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Data_Analytics\#1.MS E X C E L\DASHBOARD\"/>
    </mc:Choice>
  </mc:AlternateContent>
  <xr:revisionPtr revIDLastSave="0" documentId="13_ncr:1_{F040F6C9-5217-414B-BE60-C53241D30592}" xr6:coauthVersionLast="47" xr6:coauthVersionMax="47" xr10:uidLastSave="{00000000-0000-0000-0000-000000000000}"/>
  <bookViews>
    <workbookView xWindow="-120" yWindow="-120" windowWidth="20730" windowHeight="11160" firstSheet="6" activeTab="7" xr2:uid="{00000000-000D-0000-FFFF-FFFF00000000}"/>
  </bookViews>
  <sheets>
    <sheet name="Subcategory Vs Sales" sheetId="11" r:id="rId1"/>
    <sheet name="Raw_Data" sheetId="1" r:id="rId2"/>
    <sheet name="layout" sheetId="2" state="hidden" r:id="rId3"/>
    <sheet name="1." sheetId="3" r:id="rId4"/>
    <sheet name="2.Waterfall" sheetId="6" r:id="rId5"/>
    <sheet name="KPI_YOY" sheetId="14" r:id="rId6"/>
    <sheet name="KPI_linechart" sheetId="13" r:id="rId7"/>
    <sheet name="E-Commerce Sales Dashboard" sheetId="16" r:id="rId8"/>
    <sheet name="3.dONUT CHART" sheetId="7" r:id="rId9"/>
    <sheet name="Mapchart" sheetId="8" r:id="rId10"/>
  </sheets>
  <definedNames>
    <definedName name="_xlchart.v1.0" hidden="1">'2.Waterfall'!$D$4:$D$7</definedName>
    <definedName name="_xlchart.v1.1" hidden="1">'2.Waterfall'!$E$3</definedName>
    <definedName name="_xlchart.v1.2" hidden="1">'2.Waterfall'!$E$4:$E$7</definedName>
    <definedName name="_xlchart.v1.7" hidden="1">'2.Waterfall'!$D$4:$D$7</definedName>
    <definedName name="_xlchart.v1.8" hidden="1">'2.Waterfall'!$E$3</definedName>
    <definedName name="_xlchart.v1.9" hidden="1">'2.Waterfall'!$E$4:$E$7</definedName>
    <definedName name="_xlchart.v5.10" hidden="1">Mapchart!$D$3</definedName>
    <definedName name="_xlchart.v5.11" hidden="1">Mapchart!$D$4:$D$48</definedName>
    <definedName name="_xlchart.v5.12" hidden="1">Mapchart!$E$3</definedName>
    <definedName name="_xlchart.v5.13" hidden="1">Mapchart!$E$4:$E$48</definedName>
    <definedName name="_xlchart.v5.14" hidden="1">Mapchart!$D$3</definedName>
    <definedName name="_xlchart.v5.15" hidden="1">Mapchart!$D$4:$D$48</definedName>
    <definedName name="_xlchart.v5.16" hidden="1">Mapchart!$E$3</definedName>
    <definedName name="_xlchart.v5.17" hidden="1">Mapchart!$E$4:$E$48</definedName>
    <definedName name="_xlchart.v5.3" hidden="1">Mapchart!$D$3</definedName>
    <definedName name="_xlchart.v5.4" hidden="1">Mapchart!$D$4:$D$48</definedName>
    <definedName name="_xlchart.v5.5" hidden="1">Mapchart!$E$3</definedName>
    <definedName name="_xlchart.v5.6" hidden="1">Mapchart!$E$4:$E$48</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B18" i="13" l="1"/>
  <c r="E24" i="13" l="1"/>
  <c r="D34" i="8"/>
  <c r="D35" i="8"/>
  <c r="D36" i="8"/>
  <c r="D37" i="8"/>
  <c r="D38" i="8"/>
  <c r="D39" i="8"/>
  <c r="D40" i="8"/>
  <c r="D41" i="8"/>
  <c r="D42" i="8"/>
  <c r="D43" i="8"/>
  <c r="D44" i="8"/>
  <c r="D45" i="8"/>
  <c r="D46" i="8"/>
  <c r="D47" i="8"/>
  <c r="D48" i="8"/>
  <c r="D22" i="8"/>
  <c r="D23" i="8"/>
  <c r="D24" i="8"/>
  <c r="D25" i="8"/>
  <c r="D26" i="8"/>
  <c r="D27" i="8"/>
  <c r="D28" i="8"/>
  <c r="D29" i="8"/>
  <c r="D30" i="8"/>
  <c r="D31" i="8"/>
  <c r="D32" i="8"/>
  <c r="D33" i="8"/>
  <c r="D5" i="8"/>
  <c r="D6" i="8"/>
  <c r="D7" i="8"/>
  <c r="D8" i="8"/>
  <c r="D9" i="8"/>
  <c r="D10" i="8"/>
  <c r="D11" i="8"/>
  <c r="D12" i="8"/>
  <c r="D13" i="8"/>
  <c r="D14" i="8"/>
  <c r="D15" i="8"/>
  <c r="D16" i="8"/>
  <c r="D17" i="8"/>
  <c r="D18" i="8"/>
  <c r="D19" i="8"/>
  <c r="D20" i="8"/>
  <c r="D21" i="8"/>
  <c r="D4" i="8"/>
  <c r="C16" i="1"/>
  <c r="D5" i="6"/>
  <c r="D6" i="6"/>
  <c r="D4" i="6"/>
  <c r="C3" i="1"/>
  <c r="C4" i="1"/>
  <c r="C5" i="1"/>
  <c r="C6" i="1"/>
  <c r="C7" i="1"/>
  <c r="C8" i="1"/>
  <c r="C9" i="1"/>
  <c r="C10" i="1"/>
  <c r="C11" i="1"/>
  <c r="C12" i="1"/>
  <c r="C13" i="1"/>
  <c r="C14" i="1"/>
  <c r="C15"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11" i="2"/>
  <c r="H8" i="14"/>
  <c r="I8" i="14"/>
  <c r="L8" i="14"/>
  <c r="K8" i="14"/>
  <c r="J8" i="14"/>
  <c r="E17" i="13"/>
  <c r="E19" i="8"/>
  <c r="E24" i="8"/>
  <c r="N17" i="13"/>
  <c r="B17" i="13"/>
  <c r="E13" i="8"/>
  <c r="E10" i="8"/>
  <c r="E35" i="8"/>
  <c r="E25" i="8"/>
  <c r="E15" i="8"/>
  <c r="E33" i="8"/>
  <c r="E30" i="8"/>
  <c r="E12" i="8"/>
  <c r="E47" i="8"/>
  <c r="E38" i="8"/>
  <c r="E11" i="8"/>
  <c r="E4" i="8"/>
  <c r="E20" i="8"/>
  <c r="K17" i="13"/>
  <c r="E29" i="8"/>
  <c r="E26" i="8"/>
  <c r="E8" i="8"/>
  <c r="E41" i="8"/>
  <c r="E31" i="8"/>
  <c r="E34" i="8"/>
  <c r="E7" i="8"/>
  <c r="E40" i="8"/>
  <c r="E5" i="8"/>
  <c r="E44" i="8"/>
  <c r="E27" i="8"/>
  <c r="E45" i="8"/>
  <c r="E48" i="8"/>
  <c r="E32" i="8"/>
  <c r="E6" i="8"/>
  <c r="E36" i="8"/>
  <c r="E23" i="8"/>
  <c r="E46" i="8"/>
  <c r="E21" i="8"/>
  <c r="E18" i="8"/>
  <c r="E43" i="8"/>
  <c r="E28" i="8"/>
  <c r="E9" i="8"/>
  <c r="E22" i="8"/>
  <c r="E17" i="8"/>
  <c r="E14" i="8"/>
  <c r="E39" i="8"/>
  <c r="E37" i="8"/>
  <c r="E42" i="8"/>
  <c r="E16" i="8"/>
  <c r="H17" i="13"/>
  <c r="E6" i="6"/>
  <c r="E5" i="6"/>
  <c r="E4" i="6"/>
  <c r="E7" i="6" l="1"/>
</calcChain>
</file>

<file path=xl/sharedStrings.xml><?xml version="1.0" encoding="utf-8"?>
<sst xmlns="http://schemas.openxmlformats.org/spreadsheetml/2006/main" count="130142" uniqueCount="10964">
  <si>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</si>
  <si>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</si>
  <si>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</si>
  <si>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</si>
  <si>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</si>
  <si>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</si>
  <si>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</si>
  <si>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</si>
  <si>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</si>
  <si>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</si>
  <si>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</si>
  <si>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</si>
  <si>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</si>
  <si>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</si>
  <si>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</si>
  <si>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</si>
  <si>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</si>
  <si>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</si>
  <si>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</si>
  <si>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</si>
  <si>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</si>
  <si>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</si>
  <si>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</si>
  <si>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</si>
  <si>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</si>
  <si>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</si>
  <si>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</si>
  <si>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</si>
  <si>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</si>
  <si>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</si>
  <si>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</si>
  <si>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</si>
  <si>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</si>
  <si>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</si>
  <si>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</si>
  <si>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</si>
  <si>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</si>
  <si>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</si>
  <si>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</si>
  <si>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</si>
  <si>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</si>
  <si>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</si>
  <si>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</si>
  <si>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</si>
  <si>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</si>
  <si>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</si>
  <si>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</si>
  <si>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</si>
  <si>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</si>
  <si>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</si>
  <si>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</si>
  <si>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</si>
  <si>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</si>
  <si>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</si>
  <si>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</si>
  <si>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</si>
  <si>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</si>
  <si>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</si>
  <si>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</si>
  <si>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</si>
  <si>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</si>
  <si>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</si>
  <si>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</si>
  <si>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</si>
  <si>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</si>
  <si>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</si>
  <si>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</si>
  <si>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</si>
  <si>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</si>
  <si>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</si>
  <si>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</si>
  <si>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</si>
  <si>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</si>
  <si>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</si>
  <si>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</si>
  <si>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</si>
  <si>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</si>
  <si>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</si>
  <si>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</si>
  <si>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</si>
  <si>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</si>
  <si>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</si>
  <si>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</si>
  <si>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</si>
  <si>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</si>
  <si>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</si>
  <si>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</si>
  <si>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</si>
  <si>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</si>
  <si>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</si>
  <si>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</si>
  <si>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</si>
  <si>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</si>
  <si>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</si>
  <si>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</si>
  <si>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</si>
  <si>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</si>
  <si>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</si>
  <si>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</si>
  <si>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</si>
  <si>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</si>
  <si>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</si>
  <si>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</si>
  <si>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</si>
  <si>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</si>
  <si>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</si>
  <si>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</si>
  <si>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</si>
  <si>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</si>
  <si>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</si>
  <si>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</si>
  <si>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</si>
  <si>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</si>
  <si>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</si>
  <si>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</si>
  <si>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</si>
  <si>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</si>
  <si>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</si>
  <si>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</si>
  <si>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</si>
  <si>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</si>
  <si>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</si>
  <si>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</si>
  <si>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</si>
  <si>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</si>
  <si>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</si>
  <si>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</si>
  <si>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</si>
  <si>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</si>
  <si>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</si>
  <si>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</si>
  <si>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</si>
  <si>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</si>
  <si>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</si>
  <si>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</si>
  <si>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</si>
  <si>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</si>
  <si>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</si>
  <si>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</si>
  <si>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</si>
  <si>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</si>
  <si>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</si>
  <si>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</si>
  <si>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</si>
  <si>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</si>
  <si>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</si>
  <si>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</si>
  <si>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</si>
  <si>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</si>
  <si>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</si>
  <si>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</si>
  <si>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</si>
  <si>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</si>
  <si>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</si>
  <si>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</si>
  <si>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</si>
  <si>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</si>
  <si>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</si>
  <si>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</si>
  <si>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</si>
  <si>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</si>
  <si>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</si>
  <si>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</si>
  <si>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</si>
  <si>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</si>
  <si>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</si>
  <si>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</si>
  <si>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</si>
  <si>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</si>
  <si>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</si>
  <si>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</si>
  <si>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</si>
  <si>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</si>
  <si>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</si>
  <si>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</si>
  <si>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</si>
  <si>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</si>
  <si>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</si>
  <si>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</si>
  <si>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</si>
  <si>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</si>
  <si>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</si>
  <si>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</si>
  <si>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</si>
  <si>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</si>
  <si>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</si>
  <si>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</si>
  <si>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</si>
  <si>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</si>
  <si>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</si>
  <si>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</si>
  <si>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</si>
  <si>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</si>
  <si>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</si>
  <si>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</si>
  <si>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</si>
  <si>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</si>
  <si>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</si>
  <si>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</si>
  <si>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</si>
  <si>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</si>
  <si>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</si>
  <si>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</si>
  <si>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</si>
  <si>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</si>
  <si>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</si>
  <si>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</si>
  <si>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</si>
  <si>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</si>
  <si>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</si>
  <si>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</si>
  <si>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</si>
  <si>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</si>
  <si>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</si>
  <si>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</si>
  <si>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</si>
  <si>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</si>
  <si>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</si>
  <si>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</si>
  <si>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</si>
  <si>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</si>
  <si>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</si>
  <si>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</si>
  <si>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</si>
  <si>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</si>
  <si>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</si>
  <si>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</si>
  <si>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</si>
  <si>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</si>
  <si>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</si>
  <si>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</si>
  <si>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</si>
  <si>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</si>
  <si>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</si>
  <si>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</si>
  <si>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</si>
  <si>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</si>
  <si>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</si>
  <si>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</si>
  <si>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</si>
  <si>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</si>
  <si>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</si>
  <si>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</si>
  <si>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</si>
  <si>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</si>
  <si>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</si>
  <si>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</si>
  <si>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</si>
  <si>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</si>
  <si>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</si>
  <si>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</si>
  <si>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</si>
  <si>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</si>
  <si>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</si>
  <si>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</si>
  <si>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</si>
  <si>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</si>
  <si>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</si>
  <si>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</si>
  <si>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</si>
  <si>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</si>
  <si>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</si>
  <si>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</si>
  <si>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</si>
  <si>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</si>
  <si>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</si>
  <si>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</si>
  <si>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</si>
  <si>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</si>
  <si>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</si>
  <si>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</si>
  <si>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</si>
  <si>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</si>
  <si>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</si>
  <si>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</si>
  <si>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</si>
  <si>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</si>
  <si>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</si>
  <si>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</si>
  <si>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</si>
  <si>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</si>
  <si>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</si>
  <si>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</si>
  <si>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</si>
  <si>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</si>
  <si>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</si>
  <si>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</si>
  <si>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</si>
  <si>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</si>
  <si>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</si>
  <si>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</si>
  <si>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</si>
  <si>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</si>
  <si>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</si>
  <si>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</si>
  <si>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</si>
  <si>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</si>
  <si>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</si>
  <si>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</si>
  <si>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</si>
  <si>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</si>
  <si>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</si>
  <si>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</si>
  <si>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</si>
  <si>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</si>
  <si>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</si>
  <si>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</si>
  <si>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</si>
  <si>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</si>
  <si>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</si>
  <si>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</si>
  <si>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</si>
  <si>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</si>
  <si>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</si>
  <si>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</si>
  <si>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</si>
  <si>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</si>
  <si>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</si>
  <si>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</si>
  <si>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</si>
  <si>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</si>
  <si>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</si>
  <si>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</si>
  <si>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</si>
  <si>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</si>
  <si>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</si>
  <si>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</si>
  <si>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</si>
  <si>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</si>
  <si>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</si>
  <si>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</si>
  <si>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</si>
  <si>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</si>
  <si>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</si>
  <si>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</si>
  <si>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</si>
  <si>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</si>
  <si>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</si>
  <si>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</si>
  <si>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</si>
  <si>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</si>
  <si>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</si>
  <si>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</si>
  <si>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</si>
  <si>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</si>
  <si>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</si>
  <si>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</si>
  <si>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</si>
  <si>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</si>
  <si>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</si>
  <si>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</si>
  <si>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</si>
  <si>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</si>
  <si>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</si>
  <si>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</si>
  <si>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</si>
  <si>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</si>
  <si>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</si>
  <si>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</si>
  <si>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</si>
  <si>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</si>
  <si>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</si>
  <si>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</si>
  <si>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</si>
  <si>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</si>
  <si>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</si>
  <si>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</si>
  <si>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</si>
  <si>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</si>
  <si>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</si>
  <si>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</si>
  <si>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</si>
  <si>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</si>
  <si>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</si>
  <si>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</si>
  <si>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</si>
  <si>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</si>
  <si>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</si>
  <si>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</si>
  <si>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</si>
  <si>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</si>
  <si>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</si>
  <si>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</si>
  <si>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</si>
  <si>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</si>
  <si>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</si>
  <si>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</si>
  <si>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</si>
  <si>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</si>
  <si>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</si>
  <si>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</si>
  <si>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</si>
  <si>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</si>
  <si>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</si>
  <si>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</si>
  <si>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</si>
  <si>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</si>
  <si>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</si>
  <si>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</si>
  <si>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</si>
  <si>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</si>
  <si>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</si>
  <si>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</si>
  <si>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</si>
  <si>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</si>
  <si>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</si>
  <si>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</si>
  <si>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</si>
  <si>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</si>
  <si>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</si>
  <si>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</si>
  <si>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</si>
  <si>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</si>
  <si>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</si>
  <si>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</si>
  <si>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</si>
  <si>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</si>
  <si>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</si>
  <si>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</si>
  <si>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</si>
  <si>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</si>
  <si>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</si>
  <si>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</si>
  <si>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</si>
  <si>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</si>
  <si>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</si>
  <si>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</si>
  <si>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</si>
  <si>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</si>
  <si>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</si>
  <si>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</si>
  <si>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</si>
  <si>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</si>
  <si>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</si>
  <si>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</si>
  <si>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</si>
  <si>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</si>
  <si>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</si>
  <si>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</si>
  <si>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</si>
  <si>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</si>
  <si>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</si>
  <si>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</si>
  <si>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</si>
  <si>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</si>
  <si>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</si>
  <si>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</si>
  <si>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</si>
  <si>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</si>
  <si>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</si>
  <si>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</si>
  <si>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</si>
  <si>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</si>
  <si>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</si>
  <si>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</si>
  <si>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</si>
  <si>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</si>
  <si>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</si>
  <si>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</si>
  <si>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</si>
  <si>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</si>
  <si>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</si>
  <si>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</si>
  <si>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</si>
  <si>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</si>
  <si>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</si>
  <si>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</si>
  <si>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</si>
  <si>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</si>
  <si>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</si>
  <si>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</si>
  <si>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</si>
  <si>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</si>
  <si>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</si>
  <si>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</si>
  <si>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</si>
  <si>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</si>
  <si>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</si>
  <si>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</si>
  <si>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</si>
  <si>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</si>
  <si>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</si>
  <si>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</si>
  <si>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</si>
  <si>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</si>
  <si>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</si>
  <si>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</si>
  <si>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</si>
  <si>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</si>
  <si>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</si>
  <si>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</si>
  <si>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</si>
  <si>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</si>
  <si>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</si>
  <si>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</si>
  <si>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</si>
  <si>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</si>
  <si>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</si>
  <si>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</si>
  <si>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</si>
  <si>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</si>
  <si>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</si>
  <si>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</si>
  <si>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</si>
  <si>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</si>
  <si>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</si>
  <si>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</si>
  <si>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</si>
  <si>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</si>
  <si>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</si>
  <si>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</si>
  <si>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</si>
  <si>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</si>
  <si>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</si>
  <si>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</si>
  <si>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</si>
  <si>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</si>
  <si>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</si>
  <si>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</si>
  <si>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</si>
  <si>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</si>
  <si>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</si>
  <si>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</si>
  <si>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</si>
  <si>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</si>
  <si>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</si>
  <si>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</si>
  <si>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</si>
  <si>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</si>
  <si>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</si>
  <si>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</si>
  <si>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</si>
  <si>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</si>
  <si>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</si>
  <si>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</si>
  <si>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</si>
  <si>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</si>
  <si>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</si>
  <si>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</si>
  <si>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</si>
  <si>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</si>
  <si>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</si>
  <si>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</si>
  <si>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</si>
  <si>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</si>
  <si>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</si>
  <si>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</si>
  <si>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</si>
  <si>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</si>
  <si>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</si>
  <si>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</si>
  <si>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</si>
  <si>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</si>
  <si>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</si>
  <si>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</si>
  <si>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</si>
  <si>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</si>
  <si>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</si>
  <si>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</si>
  <si>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</si>
  <si>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</si>
  <si>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</si>
  <si>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</si>
  <si>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</si>
  <si>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</si>
  <si>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</si>
  <si>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</si>
  <si>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</si>
  <si>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</si>
  <si>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</si>
  <si>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</si>
  <si>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</si>
  <si>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</si>
  <si>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</si>
  <si>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</si>
  <si>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</si>
  <si>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</si>
  <si>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</si>
  <si>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</si>
  <si>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</si>
  <si>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</si>
  <si>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</si>
  <si>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</si>
  <si>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</si>
  <si>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</si>
  <si>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</si>
  <si>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</si>
  <si>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</si>
  <si>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</si>
  <si>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</si>
  <si>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</si>
  <si>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</si>
  <si>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</si>
  <si>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</si>
  <si>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</si>
  <si>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</si>
  <si>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</si>
  <si>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</si>
  <si>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</si>
  <si>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</si>
  <si>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</si>
  <si>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</si>
  <si>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</si>
  <si>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</si>
  <si>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</si>
  <si>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</si>
  <si>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</si>
  <si>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</si>
  <si>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</si>
  <si>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</si>
  <si>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</si>
  <si>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</si>
  <si>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</si>
  <si>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</si>
  <si>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</si>
  <si>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</si>
  <si>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</si>
  <si>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</si>
  <si>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</si>
  <si>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</si>
  <si>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</si>
  <si>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</si>
  <si>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</si>
  <si>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</si>
  <si>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</si>
  <si>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</si>
  <si>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</si>
  <si>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</si>
  <si>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</si>
  <si>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</si>
  <si>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</si>
  <si>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</si>
  <si>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</si>
  <si>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</si>
  <si>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</si>
  <si>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</si>
  <si>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</si>
  <si>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</si>
  <si>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</si>
  <si>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</si>
  <si>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</si>
  <si>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</si>
  <si>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</si>
  <si>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</si>
  <si>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</si>
  <si>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</si>
  <si>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</si>
  <si>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</si>
  <si>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</si>
  <si>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</si>
  <si>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</si>
  <si>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</si>
  <si>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</si>
  <si>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</si>
  <si>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</si>
  <si>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</si>
  <si>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</si>
  <si>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</si>
  <si>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</si>
  <si>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</si>
  <si>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</si>
  <si>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</si>
  <si>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</si>
  <si>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</si>
  <si>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</si>
  <si>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</si>
  <si>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</si>
  <si>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</si>
  <si>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</si>
  <si>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</si>
  <si>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</si>
  <si>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</si>
  <si>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</si>
  <si>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</si>
  <si>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</si>
  <si>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</si>
  <si>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</si>
  <si>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</si>
  <si>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</si>
  <si>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</si>
  <si>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</si>
  <si>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</si>
  <si>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</si>
  <si>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</si>
  <si>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</si>
  <si>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</si>
  <si>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</si>
  <si>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</si>
  <si>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</si>
  <si>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</si>
  <si>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</si>
  <si>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</si>
  <si>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</si>
  <si>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</si>
  <si>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</si>
  <si>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</si>
  <si>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</si>
  <si>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</si>
  <si>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</si>
  <si>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</si>
  <si>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</si>
  <si>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</si>
  <si>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</si>
  <si>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</si>
  <si>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</si>
  <si>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</si>
  <si>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</si>
  <si>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</si>
  <si>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</si>
  <si>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</si>
  <si>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</si>
  <si>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</si>
  <si>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</si>
  <si>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</si>
  <si>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</si>
  <si>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</si>
  <si>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</si>
  <si>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</si>
  <si>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</si>
  <si>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</si>
  <si>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</si>
  <si>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</si>
  <si>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</si>
  <si>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</si>
  <si>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</si>
  <si>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</si>
  <si>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</si>
  <si>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</si>
  <si>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</si>
  <si>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</si>
  <si>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</si>
  <si>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</si>
  <si>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</si>
  <si>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</si>
  <si>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</si>
  <si>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</si>
  <si>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</si>
  <si>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</si>
  <si>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</si>
  <si>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</si>
  <si>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</si>
  <si>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</si>
  <si>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</si>
  <si>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</si>
  <si>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</si>
  <si>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</si>
  <si>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</si>
  <si>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</si>
  <si>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</si>
  <si>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</si>
  <si>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</si>
  <si>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</si>
  <si>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</si>
  <si>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</si>
  <si>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</si>
  <si>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</si>
  <si>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</si>
  <si>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</si>
  <si>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</si>
  <si>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</si>
  <si>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</si>
  <si>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</si>
  <si>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</si>
  <si>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</si>
  <si>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</si>
  <si>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</si>
  <si>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</si>
  <si>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</si>
  <si>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</si>
  <si>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</si>
  <si>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</si>
  <si>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</si>
  <si>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</si>
  <si>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</si>
  <si>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</si>
  <si>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</si>
  <si>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</si>
  <si>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</si>
  <si>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</si>
  <si>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</si>
  <si>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</si>
  <si>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</si>
  <si>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</si>
  <si>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</si>
  <si>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</si>
  <si>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</si>
  <si>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</si>
  <si>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</si>
  <si>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</si>
  <si>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</si>
  <si>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</si>
  <si>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</si>
  <si>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</si>
  <si>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</si>
  <si>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</si>
  <si>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</si>
  <si>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</si>
  <si>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</si>
  <si>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</si>
  <si>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</si>
  <si>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</si>
  <si>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</si>
  <si>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</si>
  <si>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</si>
  <si>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</si>
  <si>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</si>
  <si>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</si>
  <si>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</si>
  <si>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</si>
  <si>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</si>
  <si>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</si>
  <si>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</si>
  <si>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</si>
  <si>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</si>
  <si>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</si>
  <si>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</si>
  <si>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</si>
  <si>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</si>
  <si>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</si>
  <si>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</si>
  <si>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</si>
  <si>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</si>
  <si>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</si>
  <si>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</si>
  <si>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</si>
  <si>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</si>
  <si>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</si>
  <si>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</si>
  <si>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</si>
  <si>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</si>
  <si>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</si>
  <si>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</si>
  <si>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</si>
  <si>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</si>
  <si>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</si>
  <si>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</si>
  <si>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</si>
  <si>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</si>
  <si>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</si>
  <si>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</si>
  <si>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</si>
  <si>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</si>
  <si>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</si>
  <si>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</si>
  <si>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</si>
  <si>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</si>
  <si>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</si>
  <si>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</si>
  <si>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</si>
  <si>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</si>
  <si>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</si>
  <si>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</si>
  <si>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</si>
  <si>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</si>
  <si>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</si>
  <si>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</si>
  <si>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</si>
  <si>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</si>
  <si>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</si>
  <si>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</si>
  <si>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</si>
  <si>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</si>
  <si>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</si>
  <si>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</si>
  <si>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</si>
  <si>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</si>
  <si>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</si>
  <si>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</si>
  <si>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</si>
  <si>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</si>
  <si>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</si>
  <si>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</si>
  <si>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</si>
  <si>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</si>
  <si>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</si>
  <si>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</si>
  <si>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</si>
  <si>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</si>
  <si>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</si>
  <si>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</si>
  <si>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</si>
  <si>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</si>
  <si>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</si>
  <si>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</si>
  <si>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</si>
  <si>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</si>
  <si>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</si>
  <si>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</si>
  <si>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</si>
  <si>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</si>
  <si>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</si>
  <si>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</si>
  <si>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</si>
  <si>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</si>
  <si>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</si>
  <si>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</si>
  <si>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</si>
  <si>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</si>
  <si>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</si>
  <si>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</si>
  <si>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</si>
  <si>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</si>
  <si>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</si>
  <si>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</si>
  <si>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</si>
  <si>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</si>
  <si>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</si>
  <si>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</si>
  <si>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</si>
  <si>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</si>
  <si>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</si>
  <si>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</si>
  <si>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</si>
  <si>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</si>
  <si>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</si>
  <si>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</si>
  <si>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</si>
  <si>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</si>
  <si>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</si>
  <si>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</si>
  <si>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</si>
  <si>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</si>
  <si>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</si>
  <si>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</si>
  <si>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</si>
  <si>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</si>
  <si>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</si>
  <si>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</si>
  <si>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</si>
  <si>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</si>
  <si>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</si>
  <si>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</si>
  <si>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</si>
  <si>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</si>
  <si>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</si>
  <si>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</si>
  <si>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</si>
  <si>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</si>
  <si>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</si>
  <si>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</si>
  <si>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</si>
  <si>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</si>
  <si>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</si>
  <si>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</si>
  <si>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</si>
  <si>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</si>
  <si>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</si>
  <si>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</si>
  <si>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</si>
  <si>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</si>
  <si>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</si>
  <si>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</si>
  <si>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</si>
  <si>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</si>
  <si>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</si>
  <si>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</si>
  <si>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</si>
  <si>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</si>
  <si>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</si>
  <si>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</si>
  <si>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</si>
  <si>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</si>
  <si>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</si>
  <si>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</si>
  <si>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</si>
  <si>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</si>
  <si>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</si>
  <si>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</si>
  <si>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</si>
  <si>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</si>
  <si>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</si>
  <si>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</si>
  <si>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</si>
  <si>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</si>
  <si>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</si>
  <si>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</si>
  <si>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</si>
  <si>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</si>
  <si>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</si>
  <si>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</si>
  <si>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</si>
  <si>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</si>
  <si>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</si>
  <si>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</si>
  <si>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</si>
  <si>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</si>
  <si>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</si>
  <si>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</si>
  <si>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</si>
  <si>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</si>
  <si>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</si>
  <si>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</si>
  <si>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</si>
  <si>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</si>
  <si>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</si>
  <si>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</si>
  <si>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</si>
  <si>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</si>
  <si>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</si>
  <si>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</si>
  <si>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</si>
  <si>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</si>
  <si>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</si>
  <si>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</si>
  <si>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</si>
  <si>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</si>
  <si>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</si>
  <si>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</si>
  <si>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</si>
  <si>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</si>
  <si>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</si>
  <si>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</si>
  <si>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</si>
  <si>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</si>
  <si>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</si>
  <si>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</si>
  <si>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</si>
  <si>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</si>
  <si>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</si>
  <si>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</si>
  <si>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</si>
  <si>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</si>
  <si>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</si>
  <si>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</si>
  <si>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</si>
  <si>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</si>
  <si>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</si>
  <si>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</si>
  <si>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</si>
  <si>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</si>
  <si>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</si>
  <si>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</si>
  <si>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</si>
  <si>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</si>
  <si>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</si>
  <si>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</si>
  <si>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</si>
  <si>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</si>
  <si>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</si>
  <si>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</si>
  <si>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</si>
  <si>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</si>
  <si>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</si>
  <si>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</si>
  <si>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</si>
  <si>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</si>
  <si>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</si>
  <si>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</si>
  <si>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</si>
  <si>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</si>
  <si>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</si>
  <si>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</si>
  <si>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</si>
  <si>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</si>
  <si>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</si>
  <si>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</si>
  <si>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</si>
  <si>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</si>
  <si>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</si>
  <si>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</si>
  <si>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</si>
  <si>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</si>
  <si>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</si>
  <si>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</si>
  <si>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</si>
  <si>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</si>
  <si>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</si>
  <si>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</si>
  <si>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</si>
  <si>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</si>
  <si>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</si>
  <si>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</si>
  <si>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</si>
  <si>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</si>
  <si>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</si>
  <si>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</si>
  <si>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</si>
  <si>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</si>
  <si>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</si>
  <si>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</si>
  <si>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</si>
  <si>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</si>
  <si>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</si>
  <si>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</si>
  <si>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</si>
  <si>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</si>
  <si>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</si>
  <si>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</si>
  <si>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</si>
  <si>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</si>
  <si>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</si>
  <si>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</si>
  <si>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</si>
  <si>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</si>
  <si>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</si>
  <si>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</si>
  <si>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</si>
  <si>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</si>
  <si>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</si>
  <si>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</si>
  <si>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</si>
  <si>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</si>
  <si>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</si>
  <si>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</si>
  <si>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</si>
  <si>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</si>
  <si>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</si>
  <si>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</si>
  <si>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</si>
  <si>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</si>
  <si>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</si>
  <si>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</si>
  <si>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</si>
  <si>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</si>
  <si>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</si>
  <si>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</si>
  <si>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</si>
  <si>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</si>
  <si>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</si>
  <si>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</si>
  <si>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</si>
  <si>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</si>
  <si>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</si>
  <si>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</si>
  <si>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</si>
  <si>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</si>
  <si>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</si>
  <si>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</si>
  <si>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</si>
  <si>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</si>
  <si>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</si>
  <si>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</si>
  <si>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</si>
  <si>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</si>
  <si>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</si>
  <si>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</si>
  <si>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</si>
  <si>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</si>
  <si>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</si>
  <si>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</si>
  <si>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</si>
  <si>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</si>
  <si>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</si>
  <si>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</si>
  <si>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</si>
  <si>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</si>
  <si>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</si>
  <si>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</si>
  <si>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</si>
  <si>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</si>
  <si>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</si>
  <si>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</si>
  <si>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</si>
  <si>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</si>
  <si>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</si>
  <si>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</si>
  <si>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</si>
  <si>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</si>
  <si>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</si>
  <si>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</si>
  <si>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</si>
  <si>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</si>
  <si>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</si>
  <si>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</si>
  <si>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</si>
  <si>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</si>
  <si>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</si>
  <si>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</si>
  <si>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</si>
  <si>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</si>
  <si>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</si>
  <si>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</si>
  <si>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</si>
  <si>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</si>
  <si>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</si>
  <si>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</si>
  <si>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</si>
  <si>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</si>
  <si>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</si>
  <si>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</si>
  <si>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</si>
  <si>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</si>
  <si>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</si>
  <si>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</si>
  <si>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</si>
  <si>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</si>
  <si>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</si>
  <si>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</si>
  <si>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</si>
  <si>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</si>
  <si>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</si>
  <si>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</si>
  <si>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</si>
  <si>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</si>
  <si>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</si>
  <si>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</si>
  <si>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</si>
  <si>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</si>
  <si>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</si>
  <si>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</si>
  <si>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</si>
  <si>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</si>
  <si>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</si>
  <si>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</si>
  <si>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</si>
  <si>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</si>
  <si>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</si>
  <si>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</si>
  <si>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</si>
  <si>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</si>
  <si>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</si>
  <si>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</si>
  <si>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</si>
  <si>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</si>
  <si>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</si>
  <si>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</si>
  <si>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</si>
  <si>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</si>
  <si>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</si>
  <si>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</si>
  <si>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</si>
  <si>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</si>
  <si>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</si>
  <si>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</si>
  <si>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</si>
  <si>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</si>
  <si>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</si>
  <si>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</si>
  <si>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</si>
  <si>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</si>
  <si>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</si>
  <si>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</si>
  <si>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</si>
  <si>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</si>
  <si>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</si>
  <si>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</si>
  <si>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</si>
  <si>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</si>
  <si>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</si>
  <si>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</si>
  <si>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</si>
  <si>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</si>
  <si>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</si>
  <si>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</si>
  <si>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</si>
  <si>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</si>
  <si>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</si>
  <si>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</si>
  <si>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</si>
  <si>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</si>
  <si>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</si>
  <si>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</si>
  <si>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</si>
  <si>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</si>
  <si>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</si>
  <si>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</si>
  <si>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</si>
  <si>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</si>
  <si>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</si>
  <si>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</si>
  <si>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</si>
  <si>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</si>
  <si>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</si>
  <si>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</si>
  <si>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</si>
  <si>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</si>
  <si>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</si>
  <si>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</si>
  <si>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</si>
  <si>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</si>
  <si>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</si>
  <si>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</si>
  <si>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</si>
  <si>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</si>
  <si>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</si>
  <si>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</si>
  <si>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</si>
  <si>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</si>
  <si>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</si>
  <si>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</si>
  <si>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</si>
  <si>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</si>
  <si>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</si>
  <si>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</si>
  <si>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</si>
  <si>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</si>
  <si>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</si>
  <si>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</si>
  <si>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</si>
  <si>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</si>
  <si>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</si>
  <si>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</si>
  <si>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</si>
  <si>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</si>
  <si>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</si>
  <si>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</si>
  <si>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</si>
  <si>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</si>
  <si>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</si>
  <si>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</si>
  <si>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</si>
  <si>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</si>
  <si>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</si>
  <si>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</si>
  <si>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</si>
  <si>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</si>
  <si>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</si>
  <si>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</si>
  <si>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</si>
  <si>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</si>
  <si>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</si>
  <si>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</si>
  <si>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</si>
  <si>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</si>
  <si>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</si>
  <si>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</si>
  <si>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</si>
  <si>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</si>
  <si>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</si>
  <si>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</si>
  <si>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</si>
  <si>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</si>
  <si>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</si>
  <si>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</si>
  <si>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</si>
  <si>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</si>
  <si>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</si>
  <si>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</si>
  <si>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</si>
  <si>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</si>
  <si>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</si>
  <si>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</si>
  <si>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</si>
  <si>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</si>
  <si>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</si>
  <si>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</si>
  <si>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</si>
  <si>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</si>
  <si>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</si>
  <si>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</si>
  <si>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</si>
  <si>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</si>
  <si>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</si>
  <si>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</si>
  <si>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</si>
  <si>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</si>
  <si>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</si>
  <si>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</si>
  <si>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</si>
  <si>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</si>
  <si>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</si>
  <si>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</si>
  <si>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</si>
  <si>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</si>
  <si>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</si>
  <si>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</si>
  <si>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</si>
  <si>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</si>
  <si>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</si>
  <si>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</si>
  <si>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</si>
  <si>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</si>
  <si>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</si>
  <si>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</si>
  <si>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</si>
  <si>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</si>
  <si>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</si>
  <si>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</si>
  <si>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</si>
  <si>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</si>
  <si>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</si>
  <si>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</si>
  <si>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</si>
  <si>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</si>
  <si>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</si>
  <si>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</si>
  <si>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</si>
  <si>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</si>
  <si>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</si>
  <si>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</si>
  <si>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</si>
  <si>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</si>
  <si>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</si>
  <si>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</si>
  <si>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</si>
  <si>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</si>
  <si>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</si>
  <si>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</si>
  <si>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</si>
  <si>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</si>
  <si>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</si>
  <si>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</si>
  <si>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</si>
  <si>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</si>
  <si>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</si>
  <si>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</si>
  <si>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</si>
  <si>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</si>
  <si>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</si>
  <si>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</si>
  <si>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</si>
  <si>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</si>
  <si>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</si>
  <si>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</si>
  <si>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</si>
  <si>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</si>
  <si>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</si>
  <si>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</si>
  <si>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</si>
  <si>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</si>
  <si>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</si>
  <si>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</si>
  <si>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</si>
  <si>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</si>
  <si>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</si>
  <si>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</si>
  <si>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</si>
  <si>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</si>
  <si>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</si>
  <si>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</si>
  <si>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</si>
  <si>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</si>
  <si>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</si>
  <si>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</si>
  <si>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</si>
  <si>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</si>
  <si>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</si>
  <si>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</si>
  <si>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</si>
  <si>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</si>
  <si>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</si>
  <si>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</si>
  <si>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</si>
  <si>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</si>
  <si>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</si>
  <si>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</si>
  <si>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</si>
  <si>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</si>
  <si>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</si>
  <si>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</si>
  <si>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</si>
  <si>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</si>
  <si>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</si>
  <si>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</si>
  <si>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</si>
  <si>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</si>
  <si>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</si>
  <si>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</si>
  <si>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</si>
  <si>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</si>
  <si>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</si>
  <si>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</si>
  <si>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</si>
  <si>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</si>
  <si>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</si>
  <si>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</si>
  <si>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</si>
  <si>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</si>
  <si>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</si>
  <si>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</si>
  <si>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</si>
  <si>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</si>
  <si>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</si>
  <si>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</si>
  <si>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</si>
  <si>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</si>
  <si>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</si>
  <si>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</si>
  <si>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</si>
  <si>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</si>
  <si>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</si>
  <si>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</si>
  <si>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</si>
  <si>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</si>
  <si>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</si>
  <si>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</si>
  <si>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</si>
  <si>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</si>
  <si>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</si>
  <si>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</si>
  <si>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</si>
  <si>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</si>
  <si>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</si>
  <si>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</si>
  <si>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</si>
  <si>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</si>
  <si>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</si>
  <si>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</si>
  <si>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</si>
  <si>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</si>
  <si>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</si>
  <si>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</si>
  <si>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</si>
  <si>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</si>
  <si>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</si>
  <si>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</si>
  <si>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</si>
  <si>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</si>
  <si>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</si>
  <si>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</si>
  <si>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</si>
  <si>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</si>
  <si>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</si>
  <si>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</si>
  <si>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</si>
  <si>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</si>
  <si>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</si>
  <si>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</si>
  <si>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</si>
  <si>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</si>
  <si>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</si>
  <si>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</si>
  <si>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</si>
  <si>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</si>
  <si>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</si>
  <si>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</si>
  <si>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</si>
  <si>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</si>
  <si>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</si>
  <si>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</si>
  <si>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</si>
  <si>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</si>
  <si>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</si>
  <si>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</si>
  <si>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</si>
  <si>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</si>
  <si>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</si>
  <si>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</si>
  <si>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</si>
  <si>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</si>
  <si>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</si>
  <si>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</si>
  <si>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</si>
  <si>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</si>
  <si>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</si>
  <si>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</si>
  <si>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</si>
  <si>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</si>
  <si>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</si>
  <si>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</si>
  <si>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</si>
  <si>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</si>
  <si>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</si>
  <si>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</si>
  <si>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</si>
  <si>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</si>
  <si>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</si>
  <si>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</si>
  <si>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</si>
  <si>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</si>
  <si>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</si>
  <si>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</si>
  <si>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</si>
  <si>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</si>
  <si>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</si>
  <si>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</si>
  <si>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</si>
  <si>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</si>
  <si>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</si>
  <si>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</si>
  <si>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</si>
  <si>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</si>
  <si>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</si>
  <si>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</si>
  <si>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</si>
  <si>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</si>
  <si>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</si>
  <si>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</si>
  <si>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</si>
  <si>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</si>
  <si>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</si>
  <si>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</si>
  <si>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</si>
  <si>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</si>
  <si>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</si>
  <si>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</si>
  <si>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</si>
  <si>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</si>
  <si>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</si>
  <si>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</si>
  <si>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</si>
  <si>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</si>
  <si>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</si>
  <si>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</si>
  <si>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</si>
  <si>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</si>
  <si>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</si>
  <si>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</si>
  <si>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</si>
  <si>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</si>
  <si>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</si>
  <si>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</si>
  <si>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</si>
  <si>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</si>
  <si>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</si>
  <si>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</si>
  <si>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</si>
  <si>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</si>
  <si>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</si>
  <si>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</si>
  <si>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</si>
  <si>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</si>
  <si>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</si>
  <si>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</si>
  <si>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</si>
  <si>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</si>
  <si>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</si>
  <si>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</si>
  <si>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</si>
  <si>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</si>
  <si>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</si>
  <si>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</si>
  <si>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</si>
  <si>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</si>
  <si>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</si>
  <si>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</si>
  <si>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</si>
  <si>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</si>
  <si>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</si>
  <si>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</si>
  <si>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</si>
  <si>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</si>
  <si>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</si>
  <si>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</si>
  <si>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</si>
  <si>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</si>
  <si>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</si>
  <si>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</si>
  <si>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</si>
  <si>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</si>
  <si>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</si>
  <si>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</si>
  <si>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</si>
  <si>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</si>
  <si>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</si>
  <si>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</si>
  <si>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</si>
  <si>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</si>
  <si>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</si>
  <si>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</si>
  <si>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</si>
  <si>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</si>
  <si>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</si>
  <si>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</si>
  <si>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</si>
  <si>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</si>
  <si>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</si>
  <si>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</si>
  <si>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</si>
  <si>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</si>
  <si>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</si>
  <si>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</si>
  <si>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</si>
  <si>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</si>
  <si>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</si>
  <si>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</si>
  <si>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</si>
  <si>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</si>
  <si>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</si>
  <si>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</si>
  <si>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</si>
  <si>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</si>
  <si>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</si>
  <si>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</si>
  <si>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</si>
  <si>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</si>
  <si>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</si>
  <si>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</si>
  <si>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</si>
  <si>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</si>
  <si>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</si>
  <si>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</si>
  <si>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</si>
  <si>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</si>
  <si>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</si>
  <si>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</si>
  <si>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</si>
  <si>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</si>
  <si>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</si>
  <si>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</si>
  <si>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</si>
  <si>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</si>
  <si>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</si>
  <si>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</si>
  <si>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</si>
  <si>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</si>
  <si>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</si>
  <si>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</si>
  <si>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</si>
  <si>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</si>
  <si>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</si>
  <si>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</si>
  <si>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</si>
  <si>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</si>
  <si>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</si>
  <si>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</si>
  <si>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</si>
  <si>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</si>
  <si>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</si>
  <si>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</si>
  <si>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</si>
  <si>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</si>
  <si>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</si>
  <si>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</si>
  <si>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</si>
  <si>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</si>
  <si>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</si>
  <si>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</si>
  <si>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</si>
  <si>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</si>
  <si>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</si>
  <si>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</si>
  <si>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</si>
  <si>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</si>
  <si>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</si>
  <si>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</si>
  <si>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</si>
  <si>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</si>
  <si>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</si>
  <si>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</si>
  <si>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</si>
  <si>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</si>
  <si>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</si>
  <si>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</si>
  <si>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</si>
  <si>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</si>
  <si>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</si>
  <si>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</si>
  <si>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</si>
  <si>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</si>
  <si>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</si>
  <si>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</si>
  <si>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</si>
  <si>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</si>
  <si>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</si>
  <si>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</si>
  <si>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</si>
  <si>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</si>
  <si>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</si>
  <si>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</si>
  <si>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</si>
  <si>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</si>
  <si>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</si>
  <si>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</si>
  <si>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</si>
  <si>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</si>
  <si>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</si>
  <si>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</si>
  <si>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</si>
  <si>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</si>
  <si>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</si>
  <si>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</si>
  <si>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</si>
  <si>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</si>
  <si>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</si>
  <si>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</si>
  <si>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</si>
  <si>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</si>
  <si>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</si>
  <si>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</si>
  <si>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</si>
  <si>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</si>
  <si>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</si>
  <si>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</si>
  <si>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</si>
  <si>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</si>
  <si>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</si>
  <si>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</si>
  <si>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</si>
  <si>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</si>
  <si>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</si>
  <si>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</si>
  <si>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</si>
  <si>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</si>
  <si>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</si>
  <si>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</si>
  <si>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</si>
  <si>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</si>
  <si>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</si>
  <si>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</si>
  <si>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</si>
  <si>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</si>
  <si>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</si>
  <si>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</si>
  <si>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</si>
  <si>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</si>
  <si>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</si>
  <si>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</si>
  <si>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</si>
  <si>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</si>
  <si>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</si>
  <si>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</si>
  <si>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</si>
  <si>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</si>
  <si>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</si>
  <si>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</si>
  <si>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</si>
  <si>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</si>
  <si>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</si>
  <si>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</si>
  <si>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</si>
  <si>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</si>
  <si>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</si>
  <si>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</si>
  <si>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</si>
  <si>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</si>
  <si>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</si>
  <si>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</si>
  <si>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</si>
  <si>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</si>
  <si>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</si>
  <si>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</si>
  <si>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</si>
  <si>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</si>
  <si>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</si>
  <si>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</si>
  <si>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</si>
  <si>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</si>
  <si>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</si>
  <si>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</si>
  <si>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</si>
  <si>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</si>
  <si>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</si>
  <si>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</si>
  <si>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</si>
  <si>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</si>
  <si>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</si>
  <si>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</si>
  <si>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</si>
  <si>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</si>
  <si>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</si>
  <si>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</si>
  <si>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</si>
  <si>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</si>
  <si>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</si>
  <si>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</si>
  <si>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</si>
  <si>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</si>
  <si>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</si>
  <si>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</si>
  <si>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</si>
  <si>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</si>
  <si>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</si>
  <si>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</si>
  <si>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</si>
  <si>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</si>
  <si>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</si>
  <si>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</si>
  <si>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</si>
  <si>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</si>
  <si>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</si>
  <si>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</si>
  <si>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</si>
  <si>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</si>
  <si>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</si>
  <si>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</si>
  <si>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</si>
  <si>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</si>
  <si>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</si>
  <si>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</si>
  <si>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</si>
  <si>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</si>
  <si>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</si>
  <si>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</si>
  <si>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</si>
  <si>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</si>
  <si>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</si>
  <si>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</si>
  <si>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</si>
  <si>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</si>
  <si>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</si>
  <si>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</si>
  <si>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</si>
  <si>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</si>
  <si>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</si>
  <si>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</si>
  <si>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</si>
  <si>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</si>
  <si>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</si>
  <si>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</si>
  <si>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</si>
  <si>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</si>
  <si>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</si>
  <si>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</si>
  <si>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</si>
  <si>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</si>
  <si>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</si>
  <si>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</si>
  <si>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</si>
  <si>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</si>
  <si>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</si>
  <si>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</si>
  <si>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</si>
  <si>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</si>
  <si>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</si>
  <si>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</si>
  <si>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</si>
  <si>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</si>
  <si>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</si>
  <si>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</si>
  <si>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</si>
  <si>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</si>
  <si>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</si>
  <si>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</si>
  <si>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</si>
  <si>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</si>
  <si>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</si>
  <si>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</si>
  <si>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</si>
  <si>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</si>
  <si>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</si>
  <si>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</si>
  <si>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</si>
  <si>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</si>
  <si>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</si>
  <si>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</si>
  <si>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</si>
  <si>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</si>
  <si>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</si>
  <si>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</si>
  <si>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</si>
  <si>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</si>
  <si>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</si>
  <si>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</si>
  <si>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</si>
  <si>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</si>
  <si>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</si>
  <si>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</si>
  <si>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</si>
  <si>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</si>
  <si>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</si>
  <si>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</si>
  <si>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</si>
  <si>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</si>
  <si>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</si>
  <si>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</si>
  <si>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</si>
  <si>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</si>
  <si>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</si>
  <si>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</si>
  <si>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</si>
  <si>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</si>
  <si>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</si>
  <si>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</si>
  <si>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</si>
  <si>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</si>
  <si>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</si>
  <si>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</si>
  <si>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</si>
  <si>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</si>
  <si>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</si>
  <si>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</si>
  <si>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</si>
  <si>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</si>
  <si>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</si>
  <si>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</si>
  <si>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</si>
  <si>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</si>
  <si>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</si>
  <si>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</si>
  <si>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</si>
  <si>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</si>
  <si>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</si>
  <si>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</si>
  <si>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</si>
  <si>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</si>
  <si>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</si>
  <si>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</si>
  <si>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</si>
  <si>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</si>
  <si>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</si>
  <si>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</si>
  <si>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</si>
  <si>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</si>
  <si>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</si>
  <si>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</si>
  <si>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</si>
  <si>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</si>
  <si>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</si>
  <si>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</si>
  <si>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</si>
  <si>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</si>
  <si>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</si>
  <si>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</si>
  <si>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</si>
  <si>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</si>
  <si>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</si>
  <si>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</si>
  <si>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</si>
  <si>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</si>
  <si>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</si>
  <si>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</si>
  <si>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</si>
  <si>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</si>
  <si>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</si>
  <si>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</si>
  <si>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</si>
  <si>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</si>
  <si>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</si>
  <si>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</si>
  <si>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</si>
  <si>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</si>
  <si>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</si>
  <si>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</si>
  <si>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</si>
  <si>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</si>
  <si>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</si>
  <si>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</si>
  <si>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</si>
  <si>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</si>
  <si>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</si>
  <si>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</si>
  <si>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</si>
  <si>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</si>
  <si>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</si>
  <si>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</si>
  <si>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</si>
  <si>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</si>
  <si>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</si>
  <si>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</si>
  <si>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</si>
  <si>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</si>
  <si>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</si>
  <si>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</si>
  <si>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</si>
  <si>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</si>
  <si>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</si>
  <si>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</si>
  <si>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</si>
  <si>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</si>
  <si>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</si>
  <si>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</si>
  <si>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</si>
  <si>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</si>
  <si>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</si>
  <si>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</si>
  <si>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</si>
  <si>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</si>
  <si>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</si>
  <si>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</si>
  <si>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</si>
  <si>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</si>
  <si>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</si>
  <si>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</si>
  <si>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</si>
  <si>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</si>
  <si>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</si>
  <si>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</si>
  <si>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</si>
  <si>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</si>
  <si>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</si>
  <si>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</si>
  <si>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</si>
  <si>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</si>
  <si>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</si>
  <si>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</si>
  <si>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</si>
  <si>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</si>
  <si>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</si>
  <si>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</si>
  <si>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</si>
  <si>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</si>
  <si>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</si>
  <si>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</si>
  <si>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</si>
  <si>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</si>
  <si>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</si>
  <si>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</si>
  <si>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</si>
  <si>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</si>
  <si>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</si>
  <si>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</si>
  <si>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</si>
  <si>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</si>
  <si>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</si>
  <si>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</si>
  <si>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</si>
  <si>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</si>
  <si>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</si>
  <si>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</si>
  <si>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</si>
  <si>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</si>
  <si>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</si>
  <si>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</si>
  <si>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</si>
  <si>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</si>
  <si>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</si>
  <si>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</si>
  <si>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</si>
  <si>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</si>
  <si>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</si>
  <si>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</si>
  <si>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</si>
  <si>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</si>
  <si>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</si>
  <si>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</si>
  <si>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</si>
  <si>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</si>
  <si>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</si>
  <si>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</si>
  <si>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</si>
  <si>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</si>
  <si>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</si>
  <si>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</si>
  <si>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</si>
  <si>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</si>
  <si>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</si>
  <si>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</si>
  <si>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</si>
  <si>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</si>
  <si>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</si>
  <si>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</si>
  <si>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</si>
  <si>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</si>
  <si>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</si>
  <si>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</si>
  <si>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</si>
  <si>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</si>
  <si>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</si>
  <si>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</si>
  <si>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</si>
  <si>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</si>
  <si>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</si>
  <si>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</si>
  <si>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</si>
  <si>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</si>
  <si>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</si>
  <si>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</si>
  <si>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</si>
  <si>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</si>
  <si>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</si>
  <si>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</si>
  <si>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</si>
  <si>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</si>
  <si>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</si>
  <si>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</si>
  <si>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</si>
  <si>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</si>
  <si>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</si>
  <si>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</si>
  <si>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</si>
  <si>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</si>
  <si>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</si>
  <si>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</si>
  <si>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</si>
  <si>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</si>
  <si>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</si>
  <si>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</si>
  <si>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</si>
  <si>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</si>
  <si>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</si>
  <si>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</si>
  <si>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</si>
  <si>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</si>
  <si>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</si>
  <si>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</si>
  <si>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</si>
  <si>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</si>
  <si>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</si>
  <si>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</si>
  <si>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</si>
  <si>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</si>
  <si>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</si>
  <si>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</si>
  <si>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</si>
  <si>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</si>
  <si>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</si>
  <si>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</si>
  <si>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</si>
  <si>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</si>
  <si>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</si>
  <si>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</si>
  <si>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</si>
  <si>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</si>
  <si>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</si>
  <si>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</si>
  <si>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</si>
  <si>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</si>
  <si>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</si>
  <si>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</si>
  <si>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</si>
  <si>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</si>
  <si>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</si>
  <si>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</si>
  <si>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</si>
  <si>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</si>
  <si>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</si>
  <si>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</si>
  <si>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</si>
  <si>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</si>
  <si>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</si>
  <si>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</si>
  <si>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</si>
  <si>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</si>
  <si>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</si>
  <si>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</si>
  <si>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</si>
  <si>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</si>
  <si>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</si>
  <si>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</si>
  <si>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</si>
  <si>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</si>
  <si>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</si>
  <si>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</si>
  <si>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</si>
  <si>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</si>
  <si>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</si>
  <si>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</si>
  <si>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</si>
  <si>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</si>
  <si>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</si>
  <si>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</si>
  <si>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</si>
  <si>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</si>
  <si>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</si>
  <si>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</si>
  <si>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</si>
  <si>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</si>
  <si>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</si>
  <si>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</si>
  <si>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</si>
  <si>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</si>
  <si>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</si>
  <si>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</si>
  <si>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</si>
  <si>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</si>
  <si>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</si>
  <si>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</si>
  <si>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</si>
  <si>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</si>
  <si>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</si>
  <si>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</si>
  <si>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</si>
  <si>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</si>
  <si>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</si>
  <si>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</si>
  <si>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</si>
  <si>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</si>
  <si>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</si>
  <si>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</si>
  <si>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</si>
  <si>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</si>
  <si>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</si>
  <si>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</si>
  <si>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</si>
  <si>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</si>
  <si>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</si>
  <si>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</si>
  <si>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</si>
  <si>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</si>
  <si>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</si>
  <si>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</si>
  <si>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</si>
  <si>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</si>
  <si>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</si>
  <si>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</si>
  <si>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</si>
  <si>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</si>
  <si>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</si>
  <si>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</si>
  <si>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</si>
  <si>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</si>
  <si>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</si>
  <si>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</si>
  <si>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</si>
  <si>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</si>
  <si>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</si>
  <si>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</si>
  <si>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</si>
  <si>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</si>
  <si>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</si>
  <si>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</si>
  <si>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</si>
  <si>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</si>
  <si>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</si>
  <si>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</si>
  <si>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</si>
  <si>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</si>
  <si>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</si>
  <si>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</si>
  <si>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</si>
  <si>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</si>
  <si>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</si>
  <si>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</si>
  <si>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</si>
  <si>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</si>
  <si>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</si>
  <si>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</si>
  <si>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</si>
  <si>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</si>
  <si>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</si>
  <si>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</si>
  <si>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</si>
  <si>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</si>
  <si>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</si>
  <si>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</si>
  <si>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</si>
  <si>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</si>
  <si>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</si>
  <si>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</si>
  <si>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</si>
  <si>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</si>
  <si>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</si>
  <si>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</si>
  <si>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</si>
  <si>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</si>
  <si>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</si>
  <si>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</si>
  <si>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</si>
  <si>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</si>
  <si>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</si>
  <si>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</si>
  <si>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</si>
  <si>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</si>
  <si>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</si>
  <si>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</si>
  <si>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</si>
  <si>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</si>
  <si>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</si>
  <si>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</si>
  <si>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</si>
  <si>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</si>
  <si>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</si>
  <si>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</si>
  <si>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</si>
  <si>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</si>
  <si>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</si>
  <si>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</si>
  <si>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</si>
  <si>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</si>
  <si>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</si>
  <si>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</si>
  <si>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</si>
  <si>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</si>
  <si>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</si>
  <si>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</si>
  <si>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</si>
  <si>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</si>
  <si>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</si>
  <si>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</si>
  <si>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</si>
  <si>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</si>
  <si>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</si>
  <si>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</si>
  <si>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</si>
  <si>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</si>
  <si>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</si>
  <si>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</si>
  <si>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</si>
  <si>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</si>
  <si>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</si>
  <si>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</si>
  <si>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</si>
  <si>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</si>
  <si>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</si>
  <si>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</si>
  <si>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</si>
  <si>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</si>
  <si>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</si>
  <si>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</si>
  <si>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</si>
  <si>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</si>
  <si>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</si>
  <si>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</si>
  <si>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</si>
  <si>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</si>
  <si>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</si>
  <si>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</si>
  <si>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</si>
  <si>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</si>
  <si>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</si>
  <si>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</si>
  <si>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</si>
  <si>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</si>
  <si>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</si>
  <si>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</si>
  <si>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</si>
  <si>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</si>
  <si>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</si>
  <si>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</si>
  <si>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</si>
  <si>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</si>
  <si>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</si>
  <si>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</si>
  <si>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</si>
  <si>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</si>
  <si>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</si>
  <si>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</si>
  <si>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</si>
  <si>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</si>
  <si>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</si>
  <si>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</si>
  <si>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</si>
  <si>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</si>
  <si>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</si>
  <si>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</si>
  <si>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</si>
  <si>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</si>
  <si>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</si>
  <si>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</si>
  <si>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</si>
  <si>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</si>
  <si>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</si>
  <si>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</si>
  <si>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</si>
  <si>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</si>
  <si>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</si>
  <si>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</si>
  <si>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</si>
  <si>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</si>
  <si>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</si>
  <si>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</si>
  <si>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</si>
  <si>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</si>
  <si>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</si>
  <si>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</si>
  <si>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</si>
  <si>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</si>
  <si>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</si>
  <si>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</si>
  <si>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</si>
  <si>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</si>
  <si>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</si>
  <si>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</si>
  <si>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</si>
  <si>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</si>
  <si>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</si>
  <si>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</si>
  <si>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</si>
  <si>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</si>
  <si>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</si>
  <si>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</si>
  <si>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</si>
  <si>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</si>
  <si>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</si>
  <si>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</si>
  <si>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</si>
  <si>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</si>
  <si>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</si>
  <si>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</si>
  <si>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</si>
  <si>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</si>
  <si>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</si>
  <si>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</si>
  <si>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</si>
  <si>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</si>
  <si>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</si>
  <si>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</si>
  <si>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</si>
  <si>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</si>
  <si>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</si>
  <si>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</si>
  <si>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</si>
  <si>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</si>
  <si>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</si>
  <si>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</si>
  <si>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</si>
  <si>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</si>
  <si>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</si>
  <si>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</si>
  <si>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</si>
  <si>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</si>
  <si>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</si>
  <si>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</si>
  <si>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</si>
  <si>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</si>
  <si>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</si>
  <si>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</si>
  <si>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</si>
  <si>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</si>
  <si>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</si>
  <si>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</si>
  <si>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</si>
  <si>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</si>
  <si>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</si>
  <si>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</si>
  <si>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</si>
  <si>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</si>
  <si>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</si>
  <si>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</si>
  <si>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</si>
  <si>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</si>
  <si>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</si>
  <si>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</si>
  <si>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</si>
  <si>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</si>
  <si>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</si>
  <si>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</si>
  <si>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</si>
  <si>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</si>
  <si>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</si>
  <si>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</si>
  <si>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</si>
  <si>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</si>
  <si>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</si>
  <si>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</si>
  <si>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</si>
  <si>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</si>
  <si>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</si>
  <si>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</si>
  <si>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</si>
  <si>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</si>
  <si>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</si>
  <si>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</si>
  <si>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</si>
  <si>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</si>
  <si>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</si>
  <si>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</si>
  <si>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</si>
  <si>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</si>
  <si>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</si>
  <si>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</si>
  <si>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</si>
  <si>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</si>
  <si>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</si>
  <si>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</si>
  <si>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</si>
  <si>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</si>
  <si>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</si>
  <si>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</si>
  <si>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</si>
  <si>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</si>
  <si>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</si>
  <si>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</si>
  <si>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</si>
  <si>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</si>
  <si>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</si>
  <si>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</si>
  <si>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</si>
  <si>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</si>
  <si>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</si>
  <si>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</si>
  <si>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</si>
  <si>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</si>
  <si>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</si>
  <si>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</si>
  <si>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</si>
  <si>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</si>
  <si>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</si>
  <si>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</si>
  <si>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</si>
  <si>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</si>
  <si>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</si>
  <si>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</si>
  <si>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</si>
  <si>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</si>
  <si>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</si>
  <si>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</si>
  <si>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</si>
  <si>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</si>
  <si>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</si>
  <si>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</si>
  <si>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</si>
  <si>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</si>
  <si>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</si>
  <si>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</si>
  <si>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</si>
  <si>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</si>
  <si>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</si>
  <si>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</si>
  <si>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</si>
  <si>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</si>
  <si>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</si>
  <si>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</si>
  <si>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</si>
  <si>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</si>
  <si>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</si>
  <si>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</si>
  <si>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</si>
  <si>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</si>
  <si>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</si>
  <si>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</si>
  <si>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</si>
  <si>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</si>
  <si>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</si>
  <si>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</si>
  <si>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</si>
  <si>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</si>
  <si>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</si>
  <si>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</si>
  <si>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</si>
  <si>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</si>
  <si>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</si>
  <si>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</si>
  <si>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</si>
  <si>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</si>
  <si>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</si>
  <si>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</si>
  <si>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</si>
  <si>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</si>
  <si>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</si>
  <si>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</si>
  <si>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</si>
  <si>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</si>
  <si>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</si>
  <si>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</si>
  <si>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</si>
  <si>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</si>
  <si>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</si>
  <si>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</si>
  <si>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</si>
  <si>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</si>
  <si>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</si>
  <si>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</si>
  <si>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</si>
  <si>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</si>
  <si>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</si>
  <si>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</si>
  <si>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</si>
  <si>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</si>
  <si>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</si>
  <si>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</si>
  <si>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</si>
  <si>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</si>
  <si>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</si>
  <si>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</si>
  <si>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</si>
  <si>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</si>
  <si>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</si>
  <si>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</si>
  <si>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</si>
  <si>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</si>
  <si>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</si>
  <si>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</si>
  <si>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</si>
  <si>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</si>
  <si>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</si>
  <si>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</si>
  <si>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</si>
  <si>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</si>
  <si>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</si>
  <si>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</si>
  <si>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</si>
  <si>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</si>
  <si>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</si>
  <si>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</si>
  <si>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</si>
  <si>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</si>
  <si>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</si>
  <si>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</si>
  <si>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</si>
  <si>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</si>
  <si>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</si>
  <si>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</si>
  <si>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</si>
  <si>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</si>
  <si>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</si>
  <si>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</si>
  <si>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</si>
  <si>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</si>
  <si>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</si>
  <si>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</si>
  <si>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</si>
  <si>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</si>
  <si>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</si>
  <si>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</si>
  <si>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</si>
  <si>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</si>
  <si>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</si>
  <si>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</si>
  <si>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</si>
  <si>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</si>
  <si>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</si>
  <si>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</si>
  <si>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</si>
  <si>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</si>
  <si>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</si>
  <si>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</si>
  <si>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</si>
  <si>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</si>
  <si>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</si>
  <si>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</si>
  <si>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</si>
  <si>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</si>
  <si>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</si>
  <si>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</si>
  <si>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</si>
  <si>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</si>
  <si>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</si>
  <si>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</si>
  <si>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</si>
  <si>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</si>
  <si>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</si>
  <si>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</si>
  <si>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</si>
  <si>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</si>
  <si>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</si>
  <si>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</si>
  <si>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</si>
  <si>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</si>
  <si>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</si>
  <si>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</si>
  <si>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</si>
  <si>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</si>
  <si>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</si>
  <si>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</si>
  <si>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</si>
  <si>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</si>
  <si>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</si>
  <si>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</si>
  <si>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</si>
  <si>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</si>
  <si>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</si>
  <si>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</si>
  <si>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</si>
  <si>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</si>
  <si>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</si>
  <si>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</si>
  <si>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</si>
  <si>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</si>
  <si>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</si>
  <si>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</si>
  <si>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</si>
  <si>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</si>
  <si>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</si>
  <si>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</si>
  <si>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</si>
  <si>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</si>
  <si>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</si>
  <si>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</si>
  <si>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</si>
  <si>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</si>
  <si>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</si>
  <si>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</si>
  <si>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</si>
  <si>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</si>
  <si>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</si>
  <si>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</si>
  <si>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</si>
  <si>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</si>
  <si>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</si>
  <si>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</si>
  <si>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</si>
  <si>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</si>
  <si>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</si>
  <si>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</si>
  <si>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</si>
  <si>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</si>
  <si>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</si>
  <si>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</si>
  <si>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</si>
  <si>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</si>
  <si>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</si>
  <si>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</si>
  <si>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</si>
  <si>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</si>
  <si>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</si>
  <si>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</si>
  <si>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</si>
  <si>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</si>
  <si>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</si>
  <si>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</si>
  <si>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</si>
  <si>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</si>
  <si>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</si>
  <si>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</si>
  <si>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</si>
  <si>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</si>
  <si>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</si>
  <si>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</si>
  <si>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</si>
  <si>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</si>
  <si>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</si>
  <si>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</si>
  <si>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</si>
  <si>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</si>
  <si>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</si>
  <si>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</si>
  <si>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</si>
  <si>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</si>
  <si>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</si>
  <si>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</si>
  <si>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</si>
  <si>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</si>
  <si>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</si>
  <si>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</si>
  <si>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</si>
  <si>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</si>
  <si>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</si>
  <si>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</si>
  <si>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</si>
  <si>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</si>
  <si>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</si>
  <si>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</si>
  <si>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</si>
  <si>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</si>
  <si>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</si>
  <si>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</si>
  <si>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</si>
  <si>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</si>
  <si>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</si>
  <si>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</si>
  <si>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</si>
  <si>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</si>
  <si>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</si>
  <si>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</si>
  <si>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</si>
  <si>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</si>
  <si>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</si>
  <si>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</si>
  <si>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</si>
  <si>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</si>
  <si>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</si>
  <si>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</si>
  <si>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</si>
  <si>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</si>
  <si>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</si>
  <si>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</si>
  <si>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</si>
  <si>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</si>
  <si>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</si>
  <si>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</si>
  <si>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</si>
  <si>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</si>
  <si>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</si>
  <si>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</si>
  <si>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</si>
  <si>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</si>
  <si>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</si>
  <si>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</si>
  <si>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</si>
  <si>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</si>
  <si>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</si>
  <si>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</si>
  <si>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</si>
  <si>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</si>
  <si>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</si>
  <si>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</si>
  <si>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</si>
  <si>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</si>
  <si>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</si>
  <si>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</si>
  <si>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</si>
  <si>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</si>
  <si>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</si>
  <si>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</si>
  <si>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</si>
  <si>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</si>
  <si>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</si>
  <si>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</si>
  <si>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</si>
  <si>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</si>
  <si>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</si>
  <si>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</si>
  <si>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</si>
  <si>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</si>
  <si>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</si>
  <si>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</si>
  <si>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</si>
  <si>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</si>
  <si>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</si>
  <si>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</si>
  <si>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</si>
  <si>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</si>
  <si>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</si>
  <si>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</si>
  <si>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</si>
  <si>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</si>
  <si>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</si>
  <si>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</si>
  <si>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</si>
  <si>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</si>
  <si>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</si>
  <si>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</si>
  <si>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</si>
  <si>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</si>
  <si>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</si>
  <si>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</si>
  <si>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</si>
  <si>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</si>
  <si>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</si>
  <si>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</si>
  <si>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</si>
  <si>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</si>
  <si>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</si>
  <si>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</si>
  <si>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</si>
  <si>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</si>
  <si>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</si>
  <si>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</si>
  <si>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</si>
  <si>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</si>
  <si>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</si>
  <si>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</si>
  <si>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</si>
  <si>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</si>
  <si>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</si>
  <si>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</si>
  <si>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</si>
  <si>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</si>
  <si>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</si>
  <si>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</si>
  <si>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</si>
  <si>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</si>
  <si>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</si>
  <si>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</si>
  <si>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</si>
  <si>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</si>
  <si>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</si>
  <si>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</si>
  <si>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</si>
  <si>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</si>
  <si>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</si>
  <si>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</si>
  <si>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</si>
  <si>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</si>
  <si>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</si>
  <si>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</si>
  <si>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</si>
  <si>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</si>
  <si>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</si>
  <si>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</si>
  <si>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</si>
  <si>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</si>
  <si>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</si>
  <si>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</si>
  <si>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</si>
  <si>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</si>
  <si>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</si>
  <si>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</si>
  <si>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</si>
  <si>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</si>
  <si>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</si>
  <si>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</si>
  <si>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</si>
  <si>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</si>
  <si>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</si>
  <si>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</si>
  <si>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</si>
  <si>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</si>
  <si>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</si>
  <si>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</si>
  <si>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</si>
  <si>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</si>
  <si>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</si>
  <si>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</si>
  <si>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</si>
  <si>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</si>
  <si>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</si>
  <si>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</si>
  <si>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</si>
  <si>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</si>
  <si>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</si>
  <si>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</si>
  <si>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</si>
  <si>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</si>
  <si>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</si>
  <si>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</si>
  <si>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</si>
  <si>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</si>
  <si>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</si>
  <si>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</si>
  <si>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</si>
  <si>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</si>
  <si>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</si>
  <si>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</si>
  <si>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</si>
  <si>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</si>
  <si>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</si>
  <si>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</si>
  <si>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</si>
  <si>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</si>
  <si>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</si>
  <si>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</si>
  <si>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</si>
  <si>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</si>
  <si>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</si>
  <si>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</si>
  <si>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</si>
  <si>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</si>
  <si>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</si>
  <si>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</si>
  <si>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</si>
  <si>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</si>
  <si>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</si>
  <si>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</si>
  <si>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</si>
  <si>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</si>
  <si>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</si>
  <si>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</si>
  <si>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</si>
  <si>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</si>
  <si>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</si>
  <si>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</si>
  <si>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</si>
  <si>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</si>
  <si>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</si>
  <si>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</si>
  <si>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</si>
  <si>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</si>
  <si>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</si>
  <si>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</si>
  <si>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</si>
  <si>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</si>
  <si>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</si>
  <si>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</si>
  <si>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</si>
  <si>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</si>
  <si>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</si>
  <si>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</si>
  <si>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</si>
  <si>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</si>
  <si>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</si>
  <si>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</si>
  <si>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</si>
  <si>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</si>
  <si>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</si>
  <si>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</si>
  <si>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</si>
  <si>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</si>
  <si>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</si>
  <si>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</si>
  <si>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</si>
  <si>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</si>
  <si>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</si>
  <si>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</si>
  <si>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</si>
  <si>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</si>
  <si>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</si>
  <si>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</si>
  <si>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</si>
  <si>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</si>
  <si>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</si>
  <si>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</si>
  <si>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</si>
  <si>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</si>
  <si>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</si>
  <si>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</si>
  <si>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</si>
  <si>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</si>
  <si>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</si>
  <si>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</si>
  <si>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</si>
  <si>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</si>
  <si>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</si>
  <si>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</si>
  <si>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</si>
  <si>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</si>
  <si>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</si>
  <si>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</si>
  <si>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</si>
  <si>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</si>
  <si>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</si>
  <si>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</si>
  <si>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</si>
  <si>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</si>
  <si>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</si>
  <si>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</si>
  <si>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</si>
  <si>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</si>
  <si>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</si>
  <si>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</si>
  <si>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</si>
  <si>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</si>
  <si>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</si>
  <si>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</si>
  <si>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</si>
  <si>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</si>
  <si>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</si>
  <si>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</si>
  <si>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</si>
  <si>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</si>
  <si>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</si>
  <si>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</si>
  <si>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</si>
  <si>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</si>
  <si>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</si>
  <si>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</si>
  <si>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</si>
  <si>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</si>
  <si>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</si>
  <si>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</si>
  <si>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</si>
  <si>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</si>
  <si>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</si>
  <si>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</si>
  <si>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</si>
  <si>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</si>
  <si>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</si>
  <si>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</si>
  <si>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</si>
  <si>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</si>
  <si>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</si>
  <si>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</si>
  <si>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</si>
  <si>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</si>
  <si>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</si>
  <si>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</si>
  <si>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</si>
  <si>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</si>
  <si>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</si>
  <si>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</si>
  <si>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</si>
  <si>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</si>
  <si>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</si>
  <si>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</si>
  <si>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</si>
  <si>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</si>
  <si>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</si>
  <si>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</si>
  <si>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</si>
  <si>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</si>
  <si>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</si>
  <si>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</si>
  <si>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</si>
  <si>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</si>
  <si>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</si>
  <si>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</si>
  <si>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</si>
  <si>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</si>
  <si>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</si>
  <si>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</si>
  <si>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</si>
  <si>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</si>
  <si>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</si>
  <si>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</si>
  <si>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</si>
  <si>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</si>
  <si>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</si>
  <si>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</si>
  <si>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</si>
  <si>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</si>
  <si>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</si>
  <si>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</si>
  <si>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</si>
  <si>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</si>
  <si>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</si>
  <si>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</si>
  <si>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</si>
  <si>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</si>
  <si>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</si>
  <si>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</si>
  <si>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</si>
  <si>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</si>
  <si>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</si>
  <si>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</si>
  <si>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</si>
  <si>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</si>
  <si>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</si>
  <si>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</si>
  <si>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</si>
  <si>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</si>
  <si>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</si>
  <si>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</si>
  <si>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</si>
  <si>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</si>
  <si>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</si>
  <si>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</si>
  <si>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</si>
  <si>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</si>
  <si>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</si>
  <si>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</si>
  <si>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</si>
  <si>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</si>
  <si>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</si>
  <si>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</si>
  <si>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</si>
  <si>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</si>
  <si>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</si>
  <si>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</si>
  <si>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</si>
  <si>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</si>
  <si>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</si>
  <si>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</si>
  <si>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</si>
  <si>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</si>
  <si>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</si>
  <si>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</si>
  <si>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</si>
  <si>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</si>
  <si>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</si>
  <si>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</si>
  <si>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</si>
  <si>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</si>
  <si>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</si>
  <si>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</si>
  <si>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</si>
  <si>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</si>
  <si>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</si>
  <si>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</si>
  <si>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</si>
  <si>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</si>
  <si>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</si>
  <si>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</si>
  <si>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</si>
  <si>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</si>
  <si>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</si>
  <si>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</si>
  <si>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</si>
  <si>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</si>
  <si>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</si>
  <si>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</si>
  <si>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</si>
  <si>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</si>
  <si>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</si>
  <si>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</si>
  <si>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</si>
  <si>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</si>
  <si>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</si>
  <si>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</si>
  <si>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</si>
  <si>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</si>
  <si>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</si>
  <si>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</si>
  <si>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</si>
  <si>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</si>
  <si>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</si>
  <si>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</si>
  <si>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</si>
  <si>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</si>
  <si>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</si>
  <si>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</si>
  <si>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</si>
  <si>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</si>
  <si>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</si>
  <si>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</si>
  <si>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</si>
  <si>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</si>
  <si>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</si>
  <si>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</si>
  <si>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</si>
  <si>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</si>
  <si>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</si>
  <si>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</si>
  <si>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</si>
  <si>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</si>
  <si>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</si>
  <si>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</si>
  <si>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</si>
  <si>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</si>
  <si>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</si>
  <si>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</si>
  <si>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</si>
  <si>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</si>
  <si>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</si>
  <si>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</si>
  <si>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</si>
  <si>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</si>
  <si>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</si>
  <si>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</si>
  <si>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</si>
  <si>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</si>
  <si>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</si>
  <si>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</si>
  <si>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</si>
  <si>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</si>
  <si>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</si>
  <si>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</si>
  <si>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</si>
  <si>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</si>
  <si>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</si>
  <si>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</si>
  <si>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</si>
  <si>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</si>
  <si>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</si>
  <si>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</si>
  <si>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</si>
  <si>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</si>
  <si>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</si>
  <si>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</si>
  <si>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</si>
  <si>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</si>
  <si>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</si>
  <si>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</si>
  <si>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</si>
  <si>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</si>
  <si>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</si>
  <si>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</si>
  <si>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</si>
  <si>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</si>
  <si>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</si>
  <si>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</si>
  <si>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</si>
  <si>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</si>
  <si>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</si>
  <si>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</si>
  <si>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</si>
  <si>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</si>
  <si>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</si>
  <si>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</si>
  <si>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</si>
  <si>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</si>
  <si>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</si>
  <si>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</si>
  <si>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</si>
  <si>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</si>
  <si>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</si>
  <si>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</si>
  <si>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</si>
  <si>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</si>
  <si>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</si>
  <si>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</si>
  <si>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</si>
  <si>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</si>
  <si>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</si>
  <si>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</si>
  <si>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</si>
  <si>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</si>
  <si>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</si>
  <si>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</si>
  <si>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</si>
  <si>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</si>
  <si>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</si>
  <si>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</si>
  <si>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</si>
  <si>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</si>
  <si>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</si>
  <si>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</si>
  <si>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</si>
  <si>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</si>
  <si>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</si>
  <si>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</si>
  <si>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</si>
  <si>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</si>
  <si>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</si>
  <si>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</si>
  <si>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</si>
  <si>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</si>
  <si>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</si>
  <si>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</si>
  <si>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</si>
  <si>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</si>
  <si>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</si>
  <si>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</si>
  <si>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</si>
  <si>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</si>
  <si>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</si>
  <si>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</si>
  <si>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</si>
  <si>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</si>
  <si>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</si>
  <si>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</si>
  <si>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</si>
  <si>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</si>
  <si>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</si>
  <si>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</si>
  <si>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</si>
  <si>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</si>
  <si>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</si>
  <si>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</si>
  <si>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</si>
  <si>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</si>
  <si>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</si>
  <si>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</si>
  <si>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</si>
  <si>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</si>
  <si>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</si>
  <si>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</si>
  <si>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</si>
  <si>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</si>
  <si>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</si>
  <si>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</si>
  <si>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</si>
  <si>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</si>
  <si>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</si>
  <si>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</si>
  <si>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</si>
  <si>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</si>
  <si>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</si>
  <si>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</si>
  <si>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</si>
  <si>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</si>
  <si>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</si>
  <si>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</si>
  <si>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</si>
  <si>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</si>
  <si>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</si>
  <si>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</si>
  <si>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</si>
  <si>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</si>
  <si>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</si>
  <si>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</si>
  <si>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</si>
  <si>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</si>
  <si>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</si>
  <si>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</si>
  <si>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</si>
  <si>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</si>
  <si>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</si>
  <si>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</si>
  <si>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</si>
  <si>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</si>
  <si>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</si>
  <si>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</si>
  <si>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</si>
  <si>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</si>
  <si>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</si>
  <si>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</si>
  <si>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</si>
  <si>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</si>
  <si>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</si>
  <si>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</si>
  <si>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</si>
  <si>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</si>
  <si>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</si>
  <si>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</si>
  <si>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</si>
  <si>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</si>
  <si>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</si>
  <si>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</si>
  <si>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</si>
  <si>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</si>
  <si>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</si>
  <si>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</si>
  <si>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</si>
  <si>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</si>
  <si>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</si>
  <si>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</si>
  <si>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</si>
  <si>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</si>
  <si>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</si>
  <si>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</si>
  <si>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</si>
  <si>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</si>
  <si>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</si>
  <si>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</si>
  <si>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</si>
  <si>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</si>
  <si>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</si>
  <si>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</si>
  <si>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</si>
  <si>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</si>
  <si>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</si>
  <si>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</si>
  <si>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</si>
  <si>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</si>
  <si>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</si>
  <si>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</si>
  <si>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</si>
  <si>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</si>
  <si>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</si>
  <si>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</si>
  <si>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</si>
  <si>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</si>
  <si>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</si>
  <si>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</si>
  <si>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</si>
  <si>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</si>
  <si>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</si>
  <si>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</si>
  <si>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</si>
  <si>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</si>
  <si>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</si>
  <si>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</si>
  <si>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</si>
  <si>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</si>
  <si>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</si>
  <si>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</si>
  <si>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</si>
  <si>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</si>
  <si>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</si>
  <si>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</si>
  <si>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</si>
  <si>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</si>
  <si>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</si>
  <si>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</si>
  <si>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</si>
  <si>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</si>
  <si>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</si>
  <si>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</si>
  <si>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</si>
  <si>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</si>
  <si>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</si>
  <si>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</si>
  <si>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</si>
  <si>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</si>
  <si>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</si>
  <si>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</si>
  <si>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</si>
  <si>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</si>
  <si>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</si>
  <si>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</si>
  <si>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</si>
  <si>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</si>
  <si>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</si>
  <si>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</si>
  <si>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</si>
  <si>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</si>
  <si>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</si>
  <si>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</si>
  <si>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</si>
  <si>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</si>
  <si>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</si>
  <si>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</si>
  <si>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</si>
  <si>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</si>
  <si>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</si>
  <si>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</si>
  <si>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</si>
  <si>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</si>
  <si>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</si>
  <si>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</si>
  <si>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</si>
  <si>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</si>
  <si>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</si>
  <si>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</si>
  <si>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</si>
  <si>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</si>
  <si>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</si>
  <si>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</si>
  <si>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</si>
  <si>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</si>
  <si>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</si>
  <si>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</si>
  <si>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</si>
  <si>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</si>
  <si>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</si>
  <si>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</si>
  <si>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</si>
  <si>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</si>
  <si>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</si>
  <si>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</si>
  <si>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</si>
  <si>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</si>
  <si>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</si>
  <si>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</si>
  <si>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</si>
  <si>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</si>
  <si>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</si>
  <si>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</si>
  <si>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</si>
  <si>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</si>
  <si>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</si>
  <si>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</si>
  <si>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</si>
  <si>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</si>
  <si>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</si>
  <si>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</si>
  <si>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</si>
  <si>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</si>
  <si>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</si>
  <si>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</si>
  <si>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</si>
  <si>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</si>
  <si>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</si>
  <si>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</si>
  <si>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</si>
  <si>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</si>
  <si>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</si>
  <si>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</si>
  <si>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</si>
  <si>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</si>
  <si>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</si>
  <si>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</si>
  <si>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</si>
  <si>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</si>
  <si>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</si>
  <si>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</si>
  <si>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</si>
  <si>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</si>
  <si>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</si>
  <si>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</si>
  <si>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</si>
  <si>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</si>
  <si>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</si>
  <si>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</si>
  <si>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</si>
  <si>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</si>
  <si>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</si>
  <si>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</si>
  <si>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</si>
  <si>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</si>
  <si>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</si>
  <si>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</si>
  <si>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</si>
  <si>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</si>
  <si>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</si>
  <si>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</si>
  <si>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</si>
  <si>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</si>
  <si>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</si>
  <si>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</si>
  <si>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</si>
  <si>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</si>
  <si>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</si>
  <si>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</si>
  <si>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</si>
  <si>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</si>
  <si>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</si>
  <si>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</si>
  <si>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</si>
  <si>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</si>
  <si>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</si>
  <si>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</si>
  <si>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</si>
  <si>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</si>
  <si>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</si>
  <si>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</si>
  <si>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</si>
  <si>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</si>
  <si>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</si>
  <si>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</si>
  <si>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</si>
  <si>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</si>
  <si>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</si>
  <si>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</si>
  <si>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</si>
  <si>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</si>
  <si>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</si>
  <si>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</si>
  <si>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</si>
  <si>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</si>
  <si>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</si>
  <si>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</si>
  <si>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</si>
  <si>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</si>
  <si>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</si>
  <si>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</si>
  <si>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</si>
  <si>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</si>
  <si>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</si>
  <si>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</si>
  <si>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</si>
  <si>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</si>
  <si>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</si>
  <si>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</si>
  <si>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</si>
  <si>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</si>
  <si>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</si>
  <si>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</si>
  <si>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</si>
  <si>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</si>
  <si>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</si>
  <si>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</si>
  <si>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</si>
  <si>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</si>
  <si>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</si>
  <si>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</si>
  <si>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</si>
  <si>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</si>
  <si>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</si>
  <si>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</si>
  <si>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</si>
  <si>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</si>
  <si>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</si>
  <si>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</si>
  <si>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</si>
  <si>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</si>
  <si>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</si>
  <si>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</si>
  <si>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</si>
  <si>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</si>
  <si>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</si>
  <si>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</si>
  <si>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</si>
  <si>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</si>
  <si>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</si>
  <si>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</si>
  <si>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</si>
  <si>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</si>
  <si>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</si>
  <si>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</si>
  <si>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</si>
  <si>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</si>
  <si>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</si>
  <si>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</si>
  <si>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</si>
  <si>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</si>
  <si>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</si>
  <si>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</si>
  <si>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</si>
  <si>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</si>
  <si>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</si>
  <si>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</si>
  <si>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</si>
  <si>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</si>
  <si>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</si>
  <si>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</si>
  <si>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</si>
  <si>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</si>
  <si>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</si>
  <si>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</si>
  <si>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</si>
  <si>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</si>
  <si>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</si>
  <si>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</si>
  <si>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</si>
  <si>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</si>
  <si>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</si>
  <si>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</si>
  <si>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</si>
  <si>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</si>
  <si>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</si>
  <si>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</si>
  <si>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</si>
  <si>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</si>
  <si>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</si>
  <si>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</si>
  <si>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</si>
  <si>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</si>
  <si>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</si>
  <si>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</si>
  <si>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</si>
  <si>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</si>
  <si>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</si>
  <si>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</si>
  <si>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</si>
  <si>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</si>
  <si>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</si>
  <si>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</si>
  <si>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</si>
  <si>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</si>
  <si>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</si>
  <si>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</si>
  <si>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</si>
  <si>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</si>
  <si>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</si>
  <si>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</si>
  <si>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</si>
  <si>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</si>
  <si>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</si>
  <si>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</si>
  <si>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</si>
  <si>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</si>
  <si>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</si>
  <si>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</si>
  <si>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</si>
  <si>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</si>
  <si>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</si>
  <si>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</si>
  <si>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</si>
  <si>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</si>
  <si>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</si>
  <si>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</si>
  <si>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</si>
  <si>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</si>
  <si>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</si>
  <si>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</si>
  <si>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</si>
  <si>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</si>
  <si>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</si>
  <si>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</si>
  <si>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</si>
  <si>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</si>
  <si>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</si>
  <si>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</si>
  <si>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</si>
  <si>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</si>
  <si>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</si>
  <si>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</si>
  <si>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</si>
  <si>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</si>
  <si>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</si>
  <si>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</si>
  <si>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</si>
  <si>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</si>
  <si>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</si>
  <si>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</si>
  <si>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</si>
  <si>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</si>
  <si>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</si>
  <si>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</si>
  <si>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</si>
  <si>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</si>
  <si>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</si>
  <si>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</si>
  <si>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</si>
  <si>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</si>
  <si>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</si>
  <si>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</si>
  <si>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</si>
  <si>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</si>
  <si>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</si>
  <si>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</si>
  <si>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</si>
  <si>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</si>
  <si>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</si>
  <si>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</si>
  <si>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</si>
  <si>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</si>
  <si>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</si>
  <si>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</si>
  <si>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</si>
  <si>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</si>
  <si>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</si>
  <si>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</si>
  <si>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</si>
  <si>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</si>
  <si>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</si>
  <si>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</si>
  <si>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</si>
  <si>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</si>
  <si>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</si>
  <si>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</si>
  <si>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</si>
  <si>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</si>
  <si>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</si>
  <si>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</si>
  <si>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</si>
  <si>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</si>
  <si>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</si>
  <si>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</si>
  <si>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</si>
  <si>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</si>
  <si>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</si>
  <si>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</si>
  <si>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</si>
  <si>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</si>
  <si>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</si>
  <si>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</si>
  <si>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</si>
  <si>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</si>
  <si>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</si>
  <si>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</si>
  <si>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</si>
  <si>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</si>
  <si>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</si>
  <si>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</si>
  <si>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</si>
  <si>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</si>
  <si>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</si>
  <si>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</si>
  <si>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</si>
  <si>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</si>
  <si>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</si>
  <si>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</si>
  <si>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</si>
  <si>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</si>
  <si>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</si>
  <si>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</si>
  <si>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</si>
  <si>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</si>
  <si>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</si>
  <si>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</si>
  <si>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</si>
  <si>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</si>
  <si>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</si>
  <si>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</si>
  <si>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</si>
  <si>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</si>
  <si>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</si>
  <si>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</si>
  <si>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</si>
  <si>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</si>
  <si>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</si>
  <si>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</si>
  <si>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</si>
  <si>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</si>
  <si>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</si>
  <si>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</si>
  <si>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</si>
  <si>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</si>
  <si>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</si>
  <si>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</si>
  <si>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</si>
  <si>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</si>
  <si>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</si>
  <si>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</si>
  <si>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</si>
  <si>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</si>
  <si>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</si>
  <si>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</si>
  <si>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</si>
  <si>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</si>
  <si>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</si>
  <si>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</si>
  <si>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</si>
  <si>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</si>
  <si>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</si>
  <si>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</si>
  <si>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</si>
  <si>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</si>
  <si>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</si>
  <si>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</si>
  <si>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</si>
  <si>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</si>
  <si>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</si>
  <si>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</si>
  <si>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</si>
  <si>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</si>
  <si>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</si>
  <si>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</si>
  <si>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</si>
  <si>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</si>
  <si>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</si>
  <si>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</si>
  <si>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</si>
  <si>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</si>
  <si>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</si>
  <si>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</si>
  <si>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</si>
  <si>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</si>
  <si>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</si>
  <si>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</si>
  <si>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</si>
  <si>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</si>
  <si>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</si>
  <si>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</si>
  <si>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</si>
  <si>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</si>
  <si>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</si>
  <si>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</si>
  <si>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</si>
  <si>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</si>
  <si>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</si>
  <si>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</si>
  <si>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</si>
  <si>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</si>
  <si>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</si>
  <si>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</si>
  <si>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</si>
  <si>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</si>
  <si>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</si>
  <si>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</si>
  <si>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</si>
  <si>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</si>
  <si>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</si>
  <si>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</si>
  <si>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</si>
  <si>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</si>
  <si>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</si>
  <si>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</si>
  <si>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</si>
  <si>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</si>
  <si>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</si>
  <si>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</si>
  <si>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</si>
  <si>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</si>
  <si>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</si>
  <si>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</si>
  <si>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</si>
  <si>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</si>
  <si>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</si>
  <si>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</si>
  <si>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</si>
  <si>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</si>
  <si>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</si>
  <si>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</si>
  <si>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</si>
  <si>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</si>
  <si>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</si>
  <si>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</si>
  <si>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</si>
  <si>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</si>
  <si>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</si>
  <si>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</si>
  <si>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</si>
  <si>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</si>
  <si>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</si>
  <si>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</si>
  <si>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</si>
  <si>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</si>
  <si>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</si>
  <si>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</si>
  <si>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</si>
  <si>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</si>
  <si>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</si>
  <si>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</si>
  <si>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</si>
  <si>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</si>
  <si>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</si>
  <si>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</si>
  <si>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</si>
  <si>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</si>
  <si>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</si>
  <si>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</si>
  <si>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</si>
  <si>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</si>
  <si>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</si>
  <si>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</si>
  <si>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</si>
  <si>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</si>
  <si>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</si>
  <si>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</si>
  <si>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</si>
  <si>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</si>
  <si>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</si>
  <si>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</si>
  <si>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</si>
  <si>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</si>
  <si>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</si>
  <si>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</si>
  <si>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</si>
  <si>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</si>
  <si>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</si>
  <si>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</si>
  <si>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</si>
  <si>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</si>
  <si>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</si>
  <si>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</si>
  <si>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</si>
  <si>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</si>
  <si>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</si>
  <si>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</si>
  <si>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</si>
  <si>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</si>
  <si>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</si>
  <si>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</si>
  <si>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</si>
  <si>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</si>
  <si>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</si>
  <si>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</si>
  <si>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</si>
  <si>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</si>
  <si>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</si>
  <si>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</si>
  <si>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</si>
  <si>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</si>
  <si>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</si>
  <si>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</si>
  <si>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</si>
  <si>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</si>
  <si>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</si>
  <si>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</si>
  <si>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</si>
  <si>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</si>
  <si>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</si>
  <si>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</si>
  <si>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</si>
  <si>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</si>
  <si>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</si>
  <si>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</si>
  <si>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</si>
  <si>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</si>
  <si>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</si>
  <si>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</si>
  <si>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</si>
  <si>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</si>
  <si>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</si>
  <si>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</si>
  <si>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</si>
  <si>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</si>
  <si>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</si>
  <si>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</si>
  <si>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</si>
  <si>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</si>
  <si>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</si>
  <si>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</si>
  <si>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</si>
  <si>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</si>
  <si>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</si>
  <si>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</si>
  <si>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</si>
  <si>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</si>
  <si>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</si>
  <si>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</si>
  <si>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</si>
  <si>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</si>
  <si>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</si>
  <si>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</si>
  <si>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</si>
  <si>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</si>
  <si>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</si>
  <si>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</si>
  <si>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</si>
  <si>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</si>
  <si>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</si>
  <si>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</si>
  <si>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</si>
  <si>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</si>
  <si>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</si>
  <si>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</si>
  <si>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</si>
  <si>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</si>
  <si>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</si>
  <si>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</si>
  <si>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</si>
  <si>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</si>
  <si>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</si>
  <si>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</si>
  <si>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</si>
  <si>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</si>
  <si>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</si>
  <si>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</si>
  <si>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</si>
  <si>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</si>
  <si>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</si>
  <si>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</si>
  <si>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</si>
  <si>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</si>
  <si>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</si>
  <si>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</si>
  <si>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</si>
  <si>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</si>
  <si>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</si>
  <si>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</si>
  <si>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</si>
  <si>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</si>
  <si>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</si>
  <si>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</si>
  <si>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</si>
  <si>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</si>
  <si>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</si>
  <si>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</si>
  <si>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</si>
  <si>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</si>
  <si>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</si>
  <si>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</si>
  <si>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</si>
  <si>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</si>
  <si>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</si>
  <si>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</si>
  <si>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</si>
  <si>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</si>
  <si>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</si>
  <si>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</si>
  <si>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</si>
  <si>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</si>
  <si>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</si>
  <si>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</si>
  <si>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</si>
  <si>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</si>
  <si>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</si>
  <si>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</si>
  <si>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</si>
  <si>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</si>
  <si>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</si>
  <si>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</si>
  <si>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</si>
  <si>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</si>
  <si>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</si>
  <si>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</si>
  <si>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</si>
  <si>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</si>
  <si>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</si>
  <si>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</si>
  <si>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</si>
  <si>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</si>
  <si>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</si>
  <si>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</si>
  <si>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</si>
  <si>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</si>
  <si>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</si>
  <si>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</si>
  <si>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</si>
  <si>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</si>
  <si>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</si>
  <si>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</si>
  <si>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</si>
  <si>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</si>
  <si>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</si>
  <si>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</si>
  <si>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</si>
  <si>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</si>
  <si>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</si>
  <si>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</si>
  <si>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</si>
  <si>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</si>
  <si>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</si>
  <si>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</si>
  <si>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</si>
  <si>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</si>
  <si>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</si>
  <si>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</si>
  <si>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</si>
  <si>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</si>
  <si>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</si>
  <si>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</si>
  <si>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</si>
  <si>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</si>
  <si>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</si>
  <si>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</si>
  <si>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</si>
  <si>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</si>
  <si>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</si>
  <si>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</si>
  <si>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</si>
  <si>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</si>
  <si>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</si>
  <si>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</si>
  <si>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</si>
  <si>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</si>
  <si>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</si>
  <si>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</si>
  <si>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</si>
  <si>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</si>
  <si>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</si>
  <si>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</si>
  <si>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</si>
  <si>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</si>
  <si>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</si>
  <si>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</si>
  <si>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</si>
  <si>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</si>
  <si>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</si>
  <si>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</si>
  <si>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</si>
  <si>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</si>
  <si>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</si>
  <si>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</si>
  <si>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</si>
  <si>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</si>
  <si>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</si>
  <si>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</si>
  <si>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</si>
  <si>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</si>
  <si>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</si>
  <si>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</si>
  <si>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</si>
  <si>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</si>
  <si>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</si>
  <si>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</si>
  <si>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</si>
  <si>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</si>
  <si>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</si>
  <si>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</si>
  <si>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</si>
  <si>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</si>
  <si>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</si>
  <si>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</si>
  <si>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</si>
  <si>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</si>
  <si>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</si>
  <si>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</si>
  <si>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</si>
  <si>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</si>
  <si>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</si>
  <si>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</si>
  <si>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</si>
  <si>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</si>
  <si>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</si>
  <si>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</si>
  <si>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</si>
  <si>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</si>
  <si>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</si>
  <si>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</si>
  <si>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</si>
  <si>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</si>
  <si>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</si>
  <si>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</si>
  <si>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</si>
  <si>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</si>
  <si>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</si>
  <si>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</si>
  <si>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</si>
  <si>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</si>
  <si>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</si>
  <si>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</si>
  <si>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</si>
  <si>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</si>
  <si>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</si>
  <si>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</si>
  <si>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</si>
  <si>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</si>
  <si>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</si>
  <si>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</si>
  <si>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</si>
  <si>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</si>
  <si>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</si>
  <si>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</si>
  <si>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</si>
  <si>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</si>
  <si>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</si>
  <si>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</si>
  <si>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</si>
  <si>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</si>
  <si>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</si>
  <si>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</si>
  <si>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</si>
  <si>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</si>
  <si>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</si>
  <si>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</si>
  <si>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</si>
  <si>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</si>
  <si>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</si>
  <si>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</si>
  <si>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</si>
  <si>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</si>
  <si>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</si>
  <si>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</si>
  <si>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</si>
  <si>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</si>
  <si>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</si>
  <si>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</si>
  <si>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</si>
  <si>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</si>
  <si>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</si>
  <si>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</si>
  <si>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</si>
  <si>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</si>
  <si>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</si>
  <si>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</si>
  <si>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</si>
  <si>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</si>
  <si>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</si>
  <si>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</si>
  <si>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</si>
  <si>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</si>
  <si>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</si>
  <si>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</si>
  <si>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</si>
  <si>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</si>
  <si>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</si>
  <si>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</si>
  <si>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</si>
  <si>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</si>
  <si>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</si>
  <si>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</si>
  <si>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</si>
  <si>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</si>
  <si>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</si>
  <si>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</si>
  <si>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</si>
  <si>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</si>
  <si>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</si>
  <si>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</si>
  <si>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</si>
  <si>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</si>
  <si>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</si>
  <si>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</si>
  <si>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</si>
  <si>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</si>
  <si>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</si>
  <si>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</si>
  <si>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</si>
  <si>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</si>
  <si>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</si>
  <si>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</si>
  <si>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</si>
  <si>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</si>
  <si>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</si>
  <si>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</si>
  <si>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</si>
  <si>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</si>
  <si>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</si>
  <si>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</si>
  <si>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</si>
  <si>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</si>
  <si>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</si>
  <si>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</si>
  <si>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</si>
  <si>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</si>
  <si>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</si>
  <si>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</si>
  <si>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</si>
  <si>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</si>
  <si>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</si>
  <si>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</si>
  <si>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</si>
  <si>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</si>
  <si>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</si>
  <si>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</si>
  <si>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</si>
  <si>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</si>
  <si>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</si>
  <si>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</si>
  <si>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</si>
  <si>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</si>
  <si>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</si>
  <si>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</si>
  <si>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</si>
  <si>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</si>
  <si>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</si>
  <si>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</si>
  <si>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</si>
  <si>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</si>
  <si>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</si>
  <si>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</si>
  <si>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</si>
  <si>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</si>
  <si>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</si>
  <si>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</si>
  <si>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</si>
  <si>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</si>
  <si>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</si>
  <si>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</si>
  <si>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</si>
  <si>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</si>
  <si>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</si>
  <si>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</si>
  <si>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</si>
  <si>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</si>
  <si>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</si>
  <si>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</si>
  <si>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</si>
  <si>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</si>
  <si>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</si>
  <si>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</si>
  <si>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</si>
  <si>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</si>
  <si>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</si>
  <si>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</si>
  <si>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</si>
  <si>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</si>
  <si>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</si>
  <si>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</si>
  <si>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</si>
  <si>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</si>
  <si>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</si>
  <si>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</si>
  <si>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</si>
  <si>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</si>
  <si>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</si>
  <si>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</si>
  <si>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</si>
  <si>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</si>
  <si>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</si>
  <si>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</si>
  <si>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</si>
  <si>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</si>
  <si>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</si>
  <si>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</si>
  <si>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</si>
  <si>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</si>
  <si>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</si>
  <si>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</si>
  <si>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</si>
  <si>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</si>
  <si>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</si>
  <si>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</si>
  <si>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</si>
  <si>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</si>
  <si>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</si>
  <si>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</si>
  <si>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</si>
  <si>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</si>
  <si>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</si>
  <si>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</si>
  <si>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</si>
  <si>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</si>
  <si>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</si>
  <si>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</si>
  <si>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</si>
  <si>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</si>
  <si>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</si>
  <si>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</si>
  <si>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</si>
  <si>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</si>
  <si>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</si>
  <si>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</si>
  <si>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</si>
  <si>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</si>
  <si>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</si>
  <si>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</si>
  <si>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</si>
  <si>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</si>
  <si>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</si>
  <si>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</si>
  <si>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</si>
  <si>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</si>
  <si>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</si>
  <si>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</si>
  <si>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</si>
  <si>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</si>
  <si>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</si>
  <si>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</si>
  <si>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</si>
  <si>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</si>
  <si>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</si>
  <si>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</si>
  <si>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</si>
  <si>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</si>
  <si>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</si>
  <si>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</si>
  <si>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</si>
  <si>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</si>
  <si>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</si>
  <si>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</si>
  <si>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</si>
  <si>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</si>
  <si>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</si>
  <si>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</si>
  <si>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</si>
  <si>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</si>
  <si>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</si>
  <si>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</si>
  <si>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</si>
  <si>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</si>
  <si>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</si>
  <si>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</si>
  <si>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</si>
  <si>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</si>
  <si>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</si>
  <si>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</si>
  <si>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</si>
  <si>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</si>
  <si>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</si>
  <si>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</si>
  <si>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</si>
  <si>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</si>
  <si>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</si>
  <si>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</si>
  <si>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</si>
  <si>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</si>
  <si>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</si>
  <si>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</si>
  <si>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</si>
  <si>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</si>
  <si>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</si>
  <si>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</si>
  <si>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</si>
  <si>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</si>
  <si>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</si>
  <si>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</si>
  <si>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</si>
  <si>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</si>
  <si>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</si>
  <si>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</si>
  <si>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</si>
  <si>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</si>
  <si>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</si>
  <si>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</si>
  <si>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</si>
  <si>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</si>
  <si>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</si>
  <si>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</si>
  <si>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</si>
  <si>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</si>
  <si>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</si>
  <si>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</si>
  <si>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</si>
  <si>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</si>
  <si>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</si>
  <si>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</si>
  <si>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</si>
  <si>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</si>
  <si>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</si>
  <si>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</si>
  <si>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</si>
  <si>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</si>
  <si>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</si>
  <si>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</si>
  <si>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</si>
  <si>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</si>
  <si>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</si>
  <si>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</si>
  <si>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</si>
  <si>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</si>
  <si>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</si>
  <si>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</si>
  <si>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</si>
  <si>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</si>
  <si>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</si>
  <si>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</si>
  <si>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</si>
  <si>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</si>
  <si>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</si>
  <si>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</si>
  <si>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</si>
  <si>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</si>
  <si>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</si>
  <si>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</si>
  <si>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</si>
  <si>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</si>
  <si>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</si>
  <si>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</si>
  <si>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</si>
  <si>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</si>
  <si>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</si>
  <si>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</si>
  <si>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</si>
  <si>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</si>
  <si>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</si>
  <si>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</si>
  <si>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</si>
  <si>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</si>
  <si>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</si>
  <si>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</si>
  <si>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</si>
  <si>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</si>
  <si>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</si>
  <si>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</si>
  <si>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</si>
  <si>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</si>
  <si>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</si>
  <si>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</si>
  <si>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</si>
  <si>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</si>
  <si>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</si>
  <si>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</si>
  <si>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</si>
  <si>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</si>
  <si>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</si>
  <si>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</si>
  <si>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</si>
  <si>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</si>
  <si>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</si>
  <si>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</si>
  <si>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</si>
  <si>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</si>
  <si>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</si>
  <si>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</si>
  <si>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</si>
  <si>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</si>
  <si>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</si>
  <si>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</si>
  <si>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</si>
  <si>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</si>
  <si>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</si>
  <si>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</si>
  <si>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</si>
  <si>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</si>
  <si>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</si>
  <si>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</si>
  <si>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</si>
  <si>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</si>
  <si>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</si>
  <si>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</si>
  <si>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</si>
  <si>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</si>
  <si>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</si>
  <si>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</si>
  <si>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</si>
  <si>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</si>
  <si>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</si>
  <si>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</si>
  <si>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</si>
  <si>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</si>
  <si>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</si>
  <si>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</si>
  <si>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</si>
  <si>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</si>
  <si>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</si>
  <si>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</si>
  <si>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</si>
  <si>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</si>
  <si>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</si>
  <si>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</si>
  <si>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</si>
  <si>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</si>
  <si>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</si>
  <si>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</si>
  <si>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</si>
  <si>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</si>
  <si>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</si>
  <si>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</si>
  <si>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</si>
  <si>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</si>
  <si>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</si>
  <si>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</si>
  <si>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</si>
  <si>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</si>
  <si>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</si>
  <si>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</si>
  <si>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</si>
  <si>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</si>
  <si>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</si>
  <si>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</si>
  <si>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</si>
  <si>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</si>
  <si>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</si>
  <si>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</si>
  <si>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</si>
  <si>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</si>
  <si>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</si>
  <si>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</si>
  <si>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</si>
  <si>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</si>
  <si>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</si>
  <si>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</si>
  <si>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</si>
  <si>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</si>
  <si>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</si>
  <si>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</si>
  <si>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</si>
  <si>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</si>
  <si>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</si>
  <si>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</si>
  <si>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</si>
  <si>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</si>
  <si>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</si>
  <si>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</si>
  <si>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</si>
  <si>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</si>
  <si>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</si>
  <si>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</si>
  <si>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</si>
  <si>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</si>
  <si>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</si>
  <si>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</si>
  <si>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</si>
  <si>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</si>
  <si>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</si>
  <si>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</si>
  <si>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</si>
  <si>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</si>
  <si>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</si>
  <si>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</si>
  <si>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</si>
  <si>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</si>
  <si>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</si>
  <si>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</si>
  <si>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</si>
  <si>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</si>
  <si>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</si>
  <si>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</si>
  <si>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</si>
  <si>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</si>
  <si>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</si>
  <si>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</si>
  <si>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</si>
  <si>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</si>
  <si>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</si>
  <si>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</si>
  <si>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</si>
  <si>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</si>
  <si>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</si>
  <si>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</si>
  <si>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</si>
  <si>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</si>
  <si>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</si>
  <si>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</si>
  <si>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</si>
  <si>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</si>
  <si>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</si>
  <si>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</si>
  <si>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</si>
  <si>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</si>
  <si>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</si>
  <si>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</si>
  <si>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</si>
  <si>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</si>
  <si>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</si>
  <si>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</si>
  <si>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</si>
  <si>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</si>
  <si>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</si>
  <si>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</si>
  <si>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</si>
  <si>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</si>
  <si>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</si>
  <si>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</si>
  <si>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</si>
  <si>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</si>
  <si>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</si>
  <si>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</si>
  <si>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</si>
  <si>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</si>
  <si>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</si>
  <si>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</si>
  <si>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</si>
  <si>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</si>
  <si>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</si>
  <si>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</si>
  <si>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</si>
  <si>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</si>
  <si>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</si>
  <si>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</si>
  <si>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</si>
  <si>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</si>
  <si>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</si>
  <si>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</si>
  <si>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</si>
  <si>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</si>
  <si>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</si>
  <si>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</si>
  <si>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</si>
  <si>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</si>
  <si>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</si>
  <si>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</si>
  <si>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</si>
  <si>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</si>
  <si>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</si>
  <si>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</si>
  <si>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</si>
  <si>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</si>
  <si>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</si>
  <si>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</si>
  <si>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</si>
  <si>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</si>
  <si>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</si>
  <si>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</si>
  <si>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</si>
  <si>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</si>
  <si>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</si>
  <si>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</si>
  <si>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</si>
  <si>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</si>
  <si>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</si>
  <si>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</si>
  <si>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</si>
  <si>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</si>
  <si>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</si>
  <si>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</si>
  <si>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</si>
  <si>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</si>
  <si>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</si>
  <si>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</si>
  <si>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</si>
  <si>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</si>
  <si>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</si>
  <si>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</si>
  <si>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</si>
  <si>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</si>
  <si>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</si>
  <si>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</si>
  <si>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</si>
  <si>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</si>
  <si>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</si>
  <si>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</si>
  <si>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</si>
  <si>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</si>
  <si>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</si>
  <si>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</si>
  <si>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</si>
  <si>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</si>
  <si>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</si>
  <si>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</si>
  <si>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</si>
  <si>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</si>
  <si>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</si>
  <si>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</si>
  <si>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</si>
  <si>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</si>
  <si>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</si>
  <si>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</si>
  <si>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</si>
  <si>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</si>
  <si>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</si>
  <si>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</si>
  <si>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</si>
  <si>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</si>
  <si>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</si>
  <si>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</si>
  <si>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</si>
  <si>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</si>
  <si>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</si>
  <si>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</si>
  <si>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</si>
  <si>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</si>
  <si>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</si>
  <si>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</si>
  <si>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</si>
  <si>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</si>
  <si>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</si>
  <si>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</si>
  <si>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</si>
  <si>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</si>
  <si>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</si>
  <si>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</si>
  <si>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</si>
  <si>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</si>
  <si>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</si>
  <si>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</si>
  <si>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</si>
  <si>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</si>
  <si>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</si>
  <si>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</si>
  <si>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</si>
  <si>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</si>
  <si>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</si>
  <si>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</si>
  <si>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</si>
  <si>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</si>
  <si>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</si>
  <si>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</si>
  <si>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</si>
  <si>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</si>
  <si>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</si>
  <si>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</si>
  <si>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</si>
  <si>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</si>
  <si>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</si>
  <si>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</si>
  <si>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</si>
  <si>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</si>
  <si>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</si>
  <si>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</si>
  <si>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</si>
  <si>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</si>
  <si>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</si>
  <si>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</si>
  <si>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</si>
  <si>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</si>
  <si>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</si>
  <si>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</si>
  <si>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</si>
  <si>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</si>
  <si>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</si>
  <si>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</si>
  <si>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</si>
  <si>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</si>
  <si>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</si>
  <si>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</si>
  <si>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</si>
  <si>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</si>
  <si>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</si>
  <si>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</si>
  <si>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</si>
  <si>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</si>
  <si>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</si>
  <si>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</si>
  <si>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</si>
  <si>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</si>
  <si>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</si>
  <si>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</si>
  <si>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</si>
  <si>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</si>
  <si>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</si>
  <si>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</si>
  <si>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</si>
  <si>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</si>
  <si>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</si>
  <si>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</si>
  <si>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</si>
  <si>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</si>
  <si>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</si>
  <si>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</si>
  <si>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</si>
  <si>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</si>
  <si>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</si>
  <si>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</si>
  <si>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</si>
  <si>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</si>
  <si>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</si>
  <si>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</si>
  <si>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</si>
  <si>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</si>
  <si>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</si>
  <si>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</si>
  <si>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</si>
  <si>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</si>
  <si>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</si>
  <si>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</si>
  <si>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</si>
  <si>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</si>
  <si>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</si>
  <si>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</si>
  <si>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</si>
  <si>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</si>
  <si>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</si>
  <si>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</si>
  <si>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</si>
  <si>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</si>
  <si>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</si>
  <si>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</si>
  <si>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</si>
  <si>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</si>
  <si>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</si>
  <si>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</si>
  <si>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</si>
  <si>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</si>
  <si>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</si>
  <si>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</si>
  <si>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</si>
  <si>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</si>
  <si>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</si>
  <si>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</si>
  <si>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</si>
  <si>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</si>
  <si>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</si>
  <si>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</si>
  <si>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</si>
  <si>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</si>
  <si>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</si>
  <si>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</si>
  <si>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</si>
  <si>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</si>
  <si>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</si>
  <si>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</si>
  <si>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</si>
  <si>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</si>
  <si>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</si>
  <si>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</si>
  <si>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</si>
  <si>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</si>
  <si>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</si>
  <si>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</si>
  <si>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</si>
  <si>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</si>
  <si>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</si>
  <si>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</si>
  <si>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</si>
  <si>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</si>
  <si>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</si>
  <si>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</si>
  <si>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</si>
  <si>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</si>
  <si>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</si>
  <si>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</si>
  <si>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</si>
  <si>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</si>
  <si>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</si>
  <si>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</si>
  <si>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</si>
  <si>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</si>
  <si>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</si>
  <si>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</si>
  <si>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</si>
  <si>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</si>
  <si>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</si>
  <si>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</si>
  <si>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</si>
  <si>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</si>
  <si>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</si>
  <si>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</si>
  <si>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</si>
  <si>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</si>
  <si>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</si>
  <si>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</si>
  <si>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</si>
  <si>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</si>
  <si>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</si>
  <si>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</si>
  <si>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</si>
  <si>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</si>
  <si>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</si>
  <si>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</si>
  <si>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</si>
  <si>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</si>
  <si>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</si>
  <si>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</si>
  <si>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</si>
  <si>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</si>
  <si>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</si>
  <si>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</si>
  <si>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</si>
  <si>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</si>
  <si>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</si>
  <si>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</si>
  <si>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</si>
  <si>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</si>
  <si>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</si>
  <si>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</si>
  <si>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</si>
  <si>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</si>
  <si>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</si>
  <si>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</si>
  <si>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</si>
  <si>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</si>
  <si>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</si>
  <si>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</si>
  <si>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</si>
  <si>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</si>
  <si>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</si>
  <si>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</si>
  <si>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</si>
  <si>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</si>
  <si>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</si>
  <si>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</si>
  <si>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</si>
  <si>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</si>
  <si>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</si>
  <si>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</si>
  <si>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</si>
  <si>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</si>
  <si>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</si>
  <si>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</si>
  <si>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</si>
  <si>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</si>
  <si>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</si>
  <si>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</si>
  <si>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</si>
  <si>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</si>
  <si>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</si>
  <si>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</si>
  <si>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</si>
  <si>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</si>
  <si>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</si>
  <si>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</si>
  <si>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</si>
  <si>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</si>
  <si>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</si>
  <si>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</si>
  <si>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</si>
  <si>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</si>
  <si>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</si>
  <si>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</si>
  <si>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</si>
  <si>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</si>
  <si>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</si>
  <si>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</si>
  <si>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</si>
  <si>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</si>
  <si>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</si>
  <si>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</si>
  <si>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</si>
  <si>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</si>
  <si>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</si>
  <si>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</si>
  <si>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</si>
  <si>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</si>
  <si>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</si>
  <si>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</si>
  <si>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</si>
  <si>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</si>
  <si>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</si>
  <si>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</si>
  <si>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</si>
  <si>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</si>
  <si>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</si>
  <si>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</si>
  <si>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</si>
  <si>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</si>
  <si>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</si>
  <si>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</si>
  <si>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</si>
  <si>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</si>
  <si>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</si>
  <si>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</si>
  <si>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</si>
  <si>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</si>
  <si>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</si>
  <si>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</si>
  <si>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</si>
  <si>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</si>
  <si>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</si>
  <si>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</si>
  <si>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</si>
  <si>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</si>
  <si>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</si>
  <si>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</si>
  <si>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</si>
  <si>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</si>
  <si>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</si>
  <si>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</si>
  <si>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</si>
  <si>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</si>
  <si>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</si>
  <si>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</si>
  <si>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</si>
  <si>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</si>
  <si>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</si>
  <si>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</si>
  <si>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</si>
  <si>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</si>
  <si>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</si>
  <si>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</si>
  <si>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</si>
  <si>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</si>
  <si>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</si>
  <si>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</si>
  <si>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</si>
  <si>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</si>
  <si>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</si>
  <si>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</si>
  <si>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</si>
  <si>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</si>
  <si>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</si>
  <si>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</si>
  <si>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</si>
  <si>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</si>
  <si>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</si>
  <si>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</si>
  <si>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</si>
  <si>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</si>
  <si>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</si>
  <si>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</si>
  <si>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</si>
  <si>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</si>
  <si>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</si>
  <si>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</si>
  <si>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</si>
  <si>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</si>
  <si>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</si>
  <si>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</si>
  <si>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</si>
  <si>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</si>
  <si>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</si>
  <si>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</si>
  <si>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</si>
  <si>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</si>
  <si>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</si>
  <si>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</si>
  <si>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</si>
  <si>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</si>
  <si>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</si>
  <si>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</si>
  <si>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</si>
  <si>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</si>
  <si>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</si>
  <si>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</si>
  <si>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</si>
  <si>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</si>
  <si>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</si>
  <si>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</si>
  <si>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</si>
  <si>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</si>
  <si>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</si>
  <si>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</si>
  <si>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</si>
  <si>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</si>
  <si>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</si>
  <si>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</si>
  <si>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</si>
  <si>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</si>
  <si>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</si>
  <si>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</si>
  <si>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</si>
  <si>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</si>
  <si>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</si>
  <si>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</si>
  <si>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</si>
  <si>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</si>
  <si>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</si>
  <si>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</si>
  <si>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</si>
  <si>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</si>
  <si>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</si>
  <si>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</si>
  <si>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</si>
  <si>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</si>
  <si>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</si>
  <si>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</si>
  <si>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</si>
  <si>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</si>
  <si>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</si>
  <si>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</si>
  <si>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</si>
  <si>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</si>
  <si>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</si>
  <si>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</si>
  <si>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</si>
  <si>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</si>
  <si>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</si>
  <si>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</si>
  <si>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</si>
  <si>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</si>
  <si>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</si>
  <si>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</si>
  <si>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</si>
  <si>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</si>
  <si>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</si>
  <si>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</si>
  <si>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</si>
  <si>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</si>
  <si>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</si>
  <si>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</si>
  <si>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</si>
  <si>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</si>
  <si>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</si>
  <si>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</si>
  <si>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</si>
  <si>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</si>
  <si>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</si>
  <si>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</si>
  <si>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</si>
  <si>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</si>
  <si>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</si>
  <si>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</si>
  <si>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</si>
  <si>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</si>
  <si>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</si>
  <si>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</si>
  <si>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</si>
  <si>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</si>
  <si>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</si>
  <si>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</si>
  <si>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</si>
  <si>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</si>
  <si>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</si>
  <si>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</si>
  <si>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</si>
  <si>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</si>
  <si>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</si>
  <si>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</si>
  <si>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</si>
  <si>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</si>
  <si>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</si>
  <si>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</si>
  <si>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</si>
  <si>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</si>
  <si>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</si>
  <si>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</si>
  <si>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</si>
  <si>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</si>
  <si>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</si>
  <si>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</si>
  <si>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</si>
  <si>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</si>
  <si>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</si>
  <si>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</si>
  <si>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</si>
  <si>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</si>
  <si>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</si>
  <si>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</si>
  <si>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</si>
  <si>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</si>
  <si>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</si>
  <si>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</si>
  <si>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</si>
  <si>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</si>
  <si>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</si>
  <si>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</si>
  <si>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</si>
  <si>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</si>
  <si>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</si>
  <si>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</si>
  <si>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</si>
  <si>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</si>
  <si>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</si>
  <si>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</si>
  <si>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</si>
  <si>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</si>
  <si>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</si>
  <si>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</si>
  <si>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</si>
  <si>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</si>
  <si>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</si>
  <si>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</si>
  <si>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</si>
  <si>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</si>
  <si>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</si>
  <si>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</si>
  <si>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</si>
  <si>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</si>
  <si>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</si>
  <si>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</si>
  <si>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</si>
  <si>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</si>
  <si>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</si>
  <si>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</si>
  <si>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</si>
  <si>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</si>
  <si>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</si>
  <si>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</si>
  <si>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</si>
  <si>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</si>
  <si>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</si>
  <si>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</si>
  <si>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</si>
  <si>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</si>
  <si>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</si>
  <si>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</si>
  <si>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</si>
  <si>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</si>
  <si>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</si>
  <si>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</si>
  <si>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</si>
  <si>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</si>
  <si>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</si>
  <si>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</si>
  <si>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</si>
  <si>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</si>
  <si>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</si>
  <si>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</si>
  <si>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</si>
  <si>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</si>
  <si>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</si>
  <si>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</si>
  <si>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</si>
  <si>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</si>
  <si>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</si>
  <si>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</si>
  <si>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</si>
  <si>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</si>
  <si>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</si>
  <si>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</si>
  <si>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</si>
  <si>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</si>
  <si>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</si>
  <si>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</si>
  <si>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</si>
  <si>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</si>
  <si>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</si>
  <si>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</si>
  <si>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</si>
  <si>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</si>
  <si>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</si>
  <si>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</si>
  <si>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</si>
  <si>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</si>
  <si>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</si>
  <si>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</si>
  <si>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</si>
  <si>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</si>
  <si>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</si>
  <si>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</si>
  <si>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</si>
  <si>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</si>
  <si>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</si>
  <si>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</si>
  <si>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</si>
  <si>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</si>
  <si>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</si>
  <si>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</si>
  <si>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</si>
  <si>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</si>
  <si>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</si>
  <si>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</si>
  <si>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</si>
  <si>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</si>
  <si>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</si>
  <si>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</si>
  <si>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</si>
  <si>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</si>
  <si>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</si>
  <si>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</si>
  <si>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</si>
  <si>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</si>
  <si>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</si>
  <si>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</si>
  <si>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</si>
  <si>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</si>
  <si>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</si>
  <si>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</si>
  <si>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</si>
  <si>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</si>
  <si>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</si>
  <si>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</si>
  <si>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</si>
  <si>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</si>
  <si>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</si>
  <si>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</si>
  <si>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</si>
  <si>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</si>
  <si>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</si>
  <si>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</si>
  <si>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</si>
  <si>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</si>
  <si>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</si>
  <si>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</si>
  <si>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</si>
  <si>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</si>
  <si>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</si>
  <si>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</si>
  <si>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</si>
  <si>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</si>
  <si>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</si>
  <si>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</si>
  <si>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</si>
  <si>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</si>
  <si>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</si>
  <si>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</si>
  <si>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</si>
  <si>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</si>
  <si>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</si>
  <si>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</si>
  <si>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</si>
  <si>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</si>
  <si>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</si>
  <si>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</si>
  <si>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</si>
  <si>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</si>
  <si>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</si>
  <si>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</si>
  <si>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</si>
  <si>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</si>
  <si>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</si>
  <si>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</si>
  <si>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</si>
  <si>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</si>
  <si>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</si>
  <si>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</si>
  <si>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</si>
  <si>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</si>
  <si>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</si>
  <si>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</si>
  <si>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</si>
  <si>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</si>
  <si>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</si>
  <si>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</si>
  <si>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</si>
  <si>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</si>
  <si>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</si>
  <si>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</si>
  <si>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</si>
  <si>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</si>
  <si>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</si>
  <si>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</si>
  <si>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</si>
  <si>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</si>
  <si>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</si>
  <si>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</si>
  <si>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</si>
  <si>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</si>
  <si>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</si>
  <si>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</si>
  <si>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</si>
  <si>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</si>
  <si>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</si>
  <si>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</si>
  <si>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</si>
  <si>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</si>
  <si>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</si>
  <si>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</si>
  <si>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</si>
  <si>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</si>
  <si>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</si>
  <si>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</si>
  <si>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</si>
  <si>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</si>
  <si>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</si>
  <si>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</si>
  <si>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</si>
  <si>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</si>
  <si>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</si>
  <si>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</si>
  <si>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</si>
  <si>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</si>
  <si>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</si>
  <si>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</si>
  <si>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</si>
  <si>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</si>
  <si>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</si>
  <si>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</si>
  <si>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</si>
  <si>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</si>
  <si>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</si>
  <si>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</si>
  <si>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</si>
  <si>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</si>
  <si>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</si>
  <si>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</si>
  <si>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</si>
  <si>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</si>
  <si>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</si>
  <si>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</si>
  <si>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</si>
  <si>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</si>
  <si>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</si>
  <si>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</si>
  <si>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</si>
  <si>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</si>
  <si>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</si>
  <si>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</si>
  <si>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</si>
  <si>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</si>
  <si>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</si>
  <si>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</si>
  <si>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</si>
  <si>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</si>
  <si>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</si>
  <si>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</si>
  <si>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</si>
  <si>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</si>
  <si>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</si>
  <si>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</si>
  <si>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</si>
  <si>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</si>
  <si>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</si>
  <si>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</si>
  <si>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</si>
  <si>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</si>
  <si>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</si>
  <si>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</si>
  <si>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</si>
  <si>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</si>
  <si>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</si>
  <si>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</si>
  <si>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</si>
  <si>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</si>
  <si>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</si>
  <si>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</si>
  <si>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</si>
  <si>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</si>
  <si>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</si>
  <si>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</si>
  <si>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</si>
  <si>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</si>
  <si>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</si>
  <si>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</si>
  <si>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</si>
  <si>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</si>
  <si>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</si>
  <si>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</si>
  <si>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</si>
  <si>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</si>
  <si>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</si>
  <si>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</si>
  <si>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</si>
  <si>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</si>
  <si>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</si>
  <si>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</si>
  <si>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</si>
  <si>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</si>
  <si>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</si>
  <si>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</si>
  <si>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</si>
  <si>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</si>
  <si>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</si>
  <si>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</si>
  <si>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</si>
  <si>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</si>
  <si>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</si>
  <si>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</si>
  <si>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</si>
  <si>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</si>
  <si>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</si>
  <si>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</si>
  <si>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</si>
  <si>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</si>
  <si>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</si>
  <si>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</si>
  <si>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</si>
  <si>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</si>
  <si>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</si>
  <si>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</si>
  <si>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</si>
  <si>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</si>
  <si>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</si>
  <si>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</si>
  <si>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</si>
  <si>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</si>
  <si>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</si>
  <si>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</si>
  <si>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</si>
  <si>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</si>
  <si>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</si>
  <si>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</si>
  <si>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</si>
  <si>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</si>
  <si>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</si>
  <si>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</si>
  <si>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</si>
  <si>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</si>
  <si>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</si>
  <si>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</si>
  <si>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</si>
  <si>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</si>
  <si>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</si>
  <si>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</si>
  <si>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</si>
  <si>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</si>
  <si>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</si>
  <si>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</si>
  <si>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</si>
  <si>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</si>
  <si>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</si>
  <si>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</si>
  <si>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</si>
  <si>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</si>
  <si>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</si>
  <si>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</si>
  <si>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</si>
  <si>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</si>
  <si>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</si>
  <si>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</si>
  <si>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</si>
  <si>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</si>
  <si>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</si>
  <si>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</si>
  <si>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</si>
  <si>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</si>
  <si>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</si>
  <si>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</si>
  <si>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</si>
  <si>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</si>
  <si>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</si>
  <si>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</si>
  <si>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</si>
  <si>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</si>
  <si>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</si>
  <si>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</si>
  <si>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</si>
  <si>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</si>
  <si>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</si>
  <si>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</si>
  <si>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</si>
  <si>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</si>
  <si>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</si>
  <si>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</si>
  <si>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</si>
  <si>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</si>
  <si>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</si>
  <si>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</si>
  <si>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</si>
  <si>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</si>
  <si>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</si>
  <si>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</si>
  <si>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</si>
  <si>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</si>
  <si>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</si>
  <si>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</si>
  <si>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</si>
  <si>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</si>
  <si>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</si>
  <si>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</si>
  <si>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</si>
  <si>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</si>
  <si>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</si>
  <si>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</si>
  <si>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</si>
  <si>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</si>
  <si>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</si>
  <si>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</si>
  <si>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</si>
  <si>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</si>
  <si>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</si>
  <si>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</si>
  <si>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</si>
  <si>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</si>
  <si>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</si>
  <si>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</si>
  <si>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</si>
  <si>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</si>
  <si>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</si>
  <si>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</si>
  <si>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</si>
  <si>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</si>
  <si>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</si>
  <si>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</si>
  <si>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</si>
  <si>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</si>
  <si>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</si>
  <si>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</si>
  <si>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</si>
  <si>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</si>
  <si>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</si>
  <si>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</si>
  <si>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</si>
  <si>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</si>
  <si>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</si>
  <si>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</si>
  <si>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</si>
  <si>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</si>
  <si>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</si>
  <si>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</si>
  <si>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</si>
  <si>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</si>
  <si>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</si>
  <si>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</si>
  <si>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</si>
  <si>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</si>
  <si>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</si>
  <si>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</si>
  <si>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</si>
  <si>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</si>
  <si>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</si>
  <si>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</si>
  <si>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</si>
  <si>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</si>
  <si>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</si>
  <si>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</si>
  <si>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</si>
  <si>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</si>
  <si>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</si>
  <si>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</si>
  <si>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</si>
  <si>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</si>
  <si>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</si>
  <si>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</si>
  <si>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</si>
  <si>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</si>
  <si>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</si>
  <si>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</si>
  <si>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</si>
  <si>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</si>
  <si>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</si>
  <si>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</si>
  <si>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</si>
  <si>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</si>
  <si>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</si>
  <si>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</si>
  <si>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</si>
  <si>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</si>
  <si>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</si>
  <si>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</si>
  <si>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</si>
  <si>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</si>
  <si>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</si>
  <si>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</si>
  <si>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</si>
  <si>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</si>
  <si>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</si>
  <si>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</si>
  <si>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</si>
  <si>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</si>
  <si>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</si>
  <si>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</si>
  <si>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</si>
  <si>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</si>
  <si>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</si>
  <si>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</si>
  <si>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</si>
  <si>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</si>
  <si>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</si>
  <si>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</si>
  <si>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</si>
  <si>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</si>
  <si>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</si>
  <si>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</si>
  <si>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</si>
  <si>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</si>
  <si>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</si>
  <si>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</si>
  <si>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</si>
  <si>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</si>
  <si>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</si>
  <si>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</si>
  <si>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</si>
  <si>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</si>
  <si>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</si>
  <si>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</si>
  <si>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</si>
  <si>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</si>
  <si>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</si>
  <si>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</si>
  <si>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</si>
  <si>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</si>
  <si>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</si>
  <si>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</si>
  <si>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</si>
  <si>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</si>
  <si>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</si>
  <si>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</si>
  <si>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</si>
  <si>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</si>
  <si>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</si>
  <si>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</si>
  <si>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</si>
  <si>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</si>
  <si>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</si>
  <si>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</si>
  <si>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</si>
  <si>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</si>
  <si>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</si>
  <si>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</si>
  <si>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</si>
  <si>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</si>
  <si>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</si>
  <si>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</si>
  <si>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</si>
  <si>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</si>
  <si>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</si>
  <si>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</si>
  <si>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</si>
  <si>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</si>
  <si>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</si>
  <si>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</si>
  <si>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</si>
  <si>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</si>
  <si>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</si>
  <si>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</si>
  <si>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</si>
  <si>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</si>
  <si>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</si>
  <si>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</si>
  <si>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</si>
  <si>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</si>
  <si>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</si>
  <si>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</si>
  <si>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</si>
  <si>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</si>
  <si>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</si>
  <si>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</si>
  <si>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</si>
  <si>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</si>
  <si>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</si>
  <si>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</si>
  <si>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</si>
  <si>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</si>
  <si>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</si>
  <si>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</si>
  <si>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</si>
  <si>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</si>
  <si>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</si>
  <si>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</si>
  <si>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</si>
  <si>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</si>
  <si>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</si>
  <si>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</si>
  <si>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</si>
  <si>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</si>
  <si>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</si>
  <si>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</si>
  <si>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</si>
  <si>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</si>
  <si>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</si>
  <si>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</si>
  <si>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</si>
  <si>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</si>
  <si>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</si>
  <si>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</si>
  <si>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</si>
  <si>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</si>
  <si>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</si>
  <si>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</si>
  <si>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</si>
  <si>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</si>
  <si>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</si>
  <si>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</si>
  <si>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</si>
  <si>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</si>
  <si>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</si>
  <si>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</si>
  <si>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</si>
  <si>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</si>
  <si>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</si>
  <si>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</si>
  <si>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</si>
  <si>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</si>
  <si>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</si>
  <si>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</si>
  <si>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</si>
  <si>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</si>
  <si>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</si>
  <si>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</si>
  <si>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</si>
  <si>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</si>
  <si>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</si>
  <si>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</si>
  <si>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</si>
  <si>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</si>
  <si>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</si>
  <si>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</si>
  <si>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</si>
  <si>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</si>
  <si>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</si>
  <si>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</si>
  <si>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</si>
  <si>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</si>
  <si>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</si>
  <si>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</si>
  <si>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</si>
  <si>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</si>
  <si>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</si>
  <si>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</si>
  <si>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</si>
  <si>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</si>
  <si>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</si>
  <si>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</si>
  <si>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</si>
  <si>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</si>
  <si>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</si>
  <si>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</si>
  <si>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</si>
  <si>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</si>
  <si>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</si>
  <si>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</si>
  <si>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</si>
  <si>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</si>
  <si>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</si>
  <si>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</si>
  <si>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</si>
  <si>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</si>
  <si>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</si>
  <si>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</si>
  <si>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</si>
  <si>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</si>
  <si>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</si>
  <si>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</si>
  <si>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</si>
  <si>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</si>
  <si>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</si>
  <si>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</si>
  <si>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</si>
  <si>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</si>
  <si>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</si>
  <si>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</si>
  <si>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</si>
  <si>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</si>
  <si>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</si>
  <si>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</si>
  <si>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</si>
  <si>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</si>
  <si>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</si>
  <si>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</si>
  <si>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</si>
  <si>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</si>
  <si>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</si>
  <si>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</si>
  <si>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</si>
  <si>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</si>
  <si>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</si>
  <si>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</si>
  <si>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</si>
  <si>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</si>
  <si>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</si>
  <si>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</si>
  <si>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</si>
  <si>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</si>
  <si>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</si>
  <si>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</si>
  <si>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</si>
  <si>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</si>
  <si>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</si>
  <si>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</si>
  <si>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</si>
  <si>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</si>
  <si>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</si>
  <si>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</si>
  <si>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</si>
  <si>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</si>
  <si>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</si>
  <si>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</si>
  <si>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</si>
  <si>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</si>
  <si>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</si>
  <si>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</si>
  <si>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</si>
  <si>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</si>
  <si>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</si>
  <si>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</si>
  <si>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</si>
  <si>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</si>
  <si>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</si>
  <si>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</si>
  <si>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</si>
  <si>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</si>
  <si>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</si>
  <si>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</si>
  <si>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</si>
  <si>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</si>
  <si>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</si>
  <si>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</si>
  <si>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</si>
  <si>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</si>
  <si>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</si>
  <si>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</si>
  <si>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</si>
  <si>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</si>
  <si>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</si>
  <si>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</si>
  <si>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</si>
  <si>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</si>
  <si>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</si>
  <si>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</si>
  <si>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</si>
  <si>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</si>
  <si>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</si>
  <si>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</si>
  <si>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</si>
  <si>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</si>
  <si>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</si>
  <si>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</si>
  <si>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</si>
  <si>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</si>
  <si>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</si>
  <si>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</si>
  <si>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</si>
  <si>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</si>
  <si>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</si>
  <si>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</si>
  <si>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</si>
  <si>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</si>
  <si>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</si>
  <si>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</si>
  <si>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</si>
  <si>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</si>
  <si>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</si>
  <si>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</si>
  <si>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</si>
  <si>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</si>
  <si>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</si>
  <si>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</si>
  <si>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</si>
  <si>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</si>
  <si>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</si>
  <si>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</si>
  <si>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</si>
  <si>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</si>
  <si>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</si>
  <si>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</si>
  <si>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</si>
  <si>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</si>
  <si>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</si>
  <si>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</si>
  <si>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</si>
  <si>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</si>
  <si>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</si>
  <si>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</si>
  <si>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</si>
  <si>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</si>
  <si>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</si>
  <si>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</si>
  <si>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</si>
  <si>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</si>
  <si>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</si>
  <si>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</si>
  <si>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</si>
  <si>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</si>
  <si>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</si>
  <si>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</si>
  <si>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</si>
  <si>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</si>
  <si>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</si>
  <si>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</si>
  <si>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</si>
  <si>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</si>
  <si>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</si>
  <si>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</si>
  <si>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</si>
  <si>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</si>
  <si>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</si>
  <si>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</si>
  <si>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</si>
  <si>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</si>
  <si>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</si>
  <si>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</si>
  <si>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</si>
  <si>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</si>
  <si>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</si>
  <si>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</si>
  <si>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</si>
  <si>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</si>
  <si>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</si>
  <si>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</si>
  <si>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</si>
  <si>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</si>
  <si>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</si>
  <si>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</si>
  <si>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</si>
  <si>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</si>
  <si>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</si>
  <si>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</si>
  <si>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</si>
  <si>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</si>
  <si>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</si>
  <si>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</si>
  <si>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</si>
  <si>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</si>
  <si>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</si>
  <si>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</si>
  <si>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</si>
  <si>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</si>
  <si>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</si>
  <si>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</si>
  <si>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</si>
  <si>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</si>
  <si>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</si>
  <si>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</si>
  <si>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</si>
  <si>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</si>
  <si>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</si>
  <si>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</si>
  <si>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</si>
  <si>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</si>
  <si>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</si>
  <si>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</si>
  <si>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</si>
  <si>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</si>
  <si>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</si>
  <si>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</si>
  <si>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</si>
  <si>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</si>
  <si>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</si>
  <si>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</si>
  <si>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</si>
  <si>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</si>
  <si>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</si>
  <si>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</si>
  <si>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</si>
  <si>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</si>
  <si>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</si>
  <si>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</si>
  <si>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</si>
  <si>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</si>
  <si>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</si>
  <si>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</si>
  <si>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</si>
  <si>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</si>
  <si>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</si>
  <si>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</si>
  <si>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</si>
  <si>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</si>
  <si>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</si>
  <si>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</si>
  <si>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</si>
  <si>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</si>
  <si>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</si>
  <si>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</si>
  <si>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</si>
  <si>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</si>
  <si>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</si>
  <si>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</si>
  <si>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</si>
  <si>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</si>
  <si>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</si>
  <si>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</si>
  <si>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</si>
  <si>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</si>
  <si>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</si>
  <si>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</si>
  <si>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</si>
  <si>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</si>
  <si>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</si>
  <si>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</si>
  <si>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</si>
  <si>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</si>
  <si>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</si>
  <si>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</si>
  <si>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</si>
  <si>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</si>
  <si>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</si>
  <si>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</si>
  <si>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</si>
  <si>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</si>
  <si>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</si>
  <si>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</si>
  <si>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</si>
  <si>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</si>
  <si>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</si>
  <si>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</si>
  <si>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</si>
  <si>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</si>
  <si>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</si>
  <si>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</si>
  <si>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</si>
  <si>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</si>
  <si>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</si>
  <si>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</si>
  <si>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</si>
  <si>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</si>
  <si>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</si>
  <si>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</si>
  <si>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</si>
  <si>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</si>
  <si>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</si>
  <si>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</si>
  <si>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</si>
  <si>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</si>
  <si>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</si>
  <si>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</si>
  <si>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</si>
  <si>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</si>
  <si>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</si>
  <si>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</si>
  <si>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</si>
  <si>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</si>
  <si>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</si>
  <si>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</si>
  <si>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</si>
  <si>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</si>
  <si>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</si>
  <si>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</si>
  <si>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</si>
  <si>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</si>
  <si>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</si>
  <si>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</si>
  <si>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</si>
  <si>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</si>
  <si>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</si>
  <si>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</si>
  <si>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</si>
  <si>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</si>
  <si>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</si>
  <si>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</si>
  <si>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</si>
  <si>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</si>
  <si>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</si>
  <si>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</si>
  <si>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</si>
  <si>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</si>
  <si>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</si>
  <si>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</si>
  <si>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</si>
  <si>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</si>
  <si>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</si>
  <si>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</si>
  <si>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</si>
  <si>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</si>
  <si>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</si>
  <si>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</si>
  <si>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</si>
  <si>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</si>
  <si>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</si>
  <si>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</si>
  <si>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</si>
  <si>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</si>
  <si>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</si>
  <si>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</si>
  <si>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</si>
  <si>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</si>
  <si>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</si>
  <si>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</si>
  <si>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</si>
  <si>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</si>
  <si>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</si>
  <si>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</si>
  <si>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</si>
  <si>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</si>
  <si>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</si>
  <si>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</si>
  <si>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</si>
  <si>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</si>
  <si>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</si>
  <si>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</si>
  <si>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</si>
  <si>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</si>
  <si>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</si>
  <si>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</si>
  <si>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</si>
  <si>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</si>
  <si>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</si>
  <si>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</si>
  <si>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</si>
  <si>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</si>
  <si>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</si>
  <si>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</si>
  <si>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</si>
  <si>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</si>
  <si>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</si>
  <si>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</si>
  <si>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</si>
  <si>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</si>
  <si>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</si>
  <si>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</si>
  <si>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</si>
  <si>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</si>
  <si>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</si>
  <si>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</si>
  <si>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</si>
  <si>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</si>
  <si>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</si>
  <si>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</si>
  <si>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</si>
  <si>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</si>
  <si>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</si>
  <si>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</si>
  <si>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</si>
  <si>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</si>
  <si>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</si>
  <si>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</si>
  <si>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</si>
  <si>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</si>
  <si>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</si>
  <si>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</si>
  <si>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</si>
  <si>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</si>
  <si>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</si>
  <si>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</si>
  <si>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</si>
  <si>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</si>
  <si>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</si>
  <si>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</si>
  <si>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</si>
  <si>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</si>
  <si>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</si>
  <si>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</si>
  <si>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</si>
  <si>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</si>
  <si>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</si>
  <si>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</si>
  <si>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</si>
  <si>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</si>
  <si>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</si>
  <si>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</si>
  <si>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</si>
  <si>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</si>
  <si>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</si>
  <si>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</si>
  <si>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</si>
  <si>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</si>
  <si>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</si>
  <si>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</si>
  <si>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</si>
  <si>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</si>
  <si>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</si>
  <si>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</si>
  <si>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</si>
  <si>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</si>
  <si>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</si>
  <si>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</si>
  <si>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</si>
  <si>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</si>
  <si>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</si>
  <si>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</si>
  <si>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</si>
  <si>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</si>
  <si>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</si>
  <si>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</si>
  <si>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</si>
  <si>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</si>
  <si>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</si>
  <si>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</si>
  <si>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</si>
  <si>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</si>
  <si>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</si>
  <si>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</si>
  <si>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</si>
  <si>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</si>
  <si>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</si>
  <si>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</si>
  <si>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</si>
  <si>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</si>
  <si>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</si>
  <si>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</si>
  <si>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</si>
  <si>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</si>
  <si>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</si>
  <si>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</si>
  <si>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</si>
  <si>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</si>
  <si>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</si>
  <si>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</si>
  <si>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</si>
  <si>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</si>
  <si>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</si>
  <si>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</si>
  <si>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</si>
  <si>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</si>
  <si>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</si>
  <si>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</si>
  <si>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</si>
  <si>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</si>
  <si>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</si>
  <si>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</si>
  <si>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</si>
  <si>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</si>
  <si>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</si>
  <si>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</si>
  <si>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</si>
  <si>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</si>
  <si>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</si>
  <si>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</si>
  <si>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</si>
  <si>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</si>
  <si>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</si>
  <si>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</si>
  <si>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</si>
  <si>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</si>
  <si>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</si>
  <si>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</si>
  <si>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</si>
  <si>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</si>
  <si>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</si>
  <si>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</si>
  <si>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</si>
  <si>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</si>
  <si>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</si>
  <si>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</si>
  <si>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</si>
  <si>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</si>
  <si>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</si>
  <si>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</si>
  <si>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</si>
  <si>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</si>
  <si>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</si>
  <si>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</si>
  <si>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</si>
  <si>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</si>
  <si>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</si>
  <si>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</si>
  <si>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</si>
  <si>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</si>
  <si>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</si>
  <si>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</si>
  <si>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</si>
  <si>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</si>
  <si>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</si>
  <si>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</si>
  <si>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</si>
  <si>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</si>
  <si>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</si>
  <si>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</si>
  <si>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</si>
  <si>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</si>
  <si>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</si>
  <si>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</si>
  <si>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</si>
  <si>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</si>
  <si>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</si>
  <si>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</si>
  <si>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</si>
  <si>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</si>
  <si>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</si>
  <si>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</si>
  <si>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</si>
  <si>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</si>
  <si>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</si>
  <si>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</si>
  <si>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</si>
  <si>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</si>
  <si>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</si>
  <si>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</si>
  <si>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</si>
  <si>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</si>
  <si>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</si>
  <si>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</si>
  <si>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</si>
  <si>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</si>
  <si>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</si>
  <si>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</si>
  <si>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</si>
  <si>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</si>
  <si>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</si>
  <si>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</si>
  <si>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</si>
  <si>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</si>
  <si>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</si>
  <si>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</si>
  <si>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</si>
  <si>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</si>
  <si>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</si>
  <si>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</si>
  <si>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</si>
  <si>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</si>
  <si>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</si>
  <si>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</si>
  <si>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</si>
  <si>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</si>
  <si>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</si>
  <si>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</si>
  <si>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</si>
  <si>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</si>
  <si>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</si>
  <si>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</si>
  <si>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</si>
  <si>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</si>
  <si>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</si>
  <si>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</si>
  <si>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</si>
  <si>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</si>
  <si>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</si>
  <si>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</si>
  <si>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</si>
  <si>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</si>
  <si>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</si>
  <si>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</si>
  <si>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</si>
  <si>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</si>
  <si>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</si>
  <si>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</si>
  <si>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</si>
  <si>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</si>
  <si>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</si>
  <si>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</si>
  <si>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</si>
  <si>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</si>
  <si>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</si>
  <si>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</si>
  <si>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</si>
  <si>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</si>
  <si>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</si>
  <si>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</si>
  <si>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</si>
  <si>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</si>
  <si>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</si>
  <si>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</si>
  <si>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</si>
  <si>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</si>
  <si>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</si>
  <si>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</si>
  <si>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</si>
  <si>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</si>
  <si>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</si>
  <si>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</si>
  <si>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</si>
  <si>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</si>
  <si>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</si>
  <si>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</si>
  <si>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</si>
  <si>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</si>
  <si>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</si>
  <si>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</si>
  <si>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</si>
  <si>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</si>
  <si>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</si>
  <si>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</si>
  <si>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</si>
  <si>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</si>
  <si>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</si>
  <si>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</si>
  <si>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</si>
  <si>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</si>
  <si>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</si>
  <si>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</si>
  <si>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</si>
  <si>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</si>
  <si>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</si>
  <si>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</si>
  <si>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</si>
  <si>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</si>
  <si>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</si>
  <si>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</si>
  <si>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</si>
  <si>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</si>
  <si>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</si>
  <si>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</si>
  <si>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</si>
  <si>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</si>
  <si>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</si>
  <si>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</si>
  <si>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</si>
  <si>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</si>
  <si>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</si>
  <si>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</si>
  <si>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</si>
  <si>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</si>
  <si>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</si>
  <si>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</si>
  <si>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</si>
  <si>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</si>
  <si>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</si>
  <si>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</si>
  <si>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</si>
  <si>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</si>
  <si>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</si>
  <si>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</si>
  <si>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</si>
  <si>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</si>
  <si>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</si>
  <si>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</si>
  <si>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</si>
  <si>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</si>
  <si>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</si>
  <si>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</si>
  <si>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</si>
  <si>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</si>
  <si>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</si>
  <si>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</si>
  <si>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</si>
  <si>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</si>
  <si>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</si>
  <si>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</si>
  <si>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</si>
  <si>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</si>
  <si>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</si>
  <si>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</si>
  <si>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</si>
  <si>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</si>
  <si>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</si>
  <si>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</si>
  <si>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</si>
  <si>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</si>
  <si>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</si>
  <si>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</si>
  <si>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</si>
  <si>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</si>
  <si>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</si>
  <si>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</si>
  <si>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</si>
  <si>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</si>
  <si>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</si>
  <si>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</si>
  <si>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</si>
  <si>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</si>
  <si>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</si>
  <si>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</si>
  <si>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</si>
  <si>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</si>
  <si>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</si>
  <si>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</si>
  <si>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</si>
  <si>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</si>
  <si>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</si>
  <si>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</si>
  <si>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</si>
  <si>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</si>
  <si>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</si>
  <si>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</si>
  <si>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</si>
  <si>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</si>
  <si>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</si>
  <si>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</si>
  <si>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</si>
  <si>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</si>
  <si>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</si>
  <si>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</si>
  <si>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</si>
  <si>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</si>
  <si>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</si>
  <si>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</si>
  <si>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</si>
  <si>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</si>
  <si>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</si>
  <si>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</si>
  <si>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</si>
  <si>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</si>
  <si>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</si>
  <si>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</si>
  <si>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</si>
  <si>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</si>
  <si>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</si>
  <si>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</si>
  <si>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</si>
  <si>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</si>
  <si>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</si>
  <si>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</si>
  <si>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</si>
  <si>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</si>
  <si>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</si>
  <si>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</si>
  <si>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</si>
  <si>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</si>
  <si>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</si>
  <si>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</si>
  <si>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</si>
  <si>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</si>
  <si>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</si>
  <si>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</si>
  <si>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</si>
  <si>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</si>
  <si>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</si>
  <si>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</si>
  <si>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</si>
  <si>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</si>
  <si>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</si>
  <si>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</si>
  <si>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</si>
  <si>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</si>
  <si>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</si>
  <si>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</si>
  <si>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</si>
  <si>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</si>
  <si>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</si>
  <si>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</si>
  <si>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</si>
  <si>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</si>
  <si>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</si>
  <si>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</si>
  <si>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</si>
  <si>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</si>
  <si>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</si>
  <si>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</si>
  <si>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</si>
  <si>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</si>
  <si>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</si>
  <si>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</si>
  <si>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</si>
  <si>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</si>
  <si>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</si>
  <si>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</si>
  <si>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</si>
  <si>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</si>
  <si>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</si>
  <si>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</si>
  <si>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</si>
  <si>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</si>
  <si>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</si>
  <si>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</si>
  <si>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</si>
  <si>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</si>
  <si>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</si>
  <si>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</si>
  <si>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</si>
  <si>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</si>
  <si>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</si>
  <si>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</si>
  <si>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</si>
  <si>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</si>
  <si>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</si>
  <si>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</si>
  <si>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</si>
  <si>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</si>
  <si>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</si>
  <si>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</si>
  <si>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</si>
  <si>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</si>
  <si>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</si>
  <si>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</si>
  <si>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</si>
  <si>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</si>
  <si>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</si>
  <si>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</si>
  <si>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</si>
  <si>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</si>
  <si>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</si>
  <si>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</si>
  <si>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</si>
  <si>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</si>
  <si>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</si>
  <si>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</si>
  <si>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</si>
  <si>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</si>
  <si>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</si>
  <si>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</si>
  <si>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</si>
  <si>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</si>
  <si>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</si>
  <si>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</si>
  <si>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</si>
  <si>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</si>
  <si>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</si>
  <si>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</si>
  <si>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</si>
  <si>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</si>
  <si>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</si>
  <si>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</si>
  <si>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</si>
  <si>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</si>
  <si>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</si>
  <si>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</si>
  <si>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</si>
  <si>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</si>
  <si>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</si>
  <si>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</si>
  <si>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</si>
  <si>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</si>
  <si>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</si>
  <si>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</si>
  <si>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</si>
  <si>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</si>
  <si>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</si>
  <si>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</si>
  <si>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</si>
  <si>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</si>
  <si>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</si>
  <si>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</si>
  <si>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</si>
  <si>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</si>
  <si>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</si>
  <si>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</si>
  <si>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</si>
  <si>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</si>
  <si>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</si>
  <si>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</si>
  <si>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</si>
  <si>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</si>
  <si>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</si>
  <si>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</si>
  <si>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</si>
  <si>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</si>
  <si>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</si>
  <si>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</si>
  <si>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</si>
  <si>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</si>
  <si>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</si>
  <si>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</si>
  <si>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</si>
  <si>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</si>
  <si>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</si>
  <si>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</si>
  <si>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</si>
  <si>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</si>
  <si>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</si>
  <si>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</si>
  <si>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</si>
  <si>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</si>
  <si>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</si>
  <si>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</si>
  <si>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</si>
  <si>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</si>
  <si>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</si>
  <si>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</si>
  <si>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</si>
  <si>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</si>
  <si>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</si>
  <si>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</si>
  <si>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</si>
  <si>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</si>
  <si>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</si>
  <si>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</si>
  <si>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</si>
  <si>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</si>
  <si>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</si>
  <si>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</si>
  <si>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</si>
  <si>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</si>
  <si>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</si>
  <si>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</si>
  <si>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</si>
  <si>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</si>
  <si>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</si>
  <si>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</si>
  <si>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</si>
  <si>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</si>
  <si>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</si>
  <si>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</si>
  <si>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</si>
  <si>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</si>
  <si>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</si>
  <si>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</si>
  <si>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</si>
  <si>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</si>
  <si>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</si>
  <si>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</si>
  <si>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</si>
  <si>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</si>
  <si>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</si>
  <si>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</si>
  <si>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</si>
  <si>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</si>
  <si>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</si>
  <si>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</si>
  <si>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</si>
  <si>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</si>
  <si>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</si>
  <si>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</si>
  <si>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</si>
  <si>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</si>
  <si>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</si>
  <si>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</si>
  <si>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</si>
  <si>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</si>
  <si>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</si>
  <si>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</si>
  <si>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</si>
  <si>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</si>
  <si>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</si>
  <si>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</si>
  <si>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</si>
  <si>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</si>
  <si>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</si>
  <si>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</si>
  <si>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</si>
  <si>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</si>
  <si>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</si>
  <si>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</si>
  <si>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</si>
  <si>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</si>
  <si>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</si>
  <si>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</si>
  <si>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</si>
  <si>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</si>
  <si>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</si>
  <si>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</si>
  <si>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</si>
  <si>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</si>
  <si>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</si>
  <si>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</si>
  <si>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</si>
  <si>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</si>
  <si>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</si>
  <si>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</si>
  <si>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</si>
  <si>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</si>
  <si>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</si>
  <si>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</si>
  <si>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</si>
  <si>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</si>
  <si>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</si>
  <si>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</si>
  <si>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</si>
  <si>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</si>
  <si>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</si>
  <si>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</si>
  <si>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</si>
  <si>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</si>
  <si>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</si>
  <si>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</si>
  <si>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</si>
  <si>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</si>
  <si>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</si>
  <si>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</si>
  <si>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</si>
  <si>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</si>
  <si>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</si>
  <si>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</si>
  <si>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</si>
  <si>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</si>
  <si>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</si>
  <si>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</si>
  <si>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</si>
  <si>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</si>
  <si>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</si>
  <si>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</si>
  <si>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</si>
  <si>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</si>
  <si>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</si>
  <si>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</si>
  <si>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</si>
  <si>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</si>
  <si>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</si>
  <si>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</si>
  <si>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</si>
  <si>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</si>
  <si>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</si>
  <si>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</si>
  <si>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</si>
  <si>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</si>
  <si>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</si>
  <si>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</si>
  <si>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</si>
  <si>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</si>
  <si>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</si>
  <si>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</si>
  <si>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</si>
  <si>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</si>
  <si>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</si>
  <si>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</si>
  <si>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</si>
  <si>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</si>
  <si>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</si>
  <si>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</si>
  <si>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</si>
  <si>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</si>
  <si>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</si>
  <si>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</si>
  <si>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</si>
  <si>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</si>
  <si>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</si>
  <si>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</si>
  <si>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</si>
  <si>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</si>
  <si>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</si>
  <si>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</si>
  <si>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</si>
  <si>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</si>
  <si>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</si>
  <si>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</si>
  <si>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</si>
  <si>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</si>
  <si>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</si>
  <si>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</si>
  <si>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</si>
  <si>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</si>
  <si>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</si>
  <si>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</si>
  <si>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</si>
  <si>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</si>
  <si>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</si>
  <si>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</si>
  <si>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</si>
  <si>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</si>
  <si>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</si>
  <si>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</si>
  <si>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</si>
  <si>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</si>
  <si>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</si>
  <si>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</si>
  <si>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</si>
  <si>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</si>
  <si>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</si>
  <si>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</si>
  <si>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</si>
  <si>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</si>
  <si>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</si>
  <si>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</si>
  <si>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</si>
  <si>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</si>
  <si>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</si>
  <si>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</si>
  <si>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</si>
  <si>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</si>
  <si>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</si>
  <si>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</si>
  <si>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</si>
  <si>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</si>
  <si>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</si>
  <si>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</si>
  <si>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</si>
  <si>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</si>
  <si>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</si>
  <si>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</si>
  <si>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</si>
  <si>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</si>
  <si>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</si>
  <si>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</si>
  <si>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</si>
  <si>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</si>
  <si>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</si>
  <si>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</si>
  <si>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</si>
  <si>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</si>
  <si>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</si>
  <si>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</si>
  <si>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</si>
  <si>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</si>
  <si>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</si>
  <si>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</si>
  <si>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</si>
  <si>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</si>
  <si>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</si>
  <si>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</si>
  <si>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</si>
  <si>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</si>
  <si>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</si>
  <si>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</si>
  <si>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</si>
  <si>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</si>
  <si>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</si>
  <si>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</si>
  <si>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</si>
  <si>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</si>
  <si>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</si>
  <si>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</si>
  <si>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</si>
  <si>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</si>
  <si>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</si>
  <si>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</si>
  <si>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</si>
  <si>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</si>
  <si>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</si>
  <si>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</si>
  <si>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</si>
  <si>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</si>
  <si>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</si>
  <si>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</si>
  <si>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</si>
  <si>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</si>
  <si>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</si>
  <si>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</si>
  <si>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</si>
  <si>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</si>
  <si>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</si>
  <si>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</si>
  <si>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</si>
  <si>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</si>
  <si>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</si>
  <si>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</si>
  <si>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</si>
  <si>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</si>
  <si>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</si>
  <si>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</si>
  <si>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</si>
  <si>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</si>
  <si>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</si>
  <si>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</si>
  <si>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</si>
  <si>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</si>
  <si>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</si>
  <si>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</si>
  <si>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</si>
  <si>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</si>
  <si>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</si>
  <si>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</si>
  <si>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</si>
  <si>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</si>
  <si>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</si>
  <si>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</si>
  <si>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</si>
  <si>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</si>
  <si>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</si>
  <si>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</si>
  <si>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</si>
  <si>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</si>
  <si>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</si>
  <si>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</si>
  <si>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</si>
  <si>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</si>
  <si>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</si>
  <si>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</si>
  <si>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</si>
  <si>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</si>
  <si>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</si>
  <si>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</si>
  <si>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</si>
  <si>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</si>
  <si>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</si>
  <si>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</si>
  <si>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</si>
  <si>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</si>
  <si>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</si>
  <si>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</si>
  <si>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</si>
  <si>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</si>
  <si>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</si>
  <si>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</si>
  <si>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</si>
  <si>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</si>
  <si>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</si>
  <si>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</si>
  <si>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</si>
  <si>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</si>
  <si>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</si>
  <si>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</si>
  <si>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</si>
  <si>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</si>
  <si>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</si>
  <si>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</si>
  <si>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</si>
  <si>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</si>
  <si>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</si>
  <si>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</si>
  <si>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</si>
  <si>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</si>
  <si>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</si>
  <si>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</si>
  <si>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</si>
  <si>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</si>
  <si>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</si>
  <si>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</si>
  <si>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</si>
  <si>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</si>
  <si>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</si>
  <si>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</si>
  <si>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</si>
  <si>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</si>
  <si>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</si>
  <si>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</si>
  <si>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</si>
  <si>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</si>
  <si>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</si>
  <si>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</si>
  <si>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</si>
  <si>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</si>
  <si>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</si>
  <si>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</si>
  <si>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</si>
  <si>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</si>
  <si>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</si>
  <si>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</si>
  <si>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</si>
  <si>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</si>
  <si>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</si>
  <si>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</si>
  <si>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</si>
  <si>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</si>
  <si>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</si>
  <si>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</si>
  <si>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</si>
  <si>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</si>
  <si>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</si>
  <si>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</si>
  <si>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</si>
  <si>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</si>
  <si>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</si>
  <si>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</si>
  <si>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</si>
  <si>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</si>
  <si>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</si>
  <si>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</si>
  <si>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</si>
  <si>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</si>
  <si>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</si>
  <si>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</si>
  <si>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</si>
  <si>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</si>
  <si>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</si>
  <si>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</si>
  <si>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</si>
  <si>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</si>
  <si>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</si>
  <si>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</si>
  <si>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</si>
  <si>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</si>
  <si>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</si>
  <si>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</si>
  <si>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</si>
  <si>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</si>
  <si>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</si>
  <si>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</si>
  <si>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</si>
  <si>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</si>
  <si>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</si>
  <si>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</si>
  <si>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</si>
  <si>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</si>
  <si>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</si>
  <si>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</si>
  <si>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</si>
  <si>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</si>
  <si>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</si>
  <si>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</si>
  <si>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</si>
  <si>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</si>
  <si>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</si>
  <si>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</si>
  <si>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</si>
  <si>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</si>
  <si>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</si>
  <si>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</si>
  <si>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</si>
  <si>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</si>
  <si>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</si>
  <si>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</si>
  <si>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</si>
  <si>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</si>
  <si>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</si>
  <si>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</si>
  <si>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</si>
  <si>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</si>
  <si>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</si>
  <si>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</si>
  <si>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</si>
  <si>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</si>
  <si>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</si>
  <si>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</si>
  <si>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</si>
  <si>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</si>
  <si>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</si>
  <si>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</si>
  <si>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</si>
  <si>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</si>
  <si>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</si>
  <si>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</si>
  <si>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</si>
  <si>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</si>
  <si>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</si>
  <si>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</si>
  <si>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</si>
  <si>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</si>
  <si>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</si>
  <si>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</si>
  <si>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</si>
  <si>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</si>
  <si>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</si>
  <si>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</si>
  <si>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</si>
  <si>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</si>
  <si>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</si>
  <si>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</si>
  <si>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</si>
  <si>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</si>
  <si>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</si>
  <si>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</si>
  <si>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</si>
  <si>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</si>
  <si>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</si>
  <si>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</si>
  <si>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</si>
  <si>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</si>
  <si>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</si>
  <si>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</si>
  <si>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</si>
  <si>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</si>
  <si>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</si>
  <si>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</si>
  <si>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</si>
  <si>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</si>
  <si>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</si>
  <si>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</si>
  <si>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</si>
  <si>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</si>
  <si>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</si>
  <si>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</si>
  <si>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</si>
  <si>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</si>
  <si>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</si>
  <si>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</si>
  <si>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</si>
  <si>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</si>
  <si>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</si>
  <si>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</si>
  <si>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</si>
  <si>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</si>
  <si>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</si>
  <si>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</si>
  <si>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</si>
  <si>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</si>
  <si>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</si>
  <si>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</si>
  <si>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</si>
  <si>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</si>
  <si>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</si>
  <si>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</si>
  <si>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</si>
  <si>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</si>
  <si>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</si>
  <si>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</si>
  <si>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</si>
  <si>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</si>
  <si>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</si>
  <si>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</si>
  <si>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</si>
  <si>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</si>
  <si>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</si>
  <si>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</si>
  <si>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</si>
  <si>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</si>
  <si>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</si>
  <si>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</si>
  <si>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</si>
  <si>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</si>
  <si>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</si>
  <si>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</si>
  <si>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</si>
  <si>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</si>
  <si>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</si>
  <si>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</si>
  <si>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</si>
  <si>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</si>
  <si>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</si>
  <si>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</si>
  <si>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</si>
  <si>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</si>
  <si>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</si>
  <si>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</si>
  <si>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</si>
  <si>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</si>
  <si>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</si>
  <si>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</si>
  <si>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</si>
  <si>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</si>
  <si>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</si>
  <si>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</si>
  <si>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</si>
  <si>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</si>
  <si>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</si>
  <si>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</si>
  <si>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</si>
  <si>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</si>
  <si>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</si>
  <si>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</si>
  <si>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</si>
  <si>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</si>
  <si>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</si>
  <si>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</si>
  <si>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</si>
  <si>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</si>
  <si>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</si>
  <si>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</si>
  <si>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</si>
  <si>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</si>
  <si>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</si>
  <si>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</si>
  <si>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</si>
  <si>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</si>
  <si>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</si>
  <si>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</si>
  <si>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</si>
  <si>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</si>
  <si>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</si>
  <si>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</si>
  <si>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</si>
  <si>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</si>
  <si>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</si>
  <si>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</si>
  <si>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</si>
  <si>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</si>
  <si>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</si>
  <si>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</si>
  <si>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</si>
  <si>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</si>
  <si>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</si>
  <si>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</si>
  <si>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</si>
  <si>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</si>
  <si>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</si>
  <si>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</si>
  <si>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</si>
  <si>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</si>
  <si>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</si>
  <si>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</si>
  <si>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</si>
  <si>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</si>
  <si>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</si>
  <si>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</si>
  <si>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</si>
  <si>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</si>
  <si>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</si>
  <si>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</si>
  <si>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</si>
  <si>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</si>
  <si>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</si>
  <si>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</si>
  <si>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</si>
  <si>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</si>
  <si>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</si>
  <si>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</si>
  <si>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</si>
  <si>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</si>
  <si>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</si>
  <si>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</si>
  <si>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</si>
  <si>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</si>
  <si>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</si>
  <si>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</si>
  <si>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</si>
  <si>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</si>
  <si>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</si>
  <si>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</si>
  <si>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</si>
  <si>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</si>
  <si>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</si>
  <si>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</si>
  <si>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</si>
  <si>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</si>
  <si>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</si>
  <si>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</si>
  <si>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</si>
  <si>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</si>
  <si>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</si>
  <si>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</si>
  <si>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</si>
  <si>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</si>
  <si>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</si>
  <si>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</si>
  <si>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</si>
  <si>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</si>
  <si>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</si>
  <si>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</si>
  <si>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</si>
  <si>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</si>
  <si>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</si>
  <si>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</si>
  <si>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</si>
  <si>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</si>
  <si>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</si>
  <si>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</si>
  <si>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</si>
  <si>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</si>
  <si>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</si>
  <si>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</si>
  <si>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</si>
  <si>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</si>
  <si>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</si>
  <si>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</si>
  <si>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</si>
  <si>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</si>
  <si>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</si>
  <si>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</si>
  <si>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</si>
  <si>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</si>
  <si>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</si>
  <si>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</si>
  <si>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</si>
  <si>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</si>
  <si>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</si>
  <si>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</si>
  <si>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</si>
  <si>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</si>
  <si>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</si>
  <si>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</si>
  <si>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</si>
  <si>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</si>
  <si>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</si>
  <si>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</si>
  <si>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</si>
  <si>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</si>
  <si>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</si>
  <si>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</si>
  <si>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</si>
  <si>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</si>
  <si>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</si>
  <si>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</si>
  <si>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</si>
  <si>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</si>
  <si>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</si>
  <si>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</si>
  <si>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</si>
  <si>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</si>
  <si>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</si>
  <si>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</si>
  <si>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</si>
  <si>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</si>
  <si>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</si>
  <si>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</si>
  <si>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</si>
  <si>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</si>
  <si>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</si>
  <si>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</si>
  <si>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</si>
  <si>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</si>
  <si>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</si>
  <si>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</si>
  <si>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</si>
  <si>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</si>
  <si>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</si>
  <si>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</si>
  <si>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</si>
  <si>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</si>
  <si>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</si>
  <si>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</si>
  <si>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</si>
  <si>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</si>
  <si>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</si>
  <si>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</si>
  <si>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</si>
  <si>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</si>
  <si>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</si>
  <si>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</si>
  <si>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</si>
  <si>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</si>
  <si>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</si>
  <si>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</si>
  <si>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</si>
  <si>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</si>
  <si>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</si>
  <si>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</si>
  <si>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</si>
  <si>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</si>
  <si>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</si>
  <si>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</si>
  <si>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</si>
  <si>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</si>
  <si>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</si>
  <si>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</si>
  <si>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</si>
  <si>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</si>
  <si>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</si>
  <si>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</si>
  <si>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</si>
  <si>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</si>
  <si>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</si>
  <si>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</si>
  <si>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</si>
  <si>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</si>
  <si>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</si>
  <si>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</si>
  <si>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</si>
  <si>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</si>
  <si>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</si>
  <si>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</si>
  <si>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</si>
  <si>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</si>
  <si>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</si>
  <si>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</si>
  <si>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</si>
  <si>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</si>
  <si>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</si>
  <si>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</si>
  <si>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</si>
  <si>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</si>
  <si>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</si>
  <si>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</si>
  <si>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</si>
  <si>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</si>
  <si>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</si>
  <si>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</si>
  <si>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</si>
  <si>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</si>
  <si>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</si>
  <si>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</si>
  <si>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</si>
  <si>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</si>
  <si>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</si>
  <si>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</si>
  <si>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</si>
  <si>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</si>
  <si>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</si>
  <si>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</si>
  <si>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</si>
  <si>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</si>
  <si>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</si>
  <si>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</si>
  <si>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</si>
  <si>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</si>
  <si>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</si>
  <si>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</si>
  <si>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</si>
  <si>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</si>
  <si>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</si>
  <si>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</si>
  <si>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</si>
  <si>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</si>
  <si>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</si>
  <si>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</si>
  <si>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</si>
  <si>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</si>
  <si>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</si>
  <si>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</si>
  <si>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</si>
  <si>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</si>
  <si>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</si>
  <si>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</si>
  <si>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</si>
  <si>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</si>
  <si>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</si>
  <si>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</si>
  <si>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</si>
  <si>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</si>
  <si>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</si>
  <si>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</si>
  <si>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</si>
  <si>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</si>
  <si>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</si>
  <si>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</si>
  <si>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</si>
  <si>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</si>
  <si>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</si>
  <si>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</si>
  <si>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</si>
  <si>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</si>
  <si>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</si>
  <si>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</si>
  <si>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</si>
  <si>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</si>
  <si>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</si>
  <si>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</si>
  <si>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</si>
  <si>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</si>
  <si>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</si>
  <si>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</si>
  <si>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</si>
  <si>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</si>
  <si>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</si>
  <si>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</si>
  <si>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</si>
  <si>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</si>
  <si>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</si>
  <si>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</si>
  <si>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</si>
  <si>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</si>
  <si>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</si>
  <si>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</si>
  <si>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</si>
  <si>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</si>
  <si>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</si>
  <si>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</si>
  <si>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</si>
  <si>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</si>
  <si>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</si>
  <si>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</si>
  <si>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</si>
  <si>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</si>
  <si>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</si>
  <si>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</si>
  <si>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</si>
  <si>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</si>
  <si>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</si>
  <si>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</si>
  <si>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</si>
  <si>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</si>
  <si>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</si>
  <si>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</si>
  <si>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</si>
  <si>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</si>
  <si>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</si>
  <si>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</si>
  <si>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</si>
  <si>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</si>
  <si>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</si>
  <si>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</si>
  <si>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</si>
  <si>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</si>
  <si>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</si>
  <si>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</si>
  <si>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</si>
  <si>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</si>
  <si>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</si>
  <si>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</si>
  <si>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</si>
  <si>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</si>
  <si>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</si>
  <si>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</si>
  <si>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</si>
  <si>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</si>
  <si>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</si>
  <si>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</si>
  <si>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</si>
  <si>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</si>
  <si>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</si>
  <si>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</si>
  <si>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</si>
  <si>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</si>
  <si>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</si>
  <si>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</si>
  <si>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</si>
  <si>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</si>
  <si>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</si>
  <si>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</si>
  <si>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</si>
  <si>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</si>
  <si>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</si>
  <si>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</si>
  <si>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</si>
  <si>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</si>
  <si>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</si>
  <si>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</si>
  <si>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</si>
  <si>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</si>
  <si>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</si>
  <si>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</si>
  <si>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</si>
  <si>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</si>
  <si>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</si>
  <si>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</si>
  <si>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</si>
  <si>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</si>
  <si>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</si>
  <si>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</si>
  <si>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</si>
  <si>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</si>
  <si>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</si>
  <si>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</si>
  <si>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</si>
  <si>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</si>
  <si>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</si>
  <si>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</si>
  <si>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</si>
  <si>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</si>
  <si>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</si>
  <si>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</si>
  <si>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</si>
  <si>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</si>
  <si>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</si>
  <si>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</si>
  <si>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</si>
  <si>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</si>
  <si>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</si>
  <si>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</si>
  <si>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</si>
  <si>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</si>
  <si>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</si>
  <si>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</si>
  <si>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</si>
  <si>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</si>
  <si>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</si>
  <si>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</si>
  <si>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</si>
  <si>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</si>
  <si>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</si>
  <si>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</si>
  <si>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</si>
  <si>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</si>
  <si>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</si>
  <si>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</si>
  <si>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</si>
  <si>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</si>
  <si>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</si>
  <si>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</si>
  <si>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</si>
  <si>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</si>
  <si>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</si>
  <si>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</si>
  <si>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</si>
  <si>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</si>
  <si>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</si>
  <si>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</si>
  <si>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</si>
  <si>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</si>
  <si>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</si>
  <si>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</si>
  <si>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</si>
  <si>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</si>
  <si>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</si>
  <si>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</si>
  <si>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</si>
  <si>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</si>
  <si>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</si>
  <si>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</si>
  <si>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</si>
  <si>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</si>
  <si>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</si>
  <si>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</si>
  <si>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</si>
  <si>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</si>
  <si>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</si>
  <si>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</si>
  <si>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</si>
  <si>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</si>
  <si>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</si>
  <si>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</si>
  <si>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</si>
  <si>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</si>
  <si>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</si>
  <si>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</si>
  <si>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</si>
  <si>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</si>
  <si>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</si>
  <si>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</si>
  <si>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</si>
  <si>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</si>
  <si>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</si>
  <si>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</si>
  <si>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</si>
  <si>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</si>
  <si>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</si>
  <si>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</si>
  <si>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</si>
  <si>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</si>
  <si>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</si>
  <si>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</si>
  <si>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</si>
  <si>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</si>
  <si>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</si>
  <si>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</si>
  <si>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</si>
  <si>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</si>
  <si>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</si>
  <si>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</si>
  <si>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</si>
  <si>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</si>
  <si>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</si>
  <si>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</si>
  <si>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</si>
  <si>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</si>
  <si>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</si>
  <si>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</si>
  <si>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</si>
  <si>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</si>
  <si>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</si>
  <si>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</si>
  <si>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</si>
  <si>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</si>
  <si>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</si>
  <si>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</si>
  <si>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</si>
  <si>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</si>
  <si>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</si>
  <si>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</si>
  <si>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</si>
  <si>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</si>
  <si>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</si>
  <si>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</si>
  <si>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</si>
  <si>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</si>
  <si>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</si>
  <si>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</si>
  <si>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</si>
  <si>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</si>
  <si>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</si>
  <si>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</si>
  <si>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</si>
  <si>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</si>
  <si>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</si>
  <si>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</si>
  <si>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</si>
  <si>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</si>
  <si>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</si>
  <si>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</si>
  <si>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</si>
  <si>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</si>
  <si>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</si>
  <si>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</si>
  <si>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</si>
  <si>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</si>
  <si>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</si>
  <si>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</si>
  <si>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</si>
  <si>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</si>
  <si>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</si>
  <si>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</si>
  <si>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</si>
  <si>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</si>
  <si>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</si>
  <si>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</si>
  <si>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</si>
  <si>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</si>
  <si>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</si>
  <si>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</si>
  <si>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</si>
  <si>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</si>
  <si>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</si>
  <si>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</si>
  <si>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</si>
  <si>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</si>
  <si>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</si>
  <si>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</si>
  <si>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</si>
  <si>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</si>
  <si>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</si>
  <si>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</si>
  <si>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</si>
  <si>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</si>
  <si>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</si>
  <si>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</si>
  <si>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</si>
  <si>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</si>
  <si>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</si>
  <si>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</si>
  <si>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</si>
  <si>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</si>
  <si>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</si>
  <si>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</si>
  <si>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</si>
  <si>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</si>
  <si>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</si>
  <si>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</si>
  <si>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</si>
  <si>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</si>
  <si>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</si>
  <si>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</si>
  <si>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</si>
  <si>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</si>
  <si>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</si>
  <si>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</si>
  <si>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</si>
  <si>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</si>
  <si>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</si>
  <si>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</si>
  <si>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</si>
  <si>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</si>
  <si>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</si>
  <si>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</si>
  <si>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</si>
  <si>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</si>
  <si>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</si>
  <si>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</si>
  <si>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</si>
  <si>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</si>
  <si>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</si>
  <si>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</si>
  <si>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</si>
  <si>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</si>
  <si>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</si>
  <si>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</si>
  <si>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</si>
  <si>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</si>
  <si>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</si>
  <si>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</si>
  <si>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</si>
  <si>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</si>
  <si>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</si>
  <si>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</si>
  <si>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</si>
  <si>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</si>
  <si>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</si>
  <si>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</si>
  <si>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</si>
  <si>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</si>
  <si>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</si>
  <si>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</si>
  <si>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</si>
  <si>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</si>
  <si>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</si>
  <si>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</si>
  <si>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</si>
  <si>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</si>
  <si>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</si>
  <si>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</si>
  <si>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</si>
  <si>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</si>
  <si>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</si>
  <si>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</si>
  <si>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</si>
  <si>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</si>
  <si>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</si>
  <si>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</si>
  <si>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</si>
  <si>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</si>
  <si>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</si>
  <si>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</si>
  <si>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</si>
  <si>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</si>
  <si>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</si>
  <si>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</si>
  <si>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</si>
  <si>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</si>
  <si>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</si>
  <si>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</si>
  <si>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</si>
  <si>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</si>
  <si>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</si>
  <si>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</si>
  <si>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</si>
  <si>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</si>
  <si>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</si>
  <si>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</si>
  <si>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</si>
  <si>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</si>
  <si>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</si>
  <si>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</si>
  <si>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</si>
  <si>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</si>
  <si>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</si>
  <si>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</si>
  <si>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</si>
  <si>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</si>
  <si>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</si>
  <si>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</si>
  <si>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</si>
  <si>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</si>
  <si>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</si>
  <si>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</si>
  <si>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</si>
  <si>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</si>
  <si>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</si>
  <si>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</si>
  <si>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</si>
  <si>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</si>
  <si>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</si>
  <si>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</si>
  <si>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</si>
  <si>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</si>
  <si>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</si>
  <si>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</si>
  <si>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</si>
  <si>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</si>
  <si>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</si>
  <si>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</si>
  <si>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</si>
  <si>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</si>
  <si>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</si>
  <si>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</si>
  <si>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</si>
  <si>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</si>
  <si>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</si>
  <si>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</si>
  <si>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</si>
  <si>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</si>
  <si>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</si>
  <si>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</si>
  <si>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</si>
  <si>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</si>
  <si>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</si>
  <si>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</si>
  <si>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</si>
  <si>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</si>
  <si>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</si>
  <si>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</si>
  <si>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</si>
  <si>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</si>
  <si>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</si>
  <si>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</si>
  <si>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</si>
  <si>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</si>
  <si>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</si>
  <si>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</si>
  <si>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</si>
  <si>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</si>
  <si>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</si>
  <si>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</si>
  <si>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</si>
  <si>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</si>
  <si>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</si>
  <si>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</si>
  <si>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</si>
  <si>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</si>
  <si>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</si>
  <si>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</si>
  <si>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</si>
  <si>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</si>
  <si>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</si>
  <si>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</si>
  <si>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</si>
  <si>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</si>
  <si>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</si>
  <si>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</si>
  <si>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</si>
  <si>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</si>
  <si>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</si>
  <si>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</si>
  <si>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</si>
  <si>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</si>
  <si>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</si>
  <si>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</si>
  <si>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</si>
  <si>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</si>
  <si>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</si>
  <si>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</si>
  <si>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</si>
  <si>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</si>
  <si>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</si>
  <si>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</si>
  <si>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</si>
  <si>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</si>
  <si>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</si>
  <si>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</si>
  <si>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</si>
  <si>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</si>
  <si>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</si>
  <si>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</si>
  <si>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</si>
  <si>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</si>
  <si>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</si>
  <si>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</si>
  <si>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</si>
  <si>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</si>
  <si>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</si>
  <si>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</si>
  <si>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</si>
  <si>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</si>
  <si>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</si>
  <si>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</si>
  <si>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</si>
  <si>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</si>
  <si>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</si>
  <si>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</si>
  <si>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</si>
  <si>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</si>
  <si>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</si>
  <si>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</si>
  <si>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</si>
  <si>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</si>
  <si>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</si>
  <si>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</si>
  <si>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</si>
  <si>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</si>
  <si>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</si>
  <si>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</si>
  <si>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</si>
  <si>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</si>
  <si>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</si>
  <si>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</si>
  <si>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</si>
  <si>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</si>
  <si>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</si>
  <si>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</si>
  <si>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</si>
  <si>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</si>
  <si>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</si>
  <si>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</si>
  <si>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</si>
  <si>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</si>
  <si>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</si>
  <si>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</si>
  <si>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</si>
  <si>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</si>
  <si>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</si>
  <si>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</si>
  <si>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</si>
  <si>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</si>
  <si>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</si>
  <si>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</si>
  <si>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</si>
  <si>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</si>
  <si>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</si>
  <si>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</si>
  <si>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</si>
  <si>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</si>
  <si>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</si>
  <si>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</si>
  <si>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</si>
  <si>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</si>
  <si>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</si>
  <si>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</si>
  <si>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</si>
  <si>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</si>
  <si>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</si>
  <si>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</si>
  <si>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</si>
  <si>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</si>
  <si>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</si>
  <si>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</si>
  <si>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</si>
  <si>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</si>
  <si>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</si>
  <si>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</si>
  <si>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</si>
  <si>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</si>
  <si>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</si>
  <si>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</si>
  <si>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</si>
  <si>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</si>
  <si>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</si>
  <si>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</si>
  <si>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</si>
  <si>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</si>
  <si>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</si>
  <si>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</si>
  <si>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</si>
  <si>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</si>
  <si>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</si>
  <si>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</si>
  <si>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</si>
  <si>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</si>
  <si>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</si>
  <si>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</si>
  <si>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</si>
  <si>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</si>
  <si>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</si>
  <si>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</si>
  <si>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</si>
  <si>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</si>
  <si>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</si>
  <si>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</si>
  <si>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</si>
  <si>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</si>
  <si>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</si>
  <si>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</si>
  <si>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</si>
  <si>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</si>
  <si>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</si>
  <si>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</si>
  <si>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</si>
  <si>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</si>
  <si>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</si>
  <si>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</si>
  <si>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</si>
  <si>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</si>
  <si>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</si>
  <si>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</si>
  <si>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</si>
  <si>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</si>
  <si>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</si>
  <si>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</si>
  <si>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</si>
  <si>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</si>
  <si>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</si>
  <si>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</si>
  <si>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</si>
  <si>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</si>
  <si>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</si>
  <si>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</si>
  <si>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</si>
  <si>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</si>
  <si>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</si>
  <si>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</si>
  <si>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</si>
  <si>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</si>
  <si>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</si>
  <si>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</si>
  <si>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</si>
  <si>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</si>
  <si>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</si>
  <si>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</si>
  <si>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</si>
  <si>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</si>
  <si>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</si>
  <si>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</si>
  <si>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</si>
  <si>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</si>
  <si>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</si>
  <si>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</si>
  <si>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</si>
  <si>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</si>
  <si>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</si>
  <si>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</si>
  <si>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</si>
  <si>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</si>
  <si>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</si>
  <si>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</si>
  <si>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</si>
  <si>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</si>
  <si>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</si>
  <si>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</si>
  <si>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</si>
  <si>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</si>
  <si>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</si>
  <si>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</si>
  <si>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</si>
  <si>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</si>
  <si>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</si>
  <si>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</si>
  <si>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</si>
  <si>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</si>
  <si>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</si>
  <si>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</si>
  <si>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</si>
  <si>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</si>
  <si>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</si>
  <si>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</si>
  <si>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</si>
  <si>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</si>
  <si>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</si>
  <si>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</si>
  <si>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</si>
  <si>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</si>
  <si>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</si>
  <si>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</si>
  <si>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</si>
  <si>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</si>
  <si>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</si>
  <si>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</si>
  <si>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</si>
  <si>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</si>
  <si>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</si>
  <si>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</si>
  <si>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</si>
  <si>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</si>
  <si>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</si>
  <si>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</si>
  <si>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</si>
  <si>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</si>
  <si>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</si>
  <si>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</si>
  <si>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</si>
  <si>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</si>
  <si>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</si>
  <si>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</si>
  <si>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</si>
  <si>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</si>
  <si>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</si>
  <si>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</si>
  <si>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</si>
  <si>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</si>
  <si>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</si>
  <si>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</si>
  <si>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</si>
  <si>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</si>
  <si>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</si>
  <si>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</si>
  <si>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</si>
  <si>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</si>
  <si>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</si>
  <si>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</si>
  <si>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</si>
  <si>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</si>
  <si>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</si>
  <si>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</si>
  <si>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</si>
  <si>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</si>
  <si>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</si>
  <si>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</si>
  <si>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</si>
  <si>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</si>
  <si>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</si>
  <si>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</si>
  <si>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</si>
  <si>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</si>
  <si>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</si>
  <si>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</si>
  <si>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</si>
  <si>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</si>
  <si>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</si>
  <si>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</si>
  <si>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</si>
  <si>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</si>
  <si>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</si>
  <si>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</si>
  <si>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</si>
  <si>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</si>
  <si>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</si>
  <si>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</si>
  <si>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</si>
  <si>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</si>
  <si>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</si>
  <si>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</si>
  <si>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</si>
  <si>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</si>
  <si>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</si>
  <si>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</si>
  <si>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</si>
  <si>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</si>
  <si>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</si>
  <si>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</si>
  <si>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</si>
  <si>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</si>
  <si>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</si>
  <si>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</si>
  <si>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</si>
  <si>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</si>
  <si>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</si>
  <si>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</si>
  <si>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</si>
  <si>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</si>
  <si>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</si>
  <si>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</si>
  <si>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</si>
  <si>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</si>
  <si>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</si>
  <si>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</si>
  <si>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</si>
  <si>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</si>
  <si>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</si>
  <si>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</si>
  <si>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</si>
  <si>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</si>
  <si>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</si>
  <si>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</si>
  <si>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</si>
  <si>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</si>
  <si>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</si>
  <si>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</si>
  <si>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</si>
  <si>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</si>
  <si>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</si>
  <si>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</si>
  <si>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</si>
  <si>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</si>
  <si>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</si>
  <si>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</si>
  <si>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</si>
  <si>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</si>
  <si>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</si>
  <si>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</si>
  <si>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</si>
  <si>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</si>
  <si>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</si>
  <si>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</si>
  <si>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</si>
  <si>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</si>
  <si>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</si>
  <si>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</si>
  <si>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</si>
  <si>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</si>
  <si>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</si>
  <si>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</si>
  <si>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</si>
  <si>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</si>
  <si>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</si>
  <si>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</si>
  <si>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</si>
  <si>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</si>
  <si>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</si>
  <si>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</si>
  <si>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</si>
  <si>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</si>
  <si>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</si>
  <si>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</si>
  <si>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</si>
  <si>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</si>
  <si>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</si>
  <si>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</si>
  <si>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</si>
  <si>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</si>
  <si>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</si>
  <si>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</si>
  <si>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</si>
  <si>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</si>
  <si>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</si>
  <si>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</si>
  <si>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</si>
  <si>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</si>
  <si>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</si>
  <si>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</si>
  <si>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</si>
  <si>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</si>
  <si>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</si>
  <si>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</si>
  <si>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</si>
  <si>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</si>
  <si>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</si>
  <si>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</si>
  <si>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</si>
  <si>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</si>
  <si>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</si>
  <si>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</si>
  <si>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</si>
  <si>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</si>
  <si>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</si>
  <si>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</si>
  <si>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</si>
  <si>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</si>
  <si>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</si>
  <si>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</si>
  <si>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</si>
  <si>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</si>
  <si>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</si>
  <si>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</si>
  <si>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</si>
  <si>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</si>
  <si>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</si>
  <si>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</si>
  <si>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</si>
  <si>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</si>
  <si>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</si>
  <si>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</si>
  <si>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</si>
  <si>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</si>
  <si>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</si>
  <si>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</si>
  <si>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</si>
  <si>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</si>
  <si>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</si>
  <si>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</si>
  <si>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</si>
  <si>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</si>
  <si>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</si>
  <si>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</si>
  <si>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</si>
  <si>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</si>
  <si>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</si>
  <si>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</si>
  <si>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</si>
  <si>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</si>
  <si>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</si>
  <si>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</si>
  <si>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</si>
  <si>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</si>
  <si>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</si>
  <si>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</si>
  <si>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</si>
  <si>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</si>
  <si>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</si>
  <si>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</si>
  <si>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</si>
  <si>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</si>
  <si>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</si>
  <si>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</si>
  <si>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</si>
  <si>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</si>
  <si>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</si>
  <si>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</si>
  <si>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</si>
  <si>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</si>
  <si>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</si>
  <si>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</si>
  <si>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</si>
  <si>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</si>
  <si>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</si>
  <si>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</si>
  <si>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</si>
  <si>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</si>
  <si>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</si>
  <si>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</si>
  <si>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</si>
  <si>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</si>
  <si>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</si>
  <si>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</si>
  <si>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</si>
  <si>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</si>
  <si>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</si>
  <si>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</si>
  <si>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</si>
  <si>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</si>
  <si>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</si>
  <si>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</si>
  <si>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</si>
  <si>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</si>
  <si>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</si>
  <si>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</si>
  <si>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</si>
  <si>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</si>
  <si>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</si>
  <si>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</si>
  <si>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</si>
  <si>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</si>
  <si>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</si>
  <si>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</si>
  <si>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</si>
  <si>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</si>
  <si>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</si>
  <si>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</si>
  <si>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</si>
  <si>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</si>
  <si>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</si>
  <si>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</si>
  <si>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</si>
  <si>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</si>
  <si>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</si>
  <si>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</si>
  <si>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</si>
  <si>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</si>
  <si>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</si>
  <si>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</si>
  <si>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</si>
  <si>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</si>
  <si>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</si>
  <si>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</si>
  <si>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</si>
  <si>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</si>
  <si>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</si>
  <si>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</si>
  <si>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</si>
  <si>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</si>
  <si>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</si>
  <si>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</si>
  <si>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</si>
  <si>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</si>
  <si>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</si>
  <si>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</si>
  <si>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</si>
  <si>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</si>
  <si>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</si>
  <si>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</si>
  <si>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</si>
  <si>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</si>
  <si>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</si>
  <si>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</si>
  <si>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</si>
  <si>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</si>
  <si>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</si>
  <si>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</si>
  <si>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</si>
  <si>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</si>
  <si>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</si>
  <si>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</si>
  <si>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</si>
  <si>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</si>
  <si>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</si>
  <si>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</si>
  <si>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</si>
  <si>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</si>
  <si>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</si>
  <si>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</si>
  <si>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</si>
  <si>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</si>
  <si>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</si>
  <si>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</si>
  <si>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</si>
  <si>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</si>
  <si>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</si>
  <si>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</si>
  <si>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</si>
  <si>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</si>
  <si>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</si>
  <si>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</si>
  <si>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</si>
  <si>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</si>
  <si>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</si>
  <si>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</si>
  <si>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</si>
  <si>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</si>
  <si>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</si>
  <si>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</si>
  <si>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</si>
  <si>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</si>
  <si>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</si>
  <si>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</si>
  <si>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</si>
  <si>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</si>
  <si>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</si>
  <si>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</si>
  <si>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</si>
  <si>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</si>
  <si>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</si>
  <si>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</si>
  <si>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</si>
  <si>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</si>
  <si>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</si>
  <si>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</si>
  <si>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</si>
  <si>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</si>
  <si>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</si>
  <si>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</si>
  <si>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</si>
  <si>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</si>
  <si>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</si>
  <si>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</si>
  <si>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</si>
  <si>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</si>
  <si>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</si>
  <si>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</si>
  <si>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</si>
  <si>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</si>
  <si>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</si>
  <si>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</si>
  <si>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</si>
  <si>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</si>
  <si>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</si>
  <si>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</si>
  <si>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</si>
  <si>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</si>
  <si>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</si>
  <si>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</si>
  <si>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</si>
  <si>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</si>
  <si>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</si>
  <si>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</si>
  <si>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</si>
  <si>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</si>
  <si>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</si>
  <si>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</si>
  <si>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</si>
  <si>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</si>
  <si>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</si>
  <si>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</si>
  <si>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</si>
  <si>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</si>
  <si>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</si>
  <si>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</si>
  <si>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</si>
  <si>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</si>
  <si>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</si>
  <si>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</si>
  <si>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</si>
  <si>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</si>
  <si>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</si>
  <si>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</si>
  <si>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</si>
  <si>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</si>
  <si>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</si>
  <si>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</si>
  <si>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</si>
  <si>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</si>
  <si>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</si>
  <si>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</si>
  <si>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</si>
  <si>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</si>
  <si>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</si>
  <si>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</si>
  <si>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</si>
  <si>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</si>
  <si>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</si>
  <si>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</si>
  <si>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</si>
  <si>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</si>
  <si>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</si>
  <si>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</si>
  <si>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</si>
  <si>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</si>
  <si>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</si>
  <si>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</si>
  <si>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</si>
  <si>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</si>
  <si>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</si>
  <si>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</si>
  <si>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</si>
  <si>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</si>
  <si>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</si>
  <si>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</si>
  <si>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</si>
  <si>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</si>
  <si>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</si>
  <si>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</si>
  <si>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</si>
  <si>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</si>
  <si>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</si>
  <si>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</si>
  <si>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</si>
  <si>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</si>
  <si>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</si>
  <si>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</si>
  <si>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</si>
  <si>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</si>
  <si>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</si>
  <si>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</si>
  <si>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</si>
  <si>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</si>
  <si>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</si>
  <si>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</si>
  <si>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</si>
  <si>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</si>
  <si>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</si>
  <si>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</si>
  <si>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</si>
  <si>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</si>
  <si>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</si>
  <si>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</si>
  <si>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</si>
  <si>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</si>
  <si>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</si>
  <si>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</si>
  <si>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</si>
  <si>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</si>
  <si>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</si>
  <si>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</si>
  <si>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</si>
  <si>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</si>
  <si>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</si>
  <si>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</si>
  <si>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</si>
  <si>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</si>
  <si>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</si>
  <si>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</si>
  <si>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</si>
  <si>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</si>
  <si>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</si>
  <si>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</si>
  <si>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</si>
  <si>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</si>
  <si>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</si>
  <si>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</si>
  <si>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</si>
  <si>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</si>
  <si>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</si>
  <si>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</si>
  <si>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</si>
  <si>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</si>
  <si>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</si>
  <si>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</si>
  <si>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</si>
  <si>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</si>
  <si>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</si>
  <si>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</si>
  <si>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</si>
  <si>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</si>
  <si>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</si>
  <si>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</si>
  <si>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</si>
  <si>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</si>
  <si>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</si>
  <si>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</si>
  <si>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</si>
  <si>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</si>
  <si>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</si>
  <si>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</si>
  <si>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</si>
  <si>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</si>
  <si>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</si>
  <si>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</si>
  <si>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</si>
  <si>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</si>
  <si>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</si>
  <si>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</si>
  <si>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</si>
  <si>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</si>
  <si>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</si>
  <si>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</si>
  <si>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</si>
  <si>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</si>
  <si>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</si>
  <si>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</si>
  <si>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</si>
  <si>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</si>
  <si>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</si>
  <si>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</si>
  <si>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</si>
  <si>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</si>
  <si>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</si>
  <si>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</si>
  <si>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</si>
  <si>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</si>
  <si>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</si>
  <si>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</si>
  <si>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</si>
  <si>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</si>
  <si>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</si>
  <si>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</si>
  <si>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</si>
  <si>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</si>
  <si>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</si>
  <si>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</si>
  <si>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</si>
  <si>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</si>
  <si>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</si>
  <si>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</si>
  <si>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</si>
  <si>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</si>
  <si>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</si>
  <si>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</si>
  <si>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</si>
  <si>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</si>
  <si>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</si>
  <si>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</si>
  <si>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</si>
  <si>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</si>
  <si>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</si>
  <si>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</si>
  <si>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</si>
  <si>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</si>
  <si>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</si>
  <si>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</si>
  <si>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</si>
  <si>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</si>
  <si>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</si>
  <si>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</si>
  <si>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</si>
  <si>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</si>
  <si>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</si>
  <si>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</si>
  <si>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</si>
  <si>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</si>
  <si>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</si>
  <si>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</si>
  <si>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</si>
  <si>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</si>
  <si>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</si>
  <si>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</si>
  <si>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</si>
  <si>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</si>
  <si>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</si>
  <si>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</si>
  <si>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</si>
  <si>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</si>
  <si>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</si>
  <si>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</si>
  <si>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</si>
  <si>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</si>
  <si>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</si>
  <si>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</si>
  <si>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</si>
  <si>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</si>
  <si>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</si>
  <si>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</si>
  <si>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</si>
  <si>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</si>
  <si>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</si>
  <si>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</si>
  <si>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</si>
  <si>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</si>
  <si>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</si>
  <si>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</si>
  <si>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</si>
  <si>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</si>
  <si>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</si>
  <si>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</si>
  <si>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</si>
  <si>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</si>
  <si>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</si>
  <si>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</si>
  <si>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</si>
  <si>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</si>
  <si>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</si>
  <si>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</si>
  <si>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</si>
  <si>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</si>
  <si>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</si>
  <si>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</si>
  <si>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</si>
  <si>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</si>
  <si>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</si>
  <si>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</si>
  <si>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</si>
  <si>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</si>
  <si>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</si>
  <si>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</si>
  <si>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</si>
  <si>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</si>
  <si>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</si>
  <si>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</si>
  <si>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</si>
  <si>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</si>
  <si>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</si>
  <si>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</si>
  <si>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</si>
  <si>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</si>
  <si>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</si>
  <si>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</si>
  <si>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</si>
  <si>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</si>
  <si>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</si>
  <si>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</si>
  <si>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</si>
  <si>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</si>
  <si>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</si>
  <si>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</si>
  <si>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</si>
  <si>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</si>
  <si>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</si>
  <si>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</si>
  <si>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</si>
  <si>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</si>
  <si>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</si>
  <si>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</si>
  <si>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</si>
  <si>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</si>
  <si>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</si>
  <si>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</si>
  <si>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</si>
  <si>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</si>
  <si>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</si>
  <si>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</si>
  <si>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</si>
  <si>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</si>
  <si>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</si>
  <si>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</si>
  <si>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</si>
  <si>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</si>
  <si>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</si>
  <si>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</si>
  <si>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</si>
  <si>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</si>
  <si>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</si>
  <si>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</si>
  <si>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</si>
  <si>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</si>
  <si>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</si>
  <si>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</si>
  <si>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</si>
  <si>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</si>
  <si>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</si>
  <si>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</si>
  <si>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</si>
  <si>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</si>
  <si>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</si>
  <si>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</si>
  <si>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</si>
  <si>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</si>
  <si>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</si>
  <si>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</si>
  <si>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</si>
  <si>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</si>
  <si>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</si>
  <si>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</si>
  <si>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</si>
  <si>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</si>
  <si>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</si>
  <si>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</si>
  <si>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</si>
  <si>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</si>
  <si>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</si>
  <si>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</si>
  <si>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</si>
  <si>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</si>
  <si>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</si>
  <si>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</si>
  <si>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</si>
  <si>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</si>
  <si>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</si>
  <si>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</si>
  <si>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</si>
  <si>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</si>
  <si>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</si>
  <si>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</si>
  <si>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</si>
  <si>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</si>
  <si>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</si>
  <si>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</si>
  <si>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</si>
  <si>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</si>
  <si>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</si>
  <si>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</si>
  <si>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</si>
  <si>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</si>
  <si>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</si>
  <si>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</si>
  <si>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</si>
  <si>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</si>
  <si>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</si>
  <si>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</si>
  <si>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</si>
  <si>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</si>
  <si>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</si>
  <si>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</si>
  <si>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</si>
  <si>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</si>
  <si>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</si>
  <si>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</si>
  <si>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</si>
  <si>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</si>
  <si>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</si>
  <si>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</si>
  <si>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</si>
  <si>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</si>
  <si>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</si>
  <si>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</si>
  <si>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</si>
  <si>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</si>
  <si>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</si>
  <si>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</si>
  <si>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</si>
  <si>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</si>
  <si>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</si>
  <si>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</si>
  <si>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</si>
  <si>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</si>
  <si>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</si>
  <si>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</si>
  <si>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</si>
  <si>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</si>
  <si>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</si>
  <si>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</si>
  <si>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</si>
  <si>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</si>
  <si>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</si>
  <si>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</si>
  <si>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</si>
  <si>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</si>
  <si>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</si>
  <si>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</si>
  <si>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</si>
  <si>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</si>
  <si>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</si>
  <si>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</si>
  <si>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</si>
  <si>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</si>
  <si>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</si>
  <si>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</si>
  <si>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</si>
  <si>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</si>
  <si>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</si>
  <si>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</si>
  <si>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</si>
  <si>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</si>
  <si>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</si>
  <si>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</si>
  <si>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</si>
  <si>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</si>
  <si>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</si>
  <si>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</si>
  <si>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</si>
  <si>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</si>
  <si>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</si>
  <si>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</si>
  <si>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</si>
  <si>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</si>
  <si>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</si>
  <si>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</si>
  <si>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</si>
  <si>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</si>
  <si>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</si>
  <si>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</si>
  <si>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</si>
  <si>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</si>
  <si>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</si>
  <si>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</si>
  <si>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</si>
  <si>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</si>
  <si>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</si>
  <si>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</si>
  <si>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</si>
  <si>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</si>
  <si>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</si>
  <si>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</si>
  <si>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</si>
  <si>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</si>
  <si>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</si>
  <si>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</si>
  <si>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</si>
  <si>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</si>
  <si>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</si>
  <si>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</si>
  <si>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</si>
  <si>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</si>
  <si>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</si>
  <si>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</si>
  <si>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</si>
  <si>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</si>
  <si>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</si>
  <si>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</si>
  <si>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</si>
  <si>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</si>
  <si>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</si>
  <si>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</si>
  <si>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</si>
  <si>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</si>
  <si>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</si>
  <si>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</si>
  <si>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</si>
  <si>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</si>
  <si>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</si>
  <si>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</si>
  <si>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</si>
  <si>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</si>
  <si>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</si>
  <si>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</si>
  <si>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</si>
  <si>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</si>
  <si>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</si>
  <si>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</si>
  <si>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</si>
  <si>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</si>
  <si>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</si>
  <si>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</si>
  <si>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</si>
  <si>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</si>
  <si>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</si>
  <si>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</si>
  <si>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</si>
  <si>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</si>
  <si>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</si>
  <si>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</si>
  <si>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</si>
  <si>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</si>
  <si>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</si>
  <si>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</si>
  <si>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</si>
  <si>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</si>
  <si>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</si>
  <si>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</si>
  <si>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</si>
  <si>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</si>
  <si>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</si>
  <si>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</si>
  <si>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</si>
  <si>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</si>
  <si>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</si>
  <si>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</si>
  <si>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</si>
  <si>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</si>
  <si>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</si>
  <si>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</si>
  <si>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</si>
  <si>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</si>
  <si>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</si>
  <si>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</si>
  <si>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</si>
  <si>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</si>
  <si>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</si>
  <si>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</si>
  <si>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</si>
  <si>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</si>
  <si>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</si>
  <si>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</si>
  <si>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</si>
  <si>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</si>
  <si>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</si>
  <si>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</si>
  <si>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</si>
  <si>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</si>
  <si>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</si>
  <si>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</si>
  <si>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</si>
  <si>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</si>
  <si>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</si>
  <si>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</si>
  <si>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</si>
  <si>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</si>
  <si>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</si>
  <si>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</si>
  <si>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</si>
  <si>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</si>
  <si>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</si>
  <si>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</si>
  <si>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</si>
  <si>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</si>
  <si>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</si>
  <si>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</si>
  <si>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</si>
  <si>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</si>
  <si>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</si>
  <si>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</si>
  <si>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</si>
  <si>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</si>
  <si>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</si>
  <si>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</si>
  <si>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</si>
  <si>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</si>
  <si>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</si>
  <si>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</si>
  <si>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</si>
  <si>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</si>
  <si>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</si>
  <si>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</si>
  <si>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</si>
  <si>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</si>
  <si>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</si>
  <si>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</si>
  <si>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</si>
  <si>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</si>
  <si>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</si>
  <si>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</si>
  <si>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</si>
  <si>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</si>
  <si>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</si>
  <si>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</si>
  <si>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</si>
  <si>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</si>
  <si>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</si>
  <si>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</si>
  <si>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</si>
  <si>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</si>
  <si>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</si>
  <si>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</si>
  <si>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</si>
  <si>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</si>
  <si>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</si>
  <si>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</si>
  <si>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</si>
  <si>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</si>
  <si>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</si>
  <si>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</si>
  <si>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</si>
  <si>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</si>
  <si>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</si>
  <si>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</si>
  <si>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</si>
  <si>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</si>
  <si>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</si>
  <si>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</si>
  <si>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</si>
  <si>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</si>
  <si>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</si>
  <si>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</si>
  <si>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</si>
  <si>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</si>
  <si>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</si>
  <si>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</si>
  <si>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</si>
  <si>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</si>
  <si>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</si>
  <si>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</si>
  <si>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</si>
  <si>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</si>
  <si>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</si>
  <si>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</si>
  <si>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</si>
  <si>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</si>
  <si>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</si>
  <si>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</si>
  <si>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</si>
  <si>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</si>
  <si>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</si>
  <si>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</si>
  <si>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</si>
  <si>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</si>
  <si>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</si>
  <si>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</si>
  <si>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</si>
  <si>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</si>
  <si>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</si>
  <si>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</si>
  <si>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</si>
  <si>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</si>
  <si>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</si>
  <si>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</si>
  <si>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</si>
  <si>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</si>
  <si>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</si>
  <si>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</si>
  <si>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</si>
  <si>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</si>
  <si>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</si>
  <si>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</si>
  <si>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</si>
  <si>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</si>
  <si>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</si>
  <si>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</si>
  <si>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</si>
  <si>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</si>
  <si>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</si>
  <si>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</si>
  <si>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</si>
  <si>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</si>
  <si>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</si>
  <si>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</si>
  <si>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</si>
  <si>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</si>
  <si>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</si>
  <si>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</si>
  <si>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</si>
  <si>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</si>
  <si>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</si>
  <si>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</si>
  <si>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</si>
  <si>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</si>
  <si>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</si>
  <si>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</si>
  <si>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</si>
  <si>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</si>
  <si>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</si>
  <si>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</si>
  <si>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</si>
  <si>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</si>
  <si>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</si>
  <si>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</si>
  <si>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</si>
  <si>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</si>
  <si>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</si>
  <si>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</si>
  <si>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</si>
  <si>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</si>
  <si>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</si>
  <si>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</si>
  <si>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</si>
  <si>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</si>
  <si>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</si>
  <si>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</si>
  <si>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</si>
  <si>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</si>
  <si>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</si>
  <si>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</si>
  <si>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</si>
  <si>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</si>
  <si>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</si>
  <si>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</si>
  <si>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</si>
  <si>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</si>
  <si>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</si>
  <si>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</si>
  <si>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</si>
  <si>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</si>
  <si>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</si>
  <si>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</si>
  <si>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</si>
  <si>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</si>
  <si>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</si>
  <si>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</si>
  <si>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</si>
  <si>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</si>
  <si>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</si>
  <si>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</si>
  <si>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</si>
  <si>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</si>
  <si>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</si>
  <si>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</si>
  <si>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</si>
  <si>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</si>
  <si>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</si>
  <si>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</si>
  <si>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</si>
  <si>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</si>
  <si>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</si>
  <si>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</si>
  <si>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</si>
  <si>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</si>
  <si>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</si>
  <si>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</si>
  <si>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</si>
  <si>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</si>
  <si>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</si>
  <si>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</si>
  <si>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</si>
  <si>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</si>
  <si>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</si>
  <si>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</si>
  <si>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</si>
  <si>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</si>
  <si>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</si>
  <si>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</si>
  <si>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</si>
  <si>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</si>
  <si>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</si>
  <si>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</si>
  <si>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</si>
  <si>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</si>
  <si>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</si>
  <si>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</si>
  <si>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</si>
  <si>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</si>
  <si>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</si>
  <si>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</si>
  <si>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</si>
  <si>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</si>
  <si>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</si>
  <si>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</si>
  <si>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</si>
  <si>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</si>
  <si>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</si>
  <si>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</si>
  <si>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</si>
  <si>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</si>
  <si>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</si>
  <si>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</si>
  <si>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</si>
  <si>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</si>
  <si>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</si>
  <si>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</si>
  <si>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</si>
  <si>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</si>
  <si>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</si>
  <si>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</si>
  <si>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</si>
  <si>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</si>
  <si>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</si>
  <si>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</si>
  <si>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</si>
  <si>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</si>
  <si>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</si>
  <si>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</si>
  <si>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</si>
  <si>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</si>
  <si>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</si>
  <si>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</si>
  <si>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</si>
  <si>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</si>
  <si>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</si>
  <si>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</si>
  <si>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</si>
  <si>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</si>
  <si>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</si>
  <si>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</si>
  <si>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</si>
  <si>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</si>
  <si>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</si>
  <si>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</si>
  <si>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</si>
  <si>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</si>
  <si>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</si>
  <si>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</si>
  <si>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</si>
  <si>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</si>
  <si>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</si>
  <si>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</si>
  <si>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</si>
  <si>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</si>
  <si>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</si>
  <si>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</si>
  <si>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</si>
  <si>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</si>
  <si>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</si>
  <si>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</si>
  <si>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</si>
  <si>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</si>
  <si>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</si>
  <si>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</si>
  <si>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</si>
  <si>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</si>
  <si>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</si>
  <si>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</si>
  <si>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</si>
  <si>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</si>
  <si>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</si>
  <si>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</si>
  <si>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</si>
  <si>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</si>
  <si>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</si>
  <si>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</si>
  <si>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</si>
  <si>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</si>
  <si>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</si>
  <si>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</si>
  <si>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</si>
  <si>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</si>
  <si>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</si>
  <si>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</si>
  <si>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</si>
  <si>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</si>
  <si>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</si>
  <si>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</si>
  <si>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</si>
  <si>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</si>
  <si>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</si>
  <si>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</si>
  <si>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</si>
  <si>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</si>
  <si>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</si>
  <si>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</si>
  <si>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</si>
  <si>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</si>
  <si>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</si>
  <si>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</si>
  <si>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</si>
  <si>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</si>
  <si>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</si>
  <si>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</si>
  <si>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</si>
  <si>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</si>
  <si>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</si>
  <si>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</si>
  <si>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</si>
  <si>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</si>
  <si>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</si>
  <si>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</si>
  <si>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</si>
  <si>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</si>
  <si>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</si>
  <si>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</si>
  <si>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</si>
  <si>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</si>
  <si>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</si>
  <si>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</si>
  <si>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</si>
  <si>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</si>
  <si>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</si>
  <si>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</si>
  <si>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</si>
  <si>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</si>
  <si>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</si>
  <si>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</si>
  <si>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</si>
  <si>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</si>
  <si>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</si>
  <si>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</si>
  <si>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</si>
  <si>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</si>
  <si>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</si>
  <si>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</si>
  <si>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</si>
  <si>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</si>
  <si>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</si>
  <si>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</si>
  <si>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</si>
  <si>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</si>
  <si>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</si>
  <si>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</si>
  <si>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</si>
  <si>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</si>
  <si>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</si>
  <si>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</si>
  <si>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</si>
  <si>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</si>
  <si>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</si>
  <si>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</si>
  <si>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</si>
  <si>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</si>
  <si>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</si>
  <si>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</si>
  <si>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</si>
  <si>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</si>
  <si>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</si>
  <si>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</si>
  <si>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</si>
  <si>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</si>
  <si>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</si>
  <si>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</si>
  <si>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</si>
  <si>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</si>
  <si>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</si>
  <si>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</si>
  <si>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</si>
  <si>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</si>
  <si>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</si>
  <si>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</si>
  <si>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</si>
  <si>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</si>
  <si>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</si>
  <si>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</si>
  <si>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</si>
  <si>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</si>
  <si>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</si>
  <si>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</si>
  <si>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</si>
  <si>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</si>
  <si>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</si>
  <si>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</si>
  <si>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</si>
  <si>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</si>
  <si>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</si>
  <si>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</si>
  <si>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</si>
  <si>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</si>
  <si>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</si>
  <si>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</si>
  <si>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</si>
  <si>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</si>
  <si>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</si>
  <si>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</si>
  <si>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</si>
  <si>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</si>
  <si>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</si>
  <si>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</si>
  <si>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</si>
  <si>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</si>
  <si>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</si>
  <si>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</si>
  <si>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</si>
  <si>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</si>
  <si>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</si>
  <si>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</si>
  <si>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</si>
  <si>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</si>
  <si>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</si>
  <si>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</si>
  <si>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</si>
  <si>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</si>
  <si>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</si>
  <si>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</si>
  <si>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</si>
  <si>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</si>
  <si>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</si>
  <si>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</si>
  <si>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</si>
  <si>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</si>
  <si>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</si>
  <si>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</si>
  <si>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</si>
  <si>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</si>
  <si>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</si>
  <si>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</si>
  <si>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</si>
  <si>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</si>
  <si>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</si>
  <si>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</si>
  <si>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</si>
  <si>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</si>
  <si>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</si>
  <si>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</si>
  <si>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</si>
  <si>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</si>
  <si>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</si>
  <si>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</si>
  <si>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</si>
  <si>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</si>
  <si>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</si>
  <si>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</si>
  <si>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</si>
  <si>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</si>
  <si>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</si>
  <si>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</si>
  <si>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</si>
  <si>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</si>
  <si>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</si>
  <si>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</si>
  <si>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</si>
  <si>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</si>
  <si>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</si>
  <si>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</si>
  <si>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</si>
  <si>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</si>
  <si>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</si>
  <si>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</si>
  <si>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</si>
  <si>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</si>
  <si>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</si>
  <si>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</si>
  <si>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</si>
  <si>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</si>
  <si>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</si>
  <si>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</si>
  <si>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</si>
  <si>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</si>
  <si>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</si>
  <si>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</si>
  <si>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</si>
  <si>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</si>
  <si>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</si>
  <si>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</si>
  <si>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</si>
  <si>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</si>
  <si>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</si>
  <si>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</si>
  <si>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</si>
  <si>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</si>
  <si>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</si>
  <si>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</si>
  <si>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</si>
  <si>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</si>
  <si>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</si>
  <si>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</si>
  <si>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</si>
  <si>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</si>
  <si>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</si>
  <si>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</si>
  <si>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</si>
  <si>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</si>
  <si>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</si>
  <si>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</si>
  <si>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</si>
  <si>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</si>
  <si>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</si>
  <si>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</si>
  <si>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</si>
  <si>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</si>
  <si>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</si>
  <si>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</si>
  <si>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</si>
  <si>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</si>
  <si>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</si>
  <si>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</si>
  <si>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</si>
  <si>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</si>
  <si>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</si>
  <si>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</si>
  <si>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</si>
  <si>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</si>
  <si>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</si>
  <si>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</si>
  <si>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</si>
  <si>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</si>
  <si>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</si>
  <si>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</si>
  <si>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</si>
  <si>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</si>
  <si>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</si>
  <si>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</si>
  <si>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</si>
  <si>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</si>
  <si>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</si>
  <si>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</si>
  <si>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</si>
  <si>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</si>
  <si>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</si>
  <si>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</si>
  <si>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</si>
  <si>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</si>
  <si>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</si>
  <si>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</si>
  <si>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</si>
  <si>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</si>
  <si>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</si>
  <si>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</si>
  <si>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</si>
  <si>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</si>
  <si>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</si>
  <si>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</si>
  <si>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</si>
  <si>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</si>
  <si>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</si>
  <si>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</si>
  <si>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</si>
  <si>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</si>
  <si>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</si>
  <si>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</si>
  <si>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</si>
  <si>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</si>
  <si>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</si>
  <si>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</si>
  <si>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</si>
  <si>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</si>
  <si>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</si>
  <si>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</si>
  <si>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</si>
  <si>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</si>
  <si>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</si>
  <si>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</si>
  <si>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</si>
  <si>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</si>
  <si>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</si>
  <si>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</si>
  <si>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</si>
  <si>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</si>
  <si>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</si>
  <si>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</si>
  <si>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</si>
  <si>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</si>
  <si>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</si>
  <si>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</si>
  <si>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</si>
  <si>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</si>
  <si>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</si>
  <si>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</si>
  <si>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</si>
  <si>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</si>
  <si>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</si>
  <si>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</si>
  <si>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</si>
  <si>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</si>
  <si>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</si>
  <si>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</si>
  <si>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</si>
  <si>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</si>
  <si>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</si>
  <si>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</si>
  <si>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</si>
  <si>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</si>
  <si>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</si>
  <si>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</si>
  <si>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</si>
  <si>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</si>
  <si>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</si>
  <si>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</si>
  <si>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</si>
  <si>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</si>
  <si>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</si>
  <si>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</si>
  <si>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</si>
  <si>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</si>
  <si>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</si>
  <si>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</si>
  <si>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</si>
  <si>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</si>
  <si>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</si>
  <si>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</si>
  <si>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</si>
  <si>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</si>
  <si>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</si>
  <si>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</si>
  <si>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</si>
  <si>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</si>
  <si>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</si>
  <si>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</si>
  <si>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</si>
  <si>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</si>
  <si>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</si>
  <si>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</si>
  <si>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</si>
  <si>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</si>
  <si>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</si>
  <si>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</si>
  <si>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</si>
  <si>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</si>
  <si>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</si>
  <si>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</si>
  <si>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</si>
  <si>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</si>
  <si>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</si>
  <si>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</si>
  <si>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</si>
  <si>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</si>
  <si>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</si>
  <si>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</si>
  <si>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</si>
  <si>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</si>
  <si>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</si>
  <si>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</si>
  <si>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</si>
  <si>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</si>
  <si>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</si>
  <si>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</si>
  <si>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</si>
  <si>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</si>
  <si>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</si>
  <si>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</si>
  <si>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</si>
  <si>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</si>
  <si>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</si>
  <si>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</si>
  <si>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</si>
  <si>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</si>
  <si>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</si>
  <si>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</si>
  <si>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</si>
  <si>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</si>
  <si>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</si>
  <si>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</si>
  <si>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</si>
  <si>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</si>
  <si>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</si>
  <si>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</si>
  <si>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</si>
  <si>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</si>
  <si>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</si>
  <si>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</si>
  <si>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</si>
  <si>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</si>
  <si>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</si>
  <si>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</si>
  <si>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</si>
  <si>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</si>
  <si>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</si>
  <si>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</si>
  <si>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</si>
  <si>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</si>
  <si>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</si>
  <si>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</si>
  <si>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</si>
  <si>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</si>
  <si>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</si>
  <si>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</si>
  <si>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</si>
  <si>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</si>
  <si>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</si>
  <si>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</si>
  <si>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</si>
  <si>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</si>
  <si>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</si>
  <si>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</si>
  <si>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</si>
  <si>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</si>
  <si>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</si>
  <si>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</si>
  <si>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</si>
  <si>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</si>
  <si>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</si>
  <si>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</si>
  <si>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</si>
  <si>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</si>
  <si>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</si>
  <si>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</si>
  <si>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</si>
  <si>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</si>
  <si>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</si>
  <si>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</si>
  <si>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</si>
  <si>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</si>
  <si>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</si>
  <si>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</si>
  <si>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</si>
  <si>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</si>
  <si>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</si>
  <si>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</si>
  <si>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</si>
  <si>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</si>
  <si>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</si>
  <si>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</si>
  <si>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</si>
  <si>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</si>
  <si>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</si>
  <si>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</si>
  <si>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</si>
  <si>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</si>
  <si>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</si>
  <si>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</si>
  <si>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</si>
  <si>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</si>
  <si>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</si>
  <si>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</si>
  <si>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</si>
  <si>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</si>
  <si>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</si>
  <si>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</si>
  <si>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</si>
  <si>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</si>
  <si>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</si>
  <si>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</si>
  <si>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</si>
  <si>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</si>
  <si>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</si>
  <si>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</si>
  <si>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</si>
  <si>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</si>
  <si>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</si>
  <si>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</si>
  <si>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</si>
  <si>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</si>
  <si>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</si>
  <si>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</si>
  <si>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</si>
  <si>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</si>
  <si>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</si>
  <si>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</si>
  <si>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</si>
  <si>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</si>
  <si>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</si>
  <si>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</si>
  <si>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</si>
  <si>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</si>
  <si>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</si>
  <si>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</si>
  <si>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</si>
  <si>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</si>
  <si>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</si>
  <si>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</si>
  <si>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</si>
  <si>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</si>
  <si>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</si>
  <si>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</si>
  <si>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</si>
  <si>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</si>
  <si>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</si>
  <si>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</si>
  <si>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</si>
  <si>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</si>
  <si>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</si>
  <si>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</si>
  <si>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</si>
  <si>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</si>
  <si>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</si>
  <si>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</si>
  <si>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</si>
  <si>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</si>
  <si>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</si>
  <si>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</si>
  <si>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</si>
  <si>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</si>
  <si>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</si>
  <si>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</si>
  <si>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</si>
  <si>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</si>
  <si>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</si>
  <si>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</si>
  <si>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</si>
  <si>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</si>
  <si>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</si>
  <si>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</si>
  <si>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</si>
  <si>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</si>
  <si>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</si>
  <si>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</si>
  <si>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</si>
  <si>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</si>
  <si>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</si>
  <si>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</si>
  <si>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</si>
  <si>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</si>
  <si>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</si>
  <si>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</si>
  <si>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</si>
  <si>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</si>
  <si>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</si>
  <si>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</si>
  <si>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</si>
  <si>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</si>
  <si>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</si>
  <si>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</si>
  <si>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</si>
  <si>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</si>
  <si>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</si>
  <si>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</si>
  <si>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</si>
  <si>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</si>
  <si>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</si>
  <si>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</si>
  <si>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</si>
  <si>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</si>
  <si>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</si>
  <si>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</si>
  <si>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</si>
  <si>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</si>
  <si>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</si>
  <si>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</si>
  <si>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</si>
  <si>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</si>
  <si>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</si>
  <si>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</si>
  <si>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</si>
  <si>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</si>
  <si>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</si>
  <si>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</si>
  <si>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</si>
  <si>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</si>
  <si>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</si>
  <si>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</si>
  <si>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</si>
  <si>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</si>
  <si>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</si>
  <si>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</si>
  <si>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</si>
  <si>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</si>
  <si>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</si>
  <si>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</si>
  <si>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</si>
  <si>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</si>
  <si>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</si>
  <si>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</si>
  <si>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</si>
  <si>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</si>
  <si>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</si>
  <si>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</si>
  <si>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</si>
  <si>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</si>
  <si>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</si>
  <si>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</si>
  <si>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</si>
  <si>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</si>
  <si>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</si>
  <si>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</si>
  <si>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</si>
  <si>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</si>
  <si>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</si>
  <si>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</si>
  <si>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</si>
  <si>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</si>
  <si>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</si>
  <si>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</si>
  <si>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</si>
  <si>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</si>
  <si>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</si>
  <si>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</si>
  <si>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</si>
  <si>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</si>
  <si>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</si>
  <si>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</si>
  <si>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</si>
  <si>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</si>
  <si>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</si>
  <si>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</si>
  <si>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</si>
  <si>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</si>
  <si>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</si>
  <si>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</si>
  <si>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</si>
  <si>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</si>
  <si>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</si>
  <si>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</si>
  <si>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</si>
  <si>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</si>
  <si>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</si>
  <si>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</si>
  <si>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</si>
  <si>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</si>
  <si>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</si>
  <si>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</si>
  <si>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</si>
  <si>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</si>
  <si>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</si>
  <si>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</si>
  <si>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</si>
  <si>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</si>
  <si>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</si>
  <si>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</si>
  <si>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</si>
  <si>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</si>
  <si>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</si>
  <si>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</si>
  <si>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</si>
  <si>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</si>
  <si>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</si>
  <si>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</si>
  <si>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</si>
  <si>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</si>
  <si>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</si>
  <si>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</si>
  <si>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</si>
  <si>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</si>
  <si>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</si>
  <si>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</si>
  <si>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</si>
  <si>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</si>
  <si>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</si>
  <si>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</si>
  <si>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</si>
  <si>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</si>
  <si>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</si>
  <si>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</si>
  <si>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</si>
  <si>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</si>
  <si>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</si>
  <si>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</si>
  <si>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</si>
  <si>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</si>
  <si>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</si>
  <si>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</si>
  <si>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</si>
  <si>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</si>
  <si>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</si>
  <si>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</si>
  <si>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</si>
  <si>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</si>
  <si>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</si>
  <si>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</si>
  <si>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</si>
  <si>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</si>
  <si>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</si>
  <si>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</si>
  <si>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</si>
  <si>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</si>
  <si>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</si>
  <si>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</si>
  <si>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</si>
  <si>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</si>
  <si>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</si>
  <si>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</si>
  <si>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</si>
  <si>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</si>
  <si>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</si>
  <si>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</si>
  <si>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</si>
  <si>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</si>
  <si>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</si>
  <si>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</si>
  <si>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</si>
  <si>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</si>
  <si>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</si>
  <si>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</si>
  <si>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</si>
  <si>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</si>
  <si>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</si>
  <si>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</si>
  <si>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</si>
  <si>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</si>
  <si>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</si>
  <si>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</si>
  <si>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</si>
  <si>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</si>
  <si>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</si>
  <si>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</si>
  <si>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</si>
  <si>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</si>
  <si>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</si>
  <si>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</si>
  <si>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</si>
  <si>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</si>
  <si>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</si>
  <si>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</si>
  <si>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</si>
  <si>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</si>
  <si>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</si>
  <si>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</si>
  <si>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</si>
  <si>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</si>
  <si>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</si>
  <si>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</si>
  <si>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</si>
  <si>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</si>
  <si>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</si>
  <si>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</si>
  <si>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</si>
  <si>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</si>
  <si>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</si>
  <si>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</si>
  <si>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</si>
  <si>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</si>
  <si>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</si>
  <si>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</si>
  <si>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</si>
  <si>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</si>
  <si>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</si>
  <si>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</si>
  <si>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</si>
  <si>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</si>
  <si>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</si>
  <si>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</si>
  <si>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</si>
  <si>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</si>
  <si>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</si>
  <si>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</si>
  <si>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</si>
  <si>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</si>
  <si>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</si>
  <si>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</si>
  <si>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</si>
  <si>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</si>
  <si>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</si>
  <si>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</si>
  <si>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</si>
  <si>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</si>
  <si>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</si>
  <si>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</si>
  <si>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</si>
  <si>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</si>
  <si>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</si>
  <si>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</si>
  <si>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</si>
  <si>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</si>
  <si>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</si>
  <si>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</si>
  <si>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</si>
  <si>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</si>
  <si>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</si>
  <si>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</si>
  <si>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</si>
  <si>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</si>
  <si>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</si>
  <si>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</si>
  <si>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</si>
  <si>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</si>
  <si>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</si>
  <si>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</si>
  <si>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</si>
  <si>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</si>
  <si>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</si>
  <si>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</si>
  <si>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</si>
  <si>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</si>
  <si>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</si>
  <si>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</si>
  <si>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</si>
  <si>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</si>
  <si>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</si>
  <si>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</si>
  <si>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</si>
  <si>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</si>
  <si>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</si>
  <si>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</si>
  <si>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</si>
  <si>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</si>
  <si>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</si>
  <si>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</si>
  <si>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</si>
  <si>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</si>
  <si>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</si>
  <si>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</si>
  <si>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</si>
  <si>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</si>
  <si>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</si>
  <si>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</si>
  <si>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</si>
  <si>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</si>
  <si>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</si>
  <si>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</si>
  <si>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</si>
  <si>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</si>
  <si>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</si>
  <si>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</si>
  <si>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</si>
  <si>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</si>
  <si>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</si>
  <si>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</si>
  <si>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</si>
  <si>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</si>
  <si>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</si>
  <si>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</si>
  <si>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</si>
  <si>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</si>
  <si>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</si>
  <si>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</si>
  <si>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</si>
  <si>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</si>
  <si>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</si>
  <si>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</si>
  <si>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</si>
  <si>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</si>
  <si>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</si>
  <si>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</si>
  <si>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</si>
  <si>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</si>
  <si>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</si>
  <si>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</si>
  <si>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</si>
  <si>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</si>
  <si>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</si>
  <si>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</si>
  <si>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</si>
  <si>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</si>
  <si>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</si>
  <si>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</si>
  <si>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</si>
  <si>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</si>
  <si>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</si>
  <si>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</si>
  <si>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</si>
  <si>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</si>
  <si>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</si>
  <si>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</si>
  <si>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</si>
  <si>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</si>
  <si>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</si>
  <si>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</si>
  <si>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</si>
  <si>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</si>
  <si>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</si>
  <si>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</si>
  <si>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</si>
  <si>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</si>
  <si>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</si>
  <si>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</si>
  <si>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</si>
  <si>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</si>
  <si>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</si>
  <si>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</si>
  <si>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</si>
  <si>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</si>
  <si>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</si>
  <si>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</si>
  <si>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</si>
  <si>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</si>
  <si>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</si>
  <si>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</si>
  <si>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</si>
  <si>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</si>
  <si>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</si>
  <si>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</si>
  <si>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</si>
  <si>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</si>
  <si>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</si>
  <si>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</si>
  <si>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</si>
  <si>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</si>
  <si>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</si>
  <si>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</si>
  <si>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</si>
  <si>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</si>
  <si>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</si>
  <si>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</si>
  <si>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</si>
  <si>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</si>
  <si>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</si>
  <si>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</si>
  <si>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</si>
  <si>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</si>
  <si>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</si>
  <si>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</si>
  <si>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</si>
  <si>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</si>
  <si>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</si>
  <si>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</si>
  <si>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</si>
  <si>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</si>
  <si>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</si>
  <si>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</si>
  <si>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</si>
  <si>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</si>
  <si>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</si>
  <si>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</si>
  <si>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</si>
  <si>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</si>
  <si>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</si>
  <si>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</si>
  <si>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</si>
  <si>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</si>
  <si>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</si>
  <si>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</si>
  <si>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</si>
  <si>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</si>
  <si>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</si>
  <si>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</si>
  <si>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</si>
  <si>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</si>
  <si>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</si>
  <si>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</si>
  <si>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</si>
  <si>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</si>
  <si>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</si>
  <si>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</si>
  <si>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</si>
  <si>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</si>
  <si>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</si>
  <si>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</si>
  <si>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</si>
  <si>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</si>
  <si>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</si>
  <si>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</si>
  <si>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</si>
  <si>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</si>
  <si>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</si>
  <si>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</si>
  <si>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</si>
  <si>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</si>
  <si>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</si>
  <si>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</si>
  <si>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</si>
  <si>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</si>
  <si>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</si>
  <si>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</si>
  <si>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</si>
  <si>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</si>
  <si>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</si>
  <si>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</si>
  <si>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</si>
  <si>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</si>
  <si>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</si>
  <si>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</si>
  <si>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</si>
  <si>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</si>
  <si>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</si>
  <si>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</si>
  <si>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</si>
  <si>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</si>
  <si>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</si>
  <si>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</si>
  <si>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</si>
  <si>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</si>
  <si>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</si>
  <si>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</si>
  <si>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</si>
  <si>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</si>
  <si>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</si>
  <si>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</si>
  <si>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</si>
  <si>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</si>
  <si>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</si>
  <si>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</si>
  <si>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</si>
  <si>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</si>
  <si>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</si>
  <si>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</si>
  <si>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</si>
  <si>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</si>
  <si>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</si>
  <si>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</si>
  <si>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</si>
  <si>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</si>
  <si>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</si>
  <si>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</si>
  <si>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</si>
  <si>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</si>
  <si>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</si>
  <si>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</si>
  <si>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</si>
  <si>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</si>
  <si>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</si>
  <si>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</si>
  <si>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</si>
  <si>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</si>
  <si>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</si>
  <si>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</si>
  <si>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</si>
  <si>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</si>
  <si>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</si>
  <si>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</si>
  <si>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</si>
  <si>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</si>
  <si>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</si>
  <si>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</si>
  <si>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</si>
  <si>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</si>
  <si>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</si>
  <si>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</si>
  <si>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</si>
  <si>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</si>
  <si>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</si>
  <si>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</si>
  <si>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</si>
  <si>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</si>
  <si>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</si>
  <si>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</si>
  <si>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</si>
  <si>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</si>
  <si>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</si>
  <si>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</si>
  <si>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</si>
  <si>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</si>
  <si>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</si>
  <si>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</si>
  <si>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</si>
  <si>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</si>
  <si>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</si>
  <si>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</si>
  <si>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</si>
  <si>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</si>
  <si>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</si>
  <si>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</si>
  <si>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</si>
  <si>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</si>
  <si>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</si>
  <si>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</si>
  <si>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</si>
  <si>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</si>
  <si>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</si>
  <si>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</si>
  <si>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</si>
  <si>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</si>
  <si>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</si>
  <si>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</si>
  <si>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</si>
  <si>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</si>
  <si>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</si>
  <si>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</si>
  <si>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</si>
  <si>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</si>
  <si>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</si>
  <si>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</si>
  <si>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</si>
  <si>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</si>
  <si>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</si>
  <si>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</si>
  <si>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</si>
  <si>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</si>
  <si>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</si>
  <si>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</si>
  <si>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</si>
  <si>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</si>
  <si>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</si>
  <si>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</si>
  <si>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</si>
  <si>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</si>
  <si>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</si>
  <si>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</si>
  <si>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</si>
  <si>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</si>
  <si>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</si>
  <si>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</si>
  <si>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</si>
  <si>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</si>
  <si>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</si>
  <si>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</si>
  <si>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</si>
  <si>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</si>
  <si>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</si>
  <si>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</si>
  <si>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</si>
  <si>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</si>
  <si>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</si>
  <si>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</si>
  <si>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</si>
  <si>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</si>
  <si>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</si>
  <si>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</si>
  <si>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</si>
  <si>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</si>
  <si>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</si>
  <si>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</si>
  <si>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</si>
  <si>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</si>
  <si>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</si>
  <si>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</si>
  <si>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</si>
  <si>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</si>
  <si>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</si>
  <si>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</si>
  <si>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</si>
  <si>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</si>
  <si>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</si>
  <si>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</si>
  <si>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</si>
  <si>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</si>
  <si>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</si>
  <si>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</si>
  <si>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</si>
  <si>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</si>
  <si>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</si>
  <si>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</si>
  <si>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</si>
  <si>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</si>
  <si>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</si>
  <si>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</si>
  <si>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</si>
  <si>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</si>
  <si>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</si>
  <si>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</si>
  <si>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</si>
  <si>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</si>
  <si>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</si>
  <si>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</si>
  <si>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</si>
  <si>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</si>
  <si>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</si>
  <si>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</si>
  <si>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</si>
  <si>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</si>
  <si>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</si>
  <si>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</si>
  <si>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</si>
  <si>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</si>
  <si>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</si>
  <si>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</si>
  <si>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</si>
  <si>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</si>
  <si>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</si>
  <si>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</si>
  <si>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</si>
  <si>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</si>
  <si>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</si>
  <si>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</si>
  <si>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</si>
  <si>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</si>
  <si>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</si>
  <si>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</si>
  <si>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</si>
  <si>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</si>
  <si>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</si>
  <si>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</si>
  <si>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</si>
  <si>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</si>
  <si>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</si>
  <si>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</si>
  <si>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</si>
  <si>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</si>
  <si>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</si>
  <si>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</si>
  <si>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</si>
  <si>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</si>
  <si>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</si>
  <si>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</si>
  <si>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</si>
  <si>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</si>
  <si>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</si>
  <si>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</si>
  <si>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</si>
  <si>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</si>
  <si>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</si>
  <si>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</si>
  <si>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</si>
  <si>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</si>
  <si>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</si>
  <si>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</si>
  <si>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</si>
  <si>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</si>
  <si>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</si>
  <si>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</si>
  <si>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</si>
  <si>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</si>
  <si>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</si>
  <si>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</si>
  <si>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</si>
  <si>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</si>
  <si>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</si>
  <si>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</si>
  <si>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</si>
  <si>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</si>
  <si>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</si>
  <si>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</si>
  <si>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</si>
  <si>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</si>
  <si>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</si>
  <si>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</si>
  <si>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</si>
  <si>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</si>
  <si>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</si>
  <si>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</si>
  <si>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</si>
  <si>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</si>
  <si>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</si>
  <si>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</si>
  <si>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</si>
  <si>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</si>
  <si>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</si>
  <si>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</si>
  <si>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</si>
  <si>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</si>
  <si>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</si>
  <si>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</si>
  <si>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</si>
  <si>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</si>
  <si>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</si>
  <si>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</si>
  <si>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</si>
  <si>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</si>
  <si>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</si>
  <si>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</si>
  <si>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</si>
  <si>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</si>
  <si>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</si>
  <si>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</si>
  <si>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</si>
  <si>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</si>
  <si>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</si>
  <si>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</si>
  <si>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</si>
  <si>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</si>
  <si>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</si>
  <si>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</si>
  <si>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</si>
  <si>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</si>
  <si>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</si>
  <si>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</si>
  <si>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</si>
  <si>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</si>
  <si>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</si>
  <si>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</si>
  <si>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</si>
  <si>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</si>
  <si>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</si>
  <si>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</si>
  <si>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</si>
  <si>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</si>
  <si>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</si>
  <si>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</si>
  <si>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</si>
  <si>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</si>
  <si>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</si>
  <si>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</si>
  <si>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</si>
  <si>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</si>
  <si>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</si>
  <si>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</si>
  <si>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</si>
  <si>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</si>
  <si>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</si>
  <si>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</si>
  <si>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</si>
  <si>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</si>
  <si>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</si>
  <si>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</si>
  <si>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</si>
  <si>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</si>
  <si>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</si>
  <si>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</si>
  <si>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</si>
  <si>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</si>
  <si>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</si>
  <si>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</si>
  <si>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</si>
  <si>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</si>
  <si>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</si>
  <si>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</si>
  <si>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</si>
  <si>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</si>
  <si>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</si>
  <si>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</si>
  <si>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</si>
  <si>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</si>
  <si>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</si>
  <si>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</si>
  <si>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</si>
  <si>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</si>
  <si>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</si>
  <si>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</si>
  <si>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</si>
  <si>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</si>
  <si>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</si>
  <si>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</si>
  <si>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</si>
  <si>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</si>
  <si>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</si>
  <si>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</si>
  <si>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</si>
  <si>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</si>
  <si>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</si>
  <si>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</si>
  <si>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</si>
  <si>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</si>
  <si>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</si>
  <si>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</si>
  <si>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</si>
  <si>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</si>
  <si>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</si>
  <si>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</si>
  <si>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</si>
  <si>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</si>
  <si>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</si>
  <si>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</si>
  <si>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</si>
  <si>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</si>
  <si>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</si>
  <si>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</si>
  <si>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</si>
  <si>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</si>
  <si>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</si>
  <si>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</si>
  <si>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</si>
  <si>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</si>
  <si>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</si>
  <si>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</si>
  <si>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</si>
  <si>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</si>
  <si>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</si>
  <si>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</si>
  <si>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</si>
  <si>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</si>
  <si>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</si>
  <si>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</si>
  <si>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</si>
  <si>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</si>
  <si>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</si>
  <si>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</si>
  <si>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</si>
  <si>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</si>
  <si>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</si>
  <si>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</si>
  <si>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</si>
  <si>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</si>
  <si>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</si>
  <si>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</si>
  <si>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</si>
  <si>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</si>
  <si>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</si>
  <si>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</si>
  <si>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</si>
  <si>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</si>
  <si>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</si>
  <si>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</si>
  <si>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</si>
  <si>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</si>
  <si>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</si>
  <si>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</si>
  <si>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</si>
  <si>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</si>
  <si>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</si>
  <si>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</si>
  <si>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</si>
  <si>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</si>
  <si>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</si>
  <si>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</si>
  <si>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</si>
  <si>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</si>
  <si>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</si>
  <si>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</si>
  <si>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</si>
  <si>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</si>
  <si>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</si>
  <si>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</si>
  <si>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</si>
  <si>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</si>
  <si>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</si>
  <si>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</si>
  <si>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</si>
  <si>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</si>
  <si>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</si>
  <si>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</si>
  <si>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</si>
  <si>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</si>
  <si>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</si>
  <si>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</si>
  <si>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</si>
  <si>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</si>
  <si>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</si>
  <si>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</si>
  <si>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</si>
  <si>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</si>
  <si>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</si>
  <si>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</si>
  <si>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</si>
  <si>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</si>
  <si>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</si>
  <si>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</si>
  <si>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</si>
  <si>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</si>
  <si>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</si>
  <si>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</si>
  <si>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</si>
  <si>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</si>
  <si>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</si>
  <si>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</si>
  <si>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</si>
  <si>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</si>
  <si>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</si>
  <si>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</si>
  <si>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</si>
  <si>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</si>
  <si>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</si>
  <si>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</si>
  <si>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</si>
  <si>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</si>
  <si>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</si>
  <si>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</si>
  <si>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</si>
  <si>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</si>
  <si>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</si>
  <si>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</si>
  <si>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</si>
  <si>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</si>
  <si>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</si>
  <si>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</si>
  <si>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</si>
  <si>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</si>
  <si>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</si>
  <si>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</si>
  <si>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</si>
  <si>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</si>
  <si>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</si>
  <si>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</si>
  <si>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</si>
  <si>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</si>
  <si>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</si>
  <si>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</si>
  <si>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</si>
  <si>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</si>
  <si>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</si>
  <si>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</si>
  <si>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</si>
  <si>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</si>
  <si>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</si>
  <si>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</si>
  <si>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</si>
  <si>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</si>
  <si>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</si>
  <si>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</si>
  <si>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</si>
  <si>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</si>
  <si>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</si>
  <si>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</si>
  <si>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</si>
  <si>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</si>
  <si>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</si>
  <si>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</si>
  <si>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</si>
  <si>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</si>
  <si>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</si>
  <si>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</si>
  <si>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</si>
  <si>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</si>
  <si>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</si>
  <si>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</si>
  <si>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</si>
  <si>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Grand total</t>
  </si>
  <si>
    <t>Sum of Quantity</t>
  </si>
  <si>
    <t>Count of Order ID</t>
  </si>
  <si>
    <t>Sum of Profit Margin</t>
  </si>
  <si>
    <t>SALES</t>
  </si>
  <si>
    <t>orders</t>
  </si>
  <si>
    <t>profit margin</t>
  </si>
  <si>
    <t>Δ</t>
  </si>
  <si>
    <t xml:space="preserve">∇ </t>
  </si>
  <si>
    <t>[Green]Δ0.00%;[Red]∇ 0.00%;</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</si>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</sst>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Green]\▲0.00%;[Red]\ \▼0.00%"/>
    <numFmt numFmtId="165" formatCode="0.0000"/>
    <numFmt numFmtId="166" formatCode="0.00,&quot;K&quot;"/>
    <numFmt numFmtId="167" formatCode="_-[$$-409]* #,##0.00_ ;_-[$$-409]* \-#,##0.00\ ;_-[$$-409]* &quot;-&quot;??_ ;_-@_ "/>
    <numFmt numFmtId="168" formatCode="\$\ 0.00,&quot;K&quot;"/>
    <numFmt numFmtId="169" formatCode="0,&quot;K&quot;"/>
    <numFmt numFmtId="170" formatCode="&quot;#&quot;\ 0"/>
    <numFmt numFmtId="171" formatCode="[Green]\Δ0.00%;[Red]\∇\ 0.00%;"/>
    <numFmt numFmtId="174" formatCode="\$\ 0.00,,&quot;M&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Lato"/>
    </font>
    <font>
      <b/>
      <sz val="11"/>
      <color theme="1"/>
      <name val="Calibri"/>
      <family val="2"/>
      <scheme val="minor"/>
    </font>
    <font>
      <sz val="11"/>
      <color theme="1"/>
      <name val="Calibri"/>
      <family val="2"/>
    </font>
  </fonts>
  <fills count="6">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76">
    <xf numFmtId="0" fontId="0" fillId="0" borderId="0" xfId="0" applyFont="1" applyAlignment="1"/>
    <xf numFmtId="164" fontId="5" fillId="0" borderId="0" xfId="0" applyNumberFormat="1" applyFont="1"/>
    <xf numFmtId="0" fontId="4" fillId="0" borderId="0" xfId="0" applyFont="1"/>
    <xf numFmtId="0" fontId="0" fillId="2" borderId="1" xfId="0" applyFont="1" applyFill="1" applyBorder="1" applyAlignment="1"/>
    <xf numFmtId="0" fontId="0" fillId="2" borderId="2" xfId="0" applyFont="1" applyFill="1" applyBorder="1" applyAlignment="1"/>
    <xf numFmtId="0" fontId="3" fillId="3" borderId="1" xfId="0" applyFont="1" applyFill="1" applyBorder="1"/>
    <xf numFmtId="0" fontId="0" fillId="3" borderId="1" xfId="0" applyFont="1" applyFill="1" applyBorder="1" applyAlignment="1"/>
    <xf numFmtId="14" fontId="3" fillId="3" borderId="1" xfId="0" applyNumberFormat="1" applyFont="1" applyFill="1" applyBorder="1"/>
    <xf numFmtId="14" fontId="0" fillId="2" borderId="2" xfId="0" applyNumberFormat="1" applyFont="1" applyFill="1" applyBorder="1" applyAlignment="1"/>
    <xf numFmtId="14" fontId="0" fillId="2" borderId="1" xfId="0" applyNumberFormat="1" applyFont="1" applyFill="1" applyBorder="1" applyAlignment="1"/>
    <xf numFmtId="14" fontId="0" fillId="0" borderId="0" xfId="0" applyNumberFormat="1" applyFont="1" applyAlignment="1"/>
    <xf numFmtId="0" fontId="3" fillId="4" borderId="1" xfId="0" applyFont="1" applyFill="1" applyBorder="1"/>
    <xf numFmtId="0" fontId="0" fillId="0" borderId="3" xfId="0" pivotButton="1" applyFont="1" applyBorder="1" applyAlignment="1"/>
    <xf numFmtId="0" fontId="0" fillId="0" borderId="6" xfId="0" applyFont="1" applyBorder="1" applyAlignment="1"/>
    <xf numFmtId="14" fontId="0" fillId="0" borderId="3" xfId="0" applyNumberFormat="1" applyFont="1" applyBorder="1" applyAlignment="1">
      <alignment horizontal="left"/>
    </xf>
    <xf numFmtId="0" fontId="0" fillId="0" borderId="6" xfId="0" applyNumberFormat="1" applyFont="1" applyBorder="1" applyAlignment="1"/>
    <xf numFmtId="14" fontId="0" fillId="0" borderId="4" xfId="0" applyNumberFormat="1" applyFont="1" applyBorder="1" applyAlignment="1">
      <alignment horizontal="left"/>
    </xf>
    <xf numFmtId="0" fontId="0" fillId="0" borderId="7" xfId="0" applyNumberFormat="1" applyFont="1" applyBorder="1" applyAlignment="1"/>
    <xf numFmtId="14" fontId="0" fillId="0" borderId="9" xfId="0" applyNumberFormat="1" applyFont="1" applyBorder="1" applyAlignment="1">
      <alignment horizontal="left"/>
    </xf>
    <xf numFmtId="0" fontId="0" fillId="0" borderId="8" xfId="0" applyNumberFormat="1" applyFont="1" applyBorder="1" applyAlignment="1"/>
    <xf numFmtId="14" fontId="0" fillId="0" borderId="5" xfId="0" applyNumberFormat="1" applyFont="1" applyBorder="1" applyAlignment="1">
      <alignment horizontal="left"/>
    </xf>
    <xf numFmtId="0" fontId="6" fillId="0" borderId="3" xfId="0" pivotButton="1" applyFont="1" applyBorder="1" applyAlignment="1"/>
    <xf numFmtId="0" fontId="6" fillId="0" borderId="3" xfId="0" applyFont="1" applyBorder="1" applyAlignment="1"/>
    <xf numFmtId="0" fontId="6" fillId="0" borderId="10" xfId="0" applyFont="1" applyBorder="1" applyAlignment="1"/>
    <xf numFmtId="2" fontId="0" fillId="0" borderId="3" xfId="0" applyNumberFormat="1" applyFont="1" applyBorder="1" applyAlignment="1"/>
    <xf numFmtId="2" fontId="0" fillId="0" borderId="10" xfId="0" applyNumberFormat="1" applyFont="1" applyBorder="1" applyAlignment="1"/>
    <xf numFmtId="2" fontId="0" fillId="0" borderId="4" xfId="0" applyNumberFormat="1" applyFont="1" applyBorder="1" applyAlignment="1"/>
    <xf numFmtId="2" fontId="0" fillId="0" borderId="11" xfId="0" applyNumberFormat="1" applyFont="1" applyBorder="1" applyAlignment="1"/>
    <xf numFmtId="2" fontId="0" fillId="0" borderId="5" xfId="0" applyNumberFormat="1" applyFont="1" applyBorder="1" applyAlignment="1"/>
    <xf numFmtId="2" fontId="0" fillId="0" borderId="12" xfId="0" applyNumberFormat="1" applyFont="1" applyBorder="1" applyAlignment="1"/>
    <xf numFmtId="168" fontId="0" fillId="0" borderId="11" xfId="0" applyNumberFormat="1" applyFont="1" applyBorder="1" applyAlignment="1"/>
    <xf numFmtId="168" fontId="0" fillId="0" borderId="3" xfId="0" applyNumberFormat="1" applyFont="1" applyBorder="1" applyAlignment="1"/>
    <xf numFmtId="168" fontId="0" fillId="0" borderId="10" xfId="0" applyNumberFormat="1" applyFont="1" applyBorder="1" applyAlignment="1"/>
    <xf numFmtId="168" fontId="0" fillId="0" borderId="4" xfId="0" applyNumberFormat="1" applyFont="1" applyBorder="1" applyAlignment="1"/>
    <xf numFmtId="168" fontId="0" fillId="0" borderId="5" xfId="0" applyNumberFormat="1" applyFont="1" applyBorder="1" applyAlignment="1"/>
    <xf numFmtId="168" fontId="0" fillId="0" borderId="12" xfId="0" applyNumberFormat="1" applyFont="1" applyBorder="1" applyAlignment="1"/>
    <xf numFmtId="0" fontId="0" fillId="0" borderId="3" xfId="0" applyFont="1" applyBorder="1" applyAlignment="1">
      <alignment horizontal="left"/>
    </xf>
    <xf numFmtId="0" fontId="0" fillId="0" borderId="4" xfId="0" applyFont="1" applyBorder="1" applyAlignment="1">
      <alignment horizontal="left"/>
    </xf>
    <xf numFmtId="0" fontId="0" fillId="0" borderId="9" xfId="0" applyFont="1" applyBorder="1" applyAlignment="1">
      <alignment horizontal="left"/>
    </xf>
    <xf numFmtId="168" fontId="0" fillId="0" borderId="6" xfId="0" applyNumberFormat="1" applyFont="1" applyBorder="1" applyAlignment="1"/>
    <xf numFmtId="168" fontId="0" fillId="0" borderId="7" xfId="0" applyNumberFormat="1" applyFont="1" applyBorder="1" applyAlignment="1"/>
    <xf numFmtId="168" fontId="0" fillId="0" borderId="8" xfId="0" applyNumberFormat="1" applyFont="1" applyBorder="1" applyAlignment="1"/>
    <xf numFmtId="0" fontId="2" fillId="0" borderId="0" xfId="0" applyFont="1" applyAlignment="1"/>
    <xf numFmtId="0" fontId="2" fillId="0" borderId="0" xfId="0" applyFont="1" applyFill="1" applyBorder="1" applyAlignment="1"/>
    <xf numFmtId="168" fontId="0" fillId="0" borderId="0" xfId="0" applyNumberFormat="1" applyFont="1" applyAlignment="1"/>
    <xf numFmtId="0" fontId="6" fillId="0" borderId="0" xfId="0" applyFont="1" applyAlignment="1"/>
    <xf numFmtId="0" fontId="6" fillId="0" borderId="0" xfId="0" applyFont="1" applyFill="1" applyBorder="1" applyAlignment="1"/>
    <xf numFmtId="168" fontId="6" fillId="0" borderId="0" xfId="0" applyNumberFormat="1" applyFont="1" applyAlignment="1">
      <alignment wrapText="1"/>
    </xf>
    <xf numFmtId="10" fontId="0" fillId="0" borderId="6" xfId="0" applyNumberFormat="1" applyFont="1" applyBorder="1" applyAlignment="1"/>
    <xf numFmtId="10" fontId="0" fillId="0" borderId="7" xfId="0" applyNumberFormat="1" applyFont="1" applyBorder="1" applyAlignment="1"/>
    <xf numFmtId="10" fontId="0" fillId="0" borderId="8" xfId="0" applyNumberFormat="1" applyFont="1" applyBorder="1" applyAlignment="1"/>
    <xf numFmtId="166" fontId="0" fillId="0" borderId="0" xfId="0" applyNumberFormat="1" applyFont="1" applyAlignment="1"/>
    <xf numFmtId="169" fontId="0" fillId="0" borderId="6" xfId="0" applyNumberFormat="1" applyFont="1" applyBorder="1" applyAlignment="1"/>
    <xf numFmtId="169" fontId="0" fillId="0" borderId="7" xfId="0" applyNumberFormat="1" applyFont="1" applyBorder="1" applyAlignment="1"/>
    <xf numFmtId="169" fontId="0" fillId="0" borderId="8" xfId="0" applyNumberFormat="1" applyFont="1" applyBorder="1" applyAlignment="1"/>
    <xf numFmtId="165" fontId="0" fillId="0" borderId="6"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167" fontId="0" fillId="0" borderId="0" xfId="0" applyNumberFormat="1" applyFont="1" applyAlignment="1"/>
    <xf numFmtId="170" fontId="0" fillId="0" borderId="0" xfId="0" applyNumberFormat="1" applyFont="1" applyAlignment="1"/>
    <xf numFmtId="10" fontId="0" fillId="0" borderId="0" xfId="1" applyNumberFormat="1" applyFont="1" applyAlignment="1"/>
    <xf numFmtId="2" fontId="0" fillId="0" borderId="13" xfId="0" applyNumberFormat="1" applyFont="1" applyBorder="1" applyAlignment="1"/>
    <xf numFmtId="2" fontId="0" fillId="0" borderId="14" xfId="0" applyNumberFormat="1" applyFont="1" applyBorder="1" applyAlignment="1"/>
    <xf numFmtId="1" fontId="0" fillId="0" borderId="13" xfId="0" applyNumberFormat="1" applyFont="1" applyBorder="1" applyAlignment="1"/>
    <xf numFmtId="1" fontId="0" fillId="0" borderId="14" xfId="0" applyNumberFormat="1" applyFont="1" applyBorder="1" applyAlignment="1"/>
    <xf numFmtId="2" fontId="0" fillId="0" borderId="3" xfId="0" pivotButton="1" applyNumberFormat="1" applyFont="1" applyBorder="1" applyAlignment="1"/>
    <xf numFmtId="2" fontId="0" fillId="0" borderId="3" xfId="0" applyNumberFormat="1" applyFont="1" applyBorder="1" applyAlignment="1">
      <alignment horizontal="left"/>
    </xf>
    <xf numFmtId="2" fontId="0" fillId="0" borderId="4" xfId="0" applyNumberFormat="1" applyFont="1" applyBorder="1" applyAlignment="1">
      <alignment horizontal="left"/>
    </xf>
    <xf numFmtId="1" fontId="0" fillId="0" borderId="15" xfId="0" applyNumberFormat="1" applyFont="1" applyBorder="1" applyAlignment="1"/>
    <xf numFmtId="2" fontId="0" fillId="0" borderId="5" xfId="0" applyNumberFormat="1" applyFont="1" applyBorder="1" applyAlignment="1">
      <alignment horizontal="left"/>
    </xf>
    <xf numFmtId="2" fontId="0" fillId="0" borderId="15" xfId="0" applyNumberFormat="1" applyFont="1" applyBorder="1" applyAlignment="1"/>
    <xf numFmtId="0" fontId="7" fillId="0" borderId="0" xfId="0" applyFont="1" applyAlignment="1"/>
    <xf numFmtId="171" fontId="0" fillId="0" borderId="0" xfId="0" applyNumberFormat="1" applyFont="1" applyAlignment="1"/>
    <xf numFmtId="0" fontId="0" fillId="5" borderId="0" xfId="0" applyFont="1" applyFill="1" applyAlignment="1"/>
    <xf numFmtId="171" fontId="1" fillId="0" borderId="0" xfId="0" applyNumberFormat="1" applyFont="1" applyAlignment="1"/>
    <xf numFmtId="174" fontId="0" fillId="0" borderId="0" xfId="0" applyNumberFormat="1" applyFont="1" applyAlignment="1"/>
  </cellXfs>
  <cellStyles count="2">
    <cellStyle name="Normal" xfId="0" builtinId="0"/>
    <cellStyle name="Percent" xfId="1" builtinId="5"/>
  </cellStyles>
  <dxfs count="67">
    <dxf>
      <numFmt numFmtId="169" formatCode="0,&quot;K&quot;"/>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5" formatCode="0.0000"/>
    </dxf>
    <dxf>
      <font>
        <b/>
        <family val="2"/>
      </font>
    </dxf>
    <dxf>
      <font>
        <b/>
        <family val="2"/>
      </font>
    </dxf>
    <dxf>
      <numFmt numFmtId="168" formatCode="\$\ 0.00,&quot;K&quot;"/>
    </dxf>
    <dxf>
      <numFmt numFmtId="168" formatCode="\$\ 0.00,&quot;K&quot;"/>
    </dxf>
    <dxf>
      <numFmt numFmtId="168" formatCode="\$\ 0.00,&quot;K&quot;"/>
    </dxf>
    <dxf>
      <numFmt numFmtId="169" formatCode="0,&quot;K&quot;"/>
    </dxf>
    <dxf>
      <numFmt numFmtId="165" formatCode="0.0000"/>
    </dxf>
    <dxf>
      <font>
        <b/>
        <family val="2"/>
      </font>
    </dxf>
    <dxf>
      <font>
        <b/>
        <family val="2"/>
      </font>
    </dxf>
    <dxf>
      <numFmt numFmtId="168" formatCode="\$\ 0.00,&quot;K&quot;"/>
    </dxf>
    <dxf>
      <numFmt numFmtId="168" formatCode="\$\ 0.00,&quot;K&quot;"/>
    </dxf>
    <dxf>
      <numFmt numFmtId="168" formatCode="\$\ 0.00,&quot;K&quot;"/>
    </dxf>
    <dxf>
      <font>
        <b/>
        <color theme="1"/>
      </font>
      <border>
        <bottom style="thin">
          <color theme="4"/>
        </bottom>
        <vertical/>
        <horizontal/>
      </border>
    </dxf>
    <dxf>
      <font>
        <b/>
        <i val="0"/>
        <color theme="1"/>
        <name val="Lato Black"/>
        <family val="2"/>
        <scheme val="none"/>
      </font>
      <fill>
        <patternFill>
          <bgColor theme="0" tint="-4.9989318521683403E-2"/>
        </patternFill>
      </fill>
      <border diagonalUp="0" diagonalDown="0">
        <left/>
        <right/>
        <top/>
        <bottom/>
        <vertical/>
        <horizontal/>
      </border>
    </dxf>
    <dxf>
      <numFmt numFmtId="165" formatCode="0.000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68" formatCode="\$\ 0.00,&quot;K&quot;"/>
    </dxf>
    <dxf>
      <numFmt numFmtId="168" formatCode="\$\ 0.00,&quot;K&quot;"/>
    </dxf>
    <dxf>
      <numFmt numFmtId="168" formatCode="\$\ 0.00,&quot;K&quot;"/>
    </dxf>
    <dxf>
      <font>
        <b/>
        <family val="2"/>
      </font>
    </dxf>
    <dxf>
      <font>
        <b/>
        <family val="2"/>
      </font>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dxf>
    <dxf>
      <border>
        <bottom style="thin">
          <color indexed="64"/>
        </bottom>
      </border>
    </dxf>
    <dxf>
      <fill>
        <patternFill patternType="solid">
          <fgColor indexed="64"/>
          <bgColor theme="7" tint="0.59999389629810485"/>
        </patternFill>
      </fill>
      <border diagonalUp="0" diagonalDown="0" outline="0">
        <left style="thin">
          <color indexed="64"/>
        </left>
        <right style="thin">
          <color indexed="64"/>
        </right>
        <top/>
        <bottom/>
      </border>
    </dxf>
    <dxf>
      <numFmt numFmtId="169" formatCode="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6"/>
      <tableStyleElement type="firstRowStripe" dxfId="65"/>
      <tableStyleElement type="secondRowStripe" dxfId="64"/>
    </tableStyle>
    <tableStyle name="MY SLICER" pivot="0" table="0" count="10" xr9:uid="{0A7D3911-65EE-48C7-89D4-EBCADE5B5ED9}">
      <tableStyleElement type="wholeTable" dxfId="23"/>
      <tableStyleElement type="headerRow" dxfId="22"/>
    </tableStyle>
  </tableStyles>
  <colors>
    <mruColors>
      <color rgb="FF9E8096"/>
      <color rgb="FF99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name val="Lato Black"/>
            <family val="2"/>
            <scheme val="none"/>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[Ecommerce_Sales_Analysis.xlsx]Subcategory Vs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vs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66336871726543"/>
          <c:y val="0.12962860529326278"/>
          <c:w val="0.70257830271216093"/>
          <c:h val="0.66352724387684592"/>
        </c:manualLayout>
      </c:layout>
      <c:barChart>
        <c:barDir val="bar"/>
        <c:grouping val="clustered"/>
        <c:varyColors val="0"/>
        <c:ser>
          <c:idx val="0"/>
          <c:order val="0"/>
          <c:tx>
            <c:strRef>
              <c:f>'Subcategory Vs Sales'!$B$3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Vs Sales'!$A$4:$A$9</c:f>
              <c:strCache>
                <c:ptCount val="5"/>
                <c:pt idx="0">
                  <c:v>Binders</c:v>
                </c:pt>
                <c:pt idx="1">
                  <c:v>Chairs</c:v>
                </c:pt>
                <c:pt idx="2">
                  <c:v>Phones</c:v>
                </c:pt>
                <c:pt idx="3">
                  <c:v>Storage</c:v>
                </c:pt>
                <c:pt idx="4">
                  <c:v>Tables</c:v>
                </c:pt>
              </c:strCache>
            </c:strRef>
          </c:cat>
          <c:val>
            <c:numRef>
              <c:f>'Subcategory Vs Sales'!$B$4:$B$9</c:f>
              <c:numCache>
                <c:formatCode>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92FF-4430-9E71-9123F2F615F7}"/>
            </c:ext>
          </c:extLst>
        </c:ser>
        <c:dLbls>
          <c:dLblPos val="inEnd"/>
          <c:showLegendKey val="0"/>
          <c:showVal val="1"/>
          <c:showCatName val="0"/>
          <c:showSerName val="0"/>
          <c:showPercent val="0"/>
          <c:showBubbleSize val="0"/>
        </c:dLbls>
        <c:gapWidth val="55"/>
        <c:axId val="1766471872"/>
        <c:axId val="1766472288"/>
      </c:barChart>
      <c:catAx>
        <c:axId val="1766471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 category</a:t>
                </a:r>
              </a:p>
            </c:rich>
          </c:tx>
          <c:layout>
            <c:manualLayout>
              <c:xMode val="edge"/>
              <c:yMode val="edge"/>
              <c:x val="4.3362382814734729E-2"/>
              <c:y val="0.352104373699188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72288"/>
        <c:crosses val="autoZero"/>
        <c:auto val="1"/>
        <c:lblAlgn val="ctr"/>
        <c:lblOffset val="100"/>
        <c:noMultiLvlLbl val="0"/>
      </c:catAx>
      <c:valAx>
        <c:axId val="1766472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0.54944954949950375"/>
              <c:y val="0.8882131020816013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7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vs Profit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374794416871646"/>
          <c:y val="0.15807648550711723"/>
          <c:w val="0.56307940919149813"/>
          <c:h val="0.6696935712732669"/>
        </c:manualLayout>
      </c:layout>
      <c:barChart>
        <c:barDir val="col"/>
        <c:grouping val="clustered"/>
        <c:varyColors val="0"/>
        <c:ser>
          <c:idx val="0"/>
          <c:order val="0"/>
          <c:tx>
            <c:strRef>
              <c:f>'1.'!$B$3</c:f>
              <c:strCache>
                <c:ptCount val="1"/>
                <c:pt idx="0">
                  <c:v>Sum of Sales</c:v>
                </c:pt>
              </c:strCache>
            </c:strRef>
          </c:tx>
          <c:spPr>
            <a:solidFill>
              <a:schemeClr val="accent1"/>
            </a:solidFill>
            <a:ln>
              <a:noFill/>
            </a:ln>
            <a:effectLst/>
          </c:spPr>
          <c:invertIfNegative val="0"/>
          <c:cat>
            <c:strRef>
              <c:f>'1.'!$A$4:$A$15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4-C537-427F-9F94-8311301B49F7}"/>
            </c:ext>
          </c:extLst>
        </c:ser>
        <c:dLbls>
          <c:showLegendKey val="0"/>
          <c:showVal val="0"/>
          <c:showCatName val="0"/>
          <c:showSerName val="0"/>
          <c:showPercent val="0"/>
          <c:showBubbleSize val="0"/>
        </c:dLbls>
        <c:gapWidth val="219"/>
        <c:overlap val="-27"/>
        <c:axId val="1635346240"/>
        <c:axId val="1635341248"/>
      </c:barChart>
      <c:lineChart>
        <c:grouping val="standard"/>
        <c:varyColors val="0"/>
        <c:ser>
          <c:idx val="1"/>
          <c:order val="1"/>
          <c:tx>
            <c:strRef>
              <c:f>'1.'!$C$3</c:f>
              <c:strCache>
                <c:ptCount val="1"/>
                <c:pt idx="0">
                  <c:v>Sum of Profit</c:v>
                </c:pt>
              </c:strCache>
            </c:strRef>
          </c:tx>
          <c:spPr>
            <a:ln w="28575" cap="rnd">
              <a:solidFill>
                <a:schemeClr val="accent2"/>
              </a:solidFill>
              <a:round/>
            </a:ln>
            <a:effectLst/>
          </c:spPr>
          <c:marker>
            <c:symbol val="none"/>
          </c:marker>
          <c:cat>
            <c:strRef>
              <c:f>'1.'!$A$4:$A$15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6-C537-427F-9F94-8311301B49F7}"/>
            </c:ext>
          </c:extLst>
        </c:ser>
        <c:dLbls>
          <c:showLegendKey val="0"/>
          <c:showVal val="0"/>
          <c:showCatName val="0"/>
          <c:showSerName val="0"/>
          <c:showPercent val="0"/>
          <c:showBubbleSize val="0"/>
        </c:dLbls>
        <c:marker val="1"/>
        <c:smooth val="0"/>
        <c:axId val="1635354560"/>
        <c:axId val="1635344576"/>
      </c:lineChart>
      <c:catAx>
        <c:axId val="163534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0">
                    <a:latin typeface="ubuntu"/>
                  </a:rPr>
                  <a:t>Months</a:t>
                </a:r>
                <a:endParaRPr lang="en-IN" sz="1400" b="0">
                  <a:latin typeface="ubuntu"/>
                </a:endParaRPr>
              </a:p>
            </c:rich>
          </c:tx>
          <c:layout>
            <c:manualLayout>
              <c:xMode val="edge"/>
              <c:yMode val="edge"/>
              <c:x val="0.39822458440633796"/>
              <c:y val="0.9060186299800298"/>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341248"/>
        <c:crosses val="autoZero"/>
        <c:auto val="1"/>
        <c:lblAlgn val="ctr"/>
        <c:lblOffset val="100"/>
        <c:noMultiLvlLbl val="0"/>
      </c:catAx>
      <c:valAx>
        <c:axId val="163534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latin typeface="ubuntu"/>
                  </a:rPr>
                  <a:t> Sales</a:t>
                </a:r>
              </a:p>
            </c:rich>
          </c:tx>
          <c:layout>
            <c:manualLayout>
              <c:xMode val="edge"/>
              <c:yMode val="edge"/>
              <c:x val="1.1839830929405031E-2"/>
              <c:y val="0.43301466802285471"/>
            </c:manualLayout>
          </c:layout>
          <c:overlay val="0"/>
          <c:spPr>
            <a:noFill/>
            <a:ln>
              <a:noFill/>
            </a:ln>
            <a:effectLst/>
          </c:sp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35346240"/>
        <c:crosses val="autoZero"/>
        <c:crossBetween val="between"/>
      </c:valAx>
      <c:valAx>
        <c:axId val="1635344576"/>
        <c:scaling>
          <c:orientation val="minMax"/>
        </c:scaling>
        <c:delete val="0"/>
        <c:axPos val="r"/>
        <c:title>
          <c:tx>
            <c:rich>
              <a:bodyPr rot="-5400000" spcFirstLastPara="1" vertOverflow="ellipsis" vert="horz" wrap="square" anchor="ctr" anchorCtr="0"/>
              <a:lstStyle/>
              <a:p>
                <a:pPr>
                  <a:defRPr sz="1400" b="0" i="0" u="none" strike="noStrike" kern="1200" baseline="0">
                    <a:solidFill>
                      <a:schemeClr val="tx1">
                        <a:lumMod val="65000"/>
                        <a:lumOff val="35000"/>
                      </a:schemeClr>
                    </a:solidFill>
                    <a:latin typeface="+mn-lt"/>
                    <a:ea typeface="+mn-ea"/>
                    <a:cs typeface="+mn-cs"/>
                  </a:defRPr>
                </a:pPr>
                <a:r>
                  <a:rPr lang="en-IN" sz="1200" b="0"/>
                  <a:t>Profit</a:t>
                </a:r>
              </a:p>
            </c:rich>
          </c:tx>
          <c:layout>
            <c:manualLayout>
              <c:xMode val="edge"/>
              <c:yMode val="edge"/>
              <c:x val="0.88885620945378574"/>
              <c:y val="0.37545192414328493"/>
            </c:manualLayout>
          </c:layout>
          <c:overlay val="0"/>
          <c:spPr>
            <a:noFill/>
            <a:ln>
              <a:noFill/>
            </a:ln>
            <a:effectLst/>
          </c:sp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35354560"/>
        <c:crosses val="max"/>
        <c:crossBetween val="between"/>
      </c:valAx>
      <c:catAx>
        <c:axId val="1635354560"/>
        <c:scaling>
          <c:orientation val="minMax"/>
        </c:scaling>
        <c:delete val="1"/>
        <c:axPos val="b"/>
        <c:numFmt formatCode="General" sourceLinked="1"/>
        <c:majorTickMark val="out"/>
        <c:minorTickMark val="none"/>
        <c:tickLblPos val="nextTo"/>
        <c:crossAx val="1635344576"/>
        <c:crosses val="autoZero"/>
        <c:auto val="1"/>
        <c:lblAlgn val="ctr"/>
        <c:lblOffset val="100"/>
        <c:noMultiLvlLbl val="0"/>
      </c:catAx>
    </c:plotArea>
    <c:legend>
      <c:legendPos val="r"/>
      <c:layout>
        <c:manualLayout>
          <c:xMode val="edge"/>
          <c:yMode val="edge"/>
          <c:x val="0.711179571303587"/>
          <c:y val="1.1125162901712383E-2"/>
          <c:w val="0.28604265091863518"/>
          <c:h val="9.50829671415284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65277777777777779"/>
          <c:w val="0.8305555555555556"/>
          <c:h val="0.34722222222222227"/>
        </c:manualLayout>
      </c:layout>
      <c:lineChart>
        <c:grouping val="standard"/>
        <c:varyColors val="0"/>
        <c:ser>
          <c:idx val="0"/>
          <c:order val="0"/>
          <c:tx>
            <c:strRef>
              <c:f>KPI_linechart!$B$3</c:f>
              <c:strCache>
                <c:ptCount val="1"/>
                <c:pt idx="0">
                  <c:v>Total</c:v>
                </c:pt>
              </c:strCache>
            </c:strRef>
          </c:tx>
          <c:spPr>
            <a:ln w="28575" cap="rnd">
              <a:solidFill>
                <a:schemeClr val="accent1"/>
              </a:solidFill>
              <a:round/>
            </a:ln>
            <a:effectLst/>
          </c:spPr>
          <c:marker>
            <c:symbol val="none"/>
          </c:marker>
          <c:cat>
            <c:strRef>
              <c:f>KPI_linechart!$A$4:$A$16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35B-4E84-9C4C-F6A6C302262D}"/>
            </c:ext>
          </c:extLst>
        </c:ser>
        <c:dLbls>
          <c:showLegendKey val="0"/>
          <c:showVal val="0"/>
          <c:showCatName val="0"/>
          <c:showSerName val="0"/>
          <c:showPercent val="0"/>
          <c:showBubbleSize val="0"/>
        </c:dLbls>
        <c:smooth val="0"/>
        <c:axId val="1976951504"/>
        <c:axId val="1976951920"/>
      </c:lineChart>
      <c:catAx>
        <c:axId val="1976951504"/>
        <c:scaling>
          <c:orientation val="minMax"/>
        </c:scaling>
        <c:delete val="1"/>
        <c:axPos val="b"/>
        <c:numFmt formatCode="General" sourceLinked="1"/>
        <c:majorTickMark val="none"/>
        <c:minorTickMark val="none"/>
        <c:tickLblPos val="nextTo"/>
        <c:crossAx val="1976951920"/>
        <c:crosses val="autoZero"/>
        <c:auto val="1"/>
        <c:lblAlgn val="ctr"/>
        <c:lblOffset val="100"/>
        <c:noMultiLvlLbl val="0"/>
      </c:catAx>
      <c:valAx>
        <c:axId val="1976951920"/>
        <c:scaling>
          <c:orientation val="minMax"/>
        </c:scaling>
        <c:delete val="1"/>
        <c:axPos val="l"/>
        <c:numFmt formatCode="General" sourceLinked="1"/>
        <c:majorTickMark val="none"/>
        <c:minorTickMark val="none"/>
        <c:tickLblPos val="nextTo"/>
        <c:crossAx val="1976951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3144989756371274"/>
          <c:w val="0.90090090090090091"/>
          <c:h val="0.66855010243628721"/>
        </c:manualLayout>
      </c:layout>
      <c:lineChart>
        <c:grouping val="standard"/>
        <c:varyColors val="0"/>
        <c:ser>
          <c:idx val="0"/>
          <c:order val="0"/>
          <c:tx>
            <c:strRef>
              <c:f>KPI_linechart!$E$3</c:f>
              <c:strCache>
                <c:ptCount val="1"/>
                <c:pt idx="0">
                  <c:v>Total</c:v>
                </c:pt>
              </c:strCache>
            </c:strRef>
          </c:tx>
          <c:spPr>
            <a:ln w="28575" cap="rnd">
              <a:solidFill>
                <a:schemeClr val="accent1"/>
              </a:solidFill>
              <a:round/>
            </a:ln>
            <a:effectLst/>
          </c:spPr>
          <c:marker>
            <c:symbol val="none"/>
          </c:marker>
          <c:cat>
            <c:strRef>
              <c:f>KPI_linechart!$D$4:$D$16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687-49C8-9A37-036C3DDB59A2}"/>
            </c:ext>
          </c:extLst>
        </c:ser>
        <c:dLbls>
          <c:showLegendKey val="0"/>
          <c:showVal val="0"/>
          <c:showCatName val="0"/>
          <c:showSerName val="0"/>
          <c:showPercent val="0"/>
          <c:showBubbleSize val="0"/>
        </c:dLbls>
        <c:smooth val="0"/>
        <c:axId val="1775102096"/>
        <c:axId val="1775103344"/>
      </c:lineChart>
      <c:catAx>
        <c:axId val="1775102096"/>
        <c:scaling>
          <c:orientation val="minMax"/>
        </c:scaling>
        <c:delete val="1"/>
        <c:axPos val="b"/>
        <c:numFmt formatCode="General" sourceLinked="1"/>
        <c:majorTickMark val="none"/>
        <c:minorTickMark val="none"/>
        <c:tickLblPos val="nextTo"/>
        <c:crossAx val="1775103344"/>
        <c:crosses val="autoZero"/>
        <c:auto val="1"/>
        <c:lblAlgn val="ctr"/>
        <c:lblOffset val="100"/>
        <c:noMultiLvlLbl val="0"/>
      </c:catAx>
      <c:valAx>
        <c:axId val="1775103344"/>
        <c:scaling>
          <c:orientation val="minMax"/>
        </c:scaling>
        <c:delete val="1"/>
        <c:axPos val="l"/>
        <c:numFmt formatCode="General" sourceLinked="1"/>
        <c:majorTickMark val="none"/>
        <c:minorTickMark val="none"/>
        <c:tickLblPos val="nextTo"/>
        <c:crossAx val="177510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KPI_linechart!$H$3</c:f>
              <c:strCache>
                <c:ptCount val="1"/>
                <c:pt idx="0">
                  <c:v>Total</c:v>
                </c:pt>
              </c:strCache>
            </c:strRef>
          </c:tx>
          <c:spPr>
            <a:ln w="28575" cap="rnd">
              <a:solidFill>
                <a:schemeClr val="accent1"/>
              </a:solidFill>
              <a:round/>
            </a:ln>
            <a:effectLst/>
          </c:spPr>
          <c:marker>
            <c:symbol val="none"/>
          </c:marker>
          <c:cat>
            <c:strRef>
              <c:f>KPI_linechart!$G$4:$G$16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FAD-4D82-BFAB-83B44ED4251A}"/>
            </c:ext>
          </c:extLst>
        </c:ser>
        <c:dLbls>
          <c:showLegendKey val="0"/>
          <c:showVal val="0"/>
          <c:showCatName val="0"/>
          <c:showSerName val="0"/>
          <c:showPercent val="0"/>
          <c:showBubbleSize val="0"/>
        </c:dLbls>
        <c:smooth val="0"/>
        <c:axId val="1695014800"/>
        <c:axId val="1695015216"/>
      </c:lineChart>
      <c:catAx>
        <c:axId val="1695014800"/>
        <c:scaling>
          <c:orientation val="minMax"/>
        </c:scaling>
        <c:delete val="1"/>
        <c:axPos val="b"/>
        <c:numFmt formatCode="General" sourceLinked="1"/>
        <c:majorTickMark val="none"/>
        <c:minorTickMark val="none"/>
        <c:tickLblPos val="nextTo"/>
        <c:crossAx val="1695015216"/>
        <c:crosses val="autoZero"/>
        <c:auto val="1"/>
        <c:lblAlgn val="ctr"/>
        <c:lblOffset val="100"/>
        <c:noMultiLvlLbl val="0"/>
      </c:catAx>
      <c:valAx>
        <c:axId val="1695015216"/>
        <c:scaling>
          <c:orientation val="minMax"/>
        </c:scaling>
        <c:delete val="1"/>
        <c:axPos val="l"/>
        <c:numFmt formatCode="General" sourceLinked="1"/>
        <c:majorTickMark val="none"/>
        <c:minorTickMark val="none"/>
        <c:tickLblPos val="nextTo"/>
        <c:crossAx val="169501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19177099265476E-2"/>
          <c:y val="8.4880003897122788E-3"/>
          <c:w val="0.90123456790123457"/>
          <c:h val="0.69284450830386191"/>
        </c:manualLayout>
      </c:layout>
      <c:lineChart>
        <c:grouping val="standard"/>
        <c:varyColors val="0"/>
        <c:ser>
          <c:idx val="0"/>
          <c:order val="0"/>
          <c:tx>
            <c:strRef>
              <c:f>KPI_linechart!$K$3</c:f>
              <c:strCache>
                <c:ptCount val="1"/>
                <c:pt idx="0">
                  <c:v>Total</c:v>
                </c:pt>
              </c:strCache>
            </c:strRef>
          </c:tx>
          <c:spPr>
            <a:ln w="28575" cap="rnd">
              <a:solidFill>
                <a:schemeClr val="accent1"/>
              </a:solidFill>
              <a:round/>
            </a:ln>
            <a:effectLst/>
          </c:spPr>
          <c:marker>
            <c:symbol val="none"/>
          </c:marker>
          <c:cat>
            <c:strRef>
              <c:f>KPI_linechart!$J$4:$J$16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E2B-4BD7-AB16-9A13E2BD5F1B}"/>
            </c:ext>
          </c:extLst>
        </c:ser>
        <c:dLbls>
          <c:showLegendKey val="0"/>
          <c:showVal val="0"/>
          <c:showCatName val="0"/>
          <c:showSerName val="0"/>
          <c:showPercent val="0"/>
          <c:showBubbleSize val="0"/>
        </c:dLbls>
        <c:smooth val="0"/>
        <c:axId val="2001768128"/>
        <c:axId val="2001767296"/>
      </c:lineChart>
      <c:catAx>
        <c:axId val="2001768128"/>
        <c:scaling>
          <c:orientation val="minMax"/>
        </c:scaling>
        <c:delete val="1"/>
        <c:axPos val="b"/>
        <c:numFmt formatCode="General" sourceLinked="1"/>
        <c:majorTickMark val="none"/>
        <c:minorTickMark val="none"/>
        <c:tickLblPos val="nextTo"/>
        <c:crossAx val="2001767296"/>
        <c:crosses val="autoZero"/>
        <c:auto val="1"/>
        <c:lblAlgn val="ctr"/>
        <c:lblOffset val="100"/>
        <c:noMultiLvlLbl val="0"/>
      </c:catAx>
      <c:valAx>
        <c:axId val="2001767296"/>
        <c:scaling>
          <c:orientation val="minMax"/>
        </c:scaling>
        <c:delete val="1"/>
        <c:axPos val="l"/>
        <c:numFmt formatCode="General" sourceLinked="1"/>
        <c:majorTickMark val="none"/>
        <c:minorTickMark val="none"/>
        <c:tickLblPos val="nextTo"/>
        <c:crossAx val="20017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20155038759689E-2"/>
          <c:y val="0.16714155046819376"/>
          <c:w val="0.91937984496124026"/>
          <c:h val="0.83285855934674835"/>
        </c:manualLayout>
      </c:layout>
      <c:lineChart>
        <c:grouping val="standard"/>
        <c:varyColors val="0"/>
        <c:ser>
          <c:idx val="0"/>
          <c:order val="0"/>
          <c:tx>
            <c:strRef>
              <c:f>KPI_linechart!$N$3</c:f>
              <c:strCache>
                <c:ptCount val="1"/>
                <c:pt idx="0">
                  <c:v>Total</c:v>
                </c:pt>
              </c:strCache>
            </c:strRef>
          </c:tx>
          <c:spPr>
            <a:ln w="28575" cap="rnd">
              <a:solidFill>
                <a:schemeClr val="accent1"/>
              </a:solidFill>
              <a:round/>
            </a:ln>
            <a:effectLst/>
          </c:spPr>
          <c:marker>
            <c:symbol val="none"/>
          </c:marker>
          <c:cat>
            <c:strRef>
              <c:f>KPI_linechart!$M$4:$M$16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AFF-4DE0-86A1-DB5C3B85218A}"/>
            </c:ext>
          </c:extLst>
        </c:ser>
        <c:dLbls>
          <c:showLegendKey val="0"/>
          <c:showVal val="0"/>
          <c:showCatName val="0"/>
          <c:showSerName val="0"/>
          <c:showPercent val="0"/>
          <c:showBubbleSize val="0"/>
        </c:dLbls>
        <c:smooth val="0"/>
        <c:axId val="1764094704"/>
        <c:axId val="1764113840"/>
      </c:lineChart>
      <c:catAx>
        <c:axId val="1764094704"/>
        <c:scaling>
          <c:orientation val="minMax"/>
        </c:scaling>
        <c:delete val="1"/>
        <c:axPos val="b"/>
        <c:numFmt formatCode="General" sourceLinked="1"/>
        <c:majorTickMark val="none"/>
        <c:minorTickMark val="none"/>
        <c:tickLblPos val="nextTo"/>
        <c:crossAx val="1764113840"/>
        <c:crosses val="autoZero"/>
        <c:auto val="1"/>
        <c:lblAlgn val="ctr"/>
        <c:lblOffset val="100"/>
        <c:noMultiLvlLbl val="0"/>
      </c:catAx>
      <c:valAx>
        <c:axId val="1764113840"/>
        <c:scaling>
          <c:orientation val="minMax"/>
        </c:scaling>
        <c:delete val="1"/>
        <c:axPos val="l"/>
        <c:numFmt formatCode="0.0000" sourceLinked="1"/>
        <c:majorTickMark val="none"/>
        <c:minorTickMark val="none"/>
        <c:tickLblPos val="nextTo"/>
        <c:crossAx val="176409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5950920245399E-2"/>
          <c:y val="0.33145103125926006"/>
          <c:w val="0.90090090090090091"/>
          <c:h val="0.66855010243628721"/>
        </c:manualLayout>
      </c:layout>
      <c:lineChart>
        <c:grouping val="standard"/>
        <c:varyColors val="0"/>
        <c:ser>
          <c:idx val="0"/>
          <c:order val="0"/>
          <c:tx>
            <c:strRef>
              <c:f>KPI_linechart!$E$3</c:f>
              <c:strCache>
                <c:ptCount val="1"/>
                <c:pt idx="0">
                  <c:v>Total</c:v>
                </c:pt>
              </c:strCache>
            </c:strRef>
          </c:tx>
          <c:spPr>
            <a:ln w="28575" cap="rnd">
              <a:solidFill>
                <a:schemeClr val="tx1">
                  <a:lumMod val="50000"/>
                  <a:lumOff val="50000"/>
                </a:schemeClr>
              </a:solidFill>
              <a:round/>
            </a:ln>
            <a:effectLst/>
          </c:spPr>
          <c:marker>
            <c:symbol val="none"/>
          </c:marker>
          <c:cat>
            <c:strRef>
              <c:f>KPI_linechart!$D$4:$D$16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EE3-4BA1-892E-AF5D8D314E99}"/>
            </c:ext>
          </c:extLst>
        </c:ser>
        <c:dLbls>
          <c:showLegendKey val="0"/>
          <c:showVal val="0"/>
          <c:showCatName val="0"/>
          <c:showSerName val="0"/>
          <c:showPercent val="0"/>
          <c:showBubbleSize val="0"/>
        </c:dLbls>
        <c:smooth val="0"/>
        <c:axId val="1775102096"/>
        <c:axId val="1775103344"/>
      </c:lineChart>
      <c:catAx>
        <c:axId val="1775102096"/>
        <c:scaling>
          <c:orientation val="minMax"/>
        </c:scaling>
        <c:delete val="1"/>
        <c:axPos val="b"/>
        <c:numFmt formatCode="General" sourceLinked="1"/>
        <c:majorTickMark val="none"/>
        <c:minorTickMark val="none"/>
        <c:tickLblPos val="nextTo"/>
        <c:crossAx val="1775103344"/>
        <c:crosses val="autoZero"/>
        <c:auto val="1"/>
        <c:lblAlgn val="ctr"/>
        <c:lblOffset val="100"/>
        <c:noMultiLvlLbl val="0"/>
      </c:catAx>
      <c:valAx>
        <c:axId val="1775103344"/>
        <c:scaling>
          <c:orientation val="minMax"/>
        </c:scaling>
        <c:delete val="1"/>
        <c:axPos val="l"/>
        <c:numFmt formatCode="General" sourceLinked="1"/>
        <c:majorTickMark val="none"/>
        <c:minorTickMark val="none"/>
        <c:tickLblPos val="nextTo"/>
        <c:crossAx val="177510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KPI_linechart!$H$3</c:f>
              <c:strCache>
                <c:ptCount val="1"/>
                <c:pt idx="0">
                  <c:v>Total</c:v>
                </c:pt>
              </c:strCache>
            </c:strRef>
          </c:tx>
          <c:spPr>
            <a:ln w="28575" cap="rnd">
              <a:solidFill>
                <a:schemeClr val="tx1">
                  <a:lumMod val="50000"/>
                  <a:lumOff val="50000"/>
                </a:schemeClr>
              </a:solidFill>
              <a:round/>
            </a:ln>
            <a:effectLst/>
          </c:spPr>
          <c:marker>
            <c:symbol val="none"/>
          </c:marker>
          <c:cat>
            <c:strRef>
              <c:f>KPI_linechart!$G$4:$G$16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88C-4F4D-9C66-E2BC1E68F0F3}"/>
            </c:ext>
          </c:extLst>
        </c:ser>
        <c:dLbls>
          <c:showLegendKey val="0"/>
          <c:showVal val="0"/>
          <c:showCatName val="0"/>
          <c:showSerName val="0"/>
          <c:showPercent val="0"/>
          <c:showBubbleSize val="0"/>
        </c:dLbls>
        <c:smooth val="0"/>
        <c:axId val="1695014800"/>
        <c:axId val="1695015216"/>
      </c:lineChart>
      <c:catAx>
        <c:axId val="1695014800"/>
        <c:scaling>
          <c:orientation val="minMax"/>
        </c:scaling>
        <c:delete val="1"/>
        <c:axPos val="b"/>
        <c:numFmt formatCode="General" sourceLinked="1"/>
        <c:majorTickMark val="none"/>
        <c:minorTickMark val="none"/>
        <c:tickLblPos val="nextTo"/>
        <c:crossAx val="1695015216"/>
        <c:crosses val="autoZero"/>
        <c:auto val="1"/>
        <c:lblAlgn val="ctr"/>
        <c:lblOffset val="100"/>
        <c:noMultiLvlLbl val="0"/>
      </c:catAx>
      <c:valAx>
        <c:axId val="1695015216"/>
        <c:scaling>
          <c:orientation val="minMax"/>
        </c:scaling>
        <c:delete val="1"/>
        <c:axPos val="l"/>
        <c:numFmt formatCode="General" sourceLinked="1"/>
        <c:majorTickMark val="none"/>
        <c:minorTickMark val="none"/>
        <c:tickLblPos val="nextTo"/>
        <c:crossAx val="169501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10093056549744E-2"/>
          <c:y val="8.4889948061345616E-3"/>
          <c:w val="0.90123456790123457"/>
          <c:h val="0.69284450830386191"/>
        </c:manualLayout>
      </c:layout>
      <c:lineChart>
        <c:grouping val="standard"/>
        <c:varyColors val="0"/>
        <c:ser>
          <c:idx val="0"/>
          <c:order val="0"/>
          <c:tx>
            <c:strRef>
              <c:f>KPI_linechart!$K$3</c:f>
              <c:strCache>
                <c:ptCount val="1"/>
                <c:pt idx="0">
                  <c:v>Total</c:v>
                </c:pt>
              </c:strCache>
            </c:strRef>
          </c:tx>
          <c:spPr>
            <a:ln w="28575" cap="rnd">
              <a:solidFill>
                <a:schemeClr val="tx1">
                  <a:lumMod val="50000"/>
                  <a:lumOff val="50000"/>
                </a:schemeClr>
              </a:solidFill>
              <a:round/>
            </a:ln>
            <a:effectLst/>
          </c:spPr>
          <c:marker>
            <c:symbol val="none"/>
          </c:marker>
          <c:cat>
            <c:strRef>
              <c:f>KPI_linechart!$J$4:$J$16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C0-4355-9E0C-350DF75779C5}"/>
            </c:ext>
          </c:extLst>
        </c:ser>
        <c:dLbls>
          <c:showLegendKey val="0"/>
          <c:showVal val="0"/>
          <c:showCatName val="0"/>
          <c:showSerName val="0"/>
          <c:showPercent val="0"/>
          <c:showBubbleSize val="0"/>
        </c:dLbls>
        <c:smooth val="0"/>
        <c:axId val="2001768128"/>
        <c:axId val="2001767296"/>
      </c:lineChart>
      <c:catAx>
        <c:axId val="2001768128"/>
        <c:scaling>
          <c:orientation val="minMax"/>
        </c:scaling>
        <c:delete val="1"/>
        <c:axPos val="b"/>
        <c:numFmt formatCode="General" sourceLinked="1"/>
        <c:majorTickMark val="none"/>
        <c:minorTickMark val="none"/>
        <c:tickLblPos val="nextTo"/>
        <c:crossAx val="2001767296"/>
        <c:crosses val="autoZero"/>
        <c:auto val="1"/>
        <c:lblAlgn val="ctr"/>
        <c:lblOffset val="100"/>
        <c:noMultiLvlLbl val="0"/>
      </c:catAx>
      <c:valAx>
        <c:axId val="2001767296"/>
        <c:scaling>
          <c:orientation val="minMax"/>
        </c:scaling>
        <c:delete val="1"/>
        <c:axPos val="l"/>
        <c:numFmt formatCode="General" sourceLinked="1"/>
        <c:majorTickMark val="none"/>
        <c:minorTickMark val="none"/>
        <c:tickLblPos val="nextTo"/>
        <c:crossAx val="20017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2213775002262659E-3"/>
          <c:w val="0.91937984496124026"/>
          <c:h val="0.83285855934674835"/>
        </c:manualLayout>
      </c:layout>
      <c:lineChart>
        <c:grouping val="standard"/>
        <c:varyColors val="0"/>
        <c:ser>
          <c:idx val="0"/>
          <c:order val="0"/>
          <c:tx>
            <c:strRef>
              <c:f>KPI_linechart!$N$3</c:f>
              <c:strCache>
                <c:ptCount val="1"/>
                <c:pt idx="0">
                  <c:v>Total</c:v>
                </c:pt>
              </c:strCache>
            </c:strRef>
          </c:tx>
          <c:spPr>
            <a:ln w="28575" cap="rnd">
              <a:solidFill>
                <a:schemeClr val="tx1">
                  <a:lumMod val="50000"/>
                  <a:lumOff val="50000"/>
                </a:schemeClr>
              </a:solidFill>
              <a:round/>
            </a:ln>
            <a:effectLst/>
          </c:spPr>
          <c:marker>
            <c:symbol val="none"/>
          </c:marker>
          <c:cat>
            <c:strRef>
              <c:f>KPI_linechart!$M$4:$M$16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6A-44EC-9EFF-9F466B785F62}"/>
            </c:ext>
          </c:extLst>
        </c:ser>
        <c:dLbls>
          <c:showLegendKey val="0"/>
          <c:showVal val="0"/>
          <c:showCatName val="0"/>
          <c:showSerName val="0"/>
          <c:showPercent val="0"/>
          <c:showBubbleSize val="0"/>
        </c:dLbls>
        <c:smooth val="0"/>
        <c:axId val="1764094704"/>
        <c:axId val="1764113840"/>
      </c:lineChart>
      <c:catAx>
        <c:axId val="1764094704"/>
        <c:scaling>
          <c:orientation val="minMax"/>
        </c:scaling>
        <c:delete val="1"/>
        <c:axPos val="b"/>
        <c:numFmt formatCode="General" sourceLinked="1"/>
        <c:majorTickMark val="none"/>
        <c:minorTickMark val="none"/>
        <c:tickLblPos val="nextTo"/>
        <c:crossAx val="1764113840"/>
        <c:crosses val="autoZero"/>
        <c:auto val="1"/>
        <c:lblAlgn val="ctr"/>
        <c:lblOffset val="100"/>
        <c:noMultiLvlLbl val="0"/>
      </c:catAx>
      <c:valAx>
        <c:axId val="1764113840"/>
        <c:scaling>
          <c:orientation val="minMax"/>
        </c:scaling>
        <c:delete val="1"/>
        <c:axPos val="l"/>
        <c:numFmt formatCode="0.0000" sourceLinked="1"/>
        <c:majorTickMark val="none"/>
        <c:minorTickMark val="none"/>
        <c:tickLblPos val="nextTo"/>
        <c:crossAx val="176409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[Ecommerce_Sales_Analysis.xlsx]KPI_linechart!PivotTable7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0645658297678552"/>
          <c:w val="0.8305555555555556"/>
          <c:h val="0.69354341702321443"/>
        </c:manualLayout>
      </c:layout>
      <c:lineChart>
        <c:grouping val="standard"/>
        <c:varyColors val="0"/>
        <c:ser>
          <c:idx val="0"/>
          <c:order val="0"/>
          <c:tx>
            <c:strRef>
              <c:f>KPI_linechart!$B$3</c:f>
              <c:strCache>
                <c:ptCount val="1"/>
                <c:pt idx="0">
                  <c:v>Total</c:v>
                </c:pt>
              </c:strCache>
            </c:strRef>
          </c:tx>
          <c:spPr>
            <a:ln w="28575" cap="rnd">
              <a:solidFill>
                <a:schemeClr val="tx1">
                  <a:lumMod val="50000"/>
                  <a:lumOff val="50000"/>
                </a:schemeClr>
              </a:solidFill>
              <a:round/>
            </a:ln>
            <a:effectLst/>
          </c:spPr>
          <c:marker>
            <c:symbol val="none"/>
          </c:marker>
          <c:cat>
            <c:strRef>
              <c:f>KPI_linechart!$A$4:$A$16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KPI_linechart!$B$4:$B$16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43-4777-9DCF-8AF38FDFC4CF}"/>
            </c:ext>
          </c:extLst>
        </c:ser>
        <c:dLbls>
          <c:showLegendKey val="0"/>
          <c:showVal val="0"/>
          <c:showCatName val="0"/>
          <c:showSerName val="0"/>
          <c:showPercent val="0"/>
          <c:showBubbleSize val="0"/>
        </c:dLbls>
        <c:smooth val="0"/>
        <c:axId val="1976951504"/>
        <c:axId val="1976951920"/>
      </c:lineChart>
      <c:catAx>
        <c:axId val="1976951504"/>
        <c:scaling>
          <c:orientation val="minMax"/>
        </c:scaling>
        <c:delete val="1"/>
        <c:axPos val="b"/>
        <c:numFmt formatCode="General" sourceLinked="1"/>
        <c:majorTickMark val="none"/>
        <c:minorTickMark val="none"/>
        <c:tickLblPos val="nextTo"/>
        <c:crossAx val="1976951920"/>
        <c:crosses val="autoZero"/>
        <c:auto val="1"/>
        <c:lblAlgn val="ctr"/>
        <c:lblOffset val="100"/>
        <c:noMultiLvlLbl val="0"/>
      </c:catAx>
      <c:valAx>
        <c:axId val="1976951920"/>
        <c:scaling>
          <c:orientation val="minMax"/>
        </c:scaling>
        <c:delete val="1"/>
        <c:axPos val="l"/>
        <c:numFmt formatCode="General" sourceLinked="1"/>
        <c:majorTickMark val="none"/>
        <c:minorTickMark val="none"/>
        <c:tickLblPos val="nextTo"/>
        <c:crossAx val="1976951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[Ecommerce_Sales_Analysis.xlsx]1.!PivotTable1</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374794416871646"/>
          <c:y val="0.15807648550711723"/>
          <c:w val="0.56307940919149813"/>
          <c:h val="0.6696935712732669"/>
        </c:manualLayout>
      </c:layout>
      <c:barChart>
        <c:barDir val="col"/>
        <c:grouping val="clustered"/>
        <c:varyColors val="0"/>
        <c:ser>
          <c:idx val="0"/>
          <c:order val="0"/>
          <c:tx>
            <c:strRef>
              <c:f>'1.'!$B$3</c:f>
              <c:strCache>
                <c:ptCount val="1"/>
                <c:pt idx="0">
                  <c:v>Sum of Sales</c:v>
                </c:pt>
              </c:strCache>
            </c:strRef>
          </c:tx>
          <c:spPr>
            <a:solidFill>
              <a:schemeClr val="accent1"/>
            </a:solidFill>
            <a:ln>
              <a:noFill/>
            </a:ln>
            <a:effectLst/>
          </c:spPr>
          <c:invertIfNegative val="0"/>
          <c:cat>
            <c:strRef>
              <c:f>'1.'!$A$4:$A$15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043-4038-A451-14E72F1FD1BC}"/>
            </c:ext>
          </c:extLst>
        </c:ser>
        <c:dLbls>
          <c:showLegendKey val="0"/>
          <c:showVal val="0"/>
          <c:showCatName val="0"/>
          <c:showSerName val="0"/>
          <c:showPercent val="0"/>
          <c:showBubbleSize val="0"/>
        </c:dLbls>
        <c:gapWidth val="219"/>
        <c:overlap val="-27"/>
        <c:axId val="1635346240"/>
        <c:axId val="1635341248"/>
      </c:barChart>
      <c:lineChart>
        <c:grouping val="standard"/>
        <c:varyColors val="0"/>
        <c:ser>
          <c:idx val="1"/>
          <c:order val="1"/>
          <c:tx>
            <c:strRef>
              <c:f>'1.'!$C$3</c:f>
              <c:strCache>
                <c:ptCount val="1"/>
                <c:pt idx="0">
                  <c:v>Sum of Profit</c:v>
                </c:pt>
              </c:strCache>
            </c:strRef>
          </c:tx>
          <c:spPr>
            <a:ln w="28575" cap="rnd">
              <a:solidFill>
                <a:schemeClr val="accent2"/>
              </a:solidFill>
              <a:round/>
            </a:ln>
            <a:effectLst/>
          </c:spPr>
          <c:marker>
            <c:symbol val="none"/>
          </c:marker>
          <c:cat>
            <c:strRef>
              <c:f>'1.'!$A$4:$A$15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043-4038-A451-14E72F1FD1BC}"/>
            </c:ext>
          </c:extLst>
        </c:ser>
        <c:dLbls>
          <c:showLegendKey val="0"/>
          <c:showVal val="0"/>
          <c:showCatName val="0"/>
          <c:showSerName val="0"/>
          <c:showPercent val="0"/>
          <c:showBubbleSize val="0"/>
        </c:dLbls>
        <c:marker val="1"/>
        <c:smooth val="0"/>
        <c:axId val="1635354560"/>
        <c:axId val="1635344576"/>
      </c:lineChart>
      <c:catAx>
        <c:axId val="163534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341248"/>
        <c:crosses val="autoZero"/>
        <c:auto val="1"/>
        <c:lblAlgn val="ctr"/>
        <c:lblOffset val="100"/>
        <c:noMultiLvlLbl val="0"/>
      </c:catAx>
      <c:valAx>
        <c:axId val="1635341248"/>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35346240"/>
        <c:crosses val="autoZero"/>
        <c:crossBetween val="between"/>
      </c:valAx>
      <c:valAx>
        <c:axId val="163534457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35354560"/>
        <c:crosses val="max"/>
        <c:crossBetween val="between"/>
      </c:valAx>
      <c:catAx>
        <c:axId val="1635354560"/>
        <c:scaling>
          <c:orientation val="minMax"/>
        </c:scaling>
        <c:delete val="1"/>
        <c:axPos val="b"/>
        <c:numFmt formatCode="General" sourceLinked="1"/>
        <c:majorTickMark val="out"/>
        <c:minorTickMark val="none"/>
        <c:tickLblPos val="nextTo"/>
        <c:crossAx val="1635344576"/>
        <c:crosses val="autoZero"/>
        <c:auto val="1"/>
        <c:lblAlgn val="ctr"/>
        <c:lblOffset val="100"/>
        <c:noMultiLvlLbl val="0"/>
      </c:catAx>
      <c:spPr>
        <a:noFill/>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[Ecommerce_Sales_Analysis.xlsx]3.dONUT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96600"/>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96600"/>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w="19050">
            <a:solidFill>
              <a:schemeClr val="lt1"/>
            </a:solidFill>
          </a:ln>
          <a:effectLst/>
        </c:spPr>
      </c:pivotFmt>
      <c:pivotFmt>
        <c:idx val="15"/>
        <c:spPr>
          <a:solidFill>
            <a:schemeClr val="accent2">
              <a:lumMod val="40000"/>
              <a:lumOff val="6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96600"/>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w="19050">
            <a:solidFill>
              <a:schemeClr val="lt1"/>
            </a:solidFill>
          </a:ln>
          <a:effectLst/>
        </c:spPr>
      </c:pivotFmt>
      <c:pivotFmt>
        <c:idx val="19"/>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0.11179812469783089"/>
          <c:y val="0.11878787333941654"/>
          <c:w val="0.70701850977660707"/>
          <c:h val="0.88121212666058346"/>
        </c:manualLayout>
      </c:layout>
      <c:doughnutChart>
        <c:varyColors val="1"/>
        <c:ser>
          <c:idx val="0"/>
          <c:order val="0"/>
          <c:tx>
            <c:strRef>
              <c:f>'3.dONUT CHART'!$B$3</c:f>
              <c:strCache>
                <c:ptCount val="1"/>
                <c:pt idx="0">
                  <c:v>Total</c:v>
                </c:pt>
              </c:strCache>
            </c:strRef>
          </c:tx>
          <c:explosion val="2"/>
          <c:dPt>
            <c:idx val="0"/>
            <c:bubble3D val="0"/>
            <c:spPr>
              <a:solidFill>
                <a:srgbClr val="996600"/>
              </a:solidFill>
              <a:ln w="19050">
                <a:solidFill>
                  <a:schemeClr val="lt1"/>
                </a:solidFill>
              </a:ln>
              <a:effectLst/>
            </c:spPr>
            <c:extLst>
              <c:ext xmlns:c16="http://schemas.microsoft.com/office/drawing/2014/chart" uri="{C3380CC4-5D6E-409C-BE32-E72D297353CC}">
                <c16:uniqueId val="{00000001-50B8-46FC-9F98-A0EF0884F5E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50B8-46FC-9F98-A0EF0884F5EF}"/>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50B8-46FC-9F98-A0EF0884F5EF}"/>
              </c:ext>
            </c:extLst>
          </c:dPt>
          <c:dLbls>
            <c:dLbl>
              <c:idx val="0"/>
              <c:layout>
                <c:manualLayout>
                  <c:x val="1.0752688172043012E-2"/>
                  <c:y val="-7.17890111452169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B8-46FC-9F98-A0EF0884F5EF}"/>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'3.dONUT CHART'!$A$4:$A$7</c:f>
              <c:strCache>
                <c:ptCount val="3"/>
                <c:pt idx="0">
                  <c:v>Furniture</c:v>
                </c:pt>
                <c:pt idx="1">
                  <c:v>Office Supplies</c:v>
                </c:pt>
                <c:pt idx="2">
                  <c:v>Technology</c:v>
                </c:pt>
              </c:strCache>
            </c:strRef>
          </c:cat>
          <c:val>
            <c:numRef>
              <c:f>'3.dONUT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0B8-46FC-9F98-A0EF0884F5EF}"/>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5.6288589993803134E-3"/>
          <c:y val="1.4401725637986544E-3"/>
          <c:w val="0.91080734195091217"/>
          <c:h val="0.14137761423274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[Ecommerce_Sales_Analysis.xlsx]Subcategory Vs Sales!PivotTable5</c:name>
    <c:fmtId val="2"/>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6">
              <a:lumMod val="75000"/>
            </a:schemeClr>
          </a:solidFill>
          <a:ln>
            <a:noFill/>
          </a:ln>
          <a:effectLst/>
        </c:spPr>
      </c:pivotFmt>
      <c:pivotFmt>
        <c:idx val="7"/>
        <c:spPr>
          <a:solidFill>
            <a:srgbClr val="9E8096"/>
          </a:solidFill>
          <a:ln>
            <a:noFill/>
          </a:ln>
          <a:effectLst/>
        </c:spPr>
      </c:pivotFmt>
    </c:pivotFmts>
    <c:plotArea>
      <c:layout>
        <c:manualLayout>
          <c:layoutTarget val="inner"/>
          <c:xMode val="edge"/>
          <c:yMode val="edge"/>
          <c:x val="0.20928893786780892"/>
          <c:y val="4.7124148098101608E-2"/>
          <c:w val="0.72535409338135981"/>
          <c:h val="0.7931774531317648"/>
        </c:manualLayout>
      </c:layout>
      <c:barChart>
        <c:barDir val="bar"/>
        <c:grouping val="clustered"/>
        <c:varyColors val="0"/>
        <c:ser>
          <c:idx val="0"/>
          <c:order val="0"/>
          <c:tx>
            <c:strRef>
              <c:f>'Subcategory Vs Sales'!$B$3</c:f>
              <c:strCache>
                <c:ptCount val="1"/>
                <c:pt idx="0">
                  <c:v>Total</c:v>
                </c:pt>
              </c:strCache>
            </c:strRef>
          </c:tx>
          <c:spPr>
            <a:solidFill>
              <a:schemeClr val="accent2"/>
            </a:solidFill>
            <a:ln>
              <a:noFill/>
            </a:ln>
            <a:effectLst/>
          </c:spPr>
          <c:invertIfNegative val="0"/>
          <c:dPt>
            <c:idx val="0"/>
            <c:invertIfNegative val="0"/>
            <c:bubble3D val="0"/>
            <c:spPr>
              <a:solidFill>
                <a:srgbClr val="9E8096"/>
              </a:solidFill>
              <a:ln>
                <a:noFill/>
              </a:ln>
              <a:effectLst/>
            </c:spPr>
            <c:extLst>
              <c:ext xmlns:c16="http://schemas.microsoft.com/office/drawing/2014/chart" uri="{C3380CC4-5D6E-409C-BE32-E72D297353CC}">
                <c16:uniqueId val="{00000007-3F95-45CB-8D31-FF5B0585A8A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3F95-45CB-8D31-FF5B0585A8A5}"/>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3F95-45CB-8D31-FF5B0585A8A5}"/>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3F95-45CB-8D31-FF5B0585A8A5}"/>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3-3F95-45CB-8D31-FF5B0585A8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Vs Sales'!$A$4:$A$9</c:f>
              <c:strCache>
                <c:ptCount val="5"/>
                <c:pt idx="0">
                  <c:v>Binders</c:v>
                </c:pt>
                <c:pt idx="1">
                  <c:v>Chairs</c:v>
                </c:pt>
                <c:pt idx="2">
                  <c:v>Phones</c:v>
                </c:pt>
                <c:pt idx="3">
                  <c:v>Storage</c:v>
                </c:pt>
                <c:pt idx="4">
                  <c:v>Tables</c:v>
                </c:pt>
              </c:strCache>
            </c:strRef>
          </c:cat>
          <c:val>
            <c:numRef>
              <c:f>'Subcategory Vs Sales'!$B$4:$B$9</c:f>
              <c:numCache>
                <c:formatCode>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F95-45CB-8D31-FF5B0585A8A5}"/>
            </c:ext>
          </c:extLst>
        </c:ser>
        <c:dLbls>
          <c:dLblPos val="inEnd"/>
          <c:showLegendKey val="0"/>
          <c:showVal val="1"/>
          <c:showCatName val="0"/>
          <c:showSerName val="0"/>
          <c:showPercent val="0"/>
          <c:showBubbleSize val="0"/>
        </c:dLbls>
        <c:gapWidth val="55"/>
        <c:axId val="1766471872"/>
        <c:axId val="1766472288"/>
      </c:barChart>
      <c:catAx>
        <c:axId val="176647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66472288"/>
        <c:crosses val="autoZero"/>
        <c:auto val="1"/>
        <c:lblAlgn val="ctr"/>
        <c:lblOffset val="100"/>
        <c:noMultiLvlLbl val="0"/>
      </c:catAx>
      <c:valAx>
        <c:axId val="1766472288"/>
        <c:scaling>
          <c:orientation val="minMax"/>
        </c:scaling>
        <c:delete val="0"/>
        <c:axPos val="b"/>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7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[Ecommerce_Sales_Analysis.xlsx]3.dONUT CHART!PivotTable3</c:name>
    <c:fmtId val="0"/>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a:t>Category wise share %</a:t>
            </a:r>
          </a:p>
        </c:rich>
      </c:tx>
      <c:layout>
        <c:manualLayout>
          <c:xMode val="edge"/>
          <c:yMode val="edge"/>
          <c:x val="0.25190867270623435"/>
          <c:y val="8.9913639198423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752688172043012E-2"/>
              <c:y val="-7.178901114521691E-17"/>
            </c:manualLayout>
          </c:layout>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6932392825896762"/>
          <c:y val="0.20412037037037037"/>
          <c:w val="0.46641666666666665"/>
          <c:h val="0.77736111111111106"/>
        </c:manualLayout>
      </c:layout>
      <c:doughnutChart>
        <c:varyColors val="1"/>
        <c:ser>
          <c:idx val="0"/>
          <c:order val="0"/>
          <c:tx>
            <c:strRef>
              <c:f>'3.dONUT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DE8-4C6F-A70F-107AAD93E5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DE8-4C6F-A70F-107AAD93E5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DE8-4C6F-A70F-107AAD93E561}"/>
              </c:ext>
            </c:extLst>
          </c:dPt>
          <c:dLbls>
            <c:dLbl>
              <c:idx val="0"/>
              <c:layout>
                <c:manualLayout>
                  <c:x val="1.0752688172043012E-2"/>
                  <c:y val="-7.17890111452169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E8-4C6F-A70F-107AAD93E561}"/>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'3.dONUT CHART'!$A$4:$A$7</c:f>
              <c:strCache>
                <c:ptCount val="3"/>
                <c:pt idx="0">
                  <c:v>Furniture</c:v>
                </c:pt>
                <c:pt idx="1">
                  <c:v>Office Supplies</c:v>
                </c:pt>
                <c:pt idx="2">
                  <c:v>Technology</c:v>
                </c:pt>
              </c:strCache>
            </c:strRef>
          </c:cat>
          <c:val>
            <c:numRef>
              <c:f>'3.dONUT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DE8-4C6F-A70F-107AAD93E561}"/>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79673097112860902"/>
          <c:y val="2.6538349372995058E-2"/>
          <c:w val="0.20326926876075974"/>
          <c:h val="0.22388204704454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Category wise Profit</a:t>
          </a:r>
        </a:p>
      </cx:txPr>
    </cx:title>
    <cx:plotArea>
      <cx:plotAreaRegion>
        <cx:series layoutId="waterfall" uniqueId="{A46B8B4C-8F30-4B62-A4EA-5B63A2AE6D5E}">
          <cx:tx>
            <cx:txData>
              <cx:f>_xlchart.v1.1</cx:f>
              <cx:v>Profit</cx:v>
            </cx:txData>
          </cx:tx>
          <cx:dataLabels pos="outEnd">
            <cx:visibility seriesName="0" categoryName="0" value="1"/>
          </cx:dataLabels>
          <cx:dataId val="0"/>
          <cx:layoutPr>
            <cx:subtotals>
              <cx:idx val="3"/>
            </cx:subtotals>
          </cx:layoutPr>
        </cx:series>
      </cx:plotAreaRegion>
      <cx:axis id="0">
        <cx:catScaling gapWidth="0.5"/>
        <cx:title>
          <cx:tx>
            <cx:txData>
              <cx:v>Category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Category</a:t>
              </a:r>
            </a:p>
          </cx:txPr>
        </cx:title>
        <cx:tickLabels/>
      </cx:axis>
      <cx:axis id="1">
        <cx:valScaling/>
        <cx:title>
          <cx:tx>
            <cx:txData>
              <cx:v>Profit</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Profit</a:t>
              </a:r>
            </a:p>
          </cx:txPr>
        </cx:title>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46B8B4C-8F30-4B62-A4EA-5B63A2AE6D5E}">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t"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93596F75-49D6-48A1-91AD-342536FFB3DA}">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1H1Zc+O4ku5fqajnSzdAAARxYnoimtRqLXbZ5dpeGCrbRYL7vv36m4RkS2aruzwxvjfCPifYRCKT
gvgJyBWo/7pv/3MfPu7yD20UxsV/7ts/P3plmf7njz+Ke+8x2hUXkbzPkyL5VV7cJ9Efya9f8v7x
j4d818jY/UNHmP5x7+3y8rH9+N//BU9zH5N1cr8rZRJ/qh7z7uaxqMKy+Je+s10fdg+RjCeyKHN5
X+I/P04ew12zyx8/fniMS1l2n7v08c+PL7g+fvhj/Ky/fe6HEIZWVg8gS8QFQiY3dMLE/u/jhzCJ
3UO3xtkFNUyDEmzuu9nTZ293Eci/ZkRqPLuHh/yxKOArqf+eSr4YP3RMP364T6q4HN6bC6/wz493
sSwfHz7clrvysfj4QRaJvWewk+FL3N2qb/3Hyzf/3/81IsB7GFFOwBm/tN91/Q2bv8Ldz120e3o9
bwCNfsENg+oGEkj9kZfQmMaFSREhOtKfodv/LPbQvGJA55F5FhwB89f6XQJzlT+6Sfx2uFByIYgJ
k4IYz+/9dMpgHV0wZmJM8NOH7gH5/UDO4/EkN4Lj6uZdwvFXLvskfst5Qi90QXTdxHSPB385TzDG
FzCPmDCYoebRCJZXDOg8Ls+CI2D++vEugbnyZPL0g/3fr14UXVDMGKGCn1+9YHVDgjBTx8+z6HT1
+t1ozkOylxrhcbV4l3j8lQe7uNiBvnszZU8vQIubiOCDsjdfzhShX1AiADVm7jEbKfvXjOg8LkfJ
ETZ/vc9F7K7ceW+Ii7ggOuHw0g+4nFvBuKnrumE8fepepfxuHOfR2EuNkLj7/C5nyTbJS++DvcuT
UL6pVmEXjAjCGUFntQoXF9hkFHN8mCv6S2ReP67zGI3lR2ht7XeJlr0L5a8kj+Vb6n9+oTNqGAIf
7GTQ7y/sMSwuDMx1LtDBQHiJ1OvGdB6lU9kRQvZf7xKhGw9cqg/LItzFD0/v6Q2sATDBdFMX7OBF
ipHm4fiCYdNEg5mm/sDXObUGXjuq8yi9lB7hdLN8lzhtZBw/Fkn5hhOJGhdgrmEwAQ5L2mgiCXqB
hUkQ2Nov0XnVWM5DcyI6wmWzfZe42EmY5LuHN7SkiXkBRhtjiOp7q2wEC0agqig3iTGaNK8ZynlU
jpIjUOyrdwnK9rH5cPmYF4/d0w/3DZY0dIGJQIIRvIcFJsWp2uH0wuAmg+Dgwb+hT5+9N91eN6bz
+JzKjhDaXr5LhOwElrP7Ut5X5dNregOIQKtwhhkh7OzM4eCDEhMCB/rI0XnlaM6D80J4hI79Po3s
pxD0h+TXB1gbqujnmxpwsMAhyjlnh0DmyP3h/AJhMB9MfjAORmj9T0d3HrbzTxnhN3mfZvcMdJJ8
eENTQTcvmGAM60S8XPVMCCGYnFAd7AT1N9JJrxjJeXieBUeIzN5nUHr+mOTum04i/cKgsJaZ/Pwk
MskFpZRwig7G3QiYVwzoPDDPgiNg5n+9S0U0qNbvSR68oRbSIV8gdMigjdc1Bk4RQtRkBxMB+k+d
ntcM5TwmR8kRKNvv7xKU5cPOe0OLmtILYgrEdXp48SNvFGOw3RgEf8DkfgnJbwdyHo+D2AiM5eRd
gnEVhIDGm2Y6wYExCaXGwUxDIw9H8AuGBoXC+cGWfonKa0Z0Hpij5Aibq9W7xGYji2L4f5rKp1f0
vzejCZjJOhQJmAfzS4x1PsTXGKxkVD84qKMg9SsHdR6hF8IjkDa37xKkdVLJQu7eNFqNLoQJfqjJ
QK2feqECQ8oHQ+rAPISxR17oq8ZyHpkT0REu6/ep+pchpBASWbzdzIEkKAYlQyF4s1+4RorGhCQC
hUIC9jy1nj57HyN4zYjOg3OUHGGzfJ/28jJ+eOMZIy4gYSAgKXBQKeNFzbiAwABEpMVBKY0mzisG
9A/IPH2TMTDvM9652eXd2+YKhngn0zkUpL1cyrgBFQMYSj3EIY0z8mBeM5LzkBwlR5hs3qeFtkya
N/T1qX6BONhmnNJnl/6FiiFgnSFkYHToH6n/343mPCZ7qREey/epWFZvXcdhQpCFgqPPD7U1Y3vZ
BP8GweL1VNQ5cix/P57zmDzJjVBZvU8zbAW+dnUfdE8q9w0MZfBTYOHSTXrIRI9SAiYDnQKYgaez
VzojnfKaEf0DMs/fZYzN93dpIm92Mn58O2Aog8zmUAN4MiFOlzBDXOjYwBTWubPA/HY451E5iI0g
2UzfKSRFsbv3quKxLN/SRNYvoDaDMGZAVP8UEygJMBAoFkjePNvOp9Gxze6V4/knbF6IjzF6n4rm
82P7pvWCGIr/iUmhlnmv+cd6BurWoP4c1NAh5gzuzSlEvx3OeWgOYiNIPn97l9Nm+1jv3jLzAhs2
CDMo1GkcEiwjTDA2IBoDpWuQnVGgQf8pJr8fz3lQnuRGqGy/vEtUNvLek+7uLXcFQG0tp1xw83xM
GXQ/h1JCCGAe+kdW8mtGdB6Zo+QIm83ynWJTFEmVy6ff7RvYZWAPGxyKmun5Uo2h7plzqJ95Kk/7
Gza/H9E/YfMkOcbmfRbSbJK4fNPAJYXcPmh4LCAxqf7AqT+1AjCC4DKFRLNBRsbyK4byD5g8fYcx
JJ/f5XTZPv7Md0Wwe7vpQqFsRueYcL7fL4NGbowQFxBrHnT+IZU8qsd4zYjOQ3OUHGGzfZ82821S
QXH6ZBe8bZ0mhW0a4K2wp3TYKK8Mi9yFTqDYGRujOfPa8ZxH56X0CKHbyTudPc2HxS5KC0++5bZa
2CNomMzAsMHp7LI21DvD9NIh+rzvH+WZhwT+q4Z1HqmR+Aiq7eLdQrV5bOX9G1YCEJhKOqx0mB6W
ur+pH+MCQ+pZIPNvdnTz4fej+Wd4nmTH2GzeJzZqF86bL3QcapYMAu+eHJI0Y+MANhkaw97Pg00t
npTgocT2laP6B5ReSI9xep/L3fVjHBddWO/edAcOpDlNARtwDuYAGtdvQAGnSUxzCFefDeW8dlTn
cXopPcLp+q93OZ/2qvb/wa422LuOIIGmP0V0RuudOSAJJYKwZ3qP1MgTev24zmM1lh+hdWu/S7Q+
w6yCsy0eH5+WnzdwWRkc7gAWNhy+8TxlTv0iOPyBUAL73v7BgHjVkM5jdCI6gufz+0xRf3nMI/D5
3g4cqB9EUKwO/xtNH9hQYBi6IQywGNTfyDN6xUjOY/IsOELky+d3OWG+SCh+flMVRCD1BrUBaFi9
zsURuHlhCDC4YeXb94/MudeM6B+gef4uY2zeh+q5/9ejdvah4/169oLzf37OEIN0tGHww8wY+awQ
U4CENYGjbM4rntEJQP88rPMgjcRffJP/T8cL/fPRQ8/nM0125W6qDnY6OX3o33vV14XjpkaiH/75
BR26lg9/ftQpPYFxeMSh83C4wMtTl/aPfJZ73BXlnx81w7iAEz4IBLap0KHEHVa85nHogazeBRUQ
EYfIqy50YYBxHg8m9Z8fwfslsGMRAq6HvVfFECcBEaj8AZ0GvwAM8ScBW7afj9O6TsIOTvF5fhmH
9oe4iq4TGZcFHGWF4duke75hlKA6YWcXEgYmOgcvATZHQP/97gbO7AJ2/H9C7OcxbgL2mJFkw2JE
7tos1Cep14s5rg39rqGZPon6XMxVLzI1vO/V85jse8MwOPSek1WPUsznZLHYSTfxJm6dZit1McMw
S61jW7RdtuLDZUTz3T59YtSKtRGX7cKlfb4+XsJUnDYljbRVEixEJshXNw2jNZxf5Nra0My6GE2b
xuNz3cjoV52XD0FcNldu21vY86YJz/1Z0DfdD5Zmdlxi8bV22xkTflk6FuI9nYRO76y6LnNW6s5I
hbOKHdfIrWM7cDC5rGvfCjrkTil3OqvMie9OzKbHqzbEPJtBPSReqbZnVFda4qCfaSD9RefTeO33
XrIOh4vntNwOUUrtUYdqqosh82QdpIFWWOo2XQi3CdaqL2xbbep6rT913a6etaQ3t36R1zM3dcyt
N9z1bdtauWDJJMXzpCDFF4Ey7boMk2AeaF5itWmdbOvh4mgBXHjWWSyNG6ssG7dKLRoZ0STNXDEn
ZbnFbtlv3VSjtxhKTKd67bizvM3ZreemzcZNi7ssipwJ8hCrb4LALy5bz+YGK24qFJY38D3qRSyl
3NNUxzBXLCF9d6maRq+7N/8mpB4UsnpB8iRZNi1JMovJqls1ZnB6UbRU5+1Jh6LVNL07YG6SbefX
C4qb8Con0rt1HI3NC2pgO6eGd9sWHbbqpmgnvt6U8ywoyQpjvbpMeVMvTJzJLWt9YxqbfXKjtyax
mRZ4X4OQx1bTinqVxhmaJHob2n5T+F/UXfh8VzSa3NOOd1B4oy/80DOmOMyljXnM5sJzKs9W7Sau
2dyNhLuocVdN6t7LLK1ovFveBvGiz+ts4bbIvEmLOrdqLfIfvLaZlpkX/SidDk88qskNK3Vn7ZKA
Tpyyc2ZJRZkVpY6LLcjGMgt+9MksDfVk63VeskU8T7bdcMl4w6xW5OlMdeRm52GYN9CjeSWzzCy9
51W7yZzwh+5HjWenItMuh2Yc17VnJ7zXLkmV/IDpCV/ouZnHNP9U9EtM+mjVs5JkFg0oXvlxGLiT
EuLOU9L0+Z647/cL/NNII2/BIyaniacZdlVrvjln2r1WRu0m4A7ZRq2wTZ+H/Zc6bEILZdI1Y8t0
y9DCLO0slwXdtehZu7/EdAIS8pTitqaVZHk/dyiwtmFrt1Tv5iF35afESXRL7/LoXjbuovWr9isr
8i2Ps3kwrCPqAques2LDOqKakVpMjm0A8MrpY2nxHPvrssbRxsspn4C66b+5DlobhW48eLK/pT2T
XyNTNFPEHH+d9Hm0kVD6u2et437t0yj5eqIKz2gXOM5tpF0gdqtTAbn4IfQBimbQPifaheNIVp7h
mY+BIcOlFIEfWrqQ6aWWGsllGejQVrfj9pj1pP2327Fs0fWBrZUtnVLSo7sqc28y1rVXkZT+XdLY
TlREtpN0zjQcYFYXbPQU1rAoWMdhuadHeuIRS/Wag0Sr5c5U8R3FniWOdKb3LrGUxO8/I4vzTRY3
8W1n5oFV1EnzSep5vnYMz58wo0x3blBfui1xv0RCk0tqOtHMzc10V69K6Qa7IkqKGZyxaS6MMCi+
aFq0jPzAavrytnX7+FozSnYTedXG7Xj1rWPMW/RQBDbFvKy+xXUWWVFeeFcRK9xF7nJs4xxHlsg7
70ftFJ0dIdSu69jsbqMgu+YDvTBbb4qi3llmksVf+wrZil4Jn8+60tfnThR4P3B51XQt/+Z0sbao
q5xOFdmt6bL0U3nnCrNclbQPJk7jyh9E9ye/+fWZkCB4YdtAMI3AikcJuJpQeiuG/pNfX+8TszCQ
IR98HJBA2qC6fBT0PyjqDbvpdLAZUofcVL0JqjzpfqBQGLbmlsW6Lzpy47na1w4m7Aw3iT/pQidY
5wQF6yjND3eKppnRdRD37mJEV7xtZbSFpfiO3b6RXeckhzd+5nGKhgp/nnrVJ85oMm2rqlmjMmLr
IDf9aZT07rfS8K/4MLmZw64zg6KvilX36IG17vUT1oSH/CHRyLWfRvir4XTJFKfYm+Re6VLP0qjW
p/G1WTVLmJKzxqe+aw13KKSBa7mVd7h72Tvm01o5a4MEJF7yJWaBL/W8orYZC7TWuv70IlK89ImR
L0f0I2/gpGitmgZL1mUbOQsZdF1lHVmOsorGkvhKb8J2oURVp6KPxSKBbrRAbyZtEsycPuw+g/L0
bWzi/JvRldKSpdn8dNNy0weu51p+UFpSapW0IplaJRP5DZZRbmssvsN+61/pHtLvnlu9cMmdlNmd
Xkf+FR5aQ59q6aCpjpyvkuuHT3h+yvHzXPgE1XruO37e0HdsPY+MxSFfBqmsLB9Lb2OmLrVbpieT
iFN3o2jq7ngJVIcbUtvA7YHvHLPXOg4k155P4D2jRxhEVE8nMvhOcOgOFHPrDJxfk/DRRE6rLuHw
6zUfNDfETLMYzvSpcikSPA8rXfusGkGwaFiqfU6lkdzKbldHfOUUvrsxjBzsiedm6iCwJ/zG2fcK
yfNPwu0mCFYq1mf6mtDQXRQp0tdsuCMDTd0p2rE3SR1tfuRTd41sbnDcy3XDBVivVG9nZZYXV0Hv
Hi6qI6lEC+7EE02x9LA826ojZWHLrHyQg6MID49R3IpRBJ2w/v0dcwgujN8xgX1WYsiaQ4Bh/I5b
T2q6lxPtQfrotuxz85PJfX9TBE5tq1UTzK77KibmJzAv5SZ7pptAL57pdS8bO8n0bjDT7lsuxQm/
ohOX34fOTubiRpRhX1mwgOK187wy7O8GGuqLbOpLg1rCKxAwDguH6lYXNaPVnWIEC4RaUCIDT1TE
/cNN7MR21ntooiXgeGRhkFpxLeJVNjgeUULQ3ENETlQTxWb4qcT+vpUMHMRxU0u2UbKS7Edfhrbp
dGwVZmVx1ehNapcyiO4zgMh3jPZHBK7I9MhhsAeHXRa1aSw5IYFVYgN+eMd2Sn5jcRl/R5GDcwiH
HAgKx4aCT/9S5bmslhpqPfLA4tK1Cynxunq+GIWEt6jaZUnBOkzdKSllcXkkZTFMr1DWZNpLRrea
DOg2KELLJ16xoV1Ft/pwUXTp03AqOkztUYfqbUUInq0up2UltHKZ9JKHW5TU/kTq0beslXjJElZc
FW1VXJHhbqAn1OgWe97Ap8EVrYJVTWv9rtcTcc25XOVNSu5I0JnXQ1+GzJO+YmhR2nxOkrCbJrqW
LYsm9Vfqzm+6w134fHfsPd65DfdXgV7k83+fYebfVjGmw/ETcHDosBMY4uKjVaw0JPK7IHZgv0U8
wZgbiVX1GfgsCBwXA5vRSjUz5mCL5X4/SXqwki3VPWL0TY9ze8+umNrhGYrzyK4eqZrqkWbKrkKd
RDPpl91WUpLqVumE1TZdKUrfkG4bKDJPfWfmNqi1QpiCunXshzhWZXEeBvMey2677z48BYNfbeV5
xKaJO01zsyrBh6zyNfaTLJqoW3UptNBZRe5UNVBD8/UJ85GtG3o8iGavtHAKu7nhcYq0v3UqCQsr
J87MKcJkU8RxN0vBirE4RCM2iqYuDHyt1lK3ZsPXKerypeGV3oF2ZPREeXiCoomUCThG6t/UGCZ/
+wUQ2CFuwD4x2Gk8pBjRy9npcc8J/Q7lD0EZ9wWd8lTMcq/TNqGZXadaWy9Va0/i2OmtPK66iQsn
Ndjhvj1wq34/kN1lw/NlF5vahkQeq+edSE4eozoUr4Sg/6RMmtJy0ty3/aTXvjM9vknSHLsWRMi6
ksN/XXLd6nH2o3FS1w7LGN0ir2+ncaI5myxF/lKXcbY0DY9sArCaprjx81sSxb7dFZ77Y3iiF3A0
PJE6bnBjEi+fUy0lVtlk0T1kJeZZ23TfZB05017jzSUODedacYS50WxD3/etUq1Xw/rU0gqtuVq0
mqxLLUbccFY99xwZE70KJ8StYztuSPFJtIkVZq13SzPh3epNpU+kMIuZoj1zlG0WTHDr3GRDAIH1
XjzTHUdOiqGpaDLk0SwTYPxzFXJwn9sxuOqfFKOiacL3Jz32i0+q4/isSEUuYp1auNDKS5p506w0
423lthAQGe64HiXblMVshTN3OqIrDtU5SCrWoxAbJPNB8vmxikPRFZsu2/1jFWkk/vKxhUh+Y7TB
mYhji4LBkVXgfoH/Dz9Q2G338tfuit5nIi21n0ERTEuIXRBLy81sgpOqnSgdcdQlZi3arflDEWSc
AqvSKV1EsknQ9wd+RVOSvezbbX0PP6ThqYOW2j/r5fP3Hyp9/ovDkhe0UfEpGi41v/EQza73lt9g
/oELfqS4ZhRcp/6aVrrdwir0KShDdiu02p0UNKFz1xHsNu4Nf2Vkemap3ha37HYQoA78DBQJIq4g
0PRWWBTxXFmomgiqCWiIZKGabpRVEz3EyQINwXTPeepVkfdjr4q8q140MI9kcYDiuyRqomWftr+c
To+uPeTF+4vm1g99GuClIqnOygzrpa/nvyJcxNch0vtJC2fzwDeBFHE184k7qQerxq+LwO70jl1l
HapWvGDplBWO+6Pgmp07HvnW987EdbNk7rSVN4G1xbutM+Ld4qCdCrfUrhSplW0CRlbqTRrmwxJX
NfpUlFU88zRZ2wwn4iqjwrziw13KXNeCaEq4PHa0gaCbTOttxXakq4dUZVyfdECssLcI0sDYkA7t
V3WeQXQjAJvcT5NrpBn3Zcfbb12dxDOOWTc30rT75lTJlVGZzU3geb+ZBxxyOC8Ma4iKwW5GBAXa
cM4emNejGFjVOGaOsr792eYQ6UdW3GqxZdCWbcBO+5SwyEltXtJfpPbEqvdRfQth22IR8KixVVNd
6vSzEffZjWroEn43UK7vzFTTwzHbuD77pFqVE9e3tXR+BWFWrfRaS7cQW6X7OFfXadOkabSVimHt
Y1WhKbyZV4eBfeQjKoolKmeaCTbRwktlhEUC/J0gDdFE2V3Jy6boRDQpeTqDtBfbkDC5VcF9dUmD
6Nqt83SrWg5AMA0JN6b7bICfG0f+BHfErsFAvaR+SybqLjJa83PW5etmiNMoOu0CeilKx/xcmumY
ThoE2tCXud1g5Dq/seQwG7JiYDJCdk1lzTjsIILt3gROPjApoRDffLm0mZlelF1hJD+LrjEnsePk
yzKqtn7bBZ3Vxl67cZO83ai7JIiLpZEXW/A1CnapmIdm1Dh+ZwlyE6KQb0Qio0UqhHdZak204X5v
THkctbdgRwkrlzLa8ahdBVVagH4NTYvXgf7Au863YsS2OsQENxDEjyHCZXaQVwKFlPXINC0j7OLr
mAeW4P28ihzd8mo9kI86ZDYncedFdj8YWseL4clibQ6XI62OUwvh1rWg4h1PBWj38iapjWXs5ItI
b8lX4nvJpEspW7JQI19Lw1w7ukhvqrBrbvzSWcESGHxJ+RXnfbCGoQRrdacuZp93heXX5SopQrxQ
tFzUkCHSXTTfu3SQePocpoUzPzqBym88NpXTp3zCZ15FUhyGlk4dVpfLInW71fHS12m3isJoEUWl
viDETTPr2Ltvcw8SVobTL5nf0KveaCZVHGUbMrQUqQSts0Jlu1EtWGMO9DpBctb5qLGPNMUCOZwf
uOqKeQMx3vynT1A8bcrWWJLYAPcr7dzvEYmJDbHLbpV0UfwV5/6enjhOsuw8359CZM77TpICYlFQ
ZH1Fo9j4hGl5Zwx0Bs77LBCtM481HkMSqfP6xnKyFnerum2M25gk8q5MZirwRAusGip+RD3TG3pU
IxzY3PqEzZWzzBcebEb4N9uYIEiCj6YUrI1ch/NgdY6gCGKYcifB2pY0cSrinvyMPJgvwxl9a3XR
zN6fZV1YWkca9cqutnQIhO954jBEa5h57FlK8Y6aip+hLrbCCL4Sz8pbT+u7S78WEBgdLh1DNmwr
bLdHkiELZHWZHi8yPaF7No8YwcxAhWkrGmkCPGGZyGZImK2dtkW0xG0mPmeGhqYGSSGjOzTTnuaL
oDQ9sDqh6Xcx5AOTtLRUs4Ij8K5qRDeqFXh98tlle0FFiYx64fg+v3aFvPdRFK8iA4LOFW0dS6XA
usH+HNHQQAte8h1pGoPM9T7XNpKriNmtWKMHVq+536sgCr4Uda1Nse6BSulcZ2P0qJ6ELEDfUe8u
Ea6Mh5esAQftQwdWltX1RLZtMzdzj0Pmpfa25nDJEIRzEfJsT4be1mBZhCzVq9qN2W7B1qdLLddD
ZCmaqJm3zbWgtInXxdMTuUzT+Tw0oQ4g87zwivTljx4OtvniG2Cm0QgCN6qZpw2d88CLp6pZ6KGc
ErNx5nvm0PFsPazzlWq6WvaNM6+6Mtwcf/GCwjYJe6ycCpKJsI3+tmOZ3KQG/qa0mCJBbm4F7o28
4ongazegN7RLIM+p7HEc9chKMUQEj4b60SpXvXoGYcGRua45KFm2WJqXondg9Smrzr/MJF16LYos
Xzch5d4VKzJcXNjGAQlDuOuTIIHVTkyOJHWn2BSHaqoLKnmxchxczCHrLi3frcy57nAyTRIpvxlJ
0lmy7/pN0LjOF9FdebyW35DDnFXvxLGtmrqI6AR2S0VL1UzKeFXH2Lnxc/+7Uxi7AHd84hpOeyng
5Ly70gtXeVh3PxRdDnSdorN0DjH1S6mR3lLp0NYQwVQ1VU5UZUNVxzFteqRVfblIe7TUCkQ2DvKS
GSg/BElvaB4v4rnpIBZZLKNyrnpdcH27PXee6f6ml0snzcjGF342dVsaT0lPzE0LXpjlNk32HfzG
3pae4axqiC/fpZUDk11m32mg0bmvh+Ws6FH6PdPpRoJmvzWpJ/bi/cA2Eo8qbaLoYCrRKZP+Wmam
dlL+QJLUt/yIk0tV/gCWAL4qegw4QNFEF/PSZj1YiWblBle8upOtw00LYlDgHECycdJKLZ/WPiSw
FA0260AGg9+JKnnBFrNvQQOej+WlmvhEu5segnuJjUWsTQKdyBkjlXeLROYMndlQ++DUBuzu/DcN
gaF296WOgBPC4GgQKPiFf84NDmk14d8Xe6kjEMrihEuvgJg/GH9VG+l21EjtEjXM/SYjAdlLcIVM
nkPgkLbSUnTXr/gM1RLPNBl73wRKQgs8U2MLwYfuLspDW7HFCYtXrifafTNhqJoUfoOWhil9u2zL
9LJHzc8kqvxfUboVjOauFUPIhFeO+T2KitTWwZ27oQ6AHKEsW5dhzS9xkTXzMqf9dZJhd6J3WP86
PKcuHfmr7w/P0TV6LQ1Lc9MUqmQ8A+pGEr/eOqTfmG6QwNSAozmszKQVBAzcatNrd3lTVVvFpciq
2VVZv6A12im6IqlOdenqDH6MJTPs/ScoYjE8ssBtbVVx7M4V7eTDTF7OYbUpVie0qI6jdYmyCWsy
fhiU+igWV2iuh3m0H+iepng0lieTmoX1RBFHo86bGtYcCJnN48LNli4qrknY8njmUyztxgzBfgmQ
ztZ+qterLMBOamWVVq9UOzET1y5dLKcm6aYhLDUJxPuDzm6EKRfcKKNbXnl801PnyqAetAZSFUKQ
tSgRW0rBolvUunSl0ejXkaNh6FcW+3wKBS4B+GsgqRsRX5ZQa2GpZ4jhQWEbXVdGxTaKg4ZZsMgg
7w1zFDoVDSplpkWsedf7T4pEN4u6roc5ChxCZkvH7yGZm89lEbQ3iqoXZjzFAvPp/gmJk30iEA08
PpTjXk4SSdO5eirtU2crQ/fSZKBT7ZKXvi1Sp1uAq6aESteh67aMvip2RWp7eI+lWQ9rB4zE8Ux6
qeEWIqhDU10yF8rkQkNfKynXdLVFngImalSKRvT4MubI3Cp+SWU+h/C1N1HvpmudH4OBujYhhX2V
Z4MZSUEjDhfSt7C2waamaWkwL4bqisDikkefFEvRczLn2rCW6noy1X1azkU96xj8myxQixPO2p5C
NYSmp1/C3llgyG/vaO4UE6NM9BVp6vZGq+ufOHOCnRs3EM2Egr2t6YrgSnd6w1IdsdH+qjOufZJO
EkDKvwwn6gNqFq0gHvWtS+puy0OtWvIWoFAfEjqfk1SQ723ZhvMwbQTUe2npN4ij2hDXdWZ6WPgz
cOPojVauGj/rM7tq/dCG1cVfYgiO3modvLK0icESaCXKoBpFtx3sxp9ULzbk/6Xsy5Yd1ZVtv4gI
0YtXwO20Pfum6oWoFtEIIYHovv4M5Lm269ZZse+9LwTZSMI2IClzjPSQBoWV74zIrMg7daL+eu1K
4R6WCEJeaKTJs0PmYps5i9gYEVgScl8W/v7q20+sjqW9CATI3R+mt7ANrV3kjX6CcJP97FiT98Sx
Bl0v66rBPjHhklXXS6VW3xzxbiexu7q49YLXRKSWo9vZyVR0/1xz6+m0zBa2M9ehBfGQQW0+r3kM
6H2v6+Z6zevtAPyXD/zB2mXty+V+CcO9kcwo5ro9Zxyv1/Xfrtk0mjrrf11zXimC7Lxg930zbUer
8ndaRYe2QjpyY+k2OFoWAkCxOZ1rgFMS3QP0WoT+HmE+WKglBG6a2k6ustVj+it9ihDtkqP52sdI
+mabFfS9cln72Rlpup6djPmqbQeHxFhHZ41VpazABOBWz2Un7a1WckoVKetnhNbrZ8nfKe6nR+Og
UQ5oQ6hQGyO2pHKe0Ng4mia8nmk6srHZGl2HoDwSewkwBfNBDHXy2Qz9dqyv0kBLviucoX4mud/f
z3awu3lwOWt8TC32pi8smaIzvpE1rNa2WO3jgk1TlU9hjOxidzC6ZiLjafbKL4tc9IG6sk5tQsud
10/+kVQNP+eT6pJ8SrOmPdBKqNeFNDyuWTv/Ysu2bsLu91wvP0bCnTcqxjAtVdZcACiiB2RHwp3t
9PnjlLEZ1+Lwr4BW3zVro1IXO7wRnG+l7yKb0S/8yYw8zcI/liX20QD07loaqF3lLOFdX7Jf7ujI
DfMtsh/ASj4XmDW2XpvbG6vJ/HSuZJSQjNJXq9tIz+uQAx3tbzQnF8HbPo8n8sDohC+5nOSWFY74
aen8hyRD8BFMpEq8cc6euzy30n6pyD11l8+x88Zpj3+NW+icPmb+EiUhY+ObLhD9cOzsr/FGWYQs
Fl27jebW3gZh7W5V749pVmc1cth2mPrzYH+ztB1ng9N9ibom3DI1T3tSCfEG3tRR8rVXFdkJMKb6
7E6Dfd8UlR9fW66RTybn5yyy22PoVcPGNODNDugh+tVzWL21+7E7rEHMlyUKHowdke8mUbYcL6wl
0yW0Zp5cG0b542J74Qseu/4wEVZtpaOyr5naXhu6dNg4ehFHm+jleWTq43ohfPFjq8EXV83jcHZC
aSdivfRitI6i0M3bQtm8d+gcbHmv9ZcK8EvjYLmKIrNv8xUgKZ8iCuCSGarzuz7usGp4yPNRn4KB
1KkxWH63jfDWfNcot72jrZp3rJqsd+Hhl1/HbKWQ6cJofcrzpXwMrAEQ4fWLFq5bxDOWfU+BRfVd
Ziv32qUqOR64jn3plyDfTUur9sFI57dFOAfTsuKuj5Uq59g2W9F9U5VOvGBKevV58yrnsYkLKvle
5FV/zYebpLjf902csYDvb4lyOw+frYk6h3U2VVbpP7XrgdZY20m3tDZm+iywT35q6Q8G8Nl1Qm15
seywWXAT08h4DTV7nrGcPBspmHR0nOiIaVgIZ4dlrn0M6yEO65a91p5lPVZ5e2dnQ/4+hQJfTsWD
uHCK/F0pe9ppwqeNsQY8r1PLm4eDsQ6j97tuKbkYae3RGWn+2qw9DgtA/WsXvsS4C1c+khCIBVQb
jw70FBGfnrQ/YHU6yMnZj6G+d1aDyqgl0z/M1tTu8dIPkAEpERmyK474o+/8czqzgCT9Mv3M7a+j
l5f7TA888UXkVti8sh6gjs7dScTxARzN650zANvd+YI/LYowJFfJ/adzY2F7PmmeXmWncafYkbI/
YL+PzrrmOQ9I+VgXUf00+n5+57Polw5q2BxN+cbpO9xmZiBsqH7otrc3ToQwUaELRL1FUL7XuRVs
uBWJnRHlmPm4C6r2ZMTJdfYFECBPnsjWJFS7EXNTvedMVWe3JcO6kK7eqU/pTpHs01rWUwV0UzYf
jHUg4TdPMHVvmlr5ZnHJ9KZAu3hA6OHVjMMbTx7NRfG1f4BB/v2ijJUr+3pRllVNWCxUcpcZrM6K
4olWZI8Rm7GY4ww7mc1NR9mK7KEGCGS0uZUhN7864S9UVizPfzq6OmVrn8Xq5HO+pLLPN/MyJZpH
5XPu8+UVgcRN1bf6yUhkFFiiFf6jkcCiPwATXF0lBFpPbi7GB2PL+ui+ngW9NxIiz89IOIirlLnu
u55C+2JsTc6/28wvLuGyLK8kQ8aqqz0wGNbhKVF1jGcjOxmrzXMVN9Hcn66DaDHFhV3TO2NtMM/H
NvfU3dUa+BmeqTo8YsdOXoMwqoHAPfeBqg5AFYmXJQhLMC+InRoxr0l/pir7CBEpxl0sqzifM/Jk
jKTHUMLtomPTWeJlqgaxbcqpW/FJ4mXMXH4CyhXYcdO2T8OK1i/GlTdNBZh2joX76sr0OGxcIAa3
xhp1UhyRWanV2F1q12NpXXE7BRi1u/hSgPOg19OS0SFGCibbXpWSASoUy85+KDkwwE7ezGDMrH0Q
mcfc5R/A6B2mBVmKpsqaZzsa+UUW7EIs2xKJqhds2FCm4mCsftH1d9lMizjjUjwbnYN1ss8dfTKq
IhqzvdkIzaaD2e72nSM6vH3R+2S3wTZji06NaFo4YCZUA3kyGpthrTf7NWCh6wBsrsYHPcxXd+Mx
TiFuu9av9kakrB/OpRielnD62mRDfzLq3lpxK8s0HI2Yd9I7ZphhYiOaw6icF7ev67MZKVrqbl9g
9kpuHsRPp5GnuFHqh9GbyMYletjgTSO3TS/C1DQchG09jb+un7aT0ZLOiJltTS+AQjv4n4dy5yBs
+mzc/WZpEocszufl09zDHsh/R4Y6b5NlCbbAGSceQF4PU+i6DxWiqafIosebypxVE1DfDjgTRrqq
xsGKo3aadkzqz+ZdVbiIfc1DMuXVgbVTuKm9XF+DUSYEZQ5ZR59I0WTHawyKd0iVT1Pz6edGetzq
MNSbiLVFOla5fbb9uj/7FeNpNdXsR3YwWJObnXjDf7Wb9piaOTZ/tdjyAWFKWQjvTgOcHpv0yE00
gN6baFIkYnXuAwLnFdJ7s5q2naYiVRGZDnRqo/vOtX9L5s4fAWVsaykV7Pw1AY1V23lWdfTUYxVq
vLIyfJ1HG3FFPkZbBMPRxrFfB130j+AZysfard9YXc0fbZnTbdgCS6QxdX4wfFnBmMUsJAIhx6p5
kO6APL+l+Ilh21JVBWs3N5fC9gFgn5hMJzZMm3kUyKSEUfOQWU558JGDPF91sqHjOZj6LnUixfSh
nRTZOO1EdkNAKL60EhCGxSM72gw07bPBfTXWKgSRpqVOXCN+vJ3AP0paaxRZbDuCnFkVbWzVzw/u
eph5MT8gJv19dlR1NJLRU+18NjU6cyCBNSHnWIT3vlsNAGkC1TmH3fDiV7pbWUvddlxFz7LDQ1Dm
RWKswisBOFAewFMwGlWLBEXkEvvRSFnLhjiaAfksu/zP3oi9LXIVPAIr2gM2ftZOMz7artU9jSBI
HqKsJ7GxGV2QW00CNCwCQqu/0UXVuVfaOQ0lv9waBvNEYiP+1dBtfFInaDSuIxXZ8jmSaVDyJtsL
/NtVfWmwbGhG20YIKw/3ltU44B2Owf86wwofyfnsbSE9okeIpCFK4ZGnADjXUQ7+yUh6svw7Zrvf
jGQOoWfPAAE37s7lo/00DDR/GhBPXRubbrKit9anu0iBGVl4svbYM98/AWrAngK29a26ORV8eXPM
RypnJ0g9FtANWb8+cyiVuqtd1zobCXl1fppG+81ICoy5kxJ02dWAUJyKnGENsB6Q6/w884tI7/pK
fjEetS0/9Uac6zrxvbY8Azfbx4bFuSBNG0e1FV5GWUf3ZDXwld4pvMyLUcYlvDAxRvfDZH+2KMvo
99I6+yHz68PQF/2Tay/eo1ftssXpnnij+6cQr3YgxxFGMQ5GN04SGCWv/WzUAYf8GEbbJjwH/pQE
lVOc/L7xLuYwRhPgtUuZbwf8qQA29DAwWoGJNK8Wb7A3k4uQmvEzVmvsXoYmw6/tV9O5iQIQ0wJ6
NwYg0+GP7PEwG4ORV6uV5T+onw+PjAG000Sj83w7y62Zpe2qs8D6SL0q+tN685uEfxJR/52tSQ8E
Z6d4xM9/iezCeZJt9Gj0CpBrhM26dk/W5AbDNolPbfA2aCx4ZhFhy73qb82bdsgB8A2rh95RFBuC
LH/HRoJiiYQzterMmdEZq/EbB8X+toLq9tlWqEwl0cicnbW4+Zn2jJ1rpqbj3M4bo7rpzZkI+vys
qdftIr9aXrw6O1utnH6uJxUScOaEyU9NqFwaR2U+WM8Zfgldana0lP1QZ9hDFOaXM6ddtMi4pfOI
AAl+02A9GIO7OOwY/dOC4pNeAs4BmQZhW+1p6C6pI6Z+N1Jpv+CntHZjnTepEevO708+wjaxEbup
wjYNK4VcFY5OXMvZjmNZPhpjZAkVSzx5d1bv2i+mY1VKBFZXkQXoOGoQa88Q4X1xFgCsfQC+WuZM
F4OTM/A54gMc5sVW3YL96bnvpCyXu67iLbJBtfduBQ2itVYj930m3XfVdl9m360fcsQ/X/6lkWXP
JG2EE5wbnVqWBeoaIuN5PuDE8tLCnIxLihkr2Adu4G+55TS7mWcc8XHQaYzodh52Vuvka8S+j2Sy
cCYf57n2jk4dWQly//MHIVokg/Y5MPHz8G7b58bz5g/jxVoPoLY2mj4iOiOCvnq5g2W8TON/83It
aaeNHTBEQ6rh3QM0d+2h7fXnsEb8a1h4dfUottIa7XR2HH65HUp3JxBTOd803MY8HgM1lSjltydj
QKK9uXRa6BNpB9D4OJ5lzDOvRV8Hez5Lf1t5xP8YVJfWnSq+l6FdpCAx0VMZhs79NHhhDKZ38X1t
mamyegWf4bOlnfFrS+MA0PFnS+lw99pS2JR9l3X/OIt+X2Sl/AZ04+Rn7DdYz4i+tEPw6ndRtxHD
WJyVtKo7ZU3OFjBR8YxIC3Jb4QAqCfZ2plUl5i+aLcV7j2B82vgjuzAva4+2j/hdFgJHXHZIy+e8
lt8LoK0Quy9+VxlmVKvtPpYikmnpg8ModDgcqBJfsOjnqZw8xKIAhUvyfqZfseDcF7Mufts+Jo1S
OV8abq9YBL94sPvM2VNaBXvh2kgSFYgF+s44ffECcY4izK22lX3RmBC07UeXTNriZQiLLGnnqt7b
kRAvBKmqPWaLJWk91r6M80ju+6G6wyMrXoyHP9F9vsz1g1EFKuqSklJ2MP5LDl625HadGiuC+CDL
T+GjGcqoKJtSEK/1o5F65kZxVZD8aPouCmVtA1H6qRGDHKUchrz9anwnwdWFFz6JKZLmd5oW/AWh
q8tQN+KrW3RZ6gEGelSUyjd7abZdZ4uvcwZ2LO5i3BRtQz5a8t24WzYtdhPFwt6I1N6Goh+/CFfL
PUoSdFujnoc67b2SvzeKOwfhMLkxnQ6WfxR4GAFk7KNN6XqHVonqqRJemBRegwVEOAxVIoYMU6HE
XI1o8lPbi/qezcMGUfmxSoDE0Hs6jBYSpKv8/9j42tU62r92YOdDH5e9OCDggZBoPyalM0Svpd10
Z223fmz0jT0taZuP7tVNNdMfbj2t/3QLsFg6gMymznPhYr0RI4n4s6j6KO5CW590v3jv4OkgMtAV
b4RE7D4IJIuX9SWK9cGwi8oGGPlVDKTvxxUCBScjZu7rkAf9G3OVd5l4Dtrw2tkQ+HEI+HDVlkMc
8Fn/6DqVEqdBcALL/7sSFUW+4r9Py5XpTp7aIETJh6q37rIIOB2FmNzWLVrrsZxtlTBdlV/9QV8c
036paKzHQv1sGx81H8J+fJ1cVWzaLAKAvZ31wSqKeV9mXX/PZ0unbcWyNySIfvFyYL9zsvcdF9ch
beeV1nT6CNdnz2qF+1CW0t65XqCPPVvYuRsaf1OgHMYLWV8USGNO362g21oSMTEvj4Z95ZJsP1tA
Vved4641bei+lQhCGHF28QYEN6G8ipaTuXsn6qqrOOZ4Snlj1SkRpfdakwnZcrdpML9C7P1yghiI
q3OIdPVeBqW8WgOV93uUt8B3ujozEWKdV7P+am0DZE9Q7kFf27rZxPeZZw1XK/f7aq8pma7WKGqL
fW5b89VaryjafLDJ1brUZbZDit25DqRQUH1XSNe9WoEw9nfgafpXkRXE3ZE+CK4i5jZ7t+iOXts2
07jsHD+LrlZ7cCZUf5BeXM/doaNtvwc5+9Xu1yofcuDd2Rzw836elS44xst0+tvDuDEGeiwSefXO
iF3bkaRhfp2KKYvuOf79+BwtfVIPbXaPydcNY4bk5lbmbLkqjZ855KL8Hha+fTCSaRFYGUK/fNyW
a/uba1kjFlWXyIXddOasd8iL09Tj0TQ3qm4prDvKQMADEjyMjS4rmyiVKkNNjrVjm+PlExe+uHA/
7+5ug2WiL+6kJR4qbMj/GH+sMKl6S1NujO9tsNCpDj7t2tNNr3OLH4PMejMj3/ouGocmCIzZ1z7C
5yy0W8S0K309WIWnTyxiqNPSAmf/j7qumd/HRnZacjv1kUoTmHhBwbB4SgALOV1PjWvf1lbM+i66
Wv5Ld31dAPSVI7WwDjmv/QS5xq7IyN5s0SRvIrB+Soq1WbV8RKMdHWSOu9yIgV+F2DcxcSZ+lL8p
wOWM3kZlk4NUBMvYcV4+7K4HTbOj+sxa7b1yRAOMvuLRdFgYEN/XzlH9CDmSYowRA8GCFhjtkzm0
fRmd1HowYt/7wF1mIH4Z3SglktTI8QOvjHIUiEyV4bkM+/Bc1V2qI3e5wyTsITa2GoIsHDYIfGFe
qRqss42jsdgARxtvtra96c1ZlNmfzYx4baty/whyyFRjbdTt5tmxToA01NTjYHfhMHtFcx7Xgzkz
ugIJozQPCWDq/6eBYUr+o1lpAc1OWnH8S286MU2RJs+2Csvl64j/Nphpa6voOwKIa2QOod96zOYt
WeHfhll3495dCXk1Ci8egpxslCHz3XxGNycJiaxx53RhCTq2XzxbjkIRnpbXu5Hl9VuRVY9uPvMf
S5eVuC36Pz0i1v9fPDJL9um89KgaETn8FOkewas+b04OCVHWo/QON1VYl0EX3+RbC+VUeo8SP2e6
dmL0V+dwJmE6cEkSX+v+YW4xQ3seQawRsZMI6T4V7gWIhLGc/f7hqmwb4LUdgACNTqyGTgE+ij02
SU03V4MdhnEA9OvmxsScrJkkdZ3p5Ka7UjiN/DfP829u6B924991qLnxV3d/d2Tk/84KNfRRQxLF
U4eJ3TShjZySYQtyIUA8yLhMMQDzoBbMNkdmR0hyJ0uUu3IZRGPRWefoNO8V4Nf4lbdGGajARVhk
dsu0UkXcumP3JAuCd4lThAcaVQiXjKp6dOiHsRmNjLIS4P+oSW66wC+8uGjqFTzjqycGrMCTeDLu
5lCj8sde4I95r2MYncdImVQh6/aOoOPe5gQYGM5roDfH+twh9rFnen6XmbBH3LsUR2MxPsAp90ln
D25qr97GEAptb8XgzkhK185R+NXQvWS85BtfkgBfU/6MOkLTF5tX2Kb5vEceWqrtVOcASKDW8HGW
VbDDwjF/QMkFBSqsZ79V2DrHI/fmn24JAlDkj3lcowBHOLkRMEueHVd1oV+sDEm8wVX1ZQxJfSB1
VR6sdd1FhBQbd5qnl7YDq6gIQvbdptXh2hOqECC4kvU/B43Hr+bNJVt4Kty+vXN9B3nccK5bZIf+
kc2ZOeC/k8Xe69yLJ/P8HPzngNBafm4nvNZ4QZ0dod0XY7zp//JdJslWbNu/9nFryio6HHvubEzf
N705u+mWlhangj7fNDfXm85cTLWcHYs2p5uaNgD0yqAJkXzwuzNlkYitMHe3E+r0bEC1FunCH6Ow
958t0dOXtnEe2nCu7vFnwvSl0/YSL2Ff3w0jj16WTHcp4i4hvgNYvW4Mti6W/xtnFaN5jg6LBQiO
6akclH2OGPtmjH7IiqcMjwvW3CdV+e2Bzzko3pU5ZgXnd8hAActgZHPKcRMdgWjt7/xpil55Fn7F
QzmichgkR9vPvCHj/VViHgJbdHq4SkG454sgj0aKKkRIgtp7atzwnThi2fCxX+7NwQEQdtNkLgFE
AbpGep8GBUQliuZQuumJr4O4NhZbsTgHe31/60FWJaBnOds1KB1wuun12EabxgX6MhplkwJ/6G16
sKoeeoBuHjwRoqYdyn6g8FELaMl6cBEVOXOORFWG3QhWpdBpN9+5akFpsFUyvmXhObEKimof6HJ4
0DoNSms6kWIeU47I1vcyxd45+K50r1NScZT0sNrwMg9IqxmD9PFmcjvyZRh9Fwnk/lfELbqbu14c
eTagFOAfp6UPCC7Sut2SlLmDulV20G6wQckOK+mgr2r9EPiqfQGHTiBj1oAM1njtC8cCZ6e6oE+N
lYeTf1Yjf0Mwuu4TDWIoxZ9go9gasrNjwZbYD0fw3fKI78SAmi1xoxty7EADvx6qZvxT/G4tAU8a
28rvEBXK78xZtgj2h2gMf+nqtUVLm1LEpom99Bu8W/y9Qh5qYgwZj5mDbcyIuhvyony0fTXETHby
ezcEL9FE3JdKTx4Yil62rdshe0fdLIQFWvVdLlwDrDX3FzBU3POEbGci1dTcTwUj3S5HpcFNA5TX
QzCO2cHuUCrI65zswVkP2DXJy+h6qSwR7t8AA4tFejdejNG4YYr+hfB1eTR9mANqkQAEnm+RpgIu
jXnLm1rkNvfc+avbtuNGI5F+mEJd7ooBiPBsJZCUbllchGR5AjprgEgExJuBrSL3ekCf3BnQi/+0
sMBQOVsAboayARWk6cIPN89G7HpUeAcaafs+6u/BqkbNkOCg1+AgsgQyBoI539uEWyfaj9apBcnr
1AF5vRlzMF6MweiM1bexzY2NDDisTCJwXyy+hPdRD4Q4Db3iO5nrp05KFLoBtGvfLShRVcvG+kDt
jsQ4gK9UpVpW3sm0zBpAdXKNCcIizRO3CfK7V6xN1Ps1ZrvKvS8D37lHRHLc5tzif+iMVZVMJms4
YztH81BtKuyMhnmiuDHR1hx8VTuXSLwYwRV4QcQcoL/DJMKfoZp1tcG6u954PeXprZVc2+duO8Td
nIU7YzCXkgH7ECMDXcSGUAgaDtCaHXub2766H1qULUBCHwFntcy7UHbhxrjRDCkCVKPDvLta/79b
oXyKfNW6iy3XGR5QS3R4ABtheACJ6xAhk3S66XXRIFG8LBTbQbgZQ1UTFCwInYNpZPT4vPN+7sc1
xBW696BeIMI+0uCd+OSD18L7XUY7kFrDX1beMUBDaPsWdlaQDhHwdW7OQFls6LAHMsu999vuszW+
0Q+gh3+7uf6F7vIzuNDlGNP1NJScnZmvaFJkdYXCotDdDP0w3aMyIll55wADd/RsiGOGFVYOzi4n
BT0byehXlfGKFpbtrolfpxEA/K00j3Z2skeLPxkCiDksKymkRHmXKykEcFFEBDI572S5DC+M6lNn
9/O9v/DhRSPrnlAgAQ/GWKDI63Zh4GYZKwnr6Y437pq0QFPFNXuageMyRqMC0wJQW2++N5KfIcaQ
dacM25sGJWtHfqy9KD8PAJSmqOyGWMQqovgK8j/rGfje+MqMPK0+nbT6ZMm8JiYhnQ4KXMlnSlF7
wLEcusWSd3m2CIifNJpe51UyKuI4b40U9dn4d7hld6B5YdZZPShgRI8D8xDAR2cRyBTKSYEUcxI2
OcUlANlq5BPePm39OJMAq0evOCMvRVJc0Pi4+KgRifIZeG8+TmpoAa50QMnnMwj31vABuPVHjiJk
D9UxwMvmEf8X/lzPM7KtNQ93HqLrW4raw1tP1AAJtBZA+oGVMKQn90jHHqxQFY9Rhpc7CtyNXykC
3V5PZpD8PDcV2MpezJnlA24kW8feOgF+1hL05ES5bZPWSOsj/oRZGqFYRM4wJY8kE8nYZV5KhYMo
brUiyffh9DhH64ooAo04x/hxA6ju0XXUkrw6RXZHy7I+4vmfYsDYfqwU16eWuPkBhRi+REP+jZV5
tMsKO0I9NwuxLWyHMUsWuIuWV7+Y612wAh5oNx1K1eKzRkFKiwvg7X4885Y9tNKNtkw/OFUG9Lm0
X7Rrf0W9ShoTIMJST2eIdlphrFBeNCEzgD+oXpsMI54eRAkali59V6JQpSYPUURQChR5wthZUBAO
6Jp+A9BzaB1bED9TZDpQRFhjXiZ1eTcBthgz0Z81wvGoilf8rPzGBmDQ7Te5sOUW1TF4jArLsQ/W
YeK0BYBOxRc70Mu3Xupd5heHbvHv3VaRuwiVzGJMTsMmKlQTo/zO70x/Uw0vEux9f5WTje+i+9Kg
gGgZNe8DB5jEafXWnVFdFmi1eFStiB3rPW+qxFcS04rsz0ow71vdfARttXXxzTSRQl4m7H4RLBNS
33sDG0AeATnG7kQVJPbKASEDyxoTZ2lqAKz8r07hLAB8Y00ZFQKFsIb5C9iRm7bBBDvzoTvItroU
AZDVS468nV91WzUJvQNa9Js1Ns2Lzn7LqEIgUXWvFqKjWCcsl3ZCAIkXOVjQU43JYwlTYjsX4DHx
SRZZ7lENZgZEcvxVl7m6oGjAmA71ix4G+9UNjwMQlImVsRcbvJBUgJyJIhfBGvH0DkI1F2+ZjgI1
MZ6Wil9GVDDa2KDIbJYKPwYSvcMO1TXVscgPkew3odN6h0woF8yX8VHbhcLis5e7ImBtPAz6AdCP
1FPzCBSyd7QFtWICxj6Qdvo5XAQSlrNYUhRmUEdWjqiAAWwuQbE6lLtJSkuT/TiCYya8BsBX4Loy
ESHbX4SvuWiRJuo1PfLB13idBxcaLvIp9DZMy2DX6+IYNQVJAiAgWUOD/bKAx+DhFRej7pl9xLac
JqMGp1xmqHsExpon+xkoDnIEh7s7YhVROBs5S9QAq4JJodIHTiV4b3X8h21xCBSNCIYd0JoH0SLQ
BXQkXE0vKPwK87WDvFEohebEfFpGlIwumuOoPIV60N6UTih6dGRR4Wx9Te6J08ojgOQLnrCCqvsa
++O0Ayl6p535FyaxADSZJXrsUKI6sbAyiDH75cfA2VZWkydZG24oq+nPp2bSX0qKDdwcyiJunO8g
mT+j6HHsIKd3yF1dbMJy+NF2+HlYtDy0XlAcSQtoKTLwoqkTwGaje1WjQmhPt0C/spemWOSm1gAi
K/2LhxVCGD0oQIXVtpvFKuj9oLIDX+ia8/8fts5suVEm28JPRATzcAtCs+VBtstVN0RNP8kMyczT
nw/c3e7oODcZygRhWYLMnWuvtbYvojm5aEb/VlrI5tO6/t6VuRI6UcuPV2hwHqLhQbXFQAqfRLXW
Vvc2GX7E0uz2uZXYh8wmoVKP/T4aZBnwebNLUUwHL+ELKerC8/XCGh6aii9Ly8VrMZLX1xu2LpE4
ZGmxXwCUj7Zor0VRyT1G3G9jrQYijYrz4pJcy2OvJqOZ7bsquspa3mcMwUNVG57qSPtIdAeoppUX
lf0GnmLDEKJctM6Krggw+8w85UIdd7Jr/hFaVfkm4mtV/qNj9epPZjoFTZvvvCh+7kpDO6bFWca9
tZONXzntXc3Fe2OqCT4XE1tft7gljo3rtzFiiRTDTZVecdI1goTMzT466S3cR+4cOO21xmfZtWfb
F16p+05Ru/uKdM+th7Io47a7lVYPmlvU+2gihkJ3o/qe0vZvYPopJhfWh1HFKLKAnB6F6h3HPOhA
6M+VMv/Frl/Hxvu7NRYvmWWMp5LMk58I0sUszlMwW9D5KrwoA2BoXERL7m8na/wmL5pLOnbMwe5k
7u3I1v1emcadkWvveV5PcFcxv5pdb5fWQ+6PGeJUMaaXrRmElV7Ijl7yQtpnKFAFNN7h7mYILECW
8HFQ/L6T/6SG9W6N82+pd+TAEvMKGftSo0LE7gODAhsPJSOS31rMavAIyV/dpLduE8s9hnu5PNZx
WzwVMzw8JemfRb/4Zl/kYUFQt9MRZu08K8X4WRvh0hY4X2ttETa6MM515WZHWbjxNRVk2drRSC6L
V1iniEjtLJJMO6ejgUIzKZdLlWbjsZzSGWdM2zhgkT8/DEkRE8wia4Ue0+yHcdShVLdaWKeZ81R0
cRLGGB73yHpMYZNMnXvrxasJicvGKI8JTPFgZUEGXaaSNzehxFtCWK+24Y3BiFv5W9seB8VOgrJM
3beOpH0gHat/l2mi+OjyxTdjHiw/hVH/bWnYOWnNUH0oDTlRL+umU22Z1g7Ja+t3TJcfk4XSJ0HX
8oGsuIOcDPcBniqODD3uRixgvd8h1fqY7L73k0yoH1Vi9b4FLvIRWwX85moZP8DT2bBlzfChedHg
F7CkPjyrBVtcXPkRV0wRU5Q3H0jIJl8bTPkUK8Y5mYmQMLr3ACScaLd1U7Hot1JBRTQlH0uX1QG6
JBNOd9ztG3NikTXNc2KzJ45ic7h1XTLeWv7Xy+TKPYQz9sosQLvaK5Ba5o71QKwNouQ9KYtUXruM
r2w0g8HmU9ZRmgV9No1+rWgZxmPGioL2kDSFhPYbt9whk6kFNpTxvaoq7R5f5J/ukJNibrFmaVTs
fdRl3g9p3GFpVdtBA0TqD5qRPzbW6PizyIwwAwL2Dazp9CrznidWv/1S34asmY99m0a3hf9FSe0r
nMW3PInEE0Bq7+dsIgg3FPVRi3vJY7882ebMgl3JOQBIgF0n1qA6YierDmkfIGbo9oZrBXGPG52p
GtmjPfbVyVs096wli7Eb6+VH1Vf7TlbLoWlHIorae4ccvOvlmCJ84fmPFhi/c+MK/hUbbog7IhqB
rY1PUZQlsR/lAK3URZiZ8hFjpSmSIREhWaECwJOtZDd9nbrjHODKLnq52sTslFpaLNwC4QOAQFD2
kRX0XuH4alGRiGR56HAOfRlrD1DdKvZtb9T+WAFqVF7s7rIqtv2WzHLYJrW9wyZ8OK8lZB5SoaXc
dAu8hRa4TDOZUEtCaIwn0mtpNJB0jeusdFY4WPheou1ocKp1LD7ZozJMzVGbs5tQ2ujS8aj6Tlz/
Np2lDyyyjMdBNa6YpQMhz44WUt+iOlSxyAMzfWttrXmK50n3QdR+MHuTYR7FfMYAYZgHrFLbWHm0
67a/Tfak+CXp+odW4L6rU7ehxy/+nHTo+SpgnqyTT6DdkBt6iD+V9MxjadXRwdE0cc9xY/Jr5O+q
lt2QN+65JaZb15JtzGAlnuPILYOicB9ylSgwVnJ/cNVHE0AnNOx59rVOOXde9SaE7VzLTvkrJ36o
ydKMB7NuyrCdsz+tAX9H4tu3y/qnqpfpNR/GyVfS2aFQwfjYse47SM99T7WLc6GaUTjj5L8TA0rp
PorO5VgXO+Eof83JHC84vxmHqU6CpJ+soBXcJ32tF2dFDEhADYDReapO7jyMiHSq5mqO2k2VbKkM
qCKGaQa6kqaQZYnIRGFf5ORNZ1zspa/JoT0gsg2TCRcJtxHLsbDyFmpl/dq11bOC9ULg9qQdnbb9
rolcDwypmTxhOQ+fh2dRP6GSw6fFjZubvWKiPQ5v4bjyl5DOzzuV3UftJeKMRkkle7X8aFsDrhxh
wY6HAoPHmVl5mSaxs3vvex6Vpt85A1hHtx+nXF6m1sYVpJtuEyTDkgl2n7vxu4PRTjh5eh2kIg+X
KbbZDA98QdRz2NsUKAiFk79XxTTtGiCzMJcwyvMENmGlxLel0OtrOSVL2EYsUYVtGr4TefleSQcn
6Iq0C0SUHMDg8nO2lCdb1e0LMT7lTazuaKbpk6FpyqHmQUJF9JRD4BiLVDy37Gdji0QzloWs+ehK
uqZlx6pKnUifnV1txNOhqG1tl0Kw8YUbOFb6SKkUi/CmHYIChuTOcrLnxBMXzD5l2HldTN66UPeU
kbCOi6N6KH4bTDcpWuLrQ1bse0sPl96u9gmZZz9W+OaiWQ1bx5U+cuV8j6kgM0kk4rBLu+9aZuMV
2bfjXSuAhQrUN42uC1/1vCjoDBvsKUqnXa7LOz+VC8bi/gT+zDHVq3fxbOycHI5MDCgHW9+R4ZjL
dDfplA8wkkm8J+Az6FwDBW4gpPZOBgMhxb6xEkTjOEHADq+6lya/wmIlEeiR85cTDPp8MmdfJZI2
ey1f559f2CyMF5Hmz0rULMGgatGDaI3vtkkefhnqc9pn4oTPmOmbCnSuimxG7VwcdplITy+Doe60
BTi8aTSVeS9COhfBU8rac6eXkLym3Ie63/iRbakHVWHPMjSW/GysBRaEWRXDDg+B58jLlj0azSmg
lEtBIKuwU5+KFCKA15y0dOzP0yiG8/bqq4ltsz9TMwHEpufJnBzgdvjth7nM3QM/bn02crU+2+Bd
+26hlsmULWfRsDCkBZs2D11SsF3N7UgG9Pl0aEgwmq53Ab1wfaD+m9A8ec6a8l26BQBKaY7yuCT4
5LJQ/9DdfD5jNoKZq9GX4YDfqV/ZWoENjVX6fAnmaVDyAXjhMM1LeWYVKdkETVFo9dW7ncAK6Khe
wPWBWloLByCzCpSkwsh0dqPz1hC+Eocm2c0Cdt9HiirPS481az5aB8l0eJZqBncxISz1G1m9YnP/
u+3K/vO72l5tX1OyWBqRSrS4PsCjOERaUbKjZZ+xvXLX7sSOg997J+ty4kPT2FM0nu34DVFTzUQX
an1lsLsgK+s56btRxqUWtGqTnbpuIeG+7KhH9awpXhqWE/8YyTdLq1cnCCL4to2igElq/QDN41C1
t0xhuhApx7M5KvxEjTBzypvjiHFxEJWR66fJaezQJSoEa9BgJ+O8fQLMPMgLO8sbabv6zMLgLsH2
EjO0mu1vZOD+D4kSqxDk369V6bG1Gk3wmtbVzhAd9LNAYx7UDjq25pe75L/AXVy+2WjiztUtl90x
/VIffNzVxWn7rWp9qs5ybbbu1piYeXCbrz/l/3c4qqmV8nU29vHtfqZojwsTWqvHoBns72xO+qA1
c90ObcXEYKTMjlT38EjqcEJcd+elclOfOii+9CT8TOE0UO5oBhh/+/mPiNITGcBJU7orptDJKVeK
xLcf+xpfsz4ZnsuovmbMA+eyMPIgr4ufc4EhoGK0rl/0vXJe9Me28PClXBQ3dDKp+BCjSSfE6fIS
NUXJ3L0U1NKInx2yYlFxT5zhTVJY+jCsMIFqWcV5ij1/klK/zNqyQ8Lvjc69lzzD3uDClyyqV2+T
QTpAiDFCymE8KZWd8ei4M/WGEkxpHKUlagJn9DBvaIb8jOuTesSMlLAKMdaFr+aEF4xi+QtZZ1+Z
IGm5hu5nXmzeJ8sv6zo7e9Xyhx/bCWZIqydzLF3f1dNul5Ai08fOu41iMQ6AyjWqsSBlC7GzZFs9
qgWixoFtVCBynJn6PK4erZSMc1XhON+XB4T2y44sjMdZSeQbk9ACtSV1vGQfsP7lJSpTM4jw1ti1
ytJcM4wzDK1S3mum2b0zSfeUd2g3PIWd8mIt3e8pEwdn6Q4DZJm744jqwCNQHiNw9PeqpABZmSo/
+8isA4zjBxijIr8pKvue1hvCOk/Ez5hqLCBJQeVM5vchFs92lDh/CwGexrqgl4r9mEeEL2WcNr5U
52NjtvYvkHkXLIA5ylG7/ghY8kJqEI1L3yC0Ai3ZVXGbnXSFnKZTmMuxj7zlsJA62MHSNHaL0rUh
4eOuqsf0oDYr3uGBSJUgrZ3o7RtE/6PSiOEFX8BnI62S7xGVflCCk0zQ71mtVqt4JQlVw15e2lH9
3rXaRzl2zSUaEEyS7ScPUxVInlMPH6Cx3MUZyl+RZgXi1mxmkgq7ucgvTVGPF2tF72aovqMhm6M3
SOVNndNQeAaQKoq9XdTn4RSn8RtMwV+ic5cHU1J4wlAxzJ8HdQzdvoDZaFXJPpeT+12CX0vPhVvf
RvMF4DPe5SZ2SgMZ5KMxg1BTse9n641G4GSO9sgOwDjJOmkPLdqze2J2qN7JhP+V6tG0vPSPnLlh
gFiMZ6/KaxxTCvPoYRr7bFAjK+gUUf7O67/YCiTkSKlOskjbu8M2xsk9cRAMN0tJQJ0tj0AMf2a9
Oy2z6O5j27nPPcYWSQmfeR5YFvJEMh1t+e+cD3vect4ZubTc/+p/Ht7O3Aa3/tZsp3+9+2vs/73E
dtheom2ej/RCOeFviFupkrCqfL6sRo0geu1vr7b1ZkhUTtr6//Xy6/jX6dvY1vzP2HadbWzWunJn
qDW17gaS8z6U4JpFdX2pOoQwwKn/HjUGk4BgPZ4rUHZDfT2+9T/f+tmKmTSgYin7OBPNeWvqdZkd
TQoT+FvfbOd/9xXhEUUOVOWa9fjF0lQeB7cwAkhE8cs2Vhc2s3tqjodtbGtUtOlqMkbXz6HCzp5i
prGvN3Wj551MHZrP15vKdpHkd9jw/9dYSnVATRvU09cYO06MmW3jsTJzLUwoD3Ow6pjiJEpj3dTa
VG8RpS5Y+qbup3S19wIi8l1Xlem8RKII7VLYz9W8sH2KZx8b0Op7AuPikBp1diQxgmoZdeKYaztN
94bdIHOwlKh8sKuhvZppfnBZYy/SngiRliw/oRw7ZGz5L6V02gPmLm+lzJ3VHVINFbZdTCux/TB2
U0qErz5kU3fGDKW4eCOxZ8Pm5giLagkNT7P9WSnwj6uWn8Ix4oAv2rsD6D+UnVS/47dW7sRol6G6
aE+km3u2mH0d2FU2UUyjKQ+mrMj0qBgyaTpCOULvXTYM6hvF7SCMdtmqpgBJygsLPrwZGx9p/cdo
+5adMoTGPrbel9GsdwXauZc8waSgnqpfYPmY0K5DMtb7m5dTxGvtbQ1C4XjfIv3ebedvY12vv3nW
IK9bb0iqhQzT9NB1swdPrRO7qsjGl1JEJTLYZAwVvAlftrGkItiFHHXbel7fNJekKf5iQ/OvE5bJ
crDDGOCgrNfYmkL/Jxkt8bxdxqsxQVQpguJ/nTD09Rrey/y0jVHvMbl2SnTzqBxSzfgMot590paC
Yksym/eOG6/wBNP2NhZbyXNRkkHdhqxqWC4ir35v8/o2lIzLHKi1ph+2bjq31csMKv55hTLbKzpE
pY3zupFcoYM+pXXqHNOW+RXLln+Tbj9PabFNNbXo29f4/54HxF9ChzT0/Xa9rxMHLblPZOPY2eDO
jYNT9YBloHkyptU/p6HSxDa2NUOlVg/d2sSpQqkPfV5WzyekOf858HWyli3OsdbVp6+h7RWVw6qH
rzE3Lf6qlFD0S5l4vivb9KHSSRmLKfnXq68xW+kgEUjvvJ2hkGH6PK2Mm/yo6JBhKOQ4glOb0ere
0r3FAEFhRMyw37oaNp179iTorh2rxZw+Wkk+K1a4npyMojimQkCqXruj6OvTlMAzwaqJvZew3wwv
h99GQZfPrklS/ai3MPe7sbffplKORwzgm912cj612bGT9byLTbTyQ2c750gSlNgZ6JyqaAKTtNx+
dYaSLZgn3reeVWjZfc0TbL3EjexX3LpxSeqK522o6mOiiaJerlsXxpQZZJP1vcHnYadPuPBaCba2
Sp8ooeV57qtGaHRUS4K6rVth9YL/GkHOdrLBdPGEguGyHYxgdLx+07mth2CcDZ6run5S14tmHeFu
53nldTux8aiRE8095SQjO/e3MYp3RqFocaHy2N97ST0gomGJm7aFbVubXJ3qsJ9pHEo7KnNg2Ppy
dPJ2j8NqDvczTg4lbiGv8fhc17LYe0qT7fNx9b0c7TsggUXyV+vDClbWm5INoFO5+g0vUFb3uSze
LG2aifOZ5TzHzonFDeeyJMidnbU7KBPJFi96b/I+f4MiXD17vXnYek09ylfHODE7JqG9NAcHVtDZ
0XUP+VamHacyEm/tBJKVN6SkkNHoR62MnUCQE1hRPicYYLqESW72e2CsFRtzCeeL+9wbZWDqRXz0
9J29qlBtdZDPW6PnR8NUHo1Sfut1JdnHbjM/8qGx4agm8OqcvYtiIItMSR4HsV0jNdTxEMQ1q/rZ
lcNTFDXqaxrjNAnjxpemF90LcK2sIVZXlYbvZ9ZgF63N9kqsMYZdmQ9xGeefQ9oUJWfFGF7SNv9d
U+T+2BoGUnEK9fkzIe6laIoPYu/2t2uK2zAV2l+Jf0PmtRabpUdqU/oE5JTsHLsOuoSFL7uO+1S8
8q9FKf3Y1aw3M21PCUTe31qBMZzylHuW9aLb1UVqarmvNHDaUknLEAJLTdI7+UbQ1xwGFyGD6Dzh
Ryi7nsyhojBdYie/pfipxot98FptZeeX7m5WwQhLPNspeeIC2qowY6mdSwGBsXwd+3RVF+bivHWp
IvBA6kW7ory3n6J+Jg/Vjw1aDWN6SqS56svSdg8rOD22DR4hllIejSErgzS35RHQT4bmKitnZ268
EPrz5xdykCQodpCgwlQh0U9SiyJTepcA3ti+qT+PSvcSL8xABlPtPo706mFMS1hfila/UZy5fZRF
+WyxW3sbFld77lp9vx3DXNS79BRk8Sf7T8/k/GYKx7vji+zbtm69DZYx3xcl8rdjE0ZwYM1qsPVU
/BZfmgHkfn0f9RiWl1Ivw61Hpdb6pfWyvYhqC3/0RnkG3z9sx3rPUp8dvPA/e7XZPHfjcjLVTMXW
Qj9mTb7cirXp1JEaD50OXEOv7tthP7iKjZeRbt8mXXPY886FD6KDZ8A2aKxHUos1Zp6LS6FL+6aO
GkejuVtCM6GExmd/O7Q1JDDNthpuW+fzUkXTWiRVK2BUSusex6EAlmxFRaVSSwoEQziHbd1q/QMk
AWzevdKeyVpAJ6I7dTpnL666nHoxv352tyOarIdzYmW3Ih8+zCqtTgWI120Ymn81OGA6YZ3ZTfA/
B0bVmx50PsrXuZ3haIbfTlrjQyDHWmS9StIBBk16imEApQcejcyd9mJATKnlavzIk4RIwB6W+ZpA
r9rGtvPcuY4fty416p5Q3IEyrO//Gl+aFvsiaSv4MsaSUC6iyPEcCRSnNGXalRCMkViOeU0SeR1L
TGZPjIBi6Bx291pY5VsdNeK29TxvjlZqZclml4NjlyoHZbRTNtJl/6rapf5g1843GCMdpBfOaKCl
sjm+bx0hyTEVMluuW1froHIgxssPW7eey/QUjR7M4fWd2HgWj8uYfP7hbci25iCRefyy9axiBGId
8UTZusmYTqFtrkD0+nZhW/UZLYbtb91cd6wniQR3622fr4v1Y24X8mn77MXK85qsVDltZzQrsWjW
tTrcurVQF27Nsvm8mmcX2CClGEGtf2q7WhINT3kNxEtimdSapZUqZddbebZJFgAkzw1ztVm1R9Um
MxTbWv7mTMzRaRw7PyEQXySvBAqTJ6O1ln/ALd5nkNDvdY9chKS8uJf4uvkU5aj8gf3KDQZHfqwr
Ozp3xiIwN1eSI3nI8lhh4vmoF+l7jj3bH4rB4NAupnfHrf+URWX7lZlNZ40Sko9uCvsG7Cf5cyIR
34LgszHQYje95VOZwsSJ4wsp0kM6La/2Uho+dpzQN+rcfuiWvlr8otG4vXlSh7x43BrFtvNH0FAD
QtVPB4fHYMhQoLsjRdYANAcIV1DP0dCpeGz2qFi8brpAll9Osm1+1W2uUBanmF+tvuG2m560SOrv
9iJ+l4uLi372MMx1tBe2+Nv0RfaYpAm+tbmj7JHpq++1lWoErd1ec3X7TdgHUmL5N2NZxr2hrIUL
lfwSK95vwnX1bMrkr5lUv/pJmKR3GueowRgly+aGaY3R2CTTHAcmxA+eMLIfI0mifLZcqEgNyUqH
BztrJm+nC9JLDUSAl6o6gMinpPzEfu7K9J53uBOTJdC+NUvsHS2PzCfE9zxsBPaYpgNZaYQL37ZD
dLV+uKi+b2OpvVBF5YwQvfHJQsV7tQIRs7C7BHiZwHtVYnPpGI/T9EPvCJKeq852j3PRY384QVCW
ATijctQU8mpompo92nkde5DIOP+G6qHechCwHf5K9q60S9/ArfLE8ojFph1/bwpX3hedRZsh/dEh
cQ+52xEgpjSKOYnr5KW/55Iy6dOId+6y1P8syGDqTvd+xH3cBtYgumeSt9rBomrkObZKUPmkdndx
qRrvMD9/USSp/sfEBZNc0N+k7ykw5ax11Koac4ix630Vkzoqr8Tji1ppyVMDS2XrbU1jddoe4Tzg
2HrG1kS1DtNl8i4RYpUXbFQ0aH/pEW5EmNojAY9mqveZ1Gro6eS6t66FkeKtSL2HrTfALryPBmLs
yR6u25CB+uDgJHaza91Mu3uD0cHyhEC09rYhzbAwfOvy7Ly9YV19TgYrM7FLcqy0aHX7rPv7HEFp
NZP6eetVhRaHuRuV+607sbMhX92dt56na/09UXIYAs4wf47ps6edBq+0YfJyta0hKNnzaBRP2xti
V5nDrMlU2AicQVSdPvU62Yf1asraTCPAn4Jo4LSdAdQ9nqMKF6ivS8ZufsZ8Nfv8zEUyVkHizfc5
Be6YLU2/t5GDt5wU57wQrHRVl/5jdza+0sROL46wX/LxT+0txiuYZjAb1vTCOmG81lP9W2QYTWzH
gGjVAHNK7whj1Hy1tQ4+10DV9u3c0tDjc0NNhmA7OqpketQ2sSgv/8R6X0OGkXNBfQUiCKRoycvW
YI5ShZRrrcLsP2P6nBR+3HiYd9t68jLHEyyvyMP72zzkIjHubtUb92xRmPThtJy2bqp4/UlboIds
p2ijbdxZwGanSD7PL1vSyBMurUd7fXsTyz109whDdLRtjdI7L1uTpS2zXTtOJydOnZcOb/TblCrI
zHUIaJUZo44uFnCe9R0gguIZLzn2NFFXBrB+25AvaAohNv/rerL/pyqUKETZDzFKn5UXtHT6XtHa
/rO7jXWm3EmN9WzrqXFbHZYGgt1nV49411IcIogbj9vQZCyk8/pUDaiMFt+3sXmJzlrJg7H1ZKcM
x86SFWfwR7dmsOfHGnLIw+cQKsjTSPzvG06ZPDkuj3mHd5Y9UxGQ3C6ZYmOMX7bGU8VBrYzltvWm
yG1vVIg4VHqeZMHSriiwbBx/O1olrPK5pQOdtVm6/xozvOyvp6osekPdPmvUQfb/Ov3emlr1ZWu4
j3DwGMhWf41F5vgmE3W64uijvgxxlF6lZn98nZCxT8F5o20PX2PuDth/+rxoO4wYVmAjFFiTPV/1
JH3qJq+4sQYW1MQqzgMiiPPWozimrfrbSy8XL1pndqf/GtveZrXVL9lF8U6rqU+PJbTzvDWuBCV0
EASgUGesVhVIuuRi5LjL0KjeZRrV9yirgde8NDlsY0VSglWmUMxFWdXB3ERU80mK6LSdbBruj7jC
pdgwof/Uqt2FOdNsGPeJvMulfukACh/we5X3KsPk1hRKFKjIQan1MF6c3hz4AjgooE/tSKTClNJs
eVdnmT62qXvaDm5DmmtogPetd9Lmsb7N5nSxpRj4PUfjrTXH+uxNsocVNMfFg4zrsKxDRR3rXds6
cqdZ8QLxKGr3pmI4D0OGRCMdqEdfmGpo2c231ogq9PDDNaqHB2uIcWwX5KTQJfyK+nRvCQwPMoud
TkUEQMH15jglFOxxSxhs8qQOMcoJRcDpVgd91xGDBC3RR+n9aFO98BdYwgG1QhCSRqzmW7YPfgzq
ehMOuqqMZxgTb5p0kkPMggDArUJJh6Q8DPpFXfCa6zTFILmAOslVDvmkv7PvYrKBvbCrDfVW9Plp
Vhzl2vQ18thhdE/FgADOMN7SdkzZ/rnsk2F7FoNw70thaeeZjDZ4RweYaFR+Uc4dmilfnYweTxrQ
euRE7c6rB4ouL6yRbIYf1OFZE633tJrwzYgY7Lkx0T3GxtVsU3WvjNgFV8k7nq6vZIR2SafV+8ru
3MtQGLMECODlVzOPOMDbRnPBtOwbDIvpFKndsK+p8erD1IhuQ/mHy4gzdiuGj+/zGDimQea2UrRr
QaxaWJP6bORceWyK5WJhOBsLSCKFsoQV1VVHBKjHVhvlWfaRDFXTHXet48TX3JXLTu30b/FE/QAY
U30YU/OlUZf62YL+8dzo5puSJs2RsnndFZtEeCWsKWHeOt21ripQEn1Ev7VEQdzMwxUiwbGXGDJ2
MgtKWR+8YvJOpTE3VHiCEGUPpvCNBG2EHPqj1ayMwLjXQnOkDhYE4V9YNf1kliuOJlnygG9rCKDD
9QHubCB43Dd2q0DXy7ruotHikwBdCy8Jduy9wWpv2Kht1F9Nps/o6kx5GSEanJQV8DDa5y2i1taw
mhCF26gnD5ILjFlKCpydkrFT3/Ti52ArtzxH54s5SpCnz7CX/1lcozmTf1NZCTOJ55p6nqtGezFR
eJjc9qR7bTlm8G+cJjBKkVz7sonP8USEUWg8v7OoAuSd1Bf0xvXurQsgK2fAk8JJ3mbqA4RGBoZq
N1IehD3/ctcCZJNLfSqgwE4AhX6SHVoEbnKwnVM8CCpCxIhpNHw5tUquSMk3hABlMKbJn7aoKRKb
mEfW8iGDsYK9ldzzhf4jc0rETMDwZB8oytE11hPAiO6nsMt2lBy9U+AWjZnbGjzERnUSknkwVUyq
+w1tUPdgArJ8wtNUvQ5rgd2teK5jzhapeqQdpS/0OArNHqae0HR2KIrTM/dabRhnmRtAytonVfxH
IfOAE0OCoxBQxu/BGuv3DltzFu1jX0bUPXHRNOkxORB1Qp7qER4/xC1EnuWZHUkXkPdsapMykHnh
q2CQeaoK/rxjrRTq3Yy4+HHyANil3s9kheMXjFVYPrsGhlKEU3SNs9R1gnlJMSK4WYCxEMZVNDxm
B3i95PHe9lb32Wb4E7tRgUGZAb3R1SkcjMcUxMPoIBYHv30E836vIWXq/o6IBhNov2FLAUshbQfU
2fHNslMDjKarUK16GMq9QgEWTVWwj8QvJo4jEgu1e5+b+WUSdnsFaqSWYj9jilZ0j6iXX0CaW9/C
T/7kzTosUD2yTo7tnpVo8M5KFrlna+XpNGn/s3W9a50wzZot1UHVvGmOCw5LnSaoxly5h6bvf1D7
wEATbMehUmfzw0itoqsDeFytAuI41++583+Mnddy40a0rp8IVcjhlpmiAjXSaMINajz2IOeMp98f
FseGto59at90dQJAAo1Ghz+4F/APE6PsxRROH76PzNpZ3QiAL+EYqBudv2kKSBRZXLFQ0QYmu26l
darcqthYid0ega4XgOI8C9ANH4MDZOY7J2dTSi/Q3EI69qW0OpdVnkLbJXF8LKfWPPZ15X1NvVe4
TJ3a+j9nu97Beedb6i0QGeVnZPTb3MqCO30Mxq1eqc2Ombp36gGeHS1woOBO2JJSfCZvHYR7xypY
9FDNHSPAB2+0hms6oFHkkEJMBjNhM3jNM8W+rEE1FM4taTPyP9s1FLF6th4tn7GjN1jgGN0MoGfl
eQcfA99t6KG+ptH1bZkyb3Q14FX0TeMy1zHbpow+/kxzfZ8HyXSnzsg3IRT1rMXBX9biEAVV5x4T
LWmMzM74EC/BIp5j5qN2r5p1+zz0eA638dJzk/LKoH2uI4a6VZ0ey8DB9i51eIxgws5Ky/yj61NG
Hlb0lqQ6OodmcbWM0T6MecT8ewl892H2OnhorRbvm+45dZrkLmR6cJf6TrQzCggAsLGji2Wbz3pg
wN7wRloUJmADiCvW9+L9oNTPs+6zuMYaDO0fgTMtOwkGzF52pKEKA0s0rcXrCgTmP4HSsV/Uo22K
5yuvaoikll+C1Bgzr2WZBb8GB9nzZSNAmfW97t8pFYZbcCS6feLBsQ560FhTMEzMOH2OZWnkHkHp
Mw21uDTmdF2cxqF2+PZuRJVmi13lSJtj3683eVhm6gI0c8IUXkmH9OSsgS7yzOICIuM0TDBSgCs9
dmb3rLT4P+VmnOz0rsrnrWDmwoXAb4E/2zvDlMMpmN3HMdU0hoJd9uSxNXcXN9XbDNzoM14boA2L
H+EQpZ/VHC8Yr/3TLXwat6wSOMtSQT3rzHRSGpTjudqDBBOfMABWnrLzpTYa4AGDSgkVwJ4+SIGp
zjGtXc5QzNor/tD5OYtLuuyxc3a1FQMPYUsBEFwxbwsU0yKnsHkv7K1Jl/cwaFB6a4ACSgewKmm4
HpIj/kPMAuspmcO3ECk4xEcPuC6WO8cZIbgveCMA2jts9qo79H9TBfWt+hfzmvbSDtmxHms+k6AC
Eyfxj2oCSaiFx1nXZyf8VuSl8QUJeRQ5x096ElindFA+zSwCLPRW3NzNxXgg/q52xin2xpDd+p0X
z945jKzHmK20baojq9SqOcJ/Bohx++Ka+nSvpfHrqDJLDasAGcUQyvBi0lT56NokDdcDCvR2U4AI
sro72Gx4g+Uq7ZtwRDr96gZHewG26yKNrUxMBEz6aW3B1edp3+yK1PausACcJ3V6nUHwXQ3ACHYe
NIcqTr6UDAyQr8RCsS/ZTJXknOoZY74yA6Cp4HLcuSHjJyMF/mLt8qAztlVZ9CfYEcVrZ9bNCZtP
aytJPXEa8Ma1tQkbpXlguMz/aTt7p5fBn5OtTMciTucLwh/Xfgbsbbp28hQg5fIUNFrNzjBSmE7v
pHurtqtjCQ3cCGBnKAkScxk/b2FquANSwU7IJmOBC+88Zntm0U8G6xz04rsse+pCwGI/cvsV07L2
nC2YmXLB1YUgLM6m8xQtuNHamNQzwIhwQZJKMOnRm6IY/j7+J0vypXq2vHb1XRlwX70WOh0O4Smh
AD0bHeS0VlfBzj9MqsHAMHyNG5AC/svYBOkhgM5rtwbcomF8QagcdUM87266GoIREtxQZjJhcGMH
Je9Fe0MKOj+FJDn+MblNcAcuy5r3DFb5JRKVN9qq4JKdJJrMrCDBwuLvDXUB2tdtdRSESuU4LZBC
xrIAh3rg1kGD14O/SRRtWUcgNwCLtWdX5Zuj5LtEDZzn6U+zH0AxLzeuWc4osRWfaOO1Pu8FqiiZ
45xN2UlqRk7LnUEWMfh9fLucRGppoTptbCdLd/IrE7Sm2YBF+Gxx9TsGjXoUhRHH20JyH85gOH92
y/Mbzcg55ahRy3awBIncf4niqhywpYXxnSSzrDqGpaLjP7P8phzcZ4B3xkkuKT/DC57CqBoQJ+mr
vVeWf8px6RjAMV8e4+0JS6bgpXKfXRdrIY2ueWOpd0ekVvBkAvRxw/5Ka4B2yw71OKXjXtXrH4IH
lmAARt3V8OtYT0VyJKsGGzOiyknp491mL5veN5xXqAbfe5iLe6/B6x4ZB6iNbdK8yLO3E/dpYN3n
MNcG3bo1ROjtMXRne6u4Sx2mf22IZtv60MAO60Com2Anj0uehsRKzWVbV6LSCqxQ99lX7jZe0ed3
+Dp6oM8kugQQEWgbyrHSmEWhL5jMABGAOafMaOb9u6gc7eBIARLZNfK7W3ROe9BQdnSS641Nwxp1
s4vb5Ms86ndy5253CWrpprDSaSf3Wu5K0hbM/1sN8ZUFYi3PRI6QmOTdmoOkJTBSHEOaLgSiiejj
0H2SB39rmnJr1tYgJTUrn5sKDPtOboX8SL2vuT9tUOhbVtAZ5VrVH+1iG4Lc5e3+mrnTzwCvjAOG
8Bat7kWr8hambXjIZ4jOrT590peuQz7bWWw7xzmYQQJjx7dRoXOihNugJ2QlefH/XPjdb5AotleQ
3fVQv9W8PT3UZHKQJoa+ky5Avu8dcuMnG0DW+CmFy3u7uTc4xbu35h2o4uMdNNjGKyJYk3NzMMJc
m/exG35Xukzdr3eYTvBOd1wo3WvnovbXDBPLg/yW3q+eUtyRD2g09vO2ycL7dtAVYB5LP7S81nKk
xP4zz+vKGeGAMNlJS+jj9MAQhqnL0hD0EWknE4712nyWCnY1U8HUtwMSbCdpwWNnDacpt5iWVPvc
GTA+chdw5X9e1y7Ssx+CFfZyA7jCAkhZ294cP7j6AmA0Crte5G3o3pZuWVqSJNe8gtWfpUey9NnZ
+041gFlJr06g0EdKfQnWt/VdE71FpXyuvOHkNeZWWsLtEGwFjspb27BBIH0hE/bmiEL3eX3D17Ys
eZIMllao9v2hAaR3DJ3oIGWmNHapsR7/sQlKWp6axG7HSPoW/VAuyQ95t2ZbVrb9u+vBVo4N/tQ8
B3DlNinwmCIF5NbbIJyXD4fuQTQNdCaqk37Ah4J9esYF8sQHW8cY1HnK5/bZYWzA/PBeZ8ViVotN
C3UiB5Qy1N3FWrCq81g+54PbHUxzZijR6OpODQrWbnoEZjZs8B6EWTDli12kOQ/1LojKJyer3j14
uaq0g9vrtKYlc20ma1uRKsWQtqce+0FpjBLUS3ctMT2BvmTGcJ7k7stJCvCME5gVml3vQ6vfylsC
q51cib7LHVzja24hoiTzlgnX4D2kum+2cClCblgXK+mZdXCoIfGCbxgT/XPUA3dHxmQv91gCeezx
MjxBKJc58pT+kU/6nRcb2UGdx0tilgiUed1JOhmNXruFs1uinrsLi+D2BTDaPyHlZ2c5oTx5idHT
twsbxo6GP+fBu2Iv594wy35iv/h4nh1yaRFrZ6BqqnPmuPX36e2o7foJ4v16F8vMoSdNls9M5mbW
zregCwmpBF7AV3DJBiNxD/lRqcLeGpQTA12UUbP2Nx0zGWyB162Ok+ucJ4A57OceoUeiURzZ2wzH
sNvo6jaLirSgYM9N126dMFzqx9pIjIOcX36Xb0fjudWfZiNvD6ppPMtTXR+txPKu+xkbU7QZiwKl
fyjkvydoa8ehyLdf0reBHdPTEkcapg9g/PdaZuew89t8eECQ3TwBTavuhLUzRF11R1v4VYZZdnu+
8iTWPmZ9MHyg/8J7fGNOXr2zIEgji+EYOJwUvAQuPfgOhcB9yS2TJyPNOlBZe7SAB/sFviH/dOZS
Ye3R1yd5a9BLf7/ehLVUYlLl/38qxmoj7KUHeZ9kpCA/RpK3sfialtgtc46w/WBAizCDDHSVzj6p
eCxKFbnsbcglURw2edVuUfa1f8Pqbx9K+Z3vRhm3Y8vc3QILuGdDEHsMPvQyfmVzhKVreU0W8/l5
G0zmd7RWWE8O++RUNGGo7qX6LeovX9AIMEgXpLdxnLRUGdGtwZo3zRlbDhpKkRowsWUQJn9nDW4o
SUm/G8vefn05jzBxHsYCXbeeeAM8/WCzSzVv0est2IT6w5UfYtZ3uqurZ7nZMqiT2Hrv1zw2gtC8
DiCArJXl6mtyPVZi62NcC9bzfTg2yj93CHXQh9FnSseJhBvYIknLm8cdT5jGL+W3Hz+XWrGJlEF9
N4yUR3hrefOPAKL9WZprpKsOoOnlGYRdh+SGtJR/j8rRt64KUE5zcst095EKEsAUWadwHzghQvCQ
0rVgnQNKgQRrPUkO/s9Bq/Pz7dcvLflG9ljfmdt45taYJdfT8479k3/eO4ndakn0Y1oOup31Xa2P
F/h4lKKxsdHar9qM1Kz0K+voQY79t7y1ipTextkSXQN5HmtSYnLcf5713XRGakvFD5f6t7wPZ/1w
pWDp8DGaq7sQRt/yiuPhzF5FNd/mqvLCS8BSCuRMaERM3pdltjVY8+YMT1Dod9SpWoPorZJ0t3Ly
teq7Eon6ZgBCiC34W4uWl2V94z+8VOsLtL5okrceJkf8Z96Hw/7t9LfXdc4Xcn8Rg/Ybdy4ObQxr
l7GwfLjW4DaTXdPv1ir+rfqHvNt8Yjnt7Qpyng91blcYEu9eU4ZfaueFW+kaZA4qsfUbLX3ImpTY
OiBbK3/I+5CUen6PYED/U6uRREgKGyIfLyd77wxvpQnfopIr6ZmlbKbVWZUddK94Wbt3wFTQxte0
Mi80cklLz89YKGBFycos97Z05AdWO2+le2D1H0nWBmXg33S1W6dhq6whSO9SlDMkTMTfdvIkJVi7
W0lKU3Bk0r/WWZvBmvehCa2nGYMmZcnChek1qLO56xw9nbcy/00AGLBclIyvQTtEh9sbLzdlDW7d
6pqW2/WfSSlYX11JBiyk/O6+Jf3hDJI3ZwnYCS3hNVo7+9vA+lYuz2c9ssGrhMlbdrZYGDGWFZJ3
M8e1mhwrgQwM1qTEPtSTTnTNe/fHpeTDIYNXKfvZeAAVeK2hUuAaIDVYKTc0kBzLh6vEEa99ka7L
z5IsO8mdKZM+z06z6myazLFO8oTXJ3p7998tZr4bKqxVJSYPPyp6VvRulW6LXLmD6IkRR8ik6Ghl
D7NXsh2Dmos2PcorelunlBYwznrcfJUX+feqVq0Ge6yz2Tpp2BzM8+ycIBEMSxzSmgR1w27lZk37
VqCgfxZam3LRHXZmCwMyOuR15cPSteBo6v5FONsWGwCRinaN3FV5LnUGlUmvitcyhmcifHJ9ecBz
i+hOe1vP/HD75aa+e0S3qevtrsucRaK31zxic3L2zGkvd1kuuwbyA9ak3NgPebdZnZR8JHOuNaV4
/Ut6GOpbG2u9DTaGWMUFuf/WFfF4NBAC3OswZklCPUOAtDjjM0mppbN3ZjjI9CylngfMU08SvJvq
4CXSsqO2nENN6uyhDOp2I7XmLhtPylyaO7XPAOkNQ7FpIl51CbzMNbe2B8BTA1N0nybuQY1CK98j
GYThMjP7PauSoIYn59zoQfMEJ4u9ZkRjIZ5nDu5FsXqf+uPrgmj/FEBK+QT/pt6hGjeiykFS8jIE
j7KE7Yl6RAUitqv0U+w5KAua3cMUo4XgAFs46OztHz3Ln69p1fyE73jqTa18G3MTV63U/56XDMlr
fODv/EAFKZ41r703Wz88VuvZ2fUDNhy0FnWcYdgETV1/qWcwvUzJy8+6mtpbFHWAV0XIdqnFYgtg
spQ851aFfpOq7iokglGGKsFxY8RYPY5LCUtJmAkMOAqEiXZsCrt8nKekepSYBFlROOie5TnCwizC
W0Uc7MoK+SF/Gr6ZbJ4dW3WR8svUysCOBCWO3bIAvHF9Zm5xEaN6rUL4NHyMRFUUDHdtVoAJ8tqB
+XBTuHcgNdhe81hsb1H9mvopug5LANEluvpq8h1ZTeUsWWWGSTe6i6hyFQifGRa7NU5wbVDDvqrs
hF5TRdO20zgGzCAoiG0PaFVqcy9zLEXxkN1Mw9A9aknnPc1LUGfA9mzaFuxqaqwFoZ6lW610cEUb
2J0xJ8zmxlFHF8b/a0qi+fGWAs2B8q9Dm1uPryLLe0JlJtpWYbtB99TYO5pl7qapydF4A0xfGJp5
ZztAnYG1ajvd1pN2gxU8Mhg4gJdeWN5XUO3umyVYk7TPY1KwhjogbWTDTSv1u3w2U2OrmYZ2J0Ex
BX9nFn2lbCcPlrsXpiw2I2rw2vsARl177L8lQ/7VYCsdXDh0f94tEz4zyETQCkWFSkw//8V255cw
T/RvU5OAVkAQ5zUYM2DX6GA9zRp7ydaUWJfKzfs7vY/bU5rGxSOPQIPy36qfmlGhcWWp+aAa/WuN
atCDGyVPg101UF+V+lPcs3HkIPa4l6QUsBX6Gfn1fF+Pmx7jjs20VI+1FFO+GCzXchw72GQ5CrRb
+ozdu4Ot/LuTzuZFTlU3pvboeOEJchhOnRmyaAc+ONVu/QVtkPwKwzm5nbc25vap6dp9riJrs/Wx
WO6D7AWjwplF+6JhrmybF4gWzSe45/0jS8dnSWG0237CtA4yVDYi1rTUkDzHKD8elLivqoseF66B
ALWh/bBisUQVGHT36Kf19/XAsnKZonYiBQ5KFmdkMBPQbNwK3VTaI2Kb2laScnuyVF0+VQ6YsOX+
2OMI0KVaBnrx0R5/3f5OmuT+0S5qOGfL/UNwGkReNnn409NmxsFEOUWiElTBDMN9TUtrG1skJN9l
SrGUdJA7dsMTwBkQeAE616zV/0A/lE5Jr7/WdRCeensI0HgPq+9leZDyeAjrQ6qj2lTNisOCteLi
Fs564LkJouC+W4IhQffENfzju4K+T7GTeQt8O95DYYgv5ZjhYbgEEpM8k1l2ASkARbVYixr8Bv+j
ohxyq70e3Y2YA/5fDkndAXyFqh0/nqbtCkRun8fHUmU1cPvh10ltuchUlHpzn7YLj4JtR9NqYcCi
SPkQLUGOwMSDJCffR7Ew8gfI62rM4vpSXKool2/WShLDQe/Ch69jH5mDY5dVlbCsPDwxJkW5c94s
oPgoS0nph0MlKRduUR09OQiB3w6Vq707ItPNfVcC0PhYsPyqqYwhOz7Phf01xZ4U5NLsppd2qtKL
O0YATjSUN7uMfUaV3Yp9UoTai1qGw72r13/koaa+DHahvuhh/djRwT6yNw3TBdFBvn69gf6XU7f6
xQZa8uZmnIrNnPIhRc3gLaqUL/CRgycpNMvgwS9i+yplIIX3KYS6T/lSc6zfkkEzXzU/Kj5ryVmq
8M3JXtSmgX75GNbpdN8HWvowLgHifvqwMZOaqN3MG/ps0HhLUupANGUjx3f/UpMB91KXtUuYS+lb
5tXoaGtGu5Wk0TfDycA1dVeaFor4G9vq+k+YXiFdZI36PoJQ+db02CKo8PWOC7/yDShYubMz3zyN
WGZeS3t8BULTfbPKH7PbuF8sxW3vsjJCOsnWu2/NDJBCdaz8iogOWrph/ytw7PYbkC19N8e4iNuN
/6oBPkPDth3AexKLw3Y/Yw0LX/jvLGiRvws/5OmWAyo2m+/Lwav3+LWVKMw5xWumWPZdk3YTmtt9
8arDmP6E9ftGChVgbK8gML7A5FUfJMv2G/YX3KE8SnJETeKseVOylWQdu+Z1ZpdOUnLGblAfVLTe
dBjRl2CawSUUVmhcarRioEXXPipsdv7Aonvc7cDiIeuJtOy+8gfnTkr61vf2pjZYtDvcTmafngfB
mOitV6t+C8cnupOkE6k2MIWov0jSxogIH0jdv5fkrEw/XL75j5Ka+uxKf51fjRh8jz8GpzAalOc0
a9WHyIdGHPrYVQ15dQXos0d2on8uvfZzErfqBbDC8KzrLa9KjKp8lbj3UkHy0UU8lEqdPUqWBCYq
R5ENgaHudAxXC9xjMzt4luoxdLRrbj43TXFwO7fCsLDeI2NeXuzJKS5RB1luEQsuL4pK0HSVi8ys
Ou1iDxct3Y6ap1BzsAKfrFcUwtJvqlV5e3Qzy5Mk4egAqdeLt9IckaQ0erAESzWtn/wNmn6gavIR
d2W1BShepd9AUWdH6PjOQWfv45ttGZfcVawXM8ychzKxAFgs1dpJ/WsCLXnm06Y9MKzTcCMi5i7B
rKX+lhW8Bvzu33lrFYlZSvtX1eva8d+O11sAMJ0dP9Xj3DyOSgVcunCRvgPVZfIl+itX/c/mONhv
jTOiD5TrxX0WGjbKxlUKIm6Yv/SV+yxVRyO9ryPD+1o3ubpz69h6SEsPA5a6Ri0FXdjP0JF+Kohf
7eNi6wIbuldLXip3jH90GgAxy3CbJ8/sgjvFdpJjlIbqC6oq9UZO78xf1dJrfnbsGwEjMmN0GCfj
xJptiepuaT17NprjvO4OwpZavkmyukAZF42q+5I+9d4uw13v6/FdjTj574JbHSku11x4JICfkfHf
qXOgxjspD8E93svZYscl066gE1aOeb4lpVj3tGQ88GpHt5qBpj9bZmIdVXuAu72ewnLMiw28/M4J
LWWfaoWOLdXgnCzwvme8bpp7zTCdg51k03XCx2XXt2rzmbdRBfrjOt8ZOz+jzaP8arxXd0gYko6F
dXh+sdvC/AknEbFIk36e1sdLmyUOJJVg3tdVVT/GelufTKMa7iK3tXD39UtsCToHfSzAqnR8MDP1
Elksv/e/xcH4OYlM5S8FpOXtQlmuIRVXWH9O6fAjVBTnq2Y3GWrH2vwS2miDM0QJnqBQu8dsERVX
FT+99GlsHVkOSJ9cqEBgnBuL9TM6Mtufw290wN8hHyp/6gE+yKCTGGEzCE8C1/wrQxlZ7/rX4MUy
mvZT34FZRqe4efVa5oRdX2lP4DY64Dk4LMG7cnYsrvn+SdcNPKhGZ5E0UNPsMmtddpGY49RsASKB
8NAlyLrgX/NJcwbvNU+9r9oUKw9m73ncA+R76zCt7yTZGSjP5U7cnfW4R5hKY1x27kqgbkXjep8D
COmbagjVh74q/c9RPX/TrUB/lNS8IMAd3XqSqp7mXCLN8q+SCvvg2KZl+sksdP+zP7OXWFjNS2k4
zmf/OPqZ8y3mU3lsR7U9Ou0QfC/0Yz3U9vcSRBaWOVV9GoKh+IrN3ba3IvcT88h7TB6Kx9pXEM8P
IG90fahtbnlLQVSw44yz7sJkGY+IHU28RAivGZHxl9gdWoiphU7QfV4rNEZt7Cq7sw4DloKP3RLQ
MKZdgzfyTpJSwIZt8djMuG1hWX0B7MSVg64C3YDh6Ia1u+LRWAIbKd6LqxgPuVPNn1gF+NqV0fR9
ihagRwufAx0oJPdS/Ws8D9P3sY6s7bjkR0v+/67vIrm01vddn/MAT9s2gYvg29/nX/P/6/z/u75c
V68GmNueuTdzK94OTNify2Gqn3XH1I/2kodcRv0sBTmT31ueVEEosnkul7wPx/LlRM5K8Y6xzjdR
AmthW3pVox5oGdnvPBX7aC83D2s1KRxjz9vUNXyDoHxSstaCMAnna9TqIdg7vOu7Hh2bXTZqxZME
o8nzKvo3faM11V4PE/U+qCDi0UlJAoV29b5dAknahgLp/pbOql3PdA2tx79LJX9NyhGSh7bdJY8A
tK1ZtzOt6ZRObx7dp5Lb9aPH/gNFMu9bAp+JRlXmZ8+HS6qPzqfJ7r0fBgJ0rBZ6w5PluhiOJuit
FKkasfsKmxji8bkplYOhe/MXFBmGY8dZRfD0DVrWWa4RZsD5+qq1HnDC9h79TmOjazk35hVPOnft
M7gRC9cBwzjoTTve6XWIZvc/Djs3cx0rLCDnMvmSAgl6tLr3LiArmOi9czZTs0Rcp/WfMydRnhGI
7nb6ycNGLJlnNF0MtGMQIXfMDUMQeDHxWB+VKuuPTP6QxTd+VWb7HYmR4UsU4wSfdG3/FDW9dlLj
Njv7Y2o+hoGOJ4ZSzm9pmP4CdJj94uAQO/g7xTRRx8L69xk/maMxdsFjVTTNc7EEhsrwMCyQS1wq
GPpCRWqAbFht+ail8OKRTFb3g1d0j1JfqmHwtMc0csIADXGaZPFkBzKPl2yfPAeIdezxpUyviA5h
EGFhjGZ06njAB61+tIIuOVZQax6SDFKFMZrzveOCLIYdb1+cbIjOBVLGF8+MrDPLHsWdN83DXVaN
41lRo/KSGQXGPn4f3SeNj8TT4Lj3STnh9VqzSBJ1iX+I21bFgUGtD65XjBBdEV1GAKq/sj9R7tPY
6Z591J7QDQY7SI8DGqjq+5e5w+oHc+fxNbKQR+7MTd+FLEoFhfq5YQ96G46q8Ta6Llre6J5+wXum
31TRND74+FAhQZ2nu2oKI5Sw0I/j2wThw0/nP5LG3fv4kX1l97pB1yZauPZz9AKW9Fdkq/MfSmL8
wcIv9HIrYKE8cPVD1vJx9gfz2C9ncGP8O8CBlVg8jEyo7AmRTiAmfxTgEvXO/OGBNWAKmA0XtFHH
a504+qLGPyO6Vj941tQhhcwbwMyoPGWNhpAM4n3jY4xaC4Py8ZSbSvTqK57z6GiwacUIPjR7KHeW
P5z6dJi+mjZzJ00LXt2CN0Wb8gLZAHX8GgEA3Afl0J/kKD1OzrUxaHe5ow071hKLOxhBMVPVBRls
eRhy+O3mlmVOCCJKFYm9y7SXEsn8WLJWHzPRJ+QC63kkr6pceGhs4G0zHAMfrbLFyrFVurcOA8u7
0Vcz5Cu4JRl626xbDjA9liSKdt5+agt8Lpekbk6QlkyrOEvST2ttAzsx3mDyAEnOdpgULIGeh/g9
leZUXkYvqXCwICbBWkdikofTOLUbHYjSkIPG+j8cNyMYVUJQ/1/nluS7Szv4CJwZCW3e5a2HyPXH
qJzvsvRrM4XhK32uvylixzrrPtyKPjdeVM/xj8YQKts55zE7XhFf7ao4SUoOMg3vpe0y78GylBPS
RfOj1zVQCtu8/dKPTrUxBif40QbKK4Qi709T0w65S3eADvg20HI9ogKivF0W/2Ix4wl1kPiPKqpj
PjtN+3Wxu98mVlc+sM59URFxf4AoUD3kWhUekDOdN4mpVg9rgZQywPpdz8SSp2idrdq9AZHBuXk5
gxwiFddkb4/Oxhlq9iz/uciHUytjAl9I999SMKoIZi4XWU8gyXRQT2x+xXc7d1Cc+24MMCDCOhTH
F6UPoZDoztVEyfGa2kvvqxUgDMzQveXB9MVSKXVPDksFD46KcUmsIvV/Sy55OHUPD9ESSB4QTG2P
Lxq7IEvpWiD1JK+q1exgDrgCSLK1jXwfIQuz6+KJ5f2q/iOCuOAVav1NCybob305vTklk/Z6avyX
fM77HVCx/lnvYtQwnTF7cg1EVWJE3B4mqx9OBahaFBwjMPvYVp2t1EMTZOnFB0eNHvNUrQ4Zc92r
itYuKwasXqdWrbCwXmSf+XXhljVv90tio4Bizab5HU/Rr36T2j9Ly79TWcgMUMKB15TUCUPpz0XZ
2sj3scjAhkb3a5y8ez/Pi59GE/9QTFap6S0B0IMasqweNywTqQULSc9szobPfj00aJozgZDS0QnL
S5hBBZTSHAvPe7+fm42UxmmY4XmJppyUTq2dPtaK+T1ZzsSOR/6U1tWLlMWmy5oTQkuMyaOnslWV
xxgnIeKBNUdPEpNAzYJvs65W5zVLYrihhrsYH5/bUWup6mTOMWYjaiN5ThMiN+k28E4RB92u9dbr
qEP20JiFfefPOnXnGFcqmEgvY+KVbBH5bJ5oqXbx3E67qPCo4KxH2jGdkYqRAglGF9WgrbLUqRVl
qg7rMZqv/CznEmW7f07zrorlxHDI5OTr2XpsOra9M5W723ml2E9jLvGu5mwryhY7LHNn2B5EsOX0
ylBDEYTB+u5AKbhdUn5gmKn+wTPNt1ueIb9gvfjkJTRB3+nUcxO2u3/9T2vt3+fV/swCdBtuv2G5
CxJ792OXH3f7TVJyu2hXZk8xwq5QxY9W66qXYqkmFXyzZplHolIiwSS3X6Km2yHdMPzhsSP0oHTD
gdEGdmpj89AkUbWtMbAIIqhmQZP/sIpmQkMPTGOvnu3Qn4+O1/0FLHfapQgrqtHPXk+wjjRt/Cg8
9MG8oTuHaftnnfnegTHTxUXCNKr0aKfZ0yJl6/20FSyy426j1HTkCM2ayOG7HmuMDe5Wbp28Mc88
QcL7bDa9t+l57dD1mF5rvwJc3H3WgpGTQfNDETt57NXm3onhX1agnljQ2aesbhWm/iMshnuFXc+p
wBJxQoKhXDb8CoVNhwS+7wkeMdNUL7lEivZct4lyVWOmvCV+RtfKv5iMRbCXW7KGsYcmlSYPtzwN
E5fNXAzZeT0qYCVvl9VILuGbqlylAA7aj3aGcVW1PVTO+aWpXprUHK4DA6HWqdFCz5mSDzOQEcTL
Yn5I8FkpMVnBIQfbg6pzUHZox80I1dT0wBta6WOvjTiALcGU+s/1AI8/Ky5OMFig/gkKVou3cMzG
g16gNSZ5OQoMxxmXNRZM/87rZgYSSJrqxwoXvcK1/KdsCZCj8EqnurY2ck1piy7OyBjmOi9BlBrl
yZ2caSNJehDjGqNGAWGouWWt+Y1tfoms1riTLFepdHTJxhm70KbYS54Ehu7rbBOh2ShV3hWgmGdM
ze3Ckm3pBfu7U5Gf5cKS54fDxvZaY9dONTvWy4+UwihR84tlI0C4ZFksqz86jrIbgjB+Lsp9ASH4
2mpa9Mye+a8xqvzzoBkPCJGn9yNmVVcJ3Bmtf2StrMOal059jokbyvyJqsQKlEbfwPO6u0usxLqy
2G/dju0iez8XPu5HYdts89xl0uaneAzNVukeb2kckqpDXaTmFpwv5WFp6Zdl8Bw37tPsMTro54q9
oqozr56XKE9WdAmWhBHFv4PRqr91rFreTWa6TAvh++D+BzBjrTcmqBylM12vnMhRCxvviuiK4V33
WBbT7tai5jIKwBq3G1SRm6eizoJnk0WyZz0uXko/GC9STQKGZPoGW6DyJEmpq6GyvrMqkONylOTB
qEihJCQPzOHGracG3jXNDe+KLvd8Zxjd98CvUQlZ8nUn63GSijd+7ML8l2ooYJ7ZuQ8fpAYjv6sa
acYlmml/xRS1JyXw7CtkUeeKg1i110IXL4Nxdq5SoLWIe6olmzOSlAIEU8zHKmXAiPOGgnJs2LKV
bBjbPqL/TXrrfq0bsnaKmVnjHFO9ig/uBGICOcvwuYQNscOeJdkbDspoW6et/IPh/Q9b77EcK9NF
2z4REZgkgS5QTlXyXh1CWwbvXcLTn4G+G/c/jdOpKHkVBcnKteYc04IcDr/lHtRzei+GHm+oldM/
UPRDXasgVGjLMvl7oHZZScsizdNcFdVGExOHpxEWEm2kvgjw8P/3bPsQvt5rNZDlR7aGh/5ui1aJ
CIe++ntGXHPJ/Ppq2FxC4yZh/Hv29zD/CSW3Bza1CCf/Pgm6djx4JhNvlQF8qZen5D/h1abz1im7
uzfdXGmzDOxiN+PD/x6okbE6/H1c/rkeJlG+is14NG5Omm77F8gmwnkk//xHdgvYDRokTQG4u1d/
D2Y7qJWAo27jb/z/T83C+0pzEwZGX4F9/PvyNK04RP+eZmBnQP7nGWMOwPkM7aDs/XfE3IUIkhzO
SOZKRoh/R/G/LwN7OW9dmQPsE+IOcJhhXxA7bbE0LHbjzzKK7whaRFG3B0X8V2gbjzG5jlf1OL05
HNZzShzYfjDER7IIb6c2VW3Or6m9MytOuft7vf872n/P/t4BZljJTsQcK42UtLM+mmGXx+I4ENR2
Ja26OUk2CXmbdb6mj4dZyOeCV23bCoc+pg6dd5hTwOioyV2A9Ktmh1mHiXkzpVWb4trZ3qy/ZyXQ
hl0LFoT77mRc9ZAt4lYy6LIaSHx5oS7/14HBosxxk14PQtExAk0rI/r9NNzaxP4SZaLtLPtSz526
6hM5//dgiVRdReZ25MrlozTM9grLb3vlVS3Q8b+nletNxu7v6V/06t+zv4fciVrUTh40jE07X29x
LI3VYtCh6Ph/nliN51SntAQEsHlEt5f59/D3gv/34VhakGUMcjOjzcO0bhrFv8NR/3lO/54OKw2v
qnSW8H/vzN95+r8P/555xky8FQZeFu8aTiAP1ib7+9+DPYrkMAr7nG/a+7/z4O8h3T6cGXHs17S/
/H2qiWzCHWKXauQv1mD6SzSQ2sT7O9X1Q2H0HemjVoUHbHON/ffUGc35lAP5wiTPMd34EK0gxuDv
4e/DLIVCbKTab0dJOZ8Jhhz8tXcmUlG0TJ0dtw4tYrqGWi1+XBKtm5BPHepuyy7G1KMDvZ9vr1BP
RrOBdalHyI2tCZzDSr8wOt+Z5YRvNL8u6zbxYZQxKF2b5CLRwlzH0Rgwb+/9eSlvSoNbROW1duhB
WT3r7RCwZDSM0OksNu14AjewbW1X/R73vXlcZxKEpEsmrfM6dEO1FwxhULGPE1ksfbxPB4IoSQLX
ppL5CDLBkBsui0Z2K0xDBouxaLtIG4iFmcw97H/wdOuzJYpT1TT074gkSnvx3s4tmYVLsQe/lO5s
jH71MF6SuNN9bo44k5O6DnsMGcl4AfyKniRjpKvpjF7jjKYKXqoAKFu6n9stI3qwUOHSomA4HayN
OZNv7PZhA6Kid+k1Tuq3dzgw7uQRlcLPr5N3iZc8C1ICtqIq0+GaElGaGrSrJx3wrUX++UJoZjv9
ZhGObB0lVaBW2z1EsG60ZjgOZsJBgEOXCsmRFgle8X4W6GLmF8/dWpcEQVKP9d8Ot+5tbTEM2DGO
PFX5wdIWjMAaev9x1g5UFGvA/PGD4jnZuQv+/UaTOWwiZDruSu0p8Oa44NGQb/LC48pbjrl7r0Ag
HZl46hfEtKRnuCQw6BVvdINLF8/8GAMMdmNXJ2trFDCncD0l2u8QkS3TqevtDDIzOVwXyfpj88Wg
6rlRtmyyNSe6qc3xqy2hI5lcooExT4Q1LTPzxsQhMUfPREhD9FLnPQm4Ep8YDu6woJ1gCUzha64X
gRw2pAisZV+Zw2vE/SKE8uqTy0w+aMkIx+VvydZLYUKsU4AqZ4HoZV+PrbYv4z66XyCur637rylI
1Yv1+HOZtP3gshGcjSncCsBJWskZrdze9pJvDQ6rXyuyiQ21vnktDQsakIb24xCRCNfISk+WQSfP
y/R7iAtuYC1FGCXT02K4e4JwkY8kSLE0oTNtZYek5V95a4z7tVVjuCRFs9fcl0SrKt/OymjXFRX9
mana21KrL2vCL5wHOoOpYdzGKhtAUy6nUf9k558E3uJMu7F77HOiWjvyuujn76TXvBvDBJ4FQJJr
EXo8TC8oci1gR1kSkOJZ+lSDRrDCX/U9AlP9YVGlnznJ0Raa7k8gu2QmXgCJtQKRJJivgvqo1cMq
I33FhRiqG+PRsGKbry2vsTd9RnHbAXWqv7P1bTVz4GtF8oU4twx785kIxecJvSRTF2ip89kDmbrN
NgY1uiG9NrWMDi0zRMAyMn9p34Awke/ZbN/UiqF94V2EybeVxnxt6VT/rOnZbiJ1eGj6S7SOBMhW
y4F4Xkm6bJUcl38kZ9Ovfsqr8cMYCZTXh+VOZFT+47rhemsagUSjM+gTrNAVkMkRzTBgw5hzIujq
ESBY9jlxkPyuIRRYs7RToyiyEmG0wXDg2Oth4dDwJ1LgbDX7rrSje7INhx2jnSxQrfMsVRla1chC
oIGhLYo3Mu6L0PAYePfdkPp9X76iF8XkOLCHVnlKXhLqTdkRJLzlxKKMVrteK16A+d+DTnP9/nWS
EOjaNMd3P5/c1Pyutfy7TM2vvrUIC+wg8+vsoehwH6p5XPZuybAgNdCyuwU6omSJ3wy6oKoE9jcv
9aOetTft1qiqlm0Q+2P1DtELM/9wglS2n4QP967bKU1udufmdkoyP60l3ZJNqNvG6lQb3BRKNEIS
eB+sF1ZNGQeZcerK9NZBiOE3RX1T5vVvaTmntpWffcrGS4m7xC3KUOjFEaEK/aBoIK9ljvDVu/PV
QJpZDKo6bFGg70Yrg8gzT3koNdLoTW1YfM2uVBhZ2pcL2SiJJoToqbUThEqZgyMPi+qeiHljDF2K
A12Ag73SyUyq50rpe0Gq995NJPphNCupzWmm1W+eXmdXUxAn7sYQe5isBNp48bKsQxHCn3lKuvWr
VvLVrJf7SQZmKdu9jNX1Cpozl5DnevInDSmvazDWbt3DGaxNJmqiP+VRhExbHuZUC92UrPv3JW0+
vLh4ks14URJNoz6/JENx7NHg5IpzIhv6PUg20DTTJQEciKANMFpX2GHesAPXutDquD6hytvFse3r
mSbuAjMOPjTQALIrYvtjGdQH2dSl7xTac+8CshlS870v868ZnJ7Vqnf8ZT/IdtHFWod1Sk+jKJ8W
bORBodcPzQi8PIXDNOUoqjkej4IQsUPNGADNn0XvqF8PDCCBqfWneBzvyTQiQ9ClPz4Pzk8vetAU
3GHJ2CbqvRIgfwEo+5qYibzUK7BNxcUcqvscNI9vrLO9E553UNI7vZc9gD5oQ6da2QO8/Ryx/II8
IiFHkzT2M6EY9Q2+YSR8Dth0kyuyiejs0BUe7C+9HC65Pr+N/FNs/V5TRBiQPosXr9POrHyPiMsa
fxwdDn18Y5BMX9vmYcjmo6qjfX/s52rfc1hYJNj5MztUPrO9lPp/BgXsNDcpXarjQJ6a3hMsprxL
XsP6HK2ceUq1n1Ou3tmNfoqCCOUcfVqlulc5DhfTG+5GtwjIc7hvhvjDLtk3YiEjumEu3h089fBJ
6ylgNEPKgyD6c+XcYCIANr6ibOiMmYpG7VxLR2A8HgT7jJPHbrkub4ge7agDUp1eFZfL+CoHmspr
4SofDs9tkanebx2IgLpAcGSV8VMti59mUJ1fDsUctt5IYiSmwy7RT5PuPTgWReSSQM6u4uls9VTZ
zRh9jAPX3TqaewnM2+mna4vuHeSUPARxJ7WCaWgbgRJFOwVy9xUGIUKnmBaaRe+wmywOssNhJPJk
ZUE3ynA0HQ/Dv+v6UzaXYfnYlzCiplzT96YFs6Hv0gcC4IcItj03OCrJe+9bV+N4MQCRsRuzj240
PGliAbvpjR9igDS+aCm6l/Gj6719PIEU7VMyir3cCwtaBB0DjgJhfFjpGhcPRVgrsqCN6QiMul7S
sc6P5Tq5J0ImX50UeA938HFqvo2B2niZuTxr+DpZehFaTcLcDEMx43Rp0weD5SfEnYSqifyeNW0v
cVr/EjKa+MIYGStZz1HvElRS/TMg17lrh0vCIBEsSl3yOavrMW7PkmIxHqqbyWNoSL4IqKtrDEQv
1NovLkOLwI63rAhTfS02O4DcndSN63GrkUuYu+OWMMjdXBIglfVwVNvX3Gy5OuZAdqt+a0+lohgv
cl+41GCyQLcRp78T/ezhbNcbIctW8N7U/GzX884wbUVhRWhG6sB2kOOdNqvmlGr5nRVTkJNJW5l2
dbDoTLXtOlPQJtMBk7bVyzKkIfQsk/gffCvYqTmavcRouQI4abRfmn6faZ2fImkpkoEHppU3ZQPG
DMS98AvUtsfVjruwh4jpzVmQrfZ1N3poU8cfW7siavmSEsxa0YQG+Ij2Lm92WBnvskmIvV6170AW
rsZqhfhcb4jmj1YQXK08A7N+nTw3wqESQgPl0iTwWz2m7qxTMJNI0Cv3gGjJJhrSmYNMYu6RC64Q
+zMbQUBO80JmuzT3wlqeTF1e2owrMOEI54JQCaaSP7YTTWExQBwud4khD6lUH6u6QjnzXKBI9ckF
aXelwXEiSvwGJwaykZX9usSrNCxbC95+1SDzbdq2AHrIm9mfNWMvCTzyPVt7FLXYTwBut0Wq9uGg
YoVaEFAfNroc6R85C5tmnUEHvk+J9c+U2rKPzAlYMhZSiIZsT4sCvB0Voe1x9tca3gEKE2ITE/wr
1PhDmsBIyq1fSw6VLxXtfhtqEusmLUQbvKCp36eubkKVc8KclFNf8zhLHNv8pOHyQ4Zyc55yptYm
g/uFqKLcNB4A9pUhUhkMlJYR6nltbz+wS+kRh6bJYN/ND8KGS2sodXSMyaUOyJoA1FwPPWV4y4wW
HPVw1lLOtroTfl80z1lRYUeSV4Axw7Wmfp4Hj1RfmhS+LJLDTOI41M71RiJhb8T3YnhfTblmIUK2
htN0vHeq+d3p5y9Iosd1WQJpGh+1Sm1oyTOIXswXkeps+CRzFTAH0RvxOOXO/di72DKy8npyRwYo
rc4g23vP7IFE+9J6ioaHUeigumGIkiBG4o7uRKFKquvCFhdhSC7deCDPiTlGpzu3DbuOqa7mMEn1
OwJHns2JVExvrPZxsjwkkT2hBXTuGagQ4JJFMJvXN9d7cKWGSMTcWHzloIJhyCiwKTDB18VhZtbh
AsWWmHN/6kbmDclBa6rrqngGm+cx7IyOnJNB1yTWTmUGO7HJ4FvNtNppprQC96qPAXbS9EO7QDa4
N6I5qZzd3OpvWlEwahnNQ6Rg7qmIMLwCDFrrjEE8DV9Ji/Tetk7UF31VUGDMjm9TVbL7mm/1/EQl
bUMdLkipSr3AqCfJnyEPofC0IEKbW7WWEbhu9r04yVvCnHJZxjLQJtiAmWcuJ2d5rUVa7CLzUAgG
0hU+VDyo8U6SA1OL8S2v4q1Dzc4/ynjXPNkF3BCYlXQGnVby6rRDhol0kfmzUty9bVK9981MyTHJ
gTFhz3g4ISTaczwYyt9NREZGnjQ3Q5zsLYJE9t6izk1u/is0DLtJBvl94w21wxeKpGcG4vVeQ6Pi
t1zxO09z2Bt6XErz3N9Uy96DArwstNvRc7VhlMfQ2WpsgS1OhIKpVtbj/SsieiFp+l1HxUV3NKDm
WUOyUGQzekr7YwJgw0e05PhdbX7PFtip4tmQTkXilvHhGNrRWRX9Ew81j9V81zWoU3jd3/BmPqmo
531rJjcryGHIvnkekAYLhWC97RIiXO8Ud1MuRQyH1SeSGKTf0y/5ljeRR8RyyhplEHReTs6LZ6jz
0gEjgTNHlrzV3U6d+Kx4s0Ci3Ke5Zx60LXI5aZZLYetQ39Nq3Kcp+zSd2r9p5heuUWQgiOq35VDu
ung58HNMwccY8G1yIlboOTdMLSQB6/CCkTTy5zZCPfTtqdfWtV7pbT855Ui1iTDVXlGcEV2NdeJc
5B7bVJaoyKLg5dpEZEuvt+2Q17zr0vxoDbRUJZoJGrYPNQfPr2brXityWobCepuYWxrxPIWk/2w8
FS++JLZ4ild5NAoKdBETysfqRAUAaY89rGvCbm1HC6ExJGEaVndeEt83Pyy8EZOfGWelSqb7QrBT
kx1+mmwmFkXob0lHUMNi1uRBzU8ASIs9Gq67zJkujBUw+mnFjSjiIWQTeJk3cutiPRqfceV+OmP/
0uucmLn9QvbFoymrUMTkFBIBDAWcINnlqu+4WrB1oRA/9pb+Ng72P82Z6CujdOstsusynWZMxv3f
WVMLx8R0asebvIUDzgKADG6DNxvv0bZ5dbX4skIqBKl9yU250rjrv5pW7VtHeymIJPadxJqDuabw
1m3UDBFnC1XMWNUeVnGh+7Yorupo+FcJLBTJuAKlRP7UjY9OIc5WKfvA1EZqqgr5vQ6gWmWaFoot
n3f0jB1WcKLos/orKZMj4IqrLk32em5/J25Hn6pjCkiSKlGK6cFcmptcEijatcWpmYhMHfVmhyr8
Mzd65KImCd12ustyBs/ZgP4tqgAH2zv+hfOY3DpphUh4vlSaAd9JGomP6TGarYdowEIRRb9rpT2Z
RAkpWSdPWv4BM7GyVzPQYh011mzeLLDHQmswvpxxOJle+ljPTNZxAH4P0Xawk+JjMabXvMJXTdoC
9Kua15zON0s+X9cZ8rwo/qSE+CRYNfGdetrbzfIxNpsvT+dGrpUeisC1hj1uorajNt86lerAFC8J
rYXWrJ6aBMCbdBOSD88mkSLvq0tZEKdU2w+lOwsm6Nr7Gs8XvQUh7VXXJku4cNzDUNduUM5A7qph
l87pW1p0Ivht7ebLtop/UdOgtTTr+xJa4+CULC6yI23JHsDjnddq3kXkx6NywqttNGd8Ro+mNiFO
x/mLy+K4zGAJE7JBs0ynqTdWE2cjmvNVWKHOTBUGV4wXpJoDPRhWlZGUmOb7NXbOOCg/pWg/inW9
neB8MVaT11whrzKH1qaNoVfVaDDd+GB2WeDMI4JjjbSobL3BvHQFtXY9tLa1s8EbcP8xyKMsAtfk
6ppWfTqS6QBFHxm4ckcg67yoxvIelEPzxqGf4ltUdJzF1bVVvIwiDwlQveuS4S2ZGIFvp+C6EDGF
sETfx5ITBf/EzVpEBzrib5Ez3NC5vY0A5bNLwIdWtMaOFKJzIcrHITHfSyUFG72EshY/letBeRID
N8YqffyTCsQ6TRmax82R3dgjodpvzZB9sft9wgU6nMDmk6m8RiG+lze7uXRN9E55gB4joUSJaNRf
NAY5nUHYyrjY+c4tzSMqI9p62WJRMrQx+ZDapXYa7Ya95qsq6e2uo7MnL7sKa1vO7OmVty9XUDSr
KPJj1V1XtcaAgF+wc3Pti32vv+CFEGnkHtWq4ZssQVYSkhUrN76a0plNI+QEZvta0GQ2scWLfVj6
0rjSCiZYLU4EJhEOGzU30bFnGIdl8doT9rjU7xYymJRhlQ/a0gONd/L+8Pfhf58DQ59xXfZFFDpY
OADxNyb3qoGwcaesyTLY0p/UmytSYNwEWEhHLUHrLafawZKOyelD0kc2BPpTxxq1I69nvxoUqqOI
6PQBsWdr87IWXX+YqNC7mXvY1NGATIdH8oU/x6HYnF3cfVZtPglj8g5O9OuQ2RkshfGJjox7TY/c
LdNFTM5x8a6NAFVri9JezsZPVLlcNFTYZRT9szIxBrSI3BBsgPAsIM56xWuSLEtue5XOW8mWaOfE
QcMXOV+JZ35NPfLthUU4GqMTJGYA6XSsBs989XKg3/a+WbTrdvtz6TaBsSTyqRnyvee+wM8De1iR
LLFWwbRkl1WXD2Vz22Ri8rNifqxips+F6566RtDSdG5zEze54353ygbiH7d3i13cZ9vowNNK2oaq
Ows9noO+s7giPFLgcZVdkY9RhW3cKmb4Q0hxPXNZW6dqEgTq2OzejlacCGATKDt0CZHAcBqYqLnl
QGiMu11mN7ddNr2pcgtaVNl0iKzyd07X/nqAtBHT3tZtdspW7HGDXSzmA5a18xL9LV2cay/+NXuL
mWxHHprLhrNJ3YrlMXss55fISqELuezRktiKfSzWvhpgOahaBa6XsXd27NlnpnrIUt14zT1Wa9ix
7G5psaiSfCgjPYuR7oucxA177Cepl6996RY7rRMpQov4DcYIFnbXPOBm0gOEHiyDm+jQIXaIziFN
qjHY2p67ycSsbvIem9u0ddUIhrTz/ECQKT9lni1mYXvdlZ8rTv5yplUZTQxXQKhgcWfiPg+KPZxG
7pJbFW6QS2ngaJqejAIgoG6BfJnqBlkVDSu7+c6zFvZLNR+LhT6zUdjeyRSnoRxGf4kZTPUrzSfH
yT9HmnzcbWrNrxA99EWdnOJs2gpo893G4uLTrYzBnajuTi9LBium/a/eRk/RR0uHJTByjdp1uPT0
LJHJdlcx1sCRYuQ+kpyVVU2zc9TxnUw3E/66AI1Ks/MqG0r6wthDbok1Y0vHL13HmXkZJwxkhPzQ
JVAqKO981eXjfUtmetgTb7QB+c/05a9juw2Kkb6NgqhhzLQ1qaWaUza1ED+4IyStiIJ2TPXrYdb3
JTWlvzg4p9OVxHKh33qNsA5CH9s9hMjT2maOL/Nql5gEtqwxN4c4Fv15pt+euwjcs1y9yAqRqT48
MzXj/a9WpD90ZKO0z66KmrY6+1Y4tZkkemXaw2KAItFW6WVwmJ+2HU37xlIaplh4kIVX7tbB4mY8
928genaVvdWfNda4dTrZOStpkdYvlVyto2PWqJlFvVyJfpsJdchpiN9Aw+fkHXVtQZ443o2dSDgt
tFlgwO5pBHKhsc2S9ktZdGXgGFUUgFyp0HLiem2ygMi2CgDUdkneFoo/kS9cwlbR2YEQYstTaC+2
yF4HybGNjEEeszRHwMRlj83npZO84tbmT+InohMTS5Y1RjLSnV5tz0ZYnJcXUJ/qHNf3Oi0UzqjK
j3hXdkneg/vuO7Z7/G2jWfYEjUxMnamyHGY9O+k2dZDF01GwcSdeuCRidRTVgWGxBSNm703XdUJ4
C17ZT10K4t7NaDdly6s147qcnOm5j/B6IgPqDhVBNCzRw61KV75J+xWkBNHWif81lhxDxx2vYmao
NA49EzBKvNA2l803/GYO0ZLdTfqoET7t4oCZXGI3KowJbYOe1qRDZxI2MpKwWXEm2xG4NS4kXP/N
tVgGlhtVmSdAJfVKWWFzzonG+Fax/ambv5Nav0HPEG4BKNxu79Ze6pBxIvrQ0SfwLX5amHKvFzgo
GBlCr+kxmdD30ObpZmbGLEnxyZJp1yfau9cJdzcaHYFraV5fM/lzdsXqko4nmOkw9gp0g0qHfQ7m
XipW9rUHwD4igImRh9y2T5kVLVcy0pltsPURFZIcJ67VXoMFjw75cdAKfd+5dzAuKAz15WVSxnHt
dbrCqnseJiYich4CM676QM2eQaFYrPz38XXSD++FZERm/ZpTeuey22cTzF1xmhRSI7YDo2IAnXga
Nfuxwzd+G5NHotWEWRPuFM699t3V07sVk+tVRNf5iLZSjN+zS0O/yWjBo658GmgKkPfmwf2tJM0P
63mK2B5m0Bt2GHQ+tc29ljjLWTlEF5RZdq+JBnq+vXDKrU3t10hRQmNiz+dsTPy+qX50a/43TDoV
i5yPBmvPYYNuz3XxD+0G6ZXQT5n3sjM2ne6BV5RxViUZ7Re7OCQgcBEbhrmWHUudQOcusu7a3suu
6p5z22rDmIPsL42HPJAhuNF69i4Z5vmmcXcW6tnQVYK0jfFzWepb7rAZVbDliwb7XFdX6ECa/ZJt
ht2BfQehbQjk1+Y7w2TFViF7NHUvCpKW1mtS2ynPaJwUcT3eVhJnrvZFr33+0OIj01cdtJO4mXrG
bKuqvhxnY7MItkZdj7Bu4l0x9PUQe2t/m24PNt23EiXt1d+nZNESZUTnocklr7bfImgidSyRP6LJ
NVlLCVZ3NQ+KfzctYdOyDkeN8ZSNacZ5oL/24CVCwzSdILaOrpR2KFbvNU4TgcuNnnbdl/Oui9jI
lDM+iMzvVN2eWtU/TU6zHszMSndTV9woJGPMjpnOWV3RHrh4CDZ2xxyOsGJWyySOEo41Fpc+mAq6
wzur68ebqXEfiooDWq2FXzZGdzN4Q0OG997lpu82MFkGxhtQx267aKHJT5txSNS/eTSgiDuM5bPR
eLEkysKm/2haSC44uiiFyp3XObclE7GwWUUfULTuIqyDEyNWmDlb0Mb8k3VLGMlpIL7wKu9GtQf8
jXIxuvHW+DqW7FXYlu1zs0mCWcvpxxjzlUH+AEWO+mHJBR7luHeG1d23Y04bRsYvxcL8U3BfiiFI
d9ryq8gPziLLuEltawqHqoz3WkEyQmu4v46NRrMcXtQwRb4Agxw4ix44/cL6bK3fQrnHziImO/t1
JCfoWhZfrcJbqzsDtZ9GiFG1xOfZap67HDHFwMll9k/4OM5eh8InjpJdlHZQPEbTdzzxtTlOKMSh
k/SeaQWR6VxMlNcF85fdFMuTh+TnCqPis7HFjMeNxrS95gA44rsvMFviI6ppvu5V5AK1yYonTzKn
Nh0yimCBXMl6uZ0spge2iN6TOxQorCpBNK+70US6P3XXy5gXB2QZp2WKbokLwfpCLyI3FFIdh98Z
L8trWdk/3aquhRhvqVLBFifnPOI7ODs1BEH9PhcjZ/dWnTFHuZVZIihn+5LOiXVs7eFkKHLQS/Wo
LatxPaIFMtEB7+v0WHaUuINn/Zi5NfqV7F+1eljpc+XcDDhuJs7MFtFT5ybngVkaPbdPUwzDxSAs
NkvcZa8Ngxf2ax14IuFsSe8LyAxBzFpfdwewSic0k9zKc93E3998FJI4sUhZJE5rP7E9fuYi/zd0
ycrZbx7mlvdFpIQXkre+l2v/EVs0IbNss9NnTNAsMp7M2o0DAaKMDgMTW5vDPHXTHuETK+xVNmTP
vP8Pzr+u6bwwpl9Am5amf+/pvjazrbLjH9Wrh950fppieHWX/pEpRBSYmQYn3yE4y4Mo1UZsB4Sx
qXeYo2qkBkuBJJvIA9cfy7Vly68zdXYi6wwo7Z8RzW7QVujEtmlWNWDPZ6dWhMTunCYlgT9cLdZy
cLiCqrg+lCzckdTerDH9BW5W0Xlu1aHWkbVhf0+6n8rpX8mZohtd1bet2BsRd07WdOjK3rEUE/Tj
6p+Zu2jT1W50UyR1umjIZcB32mzxM9qCwC4yvh3zh4Gmu0tW71ohSQsrAzQC0uu01dH0esmVslfD
z9Lkuqk1Uiut8iJxq+VVWx6GxdZ3yOZsqos5GCt5MGYVQxtrWiJY2geTXwxhjcs/F1cdm9IYRyfp
jgnGa68dWOEPS5P9JHW7QaeGk1VpvG5SOYWki0N5yyZsy0Bb5hdjTbwznY1A9WSPu3Zq7JRTPSVN
d2eNBEGAqebfSMO5ROvq0i3H721fy5ytUMu4PEgXneAqK7/A1LtH/g30TzVMrBRDDEW4E8qpQzto
zW5ubodVN85VOe3nSovDNqcoa/pjXRnUrfSE0yrl3VPVzk3W67RkAYqSttrpzXAVuwS3xzqxCyiO
DE/rd16hYVee3grV7bqppwQY4jvNoOifq/o7ZqDXZoRRerGWhtpifsqhvRX6cCy9YtkNBvVuMeSS
fpCFWaiAyBLNd0Ns/WvEObZYNckJdBiH/XpoHGphY3OfvB8yUj5pfonWfWGCclDEwOFpOVtsSpOY
MkLF5i2Gldtk1m/TeUTtYZyauCj3Bu0BWco7ZXqblIdytGkJUlzQujad+dqr9AmFJeUoHCp7mDBq
VPKmWq3HyMoeBGvK3nXGQ96tB68xriLu5JhFg7FmQEY05S7L6EaS2JmlnW+2ygqRUfKRG1PsNOhi
+pKuOV7utE4Oy2TsnWGgKqHZ6JFZ4DdacRGq+46y6TvvmVVkq2+0D0U7jlw0WP6i+s1M5Heq7J9x
quH1m6GlF80B+D3zsgWwQsuuXSb/aMkysG+qjuaZdmvV61NiOy+Zo466aZ3ahFJVG8wL+B3sHgKN
zsgN0e7d0b/8GkLbtXrDDQM0xOSJvd1yh9Xnf10FNjD/JyxBDlt+oql7Lx06ccVQv66RF3bLKg7J
YDx75LC2rfeejJsiPk0u2oyQAqEdKRClutgluae1SYO7dJ91KG5jVN8CPJpQXk2P7UQvZogxw9aO
vMY4RqBd1DyUGBl8b10u1eiF6WqTosS3/B/KzqvJcSTJ1n9lbJ4v7EKLtZ37QM2kZqrKfIFliYbW
Gr/+fghWF6tzZttsX8LgEY4gk0kGItzPOU7GZK+hk0Ka1V4ZdnnVjOSjrKhVJskWWvsA0uT2ydEJ
L2sOtALDfuxqhQ2bsWDJJQONRgIwXP05okAndBPkxQyt/EjlZiGBUi2oGtoH6slULGqGohsYEnNv
cnczPfLIC7yOaWTMdD+Fmw7Vxy2MS6FVR6Ps7Tm5Ro7dFK2bSYV2jhuzWqZgejob5GNf79SGbLBH
OqWUvqHkQKlHYquzrkRBElyqavGv7ciXx7HCudTaEoJnbQyUnOfauG6U5iWRCYGhijQx0tcSxO7K
MdmUsFHsYKtMaUD0pAJkJ2RvIDjA7tet3gtbWTWlvm8sCz2UnMqQEWs2ghZWRkCzqQ9drtcHJQua
AwGIkbReJ22Aj3SzSsr7bVLp+TXUpejKsXq6Fh1ZBf8RnSIem6aLFqTre8q8NORq/XMYR6lvl5Q1
LE6iCzgAeQhDf7tPEnZeyDpu90tjrPIrcZjiClzsMZcR7xBdGuVdj4Ujb24Ok1dMAdMV79Zf3Cci
kA5Lv1OlrfADbN1f+oLy9dOsooFbsvEhVJK25p2Jvsqs6jkIOwMZlz/74sCeK4j6nIQH2l0DaJeQ
gLYRdSe9b382nO0utp52D5/6dfYGSOl0JLT+9FcKExULfU+eVD3eu2NKqx09EEZiUtEfZwOlp3zj
zFlklauFew6p6flUuACnsryrH4RpOlk01YAbl0EfNk9O6cU7tSCWmHpdw5Ojti/UQJjH0G/qeWr1
h05m8RW3DqVTzT3AelthhrETriE26IvbxJ7b7alVSNBsetkyRnUuUm6u4qVsJ38l66IfxCt1ASUb
R9f2CEjg3jVFsuE4Lc2FGcA8PXSO+pwUEu9Dlk9aoVSPYh6FOwlllMVeTGSkgPqK1HFXYrQOjfkA
phdWTZxdRGPERbmKSn5aSGX5/rwxM7QuuqSai2EQzdmFFww2JTWYWcUnnyQYfVBXJLXu80TV0HMe
SNcEKdRVXWvBiRC7v8q6Pj6Tgp+QA3l+QaLOWmRe0F4jJDUXFaoKj0NZmHMX9s0Te69y7nVm/FIT
feN3Z3Sv/oienRUb1pe0N9JZLDXZu17mPygqC12yTF/tNky+9XkKbTDUvqcjQPbYzv6oe3YUCTkV
MhzZvJVzFo5RPrs9O5pZuSdaBSQ3QYVGN0PgB5QmZrvT4j1ma59cyA8SETutHovvcWldLBD+X4Mu
fLNTv/yQOROwe6ucN5Xc7SwK42EV5B6lURyluFBMHl3N2GIJmgouiz4vyqFUjhKbn7YoLmJA8RSL
RcLNl8IUA2VAcCj0YontDlPd/HKvX5pAzBbCrKcJMku1l21vo6j36zWo9ZwBnyaPZnRF5s/H0pJX
kqagQjz5iPkdcoLrvjDa21sVA2nlNuu0IqclXMT8vSSD82998v1ZAZ4NRvpmbCPKRZICPVEtKNk0
hRFSEjT3D/zMpGUt9eEjIgbBvFSM+j2JpaNq5J1Hjvgy2q7/R5EYHwC8ndfOVG1KINfQZjsrJqri
FDspzbSdpXb2isNry+8/UcmLa+2Xzm2/GBlSLr6xhD3AP2iMxktq5eZbb6rZ3PO68eooQbZyzAS5
naRqH0D322uqNrsnyppWC62I5BcQhSGCSf65kKNrOqrqUcsThBY0syM1QS6wifziyBeHRJGXRceI
o9NaQ2vhEEV6vG4KVFLilARXEnXDITK0eq2loApSneR/oyvJQWkGdY2yjXdQHNVc80Ox9lEEESBj
weVX9pACOlnnUPs3mhH6F3YjbOkUy/zmxQ/oSpjfa87hs6r2hqtwDYxRIirzp2vfVp9cNWjOV5ka
3+u2Nlh9m+gR9FS4p/bZunPRNkVtmXCG6CPguW6LvPOXHeVCF3kpk/Vzu0uiVlRWDt1xqQZjdxEN
5WWtuYacxEqYyuSntDBxPS031jlLG4W7Q2LZqPp4WzUo+tt9fkhQ2Vbd8oEk+PeRan4IVRHpB+t/
rnMH2Rt4SpwG7U1GFRUwlh1kYHgJFw1V4QWgnX4p+rrMdi/s7sHoo7hJTgg/0Wd12qIbkGcSVue7
yRGJso2wxETw05xNSPU84MzMIRpDN1wKN/MbuveB5yxJ5ZrqtvnlR/5joSJtdxJduWOnSLqVm6yk
hHofx/VCVjvQFQRQ6pUU6vzvKAfpL2EjwseUxohYllqdLB4LAAGmTmKT0fxmV0WJAB9x3JunMBHO
J9Q0NfcpxEBmePXJJKWO5rSNDExXnRR3kDcicJ9KMW+CL+b/0OkZpryRFEL84kbhKBoxAA+VdPB0
8zjmwMcjx9x60wG08Evt2BL/OXlJAawF1cB3ooYVSR4jO6s5QhXGCB8na0g4alb6I1Uz5xJ4EG+c
gni66E8s5xG5D/nRmba7RQEtRvIb/NNsl+WoQhkD1abdIS2Wor/xORF1Tf5KFsdCnKinvGpI6jIx
KDmr+J20qyy+TTNxWQ9ULk37FilzQ9qJrjKMGBX27VL03sdbB+JanEh/fOoX5qc+Q7WVbVJEy84m
hkrdq2Hnq8PPRparS9Dwt446ePHEt4wvSgj5QM6j/J2k3XdDz80PyUpfakWpt7qp6WtbCf2lk2io
fqAB/6JnCukzGB6parOeegq6TGUcvFLxkqLGLJigMqRlpQ07G5Utdwi1Bahw1r+0Pw5FkfwYckQ9
m0r94hmVDII0szmxd9JD97pRlRZZUZnU/UzuNG/jJilH6xpql60mH7mjvFGfXLoimJ3tUhWZwcAa
AST0zapI8vi1lUmiDVKsrCQoXO+mO2eCZNm8tqWXPyhFGa9kCGLbrPGSF3sYtgQj0w+l0zJYT667
S/w2vLq694d4uVG1+Q8WfXaysqQ9uh5Zhn66YXofICjJaYVgA1PT09fISX4NkSQ9iEZL++ZQ6A3w
WsNG4kDilF4AkDxoaqD3M+EDl3O6BKYNB07f/TR/TSHckzx/TZI429ynjjVgwbrU1sumgBrQ9+MW
3RbnKKw0goBmtcjeCzMsQbEAT912dnW0SAjW24oICOgwOZhnhVS+Di151TDVizdrJG8d9HH1kcXJ
KzCP7hslmg8N+9EfVWtCyUo9Kthn4yyzoQnMJA7yUzja8eC3JD0IGdvTJ7p9Ak+8hqc8ictlVoHC
nKrks4DS0mth3geiWEqogwzOsiXcfQpepJYy4hqC1Hvb9AtnVeVAfLverLa+1jwISzTCxZj8hFlM
7CK984iX1dYl6GVpm9rwuhJY6pzSW0QUVMhXi2AaFj6l5MrzOCYmWhoGPjxWv3Gklx5ut6hKPC9V
zzjdnPk/HRUqSxilYV0gDDHJr9e43d+5Sck3i9eogBTs+rzuVvMaHPbVi5L06k5HjkAuwer86rOr
pl5EhMCA7iAJB3NFPZeybe8LNSz3cFleORMbTzK0KvTGzHNeWUjKhuDJLb6IezFooGq/AAeSb+Qc
nGDdavk6tcC7xrXmPQduZi3zFnEENezhUUHvpHhOC9WtT8ynMQZl42Se9GNFfs39kbZsSbWyNp4S
5loCkI32vaH5izyMIRCBFHgkmrnsmeusGZrxOJYugVNL5YQJyY6zOaLuml6HMzFqaWQ6h9py96Tn
ERgNgviYV2Z5tECskUIvg6+FlTyUaWi8lFpuwanwkAMZk+A1lwggTA7WX+8kl1oRVLf9r+BFbnea
rFjzfKjUM7klIu5WET91MQwlBDyDS+i66EYpdUaKJLbW3WCqu5BnBHCYpCGjHWZ71rd6PSSyddT5
fJZWFGmXLKb8XSBL1lM/SRahxzsrCt1eV407DrNkqsHQWINyINUZE7hEdWvqSkHwH/KpufnVpZ5R
20L6eYcYqYeBCsmd7lKCEHI7Oe4liMTmamqN/5ibaFYECL0thSkaHHTLbK7s7CcWEMJDdwfRh4Oi
Ew4kAtJtXafRqUzbejszjctD53fJMkri+kUNwm/iX61ofwRG538P+a4STB8odDHdYyNVtNOne2KL
mEIZ6tXLqE3pg879oae3e1InVmaqnfy8pzDBpURxuoNS5eyUenB2pDzJb3UqCYkiTL1VxLOhpBo2
Q6kY+nzJJlhbSE2wivsiaShSoMPjo6rurOKvR+WZOuqDhwjDzJBt2nTquDd1HFAAGNTr0wiRdtn0
VFyvgl7bZ6kaLQMjlF4hyZ86voXfjaA961WnvcJbSEmLV//m6ibNSWxddb8/507w0/XTrPooU2M9
KyLCiB9qmWrPslvmT177mxG0H0prqrcRxflt5PM9uZN366p0AaGMRUtl8UruecbC+CchKutLcRkp
CAIEU5M7IQqT9klGt2tXRtN5TVymaNBK1FT9a6+wUYYvH0aNkLUzSA+p4e2gjOjrmFTxA1l56UH0
Q3wneCo6laS30UWevEn6OelMeDWm0hgb4VCJXnEpmsI2yJVZTTjLUc746S9GBsV7b5zS3w2s82eP
n8Ym7gnMKUmRnt1USc/iil3oS00y9eHe37uesrE1Evfi1r/6gjb96Vuj3TtD46BBdtj2DqIxEPrk
e5ToS6tI0C6pG7jf4vLuUw2kOz77iGFTNhBraSksEwAz9J4kxN93aVrLxKenS1UC8SWuRFN5PLuA
J/mze1+r2kNxuNuROUarMEHHTNwMxRGlpk/zEK4kSVNVJsuVTY7stznYOFnzdOhl8DU5XC3k+lon
OCNkkJ492U/PRTxYcMRdbeEMavL7wKZuEfC79+aaZi3ItGoLcaNokFZOz9WmnDxFR9WBDzPZcqzh
aSRUmnkdSTceKIZQzIQJlSlbVxpKS8JUdSijElzNvTADM1jwgFSfckdVz1GiP4nuLkC7tdapIRcO
6fBaKaR6OUJYWzEqGfKJSprjhULZ+mOVjrepnVhvdl3Y5OgpcRMZj2GJrhDn0eltKTFqgpkhaceO
ukqvqktlkn9/t/r0btmG+SsySf3r/d2KKSPebVIh0FzA0l8LJfSEx8Wqzjxw0ZNY+k0dfdJTv5tF
5cNEc4DQiFExMPYxK7uwYzl9i5U43QhrSIodSyUUn1hZOiF7XWiBQXBG261fVMSzl31lDUCZ/GTu
IlRwzNgKUTrJNUg/lMhnCe/bjZbmg50u7KmuR3A2pCo4gzfzOFp0l4j6F3sE5HeN1NuvssrLD04P
68hxzkUbPVdTd+rAsykj0ul1E9mvfa2FcwLxwV6M1mZITYwhevEU0NO1TomdvpPs1xLS2Cotw34l
7lLVjnBkE4ZHR4qdlzHci5e0pVbeo/RKBnB6KTcMSeSWqbQW5hANbyN1Z9GwqvKnynOX4iWdmtyY
MlL5umlj9UWHNRYF9qGONTIesgy5mEJWByplW4euMMi9hIrpggvVH4ch1pEb+jXcS2AY7reM4ziw
iCKxb/Bo1QxYJ3776PlN+0ihJUKHMeBQ18NE8oYCMt3wcfdQGve5C7X4IPypelKttRaipTDLacIp
izvNJe7pysSYoynirB3NWNfNUJ76FL49GwCg9qXEr1VGJLPRTO+7f2n8NvtODacEnKA31RrQYduO
tQ3RvwufDbP66mhS+j1yVeAvZvFFU41iWaNMuCcaaR7yUSmogeRY76FULIRrYZPnUzvZvo4xteEG
OeBJYpTddcyddiZez4SkGLdm8eHmQBWlomczJkXGroJUucwC034FOHAQrnWovrW2DAdRNRXeFBEd
8TdkblfMLc5Rf/4NEWeo29+QJeypxN9Qwhp6DtLiK/DdduUWkb6K5WjcAA5IFirCHs/CbMsoXai+
rD7rdfVzdHQ87TdTjtRiQ9IoWcF2Jk+iSeGLTJ30hTzI5REwfLctlKjaIJuMjqgUxAsL3bwvw9C+
AoHW/7CrXRVL44+6YJlAhDyEUM7do+OWx4p4ZtYguNBp6UeXFP4avawE+bu4y/dE5igZNV19MhtE
nikzrNdzzgF4F0U3wI6gDLRbJ+YxVrSl20vBnrSRPY+Juy5Ff2GrYIEgOqd7zciWWd1RMsJruENz
Agq/OL19m6DbapZOVS1lKq9nWfJe18GCTlYReqB4snK4DbalryzLskWRYBoQLmLUadVsRwIBFf2Q
BBVKYKu49IyDTnzzYE6NMP24M3cjxSWFJfqFh5KQPyLpY6FMnYZQ36d7u4waR76RrHyq3syFADtM
1+ccof/HwAMwWSngLIQQujVWz6ZjR4+k0/1bfx5b80ZRq3fUNmCbt99RG+cZBvzl4uW6u/GQDlrb
fpw+Rh1JjlqS2+9aJ88RgG4+ZFSbFsg4KkekU6mA1sTBqi+k6qWUlWevjDokdSiUNaTOqxFSQyVU
rGjf5EVHDRBtQLV/8M6cMSBjp94FWnm319TavBhTo6vgFo3sMoSBOSmKNQcgmDv4f2AtSz0qt+rI
tuLu31RVsJJrjmyiT9zW+qDwh6BJ1sIUA3JQ/kC23ni4u1kgqawqS06QN81LXLjVyW6l+d0BZRm2
ZuHw7T5NpVnFuh4h9YmbxEDTBP0iin0XygUTiT6lTnuKXQfJVpht5pqrNMhBQ8jUxnE849XmSLfr
HEAAwqyGwV+iVCNvhGlF2XNNuusMmcp9hKG+qurGeM0HDwKbc1X6UD+QukCC35P/AIYlr8My50gj
+kQTBGm1h3MFbRlfecy0lTuW+bZu0zewwFDPHVddKLIdXrshNc66+rUhtgBxhnIVW2TMoLxOg1mZ
RVdZD+SFTHZoKfpuA27+pg2qshMWUorG2Um/CnfRExiKvGXT+vs8YZzJoCJqaVlabQuRtK7ePDhU
tzk4XADXLsY3yC/2vHTITIek/pVpAQrQe328W657s8Ra1aNycR9r/2L9uk8scr88xX3knLpHtSNX
PS2AvzxvrzeNTYI7/+E+p/dAP3rd1uuG6ACzMToYkXttkqHdIMcSHe794urWV/QkzDqQDbjfu9OS
lX4m7Gpsv8UewHzqMxzcxMgO4ko0VTGgqaLGDQXE/hxwFTnof7N1K9hkspc8hB11KG/T3GdoK2lY
KuGk3TfNLxoxF5uCdvbPf/zf//ff3/r/8n5k5ywevCz9B2zFc4aeVvWvf5rKP/+R37q33//1Twt0
o2M6uq1qsgyJ1FBMxr99XIPUw1v5P6lc+27Y5843OVQN8713e/gK09GrXZRFLT8b4LqfBwhoXIvD
GnExpz+pZgRTHOjFmzttmf1pG51MG2poZk8Oob+HSOy1U7VtecAArxUuorGTwp6nJXjfYiYFncNG
hSIB8coLI/1YjoZ2a5JROeosrQ/khvmsUUvSj6Dy87WkeM3s7icGyLlRQDMLkEzOA4KiRropUrs7
GGnSH8SV9utq8kA5JWUbB+7U52hycFVlWwdNdskDoLSuPvxmOam8NXxnWP39J284nz95S9dMU7cd
Q7MtVbPtv37ygTGA4/MC63tJGdeDqSbZsWvk+Eh1i+ka9nZFfmPqKZbGQGUyYBs90iFT87M7LB1k
A4vKPUgkNxeJLhsI3vTVxQmsEgkF+nrXNICTyq0Pq+9PO2/Kb0VcNlSf8V8K4PqngGz4i6y+xFHd
PGuQpq4RWG7Razd1eFBcKIbCjBWSKr0mIZ4/3WPAPVh6cVVC3m+MF7AW8Xy00ngnRtMs+m3+Pv9t
fkmTt11TQrR0Faqeum6NWEfVHog+//0H7Wj/9kGbisz33NJtBcqXrv/1g27s1GbD6qU/iIh06MXw
+YlP2EscPlQDKQuIfajlic/4PtxlyKJWafpw8/OrBqYwOqIPvj6We8I68GEjvnCJOTQUzZw6W3vC
D4tL19WnS0v96ZUb5o+2YN9VeLmzRbNKW7Z2PX7U9WyoiIePFIhZyYnabJtEt58MVzmL8YRTDhFz
NYfJ6ZrHEnnjedXa44dbRU89MeYn1oBPE8bAD66yowE0nPcxuqWj0Z9by/L3TZcfhIVI4HD+2d+e
qfOMAl+bp+6s1VB+BOaiLVz97sKttZ7eblUlvVyM7E82WQjKw0c6BAn7oL/KbvE09IpCgbeWWJJd
T3+LJ32xrOXQGPKbjPr/BrCQeTPNITimcFgfNZsiQUFmJBRM5e7/NOt0e6mhhfD3Xw3FUP/y3UBh
x1RsFkBTVjTDhKbxafmzEilFRAt5jZz/1zwZKnMnt0EKxCVQaG/XpmsYO9DX8hx4GCh1MXRzEEO3
pjQouNtBFS8rn6KDSRovxYJJ6rhY27UPaHJaS11K264ziULgYpk1WwjdYjSkavDFcfqVbJXZ0YfG
cRRXTdU8l1YTbO/9OQLRN4/uz0Hhjw7Yz5uE6XAECcfqmqkpG7gooNYbHKg2Gb8QnU+2PsD4heaV
wxenG3kKyb1/jJzu5iaNVntIehSU3dSR910VyivXQF7BnkzRJxogvwj62Ily6xPm3VkMiL6b8+R3
N+8z29PMnyZV+3bP6do+OX19tCrVRC2MzLMUda96yYFOh+ywpxCSg+LttCOTwuRLpZXHAL2cj6Zh
W7RNvdq7uqykgPUmXKQBRrlT5Qd1+qO1ykg21VCqS2EKN9WBSJwrLTE4F00evtXJuQ3t5DxQrOUM
V+a5zXv5wWkyy55pZt5vtISnmHARTT05+2b23HSZ/HDvv/uKOQmhMoFkZLf5QsSAUU7yy7k5xtFV
iwZl0VfU+cgdI7yKRk2C9zHRh52wXKTFz270RRjiHt9ChRo8RTW7932ap08jefn3PyBDNf7tB6Sp
sBodReERZhrmp8U1AvueuH6Wv0P+TXjop/5B1O4hOE9iKnechVEZKfUBf5X7+TQszDo33iqgYTvU
VwkvOCdkR9qrMCIejwsVMcu1MKW+IW3g9lfWCzefA/z+UWSWt29L29gMCohRF6nrjmKCIG01pJUX
XTmYmyJsXgN2AJzUURapWb5AigG3AIquvdopURPRZyqZcwoHSdmzmK2FNQ56M4tJWyDN0ubVdaCA
jw702dEv4HeX4k2xbKdQ+E1/SYCmfXSzxr90IUibzOsehUeJuDWYxTjbCrOwTPuhK/jqCBN+3cQX
DTrEQMZ0T2HDRa3Zw9HMh+E4FnVOUSlfRhK7Ad7v2wClF2KokuR3J7f1zeBQeN6jCtkmG6hA4fW9
cvWtCuEHOVZIoA1w/KercOpDKUQ9EMBQhp0VKc4DEurKgxr7ZwE/EEAEgTwQ/VYYopYHXmFEQSL2
Q2dnm5F1HqWJocSvqCLOt2qJTawVKmPt2CuYWz9F3SJGi1/kV2o1jba+Q1FMnr/+o2iQ7b1EkVUd
hHX3gHzhP4q7fs0hPAIPQS+NXzw6gH+ui2Kxg17qc+78/qlbmFaL8rbX3sbuS6ZYRsWY23y/r6ni
qtAPbWWX5nH6fYM5jfaaBYTdoXNjhkZ3kJUsWXl23F9ayw/4UI3wpfHBBFJrKPsokvpMyNX9w6y/
tulgEtQGUpqZo/q9qpX31HTSNw9E+jw1fe0hV8NwoU7ht0ENrUM4hegCaFfbVIkuNhIsI/WY6RMD
qf1o+ugStrJECHsqKjtPW9Vb37fffRqvMpiCfAsuNgTkb78uYi+89YR/XkxDtWKdJJ/iwqYc2weJ
/Q3id2UHzNSA3C46EUfhTRS1m6/AZASXIDSMh1wGO+c3NXqmFTogC6p4OiRgjerK6lNewuEUS/a6
YHOxv69/BJ7NVTCyJtyWvhZv36awlRJ62y6IYLaMwChcvfmK7jySfYoXXQ3dqR4sGTx/UabF+xSH
EB5ZowSLuiwRNEPR6Wi6OgtBYalbyaaIr8qOe5cnKbTUqRHmvSkLed1psb+9dzVm1K21oQzGFwWK
1NqwvKWuy/6RnB86+pamnW0pROAHYfZ1a+kwdTI7bFd+YcpzMaxPjkHvh3tZ9o5SUIRrO4Ccp7Ua
9efiEqn0JE0RkiCkCW2RLw8ArHlluNZrYRnfkNFNf+QRNC0HnCBs3GEjFWX/NZICahE1lUsVYB3h
2jYrHzO07MgLEAWBQv9ICYpgKTcRlLNpUAtqi0iesxKDoouSQajEm3m+FaYkx93O8CZZky6q8/nY
xc/xFKcdizxd5EalVSsK5CXLgEItOz9GgVzWTdQExKXoFA2VhFAXnxpQ3UY2Q3Tsp7voFCbLrbm2
9Z4MmeuDvu71Mnjwg/AL6R7n5EJxPrXTFeFFUm9RPizFQBdl/cYtKSGhJCMi427AsmL3wxdVXRWI
SL3mreruvB6pSiB3oNz1cHwZU1nmi6uGV9F40nPjAuuV2iC61uht7pShfL+PayUE0i7v1YXoU+Xq
w876kI2C1VEFLR6QUuu8/KM24KY7IAvB8pPgJpLYzfmmJN/+g0fuyQjE5voXTR+yq+egszSFZ4UV
Gt5v1jTGTkO7jWUIeNytaWyAukJFzsRFKqQJz1APSDFMv7cirtJ1byH5Ln5vnA3ra1q1O1evVvxI
k+NQK9KLYaOJhToATNqqvcpKuo3jTHqhPmK/LzQy0N3kFeYdlXIKH5LpNBqHYCP9Kldm5ECdmZha
zeL4rNTN7dXES7Zdm61LF+SwMEM4JGtK14czdO7QBhpVYisWBP50QNyqRR5sqQCcuYoGUapjn2cG
eojVydD0kVM82VqUMWsVhjzbylsnkDaUCdUiosZoyCMMAZJlAOn6nGttyqFF6k6oKomee/fd1Veo
7SgG4kTpJ1fZmuj4OYj4TZBBFOt9tOcclJd/EJEEY+P+sBIb0UWzBpQWT4X6lGbc97mi7BB/7Js5
m0RpkRXq8K7FwYNjju2z7FnlQ+vZv/XrvRYeoP9/TbxEu/Lwmcux5jwpfeE8gSucO0GXX4WFgvYX
hdTKQVgqpVDmbVNk1K/BtfVgvOXSGK+FGUAeQ63BUhdiNnMohwdLndDXMA5WrZKFS1WFLju6pYFY
xmCcSkvh0AlZ7Su/vUurRN4zYnv2Bp01DaW9rDgMLgGVrE5JnEvBdysm9sgS3Dy6o0eyyR8GkOZm
e4VS3SD4i0sYtZBX2W3EncR/pPXrw4jg+vrvd5P6f9hMWrJlcUoHkmEgRPPXkzqc7NSD7hm/U+Fy
ZrZFA9VTqq7waqOHvEIJFQxNfRV9uVUpLPpxsxamGBih1H26q5eUzZA5tfRoALZIx7ndOwnqkc39
QjeNhAKOngoYGzgHdM262omGoFuxygz5Y5Skapd6FoIUyBRVO3lqhIswkSDnPnF5v/m3e8Q8/VC+
/f3Hpejy5823xXMItXHTUXSoOp8/rwo0DwAVrXtTkY8DqayAHJr2E8rUiKvcj3msB3J9LaFubu/J
vlsu0G6cam1JgBtEglBkDhNVA6rcWhyBMo/DqKmcPl21aqze+vpfV/97v04tV7XhjWt5woAQMrCJ
nJjhThyLhenpYbQTZ2hhRkCVfzPF6N35fm+dIb34yfluelXJC6F6N5d7xdrbWZad7AHRVIi+j6KB
4UbVQ0fT1kbh+I/x6KQnE6klnUJkX+H9SmgGpDXZg1ZFa5tDpG/rEecCTQOx15rkHWcV/+3vZoQw
WxL34UOusCSbOZp8cLPTL97Aki/5vbIWZtpbT1JmpZdUHYurL2uktbQEuaoMoRGpqZc3MxwRQejc
4dCF7fCipT/CZEy/ANVKwYzZ0zebqaU6CRaZLVcPYnTQKRnmp+UzzPOe4wTvQEwmJwGs6Okd3Ex9
WqHa9NI4aXGtWuOYeCDsDSNEV9mLlUXZW8YuiXP3HIQDWJGoCL7y43gDkqg9anKobU2kpVaVEZbv
tvVVqi3/66cbKQv7+vfff9X8/P3XLNMkSGqqhiqruq19Wi9GjVVTAun/YvZsO150xdZXlR9C6vHi
RdM27k4yNXfnt8XFR95kLSzRXyeNRe2SaVTYIWQDSO+5tuk6nVQQGvKzFBYTQiKQG8ELjtVWa43+
WhRmfkb8ZI5o8XAVXcDz21UrUT1ImGJAV51Hs2zUveiyrK7dV1RmF5ZoelfJUUgkqgJa31mGquut
yP5Z6wyIHIIOufbKJhPJexlciEHs+7VH2I54yvActJq3LUIL4EGLKOBap14tjGbLBsnLceH2kxc/
5aDO1rpe7rwGqVODx9I6nCgAoB1/NvBqIUTHCDjcBxDeA4Q+3WFNdwjnNDe/KpprkgHLgRS1XlPs
5KmYZv3rqhQjwqZ2tG2jfmlBxHHClXCUevmIMv75UxxAmPc+lI5HoAx70ZPxODrcIwo1Zct3yPkh
8QDtBlVQW3qhnsy7ztp/ElZTn6h1az+jjpJcZMs/USpSelEbv9/J5MUgzTXSizI0wRoxkWXVKTzj
CjKwV9bq8FLxD6Fqs/EohTSF32XkX8JiJ/qS3FlndTKs3TBvd5IrNSh2DO3OiVU7n91tcXX3sSdv
YXLsO/pOtFQpOLW5HeJ8ghcPvps/37Mn4kr3Gyi2GRVlbzkUz6l+8zMyUI/IPY1sDxT9pJDJmJsl
OyhtMkUj1+BuUz2/ZEBOH4bSCKxZ3VKhtET14JNbWKBILyMXzE5xdPVdVJX+STQof0dHezgLg2gg
pAxb91+yRh236dgl+kyMWIHtLxRdQVVgutXhy7SzyRiw4oRXgDngnSF8CCs3kcjxiEMKSzRJ7BQr
hIGKSRsjvIpGzyFjNjnifVHrH9Jy+F79f9bOY7lxJWu3T4QIeDMVPSlSlCtJNUGUhfcmATz9XUjq
FNXqPm3iv4NCIB1AsQhk5t6f8XvjGZl+V5ZkjiZWpg+l8K9Sg1nac5L4H9p6v9CXhF6zZVDa0x7J
EnUvz1oxTJczWZdMAuVIkYJ16NJq71guhhGF5qsr2+lQ/Lmco0uUbDJUexE/7PWdW4GAH7IOOXiU
vDeVMvqnTmTTSiE3+YB6YrQ087B9zi3Seb6o47ehj37F7Cd/WLnGz3lANwd5Fbx0IjYdDYJdThJk
8KRSfF4qxf1uh81v9MPd19wrMBUptey5IHq/9BFM+Q/RPMhe/7igcA3DVdk88lLlZUrz/ML9kA1M
bD/MRdU4z3hnqTdy6hVlB0gf7Ym9DF8PCvKkgITSvZx6ZWsWNe+tqoYOuWy9jpWtCHHvEFss7//V
+OuAUG8DsCG1Ph7yCoePvEW6K3PM4BhrKAjIM7vDNJvNcK9D/Z2DWG7sQafUo2bBflk8l4CqF/iq
iWeTTXvXjUtF0e9MMypfJjea9oNTqCg+USRSqK7cAN0EWbQDh6Rt1VbHqdWKF8sqFjCUYXtZgLaD
NrS3httUG6vX7WeU6B7kRnBsJ2D7bdQ84vlhbZsAqaGgjZ1ntDEeIsVut4EVmlsE6/ZqU+RvloL9
BtlX7WgauA8heWetvMLuvwCi+yKj3H+6Zk3+3hWRKO3S1UUythClsrRa3Tma8AWmJZYQqB8W3QG1
BRZ7HeZNR12Ps6PRCve7nk0PNg/ldyTTfjnhYL9BdetuvMyfXnyyS4vStvtn5CFRR/L07jGN0buq
OoIUqoLIFv4n5l2eA0USTh2eQOqqm6Ez21tbmM5WVwZv77lgyQ2lwDlWCPXgVvgdjzbuQl5URJtu
KJ0TKokKaJFxOqMxH6yKQnQPeVyk8GHd9qmpdfbyei6+8OIykL8YtNfIQe68KYUC8Wh65S+pf7AA
OEKxcH5ZAo/ergj3AUmbbSX4c3qg13djMVb3eVl9Rw9Jw5/XVBEe1Ko9/IgZ7ChuZH02tM6mxuZ7
PUDieAsDa4uQWPgkuruBhxtAxRhvAedM9xjhIiXU9MkPs0JcrEqwXKugkHZ2V0INSIO1DnjygCgi
yNnAylaY9wYvibC/CG/qfilJvO469N3sIta3I3sa9IWT7iErfGNtdGp/cOIx4YUYlLDGw/IR21de
l0gpfbeqaa2VwE4QdUdxHvo7CEjFuRxkEeEgGMa1FS5lg+ZoQArlqZrFnMpOl1NvHg53NT8k0YfL
yM5u1OJ3oxbpTlc8jBcFGUp/1lzt8MZC7sPNnvDART5PMfNfRvgmpnD6kTMxk5PM1Xu9mvIt9Dd3
ayqBflaQsJ01tKvvTVADbGNM7rq/O10tnsvMTNYdP72DZZTiqGi5s0SkayAcXatMi3EGO2V4lBxF
qbRkzKsUWV930+O16lrfTNqjLF3ojWnUXK7xt3XyIvIOQ5++ZgbUBDtyraWjGsFT11fNqc3cs67E
4ZOssq123yTaeIdRZvjkenW2tLCp2MjG2HKzvRmTDJBFdL6Ix9kb01HjZtFAyEeJ4mSkU3tnt0qL
OCrWlwgzk3vrsT3REHDt56gW2eUYtLLX3FUYSj7qXfChWzf2MCe9FyNxxm1JmA7PW5LNeuWSgbbG
94MsZsnI/x+whiXhI+PsawVmAtFetXzilbIKXbWvhuq173WTzYPuoyeNaB4DWGWUh/+wQNf/EeNg
uqblAi0BOGLxcGqAif5xPqkAXUxFnGOj1IYkY9a8a8u9mNyNTdztvprBFhPGKZ7bvpfmtmtpbpM9
23laH/6h5z+Pkz3B1hvPf+7wZ1yUKPVG1Pl0gycB6RS/E6RXvFu16a3j4NrjSdbIw5iW40YBAHXz
qaGxU3YBMlDsupm6hOAOVdfyj4iZxQ884Mhf1/5WluTBbFDU5EVRLzQrBLDVt26H5oc7winHw8p2
XGypO+/OGSN/HxnxfZTH3p2skmdKRLqmCyakw/80EN2q14hawZ/1mhUMRB03UhasoKTLJbxwbHKd
3HoMYZYdWD8k+F/o32vivE+R5v6akCh7rjXU00fUe/aan1gnxA/DpZ4Gza4shIdVWLAjjGE9oMVb
PiZlvkkyu3ixcxHfWh2xQVmEbK7z1kItuR7y8mWc9GihzIpUZXdS0hyoKoDrJdEwm8dcWAUmL1iv
N+YpbRS0I8AdrfpME8VmnKZvlo6K4JhAyCMy7T53pf5gkGz9kfWkUJBqrB9ttFy3QJqZXP+5B/FL
9DWQa9nUotTWE/7FB1vPsiN74HKFK0f2hbnsp6Ti6Ppb13bNGdqyY259B28u3SwtojepdRZpoe1j
IiXIUzbWq4p8WThY2Q9NgYkle/Dp1X03wgpzbNJXTYmwS5glLMHLcnwlpA5IuGavrJdR9Doai0hx
xcGXyxQ/7ILbaBxuBzWoMNIii9IqzeymFaO5OQr9d6CZJ8LMyfca6XzMFj3/xUVhbcGiNHka+0hb
+vwx5zTy2nXuKf3RCrNxO7Sqvh+jPjz4g1VsCxcuKOHGdB3XQXTP/1i37A0SymOQ2c2aNfh0NKpx
WhZ6YewCVRlfsexaOOXgETP36+MAFhtvOepNHxskIxzoNr+4hgq5tD/d1KRCtml+gwEf5Wotbgmy
W5JgypV4v5nakxeTr1AzpvotSEW6Sm0XIElcgT7WEn8RpJ3+HRX2NFDtH5GKO+CEQeydHXj6vmnr
iA+rVy8JDkGZndg/sjT9lSuifnKqqvxPS1/rH1FC86vK0wxT1winqZapmZ9eVe2QaA7WTOOzamUe
bLEvrtHx4s3RL7J6D2XDNKnesigub2yl7e56tPDvB117kfXJlKCYg/tFWWOUUA7JTm5EZDFqrI9F
2WoX7aGKyntvctNbX4vEOqwHBFdApC0Goh1vRjbBMS7R6vHcXWk51e/GLr8hMuW+KK4GUUNo2Y7k
z++2bdSDojYkbzqk1UMnf2hMT3+s5/oQRB7Ci8b4tcfmBRkgoRJ6lzt6uCLqWiB1u5D7fbn9J8E1
HCO023Z26pgtbA4VBS3LiDdO2rOytFACOGJDXr8H0x2hLb3W7zEvz4HkheogbmXZDwpxGwxWR1YC
5fNPDbKLXdoMkR1b9NBWmTsAo7XPqMI393Vu1vcdkpqgjuyzEvfNfYjq2G2BQcyyVHX16DotEmnq
vBlS1RJfnGj42UZwZKGc/nbc6iH2XeU1gwOySOJaO0/OzF5ENpz05V/DIXe+D+ebuwy3rcD8XaNH
MhljcIdmttg60ZDfIToKUyaw89e6jtCUcuxso9RN/ho69lvnY4geVVP06OFjLqtHL3e3adKEKzko
H9n9mXrt32K+175ExdY0/OzVgwZ/IEtco01LcVDGR2Uq7yQSPK/9kxNb1VOAMvJBaEgZyvogD+58
rameDKz3cg9pNRSq1mbbsgRnJX/bjOLj4VqHhKFYmUVt3Mgu1wZZ7FxMeEvyEstcNAC/9Sy995CK
WbHcUJkoZ+e3OMMRqkI8OGFZuM9ALhwMHtCtEXfdMazRz1CDHj2fGNugMYuHB1R//UXp5s0zGtP+
DeCu7lUN0cLNULX+pvtzDrgskFZp1iM+c6gqgWS3AvxvjNG/6ZIAPyJs1w5og7c/uiB6NPopj39j
0MFydc6fDQ15Ab9L7tW5VLgR8pF2ci/byOhc2owZMvynTebk/nmcl9Thshe5vgpKmLg4RiBCU4Bx
M2ee7oyf3Rdl2CPGOZN48QSDLJ2WrX/DL7J7xN57xzI++O1wEvpF9EYsBEU/ZUhOqZcae9WAxpHF
uvPo1mSxZ/mdXzid8fQD/9QqFR3dXHlwNZhWqCdH+yHw3VNQsd6s9HR8K6rgEHlpe2zUxNg4RPJu
CHwGv1FMyHLUULBffStILr84XVIuK7eb7gynHLeToZc7w4eemigpoo4x8P80bLSDUWvRUUVjfwXo
K3kxRIokCp8JlAvSJ2b4bUwcjZ3hGGI9OfCmqeBQB3Vv3DthgkMQllXfHfGVJTM6tFidi2M0wE8C
l1CKw5yfFHk4oJBCA4ig9zNTG4eb1oL+ro6Wfe5F+1aX3vDau+O4dnKTWOOMKGk1c4kGsfc0pgJF
ZreIFmprRq9dgQmmwc9jK4veVMOsD8QDlkot2h7Joz738goj3WYtnBzZi+AdkU8l/JFbojuRT+Cr
KJEUv4KkJkTVyTRHxPL/gK1Q/1/iNCTuZBWiHQgeYcZErsDAk2Ww9uSCvI1ZNrwZVNR5ION1T1Dn
7Bv01sTXNijvY34dAZJzK0RfivAG65vDaPTB93bSOuzcI/NZnU6XhQGuqryov/g4tryUrTZtuyxH
R3Queh5i6gquD4dLK3+WyAP79O/X6fY/zX22YRAg1i3X0TxVdz7F0TWEZu3RrpQnmIvY9PjYyY/V
1N+pIkv2jahnH/WwePILliWmnjk/S3CBQctDfO07WmBXR6RyKovukBVR+gvTm7Iw7Gv3THXfL50q
aANf+s6XtvDVuGn8Vl/g0eikaAJih5Om6aEl4vsL3sF+6Irka9v05gJFgvwMwUTfFuw7trgFQbx0
5zAolhtfszE+BCzK5SBsmxKioOA0JnATkiBQWln0hDjUjT5n50OBtFsiSP7ObxDZ9qeEqdnntnkc
KBfnP+BQgcx9CrzNIiCGxdRjG/wz1U8wOsI3vgmc0HkySO0uk25MypfUQnQ5nJINQLHmAJ9sKnHg
4bTuSEe28+HSkpujt5CVIm3IRE6juwgyCySpPR0lzkXCYeTZJ0zMp6IQFnYSU4tLcMvTtDO72eSY
fNojinksOt2+O2hK5dyiKYkUt62Zz1GGl868C/qVldhuFNZPOShTIgY5+Eqh+Pk+qEkCHsvQNZ6d
tGSpn97pKP3+7IRYuXrDU1IFxQJ2Sv4rworCQf/oFTcwpA4M1XqAVWmtiiSyjy0SedupTNRdoibh
0QIusDYnxE+80PwS+gTUUkA2t4TosLmfgzBKNomnHLggc6UYfyFcHbcmPxDweOA9egRd8Vla4R39
PohAeHQZxLa1+jNolEiBGkuiGuLsZRBiyPXtvG263MnXFfGk+jYpEgBAm95E9h5ZwjD6MrXBN81y
tVthJPF+KmOPxS5RxsZnLdsMQ7CVMcgKBsqNVY3eJQaZRQBRACY9l7inChX8pqJoGMH1v5u0H79C
phrWNfGUrWvFzlxdGXFxDszkFQMA/wS0v941jf6St4N/klXyIItelq4JvMe3n+rNRtcXXSbqVT4+
JB0aNBLQTgakvpVn14OsS4K+3Cb5LW8ot2ffpj7muKxh3+lbt9qc2nVs8LS6m9tYidv6s2wdO9W6
rb3HoB6anZ4lxksyeWuSdPajOjjhfR2Kx1QfSIKhq7bV4CXDHteNldIN0boo63wriL8v5VOruWO+
9Ua3uxRla2Yjm6ONG6tsf1vz1mzwVfD1wLiooqjE2rEC//ngFz+N0VFuG/yoj3KBG2rryFGr42XN
q7uYkRKd1/slwWmWM3inrQTWc2RKQtDVYvzKLjNYjk0Y3pZxmD1aU/yxHhew2yG3sse5v9Vl3pup
36aj4R6zVs2fky5cmfITRVm5Y+nvLoXRq1t7svgPyEIEhtoWOm8SFs9Kiz/c3HfMu3KXER9eiETv
HschLDela8RrmSj0k8yAaG7i7cpX9pLH51LVxpl68XQBwYD1MpaTgUspa2Nnn/mdghN8y/YybqtX
q03OwRzr7ONybyMO/SYSNMKQCYnuKj/yd8jSNpso8MyHNE8RBQer8rPFTzJpfue+ar3lxQPBYAwW
/pwgN/Sp5mMTHKEcMZwPffKqdd6wivkiUw5gX+YcEYxTmVTIG1JGeoRDlmzt6x3Qy/G7i/fZyF7d
579zAauxPaWY69x2UMhXKS5zb11WwyDHyyor0MnwNMjyKYskgIA2JE94SM9Z2z/JHhhAs2GN0ue2
RFodAkm003AGe+jm4Jvs4SCTX1r9eCx5py0xA2/u6vkgVFss1TDTlq4WIs2V2DGVjm3g3eHEz9kQ
nQw9rc5y8ikoMaA8y5/x3HYtoT7zofRnHJ5L/X+YfDzV+ef5f4bbkPnRSNRpnjOzJD6kfQxLgUit
DuPT5O1rRRPdLsrAJHme2S+RNbAPkhghz4LOZwNk6mm0jBtfAUvW++su9y3A7qJaasQmDhU66mTP
1afESfDv4FW1QZYkXtt+TlR4BhNLkHE8Bc0d9rsYsZSQi9SpOdi8Wb9A5fmSu4l+J0tqgElHHj8l
EVEbzc79Pe9tfCtyx3ob4YE7AOXuS69RTsnUD7NamH4aPQVh8WS4D9u++Z6F3U8LPfe3msga2IV+
fIkRxsZAND0nYyBORWyVqMK4xan2HH8ba6LZ1exO8eZS4KpU/eOgq9NtGuHIPun941jl+iLGrXVt
e2QVSua6n57dIP0D2ijRYox5/fb7iAXCQ2ZmaJ+ZAUwuzau/aTztuV46L+Zo4qhl2vnGrsruPrTL
YwqU9y3NEDWeAYZqK8LFKIrw7MTVvVDCeDcMkX3wc7go8sD0CUIRAVbWmQFTaFFE/W+hM9+SoYkq
7zWEb75qDbU+oF/W3pESYyrtonGF/FW1rhPfvKt5O0HAqtw1PrIkH1wvRA60S5wH10dIFBjcNw3A
DKKos5eJg2Uai4t1obov2JL03103Km4qUTereOrijQ2reMEbQLx4NmIdtRn2PwJr3NRBJcKbznjq
c9P7bfXKPTvpbUt2fjk6MBbGRF+0rYagbha6GwSjvEOBhPrWdpU96sP5SkP+Zkpx31RBV6MKjHFA
Dy5uXfgdO/C8vdNL8HsNoMPvXSLOLsnWX6SciNk43gJRfuyJ0ZHfoyEAlNsKT3TIcBMr+hAzy6mH
tpDeDkEY38tDVSHfrSRA+OaqRFFqLCTQDZL6Q8KZZYtE+Tq45bmy8/IJ4O2TVnvpHfQz9blQtC9F
oDknPS6b42jVZ4gAQPqx4GAL9ytWu/xWjYIHzJjGXeBkkXlTR4V5qxCA9lYTzu5vwiZqXHZqvZZF
ZbTv3JLtoa334tTZ7YBvbp6/mUo8e6924UH3uiMwTRf88188nNDjrAqNn0kZBhuIq+/8HMmxSQhi
Eq6Zu8iyFzZfFQeXjd4fn8mM5HdVGj+zOmlOI3JZC5ZP2h7jnv6L6vKmBhqebQiS/GTeFfeZ2xvH
YXC2VmqGKEHaNQE9Ewj63Ihjr7jvB8fZl1PynRwjPYRmjTsvSkDayXKkO5g0N5hu4TnQr0oiy19Y
xnQroPdMa3PRNmwEWT2tg9EzlevIK8eFaBulIBVn5IfLqWPiTOOz4nIXYq5NAiYoV1cWIdqJIvT2
eTOeqzG27tys3bD7XJme8bMQGIipcftdmFZ/ntqsnA0A6nUdvU01z2HMTmfs4ua3MB8RAxTPTRJ6
t5U/YZyCW8hySPAU7mJe6ZHS+VtVRNlNyeN8xui5POfzmWNq54yX/kFWyca+aLKNQJ1vIYuAm7KT
otXfIV0eilmlrE7UficaXF9l0YmCichb8i1Wcvsp6kbxkGFVkM6lslCBbwY9upTqoGB6xgE02ftZ
mhj9pg/tb9eqa7drX88oK1Ib3P3PSAcTSVC8v5GkdfdD1cQ7t/O9A/HLbBuZWnAUUdRswtpITqQS
8TQqjepucmsHnUMV1RkRnD1m5m2RFdkhd6d2H/L4b7uocG+NYsSTdcSudahalNbBfTxgCoGYsinU
pzK9R3wf1IE7ZQjVxvG2N+t6Fwdee4dYAB4DXlq/6X5+VCuedOzMdp2WN1/jGntdkHrZ2SDtugVI
pW77sksWFVY5K40o6k6zuZqwlHnKQIzDxZvjG1Tmla7W9i+3zB411hCLhqDiWRjKSmBt+NuEVBby
LnwLej6hCJPijBFlt63H9uTyKG0S3RWbwQIrozousQU71F9Uq/mu21n8O7ePoDQJ5PIwn21yz29O
iI5+1WvNw4Ru6rpC4P3WxWrOi8kJ+oHSnGEYdYu8IRNQYdyG00X6S0Wz9MbLWZPYyGGvoRcWh2ky
rCNiVNoy9IT2aiJFSwzEJVHpabyy142KXEkUWhMylmq1J0zpABcXv+BW8KIka8+OuLHvs6aLD0aE
QLib9eMp8+bti2V9j7UygJbRjlstbLuNHbBE0qLxvgOl+8MDJof9TDY+jBlCImmKhGyd990L4QkS
JPSI5oWzWxXZvS7wEuqGZqs6QbpzJmRGtQnlOP4vk82otvadZyIsEokqQIIMevGoRyjRl8Dxh8jz
nyzTbM4O6l1JGd8IA032alZVHdr0GE2VviGD3K4kuAsPmGJpi6jaSehXF8/gDHi0J9nadCjrOJb5
pKp9Dl21IGSKAZlV9+nCMHux6zotWE2ulr9BxPhF1mU4Vx7UjsIIf0bzO9fC17fslRLbF+KwaGDZ
uz7qx83QJ/lDoAuPeGXX/LA9PIqQCP2Fy/SvSo2c50o1JxSLkzd3xN+1yA3vnM2HUUNbS4/5oWLX
oSuo0CLAO9VOuQr92jvLjp5nIyAam97Nta5UMP2oLV4s81Vkt9Qa7LN7ufblYqmtbQJQDb2YXtBa
DVduUeZQxQkAwhlk/dwb6a0Xe1+dxPCOkcH+OmweJ8OIFvqk306NdzCz2t87nosuHwSVxTSGGtCT
dth6aaNjeZiOd+V8iLb5mOVrNsfRtmSnsIS5r7/Y+EgY9TD8Jj83gVRmocJuu1ZSvK5br1gJYt+8
LtNgwjmTF7WpWPcD75GtOirxMq1s7dmOA2frJ/if8pPnedXSVzAz6XJyGxZcKq7Mkw96JDMsZx3b
xrAUVoLLhTo6t0XVdf0NKblHC7XDray7HrTG/atL4+rE1ZAThoDTYGXWNC9uIxq8Xs3oS18XxbLP
LOOceCFbVLAQ4Lk3sTFBEYCQAL4nDbZCrwQmzO1R1AZbQCJUjxl5ppsK4cudrNMyw77pJ2SMYXCd
cXFyfpGLWmJG2PqB+xAYrJIjXf2mKsoIxbyY9qbCQhD5dt7u4xyaqBTBQjB5RbQqfRNqCGAdONAM
XHYJgId7UOn9oZsMe5EMbr2ywdBbYURCMsiw0SyHfBdNOc9DqSrYKE2YW4Se/zA64iGwgyPc6ACV
8FghwJJ0G1Tji3viaVCSFQQzFa1VYGKwaoJSWz9jPBQfB+IahELa+jkpC/fkJeYTvx9kMUfYPNBl
3S5I7pyOYM+YX1i0kg9WsYtbVj0JYEmqlXUxGgantvwhC3YYqqvCEcksQTmdk8CHSaW1A8wEYzpf
6lTL3uipC/Zi7iIb2C2Yd5ZyK2tKgZy2auHi2yodMAnPqW67Ln0/S40yWRU9eVf0J5pZuJ4+l1Pe
RPyuUrVfp8yEx9rCMhQnHpS+Nc8/ygM/A2/XwbTCGmI6WrXNBJDF91jT4EtZ8FqUkqfaNOD8xTez
s2bNU1nXusVeT5BrKmJXX1QmzK4utcnCD8lmUnHlKiqEi0zfOKvjaC0MrB7uQz71ZnTGdKuwtaz0
YIKNNs4hhDsQrMveUk2maZCbXqnDxYnNtx5S3zHsf45GQaK1Q47EcwncllHi7Bu/YS02n6H81OSX
SlmWh9Y5keUd130XtSvCpqQoSpiQQknf/CRMvloKQX4sGdovvO+1RRv7wSNYlGhlxrV/Z6v8KKLk
G5srEvAdjjF6ZzG1zEV5wKYAVK3lER2A10aTPjj2PkcYWqT62WgeIrOB2KjaKRRzvuDYizGYU706
3fk2ZsP5pKEoX07EA8zESjEqUYx7eahCKIGstro1rorvdXXbwTAa9Go3pLV56Sc0fMEGQlFoD3vr
Em199Fc1c4+NynTj+WPxpIV28yAarFuHrHgynX7lJapyPy/U/a7RXgwQq7cECPxL0SozLNFGEa8z
vYwR2OwHZVUWITaCapqSiy1+4JRXHOIceUaetYgdszncWygBYW2fThvL891DUitfwhj5HgFD0uzq
5gk/mvqpAI1UGqg3lYFSP3mGQCRtHDvesBRd8sAbrSc047f+CZckcYS65Z/y2P6pTVP8EmRxvYtU
zJIqL0hwlybdY4om2spWGBE4V4VmCXqFVl+xlkRclEfVNdUH5g9gLFQPTg9vMUTnwWajeXCUCcBg
bxlby2hQQfNVG8ZU0mwzAExLeOD2c0YoYQsSX10S16cV36RNWTC9K4ljEWIJ640JTHQlx+peH2xK
rexWl7EdoDNme+J8c2dWeA1mkiDjZWvSE/sz0SC7FIFpMWEh67iWnXORkt8csDmWndUAc9Map6jN
Zeww4KhMQnsjOxt9q2NR4/qX1tRucMa0s2p7GRsJEm89KSH5JyQTNmxkWJMNlm5by/H6uz4YnTXG
F+WtmxxAn0RPSrPoNVU8KZrTP2X18AUWlXcszHzYVj3kTcUYxB3uyjtkVD24Q0pkX+pa7RtOEOXp
UtUjVnAySTb7aqnj7M6OGaB5uEdaU9zJa+Q1Qm3sn6ONmw+LzMkFS7zIQW03Tg9BAPEb1tuPnODU
t7IM9RtQHtZd5lvxNhrcfdtO2bmzkudOTYIX+MgI9ZgahncoJb3UCX5JxNrHtWwFPIDvR5V6e9la
mPVj1hT9OYhc40v3ramyYKuHyESVAgs69DlrpJsrXNlikpxIWU/j3ivRRMbw2PnrFOeOcW8iU6ov
PnT4cGpmGv53I+GDwHrwIWF+sfnzSMgC4x284IvBr+3eT4u9LCmWMO9iLBJkKZ7y4oTj+g9Zqvmj
oW9HOEUPSK5PddUd3IEcnbxq3E7IbIFMWca2YtyNvvp+MJWdo4jg7lrNgr/cp37wLDtd69HW1Fbh
SKb4U0MRxCoGb7AFrp1lF+IR7HVs91b8uZ3fs2G0ak17hg+/jkQ7vrmT7S+nFlDzqOXqUdUJd4Gd
Xroxe+RwrEPMyCDBy0M1K4HIM0TNXR7vnDncQQVE1ml/ztIiQ3i6h1DyqUF2lq2iU4IPrZB9AlLY
oiEqQez1ctWmwU+sQeY87iAVE2AZpxyrouj9gJ5ivk/ngzy7Nlz7XRs+9fsvulwvPwGITzAY4sbX
cbJ47XO903/R5dOlrmP/9lP+7d2un+Da5dPlG+xt3j/+397peplrl0+XuXb5376Pv73Mv7+THCa/
D60fq3UXRg+y6voxrsW/vcXfdrk2fPrK//dLXf+MT5f6V5/0U5d/dbdPdf8fP+nfXurff1LkHWpW
h0axQCCEpV00P4by8G/KH5pIRTEKV/X3UZdyZ2LIIq9yKV8GfBj2L+8gK+WlPo6Stf+y//Wu1z4q
eedpdW35eKX/6/3ZzLD1FmbM6vx6x8tVL/e53vdj7f/1vpc7fvxL5N1bOBBWJfBL//PtXz/Vp7pr
8fMH/dshsuHDR79eQrak800/1cmG/6Luv+jyv18KTH2HFi+WB2Y8NqduCJ1VDSIeA1aKOJAjGWDm
DcgdimC0cDapXH+puE2hb9IG68Sm9lhRzs2y4zAGYOIAryAi29Z7vWgHcymbAxzjzdQ7gvmFQSer
+slLD5XHKrDUS32jj6h7mySV8NmuFqQZgF4SnD5YBFwPYkCz/gZ/QfLhmBS/n1rDlCgLWSsPuvM+
8Fp1GT2P83G5VBZ1k37zIzzIcYCzFnmWJRtyUsSj1Kx4AJW5Nau8PSG2lD8oRF9uLa89yzbZq+LJ
xdyqHpbQwvMH2U1H+fUmJNiyl10w6mCJlLM05aqyQ1oWYLjMWLu5Xui/vDv+NGfH0n2CqP/izt6I
8pLufw9ygwjcLLg4gcQCBzaLLcqyozshInTee/O1wfzTxTYVuhQDXfCHuwyTY+VB9vP+XMWqEmzk
TMi7WgmjxahjsgDyVB6IEjox1BmarodLp8R1j6Avx82HMSBP/+r+oRatxdRdDIYqbpQmzNlrmvap
x0zvJM/SJr3pe5xoPtWzIIqWrE/5DX0aMLThbZ8EqDX8dQ3ZQx5KtreoQNn95lonz8LU6bfQIH99
qpcXKRv3UJeTvZeNsspJxTpTx1nUWVhgJskTWvPBqFG/t2vvUi8bZb08ux6A19kHWZykAJ48dUmm
+HX8PlYOa8zIX0ZGjc90lg1rIABYk8ST7t2gr9ecsdkmSIKthcKvFgg1YTt7WMde0Z5FoLbnWiud
vdO7T7LqWo/81hOS0C57DbrKQwYceW2bQb8Y55Gy7nIPeaVrpbyP6wTj5T6yQS2nVxSdG5xVoOnK
M0Sh7t/5up+ou4jweeXNpe1yLjm7kr0btiNoh3bpVdExJIe7V1vDSFHyr7Jmr1QKhvA3vqLW/3De
YlGuLmR3v6374dBqCEEGTY+7TWy8c6cTpfNcohvQqK8Ho2yGtUU0X1Z96PKZeS3bg9iFjv2hq6H4
Qg6XRGzkC24iv4u+Er0rARlDlG5S1z6EMygCa0P1a1agDiQqKA5/eoS2puGkLLKFvvsE+kkywOdr
WelMYXEL/9UiALIs/mCD0DQ6YOZE5miOAPKkPERkUQ8yricPDgJaWztt+4toXjnh18OWIn1oyYZd
+gG1ECtUTxqk48rmflYoWEdtHS9DK0bGFKRgDhwEz2Xhe/V9Kcb6XtZpc10HqTtcNMRo17Ismz9d
Z1DjOxxmgl1vN+K2h/t864lZRlmWYz80Dq6OaW8x5MtLA8En8ACD030PjTYica/3C1UJyuX1Cl0e
v1/rUx126sbB10+fqm01UjaKjrPwPDXI6eLDvHKZbWATTQtiCNqHGUb2/Dcz0mWSEX6kLgJATwsY
fs7CV8iYZhiMIbZa4EZdJ6RXOKR/zkbg9v+PtjNbbhtZuvUTIQLzcMtRFEnJlGzL7RtEu92NeZ7x
9OdDUi3K6v7/vU/EOTcIVGZWgZZJAJW5cq1mdRuLux+S64wPdhmyg+73IP+/NUPnImllst9VPJqY
MzNSzrdD7jevQzNoVx0wkZM4xX6d29ONsw7met7eppFV9zd9WWlr6JTgaUW5GUkh0Okb3TSiCBCw
hnCc0/xmTLCM3re5M5zyOGdjGjXVIZ7T6pAYqas+DRa5AxVJlrXE1EtgIq0K0yLc01F1Iw/5ICY3
RESSl9EBepBGU7O1B9Hxah6d+Y7HnPZIM6v+KGcZxOr6jJDvza5bIOQy3YK7iFBPBVS70sbS2jt8
bFr8MN4OpPX4l4D63kSKt1QGFndkouisvV1NbM1yybFQKMlwtdsHCGtYw/sGHcdfP1iYpxXoGHNN
B6t+mNOoguMjR4WvyyCqVBCW1OGiDrts+OGiibCuaer/5L/FRoYzf4gdnG81l0mr8MEONEoAXQM5
Wuo1pJPy4M6Ar2m4uis7IiMJ0uHVVtBYVYxVupMZ18myDmKNJPWqECWPZa0aHjNtIyvaY3gnIR+n
LGvTWhsdZYZ4kY/bpLrjjDYqY4t6YIN2K/919k87pE9ES6rfQzuG18Nq0seqTpr7UQ8R3KbP5bPE
Cl3Lr7FqP1uUaYA+KDqyLI7GI0l6Bhq9V2iGSRguDQUqWvNXr3QbiNdxATqIV+YWHXXIVxpen3XW
JnXyFQJlOs3DJhn4CvzUbSjeCgqSqzcrymNUmwCaGm0fA/GArBmlRohK6OBZzm6Omy1cvCA4tL0d
060gcXIYWufVQe/Gz5kK3zwMFFFvE+QSH1aSS0ywnazEIcG3a6fLhwJ91ZwrYE2GYyJdOwHHi+wx
/o0+KK+d1N8C/gAUCyNzCwBf+62yNEBW5fQ8FQP9eUoCqVkfQBmcqw7FT9U/B+msPmkRX9hluqya
t3l9GMn3/ner+qhya6OiOM6al8eDNbjWXvN7OrPBZyFyrvSnSI+CF7QHDkFFtr914/lzURXrcSFG
o3+ueNARZ1kFSxRNi7w722jritdDVIN/CkuKV5akK284iTcy1XdL5lNOoZg13Lb4SUkhpcLgFSDo
ne5JVZL20LmhvctI2H9V5uhBnsO3iBTg56GMHGsXNhaKGSbsVIiszla1l/fkGfnno+nk6w/vyjRV
8gY+q6pxtOJX76tNPFFTv/NMI4+f1fVVnYLPnVE0aFHDtWCkMLKnZnOPNr0yPLwNKYoGZznMuXOg
Obo824oHVm10i7tGc6MnOXgAPMoELJ6M4LbQEXNsj0ZvNgk8y9m4z7qh5ybLhJnf/5ODytq6jSJt
X0BFl6ynVr0v2845S8ik+8OD7c772wQdVag77qB01csEXy2sdWtV0TXmet05eSyLIrwuYkDv+BhO
FD7lUzjA8O+8yrdWEisHUNPpBmzTsDOX5WfFhX3bTIJnJd2oMdyuRdcMz1NQ6+tosMI7sY0gbk+g
on4iEDc8i6kqTKiCMvXsLKYBdDqy2jZvkcuwZNP3ZFjfxCfhJnJxay+jZadVffN+yvzf4A4Zjh6C
xsfJH0Ghy6kcuL0rSnu8BXyMQsfzdarEyNAv2qBayRiqs2irW3N/XfMWkxXx5K9vs2Vdq55eF7su
IeMycz6rQx3sP4TYjcoTNfC+hFZtQpPsmfdur0RgB2eVUzncxuKXSHE7UGW9RsrYvkVeXRJKQWJa
awE8IxIka8jZ7ZI2NHbG+l+vJpHsUUNYB0EmqnozPjoQDG6Q1Ey2Muy9EFtvjI/QrDurAQ6K3QeH
P6ToD8Xp4aO9GO/DMtOOdV6n9koWGd1nfSqHh0APWsBJmbPz2FlebDWrV349DwcZyiHpXPQ7+vgk
owr120tnjZs8CcPHYhl5ZhBcaMy8Talg4Th3CMv5Exo/a69rYRnwst812r+jNRwvMz8RHbI/mb5c
eDTDYddEGTilqoYavh0utaOGzzQCgKv0n+VgxHYLgsjy79PF5jYAVecZzn/xUq3vHvNAv69M73WC
3gNhQNCXHzkmWtGyrTP30MYu08He5qe+cP66xdMaCLzLbi4SUPXVtA76cLqT4dyWHWA0O1rLUHFT
4ykvv2ZJ+no1VNwq0pe2czDSNgF1UxgkbdxFLQMuUfSsUfXZQLFenMUWoaE8spX/e2weDBrlzmLw
l0kSJUM5GJEdg6Mpgs0Hx22Ihpa5Cy2Eo+uvhuaW53EyggtdxRSbYOVfWwAfN+3QzDuq8OGz70bh
RY3cFQp02T+8MtfsvJXEpoYbPMt8mvs/zpeIEHLaa8TtCm/XF+dtDUDBcPkCQvesiP6AEA6vpE4g
+rdp3jm7SrulMyOASMAa/qjbOLiPF4z1SqI7O3LWU2iMn+TQwpp6Lv1mq9ft9Cm3afLIYh/pnuVf
CMX0b35j1afryKWM1ijWuErkz/HmlU+X/Ys3JSX2bm63zEVTOHzOESu8o1Yd0OGU0nqTlPU9cEG4
pQDAPo3hOo2Wgv9iKdTYu7fH/C9xXYMWve60cqPtbU4wFOlq6oPXdcQBuer/x3Vu1x7/8+fp+lld
owlfbavUQomz0fc92iyH1jd430r73jhNFcvw6pUap9Q24vuRFuB8cYhpEO81RsIrmnK2WuvRS7JM
kUhZW4bKOKtABAIIn9qkmrZiFPf1ihI+0oS0pfkKEXY3Sl7v0uUEzmdVmsZ0183tVjWryFyT1DDv
oyqzgG5zz28DHnknGXtyfxc/uZzJ3ZZV2969vtf4Y3Qgy6c88AMJHt0udVGFbJHYebOpi8OOajpz
av1qz2HeMa+nWTF/63WrPMh8mSUTNL4+G74p0KIs88Ux9Jl7svVJQVRypJ8DoTKwEtVpftMt+zAU
h9gmWK2Rb6S19j/HysJpFPzu2DCi1fZzqRjKWs5MQCvXs3yxlaliPcvZfxHnOq4CKphkpptuP3Bj
yVAHxqvkEYDZN84ssddhH7zj0UqBFqRoXiYI1J01Jyhf6DVemWYGxnk0DQDM8bOxmJF1TRDpJSUq
Q6ui9R6OJAUA81y86BpJeLJAEI4uwbzRX9eYeaf5FDvhc0Cz0guHhJ+tyXsMChc2QuPqviidp8a3
68O7Ic0hhz6A0GSvNN7VG0BWdolt0zqJXglKrBdrMrqjSJj4i0hJEymwYFeRvnFEw2SM7eSE0u91
gsySg2uk16kykvmjlcRbByjNpnSrlFxnN+0LLTIuJY1W264kT2ZaFoLGi81XUK4rC7u5hohjYgE0
oL38vtSnP7vA0u5JDRsXSE3v1ThUz1rXuiiFv0z0il3axTV1rXLW7PGuNRwvWnMLne4TRf/rGmnS
rAU63SzWcs3bh0kDuL5jYDElGPaj2NPWa9cVEh/761K3DyNu+YCxk14/yG254kXzEueQx3oAYQI7
RmPZT7qR0t8B9advS2FLv7oZtWkGdyv7RQkH800kpPXXmNsSN8fNdltmXpaZ+Z0iVzx+JYX2QkOl
8rktJmtfdGZ512Z1+lmZ4SwD+PjHrwFjhOBFHZCWESqgSaVPxoDIS8gA1dA2NnaVvR+ay1CCxSvB
t6F4P8wtbODpLRjr9bDotWUJeKDRd7+Bb9X8+0CDLp0mHli+6hL9NhFrI7drnCW6GZEir43hWLR/
pYVl3odQPB3pJOW/qlJKCHaUoUAFa7G6BkUlUkLinZYQOZND3dAkdfV8HNtRa9zb/R+lB619K3Gy
nIxJInW0QqOWNQXQtQdJn9EGzcGYtVC5GysS9jPPkXVvIYf1V5qa2RE0cEnqM8qyYwMiao0OMKKc
y6TGTb1t1HUR71a5o5jnqlTpWh8mOgAXKallCGvU9OiFfheuHcSAxWupfX2ZoSo/04D3wq6z+NZl
8bzSish/6TrgSFpfTC9+FVkrBPXyF99J3VVRBB4qCg0quBY9u51BRxNlA+9ecwwk35Y+bTOO/etQ
E6oHaGjeDW9eCf5v56ZpEK2dgS15u3R/Gh3wGKNGCjyKPOdsL2wnlM9AsU/UDI9DUG3FNgK5nNHe
XdzLlKwvEJNcVjBp6Np6ml5v3Vop76BPcbcJbbu/6Un8taHF4KL2lf6IXma6Enue9eYmU4GRewuo
l/ZnXs20b/5ctff8ARqUSrLkN7rbmlUTeP4DWMD5qVTai9gDPat2qW9aJMa4SNS0u84ETtTCs/kS
fTfCePw5zAFyBdzWLn3Zzneon1R3qpkFT2wHwdDbuf0z+q638J9IJPRm08WOoYV5fbOGb5LOp3wK
N1BYpPRApWSN6qWHT4y0GqTbaXLSM2g85zGvULhUAoun2dtZkJMqFVv0dnbzXs/isTh3OeRYUWBf
Qt5eD3wXjQc50MRuPlixr+7t1CgWser3DhlOsX8py8w9SOwtAp53MmEWmNM+DZ4g98uftTqNt74K
7L9oaByLlbJcW72T/tGO8Xo2p/F7ENfxdq6Rdr1FNEuJ5H+NEJ6oNI7WWRRO381AoeEjh2pzD7tN
xq9IUcNHf9mBNKHnbCy0sNZ22IZkYmVz4izbEPH7Af0NSmQdPThDO2SpcYjXS11+NAjMT0pZ0xSy
7GneTVvWpgY8Hpv63EZJ9ofek/A1Kq98mgAmHgZX0XfjXCpfyWBdIwyaflbZBPGQHdMSlVMf1ha+
deTnfqf0rB1h1m2f4FGcHuA+vzNyPvZaLaZih3bdsJFYORhq+jsUdohDLtOrLprpqURhkU3pJzaX
636uKUv6mblpJ2f81jbk4QqD7MjctNMXR8830gINPSrbYeRUNtLl7OqOtnJtG3k+BAPTUOuV58if
pi2s+4VNpwy0uHIIbVW9V6zlANY84y7CKdhaU6eloPuRcW+kUrB4JHzpaf+fTvNgguSFdlj6Xqtp
vETL/RqyL4saTmqxradxIf9z9tt815TBBIErhxnc7XFGbjR1J+dOTIYBizj8lb+E5LExHtMpNFcz
LByb29xbnJwFSbOP35b6EJa4j4qnZairQ7mix5s2szZta+efrDJlo2km8b7WUShu9IidpprSON+p
88Ey6x9DmXk7vVdnpAjQB0zGrLmIrfX6eX0TDvwfbeoylw4/WlNvMbJWWjfDukO/bSOFxxtB9LVs
+a6OGaJetPOH4YtULa/uK3f0P8+v5U3TMGgSliW7orN3fdF9caMN5JcrSx/T8zD1fbhNFFo9ER78
OEyWLmPUUrMT2nx7Gb2Ftst9TG5mb3ZZUUZil4i3eLGbod48vsXLJSXU+25XEDCVC2u1HIrSt7dN
X8+rm03OFv7Ms1540NhKjOXCS0i//uu81h1oCpLIIamC8zgkzraoFmHht5jbii3Ea3uqUT9RPrDv
q8p6uP49ZAjrFW3R/AFu/yKqbNcwMbm5w/38bep1KJ4PNjK+v/tBXa00fVC3TcudTdgFysb4CaC+
fwyAFoNhRVBxIStvgipDfRmeUImSSU7Qw76weP85qW2S82upRIu0ceuZOe1uZTKhIRUU0yop7REl
VMYB8ji7fqKUKDZlsb0PpOt6y91qEU/FI25ywhqVRfJvYK8NiIfiP00qbwcln4xPcpjb3tk4A1Ly
N1tNex0lRDVYZblqsi3ug82wCIfJgWw1fKs1Oe989GFwXITDQjsxHurxuwS8M3e9toPONluL7bYG
OTlwT43jXNcQh51r3lkPeNVcLtW9XQ8UULqbZxO9zF8dvHP8Qem1P9wWrzx+BqXZ8eXz9DsYlKCE
WWjVIDWsL4Ze0GftmI9NDslatRyWADFJgBxi571JQpeJgJWt68Rf17ot/+taU9F+86JYu3f1cOXY
VvMkh1grzH2g+d2rrk1bQIqkz5556BZJm77PvE99Fi45KrRkhmAw975K9HVM4opafK69Rju043wq
2Mp8jL5dT2aoy/pim8zR+zSyvoy6UnuJsvBlTCLnMg687lWJER5kKK073uwc6UJrztLDk8UeUtja
UQYSFMJMTy+j+Tky29dGH6L9fdKDmqotmsHWHdJ5G63hlyMzZC4dyK+Xui21XMohiXuWMK0twotf
0+e3rKHSeXUauEzmLZUt1c/RAw8BWYDT/xRmPaq56XQUkxxKWJ32zpzokDkSRuYRpEVMnGp10zFR
nOq+Gs3YqXZa0dt3spVI5BEnp3KAw9HftJqmrWSbIjbZlsjZzXab8cEmC5hU/VaqW3TbkAZQIEPQ
gr0jDaNZ1DnUaooSw0InRrvrK2FYMdVby9KhyOwRF9wp9E/u6qVAOidltqPNINlVSzX15p0C/Y9R
A0FDSS9a06fkbD/A5GUo3pKS49V7g8kLnJ4qbXid+8FxXWrxJjPfZLQNyW7RRYSm0de5hKnL12D0
d3vN+up3+ncEmfJHcXatvoIkT/9cZSizTnq4F3OYIcRnDPThjnpkfx0LtTnkaplsxGsFjbINvJg6
2nIB36leL3BdcnQ+XIBi4rsLRG7j7qAyBfVKm0t7ssJkzZC0iwwzC0DfpOnrNOnvlSl3T50/RZvG
iqIfFY0csw7/KUJw5m7QCxtSiyL5Mir1RQIAUDqQXQTG420m8oDhj0pjE+z55rd0zqwd4i58rSxY
69Mxgx8m4mvXL2CX20FsOcIr0Nvm+5vdi+phVwGUJM+FONiHqTJUBEy5zKVPF72ot4Wnpzjiy2R1
QV2uukWfQg520ZGoktM6BoLVLoebW2zTHISbeSARJI6PS1zXKWsKxWShN4Ze26fbYej65r4vgS69
2QPQSCdjhGhv8/cpLYf93LyLKdpo3Cet90OUh+FK1s+1clUpvgoP24satNirbC9BYpEzUYRGKFo/
825zMwcISsJpR5H1l0XfrXez/7JogCBWnzeR66x1OqeWPYVsQCzftffjmHy/blEWu5x92H/QKPwN
0S/wtEsE+DJ9F8Uj2eJleIt1ltWqMPp+3QGJ97qf6athA8DJPcZGVpHSyevnJqWBT1VmmlGyyoFH
uHI+Tzad6RDW/IWEnftF4/5JDk/zT3Nc10fdAAiJfpHxzN98WIVKq/5U2kfR+VrmWJX+OsfXFP/U
BFF9nJMCyfVhWk9Zwa6YjPb3lvvzqofE5bFueug81IDdV5jN3xsH7gf4Iqd12sDl6AxTsaGiEj8C
PR4Ptjspe91pioureRU7H/qwDA+65YU8bIqGT2Pf6N8+TNLaWoFt1SwubQ3vgTvpzsEcvClDdYIX
SPqDameXWLnxNanHh3Ry0z8SI6GTkre3J/g1a3pMiQgV1fhaD/2D5M/+LeJtjf8xgiY2xNnpAt64
XfIFXorskwAduq1KdeurNTU1DWDhZwFUFKFq349wbF1hDllpAPVEDWNnjLBXdfDt7ksj79cFWu/3
goSI8+i6qMxvN7LoBFpSFhUMBY2dznXRTkPUPUa0BGgxrymqM3wK1Co/oW3ADgRxsuuQHvrmIryx
GiZyJzCsLCaxL6Y6VvOTLPG2jpgQ9Fw7saLxZ4a+3wb0SOMVJB/Babb15LFZhPS6MMz/6JZ9eut5
3xE79jcpG61rhNWq/SoEpOOBtNvZTUwD1Vs+FTqA5rEoUw0HMnKT5E9vRgsebGQuFbYuMpuiTbXS
4XxYHsiBvSnGmfTalGWPWQmXaL3wvXVVPAKo+qejthX2EosjIKN2nZH0Ht/ixRHEpXnSDXiIzyOp
qqxo1Ob5Nb8zGE62GylQi97dxu8n9fc2eUEpFA6iPlTXkTfNDxr4phMN7FCEvQbkfbStUwU8nxK7
+6ntdpbaOkd78i1nQ7ok2eUQKYIy0qKrO1J05xjx74F+CL3KlNa7Q6rTxC7/MmDWWwP0/0s3wvRx
s8ONszXTJHz5l3h7seuRV4BsbOAiK6D3SJOaX+mSk5Sx6gb1irKxhaAduQuv1MaVaWctkrGV8dJQ
ealbkpAkBx7CuitXwrI5uQmUVgp8hzI0bfN/n1RpJuC8fDqTpCqgv10OCjyVwAvRz2jnv22LI0am
DEWYAdiTig467Mal5lanuJmmS7gc8tHaNmUBu/sykgOAfzNqeOlcLF7WqY8dtWIZQekIHwfIPiSR
g+PNFI91dhx69TcxycHuvOLgqnp7ndlEdXjIa+tPJHq6I9yfyBh1Y9IjDlp0a4jQLWpMQ0m+fTGK
RyLl7BouYzPI/sxTVQUvk4wntkzatpr7YSVYS22g+4b3cjwylhg5kwMsafAWJKebGfreuFuVXfc6
oW6Q2K5m9THRHaSMlNZzuCcrOn+5rva3UxW4mzgxps9NH5JHtbyLroLlCscS9lBbU47inAdVpaES
oXXxuq5V3SFa7a/F6/KoOduT8zudxdNnCy7oZ+QAirquu3VRK4/VALeYRBYW3dnVlKsHWUev+ek0
1jBtxas33XCv0e8KGyafCBxH/CnWy3tZViJAQkLYp1RPMopyiCjZclYnWY2cVQeJfTVBo2WjN2qi
h2dpPduwOdS/+DSzUvCIoIlCifRu4It8MKDRPdOVza25DsrPFeQYK3VAma3gj+aT8AmQC2o2ahCP
d12QA7hYUqdsp7V1FIUVrHgMM70IjRVohuTMQwm+ltKk2UYxnU3cxto69bNfAkMHEQC/ynZqXqEC
bFF9U5YSnD9bI3DvYe31Y/sgJnHaDQQ2qmcOO4kQh91B5CTzxXZbRLM6MLpZ9yB2tVEGJGnQzKJf
XzvVXZXflaF/8WfFhPpLKK2CTIfISoMjdfbjPzKe5ZCrLJ6w8ThFCybZ2WgHr8QIdzPhcnoNhboy
33YdZSnkqTee9xIW7fR4SwFMiklbgB8pd5I4EEfUmCNC2E294QZrfBJHqjfUvAvtBYKM9N4pipwb
n6fvzazzHsoWXYPMihBU8Od5rdZO/NIObrFy5sz/vXKrh2EgIb8a5+8lGz7+qkVLB0lf/ZmY2Vdr
SPLvncJ/Lf3L0xf2A9kGiG9z6fqChIBpaWc3HOe7KXC6+0r1BlR59X9cuRjN91e2lisrYflQTgV5
liL9TtH+/ZX7Lvkal5m6jnOzR/o730FiBhv3bCp7s5iU342B77nXJTpk2LW7heLfO9Hz399TR0dU
cIjVTwmEZmunqcpvVtO9LKBt5v8FtRGVzjn5XdEU9SXonWSj86P/FKS+sqd/O76Pkrg5j208by1v
Lj47oQ9hdGhqPxDSeP0YGh9D8YPgR2eQBPzwMabZ+8fHiEy3+OVj1LzYnA3ek9fdyO+5GpCvoAiR
fYYKtrgYLbeVZWR6KgewfLkz5Q9i4m2r2XiN0e1lKNPDGaySDFtjvE6nr9tp1stUGgPoMYcU2ZnN
aNMboYVAvJZd2GoBTGitZ/QErOc+WJIwiCAdxVYHwYL6XbiuIDl+BmGUXWz/dTqSYNQTI4tsgtmp
p641Xw/NcpYAf7eVHnTpMrKjfia3khokThcP5Dyo9mjqQYWlciOCDaZGdoESyHyCDRZNPfUPMaMu
ilTMEiU6NRKVz9N0Kiv1wnuLv47KEj7MaTDrU78wqMhBb/ue92PIoCPoHw83B9IIRKtv0dNYb4vW
v0Ous1sb5M8OUrxLE7ivYJhwIUMFZy1eOK+9gxT+Mn1GjteFXtb2/e0VODAPYbjy/cHdF5FWGxsR
f9cWI5oK7l6E3UUsXs7Eq8PitmoXb9WCnemGFtV1SMIe59D4rAtL7TKabPWzUNiKbxndfEuk+hb5
6zwEhq+RpVEbNJIBC/MHa9omLRxK8gp4fRsU4xiV6IQsL4tSKpfDNdpsDbp8Kc3fDt6kTNup5O13
CO272FQMQArR9B1g16ZMveRliuqSVj/swk2bRB5MFlV6tbvTwjDm+tP3xX6L13TzT17fBu5h5F7G
hbFdDm2i0y0ydBHpNmw3b7DEZU47A3aQ3WKeZuFDoPHgatuBToulzON5frAZjUy/l+qOU3ya56l5
+RA1OPFSW7xP2cFfFP7TOsOmcOFGjrlx85AC5yLMOhjNeKkm/kulrNHr7NmkvDYainNJTdV4hmVn
q/C8QTPF6k5Kyn5NlGr0VON1Tg9pIlp0bJB9yYGmh81RvG1q3U/QVjwFQWjKGmLukRY9hRlryJIG
eTDwSEm2ysIiQcGqC5/Lqaqg3wGoVBlR+FxA3A9Zi7ueR9hn15XRo2no+86uMu1Xb8K2WqaK6d/m
LxHidGiw21po0nj1unbacvmnNFcCc6cwqxP/lObKWa5aYX0S77xUxsVLdZzgpW5+88qvSYaho7+f
+2/B8lvjrpachmMeOeM6tz3lsxJM/zibRv3VNrydfYhTYrTcx6Ye902eGMdwdCHdWb604CCepnKc
nq2+NY5lN6WoGvLlrKH7Nti9vLPLl9n/O36I4QKd+2Kw1W1pOySIIDE5zk2oHye9tTdIwhsrsd0c
/zYkl6BXK5l3cxv5bG/aEIXsDw5tWT/libtpXQOJL0ULH+WQFeln+lcdEI9/m+QMXjdvDad8ui1E
L1OMZdxAm2K7UKD9Gh2FgN1T+8fNbExBdLtC5hSvV3AssFsLa5y31oMw3cqMW7CtZM/BkB0UBZZN
upfiVZWN8a5F5RMtOVc/tLNaPahLqVYJM++odkAMlkovT9rmqfGgeDOsCt3WJUIcWWMeNHrIrpNo
L+42DeJmkzb7D8iRtisl9crf2pJypKVn4THz+/IFPbKrvZ5QKUKQyNxWSV39VvKuqmlF8WTkPmxF
2QTSeLH3y3Q6oILb9ArJ1efA7r4iclFs0N5LngeVdIuciW1YbNNik7P/N3FKQXohV6EuH8dQW3vG
DN3+ckez9nM/td9MPZyOkwpmWaxJmmnrceCOUoYG+hXbboYE20OER4Egb1c3sbYXoYvZMR4srVCf
kmxMPkWN/lPMEuVGrrrPTXP6tkSpnrM3MvAwhWI+865JN7PFTYB6vPUstiIMNyNNjhfDQp8kRqh5
44C63kuETDAn0p2LAOyz2JYJvQ176zUP4OpBBIgv2cLaHb4Al64Pfl/r23BJfTnYrdZ6by/YFn1f
4v/NPswp6rOVvwrHsHtI8sHdJXpfbIs8zL5AY2jcoUvprUO/zb4MYU3TshM4K8VjGM8+SYlF50iC
NQM+nz4bHsSZlPH8lEBCFvDqNKCztcmCQv+sd0N0GZx2uOsT21VJw9ntfcnDMl0NWuAfTGOvWU3T
/xSHUkB3dcz0sb2/hiPbh94MIlSAsSpYWOZyfDCjontpN/ZoDi+q0rQITo0paiYMg7JbGCYVZGCX
IaqkJeIKtLLIMBtRMAus4ZnKtHdxO/ssZv66MBQFgNzLpGZJFxW0DCGYO/E62vTdN6d2l6Ts726P
W7Ij6bSKyJCgBfDuMSxP29vD1x+3S1PvuwDxhaLAgnNG5uX6rJaJOjnoCDKkkwm7O3tIbdj1S5Ut
68b2KZr9XduFwaOYOtVF7zisf4pPTLdJN9uvk9pxro5aN/yU+P/bSVEHWgy2Bz5a17jkSZ3x0YsD
oB5lMxjVj6kOjkrM2+Zz7rfF5zzx/9KWt67KqaOVy8vkGTpB4zq0fx2K9xZMxqo534ZDQseZlgbV
xlMOvrl0Fo+GO39iFEifcf+vI8PJ89WQ2tUTkBB9bWWhfnF1bdohK12fIILr74cGsRzPcZtH8svG
RgEw8WWuENKYiqr+4VbhodHA264K4NyQFCAUmhk/UN4Jv9m6o68Tym3XJXtloX108tclhxnAUjdY
r0vSUn4K+O5GbTN8Uwq9h5qRs4kevBU6B8O3vOGacjYstn+NK4wZmlgPwtL12GbhTrTBfNIqZ9uB
4qKCOHkrw7qrEQpHkVOUwkQzrMx05/xmF2kxmwQGD+Mk5l3w7ObIBq84MX2ePyukOq4n713/S4wK
4Oe+nyNjF3RGtwlnxz9Enjd9c5Cz7oai/NpoRXxOYYhejeh6fJOwCKXHAxzB6GyazqrUe+8uTnR/
H9KsuKEx2dxGQ8n/dZnO3cYoUnQ/ZDy1ZgetiGluR0SF0AW1562hOnuwTD99awoOwlsP6Kp9lLM3
+80k9tnSrvFCcS8mawGMjNh5qgYHsYtJnP/R/mF9vuPvPs+v68vn9ATR8bb2oFs7j662nabYqIW/
HXqIbCe9e+zyBN73anApXeTxj9pw/GQLtp38T91BMrJMuMYYc4zQS+ygChNzl/7nUjfL23LX6TGU
vvaYoRC+qCGYhbV8i5py7WluuhObaCd0MJ8+DKm6MnodXmwepYYZaAdKo+oVNza4qbmyGrc7O7DM
f4kq4/UBHJevYVcY2RLmtUV3hjXE/pL8HTa34z9W+zVMphd+wH+xzbffmNkYo8D02JYWmvRG5Vyi
JjIvoD0H+of5ohfqKW1htpDIxjTaO9s2XLgSdTYlS3w9R1AdhjVctxIzKZa9qhvQdDo1lmvMcgXY
l613V1A31/B08OcTtBGfJFqWHT3uW8a1OKQ24/3ogFoxfSW7S9HB/KqWlCR8xw/OMoTqb19nbfSs
oEj3nE3GZlp6XJPU0Ol6aoqVDOdZM+4gY1av3nQMAcKMeX4nXlkyRHDjLMNlySmFk0+WzKHXSbug
PVuBDy2K4pGsCNe65E2WQ1NnwMSRgztJLqULyhlNvCjYyVBLwuGoq2gW9VWYfw6oGz2b6TWVIgF1
BeXzbXrTVOrac7qt1hqoFAaxdxkrWtX0RS20HHpoJ5wWoHHXw/7wz4jBbY/1yKP+QwTIKdLiS8nj
X9Zw2L9vxshAH553lkzfgsQhpWIbJsd5od3vY2UnRPpX29UPqT4k+1UNC6yVK9reqkyqEjqspnQE
VydHhpRMrkNB2AimJhysq+mGqXmbJGgdiXozyUhC3ybqtCOcwoBW6lgvHrs0OSI/6DwDDXaeHV3/
ShtXfYYk1kGyvHK35LfHrThbR/HOEymrdnGKKc/Th8JJdVhpmZ1EVrylpb7eyXRXbTR2ovWP6+xl
ElIae+D90ScxqW7PSxXEz3v5BGPvdscQPeCVeGUNnRpcrur9RUxDqdBBNDjJnXwE1LWre0u3VQAg
f38imH1Q/VKexNKqGapP8w8/jvqDJOAaCHL3c9WV1wTeEBntAw/aizjlS0Y1FtH3OLzIFyxMWto+
fp3eZGW5CW0d+uY8cQ8RzwGwu+6h9arss6XH+eeM9yRjTMbHoPo/rH3ZcqQ8s+0TEcE83BY1jx7a
dts3RI/MoxASPP1eSvwZf/33v3eciHNDoFRKVNkFSJkr17LwG3dMO3TMhO2pEwjpaW+BKCGkAR/D
8bwqQeI6ehvfrbOrZT0SaMLES2gNSO8E9h3w3ectksqdkOl30OB+czn0fUA0EhzKBGqMXlEYbxhI
/TRwbDR/7WQAzVRrTc/Mg6Mg+IbWjnukxQ0FvWD3yAs7q6jpiq0P1gIBGaSvPE8tsJ0WyGCozGKv
pFyUHcha85P93/7IGV7MoEv4AaXLEhDWHEgFFfn7IwbYeGkTWikSGkvHp2BhR5FAT4BVs0rxDB+G
GlwaIrqHild07xrIsmB5HOwGyNjegyMAMX8XpV/CD87kYUaZcSf5t2l0nCwsgsRV9OG/Ik+4Wego
duBOTUm+NAdN6bQdNPvUFdrBRPCWQ707GlD0pnZ2eC65kPGL+wM1O1NfJ2CFfUqx88Cy5T/d6FUx
OFDQDsr+r26tmo2AzB9uah8zz0Z2uqjGbbZclGbjAxiVh1wAOAFhsl0/5fkJumDFqTQ0ezcChXBL
RA0Ye234jzxC6Lo1nfrVTJPXNBHNrzaD3l3uyWRlSUCgu6T+xYP2ddSS6rVsqwzSOLn3OJq4mRst
KW4QqHi/SmvIz1dx7TTbIA/Wgf74rbX0d9YYKE2LEzBbxBHzyQxtyJlW5m82GqQoOPzYgMRG4G8K
xN4eIRJTHx2kbCDM49iPZIvZ117Yw4Mw8DoIHMgOdxO4sBZ/SF8B0sh0rFI7o7ufDy9DP0G0tLbv
nFG6R0stVl1gN7ZGPmZIY0/shmS7BNr138ZZPJ6MlvLMNvZRMt//Wef6WQfLyXLiucZsCf45+ZdP
nQXjc9q3b7RGptUyLZTHAWLzLNIPZBeBf0ssH9iHYnrlMWQHlvAuhYGV3TYhdm678ZYqD0bx3MRQ
qoBUhLFOkWeE5Fw2Xa2I6SE5OMFz3rd2mFQoVu9YXIRs0uPtlDr2VQPidj4YgZmcA2ZvhjJCeIs6
yEVAbimscJNtyTag/m+tO2kMYTrOboMAXUjv5HJbVwx/v7bWEIBk4xGLxvEr2HM9SFQ62pGrpmlu
20B6Lw1oaU6OD/W+RGlHG+XkhZyBwn/ytApMWM2vZrS0N3Xi5837iQF+3JxBEMQxkF2sjMJ4bv2+
Xyec2TdhQFsg79LyiIQBGB2iKdg0JlQRMiOqwqIB+U5sTx1+gTjjPtDeAPKgrRtI+mVSNzb/3Ycc
6ZBlYDtJlPcyGZ0l5beq6gNst6wzbTmHOpnuTG06kwxZnpnjneqjHSb1dSZ+LWpz+tH3v40DHwpY
7qX91kGWYQXio+QxsSJ/O/rA2AjQGF7MLEg3vGXGc63xb2Uto19mCh48rOp+gO7ZWkk1SDP/GQTw
rbygoCcDs6amP09SzoMgqzoP6moEtAA30aIhP6Wto4XFJLIQMaf8FEcSJO3U00fZ+H5KXVOuI4Di
lNPRkkigVaqsstZQCJ4aEF6HFlh6DiIwaGgl6x40O2vCumHJ21iKm+eg1ms1iG8D8/tfKJn6nfiO
/+wVFniYfWnfck/PofvEkiP+ss0lHy1zw2zfezQz9pJG8W5S+SM6iHoMgK1JUDdO7cJCujh35NGg
DNQnn4/uxE/GI7V6HYrz/RhMO4IE1RI65UOHiN6MEFLwIVCy/N3GXDBQkCg1OZOf/BhLqCOaj/z+
63zg9oovft6fwb+B8hTd09ZLhGWw9S9gSQfmRgVpKhugwNpxQVWm0NHqQIMiaDttFtuUBVdDe2ux
7T6mftBgl6xrEn/DeD03pSjd2yjKDJW7aYBwAYiTUnWgDjDZRSvLqZLdJ2+sltfdWAyXxdnxFLF3
3jx+coOQe7qRTtmBC/wFBDHBhdWNY616xAMOgRW9NKYZXUeGfcsa8Puta4F8bHZBzdW0ytJIw9Nl
LNfAE0HUYHk+SbNoQGa9oQdTT3Z75Pa1KvpyLZQz9UQFMnArnQEgmLHZ+Y+HH81empYBskWUpSu2
Q1fRI8ZmhbpMOtWJ+HDpIqMwMhuoPmAz1BDSwPvklwxGnazJ0UkNlAdZjWcdTFvMtnkGa2z2HWTa
7GRVNiXkJgzDvkvzqd07aV8cKssZbxOEIKERl7WvEnKPnhZrv3zR7t3a9N56r5QhDSrdrN2LwgDz
SMDHm4Up50Gl7l7oiWBX/R4xInceFAHXdhdk48aEQt+qVJUKrqpUoEMj2xBBq+Bi2cIArkZt7cG1
kYD+CqUHIGR898OuCcwlrGmBN0fIZ/UxWK9TsYM+GuSNkc65ATMsb2Uu2ovpQqGemaUL8R3wqOhp
Nx7rQL+nlqtMdAbekmLPXVWeoIbSJNRRaXG+1RvA77yoq95nCYqiX5sckdTU8KN0U9nYaMrcBCHh
cinklvBpgKDZ02xyzPZRlrErA6nCxvdFuqE7qla3lZ5Wj1ByM8/U6qKgv1QtB+8f+ugQtLrYuEBc
bLI6eLehcvU+qjV/vhdRVVtdmsm6kT/diiCPZ5s4Ee1mmUhE7M6CbPGF5kFwGPQbo5chyARKlUbx
Xxl5+puJzLtzBoh3swis9WRnruOFRmeYpy6u5JOZJbt+9I3XQhhQsq66cUduOVLohYGNfTcN5vG/
TTuZWrNyBWi4aNoyEtXRIlhgp3Frj6rBaFM6U78lFjJqZoitf2omqkmUZXrXRpulNxIISujV7xiv
hacBmkJHluNbUtNOEC2vXR+FCKo3cxRHZNIAl6iaegbsIVM0/dREyiC95E2fz814FPolbrRf80zI
eFyzuPpGrZg5znXo9WdvmqanvmL9TYOOGPUlhpXcdUVwpT4J5OJdN1rgDMAVwajR3mOBtY9AsPKU
apMGTNG4pb5yMI0HF4SBNI47vHsc+zSkvmaK0y9u+bvBL28nMmDdeVQNj6KsctByFcPJVeROgA1b
+8y0G2jpgC9qdkE1TWs5zj21sqowgQFMjS01B0PW1yoPrtSiQRUW6CsECIYTNWlKz+f3Xp59GRXt
STF0+YOmorZVk9g7LDAGyN0kzUGidv9KLkjKJFdoUByWAX3J9B0KAYCgUJPQgZcpmyeJy3Y4WIAu
r8AwESCV3birrA2AZm5sW1uZmpNAZIsFa5tP0V1T1NEdqiWLfQp5o5VOPq2JMruq4VfqpQM5j8cq
iN272Snv8HDp8BuY580DMCXpTh7vl0HLtSp1GSMDhW2QV84aBVfAkASxbp4c/HE+1gKlSIHWpvan
t79Mx2LDPQTBm17fZbwY9i6qhR7jxPmZZFP5o9IDZA68+qkEXdrfHPLOewrGupkd8OId9s2ITZea
ocBm6cEDj8wqdaFpXxlxc/EKzXox2XaKyvSlaWV7lWkMnLYy80okuxzA8S2SUdbLMui9idV6hkjW
NNWn+c0ozQD3SJrUKO+DPNKnA48AeEuGESq/6OjUu5XOIPPuXbHhSS0ZrMkSmCbWOXld76Kighqe
YweQdS3YxmFm9sRKLAXTPu5/1ohVaaZt/2ZIYzXemL06PYIaBfDZ2GlzbA+x/D4aTYdiOzU8gtjN
PHzy9e4JKY9hkxVY7XcKC+EqfATrbLwuPX6llqeDTWHqcxYaowF8h+rlvnjvjWOUy7dODcSUGvox
PvBltdUDMJimoLBGLACF8IOqUSks0KrgBnlE3t4HVxT2AoNn6m9cfKH+CNxua9MKphMNLNTAnopb
JvmlLdLx6Kmyirb3q6ujzqgZuxHu02g4GxO0tsHCAX7GthZnciOPSYvrXc9BFnsA+IiHvlO2yHiO
2lwbEBVZvUoNXdwZg99cgX3RgGZF6tQVTY3fZ6PESf8ZYcV5cA9CQHCYF/YPj/nsRC8n3qXBFTJo
uz7Bmz7szHjYgkmvWy9LPTXAFUV/IpMATd9W9y2ApBEeZZkr36KiOYB4R/tlOMYZwqXTKwOzQOih
3v8G3ixt73B92KO8FKhNNchzULeY6e1hkkl9myK7WuVjlVwKVXGap4BHC0gCza0Pu8Ociq1LUR4r
C1yKC8kMYKHQ9dG4B3ZVvTpSR4Gf16YubOT4zQhKrlwfLy0Y0l7470YY/CU2ZQyOXLCiBW1gvTDw
f20zQ8gtOYG19X2M6bb2i/HDjou9aKv0nrdW8miWFoDxhQ76qi5LHwtWd2c8cV6pc0qS5gKK6ksl
3eJsjXmxhjIuBBZVM+B4A67olA6RluERpnpGmaPHg3CnEupxN2QcnO+AxBX39ui11wL40VU/BPrX
pJPaum7N6kDNHBkLqGOKp9xQWzDgbFcJmGG+Rlkrga3Q/YOX+NkJVaduiOXQiueMPU9lnFx0bQxA
oAsYAIRk+7VW+/GxVk3lxpSbHrfJBfFKaKLFHZJhQGGtQWWTHKn54Wao2QAWAzcagQqm7jsqO8Cw
1dTfAhcxdRUxz/ROAGnF/asMqvqMijh3/eGBlARKADIhQld5RD0o5ckDmkT1t7h9n4M8NCjOgYsI
HMl4IOkPPZJpm6lFDYisW+MBpfTGQ8GCbYco5Y08yjSzgDgI5ArRKfDsepk7rfC0GQ/kbFsozGZj
B8wVhtKITs2JcGS3sWsxlWHjals5OK8mNLUOOeiYVr1ihnGmqDlREyI11pPD2XszlmO6TVGqvJYt
c/dNBcEw2qu7+NZ7Vot0TRt56qUm7dYXZ7sX0QlBnWxFWa3e7kEVnFXDNu18DSDlkh+ZbfknHait
OTuWR6Dkksiw0gCyU+qsG2W6G4EBmmdaBvw5JyJFUCVc5wmWPWYBoFtSDvldkOONJifvvo0qmIAh
OEnTf1tMQ+ZCEsEuRRj3Bc9CLynZOtP6fDu3m3hSnOWpdZjbRoSXb1tXV5qiLt38bpQc+0M1GHi7
ef4CJbYgqZPHIj2VscjPWO28HyY/A9jnz3ZSN2Be705kpxF9FFigUdWJasa6egpsPg0RBIM91FJa
kWauyOaoDvz767ACKGqz0IDQGcLoSKMCaZek5ePkjM4XyQCTGdMbB+XcF7JY2nQAfQS/Y8o0WHq7
yhruncijQkZi3TEooXVa52JFhVJJ1oJDioYmkJI9ohgrWFETJbHG9f+4kme1/C4FxKVDFj7ghYNK
6aktT706pNJCm49JCczQVJ7ojLprm0uQE1sSvI0fY2Jyp37ybKYGfD5/nlK/1g3tBlJa6c4u4nxN
uuGHUlWHNfidrM1OFxcOAP7FKYp8XeimdZJu/YtFOT8bgr8f4szmZ7K5Pvj1HLs4UeekPDjYGhBH
+3ChHokKOlA6g1et1O6XNNU0eMlJH9tX9lFZbiPNQCZKU9FB60FRqbyoRa40cEr6eeCc0fpnrmX6
f89F9o8rLnOZ/1yRZjaryjqhFhuPTzyM2hyVt4Tg9T+a2O6YT1mPx8rSi+XE5yb1IiGeFGZ3sR1N
XKTJogNebcfezIDYIdt86gOgcsgM40g2OlRug3pmdUCZAUhKX5IeOwjwdjFvfNIAv/cz7aXp2/p7
ZfkvPn4I30EFPZ8ATzqf/KtLj6T3DKmMo+qu1Mj/Y4r/7z6QAEOVF/i7Nw53nHMrXXtFRA9lUiTb
Djq1MzuE5UHZpWl059rjKz+b/pd0Mq2Xvw2KfLOb2SH+c5DMGusltuz0LCoUX/JSk3d06FOvgFZm
uFgmBOLu3FQtyPNEib7qis2yaoydkWKP6gpj/DS04KEWtXU0TzkY4OrQpQpKqCuomN5dGyXGLo9A
BEs2GxnKVdd7FahBq2YzoKb+EHmseB61aVe1JkCtyq5bebDYRVy/2z0wth1a4OuenRp7yA/74v9v
e92ifo2yV3PiS2WvQHkJTeZxTpa1oK0986D7suTPisFsd4Pjy3DJnwmkMBGFTf3tkhTjdvxaxLY8
kWm2J2EdoaKMcm6TFuXnxGq+LJfmeODs2jYZw2WaLho+T00do1HMU9NEOqic77hrhpOBCkHmTggM
FoCkXIvGdUOtYyXqAGR0nXvwhBoPqGt5KpWN/DozgoIiECQ7mmEeSxN8zCLA7oOCJjXpxwHL03mm
xbTM2ab5Du8b70SdwIE9ZE7BzwPK+Ney9LDiVguZeeWBF18z2kjNKpMPnul9XYyg6lJNWq44VYxc
m4jyE9lcHwQHAIXfqHN2U/O6SIVvF1tl/l6m1Ub/87Q0KNAQzMoEy7GPwjKIph3AaE2ddOg/po0Y
tgpjg1WV7DXn0PRY2dF6xo+Bg6AmrWeo6fqDQCESUhNLk3pRy4b7JT/7MXY9AyqId5GcvgU9tkSx
pw9nEIpjjUdtTxnpjA5pVEEiNu92NDQCyzpeG2oItZcZohoE/9bQPfxhn2f+dJGxCNKV51diixDH
cJBe/Gjag/7mQYg1iJz0R8mzIexk5l8hAdyfQeOBcsKxDr4Z7YUcHKgSh7UHTvlWNs2lgo7Imjrc
nQWNqe9Qdm7XbivSS5DE5TWZgD1Aaiv94ZpfhsaYvlkoSl9Dx7ZSy+ZohxQxYg8Mwp14545vpW6z
VZpb8V1VufaVOrAFQG2F6tBQYjd3NBr4lyMTdRSyPXpGAmpFR0GgJBMPZBO9A5TdOIwPLSKDWyvW
xC0qEvNmdPo9U4vaDKkkaoleS7YaGPOhCAyRx9jzzCOiKgcqalkKXagJdWfnCPLzuZP8yU6HEaml
o5O6+z/talqwQ2vH2uj3n/yVnS6QT1pyQkHO3PnHcFTvIn+si/njLfU25AZIZHWammK3TGsCU3/J
fBG2GpMX10VCRwKTfxsivK5RaJY+sDwA7LeGYoPsgio0bKN58ViHMj7RFW++DxSAENWPIAd5UuXy
39yu1nleetAPfUAyKMMupWBhE1jRb6TOAOMu8u8y/YkavfbJ5nzcJHg0nlu9qk8GsqvbybexqAT5
wCou/f6HZcahNhXlb3BwP3NntF8CTSK4j8j71dV0/QBVVG3nYU92n1X+EIpeN95GezgI1yh+6950
5GPQvgG0CYEusB96nK0SMUyPulllu8hu82Prsfxm+0m8NoJBvAFJvxubvPilj8lXXmTj8yDkiN2n
UZ0Dg9tn3Nn1xhu8+sXjCAcqV6ufDqnnJ6e2S52wiTMOCmyHnVLfmB57ZjyCp8N5g0Yz1Jwiuz9D
P6x5AE3bd7LjyyAqM7TiUoG27r5jCYDUqb/WAhTXgQAzvmpllV5aI8Fm37KG752zcbO0+gFwDWSy
lIPJ3HGHGspkk5l5dYfil+qujlDghYBDg3i9U94Z0F7zV02JTzwVNzKhhktDZloEVrKSWr2PtT7b
CgX6wL9auzf9Il0hbCyOlnrvzR0RqgWmqL6jVuJG9aU0k8syqKjx1h+TFCSeHxNVSBivcTNlW40g
IlhQv09MPl5isFXpdz+I7G1SfJxNzsdTX64qR1G+zcRv85F86PCp3ch4OjFgXbnhHyFhs3JcsHjU
hXWdMQsTpDEQHMi2hHGIK5NdUKDxTJ1kchPjYlrDuz8Dwh1pstg5aZ3vhERHYdfd1zq1jQcTQbPz
X+xDW322Z2b/1SnYu38LAFBI7BX43XwNosx8kDGqqeZIVhUN7J3fFUmQs+eCG5QwCVSqVoJ/oe96
cE9E9h3+MPXTAEmmfY8S7m0/WsbXCQ/emHvJd7zCQJ/Ccu08cme6QaXaB1EGCpLVSOR06yepRrIa
gaHYbeaR5OBEKAKjkRYQFTeeQXTc+2ckXVP3AFGkkU7i618ZwEfkgJUeai/iTRl39gMQ4tkW/4zg
LPIUfMMQr95bzGqQF0gsqIVzHXrUFuhVLTP/Aemi7dh4U4yaxGQDji7jR2ajshCI2ezZmXSxDkxh
3moRa7thGvqj2/bjGXl2iI97dfvQ4jGP8ryhesUy4kuUA9y7Sh4m3oExrPEapSpivzJNr8K/fbaJ
W//x2eJG//TZUk2DyK6q/aLSrUSyMmRW0h/n4izVBGq+P1LZFzO1B9SRsEMj8lysEFkFhRyF6/zO
azdWCsaA2egibbvxZaKtkMausGvtva2EmFmYyAh/dTKyOsU7OnbOk1LxkupQcd3bshhi514jd5b0
qqMGSMhFuFxe6IwOPKvBUBa57nrpaNvoe8r0aFV2ntxaWWwdfK9JHvxRlbSNoPoF8uSMEs/mhTxG
2zKR37SeUP0jQuixx0eJR4m1pPU/xfjnU3Ka4EQpAC9Lna2QCbb9YKMbEdx1PB81KFGxaRWsmFms
Xxk9kIEDYEFfXAcQaTufvpJbpIPm1GkaROAG7DXStO+vvXIbYtTyqeF/c5O483cVoIiQsfL4U1eW
O5RyI6+HO29rOsm0K1VTFE2YQTfkJa9a/ZibLmTHtUl/1R35a8wC/w6JZnkDmzYq1pW/ZQRuyLiH
zJWatuTVjvzHzHuftkbceD+VqGwHtTYYdrc+MGMhsovpgba21Gz0LDvMG1/Vi4qN9FMTscz0kLU6
MtEtqkt9Aq7GqTOsDGNwNkEV6GeH0K54SQzuFuUZd+9XhDrNKe4Rpykmsz+jyAT0EiWIqs8Q6IzM
bdygqLz2pNhSPx00L/2WuY25k5XJUcOCQ1rFw6VmbY1S/sIBg4zvyhUZ05q9+1gu52HDGLK/yps6
uBdL8F9CaSFvkLyF1jq/cBEBTAh9qbCvIdEocqD5kbrHKVZe/RaMb/3KR2hSrsjYqR4684GUOdSt
d1vsjWGC+mPu5dbaaAA0lFgZOHiNnxjdaLiFkkuf27jn6DTxHxuryKBwhrg5HZCjKgRCuv+0e/AL
VeD1J8unkdSe8tSAZnlIcy1jICSEULw6mKVnbWxZuMUV9GD9VgcX+LUxIuui8ydDwb3oQGY6mxJh
hW42VpsUKxUPe5DIP09xGZJLTrYxqDro9yT2ZpmhS/Un7E4S0PT5vFppUCU7BupAZ3Hu9BWYFFwY
sZ8LNmTtp84GfFd5OZ4NpXM27smHTLZT/zOaplza5EPNui4dO1x6XMOr14YLQclOIGEkqvT9kCEa
2aFeHu1C+i0Ih+Jfs62gHnJ3Oq/eDqX2myKQn4KUeZpC5ScBeXoPNPsZe8fP0cw/gps02HfiJy3V
noGCti6mBn5AYSUjlOLH7NKORQXuJa7dowjNDNs+MRHjKeIVGCOrnzLONwApVsB+pBCucaLkF8/a
73Xs9l+7EXl7zU30Byx4fHBPMh3/xzo/4KU1gAWnQzW/l29cvFxxPzgV/haZGM/zqWZx7Wh0WFNV
eYtKItVDB1cAmTWCFk9iN9inJor2QIfxCuDlPcQ6u0d/aoIzigW7kOwaB/li3SXtLY+s6S5wJNYv
akACrgBkjGrnZKO++ItfQ05X6NVTXE/dSoKR70yHUWjlWVeHxUZNLjgLncLc1hMA4aJiF+bG9VMA
FOwD86NQN7sEuJZ151bFkyP7+gmRV8AbG/5AjnFdXIGS8m/U6rLup6zacZ4EenWgVS0S3Idqzlpt
aPEgEgdqFpMzrYEFsnfU7P0G6UEEuLfUHNOIYTfW+WtLXRRcoekB2Q0rpF5k4rVjW4Pegnp9d0gv
fY8VKvXq0uxuCBncUyeWrumqcUZ9X2qaNYFtOe9QkNEdeywOEEoq8+iC31Z0oTNNNF/Bly32plE7
08psowEB+BFM8EaJjWEJZWZ1RocYqgDHKMVhaf7NbxlGI8iFhi3N//eplkv+MdUfn2C5xh9+1OEx
wQ+D8RglEFnWoBJSr+h0OYD4w1nXViNXEEooTkuHl4KSvq3Lf4ZQe+n21YxLk87+vEDRIyNpeGA5
/N+nSdqPD0ZXoU8yG5erktHtWrteubZxP/EUezf1IZYh1Jxd6JSGNE32AuXN9qBZaX3XQxrSQSro
XCnGTjo0owMUiBY14Wha7zZBZ1m+1SBqdBnVHQBsNGfbjueolfgYSyPqDGg56ZmXxT7pqN2eCjyJ
6KpLxwh6HeGK/Fr5CVbmPBncTd6kQThf8WNiRKlQuA0Ob0HXLniFXXJrZOt5Khqc8NfCE8ltnqrg
RrNJUq2dXQItuFogIdqBYYIfXa7z43zmFcP72V9s5CJ92ytwY2McHaqPs8XmqmmWWaljsbVgCQ0z
G3c86N2Ch2bwwE2VgEmdmpGTBw/chIS2yM1bojxayKvtk94ZQupsbT94qBFvKVuhX+ZBgkMpEEU8
iHwBIlpxVt18y7qCJqX92UzOVXP15qfNvWvi4aSCxY8ydvbSAtxMgR4dvE4+ESCdYOixwqIjEjDb
FxN5kL1spxuqzFf6iA1B4WR3INCz77M08654IG2oRQdtAptzYfU/hzHOkenrgchrgpaFvhuBxcAr
41NX2Go/37qv/cdZnhnvNjobCtt9TZKxWOl16b3OvfFON4LHnPP83nGc/B681+6Z9dOJTBCHyO97
APFvEZ5lUM2TcUhuw3CfgIzpjrzo0Hdsn1u1uFBLpll+31X1S+1VYNJQM5NJMnBWuJoZHxbbUFtd
6Gd6viMX6ih4iaKLGkU8ZKM5kxZyonFv5+vlqrHHrV0uwUC9zBdbhXnwDAm8luHjA2f15J9st7+n
YfSVgItoIXPafJrdaEHDm80fYfkKOXaUAuxf18VURd2dDLzkvHwy7kXpygBNImpS8QcjX+Z20UrT
XO/Tt2rNCDBSE3RV5EKHYAIHCDOYMX8rmtQbAojulSUPl8vqfeXvtRa49eWbDt2gHXVffF3+cAiQ
gvefF4fl08nKCW51/Epzzf/DQDYq6jre5ubU2EcwbAhVTCMOngmRBK0u5beM9V/Mosy/ZJBsPHq6
DoSuskPPztLq/jphHQ7wp8+2PaiMDn7Z2E8cRHfkpLumEfau3l1Sy9HWmlOXKw4BvsdBGs+iH6uL
UC23CaYtsCJgTm4D47FzZXfng/Sq93PjkUyDAWqvuIzTE9nkEDf7Mq31cB7gmPGjNLYR5waYOAHR
w7p6yA40OThx8yOiIsaKmjQgwI9Fcw15T6ZhQiixkEO3o8lRbVKeM6v6RZ30cbXUOCGFG9/mq/eW
ANosdTc0me/l4qrbzZX86RBk2bc694wztSSWh7vIMwfQieALTZqM74FUWVMnmWpIZK7sLpJHauZT
Y+29FME6cqGPIFAZp0+PZNA8aLwE7aTv6QOA1kM/xlxiK4k9lUhf9NQa7ifb43fNJH5GIgi+Qtp9
3EARcNzHEs2Ea2uQbgGjmQXBuelKKPChgvoreAptUOKW/akZUkDXzPvZPECBj7ct+EIQownfd9yg
UNvPOL0Fm58j9XEaqmb1CahnZQxi4ob1oOFjN3H0QvnrWK++c8brLw2SbHvOIPGDKG3wRTlQahtr
wO82e9MQ5PyeOQBA5sL+nVvFrS9G85Vn/Qg9ULO6d6102PmtKY9R6+aIU+Q6WANt+SUfoYxbQaDz
hxoOjVL7d4rhXolgMH6i0TayCvw0Ch0lCaqOPPU1MFsYOYrPikQ+Q6MCXM6wL25CVZ8XgYc0IgJq
s5uL2ntyQ3XE+2yjcltmS7MfEREdQPJ4BM03yju0VTn+LL0E6NLAfIHscAtQolHumezz53awz15j
JN9Rz1OEDeDRV+6Z+qU2RqTWrDH9/jFSFBCjoJG1GwO2bVn6WssyJIjiqnimsyp28/lM/MX2N79Y
N3Q8N5viU55Nc63xBGaw/aes3pxjc8ZHzZncA6XX5l4PWbKNo7UoM/nI0ZEzzVK0bE92mRWrakJi
99oMTbNzQT/wYpbNzGflFr6xyS2/OwCFBHHeop75rLCWhj3rQaBtBtqz8vcRJ0OVGmAKDgmIm40w
Nwo7HyZuAB7sNsn/S1uEGV9FKY9OQQ7ZEUBl8vpaTg4SLoZYUwfyhPU1hYagtc4muQaGKjotbtHo
JNsxLrxQ2qjmFABqnHg5DF8SYVYbsJTJ7dycQMRmux0+kukNX7gwJhC4FmfqpIPwQBiGoq57atFs
MjfeZ7MN8T5bbGnxduBVj4iXb+Yr4syC/NBZ+EZ3pRbTC7bPgrILqUkHBHlBzBmzq90GAGwqDwYC
sdBWUiJk+8scs4ca8O85/nYVq4X2azOAezIZ7eZRy40TcTNEUCfd56i12kh1U0CjL1WxaHFrIdr9
aIvppEP8dYOHo3dKWJyEvT/ZZ5bX1rMOuvSZto5X9REslM06BmruK7lFRWufDT3e+WY9oKje/U53
DGMQrmgRs7jvdb0/9fHgr/U4T7/z8lK3VvA25KBdnfopPeplUT2qgdTf5TU0dEzAhaw0dw95gXlc
Zro/YwR8kqQX35EtFeFgB8ld7hsGxFwnsIxa9QQR5fzd14EiC4ccY7U2kDwdwNAL7g9bX0s6s7BV
FRX3ES7A2dyrzqzkm9NLqLj7KBNSB5Bi8njHAOjdOb2NpCzHk6jHMgL8/t60C/CcuW89pNYVX9r8
z0j6cc1cBF3pf1kkQ3YPZTmlwXXnBLrzVoBrF2KK4s2cpB7yPBPQ0ovFvncHba8j03kTKAkPkZeb
Xlspz8ShHVRg70xr8aa3BeQgUX+hiaz8UqH0HqXbOIu7BrKheCR/0TL+blt66azSdbYRVQdmIBsP
SpRolEf6yJFbFGe37b7Nn1h9FbcB2Rd5lAnfQ7EgewrK5vw/jJ1Zc5zItu+/yg4/X86BJJlunN4P
VdSo0izZll8I2bKZ55lPf38g99bgPvbt6KgQSYIpCjJXrvUf8lxx7iIEn46MKPNb2I9f5vZEZbYQ
QSCPpoVUytv2iULGKtfqcs/wN5wT8A/nk2H2+EPLfBeLIlyV6oAJwbLHCsJp1ZRGsMv7EV8zBR8E
25mTWvPmS5sVJ+MebFt13c0fNcL6VC9oWzaXHS9teW3V29IT3XpBuS14N9bA15Y0vcOCb3tpV6xo
2qlgh1fJItP64mzl6NU1tbV6k7WMHr6iicssNpRNOP/lm+PPv5a2f9oLsBT5HLCSu4in52hTOtjW
k1XcV1X2pJNlfArLeksirv+ipV7sgp8aL1rbJrOn5fU2SyxzLbJJWXl2qp3sRRFhSRQv2wYZOeIc
/7g0LR/WnEVe/qJMgZdrMWFEC3h1G1ktbOWZcLeAuJY2BADwv9HNcxI5+YUzD79ZKx4EznL7SBoM
yYUyxAepKswSZYwHelf7EjMdLXryeCtsYRqPhRNErmYY6YUTq/ZZMOX1ZmizFq43fHHcPJ9knf4Y
8665s4Ow2Xlenh781MApbT7Z0mPScVwPa+OR1H7ketaUuZZqj3skBBeM+vLhZFm58SxDbJbNHvLe
jfmzg9SNnZmmwMXH5nbKPKj9cZgeqGlAMMTh4RpnkJ9tpXWueNEhC8zNP3lWeDpT7bxzmkvxVhao
LpDFXrklu8Zd6EO/cBfuf0zpak+tVzCF4fKEkGJ1HZCMeW5bNpcdoNubvb5WLAQQOtmJe2jg3VGK
YtamtkkfVlhDvGyaCChyX/XzSPdBSNums45nhXGsWj+adeXfWkaTnLox9taLorf5d3ub68kp12d7
JjLwG7R8E0wJixWvrfYVvY0WzL9IrqzWHNF64YdIjLC7Ve0KwaF5qB2Dn327AEVjXbTBTaAhXt16
FLJYG05fpIozz9COn7CL+dm+ADHQyHxuX/pPWeRtfGWCY9A08V72YbClyEFdz54YF6mVo24DKSRO
kr0Wp83npUfQhHIXYc63IthK18/S842iDrt/3F6E56mXwZIxbGcvTKThArPG/Wy5pW31enPZS8a/
Pyz3vwz7X/a+O/alczefqrSVdjf507EfKbpihV6eDWQAtlml6bcZkDBsjrPpKfcui6H3vutT+UM3
bPu+TTRWlv7gnUCBV8/HtGmhbLIRptLyvqmjrHaREuTknuYYqJ0Dnn7+SJxJX6vq4wtn+oVXXSAm
cUhLzH0kzOveTGsMisf2JxP7pR+eDMTmXXov1VrlOe0rtGlSfZsYgIvDuCzOIcFnG2BP5cfK0r4t
1EbF/MawFT+9HKOGU+AqnvHQmvyYC2sNhHG5fdl06qHcYo8cbBPL90/GCPXKGD4t6Pc877CmC7zx
wpZ2fxItC5mw9LTHOn7uoA+36qCtqBaUIER4JXIiTNLCsjgtNjTpvGnMm8tevYPbuexlrSjul73/
dGxsBlQu0gwBVSW7IEwgrsSAVpSDfVa2KqHm3N5XJoIBY/NQtnau/2hjy77Bj9ZF4dZPrwN/JjC0
4QmlbkN+y+AQu8hqyEulwPVvVKz43k/yaoOT1HQO5Ss5mkVs7qYi16/0qDDWnWEGD53IbtIklz8g
9oNvdNqnoPz7cCtogW90sUDIn7kCfQSHVIyTnoym80APDB+X139pFzIzd1ZRPbsPOaNIr+B2n2UZ
xkgvhkRpETQ7ow0Qw50wJHrZoRUSww/lCgUblKgKUPskV1alEfZny2Yz5j83F+ohs8PrvePbzWVv
pEIP+1+PzScwOmWWukjbnozayg7OHGCBRsSRzS7T4HzZXj7mLl4+ZYcotsKTRvC56BlEbf/dM/Lg
yuwHeaNO8cUihqBnvb4DNhptl15jOn2HpedfEds+91qaxajTa0joNUeu/zkX+hXPvbK6MLetXesb
MpQAhIdK/RTqaMPxXnvXWVCjx83gfw5HhhqU1wUkXXr9fAIqjjlird80ed2scy0bPkeO/tg5Vvxd
lA2Hz3UoIylZKqnxk+lgtDr4hoohm8877ddoo/QjZZJOC889TXlMFE8+B5RdrKWnPAoelzBtWSDY
sFxXtt7FxyVYcyTPIGT4YrOoeS26Xu3gJedKxVQxK38t7c3QQu2Y22Vvr1+6Lu3YdCZMDE65QrB3
2kGaST9Z2Itnmh18TT1o0BZabBdREvQXNgRqoAZN8DXCGsBQ0d4QVujt3h4Za+F0laX6p4zI5hwJ
puycqDc7ZwUS7Y1B+WjrYXimR+HWF2l5myRRd2XGFoCWHmfQgZzLuvJUdb/sVTqjOfm+/eV5rzqa
TzXkjzOCI1YtplSwvCRDtvRdPhCu2xp9plwuW2HpmO6Hf/33v//n2/B//e/5FTBSP8/+lbXpVR5m
Tf3XB1P98K/iufnw9NcH6di6bRgSDQvDQX3ENG32f3u8oQhOb+3/BA16Y7gRiVtZ5/VtI1wMCNKn
KPN8uGl+SerWkXvdmVUVYNLfNPEIDbdtrSdK55TPs2+d4j6vY/0+iM9grOziJcLqDaPbAzUzkgtz
CtKdvejKYZcqV8FYhrtnl8E4bN5swyO+CADCvIQZUWxELtWYFIMQlImWDz/2Xrctncs0cVWe8SP2
xKBn5w8jS4dzff4Yoqba5gx6KDL9vTep2s+I6ad7o1OJ2I3UrMAj2d1zl+XYpfNyAtwU1NXvb70U
v95605QmT5ZhUIM25dtbjzxervS1Zd42fTjuKQL7oKa0aZNKpXyoYoomczjRT/CgS1tWV0sPE84T
VG0VmNg/96oyTzmmgf3qPL06y2zoQ4tZsXI0jDp4SMJKuJEe9+cWlphnZYFOxkht6uOE6DO313ya
u6I/DcZ77qp6OI34yXhaXjOtGi/bINKPUgrGXCgN1h+eS0d/f3OkStaXuyOBhpiGaby9Ob0dlzbQ
+ez2OUg3CwNefi4/UqHIr3GU7a6h6t8vw2FYZ8p2GfKWzbkXcK3seizwKhaB80gOuN2YRpqhmsbA
FGQ1Zg2G0XwWbXVuzTEik+JNFqn5J0MpsAwqerqOuTyrratAyasrgPZbCvbGbT6r6Zdo2yJ3EHtn
SxuSYfGuKdB/XPYuB1ThsDVmXX6yZrjWVqGEt6ena5JT0WGyMlT7vQzK4+ChmaH3cbWuPViEQXOL
d71x+66v1K5qUxxsnDvehfaLw5xoDec471zs56bOh53Uk/Qg/FVPmgy/V72T3jXzB5nCojIiBMDY
SEOzW3VQD4+pU2R3otWqraJN+WbZuxzd98nz0TnivZfP+UZZCHUjZBO/EpfvGmselbVmu+wohRr8
4YmQzpsnwlBVW+N/A8dsCxqypc+v06uRipFFjEjJ+LcGUxT2cepw0WvIKy88w7D8qDm1eFyCMKl0
w8k3vOFCCRxCNKXCCjKKzxcL2GeX2MU89tkedvmzcoqiWDWz21sICBDvnTLCXCYuz5aDlh3L5v/a
9nwyX429XV3boGxG3U72Vj9pZ6q0tbPlLznEernKwhG0FYUidS/t6PCy+5c+zw2yand/GHveDvvz
zUQAypSqaTsCITrHfHsz46BStSRVvRtrqEdKsamz0uAvXIlQcQB9p9qmS5zsIVeNzRLrLj2qKoCl
18sehVuEZykjFjbc467Y19QZ5nG2mkfXVx+QjM67FvM2OizNeHyQdNIC0mn+lK2rWEPeVajptebE
4WpJtiw71FT5uYPqTEiWAFl3RbbZOioKtGw8J7k2wbn8/q441i+PmC4t1bA0geSuKvV3d4WISvpZ
k5g3Kna55/psmIG0SQyEbXa5XTRRfTOK3KG4Ds0pcV9JL+cYGixyyUsb+nkQY22k5BdpZc8awcEN
ZuPWVaSgxZ3W6wUKmBvIc2CF7J8ZM2Iw8ndWW1ifXnrVJug0S8W6sZ9TQ4UXIYoRKv5+2Wzntt6G
oRSM+i9tS79iTjU9d577LW1jbRNqS+WhmuW9V5Y/yVuGYXxFhB+h1GWWh2VPWOKx5VXYcC17X/V2
ZF1jkCudU9CK+REYv/A4FdtI1NM+MwCqzO1qPpiMESQVUU1hxY9gvw0Y37BXXe0Mt2ImkBQQkSnd
slKat+Z9/YiDUtKQlsMiLPAz5J17zTtg7l1ctE2IzPzUeGd2an1Osra5WZpypi43oYaxXTaXHVoC
hUrVHn//jAjjl1fHwW/D0TAXcAzJKnze/2ocGh2V6W7Uy5sg0Oasc/Ypqqvwa9YDOvQGU72i8hMC
zwMAjL5e8LVAEYP6vvdQUFba4puKSoZlhndvj3SqTmUBM56cVAnhuKLFYvZRRU4Kudpl0w6nTVC0
020XWKiK+Nk2RAn0U5Er+TkysUBN501WGM3etmaVm3kzrRAfLW1j2C+bEI1+nnLZxAp5EwI129g6
T/nCCAo9UW/CyWxeUa9hixMZVdUzcYhE1XRIJFS3Z+q1kSIkgROY9ky9xm0uv/R04xX1uvCHetP2
afv8Tyz/zggxB9y3iK0HIaz22hSOfxl38F8HSDwPeitwClfV9ARCwbrT/PLgBYX2gKpIs2VM9XZL
tyhC/7yg1tU3NninjhXE0m7K5vHltLo/kQGeD19OW7S5Tyq+ONWtnMCNYt04ll1wh+a6BJ9Dtq6y
6sNYUxGAVmCtUb8InwifslU6ld593E3C9ZQhuczAhu7bvBOH5UxGQwXw5Uy9mvo3TjFATsYnq/OG
tcA0juQ03GR7/ljajaoZN7Wht2vNnH62LTuWfgNH6aqqP5/DDneYWNWXtk8GJZNt+gUB+OPiDNlE
zZkxTM4DIEZzHVljAH8C+1SrqbT9EJKw14SucwV2+sUO62PtZfeQGeJLleHwemRhhOcFBtdG3t1R
5/Kxs/PzuzydamwCim63bJpl0h7qDuD4sokJs35V1+o2avX8mgy75uZqYt2IMk8u1dLaaeNg3SxN
Q+g1rie8aavPbUKWNc4dz929PskuRJEdlmQtpkGoGybmYUkYBUuFbG5rBgtsdKdCCCdYspFue1Ay
7TqsDJJ6eX3Qvar80Yn4UY8mG85r7a1ZpsurUtPrnUxqBTzQhFwDLM5tEbb5zT+dJ4kPQ1qUOxIW
3abssMTLwuKmmNkowCBxSZ6JKJmSY9pYJxmvFG3Lh4FxwNLXnBil7LCkJj+Mn+08d6cxH++jGIKG
XZoatRZW7ES3EoJGzkQ6ixsaSeFCLBqOfdVUVOD6ro/P6ygv17WmOtfokwY73S5CHGfy8RQLsvNA
Eq1bU1AoMPPA/gqnapOkvvzht85Z11CRWQ4HDuBcSz8IdwCapu3vR0L9/WxJ1CBVXWViMDVNY0x5
OxCShiobMSgdhvEaKdbeo7y0UAaQm7pyglbbIxVGRmRp6/COCprubmrMEsMbVPJNq9Cuoy4jHujL
9FvOUwm4TH566QGG36dQ7YV7a5ZYWXRWWkRWWf90zmYRVWl9xI+Wv7BwxBh37dd1+hxH6KCP160c
44s2aMTVskOlAnL1+9ugvY9L59tgqMQN83+muaywX80H1jCA87bV9uInpt1yZiYpr7yK8zEiXqQB
dDGhl/ny0ie+7spBL98PBssRRQLIf3n7gwI9Oypl0fr3lyy1d3GOpdmabfPL2Qwe8peVJ0xTDaPB
MLp4Dugnz6pQQvfDL+SEkzkpj9pOvCsdT9393bzM8ZUGlOrXZh/dxudmVW/DL1htvPSuo8ZyjbDM
0GjaLGnO1HLCe2Gg5ZInmzGoEQ6m5OFmsRbcKH758y+MEKTbt9A8Ml+T7jj/9dIvwyLvD8vxZf3w
kgkxmNNZBksWFrrpSJXtt49zP05DWE1GvB89qF7GWseUpZuw2rYINEkgWTf91GOoOxNO+ja+AvRW
fXzp4Slyoj4khlXve7g2CqgM4TBg5RQgMJ0w58ACzYNbQ03LYz/vXTaXD59C8GgO/imQKl5V/zk+
640YnrCmfVX7s98/A2LOLrz9ury8toVKiBSWBSfr7deFapGOVLL8/TOHSy/WzxkZcvvOufAzCpdo
qFTzRzz5NTrgtHdjBqcNgepVbKLi6LcdwnyqRdraF/puRMs5YL0AdffV9sv+hRNmV89P83+/yWHV
S07rW16MVegHzbvNf+++5xeP6ff6f+aj/tPr7TH/Zrri/992OQ+/VUz4P5r3vd6cl3/959W5j83j
m41NRgQ6Xrffq/Hme90mzd+5uLnn/+/Of31fzgKT8ftfHx6f0jADtU6O4Fvz4eeuOXeH2q5N1uQ/
2b75X/i5e74Xf31AdxA7gceMCPf5hK+O+v5YN399UGz7v2yN0MpBWEbCXTFZVPffl12O/C8WnoL/
HU3V2EMGBiXLJvjrg67/l8oKCVsPG0cRR8zrKKhz8y7BCR1p4y8k0OhXdUf78Pcd+JmNfP7p/jk7
qalvc2QG84ouhS41wzI0KhHLU/xqcA3Hqm9nV75DZnRg+6EV7OxqvCsngI6jHa5NYVJ1CmJnN1bD
2hjSfisSu1iXnasG5XQORgdLGOpPDl5kZBdGRBYIp1vjuvLSey1KXAdQuptLW9k46I+5TWPbO6+A
pUM25pBqcbKSza5sc4DIonpIJN6lNTItCIoBV24rkJTVJygGQRnvLIShVzVFnCL/nJjhtM0ivaPK
oh0ijA3WgwEcT/Gs0+T07XaY5NouENaBfGFjlk1BK8Pq3qm4iDJFqlm2e1NWd1UJ2azy+a652jhU
WjHalZrY+TAMPHByrpYp7ffG6tQDeuB7jBX8DdDVVVIo4zZKeTex+3wsUk5QFSP8ozHdjiWmx+NQ
DmeajT5Efiwcu7+sxnqvYi+1Hhyd+n/X71ECe6rtB8qfheugKYrPjqms7Vzo2zgHGIgKk8niTPdd
vwtWDkikbaoh55ARFK1gb06oc3qI5bMCimz5ZYwNff/qif6H/LX26wMipSmkwVPCM0co8nYYi0a7
6nJwXodCd+7URuvWy0di19naQHR05Y/YiE5Je6kC28aCRl1R7/55M39/Le8CAZ5VKR1d1eWcVrFI
Vr29FKFoKmSduDiA19JXYZFBv1vLao/aMh7o6T1+F99DmfzpDrwbyOd/lmSYZjGlGw5R/Ls7MLVU
revATA61Ep7UMkbV717zgKIGUbVpGlRRRgV7r6iHqVpUyG4pdZ/tvL458jXMQ5lPH39/H8S78GK5
IulYqmbywqKQ8i53G6mi7tOsTg4y4EZEGboItdMInD6b3ZBTi0PyP2KllZjwwGNYWcm0VUA5ku9u
MVFC6cPvne8dCzugQ5O2c/Jkt5zKxFtm0IUgWRrd/v6i9fmiXs2Hy0UbxEK21GxpWva7X8/nDQiz
NOKinWraztSzJrLHTdMp1qqKcC5XLSN09b58MDW1W2NxVKxCTzVX2ECQMRVPpTlmO91p8DRX8msz
JSkTlveJp2/KQYzwMVkAQZ5Myuhrk6MChulvfOy8khWWMn512vqiNOYbIcKnQRkwDwc8A5FKwNgu
8YRLnLs/fOP5wXj3jZ2Za0oyEgdl7X3AM8R+EqSxGh6yZkZdY3pTlWG68/t7qgfipCOx72QyWqlC
RkdNTioy7Zq3SjCrXRW95W8LRPNwSkhhRZZwDSpjG0JzDAckI8Xg3HXl7GrroUsadxtzToM4aBm6
WeI9YqQO2rxFvcCINXWbGe1jiUbDrKeVrMAMbkoPyUZfbmTn/el9ebds4Yee05+WJVXL4fP9siXR
0E1KWz06NJVzh7UHQuNiuqy85KvSeu2u/JHhBpgJTdmQGq1dP0dKgkp27U9bB5yKO5hnTe2b61SD
LfmHn+Sfro3rEwLVcryixLvcUlXi8dZUZnQox71axdYRgOrn3MYxGM25u0IBnjcpxmaZDkSn4kVA
OQ0oLvnwpEU9otsozfyat+JLDaFeTjjuNb55zWNZu21XomfSYHmhTdUPioL2KhN3kzMejewMU/Or
0teqvSJ6dZNHVeraSXpVR4Thih+uC61Ij2EUfgmlZ57//mtrvw5hhkr1UXMoQFKGVOf9r2b52Ade
DqGfygiCDK6RRFeyRg1NNZtybU3hdVayXsqaHdK4Zw5JFBbVuLdpZXATpTLdZ2Eb/WE18H5ekY7B
ZTiEPoQyBrngd5eE01evdYETHgLP4V1Vp0s1MOWuSrMD4DUUU4DU7+d8hHBsA6JMdRFSMVvXqfan
K5kHnlev6XIlBitIiUy9ijvou/E9ShtTqRRe0yb01oZ8qoNBOcwk6W0YIa4oGIeApPvHSQRrv1Ap
QgXFvkmL4TjiM7fWG+s+sYW3wUPR3Brzwgshkd//gPq7nOjzNeoUEyggz6PJPEu/+gFbM6krMx8Y
Smrjwmk051gpsSud/KMi7PqLXroT2t/Q3UoPD/avVgd+y+iFemGE6QUB5ROe3eAJi6fYcCI4F+Ya
ZUlKbHaKQ0Lig5lGRyV3ZLaxp7Q7i4RyD1e9XOcjUhjJQLRnV5GrkFH4wzfT3k0L8zfTKJJLZgbW
Sur7N7IbUdYujSakSoNIazmbSZTdiDKK7btNnbEebAZeoyahqlESViB5uPEwnDoadY7osdUf+2yP
7rLyh3fGeBdtzBcmLMkNZxFPLG6/e0A73+wQMoF6CtZ/ZzVjtCLlEzHXj3eGSspgiAAWIxKP4JSu
zTcwWAV8biWimKJNCUJ9JjYqkS5gCuVgOKGbF7p1kCSV9lOCBnGmrWHukMrr0nJrdabvLiA3WzH3
YRK2d/qgguuaIuURN4GDoXc1/JjmaYhRK5GT1mLC0556KVaAAFJ0VnMw7Si+Q4iPlXUpUAFzEOE5
BXbz5HXpwgu7yESsXWYdvyMQu9IomkfAdejlHbnVmxxB272TAKVzfGenxFMEMx/dz4U96nEh179/
rK35sX336lGdZ3lksUJy1PepHcJVr8dvRNlLwo9934XM3mmwmia+eNIa5pWedijwolZvo+OxLUv8
6ND+KbampgAT9sWurhIdDZPBOFhSd40gja4w5HDHLi8OaAd8z3VZbk2YCF7iAK/vgbT4yOa4gjBz
1Tt9eLAb6a+92HO2pVpcFl0lHwrvzvLcmpXTCXgFDrGTQ+koMF1Am+FqtsU9jJ2eH6caTGsg1FWi
jGtip3l8GM4wrlwXbf8D6EHjGr0xg+vwyjYhGmLYKFk/1dVjUKPHD7R+XdmsF3Qrx3LFIVcQU74M
laBZ+16FDlfZ7DUbrbwCw3i3T5wvhq9A7snHS664WZVVvp2UPDrKaThiq+38IZGlvZsveQlskhj6
XBcmVv0l96Y6GUilhLukhE27RsIdDjoy1cWAXMmojbvIaDZ5ryCGbiMkqA7ZnZkgjW7Z+XVgaDp5
OnEeK3my1mOJim9dN5vfP0LL6Pz2EbJV5nHiDXKADODvwspQETxESh0+x8Jl393iQeFvSIocJ1J0
K0w5NURCgBeAEtsmFfGPX+ZfxpAwmSoT9dbC38vJGlcW2tF/un/kC9494LZqYdnM0sFwbOeXWpZd
G7UcIp6ySshdGKqAbFs0pCIr3nqiIPs69OOZImeWeYrVlhHt0ykSq+dJD6CO+/vbpT+v6N/dMOhE
FqAYllJc2rsbllSFIjrojPsBsqVr6HV8kw6EXZp9yLpM+cyubROE2Ym6cLBLi+9OIopHPX9Au0Bd
5bpefWsx9cVVIt33E5pWMv9OONOeYe9FngWCwDYI9SsvnYZNH5T21mBYJOvJW9Fp1FW65KPfevmx
Cxo8tAb/qrJCllS81Qd+yvNoqJ9y3JPOzSin7t1MV57Iec/9zjta3MltAL5rPTngoEyqglUUQOc0
SrGK86rbOBFRMAnlox5ZV9B1umOAqtK+q9yxlvY3dVyJLoOyVxwlEuz7EkgQqvP6LnIAzRsSS9VI
pahkTvYhD5j8SfknK4FY/LGIvH4Nb2TYBV39g5+bCnPUIfIy2k96VWSbJKn4Uin1XVvFGymYuj3J
/bVIbQOF3VBzrUBGd8J+4GYHoKb6G0+V3haS9uT6TRxTjaOk25BZPplFY2y8xO8/elaCkCvu3iiA
uOHO9IVrC3CcTKhfKC9NyBwYKwnncGNMY7JO+8A4JnPmwh+jcKflyYOlKcMZPGcgrWFKPJt62XHq
5EOaSYNYL3Rjx3KLWDHPp8EezlLg4quS2XfvANJ18zYZEEX1YFhUnvl5EoDPxK5C2v7QpOLHOMXi
Bg20RyxnZmvgUdnZtRxXyHMzh5j2zuwpj35mELzAGs051yLjUPcNIpCTHa+arJuwkgSRid7hVjiR
AJ6XFgh/eM2msGYGcYMFiqT4clUA/nN1me09gbkDqxuxawRv9ZS1CmqUUeHqiocnXG599LVZJbvI
Lup+ULahqUfg5Yd6rRrmgw2Ec41BRX4cQ/xmsaz7FiAZvc0o1Z3IAaUEvZBm0mio7lg2p1sTXC9H
kpbVwDZvvY5nOcjy5mBW/VNvde3Oh5EKlK+oiKBx8qnz4pLkBTq0NbY+Vj3bEKZ7Z+zv5VQCSpnf
aRNr267Elr1mMbXphGW4SG2eSacmLdTXJtrH1k7I6lwFSHkem06MmXwMajpTXI1aAHYXJuviIh32
JnanCJMhnJMNxKntMK6mHJZoNITGKvFSpJnS8mpq53/CtE5WkqvXaqmdBR3LxkZsnoNuMG3byGkn
t9RSsQIgZK3iTNuxxBGHPKFK4lX4bSnILQFuIka0WrGpLH3YYUZrb8m5fPK0zNrUqBTPpIPwCisY
AwM4pi/d/ph3ZXhd4bWMjnoC3TdXu3MHl4GPuscLGYh7oYBWFrUgFVinCG8QMLlKEIgVhGHUScwa
gVffO7UKMOfCNrco4rOuHW67bDSBjJ6KKPX2DnTGHfbdl45i+gh6fOvU3lxN0jPcIUbcx5ovOqyd
S0zMkKbOIdjXlkYIxip5G+tTANR8NpsOcAZBGgHVemTzxm8QBLCzL7VzytLKSkZ5uq4k5mdKlBkn
VAlTFoOavwun7k6mYo97ZnTqBl1uVIWp3FGDfVPb6yQz1VOnwWgy+wazn0C9VgY07+Yvnldpv8OO
AEHFqB0+2nirbLxoQptenIgflX2QZtUlhvClG6M/+Slopo9oUjkrqF/a+WSDXQnU7oDDk7FL+0n/
WFhRAAs86M46nVUus2EIwHzNa7UtcAQ4Ye7kry1Yqp/Af5s4jkfZ2SgAGOdKrT6UCBCuoti8qp1J
7li6c59s8hOarPdw7OqNpglUvwb7W97rnZuBc+FmNOqapM9N5SNJYCqSVMcYCYA40ZciafwdkVpD
KHmBktWGQIOlfzl9lhVDT9l2LqaZpCa872lH1oBV45PIITchvN0itKPAE5wQRkxS57qLa5OnD+NE
ltmscFC5RPBcc7NRlryWe8MK7tJ+qC7VPG9wk9Yz1uMYNcwwTO+SnzI5aH311XIGg2yvVhySlnGo
UxD2I03yWSOQSY2mPvZBGJynWXKWhGI3JaB0A97BvNIVV0d/h7G+Rto0qutjAq9lHbY7veofZ2Bk
gwDPeRwVwu3QddsWsjyGMRLLZMYvlrMONb5Camh7m3joqw2uEJh6a1/kUDFW9UaGHZ+6Q3QNH41M
Lc6nWiClngJx1AUGIGZ6LIRzXCq+ajdgBQPFdFsE+NBE1XWJwN8KePkR/Ia2a9rutsKQaks1tFyn
TmVu8T4b3Ck3bygDaZcB6XCrtTHJEDI59tArVyGwv4Pm5OCpfTQHFfyVlD4h/DYdb42o1dmIcWhr
kHT1EGBft7PeT59X94lVEEPr3eekfWxSkjesWPRVZccXQ5Dh7lfxA4cYrvapMSsKJ9WW8QLIWhLh
XJhFl3llnDLTjE59gMFEGPYClrfkNHHArMYkWKa5fhv8IIzUzhQ48Y5aVodIwbY5S+1T3YFA1629
nKWieWIPqLN+nhyY/IGlUuALjtTQyo2WEgLqDnN04eQNy8i22TuIXBT2nYNahOGMzTFVam0lQ6Zb
itHGKorsdl6CWkhJ43qtp211ps7ksbBSNl4gtFU2wvrXasVf9VDqts5k38eD82TNSHZHBscpJcnV
Im6/pkS5Avo74otTVzulizZqHEA4jQyTdUy7hgs+XCYyc3ZOX6/T7kfdqOh0TMoNldBgU6fUUMY4
KF0wDesC6sexqg2Ba9iEsEg0HRDwzHcWNZwV1RSE5tI8XmF1gtFIVH20w/5Lr3waUsqgGOKQIh6h
J3nGLf4sKEp48YG3wF6FDpEhsjL3RQ8bwVUyy9rXOn2FL7WTSPHoCm+RyihcXrmaSRf9uBE8LGWd
aaf30MHj5hH26XFgJh7G9FIh/71i5UfaCYS4kpQYJmYmWWgKJLX50e+Bw5a1Z5Az866t0jnGKeBf
s1GUtTd48WocfDBnWLVYsJRAyPnbSpPoxxi3hNQu3uP9qcUz1w9TrBi7qSUNk3wdN17Wfi18bIk6
kjH42j34VsGa3Uv2tozvKlIjK1WBathjI9AxDRz6BIZv15QZIXGGPSfah0iPE7aJ+KxSi9DFIHMX
h9AN1CkqGd4ycHVx622oChh7Xajh2tI26jCBXFY7t/jUd0XMfBqHbpEwNYe+uOsnENFNuon9FuCj
DsxFi6W+HoCUbfpyfCp6fSB9C1xaFh+jvgoouNXeBsuTLXp9ZGnaZjvG+Sb5f1yd13LbShZFv6ir
kMMrAGZSOdh+QVkOyLkb6etngXeqZuo+mGVJFEUidJ+zzw6eRpCsue+KYdqV/XDAT5H1nUyZYEqZ
hxszKaizCNdJfCMFg9O9/KS3hxzTeQcIAUernE8eFhFBWhC2omqjD2JzeE9p4Cgr3B3P24+jaKIk
bb90B4t+lGLBwiYHAJPe0IvnQe4cchOb/KFLq12f+0RIOZe+YXCH4I08T/FY1Dt/RWoskMi4Ll4V
hdtx2FVhh3MVP0GaDORIgnsuSxwCVx0vbZD/gN2L4LzD7Abx0hfBTOOkUvdabmCQ3xo/M9Vi6SbK
kNikay/KX0a9XHym/w6hOAjktou+plJQxYNMsK7orV4L0/ir8MoXx61eW6c/OmP7LsEbghVYI+p8
mnSrfuiLFmuDSjsSYDXtfGCZYPPNoWvPfxVINyoSf9dVvacSf1qwRHw14oLWRPgnp0j06MfQVPVz
ha4wZSmInKJh6dvQQA3e3aFv01fymdJgie3+xgiQW6IjloYwgx8UR2zZo42QN/XfnUxj69TrgxJd
fR62h3HIalTA8RJmVU2psn15/8H9Kfcv/3lY1vqcuYCnwXj/7xSPkJnsn/fnOdXEPnZ/os/48L/P
uX+9dFq2rUKX+1f/PFH3NX/vz9r1ny//709tLz0V8OSg2cbxURcja86UH1ryNP79yoZsjXX3/y+7
DEYEEF//807u7/P/3tM/f+z/XiXxjdd6zct9Y4zZGt7fBum3GoV8noT/+/V/vb//e8l/PedfB+7f
h+af19k+YqLqd38AjFqSW2LTrlsEmp/sYRgfmQofxxx2wOTOP/0S4TtE9sMsEitsvXQ9i95VEDZA
9letWRiVSrHPB4xBEn2cniCOHDap6jck8/u0yH6OxaZ7AgYdWlsLK0L8rALFoEw/JgnJVxbK22my
gPLSJXKnz+NnQt74zUWUQwhifBpkWrO1WU6Q4RVLtkI7BLo5PqF86ymtRHXC/Pk8EH5wxVAhgBt2
dbyqejL90+x4xa42acFoQFLsRWNIb4b2d0h9TPe1r36y6YGLzDvWPQZrsW/Ne++01tTn5NH87LPy
uZjTXTKNoa7hFUe4Q9iB9kWmx2qal4Rr2Pl0KvVmwSVSu+S9+dwv2xwiJk/Mm68yTYM2K7Ujhq5u
iFsjrZQn1cFx+0NqOW+Q0bHPXDZtWd7sBmtMD554IngdFmBaR7U54pXVYsGId3FiC/GSkIO31GHS
WDHG5a7LtIuDNuD/AYFooVIt4RATj7qi41jdX96ojFCafmgOqSSB4uRw6QSu8bukZjNMjoYkF0C3
226XuyWuVLG8QZwwQ9cQGTapqkf/lFH3jHHUVOKhmjv/UXinrppu4Bo/NX08NGStJ4U3B9WwudVM
9hK48j3H5f2a+hURRRw901++t7r/ZDNNOvRkawWyIuF2kiQeTH2/i1WegdEWz60ZN7DKffc4x8uT
VbKgEjBzSQ3cNJ3+YYJBdKrjiTmW+WmMogyckUKkc4uGdwucjrPPtaejfvSaaZ90D1jwZ1drMe1A
56oP5sbrDnFlzedkKKJ5XXJ+1z8ZLKD7rJ3j0Fy09wJ6U+itIsPcttmn+HwgmrfUGVsFrC6zQ6xP
3qHuSVl0lv7kEQhtpkwysTKN3DrHol+xBy5CjYFHrH1wrxcdgV5GLPoQYacQRzZ5jsdWz34Xc13v
K838HS/ka87LBPNROt5Dahb4ovOO4Zms0SYuDOCxPfHRhlvFNKFmrvwgcg1Aw/0DZW5AiwzDzMiU
Hua2rY5orHbltCORemMcK45M1530bL5gJ0CCSJfkr+581zOf+CXsuOeqIAW42S2N82PEkf3Su1/5
+tqva3nsVg8A3xxuixdiw4TXcYIHq2WsP20EWIhSpseyjt+KxPrNFMnq4dum7nLCFeIcp5I3WZXx
cXQ9EaYWcvZ2U+EQhwATefXbHZvdN9wRuPTNzKNmdmJQo+7RzA21IUcBk+biGuvNLu2ZCEA6ZiPu
fVaurr8YVqNjz/PlaUBntb4zK0gMPeTaPXRi4hAhHM8b54wx3dswFM/beGBR08yu7WR7MxvecOm9
2kSrmWkMaiqe+hVeS0qEWeiauEZhfWsFmjbLXZaMj305LGFpVDWnttWPXWf/qBUmJ56VJKhgkipw
sbsOcW1RO+jm3/QivUhc3w7KXH9r+RxQMr/iBnTI/qqYMPqZtPhR+cPOcfW/XIAYWM8lNURufeju
tI+p8w+xtKqdEu6y93EgCOS6HGOTTAfARTqqEnUeAD9tchpg/gE8hzfarvyixpgl7mTE3p1XpxRh
Jn342PQvidG/+DVhgSwYHyXKsn2RffiaGbRG3Z4xy84PWa7f8E7Ge9w4G5YPikqsgL1kb/jQ9iEz
xSRyu1gEnrCqQ/8btfTOaTyKUBugpc6NJhSV6e5UNb7lwBZml/+thPfsSY0LLbbmcF2tHQELVdft
MV/iHlnK56qosJxEH8awwHT139LcArilvFZJ9+kvVRPkCWwAxABv7arFh7zKvUhMYOB+LHHzWds9
ljHl3m0g2VcmeVIWYAJuA47OnymWoXmCsZbchPaQaflH2w5MJ8zpJ1EsWWCUWDcuihRob00+8sJC
tLzE+2GDnjafQxIWCsQqhvtiynSPM5I2E7Nro0+5EmgbpL34GrY8psn9JnrUeVZvNLdRyg5rnQ9X
V2et+7FoWgeflwRCWS0nPJSftC7rDmjXzmsRA82tbhfGLrMzQozUQdTeR5rM2aXTqu8OhV4nNWNv
KJcSPgYum2bnbV2nIw7MTjBwhyJKhvUiSFFHjRCm/kQ/WzEnbfL5qOVj5GD6T0Mf/0ytVAsKTM2P
m74qU/YPBYC792XB6MM9AIp+G3Wisgrf+INDmBYok+AfxAphFvvh0OYd9Te4sJdxZRL1sew8Azc8
CHl44Bl7p6bf8LJF20/YVe5H90wUdx2ucdpElPmdh1wOj/zlOsXYROhTk+ziTr4YDphGZ5Vvg9oL
R5iE+gqEdFpGvvDYn8rc0C+49tLiDYNBirZ8w3l7DTxVzKEihH5nOqN2yCwqfraqs4YyiHDvhX6w
RwaW124ktLE82jL5i5vKCaKKe6AUYVnGdn+3Dj1NhLRUqIEmBhtCNVlxtfcbNk4tXS5zXh2bZDy1
9RhYcxUM2skplQP5GCKeXWTvMUAmnnWzR27d/GRYy1uNIPo0mMgGGg00j+V7csYQcVIRugnmQVva
xTg3xx41/M6uLKixYxphAcMM28cxnr+4xDnRQ36SgbdVgeUlWFfhhjKpvA6VDnXfW4g/1/TE3lU2
CAhgRc8YhlRsRXZo8qfO0JCuveuRjtFmmMwVL7mqvYPSW4KG59e1Mevf4OJll2ohNIv2vDKg/UyK
5FNZkhTeHI/3Wu8uYmaMXrcnrKCogfryYBO081hKVh1HuBiQGb/tJvGYixTmeam1OehM40FMVbqL
CWyED218S/Rs752TtbKOdDsAdUP7oxrmeWc0BK37dv7Quc6px5kOsz5/2g+uVp+cztx7+VG2Y36O
aNycyKs09+Ib+Y1cO/+4aMvLTEJOUYjd0PcHJ+9H2pmUTeKHkWEFWe0yvG53la7aoBGMhKQ/Rr2p
2rBsrY/On16WZvjo0i3jN3U+VTsbe7E+KismW9iQNy2lJLEqeYPCd9ES80kMPUdgcoNJpo8Ot3/I
wP0ht8eKm72LI2/DO4fhM1bIuprFha9v6UR+sjV29GNcIzre0/O6swdIay50+rOeXJtZvjEnyENP
EDsD7v+y6k+yrzbKJoynTvpkIC5xNOa8HZR+x1X0V/iB1m6cUVG5/rqV4t1DrLXpza6mF4VX22I0
4JGeDsT/OEv/tSJE+1xnuToD3QJK15mToFkGTfnnm2pkvN5DDjLchsFSOWMfL0TLFos1RmIwo1KJ
EMEw5AYTmWlhN2rqSFlNQwNLM390UnfXrL52vj+4iZih31E65XL658GJ1yZKXRyr7c2IFwcmsiuN
5uyuGiEbtcDaXalvMP1izMWR5E+loFiUrR7Jacguk/Mus5Q5gSjX77BzMeRTLp45ZEO2cw8DzWyu
sdD68/1BaP5//8d25dA6WF54/x4Wavbc5cQg5P1Zpi5Q5va/WJLsw4qUyEOj2ydrWLpzAix1nu6f
8H9fm6pyoyUhtDDBFV9dbIW4cmylCfIjm7NDTAyHmf6BaC6JqaD0MBIsyngHJLTkbXy6/83aRAsU
/O/PZ6BvQxX7x7xypjOQdV4Ffr32e7WKV9w+p/PwnUFzf063n9+fNM8w3mZDwCwgD4RafxBeCH2j
CpzaDp2W/gNNXLsr9Z4xep3W7IqgEf24LIFI7SIwszqsuxzpBBklYa2NMsTsH6IEroAt2CIPxVCV
5/UBy64G64CYj7P6IC9tnJ185KkH4KDjPz/c+ndOJIPC+Wv1COalFi2acydNvDVkxSdh2P08b/3n
/SFnq4jwXWYI1IuOwZXqzhUiWdi+Dzl5vDvZyjyiitPxrsMDft4eCjFAmWFcLo99vkaVXIxztlBt
T8Izvhf2Kk9eVhzhcttnt0h+dk4ndiYK0UTKaq+WQhKMxAN4dqQrl1J56jCNK/G6zhv53x/e/1du
X/ZeyyRF+ilsbIaeqVjYxDdszR3nj6FsGeVgBKtvCI6RthSX741jLkBp8jt73HdWwF/olCBAQaIZ
S5vC04AuULiBGLW/ScO313F6Lr1LEWsfVmkxzcScvUy1j5W+FtMp42nL7NYN/cMeCUwn+yz0K+cl
RlmJ7iQFOlcnauI/TULd/COx1beuYhxqlry0XdePrpieYWB+DONEpJJ4nx0qEHf8qY0+f1vviPrt
vlzL+gn58nnucQjyW20O4SydKlKzBCA/VoBA5oZhEs4jIbBTmq0MtBj1VZSMrErNuXGRl6UrTd32
rf89DOBRDB1UeqoXGdy/j0NodxA5Pfv2s389NSu3i+/+kvcfa0q6uLpYn/963uiP8Ovv37w/bx1s
b6911q0pKqZCeBwdk8XEXqzW/nb2dLNK2C6dn30j+TeLetCmql3Eu0sFECBhl+ex1yL8VKo89i69
EtBOS+02x5UTMhd8FoP3GPdOAMkC0XJnSqQ6nBA8ZYMMTyLL3CZhtthvudqtqbG6mfxo8BhtjFnH
2FgiuuOW07W/amwkplhhVs/Tzm76m87icXXcM6ZfZeQVabT4Y/5iVk1ORU9xU+P9dHbm/ELuzvxg
p9xW/YbdJSXWSeTLf3XQPA+4+547A0uSvDGOouneaPtdarruYNsWy53U9gYc5QjJyLpzFDbGeTcf
LZVQdOPY4nrUGAvb9cF0HszeP85pNzzNa3noBk2e09g49XaKHsvzMefy5mNKy0KpCOM6hWR+AImk
15f6X9eduUct3B8LJkm5mX9r5waIBomTy56/TJ+a7o1nlFE/9azE9MFxfg2ld3Od4Vl25ZMjk9+W
XWsXLRURvlktW/k7jukHrRjsU+6Z4aRR/C7DQdreeKKdfa96z2A2zKBOx8S2GbyPzjCTfbcNAobG
feDueM/8FL6BnhASY3p7b7PuGaZvrPZ8xOaEDRy9RJq+Wf785JJjppj3r+W8hlWxKZindgtPnJi5
rOoA5euP+E2fNV1zz3nTnWTaQUJ1I7QTbyhO5Nm2ljUUskxDJ3H/ts2EscN6i+sB2lpvnpljVr6A
F9zHe7tYXy2alco2yAmtPk2HPPaaaFYbXDBkrrbsNi60ZBo7u7wfM842LlWbhYohkhqxUcz66gmo
lyqX5txMd5MwjvgYEyW+NjiJYLskrDG0tOxJmPoP10yfpmR8yiEDkJChgslK/Qi3FjJN/A7ouohs
oe2EtXWau65wLkvrPK4mw6sCJolhK/pkY35LdIbAdZ/+Jn3CAF0Ql7obICYhOa/m71ZBuZqa01PR
uM+9A1Yh7RdtGj/JjP5Wp+nNRVeeg9nbeesH+YK02IV/to5tgJ/Ujiu2uTZ1/ZOzX6AOSZ6dMv1F
rbWSLJmejKW4stBrzJV+O0NzVc70Z9atP4qRPAv0T0JqohyDdGYn6mmtMZ7VJa5UyAOubrV8VYP3
t4Vo3kIk8Pte4+7Un8zhNxyYr1F3fhgI7IcceIeFcu2aX4vmcPTTP7OH0YQb2+R9zPlDWpnfi3WD
AgxmFsP4sfjGTE+UQxbwsJkskel1JrmvXfqd6zLDMNAFZG/MhyXRPqTnpFEOTxgcXtt32+vAF+kp
6pOcyVBxwWj4VfdQPQxME4FOqtCOMayDq7PRAF1qPS30tdpgdoteoDRWwnvwNG1448WgtZFmTW95
J9tDvdaM+rtLqiQ2/BqC6eUz84pihx42qPQKsA+z0Es/G2HRY2Qi7McUgelBrw1g0A6MAg65Xk9+
NOnzgzk6oGAlp0wVh7FHhzoz2KC5fkwTg139sd1kQ1b33gPyOuR4STJPAndbswx7CJI4PWkpWnlm
UkBr1q9Jg4Zj5F20eHoaGYmi9tXUmzfkLxPOHx3I69wyPlGoNmsB9IuSh9WKCzDXKWD5YEcS6Y7c
pRtP+JRP+Fqa4mfsey8c4YVKhL19fFoSlh6cmcXiRCqNz0LJR1XE5yaxj40B8oVBc1NNHwBMpqv9
hfxcK58JgVu8NM3yOsr1s8VsI/D18jxm1bUvGYAITs9ow3/UAbB0NHg0cKX5bBZIVFzpf6EmGMJs
VGmYTuZ+yDQYNfYYtnVGCIzZwHIdoJL8TJYNDhvjH+ukjTud91FyV6biyY67oNBw5u2YVyrzC2ji
strolKy4/SXl/GmB6+Tt4NBl/GnxXA97ohcOuWsfhBw+0sx5Z2oBiKa2EJ9y+iObjj1T9561LMEP
4HtMnHNIl/WAZ8ot19dfXuZ/zAmjUCaFEOJ2sSRhYY7rD9Gz2zZ++yvBjHSk9mPj6bv96MX6fgDY
x/WG9tQavjFMsjCJ99ojUgVkXuMIr83QqB7m5WQY42/ibhrYPOtT72gSa4VKI1JBAyyv/2rAomyu
43OC7xnLHV46ebenTX5bh18YjlKbFT1Xi5QXfcQdjsk9+FH1WvU6wrEOUluTEqs8jZTA1fhzSdzs
lvn9Z0J6CN7Jmv+YgKYGzJK/dIYCR9RP2S6r8F5NWUsswSACYkIVCZRu0So4njmmWrBBgUDJjr42
Kzir5i5dhPP9g7/R6DHnOCee/eDNjvXaLa9Y0sHUa6BX6LDx7FjmzCmcHZ8S3s8GLynX+RVT1Fy6
deAQT2hFVDwdVoXhlEkjtnOLLA1KM8H7u4W+3jj0l6jHdcbPw99Cn46lD+0pKyrWV8NoIxcuY7D2
UKvwcpPnTHrWfvbaLrR1/y32yvZV5jjkl9YwHig3s52vFAC0JB29tpdnrMjdq29J9+pknbFHW5JC
FLObq46xU5Toxs03yq9kdNdrjI7ihOvUcfLd7qq2B6/JcPvQOb1o95yzselOlrm8NDMQudau9SUz
aRCLYkOWYEue+1L5+02GuZSVfgQ/e3Ry2HP3B0+tFLO4vHS2fyhsdzlngwknCFg/cfAKWxSbqI53
BXSEAXyMrQSXJh70Beae8GGaW+uTx+DeCTBQRJUI6TPQpX+NyxiuiDOjLMyr9DjC+sVpwrrObIZh
GyvsXpt5CWc1aK/UquOre2q3bAPPLmoEHLZxcVSDqa1k+jVWU/8m9bnao4qgSsxz4+DlXHKJtMWz
2bwnqnGf7l84ib7s9W2Gj9FKMFr2ZHEbQCmwDBjdxTCsJP+m7KsO1UxLEDchLxwex6itazrWfwZL
ZgfT6J1ruaKs0vvs6DChQ+E/rKGWQv7ZvAJ8d4Y2p2KxcwpkESVIcGi5k0UgoSEPhkG7J/PVCaax
RwzvC4brleTVRgbDa8OUf9HAXKT/MHuHycRAh1eJjFweMaph0p1jTWqNegMNb5xDZ3J4zUOcERaX
LGxxg1FAZjREy0meCXbEaOki0vW0Lko7Yrx1Ej4So5Ryosz1/KLmkQ3LOeZ+9yJXoq2wld2nm84S
ER1DjFXcMBZSkYeRB+sWzDvoMTLiNrNYUuOjmPOVi7RbIIzuNpl5lA38sqkle4dDdmgdgHhByAQY
hfSiaYR9AXkAEaVFphWESgIYqRXdc1JaTw2JHDrAHxWUGFAvfXgavcdd0KtaK9tcKcNppfObTIU+
jw10h+nWTreS5YT84JYQGHxL87k8rLJ/bFfrug5VvZ/d/nsxit++NVlwSQkYSTZ6S0Ok7FBxIODr
0LqS2F0S+MVgOq6w2WSFWdWXtSwP61i/NvVYMPOc46AZEi9KqeEwAECvhaglc8XO7pNs51VLEpQj
ERTx1B8laN7d2czN48v2b7XZfXN3CmNMLT9TSGKMNdN+Ki9ebLy1S7Y8epOg+2T9N3Hjmpf0uyib
lwZbhVlPYogs5JgWJPOwuaZgno0XZRlLtUX8TwQBKiTCd2VurDAk8ZKvMh8g1JoL0MDSrLc8+1XW
tn+i2QdAdTB9WvulPeD1ZSB+RFIsHPtW1B0dcY8kO/EBwfriDPBKtLWZyw1r1llBNWZkzicqmfxJ
JtO3Lqb8SJU6YkekReuUX/2cFPexsi7LrDbJtD8jOJ6IrpfE+pKRTTUj0yPmuFQRlYYcskr2RjfF
Z9MpuSu1Ur6YuoG5928CKlNqcBjXePeAaebpk7JHcYqZScuEIBeoCeiUUp3A3dmLGnLEQ2x0ql0F
Rrhd49pOmUDD62b+tpDo3OFtHi2zd0pV2580xFe5bTHsGddnwiCe0q5yjrWPVxDzjuxa260Iitl9
ZD981+b2O7eQdkoFXE9v7f0TruYB5E7xaBjNh8EU6uAo+VXn+XRWdvYCq3hTm8zXJbdujso8umDq
i6GePvC9CVZngnXCzAOfKSbZSctryZF8RiYk6/qjG3sFrGhfBw35AO5sMPXxKAiYIsdIKfMz11cG
ltc+2f0azp1C/OO2qM9r66RWqDQk/LWjhX7cvnitCG1Iy0wl7M8SRoRpk3oALougu7a+9FXHdLHw
wNCZSOyyuY3I/v26S+PvR6yq5bgrsscUYVI8IAtd31v7qGmgdq3nXgYObVT3zRA1FiViqbdJUFBZ
wTBH/QlDBBwYkMKz8uvg28+jWqiYNjnxXeynTdK+OFzgZG7NKnAJPDjaMPofWuvl/iyMdGBo+mha
sSmA7F1Tg4zpAAMq7XxOOqlKtoSIYHgHd3L8AzIMqgKy4LELaiK/s4LOqvMbpi+B6hyII6QzhD7k
uFvjDyR4spqlstvfpZlaIr7wwX6j12dmtqZHZi8X4hsoNlHTNMVXOiVk6jiAwcNKyoiNWZgFiRVK
S/qP1l4frf00McCtKyhMMXdAm8GuclZZHzD2YToeVpuVAAJwRJrQ9IRlo1n4YbYTMm9oo7tmKQLq
QMm5QTyXuN8JfxQhHeZbbvGSpdmOYdLFp9LkiMOLOlcIrYIBBaxy4Mxm5ZvVzfzpAqkxmMnRascn
ZVJxlQO/nsawJeO+3Q1+rIL7M92Chva+pBY24b+JFX/Px/gtwUE1SpkhQV+j21VLGU2++GuOox9W
WCaH48qEpkBA3SMNgWcVrlCMRGf8Zj3dJGzFk96CxRlTbQa6x98oMGLEQaWKJqOJsny8Zrb509VZ
jwqtf2hSKmqtRaZrsM6nzI+hM3Iv2I9isjhJhv3ScZEsvCtvEG84efthmy/fpaIXc1qmPiLjZFut
tkuXnMJIwDIbBnz6/DeGkXnAeWckMYssnGF4AHAecOiLzKr0IkWWzn0/WTv3VCb1acmfRsP+lba0
Dq3Pr9zhu96EE8RTZ2rJuR6/pSvnTm+EQKlJuHkNCSXj9D0Y+aOlm/XBaefqkvu5fuwREAxKznuy
f206VMp5r5zEu5NKvKJ069hp2sM6OMOt75S8NczcK2amJ7eo59NWAzvl1D2VJotmtljfVTJZTyNl
pEYIJYK/cidMY3wq5DbhWSNmbXU0TXN+rJXzfUj68nJ/EKP6kaYiOS+itXdlg2d4orQ4BJkbI50m
5FKv7mc6Ceiz9mLclplslnhFCc46+sKwfTyshvbS2tIhIsK2LyZZN5BRqIfmIWpp8Y+d1/3wS53s
00F/ThWXqMTjanLYJLeLSttsHVJlfRMuw8RcbscPeO1sLyjTrPi8Ep8S8Cmvs39i2OOT+UM3O0sX
+3raSekd3a70D4D8TgAXgcFdp0XlpPWnpUDxdKfd6mo0Q93AHUFx9igMxsCnTJi2Ts3ojWRH2BTK
RUZ/3IjJqdGyb/kIE7RwUTNQPz7bRfvgzgmSsjXqUfcMlQvbtM+4libx0FDJQHGgaCqd4tWSdg0N
5w8KOy9yTAjYOt164MId4r21S9j03a6bnA/ZYpfDjHzdJ7B76qH76KmMw25mDbovRMArDeYKph+0
A9txXAqbm/1rrbdulISBQGTZo+y4+0n7CJndU9zivUmEWwAz4lS5TP1B1sadWz1W2OEjQ1u6IwmQ
AZUifBGDBF+mwNR7PquxGsZPXSC4jinLLHxhKPUZGcs2lGV/RvUC23ZkU70fJ8f5JnAeZvKFZt5A
MXR/w+06r0FCtaVNyftKIRhRurLX44GiV2WQMUTfp1wCEFP0P8uSzhH3ZCQaCzUW4WiA2DFF6wyQ
iaoORIF7NdNs5Il1DmbAgmXgDcaigVxajoqqh6FD2jIzdU9NwRgva9Nz76Zfm/hfDuVXVXM1QaSF
7K2LyFg22bk3via6/Fi4rNAo4aTy30tQ6xl652i+E0u9kZtZsGIVC+tjve/r7qHwF/ZH75Tp6TdU
9AP28AjRcIWgLOFJDVFkS0VwtBFjaA629kdDwA5aRpZQz5IfExGFn9vg4KCqEGy62MGEGcxPO4Fk
Aj9gCDbYOyTAKtGrF/r4B5EgEHR1CHPbekUEywgpAs4+K/mw0PAVPN3qKfkQiABVGvkX6TO3O6SO
jMQkdhE+RmE1QHD5EgnLwSB5W3I375q43VwuiuqpddUtY5EJRPUlddUhI+bTtFq1W2uLWf96rOIh
jWzg80Bs5/GfNVFNZ6EXE0GZ+VfJ0Crs8ITal0QkGKN5wSY9kPbkh+XM3e4tj/Qk6UPHFCqowG0/
xzHtUIs0yZa7sHxWaA41jE6BM9SfDEDn2M22Rpqf9meeXxO/MX4AVMB4rtf1mlkO1uzm2ocJYvVI
AFA1mlaem645ZbahbuZMyMRI8+frlnEbqXGqcoVn3SzxwXd87pMYh5Qa+ibcfi7nFsuDoHNLXnAq
o6wfOua79Zdd6xh4lNyP2xXS6+qX9Jd3w6hveAo8TA12IHE/5lAi45PWWyewb5ocpTPWA2eetqvH
xiaRlar9rm0rwewTTBCzqJilMLmluOMszOJXtZzdEp2zYxWf23rIfQLrwN2Rjv6VuvFbU3TP9Wp9
k0v6uyydYzoRmIWWTQWgGiGkmZFT6r52lNfmBEJoZhuyX1LuWttN1M38oaEB2FvtTQpZtY9Jm4ZI
fbm8MT/EhAWQZ10A3zRWZL/ss6h0j/cNO6a31YwLork8SBK7jHIGHiq/jBej975azTsVlo860Dhh
loo8S7a/4sHjmuXi0pT9NnvMya0qRM9c+xU+oh1L9AIJeK3ZfL2RS9tikMLml385iKmDZPWP271r
5MO6r3g7s/DeZslyh2lbEQghH5RGrai2cmI2473VoVb2sCRtuRm0GrX0ANRtJ9ZDAw8vuL/zfkSl
nTvLI4Eor2q0BON45G9UEe3qPxibNnhZ2QiwpR4C6bPIpWitZpfsIC7/uxHV/XZJch+3w/om4E6D
LXJ+E0QISuV5aLcsSzHkeAQbH4Tq4ehhJjPu22aEsITVAX1tVGH80eh+uCzWg+hKjoLl9ixgWvw3
s9b6sH1fW6BaUbp6UTlCFYIy1McdZ9JiYrqQiRCr6P63tucOLHDYIwVN0uKZs7U7rasZoWFyJ6ns
hiJqQ+nZdLBEL4hikHCogENqwbTEYbFtFReFh6apdHpOXsUepqryy6jMc194yMc2n6w8qwne2+KN
ko1g5/CxVz/HCbW62B7+VOnW21divRWN/ctu6VTiiv05BYJ209Y/lEJzdlQ+H6Mf7wRenzuu/qAk
yiW8S3M9GTNANzakcK53cZEE3UArXpWUCK7nRy7mRwx3EGSQYfHaGUTBQW9z2MX7Da5IIbjRCmzb
JhdHgyZ9PSDRELu1Q31WoNqoux8NZ26XF/77gLBGz8RzNmCglFU+U1NL0TLivBX3lnbA44EPOgyv
1qT+w9x5LEnKbFv6iTiGcsQ0tI6UkWKCZZZAa3DE098PsvpUneq+/du1nvQEi4wMSYDjvvda37o1
0yorqexjI40BBwWXaUelXR50dxHe7lUyhp+dzklfmda2dUdWbDHT2hIXBwakaucj8UdjOSIpGV1K
xtPx2M18pFyafNqf89iNl45Cg4aCvc93sskG5o38ZL1hPEKUjC72YP5IUvjDWv9KG1Qd7BMuOoT4
CZpenMx7Iw6HQ6lVMe5n010JOyqWyBria0TtYZlEBUUYwmQxHrn0wHPnkXbOMusCfcVLbDAKIw/C
fadxBu3NKFl3bv8ct0OwcqsYEc5Q0+JXm3BJ8bBbIelZq/Caz8rIiKXbw5NjoIni5MetIWmtlO64
k3V9p/EZj5GNkG0Q1d4Mu3JDqkBNxWtEt+RE3s3NtGpfYMtBh2NtpY9rcCzgacCM0MIwxmrqkthg
tFxjfSZAmBvypRNk46YvmzuwR5hahjh50AyUNznDN0YaiahPb6NzzQp+SQ7OKlPU7K5ntfgwIuBs
0ZN8IX3+R3TCp/8H8OB/8Az/O8zh/4d0QiFciCX/PZxw+ZGEP/MqC/+DTvj1rF9wQk0z/0UJX7Mn
wqpBgxv6wy84oaab/4LRyXXUtbhGCxtKwC84oan/i94zzA5ggjateRXmwS84oaH/SxgT6BASA/hu
IN7/Ezih/heBReVjIdjADgrxBtaG+RfmjMpnXpRt218I7XHXgPM2RdObJ4nJYMsFVD7nZp/tWzNk
/hUKWtOVqJgshzR7vfZRehw1qZp889McR64b4CjMLiENxZKeotAz5uMu0mtzeA8Vp4DATDRWTxhL
7RbPneP01ywa+qtLD3Lzxw9x98Va+DMTRkzomD8QDNMXM8GeQAU1JwSkNfHd/qD54BMvKKK18uIj
Ftl2DIJ6Y34bzUrsgsbHoWHbAbP1NkK/rHjLtq0dAq167VIE5g/K68XR7eU1ZyF71jU4yUarNGS/
SeuMg4nRoWrvsAGaS2qr8U7rUQpWDnk+QP6/y7gLd9i8HnK71Z7sNKfrq9cSw3Ehge7AgLLU7GcD
/OBYWZS3BtYFCl2jvS+ziJVlFx3jpoYiZ2NRH4bYX1Ml8o4GQ7KnKM6qppr93Paus3BtMzgGa5Ep
PqoWrvvWiFEyI1lk6ftV+A/71PqLVDLvU8uGkKS7AlmT/hfZywztAJPq0Fz8cWg2tBPDjSvNdu03
tv/EFZ4JAkBVBT/40QixbTD9eW/y7jui9HobuiVzrKbYJF6sXqVsjR3S2ZYsPKkvSuJBJ45/BNrk
gfLrgh2tP7su1+fKE69+0khmqRQOcYhmR79X177pYEroopFimto9QaagJmnBXUqCzFokuLi3SYDG
3p6oy2avBdtSeBVkB2q5UAaSqxTeSm3xxmEgtP3FoHfaE1Jxkbm0bgIrvQ2+WEk77VbYoCEEaPl1
kOgEizBehsPY7ALqMjh2xl0UNOlNb0DfteXJMJLHcFLF/d6w4IFjBSzin8gn//vJC3BHBV5qW5zD
xt9gUUwCfqcUSX3JxGfsj/nRiSku6jJSdlWAOiLy9PBIt8c699IMtzEGVxJb1mCLjnQsooOeCdII
TPUUNtnaCJSt21A2LNXb//1cnOBef56KtmYDa7YNV2eMYTMdVn+cigKipFnUfnZRdaU+kIV0zqxU
rEXQhat2sNx/eLuZrvL3+7lQrmzTsTTXdv469QuO/7GE639Z1YoWXBXtR0nkE9Nq1NUa06bL0GCb
DI3RfcQ7oCxUs15ZbpsfXZYIfmuqD/aDMbj+rTFwoqnk46xKLChlu0iaULnR2oXEX6F3yT00jzUp
b+ccbvam0O0RNfY/ouXmseo/vxDnmk4t0TAta7qa/OcOBPcckiGRhhfWp+92EgRHO5g8RA65xgVA
haVvEext20jPa1koJ4OR6FiNrb6JrPIhhDu2kmqwbjSeBNZr29WFdjdvWNj8oAxp742QU5D+crzq
VJr7Pb2SZR1UqPwrRnaNb2dnY4fc2+SoKrtD6VQpc0upHUa0PAeVAuSmrsjgVG20Ahg+7Rc3zdEb
BLD9veCiRa1N7SlxWnSS4KHGmiGgqCkJdUThCSJo8cAjjnHVdaaRV67ZBbGcdfuzqdXgMs2olx4X
VFDi9Pscmv2LYohHEmyT+ujl6BoLs8n+gWQo/qLWqdNRO10egWnrJheS6fz748BVrVZkQnjK5DZq
vF5faIro7h1RvSKKYOCViI+7yulWcMC+x5oT/TAgWehR3n0QyKqRDGNa1wBz1D7uFAlMxfYeokHp
F+H0WFBjvaEM31tMtBgR971uRe9R7gDqcYbgGgfDcFcmabyoRMJIlFnmh6l5NguWB7OE14cp2V1j
x7aXejncRUXancYY6okwAdOjNHjsWPRtSOkxd8HoyOVYqtlOYbW+ydCB78LMWitK1u36MSzXppUl
F59CjfSqN5BBxZVye3Uz0UyBCnmBsdScVe0fwFIU06ZD9z8ObcM0GBEsl7kOJCx7gjv9sYutygnV
KmiMc5OybC+1RDu6TkvcUN2rqFlDbQuq09nN/5g3veN5rJKmx1QKEtjN7+donvKtGIvqj7v+eAhL
Bo3V3vTE368ma0AF0ibG4et15397ScRb/PHI0WJhloUO+VeWy9pn+pRKV6V7RU+QOEwf6Pejv95y
/oCT2GLjmubt6z5j/gS/35wSAT+Gh/J8jyly9X/8Tr8f/et1te+p70xLoekz/PvL/H77+R9fn2m+
+fWmbZFeibbQKmA6AnjSETTLr/3gmaT3fe35+T/zZph3/3zT5JSNy0vANX6rQZdae/jUFMM7hpru
7gR1/7o9S42hj1Q3Yx0pBWwr2aJ+YR57k2L8OSZNvBma50Hpfsrc1PZtbJwoJ/5Ue8KFJG6uJiZT
sW/GVRD3n0WqilXUSkSHNr3dvj+2rlo8e619iWjy082x/O1YZS86PeBNLsZz1qrrsIIQ02bwGXWc
Cq2WyA3Q3jUuJ4NiX25RtqkyzPlME2JPv+h6N9Gj7ztUxUufdXaInLbprHbVISlYks5DB9Q2KT6Z
yYZiJ8wPtX/sMobRVvIaoWPnSzX6wewMf7Yykg4UHszMXtadbr1gabhY4XfgVRcZ29E5NJAw+06z
ia3qTpP6tfXhaxA1bi/UJiuWqUVIOUX4bcppQBGJkBTy0x8C4BkoTuSG0/fdTN6dtMLRO1DADZF5
gBUztyWNUEgNuMxz1+VTAWBILbyRSoWaIyYhPC6tdR0GQLlN7ZW6NV454xAb9sX36+BIBm26SAiP
oSvXYv+p1hQP9JMo/ZK741ek4MSEYBPSkv57JIpH3ayIiLP0h8jHX09oxWp004fRxxRd1AUBCnWw
Jc9FwYTpuQU68H7CVGP/bOU3UiZWFVKDbaMlczSPcQWxFVN596A2ktJAtzYAx+tga+kVK9s6vqUd
c5WREbp5MoT7qtgpJQSEwLIOXLGPcatUqOiScBM5Fd4njf1AyWeM+m9hmTykkH3OOgnJAykvuwJ7
pK8p6n6wqVwpPQdY5lSoEpoTdtN2MXmk+oB2tDlSWvChAkZwmICin0qQ69YgvX1bUgWrYrAUIZrU
hdZT0tXrwF+NbcTsJmUoju1n8Fb5YpzjB0Kqsn21VPS6XdtjbrPzUbRXpO1UtgJWpKNGPur9T9BY
h6S/mSL6buXtJu/hrAmcNxk+g5MjbAIK4JHkHcyIsiPcT5efhh2c6JQkSyV8aLjOL0gnPWVl/CjV
hYMWbxWaGZiGjqxLeN2eoh2bRNz6KCivXYGBnmhbfjJ5V5VWhcdbPuOhfwwMimwtUq+1X1Gap9AM
RjeUON008D6+u5GlSaK5B1Eryp4MWWxVJ5yBXNWiVc181YQJ0bt9Rg/cZGiNxuT7aEoHiWszocYo
fqgA+TJQWaUGHittwJl36slHxl/AmdgSJ0pGilptLNuldxrogCcdn0bhAIje/pSKf2XASg5OHd+G
VolZ2RVEo+pYvbwhW4uYUElfx6uNiRwmh39v5h5mNICmgfeRWkqDBCDmOOidDat18OFDsXEsf7jI
JztKrkYXrFUGRATomYc5dPJaOi0FRmS2bW3iNWrNahGJ+qmUrAcREJwUG8R1b3Mq91mxG5lfUuTL
n5lsbaLIfe4sPyIqHhmbWqf7Ri/fOIZKAJfg34wY+oVIUQ2UxEFxgRZvisP+6wXivaIA+2/maFbT
FuB7D/rfIszYRq6GM8l81JmhLrhsZzup6uFSJ0p8FbnOj64u8yWfMKMrbB9ZDn2KJKVUx54OhTUi
HFJuCmK45WD5L9I2tyzF+mUxUh00x60IIZWWTreUuHUYIKdieMBCiUrsUeD1XiSsisbIjDCKhGDV
hvquVuln0hqg5xjyAxg438hZXqFmixGqoV1FrIiwGV1B28TvscT9wY6sLSteJs1LUJNXBHkBjKtJ
GlcfVyu3bS6DuMtLRaeZXdMhK2jvdyMQqsC6b0bdWRsDi8YmdY8oedoF7FPK+phe+0TFAECpDGMH
ibRXBJj6MS2WttuIx1BN0B3GQKyqGMoE8ETMPulj5iXMQCe/JeuiHQK9bKvhQ3UlYdiwcSh2Pgnd
Odkev/DYBHtHBs5y8Nx4VYfjo16CFe0nhJ6ea/1GGh+cYHKbtOFzzMC5BDIFNlEvt8EkmY3xOCGo
0KCl+ds0obiPcHo1VBgCK0I12QfFrYzVB8IXxjd6CQtMSxip6aMvFcN6rcr+EjB0Fum4bT293dh2
sUE+SETQFDoXBkm86WKchpCftz1qpAURXwOxuk62VkN33xmk0LTUXDUlCSjg5IwAOLZWAxbWVjFA
A5P5t0qVcrJruMfGK9DvZuWdHfWPkRx3UJnPqvR+tFn8Q2tr9Jmy34lxTJcadVs106AEBCrnndlB
WC0C0E59ey4hxKwoNdPfbEeS+bIXq8I1MHKQL6TADUwKWx0IopVSZDJUSv1DWBgIskM8lYOnveoC
E4yLjPwofVe5ZDXSr/kR82b+Mx4z/6paQX/0BMX/+WnT8zV2zDcHIeRCjjCeCH7td4VMbFyafvQU
Niped96q7oYziVjtS8n1dGOmKnY/siKuEHCwC0+vkTn3Mk2aT1j/EBuFFlz6JifYvTU8cGWV8iYx
ic2vZeOsp/HsOve6gt+EpVi6bekCHqMgI7fBTj5sFMvf9VQ7WmHdvComYiFHV/ITZZfurKi0i12V
XDQQe5v5oex61D+xT3kkkLjc6i5GJzxW95XJofv1avIcDTWYHjxWywSV7lXNnObgBHRBNEotz9S9
X8mFrb4jHThLzw5e0XTV6171g1PXNuLsx1wyCpPcpNGnPK5Z5ffeLnO0rmVLO6k69qya1wPd252U
mnavtggh54ep5othFubnUKOewMVXXQe/1w6iRluEPiG8QZW9zY8UhMMhe9Vf0CH269DuzSMoMHLa
VrFiZivNlcp7luarvBTVd2xAFXI9I3rEGaGAaxt0kuAs5d4sIYLN38VEl1WpWf3Zg9VewksIrq2d
uwdr8OKNVKuGFbzzNO8gLSnvuFyVL4kgUZzzgFj1uKxw5HQREW569ZHnwE+mPVRYIfqgPBcPRQzL
yqJRgZokLB/A2vPLTg9xme06geN9KCIkEV5TzItrWPFRURJlXTq5uHlu8Dg/1G/9hy6aygal6qyr
QuTHlOPuUhmpwlStNT+axP21Ix0cppgk5APRF/WOaPFip3WN+uDlEqPc9MadTGloOS5KTl5D1Ckm
Am0gBRDD2aUZkA4Happ/68wXZUz0D+kF9GUwlJ0IqmouOtXBrwdkyrEyzOQzAjm8UpTKO0lgsxfU
XA5CIyP75tL8qzrtM7WCYmVigjkPZmecZY43Yn4LcBaSA061NFKsnQZTkWXX56610lUZDfan0y2+
PkrVUl1tbPfskA501oq2XqW5wzW5NpKTJ3fzo5jyiWXDe13yXjFO8wNUN3I+BuVh/jwWlpNlNoTq
JU7M5uTWwlh141h/SEndb/rOKU2eZZ673mUotIgQEdtdZTiz3m1+rPkR1CFI3XPS8srgKY7BQJun
yYfmvYZcOr+LcDtkYKGmXQFydsfGtYt1wIj3FnBUzq9BeEK4ZAcFd7Sl02M6DU3T4v4NIg8P5XOM
DT+P7nr1XewbDuEHKqnUZhK8ZUO7md/FMxx8zbm1CyPy60OjRMsdZu6ag2l4BVOxnV8H+4tGw96K
78VQ4f7lmruxgCq8SlRa8+sERGwsgqjq72vonofBGcuNiDi9mB4c5kfEftMuQk6J+5Gwxr2eqv0G
WNayxVV9g+0N+2zsP/Dg0FFTBwAPItcfRKl+Azfdf3DyqNQDLO/qBMz21YCSBs6v/kPVkxN1SfGc
6Ia3I4GFoI+AvD6tPs5P1AEArBvqGgeu58naUIN6YznZ8/zPAqcpBdTCunTCaS59IeicT68axSPp
aFhuIjwEe0F40Dqn6/dhkQ/AWPjRYKvetGqQ791ELZ91Cnzzx1etBmrwkBrnzPd60KPozOYXlLJ/
b4QdP7a1YRxCuCDr+f4Md2xSN91bMeTMTjIU5l0v9Ntom7v5I+YGkNnOH7RT1IBZFoR5fb2iRagi
c73EuSc0SD/KSdozv6TluSsdAPCrg4Nrmyn0Z0meil9VMrPnl5R9MED0CFm0q5V33wzQ01yLRRrQ
OfeuyOjUl3Wp3RV1aJxGOsFgGfnuOI72lHnGW068yK7SensT9e74VqhM7dthvKPN0aKpmDJligr7
cWSmj62jvH19KiI6AMvn3VUNhXl2FPoC8z/qYLzEvp09y9Eq9o0bs8bt2/gDQs78adsRsFFZh2If
JCg1c92jRqznD197pybCuPKLmrHcw9MY1Hitpx8Q9chzR2H00da65AD6uvv6ARPlqHOhf3f8sgV0
knHI9Ln17JAwO39JRVOg+06HGOo+7zofdgMd13c92qp68I18OnhTWtwfXJgaa/LlXxvPsaGKY09q
2gQKfWS9K1oE9MMQ5TkPfKYmIKu2lpnb5yK2xMaxB8i7UnJVbR9cxFb7yJ68syqLVQ3acaciMKzc
Nlky83OuUTM+DE2FiZeOqurQ4c9YwXKJ+bSGWEH6jonU6DDEyLozV25vDdjGlHfbQYhcayF2ts7J
n3PH3ZNvAZDKK41DL51dlbEGRBhsn20MOihOoWK5IY23UZePpNe8U8bYJZEjbq0e+Etdl6BRrEbf
BDbnaC2Kfh2gjz6MDcJuQomLr42f6ojdqCdNP1p2sJ0QQt98sxciPbRSx1VXTio4Lz38vv/vx80P
njeGluKMn57bt6jn/Gw8zk+bX2C+f4S9CjhwesjvOxnG3WVuC3PRmhGg19rEdB9LPPcQD8kwrykX
OKi3eK182VtKsobJdstsk/pLyAooIPllmzvNLQxeUzpcTIiBr1WTO7tuzeJQTpu4JfQlLIjoGrK4
O2heTT+9AZ1WYccVzojKlF2Ey+bDbtQB2wc+2HwyQY5mXiDAw5hF5zFaO/Jqm6319QA5GfHjyWaP
y+PXrfioUpxCsK8/xkm3FITpHhr1B6pXvlAQFvlh3hCzjsoG9SbdGB2pWAMeMyWTuJSvYe3nBIaw
APAmEjIkSVOUVzScJ9sHKTnvHs6yeq3HHYLNuPIWlsKCISrl8/zlqI4WB4wbqVpMJcd8PDTmZ9zw
qgorFZDa4bMmASqizHxSowAPXcwTgEewrzR10nE02ilEqLuZ75v/m9VM0S2jWAXQB1YkxCHfqHDQ
wqVhouAXsCPmDxYYESpz3HyLnFhWWAsR7P7e2jIde6pj7oYbfBcgg1nDDLyYxHOlLUtL2zXWWpbW
B8dp60MxGDXeRi68OUiHpWe13oEQB6y9Ro0lYDo+vl5dVOAq5r/TEPVQBMEJ92az17xoV9My3I34
l9Y+QxUtFuK0R7rWK0tQcojCRFmI0VaWlozqpWyq+9bM2q0a0EiNgKtv9RpTmTJU6SLEqIT1BDub
RNy8GavuFpohpKbSganjugcWiyba3EOgQuHQXPgdlcTV1MvQWgqn13Bu0NsrJlCJFunDWgsM66D0
3reurr+jBEmXTlvFtNeMiymzYlvl1jUZ4ZHrfXebaYnqdMrMdMT5VkUPghI/+CgSAUw4koRSAgE0
bmPoWmcvASHY2nfY6OEPY/ReZFHh7FueShy9RBRfu+amKhXW6Tg6YOch7Qk1YMnEoe7q1gIL6unW
UpfxsEUG7K4NqbUXJRyjPYHStwZO1rGJjOSY1WbxMA4lApvBt87Cyo1NZEAAHdoA35+Nhd/LPQNI
mGYcEOkvXFwui7AHrmdzaVi6g2JsURNkV6cVG8KOvKMfM7Mu4Hirw5OPqAsLthutjSTJ10JNxgcl
o8rI+xSHqqVmGwdReNAGOhyRKDFHdpq2K9JEPwSmex7AFmxmmklsC2hFJLEk29qIjzPXY96kvXE3
gSRZzurEJDKABRHD3e9NrGjZssvdiq+jfPMhJamug73HKLHh5ijaAlTycU+zgYIIefX1QVU45W35
LpxY2wy9fhcYenmwa8ESHBRQgPpNW5fM/DmvAZ3OyCGpaxX2tfw080B+byAPY+Ku9B4Nav6J3dRd
kDECi9pyDvPn7yZgSz+p+NoC+lIxwXHmDSWnFt7ozUWXvK85QQ9NE13DLBGbRO+bw3wXvKdft6Qb
ocOwxW1UOAGTvsc45WMJOYTTRh/IRVTt/tUnq3ZLteYu1UKVM9EvVkkL5ImpUZAQPzwd5/bSqBgN
gUEjVJ/knP6o7gl+Ho4i7U9xBNxa1clIsW0uo8jT26/N/CdpP8iV3Ok/KuVzK+/yfTd9k3mTGopY
eRmwrn5yY47TpvBlsk4zIFCaGkxIvvySS/UJhVYH9oGPMG+wnP+65f37Fi+GqQa15Grm+zSW9gvy
Y/Zed/j953xLLWxEilax80tSI+eN4YZcV8r02Tf1aBOgyTrMGzCf9RfA5/d9TozWNgpgkColBBxv
ImMGUYq10LGxMhnWc+tPeT4jcjpnAgDNaJ/AGPOlSMt+qZh2vx8lK0mtKI7kNkEU7lNkXFNQx7LA
ynXU0ZUXC1qg+mbs8pspRwo1pnrvNSjvUq/Ij52WYKYcGC/8qQerNPgzk2pqlLKv5o3FbJ0UujD9
2iVtSmyflqB276ejYv46ccU55LFcV5UdbFLiPMP4A0FrdBTSX8HwIxj+31xcMI4UPqgZ0gjx7iiv
4TofjWTtB11/QH/ZHxC6eHQD4PfOyKUoSkmoxyTKEolBO7U51fRMhR4w/+0isfS9NtnrXZStkKvj
FYUAkJZucWgroj4Mj2txoHOwtzpYCiTU2Sbw2qfEB9KEP+YX3Gi+9dd9vsWBOAFHGp3jom1yd12g
NjhHYwqLMsCVFOdxdqJX6OIXhueuBI6zGFW/39oY8+jushjTc/MpzuJyo/aRc+0tfdOyzP2gB4Mx
2EUO6MZA31LP6/ZdqZzgfGvntg9bSsA+9xv+zrLH+GSg4jkQkLgJ4Zi8u6l+BtNSPaWi6o+ONJJV
/BgIt3/ICIu7ZGgMckORh8ilIUg6wuRqJNII/269HUJ/uHaTswLObbbyHEunQOha5brWO9o0iQyo
xeripIl8m5Jsfpd2ceowe08J/Ep9SsrRtFyxxQXFS3evU+Fd9w42Epl03T3+M5ZRmurtAmvY6KOS
3aVVRpXYImgGyuxSB+O+rfB42xRfXjUX91dKxCFkNuTYIpbxSUMnBt7UyHEOJ/HJLvyR7owDpz/1
3adERt8r1SvO81/U4pkC5gwqSeTG2D+E+dKjxR8UW3tvTcVak6iL+kJPw5feLNfz/XYhJ49voO0x
nFS3KoU2k0fiwe3yt2oguAXxOTWlsrF2+oAARh/FU6GK6sWkz78vQg0Qt5/VL7k2kljhZzSFpv86
GOzJrewXRuFmmzr1B0zCWqDs1Zxrsy2H6sW2QDQ4rvtZmhq/hzGuybGPt6raBJRyNiGJCA/NJbYi
0pumjVEXIeIJzDwR/gPKlbn20SgV4oFUPOGRblkYMPGoRTLctbTbWXvcykZxbsZQh7usi880Uto1
CROkvk+3AIODOAyRz1aY+ha06uNDDd3mPkgwyenCGpbDSOgj2q+GXY28v0+iAfC9isytGAn2GRmB
khZQrBoIHcJZ8iOtWqyBWVHcYBjR2whrim3miIXEQHTmOKbcMG/ANMu18lP6j24sdz5QoVvvhIe6
J4srQgX+BAMDFm4vqyUKLurJKpptRfAhbC4jmtWjkatHZH99cwap1OMOT+CERDGXQrep7yvIEMde
y70fRgy4va6REq21ut13VVncKhocrZ8nV3OMEH31xgVzwwOdKf0pDIzmiRzPxI4yZLJNtK/6tr5m
fAuLeMxdYzTZaT7TQ8sxjmG2sQdaXQPP4VfjUpc9JFmClUKvzvNfmo1oT1FLOjd2uVAM0KuGNwZX
zN6J+WL3ybYa8/QT7fCw9GTkX2TSv5V9MZxoi1L7FkTP2Y7Q78W0GeV4EhF19FQ1Y1YsNuNfOUX9
RElzh/Zp2SKtWGhV1U2JTsO9IcZiLwO6bZ4Rg6JALJINNLR1j7kn0WzGK0l80SLo1aVd4MVzcDkr
0Drpa7dv6K4sqKq1OHiunz+5LmULq3TekWcTdhw4xYkGEYy/1LU2RSxUWh/D8M0hvdYZg/HNdSWK
KKJUV75jtKtCBbCjmEPz2KSo49tyDL/1frhyCtv6oYBrijeK7Pwt0zPnkBfYmgwKXAgg/U3qBOmh
a1X3viXObxT9i+b6xnMp1JAGIhcCPVD1Z4Aiv/6c/0uHkyapYKqY1175aPUMzv1gvppGPW4BSyNZ
mf4sq/5VTjEXkd79rIU6XoiTWfjSTa7AJ5G/RS4TXJMKsLDS+ErVEn9k5dMrxYQYTeVd1frmprTv
kXiAWPJoBNAlGXa+6tgPI2Rt2jBYy0xj7J6yrcBg8VNt5GdOM/klywa5QryTXhPYDYQ4QFNICXrf
pkMcvXZhtUGbGD2bYf+mxhhIOD+cD7127ktHL390Vk5rxoOjNuY7ij94d2vQa6IQDMs56R+tiD2M
WH59GGwLHvfYwUNkRrBVbCiyvq2AFO5ldw0T7S0JfTTgYw0JcrRXmHKLW8HInkbms7Ss7hEXOMRu
s7mGip9hjne0PQeRya/hkPKrxsA/6rY5DKYljoVsHoGxPGHAwtxnjO9goQNjMmpah7oBjUtWxwpr
l7Lzx0K+8JzXuDJ73BucGBWt4mVpj95yaKhvDS4sVt80nZcx750F8vS4NqxXgw4/kaN9qWoQeOtt
4geAhkyPHAmiewxKSTvKTCEgoc7ckY+mTtfXfK00sVgHmPcWhpfUV7rCLBilDhCOWL51nun2Y4W9
Dc18Zh2SGBiPKXIQr3Hr76keEZWRiHMUq8Fb4OOqGRPlM9AUenQR+A3DH0gFYET+VgOf7jt6sCAn
zoaCkSyrpHapo/bWK7q3cPIUekFbv1eVVj0mflEcvKm+aTmV+CBpjGy7bd0I7akDA3R0m1R7yLh4
kiteJ8x8wf2No/0RwY1U8LkvLMvS16On+3tNnyiLURSB5KIw5+Rls5eCfJCoclmdNU6ypS3CRUz1
hxNSGeoKYW5v6X7lBDK5kN1MWDmItNf0i4uHojKgGja5vvz1CzZ6ssKu9kSsRL9y3Lj+qMNogxpZ
2YouSPZOPu0VFbtJHBoYu5LiWOAP2WsamSNS9A8BtuaL1sjt/JewpEeDNarPddYgAQFOv6C5hRUj
NL7HY/69Epq5Sfn1134d9iwj7I8OSey4iJmK4QQMykvT0Mgoy/G57hFeaGB731z5nAXRcCImbEBQ
WStnQzXT4zDUk5RIPRJW9b82FckrxMTTybjrIkj7rDiZWoRjf1Ty4ZQEWvQcKoONLGoAcZhF7nWI
W/fKWUm0SqPlGFOq9EcvEnA6AZ4n2lTRYwK1v6qdQzUAvvNV5bE2fI7CCYkSW/p4ybP4nAmWYnWP
/2+EvLKJWyKu9QA6w7yYrlMgOl6i77uudh8TTUEAE4Z3bYrsobfc+sIQZefOJelYVhXTN0T/pJxL
jwlW2a2j7jlVh/ZM8cK51I2dsq6Q4lYFBAO6wwQ9IkOJpnGxGss6B6XAcxtBiAsv9xyr3UvIouoG
zQXbXQeC0yuLt6nz+BEGuLLNqLPWQz0wQ0tpIPBtEvi/HcZF6gsHpRuarSiyb1R4rw1BTPdd7Dsb
GPrRqqgjdds6AgBcZ+HWsupDRhzNzVKppfspbv7pNJF1lgN7L/v7eBCf+LWtaQnf3SOxT48mU/ul
h2mOAGooeZICb2x4z76BOT5Bx/rNm2aUSg//yIF6FZrL3Lk3DOyElZTyk5SutdW6oFWJ1kIepIV3
o5z695hpVX1snxUvWqd1HnKpm2BxY+5DVrM6cF5xdBK18WjadFmsEIguKQK4+BFh73y397BwYqif
TglwW9G6rdKf1Gjoqml2eupAiB50K3yAD41JkDiyHXy/Drw5A/ZoieRopsQstIZv7xU1yXe1o8FI
6lrkYqPSEfAEJnNnBiZGtTx5gSBIiYV6fQbpaEkx1/1U/4u981iOXcmy7K+U5RxpcGiYVbZZhxbU
4pK8ExivIIRDOTTw9b0AvioymS8zu+Y1CUMohELA3c/Ze20GCz0KiUlxk+vKrSHVd45/HRtmsydj
oTsTMRueMxE6WHfpp4La9jdO95IVKqR5m6XnAeRh7TeMYXH4bIck9BpOgOobP74o68s4IRYUPr23
UmaX3xjYKNe8BfpPgqUQH5s3ZYIhJWxO5uFtmUix5a2nWwpY4i5TiX7HH7gaVrKhM2pZLPys6mKR
ikNWrbZaTGiBM3WC80oU7CNstnvGD2RRrVGdTdVU5zJmlC8q8OII8IEo6cFKAHDa4l6s1pJ7zpU3
VGfWyleagyYL4u3jUKWXSrbmkbkJmROWQZkvicwz0yxGt/oFWkVyM7S2OutSuyR/Sl55Mm0Y4Sw4
fjGjskz16EKm6d7Kmvos4uAo9Ey7CcJJrGAXyMuUatgTLjKV5Hjfwh2M6eyq8cwUr+Ikjo0d3Sw3
ZQCuLqYMn2FJQkVpyIcw1t2HDhs/8lL/iewB5zZWT92wHyid3CVxQQHYUcYejna9LS259fBqn11x
aKKCP0wJPc2scsBrTHUye2/QrvhuOnR8k8L+bjutukvw6ALmyZwfpAeSgxmG97i9sbo22GjC+HvS
dgTo2k5+aEKYaw26pCQf8CVmVnrUNKu+B8uBZzMKD54fzjA2O6T0l5nkOwb5Pd8GRSniTs4oYQiv
/EH8B8td8/sQwnNJFp7W5A8nbGkXI85iAsM8chlxVrw2c5iiLsltkq5xbqOBGPmObwL23vCE8YQs
IvQUNJjc4Yk5C0LKoLprQUsZZShvWUMAZcgrHzY/uUA2BYy5dgAAf76IB5P95qLb+OEcJNS4D8sF
lu7NaMCCjLPhqc8QQynMzPsYUFYYOj4WHE0n1KFNL+uA4djKUcCIgcRlUOD6CRIR7P0MrjeVqpvG
DJ41WzuwFu+YWnEqSICKQ2z30qv8uzFyuktasKOW4xU7cO1g7KMUNEzapdjdCWLSaPs8NBONGnAs
T53SYMJb4iooNYzQGpAOM84eNF8WZ51qbRIi3W5Y0PhSgx3W1v3aK6vybGhQvGJyj2693jKPDaK9
vBHicqxZZhbQaJmbaMkeka3NMcm6bejT29axmsuk8y9CCPgsKUlsnTIazhqiFqy8HAeg9YDMrzu/
5o8mO/NkyZjZtUePiiKmf+dBnPTT8Httuv43mGDlCb+kQCNaBN+mwc5331jk57hb0vwagcm2cw0A
o3uhF+F1GCn5aEfxphN6f6mMuRuY1eK6Ci33qLz8WVSRuEbHcs6bWB1N8jMf3VyccqDWNGQUBFys
4RQrkvjHMJ6aZN+T4/6g+rF/MKYZtyx/0cdqLjU7rG9ZAWf09/xgBiZQXsiKArNPoi7dnsarXvcm
2qyWFoTewNmr3fggi7Ei7KlJD03jV0wwuHBqSXHMJGEk1rMLGwjigTmQOA8DfIqssGkP97r9EDXN
dZhb2atvwHJVBFe6VXhfmqSXdq0sXvIypIHj2r9N2uxO7gN/NG1m8TDhVE5aY2YX4pIylX6Z0Wq5
RI7XnPpKu2hyKBeUpV5czPhbRc4v2bTBU0NN+EAHj3Ify3dqzjdxhY1JmdkDIaHtral5K5vE2KPB
PDTTK504KQ+9nUbPuBWEeA50TY+251IyUpn5TSekZBePGuV/aRvfDAe5wDC66X2fzfmfXv0rntJH
d+aVdW08sXytyaWgtLGjrlcJI7ioCcS8h/BxGUnSxcLJJlCOItlYjYfY5ky3oujB7A3S/M6gqnM9
dHrImqB+gnRqXS83RVENqrCAu22XBTVDRs001oMtw6pcN2VPVROZ5cUIUQYQRbMmNvUpUwRpB63q
b2IrHPDQluHOxwJI56ZFREQ3ObE9dP+Dnn5jxXeFVUnBlG2x2fm6u2oQXh7ovptUPkLnIjHUtYsE
opkTNXrsWncN9QwcjSCVyXiYatvaYU1LdqZmupdOC2ywMso7x+bPlGNxNzTLprSV0hQZKU7mFFUP
AED9Pd5GYwOG7JGsQ/58U3ajcKZsYe9zjvUEAWKxIsFRMmEQBVqGkSRl2SJGrOJgWwRTeLkkSC4X
sB8J3cunLOM8Vb5mmeaclwsI4ogh8AVScvHTDXJsygiFukfsL27dtpAHPYYEV4Yp4NeKdSgCiJhZ
O6jy2zGhd1A1t8l8AQZKaRYKJFc5m4au6kYQQNvr8kXkSBvHUUAIxP8/4/YFpW4zQcVJQkfjtEC/
siQ/0IsWpN4pe10NpXEdV3DvcPs1h06jbDj2Wr+vRzIagS+DnfVz74S92tuJWN23juudKWl75JLh
oa+TSW01B3TSJGHixlo+3dfJgzWfd0MRe/uFXIg0hIV83RhrEKG/MgeZiTWS01z2Q3myU8Qajldn
B1TqJ7+cVTD5a03W7uXYLWLQsb3uY/6Ygf5odm1zGUikV1IZ2lET4d04ae7VULTOw9jwf48xir2v
q7sIIDIdaWrUaOCa6ruvuullgELGuGQSPTJfRSBy4RQTGnFKBCu9yKOTMQjrujRHhbx0stYQ0p7N
ujFvehKKewHbl6yMTVegBmopwV6yltxJAVqaOWfK6tRXGw91iW1FwVNiDd1O9hDVyDu64Y9GJ98g
zjBo0Ys6VeDuxXyoRkUJo7GZTn2n6m3QzQ1svO/nYbkYrqj6KMJHwqgAv+kWB/S2p4W7CAq82VR9
/i0zegjxuWe+OArAyWQ6t8rBOFAURwz6zi+igtAVt8lw10PQZHbgH/oYgmYC5vuRdqB/Fc9ycs+s
TnbF3NqzfOsuJ1GwrKjpSTMCkU8zlcABNyDtCsNQu8+BzG0mI/9FhhpLnri+SpPeWnFcdEdBQeXk
wsc3we7coZtO1sQSWYflKmKvjvjuJryZSOceyhzNWkf+l/T4r5iafomaudhSKXXW3QgQnYBj/TLt
Dc7oc4i5MMP6fmhfMjJ07gwXuEHBFFkLjRdSgfVHIixxyWn5H1vLbVrnAaPLzL3baMgnMV3dm6lP
3FvSvUyAj3flSOZzIKp1PlS+swoLThkCDRJmVPhTIF2+Uxi9N/tquI9V3VNGJ8facBAst31WXds1
cT5gXs31VHf2o+Uh1iTTqnnmI9EYi5PitW28R7KDb2P+6vuIbOVq0pubdsJ+QpuFZXsTzKDpaPB+
zC5ZI3FRaEch2as6mic9R7xDNS54sGq000bknNwohYysYzaL4np2DhTpEZNtdTJ0EZwkqc4WrPC0
I3irIX+nsRO08aXzTD6quysa51dPUMFWtCnKFwMBlkp17Y4S8pzImcsXhItPIc1JaFnsomc1fnRm
rmTha+Et50/k9hIbX4rciBolrYJUDdH9cqGNcJMBn7gnMqnUZiImZEOgXHyxXJAWVu9VZL4uFdwI
nSWxzeGmbNvfBqfIowpvGs5eB0miM8jOYaSf3nnbwKHNbGratqDThrxa4IKMyXgpJ5HtUWJBiQoy
mrpd09HPkhoLPIvCduM2ez3RqD9Zmr136H0dII2rtaxo46nIZwlEZ/Lg/cCD5sOCJ0WsTr1sTzug
3nJKI8XZpqAszLM9l4eV1RurxTL7v8SFh7H8/be/vP4C7g8QFcXnz+Yv//GbuWEzHn/97S+mrRvG
J3fx5rV5/ePuq9eMZ377XWVF/mfP+QO44Iq/Qvk3fcfUKaD5tonj8A/ggmv+FQetq7uOJRxd2A6v
9F/ABRvgAjd7lu3qpjDAINRF20R/+wsoBhdPuM89zDp0G4DD//lPgBbh7+Lm3chYf7n+GUvwxQqN
b94WuBF4gxZUN8gEf2939NBiTwgR7QMrmJ8IO1ZmfDsJFGIJE8H3Y+jvXvvza5lfEAiz+5kemWP5
nukjlNZne+snbyUIRtIHmHoexkrIneG1xsrtBiAoyoy3Cg66/quuddx4W6WPl4zoz0objik8B/xl
2ffMzdDmFDaBkpzc+ob82AFdpCUplHh5/Bh7+kOZMnuiQ3iOU9vflNBMN21Vs4qTHsY96g+Jjcgv
9A49ncmt1o3FttOqm09HwB9f8ucP6n7hEiwfFMq8B+/Bx2vufPlWI4eukimJhB0p3S0cJTPxJF5h
yD+YuaQgnM6OjZ+Wnr6lMU2/obrRSebA1JuXqPabXRhksxD5LbOyizTt+o2H9JvB2N7K3MhogmKR
NYgWMgo4n1UmnmTLqt7YUwpkwu6Zx86h2o0NjjIWZlYaHZessYhtopPVFiRsGXoBwz35FsMlPqVT
RGBPlGc9NiyiXFAHo7YG8I14indq8babzkvxP4LuZA2Zr9yweR7VzC8O1SFi9pnHow4vLkJv5CeH
xAPd6pumzVPiN5HgiCr7m45pGe49mkk4l8fpt0IDz2z+jVkCmCwZ3wMp2xg9oDU+lkfYtHwBL0Zz
xO9eO2XPTkJCg//Nb/XFU738Vi7ju7BRWfIP/XJQwhArzYyV9AEcIwt2Bq/ElN99oEZdPujk0eTB
iqlNizYywfVMmDEFiH5D3e1QM2VYkc+8R/wwA3W9tSsjuEKus2W1PwdVo8yC/rC1lfc81E66NizD
WSHiQ6+RZIjPwn3F3IVIdCo/3ngrnoDu2rD+4zc78WuApRZWLBcYdIL8f4XFa1v1vb+dLP9HGiFx
MCv1DF/iAneAB5WQ0dPDK0B60TkzWHT0VHQLDjw42LRyoHwK+R2M0U1Qj/XOPhVdfxxp08ETucJh
fN0azYXtrtMhO5k6c7+mY4nJA4YVkMA3K6ffEXn+rS7o7gckdiIzSa59AH2ulT4MtXzzwBTzQ91l
PkfMv/md/t6XvfxMHrZs4dHmdZ2vqI/aMtt2dHv/EJtljy4QB4oXwqoUpNM2xn1jyed//YLiz/7E
AKVM2/Joj/relwPD7kSdlYJXNAfzXDoO88A4W1vzn8HJ26cyzq9MjYV97LXPcuQIjgt+YbcwyI/I
vSOduDfQuKEKD1378q/f258dsywtPY4Wi1OMybjx+URqiDrPMy31D66B86CI9m7EW2Mkq0lLIaSF
Lhj8xCn7N7/Bn7yspQvLpE5r0m+zvuBW/MowZlSqd8js9G2wvQe95HxA2+atVoSih4Pcy9p7+Nef
ldLEP/70tsHNLkwg8x/HqATUvo+J2TssyNKYGlA/EETa49aYcYr0npHzdrJZW49B7T7IxEpXC36v
IK8CntU563Bi+AxL/O0yiPrFWSUzlxcL6z5mN6nw96MPcwX4D8srnRzJEqLohjXujVXjvsbq+wSV
5za3nFNOyMV6dEOqHg4p9rzuNh0iCC+Ws0vKnpWOfuOYRb9xHZA5knaOz7qRAss513F9F9/DkXQO
Nw+ztRlh06NZuVIFgiL6dz8bMnZL2bP06q+JcAigfA8IXZX7vaHTDvmfc7B0JQUXeHX0C7BIetYb
FeizCMjqwD0DRDIDCCZRouM6d8hZG+cTD4E9F1bIYKDPlLORn60kP8Lx8MYNqMbNdHwwu+KxFfNj
GVpRU453YOVTvOT4d9vYf6CqzBvz+XJtZT6zdl9JWNBrewTf1ytaO4a/071IHipQikTVsZSzQkCf
cDn+zRFhWF8oDRb/S10IDkRoVKAa7C8ElwD5chtN1UDzhEB7IkSSvLvGfjDttaAuqDze4o4fV5Gg
g2oG5EEgcJ96vOapCo/jALCtgwDt4cTX82oVePpBeD04lSxpd1nCQDTjom1iM3p0aitNb0khNMRj
m9SC+jUtHxKTOKFvGtImN6hkkU6qVltp9s/YTRV5KhNxdxTrba8PN9j09BUi9G1AGEdtTh4jSBjt
omx8a+gUu0ZMv8X2f2Asr6L+zsdVvYs7QSZjTaKAtCpoLtYvwt3sdRCMD0MJCoBz1rbgcKLtEZfT
PY6Wi9TO7zwqoCtnALqDINhelcJ4xkLQ7wzL3VHLc1eETMhtkyy6dPzELVMsuKfHZhJ0/PE0a9gK
dlGnPTlktw5VNO69zHysp+IlKFoqMbX9VI31zPaM75NEYz0TrhWdnk0SuBdeKsu1U2tXamqPA/yM
Tde4t7wubibXP4RtdWxY1bKi6e9NzBEku289HUSjI/vLakwIN+AbclO+Kutb06fwSFR3Bwj/bVQx
ErKq3OUlMHZR+smGkK3sCIj+NmJivXbtBpszoljpw9lLJ4PnRuRWBAaj0zRA93M26VjItU7ZHTvq
1G4DYtBhvR7wNR+HIeNI5rksl8dXpmao73C7Js0IA0aZYgfoZEPiKIJZEUG9jtSJRlF3Xc+qqm7C
RSuTih6OWRwHF+V9rjgk0Fix4KxQVfWJWa9MEy23lEkJqhv7Q27rR6xHcq7UQ6COoIxbJcZDkT2P
yGES7BHfcD7eoz0+U5A7JoQUgI4l2CCJo0PWqkOqTNbjc7avTWQ6B8OYW4SwQA5I7IHgHtKpdSzZ
gUeeDubsWz900D1ocHhrGJelqB7RxmB5FVQuWTofu1qeRU10dT4XbtgNQ4mzp177zVb2laMrua0R
oXEaMvf0ECnwDYqzoBGSQEYJzrPHjV3Ej7kczokAJtMXOkDltHwcMCUjxEzrrT8Ad8xaQZ/HqA6W
ZCyl1uusfRo1u6jHsQBb2KNYverHKIJr7l4XcXmeInNmXW1LTXvNiuGWSSu4Y7qfsYlmqxpwrYug
e+mM/I7KKh+y0vUzgsZT7VLU6pih2sxWCrvMdnmr3ZsBZ+Yp5xRrhfkBGAWSv/g28eB01V6PwoRy
StuSHGlpxsVU4St2sGuuG5EcRhmD11gNL8TQkHwl5wY6QAOtTy4lyomVzPZKof2DCL+qY0wwzpxJ
XgTEAg2p+UqaHh2iX4qzzbHq+R/7A64LO7hKlbrPPft4u+v96BKTgoFWN7/UB8ADSUPjNvoms+63
cpEkdbMkUpRXNSASR700qn3wa+O7tCijTieF8ggxUJFs6dXRJq9y8rrcHp+pTcZwwKSbDjv8lIlS
Hl8CKNSkw/s10r0po+wRIJ5L5rP/Kj1Fp10O96lP9hAWkbVjZs7KxfqJytunVu0Z101FBvvYRcY2
lAEgk4ESl2HJHakWGzdNLzqwGz1Q+H4o0EbVIQh3I31Jcr6dyPpW6n1GAzCm++aURDT1/RNoMYDH
iS5vS83PD25Rg8gR6tYKHW1XsDog5Bf1W4NiCMkb68ZV4o4OBUcHC50FnZZ9PpKXAqjb7O4UuIbE
4s9cFoa/Ulbz6Pr5rdaU19JEm51T4Uv61ieE1NuqmrZkPbmPLuubI9Fo1qqktAlzoQafnAVyX3vt
kXi8lJ6bla/8KHkN4gfMcM26x0kZReZtHuo6iy4McNBDiNXYiyh5cAnyGJLKOSE7cTgpBM2hLKCt
NCCymk4BUHEtFxuQaTKVBMbb94+lPyItMrC1+VN7asUxxmnDDF7bxwO/FUzsHxrtV3ugDpvgFwYb
+a2t/dtBMFZjSXmsy2oPY46fX8dbc6tXSJ+dOtuD8Ha3ZoQsMypVtS67dqdn+oXusfJjHkkEQltj
XTGfS9968ch5KLOWCR7jZtyR5erkp9IMf84qlzT8mVmwUTKsHphjusemzAjjS0uEGjbd/6B+0jX/
Z5DFB6fsWUYE2jecJAS2iWLDWr9T22KQBxgdz101PmScXlZjitENyeOqcdOD3/kb2bOMlOmJRKU3
0oT0le0h06m74qn3oQOgod32eXRVmNFzED7XBrkxcyY1nVqA8v6e0AN0YREJJvNze/TKm5jhDWHz
FpAEQaA+U4Ne2JiUbfw7BEq6Yf8UOVTPqrnVRfOT0oFr4eRqp0etTXdx30XkkqQpeKZkleuccxv5
ZneIPt1U9gcxiqdigr+idHtrIM0F3kH0H+c4ahF6xQ/snandvg3zi00e3jsjTL9FoIBWCsXXqMJH
CLHuYFKJTvqXRoMsELjPRihs0tNvk1i/y/oJvQMl4pWhwVXvLU7xeZVlL7LQ9oIxtx9RcFFWH7b0
9ugU++J3lCD7b8fXvHFoEID7J8zAOGrl8AxE6aLB6tDl3Q4BYUQhUXukOWMdB5jBY192q4EJz1ZY
k7VhGECv7Fo3ktZxkxPlTjStxsq1tnaBY+v7xZ7CArCaV4EU6SebJKUi6zaNY98yXZ12hWkOa/wa
2ZrkXuo6AxV73fDVkY/bngYSLU/L1sdFOBcoMoK6ZjjiDDYJcCd74X7MU2/v2F55MlMsZo5i/k3m
8hWF8ukUKfoUSRYn9Jmx8S1788Cd7Wf3lbLDg+X559BDjJ6mzdW7+UDl3yovi3f57DCJ6YDgBDDQ
bbkRWXOJ2LemcVna+qWeQ5fuDawVjXGZ4IrkpP/IIc6wCzVt1YTkxLYhsxGbHCmlZRJtUHOGmLQj
iIGcLU3+bqv4pqfSv2LM+W2L9NKNbsuYtQc88JsgGICPeXQ03OimL+pHMNKzJO4MFOh31Q/nGOwc
+qRXr3W+W7Or7Vl2frNqs+K3kYY3xpz2SU0b36OLb02gYfVALLQO43r7OLTpb+ZQZzDXTFMsqKj6
xNBHMYzEj1U14oXWRsnJtOFVphgsYuln31n3jSdbh5nem7jeOrdmr46g0m7b/F0NusSdhrGmLPdL
fHE72zQcYwi2dlt8c2ZrYkNOMQPUURBWeg4z/qJaXMQEFXjBabnI+5Rs+lheMe8OdktK9dRyGkt7
e0+RRp0qXfqQkLIKbnxVPCSy+Vk3zFWWX3fZWo6VeLLh4Y8B82wzbKN98N/Oq2UL9DQhKMpBvB75
a/yhDw5U9Q1BNz+MIhNA3aMjjfCXMKH603f5Nwiq+3wuaIBCf5tJ8SyYDlZagFrN7QujCR99s433
cCNPEz64A5J4Yoz1rMEQHZ68kfpOODOpY9rJs8brOBOiKRbQfVZM3daWiWBIz+FPGtMva+yPSw2z
SXCAdNjYwhq9dIHGv4xt/IHtM6s2pkc6SaTOdOnMYQPcYXLe3PYOy5Mli7dJ3jqLgpxta7/hSuFb
rfgAjYEvscQzSPOYyQ1TzBMacjytNBUHcBZb5bzJeVifS3/LIjEA31U6yGOQLx08UGlE77Hknjr2
LWIHMmDXHEsDbvowv1wcmI9CjFt4YbNymmSjucylZf6D0tPvapqY10qcdXqa/KwD+WYR9e426RGc
LPdUV5GO/aIP59xLHbAZ3Z27xMAOE/Q8yB2vtQ7uul8wujoR1rmW8yEZgaSaxahHhnDa4R2gay+m
jXD8aOMYN0HTkagzMoVL4vIV6vm9XREdMVruujLlwU1bIEzowmMIWCkl8gsjhqFCDk0WkE/s5WT4
OkZ/cKmnNq8Ie90lFGKYImej5jqmMxnbLNqBmwtXVUOMpm0PG6sa4zUSbtJy53I0wQcEnOR6ehxs
/uPtXFbsi8jnYyETcKtfAe6UVd6P51KEzNc7ChVYNp4CAMXuyNdt68U30U712lIBNQwJptcygk3a
MGr3FVQCk0kTNfd8k1XIs6TGm3K05mbojkU9azWM7fLzRJxp4ihu1k4AB5cfYttN+TdDZyhLqAz2
dnFNRE6OwmLqN1rQ300IkTGO4SEHo3SlmcRj2hROYsVs2iNHFClIBDKIqsScHuBi21ylTvwSt/Gt
FlDrXY46OURbBCm4CNBrrHrcAlx7mybmDxEUkbkQIisOHrRXOYcXgvS5vhgF3kOakBGQzPexalMc
UEdsDMsPYEbzknquxLiZfVtV1s+0JErAD3Cp6frvWNOvcus+6pC9j5G/W77SOEHcahI5RKFyRP9J
jjC++PkEQOAyc9uCiU8XEYM713E1pEBODYuOA3zbN/I+G4arhGihbVewlstiy4Mvlhrg6NEshhnC
m1JiWjMp2TBQwMGfBzcUzyxKqcrlFOOobPfHBpuFLqnwaE6WQyNoDfrgGfOFPtnSQRxhCFjxQTSI
CNNRUjbK7GPb9OpUjMn30KIKI7QZf4pDNylOaWbdYYWSO8r3DMeRe1a9iLbISAi46bydj+Z7UxNO
efCD+6iu4z0xI/xp6YWx/MrbItsQik0XtmelgNTuKOLxWGnwjWk9sCootyoPTk0of/Sh7I4S3Nwq
9aa3TH+EFu2v7Blxgsrse0zCDWBklsc5LyKpm4lKv6WTus9MqnM6GGX4SuTjsKqs5wOP+oW9ziUS
KA6TVEveKK/wM/feA9zDq3Syb+uAw5YJVJ1mzdYFKmFoWLyXY2yy8n4zJOZOBASIx11lbPVW3dY1
0L+okG8kzLOAqxDPO94Kx6GxCUZ7ZjAaZ8OwtA0Fez1Te8OAlYO/dZPpNXU1rSS5CASUHvHT+UX9
MwiCy7mKG8iLRo13URc+6Rl/aqx32ib1y7XfETtMWgMn+M47OoSMoOBnQVXL+rcqZbUe4+hsizJn
VWIKAmsokPpJf9A4pwCiRd6JQ58pdAiPrAJOSFb2nXTgVijg0m69AVN+ZMF/gZssX+n8UVY6FjYO
K8wc5MDvjUa7Dv1DVsTHQh0q3VCbodhJq4eUXmJu7X202M0tMrVDQUVKGEm4ooiNjoplx14gc18x
ONMvX7coLza981IJYARhOj46k3sQmfvaedpPjPDxuhKaBUxw2inz6AimhXESU4qyzXXF+qY0kqcy
jWYQ9fDdtQlPhNF4xIRzITPBugY15crHD7hCK3MV+MbBbowHhZsPAsmVrtIrc4xvW9yh2zSLL0i6
cHDEVAe/0sOzKpwfCACem5DFYuylW78jjwfNwFG6wMoCfeoYi+xnGEXhrq/VleZbak/JNjlnE8QA
TWesa1B5LHJIzMfdyWluY4t65gp35Agea4st83cwGcpb64GatkRjkT5N6DVuWi5CXRGt+nG98ilr
qgJja11454oUiL2phXcV7+BE3hIpQxbnkG7QxnMN/YFzidpgZKQgOun6CTfLmK1Gp9JPy3UEy9fC
NOboXy+jumjmFwEN2YlkHnp17lanWADdgbSsvNf3To8fG6MBwikpTY6IebO0SZhetpYLKdFzxIzd
27QZjdNygbM1Yo2L3rOJpPl+23LHFMUX1PyHbZhQJyTXaJeE5n3YmvEFKbeqR8iFTBQXh0VZhJAq
+pOUTFka19AneaNn3eeFCkbtVZAnKGD/+8L2S4LLrRZESKHIPrWq01II/l9Rwr8RJVBfQA/wz2Mg
/m8VT0X++lnH8P6U/8qA0P2/6nMnB3GmpdPIoT/9hyRBEA/hCcvRbVcAItU/SRJM9686LW3Hm43y
AtwlRfc/NAmm+KtpUJP3XdOjjyq8/4kkAVD8HPLwGcLs468zkTh4qICEZZmzauGTUCBT6KUG6fQX
6OBbwCUs5paLYV7bidiYTsY04IvCoE/pkLUtfmYudGzy71vzVdSmTyx4OSc00qcNMq8tgxkcsGwR
CJXVWXRq5pUKnYP8fWu52s9Xl9uQbxKbtNyoYQTY+0Z0xH6d7MJifIiKDj+0Py8vQA2G1TMekAsj
agLgr2Z++rgQ2E8laz1uzCafzc7KnixjcrftTMdhFQ0awm1gezqhxqWtHKRJQjM2aDvL03JhqGag
XjcAUrE+NinU/YyZYOBwwkiDDJO7u45Ox/sjcZSiLkwlOWRJB17VMRKlv39j3piqg0R8lHgOwIDl
W3y/m3/8uQa2o+/6LEf5OAYs3mbizcfVNMU3S+h8lJwoEi6UmnzCUoGNnbVz2AMGeb91ub4Ab7xB
WdQyICOvJ5Ke1sX8yT8uhDN//HBhj5D+llM7KMEuZKARWjEAtilBI7hdQqSkR0eOHhQo3vyw3Lw8
4ONRfWV8s3ugEhOCmt2o1N04cmCYMwJm2VpgMMtW3JILjBb17+7WYYjgbTSTbKcNgqBw8AQwgfmS
lgcu14k04Iv8dNfH3j/tMzfnr3ZsFO6iERD7l1cv3++eX315S8s+3l9p2fx4n8sTs3JfjhxrUpMG
2ROzanbeQuxvnEyQquDp583lxuVCTRCaLcTPHzctW9n8tGXLVhrKjLlUPN/0cfvHE+xaILop95km
YIHkHt88+ZVcvm8vN39cuPOx8n7/cuOfXv+0q2UzZu67o6fw8PGUZet9P1938el1/2Ez8X+ZgC2P
X1/h055Sh2oxwGt3/enZn+7/F2/+0xM+bX686U9P/dP7l0d+fWtfHxnTnQaPbO5cSKtrw+Pv/3F4
L1v/9Lb3/8XXu+PUzA9fbtQK/kzLXwd5PgjUL69Q1gVGAG1CHr2yKgBLBqe0j+d8PPrLbpc7nOkW
CJV9xLPG+mRGYyxbIudU8nH1y22FFSSslOan/MPm8tDlrmVruVh2tOzy4+o7xWO5ni27WzZtMvQ4
j/zLV18euFwsL4Mm+kFr+3S33GTAK++el80O2qm+JSJP7PWeaK+l7DgXIEd6hSmxmal6r0Uu93ip
gdTr/a6PMmUT9/ZEz1/RHlJJv7EaLenOyxMmVkl0cue96jb5RdefdmM4szK6FHT1JOyB1XJXo5mE
X5wr9P07GRf2ZkzFpa9V8ap0hh9xZb2wdMe0IqoVuixjPVTtD2CVAMObYdh26a+xZy1eRCzPtRpN
Q0m1A1vLuUzBkqVzowGbZYsWyKXkP9H2yRmCVj0dSopMionpx7t8/xij5VHoJ2R5u9T/uvk8viCm
lqv/9LaFPfXpIfPIsDz3/Rl/chWoOyTkL7v+/9gNnMt2jyH4HSPjL4Pt8krvm8vrLbuhH8K4v7zA
P30nJLvCchqL/ed3U7MAK43xrlxGsgWo5WfoqZatZv4oH7d9fczH3R+P+bitVI7DVOTvd/Flt8bC
wFtu/NjF/+xllnf78Sofu1lu8xP5kkkvP40ziWyYhy5jHleXreW25Soj+I1I9HH3cTs54T1j4fy0
983lrmQZV5fnfNnjcjVbRsjl7vdHLk+a5pddtt7v/7j+vk9E1HARaFVMAsa4W2gA3EsUMvp3AKXZ
mdjri6KnHiXmOuzQ9sO+JlOH/rzw8UiQnQ5+ZTMFZrtG00OYQVT+kJ0zEahK2CXjMybgyGXNj15g
T+MFRrQ/ZwiKvT/XRqX0vpsWqLEyPsn6u6N5lLzLDEqVMtZFYIAVcu/GHBhTSLtkpdXqZzJ1Fvw3
YFOxeQX8fbohVXxfl4N3klUqaL6pBwhhcFiL+jmNtZ/QnSg4i9bfFjjzwh5IbmJM69B+Im7a3wNw
9Ld276JoiPZWC+c81UmqSvNu5TTjtlbRTwk7jSmxczBrrVnbQY/0XO6yko5iNyAYAYF4KKUi3yt+
kzkEb1YclGgdh14h6+mgx39QS/lKyw5ivCfzM7b3YuPhWU8N/Skz5XCVxeUFwZr4qFWzwc1+3/VF
Akd15xM5v1aF8reZr+GUbEa57qh9OALUixMS0fna5dSmSCymoqLp/4+989iOW8my6BehFryZpveZ
dKKoCZYokfBAwJuv7x2g6lGlrq63at4TKOGSEJkJRNx7zj7IL4ooPkX99LVIIyiKpFto/YtaP7SB
uJWUWBGhFhnhuQJdwRKAF3EcBgKokXJOEqlYsV06fcDEcNpNdPnuTBtxhC1tCHol/awFxWS3+Fb0
1DvdJgCEDFqO0qFxpxs/084zDpkfdk+pQ2ACOTj3WWOf8qh8IYxnWLWuTyb7XZAFh1gXx1gM7yLT
8oNSgk+0BKwcq0fSqzXoZlLsPsyTQ5KUR/YmY3XOx+TQN9xUS9XINyaAqqwF8ulmOniU0vsRazRm
9Rrk+2hkK/BKAf1eSj6ho7904Z1fIbASUQQunpyAlRBUt3x1awYWnd6lnRJtieZZbNqI/xYN2P3Q
uxiK9PjatWK6a7+6D+rQdlsnGvuFVStvCtD5MicWLVS/FN5UbCuYLiAyYENMxs2gMlnkm8ASkLs8
gt8bazCXyMiXiEWnhZlT1GncHiOpaeB7T+t9GYMGo1oUrshoclZh2REEEDkr3w9IAs/KneE1L0HS
vgu8Oiu82u0CVgp2vwxsem1dLXxjSLoSQMrCaOyjG0D38FIKueInGF4fxUS6IV9XIKNTsZW32sGr
xXtemjer9bWNEHwc1mEV1GscX2LrJTdyUKiqV9i57RrmBPw+xHiZ8Kj6R7SkiHDhF8fMxrTJNnAD
2o7dpN2LqUe+reH2Mn1UtrI/Ow13diNDSuAXLlq9PcxnjCKUUOrxjM7hlvuBeHGtdBdp2O4dZ5Px
/aAGWlHeA0gay4TtHBkJho6jrYVI7Fxs42qb3TzdPJTFqB31OPaX/H+CtRloPwarStEXmwiWglHc
htxG0eaNuyr11JXAOToMaXsn+FYtWwKxeNoTe2VpUXYbAeosTAM0eTa6T1Pf8QynwrYUrd9sHBQt
tEbNRyBR5amMm4fKCN3dNDFnBQ21GCtAX1phMSFjCF0mQX1WXYBoobWFrHsbeqZ/HfwnZGnWU6i0
xHdP467rEyRRmIG6lt4U4H2s6NCZp7j7Tg4rMQx9HixqvvjLQqkK2liLrNGrtaX429YKho2e5Dnn
CrrvNXSaxjBPfklQClh4g8GIbdQ591NB6IhbcHereAPqwdY6gG1Ym+VGc48Jn8a9BdO/he0/Ssi/
JXH/GLWfC3VcGr1UvshIAMOsz2Xv0bntmlKWgamWyggBlSwBQCGA4qjdCv64JNqFbxO5Azn5AxE5
BDZ5BH5e3mqfgAIXwlKqEFkgZHgBgzRlMRTNYyGDDQj+gSEvww4aUg86sO/0WL09UU75mlvhCEeE
kASDtAQyGwGDygCFJrOkgIVQBZt0hcYnZoFq7pYIwnVJ/gIZ5l9xhGtQaIhmyFCtFWQ1rMZcvwfH
+4VvH6kOVSsWvYx2SFlrPH9TyNAHxEz5MiAHAs/qdqjgvKpjjjw0C55gdXR0vL9rBSESfYNOVSsR
u1N4ehjoYa6cToZOYITq4sbBG2WfkkB71GRARUNShWp982RwhSDBwmvwe2Yy1EKrMrRXxFwEMvBC
gWUH/D3d4um0HlIadzIco73aJVEZPV8wvmnGtowjsIXkaZQSLF2TsKGPOM+QKIN1se86GcIRCenA
9BH95KWM6LBuLokdQKGQ5MkQj57K6iIg1yNpnitGUZgSqPNyu2vI/2CCQPQIFXgSJrxNIUNCLBkX
Qi+/2jYVESKMpPfkYK9anXARgNvrEfT5HfEHK+529E1kFAntXDzipJO0ATElxOL0S5PkEgN68ESQ
SdtB8EQ5sSW058tkj8XSHLwvo64Sf5KWREjBeW5G/3uFkhcVG1Y2aG70R2yQaKmCIISGIt+UfAct
AnqL0B/ygeZV4kfVOnWOuh2qC5qDKJkGT4PbilSPxj/IMFt/Kd1WW3oogBbglYmvJD98NzqKYApf
vFBRy4A/MiJCK7xRLPtp6MYNnf2nfBpMhFHEUAf8hZ0a1GvoTWAFTVKjrPoxl8EzrTHBizbCS+IW
/bobLSjPYB2WtZujoIQYZeQARe7VRh8uoIA2BHfAPua74cBD2HAjafAGf+/aaB345rCKbP9myKAc
Jng0xhP1UCYkQVYUJ3ro47uoNZFhxdEXP4vTA37hi9Oar2aHdlCbggPqY/nJ8BamDOyZSO4pKiJ8
UHsiVhhPvvxN0yYEoUPczyi48/XNUhMEAZG7hFrAjX4KDc3IiNMD9R7BN42MEKoKUaHG86DakS+E
4vcRtOK65X58sEkgCmUUUS5DiXyLeCKzzy9tSPp2IKOLRjKMakYO5Rxq1DQ3zygr2kVQBhtdXLGE
fdEr0s/87WBjh4IiKHtcJF8gn84wu7ZkKHEQfzbjbkApsqRZCPm8exWkLplq7G5yGcTkkMhUdX55
0vTw3hxSEkfiBtlp+DMZvthkOY1kOiHdH4FjKfoiD7R9nffD0jARUcZm1q4zW4ZcvRMzSU9B5kXp
jvkETAXiKnmHPn2gZegqMgCAJmUOy4g+NunfEfaYfckQGqTqSYgpX9sonnYFIGCHxr2jGHvisFrS
Qk4OPxHFcRUvwR7WK7M01H2J7HOSWVjc42gSe/7ZzuN7OH8/cJzwAUAvgyaONCiZqCWztUgFO5Yh
aVs+sVul2OUyhcsz1FVQ7xOrJ1PKI9Kd9AkknQNtqYQkPJnlxfQB8823viiNa63JW6fM/bKHAUZ0
9yMnEAzZDrDPBGJo4D4yYxNM67YFEWJ4uJB5ESo2mDl5w7k4B4Z6j8CmXRlq/mC17c+AbtdSFTQD
8XCDjxQLdwj1kwImUo30dhciyZ/KgVtzGIdHggouCWXoOfuMEDQQlujHZS5aLAPSZFJaSmQajLwY
J4dMUWOgIGSuGvg5EtYQ72oWosS67In/Vr91zfhNsbpNYLRoTohpy9BfbFEHkNyG1Ak41LhS9QrL
rD85SPljMBxEvsVEv6UBD+PQUPDcOfFZEA9nRT8rV79UMjXOID4ujQ4CLMqagCCKyuTLgVTGGASy
jvTEcO1aE59RVBkKHqCNm5oLhmjKond9KN6F1tLY1vjyIVqVuXbDcIcyCXEegXekh2B6R54KdRXt
cqzYBoI7n94bSXl5j0y6VZMjcSDB1qmmNaCIs1/BacuD9Dlsp4CYZHr0LfMfnXoF/egjadLJkq8X
owOtJY6yp9yByHUFfeN7O0aPaoAIPPf7d9hbJ8frtL02du928EQ5npyienzvQTZ/sUK4hIlMDYSr
aJA8Q1xHLDMF7VWMEwUugX8kJOYkmm5ae60abF3lnHn9qzfWyZnK0SayDPOgDYDJkqiE0R/sA6rC
kAPy71ZRj4u+oSvYqXubbvzW8do34Ypxlfrg56IfnZ4gBjRtijYeiDyvb8k8aH5WmQ9rh+xBF2lo
VOoREhceCsLxfthKtipi8LeVd7acemsikHI97Pm1H9xhyfoCTGvXa+6TWaNK75gkLwxnfKz8kr9q
+6QRibdCPi0WjppcOrU+cZcm+hKgrVvRQtRJ5jD172HRnxQEi2PRweDGZiCQQl8KJa2BMmnhrtNN
fVt5/MkgRVQNoQRqbPk3MZXprfSPpkJ+EUIANmHwA4yZJuePbUhnBBDCHu7ZX2cFuh8iZsHfLuS2
eUc3GXB/nGFVYp42QhAO5UOdmv2t1/otbXdirQBALPopwRFixzEXEjwpogsUJCyoAUt6qV3XDIsh
Olom3ypKBJeOpOy7Ri7G1L9DXOqS93NEBmrd5gXlSJj148RIFAfHx7bchrowtXS78V//2tZOiGh0
M9K3pYve27X8K1IB/9ryYRROeeNLAQevaarNkOn6DZCTDtfJEDt3dEZM/6xiKzduceVE1x4R7rzp
c3ttm88Rw9/DvMlVSv2WimFaZT0Its9jSZfUIXLDSJsP+W0HBEVIrh8/eN5soXYDUlrk+/kHz9v8
sCcrrsFWwGh/NW+ad0aJmqP+HR8+zsxEdHEchUSSML6jVgiUFryQpkV3fTm8D1Hp73vNOKtjnJ6G
wTJv84I0mHaJpd/afG5Lxy7f+gTvLBNViZUFXFjjZCjtIbES6xbJxXxwG9m0cwgVGcOmXua5iw3B
h7aymCzhEoUh16uCuBkI0kQJzuuhsNB72MMtrt3r5HEP6aay57vTmjcPE+vVio6BXDGY3nwsmFq9
tHE4QaJMecc0mOrVkBs8HP46bkBruUsn1MrzGzl4ulAzRrcMpfRFoFD/+ERNIiKbADGyl2Y14Kos
uDMVN7jT4wJzUTAc58PmhV0WOiYNsvrm1flYjVB25La9up7Pmrfp+MZWSoGRtx0Qh6qBd0tzw7sF
CRdsGO23wK+827xdd7LuavdYxFB28v+Qh/ntuBeOHp7nI5gF4jgGGBBNfP6KMWp2SuDZt1IUDukv
YUmQgDutmGPB+pc7tCau96qwUjwarM47gkQ1L5h4lwZaTIWBf9hs6swwll00MnLrrNPnsWEJRQ/A
nbNN9TLG7BoTUqn46F7hZEn1YLI2HD8Plk5T+hsDSeWyLktEIXJhNnWzp6aUA5tFPPf/KoKZX/B3
KgJVJdz4P6gI0u+v37N/VRHMp/xSEbgoBaAQqLbncmunnk0X/5eKwHVhHmi64SBDtjWWOEl/gQ0M
wAYMcBwPZ61p/6uKQP2HrvPB8ywbd5lqeNp/JSP40yPI20BV5TJQOOiq8ad/N9aEbtaGqeyarPGg
DQzx0pi8o4KXYgfhid4y3p+SvkoA4g53DgNO5vTJ3/jLtX93GUSMOLg8IR7gkP1XLcOk1dWI/1TZ
8dUSWBx0lxzD9tWp1Z8eX/KgJLI1qoWybhPodg23wVUoeY2//en+DZJA+0NSwWAM77SGfxZuE0AC
649ca9fU4trrZDoWWuqVn5rpekRhsFf8pdE5aMWKrwmzLzvyvqZjpaCja7CIZTolkFzZ1kbXXfoI
kNjfXJZp/kGgmDO2PVuzkKO4muGo8vf3m9ZjSGoL+nvl75hYAKlVAc+YcXml6OmeMsfyFsPAzJAu
lXKoJmwczsiMn5xbk3pfzWS967DhWrZpb33k1h3WmpM2pNXJcbaJDAOp9XzaWV6GlF43T0Rx/Fqk
wqlWodVTqB/dEW1VgW/aC4frVHL3gtv67JeZOA4++m0KMsUZQC8CjUJ9U0rXPph3VnCPk6BdekOP
+LvJ0Xn1yj7Q8nfPR73PWB2IO0BQAGU7p0zPPrMeZkfgArsqac5qVv/sBjSUU49hTW0xe8XTg1tU
9FrHHz7oQaOOi82A+DE4+F3fbCGtFSts/OSY7DWXsjpFzMbOjE2plBcn/umNyQ28anhMk5QmAKqZ
hVGm4zHX+0c/6Ljptq29rr2jiiMr1vX8lKqYJjSPsaPl7Fzb7U9FlEAtD3PonjUajtE1N7qzKnzo
vKEMguKykgw7pprtFQEu0Ai9t0b+QfJwOPfRc8YoAdBNmzGNoqZic5dPGAEu+9o8gAVpVlHjbvtO
87flGL1hYqcDAy4h88p3J59uhRfcSh4gsYn8eujKu/ghT8vX3skqbD85qtbCYz7eNteEcTQP2Z6j
yKGCBLC0DNEsnao7YS7Y1grPb7tF7KqY5saoGHL51c7JkwDqp/WggWWVxMt9R4zENuiqHvMb9sWs
f3J1yb0YJet+CNKDGMpXW1PJL7lpk/MtcCZlg+oRyx/kLG+AICbQpywVQ71rhubiJOmbZo5UTjJK
kVU2SccvTQUV49Aqd1408RBpGcx1ogOvsfoadCQgJtbKAVmphsh6ScRTt0bSvw2YVS3RyCgljwS3
DCJjLNJ047iympYP5xYCw4YoUeNmZvkEryPkUzGGFPIqIdNSfoyBZi3HWKNgP/bvqa2bkEdGehBw
/Ciu2f6qbssMeEXQbIwocFaxKaxz7lcgCnt/BUIKAbuGUNhLjUPRGhZpt3hxFIuFqThyKCBfqtK5
87nImpAsZdT2DPbZgXD7lbrztM50Sj9iCK92UFsbGNukachNXUAdfjGvz4umzZ8kmPW3Q+bt0Pl/
nfF57rztc3V+VZHBt40Vazdrq3I8xhP2Q/M58EP7Q281K7vmvbMGyxzTZz3MCZL/EH9FphTNyz7r
fKDWIyAoYHpQykWnNS8KTwtJjpXrfGToFPMrhcqlSE+CPPFj48dyPioiNJp6mGF+nDQrvj7fbrJb
1+gX86m/XQkufVoxo7ZuZECWWWqkQ85qtb+uzf2Qi82XMJ89zhc/v/2HdG1+Wc6Xyy0kZ+YtoaLE
N8MXeWtJ3FzUCh9PJdBe+2Q0mMLw5SHLYSRQrzw2IfBlJuUUttVt3yMlGqmTV7CyD+HQPUYmnLz2
2vlj/AWK+CkHtpz3eXfnlNMX02jfmwEASgr03rNQpKLth5UwttnOmGoido1B3ZMnES5wPYBmq6qd
rwb3JjXLtRWhTe6c+D5GUB/bxtVPVGg6ZUNIiAsKMW+/pam3dlrI8BSuzFXopTmaMAGg2DUvYT76
pzz/pqnueRB4rBv69KhmE9wMnnhrOoKAcsivuRERt65DjwOdklKM1h68XI228CMvZGiFOPfSvYkC
4BFu0dZX6h+1M66nCKpOJctnEDcTbs/lXU7IJmBsAGkiNEmhIreDUjy8GNXB/ku4ZLAap3Tl6Nre
b5DBqz1Zt3XoqWvCxtpFQt5nFY0usLCMJPZwuiqW9oYz33opKYjTB11FijFtmp+JA2LSjmyxqqiU
rfRwaNdtIx9aHm1eG8Jq5UpDXttuykWBh28Ds5uBN+6yVVIMT6Ot8TjLdcIBFPydPODqIWQOOwW7
Xh/9lQ51ahO1P6s+ezOn6ZXQ2idLqfJ7pXPKna54O4+K7CLoI3HNU/wRYO4oprcwNcx3xnuYWhrm
E01J1ybEPM8s4Hs9oCNxKqrQhkMoKZmhiOwr/Rgm1Pg9VNA137DKogdMjpzstPEkpe+W2cSSlx18
B79d1enNhXu40GEYLujovUdFd8hKDZd3+VNzRb8ZA3ctyit8t6+Rp0P6deJw75R4Bx2i7vvIeLbb
78A79KNG5smC6u6wUwrlQUMDuKUCtDUwNC1yzX7Vs/KNyqBOV7Uk5wW3AR6HFMS8OBIeck7h2C5N
/MyTAphnwldl6RCR+kFW2GAPEgyNWaE0NrVjYGu0dqOlg4Aetwwxduqk0uqHsm3r4bhRA8abpmQ9
6sVG0/Vj2XYIscfQWdWy7lEwmtl3w9uEOJRiPwan2J82uMm+RYU6rUyU+osgvAMZ/YOvOLB+ENCJ
k2GXsPCtk7Tk5E9kNAFFLKpH2yK9itqqtSYT9D7zyTtSKv17BSvVAP20VgTqncgNvxoRFAfVpbxB
D2DtiWs84cgqu+Jo6DygBn+ZeCjlO4XU1agKbuSw8t2b7jvbuB+z7mvvSweNS60q9OONQnA7VIUb
Iz8qtAFQKiJjFKLBEbsOaObNbGOXQPkpMr57CAkWgX6EEtDxtMy8dYej0M3Ub0NJXyz0xA8zT0jJ
dEp0TS30kjLiKQY5qvd0gFNdZ6xAPjpn2xDXIa5NnlAlbswBTnIAn2PYY8s7YFe7udRkaDsSnqpQ
YxuTF3K5zqrpfKkSbk0eZqBOOZQuRbGpH28DSUcAql2a7fWa1LrHwu1om0YhIc+41ZY0B+4d3+Xu
ggt8GQbtmlAjHsKgMkAi6DvhdM+x2mEFwwEfGxR4u5BWLFlOTQ6/CBv7ybazgxOsgEpEu3AgfqAB
Ww0E8JSnxmqYcF9X070+4bR3dTL0Al98E0ZSkmupfYmxRix603h0pqMbYcmKfHLR1fRxjO03d1C/
jwMFTf8J38kBnMjFYkgbUogIiB6hRDCeQOP8zPvsmUo5Zp1o5x3BARCEnjkhiQ1eesHLb8LCGocM
UoFtYAEA9jrvmbd97NZSm7GUPa6TQjyWPGR2aad/nY/yBWnkoh0ayGVBfVEYxGx1lY9No7vYp3xN
2WAMzC9T7pFdQ+Npgo5yQbWzxrOYrVOKDIvE9rIJ7hbWhkrwbdSnYIU+AqZZ6dOXx24Dx+Xd2XVF
OZ6MAIFaGOX3lenvM1E7ZwP777nXGOkVEz1NBzl0JFIdSQSPNF8Vw1lTHiPH4X8or8RUm2ltA3jl
rurw64M2vvaMhMSGqQMDCcNVjd6DZsqvg8wYHAY6gWbXfe/DCnwZgnP+8KNYkVzgn1tnNM44SpKJ
fwtqqI3eZGdP6G+AjfDbKsM3RRirVIZ7aIZPyO/g7jO1uKF0tqlumQQ+QIgnYeDiZkm0Vg3xrij2
NXGM4TA1wRXqqMFDrzEuGn1v7Jzp+VWNowWnFGRG2Xu96NpDb1Vns9fIfxjUOwuZzh6GfXZCVLyi
tVNzLjbCUP4RRZYhcU9DH292QXe0xtPplp2/FFa3HyuHkDcJbRjsY2uW3r4pRXtJahpfA/XX3E8I
KwlLzPDla1QEB8P0myO+p+TgDdM9aKPxYg4uFXKHFOkseQ9trtFLtkYN69vN+GQlkyUJxslZA63K
oNF6LnPu+1YNpweTU9E4KCr4q5AIgOPSHrsLTbR9l6g7nkvjIXTza5poPhlQVbU0rZymzoRLyfcI
Q9fGcZXVRXn0xnCfI1W5pHLh6f1b72Jkz/Dp5Pb0JfVw6Vi7uA+YDDWMXEyqnLRQ/OYC6PrVC4Z+
F/kufa2qgLWiir2Pf9cthpvlvdrRio9FT+Ywi04uKJ2P2nJ+WbcanvR5FwZll4cUM7qwPAhpcp5f
xaGNyPNzfd5oigpJ/PwynPfPpuh5/d9urKEcJaT8LfD59csm5Ldt1yOIXvkKNEn1f6/Oh1TyuPnV
57nzaZ+r86vPt3LNkXsVzijGZPyg+Q24f1tK4+5nP7cyOzQUadj4a/F/bnPhRDNolAf+cUwpsVU2
LGPfnMTHEfNhzmxv+Hzr7K+0xI/3+nybCOQA+n353mZ4JDLW3JdY91Un/riy3/YHRNto6/nQZLZK
fL7//H5t236rXMzTDJVw3hfyZyalxY16fkny2Z5u9hMlY0YFfnwNlTyVRtH02bayLbxk7dorNZ37
ZKyXOlO8fRzAx8+TrlvkjuuvypZ2ZRJktzAGzDtIo/HEp5rY4EVoEwNfQVg4jy2+Q7PJ6g25f+nZ
zepqQ1Yo9Fi52gXS+auEGbNWCz0H6S0nrTa+xOBFyUhlKp1aPm5LrPZiZdvtDouXtofEZ5ycFCax
Wj1QJe5DM961XZWe4jBKT0LmFqoGzzAttJdoo7q9W6kAPLwGMjQZ8aeRy0PlqIebEVQdcAZiHA5P
TMQnwDDKdJpfuRUJl0pBz3Re1eReALgHJL7xvi6jX4cRmDGdDHuskGiSDpGjDBFcyWS9RJmdn4m7
gEI+MicgUrhcCMMHKDyB32iCZWXY0jDhQ7qQC7yf+zoOLILwSg2MnAkZ6mIqypk+YnYISIo96gGl
9XHgd8QbMp2X1M5iOHE3HU6Inh9L3XK4L3NEFSj9KVH6fjEm4NXqFOeO4sAZctyUCsMQfXHovJ4n
100Zu6GOAR3zI/QsfeO3dHC9GqpvSELgpFpHpWtQ3jGnnIDPgTCOMxrU0Xe/RFPcxNFXmM/RNnAL
eC2pSzCyfDUvjH5UTx7xY0s9hVaJ3A8SBnFx/Am6KdFpEstDxUiWIJUZ5PCuZx3LLLeP0GrJ9nWd
1ag5Pzym8yfHqqpDHjRrRa618pPC/II6pQlS8HNb6FBaGRCxd/29yBn1xlNmgk7m8PmVSxrbJqbH
JF23IwPH5tT2rb0Ds2DgZ22MLbik58kzdUyGyyGx6MjKXfN+uxfGyW12lcx9DXX+K1FPD0Ytpr0l
mFGORUNqPQxAx1Ichlquf9JJVTnNr2hpu0zAIgRVmThH2clpohrliIUYy7AUgjzT8nlq9UNl9xOM
ln6EckRW5JwQaTgN7KatBztnM28NSGleSXP4Uinc+OT8deR8+Lxw3GNst48UOhMULaR2G13mrcyR
J3Ekf+9hZjZLV/4OG/mhnxdaS974pGmCZ6tgIkjE6STToeeFEgU01H97qSjxKGft+aJVpi/zDjKQ
4yNNX7Rrvx04v5zfbd4/rzoq2GsjMXBSy3M+d3z+1Hnb56rXABYzW4a8n9s+f6gw6uwwts8QbWGk
VmGU/HbpIrCZApje5rfr+/yJn5dXzleeEk0DBNUGviP/8z0fOM+M1e3ncZ8/9vNS/rja+ZA/LmM+
eD6ua6IfaVuegcJn28AkaWswAmYFInlIWoh1YFvoMzfNysQUfysoOO8MYSAzNpVLXOnI4yTNlVE6
ym83tM5eiFLAIYsLOP3RUIcfaqWI5QSRCZGd1SK4SDUgxbp+ovh4C6zJ3jGqD8dmugbxc+2oW8CF
xpqUkR8649y1C92QmxQzXbNARmzw7TQD6rFCNSAiWHX4zc23EVEsC3ci2aLvh+lAl1ndZg0p1bau
oe92X/x8VImSSL8S+VtuqW4wHTXo4bOq77kIHN+opshmRS+kaLcAzMx58vNv5Hy5z134XRAiBodW
uxINT4pWtVOq7i7vuM+S40tYA5MnaEVdBXw4eUHbidOwn/qTWVJI6lvjR2vWP2bysKx0rJEERgjR
4ktjdi+1794yS7VJb1wGYVIfY+2ZeZp1TMd0TRMdoLGm+Wu/0Cipuj1oTqRzSht6Dz5o7mURj9yJ
4IsUsDKx8QdHxv3+ApLdZoL0uCg989USILhKtd9DaUnudcCHVNABEaPpxG+vYowRfX0dKjblRdNT
DR6WmomCfmrRAuq1+tqX9bdGtdCZj0wsJpTLkfg6xVbwkNXJ1vV0e8OH5Nz32PkKM77BsSajvRoA
kviXDqf5gq+yeUh3aOYSpmBw3VEF36leg3YNigJphUj3Ur8/WhNyxOiqkF62jVUiXD3TPg3uOEEo
1EMK0K24NN9i33ZPfTeKx8aLDg3ly33RocFtc59YnZw881DRQEQJwtzxV5tE4EAkI9R003XCutfi
QFKMbPgx9rlXeu3sq/42Fhm+7zwfUJqE7rGM+jc9D8YtCwPpXjpCqkZURu0MCZoHStPP4MXUpEAs
OitQ9gxIirVPJHnClHgNNqxZxqRAbsBflgtqZMqdGMNLC0dzb0NPW0EcypdWK/Qd7Ip3M3STK2o6
UN18oqi0GRT5emz6QbvxyO7ckG9krWFVvjLrg35oE2gL7WNfZu4+wR360Zb7f+v43zZ9JbX3PzZ9
6+SPnq8845/Ocd37h+fo3JVcx6A5JJuqHz1fzdH/AZtXUz3d0mES295fLV8I+IZJ89N0oHoYFjjO
v4zjFrss1WOvAX6eRq3537R86RbSLPw0jsvr0XTNQoOvuapJ4NAfxnGXHmKWwZR7m+rmvYIOfwrB
jly6FmKbB9XoewRZIkHL8LPMpdwy1Iy7Kq7jPRT3bltUJECHQHkIB5nWbYtqD35+8VBVXX3XRlKl
kYqHeRG0De3ClNy0EBH+Q1AK89xa7s1xiFFDHwePi4EohnN5BlX68dCaDJcmiJ5Eb6WChkvHPZjZ
S50W58+FI7ri7IZNOGCkU+BT4cZefe6eX83HzK+6zlFOFD8+N+e6/6VysnZjMjBd1WGpfU0d7WKV
VfumAeYctbZ9GashX3WDZV9SAnAPiWrwbLSa6MFUuwmFp96tnQkYJsDi6pzpfnk24YzusAw9fW6a
t8+Lz20ldI66tDw6O5ykRHZ96ts7xShsf5mWggAsuagT9C/zKp80QH9V9r+2u9guYSQJyj7z0fPi
Yx1qIPvmN4okRROZ386Zj7c+zuIOt88t7D9OVXeogur6LugDwlhH8HZZSpYnIAuLkJqky47gVez/
/dKPMsIihZLuPWrWCcV+t0eZmg3n+dXUk6S3cOs6Psq9844GUP02txp3Q5BHuKiSqnyJiFVd+V0X
HID0uV9FsgwyT7xAKQq2Q6Etkf4Nl3DImFqNjnhBQOWR9WrW5Aa35hdNL5ZOL8qXgVzWnUMs7WY+
jEicuwLN7L0T2/1vp5dBZ9KHDMKtcFpsGrSjIuhw5e1j1Y8S8wKptyQi3u4IGVERApvulcYNz7CW
xKduKJVVSS3wCqPRw3fDgs79MWw18/i5vQ1hAjl6cDdvmhcExHhXM026VZT1v94j9EidL4Ih29R5
3J9auehUqyPEEKObgm1l8ceO+ZDPbXWEU8AI0beRSukckXLA06zL53mtnUyYifPLP9dDJWUXk2bn
mKaZQ/mD3L/PI2ElygctFvDj58YIW5xfBqgJCAa5nxcqnNTKIbUpy9vmvhVaA7M3ItfKi3+Chr+M
tGu/G5DHFqnwgidwz8YqKhz9quODYuKmZUfYnOLoRMGwtQp0y4EqlP4pJOemWvt6plzCmnQtpRy1
HaL7CFyXXKBLpuarHX7bJLcrMgjLIupi/bkj6rzo9lMfhvDXufLALK59YhiRwcVS4Vc2pYsXwCMp
MuV/Jhemzt+5tUOTksU/t0X+dPJixThnFGkpmqYtRj/l4yQ/ioM9nakc7SfqCa+dSDHPtvMKYmKE
77+9DMcagYUncGdUxq89s/Iixv/SLcibGtajoZGoWqMrd8cgU1G7nomSLM4YqMMLzc7wYgUa232X
+AOGI+b247h28n/tz1DPGBkRWl3YbJXGVO/rKh3vHQLLeP2xANG4DeoR50iZaB/bJoe7Y+JXp0Ju
GoIsPzVO8vXzpCasaJn/65v6H29QBN2VjpzBnzHMby41mUnV2zN5O/ntY1PS1pu4dzrQb2xLgfTf
vFHPPo/93G6Neb3JFKXDfjQ6OKwwW09m55/7WPeW4WBlP9xipSjp9Ko2drlSwJCfQXZwgPXrqfD3
B5AGUUAG+psQgD95/KbtqSQOaDZCCNsyDf3Ph2xB36RoABu92Z7TEnNoqqfBqLSTbnmdvXFSy96W
WfOk6Bolr8wUAMdxj26F/J23Lt7cQbeuQcsfSuss6tNgqxeV3DlvCwON6Qp6ksPUR9ZZy+J9ZlaJ
u8/j+BUwGPVytdqKKfie6HxC046oXzHmm3ltXvTdPrXb7PFjRUQnNZyiWxP2yqPVoFpQPa89zTtF
FhCjm1fVfl5V6VrWNkNUBy7nNU0t5WBMo7L+H8LOa7lxnGvXV8QqRpA8tawsWZKz+4TVaZhz5tXv
h9BMq9t7vn9OUMQCSMmWRAJrvaFIVHIVmJX4QRr90NTwPY5b7QVYu7HKKLitRg2sUtCJRdFH6hk4
qb2uEiPceXWnHc10KpbCU4E1ZJAUA5Rt1mMStjh86jHmU1lzF3Sd+ai0NDaOPMjQ2x6cvmjudslD
OvkH2ZPTnDop75OClx5r23y8Ttu2WhiTKjHSc04SGzJJpKzdJrRfLFs9iQrLec+PtTu+XdN5Kqtp
37o+KbJ0yL95D72ttUstrRHpTopZkzAWD78tIv8FfqbrLP/+WJnhMeRqlm1ajiUMx9U+rczsSB/S
vK58DL1U7T4BAvVIVnK6GP4yjnToEyimD3dTU56FM6ar0aubpREN6bNapM3BznAF7JHk3INo4hsw
gcHnfqLsWYtSckZV477MO3D5vwbkkYzJebL7KXY799PAv02+xVhhIg052FvsqbMlFi3WsTBjZatB
Ml7HndmdUxBiC1jo5vtot0+u0Zt/VdTsihrt5DZAj4Eip2Ed+lmIC8C+sesrFJjJr9LHhRkGjj1H
r4cyKhqrXusodV2nzxNlnKrFAMO5TQ59JKJNqav1tvDS4uSixYhWhOG+O3lzGjW8X7E9XGtdWWxT
V6QLze3Vh0RvYVZEaLXXXUq3SSf0FedDsvinCJfDnZwnQ6M3A+3SiMccNWYeDdY3ZIzdQ2PwW5vy
NFjWeWcgSI14N8jg+KIWjUqMVQEp6vhidEp8ccwAFerQhhYxx+Q8UymVTeqgliu7soEtr+zaaHy/
hXApTI/2ZGwN/uX3OgyVDa8SgdyKjZeY4ns6CLGXjWkg9egls/DFvHS4DcgjGavDljLsvw230M0Q
PQ6U+0/nNbpfo6FUG1+npK8OwvV/msmgPQxOa73aibvwDT98hojWP6GwvUwjS3ksVAVelGv4C60J
tG8CWr3nO/qbPaVs4juc8wDRq088XL7LCTr4scKy6ifXwr0WIJm6KhRDeataZ20WvfbN9Xwqr9QN
TyJ2igNPH3AA80Cy9mE0+RPuUFCvBVIDOH5idBwcR6Hn1KEDDOFr3X9gaRw8lV5zhrOoHmGaBE9a
DrAjspFlkoOy6bDFwqdLPcrebQbFak6fz/p1DTkD1qJ3vUYToX7c6yl6sojpZTDmPWd3PYxyzdmh
I0r0t8PhTEZBWdutgUSd1SqvXofvJts4knFUJl9VwyC74fA0kKOiGu6pICtPQZwpj/CwsCBkVpdN
5fq/blt/3rVslQedZbqAlS3NFexr/wSnekE8hEqcZD9j3e3OuQ4eoI+8+lsRB/sO1VJqug8wqyuE
Df2Ouq2tvzhtbmIrrBwClDLTRQjK6d4DBLWSTzeMWQzkjoNkFyJx4K6iph9XE6hBdEKz/j/Qtcaf
2GPTVi1DOJZmAcRWbcOaN/K/Y2sxHsWhKrGN776h7AXcCIjEYdxt4tQp7q59NwyCc10itDpETb65
BrERKY4DOuM20gxYdgVGcJ7USaBgxZ1WntJQX11AuUAUsuqjU2mi8o2R7XiP6GZ0kjHZiMQV6zpE
W1oOWPMoXB1/3aGpAwX3//7AJKj7twQAHximYljeCkvDo4jP7c+/eEzS0p3E4P2YHRlKN8tfhxFQ
XuIY77VRtNus9x3y+Yb5HpGdAzxcsoUiRfBc5vBgvcJ8N6jubsLccJay67X5j8Soq7PhKMrFJiV4
PbvI7JXZBMFaXhv01aVWj2bYAoD7Eg5TTWW7qPfAnEb8PubDa7+x/z6KrZIqkVWM9b7JWwwjYV6T
A8yj7hS4cB8sLIWi1uJNmO2WTFhXgXSNHXztbPvaREPdg2GY+33k4GBZ6Npdl8LxlM97E3mFsGmc
d1ML6tWg58PWzYvqibvGDzmh4n4G5UtxHqcpsbcw0+NVPbj1R2I5kJfd+CvWx/EqHripk0LWXyZX
hX5XFwb0QfF71wTUAaxFeUpt0z9CPA6O8kg2s87UHaXEdvVpIJz89CoI+T8dBqWx3qePn10+TouW
Y2AW9tl4D9PVUXWHSPzoaqcSkBlbuLaiOg6pegJMMT6iNUFjuyAGQ+qS1tyVA4nSLCPMX67T/Lr3
tvia4uSAao2rqVvArmBVLpESe5e4CgBRt+lrR87+Yk69dxm1Il5bvkuJP8ntCOhUD65XRCFQVM6Q
Eyfff+MRZe3lGTIuYJ1zVRnIfNORV5U9eYa8aqph/HK7SjAinoIpTLiW88I4R4OvXhlGae20uInN
xfVw7ssj2fQUL3a9YMcDN5PDNpru1coAJRvH2er//hFqOvqRvy/2+BWS6jM1F/oFXoMkDP/8Feph
hhNQaOk/kgJWceiV8Qke+yO01GSHgm18kk03avEpCvE6yCFArmRMzpVHVWPP5Et3NvjijNvAUPbN
FnDh+6f4OFTxQ9E/fQrH86vrfnRo8jHY3y4jp9VKBOY1MZTrq8vYtTE63G7aRrm++m2gxjx6A3yH
n86vP0QeZTUeiz47ulv89mKKBowt05S9HJRxlHlTkCpVsk5xC2KzgzzlJJUqr/3Ph3KCJzR3Lr7M
Upa3w99OC4y81CjGf7rY3G+UAnWdQnFxxByAyFFEPsojG9VZqghHK2qfwsF/MvzKOZSz8wq5/Hxl
4X7bYTQJH0OOCBKvB9kdycitULSe/RFQb3SVoH+pdY2ybu0/knMbHmws2CCBT+pHkuJnqHXQ2eFX
Z88gr/YyTvogQmDCKTZpEGofOvVDvaveBXm5baFVaB/MZ//LVbWsnP6Dq3M1e/zz/uEitas6wtJ5
hnA/+/OLi8uiFvednv4gzcMnLDw0RtpWd45xXyG9UcV72csjPVCh6aTJkhxzs5DB30b6aDOgNnCU
oWZUZ4Mv1FZZdJv4kc7Xk80w+e71qC6wbR8po+PF0a7VWf1CR2401KAUaFPvXGAXseKzbUwhMvci
Q1mT1TvTisGdZY5z0eemmESFgRmEYBmT8+IGxoAKqmMtY33i71NWIIA1Mmufab21l0e3RsZEEGQr
btEwSed5tl4CBPk059b9bRjuwLhRXLbvsy/4p+t/6soLfIqVNY/EEaL2v7wzkCXoS/E/2k/qoBxy
O1MO8igM69cutpT1p/gwT7vFQF5WSHub82KMzPnt/E/zerShF1UvrPtPA3leziLn81VrP8OvjHeL
ffmvoLyiICm4wdHqIWgtc+/FPfgOagx7yGeIkFT1SmmIy0FniMPqLjVC6zrvdgb5xovnqeP6Frqd
Jq8ZmOvQeyKfrR4c3stSVZr+tdGtDyjw7c94gLBAZuWr6CIMGyC1rz1ytWc4LctKOOUXZ4TfCdWL
PVVb2oegRhNDMT3x4ZKakokOkQQFgCE1eRr0Hq8ENIE2WRTc90npnXRv2hQOAjNKXfunImk+Ui8v
XyMfCYO2RCNCdtswsLdpjMbWdW7awhFvJwRH58l9tVVsNL1zdGCytodUGlXbURXTurAUML05SfwM
O7gfqvsROWDkk5IqMZJkE0Z3k4P2jNOSaTfmJ3o7PRYm8lwiqpSNjFkoNSJ55FxPkCHKG+0Kcmt7
7/sRUMT5Sp5vXFyc2o5yBogE/kCSegiSlP1CuBF58bECInq94w3WMAMsyXuNWknygjulbOTo7c54
G4h5tlg6mfhbqJcXud1Qb690i8nZaAr/fXlvoyEgx3Pbnyae440LTlo+16/9eWTUgJP5mne8hW6P
f+1fVgNy3m1x8Olyt3P5F4AnkH1T64P/WCxIr9I/brkWmyv0poWqU8+FZPbnLdeoEiwYorj+blb+
Vscq5pAUnr7CauDnULmTurLKujhcD333rSkUe8edUv3uK95zzl38VQsMdekNlruvXbs+ssA1wXTk
+n0Vl8HextMS+TTRHafBwOwl1VdhoDrvKDtlm842BQCiwH1vzPZr4dXinOR+cvFd/4O0/uX/XhjN
NdA/10U4dluuiTaRqama+Jw51WAB6YOuZt8RjAI6TpX70Ys9rI8DcZY9BLj1dUbmYpFAQcswPM4v
PvQG8CvMTXtRIa83g7Zd21zFZRQsYm/y9sOIwoI8Kowe6bSJRNQcp+KJjoQ8lI0FHl1Mo7rrfcuj
KCG8Hfae1b6JG3Xd5U1zCsKBRy5ZiGc8Dv1F6xagDqoMMY/aUXhdK/QPvqAhk6rs5ZGMTaYebVvb
A//N4Kdpci4qIT5+FvOwUs3XCsPuwR/D8oVFmAVeLsyQBSuV12ZMVZQXPXyz5q5paG+K4lon2VP1
+3KYmld3UI1zW04X1mPRf3FlP5eR2TfjBS1YHqisbXXtc7LSUzR1KCpL+YZGBIo/mfLFSLrsIhvP
GhIKNNGZt+mS1glT9Riq2aYdRXaBRpRdqtZPT7EF60kpPR9Pb1+cQ/gSIbR4qspfsUfwEHflgkid
ZKTEWkoJwPJvr2GFfKYOCy55PRlXwuoFbul9E+vTpS1ATcToPe1bD3m8PGqmVYKLzGMSpcECk7L+
K4qCmxSTor9w7F1n6Ml81XvYOb7l+k9jNDVY1mTeXo3tZtlV6AaaIkf7459ykDmVvFVDi38vEVXi
Ee62cZAlIsCE7THRyn89KWwbNVmEnGDPJ8jrKs7QHudXQcwHHaNijH9/BdB5yD1guFqUOeSUtGyx
3qgeEJ5oHmWIH8W4LAMjhuTDDK1z8xVpFB/RyXK0xcH0qp9ZXOTn3ggxwjOcp55f1XslAMW0A0+/
zGvFexm0x65zo6chDZJThcUC/o3Eu3QIl+boJNvMG3HnjpPwnswdpKYxWYmmV463JlDF3110dF+8
uCPH/hTonYGM2j+N7pnGPmktt7zz/NrcJqiRypicMkIO3Qd1oK1jlZ1zFeXtm/69sjvjTcVp5JiW
qJPKroJH26oyRrESFQymigfkHZ5U/sPf5+R+aT5qfiDWQR+UANNLE98YJ/lei+OEINGXEARuL5Tu
0FVt/iRGNvtqlH0px9msM1TMnd034wvgh01KzeWLQfVlqRhoguVtGL5HwBDk/DTQbH6dBWjh+XTX
uptP/sgM7qEkctv/cviFpP85d8WvzrZk1gp9AedahfqNF275fVGlbZV/c2p2NEbhiJM2N+UUDIsm
VaOVjPVtUVFMVPVN5fCcuM1DPqnfg7k6lL3RgMkClNza+FP6Y+u+dX6/jDqsTiM3re971fGxUPfG
nTFmW1/Rq3NmCR5ISCvirF2fZagxI5iHVq3d3WJyAJAfP+CkO3pQCc9l5YYQf3MApKrO1miWQt1T
Luj3KGrgoQcDba4e9HvfL4D9iWr851BGhah1D++QXxPkYVFQ84miATIYA83cXGfPZ7sV4oaRF4t9
Z0JEMxWveDKHINzUsUOub8zUR78SzV0GjQwNQ3tcRXg9HmSD6lpwQPm5hM1kZve3mDxy5tH/GYOl
HO898XybJadSIxsXjgotOyhqlRIkujuKUqrRwkxsCEsCiRpr3qx481ZGoIxaexoQlTmEHnl+UqD5
GHNPhqB9JzsKE9B+gM+fdbvnsc+2zEBJ6aOsEn9j+oDQ20KMHwF+OzrLqWcviU3Kfjh6yml8MNZd
5sThA+wU47GrzEcZBw3TLyvMvLeyq7PDAb38YUXOHc4Xdy7eSPvIAkXf4Ub73MxNp1GAd5unayRI
jTsIYMUuEJV1ijP4lIHV7PWhrfgIaBSTzyYJ+mg3aaJCCs5Xd1WEfZYcxT4JdIM6FluFhcM9mijh
AzCValcPSb5usriF8qW6d2xYPUCKzSJsTO+nEOUbNe3qra97GKbzSWWAU6XwRbRKkJqCJlnFbJTk
oZ2xZ7o2CuX7hTw04LGsiwgeGDls0L66ZTpUoWZxK2xJ14WfYfClpBtZ28k6Ko4WOKe1LPyoadZv
AcDsHFA5bywiksUwuegbIBjzRELzAXVb7cP3cLRDFQY3NKSRdpCy7XNgNogzWMpW9qTUjDyC2Yme
TS4enCSkKuEMq1jFvw+xYm68Tjh2m0YPP+R9Fy6P+/eA7Kd4O09joe8/3Z9Dy3js28G6w8274BmV
Iq6FsfbFziPg8JUeviQuhV5M0IIPMxc/7Fgtvg/5uOucFCNbt78oMd5W7exqKxpQnrJxSpEeAGcu
VbuzYB7PA2DiPRQFtfcQZbTtdUBpXf2hQEHTzVz14I0TjZNqB9l1mmRqwTbQr2pRb1DpPF/nzaHr
qOzz8wDWPzdyHl+xs7zUUCensEILAndZE002tXuSjUZqHtjXo8ipQHkR3sy9iKu1HPPzID8WWvci
e62XdU9lFX2zEPldaAjrrIpZrUo2bhnV9/iJ8aT9FWsFekk9CmR+WovDLW7H9ryH637ySspJV8tZ
IBmCxWIcQNPKoJysZh2yElH2ENt5swUIkryPhrtprJTaFynWc9tG32Q4CpF4jNOmhb7CrI4vOmjQ
IDyJDEc4t1HuZbxx7HxHFR0LPs1J3vGY0xbImfYrR/PZ9olc+5IrqBPnBTeCDMkzRI1wiSafWH31
YsrwwHf8C9gnYAtGj6DwAATVHDt4W57SoPpBE+vQSGF1/9MflAk8eI/+cjfHUjnsR0W7jwUOn1ph
J9s20eGYRUp2tl1UNupKCX/gs2wPDVBxyu2LWTr4lEe1oLLa8gyLE/t1SIeLnAmw+zXqXefFgqW2
UhIv2bk41P95Ld9B5i4WxdnuJ23fJ9DoVvIQezGjvJOHgxmui6L1tyqiK3sxyynyydSu6LYQyMuX
MtWae5H04aajzPOieiEudzxBUPZMq5d8dPhHomu5lKNu2vPcB459L0dtJOW2tchQk5gn1ym3NFMb
Zl9wulgkZIe2Y50iuxkfmI2M+qM/QcQ1M4RzXRd0ljc7+6oeqQvHscE7I/wUInr1NGGVs7Q8zeM7
3+U7xQkgpmsLpLC1JLYfEIENlr2b68+Y2ml3jV2MX+tG3beVoXyJdXNLatp/FnXgnCdjhLKnRjXK
wvGHJ+r0qCtR8IzJWIcrqekjY21mW0qw4z63eMKM6UE2GvW+65HstpqdHhAB/HtUxhRPDEvNQk8d
9uW40rIIn9+Bcs/ckAdu9ibOAMVd4wjKO6mjrJXKbDcG2+eTbHKc+bZd1ny9heTRpFSA0MNc2yhp
iliKaYxfUt09AcSJnxs7LPcy7s/xSFVOSjw+DV1l7PFDZr+LCfciGIP8gfRq/iCPVOiJD0k3/j06
zl0Zk6NuAhSmh3L1btboS+qjaj0YYqiPuNa7C6Woy29dpSymQqQfILWrVa2nHSScUn/CCPqrPrEC
Bi66CdymegDmjYXnfKST/UIA2xELMkd8TopDUI44IqK45VsVt2NitwF58ogW0B3ahNlaDsjY9QqW
Hj7ZLNHWpl4fEMZegNBFQKUvqFmXaF7L7lj70GnnrjeLOgulOPTVAMh+qsZ9U/Ql+RE7Pk9Fh/GG
rvLW2S6jEjO0iO/Z0X2MjRwF0sh4wYq9JEOXWige/9FVYA2tPAxyD+lXz8n5Epep8QxLNvzoDBNF
iAxEsdkkYjWUjbnPE7Xeu4hPrmFsFRfgGgZG04J0cBjgwIcs0KlzzdcszNStMfdkKETj8pTYaAeK
NqpWmUUpnH8Lw2kQl0tHm/+xVXl0ChE8an03rRthqysgze1HkCbAyeAjaWFnHwo1wUUmLbuPxk7g
v7fhcAwxLX1qdPPopk77oSO0vxrgcG7k6eB37pQuiy6lEq1l4Z4EhbOTxXrZ2EHmXrtyIJcV/tsc
E24BJBjk45TWfNLNaNUlXfOW8PvcI5HnLzwzaN4ioy9WfaAgLjKP8lFixIkZ7kGOqhkSf0bqPJtI
wZ0zrBftCH5LriKmRCHdO1OkjI65oJo792RINln2MQ6IhZgABc+T4hZbhJDOapyF96We5luvrOtX
PbVmdZ7K3stuog9fm7G3HmQv8/SNqpbRo+w5ytK3h/ZJTUW4gC14bxRCHGpsEw5zxaq7K+dD2ZdN
2A/eXVnVyfI2UQ586rZ2boANK3673u0in+b+2zWbkoqg2rcB65DEOrW6H26MCl/HkMRKvExYNy9C
M0qXavw2ilb8aGBoGCYaP3ck005lmCgftWtVi8kw/Ee8dcWq69VxPyYFeei811baqMYbbyDrO+BC
tbcKitMVd5EvvoWes68UzzKOmezf8UxLThbLoUe9+9qkYXAuB9JuRTFU3xprVqca/FfLq1msZ+zB
8HseXyvyD3KCIpL57m8OpxC1ooOY2oLfh19/yyz0GcCmfUkVYS6ryMl3WpD0jwIHtuu1nSj64etp
8TT4tbE1WztZ1XzHP7AYW8hrGxUCZ4jAItqrmDYGAoCqs/ld9Ym5CXL0oyj0IYQRgQWXgHDZSPy3
hIrLo9vAp3mfunJyGSIM6ogB1tcMML9d4NP1bq+hs6AHmTcV6F+r8crKx2FTl2Pz4VQrePvxl1oY
QGATPqZIc+IvJHkWnWeP5EKNCUQDIiVyWpo3B5ckyrMnUO3NDAVDZoQ890NvV3tcMGrUdP/pdnMs
dhRIqHJY9q8T/5wjY0WORlAeV0icz+d9mhw0VbipLMx4tTy/C2ODb4Huas9tHX0PCis7mnMPa3Fr
EeN+tGkUvDWgdKIbjlJMauN3AeaYf491b4nQ+y3l5CDVWoYiuCaZHJfMW1SHb9cM0u2Eaz9S/H09
T1anQr3nJx3slA4t9gQTcPaOqEDJozmmoDD3l2kUCyABLqxim23J3MjurYGbbe4b7ect8mnWZA5w
F5ukB+YGZ6/K68d4xsaNYImA8zXomM5drVFMFpexe+/2WfYsKicDd6V8RD2AnBJRwgUMP+2oaPjO
wITOPpKy2gWxJ36Mg/1qCL9/zXxhLc2q1vdRaqvHNixVNHHwr+mLVNmh9wlC20POBMs55STM7u9m
wOzormfXshbIfJ3lQKP0zUltV7IzorSGuvtYoVrcNrvajRYZvDlkfdT4p4ZgV+Amf3Vh8DNUHWo9
SsyuIJimY0BpCj2+Pl1PTl88Ak0MFhMP6G/JkDCDk1gjnZvCFe9qbUb3WKWPpxY5uK0B61ELq1Xg
ufV9oEzNt7JbScRzWCKAOKRl+CBmVJ8GLWfMp/xiKmjP62amf2sm5RQ0sfeiNaG5tlSskqkoVy+m
4z3WmSi+ILvyMqlp/ghRN3tUbYeFQmkka9mVA0pVb+D7dyi1MUOxU2rZlMUa443dMigArfiBQ/0b
csuQXewaZTSUHnbqFE8ntobDIgqH7LuZ750pLn+kXUnJ1tXiS+Ip5Za3Xq9dysfPAXxtGJtMqUex
Nhqt/4DKIVB7tD3sbXXYfTzu7ttuaj6sLt3I1yUhzheVNepjYVUI9SFV/QAP7u8mB+y0xyoYOsU/
cRdNS5JJEQj/km3T4jb5NmfsKRdgIoJFTWxdQk+N1vi+B68s9XALGYJ0c+06tbNA87bcyu6kRbNW
WIJs8jwZ928VNyzVxV/aoDt7NZZaXB3laNh47ySk7QdupeEr2+CHYrDb8/VClJ0xxokf5YnI7s1e
7umlRZHm+txOAZ31McLy8qEtY20fUUOsxPEWknFAcn1JNrkR/pYNXwSToWqDNXDNr1qDsjOP46Tc
5sn0HeDwtGnVOj3lJT+UMjfKV+Tyors4rt0fOJTd6WMOhKM06oeWTPKXMLOyhYpA8aOH1OLKVIDa
Cq/P9i7Ji3WhZRgG99w4VACnWH6jyiC8EWRLCda6cK3oUTZum2xVcEEP115Yk6cVylZMSXyd4CjW
tDaw4lzYcKd9SOiKFQ9H2Xh6g5qTPBzd926KVlPte6+5Zwf7voZUZsaT+xrqI1qmmR2s8GJ2X93e
Q6C/0dytHK2M5EeRmc6DPNVKOjTUSZeR+CgejcS6ThJOoR/QDsKsZ75E7uOFlKWZP2slLD2TpcnU
m9Whz0esJMbCRiWcu9OdEdWOxq4wrA9qhLQFBgoM5W6u3cn5hvwI0rHQ7v0EF6aahdBJa51uFxnp
RfZyy29Of8ZVvR/xWpjn6knSy7lGoNfXaWBWf7uGjMvQgFfRgVTVS47nk9wMUcVCgaOlomzrafg2
TMk1jpyivhR5Xm3dOf7nfBnvqjx/rny2HMLw9m3XgiKfj/QUeLmewNVRYpLlw6hMm7ycuDH9WnRa
yKwepr6cHfO8s2M77ll+ZSs806nwbcuiVCrKK/3b/1zeyQG9sX4WtRawLvpjPXlbCrZxr5F7hnhd
i3eSJlgPpWq38VDxW9pzNwj7E/lRFkJJpB/9mlKPjBuxyxe7mni2qSJ77ljnV+w3fN1ADSoNIbmZ
sEtSVfmIdeULDu7WBe3l+CF0McSQceGwkGNrXpDQcrslSkJi16uut+OrR6L7F2+j1uwEq9mx2Uig
K+sN5exhXCF7kvtRRLMrR68P9zIG115fTlFbL7WyWwLN0M8oC1pPUWIX+DxU5Zp/r/VE0lzdlxhj
3PmFYj7JKb9OGAA3slWOACy6avo86PVy0u3wos+9uOKemKfRc6T0yA3W9g4XN9J22Bh6D6mdetCM
0vNg4VFJ1X+XJUmz79AUZ/3QHMcZnCYbfd54xZb97vVouchQNG/QgrkRJLUW4B9jCjQm+9nJU+4m
xR/d+yxvtZ3hDcdrV+YKzRhFigI1EtmrJp0bqoOBGnXCNYsg70k2ABzfjEGU0Apc72mKUaZk8W4v
q7nbeqxYzEL5YsZo3i/8olixuhrPcm6O8dsimlrlejXUDck725iZUGZVngy905+m70OvimqhjPi5
CTPsdrC+rZWLuMjWjF4z0Cp/qd4swWk1736AcKGdiR8irM17PUrZXocxyuSdKR5ULaovVWZWFw0R
BRnKso79+DwDuQv7QQ7KaXMI05Qd3I5iww4QQBl0YOdgizyo7kMtfMKIKt+woMHMXZ9hD3L4OrPU
pgk5JaNe/HamnGT5/o+4b5XFQFrtsaqNS2qa4/ukstUnfdStZBe+wJeEmxdyWtN1ltaQU3MaYOch
G8W5YU3Dl3HqgNH+iuG3g9tzTM0i9xsT84IEGyuUOKMhYlna1+HeG0Swl13ZTLmfUVbCPKVEuS+/
TtQSJQhWcjwGkSIW8lCe2ayobxabphblJgm6+tEvA/i3pt3hKMIT1sTnRU1UwACVUZ9Qje53vsbj
yesFQLtO+UJpovuhR/rOi7ULGlTqLvVTDDPaDjOuJKTa72RVcCRXx4KqQ5DC6HE60avMeOlgMKSJ
pZ6tTDVeBnrx3JNjPYwbOabOM+exooq169j/f54c02ZE8K/zzNl9ogviYFHHRb0whoyK2ui1WzDX
/ZrHQPGUG259l8/gHoEGsElOMBLNsk1D81sPSuhubFP9rExVvu/jMke+jwRfydqsmIxvLVp+iwGf
Zmq5YfwA6FJHC4EBDXFlobFjqnp+NFUdGLvQaviC4lqDkynXTqL+NPhK+BpopE30Xss3GkqLByA9
MYte08InIrV2ddL9fTSIfOMpfbAx8nSGwcxTbqPy6HZaYBYqfDIvemC5fjeUhnj3bX1cF3E8rAcc
sd4HhC2DzEy/8phqlrqWxjvB7fmZf9NZcONDztFL7spo6p5xOwGqFbfqyh2V7lmJ4oHMOX5nchSf
DviIpCMwafGQv3DqRd8a8aMFvfYZnjyJYNWc9rcroT2irvL5wsy/g55W7Ssvbg+p6xoL1KGVRSG7
tc2HPzedIwxUFufD68T5KFaiV8z+prWM35pywkZDn6n2RfXKbb/+q5pzDjAbfrDk7e660E2eC2H7
wEnb4lAPobrHICtaFMrwEFf2cOnsdLwg3M2SCKCADMnGwntMD+r2JHtksIfLdVSeEFSsEDqkKG7X
qFxu36h74p3JZWUTms64x3XyVfZSbiUPWtEDEpqpwMC17X0304Wbubl1Ead+C9UGzSXJKJYDoNzR
VDVn9rDsy6aOvRhEdbmQF/h81d/6Ueg/lrrpQEi30s0scX6v2Yr6aurAMESjdWt0v7XXTitLoDeD
tSsnLdmOc3Ld10EqBVmYrxLMfF8CFDqQkhEamsxZ8hJlpY6dTFUv8PRNXjqMPw8iMyosPuduAEtJ
d/MX2SsVsKxuWTWLyY3LfRUZ5V4e3RoldCiRyH5ELcu5zqz9ttxHTYPFXtFqS6G0z56LlGqKIOlL
WEf1rhpQDZXdSFgJwuOZdVeq6fCSByOoIBNhVDlqD4pzwGc0wejI6l/60LGOSEp8z+ZeRrrjIYrG
VznWlIlxcsPiLE+Mfc84jz4S5/PMxAytS2krKzmWF4UNmg+lgXnMxQruqcl+yqHBDOIXjbuRj5vc
Ioo3aIuaz3JeNuLkWJERla9t9+Y9ZXbnPmhrNBpQMHnx+hHdUlwxwM7nL1PQvCFWWD/IMScCFKtH
Q4zmOIP8zNNF6lbRTo4qqN3em6yoN7KLbw5GY/hXrMxIo+5fOPvMK8Jj8WeDPGGn9tpBhqe2KshQ
41t5nRZp8KeQcMBmLtTrezkHvQHmTM00bRId0ZlrV54ox+XZURuhYR6Y6GkV6DMUold3LAfIOfHI
BtJjJfiutMjWKxTT7xvPcPmo5mCPiSkoTDnJCcEVqxPJxV6fjrdmGnz1qEdmsnMsfYuZDoioeYaM
xyP5bxjibrXuJxPB3Hk402Cx390mkT8Pl3XVzgsa5a+uAN1GyRfcao/ldT6I5CCbwAcm3V3ZSrLF
5w/runk8LbPHcLRnPY5fc+Th/+PsPJbc1rU1/ESsYgDTVDm2Wp3bE5Yjc858+vsR8rb28Q2DOzCL
WAAotSyRwFp/QDwLDTA+7BznACQzR+Q5Q784lCKq38KSp/vgmj75GJqVXj5NsRo9yhYSe6vJ6MZn
Vi9sNXIsDkukGqoyX3k6BfJwUjBlSypxxW9v3Ixh6q8iNwqiJUudbGV0eb6JBd+5ZYpWEEJ41M1u
ba1yL0HqTKdU6OIqr+MUPMAz43Gar5dHYfNgjh4AbF5ChqAfYUsTN79k6BafEjRLAlEv5ZuQsc7J
ofV2KNAGnYamsNsLVk3cI+PJry/+BFtUeMa5mTdc1XyQcQUJikBTjbMcKsq+Nxd8UrfYfZic9Wes
jKfOOJvO8b1vkZj+4nkIGmi5+jGEdrMbWrfZRHD7ZNz3rOnDqaZmZ6oloj+iDBcsVAJkpCL0KctS
bNu0655GlMufMBsInEZcZYQVir4jz6ng3ut6yTLK0OhUHLPeK77dPQlAfI8a+/9bL4AgqDh4qi3l
5CCNf3YAa1cW4mxveJvuhyzVr0abxBALLWgc3Ci0NHReg68yWIdO+1x1NsUXJmQD6Yrcao6yz2K9
f3HxhpB9Punas67X6LI1of7kdOabP1U/dC/vXqLSt54La4O9MupUXO5VcT3lLOY+K0Ez24nzZieH
dg42kYiV4Ik396aT557+XAfPSXmdKGa92odQh2tNvxjzzqicd0tFZjxrUW+cZctXG3JByK6vkbYW
z27oVQ/zeNmZz+PVGveD/xxP/rZfy07PmKoHexQXOw0ALSUe7pYOLtRWgbFj0RfiiYeUeEKuAImm
0c33TRWYT5mm+5exCHeyUw4LtEHgykA6/j7L7J9zqFtXOUcvjHY7xaO5vE8atOrJ8XR86OZX8hDc
OzjzC4v5Nf96Ydn0o+gUV+GrZXXapTKreqXGgfeGXMovtzKmn4HxkisGdpIFzGOsaqbPJkTJbJgM
wEc8ZjZlZU7HOPdIrClsgnIQktfQHptlbzvmm1ekOx8/VFxW0+d6PlQ+zqGuAkImQ7f9GUOL+kEP
zZNsyRF2iU2t64pmL2e5XRqdqtH9ZgvbzLksFq2gkluQWna/hw1cLPQ4wHXNGfR9ancXEBEYHFXy
GHquf9bUTzniFoKIGD/IdkmVCWScetTmkIxbE5uTLCqHlZq33SU30EeLkrj8nGoDJ1RVGw91bXjv
ffWCuXTxOSHov+u7Bn/qMC7JQSZQROKp5haqYF3iFsUTspzFE/K96iKYgmIvYwZaZ09QByP0t58g
t+VPHklY0B0Y8Mo+OapA6AGaQnk2+864GPPBzMxu2ZtNtJGxWouNC2ISxsUO7CsbF/1wD5VGKx5C
7arXrAsWcnoBVJwffLrkFw3B5MdkxaiczwfFcUl1ydO8KznNhY/IL7uj5X1QPbS/h1PvNVmB/tNE
rns/UJndCy/6zn3j54BYD3nPaTppXhDyC867Zwi/yDY7qvc1s+wt1kfKL7NzN4qvYm9hYV2YNqn5
PAaxu54U2zpFRq0dQvSUZli1f0Vy4YCcHDgtc2UMtf2JsqWzQRx+2OITaH8qFO9QSTLfHcOz9xHK
e+s8psieB0hSJJii7cxEMd5dP3uFcGc+6kMWvUxUV2UYg8PoqATZsJRN3/DcVdql4v+cZBQx8mxT
BXqL5HShBd+swNRXRdMY/BpG/+LjzEyj+GBf+SlUUDUd5gBPZemdZLjSYBKPFYroLWL6H5jVYrg5
9BYFZmRPqcTcZg+6ThrRTtvHxEkPA8WYT1IxKHiAE9okxeh/GmPw6PVg8hRuoxfS+CWSOsRRu9FW
/DDm5KYffJYThqZm8RGg0c9CY8InKUeLHtUjbQ3e8qR6JFA6doznTtPDJaKB7WfVkwIaOyM6g5yN
X3i8HGWZG8vNbjM5jbmVxXHYXsueKs9bA+r9OBaVv5LDDLgwsMCq7IJ1onYdR/NDXrbMY0T2dR8o
0/wq7dppvfITB+9+b1tNhPIo0W7y+Bf25D7rmjvqhJvBXKGfCiVcmaAD9vX4zexUtD01Y3yO4sDY
FdQm822gO8EugwGEvC11hLht3K3aBAJaQ9M1D00HhWGI+iPJVQ2fhFssD8+Njzzh3DJF121YD8d7
xRqVY1Xk6Gj1qfsSliO+d25ykq3YENPLrHkydzld3x7zPG3mtAXcGghrp7yiTh+2sPk8Tah8u/Lg
I3Xc70VnKj88tAgpVqAu2rDQcfpq/I7OCKZBYW++oR0TzgAjjGvVoVv34VA9TxhcI6VVIjkxNzt4
utjVBWjParizCgO0Ji4s7HIMD6t33emefaBV3MifwqGn0aclgtaIHMg+JSiGcyBKKIt0BnXMiFj7
gRJnfIqhFGx4XYpasYGPVcf+YipTcSlaVbuBwPSh/JWpY4p+AEU1mwXuSoLDNMyEMzb971pVFztD
mGDeBsP6rHJSrnX9lV/xsEYZ3V9za/2FTeUIk71MkHBB72hVG5jjRnHIImiwD/IAfQNApjxlIKf5
aNmHcj783f+voff5RtN2v+fLoJx+664a8gVlpl+dlrzRUOC1YavAQjAlnIUJnBJtCYDawSV0leCr
7mf6ouyE+1KhmsnGM1YvpMe1rQt/FAW2qj4qUY1WrGolhyo1vSuSU902cANWzEODO+Yc69tMWfJd
NjZdppIYTjq+hwn6O1kxldsWyPPHWFlfHRSWHisoDM9ZamyRiy7ZrbYTyu4WSGTue3jxDCSJQDG0
J0+ve+eMdCjOA0G/MjGZIUlbek8NIImdGugYRlBIeQp6fkMF66ZXI9awMEKJltqaV71PxTAsdAvB
eHNuYtWM7nUeviL5Yz+anf0kw002uPu4SIOVx1rhnWc8fiee0e1kL5rIvyCpug+yU4Zks8n7o4D/
/joM/bRz+9hZi77VPsmIndvOM5/1TPPPdlC/xINjL3K1i2aQAy+Ov9SmzfGe0OcmGLtqV3kZhh9z
E2KCclA8KuEIXIWveG74D1pAXl8xP7GVf1fN0Xyp60zfgBXL1zUfwIvhzUhaG9ntrlbMF4fixIMo
otekRz9cRyZ0o1TGqTURnelmhGeGQA0A3yg+jjNIFDUpfz8lKkYrc68ch1TrsmIBeJWtftRRR0iB
XDqlewUkXBzA2VmPARV/vrf18F1rS7YXWfrFE1GwZm3P8kZ31Ie2MBFrnUcUqMopefS9IWu1rB3q
8d4EqsOubH01ucg21a296JXpwSrDE34a2YcdaQFosbg9mLjDf/TCWfY8hl5b28J0rgioIfBBfHRo
lK9ZiepboxqrReCTH0H0y19MGhCXvAuwieBrHuoIU9jCQL8XZOdhKHjM8Ps3X3QfPVujLIor5p7R
LjWQ/HZ77fdBTconE00ObCb/iTcgLxMxNPsx63UYCMPwqUz5pQXj/MtLYxx41OR7FpLRsyrATnAQ
403Xsk9UB7U/WhMvrOqp9dQUGDvoCLd8swt9E+nm+MvwvcNINuZLrefVUh1992SaEcLEcdUuVMjG
byHO6QekebAcmJtVgGEZmBWqdHNTj9GnCFIPI60wqt4o3OYrW7Mxdp97LZ2EkSVKkjtzL4shWLwN
/xMKyYm3CcxrXhbxVV6paOEg5HX/AkxnfBkNJJ3nOVgqolg768tiNvoVQFf7y3P2Qm3qnxSDsUuM
teLVgk6zrkeRnVON5L4ZpNl2JM97VYFLLsfAzL/GTrWDo9f8Sktz35No+RIFPlZZYTVdYz2E4qzg
yJJhvnYWaoyVrdfqr8ZcqnWgbv602iXrv+YXt4AfqRWrb02S2IAJ3JxvHAxxtLxxTkfH4NF0QQDr
kb0x0XafYfzdQcleAI1qIS7jTXVErQbP7Gm0I0okuIUc5UF23ZuWHgKqctAt+9ecLIFVoZWusuPx
kT9U8wFb3GSFmUi3QqkyfyC/BIRNdms1flP3npA9HSt2xsheWC2vLjuJZtjnDs/i28HMEZx3+mZT
9gl41bmjLz2AGVmtfyKY5e1b2ayiyEGFEMDqPEQ1J4E8ptdRfNHCIxXxCo+M+XT0tfl0yupt7nW4
csw9+HeExw6T+GAjT/81PnAuI1mUqyvqTUh25H1SjexMTRFI2dwMG7/eGQY3B3yi/Xe1xV+JpMm0
k708qUsMnNv+LHspqqPcpajP5liWz/Mlh0ZT3uQlwxYtatmUl+ypfq1k02d5c7ukbKKVsDVFae/4
DaqHuiFb5UPHQqRMRVr6T0ye9bY3Hcy+wl5dtu8HOe/elGf3GAuWXe02Zyo8Amr9a1Ok0KONznls
fRuHILhciZUj2P4nLoZBX6QJmAk5gv2t85jMqMSGTCwVqn+m6hUfjW51WLrNQ4aDMCjKcn+Ot+iN
O+dqPtOc6PeZjLFV+t3717j/qRdQgnO7Xp74Zw811zjW7UMzwCdEiQiGrOMKIZbyVIiJVYc8vQ2Q
Yynm6YvA6erbVBnDlJv58vRfkyiX2IdCM5vVGNgpRAGl2oUdQN00wfxpSn0fzobGsrICplNmLsXH
Px0jfmUPkMmXctg97sZozHK/AG5PqtpZyO5G6GdQxf3xPk6J9PBQh+PHYJr2vvFcdWPX6nDAYGc4
dKbIkEqb25OT4Nmp5p5Y3/tFkdEvh8rgbfytrQtfBxcICBTVp0WkXjInm75iEF+t1SRrDkEY9s+6
1nzIuIejojmOQ61DVGeZl+i+f01rTXnMHBTU+LI3q6q2FJYdgVHvKD2ii+4PiM5OZWMdQVneRssp
LC7dS1y8yAa1P2b1prJxKXGdZUwejARsMRBe7ioqPjydU8/J05klu+jrTJDkiV1+WZly6PoYaqo/
vnpG2lwLVS+vSRG/iaIYP1AQQJ1wUwaF+tq8Vp7dvdZeZ3CuI+f9KrHOv88tA+HJ1J8u0LSdZWTl
+qY3Cp39FbJJQJZ+VgaC+XqYDC9hBUIzUNk9hZE3vLDU9XctK/CV7FXqPDnXk/tNdialobFEOoJL
SNplOFUbzfAvxtiBaBSle5aHtKXIvTC9sdl2ihth7TW37/3yzC7bnSoS/dC2sdpuGwXrryIju+pG
RXc0O3IVC89TWqyGaNvzQZ79FXMSHfErMpMsxAwENXQB3sfBgQtXQP+CfPnvg2kjFzxEeIr/1QFh
ANWn0lEX9w7ye/4FDfbozPdl+VdcXtML8ucR5Yq9bA2W3lNVI5E8c4Mkx2fS+nxvihyu1j+0Hxk3
2aRBRbsTiRizNxh3D93OHNhD98vJmLzmn7Ey9NfV9cDH1K6sd2KYYgU2M9IVptfi8pdGBUyEdqRM
1+f5vnPi+ZS2PMtQSl0YSXjSg4K7j+0ZDwhaiQccNX0UdcaV1inFgzV6CBFrYaatIiXKAN3PvYL1
Q9+5i3riiwJWmb+uGsP3UedrlIkuXctm5pn4KkUg0sANR++GFiFXD7RJdsbmE78S+5Ux3iMFxsdS
U8J3sIzuweqQM5SD/KGsuF2VOugGrs/POlmCh6yPcvAQeOeKcvTVwXrtFbYoiDauUadmhSytFd7e
lC7YyylfbtCHIvssYyt+lJAG1ij1lQgMnuTxjnQAg/5XJNc+I2xDHgEL1ze8xP9+ndvr1ObH/Rr9
AFkMuvKhzUYwBSSag2OleqO1BEAPNGw+wGxsVtmUcJ/Iiha6otJGpxTC6kmeNTI4TVinxTpWD7dB
sj+s9eb3+NsoOSFOqagj/AU096+LyO7bpMgO4lN7yNkRHWO3rbdd6+KTqSrHQAxYjcnTsM98GFYE
R36Q3DQgNYD2szswdhAd+R6EHtmQyFOOIdmRRY6HmPujcbxoNacRsciZi46yEvk/FyVlF4CAEt4N
BywZN01fZQfhYg9WQlAt9RlNWrE/v4mS3dp/umsVg4SHP80hRKd6IZXKNNSA6lUSD8u+NOPjoEWN
v73rmjXGeHuByKTK8vCnebsCej4D4jFpD6lz6q/ap2WaxlUecO1ozxG2U2MScPfqglrZh3aV8n/X
GtesTsQ1Ln0YI4qnzmYPv2Mu92CsDm0Kr/OlZEeOb/Zi1Kkw3mOqan248dQc5ZVknPvqqgY/Do2I
mYaWR4+KjQfhfG0ZqhyRUZ5tn+ScyIZw2zX6PmSPBXm/GE5Gw/2q89yOFWoZLTIEO1peuI84qpVJ
sWseMHr+Simi4eDPEws5SJ56PoVHLXLq9X01Vs2ruHvzr8XZveO+YPu/h9Rx3eAAi/T90LHxmcA3
+K1fXTzgzKgNzwerf/RHczi0POZNgGnEytx+IwMr9rJlx1V1yQytvNhu+WMwS1DVf0JyxKjjkNii
6IurJ1LEcVcoZ1RWQ5wfu/E9maBTDq3XPA19aq2TQvHObtNpO4GT1EFHwPlUO5O/NfKmelSE2a+i
NExfMadj09yZzlvSDt1RaVXwURRIHGCaHPx0wKWvPGpZ6J50z6ez7cTvTjlC18foJPRgobIxVhMz
esznwmIURvYDnmVr2ZIHhbvAITGaH93ox9ESb6R+W7hlDWPBs1a1lYhD7UM298NA2Ypxcl46TEI3
UaYfGxNMISXtRzd8sE0zRgyRQ8zT+Nog3Zs6Nq7cc+sW990De0HlRAFimrl29RfPCs2DHKEmSXJ1
EF9eULo2d8L2VX8JQQNIQl0F2/vV1RQh0D6jcH6P5XWirCcjSVfyMvKCbdmO2MbjiSLHmfM7G3AK
3RdBkC9ub8FVDdYGlvaCT8roLy2UKc5B023v77m1DDyASJ/+51/XDyMCMimg+flty+HosN/+unvo
z194fweRcCiJRL61u71kxnYDoArLh/trRraNZmZGBe7+ql2oeGuocL//QnnBKsx+/4W3TysMHKR+
57/udm3d9Fnv8NfJ0fL68i+skRG7v8l+/gvT5vb/d/tY+gISeDz8/uvkbNU2D4rvgIqaPwg5O0+z
L5FemYf75W3KiJgeKdEKGF75DO5o5ruqxbnAzvqJUtlzrdvuJ+QbFOcyzJQzzSvfczyyC0tJH3Ld
FWt3wkqgsfMLNybzOdPJyAWTx10mjKl6JkI/KZrxVXbKQwkYwzDd8Ta+6iDNNyRAN7Ie2kdBe3KK
+Md9vKuRP+SZz4LTUVetobDWK2eZ9nQYVnXkaE+Bn+tP6ECdnKFRztHcGksbf+uIj1Z2ymGWh2Q9
q+0AVUiGeE2AHIWD5PF8DXnQm2JYp52NndefmBfXG9ey68vtVcaoJufv6Qv5MnJYI0JcQawiPcjm
oI31A+DmW0vOGhrkjEqrRJzzz/sN9B70geY8ylCE4MMOMYkc51nem4yhGf4rVxPYqPOkpImCs63X
tz4ZQtudPOgQB1T7/plkfMZ+194+EsD+xVaNUmD8xpfBPRtelj3UigaBdfTDizwzkxTqVF8VO9m0
zQQl91IHgRCKJlr9NdqN1WFfwXa8X0COkAdeAROr369wD1txEUHG/+cV7h1J2f5+lRwSCvrxrIfU
Do1kNUjXQJlJbbPo2OimMjvJ+fGe5Txi1pM7HKk6O5Tbq/LBdbFKGNSguRqgC1bUc6wXJXD8ZWdk
w4dZ91iTD8b4Lcqbc+V03i8X0zstCwbWhB1VZZZm/iJxdNYnavDdFtrPxvaVjyB1HfSy8LHX4fWs
UtRGr1CX2JoahvrA29W2VtDZR1vpnL2bOdV+UPjmGrktbVhYeWned35c4wmoVtHi0D4fNZb8jdGl
e9kzGO7MOMqoJS/0Lh1Pt6htuIuBB8EaREXGf0HD/3K2DOuGfL+iJZtWY3myLLO5nK1ds7gWTyX6
Q9uwLvZhpYXkTF3/orrgQcAXK8gxdsky1tPmPNWW+hSp9auMO35srKKpag7c3TU4lcYqK2zlEzyr
tnF1z6KQzPShP+d6iwRtL4I9Pw1tLcPsEI99Oagv0dWcAgcamJXgVuW68Cw3LBNJQlLxTY74XiXH
ui4aOMrz6aSjWuGY2qHXfFxpg2AVOl2xnsYsfXUtymftgDmCY1vJa6Fgq2Dl4Dtks2uhXEW5+ku2
JgxJUUh3z3Immi/mEyrpS5SCeRbPByfbgSxpXmSjj4styu3NVc5No+lV+KH6IFv8JejyekF0kkOT
HhBgS6p+T/pAeUnZf+75KRTqQhR1SK6egzFo4RLrYwMf+fB3bErhc6FwXQMUNkn7yYHRoP/TPQ/E
T644eGMO3vhPvDDnREM3WxNP01uM2wqw6jJ575RRR/6fJ79sGgU5TyMS/sEHpPXOGuBNNcvoEbr6
9NaaKzlIy9zkYhQd32Ou4GCluk8tjZXAPCVxTMr5igdKYO4dNW6OvT05Z9k7Uf8Gh+S/jqCrrqbR
PFRNkr4LzQmPUxNWpOOZlHdTvrHAWGzkJLNQFVC+IZsHHFaOqPd7G39mTMpDJH153BAfHqynfwcN
sIRkR5GCwbO5eo5Ia41xq1/b2KjQHg7jdc4nvJGd/eh4F+qMt5YMVW3vL7Nk5Cc0T3cpaR+1xqTi
NRQUIJEFfVVaP2KbwJVIBLv7CHIBCOZfmll/Q9kB2E8408SFXTzGojS3ljfNnLkBlT6FR7bbWvVz
owt3gbR38bW2oU9pcxldazGLArr03fLKYhGnufpaBBalFqHrJLKFu+tRiNq7yjTjSYpwjbJq/lon
bM34Uvbfya+tblcqs3hf9J34GguYClariue2IevV4AF/NtScyl08+LtQtb1LYBv5ytHi9D20lB+p
bZs/k+F6uw6mV1cFq5XP1uwbwFedcnVRfVh504RL05C8TthavYT4Qbx0NU5QsZ09yVBUi2kBawNk
9dxZtmm5yUmnr2Uv98b41IkeiOjcW6Au/NIc79eiHjdnteLmJPttN03Xrc2XTPnM3LZ7Gbt0VSJn
/I6Xlgb8IjQWsmkUpr2xgrZEyLqp39mJYeUUD9An5sFG6m0ofHTPmpdWT1CrbuHBSoNjls/o6HlU
kvObgz4ybEe1NY+90uC1aCr9edanWKl10C+FNQ1nGZMHoAjDOZkPU9RYKyydGDLP6BGyxTN37pFt
XUWw9N4tY7IXOTjQUxitqnUSLdt+8h5qy7fPTY579WhMzldScAd/8Ka3YsLAIffqcgsnM/zwxYS3
ROJ8VSA0rzJ9Eqew06LHjPINtF7d/ppF47uG+YRPZWMReFkPrrEPH+8Hu/HONQudI2TG0lnEjhvv
J8UKFnJIEtq/B/shGsRCzc6xBY9pYZGqW5RmU/P7l212F5sy5eMJzWx8rBE0O0w9UB7JDsA48Hs1
oawkmQMNLSA9AWpOsApGN/yuWm34INkBc18zj/x/zJNXEeawd7QqvKgTVAGlphDvmbH7FJi9++TU
wEcc6yojo0rSB5mcZiX7ZMxyms3g4sMpW4kZx7u6R7kswAQuW1pe/Yho7XCO5ovlnu5sJlykQt20
ngI8VhC9T9mYGI2FweTkXBMbmAt9MlJbprL24LOvkrxGtTGKo7UBAeSsgcp2qipaRlFcvWl59vtM
xqBZtc/jUCzBUIRf3P6XYeXVh11Y2d6G4LaWYc8Pj67dCoq93K2wjkHKIO3DL9Gkfoey312DuM0f
RmO0F3J8nRlIReR2/+Aaanr1dPFTxk238FgHlBayNfzOXKecTZzDL9xbG7Qz03Yfman/EQmK83Nc
6ZVkmyDBtpVN3p355931vTOs8/ldoDBzLFv797vrWEote93b1EipRGWf/yxt7UJGNsdLExdOKx7U
s9e45bHMEXvs+zB+nTogCuRp8p+wwZdxM4hLa+jpqhWGh9SljwnIfHY/pK0ybi38el2r/XdcjhWq
ePOFE7x2nThqiaV/eEOJDlkWB+dSa6HHq16+1lPPfh/05OKFjvYjMvInUHHpu+HzZ/VVrhwjY+rP
qFPAHBVB/QlWfu+zjP6hecUXrLnEK6av2cYpSL4bYaM+9P4UzqKZ3pdY8ddyKHJIODq5Rf2Sw/7e
dNjpHlSo7BfUo4alro38iEfRIcU9eqDaJmHvjcjdscGIpVjQ+4SB56KfxuSLWYTfirT2vpFJeMgR
6PhZ6tNa5bYfLNzujOhJHi1aC/kbGCMLqB8bkafVTzdQHzFTa78ZXfhz6gJzp1huv1FxHnnGrrnN
i2fkIvLnrirZgI6etpGxbhLVBeLYLsv7/DYCuUJ/6SaCNAYOc2MePgVZ5F6K0ATFPJ/BxK9XbZKH
68ZBTmQdoDjG/4B7rHSK0jxe2TeaZfx06208eEmR04Tr2Ea8iHJ3y3X+mXKL8anepsjrB1quraMh
bDaJ0ymLSEmUi+f0Oh6yAOViP6++dtEb+GP7W1K13hLpbe3Mf5h1FgWU8mruaMfvKTzkr5HVR2u/
Yh9gjUBUCrVHXi2O7G+TKGBktMFH0cfdJnQida8UpvrkRAGWUfOIobNeDDiYr2Em/B36oA7gPat6
bVPtWQ5AkihdIOoH5Kyuq62uhDofAfUioJjA6+oPG0z2TknSYlNhBGO3cfCG/r2+T4Tbr51BNb9Y
Y7sK7Wx896pB7BwsyTcyXqnfmiFMPlvs3LYt8KOt5obWlyRNzS+GQ0ZhSFR7W7Z98jkm32RfDMd5
w7ba2GHZMr2PRr2Scc1koxrVKc7ACGO+kVDeyZcgv2OvQiXcGlaiLCszwOqMvcRRnhVz8x6THSKo
/tuQXrgCPkUrVn/NHUDaH1B1x9ESiT95qCJwymVYGP+KZWmfX3gT0ZZKAV5EfwYncwdq/Q6q0+aP
v+J6A+U28JvzX3HPz7NzC+K/i61xWcNaXvZ9/56ZdXUtZ+aig4bP8U8I1nt9xZzmFqLKVpFEghWr
sK0NxKitChz1rn5uGutGDAiedK67KQxRnF12ejtYscNRbfj/pCzu7X3LLY5pHnS7GpXPs+mhqNPE
BRUMBRe/GC3kxyCq0QTwKv851ToUYiMWo5GuPgADyC+VZagbS+u8RZaZHhvr22ehjjs0EtiZWlZ2
kTF55iWueYAZ9CBbhovB/QKoU3muKUiFSZ9dbrGoSrEQTNUEU+pRfYYM7h+aqQLA6omxZK8XLAFA
91fZayZNubJD7EFl04id/oT7+re8StXnWlTtA2KLp8T3lLdGj0Iquma8k00htH6RFZF36w37aSvc
2Huieuq/NHq7kqOcifVLJVjHq7AVAX6hNTOaE3XC3otOQSWat1BUy3g0kGO2yRROomvXstk28Q+4
8eOjk3bxNWPvaTYJIFFXGOvCKht0L5mU4laVUzHZqTn+rrZl1k+VQxZYJOG5ndVu48YMzx0Pf9kn
D37fVOtWD6q1ZWlTAhC6fRSmpW59ECT7LPTSizxoooxXamlhaGfk2S0WNlMKW8kPcAG1gDPOg2VM
nsHgrHZqS4HzHvOUwFuh9qItQB4W07pLBmojswZP6rbpIYLUtE1oPzIPObuubblBua+ubni/wuTA
A8P5GZXeL70d1Le0UiZgSXVwafLa2aGPHqK1aImHXoO/WxhF+aZFRUh9o+x+guU1DcP9ZVTRS/SS
VargCTVat0OT2ijUdem1jHMsTf8z3s2df8XIbeA/0i4SM/hVmn6tP7jgmaFkqNNaACw455OhgY2M
fmJJNKLqMo5HeXY/2KaWbrW4hUWNvZs7HwLWIbAe59PIqF46nQrx3ehNxnUFnr6M3Qb/GSd774OH
SivXiSq8nQIbbYvZ6gjayArfdU1R0A5UzX1U++F7EKdfQ8utLzy4w3cxV8GT+s337IHUcPosp0xl
rR8oGfZLOShhBwvyC7YHWVieKSOPjamHWWQOtvFqRUJbpfFYXxJNT3aaWqbgFwzrVEZJsgmwXX+y
IYkte+gkn/1kP5Fkn4H8LL8oWi08mOyhxzIkEEa1hO7YPImaJ0haaupJQ6v2kDmKv5tKdboUmHev
RoxM3/qeXXLxwT0nPQmzoAQQ1f2CBJcar4C3Jid/pkm5LVTIhWzLA5C8CIRDO+HRGP/TI68hh8sx
tzmyrSsotvbd51iL9BrM0tfa0OenISsvMhTNIRAI5jnqm60MyUMv9PZCrmAh59zj8kyfNbFvMUbc
hv65PtJg29sF1ZQ8XRrXFyfI8pMcr06hsvHMqQaIZbhbk8TWcSqj8tDkvUsKvg3OTm3g7Q4U/BEn
K2fFxmV8zkezoWBslPMzt8CqyPBXTgvvTMRCO6LYgohBOquFaFUTb2Qw0jKnvJ06PgrNHtm08aiO
OhA0jf107rf1c9cnIMGFR7I6VdOt2vYIIw6F2I9pVe6zOTMZoci4mdwqeSwUmcrW/Reh5unSUuvy
Ax/hAJ1QUosdwqSwOTOWyuPWmzdRC4CF664vkRrzcntrO+PCnAEfXamEBzbg+L3NTTtovQV8CeUU
JWn39mdYa4MudAYYM3lg/B7m1ZaHaRnDXK4m4/Jq1jwMXMu/h7EKscAJTMkpbppqqyQOxf141J9D
C9/7gDu41QRmufR0SAEdigSHyk30Z9vKcIP3TZj882AHq5fnDGrPPFQUab7UwLr9F2vnteQ2r3Tt
K2IVczhVztIkj/2esByZc+bV/w8h25w9Ze9Q33+CIhoNkKORSKJ79Vo74arIdXxoJODaoqtbNYKX
TqHuOouUELRB8lPiw6xpOEb0IffY9TSjan6sQ16G+fcrn6MRKgm/Vr5Jacs7VwzRNrGKhU2YK1x4
5ZZtBqKr4GnWVZQUD5JU6cuqodS8DFs4mpqE0CFJgM8UkZ8zvyFuEdo7r8zsH+TnXtw+LD7liZEv
LanQHzVQcpsaHtWzGUbavhkSbYdoWnsRK0L1k0LK5cKa3fb+5zLj7ZRn1xQ7vq9YJKB3phX11smX
w0RSqAOL2os9zp92Qe9sZMSKg58Q2h6NnU+RYpjpfYrezJCsE/iHYOmWtDx5COo8eyma4iXrNPUy
uG36wlVmgBsNIjLT4ChlUN3ZWnkQo1ZThfB3Gu1OjJL1KGB3ck30OZlLGNbYVMS6+6q5gKEpwL9r
8Sc7kE/GpEFiWmxPPNf5mOrmRDcaNBcnrABmtorL9rymICwq2kWlWfX3ceN6Uv69jOMegAiUWHLe
faK0wzm5UvmzqZtqWMdZrC3eDbzrmmXFboviSGEfgwzuEAcJwWTUnZNfE4aGfJ1Na2iwwy+C/htv
ZBAy990PmA8/ICjuf3QSeIKpK+quYdwbu4q6HGpd7PyakBBeQbNtbk19cJY83vjYp6ahwOBoKjY8
cr2GvLgwZqiiIiw9RGSmDZfn1xgsAt3TT11Vuc+u100/FLVGmJFu0jrlumwMJC8mZ1QCzO2o6dBt
TF2/ceBxRgz5vpSVO83Fl5oXMXVkV/wI4dHSmlzNuumWvPoEm5j9BHWR3hit8piNZ6ZJvfbaJNx+
qhX7ht5fAEnuUX4IIB0wVnk0dN/lXHlKyTJ+dluzWqiW6XxAz2tYormbPMmNHKwhnj46iQVPoD/A
2RqO2b4HiQPziSJly7psD7xq2ODZGVUsPd5Khh2vsshNn5KpGcgskGl4EBbZ9U6ONe5lhs6+bzpn
VcmMEd1uyqdl001WQIQ6eSXGy4GIcNbCV1w17jkkLr8s9N5epL78HFlUX5lQMmwH0k8b003LpWAW
EsRB4VQAW2f5JB0PrFUeKxQRY/WDpfPn2ZF6FT2ZEDrI62c0VaubAufwoczScuWllvFpaLNvVmIk
D7lTSRfooUl6Gx2/I3QepmjkA9nk6kviN98MPrNPPFwatC+BBYRaEyxhbL6hNt9dMoqY1oFtgyR2
LCQzla7alx7l1i58kwPaOcjtyOOJX8s/ysgNEh0Q9N/q1tuYDghL+N6Cbw7/GK2UlF2khNKOAOCX
oYTYPNEhIC/gQ/9ZywJDZKrm1is6ou4WqZN0axZ58+Cb+Tl2BxVRLo2tf5l8lWuYXQg6+zcrLB46
yQ/3fR+YR0i8YYScGiO+evnnrPBrb+F11ItmQfujUzeyJm/7oHA++pnbrWtNLo82G4irxyUuw4aX
LA0Ghw2q2/q1HBtv2RGLpFqoCGGKdvxoUTeRRdmnfNWUZvysTBKrkKekC9fKc75RwyaT7Vcfrt0v
th2AYu4oOOOBEm7NEmYUVza6V8cErlXqfvvVM4Zt6RUk7hrtuU11hyo96cEz012tQ7YwWJCODJG6
rGtEprvEt7cRnOTHrK/6nWlLB3fM0rUyOMcxrtqFTNCDQEzTb9pAMzeZ23z0rbRG4d0OFlU6BF/g
ZbrZRmF9z/nxQOWMBiw06BtHqusD1K8Hh/rmCw6TmDkVCpd0AJceAQPpPT98EA0EZcpRimCln0yR
JEErltjGmtyOcu6sQTnLXf6xt/NbYaZE47PymfLx+Aqxs/ySSQoEXop1UcO8Og9GeetCoDx5EobH
wPkeyk16kiGdcMJ+2HsWDCjA+zP9JF3chkpF30w+daAytmDToWaautJgXqfI1qOptt2lMWsK1yVA
bboUBqtSbvyj6jRnpW5sOOsnxOEETPQdjnhF+BblPhipAfoCYRcNxVjg6YWL6Dt+9Q8v/Sks2sNL
j7bQtYjDl1rJqguBVn5JY0eGr6vaD7KdhguKLJJtGbTfbDIhD8gEa+e+tyht1P1gydtGduLoQQxC
Gt89oIsAXHmMvhDWx6NTjGHvBFG+uPcD1eoXQ6XGgOrSdp33dvGh0MJmjShkvhVdUzN5/DgK/LLe
SP2bkw/LrqYMlCiblh7vhxa71qOrU+m3nEAVx8jTH0kFS0u/Q4TQdw5pNdyKITSudgKqtavXuqN9
Y19XLOSw/tLpRnsb64S0UwbNZxl8Gkt+h6GkLocmrH50+lNnW7D8RL5zKkgzLWChald9RPFMEyJF
HkiNu0MojoATP+dbApPnLZ2OSEPfEjUuKOLEJAbbjEKpruNeKbqyqicXSSm/RKB6MnS/nstIbnkG
QQslulbgjefBJljGc+4ZzGf3mDTZkjII8znP5GQRABMgcd6/1VYbp24caTx1ffPzn6TVhIcYcHg8
7LWBs/9WcLNgyh6C+Efh5vahL+B+tBv0bai6SXaBToUV9ZlUJpdwk7HlHjZarhXX0S4tii3lhhiO
d3PqIttlvKofU5u8nM/Pf8czhORcBpUChIfjFVLmbO0GgfzYjJGFylAnP+fxQ1nyAjrJ9T60bRju
Wh1F+NBz6usQTMkXJy4/qW56lgt+6VHco7YOnIkol7Y0LSTXtcbQd407yjuw0iiZZ2q8Vgyr2Csm
qwHunh4ZXUFmmvdSCpbXqlya3+08eVIGZIKqTJaRrZHWnRHmP9jlXXzuhZ+8livs/CiDoiloduVQ
X2x+SttItbttb9jDTbZsbwUHtPoqk6BUzST8kZpnMllAx/kx38y+tj5ZPjynRatUjySYmk0R1xlY
lxJsNGEs3rmqW1bpzTKtrOhLkfVLPyvj77JfIoKQBvGLCTRw08JuchxHDZYWAyyv73QKOf3hrNa6
/Ww7jsIte0OUq/gc+AblnbZcHFy9s8ATdt8VL+JGaVtA8Y3KBAjfhEeoiMM1kZvhkjhmvmgN40uo
5N4zpYjDToE4dQvpqfPCHh2qyNT7Co0FAMI0GR6HRO8o+ynlTZm2zSu8qAfhEZg1iPGC+JzaVdm2
6audbHnxHk4Ic6+Qfzjxv4xI/dXmFeoJZxVA5L9ueoLugxoMp5Sw76IPHPfZ0HXCQWV/mLAnnQZD
cNGDFuzr+BwA1KOipqzXpYFMtcdnuTLRv9zzcJE+NOHoL+zWJv09jVaNjeKMoT/LMkyjJB54Kap5
kJZAKjS97fZNQ/R6tJX0kxNb3zuQprfCCfVbpvnfEGtPKYB2Fjk46iV1fDAsOLK5R0Rq2PZtlD56
6hS5zprqqwl5VhI0ynd2Od8LObBeCqif1ooSfbKHMl+R93RuydSAWYZJldzRzjUlVYLfo1JWYwlm
yXdL5yYcHccEmh+SxJ5tudSbRH+5sUyrCLeYuNLNvq99Xyw2Eddprn3bEWyWPH9tZ3l6lrwKAYIx
hvip1eITqIt/LACT50Az1plfPUFBHSzVUT2NlXPUE+K4lmMr5xxR9+U4+MrKqOt+58SVukeHZLjm
UxPs0oGQCyiDYJd7TrDSzUZ9NQf49Mu+/0Ex3Oh37NihtXopibcvqtrJ1h0ESdwuY288kEFY+rpk
IBSVazt5AMQWF6ZCrMazdm4kpUu+8vxelfij76jQwNiIwGhyPpxGilWXiUY6OjS1ftUZERF6ebAo
qWuadhHVzRNkQclO2OaGqrBfLpWtduvO6rQFbyNnnVTBq111hGEsPfgwsVGu2sTQbpHjOxuf4mw3
MbZkpMYTBUbpzjNQvOnUAsafoD53pZY8wajAezUqe2Cv9H4vbEoC9AV2WeCgkn1jK2B9V1TCUOMk
R2Y/ehpvyahNfJYlaTj4ejYewGPz6bhkMAKK+k8N2CNeBKOPUkXaoaMId91CwLxLit5+kJH3lC21
ZdOD0jx1r8RKA/Y4ftAsYy8JTmCG030wErCwgXmsCmtUV5rvuJC7dI8e0XDHMEnhj6FknmsQii71
ag9S5mUPvEtP1c7IRowmb00e6N0XEyEA5Mh9XvLiunxB5YsgeqQ/8/0xwegsYXhPb3Yz6Qo3LxbF
yDcin8m9KchLrwoYwtbD5CUGwqJyL3X+VXQQOpXXJEyjlWWV4w2GKWehKXVPlkUbb3ebbJhbNbZ1
8K+4iAF2C/rVACI5WfIujJaygYB7LTXlqXes4tQ08c+jGKoFGLqhYYT0GpCy8LkfcifiexXL7Sbm
SXguDdR9JdnIt4niuFRV0vA1cPZNbRG/T8ezUZo8AJLwoS6kiJ8/t0XeYC0UYWHoRtiEEpLSsB6E
rbYzAo0VtKWhrbJNqlySdER1Qf1tRzlNV1kxXBrogG4yzAZLzfW9B5+r3hKai8kWdrDme+PNBkx0
4kdXdcoKXkGdx7SrH51cTbZ1qH9q/TY6++03guDlJW6GfOPYLmwxAQpElQvppjiCUxmaHHE4N7V1
6Yt+IHSK/EhvyiZCExZ81VL8yYUV5R8DeYuFoUv1B+73yrIOXe+psEuU2sLSvZoyX4oggrQniI5m
gzav2hg8WqauaDpIPaiCdLI+W4ghtSdunXYrqYvVm1Y9BoKcSTZj5Hn4gO/cTTLhuD1VYaQvRgpC
2PWqU6gPATdBsCSawld4LfDNZqN4snYncCrrBjHSXoVfaKJwEn4dulbwRZunKINHIA+9eNVYin6o
A+r1HcBcz4pvVo9spxdyn2TPMD+ugUlKD9OLuttUyqsWO8WpTAL33jXyJFmGQxduIHBBYyVte2mN
eKm0jYHpPlZ69pXSCTBiadcd+K0Fi45M1YORReDlnHjcGo4L4KqUPvhoWz12Q7LUm7J69oahfM4S
+5ZDJnzJPal8drTOWLbD0HCHpWvbirslRRGu3Nq9GFnendt8cC8pYuvwc4avXhKW+0D2cwo3vOjV
jIhNEocMdmI0oo4ajDypMjHqSghXpZH0JNu6/MjzYyfMvdWmp9jPQDax0QQgOfqQN5DBNLQqXlEP
Yb4YcQSBtwp3OBVV5ktSEfsGaCav7KlrDLKyzTMe71JkGS8JVUpAQpV4LeaqTuttYfhu1ve5Dchh
nvYaDL8484ZXbbLR9eBJY6mo7QNI26n/El0Vkco1zPzyRjinHZh0HdrR+6jsRSmhGz/f3uf2vbuC
8EfeCmeNYopV6dvufTQ2q2ZlUWa/E85y0AF6aqc0rDjv6EtLva6jLbjRnWE57bX1BmuTBGN+sqNj
RoTuGbWvVpG756mS5jkp+w/k55xzBrPADoYH2PW1vrs2dbynpN05WpoEG4uw1crnYqQy625qtS66
6CAVXDlXA6hLU/1IduRgd3Z3Ff5pGcQr9s8B8uWom1hpxyteQJ5YDmMU7MhdJEr/Nc2N9nOe+yoy
4ZpxpS493AXwRtWkw26NEb00MlJhppOqB2Lq7TJ0eu+1JHS80eA52IhRpUL2oy5i1EWm0UwH0ldl
7c0LbO1D87kqEm+n+hmk5R1huzAxy1UlFeUWNDPPLdsbh4ODTIWxDg3r12E8HepKUqjLNw5vDvVE
yTfRVO3lGY/u0HkfTP48ipaHlQQN0AeNb9uDGyNENPUko9OvoTc8il44ptmlAJ0nemCsjJOGQs8i
mBjTxxKSJ7vv4TufVkWgU9tM7Fqr0JS06+DKPxtd2lsSJYezmRf+/BC7gCknp9ke63Au+kNgLt8N
ZF4oLwo3Gbazs3AhHsFex4Rr/vfp3JYNo1EqygvCBBvqu4dP9mi6q7F2utOgpPJZVgl3NSrAwZA9
sj9ANhFMikKiKSZZIXEUa8bEg4Ew7GihKCRsyu+jOJuSzC3ytO8GhLMYhbUX0Y9pZTENzV8PHgWI
LNYjIOr7qhWxZWBPJKWaBUjmVTSM6SGrgp8NtYHpgch3ehBH88DsNw+88/svXOblgZtBeC/Wn+eJ
7uwzn+m/cHm31Dz3r1f517PNVzC7vFu+8qRfl//XM83LzC7vlpld/rfP46/L/PsziWni81DaAX1H
P3gUpvky5u5fT/FXl3ng3Uf+vy81/xnvlvrTlb5z+dPZ3tn+P17pX5f691dqe37J26GWIdo78GoX
TD9D0fyb/puhqPKZlZIjvM+69xs9yt727xPeTPvjGYRRLHVf5T/5z2edr1ruUKFZzyNvV/pP6/2n
87OZYevd6SFv5/MZ76u+/xzeWv+v572f8e1fIs5eD+PNKLp2M/+181W9s83d9xf61yli4M2lz0uI
kXj6l7+ziYH/wvZfuPzvS9lOCXVuqX0eJCM4NlI7MSQCNjvGvxsxEg1DcVC1mzALiziqxITZ13TL
8CiGSxJIeydGlk3rvMdMa/SlVxnUVtWG9JAFMQRqdf/MLhgi26kX51QStuBbpnExZwx080D2/YcY
F3YXnqjNWMKIJWyiqXrYMkwdEFgN2f4JuugrpB7xtbCleN/ZDoLPHXW+thndGxgq43OewkA6eWlR
hJKcGA0sCTibJ5/uNjGsRvp35OgIiFgN1DJiqdzvqXPOVXl9d3RhlVxVRmDDk2xQX5KNSOywsweH
iZjqxo/QcrXhuzGon++Kq07QgLx9SHXP1B0Cq7gWSlxcFaXRtp5eAF0Xs1utGnZuAbLhzWyrdwAm
p80nyAVZUUyszBxZIqN+mNcSS/udVhHU9I739YKkaE5hGkPL++uUwi3tu/6s8mJxd9NHtmiWunPk
sqeIGb0gb1Kov4vVQ49Mifob4fpGpv5qHLqtwf/tCCjXO/nVpGUvBO+FUUyfhwtwIo7k6Ieka0BV
2HlB0WkK00dm7fPC8u8dRwkc0DCTPQeOC8EVwav7DGGcp0nWGC1JetTrN3PuntVQrrs4SY/vJ47K
4O+bUHp4t5boGpl5JtJt7JXKQKs+RmhtlDvvEjSJdxFHgL08dFtLb+sCmSWvzeg8IPw6Z4zOI5Wl
k+s8876Q1j7adhQTNw30g2hGQmcHlJH1gzhCMG3YJ1KyEIPJbzfRdXXdSyk4YUZGcTRis9KidWTg
ZaiN+RCPNYV6aSVJuQhri5jcGkytthQD99HJXRx1o0zIW/VOwnf2IONkbqQcSg/wGj9959FI8Z8Q
GVIJ2P7LoDZm+k5X7c+z3QRPqMKnlWZkeVx5K0bmkzloGIKq66Awma7693XduymlepQa2mtxEYbl
qXwiZQLDlu0eRGNkGYr193a2dpGJNaMmhGjh5JuAbEH4ekD5bow76c0CepETMIi7WLoveJ/0ZsGy
h+tVgqFhpcKMftSnJgzz5ii64mhu3tmo04M2lo3Ych74nxaYp93PofbOJoPaLmXjU/anhC0iCshq
cvNlP72FRsruKkRQQgwQb4vQoEakNoMjHV5a+0ApwAif0dQHe/rTaBn+M0IL8kbYQY85h3nG7FsK
YUuxjJg7+7zr5l5PNYZT70c5+iQ1KZmM3IDJTQ+jpwCA2t62CBrIfMNei1bbCQ8KuBz23I5/syYY
e5pRXZebcQmkyoLCf4KTtBOcpBkA9eRjbpJ6nA6FsZ5GxNHsI6ZU/cbqkW+aXYX5T91AQFTmlWJ5
vLhtPTyMjnHT66R7LthwH3JdLddDGaefPd0gpQTAitDZAMnblIKSI/djYQBcjQro18K6dhdSPewF
2FigkEVTV7a7NAwnWc82AVtOqapbJ+C3lmLgDk92HTfcajZf/TegZ69uoz3Mi1/ujg1V3FUAYy4C
V+7BKRznwM5VTxfiUDRwsRtACCo07e/WkirovlCNjTZ7QnbqIsM5+ZA3QiZ2asR0u6gDAJaEBXKz
6mEMTSFUl0evRjYnqC5lDu+zOBJNPiRU26Y6qA63+jkQ/T6KPUAOMDnrW+Esaxpy0JEPJ2ptVdc+
jT+ErmNBPhwDOZXiAd2QX7aQVNZVDPjT0d/sSZ9+iH+vEbXPhC3zU+3k0Rnu/+jclNaqcgh9Qur1
0yQGx6IbwZNUSr6HhPYkj/bQLYRP1YGgJu+JMnzqRNQHTmslbV0FW3EYN8Z3O1Cz7RubOFX4I4cX
/CSOJUKmfa8lEN3pziGZmt5UYKSc++IInWB0Scxq994utc7hT7be8N2DhOgTmu6Tz31VYRV9MUc0
7UDpyVKMFMUg78gqt4ap3HTdzz/UxJt9GSC7Gfv6C1GP2mzyD56Xyiiod+D65eyDgoT81ejMJzEj
zO34XOa8NOY60Vqz4caiU3J99FPfPYqjpMv/GTzb3IheNxTu0auAJPNw/+US/j6abR0wU9RwXNQn
ptF54D5ZrCNWfHe6mmqdVVonEyf+v8ybnX/ODWRUKKxgI/tBti1G3XuQ5BIW+sKJPxK9+2T0uvID
cW3H0En92l74FFtR/clpI1I6Yes/+qHNPdMIpaNZm/Hx3ToNpF9Hvyvhu+FLfFLkytp3Uk78CdqB
RY14zilAXmI4N7ACbtoQ6CVYBLN8DSPJWcewdS0sAuUkTJNoDe9Yc2qmhmTd22a2CRdFVtZRaUv7
2S4mzF3hJmxprpm7MXLQavuXJY18fHuGeb4Wko6ok+TmGgaFUDHiDhas5FvRjeU8uThJfAFgG+XL
JkXNwvNR2/K1Gp6vHgUuRQv6BaRaHYnzf2ky9HrRezXg9l6IobBT4LEWh7mXoAJbEFZ7Y3SLzFxr
XQjKzamaTaBEylRy4D+JptEhkEDr/kH0vAICnNmjm9w6PAJr/OXBWxP4RwV5b6VIqxVpR+9cCpKk
oo55bXezfi2MUGf650EQIsWTkzD+3WeeM/tUE+2SGAhDzdvJYPVgEMq1F7hCIlfJX9oKJbpfnV8j
hVRIm5TqKIphpvue5mXrECqHpbgNznfFbIAZ158GZtv9PjoN6INLIH26rYpmXmoemKfNS83OGYJN
xGuTlPt6PT5R698vbDLuhzFCL0ZNLI9cKyVFseU2xbKCq8Rv1Md+GoQYw142Cshs4dtLpnEMqknv
NtPagrRKcLRLNbiK0SDnP5Im0JiLrkVm/qJ7/RHhIPmpHNYt9TEVSDogC5PcuZ1pK7cx/X2K0MUp
sWDhYk+URytxCLH4UC3sDGQnZajlph7SvloUmvzT9T4+TxVHXTBxMAzsVUSXKDvVTD0gvEjKHm2q
jS9urSnPA0nPpRZZ+h7UlPLsl5YN273nojidQxUm693SnLKvBpKve0MrvhajbLNdnWxgGj1AYE25
H6c8rGh0T9H3QV1/Fb1mytkK34DSnT/6TmvO08WRWFfJpHIPS1d87KOuoH6d9ymFz+GqlwBmhK1V
qNasHdfZjkUmXXLqdNdD3aI213v5sq8S5TCKJq4AOGWTnOBCGN4MTeMZXB8HL2l/HgmXN95aFHxM
M7ncgd4pD6oMseRvtUEhOSi6WZAdSYv4R2GqhSphlZA6M+V0ouD/pU8onEuTyjmpV4EeI1n4Zkav
5EfDtLzjfQExMq8yptBdr35fxtBWJMpHL14aQf6dVGr+RAaqeJKk+B9y/e1Jn3qKbPQ7IJNIWU0e
eaEWT1nQrKA+H2/CXylGhIh7SqTEoGSY1YNaE7qfpotJrhsrAI7Q+r6fwI6Tc5Ia1PZreb7sCJUs
zMjJjsIZFMG4VwcqhcT5UYiQ94NNWhLiaqvVXpuq1M6WBDxWdC0PUuWxpipHdAvHqhayHlnn1JPk
159z2lbRzlICz7hbONrrPIeX2PCmqqj9+XBaBlb8JQGDc82mhhSmcvXVxFj3k3rpbBMDiZ6hkxCh
8iO6ohEuvh489aATD7NJHFEz2psEZ+Z1yB3aBzeF8vf36e6eKrXmbu+AdZ0uQTS9pcOgnvrbzpXq
o8HeM4dtQK2Pal/uzM4bdrZS19DTYopVU6NqRfTFobDe54jpZkUSEShuUa39EfxzU2d/mJDJ1HxG
gbRTGrYQoolbzwV1NfUrWVLvRspdfg7Pju9s4zSjMRvn52QxrGuxulXA5b9f2ogdO0Hb81+WzSl9
2WkD/I3wgsSrCMWZj0rjdDxpdUQ6TS/7qNgvkCJbHyA6K89ViGSg1cfpx9Qd8rXtUV7OFhui51Je
WJmsrJwJmY8UdHo0JuSmOBK2ESA6sOJpRDTZ7yPRhSaNYceIoeXppgdv1u1l3plP8FI3N8VP2puq
GO6q61C8mW2mXHjnKne3wtRRdAnL7ETpqg12vxdG0YQQQ2xNAB0Tz3VzmxvzKazd7AY602KraFDE
mVWlA+CeExahKZ8TAzQbJaarEHrNXU62+kNT8QlVoYHk8KTETP0v1dVuUx/1qdvVIFipEHZPYtS0
/c/d4AwXMRUE7DUp1eImxmw93za6GT+KsUCqFyBw4mfFUZyXDvlhGF4cU3oOYMq7AdisjpkLInXq
JVAb3I8aJ0aEQGmrvRjoDa+8OaXd7GDS4n1kcp4HGl/ay4reIHiBm/AFx+ZtGg9gyuwrVkdEroh8
/z77PuaXwDEkTVlLnudunM6HhyD2sqtoZANpqLFGQFd0US3+OVDlFdQ0suxtZud0GkVyolv5UQ71
3O9Vol7Jrp6vOuuuyREI+j0gZhgdUbtQsiBj0qWNCdP2nvOY+1RBNWbipZQnqT1kudAKFrSWc38e
RrgQwkvRH+q62FU6xct+NG4z8v+wPHntzdVUvm/TkRadQzQAr+SUf1pCN+umqA//IOEwDbR5XVLB
AJiUaPHalWLq9EMHnkAIaPedU1u3YWqoykUFuCQ6FiuBdfMTw7oZimtt6z6yFrNNVyTlRIXTUZjE
VOELjc2iTlUfjCKriUHF84L7aWbbfBqnpeK4hZvm6PhWu6cwm+L0OB9fTV65V4neEI+cujZsVJTt
6w99K1VPkW5tPVkdwZq03jEGYboMRFe3onXceNVOjAZF/zl0p1Q96JyXgm+v8IJbBeJ7NoSIVrB0
USnpBlqOYCu6Y1iAolR85yy6SgniU0pfU81vLjyp4vsk9FlgHoapYS28cs2QFmUJnl90UwvCThXB
bb3ga2vmGUoL0AHtq9xKt9x0tSeSDdzJIRL4FpjQb0OI/wWOwH5pIfV9feerwxOAFgu+aYzKO6+P
K4p3nVUtj9qxnRpxJJoAKaqjVfhuAQc6IxJwq0WrRTWEm3SjsnrUnDp87aLaCZ/ztKlfc7n5rjTB
xraK4iHvZPWZsnTgkWXFm2Lga889aI+VZ3TuVowGOvt9VEs0ABg4Dyh/HyMXmFQ0OZfEEG+UgB/E
oJgfFl9jm92QsPh5+MkrJRiuJ28ph9h/hFheNgx5FfNTexQNxVey4T92Rps/Usw5EkuSIbsc3She
2jHb1VTXIUb97V+32VbzDeOiWup3N0GQrO+U+Npl3Cl5nYQdHzTitZkaMdCnqbn3+uSlNotfpmlC
mtr5uTTD5d2/Mb1D6I/nRlCUTuTz4mhu6j/YhsT4T37ztDDk+59Jdb/SYy8CK+3CuDPoVAxPNadq
5aswBtGIozYnT7IQ/XfDYEGDnR+4J2G/ryCmvPObbW98crg6NvwevityofKSwYnfnGmeIo7eX02q
Exvqea1b/NVRrDivLfw0XzLWBXcVmLrRCFh2NqzSfGujfGNM3NKiD7VJAHgYQONs63oNDaM3/Wli
I4xiztyUthUe8ryTHgAOGk9tlX6VMqM7iR4hV3XD3sxYtXxvnhAO2QVR1p/SxlZQyaFSYzBDFX3T
VL0Km2ja1IDk0laztejm0gh2t2jHPTFbvv9N6X8ADR1QoaY0aAVm6UZ3huYcRZVDnUrgHaSJ+ZVF
CVwDEPLH0gOD7vlXcWSoPG0ypYEd+V8HUBkjeuwar8JujkkIDcXkosQ/qo5EklgjyWwfcohe5TYn
mSjIUht6X1j4lgMJA/drjDDJManj7Gj14UOgG8k2/G0S9sIs/Xzx/rCnoh0rH/R9thh/4/R7NWH7
+5K56/xavc69LSAne610Tnqu4qCFaIFKg5wak0Vgtv73FJgnRUQ/+M981ODGeh2VrF65ih1fswwm
Qcj91N1gFsrV5B1tZbZNvqR03yH5UI8nXweevSl9SomsyupXb4ziUDSaB0C9rTUXuBaYbbDd6nia
hwco7ptF4/IxoZv8eR4IoIdFiQ3NSznJHnnacjuGjlT0qJTQj1U2fhI90XS5Pn1punKtVkP2KGxy
ABFMOdr8uDG5iGaTqg3WYkyfTNCfqNtR0prlbEuS2l4MLWD1eaE++uIqaJffV6Uc7ECZXLgQawhb
6sAt68Z9uBE2Xo6CZaEG9Q6ekWuWD0h8ILP02Dpmf4Y38xxOPcrki8cBFv4NpGnjSnRFQwz/O0D5
kOgkbnFlOFeXjLeYJEw11dZbmA3aZQkxNHXC/QCSzEWasc/Vaww6Xs/H4FJPPWFXfVM/8u5wED1b
HnVQiupQbC0ktxbCeG8qWb26KlJhWgPTnLD5naxd9CFcVEkZrk1HKi5BbpCdhZp3F1uKduHvtgE8
W8pLa5JAkVvd/zbkyjKBDIVi7lY/pHqQffYLCldtWKkgO5KkdTQW1kmHoeTgVLK+tQiK3FrqIVdQ
sMivRhZ8IcNV/rDCLYoa3ob7TLm1qJ67NY5qLrPCw2Y2jbPIeDc/NbVzEKOmFMF4Hw98xdEaNXcy
WMh9jMTNSlNL80TZ/HcoFXwKKBQkvSfT3Mw2E472XSY31JvjIexSP+QtXNa/plG7+X9Z7k9nFbbp
Ctl3qWsPpHw5pS/rqWmmzKtoKDZahQB+T7NJeHjqoGwaVeYfOvkKm5gvuhSCPoJ3N/aiN69LlUwK
F8g2o1zq0AArn2SWk+eijSkWtf6Byt65VmTYhiotdpkqB5e0q6n+NTTz/xF2XsttI+G6fSJUIYdb
5qwsS7pBWQ7IGWiEpz8LTY9pz56zty+60JE0RQLdf1jfA9YglKc8H7gSOqQLZDGsj8HqnvqEb7Ay
NEurx8fJKf945av+gVqVl6OX6eu6MkmVmcmqumFRyKu5kEOmmc7azVbraMp+Tno53nFHA3M9hOKT
ZJVDRVrllwC40Zb8crGrIj9Gxkb9tPiO7XLXAb9TOMXrQALS1nOncS2rzdCKNUJN+VZW/amPV6pl
xHtZ9fQZfoXQxXHkVvkaQLIi3Qj0VqWqyhn9Z+Kac/BrlerqL4OW/6rWs71VVr3E80GRiV+9sprd
l+Z6DNQfYpo8yK+2iupQahLr2+YJ0dE9JxhbQ7GE/8wqU4R6ljVZZGE2gyz0H3Fv5Nl6cPa6jaEf
s4FBOoxqXK/mzTqJMVWPE4hEM9lh6rl57eWnZpKiNI9Oa0tfl3oPe/Z3t1dZRrmSK16XJbN2Mea+
sm6RilmKVBQHK8nQCUQudjURf/6pWkAYdO9DmXprPWlhdOhqN38yEuMTEc9sWwYBcTpdUJxl4fpD
e+rdO1kZm6rqVrdOQwm0pVUjsTR0Vb8DaPjq5xXJhF6tLzzdUS7tLBiCNyC4y1NoS5Zm/NFeVnlg
LnoX+GTUdtgNGCZnQaAV+0mgdIn7In7vdBiVtuV+bfuAB11SwokX5GV0fStgRhTeVzBBX7VS1E+m
MSYHtkraGsRz/zVhe5wa3lcTSx2e2lIlFlbXHs3J/SHncQ7g8U3aycNAxiP+iM7kuRtZVySZOjyZ
mq19kFGKdichInt5dJRFxlEodEoeU/NpUhZRRdqn2lYIhOeOC2m4nJxz6dkreQh141muLQ+Wmt+q
d00Sq3dF47/XUaDtZU0WsjNO/EVPbtz51m7ounnqSmOqkKpUG+/VnozpbPvRuBAqooITkLm1pw/u
VlYzxXpB1XmJGiuaGDO2xtTikE9ND0/yKpnCrFnIyyBwk2Zx61LdlkNLrREZzpQ/Bv66RPZvYba2
B81xGk7xXARYYfJVbfRvTmF3W9mB+paP9ElUfLHNnIzDsg4b/tY90UPyMpyxO/EsajE/cE7XYib5
XOvXQR0uNw2tL4BYc8y0jIpu4LlpHD9DB41RuNQKpmL0XCd9187aPQ3h8jzVY2PXZrr+ogr/Vy/o
u/gw9ijDsU9wF+TSBZ+Tk2zr2DR/QtjfN3GHkQ9IA8dHf283TnEvDfmpXk0LNcjDo6wGWhiuKxU0
mZs4L80woY+UTB+275abtB0wPnpO/Ta3F5U+fpAyC5aVrzDunWVFhNShUIfozXQTYMZe89yNUCCz
SPyQzW7Wh9vSGBZWtrM5ox0gd0Nqnq/Mv6ujMvSzfCHd18vr8JBwK7PiwXmb8691rqM15AXyxW3N
wHMeHPIgtnXu9CclKHoE75GysnrtrkPL3ETMlzbZm6hDf5JFUefPyhA426SJbf8s20CDEEOjl/VC
ziDIJMI8Pa9a5VOy0/D/lIi/ovVNTlKZ9pvkdzIXf0BnWsheK4rfi0btdlOr6WQ1zDOisMUTVNoR
WXq/B8osMJA+9slqv3KMTRLQloINTckmpG5xYmyVOrE3JTwzaNe6pq6CoP1ZlpjylbRCJ5C8FzIr
/hF75/+K7HvX/+qQAvDXtpmQ8a8ON3dIfr0tI0dLlfircPzf6//XMre2q3z87xm5BVmF3y7vJprf
TTTLQ8vRt/dqhfpjYObGQlOaaoWNobhHYSy/d+Yr4gtIYLLvZIssphAVubq3nT+Gemk7ch7aXaf8
XmGoxozbmN+t5Uy5tOmq4jJiy5JNZiZCFC8sEzNyFMabKbYCb6HxXD2Xbr/WZFXOy8q0wJ2pmhs1
IG2cND/RnSIiQm/vTL46+b4ON/xJbG8dXtuJY4PR8fo2THUWAVNWCDk7Dxlmp87DUKpblfuQNp55
Ju7lIPvUuanoHUAdxsjuaK7Kjrbs+nWted5Kj9mHLznB+YuG/lkN2rmO4Y96ZwPvOclVuCt0D6jZ
3PqJ/Wv3UF3Ojpvs3KizLq1VpDxfM1ygWqMSogPZ4BJPpnWRV25QG/ugbZ+u4+SUoE+/534+7TL+
GRi+meHwk9i1jREt7HlVOe621BwXOjplcbi+pAYrIyIra9XP3sZedAEpeGW5k1W0zhECtkhFklU3
A/VRd08IBrhH9CWca/GvquyQbcKLo005hjHkQWL/jLhPF+jb1A9ozNUPUYzPyyx1Mr76seZjpiDP
5M82OZinYLtKe2gdsirHybltzN7DxMB8nfuv9ZombLdlQy62hur50SzEr8LrnGPPpoEUeEhLJFP9
0zFLllcIIYDjtOKmqDewy2FOgBmstCpYyRX+uJTLytGyx4cgwg8NaaRJRTwK8U0kMcsMTfg29k6k
TGNk6y3U0ss+U1fXOlmo7uk6avQCCBZ2+PlHjyUnFfN8qOccv8kTZBuesl8xa185TmQVsr+isJJS
QYYZrx9AH107JEMZnSLyXKHPG4c4SzcBNs5d7JBWNZWVdcBna+8Cs39UjJ4sa6jIC2MS7YYD1PiR
YEUg/3R80wOYCHxD2k2dimt7btfTtb3P9D/a5fiJcJLreDPtlDOqiiBZBvBJfVVd6lldN004Hrfl
GB2mWXu3d5AW0BDQ2zSz2K7BwWXHLypcyd4ANOvJtxMeUPPcKh/te1WJdt08FukD9+AG/isI0+mh
sYWxaGqoPbDgkHGwjK+G1iGPEYgInLlJiqve6Is09pKLiMr0CcWluwqa+DthVvnGDhoFwJpXvntk
MmM/Kkn2Q6Mdhz+qidmZFM36DLoaAaEKEaDera9NgR0CKMKTX5+1WsGWlhGeLQfLMbJDVmVROuSx
+wGKPEE4M19uA+WVMiOdi/7bbXnZLBe5tfVh9NE57+lQTJvaaAJtU002SYsKx7UVQqTVkvtowzZq
7rLipDoNncFdPPPidIMBKVv8j1nEUsUHwzNW10XketdBZiK+aIpR72Ijji63wi6Iou7H5a0FPFJ0
gWOJVsIUWc+YJIO9bLsNkVdN6U5LX9OU1a1DG12mYTUNtpbIyDucX+zaKC+LmsgO6E0rIzX/fBeG
gymuK7uvbp30h8AfxcFTnV+FbJNV2XGr/jEkrpR08Uf99zLK5JtLH1mtpey9Tf7/ruXML6y0ZbhD
s3kP2mPaRoMTLuoZodVC9gcF4JarUvGMYx56oLckaisBGnVO8O8sRyvC2OvXo4rKJXPUgj/KOOlH
OQT8QARZCQGmICit3ZA6DrvHWnnve21P5hw0bjUccH7N7PK5vZqqH0YCqSOKQ/1StuahCbtNr4hD
3FjFZ5i5DU9JQ3mJYrNaDY3S39uqFW0d2BpHF+mJZZeOJdJ2OvD7tv2aNU78YpSKc1+QSJyDe3vx
8cc8F8FBdskC9AMhzWqDbiCj2Vc8NI25QHP3W4VW8HNi6Dw/DWUpaxZiRs/OwI/MTbrVyF575RgL
W4mSpyDsxFMyZPHKzfx2m2a2eFKLIj5zB3yVnbIYAv/DZbd4kjVwHM62McndjFXMQksWc+fFPCf8
tdjUpN0WQ/B57FocflPBHmaG+AgI2cSczFXIJ2un1bdVCg0oipSeh/A/SjxSGEdLG8DOFvGlt46q
Kb8i8+KAWMYKoGQhXqYhuZeRVkQZ3lVtltzLIKy5r5lrsi+I47tGTdXF2LLrcKy2xF2YqAti9ctH
pzCLR/bSJEvkU76VVdlhFOQJx7FzkU2NJeqT3jrP1/HzpECZ5VIDDj3pKOJ02ZvtZ+wF3VEOwZPh
3rWTvbxN0NR2qXKTPDWauUgcNsFJGQkLVHDq771MuYvrQOGwRODnBckyccn6Bv+/mpK04oPy3BoO
OQtoFNVb39cMPkS/WVZWiItsfpimegLbOEb2Z67JQnYW84jbsP+9bRSo8A0Nyb2Jsi5sFzohZ2oX
3Mh6jDP3OAxhdYdGSbVEpTX79n+PyFhj+HuNTqvQJDGKYFclafvUjMqbz3s8FXOtzrtwN/WDtlQU
s3kyiqF9StI33UyTR9lioTGCkqHVb2RfNHrOxRzgJAVN+5DGOmHNlXnhbIoydybEZ88jO7SU+K11
PGPTeEa0LxLVvnTcDOze9Y81j7madF0uh8lT1m5JACSq7y44zAmxpanVX0bQS9eqLmz9pRO+80f1
1isH/9fcHNvfDuZtNuntSRaeCvmAh24ByvGfNnmldhAvMAX7eEHyOcBzzJDVVSFLrq6N3RxNGnfO
LrON6TCV0LEllL1DAYlnkvMstEnZjaIjVD/Xo3e1MpZAP8NPAicJB4vcF92JkUgsicFJBGBXI7pY
vaJfEggyJDfxMzllQbm+dtpx6+ztQP0SktKAq8d/LRpuEZ49dVuBgM2q8CbjuQrN5oj7QyxkVQcO
fh81CSI9tdItDeOLppfdk+yrASwkShVeZE0rx3LpXqaIW/k9DBz3OCZKsiQAAHmR0R7PopqMJXJL
4adjOBt2StYX0ZZQRXQIWfaohK/lLAg2D5Azk1mYpB4gOsmZbK2jz6myNvnoWF/6vi+3IlmHAejv
iYjh+ntUoXM4tpryaov+s7bq5E7WVP216Vr1hZC67gHn2jlNC5S/Ox9Ppp4GS1nV8z7bEgpsr4nT
e8vIj99XtZ1PRNkr064k6lpPMQ2pc2GFA8yp31dDBimDw0C/kR2y0MrUvo5zAH4cgYYtb/PTBicK
8kddAwHCDzdOjorW4HacjOsxuXidqnPHTLVHSM39Mikblw99ChaNU5vguIxhWbpBcbS7qnKvl5lf
FkfNtTBBOyVERuVbZ0DnxuBWIDU0EAY+8pQqjB5ZnK7tn3R/1gzPzPhb6vtLTI/dzywW9yYwqvdp
5AdjGlV533pJuRO9jY1Qy/SLEVfqKtRw2MPs/ionje6+hEL0w7H6bBGqef2SC4TWa8cXizpAARz/
oIAoym+uGc161yZ294xNYtYaI7Zd9tZFGODkMb/JTqcIvCc+GNklC+TOX9Hv9s6yZtiNuzTcnoiz
eWnQxf+5luyslMn9e60IwRPT0LyzOU+Wa8X6c5Bm5kqa3YTVpagbRe0ve90fdTEo7jLrIA418966
1WF/TPBgdrAirOdUi51NJfJk3c57bRHXoG8V7sBirqqDMV2wWuP3paZopf40JA9yolzMsco9Ch49
zzz6EQiqyNbKvKNcSzWG/36l4KUMIh49RuBfi0BvLUJHwyTadKLpFrLHE9Wvblm9jlGzRtsT57G/
TY5LThYB/KCFNhrcRmti3I66jbYZYaz4AlPur3OTP2PP1VAbI2SZuLyOziKCaxUtPkwg8lRXe7fU
kDDjtvM3fVCMH8YEe+qf5q6CtCubVec/m/8aLRfJZ5veX6NlcxjH370CtvGgumLHycnaJtDon80x
+CbsevwGJORRAUD0auqxRXKVpZK5WXP86aZpIUeAWdz0wiOb0w9LAtq7L0asDUsDD/yZ3STkVVVp
i7Osd8SN9zMXyuu/sbVGtqswf+ZBeUFXxn3v9Rq1owqrtoM9dVvD2Tk4TaechPD09VT0zTNg8x6u
XDN8K2pjvvGYPzEMbaEOL7rcm54FgS3wSVRivOZPzaoJ9/iPdjTUzq1Zqs+BCwu2t6xf4yOEom7j
b+3zeDGP9x3Gy/XlB/r3+NvrBqzzr/Hy/fw9/j/Wl++/nt+/MxbrAQfKs+FZP0Kj6791UKCnJEUf
xl2QSRcB/LfyHSYD/Rv66d+H2HQOQG4FG07L2kEPije+648f8NpAsdXKF0eHeVzN7YgXjx8QeZbm
7/acRLtr+zx+ck2xw3rSLjIEV46NmdT1Is0U+1j1hoOAh9BXskcWsuNWlVd1YzDlX91F3B26cBh2
t/ZR6y0sZaH6hKwzXKYs0d9L0by4eFV/wtvNFAfeWDf1uwGNmuUAhmWTll4N2o8CPa36JKvyShZK
j7s8MNsGEgqPJIUUrXJqz7JISq89R3Mhq741WEsQL+3q1labHXZsWQ+UKd4YZjAt5Dw5RXaMJVRZ
cjpr8P6O+i4mA6m3OngpXCs6id7Rru1jDOJkSG3kNFUUSTgbmBfRg39J0uxQOR0q6inRXFsvR90b
drtywtBL3pxDKvJkzPy7fHoaIo43XsFxyxmfUAeZnly0C0gpFYgvzm2k3YwIu7LhiGzS/Gz9nuS2
8akdPBC4hGVAPvbqahkMLhkFqX6RvXY051kRJbbWjHB66gBxzadhNpPt0lAN7y0Oxy8aXMKfaXLv
QDIMFrZNfMQ05wmC1V93KfsWvSDsQKjdh06GW79FeS68gICaj5hGj5QvJK5hpzohkQEaYDe1Kg+y
NmAauZNX1V0jquF6rfCMXVl6ymc2EAhEDj9ZQ1lA6nlFZuK5zsuh2NZiZMsMUG+Jc3I4W6Rt5bCg
IP0Y4tNviuVQjia821JZB2oWHRKtnx4bKwY5C1huN6iWt3bbsNm4A4qxmhIMr20yAx/bPNzrcTe8
jm6sLTgA5ugw0DtVCU8UBPDMLBpQKal4YvwuEIH8VeV8FB8Ur4JHDwvoQhqUeGmcbsleBK9JrHHb
SAI0ceYqefZA70S+igeD/5LhzHTNglhiTPBru2z0t1KZNcSbxLvD4VYfTaJL0IZSBPmSYbhh8XZR
tWRH5K6rP8iCzf2doWqgDAPYZdd2sAOmUt43RG4/FCmJKZE+gd3+Z4oZVT12w/Dt1jQB6dypBgbt
2zL4SRG24cl4ndoAplymU5evNB8h5JpgnHMy6cYXUPxVoLZfCksPLi4wz4VsVhMdBQ3TftOgWuLv
dzdIsBM3lWBQXCn6HK6s5vs6qT1l1cU1Z6QiNzeT0LI7Nwnya5EhdYIwNAhsm1CUS0Fk5VY10GGz
mm68ywJhk32jOR8gmjelGRQ/ir59K2pteDUdtV8retycUHjrT0VbVKte79pnUWX+Chd5tGu0aHrF
vkAYTVCTfNFr42vodh8KsSakCVJTA4v9TdY/mXlrPqvETvHnnV5zlHnuw8l7lIOq+StDzoO2cCJI
y3rebRV1SDaVCb+P3JfhxRDeSeG5+9V24WAaA8E5UYTqJCmZcOmGvv1ajaTQFU7qPgyQxY69RhzA
SKT21wrjm+E55RfI++kucIJo27RW+z67jOQAVHph4I65ONRC15/0qHrtsLtuA2wBu3oGv7aepj3P
EUebpHaiA6K/JEECs1oi9qV/DsrPSlfG7wSUcvcjX/wx9JxoZ5SRsXMbX31oA9jegMem78QPAdBS
vtWBmxJ30+j3gYNsdSMcJGcJdciLJj56M0FaFv44qSdif7LNOIdW3NquVy6QabflC3XtseaBocZH
7Bgmjc7vdfhsbIRQkVerynw4BJODafHfl7IuC900h4NKGsn/HKS2iorbOeiHgxVXrEIAY0iMEKgE
lSAzI9LEJagj66GsB3Efe19j00BWPc3C/BSM/qPsc7zWeghLoe7qnJjUnpSCeJlYobkWha3hw5rr
AZTZJbfmAuwbwz0TxmPpbrMKyt9Y6tpuqnFJk8zusA/W8Pg0E/HfCFiK7r5pIsL+1f4iawBvu/vS
drEw54m+lm2ymHkKaBVoF4RMWEq2tb7+lmlKe7iOsN70LDhgoZhgiQpytwpiLdCOmeMfK915wHsf
36Wqh8hM6D5kRuU85JnVHtDUjhayGjiDfoeaIiY84U5fG60/DDqRLoqXTLtWMc0Nmw71nQBE8KfK
vhmUByxP4mFwquTgWrq3CPzgp1km85Zv1rC2nuyKvUmL32wxQFB+0ZM4XTV+1fD6KUIARAmenYYN
i+OQsq5mtXvsQrXBY1uIO3+WKwAROz51HVGCo6lkb0GAbLPjAKqzbegC5Hk/lH6TfKLiFyxEZiLs
0YNUS9xGRwwiJjTDEdkzuFi0sLrYeegw/K3HgfBD0sa1TVs1ZGMQeLCzc904Cja9+0DwMbrqfI9Q
7XZnTn1yJv2bW5E9JHdILfJY5BTwMM5iJlVQTk/Im6mYRxBkGxzXgr0yaG/oJyRkHPKjdgDZtqFT
fTfVcV/mM4Tft8gY7iYkDrJwXNhCc14mG3ncqKs5VAc1GdJ6svKaoH4jAgllCKMAPmw49VuZLjgL
BW+jahcnUCLpUo5KHXK+jdRFdmSeBPJl5aY5WFS9ERer8Wt+03aNFGqlvLqhR1Kkh3Wi0MWTFShL
dTyF1kWkZYRmzZAfdCSUvhll/t1Srfhd1QhfjGIXXVnNxu+aphOBsjaoiyyoL1KuRwfa79huVRoL
tW/EnTunkclMWplxSyymAIcvHt05HVc29UkAnSUV+sFz0/JpInfxgMi0WFR1InYDMXEb5JHUu6SN
IvgV2kXWiJQlMGUuIBe22wQ+MU/IwIzXldHrC6XM7EdwLPpiHGz/Q3TVHSoQbrDgUWvPQFte9Rzl
CZkjVR5tcqPgSdkbiUJwVIqmqx47JGa0zhkzlTGtAhKu2Cd2p2u1Er6+aS2ATC5uaf4McbxxE01V
D2rSoLMFZnSR6n51lkU2O29qPvnh2pjkO+g15kl2qpkJfQQb2bqyEPNIXaJCWjOIL6mRbWwF9P1I
HBg/48K8j4Vn3IeFqC4kGEJ1/aepma9aCJP+MDrHW/uQKObSbkS50aIkgBONYOfuuhx3RGJ3Ruu6
lFwYydHu1NT9T62ZYOsPYfEjuzS92/5QEqtbmG41Prn15PE/NfsDJ1tv1bfFJzsAGxUNXMhCzUM8
YaTYyeqt41rFeZV4TX7+V/tgduoqhqu9ksNuRVFgwjDze9liulnproZR65a66eXrwT+oeiAeZRG6
fLS+LtS9rEIq1yD+QuIZGvGo8C18BHOZbwPXRV1+niXboGmSva7F3kGO61sSX5LJ31wnzMMKPcw3
zeSPKzmrr03xWNfqK5KkxUk2DS5as6KJL3ISsXsFaiPhrsRDcdF6DHGjhnKlUfcYY8Hyc/fU35Ug
CzambQQHzMraozaBd5UjBqf5xLqlPjWqW+9rq+k3fotWsFrE+6YoLQORF92/VC35/p1nnaCSgHBF
S2BlmTOkCmnCFRjYeo/d0n2zebhEpWO+hpEWn3pi0Jalb7tvRthwK1TrmFN2Yb1aPvInmRsu24KI
eU1zk32TGdqJ+LRoG8dxf1e0bbmGNqo+Yq23l2bTxK9VFWnwZTK49Pb4oSAI8a0R8b5MDINnmztu
I3/yySuh6EJuzl4+6pxusMbbPmD9dHz3rdRdtpM3HatEOC9Raq/DcqId/spWm+CmWrkxvOc6VmkB
1tXHEoEKuYELZJ4+FoSFheVQ3nXlVD/4Yf9VTi9d3V5lFlh2He91EmVnjM3G3vMINe/KQVwMx8nX
IWq7z1alWaSw5tHXxkY9Wh556n4fid7+CeTgxbKT4j0qimqpNpr+mA9jsJEr9hw9ris6cFsvStYj
PjXYxXM1DBah/Vr01QrFWU90DlGsmBNV8V3D4zV+m7VnDD103+3I4O/R28bJyELzKewJw+hT5703
CGVRoA/sTSjST2qQcooEUDCVao6gV36Nogtyszty5+iWMoqOqNZuOeafvltFCFD57rLWan0XeFR7
kQJL6ntUk7HXEEPdmttIQSJc9g4JJ7SQkOyl7DUqktodUgvR9rOOiqe7K5jFwWcarnn4a59Vp7WI
dmXqyYqa9G5UzHxOVRue5wizstD3dWOPL5z1y0Ogx+FaBpb93R7N7TIQ7e/2kv3Cf7XL8cpQ1ngk
M2unpnGwyTwtRILeiF9CYSjbLoF/4Phx8tLrSnmwdcQvZW+hpQrnjpEn0tzreTpq6kN6nrTZidM2
nzLcw1REeuh7MAW36A/Zhr8Td/zv6A9lMNODbJMBIrKjsfALNASHOgagYw+FtrM7GbiRlVh/r1zu
7I1uI3lSvrcoXr/WM0AfIyCEs3lo+sNKNl1BVKO0FJhjZ17klT5fAfS/G5QpPcimW3uR2+22/z1L
duAQ/zXVb60/Zunh9L2eGnOna1p812WJsypI91lZJZR12SaLgNSGnV56qFqRxHPX1KJjg0vuH3le
5lJMieB/+HsK6mBbr+rc43WcXMv3SZps58SVPxoV1bdXzkS8Q2c1kbISZlHvakC3i9RrQgQ351dI
eAW5tlznOnt+BbMUzirzNexORuc92JNGpp021N8940dZxMOnVebGko8hu8O1bB1CBMI2OnK7d6GW
WGikNc5ayTxOlprIX21VkJ1T6d1umKu5VYNeTtz6IHuBOQhCmcL+NKpR/mp12YcX9/aFnO781Yw5
yvOrOrQhXxs15VWbSS3fieEDbxSa8SVWvOyJzKE72W65RUGEBknDE4pK705frkbPzl+RfTePZR/9
mu5nIMYiKOoXw07/c3pAUMu7PRXX6UDYzWPgePrSyQyiMYzIXyYe1p7EGDkLuF38penePKBGL23d
KPdBiiM9c+MvnRG6B0w8LZo2ZfJl4NS6UZ2GaCn+JgtPsZutPvoozBl1eBla1NkH+NC7ZkQiSQlG
sWrD0nqdIvtnmaJOUaUPpCazxZ6TMMjXWMR2cXENczhJpV2pxzs38X1HjsP6R6L3d1NdoVnYZ7FP
CGvd7eu0eoyhU6tbcgLaP6pox3R7pKIeq04tLmFSk2Hoe9nKME0IiHORZd1HCi5lP4oK4cCxjbM7
DeL4MnacbiOrcpw6d2SjjhOxNvLrAvVQrzwjJQpPGOPz4GNFiI3mDQXCCg/5aK2IRpoNCgC3YXKn
54GH2qvVpovESto307DVgz+4ylLOCgK9W2YWMtGyV30bwfu9YWiJTlmKkho53i279zhbjY1fHppI
tVeYNcONSHmCwxgQNnmMnMAc83pZAOpuCMg9ET+ElUTg/U/CJtsbMyZnxd7bXbR9zfMdRtkS62P8
4rYJkVlopf7IGiL1fPt7TBgCZmNnejJyZGiHwQyOpkU+G6iIaK045NxbdYFe0YS5GW86fETrs+cu
jGswAG2JbMJ28EtnT+62fWkir1p5Y6q/1bp1J1/IjMJdQi4k0nA8SEt1ItSg8OM7eWU31XdFCR0c
gX+1V3XrIWCPuniG6XM3KBw4hWqJk7Cb/iSvujz+deX0lnJUI0LFGXBr/tdQ1NH7a28nZq6KXWKY
THCbJV2Y7TykrK5us54/0LnS4zfZWc7hIkW0GFM3fZbOL0cxv7JVys+yC/2AfKWjb7GVnWxB0uta
VeQph2zAnRwmenCPiJ21QqiJ0KaIbHbZ5s9X2N3XiqrjLkal8Npe+XqzE3hvF3LEbUIagZbynKEi
SvOfRaKMt+JGQH7ml5HtclYiXHPlJciRy44/VucFzbsoVssHjhLdS5O752gURILMNVfLXhQ18i6y
5jTFdz+bmRxjJl4cFN3RmiynkzVXS+KZF5Xp9oROMFMFWrPUA08cumYSL4kIx2WGTt5ezsXijbRk
bE47OXdQuWGPfWhur+9BgzDiC1QT5FwXJ9emM9R0I3v7xLcIfZz19SokOOvMRkJR9OWrb8e7SdWd
D9tU7FVK8APJQ2H5TP7g/bUdKscq4Tx/Uoe8fXRN/atsl+tEYwOd02unezsn91q0k/sxdKbG3bat
78Io8S62btmYITQYgm02rJoBWcnKDft7sjD7e2VOz695TE6qR8jZ73ZLt8IVjkuLHRojZEdgaYhV
5BBY5qagVBUPsOt4lyNWcpRtmZnEC+6Y1qratzHB3xq7+HXl6eM+wbH53BfTQ1v36AS12AJHpxHP
tkMyIgoBp36uXZtCaCY1zFlZi8lXQ8s87Y+yOvpxvg7ScNz4CTGIbtfZm1xm7qih3y3K+RLx+I1Z
i3DewtDWzdk9GnG95aqNQ4Jw5jhcbUq2mTcd8tJR3ltuqVbGjpyj9Q7IKN8uIiLf28zbIaJWvPCQ
aI4QYmeFXdphBH0bUb1RtSerz4twNd6HVaUdI7bZR4M8GbfDQq5z015Y/VA/5kru7cIxHrZDnI7P
mT58w/Rvf4tt7iPwEr4UpZluXCIvDhjTo3sQuOBk7MT+5uaPtjp0n62OxK/j2+nF0wgKaBqiXhUn
M4+wEZqFz76H2xxVWfhJbx5nwwzh/nPjH5eebDW6KtvgH4b5OPe3lpYsvfmoyfZ+iSCBf8J+bbqr
3lGjVaQozqrLWueCgnfHmSfm1xKW1U4YhkN8DR2B1RAwKqyBJEVu1jvZiEfLvXZbYUiyiWeLxQCp
a9Vp8E5Uw54e0c61trOwFBJeY5txNx5+IO5SI9MQT4+Bx4ETyMpF1uQEvIfqapiPqqpSdhkb225Z
pU19L4f4PMP2U6HZCwMa8KM1F4EOfCPIE28vq4YI0kuo7sh4viflHrN+/WpBXwgWJM4/qrzl9zBI
EuSSouJJJXdlrWZIDJRQWfaOP4V7TkvBJfUi9JCwvTyFQaUs+OG3H6JKf62o4wP5Z8UGbtbWm3J1
jVSovjO1BKZFXftvgJh/1P+Ps/NakttI2/StTOh4EQtv/tjZg/LetG+eIEixBe89rn4fZHFUZGtC
ilgdpNIBxS4UgMzve42plRcfJgF2j86L6B40mfBKMjpre5qVW9raUAPlid32iOm7anCt6W/Rx130
YLl3OFNVb2myEP8P4kPXmxpbXuh0VpbDxY77n5u4W0ozklDmPBlGjJY6vTyEEoTT1TBV28kKSBSV
Ulh4hzAnRwClnonO+xwN5d61kSfyPEgJOwpnYEUdNmlNoirknpwZYDSfBytWyQON8IC9zFt2ZW2/
1Ob0C8peMRZzTl4X/HFrAdrcVKz2Fr7eZK9DkdQ8Wt1067lSsLBdt11JBbhr1cGpK2l5U7ldu+Yn
m72liJ40U+BWhwKziPII+0+EaK+GZ0UzrM3Grw1IUt5gSXxVoygmferBVvxTqlHUhODiTZXxNsJG
m1Wuu7rPa8MumQdmos1TvPm6Ju0uw1TEhU0c3cs/mgQNENES/ZoXwCItBtai6C/fpjlxWZxz403M
unfXAwscQ82SzX2gyAlghRYARnE28XmV3CrgXbU0+pp33lLn0XCKqx6fq2YIHlKwPHPVBIU6lAAY
Oj8rvihK/YLpZfCRamRD1YanrqOs00bJ2QLq3k61K0ylJONDG3ztzSkGnwhO0j+pXdQv0rzQLy0S
MCu1Cqtjo8IoUTt9InR27eKOl2/9vpnbuQNFj4QZGZbOr45iuIIPijNM91GxQVwXhIOR4skibOKy
69iY+OgowLhSKSf2HqmYv2E0ydUO6l0DHu8NZp6YHhJn2UZt5c/Lqss2PKWQXaxCfeFPD1xR1HWY
+7d2ZJRpOdMqmOS//et//9//83v/P95HdiGU4mXpv9ImuWRBWlf//s20f/tXfuvefv/3b7qlsNok
P+xosqNahqLLjP/+9SEAdPjv35T/ZbMy7lwcbb/FCqubPuX5JArDRlpRlaqtl5X9UTI0vVsomdIf
lSw8VU5ab+9zRb+cq8/8UInd2y7XxShkiGe99YQnSrwhgRwvRLNRDHVfYr7DV84oyAT3rLnhQbS6
yrWeoL2DN7qNaqwskbw8i4FM7aFWFRm6ZjZCXXobL5tay988O7C39hjXC9FEazCdl3YSHno9z9+a
BYjq5C3SSAbFoxLPxSQ5atuFQyh0q6fBc2qnp7Huy4uiu/nG8bJ2pmgZ9HHRmRY2dDXfPYgWIdXy
UirSsEwrJ1rYRVJeMqv9+vfXRXzvn6+LjcynbeuKaluW+ut1GXLUUAjN1t9qlHPA1GXXfCjbaydl
z8IUXkvBFKWjYa6ExXzYyi9iFruJmM00OwJPST/yiTMjCqNVGjx9og+geeWVS05/GDW7P2cZU6Tk
zy7ZM3VUeeVmnnth/xKjWzG6pAtEC2wwZJTgxa/j5iEdbci8zPEktzqFhk5U5PIPX4b2+Ueqaaqs
6I4ia7oCD0//9cvoSzepvc4yvvauu9QmNWxlKtg/NSzeqBlIFLkgDP7TWdi9vyhJcvzUJ2Y35Pj3
USbpcMano0Vb1PwecWB5TAghjhoCUXWzIoYRsxAwo1Ppx/GtaPs0RPVcdECOlWXkFJgl2l7pgA33
2r04RvTfppAIfkaVxEMXoVLkWWaksBI07Er//nsyrc/fE3s1W1UdzVZUxdbk6Wb/6WZWAYeOLVvq
b2NZ1StFb5KVzhp6S7g3fg677Gzrofw1tRMSUY0REPf3w7PvxNJMDOS2/owGsfsILTvctYkzLKO+
wI6wrB8xacXac4z9h7YO4+2t6U8pFpFnkQlcrxspxKDHjxu4qn+OiFzMgO591GHpds/MiJoqadbx
fqw46n7SnyZzvPhcMePe7/bAfpFY5LkA5GWfp4O3t2DkZ7e2r2H3ybe1FqPmNOU+DyFB/3aEI464
D8dhkprzTlO9f3jaqur0OP31tnY0S9EM1ZqCDLZm/nqFKlmp0H2HBN9KQbHqEtnBZQmdJNuBeEo4
hv07FnKn0C3bQ147iBm0Wf1mVWqw1+I2vQZGmF6VGJfUuHP0rei7FS0MGc/PMW6d5ok+RIATYjxt
sxbNZjDTa5erNsHmuF4N4sNdNyf5nRXtEuqMi1wIdO5I19J61pcS+tVaRLWAeUAo2a7mkaXkByfO
4Qv9VK0RZt6Eo3tx5QpWQJjyjXexseEZZh7GvojWfacF5yyM1SXw2u4a8uRYYFgZPXktoTyiGe6L
lHdQ8fpReo99/5skA9KXVPuALvf4BGftodSVejMCICMc3EQXlZjwRdTgFH3nBChY/tmV1YhBhnXy
ojtjb98OyAsPBmsCfvZ+fN1Cv3QJVwYST61sEsYbzayIvhJ+gsBtIUblyYU1140OP2TVgB491SJr
RNJeVKsxcG6dogkgX9/VfxgROXJvDqY9msKm8dKpfaDeovCijW4P0pYkcITSt1Rpc8X2sUpAbOCA
VYB7iKW63ROXRyiAlug3vZK9xk9VwN9LVOvH3X1O5rC4XYi2qZrfQt2r1m5WbwM59599uckXBjmK
Qzbq9skhjz7XpqRAk0zGm7Hxxqs4W5Fl1bcYl5NHdhvyuqU53OgMgsHQux5WhjaU14nwMLQO8egK
WJYYBKQcnrsSXQTDHfO5XibDbJBDbMKmyVrtkI5Ogy+WZtWH0enkE6jSH0WaYtRDTMBas58f1VnV
JvIpVIAvIm+/EvNM5UMeav9s1ZF9HFIs7HvX9L84HeyYaDDYlrWVcbF69O6cTAu+lG0GQcu1Y3BE
uvRIOu6kt677TOyqnTnhjlzacJLcUvaWLR6bpH+B2zlFftYk+BVI92IxnozFXvSlYF7RBFXyMxGd
5y5HY6Nkp+4t2QoTAAMDuxkQc/aWucHiVkrBj4jjxCGi5vghhKOYv+Z+rtFGOD/mZlnGfswXG4LB
W+qj6y8sthVLpVZZ4aCuf4INku0NtzTPlaWa5yEEdfj3bw6xnPjluaSZlubYhmk7iqrbYpn405vD
KELcjSUz/yrpYTq3iAqtsyLHWxQg03troGCHrt1LZtvNnngy+gVTvx2ilCjnxniOR8m9eIb+vcvN
AZ9a9i8sJ6qdofbya1jkM9Hvu1qwIRqar0RTSbEIBcHxRNROO+h+X95OWyg5C/JaTk6j4SerWFU6
jBfiYKXans0zJbJeO+SNogkU+6k/8eZ63mRfvCGylx3GQNsY3cXXQM5uAOMQrdJbP27mzWtMPFkA
fT/NT+kXgGEnkEJ0HPZBaWePU15ykaeBvhJNaaizM6zUTUS8K0d4WYXh7bfZNmyy/BGDbDIsdfUx
DJKy/PurZf/lPc87xCIRZnC9DJU0xq9vkbKoNJsspv+19RucoJXsdTQr9xomhXXqsrKb1UbTvfeN
D37Ac0zYyrbyjEbOCkvs7t1o+3htN2qwNvSkXlY+SBcNfMlemQqbzNpeNEVN9PmGSq7GsnahGqUX
3uNIusgsuAq8kC+IBWIX23PTdIWcH1xl6A45ZhnP9WCc/TIcz4gSZc+OanyQ76iPouVPQco696u9
aCZN0M1Lx+q25XRk4bFV80bNWovRANz4UkvKauU5arLzJ8gZGMjm0E58InPSjm/mddVVB1B7QC1F
jxi7zyo6FRlxm91CWqE01YTddx5m5pTfS1ST/BixzQeez/kmCiuCKbFMCCOSmapF7TS1qr2N5ULO
rJzBOlpIuY0zQ8+sY1bqpzIzhm0xDYhR0a/UpvUPF15c2J9vU5UYpaHIlibrbNaUzwu8DinqtnM8
7cugeuUiM3MQtYbU3YqIHzxqJM5LVobmii1FeDQL27wmI8K7FgKLokUePD4brQ4clC3wZCrVLjNX
D2ZpBa5m6JAyEwVaUenJtnimebUuscjCc9xGdYpQS39qWept//5HrX9e5KuGJvNz1mSYsJqmKZ+W
RpFuFLamhMoXS3FfK0jNx5qnzE9F36HOB99RYYEyWrMEcekjqJFuoaeucykSNVtFbO8xUkKD1Egz
d1fYgbmTgdBs2ngcj27bl6sca+YL9LNu1mlDvc8DhVi8nlcbQNeghOJxabuJu9XB7+1ELZfD9lZL
/6z9t9F7330eibXoHx7Vf7n5VcMxVVvRbc1wps37p80QC5ORPftQfgmT5CNNz4Tn3WMfhuYpmLA8
Ap9jqEm0QPHIWNz7RC1qbPWgYLB1O6BAo2YmquE4gYi1YliJE4jJYgAlmyn64e4HktbDD6h3i8JA
4Q8+Wit2d7zBv0VV7qtJqmmIlx0xUHAHEEZVAD1ww9TqbAkdk6nPChrleJsC6uvW1KYpHporM7Rm
B2Rgq/RSVsmTahv6TpgN4UScXjzZqDcGIroQsGiKQszNkug2NwHvb8+Mwm82ntSvulCtoPvajTJr
+uIIUt7+4ssx9vQ2YDwiJBabWONNrz3ni9lZ9RzmAuoiSmdfyhgxVnUaQGyIcHDmp2eQNd45H11E
N6eBdGDtUrsDZuCGnx2bXp7CQwyEY/6qA4j8+9vEEvfBL88Ak92wA7DVsmxAiNrnyACSlbGClu0X
swc5XlQBwS/cBZah1Fkvhe52C6OqzI0/NaUODLes1elRjPLqxr2XqPCQG8ZTytJJdA8m2Clebt9Q
A7VeGgX8h53p8lwMOio2LC63CsU0amdXv+uecCcqTkZhWEfDC9R5g7LyN2DuMKq04W2sclB/uKZs
08DLn0qpfBUTWimtZmYz1FfkHqO9743xMnZ76WsdzMSETE2dRe74w97NUwefeJdX/3Rq/PSeWN+a
T6xitE2vSbiRCeKlnZiE/byO64vM0VpWwuo6TAX0nx99ZaqXV1EglfJzn5h8P1YK2+o2796nhigl
sab45Vyfz19YoILYJqlkzx8tSz75cELeYw17oajo021WSdZbF6IbX1nvbQ2HLm7lErUm13y3CuzA
oSyyMG3BlWAwgsgZ/dAroSZUqXlp0x7N6xhqqOMU2zYn8YdQSMxtonnYRUP3D6HPlUO3Z+HR+S9O
Vj/aKtgXNateHAgCx1Gv7UfgbNqycxB3C3Ajfhy8ssXmDt+jEOmKOQsXEOZ9cxZz+xEHr7iUXFir
zPUUkmFlNsYzMXorsnquO+F4jdkQHYxe0dbqn0IpQu/kk/zJXWQFI+1xjRXz5d4lDvh0/Kfmp9M1
MPoWhaGaM3GskFm5ny/Bcmwn51gaZVa9bLtMuxi5UpPg4GO1qdZPfWJUzh31Vvv7eRma4StHJsfm
Thh3U8DdRdXL3GetMfXbALFp5eAIhLwYtafZopb3HuAU5kXkiEYNEsTIWgwUtRxeRZG5NWIGbpDM
JzTNra829HFrpRNceJrXTIVcN/BbIvV8PzS0Gumkjs28Cwd1ibrRs247w9WSx2qudG21Fk1R9KnS
zLrWTrZtnY9X0ackwIMlSE+iJfrzwdlmdj4c712NEaKf34SXVDPqi5F+uAqp4irG0YhQ6/CGrdcH
+Ubv4kiK/tAr/qkerP7NKEwNNA3qTTik/Dyri3jSQK08DUkOLh/G4DwctKSYx97JRdrswZGl/rHy
QnbRpAzXXjv2j2oxaIeJf2g7bVoQn8QDCpwLSEHmtplkQ0bh5aREjyrvCHT5hyvbwPxR7pNmaSqd
uhTNwYmCazoUc9G6zRgKZa57qrSGsUzozGOPjLCXVa40V9f2gdqy+uvSDTaR1sbQza7aigFRxB2w
z5VjaJOWVVfOxGwxUlvy0Y/z4kFxEM8uaqM7RpatnNwGQBIg0uJbjABZgqzja5Yk6TpFT3FjyFn+
jPXXVUz4EqietfOtSgpQo4PX4dT6sbftnpjK0J+hwCYnyACz2wyFlcxeivTDfYaY5uUpLmpmDTJZ
l20Wy6XN7tjHmrw3+uk7i8u94iEi7yc0Y7N2t2naaUvUGgqUNQlUWL2bfNMQ0Ckis/+OURHAYiw1
H9rRQx4nqc2NG8oDz17buk2Juecc0/rdJKks2BWXNE2GLe/jBMWK1wamFyZ9PQKAVfajcKbmvS9P
dC7jRLRcgXBzZj653Des+uZCOSApLXT3ZICYYZFZZ1/mtSwUA8YhfrCSQj3kHd/ymHcoPqPa+GW0
J8qSIvWnRCZUpWMmoupsUkF+z/NaKb7AGwJ95DsZXJqmeYeaa8Zp8WUE5L92qzFfi2as7vLeBR7W
D8VmHPRqJQ5GEnKewXN77SQJeSc3Gpai36+CTR0qxnM+yu0u7nRjIU6jlNZJjgmDuWmHdECD7mRs
mDpsQbd/17ExnhWWMCgahytG7l9Ev+KB3QbfLYwN+reo3/vTdLWW5I2DYd9SzMpl46xXJilfENBH
zcwlFDu7/n0waiQAilmE39q8i2zj2ZQba9bX1fhWe1WE21MwfDVCD956qX7XwnRDmsQDhCn9kcGN
DAlUnAt27P6MNPeqy5LyI/KSq9S32nX0ghTGtNFfUmDzcwgT7iqK1EnbV2rczaDWGWu93q+WbhjP
SvQTz44hpe5MU2AIlnylqyj1UMkP31VfdthhFaV0dDtFOvYWOmCRWuxF171f1OTO7fijWHB+GtB9
TVqOfNi67E0cusbobMcBsj265D4PqRaDaHaki5Pl3pUdjj3ToHCQiaXP9Lr0ZKj+lRTlIZS1bq/1
in6Wa8844xcSTbJsS9EligSgDTYtfbMjFUlktmHJ4MiK/9xFAG6BvkSgSJrgGaUO6xy1Bc8rBk03
6h897SMrguA5l9VyYQ8JnkdOXx/7qcjVEHmHtNzIblofZduimGpiUEwrdC2fG5D4lqLv07wi7rG9
NJ8g7SiHUpXHfeckBQY6Vfg09qTBPcAXHwG+GbXufrSGH8xcpKfIt3rj0gMxdjsIAl+xCmNlZgCV
3lsqwrEKjLQWwUqt3Uh6fbk1UZXXD0OFOszMWurw7Z7rFAODMuc2CY2kfC4gCi4xBvPXtmcWz6mG
nCVPdQu3GJpqoWMkameIXk7NwLKsjY+W9Fw07aYtdiwww1sTRUVnDy8R/NE0ORlN+ajm3vdYfXKj
Uf4KFPz3EIjme18V7swrDespLtVqkdmmf4X9l63CrpePvVT0BK8HeRcPXKTYzJFYwc9nbspqc4Fh
G21k/tuaylCfIOUZC68cFDbZ7XdF8bs/uDWkMo7/CFnZzSKsEV6KYPCXZQ5E+A87VZNFZMbcAXJo
OoeuUDfYLHID5Lr5khaptsvdYbhMraLO+aY8P30GBRzPJEUbETGVk2fL04FEe1K5E6OOkqK5iK49
kHhG1bbvULlzxpVokjUO1x0BveU4pMkzelT6LGmk6OBklX9WVeUPHobta+An2SaHZ7M0EaZ89TJH
IeyXy6iyMOq0/kH16+yhTnmCGB7CNlO3VejlHjazeKC2rzV6t8u8r+S1GOXHgsp9XMbgszhl1y1K
YEovOjJ6Z6vTf/pcSIHJUhyjNf1KxZ7RlNvqAcexDGhygWVXZAYnD6nFhV0m1Sty6a8wk/h9ht2c
jLfzzR5dgFrTQQbck3XvG1iFTwf5NkgtDVvj19GPbweZdje3y9z+5nUJAhVWWD140yclqv/zJwGC
q17T0ns1JU/6SIr2p0+C1bsZJXPGs9QAJTol40WKXhRlUq/+YZM3xToykay/ZeVJD6m6bBI4A4D0
1zhPk7q5L8nwKazQ1xD+bKK9WqbqS6KG76MXVmeE/9QXX4tAsFblU1+w9OkGdyEmwcXG1hio9e0Q
vx52oQ6qSDQnwOQaFTqNC8cp7F7qFmiTaBtxRiQiQVnkEcmnaXQIwnOEBc1FYVe+I/oTnLLMTTd+
jM8CqzWEP4wxOHhOnM38kC1lFvSwS5MeZ6zYfBIzvP4Vzbf2UYz72I7w2fVJtAKFV1EyyPFucPwX
u3JMBFM0duOyuXZLTZqAhPYBbin0oKlZSWm4iaIwBG9E04mLHnlNx9qIpl6bMEPzWt379vDIg/hF
tc30wYra9CFiywESkwh9m3MvzL2QmzdIk70YBTHSHP/+CiraX8JZZPgcRzaI1ZiwhIxP4azQ4mlS
VHbHDq8f1gQIR42s5MiD0U0Qx6ox0w6PjSHre7NM+VHxt0K0c0mgmoNxcdNvqmyHD3mZRQ8FJtZb
OzJq0mMhxHIHLVEZYeJ1JQfScsjy9k1ueTE3iVafvcpGbSUft7Gktm9j242b0QDG6SMO91ZoKG+M
hMBOpo5DDvjw2+HQQ+qtXXHrdNPZ8gaGrGObxbHDnuRlAJ4tDq/yMdvlZIcx4GJaMcEpUj0pDwno
01f7x2c6ThXtbSfV52KWZyDop/B03ItzoIlEsm5YSHbYz3sigRcVhblLjvmCx+PtdO9yDDAxWo9o
m+gThYsVz0pHXfd2KHLOykEvzFcZE92Dh7/iJtMS9N6m2r3vv9X+fp4VOj/O5/xZ+3SWKHCMNdBp
cojytWoldx36QTBngzZOu7TxqiR+vDKaNlvc+zylGRdto2hLcZgYaHW1mOuJ1a7vfZZhI5g2qMXK
6Mbv4MCRx6wUgzvPk7eGRhhrNDqUqqvAfkD/PZubqd+8q63xBH7MB4QjLemAwCTbxUkr2urL3/++
/5LI1jT2CAAyTFjohG3F+E8Jo9RkkxOotf+OUE0Q7UxrU2npEwSv+sO0m7UxVMoX2bONua9a2rlA
U39b+qO5huyfHTLU72cZwMEZCCt+5FMhIeu/MCOQoKKpVvXp7//J2uesiWY5hqUR3DQ1W7d141Pg
zFRkL/DJSn0Zh34ROmMF9IFCj3M8ny2r3rBNjmad7P7ok3sLi2/87GZqorfvVlrtofYBN1egWJFG
gDyVJN27B15/lhiJfOzQDHuUhuRsJnL3npdcIBVLmU3iL6BN516qHoe6JLTZ6/hrZzEvedOxFWwT
GRE1UYiJZOA7fKuC7B8gCJr96cHEH25bJiLKpqWDpwGh8mvyCBY9CIN0sh8weWAacZEdyM94k5E3
VWsqEtXLDm4O55wA9vZTv2iKGfe5oi82MrRaYx2vv+kkn+bdm/djMwfiDqymEE1YvXvQEDff+4bz
DnGAGEilDxg0WJ6xsvWK0WkKTNB5D3P+IrpAa/VbnqQj2rQMipN0MjZOlR3oG+To+gc5LzrENC5G
mHFKqeW36ZUNqi3TAeIkklv4M2AB3l6cBIbZcIqwjhODRtVESzfvdJEo2cfECFlykp6PpkLU6krP
ZsgsN8tPA2mCVvtMTDS5VeaqgpBs2eQWcnrROPe1oH2yYnM48YU8NEmLutdUFP07jKno8TZuEhpl
kVwdxBjgDDVN60MW43ljFjVarp6v4NmgyYdYKX7URJ8oomn002TRJ0arWre2hoc6TTd6+V52GoIP
Q3w1lDwnLv6fQgyONoL3q0wf8r1o34flEEljkgY9SVoHv11plFba9OZVpkIGlxEqTXKyp/cw8JDo
ONbpubu9hgHJrzBrbci/T6OTmw8SnCmZRNAC4iRtkchXo1mJMTErSMZyi+rqwEJlepf/t09V2mEb
uPqPTw2TXp7bvQEUIRlHFHQxaIyR3HuvQLLASsudM8RN+yyanTpI72pHFF9DgOHQ9mp6TtL6K/7C
2glVef0kaqarswPEJcMscp1t4gi4RAyE7POxkaiKpWjeC3FEia7rvUsm+TBrlAiZlLqTjgBcEGNT
U3vly6Z0FH33wjc9f+7lQbwjehzt0fDCAXCqiaKS3CGbiSpZq3iFNuo5bPz4EHopClh2ni5tLsOi
DPNymSCzgaoEetAEuXqIb80fXpGhn9G16WNVE7fuBlVe3ppV01wdbINUTXezuZGWhF6KvMWPjsm+
0zWnNBwPBH/io0cOD9lTw565ta699r1qLhujGteimWEOONPHIToXfuW9lKxYFCfWX+NxaCEs/3KU
2V4SSDIsN+uQuIBafeNu3g2A1l5dMyvXWcf2J8v8HEXL4EFMQOltmFm+a176wGn3Rp4hIdw7+TfQ
oNMJ7FyyFymAoD3CQuqlGfRxJgaAQF2JlNTPrevlqMsgKBuloNcDW92JCUaBJrVE0KW18VPN51Hi
6u1T57BpddFoY+dcriYSztd+gXAi4KEIAhtLZm3jBqr+oldAjqbh0I5Ac5vsV5KuNJe2b/S7CVwM
7wvpOcmX9oVQnOvlRWohniWIGV4ebf0qT+DlOvW+z7wfhA21b7+TT8iveKANp7IoSE8BwXyv9HGp
BLV0Rm9heBgc4ko5GNJNlKr9g4rK4rXRD2JM9JSKlYO68c25aBK7uOq6bu7wVPS3VaBpq0hWsrch
rVbiuzD7pp379VidkrgghTcYxu3rRYh5kaZZ+q5o3NS48sjb3u+LRwPDJ3FkqkRIoOUGnIQKAI6k
e87S6Qf/C1yN24VQXUT2OhuNTg2vjrMcF+ncLBFGkFokL1MdbdOqgCcHubVwbpVBVHASulX+HBrk
/585f/0IzpNWTTktC+4fIXmq8Q+vZfWvb2WcqTQZ8KZuaabz+a1sGF7tJGbTP+v6aJ+juDlj31G8
Kw3+mC0aLWvRTJHtMEuVgFlJZnDeNYQgh27hZp7URnw9Vj5PEcSDJCiFQOL/U5N0y2GVMYRrUbuN
FuY/pCaRKfl12zqtrEhLmhYGuUCItM97HvYOVZGDoX7Syw7hTVR35VJTNpaOGKeo3fuc/9In5jnZ
GdfQ2SAlZKXQjIm3AcHpXTsWRB5jx921ar4d0jHU1krvWquh4c1za+NOs0LPGE2UPn5vmzpeaFVp
7QoHQVGjegwtKWZVZqbbwA8SHs80w6H9jvuicoHKpEH6C76LWUQAkqVm42QmmqX7ZAFpec2BC67a
yi7NU9ynBVpzQf6qNqw/Kr/G/3FqBnm28DS3fPKSUb9y/7HmmwA6g4XzUubguOmz07MjN177KDmd
O7K8B8vtV6I1RI1zFrWysWVUxvDTiyzkp2eiUzKTdxS03O19sjieKNVKng69zRXHxg1vY9HZ9riO
B54GS1ZT3LUXyAVrlS5/JQRsgQTI4534S0LHeSBzqRO8Ddrntk6J8PIXmfgVzOGU9yhupZbxnifB
Vz8ck9+DMXzXy0xn2d+7/EBtkI2YQz5NEwLeE8+BUfCo6xzA1tNy6VYVayh1iLiyytBUc13jH3Ff
WJVKk7vz+1IKhVI8F2DHrcdGT1Z2MBZb1uP2E2niq6YF2tfccCMUEz3tpGl+fvKKipfQNND44ynn
xnp25NTbWkHZroqOB04V/i7GST37yzHGkl6v5cmbwe2WGsv/UxyzrugUJ/+qOuErLK8WWT/V2JHI
lRain299HmIP/DZpqa67xqrWVu5Ibz7iNWJCjH/UUu20coe+eviUBgRophPKnl7O7WG0j7CHtXOV
t6RkpoHGJeGLkpV0Vd3K3Y9JUizMxHAuYQfDBV3Sl6rMKuTLcu/ZYG+Qe8rw2lpWfhhKHf2kIR1e
oXkEqzrQUhD5jAY5wqoS1k8nMVrCebL09BWVpf5UYpvAloRZUTCO68GTEENqgvG1DptoLmN/sxcH
WY63bJBue5KqTrpYKU6y4oPhvWwtx28X4iBMF+NF7drmFkmz6liGaLOMwwiwo5p2TUGoPd+b+ET9
aBa5W+4JLf3cFKNBSchBHFtP7kpB4RHSTcg9OjqJf8N3d4HXGj+qvPrayZ+6cHcKNG5p+ZcxcYTk
GkstMmUwIdsodV3jreirEskOBOcAYBKyj0jQtKq5jbNJms7NZXylrHCfD67xGI32w60/dkyibiBk
7bp3r6ymP0R/xZJknlQIAkBaii9Jndczf4KaSAN2LYlv62dzLLoT+E/8IEJkddsGYA3ivEsrra3d
rYpfjbUTbZdkzBrbTTRyeMkihqMf0wEZy6rAqufWVxTmMZBHafcTuGbq85TrAFTb5WHB8hWUWxsG
38rOe7BCN/hou2KNU3Hmz/LkW4JBeDjLmzM7Y8OfZVGIooU3flSDezZLu/uG+873scyUd3XUe1TB
ELjrCXvPUIlHZte1LCQFY3YQENgc3kOyi55maxPkmqpikqhVWo1XlG0nc9EnlVBmZpLPORJxDjII
wRr9zj/E8P04u8N6zPfHbNm6ST9zkDmHaxp5S8ks9BN7XBk2q6JsUydsjuC2kIkz/OpR8lkr22PZ
fkEp7ux6oBVn0sJL2/bGbgomUpNgNgkWk+clyt4fQf5M/Kd6wJrC1JJs1pa9BQCNgmAf9IcczzrH
C1mIQGZVOf0FBbV25/nVmzL5s4nCmZjEjZccMYiX9qJLTDV9RCFddE4X97mWj/OgYvibOCyNhaoO
3llN6hH3KnPAmS7Wj3Uot0vVydInfLFUuLea903rgcBUrKFnbZQvImR9fs/6aFLgU/RnJ0D8UJyp
9JQfZ8omg1bNlNS1KZXGkdBWZgT+0Z4aMcvQY9KNMcJuXRGsKkuafBEYsWI9hIeIP+ccJCRRk7De
UEkO/VQLlSI5eHlZbzIcCG81/8++/8fYme1GjmRb9lcu8p3VNM4Ebl2gSfos1xySQi+EpJA4zzRO
X9+LnlXViMhGZAMJR3hIkXK5k2bHztl77V++WkXduFGx8qMOUI8uvVFcJesfY0tVj4rJw+Xp5cHU
ndLa/PlNkA1NjaANvtXJLOFXok5uB9CbuaPnz0h+tKNjyC7QLKzO8DIgg8V0B7CrFbdOrpPDun4B
HlodjK50jk0Uu09tLv3cMiYyUpD+l+Mwby9P0X0dSJIzH8n2SRkXYwDLoW9L8lx5q6m+q6QLXwlt
T/yiWgFlit5uyzwpr8DyomUGu7trlmi4E+4y+3GMe13NGT7oa4cpWntN/ZgYB6dsn//vX13+5DSj
ESRrmqFK4I/ICueKRHKHQz++OUhzpq+tTy9/d3lYaioXD88hEZEOcD6IQXctDTBfMA8DpFuDUrg8
X9bnUxehYro8Zxf/9/OoaJ8NtYT5VaovKvrholXLLw6IQDtLk/MSQoM4M6x7tMLWNnbq5GTZRXSW
zjpwUvr2m6xK6BeQfT/le55n1VepoSFtW835prDsIRzI+3M0ttqxsotslzeyuefUCeKjaPL3gcDN
y78SQ30TzaxWCPdCn6V19/vOn2b+bLthSmi4tqbSFnZNU1e5nH7uedGjjAdHrcMPs1rxB4senQp6
fXg7vrQu6t6LbNm8mBLMdUrAup8l51kjGk902IoVUyQ3UpsOJCER+deEOhVZdZ2kbXeQbqDbdbIr
6iq+j8v7POtvKj0yjqpi6ke6BQS6VHXuJ4NEAWNgNuDUZASVOkP9mnKVpYP/HQ5aGJ9b+SwMxQj6
GX4bfbt+h62CdrLeYhXpY2ItxNFaxTe2iisIoPSLJoBrlfpL+olyVr9dqm+E0bkofSAYa8w3SY5y
yitVhGJXtPKb4i4EFUUMMPHam3umqYWPsVI52ekDTQ+o3trY3ZgzSVzhgM0mgSJ9UlSbkTuEVK8k
p3VboEwNxpB8KifO/dAU1RYLl7odw1zfLuaHNLTyMNBq2dj0x30TkOmWDvjk221N7W3KQ7gk+R4v
LlqZBd1QZlYeiF4MnWSoKQkvuauY8WQmDOei8SY1WR5GoNGpQnrjHLPnY++FKaJl9gYdk7JBeFdv
Z93RvCweGd1nfROoANlIfoAlo4zaW1aB7BusstmUUVh6itIUQRFp9X2KGhBJgXYGYq2dezxOmUgk
iQyxD+FmOiI4dk8kGAI+7zBIMTOMHzJMk34+abQcyXVDhNi0Bzh8ATxMhvlpf1jg2ANrqD1romOQ
LvKjUBv9CvnMexTrOzumZrKaKi29cJibI93wqI+Kq0I3nqbU0o9Rr9pBZoLvpWqJ/FS4PdmRVseM
5ZFTXXGFmb+4alik5xjoq8SR0aZh/RAb9aNp9sXRTBhVh8aJ9vUNWCzrhbX3EDuEu5M77sTludKt
9LlV8p2wx5FQq6TzK8aRdwZiuqE1vDy2UT/UMQFwJOjhlE29YRj6s7SOCzKIzUrz3BLqe5a5s5zj
CoGKYjMVx5p1VYekzKo4srb2ZJjHukmfqiIcz+FMUzaDmeGINtzLWbtzOI96LMnOAWwpUGhtehBp
K68vD5oNOXFqSiL44hbRVaPqJ33ukMrp9lXNNPZmRIkSzFYMvt8mhhaxrT+Gi9er56hxzCfsh54T
x6eGLvZRKZTpMLvD9wL/+NnQJrTROh+jjsDV13SChTnRI25EPxkMLYCEcHG03UQlGxSa7SeK/qGO
zUZLNLaXeZrOalnc9njySKdHX4tJHjzGrPdBVkqC0It4Q8PC3eWRXQVAlANrit4sTR/+ZlkTPx+3
WdVMYdomdk+6BkTA/KoEhkRW2m7rlj+QHWnP1YyeiuwYe1Aw5PS2wqEL0zIMqU0dpljrB7P+IjfD
3sXsaOSkZMSnZ9kxY8ouk2HGNcy9/Tcr78+DbF6ibdANQK4sNCYRtvGLU0WoWt4WTZ1+TiRDgfQm
c3BUq7smFxWZtfO412xSVGr6QH7N2XGbi87TR5RWF4xwvUDlSGeg4nq+1YXVbRm4cGxJ+uKuUkt3
oy6xtl3WtbbMxsR3rVzfGIVJBlAVP/ez+nfv+M9dmss7jvBamMjvMYX8xb5JL9OtMpxtPwqAZkeY
i9YJxU5AjnxKKFMOD4uwltAr8bt6tGtDks9zIs01B+eh6fi/f3Nd8VO75fJqyGUHkeu6gmHzr979
CZG/NrCg/HA5hcA9kS0B3tXn4MSraWnug8VwM89KIbU4k/OlK9mH7PvpSo7ucqgMZ9eoNmcW2oZ7
asPpGCoxgrM+sbcibuDKL9Ak5RC/oAFTr7slvs46WyDuGJJzIbV8J0niMDeX9gdRlc9KlYSeVqeP
iWwe2MXcTVSPBYlmublrVf05yQl6TA2obYaVQY1bBwypdCVvFxAi2VjqRkTDoSg6zY9NdfDnSLRk
ddnYiNanrWXlm260TxHWL3IfCq+YSIME1Pnl9km8M5P+u1YuoBXr6r5yDPeoReI4JsoDbLD0KeOu
9YTjvhcVsEB9luoJXY6xLyM2kErJ050Zau2JO6Vddc1SfpmzccN6gAuuzTfzCD+2DTN5pal9j6bW
JbRBrU99I/tzXhDHbEWV9OEVZ16mOgl9InFLeILC/CYhqbSbl6/ff/7iL1UNVyIjPJM739Bs2/ml
qqkgpdqNGZU/SludbofWrYnXCo3RZ67z0MUax6Karrq2Xp11U8V3JmvB71+D9pdrcJ39olHhQtQZ
qf46BxaK3U3YWZcfoso/SHXrr1Bv5NDligiVKqSYy3Bay9ozQo8dJ7DoEM9i2tDSRv48Vs42MbV3
ggnkeSIsFzTMrJxymALpXKrBOA7a1TISC/r7ly1+aVVeFiZiBgzX0YS7zkJ/kWeIjOMkuib7R9Jy
8amZ+ebKUQsIHgQSEkbNobQtJDJL/2TGG5r3B+Dp+mvlTAe2bsyq5BBShNTjtTLUHt1X99jZc+6l
DtkEhBn4gs+MUtgRj0kj1M0cV3v4UGrQd9FJOLAnQiIMra4IyE+xDlO0dAGdU2c3OvT6xj6Hs1KQ
F0o404r5zp9DZSq39giNOWZWfWqQj26aMITEEiXDlW3NzHMYI2PFJZJUVmnnNen8XhrMNmMckX6m
zHIzR5O9rUwn5hxaDUGXDg1uyNndRlLfxpXZ3uljX+Cdz+3NRG7XNjSMlIrEpVo1o5Hu3tLjd9Ob
oDWi3g9rClc3fcMYGHfNu2IY5pmV3QwUhfhe4RAc2mBT9+w0memFhY9Y5dzDaCRfkroP19Kldp7m
Awjeel93PWpiui47KgZxhKGbAA3+UHVifQGE6O1ArlbVxwdrnbUZHLdJv0xImIyNQzdG02YEYcYW
YJYPLlT2vTvITxOUYkFRo4m9wBB3W3dUqjcIkDjfqehmj+F85Wp1to+bUXjzYCQL3ZLSN5vcn4k+
v9VthVjZBpblqLpx6TG5UO6S8qU0EDCQRCGKE3mb1IalCKLxC9h48dBVhrU3hm7xe1rQqiluAdyv
MUe4Caul7/5mG/jFEPTnpWyAfbBpv7tg934xhEk1dLkv7fCH1SYx1dRQepmtuNsMBdJWqIlk6DwM
15ZlDtdGJMj3TKNTlWNtp3jYTsbwMKyBgzgXHws+lN/faX9dIKgAXNNFcCAszf4LYEbXxmXJpjH7
HBN5g2xYPAgXuXuLwtgPWbeDWbb5bQ8NDZ3E4AttxpEmHOH3JiWMopPq3XWiep0ciYI2s3VEkOnw
YI+PbuW8z9FcP0bM/P9OLOL+urdSq+gakxhdd1yDO+/nE6Mlkq7oiCz4VCLANwtIxbGyv/V5ysYF
vnRrTdrkxUpYHfDsMB5CFvsAbfjWzt1jKSzzcDlMDap+VroJvV550EbSsirJeUeQT+FFqCvtfuzO
uqgPKY3DnXCiFcSBsQZimntsx0X19LDbEQ30MaMU+65nDsKVvj2nRdju6A1nj8XQ0jZj9enl9Pz7
T+4XBdvlunIMDm+OampoXd1f9DJLISECTFn66RRat3EzK2I/CbF9d86dntTZyZqEtcEr9TkrBEXJ
6ajMnXkqpnaDewkA8Rif9Ultr8wiruFbixeb4Ppb3VEOJBYOSm88YfYlDRKzRoB6MfGaLh98miow
PdKouV7K8FWqkkUt5FCFz/VbiK/n1EpY5L//Xbl+/vJ5o/9hC9UcLlJLWL/cRO1YmJ0TleVnbppq
gJJ2vMYN7BK0PUT2IaHouSmSLEAnU57dJXow+vgrbBbNz1TN3OaGG50vD5VLaxdyDxADE2UldqtU
yuyOpSo81E73nQjm6Uqh3ev0xSZR2msClScADLRHcTdeG7y2WwPgUMK1tXeNiEz7XDFuJ8Z911n5
PbEPRGrkpFmS4wAPp3R1z6wd7K6q/q2x5CZkRq9nhjgRSo6Wvx9USLukhEl0MyX2+NpmL6HvtQ+j
NPYloSFeF5Xr8IMj1nJvFqU3G5ZCqEkBAgSDzg04g/KqX6lHUeE2RNgDBEdLwwszpfKkzHkTMKK4
Qb9YXWvTY98vyZ4jZ0Sf3sLUXZQ1KcND7iME1/xF/0aBgsSzGz+lJU9u05Llw2oNDNxjqJjd5BR1
3oKgdZOSeOIVK4ffMluiipvymgrSPTlWlZwYYlVenxnmXsThdJyd+WtKpMbUoRTHcE10DbXyM5YN
CAf6mB6hAdNVTUpH2JBL2cP2m1gKtyZlChY5Gh4q0Jq1FWqYawduGGyP6JnTNLRAxdL8yTJaMi3X
BF7NoeeGZghvjDh18dydjeGLAX1/k1M9eOAxDrDexp0RttkTQv9j2NIjruZ3J1eiKw49zXaKoHq3
SOu8dIY6RG9cPZnrAw5pj4TW+ioK63fYO58tPvC9qMxrwM7GvSHltLehqY5waW+0BEnlZBYfpWzP
hgWVvnei25GcrVtgqX4ninuSI6ovO2IvtK7p7dvPpVgsb2b0cCpV7XoyhfYwi3g3O3V2O3LigXk2
93uWJfrbYzwSIRTjpEWvt7cSWv/gSdmM68LdpGzlJxTv8zmStKoWx+1uI/LP/qa+tP9S49qWMHWT
86PtCvSGv6zDA8mUXHWG/LSIj/GzeKbsKfBlOa5kDaVkuHGchguy22pkuddeGgHysEQUxAQz7qxk
+SimxNzlGcD51AQ8/krXw/bAZLmHLF07VNTx7H9XJERiBgGFxxIXnfFmeJlVjqS/hJan6diko3F2
AhHN4PuLcb5Su9csL/c6os97EAEVAYKlPEOvMrdpJb4uNBhcIzuyS/SDOTEDAl+WfS+6IQ+wjrGL
yJiDOT9rLBJziydG22EewBsaJdVpBKqVrXmfZdfKB5lqwl+Gx4LJF9y1Kd2oJWigeCk/JwelkTUN
/S4KGShl6yUctsn1kA7zObHM236p2z9P9f/rJ2pcd6HIfVRgxRCD9b88/Z/HquC//17/zX++5+d/
8T/n5IOJZPXV//a7dp/V9Vvx2f36TT/9n/np/3p1wVv/9tOTTdkn/XwnP9v5/rOTef9v+t36nf+/
X/yvz8v/5XGuP//5x9uPIimDpOvb5KP/419fWnX5wjXZNv6D11t/wL++uv4G//zjf7fZW9m9dX/9
N59vXf/PPxTH/YdlmAaVJuhRbVWF//FfgALXL7nGP9h1XMvSuKNNBhdsQGXV9vE//9Ctf5jqavgX
FCMm/Cj+VUds6fol/R+qIOfUdfhrlyQw549///r/gv/9+bn9v2GAGpSwn7bBFSnBf3TIEZ6ZxE78
ug02SaMZtSZX0adD7mhhuEFUdKc4MZ9yw04OUEOAXlrGh75s7c63aMocCBjDB8etD4KHpd+aH5xV
puDmMeRmp/XIYKD9oUTfXKGfq2JMDvoip42mA2eIkxyrz1mqM+u9VgwBuCco2tJ+Rq0y7VzwKzHr
Dm5Y59hT9s+mvZyDGO34lq6e4+ViNrccTTNEH9y6mXhndcaD2F2pZYJQqVAnr7dT9hGh43Cs7K9s
0K2HDtzIqBkB2o34JjfDfd71YUD3bu1FYZhJJxy6TJ49PpYJIxCtCXuOb43S1Q7r0p0Vr5BK4m91
vVgnp3Fm2hcjLkXUgbiXlts0SUWQwZMPurvYGvsr1O4EujM94d3I3H2F5SHJ0kNSpcntgpkxQSTh
V1o63ZjVjSuIsWUOn25ctRAkpljkRBUhyVSy+ixN+zO09XzHzvlCLgZdkLEEVrSc5mVBbl2VKgix
IfSuxUDjt5LH2iX5N267M9F9nqUhnLHT+WkstAcCIvWgLOJnF3XNhuXJgAqmILrigLRdxi8KhZu+
DW/zNAuDRs3UnTHE9BUHzu5tUewzSZaVNa42PdW9sV2j87H+e6PU4DYb4jkkpG3Tl2rrh1m4DaNk
Sw+n2RIitC0aVGKGO3DaG82zKZwt3PJd6jrHodIbIvOI+ZryFGdgO0U7kTkFONsGX9jMACcy3cfa
LE0yhsDOJSOKG6uGOT2Wr5Wa3VcdZNuufm0dSU0JEfk6VGzqnDWnc3EB6s5ud61FzdFN6UNZVkze
rFq+NsoeAFT0rUt3drkEWlR+pLTB6OHc9wRaO3O6p+lEUWVOr7FDUFTOQHIsQKcUqrgZwfvNVi32
PSktKrXRNm9ZvzGM/VAI8nCZ/bqgEHKnOrKTrY5H+82YENA4HGItyafbmNWbTao1O01WBqFDxM8K
Kt4zqzgX1Zz51hISRZsChA3JVMSB69sYwb2pMb6rdfK5aG0R0EkBDFAb21GhqDPIe8trphDwOtJZ
SXm50dugReYhC2+VlEOzW8wvqa7ttcLaYc8MxsZMPJoU7r1dDHtd+TRhAdx3k/kxJDnO9TLap2X3
I4wpDjhgxryh2l03Og85G+7mifDxelvyqj2Jy47x5+hP0rptyc8bK190bgLjGVlfk6WnAaQgPXig
02H8kTFr8wzDYf2oCbjR9FeDvDOm/kivK9faiprOtsiqoDXXgwI+0rG8r6xxAPAOO3eQ4Chp5JQW
td7EDR1r+VOtGt+r3PaZCFMvRp5bI2laRVXjmd8JvcZZYJ9IueMo2shE0a7D1mZ0ZtIBKF2ReNNA
FkhOO1pDoqtwbhly+85Q3I0Rjf7cyHQ/GQ3xl4RXMeJPvFgtPrSBsRAeztuGmn4DtuoxUhj5RNoI
mAYwYVGumRjN5WTBDGIsxy9FZ+Kn5M13U6K0WsRGV9r0SBLqawcK79ogEyj83lgT2VxTbB2NlNFF
n8h9MpFMJnrzCx4ebb6c3Ovo3qlDYg7CRnkwtCNe8R95SYZjkabGhiQabh2g1BWGwo0aNSCyVRqu
YQ6ZDeLY5EYvmaPDaTNqLnPDoac0tEhrFpJtyvl+mnR1vSnHAxYFLx1D/Zw6Sslv03YBiUO+PqCq
0HrTn7FqI5Cowr0dV6RzLquEiQQN1rIEMUwyvY5gU+iNtPgc7XcjORNf/gMVW4TUIPMWGydk1eUA
q+hi7vjUJnfJt4VMb/QMZvKcMT6zoq4NijBV8CdHnuhUd406PuJrRBmewYFr13lizyQek224z1CT
ejliP1re0VjRLXNwHlkVTEsA3CQ7OWC37cGv5YC4xCW+DsEMfmUl6DJl2Kah5mMYH2rlPKvzEuhJ
wlh3QhpRC+toF6h9ZqvLd5PJlVFNyFq6c+xE5CCrcU2EW5tsJ+ZNu36eN8IlgA9cMV3CGJlvPsbR
tm+Kp5BTHJvZ5JN3mmz0cNT9abAs9MGpFhDdysSvzbdaoSlvk8iJX1g57VAmVfCCcICm+nuS2M6V
O/bXU1M1m6mbXhSZI8SVL0pfdj7xZEykSsUnunzx6zh2fFNkFoOimzaKDGJtZhblUtf9RCPTFi63
31mseNTX7ZTRkgVwiiYGk7puPjlV9NRYir1phhalNSepAIOD7qVhVW+T2QGKLa9z5l47gJdRMFoK
RpoIzHMyfkurdnlanH1HgzaQegIUOdsM+kgzPpV7zeH96UtYwtawd2Y5ecbU3JQDtBjTPUZ614B8
ss9WpbAjWskxdLAvljxkdbIfkzFBouQ+DVb8DZ3TFlCal1juTjVIt3Lq4Qp1Gi9VRnyyC90YBoC4
OVl2EfjnO+gC/FTN5N3JkcE3T43D9oIhPAzqhW+sF8UmeqYQJJYxdJofkE3fWHRfPIWFhPo7UfYJ
dC3aGy34rd7Ls3C+mwvrNWqYT7bTeFgSQTeDttJUMZ5p1dkPW27kSmUiW8v4HKbWVTIX/VVnDn6v
YtMtQ3TRSfM2M7hOtVMZ2iLyauPL1QmQEfO2iuPuW4xvFhgGay7o9wliMFM9l1YGAigNKdGZwyrK
NJxKk34OSUBm1G3RiNF9B1V1kEh3j7v10+2fi9Q0/BYzj6+OdEZ7DHuENx0EfLGNYs+35o2cufAy
YAmWmqEwHNmgRwXxPYtZkLY1Y1i0WpkkgkxbyXuQJFlbjPeWGzGAdfEyIOT25xyWgsytYHmx1f51
rgziIELntqJ6O+XFTKt2DT0xM/dVgBDcNppNBTRmj6miuL697trYixvi11X3mPIG2qjyN3bUhYFe
dC+Loqs7huJnG9Mk3/nYEH2xVYtPrSGxKZ3NHcCdQzjmb0SOVkFXs5OWWQS+0Wax6pIu3QNPwQXk
3jF+nXwzpxJMjPl5RmkY2B2q43Jpck9tOuho6jRR6HQzbT3tkLYKl4cUoR8ydw804lF9t5kOC8fy
Tdpzojaq8ODYS+JXGPH9xWXtogqUsLMPk86nns0KlygaC2+AH+8OibyqIY0GSOWxcJAcEsCA2EvX
dcH6k7UoYAHm6B/8rGq3TE+u2ZemjV3pcxDZVs8VyQWal+GzZnjWIh+HaXD9sBvVM53+ME7t7VCm
VQD75MW0m3pTWiAwnY4s+LXmyuDVz6PDW512XLXhkcTEVdjCTDPH3Qbjtdbt9EBEHgEYKgyVBUTf
pqVdLgRRBalJNjb2DSMI640SxjfuOETsYDMvqVHvl7ze92F7HycQU81FkJZOYi2xjl7b9Qesks+d
7OeDADa5TcswX3MWKCVGO1CGhr68dId93jM5gm0UWHyYfjFZLmqNKD/gYSQn9iWndtnhkO0DbQJ7
ZC/2qwC7IpnzBG0ZvSeL3GhD2HkidcrdlJXsbvl0miXkgZkjh19ow5foIKRh+6s2CPhpoowMiBiv
rGWbQblJqRkiKRuqUb8ev0a9fptja9tU+hm+INPhnCFcLPWXxin3MuuNwEj7Y434gsXNIQkgQZxW
uf7aOESCte1Gsns0AUhmkCQsjvFyj5F4CvKiJePcro5mNz1muJmDqcYKYfZGuWknR+fU0YCnVge8
hXZ231Us76aSPiz2YNI7xiLj9pTgGMnfElW9KSlW1t2QSSLBPjndwMlqVL882D9W9p+pAk2D2sV9
wkzdGaEg5KBpix9L7CqeOdTM9B3nxMlVfZzHg5lA0KvKdptU3Qe10iuVXjnhZK0qQ24wDQTwUe1N
O8tuA8kQnVkkvEqLQq+HuuvHCrEumtVshhXOwGUdFgzXVI4tgU0aVTSrq5XMOsuwAs88hh+LNVZb
KB6etEt9U6aF5XfdNu9JWRIhnnTMK/Fgbx2hF/5MYodX5P2NYTSeuQwOSxzeOljgp4wb8NDq2g3C
CBNveP+MdKTwEL68Ft3I+Eqpz/pC9GoBNcIzzZLRmQS3xcZ4J+f0rMSuJHULyUmE31uVKBH0dtm3
tf6FNPZhaFhKLXFGMcURkVYceBd3k2fqTdRt1cTuaRV2V6W1GgdaHW4pEuRhbq/CJDwomZrsnEZ/
ijAgeI0cK/gzcNvYQxdOYZ49nCztZoioJSJVO+rlZPlRS9ru3BN7aiofcA7UnlK27AZj02VFvam4
kLdGGAatQjxvoryno0AnaRIcQkoj+bI6NQmHHbGRaAu2mhodjU3PYb6fkQQxMfe6BtsmRS37uYiF
F1OI+Rm+JFpRhDeXGdM5VCc+2+mX49jXcWdv6eW6uyqrJx+s1PfE0J6FGvYPrq3cqyWjSOZ/tM8B
30TfbCKHvSwJx23EkZ3kyb3W3BsQRXx3GRYWflLponr2NLV+E9kaFphk7tbqqLLShYx2Q2LWrLJH
1x6uAAa1+0oaj4qLFL5uZ8g+Homlj2mqe91Ep7mRbUV+dXxSZZIRpQlBy3Wap3nWGWLPRGdGifmu
dOY3JN987NqLaxZpEKct+x5llC5QKIlyM45pEoi6mreQkYIht44ZubiB7JhmxaaByVFg562+9/j0
SAdWh602vo5JXJ0qloIETinuce1hjffOVZRcBtNlFbpbYlk6JcKt2jl2MCzME2UWTGafEYdNdkSV
fpRR/JwSnHQFYOK8KMyB2S8n8eUq7Wskw6PTq1ujXZodXcvE09DhaoWOpFbIK+KxoDuTYGzFOG4E
r9GTMHbJkmdHcdiiou62zF7HfoaiPHY18/r02lbHH7L80kbXDSpc954qJULAbPDNcTQ30FT8yTII
XyLNJFh6e1syJkLBkw5eV13b1hjehcxvYntqj5lGcFYjGPNJ56wm04bTm7IpFCK2TAe9fbhqxYjV
JgS9pj+gcjydJaxlaQVV3l/1zKNZU+lRdcTnMNx51MbGPjj68lww51ay0C9SFpcqFOes6LV9T8Vj
pSINhlFhH42c1UdVX4drXRKFnJuIsj4LUzF2vTML1lP1qR7cb63OnWb1T/BTSXW3tI+xiviLlGvZ
aK7GdTApcU2esW9tTC06F3XxOKgsUQn0SBVWqh8V6cPEjJnAQdoyfppHDzmEOs5i87lvaA319Uxi
kKoSVLokL5mmdvciBgSUluPbYu7GLq0PsBJeLH3yz73bPyRL/LggueITZQFLUDICD6iOneSz/vOP
l+dp8SMD2XhQkj7dN8qyQbDNtrM+CMvZWdxzu8uzPNKqYyPKfucY4S0SF38ubPUQxiUyGvDOW1R/
N0OCYAiaDBmzhjiEouBXmHHkcDXxxzF3dj29t10sElayTO4vh0mHScE2jwjtiSGxAo9scNKNX6Xe
YWwUVruJtPi2s7Un2bVRUKNopalO6TAMMyQyaX6MqBFjU76POUkGuC88SN8lUx18GKoklrfIRwSz
SejwyiYWpgYpex+1H5Y9HSxloWFhEoHmCHPDO11uROFwataym/V29WIXRpfyoNooCVV1vNVD+6yM
FjUkVqwAeuUB2B5NIEEYYKju4WfM96FCN7/tNoOa9/eK2XywFJVepFug8opjNuZgRMdrPHlkViqq
32bRtWaf2sT4NupOtlsSSQZEDDSg5tKunWITu9riq+prIljaUROC3sydzpsd7T5HwRL0dv2d7eEk
VELeU7QdRYpnhwxuTPp4Fi1Yb7u2Fm5g58511lvf3Vp7qd3ivqlr9HT18CEnt/HG6pRUBBwZlpC7
tEF/yTBC46JnWVngSnqUely06q1027OYB/LZK1vQn0XWVYoaDVF3bc+qvjfz8mFRNpRkd4OpZLuq
7xXarMNLocdEnK+UeCLmSGWVhzxBO9/oWwJUkE2bpCU6zYIHLc+YYerXhq5dQcgGczEY9XF0dYaO
MpaBag/1UfvPg16W9VFfv+Xyd4xBOubEU4nHI6yO41TgkXCUj7qAy4Y85KbjUtpdnoVN8a0rnPdk
oGvCfLkLMHyRdbreLBZevaOhOmQLd53vkCF1RJ2uH/ujOrX1sXRHujKjE4DbeNFzlde3uAWb3vpF
gMJz0BkWK9X6spRpGXfJwtlvscVCI4S/64c5zzkUxUxzIx14YfZaGcsdRGx+mOmAPlwfiiyqeFP+
81zwQYGKig+Xl3h5mMuJ9+3P+5nALdrpqPeiU6+n7raJglabqjXaBaLaMFn2tg3bc9Rp6eInazOH
0ybJdc7z5WYkRSzAn9LuMfZVvELeBVJc//1/X382dnwapJFTyFPDD8mVsthdfmPTlqj9L+/D5XkZ
u9ietfne1OW7O2gnGdM+GQnc3pkSBWfcJAV77TQSUWBQTnEew5TLK+IwFo1Hw+0PIza/nUIGI+Nw
XullFbk8RWO0+JAhI79dX+Llpbd6/tKwW7HFyO7oktlJIp2BJsno92VYbRyb5TdGs8DJXN71XWhs
JzNdgwWKIsq9aWbBVVy33Dale8+kojwOs8HcuRp21GCsCYXr1nuMjbSlzOI4F5Oy062uHX2mnicV
nMBJtJIT2RSPG5fshqMaIZbqW5vI6mWG3BPjxzhefs4StZxliBti4cj6o41K7mgqMNSVTkNraViq
T3NxrvdrhXFZf7NY649u2UHMvHyENS3/xqUazWImyCkPlz9dHi5XHOifrwWmJdIjwmnorNBgdtR8
/3/YO4/lyJGszb7K2OxRBi0WswFCMYKaTKbYwJiC0Frj6ee4R1ZFJv/q6ulZ9wbmEAEgALi69xPn
qiLri1jo9kKDWTtOsHR9dRxqNwGlJhp7jx+jnNY5mzpJB758IwTnjuROOhgC+41fYHWFbhuubLX1
o4gG/Vjk1q1LpGAHf2E8ygUuFtXW6qnyDproR6NuXL55Y3aCFHQRXW8XEe+mtenXY9IxVGdyVQVD
Hu6zOU1OMx3bRuuZ9cjKKBe1+J5lKQYgcegRRVTaEpczy0twpm7s6rxYxafxDRQBvaw2VEDn69k4
DvYHtQSHL9+DnrvlzzdCNMfVlW/KaDEVtJOvDT6x10z11uvORHbBQrtlH6nrh1m3nI2VFNhju8YN
mqjGTZNge6noCx6F8YtqMaWbgXuf92mtsrdS271y5sq6zrGx9/Fa37o1E6aCiMQ1IhIva57Ye3kA
CozdSUejXu7Tium6s8O3yexpMxplD2962YO4R0t4ikbTh6Iz7g0qGgT5srgdTQMlc687dERDtRHB
VB9WY3zTWMQgrHlAECgT/6qqN0SvnogtEMEVkhO6uGm1JcdVK+sYFAw0buKZaakysqqY61cPeGCT
GsN175insSsPGWQRyIGEL0qtBL//Vg1afG1Dl0GNi3HHGi/ZVdKmB8T3sPrqmT1P04K4DZ+4Bu6n
0W/GdnA2qHcnvpnl13HWrIehgVmLr8WuZ4rlO67yuYkw9h1SopxVcXLD0q1wHQmbTT1bD6rXoREx
F1/qhWiPpeafhmadtlbNx4A897ekLZCJEDaw2NfvB1BHgXqduDVaX3ZyjdNYfRpQQPZ19K43ttal
TE/iiLwmOe8AVGtxuiwcxCp8w0UrvwyvgVULxpP3QOAWnAlEjfxUaGh74uHGGCQagyGhqxNgT2vR
4aB1is5QiJIJ/EfRdPugqnmBooybnxeOS5DTsxicDc6PeXGSTWwBAEKUz6+WSD8C8NYAiVBqxEKW
LjvirtaPc1gCNyJjGsgdKnqmwK2tYnM5Tp5FHmxqyUtHfH3XqIp9HIGzH3VQoTjQiyJ2AMphMbFD
Vazp2KqB3HpZtFPlnH9UtvCEKwTjAm00GKLNzrHsexUlM9GTECc/RqHqHlGLy3bYGR1apL1yRoQL
fFgkGOBdjm3/leCKyQnw5AQY400hxksLNcarjS1dAe+F5jEylKNKx3lV06pOC81moZg5QfnJDpwo
m04a+FoznRBMLhhMauF0JVDRQa9k1c6iFfBB7n+zYqyo7e5j0uc/iK4Eld1/MqqG6uX2UFu75wT5
PsK03scpc8MgNxCAoVYRbkXHJIy/5zXyQbOTYxo41aTe2q3eFbaMYR6NLP+iTTcpigtWRiRthCG7
UfT826w2zdbgkeVt981zyHm7PdoWxnPqfTIXAuOJZaagspcPdNm673i9HiwTka6qfXIQn/NhbBE5
6ZlnF04BAmiPEsFzrOZrQDDDCpgebeeq+Jh3KSrsAA9LY6CTpcWzgEh1Xc1TsAi3lem92wFqzWOR
YYufx+JLUowu7dqdseBk7arFXaUr6qYuQkQmRWWvtqqZb2kH6yutnIkONQwW1jjQUgeBVnSnb12B
WGxtar3QANRzREgYF4hRv2HUb45Sk/xyDnaT3hsLurY6sqjkVPqv9AzTztXvcmU+kse/BwKzn9L4
U7OQY/Py557EKR8WNcb226l8bh0EjMMkwxCr4gugpdx7HqKtTB3g8+NMDSnnbiS6WM4tzwi+cFdX
RIxzYNZbFXd1h0YRYKWlC2J4jaxSppPYf+76pN2Mhn6/0gBSg8NtywQ30BvswNVVvQFF/blHETtN
mm3VFFczIEuhYICsgO8U8a4qm9u8Ipuj3Ct6DU+VlLeXPzThph8QRO3D8tbWPF8DmhfP3vfRKW+b
MCWlMCavADe287AdamOkR0OH2s2CrDO28HmB4mnGSfHaQFki+OEVah4bohGbwR33GiG/KlV806u3
lqlfEwgEYOSqN1M47oeJ4aehbslCXBM+h890m78h9neAnfohtNpvqP/duBDysyk64VL00tqAbu3r
0LG+I6mTgcj3if89zeDLmdxkV83spadFseeNZcO7X0dDg7fMQpbkAqqHflpc2tIiTr/UqwZM0GHI
lplrvAOE8FG3wspPBSp99uKYzHrsF6IJIOfQUMcHde92qJc3B89l9DYvXnuEj9Ed0XcB3S/Xu85Z
N0nFqHvSe8/P5mEOUiKMw2QK8Vha3inKjM8xYw8/7xdaSsZqSGkNB2IVvMyeaOmxFQs9Bs0d10tK
7exa9AAw9VXSTWLozRH1wvaoecxjE7vED1gMC+UCQOxDh7bUru4JHfuJGMwtrlGvQTd/RQMDr5SC
SYwjZhzjWB/c0Fn2cY1S2OKhvISkGwMfsXO+S7siPxJxrY+aWMAqZ4RWqGMfFISag6LB51NPSqiu
1JUy1tHTRiXVd0rqcKa1AGltlRdPgs4H5RCMJXblNMFeMMbWpBMHQ14BGbeSjK49HSOxKJjyHNUv
hhhv96vy5Jb8k1IRXZ48qC1IGMR2GcR62h475BuOTNY6VOVFEQ0QgGXtVsvycAsOFuFUXP5I1LaM
Fi35p86jR5JB5gAqA4NdYzjNkCJ8fSgIxYsRqtFBaMTujPnMZb3UrCt1ivq9h41y7l8un4obIbFH
ppu2BcN2pkIAEO0GwJ2nqO1RbpMluVB0hAOp+oyPvPnIUMU5zA5Mhnz9bJhdz8y1fMHlMjnRF2iE
4AgyVUBOj2VlwMgaBijOCSHhUSQLGf7aIIuPhAKxwHQQPV0SiyQQ0n5HuYhWKmykzPuS2PBRLqxY
6D0p6aGX/7Bbq3KTM+QhEpDqQR8phLG0NNkltfEBz/Na2875jKOdU7WbulVpp4dR4QNgrM3ci+lG
YkfbDrVO8ZzZmCNBdZx670lC0P4L1vs3YD0Xs6B/AuttfuSv02v741ew3vk3P8F6jvWHaoK4Q2vB
Ug1PtcG//wTrsQtVHttygeia7ACQ9ydWz/sDViBTBA82lEP4lx/9idVz/zBxL7VUzgfhT1eN/wSr
B2jwd6ie6aEtC/YPFpML/A8IGvt/UeDM0jFOtdXDtDwTetm0M6s2NjuEmY6TVEgB0b7FSCfxiceL
mZMy2luyyOVBGxlEFeBTANCiqkROEZ6xQrwpNS0fwUoYTBDLcA0bcn9HZKzfws2JTmMJaMStEO3M
Rh2hWL0/dYg0kXe8hsGrYPjyxbXrjiRlTx7GBt2duBGJPqVXN1oTv6okgPadY98Kos5VUutBAlry
RLy8jFWTZsaNtslS/chQ6dubOAPsXP5ikI2ADsruE146t1V9TAqNiPiQfzEVRl+hOeznucFZe7Hd
wIsdxGph2UN8vXWNVtkSW8i2LewYJINjAtihSoNr7cPCsp6wozypEW5pymD1wRjG68leImo8IVEn
aW5azQq3i+v5bjFfIX+4khDum53ZZfd6FH2xw1x7YjYskv7XYVrQfq2LFqjL84AcP2lkBiZ9TJ6A
SQX6rilD1bmBd7RG6udV7XyUdb1g1a2nadLr7Wxm2VMYOZ+TetfmN3Ag6qup7+Jta2o/1tKZgtSp
b0F9aIG3eFgUCdELKHW0PsmXoaKPU6AaZCiVVYU2B0vS91t72hYe5MaiKFTi1zu+obdsqiAI1BYB
zLR/qiOAzbbGu9+pev+CECWRwLkjT7dGp9i2g9GNvhPhi/0yLGJfi/WHdtQfrAzdJs/LYrKv8Qge
sPJ3d2Slb4mKTBs1yt4WM93kznGFAANCoWIqmaR+YdrPYYhChNPZTdC1CyJ9yQqDrIE9aDFyY2iI
Pp6NnH1a3MdciHA3uS4078Hik+XT9YdSifwFEjhg5xtYMiXCOOXTmPRJkDAPCQhsB4xrUmAX5YhF
e3eVudGD7hbX1VJcW+rXti7uSZgeyVMQsg0B0qUpLyVboi+eHV4ttX0Le2+tsqvcMB6yJfvSWBDg
nap6GrJii6BCDqg/DGZ/LXqyWUYcb8JMFZN95QCMdQwSOvY6vIuG5m42wm3oML5Fi+eZOwZ+aTH0
R1ER7R1N2xWjXhGvRixgUKMBRMTBiJR6W8x60A4kDccePEdBHffrcT5U02Tu7MZB9r318HWd5ivk
H8HnVgzXZ0SfjBL8qtO0pV+r6F9i4YAyNZMFdKoENO0tdR/xIcXCxGWk62l3oakAqg0VJtyOfbO4
T0PbTXd2ixoBCtzOWj/ZmBw+KmG+84COllobvxg1swUs7gGxhZiVXOWTdYCV4xLB7Ju7zvYO6fJE
9qzb5jM2O+hMPgNpQea0JeNJ6mtuk32f16SNvLoKOly6Sb4428jAODMtVLwnm8bb2B1ZxoymJmvH
5Kr+iuNgeG/dGnlMkMxQbh0anV0t2jaFoCtRpiiFuvlxmeYKKdLxsUgchcgDAVGHARDseNfvj0Sf
As1p2w0KkvXGVKYOJHPz0Cz5fA0Cj+QYiRWghUu0jY2y3ZZJbe4LWJVAbETGOH+EaWAeigSAbQY8
JcwMksNDv+7MWL3zxtXbIUo/NbAtwyR+quJmRViqFIKaDUyc4g04K2C2NSrJQmrfnARhghWC8lMI
1mQkUagSyycZFnnavdNo+QZ+/O24POhGeuoJwvjImyE9VYTYyas4G4wJ8gTWy6qXT0kE/GAEWh5Y
mEedyL85J5SyIQDbyxann2hHbGzw87kaTrWOEeTEDRhN357gzLQnfUpBqirr9xHfxThcdthyvqQw
1mkbyHKPlrs3or4n8ZY8OHPHxEwjZ1uFcBBSp7VPum5FV/UQbZyCyQYNv46V1EnVZrLNOZZfxJuw
7oW1YyYQWLNQ8C76JkMiOA9gVMRXOXOeKpus/eBOM40O7ejiJeuGeVIblCKoVhjdm+50hQ9lQjkx
0FROSd5ZRNX1e6W0rFM5JihzKgLcljfFCTK+GhAS1wLFdtJDOa23CLOWB5SnCE4tKpiFgsnqWmAA
OsORbbzsGhDBR29Y0z2KdN5pGZv6YHj2DYAki0TcAhS9Ne1N0pv2+S5acSvyfhqEq5zUwcuBLUU/
zdBN2/NdljEGLdkgpqtM81biOESTLFDbstgkYLDgGHvVeoxs47lSDX2jDPEBFRZ915r6w2yQWssn
f4zJTNhOZxxlqdQ142hCuPP7FMJatY5vBTqlu2ppGl9PP405W0M7F6I7a9CC6PTVxbyPSjPbLt56
IydQEcHiKy2PgmFwmJwr602Dp9yZW/ffAei/GYA6tnD3/tdskQDd5fb1e/XrAPT8m58DUMQxGIFC
P8U0yoYvLjiLPwegmur9QW+tOmhQ6pYYnP41AjU1KCEAkPil6pG7Ypj51wjU/gOlCB3hfigmhsNJ
/pMRKLfx+wgUsxngG2DMHBeMJJnid9wsFVqnGiL3fMrbuCBGNzTHqcsbQnl/ls7b6pkZYbokeJhN
siyP+h/75hDMSrssJCrFWS7nk6tyUWnM4IEogA2ZvHv8kRC77ab8AZRPjxIXwf6si8nEdF0HSS9y
EawUGxMxyZeLGh4m+gzyoLZMkeGWm+VR+e+H/nK6yzGXM8nSrKAS1w7T53FA2+Ky891VJ2ANxBv+
ugtZenfM+c5wCiQD7M3J5nJMqXUfcR71tkreX9UOGYEuBOhcrkQ6VKQ0VGycRPxDbpULx+5+W8/A
9RzlHsD8dDG01vLXclM+asVRe5bly4FyVS4uR54PF5f95QJ/t/vdtqhE5qHLbFD3eBoS2ri6nEmW
DA+FPbUh5C6ykjMYb+TRRVEu8PD5WZKrOr5bK1EIkj9yfTBUnJ28DqEe8YAvb/HdS5WrpXz/4LJX
xIMcGBJ2bdM8miRiF/HRAXqPfTDi4DRjkZeVH2FVoAjVajWpfHGg3CZL59/JT1onvbfTeu1WfqeL
3CZ3M847NUac7eUawWwE5ZKekKe85uU4fTLv7cGZaPT/vIY8lVw9n1TcILZbs6bcTmZL9CLRkdqQ
RblIJm28GvLXUoQTMHgUkQURVMjEAoElIuqiZDou6A7FqIJEM7qjU+Vxe5DFfunBxaN+CPak3KB6
AYrXFVE+sSD2PxAwJa+lhUNycNxlK7fL1K0sqVm4h0ig7mVGOoTc/TMtfVk32srY5nb5WaaQ5YJp
NmlKkVOXuWUgED9XybAjm1u723NyPAJvg6nI4ZzUDRWVKuUm8bjHVe8gU7YyqRvJXO4vRSN5mC1S
Bx1W4+gC5YTc4jQsEOMVRYYBxP+aebyyinvMsq1dY6k38u8Q9eESsuhaAyHBHPUhyChhGpS6oxeo
XkV4JqX2ITUXT91ebh92KYmvRgWDKb5dmdCUuXa5Khcy/y5LxGNviNq7O5neBOohsrkrGTMUKngo
RWH2u3XpHuRTYErenHED8mrqoCxwUEi2iqghQyYCYysCozHGhgzTnT8z8FEikvEWuLFNncGbyoXM
KNNSJ0AZEWO4tCMBeb4vDX02HhBfaIXqVCBvSr4T5tuo0ZG/lpvkC7u8q3C31qTx83Clkc/y4qUm
8Ls7r+binpcUtH4bCvSgqhPwCqOrSHx9BKVfvJmBy4TNJR5+434V6X25T5ZMTd/qZp4feOPtURFx
Qlny5hoAotIQ9mxipdtqxvDdlSHGXkQ0jQwckN+KolxHMPpJEyJoZ7jGyFzpjNyQuXW50e2KhI8p
upZYKE1kz7M+mnkwIgAqkSZRC/HIngiNWnBlVCXujotYyNJl1V2J2xMZf5ObhiH67ILM2MbVwCch
wQAuFLCdEa03F3xADHR8DyHlMGfux9rMae//+rNuaRKLuawjiyf4xEoNGPzPf3j+mzKma4tAbN1r
+hVqnRcEgfyXFwRBbdbN0RzH3ey24Z6R+RKo5pgE8p/Lv+ugKs5flUu5AeH/wHYm/SARBMOMwcyg
M3f45XuVX0eVdSgj2oDyjU50/hd4izco+yI2NNBLVHu5MPFpaKBh7/RWoQUWQfrLAovgJHAssk3y
rVRuM5HSHO9TEZ6fRFDaFN22XIWcDpJFrluaCdVyHaFQyr5+YLp/lAvVRZZTaZpxB/Ya5t1o4Dis
o/3niG8e0T5i6U5WBWkxol5Ql/NRbgvL5YuDGcFOxwT1JBd2ngE0q1TEK+LC3BjYLPmDSD/MIsUg
S44b8ZGWWTtftc6TBoOcIL9rY6Cwdse6KGY+BwgEYDFYjDPEDYHK2EaqRv+diQC5/MDP62bTg9Dw
cPeJI21j1y1VTb7+VrxIuVgh8ud+A1gfM2KBHpFoJImZkriQXlEBMFXk3/oqocfj8cmPW5Yuqz0Z
o22lTgOeEYnvLMxS5SKKtI/WCBJ3FZgdVTSdcuEktKeXbXK1WksPTobYI4+Ruy+rcpuRRvFeX2ym
ipwKDWmROhSnPhfl1l/Ocy66ZPntnnbPXkZl13bNtS4SSTKFpENUvFK7h0q3hTK1A8peuGuMCnHI
yvLAH0Hg3Og131kuhpIk7xgYaSWJCVNsPBflfhqVu7BY0QnKW/RIBF5oErigNlK4S1mUG+WiFrtl
SWHUTKchPrfLb+Tq+GBgX3E+idwlt8oTLbbAH2XQdPy6s2uGJmI9ESe5nCkO8XnWE6skryEqntxd
yfGMLMZyeCl+k4qSXM2KiZdwWZcHXlbPuws5bpZHyh/lssZczimPv6yed7+7Wnr5jQXLcd8P9fkO
5O9+ucvzgedzEKrClzF0iXZldPoVMVC66YlOT66HuglvMgScI7fJxSD2XlZXl7i2PFiWLr+Vq8Pa
xMfc8uWKGTl0rLJIYH0lqydOpZiiu5XF89bLeS6XokdUgygHEyD3yuvJn/zdwb+c8bL73S3KH/9y
fvEv5LY5oaVwkwMmPz9zhzKBeEklvls1EMcISPlZpJlIAOgCdtgI+NRlYeK6uQ2t5bvcBMqd7t0T
Q7PLIe9W5Y5/uQ3TlQy2GOE6eZwhxwvvznW+yt/uHyDYYY/TCN1Occd//VF573JbJxspWbwcI3e3
Rkrzdd4o/urlGEuD0zySXa4nAwpgI2ySfp5dPrxJ6XnljjYVOyWzn+qaqNSYDwSx5CAP36WbOAI0
3glMmSUGbY4c8sn1y+K8sS21UAAldDomMS687EcWqTqeTylPItfl7vNGua4ScNxqJUaLLgpXsYsI
aT2pChPZFh2nHBsf1IP7bdOSrnRbodxpAYfcNgLEZxqKBf5ZdHuzuU5P2txtnKXpDqMJMXzQWpX2
irokEz6DHEuuYhSJHzz/320FQ0tTKzRcPfPorap5lKW4KaxzyUxGZ89UHwL1n3nic+I2haASIEXa
EqZGfCdA2lyn0S7kiG9G8vEYlzlDLplkj0QnLjfaSqcEo048Fyjxoy4wo7ka4ceUxC4w237Zj4Nr
HWexGFC+uUp6QPlR3R9TMVeRpQKiHoQNDRXJUj32YjE54XrsWkPbRpX1VaZxRzEluizkNiy6+42h
GTCCcTeESNtMW3yslaOOnCWmE7YVaE36aW1dd0uWhO7YFT2xXEAOHa+qCmdoMZKUaXJLjKvkg5El
uZA78hpEST+GZSCT7eeFnscA9dxdKNvGXrbMEicq4QapLMqtSFXckjDxdssUj0cPNAlzjYT/G7XL
4f3Bmmit5c/kHllCub8WYUL0RPpfFsXvq3Kv3IYkIXkHb7Zw7GnGY+gtZLtTs+T9wiGU2y47ZGkW
j8qbEV5HSQosqni/snRZQFL8+c7lNrkK80jMB8RP5Pq5tA4P8boMu+w8WxB75Q75wcjjBGKjt00N
SWm6XCgg5ZGxYXm8rCqyi4zlZK8T+xvkVgQP489D44RoeqiSK/vloNxI9knSb+ORqaoHP707kEkD
1iSwqx7QJQZHGkpUOMnicyBE1CcHEd/RqIdruUDmQ4guuKQC8b0NIizdmauwQKkdHItpuptRHepz
A44xE53LpQ0rNHXe1kgV+ANqEsccHulkVNNRgjawjp6Ol9VBYqYv67Ikj5FHy9U6BO/7X7TA/4u0
j65aJoHSfx2tvXntutdv8dD96PvfBH5+/vJnzNb2/sDHydVc1wQfIJEBf2IGDFR8bBv1HkfItXLE
JWSr/+ESSXVIzQMNMAj5/hWyJZqriwiw6gArkGCD/yRk+x4y4Lqao3oIBmsWakLqe0U/z1igitRK
fVBb+CkmCQLkvp24NnYKECo/cdV/J6z3d1fUVRGLJrRNSgI4xK8ghbw0S3OdtfqAAG4InW916w+6
fT2ZIyivMB6CX97JT0Wj/1UOxX2VlH33f/63UG29+Cbzp/iDXMgzVGSnqWwiYv0LJiLqlXDFeLs+
aPnOzKsygK/+Uq/Zq92sL//xpVxU5U20kvDt4mq/X2rElMlDxQAIf5e9ZXn2FirJW2JsEaP4+s9X
ehdmF3+KK1muqUEshgr+7hn2drx2WMXVREBwFIWd2NAb2XmQ0V7+m+en8c2/f4Au/YtJXB/zaU1q
jf76AGu1MCs8hg5G1uoBKMMXtwG+5NqnGQa3Dzd49Cv3CgdOgAYo2Tmjc2uA8CMJ+W+EQ38X4JSv
0rVh1uu8TQ3luXfP1xkLV+k9MLiep+yILMKuw84uml80ZXmZ6/mxMxFCAlT9zw/7nZrqz+uSP7HJ
atjkPMQn9ssTUDSg8o5W8Qkp2VWq9lfMnv20mh6xtn9sByHnHF2n5foC6RJqoZK8ttj/Qd+j/pgt
soKu/Zza2fP/z22ZaD17SKrb9vuPwG4rFLfjEqq82TV+lFsH2+FqvRAfVd3++6DeDC0YiT4N80C1
+6Cv8oclw0KhHsYn11r8ZR12kx29/vON/e1rshwATbajqjQvvz+udUiHBVJZfVCGpj3UABo2qM0C
x5mo4Cj9At4IHL3/XOtVc04s/qZC92tl196JlcmKgUf6X9cW+395VS7CrSP6JjUhYeNuUoUDNgBR
P5oVX2/nl1n1eBTpfJhs+2uSfChb5JL/+d//TXtDk325g3dVc8rA7Y6gLg7o0GfAoOcXe05fV9TE
YfBlb/98MV3V/ufT9rAuBnaG3j+K2867j7MCt+QWVV0I5fGd0zgnu8reJnXN0F0YtZ3ZFPumBPuY
fBj60EIvRukRfZkemUAceg+LQBAqJ5ffLPly8kK+HUPx8LnwdnUH1xWbSy8bbyN1eDSN4bFKYVBV
H2caOC9JXyFQQJoeZ+gsO1ymr+toP9hFQTCI84jjBxHwG41Ah6VeLQYwkDCoK6iNnYtf8opoNR9o
BqYGuQIokAaI+xV8FDYHfCtWUIUjZAgq1DxOj6YJCV63g1jDHEkjeB0bY8AbLW8czPugrGjVplle
0d29TxozUCLjGFaIc3vcYwn3ds3K+94Bf6nGQAKKYgDnFGdXRRMdltDYden60jfqwezgx6aYu6qn
zIiMYPR22J70fj0J16WUnHr+Vunpm/iecGFqfK3kPyTlg2F131CexJqOJ6NmoHJjvdvVQKohknxT
HATY1DF+w/RpD0nhhoRk6E/8L222D9M8Puf9sLWsbtPyPGXj0dvoUbcgdZQWANK8FK+E9F/Mlgek
0+JNHrGSaVkekaziZQ+vk8Kfc9dho6eEHVHi9EOH7wAAKSB3bQZf6vBaqrncLgW8r5AGTDz+0Erf
poyIbaU8WxiPBNBu3tqi23lt/NY70Y1uOFDkkYEL0lg9hWP9TTBowOkKoReaHmtVXwgB3qYe2pOg
xyx3eokn+gkdLnjv0S7W3rGJtbu6GiYhiZFBF1qBMbh8sOuL546PnrceisI6xWjxEUjvvO1DhlCF
b9fRqwcwBLBZsymT7804n0w1fxWXIKX4GE/iQ0PPWlwvWZovHdxST8lfjRX9VPGkGPzczkC4nEx9
UaZ8o5jKG/Yvr1pavI4OftvG/NIQHgVN4aNf9GBU+uQvrfaYuu3GVKHzNAhk4Tc1PCAKw8kNhFAX
j+/T7EIsI6vrsYQP5LnxybQRvgUC/rJyR0EZ97umTpQAQOVrmiHHQO94Z0fjDzfhcrrBy0Lwddk3
2W31o9C22r3lEM7tS/tIvbqWd+9k/L9ZGx9Fv5s2uKIkr3rt+mvTvE4FdWQxr73eEQ7YeRmYOo7D
sfoiPuVJdM7kQW8VQgD+GhbYc/FuEkYWe7NBXSkcXwwpK9JWQOLS5YOGQeO1OXNvQ47rA9kFMYax
wxahHTVEnbEydCjN6Z38HHEZeEtFxV0xOvBbJf9k6NGD00NICh0uLZsSmIVvkz2/eDl1pTrQ3IIv
nV6MmH5KU2iLm7ARKsfLLqrC1Le9+LUfGUfAM6Ryetl+WZ6YloODE83WKLr6GKfuaeYTqiMzmOcc
cmK/vECDrjaImKnfUFQaE+dBXZm5D87wGAxZ/OZUdePnKufo22jr1NkHB+FOpTEPTdJ/IQQ7LtSB
kc8FA4VXV0G6S1VntIjosryJIfBMUhAcl4LDqDjAwzK8mahkzvjiijazV7it2ebWYcBwFq4S0g8h
qGHcdm6joJ5xmpf+GiGkykHzyUHOam3nk9omyiZDYl2F4YaXnTLsJ5V02ridW0fflEYy76acdlvx
kEq0sKgj7wgYd9Zf7FzULnBrnAgUYT8sgVVT02eBvGjxGvZJ93hbgiebqgnzTXizWpF1nSk8mNp1
xy0CgG5lTuQi8a1XYyadBgaOPa1oV4tuspoB9atc1laVZ+pWsse9brcoihvofXfTLGBEMQ8q0Dsz
n2IIlL4y16iY1OmHORrJLZZmsfVyHlyO3UGqUK/ymGdlT8sLKoDuRn6QcvBiD+mb6A5IRbxZkX1Q
UOJXaeL6vkQaoFe/N6H6lEJhGlXtYQpBYg3pLkeLHDwTmevzK1r6j/A+93MRHeXHj1tCtXGZSiMK
qiR8UGVavmoa5H4tJwHVLdkO1QGU/fms43msttUy/BhCUBVWZT9BCV6uJiyokGAtdziMq34OFBQu
etiRpms/NANPJOoSVCiK695TnE3baF/tobM24UosVPOyftP1ehPYaaNv1IlvHiznHrIq2knzgDqG
rkBRLqiUNarh9Yw6YmvAjZ2oPpZCPTTDfjNGOTDXdK2EbdhGX9ZDumqoMKndsiHA0SNj7V0lJTTa
uG/AcDsgPxMqYWtXN1h2wkjE64DP70fj9rc6KSh/oc/EaeqHrRbltmh4SGMG+jSHvYiPW70zLC42
0phD/mzIp49bKxOqZeLdVbmoh2v/VpovyBDfzTOfS1+0zsbwsNXC3HKDPI2C7Cn+V62bg7zjtTuO
9soPb3UTTXuAywfTRNdejomgKn3zkIPaul6KrYUC0SMz+qDOSbNUuF35sPdGP56MjVn0SgDRBI8x
kDXB8GNWizmY3KAq+VOpWT2Wvf1SzlSBOByeVpSaddGWW/btqiJ+bXVU0WgyPuGl2fuyCbKGAv9p
DbWFOqQugz6nb6s762V23B/5TLU1XPUD4tDqZi1RjDVWAB/4744I9FHirWBx6s7XDdODnVmTCap5
5waaWYjfTLsee5jIxRi6j8pnYCXJ1oFhh7Y54XeTfnGzLuR21+gaqQuNGs7AYKAub8pmtq6HMgFi
/aT37viE4hZtO4QzfXW/LcX0oDnu9DWFthpn9jHCKO+LsGQlVt0r03NamdcjoakDk+9kk07JJ7cb
1VPhpROis6DrE6jWRkXKshn3uGEl+GPN6B2S7EdrKiJBliOoasTVtwRlcrqaNNuXylZNtBecLn17
wcVNn/MPCV3pBt8vZ8Z/d0F7lkxlvlebFSvhekUydC5BOCJ+iyYrBEM7aZbNoi9b9Keu2hjycac/
lZOt+s4XOSc3+eyFIUI/ODDDQm0X4RsAHfO6TGyaTEu/t+a23GhVdZfZgCctxT3UKCkSqiy3cR7D
nV3cFw2+wFWPCWaTAWCIiuFe1UYOdhoYbjitmEWDisHQ7AZbA4zRL+O29FC4gY7+HZWP26FEFWLW
+11iJN5+rosTwsz4OlvZo0fe2Spe3CkCcyqGDO1Mj5qphLPrECnDuLLxNxyRBGeYZznf+pnuQx0m
bddP6Hrm1R3RaTh3RFVhsSNYhsuMy3hrnM1PJi4tgNNpyZUoY6BFkitojJ6qj4GVvwAyRpHc9ecq
3jsGF/Qay4PSaA34ItMFjDpqblPiQiBz+C6XreUhwLkunrt3QNn5WH4I/RW0//pqYs4H2rQFw3qI
53Y3kS24jrVOMIyB6LbzboA8vXe99i6bxixA9m/ZlGgSaT2wbDxtLMax4+cuoaatK+IK+Uiy1HBz
pOGTbO/pJUggnHIdBxDRRL69UzN0NiZyBRFQ72nAJUkJQxTJqnnTgy0mcQ3ZQ0EhL4kY+WlK+HUE
6s0QgkkTCQAO6Pt9bzXJ1rLjN6PFK8EbEdYUPV1pVEwyMSTt7U5DljAyr9Z2zfYRcQKaMw/fsPJR
b0x9v/5f9s5jOW4lS8NPhA4g4bfliyx6K20QJUMg4b17+vkS6ugrUWoqej+LruGlRirYzHP+85ss
wlQiNDHJMzcRu8J+xFIvHEV05TsduRrhU4o3yG7qmy9ppQW7Kcwi+NR4dKStD5fntXJybaWLfoc1
LUVRK8O9hfjAa51HkGa5o3sjKFH2V87UPPleXOCYA0s+wtRpQ573RhfUBjNQsTfC7c/xJMClwFzn
Bg/BrEpKzxA90w8fi8MBp2nfeM5FEqy8iTJdo0y2JfzyqUzPasP8gS6RQRuqeErqHyw0Wa8bTAJ0
66W3xcWEkRolNPcpcRkkG/AyC61ifxfUWRg1Yi6I++2QsAhKzLiWsjWJEGDj+L8ymhcYweywdDNx
j2akzobb0Xeate76e80YOVKTGzRoq4Qab71cE/yHHou8uGVNeim8EGsIXpM2ps30BPaIjYyfCUtg
sB229wbGcOJ7O3HetV6diapSlXIRiOcczxtLlOHayXWsOHTkC1L7RA4UNShN0xiE+XY27YP6ny84
6aSO3+a6Cyji43wbpsGNluKp6Of8qiRRCmlTt1NOoxA838LMTjZGxUxVI7Oyrk+Rt7VoTHelJFvM
GiOk7x3/PtWF19HfZYGGIWLGi4tWXjOqbapxG2PVbHUKa+nUVYg8pEeddJ9g7n+ZC/3ZjmtMnszk
LLA1WQ8YvGQZfRo+svFFxR1DTIkkhY4EfpxKG0tv3X68nl37AffEax/kEDIOy1ILWb+6LgL1itnz
s80+DUOrQgtcYpjZVQ+2akOGMXkscWY8MJjCB8LDLtFpikuTnA7NJSM9rLxxG8j802Rd24L+0mU+
TODVgoaGHq2pqa6slvDxo6Rq8zsllChzmq+p0idoCAEyUzZU1ZY6rf9ZtAcNwXYjLePHExp2BJ3V
/nzJSHaD6TCCoox7rQ4b6+eSOQoppQbdAi5JB2HqNw4zCyKgaV8ciW5JOO4DhoN4trJTG1l/b2b+
sMoi4xCaw705TJeypjiGEblU9jRou0zKNxxccIrv+vukou7J0hD5a4EVLNoau+kvZyGel3vQySzY
mvl8iIgAQanPuopbLr2F6o/1aHqxnOlMcmOBKxzpVF7gG9iWTNiRqS7ZTGfEpdq1rgxtHR2wGl7b
2ehTHi51EKIpNr5qbXMnu1LFFNeJ5Uk1q2U8X3b2k4v9CZYWE7xLcXIq3onGnu4qLT+57nSpcmIF
MMRkzITm8DdRKylFqHxT+Icd9l+G4snC26rspnQT84zkZnTrA+mZWEsUnfe57LHVKI3xZMwUu/hJ
nLHcgDkdUpIFLwv8thw8oUIZ0Yo8ryIDqIjZpAwp3lonR8HH39SSDJwX/0KQZ9Xv4ofc8MAn0rkO
MrAUY7z0MuNuNKQDBDNemTE7pmbfaH2mlEdPasHo8vIVhkSis9q4ZAIxA655SLk8mmJ4eGlzotCg
CKbXY867MquHBU2uQi51bX/WyH1ZCUF7mVgTsUHOtWjDVUu6Rd3zTqumvi8o2TuDaYVb+CeCxtgB
2mjdBlh4VaGH2ajpqxTQZ55g/kZoSizn9szb1stbOyt0DD7mt7LFnXp55j2zQruxvGg7b7zIO/I8
RhoQtdCWL4QHfKsrhEQsJequRnN3cAoCd9LoHBtfiYBbh42TrNM0Z5nRbiZTXOl+MW1myWkrCKJv
eHvCcby33ceki75WDDNzUJUa00t29SOmuOjM1DXpg7txHl/VaTqawpRZFMvWubY9wExX494r4LJr
SByjamUjeRK8HRVSsvVgIefA3wgNmpoNmG3lroJ25CwCs1prxvxcac3bWKb3lV/sZmSffsTrj50U
zX2UH7GJ1rDqSN5iAxOCuhEXsQ7o1eevk4N/lJXSdyjAh6Q8JH2gGs7AUUeNdmTUszcoEl31aC8f
slbgFGrzghBJXTboTaKDkzrX0NoycBEGTAwsECWOt66TTtsFWIgeU3sqcWzymnU18OBBLWDR8bNm
XfKAK29jwQxVVQJdh2LOtMHZE1CPLEXqqBAP08/OObmxOJnterATsoLorXkqxZjtG83ZywZwblzg
s5jgexP6rxdcDW3JibOq+1ycWHCanOJYD18AD7dVPWzTDkO0zmBHy4zste0N4uV5H9oAb2SnprOX
NFR4BJH36nzDnIBeqCLklj5wF45Yb3ov6IQPXjvziC+vX+M+mgHC2aXVDiTZxmaKEUH81hf0bNOI
FgoZeaDae/b7vgrfnJCFGxepbTfQFjmkcdZDd4/b3X4qhbnVAP9hc1gEwfTjqlQVNVZc90unFSqo
jJin1ZQzgG/bzNt4an9k4LJaMNJMY9eVgG65fRo0utU4YjVwQqq3HB/OvgwBpyJuiJ3ySBJ0xUIK
cpdFWOZJwvoKQMpAuVKwhe6rrqcH9TFtqCb5gLjT32MHbGLKWCcpXqw0yLpZkIRBNZm3vbYKyF+A
zUakk7nq4ydkjtBxGpaY1E6/5XVvXC+9Zz47W0kq0yZtuEStmz3V7XQaYmUhGHQa5ijEYzBwPbtG
RsVwHZrWtTVmbwtKo2mcdJ3KTVXCkscm3dvb8FbsiK0tB5pcNjtKxWRbVTy2Nq0xDsIkG8WUp5P7
zY2w4PMVJJcFluKMe9+9hJa3zogULCNSwBUgVpag0bXJtUv8FNiJGnmV+5hYQyZSS8mkZgElXqQr
bEJfrNF560YLABHLiAIUAReht7i8zSa2EFIaFP3xtZnbm1Kj9SY+gyYqtVlQ2d7McNJWNHmXS8+c
mzzVy96WOJTRret8x4gaaiBg9aygKWHzYuZmgiltcQPKsGJYjcNf0+F76e+0hoJEILNFSJGdEVkC
GuwizeuulncZOyN61HK+Waq55UQpvaZNaVuszTR5ILMZnm+cOVYtjqXt+1DIu9Co7huv/OIzYER4
hoeg/imwKbfRHAKqpp9dWWKnF5kBkIPxAxNwLKrroTriiJKu1VM/JvdVklB8eSlvZZXvm3z6pAXU
Kqiyr2f/bnBDgxsQtJdmSh/aklZ/0V017KUspbU4yDyDDxzjLDMeda+kKainb4HpvmgWWWS053sE
SixuWF6tKz97LasW67CMvA5Oy+PRsnOyBnLSY6qvJRyhXWTfBD0emnr5aQ49nNRwCN/DS8Q5DH/I
nLBFvP9xh0VlcDmQEn01Yvr5MOnZU5bgR4njOukD4HVkMs72eF/6kbZ1ge/WUieko8Ocat0VWv3c
zLt5tC9gpXjw0szqZJhpfANn/jIDe+hG0e30vrqGk62MCftyl4je2zmdZ27LsLPXVZXifmxQNsTd
eNNIU4cai0K6j+YdSjFAJSx8DmE8PNad6Rwzgr8Hym3ao3M+mNhze0+2lZCJ1qDQLrXPbeErjDQk
WaX0/G2pJy8ZMWSqqSM7OhgIrLLz23zwQmPt2fq9QxTu7h+dySI7sWe7OsYoqEOBddTyERj81H0q
8t644Flw/v1h45/UxhPlv+5jWRXmJq7kU3kHqcy5WD4c5dCIVJIqJyyOjSKJ4UR5g7lauIULvMhR
NpFBHk0dgRc7ESuNUYW4auisdkHi4w9e6M2uSdOvja4JSDv6p7xkoJDGEo/aCGl6MaCGWj5kEnzy
68nfCrOCoEaw1k8fy+/iksojqpIvssAOJy2mI1fTumizwbpYfnr3nyb+3/sQKZYsqvzSwhtx6/gl
SGoe6xf/fJQDnELDL0k/qQIgnGqU8N9ygpTwT4eM3x1Ici54+6sBv2XiTQhQOCWh+ZBhNbkb/I6k
iXHc6hGWpcomZ/nolHy0btR7BeC//ecPyI6PkWaDaBgaFmTLB3C/+PFTlyRmhqMdf0L4LACFLoiW
ISbqFk8Whnsl2TCJQZhKFYe7JAcajALnGOW5e0qEfDKdujpZbVvTOMrsoEH9U2Ki+6IN19molw+6
U5/44xELpQ7LrSSNj35Kjpknc7j5no/DZ16bd7ahiTsZYYrjkLe2xcUReZJhNzuclW0WHQJ9GP56
LQ+U+k+A9up24DuW/4Iea2xB+LXN4Ofevus4nHCYyvvZzMr7ybKIiieX87D8zqUNI+/WubW0mzHR
i7uZHMoqnna49X+y9CK9IV2C1tDBHxrV4bxCqYPftLrOTac5wN/qRzuPvhkj6R+LYHfR6v4j3f3p
dzqR5n1ovXoDdETyFbrNINxPmo6acfST6hIdd3iZ2cSfoOzp1cfy09hHDwBn8woHLKqvRh8RD6dv
MYP27eIftPxq+VjMcpafyrrFxyBFv8+ilx4FcwYBJnlhR585wDuSCm0s4tqSHd+6nu78NsA/W314
0/SV7QifWeyNHiaxL4b6wdbaVVAX08GzzK1Qb7Gr3s4WIdS+s+JTlTUhj1+wJSCm3YG4n+zJ4Dci
xHAWidW2Ha/drk4ubRM43KzxwZIsNZuoUvVpjX+5Ef5gfzayJky9LS1lTWscLXm32OX0iePpGPOj
alucc4qg2Muk8xFvV7GBb2YQoeuInBUyVWOfjuKa1LAto0RxCNpd6SYQM83mkv9fsqycHmKj+qcc
hGS7OPNuOnIaLpMUL1c5jwUouKZTRORfqypGW7f/h3FaKLFdKBJqjOVH3bNwuvbCeAsUMSJel9aF
q4i2y0/LR2DV//5PaZdil/keO2d3nNxy2qeKkBk5Fl+iyKDLT8vv7PBpCIP5CHrss8+NwOORnEkk
LqEJiwDDOaHZqKuM5vNkcFmlyxY99bdlJF/TqGrW5lhvohJGqRG2TyJxufMk2E4TCQk8zAAPQ4jl
vHchOjymnTYoyaq0AemIfbVoeXJCwDay1L8EnrWP3csm1g9RMX4mMusZ5ctLMlIxGhPsa+pSOl8R
X0yCEj6czCc7hhvZYRbJShLd6HiJbBtNA/ewPusCp9S+b75VFOVtnXZ7dD7l9s1Eliax4t4Mg2cf
o0k4W8OFRmZgM++45aZI8OP33eaV4JkvjeN9oTHBycbFybMLv4xVcJ6sej26zX2OSR5SIJt5yLgj
i+moTkAn34a6zOOVGCNzPxPbjkyC4rbzMA+BefHYEnAFyLIu+3AnWZDrWFkjkK1gmC45pKx2tfNZ
puaneuYfqRF7eSPb3IDVNNmtKgsnewlVHosdeY/CD7+YLp54uQHudSfJ7sLXjgoOeiuhqFn9OmjJ
aTYv5kowjBPMe52s3tkk4NJGteKUFfKVVegq0aP6qBmMp9yq3IuuuxVVma29sZsOmO6tslqztqaK
siD3XqDJISAba7hVfTfm9rClmq1PswMCzijqLRb9+APlsbRukxf6pToNchIYLMePvYvNHu5HVNTp
Mq8jrVkQXXAgfPjOIDcKzwBaNYXoxX74pqAgrCFoqHQQFi/L160I8BwijyO2h+fa1/OVrRPQCd1C
bwMaSHNt0+gIjb7FismwaNz6NoGgbTrJmeSaB8jyHtghPbOXtWvp5isPQxQIBwpCgkrQMfBNZXoW
laetDlblX3zMt7EUxewXNqGv0xVAa0KAL4i4f8cvauY5tLoG+Mos7EOuciZKQ4+2xlyvRmYkbpl9
odILaGOwUMgy8AkFNUEr3nQiW/lRbG8bqm4ACqkysOgMlktJTOoKnnBqDkdSwQL4BxiTIPK+HmOM
YTs8QlddQL9d2jBGpjfH5CHoYmpC3T3IwiZfD7SniB1j11SfHE+clSJ2rQ0KOkh3M8s1JX+8yTrt
5EBj+fiiGL8GssKPUxcFDqnhWrbiP77n5YUinDClSg91Zjx30InqhJZVHZIcvSvDvZyHQ+jXmxFK
/+bj7xZ/+G4Duy2+FIM+SLHvDAcaq7czoP70UKqJN9GwIJBkPUXPNjCDJvCHEtO9A1tkGo1nktKP
/jCgFpVvjEXvAx/D89rCTwhey9S1V3XqH0cLyOfjo3R+I4X5uqG7NnGcOvZhDA1/paXl9ZgnyPJ5
bDyOMmppEL2mGVYswzSTk4LXcpxQSwfLUiLhzooyVg3JmyJzSMldzHKmI13q7Qo6YrgGZ1P1cl4K
wuMW+Tmus3MKVMgzsbMERVkYR5+LRlLc3i4UxFBXfbuCA9vKuq5e44n0wzGkKVx4GrQJbwyCHdzi
o5XoaeRFQhZTzIYbzniVqKP0zAifop5R3FinV2NsoUOw03Vm9/dTFn2X+XDzyXfSe9WwgfOcnXq4
x/y0X1vji1Ago3Sqo51T30bnYmb0WJvTQzpGP+jq/50CaP5GjuVik1Js2o7r6s5vhNVylIXmAX0c
pJOgUNCtLRxVul/FN6nVSmY1ihWVlUcwGvyEcjK0YlLJiGHATGnUC7YDEGXPlVTGadlcwiYfDk2v
7VO1c08DeM6cpW52EZGmAeDd31vEb+1KozjNjZ/tCI5+y2aNXBhYKdgzTbsFbA4jEAszjNZZdA5V
6EdpgFdjWHxWA8VcApLFA2t/TY+iw1FZkbV6PQmFPcfiULqgb8AMRQ3c5rCFEht1O0QMpsgRIW+y
SF/dmY6YmfY5EyQxKVvJcmLlqQP3c9q6VIXqz0mcAedXHOhO+05wX7kDc9AMTMfjvP2aKcvc+TnL
BJUCsvxB7gmGO3cCuDEjPQu7T0ZeerbNQxVJYLpqNCKRauf6E4UeeBWIjwU0l4j6pAFywWHgrG2/
vV+w9lIrri2XlIdS+14IHp88R7haBPYnvKvx67JIqogTGiwdXlkTNhBZigKp5bDXyExaVSr1i3EJ
LtWkX5RnfJAm5JMQSpPUfrb5QyYEF2ExfLGGqKY42+EGd2WSm1QqkoAj2Sdq3zngA/c5zHjP1aFW
x7CIvuOddd/hL3UzOam3wm0VMkA3PpuBDVmjKplxtfUFpq9PHy8Nxh92FMMWjqErE0CfDJNfl4aw
g2NiaU1yMNUpq90AMwlMUkv/m9Ze5m5M04pVPowc0qQKNbxT22uhmHSWolHhWfsX/u7vjG/fxHdP
IH7lLWJtfXdI2M0PTikNeUjt8FOZxbeUz0cFfadYW2r1dAwU46wY+mdFvcq89Bzo1Yvp2X+5Nn9Y
3E28ZLg6pqt8m99TzzvZ9YGTF/LQRmMJ84a3Cr+JmNgZmC3tGqb415pWrZ/tr07N/CWEct4ofMNR
/DH4FOsG3SuJkN4j+sNHYUXTFiQsWMty/AsT1/+NJu9bOmsODHnfMHCDesfDpcC2GIMP0WFM4mCj
MUWHWbHR+yZeewGebj7/iQmy425tbhtZ65eRQFju6hZ+0vxFAOrTlMhh20kv28KfcNdCoVESeaNn
Whh7RcoPDGforuj8Z6xdIDzoQ4YDVF5ouMH5zXFIxqcMW4WNPsOKFVlNfhMZa75m+88+vZDQ70X9
oCVpvV0w8VCT7D7kUv0IM8Usvh8A1tKXEluIA+mY3bbsZLTjtVi3MCufnEzsnMy/dtD6XmFvhoEN
cwvNHDahVToXcc1rY1ZlvhaGMe+kr73UZZNuJPRdnmD9dSJMx9XMg8IcF6poDqbm+dpjxABXZ4+I
RHTbOyzIc54/+BHcqNDMpk1makfML2/zLnyzC73bO+YhiFOCnBp85wnXjHeVU5P7NFenyi/L+3RS
ISgJq1U2teOhlvJ7O8jiR/Xx/z5Wf/GxUoHg8Nr/uzRqh4+V/Ma68yNEfUlK//F3/i2K8vR/4YTq
OTpwi/2zJspz/4UqiJUQVyrkSGij/qOJMrGx0lE+oQHRabqJuP6PJkpY/7JZqlR95biOcHz7f9FE
LUKdn6t838G8yrTIO2chNFkF363JGCmjSiq6g52k7abKanmjxRCmqNNu2rHHaYEQ3r3MaNCwmCTR
Q1QFBg4JmWW3VjlHl3Rh11pLqKRXEhbi2nV+Ui6PNAXRyu/y5tga/VVjV94B/Wq1ZwL3t8L4nSzA
BnQj+p2RG+YCXOD3a3hVhTPv59judW7VmijCXcIOutICaL3Mn/FrqMSq85lpMI34S1H+viH48eU+
+K4Oj5Vb8m4DQZPdG3jptfu6inZeX+yrFD/leoq2mJUyvA/Cm9Khm2dgTyQcXOmfnrXbHzfqFxXI
u6Zg+X5um48AhWfMUqZrP6tA4Ecm5HBZvPxec2taA3SPAYsIlWSSuSEDVwzOJa6kMmtwEiJW8i/f
/25P//H9nL3F482e8H5PH3ss1FObi4+9TrSO6/4+JOxoZU62ATUHYopptjgjevJr3cORhMNv4YS6
J7U3x9SQdCZKvI8P6c9HpLYlXi7jNwlTO0aMf5l0E62DVaERj9E2N6zq9PG3GO9Kb07cRqKCKNaz
SPHFD/nXC9+EntmAUGPAO8MLnbwi3tajEz+XATmkThuSj5MH13ND7oDojUM3aMOtW9ck3LmVIDLU
ioDlHOcylkyLPj429cz99E4vh4bCkj3aEDyS75tUu+qFGRltB9jyzQ1CBpta9NUyfSL9gkdp6TqZ
0CQufPylv192WyjBGj0yWAGr1q/XI4iSmHijgmgtQESAPwrkEk7A9uNv+dNVRz/q+wATPi24+vOf
RE+614jYSBJOLRy9zexxGnXhNKvUNKq/PEd/uoo/f9W7G+xYRISHRLzuiaj3aUhx4+jib2WclCtq
uAYf3mgjo+kvwj/znWZ0uXkeYljgBcfnAX63IE/QXL1h4IUWrt6t0ALkBz/TL1vpZru5VLkb/k0U
T91VWQ6PxNXE26kiJ5osu1WpuQnyJxjGA1nbMEkEkzc34LghBzisu15HcTKNyamyR30F+a6Hui/f
6tCc91ogyLkZ+3Veh2+N4cyHKbmtvWICTLbJoZmEPHnAdu2d0WmfrcqWh49v7bJUvXtsTZSruoHn
mSt+e2y9JnRA4HlxU9EmO2OUd2aruN4hZ0Xe5l2rw08amHS5vf/YpBauitZ0O+S9C9xi91snf0gb
KFy6Bpupc5mSesWwMbH32oQSAlTPwyL6Xl81NZbUqV1cE0J8KPE/rSo8umdhnmxhxVdj8xV2A4w2
D31CABeE6YqIu5Mm4pePT9l4L2lTd9vU2bvUYmXzP/VW/fQ8x37qJLOdtvuicoHQuvlyqOLvYzEV
2LI8zXGRwJLxtDVGOeMPEE6z35j3XOut3JVzrJ3C4lue8H91/ZPAP2tTl8anKJiNrVRJpr5tMCK1
Mb1uHRJFU/fR74KDr3+JNS96ykZAgcFln9QqeGiC1azts2ltBYSV6W3GlLsBk1OCDyvO7sbeu/OL
8onoFCMhNBWbNep190q0TCZIarDGy3gmNNiMXEFGK36YXX8XlsOT118mcFDWRdbJTWE96Lr95Nnp
Qx3bsBodDVst6u+2J5KmwEYtIWiitjR3N7uluYHYzj5qyWe5rj1y+Lx2BOYLn8xY3nZuf1NDt0sJ
uIOYN3yFGlKutTJH+BBWME1x/XWTC+HdutgKZdqByOBHRM1wh7T2JhzkZdJAGRzLp0oyUJos8KSi
Ty8sHRXAwkiY7FrA+tXujcJV5JGvUW1/LcBqbevRKRp7lVX2Z2E4j9ZsvboZLH6cJY4Ztvoo0kxn
1XoATxC5nhyoh5vYhhWMXhScw4B2kdftDQT0vzxVvy9cZB9StbIUWz7A0LsVZGxCu7MH3qMO77wy
G/deD83akONjMMKECyN9HaR0jh8/y3/8Vptd19ZtV20Evz7Jfs3T4c8q0Q5RljncdUX61tXwn2bt
qbaSl8R3Xj/+xj/UXh5RA55LG+r7jrX01D+9PE3o97mWdtReFplheZKxtsUPtdY22/psu/289Ymu
axnulvZ8+/GX/150okkXqjwHiTVN592LC+GgjxHlcLpu8VrWYhdPQjtac6LtylZc4PjsapDsyTP6
+HvfIxasGHyxBWYhPOBVLvWv1znDcxaLZa6z1bnXPm/Y1swyVBrhNB6TXJ4zeoa13aP7SKP5mtRu
wLUcFjUIht0Zfzua33d9jgalPBCKa7iURL8eDQHKswHrutkv6hhdLRthucTzgtN5cNvSoTGuGxcG
V2ghZiB4GYvSGLbB8FhAXdnbqb75+AqJP90a6mHDJtTUNIio+PWYqoqcSXx8mr3AVRiOorYtlZkK
sk00vtNb3wzOaiHkGYqMiL/7S2YW95Mb6KcmNT4loxGuDsTiXWBONGHfoniXDjgc93XT6uGjEYur
lixYSFxGv2fmE7RBdlWp4ZGFdhBrvuAvl/k9zrvcdKTvqiM0fXq1d7VIiGSC6Hiz2bvW7O+Z/ofd
teEySMz7jk3ZwLGvJ8EJywKL1Nx0TA5zY8HHstWLD2tl0+jOWcyULg5hEoQwbYaybDeOUp/OmbmB
3ZDuYMzqmyQMzGNngSKJAmN63Bc2o6UmDf7JH932YBecMMIDxJF4xGBMGXKNCgmJ9+O7uIyXfq0G
PNUZMwhzCROhg/71LgZG7WeTNzT7Pmng4kWHyMUuMML5bq6MU99Wayab1jEaYJh1OV6tBVwyFIZ2
RMHfd5YGjF2B4QWjs6EBRPRqWvAV+glNZVy8ZmMFBq2a2Zag+jb9onnDUx2l3kXKMArOoap/HHOT
lQCPC5vMFqWJYWJy4YVDuC2DhvRlOZ3nBoZCmjBuTYPG3IDmPjBd+Pbx1Viqvo+uxrv3bGjTwQqL
qdmHWGbiQTXVazEbkGLcjEFtAozGulCuB+ydHaOP175o8Ody7ac+bm8+Phb7Tys9BTibNKuQ4b5f
+ryptxiHdM3ez9x+P1joPeERvnSBz/TBmE7S7pWzqpoXhCELQmrcZGOR3Lh+efSt9DBz4KegYE6x
iDghuF26PvBXPaMLytSgMc6J0baSL7bgH5FVcSahrD/6AG+roHIYHg7WI//sY+118WZ20clFPSQk
HE5R+XnyLc3bCWmuuGlJToDR5bxmJbl3nt9OCNuCcZ9E5Jub+jEiG5ESxss2NmM/WCcdgVH6i2kF
Z5KLnqCisrcj9HTb6qVrYRGQTHeSFTFQdfjNM+L0L0PX39sbcCLdYMKHfY4OpPHrQ09yjqvyAZq9
ZyVndFEFgmF9md+bf2mk/rBIOhSfRPzgFUMzpW7yz3tnmjh5XRjNvgxzOJjVOoNfwNJ562HnSXoY
grzMitYY2Dx+/Pj8oeTlHIXnCx8XAxdnnF+/uUJeXrqBzfKc29uujxtYB6N1TNrmqzBdkkW8YOOK
rmWkkTgkk+qQ2Sc6+YC6ntkHPD7X+2bZndzP6EiRS9fxtpC7wCFD7OND/cODjpE8UgzTpLigsf31
SFt8gwWJ3s0+j0IVbXFZNPEZQcftqNlEWcm3xkVv8/F3vh8EqKUexA+beoNZgO2831H9XmtGKXm7
jL671k2dqA4NfZnczI6LxJLhlHDgjGo+0HIb3sN9OSJq7mF3oZ4yC+t2NOt2E0VtTxQyheYsp0dp
DJet9rcSSN2od2sSR8rW6XJfmAi822dl1/Z21LMmDV7RbvTShcCcYJ+A2grxYBS/fXxl/vjE0iIh
BQNuA+n79W4gJoIN0Y0NQS/w18WVZfGtIkcp0KMUSHl+YXOMuB787YH9vSPHFAiUlMeVG/KbF0/c
GGFhWGWzz+b2BRcCJKl0h0HkJms0hTe0K2v8F/ttMiqJQMjUO8baAvolfXgA+d/Dd3xt6j0s1ORi
njES/PjC/AGK4gCVr5bOy+zB1vj1ygxTZ89Rk/BGadaZVYXoHwuv3qRsrugbv0eS6ri34MoK+jV3
eiitkOioudy6tZhByNI34t7/HXzxX4fT1p/uFxUyd4ru1rPeP8ht2AfCzPV6P3VhvNMzgk6IKjmm
zRxvsJ1zr5vW99exDPUdA9ZwQ+F4LAUgYhd72e2U7XMIVA9wOb93cTQ8dEZ4R/B5cx3ml75m4qfi
RdczKw1TkAqlcWDniB1c/TpnX/Bj46r1CI2RfuRfzSXbRN5Twkl9woja8fuXpkIyTocgRxCeY9O2
53S0X+cuhelsxu6zqMJvMyrMpDei/ZBH41VqsK2ZeF6dEKc3FTXAx7fxD9fL83FeYjFm/vfbBBD6
uYR77VSQye21Oct4S75Dvx1yqKEQNB9l1N05Wv0Gm+wva857KyG15jAAtVyM1gw4P+9BbBmj8axq
t9o7Y+oeYr2zDhLZ6h6RVrL2Csc4DnV90ffZgMc5+CbuCTYGt+b/3lPRS9mwqtQ04redoczLuS09
q9oncrqpraxfVYmub+VAZrYbGefRy43rqchPsSWav6z1f2om+XLQXJoYFyzf+vUlEjMpSkXHl7dK
9dspa2av+ALJGdpmWImt1KDjhjM27VDiyqiK/vIW/2GVgdLj+JZjOIZl+++WNyqlvPUju9qn3Yxm
zT8SSB7DnFnJOBObWv/rGdMKmb+v4FTYuvJTwmGPdfzXc/YSq+jC2eA7+8z/Uggm8EPZOrcjoM1O
tvVDmvfpxhgr/1Gz4ZsSH/sNg5zo0iWFYh+OgX8ba2f429G2y5BQDVIqIq8Z3naiPTUGPrdhgVKl
xbWIQDRTe/ICpE1TDflWb5KTlozucwPE1OhB+SCi9KWZ+mntNnV8bkd/Z5JKcdekmL+YkNDYAXXa
3nzEzKotB5T3WXiAAmu+JJb1pXciezuIMedN77yr0FD/kGUEZwQK+7hfGxj13YPmaI9WQBnpDvaz
9BOEOm4XXAUyxTC9sLRbW+/ru1kEMDYHmNdjWz21b2bhdSsmu86LZz53sxF/78H1a3TLNbN2lw7i
rhhs7Wqog56Iqpye24sC/z52fdho4XQZdfJ2Jh/vuckNvA4m038NmpjMMrcAIoLxdZP76TOVTHfE
8na+HgWWPmVnXLSIT2mCkqvSGOOTN6MWZofMn8cpftTrsNtkA8FbvtFOnxR1Qk2Az1Zhp6wdItkQ
hSoR7afDepq64iGW7lcRlfNXPTHuci/91GZSQ7JgyavJ7eRVN7bfyqkZ4NQP6UzwX9FtMzLq6Pcw
CIXmTwfWpnO9kUk9KTMJXP0lJEo3JcpgLkqq+i59abW422MhB9VSfbjR7JE8aGUbU0fBws4ur9ui
aC8gdl4svzK80r5oPQH7Vw6Yy/FR6Fb/46fldwHBXE2vbPpHbxcnpn0CenROy0//fAxZ2G/LAUzO
sxG0TJivkQpWyKtgmDB+sEawzpBkiDBIisto1DWYClpbXFZu/Xl0CrqXOWgvZDh0yha+vZizLN2m
qdBXSR/ONxp+hzewNUURVDfLb5j8TTcyhR7mzcmhqJ1Tmwf27T8fsArWklrl2s2aaGM3CYmqwO+H
/+PqvHYbZ9pme0UEmMOpJCpH22N7fEJM8JBs5ibZDFf/L+oF9gfsE0HWJI8lNp9QtaqdypEat7Z/
jJmV7LF27YauB6c/RDYGP1qqY6Ca94l3YJt4XhzmhDG+2n61NabS+NCSqjq1yHUtjTJZr2vtpasN
7WWsmofKve5SiVK7G5LZcZB2O9TSFgY/J3qLSaE/Jm0br59fFpT4l2kx17QQ+pVWaKsRChOi2pUc
plzDzZ729zbbeDoEDTi+jyZHFN2C1TmoukHwDOBlK3RXPOxKiQcDJmA+E8llKOsZv7sqOVl6qk6Q
bgkAt7zgPZ9EvsM44YXQk6J3V8B3KO2uoLYiHdMd5/fJhqIjYjVfSnCW72ZWgCk3gkehS/lefOXL
i3ab5IexL7kYam/X0L78iMH4vrpdCW/IaH40E2yRNiNrrp4tEWKQZkVHS3xz8QXdns8oXfE1k0gA
GnlrDB01kpgsPq/N7MHqyr6s3HeOHsCDY5HgwZkJ77Bx3F4V1B3AbJ3cOUaygUfnwT9g22BmvrdK
cC9vRWkZrxBncACre1/VbRjM/LcDFQU/VFK6G330vZ2V8Q/D+83RcA71RZtMJMQ1/hzzZMghw47c
R49Oqf4rHu1P1RMBj1IEI7lpXauWz0kFXgD1TdFd2sWJ6NbJ38QtppVpx8RqVnqzrWKnCFVLbhyC
t+J1LvrH5I/uz0L4Zdiqejxoo9Z+OuO74xBeZ6Wop2uNwXEpFCmhjf+zT44NEQVf7H/H7YjYe98C
7fh0cFm1y+uuRZWb1+BH1MixavmoxjDETWtTmtMejT4G81m8l1P6xUGSf5VkQuZ19irMSt59I3Pf
EwFiKC3ex37oH5afXhL0enZjvPkyqG6Ej/6I4UX9IAMju4pO+/P8KrfT9FK2eYkMtiKNtdR4N5i9
PrjJkFrkRq/B8jB1NhyfZLZPOSvQTS1MubfKvtvMDJf2tWlMP4LItTcpqcXs26rpR247WQgP7/c4
jMW6qUT72o+JcQns9AWBZ/vaLQ8GFmL4JKD74zgDOKccxs5lMByH0mRHtXwp+k68pmW9cQf9Kygk
+Bl/9PaDG3yOVpnRr7lci2bGZ8T2MCVk6e/2mzd62CsNu2I/+PY9cj36cQcbZ+tgg16Uk6Sj7Hx0
cNZqkA0mb+WeYcNgjOrSZDOm8XSL/Wa6PZ+phEKmWrx3sya2E8FSdwnN8D4S6HRz8/egiWNCOIGr
qCXfXF8yz2uTiY3XEEXuaq55dA3uvUEDsS6YCu9kLQSvOrl6k1edYiOrT5CAdGKcRbAbJkBFmVNu
WdG2DzMlm9Mim+fUmH59KlybT6k3J7fnzQ74brZJxECjH+nz9fngsDcwMvwzeksIjR00IcY682BH
0a857U5u0hWhaL4rTf1xI3yvOXM2/gOnADw6ni65paMONpU3hqlNXK+hY6dxSkMAPiiOC0tK0kas
HDsNNYVNxqr/pln2kmURtq4cKNucfmuT3En414422GHZ2nwX1H1qbMPK8/ezObN8jcS5TdqPjuTg
yJR/hTrb3McXhejY2T9V6r7oGtACxl8PyvlNOSJJ8TKTe75y4k1DDakV9tnvuw9z6u4gZdjO1rfc
i5e7LpulyEZJ4q0cL/vwzWhvo/czzWS30KRG8wixi2NN+0fcI3JZ/+/cjSSckmWlxRiaelBJa0no
46jj72YVSqhnXKnQA7W01oC30wyJo1FhHpjce+OqeWPk9SGT88Ga8ocqARTQMpFPekDzXK7EiOW8
nHdtqoWTMndZ7G6cnJWjN33TcT5q8N2byZP2uqjhn9HiWfzYKFkd/lt1Sa2sZyfVqeHs1j+yrFHg
wZwXYeszfn6k6IaKqAoc5rVRoW/a1P/jG7iI05SwXewcjzKIXtwJvJY2TjhHBJXJosdlyOitSQfm
8vRvuej9EHNBh3G7OHQtTH7LVewmtVs6jr/S2d061WxsdDnxH7KMr7LWr4xK0OL5u1I3N7iT4k3Q
zn8TPCMs/8wDJHtjzT1JrRttxvoipb+dtOZiZoQMoAip1k1t3XV4d1AtcrFWhljn5qfZ+9epRfij
HD6qWZHXoZmJNmyS5jp4WrnVR0NuWVUpKAuK5NrKvDoafUQp65ToBRPUm8uRANhX6xQeH9/6p5WW
jrkUhWc2B9dMzQ+9DeiQkdnCLnFD29QA4pRdvCcDL8XyThxenDQxXECtDyePpYU7wwxV/XFM0IjO
VrxD/H42jfQHkRAd4DrnyCTw3+KvjMti1fbFty/EP2shUg4zsuGeymLlKbnNCt5jW7XvrrK+GqNG
YCDlynmxb6nGMjoOFGcdjAWQa3KVmvhWICMhYHBARonuFCDoz9oaOFyfX1QUb2fT/YWKA8Nh42Rb
6TrxqukVt13D3RiCDJ8GiKAlbAgg+viJB1LbecNwk7WyNimbT8ytw6mvuC/VyjsUZirhH0GOifX5
0Db9n5IboKin9NFN8qYEan/0nR7EsRqV/zCNp+ezNtUXS3h/wIB/YZyDv3eO61M9WtUp9WhzmTM6
Rl2fch+ftz8lp6BswHzpngyDNCg3SDSLlS/gzhaxPPl9LFEZtAQiVA4j+OeLPXC5U93FZziY/o7d
TXMyNMlEsdabjb44HU36m3pVDLW563Vc6Ms/2NhTffJwe52ItHa4Sn14ppLBeGX76+f3nhRjubU8
8YfVQHoS8ZieXHp39PVoTpVUJsdVrG9yPWtPTiNs5H2L7EOOc6hS/1pl2d6MiQmHqvNbxXUZenEG
A0j11alffgiZYLlA6BxIRgiPp8Txpn01ObuEZTspzcOhwOjHEmj5DYuJ15cuMb1uq22gRu5x8GAI
GyJksp7Znp4PQdxuvdYM9lJzwpHEsYPsMF0fmgKkJxgjwlGkX55SBzWtFg3bdvnq+RIt+DlFIh7O
sjg9HcQwrsqTP85fvkOxZPUIyxhE1WHvug1m4ZmsMrH8lJsWubRRz+WJb688zBHXfFdYB+Fz40/0
/NTFMsf3wTNjSHazk3T7rOw/IQUBDVmy5J8P1Ywt1S4NiE1xwXHieKvn6yIPOCqfTwdHhIzpvH1T
TvFpyrLk9HwWJPNeS6HyRkRYt7Yx7NNa7TzZ2KAEZPOR1O24/e9LLQnyEx+pfm1jTkBJQZdH4kWu
peL0fJg0Jz2N1UdexcV/L/ud7UPiEXIzgOkpt51ttfQaEQLAvteOEoe2QWMassxYCJHAxLJYXa0s
GI+J114gO2Iy9tmh6QMbT+5r2Aj7Td5Z2t7gHV/VRZrtDTq40BzI2ptBWoDK9y85E6tLPmLeEAE8
5karTS5y8qaq1pPbOPmefSM6MeRbsq+lXMvyIHCnbJ3Iobm2fLLjgpnwTh/jBLsHraFXzTP9z9AT
CWN0HKyTHvydwNPhPh/DLEr5NHUlpgYjAaq8BGL4xRLw9Hw6p3bVnriIy6P7fDV4JlWpJQzq+eoz
/sxpDBFaEaMKbTLCWdeT/fN1YB0GF8Xyp/WFKIDgZPn7nw/Pv/75TB8sey0C2HTPL//7d/57fP7R
SjPKNcYzuf7vxefvqp/f7vPpf19Lz90QOU069//73sbnN//85f++E1gKH445e/99S//7jUmUuOE4
2h+VqQiFe/6rmebsW2fkNh2DBHgCCJ7P8sXR+78vn8+er/1/vw8pR77t+/LH8/Xnw/BMz/zfn/Xi
lmTIMbk9XyIQag5lUf1uu5JW2Y9IaQ8IG3t++b+HWdBI437i3X4+5UwntHOJXfFz60iWrdxjzMW1
hHVvI6vmrHTNvqChdDf1jLk968RCODWiTT16Piw6doGjmDBC292/URjgX2PDWSJn/nAjquHAT8ku
k8mBLJh5g7PEumPPBAkRlePF9enECbvaFgXDGdkGxs6uSZkbEFiZ2fCd66O+m5OC9ak/M78nhZpt
b6r/9mldbgmjDvrs18L7ScWWbCQH+aopZo8Id4uMNJuzB8vbdzt2V+mYDwQryD7HFBJtEn1UTOyB
oc2A/GfvK/DujqFvq7H5DcEvP0ZT04fYmun+o+5Hjs9W6yWmUiCzxK+nh0TO7g6P5mvZIS4q52ZP
a3WfJwvPgZowDkWQsRmeWEZ3zmWO+RRb4jpA7We5EZYve1xZA0vgtArAbRMorrxCgg5rfqevg8KN
a0fmqsaOWgbx3arGuymqf53thEUB74/757dSRrRLOhoP3wLS2tqkbDZ0FYItwojCgsaOYREzFiZi
kgqpoynVVIibyT8XVv1z7G+9Xr5EWTPsZOz7G4aRwd1T1W9VigRuRfMXgMeb1jUTZE/YiWk5nnD1
/SrEVoO3yju7yBJ7e2PKRIJx7XcYAYNTLNEmLLBboxy0fW9+u2Vk7BP1I0G+9RIblDN1Gp019Ckn
YzpMqkKNBBUkCHCAZYHAqtzDp9Ub0l4JBjO4PV9F/bey4zFsaYG3hhPHq8yp8vWcwvVS+hIOFUsS
3UH65BNkOwMfk9nKjLGWkV01Tcb7Npq/0ThmV88mDQtb2KlQI7lTjhoeFsKztKg/nlY7DwIGu46e
asduqksOV8hRtn7AGbNn9PSu8S2cHEYfxK0r1oARWLvZzu1t5Ylo35r1L7pbtWGHU+1iz1Q37JJ6
T8lXwl/f1T0AiHL05Eax3kSQ3rBRLCAqVRW9OyOwIpRMB/iF9I2GZtqlrIlWgr0s1PMHOqaAyoTa
YEHlu9L9oWBUrTJyFDTiuwhXF32hHZ6wpXQs7UPhljXwUizLZVFTB2eMbAEMQIAcclRRyU9PuNzh
ZyitloBD2DEfan2UWXbhw3lzYtTpg/85GnV+9H9nVS9vTbQTkRTrGbRRHzNhaEct3QOluOoG6g/l
GBz9STKuxaSKreu0wQ7ta7BJMvtryHW1bnG8LUHKOqBTLp2U8tdIP6wRcWla9g4MSRqnBIgHOoUy
XwNZ2Wpa3jL9SMnDrIaBMVY57aq6vzsmPqKEvyRgznXo+xZreDvwqcn9cCqrxa5qXnMQBOtMtynt
8b/BL+JgzvVfiwas1iTFCD8d+jom+vn8r2SVrFXpT62q//XDaJOYOWvgoWJ3V7jItYq53sZOUHAZ
8eeDsTNDzUj+JGm0xcvegL/C4pOkREcnQ5Kgfwap1UCXWjmSnTRzvzM6J39TI9jm1mlHW1uO015W
1bwTXZptInP4m6bV9OAERAij+n4lm7E/pploSOKChSrnwj1odHMGim8YPMktdpvqhHmxYKpnvtsa
Ia4FvpZDZfQOJZAW7CcVnZpe4JEKBJCO0fobOZeqvoJL0Om7HWuZBIv7XBnBBXvqupgdajNJfujz
KhqsZjg0o3HzYkkTF6iCHaW3c60JWSaF8qVZHgbY/DajubIDmUNSxA7O3rkN6uzy34PJ2dhZwb+o
SSiwWEKEOmzFlH6TWerOa5IzGOXp7KRi7bEO9FgBMhxsMOiDrj21COdPNJTjxvTZXxQxnA8UdGQw
AKXlZ9y25s6R8SEA7rU24b1taq30V108hKXnEctZEsuZNocOxB1G+V+2AY+jtuqUNXlibt5bVbrb
HBEWo60IioWfAISXMTJXTmttEgyGgmFvk3EwlXNy8CLF3wW8MgpI+Q2IA+bV0Ce4GL+aGeOtDtK1
7nX5KbXgyJYJDHPQsn+GQv0xAQCmGcVOqRN7iDHboE6cMKNah8m1dlM2ucxCIe1KrT6jct4pKti7
AUhV0MuseqSbK3gYqGvk/Jmasb0VafkB8OGSRCw14qEQO3Y5Gh83jB7QJPcxU68tyis5kajOKZsn
nROybv7JsNFZU9yi3TGxGo+zyTYnkKcSiK40d2Vnckb1XJkBf6eFE/nW8OObkhtl6rCte+iMuKHE
usgM0M/iByNvzEfBti+tWzD7AcpaL2eknuZrrx6uw4JU0xFZhEOx9FjAtI5Brq09rR/vSXvCv7uu
zM6/QZTYx7kmH9Kq/6RZwIfOVtllzNrPrBHpbmL4sq16tXWYmoXUyfEmrRDGyan2t01mXBKbLqQi
OmQgB+RE9DUrAw7tTRzb83aQ6qiS0QwnJvVrB/XzrcVu3VrqxZhj9HOiIbtuscQoTKjh9BNLR/Gi
WCBtRFbaa68sy3XFyGsLvH6l/G57HtGIH1Sc/R2MuF4v2UErrgkWPLn1O88DoFSD5Ixl1rU35ByF
nTfEMHLkgbnMdHAW5kwrvTWQ2+igQWVAFTX+xjRpnZpOBGcy7giuRlOJGstk2TbCm/LQ/V0ZBejn
LG/WRh+JewNV+hRN5o0UqBHSa1+J+4NU5hmOjGPuY0cQHjcb+gy7cDT3OLfk3YpelLSK1zqPNzkJ
ync0CuUr2vhs64Mp3xj9T9lH9ZsDY/MyJulPLrfmrfN7ynonKXGV/jOVKD5xyjYnvdbGtb58iTKu
2EBBy45QbMcDnm942B427XEw/mlpfvLrLpTBuFGN430WUxsvIkCmJBA1LOyUN7+sJPYG2BoaoyQn
EmJvms2w8UBp3Sx+zCtH2MUhLykhJ/6iHZkb0PSTL4fY9Fz46gF6Pr6yM712MLTf0hxElasM5Gj5
v87p1NrqZby1C/0f3FMBSePcDL8ZSLSXjFhJNmpIK5MyOIqit4GCWGYoUthtRttzdenYN7RenQTL
rAEFzK5A1MNui7ITVC1hpmpgSULzUsZRurdql6OdMsXhg3vUzT+p34fORNCInsdGaKcRDW7UfZlW
dXXNoro6BuPCqOjGg9POh0GU2zHFrJRN81arE/euhLOzJ3BpLG33qhteHNvprpOQpKeZhtrW1QRL
s+DuGjneAe1esrN0PTjnDTXsUH5KMyGqm+ElqspgX9Tmb6/TrUMgrMtoMUawRgsmZi93+kQQISAy
4NRtQhPv2+dijL+x1jEQ9TzgLQIcYl4CrtEr99ARcLiNiZFB4u/2ay+GiRpFU848YbQhlhDNFSUr
9ijipjh1YXU6jzR1wHlHhbcqamFvzZKJiMYKDKHJFLqpba31oe33s8yjA1KewwwndJP7ObIqTopB
uluLUdUGU259kBmZUm40vSeN4ZwsHAsg15EyJ2MRbEtfklLSpvWrkcP6cRkpV6hbdrVbQIKLArBA
6B1vAePxldkAGQWhNxp6e+BEGpF+uIrBh0pefDtZ6ZjLWif4NuxIHZTFZLi1nFVH6tQuHgQpCXTZ
EG5TqgWf26he2FpoAgIwMm3aFn2jr5b+8zTTziJ3hQo1OumXyYj1AOvkKx4idZFOaCQiuccjZpG8
96mTXL2guPCYqNR0d3S0cq8j1gayW56H6YhwmsZPgED2EkfurDTdIcJEce6OhygDgtCATgeUEGSb
IbsL0XhXCdcf8cn4Q2/XEbzoD2NkK+PJh5iaaKtZ4x8SuoZzCfB0Ga6dfRHNIbmYWLltK9pL+yOq
nCjU0kj7coe/kVe6H4b4U0+AjgNnnM62r/yDJFfWRMLMTT1LLgl++rVhlz+KcmwvUZcZL2p4qzMT
AwSyhAtQy+xK1MK4ZpS/yxCcPAoyVyCDpO5F5SBo6eViH9W0X8QtlW3bPSIqGPKjpHfV0okJtoN4
1QUSl/oan9+a8QIRv3LlFTNuouUBSmK3ld7srSgbg2ugP1h7nYtJ38eyyvZynt/qpBNnVhTTiwQK
oc0kQ6hesH5y7M+mnf3H84Gx3V5k5nddWSzv9Jw4XOmla2p3zEDx9DZHYrxwP1AvttLJaU2+BsbE
TK0VG5oEVZqnBe1lBuxKX6DJDWogfqxW+aiszACO3Q+Mhnt27DPY7SpH++zXg3+gYqiZykXybs6b
3tk+KaF2aU2h5+rltk8KcbaSNuwyf4bhoGSI954gOJ2Zp64p1jkO6+bGSXbGFA2PDN3IwJKyEaN/
xjs6HoMY8XZaD99pMzTsjGY7xFY/Hh0a1ioliVQlDbbaAnhGn5gxxG/GigZ0srh+LQm7aFBLYVo6
Tzn+D6tMttIh4sIEabqZoyRYk4oYn4kLuIN7T/cJCwYmoNPatepPlu+cInaZbkchCmIbuulmVRO4
YYiWWzOP+rDshVwnE8sgw/mNFlU7OEkNTt8gy3wZ+D4fNDkE63oEn1oDxn0UUwX6xTDeFFf8UShA
Blmvq+OU+j/LKP7WMG/ecwvoKV3TATFVBdAVHhJ57HU4Z0WxmQar31TSZHPcQCArunhcS9K7dt7c
N3unhoISuUzupmlk9or1P6LFTIC3EYDX7rD/12GT+p9zO1/yvkL2bg3yNMIfZSlSfmKM7fhIBGmY
aMbvCZwRiXX5cOzoiQHh+M1GuMXDnHt5LVQ63qKoOk2TYW6mwnK2JafQrhwIWFAuSDOjST6mFmSP
1eVtaGkI+CJfUAqJwSNpReY3h1wr81/jKesjqAZ0fW7+s1oINaM9ip/M1et1xEdsIPOMxhpiSYXh
b0hAOHeWJbdJMbwVhpCXipLCKdJd73buyuccPWCBYTqwyzqV7vHYv5UJGRkRoYoE18LBdDrf3aZZ
1x9ERohxF+jNldSHwvv2exPxZgPwxHSmN9st7EPfwV3UgahHJiLkoix5RztYbpWPTqBH8IbUpoMI
p7kx69r575PcWrEcp3sEQWMSjryrwNayn0D4jhkErG+9fZIb5sZDsk5XlHUZohxEeMy1ZpN3PwJs
K/tyk6XGryYKW8Ok0tdY+3WAW/PaHFdRUO1rm2yCYuG31+hMQfPMe1XWNRG9iN6J/wBByvaz3rl2
Zf8b9AP+kVXGpN+JUuuuGQYZx422r/Q8zHIGVyZRI4Ub9RdYvj/HYvwTm8xCin7JaZgnWMqzbRwq
bbrNygsutQY0zaggPKOmKlhoskRtYFGXlpmG3O+XS7dcZyPANmv8FJVJmeIdm67gvLebjXSbhlu9
F6/sQBCsSTlFTkJYDeW476wFVAMx5KAxkqGWQF9XD2Q3ss0tKgH+TCSfTa8xqWXGT5OKnoe0OJRY
/jWX83SEybrLosk7xc7WMFq041pbbryS4RfIl26vBam56qrSAoILz1pxjzpWTveXeTh8H6tpVxil
h3BgyZZn1S/WZO5uii3GWhrWGqqgMAbuuEpdImUc4KGj1UcvDcOlaWRf25M2cdKW7Lmx7F6aLIEy
AIgUdrZmv3blL1JT8yMyWLXqisnYNEnt7Pulr9cYrKkutfYT9t41YJIydBiF47mF7aE1VI6F95Fo
gc94sS53jZ6MYJwBORXR6G05DU+8WSO+BklvojfWTZXGEfsdQU82/HDOWT6G2MhWGKHsdZK01tlG
lXMohuIeeF11hqLO5KeV8up51JxuN5JQSPE+QokFKMscJGW2looG9mbbvVFBLYAhC7FM0h7AoomN
jZef5Wccxp0kTUMvkFOMK7+pACwVjbyC53wz2JQtEynvaJh5sbF7APGmzw9uqCfaf1eLGHkab002
d1Ba46M9uRmmm+FXP5jGWgjg7O2Clk5COwqS0Gwo3+LK+J3kXc6Wo/zb0rTvxrqMiPH7LrM2OSOx
I2jPEX8HZxl1mXG+F1juHR+8tYmLcGv70W/TLG+ReM5tGWRPJnuyNsH82/OphuvqHowycWCms38B
NdWu467WTq0jKGSxFq7nuLQ5Z4tv9rw0WQXlSzQvwCrFsMjXBIOFerxY3RczDCJq0uzDGw5TR5JL
ZnTG2nAE745P4FKdFE2IgZ8keuuX9IS+TfUkO4LPJ7OpMkITKtOhIaOHBp2jhDryUUb/DE9WD912
JtQQvgzLWoidG3NlesG4YuYY0FAjUA2wjcTWcmMtgkOWDz+7XKanuJsedemtY9nU5xxnwVrABN7k
pOcwSUCGNThgaCrqgTRnGDRl9p+ISNgNoZC8ywNpNh4hOK5DrlqmAuvo+NrvHCOxjqd1y8iR+4Ga
/NNo8d+zR58op7LpgBLZchOzcrwFQPEtD0kXE9p4YzeRtfNYtmQJxOMlPWmYjOrga26+E4z9tsr+
qQOZhwHcQZ5Mh/Tg2deKIYulceJoGuBQuFqDGfAJMFsu5Fx+WB6oIYx91a6eScKsWD+NtstCH1gP
KpKac59AqtPzIR+cvzWzNWZ/abNleJEe2MncI7+2z4m0flNT6n9yaT+cSE+uydT4WyNJL54aBPdX
BTQ589UWoCfXc2/zBrdRTq/p7pm3pB8iqK7zQFgRoXYXUS/rsS5+65CzUjDl4miWxaHJ2vwY67E8
lKPzsEpv3JkNh9acNaz31twykpjUIXQefzrKtV76H1EuKc4HK9uNmZ2ti0CDiA9mVHjlvujbX+TG
ZASkeN2OdRkKD2U116KXbxRV04EgMaQEZf5eUiNNSWcdVCABZ45dGHkZbVqdtJxIAwz8jIHp5GOw
byKo952ZHImuYXM3RvSGDVDhtM1oBWZcGEZM0AtAgzOSue0iZA/LMfYfLfGwa22s9e00BV8ewrW1
7hKrZY94D7BuLTlR3b4hbJHAwNhZBfRinWD8loFFYNBAmpQEzK2TMXMJZoP7oFfviphdzJRp0Hxp
dC9LcmJbBbQ6+Mt5j6OXax7l7lYEvRnaDVd5W5tMaJIyuhT6uNdHOzjm1NIHleMyd+sWvZOZXxOV
a/sxJgjJoS/XxMtUeSV6mym5BlgGE4F/woyNfFewp2QFNbaHubZplbWLqFpgnrotNpYx14eu7Iat
j8Vr4+tkQMIQZqTpfuZcK/fCIGPFbJNDiYLqVtTatZgkLFE3a69BHIM+qJP8MnBdkjZiHJ2iQmwy
RoAQ0MIl2TXp7H7d5g7Eaxhb60l15k6WOadVqQv4sxz8vqKb9DRyD6rONA/cO67PQEO9qe9VLG6W
ydB3ttUm14Q68WZ6fIQ6DvK61vd11l+Yyjdr2Uj3NXJZTkDye61KapRoQHykMjZDKjV+l6Iu76nX
hqpq7J8+g5Y1ViC+JfwdYdkU1ruu9p367urOfmssvbv7onsrW/RT9MOExllxDrgy+a5cV31XpI26
zkTMl0QP62i0wuk8nZXmWofWHLMLKM7dHIz1T26DJRpEU8DtrZJjb4FpDfrJuyYZmpIoror1qAgA
M5r8oLFKj1Lzjfiul6SY+RDpdOdTZdVrDNITksXCunaS+0ckOuem6hnqPSCCilHerVkeoNiTNN7K
8W6P8Gr1Qbd/zKjGSel7xycXLD0uWI0hv0+1Ne7bsf5X1Fmz9oXXuDT9CIrsabwPgRFfpa4XrBte
yojOl9GNd3KYc258zAyM74n5M/UyCbW494jNa51D08oUEwDetrmm7pdoaQVFLTq4CoZCR1NnDgCC
6zj7MhzjhjtZ22HbTLamROTGcf/lGbNDRV51h7QiGqdLZRbOsJpxUCXt3sbr9JoV87+az3fqq/LN
Dnpr39BHrzKuZVJj9NswcvwIL0OzOg/4H0lguxRyEbbYPuD4aI5OhazZsszpGUNjdjWNcyxZbled
VSAgCR5dTgLD4FbymCk+dTiG2pPvRvpF2WV7Ndv8QHDOq+VojJ9x5hx8KSloyKkxPSouI4itH+MU
vDDs746KMAwbiwAYtDh6RSP8bg8+uXNZk5EIE+UPs+WCr6wg3XhWyoSMad4lEBXDP3PhISdmcWZH
S49Vq30RkK/Si858VOPTFOxsmj53z6Mbt9de1y8GZ8am7SuT5FvuIlrO6NaNU5R3aJsGFliEk1TM
BfvuJdYq/REkx5bAFdXlfzLGU2v4mu29Vfeqy/NzjrmAxjMzPhEmLvh2icCcNcMH/aIaLlFt+z8t
0VVsf7gpGox/qA49tktxTFJLTEbBKJAuurV9LIBc0xHoJ1NyTwhSK9Sxg3vDVJ069OS8KxxOWa6S
+zBab5VPrWcbCROS5cFnQQVyo38I7t93bBAPQjVWLoyQoy1aVETCSE9qCrx11+A3ah0CPaJ44FPL
Q9zRb2vzMOzzvt8plRmHJnDES4QwztWb0ONchJ2p5pPLAGM/ufHASKY4Dhq2wDqw4ne5gIzjoo3O
vOslDsaGAbSdlV95RCECrCN9FGVv7lq2o+/stpHpPZbIIju7mQWCu6I71r5Xvxf90j1DF5BqT1JH
d7Fj/UfEQvNfZTXcAv+PvfPYbh3NsvS75Byx4M0gJ3C0IimJMlcTLFl47/H0/YE3uiMye1VVV49r
EAyRvJIomN+cs/e3De2i91T6hlbkpwamcqIrdJ+OLIbA0s7eDCXKLfv8VC4kJnLGe5SylXgnUuu3
w7R/7BAoc1yL+CWqKe/UJn6xcW58Fcg3O1rJ0ViEDvlQ3VUwBt0cVSZ9KItBONGCS5Pr72aol5tI
Hx5lITw3EYLbPi2mTaDDz08Dfk2jZvfabJoH+vQlneAxoU6SBVsi4Xr8evNwD077OuI7eNUbCp9p
Gt9LuA1plMAH5Z7E5RHscP/5eivrX2SKp3rgpSW1qdtDAhD8pIaqeAeNyQ1dgX7Qa6bWzYEAIubX
tBBfu2boEalF5kEZkff1bWRsMtKt7qo4Qbutaf1TxMVNsTd9RkyVbCgfsqVaQjCjbSiRGGxVHzMt
ojmWxGOUgD6oTEvbywpI1q7U0Xe2tOqVXPkkbzV9ainhsBrQascwzAZNxTg9zESDHoQu+J4oBz3E
QbL4VYFQwbrVqwo0psUaOHMrX+lNm4Pk/zEMYZpcRUHZCVRGciDc9Zu6W10HcaI8acsYObE8KPs2
GJSnGnD176d6xXwHLW72G4IWtmKJLDwrpnw3jzNmgTx8m8mTeMqqB6uyyudBDsKHURnRXCTJvTVG
whnwwYb4lStVnfnYKlaEPM8y7tMiiJ6lWy+in6r9EBQOMU76NcqWY2dpBuWUdL6mJZU2TGaHJkOE
wTZHOYwGliiQ0fXrEtDCwlxQ7fFmwgxuqDlYqNkAC/SWn/ZsoTVE2MUqL1+0Ztq0OZGw8ZgVJ23G
B0ncTW/PSM29AbCgT3cXRaXWlieZkHNKDeamlkUUDPJI/pbacEuw2LCnnAZ/MAsMM6x0HbGbFr+3
2Muytp6JljNGgi7GgfWdIG0tSe3OZOJyN6eh/DzTe+h6s3/gg/3MTWO5C/IQjxjqcVsgQ7ObLg2O
yL47j64mDdag0c8pimIzdTrCzQ5DyII3b/sfTicFwrAl5y/uFb8gOoapWFIu7HTVC9vKHsuPdsgF
bfK6qUw99WXW8vRah0JzZf0W2iIxiBuNHChnLNhjj0u3nLSJQlk3Gy+9IvZPSGzZ4hr5fE9rRzot
AaTy1EjusHBodCDnt0bvpLvbgzBINHvwQFK/4DXaZNumtggKjZcD5yrbo9aTHgJtH/d9ek9coHII
8okxTWJboxvKdZEeO0uQX6TPrO1PZHOGz5Egh2eIIi8TsSduphkl/rZoPPdNO55zcznigA2sPcgb
IpgW6gZ+MbNEXTC+0iYuRL+tm/ZGNDiIKRGXidJ2xOrE8qVXs/fEQns5JZXygk4qQmT32A3sSBJd
Cv1SGZq7qC3OhjoIZzYMiICigRrPkjQHKRT2bcWZB5ryoi9Sv1UHA4SiMfxiZyHtMI6BcNWzcDtN
Uu5bE56ZJlsKz0IHSuEE2PfEVjUyPDkkuL7EO4fbrHmOqIrD0C7eM1WOnpb+QmJdTiowHP6l7b+H
qnuYK8l0J7Uc7yBV7IdS0YDHhU+hVYuHPu9UW5uFxWWeMDejrA6/DZf/QzT9L4imBsikvzmT3ffu
/U926ek9//7nP0BsFd+fXfzZd3+Hmv7+tj+Zpob0BxotUdINWVkt+SuvZPxuu3/+QzCUP+AAERug
GCZoAGtFl9JB7aJ//kOV/4D9d4OdrYxjZfXYtmV/e0v8g9QvwG+KBkho9fj/d6imcD//1dmqmoia
LFmEDCoZmvh/sQnIT9UtwseHbZMR1NEF3EIhWTzx2jAhRZzZu3vthJ+0UR5M2sh2VS4dFb8JwkQC
ThBzpEqptzUdYmNfqlI9i515ZWWcksxUMW7VP1OfHQcTDuCaURiXUI3FeJeJQmEbLK2IK0V4Z4UM
enQiKQGUtBlnWmuFTneoWJ5iq2d9Ki0nKRLuKzJQ0YgY7+2UPhmWfJ9JykpSGu9Ugf2NcRHpS4/Q
DojnkWrK06HEh2zy/DiO5LhI74lUEOhXpi4NtsBc2EvE6r01PwyZdW1G1IxLcb2lWwDk0rXkox+t
c6tHq2H1OHXFPhWbUyqx/am6nPyFXifdaGhel6i6RkH5MAT1rzbDyS8iXhDJ9c4D41lVoktvpD9D
w4fXNUIwy/inDCmZTyWHGXbtvV5ph0aTyOHiOKUhnzk0mle19CpIy0oub4Kg9ZKxOK0iYQzqG1NT
T4OVvGZDsAkldlzp0opuWHwpNXjNxtzFIoctaEs6x3wLcrXKHqyAKiT8GCNLSc+Y6XgJEytazqqa
btmIU17Ka0es+QzEhtEKT7KtqBYgtEfiT3TTq0RzRzbdW2B0n0HD98XDArmKWAnaFQcC1TRi1uXW
1m9XioDmT1/eqNa6idoQQxZhyiX/ZafXekzZRL1fjGzhdMrb9QcnCPfAENw+tvClVi8hQME1gr7z
6sl8SXo6CC3NMPwgeJ3Deq/VqB3zxIl1dntpBTJBoy82EnLYqjj5CHREz0Y0mcIY3DMluLemv7iE
TyniEpzNJE9YZfHTKovlZUmxLePwFBtcOvy36Uz8sb1BfnRXGi9NB5rPysLPIKODQyn3mhhEosXh
XUgWapvh7cULjD07SRwafYuvdsi1JWO+MEN+ys2nBAHsQW4DjEQWBceeLGywmLWlB44WsI4RcXYA
L9kiNh9NSEpKi0CB4uxuCIxdNBTO7WYJiLUllnbwllpSnUX8qQwUj6y07/OBe6YRrWs9hS90Jk9p
zPmVOECidj/EtJpluBB1RwsvnYPMVXOSbKgKdyYN8QSAzRzgcpSzz2kghKCCk6IX8oNF6JYdPmBF
IQ2X4FEWSKNjrsWtzPoOOi+K84eKjEmJim6mij96QGLNsvaFwjrdZRGmlVzTTtOc/kwW5AxZ5qig
w3zRRhqMpU1iIneC+CLp5Z5rdLIHSShctTmqI5cIyteKwBTOVQiCx17G8FUC7u2yXB64TFvLoTT/
OjJ128IuD8mtpjbFvoubzjHFDYk3x0DhcoiVq2GRKjRU6TYkSndJP9KaZB4zd+SaY93zKUQp/FEb
Oqejz/x+jZfJl1LpYtIoc0yDm6YZqNtHeWOnJdVIdRJ4Ehzw6mKDjHhfN5MPyAFAeibLhIETvBZN
hLOTU2ioxlVuKMWSQOHxTsEWD1JqXE+pm+mMp0S3xAhtRuI4xsxb44qMlN+rGzU0zn7a0Lo+Uuw9
pfoNPHCB/8CJbU3CavOxYYmZfwgMZE7S1bu8YmApjBzdVoTbqkVWFiJukGk1VyIEL2xvDwj3M+Lk
636bt0nlyNVIp7iZh5WGteaKkgsyxwZBMwyWZEuwTbR+5ClLHfIg3TaqJzeAGMY+MNiwWz+YLZXV
LlRoHC97InZlj/IiSM3ouSW920uNkuDSUTnGyGb4e8rWrdne2Fan+g1COSaD9E7hQNhaDo8gOIgx
Fi22648C7depE1THxFGoAm9zxSQFMpAHTiQUpT9E2mlcU0kHVWudItTZDpIpZ0ez+SQS1VaaUkQf
wa7vxByZTdknpS1S+kVYTbtEzEcND2zvAXosNmPQqc6UsieQoLsNqVlSvLQukiL7qnKmV0NaVVAc
5Sr4TGUaAxIRU1GVfPVF9qiMnK1Uex27kRQ8I118DP3Wpp6rjyol0KhotevA5EsvPeLWy0xwa0gS
gdS0t7EkbOX7uUkT1KDdA3Erj2LTf0399NToJPCaXcdgoYcXI/26XeWTte1StKxApIm13IzkWnA1
zGxDqZXGSuxj92C4LdRmVyvmZN8mLPw56FUEPmgpEG06tOhcAksZiF2KP5ShOk9z9270xU+k5jQV
CF6suQwkKfsSBe7FnMqqE8r4z1WEsvGg7oIW6TCcfqBuIv6dxKoJdgo22qRtakZ7kld3Qoj0I5B1
qvvG3TiiJknws4rBgPAlCkg1oOpmoFIIFvFb1LtncwnpzmeUXQH82yjpfsU9epAqZDISJCxX1Hqp
QutrQtiwSm3U7CSsus6lQHRtJPk7wfUvTSVSbcefOTFPUgWoRPFbU6kbmsH01gWoNlOVJCY9fFdV
FstDddTGX1FXZm7TaK0dSDVc8qkTnVFnsLFSfWf1fLfRdYUvtcU2zFcrHEU+IUPOSMpo5/UVgw/e
xWs7LAwVJijpoJfvh75x6n4Cw7oOkPqkR9RZmImhVSGjHmjXkJkbJouNXZVaeS8xJkdjuJnRO2XS
CYII/gOx83PAEfZtOuTmWcGrzWu2rr6SmAQMQdrgpqV/EArXZe5ep3ShNwahBb8kg62m3osCkWzs
7H0LWp8dKXcakZ2s31g2CFr1KIz8LdB/lFaCqVCu4qxaLKCSeCG7fjqU6U9cyXdG21IvlwHLLOLr
7cohBhz3Bu0ENmv7qBCQCE+wInqmOAxgeuqli9rYjdCexyF4Ac+yxQFHdvOJ3KiUC0ktHA3JpEuJ
Cc3MGLkdXUA7ohmQSFXklUDomrj4Nkep3seajnVKDN67XqOwPkRehL7SNmx4wM95yVIpFVhm6eSS
Wih4SjpsejUkfiepDxzyYivrenfo5OnPh3ouu0MzDnhwCdZiyeTp02DtFUBvJoyILSvwXxGSEj8N
O7dt89vieNyzdZdI7Mte8MG4kdCuP+1Bi4z3kGaqb9K7ysk7XKR92PLw+7nYQo4AqqzbcrUE+4hw
SMKDJ5e99qOJanNfzWBBcGG0+9LwuzUTMO4lGBxq0+81bI57SjX9/vb09tCvbwR0YFrEZeoHYXfd
3hCMdq/XXenoFBucPpajQ0pAoUqYsp+2ere34AQQT0eOoUCgoSVj1hU6H4a2vF2MGJOhepLWDEQx
1jWbJgEVZLVGkp2saYk5ojZIn6RZFutnudmbpjx70hor8+vbG3XKJUfp/M8w1WVNZpx7L66ReRAa
hXc4JZcwbi3bXMW1UYH5geJ8IYcIPGZCHw29O1Y94g10hYA11mTIoMuOZASKGyVS9L25RkdaBElG
ujptdaIlGxJBAu1bn4rgsUW7Y7fW8FmWzXCMIKkel/ss0k9VTZj3DVLBb3nSo7eKiuOeEB9SC4ds
l3VIkeuGC8ZsScjE1CyQU7t+mRoEZVKP/Lk9wxWVsuI3AIEtYAtyfdwnUjOhRuWrDL3hGsJ5s6Em
JVmxk2z8KoSld2su1lV8+UowVeuXlLL2Y0TKKjkYFtFN/+e5fAsCJRE072YkqTEFGKq465drdOgM
79CVAn4Pgehr6mqwhohG1iEfifRimZOuao8FZjKcr3IQDk2iVvtQKzB/80weY7ZTsB4KZzLxTKOB
EA63h3Z9+/fTsXpW4iDw9bIzCIMhm6aEoHvorI4eO3lqJFDpwyEXB/aGBosAKLo41uG7gdohU3Ju
whPNI+0gUdg8YBbSf39FCc1w1Y6i9O212z/p62BftAsCyUT1bq+AdNUO+E65eZsKv09LX0HRQNIk
wzfxyhiNxeZX2gSFC/ROP43BqlOxEPyO9ajfzYJwTBZW4Ys6PsZdK5y6XDsUYI7sWhkz0DW9dEXz
YrlyqWPtXp/izD8pORpaY2RtVo2ifM0gfB3bBenOOGSlM0t06zMLLTsilPGtWtCVAX65TzVUUU06
/cp7aCBVb2kIblkgpIXG8hwzDfKXxo4M/fq3+sL/Q4jFuluHrWcqOjxI3bT+HWCXUSlb1LLpt13e
FlDHvHWvinMBD1thXvuGVY0isi0ZwKKrMbPX/8/vVyVTlElNNRAo/ysHy5pVeUaB1G9bY6J2XJ8a
g8UkG0H6XV8s9mUIF3avR/tAWjb/+e/+N8bk7z/d0FHM4uQSoar+669m8S+o8VL022xmn7huGNve
uk7ZLEFdmp1FFbdiBLDn9lv/p/b1X9S+sCqtpNP/OM1nl2UxquD275WvP7/pf8f5GH9AVVdYwFni
39N8LOkPblCQuDeKmwTE7u91L97idbCuBp9Ahf32Z91L0f9YEe0w9yx9hfDp8n+n7gXh+t+QbtS7
ZEOxKHlZ6gpetFbM3N+4rjE69iST2mivUvAuLWs3B3A9ZqCLzuusNi3NHpUgcMKs7NpoVK9h9PbM
WjR9NY2/dBrYS90JW4K7apAhcQMtixVjbF3mdsiZqnDZ9bDFB8Haz0A/jia6GzuPgbxl4QH5s/YM
CcWUPkNlNB6nWjsuwmQ6k2YsDyNSZoZeFVSSJAYXrcemOsE2yeuMCbtOyJFtZlqLC+hSBRK3nb2O
ZVXvxgkT+iAf2akxrzbZRhqTF2smzzw1wxmeeAWhSlMBe4nZu9AgIEekA9ib7tWxTbJncw6XA6YD
3DSyP4XbsUM9gKw5fB31vdBDSZlpN11kQltnuIRHw0AqF3SjDRWbSBuFaTacYPtkvXzsxFYB8GUG
J1pS9rI27rBXAICJUTFZSfMigpCA04DpGW0kE3ylkqqrKfh42RUs8AvMNqhPtwdMKzssLrNH9Y3P
wNHI5NGfe6ncprmlO4OQKF6eKGAnigYBE5UWlW4rvFMWLU21wKUYD1VDZPyqqKyx6HtUWEuPMg/+
RKtYY+QAclUihcYC+Uyqzt9wvXaipYxe1gq+YSKv17HAqBNqiExeHPIKpwudMYN4RgEhRdk59SAo
Tpsgv0iZ6qZEsfaL2wZx6DWgSryqaq/5aNjU3Ah1L0bKErT//UgviFccS+AJ1tmU9nJTKE8LkW4e
krrYQ3uwTcoV8NgtWMJAjeVakr/EER2SLBrcEvrEJBivYoDQe2zVe2HEYYhmi8mxDJSLvprlCsN8
C7RoRIpKiGefVQfskLFXl7nIFclyTrFGspz1KnPlWUDVQ9WwU3TZLXrF7Sb6mEbf5cdi0rPfD/xp
2hxlj0OcHYGn2lnb4O4LqzNhe78oVbrlhHhek9lICSZCnjGotkCy4q0ZQ8FSkNzbhdyXlxL5Ap4r
0XQ1mVU2QoQJ+s1dKEoPbPIcOVq6swn5iU14fEfEvN+GCksRkqftThivtTGz4qjznZCm7EKBD36A
eKFwlRzzSm8fyFCd3cjKQy82XKWWdwNUg2/djOjzSh9qVGpeEAA+EophONeNdEFSSnRFMc3uIlKg
6MTKcno9DqgWn0Iac/sip7PcskCfetgZQyd9YnjIXaEVHTHVgrtyytDSEmuLf252kVeQrKEel5Cd
scMeRYI7ng074hNLkiQXRCZdDyI7gRkz69oRvwMKM+geSPVLlvf4JsHFj9awH4cYdo/8qTXplT6B
4BOTzHejM7Px170kg9lyOoNVsmfuzCRabLVeXkqq3QB+wsadq/IijolvFUrtTmVMcShlnV4CJAln
vJ5hXu1x39XziAMo9xHJO7qac95T4RzpS+uiJn6CHC6gO6oyykD8iXrMxk8eXV1WcAFL4wdeqWcZ
Z4ed1+DvaymjvEd+qS5MOvzfGiCt0LDgup/qbB9VItc2G8Ax1SEElLTAIvOjwf5Ml8z/1nMZ+rz8
VQiABpLZVi9svs8wNIiMauvXmcq9l5msQ7MlLf1YJe0kKCPKhy2S06gnwL2IlotYkGAbjo8ojGq6
b25ekxtaL4FLIWAfKz14m7rBpaxEH9mkdhy89KPJiP6sICDK3fhDQBe297T87LKqc6omwO3Hih9a
W0hLHfH4UCMsXOJiQ2pa6hTEYoYlTYwkkgB6Bo95mP0M9P5QMIC4whoPrgmcG8AnmED1hZ5DZGKn
i7TlxVKpK1dZ4M6NvK253mbaoYjunuKsfoPkeWkzNGuhLoRsfGB5VKTK2oHZvxFvHO+rZGU5yjMG
D1Bvg47cDCgWYdihg48BA0y0iGxB990yO0Ba7b6pvopvSg2XLMomqF/iSe+ofWSTckgowlHB3UW5
DNZ8VjZJpMmgKAaqpZXICliMRKqd9E+D7C0j/pYSyPxVxeKuGudfyLvYpw/Ka5hW6B/q+GUSpVME
smsjvVaUZ9hqhbLbqjO1jVjsbPJkEODr7UtMmF7QA80dwyXB2sT2Q2mXx6UYfoBt1WBAHSUI7mFC
qFTPEP7JP+USEUswWua26pLybBHi4ekZu4qRPUlpvsqZnhxLAzgB9zrU+oj1sUUnWbROFNVMR5fj
4SzMhTdUzddioskpkqTxOn6X3bF1xRLkoMZ9j4HoDRKeNCmYkLBU+pPQtI/yyMyKIO5b1eAZNYlA
wUbw6WCfQw0jAfCgqmDkTmItOETCsh0h07lUwAM/G0SMZnjQAemu1dthh/kYvf9P3GrvKpR3AhPU
p1omHjAtWy+3BnnX5gNKj9dEVB/msFbv+milds4ldJj4kaHHhAbntjoRFiPzRpeBbbKWJ9STMouH
2Wtn/WyN5rsmDM+6WHqBon6bzECYd1JvxHmkUtmP5flXzWaIoIS5QQYj7ajKIpaHBsYyotz1yYsR
J5yzhlmtqHGfzIb8Kw8GjOsofKhrzZRWmTgMLT2yfZh2McxSu1vH8LGfn1RuDHfErhLmX9yqy06I
RuZiFWEOp3jOZZYyNcKLZiy2EzAiVksHzUKWhejue1SynVXPIP/iQcPVI762gfawItTxlaif9XQf
1AoRFjpsqx43JGHHpg2PJTr0BgEQKxW+gtaE79+RovPMhgEvOrUmAtY/5ET67nOm0opeQk8wkxSt
rTcGnt7A/pJ/yFZ27jTlTmyKD7nT3sL2mUbJQY6lTWHInqZyyfbmNUiJpdWehgy7fI/GqdBxAHUp
fJTOT1l/4Fm6o2+0T8bmfZmR09fTxcrUB9QQd1CUv+RaB8k17+WO4tHKCdSqF2k2sX5yiYm1gB1M
2HI1+pW4RJtBVIbNwjqd1pv5UfQ/XYQVtiTtFkIW7dAwKz+nAHH6p9Ivm4iSNgJk47VF4duG2hc9
a9mdAuM7zk4VcWF33TIA900mCgua9SsxlQAULUcsIoW8wZMxaqv4BYPYTHQ0RnvjLS6qQ6HovcsC
4S6sNNkzU9wYHCVA1JZ8jhRoFCz9uGAdefhYKBYt+nJvNOFHOHRPeiLszXVdKdbKvvhS4SEjxepo
3eU+ARLnyUSVErVAkgwm0kRW4YgIqDFQpFF2FoTIj/NXoUpBBvfHvMD1aG7LYXal2iuCNrancTlo
bfZoJBp8A4RvnYRtxwLVi5pHvPYzBXJT36VjMjnd9LLkDQY0C2iIOaGxNwx5ixJS5SNr6PwR9ksW
nT3ZwsZTpxZnlZ0ADXGd9S3MZ6koRmD30kvWCNYmQPReW+onHYVNp8pvVtrdJaHwYUTmgyYta7a7
7gS0C5pw0dxMUQHFZo3dlvAT00c6s3BBdO0qNbRgoNLgVW7v5DaRNh2Z7oTUNeiGCty1DHRqXMx+
nNF2VZgHseyO9J5Jhk5aCh1sTewAWgZl1aTZ9wLgvKgeG26R9UvN7C1XpZBnJ+vbZiisvb31ndvz
uK4j1+wpPt9e++sNmWMvOn+9+Nc7f71mAAQIpDne3n7UX6//7dffXrx9sH/7N2maHBS5LzZpX1B8
uv07ZlhK0rcvGffbPz/n7Tki+61JE4bFeoAdsn/EGFf5tx98e6Cg0Oz/enr7ikyyv7/Wo6fe1yLN
WESPVm++w/Hgd9z+FcCsv//T36+p5FaS5pZlUMdaNS33dBFLUMi9RKQ4xVOcEAL1wvXF27+5PWhN
V+4nvUHwo1/hrYakLv3L9//1FM3o7PQAwZ06Yx1h//WOVOrppuYIlSuGa9I0QudpJUL3iU339pox
TKkzQibD/AEHpZ3be6Cm9bJCXsp9lK9U1tuXvRBeAN66OZrAMToKdxSBma0W6m4SCtcn00t0h0Vp
4DFT783EmX4B53mExnZGbz86w4GVS2i3T5gVaRu/LC+sSGWUxZ+YqHHaO6yk9/FVApam5o/mUYcw
ru8NdkFObMffydk6UcRfXuAYVMZ9djUv2FrtTwVdRuk381FiPewAVgfGV7mg1vtv7l/2Kje6tJO/
NWCCDpDBBWMbv6PxA3op5hvIMADB11bfpvskbg8aD1l9mNjL4Q2UCOE5BFL2rvKB17l0WoekjBeG
ErsYcXXbrYM24Lm6QuQc2CC7KzUBPih5GY+1DXc8lu4yegS+dFXVPfXySZpc1dPN4QTu+JKdzcvC
aFHb6abrfVGi38FmNjrn+xJZsF8+0CFp1qq2DZw7oqsNu0SWX+lXTWJMNB8NnTseJcM2Bbv9RmO+
6L0PUCUcph37Hn0P7gpvv90KWwtOqD2DeSHUrUn3jKMdknRhq8g0iVjWrUpXZnVHvaIPVq/TQyI+
Ce+XtvS7wF229EyVQ/aYvzFAZ5fYlralkz0Wj/V95Ai25sN2Z2sWbjHfs8il15K/W/6rYZ1nZ6pC
By0kLdE9qLDetfQ9DbOYKONU9mFQDKrDFtOtcjd5h7O4bbz5VT1X3icb0/Bo3XXwUF8L0xHeMEgd
6QBo9y+TI58zOz4iOZj2+F7Yuygu20Nkyc6lHu1ma7qX1IFZqtgEHPFYJi72qUvwZe4GG13AVv0V
XM0dgMyNfonv9J3+VXzwf5yQ382Lvss+4icg/sGX0PvdCz4ULtXgEnqLDbrdXg+AsrVarquIiMc9
eG3d/RYvxUvugPqnVo8Jcyd4QArYjLrxW/Dr03oyL+ZFHAgzc3L8U7sg3Fulm8q2rF0oIhmUs328
tpm9UXuazXbolU/1d/rWCY5PL1Rx38rTOXx4xUAowS92IKPYYH1KhFC1q231ySkpwwc23gcTPIND
LK69bKSHGfHNU3DUTt/Kw0M87AQHB4nXfFQdzS83OSOB57cTQ/10TXCju9JhsckqWtci9yhIs18N
kV3cS3D4CgderEWAB5sj4Tu8L86zRyfmXNb2sk2fCJUcDjEjzmY5xKg7+OtR3x6E2N+VTx3FpDcJ
jvmfr1LQ8MN9bnpDRy3loS+5A/xaSVxgTnaIkN+tn/i5ybne1N85CNtN7nTbmBzc0Z2c6rnFmejI
1rO6oc5CrcdZPrnYPu+S4+RD6PJlmjYnDLnn7rFDjk/8hXkHC9oh9HI77Won8r/VXbOlFp9Zbty5
hvf7SvlOnY3lZOxRbWN2m5fPdNNsEWRcqfkwfxckKyR8lNwxO3dW3fROOAUuRgT0UVTt1tuZk8lV
dhASJ9yvB7P93km8PT7R5gwsuzhXxV0Q7gxqHFj0DuJe+xRye3LS3XJf0RTc9jp38naqd/EJhIRN
RdIp75C2vFEkAd71EnuhnfnpG1Eq+5rqEH0fu7xnwcSRw6Nn2kN+7yMRMT4wOqaeeLfsCJjwSyQd
spuf3srqIt/3PytJfz43gg/xo97Si9ABmCE2OdHyrd/bU/wwI1zj7nXH5k3+gj8mSs+sdCll1YMX
b6hP4oWrJIcbudIJbT7SDrPU9+GLrJ6iu6uBe06uZb8tOF0c8ycWz4lif1CF1x0ZTshJq/30KXCn
F8JmzJhXBozQ4ETxGKzHOTpHFDcd7on8u9wQas3aSvkYv5FvLTJxch5DWOzFaDa4WIBaeDiu9hpX
01P02t+Pm8E4c3SWQ+0A9FXt5gO/9YJhxJELRzF9uH78fK701ccx/CrvJE5R6ySvEOAKbbPQH7Hz
PXdh6JSoDZcj90jsQd1TtgDNniSXKVUFuABF7IHmJ846hBZTB/TXyTdL6U2c+vE7cVlerTPGo/LB
ZMkUCG72kLkhg8MY7so3Ou+pxlOOARyH+5iJ3p8+ZlaqIm50l/IPA7SznntKNeV7vkdwvcUoI34p
LpulRb+L/GELy4iEE4QG/XO+GYL1tMcs8RL5gcJldn3Dll2+h/fZIyTG8wMfUfxuHvmD1z/6jqFn
CnZxtOV+g+FqB7vWx9y0nLotspHbf+G4Wz5QSh5Cz2+fJtGNYbW61FlPoD2c4L64lE/lE8aaSN0G
o82RIA11pC+WepO+yT7Br9rm96KeMTnWm8TnE6TLxurQXnrkfogzUxKANDKW5ZbTkH8zMzCMvPQI
S9aOG5/Hqc5c50xvwb62RU/0wi2XVfJl/tAsBd5cN8xRCH3slnsFcADHkZmUPxD0wD3uOr9FtuhJ
H/J3vjcYzjPr08DZJjsB9Tm0pgnycn/RzvF+h8Cx8P00gwyz55Fu+cbNCTNwggVm1ikJvQ56VnBP
k/pb67EktxU881NFmMcgPkdXC6Yq18ApvbLx/uhexCdu1O/IxaQe7sFCvSVu7TB4MmbUdiQ72odx
QG8Bc9cPD/27vq923Aav4XvwJhyUXX0IfQFrjY121meK3ZftpW7Zj9vZRX4PD1BcIVICgTG828Dk
Mji52NobZF3Pl84GJMbhIVnFGk6cnPbJlDYcQgfeCCdRYcpQ7cS9rpcpUUlUjezqYOLRx5ELj9uf
VjjOLnsvWKIx1sE+85E+JC53vnmpDgJjIZsGAdANGO7npXwrWMOpex7FfDvnF3XIDirzl5CSNUeq
FEmTjqz4Ur41+kfD3FTjY0TpN44wr4i7kFOrJztNJcbdlx5Sx3C+NyZShO3BFTfoDY7Co2XRQvbL
3OssW/IXTrnir3S1t+YcYVO9VFvD2wQ+1Sw38Em9c7jKH0BcQ+T2xnvoG+M5rD/AveSftXBtkPhM
Xwq7SVmx7ugfF7BegMrDSTHCi9RX+6XOPeE5WSA8OVzL+dZ8D5PWnrJpIxA18p6ZXBz9rsKDhipo
uapV5ok7GCRMV5SpJgNqEU6NY6HZKuqTjVB8ytdmdoBu5GwTobibOpCH/8XeefQ2r25Z+q8Ues4L
5jDoiURSooJlWc4TwuljzuEl+evroU+durcLjSr0vIGD78i2RDG8Ye+1114L05y9M77rLkhCzEhh
2VH2uV9ecGREgemTtY39hEBaoeDP0sb0H3hyBcYzPFufcKVBE37XTABjAYEqE+/CyhNvRHwYfppt
8wRxDmmjmoXDJQQloK5HFo+HTneNB9xfwOMRL0cZENeXr+UIHWMJ6SXb4FeiGLsRl9O12/FJY2qz
XeEBQsTdl1cIat22vS31vvb1H/1Hqvfd1vwRO+QN+uytvjDPrZfM6wO524wBiAkSpzPns2xAVzbF
g2IwhLe0tAAS08QHVJJhPkCcCwRN88fMWrGtOj9hFWPGiw2ecDf0nIl3VEHLp6uCBFVeWgYqs1Wd
DpN+AVJZ8nOb+NJDmN5F05Zixbv1Guqurd9NI9K7m/FbUty/7gdrX86WQg8M50wvErl6wN3OLxKJ
x7FLA3SnEMCFQI6Yog51kBsHKY9niTY2OcZzdkhXP4jNjCgg19JsHrGdMKKTYRMRQzo4yBioevVy
qjCLOFbILa5PrG8ORX6M5R9JP9GKiGjqeyJvEeeQCYtUD4lYvIbgQW6XV7SLhrv2fn6qhCdUX4ZB
3nhNthsyF1BFfuqSPSwXOuNnkyAt0ExIWrdZeg6nN+i+tC2xuORojL/38oaI8KUHYSYEjzdVt1Uf
lgtiN45vOX7eeAQYM6aoFwLU5VjsKsa8cQFotA4Du4BMiJEinbJtzuF69xhK1VN+k2iQv0DjwQ5P
BMYn5fVY3CPqVlE/YPwgeuiSmCn7sd63xZW6/4RySfiYp37JalBtS3ei6EajKasZZjm4znTVZ+us
KmtHi2xLux+UC+EM+2NfH1jsxI/9g6JkByTbuunsO9au0WnpApKqHuOI0ha20cYWSx259nRuzYUi
bTTuUou1DWlBVGL8Mjtk7d4qjrQYFciuD3/IE7AKsW9gIdjBADViVUSNTjOwiwf8dssUV8Zdnvk4
s87SqeyI5L0OCfxod1mH395B0NktaeQpthkWqF91/JAGJXYkvqkc6vQ0w1QjCGMfMVwqPfM1avw8
xv/Bg3FSi1OGrCR8SbRwH4osgmRMz0SzhSYPWXnDf2l+7SlmPvEAlk+iwQQZ5EOWsS832X2R4Qzo
Iss/Ym8PcYp1UP+wrftWhhB3YMtGA6CGBva+NlJ81tKWcASPDtgYxvYHawyt8mY6+O4Nz6T4ddIj
9nKCWJrvQL7nHxYbeXBBgoXms01TOpbznZ7sUbrIpSeUkgo/dvZmvSlfWoQc4u9Q2hC7bwsEZasA
s3ROmjUnt9FAO0RgIWxFBEysdUt+nSR3fGR7YH/a9BfmDcrqlLD9Cx6kxK8NeLhP3NHfij341RbZ
0LvoI/voT+91UG3e629tP718LWRiNFltcd3SWcE3qEaS7ycsTPOZh/BiEdMwROkb5Wvae3LZfXIu
rmmNr9CGcjmOUdGHdEOHebpBUHc+NHe84MmVfq19bluNbcw6PSLMIbmQnJsn9NE+xxfW0tJF95mx
pzCIp3bXjaRGVJOoIhOl8m95Kc7ZgQva9Dc0bAEPdi0EcpZvUPfPVPJZbsj0skN5Keu9eJi+V0Zo
u7ZYbiJ5jxCxARjBqMaipntHiUiqPcT0HRXcw/amhfKCy+rKDQWV4Cex6fUgsU8Z9dx72gfEed1I
phtzi28ic981Tyxj1XXYMeEyzq9B+ZQ161TemLzMyNynVg5ewJo+sQZtVMInuPioMW2mQKExdR1l
80/i1XCNwUmIPqzQLQ4NEnY+WNQf+Um5Mt35Fii6431Pa+A3eqrFT3Itrtax2lk0W2xMOKacTzRe
0i/ZW04OOt6kiAT5db3PL+FwKdO3xTp0qs9FoaPK4Qpa/O8qIATC4rVgOjxpBFTOS/pKTm75MCKN
vfoDwCR9ZhihfFm1O1zhmjOjuRTfZs0EVp3uGVqoeLPLvhBemtv+bfWGBS7wL3LAE7d27QWsBOc5
kKfELxtPJqLl5kByRgXvC+Ao6TpiUcBqKvp5SOISY9iEtCgV4U3ybr51tc+siVj/pE12JmgynMcf
a/QjT31ChZWkfdS8CqbaW7VD3QIV7oA0Q6brJrvQ2JkUf2gIfuHLEcBwGNFsx81KC0l7Tx7dOPLk
R8mv5BU9WIxTfx+hifcg7nIkC4KwjTdEs7p2X4V7+c0E+zDv6e3vfhhAQbjjGtQt+hIsWQPW18Ho
Zh/tqUW6/BFpOekLBbEUPWGIC6OHGtY9BitIxYcgL40bnczSf2m+jJ04icf4GL60T4INk6QTkUq6
b+1NfEXmZ3trrRfkcBBv/4AA2W6AEzeF76JbNBJCuAhYZy6bPT3r2Uf4Z7xVzgnJUaXeA3NlyKln
m8Z0mYmV+Zg4Lm7p1Xiqx1fxwX7G17wXOxS3m/7tBZmInuIHeBM5my79qTuKqtvsPb89VlstOnVX
opHhnd7fodqq6rEHeMX9qdrDuABmRHZqCzrQ/czdJt4yZ2nxoiNU/tGOO+eB2PxYeGSY1EXdAQxT
fVPfUhQxQWbuortZBAM92Ooxo6K7nKCKqD7JBNtzeSMWKN7VefdoUQ1jpDZbEBAADJAe1mnEhMBB
VrDjJ213uU/TxHnOdvxWVo8SYwg/MQoa3VlewJo9nJIQuzb2hfVUh57Q7xGio/0ph88PG2YzEYfa
3bF4tvvL1D7w1M9Ygteov4xc6sVpiQTyz4qNoAGDS6N6U/Nu6yTPryB0pXlAJTIsfWP55D8QGQcK
zvq/Ow1NCjQyRf1EX/bUHc01DjWT+3Gj7etq/7jqc8TfKFLBEOU7BhD/XfinvDDqv8BGEJRGyWMM
bFR+Q5cF7USOv+IjG3Pch36Cl6+LJ0G17x6s8GijPkh2BTH+DZyOEL4E8yDiJVsCsKwPUrgNuNF0
TDdPYQ98vu1f+hf+tyJue+PFeWjKhwrEOTS25tsg7Um87hj3KEVlu1HZkr29jCw/KOYQhrFqXMg0
7PJDFiOqPVsbfeDBnfIzKypfA3xN1sZkjlnVCX8Tv92nuOC4Ca3k4pmDfZJc0nwNhWe4IGC/Arrq
0ViFlT2Szxfpjm0IxVFWGBgnFH4IovAxwmcT1GanZndIh7ejP+3XG/LOGaG6ZIUUwjbslWTR7Iiw
wxIwDNv7XQGLM8vtjVwd9wSyGjO9mz65W+MLsRbLWrwuV+g4U98drsSl4RuCA1+kLsTFYLkskInP
smTt1fRIYnH8yRH4e0t0iMowuGl+x3yM+uMnq9v0WtAywHtol1mO9A915xqXyhugBlPrjqg9D7ro
PGMyIPAzCeIXtOimT4Ui9largWZCxc92Aan9ZsJOfNrJuju+yIKZdoVSYTmb9FGmTJkhQnrpbE+6
4yYnzTYFK9RRWfWGs3jSvfnQNBviap9Jpn32N7hktH3x9LsVErLfiO5pfuEl6D+pECEFDheCGMHk
GTxH5IqwOjyCEUXbK+llgDW1wZfpD80HRFSZuQVy1w9C0BEKBkNYAjMiHTd4eVU/wngpyaG0p+iQ
Bq/SDUyUJQO3+wOQEqfFA9IR+cZnbiP+0DqCxdKOikSFeBnmremOOwoxJSNFyg4kSeHbLM7aS3mh
F+zCkxF7OX0JibPIv20QmrVTyJXwytvYb8l7FgUsDasl39P0yZFYVgwSdnnDDi+GSw576tEkqd1i
Y2lXJ9S11KPKAvce38Rdgm4IiONzmJIkeOE5zS6WgWgwHKwbqxbqE2xLwFL78VY8U0k25lOzFc8x
g5D319EJXa/+M4u2zm06MpEBq2GC3dlnBjhIk83mg4Raq3rcENYu+M+APSTqazoCd0N4NLelDiWl
nZw9G+1LMe8otVEMJX/NHnkvwE5DcJF5KgpXLH6OP9IQJLwJSIi0uoGLdR8T8TUenxODS4C+R6aA
TEJwm9odh3LKIAIcNVCyBXMtHUQw//SwY2asHCG0HMDaaUItHR+FyVoPiJw7Dd3BF4mln3NGjKCk
BTfa04g7yfM6eJI182DJJrWG/AJFglFZUvv1eA6rlAMKjqRtXizRAOyytec3AhOdDi3AimrP2XOu
HJkXmsJ4Bk/n6TYApJjvMSJrZPSf+EJWMu5HzZIyPfJXlCs6nO1UDzSR16Rc1RNK87rymKLGpo97
CusV0zv+rqdvbuog3vg437OmKy43uic9R3wbhyTonOt11YQ7I0/ElbQ9p6RQr6cExp8X6DVrPcca
79kLuePcL13ac49S2bWXNQyqN5yMhYcQok8b8uKapwhE+c7o5JjmdGXfC1f1y1euGiUNZtczsD8/
cPog6/0ajhj8SQW3ZqVk5yOlVmo23PUySVHoPRlcnhnXSjYYZmvkyENln+eu4rIrAWgoUMV97h9H
4QJ46j291KrH2KJF1Qldzp5z5BGxKjCUQoMV7ip1N7xXdw3+kFuu6AvZBudtrPay9EcHtj/b0R6J
bc4fnASoEnXyddDanqm8Mlb4EchVNdZj//XNfIPTB5yCTloN0w2FNOrjLulJTfcWA1V4nCjXOsMI
6kmGEU8MuP18PRt/eZsX6uPrJVAZXx9ohAyYx7Wnictj5HIY9JrHWTGJ+Atv4XGI3RRTGl4vm6tV
EVvMtnnncuu4BZxjgq4bK3ntcjiunA9xvgyC9SHRozm4Jcw2XFg3OjkoWrZr+Uaeu1N4INmIcvYe
oiSAFnxt3Pks3vni8UaVQCJjwupgy+Xw39LdOCC9WaaBnaQLLpytnqj6zTIuzApDp4HUL7RjbwQD
VQFD3ugUgWUX/hsPkYOtE4P+DyaD4Q4NxbpH66iT/9g+D5YJwnfwRh47V8hlotBBt4m5a66Rukeu
rVm8pbg20CTX+gE0UKJfd1yn8vZX9xzVaB+dQaJC5dHMj4AnUgaYcGPM8+UhrGcJKqc3W/eoQ9Kq
Vln3XA/tjuQ22t5aTjwG3uvgy8lYhJgC/KyuQ2qlvoK4E+4wVqF1PokfFLnhjXKXOQvex2NQbBrN
aGB2ibhbHENgTGpPfCCWT8I5Ua9jfPAo6TsPi12j4AyBxZcbI/GZHFKJqU4R0DmKdfZZpH2cFae9
nChsMC2yeotkH4Osvx8eKJBG6PAxFzH8fcQ1GtQD/f24IWyBpbOjxGYDZvtIYGnxB/2pnB3z2Ig9
IsdpwNrBkxHeLTD4LIOHxXFZTpzhOvZvyDA7XbWp8qDQz1DaZNW3zU2nnnsOv/hzuavkgNK4o2Fs
42Z0+Rm+bLzwjDnNMXxk7lndjR/XVk0YXOgl4CZD6KbsLbSYJIQSGbeUudYbi60oFB0VXRMo4Qze
4Pf2bxBzL9G8xVWTbvEnfQr+usOspVK/h1PJ/cnwEmq3GeI+pWc/TwFcN65sljweCXOR+2N0OyZc
uVadtu29/gyGx91ANQ81cDSWGYVwCizVVSWPG1Z2+7jAK3GdTVSttdiDq5ND+OTGsgLxM/LtayJV
ejXnnUITxxDywD2lk56p/NeERHCg3vhgct9cH8+VYRlSt6O1mgQoPzqfzTXkmkicGIzJgRtLmscp
cf0rIciCXLTFeSwEzEcedM1N4Ucm+qEtnhYUcSA+MAhGoMztyPOctqDnRrjTQTnJyhBDp4rlTQ6W
d0BqmwHbKuE02x2r5xYN3kKFC/SQmK9MRoQ5adUHZV3Hq7TlyKONWQmWyu9kDwwyElxyYJ2srRKP
mYPK6EmeQq+RXmQ4nr/TztZ9c1zvNG5trGSgfMWVPZPQggZB1pKaMVYGibHrGhgVmCKwXiIcsK2R
BXlGzgkELYHeRYUR9pRL+3g4H0ftCqW/wTuecGbj2Eca+qFGgRBdrTzcMQ3W+aNvGxt+oYu2Zn5P
M2M1nPgFj7pB8akhqXDXJk44LHfhM3dUVs8wu1KQe9VlBlSsIerG6WjSpP9h39qf67jWrjxLgFaZ
gihlzyahGRGkkJAt95lZQ+dDuATJZQUqgUmhc9Ejz32bZ/vAOqyqDqs/KX5zZ8HvV13H2YbUyMc9
xgpF72aRx/Jc6QeGIVcxRjsSaPzCTSYoAhskJe+ku00aOPFdH0EA9yOZyeP1SIFFe2YajEw7DSrx
IX3BWGEZ03+aA1ZAk/1QVB5iBgbhjfNqtcgkuXAQ15E0BDDLEXAzCFLOjuR23J7lqGGiEQZRcxzj
41y6xvg69o9r1Qsogb7YhBhhm7cH1ioVyAntI6jJNKfJW/0DGMGhTLOrmz0Dk0fBkIXxDyRVIpJ+
xww0wPoIsqwNU6SMntiM6IRntFPEE/aRP7G0rzFHHHRX6ZOf7TjgUFH8aHIJdcBTYyenhV6yD1L2
gF1lMa9XwTtRc1h/xLYODyWIkfExhmxtbehnXyNp5j3CjO0biAhfb3UuM48jU3Fi387ZTnGiYTRS
9J/XBWTds3OQtICVBILykrhl6TNsBuPKtIScHnbPDQt9h+3pAR04bBL6xOv6LwY8NZBQuzJ1ewQQ
aVdYvDh9mLggyA7MCqlzlwahvp3SH+gtodmcBwYHZjhqxj4SexwjZKDzCEejK08HzYZ6POp4VzLo
2SfLa0jExcLyuxgxWev7/I0xw5TizFiJlnF92LyJwcxixMrBI4pwdM4DHhorTwFpxdyurjBcZOJ2
HxBCWKDY7yQj4O3DTpA3Ey/n6Hvgl7OtlAvL2JCcWxueMbG5G2Fwi+9NvMY+7H2AZfzIPSQ4Y7bI
yOdm91RwDAfYfi0y8Fj5VBHRmANn/Owgb7C25KQTuob6swSXzPhc4z0ORQiS7VhC8qWjvwOCcIrz
Qzky+tGsloeAOQOelmsfD3ACKMkQiXH11heL/D3YKMk6+eq6fcM8Af6EWYRJ3koz6DtYfwFMC8Bk
Nme8U0j5pKXFmgC5asTBCuiktI1vHJnFw3ASUKEG6RCtQYyNkcvPUltSLRoNLJAwopm2TbN0h6Ft
VFjCKRGSKe4WO0/pFOqtg6EDNmnp6BZIBoLnysmuNvUrstTaQUHO6+A0CjSyFBJVibMNDWvvaU8b
xW9bbob7RCgjcyKLmEK3RFNLgvygJ7WZOISyNR6iIYyKjVBVZpLQ5O2IZgmDHeCsNRVxQPHhUiem
5CsLT6QT+pMwRY7lXGfRWDGxcuFQ6o3xY6PbJFKRWrFbhdXBWozvtog+RMgmU2vszvFS7AbLS4lr
ImRQggzS9Eb0Djr2lnKbbGxezPWTvx/HDnn2w8y+/P6qzTS0ytZO9PUNRZHN+wnk5p9d3mjz9QfR
JNyyYTwlKjTR7D//UaMFkuTvzz0twYdBre2t0jBxW71uDlEW//2P1u0Mo2IrEXNDuCE//PMNqZl+
2bM5IINSUgRa/2nHOceh+D9//n01dgy/Ai3ouYNFmVgGLMbflxjd8BKDuHRXlstRQhCWpaedkUyb
0JCyLOZIAt/f7UP9P87WlmCEtk2Gs+Xvy99L+OuD66dhdvKXf/6yzsJgbMnB+g6sp0WzAq1RTuL3
HyyaKnrF19P5ffn7S6NuXhyZSuKk0a0UreZav237v638/+zn/y+/+/3D7+/UAQHwFGtLzRIn9B/w
ERijBqpLU3sC200LtUlWgOa5ldVVyQfD5p76hhrhtiePBqqwJixz54SXrekZuVXtOql+EiAzC2Qx
w17h7RRkoJz+dLnckvmFn5GR5UQEzaEKHYQIEap2tQVOWwqEllojBIKxjC6lBFFG02mDR83Ac2Js
pPLaTgnJOzqbUC39tVvK5gG7q1nc1z0b8igb+ObmNZzmmZQov2untZsQQVO3G+0F1SP7s+hurQEg
aLRK+YgYqZSQrstJITDsadKdodYUQgBJ9Na8zqpy38hztdN0iK+NQCB/IjxBjRUT6tas8AEcTFIC
8Llq9lcRcczu2dKqcXjATRGjyAlpkDw818UQGGMgJ4pGEa5tcDQYqBra5FqOMe479OCjqdY9h+Y+
r5i409Hsd6sLF24UEPasUxYpLRl5g16LxAYdEQaZoG1RTTE9ldAQztmE6D20tlQVYgy7yQolqjIL
msZ+Y2N5OOLCIEbwUUfW/FrACCmUVdmqSp4ruQ/g06NwRYE2JX+u0IgKlAUOUgXKbAMQmgJhgDAd
3seKm9Y2OCcn5rPmkDuUE9Gm7KwSqAj7FnS0Te/0Bw5QM0cY/xgGaNhGzKFEYhlHW2tAey2v0k8H
BAjTSGM/4VKyrXOCx7ikADMAViFIjFkl2I6cLAJOW4pLWDWU56JRb+qaddEKEdhAiFC96KC1YB45
l8kRzJpRsnZyLN6qgTOWJORuOsk+Df1k3MnsXdYQH1BDXwjsIXvWcfZmoc28k41PJ3WMUzSwwRUI
YWOjGiEYRWYIjxmNGXU+DvE4uWiWlEcEbWiUkFvobKjx58oa3isVumeizM+0g2E+N57wjNLOpVpf
EZ2HIUWhlxaU5YhA3muj4uaD+OOuHhIkqTCGRA00V6PoKspLp5nOC+afI2rRjtDsI7biQZogGz3U
BlK1dXU0pHbVaBT7rOnfzQifKCEauCpM3m0jWddBSdj3kjlx88hO1kFEnpNYI2iO9Y2sk0Dlit62
VNe/G3SPpKjAotEkHsE0odzaCWpTKHeVwZDIx9hSjADJITdd5gKmEj6cSjq8ITRGFWjBIhDVDXM7
699WZIm9aGnso+3jDqkI9aBlywEdNaL/OfwwNJN2jkycuzFCfOaxaCwcBRTn1NbNiX6a/kjfyjEP
lT8aCssbljbbYwug1gAhqTeOhqGkO0TSVaar1xeotcjLQ2/SPNt1rXooIUfQ5hcguA6LTZ1Jkuo0
R+XD7A50SA1bOTS+5aJCW6gyd6GSsxO03ZNoy3dh5rS0Dcpu0fK7daTTqeug8Sfl6smK5087qxMX
TU3PxqHbw3ZBNAi4TMTfurOXNGUvkpqWZpNWm9KB69EuAuVm9hEHJxxcj2j2FmTFK2kRGojV0AGL
+V0gDcRbhlrJKNlbhwIdGbp8wtnNhrjBWqYLFFnCBE4r56sex/u0No4MkeIzD9WzXUJe76vpSSnI
4wba3ExU6SKBJMUQt296N+11u5eOC8ZbG2ltkKynJfI1u3ua5XwKNFk7NTwaIEfY31G8KiRqP4Yg
v6HjSoAJEBUpynw3Ud8VUUoilBjLxdC1F7RpkLZaFsziE42YEEFup517ckKasEyEaH2pHSdcSFGi
qWKqyBKWDAo+5MgDo6dm3mb6Xw9zpItdgpHIdlbL8rAQyJh5dRqSWrsOTfoYKk7jsxhngZo+mVEl
3/VhfXKiRTuq1LPMDCH5fh4p6kDF6lpJOQrrHWXy72kekn0hkj9zXKAYosVPlRvRchpU9ruULOPJ
qaszwmJ4WtB0TPeA/JGvFAk5pJ5l1+1Jrmv0/JX4uTRH8jwqGXOunBVpYdnEfMiXMiv2kOx4ZpRu
a3zWz2bRk56PgrjZMXKMGCSqgJFxQy3SyxcDn7yp/kmn8JR2eH3GMSL2S03YWYkEk2iy3Tyj7IK+
zeLamWIeh3B87FO1CyI6dCg8rBAJvcMIuSfnJGt83Sr+dBbmBzT2hzSp0wQqRNChjuEZpvrSF5Hw
sGSddgLHK2SdcDwwZrZaXTV9Q5AeWa2OVWz+rIwaHI1uvkpWRFEMpXCvsAvXqaqSxkenP6mTRmzL
0jLoo+qjXTIgTVbcC7G8TVV/abFgI6+YtD3q9Mh5roKGSTyCQYubDmp4SS1kjJVqJ6lFgsxMZLmW
iVhMls1QXCSNzmg1DNRpzEktpPbQGzQkdSagQtOr+SPtPxcxTydpxMw5NR3PWgq6IAjoEQ1r2FHh
zit4JcWpVH6XaYW8ouERv+sfKKAD1NndQ6krQOWWHSRE6PsigtZhxsNJQsJeoQ0ZxT+HkoldQuB2
papL9/XYPTmmwtIugSoqJsnWEtlfyUK0WdkDVBkTnKpV0ZeUgTSz0jKCXngzitATyaEyQjXpY5im
qNvA/G6YM7Iy7HSrgmWejme6Hqes/EPjPrKPpvFRL69NO9rbKEGwrxy5fpOOlwXH4PMcX2yjgNsw
vM36BJl1PmSSepyX9IhO+3RqpUmGN/wdGSaBedT2aBo/CAM+euZ0DV5X43cy6+HNobIkIxaEnICN
8l00fkWdFe6kQDPqPTYkJo2AEzAA6vlNQUifKcUxbgtsVrLuS+mRvlYJNxobELy1l9ckhIjR0CWM
UyrT+B3FLk+P0Bc0lJFysxKyBS3ZnTKdZy2JT0NNCdVONV8oDgVCiySHNLzHhZ0+xVjbThUKglgB
v7WJEwh1eGPDeTBtNUO0CEWJeieYp14dhsapdvLjpCw93eYrxiRXt8lJqiCFBzfnExep0uBrANBr
jk55sNPofzYbr23wAFKXi5UMzRlhAmD9mYAFhMCOR1x8p/qiKb15yhxKrxONOFmc0kmaLignq9mn
XWGS0YYD7KA022ElDeQ6GSg8CLnaC8vFz5IcCT2iSep8a1ZeNDO7LIMwz0rePtO2zj5pw95MaUhX
VZacaQbcm0vnPsNh6ohQBKwmVUMhDLPgUBa1aypXELM+LzoSiqZAJqA8I9magoAjVibMGiGgqMPJ
bmyeO2iLfk19HXWHB9NsgS/0Va0cPSEyQar0jVICDbd6SfNedevTgXTYoOGOjq4gGbAk0R3nvmvk
ZD+k6JkSfIOcWd34SGpa7zrasKED82Nh572XZ8b7jCewG+vtUdBkDGipvLd6cymweYABtfTbdfKY
eHWRPHJzcbVYObmEpFLhl+Y0+3rfopWYEEZIrEz50LqiAgcJU/29Ivb1tEL+KVrc4idZILYr2viY
NHtUlFdINWIZw/U+CynX5mJQgnAs7C1ajfS7sUyWgk4LzaZXNuwekb+zz80IslupFbKraxsChM9S
MZTVaOVOlkdlryIOsSef1sSyRgVQ17NI9id9gc4IIYyE+qBkbXYdEtT244Hiera2RWI6nMCfn7WT
HGY7pRhNULMk3OJ9GZiC9iPbGkj6UEOgLw8ZOTPLwKTCDH3JRSM8we4sn2n9nqNn2xjhm2YlvWOV
8hq95hYt+ClBPcrlS4aTNnBKg4i6Z6pyeDdb2dovQPkkNPInWQYXMXVFuUcasAKpBvPTo2JBZ82m
Ux7bKiZ95EMDRCU/XEq0l6sjfYw/zWwlGF1V+DVO3ftg1sEilR2QQy78pVIOYQtzG4nQ8tACo5UI
Ji6yHV16jYfbYX3WyAuJoYG9mbBlaGQz3AwplQ2/KrtXafXi1NTRIWZJ26CdoaOTRQA5JbD+e/zF
Fvpfuv5OUsfobMvpRdWF9Ei6q7F3fi1t12z17jiauNgYNrXGQXqoSisISxIFa6CqKYds33lPFb20
7kiG3DLTvgS+VfCacRZP9QKxvWiBv9W/oveM5GNokD7ZrHJGt6+Qi6eBwqlP4aBhS6nmAT728cGq
W9aWBt8QKv0SXr87nEywe8LJ0qaleSctRbnpMeUmC5Xxj+w0iJMRNcOB0LnEplMoGt0niigCq+i1
e12M+Dnl3ogX8Dme8UjSnaa5Y3yynKYagsWGzNpp94TbpvSt0llwtJXkdUrYVpGZWo1CaN7E/HPt
up1Kv1Uqv4P22ikso9h5mJs60m3e0L5VmtC8fm7fZWG0FBUTpmiNsU68vCqJ/BSnlAqXkbK87YgQ
+j+l/nCeFwrUzXucNIqnTRFFSrjmXf3rakf1I45H0q4iu5tWlVRL4B7qzBZ1j2Vjf4oI+vUc11A1
JETieq3Fayu+4l32vOD7hmEbAPBQFXdl1z0tcblHxzK65cZLN45fE2ZcQJSkkjUwh8vp1hsV7Fbt
5EOHGaM7wyBRMIrRZPuAzPc5bk+aIr+3C5IMheYccVebN45h2nBvx4fOKcZrJosfTdBGYmOygKCC
Y2w6K8tuRpK/muK5rirje9FvZZJdi6ltgqFcKAOl01p0phLUOcCtmX6e2JAwCe7/jDgM7HuHWh66
NSM7/eLsUFDKQBZhNKLf8iEtVBYUU3jjTO+ZBIfPU7IXFqzRH9IQZmLJ+l6PyRd65N+1FTWgus19
q4TDqYRLObKrWov97XSy4pmrNEjSL88fg61Md/IgeU7BTUK3ArdVLHcb1Wtz3AUULFYsLNvqUvR+
yQq+HZTpNI6RFqiRRsAfn5eiGsESLEoX9bKfUNfYTvNM28GAcESCrae6Yi5rY6JA8NiZ+xpAfGjc
WCwEU2p9oceX0kXD3I0b/bV0nB+tkCo/HbrP0uSJq0lY7+bFvGi5AiKd4gEvERVZ5Ha1TSuNLtEN
OJSofGMan046SiAOfVs8daaPHrvdZMH1yAygghFrC43puZEQjEZsvP5OKFP2ffEHifUIhjw9qC0E
Zlaa0JE/pAI6EX6fWMbk1JETinGSblKlaT9LhS6o0PbnrqmCVq9YXnVSuXCMX4aue53GZbnkxr1T
0GmcDVK+Q/OjhLuIqBIOkGSRYOkOx5Dy7tpneDnGAhua/y/0Vvb48P4PQm8OScp/p/PmsqK1yVf/
b9Wff2O5GorP5ONfNd/++vzfbgeItIEnObZu/2V2gNvA324H1j8UBSk4S9ZASf4P1TfN/odD2Iet
gabYtm6ZCML9rfpm/8NGZUvlj6ZhqWi0/r+ovqn/1ezAkUGWdU0xVB1MQ1uv/F8132alJHucJxmN
JviwaCVEf4zlOESRL7OkKwW9kMy91LbdUPkxgAm68TbIeIsv3yp+BZ0cegkqh1GR7oW4FzX2hZe+
eVVW/kNy/y+3+f+i9YjNKGdT5XNUlcH3//5fhr6erWaaCgYNjo7p5qqI+C8KdZWBIpdtQxMnmzgo
sQ38WdT3sqWiF6y/zmyS3Zh5EbGQYe2lQn6w7FUX6G62x30j9Z9qQV+OjrprQVcdwjs6eGdS2fD8
zWCmDiMI4pIqpiIOHnKxtB/kstDnLzZxeOEwTUkzQAhlsazv18PNlHnD9Xe8I1tZ7k31tb4HqexN
X7Nk8XWo7OwFJpNrDLJ+VR8Bb2gnG++k9VfrW9ZDNjXUCc7ApgVwPZQw6kNnD55cf+kc/e+TavAe
WM9pPcHfE24ErGjaGKh1ru9JOBwAwiYUphvWvLeSWIpaLK1hQPO64XUnMK0jHFGLDPSL/klbvqzv
iQsTQsCuifkof9aJaqOaj6xvjfgd5a25gcHdX/QMXfwBk3FyqKYdvPXTeuLs5SJ8N7sG7ViOkVBL
xLf2EMIPbPhs86ustSOHQz/AgXQKwSA9DiNucpCt1ndkibg2vBuVY1oO+FrRy39UG7n9bGCdvhjd
USem4BNZyQH4jt/z4ssbhVX9Py51/T7U1+kmRhlEJugCs+ZPOuaA6/8hzsqfHf6RajN4vxfAcXTi
xlBKduvtWa99/fL1GtgbvKbMUF7hu7iF4fqav3UVzoH0lGePMqeGc/izTvVTbWMat3JQdZXKZQG3
d9CZGip1SV6P1X2qPqJR68rE3jLdX1RmTePf2Tuz5laBLsv+IiqYSV5lzbIkz9ML4Wv7MkOSTAm/
vhb+huqqiI7ufu8XXVn2lWWByDzn7L02+na+XH64tVB/t2I/sRCRSLQCcgEIbVmesUT11Wl5PJop
9gdESvNHyu9YnrfNh22a06Lg6ZansLkfdgFOBsQJvCrftm7+9V+FDZQvW/wNdP9TF+EtjFqetlme
diNd/jKeLXdTdLhW92gWwxYCEfliHGd+dGQWEr5bDlsRP9oPzbQdwgpnx4BdN0O/70Nuo29aNiyd
8pb+341JosMnWYk3qs8ftBE9hTGD1cKRH3lbbgrabuFElFxZvIzSR21LoV0Jb0fNf2qngCE8g1Gy
pTva7EFin3sNpKISvcVEZTd2DKRIT3jKqzeyAIHWpVEDw1tM/E3jV+UytUiWUTnFP6z05I5klA39
XM4z2qljd1+Y8kaCsCTlnHfQuXIR+/+w1H/m/fwf1lDLNk0Sev73sNTdT63i/75u/vP//IuVav6H
cE0LFKlpQ1F1Ha71/1w4hfcfPoxSAscCnz48K+S/cakOK8a/FkrzPxwPNl7oeYK2v/h/oqNSvixr
y39be5Y8Ip7N9C0XoL+/rE3/y9oT2mRJRbUo9iw5P3XWEGvQsww2f9nZH7WBP6kP8+e0bG5Nh5FB
kqToQIb+WMzWecIYGCQF9hLRxmjvEZ7AroNtYpswRY2MTA/245FiDbZa2sztaN2LfhHzt3hUawbl
Ujh/1WQiXHCDnxkakQnz7pQ5A+rTZEhu6sy9GPQewcgtjBbNBE4HBlVYQg2XZ+2mKAvGpF5XEqE1
JRunF5fSfhsttHZekd208NdB+3h30jAIFMw9Uhmd9myUk9gqg8Kd/4lEI+MyPUbOAfQdaR+5/U30
cMzVyFm3+T4xU2ZauX2pavfDUhOS/pqQvWz2t1NmfrpFchcVwDeR3R/LkKH1PKIkzRB6ylpcB/Kx
U+I8QHQgf5sYjzE1snapSxJ8liSPA2VTA9JwJULU/yoVX2FpomHVCQ6hCCJN68LEaUje9jLvIcsb
Xq587rthvJ3zUw1h8ECNuy5bnExzOZG1LkktBH8KlyXux7U7J/eGP/24Bdxs1juuRbu8jLc2mXOp
ZmqVobJIConnFLvk4picivvcNw9An+lFMkrhvboz6/lFJGF2jKbm6PcINSxGrBsF9m81mp0EXcT1
VCVwuX06AKWD0arTeqVt8V0O6UXlxl+bC3xnHGsT1RmMW2/2vkJMi0VVvVax4Hzwca16X3kQjzdG
J68TfxYLwx3EsdeodGk9VlRnEYbiHAVGJloMdtpf01W9n42pWIMzfBg7993o0T+pZWJ8a3c9RR/t
1K5/JUTgdrJn0ACB2PutQ5crRK3dureuMbqbRgIDmtBeT+lPV0xbESQup0L+QPfwm9SGnUuE7NCU
GMSmmd5TeewqF4ypLuL1ZNvxaQwnlMhWSNMwUVsxtEBI45hgyfbRi+gBmdOX4/1MfQSKLTHDjQNo
x4pdE6gI73qRd+k2sDqqN1eyaeMjE43FWYoacF+PD6OsSP9uPR+ofj09ZElW4qeOknNvZgeXGfwj
yja6GHTpLFHej82ps5cEBFybeiDz3chARrb0bqbYiw4kJ7zNXUFzfIK8oFtsw0mM78RwT+hRzsOA
YTY18L9mLRyJAGy+E+MirNPUWInEPpkGghf8jscGJvyu7ftwY/acvhMtP7Z3CQOWBrNtP36wSEdx
RcepEdhC2L4kfn1uc/OjMmJIzJP1nGlnEaeh5XOIzB4R0WZGelvXnLuaRKmdNczvyRCWm2RQt1Xn
MpWPUEwbI/57173WuVA3TETzRQmwj6LU2ERcpbZ90N6TlGTurW9jkuGhy2PYOLb2oQo2w6omlSSc
cv9UdcsfLfUd47xxa02oNfmBfUyI/d7wxY45dLgbLctYmz3hZzYozRs3b+QNUYzzE4IDTqPkD8Fo
7Y3UzaOeRH71TZN88LA4qsCT94E1MEvUTrvOsvw0MmCBBhk1Wz94y43QungSz6+f0TFPvVvlxV9t
B0ouqu0XJrn+vh55Y5Mer0oTY1jgUwG10EVxJtpRIOBubqayRkg/MEvvYsh/2pbvRR94W9dw+xPu
IK1qJG36y53L9Mkjimi2VLbxR0xl2urMvavp0HvExt20mMl+Y3b8GagQOcrU5fnJCEh3k+W2nL+j
QCm4yj67qiE8Z90Q8L8XthKSiv3IcD8fyBVVuf+CoilYl1xohmaJ87Lzre4SBbrEOsQ5scGmhGMX
MvZdsxaeyKgBNisRRfvK2rdx9ey0CcEXuMIdX9enemoPboIjk5nBxp2jh5SSxrYCfW823TqZHahG
vla3o9vCxJix25LvVr50VfUZmPpM/2O8WoIFRYTRV5kZ/H6Vr4FIJ2Qa48OuoIC32Lp8T3k3wrKe
IfC9lMoARFyl1I0uKW9pm+5CEwlgacqr4DSw/aE6jGQ9hw5YOg8W/zoZMIG0ngi39tSfhI6LbR9F
3dZoTAkh490Qtn03ZeKYTKa7DYemX1ERl+wMNUOXvr5YQfwyTOiwwkWYqfBZykwk+KTQEHS28eDN
EEtVbF6ZzT4kIxOl0G/HN9du54urgoeh9iDFdbxUK4mwYASErVhCzQenTefn2jDvRFPqk84x0ca6
KXcSKUedzUSypIN+S6R1ZkFrSXd1UnDmd1U9F3gsiHU3ALNiJOMdsRPYFXMERGSo2mtSH2wKCK6k
eQgbrr4wAfzs7T49MK7Y9E6n3r1REZZWWYQbMbnYVNN428dtAqFgutixRK7pDT3+iPoPa43/Ogfu
80REQzdA2iEXhuSQ8HGoGHlRNb3mc/E1OMSCJmkUrDmX9rOYt/64Du1ZUN+WHnLC4LutoXC6vv+W
MUVFwZRdxtCUx/Hod/OwS5yQ7bRrQCRrXeSq03ySy+7ZGB7Ib6HaKGB0J3JYO6HOdqHVAHpnMS7K
Pr+IzD0TnxceuVTb7ESmi7lEnveGMnDDhVzxJrT5QZBTOCPnV3XerU0xObyxZKO4s4fxsAio1Gds
dkHuAD6RUESJrgnXpa9gfWQUXHl3mDLPPms1AiQ3dhFn1UHNrIGDUaQXvyj2zQDVkkQ7WbOc2CLw
TzAA2Z28lzXZKnkt382w6C8QTfvLZDafAp28helC1hg17FyiFlN7WaJL9V1YMzYTfLr60HcnIbut
gkt/U4eIUWdZFrvCyj5ygzyn2a+XdQlAuRbAMyS0RtzOiSJY1d8YER3a0TRNWMJt8hqrlz7523YM
rDoivcKWqVjQPMWBHT5k3SlMEFRrhVikrtlI2IkFQp18w5sR7uhe+nF+dcvd5DM7riochb52Fvzz
/GKa7aUfMqRTkzaOdgkmyJUzcr1OnfI6+EzoszLQXI5xDgS9yR5TVZyiOMfkYvtU+TGnZmBKer6y
+GE7FB47yKXoYhmR5Io3Y86sxblivyq7Gjad43VoaxeYXMdHBc24UtgYOonLvU6PZtUMf216GFaw
h3abvLmltnZ+SSkqh5k9Vu3jpYwGg93XoLEr0EtOXfbZdoSfBSmlImGl/YLDGmOQ9eTe7r3tWE57
ZrWrpvcw/48XYfnTyYxKcb+cMkRse/d6eBgbo9w0cw7E18ed4VdzA+p8IjwHKo7bp8To2ExapqF4
6B0fBQy7262K47MO2OrbOtpRoRb0rwMDjwtElkQEWwn9/07ByshFe28GXXtX2qq+dnSdZou0tXJ2
noTTP+V+ii1twk04Ww3zoiQAbVU4JOSAT8WX0oUbK1AOol6/Y2pbQ83v4eSqQP7p4jo/aZ/uOgKM
cOM5NpjwBN9iZdvX0P8oky6g1WMX4D0alBCtfotreQs5+N1zuBJ0I4ifbGA0lHfgkswYwuDEIj30
M5bSqHIXDD+Cc7M8WkJf63KJepuCjwHlrCUBbcxzdo27Yj0gF0CJCJ0dM6Jm62KU8CzT8CGvhk+/
biEXR+B5p+hsyOrHLN1907ygnvkTKHREVb9b5rf5KP5EY/2TdJq5z3so+uuUTvt5oNx4UaGHHONz
SD1i0jo8Ag7a9vDM3vRqmHAEI2x8EYZvPe4Vk944kPx5uXF22ET0DnMeFD5qardTgt0oFYz2W8Zg
atsZ3a7z5xdPI86uM3tNV6JamSGGqnmm++Q9OAQrMAUN/ng9spa4u9WtfOQHjeJmSHCvyXtR+k+s
tPRF0p+BjTfckvY1Asek+gS+GnnUeTPu7E4EvONYg6reOmMX8ZqX5Yds4ssFjUANnLrLxofGjW5F
6aHPd63H2lKn1nZp3lmMgdKGlZahEbzk+xofBmf2394LN3GMdQP7lFyCt4cuYWDebyVAwGZ2t0LJ
x66OGefcMyncccY+dfGdl5lbVOJg8uNTA9zad+/aJZFi+YUNLhFroO4IAUvwfW+YFKPI4gV8+375
vRTUiCva8xiwxhtTjM/jUU2GvGGitB2NBK6x9gM4QZD8Akw9hog25ejjmmjM5QNy9nFroKCAapSe
gjQ91ND28NISlCHT/dThVlL1IXZ0x3yW0e/shjsPTtRswylx8STAlkiF8FZVHr4MkPi7ynrXzEZG
1d7i9tIW6D41PBvYGXLc9JZ9kQbWXE9/GeF0mMWHGwSvUZKQKl8+0Qx7qPL2o3X1xWB3nZbzbaLk
ztXJXgLgcSbzDjXM2VdsWHq1Ej46FDuYHistnvypQp0R229BnJ8Zo+8za1H0P6J53/RscdjQb8Si
ERmd6UZaAaj94skbin1y/Y3YmCOJ/xoQOEp8RNnVgYoMUbvBjDWrJaYkKfg0ZN02UneIj+7aiDNF
2mwPTZJXu8BrVq0O8W577CkDoANL+MTJjdGo4J/1RpijD4NcPpD2XdPbRx+9Qcwloq+ZRTI2lQxK
zSZ+IPOdN6PTj6WYnsRc3gZ49Py832Ydfuue4MiqW/Ljr2YDLtGmpVzU+JNFc2kCFD2UYT6jWt/w
bmkNvA4ePhloXskSr5G5zrFs0/c+N+8Bl6AsKVFPdcfMcx98o3+jrXjiIoTFq/0xHffkGtU5xIFJ
QNWFv/TWZZXWjNhMq/yYAudiTOJCLMtPrp+UVSJsxsbe2sd4fu7MBSjDRg+nhSvEN1GeBA9Yd6Ef
PxP4dkiDDFNqiH+KM22AwaibbVYu3FbW1KIs75QW+9hxkVPl4iZyp/chyX4vmVXhMrBu31vDRNOD
wxCKQVTuM6//quN0Y/rOY1m3p2ms/5gOE3oDRNDQPgkbjnhxRfmwNTHguC3lVokzwk1x0+RLwUgs
VPvX8qJ7v48+gLWEQn8EXfMSc4Gbc59UPx82m//dJcD2Zls8oxJ+Nq32O+yMP3E3HSv4pXWEBi8M
bzMQC/74teROmhkKm+Vkib3svc7kZwctZkzcC/N8gtKSNy96qlqLpDcT5wj5lLqJz24tGfOOJLSM
NLtnj4/9VLb3tSOgHk5/7ZGPXNCYr5WmP5V7yw6YIJPAesMt8FzmHpb18KLZTFSSdM8lOwP0VSyH
S587G1mAocg+K45JFOaPfY3lMDRvJxdpdhSSCUFf3gB/Wnr9IxcMmuOQyQypN6Gsjoav73zcj2WZ
7Fqn2Zsdzm8KC4fWsh1Gj1mWkIhs7WJ7Ovcepzbh8V5/p+GnVTMvcV4FGSWRDQ6rSDFmYl7PG3oI
Rnsy3I/gQqPxSgPcvqE5BjgnHRmhAEltJB7nol/mrMm3smOiGtxrmkf43gxwcYX2VhO7paYY9pao
kKzQyW64upaLntALGYoY+rsssheZqGwXE0++yrOKHsl4P1VoNJoc8h7L5ioq5Zkoi2ODpr22gpdZ
clZPEk50akJ2ThYVKmnW9zJriFNzmG3J6r3FqBIQwID86m6mP28zWhonE88aTSenQdiuXkNd3zeO
amh8oZcqsSg5BfAid0rpiY/jPsb1XuNOmIgl6ulOmIixVgSHdDujaz9gZ99bwAoq61KlxbXsyoNv
LD6v8YrE71pipZosxFE5pRGcOi9/dsf6mdH6aQqG2x4xARmCkCGrt3Can7LSenQlRt1mOsvZQJQU
2WrlNBmSSnR1LQEzkyYEfNnoNRHhfJSBrr/vuJj4WbS2/XpHO2fN6MCxg9sGSUzi7LRW1GDug+eM
dyqo3pLyaoD4z1Dl2lR/JgnR05jvFbmbvfOGWpptsntqOUccnBYNadJZot7MIXuSq0S5O/DT60EH
Z1qPlzldPvZ1+9KxPVdp+yH8GGot6lRnzH9hBYN/7ymSnZfnqszpNqFLUU0QjbrUuLfJUAnqb0Vm
bub8nvjBiPVelhyVArWY5/6YVLRx1P9t7YCAP2CmMFPtcHrNrfF+4K/rWSis6qTtYSPM5ifOUdDg
5qgAYb2qpjprZ0aZi4vPGSAZIOVCxjuxxYdislgUtIYhTrRzX78P/vACKOujbItL13g7WRSoWnCp
ygdbZgiDTHpq/qTO1fRduPHfFOlgR/BVFFhophTWk9DpH6KcUhihBBmKrT0ue8QbK3PWjFLy1UQV
5bvoODonusZG8FiN0b1ld4DQM/hJOLTYYaHcA5JIindHEl1hMOQkRHdta+Z2blXsrXTb0sletTGo
bo/81W0laU8qmEo8EKOv29JQQezl9TDXR2w5FX5zCvRHVHetN16pXNkwkZUtggkNzyEIq8e6xa6W
D/MbRgZyClADmnGMwri6ktX73tnA+XQ3rCen/M7b6aj7n7iplgv4SzH47topDJtTttiNTshnw6Jv
2vRklBoZ9tKIvkIvkBoqqnpQmTjLffvSQ2ZBcEpkUzuca87lY+FRoOdodIJ0EEfXg99InsuZrjO7
OiQeY+Njx6e7XWPXrjP2R44Qf4uuogfW2fs2nIdNb0Qm6UhYLS12Rh4yNwaX4V3nwjcKQy517Qx9
raGE3+YyjpAVRfaqn+DKa2s6UAEA/R66EP9GAdvJattHXdtqM4o42XhtjD0lYoafxE9UBH9m4n22
TYt0ph9omceowgL1q3FJ0rOdTAD0G/cJMfMdCcD2boSw5Y/ulWirYhU6xksTFuiW4vhpNvSdG1Uv
kRcg4+rydu3g/VknXeMiq8v1riggMxa2xb6ZcK8UAJ0VhCgNLSVu8rEFUwec2pyCV5uIrm1a6YNi
3VKu/+YZDtsfSj0SBBKCZGNj4zYPnmESiipJgbB7XJZxqbYlEW43qqWeEnYFfU0qZq6CyOmm5R1K
py1t9u6yimQQrkNctioanOe6+GLI8KnGC3aXm94NnpEQgsFJxb4KOIQlmH+SHW5crmjgqpzU82/D
AB6Qv8xw4pBivCKnmKbBMqAEHhzX2WcimcJPi43Kcgj8CaR7yAvLu8nK5uAUuLpjwyRRp55us6kP
OBo9wqYWcFOURR/eyPY0TiWh7S3T+AQjaI+Cd+Xk8M5JeV9s8kG+8pZoycEvT16dPxZ98ZMN8x5f
UrsNfV6e8kGRFP5dovTfUgiWu9eyrqkA4PUUzrORuS91YuMB9IzHdjmTlWIs0gmkVJPlLqh1ASZU
dCsd+zQ3Kny3CthdzsmGYYSsGZYn3FP4JG4SXW7GQt1lmfOkrRpwNkyjOzXLUyAXBLjY5BanrDdg
gm+j8X2yBNK2nS/KvV8kzao2oiWr8jDXxU8PdrFYcmOskHfQi9Gs6+pFEsazMrwJ9ph7kl3zhyXu
bCK2h4NEheuqEdFDq861BVvW+bJ2oe3ezUL+KW1s48JoULpzYSJFeJdHLcJjpvdDV7z0wdI6lGia
wyRcx5bzXZBCyPuD/1ZibkvZJIAwFHJTlcHaxIrtkmLdcQhKPsBlaB80QwfXwAaug6fBHd4jNDNJ
WgP4yA+u7x382HqOUsx3tmEdWLKR5zXpZVwG2AwM95hi2Cbob8oqRld98elj3M5xWjBpxy5g5tW7
FQ4HMY/r0bQexiz9NkcgxFPzGGfOH1tN5yzK2WtV+svU3j4X44uDbLUPAoKm22dzZPUJ1ZdRvzqD
iymdlbft/PbG5ZNMS9qA3NEgSjM3SRfTl/VWlqC6IEjj6LEqZpHjg20koSVG6ZjJB09VDMwh2w36
wpDr1adbiLBY/ySJAgq5LkbxwAwF31m0NQ34sNOsHmNdPNllf7WiiJ1Hcl/3xclb/DGoOw50mAeq
REhL9KsrgC2Y6+B8TrVmFOKrA83pb7+L9rmOj1RJ6yCt4MmOwMd9G7l08Rmzv79xI+9+zKHJDA2I
gZEnsw7Ymn8KP3/3ou4NVdG1MxCq4GZ5JKA897PvqfpZnEJEFIMb72inB94pKK2zEfob2zFWGIBA
fE1wL6yFwjxPsJP0JyouvUKZYK4slAjEI8LDGMRjm5ILFshPwti5MprAKWjXM4+BNqHGczwOZIyp
9hSaloYfJX+MVB0nZopIRC9undynXfAeDuFz5KP08whVxulIdtTIZkRBXjXKO2G4alVim4gBE1jZ
sGue41LjWcGOEapkTygV8S+6/iF192Dp6m6o0BRaHVNZNCjBwmumq+gwpUghvvrYLn/92L83ofqX
Pfv3y1+39v947H98+T/+23/5u6O03eWTw+gJpXtb+o9pVltbc+YtVM0Q3ES4lY9hPVTHilkBI+b5
ocoitMNL5ou93Pze+6+b/4vHNMMTWLK0RYIxzQ/dEONCTmYcE9iOiIDBPP3r5P69+f0yDILuEMzP
yuyH7vTrUP6HYVroIAanAUUch1UBO0M41CXLy3V1KRAgL3dx9KKN/71Lovc1coXeRosPkZa6Lo+/
N0hR/nWvhWHhRz7er7DbmbI5CK/n9f6+zH/czZff8vu1nICjjrQsUHdD32k8ddRxTUiRNf7z5vex
3y9/vxGIeOC4//vb7XIvKIhJZL0Yb2pXwMz8/bZEo6SHjokmSAAmaPLYueiTXRPT668pnXHqv5zp
//ao/z5WGo1xCPs/Qg53kTF+F+hmDj7xlkkk8ltBvuk+cNI/M+Mb4t7yiQ0AhOt0hEzj7vNwohSl
+VagnyaTkV6VPf7knRipUrkR1D1FWzcnacGwCENjM81cJh2vArGqFTic3ALsIarrkMrpSGrg3lIm
F9dpuORKk1TtBQuRKnjXnoQSxCJItQx40ns1ccwfB4qAbPbqS1ASHma3w7SZ6zDfxf7BKPK/Jg59
Rwv3GPbjdBF6fhDZmB9tN+pOSR0fzan5o7Kk2Q9VlFNbY9QZq0vbyP7SuU3IFdU/MWXAd6eCTY1t
OiDb/Ua3Fr/Grms+bhzMuiyzbczkkj1pwFIljPZST+XaL1v4foVtHozRvHdGq70MnjpbWLKPc+0f
JHrfA/vw1bMfFcXZjAFKVp1zGWzHuUxdzKff0ejr/OvsyL9BmYOotef+UnpQKyoXKHiK19qs79JO
C3CrTnSb24iMJRBKQ39YIW0UIe2f1u7Kc1Wzf58ZviwpnwH/ZkJHdAsm3tU8pP2boGwew/Zz1AqS
glNXV6Odq+uc/q17z1sNah7Wgu5iNsDy6nyOitcSeeqY3bzJ87K6JFAHLqbxxHRJn72ZDM5EghDx
abcRMau3g6VGMibt4IwPHO2Xy3FPqwc7buDn1s106+/JwP7r0CKYGbHhPYOaXdlzDCNP4tFgYWKr
ih4/bygl6AOUGwv3EdbKCYMXA+EqnG5RylUXZk8G0zm2N5aJOz8KRL/TfsxR6YGVhLJUrERhcckH
+431ziRvVj6xAQEDzUFkooTShIFKyUyOn0oqzqy88Z3N72P/+Pbvd7wywLvU17wxaN33lXQKYujK
VycU370PI71s2Ltm9aOr4Km66oKmEWhW9KzBuBv602+cH7PPnqYyPuflhKKiOY3aekpJC1x1rvVS
E2G1MkL5Edgj7ZuZrmwzP4zz0J/KwkG+aN56HTtFdP+3NQOYvRFgkSzg4KS3bcU+L2u2fQKfNXWU
IouHBB1ICTd1MLy6tb0f8q5dF6ZNXmHUwjXAAedH7FMDI3xo4kIDpk/cm0qgqXOt4SlkrSKx+X5M
Y+ZJ43SH81jS0DpS3q4cDYRJdN7LGI2kOeXvo0FUiU/hafrtnVUinbHUsdgz2mZbosNN5DVwZLLW
XXmOvJbBuWOMOoCpDm1mKSBzJSm0RU/baggwfToVUnma319jwyYsKM2PXspdGZThZqydYY3pVoic
gz07fz1qOzSjbrn1Yv0QpSwd0wJ39BZXCXsHy7+LBniL4UJus2t9GvOZIOpyeOt958GdH+aE0yZR
8V1v2MVtFqLZKIjRsjECyqEmCAjOlDQuZokbMB2XQNQGjvxgvEaSyaudVMx2c6gP3vwZRXyc8kE9
CMsFY/HgeReu+EuyBt3hoHqeFGG6WLeaxio3veffCys5kO355Vp34wCPLhXMLGrRfVQoPvIakskU
UPr1+qeSdXhQTEjuDA0MQ/aM1EyIwBhzHESR+zmOcjhByYQGJLvOM9DScuRtKKad9uxbM2NH2dqH
nkGYxrCwakmhGGvS9ywtOKAUOU4KWdqpZ6QZRJQk6Xiu41PALg4NvQnyuMybDQ0K+8Ypm58gdv8E
QeShiqV32Tv0JLPwcWpTvU88m9i/Cq9bE38OiWW/9ghjHVJJyiCIsf5pB4Sd8WoZl4b9maxRoLiq
+S4aEKz1cKxl8teyuO5jQGGDWNyFbM4GiOI9waArZaQLGwlvRk0BbYCYLBQrcNLOx2Ur2TrmafIY
2dlBWm981Vs3StOJSKf2MxMdnXoJ/DTyKMtCJuTxt2j96kQiOFI1ip9V7Dv1VdNOWNmT2Ac+GUNU
u9WDauUziqk/g5v9ZP2343redrAngI5zvOe6696VvFlLLKdd2cj1qPiZB+hnIVOSyTEv0Tvruu2n
6VU9WIwY6oE7b6YmBBjWaXDxGgEzyc4YSdAFkgXt3XqfieHMW4+KksN9lbHlvUeLgy6Zr35a2ofK
V7ALIYlXTOhXKoEcMI/4usKOXiFK4YOm6ZFMEmch+kNc0ORIJI4MkQER1jVGrQbpz9nlx819Qem5
MWzF8hsxn1EBKYFG+2UTMR4bxfxkzNmBK1JyjK3q4tVduoMh85h47JnJS19Q+USwBX2Dzw8GTVRU
PxriwqrNJsphrmy0dP1z5iHRqaNbkzQLN5Yo30LIrl6rXGZnaL+8RGwCW330kxnufKnuacuGe0dY
15ShlPKShyKPiM1lUrEJzfiBmfWezpC4xMGiE+8kAPREgr2e+nIfSjYuApQCI9kahCfJ7Y7T//Wb
+aUcq4Hn9o+eb9/20ZS9FP01cdvvWA9PDdoDNmqkcY34IchE3mGpuqPLIrYNTDLDJSKdqw38XPbG
qyi2/mCHJsjIWqqFxv+p6QBjYAxAwtod8P/w2+zQZA69MbL/Mb+iBiu4E8i9W7kCcisax7KgPYGr
cpX6jbltABzxl92oLiRWTljRyYh/qjZAXidyByaXtAk4NyW+b+ZNeWKIcyJMcZ5grlmji01ujtxN
Xab53vQCLA+dY+zNoIXFCGiGkApzPAYVvRrJQQzas40w6ZjFw4XuS7HzIOoczVFhc27yPwUOw6Pb
YkFvXaRcwyyLalv6GQngHa8+N9IM6UFcHsf6VRteevrHI8vDs1qqgOSJIOkZXhrJJxHisJOvGpaq
WLZ626vm9R9fojnZKdca91ME34Uim+HisvmbSBbP84RwG+5hyUFosHggvSQ6pkWIhPP37qxoOJcF
QeVOZb1Uc9AxOeRHfm+CgcCBrOrf+Krbw7JCo0E6RxsjjUiWe6mgdOlK5zDRT+UjWB1MOVcn2S4B
vYYKV1U0U9p3vk/0Y+DjQesniKoec+FAzx8TsnQuWw2SfoV7vSIMkQN0K/nrT2q5aYxo3Cae8fr7
UJ4IgiTLhSTQeW5+GNsyPTQGpo/WDvciJiApsNvT780wRiZQNS/D/tDvsZgb60D5XL2qzDyOBRaM
gjYI4D2bVtUAdntCbM8RRw9oIMOq+IEsK8d1N8fyVAx9Dd6OLUbPJZDzuvxjxcpg6cr3fSouvVoC
nUsyGlzcAevczFtwELEJxRKpQJly+ngmSrw01imEvjrlNWZflK2cD6hITyPlyU2FvfEmU5A9LU3D
xA8YT7mTPNFbkKfO7FF0SHuHI6hmKxHmEP4k4Ci6CyGdx7452XoUu7qLb7uM3VFfxupUea1NLG68
XF1iBiG/DwZZteaUogmehhWVe6A2oiK5KJiSUy5ceju/vzCl49Z4x1o79WlY3oRYMzDo2/TcxGEP
RcQkM53XntF+Ov3eAyIRrPuMTVQ7qWsVlem9GvikWeoLG8h8CJn5FnaqdvUQAGY29dZsxlPi4vpv
JPsZY+6vXckLSE39ZjOCXzdC3f4ne+e147zZZelbGfQ5Pcxh0P0fiFSiQkmqXCdEReacefXzkHb7
sw10o+d8YIOQ9FWVKIki97v3Ws8qstrExoxVm8v2W6nTAavxc6JIoZwbZf2dN3oDrAeETwxuyiSL
AZ2QL2gzjI5ukk6ekOT5MPR7aJ8+c/iwEsONelVvXk+tN1rlNgz0N6Wrn6IUIbQg4qgukFx2U8ZR
W9MwN6LoZ9H4/+/P4f/433S6F6tW/a9/5/4nWrCKdMvmH3f/9ZCn/P/v8+/8+TN//41/ncLPKq/z
n+a//SksBOf39Lv+5w/97S/z7H/snfPevP/tznoxA17b72q8fddt0ix7weuYf/J/+o//QzuEapnG
f2eHmCGXf/UQSr//wh9eCEv8TdIMY7FBGPgO/vBBWPpvOiosSZcNyTJkXcMlmOVVE/zHv6nKbxpG
BdPAN2Hp2CcwY/zhi1DxReiGBc9MX6yF/NZ/vvC/fYC/PtD/lbXpJQ+zpv6Pf6Mtz5/6qzECM6IC
SkeXFex5sqEoyt+NEWPaNF1mhKZbKvHzAIayqQLGxBnKjLlWEb3oyZTH8Miy94i2sj4EBTofY5Tf
AUkSyjmPXQBFnfwI4E1hvqGIRmPvREx0HkOsfG2R/IwzKGeciTnGW4P87qBC0mlnpI4xw3UUKDsD
FolDIVZH5KXiue0fvUqM92lG6Ebb04IUReU6GsVRqJkWFn3mhn4Y2nomIBvMUEkiTWJyCR2ragyG
dERf+JV59CuDoQOIIG2GBSmtUACgVBtS2BS6QUgk0HuE+ywGmZkk+jPKf/Eul2kgJQoIzMinNDaw
QOgEGniFqlzLTP82dPhhddB9h1qTrLkUHUOrGfYqvKNyBh8ZCV5exUNBr+aKcFDpebR989qHChEL
ICi6Hm2I1oOOzaThMSZOoVDUk6ziVFUsfc5A3jFFG6+Dl4l7qW328BsYSqUxcTm5HG095D1MrsSN
31EycyXcmzPmKWH0hP7zrocGG6qRXVpD6HSsV5SRq3TFgN0xITeuFhEokMSdmuzpQjgDyzwWDDtr
Bk5BUVlbM4LKhEWlz1CqccZTGTOoCirAWZ3RVQNCugGWlVrV6FdxY7Weuq2TIN1KcK/KGYBVzygs
b4Zi9Qseq0P7yIxX35Mr1swILVZi/Vqabu0M16oJRZuJVtiAom0SGgcgn7IMEcni6rA26K2tClX9
UZTsoHh9c8iE6hgNgnX0UIbrT3FDrNVkDadkYIE8JcGH2pedU8miq85oMPhIZ1XLYYJoLFbC/Ftg
9+zWF2MKqlRAiNG+ZjNsLJyxYx38MSnztL0sA3pC2bqvDWDkkUL3nJjpxpk0JGEhES5Mcr6ynPLE
UAEjib73JQHK2ykxUtt4hqHFMxatmQFpBaQ0bUamdTM8TfPBqJl695aJwbBL1OYU+1N+gDvDaqxv
9hjg9xqDysMk62uSuMw8957zkQVB7V/1aKd0aN+CCkYjB9iWlbCjFeY8apsoSRggCpCOQCtfqxkL
182AuEj6oUmRnAIMDeibiDqvBA+YIG7XwlArLtd9duAbNzhQ0A6pWrT7wqqgyTbhc6sXtMdjBkmB
kepHMf8UhppYgy599ceGdoJJvio6algWkHgZr51F2YMYhIPWD0uPo258VcwU6lwj4XjRhLt+xuil
8PRMVu4UZyioqTo6gAmJmp1SKcWjoes9sH99oxcqV8GR5BLgFSD7fMAnMa7NZqy1ndaUm8FIIAV0
gP5apKBhn/hbK4pfmgR/JFRAfwAPOL6FSWihcafJS1x91XPiomGJXK0UV7IZHuh1YZX1OGrATUuT
Fu76CExVkMJLlmVSEvP6msjTj4qMxwQd54fMemE8InQVv5Ec7JEuQ6j0CsiFY7kbovST/WZUGBuz
cpbIBiCcVCygd4w8J46coEBKEMIy6wCx4+tAZC/DLWFdp7ATuwnAvxg8ppy0V/qI8FNLcmavTcFo
EP+wfatyHNqTB9lcY5R5Fm4+KbasacO9XCR3at3jO9X0zy4IGBhCaFx7eklgzkz1G+NW3tcNk8Qm
YU6uR6Q643OwEoTSag92vNFLJ9VMu9dnRLV6p1vQkSN85naXw+BtvZiCXAg2VolIoElfiqmKN/Cl
SjuNmO+IACzUknQhmQTkJJ9ou49fmg/bd4g9c4WtdMMA0KThV73pA8ePOvAqS+assHON5/QbtmKy
jTO0/BVB7jFSA2Zy49EK4ae0YfaZD4DrPSM+Q1YYGYE1WFY6xuIeSeYsjXZ5RzMNdaK1z1IZXbGs
oT0WvicLJFk4zCPLQawchTa2ATp6HJhV1qHiP3HNZcgcXqbKCh2xkea4Pma8WJBII0k/wKY8CqJ3
kPqaRjUpZ7ovd0h+u+eSlbwAu76SIsLDKxSEGXinIKn9e2Aht7LLtM00IAGnhxCTr1gqmyHoiEMf
jPsR+iSZKEAsjBqBE72N7mlUTA9xfINPRTYGpx911BY02NHGq7RgDVJbFZnWqFpDofYNwv2QB128
uGrIXiqPkkdEzaCJQK8iY7yA2Mo52KE1hWQ+NTlSKc83LBeF22x7p+3GgkNxUM/jLyqRxgOOQRPH
fBMtISijdo98FNezZZL+VDOtzwIw91YdNW4HRU7vtOms6EVJJkIK/zxvD6HXc00wB1JUhOTRHE0s
L135iFmI6DD8EGujG+jwjkPntCLkM12GfNZMvG/VhGxA6/LkTOeaky+OEjSpp7AtjqnuqwfanJXt
y/VRB7LqaMxv7/oEybWvnKfC6l0ZOE4dhPEhC1Oiy8Jd5xlAi4RGWqMzw26cyqU7gJNG44Qbu8iF
jSnhv4p6nSvyDJSap3k0lfFhMsoVgLcbDY0FEFIkA7XR2qwMayu1hEonAoD8TOLIjQrGMgEX4JDc
QIhwHAgmfalANk9tocq76l4IC9KdFET9Y+g/eEYAuhqdzFb3CprywZyp0dJkDuJVounSUfNoRgVR
pJ3Aa+HpLjZlIQxHUKGAqDpiLGJkWHpfdfNepnd1SBlgxZojEMzsJ8I9MgB/LzZomQVBJ7sKJcyx
Jd9mxKeHIm4U8ROWBicgKXUDxneumSRRe9/gdjT8Qt75kyFNdpewzvB9QhA8XNaOFzSICOYhU1uZ
X3IzokGXsTjBQ/4FPkY9WbqG3NqYkbJ1AmxiMFDWmO04rMqcVYxsMR4uZJ0sYcBndsph5uqF8hbF
s34564aVAi+84iS2E3Fssf4c3WUzJa20hjDxHqd9TcBD9ylM3gyUnseFIiPEtZyIjEbDAuazNuGQ
0wRSEghzUQM/QdJj0eprY1RnMpy3pjZJJYaCSEc/NrgOxFqHYgMbmOgL41pqmo+GGpzJWg4DaN7J
IevJvpH1xs490g+GVgvsocNnodSPVapvWKuJri9Uj148c0rbpHRNzSxclBDHKB/97XLPL8yjPHUC
kYUciCOQOHe5JVfCH7eWu8smJXBAKcAy/GM8uNwdmXHvQ39ddV54CMwhd3PrpngijDfPi/cd55MM
uI+tZTGo7kgnA0lDrthQv26wkFyW3e0NyP9BTMrPTMpecNzLBnN9xKJ3hkAvG90PjLXv6c/DOP0x
4e0KP8l23vy1H0LkmBVrGa6tVbePZqh0LZT8YFfx2HITVzNje2Cg8BM53kTpWeokRqnzOLnrJGHE
i8bNRMNoXU5IbJaPdRms/j5j/cukFX3LZdIRC2Xy8OrPsHSOz/x3bPpyd9ksI9JK5o1RRUZ1jOKw
y2GllI2O+WmnFq42b5a71Rh/i0WNN/DPh2IGuBC0WuqseQC9vA3a8rYs71Ut06yFTLSRH9CITm6g
VarrTdCBzIlGRRvKwWHZ1POt2vwpW+YBQY/NLRbVgpBb1ig5bhp3IF7QpNjZ/Zrn/5rOi1CuN7E1
PaZCIbhFEAhu0s/HXMj3E3sEORlt7S4bULTVmlHMdyLSEbanvpy2QQ1FZYZ/e4L4x8b8dStTW1TV
k6wiUGheF9j5ssG/zenSJNKUwpFzX1uXnNUtAtlLXqketmevqvwt2Dq6MV5d3SyjHzfLP3bzl10p
B5CkJVMDSI2w1NsEJZyYpxTk89lDn08RFV2a329JeLDIIp7vd43/FOI3pB/GZ7R8FssH1cUA3fXM
uK8V8IuorDjllDopwKHEfHQ+Sv9x/NZ9z5qqjnDP/nlgG0TLUDbDPSmzCUQVB/LvwgN1LAncoCCg
e8YbwnX8r++XNRQM6NMIvwzLid/fguVVLq9XDWVyk+a3ZXmM0zahnVWwT6HEFV0FulBUvvIE/VYw
ZOoOGcdVYkVsqIBPNbmaWffIFcVJfUWFZ5sIwtZNQz7zmD8KM/8jmlWL8oQOxTKbb8hdponMa0j6
8aUC8remGUizMsNFEhNB7EDGjU+/NoMFfgNpKEpa+GUqEGKdDhxTFFrDJDvKoXbrAjNwWutUCiXD
UO9S6azdhIALvdq6fsR0T5D1vVqrt7zJ78kt5ooJ/0adZAjcFO8SDBqseqehO0VZ9ikZ0pPoE2ua
CEgY+j58TsWnKIhH2pbFi98B+jBwAUUKXwEpjc5VgJ40VzG3VraWlwT2DukxBFy2SkWw1XqnPOMO
YQ5A9Y4yv2bQhapdnGik+Um7672R0sfoHiIsPgegpKdG6XEHJMFjKY3YqihURRWGoRiHBoRjrq++
CNraNDI6kvQYx+FipeZDpIDTpxFxMD8E+gTrMSUPvjX7m9bCMQc+5Naqekqqz0EmkeWGLBd4ZgA+
qUzjY6ANHyxI4PcIwllofeZQaooOVmW1bpolnYgUYawHGXHuvSZmdR/52l2WXDBQf3ljSDDmGHAC
Tfz3uqVYEUbiKsQWZYY2MLQEpK0h3TKrPYrNbYkDlUgnAs0ZyFxiA0ZggL54paYJmYvpiTk7CYhR
dxKHJw+VDEZp/TRSZDQVzlRKyHBVM7enZnaMong04UIiKwBKH1FXmXG4p++dOkij1fi91rqHWjff
Ot6EKcCW3faIp5An3ldJ7JrQmcqkKeku4Buops9YZk3dRUzoor6+qh5yBJ1QGuCg8spPwqd5Bjh0
8uPoeQwDLKIbU+27qpTKaRUAeXJAbk3dXkBTr4N8M6nDoYGCyRf+pw7JurMaK3Dg5cfyoB1LjPq4
aO28ZX4tlSFBERo6sEKsbyn6s9W4kyNghjQQPyY5vkVAauwh1k/JyBSMKfLR8IYdrGu3ScdDrLab
uKO336nDJ76vc5BWj1Nl3MeS9Wrh+cAwir8pn7S9ODvyitK8JLPsX0zOqNZm7SWjUL19gZVwYy9X
Uocf05cikzwYFl54YzaDgsVhFBGBe+wBUk7SFcLJEfgY/P4yJCqFY7zGw99N9Gs63diEpFgqKsIz
TdXIc06tSzjUL9PouYaG4NLDSVX5iFN6qNUNgwIbmSj56xXhM82AW0cOy3ALdfCV9BAL+FfOpWDf
sugx8tpA76SzuC27d1FuOfkJ7VqTLajMGItJGUNsZiTNBQwADhtkwHHFtNWnVkYqc9Az6aE2M7Ke
SoT+4BmcSGaypFQdug5Mr9TJoV2lXX9o63p0TJSJ4ywFqNVmsKteLJEBzEii7CcptdDu9OLFVImB
wme/ziXpuxmt2mEofC4osWihoxRJEgsVLQZc2+9KB6jfCAPoNsYBnHygGyu/2yooDFdFSqy3GDMv
MQwB1H0pHEXZPwYitC2/F6NL0SJvsiplW2vGzQpwceVMmR0DMIOaQKKMRv2HysJfK1AGmLFemIVL
XCfAb4dX1sXTUVJBNlhkDQt6+6O0FmnOJLfzJ98HrRK3UyW+EjSS49lTD60hS7AgZv9wgJBV+VIT
VEYTnimSf3omvgX5RoTJK+ZJw4U3eKStq5NOGl2EyQhVgl2ImcDkO3sEZnqpM7qxaax0WxHtiEsB
+8RVo+aQohE4Zsfa71mqka2Bw+yGL/VDF5XsJGsYQCZDwJqSaHcikghOzsiew1RbVU2HRqTz92kw
m2RIv/I88yeKEow5OoJnQIskABqQUVNNWgda8VLTsT5yWnPCgU9T86sf2h7jBiEXYJsYepzn3Zec
g9zMKn+CpJ99Blw+0+o7oItCrMWPyXjYEbKjKYL49dXkCsObZOUO9Y+WioTvtXdqCcFSpYHAiQxZ
OJf3sHlpO/ObS3pnKwMAektTXSll9ht9xZqONB8G8lFHRzxE1GStqiAVM2u6V5uoZjidcEnji1Tj
2yYpF1BKsIpzmFlWJ/huSgaWaV2krg0dTeAsQ1XLuFbscUmo5D6UEwrattKcYjQVW9RBj1XhrYq1
9KxneAP0VPcAfPWGzTNJiXFJWFjbjVlA+VZ7BC/qumpPOSwPwERv1WBk1Jltv81TbSdO32CuSZqW
rI2VQ+sDDg2XgV3LG6LSZPrndl+3bpkHr7mIPxiYLTJkO+gIb1AgAV09jUmtn4bTGqgqaoAQpbuq
3CGHJ822NHjBSDNyUUrQLug3VMDIEsw42pXaTlHK/gj644NgkJPAKszR1ZTYI/Uhi4Fz4hcxaJZy
QvNblIOdYrcVie8hLmE5Hc6j36knhaOa1IztxDztqCooy4VRbjeEzqa4Z4aaWStnCVsAJMRbA45k
wuUaausU2s+BhjfajHalatLN59AnEQbA/kYz+s9YiR/y9lQDE1t1TBIQChEb0GGOHEOrRcpD8lyI
eTEzG8D+QngZuy20btGlTZatOtEiJUTTLIZm+jUEZIqGDGW6+hzT3waByDG1bIyONKc483ZSVjyo
nNgQahvIF4wG0BpZM3bREnlHLzgkw9Rbj2HMxd//SQevODC2FreGh0gFr/d8MiQYWUlAnCl2HLTW
GSYsEVtDdh91H2Fz8ORSWzeURGhDyXv2FOWxgkRnFIjPsC69W14HhdYIq92YdK/o6T6om0gBTN5E
RBV9nJhXL8odpaNuqcIrDjFvXRv91xCQZuPDrU9NdZ0akJ489V3TRvShWaGzUN5PIsursEGdrxo3
ptbdqqlJo1aiDzQsH1AOuK5iseZcxFJzDugzTeEkh120bqC3kMxIQi2fCafhOEtpEFC9C63Oxwk3
SCBHuscRgHYNF3ZZRnZVpmstBQ8soa7U8x78LyK1aZpbSX36VElyvgZZU9DMVPa6kqa0PNrDOECG
D3T1zpCCklyASEB1acG5DvPirkliaLlQLlgNNCujI757qOLyGMAIisWUVGgjqDeh9p51XeaI4mdZ
NCSb8jmmRSBvWl2C6S5a7z1D8Ih0l3KO31MnpI094+S5Yd5K49Eoz/1E08Kq8gfUGTCXhLG1A0mp
3WZMRKLL/aJBCsd9zLgNrSaWXk9JjUu2WvoIaRhBC5vv/9qEBYAKWeNML+BHGUap2AYSil0cGYGD
A7V2BZE/GC5rNpPjLQgjt5qfKBuyKzORYUPBwzPMD/3adIQi2MgeIxR8PGk0aMRXdiqxg2KEXDZ9
NWll4Oa0Wtc0QNyig+/crMnwaWfmhJMlJPrIyGOfjoDv927L1MFFE9qzxgyPk+QTzjk/LuqvkayO
+zDVkdK06GnMmc8zjZrk9Mjc3KGs8fE0TEaWu1iGLVvIC31ulpVuODc5ArFMi11BOeMTubVn3FWv
wgxLhDG3R7R5Q+fmr5ukEUkykSdMFvPCXp3FzoOn3AiwolIL8Wb36K20wevdZQOScnAn3MkR0WM7
b1bDR1HT09pis9z69Vgu9hewwIzNDImm/LwC972xc4lhsJLf7/96EGqOk2uJRPZ1P4PgGqAderET
NBZH01AEXN09hkWVFsForho++LlTVGZY770yimi1ATYhpjFfkyhRkKVsEA8zp7ctt9T57nJr/okS
OetOsQzVqRusAk1wMRUDH0fTznnJi0JHxuYZ6ZWKr1yQ3VSXZbeYb3VR6e8NJp9dbUJTj3sVu05v
CRuDOLblscjnzLncQkiLOL4l4rHO2m9kGcM600qqCSGQECR10j4uP5Y7y8NqkzV78HPYDDPRXTbV
n7f+cZeCtybiBaTlsn8CGgwOWUeqecFAs5TfN8vDY9N4mG+ubT1pRB3oQYzXMTpLasDdZN7ZZY9j
igQ4a4pkA2Jg98ZJcvV5s9xdNnrZIKCrbnHBlTiF0o/O6ffn/8tOzG+SbmoGdt15P5Z/ATF5CT1K
5qDHFO2ZD2pZ3VndWNhtUGCmiVY5LurUZ7EyGSU6raDCTDOw8BoNnRkHZBOkq0pVqOcptSRqelra
YGNo13rNUZK1yB7M6D0ekg9qIExJuHdHmRwIKQ+/NS17zBuOkngE+ZFLJUx+sWXSg3tninm7hozg
JQ/FsCQwPOxCYJsSjYqNMqqHhhVNM2TaNu74cxWxyT/EJrDe3CICCylO0E3xGfAIchfpMZe6byHh
FWB0Qbwe4ekdDYAhVIrYJw3Xb3SkIp14LwgSwTB6Fdr/XzTyP+FQS6ohoaX4rxma+6/3IP+7amT5
jT9UI0Qe/SaqCv9JKt5kkhX+VI6ghf0Nk4CkqbKlm7Ok5D91I9ZvoihaogGWmkGDLFm/dCMSTGrN
0mmcUPloUKv/X3QjhiTL/9CNzH9CZL8sU5FUSTH/gZ7G11G2Gu2cszRGHUhfKoEg9FnJk3GwKkIE
FKvlfLhsirAhkd0PbssJL5HCGobPnydA4lPwUUZg59rZM7NsJiGo4XKyWe7mzGg4QSfBJumZ6yhz
w3zZUKFVv19p/vKYkIEa85CSxeROQQagGx/Om+WWXA88qFZmwTWUCkcaqsItIgMH1nLTK2Wq7s6g
oM+fJ74RpLhWwIdm/SAXrR0V08VTQbtZJOsyrISWFqTgCgGB27VBd4jGMZcs3fL7TWOmp6Am83kY
cONaGEmUpmXWnenEEVjGvh7jDytjvILvq5sroBYrfNC5QidJm1KuL8vFpmqy1uV6gV7UL4vb6ENc
Fgz2yY/Mx3a09qiL8CiL+V6ZL5txDZpmubIOk0XHdLlZVzU3l0utIg1IE4Rqt+znr4tsGOYEXzSb
MvEnd9lIUxlsxT68G7o634XVuPPn/n0Mcni29JWETexm43tS6N1G0vdm8x4xfQvAFYlNbTCM7u0C
9tOeaoIYWgOVjK/ep2lIX6yBLDmPCRDnZS5FEdlwqD1gHyAi/bUhwZE01D8fI0Yic4leia6DKVEN
zN3fZUNUXvH7LWPu+S6Pyaaso67AZT0PF5Y9XzbGfHd5TJgIDhtS+vZRl7QQI9ifJmLZ6cdbWdgl
93S9JXjglL00rdDUXJUjiWQUvOWjrN2TDDx8Ea4FlAHcUk5Ggrghkpn5joSLe5VsvG1gM0AipnZ8
b5pdKdyXMvDR9sYtqyWw3E6fuL6T8V0DWRXvmo5av954+gGCciydOG1nL/GP5DB6e85PBCFH2loB
L8WIh9qEHns93SkDwqevXNuYMBTgEFUxgfEjeYOORMHarXq7PAy9TdIkDXu6nrux208f5HQgrSQX
GoDNDXe60a2sVZDhjDEOUFEx8MNLsGAoVQ7JMCz78YNhbFKztf4dXTAEglwiWKKEs0G0AgEU99m9
EqHGIS8dZDZvG55dQoAnghAHh5FZ0tPN47XC5rJ2mKQTHHLAMBgMGiTZngvro/hCfcPbd9c9hFf9
SbBWlr9ujs09rEreCSB4TDzItypRmaxj+TTOAJhVeMivZI3UNx4vXiFvrt/jfbQqDsI5HWyYG8Ur
EAWoAglel46huwOnMSJ+Go+tjY9AdWvq1W47hhcAXzOY/ZvlTV99Qs028AvgVIr3OZfoTxGzewNf
gYDtFVdvfo28bfGdJSyxw2DT6/MQIGq2BzqeqI7CVXtThkN2kR+VZ0KKJY1zCHNdEjed+qoA+SHT
7d5zp33H6IZYINTV/kbnu3krzB1wLNy5ISOaFPfwOrnXj9gYmufsw3jMnqx1cheR39WvjfYwJ0yz
rtyNGNb4FGkDelsW3K2BhZI0809jDmR+NLchDVBbvIzIOxoHCJ/5oByFF5LFeTEctuq7+j084CKm
gHCLPbozSkoEfjKDXif5yusNq/TI20afdLRRF4SRk55khTPFTn0C+En9AzL9Guf33bF8Gi7yGx7x
6gUfMStpDrbuaBZ4t1Yo8hM4RfY8tSaShnZIspFx79MfMg5NgfTH9t+qwzrci/o6f4A0Qj/FoJxi
rsbYYC2tG0IKnenHcuF7gWzfUHgaduzqP9Yn6vND/a1+Ka72Hn5ZV847DAn0e39dIP1D1jw9erCK
OoLEHTE/FBeSuzCNSc+YkWjmubjEsGizslTvmG/uu7uRKCguBzSVp1X9Lr8jpsiTncnxkG6KcB18
lfWGxU3hfHUn8BLdCRyO/qwe4Ufjze5OloMhOXWQ1sUO7X3vJfRW0To5kY2nI045kLv6UJ6aCYE/
54w5rNz8yQh/f0ITmWGiaV5q5ZVzh8fCPFkN+peKUdu4kbPNDRIEo738PqImcvEscelJ+HNDzs6u
q1eJSeEu+mr8rW4zygFacZMCh/e8fof0spE+8m+i5PDmA63Xmb3w/DvsydHL+KgdfTQ0fA22/lrd
97hbQOvZ2mP4OhGxu8kRW636ty7aTPviEjU0rleVt+WzpNPpecRd7YsHz5U81ES75CJ8Qs3j8+2F
NR89373sYQgcnlAmZh2b9rF98qY9lBhxNp45LF1MXgc51aQdMBEZDki45Bg5GKyQlSe5yQNwtw6o
jLD233H+BIAvK8YGKwWLbrSLvbV+5et9TU/RRxDZ1qd/azxXuzOQkk3KN4FvG5lsdnBPw0vePUbl
KYY6cA9pYCA5FlN/YcNVHIWjIbzVY0ZZsMnrY/Up3Tcv3olqf5bVjKvOd/ynnqiA/EmjiC6I6qpW
sboh97ORnlhKiOK1Hu4M8YcuQAsVJ7A5eYQpMwFwyes0+SZ2Q4S9yZDvOrzQdYRUwss27qd7r3uT
6++Za8e3F8awbGyQj3T0TWri5jLSL9MLf0P1LRYjayBgnCyMYD5l+CSf+yvib2qLT8ZJvLcAOyDk
bKDWoI1/kj3/AUnZeMOaF8b5X9xSm7nBp4/NZfUAoOPqJy8xktQzejnWH9Op39veS+UiaQ259B3E
cgMWM892g//Z6UdUnnG6z3CNtRuQWXJKROOGPg/M/rzCTYee4tT1W3aPRgEzgTDdS/kpBmALmXAF
jK1xZo/C6hEfzIB1g9OYo9ZXg16tVBziV8tV3OimH8adelbupjvv0XQ5osk3OQgvRrMuOcXEYCDA
rL+wC/gHqxrCkBMQMa2cixppTrSWSDwIz5l8L8N/0Vwps71bsu4f8g1wGpqvq2QPGS8EFgFUqjnH
A4zdE8258QDKYPOEH4RPUPuSgk812HjybpgZA6s8d1QmZ6wNQ+BsPss3JiQ3q1+F9QErRwn/EYhT
BvKXIhJEGrTSXRQh2WQEwOWTwMGHKUeqd5JoxauOmZxoJvPzcrH2kyu0WeJGYgHQ8Kq4cSJiLGwL
OI/uAhh3VLcraw/MvnSqR+GilltJx8fI3A3jO7iqVfRN/hRR7dyEZJuNW8K/cBLJcEfROrROrG9B
ZOHxK0vkrQcrfiJVV5bhhTC+WoWf6nNxsl5Tc5VdeRRmuHcIDgNYeyoN23wuC4dduskYLVbjkfjp
D/UZ+OkxuY21gwWutJsfwXCqMwBsqNfbpnW6rexYW2WdvTVXYdtdp7V/ESS33dd3/UF5LXdXlq7Z
d/U2nLEdm3cFf2NaBwd1lwGHdQLGEf0JTeCLCE/moUKdDgTzwHuEYGqEq0dGy32X2zUkKspVYvX6
PQCTLn5SLshukcC1MvYXhx4xMcwf1qvIfPm569fVI0MIDGKbBAL//XigVmIvttTs2rhtdUKeV4mL
V4PZ9VU9JNfxuX+uHnn/ebKwPRSQ51fVmQsHFk0739cP/QNTKI7YwpkKRIWIks+ZazxJj9N3MKCy
3qXZCYCByzKAEMaG76C89j/bS/GubtAFLG4+jiFHhOLoMWvfBbd2798LD8YXB061lR7F5hlyjfYk
KVuMhyLStdrRxWdzuqcHJ7In7xLrGRqU8AlRV+4qGKrA6POtZmO0MZQN+ME43sDzPyKpI9Cy4wyP
0egtutKXLr1N3a6TXStu8nYtxrdQX7fdVqfbnW76FC/jRnlPyHpRVtL7ui7v8i+u07TQxnSjPBFY
E2zzL5Sf2+aMgB2St+w9sqoq75pH8YOUSevF3IBNi7MNgj+85nV9gpXoTZu0p7q9dLfqVsknifng
Tcm3VryPX5Hg4W03D+VlJIfM2pT38ScvvlTW/R1PAFkYnZcVuuVllmXCsWbaw+8bZ1l0hNAlvL2+
AzrIj+ZYUKVddlObPTaELIHbBT5mFb2Nte2d4zvvmT1qadjMUxD/rsu39JXhO7Jssn40yvMZxWsX
6hVmSRXeG8XHkO5ahO8oZl5QUWLZa0lH2FBNSHf9nvecsYp67Cf8dAAAqDkDiNyrSpno9lU1sM65
v6f0CGPQXUPcMN1lYwSZ5c6YSdOs3jyFRm4X0NKd6NL/fmt5bNkwSaOJKapUGCbgpKSBdFgwl1Aa
L3IqOGCrAa851T7LZYDSiOSWW700C6Tmx1JyyTDgz/+SEP+5jZPuMFhiCK12/udBU5ps91/+NvF/
mMX0njpS2xkR7NZYeCkrv1vLGZWiVkNiFnKaue38hAiuC5bsvNUWvJGUrNmsg4OsTqNTe1nlWoil
Z9gQN5WCdf6YpL0tX5BI543T5M9YX75DGReiLZ5YotWcHu2QnNdqq1XblBDDzgmNVcs0kGflm4xQ
g/Cbb+DKh2qnqHu6XsRHZx+6tDKPrHiiZoXZm5WEuhJfNa4UqMSOOSkEEdr1FYvJU0dY/WALEXSm
LX9U1c/tqVsZtnyv3yunUcK9dRBMRleAeLEMrtPv7Hm8COuGWtRKVzwH9eczXgzvGNj+qX2VX1kg
TQde/Zk0P6hrdrMjTOc6Bk67UV/bU/nGqpOkOKyKyHFIKU5NQHurgunWcwlt9xW4xUV60++bD2F0
/O8GjZWyUl/zrcHMJXb47MeS2coaT7v83X1FFxapRXLTPtDNXmE+wZuKg5t2xvg2fGSbbE/hISV2
cWyOEAgnvoU/AhPQl3g3fgcb6S2i7ns1rjgneeugaZ2jL4piVnpIZ73X+jt/K32YV3YETtfYSgfe
PPifrHf4NUQxEpYhayU/VfekYyDFRAKLRU07gkHi+neFsQ6lgHr4BI0KuZATbPi4i2Y1QpFfZTvt
+n+JOo/d1tEkCj8RAeawZRCpZCVLsr0hHJnFHJ9+Pt1ZNDBoTN/glsg/VJ06odtEe8gWOGdIQEXe
w4B5yZ1miz8jhlMpBFhK9i4Npi3/NeTf2OVbpTdjdkubBBX6XLvtW7iqoKyXOMxDk6hIh3PS2R5X
0Y5VWUGUZOj27KmGe8zjHHnUgvc9ORPnWLILXw0HEuNaZ6JmZ/sQz0ePsdNGgbyLfYHd+wSU8Qog
fDm14iyz8wiw/m4di7hAW7h0sVfw9wN+4Syca3S80HuRBXO/n+mflS04irSVOFguODarNiwJDWeA
0UuZ6GIkaRtnEfkENpn47fxUQX4nB1XiVoNxQ+coY1Xq1VdsdyVX3URb1YtOmLCQqTD69RnvtSoh
JQkQBmCb7+goPu7aHLbWXiT2nFyt/poetNI17vUGrwU83w7lR3xBPaqU7vwDB+UUDp6ROtG1I0KN
TFCeuTd8IUYH8o/v80hrqSee/ENaSEVHJTh0+HyPBgMZSuqLvG6C6c7bqH1rVR1QVJnvwOXZFXfy
Yk/30j+LwCD5UOGN0whknMHlSlDW0pni/FQVHhkdvPaqdPMWd0EHWyksvp4Ow4EqgXcx11xNOCuq
5x74iYvzKZsgOer0FCJfnl6mn8aedqAw/ybVUYS9hkEVvfs3xR/tqe5X6ydYJtnaU1rvaXQokEBA
DMAI8Ii7iX8EGCBxw9kpcsaPZRcOnzBwoCDBeHm0fAhfrx3MyWiGsLHuP7WvIkBitgB6AFamq2dU
cITG5VW7r8TbtK7wKfXxnRelYIptLLHJWkAhMrHHwcHuj3eF2fviI/KoRBe/8+kLOrO0RYv8xFta
p/14rqIPiBEXcJDHhYWRwZ8lIat3eeH9CVRAeKP51r5YJDFJKMD+Tv1BGqz2BXegwPwkXZG8lb71
vxxx8Tt0XnQaZU6tth2OLaG51FTucIcUnjYcknwuwIm1fiKf7sliPo4f5AAAZZCnCo41a3csrgXC
y2pP/M0br/2Y0V7w0Eb4gTZEB/KFsQ02/1rwrxwGp118oD1HXlT4ArBPlGzGvUUzbbjtF/maUJaf
JAO7uC1u76cHGG3M2pZ78WGdZ+2lyLyxdyXJyfNTnr2GnEx3JtI4RAyNH5EQOj1hlqfaO32ZQu5e
wKFoFwor+SJqRKLZ55JDj8YB0AGcoAZD3S334VhuhiC8zG7H62T+cwLWcqbO4+02P9mJTRIpF0Pj
4twvCmYFq2L2i3hjoc/VbaKUrkRjnPAYK4IaG7xrccJlo95X4w3Ui5so1I6xRakAN9FuvgzPeAFB
Q2F9Z+92oo3x6kE/zsfSIj4eHpADtYdiobT1DWa6Lqvp+eNOmILyHutxPV+fJwW5ExfePFtOuPd7
2AJPk0ZOWJPN+MWtAf0/TTluSG3oOXm35TXbj0fjQ4X+6RDtI/5OatCz5YhB+eo1N1NWYhzM8Yb0
ZxMkNEFnZaNBmjCTpIoxbM4ucMRS+P33vHkxZG+fBg4B850ZPDm3PrwTbUufHfrVAQ2DJjkJljNQ
mwxmz5u4DJBLNLIn0XyqrVvPuDX5QFjmL1etOTrJjMjiTU+33FCcoiws/EkMiVbT7l7Hs/zb8Zov
bDddd4rRAxIHu0sFV5aJqyZu1uM/qKquZNhwlwU2imxz2McveDLR+2NvAPMksR+fMUHkTALeWhbj
2/wx7tlpHNhYJqYkZeD9Ke3z9CpqW+w183WDtLWaMQJgOZVrOlSelYARpbwa4XYF7FrBCVNfxdL7
edAr9Ld8dp63emkRtNWeXu5yzB23yoc2eQhN8sKrlnVNjoXp19PKLA49q/En8WiPVxBdiYrICk+X
XqE5GbBDkAi2EIocEdnKuro8vzMnC6QJ3t0eW5wnr88rAu2LQBzAT154OOzjKoiMY0bSCVTKlq6S
azt7FkZCSO6kg9VYLnt4MDwXCmlQ1qrLT+R5kfQF63PPtdHUXkKfHCK4XVkvHL/26Om3gVOLGkre
5tbqyQT5ldqLZa7age7yRbxyKQIK9nRJP+Wpjdaln0LTOPJSlLt6jU7RVf0h49h4GbYDVNX7ZLe4
wdtRYJH6AvbrSt/pMdq2E8KzNVEG7FGVC7ayMRmubXhP4rVkY5JozpK4j7/UXrATGKM3JA7y8NXI
aQ7S1zx4AJPL18SjoJw7da8a3rM3/PXI447c8NRykDzh6IxusVynlbsaz+1V3xSf2Vn09I8ay+4Y
Z0K7+Qfo9+NaupNb8Wc1SGUcaRU7jHUea2H6rsqg9XGH+eT4VVmWVy5J/P3FCw827J97t/2lFieE
vaOLIzau2gtEO9vZBlPHjbmv3iQsz/9IUZub1WJeO+RxqULsgw9ik/EOnXCDe8ODX1KfwKoIZAn3
4A8qmpN8MNZlr8i/Msa4lVv37ngdvehWsAMo8EYuPtK1Aoh9xfYh2zoEvRU1GdRqERtYDxwYHBP+
rryZdjLkRhvSS7I4wiHassq6y+NHhQtlPyB2sRJsQipOHal3v9htcoLrUDjBgdLNwvCDdGx33qTH
+hwFrNZvPiRBUG23AyytcNxv7XoTrlVKNx+DN5m2/cO81S9IEbaJn6/IvG4XUt1ZnoA6/R/XMgxQ
ROBXSi9tm9GUbPKddNCW44w1Ixi5g+B8ZZ05oxolkKUVyZcCCVHas8wIpW1k7uKKvmfVQQYvd7R2
w5f1xeZkGj7cWSwyiiaX52eTmHALN9jVsfqv031OXTaUy+P7+chfl11zQfIcw/n3cHSQX1FLU2Gv
1ffly7ovrT9fs8gpPriXNPVAGk08f3PRUP6HO+UjJPVa35rfVCdC7DxIzEnX8ZnwmeRVO1UAOpdM
5iNj3urqO/nVYE3eh6D/zel7Nvkh28OTf9OgBq7zxS52j61qeLhW0e4RZ0KWZkcWO8X+uvKsfXTE
GyMOJo/gMMg5dDXpTV7B1LbLXeIpgbV6HK3tFEzn8U3yzR1G50++IrZ0z8qBkA6qeAQrK94GOjnU
WsTIULRD9PoiLmC4cEYSfK6iSf2SGoz6MUTCDJ72CczZRNtHN8bJRzVZeU1NigdxtE6y03xMfhgH
vELwoZkWOw9QXzFdco1gYiAbw6sLNin5pJZfmOsyX5mXvrcfW1Ox9QeRC3aGxfGAu5IrHxbHDHpj
MyvXioM1A4sCbdj0lMhykEseBSKBid/Sptl0H+Pr0K405GdvaEJcXjoVc09oAs3hga6PwvSMFa70
gaxuXV7p+LYMBNY0FsaVMFRrn7+Qz5AjmkYxzB5B1fQugrRy6EfITT3WjvAZBuPb9IcGbSxtYV+/
Cd2q/+5uWO5aY5Cf6s7pH3j32NrN3IpfAFfa4Kl3YdNIfnyebmPjad0K6KL8SamQ+FSg+QjtKzHo
FBQuK5yR5YQBAOAmL9yDZNXHXvRUhj7TDCsEHbuOQMAeOOUDcZq4A/eZL/OyUzzDNy/1WyTbUC9r
inGsngrAGGCSs5p9DHyjZD2+JeNFI6trdmDOxWDzO5D076AVwLy6M6+tDm1EgQBvUI5tU3Khx6HZ
1wMMf4WfzjH+lBtDjzDyisjXGLFJQXJUlr2Uuy3LwiEHtjavbe9X7QprqZg2OMcKFddjPg8XtIuH
S4Bnu0hI4AO7MAdE8RudiBO94ahK5NoCMi0/n39CjBCWjWeJHLKQSgPqNG0nLd58wDhdf4JS5dH8
HpuAP0xfkM/w2b1sz6mNDSPTjOhnXmFAtWK2eKxfcPGCO+7Jq2pTsHkolblIor3mVavys79pX90u
hVxUuNGnCJTcPI/f7K+c7eKvezeRREQusz7dbzd4Y+yZsUZ/yithWq/tZnQGGv75Q/2biH1KnCV5
zkZjOEYBYmN22rDOzqFwJGupr58zziWEnnRclhd+Ytxvprfw6SxvP/mWvDaQ/94Xwo2ZbZBvayru
kwjOHAVO9+BIy4rBZvK8s67SF35uDzOQLJ+hJXmmJIiNGNGZ/tK+4UFULwzdHMZEjT31Pu4J8rOO
YCaK4qR34IjXZ5WiHENhZnRvyrBhakrEXTm5SNS5FvARMz8pjsMXfbaR/2lr+IPIixwmWIy+2QDf
j/cCbE1wOS0f1knT/CS/aUFzgek8mxQwdvpNis/zynIxY/7sQM8bOxfdjGlwfmDAMVqA0kw/AxoX
sp7Yiy/pCjsgcR99yJxjVPeejIddwNujAs5OyTPw7/kJFtMuTuQSgH+Sb1KsuM68fh8fENS2WHxi
dUYNSjKQE/kc2S98XSrj9I1quah2D1KGljKgRrM+jWuhOI9b9hNhw8DscJc5lme+gwQgVuEw+gBm
Kk7TLnphfNq9wk43cW63/OGVHp6BovXeQPgFMEnvdfbClh5LvoEn/I7f5juXnKzhDuGIQ2BRbHyQ
EcD1zQ0HrYvDdbjgav5bnGpKnLXxXep27WXxapZJUtp1NAe+9oadPQIwblh2UrZi1j/NuK97XeM+
kOTxXjirefmUva+w5FZMk5mX4XuHycs3F6jiYKR8LU0P1TdlWrkvMle8YWN2EDiOUEYoC7VNPeIW
70HJfWoW6cPYaaxrwY6vJAFcMhO7Zg/rKPMRxB85CanH6lqWgSEEDBeYOEgpmB0RgGspPc7jzUo9
jCdgCxEfQsibIa36rwycx9eBd1zGgqx11Wv38/6xhk4eAB2xFqjsyHK7gsviqPH0e7sYR+Qh2kHe
cD2qN4KcVu2dsI1KCEoyDq9IL4jzGB67BNA4A5Yi3Ixa7BLdlouk2L3ykaD25wMyhmCUFcCNYzBn
QPt+JoLCD+Wj6esoXi2470NIiT/0F91rN6jJeljObwlkg/RaPz9r8jnlDpns/E8JZlzi5iMDcwZG
Y7/SDRfIknKDmG1P3TE8XW4gFx5jrDecOPSrdBTWxaF+zc9c6lbDzEBwyY39YWCECiRBBLRm4IAU
MMguonpIN+NBR8APo/A3vIv3md6Xwntdvz/8dCO7yAD4K5+A3d0H+H+1Qb+MIaK8bT4eXugJ6+6a
XPg6KpIgjymHso5h9yJys/ne8T46TPuHj2KAeUr6nNBhjM2iobbLX5tXtub0yiLjwJPrlXZR3sjq
Fg5Tb0trq8OTYDeU7yIQxk0HjOn8cfLwCssnZrKO0bmMu6vfh7JtMs8EE2JWxhXNs6fcKYJ2RiDv
oOWfstWMRQnHCxThbFVmmxTz22ov4RNrrHsI1NjJqv4yMcvABNYrwpWesfptbAKZP0yyb/ZODo87
u+cVpYyxHYQXac/F0swbRl88PePfPC7VXPJ6MoN5tK28N7/JpfiaHs7jl4HwiR/Pinm+hE0bY0zN
Ueck93bb/DYiS4Qr3TZ26bVSbfNsIh7sYOb/mywBbdU2I0DM2QZQv1feDt+R1OiFMuwub3vX2OsH
aEKOuDXPzA6nxjN+8JAhAph5t2MwKMQyNd3q2+Fz/s4k9qCd/jHnWHcvzWSjuCOocRxvUf9CHrpC
kZZ5j1P0NuBrAbJr7A0fQ8GLSG2rMuj0l95Vepdyo2Bm19HN2vNXcqepCAsffjNMCFxb8JzfEBnN
D5e/zG0VOfGpuuaFjX/qmtNBJMSHfMedhTBvDBBzSR7boHZrhRpYPUa/0nlm3vyN0UPnQIu45r8C
6C1k2dSV7/z3hhXfHcxq397FQLkyUhTc8iK862ck3GkgrWXN7xz5m6iH5Aelxg3gTrsK0Ro7X5/Z
4tWYfY6M9tJs4slW79GFQ0EXn0Q0TfUqNKuH6MXcjwFzhkp3LMK/JId0naPkIyY5dgzfhGMv2qz4
6qq8qwx5kkuuukggv/Ds1gB/tv0rw5OFCNrMa3x0P/MrP6M7NSfxS91mB8yKZRwAGHD+46NMt+Wj
8RVMNZgrATSAi14YMmvYS3mw3+Q32S0u8QfLLrqIgM2OeWDkU81usfv8pK3OQBiCCQ6v0/0ao91d
a0AhBy+7A58xuagceJf0ulzgBpDq1XOCl4TSrbHbx5C7/kJzbVu7v5wHau1yP3IiDk64C8xGLwia
GCszuIU35eW/80Vfxad2+6yQJy5eiAA2FJIrgOW2eykO+ovg8krTj4qNtU1Wzbk6WWvtmLn1cfLV
LyKSldGGFrKVA+1oWl73ltzZuvGG/LsTGkiX6SJuemLiwXsBlqfsPLnS+uEngyOvsGiZjQAeHjAL
wPxZ4fConl+iv3cfw4vOt2V8+/OEbIld3zGlXNx4KyBI4znTrsf246oG+RkLg532V+MMCXwdwOBP
6jXv+QcsBpUlUYG9ZkPvgOjG8oV4A+rAENHYLCdFXusHSsysfrU2mBs9/U/w7dyxLlH2X8vENT71
L36tl2zllyOChSK9p9BpqOzvzV52sb4hgA7OUS0fxw6vKhuF5wOGVYH0D8mTrUa+QmdbIyyxSd9h
iYivzQnep8DIjY6aDKb0k+q9Ul4HiqTFk2SfQGMcJlCr7PhJkGVNxGWIKW7jhcAJfk5C+nvLvFPd
hrFL0uxr8YrFJsDLwy57WwDZhoh56fbCJnvt17Co9H9TfrrGs7yLZ3dcU6lXHH18RG5MGsQ4MO+M
sMk6eeyld3Dd34mqahfdEMRCEYtcgs3CeW0d6s94zdZawFPf4IQwtyE3sLfzncB1D33Oq6xDCCMW
PtyteSMxDctJjA85t6e3muku6NQmusHoEHb6CVSgA4D/4KZ7zRAOnyCWnaC5nrr3+i4iWoe3v6o+
ObFJGkqdQWH5KAduEG4afQNrSK2hoQGEOxSaUr2PCII+UWUbR2nGkMspKY+b0/zaXrTjuG38PFsn
qmNQ2d4anwPm0KsrYWu95pg0vYgQSLiZgT+WbwEzVBdSzBajAE4+AW0J7jvI0WwUhjhjzL7lchK8
NYY73Zh1N7f0ZhE5A6kXxN+2ruT3mJRfXuT2m7c83D9i16CuBTHmVy28bRE+2/NfYjnWW/pKw9Dx
IiM/p2ny6mPzgq6CT0pNgDt3KVMpe8VP90mnmgx++mJ9hCitMULnWlhjhBSLAbpN6slw3D6ql1QM
9G8d2TWuaXbMQ9wZhqtlAWP05I2eqn/DT3qaPZ3BlXgwKHYLJzuOP2IXlJc0eLwobEyMWj6FIzdd
oRyK6L2Gw6KwuFT6qTEQ5103BtbjnOSnUQnCmKwh6EnO8Fsz/7tTQyCmo8xAlQraBLZyjb5RMcsh
MIfD9uGkzk2vKIOx8mrJmTK/J9WYtDdaPZWQEbuRYMsGrLKmBF1m7gp4xawJv3MIUfty2/lO/sHP
IrIR0ejM0TJ4ur4x3gvJq/zxK8GarQUF0Lea7sToUQdPeTBKeB7IC+HjGt/ZQ+eKhJELOLrMQfc7
+VjpsoOG52xBe23vGRTVKIjLHS6thN/GKqE4Acm/WPpCo+LkExjrQ+LDrzB2pO95E2Pu6SDe5j6i
uwG3jBysQ3DcYQ2h2QI0H29Td8CVj7HpgMoSGuqOe5qx9Cp6WokE44ze0VWmTQ0JQt8gmKQi4QMX
+ZsUQhmt8O2hEB3W2EBLXCoMI6it5efjr2UvO1QjDnHbYTp15TnJDnKxR2GllBDZiY1wF+EmjOtx
OKJvN5l2MYMsGUzgNLJX8q9Z36gmZLHbbALXPALKEuoyaiGKBJXXCxhCyU7ZLXtmsuKs5HUsKVy9
nUU2M6Q6LFSwmx1cXXeh3eVv6tk6Qk/qO7ixTsfAugwEAYsI+1GtpPITFUo77bQJDseNgznR18NV
/xqO/wb7/XPE/9+c/9+/Sgqnul4Qcfvfb8Rm9ERHGvhw/AWs/glvKppw9HE/X//7tTnU1ZXRGcch
LKy1aYpe0QOMpS07oRIA5XAC6bCMRCD07/8ZFYx6lIvaum5wtlTpFf/90r/flIlUd9sOaPvfr0nL
g98m4hBx0fMfVkMKRl1bPvJgIINUbj1xSn6k8cm1//drzfM3apzL/v+PuUV68O9f//uNf3/u/3/F
VPtnrmgydGiFGW/9+0NFbiqceM8f9O+PkiNMY5LK2YYgpuYQDeupohtXZ4gqfRgofFhJT0y/GdsS
M6LOn+EAyWmHrnPUZ1d/eMk16+d9E80YSyIAjUzeWlko2kF/JIc8jz8tpTgrqvApi0O3UnNVxX6R
5K0M/Z+Qeg37tQ8P02NSfCRLuEnkb6GAd5qBXnyVw6fLomHyl67F3w0FfFiCIFjYHmg5tNhZSUXX
ECRaGtOgTe7hieZK+iIk2VsxlON6SKhPUZxw9encm3qfMLhq+ylA57bKk/GzFEt5q4aIfolBmxG7
8lbWKV4ujSYOq1YyMabvgEbHY9Fh3GhpTB9QTPyYIrN4U1lVCMNmks3MZv5AFYKcdaHg6DEtI9rS
V4SIwihPGFkm8Ds12BbtUEfe3ENrbEcuwqwFbMYBY52X8duQypsSdupTSBIyHuitCvG7Rq4ReswV
D+SBQQdZuZKGo2BhYcqhJZC8FjWFTDcM+0iXf1sROrMew/BvJQSyzMurGOceeTF+0gIxqwWekSda
SEQsLn8GzITJhPtCzN86hU2hIv+0B0WSXAnXQMkRxApfd2F80LEeSJVmO9f+/Pgxp0fqjS2zt+Rc
0T+0sMWagTYgnSMXE5/R1ernX386dSfxDTOnxzksCbIiT/5EvgZWpYqGPDYuH/6jWEDi2rzYtNrX
NAfaQ8B9iDNwLokb5JF7LRmltpTki5cU/VsoxtW6Kv7EFOYDQQk0TZjXIHHTNhazgAHRQ4KFjNtg
X/+SdgQkdM+zJn98JjVqC+klrUjYGEsT0sKC652RGR/EkHS+HOpfVrzsZzkHlDIlmMcika4J9NqM
bxSpYJsyAaNkqZB8m5dhgNE8RS9bbW0ovVcO0xR08wKbm+gwoWCmqOjlrWYletIogUOSwiTLkCMz
DrPUzP/IrG22lTmTswAmYiYzB/SD/RGOeGlqRHuuxJzaFXvb0av+1CL6QaoJtJZzt2USEJXMku3A
0ORaGHaLOW+MRWGXpFQDatq+C1hAJxUIWt0xIGowG8R1XOcwkPNPrS6Aupr0zcBviCwPuM5GdREz
WoJBeIArD0xVRXDD6Om/mCrWpVfJCVcqPOEajrK0KjTyu2Dyj8eQheSGiLtVsuHduiIZVyKrevX4
G4Ws30kZJ7eK9w5GglTkSZH4Oo6em56SJg2jyQ+XMnNqSLeljNGdKD5gz+cYXzjh01+sHPISJ3Z9
q/MAhhr0sCDCAT9LUPCIaNvAlKH4L0266xMKlaKl6ntU2WmMPpN22kgqvC8RkgFHbBSoeFDOKmOI
JBt/CtzMcf2I3uKSkXJp5JJdypk/KwiQkyZbfFwfHqvWRDM5wVSNhgfgf7OoCQ1wdm+W5aZmx6li
NNUxQ5yyGfJzzwqOn9blAiBWyeAzsQS3yGbxZKhFhw8wLUw2fYuG+D5NvOtSs2bMLDMPWvZXW9Lb
b8KYNBN5Vg6mCuQoqLeHLnFX/6MAzQxcUhGybfGAg6s1Z7xm1fcMuFFWmFUaYMFRPKxyVdiMFBEy
CRK20ZrdJhuSD5JRUg8R3ZbUcgNW5MLUGne8doqQJYSwRJK5PlkSFqp9mm9LhTFxWlM5dJJCAHxd
NquHMB+w6fNknVCszAxpexrlmTX4gPwOZmhMpUHJkCyrfmmQ3xjx4SFFMuat/Vsj99eSwLWyJ+y0
m0TaeKy9aLTa+KWoaEA1hvaLhnO8mAG2080ZY1XxcznfMHM8C2HEnKIWsg1cxLrTtrFGfZFaDMkx
7eWILM03MQOmDIuUAT4KBSmdu4DEBk/Q86s1PeUKev/RmXG4Fg3K4VH/yvXid+50y9emcXB0EQy+
8GLdkN0shFoiy0XsIn+TCPSGam5JZeaaKv1Sj9+jLEe6v0Q9tAn8J8kLvKkl4uImB6dgm8GUayeI
IlhcRqxymH5OG6HvYeI8PlJ9nZurAS9AJnktsSjJeBP78zy2t7Y8Pz/iBgcCFlWsC74yhzZxqxrr
JL8llhKvYnJRNnLCjKZ5zCNjHDgeJMXDLezYink5dyurp5h+MPgYCNuGAi06JFAJzhJH4WoYtAMR
GJCbNbXEnWBZ91JcER6Qk2dRzMGDMc9otj4exAshhwvEhmV8eq6QVJIUORijMWurAlVxwliD85dU
ldSVCrzuI5a8kbbEqj5h6pZCXMXOlgA8LC/FAe6KUEm23gAuV8tgOsIM9iWHIkOITrvnIqBBYe6W
Tlg8tYY9UY5tB3OJFIdqSLHgrzahFuVeSZID0WpI+9IIlL/Swt4eQvJQQrowwiMSJmi0MBBPRigL
kQlqqMxPR9nmpEiVgO+MyJBworFPVVCPVqf3G7hhbYPBU2xYMwrEnBmmABcb5kg9DwMy5rbyI2Iv
bHxpX2aMsOG1WjPZSI+e+X5iqHiYlLybBqFMJpQtFvtaGiQM2qUpX2FgWntNLN8lE3RZYH17HYBa
mc4JTaJwtfLWxN0Ll5eOaNu6U4uL/EhvQh0FZPd1jLraERyeZkR8yG4fIXp5tCm6JS6TojHubabJ
t0J9mZVG4yLHUqAHwJzFDMVWRxpxw9C1Mq07ovXxDSey7zAvLpPcLS9FP7TbMSLKmXmArCfjVpMj
mOYWTf1QgEI1lrmzHsWnFob49YpM8cv0OMWmsVGW/jqzAlmslDVUd9XY+ihbgV6ZNKa4DjoFtRc8
rgXtDfOnQlffiD7zLQESW2qENL4JGJYi5jlsNOlHybRb2dSSO1WiN42Ec4WQPgf6F1cbutytJNV/
ZFAX4va8GMaaqBNXSiA1yFLtm3hoOAXpDK4SEWPQjjXdV+flyQSIJTxeKvJ69GZBMMbwoCpkrGQl
4dDz+d0O3yEC2IjbEuL3GXOlQB+fEeIzQQgntRODCLsLu5Ctxa+NwRsa+D9iy2RbFXN/mtp0HSYL
ESfjsc5LTLKU2I8T0CsphsVfpjUypAR/nvTZAglN7hE2K7UD13RivUSjNK+NHvSlwY0lEwZrJVYM
6fMYw011rwtF6ugR41VNR8goSn/a2H2bYscfi47QoOct9R0PrLri9mSu6501deplwWQvxHm/KpCk
LRQn/nKL00RdoQBfAgvDg4RhjhqyajFa2Y2xxjAFYynJgCtEfM460UDpp1au6XOOVVQguJ2RkrYa
aRLEsJs4YznLYsC7GveTxS0xMvtpa11yrBk25NjfyAVI13leHCEiTHKD4BJCfS3xqkmfUzwCO7wH
al97MGpjPRv1Vp3U6FylmRvhZt/i/g2Apeorte4+DKsad4VlbWeLdsXSKn+YPh7aXq6SXYtU2BMM
kxHQnNBHG/dY0i5dThx2z2flMaWwCYswo4DMXufI/EqIng1wmXvad3eYgAzRrlA5yh6EkGmZQBgh
D1QDJ7XI78Ok6r0hw4+arn0r5IS5hli+JGGtQQKeNiM71y108jO6jqdAfC5NSY6kSbmIhehWyXCI
KrA9ya8jU8SXeXCsjsoJz8jdqMU/xliEqBy/wgxkB/cGnCMkbtqumolOlF6KmFA0gSh6ZaVKFZTj
ClCtp+vl8Lfqk2gxUemSsvWrJ7M3rfu1heOyEynwvxBsagtmoFpE7dmiEKm1+aZOBWJFMyEaLW0l
z9LqbS0WXtma76XMPTzmgp9JYEflI4Mp1AK+zbNwbJAWvIoMzcakfS+mtHViZYQ3OWaGr0HMz7b6
INNCywMRO9wfXUyuoPEo+H8z3DkxwpXPSOCnaZhWJwlUjSYhBW34FpcldYTuwTc9dTUa6BFJWSzN
kadriEPHIYGmOEfpKgxp9RYluxCJl+DexKyWt1E6/dMAOxdbTyqYGNFFg+ebmZvQdqwJeTpKRg3e
1a4ycd4I8CYmvPKAJQfK8wfwaVIsHpcWPgPjmp1sndtq1+SreO6fiBtcQTYPHKeqICKaEIoSH2vM
SiEAxN0JTOEq5HiJqIUQKCEvUJAaMJCp/8h67OWJ4cBDMRacthN3GDMiBtAKWJDAjTNkaU0/6XRD
G0k7jSIDsXS+YVISWBlWuUaMv1YRCTwwNrtMRNd41yQBw/xQglZrPfWy7Q1x97TF2TixD+rjYRH9
vAR1rvYwYrXYV/TpNAwSnXdDMRMqKVBobb4Q3FFBfIn2S/gsliUWJ3UphJx2zzov8NO2mO9aX2ZD
ssTcpVtJGI5pJO/54gT2tTRswtiiYR/qF0NMP3DWyrC/4wn1hNT6xMG5qpGd5Qn2+KB0UEtmnq/4
fO8hfFKFLCo5tPK7qBNOEAvErT5N6M2CmMx8JsqrqAV8/TVmfSJzl4mksZ5XqXYMNjR8A/fTE+dr
CdNr4i+CsDcNHqVby2xZHabKWKeJUPlAaTVpK6JZYWj9tDwbFWMdp+cSM1smG913LMKpaAAH6o6m
x2KuPqmdKxpo+x8jT7cCl1lFPYSdLmHgjQURttc1qq15npqAWwABdKPA04WPqNf6uI9LY1VZ2viE
MtB4y5DiEjnEIXVSIKwu8mPdN/DrenV50G2rzqjAJidU1vR7OC4NxEetVHVEVc3fzNGrWfG8K3oi
Z9O5IVqCrB9ntLTQVcNwfGmzOBiGZb+IMs7kJry/aam2Vt+1btWEcAfDxNPS8JQ1kK+FRd7iAzQy
2OJgUov2pufYuImiq4/3JSLKGUOQ26AqkLmG1ngm3eo27zMOVAGTY0LSmQdqxVZ59AilOrjT8/z0
BhVWioauYb4pOeHGJBuR4FbBrGq5DiJW/biUIjmBcejSBd+hZlRiI38v9SWWE8l7nvoGLxSBqdMm
LzLRpIgHklMJsaOSYRhWpB60GeFHkhBexAaFyMJcmC+WS/k915XVsKyVFm2FoCRbysITiMkC2WL0
H6L8x0H5Ey81KScPurtHP0rsgMLF717ApVBhvCbneFmbpacnFg2tab0SfcUm1FmoBsPCkR7+IHPY
IM4yvpckgRMC8b1vRbodfXxHQdXxEptmRyiY4MQwqmtso1ZCnTLnELr4NOtfZnRG4lCBSWFQ2lue
McofYscwBVM4EubejJHOhWCT/1F2XsuuW1mW/ZUMPRey4U1HKR9IEKAnjzcviGPhvcfX9wCuUldS
ZVVlR0i89MQhgY2915pzzFfCaOp14dSe+uzleEuxYO3FBp0HmLq3RqQoFMEMiPLIDmW4gGlEk7Iu
y2cOOQpMHlmMiqi+VErbryQF4amoZzIyd/Fd0fu7qaKn0ejE4+ZIAWriyy1i0uA+fwbEZ18npPpy
Tqssn9exsEEliTlc0ftHAeOE2VMCGRLp6E2headVNER6mlcjxS9fCaWzkUsgrbBR1R1SzbiATzcp
4rtZSME7a5tPzeOQlvT7zNKoair1J+e3l1Sn9qI1PrOsC3DHaks5Uxv8wYHo9aKKKrqsXdtzQg1V
zLx1S1mNoeGYonCBbzSYjWyHSlq6ms8kxoDVUCm9w6mL1oSa740+IUZM6t49OSrgNqK68pidjF7l
4brutsEMBhxMhrdslN4Sz3rIwA2ulWQZrGg+ecM5HJIXU6oBERLKeywH1aTfJUi2Hoo5gpzyretV
Arw4ynNCOzcjSYwHy+qQcjBvgQSZOZ3knRjoooMpW+rKLzKKG6Z0X1gla8N0EJB6YorT2mdOXuFN
PDSQWU3rziSlZeNNHqr/sn4ws8zWx1K1h7zElpord2rD+EdKQGUnfuEagii4aFTlAvuTZyYp5zlq
PANjX0YmBdSRTnfSSt1XeaZvDZQHABFb1xOYhJo4ORUPAh8TFfwIzJLEMMcnz1KvCxhRzEbdCSrQ
aMEv1nEWWVuFucXez9WPMBWsSxgV10nE1NnLyuCQs0sem4njJc2YyKv6Ro80xytFpxsbepZW1pyV
9x7hCXRLbc2KsETbSy6xUdN18J6ULNuYk4JIv6OfEURvVZEbV5NyNKuGcaV3xqOF+C7F6ofnRR03
WiF8A9h2e93UWbkJF5Canz6Ft01eoZXoC2UitkWl50ixvvSYds9V+1xMcwdWerzqA9+Ygc+EPA9w
Sg16pACymMiVTA4MSHorT0CDMMqMGBL1K3+qZKSsA3lqbfvi+8JjlBuanUCCJ7cYEPU4pVvIfITu
EKIx9tgPlXYWWTaNnY74+IWegTQnhm6r1NdKMEEx+NAKDT/QnPq1JW6vIsHClaceU4dewSuo25qT
FQkUnYSXR8ym2tbCjN7+RDli4Ay3joDMbSNZNDaAnDV4N+KH3gJOrFPtxRLQWJlR8Rrpw5vYCGe5
0o+ca689v+wjzMj9ICrJOiAWch/VHINpopJy+DywKgZ6B0dGQM2QHeMeI3+E9D3tGfwbbFmcSIYV
6xHOz3r5kfgZE1LJRF5M0hQxWv/yajBWN30zG6rgx+4HSyNpY3m6XxrmSKN6XkR0/Wiz8Iekvjxp
vvh5My11mAjL7R9Xl5f/y8d/vnzqKrbr523DpMPYu5LQf/ORAR4JotaXVPfl2nKxJLlXM9Pz583l
2nLf8ujPJ//lvr/cXJ7nQZspug9pBn6Sx7tZAuG9uOCvGec/8cfV5d7l9qQMPCSk0D5kK79bkguW
C/aufwZULLf/EFixxFTgowmfjXQipncS1hYJfiDzKWXukxiifGgKzU714OHBnd16gwItZw5ATjvy
DQMx0PYTAe62ZTKlWW425fTbA/H8FEMnDpidavvzBcvTlpsCRSFX74PDcleoqSRayCZOtlaMya5S
4PYsz1seWS7ytOLDWXTeRqGCcVvPMHRF82YsDzeypu1y+WNUZQ3BsNXhbtXRCoRQxA5MHKBszbQi
o6SZ7yWci8uC7q8aNXdNRIOmq8ZqreewM5cLeZiDOYK8mtA3TihEoM4YefM5CGgtYMJS/YRNf4g5
gasVHbOgrmkXCsI6Bja2DWeKUzSDorJlB59vLvelaY90uzXIkK3IOIaMh71heaTzM2naeEX2lfRU
5X++LqkDTqhjqxMygS2O8BHeYXnvwhdm8ojQHfhz4MP+/nk/PmV52x/PWR4aGjophGzhCv19o8iX
+W3LlmcvD/zhvf/bh3++Q2FGtUtCA1jNf77VHz4zD81tGFeHRGICDDOL4c9MASloFskEvnXXqwgX
ZQmfnTE2x5jSMzgp6BmdmdEME0JKl2+xKpVbo/ToCuTBzgBYuNODqDoKbU9XKaaPD+C7C7pN1CQ7
wUe3UuagvECs2J4lvHWV+K2rQbrvShrxVcJUv2LmwopTY5U900J1nZoYPUuZ9DPbypQBAgwMos6q
XY/eh6BTCqibisKbdc8ELD/HPUOaVYpIZ0Vx4zexZxdwwTEr0azvsgrhJ9mJa3UAalDD8MjSr84P
hU1VoIFiLmADAb+2lOhs7PKoi/T8HgQitaIAMoiEkgKYNg3TxKDf3eBXDBPV35WDdCcb2YXpbb0e
EhEhQhhtSZzJt50uwevMYPBIrMtEL0ROZeLnyttrIsHOLUOvPQ8SjaWWDqak0KZrZzV44lv7Lh9G
YgowbUUCWmJtKiYOLaA4BlpluB8jQkmzEKprTm/Riy6BNwHjniwkNFJDqFZswhMvDVu2pEMe9C3y
Uw8xeu3tfRMDiGhYTzGyyoY+iO37xAP7LYqerKZ4L7y1bZw4VVa/i4YTJwnJNoAD8UHF17pksR1p
BRrqAL/uHEdEAqR3ULVXQ1PeZIK3TlpNMU0dpa2mox0PcoQB+aWLkRsaSfmEyyBdWSackwqS7Ko0
qZNKcQh6Fh4oQA7GB0HNh11psHbw6cHGTVgdjF440yeouua+FJkXS6xMmwyGCfz1Nc1gePvSsVdM
Df0YYUyNmZ+ERimdXvMugqy+Z+Vct2VzBHZhiiOysBKiFmRghjEm9rJvA4B94sEyzvxSOAUZNTRO
ZzCFQoHvJJHPPpQRRQRlX9WUA0okMIRpy+sslp7FRvnSY2Gb+ZgreOmJcgAHTDBdU0G/6/RquFJ7
lH0ma7GGAkzXDGtrwKMhkUfaC6o44pqK4x3xDT0BYcLB8O5itdNuiGH71mRc/GHy4DNBwVGfodtV
X7paBJfSTE/BVvCBvxLWEm3Js0DSoDcfNAPnhV8vbMyStV6TY+JT2jm1klFNSSXyJ1LmrEpGSxsJ
bJ0ZYEIHS97ksfHhd1XwmFPe8jyrsIM+dMoecJtHXdfxUm9PYsaOYuaDXKreruQbEixFoNSZaw9S
3hwT4Mz8vAyiatpjq1O1bacE5rYpvBP5W9VeJZgKOEq6pyRwEjFhDXX3UibVq1iwBWmBCDb1bopc
utbBwNKP77sTNp3GVFBpx08p1oVTFeITkGtKeMBpUdOgw4pDZOCR5j0HIaLqKRNh6sD2XhPFvW4C
75RPOrVejg/oEcIHyzUUFeIuszD4+u1BRWHXY+ypK5BKDOeO0kPjKwTiBgnsK99TnbJBDYzYVnTg
eyr6NonSHuKXuHaMSe3v0qZCZRghlOG7RcDcBGR+iAIAPwnR7ZgdGiP0r0bLOZlwBr6F0Cf7QXo1
I0tEDZOhv5Tjh1ENW7eOWYZLgaGdu8D7aCihtZIGEkNG3jW0bFfZRtewKcAHTgruWa/l6B66DlnM
CLieypTmI5oiMdrRJvLbC6Pp79u8p23Z35d1LaItDb5kCO3rkmKB02hofgdJlpjD86Z0idG4tLMT
sbdILMMzndRpA+8kkjdCd2ETZVuGZYtilNKHOtSlO5ORaeOjhB3G/JD5fQM6DzUpQg53Eki07iNM
FdCA0hilsV5r6U5WAAtpQnAhe7hHozWTEOjeOV5kNrvGFy/lhC6MZtUDIWWYmrqbvq6ntWxS+xgL
EuE80Vf3vdl+RJBSKbRln0MEkrAnOoZZmvgoiGXNt17hQdKAZ5bNeBA1E2Nbazhd1FLCzxUKPIox
Y0AzzBblcDc0MnpwNaRaLACaLqZDg7gm0fz0NIvM2HONvAuPcTGlmypNj9RJL4K4CNBDYtYjYsHH
0qjctkH/3w9TvJ+jlB1rqsm4D4HTFJ1HGWF4MWI0IMkwXGLq9vu+oLGSmti4hkjBNExAoTjEL7C8
bWMYXhKdZrqoR6d2EtBHj1gtdBkLk1gpa19DCj9247GtomRfOmOf3iSFxJiaWW9kTVPMb7D46tUj
zOQQzUxxp9PUyqYQiqjOmTkVjE99PlR1mRZOnB6rngOImh2zvWl490To5+JYAM3hr49wvEsilmwz
xYJcBveEmGkSUl2LoJaQIwUhAhRQ3o4UeB24HW1mbFDzfcsDkwkbrzTU+7xu/IMVaM9hAtkwqsR2
D8cf4dV8IfUxZgo/ewiEINgHaWXtR3V4DgRAFXWmjHuJ2R7yEi4qQfM3WoqcIEIHdYjLTNqV1hw6
SvXQq2V3yLtsLxosDkrWkWadS644Qz6XC/n3a8vNH5s4v6AOQxpzm+WOrpGZzg3zlpu9dE9+EZAf
oyftE285usindGjmUPrMZfoIZb8f42ZvyiZXaaTnq1zPFFuyBAAkleVmMBHT6kXx0f5LFjrPZUq/
XKgmu4I8Xyw3Caykgs6CzVbJvtjH3quvtuSyLxul1DVpviSd3gTzHh6rnA+aKCZ6kqOFxSVNzVIG
XZLPF8u1v9zXwZSvWx2DUUUizjqal0+CUDCl9ZUW9WWsnf22ZUGXzb/lz4t6nqO2oeavRTrOa7Wk
2bmVZgrrgkj1yYyLGX3dgRxRwOJcRAYRiIzyXA1nKOtUUo2xEgXqeRejq58jvRYya1rddo0p7XQD
YtFCp58ShLxCU5IYJfYzqWpGz7cFrrMq104BnHp3gZ0v8O7lWjUTvYtezylmUIr1Z0ZsScQ8czGN
JQe3lm1Yrumsbwm2QMIF2n5hhjczJh0dexfo3k4roZnIMaJfvwgwwSdwtneBcktbJN9nklm6QWQC
Zatfpp55Hmu9dE3boOQnzEXb8wUsO0at7AtZUva1EhFnxDl01eioDwyZoXJGJ8O6tIwMWgDEm8SD
plAgKC3o1o21Kq+VjrUMfcxr4XmhK6UExKJeEPpNEwrf/byuWC7a+ZrUe4jpJ4XC0D8xuUYWmnaV
UBCpKjM7ZMTp4b/jhAbVq7AQ4kYhCmcuqK/ucmI23WGOA5jmi+X7X24qlBSTlGLOj1iA5TdYMgCW
C2uAoWKiFVhPc4CjkbAgkgMFUSk5Ji2Kl5IJrzXT+n/ugMvNMcJTno+TZ7e1eaco/UtR4Knrplkr
GU1R7QTi8K5gj2fcN3b9UBz+I1W7OlAbYTjLwAgna0dxB/imz5mXmjXwydjN4028IYRnK75OnwEL
iIgy4QZ5NTzHjXVfvgv3xCmDRUOkilJ7ngvCXI6YEK9xNBnH4GF6AS/2OVzoWHgPwX2K1sM1Rgin
6/QbiOJ8UA4uZU86iAW+JFoB40pRNzRBoFtHgCPphj9nM3AMBInDoD7dwZOuekCvTiu6UB2Dbive
TpfmI+fmiGyQhBPSylYlPcAXmcNXIvzJbp75KJ1eHPKvaiXeYkajSZjiBkd4ox/Dd6DsiJcLixdN
yBnwGwsHvFNNRNoHlHcXR4isOoH2gRgGWE0BaPReerkBYLUJry3tuBU2Y4QW96SAQD7Bdh7NoCnz
OH74V/mIOg1wwQZ/LEQC8kX1z4LTWbLW7/RP7SzfCa/K3rujHs9cr8aORbIO31hwZM7AsCK/RE/j
xfsc8IY/9TCwG9c/SuFOxcDfkgmBKYGFpKOWtkAXCzn5EfjsVLDoXuXP7Ac44Ce6E3SNjskhesdx
WawzbyOphKXhKMARi94CYy+Ah5Z85pAW1hp5HKCo/spMjHEDSbx1c0Rt4Q7vfrnSbr+sxmlGpPLH
EZ+3WXIy3Krl1jLuhMT9A679yozEz7O/ZW16zcOsqX/9RTbhuTMvnO/fff76C8ITUROZTmiGiTRV
0jSdxz/ebkOkM7/+Iv1HUQ59lCgSRk1xX8yBC5v4Wzjk2/id+LxbKKcJugVH9K6hYY+pS1nROJqn
6YM9hHktGr1kZruMpAI4lce0aScQdMX+5buBufOyK8zOvoChapP9JlikNZvMG1wZyd8zRBOUgY/T
N3Q/J3XSFygcJzyg2+Kxu4lu0/visaHisJbt6ivaQ6x9Tt5UDC5ud072nPvRYYrssBjrt4o70pFw
jRsGM7QGW2Qz2KmRT+PbVzA2ja7cr1Wbo4NAHBtl6aTijmoejRMY5oFq9nHOj26dr6r71O/TIzje
4BtjAoYG4xsHFGHX+oFVmg0w7SV6RwwpflK3Rv7a39FYuC/50bHawCrmEY5qeA0Csn6kZDsMs95R
IwkFsNwquEVsVj4hsTDPuXPGKIFXl9pwwve3RxL1YoRMsrfJO1p9R7hRHqFgOtbG/yILC2O34ob3
ycxplJ9NZRMe2524DVz1jC9Ufa2JaHFARIXr5gYMIILn9CmHLILrBWXTBrkz5kiOUwM3wHu0WYe7
TAPXuuIIGy8zAuBeEddfgMkIo2N2YDfr0N4CswT2SQc7wEB4aGfjxQGfAjj1jXRLs1IKmOkcKZFD
F5/pDey2yPjOo80sgzTfLUSGHX+i7yhX6TNNd+V2eGMJzqZyAne1ffkyHqwX1pUuMzeHufmWTFCK
boAWzi/aK0pCFKKbfeSam/9lz5/h/v9lx9dlUVJ1Q7csWf3zjg/IvkbRJfdn2ezOeJYCex5j2L0e
DOtZnhWmqxBa1yu2GZRNGI0ecCTVM/F71ir/LxtDEMJ/2RhJVVE8iyrZB389CrWoGfTK6vpzKFMr
5P9G3AXZhtBdaM41DhvOHzY+uwg6Bn2wS9FcfBq42Cwf8I+El2Vz/s/H8H8BC/42LNT/+E9uf+TF
PLMPmr/c/Md9nvLff86v+f05f37FP07hR5XX+XfzPz7L/crPb+lX/dcn/emd+fTfts5+a97+dGOz
JFXctF/VePtVt0mzbAV/x/zMf/fBv339e3kXpklGxP+Qd5F9hm/Z258TL5bX/JZ4Yap/J7VC0ZgX
WfyUumn+8rf+q25+/QX189/nWAtVFRHyaz8e+mfmhfR3Q7MMUTQMjd1RNdkXa1LMg19/UYy/Gzxg
WbpimZbMMP3/k3mhWOq8W/9ht2durkgmb4eUXdZNWWYD/zjetzLFjYmm0g6r20Q3i8Y241UUphfC
WnA3WuI6CVrjXEcDbsiIjHGS7jmuJZZr9LCRMaqummQ9Zi461AhpdIAliZu2Om316q2pU2oJsfyu
kwtmq5l0U+myuu/i8K00gsDpSdhY56rZHPK89UFHtRQOU2qMvR6IR+L6NlMOIbjM6nrXDM8Napuj
SGmzaJXuMPY+TQUZdkYKySM16M4qKZ7eJEMHOXbHDrWWI+bM1xJTPJEkAvtfRhdDqtc7QoJyLVAE
WNcDkguvxv3etLcCJ63KwnVphJ1OuUnDFUytqFEUyPwyM6YAOcGoGa+5MEAuSCXbLwjRKFFJ8ZTS
zf3eFXzQDm0HEFqCY1DNHEaVPrSuvUQJ2PdULOD0F9/dkyVKDhl+yaHNI8Y4lVhLOdA2VpQa7igg
l9EFzAI0G/mKB2BGdHu3fSVtEqtXmLcBpciLdCfC7GutL2ojq1I2jmkSAwmQLqKfyG6J/J4qT/mo
lZldFDGyviY4edLQnPHlHKsWCXoYBlc6tMlGztV3Xw2aS6DiVTRivdzmPik6d2kg+U5IMjtFOKxt
c3SHGUjwIzLrbHmDeFO231FzsZAkP/VYOuyUhbCtGPJHqxoGC+oWQO+cqWCF01lNWzedjNsxLCAw
E1RxKZObGAO60cFV0OOk39ST4V/rpDF2aSPcCgpFjjKPP/USWUQ3tRUuU6IkI6H33dBIb/MuxzEr
SdOWrDGFjg5tKMlQbmoTeVZCX9nuiuTDyy1A7Ubh6hmTQqnvSagwhBqFrPAQMkOzskq5CQIo8G2X
wpwY/ezQ6Wx0BlqkfsyRp+7kZLxtWNzYBIvVO88gOEPWi6OE492qPUocCr6YoYbVpo39gUAm/5wh
cNq03tiit9Xv+jgvnjD6jgQAmsRC2UWSq44ncvbryDsi3zVpiKYt1pMBm5vmMzaRtt82QvgYF/kd
gubM9gakYjLRwUJi1GtZ1PStbgEQluIMf3iAxgu/YKYILRUINXGiYDrrnGJpjdy3HbplD/De5Mvj
LkLzabaCaI+y4NaI9HA2lhfDVLv1kM01/RR0vmwYR3TnDsVxmubkURHdkAbHUKzfwkkHNj2K8Luh
IVjtqxx1l2gEpGXOqL64KW4F09eOSXlDm8M8x1GAlzQCfaN16O87A5gq+Wk9Odre1MmupILjEBr/
XSATJ67HwLWm9EOI43OgCLjl0T3J/N64SAJGGvpmisaMGcBLCLaa7FG4lihHEHhF+mYYSSvWe4p6
Wgt6kHA6UplzmjDoUJw+XPeNgZ6nbJ6jsTxELYrbpIaHbk4fGZYasO/6ibUmRDyErSCRmptWa79i
0ae9Izcqq6eRtDdhIG4H7XajGszYDPW2PCl8XSpyAto2LTIchY5Nc5Tl+uxLop3547kpYexnsYZZ
E1ytQb8zyCdWfgUDkKr55kZCbt410UlQUKEqehFs8InsaQwR+yHBvhBSlnxtf5TYO3Z417aRj3xN
8PXejrLyJsiMcd0hxJgJskOrKSc1YWhHty+wwgrsTlJuxcJ4ofoKnyZND73wlMgtxkhMJYIKvlQj
vxT5ADqXKVZvBAv7U6OM/nMMh8gaCCwWiVC7BDSZAtF6DvpB26B1AQsud6Y7VOWbX8rnLgyAzsb5
ozkWxrbuKEsGcbZFlf8l5Xl/Y1kZNJ7JvE87wXNUoTHvcrzxfpj2Lgv3qze1twPaSDopItj9itw7
i3FcajNydhAIkPMCzsb89qXQo1jUPhQNUmkt/DKboXGpC66KXoMBLwyaG6nt84TQoZ70Z6uITtgk
bhEq3DZi+amaTHfDLm0cozePXsIpLxzbZj8OF+qFjinhePSLAS+LQIyzaRKXFrSuP4mxE6HJKMRz
X4fg3yQiTAJpOiHZATVcBNgmAJiIKoUKSTgqMWsm8lnfhjIq3EkKvpQpH46R8S1NPl4Ma4e1pbRN
XdlRIt5kkdTeGAqgjZIsHC+abnEJznkR3qalkM63EI3basKQjfggd8NeuxAIDajBoGiJlp0+QsWK
pdZWCqW39TAYd34/7mQkd6BWMEQPGlSFpGUy3gpUkcSpPNbm9Oap2aygih91Q+zPVqHt/CIFSFsM
xW06hNuYgHRXVRkNdJIAzNDXUGxmNz2+tHVas8ZCQ4ETvaJfVIvFV2Fl4rGKgaApKBHR9rdveqVX
+xG0p5nK0an0oBp7pty6WssaMUHGETUebStNwaPvWflBEfv3SdHOIm36R0WvNq1qvXeGP2ya0tRc
I5LpI2ASWGV5dhU0fS/5nG9Da/qMu/Y9whTg1njREFlm44FBiRQ+MCHYahAtandjZA224NEdQWWE
kneSegSn5b0YM8URUpaAmjJtConm7RAYpS1nEyu7WMDUl1yLlHOhMGL4k3PRg7Z+H9AIQn3OcNYU
Q3SqIChFuqCTAoIhMIjIeC7iee6OLdAepG95qAp07PrJmAX+raHbIxifYEJ1FlOaPbPCn6RxGyuQ
iQk+ZfaliIaLU4XyYBAHkGUAcAjYRaXxua781KbnC+7cj2lkBkjCA/EwGjjoRmBa8tSxKuwSlP6d
/OaVLEt1ozVOfoeiVK0FyaUcjz5MbT4lXxuOZdqTt5WQjqHxl+D0L8mflfLqczAgGOdS/qCr5WtD
RXMb15xGfFXRNw3l7rxJ7sKmguKk3ppSb9r0op6CsMTK3AG6GpMCplMG7pc+wQqxHp5AYXoP6wCv
d5SdKY+i6dFASEmh+ig3kuwgsWf+5nRW9VhcRU9wc5PSVthgt5XwYzhmQ2OUrKtN68+8mXz6CPpI
xrPFwijJ2wMGY98uDNSkSUHdsYhLt8CXQmwOwAgEq0ziKga2GC0g0jOW+LJPCWyEqkOQmgeeeJLo
ieRUe/K2Ey/JQFJIrpgwPvR212lhD0BUZqQVoaQJzEHyKXo0lVK8ROSkCdZdGDfCTiEsztalEVsR
TqapPqSROe2bMezsacJPO0BWsMbHiYF+AOU5WMTM0jBCwycBUBYi2anyiAyZnFmgMQDOqUp513iI
ftPiTBH9dQHgj8zyMfqiEo1UPRyhbGilOwhAZYzsTjZgSQ2ZibZXqahpGyOhYpYs4nRBa1xvhjT4
TAUp3+sYPGGmefehGtyHHmK0sasgFFIip/qkVlTxcjhvphfiPJ8vtFnl4ggixf7l9nLBHJvkzepW
WTzkf3CJ50G0wZpERzsP8YNrKDY2OKToqMeMtVnYiI7W0kVr1WLPWQSb+XztX938V/cNHUUXK0Z5
sLw2wXe0Lmgerf/bd1me55USeU36AL+PGRFWkd8/U4tTrOw/bzfM4W2ki3MS2O+P/OHqz43ydThH
pYmO7uerBYEGvu/nqCpMJlM/3vff/SslH1ol7XF9zSHwOpY6SMjfv6Uff8HyVnEB+SxVBOvHBy/3
5VWmozGMzXWt0kywNNZUDVgIbdkVqjnBYXkgn/eA5RoOf/iAHqeznw9UFcMN1RMAhOi4aCVjxtel
iV0qWFwD1dy1WS68KDvkTOZdaUnCZajbz+Pdj4vlPkuBjOZnFNUwk05u0yZbee4AtLPuJ04GMBS0
xJmjy2jQxaxE85AmD/L8g9JZy9fN3NBZNGvirGFbrv3lPlU1t2LUte5oMG85yKWWuehA9+qICrTX
inG9qNj0uTHyQ9pGZ9IgMk6GBQTKuQsB+aBMRmufDr99xE+VXD43mH4+kOuEsxiT5npzc24R6fkT
RHGvj4+Lvu/n/V03gAzMkWHP0YOtUbDiTvnM5UVWoN8GUpY7lqaizPL9kt7W8ohiAL6Su2q7bHAx
f9fLtb/clMexdSb1wB591CyAQPMWJDWKLqGsq30sR9V+uWZyyP64GRSYwUz8WbZeE9lRcbLbV2pR
7pebP+5jv7PxObrx7jo6054K8+oaAVxIG5QgzpNordykZ5IV3IKXc+IjbsbT07CnOrUbHZIKbA2M
3KZG8tqCG3Ou0/6pd1z8cdTzgbpAtRijo0WlfNp5d24X79MjKmoXYsxGu6G06hyp+6+RP6ybceVO
e7JhVtXmZf6wI4Mz2qBrXNlPkbk+DmQaPGWG/WQKjn4ZP7ijtflADE53wKym/JPMNSGGW79y0+OT
h1mL8gFwpnYdmGuEijtmwTdsm+QyBbhxeW/ccd90n1f4/fbTmmIoYnwYU3Ze2YV1B0RgHfBdjMqa
vw7uaHlSswtfy5S6QBZy7YOvZ4wJs592lvYMemN4HcZLZvXE2zeAUFCZbhpvk4+OKDj0Gbp0Y40o
Ca468ZX+Zph2oqwzyTnz2d4pafxNwky9v/YOPwlurh5JRHRM4m1XrbrvDJe5BSAUMQYkfhI/ntiO
+NiaLptBI6MaZxJr7+icFHZRz5+FsJmOO5Yj099whZuW6gDxJvIBHhFoIEgG6iWgm98fwKkCXOVH
YEqgWyeTBfMHFhOZTgw4Wn0rvaIV4F7MDEVPP9Gu4ru+IVcR0wOWXQjN2ZnJ//xhwxmUKr9C/gxS
GtdR3K759LzGMm2j1vEBstIWtMXLxHnt1PobqK7sFihf1hkcoJLxCR9ZvTHvzEsJI+WS0JcgBIx/
CG7ayC7jnXxDs1YrbQ+LZ+PGjyPR8Y/KBQ4niHSIhyv1NjvJUDZPwR7r7gqYzKq/Z4UpEQ9ivosf
YrulsNqbLn6CKxBNvrDuqwR3/Mq3k46P3i2j4sqSyR15azeTE9wT1hKvx/dtfS86m4GR9ZjvwurU
CChvvwh7kAEkrpVb9CnvGYFuPQr5+BHXXeUPIL1O4i0RDnZo41v+RkeT2hq/17Q+F6dAhm+WPSTF
Udh9qxw4Zf/S7QbI5vLWIKRtpzFikAcC1ZA9ugN5WyJ3SRXFZoqjJXvle/hW2HKaU9Hb3K/QaOUY
OxVlVbRp77pz+lngBXqUInJPXbpZBRg9MAmPenFjATKIi3uJGNryps5eeDkFfgi8fB/qhQg3+lv8
6vie2XmH4VXALjte2B/5ydr107QXP9zZFP1MreQVSG637li8w9euN+xIybTNvq3EJleqvpXAiGcX
Pjsa2SHt5Jufv0C/NyNr8FXcqMWJnQs+XIC7mB2NX9a8y6ZT8Mgfx1tyQAT8sEZ9CyygxKgC3Rb7
heCw40/TKVPBcOEdxJZTOXV/UAWHwWCUv4WOtXz7xp5cVztkRZZwhOnLTpkYtlKsQQlzZztiGZpd
Rvtk+ZayGJX2Q1ncW8VHq3wG5dq1AIlVu7zaiaCLKWxVDm8ZRkehekfHqPIGGp3jyknBSzK57/BB
ZJIr9eNWat8U79phC+OQT8ubeASpNryW2YtIHlaSX+XiZN6RF17irRX4RXqasBzfErExUbTrWIsH
kstbBPnnEw7N/LGuN37FRAwUEgMXf3PFMRk7IE5BT9K2XqsfJgBFJ6527XS1Xs0LvzAiHb7Xbv0G
tvnSrM4hsTru+MERrBNVM5cMWRDBVt82VF23qXXp1c2bckPTZkWjlaE8PiI0kohAn39hw+32mJYZ
gxljX9iV+AyXiLQPxtWBRdG44UXTPvvWuLFhU47ZI3Wm0cEhhV+Mv9RHEhQQTSR8IWFn7+FnC1fj
h+gU4L9xDqgxc/IzBOQ7sHgnBK/sJwjSAIcy0Ct7dkK2ZNiPzw1pCXwH1N2oYriT+tziqPE33mV0
enge94yc4ZEfDm4B35bRPrAJMBVZWa+hrbLzmoMzOtCXxw9GH4bSgWON2DmT06K3lfZgWzhzqPBB
NuEaPwEN7EcGy9ZmcQ/hjvVZwFnLm/HV4VG/mDFnUvZ64UFt3OxbeM05uQtOt+fHoowjX3SSb6BP
Y6plXoom4PVFvRNOX4O3ET/46lqbrRjBEzMhw/zJ20dPVFIYdrVwN3kc+WseZahePl4hkcRY50e6
bW/G64ZvX3gwbppV/wye5NW44fTH72i4fEHBW//BFRfwTDWfRWhZo6wFd8l5mBO7yA89nwnnqA36
q8IDIjlQPTTLsmshs0deIsPmZDbdTPyi7Fpsa7YK1+mRhT27A1oAfg6Fr4upJPlD/Mlr8eONPY/T
BYkAq2ZfHjl/mRd+JQtj3XriTAxke01u783/Y++8mlNH1277i9SlHG4BIRDBGGffqByVc9avP0Na
q9vdffZ36uz7r6uahQEDBukNzzPnmCnPx3zgPBmvbMOOmLSIvEeju2FQUBzxRjgJDyRqMmiOq6fo
cVh/8CHod8Oa74WPSTvxiXOVv58/i4N/pje483mqHQobyQ/ezVumFxr9Wv6YPMp3fI35kenZuzNO
DbDotcIYhbeHIYvPyjgx+2m3nGXpkaeN3oKMQEKXzjAQx3HHK04OU5mJoZA3jaRgXp7wd+JzPzFU
UmfdMorWzy/8MmsUwjNgSxwYKv19Nu3CI188g0/yyDAouZx59EuO/GWMAc9M7trphb9CIdGB4tmK
OZRPFlStXQtbXsp4fanqY8iE+soFFc9xzYDq33PYp3sEmsYtiM2R04jvJUMNsg3eMu1QM0/uG5uQ
GdYKEBARCRV8bXzCKXCDW8Z/fmuYD1J92HKYJd+8LSZ/XoKt+LTDT1d4l/qD09rDns2YPe2ZsvGe
8MZ4aesEiBY++6YRjvzmqGMIv5uPUhWxEtgbyH+KSCDGnqLxwGJB3faX5JtavMlqz7/ip5mccRru
qB8EFF7bB+bNhjG1fEXGBB69v/ARkApwicY1mq22W6d7wiZ8Ozt4LWL/FZy5VWPR4OWbnP2fqYFk
oT0JVwJ8w93ARwzgpLDqI8WPjloJbgweV5Fj1umEt4S7SWELv29w3OIXIqQTPxUJHfp9Qfsgmd3S
sPBPb+Ydm3TwICuGhmEe5GQs/et+OPvGA5nFz0S6z0FMrz1fvEg1AFe0Aj+EAEZSNZtmD6DmOH/4
UrYs0bbg7J+SlMrilmVTAQ9ubXYH4j+lo57eMEQZlCX6j8FFRGKFcxGgWNMReWE67XmaPoxwnXar
illtAD8OA/BUkPN60i234EukISI5noee5kwSvNrNhwFy9AKjAq/04GO5nsxzUG3H8cLKXOwdmfxu
DldWxOpB3YgKMcJstuEUo2+BNk9EdXoI0i80BcIjU6vxELGj5AD2bYXz1N/Q+mFNMx9gx5JxhLX+
B8cs0znrbI7ddDdYG1Qx6rZ+6ZD6sPJHIAN9Q9uWMET24t7DzEX2+C5St4O6ZQ7MskNgnht+JE39
LIkEoOC72OiK7TgOg1xTXYWHqtpypOXPjFccAQOwK2raw7a1Tgh7eFthccJcgBDEQYA+MQowrIxr
ND6SvKcpyA6D1cqwFj/N0FFEjMz3fXfgDbPj4NjCf41zkn3rnqwE0smJvrmHlkTdkUU6M0bd7qQz
NBTWBqBsAhbCPRPUWjkNI1L7TXqsP4b6OwViKNzS3UOTMV0bzZXvpddyw0lpOEAlY2xz1QEsg8nS
mAFZhX89EcMkbBJxuJRUpBtP3RnvViWx4Q9eSlknK2w2q7KVCa27JHK15jEGseP6bFG3YXqdqgMf
hblPX4t8Pxiuqm0iEoixIkE1wTJymCAM3wo2a0tb4+DasbCtbA7ABqRnGh5FFiTKqX4hhI7jmomU
VWtz1RF30YNbt8IaUPEZsvAHp1we2ZzEkQGYh+fW0OfO0EkMrsRobrJshhOhvn2i3jRSj8ezT3Xo
o/lmmjIOFjB45roTgwlfbqASAXvCluyjQYQIfepPFB9pdta3IuEE6SvN3dKl00L3JNiKFBBZuqSA
iNDloCLTbbIMKlunJdZTrtX3MPCxMAswrGnUnk3lIr7gqOAQGjiV0f+3nybszQuIgEDdpgLl2E8z
wCUBheexp9OtuZHwHHPYgMFWTkJ54JaRnfdjjv39THYfvlqVkR9O6vA8aPIa5RO2ndaurS9dZxR6
abW1VDhR7s7eJbpHESEbWxHVZXvbBDeW+EZDnT9FD50i2/msnvWNgYkcA9vavL8ijt0G52VhApyX
zdGrdebEMa6W5qRf/sN4YcKDHmOGB1U8RFR2SbxH+9pRCGDWxSJF9MYxUliGOJh1Pn2K9NcWatwh
YxpcZU9Ci9N25d0jzMGi227bgDC9HByQGBkl/f+eZs+tdsXljJMqKh1y2eErw6kuX0nao2jcwW9o
fHZOwYblPeoeq1prVw+YxUr5JJAqffReVYEhg8xjAEt3/on6rna1YO8WuLpprO0LUoZpRt6Rc6Z0
G4Yx6dU7WtcGJGvemEQ72R2RxD2zIl+z2u1Dx5SPXsP4MriMPxwKBh6kOe8ANW9pHDU45DTaq8PY
3ZLm5Pf3ExTQzs6D0QmCF4U3QEUXPPMqVUu4HYgOjhJk0ZvkYyIY9TZ76V/LhK38hhmYUfKA/hHJ
0gg+eGW5NWnSqHSIcVhV7/wb3CQ38kNzoRFTE1ibrihG692N1Z2RPXiopvs5AMqPbOGUYjMnDJpK
G8KDN0aMGh0bisYeS9oa6UIm2/VaOxJf54ykBqzRGq+814l4CO0YMLrZzdGXGAk70K5zToJz8nfT
PUpTQCoWeiKfT6Tb18ZmBhaZ0M/JxDLcXVSwVma/B67rrRbMi2hwThV7dZ2/Wltpy5jJZG6Xj+D2
EBI/UGSxZUrD4knV2GG4ZC82Tw2OCMKq6bRTuKOPCi4I/CX7qx0MWdYo3kYHhACUFrHbNj74LOit
G+FwGNM9bQz91j+Ujv8gtzuiQWMnjjYahbkbRlN4cyfi0+cgeEKJlJ2ySa8W4MrgGDCcQZddCQft
RtpQ8WZUiHnYcMwJefLf8FiKHD5EHWT7jObPxnspHZHMPIz02ATcwlFR0OFFKi933lnbBEfjRqCk
sDJucjs/EOA43IW7Fn4Xq1D5mH4PbO9uymEz3AOF2Or92p+eiTF9bR8a3NJkKm3KB6h/jD4nvqxo
OoroETCKwt07FU/SlcCl/DTGZ0x0JFZU9R1fNPRfRo8VeCqwwsTvYSQXdlWOEoPFlpOf8OHMY2K+
thjzz0WDotCw6+foiVFUfKFD5jvEiDfKPowYvwlpQ4exKju7LV+L8B5yDWexdC3Vy1gAW4Lfie/u
e4aNVcj8V2K1Ry+YsepOUeRSDRVXL2ydmP5YIQjdvIlJc0QfFUA5WsLzv7OPT2BRtImOpp255F+n
63qP3SxmzEQbSAKIK/Be/H2qK2zncdGC1G+P/bOBBIE1rfmUHkMnBY3YEpBXPaFRyH2iTmB9zRmz
woFmFrsqWjq02kyEQURRrtpb1dyMJ9lawwbAmKcSnQYMvtln7U4GB2o4CHxpDD6w3GSHPj4TRDXr
cttVYRvWZZJuKfXjo5r37ChJ7JAXAe1IAGS/EU7j9o2jgLAulr2pQ9tmjF4JOgP7bQfnYAe7EULd
M8NCbNA3WfkPhHOpd4ZNgLUOH9BahY+YdeAaqidyQl/m0ZuMUVpDK2U7PMff4RMJIVRhKL9vpA+N
6snG2sUj2NY1tHKxPsbja/2dFKQbophgHLdOAn8OLKxbotQQROL5pUS3yo5SiXFoRQNKrgFR0efb
ZYEN32FPmwl9EOUDFECsEBjlUXQU4DeeizucUbXT08HYmXsW+URfufU6vYYcGXCOirf8tiIhokCM
c0D/RHHIOgc3KmSPbJc8mcxV/RrDomWsvM8oIylln5rtsVY04AkEi7WbwQ1fWnhVjq/Mu5fgsZOc
Vt4gmo2u5IR1bJ+t8qV4pKT60US3rLQEJ1UvLQhf9WzlrgSncChoM007ho7YtUjxhl/Y7fuz9GS+
oJt2Soft/ZFTEgzLXfOkvwSMorTEt7mvIZVttWHnR5e4Rb1GYAQ79y8+AXaB5MrJ+ZcGsbJRjwrp
agfrwQBf0Z3iN5l9r29PHCJEaG6hxeEMs2kS5LSXn4icfM8/rBO8H3b21DVukAugFlDKu4QTmpxJ
ompslipfkTXXR/rwYp2VA0dHuCOYyHS0m6G4RR8dug0mnm8Cb97Dh+KpsOdV2Y13nyk7HxUnKYAE
kA/xRve+SsBQs/0P30N/T15lJj+YgLO+iNZFx7vzD5QGDFTGNrgSBrcVKwAG4F3odO8k2qw6Th+e
NYC3TC5aQ44w25L5c9wxkvi3LG9P1hkYyD18knNsPE+U0baiSqZfRxZid3cFDvdKvyow6Ku+iHfU
2B7faADp82j7GDyxhCLpGaPr2sgZ6cwLmYlgW0kmZNjvnowzsaLUxW8URvKYZF3WDRFxYHbtpCft
afjEdpC/Ktf8wdu3YBufQne450j8KqNLl5EdFT2qvmtc71XC9FYf5Tp8gCZ6xnk5oWY+x65wbpmR
ORS8S7JpSA51AEHma/81RbK4upkRRbIti8/TQV/rLoszqhuxfNv0xOz2+wbzdS4cG8G/+HMDyE8H
9v7LVdBIYA4qTEpINMmB7PEIiA3p1f3caRpbAXuy1tH66Ge72NJ9KsNDgY6HkHFaWMHsa0EiQUFG
BiPHyN+PGPn/vAcQ9tzh+vNH1e/QPYj3jQgKpZm7c8vvLxfLQxs14pnGmPheZcCJ86/fj+VK2uMv
CkUaO42gl78u/PnH5Tav6FmiB6b2ZqEZsnW2w0Yb/O2h//rN5Tm0nF7Rz7PllZdvk7i+0zQT8R9h
wjRqd15Jt2i58Mv5NZarGg17yV6uguSA8WaIWDTqITj8PLz7623+3Gb5Qvn7KZYbl8ekSRXumGoA
ufz5UsvtPz/+uhZgXl3/655YDRDX10xNP3eYCq6s1fJzjtFhJRUYl5an+NvLL382ilACEoSR06r2
WUByTqeF1dkooyh+zTXckESqrsA2XJXpPurKnaYZAaRwkJuyUp78dKalRNSuJvwrscB6tL+rJWvX
Fmz/YlLbha7RyDhhH6VrM3gTkldgXkNfeDfj5lSr8qsFGXrM0FE2cOorgQzBVnkKlApYEC0LCwsz
OyDqP6MAzA4tL3hOK5qoNZtOl0pzklKnwluVdmKFrCD28G8rGjLZgCihnpAIHK37ZqzQ4In32JjQ
+sQdPiF1eFCgzZKVFt1h5jykHsszscSNM24IwZMjy4ZWdvTL+BKlz9jwtypVjp7NGwShvVAPLBVx
awV9Um0toGNFEN4EdQpC0GDsUvzL9Caaqmu0eF20SHDVtHooQuFN1KdbjO3Q3t/7DgcouFEfjYBu
kY1YkU6ARgVoa67Jtt42J6OVKIBOFHU843VALgoyKLsgNYOyUxUamyPUkewA6L4yi2gWzBzEeoVK
QSfvO8zyJL14BgDeAd5uIX+iJDmJvvHsx0hY5XYiuOlDkly/Tz6yvgJNmE0sAgLy/tL2O8jMd9rI
2aEVlc7JxWlGboZzWNdUIk3UNLbTjYxMt8mejBHydyO5FYnAiEkgFNFnmbzjEMrXuupI/CQbpa9Q
R2XuGNMRqsi2FpttSh5w1eusxRjuvQpVoyo/tJbTmffgnghDJn671SZH0kEzUfNstFc+pvca0R9Y
nhtJjt5VVlvJTHqewCnLUN8Kqh4pn5kSSV9F1L7Xvoj1a1JZ7THHV4hc+MRG3Tg2BuZAodIgqky4
ThoJhwzSWaiPir4phtvSL9SPiYCRytOuaTM+p0VFHdRqqaYqCTqj7Evysd4GrXCA4L8Z1DzbxaXh
DCllMA1+JOhy+tQsLKNIwKFYRp85tmwZU7+f9g+Fyew6Nhqg+q4e9sC9jgN6oE2tzZF9VUHcVlKc
w1p8mQrQHKVsEv+isJ9M5cehlfJ9nU6vsT4xpMgSWpkamKAxCBu0gS/s9ek++WspQXkZVuSsKuoX
R5ItScRb9uZbM+o3Hl3pyUCqMYnDwzB0hw47d6WXKHe7lCRfEWu1f4d/200lcldLyDQn7PdXQlpS
CjqJ1ckA02q7kBt57Yfqg9KagJU0+a38EBXru4xTshJzPq4BMHlgAFLVJG/blzy5NY5MXp13aLSQ
bNUS+yxcGnCu50n0tih8vTPi14MVNV9Sb8kbj80DGNIH1OQVQkzUt2MJYLHT3vQM+cKQs46mIzYB
7reFSqRrMRLKCQR49JT2JhZzE9P0GfHzjVTiSJKq0dqqvvftKX107NtnTWKYK8XB1RJdtyWF7nYw
SiZqdALvkvS7Mrx1Y/XM4qZ5WwHNnbPTxaz7VuvpDrVziI6BbSFuUPyOOVFgev0UtuwuUrkH+I2i
l441zY7ELGO7eEyklPQsbToXgvAYcG7y6WK51i0COAQqMqG4N/2RXiVgkbaNXsdeeoI5gA8dNocj
CuyYw0DDnADmsonJvvFq2Jm1ftJM6aCHMh6rUYT4mbBS7f1L/tVVxafX0OfRaECmrhJM4qZUQ2Md
GP7akL11iyWW+EDwkIYmz0tCOi4QNV3LbF/zie6nJlD2FBh7dlXiUTEbwkuQlK9aUT+UWX/mMz/D
74KO6W2GNqJrKohPvknRCwgMbOZLOk2OUBSXUIXfBgIfzr0BJ8hLw291uFPyAYQbQE2yeIKLrCox
0uCEirwYgyaSACejMF0LWoeiSydQWCW5ROySDyE3cS5NzbeqU94qk3Lvq/F7zOC9bpQAxCaxpUiD
B8gdbPkZv5MSq24BPQ1ROClXzV3dht9NKI8XqeHon3zU6qrVU4JgFkT2kG9TswspDwIvieryOR6K
Hud+dqNcFCohAgFZfvqlpbK8/tRV2gVl8JI073owcaqLGB/zUSRUAggqQn1XTm8Frzr7Q1mfUVfP
qlIK6lI+srPxqp3Xw8j3mvRRCNp3TVYK/Mhzq2uu1cGj69IEw3WeYasc+4dQh1Ym0JtE9ikTrR2w
hY2p1yNgBweRFK4wGIYj5ipt4FggkoGKedFQBDHR9g5FflEyel9IcTMwxf2TOMApDVVzX+XezLYj
IiW0tCexElmxixlHbdtQCKnie5gmH3kX2HndugC+Bp9ibUGyH4EkJuGQMQqCUdeOGKu3Y8PuM6Ai
ZucEjKw7L+n2mZpL675eK4ortEdD8Wg3ibQZfM9CazIkOynWvJNPydFKEX0ayviBKb1ciTUlozSl
RNtR0I9NwNo5uUVda/Fu6ZNk2QCYp5QotBfZFZ4n9jqVSHi9pgRgyq7oTQyI4TBsQk9Y6RV5KCHi
MLtuiw/gJbv/tZT9f1nKdHgk/y9L2eEtq9/qfzjKfv3Kb0eZpf7BGgpjmGjCMLNkyfrLUSaJ8h8M
/bKog/XHPajh7f3TUSb+Ic7/GToGfYt7eA9/Osr0PyxLNCVTlBXdlHRV+m8cZbPv4J+OMpEXQIhs
KhIybVPW9dlo+TcHMYoTM4n8QT9InrdXokQ89morHoG5DC4cjbUvhrqTjQV1lbbsDmELe1Ot59wZ
QzML5HCzt2gCu1zrIeuI+bZ4fsxyrQvb8m8/5nJKXbXSdsudmfcaemqxX+ACC9thubaABaq2Vfas
0X9u/rlvuS2ZRoR2P3c3eR07hRIfqkWBGJgllmya8RqVXsrkL12aE8puAf4vBZIs2BjG5D8wLFfp
2lwYa+2sUMzkGcnGqG1PelnsKkskdJvVduaT1yKpwgY+c3BI5HCwdV3/7pq2dAypC9RjldaoMCr2
46kmustF7c2RP2byJKXYQcYF0yfyee8LulbLZ+RlW7wUAsz/WWw5ay95vQJV8T9+HApK46z8cFoN
N0aCSUULkJUnU3tKasS8EjIVFoq1MxNl3eUi0VQKkiY5lyor/8Sb++XYsNbRLCdcLoRJojGzXNXE
ttiRKsSw5tc4Z1nD/LyN5b1M8xtari0XvI9mW4s9rX6ICwv34+diua3Jy83QJ80uw9+1KxuqV/Ou
PaLLpOfMa+Za15LAVgUFJ545Q0x0waBBPV+ISr9hK9PthgZlW5MWVHmAqW6nLrjDkzaQ7KCF7iQS
3VMNaCpRP6JPHvugc1mxVBTPCnQ/k5IgxGMbqLL3d0y6w2JE+FYIt6hHW70bbnzg+a5VsjLHg0R4
akvpVcnJBhZJXlrFIspCdGNSijo5myzRVQvWREjrMzvzQphAktaui1J6t3LzuIBNvJnpslzIbSru
RBND9HxTmOcm+fLBKcoTaoH+LCNdLryZWLNcy0fY8VJy9SaV/cfIupezCqenSWGT/cJemW0nYB4C
L9xlBkemFbW25ZEiFekJnQv4o4jlLTaNUHk3AuBcNzBpCDay9W2VCEtwGszgNjQJxa9HF6nPPL08
Uq2/hvoFWgXLc2XXRarHp0vJtvUIAMDfSgCc/CHUEHHkpBo2uTSHDEZ4fNA0A0pJpxGzYsZSviDa
IvUq+nwz50UfTc6lcgZjLh+DFkvFViyK67/+9oX64pNg4jReJdDao+GwUF6QB/zmvSzn5iyVp5I6
n6a0TunIZtquBW6sdNZeDYXPqkN1LKRHvSbIWm5Meve1BWY5sCxavPQ/PRYv9uRJcMpAkjOT03/R
20BDKFvc60OEAqYzgItU3QNsYJRNED9BEJZOHIcU9YftIHsEBTe96PY0+5HeO7XIBlHOssJdADO/
WDPyrBg3CV2bD3KZbj7rNzND8uHBFKaozVIrjIJqU3ZavzPEdFNJfQWrS6b3iglp1cw/FumAZzP1
31JglG7lF40rV1ayFQb/nWyFkqgji2VYo4e7DswikT2EdlPkAD1Xsxon9FiaKTHKfBEq8u9ry23w
hTo71qOP5ew3Z5lxWcaMBlNOXmGnS0goio6VqCZi3ajZG5QKkU948fFUVXRgfr0lVN+7ksy4ZQxa
bjIsdlaqILG4S96kduhdZb7Ah0TDEnpQlOKZLGqyuUuN+nLG17kcC7+uqiVyp4UVNEuypZj2VRYq
dqwQnBdbbLt9ed/KE3XIgb0LKRwQhFlID7iEunNQMELIYju6sS9BezYvllTI9vJRqtg14YIe+nDe
LGv+gy7fTildBJiBjC8EcIkJWsNl/F3GtwwzzqDq0a9x2YQ6D24NN6tRhdlOJBPGwX9yK1CB77HJ
rdSiOIWQetdF2Krr1ENOypJgXCsVDB5xgkNQDUa50WZqpaz3zuK4+DFgsLdHZiU0u7QFaqvOlTyJ
FhmMVcbq5UeszJ+lmLfoDwqia+eXamavhWYoX2OsSHZO0M6hp6h+oDjccsJpPhPvECVUz5ary4Ux
3/jrmgwowtMZNisf8tigE+ceYPFF36J4az9R870iIweZxCQ9jFKbHtpeL+xcyOG/Nlpv6xl7oYzw
K3cAE7f3UgQA/jygNF4QuWhsJiUl61ZkhPU5irZqnF6zGmFdA920ZNdJiQZPHJ7nNG8aV4nqfG8Y
lCsWoNVy2wigaGOR8kPhlnG+NiHGSqK2N7J5Y1t2FsQ9zngHfuBNlvRzvEty6nAq7XqQaBgTKIuP
UcmMD5IyqgH4eAoULzMG5YfrZPJU3yl51CEqiKGwUISUgx2zO5eGgkhvPxfE9fJNpRXYsB+rDGkT
NDMMBFXWOm2mHi8u5keaXJGOaQv6/64tAY6SPw6U3SJlEEaLu1xkZgFrv8ge27lsHM5l52SuKy8X
GFkzl5yUaK9lbFuXcvSvOyxqQtm6SZOvauhvgOf1R1kKGb/I7IplfFN1JV2jHEXkYHRvMnWYaq5S
Fkn3FPr521izeFP6inq40KKjHqFmqZJtjsYdFdJZyEpgVz0abugVtjf0j4lGMxoHY4Qc52mMk9rW
Wu9Y4aikMoiGxJpPaYHxBZ/vrtLgoXT6fewNM4y2Bn4WjO9aAg+E9nHPyYiKLTw1npY4ckBnx1Rl
J6HmvNZC6zGVQpg807jTAQQWo/JdyzrJOpO2bz3ZHjoqe40UTo+V5SOOULutMkUeA3T5qHeorsLk
0WiG9JyyxlPQB2Rg3qhQUkfGsk7qgXiEj9ptAWi8Qu8tyRG1bIX1k80ejq5flu4iAz+XPrCpZcUI
Vl5JcYVA4M6HZAM8Y54H3oq89tdCUVJ7JfFt3ZS2tBviRr6Ugf6QEnLKKxtBWtx4IWBPrZlnH4up
ZerwAOC3X5uqpZMpH7fIaLp6Y0BRWA1qeh/KVrwpwh4FwDRIjzVzktnNuFqMtFYifDSiom+7pNxU
FfwZb9LRQ3us/gb9U+r4N7Sae0lKSlTQZE7ge4UCi9s9mlhkWMOk2+kU2nkOEqmrOekk/zAUey+i
Npr4OgJPEb1NrTyP1GNuO0ryayo37YDUQocNCxDstdTygDJXtbdGjHOWgedaM4wbmUrvXu1HPl7L
ezNzzVXxKq8MA75JnobJRrno4FGvcZjWK1nBRNimxl4xkdQNmtjYAz5SXaO/iV5vmPmNHguHraBR
PBwbVAQlyV8cBMm6zqg4NyZKaeSs6MDlNVh6ZZsM6iaYjNAJg+ylyxFrhxFTXhTYmVFJdJPRpNFg
QDYqdK9mi77MCsTHXkNIE+lXnEQp8d3mSwzDlU2Mir2Bwnx90mXwCtRqUDsNxBS1iHWzttsYxSit
RIVoIGmyXhKzPwkW77S7b2nK6eEh0JucHEJEvVVQyZSqggfVhNhV1CLhtsRYhWF+aRTwqXlMUULt
efiAJ5pKSP1q8H8fFc0sa9IK2u9TZDyQAUuK/BQdGy1hSVoXAb7MaK30Cn5FubsdfcKejBHxZkUT
dNCsz9qvGAhVjP1qbsSO3nmiI4iDvslJsPH0my7KLc5itFJJqlKTj9HsGiWapBa6T2vFOCc1JxnJ
Ohc9Y4TN7CGrAXbY+6s+7e7yVPuE2ucUEn+4WJtbhcwJ3yIMdMje/QAIyAQhE/uzYOH0NjCwGsF7
bgzEvXXtiySqybvU6G8dwoae7TI+bXwFFiJL3cBc3GTRdgQwuaEKHoyI6MgTihDV4uEqypnhvlDO
uyGKtirTBlssDVAduqb/2+T1c1u2/OaP6Wt5jp+7l2v//W0pvhALPuRAkbJRWB0tDUhlnnGlwaML
+as3OW91wqVL+dfFryblcrfOmnErW8apmsOEiQut3OVao4vEZom0sWL9JKTsGZabl4t0ftTPQ39u
W65Rn2X19j/e/fM0Ua79frHxDgRy+uuFlycXBQ3rF0zZ5dE/D/zbC/w8Txd783JR1WN2x3/9ATkr
Z8dLmv0UdZY9FeXTAhNf2OItPalNXNG4+EU0X25cLn4e83NbPs67+5+f//UYo0MXmAkNyFLCzn8e
9q/n+xss/ecxS6P25/mytoBL+euR//GdtZYSgv3PkIEv+4/lVwHUNNu4j24LlaQrO+/Jgjf9fptJ
LLQ7vJh/u9DnVddyWzmOpEF69L7DZa3VFXMZ5ef+Xz//5/vUv55leXxcBXSfh5y9rEo7oWSuTqkk
h51IOXLZCidZFPc3y9VJNdhUDCU6yRmPqU1YiZdrPxcLrvLnR5HU4ITBdPdz03ItE+jS6aRkkrUM
Y/Pn3uX3/9NtnDH4TX+e/ucxUJNuC7rweOgUCfhJx0WVfQl6ioupEMxfrLzf3Kn/pWJ9pmGGZB8Q
/Ufz93okOh6dmt//TMUiUdkPs/AfWKzfv/S7iGlof8gq5UFd1lRqy6YEZetPLJbyh24YHD+WgZRA
sxSAVL+LmIr1hwopi5IjyxRdlkRKnz9FTJ5NMSlwGqYsU3X8b4qY1ERn7NU/sFi8PqwWnpO3IdKM
/mcR0+z0PM9HX9o1U3mrW1K5UmNSp2etaFijX42ytdXCtCtLJ5kIAOb4VVE56SnRJHiv2WDCCQUL
LI3KXjbOOdAXSR56fADUvfKiwqlJGCN8sM5NC+GhrkJ77ISHSULXxbRKwg/lOCXBuCqORLxAyJGG
q0FR1G9NdkP1nS4/TGbdreoM1reRnxJJZzUYnOPvaaqeCm949oxC3NLGx1jrD699fQkfK61mNdMf
prBjhSmTzFL778NcUmXPipJOv4ayDuywlmYWid1BBfsO6Siqhu5t/TrDSWkY3bgzKIWEsQzaSfQR
3MiZv/Iy/SbPDNmtqRftTKzKtCl0tn+wxVYSfZNJRaOnGwCK/IL6jjVOGyGDX5+KGm4/rACV1YIb
mxEcbfkWLQbGOLpW4mNifSqada+E3SkKrYdBAn+9VAeWOgFf3zX0OqKG5prEUphINZR8kKBEbZhx
15T72MK2OMkEc50Hk7CSxQxskRxDUhVEJLeD5eokJ7AsztTnmSu1naLQYd0NSzrk/csKeIuKw/7B
C8rnHNEGyDPoGvX3YBnFkT7kISn5s9O2hbEM1JQotfAitzWbEi/LD2gSaGMFnb/NLNJ3Rj+8ScXm
s+jxpgdDRH5P6FmPozpKj+Mk7VkfbuQ5603uU2k39l4EMIxejxrr0s6MbpXYwDVv9duSgJObbqy8
PVgHWkZVyyRCYWOuXLYCQvtJmbCvZQ/FSFXX8lGhUgbkraj+oQsHJCQlvbyKuPF9NQj8Xpc4Ob4Y
4GkcNNJr60HH8aq4d9NafqQWhO5cLDHxDpW1H/RdaPD1mwmeidQkvytKvrTeuu+xIPZ+/jmZwnvA
1IC1Lu5t0QOqUql2lLCWqSk6ZJqCTSA7LrUqeXa8hwHaohl4OIHQSvmzUOvG11ySlG3ss/cRCCLZ
KOLsPaGewJLpwPxfr7oK5X+up3escGvgJOP7MMi9vdSirLY7+jr1WmM+1bRBxe0s4zb4gQ1X6QD+
UzDZWMxVN8Ef5Y1fIn7paNW5zXyhojhMCRsht5Q6EsFcYWWREpYevYqyIZUOsrU/YtN0/CYuWUND
NyVrwcAtxWI4q8TJlrXkOw2j1l0O2bD2jwwvIR90/pkY6VOV0tX3EpspGRBHqUW0eQ1x33tkfP5V
xSYza88Wv3e02aNPhjaNEHim6MuGlBqzISAiigIB2m5nDjurwLM6fzDE+Jwi9DVx1OyiingUMSYI
Ler0yfWySHS91Ac6naHeykO/PuRifVu1euxMkX429UhfkNplqQmOPjsVi+hilFjday0gB5zNyEJT
JmKmd2UVGXSTTOxqrS0k/GY/6u1NEMFqK2RVXrEamavqqYjXqELuLFC2awVScmoidDoVfEjUmcq2
grJSlj27Ud2X8GAGu1/vM9Tu2Hf32w6JChJlnCxKzuqwhCET9MGbiTAHW6h2RzRM4YLcGXd9WK6n
T3Gu6C1lPW9CgNxfY2Kg8OmjypVIByin2lUM81z4Bh+tnq1jpEt4qpEfDQaO3LmKUgoYrhBBjZiN
ihlE5RN8JhPSlb31KTv8dpTY3oTFqmUoWFcEkIyGjBgoZ+tTt2ypOqm8RdyhbgSDb6kMY8M1FNK3
ZTkar4lpHvV2CjZaKgDC2OdQ7y8q6N4zjBCMncZ0kCJb5+DdmkNluFPh31cEDziJlaOM7XuDEcHc
RP2IJxBWoB7UfBla/CkDSKSr5GcbbSahNXUSbkqcIsFIZsc8EQ2VeqJtTAHfz/rjMIBEiD3P8er4
Ns6riowXMb9WluX4UlU9jlXOuFXWL8tPflBHW0MJp43SPPWZLGGir1XctVRiykTwnVyKpV3b+gBs
PJ9PnRb8xrdEYSPHkopwWf5qusAF5VHdxiY9QjWEW9ZM1JtyXGYx8oIUgQgfNh2k0lKe+GjB1Y0N
XL1iOGYkOwwyMjnSK5VtNuEarAhgJLBQCf8PW2eyG7nOddlXKdRcgDqqKaAm0bcOO9ymJ4Kdjai+
p0Q9/b/kvwZfoWpi3My86QxHUOThOXuvjf0iIvedm3HarGOa9YG2QS2lygUT17PqJuyXpWuMOzM3
okPnFN56rjz/xMLvdmGHU6Gjc/0Yy283msW5auDo6RYyl5yGx3aeA7b8JmHZaZRePFPXih56TQIE
qRLZeMis4ChE5Z/sBS3uyeTSuiEw7nYkI3jK3rveNS8iqsTOgLF/qXpcecO8IAEDjGcGQSnbKI+I
PY97RCcd9nsNdTZ1umlDLgyqAlo09CPygGGTfPdEUV7igZDeOsHtnwHqOEyaiX6PGWY1qbB/FprY
zry7RWV9k2FVHQff9PZ0nNQ6kzNpJxaYkCL/UzqcIj2Uxk2TBXS3XewQRfiSjJZ5IBbBYp8YiHMO
4FDmhJMjCI/zq8n32vz8AW8h2QP1sGdToiOVZI8ysR/TeVDPJId7e9pe98EA2ZCkvX7wwrLEXciv
0J/e88FMACGGLzHZwYbhvEXEIH12Ak5zorL6ipFNqTR7Vs58snxXnYKJYB5rssgs8JP+q9X73ByN
k5w7LN9dHoF9C1CnFfkAHb5BNNWm5165GJxU7U330enoDxuP6ViFT+4YOIS/Ne25O4cw+9ZkkpOg
4jvdodJ8qjAnKeOQbo5B/1IFAzONIhtYVqQ5DeGdmN/ilnntehCqucSBry9lfRlCC1G2iGxG2hOQ
L6yDErQoCnX3NvtLnHp2GyYnPgauiret4n+aPeqyOhp/DXMQo7gp96Xd0GfpiZNkxFtGynnmIyIn
zbtQnfZ3QxOv5FnGh0qKgnZHWbwWsXvNYTTHGdMB0C9yzSk0n832Wc4tOaH2mD+4EXF+wEsrjMru
M+10RJJFa9ykqeXV8Nhag09dxvEjRQQeSlqxh8GV+zTFsUWaIQohA2+8chMirkkNZ16cDK9DkAn2
zBHB3NzMK5enTQdV81pYH/NgtYd45OMhKKsg9uZqkcy0MgLNx2H77rTJndQ7pGJ+7glnvvRZku1J
HbXfE3sfOIN3JjMImZA/YXbqkzPgcA7foS8uaTpfo1IZp7ojVVjJcN4Nc9byYPASHEPSYnIT5zIq
KUicCy/mhMDdEb3z2rC+1mEIT1l68VfLZQSl0Egg8SIdTeOKwB1nLPfogqpj7hbB06TaW5jqJ0j/
7css7Wnb+M5wzXwjPkmiQIz8XKcahXtNx6117E+2PozTSf+aMNx2Yl3wo7PiqMKK7Tyh9C9kkl/8
pvidprgkHQOHxpwO4gPaZobyPivVTVIibnVnyjWI1h53kwpuenDuoQ4Jp9HEyRgVEfW1ICeWgXi/
p25u90bnYxNCrHWKJ9GDue3bgxXH2WbOHCyHnbaeq5pvl5Vd9DRVuLUAsK3Qvtavpj3xwpQr/wgF
REHVwWs7+96qyAh39NtXBFEt6jaIiJyc9a+OxF3gFUZ8ZpxFqhQCFOb91bdftOoEeg5PZVWKXdk1
r4B3gyWUNR3bm6gKWhZs9G5lgxXSNayahFCEIfB8To96Xk09F53UG95kkWH0dUrs/aKGQz+buOmx
k/YEgKC86uZrMvzt6FXQpcCN00iO8z6jIFYeq2MBZhoy3JUFRXLUvmvSX3Hp07Gn9FA7hODOURTa
PRi93tjQGc5tOJMAD9qLC54ffMgiOie5J560VkBbgvaSkVW+Skl72Gd+Mz1UYfrFd4nONAjRd/mV
+FJhbN8cSY88CWHUcu9jSDxZHz13w2aO7/EUOzTzy/JQFZKYT9PsjpbF+57G7rbuffzVJSmbRsmY
IJxlsTEB7e1y6YPpy/t/k1PJ5wwR39rxx/eyhUQE7Ss/mou3lMf/iOAcEKVEQNy4LGMR0k1NwIrk
0RPDacGTQ3Jp7aSAF44Dbt84JRq4LLL2QDdn3rHQ1DrpDXtdxKN7gOCJnb8zrrahLynHZ8dmf/PT
qF6ljGawFrLyZVLgeeYdTcwl54ro4jiT3IzIIcHG2R05JJqTMVQLZF58y3G2dl3q+SszZEQ4xJ2/
TxRYVoM84euUe7Ao+pcxBFhM+Rswt0Gln3vxpW7qYNPbdsV3JteijcNDN/Od/cb5J2Cx7hvbbDeh
W6Y3thvqjdrq7m06MQeQEt9D2odbdkncxhFjn9LB5OTHhVobVBg4buKHCSvTA44tE5plFoIWKWhi
rLqJoWFZuA5ieTgZHaPVaSqJeVOMx32vNtYuA4WLnV9nwYCBkwlj5kC6YCT9D+3IfdH6+WsZwaZg
5FQWsriQDT3w+WT7RcgtQz61tAYC3YsJR+tYNluR0bD0W9M+Meg/G7HiUSdX+DQW2SWcXXkespk3
OYIdlmbDk+GzMFMkHoRPb526/zsPbnNWNrbervS+2pjIq9FVzcYve/NkoLdZjcEYHi3yshiZE2LY
eQMpwPUvSyJwZaDGAMhygI1Wbr430hhHkFbyUORilWYYhHUknE1Qq+mAVC1Bclk8Ao4NtnVV2TsU
Jv2pnoPfvYbiKVCT4GK2z5HAntk32Xjxo5HI+H47+jN8jzwdrqrKXoziLpxBPntBnFwb13o0jXg+
1aq6G20FLyqMcYa1hnudCnUpUgo96fqXSnrhDdQh6FFFE58phO5d90w+lFkRngX/sV/5acNnSRvV
rJ7HgXSbTPFHEYiOwcuxJhp5whAXflVjx+cuNhivdU704i72NT+sEP7Un32BSy61HsvWl78AptHF
aXaTtB86hdQFOmaJt8xkrGK2BfQ2mDvBcuL6kYWQdSqwYOnFABoPT5NPIhg3SrifMAQ612P26vmQ
CtsBaRDCAlVBRCeWFNmSRYEYdC861IpoSCNaeTkzYFPJxdskkm2ZFfWOyfCh88NV2ov0k6OaQDqQ
QCdvGPGhxsNRdpixuQUewc2/xrIc9pmuUHnaJVoRk+ghj8EkQ6SKyqXJ890UgiDKOh8YZybfyAKm
rMl5nmze7x1HAFZsJrFAFmZRrGel/liTepEVuNU0EwdnbMRWJ+7fxgz/inxiJm8Vv4UHCAa86S6s
U+/KZRgViMdkumk9+w03jLTC8NUOCegco+Awh7gOJquO0TnRUvGaa1/C8yE9HsuFVTIuQ5j6Ja3u
mXfiwyW74VglZ0pB+QQ1BckDFaJt5h8SkKpd6vcoZgbMM+dsdOMW98IJjmEV66PhpxelhjeL3sfW
ckOOA1ndBI/42TCYgLethcSnR2BQYUrvQvsYi67/zRdSX7J11tT+syT8jOynnTHiqfb9lhWvGL22
pEZMlEu3JOnsjat0sotpO3lGt89c3lE90jaMvPaX5xf4JDLEhRL1WuwD/C2NBGs2padujWg/fOgO
+VoKgQT+e73h99ItjTZ8cCUKKIMI92QkaxuPT9zjCe77ZAZwVx2krdCi01wBZT+DeGGqBm96KBBo
0PBT1lczF9X20fandzVW7DdTxVE4wH8aZhPZxqgfhjFwH9n6xWMOEReBJAelN9RPUVcFZwIj4RIb
ARUZtoymrZNftlRHLlT5ZwFfxvXxrQ6o3q4FUw8qdQIzuqmJ13PDTJ0pNMfTNHSwlum/BPxYyNSi
P8Rd4T1vyaVyW00n1UDDoNL+qQxm57EzHGB3gQFD11mkdSFAjZmB58pLQJlPQneUNZY8tCy5hnga
IhhWo1P/LWJu/VYMtsjt1KahwfrICGTc41HqOf2dkbMogQ3kWTiE9YCZN7C/8jnE3RVf8xL5k+ZA
HwS7ckDukmcX1QNE5kuSm9U5DXC4OUPxImbF8+8lu2Fwn5MxqFZNb5/bZNiqUIDRJTaK8OmM97+R
d7V8kV752fh98SQKFii3Pi+ud/k4ofBSIWdjZ91CY+MPpy7NcHI0ZCWC/10rHV8JM1wVGgpG71kQ
FirsUkbGQ+qFxbpta8RPBiusqpNvQ/0kzL5bg/vQDPoL59FnGw97vDvdamrLWzs6QLFmdqyw38hc
Oa+8y7hYxuEm7PrXFLmHbKLXjb585hykzoHHVgbOVcx6RSvjG3s+Z+drK8JHnDsvnj06K/zMdJ9j
r/vn4tRYVQhCAzPmik7Fg9bHvk2ejeBE7IdxONO2BgvFSsQ92m94jl9hVl/LvHmVOWSkKjFey1wh
Zm8wi9igf1Yz+RHGOPzC5QFwS1z9JZocijigOMcTEIMT4u/S4n20KazjunoX9EYM6g0x4holH2Io
AapaE3+LqdEvG8eGpFKo8w/W5KdbmBP9Ryfe1R5UE+kme4KF38Io/U3qmbvPDPNca+D8nPFAGQkN
chckG8EHsw22306tOyEAp4IexcrzphHgtk/HiLfVlbRXYA1ZDYaT0fHPNN/eYk3cWS7Lmg6BS2Bs
Ye9dXUPVC9JXJFtED0CJo6HNJbMy5o3LG7mxiLkaOqNZV/QssbzNRLSnAEToU+HgiCgxCcod+WH7
Yv6XG8Eli0kYnDgnmZQHZBxBm8+wQlduPRz8Dlci/ctvXErfvoFeoKR9kNVstVqbh7YwxNmytp0V
AxzpIVc0dJPbqfnrJSAnkEiiSYO0XOUPQxr423hyz9QMdtie/BDZtSvOtouPzZ0BUcY2qhpdMuq1
/Mcqo0ujWpd5A/SQYMTmOlfdZ5QFT7glUA7P3N7JazxrxiHk5x7c8NSMaomyD+iV0TYKU+SRXXJu
6/p37FPIodLdtY0qrxb+7nH+RnRGmnbcLxCK4SzG5Dt2CXDIQC3Qv3tMTW0drSYAlAA1wR3YowLf
AaqEiQXt4iaSGICzuvsbNWLEiYhe0Yp/j7arPqhUlgy28ioSkAPR+OZTc69dI5Y0vBeLnsNb29Zg
isYaBEMW4bjAP5zdek3LoTFwXAf8bKtwwd8IOt465Angg1Mbu26P01zZ6I+gjowxEhDTJc838wHk
Me8wnOGNOOKTp45+MxSfpgNmoTD+QYsmlHJmxeVLd0E4DggJ0K5mX2g2qinazSUGQ43KfCXU8CrD
aULo3T0iMaRpY+eX3jEClLlKIQmlMst7FgLjjeYF9c5xsgxOjpLbbMXfcRXj4axD55JIbp+l27xz
JWt/pV7NvXVSxiESMFKEQSwRegbeOVpeK6rG4WBks4soo78GjriEJYRJEFPr4ZFQeXJQjLHZWz5d
mI64CexfATpv2Rw7ycVzUkDBan33pp7JwBI6yN1zU3buk4e+pCLJyJzRJBVhkCzSQwj3Y7CAxumw
N5Xx6FQPFphaaePzH4bqNo/5fTb7epsSW7JOH4q2gCJmO2iCvECeu1RiywfT36n5M7LN78HG49RO
XJK4x3yz3Vh9VKGOgbvvdN/xaEErl9dEYTaVmdI7PxbVmtzLepvjKd42EejH0JP+vmP9pXmcX0oz
B0lCfRAMHca78V3qiI+vi7dqwKHljJoQr7JluWPNt1t8ecn8T2eu+yRMxjlhOj1lAzfJJONQWLpW
rqcrImzYA8y5RN7SGi9+8znVHAxijj8k3kevq1dTMz1ZOmi2nW3jPo3FuUiMxzLryNqpiFgzLeKQ
8VNZUeM8hHb9zYooLCYuUQ0jyyDDLjCt7FqGVBQMlhBwzv3rqJjP62HuLwi1jiOctRFHAlLWZoax
0b6lIViopvLWQcNQroBHwiSICt3Lv8o8kys682+6AnswzQ2y+0TbO9VqD2wh0Si9/9o1poWVueqB
HlXdoU3ss2OSSUb20N4xQtTzxfiRm5+VVMj76AccNGnSZBkb1gHYumRr6qIDua8AW/J63NmZ/+40
xYtPz5ngvm56H5E9TTMjTsIr58L+HKtIrOtZvlrIQyH8GNmh9f0OlZgdA6MMtt5UFDe/iA+MJVd8
EKBJWnkokw9FWXlNwxT4KD3Y2cvP9ODhStBGmAvzWFtUeGGtVwU2zG1DZguXsoh/wb4b7JHcD62X
NIo4j0DXx5F30pI0ayec2h1OMJ5J/qV60N4a3cffUuCnrbw/Yw2dpKhd4MSw5GiRLhym4jY0vGNA
9pzYZn6nKQuZJR0IcI/XAp6PqeaJl1EbTG+Ge2+bn5oXt4sUGlrXh3jiSbDRhamfvN5/Uki2ggYU
vtsi4BIeoRS+MbYPuQWokrxiaQ9P2q5oVbWnKOX/a6E8Mno9uCUpgLNYslnsfczsjUjFQh9FV+/q
VBUnaxzewzbFZWKDLoUU0k/+i5qrV7sfnr3U3yZ1h7HbO2ARLo6xMrPHWhnY0CkLT8IMn+NamWec
xddMeupBsK1WjmfcmH159bXA0HZRPYes6SdHX0IL1DZXafQI5QdZCiSssHlnXfA4Fc0jpTZ0Fekc
A7LKHwzsPfuk5qwqCOMRDgAguiatiMxHnmEKYGjQi7oZ3lpNdYEOB7vmcqEHAgVlne28GDajSa9c
wEErx9s4c+vmYNX1dPTy5kk5mDknt/kYfieFqQ7l7H2KUCT70iQP3BxyELWC9w2Ikcs9fWsoFWwG
2pCkAnBN9xhjz5Cd0AqQbs7tZy6QVqfmOhLafmqtZJeWCMdDBRPZLdQ+MPh4uoMXhS+ZOw1AMWNC
OgdzN0YQj1oMkkFmWNsBO2qShvLU+Yz902aT14xHGum+xiEQ9Xpgz8icc+pTepn6MmOBXTXYnmnr
ThuGkPm+JxJ8L8Vy6QizFrZOwbb+1PfL3p7IeW9OzXUOSfGyCDESM1MAxgfU8CxM2X+ntUWqqATs
Mo3Ek1vs0KjVx4eRHJAa9HM66xevYqHEzgjrj0ulm9l/c00Zm82MJ6XhvYn035A6f8e5vdS+54Jk
TuptEJfgQGuaekGCZWtO8WaPlv/kxz5kTEQcMx3asHmjv1aceodsyNpSp0mIW8KtlFlL4dxCfKvO
GP3JfBubQimMY2OQYTSN2ddQZOjSxd2y2Ee7MXoN5uA+RbgCdGzalzqYjij3XW7Git5nW/2eh5Sr
w7yw2PzAAu3V7+sRa1FEuduFJsCNYfpSFsGQqi4ItPiafFBxXf4VEhIyBajNx8VU61fmtFGD00BT
ws4AI8HBSpqITWWkDwpJbmh3M9OGW2BGT7yDRLlEj0LawFOy/qCGaNOOMxSx2IJAOAXZJtf9o4F2
c1OKAN4FLFbknTbjsPFozc6D1hVk0GD4a2TvTc3h7Af1rvWchzkjMG6Yqw2aD2YuzhO93w+Y2njY
uFx2zjaYEgM5vse/Kh7LoJcf09xiBFD1AAmwZVDNrX4flGa8LsS065P6IZ3mP0YFGcvU4x9+IADS
zgCKr71XZnkPn+Y5Hl8ZeO2EF9RXrxcPghEi5BSFZJoLrYiie1b4cKq49S6jvZVMG5o+ZIKwfK5e
096Y1sIK7+XdSiDPNfAELGcCACn8U4/DhhI23dpJmBMb3r1HQbBlzjHuk4EPaKYmYdIa7ntFAxub
z4nh2ryqopm0Z59GRq4I+fBjLv6TR8odu2uFFt7yGiIkEcekvodPqWnHgwGcCShEc1OV/GDk522T
5BOxr4HMxodIJp7Iq7hgtboPTUaR6eZXESNjsGx6QUMRv4TT76KIARWRZrLXWIitnBugZ2KucUKP
KDiL563kOCJCd+id+iOTWpwXbRO1K0jpoRvB3yly7AxN+i8rYt+aJvEDDaFB0h9JXA5AoXvkTW98
f1SrXqInl6ra0TQhys5LMuhI+qML+mtVjgTkFcNpipF44i+CwWcd8FWPpB9PSFDy6mx5BLEMCUYv
y3IfhgLiE+CCGBBeSOBS2X0OksuTDGEC5gxXIu84LUAH8Ni7NoA4MU7hyqzLr+VPk3G6uq1/a4wQ
zsCE1xv6gPWW8so9Z1rVADDwnuxcYBdCjk9T372ZjDZnabxUvRoveW2/mIcOMN8g26vlMKrosrA8
DikMt867h0kxvUS5sbUkWDrET+muwScWBwXApRibYh0r+gMqpjPbWwYWcl6gr+vrjHVp+2N2IiWZ
WV6y4WoOIt2TDMXir4bLNaDRQdLJ2OSDCHb9pJ4niyIpDl1z65oI8y0Tj1jeiXZtZXgPahdJU5fF
gCOLJb+sM92tNSbGlqbK/JjFw9UfaYpGiUw2tv0skH1s6Yk3myoqr5HsJPMi6BgJZVeBSQ6XAbm1
CKTIqbuZ0FY4UjRXj3y+2NF0zvhM1iIgmiamg+2U49eoGTsLl2ZMRzTWEXvFkd73JnMCEK/QGlyj
gbELN6zLM56z9mAEmb8hnwns1a8om96HCASHk7oGNVFPAHN7Im3S45Q7x2UAyRtyienLaL88tWvX
h5mIIaeEGBLd+lJ8mR0fg0hgOy2XBt3QzG7FrlKAM7WpvCPpxVk7PHjWRbZmcUyC9muyMhPNLKkz
mZu1Z9uMb0NKZzeI8r+unpGEm9MfWfNcc1Vz0B3v85g7slOr4ckzDjUiKTTzRKqlVn5IGcKoqh3W
fUWwtp9H68xwxq3vmaiOQNaWyr+brtgnVFwbOUDgVVWtNtixgZOKnrA9OznaUULxHehN395Kh74Y
T/6z7SytG1kenL4/D06wh4Rgb9UkeU7s2t1UJYp5RNUJOj4jQ8UzP6cgi/Ze8zrMpd6Y2sf2J1Ma
vd3V7PRrWIjX1KZdqFMC0nS+UT5No1yhIO78r7CywWV9wz350EwfIB0g3xkT654XpOkJTV8kTLxv
GeR44ZKm2g5V8w8x0USEJsLeydnkgpK94TbiV8VrN3HIpldIyLhEmNXFWBeGcD7mibcFcABiuy5n
8ZWlMFYMDolTysRrK/vJpf1VXosSu1PF8xQ5eflBtN+6LtM/JR7rdoz9s+MxdQopAkkp2nT0Qbfc
iY8V5eKbbq5dq9WnkGJE6WQiszxSixFtlakZs0h1bczs4tKTp8P8XIbVkzOAzrNRMQPYYWodV3jt
YpBlVjgRsuv7waEaWE6UXZCYdV19tQYg0Kq1t4Ld62gk4X5w/qVB6p7N3yX30405GOIoaoSbXkGG
H066gU0ALVdmz7tYivYiGxDJlvUvmaJkGXy+WLgk9qPnfwxEsCaFZz1axmA90p2zlmBIgMmMhRnt
zeuIkdye/nq7XdzQ60mJDzNRO4Yfphlz5ZYlh9QofmGEGm+5/TSFD0lf2u+cE/zcKQSRxFk8i/NA
TyWwiWJCTZUl1bh18TPlpt5nWJVIKqMXa3UDt6WQjQzd2bzKU+etV594W9GAmG2+19PwxCoq9qpP
Nn4XXXKjpTj1l2Ytg6YOmonCNBQsSWgN97tV1ibv0Octoy9e26m49fSJSQ2BOc0xs5WM89ax128T
nV75CCDrBcGjjjQZCDmBHEV+115wVU35i/RGvLBhu86EjWIlm8ot7votZkjGUXhcV30NIr0j+CKq
EVwVJB9t/PZ3l+ZMp/WaMvwkOiHYGBYc4Ww8qQnnZlyHDLsl4MrK2Ym+ICLcIynIJoF2BTYq35dZ
SIFVTNsuwlqKJixvmPJQCoEOieYrIYPWAW+K5MlrWNgm+54WB+0XhDnIiGLVFjSXB/ZUheBw3fvV
t+LAB4sQrHIjhL2b0t517fI9Y1+ktx3dUKNgYDalPtA16NrikMumPGDoqU6ZRz/DCwMK+xSLC9qX
sL+ZHc+EM8P40o1gtBYVO5RX3wXe5H1mY0gHTsS+zNvttLSbbC7qhI0a3aaWHuHmMvUfQgqoYO5w
rKOn2uigpsEieQR16F7LtD5WGP83sQLXkwjj2jXF3yhN1Y6b9GT+auXMdG6e0NLexaAV+IS2JwTe
wu+M3UoUAKnY27aJQ6RJHAbuIUcYo2ngpgqQsMBuJmAMKi8VD7JXiBjpo3GkcoErkeWx7Fb5xLIs
+nzLCIjbWE/lMjM301N6r0tCtZwuerW7rx9n8o8eOM+B1cwJnNsuYQIqXYoVXYtoVfvQZetF81cm
yTFx82FrwsWaNWTZ2FmkyouzXtOnarQ3Ho26F8eilQ/o2/DRkaQEus1sX/LQzne5Ydnr1mS9/AzU
FALCeIqykwkgNgMSwQnSJ0BgGklKCxBYt4ZLPahqbTQ05yb55ibPPiG2TOSjuwPMYfcj8Swb2P9R
Zx9EMDVcD2168ovYkpPg5s5IyMIgO3nEQu3pd08nnrArrWeaK3390i1OeaV76yDNDvnEePMXqEMU
0QBf/bjOW/AJs4zi48/LiTyfniS/3GRw31q4Ecxw3E3ha7ySP+rvH2xDovo7ze5mZyywBsOGxWXi
D9soNY/z2qGnhxhhjrKNIYanIar1Hs61o1OUHU2Asy1cHs2CT9XThD97VkhLPESAFpO7tQuM5uYi
CNhVZvK7Diq8tzwcniESoI7AL0PdNdsw/KNAKuy0QjJueYcxTWhMQp2aMxZiVxT3gXMY7/AiKq0W
3a3hl1+VWdjbKJD4rpUbbuZA4TmL9K9FicGYxn+BURCgOkTNubba2N37ojoMsijAZBifFh0Ixivl
U29FYjMOpb/lsb3aU58yFrU/f4gOzItMrLkjeT/gY2tZdSRNUMOE9owD1s0ovESw8ew7WXekBLgt
IzGs7D9fmkyeeOCm/Rzk+jRmyYdXInm1zAevz86jpq89xHjTEwvqPYm3oIHOMb+1RfB4awP5Ovtf
ThArVB0wL/LQ3TsCl2ftimNm2f9+4BRprpH8hZG1dmG0kFsSpPTAoOE3SJwoMzMKySjrt8gHq5Ur
kG3jd3+DNejsGza5EKobTDMrOEVZFJwwcZCJ6RvQsWEN0pNatLRSe9+5bS8SRiCeUrMk+tib1nZf
f3HFfQ8mayL32b9yACYr1xz0qcqZ8gdV6u6avrkjnR63SeHfQ64DWBoZlIMjjoMI0zJdTa3zM53n
BrkTT5/B1eYZeMzbLN0K+JPxgZnI5u4boTfOv36Uwz7Vx39rnTVN1L2bhkuuDsWT/hLZYg7oAXdW
7nAzwjAGVLErh/gBtTZhJzMh4Sm1cBzPUAwjPFsMmt1TWa6jkM8N2enOFDwJA0c04y1rA5FxSXwQ
hDk5+fPPU2UtUA0yUiHBmfJsuNGjw/fGYc+y/FE9/3yZQdB7eXSLJ2wQvfGEmZKpwPLKq7opAB9r
qGih2lF0vGPRilccPfFOCxnxBKLAiwZzP3YFsToRujuctGzbCJOXV9tWqFeaZaWYkZmeXdyeGzOl
Nz5543I66F/SwndvNDHfQmB5qZeQSH85YsaouQnSuAlLiT7IlL6S2JocHPYkTxX3HH/CzopnwMM5
Tu1treK/YTlyzrUpNQYCZ1SjxU55NNVS2zj0zbK6UxeiAi8ZKihkWhm7Bxsfr+kx/BldQK4ijvbN
7KK8dAi+oZ6iMUfaQjTgYY6gyR8S5sNIdac/NMg596EbExJs8mHw7MUOW4Jhj0wyDZrVSeyuY7Vs
cnb2DC5ySwpy3mUPw4Ja6TQxfPTE7ipjoBqqPEb+sfMR+6zCGiQzOki0V37GHfU/7FD/xzj2P8qh
IAOv7Lv//T8Xe9P/5S4KTUcEWG9gJLkWvpfFffQfiKQ4HAcu5lOLQj39O0Pz26QCi3XpMUzSUrir
VLF+bQhQJ4QnNi0Upmba+yLOIflvF9vv6X/Ff6v/z2vhL/0/L8Z1rEDYruNzFbHF8mL/48XkUoEj
M2FomCbyaezL7S7XBZKjzLzadfPMjWQjo3aGht3UtIIkqUq9Q8ICSdULcDd+q6rnjEfr4idZeVmU
0LSa77UkuNujUwa+cZO6WtJ9IrdolEG58W1p3FzKydTPaIsniXPq86LfYCzoLpHrI6LsmXRaJMmu
cWvrU1BSOI1ZsU8sN7v3PSTLEDogdJ5/TO6/TWUGB8smK1sVSI04cgYeeOaxZlECJjQG91WLHZaA
eI0m2HzCcMvuPipxzDOmBqKitncF9U+cc2zGLsEDY2rtWI7GL+ygwmmO1dJFGRvjwZ4YFhZyShA/
mcn7HFJaenm5RTqCQ0XGx9QL1HFw+2Nk1t7NTeoPux2LSyyN6pw4XGx0VN6Nug1OtCGwFbTKeigD
1jlJK2yTYuq2yllOzDlwbuYyXywn4g1SI36jiZLHzMy5dTu7QKQPo+/ThemYSiC5dfZ5js/br9Lg
aApg46zJcG+zlW5p/PR7xA/WDgjFRy7m4m6I4O42+XytaEZv+tq1t+SGKNZ02u2RZy296PY7i0pM
/qh98UgA87Ts3LjQOfzDUWGdMs3LzFKaiKNVBGc3cvaJP04Xv2QTrOCqXlEKGuvCFTdzbKrvSWbx
KnjilCi/EBrAfpXywNQSMDGix01g12+k92UXgyklqjbQ5H6UXaQ7c9DTWqygCL7YBj6nfE6BuYK6
qfNgi6oNAoBy5/cirNo1zJF/Tm3be7NgMeFH0eins/YNlO6nlVsjvU9aYaPOzasLq+tIkOnjsPwq
9dRIs2P5z5IFdXXsPt8FdQWE8b/YO6/dyLF0S7/L3LNAbppNAmfmIoLhI+Rd5g2hVEr03m3y6edj
dGE6OwvdhcG5PQ10oEqZKikMN3+z1rdcyIl8XiT53jXbfl3h4g9CKZR//c7r93AUMDGaClIIlr+o
SyjRzgDHM3CYSiA/S4EakNTe42Ujb1FQktqE54bI6A6R7amHVjUkmRnI3FTLyMd9sRL0AwWL6MiV
AHVDudh8s8dyKutL6TlEDKSJzlXJLHWmkkIFAjqGa7J4JNQO7VB+p+cy3FcOyY6JO509b/RWmYN4
LOqcg2PUSy5d81lrEbHVsuUOUDLFwO0FLr5srAfqTVTVwW1W89Hv+wDdbySsbVjCB8x5YW8haQNY
GVOwuQ0RN3lnScyL4/yA/hyYvuvBcQEAuuoDXHtDIdYGWIbb1P6qw2F8dlHS2EZH4GTKlA5lpk1C
t05YBMaX1O0MbocofKWTMAuc5A83JBzNFYN1DsL+sdXC6qIGhz2mobZxZY7brmqwLfYzo7yS0F1e
swZW5cwql0GOhqYCK9EMj4Sw54y6OCrMm8TRIQqV5SaDw3pKzOY6Y+roEeFMhGVk4Ygex5MEnuOz
nG62CEbjnXTmH4x4YeXqSbbTp3JPVHPs2wBx/b+5Uci/nM3SdizLdTnqdWyxv90o0sYQgdPq5R5F
AdHi+Aktg4x2XeTJ2R4JVQ+T9LPhc4xjJkMy4MYl+nfo8Z6tx2cxaPBcaZSKAhMJu5Yvpol/8yuK
xQn7q1MWj6rteI6FixcKhfj9XuY2DkM+NFB7ZSTmBm4E9EqXBR5aL3HSM9CvPfziz4CjHGZPve4y
QXVqm9rdQNaCod9nBaP3iPHhephJnRwaJS8OYrW4hGaPLslg0M2+ipkhWX8U9Iw6S/E3d8GFmvjb
s3Ahbnge6MQFYGg7/PkvN8FKQ0qvT6pENlYQ3hradxjwVg7Nh28bdnFpQUeUw3kBGjPDqnexKiw2
mtdIsA6bfls9W01MapR6Z52Eaq6sNfS6OZ6w//yRsIA4/uU3tYTugn6UpveX1xsbohaUAYkgaQLT
VNQhZsNKd/bCHf0CIvfj0JIBFjb3dec2b51DTiCreOm0za4jBcZ1g/zkmEXhq2AgTD33XotanqDO
qLOLiHvTpNzq7ab2KLAFBKAgp2EpKptaFQ+ZzQJ0VeXS3A1jA00pJyySnuI1cNTnMN9qk6vw4Ido
oDNrH8aeg1sWqb/eMd5J5RLjPuD3meZ9o7PJu740/2PIf5qqz//9v97/nSGfItIFsvnvDfmnz6Lr
P9LpVxf/n9/0pyHfNf7wpGcI28N/iCv/n3Z87w9bCsYCtrkcRPYCDv2nHd+whPdv7PgY2pbryLAM
Rze4nP7Pf/1LSdr+9u+/lsvm7+UyQl3DoXD12BkAQxW/EUUx6UeNC6joOHKfQBHIILFeiIyO0g5l
FVwC2jZbzuwOpPWUVyymZreI9rq6j7XsiJ9bHYquYfnWJPjAJAY0nJNMqDv4Pc5I1oll5uDfqpy0
EFb2rHUeU63DX6NywocdgHSBzhDOi4PDWI+fjQAU2c/wD/7fW3L3jxPz12cpwBv/dmm7glcKtbwu
HOYnuvjttFetPdmpcB2MKpjyCNbZqjjNSVkA4IY1jjgH1wQDxkCWaFp4bqHB18LStdaybv0hnbN9
YegvRWAeZ1vH+tQQCsRIJD4lDTg2J9g0nok2zDOenU62a6MvHwtN/wFczLq7PmR5hADVUzpCmGBr
EVupxHiItQViVXF2FzSuqIDzcjvN6XhiVXhgetrv45mTA7w6cttAjCePlRS/u/WemhWwqXTyGIY2
T64WIVdbHrxOgzlA/rpeEHy4PFzHUSREygPT2H9+2ZOo7eacPi/pTL9ljrI3YzEfrw/Mg0jMWuZH
V0Ds9eEKiDUDbE0xfNaAlSZxniChtmVgfiv3lRSfLFWJZ7bIJCkbUHEhSYwMm7xNEonuGPW8ZoUn
AzKxaCorLQx3hcMQvUyZEqnetUEQ1vY6tLP5w7BAi3TlfYYi9DjT2mwZ9j842QA+tcyJ+nXMCiMH
WpBi+de5071fHq5f0/Bpt9Yk9xVLj11stndq+VstH782HJcwo4jQHkhKqxJnKysEJrfS4C+vYA2G
h7QhLrUnC6rOBvt4/SdG9caxfU21eth2MBNhRgYdYUTQr7J6X4WMl/5km2IpQNZBTz1qaiASDu+y
ZaJ4Drr6XaS9sdG5uxyvw4HJNO71ji/NutjmeBjOHoaFFWLvanN9qBy8ymaIBn9gVnfqy1Zt06p/
uX7p+hCGij/MZw1vhHk/6xFT9WwBJlwfKvfLYOPDLgk1ZGh9r1JY2OV4xvYMcVNXbA1nssWiar7u
N1CAhWSONzMtlYe4ujZPTdksMfflGsD7d9f5pvdtulGRjtRxgZlewaRVTKhBaRLHp1F9VqOTHOh8
qGZj5l1VQVLSnBybgWkbKD0KbrJWB8QYduu9eE6Sb6/zpBa4LIpaBIFJF52KKXSQZMVPYdIA6bKz
fq3uetYvBAWll6zP413thX6kancvPHtccW3sZYKqTssUc1jd40fHjub5qeqmndZl50zHFd9rxC1r
zTQewBr3Vm+QtIoIMl7gs+ChmuMVxKn0kK4Mh8O6VCV9LQPZyoNSj+wFGFb5yvfLA2+XOM6OSlaN
3atNVMPZZGq+6xg1HBOPSzQfIPTpJfkUTEDcnkmc5Sm8Ce0preEUiKp7aTDZkqagHZFuqhliROAq
Ug/lcOrHKCP8okZ7xbwfV1A1WNDXxuK5zmcEahX1N5bnBvoH6Xa5u7FDGhEnq76ZqKu2AqaCrG3m
0owW1pFmQhThJeJTTPNqGpx4Rl28FB2TJJVCFxjCj3LCrM1IXjLmfICeOh1S2J1sicp2fT0ouWHW
e1ROxNDY9W5W+X0re4AMOgNOi/HyJi+eGtSYxHmQm9qVy1TUpaLvlLLJfh20rVllt9pCqC1dYR68
8DmqlIlyvzgxjf3yQjIep+LYp4G2ScXwmZQIp+Yw2boiObfGiDI9894i+rbCMIytHmYvTO3LQzSy
iZiC2ndRGLOGY3znxhrBBYnz3rUmNNrKHI5RjfkuqdOnEbW8W5vPhciO8wTXGTz0TQklYp27wSfA
RSssvkPErzfYg68f8ykD/xg37c5x8+8FcjNGu0xXURCQ/FpIcpKXmWLbOG+aM/NbkseUSKvj84Bc
FahU4PcRwznEWVB2WqAv4iWINZyBMniQ5gtNEKuaTMMmX6Kk5wPB9AzhgCA8Gd17veaX2VQFaphO
9AsNuDh4DQGtUar7XqBLHwuOfWMQ1mORT+MnhV767KIVb85oYx2KmSFjo+43mWY668Kb2alMxCYs
SyRrWScV5gO0PoV4Rb/kkfnNIod5mfnH1SfrhBvL1QxatcRBjV4fPKOwLw75rYD5UB51SEBSF9It
UsOtOXXyxsAizPw8o+VL53ktlpUYBIwNE+8K2IIk4gx9MT2e90MlAErg3N3PIT2ITmwKTdZwW8kQ
+Wl6qCFMbEEnb64wrHRZ0rWiQN23Hbtq2ic58XIG+7xsWeyVcf0qjIg622O8Y06YTGLKl2hofsiG
vFUzNInGVBoZv1rCriwb5kOqYZAOq32EGhgbBWS9IuqNPeqii1oWkOmyikS71JqDXJsVG3jgeZxH
c7YLuhhjkFexQvFqsIs9mUBzzq8xac8whZiOFpp277TLn0P9YM5yFNW8djV4H85HEIQL94M1aiuQ
Ejv8faNjrieHGBIQW9d+Wb9myyJWspHtl9XsyI421qnMxgfyD0JMwAjSIje4Gx20DU6VXSzZk+PK
Yr5xLWAgJoHSHGVbsytvlXDy54L5rEhfHQ8PTOqgMIqF7WyGprmby4k1SorTf8BFguJ5rhJ/XNbQ
M/tofVlMa8uKukcF0NkvcWbO3FBSRhMxH0vmhxpSeIMVtzfvSpQzeNfHZQdAVHlMBxt3DmLhgqJQ
Z3FTT216rqnYXjNcYdFD0HUoN0P3W12gP2rnnJU7YU7lyDZdvmUe4EUE0w22DNPaiQncvXTlWyI8
QuZ7IgmjZbcPyFnc5dG4s5iq45x1d1U1PoE8SXxzsL4ySWUyxaQAuvoW6SXI5L7ufTTR0Toz0BG3
snCwi5IT035paWedegBMSRfsOtcmCqw3afiRsM+xVb6XLa65sUORFDuJt1eIJwl5ChC8MQdf5xol
MCs6cNAhTaJXcwt5skQu9k6Vn7EkX1zBCxMntbee2wOcZwhWHgkfejh+n5igjewl3DI/uKonbbTX
/MZpr0Z+f3AqeZKwfoAw/mzdap23c/EGOx04J9oqhuuXLjMsqHstBrvYLdGbmtPGk5HzzpYab4yc
Q5Q2bFtE24IwrIFh4U+smAnuKP8QWrN+zW0eGKbmF9Jl665/K5v8h+u55NFTuyftT970x9Ic7klP
ixj85HdLtmyW5cW2FQmRYZ6VryvjmXkSdV6YENdu+GoqOi6F6ce8hNUaabRDob6t62DthNa9nEmj
KqSxzwsd70NKNluqvNswwM49myj2VULDwLpKFoO7ds3iE7GugYHgflau4+ODvWgwP13skNuyY+TU
4U8XQf9dMcwEtvs2ZdUKW+I7mrhxHWE6HrRuy3y88FPHYiedt3cG+i3oUKFNYk6Pc63S+12gEX7J
nrmMBUbqhoGgzPoU0VX52k0/p6JPVmHh3Ey11+wYxiFk7+tnIdSLUvKtqILHUmQCIwoqIDaIWznn
zd5TL1WBvlNZ7t6cAvio2ho9WwQkh092c+h6ruDYxCMkjNw3WyQzJtl5q9GCxkqhH3M5ocacRLIZ
DYU9r+1uGOXuQ97lbeFmxTYlpSWEccHaqlrbdnsy5+ylrqsbabJCDGHn6GyYUGPFZ6sIYR0VojgZ
CGEiz/0s+/exFc/cb3amlyMbs/uvSgyHelZ8XmOiQltsZQdqzi/ZZzgkc4KvxhxrveNdsH+y47if
KbMfWsqx0mwcv4jnB0PED0mT47TVGa5E9sdcfCPdhTFGQBk0CNKsKUxDu3qI2BFqmf6cB2jKAAUd
dDi3vBvJa62TQM9AGTmTOx+KhLRAUO1kaefIKUmIWdVIzyNQJ4Mxn7jv46dMbwz7UIPtODuV+WM0
0gdktPouz0w6OTu+wM+aAEM4d6Kzxs041pzDNQbtiPpJx+C/qsODSop6PzuA/Uep0TjV6WLtAaeK
NbRfBUaSrCUy6S5CdZYiGZ6yGvqLa9bILIzSj8MB/a1Xr0SY8FLjSrn6z1Bo3pv2OB4a425Mqccb
nrPdmHJnFchFGkJqndI+aWSozTURBeHSVdkDik8cNoETMxJvAeKGtNzKhBc041OvovZNluGtYtfD
PGtV58vsKeJJq9za6iVnYafP2cbLvO8W83w4RXBFMOSSPzv7WXZbqPpF5CA2BpKC1nhXOMkZDXDH
/Oy1/WQuJOQiQJyFjamoOtLydAtvoac9RIHebFU9uTvNw6k9y6xaA4F9SuvlJeUsdNiNtiyRYB7j
RCxId0rTnOX/grjTgHeqjJoYuNuN22fkfPck3IlYvIfFoDamIW6LmdMLLPip1uznzDEZj7sfCLfu
ZYIp08k4JaxMIEBMPxJD2j7k6W+IKPnkALugsJrWoaHKY0G9q7PQAGa/7zPCvs1wXS/q+8xyyi29
2UoLreGGw3EOqRxDgzjmuLthnkopOFXwOr76Kf42xjhEQ2G8eA0zkKk99tH4UXV4c7RpT/BZvPOQ
GK9StJ2bLonLUzAuRQl7y1VK9F3fRmcv9z5KYufNnhaxzEpsfv2hX2wynlazpub4QyJwkoDbjfJr
zNrpSdOoOdDVQpg8mCFT/jx3ml2TlR828hPCAqY7zdHxJ+r2xmiRWUds2QAiOzsHUzlGUIWHSMQ+
uioIdX0MRgLphh8nMSB5dJSRPqjFX5qyuDMVaz1KeLx3QMHsNAaXBz+mi5gmK7AaCMXuNSd8LszY
JS6LTKM0RSpUfZoOubD0IlaOnE/fWnL6PqgWK20iuejH71nvPsYAoHGY3IgFH9VkOOfM0gvWmvNd
UsHrI47tQknSmALtLWvnfWvROGSywLtcP/IfpmxKOMBaN33T23FTpVgngW8pRKAUeV2ZRtuuIy2n
7L7F2VgcSNE4GpMmNlzGhU/qrqaHZyeVkpCQSVIUhTc9vdw6wXuxKrIS4RYhBEnirCcdFlxZdxEh
emSIDTSXTjYh4Q5HciGpsG0P4joT5cQvVR+jma2e9BD5MjLFTWQkBOciUUVtNN8s/88JCIm9Va9S
OOxFlW47+xsTRD6uCjfaxDS+pyBBP3aI9OgNCAj3V1acRLgx/OceW2WIjFSZUjFwOVAWLLL+GJdx
Lrn8lxeSYLdX94xYnhdDOiikoNLbImgRa1YJTbfiCFiWqp74jm2UuI0UKfdYLgQ2wiirzPvKovSx
ArQWZZ8as4BaLeg8U5B7Zdl32IEWJATmRceeiUjDcEVt/wJab+fawTP72mmjPPepoIhcmw08k6gM
7gmP802EW2ubtmjNFX5bz+7PQIuJIHjwMCD3iXEMppJyYyycNUIKVtwpTuxYQ7dmZZa36va6QNjV
Mnjk5vgRG3Hgl4v2zsKoSf8v6OW5T4RKKbaDvG7BSEhHSghf0AYBu0lrYu5W05FXalypGjPz3JuE
bCYmVmM7CiG0of02iej2nOqHJ3jCWhQ/gIID5jGAFwKxcIqC3kT7HzE+EdyQkpcqtF6ywUh3yqvP
1ah9jGPLPbb7zmbIjyu5R/5+aWyYl/iuTUwk2iO5fwRDxvnTFN5Wi3Mm74CrDx5/bdyLPrhpVMDA
btzi1jW/432GUzOn0/hFaYG76sFOeja+tkK3yn56Dbt+BVmM9BRU0mvvhNVkO6FZWlHlw/Usjq01
RyuXGyV3PVQQDu9dE5qIQjhE54CTLqYTQPkSr90SSOYYsErE5lV400PdBeE+A5pyzCG+1Vpz7Jt2
33rlWVhU8yShAkU05mezVo+go287NkE+msfPysIWTtgTq1/7wc7qFyuy7tH6m3b/UtrWbQuVmxXW
SlFTSJWdLJk+diZXy0DVH+XiIceIEMgSUwkadNbCJw8FUgPgoyC6W2TBt4DuRutjRlXqZBcaVtnu
02hGuhb82itULn3Z7z0N8eZyrZnlZ90UryV+x/WMec8euo+5hKOQIEGDGOjcdX1bbbC5PDUkQgfG
I8SukJgP7avtposLUoTPIrkhfHrQZkPRW4WN+kjnai+R8kB9IPa20d6VpuO6bDWc67n5g4JtDcGQ
FXYbvtVOfJj6WNJE9/qqG+I7kjZgQX6JIb2RZcqszAjfI9NDoVz7cVndOoX1pWn5Y7k8Z23snp0S
M3LPQe7qGGSlAYaGd2otExhIIiPjCXm/8HDfL0RHq/tpWOpAqlR5U+kXFcaC5LDqgAksWuN7DbZN
4RlbqYOdog/eQqcZt6phcMZ8f1FGqSWvieCFdooZISbufJyoJGtC0G3S20XcDUz1O+0Qat5jTK9g
1jp36eRFCwwyxik5YI5Cxq2DYQ0tuj+oBvpIhSkxREN+GxagxWSOw8UqfbsLaixj01phUJMZJbOb
hlylecOf99hYstn4RqohETEVviIM9MdS5tE+hkPjK709BQSNsqvnDYWv/pF3qM6HPsXFh5CpGunN
ndxtGBGg3Wt1erqb0apf0q1BxAWNt4HiLLZeXJuKRht0Z62q7KbGnwI/bP6RVdAwJz5GgLsLa2XQ
SmzdoWLlVpNZMKevbdK4vtY+sNI3fQeG4KNCNKWUgzeZiI9l+rQnAvJ7iULba8oSVmT5k3Uo1cR9
5kQXNvi80kUT+4hz2RhGzU8kXN7aii1jV04APmvotJeAIp9aa35XuadIiMisG/xXlKjuRNKlNePK
D30tF8mlIiGya4Dbiol7CCdo3rm3UQS2Lu2JJJNEze3KyoEsaobQUmbMbs0+y1V3E88dszQYe1Ev
Hd/tyMcarYvoU5LlkIBE+Ha8rrDWGTvJdUdpyfMm9apFjN4vQRHBxLgZkhJ5SuWT0JFNz1bmbA2N
nW0+JHeT5gV0IAqeLVk7pRHb7IkQELD/2HDGuau64PuqcfTDIijWM8Y1H7+S8nPXfgRQF53ikHTH
JDlWXTGdqJI5vqbe2rWy+YGH6Cd64PIoC/uIjAXiF2ikYUabXQW6jcbAGTdBIn8Qh7JppRu8ANu4
IW/nh2L2c6pLFuTsxdqtGrWV16KKDsTQc9ybCRyVNrlAMlg7QnEKlu17kmJCHQQ2XxrH+dy6+WeC
Z34TmEylWBzjxApYtsPGuG81w7osFH7W2ek2xeSy46nsO5VVD2PDxa0gpqGiHm90LXoJ4NSQMaPe
u6Suzw15NCs3RDRuKba+i1vH1HQdiN10mNQyrLQwGhsrsyM9UxcR4RENVRwmGxvJonkb13IhHiak
qYL62/cSDS1g6o01in6dJNb0MJW32hCVxKVX/X1c6Bu9IWTXwW1g64eoQOpaNF9NqI1n3ryfY51U
u6QEKYp1jp2ddpb6EJ+gusEHCXZtSokvtXq+9K39PAqzvPWqm8KE1UPjvPXyna6zTsjDlJSJklUT
iFmYqaAXwD3W+N+OUDo5v23nzGi23ZoutORWr3/KfnoIJ9ToU3TpZudN5+6RWv1bqikbHS3vqKQH
9TqFESf+rLvcuq8EIAbqhGPgfg34LzPyPFYkqeMmo6VXOgjmEHzaZoqJctHm/sGCT8roaNxxFK5s
rXMfoSAGW3t2nwKvQBhQluN9O8afaPL2HT0SxG1u8Ri7XsY4YuDFJQl44r3Aq7VbtoU+vjl7E+ve
W+yUT7AnOxKQq3Yx7KFZmsK3MKDj0FPrfh4nvKFxNLAEE9YqiONXFH8L3Og1nNNTFzJEnSv5Devp
A/AEnzAUjdoOy9TYE01NBdG71IZhQaJVXNT3iamP9ECkjxtyQMdgTQdseBLxP+PLBHKAS7Aw9omj
TNNog3IqIkY1uqhx2tt26EIyaWvUIqSoZjJwfcJk92Vqb6uuDv0mG29GAXjArW/so4bOfJUENU6e
jp5TSHmuLilrCUTHcuVJRuDO0k1GqfJn5Dxr18Z2BqPvE43LfRIRKgMRA0iRbl2Q5lj+4M4fi/Eu
7V2UbEF5Krz6zRpN9IPY+PvcQW+X2pyJbbS3eufuyuGlvgPDYuCrQu+voS+mKo8QdAP4mMOSXEVM
wgChv4LSyDeSnR3Unol5XXoTzPkHzRUkzjjcSsd7V5Uw2c6gh7HK3k/CODnI5jMbh8TXYvA3uvBg
XWuWvLGDuyY3rbNeFw9pSoOXTiaXZ4IR2Ou/hwpnWgucatLc1zof3ksArueUbbfvJWw7RZmifZLn
Ia8b9h7wdLROH5iXl7cpbfOmbgNimpCkmVg8B7ObDiTegtAeqP5GSz1J+zte2Js4B6TL+q0/GjZ6
c24lQC6R3Ho4v03dXlz9rKXNtl1C6cZDN1cFFu3ysdfilwrUjmdB1mGwiHmt4hAA6eQn/TK3n1HP
ErZhLV6XzndUkfrfSkbVr9Fg8d1tv2l0EkRivLE3uV6Np66DitDgkolGTLfVWG+CtDznxgjWKwa3
E9WwJ0Q8PoA5cw7pU5el8yZBZ+mMpJgFfEi2nR71HFSauJ9wYjqT95xmVrtXMboY4O0o86ZyJ2CQ
ISmPPygbZr9Dn7UW0rxP66DFR5eYqxjLxx7CHS2czB9S2PO7wMaGOcKcZa2PV4HMt5+hVWAJ77SH
Luskr4sM72SajRt3MBg24oNusoXL5NzOcQWFc5YPds7dAJLvjUVDyKHdrwdLyqMlBWH2FOpKEYUV
CBG+pt1t038F1Ob3syi8m1abN8WSYDAjephSkqx60fNxuyd/59HEL7jvAsZyY2i2t71u/MhR5G/i
VLttezAwVPxnzeD2PGRddKkhODp14evWWL/grwPARULbWBgErKW7RshzNsAX6L3PNHofMfHlCJGx
LNQmNlV9I6GRhUjn172B620SBfYEV6P4T3JJWpi9iSw8qh2CV9/Cn3WCRrLtX5O5+iqanhK5y9ZZ
Y37z7LL4aTr50c43PRTrSxJJHH1mv5OzUe8AChJP2GSnOTf8SlPRdrYlTVFA6Y0ilFfK5QIAtYWC
Zq3NEBzA8zGRxnaajeNDie2SxSFaPKS766lFJ4HF7oecEqK9BkP45MFcUq1lDD956TYGPGU7IcRY
lZ/7Pu3BiTFrZKCNkyzUDlnVDycjnXd9b4NKUm/gxNuDTm2EkDkm6irSz2leYorPmetVJBv4lQUt
cBy0iJYUn7mctO+MjAkUzWeIOCisBzg1VBsaxLX3rHdISBqXrVCBFVuPgdRmKICFgmmFTN8nhSC/
N5f6xunQcyzRFNWILcxhXE7eJA32YGa3KpjxNw/dDvOIwIrJbu0jAa+xkQ3J0QkSUSJtlW8sqdL4
DI+SmOnRYhPMj2+3VZE9xDiU5yEdbnuNIQXxCzYX2PyDdeWFvC108RDw6fG4mYXYGnkWFDjtwzRF
Z73Crmbb8kfSIgKAO3yABBPe2FbPvQ+MCS2jsUlSc6szKrpw1yB7Ye5uHQjNhNRySaf1pYn5mYKz
otVdnyEBkRGiL+9w8lB0xpq5yWo33gO62bN1Z2ksmGqjw86Z8xArbhTfvKRYMLal34qG5UtyznAW
P0qSemOVna8PmpbkZxuv6YqpsR9humc7F5O7ZpANZqfEiXlMCIrFCNKUNPNxLkAmtC72ShmsRSaH
rayc73Ep2d1GsO88vebUZK+IaoBNBCScU6fst7ArTjgkBz+JwtvCBnmWZ7zXHcv3wiF7N+xsdCTL
ptNgXyUGskNINTCn24YVIRH2FFwTNjJO5ha7tVdCWHRQycb1k9lPctNWAOiY1ME7OUIWhqFvi11t
Iyseh7Jbx6OGh38gVwyrxB0e17Wpumltl+rWcbNyl7Yk7Xq4omvKQIq4T1XM7C2ZY459P2xMj+2B
A8pj5Tp2uamMOdjgGtrAn4flYYwndCnzDrL1LhRDchNqLuapnKn1jHyReyCDu85i+EVo2r5SA1jt
ZXNYxqu2SqdN74iDh1vz5vqgywSSgr0ZbDM+WJU1MfSP9F2lOGaZyVnowpLmNaKicqah2OmQjNc1
huy+cIObXm/NO4UL+xwteYUmI1dziOhPg25E7ToTAm16ZzOnFSiK5i4cFhKscywdaifVsQGZwr1b
FMBR0RNM4XzqkuwlrOHximiBrbYiW5Ex944UuN7kWQV6ww2JbJ884YsxeUXUvJuyVN/Ug4DVz8GE
M+igvSQW2o1KywHLzvW4J1wiIbAk4CKbh2iX4bbK24r4NUXlHY4DxDtvmB/MDKg4AA/I8al8BGTy
4a68XlgvlUlZC9FWL6pxRYADjO0Oq4LD+2Om3i528vxoxfIupEdoBOwoz0TViwRY29uq+jLT+Kes
dXdb6w6OIEnihx3jRe9zi0tgLqvdzKepFPaPDMrDacwTppjIz3RNntsGKUoBf8VNnW84Mpkudd6F
OODwMWHxiAEUIITFyZg91wsDBvGXSMqNsENkziYdHXAhen/uMhz8rGE3zRwWa24kDAvLaVsi2Me/
lewrwZve0i1gf2ehFkP0X/ehuxWKtIs5vOtZkDG+m1pt19bIAwsSBbmL3TSjM9FttqcQ3xdQuGDV
w2H1m4gZStU1FkUdIHNX7LQJqavoFb8p1lEB4Ig1IMtqygONze62KR/COJi3Xhxbe73o8Y1NxTfH
fTINVkP6kJ7LzGZfUzDdYK6Ojt42i/x7ngm6bWZAXjc90PIHhy5hG2PAZCEsReBBxnQrXZ1eqT0w
bYEQmIy8ZsI+QrlnFM86gh65p77Vp9s5Ir08ye7LtqBTUtExQs638yyTCfcIIhNiQWk46P0wY8yO
4a4zOHk+/M9vTupqexwmxBzH2i1MPHgxNufunDM2011nA1AwehqcERhUNd9bqo3BQQSoMMtBW8En
pHSbvVOOS2+/jLxVRdpO3Fk/vYnePvOKPTBSA5jc4ozGC5kUxktqJNmWBn4iAZWH6z9dzYMdYCpU
jvoAyDJgYWooAKCLv+z6cFVjIE3A/J/piiV0hMaoMRNswlgJiCC/hoXEJQVrRD+FOqzo6mzNNJq9
EDki1z+/PizY0m2nuc/86qx8E97Rowc7chsY7d01nvr6pZBxNFGy4x7qh3YkMB58pSy3VjazpOLM
YBCfdluqTlwK4DU0cOXz8oCmEAFIYuv0YSYd39QPRybc/T8eXrKOJw13FJubljzJJejnGuFy/ZJH
atL/aKkRQcfd9Hdaahzn/1FLfXmPi89/EVL/4zv+FFI7zh/sDWyEnchRABd62CX+TDaTxh9Ie13D
NaQjHDSO/5RSW5JkM1cKFyeJwEShI/r/M9nMMv/QbSltXerM2tFby/8fKbWx+Bh+dWu4kshsnf+Q
h/8Qa/Ti5vjF59DJRNc6pc37nuSSFTscWM5UQXq/Eh/GsfnePzEk9QFX2gdQiv9Z4WzwBH/74a7h
EKQAyJlngzb8X384QQBl7egeEl5FnQEBpTvRniMmdrodw0H8Rq7zaYz/3R+7GCB/ec69FdhDA3Nm
37yhAotA4Wm7TZ+tJ/IDWhwNjHP+5kf+JT0OQtevT/Q3N0nKwjFwSVPfd1iv5nsDgEaL1Xw1xX6X
vPznV9WSfw2rcw3DpXujmZSWwdzhX59gm2kVieUAzkMcWUdI4jtpmbfcO9nYFm59iVvmJubSszjE
HvsYc5OLl4+s9SRiZyKILzIvaG+1gHsgiqs1dE+Ku5oeG46m7RtEcEBV0HvORP01kIOxAjWvb2EO
IcKxfg4oCRSvB/cNWeyLMDX9xsy7HeN7dnY19Vwy3gaggPw8GXHdMekk4ivx6ZcKH/rVduB/fssE
ryv1g1WKBwSu1noGwPt/eTqzpcaVJYp+kSI0lqRXy5JngwFDw4sCGlrzVJr19XeJE3EfTkefHmhs
l6oqM/dem3sO2SiLRZdQFFeEbPExrEBXmfINPD/5V8l0N5wagj9iyAkAz/OlX7VBep3sx3FBx24D
yo0or7W41fZCfuL6ZeUZn8R2EnlVznfiTzx8igi3cuvYCrpOuKHhJlGpW9YRkd1h1Lu/DH2veogc
yC2NH4rrS1I3H2AX7uNcb9u2vSjW+DbrHHl2xzuLxIFZLXSsjLiMfqTCFC3Di8Ua/Fx8wQ7DQT1D
o1oG2K5IeO7QC0Bs1PJDxcOzQYJJXaAE80xRV1SkecBim7ZGtW+yv1qp/9DTgQlr8EnoWQJQgC+l
R3ByHKfwtHK5VVoFPg7vo+zH0Odt2yvNDOLwKKqs8Du6ktseEEuRa2Rca2sdmfimWX2sgW5pkgEp
mX+yZbrHAnhrxBhTTveZxiHT4Rr1kEBRYi8/hlHco/q7LNrPvm1yWCEOzDxYjKiXvTlLaV+N9Uc4
oZKxSagtHTMwxHC36uJHHatVG5Rv169TGNNdna2HuXoUjVtss9bUkO7g5YSW4HS4lkT8xBACODOD
c9SK/BFce6beUmjRe7eLfNz2+JM3hWD2kRvgc4uWd83BPD0K9V+r8xoPtDwy9CPmjwJ3aad1CSJU
5jSZ8ohpQSMjIPnXZryCosVDHyvdOTM0GMUG/Vg9l39SAwEJaMNvt0JCr8Q29OWMcWPGn1YW4wf2
B2zriDUHr95DLw7MrKo9uMLY7+ExUxcA6FMJ+0nVVL/krr1vRJN5ccP3bLflzdXkk0kyDCo/7Vyl
LrM6xc19Q8VAkCvxoctVn6AtMxgb1k+TUXfESHQYNiFNYkoZZ1g655m/MACCWj9oF5oo4UefKOIe
+Vp4aDv2eLIkARLIXa2YKv86sTLxeIlqGll28t/yLde+YdhUf+lSchN08hv9bOYTEW7OzqQCk1hC
kcHUXqho9YbeK8IvXMUbW2SHdd0goXsh3vY6cznHr4v1tsGr2SpQ5araguTlon93aXQOuso/ABSo
tPqfXFm5NTHUpr4IeHxPWJPSA3opCN0kMA6ZfEzKSdu1fXtx6u6ulJI0ChQKtIX43LCUbdl3S0RX
9Yeu8xjmSVMQWxT6iQwj31qfOHx9LJidCrLNHchYnFDIQ2PRUzCEENT02s+iCDdEt15oV5OBVNSf
QuueqcGujO69xeRJ1dYfCD0F99mzx5tyRfrCHrR5j6GzfcAil1vb7W+Qa2ntuTMgwwjJlxLP3vAa
DuhNemu0V/xt7UUNGDH2z7U7tnCpLg7rcnIqZdjOCPSo38Er1ck9N15lgwNXdRiaWYW4WUSVp4IH
MqbJPFfza1dTtIUqn3xMebGUbPm/2xG12twSGD6DW0ZdjcwczBq4V14Uai+VQdGaPfPTtWxUA+Q0
Sk82fxDSpR4+cYfnt/lQzUX/oaHOXuy6+8UQT7Ex7wTfGC7ZVVpV3RIzuZFHs+tleVd0BI6S8GE6
CXRI1kVB+INlV2+uPt6bYb5Lt6CXEj5QKdaemkw2SSTTnR5tENnJc780PpsqWITR/NErvs9+XPcY
WXzIxLo3pT9ENV17afxU6XzXLVYje9lBnYwbzv2bpha3wm3+uYsNHV5HArU+x8wyNxhkrU2rZAH0
aqTcDkYkqymoJu15ZyrFMVzaS6/yVpDaAe4SQX/M24oTyoZ3xh5kg/W3GXsipE1ramqkKwnnD0r1
6SJzhVPTRVesS/0nsZkmoFl6ybsHxnPN0r3O2R7fMv52jNOruo6yRZkPrSs/1rdkbjhiAIuj1eRp
KrJ89gCX/b5ATSF6Bfj98XfBW3X30bTpEatSjTcWRA0rb9Y4R5OK8WHbvXMi0yTUmZikfOAurTtf
bYubbbYXjvaP2Ij+yIzWQWKjf/gFTHCM9zZASoxuO3eKkV3oht/L/GvRRO2l664G7hYnnJbBhJYL
vLCFFiHEfR/piVeNY3ZzRjnv4bNAtyIQzxvt9pbO5eBVrtR8R4q1bXuWiK88LZazp43FTZY8FIQk
PcLbuBLrfWkgqW7GlfS0nnxxl18M0h9Mpep9COTPnNEnPkKgGQMckIwxvDPe68kuAvAWyyZLcbF3
k/uvi0qCdzgBYlr+W40CvHV4CYgfK1Sd0MKWdebJE4sFg9aC6IDk2bGXikT12WUVVNmFjqQONEMy
hwTCoFd5IYfVV1d+u44RIhcwrZ3J+SMb2mI9OcObGFdSYw/+ynWF+iiRSkVt7qsWX4pD9bu1Fr+m
35GmMCeTbjpn/Fd1JZ6ssKMzMehvI44vxyp2ANgJJgJYP6Yd7nTRsEqJNSgLHczuGq3bU4fSQWBY
YL0Lm6XcVCP/1ASxWhsJ4s28Mq5br5JLfxhEQ6p45IKvn24xsEv2WPNzCpmGZzldkmFsAexA4aPN
w4uKS4e3M8dzk7rZCmBGEwp0zMvy/Eup1qY1kH3PBjBFQ0SBsRqvUw8T2VaF3mRao8dowvWbYewO
aVMaCAVH4UX2rRfhl0kby0OO8aF0BAHEysy7MQ+kyQI5wNoyFaMDAxEG9uAcpNsRbcm8wWlrC7H4
FNgpFzheSr0tJO15tV+cvWLKs740D8YoylO7ZK+RwuYzTLriozb1meRN1qDuHVcrAkGASl0mwLQQ
F3AtI7qh0dbhI9GV+8EZ/y42mg1gABtnsDR6hYSwdMOL0/UmskRly+lQsYhUh26dc5wNznRpjoq/
tN/sduNJoIuIDDAE3YQDxhn7lxSjJTLO8LNqOID++ybIRIE8Z+3N+UFXlrM7JR9a4ZLPqY4RLryc
RgYqCC+usDQZiat7sGyCVFHflCik59rVe2Cm6n5ByImylRC2CZGTnnZyV1GEbrLYfJmN5MmI7XUQ
P0RHiQxqKzsiHAw3LAkW4vpTD4bcMd+4mrnBPdA4Ss7etAnBV6UgMC37MFX2V+iY6MxRa2Ao3WrL
9D3YPFRhrNWk+OT4ezBYdB0eQ4fwvk1Mv23f6dUTEx5uSU37t+XR9Kv6OylYEPEQ/zWZ+iHXsWfa
Tyo6fyZjLjfebTp3oT/h0bGmbxo6mj+R+MFFq2LfZrqbrFsuVNc134Nv/ndFsVEkNvAFBH2XpBIp
BvwgtCX5Zewe0XzWxhrlXw+wyQGrt+edMNZKAiMG2hgvjcLkPCnhY259RzkfdotsybfIpbQw0/pm
z0proWpPcDZhYoUNXqHkK+uICpqKhAokLTamKxTfJfdlQ3HLzcbJQhp3HQFvjZCw/1tOeq01toqu
3hMG4Wv4hZ9TfWFXa+xdNlqfBUIULluHxZHDY4GrptYtQP1wkEKO8CBtab4aI8FvkoN4nLIvqqLB
0/TS2NSNyV24IPLP6IEQ1hEn+gw+z0Fd1hmMTxkoB0SCvVo6OQnYXpytRCCGDuQKrYfQwVjjvaKX
7sHrearVrlzZQy/gMOKdq6FWlD3XFr1tqgBA3+B1oELijF0RhQwsM+NsJtlXXI4lZ9uht3UCIXNS
RSfTvCIJ/+4pWJligqGRlt75DuWWNO3vItL/lUg6j9LialtXyEoanc9VmK27IxrnIKw1KEhFrq5m
/Rv55092bYNiRknFERQfIgfNda6H3U3GjLdssC6M9K5K1P+zkCT6Vt1S2M7p3VDz1eSGdp076tUq
actCQPEwUleBpg/NqeVq0WmBojYdxWaW+twpEXLVRFGkbU+xwcAmFj2cHjULBK6cXWSHgSGnwctb
50+XadZWmsoz+sknvR4E1UTR7vAcic06izNjkqoiPDeNbLnEzjU2x3TvDuj5DSt8DkkWsqynlrRd
Lw7J7imHI0IXz1QrywsJPxmidFnDoK2ttXQlSX3Ll7108VZDBTe6gwmeE/FLPKfsNsPOMN9cZ+w+
p9x9FhjcDtysSJWZyIHgXRPbFF+zx4o7cxGG2jnxXMOEgUTPyCChZRD34+xBigCIaDgOE279BYXH
g+JMX6bM5y0yPj7f6JqOLrZUyW07F+OuqKcvx7JcNkWeMw1ciT+CSttMTksYUdWx3DvmOUiUt4DL
3EM3ojrC9dWigpuo4truPHXr45aCvhbQf5eCKYU+k8BAtcnydDPyGCKJp8FS4E6sKy1HvKlZ2D4a
3effDsaYilEiaKEoTvB+UGOoTPGO/TSgT+WuHyM9C/ioYsTrdCD2paNanrDpPbT0G8oMnD5hygqQ
wq5Ulz3jsFM11liUgBW6Yt5hUmAuyFAGHJGEoBMgrlQBYxjvJYFRUhuy41DkX7YSf4zEtSd/if0+
mtxqoME1n9XKb2knkEmaeWzU8NzrZIA6004ZmtVjWNxIufnJ5vlAsHzpuZKZWEy7nf2f9Uu/cC/a
8l2F3OZVpQbRtr5VifJZo5eAdkbxVahk6My4TQegvoJrzqYVWGNj2FsPGiMoVqz8ViFo4YXI6RWU
WrmzE5rc2apt65G2VtUT4VbIebpqVQ9lX6nBTE4tTYyuJm5A/plnMpMXEjhhGoX+4DgAmnrwLKHt
nCQWnMF6JSK03C3CiumKF1fdoQWW4NaLQyA0RcnkTSGsCDB9YNb9D2Opp6GIn+0SdVsaoVfLccU4
cSk2Uc6mais4KxEuFbEpD4lVvdWdpWMQx/wQ4pSiHwWxH+EnBC5PZs5yqpEY5xHfAe/ueZLGrU3M
i0F6HUjOKt2lNeqA3JgOpsl3kwtnb1omWYoWeqEoveAIT9CEMKLGoPFYKznfZTQrGxN1qJwVc2dS
oWztrMD/3tyZ2tTeFKOGntIlIAHHJGyyeBStyc5MN8mfa8q7bijdbc/FHt0ImyDxGnBqh8fOgG7W
MmP0elW8YhPqAg1dMPELaD7QCZ0MRz0kj4rqDPs57gjmSPt/IhbNNt3ZZUWDrubt0tuIO5LdO9uc
uGCm+OmO4mjw1EYLj3lIwiOaxrxA/yWqyvboPt/rOXGDtb7LrEb6My5UOhiewOyDACkQaersQsyu
RFTxCjBh9TaPYzzn8ZmIRriCJgm+qv6Uj5h3yJFEK7AgHCrma2ZLlw2lR8eTiN1sZ0uAuXzba8QI
jG07b2ciCHA7J6BWzXZrxNlGZNNwmXBcU7XFwGZpCe7nYh6DWaumvWJIzzX4vyqvjbc+tc99M47B
oshyZwI+PVUZBvd0cTeGSmjJYKVPdqQUByaLN6MxjFPJJQgDu5dkqn1UQ8j0U9ryzEGmihnJM96j
82tEUeE1SmTtDZW50bwYX3ErX8a2ftDtGPhsKKFezvMJcBi0LAhNPM7uBWGFxP+SHwZdB4+F92la
EE5EDXK8gtO1QEklB5CkTnNiw6GwX89q0bs4YynT0piqyXU5sK025qob2jiMbDXejkvzVi3Frugx
3zgxOztOe4492aO1Eg43OTt8JJpxW4yt4RUqD1Kt52eZ08mE1P4wjeNbiOBxI3SVed0cAwNALlPZ
hjw04+++mN5BMEic0XSKBVO+VlYRwVXEBA56kfvSpNXaWG/hamXUp9CTQn7XhfKeI3GDgz+hZso4
FXLL9cf1DdQtedBarhVa5QQ1STdRNptbWCnurrRT6Q3svVocWkFbuqiWWwVcPO8pjonWh3kYrFrn
dDKP+SxPJJnfYjQTfutyYo5TxY0l26Z02nhnygA+No9PRtTmnME7YA6IR1cRSGznlQQLanVdXx1O
iZ1qOvNGK7CDoVwBS406c27/Cgisx8LSX13A+AnMvjZKSBqREaXRu5Aapj5S2uZpN0l5IOgINMlI
8xGhOM8KmuJSoGDP4rQPSHeHNNB3HXlorHkW93Si4/tt9Q1NwZzvDFHRJTeUhyFFLjqRV19qhIyQ
WP9o1soX+rSEIK+trtZAHdUBNZXM9xxF2jH6EMo/fandnZ2zAUct8N24it2dlYJ6MAaGCvaGEkjf
5WhhLhpIaAKJCbpK+DN0e2/YMc+KSQHhLprlNW72Xa7Whdlt0l15r5bJL+w69AYL6GFjNygcJm5s
8Fyhm1gTtH48Lq2NcMWNac9ZrD9HEVfLbowN/HiCpLC1bhNjtPBuxaReIIpHsgiQRAo6QW61bkDR
SJeW0ff6ldXOeWmdGUYfesxMz7CdQER25+KWzJ9L64KoTwnrULBgxhrRYpyiiUJQFSRR8vQWbYON
wEWruTYBMTRuqrF5GHWUxhR7pBiN1X3sTAWPA+OAUOOU0Ahwc3NdBFITD6NCA7pT8TKh5B2KF+Wb
EBDCBjubaPjFhmxNmAYj+a428JkpZmANcdDUNQTH5rOxDrPEHBQ3lOStFX6JkHia1LlyuQpcfOuL
y5jeTjRy+oTzZkzGSRDTN9gzYqEOcJmgjd20QYH4C5MdaL9KfmbkgtIRZDulN4odCKXL8O3qtJQT
Lb8KlO+kf3NxT9vZr54mcTbErNDiR9nfWQVXRJszr5NhUIv2HNVhhUlJe1FqlR2+Bc6wFhkxFATV
im9RGR8sWWl0BlBNq5nxFpIXYjbNp6NDHZh65cYN9bPW4Y7281saOWfmBLcVdaeT1l4TaQA6ldCE
bK4J+6n2AnbXRk7VJ43Bt2QyXhbFfBmzPEi6EVuzwUZm4NiPAP1tWfGfrVieTaV8NyW/kCkSNFBP
9LwFnFVxa18o9VOOe8trOSyzxcK8MGkdfaw/XYNOuE7cMxZ1rvJG9RcpucbrZj+TBj/MrwAkPnBx
8rbArmSqSZWYmTQ8K3ZyRCPQpnOALgByfs8dmVAD50iKqa/U0OQUadKWOgaXXDTFlwGxv0ZZi7wW
BX+OT8Yynyphus9IITcRearUiQlin0bdTJj5drLmzm0xZhGpFN7Q4VWUh5lHEoVYOCAdXyGiTmF7
dZqOt2po9rY9feiohym0H1r6S/CfQTfVAtGUmyKfsvZliKc/0cUla6vlMrf222IhHxdEhegFV6c4
Xjn9JWD0ceCMlsZmSKncAf9z6VxxHBnHTCxwev8WeTmOCc0cuNKpaRAryZfM5unaWmz7iYI6uCAG
HT3N4C0z/KjOtmscldWzNhjODfYzFz90wUjI5vqg63VDVFDn3kZk8cXPOLhfOBIeFZ3HHL3q+zSw
W3SgwAfnRZG4emMgwOipkPZZ8Djos5gLnel8dRmx6o10pqe8FradsbdCFBykjV1zAzuHXdzQ1vMR
pmyQU7xyAQTVfs+1xNYIA9OiJ9kgfcTgGG/nGjIWv9M0tIg0MnxPlnJry1RulcZ+xA5dnUcmDjeh
HgZDfS1GcrBaqYqjNSVvad9ER0XL2wAxdKBU4JkrZnUbVYq71Yyg6c1H2gIJMakiJBrPy4C249yu
9T0J50+DPTRX4fSHirii3YLuamdqOwRIyiWrjJd4nr5bpWE2RNP/xGVPwsaJceUW7rZEIosOEIYB
WeGB1VYcuhEfBLRHdireM8euCB4Z5Iu07oWSRAfDtKK98tYgEtU6WgXgY8Oa/lWz3lN/z8JI4Quk
+hMKAE6DSVwjiyPb6bMrgms+bJqqUDoujeHgFrRKbEC1/WKZBkrWCTaC5bpBgjGOQ4oxosqH97vR
o1goN+RX3TrQf8Dhk6/fpauQ5Gle1dxSN1mz3kBj2n6j8g+iAxchdHBq4TyqWtlti2zAqhMFTdF2
jANDiO318GFO9tUZkJD/PufUK/8Myeeup18y0egrN/W/ngxNYIXw5NsYRWldEeaA9P13NQy5++Ku
32O1XreabJVW07rAhcCNiD4iCWSECZQVM7GZRuiaLFMz7kW4gT674kvWnGbI+SETG0vQa47wEs3S
j3rqfrojY9IkNDGYOoBbMm4AKQYuOATYAyojJUvZpN8B5OtGxq9BY/FoV3BqqjVRhteY5JCq6Q7H
SKF8d+FUXloycWhWUrIr/1I0xRh8McKWJQh8G0liahT4IPEFC516Q19GUNnAsdyG8onai5ujqvjO
pP4jeUzz3di1j4N91DrxvbSxezTaSN2gCgDTbHfT9fdnfUuQAgtVY6A/JYEbJvm2d0rix7kKJESF
bjoYrHvTMPXNyO3Yqw24zLjG78Bys4OW7e3ppis8s2lXWCQOkxZZTnN1nB1260h705PwxLwyP2oD
6jesEbxmV9UeapXM0WocUP3CUIvTiKqH83EvlenRclSCYd0C86Wa/+Qmp8wkJNHwXB9FqOd/mtTY
SdXdGbn5jjF6ui3WTClJMC+dmSBayIBRbcakusPURjOIag0/rEGxGfcbjlcXH/MYIXQfQeyk9qUk
kG/pXWAPXUqohUpg4kLcWwR8p8xCulEUU8pRTdp2i/v5D/bpiGeyT08W4nGvjtwt9D1ijp3qXFl0
FvTG6Py+WQmwlfiLK29j6TnPbI2o33KioBzT/N2umkd4WF67WA9GLVUOPFjoMUYLnzEYLLpk/td3
wyntCNZDF/E4UEesmPv3smx2tP6/wzq5kGW5SgnhtusxET8F3LtNEi1Uh1H4Rgq88rFqgw3ky+lC
qjTM88luYa+LCZMbrU76vXUHn40BPRz/lBDSmdHq1kwTFI6YMfSVoacC8eCbotxHOPqgJZiC0Voz
IxzaA8L9a1E3OnasBlF/Rh4DZPWdFg6fgL3KlwlfL1fLfEdf614Si0NYkI5kOaJ9b2Qk1brMPxMD
7n6LDJbG2NXO5nRvGREBMxHNIcedhjMS3NiHvlPWJpEdlGeQw6yNEsYvmilD0IsAVNxyNg8h/1Wy
xEQ4HUOwHPTWUpfACOcya6iI6kL7zLueDh74lt3IatzmLF5cyTjvUU/LXaGsyL8yOxvZ/A9sXL/t
yX056vSWdmZG+COa3q2rTzSHmPIH8RQMISFUeuMeWoDHO2F13I6gSk+pwuJbFjSMoiJ8IMLikiq9
itoExx3kU7QTmm/hs6BuLMdnYoCIwLM4QrnYQDti1odWuHmyTT/uG7HrK/dx1Gl0CgSCTF3EvlQM
vPYYczJz1I71UjjoNXW/XEKaKdRDSIadQMvtFT2lUXa4qAd/f4CL1B4NrYxhB5TL/3+qqywwrTU7
lf6wKQLIRdf//irzQ37r9882nVyMP79fIVHJHNU3OWIFKoukPHbmkGwknyP9eL5sWpBjYqThnShv
EsvLy0tJrtZDPpLCrZURDPAoI+J00F0UKAsRNDwBAKk0BMtx7e41N8gUWBNTGj24MT7kJwGvedO2
bnidST3YlPpX2dk/2Q03BNFkXV4E9Rw+1ECts9hdHnkNyRH/H+va8m0n6Te1OrgPql5DgHPwCkR6
cisTpsd5H2cIYH4si32sUE3oY5itgENU8lnjQF8c5TkcIdbk7lkZzUNpdVWQ1vU7eQAdnYTxPUVo
DrV+uKgiHnajYxaoA8iFyV3jEkmzC+acz9BIlvuEdZe0VFqnQDKyU1FMOxcbyLaoC4qXwhouDcGF
KFqmfY2Se69zZSrSMkhc4ySTEJtMkj0BCSPXOavuk44wY82eWdB9sTcT9op0/w3TGiiI+nnGTuLj
Bn8UknTxUYxoTlp5oieFWWcZBsha0CAVHdRRrGXmwUD351nqtFZY2LLgGmR29Y/WIpd0K38jMXdb
JHYABqTm4wUG1dMphSSkpSe1WJ90E3mea0zJU0l48jDa9iamc+hrUesemeIfGnV19+lV0EmAUiXm
XoBnjNxVgmjEzCnsIgUbk9EJgGa0ACy4QUWwgAxI1rtlceXaRnN3LWM1ug9Wf0elA/d+mYM40esD
DcDkIVbd/Zh7HRXpsVLmn7l0sjcEFfhntOMQR8iLW7QfScy0uQFnTCo0vTysHTBtXL0PMnIIseDU
G4L2mhNYE0ZfdRb5IhQ6mdw8/+QdfS+xYQd17DzV9UhnomaK28yMptNVhjTEFvkZkxXkuL2PM5wy
8CbjPz0dQQIhKcbV7NlL9S81rFesfn974nopD01MINaJ2duWxhDNSG3l7YTyDVkekQN9+cIitq74
bkJu0Lncd/FiPotHnE7k5xD3muoRDUsVq5dBnPO2rUJQRxpgx7IQDLAJqMmZbh0lelQelQH7tWuO
O8vOaZpRkO9lB50/pV10iFsMH8MQuocGS+JxtHgZLH+SdF1hnKo1Txlmjn4WPaGVU6YblzSsnSAz
ButahUzY05jAJzO8oofSsWKm6qOthaVfNka5X5j2oHDBYN5VbfSk0YfcWpo1PNGBJfpWsZQnA572
oHCdd6Jieu5MRutS6ZKXxlRMmFWN+tK7Dfgb0y7uSHak19gVF+BYMORkUH7QQgoqkyfME2UocbJS
CBbpSveXkhVuJfVrFHI3ndS+fO0ahkj1JPJXzXFgnY3MhVVZ4wkbwaG36xeFphoT5tsgmtOy6BXA
SuF1XFLvU4mIIE9d587GREO+re078qrK00hreQwzvIRzpdPhRh7lQB5FIcD/pvGi47SsVH9K/vQ5
Jpp6ZLYeugTpto3yiL7bOiQC60K4knu6LsGdWtbGuY+ZY66/3jVj5xPTPTCnsq1Lq3Unmdo4QIXz
2mXOvRvRRZYY/acRBFG2jhcULUOjH72nS2eRkSQZH0dEXYnJ1HiX0imoxkT6bQ8Rzhn4IBQYcFu0
bn+ZV85BIqVFmxq2R1MxG5WqNl907iU0RjLDz7riU5mXs6pq1WMq0nG31NeRAKodEA77ceE7VlJx
Bpx2xCeaPxVEGqwTYPzOoct+NpToovj+Qzi1p2wF1mstE0GzRilhkumxihw7Yg4lDXDsGkks0AXY
w8UyB6YnIxlDiHaMLW6+py5KT52sll3TjkxrrOxRJsm+l2N6nFbNV7iwyQ8D8+TJyM9hRbZ6txzJ
aRNYOzG5ATxQOQQ6oJjVsmfI1vrFLL+dMKXhBt5n3bUjjC8bUfQSSltBfQS8JyHGdNMxJfFG5KBs
7mwi5dCeG8nRQCI9Uz+xw7arBAjBcL/rQC2c2IAmnGRiY1QtF/Z8UFlVznI2LCEwH6J/Bb4VOIR9
njQTc3NJC/iB3A5CwYdTKwGw48evAnJ49AMbwrRn+Vl8Y5jfpwYR6xKMQ0Lz3J6hLEATxD23cEvL
Y2vfC0FNP2G5nLmHwEikckgZLJrpvSXy4TGaJ31j0BRj2152xop8pRTSo+SVbPTlKaKNcLYbtC0l
wWuXFhuwZ0gMmC5QYiRxXlkZJrP/nK0kIn6vb+ztPNET4EUS7xh3yyOeSqKviMogGv7aOiKYgVqc
82Tgnkec4tEcBJkACUEoa9rgEIGdEJZOmESBUNUw3pS0/plzeY8RMrOy5gdRr2EklmZclIUdN24h
eoFMy/cEc9K0rOjV9jI9q2FLUyDFawSh8AGhxWSzHbsqvk/O/tCfRQwGCVZ9NTEfmVUX93mPo9Sc
zJHsEkoP3X7ozB5HX8zApq/14qjEMCaHuD/joakOzgzQLXWq5szN7Bot4QDLjRgPXc+wL8e45udE
Q20kTnJypyNplphz5NDuarP3GcdCZUMTcbRsAJHjjBKvit4VFbMvlKF2N/fN4zwVHA1SM/ecoX9I
0XqvYsNZmz8kzsurqyuAGdo8DUr4A7swM7BfwSypOhEdewcLYVPLGx5D2xu4EABgAe2glAT4LNPE
LDZUz9xsZhbjcCY5JhinXJ6mVjz8Fo68kxtZCPKUm2Vv50VEuwAFwWAB1oReqAipe00PNqLn9QS5
bl8sGzluXhIqm6nU0Y2qowxXoutS6PW5XSgvFGMu/EKYtHVIzOK2Q8t1LNCND2kKGzrMj9lSYt/U
xckV3XlOrW5vpumjVc10SQi78YzG7A92AvGJkjXXTlHVa6dlYD5Yr4f/76/9/jCsvxsuLrI0S840
q4vW2hbCNvZSkBlv2Soxw7WjeEKmgRk2xcGYZvWUrL/x+zO9ZMxfYhamI96FW+fiyMC8Dd0aX7eA
PGOdHhOYrQyvbwOxzBvjhWCsAwmej+Uf52P46541xoXxmwbuh8avz7XKfKVcMG8QBzTTH2/OfAk/
QXR0sBmanYuWUAFGyw2D1PggBofzHg0BzIq9uidt0hd/+YWH6lnwV5HRAy3VyFV51W9Je13eVw9z
5iGyIz4bgizt67t9ToLloqiBsn8lUAxIFbeS5aEA1PbCiFD9sg+cUoZnPGdfwg7A2SyE9+2mbZNt
y+/6BbCS21zs+gFbm7hFr2axbxuC1i9sCCCBDc4RRpkAGFt/JmhR32IMz+E5XFBGk7pJ25pl5jq7
pKZiyIP0HJL/zvby1HyRo9Pvi/zi2LDh/vLSEecFBkZUQvt8ekzjd3NAWAK9LP4EIjBdTWRa0quP
9Q4QcvHMrdssMQT7KnJF9o4bHpL+UL4C8flASkArCduDX+16yzdeza9cJ9p3AxluiX+6i3F3jylL
dU8KvWnvI4aJm+HUnNG3EaqcfgyfxbAxbvHWeeTFzZ75d9qNb/V0HP7EL/2rRpqbh9T2AlOxJpr7
mVMNCdGOilPzkYsMV/ARQARzVBib8g7TGDWJ8pIqG5jb04ARnUjx6/LQjtv07ELnRkOJIwH+ieWB
7MIC9jzusb+A1efvpT7TrZMdA9HYzMfyXLxqD9ZLOXqmuPU6jrlNeDGPuEUHCIvMIZ7Vm/2i449m
4SgHYo65Xv7pj3gDFnrDqaeci5NzoXFMIfmSHvJpXQERFce8j95WYFhQ/shL867cpmOOQn9XHABu
nu4IJ/34gsO5eSOFD0EN3eS/LVfeT7ml93fVvkndRoi8bbA5PEjOuA/sEG9swIVxqGCeJjtc+ygx
Og7Vq3uIEV/DCD7MQM+NQ3rHqNhTyU5HmyYzj+q2f2mC8kodjpZg9hT1GL/mq656yycChDECuHvW
N+kxep7uyi69kqt8sO+yfLSSA1EF5Fa+aTf9MTxwN82aTfnWdRvicU6FxzbY0iyhtxpEuHxRgr7/
j7TzVm4d7bLou0yOKniTgg60EkXKJihZeO/x9LOgSW5TLCmYYG71dP/dJIHPnrP32tU8eyq3LmXA
x2apzoU7yCBwmWrobb6/RE3iH/rXeFPujdt89dr7s2qnrPIFqlzg3fP+MXrBEHIyjmhcsifVzqhF
ewsVf7+38GG6foVf5FAgngAyjgjxICq3tSNtKfp0Lyxlyht9vklQjwJ8RfU7RpZ3AHUuotR00pP1
pkWz4iW7F2a0TPKVeq63ZofcwZHeqhcxWtBoJVNhX6zFKZTStmYgEJ+KtXki0LZ71+1sXq6am+Q0
OXqQ4o626ESnmGT5M7WikKS1R8pB4lldyu/VU/jq0qZaGCvtOILefYSvYZ64J45foMLq2El24kk5
Wkc/xEttu2R7zoUDT4jLeriB/l29CcRnrDhupAvaRPrG32Q3+lO3NF7cXbkFrOvkX9XSd2fhG/nn
Q0NE6Nage8J/HNgDLlrbxbz94m4b4y4+xtS6lhhF43vq9k8wIqMbssAg+0U4bZyEBQjzDGqgL0/c
q+h1G7ZE2/hAxzkMGGAOHdIa7OqsQGc8CwV7DYNGRg5m52QbpHONs2dCtPSaJ2/nD/6rYOA1mlXv
3Fj7RT2AwrRpxuLGXlSOdOujPl6FhLxtm10AmOuJwQSNY9qaJu2Dbd7kR0hqE06DLSvYCt3KAPpY
QSqb6Ytq495DtlWHmVjeIYjsx1vhJNN3vAvv0XMLlILtOFkB4pP2g4PxjjhEquIzVt1372DuYVuT
F76od8Kpv7V2ROzQROXEsLcg0O7dzw6i5Q64ERVgOqJndkQintIn7WzcGs/eiS3h2VgrH8Kucph/
IZd6CgbgzqqZ75QPRKYQCI1SdCbeWAvMDDP/Wf/ytsjEPZqvtvwMzEHFB85QpUfqSAfLswk08ObW
pvLQKcwQAIvK3LIW5qlM5uWX6C2ETfgi8krvpLV0UzSv4S55dBnanMHRK0OfnXFrQyYDb7bj65BS
PYmfnYL1UOxW6roq5t46GZbhl1U/wMYngqljy1T3QGpo9JKUAPeYmQVJzpw3z8m6yh1aSmgqDMb5
WtjTgkVlPcwVxDI0QJzx6GPml+104c1rkMpAdWzjqAy2vKwfrL0EAWCLCVIz7GLV7/SVxTSRboSn
aFE7HN3l2+DT24fZ3PwQSVdlTb0dJKhvSyLFkhU6YQ5B6juUpS09zoSfWNy3NREbM1IZ+i0yX3+R
HQBGPHFGl3aFYBsGgIy58EqdHzmu+6Edos6Wb6OJcTqiZ7HrN0tEp4fAeF+6LAtz6Ownrz3q/Wbc
xvNqVeFqnxWrYg/+9i19lM/DEx51843Sj78xt+khURfVs/+QD4vqnSkneXa9Vd6EO57uEnylP+eB
GeQBczoAVwKL5hz5jmUdw85upLVMG62mrMlbYk7byqMYbHRz0a8hkkBDdaTViEjjqXZqlLvgc8Di
fLhw2vt5NdPFLVnAxr79gsjmUvuSqQWt0ocKweCsvReeR540QC0uYzcmSET6TYt0uIu3cbp1HYu7
v13sfEd9U61jc4MwMeuH2bCs3t21IsysYNnchZoDcrK6h5iLf7F2MdDYCQ9vi0FxgPZH+9npbrRm
p/sr3BjyzvjKGNvkDQJX2tOT144N271wGjhvBDPtoTx2yOTfUjSXhHbZ/a2w9JDUoKw1UCaDVlww
MdNVvjKdpHbK8YYRVt0m+VpK5744o2GF/KHZEiNgYkVKN/Id/3tDsOGDUn0a7vp2a0TLSVsJrhbP
JJgpf6mkS8JkuLMH+pGTQpjd6+q+Js0LDAAA8AaSo51/lne1dapDx+UY+hIma+nIAoX8SQ7uKQqm
d9VNcJPiqdyAMPJOzeOEHKTxorFGYRyaw1Lg4JK/i8bMZ9N/0G56BZ8K8KgFygCASxnwQAjrkKBt
VEjBwXs1X+Q9i0T8GR7bF4PanQOk4yXbFWt/02zrZ/UuB0RBRxhN6UkhhwDqGR4of3RIS80XheFY
L3WyMlEUJdtMARd1kxpzLID+zCTfdjxlH/lL7uPcgN5oByZH809PW2D3SMmnWyXqJ96y4QnvIjas
mKRuFKAaFsYZZ8Z6adyUEBI2lEnP6SpottWJbqf7KAg2+etf2U4/ZU8hIFXHPHscvzbpAx7UmVLD
SbTjfa7Nc14W1hEdlDJ2VNtgsB2BYJcoUGbxPee4On31fDujNApibNY88j0xh2IeYPsC+4EpzDbv
6Li5+aPWHoXb5IRTpldtjuN0r0Okom+IPcdPNrYCY8TW4ygB03QrPqJbOUFD7jeCAtvNdg+mUyGY
pq44zrSjtkdHHz4MSyAz6hsDX9i08YZzK4YfqBiz9AUaXPnZ7Kq5xJRhe0JVhyD/Afi/sHEdzi3z
5BhtFWIgltmG7Mp1sDd3OV4wk1PwzNj7N5wcvBfmTLxtCYrBAqOuatHOT/q4ycPl5LeNULAvSuvs
Yo1htGkb7WDAPt1SV6dOoTouDr58GTEj4E2caP96LxIL1sRMnmMsSbeRuYofXGk+Zh/Pwkvev4jZ
sY3nYNHqGXgjd8kJKlghUUBIzfGsL8+9WqzMO3hNLqnGxzql7TbjyVkfvAx21YhjPBeatWwL++Tc
34M3bV8s2KQb2B1U2T8GzdbOGFroTkrqfLwtafkti0fR4TW6dy6Soo79butz8JOhchDR4hCWzcKC
cnypbpKjt0Jka7J+buJ1vMteW9P2tvHZO4AvB9JQPDYIdj4pBNypb/RnuIhyYDUX2GSsHYplz44Q
i2+C2/SOry3dii/iUTlTzOBjcUdxR3jG69OiSEbOvs3mvFxhG79Qu+OiEH9W7hYBydRlP3vw08lk
2KCoqg/mI4bdt/CrdKBqmOt8ob67OxOzpsudjzOyne2tO7yM1PXyXbdJqpk2rxb+RxLSw+I+5NQ2
KpmnchMu2KMYL80TpQL26+aJ0gfB1kQPcGmYezfqnfCcLMV3cViC7ayYqrcR6yHCTx55/UrCgvpe
frFrdcW8HmeEmndraEPKwn13t9WjV25DxLxreSfMjQ3cscKfF0A2SaFdFs+WzkrEDOVhfyGhFzTb
2uADgR0vzd1+qa2sY3ms7xFzPpoQR/A/IvxkrqIIXQ47/5VTdfjF6ifFcz2Yx28DBT7P/mxhebAr
qAv02ezy9WNz9JVd/KE9MTrvgld3lTiWOyem19qS84K/8IPewoQMHx98CpgL4tNnrMYvwk504Lop
C4twpTmrv76ldTL39wyrnijrNZHmWOBvpdO02EwiMe5wxlq6zadLrEmHYUU9zzsM99LTUyHRlp9T
9qFpi+ecjbF4idGyz/qlemDg8JL8o7z1P7G/mncxwU9f4bl9ZxMQTtIyfU7PQwJGdaYf3VW/Nk6s
UUwK44Ou207ZQULBKPwcgW6IZ+OJ/1j/XHtzCNwqtFnihMCirzkRu58ox7muo70NP0EDJ5yMVJST
NkA2AC13rPKe3WO32Id4YM7ZIXtFjm7tpvqmQNdn4d55J5/5ZLuP8SdjuH3iCE0UUjETj8ENy5HM
koPljEShWfVYPWrP1SPLo38nbjES3BbL7pG7q7pPd0B7t+voCMrtqWS2EaFRZkB1p8VSe+Zsfd++
dA7dmMf8HoGaMAcwk21ajtLL4YkLuwvGicQPcrnn1VKk5Uez78HaMJreCLgUKMvMIkRh6bw7m09D
v7Xm7cF97/pHGGNCstLEVaZyt7RR9TvGIaL0z7TB4cMlrsPGaIvP0wTqD0W3zb+gZ8rOqC5hc/YN
fH3HW/E/zFbadjjkN6yCaA6tzcCXBWR/p236FU9A3BF6SkPwHo+xb0fUg9KHnuwH6kJslDS3DtPx
GS/hW8qxzF/0C/GjMIFiLVjAHwUW8km4YMNm3uev1RN2CpmLp3QU7oMpZA5wMd19wqoRQXdWTNg7
rZnN919Fvd7iQM2haY9iODdKpjTifQxNLx6h7pDwo26k0AB+fItX1hejbfD99yNEWElUFwwVK9pW
UmsS2M4+jufJBbCPYYoMjichhi5r1Bq/W68EeSNqKX/pmRFQG2pnRYi7JODshUoZhWjX3EZiWKzi
lO/j5y1W54HJ0E1/hMhuZg2dDTzeo4IMrtqpUs9xqSd09/uP3iz3jZrrq0j3401PALFaqxwo4zIu
Ntan9ZlVVruzhMZs4L9nFGHRJyySXOCm8v2HPt7HhuCtaC5QxERgnC/qEvJZ7JuPiCxLx885mKN7
xIJI4VnFe4qSgxLtMH6IWngWoluPikWXQ4FyIwnrcwl2Wf6QI7Gy05DLnG4eXX7vJoAxj5apmWcF
dy5X4P5t4e4uvOFTmaIoYSNyhPUazGNPoS5XTBVSrzBQ2o0qO+iVE/DYI9tjfzSqJlqNWC2ozNA4
c/MHtXocVNSr018HZl+gFqk+hDA8W3F+KvvqrhZGYptG0qD7+LXTc0qow+OQC8qqVkWHyvpSGozb
CNJYLsgHhYun1bp3qaSeDJfLkSFrNskL3FhKxYFMfnRp7iy62nzIm1FbRh5qILcf7zsibngdHGAy
1aVOlH+YYHdJfGrmpdi/m7ImbCzXx9HnO65S7qq0r9YNLivWmThelwZHVwC+nUgiVylgOsGMMazc
olm1ohfMAnXqYlbG3oytftumHDKtlmJgkVAOEkYivSz5faBovDBlAzQi4oy5J7n4Rx/HRvtSO4SP
gsusi5p4qcUcFxqx2WBgP4SFz20YVtX//JrNKU0Jo//B5piIl6acYxV3Jh96AXTR+1gGr2uWTqfC
GcgsMAUt+4XsBusqqW2yS1alGm5yRWYzLof73z/+B07m+9MtSRFB4Om6esF3MXqtr7XMKB0wwF8u
SHix8igdhFQxhEmg5JY61S4Rr/TvnyuBHfrxsyVZMSyIfogkLgNJxUrPe7mXgHJ5ICpLnGKlviLi
/XbQ8cKPImr6pNxjw9vrFnpO2sncbDNlDddw88dXmX7j5RuQZENWVNWy+EYXb0CKNHFAHlo6rggW
ISwEsBDCp5+ZqCJv/Bsvpz85AWEYvj3ds/ZeI3FgZnESbr3hj+Fwmcpt8j5kCS2qYqqaTGg03/Uf
oJAWuJIsZAG98oI86DRkg5+wAvGQv/p40VzBVP94E8q1AShj8TCwmIi6epmyHdGxG/OcHD49pdxn
dMm9oWjoJDlpNWONeJPHb0j1S567AGPSVYUTteg52iMHwGUSb5T/Q1WHIIG5wEQyZ31V419yoyW2
WxxXZflgogHJB5SpdcLrzRta4AXkCC5EiMMWgVkff3+p196prCgGFllzol5djOvBAxMnRl7lmAkb
oQ4extaL7o/J8z1IL0eOIjN3NBH+lmHI/31bPU7nobbk0mlL7Qyb5tgmxrYzKH7XzJicEqzRpccx
J6LJs/iLziRGSdvj/+ixr8dH3WdExVV+2+1c1dzx7le5qX5a9cQsyV/iotyPAwCNXC9WYuXeio3/
RQpZufz9Yck/6FmMOvLVNVm0TMmS1IsUZEtTe8mTFa4DFkdTz8igFYDtb2i1DAnvdCyDxCGZe91D
exKnsrK5TEsQkxPU2I8gjJDR7VnypxmV99XEXFA8aAVj592S8V3+MUeurh2KSuOOzcuQ9e9//s8k
USpLz4yAr8vImjUSVBsMV7Nxwk5JSXsf0VKfPP0vvbYNFWqXHgI4ajJ2bIr1X9/l2uxRWLhFFUU9
wtCLIeAhLJEEMK5OpNE9MQpgshNtZPCpCRXkO3oa8wlIOuAY2hidn3z8/u6uTl/SsGVVhPOmMxD/
OwYt/Cb/NwZ7BEXzUpIpMrcBItHhnrTVidcJOX6aefiyIoAg08tp5VNoUleacDI9Njls7P0n2Um8
acT+szqUPmsjouDq7fM4h90Tc8u2auz9w7n13Tc4EVtslBRMw3YzUZbqCUP1+w+7ujEqlqkb7May
av5Yl9CgMoBE8kHJhieez9YVXIGo1pZExYB6R0tMjuuaRFIUudnj759+bV9khE3EMxHgnnKxDqu9
qzZqwp4wTJwegdJERxYkkzZcSZ5xH2opBZKu/uM3X1u1VBFikgrfB5LdBU4u6pu0HeKudMaed4ng
5kU3s5fff9lfn3HxywKtlvGJMmAR+e1HgrNUM/lj8b06JpkMEq+PUWn8GJNWCKtFrpkUhbRUOloA
ZHrbVs8Ag5d97L8xQWqw0Ipmj1/miKmJZjz64ZiEYrfYBmW7b0X8ocSaz7shpktlUDHwB/8lyEFl
ViiAW4WRDN+Z9Fz25mECRnnGXR64bxNwzHRRafz+4KRpKv93tVdEUTMVk7XHQrJ/saeoWt4oArAg
x0Ocbtds47YaJwsZERTUUaaZUcX3uLtpOYC78YSCrknO0TcnbOv3r2Jd+yaGaXFY1WTJuFx0Ct0Q
zSFXCqdIvwSPZrsvU782yG1R9eHYl7W7VQBW+Mr298/9eTpBNWkirDN0oonN7yf0z8JreVI9lhGx
AePozw2ZOVnxsGdZ3uJHY9Et3b/OQ9OIv3jm/D6yEDDOa4p6eTq2KgjNw2DiDlNN+BEosznKPuVl
+PD7L7v6OaosSrxgVnN1+uX//DIiSTGXlUbmmNRuRhfOLrm3QeH+cdY0fx57Fcn453OmdeefzxGU
WCflhc8BSVELFkkBONsWFUlkPbIAKVPpK97FQbbOqrBn3c6fVXIXivDMz6fW0DbtUrAmzZWSLBT0
WBKQ6WXIScge/YRvnA4m/wzyQYeCrVAB3DQeNSMit7Hf52K6gh8qLHpNRNEL3achzpTwZO/kJfjA
ZJdrfqistaLylmO7zBI/2XUqHTqpNbIZXHAE8Fm98LPxHZ+5sO64UOKZ7JBH0svPm/d2SpAxIp/M
qAK/GEAR0Ptzrqe02ry+Rq9mPksGSgmwjznmpq6eE1zNSDvjY9yYnv/cJbqIcBW6jtarRy/3v6CG
m6Rg0cE2NJMa5igZy1LTnsSlHI63XJqLlUuFNbNogLc6dpuQzFTb7P0HYt3PXnDz+0iRrmxMHCgN
jcVARBmmXZ6W4ngUIIs3GcnLAAFkvzu1cXpUOvlkltYb1YjWFofoiJ3n0UrC28ryVSBNHVb/XRZo
myFVT5jXnzSpWEh+fj8K8YukK1CDlZoEeUIMxsGnsFPo80D0HspWT3m5bjPDlLjqXfGjrPBXG9ER
WxtdKtV/yFpapwJAUMV6IzbgpNXWYaybE7FQdtW6SzUkAkRIrENZ+AsVG2Gt8i+EcQBOvZn7HV7O
8JjI6g4vyVGu2xOWOa/8CId0rSjSx+BJJMAaB3gwcMlL+bVJpVXe03oMeOwu4Y1qEBB6nCyKckRc
gWdhNn1PWe2ieWU0J1+XPr7/vVbfVVl1RH07r1oIFTJyvjq2Nr3iOhptwaYUX6uwddyeNU1SnxQ5
XeOzIHU83Y++fOuRmeZFsCH88l4Ysz1uF5g7vn/vd9Fz6efjribSWHY90izSaq82xoel6VTzzfIx
w454G7UW3q30FmtcdscdlDHlYrj6Y4Rc2ShkC1oqxScNVaZxsZi4CdRSuRxQR4MhIwd62NSQS2e6
RR0yKbVlkFgfAQJ2JBklchaR1x5VPU1QV+mcP77LtJ1fLKCKbKjgJixYHtblFYUqS9t2eZI54ECQ
p28i0jMno1qyMNHLNbrUbhDeiwQ0da+9Ub9LmXgClq5hCDXVRdbmdBNNwVt3df/HJib9vHUo3NBE
XZclEyrm5dpeegO5Eo1O+iiWAepduYlUlsYL4nJv6/bls5uM0AkNOSYiHs6WL3TrphHdPza1CY58
+Yjg27KfmabG/13eFeshMjt3aMDLmvcQAZIV/r9EWHxzQzB12H3YD9s0RpyoZOtyomnUk+dcJfWl
DOIQR6P+riXbGDsBZfn+Ft7fuM9cYcpLxOejRjPZQjnrlvV81IVbpY35LUEtQ5yDraVm49JtdFLe
qJj/8fJ/Xk4U7kcKSAaN2oYsX9wNqqjO4whPFYTW5lDLFq338hUGld3G5ZmMyXPcDEh/lBFYTPb6
+4f/PEGr024qGSChDUvTLs6ZUZvjboKsTuoS7Sb8SlDfhzPVumWgF7tOTu5GAfHQ7x96ZUxxagd3
bRgcjBRRv/jFeZVljdc2MTFNSD7REhKK+jrqDdCP8EYjoExJ8cj1r0loHFFRf/z+8d9HwP/ONlVU
+NmypEq6rl0ezLwgzlOVqGBn1GqV3mLL6NBlpHfijNLqTRjrxxZzAO1tYiFSAbRFR3WiIP61F83H
slHOzfSPzSC6GSq8/HlvUjHJXofhTmn2YPw2YYZF3yj/els/lwm+OJcODu2axteflrR/ziWFRt1a
bxK+OKZ7X8ENPJofISZ8EJR/3A6uDQyFop/OY+IkpF18lI9U2DVrK3KiCK6BgcPDM1aJ1uwNdN5Y
xrhR1tbj7y/m54GZnwcxXQFyPi02l8cuNQesKZgRSiD+81b+SsTnGSTDXMyl++9HHrnJQpWNP8bj
z2OlKnIlV8TpsM4HX0wCraKIUbtG5AhNsxni1lHV6CbQxd3vP0+69kw1kXKXYkIWlC/LuBy7+iDg
v+14qXbUW+7wGRONghtbZfZcCMouUuVlKGpLE7aAWrHKlgpOq2YgcM9JgVRpcOBG41Fw/xpZV45L
PANJ5PxuyqLOjfC/Q6sX5D4NQ2y/JT6gMfBPitazBrg7mPrbpn2WXMK69BBGlPTXUNOmnfZyPk5L
n6EBCWOnufhsNpDagnIUOZYGXELF6EcFBNaCaGSs6xk5YDDdbAya4BogkaTEYPMLUBUn3o2PCd7u
WnecAR/cfwNvTQkjoMmkViS8x30SQaxhJ/ACm2lPwUySyznOOEQheZMu3Sq9i1VM5P1EkPmGjtW5
ioEeNwk+sXhytJ2/WQZCYS60DnjR9/8cIJ4FOwnoEyZySq3g4Lrupa60TdmCZBgzYoVi31v6plLM
YB+D5AjeqOuhfCMbcSZkrQOIy5rJUvEK4HmZT9eAPwbcNEl/PFjTmkozkmmplwNuDGG4+ioL3dAJ
L26IXo6MJX3YJCVqtAIgiqs1myyFRIJp6gN3zkLJq9vfv8TVyUXkANlYlgwW/2IhSdSCw4OXxQ6e
TiRV/Gwxks6mUf9xabtSb2QEWzr3XhZ14kguRhFuNyXNizR2OoWmE9pEswHZwTpdFS3xNdIZ5gF6
cN5NrWhHnxif0m13HVGxv//gq7ubzsHSlE2Knzz9/06lMRSxEYNmdaQK7kXDH/O+XFXea5QMT2SV
842q+K0stMNkhE/Mt98//9oD5ymobOiqKYqXFTmmgd5GPqvZELkf0/Mu0ZclpfvHYi3/vCRTBGNl
pM9A+V6+nLV9FaXSmLFi6BEtBgvOv03kN+os4xgNEpQH1qxQqZ2g1S27qxnlAMntFo2JXEIRjzA8
cHNwRosj79S+C1TrMYGZI7uEDfTIAysJgdPfy/C11YZ0BpUbPk2cH2UZUy9NEH5thLKz2ZBUvBHy
/JVHOUtleTeIf676V5+TrMC6A3th/ujcxDwkQ6f65Qz9jSA1IJGj/LWhbAoS0kRZEwdvTfymAn7p
BHBVHSdSvdgEKQKY3weGMc2Ay+WAF0WTV5UUwkku9jnSnQA8eUXkYDLGpQPo3wT8AIGygFoZoP3C
JJXVhNlwmuBIcLTMaiWaz4apnhO0Ndln72FdCZLWqTguhWyQoKaJTxr5o7UklO29ttcsdz/U8tns
KWbkDAZRyV/VOnqwlPqU5Nmr1Ys7gpFxfKOcVMvn0tQWhSegruW8RKmaEqR1HqXiToHWlBNCZsv6
Z5DRbPfNRFlksr7DY3zXKiBgcqPc+o0C3kJc0uGfu4YB8FR/TAOuuQx7EcVpT/7slNnFcLAjLYC1
8/L914aeLL6fcl5QUfGzt1D8a1dVr757gwor6x/evsujfelWU0khYWcryk0KbMmM2k1Hk3M+TYiy
69AH+aSYSk3JBeZN50mHlnQmmPI19Mr3xq/Wo6iehYBTZt2xYBdlcYLFcTuqZcex1JpFpf8evkkW
yJHGR5SgD7c4vJwMFlk0caaMWEcZLegfLYPLzIleahV0j9NarBj8IxECPnipHLdOi5Mg8+7qin6W
IfyxDVw7YEiiyjUSg7c1XeP+uyrGRtOHAQARR6glW+rTO693N2K4kLziPiuHVzFHq+PGRysb/rjj
yFdWRInFcDo006xVLs/7ssSsJiExc0ZX+gDX9gTs/4EE2UVhpacwf2kkxVGc4VOfjGUawh3/ScyM
XeYqr2Zbn1LClqcgiVWeT5WqVdUjoJDddEm9B0uVVZ/8Ml7/Plevra7UtCSd8z7nsR/X7hbaal96
WeZ0IYo2I10XDfWdpDuVUboe82gjdsZS8XFoodIcUr4cOhK7E5tTXKOOMHysM/5NbIzvYa8+Jab4
McKCC817KRleo0r840519fVKEm1JejHc6S53X1WwwqA0q8zBTnco9K5ENPTg1flWFIOjx2ErjfvF
EHqrwdT+zBW6crDms6fKsyxpFmv1f8cWS15XV2rB2CI8ZSYzmqVe3TFrVmSUaUJ4wlm/8UfxI4/F
D+rUS4htq7RzD5rcnLDm21FtImMGPq2I6f73N3ntOMCX4zqjcAbj5nax6iZuqQKc502OdfYEbmw5
jNpTqLFcer5hcz/diSm1JU/TDrpnbdTee/jjG1y5V/FmREsxdS5Y5uUxMDfUoE5SqkvF0J6m99Pp
luNVQMzrJ9VqT6IYPWSJvusj8xDgJ0PnkYXKU1iNH7XhHYVUfUqB7AsqrllD+mN2XtmOJQVVjaWo
7Ek/uvMtfMt0pA6NErrhXp19alpxjisGUOAVR7NJ/2oGXxssCjFbsibJMte9i8HCyHAzuRpTh+rA
kqTQWQnPxIa8Os91/xT6A3+z/2M6T+/4YuelXy9qikIHWpWtaYX65+Kej11fii7FKxzLjyM6xh5v
uFHvvSz9q/BtXHvb/37WxXizhDAKVXUqlFnwsarAxWAqQerihiMFr0WfAWAzkTWqysoXi8OYZwYm
HHNrDhaTVp9jWT9PRN9ENZYe/bwyH0ifVR8B1Sd08kknAbcUj6tcagIwPOK6EvIzllgfhL5SU6yF
IrE1tnlTnr/Jx0g0E9qPsPnyTzWVnEHhXKi1YFfCcV350rpIjQXBgDdD8OHJxsKqUpR0xsbEg03J
Re4zp86GlVhY27xsD1YC9EUYVuVYHYSuOEcAfBoBqykG0LjdJ+2wVhpcakXzFYb1ua34ll566FMI
Jok7nrSYTolsEWmUYdKeBQYIm7gf7fzNXPsR17NMJeU3ccUnomyeo0p3SpBlwqAMM0DaVj9vRUJy
FIg0ywI/2jfh0uKnLFVUkrjx1I2OJsgIvWKZ9CilxeQ1R5pFZbEiB6vejt4Qw0JN2Uf0giSfjBEI
XmClKiQ/mpYXbJjBOEFptaxCr0O4WXew6QBFdUNIQEQT3TUJh0TFUgGDxGLMf2Ki7iNLhJWgHfze
8FeQhZCMU8G2CWF4cgt01qGlrFJigUwhP4LRw6PDqB/N9AjqfK7knMcMsV9XKVuhBjUuwi/ckh1k
RZ8W9iAjqM6ma241s/xsg+zolelRqGq0FC6aJxVLe/ZemdKjHONbTMmYD/s1LEPb0MHd0jh4NIAj
uTkmbyDFlu/4Gv+tyN2LhFo1gAMUX1vWwnoaEr1eHK3B2Jr6gImULzmtA0DSV+hbV0oE99D1d13Q
PGWG18/TZlj9vlxenT+SYUgsDgqylYsLq15URT3oLEhy5c5LnRXZ726HnMQLVELqoC+a0dryE/9Y
B68dUqh/cHtFTIFW6eJjNX+AoeINuMho/0iidUijhHp++sdKdHU70jhh0uGk5Az45r9LkYo4CHg9
EZuEUTtNR4I5SSNtgluXakqGnA7opn+0SnkfEItTSH+fFK6t+Gyqhs4zpgp7eXG08qRI8k6jo4CH
Iy5QnDbo3ztB3/G3DwgFuPSZtuuNdyz+Cz9A8QoScSeWAJJNio8NgTx1XZI0TKSWqW/dRKaDpQFL
dgmi6SBn2omUMgUr1/Hi9CPz6rvG9zZwxbfW0AJTIG2q1UocCinVfI+gEA8DcdI18yHTz0oDBi5i
uWyGqUcYCzO5hFbqD5PTSRxelXR00pHAHd+YSZZxSHwRIf+HXBEzPbYY8Mn1sg0luCvyY2lmaNhV
TANiPb5ObzODDIb/q4/mZqg/cJWKEh1owwA+KzySnL2F3MtJ5MUVOoQLU8fOZ91Q4OjNJS+gUNOG
e5NDKlkF5KEGVKGqxKjnckjYa1+CcZRACMdusCLygxQCBOp1nH9ipAJMKsLm7luw/AgjOk8l0qBW
z3nfFcsBzb+R1x54BwuHtgSHgt6j0eqbSsREGZee3fR4bNvwYYxy6BvJJBLH8xm4fMCEFfx9Dl7b
L3WFK7qF3o2hOs3Rf/bLQKy0JI3aFPohPSb5PtHj7dCJq0girub/9VGXV7Q2hzecgXx0fAOSYgpf
OKXGDiZx1tXCHz/r6ilZ516FLgU5Gte5//4usZDzrFBLflfkVD5pel668PtsOZ3bQ2l4ljzixXCy
gxv+42deO/VQpaEkxVGLe9jFqUcvkRWkMctLT9sXAnqSYHmp64PhW1sp5/3y///+YK9/okYlfwo2
/VFtAE6NugWOoVOGJQaw8gxV5lVyh8csLj9r9hCoTovfP/J76bg8Z036WGqdqJWNS/HPWOVQ/UlQ
cMI+9mcqIYctGkfMlhZBo2Jpj7V+qmAzkQXXxSfTPBcRFMdy4IxQdlOrL8NjXh8FNqoKsys+06Tm
RDrljw9IGzQhgzpB8oiRaNsI0RuFLhdT3LjWc0OfjeW48ty8nhkm863DlUbWALXtbQtHd85c2QYB
fCmat9VMck9ljDGuhgmXWIqTJfJ9bxW3qZAOtkslFkHz3K+JF7dIG57L5CdQmyVnPJrc50UFNAkB
ICFh2YzbZzqD4/8cmlAnNOB4vz/Vq6OWMavQCqI1jQb1v6O2I1ZZgLyXOF2Rf8bDgwVtJHLHNfi6
g6wu6mYe4ncc/ypkXhtA8IAoZFLQVX/cDKpWGPxc1hMHQvVnOPL6rLF6HeL6NZk0GH2ZH+H+nH//
sdd2fzpPKN7F6Y/v0/U/K49olRGCZMiHEVtIBq5mZqHTmrb+MtM2oSndxFlxns4nv3/utRXvn8+9
vD+Hoxq32f8ydl7NjVvpuv4ru3yP2chh1/ZckGAQJVFUdvMGJaklZCzkBeDXn2fRnmO7x2d8qsY9
kgiCILDCF97g6CXE5mnnF4yxzO+O0jReWzEe//NnBQYP7MdpQgkUkBhpKavCD6XyXvoYemDKtLeq
7GGaRhmmwNZjqrFmW/TYuNRfDmZudJ+W3awncNl9NDOoGxo86CjqvJXT7a34eyFQP3Ld6S6LrXu0
KqcyQuDUKgD5acZ3DMiPUWcjlhc53zIwkhvTBJY3YbvXoTGYZAjnOMtzPyBpsuSPrI1o96I8tU2q
K2JaaNGwTTrY2ji3vV7IJa6f6dg+QbsLjrmAjdRo5BsG8tcrMi8KxoJYX6uesNnooIRQd46MXTw6
eNz1HW56GEMCpdpUjvw2LrbEBI60x+idHXCvY+TGKDlLxC/xNGEL7tGYyNexiYZwbk33dpEcVNzc
tNarT0Q8dYwNLBU2cTK92vGCDVb/lInhiN1DvfFy7XrKnY1EfjbVki9taeeNk/QHPGb7o9MmuEVB
fsWh92+2mL+aNIEyoKbxwGz9EdRZFHUH7rKmrl6TXQnrdUSOotftV6d2rmn4vvZYlP3NSm/+1eAN
wGTAhvBoFf84nsgvY3wLWSDcwjuaCN4Du43M0OjWDUq4qXKHMlQLrkuDvRtlWBqW0XFKs2wfZ+Vj
O9DWrE3aviWuHWb2VUX1L+DtMbcaFyUtkV+jxYtewoCgOrJZm2KEAmw4qEH853nxF0wBG44FOA+T
5YZa5Q/zItbmAkxlgeZRVG7BT8Fw16l4T61xtEu+Ff5b9SqF1KfN6K/nWoLZXhAAzJ4FFfIYIqIW
9LtxYBXuq0dc9cBvQXXa4VoAExf9diw9ipfR2kauhXh8jeJlr2FAUejKGlrH9zUdk/1//lL/7viN
9COgAUMFUz7lHzVi/rCiBe7sl71pFfvJzDYNRXWk1PynXmBl0ZrT1giiOhQl0uGlaTwl6CuQw1fQ
e2O8Qfoq36U5aQCqlX7i/8069FdADEDbtI5UlOD9W2E2npyljkYW29pPboa0eNOK5j4REKMdGyJy
j8dJi45350xPiD/eJVN/69D6Wo0RmWffeS9yWybVZ5/zoFCpB+ZWfs64FXiSUwyVf41pDWgfW/v6
m3uq/8UKCjYCqAAANxo7P3Y19SyKXcpGJfjsFiOlHL7fMLNsRPoB52cwItzdaRHplUwOgUR6QGT5
chvoaDfI5Ls+N+YdDTS62wWKQVak/DmHBtSbMb/FC9NlLt7xh6w2survUEdF9wRnxaCmxlG5zBYn
HbUwQ1cV304m24zquOOnDyxWCFRWwtsXeWDjtluRS/nWQZg45FgJdWHV+UI3JTkgoIZIX0GBYhyV
rmn0CU/x4bVrrASsYaBt9KYGeapZD76TvlbAkFbWYBsrWRMr+Zp/kwcfnmQJdrPhe+zoYeQQzVTj
HiBb2LhnFEs/4yg+TDHaT3HmhLEl7tV+MnrP2GCeVVDYF9Zr17ZPxjB8N+n10Td/HVPToPvPiS29
f0qI+aUcr4K6p0GeXKNaP4ZxKr9uI906BuwGsZ3lO6qFUNLbBsuUwLvHDpn0EUVAltgRza+63y+F
0h2d9XMl5o+/GQt/NRQApFk6oBWS2h+7ajPNhKLrrXI/ZaJAFtJaIe/7UMbdtCOf4/6kwf1oa5h4
qvULnk1eGn+DLPmLoAV6og/O3FE7+o8FXuyum6ZUAVogeHyyqF9cD4nhMWi4N8BJ98HcbBZ4pKsU
reW/m8V/sfpTKqGnQxmXCPHH6ntFj32QZVrt8wETybrK9rZAw8xD6D60GuhVAjLSje88OsyBbRkl
iId2+6gW+D4nvb8zq+wYDY15Zc3KAnAMECHEl0t3rsZhim5RywwxTHpKfYxDiS12RDXEhG376y72
3x/T/8Sf4vRr/NP983/5/UPUGK/GSf/Dr/98EiX/+1/1nv97zJ/f8c9bnNtEJ776/3jU7lMc38rP
7seD/nRmPv23qwvf+rc//bKpwNXM98NnOz98dkPRX66C76GO/P998b8+L2d5muvPn396+84jQI0Y
2vNH/9NvL119//knaHc+JZr//uMn/Pay+go//3T71s7FW0VH6Nfz/eFNn29d//NPmuf8A/FsBRLV
qTxTXGeIyM9fXwr+QQAPTwbAmkJ/UPaqRNsnP/9kBf+gDMW2REpqufDZmFidGC4vef8gBKdC5UIp
8HRPt37619X96Tn+/lz/qxrKk0irvvv5J+PHglOgUBCK+0cPhILCj9Oj0oesLZN82dfLgE38uLA5
2B29DDSWZq2ES00BKSdKXTdN4NAxxhqryD1/5TfoJs3u9wCEva0sPS3MGv5wK3+72D9d3I/LBxfn
WR5mgyZf89/hAQCrE0jdSPFp3XBQGGEsntBtcHp5RxsdfEDZvsw29eFy3BmlB9rQtbq/C+B+LD5y
ET6pHdxahx3t3wK4Hgjc2DjJtJ/7BvMsVkpqUhKKTM1N8SIK+cWqjK0jROPPd+yVsYYdCYy0Vz3n
Egs01CmaPwoPwbCst/G9SMt1rRdnfN9tDa+poOOatcT/O+ysWuB+yGVUdsiqA93HNxlpP9Yzh2H2
03H2eqwFPATYhtfRK+oNi9W+iPB2yyY8Wf0yvfaSTA8hqjkh6nuju3xLdb5lrxUngoVxfbnXS47a
q561IA5w1eXz4AtCa7Bg246G/jSZSXtIAxd71egbN8mCW9BfexUfg6f0fR9gqFHj7LmaWHdjfUDu
YzBxtm78dJ9SJFste8Nrlav4YG4ILGcs2zOi3IJl0a8fTGBc68g28OFblMRuJjezhzpyEBdK97vB
eH7tV/nthJpzpJcSSoiGICjeDp1vZog6ReyNTnVlD/VjHGsnbYqRKxQcU5QuT6ZCciLHzNhLzX3e
8uWLyPeJQOqzh85NPzlN6I3lDp1weFOLk4cOLG4XCfPQctSdVEe35FtudkKgmrrfMqQITsbkMTVC
yZ0NrwgR7evaszYGsrYI9aIZZhW/xJWXoqnYIKgd2YiJmPFXEIvsSuLHtRp8J8FcczjH0v5F+DRB
GjXAI+WHBaNAR+7NGtcBbXqZCu5dfg2a5qPQ7Ty0Mj8PZy0OgLXd8Xa4Z7aD9rvZSITZZgKwtFq7
Fmllmr3Y+NiG2LEjSYbUlS2sGy8z81W31KeG+hBidwUqTZm7qwKMYqKAeKs7G8qp0L+zbW3VNN28
62WNLhGSe06NMmLex+Wqq81P10PktdcQrIBvh3gD4KXLLNVG/Yt23Krz+RCmQ+w7SumcZpknXzs3
OztVcqyVE0+Qn1uCO6uxvHVUBk+koLSwEmdN8xZ/HvSA5ljfz5xkNbfxtUToIVXco8nKXicnP19e
KQ0e04hJ4uTYjzBTOoJK5KUW8vEuX5DERD1jTEZ6za6GIJDsnm0dRdI5s1+0ON80blTgLk5J2q5A
42Cx1zfcO69mWjdL8uXV8Q1F52dooCtXc9BpHQSSuD52X6JNt7kfoAllUiVG0U9qNA49Fo+W7Bcz
6uYYGQzEShICGdhY9jZtr6LS6fggUyaFwbJc++HlG8Qp2oOimh9tCaoyDhipWYvQlD4C3lHPfRnt
L+kC023ljZXJJ7mUxVozGoraPDqRU4nryDhrlqVW6/IHCbwnmkJYtSjmS8r8EeqRlYXqpG/Vp44W
3oY6VBhgIT2mnGH2ccq282YzYLuHzZQXY+ODwK0XY66Zt6IIHbl8y0al8Kcrjb9kvFtSdPC6ieNj
MoGlQUsad8Soob8VaPPduBQv9Pxp0UnrHWA3tON5zrdxKZ5bxJ9YOT5RKamxHNJQRpXypZqB6tSa
Y6CrhtCwjjhJFikApcXoTQOA+mCcnuHpk18XvLGsZix2ehjAXcAj9ZuC+8WdEzrpQkeHZKsjqLLu
pbgBzdet0pGhxGP2khgWk9poGnoj2M2bd7H2AvLvY3DoRAB1vWmbkRqjsfZ6xDaC4WUwWNn8DC7U
5dnUA+NDBMV5XnSSdH+HRRIa7YpmMTBJcEUJcOLmAxKXnM6ojVvdsN/bki0Cr0Xce5k7w4zSbzYx
nbO7ETDHOkMufWXnTO3LE4FCpJP7YzY4aZ/OlDy0E2vEjF6fb3PVU5GV63QP8JfCfcy3q8ADVyYi
jFPB2eEd7Uo035KKZyQoMIj6MkzpMoH7hhMlEA/02nASzwvZmT0rhnV+NqwGY1/1QUQpzOjp4AyW
iUx+m+4KPX3p/ObOQtsGATceO3uDuYll/LCYeGhVC1Nj7LAkC94yckDRxL9chsgiWc0KPf7qBCI8
RaIDn4u3vjGiRJc+kHn5K9znz0HRohdo5F+mzgZUd2weQwYF3DCxVhmN4s5xaLqM6OJ1MQJIk3qA
lksXrw1zEdzhHE2aR+scwfsQnowMtXIOe8P8iCHMrcB3K3JffbIipKHgQgi+A98TgDov9gPSSPZr
VyghiCm6ugzMaGbzxtjlC3MePdQQep0tKnli6d77NKIgB6gaoaLHyyiyApYVamJvVoIucOtvvIhd
Qjd5nI0a4B00fKrz5c1s4j4+NMoMFpqqPywM2Jax3WJ1udZccTYLLFOnON+2o/tN1YYCk0WlVEu0
aJewLCkP6gguVg1K8JfX6rI+5HHzUdHPAfCEODUaOigmNRu/ZCleaOxduIpar040Qv+t0hdXfTKm
yij95XelVZ1rtlXKDBjUY4Y+IsiA0CSwIlFbuOkFLMkwVH0WeR48+FUo0cuyimP2nazJQiRs7gy7
qtdUuL7TrWYQ181zx72NfFxtvQEPmsbh196MQZkNZxcfltZWrklTp69TtO0uO7YBVyAcguQzS7ot
HTEZFpD51k5pIV/uPI98+3D0y/MlDtBw24afwjbJM1khwM56Xx1n1NLXkUf2a02vfcOmkuV0I+cu
/8rr4Vtte6fS0daOgIeDcSc9KARBs/yrmp6oJTTrqYnO2sTgmr1ahc43o8Cxm62WbdDdlWD4VkPN
QmYu5VWF6FhC1BKqe2bp8duYIhyjQg8Nz51Gm9eFxi606ATSQF8/EFlKg2H927TgnqbYK3msNqu6
4+b+GoIY2BSOTalk2SkSdgyLHsPYuXYDEsy72sKZybS2ScI0j2XzOPbLS+BSiLZXiBkdrbzapKDn
VjZU0bU3IXBGUry33STsOvD2OC3QbY20DT0pwPD5bWsd50b7TlJCPaxgqgxRn+8K37yu7UBJOE2v
cYHBSa2WVcg4HbEPd6cV9RneNYsobKK1eXQ7wHgWFjmXe9ENeh7WJQarAhoFhi1yFZfEV5bDJWTT
AcjGqMzeeaeMVhRLlO0tc1mLOZntzd9jH8iQa7OQUjDGWgmKHDY42mdgg6jOhwlL7ob6RqRC3bW+
xLBUDeB2sa29CFl8eT5bqxMwfvAMR0s2+CLf2Dp1kIQtW/Bcmb+gAgC9H41e8F5dgm0KkfK8W1Qc
P9n4l/bF08UQ28IGl20j3itSSmeyKmvURJBoxPlntvdYShAWJSyg45xS/MyBFLgoG5r43qyqrvzo
huHBbKhBNVSFQ3hx13XmvCrw72gtEAu/dWq9hYhynfpYVtsT8I5BvlBZoEs+fkUFUwe0GEr06Icx
BWmPm/1dT6CHv0fy5avPL8ec/hTQOl3KTeGWp6EtzllWnWoN25QUgGCkAG6XfVSc+jjR9x60ddvN
z4VyoqsE+5DW9ocySzTkjHRzUw729Yypgm5P+jY2GKudhdkCNNmzkYvzZfgFI2r6HW7lAr+hpXkr
F5SQJ/8WWA3DSMVzYipPlzAoNb8VEhnHy2KcGf7TJQa5LOJZx+ZqZPp9ZKGpOeQGcU/eUk4Dms2j
HIbuOWixT6hou66syn+qy/Q0Vd05q8lqTMpr03FKnq3aCOOFMCOI2Z1LXYlEdfnHJfb1XFiNkcYe
bmnX5UgMXivsJOsBcoZp8QUSl9lNwF10+beA9GZljISQrh4d0iHFgzA/J1HLeumWmBLYCNijFWkf
jLk9+Uu0FcPM/ueTaWdZR4Uzh2OnQtRFLf9LDvupcSu0RVW04dPG84xv0cgC27bjPumcc16ykYKz
eSyC/L7CpoUQoDh7nY0yY7uGQ0/ubqx16T8NafA0VRZrZO9e97NzvuyOi0biarrDsZTpoSEEJ6FI
+zBzTti+n9OOqEZ4y3cClNBTUXxRRk/UPgkG+e6TTG6CeDyNKm4ISkSqY5SUfJF9/Qr0Yt9z7DxZ
zXwhqFQck4sbKh8EAc1N27mwgwn+49R5M6vPIWWRWIQLLRVx512t5Z+Xse+5Mt2lURrggsIRRYpg
pIch80AUUw3dY4mikFep/QVfy6RKf1HxAtThp8In6R5T4mHLzRGv5d74crlNIW+tnGl8F/05b9gw
L495Se7zgRJxkMULVPzkFBv+HnTJjUxYe5qhOpsd14qH0y4Fb7ejOQMLqfugF6FsTFissy+VItGA
UQvao1xY7S7jWO3DjW3v9ZnLKgfC9rw8jdK/kcb9DMeN4JAQaTaHT0LNM32WYdvR9Cid4qu3AJWN
47yZW5XnyoQCdYyyHCnfIdWmB4lOEainm1ov09u6zq+1mgdhYy3euIu217Tmm5U6z73uvyVBcPQK
cSpc5pcw6I0XbvG9crxxR0E2397lOktMMz6li1uzKMkRaXFNJX9gQ9lsBBZrkVwvMjQdvKkXao+m
h5ltEMEuC/LwElSqGoDRka4LB+CEjbT6JekU8dal4EqYR0Bo1CkWUtEvnphvBqvGD0ojtACc9Oyy
Qa4CT5vIv9gkF7qjohTIp9vWWjTmvKtT42aoA5T4I8h+jaEF+yS27qoi+BojD40gWYRZ7uTb4N0U
Tb+LRmbNEEfbadTBcw7VDZv1TewTiXVLcWUqvGDQLkx2x0VbFMNO7gzY+paHpMa5541XzZihWuki
hU9f6JHJKA5OkNaH3quxkZ8KEYWC+u1Kr0o0Y6fFE2HmI7IawPxE/jhrD/JUFYnQN2PpG9sARp6b
1uLw+z81gedBryCfraSJf3cdizRkaeCPGPLYpefsKeXhsdCMz5b66MtFRCbByp6WlDhc/jhE0BeE
Z6Qbk1b/oRjTO4rJ7lafh/EwEogdPAe3htjyhjBfZqTlB62pDpd/dMPEhtVP9r//6ddDwF8HOfBV
/7cDtS7hjbqZkgFHKM420x9Pc3n37wf/fjKsIyusN/jn8rfLr5effv9bcDnz73/8/Zj/599+OGta
Ihg7Uqn57euVly85OhkCcL9/zuXyOg/J777H2vvywuUfvJYPSTYLqoZa24FB4WppONvlH29K8F0E
6XR1sYEydHBBFl5YSMSWNsyMFqjbuh1jHsgoow5lZ6uC3cjvsefeD7XfbCOjrFCC7MydLKZd01fD
QU/OQ4+3EPdSHqIBnfqpiyaMyQr3MCDPSRPe790D1+0cLn+8/INXdxJaMTroTmwhgEwhiSwuB2bX
Td4hLjL/cPmJ5dQ7pMrrfOoNiDPdqa8jeyswfTxobW0eMKo1D9E83uNvjgyLS4ZJC+QjZ/+tIxKO
q1jZ208D2ZdXblyjRN+jwCRV6tmOecsX1ElFSk3iEIHqgQgQukjoW7lVniNcWQMsDOznQnOD78O8
yWbrgH4EhgXANdYx+sqGicSG45buBrPV21GQyl8FDvYSvh7lu8YEGRTBNzJRUtgqE7Q+OTodmn0J
tp/s0bj4Db7FpE8JIDqyzhHNuny8r0dg2kZXHTW/6NZVGxwjHQ3j9DnW44MsgKrRRQRiK/0y7Iwl
2qMHscUf6TZ35U3apWAoPfeji/JTbdnuyvCNAWn6hZSmoNyJI+t6cBZ/tUTx3QRjwxri06IBxdQE
9gmD+Tj4eX4tizRmo/OrLcqIn+Zsf/gVbm5ag4HGKMvveLuDDWz6jwZI6TROm6kpsL926p1I+5OT
DceuNoiCy+kGZDnpisvC2zgSURrbv6JNcFv1Mhw7JFwrS06hHL4Xxjw+dF1nbSwbsYa69DZgCgCq
MyD8wtuLyCiuJkcCosa9pS0scTeVmLUxgDxqZt6+xE961dfwFEvVbndRt6aHllPbQTXabJOHqXRd
gpbcvtad1kejChx7bA/Y2HVgs6T/6Kj+cgB300xonlfwp+gT4IKBeN16Afq9BktJzbecj2OpGXsv
m2lGIqnVIOy2tnvAMpjzNQ1CFHY3XgdBL9Y47c1XYOLCrgYaSvUWN5LxbOB5SwVmDGXwaKaUoWGK
XZtyNKjbypu6t3wwAz4K41Wzry0w/KVLkllH/XeugHzFiIJdbtUAq3EAGWG+Nil2EpQ0fPDrO1tP
INXDSo5x2+Mysk2ZIs4Wp8BWAlMc88W7wacI8AURPvBm6nH6OkMMftR75yrA580akfsduvqD1HAf
1+bZZmvc5URi9If1zRDlNWkMNcSs5aOwi6WcmmzBRVwnuu8fR2rXDCAgqq0OJbpJtyYi5Y67hJ4U
9tbpeoigjnH2nSLGv96+02W0rToN/fTOwObBki9un5woIzy7kb8bLBYLDPhOwg1uS8N7iiJKIq0P
J8tI7zpNzk9ap7+TuFJScbPrQROvRjIAqPOGU92hPI7W3rqwa4xI0tG/qoIGXZ5sD6sO56UZEiol
1KPX47STS7hxfSvpYk9XZCrvlIbekyW7HQ3rWisgd6fV0T3aSTZAHqFPYsiUzZhWZRfdaAUyLi70
ymrCmb7M34wBfnrXxQzbiKKNcawm8Lm9S7kqdiV64jowP+Lyfdt4r/PkFXcmhr+qOle5C87Movks
gxJBZyKjxZxv8ooqQomLRqTIktkyteESuafWqtt9AzlyNpOnvi5vgwwzqnlQtcfAuJPjeDtncjjA
fsDANm/XFL6ZqEW0cjL/yu/izRLVGKPKJd0MNfZHI86T1BauEqfDeQ6ibFXgBmrK+SqbtPSqL/OT
7POatdMYNgL1n+t7a7SdRy0lO8vccRsliGPiR0oEg05LP7svju3gtIktBNmL6MaNNqBraMqXeQ5O
RHJhMGKhCTZtXlX+bkm7t2i5dcrsCcGcHUvdUyrlGvzIOhUwDGjurREcee1H6r2Ns+9d6xBgc1Ca
E2KKWrByCEhyEcPZt5rHGpXvmlZQNO8Bo25pntLhIEdUalqJsrKuR+S83HAxvZMekeLkbGK+M90X
XfJh4YuSRuI4g5r1h3mlE8U3UwlcvghzA0N6zPkkUnm6PXxkyURtohHmui8DfMecd1vVMjQqjJTW
6ZRoYY+fZR0dl868rUX91LvGGfHGO3pbLrZVV9FYvgPj2eMo+6QZcba9GX0tuemFtdHgKMgYUfWx
vOlrwW6JUkOxmeBvpnV7h4ThbdLkT7PGshEIcZuNoT2a74lJGGw27b7SjRcZm/ee22zjnkcPBYGy
ltOsbIOwHIzyceqa6zyL6QMMCEwjgM09L1uIfov5izHVJ6OIb8xU3pku9QPHo9C+CPMg7D5MC2yE
9OKmjYnVcM/F6SzOoIkvRoWXU0KZys6WsCu8B4ucazUyL4sFO6JkQo+8fdF067qkHlHZ9ot6NOpU
aA/vG6W9QmXMbG8z/xcbgVoydnBZ7fgt8t2PqfGeUGQIwKlMk/dc8DiGqf42M4cksH3fQBk4eXcg
9mAWHUaFQ8crAU9WeFfx4h5qrTwExhAaeWFSc5G31OBXNlQxnxL4MPVX2nSeZhTqLUqnhd9s0FEL
Ie29UU95mB/mGEf4WMevioqnHSG+XwDET5bgQSvpULAs9buiaEhVrxetWkLJjUdM8sVNvfvOL9+q
JT704uRT1Cm6Fghyc9YyyL1Wor11rGR9RmUJMUh8LgzQJXTuby0NbsxtP5k3UsO5qs0AZRpN/jA5
8yc1sVdClbCp6482vfYzhmHFdrWmfnAF6h/p8fJ6KgGvAHjXg+56WZpo6xr5SGbr388UODzpJGTY
EqtVBLmrPGvWheGd7LnCvo1UkqJoeROhfkd1xLl2Ka8ZQXvQmMzSvu4zH3JXcSSujsPZ7ZYQ8eQz
anCf9YSmet/hiG7Ebqgbm6bUnGsMGfdZXbEaVL3qMtVh70/vXd68ux27fmUzCPWcFqtDUbm+QaJ3
Y1Dl9kEPJVB2J8yYkxGAHti9dedgNxtVNWmUE3+TGmNNCa9HCeEBDqEbqcGZKH1nCfWhR6LWSzqs
tJsrzcuerZn8qCnNXTnZpBdJVWObS0pVoqdrS8u7xkq1xiDpgQr3vatZ1jor2OhdTKQLE0tue5YH
IzMeZoIkVXnJQ/APFJRJB6GNiHmQ+0zDLGHK7R2r34dhRC9OrKW7vh6/DSicbKkvTat2Gs6CBmoC
gsxIT0Is3/SpAvtWsacj7YwPKSYHGju2beN0JF5HkzEis/J1CCic5gBFt1UqQdVQbmNzvTVnLMkj
OXyb8bgbdMy/PNEk6wXgg7LifY4Lm3tSNM/aON+6afJc6j0akh7WaguIm14O15np7KRr4r5h3uUR
dRMPH3haeOmGNki6AmD2hcpOsQodel0r4SdPjROcZOkrbx3Xyt/thfiaWM/1qErNJblwXqb3GQqB
MrL3tll/G4c7o187vvHeLHRe+W8GF0G8vh6kSQdObl0H2irdd3jZcguCd0WPl6oY1vYrsEOUYe2V
jkuwepvP3m3+9lo6mWub8L5FEIxdjuYztlAMEJ2PcDm9OlsKz6epjd2YvLWg7P71VjOpWY0Ai6hD
AnpXE/BjPk44wV6dYqjoc0bRevaGzczpiOTVr6ZVhVb6vKCByHnjBs14xSPi4IjPGBKE/yMjZyXk
qiargl4zrNP8CdubVlCYo3YWVPnWYEOqEzes+dkCW3X5Wb3GfzW0zYCRg5oNwmYcQ5BqNMOmVb54
+rvct0JbWRZub/x/TXuXrAI4zq7VGIw4aAW8//ISio3qZzUdA86TVcEt3rV7S4DXRiDtjnVobVCx
G3v9S11YhSYbLUrKvKm8rzOT2ty47XkHLKaAX8cyoIRTMXF2te3AQjXBbitPlPqQiCpU1+p0TYGj
YnS2QAarD6/bYXP5AjSurRwHlP5uaqpQnU5dl/pYTX0dKJaX7845GmcXk22pdye+ftfSyTZKKiYc
2sporW6P+nrqFv7rqwZclTkRzVE3axaSCRhfKY01Mdkb1u9tkzHa+FtHBwxH8FD9rI4R9Pt1910n
bbEF1QwO7fJfD0cpcKenOPNwujyI8IHu1wZ1LCoUTeJt1Z9iXhadv1eHwGsMl4EMBVaDbRQf6lQ6
bliIGTNXy/Xctu9SVCd1SnVMII7FcqeOUNdUic/k+K+LUv7J6oJj4Vypj+IjbuWIhyjJc9YZl49T
p3PlAD7waGFnRYryECx7dK6JXrKNW4mbskXzgCaWr3QXTQqLLYqOvUVXD1moVTW0TTiadDpiK/0C
Bv9kMasyicvtorn1Lol1je1+Pl0a+HWffbHdPmkTw7V0GoQSyqc4Q9lOL/X9QMfclCbt4AxHpZ5a
tF4xFIFG4zUfTTvgCF910O2niW42MkrptsqjlSudZu+0QLKb7KaJ37C0lmw25j3Zwns5TiUNd+/u
AoOwGwbqWB7ZJCmWqaaI3TzZAnNomH8dlIJZkMh31RVEvsQskysrrh7FCG1g8UHrIE/REONQbigO
nRjv1X9l0JibWsHEFBSsAzRkwo7fjlvD6+hgsYkgGo4IajSKbep9gALHXcmZX/uoxcvRoUStp1S+
FyI2OEHmxmq9Z2vJvlmV56/dpkU7SkGF2SHq8+z0j3lMPLQ4FNldk26TNbNn2CNpnH7lTZVzNasN
q82UhkBD0RiXBtauWH+6lLth1HCkSL1QC9uyvEHAll6V6sBQsCvWrU0/JkXvQrPTfdCKZE2NleFN
UXgu51M/II2cFeI2RnZw5aqWmd6DoOiq/MNuU0yNY7JHU3L91afwBc1aq/gGfmKjaz0RE839K9ka
e72kgWSmer7Wo03T169VbVTo1OZZGClzYMveLgaNlt4fxNoe9EeoW3TJzOIciUG5ElaAeGlSiDhC
I9ci17k0J4md95VH7aBKKHSb4PpWfWTtlqinE1uwDSM0APdq3lmuqLYmxnt6XdhXdatftwHFiFni
OChVM9Mxxc2lhF9clYLLvCCvBFCxlV5L8H/jNp1guugRtWxDtaGlAe6tEI9xRJB6Gei+hzHJULmb
1gicDXLkw7Ykk5m9Md1VHU2/qqw7Iiz6zoMa8rWG08kinWzrNDfu7FhXs8ZTHUYfUSDiRs3395Uz
y1sA5SFtFedO9w6B0F6WaPpI/cXYpEG2vXx0g8n9ys21dDOZFRaTdlxdYS8G/ktxx21AJJMljt9J
BVVe6YFjZLICc1NwsKq6zZZUhl0Myz9lXEjdfSmgha5rSeF0KJztGBC3LOldJKDepzPv9DJnjSYh
M3FIniyFzJCs0Rl0gUmDLw+SYVeh3FBWlJoT6WmQIqKDZZtFCH67GHi26asTCR/jpeDRhUmxrQxc
OeX0QcQpkAaZUeuoxHWPNhSUz190g+ZEIosb8kBnPU8LdpuyOlmJ+KDfnaxA3gSbxK4PQ9Schi65
Mdzsyy9ug4DQqClaG8IFVWc1F6KBsa2V0zNYl2Fdu6wBBvoL5kgSYej9TYBPaUydcEpAb5UoOCNY
Bsri0k5VDcULSqoUXA9BHpr96dmV1q1BvO8VQER6SXjUZ0SDHUOJsk0SJDoMYkIj25W0ukYCvSI9
DD4QftpFl6ZBW9CXI/w45wqRD+GPDhK/6bY4OYvzUIIgpNlD44YJjBP9sR+sFycjgau0nU7LMR/F
zeg2G7aDrZ659HzkkG8jj46AGLAxFts8Ok36QAEXyPyygIurLKIy9SGSTnQVGa9FLc5d4TzmCTgg
hfJi6yB6pFm29BXVISZwqSSPC7/Ak1D/VP2zCzBn+T/snddy3UjWpV9lXiA74M3t8Y4UKRqRvEFI
JRLeJDzy6edLqCf+ru6Inpj7uSoVKR2CADJz77WXGdmH+aFX14Y3AVZ8Fy8Rc1p6NCdB2UwElUuD
uc7s5xj8zR6Dq8zyD8ssH+yGd6EKk3cxES3aMdS2hsw/FJPPep6xSBiMnRtx4PcqJOuwpwM15h9J
TJyphoHcESZPmrjtBpUc1dCcP5sKjKjiN2znZqYnsfNtlpBw5sUQK3FU+A1BzGaoiqIvBiITMeIM
KvBg57XTaRoK8qBkEd5KERwa17o5+fgdNWMKdMgL4o006wQWad+BijKibPe1rLt9UNtPTRfKC0O2
XVpjRuWZMD3qzC3OeMJ9s2viOj3rr2bofhlYwu1tRQ1QkW2RjjyC0KG/iLf4EPwZM8LfvySR1UKq
gzYPp4ewxBxZLqaR3Eg9ZhpaugeHwGxkr6eS4Vwbd6+YaB8zrO+2rc9M2++/CKN5/kOemrqfVfMl
pkd8yitnuOZow/bryK9IvTtlmSR68Zp3mumJXxxBqCa4STNCqOlaSCNx9aEndiS3wMBheLNflvRL
DwW9oHntrOkpN0PAGvqNceHtBQhGstd4j7w336tWbAyBtGWdncHi3zR1+NZO6m2a2YDqjNmnDBM2
YbOJ0X1k/xcPh1V08a8KR80KNnE6g1qN8Q6887+LnlqLhQYHtkdmAIdiGdahKJPfIMiIqK/cJwU5
9FR2wIiOiADNwu3KXcgGblIlmLprepTRs/HNHOyaqyRT3oa6rR+EZjL6MWVRFPrn9f/caNave/HB
PZGXJPYwHO+9u8WmwzGaS1YM9G8j48hQD/DkIC80oN9VzH3773Ry9z/p5H9+bdvH9dz/j5gkaFx1
2WSyP9GmnQo2jlmZd6EPeVRwNJMRc5c3X/UyBzuslNyNDEyiSE3NuagzFgSdHKwAypUa/t2iaT4J
TIA9k6UvipCfstMFmAp/BXKEcBIcBpe7t56iAGxbUoquY8GxZiXl09hGLAQoyJFIv3TZlOj3FLsD
cH+b5/GHa68JDlUFFBTJ5YEq631q2bH1Dld6hKRArTwHhkxPeXJtPmWqvrUCY+b/ftPsf9fP6LeF
X9SyvQAvw//Ic0JSk/ujsLuTSG0IcE30rJhR4ujGXqZnuXP71Fs6EVOzflZ6BFOXc+0Ax+mjhYbl
5tchOZeueBkrcR9L67CSYxR2oRul2Dx8b6lp44pr3nfcOY9XKDGSR2DS9z9sNsd+GS3muIoWSZMb
4ik9qbx9RMLEoZqcdWxiAiitV+B///X9/3xnbBxBHFQYAUzG//AGiAeZW2FKDJNhdNYhLXYiCuKt
n3BMlCJmvkVSzUqmNyxMYLsgva4kPWHzKNNSk8A1mzxaom8u5u629PdsfiflsdWV47lroFiuBcMs
ib2AaVDrQyV2yo8l4M5U2P1VRckPJFiphAPB/iMw9ZiYEYXqD3XIzRIoc7QVRWNgVTB1+8mv0ZYF
MKmyGYZHMZ98A9m/WlYeUjY58uJ2zdkLMHRAnE+DneAG66bOudZErCAmP9QsGAPZwEfkeeXHsIX9
mX8YEdyjeHnJoSYov8P+XZ+ujKsaCnKC19dC2crCHTxuADDnLGFi7f77EyGo4N9FVbh32haiFWKr
kPNiCPP3DcxFedcUCyEzWY0z5EixeuwDAjEtlGRlNd17ysPIlPyfXSWHi+dJa9eOyRdncoP7+sbq
45dFv3yN5lkRU3ZFHnaH9ZqHxx//SKTVj5YQz7BifvVnU+rMs4MhYDfKbC9M66cxqd9+Gn/APTtM
XfpshcVXkLNxlOIJ4IMDtbWYocAqy1vP2Ha1f5c5w4cqiRVeZMTz8N6l5nHit5XuiQ9M98lS7Etf
vER9gkdLM0zfQn/e96q/Ctkbh3y0MIGs3GtlTu7Vhe6a5+jqWsYkCR99G8v5EoVjy1cq8xxN1i4t
5bcOrO6Eq2pO4dVhx1B3BmxyuLO7ZgJuLIxyz9aGeKP+0Bx8X3qAnWx4mhm20tnsHga6a//WO35b
UCPpIs1ri68iJMUmYG9yHarAlUm1ft+ikLNb8WiM8VdVFuQroXuzut9rQRmXzYMnmGC21YCPjF4Z
mrjV+u6zitqb7ovjJn3zs/Yc1tELO+WHbk3poknK1thQUvRvU+i+RUazy11SkdsxQjoStkdgyJtU
VFyhoEZQ9ajtH941MYiKf+sgRz7AYfxyxvlRluXVMhKPJhEOfWpThSuCkqv4NW6L08pU7ZOfdTz8
Epb+rIQeAsWoXyGJcMsScyxH7MecN0UlTOyMod6LnE40ldWt9fznXMDg1awuXXF2RWdpMkixhVR+
C4rkHMQuUtg//LZB9x3VyKIzyoE+spWnFA5pAIjgJ0AdmkDnJIydchy6nIrLtboSt/3GgnvvNM+D
CZ9fduM20K0wley+gxh56Ab7EfvSt0jvQr7ihxu9fE2l9bYu8KRtkp1bkUidjTAAmhgBjLQemgzX
SfRpJnMVTdd20ce2P4J4enBtwWZD37NxiY9y6ckDga0jdmM0zyFtER7632dZf2/S+mHRugkCjjY9
7XHYcfgbUYGLghM9C8DzXWQSKG6TL7S23b0AOBlNoABFeW9q+mMt+Id4ZCXpdBvinyD9QqyvbZJc
TbPl9GBmVNjBtfFg+Ge9nV5bbrKjGkgSVfU2lWovA4Rs+cTgmsn4y5DX5nWAnoZJyXaa8vQhs6Yz
qTzTqbZCgB4fo6FJETSCIA3IAh+xuho5T4zQPToqeXDpLc8i94pdExkMAIPpNi3ql5sv1lOOXy/W
Wzdcs58bhYil918CLMeYwZQGwgAQpxS+p0EAfIuPEPBWBSDbp86hSjprO1n2uKdDJyEGYcUwFEev
Jwd6xst+V4ezRkl7OlWHwV3fQOyBpFmd/M7dr8SgHlnPgh8GT4JMnCS6wCq72HkjD7moLkql3q6d
DRvVsLqzQM2PySggslTVuewX66JCdZdUTr5HAvMgBrPh4xpFQg3Zq44yIHS9NYskP9OV8WFyu6/Z
4quuAGOocbq8QEmzL77f/fNPjA1NbOgvwjIelYkPLvS1U2PY1i7x7GcvrNUl7F8n3GfBl6CikIDr
khGp/9gzDBr69Fgn+QxfUYqrhX8tlIf5JCMlrqmf+ZdWfa3/0+mvrH9CUccQtHWg2VYLvvCB7UIA
DO4U5PWT4/jhNRpUdgwq+0cqw/w2xzPePqrchWbpMppajCtmj3cD/c+pntR97PvZqcgKE+XIAN28
kMRiCAIz6jHFuaN23WsyWg+Q6NzjepXrVdg+DhqV3X3VERyWqK5ayA8pI5VgMbcRbei2nmwX1+3x
aMVLcvaKgvmOzIkKy8Ktm/LjjJogYsPAxK4AODcZHu5tnQPcwRC8BuWrHKDXWW58zv3Wuza6CIlM
VMLBjJYasdmjE/f9aXKDo28CqeTUnQxa5ld04AeVLrvZsn7bU5bvs8Fqr47s2+ucmH9JyOmHUmcN
J81MfnBQxgd8cvf5PJpn36kY5oASXifLIbw0ZmzIXvwUxcFrno6kh0cGdJYI0VHpbfGEQAdvZ9dp
eXT75b7qWC5JaD5YxHmTXqngD4ouO81PcaXMS5BeFBcwqLgCGMKLBJLTeOzM4hIPS380So8uWUrV
XVzhdyAZ9mZUDFG22WI+VDCcLhDss3NWR3CPUS6AEZp5f6EtzBGZXAJ2ag6ezN+tnxFD5cXVzZ63
lo9tXpEm9ykMcbzBgEBpxlJ8gxjGdeZlZQDnHUqUuu5hZolq23YI9W0/Oa0SrrrvQYDz8SvGaF3z
6m7rrlVpbQb06t9F4r04pXpZqwssF+sdc7LjZDHOi/vujcTV/BAw7oPJXXwEGI7kau53htYzuLiA
QyvB/jrar9ToYp7TY4KganExwmrzX0scX1d6dmUV3tankGZcR+aShWht8sQ9/KjDepUrYVpDRCoq
H+ZkB6nxYibmvemQ585QZauGkPFX97zWSe3C8THF5THJoFsVUdhuBf7HmuyMp223dSv1qI/PlUOO
+AVWf8vez2+Bi2b2nbgxKLdd/jFparAB7ZwyvX1WsvzQfFjNPvdsGOgImxglzrsOSUCKCDKqiX7W
qPkULztOfUppj09qJqg5+AV0EdVljwjRzpnDNXKbE/+TgStuhoGf00N9ziWkMzFIWiu+sopkVNwY
m4+V2z8mdO5+esD+Hp56Ph3NYXpWfTqeqxJHutRO7tpiqg9Gd1g1WytBGKe4ctsa9KIjPPu9L1GW
QaT8ssm/3iCeQ09m09/KWQVYBpQXs0f5mtVagxpap1nI+9YIn2NXMau0Huhu0YZ407MLc7cs0i8l
C9YqI6hBPOfayt3zCqCs5QPjFrnpDbm3FvkgfedULR5CE/e0NtC+ZhsPnf8NtsS3qezsw9jB4ur9
9lysaJrWA4biTDLVg6EdHcp4QRJBrv1QX7qw2anCfio0oNlodY3IwGMMbEOnZKBosW+uBW+KTn/s
UL7w33QCq1z8KsLlb95mhszJpwdFs+aLHdk5AxkkGXH0OSbYJK5vhEpssEjKyE1mNfcU0dNmBVvm
iP7EH4sfPv4vGCG/IU07x8xX0BXn087IJpREXHR3LgfoKs5M9VTF1EV4hu7sQSkkuuVHJ8ShK8SP
9QfEbgShh/3BruZ+k7ndsxbtOOwP7Lbyh649V/wgwseol2680/V5J9unnNE1Ihlq3xLQJsto6xNR
39JWkIox+d+Lxb6Xor9LfVjQUQvTuSPhglhuSLXafwF/9k1oNAhnMvyRPZyfuDRjcJ8nF0+1eP5h
YKG9t3wWSD/xePBOtOAh8BdN0GdCJInz0qhrO2kRWFnrJ+R9BmNY70cvDW+9lqKmWoqEhweX5jCn
W1tEwUeEfnIXjPFvEd/VaM5Bq18MO/pqhCI9Ev4kIWpyN/s1NfmkHqaKa41wlWZ65PdbZ6y/EQKx
Y/dB6jIX+1TEv8yKe6irVA5ssi/8DzXJj1O9hO9GWX6ZFmIBvW57M3n08JUY++Yzj/KzqQGQEuQX
Xa9xzpf29whyautrnKl/G3/AlSJUPZcYwhyq6D5KVUcX1Tbn0ragi+HFTKNxmgRLJ4wcdycEjlOj
jbhxkM7RTWDr2nP2tSIiuLLuYiLNtz5A4M5h6L5+mRzYTTSaT0Ee/Azm8B4Maq/rpWQc9sYYRJpr
xR3Q0qE6/qiImdurAYvUTl1zrX7/s5fFPOipzj5Cgv5I7/vE4FCCRjcoqYcKz3yszGfzsCR08pDE
2Q47dBNkos32RFFtH5t6oMHRmrsOD5HtKP2DFq3ofly3JO5Ce01Nxg/Jk62EP7PUBByu+vrM/ol/
EIJBrfBY+6Mm4dSOkwbxTF/gKBk+r8KpVYFh6pdKLuKlIq25Qk69AnArbm3pqtknLrjoJ9Q3GCrA
K42R/FL4lZpP5UxVvrVZqDlA5GmYTWT2RDCuA4BVn0OUIi8C7C/TH6HS6q6DwPNt2uG+eG49l7qX
yn40yRsK4HSE94Pqj2Vt4WgG9+ScdiZkLC9gipMWl3RJKo6Wl8HxeBjuNXPis+lY7tbufLyI8bPb
kncjEOmK+1F53/umiraYZzHj6UdQb/uvRe+yOT3o1LfRRrQQz+nX0JN5DYuoOjnzoUmgtBqp5+8d
e2f1PMVVEWukCydRFe6R084FJltmRaNfTnR76yU4GTvuFMl3JzHQp7O4xex86+aK05UdKStpFqWD
at8HoDU6ioN8cvYyWh7MxYSAgeoCi1tSBRvD3xDBxHpqzcsqEJ3ik+MOtEb9DqmnqL6tA861ybVG
dHu2fyP4hDk76Htb1u92Lw5xre67iYW6qm4jn3mlK+fhYP8awvk5FN286x0EaulcOefMwIaRxK8a
GcShL/1bQ2wMAzWA/GYxiOHDA6ZOwB4MC6VvdFptOpZBLHeW84q5trEtpxFhiUZ83NhB89cF1Q1s
+uKHaA/wXPpql+mrzgX8Tx//ZnwItkXxkKWwhIhOAT1g2aya5VV5kih5Zkd7Dh35vo7cloWzLuiX
dxWat8xQhImrbAMVHmAszDVLodrJMHtfFW8oRTlXk+GXH6lvM7ztqfafezm/YlGJRZz3PEXjXVu7
x0D3rwNQBawxNFva14F4xHpfapWXHjd7ErEsF7/2k8LAr2EScbZJ6hzIJ60hnMsNioPwz8mXNe1D
R0wjNNL0oNWY6+rK7eXgyO4aVBbUpfzFiflV6kyewwEOXdRvCl3eyZ7teV1ypZ7IrEMNPSgaxl94
RNYg4IY8YgJZOPTuPS+XnT2krvG7GliXQiSH0WPnDEvcDjRyHPhwXQ3MZNcjOcjjXyIjX1E7FfwZ
SZvttIES5WlN1KDELRKutkJlV9bPEKoFs/oM0LllmN827XnwmU10/jODJk4WXSPVBjvTECCXg399
nucyw2MLyz1DfI7O+NZHE3GZzCtlHpO2e0o9lkcDgLG+DaJNm/26LlYMQTBgYeTDB4JP4n3of9c1
M6TNfLdOLtYBVu/+JBvtadUShUibNwJSo6syDOKCeAFIVK/JLKA0RMmhoh4Ge+Ra8YlCCF+4W0aN
fHwOBCULHC2MJEI9wPoASMTGQMMZs7rF+oVsBnpnXUsPNn4K9KBn0VYPITavsA6rm1mw+XbUTGks
YDzA9qYQmk+2PvECKJ9IuYsHXY/ZuBCXWNdovSDeEBr70pWWSem53uUscX5M1J3BDOCzSrzMF195
GVdpMJfsBKdYjos6rW80XBcn/tKzvjSBn6LkfTNmx/WzXD3VVQ2T1KyVzzT+X5VAEo2b1yXgyW9X
YbF2mtO7PrAdNlDpccWAZlgnK948xyaEU2YSeuoC/8zbGlR7THCbQ4b2UE69OugRJlQzZl4Bj6Vs
H5A3v3U0t0qGL0gfGFyAZcCot+7yInlb15A0zengzy2CFb/ex/WyD3oUJtqjRkvivBk3xiKIH1Yh
baAF+FrN64vfBSAFKqbwiLaEMkOvzGAsPgCODEUfvO4UAwNtc5n3OYXSnFn6ZryuIw5VYkrQeE9L
8jJ8uphLb2aHsyfy79HlfFS01JsQ6AJ/BsZLVfFFzt5HWk4Pabggt4zNdf6NDb+04R6v+klC7AF3
G07OsqtuizYTKP28OjTz0UEPUDv0DfplXVJq+16jU7psYUaW7jCJO6yqQl3PpdoKwS6Rv2oF4kob
ce3yUDgZkLFkqA19CrWmONlECnuogvZVGgEbZ7y1emEx9rm4RP9i89ZA/Fimg4PYeWocbEHrr5Uw
AMWemWnV7yY77ncfbStMGOXlQ6oGCpTY+0ALg/t1+cFO92aEy0G3M6nW1jpd+ZD4VMd6+K13vawZ
9rD9K5qj2N5Mc/FbY5DTQA25Krg5P15jvHRwcuC9DnKkwQZaH12nN0C/AzpRFbnnySPmbf0VkhHz
yLAigqkmitYl9kHjtJV+N+cgel59LXJk1pyRsH/7+FTjCZA3xrDNXesD91eG4qyrtAZPDzAqnwWD
M4l7Ed/Hr4E2pLHQq8ad8CADo2lxUJvTQshNbMrvS+FJOl6av4HHEjboYwd3MwqExLwWa7GCEuqh
qsikCpIvfUf1T0vslo5MKzo6y/iDSZeOtWN61mxcN79VIMjKrYrDCvMbNKbmrmrL30OR3unKSeWU
aNS2hyJLURVXvDuMVV4NExgGt3V4JVi+WuqHHBDg+gAdni4kXMsx8e9Q13XP6LQuPcsgNOXoJzfo
WK5ROx+AxfdcLo0ew/Q/sngqm3nwaZ0DsFwTh6XWAyatZ7VsqTZyJBV0u3G5084XwESMd7TCoWz7
T4OBh8DGZGuNbCTlF9RRwN3IPw9mCJ5CB+Zowa3bjzu4ZDjsYe0FG2P8y8uyo37d1z0xz1J+3JAd
1nmIZ6D6L3xGSpRga5lpJAFUfvevoEYCMZS3zMFrOQiq6MJMcztJ4e00Br5aFgSpe6CPul+tCkwt
ik8WUN7aRSxVUkOu6yexfQQcwLybsiCnqlXxTddejs88tInV/Tzl0bZLW1h8/ssiuwYa98sKJqw4
hugWTNZH62k1x2iLBbZt3sH2RA805myjQZjQQ9v+JcE32k54c4iSOGLyGx+6Z+VwdBPVCc5E7N3Q
fC0OBkjECM9b6bpPCRPwTSXUae55B6qKg90IR/NQ56dB27yUfn0nBgcPEm/5GUyfq0o9kjn0kpB7
PoDVBDSpbpOSPt2xm48cBQpdVzhZcquJAT0dETB8syUelGYkAoZM2IfsSHJcpxiilpfEHJijVTs9
fTd80MdRH3VT89qzJWtkpazBY8zmJOmM/BDSH+Thr7WB7lX3ZNvD6zjNztbi+eQY9B9Xj6WIcYlg
ajsN9m6e5oT2HPLtRINBfsdn3tTnpTAoAT2SJX1N9dVAPeyy9yUtf1oJWwTTuXE7KYO9DsqW5UPO
EIh0Url3GohcU+Fd08hYoNQ5j6VmfBTTeC9bSzGvSe+dAA5Wq+DBlZo81cQU7y6rEnB2P3K0xIvn
bPA3TjcSlHRnYGS7Ui56jGY3nhvfPIqUrQzZjyP16VPYws1B9VL5JAD/mbqq8q2UqDHcFheg1ufz
Zgw1WaEQu3Jvv5KHEg8u3RLTnnZYk2LxWbzNrr2yGDpz/Jn1GCKnXLLfftgWA1kXSu5Wn+R6JrY6
76QeAxDp8qECw1ThGPsVQOFRS6qSH6u5SprLO5Irn/S5KeGgA9wPVxyqkJHrFj5jOuSbLPMuLv6q
hx/rFrruZ1X2kXo0BXYDl9L5UYTpMUrBB7xxJsqgbe98Zq8H2vwPQUSlWTaPifwcg+FnI5mrBxnP
rLAo2VJYddvZR4Bp57cOO8h1jLdahVCMN+Snb8FfP3R3V8XhKUinzQhRx648QJ74KNXNGhNtD9CB
18BfPjhNeBUiOpZm/ms15SgFO1ypoWk0BJtWkz7iKHgOeyqwyKYCC9jONfrlYwqwcjomlVymIH2D
cQi4N29WmLNh1LNFT3gMRz89rcZQK9Nrkhs75hxYiQN6+Jd7kGiDOP+E8kRlFA3RxpH552oshNkt
46XaJh/W/jFkzmfWFS/awEgfm0adIdKo299B3d1Bovy9jutg+x2XrvmhSGuh2+0bvF20bwMop+YM
jT1sy47JbqIXX9vXz0g0z+sA2PSZ2AHQbJwwfMAL8FsE3W+PKIOtNobz3kdPun2aZ8p7bBzhp2q5
2ehrByuqw1JT/AanvPPy0NqqSnyu4LDlaTnxTOoGVi9MSCCyujx3s4MJX7WkjdAcwCAinNVgPoeo
aDiMkN+260vKYHTcuqO3LbH21oN4cjxgz+q7z8sNr4cBZNk3N2DCm+YqoV44rbXf2rvV4j4to70K
mGkWXoodP2T7vCY4r4OYbWPQBEU3Pc5Ofuwz74dpsSXDNv2VaEptYrb7sLMYkVKH2G3wnWie+JKO
zY/eDOSO8c429Pp7uGYQ4bWVmO7SZm2JhN7PIbnjXWO+ZEtgHSAAPzW8TrASmb7lHyJrr53G1jHq
MFi/XaeqdoP7u3BnFIXaTkJ3NhodTTkBqw4/Bnv2kSXSshV829fyWU0FcaCGZGPwbRmMu6RWUAVs
+jPHlRfcOtlGK/+nXhBZCTXNQlejq+iVAEf+pp6bpu/yW9bSUJT6F010BdAP38TJa8tqH80BLiFm
97j6d+WK4zoNDvDmAzpAC+8+xq17D2o4RuMJazkSh2pBOG0xsto22GCblves0XEiMH9Xov2pHa10
z8jg4wVNy0kW8kF7itSpe1OAHoDI1Iyzw/Q0fMK29A0VITpMdnK2O/aVh1IZz6v3YaEvPxS32RDG
XuZoiDvtRoeTSHmMbGi63RUQ8+eKspgzO0fSKRrR9qUG50d4mkIDTO2dvoWLyhsuefweaDJPTewf
AxRIMLRadlG9FsY6VV8plLrxXFeu0u56ugdbsScwiotN9VI45V+2xk/1XQ4adVc2wcVvGNcp769y
kshkoOga5dei3eJ857eVzo/68ZAdmR8Sxpu0xQwDPN5Dngb5BxUzG+lTH/JMHfkdCR8HOmM8/W38
oTkIyGKQurLSt3mtiDWcvvbXM+7wDJGZeui/veAOB1ucknntAHvsFVAe59dFbxT6BEdzlBP3tiGn
EZJEQ3LtIrRuE2TbFnu3pB+ma/hAl/zudmy8ovUouPGp4U4oXWoHGr7H6/KbR5zWyvJUA4zrVgbf
15NkhOWD3ZFBKc98P2uoRHhF3z0MC0tVXpwoxrONLWq4y6vhXe8169lPHvy9DfFoD0/UWQ7aim3Q
uWRWnH5F+GDg0Z4SYYK3YVo1b339tNju8+ogpYtez1YfRRVeUeBp+0GbzKs4/tHfG13y3gj7d/Po
HHKndndtwwPVVcV62IgANeiyHKBEBpEuVfVAwbrvMEvYOON4zqrpjEzqGxT9127CAh51/XM1fU9K
JslIIp6lZdkMEjO2rvxjrW+J0RPkim3SziXwUk5/0DjTBAxwXZSNVmz/YUH+0zP4b064f/1/R+N/
MSfWrsL/wrja4Zn8N0fj+8/pf10+2+5z+Zun8Z9/9n88je1/EBLoYebg4J4fwqf8H09j9x8ElTva
cNYyA/2Nf1oaO+Y/bA/KbmC5ZF37tuP8j6Vx8A+sh1lxfMdwTAiH/0+WxpbPRzV/Z7i6dDmBSe4C
3zSDf8sqsGRblfbgttQW87ZNFnGnNCElDimBs7adaLGJi6pau98zUnhmtWLOmJblpSsBb/NI0uX2
3zFFNXZZj4lM1U0Y1k3olfK2YJMIaMCQgWSHbm4oUAbvwynn6Bqlxn1bz+7BXJR9wWbmbBpdfqZK
a45ERk5lew07tGwwkqjfIQfuzH4sD84Qlsz2id4LU3t5kj8jM/tFOlb22DkWItTOv6f7nm51m79a
8KuJAwvltehGqmUme9siYzaWTMI5QtB9CCqSi4BhnvUeu7hjd2znuDvHKHaFYbyGriX2a5ZfMi9f
adXuRm1bAR3Lamay44Vz6Z1OEhEYdcd4Lr+NaRg9D5Xzl5iyD2mH9ZH09vEBxvqukX197kmc2Git
07DkF+AWWzvGZNs7IG5OVTu7y1q0BpwuBNTr+LF8rsvDUseMKp3qOVMo6yRWbWh/gLIcqXZhnJXH
Np5elqEtT9WEBhTTf2vikxuv0PZweHmvGE5dG5dRxG9xg7pa95OtZ6Gd8p9rmSGjnNJbmWBvyK4j
qiQ9ek17wKzMx18NdnZTq36v8V8XnRKKc1qSaoB3RKnD9m0QrgZ3YwxDvsxNhEAIhZvUinGHfeeH
k9JbGzbGIEt26ieHPzDxgTfVD9sALLvO0KH6c4kwnA8vovxK3Nh7Hw7VETlsPfX1d8Rb3LdytGF9
jf1+jJEul3RSK+g44ZqLp6nQ5T2knDDjU2BpdDvcqB/6fjlhrWpv2pBpZoe/gJa47FT7aoiZh5Kc
l57rtG3Qljl0sChRr1XSsJUqYo4z36ZU8mHtohSe0ujOVL53C/L+Nk0mcsbFwiLVBbi1TcxgwCIu
Vj5j1uYTvIDKDRz5Bcnr97BtvUO2NDbiwMuifW7t0ez3amJpNLx0qWlTeqYp8MkfB77BvdSJerVm
XrXWKY68w/PBKixkgYyyVHDpy6zfx8wU7GSC/hUGxxja+YG5+lKBNzq4He0sVBg7nyELIhNBKGb+
VqlvNcXQtZDpDNmquLddNW9dxEnTzHmeh5JR/ZTyzo/TL897I49lfBrED9dUmX6o6uIMgofqCZi6
WXCbe25SrpK3ocvExUYVz/w29s6OXWMKAtM0yaz6Vfr5wY877zinpKPNNY+AVET3XJvtU8yrcAtg
KDIfDA6YGraPFt1D2ZrjkVyMx7odrCN9KWFzDvQJv+zVXVHkWLF6BqaLojlGKARCqCr4OzLVjWr7
GEpvOzW8POWeE3beCstUp7ZsbgIAOBlpNgubwM4FQxcip9CC1uHJVsWOkdwHCuDH1mYjSdviaZmA
XrgUfxs/LCXIeBNU3VOAftNf2hD0Zyz20QAdO+CR7oxu+PTqKMTkCv7hhAECtpyTC7fMC48R0ws1
T89FjDk02XkQn4qk24ZpyLbYoW6mAUTc2jzOWJhsUGZDLiiLX6S40LMsGdGDORYwsXzOO6aZkUu4
kjJ4vFkLssZTGHY+cA9U0VkcXHs74pxxcr7ioE4P0cRzDlBpLrN5UX5rEvoRFrelJxSl8RP4Nf74
VBQIuwocrvdjy4ywqINX4U28ooGpHvG+nCbxmRv5S6wYyJpiPNslarCk64x95R+hWXwGdXVqIji3
liH2QZL+ErOOSUqKE1Ye1tnTjRfJ0r/aTuzTCYLcSNVs+AQirrNZt2EBtVb+rcY4fuskEet0Lgld
RqdCpPy1aLXJkv5LkLVL7hCpj1qMgz8xXjWuuQvIbdnBuHT22WkEmvqwbAsjJULdsbKSICdx+UwI
sDpM9nILbV6FCirquYrCnj0OJ+rWlxSMZojcE1OeaYqynVM3EfE9PtO8lIKbXgBDnjT+zERzwlMD
eIqk2WS8ixtJkS2McSdMrDMCooUq7ZM7eSl8DwhNPbkde7Jd2LYE81t8L+9zw1bow4jL8tLgCz9x
6+bV1nhUlffeNYZ3o8K2DtDZcT60I4OUI0JLnbLbt6UNhcErzFuUwuEY7LE4lFYvHyzsEruqEKe4
bR6ZyTbf0CKkmKtgG9GVIFtW1+9C5T/OgzGeJ755C2J5QSmcP7Zd48MFbLUomg4BBsHjCC0NUyJ5
df00Z0Qd/J6FfYmFFd0tfYJH12B9KStzb1HJLwHFijTcVHZ3ktioi8rZmnqWZ2WhEnXT1IZlCkGv
nt8NQPFDrlz9GpzKpDe2cwb/AFOfLaN3XBnBHsOsu4eQ1+8RTQhI4Ox1/oWZIOu+9u4Tb9CMB5oS
/DdWrD3THzeX49Pc/hyNtsTtTDFkGam1lWbjDO2M7XSdIlbuczhzd8MSt0dKM35hvAlguyRYk5bA
ioaYtutiVEOCiLaHDT9F+7lGn4n70r4Be8G8hBl7NqutN5vvBW6UR6/AQjCadeT1q9VhYjWFED4W
mrC6Zasx+FjeYkyD0/l+qAzs+73or8ChA6lIHYBtAAMDG3Ugb8fH+9R1AVIzcMQx/d4L5oj28OTP
RDd4BWo2dHVwAtyfygqeOYbGHYESOPEGU7obhnneYzqOjBAqxw6v3GEnKybhQWd+cTATbb/cZ/Rj
h1b7WmaEKOsOLEU8DcP4f7N3HjuSI2mXfSI2aEbSSG5daxEiRWyIlNTaKJ9+DqN7MP33AA3MfjaB
rKysLA8Pp9kn7j23+W5Zmg8Gp20aVJeWqK2d7S1q40n8zIP0K4nG8oLm7fMqs6JCn+g7gfIiNHSG
2oV0uGR+ZtnGNeW+sFRwEhHEeeJKNwHrCcCYBgT9722McKtIkIpoLKCYim/WFEe7wZ/4xnhzIeRM
CNVLYyJzx/5aGUz2B6N0IGU5znH07s2sm2spHKQmEkwcSCEOOWoTgPgcDNvIl902q45CbpTdGJsI
4Sp3IWpIFbqrqlLlxZgUP9BugFWiagsprD8cuRQBsZRxeUchHTBqneCwePqXN9uviniph8Bv27SJ
95Jj89YTXmcZA7MT8XAeqghGvnMpuZtxbiYvOO1I+QCTd2jMzNqHehebrG1zFHYPKKndCUshJ2oI
d7ypNjAeh7fGs/xLWlu/YdTMr1gHJiDOr914Stqwf/v8MlTJ+zROyW1wW6hCY4EufwoBy4XgD5Qp
5104B+a+aliNx7CgHcXfxFKLjGUG+E7JlqdUjuAMjHkj6sI6BpV2AFabXNpO8MaVWN7sIIBN20f1
NnJGF0GXdI+pzaTfS1BcFrN2j1Ygnauu5+/Yuv0tyihj2+KUeFnW036eO2+mMzlvQYospGDq88/f
8iP8/4NZnJE+sCojMjYNeTjauuwPZVSYm3ao5X4yjGlrZZ3cdZEe34XB4yuQ/u7gZo/raLR/ORPW
0AjThpIaEEX9q618BwyDLK6FWYFHqFRMujcAPOYlvTtfUpCgTIV5XElPGxjNdyED4H5JaDWPnlvO
W4Of2+pSe5H3IgRieFv171mWoVqxmmltVWIHyuCJeuTudqAgjNk4VQNhWkjvwkPrqGk9D/qN7Jq1
X7ftFzUis23Soyr8nuS+gAVoVwWbAEB4hgYGNMnAnNMgT4krLt4NQ0awYCm+DgvEIRqQRUg6gKAr
v6kUCJNhcZWgpD5oSVr5hHauGZkM1fuS/Oi83o/cWkfhF+/DCkRGCkUsrKKD0ylct7xDgnLhUDSy
u9FwPIsQb7lA5Fb7vblhBY6OEn2U7bEjqzp3F8WevUtsBkG6d9/ykTXgEDeohnVZ7x0Uzw1L5VMt
xc+Mg2KT21ggcqstmYza547nRhfeyIp/rnY4lm2Pd0SwIJjn5FvcJRSIi8OVg7XehrFpoIHz8GR3
YHUHYM/Md38nHy0AqCe1iAvnxtx7aXNxEMQ7QIVc10k2eqlQeqO6NNJ9KyAq3Gui8ZzI+UlxDlBj
9hk/jx2MugHgT2U9OW7ODdkc6xSQzFp5ulj5ImwudFMjmTDUPdI69AagjZxJp++mf/NoaNej4hFQ
dQofRu6lMx09ahOS1R2aY6iFDptj06SbzNtRblok9AQQ7Ix8eI4x8ZsjqMNxLIBQWdPK/hY69tUK
43bfK1VuND4NnOLzpqGKw12SvDqR+OZV/ETQ2io8MO7K8kKIP314LWayloM+ew1KjBNN8OEpmpV4
bF/7IoD8N+nfIffuPICA0Dkgv96V37yaBjWtFPC1kWVVG0XpIe7dj6nq6WJH2R3JdZ63jh1iMiJ4
1c/yATVWqkjLpIswM8+8SAoJvruQvb5Muks8EwszGO6x9XYZcLqXmtqEa1DCQoBZiT/6L4DWnWzn
fo+EhD12VgJn+e0CftrrjEQ58OfjIVF2f3B5xRuh2PAF8DdWuSafZY2bim4nor0tXXc7+EO+9rvg
PQ09qJBpcxxnx6WDGvxzs2zdO1ZzkkvirZ+9PRLQjM2mC6akz9EP+NXZD6uLErm+AwX87jFFQwYi
b/BW3AOe3vuUZcYReDsJcOgIFIrODTo+sHG+m9+HWd3rkabPF+UPyoNfqcvwn5Vs5KuDO5bzgRXl
2XTbtzCNB7YdsOQHEopWWdphuHYEjzzQdAcj537g4VqNNcdFzJoQcUDONddgHU9qsU1S8MVmm8mN
EUJLL6o43Ys07wCKLhI7V7s4rOUVVkB6cWCvuJ0+21F3tWrvFCfseAqpolshuwGuZY4EC0Eh/fXs
HYlkHzeMlmDZBZTUXm3g36HKS/VVGfU14j4CWILUJ47ENTBci8m4YjXOFBfbHHRRo+IZ7VDC2Fa9
ocD6UyTVz9kY0yMHsFpLnlhkqFRhgwaJ0yU961/ffHPqX17DBjiYu+LAFHOjZnwrBmHtR5Kj92Wr
GpItuzUhMTCemAyHs/ldFqzkR6bSyHEtuUsRGq9wUHAzE3p+Rpb4CGUn1nWTfQd7XE2qXBskOu6I
uJbey9QBYbNNtr8MqRd40bjCE7uouT+NEK1eadJj1Rw2p7HfVjUBP1N7hoUZrKnChEnwGd40EDVx
P+hNDWvNzVp/P/tRSJ0Ct7xsxRU9vXje2mnc07h+4eb6i1198fj5z9qCJJeA1k9aHu4gxI1kDcyp
Rq84tKVvQXbA3WSY9mveMJx2bUry2YzEWo5f4V2Y+06PeyGYoDVLzLU5/7ElNppYxR8BBThRzv6e
cuRHr0vsBRYX+xMrx4fTAwjzQEysrIxmwmlZS1mz/aunD++SrtlaqmJnFv20RS5W0huNTWdQopEl
Twh0G+9mTWlI67fFGprv+u7uuN2rbsqzykb4lZRCmwTBCepB54HvYhH72SFIxORL3NLLdJQGEKhS
FDxpDr4NSbRrNt/Te2Gj9grKJtpkqtM4kX9FmrFUG34Ii7/Ap87fF7D6xVCRiGPND7dYXODLTL2n
e1VS0RyEQCu8uqAtYZy1bSZ/W7Bw2NFRIlRFHb2xiLhAS2dAWkp+zhEtszQZxSDfORdK++u8C7AA
y5gxGkbsySH1ilX9188uLqmR5xnWDXY66QTh1G0cvcls3ufPVgLcJn8rFWNUv+vGHHdj6frbISRi
YX4OizvFKDtj3WZsPICi5TCz8Q+TS0U10extreBPUdpU4AD2UEnOtGfOLtA8vjVV4TJDM+cGvTGj
mtwtqkNpZgsrNhq2bT2IFdBf7M7a/pks1Hk9mCdMx3gfJSQvLz+62ashnG/NFJVrJAcA12qw2kpC
e6ASn/omWo9mGB7mXL36OjU2aGQkC5xaHEIIRpPnhmfs0Y9gqrm2oxp5S5tXm7gK7hmNE6zhqSB/
PPw1ZF10Ctrs1e6m7CyT5KmBAHd9JC/YfJCm03hvmZKAGh0ZuvgENrzkVvy1I3qDGfl0I3z33Maj
dy6BvcCMYVnRie4UgIZdRznUIbsaX+PZ2w58RiB4FKgcAA96wvlnKvb/32BwNP3XTEYhfBzh/yWT
Mf4VxeGP4n/sL/75H/1rf+HJf5Dkx81JELTjSdPC9f+vTEbf/IdtsjnAGeyQvWsreAj/e4Ph/UN4
7D2gIFjKJDWYV/GvUEaWG8p3TLIKbQFXYtl7/L+EMi7/k39fYEjPEiSGWshVPBQR5n/mptYoZHWd
teJsBILTqy6vAcfIqbQclID+z1GMzQnfcbRxM21uSw6Ee1NP0dmfxe3znzpR0rVl/nOC9vOE2/qt
Lufh/PlPDsJ4JvZRvgMw8ouh8x8M2s/SMOxLxE5kPYsKUmsRxCc5qG03Rfk5TJUDvLpkkp4zfZqc
XBysuqiXgPTvZPQp7BKgqHmC7rIprPcgmdnwjWZ7kq43Hsshv/NeP1pNjEHhqninVIBPxTebaNV0
eQALczw4kWzvttQKfPc+l2H4FE7Xb6apYH0JAZn2dYh+4Js85GM/7Cwu6g0DwOIVTVSEA8bDOrPo
5HUUBJS8lv2czS6mVFCPPpDGa544PyzSHJ9jbzfn2DF40fUvVYbDq5vbw34GRbJJlrVFLacPUi8q
CjImHG7i9MzmyUWzJd5UGRkIHImzmBKzf2WYRWiH51+gkkacPGkOkhYxGT8+2g3Lcm/eBDlaBC3S
PJFEF8/u74u+qAEReBTa6G90D7sKRtWfSXR4BJigv3ozfkrJtLlHuLJq08S8lzJQ5PhSQcV9mtJp
tP1FafWq0EjvJRytdaVEcS9KOCLYmRlkT4eyjQmeaMdTsSgDOwcoSckfv+GKZG/SPGJUyLNgeO0n
eHAklI81393R9EL1oGEJzpETPj3ay2vuwv0JkHxjY9tPdKk3gmZYC1hkwhiD4zz9DCqkkyTXSBsf
2TQT4a3ZUhGNhcCk/hLmujwLbnHIHhWhc/6A4wNd8dSnHmHwqDbk6Mpj74XtwZOCNYVkdjaZ4tH6
47CG2YexFeb9arLu2JSH078dEP9aBv+PpFHrPx84m+fM40gAKO448j8fOI9WPwuauTl/bl6ACigc
Yv0F/EG5Qu52bc0uOjpW/KpBdh/xTX634R5vIvwkWLtQ0vz31yMRe/xfr8g2WdXajgNJ2eck4N//
WzS5ETO6NroypOaPhmOW5owLnMpYZ9Xw0qW5fTR7Ao7amgp7WUDmwjSeQeWcGyBFtW81X3EvqHVA
Pa6z3HswU55BjgThx2APF4WvD9HC8N3l54bjJgnf/F+MHKaNjXL//Jm2goMYrQ4wsD3cpABcorNC
2WSs+wUQUJbRVWUAJksmn7rjPwyZZG/ChSKJpWrAION07GxYDGqnm+/ulFz7jjDzaXJJ2aA0Kqq7
yGyFndqKt6YgUzRpwvFmm0dN8tpPo5+RkVPD7xWg/saek7ewI4hLRO7ZDWgLPZOtWZoK62gLdU0N
EV6VQAAnF7EdTG59zZviVU4GksVwevEa8IIIElKZ2Bfy3E5KGvZjboJ9FIgI4OkARtzvNzqp5Ju5
xjxSrG0EGfS0w8tYyeQQadjnYQIwz47GozBcDHHD35wsoj1QxXfRKB7uGMsRQD7i4f3oBgWYx9g1
y3MYJhcUuP7Wyr/TK4XMiQtna2e+3uhc/PC9FkN9Mat92nVfXQWlHHlHekyGelPlfnbEGEUBX2kq
VR2Ba2tnOKr5GVCjgca6hPqRWv2zAK/ayuLISyoPyKWbrZcSw5C0IIHrYbyMhBVssfvFpA/W3SFx
qaBF/xv3D6O1pDRIap3XQoT2VubutDYNFy5RUp57sBie27bnKPU2be/gAHSQgXW6+U6ssbmHnoTW
MFRqTxtHfqWeSU0z8BlWHX9psjwjjWMcZhO5TRtMX8GdID2cEoCothGv9OSX59pemguGlOuJpVjG
ZnOrW4w7dmTbZzlPb3xP99kNXplj+dvEjvsrpjPAn4R7ZTjabp+em0Xm5PqeedCRZjbq23D0PxmF
8ktfTw6enB6r/RS4O7dhotLoZC1LX8PgNw/lMqt0AvcJfDPdJQMrCS9jaFEHvnfByHlvhG+stPde
O3wGMp99vWcFPxwfnVzohxhwRLQHbq+YNL8anRFgHnfrK+H0qy730xf8n5HSJXi30t/7Y19tCmvB
ZndQAUa73pYVEjgtxhcPZbhL7DFWHrxbUwiulLHo0bBxW4yV82qNwr6jBazEbB1bS/4yanr8cYbF
mMaky9nuF4Rc9KdWAcjWjrd1UjJ5bTYVIAJBnNaD5Mp2PRGBV7Gc3wTS9LfLIA/RFHs2Bc+eq5h4
tgTfhktQ26qdepbvTE5KLQALtnlH8mdc7G0mEBOOECy1SOfzAosjnu1NPTbOKyyV5lAbLeiE7ElN
0m4LYdobdJEhtLTRZ35fvof99BNsNeNDK3wkjU9nUCM/i5vpZYyLJQwo+/CNBVW6nDzgaD9IS8Ar
Gxly7TjNl77w31s06URnzvl+LPAnDsv7UDbO2UzYhqes8JJsBp9IwE/3rfF74MbioU0DgIoYceh2
sMhHi7A5JIvbRMlDN5jxpYxw2EYZ9HB8G79wNZKX9yufZUnNkG86in7bEX+HOOez2OJebKPfBIlA
2l0exiIIHpFqDqDcY9bii3krjtafZxzLFh4GnL+r1rUu1djr86TjQzbW6J8EykR7aPCuD8kBtS6t
brxHivBR5WW9aTz2DvOC/oTask+nxFj7CyYzWZ5caU+nCcr8thpw/CKYYLb84gSWC8iaXfg8Ojfa
VRfBP3+YfgaRflTeXLc5VURLHJrWbQ59090w5FdP6GTr0J6bSzUxZ6vhXGy5OBQOC/0HSX97y7sO
umtHXjBO76AR3sNnBfbwvAlMZjgshlNWo73VXehCa14bk5PcOqlafeC9AUmOg/xFTcbZrpahRUgJ
W8bRUfvVtHZzsKWYBrALKv8tQDdxKKp8Z2Wze6lLaA6xBBVgJJsiLOQVg7NNTnFkME02IlJ4kmPu
zea5SFlTT537d2C/sIrwVW9sLzbPfWH9QWudHIA1oWEXSOYV8KKdM/AnqEoCpG3k3BCUil21C3+n
flo86xRMI7TP7yRRJafG6p5govS54DC5NZkjzzHmPMZBWlzoHo4ZFvajNsk3bTUdPjrjnTGoW1mw
II2TY0vmn5XDz0X7sKRFgvW0bYYAVvbDQESzs5VF1sfshg839K8TE+Wjman2smyMmCdrLqN7gXiH
CGmJRR8AHHtLG8r3kkhU5FO5LUV1G8yovnpwN9A6DT86zZqk1jyE/QIVxv05ESKoITkJf+f1Q7Jy
eMfWJrG9uzbQLej3iAvCZtlYWy7fm8HDaBu1c3SbBiNeQs9fIDC8GMnw/MTpfv7TkBotoYwVwmEm
ZRvNFfuaSeb2gJkOtbOQX4nN6pfkLz5jkPR6znJBbghQkuAZMghicGR5XvAVABbIJ8Itd3o076ZJ
7MecADWdHe9HRhjXtp8WhsJEW9K3mu87tN+n5qNi9b0tlwM2Xo7aLsRlyazOXPs8SkfRTd+sfI4u
0gt61O0sjVoULWHSgrIkkeYQoRUjpvNFa+8PjNLynEpDvLU9Dl8GPJeMkpa6pfktEnABnitulSXe
eDnJoUjjPyNupkevnKNFpjNSUZXvgUm9E+uj9rGtF/FuoPdDDei/X37s8YBFYh7GL+nQkbe3Cs14
2KKz92+6No7lVN9tK/0bm1Z1iKJpb/JZtQ2zeWL/u6Hq5jKYxa9wIY2mHov0SG4NHjIewg0vdNxO
y5s7JckucwvjhavLVhN5Ko35MDl2D/bcZpBJ8DU0EfEOwMq+Q2xtzqi3n3NUFy9VAyLDGzubURps
qqwiRsLxx5fYlO1WJBwWrLR8ZNpKotFvdtIPrffWlVsfFTl5efqRY14geBEOblQulLXlC6vi32WS
8MeNiAasCadzpJny9Pk56Vg2TfwNazn3x06DmcKczTwy4js5jMyu96j4sO4pBwbZZwPZxO78wjon
jh3Y9yhqj1WMFgwQWLeJqQY3ZhGwtAaovA2ifDxEcwAsyZPhoQ/0PWswqlfI+iC8LjLnihF8PinN
lCn7EwSKkVhPbH0PQwBeamQfYxc0ywjdxI+76vvnpzIPw+nRk4yIG/TuV3X1iHBuocoi4Vo648+I
DglGFYRCzMGShTCVd2VP1a5y66+S7m4xVMOCaZ0KJE6J5KxQ9g9eGS9PI2gPqenhh6Rkz/eTZJ8w
RbvZGk7ucvRjWCqYZ1cAmmR6LP0BIRcfpWgcAu4tqzyXhUWCUFGRjheVyyd9PvhG/jMgzeKW8BnF
tXxrvONkEuhtpZTmba9eLCNOtp6RnUPD/zV2klFdE/+x4/InLa59JvPEPaDMBcjteSzY2DmOTQJE
LR3Uzkf0/zHMCEuAua1D7ENccjzK/L7aNxoYjgo6sSqsBczudP42lEer78Wl7+RPMVHlhLa/tiZE
910FzQ2KCJO42GeSHwdg1iP2DngsuXHR47D4VQM+O5mRe+U9AxuFts2Qet+ijbw4H4sV6zYU4sVi
EGFgTUCJV4Q7s/SOmVOWX5wSzVhQsKGcG9e6j+OH1EyRn6VW3mGCRrIvR3mDheOwqD0AP2hWk8jr
HbgQePlDYJ1+uWI0b6SYwKXwa7UpFGe77OZjjImLjDSyrXIP7IiWr9ojrbWrF9PT4F4s3qwtDb6E
QITyL0yKhgj1ROxb2/7LTyU+1VUqNvniHQiboz2LgRwupCSybcujE+XPjpF1EJcsLXqNbFEtT4Gv
ZoYMHAB+Xv8MgBhdnA6vXGu7Z5Em000fepyI12zAiYhL2DqYZMAD+pbXkoCqMy/sR0Co4dMJZI7h
nMybXDrm1aTmJrKO2jq0H7pkIR63TbR1ah5vK4/tL1S5r4xrWdKx0Sr0jRogvXisPfiD90lYBF05
6fQwGeQIFy91FTNmiooEAUtR0f9nBBc11XlwAK7k/nh2atu5itRBmrRUc4UM3HWUhNcscM0dq+lk
x6aEDQi1+zY3LYzSU+tfzBRvYuKJ8+cXkpkamEr3IBImeQ9y3naEizHMNg+qoKllBP87lTxJQ8//
QlJbwU8zXoaiK89D04KiWsZuQHsZfKGPp1ZgeOOzNaahEEejnPpzg/KQwOGUxQ2L1XM8JvH581e1
yDcByawnn7k5YjwY8pFX1iTs8cFiinyP2VS9MJ8s7k6X06FxEBD/gzRY8nsbd+x+WEGSPnhWUkDV
UQMHh+axkovqUFb3mjXPJZBklq96MVKLgjc8U+qn58Ljsms8IpmEOQcnvKc+hDmwqpToyS9s6zY+
sCJ/YQAqDmLqxBbBQYgidR3Xubuzi+B70GnykqLlySpIx7E70uQ6hzaid+uRLZ803oa0+Eql2+3j
dGIhwRqs5CO5zoA2busqnu4inxu2DYviDQjUOWX2EOL/eSGGZUKquKR5Y+6GmyLOHjED92EZehmj
detH/AJQ48N93IXxWwiO+FQwoUfTZEZvnNIzWdzhb1j5sftq1q77GtUE0xmiUMdocgD/u4uiIJqS
Z0kCRwxc72yWGZ1Kw9k4JeRKi/qjnC0ki46Dd0H15R7pt3x0XvDa07HvELyDgIvYhUwIO48YR4+f
3zTG3l0ZArSZGnm1vEZcPz8rWgiSiPLnQC38qKpsRgvJELLC3HWeGWVs7ED+DlQP1l94GTC7/j4H
24n8VYCLDEtmpBwiQaYTQ4ujXnaTDcNAyuAW01L9jrpxvjRMA66NoV4ClyqtxnZtl4aJAcO3L/VV
6z/JHEExGjiWsIBohnuSi7fJk31D6UWsUOyeSydo1pN/7Bw/vGKEwr6dpxdXJmiTPNy3I0FQmJc0
YSoh35KIRyJQSn5Srde+oSkfD2BY9KFt5ptyW72GSjlc87kL1ras45vRzu06I5nwaplJhXIUI1gx
D7m9imNgY33wgt7du6S2Te45Bzq37UIjnMUf5A5sVAYkVlFMm5RBmdkHGFaLxIe9N+qAsesUrYZM
u+fPL3Yp9X4ehlenl+65Xyg3fT52h88CBDDliaUoQY8t2lBL4O2cZ3EsQeehJDQzlL5sW6lSLKRi
EDOHP5VfvIxufR4Kw8KOW/4IkX5QPbDHk9xQhKV4WNvRxDD0wN9ieUdivfODmYys8Oc+3tkW8RtB
cuvatP3ikw/UVOa1IyrvvcivrLJ7INJJeMsLIa6OEe9MoA8HrgwE+WSPgN5ovQc0ioR613t2ro8E
3p3Tiz/javVi61w31b2JnPI81u03hDs83/5wVTHypWAM7aOziJid8i3Isa8vjSSrL/rGLv+mPQY6
6AGY0eblwbN1ATidb79dEmFLVf6I2/lPGXnNzm+/GjiTZqVQQlnxNQhNsrc8yp08QxWYJGrezyWO
/Yn9GVkdJ5DI/pYfMtmaY3+sDNO6lEb/JHwpvjph8S2KjYHK0yf6ixYvz9ZYVMXbWPRsUXFanJlq
LK4L4BXzqTi3zsBMIaFXt2vJvCngQ5sv/ACbcXbHqmbHQdNizpc8XrYOz3YMD4RAO5RCHkBpr8ro
ADNj21EpvyNWw0eoSE4uLRMSGyygtipaJjQE837+/Cndpk1gwDlTdvXV6HWx9+RMK5T1yU6ohrrZ
+kKAnb5PeXbrmYJefFI8sDnKy5yxXsAUZm+rrLWuU4HIuxuImPILm6aCQWaTkvzVihZ5tm2uU+7K
ezRthxS5Be8joB7Wr4+24EE3mkXtrfQG09/fQar62nIytZ0HD5tJ574PjXATmYNzQrWEpC9PDsyS
ILUMHIQNGTmUBDAIG2wchlN4zAgwhPYBg8oqRl800M6MFVmeiYGiMOwI9wo99Ewy2tMmDIBjciZ1
adIc4okXh0Kxw/p+aoOCdyFkikmlE58AUUL0Hnrrm5ea862x1Qv4vIZ5XvgFiZLDj9bvVpbBdE+X
8CDsNvidJv2Gfpg7y8ybA0LfYO079UjkGGMuchMzbOqJy72rGC+RQpX/dQtRkwcZGq9A/ncKCNk/
hylEWHxj7fFSjWm/nfusP+QsZxOC0NeTKpJT/kVFTMOBFwwrq6G0slX522ri0zTJHjgM3UVhQFlx
ag1QIaoO/mzSDbiFSZw0gui8FI8J3v5G5aCLqWb22UjMhqsY2yib+Q7z926b1yCvQfkVW0N9pENr
EX/DuTOQiv3sB/IBK+dE5WXvkPX14MdQHn2OghJhozRf6DPlj0j3w4evnbeSk2MmA+WZBFdr6oun
iTcVciMeCgiEtJmiQtwz2Iwyi4GEOIwPfQ/cI5ZvukIXF9o6Po8dLp0AUc+Jz+m3kXFWzBT0c3Jv
8bl27bq+WTp+aRWNtj/nj1LT5vqlJE43DvwvQMduTTrTOwSYOPpmMM5diQ/0cyLRWZzhEFdNuIgz
ttcM2PbA/gt7YBIjTHHNZMkZHJl4z9W8Ml0/PvS2BX62p/Dj+GLGpaJXtISQVGpi1Vi9V7Dkuui1
nTB/DwPEO0dUYNaWL07sXslx1/vPoiWS4xOKnbHzM7b6ko+OFsDQmRrpfBeKNuF1e/U5qeLtMhMo
MWWr9Ojwj4Yv8wuR7DlIA+OLQha10k1EkoQ/mLey9tFfclRrLZ5IlKJNa/31DG2RmdN/WGHjMc2w
6Z5qd94OGsB+1obumTHpI8Dhcxqh6l5aCfQcac1pTtSHaYQIFssqYXowBs92iL9y//8kjNx/xTcJ
eEmjILapKLHAQNFkapO9LVI0QycokJNiGR/5Em1rC27H4oU2bm99jWb9KyUWD8E+PFKJwndjN/mI
JhJFlI/+DowF/D0tWu5xhSOkIWM5wVb1Nps5MkbkFNpYWJJjx/43YMUK6cF5pwQ69Ng+t0Pf4/zO
zOCKoIb5jIzJ6UBF2Pne/NYu4LzEZ23guz08Wdd76CT/aEh2izxTvtX279Yz1cYNXfMxJ/XFH+Js
V8s436XkK6B3ZwpmzfpdOUWws5qKYYcYrLOQ5bvp8XFGG8NGs0OSFY7ztwyv8NZyvlllqrhSsdm5
aO+3YiCMLp8oUPw+3+csA08micIJc01LmhtVataRbGkvs28/QsVbDQRz/DrUwV9ysWkHmbpd0Mrv
TI7Sb0UlX8KE2U1aVEAABy4WfkTGPq7i9tHbPSWKc+HpENckRl0eBBrDMSrU4xwjvUK3uw7hObyM
oY8gpDfDHbQYmEvjBLgyib4Zegr3bl+HG3TipL61ZHT3mUto7HJK+poKU+E12I1BXX2vusw7+8EM
eH75t9yZ7EXNNWPM4qKMEo81y8d1NdNP2AuP15ruXU6TlnTlvnamR9CR+hAakbz22G4SNQ0PnkMS
7th3sBYz17bndO9B9KM2kJ5LEdjHwGNoQk/UbFhhVVfbmZhT476C2Bthcw/a5KtT/p6iMGHXVjIE
B5vJGVFH57CLau7+fDyPONexUXhP2jeGsKwA52ZC0ZfP9hVlEgk1AZa7LkHjZrsmsvkGOhEcGFY2
EwfXnFCQ1E17H/LcupjiL0DOf66104QK30+7t0DHzas3fDWVfKguZrXJMYLPz/vVZ5rpN5KaVdRY
+nVUYEsZ5jyMaf49dIV+CQnA1p6/cewa2938CRRP/o4cVJumtn4U0nxTofIxQ/vpbjPaqMsm38BX
Fk7hWo/W3UY4ppeUpjgJ74nTvdoSGzPNx7bvcNX4fMyVMn4HYWtvIkOgmuxoJWqHntxor5relvey
3QnjYJpEsI8tj09kijP9DT4bA1V9CU7QK/J275I5GPRPN000EgACHaY+/y1MEbJ7WC+rFCVmUhsR
HG9Ebn5og9Kc5buHo2TioUfNtyLlA19k1VUrGpI4qz6MKgbBzo58Z5PuUzn+Sg31xczT4BpFyr9+
/orEF1Tjg3/UCrPMBnldf0Df8W0IvXc4ag3xtgvjoo5CVvt8+fzV5xeDrPVTL41DMTbhLSxyNN46
+l1bVgraIaujWxUMR6LgJgQqy+91y+8NLbQNbXNPsG1NEKMqsQXxV5mrhQVy+/xiSoz1HXqcf/5e
gClj12g2JK49Jjcz9JIbpf98DMP8kY5Fcvs/v//5K2GWipqgwSbp7szYYJzSVV5ycrBDgFmlQyMP
moucI7Z2cehQ9q41NO9Ngo1mx9+PDa7vsoPFQHhTEzPOjCU1T75vf8gJ7Z0QhFqYZoaSOl3g4kW5
kXPdbIVP8QtqEpW9V4otyV/Da8po8gIkfCNM/0UhzIQgEycHyYkQaOZ9zOIfOe/s2uAQbL3sFhdM
yKxAfSBqrcgAit9Ls/pbDPEXa4gOdP4n5slIN/2J5rlmlKMna99YMeP3xj6LkdVKbv0vws5st20k
2tpPRIBksTicS0nUbEke4sS+IZxOwnkqznz6/6Ma+NHtnNNBAMPpwaIlsqr23mt9C7Fk2R6dMmc8
Pfwoijfb7j8Mhn9dqIw9snvTUEv86tfMkIzVomarQvvsYTLxqe04tdkdAuAifGqYo6ZoJTFJk1Y7
0zlbAeRpHA/FqY1OQ/P6VSSjdZnqH8XoNavovTO+YzQoqaSsYzmM4LNryJNGH+a+l6RwCWB0WT1i
9KLLiDxLJNrnxDRWY7+3rHK8Wgo+q2W/zUZ2nBwccLORI6lwncfMzhjxVuoiZ5KxiZ/tg5XS6a1Z
Qc44GswxcruIwyqd6Eh2jwEtcZTeAZCOrLtooGXH6KuQlYNuhfNBwqFRay36eG12BqWnFg3DWwFg
RZ+KhmWXoOI5W9M6liu34Wfq2VIVNvtUgxZYlN+zXgIzlqLc9DPQNi2wkTH7XIfcCCMlJ3a6jd53
8qZykiYR6U4lODvPsI314KW0bbZMrTgP55AzzI6wBeZ5FDnixzwQcjFYS7aCfPYqZxPP8Q/orLaz
PBdKx5YUE79sVc5fc4zhr8zSbBe5w1NWpReiHB6ZHdekMkIb09Ox3toKXaZweApCijPLndbIbya/
ruWLy5jIQ3q9RXaJfDqSP730R9o5TE0b+I9xIwqM7FUMg9ze5yH2DBEUWKaLdj0NTenrXXvkv34e
+rqBDV4jnYQv3RQNIvHMeo5MQMewYHW/grzDHg2HSaqvuCN3oxxiMh3qn9LRiQ0zt2YKepU09AMr
PM34aGsWBZ8A+Hg/n+snU5GKmc9y65KFuBOa8+g5AxOF0Kno/y4YMXKTqDN/GKO4dYruI+FjG1FE
ra/LFuFV/BMmAB9k3CGkRtjvjMmm85pw0wYkjAWOwvlQXBsaPMIebab0ubttU/2doeQb72tcXcWo
cYPb3FRli4lEbxnQd5j2xmWPKWmjVM3ivhw41Wt8PgGSCL8LII4QhHSI2mZPzUnaRCgZwlQ07VO0
qnNB2IRWYj2ZkltjLzUpUlM4b563oYPGhmOWWGhEo55tyAqrpt8WiYUxHPtSqlvNpgDiskH/uoGt
gYMvVAzo8XZUI1tF6NTnUMWpXwNcTU2aTXq2zmvb2KCp82PkTX7iEuqjpY+lm1hr7DPzetY834kZ
60ydZrEQwtzF3VOsPUNcGIdC4jVmIMI2iZR4/763GcR0UPew7xVRNYGOF6b6MSWlWOcVTfuZ4FwY
Hl9Kz9xnOb0UZaiQUK/kuTNqFLBbCIx/5WHGdGX6QNn0kbKirRySJVYRgpqswVA+BPp7PdHyoYMB
z0+84sCKVnh2OgPNdbENUHzvHad9KHNGtYFNI86aMHDBXpXLedMaZHuI7R5UH4d43R3SHamhCsnL
emgjl7eneUbdjLm9QEmJRPwoYz5UW7e3FqQGCruvSZJ+NyIcy5LFuFCT78VDtNNd72UaT8Am30xW
ok3LOGrrjtaTTrs+cmkuWy6VL4Z0QPCRH1aE25Xha8dTl3gmpi0ikcnFnd9zL//p9E0FOPoU9O4h
rNRbbhPuMIueUcMM5UHQOo1MmhGKAM28JXBS629GA/s60YL4QeezyINk0XYzN6+S8ky/9AfqgPew
7IeD3bq/+tn7CX6C3PBMA6Xi6qv/lqctStd/61MtCB78MTyHzFAwG/8Wp9VlLkDBVPAASe+OJ/dr
ZVftGs0oGugBVouJk5K2hAlkowv8NBtJOdAeUgr9TQdXybdSwDgEJUS7kNPRHy4OnMlvFyclul4b
ka+Df/PfF2cFc+REzBIwGbrioJb2l+3FAD4jy6dFTz8/8x48AdGbjha5PPDRicjAKMVgVjM4lw1z
QImSG2dAQPrOnJ7+cIGfMsVMl3eP/D2bvpXJUqh/kvb1GH67xguDo0WZhxNDcZooIgzEsbaruXB4
TMO4gpuPyG9B+ZP0gJ2rvPz3ZfymMeYqHF03+BwNzPLWp8/QsDqygpAeHlHTMKSYU6zfcB1z+V5i
0aOXy4dZRYhJyiz7g7xx+dH/4LPwBriQy/hkXKEvkJjl9vqHtrEOPadCHWwfxTKSbhgXJnHs+nKA
QzQvv3EI+AiFDJ6w//6dzeWz//TKhmT95M7VbUt+JsMYUFVKUEuSEVRcX5F9HdtBI8eELOg2jHfT
QPSD0Ywvxez+Kp1ZwUi/TffTXo67Yknry8cMmKDX038rRoz4c3fKEtU/SFl+4LWzaTfrf5KnCrA5
ny9b6K7uOqawuGU+y1OnnJaPx8n4KDpFf0Wbj8OiICgZOmxSYfU3YayZFKg9Aj1rFjWhqXN2RoCr
UID2oJoaamcyfcOUmbsGx0Z1zbRPTfVYtVV76vSKCE30e47QdsyNEZHPP/LB7XZDkzBwYDSxyhFc
nCszQivn2Gta0QnqCVyEjKbBHprGy39/Ur/fnS4EP+4S3XFMhoyfED5lYdU677R97Ogbw5YnfUEX
tV/33bdGcBKMFQ1gw0m+KjvVt//92r+vbry2YxB3aDP7RBL879szC3DnQGC0j4YO23cemy0iTbLX
nWDjLG3T/36135crkgU9A5+37XksW59ezW6FWaOWtI+xqf0cyuoLGm98fXT3UyP/NVbBz/9+PXNZ
Xj49A2AAhC5cpMVYFj69tWmd13Q+SnlMg8AhByJZcyTeGQ1UgxLe3t8jghga7TrUnqpKFci8BLtt
6dIEXMajtXIsfHbV0100mlcermFBVTVAUSrxM6UsWHMbymvYEAGr0cn9w2/w+wLq2nJZRKnEBN99
esuKuA8m0KPWMUoAE9CzKHZJo25G54bH0fHGvWFo3wSDMNvjchFUdVi4R3psixxxcFGIwFJpAuKM
MmvyGGfYD4RMvJpxFb7MxZdA1vPfuLG/xv8Jf5a3v9/dfwrM/5fb2TM9Rru87ez3n99zzxxiEJzS
PNJqoMEvmXZInGB7FIAHIyiBES9GB1rhYa7/7RP6P1/6nuf66fPmTnZsQQPasch9//ft7NC85bUx
j9+TbepinlaGi3KnV+nJEEzzCWKfHozWhbqbADC6c75Bb48rNH79H+52Y7m7frsaNgDD0qVtS/Hp
ano9LgSOU+MI6Jn1alEPzYvm58b9F+3m6gtVOQ8c50PN0co/PNmfoyPZeTxcOhJBncPA5vdlhVmX
qxeRfqx0/Y2eIGhlzMzfpLvLRfYEy0IAEAJEl5N2BH4zIUcAyoqGcvfdic19kGnGd2U4+7kr5bUX
Rzr369jAuadm1AyhnZCMzuDyOlrGbV5CQ6rAOoZeZ5zSvu6PUmJjNHt918rCXoEcmSn8W+MSxiEg
wblZYRiR27yG+99MtufHZQZ8x8qfetHuu9orTgwllqVBTmYFMwfnLpBWUkmmMAJFbiL9ajime8pg
LzOK90QPn8zZbbaJx6BwMIJ92K5dbpRN7ITjOUxMezeMsBfDSjsbop/ex0HstQRVkpanT0rj4Mah
9tz0w8xczGPY2VBRJZ0OMdjtXdIjsuc2TG9dExlUZ4Xxh9vlf9mwPR0jlOmx7VFA3BezfxwVipjq
cQKZcgwHyz3NqcQVn39PosaF5qKfyCo9qXRCM7BwsqZGEnadFC+kKssDfkSGyzRZ4bitWrPLdp4x
0CdAy8iwZIlLqOUXCY11hUPB/MOFy9+feE93WGU5HnukLN/vxH9ceJj1yFY4Ax7vMlGJxmTWpl9d
GMrvea7eXW06EnjgPKTzHGB9yphJF92t9bAZUz0YZNxCpqDJUaF8OAdZvKb7LFAPqnHNsFMc0rCk
r5jg2sUM0DPl21mBwnJUMWtoGGsZ3jeRDMjrDS23TiJjkm8jUz+SLHe7n6xa6v5zfkOswMLojbhm
zZgeMrPlk5WLx5F8yU2m/lIBomcwKDGTQpbMfU0HTw2Tt9XeXVEtDAugR/eEipnTveAdvubBmK8U
brB92aLzkubw9t8bgPG7XcfT2aNZRQzBQ2x+2sL0uonm3mULy9y9R7Pn0jjQF5Cz4S/ysNyHLagi
Y1GNpqVVHrMapPYYIYpIvSrcqfQPq7vx25ZqC959y8BCZLtY6j9dTx03DC7VNB/5eIeD0yCpwO4/
lrq6ABpE9v+YtkW5diDQmaNebaMZpXrhMHiLo7I5d7ER/eGk+/uqzyW5WAdB2Xrslp8PUO5sosmm
eXg0o1ggM7VX9OgZGDJvSCOD9oyJvM6x9emBfv9EJCGoCL03T1h5xR8ypI3fzvvLtaA1NnSxHF7l
pzU/x51TNWDCjzI08AXiTsAKXO9ixoCwyfnQAtNE+srcc9PamrFxOq5NG6prmGbFaqrzG3P9gP+n
szY11S7FZJyciCl//8N99fvuZHOgWIoSzE0UCJ9Ls0xE8WhXznDUlEkiicKOlIf6GXUsjGDGjnsa
sANLTBNcg8Dba96uLnm0vTiPzlr8JGb494Mjv0ShUgeyoTtCGNz8TFrxQ7QdEfo+VfWYr1nuLq3X
EqVo2vmJiSWGo4EE+o5luEybajNZqfLn0nsLCqD/M/LPchLBVtPbHJ1VVXibqEAQLhOL5uIirI7q
ALu7K1EW2s1OoNS3GkceZC1GAHa547dmTXwFZqGTjGhto0wDPOk6u66BDNkbTgFwmGWl45S6ncsC
8BKB0Vee6YKu5ABtRgbIG2G/lpYsTqNgLHz/UrVTuyXl0NrdC5CSgR7qV9GeZ9ySuEMK+wpusNj0
ft455hdj4jifpOGX3KzesoYSN4zBwYBcOeDg/KV09CC9mEl3KNRDGMl2bXedd70voglNwxPwyeep
7t70csYbofkDSqtzbGhPjUl8aEiUYu5YIfyyrwz8EzwHQPptBTFxqSvjQP0aCxTsiQdQrWInAP5D
rIqRxexxebBvLDn+4czx+80vDSp9/MaeFGBJl2rjHxtBDA6rQs0FsCclCDVV6/sZuhp8Fw/wVqsZ
IECd+MONvDxR/zplgTzisbccKKw8sJ/Pm22om20/kq7mpmm7hc7/kHW9dyInJAOJbceb2RW7to3p
0qDKyjHz/K1XkJ3tnv/7WsxPBY7FMR3qKzshZjCp//ZMFVg/jFpJi9G09lI7ZE7xELEFSxq2yH53
2Desgx0FDwQMQQXCrzE73IkQU7zXJAVtCrBVFe7wEMfFdw4iNI5NDeowlDUt5+yER58k5kfB+I/E
3Lhbz6XayrTxy3E0/7TSE7X877fW4nexhW0LfhcT9rRc9qZ/fJ5WxqTSQrR9jMY63rhaBIIwl/ox
bxL62ve/Y1kk4HT5khbZuqmm+ACCbD4mLU7o1f1bN0DyRKxOnm0nob2OYzof719iTvFI3EcOnkpu
7v+I1GKah7QuYFS389EEpF7XpL0KhHAMQWpBugUGims3HVQ9M0xJbHGMZaLlq6ga//+3OsoULaTx
jHNcHJPInXxpN79yb9KOcXmnZjYduTJNINfARsnJDXpkS5nI95ZM9xACmWsnVnCE00dkdcWvDQ1k
1S7fTpiFGEgci+XL/TuviSko9ULnK+5kDqtCfyxki1lGJc9tYOGWDupwTy2a7Ufb2pmujsxmjJ7r
jk2LVQzFXP0Cwg6hMUgVRlYzgUhfojyUO6fGzsYsAb24ZsdgTqKXuzPzb/sVekEsd8Ac5IgfqJsY
y1SZVd+0+MNo1TEQeX2ZLcJtWhWPW4FNa6U3ZbiHB0dwN1oSk+HGE6BQ46WIuk2DlsUfA/gwWcaA
1ZgsOL54guC889cpd92zk4sNvedgW1nG9n48m4bqZiUhITthClvIaqN9i1HsfpXMwB8KZu+HLiby
VHcI/WhTkzjdlLuB8oXJPBKhjZ1p7VkTZXdOED9RXMAa7k1rXquWXhOI11sQ1PpLEurejtQmJDde
8Iznf00oKr+RVsMNjZsKWJxzV/tZD2ERZtc6QTBbpiiw7MGGkbbYddi2tBWZnCnoW5g3WVtgb5+w
y+PW2nMPEqZXgL3E2VrsolFRLzSU056EjdQ0f+Gd3cPrM14GKxUrcog0PKC05KdSkh1TABudC3mW
KcqzEB/FrkXkusO5BSGspX6CL8bsMbBfEIwRj4W6Zlfm+CHTrsRuGWvMf8JXekRXrFa0oYjhc7PI
OJi5tQ8p9tGok8pG2N5xAlvE6CMtauNbkctXq8i/ucRtbKIuwleKK/5gdmqr9Y7ci9DAyheWB1vH
4l9FuPpUb35FOMvZucgsf1BEJTaRP/CiSafGG5e5am3s8X93KPUU2aGrnkqoTwNGsqe7MXVaZLlj
7b2Y6LsYwrDnSI5+52LsrqUxd+tCSwrfHZBX9Vn8FSVsTSwPt9HdXRygsL1ZPRMmDVDOXyr60MPZ
3nmkIu+GCH3fpENLLJIIJBVP3QqXAffrbD7OKGNeBjTiqzTOIsRJ/DWruweMPAarrW6jG6G7AOkN
UUskxhuR2QxB+qTZ5rGb7JtaP3tSK8Az4ntOMsyLI4Y/3wKzjws7EE/oBXj5WT0T0OZsdKn7iUZ6
hWW7S94r4hM3ZeRZHqzJrp4hM4TrStUdwxMrW4uZCWsBAG4PXsjZtDz5OpZTBATZ3gpLD9EQcYWN
NYWIbXUkkCo60yyJDlbCKtToPBDESAB4FCkEZGAIm54B1oMNDHUguv3kDS4bvsOEmjwQFHo4C07D
bkp/VilSUbR91VmP40WZguEkQ1h59opHKpX2TKs382lAeuvaScTWLaFDZ1oZHty+4ZRpQ6flXLsu
3cJ65MSEZcVrHoq2M8CIagmeiCeMO4RWKBDeqwZkzqZvPRoq1jic+P2jo12Y61h3x1sii+mGgiri
DphX/eDUWxJJ3RuILOMKeXtVU85C2UqTY4wPfmngDse+1s4JQVuwEMke0L+V1UhPrhheUpOonAEz
/aatwisCYvc5Tf9iY2DC2oiFpUzVQyVZhya2TcS8FrSyB9kHPUKomwcZ+YW2vLHV60msiWrIjmMW
nvLxOKWxg7Wk/cimQu3iXITrsEq7jUKWdCpL96nRR8lb+hF14cHDJwOSDhHchPh9GzPWJuQK6q5U
UKLz9EvXCDLDzPAUoybf9311ZMqYnDTJFqc8SVZrUaFrdCyOlRVLypOWhgTdoP8wSg9srg7NTulq
F6TJo1XQ6msrHvyyKqyNpuNJg307HOIc5GE45V/Y8lmo0Kjybus0+rymw5CEvm3NmdjDgkTSSsYw
eBd2hM2FpBIt09SkQkVkuc2pQjodrzpvp9UVT7MuL14ifqWhvZkElFZ0Abik5Sj9GNVUETLvRjhb
nqac43IdbOzCeg/qySR3UZrb1pWcm7P0iuqejyGpQEFCemACPOD80nZhhlEAt9h8YSRJo02fvY2B
m3gbYVv2ccWQ1DHXeCU8Iz0p/cHsdHGhbEGrBp/mOigCrQNkrWiTTOG79Ox3Y6s2pWO6C7y280tZ
RuRy5fqO93XftxkZcnU6HqSo8ZwvP5qhcLw2FloL0h3C4p3xeWAV8h2WUJc16Lk2w2Qtwm5EPHGz
pJDPNUtl7jTFbZ7KYjf07bCelY3hpE+x+AQdaV+Bbvi8k4kvHYmXcmoWy0h8buMBVd48Jh+692qn
FyvunDcb3kYj6wy/FrEwyTj0z6jU1nftbwlbdjNF8iN3AKMhI4oOngauP9Csh7ywJl/16kZJSUxI
vXd7b4a1v7E4SlEYjT+Qc+A+zJtHxzEAU8FV3Vudc8nS8GLS476azfQ2WfArgVefzUb39qYCZzYL
pLaknibrLhyMHUc0v4tnG+CZDIjj1WN6cVQdESh40unFqm36iKrZPuRpbWzK2nq+j2W6VgDKJFWA
6y7eBehs3J/2uS3qk7WIrccQ3U6WnsvEUgczhdfdBiFG674lwdgbxr3gVch5Gk52Ue7iMDLOsrdP
5KD+qNvEuwTIggQNnl07q1s9EjhH3CuZxODpjrERbKL5VMCmvaAvQ1JsVdqByTOQF115fsrbEQNp
oBUEQWBKnkrPjR4k9gkCbt1zreyNOwsiP4Lh4+4sbwkoc0lJIMerASfauivpQZDx2nZ9H4a0ldBW
XU+6CTmSmxFpqz/G9IhKGtE+83w0rfpwSJOKvOHceKzojiTdX7rc1ogRLBV4hxhNySoKqhSBHoZ7
q8B6b1dY34fFwohDFJ+wEgzqou9Ii8d91YobilZCABJVIQLoQPyTqou6cUTiULsKinRX7WJTfsSB
EA9yBkePX/5g6tm3YBysLfNQ8iNzzAsOXp9YL9qTcuxnL6vWqQX2PViSSuySCjSthucCKtupg7DP
EHVat5NV0Cxu9ga2X+LWyid6ey/5ZOqnbEavMhCQncWZZLzd9/7kiOiCnGQLd71B24cf0uhajCew
wo/0Hw0fU0Z2pC2YUzBLwJUxiPxUHQeaR9eZzVggbz0IN2IBaVNyl6V3pXVixwgoYyaCCCwZ+9VN
/073r3q0H++AkzB1xtv9HIpoept5Ijpz3hcs40i6tbpVvsaTT4zPDJjeCdEUdtycs7WxrLY7IPJo
NqFw+0cNhrCOr/mh7bQGJbyEMkQcz66InGuiW2qn5RmmmRnhHcwChCpN/N2Bt3YYhw7Hqpc/KSNl
Q8u1Zz20ql0iGo/lPkF8IgfM4HFw8Ma6Ai0MKMEg7oCdM9wHFa819unXXjTPdT6+2sYQPNEtQg9V
pea1x2RNewjAzJSQEZ+kbr5vUqoWvE1Y8/r5RBTafDWJxFmpfNDeJ5FdcSJ1tub8CkD2KrRVH9TD
2kaZLenvTEdr4NpVmxoHlRacbyzujWwxVeEAayqcR0SCDWeBP3Rv1+536AAmzrFT3TIlm4MpP6Yl
ARIWWSkYN6A7/S0CboATIB5lnIq5aGXX03CE4/OlliZA56p4RI1dHuLIhW0ddY+uyJ2PgQfMm7EF
dVlTgPW29KeKeD7FanKIQxf78dglGNSDZc+g1Brz6JhY3+xa4zxYNEiSq6YyNi2StWNT1fEhyqdb
WM8kO1hz8M2OUNuM9hJ53t/C3uKZSxpxcWZ2ZYX0G2i1eQuEdfXkiAdkEFD18VJ7cea9uAKPI/K+
h662TtUwqUfZVM1j36OI7Ml0Wy/1w/2+HdCErwcFw6XpUP52jhifxkEZcLqF98ru4/lyQg+P0Wc7
VQAJevSxG0Www8YbpsOsUedRYb9a3mCdtFzHYEngxY5P5uuoCsmMjtU2SPR1Re7jgRzP8HFBygAo
pE5MRwtAkxifIbCyhqT9fkE/claw3efMfQtmCQDF8J4Bs6MsXLgiPNaKWPiYbX0ZF3QmtifuNsyL
ZcAYsQDc0lhEey5B9jTO0FwV4yHXSaOGCgqipofvjdfYLzvOA1ktAFxk6bzzsgG6AYlnZ7aaCT6E
iQCpKn7RyvB8piomyR/w2TVznA66gSsiGKXY3vmoohRbxDzpaYlqOLROezbHqD6ODFlcqW78OMS/
yYSEOU2rXesh1Rj1VtupaWpJjNCfC2YAQKnxVi3trbmJ/ip6ZrgeztcVEMnkjMWapZkIMkbwL0Mx
XZSGq8viBDcVTYLjUWIUbSIU6gqvp7HTMr1ZtwvLqEnkaxzjwambrPGDxdWEVb+5VjWxHwQL4rMy
3BMLSb/DX+1uTZpfm7hrPghPEyDJ+plpAsodgu2WNQzQ9hey9IxQUhnYk76BqHthWDa+ZeQ4JtM2
zzKbo+3oAxRH3h5WBfVW0VyGFu690QbHHBDvya3JKGxrbZeFI44OiylYKZiH3RFJLfpZH9lWBEPe
W8e0oC4wcbaFbNSjgDq9JqTj+xR5xEoH6LLcuCcpkrzs1GTuYsdjtgGQ0p76sBXHPJY0zErZHTkO
x2eZn6pgDh/GOiJEua+9lWJUggQczInNkFVGvIcFKqo1fQvsZuNw6Bxl7+NgvIQILoEqm78cNcmH
XHfP98CxxsKTUk/JsI+QZW50TbxbKI598msQQIh+Xve8f3tHvQ4uS4Mp2Na7YXi6g6A4G+k8+N7K
gMx2x0wgNTcuwRSv+jpSD5rsXmpUi+umVblfuWQ/pnXckT9jZA+0kIOhHM+DHI8uNcSxAgHWoazz
UfymULVsdXIS82oAR36iPuf2XAyyeXwhWvbopp51xZd7KjuSHgFlhTf695s+8WrfCUN90zrIKict
qs+qrrp1puqrUXXT126LpnxV6aG6NgjRLVxrTj83F6eTJ6DtfPLgIQiaK98HxX94tx7KYS42Y1dc
U6xCGyNEfVnjqlgRVP9ad+Klx4aMzYi8bWmtnSQAEwaDaM3K/z3XIjxomVk/DLzmwRvkq1Z675xV
VrXlZjtstRxzaWrsCH3HQJMlDzU5BvcqUxXT343SrLLFoXCMbWMwegUljC9o6Vp6fXapzYgDbwfd
Wvw0gHFhD68njlVyr9el+dUNPqAofg9HPDOWQxRDZGb4Iw3K/tEUro/N0tgETRtucbbtQ9wx6Swa
gl9gx0Re9IBz8IfVcZBzaAysbKOWq6DFEYRgGrea+ZIKWmKG0dk/iHMo3rVZhA/A6Kl2XOPFy+xV
E9pvopf91Yyzg9Kd7JTU+VOoKLwsYcF9CcbHYbI0FFha6gPQdsnmrdxD3JqnpgsnvxmE/OiNWPra
JA82DPYrteiZW760m/FAp9rcaDEe4/sJrmR1NWKmFzGqY34lD0EbEEanL9CUtAs22PkVGfSjcGVi
9O6QBQwTz2qDYjVyqF/LgWXHa8S3hnt9FYVTexBzP+Ks0grf0yefZSLexu1wMidGoL1RX/4GQS4C
MuBP4yaBpY3Bga7EmFhkOUg678HEvdl36IyLEjtLSrMyT549e7FXNggHUfvu3NrSNujfqjVZwy0n
58DGMJM84BojiCqA0V53WITmefzp2MD5ZgIR6AiO0eIVXBb05keVxGoPSwTreT9/13ZweXD8eJfB
7IajPZjDehRRv7nju6AKwE4ake2HZlsdB5Nm7V00yaA4Pdo0L1cpgQ2ZDIk0dxRdWMo6t6ianTVw
7PYyyim2ILtHz1tgLF+1feqbYVkc+zb96Fo7fuAoX6+UDZeY6AP3EJXt49B64iAahy1lIsWbpimd
vOWf6Wo6g1kON0IW/TYc+rfBUu12aDPSxlOb3qfjkATqDhR642JRaQeENlGj7+87ftdCkijLnoCJ
6a0W+MK4J7GhArUbQbN/sxvzEAMw7h39golWl2N1KEZGZsRQaEBX1sBNxxsST2flKCaluvLHziTf
gUW2c+3mNOv64+ymxmVQAEI6peHYHgaeHQpRdyl2sjb4rgaoCa7quJtrIBuuhOuve0NytEB/rWfX
3mXLMFHHm0cZRZ6vSSgA85MlmJrU6Rlixj6YMVYZQf3Ov8P8QhRHG8fGuRnqizmM9kGbMIDTS795
x/K6hthi0y2CUz3gdDkkKTz8xqjcjWk3z1VmNk+ZSqwDMQO0ErX8pi72IK1HmYZnUt/+0t3M9ave
qncu4gQaFW63peNrvNRsVYeCqUepyhthqGtgc7j5AjYEDOYHJM3TU5yBt0gnd9FvxA/JU1a78mR3
mbFh+biRYA0uYKhDSOcs0XM02WdOov10pYe8EQRrrxJop49oVhnS1fa0kvbQ8DSm01XgcsM4TIwY
PkjxqLkstpbZuPsAyAyBpjgaqZUlo4jlzq2XJIqy6sgMawF0ySJkEN5YawJuYTRUQ0SMsOlsU6Nj
X9NM2tVebL8N0w83wp2lVQElpjlmF4JvPgKveO8kTZMpe2ly0/xi9jNuU/SPYD2qkyn7H9T80QbT
FNhw1L9XdquNZZvFuQFUshW4tle0tWEqhNaTktKfWTifSxajKXKPkkPTlhCO71U9xa/oDb65RuWD
+VU/Jf3OMP3iFq44d50ePUDy3xtoys5mx/jApd2yl8X8c4jLCGsDcUGouK3XIHijInrJ6Rg9kXIl
NnGUXtsu05lkxNN2jiIMpkNMekEInrWgna4RqPmsKnDrXjtJPN41seLBIEHe0ZOK7LB5xOP1umSq
PIjqrJmxviOipOiOcOs7pkH1ayq7ZlOnqn5zFytCMFTjta5L/XEwim/46arbVDa/ig4amTkk2S4l
9uDrTEo3beBZu5QT3o90mK2tSem1bzov4QClNZdwvHVQkMqdkwUb4SSIgmmxrSGQsFbZC6hAEuF5
Vqinj6Q30QCczOOMRQY/DzLZA0pOGl1epq8is3gekvFrUGrjNgKhew6M4SSW1og99T2nbYq5vFTT
BR3ddDFZyjbaSFCE101f0i60bv3ED15ZXFpdD5x2s5YhNGTu5wjL5t4G3A/Ggr9OVdA9696BcCH9
mpXRrnRK40sIi9wx9fyNjEZnl4Gp2KrSaL84dX7g4L/pbdzuKz/Aq8z9CKEGVCRh59X0NgA9eY08
bOCu5/qEMRBWRqryjIyMZKOD00Kfoop37fZURgQYeLw2DpB0tYykE/wO4Os629898efnz1u/6lf4
3/nDfu2DO9zBCznJi3lzX7Kv9g+6wWZFTvtqIDqqgOTC2GjTcoKIN+SIYdHxPVZh6ADTHryxOg/u
NR6e0bGT656oDarZnbXx/Yt/ebvgLFt9uCuDlL3RH31zK4/1Ib7Ft/7V/SZ+gb3h1EuoLq7kBapK
AcYa8EQ6VScZffhpvnW/j4yr9vohO0234Wa+NG8K0To+EzxRxO+qNY3roNngBNPabTeAWd/jXkUJ
goNEv0RTPpGoHr1EXbVtAKLhlmJQ2VVutQeE2O+CpLOw4pM+l4hJO7hDccF2V17cLnobynzkQbV9
5tbie8pBgFR3GqSYdZ19WJTnLO2Hj7ICBtCNWvkwIbm7dYP+OofFthn67CvfJLu5L0POmHH2lU7y
Wqr/x96ZLTeuZFn2V+oHcBvzYNbWDyTBmSJFzfECU4QU7pjn8et7gXErFRmVZmn5Xi8wDiApkYDD
/Zy910aCEFuyxFtumi9GZ1Mxi5huRtnBwPCR8Uc8vFS+vcBjM64vZJrjyNxfYsBVwcPFucdXWRa9
vbLqsdzfNqVZlPsS3Oevu46MqCMWuH4iPar2DtS2fVDW1f5293Yrrjk02jQ9arTT9nS+joo8plRu
16U+5HuPRCf65dz6425Fd2Q7Wd0qco1sn6cOJA8pSrYa/bL1kLjX2zNTYBMIZFVUiLU02weRcXRo
EK5vT5K6ku3LTuT7+S/oe1357fEicyjC4cHJei3d3zYiClJObjZfj91ugbWZh32u2QmuZW3+zDrj
eh1MQTktb3+6FRasK+npLoVWYMNpC/D7It+MTVLVB7XQ200O3m2yrL/fva7D7Nfn/PFYRNwoBeuk
WtInfZqyUq4rR8fIVMuQsB1QMYtGKbM9K59sX2PrTLJo2qBj1Bl6dIlDiEa1nqi/b26PCadKKOnl
B2X+1m8b+rHUTkMvZjvYA7gbBYmEoTLqd1YIZYt4+H08f1BPe/+XdvB/yf7/huxvaCjEfhOX/I9s
4oe8beR/Ld+rPAmz99/5/n+/9L/zid2/LN7KsW1bne0e2Cn+xvu7xl8GzAJUXmCAXd2dZXN/4/0N
6y9dtaBa64Zhmzp7/QPvb+h/EWij0rLANIVnxzT/E7w/ytU/xKGm51i0SFHngErAffOnOK8N9Tir
ojDfgjETGy3onGNYto+pqbtLZ3ip+q6+dnVZLquBzDtpatYxAssNkp3luO1uzk7qUdFzg/TOKe8D
RwlAfHjw6hSYR7lgaQQD3w/Gu7Eq6Lqq3o8oIvpLmWJYFXNgrGGCzIfMNPv7hnwlSIhMWPzEqq/O
HSEWvS5wSENZ07MOVgNoXGuMUQypAqedoCWaVK5YmxB1cAl2WO2YW8EQzSiJI1leF4O3djJhHXBA
LWxqZDEyJV/jD11UjcxBRBbZLidhwB2GYVWpTLuNitBBsoL8eGSYChqBWABqam12SAyK5MHRkmqR
ArzYlvG0DeEmrEogTQeVCYJR9u4uDUdro8vhyZOuXGSYco50E9rBDWnt6ZCLvL5+UwywVnVFeh00
7rWShCbdFFz4kHKRifXZB2JicuWJwlt1mFo2YDYpNWszBR5ZI1W7+pU4vePYKfKZZdA2wqC7MMJZ
alF6O0QKzqHNHcTtvfG9qkPY7Kw6YIjvnFCzHpEQQNMMy12mV+Zc9EiPYgi2xM2jyzUJYg78NB/G
96mrj6nxZHmWdzAUBGJR0F8NFT7SlKCbAbftnpwOJ6yDaMROryiSrCXsVfPMsj3FV4vuJJYBPk/h
qAerVQ4x/aq9jJvwLuq8wVe94qmzZbM2WtghEwvzY1IgIZHSRycGW66uxkUf9BCuKWtVmVndT4S5
ZcUEV6BynsmOaZaGRWN4nEMB+hg3Yqew4GWc39m5Df2m7SJyVPC7A2JdTmFgPQftjOyjEqNX4mqO
obEugV65JUyOMs0uamAHB8Mm12nQb70/ewK+MpEVOgfYOhCD+UJXCpL3qa/7x0LBLFZ7BDUriZwW
gJvs1VRgVIqZJixpJBtrMZNaO1BjuPEudN6QcBpvRaoV7wTgRcckAL2jdLhtTLXuKIZ29osMrW0f
MQXPCjWjnZqcHSa0fjwUguMeY6lbjqdUOsqFsEJbqMVBDunVzYieaJsHHG8TUihJWKyQB7ivR6+G
EgkKy9qW2CkB9NfbQk/FTsvEtjXL6khjHG5RYxo7WGi7CNGG37isNgfqc5hj2/rQKNM9eYLxdvJi
ejQfMDamvROqNQdQ+sC16Y4q5Xifi+ADj1q6wtAExK6FE12LNlvL0gvAJc0lodBgUUe2j4syc6UU
GJIVyBMHPThoyjdn9B7LkJJcHKzSqLQ2/FCyx/Q2koqseHXv51qt4BGvvX1cxU9qai4Vy/OOY5Kd
qZGDLzXa88Ci7UzSDmhpm4ScIUIp6hL7JFTVNyN935Kw4nsKeEVUGf2a8sA+GFgmxl0kfULnKmLK
hqXXlGsPR/djpT9ntFGRWA2rTNXCOyFQcuOoXQ6a4lyIaXhkCHIufd/+lLXB/Bfe6zLM0xw0CYtb
laCrtCsM32tpdktAlpuorMg0ggsOX7q8G0ToHHMK6JvEJSZ1DFnDtTS7TqbbXtOi7PdRaNO57Mds
2YvW8BXQx6uReFC+H7KVHdNcJmXsUdZpP2o7XotE6BtFJOjlDCLnoQ58Ou2Y+EMPzrNRFQRFkZte
VuMcfNFXylMSBfo6JFYTF3UeIrGdkSEjQelSKFhIotGfBtn50nB/ou96rgxAiwWg9kWoIJrLX0al
De9GVwh+2yDg7x7OfLXwW8b0WmafadK0TxUz13ww6V571CDNqPWRRjFhTFFn9MtGRN2u0vSUaFqK
+b2lDhTGqA/0XASk21AvGz+DgmYK5FfUxJqc1k1dvkSWBmER+sZKZR8vy15xhpMm6Ih8WZrDU0a3
gICWBi+tFRylVuskVWY/Jrfct6y7VghZflBdQg0dNztEgZ3vjDICFw+Ddc6TSokU0dBgLlposfAp
oYdpDQnUYlzrY8hJKdXngkDRZW4A6A2nmHgGvHRr/vTt4Mld6cbQwExluLiaVBY9XUnEClAMEBVl
EwOHUVmUlEQPMJam0XIyU0qbyosZiid0C6FvFRTBcH8ui7H/bg3psLQNd9h4dp1SgCzfdDF9d+Eg
3qP1tgezu9YjxavYuifUJ7yIkH449B8qenZkIYbjn6jN8L4Cc7iE3pGtK+Q1K9DhfhaTpEj3Z9HR
KVhrsSiWFY5OBXMWYksKKJ5J/X9K0malqie3s6Zzw2oFaQ4UMzcjKmyyxKrXLIWIPh9WibfJMb8v
kEnuBcWXu9Q0S4IU04kUyyj1U1vX9w5YDi7ZEZACOTZ7uFRQ0cxx68XI0SajejFQu21ZwWoLLQsz
H03Z+ygbqnxetJtw4qCGo94D5JijhAMsKVHM507tIdC52HYkngaouelQ+pMU07aezA/qhfI0RdIg
n9Ji8Gl+op5EZFlv1Tx91Zy+uKadeMnL6UdmBOQ8Nhwz6ThDKaz6XKLipMJOQ9FD+rLX2urNteMS
3broV17Rd6uAAJqlUztI5pwpfdD0ZhcH9BxCxm9k8gGtTf4BgzCuexxzNPSU8HUkZmOoA1JniEgH
v6oCQR2If7NF8xJ35oMbDvd1psnXTteWmVXqiyJq4WkEyhPD0qLgK3lxNPEhzY4GfxyzjkTh6nvM
YJaigTYbQxxcxZR/Hsywz1duUgF1URnzEO4Shyjr4HWwR4AzTXOnhUibPLJChG6+I6JzVz0NgkMD
phmAh3qQkhVwbTfOuyXd16AI3qWKBEo1U/Mxa6kW5yIhtKOazMfOqV46U+V80USHUrEUV6T9dPol
NaxpJCGvCSkTF84Q71sLwVPadSejQxWgT0qxtcWW3F35WSowlSwbyS6xrS1aRdig0DmtM35ibQkN
A4lVpcutUcpdEffmzxyMVEDbuNfHT/Ru8FacYoest0Tdoa2nEnUnfeJxCVM/oF+pZZCZJ858wl3s
7BqnWN9KWey90aseQW/y4Z7R/RgAHRd2eQVloc4io3pXjIFPAOcDXxX4LPoTO2Q37domaeBoJJWg
Ixi9Aw0B1VK6LT+KtcorrVxZQygf7egyz7O6dFrrSYDvWWbk3KblE9deKCoi3jk0xVatal3bor7o
/Y7oP/ebG5gG893Je5ic2vBlPmWnkOkqYzUM+oQWuBkGnzoX/6XZ5MqqmPHbRBloyxgmr09EJ5Vt
h0wRKzN+RnVvoVkxwa1k6sUl+G6qXxARVx9Gi+9DL8JXsprcZTcWXOAic0XA+Jx6NeLjyp9RNoME
EdBF0MyEfp1G+WqwJvkWXLKZ3+n0w6eglylNOb2NtfGgONb32svya2Z0u9FsT4xHjCBQBzdoo492
74ZnjcOSglrfbOz+1eqhkKQWs9IcfL6fT1r1GTT8jg5BF2e3Mw+TTBVfVX4aQMkOpZuRnqWS0qzQ
5PSHGrCb5sTmelQAOiV639CSCMKLba5SESrPbmuydu7lqncL0q0CRe60Pv6guBiv6l4jvCoYXsq8
pmWu0HMbJ+8t7qpTQAN0FwE22FoAhAfg04HrIkVS9Z992szsYBece6u2eyOMM7S+wCDJDo9tvT1k
NRUZtYAtBvPuuZvrDCw9JvRhc0lvfs3thTQ52r00UwDIKfsyQ38oemUucMVEoG5y8kQOtSqfMzV3
ABwNH65FAzXSc6JSS3ISST5/tlVFJRLY6GZpT/9rw/i8I/3qXoHXQ1NpwkEQktXMEQfj746E9jlj
tjrRXhB+UAByMduh3982vRcOe9hfbxoNCByZmqAWAecLn7cDj9jv7BxpiUDlmHR6upwExflsFNNK
dQgi45ynMhX0UbaKCzxnyMNftHEiQ74pAfeC4dSsAZFDLEyIyVT4+7o9CKclj0Ga0DotyOaGOqvy
3WTc98wtYT7hXsBB9b0hqw5nD45RD/kT6cbNY0ma94psctZ0k1gLPclRbTsdFUx5X1qOvbZEC3M+
heDnXPOu9R35nQ5vfGw+ZOcJ1g/RmUIYaT0hAZiBVh8I9xS7QLHM49Dtx4zid9zYcDALU540JZDr
LI6oILnR2XVI14hkRI4CtUnXdbxTNyXPuczLxRCb4TXu5wYvkFRoh4taxtFVS51NYZWfnirVBwrx
hLsjbfaTjBZkDNUO+1P3ptBPWdKOUddE975miA4XeQP01SMUa6as1lGNDidDYNAbzcMU0e8HrvEG
lXE7Vp3cqlny2ibOmxnZGxieRwcxm7SA7cSp+aJUJ2kOpKsgIiawq6M7w0WrC6Zz24xvSBbWk4ps
r09Qt5aKAR0j2LvzyCbVkVpzt2NhcohhoZrJXQLfZIZklbRgTUsdNz2r4gop2hZqV79tFfw2qAz2
AdesBZQlprusAWH6RDYG4wIakq2sBZkbpj04+8A6gjKdsRPlexchX29D66rU5IV4akE7A+TwIZTP
ce++24Nx4dy9ZG38EhiFvfeaFLOpemfaDiCm6nx7I2wm2ha0PRzsCi88md5GYWh+AIPfcqYXXaT6
gaYwYbeVy7Kwa4IlSISYYBAOP2LPelZBlA8weR4CbHO7oEJpmKbjZkyNbVIm9r7qPZobsXLu+mGJ
zdrceSNuAiclGFQQMrevyU9HHaFDt/XceqWO7QMDz33YIh2PUiaRaYAXo6tYjvgGKJgF4YUhdjyQ
xYhj0GpH2u4m72pLIQ6VJQLiuT6UlkVv5TntMm1bhUVgdecOo7sOUeKt6Ag3MKr5IlNFa1n1ILlp
XWtPCrG1j5i87T3ZGhuL9ysKmPKmAG6hYtxdjPOY5rX9gzmlb4ndIGoLmyVqj3GFiIPg1cp91MDx
bDMgWWtVFM0ikOIHsyHK8kKgPJXWRtWtp34IDGBMyjUj4kZrr5qrxX7cQJzqnNRHWnqnTs3ki6mI
llxen1V6YwvFlujqk4/UJe3B7eAbK6R9qcyV9TiBTpmgpXPMuIAfSkO6o42gqsGT04f0v7Xxs8/e
atyOD7r+aU/eczqEAviXu0DvSV+7JWDLGF19k+AYHnvY97bTIyDNd0jfVoEctANaqO8aEa+ZZMo0
6c6m0d1LJLRvrbaqs9bama361lAD3Odus7DGyUF9TY5LTloMReaVjIzZkvzuUZFYAADeNPVo+YhS
Zk8kAEyhfxZK6Z3u8Ah532Z/ArlYZZu2oE3KhXDFwYbUt/DqsVuUerPOrZE21ijMFVKjRRsb/bmZ
0XPQ/GmsBO4GSUd01JnqLxuYrnDkEOR2dbHPTR+f9MLE4kh4pvbRDwmkc0SX64rKCMelfQgUQRJ4
NMvIsMude/aKLJipBYLaySZ5PLWmVT3k1hJJ24BcxHOwTQp5duiJUqfpaWC1OvTSGG9dnEPlUkI6
dB4r4JLDelslg18gi8YdsyPV8JNmJ6VtKbahQ+teSYZz8SQd8mmGcpnK6tmb4y4SmVxqD5lXHX7T
5wBr1UJYlU7xxkqdJ9kwoOWUQib9jvN6jXUHTnX6WTQcDrqB2hlBPO0WvK9Kh08HEPGAJGvqoOqZ
RfauVmJZlvZDCU0Ycl+DCQjNiG5CnrDM9n3MEK5D4194Rn2ncy1ZpCzjHBvVSTOdHMfiupAzZyEn
Omf9EZofbiQ/qBt6MnoYBIHjsWHwA1WvaBXeensuESNs45fTygLlTUsomHUvBf8w3eH3XGqnboCN
k+FeB26/IrGb1h7IBDX7cKtyN+QAQZPG2gewxNVIAuRmprxA/03vslF39EyKI4uqAxL+S5Fjti7q
s6iix7ArHmjOQTRraMAwv2FydOUcaURxD8vk09bxx9Wa/SK64S4nd9ukRFFFxZUC00yF+Y6M2V6Y
ibkusIeobgs2kWFewNoOVL/WSEliUFOQehuXqsF/6w2MuJ0pmbW+TF71Y+pNIgLqpxQj20RsZ+T2
zwS1bb1s+BEGcbnSqvGEYOc7QqUHoP3LLgo/OlW7OnBqIYLvUMe8dYmG0yWnfmTF2aptk/dBQeeN
Xv1Da/IFcRScPvwOLFTuTJ2yKcsEstttSGpCe8IVvhuLGLcvHUfUVFXRvOVwCWFSbBCjolHWd0ke
b+vORPJsoE1QNmnq4F3LqbpaWwlqz+AHBbcXF1qEINRAK+ABnNGmReOEoNCb5BnwJ39jUF/JUtmo
HbC6xlXKFZqL1egW3ykDX3AVpR95iQ29qk4Aw7mwqjHBav3ISWWOp7wpvze6eQiskdxai7LKkD0P
ON1YSHn1ImZe1qjUPfPkc0RoqiC8twicBueSbkdzM2juB9r5N7NDxR5h6SBFw0W6l53LqTgoBtl7
Pl2q54z/PcftBc/ZF+4SJM8qKDEYTT0/bBzoC8yEpgB3T4QEw20HL6YmO952HIJKTNC/SC5rhMzM
raWlPGSSVVAQmc+x8URixd7DPYXWDKI/NegmUzSKocPPAu7asoi9p0pBGk1Q2pt0U+IJAmPaGchp
o5hqi9fLn3Vm3DUWGZAlVW0UTj7aTQRMMlNPZf45UgezoQWGhjQ2WesqW7u9ltOcSYrjlBrH0krB
TpoIhZ6t9kqCK/I2twsIeJMnYmkkq/JknUwBXq0wPKcd/Ma5mJPhBV2HCkOvRvgyjL5+U3UIcTTZ
Vaish+8ilt+yslhUoTw4Eqs9q3AoUMDWSZ7bKxRPD6QtJRIoStltOjXIWCuKVZRiJlAqylImLoRG
gXGkqxGyLY8rnluzxqwkXsNwBKhfB/l4VDitdKQzqxAIdAQ6dYk6itxPzdAXQ9oy8UxrYlSid+TU
/W5Qy3iZElOucOgvLExYS8xVuFJDixjeeGMM7mLSFXCTkGX81EFC6jIHgj7UdtaT0PiW+zv83O9Z
8oN4EOPJlXQIqrpd6IEaHepRm+FecCWinK42aXkQYJNqrbUd1q5QZ46hUZck4koSAApICCNbrYfX
CWQ05XJURqKk+AmBlJW6UHwZSEKXLbrvHRle1nnCjVEYqLen3OUqh2TWkhrxXGQ1QQp/RCcMW165
TgVYsdqhJAHtXfoyQgCQ4TfUNUSXSS4WYREPG66L5lYfWmVlNpj1PMtBOhdkzyNVuEqIx8LDGUF3
/CVuUOpZvXnuGLQ8rdQ3oe1d1NJ81CRORd0lR8KuyMgIBQ6DprOuRR1Vu1ECUm7j7nslxWNjByyG
asG4I6ir5nrlq3X94CZo6NvGc1bOKoE8yWJy14yZWLpUgBZRwRWioFC/rnC9LlzPQ6ZgqsxFwBJd
EBavLY3Z2igIMuU4OFbe1IGm0LfYOJmjuO7PDF/DMmOssieQpV1pb5H0jX4Ii2xUcP0Ke6FVHIZN
Jvw2IXNPTRtfdmSseipByHoFBwQ536zoZgaS/GhzRV/k+hOmjXKHnc5cgpswzlg/v9VWanNcw/7r
JABNskXSADqSYSH4tsaERV5fkO0RvBct3sNe0+WiM7yOqlSy0RPeNu5Yb5fdM9X+dtW3n1E97gcj
/egbImqhsy4mxX4z7ew8CeHbebEpO+TrUTe9ZnUcLmwvexgc/ij1nuQkRh6q+pXVMx/+pjv9Azx3
awVUB+qrRUFBxJwD2YSzEYFOUi7SYrDJDwIdBHQY18WoFkgo16DOk6024KBxgEvEACDNZtQI8EYP
/0DM4kM4MHA7EQs4KAZ7SJ/3SuA81EZwZlpA6X8iNiyL4oUaEQvGOe7VqCiNCc2FF1NQoA9xHSsM
BZ5DLb1Wk3fJzrEpfqbjhzVWJ0cFm4d9B7VYWFz10Ne8iMm3uUnH6K4AzlP1DUds8mYx3bWH4RiC
5qf+uywUev2W7ZBZa3SXeF4bGMB3xuTUpC/2QOdQ4ltnbVR+TknHMiVllUK5y9jEanuvD/0L3UU/
RdRd6c5e8dqfE19JZ5mf7pBUK7XgXXoBfrdchQYRULWvx+lHiq1KeOQZ2Uj+SHolr/eoz8TSKmj8
tLPv4QQ0E/psT8S+Y4sTOJpvtRP7VV4/M8sz12Hr3rWDc1LsiDQxVq0LVUseu7Z5LaxgP79XZcWn
LDcPzFg3jfFaEnpGx4LF1rDXuLYCPNgEYXYQ6bl0sldPRwmk2lcPyVkTbOype9V158gv6fUgjsds
Y0XBqrYc5imMPoY/ZtpGZ4ic3SuYkCw/YZCqIC5SQ5gQ+E4sdYoRaRtDZZhqD+44PYZ19jpQ6GiM
aIVY+JjaxcHo86fEJOegWHGWkrJWkfgCsnHwzlbfnuffq1Uo6KbRmY+8Iw4aQvh90NTf+oKq1hR1
JPm1rLWHfgGOdloowTbo+60xhhEpFyjxqpQrI7a9ZWFUJWX68t5O2hdMZXzdNVcA/QoBaKE0IF3t
6WJHlV8Z+Zp29ht8aEKco/K+9u4zzb4rR7mr3BERd7LJmBYv+hLjRKuvbWARQZudyqolVTdWSMWp
iBTs76OISpUCK5BwtiraJEn0PCjDB13FZZISuVQ04mK08ZUcBZtaeAeGvTqYCX2DGpyQjAOUdp15
xrcJoUt+5AkNV1kWLmWyZ2rPZChpVbdwdDKebFU/23eB+Y3C1iEZO30F3N0H1rtVPbHJen0L/ZKJ
/orAQupQZCwMfsMxomjjKTS1TRjJXRvJRz1i4q0Y66kZN3BrtkGggN6AOmnTdSnQHRWExAdIct1A
LBLI+vhD143CmtbLgCrn9G089ajnoZ+G2cN84DdK9J4nVD24puXdXT/my84AeGw4r0ksSTnzsHFa
PlTXJxrtr32cryJrwLuMHccu1Retd62FOv4kGAdqARbQkVN+oSGhJCmwB/+nZRj1gmPZmTsdb3Fa
w/M3g0ed6kPB/CVP9bshDO+yqHinff1WD+4WKCy9cTLxnP5HZmZEOHtHU5kwSeKhY0R1G+X7pNUf
bWo+jbr7VEvq7hQjPoguexxj5GuKDpi3fKaP+Q2mstUG31QruCeD82dcyqcsi9dkBt3Tc9716bSM
UUC76Cu8LDqr3UbJy0dbtiuaVGt8f991lT6wbRCvEvqh1f6gDLOdmtXYxu+Vol6rpH5LOeuVrDi2
MnrVi/6tb3BPC9NYkTi5jdP0MtGCNXJ630Kv1iUSKXqmSzf19pIAMq4xO9cWT7qhXXJ+E8N1P/hb
FyUOPFlX4BmeVDppNtdPou4u0fBIf+kzGN07DOd3EOi+JZDLhDPnqIljOA13ro3mRMlOk2EeKqP4
DAm8q+LuYCntq8FJZdt0oEZi80J6prF6n9ThWwayMIHxQfdapwhJ1dyoXywFkkQYrlSKjURoLmRY
3EnHA1xAM0Vt+rMxFeder/bNZNyBh6H8zPUSLmQdxMdW6x8pLj1gCgxQPIprrpFpCMafUMOTwuhp
QaQfXU7PlEC4gvXTNbN6Qr+XIqUUabfNwc7n1VdV+QnsP+cMh69kAEf84mUjphoOFrITL4G4aEG1
lgXWvpD6FeOMQqmkhjwUkM9ekYIbpDDWx4BM7arKFuJsdglZIdkjjDG/M3DA5BYG47z0G7UgCnT0
W+cBoNvOGrE3FVT4hf5qjZmxAcLyqDnjg2PP1Zgenr9VwW0yT9GoX4i5+G4McisImpLpdAzootbT
dJfG9TcC2a6ExnigtRaG47yM7rfAG3eDNfzIlYJOigakqo6vwdKdhqdeK9/7dt1V9bGv61dpjm8O
8YFp7D1Ll1MOmW9i1s0PFMUnkyo4bZFNgfN69rc11Kny3dDoq1AR29hxUlpjdDbQxeBuPvQetTi4
VkOcnyI5YfdnjsSI4dsGP1NfpAtnsJ0FmhtSQbVsXTLNWmbmg6aMYtU52hPdrZOXkW8qnD1rnC3Q
iWez47THdcu7TweV8kOBZzfTKg4/Ck+WeWHO+znyfKAR7OWN60E722X6mCfVRoC/m8KXuofFblnr
OcWD7gDlcoDwhWRdR6KzIilQW55va+bP+XPj0b5XDZJJSnmSxCsuKh2pzvyBqak9OKmFeFd6x0G0
V09me5Yd20CGT3oKLKDLnx1cc9PJ0vBnBoPJOkR2m8RyD4qk/zzvNKTlSztbdWX4qdeyWYAzecz1
4r6VkK2XRr9K8uzBRVJittMqTr3veh2UzGqtqzpNXMm91TRTuYM8ojI81LQRp2djajeRVa8Lpd7U
obu0TYoiSkWRm8kOLkidAnMdKyeUoPkiHrkcDOSXON3ZIwIhUMmW6Qn4VJzTKIydkA1iZ2NnvnYt
RezxsZvC1RCOW9dt8YW9ibmU2eefOKu+U23d2Rk9UKkSret8L70nWjRbERC8a7qnQAbE4dnlzlXr
d6Ss1yCN/L6VOzejgkOeLB9AfB4JxuPEEFmk8YYS3rIdnW8Z3TSkntM5SfK9Fvd8lTEZxhNXLdJG
HWXl0FYlkTdFuoBsgA5UtjQNKgBDqr/NQya8hFc7LbMl3R97qdRn220IsI1UWLb51tMZHlFNnKwR
og/ziT3O3pum8X/ln/9G/snVZKbB/p//939/sW3/h/zz7rP/r9PnEP7If5d+/v2yv6WflPv+gqgO
lssDa2PTgvqH9lNTvb9Uy3BAwLrwX3Wbp/5b++nML0KQyat+CUO/tJ/aX+g3Nds1qKiqOsPvf6L9
ZPn4z/gw1YNnisjUMi1qGJ5l/omKxH9GAlUWHWuUbqIkxnphsHrbUJSG9WJDX/JmuTgBACVxPF5t
LCSSJ4VFHmd+jQFUWj9MCqG+YR3zvhr2NVGtvzaGSZeQiAQkIOn4LdX0cm9Q3957GVZdPoWbmet1
mn+7iUuk+vX87W7sBASTxYjF6lkYns/ac5b8lzJt+1/q8Jt0XKtrhRjDWXxeeE62C9MPd1aT31Tm
t40z682/7raIXPxRUyS1CgTkX5ruXHPhUt1k5M1ELG2WOuBsZgF3O05s5vbs193bLZaasKpH5J9W
nO+B5eR7Y9Zgf22s1pSb1rQOsdBzXLiotG+bcL7bK5YC6b8+3h4qgLkQAeVSGmEFh20QwhXgCaWL
uZ3n10TDO0Q5hmu12Zmo1m83nRYxQDxcraKiUWrMDoBf4n9KTvvb3SiE8KSFys9Kcdv+IMKsWUA4
7lajpUTDwXHzVUJfn6pbgGCx+wBVelFaxm97yihFeOmpke25At27HpmkuUjrFvgwSdCg9UM4YfcI
wgDNcKVuNTd9bCUJGYWs7noNOO7olL5aROKC7rJkdTDhWT+Y8y2AaPmm07T3IGaVSMa3X/Voaw1a
ZQslnlI/76ckpMAVJSRM3xT/t98mssunZGow154y3Xy+/X5imsJ1XJtuBRgmxwmh2Y2LcqyNKHqb
IzYv1f5s8qzGsx22e47ndn+75f3j1tdjRtGbCaHe/7TP192v190eUz3EJcytO5/8sWL7td+/eZs/
n769rdDlzBqZ/8Zfz8PamTBsfH2mdfvjvu5/fd5//lhVkG8fI4L49Ym3N0grVAe3W1+b22NdMnsX
LG+dO8zE+ANvX91vX8HX/T+evt0dsqhfqG0NAn1+sey1YlPVoPvm04Xgqr832T/uUpXFQ/J1/7YP
AJkYXcu80+2ZXzvdnrrdN8MJHwezD6nTVflXb/vHY18fj1+Yz/vj6dvdr32+/pqsoTY+TyRXt11u
T/yr/b7eTxFE91axd/x66OulX499/W9fj8W1fq5sm7yw23dCW/IJCIJgNj+7Q3I2RU2EK1NRhkic
Ye3EdOSfb+puWOyZnZ6jVqOWapcEI5Hxpi1tRQiA9bzH17v9cff2XjE2J06KeUePky0B5MjNkQr/
tqH2d9vnX73u9tivF9/2uf0hv97h6/7Xq/94DLeVvosrNd/1vez2RfANDl6KtLexYXex9BzUX/fD
xAZ8cnvqt5vWGMBapmeIgmR+1W9PFe02NUL6rwzqoTMPFmPGigqiJ+7Qecz/pca5XRJ+20ncdr09
p84Goa9db3dbEmDWCC7hiiTlPpk3gH1RIs+bWoMsCf26atfTWN/fHrvtd7tl0UplIv+Pl9xe/HX3
6216aEm/3lDOihuWGdZymr8d6JTd/nbrtrFyr1uW7pQtf3uiqa0V6CFydbW42TNC/775V481MddI
7HXt/J0Mt+vgfEufT8HbY/E0nze3Z4Q2bAuz0yB/xTNJg8n7fgRXR3pgePfnzr9ed3sUrAdv8f/Z
O5Pmtpk1S/+Vjt7jCwCJMaK7FyQ4k5IsybKtDcIjgAQS8/zr+wF860qf+1Z11aJ3HeFgACRE0iSI
zHzfc57TznDcTXolaMNROS83KP9592XUb9tFMOQsg9t6kywutnVrfcBINURFZfFJx55yQtPcnNcb
E9ITeWkSzontR5/H5aMS0F1/03BIlEYWRizXhj4KwU8DF6dVdLXqrd5u1vviwv6m5yN4pARJ/bjA
U/vlJrf5/+Z9c2qQOpxTpJDndUsCxOmtojxNi65iFVdQxZ8OTuecY10BDgl7Ch2RNT/WIbAxYqsA
/Czf/vr9TsuXnIUzJ8x6Z7eeOxQx1Tm7zFmU8PeCRWmaOyVxfsMCWl8+ovWDYcFytIzchdimW2e/
863zuhXb9T+2Jqcrdtjzko1SOXF+wufyYM4WMw1mgMVZXzyAZlwATLB0GXhT1dBEadAqWvPwxAdV
nG2hsaQsXXdr2zVFZ7+W0Q5qZ47RAynzSKAWC/sEvbAiqSxZxOyjR0/YzOeNN2oDvDRmddY6e0uX
2du6377due6vj6w3+ewzzytNeJOiGEME08v+2+PvDlqfZN3PMs3Zm2Z7+/06MzPDwA9lQ5dBPHnG
oPbwweYZ5CmXE7F4BtYb4qExzRM8YKijAwjmZC6PrzdimXmtW42QignXsr/+0dsxrabzyB+Hvx1T
OyTnmbMeQnLBirjezHgWGfiXfc4yVvTlMt39l49PNOE3oF5I6/77MevR/4n71kN+v8r6J2Ey/IC+
hr/0n29n3Xr7r/YjTWByzcB0Lx/E+mm9/Xf/2F3/o6l2sOcP7TIKvd0YyyD0thstIwiOCVbFmDtF
PTqcsMvQUqyj2duB69boZoxrb3/z9vDvp00ykR//uBNhKE/3x8uux/y79znM4bewRfcOzjI4vpzp
600b1TzVn5vrPs3sfxz058MQFvkq//3H3z3pn4e+2/+9+e658bTwq0Pg9fup/4/H10PnpChOjfHj
3Wv8681//UpvbzqdjGfgfXL/7h2sm2+HvHuK9ZE/99c73/3578ffvR00v1aDuRedo/nuJvvnriqI
OyVBGOgzR7zd//YHrqWHi57o9e2u0GrNs2lnCiLcsrk+Qtyx8XurmFgXquQwMXM9rzcjGu8zkID6
nEoLM8K6ud65Ppy1JavhtyPXrRj0b4DlqNoQ3vJvDzvdslheH3/3dCZ5u2dzKEt9u26uj/9+pXVf
1vPzTEN630CYN3Zvf75uvXvOt7e0Pvv6MF/3o2bk7d5QCGB7jErrb+XtF7Hu0gs28uPv34XTQwEl
GZAf4HqUrgj8DEl4Ic2AIX7oa5bD8ToDGpa5ztuNl1N49PNOxxtaWQxFvtGeZdH+4wbgnclUZtlH
mQUWfd30f9adnZxHf1nPElvDxX+Zno3LxOxtV41AQs+EUuUHjETNufHiV+Y+VBAmoaGN6BB7WD9C
BvIMLAoFWmxwxlMEpeFcdP1nF7UksD1ie1vDeo2p+SL85jec8jSFf/FboXb18r9bl+9vN+sKfyaP
dmdFDCtaBxVW78ygRoJ8bONUnB3BYI7RAZi1rFkdEkVmOR/JP93YdHsa0gt0nUkY545Rq2znOWDf
iWOVdXr/tnZdSxHrKlaRQrqrHKDH/tAb5/9fsMvhek7/t4Idfu3/sGB3S/L8Z1O0f7NqU0Jb/uof
9TrP/8vyBKlGtuUL42/1Ot/9C9wVOX2eowuM2Q5/9Y96neX/JTwLJ7eFG9s333u1LfGXRSYlpEdB
RAzlPPu/Uq/jZf6s1xkkpJmuBwRa4DZbDOrvcf8iTn3VWrl+yXWtiKsOx0xfi0tBTYi+dkPq8IXs
S/GTDOKZOYLnZp7Y1Dgi3OdKYvX85RpisH9ADii0j1YIPfJlKOu2+RVNVlZ8nV3Raz966YX1Boke
10MxN1Aeyx7WbuV5jlFh3XM1GRSlkzVPNaosE/5207wkZg7eSSKi7o5jBYRloWgYxd73sj78bsfd
GG0zx4zMSxn32X2qeaIMwkEj7rIvtHbR73djfO3IgkcvnkM02uhePJG60pGFfXAyzzYPJosC0LTS
jOi5dVn+qnseff7WjVLS1TMEd1vfwYawqfLIQpgPs974aU4jbHDmmmjqkJiqkjb02CK6DwmdZBrW
NQ62UWQ88X2XY0YlxaPN/Kbh1eSEtyeObPyJSmZ2Ynx1Y64KJ6bJKI70JtNd2pBpKk9DrAbQ0LH1
aA0EAkocefDH6Anj8CIdC1x4EaY0QQa67JrlZ/GtjfrF0JG5IVJf3bIydVBzjCFc4IwK6TeCntjr
YYPnuLEFw9iUGNMZgSMKhB7Qy5JW7U7+Q0fA6PBRDF4lnjjQL3848Rh/jBA/fNdJpaGXklZNysWo
LpN9SymYp7JF++oA6wl3wh/CO+VjizZxQz/nBrHauMNRC1WScFRIlXrhbXlZ85xapvUhdzLWSwbs
uArnZ5Gn26YK3Y+dS+z6Pu/Ldvzgd2ZmwKiQUgamOSGIrmv+q6wjqe91AdZL+JXW3Drlwzw2+IUS
Z6KxWldNueCtza7ahI0s4CB18dxMtPT7/MHPKs37ZbsDugbNn4d0sWKn6AFUQZrexk1qF1ZTn+Dm
uajIoZ2pTKZxiOzK2StxsvaYxAlepgXTm67lHZCdwqorWSXYKP4bRZh82U3mUSZImPcOeCz9rix7
44nsb1OC7rSH6paRUxXdtDEa3Zfc1nzzOFWgHbAm2MDqADU73ZzuEpxLczygyW7Q0g0dpJsJCLVj
gtlN50j7XGLufOpdIR6NRZlNkC6ivtQaHnR3iq78AiDbtrZ9b6ABiPl/ZsmPzDLTZ61uhsOQm/HB
JsPvW9U70WHUTPsCrrGEZmmFANBUfjDLsd25ZGahpUdHtZn1vN6haRYXqzaqWxIxQaG+K+6ptRI4
mmjjc1Y75mFIvOKi3Mq9jrGe4mwcVBAZrgMvBic/7oLhyamiMIAANm2VNOQRF7J50sPIftGnCgFc
7Cc2GariJ46l6StxPvWdpfXWh6JDODUwNyAe2cg/lHmPwovO4ZbiBeWQIuq+IektT52eiKcYSBnK
2g5/ppeNHJhVzqEZB+OzypsEd5+EaD3xU8m6ON2zfi2IGkVXiYg0B92fRClZSLBzas2JrhFkB6SE
hQF/jCvkPTXV/DUfLbmrOj/CG1oTO1TLcOfabkteHtGv8zTWx6Y2GzjdZf7Bh9hORF2LQpdT8dBr
zby3mNs89FaofTWTaeSpivKlT8r2wetkB6NAm/aZK/v7mdSNkyP1jGuD025tO7EedLtFGoebSd2l
5L9hDJD6LwVQ4anuVHNnjEiJISnSTaLRq8yT1czaJ6KImlvbuxkgt2nC+6/HafkQi8z94PegMqdp
jAITaC+sZJ94ox7erSwI6IBeB69R6H1L6j0/c8Krx8fZqRZ3IrZeB3QWgXRTOR1p4ntbE07sIVUe
HPcGB6+hAL1tko6l/oDj6HtnmJIzhNBpasXxE2R2564e7eYOK1ixC/l+jmZS2ie8OOPJLFttD+pA
25exEGcIGeMxzVDpecocbxoFH0Yr9FleG3X8LRrJPLTd77QCtB25j8lVFwtytS6B0JuiPAxegfcr
8SskrQ6Wlpoe/jCV8cewyaZb3JEhY5q63IN2Hw+t1OTOJxuaCaVqtxJUKh1lxwzITTEPXWy5t0xN
3gvTSnnAwGhfSEAESJcSiGjOw/ghVASm8RngMhe5lDDKiuLg6wt3HZgCHDqCPvwQy8hUwwBE3lzu
YTZimq+teK9FRn6qzILgNyds79wJL6OdTRS/06V3lmGepItBKlvkAlUteuM4O3146xZ77CRIoGRA
wMHBLxrh9RweqrIEaIEy9NZOtfkDk3F9Z0vspyVa3E3uFepAnEOCnhpvpqbmBgbwMJ60NLF2WKUg
DksCawUiia0zTf0pXigQucLzIYQA96S7+gnjnP8JOYTzEYOoeY/MsQsYMN3D4Mtsr1oSf0NtMUTO
gotou1heW0YLsjGmfWWBBIhx+F6MRE/32qzVj5434cGx0WXIobECEmwgvauZgKDZi3BSO9B/lS/P
3Uy0sey74d7TsnKndaq/M7hyHOZQYn1znXA7j310kJbIdnniIlrUZ4xLWizxGItkBF0n+m2SR5LK
bdncWEYlgTKw2+Buz4KRLk0gipnTAZUyKtNsmC8R1oZlwNV3FbEtgQKgjeDGmRGSAUFFTDtu3TaT
AUx2bPkGvwxl5dNeqroJxtznHE7qet+ikgNrOqTbUrIqiAe1DCADQQyMd4BgdXs7lgZnqZJRkOF6
2qZyRnlIMrzcyV5nDK31jLZA1z1qmiTVUM1wVYzCQSSckJVljwvHZCarp+Yy0whfOwJatSlphuMu
yZ3uMKcOVBFrSpuvRV1WuF5765AXo0ACg3uWRFqYJh96JytPmeehrgm9pv5UdsW8x1BW3lmZHLJ9
So6gG8hoGMx9kzZNeMPNChpeR/Hc7WM60vZxNMZhvnp8SACeq9lpn6kIlnCvwg4XOfid4cagnlFC
MdAgXxxrAuGoKkxiqGwXVfWG4LTJDtE1Rp026dfO9axvEeogE3zu/5NV0OFncfdV/Wz+x6KH+F6U
U43Ep/1ff99tfu+TrbuIAP62s1tXJh+6n/X0+BOKF3/6Jhf4zz74337+59Y3RHz9R4KEW8KMkH9l
mfxNkbBEg72tcLy/DFr+BrGqruG4AGT/qUjwjb8ci9mfsRCq/k2KYCNF0NFboSzSyQH0yR9rCqRF
//O/C/0vg9haA2Mjmk/Htf9LUgTT/DOXEdqH7fvLO3OE8Ek04U2/X9skblLZadkQWNAXydEf2tfO
cu5Y7xDJs0AQwGcFPuUFNGZEH8okP0XjhBmzjfVjbeIVsUom5e70kNaiJcZwRhfUEqmklV+zsSCy
yuh+jirkUh0BF09Vigg2Gn5BVgLNyUKD8ZpQzCid9zCN9Y1A8xNh5XTrbodj7E7Iz/pU7FPTLAKm
rTgPancJQqJd3IpfNei3PcacizWo7GI/ACaGQ1Wia6tQScGBdPeT7ARRC5u4+x7FIt62nvXk5COs
HwydgYjiNAjnbD/o4XxUfXsYu5IpmF5jNiJ3ilo0KTRycdvNWp7vJUpjXwuzu1Sz0wdG4G5rzTDP
kzFhvpcRb2mo6LtWGz4c9VY8t61Ijgw5X2Ihkzu/6OM7N2QZ1RoMaO4YTlem+0thvtc3TNbxJSHg
2OVNae5qqWm7xserTfYVCImxQTaduLw5kk93toiPXtgt7dOsvSERv01+i1k77W8TF/FjkZYHRZn5
ATDSk+csXQBcZ0+e/m3sixMpvf3PGlDG3IQAfakqKR/mjmaE0FoJKwiqAbJWMu+HokH5PYIUQpr1
koeeFZjG9GyU+XTwm5onwlRNkdAleaQPUeH2F28YxofZ5QstARUcCgpGpyVrxp617Mr1iAxNnhgi
kCDauP4qFujBcvTUxnd2MfuXMXlUYXYBtFCdyZvzNjpPKFVlA/T1UxLGE5xcPkZcNCs+1ur0HPpm
ffAE/0ldGOcpc7AGQcPZD23yvY9tyRyDGz0e/nEDLJAQyX/uro+ux633/avd9YHQkvphxIG+7mkO
pEPVM1LUsltiyv7+GuvzgQnhkXUTa5S/ryLn8e1117dhSQ/n3Iy+XDTq/PYu3t6KzVkN3Rvm0Nt9
b8e9vex637prpfipPR0s2foXbw+su5GMoHSvm+/e3+8jtRn/HHmrUZROm3cHvttcD1xfZm6YNoR2
CawL4XDsFfp1vWmArsDcBsngDIw3Q4TGzuphfvcTzU+IZqweovE5V9fV8v92oxGmdwXnmF4dMjG3
UWYtLFLuI7DF2Ivw4FbDl/Xw9d7OI8ZceCb2i8g620PziVG92FWmCbRTSBpoU3+NNVZeY5HDOOZU
MnSlXWnekXS9bAFSYt2xOM9bhAUXkqHOgw8kqJZk0bZERucpZkLdODpMoK4sOcVVW258OzGv8LUj
5scBA9Qn29XBvy0Poax3qPb2V0B30yXXbD5qCjD7HhXJNYoc67puAY5DZTVNjzh1EHjxBS9og9mU
9jXKtR5hJZ/h231u3O1ER9F8XI6Y6vB77ceAzVNxTIbBuZQqdy7xsDS74xQq4PK5w4wSCONLwnBw
iee+3BNxgO+psckrycCyrEetN7pDnuO6JTyEReWQfiYAs+DimX0dwkodhIKHjzI4P89udzQ93740
LICbSa+OCudja8BaC638exrSV2apqPawusqbctOXvGydQ13R+WtIL99MqOt3egfmXczkDMBlG68T
yTQHXxXPtEbHa7HcjNIkndWA4I3ZZrya9QPrWIGQdljK4vFd/JBQDQ5AslOy6gv7NCbFKZ5yUm6W
m36U4tyk8VYfCdjJyITyGlFtcpcn7BOmo06C0ljkryQBZ1em+vpAYbhu7HpPTst81SZjvuphPV8b
nNOnuQzP8cxd6/2I96oNtEi5X3flcuavW98qOAm+V1DZOg2aF+9Z83OdWvKIcn/AipGW5j3pDP2p
bJWz1bGUGAn5UX1fZ9fQ551EsyaP6FpJyXzqcV+jyiI7ZIQLNwE+sArKN4HtY4zIS+zyQiMIsxT2
y3pi1QKoMlYTnLVemN0qq1A3NP7IfK0Jgf+ya2lNs59ICd/0+oTKzIevPLhFhxOWolyDQSOR0Qfi
7h9qpl27wvXCoEhxzKQR5hMhy+zUpVND6iohPl0RGfeuTS6xENmnBD7vUYTy3nRi47iqFUbyR+ln
LBq9Va3A4ipfBCwD8+qh3yPrZh3QCkiFcjlmbXKvW7/vfNtf/1DqxaK7Xo784/B11+TrgRhHsNfy
Kjhc3E2ZoN794w/ePfXvzRyQbBOa8b54eyfr660vPyvF26uHsNxGDj3qd2/i3fF13hhbM8JfGOlG
i2inooq73njItX5vrbsgZWtSYf923/pAh1X7YFnoZryDqRnmtg6xZOWRewd3g04Mzn3SbvjBOd+o
sn4jLKwKdFV9c2b3FXxwf+ukxDzfJxn6689ITncjn+spGx1+QBaUNyaCZkDywYG04P5Yh6kbLNa8
tDeh9bQWdLoZ522TZdNJlcYnKjknh3pJ0syBNUMBMmN8WFg5H3snP8b59NgaAzS2ATZQpMX3Grj0
LgVQZIskKAujo00PxD1yhp0TKWNreSgfWmOWJ5Ut7o2wPSIRatywCAzj7ANCYpLmVSdA/IFugWNu
Wp6+IOTJcUlVsnE6DDl8I1af7p4oa1Ur/eaalb+t2uaZLPM0Dz/FfYd5Ch/J0SkoRQ5WNVLR8O5k
gZw9jRGOKu1VldidYZj42winRhWnJi41XCcF0onA65Puilw10LkQ4gp3WE5C5eFrP5GN1G2QncA2
43YLXQyPcxGe0pZkQH2goIqx4kTQOmT9JMYCh64XG7vEVkOSRGz3eMp0fdwZFQjFYkY94zWo4St/
xOnXDJ8ygxlYuDD9UyiRGt9DnTTyGLo5kpEUAQIiffSVccyHMGRfSwQwKVyXLiKKMBU/kiXsT+lP
jjFi8LPK26QJSiqq+YztiWjC0Op3Ca7aFMzFOcxUfSprklkSTQNT06fPpelSqJ+xNbSz88ryMLrE
et3sB05P5mLOw2R36oqU9DV/cbsM0GZGaUgrGsLvus+NA9jBH91vg4sfzxxLaGd1cigdqjg+vQyI
3kNgDhqTijE6uHoKI7ApXykbxYF/c73hoaSUvQs7PzsZk4m6Kj2SfQSLRpLd4rWf5jn8GXf+0S2a
CsOn2JJg55z8GeKLDZscbd640S/G3OPD5HRsE18njsxn0UApk7VHgfOsPFuFXn+Mm33sUxdvi18u
hVnMFp1+IeN0AG5X5GESNHpxrO1+C7a8vfoShGTZxbecaiLlTUY3PJht7qQbP+mDXtTwWZOeaBly
eCpDvI7zNH1wqJfXcVrfkoFziYQd6gcGFASoGJuFdVVr/ZOCNdXTcPEZ4LbFbGPaCYn0dKzlmuyD
sNW6HQxFeyuR1HpIXg8LmRIzR015xyuwUCsN/FceBWk0XnE5gPZ0/EOMZ0j6KMDM6KNRuS+WrPlJ
hTika10cO2x9ceckZxfxk527t2jKq8DXETG2GXjP4h4MG+wN8P854AMDFf1eRbI7ok4+govpRMgs
O7O8QOjHnsiCF99uP5Il8nV0NGAixCtS1THFIevuKmE52CS5rNhJygzEi6PAcTItIFbYBRrmfxwb
8SLBoAd9mWHorav0QAKJg1XXn/N6yyzsACYNLYFiDUgPwLrI9N4xUgc+XOzBXMnnbZlrW8CLBYsj
yc8y+hySsnAacHAMdEvI2W3vYuKert1YfvHa/N7WCZlus5awiAFLtzP62tcxrrN9TsphOOOMURPv
W5YEl9qVwpXoD1TdYx1mVfpiZ662Q6aVbM0y1rZEgVn7bpp2k5Dawc9qmkd6XAaJF5k7OKS3ZYpD
2XDr2BkWUNJMYEY1zhmg6LaIoiWyC0dNV2q3GZVgyGU/1fo9LA3ik4fokcwYjyilfldmLuejRgoP
pRw9cAwQEHlEdCwz+Xx00+341YuQjjua5x9triGUeRMmUn7MlJepfG4CmA9rHzPNLzN0Q4gvCrB9
FOHsTCv+7528N/oWHQQZSjHQ47zJqG67BG1pfBvSHqCNJeWPCAh1+80TKBYsUrKDPBlfF8vBxu0B
cuQz1yoodsYytQuPCCvIKgjB1UjR32pXArUiB0zDa45lUhc3o4NA6js9UIgZ3Vs6PMaz+yXva7D1
FmBFtVzxVitCW8nPBhbZXRaSscD8aY4ALtBujAHg4OOJFa46n/K5XXu0NjXrR9SdvTkMn2DRo7B7
UE4eXkKk/rj6rV8xJYwNWMvuSJ4KzRDnzJUKc6z/RcDxrLOYZbqGv12r5XlCgEjuB5fm6kudMyhZ
bfurTIgWV3zQaN0xzsbLcjQ2F8gNOT5o6J9rVKs7Jg8PooeUlejqe2gwAmJYAQyQd6QIK3kc8p5c
YY/sIvtD5GsnQU6IldHRnPouKFbL2QQGRjXkzRk5jTHAjsJT93riPVL9vEX6YzR0N50sHRgHGr6x
qG4vecblRLe+wBV4IY+cErcBq2ukgJ5FL/bcO4fcGWio5I8lK0+QmAmzzbIIyqTZLkHlkvTCLQH1
sJtz59VSXbtd6PzSgEbhx99NWRRBZ8Hy86vkErq4pPTGh5YF8TUVwP2dhwaUcqcJEBPSw/89GeX+
ofQKmhuQfnJP/5CiZmEojwHs5M2PDBAyaYHkE4/2d4fi8KOl/QRKcuyayH8cKzgaM6shZ7QPAhJU
afefa8nEwsOBbiIVHFX0Ne84vbS06gEERUyR523RlhuztPZ87P1mMmuF0yL5OVTWF6elbsJFZNzK
Mkx3tOxtzpRLVlDXAt3Ll6i5R98jZoSBMQ/w4xD3t8StK2/cFg4gjULGX6BJfhWkV27ESGHLFPkz
NCAUmR9LNf+I5xK0ljVhGHS8z7CbjGMRa/hC5/uiwEoYowOPWDYQzzC+tiSP0ESbyOCGjh2Pj0nV
bo0o/+7k+IslCVQlz6odJz1/bYlMDexW45rYF+dE1sSuyYRQMCL1VIppsLKm+a4P62QD0uY1p0aT
6+njNBACZpNWmrQl3OGpPtDQsKnERR9p4U3bdcoFlwtBQM0AbUhWp9my9p1tv8Jw7J3dKjpYhkci
hH2j1UWXv9LQGdj9vnIcUM1RsvfTkOuHXm99knt3dTN/KnL66D34HzESHYiYy7+fPOyEmS0uvYtJ
kx4fyd8YjioYG4exD/2gqUPazuP9NPyyRVtjetTgLrdQJL2Zdq5S8aeOIBgq39YTeqiXKa7FwYtZ
wsvuRtSiuEQCqSyBs6/pgmfwnZqPuSaQ0/Iu8Bfyy2jaUNWs6rPvMqgq2/2ptcXPCIotnnUAtmWc
0Ehv0L/Fyiz2WXhX+NZwPylKHZqPhrSwWH3GXnKyvJNVet7Ri0idDj0JW9cZ2mv9QTazHiSJNILM
K2bUAtZdWw3EtVUe1LZydi60Bz4ehV68lg7EtUyctEE+JFZkgArxx62qlyU7KRwFpQ7iGpdY2qYN
mV+HRxrp0f0g6OiU/bZRtfOUdNYvU+k9Lv/I5sI2EewEVWpxLDZX5nVFanyLmTR1pMvvSre297Jy
vU3GonQP2GGcbx28pYpf/5mIJuoO/NcnOR6Gzv2Uhig7UlP1YIrB4aXiamRpoDzbPhdzPe5yNSQn
zxA3XYs+5gtVyZ69elOjtghcR33R7OmpRb7PSFuBC/TrLxTDnROIKtnSpjS/d1RmAtuck1MrzJdh
qjDgTD48KuHB/LvP0BJtYMQy6nYXX3YMilqEjqO865sej7QGpt6yoauJsrqaNEy6hd8YEaY9jU5E
yilAZiLVOQ+rh96MH3XfUoEnTYarsX3WoyvyvB5VNGTDZpx3yqQHpUzNhrHR6XTOfBYv4I1DzYeG
bXWfGpAcRjssXwUrHCK/7tyGSuBQyntHoUyZ6RWnkf2A2Oliq/ZmxLwdJlU3PieL5Lh7M7ZQOrTe
J7jVdjAC6Cj94TEtrZdKdMx4W78Pci3FfNYhmimh1WV4yXCrx68ZfXuyK7M+SGV1KFCsUNo4TOPw
mMjQO5ZafNO9yr3MHST8DXoHiZrvMKXmXodEfupcE3qswTrGqe0TlEl513X5XdaQrLlcLcpyYjUn
QnFsqPLH+6E3P/tRBQ1wIPy5FFARcsBs/SLOs4oIz7Rm/ihJ1L2wCAKgQPG/JEbFn+0CD8GpHnk6
NwZ5BY7qqELYgORfvvTUrj8RPFCeR+Hhm2H4obT+Q2RPXZVOlOQj74A75BEMabKbateDC5FZQRn9
VGU3XKuoo/UKhlKWIxwiZe+80mPxRebmDrBDzreYq32RJ0d0jqwGJUwIbSlhtfCdU7SIaebA4k0C
S1n2pnJ8co5AdIYNxQWHS0dYwSXoY7Nn6nIfudYtBci350ymvT4O0C76h9prvG04aZJsdu3Z9aMm
cHSa5GlzKpDD+HPH7Kg9DRImQzxdvAKrNqoFxdBqXucMH7vWWB3E4po0ocG0meZTIiXZ112g1UDk
ol+h3mfHhBhiruTEc+Uoj3WX6YY1++eqg5diOVyDe8ZC2qvpuK3gWFGQaZ9l05hYQVn0KGkaF9XX
pKIntCl09GMR8ZTgEXHPy2fDEWBzqvZxdJNoF/XDsGk6h1ocqeOQCfY9EakB9vF827nnvmvyvZtM
TIJzD4oHJ5QhyqNrIsKNfHvauYmlyHooGQJLSSatHW4JZCeSacFOZSR/eYb9E28tQRxD9CWRRw8Z
EYOdJdEb2a/Et3L9AGdipCHBu677dYrKbOtlHfNgF2YpiWA+9eZtRJ7ydkKpo1uZD5SAnOYFjDfN
w7EfnWdoHFpgdC4JZa0Oj5FLP2KeLxFBm5cw916isO74jHOqNWARtqJj8azniKy6ksDFJv5QGjOJ
fAQJjzpt4rl6hcp/NpqXOqtI+e2a4jYn2sRX9DkFmc58S/tWU6Qw9FFcofBVO1YkbhntPQXYVsts
2JqxfW7zsaQMOIWUIayf/hy9TE2rAhWPEHs08tdMsURYNWof6/Jlru4i2Ua3Os6LhyRLq/3M3HyX
1y85vkfGEwo5rpbtWwvMUqYzfow5aVZKehAy9fDQD+pZRGG3G1umpaaef2oENeB5NHdzOv9gKTjb
pg5xXt2ARH2I+caocUvG+QcxMIVudWoQ4xhvOt/5YFXyF9AR0K39c60NLnQhWh5GW84Bv0rJgqvf
ia9NOKqDVjkkXCMIgDLg1FviPZ4zVmYnw/Ifu9k85+54SDzzVuuhPND/w6Sls1ZNXigaqT3NyReq
osXGstrHdvmRUo8MJtaL5KpZ5wFS0AUZWfpt7kmtnQaLNIsBQGkhQn+fkJ4qO0JtUJigzZqPHoI2
oqDcae+3nJk+LdWDDh51gI83OJHNGdqwKovnXzPatl2robKoyNyovocRVJR4ePJ6pGTR+MOeu/EQ
T9q59iqi49HMEGrob2PhU78K/V+qc8d9Wdmvs8iMI8MmBt6smbZ0WQBToghTEwY37DYlWCOo4M0y
OnqThiDJx0tWfcuaJfSxfBY9YKwkbABYlwal6PSDrlvPw8L2wXEN0TlzP1WEBi3wLDr8xm6lGCTz
N8MiHmas6ktcww2abZaKEJ7MTajDqrQceSUSbeMaIyudobgvOUX4XfvuNhuimOpx9rkWotzFpSFA
igJ7NkyqttRYtG0F5eaoOhCPugrPkTudRO0ytdbRLFg/EOk811l3n6GF2xTp+DUH97MxJq+C2kHg
btvcKE8GWtRkR0099c03SULypRLilVzuXTnSezWSjvAcvdFPzviDOaaEYUK30e76C9ahE8oRqoCg
2gI17HqYzqlts2hLENREVME2bdY3S1f059yDC3MsAvRcZuRV01B5yR9Mn8ZzbGlTENcDb40rdun1
3p0vCuNoS/77GQzJdMlIIVTsR5vSAkffGwau7dBk7EIaV0wvNy4Xzw3+qh7tW0cATYsRy4nyoJ4L
tUdbeAOVW58QgtBCHbxD6UUHfkAbQw6YdrMkOWlxvvcSK0GIRSaxrKaPU9uEiD+NbD/V3qlNKtDN
vQx8ZdGDKrzqEHe848Kel0QII4E1dGtkT1elVveWbK5TTvEQuwChjJSOzyiIOR3FpyIksW/MbfoP
aLUSpq92Rnu8A/PfasODlhjukV8MVYM2RTIqGTMHSDbw3rugUdq+krD8LOETIW74D22mfwFV1W+N
uNj3feFfhfMxS8gHzJpleSRh2+SQMLk+HZSef2VldZv1kzlr3v1Q+XcjKYyUBf83e2ey5TaSZdtf
eSvHD7HQGoBBTtg33srdJbkmWC4phL7v8fW1zRgV9PCKyqya1wQLBEmwAwGze8/ZR/vWVdTCBioF
+9lDVGtlLSAyiGqTn9Tb2RHDrox0Ayb+3VD8jMmhhAt4RKjY8Zn8tQvVlsuJ/SMWfb6Jyicrexj7
mfBylFHbKgi7baW5sHALO1jXEHHWGlUGgIWedUADxTwUYRODwHxDEYi6Oah9qqX7QvMLDiiSgvzM
Amklnsmy3Tte1++bGRZbNSwuzETiVHtwif50A6ihhRrulBurMh4Lbz47CWKbCjTZMc6mW9Ori00F
e2LjxOVa1yuq0YRatuSIWHHxuKQmQFt4hu4RidqExI7oRSOVJMgRD3qsQzT0w0+cm3+5UUARxafR
nyTmsMOUD8rNOMZIyx/ivLwpyU5Pu7CANSuxRlp+NJa0OZjW8EDnn7SLBPF0kkDQJFKJQk5GoXqo
U/6LhX9LXNaXqOZLW7qULzjtoQ11k6CSHn1mJGJtTA5qkyDNqM7i49JSUp21bwChdkFrY/iYBQDo
YXyIWztb2wK14ayX8xqxWLwOGpi6pRctkBagGNIe6PdcxaV8anpzORJoSBw6bBscH0SooLcL18K8
cazRgMJUvihXyAX5IH3CDswlfKrSPnKFQVzdJGqbeooXahiKr7evj75ui+lirxcHI6faYYEweFnn
Cyo7zTOf3u3m8qp/u0sPzxtosdbcXB6k9s7VkCb09YUuz5RZkl05JozSRuaUQXAg7ydkwPtXtMVl
PwXpjzqZobt3u22a/sycKd5/3LO6fXmg+iSt57xFhABv1a4jZZi+vop6tHqc+uLUzSgvIlA4gGvV
zes3qjtGsY8t4xyTSxQMDsUGn1plnFTfMrPRNpFOkgnimobi3QBpMtOYuZBaYE0mnE475aJrknmT
D0yKGTM/3glL6BtvMv1jYiV7odsG4GwqYfPSv2Sc4RLUpLYBrlzW6SPYeaQd9+M2ETOneTydo0/7
3sT5H0CfnQj5WImiePH7+jBb6Fkc9MUDImYykZ0FwanTp3e6LlsmM1YqsETFygtvyMk9D3XyQ7Yw
AHTKsUJ1W1nLW9qC9uhrh6gSkIhoSVYMMVwHbpp2Z+XEymULaA0Lhd6mHboE94KPrz140C1OqImL
QsCCRMb8CCz/UrnEUDIA9O9FyCmyGPAjlc65TvxTU0c5rFy7W8di39OLB7MQIfZbhrUQSKgrmPdj
l39fGr7ekhaXVbnbUJ8KCb5+6ciKgwhMu8bloF1Z2XTkwnbQKm9PIc0gHHh+s6jlzaMG59rUQIpO
N0hz1hY129XgQYt14mZfIYzfRpG1I6/0FVkOM4duhy4xROCV7OBBBdt4bGiZ29XnHHJdOVqkQNXz
z9GFXqqnNiduC1xfEnINNPou38IIjUITXhbD24ozGZlRVbopv/Q6VdBpIabOkNrgeE2qLqFq0vlQ
GGSweQ0N9CReKnRH3p4kHPaXnoMgNjbNTGXAhriy7jvOpkPGdKN3SZwhaoHoDVhx9WgSAWunz2PA
uEIAq6fZ87pk5opCmks7qvk+b8I++z5zUdtqSDx20I+JPhMj+afwx2znqabEWU8NLHqXrjzqzztO
Y1t/QrzgdGB6k9zhzdc+gLfgsWoDhx4Z4bZTKz6PVomtuhDrAtjwrpt33EubyW8WIP3lfbf4n3GP
nJy0e8un+GHBZk4UY/+qT8T/OkZmo+Vx3Z3SPInKbVfv1IcPZTYT1f7/ij5/KOOia//5D1MK9i6b
jz//+Q+qCg5hl5Zl441iqISu76+CPiL/5gzYZ3ycSWtc5YPmn1xg0thLsodMR90RQzp0KoicWg4v
TeuiYOeFVIVzErnImzoiwd/TQzHwVYT92cg1/9GeZjjxbn6fciCUbvvEqSD8N29cuag+vnGhczhY
nmMJ6v5/feNLTMzbTI32SCM4PWrCQa5BOW81uXTO+qSjNJgQthSTFeAkUXyaLb/8d+/hb7486h8C
zhNSSI9R3l/fQ1zHiZiiPD4i1iDnIQOFYYC5ZORnrP3F1Q5lNnq7gNmBVjNk6AEg3i9RUb3+6x/R
+uA4kz8iUlHbxyanI+0V5JC+V2Wm5TzbTeqGZCQHOHK8xj7K1O5W5yQ4tsnXYYHkU2bi2fDC+tZL
kfjHFFuGihTpoNVuB+LzbhjQr5oCTlmIYIbrVcYV3SAA2w45TaMINYgIgn1nO8ArR/TbGklbUImx
YMKA3xTE+RJUabwJj+SQCetn6pfujVrEcq3Llq//+mP/zbErLXa24bqGp3uuK3+eH2+fmDJypBv/
v9c7L+qGKDwKgwibsa3KbeKDETdCd1c55jqyl+ZmqEfmluS/O2Z1zKeC/n62MGyfboo8HA65PtoH
w8mHY2BDih9CbB1NFYDSWyLzALrpqQ9Ka6fe+f/x2v6d/ZOTjfXuR5ZS7T+E1VLh/c9/PPxeFO2c
DW9F/FcH6OWJfzhAXfs3gZrZ9j24H9Kyaf+pj/b03xwDgTJ3m7DS0En/KZO2zd/YJDydAEDDp/GN
qvo/ZdL+by4pvYLjyLB8wcnwf+MA5U+H4vovZ1WPFEcsqrg/UXAbgv395cjE0N4ueaXPhymrSLAf
F5wzyZM9g6YNJNxE+LtQM+6LTCdOTBekppp2u8upKDDCcA5+7WafKnOVt5QHFpUatHQS/2CHJPGF
TM8nnZFNNqB+c9vH0Tfbba7Rq5miqdl4kb2ObvIB6nAT5Lgi6ZuCVKNqZ02fpnGiD0MwK5H1eMkX
xCVUXthXGu08SyMZNOpO9l2dOcFD+T1phvjYpFzFndZeLaMfHSBbi62NaBa0iU1qU51WGwZy1I1d
m2pqGn7xqWzgH3f6E/qMGDWUSM59270kEXVnqKKzP+wjQIiH0HRfI3wJewMt8tyGv8YWC5llBLQT
6nVGZuYNtQqo8fg9V1qWnfhPUsIXY7zPB05PNbqJHdMl8rgKwJVw08AeJ7aORMMgNASyNlFnE8ls
ZvMdXvMvGGr1prS0F+EOZAxiwlj1c+wzLPWO+RDZm1iYt26Q0QVKvORIb+M2tW7HCW0YLPBjEQ0g
aWmC0PdZJpqarnecUpORMePL42LqKLP9lGjNaCY/Fd1MKQZsfHZ3NsT3NmrTG4Adt5ZmubfCzYCX
Jm1P/RMBeZNhTtFFbW4GuvM7qzW3tgiGtTvT2psr6qGkQjKcRES4srE07pGHf7FN4EK0pum3hoyD
4ypqN+VCssHits+C6IihGZeDX3mHCEGeR21R1zrZV37DCwZXexH3vc9F2rElIVzMlF70HpBP290u
GC7J1gjvSVt1D24cmXe+yaW1tF8xyHf3QVjdTJVPqZ4YNFksg6pmQZNfvL1VavMzXmYMsVNCPMTo
n2dqTLTrm2MWeu466IMXcqVy+mLMwZluU53LrNWu6AodrByOTKQxw5oLVYuK3OYM7ZnToSe4D0PZ
6Ozr6GeTSfkGFpU8B3dnuDllZu33OrVppUyLiXOFu8LQ+tR5u2jU3GOyDPDTk/6maMOWGjrZjkrD
ylNqomM5TpA4jTSHKGvg+H/oh3DZ4qbtUXIO0vbkfuuiKD3oEzT3rBLhtq0Ja1w6/esEmGc9mFiP
bIxpulv/HIuAp0ztky9Kb4Oa6luujTfUO56WyOCIK6DdeqHNxMBFMAzqWWfyjPHK+uo32ROdwHZj
YkzY9DRjqVjwUbOq3cNyvy3f4kXMq2FioD+bTzM6gUNYjI9IlSmw14demKjT5jzcZ3HwHI60xWMk
tOk01kw85qORmGii06dZRPU27+ixVkbxK5duqxbjbbTQyvGrgPKdu/OMsLmhuMGEqKHSV7Sct+ai
PfNmrUe+5e9xMp5om5BwyQlpm5kQWV0GGblf31u+/9wYzU3bgI/GlEKCOA6Rc5e++GlzMwb63q4W
gpfEkj+m6BGHn+mIwmKZepDUiFaiWCd8terqLefvCeQWndJlWZKvRJ0569DxyBeM6BXv+oKK0mAG
q1wQv+Khbsm7ySC2LR03c21/t0S2nIyatLdpqPejO3D4BchWHNN/LsjEXhm05YmCM9ydDu58S2h3
n1K5j2tD3/RStAGUf6eXzmNjhcMdJcj8QN+X2YGN4W6JDy3ZevhPppXpFy9kxqD2y+t95Z/TnpIc
xUhN5/zg+HvbM00MMFTBg4Q0VWrDjje2mzGzaMwVcLJ1inEZhdxuxonVD6BiCQpgemE4zaGfUnyr
GCbGFgGBANS3Rc4314VLtKrTfl5sTnRj99w5gmrh6IUHlG24NfKIaaxBB9rK72ds4e5gYtEY53UV
Vi7g+fmlyqyR/knnffpKU5kk7KBfsCMf56FDY+BijNNTjCekNMwWaHw411aS6aiTwSFbp3FMk7tl
BqRFi728TUUsNp3zo5anax8fDTFqyPxy94fmOwcAKsFeM3OO30Y3t21n08ZPadaDEdMEYEvX+Wnn
xifdcQnKChJt27gGAjBE+3UZf186Kil9XHzptl3MPCRxi40eGkTMGA2JAsI7Iprr9e/6EAPAtqK9
ttCarlBShKVHHG7QU1VFyOwkuHuQh5AY9KsWBc0EThizrIRbTbxejC7ZGR7VtN7RW4zS2W2wpJ+o
v3EodCbZgo31ZMGrdujPrea67g8as0g44wbhMcJeyXYGUrBks/TzDv+1PltoRWvEJRCH12U5W9uk
u+uG4LFucI3mJl0ln4OoErTujdc6yjAytnO0C6M+gV+I2EkfZ9iuRoeynaTIzHvSS4AFuUseCZNP
ggmkvsnzTFkE4FKc0SoMNh7rmC35jkNR7mmUlmsRhI8Qo48407d2VD1O2XIsccnC1esJ0wribwOI
vNtQ07cJ2twVnHgypTL0UCSy0bazIBAUB62F72gZzBUW3+Vn7rwRQMr4w6Ngsm5QIyfBWzi7L6Sx
elTWm23o5BPzYmDQ9fwDokS46aww5ucZ90yrNl2Y/hh999gLFO618yWePUAUBFj0zefW07D0dw+G
PRJ0tcwbTBr3WnLDSSFYG65/7kRyH/AGuwJXpt3fajYaeE1Yt2gTBDVWLrKubIVxLkDMQNRiCxW9
C8gDYrSxz6rgiBTTkc7gUBsFbZb2O4LLHCeMlooIrpR3Y1Q1wxE73PVmEt5g0rovh+FzOqMKxuh0
G2IQw1pm3ZaE6O0JfrLJ+TKPYVl+aXpKSg1nN8Ds7j422hffx1BhzelPc6o9wGbWPRb7F/Ch5KcY
KVNGp9uMk2ueQzh0HNwyFF4je5NO+NgzXqmzDSiET0UM/7+uf2qD2KV5MQFME/vQB+Oeec/MFZFv
EVAZ6PNWYFpaWfTOke01O3R3FWMrYioatHLI/3oBMTJIhhPxEC+hp8NT48oewnWF9KQWY+fkqz4j
HD1NySpbjRp296DOjkE4TicyLN4v1DYxBePlDg4AhpxiQA8oqXmKkqcWipTYAHE5ahJYC/xHie5j
V7K41G3+nNlxIJ4hrwEyBVIAjxAt2wLYl1Dgcj4m1VOe9vYac4aGXHH6A+qnyH5Xxp+6w6nAzaoP
QowqVd9A0YYlgTiStL65K46tbbR7td2Td6o1tVCPaPv6h4O/ZHvdpNbw5xFFrPapVtWDjYqst3M1
p9Uxqb8vibBO5fAUxrp/FK6JYFVL76KwgO+B384+qQe4y6zT6gyOLvUa2EZyv2AhWb28hLxNPbNf
T1yz1oqb10gMX5O7VKDUqtp4XXzYpvb4YZv0xeV0eg8ftl9veuS3oCbGpl6WnMijSFsQiQAtbuSC
ZK36VImRBp+6bbvO56ya/a0yQlx/1kRylLOrGSObmmZhtM/PLqbxc55mVPnUNp0Y+ENro8T585hQ
ax922KTM0wVhXlsFsrsurpg7tS1unXyD/XOmAslbULtK1TGmdnhZDQPxxUxLsb2SM9XaBX6ZdeSA
dlb/E0EShGoJEltoiiKcLkg6myVzS5TZMTTaxCF+yELOqn62MKz5YS7r6rtPBGfz0kGRdcH6KQCi
wvyptSvXb+xu0yqXPTGJerxQHtWqoj5S3dw7UtKHXvSL+huphetiC0W5wD8KI9CM651JjSHZwYsk
p1mSajYrcpoCqck1XS7oIEoImlwlxyVlJtptg8IVB6sqXzXf68+IIYlEYQvO9eaBzetWq5pnxzgV
DacSpGPfIMvs4fxPn4z2BuNQ+smLnb3TBF8bNDYnVxvjbc1Qepd2dbOrpE407k5jYVfPRWk5O0SE
j4VVYRYJi2QfgXzblCBo5PmSyZyIZ2Kk5chDNpltVNGrqGeAVnsZ8sdF/KB7gAGqhziRYhU2YCOd
nES/qylIgkxBEtY2ZM8bqOypiGtHOBLxuhVteobxg9gZKMcdXmGukGJh7OIyta4sgUXUpYLphNW9
7kwbWprmuZ+G18Es4p1dETsJNqndJplp0dyY05MYi1/8w59tLvTHxmdepmlxdOh1HSRD38+bbNxE
1GcfulbnBCZEeJxxL976XrD2fb9B4DnEBFYyIjQatJhIjAloTSUieUmYalby8MvlWVkh3uZBgt/U
6nXjh8eoe33JT78+rmzFa4N2YN1Y/q26D2aLcibwsIUoxl05EXgvgY+LJEEqBqO6eVkwLVn7Wcp1
vrcrUmgjQ0aY14KM6r2oppRBQu9vagGBUhv8h0lfcG3JHRGLUV122aQ62a/NMtHAf7jeFxTYCgYt
JYVVPr6WU3x9Fmf1xF4++7qL682idchXg+KwacGqQsULouwwh+02lZ6uKpNeLLV6XWRe0u5HQTJe
htXOxi5Al0ge/17Pf0RCApmCkp4lt13vuN4UDcgmyqRhRV/GvTxE3YsD9s1sE4xUfz61ait7bTDO
W1Xy+1LfS1K58T4J7HMV6/yGtrBvQOt5iKX4CdRPIjxc2yv1uwLN80H4yN/dlNclmGdfDMua1o2u
mSe1mPvSggNLb3xoFuT+vhts+pyPBgfIPI1JZR6wvdJghlvKuBwqrFzzJVLwwzaMXoBlRtPPNqUd
QBTiGyjk5dfH48pHTptz7Yo42QbLIzkXiBQWIqViBpHjfGtKMqspSatqbcjJV8608RBaJArY8GP2
zmAiuYIT1PDXWDHJAdap3sGiaKoqPEC9QcAyeKAKPdqoV5/E7OzKyrqz6DqekkwjZ2j4NkupBD39
fVXptB/kBdIUMYlbnvdIE6s8KRtAk6Rhh92G2xN0gWWNjgWixxTGiC4ddGtuuMwnO2umo5f+rnqe
akHzwM4PqiWK7bdpyXGeJVUmO8GTgbsoF22Xkk/n8nUb8mBTz1N39MrFmCnocqKWfdqgKIHxfOlM
Xx4l93F9RfVa6o7/dpt3YTAr8OOfT1bPe/faf95x3c317V23JTV/1iCkZta6yWe0jFyt1L3qwa7q
ol/e+/U5UeZFQE/M7XXT5SEaTTHOkcTg9hXp9cvcwwEfQrHDMYa7kv97ObvxtufSyxSfv7Imjz6K
V1F5sCXWWG0k5vtl7LpoZyfkimOZXbsL8EmsWEgvG8sATS8PGXXkquPkuphc764h1pJ4xgSL6PhI
6xjbJLrXU+xx+R8Xl44bKS+QXkuUOZ28DleJy8UELyQ2L/km9GZ4Gk2B7gZAURhbcIU1tz25BchN
zyNQyMuN+MRHKBuomRbpq8fIbgix18YAl6Icgcaz8WCgx8XsszApkOhutQ+u4gud6cXp9o2RcV4i
qCfu8l9NhxX6/xoL/yPuisW57181Fu5+H95+/rWlcHnKHy0FTCq/6ZYlXJBdri1Qdf/ZUqC8/76H
oOs0SfFpOZ6uu55x7SFICosj2wueTbkPDNH/qofg2B96CDquLJAuJh0uWhLmf2kuRp09DUVTWbcM
DsjXbJyt24D5CpkTrKgOZOtYGxmf5zpqkbe+X5J1l0bODdZ5VOVm8xKUuHwGJ8TkrQV0/s1mizGo
0ppy1wmu3F1DpjoJqKD6jOmNxNxdFIzttu8xJ48gyShEgv5AHJnJBC2Iki9NHsxbPwn0tW8UD0Fb
OnvDOzWYvW8HKFJm6bibpalmnF1xYq/05dRakXdoku7J6qf6pnHsZ88KjT2aOTC4DeQ/fRzcLZql
o95p+snAN7Mz+qn9DHr42bF6hLR6+QX84c4qpjuGS+3R5/q/sYZxoraflCfPru8jlxLg7DQZxl/j
h6v54TYISK2PR9c4B6bN9IMOuYZdxaWhufHN3jv3JHetSBF/1GzOfSn2tsLUictyUV0vZ9/JDiVz
4deybB9ifb4FoYTlk2oaePTx5EUmLq2GkQZjnMd0fMUVhW3AEO2WOOaW/7rxCaXruFLPEGGH3kP4
y9r0CjguDoMk6btfuy1mOaRUGUwQhF9B+uDgqt53ZQ4LbmcwBjJytNNlbfNlV7/6HkhjqffrqGsr
2e3YLVYRoIT9CT6HYS2DySyyxHkkkucORZkwzsQYOPejjvaiSO8ZneIkg5awsf3xl9uOr5OT1wct
YJqexO7Gx3QbE/q5SRKixpuEyOi4yNrjEtg7J9UJISywl7nQV1ZOib8QEQz5172PwJMOCXxdAmCZ
EngD+u8c4YCLasNCvLVJFihfg2Y8VA02NGtukq3X+LciA2qnudAJMkThUA1OwUOYaPFtllJ0l98N
ODDtWZ6sM1lvKvNql40D/wNv7vcIH+g8gf/IHqpaJ3y77G7cJzT74SFsS9oL/S+ngdZWG+X3AqnR
vtWLYWcmvqBMEo3kTOpfQhsuQeiNNl9PcF50vzxWxEdiRLdXwzAw6Ggh+eVhc7YIlCzR/n5JK9KT
Q/cQk396nox6lbm+deaKQ8BvYC8bQ6pt7Th88cWIo6a2OGw7wkcB1d2Z0dTuo9bMqSRMWBz5FckS
wIMbExTA6JepRm1lB1opRzHCDg3axnvgXR88qJSrcMyc7TyEKVar4kuJffXGK0tabtazlaEYqfvi
KQuLF13Xhk05yDZiTCLAMp2nYQzPjaGRdRA17m6MA289G+PyWcQxFVFU6W+aFd8aI7b6TPfbbWVw
DvEC9PWadkTIo981cU+e66LRGIjzL6abl7e5SS5RRTVsxfzT2WdBZN15uXcT2WaOe9jZFvU6tygA
Aql41TPjttO9/ve6r8obVw9u0OsOOyJLCHc2gujc6nwHM1bZDV2q8jbWPH2PFebVdKrgHNbxRD+m
ZZbYpvUp8DprJWZyihdtyu4DP20PghH0Ma7s7NbKmEb0xeAha24H6X4btsBvsV0OZb+tRWTikiiQ
fw4ItnTDMfbNgJE6yeWYIwg+g9BLnnsQNWXtAaA1Y3ud5sI7lbq2p320wHO868D/7Txzhns6EJle
JvkNuEBxWWRJcls4wbF1JeOWn1wTBjJpRjf3vjX9zlzOeUrD2N7kSQfdex7OPUU8x+mYI+jiG1GF
9t4L8zPn/nKdQN9AJoznyZDTeLVQE3q8CAzLr7fVWmHJOLBATmYu96vJvbqt7r/evDxSbQRywp7U
Xe9W1V0THQU6rMaD2oV6iNr+YY9M2MnVSs0X703Fx6iQmHcpNJfVv0uf+RAn8y7EhtgPyfOX08H/
Nn3megeDOZRSPT6SWcUQfMzBefcONBVh8DH25l0CzuWx6pUvq5afkGGdZvtIjlw/7lrdVu9E3f3u
ld7d/vA51XMmckXWk9s06+t+r49rGZDOFEV2lx1eH3L5gNePfn2KWvv4cLXx3adTL/237+zyzHe7
V1+BG7bd8u4dVhUOZqfNmGJeg4zUi9hChhZ9/HrUXdfvqPLtY5U5YJiN6TVkVnh5wuVRE076NMCU
21npRhCfvvAigXOblFhwMMDDdohi/EhT9ZhLPr0r+fRQZtpljbCHw0Vtvd7VQXzbi0A7fdiubqrs
IbWH672XvbQqSuLdHgMG6klltaepTusz4eWJzgwjHjwISmpVqwm+udyeY6T1EYTazbuNRZAOx7T8
cnmIukM9L4gA4U/6eB+ksc95QBMUVnMfgwahL5z6sTxknn+uZdUEUBvJcXKtsQkrsnoL5aOkX5o5
MZPLXQxtcn/9i1LH4lRQmXcgpkz+QuUZzyyXq5SQDsbABbUwf431+ne3/Z0zub0qivlbpmFxpitK
2gulNOg7cmatFoIO39/evD5OPY1fAybDQBq2C/ppmqrz1LYuvtcCxfr0vYj8Ztc0LVJdf4kspJvj
a5CLpzLgMh+LtuEd/2euyrVICgpcKseLwzxitrHECY24OOm+Jk6+C8YhmHocfmE4ntQC9ANjtJJI
UhQCQwgHKeSLYVrqyzmhLtfUTfJKadvhG9EmGHBqMZYppJeZqzm4V42AnMYrzm2GJ5mhm0d3jbm+
WriLtTLHwD0Mcs6tasaXEjIxfpXhjNuqrMqSviMZVmISDw292/Ns4XGbkcsBHPU2Igu0Q8ZMXAPa
i7YdMx8qUceiL1Omm2FhsEmSebOpTcM6uW5rnbRQo3UzJvomkoWVpEH2phPRvRJD/WpU4rZhRMLl
jJ8qmT7lhj0fI9Jnza2VYl4k3i+Q9ILgqGPbmhdAOlpknAz77NojxRCCJEDySV6SrJertVE4G+w+
5eFCZTLRcGeGXm4L5i2nPOxNrliUotQawm8GWaVzO8gygPoNOLLr7gAcPlszAKB4KL9/Vy7GzjOO
dfYJ6AKBOjKzxlUxikFmHfQagPbf1uxVDT9bCoYGDPNUNJUpfxGnDrz8QMVqIR8Moo7KA4M4Tknt
z0U4R968tnL7btQKY/eu1eLMHsp+3ZyHQxLBsZT1IlWRv9bmP2ybuz7bYJqEVCPPhr5b0qsNd/R9
Oa4R+VAGkx/p3W3Vr2B+hns1ljk1Qn7uy8dR/RH1jcuFX9GyyxcMw+pwUh9PHXC5qiVd6Vi0i+wI
IDA92/ykPrBauy7Uti7VzO3oWV+vvatLT0m1rVS3S7WtqIMM4IKh5agPrQ4htXZdqO9A3eRqwnCV
YDlHVk5UNJVqT6jF9eaMHQhkQLYuZv2hi0FTr1W74rJq2RPKKw9ej4rSQiLMAa2Oarn4cBNq+g4J
W7DvaqfhZDa+X8wyTkxtg41d7zksTt5oTdR+R/P3Tp+bbWEF3UktoggK4USi8aqt6+Bg2wU+zh5A
R2pvW1lbU9+faveoNbXtehMO36k1sdYEji32vSN2IB/4Ay+WuZlHtzkLNDirqUqqTTKaQJtCh87i
zDVPfSCbv7RTGug+dDhrBR5iehaANzamNpv8s8hmNTUbx16zGXTz3gtcAJqDCwBmpii6zCaJ7pGe
nScruQnj5HkEWbkN2wrHd0PnW73ZXrlGZGJZ4cEWVJ/i8i/Q9M0A/B+TAgidsQ7DM15ExFIzpAlZ
XiZ6Jd0RbfWs+oiXX/qvuV8unPETHIUJ33QThJBE5NzIzt4mgzK03xTO2ZULICs7re7gvpaQzTp1
VfPH+ASWoAgRxgmG1odYj3ZD1H/uK1/bhU0WbuqM9O56iJp8ZRrOTdxn0x5EP0BOm+Bnt60eEYzg
FEVZzf8801YA/UuEPj2oU1otazw9BLG60BvbxSTbQo8PRtUerQRzZy/DA1UfoLM5xdmBTkNJ3TZA
zqz8lEutL/rgVBQY2EBXIAzzGEbrctStavrQzZmp9tpnxHcUC4a7LAeS5bb+g0eGDDKp5nkUe4tp
L1ZwuXe7ZHOWBt5Gvc64lNa61m9ybNqh29SrfIpwxnaMdHBx5K0OUFBe3VWnIzJKbRfj8qkMXadw
LVsg6t4liaj/t91z1HOuWZbwJUCwuMMAXJJx833BvXgy2xArN5hdMg5OU5GOp7geXhwE26swB9UB
qw8Lb7r80SgpZE+kT82b0i/vG+oCW3LqodL9ilp2GtXDV6MNZ4lG2tLiN3eDJ8g78KXgkjOlWhSa
FmIo1H+30TmevGYAFas/eUEdH5pL7lAmw4ZUzFA/UxgNfAKJiB8UR6LBXW+iLB9F/brghIJzGe7R
5QH8e4+peCM/pQfjTcbZgBsVYYB3IHRjvHy2qELWpU8j+QGy89TKxSAziwaKLJus5zQzwxaZm88h
UXJMthcDiSSyUlekn7sIWcGckmJo4Ve/TboCVBXOHK+j+65+tlzFjhIqiP5VK/1LO0a1a1Rjxru2
a649HK2dz7mmR/tr70atXRcfWz3qttpBGhfYbA1+QNn3efc4taqbIpVCoF+XNpHalifjMQbbsi6c
H6me99syy+rNWHbhxp5tDV5d8gQzZrn1FwO2SwO6OBk/JY1PIrSJp6NxZQmNMARQDu0KG9HKmf3v
4Zh/XqoZEzgeBpyQA92eZdA45GqBEKH6gg12n3vGlpKFvW0iIDm0xcxVbSFUC5vpDGO5+RFM4NzG
yv9W5gQYlzM1pWCo3bXd9oiebWqSmp5iYR0W7dNiRj8Mifm37G+t5RF4EI7BvUuv9TYwNISGaTy/
uU0MqrQULyB0UHyFRCQYgzN8S7Wzun+0MhiCxpidoNoEOHf6F4JHpzc7IscizgP3rg6r9q5oETfJ
kstbZJafCjPQb0IEr+BOY+fYLbhi1Z0t/KWpT99aP812PWCeYxK6xUsTLXdqr3xrHOqxQys3Lsd7
h7rwSt3RedprlNj501g15gm1WIqxm3gBnY7NQ6kDYp785bU2JndXFHiU69ZfSPmJjupDzN2orcs2
tm6qtjYemP3wh2C8/uAJtDvtjGENCm3wCFTQoDMdzbJ3Or2RWL9ZfJF+pWm17N2pM/YG6RtfAcWB
Q+JL6OdoIslC4B4jdOjRST2UFOrbAbi+irvYehjC2bgprDm87BJRN207x/w8F0l3KOfSJ+O2G19z
BL7qmRE5h9uuJTmiddz0qR+mb2q7nsUOItxgujfn3LoFRI8NQ74U3uA7L9PrFyqD5N9NTb4ziAB5
w1irPrtdczjFTSuOw6j3z3G6fFI7HCsnXw8oUu8IHBJ35CsCQpWf2kG8ZOpg+mhqZdu279OT4STT
5QfU27MPaevbIrwOl6oFDgcwxgvxZzdqr+TyGEBHOMT6QAT36rBTe7Vr/QfVaPOTrc/xOfJSf6Pe
fgHXsjPd8nNcirWR69NurrHRRG7pPyYhBVZ/toofRW+f7CQyv0xQiHZMlMNTmDTTYzgh2FOP6MPi
6Agt+arFQC0QTiCm4YT02GoO1lY9L3/Ek70PnHj+iurR30ZWvSBYojpK7sDBxxR12U8ONGqys+iV
0Za5TULLOxl+0D7MnUdpU+4HczHZDtrwmjlUwjTXyRk/FNFD02DAVY+gz7wJ9SF4bX232qI/Gc9M
DIx7ysTwy+XnaSbCmcq5+xbOJj836W4gs/P6Xg+i5rIP4S5M2x3v21K7/oY8heSmKKlDAxSHLyDf
B6Lq1bAs7RuZJRZ0Mbu7yZEw3zkBCRn/wd6ZLDeuZVf0Vxyeowxc9ANPSIA9RXWpboJQpjLRNxc9
8PVeQFa996rCjrDnniBJJUVSJJpzz9l77fVVRs4BKO8/s9IZvQJ93KWxogpgDoS39Snc/mA1enZZ
HwBmsfHsto6vbWu7Vy4RBDAsL2Tjn00m+zuyENTplo2K32lndkHUokPfZD+yv7+hUou80Rj0q24M
5RVLAxzKetC+09f8/X6k6kAmU6K7QKmDSxwjD4dSmH3PlfP6StpcIY3m0naHTJyohCBSFzy8+OyN
1/UBzTROTOslPCdtqi5Gk6MyCVv1ruz4evqeNjV6mi9KclqRQ6s+2mFUcW2bmwMuw/5xdpRh02uW
/Goyd5NZnfEp9Zwc2pjnkOyf54L36PdJrLwobfj4+9nc6KlySvMlUDIS+dCznG1NMe7YmTDHR07w
6fBlrQ9N9RY2RBfLR7NEal+meCT1sjQfS4uBxvoQUiq2Bc3ZT8MeSCtLZX0nEGSeU7PRfdFX8lXN
5P36UI6e506t2xdaK+mu5ZA4ydmJbgNALCqfovmuR8nGWP5inUXtxmot5UGbyHOieFL2s6XDcwhp
SRdU+V85e6Xq9spHohiFRzKH0oR3kT0a5zZ0yNXIObwMSFnrx2MJ56VX6/jFaFq5I/pJOwkcgrex
UchyNKqlMnpdHzl3gbHBoKc9jAGcumFqU7/t6zP4/+5psJFOrA+bQviWhjt9KKAdvb5rzeughtFl
7FRmZIEdvc1dCiB5+fYq903tO/2bTQTBbi4cYoYJbLhpiJ+2MW2bH1p/XT8gyUoO1tRcP/TNkB7j
qJ/2LfSnp7hnQrw+JLCgwTCu+ghUztWOcIerLZTyEhgwrcy4ad+0XDuvD6VT9xlHuCbanDATfCv5
XlNGwhQK13lAWz+Bg9KNH11e+8KtlfcUGidCyLK5FKYGPT/BgUsR2X7PnYepy80fo5JxUUTWe9Nz
VZwqSUYO2orutUbisT5X1Kq/lCRMnpkv2KQ9dTgzZi7dCKcAly/P0cfuYZwC7c2FHejPxJydk7kI
b3kDvu73cyxvar3bQTG8c1R2Jm05Na2/tvz++jA9/P/MxZ//q9k4IwxccP/x19STfzLdLZkkZVf/
ayDJ8kt/n44TuaiiWjNsYZnYhf8Yjbvm32zbFZjqyEz8RxyJof7N0jC9qcIGm0OEAs/zD5+dxYzc
4ArLAxij49/7v8zIBWbff/bZqS6mTzK2TBPnsq3DYv1nn12tWYnsZIhUu+22jhE+YGhp9+naUolE
e5rSDDFiGuyz5d66sSLNZ7WYHNRFo9trX6sKad045UQneb2pLjI5tZ3vUtRlOEOhTLWZdUic8qPl
ogfHqKgvGhTWSM9/Wg3pA5xtrnSuGAgxrSaJeVFpAWSP8+QCBsgLR8xdVqfdAqQj1M+hvNDeJWxn
YE0MWcWftEUy2s1P/aQhE57nc9cxlrFSyz2igIY95uQDeGmPPA90O5ZGZ85d4O1iTG9p6qPEPS1Y
xFd1RLc1DeToZRe6mUcm4d8J7bM8QtYuswsihRY6EkiXJpREbQlsl8H0VHhkt1gbBvUD4pwAVGlQ
cUwqSA5axP+H6Ngj+dwMEki6I4edUBCZLqaQuGGYn7lk/fXhuNdEcBvD6FMDmL/papKXxkr9qYtn
t9FIZpoKrB/KlPpc2esNznQWFA5Lh9KQoZ8tBLSq/1YRqLdtA7P2GbHtuvJc6ZjkOO38shL7MSWx
4chZ04t7g1O3bhNaEt471XRstQTGm1WhTSYPwoBErYmu3zuz3zhzdAtBvsW+apcLs3fNr6w8axqC
6xAAEYhEGPiJtO9txdbg3ZB2yVwR9DLc2liDedWnvGPavvgRg/R5LpJuE2sDGiMSrfLyMdG6+bMR
u1EOPzGFBcc8UOG1WLRapjrziKGEzFdmT+bgkvmJ7hbbj+ExkocVE0bqBqf06M920NJJSAKSvGoc
BgrxYJGSIZF6mJwiOmSITzepbTy7eV2fglY5Gr1zXcLXyK+zz1y9tHNo6j97fIAI9cmGGjS+XsVU
7uOetwmuAzjiflT56+oMgJpNob1zO5vxctqDD2cw4IUVzrA5LKbjUE6xn9bawzxrUGITET07is1s
omi2gtH2RmYqPIS2VW6q4MNMid2E//M+diZkPvTI22xB/mhW4Q+TJwbGsXAIyAtRsnLfyzE6FQ0A
n+xhiihvwlSdbjPQxG2kmN/AB/HuhXlSE6rQUldZkYztURHattX1+tEKE50vTaKG4DhzYO4fIexO
jxUJfp1jfGX0tD6i5thI89wZ+cmYABlqfXoxNBw/tvMczsW7VnQaLtjYOERxQKZQ+cg8Nt6VRkOJ
zZVVKt10xIkMcW3aQxHAaQjNcE+An4tqwJMR5Xyr9lDJoxLA0SR2WtSd+5gA1Dir7kqaMMieMZ5M
DVaWEpHmvpvDe320doLmIQ0QkDIAmXCwLHRBgZC2hfRb2QJG3xKuWamSZnsK0hT6BIpWeEIGOhLd
PZpZlF6FFt/Ap5e+sTS+h7t8+tY2yrw3qzqnHXYQuRI+6Tz8iqEV0onzbvfOkYBT6WmKfSlz437M
2ZGJeOvPlTC/M1Px4rms9lbDd3yJK3xkjGVwAZo4GML4WzzA9UXRiEMpbx4CDeKeRep7CCgAinO7
Ra5QbOmSkaWYgwvKzXu89/Otb5o3pY9eEyMlyMQoJ39uZIm/0dlB//eoZL8D6QWMZ2U70kZ8gTLT
D4lOI0dU/QyhTMHfC/KYQFXoKbjH8l8RY4SOJNUgnYI7wSABtQ20JDNFpFejWd9W0xx5QiXHJQDR
vZV1a2wayrsOYYJhwDdsK6feZvZwbZX4YM5wVIwMzQzGWB136b60KlZDXfPdyGHXlq77M5bGWyeT
+ogQHHGMqG7apMfbaJylFwm12usDXh4DW3TBqc2bYqTRcOZ20zR9TsYE5ayaD0FvNwfWKb1P5M4V
q8sZ7JHOlQgzdwy5ShZDu3NSNL81WPUsFvc18U6sXBNbLfcVKFM6AKBIqnC6WzLN5xdq4nbLKgrD
0Ox8DbQkSsElgnimSzTIe0mX5JCU2Zfs4x8J3b5zQN91UyroYaLp1W5Tx68nB64xZXW92PkMc/6s
45rjpcYw02hw4isYTszmUnPD+GI4pOrwaxrL0tdS4zo07kSzUvWyhNFWX8zK4uiQRy4tD6rxJFlQ
fNkDapPsrbWJlRpil9WryVXTYD6wzdThZ+vm/UOR9I8QUh3PcSGIFLp7po+LsUtTP2J8o056BTR8
UsvRG8HX1GOOSTZggGWxJF/GjlkQup4NMgCZKJ9S2/c/cvM1xAr8pEYF0asNZ5X8bsLLvFfnSYMn
pr7ozUOnIx2zUGBvYrdjPBBOwFm+a84MbpysKgRC/X6KdYx3eYqIBzt1THRyC8hrZ2sL2jxsOPyk
5oel/FAmQsX0TFgo+4dgp4K42cLG0P3IGr9BEHyLjaoi0RiGzQCbn/3jo3SE7iOiem8htGxnK7RQ
j9rDluHuriGe2dbHgoPfapCYzSF0tQbvIUsBZHjxm24T9kkn4YvWCBBpk+VJTbKxZziA/cAxy7sY
9Cjs5iC+Di4SuaE/OgzY70ttyI8h3e6NLSFvFgvCLrHpRlfCt9Kmp2tFGqPdgyBIKxPgC8VGJhfy
aAM1kmvtzZTRyanqdrPYe06qyCCf6IM3hm51ARuMj9ZsDrIOi21KBMTOLtUXUD9vegxNcmoKH6GT
ilk3ssAB6j+iqfes2rxTkM3DQ0j3RaVlW0E+B9B++2h3yiNskfuB3QgZ0FmtGw7juFF+uMmWBbzy
7KrJLdT7kBSb9k4lU6qdWxqoWEgizFUcNPNbWnHwGoJ1X4ime1MVzRtXHSzAdEW90eFiZptEDdUq
XIQW+22nM1zltBneyjDeNDTwArvB9IWDfqOWuGDabNipStHsenqDdEk+ghnYf43g+VSb2s+4pc4I
SItMFJnsTTvcSViCuJ8c9WgSs+mbeUk6gVMQamdoyIdV1oGKmX0bNcRuQH9oTgk1uANHOPsthjrk
d3N6Ia0VpjK1wjZ6UzT9jXc5bekgcq7WlPClMcnVtTEdh7a+71ABWDU6scpWIz/NzeTE4bXw44ac
YdR8VMmW2kLAJkQlh3vLsPBi4E3bOGnMVbAKFZi7KRXpINKHsqKZmYKZUiFYpLm2y2ctpA61oMQD
xm0089D0ugZQRbtL3Fic1TGAC2AaX7XjljRvWm82qVg685n9U+A0VJPNZGEyJm4I00hOgufQaUcu
3uwZesvsG/Cc4zoFpdkB5GV0dvV5QVqg3qwV8TNMwXHmmvVhgDf1xjX3Mx2OMhy9sOjNTTIY064i
44prDs0eApB8hrQNqZyzP5UNyM7l1ImGD6d2c9Mr42MU7CuxUZ9nN0+8PDU/Codso8lu+mdalqon
iBEGdsFdCWpx0yccjS3cNaah7n3SUZxiDDu2HBwenj0Uuln5pNZGQQ5NPF9oInD+zlxni5Wu39tW
zbhoKB+lbsJCo8uc9r18yUOGTlZFhKikQUM5QhSdWjCeoGA3zQhahvSkfFDUofKywo7QZ6JHiFmm
NJZMztjT7jXWGFv6Vtjk+MrzhDN3XsUBO2H50svcus5BzDp/fq0U0CMlDaKzNnih8KTTlAdnINLM
tkwFMCdT/QCEiEuiEJFj6fcxIeo0i9BnYuDLvcwVZ0NrrQuFyM2NenjXLm0uC+uK3mXoBTt5tWJQ
9o28hKMl/bTR97CMWH/YhFcIq3kldYWqmkzGiTb6sVbLJ6JRA1+LdAj3INhbep6XIZ0JV03rvWHz
5OAshCMeYTS8N7F7FJH9PpUlNLIUVUlXoqIoRYgZntPoqCHpcBN911cRrNk44p1ea2UG/YY5PnPm
HPPZzG7WNP4cfkTVNJ1qwogDVjAsHN5qx0j2DfKArWj7PafGH3GdGw+ZhkSPaNwN9dJRb8d8W1eF
dTLM6hCeIrKK9gi3f5i249CyBakc0PtKCNN6UpL+i+x62lRm3BKp89iTw/ASmVa+j6OvRhnVXSfr
8QLx4Aws9Sym0wxcgqztdxdQEQSpmzq78ZV4O1QqNAipXUlmr1E8yvmNcbH5OSXw2ce0+BX6atJf
+c6nraVqwIwl0O2W+WkXOXIjeiF2GVFOjA12YPTYlcyjreJwzGoRHmsrPlROFxJOHICGDJ0fAik5
JmBmYYHFmVH2zTemKcnBrDAMcZBGRe16YmI/mt1HOwK4EeL2SST9TAktpTS0CRRC86ioxHi6o2t8
5onpl0npx4lSfIkk3lq9xqFdSUmFW4BszjmSWQP74ZACCB0JxYtvdSuy55ZMtk1n8vdXmoLLceyZ
AIuATCjd9OtCpVbmc9kKjm5vhhkHal0r96kNJX5qbjhXnzoacMtyP9yrKgl86QjJPOeyOpXtbRzm
d73KMbGJ7tKT2rGLBRYXwjW2WVkshVVTkPVccDhqM+w9zNVRMz2IXmeOoWYvuV0bO4vF/UjUz642
J2zocD/HvrJ2IOXGfZeHDKos8drqceojvR+OSiYw02s/GsfJOE7zXwkw56hO6Pn3/U2w2KbKTBXo
ZqI59kH/7Kaada6NdvailGv8qDNZpi64FGKgGMuR3ejM9I59GV6rqvkJe93yoYv7xNIQAsCHnehK
5qcOtAuyxQsU4JW8yiTajkP9UtOK9V3OA8wXLOToaq9dHUj9LajPXrolqUZE6WS24UNH28RN/Fpb
C0JBwWUA9uIparEWNr19AqtIXJdtU+solFi2wpCR98bX1iOG1b41Y2gc7RAAQ3hWAyOmmGMJo/oh
gobIy3pOJpXbkV0l0kcGmmdhTBIRc5P79CBIjQzAOmtjUZ7VFMPO1MEvSVUW56UmyfgA71q1YmOZ
TInK+OcseLpcn1ge6xz8I9w/J/kUwsQ+EbQX5tsIJ0qONnIVtA15ycadS7ARp6MDiBxrU1C8SXvl
q/MnFCFsXOTnrxb9gagKKe6nihyg+qY4z/GQmj6gfdDtWne/SqZWtRTnKTvfrPfnxb633lo32IyC
ruhOjtUQQqI8yLqE8buItNaNNKV2KpfNepeTt4ZsaUBgg03gVC2bKBsMLkd1dGdZVrIXRoSBP3Pv
CdwKjuurNYtga91UgI9PzM7/fBNqiwjBhGPij3Yw839s1lv/3V00Cfj08OPZyxtUc1M9NfZnqRba
cb2z/ngUhAUg5/+p1hqwW5DuG3tRnq3veL2l9/Eto8zfAXXQcWgs/6ugx2K3D4/ZHzqz9fPRE/gK
mtDSrdElzgl+cL8gL23iyaP7tkUCY7fC8CZFbWHAF77kxHMql816y6U/9/sWEdfV+oiWAkD4AvuY
Zy3GQ6pZ3MmLdUtvMAP3ajl44PzIX5kXy6G+/N44NixA+ZqIMFAPSKW8spAY30hb+L0ZgdVnfDb/
+GHPFYW9BC4ha917pUaQEaB5o4zklrts/vxZQbV+AKy1XUEKGHWG07rJlJ5UOid+Homq32W29hhK
xMh0/0piYMHhVl0fewId1+nPjba47yiyEZa77eA5KvSjgdHOUUO94bZKWh1W8dWKZbCp0dmhgZUb
NRIq/HIA/x2iE9a7SqriqF6818bSIUxysC0pR+JRs95X0aVKBA1wpvgy6uVw6pfN+vPfOsw07iGN
ObO5LdtiqYD/kGPKzIV6raQt2Xv5u5ZcB6PuTuloZs2hipPupNhOAop8QAUTVn/lPGSL6S61QCOX
Y/Gw/ievn5xcd5uo86ASJo1kFwZoc6oWPyndOh2Zu1bhHbFPOjnWJPogOskbqz39uSmWF22MFnj+
+sN7fXkGDQLyKV6eEP1Ae+oYt1JDL/drBTgMKUo1cJjyuTTZ7xLDJc2QDKXQ5jRpD0QyMBZDYasC
GQkBsEXti0sECCjSlHO6Znz0o2w30LLoiyyudkl3Fp7AcUiVawDrx6ltmCTBEtSCKnpjKkBYhlKC
lzaDd8cuH8KoBkDTm7su0Z6k7r5OeTEAndspcRLtS0lYzEQqtaHJ9oqzjARny/pKlCdSw6U/5sge
LdN5QW9+0RMDqQPVOulNg7vLp688HrO9w3EMdM3dJCK7yxSDTJhwoy6ZVMR6sWg4YFQQHjYJED+J
X+rZC0M64sJauqhkg7WduxDDcbIZQK7KytHJSml/UdJ1R1T7e/6iFzR4cmMlnC+Jqsgm08OeDR5o
aZczGcD/E/Q717G7W1LytI7iEAUNdkgfFUKv5JDukrrA3DMwSm2tzdjpXy10IwyZrCcs5DyJUN4N
lf0ClpbNUYXmJxiREw0SN4lrfSrZS5Pbs2fWFmCbjAWXcKpNZ6XKrhzsY+MmoC+TmuyErLaudlEf
06R/cYue2XM5nWTJ8ox8H32TNbK7bzrg/Yr+TZKXVHYUy/mgvJZ68ax05bwHockqs4BeRiQyccdE
yZmFX773gLI2Oi607JQX9WtsZh2QDYvehiKOtqa9d4xzUS4J2y+LEdDM8JK0Q/1MJ2tjiQHoJsE0
bsY8UAbZwxjiyCMofWcC4SL0Qxt9W+veUFFQ7kkaUK31ycAm+2713Tt5C6hd7Oh7O9sxWh8F3dTA
l6GEMLiwGn7nA38VGd6tzCYmQaAY1st92Isvwh6eYpjGS7xcGAb3M/gEb+zoe7qauUdJtc1oS2xG
a4z3NcD9NDfApTHeoJIpAYYE1q0YDoFKwKjZQwfTS5vccmMANBDWQPfH8CfJT+YGlwm452jprvUP
s8SaqImU1I2OlZ0K0Uors8tkJNLTG/cbK4RxM5GDiu+GdkvzQa/gYxgTwwtNIimIAmOxpHMpieLy
Hjx+TJejUQ+6wzRkir71NcqohuwjSO4L9qKIzrl2Xz/Ogj88hZJKCf4+66hKrGrSWJD2NEIlMpty
uOp6mvimAOhcXzm02LtM4y6Z8g45qPlukNx+KLrHMicCctTHF1XLjV3Ytx+BgqxYMdWMtT27WZNE
dC6wVnVoAaOoeA/5YliHm14ZRqhEW5W2DSvGBlZhXUikxdOcARxYhlB58IxclGQWoh93mp2QCGdG
Vw6uzTLKyOyu9Q1nyrZ9bh91PcNYF8OVtvMueTTuKxJ0PN3GaUZrK6IXo59U6XwuCWSXxWvP8ty8
VaIioTKBUtjR6ptIWQJd/TEZjoK1zqw22oS0NEZzFWXagxaob1aSftDYLjCekxQ2VMfK0cIz51YS
Mto9RZwf1a3lKyNLu4gINC8CiN9x7d2b5B0smWzPEYMVliZfpJCigIrIwe5HshXAC5HCqVs7J1N+
mEZOtkOv/kJxvx3mUXsp42HeRWIJgzfyZ2sguY9U8MYD39z5tuFauzwY4aCgcOO62HLOWnLAaHRv
rCivbsDMsmI6VZH1DRiVuFehvgGmY88LKmkecYiG21SxPoum/FaMmZfaLdG6yDR2oSMP0oSKWaRm
78VTwbCcE7vIwsQnjtHXQy6nRDW9Ox3uW6edLkI37zhhCWjXLG6E3vHatCZZXN5F2YvZx+bWquWL
mJPgpOiEqbkhSH4tRjuGjwEOGjGS4BaPtUAhNem0aMUO3tN0yJZMiNh9Sau43sKsEnsNxRf9kBxn
RHzt05AMEcpPI6t8O5q+h0ozw6nAnJD11jOF56sa6QptrHFvu1z/y6gmBaCFeJ6HV1yEja+6r10w
JVuzhf7JQ16ioKKbbJ/ASrEYqVxtb0/202Bo/oI7MsREmAvzGBZ8ZsVSufwss/5VMjlYQskBq/ef
SOpQJ9baI0lbBd0RBR4Ubri8DIdLr3Y3XCQ/aQYavUX4Ki6M3lgCpAP6uE0ZxMdk+dn6H+smXuTd
+WIXSMLshb4mWUIzVcq6kZLitOOk6+QRbbGJjMHYwiowEfjj1o+AJoc9MTCYq09ZTyiQVVIzrBuE
eN3vWxMeloWZHJNrF2heNRJg6G7iSjBa6ZT+PAVGuAdzv3WgsHWxGvoxPUnGdOA2GH/KTcDILzTK
+WQbzXjIgvSaZ1x4XLe6RSOXcTeBX7stBmTiVWYcEZlMVPjxeIKnCQifxq23ymy5SCKIX2S2cEY3
IsHHvf5cIk1CklqzqHceJO17f+4YT8bp4xC0FqFfuXvC+05h3S9gwfhUiY5OIW4Emj95crQXQbTV
YBvPWhwuhVIWG6GqlT+pWX7WZyc7z1qXn41woCPC8iqcYhxSg9W6pMUR7OlazGYs0SRApTt5AhwJ
HeSPzQCThW76cp+cCtgPyMPV9FzA9T+PqU4ue6L9XFEqE+xErMcUcBOJMD7dsq9wcWStSvNVc77e
ZamHSlFpD/UE9HD9tmyM2r+/LbuHQEfa7UWOtlyENsp2BhjiwZmeaNjHRC2x+NvGy0sZY0HvPITF
y8cB3f9BzWMgrIaVH5LARNlJGfjnRi8oFRsR08pdb67/M5F6GAjWCyRL5+eoDWcGJfFdEVXvq8x4
Ukc5b9O4virFYO/+8rPWwl5PFDYHKis/a27D3Sh6Bqrs3SuvY73FPLo9dsXLsBDHOHPqJ5xPHAmY
ExaV9sq4WDcr8mKeF7xUFLSeq+f0ZpZVxL+gNZBQCkyrZeU1i3VJ9Mo+KehTx0mtb3T6eSel2ZNZ
G55it6aXp482IbeAmWjrMZkzyBzfCLtmH1tK/XVjY3beCULKifwVJ1TcP8uJLimX9SOAkBgiE2U4
JVwRs+9gcCbxOGzAb6gjbYNF08HADu/MuODBOvxlWw0TMIb8hT3zx8Z11OygLdb8gnj0DZ9r7hPC
9ctYbDlKEsnfG/ePW7rEfK7b7KMm2dy7Me7u0sUv8lstQpx6llrVwZui2Va3A7KXQ2sBnlvWiPmy
Wlwo1NsppI+7fhHh4qD6jX9patsiO5A+e0SRxhCfkrwqScpyFpOE1LVzywiIBmU+on5bfDxhMtNP
davD71SOEHv1vpuMwxq7kVfBY+C6xW59nWGNmh9W2kzTYNEP9OGhdebFjt1Rq4Nj102j5c32xsER
pDmtCyGFLOU+Ld+axSS2onHU2KRuXcxnyeL2WC7wJ7layJa7BjG6ewJ+ju1iquv5kRfoKvG7s8GJ
Ul/Wgm4kY64ccJz7ZmYyFDF4cnqawnr33RLTYzInzW4FwdgmxkUyn8kDXu+PYU/Ps475LPBmn+0M
qkpFW2GV4IwrGGi9udKB6gVWx/TAW996JN8I+6qP6zsFs79QKUV7tRu+wj5daFArZgZkIsNZaNu8
SAmM8xhZh/Up/0IgWu+rKUij5bUZVUkC3tiIZuSN/nkfIECzLYz5QenSjyjU99YQOfumn9jNxLJ3
sYfA1Yhm/DTjcnJZflYbltzYTCG89S827A4Mzfo5JErzNmM0gRVMGPmySI8uBWKcEwZmC0cX2L0h
1X8fm+tb7HG6YHuHi4wWhNoyd74HZOBkiw2vkVO4t5ZWynIvmOKvfsxxpyw2s4Dx4daIggZmZs+h
sryt9XhZ766befmPoYvANLj03Nd3Pk6K3Om6uLiNeRcaGeoSvt1kJeiZExRzfZfGLAL7oTsCfIKC
pnPIIyZF5je9cQVT4OTlGTki9QPxc5msoIAQseSm3Z1WaAt9KdgUrGm8kV7LpnWJfIrVeyoImpGc
uUTWZl7dE9QRA1nbkAHR7aUWcQwqJ1HyqYqq/1HR19yUbv7oVOItaa13K3MQxmqux4qSjJaKMDXb
NC9ZMs/7Kkm4nKvtyawwy9jVu9nh25Km+qiYBJnl9kLDAz68afKP0BVk7/SwGjLYGkUEYIT8hk2v
O+lexsa3bjrrMriWYMhLYQLOEN1dMmQfZZNxsjWu3UCcJHlbP2jHN489vco+w2yFVv8xC9RDSz0G
4pqAl6k42lJpPdvB2lJn1pU2PY6igBixB80ORr8yUmB0Vnwbl3zAuCILzZnILxUsjClSKVTa4VjV
5Q+OyHkTKBRlAsIDV2ay4ZoErILTIH9gWlCcJ2nCEtWLIzHu3fdSvTftwPgBFxdI4rSMeEpq1D4P
PWdQX0JDAVig1j5w0hQiRftLc6nrZdQ/jJK486ZU3N16MNJ07g5JQuJOUavg1ZzfSC4X5va8XU8o
6RiKo5yOyBBQFEytdtOyWdm5UeGexhwb4/9zkP5XWk/dEpCL/met5x14qujfvM+0bP+FhrT+4t/1
nq71NxJFXHMRV+qY6CyiEoafTfuf/65oKqAkw3JcVZB4wj9knhTLk/7nvxuoRFUGv/w3FHATOtIf
wk/D/Jura6pu82u/RaH/F+EnxvF/hiMZjmsbum3pgndoLikQaEz/Gv1BNETVWKByL7iwl1Pnuskw
sMA10uc9cD2xF4s7db0K/L4g/Hl//SG97nzTKwVz7+VqN9U6YZy4S/vc0I7lTEuSpWYQbGnKEVJM
13Ne9HvsvfZilqzTeMQsqdzWS/O6GQYHIHus9+4xZfa5rDQgkMjiEC8lwXrfFMFZH2W071ClHKVL
B2SbPxY9o8o5yl/wNXxEk/6ohqTIFf0dNooZb3/sW5NGnmx/g5eNMyKZafbI6lsTzs/kl3SXASWH
Mgif9AGVK0Ra7ZLI0Tw7dIptaDgPQ5ycjQDND/JFQMyc/aQ7tR4EJ1I/A4OzkZZ74YRoErJfD71A
/lh6MJD47ftKt96kkz5S9j9MavuamdL2hCkr/sLE7x0EKXaOyVWJwXJbZnCRRVNt29j9ZY1eXmNS
HE2GfVR7qCqr9orW1UPJejVaU/GV2XylQXZDU/Cg6fGHWVlY9gaQoGDXcGVlh1l9tFTkV0730bsm
QyJDLAqTAfdkMiMRaa9t1LyOZnQyWDFPFH0bk9XaJh2QEBEIP+3yuHL3hOHOcMR7sPvFY6nQgQ5K
BphQWY1Ev0Rt8VGFfKqjHebbFGP+RocCFcX1O0ul52CST5qs750GrnWkvTSOjflxSA7Mua8uHFQ3
TZhryAeBPV+BYZAauMJAHwxDncAKlV+yRSxJ8+8LWvRY1gUeXLKYrYKYquHHMDQ/HD1goUXAVpju
o6RAHZedgsakhR7vRqXa6QwY4TzTO7MtBuQGZ/ZlldzDmcGmIH8JYdGuU7nIRZi8NuGDa4tb1mo/
GfVReVTPeY+YuC1oVUWR+Qsy5tZMrDO2UWDrNtmQjCqJb+ePVhLTczONz9Lu2PHq6CMe5ERRiRyx
Fq2OjIcLcmbTkne/VxBZvXqob0XxNrB+RHhFfwGHQkOwaPmkvaaCj8rVcswuBivMPrjoo7tb9qdK
LQ+l6jyEGmvsTMWdJ2bSCrNjMSi3dDY85n70/q2b6Kdmq1P4gVVaRJSEazTp9DVr411mYdcI2+TW
gWXDSaFH287kN7X8gTRpYFdq+oJo+ZXQjru2s5h6A8UOY1pGQ740NSvxZbTqvcJCo9WKrUwp3yqH
cbZOd8dwItqNtrZzquqbOVhfHWZmL82Bz/cBQ3f62HgXgLCnydGdx5vuOPmmpCvvCT1GyzJspSS7
uWuM+8KGnS1JhjczecjD9FXC2qJ3d6h15smUpcim42vttM9DShJI5ua+UbAnW4KY5sLKSLoNnU1D
016pWeInSMOq5FA/0fThS2ayaoRwDyfzas6EoHUp/evBDB/aUT/PmXpmxmHyoZJcrG6dlK4gnOZf
vMB7Hhv3SkTLi4BrVI7jUaVQgTr1FFjJd24jeRqsg0O7bUOYR5ceq7gnngQdCCXZY0TvvNsPfQkA
afl7GhMdnC4AwusGGdPCyOXWRAaZT5gF0yK5NZrTe6H8lbTKIXTvCrd+bmsVUhoSuVbjmO4T/b6L
rhnUZvSzzYOlxy+D0e8UwJ0bpNLHYcG0M5O7F8X0aHf7jKsEu1fyQV0GNqGxfjWo4IjMQY0eKuPZ
ytQnuiacyUwAXnY7/Bd757Ecua6t6XfpOTvozaAnSq+UN1WSJgxJVUXQe/v0/QF5z04dRZ0bt+c9
YYA+kwRAYK3f/NadmzDAlyfyb8FW/g4N/CKqbHzoLMLVadE9wWTHj3s2oYMvBTHJ1gVVySdF9OHj
IIbP1iof9Gp4myp+pIUVHJEsXFO0YMc/J3pg34mgwMx7LDZen79rU/NM3mk9mPZzyaSitZFpTVEw
NgqgqJnOjG4kXDn/McwCPn+9s+PkzxQVx2RatppZgapCWnZFchMtKpzhYxCOGSZ0hkVCo642Znmj
AcnnD+Ic2qP+xeVN30s2egg0MbX0fZa7myZk7Lysgk/4En/MXtwlvvO5zPa0mYTPReIYLeJs3jgF
/d8ChQn0m30DwP4YZcU+TeyfYaz/9kLzsixtbSMWu0cU37sKcRsl1nf0YC8QS17u4rA/TgwZbXtg
gO7AocgnNLSydwFOTo8e9DDNVnl3ZVlY5+R3AM1KnhkYjh6wU9MHl3FpA7MxdllW3GdD9huUN8y9
ttkGw/TuW5N0hyzvhtpYxbJ1Mbnb4qhDeFuI34uzbIYRTWACcQIHngboPYFs7c2VVnBpG+xrQC+w
iod1mjKDYrxy4xfhJ4hVZNSMyr8olo/OjH5MU/wQoRZSDgnJ9L62CAYyyWs9/aUIMZVxLIKnmj8f
JuB8QPKGg1k3V5OW3s2C4cQIng4dBIzqw7Vwx53uLA9G3mNkgelRGdarxiWi0YGcRQ2c+V+X7gjb
7KvR2NaO93OacFWUtT0wK2OHrB+5smTewiB5jcY4wtTc+kBY7R5VNyj4yS7IXwqh7715+h1gIK3l
3nU2Ws+o0DwWkxFhFtW/JoAFd4s/XrYL8KjexStYax+YV+FOMmqHLtgbLYTaaSrvLUl6XcTRDzpw
FczxyUZug8a9M0iTr7AzmfziKWBO3Vbpuz0S0EcV+Ee1UBF1YEeVmx8h3fXoHFb0dwAltdKTJicl
KbAFcGXhUG8GiZIMO5IHC76PfoYfypgDunDYXunUXMxGJePSJM2p83Wjhlh2s4uKbO9W9qWr29D7
+cFVvDwHE0Cs0a5446+xMRD4XdxfIjV3rsf0H+rrB8wm8HaONAIMyKla110G6LStszcCMPqurJKd
DyhtSEcfH95U345RnYFRK8xj7JjrvjdBecTFk1vRxN28freQiCsAjhCdrn9bc5tu/frZSvVgk1Sk
F4osu6o6xkNhqdEcrOdyoLmKyv+BEq1T+c8x2gTEnMKf+P+IjSOaV9PPbmeXaFtUJg9uHmKU1iCm
BY5g8ggKNfNPt/MvsQxA1hKHTNyZyRPm04dVYXxvRvpNZX0sJYiVMXtimsbs8TW/GWxEziPAQ5A9
6BFzu33yQaevslz/qWkksK2BmhDq0XZoOUUv/Z8kuyABGd6FPmAbQY95adsT0r49adXSzVH0Gx4N
v/p0gjsr0N9Gx//VCqlC2I5XaeubF4GdXM8iX6Oq/hwGghSO0O+YbOsXCYBa3xLQfjocz/DdW0Pf
Ri0FdK2JWLqdHXo9ZnyURq+ZlX4kdfRep8uNsJKHzkxuyCFde7MbgHbRj1aLOFKLvv8CI701UXOA
aQhJPZD2nPXj4ltvheYeSwctdiPLHsE24ILMf2wRf0E5dYtowt1YRj+dcppRfxRHp7bod6Xf2lKs
sYZ+0mBjXGgu2gZB0q6LeHrBOyak86ruQgbW/BWoO7PbEEFP+AgJMMIO+C2c7QNz72Tpr8IwOtie
CHqBG9L9+RPbgJUeeRqKCwXASGL/c+scGZFrdu4Dli63sp3XY/gUt/gx+Z1OAk/E13oAFGURDvyB
4b60kEFLsGO6gDTzEBLPA8kRcQMHtbR0wH3FFk+uvzBMKUJrRSqDz1lb/kyNMtq69SesowfQyMjN
ZOJ98scXTwy/5r77baKAz0j7A8sodBB0npUIkweswNF86vPLBte2we6SPbSCB8Mkb+SMV0YTHiEM
oroXNW991PqMOzAaAWZX4nKXJHt0RV/MJD+Gdf1HAEuCfZS9jaa/dgx/300M6EGU3hs9qBO/8T8F
TAzM3MZrQ09vA2PAXVe4HzDvVvgSYIGSyg/etOI7XvZws6OxIdfp5gff1czdrNd8/vtHu/Q/rCSE
+5H5OzpceAIXJjnQi1S3Gf/3rXcx+9MnHc6DJcjvhvdjZa7SCOBeh7x5KVKMLMkEeGl9PyZFsMI5
tNkLUsVO8jzZxdMcRXz+oaM42SrIl4jJRmCshK5RXxL7yIBg2/QOfB5nwoN7scn/m6A2vVusr25N
IlZo1rSHrp6YBLUuKYZ8O4AyrMvx0WxGgXlsSabQJPAdfNrR/NBaiHk2fX03j8YPvfJfwyq50pBx
oOnSwPwBLbECFH7rUnkhSwHQPAwxbQpns19za9xju7Nrpp7xwBJfiYIeqg5+mEYYbUuSxxsA+fpK
9+zbBjJL2hk/Uk9sXN/Z1eGAv9ZIlsNDNCB8Ak2NvkUmR7V2T14n4QMYj8BR4mvcysQ2tqZ+ZZXT
3prpo4Kgg3rzGo4GmYkcEF0kQIg+abprrAuSpCDy/fDSza+sEQulMPeeLVv8QHaUwKd3U/Fco6pf
dWX2uzf1nVEP4Bp/At7/HYvwV7SML4HnfPTCJVDFeJu0FfPvO7vy/mBJeB/6aAh4cbWbRBWuWkZI
IiADZTifiVkcDMg2DRE1g+8lEL6dXwakMsOdYSHFYTJYmPIMfxy0YDexWyC6XFZPbV1ddonr4HvI
pBYsWYOMTPae10wiFzGRPprEq2hu7bRFrqDiMw9K76oju2YugNSDWfxOfHvbR08O3z3T3Xz2Iwov
kx17e6RjyRFgAaAWqQozqGIi0yiua8QbtZrjLiYq6vq05DMogmpcReG8nKTQlExVEN2KuB4PXYHF
YVBVv9R5QCgktq2O1gA3CGGojcrhp5CS+A4o9C/bJvJ+O1K9YoZuRlha/jBfBj2GwdBwbp+zaaOj
CKBUo9QCW6odgDv4fYWb4MJWj2Q5UYLIiKf67UaT7gZRII0NhB69DSMy7bjVQ3h17QRwUNo+Khk9
N/VvRyREtsspGENq8uCMaCTLAE3mzaDBBZDpVmZy1b8t5P9yHDypdZk+OcugVYjZYXgoNyrxK0eY
4d6i0gYyvRE4Nngg5cyi1kuM7tepRnhZky7CMpmg/lbWajbWnfKvn4rqaE/pxcUyO3IqYhK3cQvA
0up+U9tOsLHksO7nMpmnJ3d6SrFWXZROhhuAfKTqqaSdzLB1GAOe34l61urtqG2n6qDW1cLKgoyx
vtjXeOV0Y/+gHkXsdbxY9WiUMJ7aqBbNNDL7BNC0Vo9C/UhzkBYiiEaZjLYJd8xO/dGBa/TbTJye
rw1cedlotrXNg9Ch1hECKbpDZOGmt5TLuiOz80WdLnG93RIt20hZ3+jMgfbR0vYufLwCOQ0pw/fl
xt+LXgYr1DCR5lVHnt5eLHTG0AMh+kll8mUUrW80SSPBteMhy9L49HAn5aXxpdX4podXvXp435+g
VYubMt752tJuLVGA3U588ab1uQ5SiOaoFjSRS9jtBd+4f1WgUh/u8mYctuq3DGF9m7mLvq10ZwCY
mNPQRzCs6terS6gzVek/boNrtuBhj/CYqglDgjFhWkIbkJXDnFxvD6TuQlUGVX3kAa7MwQibYTH0
v72qwZBtx/1cYPZDrrLwCEuFSpPqP95XWhaFwq5WQWEB2pJtU91S/dolufYZujE0LN3mcKpJ8umr
mqRWz9tKsN+yR3LMxduEJBi2wsvuvAgdtotz9Tu31i9V9FRUB5GeG/eBjIPIh602tZ1wdtqPri22
p7da1FG7M6PmcG7h6u+pU9Q2tRrJWqgPwxZ3Dh6TF2/VPltVdnXE+fzvVVCtq7emSqdz1Pqp+G2/
Wv227VRtK+Wpo3ahWE7oGKgGJIn+IjP3INTwBBxc9/R8zMABE2a2mNiY24QkmO+0zIZkfzNKiJ/r
3RZLdw8Fh3Clf2VmDAMhlXdjel+QSRub/ujIbB6xxvsiP5YIcgBhwt0wK1O92Vso/lVQmPfaDFJW
LZB46y4bo3H1lVpHBsoEia9H49orvY7RWGis/GLA3Rc7WkDM8vi/Fws/rLajbz6mWbWAsHwCeieO
o1yE8chXQK2HJriLlSr2ZtPsY5kgsqYx2gaOGx3VjijiQ+FiP+Tm9NBK90wtTupmslV+2wZq7l+2
Raei2v9Fiu18+t/3n68cT165t0lUTVcOPh3b852+XO5UVPJsX7aeLv1lw/mu56v8bdv57mrv5MIx
Cxu8vazW2XzbeT7/dDtlBPTt8gvCa9sq7p5Plzs/nG/Hffmp58t0hMAuRpO51PlWAAH2YMdfRSER
OSoD/qUIQoLkeD4H+x7sqspcq/SLQpaohdqmSmqHWm2ndNuji7j7q5HLKR0fpVioQQeJNgTNGR0I
+Y1VqIQv62leuSsCVQxCVb9fyAqiFoHq9yLZfYLdabalZdyrzIyTj3zvO6XvyQcOOXgmNYDc6dZA
0jEW8xDdlR5b/lgnl9Mpp1OrIUSXSgFhGNLMl8kIodkp9I1K6Cighw5Cr4wLd68y7ZkdAjxQ8iNq
XZeoFLWKKdRbTu5go9LtKgWvSijP7kaxNEQq4whO5hJvI6Y20mJKty8SfHSwQYK/4EvqQvVP6du2
ptE9ZqEATVA7AAYl9VHVYozKBmyA3Jbo0y5F1V5fpDcNBwykqXeiZiwp32dMmOdSlQyJ/j9vi5WO
qWNg2jQnWCU2oO4YcgHkmGBI/heQQ627jfkjLMtwo9JrKtsGvp0HouBF5+zbjDEQTC1BxFiO6xSC
Q5XUm/62DQMRCM19/XnKHJ8ycKeyetFDQUwNrbOVep3qFZ8zcq76FJ3W5UfMxQoLHzaYpDI5FytT
QlWcFZhmkMCiNK5/DzHMf/UGbaVKfH6jamNSlMRmGav2ms4TWETT7lx6eYUuUtiJcLCAeah1xKST
bZ1nz06LRng2dOV4rErAWrP7GoIthPugf138bRsRmL0Wt8ZOGCDNZgnkUYuuIAzQela6OW+bJVEh
iYguB5Cp1o1kKyzxhwUp+0AM0tmM7fACZw0glXpPkXpFqtjThYRmJLZG21LXz29CvZjz2xGNwSTV
m+eVegXnhSe/XOfVU6PsXNxD5/S3eg3qBf3tVZ0csEoT8iThLvVSKjjGdpXjbSpHfqdXpFqenwzO
qgCcftEKr6YNE1GfvXmPjCdwjMQECShH5wcHTpzFKJRkQlp9hmQSNgoEpbzNMl/qo6v1UzGIwC3p
gvmzeoS6fI6n5y1LatWwAT8bMQkw2VrixPQhpPo/VQepWkwwI+u4UsVTW5JkG7eU1lg+qWk396cV
LorJSuFvhGaYCGODiBc6erUSHnYCram9CpMTIoO3cZfqh6pLtTTeLOXivKpKapujaSQeGEComibk
Y9Akruf/Qyv+R9AKA7TDfwetuC6L7r34d1TF6Zx/eUxJ6IRpuZ6tGwZsTen49C9UhYEylmMYnm7Z
AQQ2nTv9G6oi0HWTiAtQDP8LqsL+35ZrO4GHzJaD6Ktt/L+gKkyiuKAmGHFilXP49X/+l6M7LrEX
gFSW5fimbyPP9W+oCmL4qRmCxL91Z6ntAtBTT0EE8bWZsFbQD0tR4o+UWce8J2yUDfGbT74N6q1r
IOFAKqEWxx5WyxaZimTdF398STaoOofwdvdgV01CBNOGvT44KOVo2QrUJYCj2kOyoLzPRwf+uEk4
DVsn/Smdu49lQYWP+PfGiMVMltJ6Fen0WZjFzrXz7jZLZ/1eIFlDUPMipUcmhtP7F44LMyQjuTV0
tgXTwABielcvyw/NyX9asxbvyj9AlMmYNrvGl+zRHnq+aNJlV2dEsKIw20WcRlIJ1gk8xBekkvpV
7M2/JhsWN0+PaKUd7fHMvNBt+pc5mC+j4X3CqvQ+78pNHxBQaZcmufJM74jwDRDOhclc1iOsuow2
PUgQ/6rxoSqGrGQorANFWRtmq+90v9yVExw2tEg2ROyRWs/KaWdWSGM7qXupiy7eiQCUl23YSLbw
z23sD64SODuR1BTSkLmKqhzN3hE7JgfZg8Sc70S2LUjG3NYFofkqddadHfmr2AoeAW4Q9G70u24o
AQNoRbdaUlLfbvUIjB2BXsMhfmpnL0bTThsmBe9Gjy4PPPpoi5ALmfAKBSDibVsraV8DXFERFrPw
COj1SzMox6uq5ovi28DIIPkiClxuYxcIPfGgX1lMkA2y6ZuRDQ/uYtsYNOU6IEsAf0BIoWKTHlqV
/nxbj6I5YucHJ1rTCM/59hryocCpcT8PXGNJmx9eVSAN4eXBGs+DdwDnBCIdNMwSMRyyVGAYn5Xh
HgCLfLHTjWbVwypZgJPEjDWRe0IHZPINjKuQeXL163wJPowoAeyfem/Mw4pVKSIkqOcOTZAbUUfQ
Eq3qPccvaK2BykNBIrmpjUZKqCzudrKuLBMIQ1QBn28S5I6Bt64y80+gi+og8v5Fxz1z00zg6X3H
2kwluuIWEIuLjolR5+7bEr/0Lr9MCpNAGUmWHWCt+QpbOsmqMe+DMi3WohmKByF+hHjVH5E8Qx0r
Bo6odWKtJTk+9i3D+3q6SEhpIuKquyLZ1PanU+8KgZyp3tySfS22kcx+dgSxc9q3Z6yRLSBebuDy
1djpYfbLnwDFsal30B2Jifc3QUHYwvbe8yb8BSOc+PFiaAifwJMH947uaUwS3fntFdO1pct8ckIc
j1hpfzHF5F8hfiA12QK6kBzPreF0FwPRyr1WI+hO9CEq2ovGAMluJC81ukQHr7KWO8Ty4PUVHbBQ
5OJImmyaGJZ2KMpmg8Fjv+4zdFPhXiLNA6m/Jjvg+4gHETMsPZTPfNArurUKPecXTxwUTmcax3SE
OozqhOHzbjskKbQIGGhhHybqbBPtrZBAe6GX5jGNx3cYyQTN+2nv9DFxX7dFwlUnhdPHOcCNocRZ
1hQvVSBuyKY1a+EzqBhKqhxDEB3/kN5a+wWRuNIWqwzdg7lro61uF9OuCpDs6sNxG2gBmNbsJSoN
algxWTv88m5r/UJoyaZvWtLOxgWi21ChSdJtTVsjMZ4/pORznCK+LXLLudU8tOfHEL0Vcrz3SY9+
53McbzJcONZGAiNuQh8B8tCuHttyq7uxvzMFKbW5D/eNPRNemuA9Q83MmluRmCl0SQDyRT+QRICi
zMgpW5hDxNBdL7NAtJfkfbJdEOnH8yZ1REuOgrHS6ZzTPnnil3UElZr1vED2SnxtuEwlJ0eVgE3c
LZr7yyKWkwjL2J1nmWq+oVbVIm3cHO8/+083LPCEa6/FCacNbpGOBPSUliB6J4e24I/Rbbu0B9dE
xggQT7CqhX210FFjyOeZuEx72o0gt68vmADEECeQWGJI66uguSqqRStnMAuPYaVQ+2qhBrutnESe
txndRKpDoAKhTQtwXj6jI5QGGL/0hKD4Hqy4hLcPrzUyl6eSpCJcCP8GHMNetDFexnZ/q2sW7Hq5
qKSlrx2JQ98yKMaAO71E2456lV4Kx71zo+hnF+b3zJ871DiAXyP74DM1OlhIejCjrKJ836QYuMrZ
X+wYCFN30ePkYrYL/IZtaqKYQZY5jMQSyBlc+qhCpu28j/J475pEGabJf++YOnSJVR+z0flTzkwp
NB+tgcRrbx2JN1f8DDVl0r0bZsDLwba0otyrUa1nfgaDi3L7TLbTjRYUEMnBqRG5WqjZUA/dihSL
nBgZHd1jE5XdprZmb6+h1FV3rg6oIeADnpI4qmzccr7M9NQUAzvw9NK+B/b3aOv5gEDjpXBxu4jx
BMB6CrX31EUHyxvedPxstnnnHoC55VtsavY5eExkiFpjndsRhhJhirCaqgGW3pN8tId49TdX3W/b
zKjHxXA0ZUSrI7ysGCx5m0yrRc4A1FNq5EQzZ8apns15ocb+59VTKcmbLfJUD4MkyKvFgq4gKnPQ
xpKlJDMDiwwWOdTRyh7dqdrlYIvUpFZNm04w1DB2Np5hvhTplKnqsEj7lMi2qk2tm3+IRA5kc4nU
FOFu9OdYfIhMfJIMAg9Ty+o9yTCtL6PG59Ucx6d8r/ZMHmG0jdqVq0jooqKv3pxiaa6OUPsafE7s
oRXJqoXfcr4SDiX52jWBS6pjLdn8VOl0mdMt5C84X+p0G7Xe5/0zMRzq6T+HqJK6zOm4863Ox6ht
JUwue9YIw+WJ9/Zt539cVTu+XfP0U7/8rNMG9cy+/I0vRXUVlEIWRiBTOl1lMs3x7dJfDv/rP/n7
/r8e+u3KatWTsVcYfmggMjCvrVYcJxnLLWdjQrZMN3ZhszR7tSNERAFBRXlMHkmh11IW1bqTP9NI
aPLCefRwLNtGC7FnX4WZ/15sK4Z4yKOZq8JA/dSAvb62Jim/4EmSpWZm8K7UqWpdLQyBK2YDyXIy
BgM+Y+Z360pGv+36WEBa39r2UmHmYOprnc/oxh4GFC8yN98qY6dZUYtsPkTo5VS3Xl5/yYCo8LtK
iJzySud1tfGcLzknTdQh5Zh1+wE7F5WVUQu0QaRfoHQnT5GmtRPGASoNoS5SKnt3VRxCQcJKJWCQ
PUc5SxW/bEWV7aUACb9xZRRpDgJr45f1Kz6+dMb4tIBk1rJDN1QQLhIfZ48pNUEZiffIdJkHyXar
Fir/kTAYvsAUItmYc/ZRzOYl6lj0fViFpnYF7T3o98poyiB92Q0BmNiqW4sSW13ZHK3uF1oG+UFd
UOU5VImUZ+fb3sGNx1/LGNzVyvFDBmfD1H0MpUBDoTqEc1aMvtc7cN7595nyizmgkHPKzqpnV6F0
hxmLjAVDz3XWIQBvKXsMZVELXgZoB5tKwfXVIcqmqrGyl2oynI3eSHPAWQb2dHzXdrPvHebQepga
jEYcY1p3yBnnSTYhWk6A0OxrSACxEaGABfXglI0M0u6msVLoTvInqJ8UuvF06AB1WEXH6M26V2/1
/GpVqej7z8SaYxDfJXDqMiGtrO5yzqBpKgmu1lPl72Xk+6pM5wygEjaDRg5iaHY6ADE9+AycmEGQ
Kg8tfGPhz7bzn0rk+en9qjdxTradXwyxsN/ZgCstQeg1+rUBrcSz0EgpRcYsK0S7lG9pxSNTb0ZV
60gfwA4xvZBGUurfqH1qcU5tnt/kqULLl31+COe9qqQO+e8vBWhhYuxxrdqTqmvqx6jV/AyKOLfI
08YlhiEFsCo7va9I6/G9WjCW/SfLfsIeqF8wqaZ2Kqr8gfpxp4yxKn5Jt6ujoqrwVxPjRC3on5QV
WyLjkUILtWWjmglhkxIN3Nl+A9pf7dDASxEblYkCdfipGMovUrwKnZ4xhQI0nA3V1Oq3bfOCKsRs
mJvKiGGM0+7U3zkvOgXGUOtfQB2nX18tE2DH66nssu1AGe+OZetOgJVWdQYd3LU/fPVD7OYSGT39
oB62Qjeo0vnZn7d55CWw73K0i/PB6u7n1fO5qnR+jecd5+t9OzcunvsUNSn1GFTH2XuiKfZqXbU8
nnjaHdX66ccvFZJKaGRjh/jPm1avUC2C5T2SEVFVXWNE6WeaEu9A9D1DGVUR/15UZ5+6qglF+D0u
n+vsH4M+1ZeoVVVSPoXnVbXtm7nf/+A4dcgYfuLlWBxOv14iJuBDgtI4t5lTYv9UmdXWwCz65QRc
+H7U+UGczvp+1e9b1f4vG78UNQNdt859MhY9OWXpz2l0dVvV13zbdl5Ve0+AE1U8L9T7OK+qkjrv
P171lGI/n6IO/Harv237dtVvd4pkhz/p5JlgwKo2i8EjcqM1GhiyrZ8Xi29VSC/J78l5oyqdty0n
ZrY8Bt4Prf10pOpu1cXPh37Zo4ooRAxA+026ZFmj3aUgb3luKF/WT0XVrr5sVevqeNXO/uvMwCMl
kcHfWAxCegyO609Ugl1Tt++yJUWqM+q2TgFLqqsJvgXjczoV1kpve/2Z7gTDIrgO98SFoR+AMXmu
0vZg16gsL/DvXwu72Lu1pT2DJwzuBlPyX8LhMU0qdNSbKUCAMhWHGBEn3XUeigmmlGHhoABRtrpa
5riAptYlh9zOr5C3IdxInAQ5D0RV/AFsCY4sqLajl66pGdj3P3zqThY813s5qZJqkZDLeGgKT6Y+
rOfFCXJ2Xj99ctX63w7/tu0E/JGjhNMd/nbe6Q5jGly5LaKS4guYwT8bxZ0T7V/QCSrvP6ppyzmB
/33/OaGvDnedbl57rlddaJ3s1NTpue/BtVFHDmkN834CxiqvO6uJ2N+LcZRhrp6Vn0bc4GtVImfZ
4iGRjR0K7LEtlVTFp1dc9VrFiy6RmbC9fVy8INpqb+O22ROw8y5HFJ1XzKPQCejsH20V34E0ufKn
4MYqkHPxk+rN13ANanMH7rXzgOzOZ4XB80p2z5uYof9+NJD1ahdPwPYqxoulWNp1D+t7jfdtu67b
vl3VTo5CUgJprSbOuOu0/ti8uZFw0JZgZFhrfsct7uBQosc4IoqdzWWDSiuyPKMgcwuzaI9Flg4Y
ND0afGf3fOJfUtdc1nHpOWtNC3+4ff8aCUCdUZZjdy0xaMTZiPINRMEIhF/UvozAh3NzEXi4A3vT
ZBEpmG8GERGlcIH7o0BabsM0WlUhQYu5ogTfHKrWuOA52sI8bMNsU9jlL+zdb20N7+tl6HZupf3J
NUDpuWbGmwq4fJw5PzLXhoNHYK6uSu9uEMk7ctkRqAPUqgr8LsvwZ+/W9z6SxX4S16vM5akOWbwy
P6yg6G76GRPvoNa3TuJsvSZ0N1le/Jr9iiQplqClmKYtk+R+M6fFXV3qwS3zvk8vENqlXnr+3isR
W5OMc5z17EOG1uUKy/WLtqi2Neqf7eImWzMscsTSs5bITbZh2kbknGxkXQKPyBqbnOWA1BLsoO1Y
pgw/SSJAOsL+rcJ4a/SA+vka3i2ELQwMUC00lYGwW48w6vyjM9f22iuKdVO3z8ECJcbzogANq+Ax
mbp5leptfJ84/YsQCTCHSXsqA8SVFt94QqUG2yszsC/ooJJjb4TXBYgZgLjYWFbItUrK/7FoIA8V
g+Gs+tHe+UH9PudOua6W1ETJx/ZB+uftlWe0487Vitfev0HCfF4hUtCi26cRKDe853w23pl9MqvE
SGALHHY/YULI350IOheEmXqtXOXG8OGOmb8KbKQbM829qq1xa3mQ4GTvj6EMvR7xJsj0qwzwfjdn
xVXTR8D+jB7CKLQM60B2EfZsFb+i0DVtUwKsdd/s81sbdhPzXHIVgdGgT9b+yhHa32SG+2QjErxg
t+FVhviYLf0jqabisRnS5LJwym7tlsaaKmfcdDOxcvItCD+Ox2CJ/ccxM668kUlYaFdo4UVXE1jf
/ejwXSnJsEGPwWC7/x15cXEHgfGXb4z7uIVYljQlybnOvZmhNJku+PZe/1jcwrymp0iJIPQjOgX2
ayrZmibc0U1T1y9Z4mABGDTeCvlqJofJwZEaG2kv3pcOSZ/Ayi6DEvZxE9ov5dYskehJ3fbNHUkl
JPNLNHozHEDzyh3NN83vg02pxYyjELxrH+bqE3sxcZ/oOWbjVTFtIxi7EIi11WA1zZXno/1suOOr
6blUEmLEcww0J9C8TyMUGP5qeXrrOmAKXKvZeJBKVpbuwQmw87XRmuWmDCeEiGdzBaZR499RZxMd
nXCZS8wqOJFVFfzCX+tPPo27CvT2VSaKe69Oj4RjEejzcDxlrmlkP4OYr+GA83hD9dMa7dGPuEfQ
7EuTuGfhODvbSu9hDrmYMtzw+XOdVDLDvUPEe9zAWi71xvxEt6gayp8jIhZrSK2wmzIQ8RkPUjOy
45igC9lwOwjgP2AR/sT0T9tm87yZMFVCXae/y7EMHBE13Vjagr1FlYu9byOxaNS02t7GFtfznB+D
U+qXdfgTr5g1rOMNwkI/bMY7F2bgjegbmke/QbbeTsJ7M4w3ZRMmsLo7zJCX6thkMkgOwurYlMa1
38dg8qrpxp6g0MU2gPp45ruUR5AYwZXNV4xnUJ9u/til7e6xDJbA8NUSVhA+rDRnBm8Tp8VVvWua
mI9wXxxqmxkhIgg9CU1aeVQaGOohVY1ejbud63G8DquuRvW+sbYVSZs4qEArYq55kUjyAj0/LbDH
nDsjsLtFmJfexbNJyk52t/aD16ojZ2o2pIIiPfqjRd1ntAAN7ix4ehYieyVmf+AMt5OdojkI/69w
RHRtLeazo1egzuc0PfaadWnN73VbaTeZuVBdRHY9ahoarHkyHEjKAR9H7QwVw11W01nSNSDaN8C9
lGTdrmmPfuQhiEe8/yf949ENcviCOhW1mHG9s+isTEOrNpaXPhCZX3c5WGidJ7ZOrSDZWal4S4zy
BpsrVC6xqOOSsHuJ5V+b2nC3dMkxaOje8Mr8YMa8a2uCtUF8TVLclHxy9PhSvkZaGF2brlmt+tq/
AfIXr6wGlh+me2Sr3OneiR2xQ8GMv1Uue6soguOlUZELnmiOR117zgyebiQ9AIIQrSUr/qm3o7/J
3sOQrL62ICs/IeKGKFS/j2eM/9wKL9D7WiLC8dW5n2BUk5hLEenZEjyykDCcr4KRJl77waadZfZm
6t/IbtNAQy5UYvGyDzNj5eTGczqL7j4KcVo1S3Pni/HQZzwhDJ+2TTAlR0NH1k0LN011NU5t8BDF
0XhobHCAGDqYLuas3jTAMC/LNeTefaLPlykZ5QxBySTCD8eNB7pxC4JxLXGUQbca4b9vBifdFGYM
carLp00YG3R9S/zYmzPih7nLaLrWyGEWwXxhYIW4MTWXQVpdP4fGnbdkN+mIV4/3ZgVLupqtgdAW
0q6WQDRfdycZ+HEcclFJhboSFPp60mTSUgKIYYVX6dHWXuYx9XaRNdLqM3y2h7h9RUb3om6s5Wma
sZBqsR8o8JNGuA8TLb5du8JENmD0nVekJ9GRRfJAyxBqm7T2woJDs4+H8Yffir3hFfWhwwJ15Xop
qHfrAF4cj1tfQHN157UTAPDGDwdGr3YnetT+GDdVQbS2jGp5QLufyHAmNDyYoTp6WjjdhGO9DVKS
T2bCcL+Z34m0hReDI35VxYIIsRduyNfyJGJjKw6lh9xnGSOen4OJth5BSYAeix1tPXV8UDO3wX4K
94i6Wi75KpEJ7muaYAyXOG9fBtAXyIZWr74zHHDLMi701l8HgfiTz+krSBMkx4lLXDVF94CuYbAV
zuBIjvmHyNMnJ8f9F0AMRo0eeqFthlVABDlXeD8xQEVF3kO6sckqd2NU8VXuXHvaGz6g9S7uQT7P
2lEbl/FqlLmqWXMxqWLcEnUMxehNS6iLD/HQHr1ywSMljMjaI/Aez3TKtQn9dTY8sr7jsDJ6dGvz
O0zMk8M49j/82f/T1K6xAmFnrQLo2oOYrwdgAGlTC+DY3bzDdxVwKvCFtK8OsXYXmG69QnaLsKH5
f9k7rx3HubQ734rhY/MH0+beNOAT5VxSpQ4nRHVizplX74fqb1w9/c302OdGA0JJXUFi2OF913pW
tTdlW7A5RQFLrMPerF1xYnPBniHtqC4jD/Uxn6vc3mgfs95koY6Y/Gjiis1SBYdL2E8ho4NUe0b0
l3TCxEaZ6qhX13jQ3U2S9l+n1v5BfB15O0iAAM9Fy9SevbvRipg4YJQdKIkoXzkzNDIXLoFlnnfR
646c8xIsOcvukH7nFLb9NovKaqUHmoNlWg/XqTWPQAx+Vt1f22E4uKyDWFUl26mGjMKB5Lp3exbh
sb7VhrZbWI2+G6LUvpE6hOiFRmiww+D1ieiYC+SD6gJcAylJUGkwuIwNWRAbJyiKS8MG2lB6RpLg
sLGbeWvSl8toVJ/T1KRBaMXk2ziq5OpXLwEI2ZEVwOAVj5Ect7lhb+0ODlZrDQXF2DpaJU5/Skgv
8WlLriLHfIUK+E1OfrIqRMRmgRzQTSGsFJNvtGXb8LHMYdu2aA4SnZg7Le5JN++ZPo2p3LlZtR1a
lASuRHo4kvw3tS9QzeQhi66tDgnBJewdQ0D6lqXyJEMKQGQKwUYcUVm0huiO1OFxM4Bqb7kKe4AV
F1IJn4ZWfRVK9B9z5X4oq4TUaiv5Fkaas/JaeAwsd3eDxfWV2JcqFuYrzIcPNcoeGqTGGj8rmXeZ
iVjXypZaUwMPGNAleaW/MzLM5g3J2jXe7RWhRMthQuxEAu5LFpHdVhPi4+VjutYVVXQMPh9IGizX
+pBsAsW5dASuVC2vySgnqMkb2mDjsB6oRnxYCmHaMkdrSjBwp1mX3up7As2TYluMmKizYSnxZi57
MzG2vgQj4UwR9Fk415VDQkpos9ABeI8pT+hqJatIW3f+zWS+2ZCBQB8mYcqFaMk2Y6FT3kSsYmDZ
NPFhCo/EAp/sLdBaioglwpLbQMZrFNyHhNn/QAbrro8LHMUNWRZjQ/E5UadYLwkiI532Q8p2Cdkv
ODJUaXCMqgQ+Lb+9Awes9CbdWaHQFxVtsaECSO5EmPUAZ9oEHVQPTQS5OGHzwUiWkKIg5Cg2QZoA
qUlHsGRTP8ucJwe/HrvkTtVbqDqwX9NxN9bRLXVkvg7cYc9NTdg0rAhyyfCueKm3UYOlLR38JrKo
uluUAg32EG8F0qZzUqFOI3k0InOu4YbjCtwA9CQgkITaA+Rk8mfH5BWsAMM8k1YfONrWlQHdERV4
hyp/HPr6VYWPgd28Rg02dGAZ+TIGAZhFzp6zUfmYYr1oqbk+J89W0yqGitY4bckNjerfyvVkqQL3
NSjqYE3f+2aYvrNFUZZtJThyYWAEbivsAsZEIja+Z+R0HosZozLNFUl0owx+JBzLZamNpKSF8few
d77QvwfcEHj7yGk/C6pc5KUkL9XQUw0bm51ofKgNsCWUlwGpaD+aHglS0j2F7ob4xhZ8cCOOP8pS
iw+eh7mbKeLRZAuCnDkqNrafsjrysRZNnNJCdBv2FZC36+DS5kQ7i6GDkd1OaPCqlmmgfZnM9mNq
+OYl5+g9NFN10Ydw7gjkQDRFVhNzl2RAHqynSM09WEf6K6OZaxDjQ1vm1aYmVW0VlkNBLJvhQzaJ
kqPC3v7/tcX/N9piBKNod/+AbfvwVgch2Ng8I5P3/htnwe5fP/YPeTEaYtew0AGDb5+pbb/Ii037
v6QFLk0Zc3rvr8pi01bSUKZj8PiLslj8l7CFYQFtM6WNkPT/SVlswIT7RVdsK0FCsOGitnIIcIQp
91tML3ZRuM6YQW9krYWrrIrHfd34IEV1hso2zZiOBbwlpL/A+mO4muSa68hy7j2JulCs9Cp3FyWt
ftaS+McvR/L6U97837I2veLDaer/9d9N6+/vznUNV+q6azscoN9YcuDg7UQGjX1zaCeVU26fExcf
cKM0sQ+Bl+e29yhIoCIXJmpRJ866ZQKOd/AObNhniohUH+CVBz8sUIK436l1FzoDAxyNPnhovXCT
AoPMJ7DKVu59+Q9vfz5476Lt+8Gl3Y/EUikHJJ6YD/7Xt0cuFz6s8T8qv4l7Ns32baJO/wkgBiLU
KSqXsSSqpphsEzFY4F4Dnf1f/2n09ebaGOaRMTs4WYEdnkw/oVGhsovMGQs1MnVVY7yw/d2HuaZW
WUqMRAjgZt919SNEvvro+cYi96g1WoUuT6mW3P7DZ5oP+T9/JmnayOBJduOzGb9/JtMK/QwlMX11
S2TbqtYl0amk5+m9v28pSYCFMMQp5vog3E2pncfe6CCMgMIA+aDbEBqLGsbyKFNr40alcbHVM5Cj
dmlGsf0IN5ZdOtltAwrI9Z/f+nzT/P2tc+/Y3FHcVb+TCbMi81q/cM0bilrktlr0SOBun5YV02Xo
LaXfBcdsmmftMT4jpxw+FzVE9n4jqMTCyzCoVlVIvAckLxurzdlexX2ISYwpho8An808a50fLomg
gyVfZcHDXFPHVgToy3ZrCqPUJaMwdkH5ymTDtQE1dkaDWspkwjMQcTep6a7LkLzAuA+CDUEy4Vbr
i3wnrQfhE9Se2Dnqdua5W+F5q9Jji9RqrgHB07+EgeOe7w9xtJIdqWXCgTBWxfp5BAexF6HWbAwQ
fLaHhY31y/jZRcizYNH5odPy9hxpdsKe1Bi2BEmyN4+MaGOzf3q4f9XH3TXGO7/WLQhFlmnmF730
9pRrtqrEH973EEyd+Bm1eLWsBrR5mkEcyBiRQjDUOtOpVnwb6XXv07D+iGaRJgJK3ltgFDuR0qn4
8/k2/9Wl6lgS/4UpkJrYc0T5L7efQpnTDhI5tgbCo5PYDxJVVVsPVwCTqo3G0GQdaRN+NtYvQYjQ
O04Ve1E/h/mI2/YcECfYQh834opSYGvceo3Es2pYWO44rabKPbsicz/8h7f9z8np86ghTcdlYIYr
yzt3fxs1HE2X0SAq4zYJElaRhT+iiHygLoQ9AJvSpszMiBPvuwsooBkVnvoQavFT7b7pMD6Pjh7+
UJgLd72yrX0N3w9OTLq2kM9Aym7D7Z/f7pwZ//tdZRnKgo6vuwwLv4/RHdjruIwH44aoqLwS4LZU
YwyZMDkFbU70u8rKVZQpBKv2yZiy+IRw/yWMVfMTLPt1+J/+9/z698nCmi0wv41MluEitlE670bc
b/9fTrc3yoapibPUZt0TwED7VH1gQwpdKASYo2vta9p9wjTD5naKz745uNBqTPPhfijHutmEY59c
KBTYK5joS5+iZ2TuizIrFlVNpjtbpBMnB1dFlu1gOMu9GXaPXWznF1LdD71nsET0jHpZQSs+oW8Y
6askH+mxass/H3PzX1wiFn0ElhSGFNbfRjL6XfRQdE9HURx+tSl9HgGsmFhFiJmjRP8I9uqHk6ub
hnhvXVD1/gx7/myMnQNQzpo2RdS0CK6mao+2+miige0WEwESk5tpK2pZ/uLPb9j5+0QuJYsL5gz+
STGTcH+9FY0i0kNSMcxbVTdqZYIy3TJIbyfZfi1G9iNK0KwoE6KbW0k0W0ue8jGtIntf099rY3E1
ggmtYA4bCKbOCcBmjMEm/2zrGCGYgGGQKSve46x76CeS602ns/bKhszlqx35GBWsVlCHGX8BYjvm
BdexVykbi02lW9RXDJmeWrgtJ7hOluvnR2kOjzHE3BMuY3c9ZwvttEEC7e9gbKjuUiqKvhqQR2CA
zQp+4zWrffFDiwicCgsDEDk5VlHrH/LIeDJc33qh81UB0sjtg6hzPC3pcPYcSzuk5HXY84eiQt1t
/nzc7Xms+O2eIIV2trXZwnIZUP75uEeJj+tqdI0b5PpkWsqpe4SWnx8nieGfzMHhUXPBYYasL07j
OLWLoB9xRY7ummYKXSvd9jZtbR/o1m3tTLu0FKqXgshLmoR+t4/ICPAVpaHCf6HIsPQs4ouKsiVw
3mrZWTWsDSlvPxEX7m6I9Zgpuc6zUhrtM/M4Wa15Vjn8sXL0+rMZ25upj4nAyJMnBB6Uvhp7k1Jy
RBZBIxeWF4psERMpmhOA/ecjZbDY/tuRsmyMdbrN8RL6b0dKI64U8btt3Kh0f0CtTcpuG3yMyU8+
1iV2LjhWVBz7iqzzME3pejaLoE17gLLQZEeP1qpVjOfMIl/pz+/M+X3Z4uiCMY2Ng25QmzB+f2dp
45uRHmP76wsrP2LWqa+uEKTrxS8eHfVTJTUAh3aGaTisVoaTZFuvpKOi6Fcv75dvYcXdTowkJpHU
YkEznV1ubaefRs89T2ZOL51NMMEvhUYdLA43cT3Fq6YN4K9ZO7+19cfe+tA7zIsUPKlcFI69I0zn
TYPIszdgxWtTSAq1KCHeZj7Rk8V2LCd3EZSEjNj080U9X/zWTFnrCmtJiYKMn4AOaujiQJN5hbEs
FssAK/TGSvVh1UMntQxjvMTxWxSP7YkwkSJhaGbtkbNWN1/JODY2pB5Ui64o0o0LcWwZuOghat+s
lyIHD4SHw6c1jcDmz6eEDjSuz3+6XNgu6dxQFqOaaUvndz/mpGJXluHo36ja5ZdUm7qNrYHeFVkg
l7l2EqL8FnpDs5HTqCivhwfXyoLnZtKqfS8gbQbyixqq+CJGinzEcUzkghd0L1h676WsACj2zYj4
x8eUGTlfkhousIw6bz26vX7J63DTNnF81Y1PTVMaj7E3vDQd1rg2v1J1f9A7zV9xwHSYNdXXsCUk
HBkVRDIyih/7znSe0kY7xJZPRyEisySz10NHGVRxS1N6CdtzNvKROttgrRr5yxYD0YoZhy59FPmr
IXmUIYDhKWCV1DnuziFhLVJEHBYBiBlHjdlWr7BVpQNEnBr2zYl0tOH08yuzvQ2pfQChb8H89byT
EZJSFA/xgygp7OZAWC2tkluZEExJ6MyiFnq2LtRg7PzYfHSn3ruB8XYIsXV6b9WU0Qejl9UuIohk
qFDMTjHUrmoaudKSqd4GmA+TUoYPfqCg1cJu2MqopkkmdIuCHgzBpicijwudKF8xRCud9BPoh5Fx
KZOPY2UY5Lc09XKqSQZyUF53lJRObmGka+KVapf1QOX1A2Szggz4qI0u2PIIffVcZ02vhWJ5PO6y
KuBzCvsy2O0JNiCBEMu09asH7Jol4ciYWjqLGMSB5vYi1bGqDgaZ26L7HhEketT7+kLKn751lDes
qpbUnElrb3bP1cPpJcwhld+MSPO2VTBq54lKtvD07hIRG3HtmuhzbU1vmcqCTRQnzm1El8WcYew7
5VztyvtYRcF0JdZpQ9x3uCISFFeorW20gsjpEu72hvCeb3ZimvtBUlqtOnzAFea8vNanI6ctXBJC
d2BhbODstPxlUseXEG8V2M0pxaycFMdkdAgwIxtuKNzmjLCkAqnkZsFJ5e13ZeSKWkIdnTHC4Wp1
rHpDVb2+kJhRXxLCi6e0rfbKUOnRdMc15Qy0NB7zLcBTNAV1n9Imrs9tKGn52Gq4ydppV4WJeCDj
YzlhMz6oxCwXqQqKTRgGGaXdHJBmj9qgH1tn1XnswvxpL3UjvvTJjzzhBhtIIN/RV7zAzDt7LLly
vx7OI4EaqxZPOOkS1HQWJStwBuRKrTTLwSE605fpSM4v4dKb/PrBTiYYPpbJYQ30hK564a9zYdM6
QF1Evv3wavNTJ40wcUoDGrhPkuW8btoVNeRMqNv6NWkgYo/T2F+RXWQp8dYNB6mOCnh4qWUuUjI1
6KyG/qXovEOT2+KUBs5b68XhWsiJNIrBIdyhK7dJXgMXFRrNdjUVNP6wGJmV+3UMyFDurM+Dh96n
A2VJ2wS9JeLCWl9jf5kO1uQz1gbNd9lEw8WdHwCIIkpRFIXY28kjIu542w3JtzH1fRrTfbMn+/ma
Kw8ryWQ/51l9rir60Kg0MP65Vbczguo1LWPzyfHNY6CN0yXUt5LaA6EeGGw1Ltsv4TR9Gz1NbvMp
jRdG43YnRMZggRkpDaMajoV4CQr2QvEUxDSj4K26k7ze1zJ+FD4QekJPS1YXP/ACZGWpt/Vj1DSU
MljfdaUNvDdygEp3+aEnwKh0PHlt8+FzidMlKYfgyY7ttScc2sHW9FEEJB2npYRh2pbxquxk/tzb
DwW8UYYv44FxipB5UOC1CUlTBrW3kXG3spw0Ra8LER7lJOTKTvseNIa1byvvahGSPhs87BcYBS/a
3B4eFCHGY4iBc0HsVnX45cs7P2bcDiby8zvlopt9B/f4mvtT8z0iR0XuA6PytLmnTIlMTfp6muNo
fz7XAe56aIKWv8VMobE7m7KWUO45rO2Mqnl/qNyDHhZEkmc218fAKLuWyvx2R6TYFusiB6zxKqZb
gZ+RB5q8I+mDEmyr2e1KhPN3YkbQd93WNNN95GvUtMfu7efLhNUGWEG3RKq0JL7zkM7BT1h5sbDb
dCWSMq0PKfFsiIIQgwyQDxHi/IO+coeDaDpEFlqSXx2C1Ta0RpOF59bj2iRtaNNnyYtv+y90h6qt
QhuxcGFHQpzDR5KMCRNQELgrqzPCo8y4Waaqo54/jU9mMLsPzRQhUU8Y2iAw2yAnfrfx/fZ0glO6
mrRSLKRLuhowZLiddfYKNzljcYAp8/5wtxW+P61Gzd4hr1q+h2ExFxe4gUjJun/lkxWDEXN+HhFb
WyE8AFucPVSD8RQltr/XGqZkmUjA/Az2KxNKQxWY7orU1GmbO/mzYVMH7fwWk088XnWauCv0mceq
zDVsiN/1wjn3PfGUFnAK9rSdQfcGOnBTTiVyuNJbDbajr5sSkX/S93Quo/ySuM9NU0FKwhe0xh/2
1rv1dupDQUwHmoi2Q9Ps9cVGOp4GncBbtoEgDGLEygLzPVv0ZcqBol5x6Cv9h+Zqby6491CT3J6Q
WBZxk+wx7K/RY+2GOiYxtOvXkiXOSREnvgepsFclc39iGyUi2LdMCwGhZe2qmWoQTMInNDXvTuaQ
3PfqZHIm2pMjQqJ+vYZypl/QuAT/hDihPlIa2mUzjoiGN0KGcBYYx/MD09fe9UEL3V8C2Zsd7t93
/+r+2vv3/vzZf/vf779BBBQHm04LSCz+57+Z3q1I73+mKPVwC8/m+Mvvju/fY5ZdsjUyeSDWGk3g
+y8v5lWRF5Tfq7owadjPnyJneCLXriNtpMc++POv3P/n/efub+X+FPWnyZqf5pM/agTxRlDzUOhF
EXdIjmWfu48Nksqbb1Hk0ZdHhM46bVqZrodf0LmH+80PpLRWyzbC6y+ihgF/NDZQ+hschqpcDhBY
lkrEbC+F1I+6E6tV7HbsOGyTYlhhfg2iED+wHogDFFVxiElZg0QpXB0VevDUK8WdfP/v+0PLPuig
JDG3ZkliIFTFkNzA+aeZBcUB/tOxiggruX/f/aX7w/1pKjJ7p6HMqedfcn9dJOqvr4pEp2qgR+7q
/QdYyc9kWjoPaTGqnfDS2Tbf7NO4mQ4ChMnBg0NhLklXWqp0ErsIOaT3JFKh1pSfSAPzBVLg+5dZ
Ssrnkv4KaoD7C/eH3tHBs959LXkx97dLy139KwPPu9lA3nmq79/zb40/fxkSmE3efUCDXyfQYBVj
TA+cbNVKkyLCHS0a25aa5jX7s9/04eanh+Ru73h/+GnUeX9+95T826f3/3g3g9yfAsH/hyHo/vy3
33B/jeUAwXpGjDHj3T7006r58//vmv33n6zDuIGLme4JDmKUBz7700/zb//A3Wp2/9/3h/dfd3/t
3g17f+2XD37/n99+de+W2nqyzq5VXCvKp81fPr6hlWiqflqhCm+qm6e7GcZL4zTd3Y9McTdzT7pc
1KkUu/s5ez+j96c/DWc/3Xe/mM/ev/X9RId5R9blz2/6yQ/OZDptrSjcdbrJur+f3GJdt/mqZCPe
zsMcBALE2PcrYJiIL/14t178BQyu2B0hPGXjU9cLAsLTfTznt2dzGPz9oYJCD6Ti/zz3hK8tMVqK
RWE4M9ZNsMNg7Lv/0rt/T5iGT13COyYaKkqhQTDXVf/Tg3s/LxUL341Z5s8Fu7q9Vzj5wZxP8NS8
JGGzvh/A3w7//bVfTlFxt77ez94vX3pxAcgybNvPqvW/Si2kiyXC/DjmoCKmVqF1LmV2awcP/LbW
r5JJDI85bAMI7ey4dLVRWq02YVTIreN57RISEwpdNNhIcttgXTRNve3cdkbXsNmMzKk604I4D2jD
Poir5njWSWWgnoS/j9FPIV2Vyyn3Z/GJ8WUyavuCGeBZ9KQqmLgIYr06uql9K1Vl7ii0fAkxf4jx
Yss4WdsMwcx5dInqslrnZumcwzZ4nipNskSwoYeX0dYp1ZecwQrZDII4UDABdGjm+iF0P5dVZlzy
FoHSYFveHrXbMfHmqD5H/+wGCu01eXLA/oxPIvan9YiMpTVTVIRIYogMgmfREkPj6d6wyXo29Jo9
voXTQBJAlx/DiAqUrrN5osNksjYg97kiSGhpxZIQAqjle/LRv040gDcooN2t59f+FV1mMEeo29Ut
Qh8tnBz/cCa/IW0ZNzik3J0n0AhJ3X0sMz98lPVUbosueulSu1nTHE5WxlggYxxztY4gXL2ZHQUz
0qX8be2H+56b4QG6uAXRJ+k2ZZif3Uj/IEZbMMV6UKDSwV9x2LEbKBBUVfZVy/QMnd6AEjmLdtRB
rxRfy6M9OcE+CZNLFEG2SJz4Zrt6+kx+9pxeZn8ZzFF/rZKdbon8mGtEzMPXIHzFHLetA0G+mbpo
7ykfKlbMVBiV7qG2qBlwPr5O0rqA5wE2gocg8yB50h36kebUKWM9dbCKZUhnS4S0h5Q+0Ak8WPaq
YvZi1vNQV+ot8UNUgmY7E3D9ZCsRwTdDe4odyjjCqMurWWMAEBAOk9pwIeGrhWq0AcqhB0si7x66
sS130hjGxzCodqLFGiJFezObgRKKhUSpTFV8RBVZc6lFbPSY6DQlL5Pt+fssookZZT54o2TbNrem
nUU9na1OSVe8+p009nYeEiWKdK5FaA83vFCrykNIrrpRHIde+9zukti+jQPWrgR2E6qpoDuGxhdN
03qA/bQTsKzhsZ4ad+k5pdhbjtjih3NB6hKJbobFxaWITbyAmj0ZfniJXOOV/g0rWHboG8Po19zd
+WUoubBGKIRWWmVHo5JPQWGZp/RtouX82rhfzGJ8RDbq3YzQ/myV9nD1ByxXgFjOtPDSi5CgwFir
dPsqn2PN8/q1GirxRIzLOTFBktU6CLWKGpUPPP88amkPKow+kqs3q4nm+rPCvtPr0bDO0rjakWv+
2ls4hdif7hFF6Fsw/6fOHulfoGSGJcb+N6uOnTG5a9OMeHcc4AXeDG2XjNNLVCTVcwzdxzOHKy56
qC/1TaXkv+TQsUKRUCqmK2okkiVSYkLkwtRVhbaO6K4Zliw2YdPDZDqpwAGNltA/QCjmH12c+5kA
FGLika3iRqwspCfHZnI/DCQOnex6ImPZbKeVPlEjJByNLCDPto4svAZCREyiLEoL0pEE9k4akEgj
FNC8c3b72kJUzUeNHAKSXRPvrMns+9hkH4NCbviWbGPByaN11xbHcmjbR6QHRDeY1BN4uvKmwqLb
Mod6yi9w141LVqhLG+CbHKX2SWdXfGnIhyHBw1wWlhMe4mRKT7Rdv5p6/uwO9XPjj2rjF3KXi+kc
pcXHXKsujqiGre7Ra3WHT3qD/jNHSrMm6Mhbze1Hw/quI+7FIfJmICnLprMWaOuq2heyNZ7D8XMo
yV0iBO8zVBpn10bdYyOiHwSYVbshoW8yG54SFG4de9nnmg41Os2x2qfjowpLfY0N01naTjY99R0V
RivjBFgYHSW71sSJtBfDJIZIwqmOzOfAUquBdsBJIEADw4UJNdU0HwhXpx9HX98TIb/pxPhhglq2
Lvy6uQhUe+s8L921K5/Ih6lOfoYOfAiG1RB1aqt57ABHDbRXRD1q4Qw+LKr+lOmJdhYYd5u2eDJr
RUnLIjGdBNaVCo32lE5fclB/NxIhbq3ZP7GUc9Y93YMh6cePVh2fLSs51VYUPLl4wrZGEJWwbaqi
XhCV8aJZXneTOoWwyUX+MzntrRu/hqZdfdFq9LpFOWG9iLloqUbCh4gIrZdyGJeY2HtqQHFxG5tZ
dJuQi9jOjT5uiAoe4A08YXu4v+JZfkUwZPY9jvBAOjgj0jF3toheT8oW2m4i6pF8vBA2v8cNg9V1
Gxb8HTvqirMfDe2mFz33RQuEDMVi9DJiz4GaFCxHLIEPjddWXNaYY3u34mHIHgbCSw5VmGBhsohy
dcxjC4PxKB3SSYpm/Ia19DLmhrEgw/0NEBOeomwetlNq0cDR5uQjl5zLukKp3QyU7kdED22zm1hD
XaXTbA+WngsYappc613ZMPXa2hNR2gsSiH5kY9u/olc+xKDHEIok4WOd4MGuQ7BteTRdAzd+s4Ix
P9ddhr2QPvWhuWmSJqBT2puIgX5L24WtvC235Zj51LsRATdURU1n3+VO/0JphctXI0CvIjhnTs05
KMeZ10r9G8V5fZtEbOFV2btnO3IRD5GY48LeuVT9zS8+8Senfc9RgMEwfQwc/B2jjusRq19N594a
l55NydTjyCyLTL40eczyQhMVmZeeXJCY+8FPGo+OHjnCQW/Wm8oZKc3p9HYLL8hwEATLiZXqR9tO
XrreZvFKidX1ygaiE/EZYTA8xyIzEZfZ8aaHXDZUVD8jROXLSLMksTG4Za1REUesUVxBJ6w7bzTv
jIuO85IDaaVp/8nKamPtCP+7X9GZy+kz3QbQYC7YrZN0ryRwOyszS55yn0u5CwnoqwFzrlnCcFWM
04MxWdHBZa/cN7J+mAzMhI4/vIbsmqkgT+Gz57Rn38dtWopx2k4jQT4kilqR+w25aLLVO27XBgHR
Gj7YRYubaoU7Zx3Vtvyg2z9Y1SU71+xJ+xQZl0tbfKeZ8yhaU/9maSGFZNf5wOxVrCH8rgwbXVWR
yJdgSqe3wHc8uDdTxvVRsmbsYnW0Y5wchYk3ypVGsNBE7+6JqGcK1V/1Mvsi4W25Yd2TpGUQv2RP
GmU2rz1NfuCeiC57QPrKuh71yDpMcKHVMTuNirX0ia1468byptXzyotk0tZr421sqBuZi9UOtypO
qon8KtMo8k1C3PWmHxzSP2G41QOWjSDtEUBEMS7KOHI+uX7yWQFvIR/AKU+90a36fvCPegOPNI57
IqLj0l32vnVFfa+uIuu3HqFQ9ELDIy3BHaVs6ir29Kl0U/JcGQxq2jEro6UMB/icwghq8kPZWo8R
mpllIpxmV2o1q2UnTvY0q/jpgYZdwmI/SKxhqbtEfc+SnmD2s0QvBTabRaM3ybqROkIkV12LAc5p
bOqfsPYUq8RgQpE0VbOBaJ55TV8z8e0KOXwrhfEwjJuidxircWAdy9i9ogJ9MA2KLQSJ7ONJEvqY
1qswFfKKi+NTYcTHsC0AxMNBXWgTWOSI7tu27nk7LKsiNBFNtw+M9DEaNXw4qo1Xg6Z+sOCxjlpV
e4vKtSfgiP3eYW57QP+0r0rc1m0Hx06q4c2pacDYWhviuYsfgKsehsFj2eTUuMKrMl7HjaS6ZAlu
ertZkjt1yfDjYgokmXaU37Pae7PzT6GlD49OpD9Ac/yUIy19kG7xAVSDcWhMm6jvoh5Zb/a4rCIh
dprRHvO4L9ZBiNSPzJH0TIzHlthCD7lll5KbJw/B/DtT0RDmtnRK13jGK7CzNC+l0zapA5A8Wl+6
esSkhJ+9FcckbypsJGjnEBemWyIpza1hD2qN2vYHtXGgoBkHK5ecPszmTuGMu8k3PuW9d2Z5BFLe
crZV5E8Xopq8sBquXXwi/vZTaffG1QzuUd9lsRJ5Pj0MnIlFYVXeWuGg8fCF5EZjbb2xuY6Navcx
fp/cfnLKxD4bTSOWg2/kZzPobknkwPN1wrPrEX1RoJraJEZBGBAIcalUsL3LM/0wMde2BqSW8XVJ
vaSmySEqukFiNqd3xaqaF+OxNly+dBb9m5bg+bu8JA3yJeGv8tKP9VcDdoBNg/rUqX6nq3ratw7G
dY7CHPtKyKMVhKv7NY5MdhX7abHvw/4HMkTI6qQf03yh20+zZjGYtKvDgTWlbh/LNvkOWW9aIcPR
WRzlZN2jHnW81HjEivUaKO1Elya/+MNnrUCoqahEXhFER6SdMt/fH2LErmeyjj9gsmt3rPzgXaRi
l6qS/VkWYA6NUCIBMlsGNtFObG+ea0XWR/yxrmykki5Jjp5TeKDNYJ/2BNgu7m2n3OwOUe9Z58gr
X/8qDSSatfdj7Zjz4hCf+L5uMyI3nUThEqLF8jZi47yKmWx2sau+0fHfMRi0x7KOb2UcG0eSVOyN
F43HkRhuZjmhnW0XtKZXms7KGLRHux+/s7+uyRYRX8whI2hRy4IdgAVjwZ7omAjxkQaf2qs4cBHk
6t/yibQqOWUawCxRH9sWzib3zQ5vckxHDMcgrRVvpUP9NSNsulZmUxfKqcHbVeIu7b4kkNtNyz0l
YLLkG54GxWCjIxh1QOduyOwW5+s6y6H60vjYsiOuZmw1EzR7kGOW69F6JKPUSVJtNQtt2oreTRaW
+cJwAZWgT0B9ta67dkcjwiIa8Js+sT4aYRg37Mb2rMM/cM3Ux9p6bKhq3OLYvWjA0Rgm9XRD0OFw
HU28yFiKMZOj7vH/N2XntSM3s2bZd+l79tAboPtcpPdZVu6GKDky6E2QQfLpZ0X+Pa1zfgwaM4BA
ZEolqbIySUZ8e++1E9d99iJKIMkF925WXQsalClZdQ6+GWdco8N0tzQw49N4KNc2k9eTnZH3HYue
9Ty2rl1SlTReueIzbNH86nUV5aIJ5WkMuOC5pkG0T2czX+PDVHtCRrxYXL9n/rGZxu91MLfzwe99
3G6dHa8MPSABWfCTIt/4OjXJk52MFIbF0adJ0oddVKZ15r4LRbIJqdZjt2hiDDxVoAdwObjlIcIo
SHyYkKfrDVtU3/ZWFnWry5dJ2cxNuaWNddrU88qH2PLiztmvWqGxJj2I2xz61SUq84h+xKJYV9L6
bfSmcw36crsMXXtXdGFvfCF0+AvoVhcOh4pSTJRpxO2UgO7NKA95X6eXBskLIyTcbPSh6VQHkXpK
l+zkM58xUnVXvf/eNMbVJxa6cwNLbobIPGLumK8yi6jAKJPhGiTF3Wg7c+3rDUnSetmtXIbPC5mw
gM74n4oCwrKM6NlzB/tdcUmMpC/exk4i/I7Bre3t9ltUjrvOLX7YdpSwH7dfW88QdBHgorAj+kxK
ZyifBx1cIiK6i42Gxu5oAYIeUnqI+eQJ+yVx2I6zgbz3lsUYRAnpZ1tagb01bh3SjrvHlkENgnh/
0NsY6ILxCtgFU1Rtb4MYoGrXxCSluabh+KYJUpozu3W9KMksKzslDXsE5EuU9gaIY4r5chGYHeFf
vDnezCtE5kcwiG1w2WQxJMGjKQUeE4cb1x4A8A7WgIJBhKGXrkC/Mz8iVlBe2/EzzpsvY54bp8Gz
sxeozSEeutDt5vUjkhCGbF5MF0pB2tCzNibJd9fLR2TGl4TLxS01KnK0BMgdtuQhlaDrPqUBex4x
XFJpzHWfEut1x1ZvjY5i7MCaUDIBGD2oVHaBDW7MFAvWuhjcT62FKtd3g9rGbR4K44gE7+BmWoKV
jG1AlDWafV+6wSmXEGiLfLB3shYWghM51eC5wijJidqh5cXG3Sbxl4+duyW8O5xN+PKe7lssnhI5
pcdGX2bVTHpSBmmzr8eWKqQgxAR+dZDwD/i8KUSvqPx7zNfM/iWLWFF3TTTf54XtQmcU2W6p4s9z
0zXbxA6TlVs0/d1RT9yNxMXogy+PEUwRKHdNhZ11yL86dWGh5mIIqmkB57xxJ0TE0dz0ST7sje6X
6KilnISidnwcf3qlf46KWG17gBd7D2TvOpi8V6+vCMPXHraJdmZ1UEfPY2TNx7zp2LM6U8yUtPnN
y352WvFeVom96RmZrh2Chauq8VgcwZVbK23hSGPzm7QyyDNJbmK7lVQJOROfnbTy7wA/TmJ2d9PS
iX2DiXsDror2lDRuD3YAFxEJDh3caYoX2yrew1G8RFNCY1Yipq07sgDxzRE2JcDsXV16t6kPhnMz
ryvz5tbxfPIa59eAxeJiQYacQFsTy8Y9IcyOj1vkq3UGTIdsN3c4wUplswgowC0R1DVZHRYYIx7H
vvGuaT6W5yyP76oyd2FQex+qudpLGl6ckjkSSNgEds7yMze6ZF0S3lzJbmmPgxAxa+7618MMH0/h
96rx+88rZlXZKvXCeG/yIslGLv3dV+TcwT0QEP0NIJ+aEY/VtOOOh9H6zoJLEMyzmft1U3F1Qkqu
fcGwsS6cXVZjT805m8EHKtDEQ3etVXjxEqt6YW5rry3hBxtWU+8ya8UeuRn3gPDCC4ajr27TdOc2
ISMxBK7YdkUMh6AvJHyQHsdDOCF9QGnyY2q6zBJPUlaf43EwUbYjtP0oSd9mJAmsuvhDqtpaZ60P
hBPv7aE3rctSNO41xhYN0kK58+tcpECF0i7ZMVYiV6tHjxncDhBVT3Y+MaU35nxHkeyXls3wJfON
T2OM/hLi+TwneXPvhTYvRsbGdlBPwWonJxW9NEEWnB+HwnD5zPXlC8UpDs5N91fKHhXjMO65lTKq
jzm7sUquL1XuT59zEeA7TbcVyP+7U+XRW+NGrwUnwjnpo63fR/qszhnGTQUjLsLzd5xwPTWt4T6K
zYJrPElixq4GIZsgKn630Whug2bhRtY3V9AZ5hmRRR7nBeI6bX7y5OH5t3Lj0oLrfBdTlj933+0e
4L6o83fuztalAjm06uh6N+zs1cRZvy2tGcnGcucr3J61seT9fupBFIx9txCc52JhdS9sUYyDqRqx
XwQOwxT9www7cTB/TqkBf3fkap87xmsleWYP3maWVnSdy/xo1CLAct/BDLXsb6Idwq1VdpxRYZuB
b2DKK2hiVixqA7eaDmQcmGGltrPO7XbNwEYcZpK7XIKs+IBDBLvQXDJbKsNwTYN0Rd+c9DdG3L6a
vTPtlZXuZOoELxURdkfi1atD61ZW+Te5aAfN2PQvVQ7BRqka2+mQUYjkhcesYlBIu448t0a6ryfb
vKdV/YkfQbN1F5bgs2M9OSkvv0KhXGNuL3dtmPnroQrcjcOKeI9HtzuFTFjSCXR769uXuTC+G2qE
lx42yy4A0ElT2ieZlNMhjdW8kpU/MlgV1xiSArSvUV6KMKF3eRpKkunfo7raiNAuPzKupisH+wqJ
n+Ta5FJB63CyHQlhrka+oNh7IsRhKMv54kFkYdTxGXperJtD35xGNrc+4boVuFa8bztrk9IU9NxN
Y/UUT7/BasrtmLK7YOQzP/k0L9+nPFuZQfWlM5v+VBMZw5pnYqMRy4hHtpLXoWpsqCHsH+xwZanR
uxI68q5+lP8AlFMc63A27oj9rxFAgjXjuu42KbLgMRCNrnvlnhOt5rYMzr29jXtYsAYpzcMYvTD3
zl8N43cxy3qPZjiuXb3VUU1+oU8e76RZ4MRJBJ+2TKQXP3fumVvXFDYH5a3o3/96Yo98LrBkrw2B
Yc+nT/RsOBhWjUpBd3Jdfshszt6ErfiQWMl4caRugRjmZqW6JTg8Ahe2YgVl9+wokYro6SXcv2R+
eGlHJCs7MeqLmrPPg2KSB0z4qUaw6tMButkEXQTSVcckyj48doq8BFy/mXEIesn7m3G9Dz2JwdYP
9rZYhnVgzjF7dIZ3UzY9eQk7ziR+7lJruvMdsEIP511B9n+bx/W0xfO7r3mz1qxprA3u0ODqL+3H
AqhnB/3AO7WJ5e/cLv+a6OtJEMTVupXGM9F+IJrjPB3wMRoblpHBYZzbLZvq56Jy1BXdgCZaBXio
1bIjEGvroCI8e26zQsRixVqxLMYSk62agZsDw65wZZC/WFUyZ1na1yB0fIZP3Idbq8eTFVRk8vtz
60HC6htsc9CwjTWvCU+iHPfhwEAumaxPY822rFU/GGDmdA/MpO9VGa6tpgug8WHnd2zpXBplnRtz
ye7skzVJSHjrMPXQIqqmJiwKZ6WTnvXGQH9k0s2M9eAFan5zMzd7TrhkJTOYIDOYX1VPOUsD9gJf
mbUeG708A1sFKerCcIGgUUYZ+FzP4SbuBnw5RGgAM9hvxPbxSWfX0rWJ1ziMeVXY/AK55x4N1sW3
CpQUgzgKfYX/zSGjGPhk/wdHcmEawjPI7GhVBuZwMHnfaEJfd80MXxJ3B6Qu0R1sSo6KojyPuPlI
0aYeHmkdnxSMCBGxTnXSZk8j84y1PzHq7WUmTw12CzRN/9aEUmwWNlyXzrc/x/63KfFhE1ik0VSo
0Cs6+rLBnjGGm9h3mqm7S137fXTq767dqltMEUcZ9eyf2QA1ccT6wy9flpRA8tTtK29oAJMZW1WK
19JWsJYGXz4tdQmRM1vXXlqsH8pcXnCqN5YKD9KaefdsEGZda1s3283Owfw2uBjQKVqJuEAW8x3+
HwYtoGde6PAio3hj187BYKd0KdzvBnbcfTIkG0SJltvmEGxQMJP1XPjpWUJQACSWx59KwDNhSnqk
siQycbuoregE05AEB3OxuMmmn51mX5WMYKU6D/Oont4SzEpnD75CmX1i6dRuMDNn3JA7cztQ4xTG
DlIJPMWjXZXvWKWnc+RO6jyjFE2955woOWqvdOCU+yhcvgdOUp1N2ynPj0e111RnlVufkrZrdrFT
LxQdcHg8mhaHZKgxM0sqepg7DLZ9grbSwyfQWeDYbRvbWCjAL0xD/aKID6Ek8zbTjootMYvMFaUy
5BXAqr7NXdLRO0KMvUtCd0WN23TtkO8f8bIKefV1yX5gxLq3bux/7XURemR9paZmeHEK0ZwDSgvo
dYVZ7xvB2cl1qEAwDOzr5WqPUj072Tdsid6rdPM9IG/4ZCY4ZjpfaZbdQGOiwF7+rkX5JWXlv0d+
YKqLe52b8hLsWNuekMxYf5XiJJLpC50YXOZSKtKj0GETWWYfD3/ElMyMp5Vor4urKB5PbNzlqmKQ
GYYNKKzxLY0y+2KkXCkZQ30MfCMZXr0VborflvQAZnicxp3pa7+KPI+u+6m0phfsedEmyeofmVjK
vRUbm9mG8AG/4urG0I96SXo3cgcwLjMbw3A8d8hF5yguLw1Ijw1tx2rl1qy6HTkQ14hoCPOc94Tc
+4llkr+RqNxMT7k7SAAYD5/s2Nk30czOTmhqemWE8F1EIdcF7SLrhhzdFn93uOtLpidCASmZqxQt
uXkbirDdJiFXicqMCZ6jTq2zapbrXIPgdD0pg2aLsaKSgNe6PNv25TAi7dXesxB+gT/VO2ZXPJDx
u9O3iPFc7deRjyNFBAWz0Wr+wBreUhd+SgzDvzLKYtlvG1vRm/Z7WAS/yhZfFPfNfYnyUg59i+s9
FKQumekuHp1k1VwfMFYpeKnfmbsxeG7Hg6NM82CU3wm61PuxFveUgeyKZEl/6Ht/2/tqnw9Z8ENR
LdVtgUoNL7Xd3SGcdZvOMwpIJMw/AUv4tBWNzibNIyonuf/c21FeM+gpq7L+UjJSg/rn0rxiNc3K
bgK5UzG7vADTxBxV7fYQFZLcix9MuymJJhx9ZXGdquHHlFnMJeP8SJXLe2shkbRBTpuXm5EWl6Xa
ysbTbCtYOCmAMT+MrCsblGeaHjrqb7qviWPe7LovnyQFco5QybUPrad5SKmMNIt4w4VwPqUJgXqz
MtHD0J/Y/2nPo7rRVmUeu6V/eeQJpGu9YdGsj1KyLnLd7BVW5XhYKv+TdKkjlk0wk1IxfnqKO0WZ
5u0WwEtE3EYR00N1WvuF5VwqKT+SrpVnMc7aQOr9FXz+X/8SOO7/8R88/1E3cyeSVP7t6T/e6pJf
/6H/zn9/zb/+jX9cxY+u7uvf8n/8qv2v+vZR/ur//kX/8i/zv//Xd7f5kB//8mT7II88D7+6+eVX
PxTy8V0QnNZf+f/6h//FL3mbm1//+W8fP0sAz4LTW/yQ/4w2sV3P/x+JKPfuF7WF/5e/8k80FJeI
g+n4oe/ZhC7/lC1CQ/F8AvtEbAAPkfD4g0Tx/932+bPIcWyb0HPE99DXg0z/899c69+jKHKDwAl9
N2CoGP3/lC1aRH3/JdxH2aILqyPwbI/7kUdw+m9Z0LwfllwNkXiq4m+h2TKJ1vW+fsFYpYf1NBcM
C+vhU+q08QnxTUKPzKFaiJ+JmRJ/F65mvGon7X8fQt00EmfOZfJZjxWT8/QnMECBxVm2dUFNE4sE
yEG6qIkP+Y5h/rVIBvv0ONSQfVasYW2uqN02Grks+5ZVb9nOQf0rfH/vT0u4KpM02PU5tvimL/PD
4Izn2HF/ZIURP6GWyJ10ok9VSPfvgjCsQy5+RBWtmp+GthXPeVgeY+nerCkkkdyXuDfy7liNznf6
mU64Uo1z4ip/1er4wl89zFz1ylOn3aGPR4NuNPHt6VOjqEhua/b2I9ULXuHd8tHMz0aa6X65/mc8
xT+IZvunqQjnbU25xkqUvjqR3bJW2BoJHcTDrrKUd2a55J2jcXJODpGCEkcGoX1z07ldtU54NUZ2
8qgEOzn68CjHfTx9PLKq6m3KZc5bxntQJb5xkAyaxjZJzjkm282i9zWAvzYMNMq/XkPk+/5h1nXM
uZ6QPl6cyf+2Mrqm2I5K0uNYF2/KyS6PNNc82xo/E9oru8uDE8lhbzOY9l1AS7aoU8oJKJ0sxBG6
MGwI2WzpaJU0x54YkA9m1SAIhb57EpRdJTEMLyR3Mj+WhHzmDT4mSBV055j42CYAtsCbHO7sMgkY
YY3W0Yn++Uf/t3fiz7tTCwJMRjf8dlzCmc0cH7AjZRDwpoY8xf/J2UyT21Fg4/1iOsZEYFD9KfEz
DCQ6/+Prk+Hx6M/hkQ6yqW9k8ePtHP770+PweEF/eyocCue6hXF4ZwN5Tek2RuvWi4C/Hi6T/aQK
0rHCsr8+0kl/ckp/ngIlbE5sHN1DSAzn8U7XsO7++gg8nv75MDweYVtDfvf6cfU4Ix8nI3IXmY5H
jfnjNx+fDpV5X5xSONu/tcU9foh/fs9JuV8BZ1Y6RpHoGoLiURHjaPPyo2vs8Se07OEyabApPArG
Hr1rj8OjYOxxnpcsw2F1E9pj2pqKra1DPp2TMdAjhdKc/ul5ke/8WT67fa+W7aOwKnWpc2Jq+MFw
dzjREeqSlAnpg9WBAye0SB3ow+Pp42BH+m6eNLD8vK8ZhTYWE49mrHK8UJL2Q9pwVpHNTH81zTlb
vq7jIY6+al9NBINU/Dlkez3UdDcFYjDQqZ03KBLoGo8GgMc35W6lEAVock62x29Y+iL4ODyqvv48
jfra2kedCQmC0NWs/wKwNZuOL3HlBkHEq7KOuQTG4JdYp0EQJyhY7BFSvVEw0RpPEbnTHWP2L6Ik
kCaMND25yzs/2dxaA/oe2U5wGNNoALFP91icel8a+FbnLnDfwoxmpce3+CgJS4mdryYf8XXSF7TH
H4wiK9svWIjb46xa37pZKnubAbZzRjPwyZfnPmrLVU2qawv/4JYt03fkR9QeA+uxOV4E45yVvtOx
ZYl/isgqjkvbWLSOS7oYutciNAWZ5uGT6YJ8DJVmxkcfZQNuZFHlc7QjH1mcRGle2FbSE9vyFa2Q
hwQrAdbQjOHDjOmMXoF9OE1fJwI31sRcw63pFsQasOk10WZqQEza+qMwTXeno9/TGsyvVIWhd1ml
vcYneROQwnd1FuYnfKasMkHMwsKPgG0lDWWbs0/dvT3e6Wq9FCR6uUSM4uISrEa/Kb2kJHjurU27
Wc4PdGvuiuMs7avVTq8hkTkKEOICay6BSVDg9nYeuL954XRoPXVeMjWcwD7g50HZOsOO/TR1Kf1K
mcFQL61+MopH+A+HH4aJWYzcZ7B1KC7TQQNqc0aC1wbyXDS+41cnNJghPGWhPCazGndiYnbaFFQm
+EZ6h7HqnIPeK48VCBpsLKukoOSMgaW/9Qiu9h69yJntytOMi9boImdVV5TRehNj4n7Qu4E+lltP
DOTF1b1OMnvruZjoHDdHFQUjFU7Am0aPxdXgMBspshDo9lA76w4c985xBi3m5b/wrpkU7bLfZ5Nf
dL56K1wHIqpjoHo5MD9r5GiTJPSMyrIhFzUc7CxmWd7wj8598SQX9BHe+OlsV7lxm+aUv5z8TNn6
30KK4kAENcMeN/z7hKN7mwco1lZNEVLWJDu1GKfKWdpV6svkaSac7cjQ3C0oKAY48xshQXOVqLBf
D+UIctfLp1eVdT1bkGHeJCXyaDhAA2+8hrwcJWdwVNvvgMsRL6EWroQDCNrGXAf/B3JEuE4x2kTA
VVCPsZcyJjXFzzyBAKHKGOhwYFwHLZagiRPXDrlFT5xAY5V+7UssJuaCDW1sWuvIiHKmYRU7c+5j
fBjmnwFC9mq0LWNr4Ytzl59W5TwFZfxcNcE1L/iZ+mb9TUb9VxyFDI+jq6rLkxtw3jJC7+huSqBA
peHBLoIDi0us6DlnZ5pCPAb9eelLy3vH8mTs5jpekeY1jn7VgKLOjoOHsErgcufjXALiStFClrVU
WTBDGtz0U+1HPwo743ZiJtYmND3jtsjtwKhzH8w+56SF1StVZrFFvFybwzw8RQubzTFClrdGBR/e
hVVFyh3zpocpCzav9VmxFd00hvt18iuiymjgPuwHCouxXLm/8y7wnqvurZtR4kFrbulwyY9dDsmZ
dSl+gXrk283iAzZKCC1eXm6b8NAZOMDtPHrlG30Cqj+se0O118yhz3hOoEj5v7LZ+bI0ifZAmRfH
jMOta47dOnGajUjd22Cxthx9O0K/hzvclaZxLWMF4bQQZxg7v5uaRAEp2nRXFz42FwtktuOkLGmB
YXdd8H3y4ntmRO1uMturiBcMx5D513DELnKYbs7cC/SE/BlT+Utn0lHQj/KNwYTTp/dCiu6c+pTP
BYxPEo/ICFkSSOlWT1wpZxDahTBpufRj1Qlba9s2HSuwqcfzs0AJuCMAQVTwmTMwXbXwZRR7Jx+M
K7OMD8/7pgnW5y5uK2Rmxa2Is1624MRLCAEqYCljugndBKy8q/77OOQF0V7jY6lgGAx402lixFXs
MiZIHb4q+pyGWFsG0bN/IMPcpGo4DI15NqY82AAjCba50f6sFnKm/CCIGmd3hN1V1Bjd04J0XRjw
QzLvWvgCDATqCQNVotU5bdKqnuaNUyTRaaTo2XagRtvcsc8zKQYuT8ONeykA7+GpC9thbcU4VO3K
5gc7U57kYzQpTQFtTmRsc8xxm5MtjnXIOH3kjT29Pnk8fzxKcv7k8VSRVe51aDnU25fHgbVp89ej
x1NuidVOkXyeHhHokjHhWFbQdnVA+lGx9DgonYT829Nax6yT6VTp2LWjA9gtSWzH6czVqOkHnerF
ORiCEMe3IFyklxLNmJBd1MFuMBAdDR3JO1aod6iy844W53nb5qy8WqvpdgMZ8cTCcCT0YdEp8sch
e6TKQx0wr3iX8PL1J9BB2cbuBbSFlHFapVPphT4AXM73gtx65zbMtEiy5zrS7hA0JEo17h+/3ZF7
TwIC8KXp446CGkbP7nxij0FM3vTkBjq0/nhFSGWk6Wcdq4ebRsLeEoTtR/M06DbgPwepV+V06wR6
W3d9NGg+Do1eD5e6Hi8CNQdzm1ycE4nmJF1vNrG98RzvwbzLSw3fChtWiexowMPw0CnM5pTpVfnj
qaX7rjC36ZW9Qo4117Z+yLUrpVucheGg9sVUL7e5N8+xcK1Xz6k/xQXMIe4i1GtMZnJNRj24LN03
N4nXmRM+GWXNh7u2jHsWiJ9D6uQoK3Vwnskb7kKNlIg1XCLUhxjexFLAICk8UAKGorLXgqIM93iI
SN6N1l9OB0E1lm35P0QyI0uiZTKoDTxyxnxEUoETiuwOAIxxPsQV64VKszE0JIN00anQ2IxKAzRG
jdLIDaK8DJ3Ba3T2x8SWK6CN++XCraF5pQmdwET32ZJZ8uZjo1/JRngbduPGysUr/T7GPj5EW0BY
GX/PRVxfpSVxAWvmR67pH6bmgLjeyCkdWABCNAYGRzvrT7MesH4SbJqLkOuqZukIq+KshFG6EbjF
MckywIaA8jwxGyfveOONiA514WVPrvXL6bv85rYotszQVdr4G6eCPa64xQNQpWW17IN610dEDttG
zPdsSdXO8pmW5taw6etpei4Hsts4mK6jKtn/84FZecoAhU4ycT0ElBaYS3k2Emx32MA2MVLYLdKQ
FmgZPRLuyP18EkxZ/TQEC9r98kgLJlES74M18AB5laBoDtPsPvUirM8OVPpVpkkxJcgYV7NjXE2R
SZgk+5or02jCDFeFY6+ZM7Omz3iaQ+MDpGntpdhldl4fDBXvjDF1t3WLk3QWI2e5NT+pKPgShC7F
BZOFEWBCBfa852yCrYmf6aPDGAaoz3mSc4s85TbrKqiIrJgOZJrB/SnkUuxrmGGrmT3WM05g7ofe
tClZtexZPtxGq8K/CKRnBtZTaWrPrPk94MkxCWqmT8YZtR4cq72jWfpQf6SQF6Li7i2zjbOpyUAu
iCDpOD5mqAJrSphlNzuk9KsCQfqctwm0QW7SigO75vkSTPbJ1CSiEa1tvWg6UQelSNOKcNPSpasJ
RukAy2jQVKP0wTfSpKNQM486TT9KNQcJX6y4C1bwlWYk9SQnoBAhCs6aFZCDUsL7j8IDXInQBgPc
XF5wGht5/Owm5kvLlOYgNZepTRifh6CaXM1sqsCfrHjftpbmOdmAnVJNeAJahNlLQ5+sHtbwpGhk
AAr1eMQWBY3EyMyN73fVvmBHrYG+DfseOEJqjnAp6MAUIP25eAEjB4QghkQ1RsyADE2n4mZkEbMD
WKXJVfiWoYD7gaJxaBtninKhlkCI7Ucnt2z915y6ohcrmVaf25wkoKx/FCGWwFzvcYwkuw/RfZLK
vJrW+J5Osfli0ipFHOsJQMuuHUvzNvp1vOXqmq+r7rtlYhl0/U7uqsgMKFMqiado7qY9knCblFXc
SdCU97BJczT478oE5UWLcndMZZC8NUtyMoo2PLYd/0SR1T+VRfox9NeJZomVncSXjZxyMxlhZ3qW
DTRfnmvG23g9nUukJ97R0LmbzPJ4V8nlbpl1DAfUsp+DnpUPempuMj7P9RzdY6A+6Mm6pWfsyApv
jwttz/g9wfF1NPRE3tKzeTie+ymIl5OsurWp5/fuY5KvZ/pEfZ9cPeXHWLhz9Nwfm/yNu9HXXisC
FdJAoDUCgViQatVg0PqBp5WEWWsKnVYX5mICBRJE71xoiqOFd5gt8A/UhOI6a3VCap0i1orFETJl
S04FHaNW9smmnGRXhH3DaiUkCMg1kk/Ml1zrIB2CiNDKCJxda59ptYSpsb+qS8PaGX5OLY5WVRrk
lUnrLHqaOtHfi/oikWEkcgznVH8QWqFRSDV8hut9Un13tYYzIOYQ3rJOk/WdJYY65FrvIVKOSqoV
IK0FVVoVwk+3Bjk07SsEowjhKGPZ/u6yuh+0ppRqdcnyiL+gNsFn+ci0/kRih5NHa1KuVqek1qny
Kz1hR7AXxW3UOhbL63GttLYltMplmPhpQjv63S8Y7ytfSpa6NC4FPh1giRGHVC6wwB6s6q11yPgt
M/SJVOXsaO1wJ0sf8Jsgm9vbLGAXn9U8EPPm1CrKlhQ63WMpZmrprtIi3oCaJ7Wsl2qBL0Lpa7lO
k++riCMgAmJcppdBC4Pcyi7AkJOLpyiv1uIhVt0NdJj2SM0A1SAojIuWGm00x1yLj8lQ/Ji6OULM
Hl8CSfOEb8uzY7jnKBvkKX3Au0B5B7hxj+C847eBQvNNqj5ctaRnVbRcn2YNBM1FeR+XButo5F6j
cmZRjxFnxEG6MS1AHEEExbzurlYPKgvQvvLjceeRKH5NnGCf95k6MIoiMBQF47buY7FORZHeCo+1
d+Au+S5i+9rSpdBZwF2HpvzdmRkFL2GkPryueRE59k+vBUwhfKD94RS/LXNOktwyaIGhu/0aYX3Y
EgW+DGKJt2ZgpMeF5c9aiIhdq/3KTur3uJjTBUsM24w662m/sH8Da2BsYmNuXaotKXwBj7h0uWfQ
pO5IBh2DTWC3ccWEi9+Ap9aRtLPC6r0zzek+OPHddz9klg2fXbR1WFrUf8iw/xHmRWqtuErewKgw
iaLB7Fz1846MxfiMDXteG3CjuMK48R4HAOaYpmP82VsvFTe6pC2jSzKmn+ciYo3YegK3H4cgxpRQ
0rXZjy6GEe4z5pXNEffDqaCVwsYfUg+FcaGTg/hV1AOhoZ6usVwmXfoD63T2JqdWqvKbiZBDT61W
1XwxQRxcapWl54DvfiJ6uB58qiBHxmaHYok/yqRp3mdORDGGXGS9aHoxWrVfGiN5zeLqgLuFz1iF
/mFlJNEWwhx7L0QCjuSwUSUqYsHWdluaibeW3Gi2aUw70ti7yYomJwfLTzWeU2Iv+jZvbGIcMaAb
+F96Jre614QbKf7dTejMqxzTEdN1XDeA01OqPHr8WYg1bB/a4SSyl9rHD13xnxJo7+1DKlih5m19
CwlOFp137vKOrFdbUCGfF8+WIdQuUrwBQUSsWiUIvuNASAG1DTsgMY0j8Vc4minZ7Qm6uRvhG2tt
fMiKPnS3H4vVmE4ZUhDReunXP2yPRZE1hnIfG158o5ZsWRetlcBtZVqlEn4iSy+2YiF04EJIgLFE
ZCuruw5JF79boAzk6Mqo9o8fNGReEArgQgwc8L4Tm+eAThRN0Rq5Ey0Vjv+sxfril5dYBN2zZdrk
vBsut8pj1PXNcLWNI6zfzAKghJcAyM2SiM5YW15rQpMjmW2usgQ4YnjyxaocFnvHWpkBaZ9/cdtp
2Xvl4lxiwgH7di6/S4LyK3OOggPu0IJ5ZIVy4lQX4bO4iBmvbtypy861qneW0dBWNKFYHiH0m0eE
wnNUZ3fuyck5lHFx9Ut3Gxl5fZOm1L2Q+KYnwcbQS17IOwTXiv4iob4InX0Oc7xsUDxa8ubSP4ER
ZJNWGy9ehl32cQi7MeOfozvJdNzy7jUN7lvKybDlsIQEm9DthQqCqy386srLDgdh3F0Cih52sWOs
n8kg+zrxeTizqR8Z4HMtUI7/uQyM6tYOJn1xjv3SJFN3zoSEasWedRvk07ahXu+l0ocpIrVWDS/R
yE6VDuAOH8ynJoiGs+tRGMzmAVNJgN9lwZPOLCprz4uwsmMd5WpTFTqPZkyv5gJeDDYWdTGYd0i7
Wfaq4I1bp30THI0hC3HFuLQfIViO2m8uQtauEdeudTvEhI1Lkmw9529dT9/xlouDzZt6q5J2bdDE
dY2SIVy7KaHnIht+qMlznzM+hqBQzdcxpuuqMG9GQmKBPe9xMQM2daRg/zd757HlNpKg61eZ0+uL
unABs+gNPZlMq8yUVBuclJSC9x5Pf78IqkSVbs/06f1sIAA0SpIwEb+1h4XBeUaEhGiRQHrZrqlI
hyza/h6AsL4ZQ1rEOky8N07BsFEA3Gaz3996Deozi5sBU9NVVqWbIhVY9XMuwnmmdbc+guoExOnB
w6uythCaMMw8901R37pAh7EYzU1WWc+jMG+qpsYenxAoEnokQpl1B3lSk9CazlSe0TlwyoAD29RH
ReMTdUEfBTjNMKPYJg4wIUChNWab4LMUSSgXz/WE7IIc3yTeGmVhbck9wR2V+5zXg/M9ThqCBpya
WE0azmZ6f1tcjHTN18Dubb+ug7rfima5aywc6ItPx2oEOL2q4If38zR1ewo3llXCtAnzoiUBN6Qg
sYbCqHZRxlKwiJinOSvdl+XCNy+zW+3n3EDwnI3Rjci6J93rKf0rO/7WiWF65fXPSi4HgPscGtxL
MhS9qzimT8HpqUbTVmVbV0dnFtZRCb3IJkaKLvp9LsB2jaVuLmkyXe09dhPw1ChSHMSaZm9mMt1W
RU+oHoLKdyuc0LjV7jbURXmIk2Jr6dxk2r79iFnpsz6XNFXN41uPP3jypmSrPkfv1WJvLe7HMSo4
gClcPiBHfIm8od/iYdSg3e6X4NWZ7HA3kGHJJdABIMbMAA2Gqrns7Gdq+gxbR74luO+MjZ3vNNGj
opJcvkS0fuP9rvsI6H6O6oKMa0eCvbnEklTqYd+WmLgAYUpCOYkcJ+ZSImWa32dcCegoJtoEXIgu
4zXWFjQIajtp2zWkFckqi6+fyAoGZHUwu1N3wvDdtqdT0vmUr9kx7aV6+BgS7EtDZxJvFG/fSRqf
MdR4MBr6n/oYaYKev+WWh0dJ1w5+c48YJ9uHUMenUSJleua7q4BaDZIKjPEUIgbc1FZgrJKkG09q
EWXJXdCRC6AB1Zza2R629sTBjSAVPwOtniuGNI+cLEQ5O/WrWEaTOUtMXrvKGEoyI1xD+uf0UXnA
GA7appuZM8SNaKvJrH4ChF6Qq5tJc3IJRDj5C3dec/Gp6Qz9F0Jxq1WYUHvhW9z+grqFaMf8vWYK
EqzUJ1ELX75U5Upe92kYn3bpXL78xkMH5O8cUmYjAtXRSX1ytVZSk/nLpnrAreZk01Dos2J6yCi4
SUcCXVjzfq6pzUh+YcgFn5euvovqHJ1hNdGeFw50VAtKtUa5IGyYKb6lic2AF+qkFoK713GhOcVz
oTsXj/keZjRWqwzmUy3UJqUWUF5J6a/snJwYL51vSK/QGQfwZci/aJGYJni+lGGQKIhIIeXqDKoO
aQxbIcvDrIZ5H+bgttI/GbOlba9Zm6nCSxmDtCffFa894ZQ7EhW7U25OKA/lWirXoiITO7S592oX
ROJEDQHaLj5OGSc/Fl01RJtxwPA7yPNHyWVCxzvl5VyAviGQX5z6y+ABmhVOOKyybkYo83OBavfc
m0azH6IU1YgY6FVTiDDkoLH1rSQ9aGSNUDNan+LJfrC91LiE7/+vQOzfCcRMzyEu/f/+KkH7IS2T
Grd//uPu/Uvz1qZvf5OIXV70QyLmiz8sg6sR4YTCQY4l3298b7t//kMzdPsPXbjCsVwPYYBnEpf/
V2uW9Qeh7CatKRaaLtpNeOgviZj+H0nCTPfvee/k7lMJIAybyHdka4I/7e9FClxlNDwIEWkKg93B
tXInbW6VYCiIgcfV2nXxn+8LJcjuezH3+//5bSi803ZU1EjAx7DyZKf+r7J2SKtTrxxsJiGDG9tz
lR+bIHsMMkq7Ml/aKMxxz+SJwcTYPEfja+mVJjeK0SXSmJd7hvGZavsj74WfQWT9qSiaj5IrdXdJ
VXcrmxunhp8TRYGIITCcftjrEXF41rDs8eA+B170qSLCC/qPLFPNeun6aJ23BKGJyrNWTUkk7diU
8ykohtssGV69ojlmsN9gdo1BxVgi0OtTrIJuiPRrrttVKbF+wmJ1fMAQz6+u77yNI84aG/3YpqdR
AIuAexL6qGOJ0j7nmGxWeUcjUo8ubu6tbwaBO/lIRyT/D0VbJoPsSaOIICTQjczydVpiwAs8t7/X
S2CALl70lYMmAF65QELdQhvu3ISINwqqkENUZPcm4QEfQX/knvt9tCNiaJGRp3oyrPqeJKKAOtcd
fB0qbgq+rew15Ifaut4ptQFkSwvt/1QM6YZOkZiSQE0QilfcFUPmk3PDdDcmnaWYvwXRSGuG5xMb
mDAlXkR4doX36kv6vaSXdDs0z4XjfOtCX6coSO9u5xiAeiyzhyaqIzJ/dkteQPtZ/seBGpLFKQUZ
BdW+dfPHpfI+D2UNcqmRVsJAGxqtH9CUN6QCk6RznFLYz8Q6WgSErLh7fR3iet6OE8cBHd5/UjKQ
yihfhszOqz5aVMIVkFq2jlu6dzGTRMzLicLfEAqF5cC4Cxr9TMEuIIK9cF+RzvqZkDpAq6kCRNb9
t8Ex+PBVZFItWa6aSg5b9K/lgFspEW8aIdq7TM+5PRGfPTdpffaGLN/YnJBA7Q3Rq0ikuris7qvc
dzZoHDUO6ajexo59v0yFc8pFj/uAYJe8I3I7RtM/jAS/hU75WpTUnvZmVe/6YRgxdcPy5xD3db61
a/wb5iKeJjD+Fb5oElAjwg3EzCkwoX6um5wIdajuuYda7csAYbgDbKCb0R1jnHmF6/NgOETV86dG
ZKy4X7Im/wIAsCntelgNtvuUdNm7rmszw/Ej7jFn64i5Omn2W0GB9MptY7EdTDoHRnEk+4dYiCkA
8Hm0CUiHHS43U5p5j0ZKySnhNWlER5cxfVmy4XM01c1BpLTDM6p88xiLSJv4SrOsF68iG6gf+a00
sxbbpLvR/C+TUX2Q19eVN9s+Pxojg6G4RWg1HbreIUHIHOBQbB1JWFDddEH8HUj1icvjdvHDZF8i
+2MK7DNqdmjPjkx6W7Z2bz2bRfWM8ig4aLogSBrF12XhEjyW2x/jfJYWA/MhaZzHtNN8ujxxjImW
DCGsQTp02j4JtPiBFHWJapgA/DozUZ96MyRBUyklKcmET6jwBBMCpAvpM1Dp14Szy9aWHRcA2pQw
0BH6SgRDbhJIRwyrtcQfBeE1uBNa5j31mElxDcnKWbPBy047505YQBN6Ms7nZCG6givKEg72rZVP
d1NMgalp1sDCBFR300NNnOLKDVv34MrZk5u+zBpK/NCtrE3si9vQ9b7QDgX7QQm1lyYHPWjdVeJ4
TyWhUbswMwGVmL+InuQyYd3r8eStksGhVDhFJAtCwym2tPMj7d3FfVAjueo2FfFJa8dMUEwOkL4U
DMM8z4itZFoBQQWRXY20HgS71pP1qMt7RboJZQPjvp0woJm2/ScdUeu2v22IrKNTfFPZabVBIUpN
SS4Y76160g6JuDSCtTn2A4JFkd9ZTfxkOMwpZw9JU98Iymi1L73txRTEkONs2i2z5yCONxAh8aby
fPTUm2DQQqa8wLgEd0SgqaBP2kzw/gTwNPSMXCN9h7u721i9bSEBIzifU2ta+vFMUtK8TZNvZq4f
A2GjJDWZFTkFDo9Se6/H4RMXJPbi8/N741xG5beqHO+5GZzx/mSrJOKiG9nZo69jsg7Ls5/M9HuP
32NT5tLmzXvkRDlxBKShmN33OZj7E9rM56Rrq8PQ15vSCJdd53Tfk4n8Q80j18xz7XMsqk/U4m5T
OlG47cU9RBbFxWmSTVsQ+O9Ll2OMI+YWTQpimo4yQWLOcw2I3/DBSftM3AMBO3cWysP1PEXlbWQb
X8bJfGrm+dyFY3+Mhrk4D8EOBQsTGTN7NfBJnIrUGvZdQeAA9pwHOmtfar3QsFCCookEz8/iAI8F
+ULKUL6aCRhCab5qoSQ9uh0syk62ZUeySpC/+3GBorHWGDuYxpq4Z3R4nMswOZ+7kartoLHegjpY
2z3vHbr998pHamPSUonDeDkDEj7O+atnhjBx2QMoec2cIoPwnp3vIpvcnUfdA1FIwyaIaEDuhPvE
W+5rGFCpgUoeYh31DR2/53SstfPQRzd65UscLPIPdjqBFZt7nsxAvq5n8Dhcr4wyyrZBGSYjDDMf
lovzCfoBqikuh7t+pnSxMox3GfXj22YF0F99Aq6L10NSfCdYHD2/TkIKQ7r1ImANfTJt0KbP6CYH
rGxxvNYbt17ZDUqn1GxwXGqE87RGtvFqmoUdLmxhTupXWGq7OEWSINDw8gcT9zE8MI4kB3mKCDYq
gMcsLsfbNh4PHXlXQRcQV1HSrkDpyzsMIHFQhxYT/KZctM/IyGJc5uQpMFZwVl2GvnTAJsyHsbpN
PdnlOkvrLwblwsfG6w4BvBbVIXjOWu8e2eW4XqycqP8QP7xD4kCf2/6GPoz9HObdwZry/QyCKTkf
5BkkBZL8h8huJrkxs8j+4ftLaPOp3/ueC4aFRxygw8W0rlXzKsfpCdFHydpQozeyLS3Zd26OxoEJ
u0H4/KqXIjp9SmgXsPJ3d7YwJ8c91yIc8vG3gl+yXsyZ8VU+Ht05JiExg56FJJnPMM7WzhMYkIWG
pN7RUIrWs9iPJB9j53W3SZKCLPL/Enlkr4sZpk3XqSNvKXTYdDZaXDHpJMFZ1cquo45oPzkHTKKn
omrSs9Aqc1e2DBhsp7/lGGAMkh3rRU9hscEsqmL45rbptyXRv7SN+yGIpmxdARAzD+7/rIn72s7S
QNwkBBrM3N+3Qswv9G4lB0cWujWB9UzqfbUh8sRYU08iguGbTYARrEqOCnRpVwDYsJ9ztOceNm4x
p98UVv/V7EJx77vxNvcxw1Lc9ZznXvUoknUcCCoNDMJ0Cgzyoe/dkj9SwsRwI1/CitxCj2ZxlJ8o
FWFLyT6r13XrNpuM8EEqdxAYIrC4F4U+7oVL9MU8kmiFi9vdhYs2PGuTuAfMv4MAosHdsiEzMxt/
Hfc1PSh3EW4NLogdobglKMFSmqSUaPCfjpZDtFUGJ2+JkIx0hoh2k8jCjwcWZKBCOkOJDbshrd91
Ugpv2sSqb9QaSZ/3ltCNo6mhLitdGKTJHWdGC8RBhuX4UZtzWivS+UyQkbiLyHZA5d8RdDD3x5Hb
Jrn6lJwl+qAh80nupjy1ji6tJoAevgbrwFDOLBEnaWFwOxtQhGRxit0oUPba2B64UZyb1u2IsJ7j
Qxssj7OM2ZpSLMMjgW+T21mrdKohvgf3iSBigObYTo9BUuuvuWc9QIOtiSvqUEmE6I4Tdzsb1AHM
unUDEpnc1oF3m3Mh6Y3yjE1Uf5jqCFYERWZvOZ+7GMiSYj0Z7FU+1+3i3eRV/UH41WbRC/dg5k+t
7i0PC5mF23rJ651H0e/WJ+9gH5vkvCZ4H3ejR6QS2UUf9ByNTMDMYlcAcpiZbnzsCB9g5AYVno93
IwVF98V4DhFjgiMyOJWC5lMuFwvdtZfFb/vgA5FRMeIIJCxUgT7SYt4HYY4DBvhK7dUrzMYl17NK
gl4YrkfAwAJW7Lo95HF8lJpQyzfxIg85bvqiCL8nCHo5aH8q7co8nLOVNZg3YW29kXfUr0FDkb1p
Eqzz/VyuSlXcZburcWlaCxEhMzo0pJKUzHGvPcQi2jSRS5SGfEAtYqve0MnbH7BVR8MNF3JxEAkB
RVNOZloWInOhRQY3lFodMNZAlbcfVfi8Le0c18UocSi1SdXFY20LlINtoK/7kMo7RyK96j3UQufC
zgTERczC/3Bd4NoC0B4ijahNvCPq3WiFoDxKrV53+gR74LOY94O0U6EvyE+MtbA+q1VkS8sxNM6X
mP9fcv+v4f7IG6fdHEERDeSPMvHQlm1H2uWeQBL6/Zzu5PdBztelLUxRB0NfGwTpMeMnjHlVS6yu
JBJs5fZRv4kk2qsWmvw4zjmtRUT86cKIkcafXSqRV1/+VGptyq3F2BIrbnHXPjVSiqi0h2qt0sWw
rO3J/dRzBd8qraFSHJRVv5QH7CREO/j6gfsColPpF0qLTHpl5bYSHjI+WchftEgyxDKlFJBqDRMe
ohe33yh5ZPtTKJk1HaYUc/o8SLFkoG+6Lo9+0Xoq1WfsxXzuAQMwpDDaYnW0hYx1DABOPj0/kjwQ
K0nJWOk2lp+4k4da74upOox5RtGe4dAphSJWLZRAtpJi0BGZL6KfYq92LYtbbmgWZA5cvFAhCohv
FcUPpSxmNfSXcoEWDV2K1X/DoNjtfJw/dWcR436RxuolTsHLqrQfzRLAT/0c/l8C+H6ocZFs5ara
Vgu1uWhBQ4B24RfUnTINj+VETCcxh0lcsAukVUdjygDjjV2dUO8M6JdPoD6Q+izTU18a6alWFqW5
iChVMqXOl8sEmlGzKPZO75xq6Zd0Nbclx9jPmoNnSyWW+SQIsMRTJs1FCQIm5gEsUk6UTVMmSHjk
sa4WnNM/1man47Nct9XDutqJunfc+jNz5J+vc/RUX7ZquyNHsfn027strZUfW/19qiY+W22jdLms
2jWsCPcKxiZyZ0KQwCon6nz9yzOHFjZmkgu1pp44TNyHQW/mdahzSJgJNZXCyQ9qiz7m5qTWfKv5
VPedJKZ4VpMCtW31EJHruNA4VGlFDKU+mGiCOYnUc4Rc+23TMYq973BVGT0mqavr21tWi4bGrtLL
d6u+Vnp48erJr1otxp9ravO3p0QlfTTYNN2NkOofYCYOwxKV3VYLG+fgAngyzYakLiMunhMtH+Bn
iAxQdnB1Ie+fI1Ot1jNaCDdxdv70UM5iOALv43xV/rCL+U6tAuPWm6XmntCVj5r6NRX/9Muq8tx5
DTPpOBr2kDNcJLmFsyxJbjugork4By1n8LaVpn/k1ledrn++2lQBA2pNLaKq/ozmy8IrhBYa9yFX
Ri5ZHMM/t0ke0vder+0vH0d+PLVGxSmRZCaRTsJoNliH+8sHVg+KllLwCgwKRYa0S8xgf1JLzglE
J4JanbCurcG0STmQF19FiSRyTW1OYcMMNJfsR5e9RaMxHK/0jsVdn2uT5EdGQ7sjxvL3g1Aekw4y
zJM6JgX4284gZe6X41utIj0l8nV0vLXarKwo3WeGcfPL89SRrXdISYVm7X45+NVzrv8Hwnkd11QV
rdU++DTOp2JiBBvb3o8/UL2kJd52ofzEreAbsacllzIrefeL5UkeybXk75vqAStFDqVohv9lZP4N
IwOXYsCF/PeMzAdppP+vzVtadn9jZX688C9WxvnDtj2Du7EPEGE7smH9V1YGzsWyBUZ8adS/sjLi
D9+2kWH6nmm4mPShTv5iZcw/qLs3HRdAEbhO2v3/Io0eLi3Wl8CFf10Ab1ju33vRBRc8mGJdNwzH
YEBJOuffWRqftpMuCGrthnwiaatBClt4IPe96bRr+uIIHOe6rrXtJ0/IsdQcUJ7Xflpy7SGbCRRh
gD+vk7FZ2YPj7sxBwmUH4t/mjBm3F44PyKEyN142gbTBkIG6Wsjsmq1i2Wh2lu3KKGS4kHj7yUc1
3/sR/AWjeaf/ZCGxDhn1ArIXd9FU7OvaezA4xlc6l96j1RhS/BmsM8P/DOTwgdH+S7Isd6M9ffUq
MkEzu9/1+XxjUweCmPrgp8VZoNlHSIZg0JfibTN9Krv4i5Us4Xo5FBV50DXRlpQw0qdax+626pES
kKJDWGe2zcxJnI1hVbUgdF6OUGAg7ZMb+l63p5u43BXVsF1aOmyoQGVe0R6HCWFMUH7H34bDj2yc
VWfbLyR8kU6SvoLzA3JZfGbBPCod20fm7CUT59pZ+6H5dTHsLW0LNOzW5lOdpWT+k5kzYrolgo0C
pN7feI32ZyeG56ou3rrNMBCT1WKzM5KmWZsWhXZpuWy1qXkhPofS9ZFmHHQnoie2yyGCtA8d6kBc
2IDpFS7mFnqjB6vGw0CzY5byLbQaVhCjGB7A90vq5Aj+qmiET/Wjk1RPHfl6SNEBefr0vCRiotMQ
iZlmxm/1HAF7z/Gyovn5G/hWynydNsEPdh/uHN5jl/YVgvuYBu4RezS+q2QVDiFTVU27C1IUv7GY
vjQ5MA2hqlTdZ/HOX55oV6icr/pE1WKVjaeOL2GuyulpnopDMg/p1v/ipfGNVpGEW/XBs5goYOC3
NoO43I90vJCWDnE31e7RsFODaLtk2xArtYmy6AUCzDtETXebVmZ1U7nDc+nZ6PGz/mAsIt0NLtJS
0eJx4ceEZk85lBPjY55NSKaJx1mFnkyorpMdwYegII+EI2UH0UZ3zBcqCkjIpYyG4hNIxScoh5lQ
nlfqpj7Sq0E612APDA2N17Qovs7Dre4Xt2ae4roAiK1tKh1Q6PeredpVXfmhHJ2nJfewhgI2z9WI
WoDYVCfv11YYAKS1d2ZxB1UQb4xYPDGCpn2mPIgFrk9YTb/VKZOwSsQq02isrc6iOOTnonVIHCsL
PmLuISVs07TghKZfxPfoKWMgFnjde59SV5N6KGgXgBOYqfylqviJTEQCQK5rY7E/07Y3oJUhtaFw
I6KOsAgRjPGYdYPNeE9D7Ktb3+qhSTbYvzZ+EwFSd8WukYE33MMXzJqI6dXadZ9WG0jTV5mca6pF
T1T2Za2Va/JivJ1s79OPB+UAqM5yxlu9fV3X5DCSfuT8x2O/vJ2sx7MrSROYdJpMI6GPHJiXLbQ3
Hf0+cYJl0CyxSEz0wIO4uiRACuqS7BZ8ANnhV1d3EA32OlwSipEd4rzokBeEWJNPTQ1dyajeRxR1
Iv6pgzVB5KHWRqt6IN2cqOyfu9R+RIV38RS7u+vzaQP78cqZe8lmEdB0GjWlJ9NjqMZsf58vrkn7
kBquyX26XKinqEVB08Ux1PfXPeqV6lnQ6gzyYqQjXNyMyysv79Sp91NPwuz/FPpDs/Majm4xlB/a
XgS7tIjtZ2rHbuZ5X41p8oaj0s2omO9Dz/o8li/B0hu0dsTUfZRu/WC0AWK7brJvcmx/fd0lN+NA
OfA8N7e9GZkHRvF3Ci7oO5LFmqqIjwgLC0b/CKKXN2AK9OMb31xSyGGt2lk5OP5UJ3dLHtjnaR6e
81gDmB9K4t9dajLwQHmnxoWGMsPypfU06AtLP0M89duO/rltFifExGDUWz5NBpA6s4fgFCyfGssC
69U+L5ZHj4NGnuk0Jd1dSRsSVRLlqVrat7o13INWWO2BiLkv9oRpuAMpP1CU7L3EfgDVSSRhF2sO
g3DCYzQv/FzP/XsR9e0TSerlgzm4a8sbtq7W9c9L0RMhXhYPfTAB1U1d+dGZ0m0+R08YKLBwtU6z
rYjo3bau/mnoImxWYQ1z7nPDbbGoRXhapoZB8GPD0YVIEZUXrqf2ZBTIrOYClibA8QxgveI0hvga
QtRwNgjc3qFHUMEsauIcNW1dHNS2R1SaNfjHafT0HPyfWahaLHFwPwwMplXV4BTrqDNIlJX5G9CA
kBkCOqRtOSNdlxyWjIzzSeqnFbO59LGDPAxhpsI91CKQMw6Ycw7G6/Zc6ea+6uc9yag00pgy3UQt
Oi7AzKoV1qDArKmNyG7XiqOaiqtJ+W/T8+umu1SvWjFpeAt4DwUpXKbrM4qAmLHCgVqvYBVrMHXq
UbJjQZtN6kbyLrYI0TJa8PA5PpKVW5/UQhiUfpLSxrZyhnqW+OjI6ZcCZwSjAtMeiqMCkhaJJilo
5bppRJSnBSH1urnnIMWbJAB4WVUgi9qGXB62SVp9tcOFSa6DYyIBpeCIZOaMcpTA8Wx258O4eGuF
wJTz6K38ZBBr9bsuubw4KgBPVLmzrx1/p37lKMGNVZoweXK2cf2Vr+iIWlMPZHOKbVEvt34+5SdV
4qkW6kC4bqq1pe4Ru1RTdPndlftYLRS4oo6FiqIV0vsaJ9zlTv2ifnubtMsfh4HBuCFbhVr7KSha
QT+kXh31+AuptB14VUBeZliUK/WNXjHTTuJQfRFgYPiJo6rvmwB2Yy8myQoBP1wXCtK6bqo1tW9x
Ptdl0h09ZEFMyH8CqGotzVHNpNRFrK/Q1hUOuu5TRx5dkkedE2s/QEbxiTLvPi3KZXc1hSso9IJ6
qZ1jTO1PFtfvCl29/HaXc1RBXGo1Ljoubem8uf5wrkK4/tVvaPU+I3i3P6jfZlDn7OXMvayLpPrq
JmZLBj3Q1/UnUr/Yb/vcghDFGkybuCJATHX2XjzW6rdT2+oRk9D0bR3pr4bEIC4nb9PKEB+53eLt
4u4zuDlaJy5LVzxTnUoK5FRr6jRSa0Zo7N3WtPcK2WwD+AiaQoXbUjcigU1lxlaPXZ4g99G1SaQB
k/+Nr3M91GVru/tz7bd9BE5jdpTpvLYnA39iZg47NyOLdIoWmkTjZa9wPUsa/tVa4UcGGo/mT/UT
KqBS/YJq84Khq+0qLpxDi/ZGnYLqlCzbKMJ0HhpcKUUKwg4NfmgMj8vp5Tp75491cjklLcfFuLwk
wVoBlk5LAKnRZhFSbdACRzVxqxdVlvFYJHmzUz/0L32u6pS9dPo2NXqJtE+ZgUgYyldlyOqX/mW7
9Rz8TJnOwLOYgLQuv7BMElMuel3tzAeif9Mu2cmKwMsvLCRmpDbVmlqon17tC3BLBEXt4yz863KZ
0T74w2J/WeX9P5PkDtmatvbOl0LCXGaQOXNa5gdPqQEna0Kad3nMDBtc0vIZk8H46KBW1UOMw368
Vm2Gpu6SkupoX4aqiqIvQZdir5MfaTA4kNXadfGv9hUUAnICy5dcFrn8atTqb0+fmKtsyQL4rvZn
6nWEs90IYcV7wrz/etm/eu1v+9IIkzsQLYfjz/9Yz9w3dxQjLUH8LeXUrZ2WVDSj6b4Zo7wdFQYc
gS3BL7VQANZ135hI8sDUqbZpTHc/jdlNrvX53iI2A9ZIviycY1bVS9SL/9XbqAd+eQ2Z0ltBnF8h
P3zUWB+NyPS26lmXt7s8d1Aws8e3YVjEQ6jH1UKBZpdHB2Lm9JwDRbMrLhPtyPFVGXjsubvV4xH8
bN4OPTWedBEA5hJCS1BF5DEsAGxf5M1dJYWRa8urK4XLdxKiXz6UErrXZHhHrUB8heeHIPuNbgvq
TjkjZry5pC2MZCAAdAYV8qMmp0r2TL1rs0IcXZyUJUAt1KanrrxqO5GEwySph2uYYawu22q7UnyF
JzPLJIUxwmXkktTg7+a8kQtXkmZq84d5oXjxJDEyS4rElleeQdImA6NV9VnULvWB1CKUhMsA89Ip
DqaVN65IjhIo00y3niRrlKZfyfk1bgxM9SSJqEuCp5dUT6RYH4XPKtm6WmslPUQb2SIvoCLTPwtJ
VKnAu1YySGqNuI+NHeOy7uSlV2XgqbUGkhyZ1HK45Pkp/mo0OQQvSnO5PdoZoJKJZBP7PC4VeX1Q
gHtuCvpMwuATBR6QkwqeVr6Dy5ouaMvTVthyYNeU2QENSgPpwieuJQ2XwMclipkzbwNJ1F19DI6k
8QpJ6FVyUJErlk+XQ7RScX+1pAE9SQgqTHqEI4xAAPdLNqIhUSF6sxY+1KLEkK0upZIqEipD7xKf
p2B9OzjXkppU2L2u+Eq1qrD9QtKZRZ8cVEyeSshTaxdo/7pTl/QolUM4ZeWHuC5ySaguMKvXXcpg
00kCtpNUbCVJ2Ql2Vr2bMg6otesilHRZB8NLYLBHgaNkZxX/q1YdxQrbUByWJIo7xRkHA/RxBI8s
JKusFrU61GCbLUk764qBVg9oJbS0Bz+tXCbqaPMUe622heK0I0lva5X1ZsJ3k8oO860OPrWIFTNO
q8t3wL4ankLy5gIGfSlqepAl0+6H43TSdRum/bpNrQBedAwpyl6ibDelYu0N4jByhp6w9nEc88eJ
4isWEnwoPpbsMGChNv+/fQllFz6SgXw8D1JCUEsxQS9lBZQSMK4BKEJv4EvhwSIlCB1ahEGKEmIp
T4ikUAHpcrF3pXiBxDiCkqWgoZHSBooCZyl1sNE8ZGgfKimCSFBDkIZEMpUUSHQoJUwpmRjRTjRS
RNFLOUUWHirUFQy3k9teCi7golYGCoxESjFGKcpAnbzOUGkQA6G/EsaaHlMp4WjRciRS1DG6yDuI
uSfMBqByktKPBg1IKsUgtZSFELVxRhAfHEZyX2hcELs41KfNQuAY+kR6m9ukPjhuRFbaSFQKpcDW
0W6zuyIghIxsoYIkTEY6Tu30x67vD1RKI8mshbgL3eWckJwIFEzbHKLq9SiFLyRh4IGSYhh4JWy5
6GNAtuqbRkpm1FqPigbqEpN63VZni9wbBrk4hFJtijahFOAguZzxUjYDzcs1wsCQ5BstIGlTZHZ8
R2g+wKcU9OTIhqTAB8tpeUik6KdA/bMM7j2XMxqnekL/ZzPLZUwVJjMpGwqlgAhz5zqCfwcGCduN
kDKjBr3RLIVHppQgDVWPGMk2E2rOECghjry1pGTJleKlCGwGwi5ToibUTZmUOXmwRYYUPuUooARK
KFQi4xaolbJpRFK2lEsFUjhloaCyUVKVMuUBYZUnJVY1WishRVeBlF+RUvMySUFWLaVZquWhknKt
BN1WKQVcfWFk6wZkfUbb5aDxKtF6VUr0JeVfhIwsU7ys8TTcFlIghjXS3DWyB2fJkqdaysgsKSgL
pLSskCKzFrVZI2VnqHZMMguQotGUY69lCtfQhcjUfETbUrg2SQkbgrYtrTL9xpXyNmKorF1Kqs8Z
wpC+QIb+O0sK4iopjaNZfrWglRuyQ0dIkMUQ9rxoybtuhNGqZ9i31qXQrkVxh5a/vLWkCI/8XkhI
KczLpERvkmI9R8r2TCng66SUL0bT10lxXyplfikTTCxj5aaXEsBGigEnKQs00QfGVkfKZGHsA4Hs
kGYrcxPEZAzUrU9RGQLDAqUhnucbX0oPazSIuhQjpqgSaf4r16UUKv4ve6diu/8Ne2daug+R9d+z
d3fv438dCAVto7h5/5up6vLKH/Sdq/9BBBX8na07pvhJ3bnmH5DiMHAQcUyuDMnq/WWowoalo1T2
kaNgxxLWL5nb5h8EhxHhYlkuOZ2mbv0n1J2w/p64bXukvJBw5DES1D0MXPwN1de3p7gI23/+w/g/
tkZjeO25C9fKdp/GDur6iJDbrfZSn7OD66xx+dfuiQ48POn9c/dmfw2fu1eKT6g4mn3qTqkxQ5j4
satuqMQziE8s9ugQRYMv+UBPH72SeI6jl7Qj0PZYBU/ZPt+Yu+INs5QFBJ6s8mATvRjf6ht/4x59
rnCrX36TH3TlfxV9/lCCR8i/+jdy8vIZfbxxzHxc/jH//hmbgNIKk6yjg764r71hPEX9sq+lnHC0
v/bkMmNophkkjT+L2Hj6n/9z25ff4IVDPX775z+E+t9tfilX2LqrC+u3/73MAyBkfLIH78Ufb/Tv
5VNzb0dr+uF2+XdIUZok+u/uB/upDDb2DQpmeoZ23q3/wXPXy31NoNqjQWDKGRHWW363HNPHlLyw
O2oPx0fs3vS63c1v9GvM6Is+uMmeKIDyMH0tX6Oz9aDvK+89FI7D7XF5Td/R7TgP9meSr+mrAtni
NbeAF0TJrrCDoLR9yV+Gdk2Jn8Cs425dLkHLyqio2gIGW5O00p7z87ijXguN8UFWAxNV4G6463qb
5kN9R4mccdPuvZO1yf8s4QtX0dfkmY+zmz4W35e99rTEO5qlDk5PCuhqeAu9w3ju7zHteLvkfT7k
Gwrp5m0c4FRafTdvMEp1OKUT7ajjJ/8CkUvYDQ3VX7BvTPZGOzZ/UnuUm9vmxYPNITrG3CLUCJ9l
pPJL0NJp/jg/LETy0GlMQs9z+Zi+h9SRwHLcls9ivzx50Ekf8/GZbsUy2fB1hOf5U/FGX1BKC/BK
fE9Q1N86lKgbDIq3KHRDNKbebhz5QjbcMSxoV5tbyach55gmMQJVo7Et9Edb381I+R6bP8cb50v5
ENx35Z35gUGHx0iIKUi4jrq1/4RD+y4//T/2zmu5cS7L0q8yL4AKeHMLQxD0lKduEFKmBO89nr4/
qqa6f9NRFXM/NwxJmakkQfCcs/de61vTKdqN6za66PuRKDxXJ+tEceqPfNeY9kBa9rVyle/UizaY
YwrgGlhWPvvUIz49Zt5J09sJ32iw1dUleerjI9Hfi2uwY6Bc9Xqv3K8+yTqeCv8BhhFEzZv0OzzW
YEyP6xsoWdgsZwbh7/FRPio0qYKudvHrrRKcYRtYLPBUwq7sMvVxAbxySCnBAFRu/tVecwh6J7h7
6lm8kRKsPUSB0eJEIyHIqQCNSI71NHIlKC16xzAOeNnkbfoxBK1TnOUHxj7mc/Spn4Zu3wt28ho+
kyFOx+60ADQgp1SzIRScivMUiL1XKAeDQ4B3z2Tflp8TA3Mn3Tbb/M1yWU+Yi2EZPFoX6wXOLlg/
o3Zmr3cKPh12/jWeVK7mXk6f0sppzlWgQwnD42cjLCrwEGW76Y3QNQPgt4vjhgi40CXv+0PfQhHl
yOtZ8Bu8e2j4xrqSVkIuB7kmDghUbQokjzGq/qt1ECIxcNqUnhGMDKSRKXAMnPz0CAOx3hIU0jrt
qSgc/CXHLHUklTWQjXvhODdSLAPWIRQU0Zot/c6fYy/fKjdwKrkv28t2viBd1H2kYeCpnvv3xd0u
2/hZRXfNCSlyorPRu1Fva0/hR/ctIEZrbfk4jsHyiurO4wxqXYfQnmHy+UtLw9ueaXdiSrDNszI8
E3t57G/xjpRq47Y8iK+iW2DescUH6UxS079fH9n+/rw6mhLFtQltUZLY5jTkK3/cf+R8NbVJZ4LW
Rb1bYpSQC+PVTLp/HmH+FBnyxz3gb4vw/b/RLOzFuIhNWf9LsETbCssghlKz1aTp6f5fWETBLtH8
hXuGtkfR47tp2OL/+yzwv+w7MoSnv786VRZNCnYV1iEimT+/OiVqVAZTXbfFvfJ6R9l6BOKl2xrV
GeZ5RXiHF8dpNd+E9QvQFozF5gcu1ZLcqc4ZMSYFar08VWFICosp81HDv7UZwDwzKBIP2TCf50gg
ZMkEEC0pOM4SMVE98w4Yg1hYb9a1mpB9dKd+ZsnI19wlMxQIZp6ewVQ2B3UiSUxJSX7VNxTK3Ytc
D8TKGbBcR5FSJy8rnHrm+tDDXdxwl6MEWLayMtqLWT3jJBoeI62Tj1Ze7hv4hm6RARW5QwsCq+8O
mNwSnC9sZKFY36yxCqg5IPKRJab9GqLJaSAt4hQRCPJCMFIVm6rpdwRuSr4iroExkIqqZ5hjsGD4
gh4OeJgRRFhC4kxTzmcDQUlS8hJ423uWA9MurW7TtJKwq+jsgVuzXuUaZlNr3ZlkbfI9tH12kqeW
HOdKfMz0UD0mY6Pa5UqKLwgI6gPQ0jj+tqT4XvU8ydAqFZs5waIEYVThSZrf8hOZj6ypZUxWlMws
L8p7og4h2dqysKq+CkEIaEe5EWRoKUoqGpA3DcKC1tI1xImNz1DPS6ssvi6on5M1qyer99S7BTGk
zt2Oo4ztutcYBneSN0/pRamEX5bMMyu19UmTPyKer12Zxe+2UsOtVuvsZ6t8TiHwxQJOtr7StQ30
opch0VZPZaI/hUts5zqHhLHjjNaqCGp0/VFbo0exbnFYSyfRjO/J5Rdp/t3MaD1qQfHVaHmd9foF
HsZHfB7EuPC6uXuY4xKgV/QEoe93igjGXrmBVxVIjta93r9WwVBOiemtiUAcZKG40bxCYxcFXmKm
biGOT6U1eLjkkNSosqvKxeAVaQqsHSp4XGvPyDaOgiAOMEl5p00i5tJKAGSiCtsWcGA60iFRMhFL
zzC9lHXhiCbJmVDwzI0wfy3c6qKQP821/DsEXTstZcvCR+dGzHwhGyjQogGB6KBfRMOEzsfO0J8g
MdlLeJd8ATBZj9KCFxNm+zA9Mvdl0hjzPDKXhEGXIEC/FNGk8S9ECOVz/kWi5MZQ0c0QQTKVhteC
j+7NZqtedLRPBYTI0aBpXpGJR+KvicJGk0J7mnGhtsHQJvR7sJNI79pISiOA5YyDV6l9pfHHOj+u
o0YxPj6b3XSwlDgwDXGj1nefK9oqjM4dRzSw0/q+MFp9r5Cx7idFcV5iLa3sKDRkj5kPm0Y7QOgS
BvRzkXFaFbTPyxRo/R3oVdNYXUqpCWS9XPBJEmULlBQ9hjQPoH3aB6GCJKtWUYTnmR4VwXrSLupW
aVez8tEANzvXHOVou4zjThqA+GWAAhw8KZ4piQk5E8y5OkHe/Tzoiww1JGk5s8lWH/tNb17CngjT
UtA6TFbUxSrJeN4Uk1wzq1O2M/QPsog5tP78KDFfy5FOKPFu+f7nJ1psZf/8apR/8YlI93D68UxF
OCyKhtF21DLfiAmMK23EAeEuHuSvJpKFjSyPiXdJmG7b4nl9ABTHcZEjQL013e5YXS3k+j5aCo6M
4U1+XrfyLa29zm2PRHgdpY8cyf+e7G3yfKzLiriic7Lb8shnvzkwnJ6/W1/y8CwWB+Vk3uzqGpu2
eCOCWT3HH92BIOjjINrhqfos9hzZRSi7tvzGe6S/mfvuMd4SL6KidGCdP8N8MvC7a05BnPGdPOog
MEII2HaOcRIvyLIkjqe4sfUdx9mRxDsGX2jUriaEVcxPdnuTyFk3yIYGdOUaHBAdvGnap3kxf4NC
/UrGG5TRLHVVyEYD/3D8boBdvUwHecD2ZwuWU2acesjWc/OT5Rsv1RMH+ehi2vOL4ZOMc058oyWI
HEAxBw3lO39fU790zM/1PV1twyc9uJI5aWOI49jsSiTV7fut1FCqbMa9THA9PmUCQ0XLMdMTXZJW
83WJzELiwDfLhH17o3C6mjylA/0UYNVjJtT2JOM54rElaoaUCHIIaZc2dg2EgN6MeT+fkxCpXzTJ
mXl514a1aV94KDLMDb19Y2JBYD8hUp2mkQtTPSJ9/DXvfXKAOJye4JsyHlUC1IXtm1z7igQ6wqkW
B48E/FAB8eVZJrsk4OFIUnDV2TCONHNjwhV1pzeuccbna/F72JXKVuZ66Afy52noYNcsRm8RULjY
qLivUMkIIq++0Lgo7b79rFAhffJrOgDQGWMfOz9b+g7YL1WIXj5MYzBbN+HEEmadNG2n3wQ8q1tu
i0IgPAVTPLynR+Ok/qahRcONkqzHqz3Gdi85K2dG88k4Abru0pOZ7PXfmidc15fwTP3U3Vpa3eRp
P83wOzM7eufo+1Ye6mD8TU1WwrD4IkvwpB8LgN7A9Oz+dSLe2SFCyjrxscm8vtqaBICUTvVcb9rH
mFILx+mNT4DyCTNPTl28wLBXrZ5y02mem8hTXQKrnjWOqqsrS3sUSVbthW77OhIwgOmN57/j+YrD
UU7vZRxHKMGbexvAHKADp2lso/GbZwCTOAJ4mfzqcbxU0ltVATi0ideKNDfJkLrQMbQNCkmysR0k
uY1n7MOdSQVKaF/FO7XhdzSZyxtUEi/8gtY2Qg2nOzrq/WEvfKqllzxEEgkDjgb0kIPYyTovhScS
Cjgf52A8ZB0YqQ13rmqHgt347X7INvMO780RmPLd9vt7oaP8JlqH/AAhk9oWJHjJYbsMqs+2seng
V3bM2SSyCb7n9I+kH8ko8AWCebYya8bwmXrqtuyozONtOdvA+LM3RnO6w2GAAmzy5hcUw9kZ0GRB
49zNFAwUtgAvWSYj10HDY1Az6B6zSAry0l2PIPG42VmaVy9/bwUKF2eGZnClIocekT2NPqc868m0
nOEVnJgy+6ajBJ0jvUkb2defc59mzq1A2sb2EeTHZKM8l/QVPOOwh5e6Pk6FB7JBtJtLfqWeufWb
NMDyrR4zljEkkq7Fwv07Jhh3W5xUfu/4pvrmO6/hSqVrltt4N/rgziPasAdQJKtnBRUsjjOhzgvI
ZDyA1UY8hQ/om3tnoKrDge5SlvcP3Vm4NXvtEWNj/2ZeYby8x0G3R/XgcUy4hrNnwUxm1R4f02Vj
+ni1wsDaWJ+yV7ywhfaXu1n+MG+qU3RqfwF7J0tWPmaJY52xxqkct57rz8HVjnfr8JNySp6zfbRV
5V2k7FTMWADSFnsRt3l2qPugFi/6VT0aj9UL1AgOmMTXlBEgG8gr2/Y3pQGghX0bSG9Mn9czJd2J
HYZWCDVi8tkT+iHbFtp3PqyGawxOrjpF4dbhjusOouWt2ROWcc8RepMUD9VhdjZPGqRiaWMIPgOY
WNgSo8L7FMYbXkuVXUHfVmrANIEiFWnXPQnuSFtlwvpcHagqpd9d88mpwoLK0B/Ua/yE39C0iYW9
yr71KMUuQ1cUkhFxBbgrE4fR02CDg5VdZbDnQ7JNOBFYp+bUxmxIJ1Tq0F3M77F1lYDbLnpdfxWn
n2WOoeyueKe7MuHdfMfYy7HI8pZL4TOdvEbJTpE+wQCnJiHKx+SdnBFUBuvdH4jnfW/WAydeMprw
ZmGk24fT0wDQLhK+MdAzA/Eq0l9T14LYkVtP2W58XLz4l/QKAoWKYDrmNzoQypt0pgEyMiY6EyG1
aa4SJDfOc9fonX2JxUBRPqxxg6n9XD0kYAd+9ZuI4d2rKDKGc3XRsbgABAWylbE+YvVmH9YlLycd
6DkC46g7dxY6e0u1YVORWO1u6XtvODDcOZde57cwfIRWBLy3DxTu2FR2tdYdvHWww3dSVZChl5JX
fzbP1XsVHmCIJg/pxaz3FobbbXq7HzxhJHwQrQzmcExceE/ZLj2vynZlo3iVtvVG9QeS6wkYdUhg
9clvYmxzRAsbt34DEvDL1Fzii1k2owYgiz3cTMCjp/Cx3EKwuA1fAFdrTgFPYwUG3VZalw9KdBK9
4tkQnfBSXYG0PNSHu0LzA1FN861shncyGaLvZVd8yMq1SBxCZqaVyz7up4lb2s4f2fOSq+Usl1H0
tSRA1egt76Csm2dWdWArJb+V3tgp27ePqDHYRZSt+aLTpixs60xD6YMgpy++keAYRAHUKkKK1dkP
ETY2Xo7x4wkzXLnXHmqaJfEmzq/Fl7JyivWKLw0ldnZdrT0iaoEskI1inCKUp5dRD0K2xUV8V2m3
EAU9riLFiYim5W3VMfYS4ITvtergMtHBorAF2mM3JDJlA3AAjkBN0lKoewYa2S4NaatJsq0eFwr0
t7J0wmOrfHftLzCQLdGQxNHb6DbDIPriDFOeoTwlV4WQDgj9nBJ2Rk+Gj2dlTn3DAskbp36FvI1o
BIgt4tZ/njKb+zh+YrT6m5zb97swC5vKZ/NF1Qimo2qd8LvTsZxxtKZm3tFL1l6B9LNniQSW+cZu
PS5ucShI3rUllwzK6UTKxq3F46P68Dek0QVINNrNKfFgAZAQrf4WA46IiQ+gKdqrx2ZLw4/lhQzh
U34rgxTJrdN9DrUH8yp+asBnkDdgs1OcEXOfTHMv+vPX+GWeuCuFyCme1mN8LH9ZT9G5PxaMRz+t
IHlpDyN3AUnML/OyWcpvab0sMIhA5gITSgOkmwmqhF+G6deMKSxKGYS93OhC584JQ9zRJFVJnRd4
RrLKdZ4blB4rVWwMjx9IbS7t558/kEB8jQVCNLFbWq/P2W0xXkr7n4efv/fz1c8/MyY4MWWW4feo
BmlvzQmD8p8/rpAG78Llkkc9vuU0vnakrUcapo+7DDyJWWf6piNKF8WUh9caoTNcVb+oddIs5oKz
vOkYWnqO4pkPdgEGBfB24mpGdk2seI99jOcGSAVLVCFuRoEdZCVC766GU90+w6Qqj1lB/4i0s0Gv
NuibOVHBGAb7JSL7vgPqWpFmlKXR5wyxVPVpf5MyneHu0E2PEtigpCjzTSPTYRctDtyIBQwGwulM
Jdw+dp1CTEBofsgx2LRYqN1oUVxg4ZEbtQwyobqTsZzj05jlsCCseI5fkoTRuqrC0jIkxv1964xK
2G4aDWEudNbIrZqqf2g4HZlK7FpWatrtHFGszSrlWjftVQKwGN6sNFLMaR+n+VUIG4hGohQe4065
6eoKZIr1IR2yOCgXOpmqkD7AJ9qZtbE32JwAXu1HRXSllSzspuGEPFXhNU/Cd1XJul0vY9GqZsrn
lPWvW7UNvLPp7oGXjSrIoj319aWvxdyV1ZWWOG4bhNkFlcjCoaLo1SCarOe4IKICDcImHs1dZ0SH
sJ7f9IxYtnESmJP1+iVMP/KhRTpsSV9o0ijLRnP2xiVNfTG8G5UFPx3U/KaaFCthNlpgJWoyJde+
BXc0P6zRtShL7a0Y3jqhEp1Z7G/lAFxZmtwEan+jfYPabm3s7C9jjLkMnQXYutb6bkpjL3VM6wUh
pHNS8hzAzXgAb7xJNgVK3/VV6M1x2999CI0Yf6+hRhuJasgkHSSexngb0strhvW5MVRzO6RC5zSC
Se9bn5gwRNPrcv/PCGWPMgQTsgWTeZ5zzW5XaMTM91XJEiDoyiLTdXkr1rSnE8Xy14yhdlYyNW9l
fBSvIIpeiac7AXoiro2ZeztWr31PMfbzb4tU+xbNIJMIxKsn6nf6aYkBDZCs23Ouiw0IGPGpF9W3
cs62QwMI2RFUjvcNu86yWi+syrE9mBHPwPglhd1rpU27uKAgxi+SOErVP5eNkLP54FsyJuuznbFG
hZ+qztE4GeHcVRyY64IJgophWr1ZufTWDnQcMzD2ZApMTgbRrBqHTVRTMsgxI5T0bhJMcABKLZ6J
h1hjqFQtVHRADfxKSihmOqKBGuOK/vFFSCfKJqPlPC3esnr6TGd2GrMM/cWiH1T0AdAW8A8Il+/q
fBAdz8ROgS1QWFJykWo57vLKjRElwccikAvG+9ZMGt22ykRHqcoGQD7KMKuxbyj+SF2a9iOcCkG8
zmxTXWf1jpA8hXH6oakSQV+Sgeyv7wM5J01K6QCv5bIFi2mkbyFEeAjQ7z0jgmruK6unLI1lEzHs
igrztmioz6ZVXpMJe2Gz3Ntki2mTcICTu39ACAVXSpyeC7UnzlUGkJkR4WfLHWOLsEeMUzFOFg3U
SQstWF3Y1FJ1Vbi03J1yuW1VjrRaCw9qzIbXtEJFFObMYljDi4PVvCgmJZpUpjejtxhfpeFyIlvT
SSPzaZzSwwpqOpRV3HOl6FcVtfQ8AuDQyEB102yRzzVzQIHM1Y1uJbqdGyiDrDWywWY9piYuIym3
PpqcyrWKyYME+J2MvFcIkFoceD08jqw51bQZ+j6Egaa6yji84ge5Z7qpqa3naerVC4M1rKHY4Xdm
J7/HMwfZur+J+j6S6hNzjW1tQDQD7P5lzQzui84V0cSAoj9Wi0JvpoiOzkNlakHRNI+wnE9zDZtp
0pm09eIUFG37u8531iJ+RFHBdloOABwT4p6ELqfZZOS3TNh0GdPfVouP+Z2XwCyBAw8lznL70Bdr
cTTQ8UkHObAc6ZMqgnzoB7oirXCvVc3pITFLDh5pchWJuiSTutgqDWPfuUJBVVmPUZsWm3xY2Fiz
eku6KGxkpHJpK+6rFstoKuYP89jfxhq4WlMQnRDJEcUyZ6KiHK+VIHzMUMOXWDlHY7lHOnGeZivi
3Rg6e00pJXHVkBg2b/KObENV41uyK9ptCGEtNqiJS/hunKNyw62s4rmaJ35U01Zrp3GPWutZNGZi
ukYU45rkgyvMGa1OdH9H2e9YzWzdzGh3jMpJWuWXfFx0HwUcPuUcNEK5fqxasgdiJwSpKF1hAt4b
zvXzNOcU0Xr/OCt0cMPJuA7cp86issDLlq+oXeaaQ07dxKw1UimrRkPzO+JIs0ZBGFRvUSD5SU2j
j2xOySGyLFAIFR3N5FHg9b8kNM+zKnvLjCxmJ445LbKRkdQJWx+If6COImwoobJlpaCFnCqsU62a
bOKawt7oWgrMUGfbF4YqSFPqjjW5E1zTZANJllRaRO1jim1Qn0BBR7LlxuskbRTmOs5CA0hNiH+R
9OVDzazUmWZiBKs6C1ZR2haViTKtHzxTIL4tHjIynSqddJrZJT1rIcxzcbIVu18n8v7r4boB/a3a
5J3qTpgKl0Xti0CrVRAmZknJXlQbbIDQqSb5e2pG2rh550xPGGI0z0QT2SwppQOsxU4GDDeMpLaq
Jdib/rErTPqafUuyg7nFZU4PotWuU8GWW6/keszWKeMSQQQzDrVOaE4dsdkwtMJU8thg6bObTnuV
5xooZFbcslB8ntp48TVdY1BnvRpiRKNvnDcALUMnsboiGCP9jcwkug6p4OLuyhjSoCuTVGh9Qz5t
KklGjBxpNsmYdGLuPWtNzh9WQdjH9frYZkwgWNiRLUs1H+NCnZ7MkhzgyJR+D9hRj0Q9+fTxCWhA
gb4Zw/4h6oIqNz5Jx8PgC5M1KpbvtIqIY8NIZodcoUpFbT3TX5METmyJGhM52qFtnPlUG80vo4FR
KOncEnGHXrmfO93NNlKRNY48lpJTytJzKA4RBEEKBRV1RBWSmJSnySNhLMOGAc1gWyaqoIZRdjYi
gVg3SR6ia2OisUz0NaKe0A2FkwEL29EQ57uV/xqGXeX0y7r6STmeR2UjmKBQ5XhQ/LUt1V1Hhsvu
56u/fEvWzRLEFYVrk30mTIY8SWm03WTGf3z4+ZlJ+hHmvOj9Bwf989CMfAJYsCSvqDm1hZJ8E0kT
3nV6+UurxG5jZRbZNyJBMD96bi0e6fDd8faRRCF7t865M6A0RFX0NHMqt7sAfIyiKiBvgh4/uJ6s
yf/vw7DUV6FQjM2Krm/XpQtYXVmrjJ0cK/o/H8oS/Ul/s6TZgFr4r4cEeYG6agQP/jfT5AdxokG9
2Ria+FBMJl0xRSsvYjjJ/jho2SFvMtX/mXb/f8THfxQJwrz4gzDA/eg//gJdn/7PrWqzP+sDf/7R
v/SB0j9MTZJNJAJoe3WUYv+jEbT+YegiukHVUomx0O/ywf/RCALdMDVRRDuomLqBsOxfeA/xH6oF
KsSSFMQHlsIv/H/Be9xVCn9SsGm6ohqaAhpQQ0b3V/GERDbEKELtDhYC9M4jCNeHELxwiiRpAmbl
rtguWO1VjNnht6ZnEaHJHL3/cNH+FzWFBK3kb8+C4Do86CbX4kct+UelyMg2sDYm+1tJ1hWBNuHj
aBXHlVy+kwZ0c7MU7bHVDYfzGeUGgvBIgyQ717Efky9DhFLb/gftinynmvzlwpBAKcuGaKiyRZHO
n/9BPNkSUmHUJq16ealHInoE2BjDKjl5bvwu+lS85POwbaqu9xUl+lS1e2AWWjxUHjKjXeEhLA0D
J+k0+GBfELzldDYMa2UjFO+0R1GY/FppJMeo+si7Q6PdimBIYeq2kyyFOyGan//DRb7Lbf7yijTR
4G4zuaFMSf2LHLQRxG6Gf1UGorWKe8WYJc+MGbfX5KsrtaWSzkaGUJfN8laqVT+jzEGipld9fQC5
/pRUhnwuZfM1lEXL+w/PjVv9b8+NG11R7xRsdKt/EVL2BFe0k4mXEyzvQzgxVVPEPKhEfUHVDze7
s+hfLkpDx3OA7qQxmpenJsh1ek0wTNZzIZyR///H5/W3GxOhLq4PPiM66iLtrxKmVBRQGXBSgpUb
NH2J515kfqAJaC1qqTz0GsTSuLe8lTLDl6PppS5opsN9hN+vrdKxoJv57y+V9je5Ewv7XeeEgJj3
UjbvT/kPNybFk7hG4TxulVSaNgT2CXu9ZS5FKY9WJ2kf85CsOyW6co5Nn0qJBFRwuc6q6gnCQmD0
Is0JUlkr6paRhPVxztUdjgNaaqv42k4Mo+BcHlclRyjBqdrRMvVJX2bpoI/iTh3UTQk75ijN59TU
tGAW8GSutbwSUiV4i0ki6Rgun9UAQNoUrHnTVdVB7YwRKEMXEGJ8i3vmGtg7EFKmEszB7qSQvbap
qnY5Afsyl4XEpUb2xFgf3NlAeWSozL6IK5893WoTlwyayZ7KiZmrbD79+8srq9LfPieGJkn8nM+9
aImAuv98gYl9MqO06IetzJlGl4vqBC5l35SWhbCQgNG0oVjKGnO8zCG08lJd9ys8lgtRlRdhYLih
9wIncGYBe8AXX21BRttCpq67DL+nmPH4vDThPgvXcB+Hxq+6AUucJIvF9aX9r6uTqxtCfcNe6twj
ZemGyZ1fhTLeGlm9ZKb8ZAHOCWJYDifCYcXTz1eZFUW7Xh8uo0WXXImhf3eCFJ9/HvLYOknkQwYT
+DmP/uDe6MoH3sbhlPfzvO16TXoaoSBd4/BM62O4lH0h+WK2Sk/QiqiL2vhsEVdhA3ITaA1Xq9tF
ri5XQGT7IvVrUWsdicaMA2Kv2QAuQw9epoFKruOxt+rsKGufyyBzbJql6AjrX0TARugSG5yLpy3F
8wIhRpTbbBsvnXqg5nDTQyYxhtKRep0I60uOEsf3Qo7ohKWvi4BPkK2to5WwLvuyHaUT1bcMpP2k
G+LF1BoBhjVZypJcWocpbtqA8DVjl4vIcqSqlgI2diTBIs28SV2qvWTepUNx0hEfydy2Jz5ciNWZ
fIV6k5PfvM268IPCCMR/Ze5+3iMdEp3TxIpEvdgRXqfga4wtpDOgiOx50rRDSsSyUggnzofoRYXc
uCMiA4uU4KvRw6ilSXOIpSy5hsJI/ZxCeqrE5qS0JGsLYGweh9IIWZlNYPSzupFkPTpoNa+xMcvl
NAncLXSxZ2jny0E2UvpSkdpcLT0hTI4od59mwnuCl+/QzdJd1D+AWDFUQuK0ebcYjO/xx8CPI3ja
M0eVomDO04N6f+gWUdmGU3zKViPcWFIfAyUmWTwy54d0KmFaalJynokC26QjEqp1oGtT6m3OXF5Z
LwxIxEtISydJUjx2y/Axt81yGQphvox98ULSxX4degZV0qw8qGIjnBNEKz/fKar4VK4zF1mqGLov
pIbXnYVtdA2GyDLOPw9a1CZE2+Z09O4/I8vW/OcfZBqvox8nVCD3n2GlnQxWKJrtMs6gn7+sWCK9
dbMkeLBAJFIY4ggIu4uu7f0hL1Yz4ENCh+P+7ULE67VVCAhXW93/+ZEKVZ3QFXK3iJZ36LrEvixn
0SO9TANaKWpdFhjh4edBJH4lBhl9Ag8SPcamOGxzcg9thSqoU/TLzwNtaHzD6vLr57uiNdcTL8+d
OTjulm4kUyOJ88efh3kMb+ZqlJuFRdvuhn4GvkbjwTaYTLV5UezWuakvVj4x+Jqt/jFCsMYGu8Ku
AQo4KNYLmVMG6S20/ZVqdEk5fKnLwtjSv1u2g5b2jHg7KDcDghiRgFCU2zQ7yIREgxc29c1sRlQg
v6ckS577hZtYxFag5toLild0PVVx52bRlSG/gQGCPP/Kq8G6tCYtNPndLBTmbATNDMsLzZE9zHDf
iAE66vBbmAmM26XHkMCcwoVeRmhEmAYE3kH7RnWmDVMe0GBqvG7qNS8pNAICQ8sm9LL1MyzAHmbA
yVlMFBSkayx+XmTrJprgoY3IIAOxTr5llraNVU+Y+HrEIDlNZ7clSIlp2FrR/I2p7Yp2Dq8kdb33
yhCTfx3K24LBcNkO5qkCO+4KIfM9cSx8sU6Zbyzyc9rri83S1Vz0mIanOD3B4kF4EVkmAot7xhjJ
goh8rRg0VnTM42T459VEkCgEK6IX6R5BW2fqZCfpqzYM/UXsddrHdLt/1ieARMrTwr3cQtoThfrK
TnXCtzwBlrAY5pnzo6FPiT9o+5k6BJsxP+XorpNVM9e7aZrf1U5dN1gST4M8EaoysUgAJHTVlYZu
V8ORUckHjU2UjZISO0TnlLcoXx91NIeHJOrIVC2VirzYzhbnyfJEKxF2DY1fJH2OFUvFnvfvYkbJ
tO8j42LUtPIyjKt0obN7QLKx1fKKOQSp7sSrZn4ZliWoDKaWvDSCTAsMJzPYfwQs5ey0gvQpCiUi
dtSkdZoW6EqHap+OCjOmpI8P9NX2fWxOBzXyFKlcT9Iw7sk4F17XdUuHSoUaFy90v/NsqyT1aR0Y
9VKQ5b7R3DNThRhM94K/YnyFYsVxhURhUckYYojaYxYtrjrEjDx7SXiJ4FK5oITIrx8Nd9Gi9WI2
11ZLJQBKCeLQeq757+UVba/Jxjque3NusyBe6MiBT8vPIkienYXyNKEBHJFCFGRNQTCTWXACv7e0
l7qyDvH9HFCgOe3xxOuRqu1WLLY05cq0+iWaVQagr8bsPdTHJpeJL7e+4kmhmRoiZkAmH5Cp+ZUw
THIaUVcCobfO0qCQ5LSsLYm/heZFOTnMg6HMDwzPpH1pqGzHmKvtVc4Q+PVze2mxrCMWItSY5IP6
lhjxC1Bgbad0ZDVMSFPdIS8EWEYKFt0hwrwf7lq9Jc6yY+ZjJmMWiI1+aqBT1cldSlbRguuKbZnp
FzLQKx8VRl3XVdBYuCl7456EkKYEPRthG/w8eaGPums9WMcqqoWd2CQ4dRaGXv2QiERPZ/4aFdIm
xncyNi3LwJgESo92itNyvNWS9NbEi3Dsaf+rvLJFaHsiXmNkVGpS7Od4Nl0rHUKG+JBoBrxOltKc
c+IotjPcvk6og2qsx+04f7VaWR2nypzcNWy/65W+1hSxgada7fwXe+e1JCmTZd1X+V+ANtwBB25D
y9SybrAs8aG1I59+FlE9Vt3TNj0z9/9FYRGRmVEhwMU5e6+dzzUUxRpDF+3CQ1Za1olJrdjafHlr
X5DTokJiBaPUdTdty1AInetd9pW1jibeAnHapF4YpYEeh7NpeQ4wm4hk0enuOYOOVmc5K39OSOUi
RnxrIbkMh9TZjqFm7gl9n4gHdQE5vw2CyiDdXuOabZyU0El3y2kiN1pTy1S/8CoDONRbGbukgGnf
2zeJjbph8k5d1clVFHvJPqZWQVIkJjC/z166YQMaxtuGVUOi67Bxy8h6aUCyeagQcnod7wF2YYKh
/BeJfX1F3vamG+pyzcuhD+UXAN+Ul7ziJv+roXWzCiY3eWo69HftZH31vTHjPcqrnTB0uY6MHhGN
7qtzFvP/0ECgpw3PZiN0cqdal7UpWV8HIyKK6Ha3I1QLRRvfOPXNc6SZo3qHtkyX45Y1/G1fD+rq
FdFwrpRDjOGkyGjJUde4Ms0/RBQ8GEPS/7Jc+JutSTRtRfcSCfm6yQt1lp5PRnHbQUDsJUpFwQXC
I/EwqLMnURLXM0XdBFYn3pvlJ9Xtr7rq3PQ+HeilGZwtacVNF1abzkTeU+Qal5g7hUgB2CbZjeSu
Efz0hcx2w1CZu9jJvzVsyM63ePfbrdvBjZbIRhP5l0MeSkO/zDaIbke7KXvCepa/aOP0RIKYsR9n
/y9Xy5jKJVnRoFQAmyj5+1BkfHt1XwcEeAPtdNl+TW2xShDul9m9N8efZo0ozjDvBFu6R7t+GEnU
fjCgBtAwr57MTDqHmgoOOWZT9XR7rHPGZh02vbdvK8tgKW0gAJyi5qlMozU9w/rhdo/yKtEWHsXM
293w4BSh3nEaF5ta5fFWeU615ZSxHlOFXmhKY7rCGar5aMZh11BtOdYWjqhRifHOHPSlM8P6GUrW
QiR4coUXnoDV5QcbSzpudEGGmZ++CjouF6G9o2cP7sY2EfubYSSedCrMp0gJIHO8wED7NrAjkx2Y
DLeUpoaV7JbLxyPDqXIPbDfKC5mucKJ8h8quYdyLdgmBnU3zRIAKEsLbfbdCCORSj994NHISNkhn
Y4LvJfNsWrcU0U62ET5ZndfsZ2v0zhWdvlPPwq4bxvl0O5SZ1+X/cD+asHV4mCu2ks+ZKXNSv2LR
TlslDsqtsanXzmMGIAAovC7PrMvRQiBMz/PK3/AXyRmaQkPiTX0ngxljYex8GCaCicw1C6yfw5H4
toRgPC/bdmGOBjz7aEr1nUy58GwAmDd9bGJ5Hl/6kgjueQofzSG58+f4rkFKrbR8YYV3SERHZBcv
dRLASbMcp8xgZRfNLID9y1gl0/itzkgwr2XybqBSF7NJoEkSv5DuQlWAMDzWaH0A44UsiJhL0P/h
zPaXO7uHwetfDaCH635GcqrmjSoW6sNLVOHd7HVSEphmsAP00MoNtDNEOxwSWz+yOHmPlhkms4f9
VO5aEzFYBe+MjO0wO8omekgLFew1rTpTYo8UBVKyYKCfkE3hxbCn4+C2mxaih9maX2X3xDo/2AY0
hFbzyKqG5C5xTKxArp1+PPS2jWq4N8QhU1xTNcnsIHvQqnrdL9twu51y0q8xRYmJIeVdlkofi2pF
tgdy6TBTR0pt66nP0AyLAmoNw+XtkDsb1UTqIBL/VzvzPpOu3deWOgpPm1us5Y+K/tVKI4yWJTZL
o6i8tYcvdejR96aWQTcrwYqpjCfDIuevrHt3C6L/++ij8quX8k4OtTz13kzpG9tAecg/2hFhI2IJ
Ag1Q4JbkL9E5j9bx0jEpc/FXwEddDQFSYuxSG0OwENBp/ZV+WkmVP1SLNSusx3y3VJCLatY/GTju
GYagNlsS5Z5B46sY3Ppg5UCPndGm4efInQDu/BYq686vnWMZa58KqIK4QSgg+6vIelV+hdQizk5x
xRbYRmKyjny6+LLGn1FX7mOKqgpRW/MtLsrqna/kamTBW1PDU4mb+kt1aAwyVc/7diCqClIi7boI
PZ/DGHLzl9iuGGnHWRTMXCu6MzJ/A8i0udP0jXetNt56hp8iZtcORBg6fsX05QUV3HphobNrguig
MwNVi/nkz3ddBUy4davqMY6pGDbjKgeZRkSS67IpVzRrxATIOsgvfVYhAuheTaHNiwl/kzBHjcys
qPkQZXO2a92cq8bONk7W1ItSoz/6jv5WUDhaDV5LvPFIJnAjGL8c897KhPsQUaAuDPXgJSDv6f1X
JvK/OXTtc5L5OIDM4lvNWmpPp+7RnPEIBzJGq4qYknBH8uB739mlQ6+32ctAUZlIzaTfUKXGU1vH
z66dbow58C58a1A+HepJUHncrZdSUk4QbbjdrM52ytV/dMe0RkWIa/U2b4SGfPWXTHIWCpcyDZGs
t7z6zE4ePTUEr2VS7MpqIpHUGhBLy2FlTih5vKgp1zPZ4xsxpI/CwORM5FV5EjPCv2oGsUnGYNsG
wbrjnEYEVd/3ZXuXGjS+QVSu43RiTQtEJ2BbVB+GtpbroAiIAYyPg05xy5bzsAmr0cLeRCNQ5W65
gwP7ekNy0sSFiXa72YqFa7awA2NdfaOfi9fWfCkLf2ekg43vpvUwTeWZPEUVe8rKtTEWfwcG+D2h
GIEAMUCv1EvHg1jK/YJuJ1lm0fHGx6sWIOKNfXi7ezv8Jlr+tz/+B3zignIbXEyShFE9e7LYiwoX
Zq8+3RSUTYsHkQBMw97lU5Ee+jr3D83yC0vnci4Rc9XOtGr8hsSvBcR0O/TkOu+mnxF7cAvJGYu1
S5B10EsN3NTqvqvo1nRx/1gE1QURAO8nt7I1zJKvaaGtGFbrcdp3xgkDY5sT4spe19u66eI7UNGw
C8NkfgpqMDpAnPOdGMJHd9/QgX6O3f4VqhEKpQUcazpE9YxwpscGpdgk5o0FiGJwn7uGtorfe+/m
mJcvPhayl9ldjNIIzPrhCLYYy7flTXfRFMOaclGHpiXRkQi3+GgyQKCReQg1Yt+h7ahkTMURWpJB
RVvnOChGIz95qGwortrPIwNXVaUnv5x/8mW7DNkGAJ5h8Z3IRG/iavqQg/bvhmi29pmvKjaKqAJn
ZuOmLdkBTvamLz3KuhmVlS4Ly3snaa9eWeKw7Ugh4UzeGGbh81swEqwxwgHWbqU3px8qz5tzUFBs
COIW7hL9skuaFXeWKI23CnXkzmWNcMx02D/68CCW9oP+MaaovGaNnULbz64blXsugeIQRFHxVhbB
uSgS46vDCbgmoqAn8yvK7pii2Sj5/bZiMU4kFDWeDqO/O9qffRg9qiB2f+XRsOmRc0rGmPsssEhw
DtHuNOZ0qO1Wfc8LXAOQ2PheTQrpWRc9+SMNHeIe4QdrgQ4nJDhAgnrauLkN2C3AHj4XDB2TlVnM
LRq9DoXJshrQR9bjnhJHe2qLNgGl2qm7sEYdTjFBbAzVGRe3McLN1GKyZrP/FzydAxtKdVQ1IJLQ
Le5T0YsXim2kwKAPy3J/gqRY0VAqo+dGB5hVuYcGArtSrt07LS2oPfmMHdXucO9OxUvEHmGddOyC
Q1h+2BL6cm+D9VEBgGSwdMbjGF6nxMEKDFdrZRqAArx2OjrfilHrO2wqYhzRZDmmPFcWplHXx982
JKOxa6revQ5NTjBwEV8QlWW0B8cz3cnyyJh57UXSPcpcfaUYLhDf5gTcTuNDYsIpkBGTlBi9FVis
p65lMm5D09uM3oyTI+8PdoDSzKC4iqUqKnbKpIHbNNEuaWAeuWPcXhHJDZtk6NgloO8mH645dN30
GUWaJfrQLJkllKV8x9rTNlJPwvyqLbvCg0NwZK+9DwWYfhNVkYXjc3aoYlS7TiLOC8aGrmc4v8UT
RGg5Dc98W9NRgeZcxWk/7wrZYXz0cLH5bicBUpvzDhLTI0NEhm0R/WtKdbgt+f3Iat597WbY5lGi
T2Z37jN9oczpwKz4dLv8viAs5jGCg00FOtRXA79NbjOlNQNwV2f6nPzhzi988xKmOAj5eE9TXHwA
KBjOvVLnRCbqrpiG97AwSoT5wcWNoChYg8IjDt54Rd7mvU++AXmVKN3msL2fKW0DXcbePHTxbi7r
6Kzj7mkm8wkc3M/aInXZwYIyhAaLbSLytq1VLDt1KFhoZ1kf59tusNy9Ug6u20H/MIcpOs+GE0NV
G8tDfygbHe/zcuyuUY2rOsPruzXm61B7zt7CY74x4ZBub5WDNs/VJtBL2GaIMNIdimOfos6DTQUW
MeXjIH39Ls4997N5RYKZO4G+n2TfnKY+fQ5HGd8lUyXPqRYbVdvmdpx8B4VqVV4DYy18dpG+lAqc
JvKxiY1nREFv6DoTdCDbf0rF1TujPatwM8FrlBTf9Hwk6fPUWYDSlEGvmUUS7nSTbLP7OGQl5NJ5
eohahkOr0cYlaQyeVIYPg0MxYGzmq2cH2O9aTHWCTQg2O2Ij1cznx8JWnaPS685d6SOz87EEyiaA
Y1NYry5cFAYe/qjSDqaQjniB0kzkeQySX72VKWKoE8z23RMpwN1HP5kfnUaP7hZzsY8IlaaSbYt9
1cwRNgd0ahH9+SmnNSYSZe1Lt8duZpr9nUJRXWGvDxJtXwiNhG80lm+2SKIL2IR6PRXS32ZVQNxu
3oachEb66PEUm9gbiQ6xkoCY931HrEg/uoeY/f+51RF+UH9S55I1Y6ApHKW91Ht2uPXVwTB/GgkX
KpxSXONIvZm5DSpTWm+0KgyK52Xd7sZlaSEaGr7Sa6kvSc4+6WGh96cBkIAewD/5DK80TVIKJ4HA
/LxsTpckhcomBtqOp4tguXGxlkMsGZGbsMNgxYqwMrHtdLSlTjHYPr+KBQx/BK5I9uKNUZ+ppOZn
JMFLAqzxVxZg12y7oHqxbK+/N9J073ifpjM5L63RqJeZoj8huJ+x2eurm4nm4nTBwR2Q6AtQxSc+
kZk6Xfyip8q5I/2Mfp4HhD6gcHbOMzs/R7Cw1wUZWuta1MV5NCQbRNyZRsKSLzJta0O4cTduZBj/
Ukmd7Tr4mydlZh4Ii7c8LOkcCKDIwPbbfKWY2Cm3Sm42WTif4hSKdkDJAtM3AwYvcCRHja4Azhqx
G/uQop+bTPZaGmF/TKgLNUMdNIeqa8Hl986I426UhNcyv8wSdigzYjXcRY4ndklGI74v9Ku04uFQ
DEEy0dGmxZQV1nAl7nr2GZLT1r1v6qa918vhNuxkXMHoUNKDO97TtGStXmuPFI+lTW2Por06I94y
Jzp4CSN8UiDqmSaR3kfLLTc2fgFB7vHpDuowZILeqN9v+ibjsaC4qrJvL4Q+7j2WsedGjQ6MyTQ7
RknOTiGK6LK67EB9HJ9NxjRpm0SZAfpk5g4JW9FjgvfFvKaETgBsBGM34Mogj6w/MO7N2yWviGJs
DrepnL8i1wrZIef+cyfia6Eb8zOwoGhEgypw2YqHrmXjn+cd/B0+SDxkNQzIpjROuDG+DUJGm3Tw
z1XhFEvX3H3zC2JlcgC4phW+NFpQsBunc+h0chMlLvJEy/uBQ6TZT0E5bI1IniP6Rp+jGUKhJMOr
YUl6J6AXXu0xIbLO6bc2BZRTz1JPuKX4ToTybo5zugcsQguP6l/eGQ29TUllZ99bkvjpuvVfksLf
+7CfBtaulzGjntDn8iREU9/XZnlPiX6bprJC1Gz+Iu4GxWFRHgK/nV4qytOUFl7iyooPg6a4dDsf
bmcGmJW9zZJjW2kE/hJoyzELFdd5GHPGt+mr3dTYEiln7NvCbh4ROG+mSAZAKSecL5TK6EN96yOc
4YJ5Y0UzvrlA+32hAW5usoJ+Ts/ebUdli20f7U68te0TpiL7WJdUKpJxhizelONb4Tu/jHbmoSzD
vTdruAkdq9ZiljMuBwZh2Ige4xxrOpD5PwZkKde8ac391NclIAo6m00ijX1nuM4V9uxbVJb6pTB9
+wq3/S2tHxX9/2eVOvGL3+Cgi4pYEAXpIxPwwe/bQ0VQGuINpq/lcEv0u92aJ1DEt7vRZCOzimOf
uU4zJcSJf7RsH0xHurCBb4eiGN5Fk2abEQmGvZDHO3fBRZsLYP73TeI4zeMwXSk2l6fb4cbt9Ssy
J263zFvMQKkpgHPJ/45VIMiBYjLlkiWg4PdtzBc4nhsrcZAoZMdgQYsXA9Dx28G/UclVfRa6No+t
1f1MdV5vk3niCW5Q3xsb+nZLpOVCfFPviesAgOiXANXfN8flZrzQd2uX0ShqHewTCxJaMGmd5uVw
u/vn4LgRabgpvdobXPr2BLcn/P1UC9b3dqsh6Xp2w/KQswEjrCLNFtrR8Hb7YXp77PYE6W9Q9fIS
/ssTphXiLMSMbzdqdqkGvog/FO2SwukpXHDJA6KMDQFA7Zo04mJ9CwKkd/f3vMA/d4PIYKEKV+r2
0J/HF2kuZgpKA38e+3P3z2MWbZ4Ugtl/PnMWOhm1gwK62PIM0XL4/c3d7htGxTcRt+GJk9+kcRnb
p8Bu7FM2RGButJMjyPDT/TB4PqXD59svAADyZVsdR3es2vON6Hx7XvdGeL7d/IN9vt0SkdduzUT/
uP3y7aHb4Xfe44KIbslX2k9Y0/483e03fj9nOVL4syv0czed8E2VfNMO327dDrcfdDE78Czt7HVc
Pfs0P48AcKjg9irb3ujeGUaTE+uilQyt7Hj7mqPb6fbna8UnR7iPf7xdSWPckeK5HPrlYKsJJ/Ac
RyRdwlW+EZUl5XmKetz9c7g9lkczO0Ny1ZJUB8SfZXm5vb2RP3rtyW0wFKfNiFzEK15xPiF1Qi+A
dr5YoXNpVouuKRqBujY7V+FRmmLKfb45bb3c3YPpRLHlvRgetDTazfskL0amaLXDNPMzj0FUFsUT
6fLZZhi3E638FaVzYzWHAtnBtGeBJs+ewxZfEAc2scNb0Tp8zWJ5n8vEI7kp/en57HdohL+qkv8w
10tnkSgGoyjfvck69vBvsbNG4b61rKvN6Yb5F6FeWKM+csY3WTv3WibhJbTDHT4Lis1xcAnwZ55c
XuAKasPUfqcWR6+cxijYiGNaBXwzPCGajFXb6mmrA6r/U21T3dQkksEbrlhpHwNlXQPbxhvYXcel
N9zpfNWq5N50fTCCbbCmWtfrmh5pNwHk7t7trHmgYrbvAiiPodhEk/ejct61whNfap/Ev/QHo/WG
JiDvJ4z3CQlFSBWmH1DJVlhUx5OkMetNvrcKK+dVDu6XYeKwBZQ8uvqHp+mzTL5rrKSgXxC06bzO
Jzo4kWSzwDQeY2ePHExucYcLyCAytaMGdA2D+Fsd1xlbj0yshBzJNitwzYdbUrCPKggeYo9+Ykgk
VVTYwcqtgEOAuSTnb003h4KM58ndQAGV6OZx0aPMbN2ERurgPWcZ8CyLT65lJwYVtT8aYZdQGJqi
XRVl9M998VmqvfTZZlk5S/yqAZzWB4+xvgOhbG3LPAVp1cGUYV2z0ZiQ2dNmLUm8LL9oBGLKti3o
v4ht8CPXHR0rqpJSxle/sZ4nLX3yCnW3RhtBaFZ25b0TFzTFKIpj9lVuzKfX+GKVOLNcVap44+r8
S2gS+6iTJi0Nbhb4Rzvk5BJCHoIZzGFrRfu5jxczpPmdDUTLJSsJW+XcTjasD8sNdfkVAHpdvU8a
8zmgaQwVwwT4gcg90w+2s+Niv8/F0+Q6PwMVbHBNVin0yAa41KprTEkMcT7RRMmDfTPaBxuR19pE
ubMzjTrd6UiPrzLr5EKRnwAm1HJfRIW5aeqyPyThSCZapO2XEUtLPpiwLP0INUCeOyRbifaRrjoM
R7YNt4fCFINhN4gns5gMZiHH37b1/CkD6Vxxy7pHNyEYMLEpF8yhdMHSje6L0UU1HfTA3NFXRNDp
BC8j6uKjzyZxVdYFF6gVQwVQDgb3EmhZwDto7ap4tFUxP0dRhZcepqQxBax4TE4bH40fuhb0ShZt
NCoTbf8yklt8h4vtlYmif7kd9Hgax9Z8hq9BAsT8nNSk2XmWzx4LZoVrN1T7TZjnyfwri+PuJOMh
fogtwyOSYGdVgWSsyvyD62LvDFoDJE3kniLbupQ0Zr3e6c/17NAjwJAHZOeJ5Dn3aRTxbsrm/sHs
5HNdND8iM/f50UStmljNe2VrALOmGI6eSC1GjQaxTSnwuub4/nO/2Zd2i9eNnV1fFvqM8PuL9U5K
FoKmgonQguWiPVzc5C2vyOWci6HZBiCMAjm8IPQA4NTjuBWez9KpYlmYmdcaTPHVkZMNQAm54oiu
YaeMSXElJ4BIKkXOZ+Wu4zASF1vYj3UP+dVQ4QgBgfO6NN5BpEEw1t5lRHd1mOc63uQ5lD6cEtWm
ifWiVodvjD7815TJZ5QV0bOmPB8FOn9Vw3maW//ZiRTjSvqei2m4AOuvrokhnm6qm7qhKgk5kKQ9
UkEU//2/VxaLf0EVe6iuXMvBzSGU+S+cyrmXiU+IRnVIhZcehp6mt84hB6EZfPUQLT6Pedtsmnna
OYu4Y1Q6/h9egvwXt4fneQyopnCESSPQ+i9ETj+IdJcg6D/kBnKnoJP3Lp6ljTHgmmMi+8wk63ME
AdWOKJ/ozsZk6cucBMwKc2RbWznKuDA6L2JTsxf5PZCFF01z+ch21bxbVKC3atS//+DkIrj+J+MC
r9o1TdwT6PBtVO//LMjGzZBZSUkgfOprtc0c4R3DPrgT1ozsvczsPVZ6AEG9OPYKdh/bpvQTAgrZ
nd9j7NhBa/tfBC0KL8IhZ76VFHMo/ji/EKg4NuMXS2CqMQ9t6ZBmiZP59D+8/n8xN/D6iZSwlecr
3sZNcP5Piv0Ez4xQJAOEBUt32yg3sW55E+Rq4Bc3j6gyijWSp343Z+5Hr2KGB/uawHuAplbaW7T9
l8H77oDmO8zK+/CXCghMzk+uvIdkrKo9gI9h3eaRs9eJfWfrrPv/Kc+//neceCX+vQWMKmz0/9Zf
TZnFxdc/G8Fuf/qfRjDnb7YjFXwE5biUShcryd9znj37bxZDAtUSAUzWsy0sH383glnqbw6XrEVv
0bQkf8Zf/d0IZll/41cZRCXLV1NQgf+/GMEsIRePzT9eZjQcpGX5rqMk0EbLXYC3/3CauulY503W
JofYdOy9GqtXx2MNaCb9tqhk95hYbvQYJgNNPkGesWZdaFWm9QS+HeN+Pncnh25rOhTqqTJqPDGt
LHbxbBSXYaLeQIqD89AHKB6q/kGR8BsianxG0oQuOB7yS7vUkK3m6oMZT0ls+RZ0YOgxMiNf0UV1
TmdY88TwoRiMhftY+zP4IIdWoQszPQ1VuJ5EYD15OAB2Wgp5dsrYP7MS7naiZtEio5oK5ki/sJza
8Yf2jWvkCYNXrjICoFVGVkWQL2354cNsyGRu4/Ez9pBV1EiNq4bZMMlV+T5NcsQL6iLQy9ge52H3
Ok5YuiOD2aTTs37Fc9ytyqX8XHmVWilTRK+U3za5kyFInqnzjuXdND9OQWQfe6/+8l2/ADmQ7kU9
Zrs8drxLouZo33QG4jAocVrcWVb8TvjSuHUVFK457y8+0gEvnc5twHKFD+vN1DCIKmSfiT+/lCq3
toYDeUsp+5eBGr4s+e/MdqYFOtdQzbNxWNX9pqB5cyjm4QnBnQ+a5nlwJfOwne8KU7Q7w24RbJaX
pO38N/OcPJo+dtOwg1015MMuH7Oe8niC6LrpyoO/TzGL79oBGYwvisPIqPxgj/3TzZ+Rd8mIMz+L
9mC4ZqkuBu5n+C41KEGWk5QAc9Tf8GBbl7pNZzfJG7btDfJFnDUeSDG7FuWhsn9yHdWHNMntA7wI
+gk+YJOgtF7alIStrdtuRy9q7z2ZS6A6AcDiqmfR6MhxX0mNV5svZ6f9iA7etNAdzOaYjbUB8T1l
Os6nbGMkrM51iubFqJzoLChnl635vTLocE5hbT2axok5yDrezCVO57PL50nXWRCzoDJVeLIkPT+P
vcqGlaWxM4LEh9uHjSOBbPJAB5B4zT5v14EFhs8iEaVaDjRrz8Bf4kNUICc0U+z+yNwQ4VunPKAa
4/pPTBHy6sUjHHeLAk+bIcaI7eQ5jatdzJlFkDnU5CEh0ZzS7LKWXKvaU4+jBQxNROAnVUsXtsmB
4/Ay2PCbsKvDuiUm4dZXDNGl5kR+n4ze5OtHm2SUMeHXJGJudDm9FZOkEs9HTnltrvdJsHynWKWS
IFkQ31a5sibV71wIUKJKutXLMBbdeWyi71ags2NTs0V0lIbXmGSb0kTZ5tUGoWtNc5jmpyHW5xo9
z4Nr5gUk1OXtTyCJEJ4jzzXqeaNtD6bGcrJWAUukEqHyphUVXJ4+9Sj6pu8mVd4Hv5QI19NTHLDh
lqH3FhlBeaZegxh3qWSqsPzISxBYTYvolhH4yrXz7ugQqRvQk53I5sd5lNPRJPRnauLkjMoh2llI
qbZRUaLG6agkdLCXNkkSuavOBFpoThlpUVnKhWYzTDRlhZURA9edFcf1NWEvljTFN9uuAex5ZYK0
ed2Or4YPhN6Ou2spE0HYA418v0u2hmlpKlExe3ICHoqxqO5dgDmuQAndDiPatNn/8HyahHPh5uwK
808RBJtSkR5Ve0b5GaMdngAmdjVmkzDXRCT74/hE3yZfZ24VXdwJ1nTtUaum/w8stnDAZxh5d6/d
Rj7aqXkvcT3ee7Ar5pmOH61tdh2h6u9qqBjI9d3v0IG2dUlIdJW8hUNIFlZeedtiU/ZJcqS24Kw6
7E3H3l30dLlLS6yJ8btFS81RGskhqYzvgIyH5ySQ92Xm7OyIMoUyFRasrCm3zEPlRaENLabu3ZwY
+cUv043kfcXZv43M2Lxrl/JO4VFNCMe+24f+DIiow0oY9zbK9BYOWO1+haRqv1nBFNzZjTg1Kfqi
sQrQwid0w4YkHy8qN4DQ4pPeKXYnmILGhznyym+JM9j3rmW84og6k9zavZbutpWBDTjQ9ZB/Jf0O
mcNfSex3CGihC6dtSRewoC6D4DI+5Kk9nWsPdGcsninXG2cviDZ9mqUvzfSj6oP7jqTDV1LtP3K3
O1eVm2zmpfSTyqFdaAhyLbEcbPMcbQuD95LUnBOxiC8ZA8M3opK+TYrf7NkQ7Qh581laFj5JFlO7
RksXH3zO+I0O/AZtCFVw62dYRv5bHdZQxMyQoklWrbvUi56TKQXfPcVPo5nW+6LhHxKRax4R+TFa
wUZUfn+2oWwc6MZ8BJFTrwcClygHwDElqCxHg0xqUh9UiB6p8e9VJA9QtcoXQCcW+Ub5CO8XU5dn
gbEVrrtzG1cjonRMiD30dnHXeHtvVsPWRYBxDInK2niRLUA7FSF+N1oE1L+/SQHRq1fydRDleIoT
8UBjJlw3tnKebM6hcBh2qhSUCQOBJsyRzp6ZutpIBHob6g9/yWn6QpAn3iZxNvvCfyO8/omF0ddM
ZQKeCF4XO21fw95HZ6vNrr3MtbGtUu8rsqfhVBrDR9WeDGGhlqyrct3ePI62OP+eSNwpOeKjYVYE
fba168Y8NC1zIq4eyRqALnvaEP8S2W2OUysjgEV+ydp0HlP25cfMrK2LTK14l9TM1JENbMhuC+/Q
6A7EsIjKlzJOAKN6TOudbKxVXqLbyKy2PDfSwtWThwLYznQyg8w7cLmTRDP8UNkTEalYWWmF77VA
8tXUqXhKs3Dj6t4/W3UJOajxT61D/KILbaezzSfUK2NbQfoT8amZyhKLElFvXYlSfQTcIiIFGLOt
2sfWDyhyB8GlDMjii1I8Di0t/wtEr5Oq0cokJDbT9s9+1XPNqgBhLxakxzrnzMZ8Nz6FZvesW8N5
aeBwZlqZxJDW5s7T4d7AJn/Jk2+ZhSPf09PPxnRIa/cD6pw0tBYHw3Wc426lW2zG5OGScEnSdLfq
vYwyZgrlMw3zbwN7tJ0kBbQagAUq8tjvIHNV67Jq4M5Oo7njm7aQVHx6ZCYxNJZdu7W0ER4Jz4Wo
DPQTAVd33ys0GV5CCWFCXxEMcOXbxrE3tkeaS9PL6KKc8leHi2xXgmAFgYZm0LZhZQ1e84B+4X0o
o0XZ+axdo3xeKJF4VOmekMkknqhOi51ZQyceCCj+6OttBxJpNIj4c9IfbsKyw5bthk6Ke/VYF8Ks
qZp9NFOWdP3PwnnCtjrcI/2B4BV1+5xwJI+oHVMk7SMGUoqE2j17GUQ3S4kLvFkNwuQM1ugvy7Gi
iyZMHAXdzKTgxhaIUx3SSM7Ts6bQ0sXBtC1EFbFaS/RDzlJrtAeK80n3wJoVkiSfIg11JA62HWZE
PML+ITV5WvVWKHaZq95y2UJ1TmfzkJcO0exu6kDeMvU5pQXTW0jA7awENe9Nr3bbxXtLBi+u0cQH
emPx3kmGexz3LAiaGRV1R/Fac83Tv1grabwklNACr/n4D8bOa0luZUuyXwQzyIjAayZSV5bWLzCS
RULLgP76Xqg71neGt+30PJw08rAoKkUI3+7LZVPzJwT1kDZ3NSxnJxoffDtpUM1xeKbV0aRjMfCt
2Tx79A+sJ+wmhcXIQWYJ2haDViiG6bFw69eYUpWs9+qTGgr2znp5zOCimUk8X6uk3UzRNN1XBAR6
J7FOenKdE3SmHZgDmvvAvqB3Vno36MwEQlp+lWu9Q2g4yU1WUlKZzCsDupPuLQS+nt1OLAduXQU8
KwcYVmxgPVYLjKx1R9Ek1QqyO6fvwxD/XsTaiYbcrn7SSV+vtwD7DisKsKnFv5EZIlyf15A67fpJ
TlBFEytJ902cPzDVTa/8+jkXCsdPRo7byOxiS6VEu7PGAT4W0ExY+RzKaFOcbtKYWF4obLDrXepf
zLH4REjCKWGU+U3Tpw0TDlIF0kiyGzrrcecSQPflXMNnauadD2Lj2E+EvMRAdKaJ+Kum3HtqHSJ/
omI2aLJb7rw53NlbqxofHR/2Ryu5Pa2/mAwq5p9Vb5aipu40hAnuewUaucFnl+U4FmZ3qiIfRgSN
iRuglT4ozHLhiNHknCr9k+Fw8O0TztRG62xVUlRH3I5EeXA0HRg6H0ljX0u/hYbtU1JgmQPTCzIg
Vf+JA4e3HfeAjfDMXepOf6SiE1Sj0gd5l/1ybZMPpAMlBLc3H5UMbHHpUhQQaYCz4wJUw/fVys3N
GArhKM394WRHc7pNdAflu7bgxuIfC2Eh2LwFYrIKeZS+p5mKkFUV0451GeCl2+n8NcXCfqcXG2rv
otpT12TbJY7ogKrG8ShayoZsO6L6uyyfrbp891tOwNXgHxm8DYGNGyEI5ym+uNP0RKJiOFSdqQ6r
hZPLFTvdxIWF0kGCL31C9D+bsU631d6TAuePT3BOPtWEg5mmLKyiWV+wgQuKR0TYAg43hkOeztRH
NdYt9iWswDocA399W7ZQZaw1qlhk2bWe67ckhnSfCyx7qnQSfBzzhy4G4J5rFj+tQrFXmnn6uIS8
oEn23vvAa4EbJEHWL3o/KIGebMDCHYHoN2FF8QwMz7M7ZZfSdpuT1XhflmqH3YTRG8a6IL+b5CCx
o3BkX9VOMA8VYU8dfF+4EzXTCNYVT/Oc8YwP1h8EfxtLRJzu4mj4NXs1L3dOLqJxce9x+dzGmvS9
XzQQMVfJjsgdB9vCBApMre++baQZ1FnJ5BGXfVDFhUMHqNLbuFVA8OryCBUzDhKJvT6raafJLHHN
rKS6Gi4GdMlpxU0YWFhELOON9n4lzkTXTlPtyO7amFg6MtN4hpkAxhnbPZTBaB+6JB28+dfK2OPe
eVz05F/rAYJ5VZb+tQmNUz1l+thOqRN8p0AZoglewxmBnIx9gNaRb2uNm8xewusUDp/cXPmCfAjP
i+relISRXNted99W92TcDuzi3V3IfnRwkXKCBqtZjGh16CHfkkC+WUbyqx1DlI3ndfnebDMrMBn5
BIlefquU5pipmQj01lzC0lnd5LZhPQuSIDcJrnliiXUDfmLE0m+VjzEBUcezu7s8VxUBoCg+CJUF
vir0qS1vcWq6N8wa81NShhqwWcks0ZKY0DXq/87y2fwqXWCqDDF8GC7NZhi/mER6JRU5Xb2HV0JH
XBy+Msg99Gad7aMU17rlcNqpSk2sc7lZfIo8Ae6C/Da6AxF1RnF5ZFKsuIDxJnq+FQ491Na6BU6t
bTJmSF9E2003NabiYc6Oy9zeg46dMbFRR5KG+pnoeKEd2tNi37ty7zikXanuu8l8xHO66jmveKqc
jSmUgIBA4azqChZV7IoY5LLmrQrB0YRI9H1C+yGN1CCqR9aX1h6OkmtmQRTyZCzqwSq0dV+pz0ET
6DfH6r62sN1rCDYk2bzAYDs4Eevdtr17odLIOM64YmFuiGmf1YhU0jV8PsbJabauOPtiQOLje94Z
+rVRC4JB+bMzjOTJzZP3MF3NgGH8+b1jpdjmQg2JwMKpt68W42VAiFlAzj3FGeuL0zpQa3Agx303
HFjk7BPLCkf2Byfq8tfYARA8S7BAZMEBxQAlj2BWJ4N9N5ouNDodRgcKUksq0U262UWljwCnoJdg
ROAiApgO3uW6V9/a63c7GQ7W1dKFIJGOIJxIPJyS+SAnznvRaM3HMWQw6EYc55qUBrPMiv6IRcJ3
zsXRhFnzOHEEtOfHwuuBc6Poqy5FO3KyaK+mHG3KrS5emf5J3da8erG38wq8nfCm7FNq0QHhT/g6
O20Cu6W7qFenBiAeM/kt0/wD9noK+pIluySTU5JH9+HOT4284ro2jo3qnyrmLRDyMmYHRXvEoU2h
e+yHiIgpJe9znFzz0bMPNU6dTTRP85YiKvdnD0qycU+1N+p3S/sb10LV3LCS3zGxj495GnLEp2tA
VYZ/NasvNXWHiZ7dbas74u+m/xEbPFsKfWbLYS8ij7y095rJsLlkkE8xoN9zshnvm0/lLtV+dNom
aHHSUEBd3RSF4T3GcUwbuvkWD53zGRkA8I3+kjgeeAQRnoQto0uq8jPfzHgnNF0Flt0e3FTRqZCw
zrOLGwGVnogxhfkABZtYGVGR29FaHZjkjTL87E9l3xx80gSsmjWM5ZD3bLWKtc6oH72kRcxUA8hc
Bm+7JaWupXJLFguzfNXZw0T4DSlF/LKdmISmQXrAdTGK9uMztmV5544ncCPejc++bFsjDV16KrZa
0BQhfbfcLIIerKGY0l2hVHhAOEfFKiV/SZozfg8NiiVH7IxGFBnHhKD7puznaF9modrWwxhu7E5H
e68e4JmvisWAtY6puCwORkLvDYJ+txsio9g3bZvtCZlR08NHfQEugQgU31fG/Fg53MZz4d72Uz+8
Yolb8Ea0t6Orfg0eQNYstfwnmp220YQ2odz7kVEs+B7Ca0jO6V4X4mQQst0aKmyeYiBXBoe76xhl
b8Bw9JnlkkordIYH9JFtNVXZblym4jRx1kPWh2+MG4K4/xgYDAjOs0Xu2WA4u0maAm+p/WGjmpNm
FLs+75I3IWljytrXxvs1DKCdUDhUAJXujyBThGSJ/KEiTs7x5J+kyJpzVTcwokFdIN3lD3BmnwSD
/wOnr+mUz+4tR53oFJlZfPRjnAQxUTByS4axzSuYo2FjU/dpYLboe+tMqrpFC24pcRkYrxkkUpUs
OR+xV6Q2swhCJz+HmtabsQalCpLufipA0imj/KEMrIlLFh0SDG/sODiADZZkO1fluZuAqeQtzQA5
+xGoT5JWkpJIurmk2ejz0G6nnlYdnSIbZ/mjwYDfyfzpbK0PdLAmSINFRiPf6tvrEu/JRELZgwj4
NJo1Ql6xTFLeDjqb/JtoUVwNvsgoU/Os+vg4F8rctg3tGnow7ziBOPvRbfuz1C5FAPhWtzjgqqNH
uE50bF9SE9jE+2VDH/E5+Ysemg6n6ilWQMb8Gdko2U0OZPU+isbzhDdM8bSh3bbZRhKo5VqBocMz
MD+5t2aEXdwkVKF7CnXGpXlwwzXKmIOqNjBe777/ndkgFr5fjzt23uV0DPH8+9WL7CsK9QBbTo0I
8kFNR47ULK4V4Dwr8aogMqGT/PpOqAExbc7pjA+pmEG0NYsGSMIDriPYuNI8zQ3i4DiC7C9wCdVd
uPeG7K1q86+6quCu6+imWOmaZcLV0fHyP7LqF/LQoIURmjHgt2UXxERcyYDIwzg1v8iBsYsaSFUZ
qQX/Ywnf4xQ7p71I90hnHyFx+lzk+hBldJpF8Uw9yurDNA1FtAp8QuCub5HvByRfEiHMXwLDn4cz
iKrsAFr1JrNT3K0TVVhVTBNs7Lf7yM6eME1bW457oJtJi1gjGSHXVNuoLEYuDQM3Qub/+7HMHssZ
Q5pISi/QibkREElRB6s91sj2vBTFzYpqO3DUddYcZTnDMgUVO9kZtVkLJwyj9H9icfmq3OXQ1fJ5
SfPfoWns4WFHDG8YZLBLgpnyT7MR67PlQJu1Y/M1NOVwtvFp4yacPz3CIhvi6JwC84OejHs9Kes0
045B56WFcFMY59mkRyOMJpjyMy9EU76YDqj93qQAMBFuf1bTPe9ctsDKu0KlKM8UwBV7V4eXaoTG
Z6X1ckCf4M0TRa+DO9gv1dKBGM/k0WMROMmGCHZE1pYunPnFzx0n+J6RLLpqL065/l23N1Yyg1NT
ffahqg4gFqcPjza7c215z7Ex2ViZpHPGc/Rqj5PYmQldthMOUcYY0SEzRtbsPnLfZ4Ev3cJEYoUA
v1dnLYoVza814xPuMkJhdaK0Shc0pFjeRAaoiujOQKdffZPj+jDrut1z1Xz81/vSxk0/ozNiqxMv
bjJc21k+F/6X1722SfxozPRML33zg0DZiHJBw1FZijtVmN6Wuos/kwnHxscBLQzKaQwfA6HtqjVi
baymQZFT5YeDrHKdY11K+2zwm2O7XAXHlTlWdnLdjLcOJtHjyJsSNDga4l703Nt/cUzxhbOjBdUK
EsO9GXP3EcVxm68WawPbhbLrTzMBnluWlyHjACyeJn2/RKCIfKodDAn5Arnhnej6m/6l4tvCEj19
BzemxoI/9Oul2iYIqp9cKc7GiCwzD4+16leDK646XOohWpDoAc5bmDtJtb5kLYglQ73EfOlZxtZu
dNLs6K327imsx+O4GNtiIkLYOCvTsT8Xsc1TLEo8h7pnItRz4l1QyJoGFyGKNkNmaAf0/+DC6LgO
NhZ9IvBoHlQ2WfCRRVQEnl34ARdWc1Nk+DcpUiT7kKG+R4+Z3aBGlBZhBp3dungeF7bwOXmKkJ84
vhBf8dl2ImdcgtihSblafHOVNExYAPjxZkExZz99pasduzzWcRcoXNisP0CScJQG9ewUp3Zxj3Hr
+YeIC5EluvHozDiaYRYfMbfW53w1ZZupe+4bUGge9vujpNMqgj9C2K48DuMa7G8o8OO99lXEBsHT
aOHMXNg40STSF/rA1hApl0rfvyZCvnMgJrlGJhzYdXXua7KXm8mzjlEbwdOwHH3OQ6J3gt9vpSrZ
enPEZyM0U6IlfbTTgO44KQF49uum2C+zeTOEZJQ4T6LhES2LnOq8rOisouFYPUEq2ohpwrtFJxOZ
3td6/W1hpNnwGl4dbTxwQqCbIQ/vTNaf7+3u+6Fe13aX9Pgu9dQ9DRdUv8R8fyFNfu1qPQdG+dR4
2HGikPpB8OhWMACVYq1ruKvY3Avz4VwxoV7/tZh1pm0crQVSZUEGmgsqNq5iU/XRrWnyR/gRUar+
ru5AXImMD3pWzT/USOlgwhytW/tuv3fp9V/+/aMx/zEkoQ2TfbK3U2W8M8Ckcq8sXifqgEi98cTW
NVzFmYNvzXEGeVaFW7skSUPNRA13I8X8x341UpbYPPpV6hJzI8PkmfRjmZZFoKiQV3+yJjjww5st
KfWLBGV+oLm3Rs7xt7BtgOO+89NfTyfezndYnp2SoZrC/G9wPD1nlaXOoRzKUzti2QR7cOit8dXz
2DPWCmOaYklXxj7IiJZ41qaoG3eXK5XSCUAjXu6HbF05oC14Pz55KvtP4xKg9tAxJxLT3/s2AlZ/
MvQPxzSe3WS6gwEKHtcJL1Ekjo3lPmp8OAepJe2jXbagljFFkMN81+t8bX/aT6ZgOFmLg+s0r/OQ
Rry929usmy4OihCp2ng3O6376LSQKtI6ZCkW0w2vZIcRYHyOhvGOk+0DtzUVKI/6pcIXZAKT8o9n
sUBwVw58c42WLPmb4pPU9DCsQmK6gLGO3VuG5/K06FluSygoW0Fhwc41f+ux4fRUwa9kpQsPCc75
3Uj5V8sVEGe6bu9QRNsw4cqi1TG0S0JmeT2dx3465DkecbkKc45cCwefm9SgrjOOH1gnQmRFZAyP
ybZC2a4tVkYr0qe+xUKu8U6nnVQbxNviviqoLTOEcWidJjx4mc6PkZVIIO7fGTZj3xeeeTKV3peR
Ri4o1EeSK1heFocYOd8NjEQubaJQE3Dc9Ml410WYADiY5G3/I0zLnyYvMV0JM40RVq8D/BuwYIbm
sxT2p5Fuc6fzLmZNr4uZ/iwtLCzV3OEWUMZ4mrxsdYzQX1pys97C/dgaw2Nlj4DtKauhXCP1zQF2
nWPv2B/LwM+IU0OVGiBROK8+hLyj1X+ZlnHUlh2eHNJPOUZxPNvefUr2L+jADhysQpIIb9Ln71y6
nvtjNoTWefQo1sKKGbvRyeMuuW0FbUF+9aetQprnqaGqAfvbOs4+6YL082ibcoI8jm7pknb1fvu1
FrtUa7np6P8Li/CSgJ3c0HegtkNSnxxtVTu+ARBEAoHM9TJKtks7YABKk5cvoeBNMApDV7zyJqBo
cGUJ6trmfoQxIALStE7mQ7+AkZlHR7t7NAesOwYYHmhJHPDciA/VtjSpRePAuo5TfgkY9oHJT0aa
oJYkAoZIZfFmCPGnZ2Yr9sQw+IAXZLvFyISIwuJwHiOUpqeWouYTFqyZpI8LLDAd7iOp9zVdsIVv
fSHfe/eqlwVXqWu3YEAfoto4jAlyXa8R3fP8zuKC7RXwsHUUHVig0qOq6FDgKk2D0anOza+wHdEm
nAn0mE9VGcOv+hB65SFEGGK14pRipgG8PIAk0CAlMDkwr9PUcgCR8OTaVm8nF9cWafQ3x3ahLrdQ
aTwllm3nyY4mc/l7uC47Qu7M5IqQXnPXtbaVSBmWLwGFqwzQ9mHqftrtsyMB+/YjHoVkgrHA/Arn
D+6PnakFhCdEropKIBqdHjBXqL0ET8VAGQtDoY6Za7AdZVg1XW5Q3tJvmcpwjYe3NXTzyLxxZNxV
upfJXG9rOHQqAhMyjy7CrN7lRFhHkOhgFZQNjCzO1CQbGeOiWbBoGN8lPFnx0x9bSrHWf5hX077R
zABfy9A9JhoCYxLbXwo9uDEvBjX0uyjOnvO6sS4zxRFOY3C/G6DhNYSmDLY5KOEBdjB6aggQUv3R
g1ppHrnlsUmbOcEG6oMsgtR50s8nN8cH1NJW7hnjJi5GQhlL8UD0MQ2cZPhJn8bT0rXDFpk/qOv0
FN4JhVPYchgboTtuc78/mTAHFHiuc6XtnZjN7Nj1JAbD3N6n4cj00Fvr9hzyyxnPHSULj9RU+NuY
d0edeWcGo/m2CetD6hrkJwDFe5MJsQHoahBJOjcjbf1i9AuuvJZOoFOIIos93ZtQI4PpkRtOS1pv
2eIxSfZ0cxAiGYiFh02H6EVTV3WNfN0yv3F/5qMDw2ukgxvYEO101fCB+Yf+xI4yeOA5FwbBxiGH
uK34LfscGm5bTj0nvQkb0vqnjMJ0qSsBz+Xicuoo5kAKAhYFsVMUYKJz4EbMb0TghvOfyoyno1Pi
bKcnCb4p4wjuqoFjx2y8WeXu7Si+I3i6CcPOhdtoPxX5cBOVyto47tBsViJI3dQjjegVg2bmFgH+
dWbQmJFqqlgjI/po7YeyK5eXujjgmt+5I0fr0bapZEurequJlaBOmmi9cjSh2fg3+MYc0BvttCsI
mkCCfC/zud8q3WN0mZ4iirj2pmdDZAM9tzWL9d2gJVP4HB4WONaW6OrONNPnXlhvivERBU/oK9hE
lVXFfOZecnyIeywaXNN5f2Aic/SDE6v4wpjqOmI83NCekex9OoKVCN9ivwqDvpN7wiLJRbjtOSvI
OK8qfqcFxpg+AinG+X8xSLZYTIyKeW2Md+OM4NBw39T5XSiBO1oWbxvltiHmPsiNTZGcixbGcVvP
H+nt1Lu/nJyP61yXL3XXMOUd/M8ECvs+9psNdJQZG5y1ypDFJV+4WpRDx2cCN9iwIVrf0wNLp1Nz
WUEMic2+TKddw3k+eQ09UGsUNtHsGKFzml53Hsv1kzhxhmbtI8n5r+Sm2Q8d1MIXJWV3MteTu1xP
198P//qp5OIkaBEKvvOnBtVriBw5eZEiop9zFRa+H6z//tH/7/8rUDE2HRfPxc/d4N/5xCE1QZBO
3DNn0dMF29IQypUwq8IZtxHx/zYbz2najefvH8X//aPvn/5P/+/7S/79O/6nL3HdictC4vWBdq2M
laaxiTiBIY/hDO0iayFhVHU48+YQaA514Fm8AIWK2xd3dL8isKR3gKdHqGaZ3LiNIrBN9qMWZrl3
sSNvBV/lDthMO0rvOCvhIarPlM8gCM6MXfsOtXAc0hveeQeWWLJLM2eS3o+nu5F6oC6GUVl6s7nB
UcqkEpnDY1S7cfvkEvHrtAL0e3ws2x64jdGGn59EB32Cf39YM6dtZbLMgcL0dqLpDp7rgx20fkSp
0wdzCFm9HFGRrJRVcm3I5U6I+G6d4RCDfobyGoqgnJzP2g7vZ6ggB8kVfh1iG/34064pVA+TDngm
Q1Ah0YVm0lxZfNf6qYNm6GB+HHAU2UJtKDnkgBwar33xx9R+8TRaH501/0ZcjYPFDF+ihjBk5swH
R3f1ucoywEUTvpqltV26vw5ZTSFAOHKzH6fqa5nTK2cXtkFTv+KHRpdeWApmld9yXKBGDuNlvBbK
JVb/WIRbNRiPuIgA/tjeywhdm1t6wleYoIXs5JdGoIAfmEwUfJL5sVv1XBoxTbvjOAdWn3TAmoc7
YiAfqh+Jz3BwML2EE08BQ6eqXcSWKLqotU0oWRYAtmtF0NAr7+xW6jk3rJ4zLze6qaBiHLloCuQ0
qz155tu8h1rVQKahJFmMDIa/6A8NGbfzB1baMc7VlCJkPUQosI0E0FbBXWBWvWHR7NtdzkYTJAU0
xrnyS5KpxQMsy6eY9C7jdXsI2hXCaaxNP6Joqo2aiXtrr3RPhCixvyOnkpo/fHcIITcfy6KYD/5a
kez79gkgfn6Z/WrXZcV4dNc73kD1FvODLoTHiVfCr3gurKiwL65c3rgoArTyoWP7Y3ysw/YMxwrP
9wRfZf3+rfbOERIJZTJvmZajZM6Cm3fxJrPs3puc+3TE9xa/klbMLsqsTWwJCMuI0o99ynnHRn76
/oN8D2wI35MxIjnHFPZ1aAZD3Iojvg2qmBe0WF9aEW4+FZ47wz4Ukz8em3iAtjtDtfHMmaGVzVS9
umSJx3J2m5bpuSp6/t4BTX/eyEiKreGFZ9kYvHE4D+Nx5faf+XsOeR9tzF1wrQUo1Dhs55rjWw7f
LU2uyrPeuskrt44f/tC1deOk4tDlkhRN/j61tFwmYHfkGH44YRwyxU77p8GhDHUx43MfF9xqGJm5
jovlOf8mm7xbTW/uJbibbZPMH/BCZib+6FFDamS7MA15YQGMPVVe89skh9zGWfrYY2TYmDRjp2N+
GGE6PZYxk61+yV+lkj7UQs7rXB92kokUo2mV3tFQeTQNWryNyo3JBQkfdCf0Pr9AdRndm2ryjSOZ
biaOLRFSgg54vGPIzxbXmR/Cpo6clroSf9HcyMcJKSdi4lhj6tgTbn3I11vUKCuK4sCEtorJA3NH
0qH5+KxydI68TyXxL6YOVe3/TEkf4Obqy52l8vlsr2+/zkOq9zVPe1Quest4+RLbgPKiDHXL5ES6
DTlnkHzVt3EkmFvV6Vta184GhCMUWMav8AnoeGDfjhZWP/Ks5KjWrkZ8wKD4R6RwoBS+3EJ48LnS
eLBD8Mww2xk/Bj+Zzk4PUPX7wa+pBBptdIM6aa+lNQzglMWtcjAF5Q0VQ0t6DjvbZIxQPwyWR+cM
A43vh77GoOKttV+DCl+nbBIbcgc1OM6k3znD9FWYldwqH6szbagXjkwVadTOyboARvNzWXBQJDkx
bgYE6zOJW2Sn9WGpBiRCes5Y88HZWXbyusD6YI5A3WIq7P5i03CyFO2XnWRgutbfgwOAi9W6phEm
/EOpD0CRxH11IUnCcWag3TjMPIf2qvA3fdQ1E7wao1kJZLpdJ9iA5lZaePaFXSo+Dao27waN+132
UAuixHjFr1gsYXKPybjbTjRJcLvI3P2ohWbXnJgDmCRea1X2AXLciqb6M6PXc5NwL0InALFWXFG5
WO1vRV30NveGaOuOFruK8z72DIpNEzOWN6rkLnObG/Tz/IAjo+Rc1l+pATi1flk9htL7SRvMU+TG
y4dRVRdfjtPvwiEUDQtqiT9A/FUQ4byECU6NO1mlmjbQ6tUGzpQu3rgfUhT8mcjAEjNE9e06ebd7
/8MZvfZr1m9g78Axm/dR5wpuS6MXuKXzJ5SYUenIA1DbqnQXDjZ3wxLDlkMWJbDiKEbzDn9nC51v
EWWe8ET8TVQt5XWWWERba/Gf5GoB96tWfZKl7Wp935neo2iSHuBflJ20UntVNC9oVAyu8jUtUMA9
m+YfXnrvTkn8XLYWMnriBQlDfT4ZrGyySX/YtCpfPIiIN13n9HtO2fXJizCVZFX1VOGRq0NT4y/W
JtfZBhYzrn3fGf4Vqyd03z7XMZ3InGw3Xvko5h5so7Xsmhm8LKV3IV4BjF1zU0ckYCxCUbyOIpb1
KVJosPb82wfgC9HvUMG0/GM38Um1WL65vIt9MvJE+aDJ73qipieWwv7g4rB4IvPFPZdM028vOlqL
UR8XTriBjJb+EsUeiZneul+J+fdTy1hRCgFxuILOOzbX78aQXvTxIbNjJGDktqsS5kOHXRr7si6v
1PwxXU0RUwewkKzpvfWh7SXZJxnFOHIdU3w/FNwJz9nbGHf1tczSGu5MInaKIDW93etPEfIPunNn
ik/S6+wu473q4vd4JuMFHc1hQbUfU0Udl+MP+KmapN7l9LAcZEuFcRZ3W+iQkvVuysieg0DMSOyf
OqnfiWhnN5G3Puc1yo2bWe5NkxkvXg8HDB2g3HXxH0uKdYucXxkHDdxRF/yQLm5pj3FwT76blweX
o64zTK75ctaxF94O+AGcfDwn8Zzdq6dRZFiIAF/QtNFjkPDBorWltTZiwP4wCo7EtouWVBOaqViM
j0ZRqp0Koer9c67V+zvQTGDQI89oExu0JeHBvwrF+jgEgQ5Y5yhsTYhn0fZ16MxzAmL+gadr36NN
nTPXKTvaoNudADXBLs7kfykJpXCUwsyez0mOoyV9HVZwarWCU5MsMY7YV4piqwRtk2Pt/J8olJNT
W1m1MofUqo9iSlLwdQln5ywXz13ua7If1LI7GT78yqJtOqIra4eeFB/tOvz4Zilpv0lPdu/c1TCx
r/9+UEWpj3nUP0dWw1yLHoF6wAFHo7IAptnreleb1mMvKUb/56fR/TsezNOoHIt5lyuVw1P5V7wZ
gIzFjKGLgKHJL9perY++TemidahDJ3QjUDiG5H15r2cISgtZ6AAZ33nE7Qi6IM+rU+/mziPzV30n
qffAs0CAhcpRUmFm/MQHlzBOL5/NWRunzAfWhyR3P2WpCHju9a4S4hdsM33GHBw/2MQQsVzEn3mb
4ymaloK2mKkMgCIgnLqx3GL/DG+l1Z8UPVYXLKH3nU1Oz9XNqWPuzPlMW6/KZX7+z8+T83d4nScI
RBdHQFsQk5V/d8SVTh9WMb6AY2+HwQQ7fCdCfajHim83tWeOkl4KS7DpLoOJlTUe9invgcPoAKxF
Hr4NV/5jzIRCzsDNvwNsqdc1Ry8CIVEwb9x+eXUR3aldMy3zSzElt5NZwInJ8DIaYfEBVm54Mkb3
gofnn783/t7/DN/yzYn1P+zC1EH+v+HbcibFWg4LtneR5yfspcin+7Fyks+41kQgowpmlcsLwfTK
3UM4nTa1kRg/4Tuyd1Ucgtu8Prqpl+9KxbCV+SmYt7k3X1rfo7+hLZC6eVtRcQ/jC+lK30WOzP+v
H2VeDEbO6W7nnqobw866X7TTk8SayzcBI2IP5X8dSZDKtW6XCghtFJnyI6yLU+EyjSsn89Xs0o/E
HpIXTjf9IScBc3SBez7mGME3eJEwYo6QNJfIeEP1EU9EJbJNnyYUF3Hn2FYVNccNc5PjDBUdVCKf
HOtix/etgu3dRJaiP0mfsZb32xGm/E3tg2zjMsuCEJKlbNMpBAZevg1aDL8Hhl2h231W/TzjcccK
anuP3YCPIZMeFeIeTNwaLf9QFxOwJy7U4MwJkhYNdj7ZD+K9mao7q1283yytR9TP8CKgPrJhh+Gm
62EfpKELO9/yxC0xOxIXRnEkdAlJm5BhGu/Zt9v9YhBRGfd6qfUHsTeM4/rEZ5f87uh3N3ZKysUd
2I7Gtn4vpfA3lKK84MVyz2lMk3bntLQNd1gxh9Smsq/qnF3OMSMOK+vjn9+Fzn+uRJ6UlicdaAWm
tP7+hDHgSQzQI/nRRzA9mliXHaTNqxze8sG+T1aamRu1YoeYaF9yQGRIfgBlsdBz41cj/dPf3ETT
/ll46LxUO0UHaTInNyk0htAzU91HvMPWJAX61VW/dGojO10A/0GDpF5m51Q++n0Yf2Bsw7SBOrp1
i+VqdnxlrkbvCDf8f/nwrfH6v4LvuClIvUGXkI5lWn+VTxpeYyy9LePjIqu7ZG1+t+ck2orcSG7B
B16K0qa8JiqfK2iJG3cw+2duNHfGSAPy3Or+XlPtTC+QzfTHi65GmItVrHSwyZBZrgfc31Ex4Bxc
jZDL9MMi/bdxDBKAUZq+8CGqA5+ZWNbqW+HEZ7vyjsjR2T6fQubTsvGC3C68fUM5OPOvYGGc9b88
BZb4z5ceIoHr+YK8B+rj34wKOZg1ieAmPg52PdzNeaSufeswL7Pfhey6hwXU4LmJkl/SxbvhJvXb
mIRBK6NpL+R/sXcuy5Eq6ZZ+lbaeUw0OODA4kwiIq0IRodQtNcEkZW7u94sDT98f2VW9T9cxa7Oe
96Bk2qnKlBQBjvv61/qWjiBXePXPPLv2o/EjnzNczIUwnwsnsqicz9F9k+lsN+345iU/Q2wKt1GN
X82k6wfRzOTcNEt/NVOKcnrJndal5FXm6tqbIfZ9xthxlb+WDN6uS9K+aVGfUNidpSc4osMPz6H+
qKyfBxQhvynghAxDdctB3l9bRsgPUzR/uHo3YjMtdl094w635WsHrPnaAyC7sl6+U5Gj+1IYXKZ9
0j/hHzJhI3aPohlsjoYF8RClXQZSRUCFLJrH1FJfO0Y1fj+Lyx9vCWv2scs58o86PGZ7bpan2jae
3KGuzkPTPpnmyq7BEPVUcBisvQXHMX7JPbPWs1bVZE76Mtm7g02aYnEBw3rnXm8YFSg9Yclz77Yx
ZHtN9vqKpLUCpWFIJaYY1RYOdKd2H4TdaZiWsL9MWMt26B+/HKiIAWnqbEMErAS2k4c3KjquKA75
Ph2BWtUuTuKujKhR4vge6EZBB5frYL4ztGyXiIxu6WQ4YDnFvpdwLg8XxG7biLLNEqv0jKe720gN
0dyO3TAwGkPsrT5jKXhlc8X+D6wRfV4En7sv26DME8ANVq5l/Kk7ZrdfYkwoJCPZ+w0EHGvwzagn
nBvg7/5FxdUN3+bFwLJ1VQXiqEXClHoyAh8cu25tPniBdGwzmKDrBgmgU0brJV5AB7fFnOjP5Myr
ex5PyVZJ/mYcSvbqi/uKU2xjOpz7cJjKh2KYGfDUofbyf19QoaX+16XFEY4lDdcyLOn9e+dubGgI
Q6OjwV1HsF5DhNfcoaUAR7fYzIv1a+QQ/VTWaejPRpcH9AWUJxUbH2PpRNATEO40wMyXyvOmW6eJ
+Dh4PNYKqq+oc04OLciC3Qgz92Ca8q0vgfTXc3GxKxto7Kxh3WvGbmPGef/oAXL2bLfigHcDIxzf
1nHfnQ0p2QpDOEFS4voNGc6DEE337tj3Gyh2/L0IOWVyypynkJnBiMX8MNpq8CHX2Bcb1tcmrgyD
yXD1ydgcpdqtLgPELNz9XI+JbTiPIu/pJJVJt4tVm9IUQ3S7mPu3QgnnprIkMEmbrTm9XRGfCm3o
vqHdHRMKmTBa3oT4Qr4YD1rFtLyCL80m4tFhh8uTRKkD8BD8JxLUNgtyoEa+SySkzVwqXA6mjG59
mWK54QjGaG4+wr2gV2XNwdvO2ZTIejlw2kOBYkM/iPJeidFesrmBTmHdywXPFRtv8xTbHnHAnuIS
4vNg9iLPDCxi2JsFetg1K9maY0x6wIe5NbR6ZdgVpzbHGaOIJp1lGek7bOyrqW11QmCuxu9iP6ck
b1C+oMWNIV7MNKuWg+dmzWOCH2QBWxFYEWE8XJJplBbfXoYxwEsF/TOhOAtqNv4XIer/N70/z/Xv
//jvn8AcOfd0fZt89/+Z1WOy62Zb8D/+VaX+X5re3353/X97TdooKZP/g/Lzz7/5L8qP8w9H2CuV
R2czzzb+P1F+xD+kbZLpou6dIDlGy/9N+bH0f0igXPqq70pOAOvG61+UH+cfBr3sbMfAkFBELr3/
F8qP4Ob6txXJRclnNVo3eut56t8f9NFsqbyEDX1UFITtcG39LkbCwUIl126dYyjTzMGWV/qmGYZP
drkFBt+HTBnD47gDnyyP3GXgFjC9D0tKW10GD3BdBDossLV0PpMUnMGkE52UNJNy1mRS2OB5ylPi
lgq6ciLPNdwJn+itMGdvy6CfaCbNvwGx1Tf1yTalDnC0Oj6zMx6fnF6i+gC0UcCfoExGl5CKe/ZB
TXNs3QkDNKqHP85gHESpPp0oLh5wwu1SbrqtEU7nkQ7LB7XMm8XBEhPFzZWcIQ0k2Nxz1ErWwo3K
hXH04i5eOykvjNIb30pHGRjiB8p/gpN3HX1b4yXHm3ybZKWxfkkraDrMeGt5+caYMw9LWk22yMQW
bxtxsbdchH0kRj3IExpUazH9IEiMnx7+8YiRYy4BsYjhs51zyJBJP1/xCAHXE8yEaQiZkbQxS9SX
VuGQdhJHgzXANNPQyEVGLKl+1GANo8hnx+w53bHmpr6g5yxe5unZHN2ngrghhrkKe1UPC9jucNNg
Z2EaI57rflQPeqw9084WzH33KmN1t612Oyq5ayRWXfwmECCA4r0tFBQl3hw0unZWtXeV1XIZB++F
reunhTtqrGegFyZBCvojfBAONH14L2YelQxKHWYC3YdKSedS/BZhomQXrRsknhPEMl32OIvy6mzS
DE1AmcmnFhuHrJcnRfJrM6PIY/zO1/nPRYz6e1J12cNCktIXk1HtYlNuykYfV5pI6OfV2q+A/sPm
Zql9qC6DH+KGxThC/xWyJ5K7GIOKC5xJN0dGvXHsM06P5n0h9daX595xWi44qHiNq/d+bdAn25CM
rqB8Q26IEmpCv/sietbFWl/IU4OKB+qtW4ImITSs2hAPWWjfRe5dqcGLOM9+EIR3UIzT96aO22ub
47JIFnXQTAqIssHZ2FQRBAOEbGiz3i5pwaRPWkbem+7CghYW/PzGPoM6ySuJWXWsCdcrjw4IcK0N
nJAgMjW1JxiIEWJ4E4Bfj4QE02CIW5+VgNtsqgnhs1GDWPoQttqdBqLGh2N+jU11CTuMcd2ofEzg
SErgd/PCcQPkoB9ZR5cx84Vx23d4MuoV+l40FycZd2wQ1Ev8bIn6KWmf3AKeNzkqe6PXy6+0x4BD
XuOX7TaPITYBD2va1oB2sR8QljBsMhiYl5Zww6q+KpttnuwP3pRAFlqQ1/uQOmIyTOR+0/SpsXMK
skBJcsZir2DYj06bNjtgkdt2fiuN6fesjc4+HqkJkNNxMFqxc4xmW9kurbKUiFPdOt4ITOT+UDEA
HF3Rb0g6rb0nBwpXmr0Mozuctx2Gyns3XkPRLUHrxfwL+aNTVqjBGZhnscZ0Hctp6KOzJz+qTHoV
gD/RoKkf9O7TmxeE/u5zmii6dHSKYiP9k3ot3qBoIaggrJ0TUnc8ImO2JE8OmksDKUXW34PQER4K
y8JZtBwb4YkH3Af4vczwaYK18xIX+anJf2BLZeoLiG4eYixcZhydulLyy1Tx75q5rOEpE48gRRy5
6VzprR+pjFBrm1YBNfQ1lNhRqPjejMo9Jlns3kdsbVk9FttpXNBbvTbyOfyjecdkFlUNdMMFlJj+
lWjyNV8I/RSz1/t2Jn4rcmnQ/jHLSEa7mq0/OwU4CNV9R4mpQKwSrq5ynVFaUe1MAVvBc75c9vcc
9t3Y90wWLBC5qJwtzWKsTE217CfSJTALrOgu94YztJdem6EYJzXvLi4sDIIEGfoW1I3Gkdlq9IfM
USj75nmqB/sce4CtYuulqHW0i5g2xg4I0ZInp5BueLfKRUBotyadAS01MSAyiIjX2BkuUEheGv3Q
uc1VjWoPU9EFygq1d+QpSbebuBce8xeIsNwFhQKRolFPSqzTJl+jebikxERylKM+PaQ1TPWCzI0h
fXcuf7R5yybTY56yZN6HxMt4KP7y8v49da1s6+TNvZvr6WgcpoWOV5Bu11x/tGjfZIVjeenrwY8t
QP5tb0LV13FA6lG7N1cnaQiL2Mendm7sUL+tx6HUNrl2kleeBc02zPRs72iR8ciE5Tiu0yZVNDcz
69xbZVjbgjYkpNbyfcK7eJYxxpXFSY4DvD0/b3uYtbK+dIfSlNrVWjEgMegnh+mdVo06XmrvR9Jp
5qkatexGYJAPuSqOWioPqJYHOyXu2w8/Fqd5weLynIVcKGQI46okaeSqN8/gsjSmZqdqfIaV00zb
ho6VItLgJpjekeHLchi7I+vq6n1Hol4IG6h4vAP6qpWLs9FpYR3MAo8VpD7mN82uXbzdPBJNNLX5
HnLyPlnz8muYQxxWU+PuuNU+6hbcHeejY4cBlT6ecVvQKrhlz8FxIhQ9U2Z2/GIjKuqfuH6vNlPD
qgL1hWsx9isFYdyqf1e2NewQCX83dHNCWQM4YjDVbZn+0ueqjF2l3BMMhfI0dvFPAErP7eByXrOs
p4gNSJKjxw4eiWaiKhtvqFzOLPoxnPuHrmX6YfI4AtQ+k4WkmdaQI0rceyISwM6AGIpmhrsWHQgR
FeQd3CCmwfSjcTDqJhzdDziEGQAt8ctYhcyECvERhwlRPI8HfLrFcju9yTarA9EUz0bmvNkDEGgO
qfJUKR0WRW0A9upLcZAeViaoIt2BY964m5JPW1vUOy2h3wQlyn3rZnuOkWfZqI4biFdM10zsicJ7
GZkdO6gcD0j6YueRrPalQzlZZIvXImffJWX+mfb6ivspNg4TIfAKTDMBSTxxPnzNh5EOsIaMS9WH
voNkMkeIptFEScPijC9UkUSbJWXl6pSWXarU5F9xFs7LE+RsyBKi/tLDxnwkN4wyInt/wt97QoE4
AlW/J0Ztn7Pa/qzHBOxJu9wTrebEiva3RO8zNlvijR+y1Z6zFPKxGaP7WuRoNiGto9gl40sHJGrD
pO6e41QjxpXa99A1/iJpR4BKEn0zFpdozp8mKic91l1MICKd/Cp8y9YLtRVgvXmfj+xW8geXo71d
stYlCr296Joo6DuUDDeyKzgc47xr5onrqwWEjna/OF9pVlOWpPJ6j5k6z8SXpk2AuATFfprQv7pI
fFj0jR4hR19znqJnowDbXiz0jWvXUmeJLlGyAm0uqeFrrrASYPMN6VO6PDZVfA8t2qx6ScF5nFvU
6iE5bI2lLYjIFM+OIujbWfe5bIWvDy0DZd3EKKw/VdNYPvbsfZyYLbrn8hxTEEBtsS7uqdWQvOfU
MDzZukJnqtq7Y9oPbtFfQsbtm2qcqIzT4HWosEkZaXYdT9mFsdc0EpmWNXU63dL+LKzmjS0ve7tu
HLbmWBnbkhn8UCLmKLLMW6uKjzUxkOdsVY/LMR1QkvD9Yt9yubt5vanEW4M1twg5YG+NkDwdA594
iWuelibygmAWzhzYE98yzU02mdGxXyblh6kYTrn2F2tMyp58KD7skZghZfDm8NrqUDNTh02qJR7H
iN4Vi9+Z8B89YkbdHufRHP3Jc6ZNZxPRdFlXHcNjbwagAT8OFeO95mTXNNQXNtZD80Fgi+pBsx4O
S4gWY2pRHOAas7ZjqF6txGEouLoSgOtA5FHvYZ1+jy670TSbrl08/h7MDnesJcltFvYNRKFF0xIr
CuolUDTaMkNpHKP1S1x/FZO8I/a/r84cz7rLNZpxA/hxLr7i/IHxMt8KHiRCTvM22/Nv0WRPXaoz
3sHjjjdQPHQXS7P3ZVPivWFoWNF97tspKeFOQ+3X468IgMuGncgHvOujK2eee7c2TU4QYD85Rd3l
OL8qrSVxWS6+EGAymo9+BQ9E8MCoGvdQUCnUCsmDxfj2CLVBs8/H7fIka+/JnqJPlzaCyWuDFjE1
F3rlt9EnoIGj1xpb2zJ2VMuyj1MXkUHvCMnMeCOu/Nw96blzTApSm2LEjGjFvuzkQYbxl2e8TMsC
Ct/djVP9s+7SrSG9F4sOvU0XeJP3HM7eN7vPn87IGmKFRG3qn8K4eOA5V1ks5dHi6jlng/K29Cx/
TkgOkh6huH5NNNoWMdcvbneDuY2XOHee7HTx83jpOCoxiInBfGymlFZtzpvReFr/KZga99rCJCRp
LSUq7hdg+KmXma62ZDam2lu6iPeyBTytFBYDQs4hK7QWwtCuzjo8PWTCeGNMgmlY4U28mlyORPin
SNwr3Xg1G6ByFnbjKLO/qGMPq+pCgadOjj979izzktbtdXZQ6MI86ORPpO5Ay6qHNZxGdtavWytY
6jp5eG+TMt0BJn8G+w9xkVXZOIYVEfslta5Ta33gl3/WMRBETfg4ZIEA8+DWThBN2QfF2+z3Gvtr
KLwH9r9E6mMUdoJi3wTEATZm+yyMtzXJ+4zm4W3HRkCC6GVrJ9O1Gmtguht/e/Z0z8MJRSDl2Ifu
SFTEN2s4/YnYNgWiwfrWlMna9F3sihZ2AId3vFyaaH5gFCJVqZhuT463EYD9avQ9eDOnHrBVbGIq
t8WbuxAdBV30pngira852N3ntrL2XhQ/h/VlVPWnQzQSBD6RMQmMxnZ8DG23QajXiGK5uhsDL0yp
LyF6a9kvbCteUS9ytlGcnjV66zNy/lGKx9UaLfvHUy3ByJUYWYOpzygTL7IbuajkaCr2UyguFy3T
9YfE7vZ6tXQwgVg0MD+PauEcVVFx6vI25RQhADrEiNb9SVgg1brj/k80NjL7SxLp12lAAeDBBU2g
Li5SaT+SilhknJAnCa1bSfaCRC4XfkWrX0B1yJkK1oclI3tWekXQVs3vSvIDEMndmtxDy+Tk165x
3rwC62fFKSKWCl7OgOF3AbmDkX95hEeyAeh7EEPN8VWPP1u2dQntgGFeQX433AczqvcoV2zjIvPR
jtNh5zxK99I2bAtSCr56HtHsHb+c0fwiZNa1bONS7NTEeT26NBrmtrM5kD6knnrKSbbW1VdNDp6J
dj1uEfgQc4Ecx153q6MG5p1WvUmZnifGLeBs9K9WU/OznlwbFwSgF5YVTmH72WJ6xqPvNpqphnsP
f/asPctRuw6mehUdEkzVoVbpNa3BdMg4NuP7oVqwiDdkC0wG/L07c7cNB67LnWh1EjkFPZjYKy6J
7rqow8Y5CwWZGgogW3p2TlqW06GegUNrFHIT151tdMM+rsWHWVEm2dXf1uoOnlrpp2BWj6buBKkw
cZBl1WcV4tVUPXErhx5fUcFvSPrnMsmOwIuCOG77c47i6ds4YaNlr6vY3STAG0ismoQRMsKdeHRK
I/T2U2RxbjfUryLtaiizBGPjpT10NcuGgdQZFJl6MMmpBGupjrA5clTTjzQeGYnhCC/K/sOgTnfT
s7FReesrS6NF1QCxGdn9eY4R2PohfI8s6IytxlwHrl6JncFfWtM4GK16rDCycB5FnEwW8i2N/KsY
uUEZ3nGStMd32ZNjq+gjpcUYtzSyf1IR1us8TiUqd8wzvBS5E7V2H3JR+vy/swAzKxQW29lPZp8d
hAg53S32gWeqw1iaKphxpOGXrTjqPA9b5fT5MbPtwzzJU0t3zKYpnMDCIICOgrxB/cT4NA2/KjJS
vgJDwJNboVaZl2YgnG9EUE89C2+OwEaDPeGhp72A4p/uUaXtzZmqvYEUu4FzMgXEWDIsS3aIFJjK
9NcySWdL8SBNwa7x7YT278Ixyp3KyTcOrpOex1r/0XrdQdcYOgIXw7UY3WFUP4YuBg2idgQUCbjX
nHLYCxJtMlygAVmU3urc+k46L/Vd7AtJFV2I2uwyqje5RUl8tXgXsd1XgLQz7ViK53Apg2V0+Idz
wnpz/pjryJdl2t9zYN2DViEOzNpHqQnwso5+6kcHP2VDJi3StQsd22aoAbXWZbOVCfs23aRCkra6
LVbqsH+tugg9NpJB7aUFhruRTDLFYUR5m7U6/ATLiXGT9wuoyQtoSo66aZRtC3tc9giqh5BIQehw
7tAS2tKcFhMIg+V9HaXEXRmDBvB0gn4a3G080kYrjtTC5oA3+rb5bjWL0hsu5fXIdPfyWZyoXBOn
iNDmKU7BGEuju5lTbxwIlsBWpBubEJvDbK/752dt1C6BUpAWmMxpJ24UToScdXzbRfv884HAkTzN
lpAngVmTeNj6ld5L5q0wudU71kxoLMmwMxGsSJgJStQG4xFBxt5VTdGd6lKPfaQZQaqQpjPG9kCQ
ooiwUQ8H5DSXE5+akZdsUGE4bKTGwZrhYCEnN6d6GalzJHfwh11ijlZ9+vOZ6tnUuPMRXDbLvWQk
Wd0LoyFF1mV0VCuPo8if7x4blPHVYDZlWXm5jybvbv983z8/zJ/PkMQr3nZ+lr//jF0ohXw13GA8
r6dxjUcozwl91S7uWnisbZChxYlQ8T8/xCQZtkxW3kyjKE+TTVd4XFTeTN8hnzp/uvWa1Xftrq17
Sc/zpxT2Q5PgdwbLap+p20733Hk1nB3gYTFE5o2R0I5GoxFok/XDwF0TKKF//v1Ha9Mqu9x634gB
Se3vL8Bj+Off+vNn6VwY/tyztP/9BYWNxzcbNnNVzfIWtZQ2Wowa//7gtSZxrj//nSR90MBP3NIf
M/LEhh9SiEHbO0RUyo4OvB4yjI/T+Afog+JSReyHR7r0JoWA3RBGLpxSP7oWRn4Y5QGxABB8Y2H6
Lf7VfChAe2XHyiDZQ4wPEzSHldTTNBaeTNvzJLjTloajHjMZ/OD2ManZIxHF4uApFsHzVCVUAUXL
poAlvZUio4ltlL8XofXM88cjZwL7YZihNfVuQToOB+30Q0RND2UDwgs5EYyF7rPiNvQNDVVxToqX
Oe3U3mJk63BRnlPL/E4EDxbwEuMum9NnjFr1gwaSsTacmByMOM0QZHgI0J1qCyWCKhxuFpbQs76A
DgWPvKvLcre4TcjzxiRZhTS0rZ3otJie3LLMVdtlHAQyjM58PdMPpT4PJK7GnyA7X/QJP1OKHkTt
46CKO+dEcxvblP7m4cBxqSUVoENCabq9lg58qNjEieiLs29+qzUKmWQIOzKCyEFzkt+W9a9GVNdO
f4wscWhMjipkrHIH3bOwXzOjB+3dmr8LDY8ch+q8qc95jnPFJIo/UrkKIjeF/y9essabIStCHXGP
sHJahifEZqJxeoZBcEqz51GAXoxMdQ0H68lr66Py0kcdpnzdVK+I8Zz3yxkqRFi+zLjZzaUCwTmM
H3Hh3dZvWxPZ3PQUSDuy1v04SX+VVbIZUfAZxM3vYaMHRUhKRtOLH7blvIF1Jv6AKJvH+ns5sLJW
S/tLteZ7z29ow5HFOseiM4juJ556VDUBBeGhGhKyFpFBVg/L/vrbbS3khksmAeJ6S//pjNHNoyTC
rmx+SuztZFV5mR7TyOXkZm3g3TzXIfufhdsjrzGvhrX+0vTTfoS3gkI//MIhzfaKcy4KOM9Kcax1
Szt3/bPANxjYegF+nGpg0YDxFG3A2shTvilI9CbF78yyciYmY+WXM2miqgUB0vK0tCcC/9BYTGN+
roX3LSN7OXc1GpQxEJXO5q6/0nNFy7lq2PdBFey1uEVx2NsDMr1LBerWzNyREFQib7TKciggX6Mz
y8hhdgZFSyFcSYxuUzLZW186BkXmJ3b4YDS1j8eCSNCaz/A2zmC/a1L5US9/gDjeM6W0KD4oN+lI
mDEUaN6hgeAbNpdWEnpc34+2SspdG7feRqu6izG7b9jrP1krTb+szJ8j2QbOsvzOWLc2EKK/sxYn
p5YHkWijfa9yxZfbZ2llCAgQfwsDanhJB7xSTbtDr6E0M7UfDMS6g3Qo18r79GsuXWYh3T2R3V9O
hhBKt8BmJmmNLoi1NvGWfJsxiNB5F31zgpAXmx9L7fL2eO62sYCKes1TOJi/VDG2m45CaDbUkHJ6
nGZw0jfrl5KE0ros634JCBuVa73KhJs0TEZux+q1dYwruC21s7MRZopFort55ZAF6IjZ/TbKLSIV
WFWOHtTkLuNIubbRMVGnjDBC/PUU3dyLqaE20isHdXGTdDC7SC/6zdrP3Ph2EfJUTXhLXHJZTvWm
a/ajlRS5j4yQxstbNzZHAae7N6JdQqRrawrXIvoH/kQB0Rll/IwBtNm5sl23qQzvXM3aw/Rnb6w1
LJw4Ryu4JrCV93MHnjcRVNa75ILAKcUm2QXMt/M5c4yHtpUfDVswAoYAOTwqtGv3qfHkl+swueGy
wVv9W1TLvW5ujqiCmc6XzRRyLa5fgDvEILiBcsYF38bA0RIPLEEEEU6jT7BCnBise5Y5vjann1Ss
HjxZ7fjRFn+QaHGgKm9ziBLDZkH49jy9xGTL8bpoT0WWP9TjlxbRIY/j6LgAIJkbIu2yjcyNZTA8
tPGEwhteiMYHonbzTePADTC1A1aYR3Squ3TkDXzcvaQBD/KVX+Xm9c/3nfs8xVVJgYgEPNs61VPc
QWAQuBKMhS23pSdcnZJYPxskdkQZaWYrf3GACDF1jSheKOffmtfvK3eNuqOpQDdCZLMFzbzDU+dw
L426U23dtrzACHmSa055Vu2+sD49dNyNtO1vDP03BaOua5uXtEn3RJiJ6WmPxEtIdLAqTt7NRU0y
e4SiqI9ZwSzzsyNYp83OR++6f7n5l16tRcKlfC7xPnRp6uulY8C3Y+re6gcWV4UojMI66YRu2g9k
XA6Lbsoxst+XLLRa2XymUfGEmYIUMJH72loO/YjZeSychVTf/BDr0YlKz2dbt94AIG1BFcBY5WpM
ZvIWHj/LjAd9M6O811gpasYwGw35lD15wPT1lNoyYBz4qQ9IxlDHX9Jxogz2iaT7tx6xxxGQThTA
Iu4THrTASMarzsPAiBnZWPOxrpCJDYhlW7emnqQxmLa3EMvSmZlYTZNEqy9IzNXafZMEs269N4u+
Tq+gwJF+LnEnDBj7OSUyS4F9hlXzZzqMb12GYVIkydWMCfL1aXJXffnLdVGQMmt4d3Nyt3331czW
R9GUr2XOtmBIXho5/rSIv0I/mO7sNcod50eHB0AykQvPPuPe3HlMJ2C2MGgo2y+b9zN0J4CQDPSn
yghcDNIHd/4R0S9yTyv9oZ58ocPqYNZnXvPQgB/a4Fbi3LZsbW6lygQGzTtaD9MUlCrhSrBbqANJ
/Y6g72NM0hl49cwljeyzJ5KUkRCjT70zd7JvLnrBvNjihcFOkBJBVcxvRfSz0+ROJ6hR9ux8LJcn
JRaSM8rrzdZ0CgPiYzpZn2pcUUHzszsbn4hm+RYo215bazjNovxe7++wigBS9nKLxFZDiyISN1ny
2dKd4xgDokgkUzhlzg+2w6TNbcndSuHMLKXDIXJ6+9oNGQdQoX1XRMq3tvZKHmujd82wkQX7Fru1
3rAGHGjiagNdGvMxRjL+s913+l9Cok/1kdaCqDTWR/O1HEM2Kg1L5kKgkrCCtuIwOs346tpou2gK
r3nB5VMGeO3lVrS2h63DOML7WQ5Eu43kJRMlFvMqszlY3fQsTc4DkxITTmm1LExkKgakVfjsJRIg
F3OBKJwucxa+9vpIABLii9F0Z5KRHd+l/j03mDWFWO4lNUhOklGxS1q64jiEqsAoZIXvEBXG1eR8
msB9N6QQfIcUOUJSGshsIuRNVQgTfgD4kVwp2mLD9EDtK81+o0xZHZuuQKUzmE86yVsjluvAJnIf
uiSdPJHd2QLhUZidd4w3h3YhCsx2q4UZTiC/olSHKWVgwNkP8uFxRlwdh2ZiyZAfE3JFsFSsK7y5
1o6M/VNDOUxgAEUia0uTSnSt4u5d4F8N1ERIUsOY1HkmSqgT7Q2TvAjTk5MX9f2J6c2WXqFfDIPO
dcepoursR+DUtCK70wuXQsvD5CZspcAAVXfNSV+Unpfo1mtBQcmDrKHVI50UJffmTDxyyg12zfzm
LFHHEu9QOKP7dF3OrcK9Qo9yxibP0TBMSTIDBIrxaEbHZVEJkOiSjiUKbkfFuNToLYVOIG8e5RI7
6h4vObrVnpmzvh+N7MmuzS8ak9MH3T562WPLIfs+GMt5iiPzyMis18GhRH3BzoYHVpGO2caO3OVo
1VBra93eLMSaF4GaVw/gopqYshZveumRhZQon/pKPTSjkFtm+K99VxW+ab979bckPgjCIgk3ukie
imR5Kk1kupaZ5dxF6inM7m4VnRc0EUdDFqtQ7+WQq11OJLddFkZKiYJtsUzethLj0baHv4RXwE4N
Z9jJ+oulfeSZ/K1by1aVooR5uaZbx+RhMehe8SJhs303MbWXj4IYumVzWZcetD/EtnQBkE8X+06T
sdwNdXRQXf9Itkb3rVkgDvb9LoyNJECPJvmbNaTlTPL4w1yCpOAZwrvG3gZv/DCv88B4O+d0doAt
lpPlHqrS2bvTK/IMGqGk7cLtx69SMJYp6vCHmpx3APWvyBEvQ0mgES8MVt5CPk7lgBY9/zJaFNl8
YEvTMrWJgMZsiyFsWCaOS60P+wwyxMZQke3zDOUyzbtbKuE0xRUMMScbd31pHxsPrT5y088l59Q2
FO8qx/4UDh9d7O3KnoYyvQ4bNlTqwkD8MsM59vUmkndms45Z/pbl6BIEZeoxDLDsFcfPaCnoPXKu
buLiOVtGasN5ZB/kIq52ZLHRQuq0zV3cJftREYKqJ+NLzeWKAqaEJEoPPPuifWW8DJ4FGW6NCWV5
Ue6IjWzcvLilNn3tpTnevVL8GJ1fII98WibiLbv1r7of3kGJh0Q6LrlNlKznfwuWJeALeb4Pw+XB
1AeOuYImFsoSToy7Dxk52d5b0NI7/cCpT0P3CxQHMYgWsipekgQKSWGCFbJaEwbeAio/ho5R/tWU
WUXvLn2QbiK/6JADMFakMhgT4ym2VoawKlmaZ/k+fLkVQeKsYZqExDg4hk5SIkfu6TlylfUuDjnS
ZurFtZtLLCR5CFdu+qWcfbt5SWD6771i+UHRy9pqQV1rWeZUX4iaAPgUdzsCASLAJbMXfc9krTwY
Zk+jBwOcJSIBbEdXu0VZN8LkU7qCVjIxXjuS5duWcJqfUw5JomkipmTZe68cnSfNnrdS6g+pZqog
Rl7BTknTy/9k7zyWHFeyNP0qY73HNWh3LHpDEpShdcYGlpECWms8/XyOqLK4lVbTPb3vRSJBgjoA
dz//+UXZ9Fgk2NAVsyPNnMAnhGRAt3JEPNPfpyGfzEwGGHoEgBOA7lv69HNlH/8vUfu/IWorsTHa
yP83Ufs2isu/M7v/8YR/8LOl/hc2jZ6um6T2GWSmIjL9SmGVSN446jrMmGgevvjZxl9YupuoM9Fn
859jffGz5V+4TtBrshWFDWa1/J/ws21e6F+kaMLzmNYdB/hIQgeUf2iBg1ELB9wCnFMBV1FIe74N
vInuJx1Q7J2cD4tBNJEfcjAeKo8YwEy1l4dWvtWeLPaODUTWwbGmoh1OdcgyveE4VLtlD8RwR9sM
fuI4BecSlsyxIHvH8Zr7imziTTXIgoGSxMwlAE20wL9DIlpOS3JTdqzdZwV9O/q3NMVBUxQSKedT
UR6yeYmOuYGvFfLvMy0n0//bX+8O88awLP4PEbF3IA1d+5//Yf6bn8SE0u3wq5iW6/6pziMboQmM
0bNPiyaIsTGJpAoz7YZco5mVkXZwC5NFd1uhFFssGldovZf0XUMCtyNwbIdbMqVOhZSk9wq+TXjl
VTpJGQlt3BQ/AyyI6G977htC7+r0X392gz/fH39QadHONGzEdbqQrr1qD/8WqhtAM6ncntypIAze
8jqwtpWFXdrkYhRMT/cwL8ZtMb4WsegoDGqP8rYeT3YjX8sETq+h6uCJaW07jvjyiRL3vHE+9gis
XLV0TFhDmmoxmdcfQ1UJjONUQ02GBN5EimCSXawMM9GcNanB2jRmyboptOZXjv/nhvzMS53FyI7K
6TIP4attLqRCYSdLg/0Nts6zqDobazvjpC+Ul0S/GGqZ7Mq7MCodesF9v0el87xckQ/DsnowT7kW
kO0iF0hcpF7ZBCJZhKrgaLTVF/sD+KCm1UucTnHu1eI9V8v4MbqValnfqgW+oZb6Lkv+CAIR/qO0
nYP5FFKQ04XL4SO4r/U48ThVOpTUEK72UqmSYqC26FSREalyI6LuEKoA0QcPV7Mgwpml169qjO82
MAgxcKZywUXtqVClTKOKmo4X0VSZA/R/j7zoB+klYL5UQkKVRCRSfU/np0mVSik1k4xOhgT5xEXw
LnYkdMjKxhcLECbN20uay32YJd+WhRysIGMF3gAetTYUyDhvr2t7sfZ6BF/NWcyDKIrvSzrLrYsR
H55Z9a4fmrdKlX+lKgRrVRLCfOip4HYdCELuEb9EoCeGlwnWiPi0WreAgJQOWM0HxlU418xD2qPE
mPJICoGPaRrLEMMExJvOueg+gqZDsYcBRbfY+whGsebmrAjwINgFBCLuwYHvQ4mef8YaLx+eGybs
bUaFXFEpN1TMgso5oYIWqpQeqKlbamtTFdkG1Xajyu6Y+pt0xG+wosGs502nCnQ6+36IgbdD5V6p
En6ilhfU9LAprmtV5JdU+7Eq+1MFAFQgAUJBAroCB0oFE9TgBaS87Am+2qTgCDN4QmR2VyzqDh3y
KjnR60+bH8K8VzBL7+XPLQ0DP9Sn7xqkXZQtZ+wVfCXPLRWQUYJoKE4hRpE1XlziPVKghxb1J0fB
IFhlbm1wEZmKpwxPC1tbrpIq0vH1YtkVJSHdApsmQo5Jblw+JG77vVTwdjYcoP7vV95bEfXvncTq
EcZNKcCDUTu2hoFsAlvkjQ6PDGsJBlb3aVFgj8g+sI/5jcHtewMWVIAJaS3gkKlgIgFe1IIbxYPz
lvD3NBI8IoP4koIv0Z18xpjhXIM7CfAnLFWB8ezv9FJI6AKhIg3rQSbVNS0ePKZVs5NYlsxufJj9
pG2Y2FeFAS3YJR9g4hq/CgWFSQWKDaBjPSgZfkTwmT6BMyA0U4FpFqharOC1FpyNcnJvKOBtURDc
oEDAClSOpF6cKIB78+F+FvIuntL7BBTPA82rQPUMBe/NCugTsLkgxvrl2N7McWpt3JBi3CrNU0u7
JWkoubPgw3TyK+KnHr2ZPpYLrlgpgHFRUGMA5vj5vgqGDMAjaTIeUTJ+z8Ap1fU9K+Cy4VJq8vgU
ZAEoLvT5GQtJO/w21CVqoWH6heBD1aOIfDSr8jvjLqiMe3Ug8cRbCmPFnbwPswseQjfbtQBxGxap
0GfkO+kK8KAIcz6J1lNGMsPbcpr1OdjUCI8Yeg9ltkx+DKs8qvt2M2pQ1nV8q0sT1bdQoG+s4N8e
HDhQgHACFmcqiDhSYHELamyAHutecyo649VyfDtpYEAJGDCgzaHXKAO1ty5jCJOLTR39XRcF8DSK
6AU2Frycxi96fIMTPAlEAcRd9dLeIFx/apuB1r8Rbcd5SWgYSWyJmN7ovcTYblsvVkxYEBwPfyrM
cY+y/jarmpcgmu5cMQjCKMSLAeqegL5HCobHLuinBS5fKoC+YAeTYxWSA3ivDs2g+RWoPv0e5kBg
/hy83wT3hxNLLjqdgEi1BDSb5sCk2gQz/QJXNQ7cZfg9Wf29G3vbKcw/XH3Sz1OTwOLGXsjDkRgI
c2r2pUW7ypyd2xAPKH/Oc8hR/dOkleMm1GfGF+ae2eA7p8aPXLU6LHoeVIfwFS3nW4o91Q7r2O+V
Frw2UX9tqXYLGYwFTDn9YNlujPTnOhfYd5swWjZDM6NomzG09mb7ujJJQJnlY4JkRJPiLcehiSYO
PPL3pIq/zzmIOspBWNVcVWhQGg11SmADo1RxV/hpI24w4UFo2nMqVp17t5A8SggVGBECUYDe9BjF
XXNn00GLdMWjjoNxIyurI8hBxyYIaf61C3p4wfnl5yL1pxqxB00SGH/qhIdf2xAqvRl6iJK6Q6d+
dMtfMYYAm8yAokE3G7FbcggND6u0WsmCkeVL54mo7BDL/pNQ7bQmF3e6jVGtZ48/l9jqIODNB3M2
nyNSeg62BrfbgCjTC/E0usyg9O1M+neTvrHp5rmqrRfQ35OMWwH9PuQPy8FRLcA97vHXY9C/LtJW
Bhg5jUKTJAb7USl5RZd239RP1wWIa9XfY3Sct7Dufy4aF3FOF3KkG+motiRSh9fQyB9zAZbfd3gm
lcabaMxqL2iOd3b2cygGQvtYbeNtSAvEw+Am0+5QPL6TZ7VsFzqkI51Sd22ZquZpTRdVYlmHaclN
5NYnGHsPmjnewozECDt9Yvl51vrpKVBtWeQCDE2LdzK8TcuzNkvoPK/fbm3p0tvNVZNXva3lYv2b
eo8ycX+1ycQ5P4mXSsT3A9/QhRo0pvZRBjfuXN9qXsMHp60coaxSbWYQixjLTC+764ePZcgB8lOa
0pAMUKVavluNYutg8Q67WZy6CWXTQE/bUs1thnpjNn1oDc9jN39biE6h4Y00RbOnrQXFBROVuYQ1
jnE8KlsokEuNOz5B3prLysfD7LdykT9ICIZ2lXcXksruSKw3fVriMV4QBNdWJnxV4Bq/oRvmwKy4
Su3sySAAdZ+oJj+WUViZ0fYfc4Xuke1DuPOzqagBcBszxDDyiZRNdH/wB3o8wpTOhZYnYtS48AMn
ORCqwuVvjCfWJf3RK7xfcdgEfqEICmiwwV4VaWFW9IVUERm4DknpgtswKZJDoegORhjf14oAka5U
CEWKGBQ9grTOTdaephBXHtAk8tpAQyqJvGky8VjT0W3m2aifaqFdMtvpSJmEilHAyXAVOUPA0ogi
ASd4yWDuRtEFkpl2gOrSb7Q6HxjSXOzqgig7drFKW7FgQ+yAUFk94RBzHtRGl2SZfN1c94zZJVaD
TKz1IGoIiKtFUe/Wg59PsO4Ql02sjPS/v8R6bNaXYQ9z+a5WLBgEIN4ONj9zu3WIwkWlgQkDuP2T
HVMmiAvCmbUyJ8y6MdUHWl9ovVlN5l2BWdJ+Zd1MQwPPZt1N9YD6gi59KOW3lZ1DazfYFo4C0ogk
IVnSOOUNGJclRH3AeMo+4SRmwwYkVIPp41GFgPT0hJ4QCfOzQOpZX2bdW98iNCTvtt6JbxucHxs6
ESmk9SbU0jrHX6mNYTvr/L3q8SpuQ/oXYvTRfzW0mXAWx2VVvwTAWTAY5HJDGBYVk+VUBwvNh4zt
5cIpE92S9BXdTjIy9vTpBONAWyCbro1taLTJTRSEmT+NZkM2M01lESxgmUwKE8aTD6hLicpKeqid
Ts5qLqsHpGMzvoRuWUGBsZ17xyRt28zJygzt2tzO0C22gua6HwOC5uWsXZeBrFm3QzFo00S5rWq+
O5TvrEcQRMPouoojQOZcm1glFj5OGvsZThtGOuiXSeDaGxie+QiFoaCigoFCyPu3cOevxsH5Br7w
Y2mW9JTjb8/0EJx7bZ9h/wQ5Hqd2W6vsB/xRz97co9hxlvjKbRkfioqposvR1mJcl70vTEgysRRx
cWguMJgqvNcHSDJhc4/UsbmYRoNCbGwebUDe63GhmNLzuYXlUBgg3PM2og98a0wxtTowLTW+fWqH
ILnvvA7SEJcMS43iY+hgGmveubSZwFrs7mCishIjpoAA9zmG/KF5rC6FxkARDdmbgGZDRrkAAEim
fRkP4dO4FL+tmvF7hLRqKINCbwws3OXGb0j5poMYxXLNKUImiNnho0JYDq53A2tMIS8juPUFHbbn
JA8kUwKeZMUbKAzlXuXNt+iA7vBN9g5pH344Zad6nfjMTyKCw0sa8uS29U756N10QRffgDTilR5O
za6H+Dcv9fxEaAeB8cXAaJmZDw4471OotcVJG3qEyfDcqerdu2lWycYptD0cVFRGTCLNq0ptBt2+
m0eH4BXPwLYQ+cFzTNcc7VB+jPvpup216s7zAtilAJrS6tpLOI3PBNdhPE63fVnEndwVQO4PDelA
VzEhmFEItE9p8jDPxFkmjUOKRmW/xW7j8kcEWB8dS56iKexw3QhNv1Asfr1+C1iN7JjErFPrJN4p
G0p6Xk11UyHy3dh5aJ/cjFwax7ojJlE/aiqWLkUsecxa5ALjk9ECPCy2ixFJFN6aJryIMKMLRuTf
ObaheEV58LMja+pBtSgSQNwDVFnMagyHH8xYvg3NlB7j7qARx3Dqi/QCSEtWJ2cuYfV7+iDPxIqe
kb9aJ4xI272IitdgoTskELMZQdOigKcE1XEFqAQnxKBoIH0eXkJQGUGGCW7DXRGMN84EXiLd6R5f
Go9uE764tZ06R5pILIWcigTn1qSFpkXaJbAv3SBpYTdVuA17SBdZF2GjIL8FufUyeKxkpqU5VOPc
3DecuREJ2mcDkfrSL9bJAPquhoiAKXwVaMUBdS9N/E5m1/CAYbWvdem5yYvwHiuZm8DCOQ8srqAA
Iat3IVam0KB5zXw7K098e3lZCHLZw6ktDnGSQUU1gV46MQEo4IA6dxd7TPvLBkCvuXfi/C5mSWPA
Nrangzu3Kl2Qplo0Ffol0uZb1tPJnm6LPAUaAtjeu9V1yPUg95ofCmz50sU8r3lBem56h7jz3BvH
hXtsN8WMhWyAha5bPMMMesNcSr9uXhXv+wnG3g6Xlv4uQANkTiwYaX8+6KGF1TX0Hb+wDb82ETcL
VuddUzYsssd0l1sQ+VSi144kup+horcuY19fpmzZCQf3xKpzdmCl+yqUQGuu/Tx7eXccUOJXPQjc
lCXekcYSETFdcdWkz7RmkGUGoR92Y3DGzkJ21SUnofK8ZO3FLFv9HswS1iYnJwTQkV6pV3veWajN
uhfHV1XNlKzVhI1uGrU7NVeUwMGZkB/tHBKeMs6QlROc4fxAB0vSGlLKt5lW9Fv0C8A2OM6cs6j+
jRRk9lsdemwCXrwxdMSlOJoFmD70pYW1ptqNISCAKNQZwVonWaD2vMUzAEMNOXesP7jW+i7Zj1O6
nG2PAr7LoVdnjpjPJF7vIkHnjQqDlDd117qZW+9l6oE6UnqcuJDG5nJGqz/8Yzct6/ikDyoqwtHP
s9qse6aDv+Rm6MZ/3O7mLN7pyJoINSLGwEaBjH8UewV1OCt8xZB1pxDBDcu19UAfhyqAlOwUEour
M6yN6mwmLsE3JeyB9b5gXbp8HXaZ+/2wTd8Z5uEhpJ7423PXF1g3X0/446auJzliiSZBw69UvF9P
qQXr2bCg5fPHkyHQ85T1gZ+7BgEroG/kxn09+28PWu+Umou9XEuG0Z/fYD38x1t40qgogWn3rwei
OqBvZk4C+QM/yb97xr+77+tFjYkrN+50Qn84HxkI0bPaU+YHZWyRGOYSvNvixumvh2tb8rOPHl8y
aR7ikNhNt3Q7ijo2IiAXA/CUGMP1tlR3TuQ1EzyYlT6+8BRvbp4POxfeKbk22mNWyCcXC3hYG5wB
XFc/PCAf3ynnUvc5xcszbQ0OhA0FftBM5GGb2aPXLec8mOqDipqdL1kLAWKisQAEAO09sfX3qVhO
zTD+hB1OLA8cJ9xoerM6F7mAaj0QoB3NjsmQATuSswiBNut0Z3hGBRtv0Eo/Qir8DXnt1sM9I7Q8
NPThdxcBzcYY0huQ2N/I9dshvqunHo+PPha7yo1PlN1vQ1zlG1oF6ImsD7fVJgX4IAFqtO+9yvMg
Sg8z6+pItuuPNM8tsI+JgEMNEroIJe/ezdekkP8OXBbAnvFYjPZzko5PUT1Xfm9KhGt0EIogBuHN
xh94X2NPQWXkmtVrY/+SE0iuI4fbXB+OZn4adBAgvRmTXRR1v+xCI0lhuogoveRaeDCN8N1U3xlv
tgo5i2nIi3DwKGudiHcbdx3rvwS9OKxpZxuGxSPaz8sI/aDL801ao/Fw7FvT6V8IPEPOdG/DrsTf
/8HBu2VT4nLRxdrPVto6nvHxrVlPj9JYnlOUv0fDLiJYE+UVLg/HSmvOGWu3NA3Sc0XA/TH35ocq
xIVgCH6LEl/PtCbcPhopkAOa2a2LhCa0sl3sKsPIzLI3AqpGYy94/OB+Lb3sebIkMdjjspeXhsXW
tkqlt/PAIbwaDxjBmIRgl+U/MR4PXf08p/P426Q0pZGWSut91sZ9PQUnow9uamc8eoMHK6BmmLTU
8vxGl8mTbXj6RpC0TKREMl/XDjGh3XBdS4fI1Hnnde/D2NrAm9qP0auv0gHjOmj7L1XyUpnJ6xRE
DSAssRWySi7YoeU+DAUa+lH8IBEf7aRbfZQWFhMeBoADA8nBSiyxnXsLK6DadfacPdCOzJoQ6cBT
UrJEUy2vbV/RhMitMsK+wJmOFlEMqZTG3i5ZyIeqkHFLonbq/CfKtgnRy1Bu26OV4X0eocaFGN+S
NprwA1ZjAf40UwtSqZ8lCpn5wdOgqFWL/Cn67NYWdreFbJmSEpZzMgb3CIXg0RZpuAVSfMKoavaF
EzzHpTgUevtCUQZ1hQVMPvC3w1yC6FzbuSPxLdihgEbQ3CwXgnJ+oT4mW/OxzLzfmBfWPtkXZw+f
QcjrxJ0HnvmOUsiFCTztlpQMErwzMLjCd34RsIsS3SbnA/zefC0zhN4l8ii/Jelq57Ruv9EnvIMZ
UtJjWpFZT/8Jt3oJuaa+EJGAz2mYvmGqiKohRk0GagpvalsVmrObinf0FeneVNda5eYULWccIG/U
v4AUk23G0hWA0/LRoyd7crieOOEZadyIU6tRlP9e7poSyK7OQBlg9sBrxrcEy3/4pyrzOE7cbUm6
KBBDuYtxzaB7407QQ8KbnFYBs5kQrBBCBHaKDFXs9Fkz/Sxk5s7GAqD4Wwvcc2kxJkIKYUGUnBrM
CNIWfVMLD1qmb0S/Lb6VN7DSm/oxyEgub+zsNm3x4gq0t3wSNKhGritXANi572aJI3atfkgjGeh/
OfkN1QpdreBxsOf31vF+NOAh/DWMd3kIGzLVyMfbJMv0q6MP2aTpQ0ySiRghhQdu+Kwa0nS74It0
EVHzbnZoRkKr0LujykqRj461xNcXZwJi2ZZpIxxIG/OYnCwZxTtyUuyN16mv34l4JyF91Q2mRsjt
D1kNhyfCZmszWS5vCFmudfS7ToPMNrj1D/ha7SExSf+p9VNLI63Jck5B06bnZ/8eSELMCZB0kHFO
CrDv1BVZ9ORJlOHORL7A6AuvyNN+mFFylWblj0bh6eYAZbgCKrxcSy9EhU1EYmVpZFi6+B111Skw
5x84BxDpOhAIY7wMMdBNN2OTOv2eyNDZppDxkQiScU97VwP6Rui76ECnuvs7BTLYVxWtAxCZbZcV
x8hZCoJ6SdDJKWZQV8ly3i4RqbTYpIGdxM632KBrnKQ/rMzMfCdbQASTSmyx57hfGvkDp6PrSnOe
RWpc8oWrwTTMWy1Hatgb9veu7eMN13eDkpHPlJGhXWhWvA3IDU7SHGlt0XobOXU7rnZ+fRfLCFYQ
Sb3+KewnGmsVtjVNzkA1c0IEOk4XnvYguSzhfHUGEjGi2YoAKakFVb3DC1771ZDlCG5AZ6d3NDTc
Of6d+VS/pNlthmPwjgBwcwPv07Iq87pfeY0QHNOeQFb4jrjL+DDZrz3FhLQVJxJnXo8hITyuDf//
ZeX896wcD97Gf8HKSbPvUZn/i3MizBz1pH8wczz7L9syOPNMi5RZy/GgvvyDmWPo1l+67mLkKkwd
go5ixRQldlz/+R+WUEcEtBwJ9cYWLqaK/3ROtP5yDeyXMFS3TfXc/xEzx6Q0+lcqB3dYwjMh6PAx
DCwe/4g7aIYUj3DXINg6FpcMPzgkcSyNlacgeO0L8sRtNZEtXSG+3fXaYyrRiJU98GMEGRhV6khm
k84wodkZatiUqHOaNbhX2KhMUIDqdt+ebftcoAy1WNOdorGAkmwdKt1JoWsG9nZsuo+p1umMtbSu
YIrSalx29mxgVuBxhbueRM+We2e6C8MuiVjUIFkT58p1Xiqwxm3TepRFuubiSERO07r3tdFsuHJk
6cyYEDqCTKH1kAmiSV2qnlSPpSB6L8RLT0tfVtlrNYdMc2qzal+xyqJ6w2KcSEaksCxls20GNWj7
9eD1wLqJ1UPWva8XmAuWcagnfGMi9zRvfketiiiWOQwjPcthwbLRjT6/NEuAV3Si8iRRgnq4454/
97pyl6cCoumCJBhJWXcKerIflwUTQVy8StpyaLvrWOzLAKfIhbDnFjMGaYXF5WuTGEMM9y+lJ5kG
Sb5BOuTsBk+hDY5ZXWI3vqIxvPjtTe46eAS2uOZChET00+R35ih/uBWrkYH2he/q2Vu2UBxGcfUu
JfaZ6CnuA7TcOz1yJdm2smBSLqhiQ7GTUvvWS+id1oCmv9bSreFNy7F08yv8DAmra3qxs6cas4zO
NK6ncbaJd+voGnuhq++ThrAookJOmrQ2wmxDkgJ6I7rS5t9WYRTXg0dVw6e5HtuCQEn70iRWfxXM
vZ905kc4LgPURpf+MCS6a5zRh63RYL6EnxvTQuOQWoZ5HKXR8DiDVk+pN1+5E8ZjjdMCD2lOhEtj
w9nZLRmic3TmI9HybVXkN3ZE+kSUN8PBGkPWCkY6wEFpRkjKtXaYbHg4UklCzHy8KsjWISgFyRcY
3AWXT+dKz2L3IOTysh7zqpFfD2tNTE8QxaoHuImLeq/RDgZf/RqKt3VtqE/dtdHLoJnzvsFKcT2G
iYl17cb57WziwBHpy7MbJnBH7K7dzGmxXDUjX2t0Y34PJzt4MIvE0oX7ZWamHo0lOThzf+32xLBv
V4luwvJ7T3DSv9w3Nt9I/LqJu3AhSDfKL5rp6ccZZxuzCLszRU5Hwou+ZKre6c7rnV+bIhI+djuY
venEiK4W44bNOyfdfFlvmROtoFRHjjgtQu5cWjJI2QOkwveLEz5jMUlvGPX4BaLDZwLqxMVSW+5d
BlUXAvB8jqsM94BwuLFSj2QHZ0HZ1jX2DmEKFA8XDI2Uj7sUbs1ZAcn+IPP3iJTI82jO2HYgnMXH
miVyORr5+XO3EvauIRrgqOMpsWx/ZJLodFuFc5lqQ9S57fCXkx4d4gLc7py34AHN0O1anJlh03KX
11BOIbYbUMVCC2NIwFlIg+Ieg3LSnaZq0csQW5E6xSGUBk1zTs2EUtFNfqTTMPiRksKvevhZKdnX
vfW+CWOTJM1w0jcwpmgDML7FIJ0Oj6tjNXgLPcsWmUbgfbcaL9u3YYVpjvpISx5+N+IG1wqiEc5O
D0ZfyknbDupmgTQ0tqbxOHui3pnOYrBmglHjFSxaJ05sFshYPupkwW6tEAMboQ2MDTpdnU9JfafX
5F0ExFsDnJGOgBUCVmZHKx73OmlKcVEf8PaL9uiBZ+KuumdLJfTVqJj2Zlk8uQE/ejyo1rw2Ym4D
X3KrzVjwMlXyZ+wsbzcCzG/M2aIX1ZJSGBZX6A8jnGi1n7DIPSzxt0ZfOKQDQ19QbTU3Ryj4udur
PlqrNuseC/CNJWMN7ToKIgjZU07HkBNgVnL7da8ty4dO74lXVor8WFq8nhMzXXnlUJyDXk1eWOXv
8LqB2Cq6eRcn3XjWGoJEydTuyf2jLglRqJ7NwfxhknfmO31A8MnS3q/IKF5z1pGadW6/Oe2v0EBx
TwtvhuZOuXwWW9PhSi08DMMnI0KqLd3fsUwaf31khsRuN0Gg/Xx06pLrGgRli2VW74s8qY5yxGbP
sbp9M5/qYsYsMx/BiBgOfeLNNTLHbXxWH0aYFKc/vvt6c1i9BVIShuY2kp8/Q0uoj6lDk1x/lHWD
jWJxdib3KjPnj7Gghb0kmDnZg1X4DkgAxDQPl+Q8FnSzom2mc3ak6gRNHaD/eQG6NEF4gxpbsEgb
CAu4mYRVHqnA9i2t77MsmqsRJ84DTWYoD2hp/N5LDDxxoYnGCMbPDe5jcHTOidFMZx28b3JiYGxW
AfoQPeodA0SfE7vlJSMN0kn0R90ZdnW98IOrzTLRyWa9ju4MHxuSJ7cuOPUpQowG5ao8wzyFCBQH
x8xlLqiaivY/Vclq9/C1We9rl/4eZ8tuvw5v68byaCx/3aRcrc55rIFVhKLZRWXI3NpXx/XqD3WD
0WDdXTfSczya+kLxLror/NOp4vHSgrIVjMDIbDoDVoTZBp9jUL4wpEcdsooCQwxsgm+1imzhDuBw
fd91vF0/yx83l0DXDoWb7yGWsyD0sJjq6HaklcsFhLAQX6/stXXA/1eoe920GhG7bc4vUuqhfWWI
uka04PzOWX8hb9Oii2lru6WopqNZPGmk2JITo87MyA59RD5cS+tl6rWRSmVRdDFJcgVZi1yD+ObR
SncQftOeNsfwW1ancDVDP5b1uG+FycBcW+mlB447TDMCOlOh7Pky81rrLvkRdNbVka/DBoqWvrfI
A//nsfWh6wMIwqlOYni3shUtTpzjGDDWqVtS/SgJvRNiif9583PPclOMqhjaazc0/PW+Mg1LRiz1
lMpxy+GS1OXBLgTRoHxjtEvT2U4y9BjEp2Ji552GSqOIFPnsx03xK84H42zgPnmuq3LZG54Hzw8I
OcO08bzuJWqviBVwvO6ud3495t/dJ9pp3JYa1jFfD1738kI0R6Medl/3//H89YCr8pvXvX6qNbwt
AU/WS6+q8ni8XXfrxi0MeKso+cwSQGNiQCdnd1/T7jlOFvmXX1Po1811b1hsuM3r4fX2Os1+3cyJ
M8funIjOqUEvY+iTv7q4mGrygdQL6/XT1UVdRw704iFvR1IclHfLupF4X+icXL08DvW4HfEhvFo3
kxDlbmZG3qK6gtVjVKTOmQIOJyqj4TzPPYpYyKztMR7S4DBD4O7roz3za7hVqFBWtUuyL1MhWbzY
0/xx6G+Pwt4cW6sJMu7nowofslp1WgSjD1pZJp9WTVrr3rrpcxLGP49UqbtgkqYeRNUCBWTdXdSF
YkQomwjTY3e2Ji7Xr1cxwbrxB5mG7BKWAHRlTS0Azq+4LJ8v/vd7vl4yUB4z6yuu902tKU+9Mh7g
7j8eFc2RnD+PfO6u7/75QdaHrrfjWvCo9fbnO369lI7UcUtmAD6xQswMEOo7ru/9x6f4/Nhfh79e
/f/jvjK/JKLWG+z/0+C0YOLbUo/GBLua7g71dGUtR30EJCuggCBTNcmnq2/QHS6QjwoGvaV4SWI5
7EqvekkrC8drb3H2RaPbByMQdy2GyW+Uwr9Zon/Hsa32l8hEirpoxb40ebhR2phGw5XZxm30TIKv
vuuTNDi7OMnaUQ/JL3CAyFrw5Cz2un1Xdk9WGTPTyBYnOWaUjTsMT8sox11f66/4YkB7NwxsyMUl
LEDY8bHbJGZBUoH6mjaKm3ns232mMfG5RBWOc4q1CwEdE1b/XAtdu0vaAh+9psoOVdH9gjCtjOFH
YoP14ZvZTSCW7ptMOrERVYJCXmBO1TT7eTLeLY30YPzTSzrYZg08trgaXIPepXu1lMe0Tc9g7QUs
M/tC3FfP0Bd/i2RX3ETRz3H+yLzgkFjKdT/RMAMsoteOdg5M1ehkoyX3i3Iih946WF11a1Rhx5+q
Jp4h7H/iQbOrdM85mAGIBPkI+7ChciPD/VUT7k9Hw6lSARg5Jv4RT93A9n5I8UG10r3TQE9sq1zD
esb1o8z6oH137wFNvAz5Bw1xv2fJdTv32fe8Ya1bNyq0Xb+rZzwmaBqadPYEdkNjQcVh91DA3PfF
k6hIcW87lSkUUh3fb1ysJuxegX6nBsQwd4l2CAUJl7QgDp7ssFNvo93UhC8Q4JNLSuNpC3CCUT/l
o18YqNYR+G6m3PGxlcz2cRUVW8RW3xPO9DOeqnx+e1iQXsRP5F8/B0J1F0yN2HIWoDmr1cJxjcPU
BRjM4M0V0Ss/jqHxKMfGPlhEKUQ4rz7EtnyUVXYzerjj4CqWcj6Ft30L/77GHxbvI2S1bQXzPMgO
sesdtLGuCMnqrwryMX5qQ3vFv3oL/K28ixuVpMYA19pGC1jLMBmzttrUJV59KHccGxbGot96caOf
0rBrzrpApDzMMyYmGri0lsGfITe15Xw1UG1vbYjkQ13vjJKER3uk+SAhiuwnkyZhDyPTxGPDhlp2
brvuw1SLLKmL6TRWrxr+c7i1wEG0qmaXkKHuQMphTdQ511JZ2GZDVG9ML00utjlYhxqVJJHayazv
tYxo2cJJ32rL+XBa58GWuv5WteVrxRC1nYdU38i617ej4rKYyzhc6/p1jCZmKyaqSJyKcXgY6CJn
tBbo696UBE+6dDHH1Lh3y769m4vf+hI/lhieXBhZ6V9EjH1P4qrWvfShqUpUb5MNgKX9XMDSizjY
42R/9CpUDW5CGkYeEgaRZhjZz2kbb4uh/QnX0tkFtvfoiLo91pc+ae2DbROHDSEMn5UeoWeJsbny
muByc84LqBbLPNSxmmJ7DsFVCwMJYnD/i0UujsWThUUwg1OZD/DhsuQQ93RN8tY75wgpoAIlN3Vg
dL4bpu9lqjMHIJFqIzB1JA4IQWoWoR24D6aDDa2u4JVg82TbuEm6/b/sndty40a2bX/lxH6HAwkk
bidiv/AuUqQoSqJU9YKgVCXc70jcvv4MyO4d7mof+wd2R7i6rHKJFAFkrlxrzjGtdBf2+lPpaP4+
bZNN6Fjeuq3kIdGd6lEbECjHcEo3Dtr7viUR1WeNWupjhg6k5YwrB07RbXPK4/5MshCObnvbF9C3
FE4qz85bBG76j8g2DtZoGnMszG3q06V0Qx2EUMDUn/sL4GJ39I36atYWkxYSIiGu80Eb165LP8sI
hSVJAs4OqX5uady+5Y02BT9Tx6BCiuSb5w87dK7PIkTxwjTqhyqYfwMrJ5RMDgj2pIlK23Y3xN2v
iBlWSIjvITPYW9JMLh05xugiiV+ZE0LWbRkVG29EhRuX7ToU8Kyj4aaC/vvgVktv6l/aIN3Tv8Lf
0yATiLoXJJu4suE6Dk14GAHm5ob9jukJ7i5mKgdhYzfDvJjjFU7vrgb9sw+hX/Wi+3RFvktCGITC
c7pNPnH7kU6A96WcTtggOT24IdF9AdjLwWuZH0p/rUHXXaqkzFelmRNuT320Qh3wXvZQQoqZJtOR
BK9aKmGiDZAL7Vy2qnSbeuqYmqTrmSQzLspIVks9Fz/GHO1dHL1JWeH/KqQGYqF7Vw2zE90reS4A
q0ehaJAiMJn63jkoSP0ycXb0ocoC76Ot5CloonlSiAVoHN0Fs0NiFYIl1IAEh1b4TVrHKfNPQ+nS
vu6LaCt99U2ayb7gNLyBo3pQtm2fRB4ea73IcVBKwGype6Lf7G7iObac5B9iHukML6KxfGSkuWMX
rtZeKzexE5lrI55ekZCUiypuMYvbsDZDisZFzzx3EfUJro7ZY0iP3QyHmzRQC8RcEcAPV2yEAzWj
AbToHBBqCOp77FeDHFkKr3ZiHJpbGcYvctJu4BKr/eCDJxdTl9xxXD1hLUMgF4QPZieOckbYW+VD
louzO9UzSSauNp02rAGJAR1tYYYQEw3lnemh6syXtgqLhQrZl2kgXKRmvjg+C2QSlfpjGeRqW+cx
sRaBdpEFgvAMq0jXoepTbYZQocBcOcTDDDYhMaxtzgl57oaDqn1Q032kZ+eh0GlWc8kyB4NiMLI6
SPRswnEOGtyGu6IoAY/W6caH4u+nyQOVX7sMHOelBL+o8vDsRHBJik6+z1IKiOMIYyMCE0kqJEyR
XmAYu2tbkazsCz1HCul/iHB4VhOfo8acDvU5xgb2sVmH0YAVqKhgO+MiLHNvBfFpciZEiyaYf6Rg
67KJgxUGtJXs8ve06IuNVdU9riJ4YV6Dk8Zyb37cRTRRKQFNr3nQRwDyQ4npwHS2sYv22SqCn5w5
6OLLQHmvtZZfvBIMtpCgLl29JIFw32M27nMnRd4VUT7purdODHNTqv7CKZeNmqeuFhjJZgxFP4Y8
7DKA/CPGZw57T/jxkvs+Al+CToDYi4HV3DuG8zFkyi7EyWOd0kn0cJPpOJrlo4h0cdCYyTPaPzRx
6y1EXaql7sBqwJ9ZPnpdTa/ZFespQENCPAJj+Ko40BJHe5VQ3Tqc+bQ3jVEpo+yBoHCJb6JI3A3d
pvwcRJ7zQPDl0Bbed5YjwHQU8xvmnx54loHAjjo51Lq+x8XRrCMRDOy0OSPYNGIC06+dEX1qYYwY
p8bh7Jg6QGQstCt64BH8opIpOJ3JnbRjuNtqZ5DvGORZcRib5BOdI3E67EkrXeUfRSx/RBq1Vuog
8kZ3TNc41YeHnvCppCeiHh+OUZT2GszGXdnrhOLkgmA9lgYWRE9/7NuBWOXKeJhc6w7vx8pNe29N
maQx7U6YtcJCJw/2lMiw5uyFMKXoaFB6DjpxTZ8BGG20IgO4vutFHW9Nm4CgFnv3FvGMjYJn2RqR
vSmY3LB3vCub2KUJwPEqMrBgWI1/HyPLoNAKP6PmGOdik7G/Ukb6OysrL6b95HhCPPu1IKipbzae
65QQ9wBKVN+ajsa5gsYuIcHzjsxHTPavqNhXNPAeBfHjnPvydj2ICaB84/noCqdLYWiQKDNkvzqf
+BiiKxd+gN8NQn86HDpF1pflkDwuhwuiU0jwiCJXzrB3VIgaJTPOLYPOZasPH1YOjqJze8Qhii9p
vgYEpp6urjOfC3xjjV4UAQjCH/RizXcVMJkT5dSunFKnhGEuhuArg32xzMnlWfRt+jxmNTTUKPth
AhwhU8ixOY+5xItGGiC8yqBt95PcwnZDZAwIj0Tto9HbFTV++dqh5ZsgcNsJH91h7JQEAQGA5pSD
xJuEMWaLx9TmldPCKpdeg3ysNx901BBUXckaVWOM1Zt4RMyK3xVr/9JU0bQNE/tb3caKBc9FQYiL
S9TqZg/tM3LgR0mE9VBN9BgwBS19gpcaAM7mONzGPOOnM7zXLsM7pDs6qrjKXqgJaxppchl3dr+m
kXZwZh82IyZa+jSAMte7wzo8/5Tgeqz4wS/JXMIY1mTdvjh0UfRuoX/HpoeSmiSSPu7B6LArWQPc
3qD7SWDMCQQoFxAkANeMY5vMl2lWj5veK15IUiW8M/Nek0lsS4eAhWx4McLgDgnXlrL+5ichjnWP
Yjn37Ive5MdQG8gQ8RdkCrf71lLbvCDJKJ/gD+pYwHFLQSWV0Yo4JvitPdxRH62xczMm9LplH3hw
9NH5RzjSr4iWG+xzhbhXulEyoqyGQytPjIaClT0RwhBOAEsTn8+JIG8umbka0/GBswudIEvDBUiq
CMZR2jV6q64TRsYTpxQDM8KimfjIyhH/YF5L4v7aD+a2n6HCU9BMNB4DpOsWomhWiR8Vw7NNmZlb
0QUVDwZ5Oa3Hqg2yb8X+jDWQWIPJC9xVzGQdbhKjBc8CcK9VVzvQu80q1gL3wtPTW2XCKQWh3ugy
0EujH0BbgYtn1jfEKw05qcs8aZyVF707tUXTj3uycdBQDoyrAZHj8s+niPRumolNXXwCGUiWYTii
Ex7fRd7C9+/iO9+f34DeQYUJa8B5SIgr7U0FZOuxuZ6oEV7N1nyqsXWgiH8ksvjBi7lKWRzQSs0Q
VXrTtmrZnzjIV8rEpRCFAK2wb5dk0JtBQqrI2M5AgpATcgiv1CjENsxC6r6QLEKVKrGGRkC4SIvf
sGFVG4WxHFA+mSkYV4Ag5kINQID4KGjpQe/tC6tF1svsJhwrY6GPBbRyLE33CR2GyAKvmTr9jTj4
b67S4OmSexARMrNI+/gKriA0xLcgQ4DUNth28pHdGZ5D1InmBE/cSTUGJYN9NEzHOpRYcpG6+Qvk
FCiY9QPdJ9z/lZdivdCrU4ctQyr1Eo2WTyLhPnUR03WG8V4oWSNd69RG4xjP7/rLWDob0er6ukuS
T69mPq1V+t538mDTkFk2k3SoNc0eAdqIJThriWgbR2eVakWxUdZlKLQX1X96IV1vW7z0VqVAQbjf
Z1WSY7PLmSSWycLZ+SmnReZEKJJYAZyA16/TOFoy/LoLSauzStj5UxGI+3zs+I+oVMFLUjkgGh2K
kjQbZG8IcZ0lUYnnUGMoWCWS5SE+e2G5ghjxLoBTbnHPQAsWrHy859B0i3XFzFxQjtaefpzPqPg6
4Ur6pM7ZNj/SoA+vStUz/l9sYs0wkMlalN92ZcJOPKOsjtZaTx6dBx5ITN4LprLPNis+Z02JlUUP
XV6IBScVn2vcVOR5oZlcGRGcqSilOtfeMGFjI8YYSBrfhwQJZWUTKKupRuBJ3YktZVwYlXnUG+0F
czNTYhtcROeDzb1mvloOHAVYjKec4OnwQ+uCaFMlu4HTPSre8plN82iW06MTcHtma3O+TsA/vGXf
mfyMYBCWXWVglw+4W/RQBwYZgb0KS2oz72L24lsRzy4S5C+mfVdCpkdi7DyFNKAXrjwmFhKD1Gc4
GIRn+nE4dPsEYAHjU2QWVdM/21Ceo266DEP0GETjXdSWp7bJNnV9shLjG3znpd/B1as+SkgnQa+d
G/wbjandD7PWOp8cuIdwLFQBgWSioA3Eg5kEN8M3X3DgCNSiaqvi6jMOHWCgnBK6rCWbU3txvXFX
WvqccCkWdTTL0Xx+XKuycQF3jwZXy/TlGoO2Hsond5qeKznEO/GNoQKauoQbEiNu3GWbNuOOqSWx
EK5Vr9rJW4N++z45znf0jLQQxFEX2adqvO+mUu95/t43PuJpBhyZ7r8wRnqstGqZ2fmnwZtNp/Iz
QPhKestz3iHDp2OJsSN33qH/RdsmUd9yCuzFFLEkxdWYLMy2uKVxfVfXzlMeMSKSKY2C4U4CZ0uN
8smy4kPd6K+OaJ56J9uESO5Whes/ugO2XnQcn4mbPHrBtZfqwWi0+7CN75SefpQ6U6V6trhqEPcm
TP+Ad+Sm7shYsBocXoaoXrXoXE7Rt6RtfmbByWzIky/LEkly6x4LrDmFCh98gWBBM7HQWJ+WIJAz
AEC/dA3z1HUQz5mh0UWi0kZ3jqBz77evpmwwn73VQ6DdZe34qPkcBR0ckGl0maLt/wr6cuaA4z8J
+lDSobL7/wv6LmHx4+f/IdD+lv/4N9zW73/xX3HI4jcxS/Zs0/bsPzKP/xD1OeI315OouIEm2a5j
/Y+kTxq/8TdQ+SHps6VuG/zRH5I+ybeTlv7F7eLL/wpr/oMi1fzy73+mStkO0LB/I225/M/Upcl7
cD3dnCOXyz+Bmao6UHXmecVOc1CX0Lj5jkja1p9HtzW2ul+ceS7a9WjWxKnl6PR6b+AQksfkmQmx
UalzipcqyM5u1T27xXSIDOvNDeAKmNE9PF86dWLRJMkt85Mj4OtNr0nMsEesJ3dNcTIt3OW5g+HS
K5dWD79SwMLw0ENVhetu8QtfEGG5e1E+tr3cZBMTqKnoGUDhgQiyOUkDxUzrFqjRTGx8VcIKSqr4
VU1HTImoQXCgLCtNwrlJOSbEiAZ0YEOdsD7bSicyiMYjyyaQ9itxjScvb6dFNUPG25y1g42/6Fjy
ciP+jEdObG7jnMq0Yzo8iHOSYk6Xzo+OHbsmwIfmV28scQDviBmFOA7E0CAtD3xVVavnVvLacUP6
Z/azH8eLVtUMeIKf+I0dku8oF2ExKUD/kfbk2CRQoec6Jn5xCBo+TWfQMJ52jyBCj1GbHkkn2Kkc
Sg/2b4lOm/ydc1Q7J5wHh0jHH+DpZ8/Xr6FmwdoZzz6QqN7Y1Jm41lpDuQ3poxlpyafHuo0+yZUB
FRm9+s14iVz1bITWm0qCNfNEv1k7hXtyzGGbDcnRTuKbAO0+9vyYSX6kF3gJdf/OCECFtih31IZD
5FGN01nG4yG2+61XJ/vei/Z1jKZmio+Rq3NXRMdSMEOhRUvFhOJshf9hZ6T91sKlSaPwRMrEEkLQ
W4UT2tHGsz7Zx3Z81VOk354MP82M+yCwi8NghXdEtx38Su7IEVmPMZY/jbIReY7YKV65aPxpkQ5i
xebJNm++JV16C6z0PujXOMbOZWjtyjbcx6BraV7u9ZokY66wIFhONTihpuRdJumnFYSfoPQv88dI
TN21crmp5fQsqm2d6B+jjkkXnjFtg+04qxhdsUrz5K5K1JLuyMWbA/Xqoj9Mdon2CAt7Y3r7QfTn
YbJ3REPsMTwlwjoVk3UyQj7BcjiIUO6gnR+iMP10AcvS65+hi+ZGl8nRtDgjc09OFX5aXV9KRCu+
NXy4yL9ddz0kw7MdjpfZkRzStJx6sTTLhGCo+Pb1GqPC1zGa54ZeEqUDsQxV8Ok3rr1I82FLviQ5
XcPBls1aclXoUq+QkiLzOmLfPnfYCyI9erNU/FknDYtEu8loGpOsd2T6tDd5zrORmM6CsXE9Xue9
NCMZdoinczQlEBA4fMfcq1r9BDmzi4dtXXUXCZKm1jJSwlgO3PchnK7epC69SYT4cDG4JOTIwVf/
Bu9o3/bT1amm63wFlT4etDShlZnd5g9mvh8F3Fgn6ldaMV0brL0dBSCgUbpezdo31WpASm86cmcZ
XBqtms59gxXC6LEhYWAhP9qs+X41KUTJHovkOnZJAOmtt2Yg7W6ydgzA3jH9TiFrgi/Vk9IIruHe
TpLhML+3NGAt67v2OSJTMAZxFsf5MY5YClQ4HWxLwWniWSdxZJM16ecg5TqK3nrmJSIang3Rbuab
CWnfBini1W9pZGfXlk/K7Jy3oaSK5nx+1eEBaN5TUIL+tOK9Fs+oH8UyPZ3J8zmH1vCMK3gFRYcQ
pbOmxqsT91s355SDkfHmBtpr5wWP980Am7/WP0JmJZFP6K9Bzrep2yfTGQiO818gVHB2jT/bfDxQ
Oy4rbmYtiNbtuAc1csJQWmpnvy/uzQIfI8mvo9HuqimZT0knaTF8rvQzTTn0YvzWQlo2HfABxsmj
XsT7tjZ3lZEes4r3PvB4jCG3BJ+0nerL+ntj1g9KTQevbJ+bZqL7hRyMXPuJB2H+R4si4n72msnt
NTCutgJxqCz10fjDeZg1bFI9VwaPWCzLrQ/Av3boILNYRUz/MMbDVZknJMLpnucFW4IeCIr4gSCB
5zaeriLOwI1XL4Z/pdHxDF6O8YIcsLn8bCLvLhjs0/xIzmuC7jmnMOba8RA1Bs+YgAWHRtJ9Uwp+
ssjZaTzI7crasScCFNTbiy155lmoFkl3pry8tbxGmrO6MfwIB9o0vWnzqGW32Ot5PsL7OjzNr5UZ
zunriRMDgxdmF74mv2PmYSbhz83QEBZbzWE8ntUs41zzo50OENXtB40DI1pImnWBv9St9tWNqxv9
MxCusfiIAzu4A+awcFq/vDfng77R2/uYJfaexk66jsZRX3PSNvGW79nuXtJoGndxByg5rBo6eQk2
qeHsFcl4GFFPtKJh6G9JqFJuu06SOYMjB/bLPkswR26BVpOwY+5S/XkATbgXcU9Tbhbnff3u62vj
NMcyZS1aEvsxCmNj86UUJGRC7r9+9/WLJus//lWa89te6HN2keciiRxGBD2eE7ziyhroM7X3dCN9
kP++xiQFsK1jhaA1yT4T6G/5hdACWmmxBO88Wa/CJRp6VD6Me6hXRfpK2nCD5x0VnUuv/i7D3a3S
jphmPbrCSQ3vxozpVjixhCh9B58R4oi2nvIOYEKCO19bo7BYsAegIn1zm0+7tjcJ8sQxt5bxSFDv
TMJc4RZaj61B0k/Yr7MGVUSltOZQjkX7+y8Kce6BNzftJqc5OWE9bCiKaHigjwjpr6daeM4LWTCr
lVd34aXWbbK8XcgusK5C91bnUI4r1bn7KFffo8Fd5lpMYJDH2Zop1ULZA7txKq82kPRViesRs73N
qMGa42esFiUtN/YUGx8pTOIut06uLBlgMiBMavDW5fimSloTuAT3cc3iwSOQj+oCwPESEAvOw7Ye
UY8sGFt8S/WsfdBjzJ5YfItm7bL8AS/2mVU7b45mn6ysfzbq8TmRxSm1Qcn57nayolskd1pfH6Sd
7P9U1P8FfVX8Z5nsGYyybel+eWgE/po/l8kYDiXSK+Tcykk+q4QWffqcO/0zUQcnurWTNh4q6qiB
GJR/eGVIvL8U6JhtOD2YFmhFWu3zO/tTgQ5GTOX26OQ7PxBnRjLkQqX2XbqyaV2DAyD/hEy51F9o
8CLmUukfXp7Tzq8vjwvJdXgHugHh95eX7x2HlCi/LHZGSxHPWpOH7UarShBal0T0FxJ0bk0BPesx
svCiSFY1CtswHn8/gX4M/zf4WfzVFZhtRb9jce9+/Pd/WdJFCm+6hmNTtHnz///75xCYJI67jZ8z
zeifYYpcLCqTVDu4nHnHksIgbS8OY3S3spYKtTwJFpd8JL1OsPukFKyeREAu16Xz+vcf0XxG+893
Bi1ZdxxhCUf+YogqE8wi8ejmO09xhNLhyofmIxz7bDn0PUUoiSAyUe9ft3fZUJ+n4weV2HPQnJFA
3HRv+DBDFoCv8tC1pjPOc1t7xTZwbdm60JQs7ZEyhNrOhtPhVMN2LkFsr98mKExDHoC5StdpaLvp
cMnCeO9m+nkyrV3NtejpPNPzphHcYVYn31u+pa6+qdj8fJcOvCL+yG0u1djv0tZiPkf/juFg2KFv
sEkfRq9YEcxFRPJVC0g+mlCODfKE0mDpmPXZFeril9ln5Sm+fXyrmRSxhy0N6dBp5K5ZpDoa2JTz
X1YMiAb77jmsaUD+/VX4q9tDCt2whC10yzB+uU8NFG9ZYUiMn0aDjVs/Kw+uR/r+VVkPZBrV/wQ1
Nv/qukthzqd2V/KM/HLdvV64nE15MgN7PDRp/BQjfY7Na1z0l4aNb+PK5DYOLGrTPM5S3TPH3X0l
s71JXZ921p2YnkL4RTlxwll38Ty6kUb+YDrzzaBTkJI0dTZ7n4OE8dAYh6h1IW3mNLSIBs77fA6W
fSPn+zB/394toeIvrM7eSQrQ+VQA83Lvhcg7jeFA+hD4rOnacarKLDwZMcaw7LvdkMqo+i3neyIS
0mMedZuoeXeJtabNSSC07WBuApdqOOUuGg0bmhfjzVggkpMlRqdFFhiwEOqUgb/rH4H/K3SIyYdo
8ZBTSRnovTIVPOTJcO0dn5Rhtew4glGBm29GSnVcF0BVzG81x9EijW5z0Uro6Ta20hMQrNdajR+d
QTmWRxzZSeSo7yKy7VRw1/EZM9Y6Mjo6hq58Mwrk1t0+k+P9oMXIKEvmvdbKDdRmLNObSP29Y6xa
88zQfQfhAgvSeMBj/2Z34jwf96hYDuNa43G1nN/PSYW9M9TEshvuq/xxMNi0+Dmw4Jw8Ozj1ZrEU
jlo5ojv0rv4B+ufkCNoEf39r/2K4/Fr5pON6jtBdx7DcX27tydGKCn1FTqYRMfEc6QYuu7g6fvk6
/8i5Xe7yf1ht/2rVt3RKTtd1HM8y5j//06ZTG2PkpHRHd+SCXWTDwbT45y31Lx5Zx2aYg10VnC7I
1n9/ESB62JYwJu+goRFyb5F5jCL/GS7Vtgow6NAKekz06kKyx3p0G6bPDGPC5HOusmtvOsxymcj0
1p4l5k7LztOMU8KxpzMAKbMQOnm6j0P+DnK6Jo7fXZuXqbrk6FLRSQTf80IM1eyqAhRbMUt1XSfY
7iZgLNmxsb0FNo+LyfVXfnIzvPHQEqdQ5LxNzmWOOV1DT56SUqJMpyRnvGk5l6kfdhYHnflNWtQh
yKVPo2k/FzQt7GDdueULE0yKRdrTWMrM+Oj16lk4sDqz4eDa8TGvTTIfgrXWAG/h2NSG0VGfHNyk
9T23x2EKHlyf1kdDv8CoOSXR3VsMXfEqiGZa+CGa8IHSiwyVT4vtQhs5k0TJsRuSvWF4jKyTvZua
DP8AZ/Jyes1C08WEn9nqmTykdVI5b1ivlvOhxBvgzfJefL9/nldwyXnt729uof9FgcMt5iGCpLyQ
0vqlA5mDmhqKMWMcmbJ95llHdnNcMxvk3FQ75BtriX4oGBgvRcg10oaICTbOmkF7MrwleapTd6o5
5nUcDZW0T0q6yDmvFpzSihP6fHTrunOTDZdQC+4bOHCVG3/zWkC/hEEtYh2RRPQ6usktNvj+MDph
pAA0kIgmkSF+5pZaKIM1r6IF0PHkU43ORYWqkTX41mleVaup+0DhP+s4DjChPhxWfua3N0xIR0lO
Xjm6e3iGFB/DVtBcoHtH+ufFc7uLUGqlrGGTFd/nQ6qTxPtaG7bQ6TYlzZHGVNvMotqh/2KXw5Uw
nTMHvKGHA02zbK7GfCLpAw5zzPhPebsJhAIZ1Vyyrv8Y1bCdiyCrmVsW5puH5Mo2+cd3gIP2Vxy7
qO0CHgnTfyxp0bXue2Ih2SrbdvX3F/ovVjEKt/l/oPHobP9ymfugctK2Z+rcu/mqIb5IlsSmOX2/
nW9ysx3O0t77ZfAP95dh/RqcQOHoUj6zQwth4LL5ZfmspImCU6p814bWNavT47zPuYRJpGrd61yM
NDv6hH7P/bMk7gjVk7uagqccabzQ4TR4UMzGQkZgrHJFy4oiO6GtWeso56nFhP0+I19lQaAT9ZJL
o9QZznN3I0/ct85rIDzE+3nJ6KOjIqmh6WzAP/zonIdSjyosG0Hs26eQ+OcZdxyP5GSX6dHK9Ou8
7pLbdYpBnAWge2sE3QqzQZwdR0+tMApeAooe6omimjAIshnlXM1Y3pMjv+7a5Jij4sF8dhnSkQBc
1o35GQ7M5Db/zOakXyehX+NJJxaL65K8a056HCXHPv5uQuIuU8G1YbP61ul+LnScAYAyt33DyXXC
nVOlpxatk+W/0Q/kie3ct7lDEXT6og1Dtlt5Kqfsc26HuB0KUyrzH0XlbbtsOAos6gLRSUpEX58d
7ZmbPE7TR6avTZ+VKNGWdr7UouEEq5GzIWXdZBERoDNT6MeHIITuBWwZqUclFhNj1objLr5WhM9y
Ebr6sUzpxMbOSQ3JTY3Oae5aC/p1c7dprAKYpXI9N+E4e33MP7RnUrEk4lxpEdpyummxusw7fMSz
ARD0FPjjef730hgPOhIE2kW1io4gKW8dAoIQrFM/azKjhABhPxwRcMndvPrOnTU0tM8STD/A8K9D
7KjImes/RBE/oS1eCKU/aft51UWwctT9+GgwOsBkfZNRfBS54rAZ3qTkXWkWKzTdV6LulqMfgy0N
DiAgiAJM9lnOf8DTm+vWG1v4IU7ZPqguy/Apruz7uWAS6XhFS/kWByH5wMYagMwH2MSLSTXR5dle
6+J96NFH9LBo2xOiSryrwWbutbVtSnuRTJRiR3W7L8sRVAA3PEOPuYyM2IaHns+T1UvSFQBEiXiI
AxgaBOCVK3qIS2ztkBolUQEtJ0jr1DUdMeUf+hfShRtu7r7GbKrlwNmhqejWDBkjCNoLjdNdU/LM
UPawk1Ys/lOHvJ+uM8vx3CecSv/n369awnT+83THadOysHDYLCL6L1V+OpqIUKWF6c8ZP/KGD3Lq
70yfXEeauJMiQ2s+jLoqw3efMKPpUX7kILJabJBQ0EIPokLLGaDF4IVBPL2kifW1bH99A8d4r2IK
3Dr6JKn7I3bxo1rDic37yQOoodsgpshZrO/pB/XrBvQkLn+9QLURwXmQHXtOXmtyraftwhvUuDOr
MkNtps6ZwyE9wEinWyUlszsdCSx+E3MXyZ54TAab/DZhVLeyBsEexCWkLpoadUEvtC3obeomGWun
nDP60g7VYgAu2qNv9ehy472/Au8Pu+5Tr00CGnnA5/UlBMJZxPGyL4nkYVW3ZXtYGyxO85rzFGj6
CT/MoqjDm+5ShXT9lUSoyxDLHbhYvHZ7gnbX8x6eRi3rMHgNm+TunlJv3ndVevS4I+fnr3G8J2E+
dcw10lg/z99tLpMCYz4aR/vkQYOoWzATmO+KxJGn+Zt49Ptr2stzZ0BjnJAYw34+acimexYJDI1i
/EA1uFb07bMRvaEnNru6pAoq1EW/x4Cmr8TYb7tkYlnCxlI1n2mrnk0b5Sldqdb5V+n/vyCdf5i7
myYn+T89qatbe/s/P78m9qdb9vO//+v5Z57/bJqfPM6/f3luEv3xt/4YurviN9tyCGSAMWBaFtCX
/yHpePpvJjJtQqxc4dBUcqlJ/0XSsX9j4M5zJQ3abbqw/kTSkb950NiwJXiUEabHgeWXUfvfjd6Z
//9HSQRFxxae1Gki6NCKf1laHEDFWtjD4w2BMi+R5Jd7YJxEekuzvWsZYlcWonXT4GmadBeWQQU4
oZm/+PUnX79o2diBBIUe/fsXBy1s/vTHX3/w9bVc0ZoeFJ1CxwE3MrMg8UUUez0IEIl//fvvv3VN
dCapR2KuDVgmpR30ZY50ZoTB1+++flFfzn6l4pFuoPkQz2wD0TSotL5+2/vgqJiW8dVqfpVExtmE
Aa00FoUF+cOuoGGGvXZXSTtAfBcgfHSTq5WSkFdlSDLnmOF2OvTE6g5ZzQhAx0y7mPy+ZyXKxdqx
80M0CXJhmwpsAqtRLD0DlxB8ioFxOul7L0Ca4a8kzof2YEr9G8Hc4Ymsxr3F2QHz3eTvQk2Wy0yx
p5Zl+tDq3bmXYbJOUQguR5IPiZWtV5EiAUIF0BPgNdPqiLc6czFMwjWqrSFiT3Q2HOIQRefhW1mb
hxFkz0a6pqBiQYcQpNFBM9XjkDbbSNJik1t0vjB2+xccNNAs0CSqfpALvSedI5Ovup0+Nz0+Ptv3
FlGU4oHIQZiKLHscESMuG3IblsDHrY3rPbmBAMqIkms5CfctJ5mzLIkqtPwYvavu3Y94BAC9u9oO
1WS8jhrI3gWKrk1fz2PyitzAdksu7/RC3Gnfxt/SIV/nEYlIMsV650OIT8xObJjB9mTzyCWh3dWi
J6iK3ML+ng7LU+YIudPxjsK/J4BHyQ07Cb0hFvGUQ90KRQxDntA9ygYfv5TiU8s1e5VHhrev0vJs
JnX1aCR7C1fxepxPeqNNVoPuyI2bgVsIRnQUOfanJUP3i+M1NYGR+VobXW0bpd4haAmvxtadLRhS
fTMiXCYAiMQGvXe1yn37vZ+/iz0e4Zy/5eRU7cpZzQYz6nvkGxETmWn59aBMTw3ZcKvRGM56Tqc9
IqMSWFFvLmUoP4LWZnhsElqQOtw2flzeEbRgbNkzto2ix9kCKhcy2ZLn4C01nYG/jqtlqPz5CDCn
iAcjwxvsh2HrrSAqJTusZ2uqA4yMXYS1tL+bbECctT3cR6CeVv4jirY7eKWr3O26pV1bT0bUvaeK
mKRxKh7bFkiioN7UyJuTLGubktbNXUgyrUiI8fHLamlqRoQOvrnkNYXZOERLurCknViw71CC2Hwa
Oay6BWgC9OeQGZOywvIRJM+1Dn4j0sRBn3aVxB1hEKyVJRnwTmKcRRugMpZML4eoG6FGFe/cHTig
VB+t9f/H3pltx6ls2/aL2A0CCOA160pVSpZsvdBs2aYugqD++ttJr3Psve46+7T7fl9oUkrKlFIQ
zJhzjD4Saa+IvIs3pSKo3YABaZP2wlm8SZLmc0/77uzke8ASFVqPehVmpXO2zIFdxzTs6B1aBJwg
kHRn0iwENRZ0na0GyZrMwSEHS2tUutnDkwp2nEBPqAvYYk+fNexddIa22E7LL6aYeK07O2o3CG30
sXBeCku+ZzTOdtYucTGyqaUDyn6gpLWwCsIeostuuLNt70fneu1B+lS/dRNivxROxW5Lk82cFAfP
7lHoEXvUzthaDAjfYcBgToOKrYM7yzH59xD43uP+AuG1T/Ho7+MgIN1WjCl6GKp9b7BQjh+jovmc
RR3UmdqGV1XG+9zh0ohBGai4fJDLi1Sq2M/9YOxjdEGkkiGWNKjxxsZ97Ezne+6yptLj7OgnjX3S
3k+U/eu+aaKjDp7DEdmihi/KG5TgNiTZgXiMtUlACwP0CXi9oOSckmja96m3mmkGuUvlOfTmh8j4
rDCjr5GxbhLM52OWEDC7ROnk7JPj6xTBMhcxK2cP0K12QU1iRFxIZlsnRnerwmQdOPLVRgbMacLA
dyTzYT36uP+ihnjsCHC/UXrRziu9ajsP6ihbAWksZACRqCE8I6bvywF7wjDhjRv8H2yQnR2RVjmQ
Ia5zfAn4ad9zWR7rkDuV3xSfXeenUSjaRQao/zYn1qpKcFXWP/2qBMUW9gejwQsUDfnLWCxGMKNp
QJYRK5DmsXx042KNEIi9sIHNHyuV2X2vVQSvZrZfAZb1wL4sY5XpodxUZQDSf8QBiQQ4qmGtR/l0
9LxrSgRtY6DNxbWp14OLHUH4xnAsp5Z0G6sg/D39Ntc07DO7dc942AqJRbFX7zYcMgw+nd6grSe2
j0SLVZCW38Zg+DpOGA2YK3VYNYu+7qBXBbQ4sbnZ4OQ9PNhTmeVHvNxfmsocjn7ccZeJrWNYxHty
JTE7t6WHpXnOD0Y+hfsmjw8Dm1+gl3PxaAARYbtA7IIpwm3hVfoYT7LbxDitg/GsLS5Je5ThponT
p2mE46Nfm6JfttG8edhxekQK034MxhEVksKFwojZTqGHMn7KZuQbJaZdwgrjF1VwL5rFEO4Z9mrY
niwaQ4bAipCOYrBzGCN4MVMT/J9mVF+DF57u6g6SJtyhPXD2N9903HWtuk3ueEv9Uv7EZGKsA7eh
wxArchq4qUR6epgyespStzRt0gkzBuBeC3dfYtnONSKwOTVm95yhxmGdvk+AbexcW702AdbxCemL
ke56TRvB0OZDQuTauoVlt7Urrgld4tqSDklHqOxgYWershK7pXw5VVO4kRHECMu890r3mSvns+mT
YKfqGk1LFqNBAA5yO2QUEpnGjOiJa41pBO0UgaTxQPnQk1WMzxLMAq6HAuzgsVhISDcckh2L94Jb
+sb0/buxK72tm7Gow/59ims8en4cvPdxUcAmrw5j5Np7zFkja50DuCop3BezR0cQh9MXExTfdnAC
YrnIK1nVBBAQTVh+rZO0O+Fq6E59ZthUmUVxJR8eAAbBe1GKPCTBg6lIKpu9ilzo4Hs4aZqNFrvS
JLDYpA6+j+6Onp9hfGPNx3VmKMLHencXKZZ+aTj2Wg5BvM6kwz0Lkw3gfx/fPk2bNRvPTiD3SF39
VCYk9uHvP9KkB7w0r81l/U4HLLLNwlESJZoLAGjXGylpAHyEnaJnuhQmnr0ZbKrqzL7K1I02hvRs
bhIkE5jE08CtnVY31FhxY/YbCwuJtuhDYmqEmbh1gV0Tnl6WL3ZqyTXr/x1ixvHk2aLfjzqlKRa7
u2EkBWfh0wCaw2I7tcxb01wcKkWeZgxXyoH8swMUdC11Ox/t5HnCwdSkyYa5YLW+/ToywONCQujR
CwoUG33ICE5hO4YdjWZCrEuJMxT/ONHeBn6ZIhD5zmjrlxQIAYGBVNK7boTgEGTusejEwLoHnW1h
oUQ1GEXM79nWSq0fyjWQ3xQyPiq6a8hL0o1UVogNAbFPCz9tYya4jOKwq7kxwI27IeOK8N3RtD1m
imVNQMmGi8S0/WvR2s1hQD9r0yXctdGqj0ELDToPMT13YNDhXx9Sq9vOPaFubQMOJNLmSaOe2DA/
ITEtj+ZTBd1v64HVK5JG7+e8PP0CmFFHtUTwulH5rvrnIvV/DMSGQhepsO5bxr4SOekR9qcRKzgI
9JdEGWLd1zZpl9pG+J/Kr0FC8NTsIvLB8mjzNoRqYUZTm3M5WVH+OgedxS/urKMi+EwdGO8CkV7A
UMLXRrGci/4H4J5FtHMKo2zAVBP/bMf8fIuSqM2XGpn+8QZpc5ZNhFMZu1hqcin8uiEjG1YzT+Ot
ywC5LqeR65DsWJrUYGZNUm05Zk+GctXeJY+E7rU6GIQZnsgE0ITAkXdUlxo/d3BtpoVguhyG6CMH
hgODZi52gixS2yayZGXOVoDHEE6ewWDSiOD7IobQe5uNmzPE9g7k8BcqimDlFiw2oJXaFsuSqpek
hmL2GSKUnxSL7U7am7ie+nOSqOd+gEZQdV5/NgBOT7OPD7w7eHNunHTSfqV6eM0V9GNDaniM4zro
UoTa2c4cYqh1ErdqFtQEucauc+omd58o8Iba7cZt6ZGgURe5OBlZ5R1Ja0wMOTIMTlDJLhe1MxRP
QolyHYwBnKoFZgjWUp2kA8ltzAGqhNj/EBC/eylpwagQ7HVhGg3JMfklH1uWDmkELCtQKZiuDWDM
09JgRxgdyJ+i4JsS/9AE0aboCnwjtGmZ3UB9ewQ32a2Hlqfz7OilmiK5a9OWjDKcZUeAnpR8KT4u
ycA/iL3XyLOtdezNLHgLKsxVZ1nOKRPjdZknvHaH4rHtpvQYhR49QEJCVMJw88bgu53mUwy4hoUn
2wbyC/6h9zirq3U/1ZdUkABl293WBvqeY8BzB9fC24aeDJCre2pMSmrPJQe4Hi4Keswxdt4LUDIL
Pws+nf+z6DrjdDuYJjwddOb201DMnKPL3tWJqr8Oed299pUeUei7fz2kJKZMO+4Jbl8OocQgRAxq
d0EqdCvSt7NtkaUMdNBSUXuyM4x9Rqu+Iuukl54kcj0aI/3K2W03Ran6X2q+fI6BY2WyYlqfrWWB
tC7O1bgmp6zftW8JixHALNM5Japwf32UDXIdZYrVmvsQ8hKXOWVUYioqjcXXNMbGpo2G7qCVsyXp
jW2lox4DMAF7UyrvMCsJTYSgmX752u/D7bE8ZRQcGWO9DZZvUVUBUilNr6WFhnScGMDYyZNwQKtF
ZTh9OLRdSBjw3VNaZdxAKxncKyOK9rE0uTMHXrhpUZnSlm1b5nCosMno+DxYcI6ZMKAehqK1xlb/
oz7Uof2l7ugVFJkfo/ZowNR5vv90o8TdeHG3Q7jcJa2YajdVZHvcDmbaE1zekXKsZcGysbBNcUuc
bgdjflK2IY+329rvh0VLic419Dt4Zu7ql7J1QAj4HSLDxPka6oxMtFCgUYcpBp6exXfmHMVsUR3n
ORvOpewLzIlliph4JAlokvkuKPtjZBiQUYIda4DJ3SWWnDmF83g7FIYJGql6dltPr9vA+qToxXLj
DKHVBaj6yNKuGhdbhmhr4hnFaaQo3es033tosu8Y83hrx4rKjZ1ZzsVMCbvK09dssqMvY3k1gPR2
LVSyEgJ97FnJV6fvzJXOXX3GjfgUAyF4rrHAB6a/rmMc9YyJ3McwwE1XxPn3FlRuGCzSx5oMIRKp
qw2h4tNWZlmFBxBkVhfbZ9eL0OY6bAzohEfnRrzPZnH0swC3GUhLjCKrqk7tN12nAh0r/sKR4Cls
ZuAySqB5Q6qHdQdF7ug67o+2y19iswgOLqr13QgBIh7YnoVxNeLeSo4zSdhhUVgfoFNPNAXeJoTL
1yaX0cZNS8i0uAeQ/ACW8aLxvk7UdzMAgZ0sg6QKUwq9whRRShUc3VZ4d0yVYMMUE2h5fyC4rP5m
Dbl9rh/GvHCu7ECg/FfFABk42IAnjjbVNNfHVLDzjWoyp+cIsFUUUU9M5MzDPfG6PbvbTaNKdcjC
prkM4RheIie9ugOapzh7F864ak0kGulok2Ijv/pv8HaDe+6K0aZpXeslxodM+Ls4jjXNdqzB06WF
kb2bDdBcHllKBFlnGO4XoEuDezuICm/fxyNTJxdWdZ2hhbN/NjFpNtJFzz5TjrABQV6b6/CFLGuq
WJMCI/Wc8U5hd9narew3sT98y41EP7ilfourJUl4gfyFhkkLNQA8TdeyYJLPY8aC1CV4uThEpt7h
FyDeizjNdbAs/2gBZuIKmAhXRvpye4haaDo9Kng19LU43Nh/6WCrVS5maG1Ll7Zf+rftcjAqn9wX
l4uPGbENpXtdWZyAuWVWOyiVn7Jl5W76YDhEdoypGEbqjRs7ieaRXf3w6yFxa7rWQn5qRyaaN57h
7YD6CpyVVLuqBWKQLHccFeP0qKbj7es2d/qTZntGFnFMrVCYIy56oSmub6jGGyzydhCj3hArQ9fA
7EkalTGubJcOwulW9ISaP/r2EWkdRF+V1uttp1OxrfGKGIjYCCto5ESRlvXdUn68x2ONUloGhKXW
wVlEDEurnoZhQFsltADgID1KD3XEP68fc9Lo2qA78OfRFMGrip0VAUPM+mE8Ik0DoBK21mamXwBy
Sv7ogcudJ8c/+z6E1zIkPXk1dNu8usYRc00LiRjP3mEdyF7kbKdsXugeJ4LUbzT92aau1AP4F1Yj
5WA9Vu5jJKJw24dSr91pCO84W+tNPlUskZXYxFsjI8LVn+MHVO0Io/t9ZatzBNFo7dNkp300bIJ6
WWqix872HokHybaYqza5EuLopd41i9KfNLWyPf/vbBx3RKo323xOUOjV/acsBdXoKHxN/uIkcOkZ
NPwLVg3KHjT4pdj62gLqnaK/t390UwkJLiGLaYgYs4nwAWc/4a0ZnR4dYoII0rWgucjy2O9GxS3a
02SW81/KLBsJFWQquov91oaKsbrhMxEns5b7WGVrIsjX3kyMjacz4nVtzF6EijiDT3KtKTfd7H0r
s+DYBvmlQE/KSIM/P5jf3ME7Qf9TYsweMNLToyOyYINBXzHL3NQ0eTe8MsVNJvnpblnDZsQ8E3FA
Xjc/j9YtCb5Otzhn6rW2mYkqu74s2UwwpFPrYUlAKoTBCeonF5s3R1pAGJUklptxBrG/gbqT9Epz
I/0xmvR0l7ihkXnA2m6K92RAhSFIjgG9l2/mFoKVNs6T7dsr1RrPNPqftypk/lJbn3tN23cpY8vh
q8nuGl6iidZmTj5HVEVXTbQdIxpgv05b0HCmHEzy6JmNQAqAHS8AXfH4Wc81/L2QOx6UynVZFy9Q
y+88auJet/HduPyjAeaqiwcCFWMNYFvx4Sl/3nntaxnk2LMK7xOjn1eXPJlt3BEl5bX5HWptqKMy
zCj86nsV+TiLBsiB2DlAlITeUceWOJShdZen3M1KIwvXnbnzm/GtSxPvSGrei+8TWi+nYFOzZnFX
ay4KJzqBwMMhs4kzYZhW7wDpr2MjhWbsyqsQDASSPgi3Jn46OOJ3klac1iZjk6JuoAqD0YBz/ZQR
MzYBLZ4FAHFgAzszHKDGSqfcTPi7JarmrYHicG1aLVg+Rj1FgBFb2D+MoP1ui/helBXERKPKKYy/
4JiPuygEDtWv6BoCQ6c8IE5uoIHlejSP5QRsbrgQNSZugAOvGACqNLPizQLTB9vQN5p3t3F+jh8l
U8JVHpV3AMPdSxHFb2X6wU6V8HekV9s24+xucwbygi1b/TglNtlkJKtvHWM3Frp+0Q4niDc/K9f0
2S8h5UGYc+6Sd+LHuNIGGQK4/Jxaw0B7wN61esKIlEXEm+byBJt1Y9YVUPOBlsDC4uLWZcOnps3S
KP6UImV0/ZnZOnEWmf3JacW3xGYGrTCEIoeoXkuwzaDLcazCnTk3HQHU7ThSKtNNLCfrheAvBbcF
cIoiB8F5CZOgOYRef0FhhI+ic9ZBCgOB7FycBYG/Q8Efs1CUXyNrXPW1K+lIQfm3mZysLXX1aIwM
VD2ajKEdoIcKLcynzGE8lNSHucT95XvGldTK9jl2SJiagi9lBhuKXy7YtyzpOpb3Ikx+Rqmz5BZF
Nknt5bJBS5kZldyNYiqoNNJQo3ystUSwEiM7xSedM1PYisw4dgN942BKra2EcgpcCCvfYAXRihsb
TIXE+KYNvXdDuJaWRr2SQPHxRsvZ+g3UEa/fU398cLFv4gYIhVOOkraCYHMdG2tPPNjFube40lT6
SbE/W0moivvKZFihI8S3oBP37JmPs19fgCGiFhyXBl5WbRCCXbJgbvdDvqOmQbjtb5ucjEWSqzRP
c4eJGXudlT2r2v4pGiw7jEw4d4YvgwcoNYyDjoil/C5+WXia3YBNELtQqSRvQ8BT9HGt7kJjWAHP
fjchZxJ30L4xRHChWYuHlA7hMa0MvG+ozFBHglUhtTvP24cxhtnGDb5YZ0Xl7RC6ukm1qh1hAKuC
KBHLdeuV9nYsbSaDqtr1efDRhhXvzFzLuyidj/1yQWl6RKHRkJLQrJCZLKwSuAQZ9wktafWW3C8B
CkWotEb2oFOHfTQzva0vQWWVIQkbkplDXeKU8t7pbn6oCsCjk9SrcTh6VmC+4AVmHIS/z16KxMj+
SIhbzYg9PLLWbGaMmfDOLQDL0ZaUtb1VFghOSs9bGSnccYPU32IABW+aD7lIvzJhU7ukbSf4fqxl
jpE+NxV0VNfLgChyipkjA7uSSxo2xbTkVwM0yUrk71KPL44Hvb0gvNVXRBFiR716MRDEQrfgXoBm
HLXnQ3ubUKz665m50SlqvF2+5O05E3WlSbmuxuJA9ftZ5eS35QLmh+qtu4QB55CXX50PxO72vaj7
L0YHnboBZnh0Ad3Pgye3SBLkKi51tXVHjLkdJjHWGBItTQ+X1tif24jpwsiasbcWPVA8d1u/CL5V
tKi8mVEwxHq6PT6sTRP32dI6rHqnyv192zvxPlxq3N8HbymD0yVF4m+P/f7UmC0A82zHorUq8Q8k
LiGUZWtHKKqXDxMYSLRI3EStGeHU2AyW1FLubBXoc5jpf3x/Ewrm30X+qb79+O17/vjw19Mtz1kt
zQQpuDys5Sl8u3uwZmtmire84HK4/ezvT3/9Er9f74+n/tu3/3q9Cc0SqQgzS3WYDmhreZVh6eZE
y5MPboqy4fbSloytQzGj/sP58Mmc7WTvRWa5c6L2g6bYdOjQMu3BF1SHkup6C/LlQ07Zoe/fEkVI
RkFIGJjr6t7zSOpQ5Zd0Hqb3GNRrGXvexRedezAEoBY2S4xdhoBq6O8flgo7o/LZ4LRd9x4uWxXq
p78OKTp3qoDlc1QHgQVoig9jESjGPMuHGmruqXDp9/bOEV/m379+ez6P+Im/niVfXu32TbeDFOl/
PdOvBx3iUgCIUzlzD/79fb9/rV/P9fvzf/qef3rMMcgP8PReLQ10V0/qNNBqXHkOkNPbp/Cx+XP+
+6u3j26P3b56+/R2uD3B70//6Wf/6akKJNLUbfwvmmU4wqCNvhJzg4i/lhN8+fwfH7SJd/jz69Xy
Q8nvH7p9fvtJqdj9dP4RJ8mAkpRTmnk1H4aVN/314e1Lt4ObAIYi0eD3j//+FX4/ZptI227Sqv+v
QvtfVGjIshb51/9Mfzl8Hb4myZ8StL9+5C8JmuU6//JN9jIC5ejiG/yvJDdp/ksA5rUwdOIlopL7
b/2ZEP8i+c0TAUu4Q1nvIxrTlIiEvFn+vwKo5L4pbGa5fMX6f9GfMc78N2Wrg5bNd53AlUIyIQT/
wu/3p8nHlEE+MxATz2adki445R1DYRLWYUei/M6MtxysL33l8owgw/nkz0gqRNBMp6yo0W9bEBW0
AeECE/fWgRO6MWcHRaVZQFNUxtmk47ci0aLZo4EPQcZbjCLb9jh0tFdK5UZXRETlxc70S1L7OxMs
M6Mi4zRBej5hGQTaIElBDAzKNhG2pC5GxiHsTezWgz5M1ijf/YC5Vg61bp0HaMZ8f7APIMUYW6EZ
OMCGL7e0FOZHpHUYM2XVbqp4zHZ0O59UBEp6NluxY7tJmcX89a5lMDNr+UmV8UYE+llVqJVkWG9n
gxl9lMFS76LDzIpwoE+E8tZbgUWvzhaOgh3nUsPGmwT0kGyEDaW1Cb95cB40PgxNrUSGpbNvgGPu
i3ro9oMhv7Xu9OaXTnM/RB4t5qZ+6NuGbciET1tlqL3cNj/i5HNXVRowy2sTF5ZHCvHFa9+0H/5U
ddevZBYUtBAlHE4nB/rcybUqUG0NmT4QizNtTYLrDmOa7NJ+6O5dJ7orxrA/kmawocJ1TkhtflZQ
dR6GDlIrsHpdiflauCMD2ExHILOaXesRsBqz/N31DYWdAIV5TMsFCO0MsEnMD9iw8r7xKM/DMQUZ
Z7YL+WF+USNIa+Aq5b6uPPVYRPB0/rjm/sEaLBfryG9r8O1ElhgtuThMupzWoub880QuZsdJjVDL
Z+KHiS4IO7gSnbuNkSRvQ7cPj64FEZvXjYs8fTddaNE1ogQ/dxYtoNAPfQCv1qgIFpUDKuest568
cnQ3eu7tR7W0+KMXqwJvPU9+dPLq/imBkruf2SRt8xGNhVViSuqs+9zK6mONMCFgbAlrYEQlpLy9
33APsRTyGNuo5wstPeBCJXAGre+rQu9j2NsLVzaBPp1/eHX21etn/abZYwSz94pTxb3GNdDEeXgX
RQmYQ3OqEnO3ZspZPaTWdNWO36L7rqaNFw3ipcHxuyptUxF7VQTP//kNF+Zitv63d9wxYel6lg+5
HsvW/2V5ppInsbQunz3YNuCqWw/99bQd+ti+s6MCILP7xvQlesgvY1b353SiVVf3761pGJBR65Fd
AV2cums+3K5kE5FjDLKtAp170sHbEXeJlaS71Cf7KV8OkYJEYkUTOYP1EmDAgGDdIK8xutR+tNIK
PKmmgT9+i0psCXndvyHf8Q+YHx4V9MSVmXjxZvaLV0Q5dMbG5JOoK4v4SlVeDEHAdIfJIQfYbEdq
fHT98DVyRrGnv43puqbli0KlR0Y34zPx6i+DqS8524R90c3G3vEvYM/bzURY51YFY7rG5vcFAYH/
KAfnBPerOFAofsdhdxkaYR08FrfJRjxCTg9FcplWr1M0XJyQuqZgo9RS+Wxsm8mhP9ZsxWvsqCnE
YaZ1wXmaEAANZrZJ4sqmwxI71OsE1KFVIRgrWVmTG2xo6e9jJABEZq2tvpK7pu7pyaTBZw+rXDUn
IDzs8FI7nwpdJbS4+iN8OjZRYKxhFWX7uIqvrW+wo7F6sTYAdG3NLjIPRdDBpscp1BKpRVw1c8jc
uO9jWPdZipCmhlPJ9POhw8uzM8k0QXKIdiXXZLhh4M8OyQK/YWpacDZjopkRNoiEwOe6VgeVZ859
F228ZoIrE6OARGzDMt1jM1GJuUI+XJ08WW/8IcKgZ1S049FF9zBydsoz/FNpZ8BNLAKhZ6Ysz77f
HeqeRvU0RXd97xZ7LvTvjIoIyRU0nDsRkNjrZx9lrPWhyBvB5mWTI6u847wCVojvWczZhW79Jk7N
+tyxmIh6BnsFtwRqqbULVRQhPJmzh3F6speJV9glDH5Ddz8m7rxl5F3vZeDVd7eDV2IGVGgqJv4y
oBkZ3t3CLZEJtndOHk6befDfbZFEO7Nrsp1VywMXQQbrCwD5xDDfCEtSKAYxHlKTFLue0I0T7rT1
ICJ77yDOQBjqcXvKoks8cHcUfv3YSv3RNfFw+M/LgGX/+8Lr0k0VAXb7RV4Q2OIWY/vnwiuiPgyj
nkZPmjcuzidLrkSpGP16abDp3fk4B07zlCn/BDyNTG+vI2C7o3PoJUcuFpgFxGaeSWh0VxBR1l5R
9ohiaPFa3N6PfTR+nyPTfU6KE5HSddeNF42QMXcVgW6G3NOBcLdFTTah0XZ0jOwWIk79eQTWRGzO
2B0HlzMZaEHCMH8SlwAl9lYyanug+ehtgYEj5xHWpSJWibG8breFsIytY5c/JMOec0xpjj7SIn2z
DvvzLIRcN6KccOJdVDwyWWlymuQxKsdhTNKta+IQDNeBCL+NhR0dCtMBiaExybEXP2AoONHSEHdA
eMvtYBCr6trudKl5+ZXbElA+cWFd7NoKYGKHBKh2bLMrmTv71vCKTTe2kDRt8inA8rpnNZmvfRG/
93XyTRpRsBdQQANTRueCSU/dEyXWuZN71h4U+lbOuxKA/dZzXDJoaV6fGg1en6gIoC1QNGQgxAo1
Mu7/sAXrZbXO3VDaNXI7zHgF8SrEGuIyI0OHxv+YDoxI85QFINvrhv+oSIYDvMvsrh3lMkskZR5+
c3bxo+x75VlyrwDLGUQ3Op5Lm9429FWg7rvkSr7YJWj/qrhYJY1T7EsX5giMSpYDHNbu538+a+Xf
/KCctDbFs2f6UgoXssli+PrD2z4omvvR3IRXuFDBJuij4BwuYygshvpgOuK1boqDYczjtXc/aKZN
kDdom0DhJHtNfTVDe2+UeQYuN6cKXmZjaDzELsZOdAFJh0N5vhoTwrCxlcYe+s2T4ebTFx/h1xoE
Y3ytC8Lkk8AkTKIFGqj0MsAXPcN5wrgDv+k3Tok5UlWsZbbXALpKxhyhPQkKhUQxya/xTSaDdW7d
bCa6g2w+bePvfipDz7+My5xKlh29sNYxr264RJSD8UFlbr4Gcbght4DerT0TpupE8oKtrOXKeUzJ
r9xUBN3vPRftaQIE/z+/8c6yn/hdNCyrhe0sextLYsfFqb78Y/5448s5040VR941lzMs+RRglapZ
PT873Rw+liNYadOJmT376OlwoQWk/1U66S6Me531RNvuWiD7oiO4VW0+7RjMMnPK6lczNN1zrxaV
stMH9wbWbu4r8OJ87IXkaxnEgCDXojJAEof+2GfJWItKk8wCNWZTuX19xueXvVim+5Bn/pemjJm6
9zE4eUbgF6T6K5/b+XMbhXpD8jKK1wTmInq4/40zFCxu5L+/SZ7jYVUWpGw7f3+ThqJJYLAP7pUa
kTtmmomHxHrS9JtODTQlzGrhZzow6Gb6sTuZ3TyyXUGJSz/RYabKUsf0vNxnumupfUfUamFBWcv8
cFN7NTicLLA2bYqqKApmQGUlIaNhgXWjLOXRp7t/ytrkDk3gW4W4/FDpS4xY2SSkYKdrlMSD8GHs
IDdvGRPsA+19m2IcAayK8wvOjFUDOvdY2+Z59nVy6fsCTr+PqtNM511Nxcj8qBg3lp9O91iLKBqS
3jwzjd8ZJgmRVVA5J9WWPuBfIqR1OHTHCV73ys/uUyZnnw3LxVedvPU0Si8JUnAIhvGdJ+0ItWHs
vJjWtKQazPLMTAYcdjOxkJyiiKlFmhTsr0TW41vEdS7GnQPxeq20hWqYWF+iPtzPxBRQybPX2Y5D
6a4aP3YQCuroMBTSIncFzGR1JDSdnhxq44NB0fRoOYyB8Mo2G6PFSz6AsxJxnGx0JS8Ez3bXZL5N
mzymiUreEwWIxiAx40vgJp87W7Ns6HFtV9k3MY7tVz8Ta1rJcEjd0D8U1IQDpfhj2NvfGY9PhP+t
WgTym7JwXERjxHHd7kBOXD76LFCXylT3SW085PBpHhqF2cqP82rrCGI0cw2FbzgqkxDzCt9D5VUW
qZBrPFnJSqSecapjeTSJXn+1MXrgmUmmp0TFJybOKfk15htsaOvTMJIskDca8aLB0NQxrPUkEr3t
e8zHrUGKd+p7j239qWCq/qAUuxyB+FMs+sBSs/JEBVbh3j5rJlSF6rvz4CSkzuXDDw+KBRB9Ge1q
Ur5WyF6yFzs5xQnEO+VH1a7WC5xo+ZTp3N4r0g+7Qps0jVRxXFJse4Wm/mak72e87U4uLlRLkMiH
9tm2CUuImeHDtIsQHo2Receb6//ql/2PrCoWs79fxYHtsB21fHzDS8PmbztSv7QK1Hy9urqS4mAs
gnRTu52H6nUu77kpXYlZ61duUzoPXgbHIg5dIOWamIlhVHsUqvHaAhW+ddndjbbbnO3UIbkqfDSK
8skRKSrSZEU7fH4yRRofksVcEzux+BT4mhGcj/vGJwwPeWwNu9B396bmvn1bZ+0Gim+S6+GI9Jv/
RNQND34Wfu9hUZi5HbxEEXmD/JvvEb2mK2EBkwxpoKy5Z/pbt2YAK3ofrESIAJvuTIcXxyIietDZ
BhdsSKxvHa/HWM4s4GGLe9nbIVXwz8bs+/ehqqJDV6CuqKUqeeGofHA7+2xMS2J3QFiYW0bdF6+e
j2mKcF+SK7rNIzPeqlEso/InKMQuDZkqJvxZIT5KeN3cGNOXInyWsBq3bIKMuzH082Pg6PzYJQGZ
eyGrm+lFT71VmHdhQCZjYdqXNJSQ7P2GzoeLckvCbo0nkV2kos7vY4fMvWnh0HXeR1FF5RUOvlzr
OInOHumFxB0cysAeztZSzjDIJDuG5OtN3Y+YuCmZrq2FsYwewl4HpHklLncu8HpHO2NDR5YK1Xxi
qF2e93sEKaRWe0RNCVUFqI+kyzQybff+IrZpW6O812NGX2MwXpMeYn0Z1ua+mSzWONmxzaDoqCro
MKV4Qeepzm7Vu4THdfM6rFKYETImmpvZ71wMJH6gc9qFZeLDc5Yo8GKl2q1fd9khD3B1oZN5i9MI
tc1o2pscLjvWNYISqjxgD0vSTJ/K6Yn3gS589jG4ufWMUTvbu5UdIaIr9YNEUunBH1y3WKw+LOeB
O274FdMWAdMtV2SE/OyIRw/+ZBCeQ6cgHt6H05v/H/bOYzlyZk2yT4RrkIHANrVgKmpyA6OE1gio
p+8D3rbu22JsbPazKSNZ/19VZCZCfO5+XKVPqUFrnlEap2r+rK28I+GU+6pKrQNuAxMoJnp8YNj2
RkTPWaOBxtIb6+qHlrss6yTdSHyPRFgyyUtIGx7p/mGRFFy/7eTXr/tPUUlxi59NSwsOYdNPmwFI
jFXc6ACP2lAu27qWR8rwgkWAGLodOzIZeLIkPVpptmWKWK21OC22Sc+9i23gWWsyIlste2USWGLl
U8xphey/Q5PRPTBl0WM6muQABrDZgZM/lUEx25ioNy/1x86qOfIUVvQmu2xX1ad2Coq7KXDkhgLP
b8OK5XHMzBrrx0jQIok2gRFGZ52w9I3et72jdWIT2JSEmk45PmNUv58PR2HYTq/VQAytTbqcwhOD
5kFW8bsMIvHOzt/KIcNUKVygy7FzhxesuLpDMS00HFfXEsuLamE+pF6lUdTnpadJVR0ROcaTXTRw
JgNPdAhU/EKK01lLzlCYG71sm+UkfPKgA4tgGuFrZrjVsu87bE9Oycyh/mZOYZ7DoPRWQ4RbISd5
syEGI7Z2Z2MOJbYZBa18xPLkWPezm0jLJ+NO2uFT7Lfaugx2adzWO+xFMWMwmIMCTzzlRZqJccn2
d5kmm41RY6ywYgO8TrkBfVtgN6EvM83DaFpktX8dHAanVHWl+yyAIK5syz/YSVbzg4poAjcwihDu
MVl1cKi0Vf8QFGl6MiVMGKsb0YPpLv07No/OR5sCWODy/kAnLOXIoxdvc200zxF6jTduSxV/pTFm
AB3s3p1Z0d6jQUEGhkaFFCZ/oCr+Hb2Y0xk7NALaDPXtbJvDrG5IAnvWG+G4ndE0b64xmTsdF+fe
MzgkJG0sqMFw+7MRV+8Tw+K1bmX6gh6lezQEjx+ad+VhQc/VVX9Oy6Fh1mT9poTZ1slgjC/Y7C5B
TcYOgYo1zU7q+wT+qOc9G16Tv0pm5wT6HKysoWp2grP7P3fK/68s/V+UJSYm8/Xo/6wsPf4MH82/
Ckv//n/8u7DkWf/ARsT09X/RlnQIBgxjuOBCVZPYlv5DW7LEP2yPPjeCwHRq/Be2gen8Q86QBGlz
TYM1x8T3/4FtwCxtPuH8yz2G+4tjI1G5pg1MgXvfzD74l8ueDoG4qwoMG3ZcdzvRdA9V1wQAljHQ
FC4WMc+iYscv7zN6ZRbeNN7lysO/7Ky7kf/ETEEOUwNMRzJdJJJcl5N91A2bk6a7u7nUPNS7R882
yPh44a105EPfGnd14RBOnBwqUUCW5JP9lGiC+gzdbO4cq/7IdbXSMMNUY8XyY16EgcUkois9Zlyu
Sn9X44NxVfMy5QnGxjC/S0qI337l4Khvzk4NGLfIqTdW3kAIubJgBsJG4ky77SXlwEB4TQWkO5gm
4p9fscc+y7TRXfS1u8h40EyEPdqMaA5LkcMmd1+jncD8N8o1lXtbZajnuStlMpKebyzfalr02Hj4
FHvXxsUaw5KsQHbhFaedIRiXpco20m/eK0kZQ23fKcrIASSEe+Hy81havQtHGYgE3VAYEavsWPQa
/wAzQJPpAvOUZaN+dGN88fNnNqPa099HRi0sQMz6Sbq2cZ5wYuKuj7wtxfQW34Xd3OmOQSRUY78b
h8lYkfTRLjkNhlffmoJrUWl0e/XT3QQ/B/sTXnHPqfRrMDETlQjr//xUFX515d6X6BHNUeYYUuYU
2Y9u15iHwu1skkpdeOoK/yXwc+2i0xK0UfNljmGvf/n7pZajdmEu/NBZn5k30IU0ua2JuCMoL2Oj
PVKeti3tjK/pNTu3z6scRxrFv1ZWCjbUplhRimrhEGPDOpa5i8eVt/eS5ll5R9Wie1ePzoLmsvLo
dIN75/VFzYnTL1cRHcDXoXajc9Sny4zOZy6RoVKs3OawTfv86gldozJhVA/Q+sLtGFAQr1ynfchr
x76RDe08AjtG/aRrBb/o74E1+Q9/n5gOlqi+6CgDolSgj8VTl0lUI40gKfWsR0vHqJ2IJn6duFeD
egAzGzfW68Ah69G32ufOL7rPuM+qxYBAduuEbxyQO4Y1zroeEoiusLg2Z1cLtJ+KSVWP1nDuKsOG
jEaxk64H+M1z5TyawgJ3GbdnofcRsVrzYdCK8VtW4PF78iuLApyQoYnwreh5xJmK1QkBwQV01Puw
T+J36qA0rHmFfBg5BeBsdEPuC/AVZd6B+47bYFfxOt8mnyFwlEjnXU7BvuT+8UkiBKD5cOH83D81
bjHtwhneIRureU0myKG+MC9YlYGN9vTqDJrjMyfvg+ckkfYGlQ+7H1755yyx5LpzAh3HIL/r9ebW
UHayjAFv7pJSjS9uY7yMiVZcGxtlaqibZC99J1g6TdN9Zx+aUfr3ydRYpNerY5oxZ2oG8v6BIbxt
OkTyDmtttCQfUj6GQm2dmL86ZbawxgzcPUq/bg6i44Jm2hAB0+Aj06JqUQf2dC0MfTyFSchMKoMC
InnYjlgD3cMgJyy0qTc8FFo/POSmuVMcxZZ9k4P8mL8OJp3pXzQa67//wm1qb1d3CCwEf5edm423
pHaHm2O3PWjX6PCfX+K1TLbUKB4jIcjKDHn5opcWoAFZaOu/T0cwGKQyZmBXRt6l79IXx0gutDk0
N7gMydOIV0Ak/Tvn6enUgyt4bPL0HOVNcPn7bAh66grCNNiRZCAaN8hHVqBZhR0DdL6EYYIerGTt
OI/IA+paO96zg43AhX9yXxhmemuLfJv33GhtMTprPWa6YtcD7RJ4hCk4wJIXmOR+EOGjo28+Mn2k
MjCS7qZwfeehtOmLG1O/+sFzqsjD3HUVAFihlagQKWS/HOvbhdcPh2HXhUROoEvrXoH0pzUPGnd4
eJI6Tj8/KjduWUa7UliXAFTHt5TGRaa69jVghYbG7Qbji2bTiQ11GBFt/nRVcIFc1aoy90gA7mvK
uyoNjeTFBpGIMY8DM8Y4+dp7U7PUeXvR9VtacG2C4lWtsZPUr/oEASGNCKujX//SxYvXWhiXss+6
Z6FZ2kaPjGxfd77Dka2hUjrQ/FtuOHS5IAsvfUSOlewq+1qPTb6kdBp9JJeoinTvrTpV+zthh+Wz
W/CiZG4bocTkZ78ovUs/AWbguBcc+CfHT66TYvFKx1fTnwFcdhA9MJ9TN24sVCDo4UPV26zVjNGB
aGHONuP2DtWnu9pJCftDxuqldjQsuEVO5ltFT0OD1Gq7ebMvqwgttq6IMqAKbP5+lzQQUxFOBNm0
DwIduCLJw+nqCHUzgkkd//m1+dO8iws6LfRnH/31JOdf/j7qc/49APvCdTsk3XFwTWyS80cJXQeg
CEriAqE/rK2A3XfIWZ70uhErSZMhSRCzxGSNtT/zsuqaGv2OFvFfQ9eNrdepcpnaKLNAjdgGRQov
3ycxBxFjMfFD4P0jdyjgHiNALH1e9WYJo98nUbALUx1fbxFtRi1mY++h/pi1iwbrY6bM2/hsYgOv
rxnOgZvGKjtzOY2NJn6MiQORzaawzfRpRBxvqmOXlOlSRPpD70cxsyLf2E2WT8pR1t6mwIRgWdVb
wH3MCDrqjruk3zl9/ckiPJEU17xLMNqYkQv1UrlJfOpsmqUB6tkKcIDrsD+ohMxdOT5EXQoEsPNp
bQB+S4/tgP/OJuvpfrlj/DhREu1x6+m1ELdvPdzoBgr4oPr1IwxsqtZXlaCJhwzXFcM9WU2z+7aG
cZ9CZmPgYUTMC51qUdhxtZOxayNKNK8TGBc9hopS66m5YRpbwc6kMicMmaN55VfQUHDI0/qML2da
8NR4jgXyKcjWXuQ9W5X5ZWTaqXX1s6b7w1LZb7IMt8xDb6qoSBLPc0YFfbSqMrp0IvEUqOY5cZ1t
A/JqWynqFsvxJykbPMKptlTt8OL45Rc6ekeRenDkqOFaPYankREYMUmE1lswFch4G73XqRPs/PfC
03AIfatI8GZGnvTqstkGyifdUBvb1mR0TT0zRfYO48oomGEr8ULPnFuJVlOlX7AmXicbnsM8HRop
6iT4TtVieqh6av0mx3gpWv2BQPE9NCdvk1H+7WLHoSekH5/90VqXJo7MwNn5pnbgjnvxJ9JkVFXx
bqKsOUBVvw6NXMo6m+fV2n1naR+MNG56oO/p0IMOJHajW+wSVuKFNIdHYu5MirWS1tW5QJIrYbiA
j0MrD7z39H6uQzCjKcNmYYRcvqsVTz8AHIn/tY/CjTR5JOt4X5lOs8DOAB0i48m2BLllix776qkA
TNZ67PUWU6TqUs35rzpkqsKQn+HSwmViuRiQjcy89+B+9M2KWjJmpya4dL8CseNeECGJeFjL3M39
o1nx0XzsjnQWmCx4dZSfn1Ove3Oz6kjn41eOW2zbaOOjzvO4auueYmLX2mXmdNeXNE44FQ+iB+mV
i9gc4Qf/OTLgsOIkX7ZgmBe0gW3rUD2MSXbMdCpGc6nXy7+eBqqWN7zVQ1wcTN9Qsp/1wjpjhMet
7VnRunLit6myXKJYfN+NRL5FRJ48E8t20z03mfXWzH0PhuG8Qcs5W4oMEpxiCo/Dn8rmGbG06gv9
lySAgsghntzMe3el8RnLb3aAK7nM2TMROQuicXkjf2U2fuI5vDNbtEg6UeplGKlr0tDqM6ZiFWnj
R2dJGlPtn070P2NU3dklGD4AMRkCLT3qe6fhJXfS8Ct0IjrZSChQgfxhFKK4c3EAuQKkkM5e1EXl
u4h5L7MPbKUz7IowPHFgfiV/N2cV7hshzrL0bqk5Xhl/ZTQJD2+6VKeiag42/kGORoCN6vA7NAhQ
zm9AyO6o/0Wz6VRM42YpLnUijmoimY1UoeHfdlPUw+bq59AV+jrnTTJBb7aIgPVaf9WM+BqX9ruj
R4Dj4WlpFMMXw0TOoVF3AQzTqrPCdUNXDwSnuM6uXUdnsppcArD0ftZZdgmEYskKCUskIdgt5Mqq
D1elfLcTGAUY3n6U7JHBkurYAI/J4nUY+7TrdJGkMF0kO6uPLk1qtlthdFc5Kqaq9btP5KPQXKhx
syEobSBMD9GJiduwblvD2IqIcnm70ndj5awbrYCSLzDAEGdZ5LrmnLnvY0Ava84bhclpifuxIfkZ
eNMQwjumOcVrwqtb+yQrKLMcGwp2ac6kpnPj4wz9Cu7jB6ksBuh59Mis9MX32doBOWkrjWqbzqFw
lFNWs3c83lK5pyBJ0VRgV+0LKNd0djVReByNeCv7Nb1JFVc5woT9iSicfq+ljxGwtQUDSnuVWiFQ
ru7Czc9mvM5qEnTDuKq86GCPoUf2TPqombGz1QYgStBAn8M2Ivwgc7SSERqPBxtJ991jwquGqrAx
yMztR6sL1qWeXjStN1eVIy99Lxtyu3Mng0f5u10TadOJ+0iW/qWlDe8CP8qee+LeCUN/jTqR7Won
eYviwjzUGbf4vNG/KY7ATZFqDOy8AtXCIq5kZuMmNdrqtckwRqKKjFz8HwgjzoBC8WFaVr8MCta+
d0eDuYSGOO1ayb1Z8OIvKgveRhG5t3D0yWNRK1vV8l7M2bSgtp51U7Bd1qm50GqxYBR6aZz8hoor
lm6qnxpFm3Qe+xLb/rFneyXq0RJDtrmglyMVt/5I/sWLaCSkmS1NifU4PVYO/ZfyJ/rd2ghadJIF
a6OyuVgHMJMVOeBaEBYGf8Xc/j8///ui5YmXxJzc9d/X+ywvD6IZ/+d/9/fbsR4duI1Rhzf/eZRC
8I0yjPhvf+Tfb+rUUG/sQb/7+yP/vtRXsLUqF1oLEYalbwX5UScHvoAgxbLcbxvL2fd1cY5HBkl5
/xNmHGbbUX9l4HGKqEDTwV5o7b5o2otN4QfCHCAihLZcUZ0FOC8ppx83Hn8qC/iYAtHUeNbe6vuf
KcFgVBTh3OlzzMJl5bUD0X/OCkCzGNja5s84LrlThqsaZaIYI/Ac39NEiCpN2QU6x7irSrGyI9K3
hP/0pdtCNWokHYdZAQgimX/pRiAQfx9Nqc8cHWvo0lSu2mHnW/395t8vYYvRZ+qdpyoZtHVnRh9Q
CsRBb9Nd19tIXhhRcZ0OlIW03iIuvB4JNoBNO5dcVaZC7MT4BpNj/rzkjn8o1Y6qhVvhGDpUBZAO
pIn6hc80acRBfUhEmq8J/BYkM7OX1J7CzeTO5E5ocaRS4vdJhu2iswLzqHcWPMD5F/M/PhLM/zhK
BTzEQ5YcJRr7njjNgtbMhzQjsNFYZ811vk3MJpb+0JrBc9oHxybB3hcZJ4hdX0STn1z4ByHNHuZw
Rk7pk+wOaXZtasBrDGgD8XSyjB5HuY18pFVrup8XptJXUdFto6HiPrNKQy49vDe4pAA0M49+QURp
htFlNld9N7r9gYFGtW4FHktPe6+MgJ3Bzc/R4H3D6N9H9K/NRwTH4Thb+yvXS2/KcI5uXpPZvw2B
Iv1d0bJJ8jBi6KFr71R/rZj9ccQHUwQEolLhuzHpJwuPylwWj69HkYzV65Zhg36V2LBWIcKG6e8s
pvIeNFPKKjlIpZupsY/dRooiXCRaeQdGkMpN5D9Voa9TAWP68SUJhmo5xIp2yRwUMRdq0n8J3yZy
Aq769LFQDC6L9OBwi5Lp4zgShgRH8WJo3dbXYu4Xw8EzL7Zb9ygS7acvSTbVse8AOU+vZry39Bby
mFX+JuW49MD8SMo3jmarDqhvmOxzLj+DV5xLFv7FwKkF+sjezAfUz7Ir90gy60GWcGDUXZX5T0Up
9JVuJ2Tq3WJZlJfRxudV22+j7z9oaQjdpwkPRXxVDgyUtkEaDZ3Q4dxoHCbVIijBtwSPtumL7MVX
lFoaFmylKGTCGkaPeOoVuik5fW4BHDh46zdqUdYg1VEspUfpfS1Ilzb2+ASCiHUE//pKq95Cxg5y
WmOZqlGEmi9q1A+tnVRkzOOvuMgkhE5OrMnYr8z+RPvn++CrGq8lb848qNd2X+7geofLrASRC+z9
exwtdY5sTo/45oaEbSyV3ktMb8fCV+oxplpn1mqZEfUEAaNl3KY/vWheDBtQEQj2Fv4MGlZCmNAk
0kDTJbS3h9SszZWnU2tv48d3dHq5XfiMNg6lcMQrXSvniGclpfY5owoLkA3lteOtC0ptb7SvNjXR
Wvui3OhgUR7dq2qvp/Z9nI/FUneNc09meJlW0Qybcn5rKqg1qqhp4LgU1bjghH5K/QbTMyUKzFDO
UAN+Ksqsg/hqUW1NKrckDp1lnCYF6EzBiuY4LTFm3C2dH7ypsvgyRLK3KM0eKM/2g2fJg2j9VWpT
oF5Ssm2Ad1oFHEWEQeaCGm6bOm5nyB8CM1s1KRjDNDlOMCya2gUBhtZGnXcy93oTtzAWhYXtqKX0
O7Q90BKT/enHIlsAyJqWGRXhIVXhGZXhIQuFOVW/JVFzcsk3aqmeaPS6G+au8SL/xGX36bMoGFSR
k70hDVIeRtd9H+PyXU1zzUy9auYO87Jg9t8ZRbaB6rN0KYcF0rsw3+q5/dwj8tBI4wEyjk05Ok/X
EyTGWyrlezm3pzczebafG9VdpmZyGHbe+KSwW2yCkRTlfFT1y/y31Voow0RcLWraa7YARW27Pfe3
z6kaA/NxQbH7ODe8x1NwYuvbMG27pYS1NefLZAsrccfzDn6zjLPi9CbGnFrZnqK24AY76F7YHMom
JsWKsQd186JPrhDRsH5G2gWn6aFxQGN4NkZ8nT4Dy32oMKQs63GPBwHupS+ZThsY4b37kLL7QCKW
upwN9QBqQF+Bw3RTvt0ipfQVZiDzkJETdLoWAQeeqRhu849YZeWjR3RnKVgREoFDqA2/qGqFB1D+
eRxwlpKPNJgpN/mqHSlvxcL+ZA7GqRd8khuUeE41q2c2OXsnpYY6+kIUxrIZhWDOHO01jdI3K5Lz
1cpbySl5rgNgef1TnxcG/1t0+XuQ2pS3fvnL4eMJx3yxpvl2FbfEwit5rQSCbD96TNs101y6usH9
o9YWoz68QKFOUbE4s2sTl0WBiQM6/Mk0uBeJ5A55jD+rW6QW7xh2dLrkUbu2odI//bCE0Rte8XF+
AnNjkfeqa2C0PPdNvx6LkqfS5AdYx0yw5+s2HLmFXgTGnSh1BoKJd+bV34NwpCY+YByiDcSzApux
0UwDDCT1VuwdS+GKeuU7T04l3genYrpjPPkkIpZd/8sZ91mlD0jhxSYa5crvBX0c8+vkW/0ISCJk
X4mkhvU4DDhHjge/xuTCpe/X6YW+rnpJV+V4H5T8/amix7lUAOV60/zMAM/Q0XGIR8c/OUo99ekA
jAFr2gQAZNcCW4O6eKTviWJmwUV7jrlmmOUZuXIubRg+YcsKOwPRbVrCdilghJlIh3mAD8003ibj
g4j384gEs8gSWCXevEJWzRvAsQ9hyWQh+3AtCFjcyZRzaCozc8FbpV4MhYP1Vada02dv7YacubtJ
hdI0keFuG4LVrrFE9toIZcxZ7Jh6pBSwGQPugEkboQTSTMY2AufiaiEVVCM9m3aQSCIwkjy3S7Yn
Cp9qRfNoU9eUcXgvkz5urb79UpW0F4M9jTxzwcVNvVtjMiVtrYe2Gl5KyztjeucfW2mvTGwdHXfm
EBY5pgZGlCKM2GfZ0KJo/IzCcYfbL1lyzfudaHSgeYU7KzofFkEzWrQuG0HvxdAOHG/vR5+M7V0e
oWlmwC5zy3xr5mkK28b3IPW1nbm8cGGS0KFBUa3h3i9EA7cCluNziPWsaPkHdKHuLmB0M0Py1NrA
EnWn4Y3BTNQtjGJWN7ugWlWZta0gl25aw/viePMUUJjKSUhbBWrqOJOMv0PYfmW1vWkxLyx0LzIX
vgHdwPc31JoUZ+KGGBC4P6nmQvcHL+/RDZgnjUV/wfhlrVQ3s6fxQ6d18uROxN/DFYclRf2aqIZj
p+O2SUED4l3NuD4AvXjWSzNgDBJ4axQ22MzNhz2Jahl06uD63SkfbLgbkvhMGw6M16gcl7xKTs89
HQ3qIPFARdrwqCclQHfWPK/ggkYNLrDO8sM2kZPCYE9nL0Os7kfizUJXeUmM2FwA4Hwa+mTcRBUE
mi6MN46AHJ7o07owxvNYND+5VjkbDTK4zZzfKJ+NFl1aRC7DvCj6LI8YiTrqMnSA2VAr4ovISLAk
o/xRjWT+j66XM67WtHkFyGwk6H7NPy3b4LOrF12XCWgG0DTKAFeL6b2IgZ94HXQfdD9GC6KVnjFz
bS1FxWuhr5vGvXGhfQz9/sNMpLsYW7m2ctluW916qzN33PpEJZfdQCdzynzLID8BphSsEQxDNifj
4iAUOgTElqFk5bM0ypnLaNMNuGnxQtLIAYvD9NnSObKXO9o8EHFqwRE0lbtyag6jcoZV1s18cvHd
2xillAvFHrMs/GtDrGJQUrh/4u8KyWzZ5/EjDiJ62ZgELOtcY2VnCMjfTFanXUHtj1aD1rw7fhgt
BouDsU7rjedKImX19Ay5zmftoRixl4A4RC7HldKHL+XyJSczr1KF8VIOYFT7bMVgjK8O962D7c4N
sRmExZGE666EdLTwBTE8w6jhf8NpKk0NWkox3QMz81ejMWHCrvJ2bUqRrfpIn00FHCadF9+1bvaA
Nd2PmBIScVx5bv5WkHnz1LOKKZQJqYfZwYQ1jlYN78KtNrapONs+uiVEmo4F5pBNKf1f5iZC1hdn
P+VJRnmydth6nYUW2DoEs86CEcsmU4p6ZP8xfvDQY3qkdSr0nE1NCvQArr3PcOeNIwmipicWNaXr
1Bb73mOLi/N6z1n6VijEnrgPTxpuxn2UDvso8dDoUn0fpAZME8kxRNj20jWn5UAAeKupBBCRFW3y
hiOCPTcUd6pgg2mBIwku5FOjvRa1C/bRTzZluWqq4qgHQGP0gIGKVUtjDRfYPHRza6SfTKxFBeS0
sR0/wcNPp1Sncxyf1krP7ilmoP5Nc0++SgZEWh4MuhuKIk7ucj968FXPwQPsP+NZpnb0IC6QandR
mGxi1MlFW6t77rEbReAUZi5KbZe7Kb3GxXaKDo2ZX50cYaHknr3QZHrfkyJ58dsDM5yidLQ56bee
WrFNyc4ZI9uM7TUX3wTkD1uL3IcjPyBqsmp2ipU6Q47Hf7exuvxTp2KnIIQHst5ljdWsdk3BHPtL
fHagl7OF3peu2HcugTCnVdD37aJYxILzpg+Kesn/xbDN/cL/Q3ujyuZCKtDSBnuUKBpzXZjYzhwm
Pj16ZOAan7kWNEeFX7xK6iMEiic54or3/ZQSnXjp1Omm5FvaBUUQwo1zjziqbfQDxiFYI/ZJRZwI
djOo7uw6qunOcqN0hbiz0HHGZ3WC1EHfnGG6HbtDBa6rawPEJW5MtTutpyR8sGRuLasgV9s0KvWb
9AOkRM16qrzivgtbnJIQsFnFrKfIrzaTPTULG9Fx3xkwUmsP4hQzf6KGGWx8ukNJI5KezLe8705W
op0xFeD8GOqzOXXMJbjDYd6J4ElM2kcVxk/ylYE+RcLPvT3urYLrXh84Yml6bD36j9V3YAyb9Bkc
zN8sCMVBAf6CXV3iEMLecOs6INRewis5WQMnV5lRICo05EGrf+lMifyWWxt4ihXmlmkXj3iYx8DE
ZevlqySjI8AqhGSOJM8hPORNo3PaM/PwRFede9YS9xjEmEGJsjFaU28R7qHtWMqBt7nPoOKka+Eb
00FuIi3t7wJfoElsjRtFvrTrcI3yYZ/TDp6tIi0sxc7NMuDRiMsagDTK2luTSTbb7bFDpFuWTfcp
CpsiWbuCt9m9sraX6JOQ+xpZLWM3jhYZlnkyYeqUbaXfrfo6pM2QCokh4fybqG7rkavldLgeVcSV
iqF8ZUH8R7MEJ2mijXqUDNM6xortABmpOwbfDhlrbNr+eLZyuD+4j49DSbNJooCNYDXZ2W7zGxgx
Y67kF8QSgVFeEdkJay2q6ABJCF9EvnFD+3OM+ovnaAes62t/hLgro+6ppWUtnks/wz6GKds/jXw3
Zte+j9FH67Q47/GhrAFArULhQnPJ83RdUCMHthrOf5LF962ViW2G/4ciEuCh3irnVeO6nz0kNu7u
coKT3BWE3dsi+TZDVB6IA4++Tx+okbwp5PdFk7AQeVXzMWHa5yStu2Q106BD7y6KX4SqZ/gzLOX8
/UxtoRurZ9cYTs0o/Y0/Mq7rO0BHeUEAOEo/xAjXLBbm0TP1b1/knGg5+3O+lY80DIadJTZF3F/H
sTp7XitgeYc7jDVq7TPEXfaF2Wxl0nwnRp9w+eQEnOpudVOVfYxcx1tnbbIhVOsfUsN8IMzfoaog
FOoxm7b/gjBVbxhW8Nq0czOfGa+SBsxdxuZpM9FYRgPdGtJt18W8LclwYN2nrIB9HOxTvC2zriE0
g99/4D5ZCpBIJOF/kOIKbh8Yr4IcEYk5XT5S5BwY1kEMKNs9YhcTTXtJl2sDJRDwWBc3cBWOwq2Y
dNjeg4Z1G/NF8421i0sUoK6FKcZ2O1oWAMeGXiHHBBxOu6duGM+Trn3XwWAfmrLY1/rsF7+Tj8YQ
5scmACdaxIJ5Z/AgrB+RxjR2x9MtUFW7BHntD+FwHqYFjwg3riap8ds5CYjUid4GEF2UOp+KlqIS
aVHhRIWevqhEC3K9KV5IjeivonHua8v5LJzkNcgMnwrmUd+wqnXuvcOAdWuBdj9ijSIxPXHgpHvW
OYmMBTKx5ZIxU73SXfDxmMWBqL4kzTRAwQasrzvVZ9F01SErraXyFVkcq2Vh4IhZKAY+Za3V67oF
0xCQE2+xSI5NGayrimyxlp79UUv2RjeOF8ON79KA/gefNM5eTPqFwQEz7Hja1sUqrliM9VBVu9am
5iKKen3GL7OpQyUDfdBwwO4b8rWx/x1mSGwDbdCx8LbkRFLqCJpypZvaWuGyXjEc2Q6Of9aonplr
JOAzdPF5HMWDUfjWvZ0We68n7DQExgMAAWs36HnA0dQ/FI4wtjmQ8w5h/2BI76QBDFnRdfCEUx7e
ejdtEl/X5gy/cTAt+REDm8UNb6cbWMiIh7DACqPj1kLnkmGrlucdOhn+ruRITPOZpAZUC9l+NKkN
YZ2VJhdQFceaCZkftlu4iM3SSG08axC4SbB4zR4fiM5S8p5iqVhmfa5t0N7rZRkhA/HRyB4GZ6PK
IIXQ6jwpCiSdyrgYcHb77JNAY/Kc+uktSq1PJxXrtsxIqaWAzWqfhl5vo8KeHCUuu5ZXZ6X93X41
qCPiu63bF61S3joS+cZ3aZJJCYZsK/Zlvay/aaXgYOoBYrbb8tK3Jjtld+iLkrpQANusU9ym8vCl
jzVWXxgqnNj97TDfOL8j2eZnO4reyoJ9OWNcTacL4OqG2kne1DtL2gcdZ9Leqjhb98VA4d7atTg+
jcH0bnEZpiplKUpYoPqM04jaV9+so7WXtG+NWfvkgFFNOCH/9HWZEmLMw6XXts0Khv/MSeCArHqo
p667ybR/Y+88liNntu76QsINmISblrf0foKghQcSQMI+vRaq9X+86rjSH5qrBx1ksRyLQOLkOXuv
zfE69W2D6BYatF7zZs3CX4bkC/H+E8YQ7lGy2LilmOgO68861f3Kheash7VaVHObWJSQXNtSPeSx
rzaqcUZ8NTYQhqgdFy6LU5ekAcZnDB1JEz0Wpp3jGyUIR5pWt6wnTBd6xMqHloRITGt8x1v1o9JB
IpRyb8paF1j/J3uTSe6OcOUpjSkB+6l4ans+N0G2NFlS5VWnV/R4zWnAmto/6B1s72oFwmXMgBAg
Q2jsdMmIah/54cAvKqKjj1uXs9zOD5ev6Kcg1vzvbzPZvRNE/c8dx/kZfp9GUgotnSpSIH+Solpe
7ni5j6wchHaX7+njewSb/vOKQSr50eX7eIz40eUB//bl7/P/+Qn4dJiI+//ju/jzJv+8Itc7/M3/
fksogmTlVtDJjk5tcXzMv8zl1f+8kcurmcC2YG788/lILaWEuNy1Sp2p/vP5/Xnyy62/z3L5SneH
mvOBg3Tvd2+hI9qDByhjjy/b3CtjILXKi+Xh8hV4xPLPV7+3edMUo+r65z4JIiu6av/c8/JVOK/U
v7c1JIjBnhO7y+1/nuHy0z8P/n2t38f99TQ2GHp4HaGxNBz66JCAZkDFGF7/vpHK1JhAXJ7r374s
iUjX17/PVtQFJOnBfkzznq15l8Io91ryb7QKfN/8XzKj8aL5v79u+/328lWh3JObFv7mr9svj7/c
dnmS328nqlD2PoSsX376+4PfF/u97XKXjEYWHfj5Xf31XJfb/nqay7e+qshWaWz83S2zl39+jT+/
7uX7y1MVLRHcy7+e5s+d/tPTXh6TTv7Bb1qgH3jiMHxSlhlCg9I0f+sGxB7a839/fasPioCdv37c
6wT7eZvEnzsuOjE8lwf9/vfXbXoJ4sUaoA/9vsJfL/P72L9e6j/dz/AD3tPvc6EvrA71YbrcfHmA
kD0zwL+e9N9+/teLXL79+8ean8vdmLTr//gR/Kf39R+f5nLH3/d6uc/ltggF2bp3IWNjF1+i80VG
aDBCWxS9YvQBHLhWN6Hq482f5aK3njSb9JrpHJny8bIalLTwDlFSlnthpS5pOHP3IV+b5FPTUmTL
5ljafBFLYZQZ7wrXwZbpb30ckSEd7fkrunW1YIvtyHVnkP/L73xlprTOdC9/0INa3/lRsk2H7qFq
Y1qOGi1Nt4AVMzSo/9rZDR10141Rnm2SARgnUjNjLrwZZfclINyCTCO6LlHsPZjD0gMknDcbR6Kh
KhRpph5sc0P/8rPhwZB+uokqRBH5UCIugttC0GW8NnOqJILg87KKFjX0TNwzMiLTuM7PIaMkWEMN
U5D8KjfQAjDEtlc+UQBHnVKYKbqE8KqCW1m1+0EfXeLtJv1WeI65A2izsBy2q4P7TGnC1kalBhJ2
Ch3Tg8sbk/ZYkxuodTlbfT7TVclehZ3etTDJW2Lmo60DTTHLpR+DqQWh//RoiWxfSHlGpQtKtxGv
VV+BMRtBV7ddvLa5tlOhnKKQiRR5leGKHXu5aor9GLUnuhLsMRLagJpOtFaYGAuSDul5KBFv+orP
zlbWjrDt6AHg1HKSJmTnwGtWko15443XaTf8NC4fjNf5r8zUGY92/ikkx2IZZzzPnA5gSHK+mJ2d
zE7HeGgl7Fvq6LnqfpKAAlLXqQiGyfa2wbRwNal2ymT8rdXeNhYOnzRm7oVserGmNn6ilhw2TaWX
y0w1X24MRW3GkaK1xf1LK3lraeN4Z2pgVltyAsGvTEs3SN+azo/WjO/zndRoEMg2AgYwGf1WKGyy
aDTWpuAXD9E1EnN1O8xMaGDy+mmY0HyGWAEIvuIPLTdWBFeXGSS+8tDTGRtwLimTnX2k/aggn1b1
cJ6PIDNx1DmLpm9G2JTJDeOBSrzBrwlAALSfVW4OS5PTb4kMsFsMI1K5KHLlUuiJYD/lnhhT9Ksa
b4hommFFONzGEqm2nVIdvbMaGYrghcXhpJ6DOEXM7wApLRBejbnBG+a1HJRkqwLX9bIdcGrWrY2O
TtvkYRPcjqB8psr7kBkQpZBgw7HTNlCutGVvUJcZUFQcKzpGBVYuP/oClQuAhzCLtTFMLz7EHdQn
O0P7dn1ihMzYiveWoUM7S/TbSQVwlseMWMTuYTQAaOv+qfWovkuNzmvakb6gpZ9pZbSbqaIwpvEo
N5r3RCYPkYtJHuCSKtoVnlR6IRoOYE7pZa96muKGcR0OdCdypq+t/m5XgrIHlDFZtPdNWj0ips9A
//hrx5evhuqumKHlS89Sm0x1TyXEmqVoEjrjmKJp0nTsN4xBX/hhGSCfYtyRuNHOFhrW0cogJE08
EalSCWxrWcYeqckrfVUk8mB5RghMsN0ZFoLLLBufSWx4D8KqZmpcfiXTy2SSjwUD8FOPI2b35qNX
RY8glotjEStj0x/JndWdzn9XA8gv2lVw5Yn5g5tGooP5U2ToqXXnNentK3SZz+CnT+SphcvcIJVT
R3+nJpGsOyQtSjanAH0Iralxm0aRs4inItqNHw6R8EH2kBbtm9ECctTVeAMecNW3eAYdOomYJFi7
QWWhMiSzuGhpsNb9KuSYWNYlwLA0ee/4kBa1RAiDzWIvByxY2LSqpWKPGEEIA6d8ipryaMlNndvB
LWoUte4DshXmEbIz5CuraFkINDoOWfYCrSxbGX42K+NpRzRN/ixtw1raalxlRL6tiBWbVk6t05Ah
Q5xssGEN3PvJSczbbpib08+dw9S3ilOslAgiYvOr1NKvPDY/mwqgMA3XZavjWG/dHMdMS7mWBymQ
cYQ0HkkSi2gMXwxUCkOOrrMfy3s9qa6qBkA+qSuypdHZ0LAye95wZG78BusdbMx6PWgOfU0dcMrM
/ygdsbLAMjVVOOxLMq/4ixSpIzfoRWiPKqKcE2NfM1V3GxfzUFZe5SmNLcvdV5Xz3sRyXQ7ihvin
fCX0bBfhDl+EgcKA3QfoP7z+QBjPInRmZDZX3XVrYXEW+KJXjsbsBnHfiL6hGAiH1z69igFf0OHI
ji0mAz0aJZfMxqF+EMYE4j8X21KYW3vqz2lUPBaDvhFGhhA9Qh4yVtlrbHOYaeWLr5fJoVuGkbew
ZXWHBviBBLCncQb+i7p5AHz/WQ7Os1miq6E1nIMTd8LhTGSam9JwNRqkrIbjnEuJjKZsmKSWDGUc
0ezTAIVK7Gz7GMR6jFLtlan9GyCyB0e2p8GxF4neI3DNdo3IXtOBYyJRzcYEZrOwulM0ISIi6Xet
1zS1UmnexARSWzXnZ4qcNtux60Z9mDHri3sHiX05QjC030Y1vIUNM0E3QxLqlbQJYia+ObQGN360
quGVEMvvhCFtBzZu6uJ9K/IH5qtM5PTyTuIqbWON6Xhq8J8V3QsQqFuwgd2amJAW+Pm0FX743njN
Pmyx5dDdXBdejvRDud+NmH3jXGEXrULCgJN/vtJyLol+URV6sQpmj5AqbtMQkI6BMGKNKWo7OP7+
NW+SuUHm7cuBMT0mtXCpjaKE+MK1WTOPQCHYLwdz1otr7mYddSUDKLVuCg7rU88xHun9S8ub2uvy
OZZptdDH7MmvtSMr331cB4Rtty4ffXg1cwJL29yqpN8NZbBpdg0tZMKcbBYJpBIxlqtFz5jwDWZM
vGxdCaViVi8oyHUN1IHBP6VleZ+1RA0yFMKkwtnbe8F3lhEBmsKoLIb6GVXIyfTVTetlS7ftb6UK
32wonswhaENBBnh1fR/9AWbPZTPR1LIEveGJYyMlVWXBIvZc1UZPRTMAg9dPnJJb0Y7TnjSxoMyv
8AagtsEMhGeG06V9dhRtuSnzBqIKyussoUGCy4dPU6DntHIS7ZzsW87GlVxBoqz89jGmEb+rI6Yq
CHpcXAt4DNCdA3I4It2a4XvBGzaYFUuuuXHyauM23dmq/bMqJbC9AC19BlOyYrRuaegKsFDnKepU
L3S1hTVBUuosPmSXj9F1cRDkqKxWren6iwYPO30WJqv5PXpqyTGHmAkN9cJu6vhOdWsVOOqBCxyV
5K3/pQ9teyJgcwlP3t55gXrQxMhuzm/f0PwuxhGSkdG3b3Xjb8LOY6oRj/wUyVxGk6ZmKpKVJbHg
usbJQxFWoQmsQsZnzPoQpOYpcPfO23tEzLoU9ZIreNtJdODUxmS74OskiyGJT9Ant13YXw9+wuFS
xXcGy8+qaTnXgiBlTFidwrj8cZuY9rjBuDy1HoMGqs5QfBgDqpSpbii9MQkFsQcBozi3YXV0KBZD
mmydH15RgiyS2j6bcfpErf0E1UcubRj1yHSHT7pSDFu8brjyfC41zrhKvfY9lHADXedWCxPa406F
dLuaGc5kh9O7tbucaZMD71h41GCgBTdQtX66jS8UxBijXjB31xbG0D/aZb82TOJnx1zj2uqyD3ba
G2yoDHu19MaiN87M9YOWWLFlzAbkaWKKOUXdFl2uRSjdyvCKRxREH+yUq6WdVsheDSb+LgeN9mMG
5ntcwmNzmA7GkTpKcZVLnRSSCDFxllOITjYMjyb1lj6mnGSyz3XrP+Ra+81ox/LFKR6CNZJ30toR
WGI1WqsunMOVBCKS6nWok0NbTHeTRXOmk2+VANgz+IjGSCd4lALJ6CCDRw8+zaLSQ+pOTPloZTGA
e2g5dBACiFMYr0y7jtj3uLDfkzaPFl0/gmF1zI2wxgdTx7yUcAZGfMKpiMNZcvZtIygBIgotOF+D
xEQJMryRhMTc5zFzOUvzvK/WucHnBB76KhzyMxHFOOMcz6Qca85Naj9rMAYENjLkqt2L2Rw1Y+Po
A2MAW7sXJQnYgu0Yi1SJMdDDBzo+ebN3tw9I+01Z2DTrSNrIKzzeD9PRxk1gdvckn65HZRC3EmYE
gtVUhLbP0V9qo7+mMCGRKgJfSI2vYiR9ZWr9WIwrFs7QfjPUvqyb4AoBSI6mfhujrgcc5K5Sn9m9
5nOUuLb5bnved8x8CatgubfMfteNJmQv07irbB/plOEjKibZRk9Le37AOo4Jh0SAtRu8lMG4OS4N
RJGu0XnUAQkoUB8JD+IOonOqfR0oYHEcbSWivyaTj0lWnCPdOXQ1sSAl9XOvfGbwhgn4OJstf8lq
UTbTFa2AFym+RiRJMp8gaEPG4jBtb92if3Wb/jPO1W5iqO2Yxhv6TtKprD5dFiQbBUONrW/qGQhw
8Ehx36XubcswdDEm+bnDsaQxo5wJ3a+Jjf4E/dNDoO5aASHaZ+tOEqRHxAi5kAyVzpktTsJg8pmG
au1MA0YN3b2W7Do6wBKriKmAL/pHs9Medb8tNmE03uFw61agDW7zwGcQngSA/qYXz7/z6LUjMsld
8pVmw4JKKLApMB0XX1Jilquxtw/IxhZd3W6VG6EfwvWcPVY4QA868U0ck8taRtZMY2Qn1iF4w29Q
rDXTofN8aEJMl0aDzy+MJzBYeE+Jme4r/UXLsoNXt+Y2GMZtOQSbssswvVRui6RKfUYVHFrb2lNf
4AmnwOiJcKeqZPfVX+vpnkra3muz8qSD+2aUncPLEPCe+YRIWv5LUVlo8Lzka3Sjl0hFa5L0SIrv
WmuZ+Caiq/G5FHG2DsxtBoZkUXRkBzW4WpyE0Z5oX9KCCXvAtHMVJPzVfKdGC+P3uB0NLJzujrsl
s/jKSR+Hgau3XSJolUQ9LTtHAeFsJEFSLfh41z+I8ksGbrhII3mlwmhjpXaM6XU4ytQkSRDiWZS0
bNrQI1fqM+7HxxQVG+l8UDcrzngCOEhqsXxOpb5vropx45NhOo6E0puNIkknDRmFlgFxKsFaZJ0k
8tBhMBDQC4njL5ic8BfRNLEFs9nW2yBb42YXDaVaeNTZi7o0v3oLU0f2aDC73iJ8e3NRs7jTQP/E
z/epJb9mONjGLbOvJMPq23f9piJPawoRqlb8N2eZLwZ9uq4jf+feDFxNORUJPy/eYzMALdX9gGS5
Cnx8XjFrlOHW67xzn3xjOI61hpKjYhdfEvHe1QJdGdM/l+lV6ptbbW6FR3I8ARJS6wwA2iZGwOgw
bF5I2T9xjqIGMSQil1446zoctzxuQZ5VuCJfZ29k+iMeVG0VM/17Eibakb4KblX05Q/PlWc9o595
cPOWahPqio3OYtkEkCURdaBIQkvpslug4OXcRLNbVtsKxJH1qjsm/g/rachbjQ+0viv58GgKWrda
lo4rJayXDu6HEQKAmtBq8ZfxYSrb4iGcnJ0x695EGDWUwgsqAIcjiz+HieasIt+APhyux8688aPw
Vn6z8AYhYr7KOg1Rd5sJdmpOTTJwAiQbLctLROgprMPyys76hwGdwoaY75uEeC7Ay9rCYyYrGMOu
2ASStEnhOVr3xjtS6ncX53Kjc2Cm9pMbOfemQ3piGJ8jaKqpwoJC5nxTc7aEWKc9kpct/aVV9ofm
Ignh99pjqtrgxqUZk3D9J8SYiGyz21ftVVo554YFwBdxvqyV8RrMm1dPC09TjVbDKE+pCeVP65pP
WV0A3E9ZW6FliJBr9QB1dB1KYR5wtFDFtEXp7yYdN5XNBLkM1EchulsZtRN8AJs9TXvvZuKIyKJZ
MqSgpkJq7zGx5I0BjRd58k0BAANfN9VCJOVnlEe7xE4PNd5iPbW/Iq+mT1XXciUyI9wM8dYc5VXq
pMOyrrI9VD78JDqRaaX9nhrNoTaZxILgXCcp/ttEWR9RUNzWMUhpoqzb6NqFhtBM/anQoN+kDtKN
GPxFb93BIcOdEfxMhfZgzp41HDsPWvrWoXGwJ2jpoQ7luzfRduZyZSnj023VHtb4PUSccF8W6ZcK
5g87yt5Go3smMpMlzMJp3JT8znF/Nab9uUzieywU75QQ7/osc3bLbgPi7a2VIUBUnQu5lvsp0Vyl
WE6mi7y5vXQqh+3AkrmyRlqzemweUK3TTYje4MLG80wVBFx4RAV9RxasWLi69jqF/Umv/EPkF2eT
JRwoylaVJRKD3kRVo9ZxH7/EWS2WP5UtP20r+wikJODdLG9zDRKam7O4OLhjAswfhNpMRIIE2F4d
OnpZasijleX3iCEXhYuGpED9MvZYmCIjeE4SVLGEAHQcje4xnoTFmBoxvVaGWxCRhI6CUByShevG
6WYK3WNWFu+OqN6Qjl93eeCtY45TzpBn3A7uWmtXflGeIcqHW7NOlm5PUoKrFQD0pyvg6Yci66Zt
ZVtreJwW1x8ILTZIYJOzCxVlt7M7FOaznnrwsNjNv5S0/LvBpXkDpoldORUdR3FxtrInCDIr2Ko3
daReog7t63wITiO8e9iKODIcDhR6+VfY/bZ0xF8CV13Rub0OmkBnl2D2rE7G2k7AD4v8XkXmaz44
UHDJUuDSLbeeP60jQYZuV8T3qBe4Dus0ZWgeyx27sXsCJV+kSj7Z/T70HtkqLn4Qq5jmCOrsBeBe
LYNXyoN2H0WUKAGN+pPmiXWNjmqJ2D4FxWTuak3Q1ksIVUrMKjzlo3YqXaldsdd8HnJ6u1MLwlPG
xQqlRc+eHiEOhho64yJLd0V9LkqNAQFPAMNK+2Tfuxjb7kHE4GuHSbuS7Mr3YZ7SxCQ9o4t7No1Q
aa2x0ZYyQXQvydMcm9w4aBla5moixjZMYWRnXqRv88DYwtSrAB16yPFH3wOdaeUzYhtNDWSO7eXb
P7cF+S7hvGR8s3KzOEULLE2uVQo4vZuX2ywi5L4YXjwRnxn8tBvHxVNV+eO+dPMUx4H75tBHNjBQ
L1yr1Xb8PpvJoFBtRUCnjyRktjZPE+jbbUeFXvdcw7qaBmSs7uVQvkNs92j3cPWZtH4vjM7fusGP
647AXjJGQxV946mpgBHj2ET6mhH4BtWxtCjtnd74xg3MSUOFnQfBx8x8XdIi8lZQlYSPRZ6YeH4n
h2XJI1Cqn0u2SEO06e3cwP2MfBPzC4HJI4tw0AZ7i5gHApAJ9fPNZz+9apEi4BE+V/PLxfMExnKM
CoHoW+97T56AiOEVO4H/ZtmNyWnSnTuQyTIBw4Cy5r4IcbhjZNrXUtDSdK/xMC5q1/uqB9vlYgjJ
y85uk3l04Gs5bcOhPgoiQXFBWJwRfjGuW10d2g7dY0XMxqIckawhdOO0tvZFJ7593Wb3Bj8FnXiV
RnRCnaBdGK5sOLIsd2GOGO9ASF3XSfdC6ibl0JBga7Tynz6emrNK1Takva3b7JSt0OcCOwJhwVW1
9iP9JR7dsx/+oIJKjno9exHYcMrYK1gek/u8fwosbCkdqG/EmchjS6zfgypRCZcoM/yEvbOLLA+G
zBZ+s/Gc+qzWqQJSl9JigQZlb434CGUXskonrthjPzh6/tzkXrbWagwGnQGCItRghXnmNp6lcAmK
TP6IIZt2fSfoHNKkQqdJ2xPj75QxK8HSLLXqMGnO1WCn6RZlEI8yjxazsA2Q+/cJQ2Le06oMOoYr
XcijgKKyERrYw2mAsb0i85ap4xjrYOoejKykULUqnMWQfhYWDStbfqVJdVP7Rb/LxtldlOEZMcVe
5apFusNgCmjzgOwmfW9p8nG1KTXMpnTMsjLah0k3F9Dmq+3gf6VbGW65d32j52iWehN52zx6Ct4q
OiwYlzRqV3XCOIBpEENlmEHToxi5DcC8AJmj2dnqGmT9q06bETR5K9d+YdfU/Iw9nK739i04X9r9
bc+8jAPGt8IUBgdJJJR3i6FO29sqZwjU2A1/mr480pc/hzZcBUJuTwORDUZPW5NaiojzDgsNu6kt
0UZgB9pYPyvG7jhKWcRc08VjE58LoV/7UpCvobfVphvL/VQlGDTSYh2ZAiRfyMUhDEVz7Om3px6W
hiQdnpw5P0FXj0zN+PsXE7A5OrJBTDRAVtJWZ9+aY3x1jjWxC4Vu1cueuJmTcpmfVjVNe2kN2rHm
KIYBBixQIfdkA/Hi+8W6sOf6s1T2cer2dspKmsWEwJJnvcNzlrCEleNBNPNMaObftwYk2t5Na+ra
zF7MkbRrEXFYaL0wj8wbc8WJxjbLsZ+IQclxiRFk4YllYUKJsMmcWgpO0UZ68yl5nQ28RDpyCltZ
bS+FEBYquuqEv/ZZOXy2gaEILomJJ+BkH1f58FQ7/MaVzUuaKQazISQLtGEk43jdMwxtAyl4fvJo
Sh7D8lanhcIRxaCbv8o6ShsojyAR1gGvbchxY1UsocZcZbnMetYOOdvLJOx2go37QtdybW22otgy
LCY/tNj4yDCjqOP1iG9whLrLTfK8k/EZHMNJdm4HNSEp0VNirSiIZmSJVtdDPHEn7UfkGp+AHX5I
y2lXrtceQmaoNA59stAAWNA2d+SXqTI+ojG56Wanrhd4T1nUeTt8St06rKRcKDSoKxNgdVscwX7T
eiE5hUYe7ftCnsWoWG6GgjxwE2cnZYXNMSek8TWE9rtu/nTD9NUW1S2g+rVtVzfElOmHBma23gTv
aPd4tDAdDN0PAWSp1SBZMjMqHkfru6ueGbODfyqJunUTaa9+LTykCrVOokWKpEBoLnHj3meUCmY6
jL0IYKbSYZ8jFiMVK/varVmyVubDmK64bO8TKxgPDlacRczWRxQtxWxYDhtNattMxvdKy/RN7d2Y
QqMw1MenbgBQBaf5GUP7o+qYiDg9vruwaMAAAaInTWTi3YfnqFGvpO42DdG4XXzjsdtnE8xVseuG
Z2GyHWjxqy0iArYWya4u7eg6JCxWK0kRqahV+gY9b9m9Ao9A0x2c0xbgv2i/eo+GPpT/jBVSe1A0
Bch+8BehWTg0P6xHMuTptmYqX6MFedfYuteRSzaNGxOrkCS3mpBzDjN0G3eSJUEF9K+Njj0f1Dia
/7L41q3+Q3U6FYvT7wzWnm1alLA+sw8c5QGPxVyieeyMTbe+4zdKOKrwFZFhk20jC4wnybapluxy
HbZQHRA81vjJoUSXvLQq+Eh4AUfpHzmOiqVR4bWJVN9fSaxZokbIMoDOitr3cSyvucImVMHWAlNJ
DBO1QAciN2MCoBpnGV1/P5E3+iS/kgYtiIqSe1P3g2VU0XqNShtCX0XjBANde104yzjXPum1928a
2XciQcauiauuYcw2DcWn68IHdQVbo7q5qmZnTmLo05ZwieY6nv+z6b7lmk8q7vwdPpXPzqbzIMnu
4FLgPQAuGHY5AvFFigSCBlG68TQfsmDdjStZsQ4H0nhI2jjhONCfCaHoV4ZpuqRU7Yh4Ic538p+J
hgAqU9PTLpu8X9cBG5m8n6iFCKQoq301NA8dUPmtiQFp3QFTGlIRMjtmOgcLpNpy8uAi9rAoKQ/v
r8EkjhKONdZBZc/OKy3XVt20V5307rKCD7SY8KtKo75SPnEjULk9LvoeAniNrJ1l1SfXdTDS5KfN
iKPwg3A4mKQuY/mkNZ4sfPKoO95kVQTbaMBgXYIuq93rnInYCgs7cmKU84HUNh0jViPTmlUJtCzB
tBU4Hdbw8pDW7UB0bgU8LLgCSnYOHfYqbMvQwQLg7zVCpksDPbQvJUXO8M2SC4zN9W4Mq76t2pQ2
jAOJY2T+KbguhZliJ4A3M+hukgDXeGxboK+LnLCTDPxbZXg/rt3hPVRPg0JpJmrKDXdEYduMrM/W
9CUGb1dbc9TGj+twgE559lkRTEzzU1H7aaj+izE89pZ8rFPEFIqDy2wehrQ5+jUKH3yaa3Tmj0YK
18D1xafoanzylgFazjetZWC6xODIRcb8Zd2Fzt5H8nOQyfBoTFj4QqkxbS/5AFzxBTdg25LkjVMk
I9LXS1Z9kj1AiGBu6uLkR0aOnG687khXoCMRvEY3KFBYVZZBD07fVCutq8+Ax7Itsoz92AXXsmFA
7M4BdgaxFfT0Epb/8Tkv7O96Gs4CvAFV6ioKoiOGZFJSHEdDENRsUoFPK52rM+Yo104SYelOGwyb
nbWrbLU3ICa1+XCvjZNxbtECmdLmMhDv4FLYFO/Wt5la4IxhRWilmuhzpVwM+NzMaplXiJ6IKTkq
Zmn03N5NodQJ/ServTduNKV8YgzLpS/moOX4Nivh8oWs9WW9bYSxd7qMSzmA5HVmyLfMibHWDdiV
TO07tNv3VKQfCqIyR7+57Sv+LiLulzBx0o0zNeBqaUImSb7WtIQJmoWfzyxBgghcbHQYmNjafMwd
mmWET6ywh0Qlj/z979yPGr/kKqRfQJuWpn/j6/gO2VbZ4ffQDHeN6X7LTD17Y3PPFAIKaaKFfOiK
uTPusipgOyCMWb3DHFXDc+0I8EZ65HuLNp8qtvw6U2c3sI6yMj6MoAezVKATm6dZBTk+C3ZqwMIK
ue8G59jVh9Eaty5nUIF6L2fhDhztxWrjn9rEiQ3LeiD8HVlbgHu+/i7c5tmXId3ooryuxMYIuHKy
pmfw63a56M4DQAm8sz3Dk3XrxUjqdCE3IYVqJd1sbc82FxafL9f8ZqDpraPJPw9I0laFIT6zPCR0
RY8OMIQOgz1dDOVnCSCMwj0/OYAC06LKt2q09TWyOZvqAmJj4WyNfghPjZLVJmyqO3xga9j3nP6p
ONRsSkNVaRjlQQ/kfqVY4TGSJd8RxDVMC2pPrhi/NzhF4dDFobxlE+aEa23ssUBE/pHOxnJoivk6
GBvrwS0eIlnfWK21GoA68DbiVY+PduXRLV/W9PwcgLmLinH5kugYY+la6SlxqtsQ1u3CHCQTq4Eh
xpAnNKuybaWIeu3ltZp0A2pzt8E1AV4tpSiTza4sQH209ITjAvIOWQprL5rOMfzqZRBVhGlKdQi9
ZB+EOkJ1FEcGAMY1/JrnmM1iNuB36RpKABXCgaPoBwDxFTLQqxLACn6oxSuY/e+Oqq6Frog5JDtU
GdS7mcIdQl2tLYushLXd36jQ+pDiGFqsmkPcu4zDfnw0DqWwIVZ2/rc7qneaX6LynpigbIciZFaS
Hi02pQQfwGMOzWs3Ga6jHkl1T3xoa+xlmOUbg/aAkzs3g4kZjvZUvZWVTnihBdqsNp+bAd5NRcPU
JrrBVgTY+oVzVUzWfWAld4I1ZeO5LZFj09aXxiHgSi68ZNmWDMgckEkJuawWFrgEi4RZDdYKGSXf
eSHFjkQX08Az1lW+j0tQ1Z1B4oSiKqHZ6BcDEgAtO4mh/gqS7islSSBIJjJN77KqbTlpRqww5Qu6
+694sL/brlwHkM4tPZNbXRuYl42ADCt27U70QUuWgT0GMppn2rVVTg+R7T4l7rDTTWuPKbNaaco8
xb0242XR6LRcEO0Gr+3pBy31utIlF4ymXna+2NgVV1i9/0CyfpOlH8KaAQfpnqbuLZYwkidV+TwF
/qoGfYDVyXj0yxo1kv8atUjbmXSSvYCQAqFdi3B2ONm5d4/XigZ37j3qdXdqg/L6gvL//6kH/13q
AWzJ/2ue9qN6j/630IM/D/ivNG3d/5du67+xBwRa/1egtiH+pTu6yUZRJ99AF4T6FagGSc0W5r90
w3Qcz2HKZ/iGIKngfwVqW+6/dP5Zum24NlxM0/5/CT0wbe/vaEECNSxLt1DlzIkHjjXH5n6+38VF
2BDf/T/KqiSTdfTGs2OgmclSzOjMuD15+LcvHbdl/9vFbXX48+XfdxDZllaf2276BpX5snSnmzia
NYB+qbYF3Xn2F/5TV9I3a0uB7LiK2bVqN5ELqbhuvVNda/0B+JC31ozpZyi1+IZ0thoj+hhvSRFK
yK3UnKUG543LUwgMsTZxQbjhVY6h6oBf/DXSppf/yd6ZLDeObVn2V9Jqjiz0TVplDgiAvSiK6jWB
SS45+r7H19cCFC/koYgXYVbjMjejgyRIQiSae8/Ze23AzwhAvR7stYraOO6HjZxS/0gZmTGckOoN
4Y2xk0LLXZHuCqZl+UvgEXJNXBYFkO/T7bKoAifoDuaU9w4zLeqWQsEweXkqbJN/fRW/vM3y1C/f
0rLW8qAILCisJ2lDGkInusbk4cahV9U9LYtY+5O1qgZ32vzE8tByE/tkx4po6v/yMbVvMOgsKxJL
969FVegg2yyvXJ5aXv51d3ns62Oy5YXL/T8t/v2nf23gsuSHhbYbw2rYNX1V7MXFRjQvdfPN8tjX
E3Us/vbY13q+VnBiX9b5esnX08tLlrvwHgN6RDDL/2plSdPpqC7P/PKOn48uL9cYcCJtmLcvhMYw
ERS33Pm2TV+ft7zXt49a7gbzTgEskyLN739PAVEEhN58Hy20TPgXs45inOfb2XIbzsadHnEv9p95
EQt9tkecRqJdlW+Whz5XpACKUen3VT7fY1n7c6X56a+7vzwdL94i2jzMt5bFZa1vb7fc/fdPLx/x
y1b6jedTvwip/KADKFfR7FyK541b1iTGEniR1QuFQ88VnuBynxzM31ZaVl/uTkIQ7fvL8tLlga93
Il6ON1nuJ4td6/ebZcVssXV9vcYUaMa1KTnbVcAFea43N1KGrEf7WgSLWO1ThDX75fkhw7paaIza
+9l1hsVdcbrWUJ1eEDonVm9STdN2C4LSm2GUWVgfaYMIDCqEcQtrzSZGmQuwGXrp/nMRSWAGtjBh
y7Ey/WtxeTRojIMa+cFmubfcLC9c1vu6+8tbLg8uTy8rfr1uecyT5wSBKAvWZCGhzunS/K0bSyjN
XnWY2lzhTJFQENAMOilJ82LOJ/HlRqkHTurEoHBLa6bYE1rORJtrEfD0od/3VjjsVcPTt9kkOtRI
T5Na3uUkwDpy97v5UteOVVqPO9jA6R4PEta1eenrZnkMpF7h5HAraIbyfRBpmqGcLMF5CJXyqEZl
wnVC0rdBVSobP+iHvedzk9DUWYeTdBemILaRYNbiHikZk1/thpIhY+AKGGkTVgqRA2XoLHfTqlyh
n6Qm17UoxIZ4IlW8n6MCTYkAnS6CJhcW+b6QMT8aVWlR4iEENCz7ndQ+UCp4VcxWWqc1IkYkHgzQ
6iq24Q5whRAVbz1I061H9RfZs7hFLFjvLRHQsyYYvy3VZqVSu25tZT5HmyHoCk0nVXyk9sQBzcmb
6jNKkmXx68GwE6+VngyxYT6ClptA43D9urssVSMKOiWdC1ccSMsNYWT1xsikHYAKYtICXRT3gn9d
io2w0StCxoWi5xAY05rypF/XtgBfJqvas2x1/eeOqMy/3Nfutywtj5VJhYG4U0GhGMSbkomwARVT
f9JYNaAlvyFaFzrr8swnt3W0qnFrKomDPGPYA3qdf2Gl4IQHhtUNl/sBms/9UHr8Kj2pwZlqNKpb
ey18LKpSK/DTxHGKkzrsPxebcgsxWd4F07T2+krd+5WJ6r5AWsx8dGUGmYWhXzI/bzBwqf3IBbmN
AJpVNSIwZVIdmmQVfWkFh9EwAS0yqArR+yZBgQN5oMjGiGYrjTdwOsdbHOQK0N/b4cUMNqQ3mPmK
SPTpIdkKP5la+AqMMBv1ILti/B4ymT2jjC/8J2qjxYAebju2T+4PpTiROAe+UsbEEbjdINuugblL
rl3ND+zR2DLpDKeTL56l0S3V99Z7JW6Wt44AMaAqy9xkcJoH8NyV4IrBa6ocWwBYCNeGQ2tuSfEN
MgcqoJ4/wfFKpw90EhH9vSKgt7rW/B2d05kaAAUiJlGU+ah6j/9H1QhXOHT+o/GhF7sRtJ7l5i09
9W0VXeXQqsGfJUdKWcg50/GgQhwKroAnFOLWRNAKEKOz1WAD+G6CNFAQDsnXKQvIGYmaZbNoTVNK
IfcOzdhkCz8HENkGkNi+fapIzp1w2h294hpdcprhMrKF9jiaF1R2ffuYIidu/XPRvGODqfbmwUCc
DRMVVW6IZ5d2qUPkXSBoiOu2mJrhPPrxxcA2ptqeePK7vW5u69Smc6+89v5EP25D8nAR7+SYlNpd
V9q5CKbGRsoX8P0qsIZoh69g/1BLQL9iUZpcNWjFbPGpejCF/UA792eEvI/x2rV0ldaOkGw9zdWJ
ekL2RXbOZHcP0WGw3P7aDx3pvrkKHcJ6fHgVyAoVysK7Ud8NyqYIqMSvtOoDftWU0Ce6MmNbCrco
9/XpaMpv0cSQmtPkTJs7itZNLji5vjEBLk77yjjH7SEiAmfiuFBWA2WvKP6Z+w9qfeWzHx1IheH7
ZlIr+hsC2mlCCD8R4xuawzlMYDcdgn3hU3Z2gVOr3WYiD+onrGUV6REyjcHBw282e+lnXt1k8Q59
hIKcvrT5ngRcmNCh2DvpKJbmLhJckKngT4He8WbNCzFVGtXBYZ1n8KxsJDWaZWcRMhYXpkEPRcs8
UJWQBkc8FhdiRCUVftV+omccOPUO7apHSRNoXX5IJreHA98cEZxgNwKtAp9hpR6neFy5w8twH1Q0
TiTLTbSbRt71AVy/7ohsB7Q6jsUI1S0y5gR9ya6fDjqz9o/ohUKmDgiJ+pwskh526dOjQbfpDlWe
KjwjhgmN6/AJtbgywcvbSzojcDt9tpR9zaHg4z49F3O8RXiZsJtN+Dk4asmCEMMC2w0G6bXa0kmx
8QX1+Hh8BwsGpfkq3rMsgRSAYgIpSzhG1VuTbmKfyr5015rXtL0rWibWCuSK/o76xboHwKa5ygnO
C0TkWZRorbyKEaRbqOv+GXGKbmD5xlaxngtQlZ0/4fKA9dAiCNYdsXR4lxp5KB67xOE7P7Ezoxs4
KQesVdscqWazxj5MNQL2BjzSFWXAwbDZkhDle+52zT0TJ+QDxaF90pSnst1S8Wu27UV+9xQ3rrZs
GkivgqI6zKeqIEh05cHiSY+ysiK5F4jFffFI5VcNAcAckoMIsgcsjHxLT7YRKfpUdLCPXX/UxXXw
1oanyXLwuwivCT9X2ZCaLGzq8ERZC0mZgSn1PntMr8p9cK3eCW4zXYIQwDcloBdFuSYRvs3blY4I
S0IF5HTlRkmupOEoqFeVd/BL2hxEPa1Lk5rqAR42SrSBnvlNSGNC3WIaxLMxYoo5W48UxKwf+QMa
LeTcW3RGtwQsFOrOv5kOsbqaKBo+Wlikxg0moD520XhTyYIMGT2JAH4m0nHlVWdt64RrHQJ83ABO
PCsMVxTNgmMh3GmksUx36kRR7KZnUlq/WuKxATJCDki0UjR+ZIq1+CnXPikcSErz27s2uBunvWlS
Jm3sEFtAQkwFrupbP/rZj88d6Hzmk7gQHtO6XnXNlexjdwM7xx0RKJst0gMwL1D7E+Dr3lEfth1n
lnBfQB8vX/viKAnQzDd8Q7DmKnMFXCCEwkztMFiRxWVhOmVZWnXvYN+i1XXwFKoH3j0+MKEJFIxe
yAtXwZ1ul5v+koNQJKu7gfIPVJXcjk3ioO6l2d68gYXMN0G1IZ7lTkQyZOt75IaraG0gsnF+aJFd
PGKJ0M+xCyb5RkExt46c7DCe9cpVXjyCbsn6tg2XPc1w8WqK73RUowcfOrUt3hqnPnLZcsnmYAge
wTJ7aMQxGtyrZ/O92NJkuvqoHhHMaqcIp4APjcamHSmwx3JHcAUbpNeldgabIFab73RFkPUqWGuX
H6uPwm1/AHR0doG4ks/KKdvK55GTAgOAe5xhHDHZY/QoKisEBNWjdsH9QJE/Velmux5+OQwbbpBc
sWpPGH230+H0bBQq1mfPQC1zn9CEizYUmzUPl/AKTZI/2IFDToqRO7BM/d7dIc9CNhqAb3qpN8V1
6A4kx4kbv74wXZpL8pPtV+vRDfeq09mY0widBlTaZadpT74wTJY3RN02GDeZJtFaetypeA5e0G4r
R2JItqQv1ifhh/ggAabC6fnqcxig8rjRtumNeO/v4ytMoghqiHPwohPt0vw+30Rs1Sa8MZ9pcfCc
hHcKmao9vRlstYtEGytdkO8APfkQNRm2EUXAd0tH9AZpBC0UgnO0R5EjjDIRs6d76U6Gz3krPyA3
d7J1d9YQHq+6c3zQbYV+0GrdEvbEl2ZrR+VYn7pztfM2L0DrpuN0LE/KGjqav0WsdsRBfsXhjbUv
xlR2HIjkuWs8rhkrZFuESWW3rJGvICGcpqO2Dp6bndbxh4+uuff2L/Ur8fanwSG+x9ww+jjK++yI
t31a0xmwY1twEwex96pdRVeeTUHdQWZ4laytNWyzc7PTTbu4i0/FnfAUXganfY3uyDy4oxPys3zo
3WKnrQpI7avm2X9EjIxZ/Q5uNUpuLXK4TZtV5UhrrhqPnMnYdfiGcQ8nuJ8RkFCJn8/h/Xm6VEfC
RopdfBK2mmMctbvCQTduZxvrnNnh2ngWeG3jBFc4Cabn1pZtSNs2ZyhgoIi5nwVlixiMi8tzyl+1
8TcMSnbJgd3hIbprjv3P+GRuumP5mjDqofL1JP58Sk/hZXS9n8Fz9g6thm+Cc4x2gIF8hQ9iRvre
ZrftVSbb6/ZFvA9v4HSBVWa34qAKV3fiR0bH0hYHe7ynRTqs7qy39gVAsOqSIHiTbs1X9b56xuYA
J4Axy2v1HP1Q7f4EXnK4jQ/xQb7X7e5c3pCT6tLIXYkb+Ypbe3IEPuCtwBewwQBuZyBZVtrR2Oo2
2PmneafbCo/0ODm9tVQr4Cm9wE1or1Bo8uCwSm+kbXbNJXFffrCv5vc4HnbTIVrX99PB5xzTPOax
m19xdYo/lv2+eYyuA2zWXF04ipzhkPJ7RU5DNJKOrtgmcaNAwkpcAHPSD3Jcmkee42AKW0eXDiZz
FL4a+LJcsPiahBUC9OFteotuBc+OYtq6K3CCkrhSxw2JxrSbxXvhTbzivKzb2nrY0UHmaDnre387
7AZ+kPE0vFfP2HyIq1qzv2dobG3lB0L+0c4fhGuSZ9b+NueKFElbpHviQ688IdDb+btwN7hcizt4
la6yF64UJK+ha1zSD6yKWu0E1nuM8NRfpTKXzOEcP4LZ1a11cDNexI1xPR1bohuvKvhaAPJijhXx
mR6u222980d40/NVg9MGAYHghaHyProOb6bHYTkBLmcJ1CWcVMC51ff5h0/HnKyKlfbW8kLk2tDE
OX9wGXzrr3ROBA/NLnOGncRU7bW5LvfWW4piDfHeBX25+cpS9Rw8aUe6/8O81dPRj+z60jVoLmhz
rbpb41G8r66RHBBim97M44MX6a18YRPpOeGmKj+68Tg9ckHs3iZ+RkQk2Xwy5sTGEIGcIE5LowtU
AQfnfnTf0HKhxlkNF+WEZHdFN8YObN+trjmXcpl8mdKrftxgqLvmlJdc91d8r/FWtAl4PbQIO67l
fcARyhDIll7EHQZZ/Wi55o4DX4XWaWMDcLLtwOlG31jX4kY85dh6He3Of6zWpKlSr8IOxcHrb98C
p3A1NPVc04Yb/ditci540TXbPZSuxEmSKLM1s7FHRB3+m/E+PTf4RN+lZ+3a5Nodra1T9lgc9F1z
CGrbusgRPBq3jVwuafKZ4SB1GHba+2GrcHqudr0N0O0g3ZqbcsMIlXfenE1HuzCm6D/M+a9HRX2A
RLttPzrOE9t0SzvOlrbROroNb+Ib7YAV+bKucKY/yuwC8WoQHPm+48i84Zj1Hqgt8gOqHwr95tAV
H8bX8bU4V3fxJT01x4yzIADZ6+DOuJWuq8Sedt4e9OXJvBFdGOPPb5EjXMBsczgr2/mfPoDVXIWV
rT/Ir8lZ0NyoWPWzO33VdLZAYO1WCVcxQygbd+6TGVxxpREfau9oNmvGxXt9T/7jBr5wsWO+cENc
04lhJnutfE9SAgIO9G39brjz9+rOmvDfrmXTnYwPcZzp9zexPvIrgno27po7yJz+Xmc/qjhi84v1
yEa8IUldtVHUrdu5EkpcHSNe2VCYGzE/WspuwlyIXEg/y83nY8TBKKasUyug/mTODYVlSZpLVMvS
ZzXKBOqR99ENsxCKUOpcTl5ulkrU191lyR97cyX3tCmXKtSyPaaY7NvAKpzekG5BQQy7gK5r6fXk
OOIslaDS7/A0Y3MLD7Xw0lHMkWZSaNK5JX69LbpXWswc1ehaAXIhPzPifEuC77VMTX5TJT4T4PmG
qQuJxPrOL0GPod/J98sSajv8tjCF5IEGQx3NVX1sV/QVqppgy2UxJg6Bq0DP6TKZSWgQN+TQpIJp
3vtmhTzVR8UK1e6ST8g8sbMw4Z0i+kmjgrRYpTYY6lQcpPmhgdzafRBIwGfH+A2tKNUXeSb1MKIu
Bp8G1TDMg/LUHuLkaix0hkHzFlPVoiMgRiLt7zgkJ9ErgEZO+UlWFE64pXBNjXZbYYjnxMk2Kb6C
uCd/HDryVNoYxbFmzdg2Y26PLIvtoFPSCFUYjUtJd6nxLnXdZclYmnV9WR5Sz083kUL5e7kZ5/6d
XFEo/3qsENoQDz3mhWzsKKlI/RwapFX7br5Z7i43IhZj4heYgS110OWmEIRShr9JXVT3MLe1yB+W
uuxnrVaeRfVyGXLbBzqg6oJAVnHOaBrmyvD4+5LW+tQ+58eWm293l/WWl5EvRBsF+MeLZOYUuuuP
WKyRophAAgxOADGUOEHkOtNI+UFqZHlvVaekKfi7BoqU+9ESqz32OZTwOfo+b4fNJnLkFsRqqVIV
L+auzVDT2VuWYhP1SBbETjQNZ+QIGVp0MtihRiL9PkCUuG5BHKxRfKN0l4tyD7i+oEaqPxiy2e4+
7y1PWJg0nNCnZv/Lg8vrPu8vi92AZNzAdTRRcwV2zWWFInLjV9SPa1SX9MaW5eXh5QaPF8f2fPN1
9+vZsvaouHbJZlnt6/HPd1Haqprsr6f0PrsxW6OBioLDqCOkFzuFqF2F6OwIwUMtR5WBtINB1fl6
OQYX8J6gEtSKnfI5T7Rqk1uo739/bln6jgVERAjjb3lquSkXtJ+KJB8GeScD2eCIWV5E9bqZ7C8I
IGYmft7vjMLP+19wweVN/5I9+Lnm8vzXmy4ftzz2+fZfH/+5+qD5GamJ3e23lywf2BsV6veKmvbX
23yt933Lfrm/fOD3j/q6X2ro92QLGugXkPFz8ftf9wuh0VvWXd7kl0/6XFwe/fwDrZZ5pg4h6Reu
47/9TpY/BhYEO+DyFr98r19/57c/5q+34OsjppepUe9p0z3Xc1MDuG26n2bk5XLz7bFvd/9qFXoA
CxbvD28jLU2rr9WXpa+PWt42X+CgX+t8Pf1Xj33/mOUtvr3t5zqGMl0a+m3rdv77zKUB60djvimx
UDTzhRwKCjfzs9/u4t+gucj5+bdnzKWLuqz+ubisn1Nrkk0N7txfvMWyxnLz9Tafn/K1Nf/2dd82
7N++zbLe1yct7/f12DB3wf6/9ihrwmb8J+0RCiD0Qv/7f/7Pj+G//I/ceW1e/+NjeeXpNf347//1
GNY/8oyf7g8CpM9X/SZAMvX/NLGFa5KG9scwLRF9z28CJEv+TzLfddmyVCDHhq7x1L8ESKiMCPdU
TYlnZMNQ2IzfBEhok1AMGaKl6aosmhZb+K/tO+fJ6LM93+7/B9b5cx5mzSwo+qP8SDUtSzM0RZRV
hbeT/iQ/kiUxiEnR0w+Q3Sosgc1wjdlFo5O/1coBJhiR9KRIRKtCmnDz+ERrZCK1LkMRN63aX/3y
9f22eX/YHBG10+dW797RXS2bY8jIrlQJ1ZYu8Xf/qoaK+VIKuUi1g6LJJoleQbGOcCiORnEtZq9W
4UGzMSnQCB0calqi+7//fOuvPl7V+XahJ5mmPG/eL2IsC3QLqnFDPVSD95ybXXurDSTeN0hDexHX
UK83pLkUWNE0Ijn+/rOlWen17W9nV2Ff0TRABqL67W+vgj7w21hSD9BitdfcG+PNbCRIR7B3URXK
d0LkH5jaxci79kIUvevpglVPD9Dsm41SI9Ekmz6w076etv+wcdpfbJzEIBaykihZKAT++M30Zcx4
BEPigWg//JR1+awlZbEuS29u4FNyINmbObdKTqKWmfS+0k3S+omDhP02gRaDEQzu6WCu/367VPPP
28XRIFkywHZTN+fj9ddfDGFFnRoDtfGAvPmNX3oD7VKmBJln/RTjmCo0IU+KnNAvmFQAqEmn7QnA
1PaoL3C2b+tIlbdKDY81KcfDODbGmvx3ki9Ij7oWpb1ldY46tNWtkiMMHQ1YBLofSodeH971oNJJ
h39mUGVsyafA+DdCLAr9/EVvrHshktULloozBxklXAkHSBNJN7oYrZkCFvvWGm9a3/tZZ2p14wGV
Y/ZiKsyOKBzq8qMoZ9bx778tCd3it10MRQIeAtGUDN2AcvLHbyuSAq9NfA8GO6FNBAnXqqNrEjVx
vkaaybMHeSgpj+X08+je/yCikii+/8cNkSTOPBJHOgfUtwPNj1D5BuSMHjSz6fetSHIJyMnL1A6b
Qm5ux4nw9mKsD0gSd0Tb7gBuDnd//2X8ec/RRUk1EVgbIskJmvzH7yJsCDTQkQnTUAl+CvKWOQyu
3XbcwZU7qyHdILn4p9Pbn8+2fKYuS5bF/1wSvu2tYhehvJBnZIWobQecaI5Qy7e5b55zLxWgNovT
IdWik9xIaAgn40qElVzNyBGk8f9w6Mwy2j/tDIpsIHRVVH4I89vOYGLY6SZBUg553MCy6hXAIc0V
6EeSzBPrIprjD81A455mBrTIsKd40GV0+fJpB3KOhntQYD0hwG5VA2nf9+aYEKeaXBT4r7scPDOO
VAD0ZpODz63HdYyrQJO62Q/ftau//zHlP5+5dVHlOibOJ09V/r5ne7IEXUOP1UOvjvkBDrF3XVVk
uGpDkG6GiBQNzzLpBtYk2GiJuktqjQ7pqL8oeVFeapQVfSGi42jjDP06czClr8AKF0G3a3ukG+R/
nJLap6kaoP7A1e+KFAfwOfjEORv0oRqdZrlW1OEmQsa0/fs/Dynyn34qDLGWiidAMwzx2+ESJ5ZO
sAQGAjhC5XYQCrQwIpvbZ21+QCHf+oCZ//4jpXn//+PlSOdqpJgInRmGyN+Pj6EwK/KWSuUQatZw
SX1/PBdhdZaKkuI9eqS1lSLVCRLFPCw3qC1V/T0us/QfLsrSH689XOhVVbREJMKMUIw/H6lF0ORJ
WRbCvvFgKwBIvoWrk+C88SGZDCEa4z4S14WJLR7IsXIl11TWfQgCW1OuW5KFfDJLKv82Y2LyDxdt
7Y9n1HnbDJPRmKLrHNKqMo/hfr3+FPGEDVCC+FRaBGcKieFKGg3TuEs1LhTWiMAxQqJkmleiAZNN
alq0Ap55PV9X/D6RXbk0xJXfKSSza6hbyNmbcSLKWrJKLGGaBZmZ3TjLNGM7ULe3GJWtQr+23EHm
hWRlqiAOvMMgtfTrStywVlRKJzPUyy0ZfJYzqN6N6JurwjctMrw16nOFv64jU6Q8LYpI/Rj3xUEa
btJ4WJcVrkKGR1h2p1B2oih3JaLhtyrar3O/DaU8P/z9fsZP+Mc9TWPoa3AN58C1REVB7v9t787M
IVKHVEFl5kuACDT9XpxQ5+WhLqz1LL1WBq/nok1wdyQg+Z3YdjvXSZZlhIakyatiEugiriOliMUn
xDW7gtlEuJ0yYurAvJU0o7wPm56et6i+pGq6myIa2cQPAgklF2Y/Rrqyt2AgDv2cixzH4QpWY+dI
A4oiEDH7zKyjTa/3p9KPQAv7dEH1WYYYqP5IoJgX2dNSZ5TmYmhEjYzI5rlsuNwfooQGKrjGlbjI
MQvDNNceMhIFXPoOgAn5LYWSH8KAijcqRmvfD1s06eMp69HfJW16kMk2Ap6Nx4rhAbtQD7oUN449
jWiyFIs2X6MIm1KJiJzMHpMi7nYEIlxyU7twXiNri2FRlXQvYzi4YxLUt4GMxotwTupHpYAeT8cm
H2ukR4qpem44h173QpOj7JgCVxeLfsf4f1NGQY2ky0xXBTJuN1YSFIvkFB4pagGOsCB11pqMljVr
ASNMCRqkgfwuMRUyQrAlOyrlJ0MEphACN7aVbnituQjfJslLlEVPirZNJikkEBJdDKq94VirPR3t
XnzMO5+YGUkDloISo6iJyMRpS9FK8vJNbSR0ogyQBU3aKXv0UOVsY8aErXWnsFUgUlkRtrG8O2RV
DQ7dMm7RqVmwLj0kKk2zsSZP34/TeI+brj9i7d7KmhjsxFT/yAZEfHVglW5i1AAXc5iyoDmJEwlw
hXWEzZKuHG4VEiVe4my8VqGhpF7YXQyZ37xXGMg37UWPOwR4SYZ8UvMyt4yIK4sBQJEdbtxANKro
SDDwSNNq0w96swvNkj5olvys9dq/CJ330xPhD5AUlbpdkMC9bRoGs1oyXWX+Q1xQXSXr0Qnhvp5A
q48reTLNp76AuRVlV2UEJckL1IIiCF6Q2DPgdCadMltRq7u2a/ERF5uWnqdi1uPFTIONlhNTJeDT
VyCUkO8q0jBnt94BRa3sBrKca5JGUE546BIC6tjXFCevWsYzc3ypYqHHDmSomEk8w2J9eBzLHl5l
VB9Tjz3VYkkqvZ9WWNUHAB7vls812CKy6tyb+YkzmewUOBxRftKI1WqyKgEjSk5dvwkcGvee8hxl
c68xlI9QcEG3MJNG7geNs8868IoJWP6xvK0Vf+OrvXdukH5EcAg4faDIsPSPkHRSV0sJGAJ0JZEv
1+W71J8OdWL0dJGjAIVg5N+MUfmqEta0rYgM3NZ+8uqh3+KEQe6uqpZn/sCcNlFl7DzZe1Utbzw0
af6T0mx/5beSSE1VoULOr4r7uQ3vfI09LCMQUgLAqXq3lRyyV4AXfm+O2tQFFzLWxFVhMvBWcfNd
11nsTHqa7hNybmnl/7R6SQAJWZMsNRsPDVIZ2unNF7N+TzIJQtdYASMQVk8hPUxIdo8EtbyEkufU
M/iAjBso/eQlEjpoxVeIv+GDGMpeq/nAAaSR3ZScAqeSAkDcJmDhK5RXAr+WiP9zZYmoRzNDiI55
KTxUTIc3GkAju0pqEnqs/EfKkALVB30CSSrOBZjCXWeiAyU77QqnH07qKbsVhwCpg6XsOmF6CTQg
UFEJwEQSjGRXdkD9y+6lAq3QpvXGyohXZm5U+biGwUW2kn5EX74da+8qsob6RrHWJItDGG6g4Kha
FXHYobir6oZpaC5Ld5mx9RvDv2slRFMEft9XaoRUTYq9h1JVP3wRcjHBvTHTaLaky1rlJilwcS6e
KQx/+Ym+FD1ZI0HLHYjaiot1tg0BGAxVgp/RKx9pOVko2/wKM1WLeKWz7oLZY1USxaEMkno9hz4P
akqyAUZlcFvaeOcfB7FjdK2i6jJ88RTmFjg4vyRXIPLXksqcOh20XV2Xwq5rpHPplXMwQnv06tq8
EqarqjP79TI5y5gZr+VmplFUVUD0ohnmm6rNDLsHCMR48XaqIQcOg1oSoeTR78UNm2cDecymdoAk
e87o2rmVnHWz4RtaWFTfUeYiRjI1c7eMrRfSIvNLOlnAp0Ffu3rfAyGRB+WxU5FI4KcH+87JSSFA
75jK9cc01r4DGbHbZR6aSoHZENCgEm1qDmMFplYQqKObY+tkJ5FvfAGuvK4xl7AIG+XQjTUEd4jU
iyy5I5Y6OSr1cewqYWvlZesAz/DHQzsVzBaL4VybQKVUhLZB7WnHQhburUqixi6gP23muLqhLZjG
xxXX/MpAPtRyTtErqGCCkCI3NpRruY9BlRpg1Mveeirr8alLwmo7pGpLM6B8BkjcPZF4ONmeRFin
6Mepk5Wit40nhAnFPLkw1b5+J2yWNEeQvYeYpiaSC6pGpZr9TGslcExBU45lYNw0eplek5qBs7op
EALgwOu6prphHD7xcZbvWt4cAVYFh6RWIXlIVb4Hi1IYQ7YnrFDdKaOriZOyBiMIpDgD3LuGveYS
x03o7jgwu1QaR7UE8PGTJK4HZBbCgIpJbobh2FVR5DZRVPE7thrjIPSDtUr9RirN6lgiwdaGoTiE
HTLWaup68ntQXzIlJlXIYD7e9Qjg8YJLln5d5SU8CcCDq0gNZtm1RER7l5ystnovZWV8CRG/JI0M
bQmM2FCraNGj9lR7OmGIUmxhsbZOUUkqQgQkBeOzAhOzoeQlU0vl4i9Ha4zbFbYYTot+F5tb+OUD
FnZg02Ytzzl2qryKlNRbp0oYoTuj4ECXFEHB8olRGbSbQifHINaeEx8RbOQhwKKSpzqTHGnw8hHd
ceWVjzAmlbQhpCQbNeh3mel6rR7jyye4TtFJ8x4qMDJVIqy5MkpuP2HbbsyfQd71u9pUX7oMOXER
Md1VRULhIlKcLPEtFryQKUkaYHPqzl3aaGtoBOz/skW7Vqlcr0J5rnQnAoCZqKjNsyxYO6BGoB0K
VNDFh6pJL4olc3TJAN69IdpIQ8i1Q/2RFwTWq1361OZxsO1ikKO09Ve1pF+GdBjWnqnpTpkFL7p+
mIthQ6AEG4O8H2YpP4cMgnQnp28YwB+1Ot4Zor7WQxScRZ6imsi0NbBP9JoTtgwOWZe4BxL6ipfa
LOJNijvHHdMOjvnQ7OCcArtTMyzTODK8QLpSS3Se5GxeCTIIUTFbZ62ENfyu68EEVYPyYPL/KPGz
9c34gmBJX4fBsDM1tEKJRmaD3+WvYjq+tlK0bUfph0YMElzyQExuu7H3ncKMsG0XKsSLB7ro8O9i
y7JDrVbsSnuXEw34cgwACgY0Og745QM/Rq5iDwIQVNLvxB9RDNpp7IIcihZxrmMSa7ZS1MUqQ23v
VeVkE3uhYsDPbjqxhMQxEq9MujJJEpJjIlxCS8LXE62CKozdwCiP5UBqURyRTFr3oMizpGT0q5PO
3OYE06g1Cd75KY/UxkVcapBqw1fR3LbFFCMUBqHqWFZIDKUK3qiWanSHfULQVJesu2nYSjp2iakr
mHv4oHy0gslOU29HOeYiC95M6KAzFnPoRer33moqAPtJUVPZ5eA5Ugi1kklf3oQ9Y1k8nJEFuEOf
CHE+Ecj93MbiSxqk5lrVYQA3IKkULbsWjAo7DunOncUJnZmawxgR9nyNhM5UJaRh4Qcz3q2aBY1b
qV7mdJX6wIXhzFj0XZ30nHMSV27fKEia7Hu0/8aNKYSQVmt1rVRauQaYfUkyrDe4uEo3NoM1I3Qg
evEuzXE1t6BFqNgTR1R+jBpTDCWPN5w2HyuvV1cWpSRNSRlW+uCOc1++FQPOFmnaou/H2vB/2TvP
3riRbV3/IgrM4WvnpCzL4QthWzZzzvz196lqzUijO7P3OVvAOcLFFeAGmy21m2yyqtZa73peM84a
KF3JPVHFYR6aYu2U2BfxQTEqMJA9FzatTmWEWaMBYLmBa5B2Trb1kyc3tH4No8WcYajOpplifEKc
BwylJ9w0QyaC2KclIzRWdhCcVM2oNkaLIoWunwoEnX+blclV5A53JYtgxo+WVh3F+9krDJV9TZqe
sk+w8UYQQMrPsbIxTrbujQHnSRViyFAbT0aZYRcDIrTKcE2qq6inX2QzegmcBBtDnqJg5Vgw/TQt
7iRa98PIb+Y0RPLlKTh/OOuAlm2cI8nvWmies55GpaIAPz0hZqD/fJfoT0k/QLwo6J3Asn3pQHzQ
phz7VReJa6t97XULhVabngIWgkucSne5A1zOtEqHkXYMP8/btmquXGjjqCW9YJmaza2u856KXyLS
85S95XMUDfqNRY90XeHtkCElZllfZTaafde5zXuYyLaB/lrV0oNlf7VqoTw0i/F6Qr0Y6wCXYose
rT5UINIJ1Y8XuZz/5Ervg4w2KsJx/J2dtZmZB1fgAHvtRwSTHR26OY7f0whhn+KxUnYBAbud4S2w
2Wgb1vlWFi9VpEYLF+YzTfl3pg2YrBTsHH8KgeAGNg0kzK7A97dJ6nw2tHo5Vtg40LylQxB37P57
bX1J9fZJ8RKWJ+1BTGE6LkWroDGPjRHhQxHVBlYo2imqUVGEKrJBrO0P5hBirR085mr5WwsYnrsR
kPfgEQ5b7rJ106uAWc7Xs3CZePYNTjbQilN8PUlP77DEAAauencDhqRpk/cnUqDDPQRLbU1sgQOm
R5bImKt6bbmCKqYk8VoTsjqN1velMXlL3zO/kfFUAb0gxKJc4K9A0qY7LYCKhWOZivQtV1Yp7dPL
qnImvNQifQsc65fludqlbRcn4FbxQYtYaK88Z6P2NRIvtbDXrjnGV7xPfCW30jGPr8IguzGmcN6/
7G9aoa+eJ41Rp6D9xFRd9PPcF/KpfCAoQcTrCBZlaTSgSUwh8mwgWvVpBRTMMIAJtAW+XYjf9q3Y
V8t9E7jvMEe6X4x1cDXoyi5QaWt1qjC4kg/Wn1u24SPIDJD/jYH7yRjsL2Zq9LsOGwOcm5rBQ1yn
nKj58NQZqlNCF/MCqGbpadQJ0FityygFhbQpSrogsGHKdhiMgYOMJyjNTg/pRkngEWXqN6LiceVg
YLPx8AtOsAZScciKsvKpyWM6bxMc+Rq/v3WHnZcT/ziFmWyQepFegbSfhHBupob5W6VtjUPC0nrT
WQiDSW1fCi5q2LcxHHjwWh2L15VjK0+WVZ9mM6R5JCA/ZjHNJFZ3H8fBdZeG6tYsQnoCtWuSMqKp
jWjOw3dqsaBKm2yiWIf00k8PTWV8n6LGxvIs/t0JbZltVtxAIscozAAUOqEziyw1cl6+07J26n0D
LuLO1fpToxvhTUfThhaFlwOYxTEiIwoXtz+JkXIAV8PMHbCszWPjqAS44IgW5L2VEA0WM6I+kh4u
7u7Y4riY2tEGmV83M52cMHCKLZMUbWgGN48fR8qd1Wk7Ux9orQsrfd+oo3VMs/lpMorwnurFpaO3
4cl1K2VXY/KKOM33riFN5lZT36qJ4+1qlhaANzW0rBaTiR/g9KaESXZsrOwaMRiTdZAOuzibsl2S
TB4jdjvSF+yxogGmZoRVcEDCFe/HAuA29GRGaMTwfRNG21rvixuVVNlidIqlk3l4ksXz2tGHz1kI
u4jyhnXCAvTerqprK4qTU1EDC6wc+3IowZa7Oh8ZpwJ3y7w5gLu+ydXGWUM70G6t8C5J3QpXsSj4
3Deob0st/AHdDEAdSTc7clZlhVexosPy5G75WuDJsMtS+GDpWCmQ2dJ6Vzj0orUM78M4X/J/weIu
NuB6a2LvqL5P432qm8XRCoufdVU317hsR7u5d6EcTsyuujV+83rncdZ1kFu1lh059HBbZnq/HscA
uaxxYKEKfdU1bSIU0z6Oeb5xCG4T7KGQaN/oM20zYzAEa0qS3sIrbXyVGs1fUhEcEOPV013J8r7F
U/1YBMVnvcjAOo+ptYM2q5zciv6SKdl4SlFtXJv5H6Z9dioy8idBT+Azeii2S/+74uoRQDf3bhrM
+oTg4hMQW+2ojTrsS3J0MAZw1ADueacZxp5w210VlWYuZfCpFzhft719SaYouOmaIEQa6TNQGwES
bPKHl6Xa0ypgxtployKwox7rbZpGnaeF3Cl/Z8it/tK9z2ncUEy7uQ1NNbwfBqhMETVgElYsAZYD
/T0Tbh23sIsgbsVIZYsxxZAIlot1KmCvgZ83JqyWzbxf9COVAKMbyI7kwdZxH3B2qQ/Q76+MGauv
Ii/ofCb82Q2D/YAvq7er6mxaOQV6d9Ki23KoPFwJqIHz0alr6QN9yDHhc+rrS9TJQDua8C6ctS/q
+CUe/A4+VIQzOKCuRgWG7jjQUKdyVGDa+yDlc5aeDFgqcegaOLIRcTfyaRnk9AxJuc/Kzo12Q4zZ
ZFbgF25AL3QgH5j5JeV8IIIRONbMpF2xvvYIyBbDONHiDuv5p2GHQGAVZTrEESZWoe1hRanoB1Pv
7L0aPJZ9B+tPPHAf3QGi/GkqLiOpO1YMu6RaZoEh6QZy9nKrkPSQMqZdHN4budM2KI4qQf/KM3yE
/449sS63OCupS0oTiv5w6FNlyWrsMGtNdOx7UZQj7gcja3X0EveuBgoXY0C83/B76fOYAIP8iWuc
ELRmR5WhWQ2UceOF2j7DMXPRemm6b2qCEH2y76fB/tkEjrWEgSbGV+1hqEZr22vl7VBPwg7Uqdaj
NV5HcUBOig5rv+E0G30M+Az6OghQ+seNgei/iw+h0bDGM7AiC7tfWWWOewcAsYKZGoP5bK/szELG
Sza6CorfVp0oR0b/HVk42lw7U/h9bqOSkG+yjYFmyJq2+NL7VM5OdBtB33Xh8HVmZR+KiU88Wgq2
iy2jIyHZQk3r4FKzAZKWmVcuYyVmlZXTPpcVvrEjig1wPVlUjJyLMgIUG1YjYNE6vSTRRJ9RS5uo
xG+rifdo9Ji6DalyP9aqyIAAWAxsbFdI7rtBSyvOQHtGQoLKS+tveHhMe+hl+Pqgf3Z6Lu548nu6
19fdaFULCLPJpkszzjeA+2lIKkQtpMEmfUIqqNH6E883hrbHxoq+pgYUgW3elZS0sA3paB3pEJZ0
BQ11kUd/Bv10sWmH2wxzX80qzVXMmkSdwHdrDkgEXzG+RpqubpW0vmzNOtuno7aieAvSswTp2gbu
MsxKe62PP0nN4UtD6FTbLEPJLzoB8Q7E1yeVJFGWwk2ZKpHyGbN2HZbfnUQPr8Lxdg4nc4f36Y0W
lO0W5QzOsLl7FWXQmAtdtO4qHXCQoRMEEsrYWrwu9TpYkwyhXynKVuGsFsfe7jg2l1ZIJ2e+Ke1f
lZl1G8dL6BD1PAKfeJkqxWebiYEuSaIeGnt9y/+aeeqwrjR8c0gO0KyUzIJyJ6waypHWSQcfEuJq
3oxiCjDKlVUWtz2Whxut/NGQDN/Z3rArQvo6MvsuMHv6qXX/qbbxyApgYve+QK+k1bcIPQ8WUiyu
zZRSWuUQB0Whc4DQbW4YID6FWnav6m6wDmz/65DhjhP3br4Za7IEEH8jMkqDua2hVePg5uxSFeB7
bjz6QQDsGDeS0pjKZW67wQoGlrYqvIhRgWg1jIBrJz7FVAPPBAVVtpuP6Xombm8aQ79ypvixDQ0q
Hkl9F9fdz3lsuRShzbNaqCg76dFQHv28dBgp6D4lKULL/qx+meuIFH5EJzDor5QSwLSZPeAVSmGv
nCBLjgTw9jj89EqR4qAivRpMuO41VEeML1imR0s7VrdUhJnx0hFxljadNFIUG2Rkn6wxTyEdp4+W
XYv2KhDHmcWi2Ssh/0fYU66S1L6dFfPbpGKtZJuufkBUCN7bLNaQVOsleedhNflQC23hXa0pv614
Ulc1TilrezItfE47Uh7aEQC3saX4yhg/VU9IxLg93OZJ9Rt9NbbjsGjp2kD4r20SwYzGLAR7JRbg
c08iA2uyapg/KVlx683u1lNgGDTtoB6qsq/WpTmNN716jMVCkuQXDrlRRI2UrDaFuBG3n0CL70dC
+ONQrAy0c6uJpTfmbzFrUpvWNJQ1MUYZtrWkccA8WBHNSmY1f3WCliZ8qGnXdtgLHHJwqzd0MltD
gpGgS2G19mv7NKSMCb5SxltdoZ480JixzMypB+NOSgOg9abL9ggty1NTbXPP+pS77ncbwuzOhT5S
JS3GXbTOe+TpNzN+agCsCSwynfBJa9LraO6PWWeM9xklQ5qZ2ocZ79ljaObuyexC1lfQkgzP386d
6W1Lh4VSif0lKSeDOFgnOspKnWuxWheNTTl/oieNugHXX6d9AsyGRyyg8DwpD0pvBvfWHP3qFMw5
CZqhHxfjlQUABioHzeNqmf3M554QI26anaG4OMrQhBuUhvqoB5iMtpGx0POk2ZURRpcJ9hKZMd7k
LLgOYU7mxfQ+F6LY4evBN2MsPmcDZF6Ka8GOVelPveBoir7rl26WUTKa52bbxk6+LtrWoDSr3ahB
qQKvy0bMpFmuRJCNtX6N31y0yT3cv90AXkQOggPPMxrtokKlFEyVqOc/eqBz4Klwup9mpSZbnHMu
rcJ2T4CGd5gvpPvahXBcQH9NMSnf6lo6rA2LGZoaEoz5sKT1JyyDXc6f41YLATzvQDYMqtuQs+q0
LbqYH9Sj8SGPq1uXsXhruNDcJ7sqYQDU6A/zlnZKe7rKUgUvOxrF1jXZy8gqqXCN5m2gZVvbIBLN
qgTxQr2yIka3zmTxM/kZqy2T3p4A4iqLXjAokXfX1RZMpsAAsj669hph6rKpssvcGsCoTHgaOVWw
7hUH9+i8oyxJPVwLM33hBUy6fjg5GyPSv/o931yIOCIFporOINnjMhdjIERRlIRuYrXpfu652qEM
QO4kC8kamozgqombnV8p4cFYg7FScddbxGMVPpaiOVRlKVJQuVmq6FLX/Yw5WOXA4u4U29hbeaBt
dLXulv2MPMqb7fLohfExcWgh7esvtZPl217UBk2VblnLj39PEb2Z5WD8wL5C3XXuTG/cRIReBcGq
baYtViDpqRY4bhjmOMdHYbBXlES59yvskK1VHdFUTzo6u7Ydp17mv4SbTzCW5glDVHuFRMVc5Ar6
T9vSd2WxyfmWrjHVXsG5ZvJGPQNup94pnRNRPcNrNhy89URlrW0aukrtkis0pJ+YNCgwAgWUyogF
ItIcbEFsf2cUNCDFCQGVQlgU6JTEFXRKS3LjBAgOKA0A6fScOeZarxPv4JIwvkFE9aCiSlsUkX6V
DqaycVtWcLFe+VsNyx/7iz5meFmxVjnBbeUd469E2S6zq6du/Nr6Xbn0SMUukkEIN1mEtV0dRmLa
wFiv9IYDE+hVn0JDJiyFsd5TH9Wak17TR5PaARLarjz1dn3ZV367MQo4RH2RXlUzVlawEx0yB/Q7
t2jJsdQZ+xV0l4pFSRMyeU0aViLVJ2fiVsFX6VOpduUm9Afy5WpznJtQXxXoMlZWb81XHWcOPU0L
84z/umz6ejF77rzyp4CiWtRhQgM3Qm93hlfpRLiwqUhI0OxTErvGNX6TjglJxAuQXQnVPM2YVFAm
PL9jLSvWU+xMN4MFFIIZx127XXVCtQAbw5xvFDtv1gZR2FIHmE07aEtzeGNmIFW0adtjy7CodQcE
VAwwaDRcn77Px3hpNyr43UKJV6OvgswZUZCEvYMrcGVsdJO0+zRSySl7aiZu1t8FSAXvM08/JjXn
rcKt7uCrdBCP3bpR+s8Rp2+pBhZAlxkLksA7DqP3yZrjH1oX7lgXdky98esHua//6wtyH6YJFTOC
MWJMkyhrs6QYLehnkeg+jR3RtyY35U75AM6dRuzGhv5c53SNIdH0q6YG3RbXB2XW8H+Tz192wsWm
cY+5C9ql2JS/2fhcZ2FLkT1zHOLvgdFi4SeCNi/eLcvno18wTSZ4p4p8HZ8plB9HbqpZnu3pPWAC
oS325aHqJ9osX547E+vQyI5/KnFIhx+HR6eSeleDG9uYVmFtFb3ZytdefkGtfJrk9NJdNpRkzp9W
CzB4WsgPLh9CcbBO15/6KopZ1tvtIdNHHsRpH7j90yyZcEOke5ey6n2VYLYgKZ1egnYPwP9GviZ3
DS7OjU1g3uM3lzGCAkjDHbHYR2RYW5Lwc7YtjCna9T5l1ioLvtuz9ST/XBI+SxPalJY/NBiiOPrI
4ljxkDxIld3/xwc/TCWNON+xrc9XUdPW0c/2r804tGvIU/VPLTxTwZ8Gf/M3fxKEwQQLebRpqbyX
bMV5buDRNI2XHM81EDSZKBhf+ncsAMKGiSZUqEJNT0fy+Ef/jnpBc4mjqSoXjioIwv+d/p2/itgt
FTUsInYDhrFu8v8YQjr7qmFFm3VqnF41XBnVFwg1DtNHpWzykerJjZr9G5G1ZBG/SIL/7//tjdi1
Cgy1HAf+N/8S0wc4ZI/FiMnEwr+1AI/kCwtAxzG4pNTxEJUL80u5jn4F22hvonDAcnRJcHsaHrUT
CfC9uhhFZgsd37plIfhvVKUayei/6Jf5sCja+d5o4zY9iy/vjap00hqyeYgBLp1GJakg2qRz8eAN
xgiBTag3+yBk/dxiBmvkD05DD72SyTbsiubrVqMXuxNbDNAti67aXIW6paHBAZmod8ys8qHX5njj
m+q3qsxHaJDQNA3S+8ssxoVF7sv9AZidPZWrKoY0kERNtPRFkmF2STu8dPKduxVZc8drEzERRklA
ASI5fhKvFQf5vJeju3hKfvEmd6thI4cR24pmzDtK6qOixfzlge5ueq+d2N4EdL2j6aoO8iGrcclD
xylkXs+7ao0mccqmTPicJA/5K5kxVTT142PPuNx1ZUL6FF9bOadYzqDvcla8cjA7g49tiT+WOyT5
eDZ7vGFSeGyDW/tbo+83hRjFzd4kBhGDutzyxJZ82tSs0TR9bxE7ElCEDNtyGJcPaGcqNLWwKNDp
QmATsxETK0N5bnbCQu6P5wUKcVCO/ucK/haKNp2UWcLwLiimTCCXatT6G7mrnRWVrnHdsNe+G311
VQijQZv8dvu4QvnKM7lLPrw81ar4i4U7yEKpWvJPYp6QcwEZw5H+CTGpyW/FrYOTAyN/+3KUcsvv
DYjeclN1kxJvxPj+5Qj1RKmeD9sBdcxy2+ieyhBvAjm3uqPoqX85WLmlweWntKevJ6VrDopqNAe5
FVVFv+3NeU/Sk3KzYz3K19LID/YN69ieOvzCFn0Ro+AThEgWeG+9xbGqKx7PTw0XasC01cWVYFm0
6ssteXWQ6NZ3g2Dti/1yF984xUuPaz7wEk5RJZgRFTJm+snDFmfaphfpfcXBq6KyKMEKVmJYsaIz
JA13cNiEh1CtoxmY4uhBx420egTbTFWyyOedI/4vedlK2vd5a+7gB7NwfXW9lmcqhbiKcUl1N41f
X8pPU8iP9OeDJSi1BJl8TLHPbwxWTcVsYUTOReO7DBUZYelBPpUPmFq9fvrmV1IT/CotL5AOC9ZC
qqAfkMBh/UQ5ydnaXkFejktVvjqLrTdPcx+lh0d0sTLj3qJrDW2CQSCtreWf2NrsrMu0+/Ly9nKr
pVV110H4kM+oWnPXjRN+UQKvQO6nOkziQW7JfaTpGb7zOjIp94ZCRMcvzho0HKvy0vX55Ve/2aq/
lF7JENX/wZ+WWwjLyvqL3JyCnDBSbsqHyrW+h0wZFNIFo/rlBYmgPoOq5U75/OVlxcVUM83xy5Fn
Pvnz9NsmiVyw33ddCEe4Yp79C25cyypvN5AaHOShOdSIzscrD1o3erQjgXo8v2raM+NdOIlR7/x6
CCOGWv3nYiKUs2Pj5E/EPeJNzr8rf0s+LwTW+uWp3JL7zm/36m9ypcu205AeNUKLraEqGxoCuMn+
7m1e9umD4c5LuBFP6M7x4PDaZSguU3ewhHrb+S6fxWKXKq7XNCSBL/cNggEht14e3u7LRhbltmVE
W4yHj5mikHCUv5PP4e9JHPzf/q38s5dXCvl3L8/l1tv/SnzCl33oSELV4zRMcIhrXOooxpRrSTsx
KOY4YwnxN1e/mD66c6yaCWLEwyBmvWoeFk6qkLjY9ohAUIq15I1oLl2SSesXajuhrxIxknxwiROM
OMM0VozGLw+q079+Kl8g6/qriUokYOL/UUvKtnkTjxgEEkXlIK3RFw16B2+QDKfE78gHXUzQL09f
7ROzXp1UI+OVYJPHpDeJPznJ+dBoq26qdOpIEAGHKtvocDvctCs2BKnfOB39XtFUTG/CdBvZDmhF
5hY16xnT+3vz2kyS5Px/ShaQI2+ryiyS1ZhkDvkQr1hHFqenrolKrQrkcRS1a72lsuKL+bHPmoEl
m9gMNQYm+YAthrUI7YDAHG7nOEz+rux/ynNjoXYusNIpafsjMSHOiDxLtpj0UMxex94cQ0NsMMEe
rN9dbFTHDmbFNLrfqwa0Da20dMc2E3qGVadBHTKDT2HMzduIFdYoliee0xFC9qV/FxUA0OQ+cTnQ
Ip/u6jHmAzfK7O0H/TRoTCGUwwGi+cmtrXmPLWvdaQoSCMzHotYSUN2ZvYX3vK+sQD9oiqGdH2bc
tqjyJjuqUjv4/C5OeAgK9fmhyvx+E0/ZoR/Ku0hjgVNoDjk5AH61nzu3sQmwXW+p1dB/mB3kgxhs
D142Pj89vxCRCEtSHHdfsOznK0A+j+xEuL8O/TJCE0e0oVw5oaOTMSQNUIcmPu2Dt3R0Ur/tLITz
Q3DdjpYoIaJxGXXWrXbnXNszbrKlavVMqJn2uxnVjIIRk5x8kOQlCSqST3Oj17Yz/hd5YT6Vo3aT
o2w5JK7SY2vNVhVnmJuGWKFi40fczhGI1lO+mVfPPVVAjM67Ey8kwSt+12Xo6K063b7skn94fo+M
xhK+Nrv1Fk0AQLQRc0slHjBEgJosNxHzkJyMejBcpvA4UQeP/gT5qxICJH/pDRjo5QX5e+c/mcfo
KRWFW7nPqSpv6wLhtMu8o0jJgzrnJCzkcy52DJvnPFuxZmsPcp+jmLxc1qd+0qy93CVfBKrViaVd
eyiUBD5mxcdLO/pqHFdd14Pv7vPOuhl929xwpTCl6yHkOH/YDnQnqngyin1t/StwsSGWrrxyl5Vp
ykqlKgGPit94eeHl6XANJN1DwUnRCyodNWNlxQWg0XK11dz+Kt0CvWoNPKvWlrsePue/MAC4HOg3
YXbcIqh7SK8IO+5QsnqYJK767G4CWT+SZUe3u9D9I5VaapJTfdcMpzq6ElESqLbgMPWPnf6972mO
S6DYrhMdP9VHM77W4q1QUypH8ocO2FSde2brAFLsMeKgVpKfUHlV44kWCESxGChl/rFV9q6HtP82
wPYBzFq0T7J9MhXLGnkyx7WxgXu6S2SPFKnbn5hIVuvsdxUu6xYzPjKo32rKRxz/fevsrRi13nSN
TitLPsP9A9sZrMJPdKtXPxDTm/Gy12H3rukKNAHSLvCAxwC3pY2Q5LKxddSNne2p3AfRhixiZV7T
yhZ/quObRv2RXtJDujhZh/I7jMGrcVFyi0LrBOJ6oP7+bTo1KzLTG+M7fWD9ulgpNxYjEabv3+jH
Wrp7/Um7zdfDPvkCkeyxWrmrcQcjOrw2dv2uXZD8v3HWQCbtG4JO0I97UmeX2q78ERFYtojlFmiQ
EwDP0cZX9ihd7BNuimW30Vhht6tCWfirH3Alr/M9yuwHvHBgdt4qV8Gv6Yk8/O/iVJ2Q+QCfXWdf
cqp0hNmf2nxlXekPzRdz9avdzcd9980Hh7egxWcbLfnArEMOxc3BGHfOtpwWk0lvw7rABdtZUbk1
tnkGJO1LG++i8A5FDhVbOqZoLvU3HurlNEMIXi88Z2nfz+nKxAb2ySxuQ1j7X6mFKeraNlbztBpJ
15LA7XZQ+Yx4OTowHtes6yGpxs0SZUiptRT4v9XHk3PrcVj53l6igRoPbr/21hEou5XifzbmnXCK
RoCLDy4Xx6duM/uncOfd6ivkIpvxWwtn/kmHNbkAG594O/Dw+ANM92mygpXZjrsWaLy/jxtKTHe0
f+bfjfKozpuvgD1iHQg75YCrYaP+LJV1Oa/XITOp+BchwYHTSA9nP4BDpnixcNSjz1J4WBrXmrdI
HqtpebQeemUBiBEeZPEZyDvzIJLFhivp5N/h0+l87fPl5C/Tbx4SUEO8aFIp29GZ+eCVJ93cqSfW
XrfpN+0XomsyE+oPem7SQ/8dZWRcnTDWYPWzpSmsXHoB8gGUITRwLNEZRvBcSah+zrctvcVoHR7t
H/1tduN+qfYjfAUKKkguTtz+Sr9H6jncU+fN/EX3hPPeL4/bR1vj3eoDUtU2+NaZ5pZPyNtTHGvH
pXZpHIzbfFqOkNIyBDsgVdVLfG9/pjfmulgSpD3oX4Kn5IGCckVPHO4fC6wxr5LP1WdkNLdg+LBP
WHdHq1zYsDNTaBNf0r159TjdWffKzriJf+Ftgw+gAfB0pf4m5Wcf4NuvK2pN07b+hOTzFlDDUd3T
oFs/YvKA9pbZag89emGugUaiqNtQlV90q+4hApFeLLQliQvY7QgJKm3VUn9hyCaAuO2/ZXv0SMgb
sRowcbE74V+7DT6b2oEE7n3hrzj0Yp0hW17oRL/DQl/oG3eX33pfk5X3CDxwNe+Sb3TArZUSJ8dr
gxI0YuolgyY4SWyKaZPBI2FRnLjdqBVfGTtyw9ZnrsNTGy004NekJGDMBmhPtvMV+Hh33NCtdPvT
3wUnIs9dvpu5UZH8ujftTt3TatjXGxNpOyOgsVQRE6yqe84pnNARS86VXixzrtRgF3EMPS0HtK1t
yxs6mtC2YBkbLClYkB43uPLpkrly0GwssTZotj7pnS3g6GW1jb8Ol0X9idgrhtLNO3ob67NGhY9r
D3rDCbrqvjrRb3OwH3GldrdUGnfwW6/pHnSOUGHKncGcgqfeCstd0pG4tcfrX9N1cvK+mzfJJ5jg
2/AHyHDrakwzvEHR9qNBZiJ084qEj9w0GDYyylU7kkcHlVIRjsf+1Qv5TKLOTBEbdcMADrURlQLd
/WLHJP6tnWkPNKKWJfI0wTfsRVAktwIRkMitwTLafHfe9FR6Z2L8xhKTTu9I/E4qo5t//msjEUKW
RicoaSFHF529pLbcHF2HlqDcEdhFrxOMzueHuFa7g2Kk/UFuyReapoSgreIbUWGw4g3CagXPlZCm
831D5koas8wzxiznzVHYtTRWWSHsNemlakIWnIMwdgmExQuFa6RxmTB+sQ1yELF87gtjGAeHmAmx
6s6WVjIq2uKD55IqklttKIKCl+c1RZttFKpHWxjSlMKaRhfGNap4cAT2VG697NOEwU2G042P402k
cfHjOY19ZyAyWVWuwceNNWXrB9dYCqsHV/rnIIHbx2HdnFlqZzBaYl1VwnhnEJi2l4dARoF/7tOF
fQ9WbtcyyyZLSnKrln4/LzvRVEaUh0GiyZqSjVeQas7mTqaDW5ESlFuylz9KdHWXYVSCnO8eOZC/
cYUVUTn2yXIqmSb8rqyONWCXjYl3kdo9jtU07AeMXxRr9PDP/COBpLp5t5wS0Ns55UzY01U7H7KZ
TIzRCrskGmmRUrDy7GgAHa3OOD9Vhwg1BEslD+clCqvqIZRuTGgtH0oMeKg0ciFQBxgPQB+NrRG5
u2AW33htWp+zCV/vPkXgvIxFvs5MaHd1fLdE3AHbE/Px1w8v+9AsTnvdP0kC3xndZ3bFtJrwoFKb
5soh6jGEOVUvEnEyRScoZkur7xn1RO7YhLfHTSuTxy/JZF3vv1kWoj5VgRaqFGAW8qk9EvuGjKzV
j6lNUJkPAGQ2RUMfaeNqRG48qDi25Cql46ZG8y/TqvILlg8vT+HKRBwkgaHKmlx+vZoI7ZUJdb10
O0c6ATd3mlzSO7J0eH4QOWSrFKxQeBO42tL3aFS4Bb+qfcoa4fm5q47ZGa3y/0wx7vlABO4OnSuc
vNvuF5rqX02Xtn/C5cSrkir3UPxnv/QHpe7v3+iZs/dvynueZlDW+QugT34m+YH/1Vuk3zmu7onS
oeFeeMwejmPRVyt+KBemRR48v6w4oPg0W3ddxzq/TomN//DVOfqns/CvD/B8Ov/17/zlCH4WHV3Y
fA1BVPwFOMhd/187B2/e4dU58C6QQ1i27RjnY3xzDjxMVDXKlTqNH/KHwt//yjn4xzqvrpru2zrv
f3IlWAC8LSqJf7kC7AtH1XRP4JfkD1Svj3X0rmvAJXrfbcBXDAbZ1jn888+bk2BdmPjhmhTCzy//
b90G/3gJkOk/fzEvlf7/9hWgX9BHZuoUk8Fn8cMbvr4SXGCeJowinTvhj5P0sa4EBzXCO68EU7sA
CapZhkHNXPxwab0+CQ4nCYA9woWPdwkgw3jvfGBaFwg3bNP640Z4Mxba3gXyXc1UadeRP+fB939+
PvjnGwFI3DuvAcO8YLyDoqc9H+SbkyCUL+IceUBr/7hGPtaNoCGJef9JYKxzVUN7HhK5s17fCPB7
Ud5oFpVteQ7UD3c/OJLn+755geWR51qWaurng3wzGmiqdWEJBp794WZFw4Jp/N5rwLlAWoVBgGee
D//NjOC4FzZcOB0y4Z+n52PdCBYX7/tPgm4xJrL6+/MgX98ImuZd2GimHRbSH3Na1DTVQIL3rjtB
dy8sz+JqMN6sD13GARddoC4EfeLnw90JdJSp774T9AvR80Mc9PdxkmtckHkwQPk+j4Yf7yyYjnb+
UP/5CtE0LwwXFqluPkdCb+YETTMvbEvw2c3z9faB1gW6WNu+8yZgcUgsrHvWcxQgVpuvhwKHxSO6
S1WsDeTPB7wKXPXdS2T1Ar2tBotXgOL5eXMWXO9CM12IJe5LMPWxZgU4yea77wX9gkHfgNvKwufN
RWCjSyZQelk4fazD59tx3zsfGN6FSIcw6Z2vATHNvj4LBIusn7kVvOc46sMFCgYZnXdHChYhMTMC
yYHzaXh7K9iEU9CjBcFZ/ny4YZEQ592pI1O/IB60LQdStfzh3np9LXgGCTZVtTX1+fUPl0AjpNXf
HTC5LIRM1geCUC5+3sQKnsvkSSKRVOP5Wjln7D7QFKmxxHlvAsEgZCCLCBn85Yp/fS24FuMCZ8ik
PUT+fLhxASaA+97JwaDNxRVNLtbbW0G7cFGGkFt4Hjc/3OHrxDPn+/Nd60TXMR2P/p6/HxYtkmjo
XL2Pm1E3Lfu9A4JpXGCjQ9rYeL7U30yRxCUXZE807Tl9/YFGAl0DE/rexbKY+zzRnvUcEr0dD80L
jeYxQtMPNykaHP67V8km+TEypRhW/Dncvx4IGR0udEOwLJ/Dkg/19dO38s6v3yBRrlNT+TMIeHP1
EyWQPqVypT+n1j7cokDXSHe89yww6ds05Kjmc4aMN3x9FYgsKl2VIlg6XyUf8Cw4Ll/du5JHJlVk
wiGcs/5+gaipXAxwfIUXj/yvPtC9YDAYvDtM0CgfQuBnrP/7paF3YVBXY+X4nF06Dz4f6CywYLHf
fRWQHdFJQjnOuWoihpi/3AveBWsmcQo+akWB8Vr0GL/rXiBwRmtAtzLiDfnzZlrUNJuB0aKp2Tpf
LOdlyEe6FsTS7Z1ngbWRDX1bo2f7fBberJNFJo3rhNrDSxjxsZIoOqDYd58FMmkGh0ij9vksvLkj
HNKpTKAwUM+Tg/fxRkdWSu8OGVkn0+xBEen5LLy5FlyVmInEOmXXjzpHGlgTvPOOoOjMGcDM0Xwe
Hf8Pc1fX0zYMRf9Kf8FEKdDuBWkCabCNbdpXtUeTGGI12MhOge7X7/ir5CZBQ7t5SOEpTY8dx772
PffYt9MKONL2zRynJiAaN0GLAAKF+fwgkaAxwqjydFR7Wlgeg3RHBGeF9UP4TI43we74OffxFwgk
L3weMBjX/JSkFUCqr46P5ksQSOET+9ukpgUEgrmdYIkw2skCXTxJ8TpOAwwEVlJem5EtYihwSq1w
hEUCtxXwkBBWwHtOTGLHFCDkiiR0cBmm3ApvUWneQgkjYrVAd0grhB6fCqYxniKTHOy4Pp1SX4B/
y22FIz/5QXyQRn2PVYZAd4VczZ50jnZjcq4D9GQ++SqvL2DRfLjAptKDZ+68bR2DImsJWvXwZHIO
NFa4ieFiEaoHkGjjr2MKIEdEzmycs4SFQfhE9+RVg+AVN+317jhdoS6D0l1JNySIf+mGLPHuf5/k
3T7zuddwkxu98D2WLfep6k+J5C9I0FtfZkl6KCf9PD1gv2hSVn6qfPFCSStsUe3CF7tUzZjy/l0t
rsWdaJ+XhSkJ7+S5Jr3juPYd/x/AbtPB9WJONq5Vf4ymwEEgyQfeCI0se7mK/jVG1SEX+QwJSW6M
1YrUOgq52NimNlaUpl3rKBPkI2sti0YV24aAB0UyF/xc1uJRWNlGjqp3NnI6NW5mbmZnBrlUr2mz
xy0m3FKwX9aqkrzPpEnjIr+Xxt7SKie5Fxf5Ai2uVLvF5wsQ1vnC4NacVw31y1JUpAPOozKLW2Gk
s1TaKDoiEdDFgoANrUslOlYkakjYyOaRdosoR+DCfuzbphjhZwMDYFtsdrlNg9mLYXMu9CekJHC9
Zo7BaC72lVCaWA9E3saYXq6E3dVCl+3mSJuR+FV2ThTV1smmIX06ibfY+Kqo1K2ge8li7JsPjbnA
mYb07BRS5WM7p/B/f09sE2JVnk4fA91sbRfah8HY0EY3HRuCZOg+tMRF/iyvreisnlK8gg/9IOi8
lUIAfODH2YW4u3eVotM68D25Pgb+B2mdJJYqcdZjgF/JJ1WQaQzgngQdA/w3kjplpOAfLAK/yIbG
xuxqdiaswUxJB2dk8MYp4FzgPL4uvKfGuPBfkFwjo0S3KXBNbNhNjRUJ9WqwpcMTOGxoHO3U3a4b
hDVc4K9Sa7erH0THTTiMlAsX/ltlSjm7dL25LYrIufDfcSz7cEf0ypMR3L5YQL8jJmELt/4/0PrS
OUmWFElPy8d+ol5lCsBzcX82osod2g+eREtxYX9Je4eZjSBHwoeNrODZdLp32tTFhV4LzDv6FknO
ab2RsjZf+H//Zi1dM/s1VHmEcUZwRtbKFUbjeMFc1fA2kY99BAu7fvk89D0PNUTwDDFN+1MS+vxT
Pv1g6GeUXPN3FLUU9vQvAAAA//8=</cx:binary>
              </cx:geoCache>
            </cx:geography>
          </cx:layoutPr>
          <cx:valueColors>
            <cx:minColor>
              <a:schemeClr val="accent2">
                <a:lumMod val="40000"/>
                <a:lumOff val="60000"/>
              </a:schemeClr>
            </cx:minColor>
            <cx:maxColor>
              <a:schemeClr val="accent6"/>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Sales Across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Across States</a:t>
          </a:r>
        </a:p>
      </cx:txPr>
    </cx:title>
    <cx:plotArea>
      <cx:plotAreaRegion>
        <cx:series layoutId="regionMap" uniqueId="{93596F75-49D6-48A1-91AD-342536FFB3DA}">
          <cx:tx>
            <cx:txData>
              <cx:f>_xlchart.v5.16</cx:f>
              <cx:v>Sales</cx:v>
            </cx:txData>
          </cx:tx>
          <cx:dataLabels>
            <cx:visibility seriesName="0" categoryName="0" value="1"/>
          </cx:dataLabels>
          <cx:dataId val="0"/>
          <cx:layoutPr>
            <cx:geography cultureLanguage="en-US" cultureRegion="IN" attribution="Powered by Bing">
              <cx:geoCache provider="{E9337A44-BEBE-4D9F-B70C-5C5E7DAFC167}">
                <cx:binary>1H1Zc+O4ku5fqajnSzdAAARxYnoimtRqLXbZ5dpeGCrbRYL7vv36m4RkS2aruzwxvjfCPifYRCKT
gvgJyBWo/7pv/3MfPu7yD20UxsV/7ts/P3plmf7njz+Ke+8x2hUXkbzPkyL5VV7cJ9Efya9f8v7x
j4d818jY/UNHmP5x7+3y8rH9+N//BU9zH5N1cr8rZRJ/qh7z7uaxqMKy+Je+s10fdg+RjCeyKHN5
X+I/P04ew12zyx8/fniMS1l2n7v08c+PL7g+fvhj/Ky/fe6HEIZWVg8gS8QFQiY3dMLE/u/jhzCJ
3UO3xtkFNUyDEmzuu9nTZ293Eci/ZkRqPLuHh/yxKOArqf+eSr4YP3RMP364T6q4HN6bC6/wz493
sSwfHz7clrvysfj4QRaJvWewk+FL3N2qb/3Hyzf/3/81IsB7GFFOwBm/tN91/Q2bv8Ldz120e3o9
bwCNfsENg+oGEkj9kZfQmMaFSREhOtKfodv/LPbQvGJA55F5FhwB89f6XQJzlT+6Sfx2uFByIYgJ
k4IYz+/9dMpgHV0wZmJM8NOH7gH5/UDO4/EkN4Lj6uZdwvFXLvskfst5Qi90QXTdxHSPB385TzDG
FzCPmDCYoebRCJZXDOg8Ls+CI2D++vEugbnyZPL0g/3fr14UXVDMGKGCn1+9YHVDgjBTx8+z6HT1
+t1ozkOylxrhcbV4l3j8lQe7uNiBvnszZU8vQIubiOCDsjdfzhShX1AiADVm7jEbKfvXjOg8LkfJ
ETZ/vc9F7K7ceW+Ii7ggOuHw0g+4nFvBuKnrumE8fepepfxuHOfR2EuNkLj7/C5nyTbJS++DvcuT
UL6pVmEXjAjCGUFntQoXF9hkFHN8mCv6S2ReP67zGI3lR2ht7XeJlr0L5a8kj+Vb6n9+oTNqGAIf
7GTQ7y/sMSwuDMx1LtDBQHiJ1OvGdB6lU9kRQvZf7xKhGw9cqg/LItzFD0/v6Q2sATDBdFMX7OBF
ipHm4fiCYdNEg5mm/sDXObUGXjuq8yi9lB7hdLN8lzhtZBw/Fkn5hhOJGhdgrmEwAQ5L2mgiCXqB
hUkQ2Nov0XnVWM5DcyI6wmWzfZe42EmY5LuHN7SkiXkBRhtjiOp7q2wEC0agqig3iTGaNK8ZynlU
jpIjUOyrdwnK9rH5cPmYF4/d0w/3DZY0dIGJQIIRvIcFJsWp2uH0wuAmg+Dgwb+hT5+9N91eN6bz
+JzKjhDaXr5LhOwElrP7Ut5X5dNregOIQKtwhhkh7OzM4eCDEhMCB/rI0XnlaM6D80J4hI79Po3s
pxD0h+TXB1gbqujnmxpwsMAhyjlnh0DmyP3h/AJhMB9MfjAORmj9T0d3HrbzTxnhN3mfZvcMdJJ8
eENTQTcvmGAM60S8XPVMCCGYnFAd7AT1N9JJrxjJeXieBUeIzN5nUHr+mOTum04i/cKgsJaZ/Pwk
MskFpZRwig7G3QiYVwzoPDDPgiNg5n+9S0U0qNbvSR68oRbSIV8gdMigjdc1Bk4RQtRkBxMB+k+d
ntcM5TwmR8kRKNvv7xKU5cPOe0OLmtILYgrEdXp48SNvFGOw3RgEf8DkfgnJbwdyHo+D2AiM5eRd
gnEVhIDGm2Y6wYExCaXGwUxDIw9H8AuGBoXC+cGWfonKa0Z0Hpij5Aibq9W7xGYji2L4f5rKp1f0
vzejCZjJOhQJmAfzS4x1PsTXGKxkVD84qKMg9SsHdR6hF8IjkDa37xKkdVLJQu7eNFqNLoQJfqjJ
QK2feqECQ8oHQ+rAPISxR17oq8ZyHpkT0REu6/ep+pchpBASWbzdzIEkKAYlQyF4s1+4RorGhCQC
hUIC9jy1nj57HyN4zYjOg3OUHGGzfJ/28jJ+eOMZIy4gYSAgKXBQKeNFzbiAwABEpMVBKY0mzisG
9A/IPH2TMTDvM9652eXd2+YKhngn0zkUpL1cyrgBFQMYSj3EIY0z8mBeM5LzkBwlR5hs3qeFtkya
N/T1qX6BONhmnNJnl/6FiiFgnSFkYHToH6n/343mPCZ7qREey/epWFZvXcdhQpCFgqPPD7U1Y3vZ
BP8GweL1VNQ5cix/P57zmDzJjVBZvU8zbAW+dnUfdE8q9w0MZfBTYOHSTXrIRI9SAiYDnQKYgaez
VzojnfKaEf0DMs/fZYzN93dpIm92Mn58O2Aog8zmUAN4MiFOlzBDXOjYwBTWubPA/HY451E5iI0g
2UzfKSRFsbv3quKxLN/SRNYvoDaDMGZAVP8UEygJMBAoFkjePNvOp9Gxze6V4/knbF6IjzF6n4rm
82P7pvWCGIr/iUmhlnmv+cd6BurWoP4c1NAh5gzuzSlEvx3OeWgOYiNIPn97l9Nm+1jv3jLzAhs2
CDMo1GkcEiwjTDA2IBoDpWuQnVGgQf8pJr8fz3lQnuRGqGy/vEtUNvLek+7uLXcFQG0tp1xw83xM
GXQ/h1JCCGAe+kdW8mtGdB6Zo+QIm83ynWJTFEmVy6ff7RvYZWAPGxyKmun5Uo2h7plzqJ95Kk/7
Gza/H9E/YfMkOcbmfRbSbJK4fNPAJYXcPmh4LCAxqf7AqT+1AjCC4DKFRLNBRsbyK4byD5g8fYcx
JJ/f5XTZPv7Md0Wwe7vpQqFsRueYcL7fL4NGbowQFxBrHnT+IZU8qsd4zYjOQ3OUHGGzfZ82821S
QXH6ZBe8bZ0mhW0a4K2wp3TYKK8Mi9yFTqDYGRujOfPa8ZxH56X0CKHbyTudPc2HxS5KC0++5bZa
2CNomMzAsMHp7LI21DvD9NIh+rzvH+WZhwT+q4Z1HqmR+Aiq7eLdQrV5bOX9G1YCEJhKOqx0mB6W
ur+pH+MCQ+pZIPNvdnTz4fej+Wd4nmTH2GzeJzZqF86bL3QcapYMAu+eHJI0Y+MANhkaw97Pg00t
npTgocT2laP6B5ReSI9xep/L3fVjHBddWO/edAcOpDlNARtwDuYAGtdvQAGnSUxzCFefDeW8dlTn
cXopPcLp+q93OZ/2qvb/wa422LuOIIGmP0V0RuudOSAJJYKwZ3qP1MgTev24zmM1lh+hdWu/S7Q+
w6yCsy0eH5+WnzdwWRkc7gAWNhy+8TxlTv0iOPyBUAL73v7BgHjVkM5jdCI6gufz+0xRf3nMI/D5
3g4cqB9EUKwO/xtNH9hQYBi6IQywGNTfyDN6xUjOY/IsOELky+d3OWG+SCh+flMVRCD1BrUBaFi9
zsURuHlhCDC4YeXb94/MudeM6B+gef4uY2zeh+q5/9ejdvah4/169oLzf37OEIN0tGHww8wY+awQ
U4CENYGjbM4rntEJQP88rPMgjcRffJP/T8cL/fPRQ8/nM0125W6qDnY6OX3o33vV14XjpkaiH/75
BR26lg9/ftQpPYFxeMSh83C4wMtTl/aPfJZ73BXlnx81w7iAEz4IBLap0KHEHVa85nHogazeBRUQ
EYfIqy50YYBxHg8m9Z8fwfslsGMRAq6HvVfFECcBEaj8AZ0GvwAM8ScBW7afj9O6TsIOTvF5fhmH
9oe4iq4TGZcFHGWF4duke75hlKA6YWcXEgYmOgcvATZHQP/97gbO7AJ2/H9C7OcxbgL2mJFkw2JE
7tos1Cep14s5rg39rqGZPon6XMxVLzI1vO/V85jse8MwOPSek1WPUsznZLHYSTfxJm6dZit1McMw
S61jW7RdtuLDZUTz3T59YtSKtRGX7cKlfb4+XsJUnDYljbRVEixEJshXNw2jNZxf5Nra0My6GE2b
xuNz3cjoV52XD0FcNldu21vY86YJz/1Z0DfdD5Zmdlxi8bV22xkTflk6FuI9nYRO76y6LnNW6s5I
hbOKHdfIrWM7cDC5rGvfCjrkTil3OqvMie9OzKbHqzbEPJtBPSReqbZnVFda4qCfaSD9RefTeO33
XrIOh4vntNwOUUrtUYdqqosh82QdpIFWWOo2XQi3CdaqL2xbbep6rT913a6etaQ3t36R1zM3dcyt
N9z1bdtauWDJJMXzpCDFF4Ey7boMk2AeaF5itWmdbOvh4mgBXHjWWSyNG6ssG7dKLRoZ0STNXDEn
ZbnFbtlv3VSjtxhKTKd67bizvM3ZreemzcZNi7ssipwJ8hCrb4LALy5bz+YGK24qFJY38D3qRSyl
3NNUxzBXLCF9d6maRq+7N/8mpB4UsnpB8iRZNi1JMovJqls1ZnB6UbRU5+1Jh6LVNL07YG6SbefX
C4qb8Con0rt1HI3NC2pgO6eGd9sWHbbqpmgnvt6U8ywoyQpjvbpMeVMvTJzJLWt9YxqbfXKjtyax
mRZ4X4OQx1bTinqVxhmaJHob2n5T+F/UXfh8VzSa3NOOd1B4oy/80DOmOMyljXnM5sJzKs9W7Sau
2dyNhLuocVdN6t7LLK1ovFveBvGiz+ts4bbIvEmLOrdqLfIfvLaZlpkX/SidDk88qskNK3Vn7ZKA
Tpyyc2ZJRZkVpY6LLcjGMgt+9MksDfVk63VeskU8T7bdcMl4w6xW5OlMdeRm52GYN9CjeSWzzCy9
51W7yZzwh+5HjWenItMuh2Yc17VnJ7zXLkmV/IDpCV/ouZnHNP9U9EtM+mjVs5JkFg0oXvlxGLiT
EuLOU9L0+Z647/cL/NNII2/BIyaniacZdlVrvjln2r1WRu0m4A7ZRq2wTZ+H/Zc6bEILZdI1Y8t0
y9DCLO0slwXdtehZu7/EdAIS8pTitqaVZHk/dyiwtmFrt1Tv5iF35afESXRL7/LoXjbuovWr9isr
8i2Ps3kwrCPqAques2LDOqKakVpMjm0A8MrpY2nxHPvrssbRxsspn4C66b+5DlobhW48eLK/pT2T
XyNTNFPEHH+d9Hm0kVD6u2et437t0yj5eqIKz2gXOM5tpF0gdqtTAbn4IfQBimbQPifaheNIVp7h
mY+BIcOlFIEfWrqQ6aWWGsllGejQVrfj9pj1pP2327Fs0fWBrZUtnVLSo7sqc28y1rVXkZT+XdLY
TlREtpN0zjQcYFYXbPQU1rAoWMdhuadHeuIRS/Wag0Sr5c5U8R3FniWOdKb3LrGUxO8/I4vzTRY3
8W1n5oFV1EnzSep5vnYMz58wo0x3blBfui1xv0RCk0tqOtHMzc10V69K6Qa7IkqKGZyxaS6MMCi+
aFq0jPzAavrytnX7+FozSnYTedXG7Xj1rWPMW/RQBDbFvKy+xXUWWVFeeFcRK9xF7nJs4xxHlsg7
70ftFJ0dIdSu69jsbqMgu+YDvTBbb4qi3llmksVf+wrZil4Jn8+60tfnThR4P3B51XQt/+Z0sbao
q5xOFdmt6bL0U3nnCrNclbQPJk7jyh9E9ye/+fWZkCB4YdtAMI3AikcJuJpQeiuG/pNfX+8TszCQ
IR98HJBA2qC6fBT0PyjqDbvpdLAZUofcVL0JqjzpfqBQGLbmlsW6Lzpy47na1w4m7Aw3iT/pQidY
5wQF6yjND3eKppnRdRD37mJEV7xtZbSFpfiO3b6RXeckhzd+5nGKhgp/nnrVJ85oMm2rqlmjMmLr
IDf9aZT07rfS8K/4MLmZw64zg6KvilX36IG17vUT1oSH/CHRyLWfRvir4XTJFKfYm+Re6VLP0qjW
p/G1WTVLmJKzxqe+aw13KKSBa7mVd7h72Tvm01o5a4MEJF7yJWaBL/W8orYZC7TWuv70IlK89ImR
L0f0I2/gpGitmgZL1mUbOQsZdF1lHVmOsorGkvhKb8J2oURVp6KPxSKBbrRAbyZtEsycPuw+g/L0
bWzi/JvRldKSpdn8dNNy0weu51p+UFpSapW0IplaJRP5DZZRbmssvsN+61/pHtLvnlu9cMmdlNmd
Xkf+FR5aQ59q6aCpjpyvkuuHT3h+yvHzXPgE1XruO37e0HdsPY+MxSFfBqmsLB9Lb2OmLrVbpieT
iFN3o2jq7ngJVIcbUtvA7YHvHLPXOg4k155P4D2jRxhEVE8nMvhOcOgOFHPrDJxfk/DRRE6rLuHw
6zUfNDfETLMYzvSpcikSPA8rXfusGkGwaFiqfU6lkdzKbldHfOUUvrsxjBzsiedm6iCwJ/zG2fcK
yfNPwu0mCFYq1mf6mtDQXRQp0tdsuCMDTd0p2rE3SR1tfuRTd41sbnDcy3XDBVivVG9nZZYXV0Hv
Hi6qI6lEC+7EE02x9LA826ojZWHLrHyQg6MID49R3IpRBJ2w/v0dcwgujN8xgX1WYsiaQ4Bh/I5b
T2q6lxPtQfrotuxz85PJfX9TBE5tq1UTzK77KibmJzAv5SZ7pptAL57pdS8bO8n0bjDT7lsuxQm/
ohOX34fOTubiRpRhX1mwgOK187wy7O8GGuqLbOpLg1rCKxAwDguH6lYXNaPVnWIEC4RaUCIDT1TE
/cNN7MR21ntooiXgeGRhkFpxLeJVNjgeUULQ3ENETlQTxWb4qcT+vpUMHMRxU0u2UbKS7Edfhrbp
dGwVZmVx1ehNapcyiO4zgMh3jPZHBK7I9MhhsAeHXRa1aSw5IYFVYgN+eMd2Sn5jcRl/R5GDcwiH
HAgKx4aCT/9S5bmslhpqPfLA4tK1Cynxunq+GIWEt6jaZUnBOkzdKSllcXkkZTFMr1DWZNpLRrea
DOg2KELLJ16xoV1Ft/pwUXTp03AqOkztUYfqbUUInq0up2UltHKZ9JKHW5TU/kTq0beslXjJElZc
FW1VXJHhbqAn1OgWe97Ap8EVrYJVTWv9rtcTcc25XOVNSu5I0JnXQ1+GzJO+YmhR2nxOkrCbJrqW
LYsm9Vfqzm+6w134fHfsPd65DfdXgV7k83+fYebfVjGmw/ETcHDosBMY4uKjVaw0JPK7IHZgv0U8
wZgbiVX1GfgsCBwXA5vRSjUz5mCL5X4/SXqwki3VPWL0TY9ze8+umNrhGYrzyK4eqZrqkWbKrkKd
RDPpl91WUpLqVumE1TZdKUrfkG4bKDJPfWfmNqi1QpiCunXshzhWZXEeBvMey2677z48BYNfbeV5
xKaJO01zsyrBh6zyNfaTLJqoW3UptNBZRe5UNVBD8/UJ85GtG3o8iGavtHAKu7nhcYq0v3UqCQsr
J87MKcJkU8RxN0vBirE4RCM2iqYuDHyt1lK3ZsPXKerypeGV3oF2ZPREeXiCoomUCThG6t/UGCZ/
+wUQ2CFuwD4x2Gk8pBjRy9npcc8J/Q7lD0EZ9wWd8lTMcq/TNqGZXadaWy9Va0/i2OmtPK66iQsn
Ndjhvj1wq34/kN1lw/NlF5vahkQeq+edSE4eozoUr4Sg/6RMmtJy0ty3/aTXvjM9vknSHLsWRMi6
ksN/XXLd6nH2o3FS1w7LGN0ir2+ncaI5myxF/lKXcbY0DY9sArCaprjx81sSxb7dFZ77Y3iiF3A0
PJE6bnBjEi+fUy0lVtlk0T1kJeZZ23TfZB05017jzSUODedacYS50WxD3/etUq1Xw/rU0gqtuVq0
mqxLLUbccFY99xwZE70KJ8StYztuSPFJtIkVZq13SzPh3epNpU+kMIuZoj1zlG0WTHDr3GRDAIH1
XjzTHUdOiqGpaDLk0SwTYPxzFXJwn9sxuOqfFKOiacL3Jz32i0+q4/isSEUuYp1auNDKS5p506w0
423lthAQGe64HiXblMVshTN3OqIrDtU5SCrWoxAbJPNB8vmxikPRFZsu2/1jFWkk/vKxhUh+Y7TB
mYhji4LBkVXgfoH/Dz9Q2G338tfuit5nIi21n0ERTEuIXRBLy81sgpOqnSgdcdQlZi3arflDEWSc
AqvSKV1EsknQ9wd+RVOSvezbbX0PP6ThqYOW2j/r5fP3Hyp9/ovDkhe0UfEpGi41v/EQza73lt9g
/oELfqS4ZhRcp/6aVrrdwir0KShDdiu02p0UNKFz1xHsNu4Nf2Vkemap3ha37HYQoA78DBQJIq4g
0PRWWBTxXFmomgiqCWiIZKGabpRVEz3EyQINwXTPeepVkfdjr4q8q140MI9kcYDiuyRqomWftr+c
To+uPeTF+4vm1g99GuClIqnOygzrpa/nvyJcxNch0vtJC2fzwDeBFHE184k7qQerxq+LwO70jl1l
HapWvGDplBWO+6Pgmp07HvnW987EdbNk7rSVN4G1xbutM+Ld4qCdCrfUrhSplW0CRlbqTRrmwxJX
NfpUlFU88zRZ2wwn4iqjwrziw13KXNeCaEq4PHa0gaCbTOttxXakq4dUZVyfdECssLcI0sDYkA7t
V3WeQXQjAJvcT5NrpBn3Zcfbb12dxDOOWTc30rT75lTJlVGZzU3geb+ZBxxyOC8Ma4iKwW5GBAXa
cM4emNejGFjVOGaOsr792eYQ6UdW3GqxZdCWbcBO+5SwyEltXtJfpPbEqvdRfQth22IR8KixVVNd
6vSzEffZjWroEn43UK7vzFTTwzHbuD77pFqVE9e3tXR+BWFWrfRaS7cQW6X7OFfXadOkabSVimHt
Y1WhKbyZV4eBfeQjKoolKmeaCTbRwktlhEUC/J0gDdFE2V3Jy6boRDQpeTqDtBfbkDC5VcF9dUmD
6Nqt83SrWg5AMA0JN6b7bICfG0f+BHfErsFAvaR+SybqLjJa83PW5etmiNMoOu0CeilKx/xcmumY
ThoE2tCXud1g5Dq/seQwG7JiYDJCdk1lzTjsIILt3gROPjApoRDffLm0mZlelF1hJD+LrjEnsePk
yzKqtn7bBZ3Vxl67cZO83ai7JIiLpZEXW/A1CnapmIdm1Dh+ZwlyE6KQb0Qio0UqhHdZak204X5v
THkctbdgRwkrlzLa8ahdBVVagH4NTYvXgf7Au863YsS2OsQENxDEjyHCZXaQVwKFlPXINC0j7OLr
mAeW4P28ihzd8mo9kI86ZDYncedFdj8YWseL4clibQ6XI62OUwvh1rWg4h1PBWj38iapjWXs5ItI
b8lX4nvJpEspW7JQI19Lw1w7ukhvqrBrbvzSWcESGHxJ+RXnfbCGoQRrdacuZp93heXX5SopQrxQ
tFzUkCHSXTTfu3SQePocpoUzPzqBym88NpXTp3zCZ15FUhyGlk4dVpfLInW71fHS12m3isJoEUWl
viDETTPr2Ltvcw8SVobTL5nf0KveaCZVHGUbMrQUqQSts0Jlu1EtWGMO9DpBctb5qLGPNMUCOZwf
uOqKeQMx3vynT1A8bcrWWJLYAPcr7dzvEYmJDbHLbpV0UfwV5/6enjhOsuw8359CZM77TpICYlFQ
ZH1Fo9j4hGl5Zwx0Bs77LBCtM481HkMSqfP6xnKyFnerum2M25gk8q5MZirwRAusGip+RD3TG3pU
IxzY3PqEzZWzzBcebEb4N9uYIEiCj6YUrI1ch/NgdY6gCGKYcifB2pY0cSrinvyMPJgvwxl9a3XR
zN6fZV1YWkca9cqutnQIhO954jBEa5h57FlK8Y6aip+hLrbCCL4Sz8pbT+u7S78WEBgdLh1DNmwr
bLdHkiELZHWZHi8yPaF7No8YwcxAhWkrGmkCPGGZyGZImK2dtkW0xG0mPmeGhqYGSSGjOzTTnuaL
oDQ9sDqh6Xcx5AOTtLRUs4Ij8K5qRDeqFXh98tlle0FFiYx64fg+v3aFvPdRFK8iA4LOFW0dS6XA
usH+HNHQQAte8h1pGoPM9T7XNpKriNmtWKMHVq+536sgCr4Uda1Nse6BSulcZ2P0qJ6ELEDfUe8u
Ea6Mh5esAQftQwdWltX1RLZtMzdzj0Pmpfa25nDJEIRzEfJsT4be1mBZhCzVq9qN2W7B1qdLLddD
ZCmaqJm3zbWgtInXxdMTuUzT+Tw0oQ4g87zwivTljx4OtvniG2Cm0QgCN6qZpw2d88CLp6pZ6KGc
ErNx5nvm0PFsPazzlWq6WvaNM6+6Mtwcf/GCwjYJe6ycCpKJsI3+tmOZ3KQG/qa0mCJBbm4F7o28
4ongazegN7RLIM+p7HEc9chKMUQEj4b60SpXvXoGYcGRua45KFm2WJqXondg9Smrzr/MJF16LYos
Xzch5d4VKzJcXNjGAQlDuOuTIIHVTkyOJHWn2BSHaqoLKnmxchxczCHrLi3frcy57nAyTRIpvxlJ
0lmy7/pN0LjOF9FdebyW35DDnFXvxLGtmrqI6AR2S0VL1UzKeFXH2Lnxc/+7Uxi7AHd84hpOeyng
5Ly70gtXeVh3PxRdDnSdorN0DjH1S6mR3lLp0NYQwVQ1VU5UZUNVxzFteqRVfblIe7TUCkQ2DvKS
GSg/BElvaB4v4rnpIBZZLKNyrnpdcH27PXee6f6ml0snzcjGF342dVsaT0lPzE0LXpjlNk32HfzG
3pae4axqiC/fpZUDk11m32mg0bmvh+Ws6FH6PdPpRoJmvzWpJ/bi/cA2Eo8qbaLoYCrRKZP+Wmam
dlL+QJLUt/yIk0tV/gCWAL4qegw4QNFEF/PSZj1YiWblBle8upOtw00LYlDgHECycdJKLZ/WPiSw
FA0260AGg9+JKnnBFrNvQQOej+WlmvhEu5segnuJjUWsTQKdyBkjlXeLROYMndlQ++DUBuzu/DcN
gaF296WOgBPC4GgQKPiFf84NDmk14d8Xe6kjEMrihEuvgJg/GH9VG+l21EjtEjXM/SYjAdlLcIVM
nkPgkLbSUnTXr/gM1RLPNBl73wRKQgs8U2MLwYfuLspDW7HFCYtXrifafTNhqJoUfoOWhil9u2zL
9LJHzc8kqvxfUboVjOauFUPIhFeO+T2KitTWwZ27oQ6AHKEsW5dhzS9xkTXzMqf9dZJhd6J3WP86
PKcuHfmr7w/P0TV6LQ1Lc9MUqmQ8A+pGEr/eOqTfmG6QwNSAozmszKQVBAzcatNrd3lTVVvFpciq
2VVZv6A12im6IqlOdenqDH6MJTPs/ScoYjE8ssBtbVVx7M4V7eTDTF7OYbUpVie0qI6jdYmyCWsy
fhiU+igWV2iuh3m0H+iepng0lieTmoX1RBFHo86bGtYcCJnN48LNli4qrknY8njmUyztxgzBfgmQ
ztZ+qterLMBOamWVVq9UOzET1y5dLKcm6aYhLDUJxPuDzm6EKRfcKKNbXnl801PnyqAetAZSFUKQ
tSgRW0rBolvUunSl0ejXkaNh6FcW+3wKBS4B+GsgqRsRX5ZQa2GpZ4jhQWEbXVdGxTaKg4ZZsMgg
7w1zFDoVDSplpkWsedf7T4pEN4u6roc5ChxCZkvH7yGZm89lEbQ3iqoXZjzFAvPp/gmJk30iEA08
PpTjXk4SSdO5eirtU2crQ/fSZKBT7ZKXvi1Sp1uAq6aESteh67aMvip2RWp7eI+lWQ9rB4zE8Ux6
qeEWIqhDU10yF8rkQkNfKynXdLVFngImalSKRvT4MubI3Cp+SWU+h/C1N1HvpmudH4OBujYhhX2V
Z4MZSUEjDhfSt7C2waamaWkwL4bqisDikkefFEvRczLn2rCW6noy1X1azkU96xj8myxQixPO2p5C
NYSmp1/C3llgyG/vaO4UE6NM9BVp6vZGq+ufOHOCnRs3EM2Egr2t6YrgSnd6w1IdsdH+qjOufZJO
EkDKvwwn6gNqFq0gHvWtS+puy0OtWvIWoFAfEjqfk1SQ723ZhvMwbQTUe2npN4ij2hDXdWZ6WPgz
cOPojVauGj/rM7tq/dCG1cVfYgiO3modvLK0icESaCXKoBpFtx3sxp9ULzbk/6Xsy5Yd1ZVtv4gI
0YtXwO20Pfum6oWoFtEIIYHovv4M5Lm269ZZse+9LwTZSMI2IClzjPSQBoWV74zIrMg7daL+eu1K
4R6WCEJeaKTJs0PmYps5i9gYEVgScl8W/v7q20+sjqW9CATI3R+mt7ANrV3kjX6CcJP97FiT98Sx
Bl0v66rBPjHhklXXS6VW3xzxbiexu7q49YLXRKSWo9vZyVR0/1xz6+m0zBa2M9ehBfGQQW0+r3kM
6H2v6+Z6zevtAPyXD/zB2mXty+V+CcO9kcwo5ro9Zxyv1/Xfrtk0mjrrf11zXimC7Lxg930zbUer
8ndaRYe2QjpyY+k2OFoWAkCxOZ1rgFMS3QP0WoT+HmE+WKglBG6a2k6ustVj+it9ihDtkqP52sdI
+mabFfS9cln72Rlpup6djPmqbQeHxFhHZ41VpazABOBWz2Un7a1WckoVKetnhNbrZ8nfKe6nR+Og
UQ5oQ6hQGyO2pHKe0Ng4mia8nmk6srHZGl2HoDwSewkwBfNBDHXy2Qz9dqyv0kBLviucoX4mud/f
z3awu3lwOWt8TC32pi8smaIzvpE1rNa2WO3jgk1TlU9hjOxidzC6ZiLjafbKL4tc9IG6sk5tQsud
10/+kVQNP+eT6pJ8SrOmPdBKqNeFNDyuWTv/Ysu2bsLu91wvP0bCnTcqxjAtVdZcACiiB2RHwp3t
9PnjlLEZ1+Lwr4BW3zVro1IXO7wRnG+l7yKb0S/8yYw8zcI/liX20QD07loaqF3lLOFdX7Jf7ujI
DfMtsh/ASj4XmDW2XpvbG6vJ/HSuZJSQjNJXq9tIz+uQAx3tbzQnF8HbPo8n8sDohC+5nOSWFY74
aen8hyRD8BFMpEq8cc6euzy30n6pyD11l8+x88Zpj3+NW+icPmb+EiUhY+ObLhD9cOzsr/FGWYQs
Fl27jebW3gZh7W5V749pVmc1cth2mPrzYH+ztB1ng9N9ibom3DI1T3tSCfEG3tRR8rVXFdkJMKb6
7E6Dfd8UlR9fW66RTybn5yyy22PoVcPGNODNDugh+tVzWL21+7E7rEHMlyUKHowdke8mUbYcL6wl
0yW0Zp5cG0b542J74Qseu/4wEVZtpaOyr5naXhu6dNg4ehFHm+jleWTq43ohfPFjq8EXV83jcHZC
aSdivfRitI6i0M3bQtm8d+gcbHmv9ZcK8EvjYLmKIrNv8xUgKZ8iCuCSGarzuz7usGp4yPNRn4KB
1KkxWH63jfDWfNcot72jrZp3rJqsd+Hhl1/HbKWQ6cJofcrzpXwMrAEQ4fWLFq5bxDOWfU+BRfVd
Ziv32qUqOR64jn3plyDfTUur9sFI57dFOAfTsuKuj5Uq59g2W9F9U5VOvGBKevV58yrnsYkLKvle
5FV/zYebpLjf902csYDvb4lyOw+frYk6h3U2VVbpP7XrgdZY20m3tDZm+iywT35q6Q8G8Nl1Qm15
seywWXAT08h4DTV7nrGcPBspmHR0nOiIaVgIZ4dlrn0M6yEO65a91p5lPVZ5e2dnQ/4+hQJfTsWD
uHCK/F0pe9ppwqeNsQY8r1PLm4eDsQ6j97tuKbkYae3RGWn+2qw9DgtA/WsXvsS4C1c+khCIBVQb
jw70FBGfnrQ/YHU6yMnZj6G+d1aDyqgl0z/M1tTu8dIPkAEpERmyK474o+/8czqzgCT9Mv3M7a+j
l5f7TA888UXkVti8sh6gjs7dScTxARzN650zANvd+YI/LYowJFfJ/adzY2F7PmmeXmWncafYkbI/
YL+PzrrmOQ9I+VgXUf00+n5+57Polw5q2BxN+cbpO9xmZiBsqH7otrc3ToQwUaELRL1FUL7XuRVs
uBWJnRHlmPm4C6r2ZMTJdfYFECBPnsjWJFS7EXNTvedMVWe3JcO6kK7eqU/pTpHs01rWUwV0UzYf
jHUg4TdPMHVvmlr5ZnHJ9KZAu3hA6OHVjMMbTx7NRfG1f4BB/v2ijJUr+3pRllVNWCxUcpcZrM6K
4olWZI8Rm7GY4ww7mc1NR9mK7KEGCGS0uZUhN7864S9UVizPfzq6OmVrn8Xq5HO+pLLPN/MyJZpH
5XPu8+UVgcRN1bf6yUhkFFiiFf6jkcCiPwATXF0lBFpPbi7GB2PL+ui+ngW9NxIiz89IOIirlLnu
u55C+2JsTc6/28wvLuGyLK8kQ8aqqz0wGNbhKVF1jGcjOxmrzXMVN9Hcn66DaDHFhV3TO2NtMM/H
NvfU3dUa+BmeqTo8YsdOXoMwqoHAPfeBqg5AFYmXJQhLMC+InRoxr0l/pir7CBEpxl0sqzifM/Jk
jKTHUMLtomPTWeJlqgaxbcqpW/FJ4mXMXH4CyhXYcdO2T8OK1i/GlTdNBZh2joX76sr0OGxcIAa3
xhp1UhyRWanV2F1q12NpXXE7BRi1u/hSgPOg19OS0SFGCibbXpWSASoUy85+KDkwwE7ezGDMrH0Q
mcfc5R/A6B2mBVmKpsqaZzsa+UUW7EIs2xKJqhds2FCm4mCsftH1d9lMizjjUjwbnYN1ss8dfTKq
IhqzvdkIzaaD2e72nSM6vH3R+2S3wTZji06NaFo4YCZUA3kyGpthrTf7NWCh6wBsrsYHPcxXd+Mx
TiFuu9av9kakrB/OpRielnD62mRDfzLq3lpxK8s0HI2Yd9I7ZphhYiOaw6icF7ev67MZKVrqbl9g
9kpuHsRPp5GnuFHqh9GbyMYletjgTSO3TS/C1DQchG09jb+un7aT0ZLOiJltTS+AQjv4n4dy5yBs
+mzc/WZpEocszufl09zDHsh/R4Y6b5NlCbbAGSceQF4PU+i6DxWiqafIosebypxVE1DfDjgTRrqq
xsGKo3aadkzqz+ZdVbiIfc1DMuXVgbVTuKm9XF+DUSYEZQ5ZR59I0WTHawyKd0iVT1Pz6edGetzq
MNSbiLVFOla5fbb9uj/7FeNpNdXsR3YwWJObnXjDf7Wb9piaOTZ/tdjyAWFKWQjvTgOcHpv0yE00
gN6baFIkYnXuAwLnFdJ7s5q2naYiVRGZDnRqo/vOtX9L5s4fAWVsaykV7Pw1AY1V23lWdfTUYxVq
vLIyfJ1HG3FFPkZbBMPRxrFfB130j+AZysfard9YXc0fbZnTbdgCS6QxdX4wfFnBmMUsJAIhx6p5
kO6APL+l+Ilh21JVBWs3N5fC9gFgn5hMJzZMm3kUyKSEUfOQWU558JGDPF91sqHjOZj6LnUixfSh
nRTZOO1EdkNAKL60EhCGxSM72gw07bPBfTXWKgSRpqVOXCN+vJ3AP0paaxRZbDuCnFkVbWzVzw/u
eph5MT8gJv19dlR1NJLRU+18NjU6cyCBNSHnWIT3vlsNAGkC1TmH3fDiV7pbWUvddlxFz7LDQ1Dm
RWKswisBOFAewFMwGlWLBEXkEvvRSFnLhjiaAfksu/zP3oi9LXIVPAIr2gM2ftZOMz7artU9jSBI
HqKsJ7GxGV2QW00CNCwCQqu/0UXVuVfaOQ0lv9waBvNEYiP+1dBtfFInaDSuIxXZ8jmSaVDyJtsL
/NtVfWmwbGhG20YIKw/3ltU44B2Owf86wwofyfnsbSE9okeIpCFK4ZGnADjXUQ7+yUh6svw7Zrvf
jGQOoWfPAAE37s7lo/00DDR/GhBPXRubbrKit9anu0iBGVl4svbYM98/AWrAngK29a26ORV8eXPM
RypnJ0g9FtANWb8+cyiVuqtd1zobCXl1fppG+81ICoy5kxJ02dWAUJyKnGENsB6Q6/w884tI7/pK
fjEetS0/9Uac6zrxvbY8Azfbx4bFuSBNG0e1FV5GWUf3ZDXwld4pvMyLUcYlvDAxRvfDZH+2KMvo
99I6+yHz68PQF/2Tay/eo1ftssXpnnij+6cQr3YgxxFGMQ5GN04SGCWv/WzUAYf8GEbbJjwH/pQE
lVOc/L7xLuYwRhPgtUuZbwf8qQA29DAwWoGJNK8Wb7A3k4uQmvEzVmvsXoYmw6/tV9O5iQIQ0wJ6
NwYg0+GP7PEwG4ORV6uV5T+onw+PjAG000Sj83w7y62Zpe2qs8D6SL0q+tN685uEfxJR/52tSQ8E
Z6d4xM9/iezCeZJt9Gj0CpBrhM26dk/W5AbDNolPbfA2aCx4ZhFhy73qb82bdsgB8A2rh95RFBuC
LH/HRoJiiYQzterMmdEZq/EbB8X+toLq9tlWqEwl0cicnbW4+Zn2jJ1rpqbj3M4bo7rpzZkI+vys
qdftIr9aXrw6O1utnH6uJxUScOaEyU9NqFwaR2U+WM8Zfgldana0lP1QZ9hDFOaXM6ddtMi4pfOI
AAl+02A9GIO7OOwY/dOC4pNeAs4BmQZhW+1p6C6pI6Z+N1Jpv+CntHZjnTepEevO708+wjaxEbup
wjYNK4VcFY5OXMvZjmNZPhpjZAkVSzx5d1bv2i+mY1VKBFZXkQXoOGoQa88Q4X1xFgCsfQC+WuZM
F4OTM/A54gMc5sVW3YL96bnvpCyXu67iLbJBtfduBQ2itVYj930m3XfVdl9m360fcsQ/X/6lkWXP
JG2EE5wbnVqWBeoaIuN5PuDE8tLCnIxLihkr2Adu4G+55TS7mWcc8XHQaYzodh52Vuvka8S+j2Sy
cCYf57n2jk4dWQly//MHIVokg/Y5MPHz8G7b58bz5g/jxVoPoLY2mj4iOiOCvnq5g2W8TON/83It
aaeNHTBEQ6rh3QM0d+2h7fXnsEb8a1h4dfUottIa7XR2HH65HUp3JxBTOd803MY8HgM1lSjltydj
QKK9uXRa6BNpB9D4OJ5lzDOvRV8Hez5Lf1t5xP8YVJfWnSq+l6FdpCAx0VMZhs79NHhhDKZ38X1t
mamyegWf4bOlnfFrS+MA0PFnS+lw99pS2JR9l3X/OIt+X2Sl/AZ04+Rn7DdYz4i+tEPw6ndRtxHD
WJyVtKo7ZU3OFjBR8YxIC3Jb4QAqCfZ2plUl5i+aLcV7j2B82vgjuzAva4+2j/hdFgJHXHZIy+e8
lt8LoK0Quy9+VxlmVKvtPpYikmnpg8ModDgcqBJfsOjnqZw8xKIAhUvyfqZfseDcF7Mufts+Jo1S
OV8abq9YBL94sPvM2VNaBXvh2kgSFYgF+s44ffECcY4izK22lX3RmBC07UeXTNriZQiLLGnnqt7b
kRAvBKmqPWaLJWk91r6M80ju+6G6wyMrXoyHP9F9vsz1g1EFKuqSklJ2MP5LDl625HadGiuC+CDL
T+GjGcqoKJtSEK/1o5F65kZxVZD8aPouCmVtA1H6qRGDHKUchrz9anwnwdWFFz6JKZLmd5oW/AWh
q8tQN+KrW3RZ6gEGelSUyjd7abZdZ4uvcwZ2LO5i3BRtQz5a8t24WzYtdhPFwt6I1N6Goh+/CFfL
PUoSdFujnoc67b2SvzeKOwfhMLkxnQ6WfxR4GAFk7KNN6XqHVonqqRJemBRegwVEOAxVIoYMU6HE
XI1o8lPbi/qezcMGUfmxSoDE0Hs6jBYSpKv8/9j42tU62r92YOdDH5e9OCDggZBoPyalM0Svpd10
Z223fmz0jT0taZuP7tVNNdMfbj2t/3QLsFg6gMymznPhYr0RI4n4s6j6KO5CW590v3jv4OkgMtAV
b4RE7D4IJIuX9SWK9cGwi8oGGPlVDKTvxxUCBScjZu7rkAf9G3OVd5l4Dtrw2tkQ+HEI+HDVlkMc
8Fn/6DqVEqdBcALL/7sSFUW+4r9Py5XpTp7aIETJh6q37rIIOB2FmNzWLVrrsZxtlTBdlV/9QV8c
036paKzHQv1sGx81H8J+fJ1cVWzaLAKAvZ31wSqKeV9mXX/PZ0unbcWyNySIfvFyYL9zsvcdF9ch
beeV1nT6CNdnz2qF+1CW0t65XqCPPVvYuRsaf1OgHMYLWV8USGNO362g21oSMTEvj4Z95ZJsP1tA
Vved4641bei+lQhCGHF28QYEN6G8ipaTuXsn6qqrOOZ4Snlj1SkRpfdakwnZcrdpML9C7P1yghiI
q3OIdPVeBqW8WgOV93uUt8B3ujozEWKdV7P+am0DZE9Q7kFf27rZxPeZZw1XK/f7aq8pma7WKGqL
fW5b89VaryjafLDJ1brUZbZDit25DqRQUH1XSNe9WoEw9nfgafpXkRXE3ZE+CK4i5jZ7t+iOXts2
07jsHD+LrlZ7cCZUf5BeXM/doaNtvwc5+9Xu1yofcuDd2Rzw836elS44xst0+tvDuDEGeiwSefXO
iF3bkaRhfp2KKYvuOf79+BwtfVIPbXaPydcNY4bk5lbmbLkqjZ855KL8Hha+fTCSaRFYGUK/fNyW
a/uba1kjFlWXyIXddOasd8iL09Tj0TQ3qm4prDvKQMADEjyMjS4rmyiVKkNNjrVjm+PlExe+uHA/
7+5ug2WiL+6kJR4qbMj/GH+sMKl6S1NujO9tsNCpDj7t2tNNr3OLH4PMejMj3/ouGocmCIzZ1z7C
5yy0W8S0K309WIWnTyxiqNPSAmf/j7qumd/HRnZacjv1kUoTmHhBwbB4SgALOV1PjWvf1lbM+i66
Wv5Ld31dAPSVI7WwDjmv/QS5xq7IyN5s0SRvIrB+Soq1WbV8RKMdHWSOu9yIgV+F2DcxcSZ+lL8p
wOWM3kZlk4NUBMvYcV4+7K4HTbOj+sxa7b1yRAOMvuLRdFgYEN/XzlH9CDmSYowRA8GCFhjtkzm0
fRmd1HowYt/7wF1mIH4Z3SglktTI8QOvjHIUiEyV4bkM+/Bc1V2qI3e5wyTsITa2GoIsHDYIfGFe
qRqss42jsdgARxtvtra96c1ZlNmfzYx4baty/whyyFRjbdTt5tmxToA01NTjYHfhMHtFcx7Xgzkz
ugIJozQPCWDq/6eBYUr+o1lpAc1OWnH8S286MU2RJs+2Csvl64j/Nphpa6voOwKIa2QOod96zOYt
WeHfhll3495dCXk1Ci8egpxslCHz3XxGNycJiaxx53RhCTq2XzxbjkIRnpbXu5Hl9VuRVY9uPvMf
S5eVuC36Pz0i1v9fPDJL9um89KgaETn8FOkewas+b04OCVHWo/QON1VYl0EX3+RbC+VUeo8SP2e6
dmL0V+dwJmE6cEkSX+v+YW4xQ3seQawRsZMI6T4V7gWIhLGc/f7hqmwb4LUdgACNTqyGTgE+ij02
SU03V4MdhnEA9OvmxsScrJkkdZ3p5Ka7UjiN/DfP829u6B924991qLnxV3d/d2Tk/84KNfRRQxLF
U4eJ3TShjZySYQtyIUA8yLhMMQDzoBbMNkdmR0hyJ0uUu3IZRGPRWefoNO8V4Nf4lbdGGajARVhk
dsu0UkXcumP3JAuCd4lThAcaVQiXjKp6dOiHsRmNjLIS4P+oSW66wC+8uGjqFTzjqycGrMCTeDLu
5lCj8sde4I95r2MYncdImVQh6/aOoOPe5gQYGM5roDfH+twh9rFnen6XmbBH3LsUR2MxPsAp90ln
D25qr97GEAptb8XgzkhK185R+NXQvWS85BtfkgBfU/6MOkLTF5tX2Kb5vEceWqrtVOcASKDW8HGW
VbDDwjF/QMkFBSqsZ79V2DrHI/fmn24JAlDkj3lcowBHOLkRMEueHVd1oV+sDEm8wVX1ZQxJfSB1
VR6sdd1FhBQbd5qnl7YDq6gIQvbdptXh2hOqECC4kvU/B43Hr+bNJVt4Kty+vXN9B3nccK5bZIf+
kc2ZOeC/k8Xe69yLJ/P8HPzngNBafm4nvNZ4QZ0dod0XY7zp//JdJslWbNu/9nFryio6HHvubEzf
N705u+mWlhangj7fNDfXm85cTLWcHYs2p5uaNgD0yqAJkXzwuzNlkYitMHe3E+r0bEC1FunCH6Ow
958t0dOXtnEe2nCu7vFnwvSl0/YSL2Ff3w0jj16WTHcp4i4hvgNYvW4Mti6W/xtnFaN5jg6LBQiO
6akclH2OGPtmjH7IiqcMjwvW3CdV+e2Bzzko3pU5ZgXnd8hAActgZHPKcRMdgWjt7/xpil55Fn7F
QzmichgkR9vPvCHj/VViHgJbdHq4SkG454sgj0aKKkRIgtp7atzwnThi2fCxX+7NwQEQdtNkLgFE
AbpGep8GBUQliuZQuumJr4O4NhZbsTgHe31/60FWJaBnOds1KB1wuun12EabxgX6MhplkwJ/6G16
sKoeeoBuHjwRoqYdyn6g8FELaMl6cBEVOXOORFWG3QhWpdBpN9+5akFpsFUyvmXhObEKimof6HJ4
0DoNSms6kWIeU47I1vcyxd45+K50r1NScZT0sNrwMg9IqxmD9PFmcjvyZRh9Fwnk/lfELbqbu14c
eTagFOAfp6UPCC7Sut2SlLmDulV20G6wQckOK+mgr2r9EPiqfQGHTiBj1oAM1njtC8cCZ6e6oE+N
lYeTf1Yjf0Mwuu4TDWIoxZ9go9gasrNjwZbYD0fw3fKI78SAmi1xoxty7EADvx6qZvxT/G4tAU8a
28rvEBXK78xZtgj2h2gMf+nqtUVLm1LEpom99Bu8W/y9Qh5qYgwZj5mDbcyIuhvyony0fTXETHby
ezcEL9FE3JdKTx4Yil62rdshe0fdLIQFWvVdLlwDrDX3FzBU3POEbGci1dTcTwUj3S5HpcFNA5TX
QzCO2cHuUCrI65zswVkP2DXJy+h6qSwR7t8AA4tFejdejNG4YYr+hfB1eTR9mANqkQAEnm+RpgIu
jXnLm1rkNvfc+avbtuNGI5F+mEJd7ooBiPBsJZCUbllchGR5AjprgEgExJuBrSL3ekCf3BnQi/+0
sMBQOVsAboayARWk6cIPN89G7HpUeAcaafs+6u/BqkbNkOCg1+AgsgQyBoI539uEWyfaj9apBcnr
1AF5vRlzMF6MweiM1bexzY2NDDisTCJwXyy+hPdRD4Q4Db3iO5nrp05KFLoBtGvfLShRVcvG+kDt
jsQ4gK9UpVpW3sm0zBpAdXKNCcIizRO3CfK7V6xN1Ps1ZrvKvS8D37lHRHLc5tzif+iMVZVMJms4
YztH81BtKuyMhnmiuDHR1hx8VTuXSLwYwRV4QcQcoL/DJMKfoZp1tcG6u954PeXprZVc2+duO8Td
nIU7YzCXkgH7ECMDXcSGUAgaDtCaHXub2766H1qULUBCHwFntcy7UHbhxrjRDCkCVKPDvLta/79b
oXyKfNW6iy3XGR5QS3R4ABtheACJ6xAhk3S66XXRIFG8LBTbQbgZQ1UTFCwInYNpZPT4vPN+7sc1
xBW696BeIMI+0uCd+OSD18L7XUY7kFrDX1beMUBDaPsWdlaQDhHwdW7OQFls6LAHMsu999vuszW+
0Q+gh3+7uf6F7vIzuNDlGNP1NJScnZmvaFJkdYXCotDdDP0w3aMyIll55wADd/RsiGOGFVYOzi4n
BT0byehXlfGKFpbtrolfpxEA/K00j3Z2skeLPxkCiDksKymkRHmXKykEcFFEBDI572S5DC+M6lNn
9/O9v/DhRSPrnlAgAQ/GWKDI63Zh4GYZKwnr6Y437pq0QFPFNXuageMyRqMC0wJQW2++N5KfIcaQ
dacM25sGJWtHfqy9KD8PAJSmqOyGWMQqovgK8j/rGfje+MqMPK0+nbT6ZMm8JiYhnQ4KXMlnSlF7
wLEcusWSd3m2CIifNJpe51UyKuI4b40U9dn4d7hld6B5YdZZPShgRI8D8xDAR2cRyBTKSYEUcxI2
OcUlANlq5BPePm39OJMAq0evOCMvRVJc0Pi4+KgRifIZeG8+TmpoAa50QMnnMwj31vABuPVHjiJk
D9UxwMvmEf8X/lzPM7KtNQ93HqLrW4raw1tP1AAJtBZA+oGVMKQn90jHHqxQFY9Rhpc7CtyNXykC
3V5PZpD8PDcV2MpezJnlA24kW8feOgF+1hL05ES5bZPWSOsj/oRZGqFYRM4wJY8kE8nYZV5KhYMo
brUiyffh9DhH64ooAo04x/hxA6ju0XXUkrw6RXZHy7I+4vmfYsDYfqwU16eWuPkBhRi+REP+jZV5
tMsKO0I9NwuxLWyHMUsWuIuWV7+Y612wAh5oNx1K1eKzRkFKiwvg7X4885Y9tNKNtkw/OFUG9Lm0
X7Rrf0W9ShoTIMJST2eIdlphrFBeNCEzgD+oXpsMI54eRAkali59V6JQpSYPUURQChR5wthZUBAO
6Jp+A9BzaB1bED9TZDpQRFhjXiZ1eTcBthgz0Z81wvGoilf8rPzGBmDQ7Te5sOUW1TF4jArLsQ/W
YeK0BYBOxRc70Mu3Xupd5heHbvHv3VaRuwiVzGJMTsMmKlQTo/zO70x/Uw0vEux9f5WTje+i+9Kg
gGgZNe8DB5jEafXWnVFdFmi1eFStiB3rPW+qxFcS04rsz0ow71vdfARttXXxzTSRQl4m7H4RLBNS
33sDG0AeATnG7kQVJPbKASEDyxoTZ2lqAKz8r07hLAB8Y00ZFQKFsIb5C9iRm7bBBDvzoTvItroU
AZDVS468nV91WzUJvQNa9Js1Ns2Lzn7LqEIgUXWvFqKjWCcsl3ZCAIkXOVjQU43JYwlTYjsX4DHx
SRZZ7lENZgZEcvxVl7m6oGjAmA71ix4G+9UNjwMQlImVsRcbvJBUgJyJIhfBGvH0DkI1F2+ZjgI1
MZ6Wil9GVDDa2KDIbJYKPwYSvcMO1TXVscgPkew3odN6h0woF8yX8VHbhcLis5e7ImBtPAz6AdCP
1FPzCBSyd7QFtWICxj6Qdvo5XAQSlrNYUhRmUEdWjqiAAWwuQbE6lLtJSkuT/TiCYya8BsBX4Loy
ESHbX4SvuWiRJuo1PfLB13idBxcaLvIp9DZMy2DX6+IYNQVJAiAgWUOD/bKAx+DhFRej7pl9xLac
JqMGp1xmqHsExpon+xkoDnIEh7s7YhVROBs5S9QAq4JJodIHTiV4b3X8h21xCBSNCIYd0JoH0SLQ
BXQkXE0vKPwK87WDvFEohebEfFpGlIwumuOoPIV60N6UTih6dGRR4Wx9Te6J08ojgOQLnrCCqvsa
++O0Ayl6p535FyaxADSZJXrsUKI6sbAyiDH75cfA2VZWkydZG24oq+nPp2bSX0qKDdwcyiJunO8g
mT+j6HHsIKd3yF1dbMJy+NF2+HlYtDy0XlAcSQtoKTLwoqkTwGaje1WjQmhPt0C/spemWOSm1gAi
K/2LhxVCGD0oQIXVtpvFKuj9oLIDX+ia8/8fts5suVEm28JPRATzcAtCs+VBtstVN0RNP8kMyczT
nw/c3e7oODcZygRhWYLMnWuvtbYvojm5aEb/VlrI5tO6/t6VuRI6UcuPV2hwHqLhQbXFQAqfRLXW
Vvc2GX7E0uz2uZXYh8wmoVKP/T4aZBnwebNLUUwHL+ELKerC8/XCGh6aii9Ly8VrMZLX1xu2LpE4
ZGmxXwCUj7Zor0VRyT1G3G9jrQYijYrz4pJcy2OvJqOZ7bsquspa3mcMwUNVG57qSPtIdAeoppUX
lf0GnmLDEKJctM6Krggw+8w85UIdd7Jr/hFaVfkm4mtV/qNj9epPZjoFTZvvvCh+7kpDO6bFWca9
tZONXzntXc3Fe2OqCT4XE1tft7gljo3rtzFiiRTDTZVecdI1goTMzT466S3cR+4cOO21xmfZtWfb
F16p+05Ru/uKdM+th7Io47a7lVYPmlvU+2gihkJ3o/qe0vZvYPopJhfWh1HFKLKAnB6F6h3HPOhA
6M+VMv/Frl/Hxvu7NRYvmWWMp5LMk58I0sUszlMwW9D5KrwoA2BoXERL7m8na/wmL5pLOnbMwe5k
7u3I1v1emcadkWvveV5PcFcxv5pdb5fWQ+6PGeJUMaaXrRmElV7Ijl7yQtpnKFAFNN7h7mYILECW
8HFQ/L6T/6SG9W6N82+pd+TAEvMKGftSo0LE7gODAhsPJSOS31rMavAIyV/dpLduE8s9hnu5PNZx
WzwVMzw8JemfRb/4Zl/kYUFQt9MRZu08K8X4WRvh0hY4X2ttETa6MM515WZHWbjxNRVk2drRSC6L
V1iniEjtLJJMO6ejgUIzKZdLlWbjsZzSGWdM2zhgkT8/DEkRE8wia4Ue0+yHcdShVLdaWKeZ81R0
cRLGGB73yHpMYZNMnXvrxasJicvGKI8JTPFgZUEGXaaSNzehxFtCWK+24Y3BiFv5W9seB8VOgrJM
3beOpH0gHat/l2mi+OjyxTdjHiw/hVH/bWnYOWnNUH0oDTlRL+umU22Z1g7Ja+t3TJcfk4XSJ0HX
8oGsuIOcDPcBniqODD3uRixgvd8h1fqY7L73k0yoH1Vi9b4FLvIRWwX85moZP8DT2bBlzfChedHg
F7CkPjyrBVtcXPkRV0wRU5Q3H0jIJl8bTPkUK8Y5mYmQMLr3ACScaLd1U7Hot1JBRTQlH0uX1QG6
JBNOd9ztG3NikTXNc2KzJ45ic7h1XTLeWv7Xy+TKPYQz9sosQLvaK5Ba5o71QKwNouQ9KYtUXruM
r2w0g8HmU9ZRmgV9No1+rWgZxmPGioL2kDSFhPYbt9whk6kFNpTxvaoq7R5f5J/ukJNibrFmaVTs
fdRl3g9p3GFpVdtBA0TqD5qRPzbW6PizyIwwAwL2Dazp9CrznidWv/1S34asmY99m0a3hf9FSe0r
nMW3PInEE0Bq7+dsIgg3FPVRi3vJY7882ebMgl3JOQBIgF0n1qA6YierDmkfIGbo9oZrBXGPG52p
GtmjPfbVyVs096wli7Eb6+VH1Vf7TlbLoWlHIorae4ccvOvlmCJ84fmPFhi/c+MK/hUbbog7IhqB
rY1PUZQlsR/lAK3URZiZ8hFjpSmSIREhWaECwJOtZDd9nbrjHODKLnq52sTslFpaLNwC4QOAQFD2
kRX0XuH4alGRiGR56HAOfRlrD1DdKvZtb9T+WAFqVF7s7rIqtv2WzHLYJrW9wyZ8OK8lZB5SoaXc
dAu8hRa4TDOZUEtCaIwn0mtpNJB0jeusdFY4WPheou1ocKp1LD7ZozJMzVGbs5tQ2ujS8aj6Tlz/
Np2lDyyyjMdBNa6YpQMhz44WUt+iOlSxyAMzfWttrXmK50n3QdR+MHuTYR7FfMYAYZgHrFLbWHm0
67a/Tfak+CXp+odW4L6rU7ehxy/+nHTo+SpgnqyTT6DdkBt6iD+V9MxjadXRwdE0cc9xY/Jr5O+q
lt2QN+65JaZb15JtzGAlnuPILYOicB9ylSgwVnJ/cNVHE0AnNOx59rVOOXde9SaE7VzLTvkrJ36o
ydKMB7NuyrCdsz+tAX9H4tu3y/qnqpfpNR/GyVfS2aFQwfjYse47SM99T7WLc6GaUTjj5L8TA0rp
PorO5VgXO+Eof83JHC84vxmHqU6CpJ+soBXcJ32tF2dFDEhADYDReapO7jyMiHSq5mqO2k2VbKkM
qCKGaQa6kqaQZYnIRGFf5ORNZ1zspa/JoT0gsg2TCRcJtxHLsbDyFmpl/dq11bOC9ULg9qQdnbb9
rolcDwypmTxhOQ+fh2dRP6GSw6fFjZubvWKiPQ5v4bjyl5DOzzuV3UftJeKMRkkle7X8aFsDrhxh
wY6HAoPHmVl5mSaxs3vvex6Vpt85A1hHtx+nXF6m1sYVpJtuEyTDkgl2n7vxu4PRTjh5eh2kIg+X
KbbZDA98QdRz2NsUKAiFk79XxTTtGiCzMJcwyvMENmGlxLel0OtrOSVL2EYsUYVtGr4TefleSQcn
6Iq0C0SUHMDg8nO2lCdb1e0LMT7lTazuaKbpk6FpyqHmQUJF9JRD4BiLVDy37Gdji0QzloWs+ehK
uqZlx6pKnUifnV1txNOhqG1tl0Kw8YUbOFb6SKkUi/CmHYIChuTOcrLnxBMXzD5l2HldTN66UPeU
kbCOi6N6KH4bTDcpWuLrQ1bse0sPl96u9gmZZz9W+OaiWQ1bx5U+cuV8j6kgM0kk4rBLu+9aZuMV
2bfjXSuAhQrUN42uC1/1vCjoDBvsKUqnXa7LOz+VC8bi/gT+zDHVq3fxbOycHI5MDCgHW9+R4ZjL
dDfplA8wkkm8J+Az6FwDBW4gpPZOBgMhxb6xEkTjOEHADq+6lya/wmIlEeiR85cTDPp8MmdfJZI2
ey1f559f2CyMF5Hmz0rULMGgatGDaI3vtkkefhnqc9pn4oTPmOmbCnSuimxG7VwcdplITy+Doe60
BTi8aTSVeS9COhfBU8rac6eXkLym3Ie63/iRbakHVWHPMjSW/GysBRaEWRXDDg+B58jLlj0azSmg
lEtBIKuwU5+KFCKA15y0dOzP0yiG8/bqq4ltsz9TMwHEpufJnBzgdvjth7nM3QM/bn02crU+2+Bd
+26hlsmULWfRsDCkBZs2D11SsF3N7UgG9Pl0aEgwmq53Ab1wfaD+m9A8ec6a8l26BQBKaY7yuCT4
5LJQ/9DdfD5jNoKZq9GX4YDfqV/ZWoENjVX6fAnmaVDyAXjhMM1LeWYVKdkETVFo9dW7ncAK6Khe
wPWBWloLByCzCpSkwsh0dqPz1hC+Eocm2c0Cdt9HiirPS481az5aB8l0eJZqBncxISz1G1m9YnP/
u+3K/vO72l5tX1OyWBqRSrS4PsCjOERaUbKjZZ+xvXLX7sSOg997J+ty4kPT2FM0nu34DVFTzUQX
an1lsLsgK+s56btRxqUWtGqTnbpuIeG+7KhH9awpXhqWE/8YyTdLq1cnCCL4to2igElq/QDN41C1
t0xhuhApx7M5KvxEjTBzypvjiHFxEJWR66fJaezQJSoEa9BgJ+O8fQLMPMgLO8sbabv6zMLgLsH2
EjO0mu1vZOD+D4kSqxDk369V6bG1Gk3wmtbVzhAd9LNAYx7UDjq25pe75L/AXVy+2WjiztUtl90x
/VIffNzVxWn7rWp9qs5ybbbu1piYeXCbrz/l/3c4qqmV8nU29vHtfqZojwsTWqvHoBns72xO+qA1
c90ObcXEYKTMjlT38EjqcEJcd+elclOfOii+9CT8TOE0UO5oBhh/+/mPiNITGcBJU7orptDJKVeK
xLcf+xpfsz4ZnsuovmbMA+eyMPIgr4ufc4EhoGK0rl/0vXJe9Me28PClXBQ3dDKp+BCjSSfE6fIS
NUXJ3L0U1NKInx2yYlFxT5zhTVJY+jCsMIFqWcV5ij1/klK/zNqyQ8Lvjc69lzzD3uDClyyqV2+T
QTpAiDFCymE8KZWd8ei4M/WGEkxpHKUlagJn9DBvaIb8jOuTesSMlLAKMdaFr+aEF4xi+QtZZ1+Z
IGm5hu5nXmzeJ8sv6zo7e9Xyhx/bCWZIqydzLF3f1dNul5Ai08fOu41iMQ6AyjWqsSBlC7GzZFs9
qgWixoFtVCBynJn6PK4erZSMc1XhON+XB4T2y44sjMdZSeQbk9ACtSV1vGQfsP7lJSpTM4jw1ti1
ytJcM4wzDK1S3mum2b0zSfeUd2g3PIWd8mIt3e8pEwdn6Q4DZJm744jqwCNQHiNw9PeqpABZmSo/
+8isA4zjBxijIr8pKvue1hvCOk/Ez5hqLCBJQeVM5vchFs92lDh/CwGexrqgl4r9mEeEL2WcNr5U
52NjtvYvkHkXLIA5ylG7/ghY8kJqEI1L3yC0Ai3ZVXGbnXSFnKZTmMuxj7zlsJA62MHSNHaL0rUh
4eOuqsf0oDYr3uGBSJUgrZ3o7RtE/6PSiOEFX8BnI62S7xGVflCCk0zQ71mtVqt4JQlVw15e2lH9
3rXaRzl2zSUaEEyS7ScPUxVInlMPH6Cx3MUZyl+RZgXi1mxmkgq7ucgvTVGPF2tF72aovqMhm6M3
SOVNndNQeAaQKoq9XdTn4RSn8RtMwV+ic5cHU1J4wlAxzJ8HdQzdvoDZaFXJPpeT+12CX0vPhVvf
RvMF4DPe5SZ2SgMZ5KMxg1BTse9n641G4GSO9sgOwDjJOmkPLdqze2J2qN7JhP+V6tG0vPSPnLlh
gFiMZ6/KaxxTCvPoYRr7bFAjK+gUUf7O67/YCiTkSKlOskjbu8M2xsk9cRAMN0tJQJ0tj0AMf2a9
Oy2z6O5j27nPPcYWSQmfeR5YFvJEMh1t+e+cD3vect4ZubTc/+p/Ht7O3Aa3/tZsp3+9+2vs/73E
dtheom2ej/RCOeFviFupkrCqfL6sRo0geu1vr7b1ZkhUTtr6//Xy6/jX6dvY1vzP2HadbWzWunJn
qDW17gaS8z6U4JpFdX2pOoQwwKn/HjUGk4BgPZ4rUHZDfT2+9T/f+tmKmTSgYin7OBPNeWvqdZkd
TQoT+FvfbOd/9xXhEUUOVOWa9fjF0lQeB7cwAkhE8cs2Vhc2s3tqjodtbGtUtOlqMkbXz6HCzp5i
prGvN3Wj551MHZrP15vKdpHkd9jw/9dYSnVATRvU09cYO06MmW3jsTJzLUwoD3Ow6pjiJEpj3dTa
VG8RpS5Y+qbup3S19wIi8l1Xlem8RKII7VLYz9W8sH2KZx8b0Op7AuPikBp1diQxgmoZdeKYaztN
94bdIHOwlKh8sKuhvZppfnBZYy/SngiRliw/oRw7ZGz5L6V02gPmLm+lzJ3VHVINFbZdTCux/TB2
U0qErz5kU3fGDKW4eCOxZ8Pm5giLagkNT7P9WSnwj6uWn8Ix4oAv2rsD6D+UnVS/47dW7sRol6G6
aE+km3u2mH0d2FU2UUyjKQ+mrMj0qBgyaTpCOULvXTYM6hvF7SCMdtmqpgBJygsLPrwZGx9p/cdo
+5adMoTGPrbel9GsdwXauZc8waSgnqpfYPmY0K5DMtb7m5dTxGvtbQ1C4XjfIv3ebedvY12vv3nW
IK9bb0iqhQzT9NB1swdPrRO7qsjGl1JEJTLYZAwVvAlftrGkItiFHHXbel7fNJekKf5iQ/OvE5bJ
crDDGOCgrNfYmkL/Jxkt8bxdxqsxQVQpguJ/nTD09Rrey/y0jVHvMbl2SnTzqBxSzfgMot590paC
Yksym/eOG6/wBNP2NhZbyXNRkkHdhqxqWC4ir35v8/o2lIzLHKi1ph+2bjq31csMKv55hTLbKzpE
pY3zupFcoYM+pXXqHNOW+RXLln+Tbj9PabFNNbXo29f4/54HxF9ChzT0/Xa9rxMHLblPZOPY2eDO
jYNT9YBloHkyptU/p6HSxDa2NUOlVg/d2sSpQqkPfV5WzyekOf858HWyli3OsdbVp6+h7RWVw6qH
rzE3Lf6qlFD0S5l4vivb9KHSSRmLKfnXq68xW+kgEUjvvJ2hkGH6PK2Mm/yo6JBhKOQ4glOb0ere
0r3FAEFhRMyw37oaNp179iTorh2rxZw+Wkk+K1a4npyMojimQkCqXruj6OvTlMAzwaqJvZew3wwv
h99GQZfPrklS/ai3MPe7sbffplKORwzgm912cj612bGT9byLTbTyQ2c750gSlNgZ6JyqaAKTtNx+
dYaSLZgn3reeVWjZfc0TbL3EjexX3LpxSeqK522o6mOiiaJerlsXxpQZZJP1vcHnYadPuPBaCba2
Sp8ooeV57qtGaHRUS4K6rVth9YL/GkHOdrLBdPGEguGyHYxgdLx+07mth2CcDZ6run5S14tmHeFu
53nldTux8aiRE8095SQjO/e3MYp3RqFocaHy2N97ST0gomGJm7aFbVubXJ3qsJ9pHEo7KnNg2Ppy
dPJ2j8NqDvczTg4lbiGv8fhc17LYe0qT7fNx9b0c7TsggUXyV+vDClbWm5INoFO5+g0vUFb3uSze
LG2aifOZ5TzHzonFDeeyJMidnbU7KBPJFi96b/I+f4MiXD17vXnYek09ylfHODE7JqG9NAcHVtDZ
0XUP+VamHacyEm/tBJKVN6SkkNHoR62MnUCQE1hRPicYYLqESW72e2CsFRtzCeeL+9wbZWDqRXz0
9J29qlBtdZDPW6PnR8NUHo1Sfut1JdnHbjM/8qGx4agm8OqcvYtiIItMSR4HsV0jNdTxEMQ1q/rZ
lcNTFDXqaxrjNAnjxpemF90LcK2sIVZXlYbvZ9ZgF63N9kqsMYZdmQ9xGeefQ9oUJWfFGF7SNv9d
U+T+2BoGUnEK9fkzIe6laIoPYu/2t2uK2zAV2l+Jf0PmtRabpUdqU/oE5JTsHLsOuoSFL7uO+1S8
8q9FKf3Y1aw3M21PCUTe31qBMZzylHuW9aLb1UVqarmvNHDaUknLEAJLTdI7+UbQ1xwGFyGD6Dzh
Ryi7nsyhojBdYie/pfipxot98FptZeeX7m5WwQhLPNspeeIC2qowY6mdSwGBsXwd+3RVF+bivHWp
IvBA6kW7ory3n6J+Jg/Vjw1aDWN6SqS56svSdg8rOD22DR4hllIejSErgzS35RHQT4bmKitnZ268
EPrz5xdykCQodpCgwlQh0U9SiyJTepcA3ti+qT+PSvcSL8xABlPtPo706mFMS1hfila/UZy5fZRF
+WyxW3sbFld77lp9vx3DXNS79BRk8Sf7T8/k/GYKx7vji+zbtm69DZYx3xcl8rdjE0ZwYM1qsPVU
/BZfmgHkfn0f9RiWl1Ivw61Hpdb6pfWyvYhqC3/0RnkG3z9sx3rPUp8dvPA/e7XZPHfjcjLVTMXW
Qj9mTb7cirXp1JEaD50OXEOv7tthP7iKjZeRbt8mXXPY886FD6KDZ8A2aKxHUos1Zp6LS6FL+6aO
GkejuVtCM6GExmd/O7Q1JDDNthpuW+fzUkXTWiRVK2BUSusex6EAlmxFRaVSSwoEQziHbd1q/QMk
AWzevdKeyVpAJ6I7dTpnL666nHoxv352tyOarIdzYmW3Ih8+zCqtTgWI120Ymn81OGA6YZ3ZTfA/
B0bVmx50PsrXuZ3haIbfTlrjQyDHWmS9StIBBk16imEApQcejcyd9mJATKnlavzIk4RIwB6W+ZpA
r9rGtvPcuY4fty416p5Q3IEyrO//Gl+aFvsiaSv4MsaSUC6iyPEcCRSnNGXalRCMkViOeU0SeR1L
TGZPjIBi6Bx291pY5VsdNeK29TxvjlZqZclml4NjlyoHZbRTNtJl/6rapf5g1843GCMdpBfOaKCl
sjm+bx0hyTEVMluuW1froHIgxssPW7eey/QUjR7M4fWd2HgWj8uYfP7hbci25iCRefyy9axiBGId
8UTZusmYTqFtrkD0+nZhW/UZLYbtb91cd6wniQR3622fr4v1Y24X8mn77MXK85qsVDltZzQrsWjW
tTrcurVQF27Nsvm8mmcX2CClGEGtf2q7WhINT3kNxEtimdSapZUqZddbebZJFgAkzw1ztVm1R9Um
MxTbWv7mTMzRaRw7PyEQXySvBAqTJ6O1ln/ALd5nkNDvdY9chKS8uJf4uvkU5aj8gf3KDQZHfqwr
Ozp3xiIwN1eSI3nI8lhh4vmoF+l7jj3bH4rB4NAupnfHrf+URWX7lZlNZ40Sko9uCvsG7Cf5cyIR
34LgszHQYje95VOZwsSJ4wsp0kM6La/2Uho+dpzQN+rcfuiWvlr8otG4vXlSh7x43BrFtvNH0FAD
QtVPB4fHYMhQoLsjRdYANAcIV1DP0dCpeGz2qFi8brpAll9Osm1+1W2uUBanmF+tvuG2m560SOrv
9iJ+l4uLi372MMx1tBe2+Nv0RfaYpAm+tbmj7JHpq++1lWoErd1ec3X7TdgHUmL5N2NZxr2hrIUL
lfwSK95vwnX1bMrkr5lUv/pJmKR3GueowRgly+aGaY3R2CTTHAcmxA+eMLIfI0mifLZcqEgNyUqH
BztrJm+nC9JLDUSAl6o6gMinpPzEfu7K9J53uBOTJdC+NUvsHS2PzCfE9zxsBPaYpgNZaYQL37ZD
dLV+uKi+b2OpvVBF5YwQvfHJQsV7tQIRs7C7BHiZwHtVYnPpGI/T9EPvCJKeq852j3PRY384QVCW
ATijctQU8mpompo92nkde5DIOP+G6qHechCwHf5K9q60S9/ArfLE8ojFph1/bwpX3hedRZsh/dEh
cQ+52xEgpjSKOYnr5KW/55Iy6dOId+6y1P8syGDqTvd+xH3cBtYgumeSt9rBomrkObZKUPmkdndx
qRrvMD9/USSp/sfEBZNc0N+k7ykw5ax11Koac4ix630Vkzoqr8Tji1ppyVMDS2XrbU1jddoe4Tzg
2HrG1kS1DtNl8i4RYpUXbFQ0aH/pEW5EmNojAY9mqveZ1Gro6eS6t66FkeKtSL2HrTfALryPBmLs
yR6u25CB+uDgJHaza91Mu3uD0cHyhEC09rYhzbAwfOvy7Ly9YV19TgYrM7FLcqy0aHX7rPv7HEFp
NZP6eetVhRaHuRuV+607sbMhX92dt56na/09UXIYAs4wf47ps6edBq+0YfJyta0hKNnzaBRP2xti
V5nDrMlU2AicQVSdPvU62Yf1asraTCPAn4Jo4LSdAdQ9nqMKF6ivS8ZufsZ8Nfv8zEUyVkHizfc5
Be6YLU2/t5GDt5wU57wQrHRVl/5jdza+0sROL46wX/LxT+0txiuYZjAb1vTCOmG81lP9W2QYTWzH
gGjVAHNK7whj1Hy1tQ4+10DV9u3c0tDjc0NNhmA7OqpketQ2sSgv/8R6X0OGkXNBfQUiCKRoycvW
YI5ShZRrrcLsP2P6nBR+3HiYd9t68jLHEyyvyMP72zzkIjHubtUb92xRmPThtJy2bqp4/UlboIds
p2ijbdxZwGanSD7PL1vSyBMurUd7fXsTyz109whDdLRtjdI7L1uTpS2zXTtOJydOnZcOb/TblCrI
zHUIaJUZo44uFnCe9R0gguIZLzn2NFFXBrB+25AvaAohNv/rerL/pyqUKETZDzFKn5UXtHT6XtHa
/rO7jXWm3EmN9WzrqXFbHZYGgt1nV49411IcIogbj9vQZCyk8/pUDaiMFt+3sXmJzlrJg7H1ZKcM
x86SFWfwR7dmsOfHGnLIw+cQKsjTSPzvG06ZPDkuj3mHd5Y9UxGQ3C6ZYmOMX7bGU8VBrYzltvWm
yG1vVIg4VHqeZMHSriiwbBx/O1olrPK5pQOdtVm6/xozvOyvp6osekPdPmvUQfb/Ov3emlr1ZWu4
j3DwGMhWf41F5vgmE3W64uijvgxxlF6lZn98nZCxT8F5o20PX2PuDth/+rxoO4wYVmAjFFiTPV/1
JH3qJq+4sQYW1MQqzgMiiPPWozimrfrbSy8XL1pndqf/GtveZrXVL9lF8U6rqU+PJbTzvDWuBCV0
EASgUGesVhVIuuRi5LjL0KjeZRrV9yirgde8NDlsY0VSglWmUMxFWdXB3ERU80mK6LSdbBruj7jC
pdgwof/Uqt2FOdNsGPeJvMulfukACh/we5X3KsPk1hRKFKjIQan1MF6c3hz4AjgooE/tSKTClNJs
eVdnmT62qXvaDm5DmmtogPetd9Lmsb7N5nSxpRj4PUfjrTXH+uxNsocVNMfFg4zrsKxDRR3rXds6
cqdZ8QLxKGr3pmI4D0OGRCMdqEdfmGpo2c231ogq9PDDNaqHB2uIcWwX5KTQJfyK+nRvCQwPMoud
TkUEQMH15jglFOxxSxhs8qQOMcoJRcDpVgd91xGDBC3RR+n9aFO98BdYwgG1QhCSRqzmW7YPfgzq
ehMOuqqMZxgTb5p0kkPMggDArUJJh6Q8DPpFXfCa6zTFILmAOslVDvmkv7PvYrKBvbCrDfVW9Plp
Vhzl2vQ18thhdE/FgADOMN7SdkzZ/rnsk2F7FoNw70thaeeZjDZ4RweYaFR+Uc4dmilfnYweTxrQ
euRE7c6rB4ouL6yRbIYf1OFZE633tJrwzYgY7Lkx0T3GxtVsU3WvjNgFV8k7nq6vZIR2SafV+8ru
3MtQGLMECODlVzOPOMDbRnPBtOwbDIvpFKndsK+p8erD1IhuQ/mHy4gzdiuGj+/zGDimQea2UrRr
QaxaWJP6bORceWyK5WJhOBsLSCKFsoQV1VVHBKjHVhvlWfaRDFXTHXet48TX3JXLTu30b/FE/QAY
U30YU/OlUZf62YL+8dzo5puSJs2RsnndFZtEeCWsKWHeOt21ripQEn1Ev7VEQdzMwxUiwbGXGDJ2
MgtKWR+8YvJOpTE3VHiCEGUPpvCNBG2EHPqj1ayMwLjXQnOkDhYE4V9YNf1kliuOJlnygG9rCKDD
9QHubCB43Dd2q0DXy7ruotHikwBdCy8Jduy9wWpv2Kht1F9Nps/o6kx5GSEanJQV8DDa5y2i1taw
mhCF26gnD5ILjFlKCpydkrFT3/Ti52ArtzxH54s5SpCnz7CX/1lcozmTf1NZCTOJ55p6nqtGezFR
eJjc9qR7bTlm8G+cJjBKkVz7sonP8USEUWg8v7OoAuSd1Bf0xvXurQsgK2fAk8JJ3mbqA4RGBoZq
N1IehD3/ctcCZJNLfSqgwE4AhX6SHVoEbnKwnVM8CCpCxIhpNHw5tUquSMk3hABlMKbJn7aoKRKb
mEfW8iGDsYK9ldzzhf4jc0rETMDwZB8oytE11hPAiO6nsMt2lBy9U+AWjZnbGjzERnUSknkwVUyq
+w1tUPdgArJ8wtNUvQ5rgd2teK5jzhapeqQdpS/0OArNHqae0HR2KIrTM/dabRhnmRtAytonVfxH
IfOAE0OCoxBQxu/BGuv3DltzFu1jX0bUPXHRNOkxORB1Qp7qER4/xC1EnuWZHUkXkPdsapMykHnh
q2CQeaoK/rxjrRTq3Yy4+HHyANil3s9kheMXjFVYPrsGhlKEU3SNs9R1gnlJMSK4WYCxEMZVNDxm
B3i95PHe9lb32Wb4E7tRgUGZAb3R1SkcjMcUxMPoIBYHv30E836vIWXq/o6IBhNov2FLAUshbQfU
2fHNslMDjKarUK16GMq9QgEWTVWwj8QvJo4jEgu1e5+b+WUSdnsFaqSWYj9jilZ0j6iXX0CaW9/C
T/7kzTosUD2yTo7tnpVo8M5KFrlna+XpNGn/s3W9a50wzZot1UHVvGmOCw5LnSaoxly5h6bvf1D7
wEATbMehUmfzw0itoqsDeFytAuI41++583+Mnddy40a0rp8IVcjhlpmiAjXSaMINajz2IOeMp98f
FseGto59at90dQJAAo1Ghz+4F/APE6PsxRROH76PzNpZ3QiAL+EYqBudv2kKSBRZXLFQ0QYmu26l
darcqthYid0ega4XgOI8C9ANH4MDZOY7J2dTSi/Q3EI69qW0OpdVnkLbJXF8LKfWPPZ15X1NvVe4
TJ3a+j9nu97Beedb6i0QGeVnZPTb3MqCO30Mxq1eqc2Ombp36gGeHS1woOBO2JJSfCZvHYR7xypY
9FDNHSPAB2+0hms6oFHkkEJMBjNhM3jNM8W+rEE1FM4taTPyP9s1FLF6th4tn7GjN1jgGN0MoGfl
eQcfA99t6KG+ptH1bZkyb3Q14FX0TeMy1zHbpow+/kxzfZ8HyXSnzsg3IRT1rMXBX9biEAVV5x4T
LWmMzM74EC/BIp5j5qN2r5p1+zz0eA638dJzk/LKoH2uI4a6VZ0ey8DB9i51eIxgws5Ky/yj61NG
Hlb0lqQ6OodmcbWM0T6MecT8ewl892H2OnhorRbvm+45dZrkLmR6cJf6TrQzCggAsLGji2Wbz3pg
wN7wRloUJmADiCvW9+L9oNTPs+6zuMYaDO0fgTMtOwkGzF52pKEKA0s0rcXrCgTmP4HSsV/Uo22K
5yuvaoikll+C1Bgzr2WZBb8GB9nzZSNAmfW97t8pFYZbcCS6feLBsQ560FhTMEzMOH2OZWnkHkHp
Mw21uDTmdF2cxqF2+PZuRJVmi13lSJtj3683eVhm6gI0c8IUXkmH9OSsgS7yzOICIuM0TDBSgCs9
dmb3rLT4P+VmnOz0rsrnrWDmwoXAb4E/2zvDlMMpmN3HMdU0hoJd9uSxNXcXN9XbDNzoM14boA2L
H+EQpZ/VHC8Yr/3TLXwat6wSOMtSQT3rzHRSGpTjudqDBBOfMABWnrLzpTYa4AGDSgkVwJ4+SIGp
zjGtXc5QzNor/tD5OYtLuuyxc3a1FQMPYUsBEFwxbwsU0yKnsHkv7K1Jl/cwaFB6a4ACSgewKmm4
HpIj/kPMAuspmcO3ECk4xEcPuC6WO8cZIbgveCMA2jts9qo79H9TBfWt+hfzmvbSDtmxHms+k6AC
Eyfxj2oCSaiFx1nXZyf8VuSl8QUJeRQ5x096ElindFA+zSwCLPRW3NzNxXgg/q52xin2xpDd+p0X
z945jKzHmK20baojq9SqOcJ/Bohx++Ka+nSvpfHrqDJLDasAGcUQyvBi0lT56NokDdcDCvR2U4AI
sro72Gx4g+Uq7ZtwRDr96gZHewG26yKNrUxMBEz6aW3B1edp3+yK1PausACcJ3V6nUHwXQ3ACHYe
NIcqTr6UDAyQr8RCsS/ZTJXknOoZY74yA6Cp4HLcuSHjJyMF/mLt8qAztlVZ9CfYEcVrZ9bNCZtP
aytJPXEa8Ma1tQkbpXlguMz/aTt7p5fBn5OtTMciTucLwh/Xfgbsbbp28hQg5fIUNFrNzjBSmE7v
pHurtqtjCQ3cCGBnKAkScxk/b2FquANSwU7IJmOBC+88Zntm0U8G6xz04rsse+pCwGI/cvsV07L2
nC2YmXLB1YUgLM6m8xQtuNHamNQzwIhwQZJKMOnRm6IY/j7+J0vypXq2vHb1XRlwX70WOh0O4Smh
AD0bHeS0VlfBzj9MqsHAMHyNG5AC/svYBOkhgM5rtwbcomF8QagcdUM87266GoIREtxQZjJhcGMH
Je9Fe0MKOj+FJDn+MblNcAcuy5r3DFb5JRKVN9qq4JKdJJrMrCDBwuLvDXUB2tdtdRSESuU4LZBC
xrIAh3rg1kGD14O/SRRtWUcgNwCLtWdX5Zuj5LtEDZzn6U+zH0AxLzeuWc4osRWfaOO1Pu8FqiiZ
45xN2UlqRk7LnUEWMfh9fLucRGppoTptbCdLd/IrE7Sm2YBF+Gxx9TsGjXoUhRHH20JyH85gOH92
y/Mbzcg55ahRy3awBIncf4niqhywpYXxnSSzrDqGpaLjP7P8phzcZ4B3xkkuKT/DC57CqBoQJ+mr
vVeWf8px6RjAMV8e4+0JS6bgpXKfXRdrIY2ueWOpd0ekVvBkAvRxw/5Ka4B2yw71OKXjXtXrH4IH
lmAARt3V8OtYT0VyJKsGGzOiyknp491mL5veN5xXqAbfe5iLe6/B6x4ZB6iNbdK8yLO3E/dpYN3n
MNcG3bo1ROjtMXRne6u4Sx2mf22IZtv60MAO60Com2Anj0uehsRKzWVbV6LSCqxQ99lX7jZe0ed3
+Dp6oM8kugQQEWgbyrHSmEWhL5jMABGAOafMaOb9u6gc7eBIARLZNfK7W3ROe9BQdnSS641Nwxp1
s4vb5Ms86ndy5253CWrpprDSaSf3Wu5K0hbM/1sN8ZUFYi3PRI6QmOTdmoOkJTBSHEOaLgSiiejj
0H2SB39rmnJr1tYgJTUrn5sKDPtOboX8SL2vuT9tUOhbVtAZ5VrVH+1iG4Lc5e3+mrnTzwCvjAOG
8Bat7kWr8hambXjIZ4jOrT590peuQz7bWWw7xzmYQQJjx7dRoXOihNugJ2QlefH/XPjdb5AotleQ
3fVQv9W8PT3UZHKQJoa+ky5Avu8dcuMnG0DW+CmFy3u7uTc4xbu35h2o4uMdNNjGKyJYk3NzMMJc
m/exG35Xukzdr3eYTvBOd1wo3WvnovbXDBPLg/yW3q+eUtyRD2g09vO2ycL7dtAVYB5LP7S81nKk
xP4zz+vKGeGAMNlJS+jj9MAQhqnL0hD0EWknE4712nyWCnY1U8HUtwMSbCdpwWNnDacpt5iWVPvc
GTA+chdw5X9e1y7Ssx+CFfZyA7jCAkhZ294cP7j6AmA0Crte5G3o3pZuWVqSJNe8gtWfpUey9NnZ
+041gFlJr06g0EdKfQnWt/VdE71FpXyuvOHkNeZWWsLtEGwFjspb27BBIH0hE/bmiEL3eX3D17Ys
eZIMllao9v2hAaR3DJ3oIGWmNHapsR7/sQlKWp6axG7HSPoW/VAuyQ95t2ZbVrb9u+vBVo4N/tQ8
B3DlNinwmCIF5NbbIJyXD4fuQTQNdCaqk37Ah4J9esYF8sQHW8cY1HnK5/bZYWzA/PBeZ8ViVotN
C3UiB5Qy1N3FWrCq81g+54PbHUxzZijR6OpODQrWbnoEZjZs8B6EWTDli12kOQ/1LojKJyer3j14
uaq0g9vrtKYlc20ma1uRKsWQtqce+0FpjBLUS3ctMT2BvmTGcJ7k7stJCvCME5gVml3vQ6vfylsC
q51cib7LHVzja24hoiTzlgnX4D2kum+2cClCblgXK+mZdXCoIfGCbxgT/XPUA3dHxmQv91gCeezx
MjxBKJc58pT+kU/6nRcb2UGdx0tilgiUed1JOhmNXruFs1uinrsLi+D2BTDaPyHlZ2c5oTx5idHT
twsbxo6GP+fBu2Iv594wy35iv/h4nh1yaRFrZ6BqqnPmuPX36e2o7foJ4v16F8vMoSdNls9M5mbW
zregCwmpBF7AV3DJBiNxD/lRqcLeGpQTA12UUbP2Nx0zGWyB162Ok+ucJ4A57OceoUeiURzZ2wzH
sNvo6jaLirSgYM9N126dMFzqx9pIjIOcX36Xb0fjudWfZiNvD6ppPMtTXR+txPKu+xkbU7QZiwKl
fyjkvydoa8ehyLdf0reBHdPTEkcapg9g/PdaZuew89t8eECQ3TwBTavuhLUzRF11R1v4VYZZdnu+
8iTWPmZ9MHyg/8J7fGNOXr2zIEgji+EYOJwUvAQuPfgOhcB9yS2TJyPNOlBZe7SAB/sFviH/dOZS
Ye3R1yd5a9BLf7/ehLVUYlLl/38qxmoj7KUHeZ9kpCA/RpK3sfialtgtc46w/WBAizCDDHSVzj6p
eCxKFbnsbcglURw2edVuUfa1f8Pqbx9K+Z3vRhm3Y8vc3QILuGdDEHsMPvQyfmVzhKVreU0W8/l5
G0zmd7RWWE8O++RUNGGo7qX6LeovX9AIMEgXpLdxnLRUGdGtwZo3zRlbDhpKkRowsWUQJn9nDW4o
SUm/G8vefn05jzBxHsYCXbeeeAM8/WCzSzVv0est2IT6w5UfYtZ3uqurZ7nZMqiT2Hrv1zw2gtC8
DiCArJXl6mtyPVZi62NcC9bzfTg2yj93CHXQh9FnSseJhBvYIknLm8cdT5jGL+W3Hz+XWrGJlEF9
N4yUR3hrefOPAKL9WZprpKsOoOnlGYRdh+SGtJR/j8rRt64KUE5zcst095EKEsAUWadwHzghQvCQ
0rVgnQNKgQRrPUkO/s9Bq/Pz7dcvLflG9ljfmdt45taYJdfT8479k3/eO4ndakn0Y1oOup31Xa2P
F/h4lKKxsdHar9qM1Kz0K+voQY79t7y1ipTextkSXQN5HmtSYnLcf5713XRGakvFD5f6t7wPZ/1w
pWDp8DGaq7sQRt/yiuPhzF5FNd/mqvLCS8BSCuRMaERM3pdltjVY8+YMT1Dod9SpWoPorZJ0t3Ly
teq7Eon6ZgBCiC34W4uWl2V94z+8VOsLtL5okrceJkf8Z96Hw/7t9LfXdc4Xcn8Rg/Ybdy4ObQxr
l7GwfLjW4DaTXdPv1ir+rfqHvNt8Yjnt7Qpyng91blcYEu9eU4ZfaueFW+kaZA4qsfUbLX3ImpTY
OiBbK3/I+5CUen6PYED/U6uRREgKGyIfLyd77wxvpQnfopIr6ZmlbKbVWZUddK94Wbt3wFTQxte0
Mi80cklLz89YKGBFycos97Z05AdWO2+le2D1H0nWBmXg33S1W6dhq6whSO9SlDMkTMTfdvIkJVi7
W0lKU3Bk0r/WWZvBmvehCa2nGYMmZcnChek1qLO56xw9nbcy/00AGLBclIyvQTtEh9sbLzdlDW7d
6pqW2/WfSSlYX11JBiyk/O6+Jf3hDJI3ZwnYCS3hNVo7+9vA+lYuz2c9ssGrhMlbdrZYGDGWFZJ3
M8e1mhwrgQwM1qTEPtSTTnTNe/fHpeTDIYNXKfvZeAAVeK2hUuAaIDVYKTc0kBzLh6vEEa99ka7L
z5IsO8mdKZM+z06z6myazLFO8oTXJ3p7998tZr4bKqxVJSYPPyp6VvRulW6LXLmD6IkRR8ik6Ghl
D7NXsh2Dmos2PcorelunlBYwznrcfJUX+feqVq0Ge6yz2Tpp2BzM8+ycIBEMSxzSmgR1w27lZk37
VqCgfxZam3LRHXZmCwMyOuR15cPSteBo6v5FONsWGwCRinaN3FV5LnUGlUmvitcyhmcifHJ9ecBz
i+hOe1vP/HD75aa+e0S3qevtrsucRaK31zxic3L2zGkvd1kuuwbyA9ak3NgPebdZnZR8JHOuNaV4
/Ut6GOpbG2u9DTaGWMUFuf/WFfF4NBAC3OswZklCPUOAtDjjM0mppbN3ZjjI9CylngfMU08SvJvq
4CXSsqO2nENN6uyhDOp2I7XmLhtPylyaO7XPAOkNQ7FpIl51CbzMNbe2B8BTA1N0nybuQY1CK98j
GYThMjP7PauSoIYn59zoQfMEJ4u9ZkRjIZ5nDu5FsXqf+uPrgmj/FEBK+QT/pt6hGjeiykFS8jIE
j7KE7Yl6RAUitqv0U+w5KAua3cMUo4XgAFs46OztHz3Ln69p1fyE73jqTa18G3MTV63U/56XDMlr
fODv/EAFKZ41r703Wz88VuvZ2fUDNhy0FnWcYdgETV1/qWcwvUzJy8+6mtpbFHWAV0XIdqnFYgtg
spQ851aFfpOq7iokglGGKsFxY8RYPY5LCUtJmAkMOAqEiXZsCrt8nKekepSYBFlROOie5TnCwizC
W0Uc7MoK+SF/Gr6ZbJ4dW3WR8svUysCOBCWO3bIAvHF9Zm5xEaN6rUL4NHyMRFUUDHdtVoAJ8tqB
+XBTuHcgNdhe81hsb1H9mvopug5LANEluvpq8h1ZTeUsWWWGSTe6i6hyFQifGRa7NU5wbVDDvqrs
hF5TRdO20zgGzCAoiG0PaFVqcy9zLEXxkN1Mw9A9aknnPc1LUGfA9mzaFuxqaqwFoZ6lW610cEUb
2J0xJ8zmxlFHF8b/a0qi+fGWAs2B8q9Dm1uPryLLe0JlJtpWYbtB99TYO5pl7qapydF4A0xfGJp5
ZztAnYG1ajvd1pN2gxU8Mhg4gJdeWN5XUO3umyVYk7TPY1KwhjogbWTDTSv1u3w2U2OrmYZ2J0Ex
BX9nFn2lbCcPlrsXpiw2I2rw2vsARl177L8lQ/7VYCsdXDh0f94tEz4zyETQCkWFSkw//8V255cw
T/RvU5OAVkAQ5zUYM2DX6GA9zRp7ydaUWJfKzfs7vY/bU5rGxSOPQIPy36qfmlGhcWWp+aAa/WuN
atCDGyVPg101UF+V+lPcs3HkIPa4l6QUsBX6Gfn1fF+Pmx7jjs20VI+1FFO+GCzXchw72GQ5CrRb
+ozdu4Ot/LuTzuZFTlU3pvboeOEJchhOnRmyaAc+ONVu/QVtkPwKwzm5nbc25vap6dp9riJrs/Wx
WO6D7AWjwplF+6JhrmybF4gWzSe45/0jS8dnSWG0237CtA4yVDYi1rTUkDzHKD8elLivqoseF66B
ALWh/bBisUQVGHT36Kf19/XAsnKZonYiBQ5KFmdkMBPQbNwK3VTaI2Kb2laScnuyVF0+VQ6YsOX+
2OMI0KVaBnrx0R5/3f5OmuT+0S5qOGfL/UNwGkReNnn409NmxsFEOUWiElTBDMN9TUtrG1skJN9l
SrGUdJA7dsMTwBkQeAE616zV/0A/lE5Jr7/WdRCeensI0HgPq+9leZDyeAjrQ6qj2lTNisOCteLi
Fs564LkJouC+W4IhQffENfzju4K+T7GTeQt8O95DYYgv5ZjhYbgEEpM8k1l2ASkARbVYixr8Bv+j
ohxyq70e3Y2YA/5fDkndAXyFqh0/nqbtCkRun8fHUmU1cPvh10ltuchUlHpzn7YLj4JtR9NqYcCi
SPkQLUGOwMSDJCffR7Ew8gfI62rM4vpSXKool2/WShLDQe/Ch69jH5mDY5dVlbCsPDwxJkW5c94s
oPgoS0nph0MlKRduUR09OQiB3w6Vq707ItPNfVcC0PhYsPyqqYwhOz7Phf01xZ4U5NLsppd2qtKL
O0YATjSUN7uMfUaV3Yp9UoTai1qGw72r13/koaa+DHahvuhh/djRwT6yNw3TBdFBvn69gf6XU7f6
xQZa8uZmnIrNnPIhRc3gLaqUL/CRgycpNMvgwS9i+yplIIX3KYS6T/lSc6zfkkEzXzU/Kj5ryVmq
8M3JXtSmgX75GNbpdN8HWvowLgHifvqwMZOaqN3MG/ps0HhLUupANGUjx3f/UpMB91KXtUuYS+lb
5tXoaGtGu5Wk0TfDycA1dVeaFor4G9vq+k+YXiFdZI36PoJQ+db02CKo8PWOC7/yDShYubMz3zyN
WGZeS3t8BULTfbPKH7PbuF8sxW3vsjJCOsnWu2/NDJBCdaz8iogOWrph/ytw7PYbkC19N8e4iNuN
/6oBPkPDth3AexKLw3Y/Yw0LX/jvLGiRvws/5OmWAyo2m+/Lwav3+LWVKMw5xWumWPZdk3YTmtt9
8arDmP6E9ftGChVgbK8gML7A5FUfJMv2G/YX3KE8SnJETeKseVOylWQdu+Z1ZpdOUnLGblAfVLTe
dBjRl2CawSUUVmhcarRioEXXPipsdv7Aonvc7cDiIeuJtOy+8gfnTkr61vf2pjZYtDvcTmafngfB
mOitV6t+C8cnupOkE6k2MIWov0jSxogIH0jdv5fkrEw/XL75j5Ka+uxKf51fjRh8jz8GpzAalOc0
a9WHyIdGHPrYVQ15dQXos0d2on8uvfZzErfqBbDC8KzrLa9KjKp8lbj3UkHy0UU8lEqdPUqWBCYq
R5ENgaHudAxXC9xjMzt4luoxdLRrbj43TXFwO7fCsLDeI2NeXuzJKS5RB1luEQsuL4pK0HSVi8ys
Ou1iDxct3Y6ap1BzsAKfrFcUwtJvqlV5e3Qzy5Mk4egAqdeLt9IckaQ0erAESzWtn/wNmn6gavIR
d2W1BShepd9AUWdH6PjOQWfv45ttGZfcVawXM8ychzKxAFgs1dpJ/WsCLXnm06Y9MKzTcCMi5i7B
rKX+lhW8Bvzu33lrFYlZSvtX1eva8d+O11sAMJ0dP9Xj3DyOSgVcunCRvgPVZfIl+itX/c/mONhv
jTOiD5TrxX0WGjbKxlUKIm6Yv/SV+yxVRyO9ryPD+1o3ubpz69h6SEsPA5a6Ri0FXdjP0JF+Kohf
7eNi6wIbuldLXip3jH90GgAxy3CbJ8/sgjvFdpJjlIbqC6oq9UZO78xf1dJrfnbsGwEjMmN0GCfj
xJptiepuaT17NprjvO4OwpZavkmyukAZF42q+5I+9d4uw13v6/FdjTj574JbHSku11x4JICfkfHf
qXOgxjspD8E93svZYscl066gE1aOeb4lpVj3tGQ88GpHt5qBpj9bZmIdVXuAu72ewnLMiw28/M4J
LWWfaoWOLdXgnCzwvme8bpp7zTCdg51k03XCx2XXt2rzmbdRBfrjOt8ZOz+jzaP8arxXd0gYko6F
dXh+sdvC/AknEbFIk36e1sdLmyUOJJVg3tdVVT/GelufTKMa7iK3tXD39UtsCToHfSzAqnR8MDP1
Elksv/e/xcH4OYlM5S8FpOXtQlmuIRVXWH9O6fAjVBTnq2Y3GWrH2vwS2miDM0QJnqBQu8dsERVX
FT+99GlsHVkOSJ9cqEBgnBuL9TM6Mtufw290wN8hHyp/6gE+yKCTGGEzCE8C1/wrQxlZ7/rX4MUy
mvZT34FZRqe4efVa5oRdX2lP4DY64Dk4LMG7cnYsrvn+SdcNPKhGZ5E0UNPsMmtddpGY49RsASKB
8NAlyLrgX/NJcwbvNU+9r9oUKw9m73ncA+R76zCt7yTZGSjP5U7cnfW4R5hKY1x27kqgbkXjep8D
COmbagjVh74q/c9RPX/TrUB/lNS8IMAd3XqSqp7mXCLN8q+SCvvg2KZl+sksdP+zP7OXWFjNS2k4
zmf/OPqZ8y3mU3lsR7U9Ou0QfC/0Yz3U9vcSRBaWOVV9GoKh+IrN3ba3IvcT88h7TB6Kx9pXEM8P
IG90fahtbnlLQVSw44yz7sJkGY+IHU28RAivGZHxl9gdWoiphU7QfV4rNEZt7Cq7sw4DloKP3RLQ
MKZdgzfyTpJSwIZt8djMuG1hWX0B7MSVg64C3YDh6Ia1u+LRWAIbKd6LqxgPuVPNn1gF+NqV0fR9
ihagRwufAx0oJPdS/Ws8D9P3sY6s7bjkR0v+/67vIrm01vddn/MAT9s2gYvg29/nX/P/6/z/u75c
V68GmNueuTdzK94OTNify2Gqn3XH1I/2kodcRv0sBTmT31ueVEEosnkul7wPx/LlRM5K8Y6xzjdR
AmthW3pVox5oGdnvPBX7aC83D2s1KRxjz9vUNXyDoHxSstaCMAnna9TqIdg7vOu7Hh2bXTZqxZME
o8nzKvo3faM11V4PE/U+qCDi0UlJAoV29b5dAknahgLp/pbOql3PdA2tx79LJX9NyhGSh7bdJY8A
tK1ZtzOt6ZRObx7dp5Lb9aPH/gNFMu9bAp+JRlXmZ8+HS6qPzqfJ7r0fBgJ0rBZ6w5PluhiOJuit
FKkasfsKmxji8bkplYOhe/MXFBmGY8dZRfD0DVrWWa4RZsD5+qq1HnDC9h79TmOjazk35hVPOnft
M7gRC9cBwzjoTTve6XWIZvc/Djs3cx0rLCDnMvmSAgl6tLr3LiArmOi9czZTs0Rcp/WfMydRnhGI
7nb6ycNGLJlnNF0MtGMQIXfMDUMQeDHxWB+VKuuPTP6QxTd+VWb7HYmR4UsU4wSfdG3/FDW9dlLj
Njv7Y2o+hoGOJ4ZSzm9pmP4CdJj94uAQO/g7xTRRx8L69xk/maMxdsFjVTTNc7EEhsrwMCyQS1wq
GPpCRWqAbFht+ail8OKRTFb3g1d0j1JfqmHwtMc0csIADXGaZPFkBzKPl2yfPAeIdezxpUyviA5h
EGFhjGZ06njAB61+tIIuOVZQax6SDFKFMZrzveOCLIYdb1+cbIjOBVLGF8+MrDPLHsWdN83DXVaN
41lRo/KSGQXGPn4f3SeNj8TT4Lj3STnh9VqzSBJ1iX+I21bFgUGtD65XjBBdEV1GAKq/sj9R7tPY
6Z591J7QDQY7SI8DGqjq+5e5w+oHc+fxNbKQR+7MTd+FLEoFhfq5YQ96G46q8Ta6Llre6J5+wXum
31TRND74+FAhQZ2nu2oKI5Sw0I/j2wThw0/nP5LG3fv4kX1l97pB1yZauPZz9AKW9Fdkq/MfSmL8
wcIv9HIrYKE8cPVD1vJx9gfz2C9ncGP8O8CBlVg8jEyo7AmRTiAmfxTgEvXO/OGBNWAKmA0XtFHH
a504+qLGPyO6Vj941tQhhcwbwMyoPGWNhpAM4n3jY4xaC4Py8ZSbSvTqK57z6GiwacUIPjR7KHeW
P5z6dJi+mjZzJ00LXt2CN0Wb8gLZAHX8GgEA3Afl0J/kKD1OzrUxaHe5ow071hKLOxhBMVPVBRls
eRhy+O3mlmVOCCJKFYm9y7SXEsn8WLJWHzPRJ+QC63kkr6pceGhs4G0zHAMfrbLFyrFVurcOA8u7
0Vcz5Cu4JRl626xbDjA9liSKdt5+agt8Lpekbk6QlkyrOEvST2ttAzsx3mDyAEnOdpgULIGeh/g9
leZUXkYvqXCwICbBWkdikofTOLUbHYjSkIPG+j8cNyMYVUJQ/1/nluS7Szv4CJwZCW3e5a2HyPXH
qJzvsvRrM4XhK32uvylixzrrPtyKPjdeVM/xj8YQKts55zE7XhFf7ao4SUoOMg3vpe0y78GylBPS
RfOj1zVQCtu8/dKPTrUxBif40QbKK4Qi709T0w65S3eADvg20HI9ogKivF0W/2Ix4wl1kPiPKqpj
PjtN+3Wxu98mVlc+sM59URFxf4AoUD3kWhUekDOdN4mpVg9rgZQywPpdz8SSp2idrdq9AZHBuXk5
gxwiFddkb4/Oxhlq9iz/uciHUytjAl9I999SMKoIZi4XWU8gyXRQT2x+xXc7d1Cc+24MMCDCOhTH
F6UPoZDoztVEyfGa2kvvqxUgDMzQveXB9MVSKXVPDksFD46KcUmsIvV/Sy55OHUPD9ESSB4QTG2P
Lxq7IEvpWiD1JK+q1exgDrgCSLK1jXwfIQuz6+KJ5f2q/iOCuOAVav1NCybob305vTklk/Z6avyX
fM77HVCx/lnvYtQwnTF7cg1EVWJE3B4mqx9OBahaFBwjMPvYVp2t1EMTZOnFB0eNHvNUrQ4Zc92r
itYuKwasXqdWrbCwXmSf+XXhljVv90tio4Bizab5HU/Rr36T2j9Ly79TWcgMUMKB15TUCUPpz0XZ
2sj3scjAhkb3a5y8ez/Pi59GE/9QTFap6S0B0IMasqweNywTqQULSc9szobPfj00aJozgZDS0QnL
S5hBBZTSHAvPe7+fm42UxmmY4XmJppyUTq2dPtaK+T1ZzsSOR/6U1tWLlMWmy5oTQkuMyaOnslWV
xxgnIeKBNUdPEpNAzYJvs65W5zVLYrihhrsYH5/bUWup6mTOMWYjaiN5ThMiN+k28E4RB92u9dbr
qEP20JiFfefPOnXnGFcqmEgvY+KVbBH5bJ5oqXbx3E67qPCo4KxH2jGdkYqRAglGF9WgrbLUqRVl
qg7rMZqv/CznEmW7f07zrorlxHDI5OTr2XpsOra9M5W723ml2E9jLvGu5mwryhY7LHNn2B5EsOX0
ylBDEYTB+u5AKbhdUn5gmKn+wTPNt1ueIb9gvfjkJTRB3+nUcxO2u3/9T2vt3+fV/swCdBtuv2G5
CxJ792OXH3f7TVJyu2hXZk8xwq5QxY9W66qXYqkmFXyzZplHolIiwSS3X6Km2yHdMPzhsSP0oHTD
gdEGdmpj89AkUbWtMbAIIqhmQZP/sIpmQkMPTGOvnu3Qn4+O1/0FLHfapQgrqtHPXk+wjjRt/Cg8
9MG8oTuHaftnnfnegTHTxUXCNKr0aKfZ0yJl6/20FSyy426j1HTkCM2ayOG7HmuMDe5Wbp28Mc88
QcL7bDa9t+l57dD1mF5rvwJc3H3WgpGTQfNDETt57NXm3onhX1agnljQ2aesbhWm/iMshnuFXc+p
wBJxQoKhXDb8CoVNhwS+7wkeMdNUL7lEivZct4lyVWOmvCV+RtfKv5iMRbCXW7KGsYcmlSYPtzwN
E5fNXAzZeT0qYCVvl9VILuGbqlylAA7aj3aGcVW1PVTO+aWpXprUHK4DA6HWqdFCz5mSDzOQEcTL
Yn5I8FkpMVnBIQfbg6pzUHZox80I1dT0wBta6WOvjTiALcGU+s/1AI8/Ky5OMFig/gkKVou3cMzG
g16gNSZ5OQoMxxmXNRZM/87rZgYSSJrqxwoXvcK1/KdsCZCj8EqnurY2ck1piy7OyBjmOi9BlBrl
yZ2caSNJehDjGqNGAWGouWWt+Y1tfoms1riTLFepdHTJxhm70KbYS54Ehu7rbBOh2ShV3hWgmGdM
ze3Ckm3pBfu7U5Gf5cKS54fDxvZaY9dONTvWy4+UwihR84tlI0C4ZFksqz86jrIbgjB+Lsp9ASH4
2mpa9Mye+a8xqvzzoBkPCJGn9yNmVVcJ3Bmtf2StrMOal059jokbyvyJqsQKlEbfwPO6u0usxLqy
2G/dju0iez8XPu5HYdts89xl0uaneAzNVukeb2kckqpDXaTmFpwv5WFp6Zdl8Bw37tPsMTro54q9
oqozr56XKE9WdAmWhBHFv4PRqr91rFreTWa6TAvh++D+BzBjrTcmqBylM12vnMhRCxvviuiK4V33
WBbT7tai5jIKwBq3G1SRm6eizoJnk0WyZz0uXko/GC9STQKGZPoGW6DyJEmpq6GyvrMqkONylOTB
qEihJCQPzOHGracG3jXNDe+KLvd8Zxjd98CvUQlZ8nUn63GSijd+7ML8l2ooYJ7ZuQ8fpAYjv6sa
acYlmml/xRS1JyXw7CtkUeeKg1i110IXL4Nxdq5SoLWIe6olmzOSlAIEU8zHKmXAiPOGgnJs2LKV
bBjbPqL/TXrrfq0bsnaKmVnjHFO9ig/uBGICOcvwuYQNscOeJdkbDspoW6et/IPh/Q9b77EcK9NF
2z4REZgkgS5QTlXyXh1CWwbvXcLTn4G+G/c/jdOpKHkVBcnKteYc04IcDr/lHtRzei+GHm+oldM/
UPRDXasgVGjLMvl7oHZZScsizdNcFdVGExOHpxEWEm2kvgjw8P/3bPsQvt5rNZDlR7aGh/5ui1aJ
CIe++ntGXHPJ/Ppq2FxC4yZh/Hv29zD/CSW3Bza1CCf/Pgm6djx4JhNvlQF8qZen5D/h1abz1im7
uzfdXGmzDOxiN+PD/x6okbE6/H1c/rkeJlG+is14NG5Omm77F8gmwnkk//xHdgvYDRokTQG4u1d/
D2Y7qJWAo27jb/z/T83C+0pzEwZGX4F9/PvyNK04RP+eZmBnQP7nGWMOwPkM7aDs/XfE3IUIkhzO
SOZKRoh/R/G/LwN7OW9dmQPsE+IOcJhhXxA7bbE0LHbjzzKK7whaRFG3B0X8V2gbjzG5jlf1OL05
HNZzShzYfjDER7IIb6c2VW3Or6m9MytOuft7vf872n/P/t4BZljJTsQcK42UtLM+mmGXx+I4ENR2
Ja26OUk2CXmbdb6mj4dZyOeCV23bCoc+pg6dd5hTwOioyV2A9Ktmh1mHiXkzpVWb4trZ3qy/ZyXQ
hl0LFoT77mRc9ZAt4lYy6LIaSHx5oS7/14HBosxxk14PQtExAk0rI/r9NNzaxP4SZaLtLPtSz526
6hM5//dgiVRdReZ25MrlozTM9grLb3vlVS3Q8b+nletNxu7v6V/06t+zv4fciVrUTh40jE07X29x
LI3VYtCh6Ph/nliN51SntAQEsHlEt5f59/D3gv/34VhakGUMcjOjzcO0bhrFv8NR/3lO/54OKw2v
qnSW8H/vzN95+r8P/555xky8FQZeFu8aTiAP1ib7+9+DPYrkMAr7nG/a+7/z4O8h3T6cGXHs17S/
/H2qiWzCHWKXauQv1mD6SzSQ2sT7O9X1Q2H0HemjVoUHbHON/ffUGc35lAP5wiTPMd34EK0gxuDv
4e/DLIVCbKTab0dJOZ8Jhhz8tXcmUlG0TJ0dtw4tYrqGWi1+XBKtm5BPHepuyy7G1KMDvZ9vr1BP
RrOBdalHyI2tCZzDSr8wOt+Z5YRvNL8u6zbxYZQxKF2b5CLRwlzH0Rgwb+/9eSlvSoNbROW1duhB
WT3r7RCwZDSM0OksNu14AjewbW1X/R73vXlcZxKEpEsmrfM6dEO1FwxhULGPE1ksfbxPB4IoSQLX
ppL5CDLBkBsui0Z2K0xDBouxaLtIG4iFmcw97H/wdOuzJYpT1TT074gkSnvx3s4tmYVLsQe/lO5s
jH71MF6SuNN9bo44k5O6DnsMGcl4AfyKniRjpKvpjF7jjKYKXqoAKFu6n9stI3qwUOHSomA4HayN
OZNv7PZhA6Kid+k1Tuq3dzgw7uQRlcLPr5N3iZc8C1ICtqIq0+GaElGaGrSrJx3wrUX++UJoZjv9
ZhGObB0lVaBW2z1EsG60ZjgOZsJBgEOXCsmRFgle8X4W6GLmF8/dWpcEQVKP9d8Ot+5tbTEM2DGO
PFX5wdIWjMAaev9x1g5UFGvA/PGD4jnZuQv+/UaTOWwiZDruSu0p8Oa44NGQb/LC48pbjrl7r0Ag
HZl46hfEtKRnuCQw6BVvdINLF8/8GAMMdmNXJ2trFDCncD0l2u8QkS3TqevtDDIzOVwXyfpj88Wg
6rlRtmyyNSe6qc3xqy2hI5lcooExT4Q1LTPzxsQhMUfPREhD9FLnPQm4Ep8YDu6woJ1gCUzha64X
gRw2pAisZV+Zw2vE/SKE8uqTy0w+aMkIx+VvydZLYUKsU4AqZ4HoZV+PrbYv4z66XyCur637rylI
1Yv1+HOZtP3gshGcjSncCsBJWskZrdze9pJvDQ6rXyuyiQ21vnktDQsakIb24xCRCNfISk+WQSfP
y/R7iAtuYC1FGCXT02K4e4JwkY8kSLE0oTNtZYek5V95a4z7tVVjuCRFs9fcl0SrKt/OymjXFRX9
mana21KrL2vCL5wHOoOpYdzGKhtAUy6nUf9k558E3uJMu7F77HOiWjvyuujn76TXvBvDBJ4FQJJr
EXo8TC8oci1gR1kSkOJZ+lSDRrDCX/U9AlP9YVGlnznJ0Raa7k8gu2QmXgCJtQKRJJivgvqo1cMq
I33FhRiqG+PRsGKbry2vsTd9RnHbAXWqv7P1bTVz4GtF8oU4twx785kIxecJvSRTF2ip89kDmbrN
NgY1uiG9NrWMDi0zRMAyMn9p34Awke/ZbN/UiqF94V2EybeVxnxt6VT/rOnZbiJ1eGj6S7SOBMhW
y4F4Xkm6bJUcl38kZ9Ovfsqr8cMYCZTXh+VOZFT+47rhemsagUSjM+gTrNAVkMkRzTBgw5hzIujq
ESBY9jlxkPyuIRRYs7RToyiyEmG0wXDg2Oth4dDwJ1LgbDX7rrSje7INhx2jnSxQrfMsVRla1chC
oIGhLYo3Mu6L0PAYePfdkPp9X76iF8XkOLCHVnlKXhLqTdkRJLzlxKKMVrteK16A+d+DTnP9/nWS
EOjaNMd3P5/c1Pyutfy7TM2vvrUIC+wg8+vsoehwH6p5XPZuybAgNdCyuwU6omSJ3wy6oKoE9jcv
9aOetTft1qiqlm0Q+2P1DtELM/9wglS2n4QP967bKU1udufmdkoyP60l3ZJNqNvG6lQb3BRKNEIS
eB+sF1ZNGQeZcerK9NZBiOE3RX1T5vVvaTmntpWffcrGS4m7xC3KUOjFEaEK/aBoIK9ljvDVu/PV
QJpZDKo6bFGg70Yrg8gzT3koNdLoTW1YfM2uVBhZ2pcL2SiJJoToqbUThEqZgyMPi+qeiHljDF2K
A12Ag73SyUyq50rpe0Gq995NJPphNCupzWmm1W+eXmdXUxAn7sYQe5isBNp48bKsQxHCn3lKuvWr
VvLVrJf7SQZmKdu9jNX1Cpozl5DnevInDSmvazDWbt3DGaxNJmqiP+VRhExbHuZUC92UrPv3JW0+
vLh4ks14URJNoz6/JENx7NHg5IpzIhv6PUg20DTTJQEciKANMFpX2GHesAPXutDquD6hytvFse3r
mSbuAjMOPjTQALIrYvtjGdQH2dSl7xTac+8CshlS870v868ZnJ7Vqnf8ZT/IdtHFWod1Sk+jKJ8W
bORBodcPzQi8PIXDNOUoqjkej4IQsUPNGADNn0XvqF8PDCCBqfWneBzvyTQiQ9ClPz4Pzk8vetAU
3GHJ2CbqvRIgfwEo+5qYibzUK7BNxcUcqvscNI9vrLO9E553UNI7vZc9gD5oQ6da2QO8/Ryx/II8
IiFHkzT2M6EY9Q2+YSR8Dth0kyuyiejs0BUe7C+9HC65Pr+N/FNs/V5TRBiQPosXr9POrHyPiMsa
fxwdDn18Y5BMX9vmYcjmo6qjfX/s52rfc1hYJNj5MztUPrO9lPp/BgXsNDcpXarjQJ6a3hMsprxL
XsP6HK2ceUq1n1Ou3tmNfoqCCOUcfVqlulc5DhfTG+5GtwjIc7hvhvjDLtk3YiEjumEu3h089fBJ
6ylgNEPKgyD6c+XcYCIANr6ibOiMmYpG7VxLR2A8HgT7jJPHbrkub4ge7agDUp1eFZfL+CoHmspr
4SofDs9tkanebx2IgLpAcGSV8VMti59mUJ1fDsUctt5IYiSmwy7RT5PuPTgWReSSQM6u4uls9VTZ
zRh9jAPX3TqaewnM2+mna4vuHeSUPARxJ7WCaWgbgRJFOwVy9xUGIUKnmBaaRe+wmywOssNhJPJk
ZUE3ynA0HQ/Dv+v6UzaXYfnYlzCiplzT96YFs6Hv0gcC4IcItj03OCrJe+9bV+N4MQCRsRuzj240
PGliAbvpjR9igDS+aCm6l/Gj6719PIEU7VMyir3cCwtaBB0DjgJhfFjpGhcPRVgrsqCN6QiMul7S
sc6P5Tq5J0ImX50UeA938HFqvo2B2niZuTxr+DpZehFaTcLcDEMx43Rp0weD5SfEnYSqifyeNW0v
cVr/EjKa+MIYGStZz1HvElRS/TMg17lrh0vCIBEsSl3yOavrMW7PkmIxHqqbyWNoSL4IqKtrDEQv
1NovLkOLwI63rAhTfS02O4DcndSN63GrkUuYu+OWMMjdXBIglfVwVNvX3Gy5OuZAdqt+a0+lohgv
cl+41GCyQLcRp78T/ezhbNcbIctW8N7U/GzX884wbUVhRWhG6sB2kOOdNqvmlGr5nRVTkJNJW5l2
dbDoTLXtOlPQJtMBk7bVyzKkIfQsk/gffCvYqTmavcRouQI4abRfmn6faZ2fImkpkoEHppU3ZQPG
DMS98AvUtsfVjruwh4jpzVmQrfZ1N3poU8cfW7siavmSEsxa0YQG+Ij2Lm92WBnvskmIvV6170AW
rsZqhfhcb4jmj1YQXK08A7N+nTw3wqESQgPl0iTwWz2m7qxTMJNI0Cv3gGjJJhrSmYNMYu6RC64Q
+zMbQUBO80JmuzT3wlqeTF1e2owrMOEI54JQCaaSP7YTTWExQBwud4khD6lUH6u6QjnzXKBI9ckF
aXelwXEiSvwGJwaykZX9usSrNCxbC95+1SDzbdq2AHrIm9mfNWMvCTzyPVt7FLXYTwBut0Wq9uGg
YoVaEFAfNroc6R85C5tmnUEHvk+J9c+U2rKPzAlYMhZSiIZsT4sCvB0Voe1x9tca3gEKE2ITE/wr
1PhDmsBIyq1fSw6VLxXtfhtqEusmLUQbvKCp36eubkKVc8KclFNf8zhLHNv8pOHyQ4Zyc55yptYm
g/uFqKLcNB4A9pUhUhkMlJYR6nltbz+wS+kRh6bJYN/ND8KGS2sodXSMyaUOyJoA1FwPPWV4y4wW
HPVw1lLOtroTfl80z1lRYUeSV4Axw7Wmfp4Hj1RfmhS+LJLDTOI41M71RiJhb8T3YnhfTblmIUK2
htN0vHeq+d3p5y9Iosd1WQJpGh+1Sm1oyTOIXswXkeps+CRzFTAH0RvxOOXO/di72DKy8npyRwYo
rc4g23vP7IFE+9J6ioaHUeigumGIkiBG4o7uRKFKquvCFhdhSC7deCDPiTlGpzu3DbuOqa7mMEn1
OwJHns2JVExvrPZxsjwkkT2hBXTuGagQ4JJFMJvXN9d7cKWGSMTcWHzloIJhyCiwKTDB18VhZtbh
AsWWmHN/6kbmDclBa6rrqngGm+cx7IyOnJNB1yTWTmUGO7HJ4FvNtNppprQC96qPAXbS9EO7QDa4
N6I5qZzd3OpvWlEwahnNQ6Rg7qmIMLwCDFrrjEE8DV9Ji/Tetk7UF31VUGDMjm9TVbL7mm/1/EQl
bUMdLkipSr3AqCfJnyEPofC0IEKbW7WWEbhu9r04yVvCnHJZxjLQJtiAmWcuJ2d5rUVa7CLzUAgG
0hU+VDyo8U6SA1OL8S2v4q1Dzc4/ynjXPNkF3BCYlXQGnVby6rRDhol0kfmzUty9bVK9981MyTHJ
gTFhz3g4ISTaczwYyt9NREZGnjQ3Q5zsLYJE9t6izk1u/is0DLtJBvl94w21wxeKpGcG4vVeQ6Pi
t1zxO09z2Bt6XErz3N9Uy96DArwstNvRc7VhlMfQ2WpsgS1OhIKpVtbj/SsieiFp+l1HxUV3NKDm
WUOyUGQzekr7YwJgw0e05PhdbX7PFtip4tmQTkXilvHhGNrRWRX9Ew81j9V81zWoU3jd3/BmPqmo
531rJjcryGHIvnkekAYLhWC97RIiXO8Ud1MuRQyH1SeSGKTf0y/5ljeRR8RyyhplEHReTs6LZ6jz
0gEjgTNHlrzV3U6d+Kx4s0Ci3Ke5Zx60LXI5aZZLYetQ39Nq3Kcp+zSd2r9p5heuUWQgiOq35VDu
ung58HNMwccY8G1yIlboOTdMLSQB6/CCkTTy5zZCPfTtqdfWtV7pbT855Ui1iTDVXlGcEV2NdeJc
5B7bVJaoyKLg5dpEZEuvt+2Q17zr0vxoDbRUJZoJGrYPNQfPr2brXityWobCepuYWxrxPIWk/2w8
FS++JLZ4ild5NAoKdBETysfqRAUAaY89rGvCbm1HC6ExJGEaVndeEt83Pyy8EZOfGWelSqb7QrBT
kx1+mmwmFkXob0lHUMNi1uRBzU8ASIs9Gq67zJkujBUw+mnFjSjiIWQTeJk3cutiPRqfceV+OmP/
0uucmLn9QvbFoymrUMTkFBIBDAWcINnlqu+4WrB1oRA/9pb+Ng72P82Z6CujdOstsusynWZMxv3f
WVMLx8R0asebvIUDzgKADG6DNxvv0bZ5dbX4skIqBKl9yU250rjrv5pW7VtHeymIJPadxJqDuabw
1m3UDBFnC1XMWNUeVnGh+7Yorupo+FcJLBTJuAKlRP7UjY9OIc5WKfvA1EZqqgr5vQ6gWmWaFoot
n3f0jB1WcKLos/orKZMj4IqrLk32em5/J25Hn6pjCkiSKlGK6cFcmptcEijatcWpmYhMHfVmhyr8
Mzd65KImCd12ustyBs/ZgP4tqgAH2zv+hfOY3DpphUh4vlSaAd9JGomP6TGarYdowEIRRb9rpT2Z
RAkpWSdPWv4BM7GyVzPQYh011mzeLLDHQmswvpxxOJle+ljPTNZxAH4P0Xawk+JjMabXvMJXTdoC
9Kua15zON0s+X9cZ8rwo/qSE+CRYNfGdetrbzfIxNpsvT+dGrpUeisC1hj1uorajNt86lerAFC8J
rYXWrJ6aBMCbdBOSD88mkSLvq0tZEKdU2w+lOwsm6Nr7Gs8XvQUh7VXXJku4cNzDUNduUM5A7qph
l87pW1p0Ivht7ebLtop/UdOgtTTr+xJa4+CULC6yI23JHsDjnddq3kXkx6NywqttNGd8Ro+mNiFO
x/mLy+K4zGAJE7JBs0ynqTdWE2cjmvNVWKHOTBUGV4wXpJoDPRhWlZGUmOb7NXbOOCg/pWg/inW9
neB8MVaT11whrzKH1qaNoVfVaDDd+GB2WeDMI4JjjbSobL3BvHQFtXY9tLa1s8EbcP8xyKMsAtfk
6ppWfTqS6QBFHxm4ckcg67yoxvIelEPzxqGf4ltUdJzF1bVVvIwiDwlQveuS4S2ZGIFvp+C6EDGF
sETfx5ITBf/EzVpEBzrib5Ez3NC5vY0A5bNLwIdWtMaOFKJzIcrHITHfSyUFG72EshY/letBeRID
N8YqffyTCsQ6TRmax82R3dgjodpvzZB9sft9wgU6nMDmk6m8RiG+lze7uXRN9E55gB4joUSJaNRf
NAY5nUHYyrjY+c4tzSMqI9p62WJRMrQx+ZDapXYa7Ya95qsq6e2uo7MnL7sKa1vO7OmVty9XUDSr
KPJj1V1XtcaAgF+wc3Pti32vv+CFEGnkHtWq4ZssQVYSkhUrN76a0plNI+QEZvta0GQ2scWLfVj6
0rjSCiZYLU4EJhEOGzU30bFnGIdl8doT9rjU7xYymJRhlQ/a0gONd/L+8Pfhf58DQ59xXfZFFDpY
OADxNyb3qoGwcaesyTLY0p/UmytSYNwEWEhHLUHrLafawZKOyelD0kc2BPpTxxq1I69nvxoUqqOI
6PQBsWdr87IWXX+YqNC7mXvY1NGATIdH8oU/x6HYnF3cfVZtPglj8g5O9OuQ2RkshfGJjox7TY/c
LdNFTM5x8a6NAFVri9JezsZPVLlcNFTYZRT9szIxBrSI3BBsgPAsIM56xWuSLEtue5XOW8mWaOfE
QcMXOV+JZ35NPfLthUU4GqMTJGYA6XSsBs989XKg3/a+WbTrdvtz6TaBsSTyqRnyvee+wM8De1iR
LLFWwbRkl1WXD2Vz22Ri8rNifqxips+F6566RtDSdG5zEze54353ygbiH7d3i13cZ9vowNNK2oaq
Ows9noO+s7giPFLgcZVdkY9RhW3cKmb4Q0hxPXNZW6dqEgTq2OzejlacCGATKDt0CZHAcBqYqLnl
QGiMu11mN7ddNr2pcgtaVNl0iKzyd07X/nqAtBHT3tZtdspW7HGDXSzmA5a18xL9LV2cay/+NXuL
mWxHHprLhrNJ3YrlMXss55fISqELuezRktiKfSzWvhpgOahaBa6XsXd27NlnpnrIUt14zT1Wa9ix
7G5psaiSfCgjPYuR7oucxA177Cepl6996RY7rRMpQov4DcYIFnbXPOBm0gOEHiyDm+jQIXaIziFN
qjHY2p67ycSsbvIem9u0ddUIhrTz/ECQKT9lni1mYXvdlZ8rTv5yplUZTQxXQKhgcWfiPg+KPZxG
7pJbFW6QS2ngaJqejAIgoG6BfJnqBlkVDSu7+c6zFvZLNR+LhT6zUdjeyRSnoRxGf4kZTPUrzSfH
yT9HmnzcbWrNrxA99EWdnOJs2gpo893G4uLTrYzBnajuTi9LBium/a/eRk/RR0uHJTByjdp1uPT0
LJHJdlcx1sCRYuQ+kpyVVU2zc9TxnUw3E/66AI1Ks/MqG0r6wthDbok1Y0vHL13HmXkZJwxkhPzQ
JVAqKO981eXjfUtmetgTb7QB+c/05a9juw2Kkb6NgqhhzLQ1qaWaUza1ED+4IyStiIJ2TPXrYdb3
JTWlvzg4p9OVxHKh33qNsA5CH9s9hMjT2maOL/Nql5gEtqwxN4c4Fv15pt+euwjcs1y9yAqRqT48
MzXj/a9WpD90ZKO0z66KmrY6+1Y4tZkkemXaw2KAItFW6WVwmJ+2HU37xlIaplh4kIVX7tbB4mY8
928genaVvdWfNda4dTrZOStpkdYvlVyto2PWqJlFvVyJfpsJdchpiN9Aw+fkHXVtQZ443o2dSDgt
tFlgwO5pBHKhsc2S9ktZdGXgGFUUgFyp0HLiem2ygMi2CgDUdkneFoo/kS9cwlbR2YEQYstTaC+2
yF4HybGNjEEeszRHwMRlj83npZO84tbmT+InohMTS5Y1RjLSnV5tz0ZYnJcXUJ/qHNf3Oi0UzqjK
j3hXdkneg/vuO7Z7/G2jWfYEjUxMnamyHGY9O+k2dZDF01GwcSdeuCRidRTVgWGxBSNm703XdUJ4
C17ZT10K4t7NaDdly6s147qcnOm5j/B6IgPqDhVBNCzRw61KV75J+xWkBNHWif81lhxDxx2vYmao
NA49EzBKvNA2l803/GYO0ZLdTfqoET7t4oCZXGI3KowJbYOe1qRDZxI2MpKwWXEm2xG4NS4kXP/N
tVgGlhtVmSdAJfVKWWFzzonG+Fax/ambv5Nav0HPEG4BKNxu79Ze6pBxIvrQ0SfwLX5amHKvFzgo
GBlCr+kxmdD30ObpZmbGLEnxyZJp1yfau9cJdzcaHYFraV5fM/lzdsXqko4nmOkw9gp0g0qHfQ7m
XipW9rUHwD4igImRh9y2T5kVLVcy0pltsPURFZIcJ67VXoMFjw75cdAKfd+5dzAuKAz15WVSxnHt
dbrCqnseJiYich4CM676QM2eQaFYrPz38XXSD++FZERm/ZpTeuey22cTzF1xmhRSI7YDo2IAnXga
Nfuxwzd+G5NHotWEWRPuFM699t3V07sVk+tVRNf5iLZSjN+zS0O/yWjBo658GmgKkPfmwf2tJM0P
63mK2B5m0Bt2GHQ+tc29ljjLWTlEF5RZdq+JBnq+vXDKrU3t10hRQmNiz+dsTPy+qX50a/43TDoV
i5yPBmvPYYNuz3XxD+0G6ZXQT5n3sjM2ne6BV5RxViUZ7Re7OCQgcBEbhrmWHUudQOcusu7a3suu
6p5z22rDmIPsL42HPJAhuNF69i4Z5vmmcXcW6tnQVYK0jfFzWepb7rAZVbDliwb7XFdX6ECa/ZJt
ht2BfQehbQjk1+Y7w2TFViF7NHUvCpKW1mtS2ynPaJwUcT3eVhJnrvZFr33+0OIj01cdtJO4mXrG
bKuqvhxnY7MItkZdj7Bu4l0x9PUQe2t/m24PNt23EiXt1d+nZNESZUTnocklr7bfImgidSyRP6LJ
NVlLCVZ3NQ+KfzctYdOyDkeN8ZSNacZ5oL/24CVCwzSdILaOrpR2KFbvNU4TgcuNnnbdl/Oui9jI
lDM+iMzvVN2eWtU/TU6zHszMSndTV9woJGPMjpnOWV3RHrh4CDZ2xxyOsGJWyySOEo41Fpc+mAq6
wzur68ebqXEfiooDWq2FXzZGdzN4Q0OG997lpu82MFkGxhtQx267aKHJT5txSNS/eTSgiDuM5bPR
eLEkysKm/2haSC44uiiFyp3XObclE7GwWUUfULTuIqyDEyNWmDlb0Mb8k3VLGMlpIL7wKu9GtQf8
jXIxuvHW+DqW7FXYlu1zs0mCWcvpxxjzlUH+AEWO+mHJBR7luHeG1d23Y04bRsYvxcL8U3BfiiFI
d9ryq8gPziLLuEltawqHqoz3WkEyQmu4v46NRrMcXtQwRb4Agxw4ix44/cL6bK3fQrnHziImO/t1
JCfoWhZfrcJbqzsDtZ9GiFG1xOfZap67HDHFwMll9k/4OM5eh8InjpJdlHZQPEbTdzzxtTlOKMSh
k/SeaQWR6VxMlNcF85fdFMuTh+TnCqPis7HFjMeNxrS95gA44rsvMFviI6ppvu5V5AK1yYonTzKn
Nh0yimCBXMl6uZ0spge2iN6TOxQorCpBNK+70US6P3XXy5gXB2QZp2WKbokLwfpCLyI3FFIdh98Z
L8trWdk/3aquhRhvqVLBFifnPOI7ODs1BEH9PhcjZ/dWnTFHuZVZIihn+5LOiXVs7eFkKHLQS/Wo
LatxPaIFMtEB7+v0WHaUuINn/Zi5NfqV7F+1eljpc+XcDDhuJs7MFtFT5ybngVkaPbdPUwzDxSAs
NkvcZa8Ngxf2ax14IuFsSe8LyAxBzFpfdwewSic0k9zKc93E3998FJI4sUhZJE5rP7E9fuYi/zd0
ycrZbx7mlvdFpIQXkre+l2v/EVs0IbNss9NnTNAsMp7M2o0DAaKMDgMTW5vDPHXTHuETK+xVNmTP
vP8Pzr+u6bwwpl9Am5amf+/pvjazrbLjH9Wrh950fppieHWX/pEpRBSYmQYn3yE4y4Mo1UZsB4Sx
qXeYo2qkBkuBJJvIA9cfy7Vly68zdXYi6wwo7Z8RzW7QVujEtmlWNWDPZ6dWhMTunCYlgT9cLdZy
cLiCqrg+lCzckdTerDH9BW5W0Xlu1aHWkbVhf0+6n8rpX8mZohtd1bet2BsRd07WdOjK3rEUE/Tj
6p+Zu2jT1W50UyR1umjIZcB32mzxM9qCwC4yvh3zh4Gmu0tW71ohSQsrAzQC0uu01dH0esmVslfD
z9Lkuqk1Uiut8iJxq+VVWx6GxdZ3yOZsqos5GCt5MGYVQxtrWiJY2geTXwxhjcs/F1cdm9IYRyfp
jgnGa68dWOEPS5P9JHW7QaeGk1VpvG5SOYWki0N5yyZsy0Bb5hdjTbwznY1A9WSPu3Zq7JRTPSVN
d2eNBEGAqebfSMO5ROvq0i3H721fy5ytUMu4PEgXneAqK7/A1LtH/g30TzVMrBRDDEW4E8qpQzto
zW5ubodVN85VOe3nSovDNqcoa/pjXRnUrfSE0yrl3VPVzk3W67RkAYqSttrpzXAVuwS3xzqxCyiO
DE/rd16hYVee3grV7bqppwQY4jvNoOifq/o7ZqDXZoRRerGWhtpifsqhvRX6cCy9YtkNBvVuMeSS
fpCFWaiAyBLNd0Ns/WvEObZYNckJdBiH/XpoHGphY3OfvB8yUj5pfonWfWGCclDEwOFpOVtsSpOY
MkLF5i2Gldtk1m/TeUTtYZyauCj3Bu0BWco7ZXqblIdytGkJUlzQujad+dqr9AmFJeUoHCp7mDBq
VPKmWq3HyMoeBGvK3nXGQ96tB68xriLu5JhFg7FmQEY05S7L6EaS2JmlnW+2ygqRUfKRG1PsNOhi
+pKuOV7utE4Oy2TsnWGgKqHZ6JFZ4DdacRGq+46y6TvvmVVkq2+0D0U7jlw0WP6i+s1M5Heq7J9x
quH1m6GlF80B+D3zsgWwQsuuXSb/aMkysG+qjuaZdmvV61NiOy+Zo466aZ3ahFJVG8wL+B3sHgKN
zsgN0e7d0b/8GkLbtXrDDQM0xOSJvd1yh9Xnf10FNjD/JyxBDlt+oql7Lx06ccVQv66RF3bLKg7J
YDx75LC2rfeejJsiPk0u2oyQAqEdKRClutgluae1SYO7dJ91KG5jVN8CPJpQXk2P7UQvZogxw9aO
vMY4RqBd1DyUGBl8b10u1eiF6WqTosS3/B/KzqvJcSTJ1n9lbJ4v7EKLtZ37QM2kZqrKfIFliYbW
Gr/+fghWF6tzZttsX8LgEY4gk0kGItzPOU7GZK+hk0Ka1V4ZdnnVjOSjrKhVJskWWvsA0uT2ydEJ
L2sOtALDfuxqhQ2bsWDJJQONRgIwXP05okAndBPkxQyt/EjlZiGBUi2oGtoH6slULGqGohsYEnNv
cnczPfLIC7yOaWTMdD+Fmw7Vxy2MS6FVR6Ps7Tm5Ro7dFK2bSYV2jhuzWqZgejob5GNf79SGbLBH
OqWUvqHkQKlHYquzrkRBElyqavGv7ciXx7HCudTaEoJnbQyUnOfauG6U5iWRCYGhijQx0tcSxO7K
MdmUsFHsYKtMaUD0pAJkJ2RvIDjA7tet3gtbWTWlvm8sCz2UnMqQEWs2ghZWRkCzqQ9drtcHJQua
AwGIkbReJ22Aj3SzSsr7bVLp+TXUpejKsXq6Fh1ZBf8RnSIem6aLFqTre8q8NORq/XMYR6lvl5Q1
LE6iCzgAeQhDf7tPEnZeyDpu90tjrPIrcZjiClzsMZcR7xBdGuVdj4Ujb24Ok1dMAdMV79Zf3Cci
kA5Lv1OlrfADbN1f+oLy9dOsooFbsvEhVJK25p2Jvsqs6jkIOwMZlz/74sCeK4j6nIQH2l0DaJeQ
gLYRdSe9b382nO0utp52D5/6dfYGSOl0JLT+9FcKExULfU+eVD3eu2NKqx09EEZiUtEfZwOlp3zj
zFlklauFew6p6flUuACnsryrH4RpOlk01YAbl0EfNk9O6cU7tSCWmHpdw5Ojti/UQJjH0G/qeWr1
h05m8RW3DqVTzT3AelthhrETriE26IvbxJ7b7alVSNBsetkyRnUuUm6u4qVsJ38l66IfxCt1ASUb
R9f2CEjg3jVFsuE4Lc2FGcA8PXSO+pwUEu9Dlk9aoVSPYh6FOwlllMVeTGSkgPqK1HFXYrQOjfkA
phdWTZxdRGPERbmKSn5aSGX5/rwxM7QuuqSai2EQzdmFFww2JTWYWcUnnyQYfVBXJLXu80TV0HMe
SNcEKdRVXWvBiRC7v8q6Pj6Tgp+QA3l+QaLOWmRe0F4jJDUXFaoKj0NZmHMX9s0Te69y7nVm/FIT
feN3Z3Sv/oienRUb1pe0N9JZLDXZu17mPygqC12yTF/tNky+9XkKbTDUvqcjQPbYzv6oe3YUCTkV
MhzZvJVzFo5RPrs9O5pZuSdaBSQ3QYVGN0PgB5QmZrvT4j1ma59cyA8SETutHovvcWldLBD+X4Mu
fLNTv/yQOROwe6ucN5Xc7SwK42EV5B6lURyluFBMHl3N2GIJmgouiz4vyqFUjhKbn7YoLmJA8RSL
RcLNl8IUA2VAcCj0YontDlPd/HKvX5pAzBbCrKcJMku1l21vo6j36zWo9ZwBnyaPZnRF5s/H0pJX
kqagQjz5iPkdcoLrvjDa21sVA2nlNuu0IqclXMT8vSSD82998v1ZAZ4NRvpmbCPKRZICPVEtKNk0
hRFSEjT3D/zMpGUt9eEjIgbBvFSM+j2JpaNq5J1Hjvgy2q7/R5EYHwC8ndfOVG1KINfQZjsrJqri
FDspzbSdpXb2isNry+8/UcmLa+2Xzm2/GBlSLr6xhD3AP2iMxktq5eZbb6rZ3PO68eooQbZyzAS5
naRqH0D322uqNrsnyppWC62I5BcQhSGCSf65kKNrOqrqUcsThBY0syM1QS6wifziyBeHRJGXRceI
o9NaQ2vhEEV6vG4KVFLilARXEnXDITK0eq2loApSneR/oyvJQWkGdY2yjXdQHNVc80Ox9lEEESBj
weVX9pACOlnnUPs3mhH6F3YjbOkUy/zmxQ/oSpjfa87hs6r2hqtwDYxRIirzp2vfVp9cNWjOV5ka
3+u2Nlh9m+gR9FS4p/bZunPRNkVtmXCG6CPguW6LvPOXHeVCF3kpk/Vzu0uiVlRWDt1xqQZjdxEN
5WWtuYacxEqYyuSntDBxPS031jlLG4W7Q2LZqPp4WzUo+tt9fkhQ2Vbd8oEk+PeRan4IVRHpB+t/
rnMH2Rt4SpwG7U1GFRUwlh1kYHgJFw1V4QWgnX4p+rrMdi/s7sHoo7hJTgg/0Wd12qIbkGcSVue7
yRGJso2wxETw05xNSPU84MzMIRpDN1wKN/MbuveB5yxJ5ZrqtvnlR/5joSJtdxJduWOnSLqVm6yk
hHofx/VCVjvQFQRQ6pUU6vzvKAfpL2EjwseUxohYllqdLB4LAAGmTmKT0fxmV0WJAB9x3JunMBHO
J9Q0NfcpxEBmePXJJKWO5rSNDExXnRR3kDcicJ9KMW+CL+b/0OkZpryRFEL84kbhKBoxAA+VdPB0
8zjmwMcjx9x60wG08Evt2BL/OXlJAawF1cB3ooYVSR4jO6s5QhXGCB8na0g4alb6I1Uz5xJ4EG+c
gni66E8s5xG5D/nRmba7RQEtRvIb/NNsl+WoQhkD1abdIS2Wor/xORF1Tf5KFsdCnKinvGpI6jIx
KDmr+J20qyy+TTNxWQ9ULk37FilzQ9qJrjKMGBX27VL03sdbB+JanEh/fOoX5qc+Q7WVbVJEy84m
hkrdq2Hnq8PPRparS9Dwt446ePHEt4wvSgj5QM6j/J2k3XdDz80PyUpfakWpt7qp6WtbCf2lk2io
fqAB/6JnCukzGB6parOeegq6TGUcvFLxkqLGLJigMqRlpQ07G5Utdwi1Bahw1r+0Pw5FkfwYckQ9
m0r94hmVDII0szmxd9JD97pRlRZZUZnU/UzuNG/jJilH6xpql60mH7mjvFGfXLoimJ3tUhWZwcAa
AST0zapI8vi1lUmiDVKsrCQoXO+mO2eCZNm8tqWXPyhFGa9kCGLbrPGSF3sYtgQj0w+l0zJYT667
S/w2vLq694d4uVG1+Q8WfXaysqQ9uh5Zhn66YXofICjJaYVgA1PT09fISX4NkSQ9iEZL++ZQ6A3w
WsNG4kDilF4AkDxoaqD3M+EDl3O6BKYNB07f/TR/TSHckzx/TZI429ynjjVgwbrU1sumgBrQ9+MW
3RbnKKw0goBmtcjeCzMsQbEAT912dnW0SAjW24oICOgwOZhnhVS+Di151TDVizdrJG8d9HH1kcXJ
KzCP7hslmg8N+9EfVWtCyUo9Kthn4yyzoQnMJA7yUzja8eC3JD0IGdvTJ7p9Ak+8hqc8ictlVoHC
nKrks4DS0mth3geiWEqogwzOsiXcfQpepJYy4hqC1Hvb9AtnVeVAfLverLa+1jwISzTCxZj8hFlM
7CK984iX1dYl6GVpm9rwuhJY6pzSW0QUVMhXi2AaFj6l5MrzOCYmWhoGPjxWv3Gklx5ut6hKPC9V
zzjdnPk/HRUqSxilYV0gDDHJr9e43d+5Sck3i9eogBTs+rzuVvMaHPbVi5L06k5HjkAuwer86rOr
pl5EhMCA7iAJB3NFPZeybe8LNSz3cFleORMbTzK0KvTGzHNeWUjKhuDJLb6IezFooGq/AAeSb+Qc
nGDdavk6tcC7xrXmPQduZi3zFnEENezhUUHvpHhOC9WtT8ynMQZl42Se9GNFfs39kbZsSbWyNp4S
5loCkI32vaH5izyMIRCBFHgkmrnsmeusGZrxOJYugVNL5YQJyY6zOaLuml6HMzFqaWQ6h9py96Tn
ERgNgviYV2Z5tECskUIvg6+FlTyUaWi8lFpuwanwkAMZk+A1lwggTA7WX+8kl1oRVLf9r+BFbnea
rFjzfKjUM7klIu5WET91MQwlBDyDS+i66EYpdUaKJLbW3WCqu5BnBHCYpCGjHWZ71rd6PSSyddT5
fJZWFGmXLKb8XSBL1lM/SRahxzsrCt1eV407DrNkqsHQWINyINUZE7hEdWvqSkHwH/KpufnVpZ5R
20L6eYcYqYeBCsmd7lKCEHI7Oe4liMTmamqN/5ibaFYECL0thSkaHHTLbK7s7CcWEMJDdwfRh4Oi
Ew4kAtJtXafRqUzbejszjctD53fJMkri+kUNwm/iX61ofwRG538P+a4STB8odDHdYyNVtNOne2KL
mEIZ6tXLqE3pg879oae3e1InVmaqnfy8pzDBpURxuoNS5eyUenB2pDzJb3UqCYkiTL1VxLOhpBo2
Q6kY+nzJJlhbSE2wivsiaShSoMPjo6rurOKvR+WZOuqDhwjDzJBt2nTquDd1HFAAGNTr0wiRdtn0
VFyvgl7bZ6kaLQMjlF4hyZ86voXfjaA961WnvcJbSEmLV//m6ibNSWxddb8/507w0/XTrPooU2M9
KyLCiB9qmWrPslvmT177mxG0H0prqrcRxflt5PM9uZN366p0AaGMRUtl8UruecbC+CchKutLcRkp
CAIEU5M7IQqT9klGt2tXRtN5TVymaNBK1FT9a6+wUYYvH0aNkLUzSA+p4e2gjOjrmFTxA1l56UH0
Q3wneCo6laS30UWevEn6OelMeDWm0hgb4VCJXnEpmsI2yJVZTTjLUc746S9GBsV7b5zS3w2s82eP
n8Ym7gnMKUmRnt1USc/iil3oS00y9eHe37uesrE1Evfi1r/6gjb96Vuj3TtD46BBdtj2DqIxEPrk
e5ToS6tI0C6pG7jf4vLuUw2kOz77iGFTNhBraSksEwAz9J4kxN93aVrLxKenS1UC8SWuRFN5PLuA
J/mze1+r2kNxuNuROUarMEHHTNwMxRGlpk/zEK4kSVNVJsuVTY7stznYOFnzdOhl8DU5XC3k+lon
OCNkkJ492U/PRTxYcMRdbeEMavL7wKZuEfC79+aaZi3ItGoLcaNokFZOz9WmnDxFR9WBDzPZcqzh
aSRUmnkdSTceKIZQzIQJlSlbVxpKS8JUdSijElzNvTADM1jwgFSfckdVz1GiP4nuLkC7tdapIRcO
6fBaKaR6OUJYWzEqGfKJSprjhULZ+mOVjrepnVhvdl3Y5OgpcRMZj2GJrhDn0eltKTFqgpkhaceO
ukqvqktlkn9/t/r0btmG+SsySf3r/d2KKSPebVIh0FzA0l8LJfSEx8Wqzjxw0ZNY+k0dfdJTv5tF
5cNEc4DQiFExMPYxK7uwYzl9i5U43QhrSIodSyUUn1hZOiF7XWiBQXBG261fVMSzl31lDUCZ/GTu
IlRwzNgKUTrJNUg/lMhnCe/bjZbmg50u7KmuR3A2pCo4gzfzOFp0l4j6F3sE5HeN1NuvssrLD04P
68hxzkUbPVdTd+rAsykj0ul1E9mvfa2FcwLxwV6M1mZITYwhevEU0NO1TomdvpPs1xLS2Cotw34l
7lLVjnBkE4ZHR4qdlzHci5e0pVbeo/RKBnB6KTcMSeSWqbQW5hANbyN1Z9GwqvKnynOX4iWdmtyY
MlL5umlj9UWHNRYF9qGONTIesgy5mEJWByplW4euMMi9hIrpggvVH4ch1pEb+jXcS2AY7reM4ziw
iCKxb/Bo1QxYJ3776PlN+0ihJUKHMeBQ18NE8oYCMt3wcfdQGve5C7X4IPypelKttRaipTDLacIp
izvNJe7pysSYoynirB3NWNfNUJ76FL49GwCg9qXEr1VGJLPRTO+7f2n8NvtODacEnKA31RrQYduO
tQ3RvwufDbP66mhS+j1yVeAvZvFFU41iWaNMuCcaaR7yUSmogeRY76FULIRrYZPnUzvZvo4xteEG
OeBJYpTddcyddiZez4SkGLdm8eHmQBWlomczJkXGroJUucwC034FOHAQrnWovrW2DAdRNRXeFBEd
8TdkblfMLc5Rf/4NEWeo29+QJeypxN9Qwhp6DtLiK/DdduUWkb6K5WjcAA5IFirCHs/CbMsoXai+
rD7rdfVzdHQ87TdTjtRiQ9IoWcF2Jk+iSeGLTJ30hTzI5REwfLctlKjaIJuMjqgUxAsL3bwvw9C+
AoHW/7CrXRVL44+6YJlAhDyEUM7do+OWx4p4ZtYguNBp6UeXFP4avawE+bu4y/dE5igZNV19MhtE
nikzrNdzzgF4F0U3wI6gDLRbJ+YxVrSl20vBnrSRPY+Juy5Ff2GrYIEgOqd7zciWWd1RMsJruENz
Agq/OL19m6DbapZOVS1lKq9nWfJe18GCTlYReqB4snK4DbalryzLskWRYBoQLmLUadVsRwIBFf2Q
BBVKYKu49IyDTnzzYE6NMP24M3cjxSWFJfqFh5KQPyLpY6FMnYZQ36d7u4waR76RrHyq3syFADtM
1+ccof/HwAMwWSngLIQQujVWz6ZjR4+k0/1bfx5b80ZRq3fUNmCbt99RG+cZBvzl4uW6u/GQDlrb
fpw+Rh1JjlqS2+9aJ88RgG4+ZFSbFsg4KkekU6mA1sTBqi+k6qWUlWevjDokdSiUNaTOqxFSQyVU
rGjf5EVHDRBtQLV/8M6cMSBjp94FWnm319TavBhTo6vgFo3sMoSBOSmKNQcgmDv4f2AtSz0qt+rI
tuLu31RVsJJrjmyiT9zW+qDwh6BJ1sIUA3JQ/kC23ni4u1kgqawqS06QN81LXLjVyW6l+d0BZRm2
ZuHw7T5NpVnFuh4h9YmbxEDTBP0iin0XygUTiT6lTnuKXQfJVpht5pqrNMhBQ8jUxnE849XmSLfr
HEAAwqyGwV+iVCNvhGlF2XNNuusMmcp9hKG+qurGeM0HDwKbc1X6UD+QukCC35P/AIYlr8My50gj
+kQTBGm1h3MFbRlfecy0lTuW+bZu0zewwFDPHVddKLIdXrshNc66+rUhtgBxhnIVW2TMoLxOg1mZ
RVdZD+SFTHZoKfpuA27+pg2qshMWUorG2Um/CnfRExiKvGXT+vs8YZzJoCJqaVlabQuRtK7ePDhU
tzk4XADXLsY3yC/2vHTITIek/pVpAQrQe328W657s8Ra1aNycR9r/2L9uk8scr88xX3knLpHtSNX
PS2AvzxvrzeNTYI7/+E+p/dAP3rd1uuG6ACzMToYkXttkqHdIMcSHe794urWV/QkzDqQDbjfu9OS
lX4m7Gpsv8UewHzqMxzcxMgO4ko0VTGgqaLGDQXE/hxwFTnof7N1K9hkspc8hB11KG/T3GdoK2lY
KuGk3TfNLxoxF5uCdvbPf/zf//ff3/r/8n5k5ywevCz9B2zFc4aeVvWvf5rKP/+R37q33//1Twt0
o2M6uq1qsgyJ1FBMxr99XIPUw1v5P6lc+27Y5843OVQN8713e/gK09GrXZRFLT8b4LqfBwhoXIvD
GnExpz+pZgRTHOjFmzttmf1pG51MG2poZk8Oob+HSOy1U7VtecAArxUuorGTwp6nJXjfYiYFncNG
hSIB8coLI/1YjoZ2a5JROeosrQ/khvmsUUvSj6Dy87WkeM3s7icGyLlRQDMLkEzOA4KiRropUrs7
GGnSH8SV9utq8kA5JWUbB+7U52hycFVlWwdNdskDoLSuPvxmOam8NXxnWP39J284nz95S9dMU7cd
Q7MtVbPtv37ygTGA4/MC63tJGdeDqSbZsWvk+Eh1i+ka9nZFfmPqKZbGQGUyYBs90iFT87M7LB1k
A4vKPUgkNxeJLhsI3vTVxQmsEgkF+nrXNICTyq0Pq+9PO2/Kb0VcNlSf8V8K4PqngGz4i6y+xFHd
PGuQpq4RWG7Razd1eFBcKIbCjBWSKr0mIZ4/3WPAPVh6cVVC3m+MF7AW8Xy00ngnRtMs+m3+Pv9t
fkmTt11TQrR0Faqeum6NWEfVHog+//0H7Wj/9kGbisz33NJtBcqXrv/1g27s1GbD6qU/iIh06MXw
+YlP2EscPlQDKQuIfajlic/4PtxlyKJWafpw8/OrBqYwOqIPvj6We8I68GEjvnCJOTQUzZw6W3vC
D4tL19WnS0v96ZUb5o+2YN9VeLmzRbNKW7Z2PX7U9WyoiIePFIhZyYnabJtEt58MVzmL8YRTDhFz
NYfJ6ZrHEnnjedXa44dbRU89MeYn1oBPE8bAD66yowE0nPcxuqWj0Z9by/L3TZcfhIVI4HD+2d+e
qfOMAl+bp+6s1VB+BOaiLVz97sKttZ7eblUlvVyM7E82WQjKw0c6BAn7oL/KbvE09IpCgbeWWJJd
T3+LJ32xrOXQGPKbjPr/BrCQeTPNITimcFgfNZsiQUFmJBRM5e7/NOt0e6mhhfD3Xw3FUP/y3UBh
x1RsFkBTVjTDhKbxafmzEilFRAt5jZz/1zwZKnMnt0EKxCVQaG/XpmsYO9DX8hx4GCh1MXRzEEO3
pjQouNtBFS8rn6KDSRovxYJJ6rhY27UPaHJaS11K264ziULgYpk1WwjdYjSkavDFcfqVbJXZ0YfG
cRRXTdU8l1YTbO/9OQLRN4/uz0Hhjw7Yz5uE6XAECcfqmqkpG7gooNYbHKg2Gb8QnU+2PsD4heaV
wxenG3kKyb1/jJzu5iaNVntIehSU3dSR910VyivXQF7BnkzRJxogvwj62Ily6xPm3VkMiL6b8+R3
N+8z29PMnyZV+3bP6do+OX19tCrVRC2MzLMUda96yYFOh+ywpxCSg+LttCOTwuRLpZXHAL2cj6Zh
W7RNvdq7uqykgPUmXKQBRrlT5Qd1+qO1ykg21VCqS2EKN9WBSJwrLTE4F00evtXJuQ3t5DxQrOUM
V+a5zXv5wWkyy55pZt5vtISnmHARTT05+2b23HSZ/HDvv/uKOQmhMoFkZLf5QsSAUU7yy7k5xtFV
iwZl0VfU+cgdI7yKRk2C9zHRh52wXKTFz270RRjiHt9ChRo8RTW7932ap08jefn3PyBDNf7tB6Sp
sBodReERZhrmp8U1AvueuH6Wv0P+TXjop/5B1O4hOE9iKnechVEZKfUBf5X7+TQszDo33iqgYTvU
VwkvOCdkR9qrMCIejwsVMcu1MKW+IW3g9lfWCzefA/z+UWSWt29L29gMCohRF6nrjmKCIG01pJUX
XTmYmyJsXgN2AJzUURapWb5AigG3AIquvdopURPRZyqZcwoHSdmzmK2FNQ56M4tJWyDN0ubVdaCA
jw702dEv4HeX4k2xbKdQ+E1/SYCmfXSzxr90IUibzOsehUeJuDWYxTjbCrOwTPuhK/jqCBN+3cQX
DTrEQMZ0T2HDRa3Zw9HMh+E4FnVOUSlfRhK7Ad7v2wClF2KokuR3J7f1zeBQeN6jCtkmG6hA4fW9
cvWtCuEHOVZIoA1w/KercOpDKUQ9EMBQhp0VKc4DEurKgxr7ZwE/EEAEgTwQ/VYYopYHXmFEQSL2
Q2dnm5F1HqWJocSvqCLOt2qJTawVKmPt2CuYWz9F3SJGi1/kV2o1jba+Q1FMnr/+o2iQ7b1EkVUd
hHX3gHzhP4q7fs0hPAIPQS+NXzw6gH+ui2Kxg17qc+78/qlbmFaL8rbX3sbuS6ZYRsWY23y/r6ni
qtAPbWWX5nH6fYM5jfaaBYTdoXNjhkZ3kJUsWXl23F9ayw/4UI3wpfHBBFJrKPsokvpMyNX9w6y/
tulgEtQGUpqZo/q9qpX31HTSNw9E+jw1fe0hV8NwoU7ht0ENrUM4hegCaFfbVIkuNhIsI/WY6RMD
qf1o+ugStrJECHsqKjtPW9Vb37fffRqvMpiCfAsuNgTkb78uYi+89YR/XkxDtWKdJJ/iwqYc2weJ
/Q3id2UHzNSA3C46EUfhTRS1m6/AZASXIDSMh1wGO+c3NXqmFTogC6p4OiRgjerK6lNewuEUS/a6
YHOxv69/BJ7NVTCyJtyWvhZv36awlRJ62y6IYLaMwChcvfmK7jySfYoXXQ3dqR4sGTx/UabF+xSH
EB5ZowSLuiwRNEPR6Wi6OgtBYalbyaaIr8qOe5cnKbTUqRHmvSkLed1psb+9dzVm1K21oQzGFwWK
1NqwvKWuy/6RnB86+pamnW0pROAHYfZ1a+kwdTI7bFd+YcpzMaxPjkHvh3tZ9o5SUIRrO4Ccp7Ua
9efiEqn0JE0RkiCkCW2RLw8ArHlluNZrYRnfkNFNf+QRNC0HnCBs3GEjFWX/NZICahE1lUsVYB3h
2jYrHzO07MgLEAWBQv9ICYpgKTcRlLNpUAtqi0iesxKDoouSQajEm3m+FaYkx93O8CZZky6q8/nY
xc/xFKcdizxd5EalVSsK5CXLgEItOz9GgVzWTdQExKXoFA2VhFAXnxpQ3UY2Q3Tsp7voFCbLrbm2
9Z4MmeuDvu71Mnjwg/AL6R7n5EJxPrXTFeFFUm9RPizFQBdl/cYtKSGhJCMi427AsmL3wxdVXRWI
SL3mreruvB6pSiB3oNz1cHwZU1nmi6uGV9F40nPjAuuV2iC61uht7pShfL+PayUE0i7v1YXoU+Xq
w876kI2C1VEFLR6QUuu8/KM24KY7IAvB8pPgJpLYzfmmJN/+g0fuyQjE5voXTR+yq+egszSFZ4UV
Gt5v1jTGTkO7jWUIeNytaWyAukJFzsRFKqQJz1APSDFMv7cirtJ1byH5Ln5vnA3ra1q1O1evVvxI
k+NQK9KLYaOJhToATNqqvcpKuo3jTHqhPmK/LzQy0N3kFeYdlXIKH5LpNBqHYCP9Kldm5ECdmZha
zeL4rNTN7dXES7Zdm61LF+SwMEM4JGtK14czdO7QBhpVYisWBP50QNyqRR5sqQCcuYoGUapjn2cG
eojVydD0kVM82VqUMWsVhjzbylsnkDaUCdUiosZoyCMMAZJlAOn6nGttyqFF6k6oKomee/fd1Veo
7SgG4kTpJ1fZmuj4OYj4TZBBFOt9tOcclJd/EJEEY+P+sBIb0UWzBpQWT4X6lGbc97mi7BB/7Js5
m0RpkRXq8K7FwYNjju2z7FnlQ+vZv/XrvRYeoP9/TbxEu/Lwmcux5jwpfeE8gSucO0GXX4WFgvYX
hdTKQVgqpVDmbVNk1K/BtfVgvOXSGK+FGUAeQ63BUhdiNnMohwdLndDXMA5WrZKFS1WFLju6pYFY
xmCcSkvh0AlZ7Su/vUurRN4zYnv2Bp01DaW9rDgMLgGVrE5JnEvBdysm9sgS3Dy6o0eyyR8GkOZm
e4VS3SD4i0sYtZBX2W3EncR/pPXrw4jg+vrvd5P6f9hMWrJlcUoHkmEgRPPXkzqc7NSD7hm/U+Fy
ZrZFA9VTqq7waqOHvEIJFQxNfRV9uVUpLPpxsxamGBih1H26q5eUzZA5tfRoALZIx7ndOwnqkc39
QjeNhAKOngoYGzgHdM262omGoFuxygz5Y5Skapd6FoIUyBRVO3lqhIswkSDnPnF5v/m3e8Q8/VC+
/f3Hpejy5823xXMItXHTUXSoOp8/rwo0DwAVrXtTkY8DqayAHJr2E8rUiKvcj3msB3J9LaFubu/J
vlsu0G6cam1JgBtEglBkDhNVA6rcWhyBMo/DqKmcPl21aqze+vpfV/97v04tV7XhjWt5woAQMrCJ
nJjhThyLhenpYbQTZ2hhRkCVfzPF6N35fm+dIb34yfluelXJC6F6N5d7xdrbWZad7AHRVIi+j6KB
4UbVQ0fT1kbh+I/x6KQnE6klnUJkX+H9SmgGpDXZg1ZFa5tDpG/rEecCTQOx15rkHWcV/+3vZoQw
WxL34UOusCSbOZp8cLPTL97Aki/5vbIWZtpbT1JmpZdUHYurL2uktbQEuaoMoRGpqZc3MxwRQejc
4dCF7fCipT/CZEy/ANVKwYzZ0zebqaU6CRaZLVcPYnTQKRnmp+UzzPOe4wTvQEwmJwGs6Okd3Ex9
WqHa9NI4aXGtWuOYeCDsDSNEV9mLlUXZW8YuiXP3HIQDWJGoCL7y43gDkqg9anKobU2kpVaVEZbv
tvVVqi3/66cbKQv7+vfff9X8/P3XLNMkSGqqhiqruq19Wi9GjVVTAun/YvZsO150xdZXlR9C6vHi
RdM27k4yNXfnt8XFR95kLSzRXyeNRe2SaVTYIWQDSO+5tuk6nVQQGvKzFBYTQiKQG8ELjtVWa43+
WhRmfkb8ZI5o8XAVXcDz21UrUT1ImGJAV51Hs2zUveiyrK7dV1RmF5ZoelfJUUgkqgJa31mGquut
yP5Z6wyIHIIOufbKJhPJexlciEHs+7VH2I54yvActJq3LUIL4EGLKOBap14tjGbLBsnLceH2kxc/
5aDO1rpe7rwGqVODx9I6nCgAoB1/NvBqIUTHCDjcBxDeA4Q+3WFNdwjnNDe/KpprkgHLgRS1XlPs
5KmYZv3rqhQjwqZ2tG2jfmlBxHHClXCUevmIMv75UxxAmPc+lI5HoAx70ZPxODrcIwo1Zct3yPkh
8QDtBlVQW3qhnsy7ztp/ElZTn6h1az+jjpJcZMs/USpSelEbv9/J5MUgzTXSizI0wRoxkWXVKTzj
CjKwV9bq8FLxD6Fqs/EohTSF32XkX8JiJ/qS3FlndTKs3TBvd5IrNSh2DO3OiVU7n91tcXX3sSdv
YXLsO/pOtFQpOLW5HeJ8ghcPvps/37Mn4kr3Gyi2GRVlbzkUz6l+8zMyUI/IPY1sDxT9pJDJmJsl
OyhtMkUj1+BuUz2/ZEBOH4bSCKxZ3VKhtET14JNbWKBILyMXzE5xdPVdVJX+STQof0dHezgLg2gg
pAxb91+yRh236dgl+kyMWIHtLxRdQVVgutXhy7SzyRiw4oRXgDngnSF8CCs3kcjxiEMKSzRJ7BQr
hIGKSRsjvIpGzyFjNjnifVHrH9Jy+F79f9bOY7lxJWu3T4QIeDMVPSlSlCtJNUGUhfcmATz9XUjq
FNXqPm3iv4NCIB1AsQhk5t6f8XvjGZl+V5ZkjiZWpg+l8K9Sg1nac5L4H9p6v9CXhF6zZVDa0x7J
EnUvz1oxTJczWZdMAuVIkYJ16NJq71guhhGF5qsr2+lQ/Lmco0uUbDJUexE/7PWdW4GAH7IOOXiU
vDeVMvqnTmTTSiE3+YB6YrQ087B9zi3Seb6o47ehj37F7Cd/WLnGz3lANwd5Fbx0IjYdDYJdThJk
8KRSfF4qxf1uh81v9MPd19wrMBUptey5IHq/9BFM+Q/RPMhe/7igcA3DVdk88lLlZUrz/ML9kA1M
bD/MRdU4z3hnqTdy6hVlB0gf7Ym9DF8PCvKkgITSvZx6ZWsWNe+tqoYOuWy9jpWtCHHvEFss7//V
+OuAUG8DsCG1Ph7yCoePvEW6K3PM4BhrKAjIM7vDNJvNcK9D/Z2DWG7sQafUo2bBflk8l4CqF/iq
iWeTTXvXjUtF0e9MMypfJjea9oNTqCg+USRSqK7cAN0EWbQDh6Rt1VbHqdWKF8sqFjCUYXtZgLaD
NrS3httUG6vX7WeU6B7kRnBsJ2D7bdQ84vlhbZsAqaGgjZ1ntDEeIsVut4EVmlsE6/ZqU+RvloL9
BtlX7WgauA8heWetvMLuvwCi+yKj3H+6Zk3+3hWRKO3S1UUythClsrRa3Tma8AWmJZYQqB8W3QG1
BRZ7HeZNR12Ps6PRCve7nk0PNg/ldyTTfjnhYL9BdetuvMyfXnyyS4vStvtn5CFRR/L07jGN0buq
OoIUqoLIFv4n5l2eA0USTh2eQOqqm6Ez21tbmM5WVwZv77lgyQ2lwDlWCPXgVvgdjzbuQl5URJtu
KJ0TKokKaJFxOqMxH6yKQnQPeVyk8GHd9qmpdfbyei6+8OIykL8YtNfIQe68KYUC8Wh65S+pf7AA
OEKxcH5ZAo/ergj3AUmbbSX4c3qg13djMVb3eVl9Rw9Jw5/XVBEe1Ko9/IgZ7ChuZH02tM6mxuZ7
PUDieAsDa4uQWPgkuruBhxtAxRhvAedM9xjhIiXU9MkPs0JcrEqwXKugkHZ2V0INSIO1DnjygCgi
yNnAylaY9wYvibC/CG/qfilJvO469N3sIta3I3sa9IWT7iErfGNtdGp/cOIx4YUYlLDGw/IR21de
l0gpfbeqaa2VwE4QdUdxHvo7CEjFuRxkEeEgGMa1FS5lg+ZoQArlqZrFnMpOl1NvHg53NT8k0YfL
yM5u1OJ3oxbpTlc8jBcFGUp/1lzt8MZC7sPNnvDART5PMfNfRvgmpnD6kTMxk5PM1Xu9mvIt9Dd3
ayqBflaQsJ01tKvvTVADbGNM7rq/O10tnsvMTNYdP72DZZTiqGi5s0SkayAcXatMi3EGO2V4lBxF
qbRkzKsUWV930+O16lrfTNqjLF3ojWnUXK7xt3XyIvIOQ5++ZgbUBDtyraWjGsFT11fNqc3cs67E
4ZOssq123yTaeIdRZvjkenW2tLCp2MjG2HKzvRmTDJBFdL6Ix9kb01HjZtFAyEeJ4mSkU3tnt0qL
OCrWlwgzk3vrsT3REHDt56gW2eUYtLLX3FUYSj7qXfChWzf2MCe9FyNxxm1JmA7PW5LNeuWSgbbG
94MsZsnI/x+whiXhI+PsawVmAtFetXzilbIKXbWvhuq173WTzYPuoyeNaB4DWGWUh/+wQNf/EeNg
uqblAi0BOGLxcGqAif5xPqkAXUxFnGOj1IYkY9a8a8u9mNyNTdztvprBFhPGKZ7bvpfmtmtpbpM9
23laH/6h5z+Pkz3B1hvPf+7wZ1yUKPVG1Pl0gycB6RS/E6RXvFu16a3j4NrjSdbIw5iW40YBAHXz
qaGxU3YBMlDsupm6hOAOVdfyj4iZxQ884Mhf1/5WluTBbFDU5EVRLzQrBLDVt26H5oc7winHw8p2
XGypO+/OGSN/HxnxfZTH3p2skmdKRLqmCyakw/80EN2q14hawZ/1mhUMRB03UhasoKTLJbxwbHKd
3HoMYZYdWD8k+F/o32vivE+R5v6akCh7rjXU00fUe/aan1gnxA/DpZ4Gza4shIdVWLAjjGE9oMVb
PiZlvkkyu3ixcxHfWh2xQVmEbK7z1kItuR7y8mWc9GihzIpUZXdS0hyoKoDrJdEwm8dcWAUmL1iv
N+YpbRS0I8AdrfpME8VmnKZvlo6K4JhAyCMy7T53pf5gkGz9kfWkUJBqrB9ttFy3QJqZXP+5B/FL
9DWQa9nUotTWE/7FB1vPsiN74HKFK0f2hbnsp6Ti6Ppb13bNGdqyY259B28u3SwtojepdRZpoe1j
IiXIUzbWq4p8WThY2Q9NgYkle/Dp1X03wgpzbNJXTYmwS5glLMHLcnwlpA5IuGavrJdR9Doai0hx
xcGXyxQ/7ILbaBxuBzWoMNIii9IqzeymFaO5OQr9d6CZJ8LMyfca6XzMFj3/xUVhbcGiNHka+0hb
+vwx5zTy2nXuKf3RCrNxO7Sqvh+jPjz4g1VsCxcuKOHGdB3XQXTP/1i37A0SymOQ2c2aNfh0NKpx
WhZ6YewCVRlfsexaOOXgETP36+MAFhtvOepNHxskIxzoNr+4hgq5tD/d1KRCtml+gwEf5Wotbgmy
W5JgypV4v5nakxeTr1AzpvotSEW6Sm0XIElcgT7WEn8RpJ3+HRX2NFDtH5GKO+CEQeydHXj6vmnr
iA+rVy8JDkGZndg/sjT9lSuifnKqqvxPS1/rH1FC86vK0wxT1winqZapmZ9eVe2QaA7WTOOzamUe
bLEvrtHx4s3RL7J6D2XDNKnesigub2yl7e56tPDvB117kfXJlKCYg/tFWWOUUA7JTm5EZDFqrI9F
2WoX7aGKyntvctNbX4vEOqwHBFdApC0Goh1vRjbBMS7R6vHcXWk51e/GLr8hMuW+KK4GUUNo2Y7k
z++2bdSDojYkbzqk1UMnf2hMT3+s5/oQRB7Ci8b4tcfmBRkgoRJ6lzt6uCLqWiB1u5D7fbn9J8E1
HCO023Z26pgtbA4VBS3LiDdO2rOytFACOGJDXr8H0x2hLb3W7zEvz4HkheogbmXZDwpxGwxWR1YC
5fNPDbKLXdoMkR1b9NBWmTsAo7XPqMI393Vu1vcdkpqgjuyzEvfNfYjq2G2BQcyyVHX16DotEmnq
vBlS1RJfnGj42UZwZKGc/nbc6iH2XeU1gwOySOJaO0/OzF5ENpz05V/DIXe+D+ebuwy3rcD8XaNH
MhljcIdmttg60ZDfIToKUyaw89e6jtCUcuxso9RN/ho69lvnY4geVVP06OFjLqtHL3e3adKEKzko
H9n9mXrt32K+175ExdY0/OzVgwZ/IEtco01LcVDGR2Uq7yQSPK/9kxNb1VOAMvJBaEgZyvogD+58
rameDKz3cg9pNRSq1mbbsgRnJX/bjOLj4VqHhKFYmUVt3Mgu1wZZ7FxMeEvyEstcNAC/9Sy995CK
WbHcUJkoZ+e3OMMRqkI8OGFZuM9ALhwMHtCtEXfdMazRz1CDHj2fGNugMYuHB1R//UXp5s0zGtP+
DeCu7lUN0cLNULX+pvtzDrgskFZp1iM+c6gqgWS3AvxvjNG/6ZIAPyJs1w5og7c/uiB6NPopj39j
0MFydc6fDQ15Ab9L7tW5VLgR8pF2ci/byOhc2owZMvynTebk/nmcl9Thshe5vgpKmLg4RiBCU4Bx
M2ee7oyf3Rdl2CPGOZN48QSDLJ2WrX/DL7J7xN57xzI++O1wEvpF9EYsBEU/ZUhOqZcae9WAxpHF
uvPo1mSxZ/mdXzid8fQD/9QqFR3dXHlwNZhWqCdH+yHw3VNQsd6s9HR8K6rgEHlpe2zUxNg4RPJu
CHwGv1FMyHLUULBffStILr84XVIuK7eb7gynHLeToZc7w4eemigpoo4x8P80bLSDUWvRUUVjfwXo
K3kxRIokCp8JlAvSJ2b4bUwcjZ3hGGI9OfCmqeBQB3Vv3DthgkMQllXfHfGVJTM6tFidi2M0wE8C
l1CKw5yfFHk4oJBCA4ig9zNTG4eb1oL+ro6Wfe5F+1aX3vDau+O4dnKTWOOMKGk1c4kGsfc0pgJF
ZreIFmprRq9dgQmmwc9jK4veVMOsD8QDlkot2h7Joz738goj3WYtnBzZi+AdkU8l/JFbojuRT+Cr
KJEUv4KkJkTVyTRHxPL/gK1Q/1/iNCTuZBWiHQgeYcZErsDAk2Ww9uSCvI1ZNrwZVNR5ION1T1Dn
7Bv01sTXNijvY34dAZJzK0RfivAG65vDaPTB93bSOuzcI/NZnU6XhQGuqryov/g4tryUrTZtuyxH
R3Queh5i6gquD4dLK3+WyAP79O/X6fY/zX22YRAg1i3X0TxVdz7F0TWEZu3RrpQnmIvY9PjYyY/V
1N+pIkv2jahnH/WwePILliWmnjk/S3CBQctDfO07WmBXR6RyKovukBVR+gvTm7Iw7Gv3THXfL50q
aANf+s6XtvDVuGn8Vl/g0eikaAJih5Om6aEl4vsL3sF+6Irka9v05gJFgvwMwUTfFuw7trgFQbx0
5zAolhtfszE+BCzK5SBsmxKioOA0JnATkiBQWln0hDjUjT5n50OBtFsiSP7ObxDZ9qeEqdnntnkc
KBfnP+BQgcx9CrzNIiCGxdRjG/wz1U8wOsI3vgmc0HkySO0uk25MypfUQnQ5nJINQLHmAJ9sKnHg
4bTuSEe28+HSkpujt5CVIm3IRE6juwgyCySpPR0lzkXCYeTZJ0zMp6IQFnYSU4tLcMvTtDO72eSY
fNojinksOt2+O2hK5dyiKYkUt62Zz1GGl868C/qVldhuFNZPOShTIgY5+Eqh+Pk+qEkCHsvQNZ6d
tGSpn97pKP3+7IRYuXrDU1IFxQJ2Sv4rworCQf/oFTcwpA4M1XqAVWmtiiSyjy0SedupTNRdoibh
0QIusDYnxE+80PwS+gTUUkA2t4TosLmfgzBKNomnHLggc6UYfyFcHbcmPxDweOA9egRd8Vla4R39
PohAeHQZxLa1+jNolEiBGkuiGuLsZRBiyPXtvG263MnXFfGk+jYpEgBAm95E9h5ZwjD6MrXBN81y
tVthJPF+KmOPxS5RxsZnLdsMQ7CVMcgKBsqNVY3eJQaZRQBRACY9l7inChX8pqJoGMH1v5u0H79C
phrWNfGUrWvFzlxdGXFxDszkFQMA/wS0v941jf6St4N/klXyIItelq4JvMe3n+rNRtcXXSbqVT4+
JB0aNBLQTgakvpVn14OsS4K+3Cb5LW8ot2ffpj7muKxh3+lbt9qc2nVs8LS6m9tYidv6s2wdO9W6
rb3HoB6anZ4lxksyeWuSdPajOjjhfR2Kx1QfSIKhq7bV4CXDHteNldIN0boo63wriL8v5VOruWO+
9Ua3uxRla2Yjm6ONG6tsf1vz1mzwVfD1wLiooqjE2rEC//ngFz+N0VFuG/yoj3KBG2rryFGr42XN
q7uYkRKd1/slwWmWM3inrQTWc2RKQtDVYvzKLjNYjk0Y3pZxmD1aU/yxHhew2yG3sse5v9Vl3pup
36aj4R6zVs2fky5cmfITRVm5Y+nvLoXRq1t7svgPyEIEhtoWOm8SFs9Kiz/c3HfMu3KXER9eiETv
HschLDela8RrmSj0k8yAaG7i7cpX9pLH51LVxpl68XQBwYD1MpaTgUspa2Nnn/mdghN8y/YybqtX
q03OwRzr7ONybyMO/SYSNMKQCYnuKj/yd8jSNpso8MyHNE8RBQer8rPFTzJpfue+ar3lxQPBYAwW
/pwgN/Sp5mMTHKEcMZwPffKqdd6wivkiUw5gX+YcEYxTmVTIG1JGeoRDlmzt6x3Qy/G7i/fZyF7d
579zAauxPaWY69x2UMhXKS5zb11WwyDHyyor0MnwNMjyKYskgIA2JE94SM9Z2z/JHhhAs2GN0ue2
RFodAkm003AGe+jm4Jvs4SCTX1r9eCx5py0xA2/u6vkgVFss1TDTlq4WIs2V2DGVjm3g3eHEz9kQ
nQw9rc5y8ikoMaA8y5/x3HYtoT7zofRnHJ5L/X+YfDzV+ef5f4bbkPnRSNRpnjOzJD6kfQxLgUit
DuPT5O1rRRPdLsrAJHme2S+RNbAPkhghz4LOZwNk6mm0jBtfAUvW++su9y3A7qJaasQmDhU66mTP
1afESfDv4FW1QZYkXtt+TlR4BhNLkHE8Bc0d9rsYsZSQi9SpOdi8Wb9A5fmSu4l+J0tqgElHHj8l
EVEbzc79Pe9tfCtyx3ob4YE7AOXuS69RTsnUD7NamH4aPQVh8WS4D9u++Z6F3U8LPfe3msga2IV+
fIkRxsZAND0nYyBORWyVqMK4xan2HH8ba6LZ1exO8eZS4KpU/eOgq9NtGuHIPun941jl+iLGrXVt
e2QVSua6n57dIP0D2ijRYox5/fb7iAXCQ2ZmaJ+ZAUwuzau/aTztuV46L+Zo4qhl2vnGrsruPrTL
YwqU9y3NEDWeAYZqK8LFKIrw7MTVvVDCeDcMkX3wc7go8sD0CUIRAVbWmQFTaFFE/W+hM9+SoYkq
7zWEb75qDbU+oF/W3pESYyrtonGF/FW1rhPfvKt5O0HAqtw1PrIkH1wvRA60S5wH10dIFBjcNw3A
DKKos5eJg2Uai4t1obov2JL03103Km4qUTereOrijQ2reMEbQLx4NmIdtRn2PwJr3NRBJcKbznjq
c9P7bfXKPTvpbUt2fjk6MBbGRF+0rYagbha6GwSjvEOBhPrWdpU96sP5SkP+Zkpx31RBV6MKjHFA
Dy5uXfgdO/C8vdNL8HsNoMPvXSLOLsnWX6SciNk43gJRfuyJ0ZHfoyEAlNsKT3TIcBMr+hAzy6mH
tpDeDkEY38tDVSHfrSRA+OaqRFFqLCTQDZL6Q8KZZYtE+Tq45bmy8/IJ4O2TVnvpHfQz9blQtC9F
oDknPS6b42jVZ4gAQPqx4GAL9ytWu/xWjYIHzJjGXeBkkXlTR4V5qxCA9lYTzu5vwiZqXHZqvZZF
ZbTv3JLtoa334tTZ7YBvbp6/mUo8e6924UH3uiMwTRf88188nNDjrAqNn0kZBhuIq+/8HMmxSQhi
Eq6Zu8iyFzZfFQeXjd4fn8mM5HdVGj+zOmlOI3JZC5ZP2h7jnv6L6vKmBhqebQiS/GTeFfeZ2xvH
YXC2VmqGKEHaNQE9Ewj63Ihjr7jvB8fZl1PynRwjPYRmjTsvSkDayXKkO5g0N5hu4TnQr0oiy19Y
xnQroPdMa3PRNmwEWT2tg9EzlevIK8eFaBulIBVn5IfLqWPiTOOz4nIXYq5NAiYoV1cWIdqJIvT2
eTOeqzG27tys3bD7XJme8bMQGIipcftdmFZ/ntqsnA0A6nUdvU01z2HMTmfs4ua3MB8RAxTPTRJ6
t5U/YZyCW8hySPAU7mJe6ZHS+VtVRNlNyeN8xui5POfzmWNq54yX/kFWyca+aLKNQJ1vIYuAm7KT
otXfIV0eilmlrE7UficaXF9l0YmCichb8i1Wcvsp6kbxkGFVkM6lslCBbwY9upTqoGB6xgE02ftZ
mhj9pg/tb9eqa7drX88oK1Ib3P3PSAcTSVC8v5GkdfdD1cQ7t/O9A/HLbBuZWnAUUdRswtpITqQS
8TQqjepucmsHnUMV1RkRnD1m5m2RFdkhd6d2H/L4b7uocG+NYsSTdcSudahalNbBfTxgCoGYsinU
pzK9R3wf1IE7ZQjVxvG2N+t6Fwdee4dYAB4DXlq/6X5+VCuedOzMdp2WN1/jGntdkHrZ2SDtugVI
pW77sksWFVY5K40o6k6zuZqwlHnKQIzDxZvjG1Tmla7W9i+3zB411hCLhqDiWRjKSmBt+NuEVBby
LnwLej6hCJPijBFlt63H9uTyKG0S3RWbwQIrozousQU71F9Uq/mu21n8O7ePoDQJ5PIwn21yz29O
iI5+1WvNw4Ru6rpC4P3WxWrOi8kJ+oHSnGEYdYu8IRNQYdyG00X6S0Wz9MbLWZPYyGGvoRcWh2ky
rCNiVNoy9IT2aiJFSwzEJVHpabyy142KXEkUWhMylmq1J0zpABcXv+BW8KIka8+OuLHvs6aLD0aE
QLib9eMp8+bti2V9j7UygJbRjlstbLuNHbBE0qLxvgOl+8MDJof9TDY+jBlCImmKhGyd990L4QkS
JPSI5oWzWxXZvS7wEuqGZqs6QbpzJmRGtQnlOP4vk82otvadZyIsEokqQIIMevGoRyjRl8Dxh8jz
nyzTbM4O6l1JGd8IA032alZVHdr0GE2VviGD3K4kuAsPmGJpi6jaSehXF8/gDHi0J9nadCjrOJb5
pKp9Dl21IGSKAZlV9+nCMHux6zotWE2ulr9BxPhF1mU4Vx7UjsIIf0bzO9fC17fslRLbF+KwaGDZ
uz7qx83QJ/lDoAuPeGXX/LA9PIqQCP2Fy/SvSo2c50o1JxSLkzd3xN+1yA3vnM2HUUNbS4/5oWLX
oSuo0CLAO9VOuQr92jvLjp5nIyAam97Nta5UMP2oLV4s81Vkt9Qa7LN7ufblYqmtbQJQDb2YXtBa
DVduUeZQxQkAwhlk/dwb6a0Xe1+dxPCOkcH+OmweJ8OIFvqk306NdzCz2t87nosuHwSVxTSGGtCT
dth6aaNjeZiOd+V8iLb5mOVrNsfRtmSnsIS5r7/Y+EgY9TD8Jj83gVRmocJuu1ZSvK5br1gJYt+8
LtNgwjmTF7WpWPcD75GtOirxMq1s7dmOA2frJ/if8pPnedXSVzAz6XJyGxZcKq7Mkw96JDMsZx3b
xrAUVoLLhTo6t0XVdf0NKblHC7XDray7HrTG/atL4+rE1ZAThoDTYGXWNC9uIxq8Xs3oS18XxbLP
LOOceCFbVLAQ4Lk3sTFBEYCQAL4nDbZCrwQmzO1R1AZbQCJUjxl5ppsK4cudrNMyw77pJ2SMYXCd
cXFyfpGLWmJG2PqB+xAYrJIjXf2mKsoIxbyY9qbCQhD5dt7u4xyaqBTBQjB5RbQqfRNqCGAdONAM
XHYJgId7UOn9oZsMe5EMbr2ywdBbYURCMsiw0SyHfBdNOc9DqSrYKE2YW4Se/zA64iGwgyPc6ACV
8FghwJJ0G1Tji3viaVCSFQQzFa1VYGKwaoJSWz9jPBQfB+IahELa+jkpC/fkJeYTvx9kMUfYPNBl
3S5I7pyOYM+YX1i0kg9WsYtbVj0JYEmqlXUxGgantvwhC3YYqqvCEcksQTmdk8CHSaW1A8wEYzpf
6lTL3uipC/Zi7iIb2C2Yd5ZyK2tKgZy2auHi2yodMAnPqW67Ln0/S40yWRU9eVf0J5pZuJ4+l1Pe
RPyuUrVfp8yEx9rCMhQnHpS+Nc8/ygM/A2/XwbTCGmI6WrXNBJDF91jT4EtZ8FqUkqfaNOD8xTez
s2bNU1nXusVeT5BrKmJXX1QmzK4utcnCD8lmUnHlKiqEi0zfOKvjaC0MrB7uQz71ZnTGdKuwtaz0
YIKNNs4hhDsQrMveUk2maZCbXqnDxYnNtx5S3zHsf45GQaK1Q47EcwncllHi7Bu/YS02n6H81OSX
SlmWh9Y5keUd130XtSvCpqQoSpiQQknf/CRMvloKQX4sGdovvO+1RRv7wSNYlGhlxrV/Z6v8KKLk
G5srEvAdjjF6ZzG1zEV5wKYAVK3lER2A10aTPjj2PkcYWqT62WgeIrOB2KjaKRRzvuDYizGYU706
3fk2ZsP5pKEoX07EA8zESjEqUYx7eahCKIGstro1rorvdXXbwTAa9Go3pLV56Sc0fMEGQlFoD3vr
Em199Fc1c4+NynTj+WPxpIV28yAarFuHrHgynX7lJapyPy/U/a7RXgwQq7cECPxL0SozLNFGEa8z
vYwR2OwHZVUWITaCapqSiy1+4JRXHOIceUaetYgdszncWygBYW2fThvL891DUitfwhj5HgFD0uzq
5gk/mvqpAI1UGqg3lYFSP3mGQCRtHDvesBRd8sAbrSc047f+CZckcYS65Z/y2P6pTVP8EmRxvYtU
zJIqL0hwlybdY4om2spWGBE4V4VmCXqFVl+xlkRclEfVNdUH5g9gLFQPTg9vMUTnwWajeXCUCcBg
bxlby2hQQfNVG8ZU0mwzAExLeOD2c0YoYQsSX10S16cV36RNWTC9K4ljEWIJ640JTHQlx+peH2xK
rexWl7EdoDNme+J8c2dWeA1mkiDjZWvSE/sz0SC7FIFpMWEh67iWnXORkt8csDmWndUAc9Map6jN
Zeww4KhMQnsjOxt9q2NR4/qX1tRucMa0s2p7GRsJEm89KSH5JyQTNmxkWJMNlm5by/H6uz4YnTXG
F+WtmxxAn0RPSrPoNVU8KZrTP2X18AUWlXcszHzYVj3kTcUYxB3uyjtkVD24Q0pkX+pa7RtOEOXp
UtUjVnAySTb7aqnj7M6OGaB5uEdaU9zJa+Q1Qm3sn6ONmw+LzMkFS7zIQW03Tg9BAPEb1tuPnODU
t7IM9RtQHtZd5lvxNhrcfdtO2bmzkudOTYIX+MgI9ZgahncoJb3UCX5JxNrHtWwFPIDvR5V6e9la
mPVj1hT9OYhc40v3ramyYKuHyESVAgs69DlrpJsrXNlikpxIWU/j3ivRRMbw2PnrFOeOcW8iU6ov
PnT4cGpmGv53I+GDwHrwIWF+sfnzSMgC4x284IvBr+3eT4u9LCmWMO9iLBJkKZ7y4oTj+g9Zqvmj
oW9HOEUPSK5PddUd3IEcnbxq3E7IbIFMWca2YtyNvvp+MJWdo4jg7lrNgr/cp37wLDtd69HW1Fbh
SKb4U0MRxCoGb7AFrp1lF+IR7HVs91b8uZ3fs2G0ak17hg+/jkQ7vrmT7S+nFlDzqOXqUdUJd4Gd
Xroxe+RwrEPMyCDBy0M1K4HIM0TNXR7vnDncQQVE1ml/ztIiQ3i6h1DyqUF2lq2iU4IPrZB9AlLY
oiEqQez1ctWmwU+sQeY87iAVE2AZpxyrouj9gJ5ivk/ngzy7Nlz7XRs+9fsvulwvPwGITzAY4sbX
cbJ47XO903/R5dOlrmP/9lP+7d2un+Da5dPlG+xt3j/+397peplrl0+XuXb5376Pv73Mv7+THCa/
D60fq3UXRg+y6voxrsW/vcXfdrk2fPrK//dLXf+MT5f6V5/0U5d/dbdPdf8fP+nfXurff1LkHWpW
h0axQCCEpV00P4by8G/KH5pIRTEKV/X3UZdyZ2LIIq9yKV8GfBj2L+8gK+WlPo6Stf+y//Wu1z4q
eedpdW35eKX/6/3ZzLD1FmbM6vx6x8tVL/e53vdj7f/1vpc7fvxL5N1bOBBWJfBL//PtXz/Vp7pr
8fMH/dshsuHDR79eQrak800/1cmG/6Luv+jyv18KTH2HFi+WB2Y8NqduCJ1VDSIeA1aKOJAjGWDm
DcgdimC0cDapXH+puE2hb9IG68Sm9lhRzs2y4zAGYOIAryAi29Z7vWgHcymbAxzjzdQ7gvmFQSer
+slLD5XHKrDUS32jj6h7mySV8NmuFqQZgF4SnD5YBFwPYkCz/gZ/QfLhmBS/n1rDlCgLWSsPuvM+
8Fp1GT2P83G5VBZ1k37zIzzIcYCzFnmWJRtyUsSj1Kx4AJW5Nau8PSG2lD8oRF9uLa89yzbZq+LJ
xdyqHpbQwvMH2U1H+fUmJNiyl10w6mCJlLM05aqyQ1oWYLjMWLu5Xui/vDv+NGfH0n2CqP/izt6I
8pLufw9ygwjcLLg4gcQCBzaLLcqyozshInTee/O1wfzTxTYVuhQDXfCHuwyTY+VB9vP+XMWqEmzk
TMi7WgmjxahjsgDyVB6IEjox1BmarodLp8R1j6Avx82HMSBP/+r+oRatxdRdDIYqbpQmzNlrmvap
x0zvJM/SJr3pe5xoPtWzIIqWrE/5DX0aMLThbZ8EqDX8dQ3ZQx5KtreoQNn95lonz8LU6bfQIH99
qpcXKRv3UJeTvZeNsspJxTpTx1nUWVhgJskTWvPBqFG/t2vvUi8bZb08ux6A19kHWZykAJ48dUmm
+HX8PlYOa8zIX0ZGjc90lg1rIABYk8ST7t2gr9ecsdkmSIKthcKvFgg1YTt7WMde0Z5FoLbnWiud
vdO7T7LqWo/81hOS0C57DbrKQwYceW2bQb8Y55Gy7nIPeaVrpbyP6wTj5T6yQS2nVxSdG5xVoOnK
M0Sh7t/5up+ou4jweeXNpe1yLjm7kr0btiNoh3bpVdExJIe7V1vDSFHyr7Jmr1QKhvA3vqLW/3De
YlGuLmR3v6374dBqCEEGTY+7TWy8c6cTpfNcohvQqK8Ho2yGtUU0X1Z96PKZeS3bg9iFjv2hq6H4
Qg6XRGzkC24iv4u+Er0rARlDlG5S1z6EMygCa0P1a1agDiQqKA5/eoS2puGkLLKFvvsE+kkywOdr
WelMYXEL/9UiALIs/mCD0DQ6YOZE5miOAPKkPERkUQ8yricPDgJaWztt+4toXjnh18OWIn1oyYZd
+gG1ECtUTxqk48rmflYoWEdtHS9DK0bGFKRgDhwEz2Xhe/V9Kcb6XtZpc10HqTtcNMRo17Ismz9d
Z1DjOxxmgl1vN+K2h/t864lZRlmWYz80Dq6OaW8x5MtLA8En8ACD030PjTYica/3C1UJyuX1Cl0e
v1/rUx126sbB10+fqm01UjaKjrPwPDXI6eLDvHKZbWATTQtiCNqHGUb2/Dcz0mWSEX6kLgJATwsY
fs7CV8iYZhiMIbZa4EZdJ6RXOKR/zkbg9v+PtjNbbhtZuvUTIQLzcMtRFEnJlGzL7RtEu92NeZ7x
9OdDUi3K6v7/vU/EOTcIVGZWgZZJAJW5cq1mdRuLux+S64wPdhmyg+73IP+/NUPnImllst9VPJqY
MzNSzrdD7jevQzNoVx0wkZM4xX6d29ONsw7met7eppFV9zd9WWlr6JTgaUW5GUkh0Okb3TSiCBCw
hnCc0/xmTLCM3re5M5zyOGdjGjXVIZ7T6pAYqas+DRa5AxVJlrXE1EtgIq0K0yLc01F1Iw/5ICY3
RESSl9EBepBGU7O1B9Hxah6d+Y7HnPZIM6v+KGcZxOr6jJDvza5bIOQy3YK7iFBPBVS70sbS2jt8
bFr8MN4OpPX4l4D63kSKt1QGFndkouisvV1NbM1yybFQKMlwtdsHCGtYw/sGHcdfP1iYpxXoGHNN
B6t+mNOoguMjR4WvyyCqVBCW1OGiDrts+OGiibCuaer/5L/FRoYzf4gdnG81l0mr8MEONEoAXQM5
Wuo1pJPy4M6Ar2m4uis7IiMJ0uHVVtBYVYxVupMZ18myDmKNJPWqECWPZa0aHjNtIyvaY3gnIR+n
LGvTWhsdZYZ4kY/bpLrjjDYqY4t6YIN2K/919k87pE9ES6rfQzuG18Nq0seqTpr7UQ8R3KbP5bPE
Cl3Lr7FqP1uUaYA+KDqyLI7GI0l6Bhq9V2iGSRguDQUqWvNXr3QbiNdxATqIV+YWHXXIVxpen3XW
JnXyFQJlOs3DJhn4CvzUbSjeCgqSqzcrymNUmwCaGm0fA/GArBmlRohK6OBZzm6Omy1cvCA4tL0d
060gcXIYWufVQe/Gz5kK3zwMFFFvE+QSH1aSS0ywnazEIcG3a6fLhwJ91ZwrYE2GYyJdOwHHi+wx
/o0+KK+d1N8C/gAUCyNzCwBf+62yNEBW5fQ8FQP9eUoCqVkfQBmcqw7FT9U/B+msPmkRX9hluqya
t3l9GMn3/ner+qhya6OiOM6al8eDNbjWXvN7OrPBZyFyrvSnSI+CF7QHDkFFtr914/lzURXrcSFG
o3+ueNARZ1kFSxRNi7w722jritdDVIN/CkuKV5akK284iTcy1XdL5lNOoZg13Lb4SUkhpcLgFSDo
ne5JVZL20LmhvctI2H9V5uhBnsO3iBTg56GMHGsXNhaKGSbsVIiszla1l/fkGfnno+nk6w/vyjRV
8gY+q6pxtOJX76tNPFFTv/NMI4+f1fVVnYLPnVE0aFHDtWCkMLKnZnOPNr0yPLwNKYoGZznMuXOg
Obo824oHVm10i7tGc6MnOXgAPMoELJ6M4LbQEXNsj0ZvNgk8y9m4z7qh5ybLhJnf/5ODytq6jSJt
X0BFl6ynVr0v2845S8ik+8OD7c772wQdVag77qB01csEXy2sdWtV0TXmet05eSyLIrwuYkDv+BhO
FD7lUzjA8O+8yrdWEisHUNPpBmzTsDOX5WfFhX3bTIJnJd2oMdyuRdcMz1NQ6+tosMI7sY0gbk+g
on4iEDc8i6kqTKiCMvXsLKYBdDqy2jZvkcuwZNP3ZFjfxCfhJnJxay+jZadVffN+yvzf4A4Zjh6C
xsfJH0Ghy6kcuL0rSnu8BXyMQsfzdarEyNAv2qBayRiqs2irW3N/XfMWkxXx5K9vs2Vdq55eF7su
IeMycz6rQx3sP4TYjcoTNfC+hFZtQpPsmfdur0RgB2eVUzncxuKXSHE7UGW9RsrYvkVeXRJKQWJa
awE8IxIka8jZ7ZI2NHbG+l+vJpHsUUNYB0EmqnozPjoQDG6Q1Ey2Muy9EFtvjI/QrDurAQ6K3QeH
P6ToD8Xp4aO9GO/DMtOOdV6n9koWGd1nfSqHh0APWsBJmbPz2FlebDWrV349DwcZyiHpXPQ7+vgk
owr120tnjZs8CcPHYhl5ZhBcaMy8Talg4Th3CMv5Exo/a69rYRnwst812r+jNRwvMz8RHbI/mb5c
eDTDYddEGTilqoYavh0utaOGzzQCgKv0n+VgxHYLgsjy79PF5jYAVecZzn/xUq3vHvNAv69M73WC
3gNhQNCXHzkmWtGyrTP30MYu08He5qe+cP66xdMaCLzLbi4SUPXVtA76cLqT4dyWHWA0O1rLUHFT
4ykvv2ZJ+no1VNwq0pe2czDSNgF1UxgkbdxFLQMuUfSsUfXZQLFenMUWoaE8spX/e2weDBrlzmLw
l0kSJUM5GJEdg6Mpgs0Hx22Ihpa5Cy2Eo+uvhuaW53EyggtdxRSbYOVfWwAfN+3QzDuq8OGz70bh
RY3cFQp02T+8MtfsvJXEpoYbPMt8mvs/zpeIEHLaa8TtCm/XF+dtDUDBcPkCQvesiP6AEA6vpE4g
+rdp3jm7SrulMyOASMAa/qjbOLiPF4z1SqI7O3LWU2iMn+TQwpp6Lv1mq9ft9Cm3afLIYh/pnuVf
CMX0b35j1afryKWM1ijWuErkz/HmlU+X/Ys3JSX2bm63zEVTOHzOESu8o1Yd0OGU0nqTlPU9cEG4
pQDAPo3hOo2Wgv9iKdTYu7fH/C9xXYMWve60cqPtbU4wFOlq6oPXdcQBuer/x3Vu1x7/8+fp+lld
owlfbavUQomz0fc92iyH1jd430r73jhNFcvw6pUap9Q24vuRFuB8cYhpEO81RsIrmnK2WuvRS7JM
kUhZW4bKOKtABAIIn9qkmrZiFPf1ihI+0oS0pfkKEXY3Sl7v0uUEzmdVmsZ0183tVjWryFyT1DDv
oyqzgG5zz28DHnknGXtyfxc/uZzJ3ZZV2969vtf4Y3Qgy6c88AMJHt0udVGFbJHYebOpi8OOajpz
av1qz2HeMa+nWTF/63WrPMh8mSUTNL4+G74p0KIs88Ux9Jl7svVJQVRypJ8DoTKwEtVpftMt+zAU
h9gmWK2Rb6S19j/HysJpFPzu2DCi1fZzqRjKWs5MQCvXs3yxlaliPcvZfxHnOq4CKphkpptuP3Bj
yVAHxqvkEYDZN84ssddhH7zj0UqBFqRoXiYI1J01Jyhf6DVemWYGxnk0DQDM8bOxmJF1TRDpJSUq
Q6ui9R6OJAUA81y86BpJeLJAEI4uwbzRX9eYeaf5FDvhc0Cz0guHhJ+tyXsMChc2QuPqviidp8a3
68O7Ic0hhz6A0GSvNN7VG0BWdolt0zqJXglKrBdrMrqjSJj4i0hJEymwYFeRvnFEw2SM7eSE0u91
gsySg2uk16kykvmjlcRbByjNpnSrlFxnN+0LLTIuJY1W264kT2ZaFoLGi81XUK4rC7u5hohjYgE0
oL38vtSnP7vA0u5JDRsXSE3v1ThUz1rXuiiFv0z0il3axTV1rXLW7PGuNRwvWnMLne4TRf/rGmnS
rAU63SzWcs3bh0kDuL5jYDElGPaj2NPWa9cVEh/761K3DyNu+YCxk14/yG254kXzEueQx3oAYQI7
RmPZT7qR0t8B9advS2FLv7oZtWkGdyv7RQkH800kpPXXmNsSN8fNdltmXpaZ+Z0iVzx+JYX2QkOl
8rktJmtfdGZ512Z1+lmZ4SwD+PjHrwFjhOBFHZCWESqgSaVPxoDIS8gA1dA2NnaVvR+ay1CCxSvB
t6F4P8wtbODpLRjr9bDotWUJeKDRd7+Bb9X8+0CDLp0mHli+6hL9NhFrI7drnCW6GZEir43hWLR/
pYVl3odQPB3pJOW/qlJKCHaUoUAFa7G6BkUlUkLinZYQOZND3dAkdfV8HNtRa9zb/R+lB619K3Gy
nIxJInW0QqOWNQXQtQdJn9EGzcGYtVC5GysS9jPPkXVvIYf1V5qa2RE0cEnqM8qyYwMiao0OMKKc
y6TGTb1t1HUR71a5o5jnqlTpWh8mOgAXKallCGvU9OiFfheuHcSAxWupfX2ZoSo/04D3wq6z+NZl
8bzSish/6TrgSFpfTC9+FVkrBPXyF99J3VVRBB4qCg0quBY9u51BRxNlA+9ecwwk35Y+bTOO/etQ
E6oHaGjeDW9eCf5v56ZpEK2dgS15u3R/Gh3wGKNGCjyKPOdsL2wnlM9AsU/UDI9DUG3FNgK5nNHe
XdzLlKwvEJNcVjBp6Np6ml5v3Vop76BPcbcJbbu/6Un8taHF4KL2lf6IXma6Enue9eYmU4GRewuo
l/ZnXs20b/5ctff8ARqUSrLkN7rbmlUTeP4DWMD5qVTai9gDPat2qW9aJMa4SNS0u84ETtTCs/kS
fTfCePw5zAFyBdzWLn3Zzneon1R3qpkFT2wHwdDbuf0z+q638J9IJPRm08WOoYV5fbOGb5LOp3wK
N1BYpPRApWSN6qWHT4y0GqTbaXLSM2g85zGvULhUAoun2dtZkJMqFVv0dnbzXs/isTh3OeRYUWBf
Qt5eD3wXjQc50MRuPlixr+7t1CgWser3DhlOsX8py8w9SOwtAp53MmEWmNM+DZ4g98uftTqNt74K
7L9oaByLlbJcW72T/tGO8Xo2p/F7ENfxdq6Rdr1FNEuJ5H+NEJ6oNI7WWRRO381AoeEjh2pzD7tN
xq9IUcNHf9mBNKHnbCy0sNZ22IZkYmVz4izbEPH7Af0NSmQdPThDO2SpcYjXS11+NAjMT0pZ0xSy
7GneTVvWpgY8Hpv63EZJ9ofek/A1Kq98mgAmHgZX0XfjXCpfyWBdIwyaflbZBPGQHdMSlVMf1ha+
deTnfqf0rB1h1m2f4FGcHuA+vzNyPvZaLaZih3bdsJFYORhq+jsUdohDLtOrLprpqURhkU3pJzaX
636uKUv6mblpJ2f81jbk4QqD7MjctNMXR8830gINPSrbYeRUNtLl7OqOtnJtG3k+BAPTUOuV58if
pi2s+4VNpwy0uHIIbVW9V6zlANY84y7CKdhaU6eloPuRcW+kUrB4JHzpaf+fTvNgguSFdlj6Xqtp
vETL/RqyL4saTmqxradxIf9z9tt815TBBIErhxnc7XFGbjR1J+dOTIYBizj8lb+E5LExHtMpNFcz
LByb29xbnJwFSbOP35b6EJa4j4qnZairQ7mix5s2szZta+efrDJlo2km8b7WUShu9IidpprSON+p
88Ey6x9DmXk7vVdnpAjQB0zGrLmIrfX6eX0TDvwfbeoylw4/WlNvMbJWWjfDukO/bSOFxxtB9LVs
+a6OGaJetPOH4YtULa/uK3f0P8+v5U3TMGgSliW7orN3fdF9caMN5JcrSx/T8zD1fbhNFFo9ER78
OEyWLmPUUrMT2nx7Gb2Ftst9TG5mb3ZZUUZil4i3eLGbod48vsXLJSXU+25XEDCVC2u1HIrSt7dN
X8+rm03OFv7Ms1540NhKjOXCS0i//uu81h1oCpLIIamC8zgkzraoFmHht5jbii3Ea3uqUT9RPrDv
q8p6uP49ZAjrFW3R/AFu/yKqbNcwMbm5w/38bep1KJ4PNjK+v/tBXa00fVC3TcudTdgFysb4CaC+
fwyAFoNhRVBxIStvgipDfRmeUImSSU7Qw76weP85qW2S82upRIu0ceuZOe1uZTKhIRUU0yop7REl
VMYB8ji7fqKUKDZlsb0PpOt6y91qEU/FI25ywhqVRfJvYK8NiIfiP00qbwcln4xPcpjb3tk4A1Ly
N1tNex0lRDVYZblqsi3ug82wCIfJgWw1fKs1Oe989GFwXITDQjsxHurxuwS8M3e9toPONluL7bYG
OTlwT43jXNcQh51r3lkPeNVcLtW9XQ8UULqbZxO9zF8dvHP8Qem1P9wWrzx+BqXZ8eXz9DsYlKCE
WWjVIDWsL4Ze0GftmI9NDslatRyWADFJgBxi571JQpeJgJWt68Rf17ot/+taU9F+86JYu3f1cOXY
VvMkh1grzH2g+d2rrk1bQIqkz5556BZJm77PvE99Fi45KrRkhmAw975K9HVM4opafK69Rju043wq
2Mp8jL5dT2aoy/pim8zR+zSyvoy6UnuJsvBlTCLnMg687lWJER5kKK073uwc6UJrztLDk8UeUtja
UQYSFMJMTy+j+Tky29dGH6L9fdKDmqotmsHWHdJ5G63hlyMzZC4dyK+Xui21XMohiXuWMK0twotf
0+e3rKHSeXUauEzmLZUt1c/RAw8BWYDT/xRmPaq56XQUkxxKWJ32zpzokDkSRuYRpEVMnGp10zFR
nOq+Gs3YqXZa0dt3spVI5BEnp3KAw9HftJqmrWSbIjbZlsjZzXab8cEmC5hU/VaqW3TbkAZQIEPQ
gr0jDaNZ1DnUaooSw0InRrvrK2FYMdVby9KhyOwRF9wp9E/u6qVAOidltqPNINlVSzX15p0C/Y9R
A0FDSS9a06fkbD/A5GUo3pKS49V7g8kLnJ4qbXid+8FxXWrxJjPfZLQNyW7RRYSm0de5hKnL12D0
d3vN+up3+ncEmfJHcXatvoIkT/9cZSizTnq4F3OYIcRnDPThjnpkfx0LtTnkaplsxGsFjbINvJg6
2nIB36leL3BdcnQ+XIBi4rsLRG7j7qAyBfVKm0t7ssJkzZC0iwwzC0DfpOnrNOnvlSl3T50/RZvG
iqIfFY0csw7/KUJw5m7QCxtSiyL5Mir1RQIAUDqQXQTG420m8oDhj0pjE+z55rd0zqwd4i58rSxY
69Mxgx8m4mvXL2CX20FsOcIr0Nvm+5vdi+phVwGUJM+FONiHqTJUBEy5zKVPF72ot4Wnpzjiy2R1
QV2uukWfQg520ZGoktM6BoLVLoebW2zTHISbeSARJI6PS1zXKWsKxWShN4Ze26fbYej65r4vgS69
2QPQSCdjhGhv8/cpLYf93LyLKdpo3Cet90OUh+FK1s+1clUpvgoP24satNirbC9BYpEzUYRGKFo/
825zMwcISsJpR5H1l0XfrXez/7JogCBWnzeR66x1OqeWPYVsQCzftffjmHy/blEWu5x92H/QKPwN
0S/wtEsE+DJ9F8Uj2eJleIt1ltWqMPp+3QGJ97qf6athA8DJPcZGVpHSyevnJqWBT1VmmlGyyoFH
uHI+Tzad6RDW/IWEnftF4/5JDk/zT3Nc10fdAAiJfpHxzN98WIVKq/5U2kfR+VrmWJX+OsfXFP/U
BFF9nJMCyfVhWk9Zwa6YjPb3lvvzqofE5bFueug81IDdV5jN3xsH7gf4Iqd12sDl6AxTsaGiEj8C
PR4Ptjspe91pioureRU7H/qwDA+65YU8bIqGT2Pf6N8+TNLaWoFt1SwubQ3vgTvpzsEcvClDdYIX
SPqDameXWLnxNanHh3Ry0z8SI6GTkre3J/g1a3pMiQgV1fhaD/2D5M/+LeJtjf8xgiY2xNnpAt64
XfIFXorskwAduq1KdeurNTU1DWDhZwFUFKFq349wbF1hDllpAPVEDWNnjLBXdfDt7ksj79cFWu/3
goSI8+i6qMxvN7LoBFpSFhUMBY2dznXRTkPUPUa0BGgxrymqM3wK1Co/oW3ADgRxsuuQHvrmIryx
GiZyJzCsLCaxL6Y6VvOTLPG2jpgQ9Fw7saLxZ4a+3wb0SOMVJB/Babb15LFZhPS6MMz/6JZ9eut5
3xE79jcpG61rhNWq/SoEpOOBtNvZTUwD1Vs+FTqA5rEoUw0HMnKT5E9vRgsebGQuFbYuMpuiTbXS
4XxYHsiBvSnGmfTalGWPWQmXaL3wvXVVPAKo+qejthX2EosjIKN2nZH0Ht/ixRHEpXnSDXiIzyOp
qqxo1Ob5Nb8zGE62GylQi97dxu8n9fc2eUEpFA6iPlTXkTfNDxr4phMN7FCEvQbkfbStUwU8nxK7
+6ntdpbaOkd78i1nQ7ok2eUQKYIy0qKrO1J05xjx74F+CL3KlNa7Q6rTxC7/MmDWWwP0/0s3wvRx
s8ONszXTJHz5l3h7seuRV4BsbOAiK6D3SJOaX+mSk5Sx6gb1irKxhaAduQuv1MaVaWctkrGV8dJQ
ealbkpAkBx7CuitXwrI5uQmUVgp8hzI0bfN/n1RpJuC8fDqTpCqgv10OCjyVwAvRz2jnv22LI0am
DEWYAdiTig467Mal5lanuJmmS7gc8tHaNmUBu/sykgOAfzNqeOlcLF7WqY8dtWIZQekIHwfIPiSR
g+PNFI91dhx69TcxycHuvOLgqnp7ndlEdXjIa+tPJHq6I9yfyBh1Y9IjDlp0a4jQLWpMQ0m+fTGK
RyLl7BouYzPI/sxTVQUvk4wntkzatpr7YSVYS22g+4b3cjwylhg5kwMsafAWJKebGfreuFuVXfc6
oW6Q2K5m9THRHaSMlNZzuCcrOn+5rva3UxW4mzgxps9NH5JHtbyLroLlCscS9lBbU47inAdVpaES
oXXxuq5V3SFa7a/F6/KoOduT8zudxdNnCy7oZ+QAirquu3VRK4/VALeYRBYW3dnVlKsHWUev+ek0
1jBtxas33XCv0e8KGyafCBxH/CnWy3tZViJAQkLYp1RPMopyiCjZclYnWY2cVQeJfTVBo2WjN2qi
h2dpPduwOdS/+DSzUvCIoIlCifRu4It8MKDRPdOVza25DsrPFeQYK3VAma3gj+aT8AmQC2o2ahCP
d12QA7hYUqdsp7V1FIUVrHgMM70IjRVohuTMQwm+ltKk2UYxnU3cxto69bNfAkMHEQC/ynZqXqEC
bFF9U5YSnD9bI3DvYe31Y/sgJnHaDQQ2qmcOO4kQh91B5CTzxXZbRLM6MLpZ9yB2tVEGJGnQzKJf
XzvVXZXflaF/8WfFhPpLKK2CTIfISoMjdfbjPzKe5ZCrLJ6w8ThFCybZ2WgHr8QIdzPhcnoNhboy
33YdZSnkqTee9xIW7fR4SwFMiklbgB8pd5I4EEfUmCNC2E294QZrfBJHqjfUvAvtBYKM9N4pipwb
n6fvzazzHsoWXYPMihBU8Od5rdZO/NIObrFy5sz/vXKrh2EgIb8a5+8lGz7+qkVLB0lf/ZmY2Vdr
SPLvncJ/Lf3L0xf2A9kGiG9z6fqChIBpaWc3HOe7KXC6+0r1BlR59X9cuRjN91e2lisrYflQTgV5
liL9TtH+/ZX7Lvkal5m6jnOzR/o730FiBhv3bCp7s5iU342B77nXJTpk2LW7heLfO9Hz399TR0dU
cIjVTwmEZmunqcpvVtO9LKBt5v8FtRGVzjn5XdEU9SXonWSj86P/FKS+sqd/O76Pkrg5j208by1v
Lj47oQ9hdGhqPxDSeP0YGh9D8YPgR2eQBPzwMabZ+8fHiEy3+OVj1LzYnA3ek9fdyO+5GpCvoAiR
fYYKtrgYLbeVZWR6KgewfLkz5Q9i4m2r2XiN0e1lKNPDGaySDFtjvE6nr9tp1stUGgPoMYcU2ZnN
aNMboYVAvJZd2GoBTGitZ/QErOc+WJIwiCAdxVYHwYL6XbiuIDl+BmGUXWz/dTqSYNQTI4tsgtmp
p641Xw/NcpYAf7eVHnTpMrKjfia3khokThcP5Dyo9mjqQYWlciOCDaZGdoESyHyCDRZNPfUPMaMu
ilTMEiU6NRKVz9N0Kiv1wnuLv47KEj7MaTDrU78wqMhBb/ue92PIoCPoHw83B9IIRKtv0dNYb4vW
v0Ous1sb5M8OUrxLE7ivYJhwIUMFZy1eOK+9gxT+Mn1GjteFXtb2/e0VODAPYbjy/cHdF5FWGxsR
f9cWI5oK7l6E3UUsXs7Eq8PitmoXb9WCnemGFtV1SMIe59D4rAtL7TKabPWzUNiKbxndfEuk+hb5
6zwEhq+RpVEbNJIBC/MHa9omLRxK8gp4fRsU4xiV6IQsL4tSKpfDNdpsDbp8Kc3fDt6kTNup5O13
CO272FQMQArR9B1g16ZMveRliuqSVj/swk2bRB5MFlV6tbvTwjDm+tP3xX6L13TzT17fBu5h5F7G
hbFdDm2i0y0ydBHpNmw3b7DEZU47A3aQ3WKeZuFDoPHgatuBToulzON5frAZjUy/l+qOU3ya56l5
+RA1OPFSW7xP2cFfFP7TOsOmcOFGjrlx85AC5yLMOhjNeKkm/kulrNHr7NmkvDYainNJTdV4hmVn
q/C8QTPF6k5Kyn5NlGr0VON1Tg9pIlp0bJB9yYGmh81RvG1q3U/QVjwFQWjKGmLukRY9hRlryJIG
eTDwSEm2ysIiQcGqC5/Lqaqg3wGoVBlR+FxA3A9Zi7ueR9hn15XRo2no+86uMu1Xb8K2WqaK6d/m
LxHidGiw21po0nj1unbacvmnNFcCc6cwqxP/lObKWa5aYX0S77xUxsVLdZzgpW5+88qvSYaho7+f
+2/B8lvjrpachmMeOeM6tz3lsxJM/zibRv3VNrydfYhTYrTcx6Ye902eGMdwdCHdWb604CCepnKc
nq2+NY5lN6WoGvLlrKH7Nti9vLPLl9n/O36I4QKd+2Kw1W1pOySIIDE5zk2oHye9tTdIwhsrsd0c
/zYkl6BXK5l3cxv5bG/aEIXsDw5tWT/libtpXQOJL0ULH+WQFeln+lcdEI9/m+QMXjdvDad8ui1E
L1OMZdxAm2K7UKD9Gh2FgN1T+8fNbExBdLtC5hSvV3AssFsLa5y31oMw3cqMW7CtZM/BkB0UBZZN
upfiVZWN8a5F5RMtOVc/tLNaPahLqVYJM++odkAMlkovT9rmqfGgeDOsCt3WJUIcWWMeNHrIrpNo
L+42DeJmkzb7D8iRtisl9crf2pJypKVn4THz+/IFPbKrvZ5QKUKQyNxWSV39VvKuqmlF8WTkPmxF
2QTSeLH3y3Q6oILb9ArJ1efA7r4iclFs0N5LngeVdIuciW1YbNNik7P/N3FKQXohV6EuH8dQW3vG
DN3+ckez9nM/td9MPZyOkwpmWaxJmmnrceCOUoYG+hXbboYE20OER4Egb1c3sbYXoYvZMR4srVCf
kmxMPkWN/lPMEuVGrrrPTXP6tkSpnrM3MvAwhWI+865JN7PFTYB6vPUstiIMNyNNjhfDQp8kRqh5
44C63kuETDAn0p2LAOyz2JYJvQ176zUP4OpBBIgv2cLaHb4Al64Pfl/r23BJfTnYrdZ6by/YFn1f
4v/NPswp6rOVvwrHsHtI8sHdJXpfbIs8zL5AY2jcoUvprUO/zb4MYU3TshM4K8VjGM8+SYlF50iC
NQM+nz4bHsSZlPH8lEBCFvDqNKCztcmCQv+sd0N0GZx2uOsT21VJw9ntfcnDMl0NWuAfTGOvWU3T
/xSHUkB3dcz0sb2/hiPbh94MIlSAsSpYWOZyfDCjontpN/ZoDi+q0rQITo0paiYMg7JbGCYVZGCX
IaqkJeIKtLLIMBtRMAus4ZnKtHdxO/ssZv66MBQFgNzLpGZJFxW0DCGYO/E62vTdN6d2l6Ts726P
W7Ij6bSKyJCgBfDuMSxP29vD1x+3S1PvuwDxhaLAgnNG5uX6rJaJOjnoCDKkkwm7O3tIbdj1S5Ut
68b2KZr9XduFwaOYOtVF7zisf4pPTLdJN9uvk9pxro5aN/yU+P/bSVEHWgy2Bz5a17jkSZ3x0YsD
oB5lMxjVj6kOjkrM2+Zz7rfF5zzx/9KWt67KqaOVy8vkGTpB4zq0fx2K9xZMxqo534ZDQseZlgbV
xlMOvrl0Fo+GO39iFEifcf+vI8PJ89WQ2tUTkBB9bWWhfnF1bdohK12fIILr74cGsRzPcZtH8svG
RgEw8WWuENKYiqr+4VbhodHA264K4NyQFCAUmhk/UN4Jv9m6o68Tym3XJXtloX108tclhxnAUjdY
r0vSUn4K+O5GbTN8Uwq9h5qRs4kevBU6B8O3vOGacjYstn+NK4wZmlgPwtL12GbhTrTBfNIqZ9uB
4qKCOHkrw7qrEQpHkVOUwkQzrMx05/xmF2kxmwQGD+Mk5l3w7ObIBq84MX2ePyukOq4n713/S4wK
4Oe+nyNjF3RGtwlnxz9Enjd9c5Cz7oai/NpoRXxOYYhejeh6fJOwCKXHAxzB6GyazqrUe+8uTnR/
H9KsuKEx2dxGQ8n/dZnO3cYoUnQ/ZDy1ZgetiGluR0SF0AW1562hOnuwTD99awoOwlsP6Kp9lLM3
+80k9tnSrvFCcS8mawGMjNh5qgYHsYtJnP/R/mF9vuPvPs+v68vn9ATR8bb2oFs7j662nabYqIW/
HXqIbCe9e+zyBN73anApXeTxj9pw/GQLtp38T91BMrJMuMYYc4zQS+ygChNzl/7nUjfL23LX6TGU
vvaYoRC+qCGYhbV8i5py7WluuhObaCd0MJ8+DKm6MnodXmwepYYZaAdKo+oVNza4qbmyGrc7O7DM
f4kq4/UBHJevYVcY2RLmtUV3hjXE/pL8HTa34z9W+zVMphd+wH+xzbffmNkYo8D02JYWmvRG5Vyi
JjIvoD0H+of5ohfqKW1htpDIxjTaO9s2XLgSdTYlS3w9R1AdhjVctxIzKZa9qhvQdDo1lmvMcgXY
l613V1A31/B08OcTtBGfJFqWHT3uW8a1OKQ24/3ogFoxfSW7S9HB/KqWlCR8xw/OMoTqb19nbfSs
oEj3nE3GZlp6XJPU0Ol6aoqVDOdZM+4gY1av3nQMAcKMeX4nXlkyRHDjLMNlySmFk0+WzKHXSbug
PVuBDy2K4pGsCNe65E2WQ1NnwMSRgztJLqULyhlNvCjYyVBLwuGoq2gW9VWYfw6oGz2b6TWVIgF1
BeXzbXrTVOrac7qt1hqoFAaxdxkrWtX0RS20HHpoJ5wWoHHXw/7wz4jBbY/1yKP+QwTIKdLiS8nj
X9Zw2L9vxshAH553lkzfgsQhpWIbJsd5od3vY2UnRPpX29UPqT4k+1UNC6yVK9reqkyqEjqspnQE
VydHhpRMrkNB2AimJhysq+mGqXmbJGgdiXozyUhC3ybqtCOcwoBW6lgvHrs0OSI/6DwDDXaeHV3/
ShtXfYYk1kGyvHK35LfHrThbR/HOEymrdnGKKc/Th8JJdVhpmZ1EVrylpb7eyXRXbTR2ovWP6+xl
ElIae+D90ScxqW7PSxXEz3v5BGPvdscQPeCVeGUNnRpcrur9RUxDqdBBNDjJnXwE1LWre0u3VQAg
f38imH1Q/VKexNKqGapP8w8/jvqDJOAaCHL3c9WV1wTeEBntAw/aizjlS0Y1FtH3OLzIFyxMWto+
fp3eZGW5CW0d+uY8cQ8RzwGwu+6h9arss6XH+eeM9yRjTMbHoPo/rH3ZcqQ8s+0TEcE83BY1jx7a
dts3RI/MoxASPP1eSvwZf/33v3eciHNDoFRKVNkFSJkr17LwG3dMO3TMhO2pEwjpaW+BKCGkAR/D
8bwqQeI6ehvfrbOrZT0SaMLES2gNSO8E9h3w3ectksqdkOl30OB+czn0fUA0EhzKBGqMXlEYbxhI
/TRwbDR/7WQAzVRrTc/Mg6Mg+IbWjnukxQ0FvWD3yAs7q6jpiq0P1gIBGaSvPE8tsJ0WyGCozGKv
pFyUHcha85P93/7IGV7MoEv4AaXLEhDWHEgFFfn7IwbYeGkTWikSGkvHp2BhR5FAT4BVs0rxDB+G
GlwaIrqHild07xrIsmB5HOwGyNjegyMAMX8XpV/CD87kYUaZcSf5t2l0nCwsgsRV9OG/Ik+4Wego
duBOTUm+NAdN6bQdNPvUFdrBRPCWQ707GlD0pnZ2eC65kPGL+wM1O1NfJ2CFfUqx88Cy5T/d6FUx
OFDQDsr+r26tmo2AzB9uah8zz0Z2uqjGbbZclGbjAxiVh1wAOAFhsl0/5fkJumDFqTQ0ezcChXBL
RA0Ye234jzxC6Lo1nfrVTJPXNBHNrzaD3l3uyWRlSUCgu6T+xYP2ddSS6rVsqwzSOLn3OJq4mRst
KW4QqHi/SmvIz1dx7TTbIA/Wgf74rbX0d9YYKE2LEzBbxBHzyQxtyJlW5m82GqQoOPzYgMRG4G8K
xN4eIRJTHx2kbCDM49iPZIvZ117Yw4Mw8DoIHMgOdxO4sBZ/SF8B0sh0rFI7o7ufDy9DP0G0tLbv
nFG6R0stVl1gN7ZGPmZIY0/shmS7BNr138ZZPJ6MlvLMNvZRMt//Wef6WQfLyXLiucZsCf45+ZdP
nQXjc9q3b7RGptUyLZTHAWLzLNIPZBeBf0ssH9iHYnrlMWQHlvAuhYGV3TYhdm678ZYqD0bx3MRQ
qoBUhLFOkWeE5Fw2Xa2I6SE5OMFz3rd2mFQoVu9YXIRs0uPtlDr2VQPidj4YgZmcA2ZvhjJCeIs6
yEVAbimscJNtyTag/m+tO2kMYTrOboMAXUjv5HJbVwx/v7bWEIBk4xGLxvEr2HM9SFQ62pGrpmlu
20B6Lw1oaU6OD/W+RGlHG+XkhZyBwn/ytApMWM2vZrS0N3Xi5837iQF+3JxBEMQxkF2sjMJ4bv2+
Xyec2TdhQFsg79LyiIQBGB2iKdg0JlQRMiOqwqIB+U5sTx1+gTjjPtDeAPKgrRtI+mVSNzb/3Ycc
6ZBlYDtJlPcyGZ0l5beq6gNst6wzbTmHOpnuTG06kwxZnpnjneqjHSb1dSZ+LWpz+tH3v40DHwpY
7qX91kGWYQXio+QxsSJ/O/rA2AjQGF7MLEg3vGXGc63xb2Uto19mCh48rOp+gO7ZWkk1SDP/GQTw
rbygoCcDs6amP09SzoMgqzoP6moEtAA30aIhP6Wto4XFJLIQMaf8FEcSJO3U00fZ+H5KXVOuI4Di
lNPRkkigVaqsstZQCJ4aEF6HFlh6DiIwaGgl6x40O2vCumHJ21iKm+eg1ms1iG8D8/tfKJn6nfiO
/+wVFniYfWnfck/PofvEkiP+ss0lHy1zw2zfezQz9pJG8W5S+SM6iHoMgK1JUDdO7cJCujh35NGg
DNQnn4/uxE/GI7V6HYrz/RhMO4IE1RI65UOHiN6MEFLwIVCy/N3GXDBQkCg1OZOf/BhLqCOaj/z+
63zg9oovft6fwb+B8hTd09ZLhGWw9S9gSQfmRgVpKhugwNpxQVWm0NHqQIMiaDttFtuUBVdDe2ux
7T6mftBgl6xrEn/DeD03pSjd2yjKDJW7aYBwAYiTUnWgDjDZRSvLqZLdJ2+sltfdWAyXxdnxFLF3
3jx+coOQe7qRTtmBC/wFBDHBhdWNY616xAMOgRW9NKYZXUeGfcsa8Puta4F8bHZBzdW0ytJIw9Nl
LNfAE0HUYHk+SbNoQGa9oQdTT3Z75Pa1KvpyLZQz9UQFMnArnQEgmLHZ+Y+HH81empYBskWUpSu2
Q1fRI8ZmhbpMOtWJ+HDpIqMwMhuoPmAz1BDSwPvklwxGnazJ0UkNlAdZjWcdTFvMtnkGa2z2HWTa
7GRVNiXkJgzDvkvzqd07aV8cKssZbxOEIKERl7WvEnKPnhZrv3zR7t3a9N56r5QhDSrdrN2LwgDz
SMDHm4Up50Gl7l7oiWBX/R4xInceFAHXdhdk48aEQt+qVJUKrqpUoEMj2xBBq+Bi2cIArkZt7cG1
kYD+CqUHIGR898OuCcwlrGmBN0fIZ/UxWK9TsYM+GuSNkc65ATMsb2Uu2ovpQqGemaUL8R3wqOhp
Nx7rQL+nlqtMdAbekmLPXVWeoIbSJNRRaXG+1RvA77yoq95nCYqiX5sckdTU8KN0U9nYaMrcBCHh
cinklvBpgKDZ02xyzPZRlrErA6nCxvdFuqE7qla3lZ5Wj1ByM8/U6qKgv1QtB+8f+ugQtLrYuEBc
bLI6eLehcvU+qjV/vhdRVVtdmsm6kT/diiCPZ5s4Ee1mmUhE7M6CbPGF5kFwGPQbo5chyARKlUbx
Xxl5+puJzLtzBoh3swis9WRnruOFRmeYpy6u5JOZJbt+9I3XQhhQsq66cUduOVLohYGNfTcN5vG/
TTuZWrNyBWi4aNoyEtXRIlhgp3Frj6rBaFM6U78lFjJqZoitf2omqkmUZXrXRpulNxIISujV7xiv
hacBmkJHluNbUtNOEC2vXR+FCKo3cxRHZNIAl6iaegbsIVM0/dREyiC95E2fz814FPolbrRf80zI
eFyzuPpGrZg5znXo9WdvmqanvmL9TYOOGPUlhpXcdUVwpT4J5OJdN1rgDMAVwajR3mOBtY9AsPKU
apMGTNG4pb5yMI0HF4SBNI47vHsc+zSkvmaK0y9u+bvBL28nMmDdeVQNj6KsctByFcPJVeROgA1b
+8y0G2jpgC9qdkE1TWs5zj21sqowgQFMjS01B0PW1yoPrtSiQRUW6CsECIYTNWlKz+f3Xp59GRXt
STF0+YOmorZVk9g7LDAGyN0kzUGidv9KLkjKJFdoUByWAX3J9B0KAYCgUJPQgZcpmyeJy3Y4WIAu
r8AwESCV3birrA2AZm5sW1uZmpNAZIsFa5tP0V1T1NEdqiWLfQp5o5VOPq2JMruq4VfqpQM5j8cq
iN272Snv8HDp8BuY580DMCXpTh7vl0HLtSp1GSMDhW2QV84aBVfAkASxbp4c/HE+1gKlSIHWpvan
t79Mx2LDPQTBm17fZbwY9i6qhR7jxPmZZFP5o9IDZA68+qkEXdrfHPLOewrGupkd8OId9s2ITZea
ocBm6cEDj8wqdaFpXxlxc/EKzXox2XaKyvSlaWV7lWkMnLYy80okuxzA8S2SUdbLMui9idV6hkjW
NNWn+c0ozQD3SJrUKO+DPNKnA48AeEuGESq/6OjUu5XOIPPuXbHhSS0ZrMkSmCbWOXld76Kighqe
YweQdS3YxmFm9sRKLAXTPu5/1ohVaaZt/2ZIYzXemL06PYIaBfDZ2GlzbA+x/D4aTYdiOzU8gtjN
PHzy9e4JKY9hkxVY7XcKC+EqfATrbLwuPX6llqeDTWHqcxYaowF8h+rlvnjvjWOUy7dODcSUGvox
PvBltdUDMJimoLBGLACF8IOqUSks0KrgBnlE3t4HVxT2AoNn6m9cfKH+CNxua9MKphMNLNTAnopb
JvmlLdLx6Kmyirb3q6ujzqgZuxHu02g4GxO0tsHCAX7GthZnciOPSYvrXc9BFnsA+IiHvlO2yHiO
2lwbEBVZvUoNXdwZg99cgX3RgGZF6tQVTY3fZ6PESf8ZYcV5cA9CQHCYF/YPj/nsRC8n3qXBFTJo
uz7Bmz7szHjYgkmvWy9LPTXAFUV/IpMATd9W9y2ApBEeZZkr36KiOYB4R/tlOMYZwqXTKwOzQOih
3v8G3ixt73B92KO8FKhNNchzULeY6e1hkkl9myK7WuVjlVwKVXGap4BHC0gCza0Pu8Ociq1LUR4r
C1yKC8kMYKHQ9dG4B3ZVvTpSR4Gf16YubOT4zQhKrlwfLy0Y0l7470YY/CU2ZQyOXLCiBW1gvTDw
f20zQ8gtOYG19X2M6bb2i/HDjou9aKv0nrdW8miWFoDxhQ76qi5LHwtWd2c8cV6pc0qS5gKK6ksl
3eJsjXmxhjIuBBZVM+B4A67olA6RluERpnpGmaPHg3CnEupxN2QcnO+AxBX39ui11wL40VU/BPrX
pJPaum7N6kDNHBkLqGOKp9xQWzDgbFcJmGG+Rlkrga3Q/YOX+NkJVaduiOXQiueMPU9lnFx0bQxA
oAsYAIRk+7VW+/GxVk3lxpSbHrfJBfFKaKLFHZJhQGGtQWWTHKn54Wao2QAWAzcagQqm7jsqO8Cw
1dTfAhcxdRUxz/ROAGnF/asMqvqMijh3/eGBlARKADIhQld5RD0o5ckDmkT1t7h9n4M8NCjOgYsI
HMl4IOkPPZJpm6lFDYisW+MBpfTGQ8GCbYco5Y08yjSzgDgI5ArRKfDsepk7rfC0GQ/kbFsozGZj
B8wVhtKITs2JcGS3sWsxlWHjals5OK8mNLUOOeiYVr1ihnGmqDlREyI11pPD2XszlmO6TVGqvJYt
c/dNBcEw2qu7+NZ7Vot0TRt56qUm7dYXZ7sX0QlBnWxFWa3e7kEVnFXDNu18DSDlkh+ZbfknHait
OTuWR6Dkksiw0gCyU+qsG2W6G4EBmmdaBvw5JyJFUCVc5wmWPWYBoFtSDvldkOONJifvvo0qmIAh
OEnTf1tMQ+ZCEsEuRRj3Bc9CLynZOtP6fDu3m3hSnOWpdZjbRoSXb1tXV5qiLt38bpQc+0M1GHi7
ef4CJbYgqZPHIj2VscjPWO28HyY/A9jnz3ZSN2Be705kpxF9FFigUdWJasa6egpsPg0RBIM91FJa
kWauyOaoDvz767ACKGqz0IDQGcLoSKMCaZek5ePkjM4XyQCTGdMbB+XcF7JY2nQAfQS/Y8o0WHq7
yhruncijQkZi3TEooXVa52JFhVJJ1oJDioYmkJI9ohgrWFETJbHG9f+4kme1/C4FxKVDFj7ghYNK
6aktT706pNJCm49JCczQVJ7ojLprm0uQE1sSvI0fY2Jyp37ybKYGfD5/nlK/1g3tBlJa6c4u4nxN
uuGHUlWHNfidrM1OFxcOAP7FKYp8XeimdZJu/YtFOT8bgr8f4szmZ7K5Pvj1HLs4UeekPDjYGhBH
+3ChHokKOlA6g1et1O6XNNU0eMlJH9tX9lFZbiPNQCZKU9FB60FRqbyoRa40cEr6eeCc0fpnrmX6
f89F9o8rLnOZ/1yRZjaryjqhFhuPTzyM2hyVt4Tg9T+a2O6YT1mPx8rSi+XE5yb1IiGeFGZ3sR1N
XKTJogNebcfezIDYIdt86gOgcsgM40g2OlRug3pmdUCZAUhKX5IeOwjwdjFvfNIAv/cz7aXp2/p7
ZfkvPn4I30EFPZ8ATzqf/KtLj6T3DKmMo+qu1Mj/Y4r/7z6QAEOVF/i7Nw53nHMrXXtFRA9lUiTb
Djq1MzuE5UHZpWl059rjKz+b/pd0Mq2Xvw2KfLOb2SH+c5DMGusltuz0LCoUX/JSk3d06FOvgFZm
uFgmBOLu3FQtyPNEib7qis2yaoydkWKP6gpj/DS04KEWtXU0TzkY4OrQpQpKqCuomN5dGyXGLo9A
BEs2GxnKVdd7FahBq2YzoKb+EHmseB61aVe1JkCtyq5bebDYRVy/2z0wth1a4OuenRp7yA/74v9v
e92ifo2yV3PiS2WvQHkJTeZxTpa1oK0986D7suTPisFsd4Pjy3DJnwmkMBGFTf3tkhTjdvxaxLY8
kWm2J2EdoaKMcm6TFuXnxGq+LJfmeODs2jYZw2WaLho+T00do1HMU9NEOqic77hrhpOBCkHmTggM
FoCkXIvGdUOtYyXqAGR0nXvwhBoPqGt5KpWN/DozgoIiECQ7mmEeSxN8zCLA7oOCJjXpxwHL03mm
xbTM2ab5Du8b70SdwIE9ZE7BzwPK+Ney9LDiVguZeeWBF18z2kjNKpMPnul9XYyg6lJNWq44VYxc
m4jyE9lcHwQHAIXfqHN2U/O6SIVvF1tl/l6m1Ub/87Q0KNAQzMoEy7GPwjKIph3AaE2ddOg/po0Y
tgpjg1WV7DXn0PRY2dF6xo+Bg6AmrWeo6fqDQCESUhNLk3pRy4b7JT/7MXY9AyqId5GcvgU9tkSx
pw9nEIpjjUdtTxnpjA5pVEEiNu92NDQCyzpeG2oItZcZohoE/9bQPfxhn2f+dJGxCNKV51diixDH
cJBe/Gjag/7mQYg1iJz0R8mzIexk5l8hAdyfQeOBcsKxDr4Z7YUcHKgSh7UHTvlWNs2lgo7Imjrc
nQWNqe9Qdm7XbivSS5DE5TWZgD1Aaiv94ZpfhsaYvlkoSl9Dx7ZSy+ZohxQxYg8Mwp14545vpW6z
VZpb8V1VufaVOrAFQG2F6tBQYjd3NBr4lyMTdRSyPXpGAmpFR0GgJBMPZBO9A5TdOIwPLSKDWyvW
xC0qEvNmdPo9U4vaDKkkaoleS7YaGPOhCAyRx9jzzCOiKgcqalkKXagJdWfnCPLzuZP8yU6HEaml
o5O6+z/talqwQ2vH2uj3n/yVnS6QT1pyQkHO3PnHcFTvIn+si/njLfU25AZIZHWammK3TGsCU3/J
fBG2GpMX10VCRwKTfxsivK5RaJY+sDwA7LeGYoPsgio0bKN58ViHMj7RFW++DxSAENWPIAd5UuXy
39yu1nleetAPfUAyKMMupWBhE1jRb6TOAOMu8u8y/YkavfbJ5nzcJHg0nlu9qk8GsqvbybexqAT5
wCou/f6HZcahNhXlb3BwP3NntF8CTSK4j8j71dV0/QBVVG3nYU92n1X+EIpeN95GezgI1yh+6950
5GPQvgG0CYEusB96nK0SMUyPulllu8hu82Prsfxm+0m8NoJBvAFJvxubvPilj8lXXmTj8yDkiN2n
UZ0Dg9tn3Nn1xhu8+sXjCAcqV6ufDqnnJ6e2S52wiTMOCmyHnVLfmB57ZjyCp8N5g0Yz1Jwiuz9D
P6x5AE3bd7LjyyAqM7TiUoG27r5jCYDUqb/WAhTXgQAzvmpllV5aI8Fm37KG752zcbO0+gFwDWSy
lIPJ3HGHGspkk5l5dYfil+qujlDghYBDg3i9U94Z0F7zV02JTzwVNzKhhktDZloEVrKSWr2PtT7b
CgX6wL9auzf9Il0hbCyOlnrvzR0RqgWmqL6jVuJG9aU0k8syqKjx1h+TFCSeHxNVSBivcTNlW40g
IlhQv09MPl5isFXpdz+I7G1SfJxNzsdTX64qR1G+zcRv85F86PCp3ch4OjFgXbnhHyFhs3JcsHjU
hXWdMQsTpDEQHMi2hHGIK5NdUKDxTJ1kchPjYlrDuz8Dwh1pstg5aZ3vhERHYdfd1zq1jQcTQbPz
X+xDW322Z2b/1SnYu38LAFBI7BX43XwNosx8kDGqqeZIVhUN7J3fFUmQs+eCG5QwCVSqVoJ/oe96
cE9E9h3+MPXTAEmmfY8S7m0/WsbXCQ/emHvJd7zCQJ/Ccu08cme6QaXaB1EGCpLVSOR06yepRrIa
gaHYbeaR5OBEKAKjkRYQFTeeQXTc+2ckXVP3AFGkkU7i618ZwEfkgJUeai/iTRl39gMQ4tkW/4zg
LPIUfMMQr95bzGqQF0gsqIVzHXrUFuhVLTP/Aemi7dh4U4yaxGQDji7jR2ajshCI2ezZmXSxDkxh
3moRa7thGvqj2/bjGXl2iI97dfvQ4jGP8ryhesUy4kuUA9y7Sh4m3oExrPEapSpivzJNr8K/fbaJ
W//x2eJG//TZUk2DyK6q/aLSrUSyMmRW0h/n4izVBGq+P1LZFzO1B9SRsEMj8lysEFkFhRyF6/zO
azdWCsaA2egibbvxZaKtkMausGvtva2EmFmYyAh/dTKyOsU7OnbOk1LxkupQcd3bshhi514jd5b0
qqMGSMhFuFxe6IwOPKvBUBa57nrpaNvoe8r0aFV2ntxaWWwdfK9JHvxRlbSNoPoF8uSMEs/mhTxG
2zKR37SeUP0jQuixx0eJR4m1pPU/xfjnU3Ka4EQpAC9Lna2QCbb9YKMbEdx1PB81KFGxaRWsmFms
Xxk9kIEDYEFfXAcQaTufvpJbpIPm1GkaROAG7DXStO+vvXIbYtTyqeF/c5O483cVoIiQsfL4U1eW
O5RyI6+HO29rOsm0K1VTFE2YQTfkJa9a/ZibLmTHtUl/1R35a8wC/w6JZnkDmzYq1pW/ZQRuyLiH
zJWatuTVjvzHzHuftkbceD+VqGwHtTYYdrc+MGMhsovpgba21Gz0LDvMG1/Vi4qN9FMTscz0kLU6
MtEtqkt9Aq7GqTOsDGNwNkEV6GeH0K54SQzuFuUZd+9XhDrNKe4Rpykmsz+jyAT0EiWIqs8Q6IzM
bdygqLz2pNhSPx00L/2WuY25k5XJUcOCQ1rFw6VmbY1S/sIBg4zvyhUZ05q9+1gu52HDGLK/yps6
uBdL8F9CaSFvkLyF1jq/cBEBTAh9qbCvIdEocqD5kbrHKVZe/RaMb/3KR2hSrsjYqR4684GUOdSt
d1vsjWGC+mPu5dbaaAA0lFgZOHiNnxjdaLiFkkuf27jn6DTxHxuryKBwhrg5HZCjKgRCuv+0e/AL
VeD1J8unkdSe8tSAZnlIcy1jICSEULw6mKVnbWxZuMUV9GD9VgcX+LUxIuui8ydDwb3oQGY6mxJh
hW42VpsUKxUPe5DIP09xGZJLTrYxqDro9yT2ZpmhS/Un7E4S0PT5vFppUCU7BupAZ3Hu9BWYFFwY
sZ8LNmTtp84GfFd5OZ4NpXM27smHTLZT/zOaplza5EPNui4dO1x6XMOr14YLQclOIGEkqvT9kCEa
2aFeHu1C+i0Ih+Jfs62gHnJ3Oq/eDqX2myKQn4KUeZpC5ScBeXoPNPsZe8fP0cw/gps02HfiJy3V
noGCti6mBn5AYSUjlOLH7NKORQXuJa7dowjNDNs+MRHjKeIVGCOrnzLONwApVsB+pBCucaLkF8/a
73Xs9l+7EXl7zU30Byx4fHBPMh3/xzo/4KU1gAWnQzW/l29cvFxxPzgV/haZGM/zqWZx7Wh0WFNV
eYtKItVDB1cAmTWCFk9iN9inJor2QIfxCuDlPcQ6u0d/aoIzigW7kOwaB/li3SXtLY+s6S5wJNYv
akACrgBkjGrnZKO++ItfQ05X6NVTXE/dSoKR70yHUWjlWVeHxUZNLjgLncLc1hMA4aJiF+bG9VMA
FOwD86NQN7sEuJZ151bFkyP7+gmRV8AbG/5AjnFdXIGS8m/U6rLup6zacZ4EenWgVS0S3Idqzlpt
aPEgEgdqFpMzrYEFsnfU7P0G6UEEuLfUHNOIYTfW+WtLXRRcoekB2Q0rpF5k4rVjW4Pegnp9d0gv
fY8VKvXq0uxuCBncUyeWrumqcUZ9X2qaNYFtOe9QkNEdeywOEEoq8+iC31Z0oTNNNF/Bly32plE7
08psowEB+BFM8EaJjWEJZWZ1RocYqgDHKMVhaf7NbxlGI8iFhi3N//eplkv+MdUfn2C5xh9+1OEx
wQ+D8RglEFnWoBJSr+h0OYD4w1nXViNXEEooTkuHl4KSvq3Lf4ZQe+n21YxLk87+vEDRIyNpeGA5
/N+nSdqPD0ZXoU8yG5erktHtWrteubZxP/EUezf1IZYh1Jxd6JSGNE32AuXN9qBZaX3XQxrSQSro
XCnGTjo0owMUiBY14Wha7zZBZ1m+1SBqdBnVHQBsNGfbjueolfgYSyPqDGg56ZmXxT7pqN2eCjyJ
6KpLxwh6HeGK/Fr5CVbmPBncTd6kQThf8WNiRKlQuA0Ob0HXLniFXXJrZOt5Khqc8NfCE8ltnqrg
RrNJUq2dXQItuFogIdqBYYIfXa7z43zmFcP72V9s5CJ92ytwY2McHaqPs8XmqmmWWaljsbVgCQ0z
G3c86N2Ch2bwwE2VgEmdmpGTBw/chIS2yM1bojxayKvtk94ZQupsbT94qBFvKVuhX+ZBgkMpEEU8
iHwBIlpxVt18y7qCJqX92UzOVXP15qfNvWvi4aSCxY8ydvbSAtxMgR4dvE4+ESCdYOixwqIjEjDb
FxN5kL1spxuqzFf6iA1B4WR3INCz77M08654IG2oRQdtAptzYfU/hzHOkenrgchrgpaFvhuBxcAr
41NX2Go/37qv/cdZnhnvNjobCtt9TZKxWOl16b3OvfFON4LHnPP83nGc/B681+6Z9dOJTBCHyO97
APFvEZ5lUM2TcUhuw3CfgIzpjrzo0Hdsn1u1uFBLpll+31X1S+1VYNJQM5NJMnBWuJoZHxbbUFtd
6Gd6viMX6ih4iaKLGkU8ZKM5kxZyonFv5+vlqrHHrV0uwUC9zBdbhXnwDAm8luHjA2f15J9st7+n
YfSVgItoIXPafJrdaEHDm80fYfkKOXaUAuxf18VURd2dDLzkvHwy7kXpygBNImpS8QcjX+Z20UrT
XO/Tt2rNCDBSE3RV5EKHYAIHCDOYMX8rmtQbAojulSUPl8vqfeXvtRa49eWbDt2gHXVffF3+cAiQ
gvefF4fl08nKCW51/Epzzf/DQDYq6jre5ubU2EcwbAhVTCMOngmRBK0u5beM9V/Mosy/ZJBsPHq6
DoSuskPPztLq/jphHQ7wp8+2PaiMDn7Z2E8cRHfkpLumEfau3l1Sy9HWmlOXKw4BvsdBGs+iH6uL
UC23CaYtsCJgTm4D47FzZXfng/Sq93PjkUyDAWqvuIzTE9nkEDf7Mq31cB7gmPGjNLYR5waYOAHR
w7p6yA40OThx8yOiIsaKmjQgwI9Fcw15T6ZhQiixkEO3o8lRbVKeM6v6RZ30cbXUOCGFG9/mq/eW
ANosdTc0me/l4qrbzZX86RBk2bc694wztSSWh7vIMwfQieALTZqM74FUWVMnmWpIZK7sLpJHauZT
Y+29FME6cqGPIFAZp0+PZNA8aLwE7aTv6QOA1kM/xlxiK4k9lUhf9NQa7ifb43fNJH5GIgi+Qtp9
3EARcNzHEs2Ea2uQbgGjmQXBuelKKPChgvoreAptUOKW/akZUkDXzPvZPECBj7ct+EIQownfd9yg
UNvPOL0Fm58j9XEaqmb1CahnZQxi4ob1oOFjN3H0QvnrWK++c8brLw2SbHvOIPGDKG3wRTlQahtr
wO82e9MQ5PyeOQBA5sL+nVvFrS9G85Vn/Qg9ULO6d6102PmtKY9R6+aIU+Q6WANt+SUfoYxbQaDz
hxoOjVL7d4rhXolgMH6i0TayCvw0Ch0lCaqOPPU1MFsYOYrPikQ+Q6MCXM6wL25CVZ8XgYc0IgJq
s5uL2ntyQ3XE+2yjcltmS7MfEREdQPJ4BM03yju0VTn+LL0E6NLAfIHscAtQolHumezz53awz15j
JN9Rz1OEDeDRV+6Z+qU2RqTWrDH9/jFSFBCjoJG1GwO2bVn6WssyJIjiqnimsyp28/lM/MX2N79Y
N3Q8N5viU55Nc63xBGaw/aes3pxjc8ZHzZncA6XX5l4PWbKNo7UoM/nI0ZEzzVK0bE92mRWrakJi
99oMTbNzQT/wYpbNzGflFr6xyS2/OwCFBHHeop75rLCWhj3rQaBtBtqz8vcRJ0OVGmAKDgmIm40w
Nwo7HyZuAB7sNsn/S1uEGV9FKY9OQQ7ZEUBl8vpaTg4SLoZYUwfyhPU1hYagtc4muQaGKjotbtHo
JNsxLrxQ2qjmFABqnHg5DF8SYVYbsJTJ7dycQMRmux0+kukNX7gwJhC4FmfqpIPwQBiGoq57atFs
MjfeZ7MN8T5bbGnxduBVj4iXb+Yr4syC/NBZ+EZ3pRbTC7bPgrILqUkHBHlBzBmzq90GAGwqDwYC
sdBWUiJk+8scs4ca8O85/nYVq4X2azOAezIZ7eZRy40TcTNEUCfd56i12kh1U0CjL1WxaHFrIdr9
aIvppEP8dYOHo3dKWJyEvT/ZZ5bX1rMOuvSZto5X9REslM06BmruK7lFRWufDT3e+WY9oKje/U53
DGMQrmgRs7jvdb0/9fHgr/U4T7/z8lK3VvA25KBdnfopPeplUT2qgdTf5TU0dEzAhaw0dw95gXlc
Zro/YwR8kqQX35EtFeFgB8ld7hsGxFwnsIxa9QQR5fzd14EiC4ccY7U2kDwdwNAL7g9bX0s6s7BV
FRX3ES7A2dyrzqzkm9NLqLj7KBNSB5Bi8njHAOjdOb2NpCzHk6jHMgL8/t60C/CcuW89pNYVX9r8
z0j6cc1cBF3pf1kkQ3YPZTmlwXXnBLrzVoBrF2KK4s2cpB7yPBPQ0ovFvncHba8j03kTKAkPkZeb
Xlspz8ShHVRg70xr8aa3BeQgUX+hiaz8UqH0HqXbOIu7BrKheCR/0TL+blt66azSdbYRVQdmIBsP
SpRolEf6yJFbFGe37b7Nn1h9FbcB2Rd5lAnfQ7EgewrK5vw/jJ1Zc5zItu+/yg4/X86BJJlunN4P
VdSo0izZll8I2bKZ55lPf38g99bgPvbt6KgQSYIpCjJXrvUf8lxx7iIEn46MKPNb2I9f5vZEZbYQ
QSCPpoVUytv2iULGKtfqcs/wN5wT8A/nk2H2+EPLfBeLIlyV6oAJwbLHCsJp1ZRGsMv7EV8zBR8E
25mTWvPmS5sVJ+MebFt13c0fNcL6VC9oWzaXHS9teW3V29IT3XpBuS14N9bA15Y0vcOCb3tpV6xo
2qlgh1fJItP64mzl6NU1tbV6k7WMHr6iicssNpRNOP/lm+PPv5a2f9oLsBT5HLCSu4in52hTOtjW
k1XcV1X2pJNlfArLeksirv+ipV7sgp8aL1rbJrOn5fU2SyxzLbJJWXl2qp3sRRFhSRQv2wYZOeIc
/7g0LR/WnEVe/qJMgZdrMWFEC3h1G1ktbOWZcLeAuJY2BADwv9HNcxI5+YUzD79ZKx4EznL7SBoM
yYUyxAepKswSZYwHelf7EjMdLXryeCtsYRqPhRNErmYY6YUTq/ZZMOX1ZmizFq43fHHcPJ9knf4Y
8665s4Ow2Xlenh781MApbT7Z0mPScVwPa+OR1H7ketaUuZZqj3skBBeM+vLhZFm58SxDbJbNHvLe
jfmzg9SNnZmmwMXH5nbKPKj9cZgeqGlAMMTh4RpnkJ9tpXWueNEhC8zNP3lWeDpT7bxzmkvxVhao
LpDFXrklu8Zd6EO/cBfuf0zpak+tVzCF4fKEkGJ1HZCMeW5bNpcdoNubvb5WLAQQOtmJe2jg3VGK
YtamtkkfVlhDvGyaCChyX/XzSPdBSNums45nhXGsWj+adeXfWkaTnLox9taLorf5d3ub68kp12d7
JjLwG7R8E0wJixWvrfYVvY0WzL9IrqzWHNF64YdIjLC7Ve0KwaF5qB2Dn327AEVjXbTBTaAhXt16
FLJYG05fpIozz9COn7CL+dm+ADHQyHxuX/pPWeRtfGWCY9A08V72YbClyEFdz54YF6mVo24DKSRO
kr0Wp83npUfQhHIXYc63IthK18/S842iDrt/3F6E56mXwZIxbGcvTKThArPG/Wy5pW31enPZS8a/
Pyz3vwz7X/a+O/alczefqrSVdjf507EfKbpihV6eDWQAtlml6bcZkDBsjrPpKfcui6H3vutT+UM3
bPu+TTRWlv7gnUCBV8/HtGmhbLIRptLyvqmjrHaREuTknuYYqJ0Dnn7+SJxJX6vq4wtn+oVXXSAm
cUhLzH0kzOveTGsMisf2JxP7pR+eDMTmXXov1VrlOe0rtGlSfZsYgIvDuCzOIcFnG2BP5cfK0r4t
1EbF/MawFT+9HKOGU+AqnvHQmvyYC2sNhHG5fdl06qHcYo8cbBPL90/GCPXKGD4t6Pc877CmC7zx
wpZ2fxItC5mw9LTHOn7uoA+36qCtqBaUIER4JXIiTNLCsjgtNjTpvGnMm8tevYPbuexlrSjul73/
dGxsBlQu0gwBVSW7IEwgrsSAVpSDfVa2KqHm3N5XJoIBY/NQtnau/2hjy77Bj9ZF4dZPrwN/JjC0
4QmlbkN+y+AQu8hqyEulwPVvVKz43k/yaoOT1HQO5Ss5mkVs7qYi16/0qDDWnWEGD53IbtIklz8g
9oNvdNqnoPz7cCtogW90sUDIn7kCfQSHVIyTnoym80APDB+X139pFzIzd1ZRPbsPOaNIr+B2n2UZ
xkgvhkRpETQ7ow0Qw50wJHrZoRUSww/lCgUblKgKUPskV1alEfZny2Yz5j83F+ohs8PrvePbzWVv
pEIP+1+PzScwOmWWukjbnozayg7OHGCBRsSRzS7T4HzZXj7mLl4+ZYcotsKTRvC56BlEbf/dM/Lg
yuwHeaNO8cUihqBnvb4DNhptl15jOn2HpedfEds+91qaxajTa0joNUeu/zkX+hXPvbK6MLetXesb
MpQAhIdK/RTqaMPxXnvXWVCjx83gfw5HhhqU1wUkXXr9fAIqjjlird80ed2scy0bPkeO/tg5Vvxd
lA2Hz3UoIylZKqnxk+lgtDr4hoohm8877ddoo/QjZZJOC889TXlMFE8+B5RdrKWnPAoelzBtWSDY
sFxXtt7FxyVYcyTPIGT4YrOoeS26Xu3gJedKxVQxK38t7c3QQu2Y22Vvr1+6Lu3YdCZMDE65QrB3
2kGaST9Z2Itnmh18TT1o0BZabBdREvQXNgRqoAZN8DXCGsBQ0d4QVujt3h4Za+F0laX6p4zI5hwJ
puycqDc7ZwUS7Y1B+WjrYXimR+HWF2l5myRRd2XGFoCWHmfQgZzLuvJUdb/sVTqjOfm+/eV5rzqa
TzXkjzOCI1YtplSwvCRDtvRdPhCu2xp9plwuW2HpmO6Hf/33v//n2/B//e/5FTBSP8/+lbXpVR5m
Tf3XB1P98K/iufnw9NcH6di6bRgSDQvDQX3ENG32f3u8oQhOb+3/BA16Y7gRiVtZ5/VtI1wMCNKn
KPN8uGl+SerWkXvdmVUVYNLfNPEIDbdtrSdK55TPs2+d4j6vY/0+iM9grOziJcLqDaPbAzUzkgtz
CtKdvejKYZcqV8FYhrtnl8E4bN5swyO+CADCvIQZUWxELtWYFIMQlImWDz/2Xrctncs0cVWe8SP2
xKBn5w8jS4dzff4Yoqba5gx6KDL9vTep2s+I6ad7o1OJ2I3UrMAj2d1zl+XYpfNyAtwU1NXvb70U
v95605QmT5ZhUIM25dtbjzxervS1Zd42fTjuKQL7oKa0aZNKpXyoYoomczjRT/CgS1tWV0sPE84T
VG0VmNg/96oyTzmmgf3qPL06y2zoQ4tZsXI0jDp4SMJKuJEe9+cWlphnZYFOxkht6uOE6DO313ya
u6I/DcZ77qp6OI34yXhaXjOtGi/bINKPUgrGXCgN1h+eS0d/f3OkStaXuyOBhpiGaby9Ob0dlzbQ
+ez2OUg3CwNefi4/UqHIr3GU7a6h6t8vw2FYZ8p2GfKWzbkXcK3seizwKhaB80gOuN2YRpqhmsbA
FGQ1Zg2G0XwWbXVuzTEik+JNFqn5J0MpsAwqerqOuTyrratAyasrgPZbCvbGbT6r6Zdo2yJ3EHtn
SxuSYfGuKdB/XPYuB1ThsDVmXX6yZrjWVqGEt6ena5JT0WGyMlT7vQzK4+ChmaH3cbWuPViEQXOL
d71x+66v1K5qUxxsnDvehfaLw5xoDec471zs56bOh53Uk/Qg/FVPmgy/V72T3jXzB5nCojIiBMDY
SEOzW3VQD4+pU2R3otWqraJN+WbZuxzd98nz0TnivZfP+UZZCHUjZBO/EpfvGmselbVmu+wohRr8
4YmQzpsnwlBVW+N/A8dsCxqypc+v06uRipFFjEjJ+LcGUxT2cepw0WvIKy88w7D8qDm1eFyCMKl0
w8k3vOFCCRxCNKXCCjKKzxcL2GeX2MU89tkedvmzcoqiWDWz21sICBDvnTLCXCYuz5aDlh3L5v/a
9nwyX429XV3boGxG3U72Vj9pZ6q0tbPlLznEernKwhG0FYUidS/t6PCy+5c+zw2yand/GHveDvvz
zUQAypSqaTsCITrHfHsz46BStSRVvRtrqEdKsamz0uAvXIlQcQB9p9qmS5zsIVeNzRLrLj2qKoCl
18sehVuEZykjFjbc467Y19QZ5nG2mkfXVx+QjM67FvM2OizNeHyQdNIC0mn+lK2rWEPeVajptebE
4WpJtiw71FT5uYPqTEiWAFl3RbbZOioKtGw8J7k2wbn8/q441i+PmC4t1bA0geSuKvV3d4WISvpZ
k5g3Kna55/psmIG0SQyEbXa5XTRRfTOK3KG4Ds0pcV9JL+cYGixyyUsb+nkQY22k5BdpZc8awcEN
ZuPWVaSgxZ3W6wUKmBvIc2CF7J8ZM2Iw8ndWW1ifXnrVJug0S8W6sZ9TQ4UXIYoRKv5+2Wzntt6G
oRSM+i9tS79iTjU9d577LW1jbRNqS+WhmuW9V5Y/yVuGYXxFhB+h1GWWh2VPWOKx5VXYcC17X/V2
ZF1jkCudU9CK+REYv/A4FdtI1NM+MwCqzO1qPpiMESQVUU1hxY9gvw0Y37BXXe0Mt2ImkBQQkSnd
slKat+Z9/YiDUtKQlsMiLPAz5J17zTtg7l1ctE2IzPzUeGd2an1Osra5WZpypi43oYaxXTaXHVoC
hUrVHn//jAjjl1fHwW/D0TAXcAzJKnze/2ocGh2V6W7Uy5sg0Oasc/Ypqqvwa9YDOvQGU72i8hMC
zwMAjL5e8LVAEYP6vvdQUFba4puKSoZlhndvj3SqTmUBM56cVAnhuKLFYvZRRU4Kudpl0w6nTVC0
020XWKiK+Nk2RAn0U5Er+TkysUBN501WGM3etmaVm3kzrRAfLW1j2C+bEI1+nnLZxAp5EwI129g6
T/nCCAo9UW/CyWxeUa9hixMZVdUzcYhE1XRIJFS3Z+q1kSIkgROY9ky9xm0uv/R04xX1uvCHetP2
afv8Tyz/zggxB9y3iK0HIaz22hSOfxl38F8HSDwPeitwClfV9ARCwbrT/PLgBYX2gKpIs2VM9XZL
tyhC/7yg1tU3NninjhXE0m7K5vHltLo/kQGeD19OW7S5Tyq+ONWtnMCNYt04ll1wh+a6BJ9Dtq6y
6sNYUxGAVmCtUb8InwifslU6ld593E3C9ZQhuczAhu7bvBOH5UxGQwXw5Uy9mvo3TjFATsYnq/OG
tcA0juQ03GR7/ljajaoZN7Wht2vNnH62LTuWfgNH6aqqP5/DDneYWNWXtk8GJZNt+gUB+OPiDNlE
zZkxTM4DIEZzHVljAH8C+1SrqbT9EJKw14SucwV2+sUO62PtZfeQGeJLleHwemRhhOcFBtdG3t1R
5/Kxs/PzuzydamwCim63bJpl0h7qDuD4sokJs35V1+o2avX8mgy75uZqYt2IMk8u1dLaaeNg3SxN
Q+g1rie8aavPbUKWNc4dz929PskuRJEdlmQtpkGoGybmYUkYBUuFbG5rBgtsdKdCCCdYspFue1Ay
7TqsDJJ6eX3Qvar80Yn4UY8mG85r7a1ZpsurUtPrnUxqBTzQhFwDLM5tEbb5zT+dJ4kPQ1qUOxIW
3abssMTLwuKmmNkowCBxSZ6JKJmSY9pYJxmvFG3Lh4FxwNLXnBil7LCkJj+Mn+08d6cxH++jGIKG
XZoatRZW7ES3EoJGzkQ6ixsaSeFCLBqOfdVUVOD6ro/P6ygv17WmOtfokwY73S5CHGfy8RQLsvNA
Eq1bU1AoMPPA/gqnapOkvvzht85Z11CRWQ4HDuBcSz8IdwCapu3vR0L9/WxJ1CBVXWViMDVNY0x5
OxCShiobMSgdhvEaKdbeo7y0UAaQm7pyglbbIxVGRmRp6/COCprubmrMEsMbVPJNq9Cuoy4jHujL
9FvOUwm4TH566QGG36dQ7YV7a5ZYWXRWWkRWWf90zmYRVWl9xI+Wv7BwxBh37dd1+hxH6KCP160c
44s2aMTVskOlAnL1+9ugvY9L59tgqMQN83+muaywX80H1jCA87bV9uInpt1yZiYpr7yK8zEiXqQB
dDGhl/ny0ie+7spBL98PBssRRQLIf3n7gwI9Oypl0fr3lyy1d3GOpdmabfPL2Qwe8peVJ0xTDaPB
MLp4Dugnz6pQQvfDL+SEkzkpj9pOvCsdT9393bzM8ZUGlOrXZh/dxudmVW/DL1htvPSuo8ZyjbDM
0GjaLGnO1HLCe2Gg5ZInmzGoEQ6m5OFmsRbcKH758y+MEKTbt9A8Ml+T7jj/9dIvwyLvD8vxZf3w
kgkxmNNZBksWFrrpSJXtt49zP05DWE1GvB89qF7GWseUpZuw2rYINEkgWTf91GOoOxNO+ja+AvRW
fXzp4Slyoj4khlXve7g2CqgM4TBg5RQgMJ0w58ACzYNbQ03LYz/vXTaXD59C8GgO/imQKl5V/zk+
640YnrCmfVX7s98/A2LOLrz9ury8toVKiBSWBSfr7deFapGOVLL8/TOHSy/WzxkZcvvOufAzCpdo
qFTzRzz5NTrgtHdjBqcNgepVbKLi6LcdwnyqRdraF/puRMs5YL0AdffV9sv+hRNmV89P83+/yWHV
S07rW16MVegHzbvNf+++5xeP6ff6f+aj/tPr7TH/Zrri/992OQ+/VUz4P5r3vd6cl3/959W5j83j
m41NRgQ6Xrffq/Hme90mzd+5uLnn/+/Of31fzgKT8ftfHx6f0jADtU6O4Fvz4eeuOXeH2q5N1uQ/
2b75X/i5e74Xf31AdxA7gceMCPf5hK+O+v5YN399UGz7v2yN0MpBWEbCXTFZVPffl12O/C8WnoL/
HU3V2EMGBiXLJvjrg67/l8oKCVsPG0cRR8zrKKhz8y7BCR1p4y8k0OhXdUf78Pcd+JmNfP7p/jk7
qalvc2QG84ouhS41wzI0KhHLU/xqcA3Hqm9nV75DZnRg+6EV7OxqvCsngI6jHa5NYVJ1CmJnN1bD
2hjSfisSu1iXnasG5XQORgdLGOpPDl5kZBdGRBYIp1vjuvLSey1KXAdQuptLW9k46I+5TWPbO6+A
pUM25pBqcbKSza5sc4DIonpIJN6lNTItCIoBV24rkJTVJygGQRnvLIShVzVFnCL/nJjhtM0ivaPK
oh0ijA3WgwEcT/Gs0+T07XaY5NouENaBfGFjlk1BK8Pq3qm4iDJFqlm2e1NWd1UJ2azy+a652jhU
WjHalZrY+TAMPHByrpYp7ffG6tQDeuB7jBX8DdDVVVIo4zZKeTex+3wsUk5QFSP8ozHdjiWmx+NQ
DmeajT5Efiwcu7+sxnqvYi+1Hhyd+n/X71ECe6rtB8qfheugKYrPjqms7Vzo2zgHGIgKk8niTPdd
vwtWDkikbaoh55ARFK1gb06oc3qI5bMCimz5ZYwNff/qif6H/LX26wMipSmkwVPCM0co8nYYi0a7
6nJwXodCd+7URuvWy0di19naQHR05Y/YiE5Je6kC28aCRl1R7/55M39/Le8CAZ5VKR1d1eWcVrFI
Vr29FKFoKmSduDiA19JXYZFBv1vLao/aMh7o6T1+F99DmfzpDrwbyOd/lmSYZjGlGw5R/Ls7MLVU
revATA61Ep7UMkbV717zgKIGUbVpGlRRRgV7r6iHqVpUyG4pdZ/tvL458jXMQ5lPH39/H8S78GK5
IulYqmbywqKQ8i53G6mi7tOsTg4y4EZEGboItdMInD6b3ZBTi0PyP2KllZjwwGNYWcm0VUA5ku9u
MVFC6cPvne8dCzugQ5O2c/Jkt5zKxFtm0IUgWRrd/v6i9fmiXs2Hy0UbxEK21GxpWva7X8/nDQiz
NOKinWraztSzJrLHTdMp1qqKcC5XLSN09b58MDW1W2NxVKxCTzVX2ECQMRVPpTlmO91p8DRX8msz
JSkTlveJp2/KQYzwMVkAQZ5Myuhrk6MChulvfOy8khWWMn512vqiNOYbIcKnQRkwDwc8A5FKwNgu
8YRLnLs/fOP5wXj3jZ2Za0oyEgdl7X3AM8R+EqSxGh6yZkZdY3pTlWG68/t7qgfipCOx72QyWqlC
RkdNTioy7Zq3SjCrXRW95W8LRPNwSkhhRZZwDSpjG0JzDAckI8Xg3HXl7GrroUsadxtzToM4aBm6
WeI9YqQO2rxFvcCINXWbGe1jiUbDrKeVrMAMbkoPyUZfbmTn/el9ebds4Yee05+WJVXL4fP9siXR
0E1KWz06NJVzh7UHQuNiuqy85KvSeu2u/JHhBpgJTdmQGq1dP0dKgkp27U9bB5yKO5hnTe2b61SD
LfmHn+Sfro3rEwLVcryixLvcUlXi8dZUZnQox71axdYRgOrn3MYxGM25u0IBnjcpxmaZDkSn4kVA
OQ0oLvnwpEU9otsozfyat+JLDaFeTjjuNb55zWNZu21XomfSYHmhTdUPioL2KhN3kzMejewMU/Or
0teqvSJ6dZNHVeraSXpVR4Thih+uC61Ij2EUfgmlZ57//mtrvw5hhkr1UXMoQFKGVOf9r2b52Ade
DqGfygiCDK6RRFeyRg1NNZtybU3hdVayXsqaHdK4Zw5JFBbVuLdpZXATpTLdZ2Eb/WE18H5ekY7B
ZTiEPoQyBrngd5eE01evdYETHgLP4V1Vp0s1MOWuSrMD4DUUU4DU7+d8hHBsA6JMdRFSMVvXqfan
K5kHnlev6XIlBitIiUy9ijvou/E9ShtTqRRe0yb01oZ8qoNBOcwk6W0YIa4oGIeApPvHSQRrv1Ap
QgXFvkmL4TjiM7fWG+s+sYW3wUPR3Brzwgshkd//gPq7nOjzNeoUEyggz6PJPEu/+gFbM6krMx8Y
Smrjwmk051gpsSud/KMi7PqLXroT2t/Q3UoPD/avVgd+y+iFemGE6QUB5ROe3eAJi6fYcCI4F+Ya
ZUlKbHaKQ0Lig5lGRyV3ZLaxp7Q7i4RyD1e9XOcjUhjJQLRnV5GrkFH4wzfT3k0L8zfTKJJLZgbW
Sur7N7IbUdYujSakSoNIazmbSZTdiDKK7btNnbEebAZeoyahqlESViB5uPEwnDoadY7osdUf+2yP
7rLyh3fGeBdtzBcmLMkNZxFPLG6/e0A73+wQMoF6CtZ/ZzVjtCLlEzHXj3eGSspgiAAWIxKP4JSu
zTcwWAV8biWimKJNCUJ9JjYqkS5gCuVgOKGbF7p1kCSV9lOCBnGmrWHukMrr0nJrdabvLiA3WzH3
YRK2d/qgguuaIuURN4GDoXc1/JjmaYhRK5GT1mLC0556KVaAAFJ0VnMw7Si+Q4iPlXUpUAFzEOE5
BXbz5HXpwgu7yESsXWYdvyMQu9IomkfAdejlHbnVmxxB272TAKVzfGenxFMEMx/dz4U96nEh179/
rK35sX336lGdZ3lksUJy1PepHcJVr8dvRNlLwo9934XM3mmwmia+eNIa5pWedijwolZvo+OxLUv8
6ND+KbampgAT9sWurhIdDZPBOFhSd40gja4w5HDHLi8OaAd8z3VZbk2YCF7iAK/vgbT4yOa4gjBz
1Tt9eLAb6a+92HO2pVpcFl0lHwrvzvLcmpXTCXgFDrGTQ+koMF1Am+FqtsU9jJ2eH6caTGsg1FWi
jGtip3l8GM4wrlwXbf8D6EHjGr0xg+vwyjYhGmLYKFk/1dVjUKPHD7R+XdmsF3Qrx3LFIVcQU74M
laBZ+16FDlfZ7DUbrbwCw3i3T5wvhq9A7snHS664WZVVvp2UPDrKaThiq+38IZGlvZsveQlskhj6
XBcmVv0l96Y6GUilhLukhE27RsIdDjoy1cWAXMmojbvIaDZ5ryCGbiMkqA7ZnZkgjW7Z+XVgaDp5
OnEeK3my1mOJim9dN5vfP0LL6Pz2EbJV5nHiDXKADODvwspQETxESh0+x8Jl393iQeFvSIocJ1J0
K0w5NURCgBeAEtsmFfGPX+ZfxpAwmSoT9dbC38vJGlcW2tF/un/kC9494LZqYdnM0sFwbOeXWpZd
G7UcIp6ySshdGKqAbFs0pCIr3nqiIPs69OOZImeWeYrVlhHt0ykSq+dJD6CO+/vbpT+v6N/dMOhE
FqAYllJc2rsbllSFIjrojPsBsqVr6HV8kw6EXZp9yLpM+cyubROE2Ym6cLBLi+9OIopHPX9Au0Bd
5bpefWsx9cVVIt33E5pWMv9OONOeYe9FngWCwDYI9SsvnYZNH5T21mBYJOvJW9Fp1FW65KPfevmx
Cxo8tAb/qrJCllS81Qd+yvNoqJ9y3JPOzSin7t1MV57Iec/9zjta3MltAL5rPTngoEyqglUUQOc0
SrGK86rbOBFRMAnlox5ZV9B1umOAqtK+q9yxlvY3dVyJLoOyVxwlEuz7EkgQqvP6LnIAzRsSS9VI
pahkTvYhD5j8SfknK4FY/LGIvH4Nb2TYBV39g5+bCnPUIfIy2k96VWSbJKn4Uin1XVvFGymYuj3J
/bVIbQOF3VBzrUBGd8J+4GYHoKb6G0+V3haS9uT6TRxTjaOk25BZPplFY2y8xO8/elaCkCvu3iiA
uOHO9IVrC3CcTKhfKC9NyBwYKwnncGNMY7JO+8A4JnPmwh+jcKflyYOlKcMZPGcgrWFKPJt62XHq
5EOaSYNYL3Rjx3KLWDHPp8EezlLg4quS2XfvANJ18zYZEEX1YFhUnvl5EoDPxK5C2v7QpOLHOMXi
Bg20RyxnZmvgUdnZtRxXyHMzh5j2zuwpj35mELzAGs051yLjUPcNIpCTHa+arJuwkgSRid7hVjiR
AJ6XFgh/eM2msGYGcYMFiqT4clUA/nN1me09gbkDqxuxawRv9ZS1CmqUUeHqiocnXG599LVZJbvI
Lup+ULahqUfg5Yd6rRrmgw2Ec41BRX4cQ/xmsaz7FiAZvc0o1Z3IAaUEvZBm0mio7lg2p1sTXC9H
kpbVwDZvvY5nOcjy5mBW/VNvde3Oh5EKlK+oiKBx8qnz4pLkBTq0NbY+Vj3bEKZ7Z+zv5VQCSpnf
aRNr267Elr1mMbXphGW4SG2eSacmLdTXJtrH1k7I6lwFSHkem06MmXwMajpTXI1aAHYXJuviIh32
JnanCJMhnJMNxKntMK6mHJZoNITGKvFSpJnS8mpq53/CtE5WkqvXaqmdBR3LxkZsnoNuMG3byGkn
t9RSsQIgZK3iTNuxxBGHPKFK4lX4bSnILQFuIka0WrGpLH3YYUZrb8m5fPK0zNrUqBTPpIPwCisY
AwM4pi/d/ph3ZXhd4bWMjnoC3TdXu3MHl4GPuscLGYh7oYBWFrUgFVinCG8QMLlKEIgVhGHUScwa
gVffO7UKMOfCNrco4rOuHW67bDSBjJ6KKPX2DnTGHfbdl45i+gh6fOvU3lxN0jPcIUbcx5ovOqyd
S0zMkKbOIdjXlkYIxip5G+tTANR8NpsOcAZBGgHVemTzxm8QBLCzL7VzytLKSkZ5uq4k5mdKlBkn
VAlTFoOavwun7k6mYo97ZnTqBl1uVIWp3FGDfVPb6yQz1VOnwWgy+wazn0C9VgY07+Yvnldpv8OO
AEHFqB0+2nirbLxoQptenIgflX2QZtUlhvClG6M/+Slopo9oUjkrqF/a+WSDXQnU7oDDk7FL+0n/
WFhRAAs86M46nVUus2EIwHzNa7UtcAQ4Ye7kry1Yqp/Af5s4jkfZ2SgAGOdKrT6UCBCuoti8qp1J
7li6c59s8hOarPdw7OqNpglUvwb7W97rnZuBc+FmNOqapM9N5SNJYCqSVMcYCYA40ZciafwdkVpD
KHmBktWGQIOlfzl9lhVDT9l2LqaZpCa872lH1oBV45PIITchvN0itKPAE5wQRkxS57qLa5OnD+NE
ltmscFC5RPBcc7NRlryWe8MK7tJ+qC7VPG9wk9Yz1uMYNcwwTO+SnzI5aH311XIGg2yvVhySlnGo
UxD2I03yWSOQSY2mPvZBGJynWXKWhGI3JaB0A97BvNIVV0d/h7G+Rto0qutjAq9lHbY7veofZ2Bk
gwDPeRwVwu3QddsWsjyGMRLLZMYvlrMONb5Camh7m3joqw2uEJh6a1/kUDFW9UaGHZ+6Q3QNH41M
Lc6nWiClngJx1AUGIGZ6LIRzXCq+ajdgBQPFdFsE+NBE1XWJwN8KePkR/Ia2a9rutsKQaks1tFyn
TmVu8T4b3Ck3bygDaZcB6XCrtTHJEDI59tArVyGwv4Pm5OCpfTQHFfyVlD4h/DYdb42o1dmIcWhr
kHT1EGBft7PeT59X94lVEEPr3eekfWxSkjesWPRVZccXQ5Dh7lfxA4cYrvapMSsKJ9WW8QLIWhLh
XJhFl3llnDLTjE59gMFEGPYClrfkNHHArMYkWKa5fhv8IIzUzhQ48Y5aVodIwbY5S+1T3YFA1629
nKWieWIPqLN+nhyY/IGlUuALjtTQyo2WEgLqDnN04eQNy8i22TuIXBT2nYNahOGMzTFVam0lQ6Zb
itHGKorsdl6CWkhJ43qtp211ps7ksbBSNl4gtFU2wvrXasVf9VDqts5k38eD82TNSHZHBscpJcnV
Im6/pkS5Avo74otTVzulizZqHEA4jQyTdUy7hgs+XCYyc3ZOX6/T7kfdqOh0TMoNldBgU6fUUMY4
KF0wDesC6sexqg2Ba9iEsEg0HRDwzHcWNZwV1RSE5tI8XmF1gtFIVH20w/5Lr3waUsqgGOKQIh6h
J3nGLf4sKEp48YG3wF6FDpEhsjL3RQ8bwVUyy9rXOn2FL7WTSPHoCm+RyihcXrmaSRf9uBE8LGWd
aaf30MHj5hH26XFgJh7G9FIh/71i5UfaCYS4kpQYJmYmWWgKJLX50e+Bw5a1Z5Az866t0jnGKeBf
s1GUtTd48WocfDBnWLVYsJRAyPnbSpPoxxi3hNQu3uP9qcUz1w9TrBi7qSUNk3wdN17Wfi18bIk6
kjH42j34VsGa3Uv2tozvKlIjK1WBathjI9AxDRz6BIZv15QZIXGGPSfah0iPE7aJ+KxSi9DFIHMX
h9AN1CkqGd4ycHVx622oChh7Xajh2tI26jCBXFY7t/jUd0XMfBqHbpEwNYe+uOsnENFNuon9FuCj
DsxFi6W+HoCUbfpyfCp6fSB9C1xaFh+jvgoouNXeBsuTLXp9ZGnaZjvG+Sb5f1yd13LbShZFv6ir
kMMrAGZSOdh+QVkOyLkb6etngXeqZuo+mGVJFEUidJ+zzw6eRpCsue+KYdqV/XDAT5H1nUyZYEqZ
hxszKaizCNdJfCMFg9O9/KS3hxzTeQcIAUernE8eFhFBWhC2omqjD2JzeE9p4Cgr3B3P24+jaKIk
bb90B4t+lGLBwiYHAJPe0IvnQe4cchOb/KFLq12f+0RIOZe+YXCH4I08T/FY1Dt/RWoskMi4Ll4V
hdtx2FVhh3MVP0GaDORIgnsuSxwCVx0vbZD/gN2L4LzD7Abx0hfBTOOkUvdabmCQ3xo/M9Vi6SbK
kNikay/KX0a9XHym/w6hOAjktou+plJQxYNMsK7orV4L0/ir8MoXx61eW6c/OmP7LsEbghVYI+p8
mnSrfuiLFmuDSjsSYDXtfGCZYPPNoWvPfxVINyoSf9dVvacSf1qwRHw14oLWRPgnp0j06MfQVPVz
ha4wZSmInKJh6dvQQA3e3aFv01fymdJgie3+xgiQW6IjloYwgx8UR2zZo42QN/XfnUxj69TrgxJd
fR62h3HIalTA8RJmVU2psn15/8H9Kfcv/3lY1vqcuYCnwXj/7xSPkJnsn/fnOdXEPnZ/os/48L/P
uX+9dFq2rUKX+1f/PFH3NX/vz9r1ny//709tLz0V8OSg2cbxURcja86UH1ryNP79yoZsjXX3/y+7
DEYEEF//807u7/P/3tM/f+z/XiXxjdd6zct9Y4zZGt7fBum3GoV8noT/+/V/vb//e8l/PedfB+7f
h+af19k+YqLqd38AjFqSW2LTrlsEmp/sYRgfmQofxxx2wOTOP/0S4TtE9sMsEitsvXQ9i95VEDZA
9letWRiVSrHPB4xBEn2cniCOHDap6jck8/u0yH6OxaZ7AgYdWlsLK0L8rALFoEw/JgnJVxbK22my
gPLSJXKnz+NnQt74zUWUQwhifBpkWrO1WU6Q4RVLtkI7BLo5PqF86ymtRHXC/Pk8EH5wxVAhgBt2
dbyqejL90+x4xa42acFoQFLsRWNIb4b2d0h9TPe1r36y6YGLzDvWPQZrsW/Ne++01tTn5NH87LPy
uZjTXTKNoa7hFUe4Q9iB9kWmx2qal4Rr2Pl0KvVmwSVSu+S9+dwv2xwiJk/Mm68yTYM2K7Ujhq5u
iFsjrZQn1cFx+0NqOW+Q0bHPXDZtWd7sBmtMD554IngdFmBaR7U54pXVYsGId3FiC/GSkIO31GHS
WDHG5a7LtIuDNuD/AYFooVIt4RATj7qi41jdX96ojFCafmgOqSSB4uRw6QSu8bukZjNMjoYkF0C3
226XuyWuVLG8QZwwQ9cQGTapqkf/lFH3jHHUVOKhmjv/UXinrppu4Bo/NX08NGStJ4U3B9WwudVM
9hK48j3H5f2a+hURRRw901++t7r/ZDNNOvRkawWyIuF2kiQeTH2/i1WegdEWz60ZN7DKffc4x8uT
VbKgEjBzSQ3cNJ3+YYJBdKrjiTmW+WmMogyckUKkc4uGdwucjrPPtaejfvSaaZ90D1jwZ1drMe1A
56oP5sbrDnFlzedkKKJ5XXJ+1z8ZLKD7rJ3j0Fy09wJ6U+itIsPcttmn+HwgmrfUGVsFrC6zQ6xP
3qHuSVl0lv7kEQhtpkwysTKN3DrHol+xBy5CjYFHrH1wrxcdgV5GLPoQYacQRzZ5jsdWz34Xc13v
K838HS/ka87LBPNROt5Dahb4ovOO4Zms0SYuDOCxPfHRhlvFNKFmrvwgcg1Aw/0DZW5AiwzDzMiU
Hua2rY5orHbltCORemMcK45M1530bL5gJ0CCSJfkr+581zOf+CXsuOeqIAW42S2N82PEkf3Su1/5
+tqva3nsVg8A3xxuixdiw4TXcYIHq2WsP20EWIhSpseyjt+KxPrNFMnq4dum7nLCFeIcp5I3WZXx
cXQ9EaYWcvZ2U+EQhwATefXbHZvdN9wRuPTNzKNmdmJQo+7RzA21IUcBk+biGuvNLu2ZCEA6ZiPu
fVaurr8YVqNjz/PlaUBntb4zK0gMPeTaPXRi4hAhHM8b54wx3dswFM/beGBR08yu7WR7MxvecOm9
2kSrmWkMaiqe+hVeS0qEWeiauEZhfWsFmjbLXZaMj305LGFpVDWnttWPXWf/qBUmJ56VJKhgkipw
sbsOcW1RO+jm3/QivUhc3w7KXH9r+RxQMr/iBnTI/qqYMPqZtPhR+cPOcfW/XIAYWM8lNURufeju
tI+p8w+xtKqdEu6y93EgCOS6HGOTTAfARTqqEnUeAD9tchpg/gE8hzfarvyixpgl7mTE3p1XpxRh
Jn342PQvidG/+DVhgSwYHyXKsn2RffiaGbRG3Z4xy84PWa7f8E7Ge9w4G5YPikqsgL1kb/jQ9iEz
xSRyu1gEnrCqQ/8btfTOaTyKUBugpc6NJhSV6e5UNb7lwBZml/+thPfsSY0LLbbmcF2tHQELVdft
MV/iHlnK56qosJxEH8awwHT139LcArilvFZJ9+kvVRPkCWwAxABv7arFh7zKvUhMYOB+LHHzWds9
ljHl3m0g2VcmeVIWYAJuA47OnymWoXmCsZbchPaQaflH2w5MJ8zpJ1EsWWCUWDcuihRob00+8sJC
tLzE+2GDnjafQxIWCsQqhvtiynSPM5I2E7Nro0+5EmgbpL34GrY8psn9JnrUeVZvNLdRyg5rnQ9X
V2et+7FoWgeflwRCWS0nPJSftC7rDmjXzmsRA82tbhfGLrMzQozUQdTeR5rM2aXTqu8OhV4nNWNv
KJcSPgYum2bnbV2nIw7MTjBwhyJKhvUiSFFHjRCm/kQ/WzEnbfL5qOVj5GD6T0Mf/0ytVAsKTM2P
m74qU/YPBYC792XB6MM9AIp+G3Wisgrf+INDmBYok+AfxAphFvvh0OYd9Te4sJdxZRL1sew8Azc8
CHl44Bl7p6bf8LJF20/YVe5H90wUdx2ucdpElPmdh1wOj/zlOsXYROhTk+ziTr4YDphGZ5Vvg9oL
R5iE+gqEdFpGvvDYn8rc0C+49tLiDYNBirZ8w3l7DTxVzKEihH5nOqN2yCwqfraqs4YyiHDvhX6w
RwaW124ktLE82jL5i5vKCaKKe6AUYVnGdn+3Dj1NhLRUqIEmBhtCNVlxtfcbNk4tXS5zXh2bZDy1
9RhYcxUM2skplQP5GCKeXWTvMUAmnnWzR27d/GRYy1uNIPo0mMgGGg00j+V7csYQcVIRugnmQVva
xTg3xx41/M6uLKixYxphAcMM28cxnr+4xDnRQ36SgbdVgeUlWFfhhjKpvA6VDnXfW4g/1/TE3lU2
CAhgRc8YhlRsRXZo8qfO0JCuveuRjtFmmMwVL7mqvYPSW4KG59e1Mevf4OJll2ohNIv2vDKg/UyK
5FNZkhTeHI/3Wu8uYmaMXrcnrKCogfryYBO081hKVh1HuBiQGb/tJvGYixTmeam1OehM40FMVbqL
CWyED218S/Rs752TtbKOdDsAdUP7oxrmeWc0BK37dv7Quc6px5kOsz5/2g+uVp+cztx7+VG2Y36O
aNycyKs09+Ib+Y1cO/+4aMvLTEJOUYjd0PcHJ+9H2pmUTeKHkWEFWe0yvG53la7aoBGMhKQ/Rr2p
2rBsrY/On16WZvjo0i3jN3U+VTsbe7E+KismW9iQNy2lJLEqeYPCd9ES80kMPUdgcoNJpo8Ot3/I
wP0ht8eKm72LI2/DO4fhM1bIuprFha9v6UR+sjV29GNcIzre0/O6swdIay50+rOeXJtZvjEnyENP
EDsD7v+y6k+yrzbKJoynTvpkIC5xNOa8HZR+x1X0V/iB1m6cUVG5/rqV4t1DrLXpza6mF4VX22I0
4JGeDsT/OEv/tSJE+1xnuToD3QJK15mToFkGTfnnm2pkvN5DDjLchsFSOWMfL0TLFos1RmIwo1KJ
EMEw5AYTmWlhN2rqSFlNQwNLM390UnfXrL52vj+4iZih31E65XL658GJ1yZKXRyr7c2IFwcmsiuN
5uyuGiEbtcDaXalvMP1izMWR5E+loFiUrR7Jacguk/Mus5Q5gSjX77BzMeRTLp45ZEO2cw8DzWyu
sdD68/1BaP5//8d25dA6WF54/x4Wavbc5cQg5P1Zpi5Q5va/WJLsw4qUyEOj2ydrWLpzAix1nu6f
8H9fm6pyoyUhtDDBFV9dbIW4cmylCfIjm7NDTAyHmf6BaC6JqaD0MBIsyngHJLTkbXy6/83aRAsU
/O/PZ6BvQxX7x7xypjOQdV4Ffr32e7WKV9w+p/PwnUFzf063n9+fNM8w3mZDwCwgD4RafxBeCH2j
CpzaDp2W/gNNXLsr9Z4xep3W7IqgEf24LIFI7SIwszqsuxzpBBklYa2NMsTsH6IEroAt2CIPxVCV
5/UBy64G64CYj7P6IC9tnJ185KkH4KDjPz/c+ndOJIPC+Wv1COalFi2acydNvDVkxSdh2P08b/3n
/SFnq4jwXWYI1IuOwZXqzhUiWdi+Dzl5vDvZyjyiitPxrsMDft4eCjFAmWFcLo99vkaVXIxztlBt
T8Izvhf2Kk9eVhzhcttnt0h+dk4ndiYK0UTKaq+WQhKMxAN4dqQrl1J56jCNK/G6zhv53x/e/1du
X/ZeyyRF+ilsbIaeqVjYxDdszR3nj6FsGeVgBKtvCI6RthSX741jLkBp8jt73HdWwF/olCBAQaIZ
S5vC04AuULiBGLW/ScO313F6Lr1LEWsfVmkxzcScvUy1j5W+FtMp42nL7NYN/cMeCUwn+yz0K+cl
RlmJ7iQFOlcnauI/TULd/COx1beuYhxqlry0XdePrpieYWB+DONEpJJ4nx0qEHf8qY0+f1vviPrt
vlzL+gn58nnucQjyW20O4SydKlKzBCA/VoBA5oZhEs4jIbBTmq0MtBj1VZSMrErNuXGRl6UrTd32
rf89DOBRDB1UeqoXGdy/j0NodxA5Pfv2s389NSu3i+/+kvcfa0q6uLpYn/963uiP8Ovv37w/bx1s
b6911q0pKqZCeBwdk8XEXqzW/nb2dLNK2C6dn30j+TeLetCmql3Eu0sFECBhl+ex1yL8VKo89i69
EtBOS+02x5UTMhd8FoP3GPdOAMkC0XJnSqQ6nBA8ZYMMTyLL3CZhtthvudqtqbG6mfxo8BhtjFnH
2FgiuuOW07W/amwkplhhVs/Tzm76m87icXXcM6ZfZeQVabT4Y/5iVk1ORU9xU+P9dHbm/ELuzvxg
p9xW/YbdJSXWSeTLf3XQPA+4+547A0uSvDGOouneaPtdarruYNsWy53U9gYc5QjJyLpzFDbGeTcf
LZVQdOPY4nrUGAvb9cF0HszeP85pNzzNa3noBk2e09g49XaKHsvzMefy5mNKy0KpCOM6hWR+AImk
15f6X9eduUct3B8LJkm5mX9r5waIBomTy56/TJ+a7o1nlFE/9azE9MFxfg2ld3Od4Vl25ZMjk9+W
XWsXLRURvlktW/k7jukHrRjsU+6Z4aRR/C7DQdreeKKdfa96z2A2zKBOx8S2GbyPzjCTfbcNAobG
feDueM/8FL6BnhASY3p7b7PuGaZvrPZ8xOaEDRy9RJq+Wf785JJjppj3r+W8hlWxKZindgtPnJi5
rOoA5euP+E2fNV1zz3nTnWTaQUJ1I7QTbyhO5Nm2ljUUskxDJ3H/ts2EscN6i+sB2lpvnpljVr6A
F9zHe7tYXy2alco2yAmtPk2HPPaaaFYbXDBkrrbsNi60ZBo7u7wfM842LlWbhYohkhqxUcz66gmo
lyqX5txMd5MwjvgYEyW+NjiJYLskrDG0tOxJmPoP10yfpmR8yiEDkJChgslK/Qi3FjJN/A7ouohs
oe2EtXWau65wLkvrPK4mw6sCJolhK/pkY35LdIbAdZ/+Jn3CAF0Ql7obICYhOa/m71ZBuZqa01PR
uM+9A1Yh7RdtGj/JjP5Wp+nNRVeeg9nbeesH+YK02IV/to5tgJ/Ujiu2uTZ1/ZOzX6AOSZ6dMv1F
rbWSLJmejKW4stBrzJV+O0NzVc70Z9atP4qRPAv0T0JqohyDdGYn6mmtMZ7VJa5UyAOubrV8VYP3
t4Vo3kIk8Pte4+7Un8zhNxyYr1F3fhgI7IcceIeFcu2aX4vmcPTTP7OH0YQb2+R9zPlDWpnfi3WD
AgxmFsP4sfjGTE+UQxbwsJkskel1JrmvXfqd6zLDMNAFZG/MhyXRPqTnpFEOTxgcXtt32+vAF+kp
6pOcyVBxwWj4VfdQPQxME4FOqtCOMayDq7PRAF1qPS30tdpgdoteoDRWwnvwNG1448WgtZFmTW95
J9tDvdaM+rtLqiQ2/BqC6eUz84pihx42qPQKsA+z0Es/G2HRY2Qi7McUgelBrw1g0A6MAg65Xk9+
NOnzgzk6oGAlp0wVh7FHhzoz2KC5fkwTg139sd1kQ1b33gPyOuR4STJPAndbswx7CJI4PWkpWnlm
UkBr1q9Jg4Zj5F20eHoaGYmi9tXUmzfkLxPOHx3I69wyPlGoNmsB9IuSh9WKCzDXKWD5YEcS6Y7c
pRtP+JRP+Fqa4mfsey8c4YVKhL19fFoSlh6cmcXiRCqNz0LJR1XE5yaxj40B8oVBc1NNHwBMpqv9
hfxcK58JgVu8NM3yOsr1s8VsI/D18jxm1bUvGYAITs9ow3/UAbB0NHg0cKX5bBZIVFzpf6EmGMJs
VGmYTuZ+yDQYNfYYtnVGCIzZwHIdoJL8TJYNDhvjH+ukjTud91FyV6biyY67oNBw5u2YVyrzC2ji
strolKy4/SXl/GmB6+Tt4NBl/GnxXA97ohcOuWsfhBw+0sx5Z2oBiKa2EJ9y+iObjj1T9561LMEP
4HtMnHNIl/WAZ8ot19dfXuZ/zAmjUCaFEOJ2sSRhYY7rD9Gz2zZ++yvBjHSk9mPj6bv96MX6fgDY
x/WG9tQavjFMsjCJ99ojUgVkXuMIr83QqB7m5WQY42/ibhrYPOtT72gSa4VKI1JBAyyv/2rAomyu
43OC7xnLHV46ebenTX5bh18YjlKbFT1Xi5QXfcQdjsk9+FH1WvU6wrEOUluTEqs8jZTA1fhzSdzs
lvn9Z0J6CN7Jmv+YgKYGzJK/dIYCR9RP2S6r8F5NWUsswSACYkIVCZRu0So4njmmWrBBgUDJjr42
Kzir5i5dhPP9g7/R6DHnOCee/eDNjvXaLa9Y0sHUa6BX6LDx7FjmzCmcHZ8S3s8GLynX+RVT1Fy6
deAQT2hFVDwdVoXhlEkjtnOLLA1KM8H7u4W+3jj0l6jHdcbPw99Cn46lD+0pKyrWV8NoIxcuY7D2
UKvwcpPnTHrWfvbaLrR1/y32yvZV5jjkl9YwHig3s52vFAC0JB29tpdnrMjdq29J9+pknbFHW5JC
FLObq46xU5Toxs03yq9kdNdrjI7ihOvUcfLd7qq2B6/JcPvQOb1o95yzselOlrm8NDMQudau9SUz
aRCLYkOWYEue+1L5+02GuZSVfgQ/e3Ry2HP3B0+tFLO4vHS2fyhsdzlngwknCFg/cfAKWxSbqI53
BXSEAXyMrQSXJh70Beae8GGaW+uTx+DeCTBQRJUI6TPQpX+NyxiuiDOjLMyr9DjC+sVpwrrObIZh
GyvsXpt5CWc1aK/UquOre2q3bAPPLmoEHLZxcVSDqa1k+jVWU/8m9bnao4qgSsxz4+DlXHKJtMWz
2bwnqnGf7l84ib7s9W2Gj9FKMFr2ZHEbQCmwDBjdxTCsJP+m7KsO1UxLEDchLxwex6itazrWfwZL
ZgfT6J1ruaKs0vvs6DChQ+E/rKGWQv7ZvAJ8d4Y2p2KxcwpkESVIcGi5k0UgoSEPhkG7J/PVCaax
RwzvC4brleTVRgbDa8OUf9HAXKT/MHuHycRAh1eJjFweMaph0p1jTWqNegMNb5xDZ3J4zUOcERaX
LGxxg1FAZjREy0meCXbEaOki0vW0Lko7Yrx1Ej4So5Ryosz1/KLmkQ3LOeZ+9yJXoq2wld2nm84S
ER1DjFXcMBZSkYeRB+sWzDvoMTLiNrNYUuOjmPOVi7RbIIzuNpl5lA38sqkle4dDdmgdgHhByAQY
hfSiaYR9AXkAEaVFphWESgIYqRXdc1JaTw2JHDrAHxWUGFAvfXgavcdd0KtaK9tcKcNppfObTIU+
jw10h+nWTreS5YT84JYQGHxL87k8rLJ/bFfrug5VvZ/d/nsxit++NVlwSQkYSTZ6S0Ok7FBxIODr
0LqS2F0S+MVgOq6w2WSFWdWXtSwP61i/NvVYMPOc46AZEi9KqeEwAECvhaglc8XO7pNs51VLEpQj
ERTx1B8laN7d2czN48v2b7XZfXN3CmNMLT9TSGKMNdN+Ki9ebLy1S7Y8epOg+2T9N3Hjmpf0uyib
lwZbhVlPYogs5JgWJPOwuaZgno0XZRlLtUX8TwQBKiTCd2VurDAk8ZKvMh8g1JoL0MDSrLc8+1XW
tn+i2QdAdTB9WvulPeD1ZSB+RFIsHPtW1B0dcY8kO/EBwfriDPBKtLWZyw1r1llBNWZkzicqmfxJ
JtO3Lqb8SJU6YkekReuUX/2cFPexsi7LrDbJtD8jOJ6IrpfE+pKRTTUj0yPmuFQRlYYcskr2RjfF
Z9MpuSu1Ur6YuoG5928CKlNqcBjXePeAaebpk7JHcYqZScuEIBeoCeiUUp3A3dmLGnLEQ2x0ql0F
Rrhd49pOmUDD62b+tpDo3OFtHi2zd0pV2580xFe5bTHsGddnwiCe0q5yjrWPVxDzjuxa260Iitl9
ZD981+b2O7eQdkoFXE9v7f0TruYB5E7xaBjNh8EU6uAo+VXn+XRWdvYCq3hTm8zXJbdujso8umDq
i6GePvC9CVZngnXCzAOfKSbZSctryZF8RiYk6/qjG3sFrGhfBw35AO5sMPXxKAiYIsdIKfMz11cG
ltc+2f0azp1C/OO2qM9r66RWqDQk/LWjhX7cvnitCG1Iy0wl7M8SRoRpk3oALougu7a+9FXHdLHw
wNCZSOyyuY3I/v26S+PvR6yq5bgrsscUYVI8IAtd31v7qGmgdq3nXgYObVT3zRA1FiViqbdJUFBZ
wTBH/QlDBBwYkMKz8uvg28+jWqiYNjnxXeynTdK+OFzgZG7NKnAJPDjaMPofWuvl/iyMdGBo+mha
sSmA7F1Tg4zpAAMq7XxOOqlKtoSIYHgHd3L8AzIMqgKy4LELaiK/s4LOqvMbpi+B6hyII6QzhD7k
uFvjDyR4spqlstvfpZlaIr7wwX6j12dmtqZHZi8X4hsoNlHTNMVXOiVk6jiAwcNKyoiNWZgFiRVK
S/qP1l4frf00McCtKyhMMXdAm8GuclZZHzD2YToeVpuVAAJwRJrQ9IRlo1n4YbYTMm9oo7tmKQLq
QMm5QTyXuN8JfxQhHeZbbvGSpdmOYdLFp9LkiMOLOlcIrYIBBaxy4Mxm5ZvVzfzpAqkxmMnRascn
ZVJxlQO/nsawJeO+3Q1+rIL7M92Chva+pBY24b+JFX/Px/gtwUE1SpkhQV+j21VLGU2++GuOox9W
WCaH48qEpkBA3SMNgWcVrlCMRGf8Zj3dJGzFk96CxRlTbQa6x98oMGLEQaWKJqOJsny8Zrb509VZ
jwqtf2hSKmqtRaZrsM6nzI+hM3Iv2I9isjhJhv3ScZEsvCtvEG84efthmy/fpaIXc1qmPiLjZFut
tkuXnMJIwDIbBnz6/DeGkXnAeWckMYssnGF4AHAecOiLzKr0IkWWzn0/WTv3VCb1acmfRsP+lba0
Dq3Pr9zhu96EE8RTZ2rJuR6/pSvnTm+EQKlJuHkNCSXj9D0Y+aOlm/XBaefqkvu5fuwREAxKznuy
f206VMp5r5zEu5NKvKJ069hp2sM6OMOt75S8NczcK2amJ7eo59NWAzvl1D2VJotmtljfVTJZTyNl
pEYIJYK/cidMY3wq5DbhWSNmbXU0TXN+rJXzfUj68nJ/EKP6kaYiOS+itXdlg2d4orQ4BJkbI50m
5FKv7mc6Ceiz9mLclplslnhFCc46+sKwfTyshvbS2tIhIsK2LyZZN5BRqIfmIWpp8Y+d1/3wS53s
00F/ThWXqMTjanLYJLeLSttsHVJlfRMuw8RcbscPeO1sLyjTrPi8Ep8S8Cmvs39i2OOT+UM3O0sX
+3raSekd3a70D4D8TgAXgcFdp0XlpPWnpUDxdKfd6mo0Q93AHUFx9igMxsCnTJi2Ts3ojWRH2BTK
RUZ/3IjJqdGyb/kIE7RwUTNQPz7bRfvgzgmSsjXqUfcMlQvbtM+4libx0FDJQHGgaCqd4tWSdg0N
5w8KOy9yTAjYOt164MId4r21S9j03a6bnA/ZYpfDjHzdJ7B76qH76KmMw25mDbovRMArDeYKph+0
A9txXAqbm/1rrbdulISBQGTZo+y4+0n7CJndU9zivUmEWwAz4lS5TP1B1sadWz1W2OEjQ1u6IwmQ
AZUifBGDBF+mwNR7PquxGsZPXSC4jinLLHxhKPUZGcs2lGV/RvUC23ZkU70fJ8f5JnAeZvKFZt5A
MXR/w+06r0FCtaVNyftKIRhRurLX44GiV2WQMUTfp1wCEFP0P8uSzhH3ZCQaCzUW4WiA2DFF6wyQ
iaoORIF7NdNs5Il1DmbAgmXgDcaigVxajoqqh6FD2jIzdU9NwRgva9Nz76Zfm/hfDuVXVXM1QaSF
7K2LyFg22bk3via6/Fi4rNAo4aTy30tQ6xl652i+E0u9kZtZsGIVC+tjve/r7qHwF/ZH75Tp6TdU
9AP28AjRcIWgLOFJDVFkS0VwtBFjaA629kdDwA5aRpZQz5IfExGFn9vg4KCqEGy62MGEGcxPO4Fk
Aj9gCDbYOyTAKtGrF/r4B5EgEHR1CHPbekUEywgpAs4+K/mw0PAVPN3qKfkQiABVGvkX6TO3O6SO
jMQkdhE+RmE1QHD5EgnLwSB5W3I375q43VwuiuqpddUtY5EJRPUlddUhI+bTtFq1W2uLWf96rOIh
jWzg80Bs5/GfNVFNZ6EXE0GZ+VfJ0Crs8ITal0QkGKN5wSY9kPbkh+XM3e4tj/Qk6UPHFCqowG0/
xzHtUIs0yZa7sHxWaA41jE6BM9SfDEDn2M22Rpqf9meeXxO/MX4AVMB4rtf1mlkO1uzm2ocJYvVI
AFA1mlaem645ZbahbuZMyMRI8+frlnEbqXGqcoVn3SzxwXd87pMYh5Qa+ibcfi7nFsuDoHNLXnAq
o6wfOua79Zdd6xh4lNyP2xXS6+qX9Jd3w6hveAo8TA12IHE/5lAi45PWWyewb5ocpTPWA2eetqvH
xiaRlar9rm0rwewTTBCzqJilMLmluOMszOJXtZzdEp2zYxWf23rIfQLrwN2Rjv6VuvFbU3TP9Wp9
k0v6uyydYzoRmIWWTQWgGiGkmZFT6r52lNfmBEJoZhuyX1LuWttN1M38oaEB2FvtTQpZtY9Jm4ZI
fbm8MT/EhAWQZ10A3zRWZL/ss6h0j/cNO6a31YwLork8SBK7jHIGHiq/jBej975azTsVlo860Dhh
loo8S7a/4sHjmuXi0pT9NnvMya0qRM9c+xU+oh1L9AIJeK3ZfL2RS9tikMLml385iKmDZPWP271r
5MO6r3g7s/DeZslyh2lbEQghH5RGrai2cmI2473VoVb2sCRtuRm0GrX0ANRtJ9ZDAw8vuL/zfkSl
nTvLI4Eor2q0BON45G9UEe3qPxibNnhZ2QiwpR4C6bPIpWitZpfsIC7/uxHV/XZJch+3w/om4E6D
LXJ+E0QISuV5aLcsSzHkeAQbH4Tq4ehhJjPu22aEsITVAX1tVGH80eh+uCzWg+hKjoLl9ixgWvw3
s9b6sH1fW6BaUbp6UTlCFYIy1McdZ9JiYrqQiRCr6P63tucOLHDYIwVN0uKZs7U7rasZoWFyJ6ns
hiJqQ+nZdLBEL4hikHCogENqwbTEYbFtFReFh6apdHpOXsUepqryy6jMc194yMc2n6w8qwne2+KN
ko1g5/CxVz/HCbW62B7+VOnW21divRWN/ctu6VTiiv05BYJ209Y/lEJzdlQ+H6Mf7wRenzuu/qAk
yiW8S3M9GTNANzakcK53cZEE3UArXpWUCK7nRy7mRwx3EGSQYfHaGUTBQW9z2MX7Da5IIbjRCmzb
JhdHgyZ9PSDRELu1Q31WoNqoux8NZ26XF/77gLBGz8RzNmCglFU+U1NL0TLivBX3lnbA44EPOgyv
1qT+w9x5LEnKbFv6iTiGcsQ0tI6UkWKCZZZAa3DE098PsvpUneq+/du1nvQEi4wMSYDjvvda37o1
0yorqexjI40BBwWXaUelXR50dxHe7lUyhp+dzklfmda2dUdWbDHT2hIXBwakaucj8UdjOSIpGV1K
xtPx2M18pFyafNqf89iNl45Cg4aCvc93sskG5o38ZL1hPEKUjC72YP5IUvjDWv9KG1Qd7BMuOoT4
CZpenMx7Iw6HQ6lVMe5n010JOyqWyBria0TtYZlEBUUYwmQxHrn0wHPnkXbOMusCfcVLbDAKIw/C
fadxBu3NKFl3bv8ct0OwcqsYEc5Q0+JXm3BJ8bBbIelZq/Caz8rIiKXbw5NjoIni5MetIWmtlO64
k3V9p/EZj5GNkG0Q1d4Mu3JDqkBNxWtEt+RE3s3NtGpfYMtBh2NtpY9rcCzgacCM0MIwxmrqkthg
tFxjfSZAmBvypRNk46YvmzuwR5hahjh50AyUNznDN0YaiahPb6NzzQp+SQ7OKlPU7K5ntfgwIuBs
0ZN8IX3+R3TCp/8H8OB/8Az/O8zh/4d0QiFciCX/PZxw+ZGEP/MqC/+DTvj1rF9wQk0z/0UJX7Mn
wqpBgxv6wy84oaab/4LRyXXUtbhGCxtKwC84oan/i94zzA5ggjateRXmwS84oaH/SxgT6BASA/hu
IN7/Ezih/heBReVjIdjADgrxBtaG+RfmjMpnXpRt218I7XHXgPM2RdObJ4nJYMsFVD7nZp/tWzNk
/hUKWtOVqJgshzR7vfZRehw1qZp889McR64b4CjMLiENxZKeotAz5uMu0mtzeA8Vp4DATDRWTxhL
7RbPneP01ywa+qtLD3Lzxw9x98Va+DMTRkzomD8QDNMXM8GeQAU1JwSkNfHd/qD54BMvKKK18uIj
Ftl2DIJ6Y34bzUrsgsbHoWHbAbP1NkK/rHjLtq0dAq167VIE5g/K68XR7eU1ZyF71jU4yUarNGS/
SeuMg4nRoWrvsAGaS2qr8U7rUQpWDnk+QP6/y7gLd9i8HnK71Z7sNKfrq9cSw3Ehge7AgLLU7GcD
/OBYWZS3BtYFCl2jvS+ziJVlFx3jpoYiZ2NRH4bYX1Ml8o4GQ7KnKM6qppr93Paus3BtMzgGa5Ep
PqoWrvvWiFEyI1lk6ftV+A/71PqLVDLvU8uGkKS7AlmT/hfZywztAJPq0Fz8cWg2tBPDjSvNdu03
tv/EFZ4JAkBVBT/40QixbTD9eW/y7jui9HobuiVzrKbYJF6sXqVsjR3S2ZYsPKkvSuJBJ45/BNrk
gfLrgh2tP7su1+fKE69+0khmqRQOcYhmR79X177pYEroopFimto9QaagJmnBXUqCzFokuLi3SYDG
3p6oy2avBdtSeBVkB2q5UAaSqxTeSm3xxmEgtP3FoHfaE1Jxkbm0bgIrvQ2+WEk77VbYoCEEaPl1
kOgEizBehsPY7ALqMjh2xl0UNOlNb0DfteXJMJLHcFLF/d6w4IFjBSzin8gn//vJC3BHBV5qW5zD
xt9gUUwCfqcUSX3JxGfsj/nRiSku6jJSdlWAOiLy9PBIt8c699IMtzEGVxJb1mCLjnQsooOeCdII
TPUUNtnaCJSt21A2LNXb//1cnOBef56KtmYDa7YNV2eMYTMdVn+cigKipFnUfnZRdaU+kIV0zqxU
rEXQhat2sNx/eLuZrvL3+7lQrmzTsTTXdv469QuO/7GE639Z1YoWXBXtR0nkE9Nq1NUa06bL0GCb
DI3RfcQ7oCxUs15ZbpsfXZYIfmuqD/aDMbj+rTFwoqnk46xKLChlu0iaULnR2oXEX6F3yT00jzUp
b+ccbvam0O0RNfY/ouXmseo/vxDnmk4t0TAta7qa/OcOBPcckiGRhhfWp+92EgRHO5g8RA65xgVA
haVvEext20jPa1koJ4OR6FiNrb6JrPIhhDu2kmqwbjSeBNZr29WFdjdvWNj8oAxp742QU5D+crzq
VJr7Pb2SZR1UqPwrRnaNb2dnY4fc2+SoKrtD6VQpc0upHUa0PAeVAuSmrsjgVG20Ahg+7Rc3zdEb
BLD9veCiRa1N7SlxWnSS4KHGmiGgqCkJdUThCSJo8cAjjnHVdaaRV67ZBbGcdfuzqdXgMs2olx4X
VFDi9Pscmv2LYohHEmyT+ujl6BoLs8n+gWQo/qLWqdNRO10egWnrJheS6fz748BVrVZkQnjK5DZq
vF5faIro7h1RvSKKYOCViI+7yulWcMC+x5oT/TAgWehR3n0QyKqRDGNa1wBz1D7uFAlMxfYeokHp
F+H0WFBjvaEM31tMtBgR971uRe9R7gDqcYbgGgfDcFcmabyoRMJIlFnmh6l5NguWB7OE14cp2V1j
x7aXejncRUXancYY6okwAdOjNHjsWPRtSOkxd8HoyOVYqtlOYbW+ydCB78LMWitK1u36MSzXppUl
F59CjfSqN5BBxZVye3Uz0UyBCnmBsdScVe0fwFIU06ZD9z8ObcM0GBEsl7kOJCx7gjv9sYutygnV
KmiMc5OybC+1RDu6TkvcUN2rqFlDbQuq09nN/5g3veN5rJKmx1QKEtjN7+donvKtGIvqj7v+eAhL
Bo3V3vTE368ma0AF0ibG4et15397ScRb/PHI0WJhloUO+VeWy9pn+pRKV6V7RU+QOEwf6Pejv95y
/oCT2GLjmubt6z5j/gS/35wSAT+Gh/J8jyly9X/8Tr8f/et1te+p70xLoekz/PvL/H77+R9fn2m+
+fWmbZFeibbQKmA6AnjSETTLr/3gmaT3fe35+T/zZph3/3zT5JSNy0vANX6rQZdae/jUFMM7hpru
7gR1/7o9S42hj1Q3Yx0pBWwr2aJ+YR57k2L8OSZNvBma50Hpfsrc1PZtbJwoJ/5Ue8KFJG6uJiZT
sW/GVRD3n0WqilXUSkSHNr3dvj+2rlo8e619iWjy082x/O1YZS86PeBNLsZz1qrrsIIQ02bwGXWc
Cq2WyA3Q3jUuJ4NiX25RtqkyzPlME2JPv+h6N9Gj7ztUxUufdXaInLbprHbVISlYks5DB9Q2KT6Z
yYZiJ8wPtX/sMobRVvIaoWPnSzX6wewMf7Yykg4UHszMXtadbr1gabhY4XfgVRcZ29E5NJAw+06z
ia3qTpP6tfXhaxA1bi/UJiuWqUVIOUX4bcppQBGJkBTy0x8C4BkoTuSG0/fdTN6dtMLRO1DADZF5
gBUztyWNUEgNuMxz1+VTAWBILbyRSoWaIyYhPC6tdR0GQLlN7ZW6NV454xAb9sX36+BIBm26SAiP
oSvXYv+p1hQP9JMo/ZK741ek4MSEYBPSkv57JIpH3ayIiLP0h8jHX09oxWp004fRxxRd1AUBCnWw
Jc9FwYTpuQU68H7CVGP/bOU3UiZWFVKDbaMlczSPcQWxFVN596A2ktJAtzYAx+tga+kVK9s6vqUd
c5WREbp5MoT7qtgpJQSEwLIOXLGPcatUqOiScBM5Fd4njf1AyWeM+m9hmTykkH3OOgnJAykvuwJ7
pK8p6n6wqVwpPQdY5lSoEpoTdtN2MXmk+oB2tDlSWvChAkZwmICin0qQ69YgvX1bUgWrYrAUIZrU
hdZT0tXrwF+NbcTsJmUoju1n8Fb5YpzjB0Kqsn21VPS6XdtjbrPzUbRXpO1UtgJWpKNGPur9T9BY
h6S/mSL6buXtJu/hrAmcNxk+g5MjbAIK4JHkHcyIsiPcT5efhh2c6JQkSyV8aLjOL0gnPWVl/CjV
hYMWbxWaGZiGjqxLeN2eoh2bRNz6KCivXYGBnmhbfjJ5V5VWhcdbPuOhfwwMimwtUq+1X1Gap9AM
RjeUON008D6+u5GlSaK5B1Eryp4MWWxVJ5yBXNWiVc181YQJ0bt9Rg/cZGiNxuT7aEoHiWszocYo
fqgA+TJQWaUGHittwJl36slHxl/AmdgSJ0pGilptLNuldxrogCcdn0bhAIje/pSKf2XASg5OHd+G
VolZ2RVEo+pYvbwhW4uYUElfx6uNiRwmh39v5h5mNICmgfeRWkqDBCDmOOidDat18OFDsXEsf7jI
JztKrkYXrFUGRATomYc5dPJaOi0FRmS2bW3iNWrNahGJ+qmUrAcREJwUG8R1b3Mq91mxG5lfUuTL
n5lsbaLIfe4sPyIqHhmbWqf7Ri/fOIZKAJfg34wY+oVIUQ2UxEFxgRZvisP+6wXivaIA+2/maFbT
FuB7D/rfIszYRq6GM8l81JmhLrhsZzup6uFSJ0p8FbnOj64u8yWfMKMrbB9ZDn2KJKVUx54OhTUi
HFJuCmK45WD5L9I2tyzF+mUxUh00x60IIZWWTreUuHUYIKdieMBCiUrsUeD1XiSsisbIjDCKhGDV
hvquVuln0hqg5xjyAxg438hZXqFmixGqoV1FrIiwGV1B28TvscT9wY6sLSteJs1LUJNXBHkBjKtJ
GlcfVyu3bS6DuMtLRaeZXdMhK2jvdyMQqsC6b0bdWRsDi8YmdY8oedoF7FPK+phe+0TFAECpDGMH
ibRXBJj6MS2WttuIx1BN0B3GQKyqGMoE8ETMPulj5iXMQCe/JeuiHQK9bKvhQ3UlYdiwcSh2Pgnd
Odkev/DYBHtHBs5y8Nx4VYfjo16CFe0nhJ6ea/1GGh+cYHKbtOFzzMC5BDIFNlEvt8EkmY3xOCGo
0KCl+ds0obiPcHo1VBgCK0I12QfFrYzVB8IXxjd6CQtMSxip6aMvFcN6rcr+EjB0Fum4bT293dh2
sUE+SETQFDoXBkm86WKchpCftz1qpAURXwOxuk62VkN33xmk0LTUXDUlCSjg5IwAOLZWAxbWVjFA
A5P5t0qVcrJruMfGK9DvZuWdHfWPkRx3UJnPqvR+tFn8Q2tr9Jmy34lxTJcadVs106AEBCrnndlB
WC0C0E59ey4hxKwoNdPfbEeS+bIXq8I1MHKQL6TADUwKWx0IopVSZDJUSv1DWBgIskM8lYOnveoC
E4yLjPwofVe5ZDXSr/kR82b+Mx4z/6paQX/0BMX/+WnT8zV2zDcHIeRCjjCeCH7td4VMbFyafvQU
Niped96q7oYziVjtS8n1dGOmKnY/siKuEHCwC0+vkTn3Mk2aT1j/EBuFFlz6JifYvTU8cGWV8iYx
ic2vZeOsp/HsOve6gt+EpVi6bekCHqMgI7fBTj5sFMvf9VQ7WmHdvComYiFHV/ITZZfurKi0i12V
XDQQe5v5oex61D+xT3kkkLjc6i5GJzxW95XJofv1avIcDTWYHjxWywSV7lXNnObgBHRBNEotz9S9
X8mFrb4jHThLzw5e0XTV6171g1PXNuLsx1wyCpPcpNGnPK5Z5ffeLnO0rmVLO6k69qya1wPd252U
mnavtggh54ep5othFubnUKOewMVXXQe/1w6iRluEPiG8QZW9zY8UhMMhe9Vf0CH269DuzSMoMHLa
VrFiZivNlcp7luarvBTVd2xAFXI9I3rEGaGAaxt0kuAs5d4sIYLN38VEl1WpWf3Zg9VewksIrq2d
uwdr8OKNVKuGFbzzNO8gLSnvuFyVL4kgUZzzgFj1uKxw5HQREW569ZHnwE+mPVRYIfqgPBcPRQzL
yqJRgZokLB/A2vPLTg9xme06geN9KCIkEV5TzItrWPFRURJlXTq5uHlu8Dg/1G/9hy6aygal6qyr
QuTHlOPuUhmpwlStNT+axP21Ix0cppgk5APRF/WOaPFip3WN+uDlEqPc9MadTGloOS5KTl5D1Ckm
Am0gBRDD2aUZkA4Happ/68wXZUz0D+kF9GUwlJ0IqmouOtXBrwdkyrEyzOQzAjm8UpTKO0lgsxfU
XA5CIyP75tL8qzrtM7WCYmVigjkPZmecZY43Yn4LcBaSA061NFKsnQZTkWXX56610lUZDfan0y2+
PkrVUl1tbPfskA501oq2XqW5wzW5NpKTJ3fzo5jyiWXDe13yXjFO8wNUN3I+BuVh/jwWlpNlNoTq
JU7M5uTWwlh141h/SEndb/rOKU2eZZ673mUotIgQEdtdZTiz3m1+rPkR1CFI3XPS8srgKY7BQJun
yYfmvYZcOr+LcDtkYKGmXQFydsfGtYt1wIj3FnBUzq9BeEK4ZAcFd7Sl02M6DU3T4v4NIg8P5XOM
DT+P7nr1XewbDuEHKqnUZhK8ZUO7md/FMxx8zbm1CyPy60OjRMsdZu6ag2l4BVOxnV8H+4tGw96K
78VQ4f7lmruxgCq8SlRa8+sERGwsgqjq72vonofBGcuNiDi9mB4c5kfEftMuQk6J+5Gwxr2eqv0G
WNayxVV9g+0N+2zsP/Dg0FFTBwAPItcfRKl+Azfdf3DyqNQDLO/qBMz21YCSBs6v/kPVkxN1SfGc
6Ia3I4GFoI+AvD6tPs5P1AEArBvqGgeu58naUIN6YznZ8/zPAqcpBdTCunTCaS59IeicT68axSPp
aFhuIjwEe0F40Dqn6/dhkQ/AWPjRYKvetGqQ791ELZ91Cnzzx1etBmrwkBrnzPd60KPozOYXlLJ/
b4QdP7a1YRxCuCDr+f4Md2xSN91bMeTMTjIU5l0v9Ntom7v5I+YGkNnOH7RT1IBZFoR5fb2iRagi
c73EuSc0SD/KSdozv6TluSsdAPCrg4Nrmyn0Z0meil9VMrPnl5R9MED0CFm0q5V33wzQ01yLRRrQ
OfeuyOjUl3Wp3RV1aJxGOsFgGfnuOI72lHnGW068yK7SensT9e74VqhM7dthvKPN0aKpmDJligr7
cWSmj62jvH19KiI6AMvn3VUNhXl2FPoC8z/qYLzEvp09y9Eq9o0bs8bt2/gDQs78adsRsFFZh2If
JCg1c92jRqznD197pybCuPKLmrHcw9MY1Hitpx8Q9chzR2H00da65AD6uvv6ARPlqHOhf3f8sgV0
knHI9Ln17JAwO39JRVOg+06HGOo+7zofdgMd13c92qp68I18OnhTWtwfXJgaa/LlXxvPsaGKY09q
2gQKfWS9K1oE9MMQ5TkPfKYmIKu2lpnb5yK2xMaxB8i7UnJVbR9cxFb7yJ68syqLVQ3acaciMKzc
Nlky83OuUTM+DE2FiZeOqurQ4c9YwXKJ+bSGWEH6jonU6DDEyLozV25vDdjGlHfbQYhcayF2ts7J
n3PH3ZNvAZDKK41DL51dlbEGRBhsn20MOihOoWK5IY23UZePpNe8U8bYJZEjbq0e+Etdl6BRrEbf
BDbnaC2Kfh2gjz6MDcJuQomLr42f6ojdqCdNP1p2sJ0QQt98sxciPbRSx1VXTio4Lz38vv/vx80P
njeGluKMn57bt6jn/Gw8zk+bX2C+f4S9CjhwesjvOxnG3WVuC3PRmhGg19rEdB9LPPcQD8kwrykX
OKi3eK182VtKsobJdstsk/pLyAooIPllmzvNLQxeUzpcTIiBr1WTO7tuzeJQTpu4JfQlLIjoGrK4
O2heTT+9AZ1WYccVzojKlF2Ey+bDbtQB2wc+2HwyQY5mXiDAw5hF5zFaO/Jqm6319QA5GfHjyWaP
y+PXrfioUpxCsK8/xkm3FITpHhr1B6pXvlAQFvlh3hCzjsoG9SbdGB2pWAMeMyWTuJSvYe3nBIaw
APAmEjIkSVOUVzScJ9sHKTnvHs6yeq3HHYLNuPIWlsKCISrl8/zlqI4WB4wbqVpMJcd8PDTmZ9zw
qgorFZDa4bMmASqizHxSowAPXcwTgEewrzR10nE02ilEqLuZ75v/m9VM0S2jWAXQB1YkxCHfqHDQ
wqVhouAXsCPmDxYYESpz3HyLnFhWWAsR7P7e2jIde6pj7oYbfBcgg1nDDLyYxHOlLUtL2zXWWpbW
B8dp60MxGDXeRi68OUiHpWe13oEQB6y9Ro0lYDo+vl5dVOAq5r/TEPVQBMEJ92az17xoV9My3I34
l9Y+QxUtFuK0R7rWK0tQcojCRFmI0VaWlozqpWyq+9bM2q0a0EiNgKtv9RpTmTJU6SLEqIT1BDub
RNy8GavuFpohpKbSganjugcWiyba3EOgQuHQXPgdlcTV1MvQWgqn13Bu0NsrJlCJFunDWgsM66D0
3reurr+jBEmXTlvFtNeMiymzYlvl1jUZ4ZHrfXebaYnqdMrMdMT5VkUPghI/+CgSAUw4koRSAgE0
bmPoWmcvASHY2nfY6OEPY/ReZFHh7FueShy9RBRfu+amKhXW6Tg6YOch7Qk1YMnEoe7q1gIL6unW
UpfxsEUG7K4NqbUXJRyjPYHStwZO1rGJjOSY1WbxMA4lApvBt87Cyo1NZEAAHdoA35+Nhd/LPQNI
mGYcEOkvXFwui7AHrmdzaVi6g2JsURNkV6cVG8KOvKMfM7Mu4Hirw5OPqAsLthutjSTJ10JNxgcl
o8rI+xSHqqVmGwdReNAGOhyRKDFHdpq2K9JEPwSmex7AFmxmmklsC2hFJLEk29qIjzPXY96kvXE3
gSRZzurEJDKABRHD3e9NrGjZssvdiq+jfPMhJamug73HKLHh5ijaAlTycU+zgYIIefX1QVU45W35
LpxY2wy9fhcYenmwa8ESHBRQgPpNW5fM/DmvAZ3OyCGpaxX2tfw080B+byAPY+Ku9B4Nav6J3dRd
kDECi9pyDvPn7yZgSz+p+NoC+lIxwXHmDSWnFt7ozUWXvK85QQ9NE13DLBGbRO+bw3wXvKdft6Qb
ocOwxW1UOAGTvsc45WMJOYTTRh/IRVTt/tUnq3ZLteYu1UKVM9EvVkkL5ImpUZAQPzwd5/bSqBgN
gUEjVJ/knP6o7gl+Ho4i7U9xBNxa1clIsW0uo8jT26/N/CdpP8iV3Ok/KuVzK+/yfTd9k3mTGopY
eRmwrn5yY47TpvBlsk4zIFCaGkxIvvySS/UJhVYH9oGPMG+wnP+65f37Fi+GqQa15Grm+zSW9gvy
Y/Zed/j953xLLWxEilax80tSI+eN4YZcV8r02Tf1aBOgyTrMGzCf9RfA5/d9TozWNgpgkColBBxv
ImMGUYq10LGxMhnWc+tPeT4jcjpnAgDNaJ/AGPOlSMt+qZh2vx8lK0mtKI7kNkEU7lNkXFNQx7LA
ynXU0ZUXC1qg+mbs8pspRwo1pnrvNSjvUq/Ij52WYKYcGC/8qQerNPgzk2pqlLKv5o3FbJ0UujD9
2iVtSmyflqB276ejYv46ccU55LFcV5UdbFLiPMP4A0FrdBTSX8HwIxj+31xcMI4UPqgZ0gjx7iiv
4TofjWTtB11/QH/ZHxC6eHQD4PfOyKUoSkmoxyTKEolBO7U51fRMhR4w/+0isfS9NtnrXZStkKvj
FYUAkJZucWgroj4Mj2txoHOwtzpYCiTU2Sbw2qfEB9KEP+YX3Gi+9dd9vsWBOAFHGp3jom1yd12g
NjhHYwqLMsCVFOdxdqJX6OIXhueuBI6zGFW/39oY8+jushjTc/MpzuJyo/aRc+0tfdOyzP2gB4Mx
2EUO6MZA31LP6/ZdqZzgfGvntg9bSsA+9xv+zrLH+GSg4jkQkLgJ4Zi8u6l+BtNSPaWi6o+ONJJV
/BgIt3/ICIu7ZGgMckORh8ilIUg6wuRqJNII/269HUJ/uHaTswLObbbyHEunQOha5brWO9o0iQyo
xeripIl8m5Jsfpd2ceowe08J/Ep9SsrRtFyxxQXFS3evU+Fd9w42Epl03T3+M5ZRmurtAmvY6KOS
3aVVRpXYImgGyuxSB+O+rfB42xRfXjUX91dKxCFkNuTYIpbxSUMnBt7UyHEOJ/HJLvyR7owDpz/1
3adERt8r1SvO81/U4pkC5gwqSeTG2D+E+dKjxR8UW3tvTcVak6iL+kJPw5feLNfz/XYhJ49voO0x
nFS3KoU2k0fiwe3yt2oguAXxOTWlsrF2+oAARh/FU6GK6sWkz78vQg0Qt5/VL7k2kljhZzSFpv86
GOzJrewXRuFmmzr1B0zCWqDs1Zxrsy2H6sW2QDQ4rvtZmhq/hzGuybGPt6raBJRyNiGJCA/NJbYi
0pumjVEXIeIJzDwR/gPKlbn20SgV4oFUPOGRblkYMPGoRTLctbTbWXvcykZxbsZQh7usi880Uto1
CROkvk+3AIODOAyRz1aY+ha06uNDDd3mPkgwyenCGpbDSOgj2q+GXY28v0+iAfC9isytGAn2GRmB
khZQrBoIHcJZ8iOtWqyBWVHcYBjR2whrim3miIXEQHTmOKbcMG/ANMu18lP6j24sdz5QoVvvhIe6
J4srQgX+BAMDFm4vqyUKLurJKpptRfAhbC4jmtWjkatHZH99cwap1OMOT+CERDGXQrep7yvIEMde
y70fRgy4va6REq21ut13VVncKhocrZ8nV3OMEH31xgVzwwOdKf0pDIzmiRzPxI4yZLJNtK/6tr5m
fAuLeMxdYzTZaT7TQ8sxjmG2sQdaXQPP4VfjUpc9JFmClUKvzvNfmo1oT1FLOjd2uVAM0KuGNwZX
zN6J+WL3ybYa8/QT7fCw9GTkX2TSv5V9MZxoi1L7FkTP2Y7Q78W0GeV4EhF19FQ1Y1YsNuNfOUX9
RElzh/Zp2SKtWGhV1U2JTsO9IcZiLwO6bZ4Rg6JALJINNLR1j7kn0WzGK0l80SLo1aVd4MVzcDkr
0Drpa7dv6K4sqKq1OHiunz+5LmULq3TekWcTdhw4xYkGEYy/1LU2RSxUWh/D8M0hvdYZg/HNdSWK
KKJUV75jtKtCBbCjmEPz2KSo49tyDL/1frhyCtv6oYBrijeK7Pwt0zPnkBfYmgwKXAgg/U3qBOmh
a1X3viXObxT9i+b6xnMp1JAGIhcCPVD1Z4Aiv/6c/0uHkyapYKqY1175aPUMzv1gvppGPW4BSyNZ
mf4sq/5VTjEXkd79rIU6XoiTWfjSTa7AJ5G/RS4TXJMKsLDS+ErVEn9k5dMrxYQYTeVd1frmprTv
kXiAWPJoBNAlGXa+6tgPI2Rt2jBYy0xj7J6yrcBg8VNt5GdOM/klywa5QryTXhPYDYQ4QFNICXrf
pkMcvXZhtUGbGD2bYf+mxhhIOD+cD7127ktHL390Vk5rxoOjNuY7ij94d2vQa6IQDMs56R+tiD2M
WH59GGwLHvfYwUNkRrBVbCiyvq2AFO5ldw0T7S0JfTTgYw0JcrRXmHKLW8HInkbms7Ss7hEXOMRu
s7mGip9hjne0PQeRya/hkPKrxsA/6rY5DKYljoVsHoGxPGHAwtxnjO9goQNjMmpah7oBjUtWxwpr
l7Lzx0K+8JzXuDJ73BucGBWt4mVpj95yaKhvDS4sVt80nZcx750F8vS4NqxXgw4/kaN9qWoQeOtt
4geAhkyPHAmiewxKSTvKTCEgoc7ckY+mTtfXfK00sVgHmPcWhpfUV7rCLBilDhCOWL51nun2Y4W9
Dc18Zh2SGBiPKXIQr3Hr76keEZWRiHMUq8Fb4OOqGRPlM9AUenQR+A3DH0gFYET+VgOf7jt6sCAn
zoaCkSyrpHapo/bWK7q3cPIUekFbv1eVVj0mflEcvKm+aTmV+CBpjGy7bd0I7akDA3R0m1R7yLh4
kiteJ8x8wf2No/0RwY1U8LkvLMvS16On+3tNnyiLURSB5KIw5+Rls5eCfJCoclmdNU6ypS3CRUz1
hxNSGeoKYW5v6X7lBDK5kN1MWDmItNf0i4uHojKgGja5vvz1CzZ6ssKu9kSsRL9y3Lj+qMNogxpZ
2YouSPZOPu0VFbtJHBoYu5LiWOAP2WsamSNS9A8BtuaL1sjt/JewpEeDNarPddYgAQFOv6C5hRUj
NL7HY/69Epq5Sfn1134d9iwj7I8OSey4iJmK4QQMykvT0Mgoy/G57hFeaGB731z5nAXRcCImbEBQ
WStnQzXT4zDUk5RIPRJW9b82FckrxMTTybjrIkj7rDiZWoRjf1Ty4ZQEWvQcKoONLGoAcZhF7nWI
W/fKWUm0SqPlGFOq9EcvEnA6AZ4n2lTRYwK1v6qdQzUAvvNV5bE2fI7CCYkSW/p4ybP4nAmWYnWP
/2+EvLKJWyKu9QA6w7yYrlMgOl6i77uudh8TTUEAE4Z3bYrsobfc+sIQZefOJelYVhXTN0T/pJxL
jwlW2a2j7jlVh/ZM8cK51I2dsq6Q4lYFBAO6wwQ9IkOJpnGxGss6B6XAcxtBiAsv9xyr3UvIouoG
zQXbXQeC0yuLt6nz+BEGuLLNqLPWQz0wQ0tpIPBtEvi/HcZF6gsHpRuarSiyb1R4rw1BTPdd7Dsb
GPrRqqgjdds6AgBcZ+HWsupDRhzNzVKppfspbv7pNJF1lgN7L/v7eBCf+LWtaQnf3SOxT48mU/ul
h2mOAGooeZICb2x4z76BOT5Bx/rNm2aUSg//yIF6FZrL3Lk3DOyElZTyk5SutdW6oFWJ1kIepIV3
o5z695hpVX1snxUvWqd1HnKpm2BxY+5DVrM6cF5xdBK18WjadFmsEIguKQK4+BFh73y397BwYqif
TglwW9G6rdKf1Gjoqml2eupAiB50K3yAD41JkDiyHXy/Drw5A/ZoieRopsQstIZv7xU1yXe1o8FI
6lrkYqPSEfAEJnNnBiZGtTx5gSBIiYV6fQbpaEkx1/1U/4u981iOXcmy7K+U5RxpcGiYVbZZhxbU
4pK8ExivIIRDOTTw9b0AvioymS8zu+Y1CUMohELA3c/Ze20GCz0KiUlxk+vKrSHVd45/HRtmsydj
oTsTMRueMxE6WHfpp4La9jdO95IVKqR5m6XnAeRh7TeMYXH4bIck9BpOgOobP74o68s4IRYUPr23
UmaX3xjYKNe8BfpPgqUQH5s3ZYIhJWxO5uFtmUix5a2nWwpY4i5TiX7HH7gaVrKhM2pZLPys6mKR
ikNWrbZaTGiBM3WC80oU7CNstnvGD2RRrVGdTdVU5zJmlC8q8OII8IEo6cFKAHDa4l6s1pJ7zpU3
VGfWyleagyYL4u3jUKWXSrbmkbkJmROWQZkvicwz0yxGt/oFWkVyM7S2OutSuyR/Sl55Mm0Y4Sw4
fjGjskz16EKm6d7Kmvos4uAo9Ey7CcJJrGAXyMuUatgTLjKV5Hjfwh2M6eyq8cwUr+Ikjo0d3Sw3
ZQCuLqYMn2FJQkVpyIcw1t2HDhs/8lL/iewB5zZWT92wHyid3CVxQQHYUcYejna9LS259fBqn11x
aKKCP0wJPc2scsBrTHUye2/QrvhuOnR8k8L+bjutukvw6ALmyZwfpAeSgxmG97i9sbo22GjC+HvS
dgTo2k5+aEKYaw26pCQf8CVmVnrUNKu+B8uBZzMKD54fzjA2O6T0l5nkOwb5Pd8GRSniTs4oYQiv
/EH8B8td8/sQwnNJFp7W5A8nbGkXI85iAsM8chlxVrw2c5iiLsltkq5xbqOBGPmObwL23vCE8YQs
IvQUNJjc4Yk5C0LKoLprQUsZZShvWUMAZcgrHzY/uUA2BYy5dgAAf76IB5P95qLb+OEcJNS4D8sF
lu7NaMCCjLPhqc8QQynMzPsYUFYYOj4WHE0n1KFNL+uA4djKUcCIgcRlUOD6CRIR7P0MrjeVqpvG
DJ41WzuwFu+YWnEqSICKQ2z30qv8uzFyuktasKOW4xU7cO1g7KMUNEzapdjdCWLSaPs8NBONGnAs
T53SYMJb4iooNYzQGpAOM84eNF8WZ51qbRIi3W5Y0PhSgx3W1v3aK6vybGhQvGJyj2693jKPDaK9
vBHicqxZZhbQaJmbaMkeka3NMcm6bejT29axmsuk8y9CCPgsKUlsnTIazhqiFqy8HAeg9YDMrzu/
5o8mO/NkyZjZtUePiiKmf+dBnPTT8Httuv43mGDlCb+kQCNaBN+mwc5331jk57hb0vwagcm2cw0A
o3uhF+F1GCn5aEfxphN6f6mMuRuY1eK6Ci33qLz8WVSRuEbHcs6bWB1N8jMf3VyccqDWNGQUBFys
4RQrkvjHMJ6aZN+T4/6g+rF/MKYZtyx/0cdqLjU7rG9ZAWf09/xgBiZQXsiKArNPoi7dnsarXvcm
2qyWFoTewNmr3fggi7Ei7KlJD03jV0wwuHBqSXHMJGEk1rMLGwjigTmQOA8DfIqssGkP97r9EDXN
dZhb2atvwHJVBFe6VXhfmqSXdq0sXvIypIHj2r9N2uxO7gN/NG1m8TDhVE5aY2YX4pIylX6Z0Wq5
RI7XnPpKu2hyKBeUpV5czPhbRc4v2bTBU0NN+EAHj3Ify3dqzjdxhY1JmdkDIaHtral5K5vE2KPB
PDTTK504KQ+9nUbPuBWEeA50TY+251IyUpn5TSekZBePGuV/aRvfDAe5wDC66X2fzfmfXv0rntJH
d+aVdW08sXytyaWgtLGjrlcJI7ioCcS8h/BxGUnSxcLJJlCOItlYjYfY5ky3oujB7A3S/M6gqnM9
dHrImqB+gnRqXS83RVENqrCAu22XBTVDRs001oMtw6pcN2VPVROZ5cUIUQYQRbMmNvUpUwRpB63q
b2IrHPDQluHOxwJI56ZFREQ3ObE9dP+Dnn5jxXeFVUnBlG2x2fm6u2oQXh7ovptUPkLnIjHUtYsE
opkTNXrsWncN9QwcjSCVyXiYatvaYU1LdqZmupdOC2ywMso7x+bPlGNxNzTLprSV0hQZKU7mFFUP
AED9Pd5GYwOG7JGsQ/58U3ajcKZsYe9zjvUEAWKxIsFRMmEQBVqGkSRl2SJGrOJgWwRTeLkkSC4X
sB8J3cunLOM8Vb5mmeaclwsI4ogh8AVScvHTDXJsygiFukfsL27dtpAHPYYEV4Yp4NeKdSgCiJhZ
O6jy2zGhd1A1t8l8AQZKaRYKJFc5m4au6kYQQNvr8kXkSBvHUUAIxP8/4/YFpW4zQcVJQkfjtEC/
siQ/0IsWpN4pe10NpXEdV3DvcPs1h06jbDj2Wr+vRzIagS+DnfVz74S92tuJWN23juudKWl75JLh
oa+TSW01B3TSJGHixlo+3dfJgzWfd0MRe/uFXIg0hIV83RhrEKG/MgeZiTWS01z2Q3myU8Qajldn
B1TqJ7+cVTD5a03W7uXYLWLQsb3uY/6Ygf5odm1zGUikV1IZ2lET4d04ae7VULTOw9jwf48xir2v
q7sIIDIdaWrUaOCa6ruvuullgELGuGQSPTJfRSBy4RQTGnFKBCu9yKOTMQjrujRHhbx0stYQ0p7N
ujFvehKKewHbl6yMTVegBmopwV6yltxJAVqaOWfK6tRXGw91iW1FwVNiDd1O9hDVyDu64Y9GJ98g
zjBo0Ys6VeDuxXyoRkUJo7GZTn2n6m3QzQ1svO/nYbkYrqj6KMJHwqgAv+kWB/S2p4W7CAq82VR9
/i0zegjxuWe+OArAyWQ6t8rBOFAURwz6zi+igtAVt8lw10PQZHbgH/oYgmYC5vuRdqB/Fc9ycs+s
TnbF3NqzfOsuJ1GwrKjpSTMCkU8zlcABNyDtCsNQu8+BzG0mI/9FhhpLnri+SpPeWnFcdEdBQeXk
wsc3we7coZtO1sQSWYflKmKvjvjuJryZSOceyhzNWkf+l/T4r5iafomaudhSKXXW3QgQnYBj/TLt
Dc7oc4i5MMP6fmhfMjJ07gwXuEHBFFkLjRdSgfVHIixxyWn5H1vLbVrnAaPLzL3baMgnMV3dm6lP
3FvSvUyAj3flSOZzIKp1PlS+swoLThkCDRJmVPhTIF2+Uxi9N/tquI9V3VNGJ8facBAst31WXds1
cT5gXs31VHf2o+Uh1iTTqnnmI9EYi5PitW28R7KDb2P+6vuIbOVq0pubdsJ+QpuFZXsTzKDpaPB+
zC5ZI3FRaEch2as6mic9R7xDNS54sGq000bknNwohYysYzaL4np2DhTpEZNtdTJ0EZwkqc4WrPC0
I3irIX+nsRO08aXzTD6quysa51dPUMFWtCnKFwMBlkp17Y4S8pzImcsXhItPIc1JaFnsomc1fnRm
rmTha+Et50/k9hIbX4rciBolrYJUDdH9cqGNcJMBn7gnMqnUZiImZEOgXHyxXJAWVu9VZL4uFdwI
nSWxzeGmbNvfBqfIowpvGs5eB0miM8jOYaSf3nnbwKHNbGratqDThrxa4IKMyXgpJ5HtUWJBiQoy
mrpd09HPkhoLPIvCduM2ez3RqD9Zmr136H0dII2rtaxo46nIZwlEZ/Lg/cCD5sOCJ0WsTr1sTzug
3nJKI8XZpqAszLM9l4eV1RurxTL7v8SFh7H8/be/vP4C7g8QFcXnz+Yv//GbuWEzHn/97S+mrRvG
J3fx5rV5/ePuq9eMZ377XWVF/mfP+QO44Iq/Qvk3fcfUKaD5tonj8A/ggmv+FQetq7uOJRxd2A6v
9F/ABRvgAjd7lu3qpjDAINRF20R/+wsoBhdPuM89zDp0G4DD//lPgBbh7+Lm3chYf7n+GUvwxQqN
b94WuBF4gxZUN8gEf2939NBiTwgR7QMrmJ8IO1ZmfDsJFGIJE8H3Y+jvXvvza5lfEAiz+5kemWP5
nukjlNZne+snbyUIRtIHmHoexkrIneG1xsrtBiAoyoy3Cg66/quuddx4W6WPl4zoz0objik8B/xl
2ffMzdDmFDaBkpzc+ob82AFdpCUplHh5/Bh7+kOZMnuiQ3iOU9vflNBMN21Vs4qTHsY96g+Jjcgv
9A49ncmt1o3FttOqm09HwB9f8ucP6n7hEiwfFMq8B+/Bx2vufPlWI4eukimJhB0p3S0cJTPxJF5h
yD+YuaQgnM6OjZ+Wnr6lMU2/obrRSebA1JuXqPabXRhksxD5LbOyizTt+o2H9JvB2N7K3MhogmKR
NYgWMgo4n1UmnmTLqt7YUwpkwu6Zx86h2o0NjjIWZlYaHZessYhtopPVFiRsGXoBwz35FsMlPqVT
RGBPlGc9NiyiXFAHo7YG8I14indq8babzkvxP4LuZA2Zr9yweR7VzC8O1SFi9pnHow4vLkJv5CeH
xAPd6pumzVPiN5HgiCr7m45pGe49mkk4l8fpt0IDz2z+jVkCmCwZ3wMp2xg9oDU+lkfYtHwBL0Zz
xO9eO2XPTkJCg//Nb/XFU738Vi7ju7BRWfIP/XJQwhArzYyV9AEcIwt2Bq/ElN99oEZdPujk0eTB
iqlNizYywfVMmDEFiH5D3e1QM2VYkc+8R/wwA3W9tSsjuEKus2W1PwdVo8yC/rC1lfc81E66NizD
WSHiQ6+RZIjPwn3F3IVIdCo/3ngrnoDu2rD+4zc78WuApRZWLBcYdIL8f4XFa1v1vb+dLP9HGiFx
MCv1DF/iAneAB5WQ0dPDK0B60TkzWHT0VHQLDjw42LRyoHwK+R2M0U1Qj/XOPhVdfxxp08ETucJh
fN0azYXtrtMhO5k6c7+mY4nJA4YVkMA3K6ffEXn+rS7o7gckdiIzSa59AH2ulT4MtXzzwBTzQ91l
PkfMv/md/t6XvfxMHrZs4dHmdZ2vqI/aMtt2dHv/EJtljy4QB4oXwqoUpNM2xn1jyed//YLiz/7E
AKVM2/Joj/relwPD7kSdlYJXNAfzXDoO88A4W1vzn8HJ26cyzq9MjYV97LXPcuQIjgt+YbcwyI/I
vSOduDfQuKEKD1378q/f258dsywtPY4Wi1OMybjx+URqiDrPMy31D66B86CI9m7EW2Mkq0lLIaSF
Lhj8xCn7N7/Bn7yspQvLpE5r0m+zvuBW/MowZlSqd8js9G2wvQe95HxA2+atVoSih4Pcy9p7+Nef
ldLEP/70tsHNLkwg8x/HqATUvo+J2TssyNKYGlA/EETa49aYcYr0npHzdrJZW49B7T7IxEpXC36v
IK8CntU563Bi+AxL/O0yiPrFWSUzlxcL6z5mN6nw96MPcwX4D8srnRzJEqLohjXujVXjvsbq+wSV
5za3nFNOyMV6dEOqHg4p9rzuNh0iCC+Ws0vKnpWOfuOYRb9xHZA5knaOz7qRAss513F9F9/DkXQO
Nw+ztRlh06NZuVIFgiL6dz8bMnZL2bP06q+JcAigfA8IXZX7vaHTDvmfc7B0JQUXeHX0C7BIetYb
FeizCMjqwD0DRDIDCCZRouM6d8hZG+cTD4E9F1bIYKDPlLORn60kP8Lx8MYNqMbNdHwwu+KxFfNj
GVpRU453YOVTvOT4d9vYf6CqzBvz+XJtZT6zdl9JWNBrewTf1ytaO4a/071IHipQikTVsZSzQkCf
cDn+zRFhWF8oDRb/S10IDkRoVKAa7C8ElwD5chtN1UDzhEB7IkSSvLvGfjDttaAuqDze4o4fV5Gg
g2oG5EEgcJ96vOapCo/jALCtgwDt4cTX82oVePpBeD04lSxpd1nCQDTjom1iM3p0aitNb0khNMRj
m9SC+jUtHxKTOKFvGtImN6hkkU6qVltp9s/YTRV5KhNxdxTrba8PN9j09BUi9G1AGEdtTh4jSBjt
omx8a+gUu0ZMv8X2f2Asr6L+zsdVvYs7QSZjTaKAtCpoLtYvwt3sdRCMD0MJCoBz1rbgcKLtEZfT
PY6Wi9TO7zwqoCtnALqDINhelcJ4xkLQ7wzL3VHLc1eETMhtkyy6dPzELVMsuKfHZhJ0/PE0a9gK
dlGnPTlktw5VNO69zHysp+IlKFoqMbX9VI31zPaM75NEYz0TrhWdnk0SuBdeKsu1U2tXamqPA/yM
Tde4t7wubibXP4RtdWxY1bKi6e9NzBEku289HUSjI/vLakwIN+AbclO+Kutb06fwSFR3Bwj/bVQx
ErKq3OUlMHZR+smGkK3sCIj+NmJivXbtBpszoljpw9lLJ4PnRuRWBAaj0zRA93M26VjItU7ZHTvq
1G4DYtBhvR7wNR+HIeNI5rksl8dXpmao73C7Js0IA0aZYgfoZEPiKIJZEUG9jtSJRlF3Xc+qqm7C
RSuTih6OWRwHF+V9rjgk0Fix4KxQVfWJWa9MEy23lEkJqhv7Q27rR6xHcq7UQ6COoIxbJcZDkT2P
yGES7BHfcD7eoz0+U5A7JoQUgI4l2CCJo0PWqkOqTNbjc7avTWQ6B8OYW4SwQA5I7IHgHtKpdSzZ
gUeeDubsWz900D1ocHhrGJelqB7RxmB5FVQuWTofu1qeRU10dT4XbtgNQ4mzp177zVb2laMrua0R
oXEaMvf0ECnwDYqzoBGSQEYJzrPHjV3Ej7kczokAJtMXOkDltHwcMCUjxEzrrT8Ad8xaQZ/HqA6W
ZCyl1uusfRo1u6jHsQBb2KNYverHKIJr7l4XcXmeInNmXW1LTXvNiuGWSSu4Y7qfsYlmqxpwrYug
e+mM/I7KKh+y0vUzgsZT7VLU6pih2sxWCrvMdnmr3ZsBZ+Yp5xRrhfkBGAWSv/g28eB01V6PwoRy
StuSHGlpxsVU4St2sGuuG5EcRhmD11gNL8TQkHwl5wY6QAOtTy4lyomVzPZKof2DCL+qY0wwzpxJ
XgTEAg2p+UqaHh2iX4qzzbHq+R/7A64LO7hKlbrPPft4u+v96BKTgoFWN7/UB8ADSUPjNvoms+63
cpEkdbMkUpRXNSASR700qn3wa+O7tCijTieF8ggxUJFs6dXRJq9y8rrcHp+pTcZwwKSbDjv8lIlS
Hl8CKNSkw/s10r0po+wRIJ5L5rP/Kj1Fp10O96lP9hAWkbVjZs7KxfqJytunVu0Z101FBvvYRcY2
lAEgk4ESl2HJHakWGzdNLzqwGz1Q+H4o0EbVIQh3I31Jcr6dyPpW6n1GAzCm++aURDT1/RNoMYDH
iS5vS83PD25Rg8gR6tYKHW1XsDog5Bf1W4NiCMkb68ZV4o4OBUcHC50FnZZ9PpKXAqjb7O4UuIbE
4s9cFoa/Ulbz6Pr5rdaU19JEm51T4Uv61ieE1NuqmrZkPbmPLuubI9Fo1qqktAlzoQafnAVyX3vt
kXi8lJ6bla/8KHkN4gfMcM26x0kZReZtHuo6iy4McNBDiNXYiyh5cAnyGJLKOSE7cTgpBM2hLKCt
NCCymk4BUHEtFxuQaTKVBMbb94+lPyItMrC1+VN7asUxxmnDDF7bxwO/FUzsHxrtV3ugDpvgFwYb
+a2t/dtBMFZjSXmsy2oPY46fX8dbc6tXSJ+dOtuD8Ha3ZoQsMypVtS67dqdn+oXusfJjHkkEQltj
XTGfS9968ch5KLOWCR7jZtyR5erkp9IMf84qlzT8mVmwUTKsHphjusemzAjjS0uEGjbd/6B+0jX/
Z5DFB6fsWUYE2jecJAS2iWLDWr9T22KQBxgdz101PmScXlZjitENyeOqcdOD3/kb2bOMlOmJRKU3
0oT0le0h06m74qn3oQOgod32eXRVmNFzED7XBrkxcyY1nVqA8v6e0AN0YREJJvNze/TKm5jhDWHz
FpAEQaA+U4Ne2JiUbfw7BEq6Yf8UOVTPqrnVRfOT0oFr4eRqp0etTXdx30XkkqQpeKZkleuccxv5
ZneIPt1U9gcxiqdigr+idHtrIM0F3kH0H+c4ahF6xQ/snandvg3zi00e3jsjTL9FoIBWCsXXqMJH
CLHuYFKJTvqXRoMsELjPRihs0tNvk1i/y/oJvQMl4pWhwVXvLU7xeZVlL7LQ9oIxtx9RcFFWH7b0
9ugU++J3lCD7b8fXvHFoEID7J8zAOGrl8AxE6aLB6tDl3Q4BYUQhUXukOWMdB5jBY192q4EJz1ZY
k7VhGECv7Fo3ktZxkxPlTjStxsq1tnaBY+v7xZ7CArCaV4EU6SebJKUi6zaNY98yXZ12hWkOa/wa
2ZrkXuo6AxV73fDVkY/bngYSLU/L1sdFOBcoMoK6ZjjiDDYJcCd74X7MU2/v2F55MlMsZo5i/k3m
8hWF8ukUKfoUSRYn9Jmx8S1788Cd7Wf3lbLDg+X559BDjJ6mzdW7+UDl3yovi3f57DCJ6YDgBDDQ
bbkRWXOJ2LemcVna+qWeQ5fuDawVjXGZ4IrkpP/IIc6wCzVt1YTkxLYhsxGbHCmlZRJtUHOGmLQj
iIGcLU3+bqv4pqfSv2LM+W2L9NKNbsuYtQc88JsgGICPeXQ03OimL+pHMNKzJO4MFOh31Q/nGOwc
+qRXr3W+W7Or7Vl2frNqs+K3kYY3xpz2SU0b36OLb02gYfVALLQO43r7OLTpb+ZQZzDXTFMsqKj6
xNBHMYzEj1U14oXWRsnJtOFVphgsYuln31n3jSdbh5nem7jeOrdmr46g0m7b/F0NusSdhrGmLPdL
fHE72zQcYwi2dlt8c2ZrYkNOMQPUURBWeg4z/qJaXMQEFXjBabnI+5Rs+lheMe8OdktK9dRyGkt7
e0+RRp0qXfqQkLIKbnxVPCSy+Vk3zFWWX3fZWo6VeLLh4Y8B82wzbKN98N/Oq2UL9DQhKMpBvB75
a/yhDw5U9Q1BNz+MIhNA3aMjjfCXMKH603f5Nwiq+3wuaIBCf5tJ8SyYDlZagFrN7QujCR99s433
cCNPEz64A5J4Yoz1rMEQHZ68kfpOODOpY9rJs8brOBOiKRbQfVZM3daWiWBIz+FPGtMva+yPSw2z
SXCAdNjYwhq9dIHGv4xt/IHtM6s2pkc6SaTOdOnMYQPcYXLe3PYOy5Mli7dJ3jqLgpxta7/hSuFb
rfgAjYEvscQzSPOYyQ1TzBMacjytNBUHcBZb5bzJeVifS3/LIjEA31U6yGOQLx08UGlE77Hknjr2
LWIHMmDXHEsDbvowv1wcmI9CjFt4YbNymmSjucylZf6D0tPvapqY10qcdXqa/KwD+WYR9e426RGc
LPdUV5GO/aIP59xLHbAZ3Z27xMAOE/Q8yB2vtQ7uul8wujoR1rmW8yEZgaSaxahHhnDa4R2gay+m
jXD8aOMYN0HTkagzMoVL4vIV6vm9XREdMVruujLlwU1bIEzowmMIWCkl8gsjhqFCDk0WkE/s5WT4
OkZ/cKmnNq8Ie90lFGKYImej5jqmMxnbLNqBmwtXVUOMpm0PG6sa4zUSbtJy53I0wQcEnOR6ehxs
/uPtXFbsi8jnYyETcKtfAe6UVd6P51KEzNc7ChVYNp4CAMXuyNdt68U30U712lIBNQwJptcygk3a
MGr3FVQCk0kTNfd8k1XIs6TGm3K05mbojkU9azWM7fLzRJxp4ihu1k4AB5cfYttN+TdDZyhLqAz2
dnFNRE6OwmLqN1rQ300IkTGO4SEHo3SlmcRj2hROYsVs2iNHFClIBDKIqsScHuBi21ylTvwSt/Gt
FlDrXY46OURbBCm4CNBrrHrcAlx7mybmDxEUkbkQIisOHrRXOYcXgvS5vhgF3kOakBGQzPexalMc
UEdsDMsPYEbzknquxLiZfVtV1s+0JErAD3Cp6frvWNOvcus+6pC9j5G/W77SOEHcahI5RKFyRP9J
jjC++PkEQOAyc9uCiU8XEYM713E1pEBODYuOA3zbN/I+G4arhGihbVewlstiy4Mvlhrg6NEshhnC
m1JiWjMp2TBQwMGfBzcUzyxKqcrlFOOobPfHBpuFLqnwaE6WQyNoDfrgGfOFPtnSQRxhCFjxQTSI
CNNRUjbK7GPb9OpUjMn30KIKI7QZf4pDNylOaWbdYYWSO8r3DMeRe1a9iLbISAi46bydj+Z7UxNO
efCD+6iu4z0xI/xp6YWx/MrbItsQik0XtmelgNTuKOLxWGnwjWk9sCootyoPTk0of/Sh7I4S3Nwq
9aa3TH+EFu2v7Blxgsrse0zCDWBklsc5LyKpm4lKv6WTus9MqnM6GGX4SuTjsKqs5wOP+oW9ziUS
KA6TVEveKK/wM/feA9zDq3Syb+uAw5YJVJ1mzdYFKmFoWLyXY2yy8n4zJOZOBASIx11lbPVW3dY1
0L+okG8kzLOAqxDPO94Kx6GxCUZ7ZjAaZ8OwtA0Fez1Te8OAlYO/dZPpNXU1rSS5CASUHvHT+UX9
MwiCy7mKG8iLRo13URc+6Rl/aqx32ib1y7XfETtMWgMn+M47OoSMoOBnQVXL+rcqZbUe4+hsizJn
VWIKAmsokPpJf9A4pwCiRd6JQ58pdAiPrAJOSFb2nXTgVijg0m69AVN+ZMF/gZssX+n8UVY6FjYO
K8wc5MDvjUa7Dv1DVsTHQh0q3VCbodhJq4eUXmJu7X202M0tMrVDQUVKGEm4ooiNjoplx14gc18x
ONMvX7coLza981IJYARhOj46k3sQmfvaedpPjPDxuhKaBUxw2inz6AimhXESU4qyzXXF+qY0kqcy
jWYQ9fDdtQlPhNF4xIRzITPBugY15crHD7hCK3MV+MbBbowHhZsPAsmVrtIrc4xvW9yh2zSLL0i6
cHDEVAe/0sOzKpwfCACem5DFYuylW78jjwfNwFG6wMoCfeoYi+xnGEXhrq/VleZbak/JNjlnE8QA
TWesa1B5LHJIzMfdyWluY4t65gp35Agea4st83cwGcpb64GatkRjkT5N6DVuWi5CXRGt+nG98ilr
qgJja11454oUiL2phXcV7+BE3hIpQxbnkG7QxnMN/YFzidpgZKQgOun6CTfLmK1Gp9JPy3UEy9fC
NOboXy+jumjmFwEN2YlkHnp17lanWADdgbSsvNf3To8fG6MBwikpTY6IebO0SZhetpYLKdFzxIzd
27QZjdNygbM1Yo2L3rOJpPl+23LHFMUX1PyHbZhQJyTXaJeE5n3YmvEFKbeqR8iFTBQXh0VZhJAq
+pOUTFka19AneaNn3eeFCkbtVZAnKGD/+8L2S4LLrRZESKHIPrWq01II/l9Rwr8RJVBfQA/wz2Mg
/m8VT0X++lnH8P6U/8qA0P2/6nMnB3GmpdPIoT/9hyRBEA/hCcvRbVcAItU/SRJM9686LW3Hm43y
AtwlRfc/NAmm+KtpUJP3XdOjjyq8/4kkAVD8HPLwGcLs468zkTh4qICEZZmzauGTUCBT6KUG6fQX
6OBbwCUs5paLYV7bidiYTsY04IvCoE/pkLUtfmYudGzy71vzVdSmTyx4OSc00qcNMq8tgxkcsGwR
CJXVWXRq5pUKnYP8fWu52s9Xl9uQbxKbtNyoYQTY+0Z0xH6d7MJifIiKDj+0Py8vQA2G1TMekAsj
agLgr2Z++rgQ2E8laz1uzCafzc7KnixjcrftTMdhFQ0awm1gezqhxqWtHKRJQjM2aDvL03JhqGag
XjcAUrE+NinU/YyZYOBwwkiDDJO7u45Ox/sjcZSiLkwlOWRJB17VMRKlv39j3piqg0R8lHgOwIDl
W3y/m3/8uQa2o+/6LEf5OAYs3mbizcfVNMU3S+h8lJwoEi6UmnzCUoGNnbVz2AMGeb91ub4Ab7xB
WdQyICOvJ5Ke1sX8yT8uhDN//HBhj5D+llM7KMEuZKARWjEAtilBI7hdQqSkR0eOHhQo3vyw3Lw8
4ONRfWV8s3ugEhOCmt2o1N04cmCYMwJm2VpgMMtW3JILjBb17+7WYYjgbTSTbKcNgqBw8AQwgfmS
lgcu14k04Iv8dNfH3j/tMzfnr3ZsFO6iERD7l1cv3++eX315S8s+3l9p2fx4n8sTs3JfjhxrUpMG
2ROzanbeQuxvnEyQquDp583lxuVCTRCaLcTPHzctW9n8tGXLVhrKjLlUPN/0cfvHE+xaILop95km
YIHkHt88+ZVcvm8vN39cuPOx8n7/cuOfXv+0q2UzZu67o6fw8PGUZet9P1938el1/2Ez8X+ZgC2P
X1/h055Sh2oxwGt3/enZn+7/F2/+0xM+bX686U9P/dP7l0d+fWtfHxnTnQaPbO5cSKtrw+Pv/3F4
L1v/9Lb3/8XXu+PUzA9fbtQK/kzLXwd5PgjUL69Q1gVGAG1CHr2yKgBLBqe0j+d8PPrLbpc7nOkW
CJV9xLPG+mRGYyxbIudU8nH1y22FFSSslOan/MPm8tDlrmVruVh2tOzy4+o7xWO5ni27WzZtMvQ4
j/zLV18euFwsL4Mm+kFr+3S33GTAK++el80O2qm+JSJP7PWeaK+l7DgXIEd6hSmxmal6r0Uu93ip
gdTr/a6PMmUT9/ZEz1/RHlJJv7EaLenOyxMmVkl0cue96jb5RdefdmM4szK6FHT1JOyB1XJXo5mE
X5wr9P07GRf2ZkzFpa9V8ap0hh9xZb2wdMe0IqoVuixjPVTtD2CVAMObYdh26a+xZy1eRCzPtRpN
Q0m1A1vLuUzBkqVzowGbZYsWyKXkP9H2yRmCVj0dSopMionpx7t8/xij5VHoJ2R5u9T/uvk8viCm
lqv/9LaFPfXpIfPIsDz3/Rl/chWoOyTkL7v+/9gNnMt2jyH4HSPjL4Pt8krvm8vrLbuhH8K4v7zA
P30nJLvCchqL/ed3U7MAK43xrlxGsgWo5WfoqZatZv4oH7d9fczH3R+P+bitVI7DVOTvd/Flt8bC
wFtu/NjF/+xllnf78Sofu1lu8xP5kkkvP40ziWyYhy5jHleXreW25Soj+I1I9HH3cTs54T1j4fy0
983lrmQZV5fnfNnjcjVbRsjl7vdHLk+a5pddtt7v/7j+vk9E1HARaFVMAsa4W2gA3EsUMvp3AKXZ
mdjri6KnHiXmOuzQ9sO+JlOH/rzw8UiQnQ5+ZTMFZrtG00OYQVT+kJ0zEahK2CXjMybgyGXNj15g
T+MFRrQ/ZwiKvT/XRqX0vpsWqLEyPsn6u6N5lLzLDEqVMtZFYIAVcu/GHBhTSLtkpdXqZzJ1Fvw3
YFOxeQX8fbohVXxfl4N3klUqaL6pBwhhcFiL+jmNtZ/QnSg4i9bfFjjzwh5IbmJM69B+Im7a3wNw
9Ld276JoiPZWC+c81UmqSvNu5TTjtlbRTwk7jSmxczBrrVnbQY/0XO6yko5iNyAYAYF4KKUi3yt+
kzkEb1YclGgdh14h6+mgx39QS/lKyw5ivCfzM7b3YuPhWU8N/Skz5XCVxeUFwZr4qFWzwc1+3/VF
Akd15xM5v1aF8reZr+GUbEa57qh9OALUixMS0fna5dSmSCymoqLp/4+989iOW8my6BehFryZpveZ
dKKoCZYokfBAwJuv7x2g6lGlrq63at4TKOGSEJkJRNx7zj7IL4ooPkX99LVIIyiKpFto/YtaP7SB
uJWUWBGhFhnhuQJdwRKAF3EcBgKokXJOEqlYsV06fcDEcNpNdPnuTBtxhC1tCHol/awFxWS3+Fb0
1DvdJgCEDFqO0qFxpxs/084zDpkfdk+pQ2ACOTj3WWOf8qh8IYxnWLWuTyb7XZAFh1gXx1gM7yLT
8oNSgk+0BKwcq0fSqzXoZlLsPsyTQ5KUR/YmY3XOx+TQN9xUS9XINyaAqqwF8ulmOniU0vsRazRm
9Rrk+2hkK/BKAf1eSj6ho7904Z1fIbASUQQunpyAlRBUt3x1awYWnd6lnRJtieZZbNqI/xYN2P3Q
uxiK9PjatWK6a7+6D+rQdlsnGvuFVStvCtD5MicWLVS/FN5UbCuYLiAyYENMxs2gMlnkm8ASkLs8
gt8bazCXyMiXiEWnhZlT1GncHiOpaeB7T+t9GYMGo1oUrshoclZh2REEEDkr3w9IAs/KneE1L0HS
vgu8Oiu82u0CVgp2vwxsem1dLXxjSLoSQMrCaOyjG0D38FIKueInGF4fxUS6IV9XIKNTsZW32sGr
xXtemjer9bWNEHwc1mEV1GscX2LrJTdyUKiqV9i57RrmBPw+xHiZ8Kj6R7SkiHDhF8fMxrTJNnAD
2o7dpN2LqUe+reH2Mn1UtrI/Ow13diNDSuAXLlq9PcxnjCKUUOrxjM7hlvuBeHGtdBdp2O4dZ5Px
/aAGWlHeA0gay4TtHBkJho6jrYVI7Fxs42qb3TzdPJTFqB31OPaX/H+CtRloPwarStEXmwiWglHc
htxG0eaNuyr11JXAOToMaXsn+FYtWwKxeNoTe2VpUXYbAeosTAM0eTa6T1Pf8QynwrYUrd9sHBQt
tEbNRyBR5amMm4fKCN3dNDFnBQ21GCtAX1phMSFjCF0mQX1WXYBoobWFrHsbeqZ/HfwnZGnWU6i0
xHdP467rEyRRmIG6lt4U4H2s6NCZp7j7Tg4rMQx9HixqvvjLQqkK2liLrNGrtaX429YKho2e5Dnn
CrrvNXSaxjBPfklQClh4g8GIbdQ591NB6IhbcHereAPqwdY6gG1Ym+VGc48Jn8a9BdO/he0/Ssi/
JXH/GLWfC3VcGr1UvshIAMOsz2Xv0bntmlKWgamWyggBlSwBQCGA4qjdCv64JNqFbxO5Azn5AxE5
BDZ5BH5e3mqfgAIXwlKqEFkgZHgBgzRlMRTNYyGDDQj+gSEvww4aUg86sO/0WL09UU75mlvhCEeE
kASDtAQyGwGDygCFJrOkgIVQBZt0hcYnZoFq7pYIwnVJ/gIZ5l9xhGtQaIhmyFCtFWQ1rMZcvwfH
+4VvH6kOVSsWvYx2SFlrPH9TyNAHxEz5MiAHAs/qdqjgvKpjjjw0C55gdXR0vL9rBSESfYNOVSsR
u1N4ehjoYa6cToZOYITq4sbBG2WfkkB71GRARUNShWp982RwhSDBwmvwe2Yy1EKrMrRXxFwEMvBC
gWUH/D3d4um0HlIadzIco73aJVEZPV8wvmnGtowjsIXkaZQSLF2TsKGPOM+QKIN1se86GcIRCenA
9BH95KWM6LBuLokdQKGQ5MkQj57K6iIg1yNpnitGUZgSqPNyu2vI/2CCQPQIFXgSJrxNIUNCLBkX
Qi+/2jYVESKMpPfkYK9anXARgNvrEfT5HfEHK+529E1kFAntXDzipJO0ATElxOL0S5PkEgN68ESQ
SdtB8EQ5sSW058tkj8XSHLwvo64Sf5KWREjBeW5G/3uFkhcVG1Y2aG70R2yQaKmCIISGIt+UfAct
AnqL0B/ygeZV4kfVOnWOuh2qC5qDKJkGT4PbilSPxj/IMFt/Kd1WW3oogBbglYmvJD98NzqKYApf
vFBRy4A/MiJCK7xRLPtp6MYNnf2nfBpMhFHEUAf8hZ0a1GvoTWAFTVKjrPoxl8EzrTHBizbCS+IW
/bobLSjPYB2WtZujoIQYZeQARe7VRh8uoIA2BHfAPua74cBD2HAjafAGf+/aaB345rCKbP9myKAc
Jng0xhP1UCYkQVYUJ3ro47uoNZFhxdEXP4vTA37hi9Oar2aHdlCbggPqY/nJ8BamDOyZSO4pKiJ8
UHsiVhhPvvxN0yYEoUPczyi48/XNUhMEAZG7hFrAjX4KDc3IiNMD9R7BN42MEKoKUaHG86DakS+E
4vcRtOK65X58sEkgCmUUUS5DiXyLeCKzzy9tSPp2IKOLRjKMakYO5Rxq1DQ3zygr2kVQBhtdXLGE
fdEr0s/87WBjh4IiKHtcJF8gn84wu7ZkKHEQfzbjbkApsqRZCPm8exWkLplq7G5yGcTkkMhUdX55
0vTw3hxSEkfiBtlp+DMZvthkOY1kOiHdH4FjKfoiD7R9nffD0jARUcZm1q4zW4ZcvRMzSU9B5kXp
jvkETAXiKnmHPn2gZegqMgCAJmUOy4g+NunfEfaYfckQGqTqSYgpX9sonnYFIGCHxr2jGHvisFrS
Qk4OPxHFcRUvwR7WK7M01H2J7HOSWVjc42gSe/7ZzuN7OH8/cJzwAUAvgyaONCiZqCWztUgFO5Yh
aVs+sVul2OUyhcsz1FVQ7xOrJ1PKI9Kd9AkknQNtqYQkPJnlxfQB8823viiNa63JW6fM/bKHAUZ0
9yMnEAzZDrDPBGJo4D4yYxNM67YFEWJ4uJB5ESo2mDl5w7k4B4Z6j8CmXRlq/mC17c+AbtdSFTQD
8XCDjxQLdwj1kwImUo30dhciyZ/KgVtzGIdHggouCWXoOfuMEDQQlujHZS5aLAPSZFJaSmQajLwY
J4dMUWOgIGSuGvg5EtYQ72oWosS67In/Vr91zfhNsbpNYLRoTohpy9BfbFEHkNyG1Ak41LhS9QrL
rD85SPljMBxEvsVEv6UBD+PQUPDcOfFZEA9nRT8rV79UMjXOID4ujQ4CLMqagCCKyuTLgVTGGASy
jvTEcO1aE59RVBkKHqCNm5oLhmjKond9KN6F1tLY1vjyIVqVuXbDcIcyCXEegXekh2B6R54KdRXt
cqzYBoI7n94bSXl5j0y6VZMjcSDB1qmmNaCIs1/BacuD9Dlsp4CYZHr0LfMfnXoF/egjadLJkq8X
owOtJY6yp9yByHUFfeN7O0aPaoAIPPf7d9hbJ8frtL02du928EQ5npyienzvQTZ/sUK4hIlMDYSr
aJA8Q1xHLDMF7VWMEwUugX8kJOYkmm5ae60abF3lnHn9qzfWyZnK0SayDPOgDYDJkqiE0R/sA6rC
kAPy71ZRj4u+oSvYqXubbvzW8do34Ypxlfrg56IfnZ4gBjRtijYeiDyvb8k8aH5WmQ9rh+xBF2lo
VOoREhceCsLxfthKtipi8LeVd7acemsikHI97Pm1H9xhyfoCTGvXa+6TWaNK75gkLwxnfKz8kr9q
+6QRibdCPi0WjppcOrU+cZcm+hKgrVvRQtRJ5jD172HRnxQEi2PRweDGZiCQQl8KJa2BMmnhrtNN
fVt5/MkgRVQNoQRqbPk3MZXprfSPpkJ+EUIANmHwA4yZJuePbUhnBBDCHu7ZX2cFuh8iZsHfLuS2
eUc3GXB/nGFVYp42QhAO5UOdmv2t1/otbXdirQBALPopwRFixzEXEjwpogsUJCyoAUt6qV3XDIsh
Olom3ypKBJeOpOy7Ri7G1L9DXOqS93NEBmrd5gXlSJj148RIFAfHx7bchrowtXS78V//2tZOiGh0
M9K3pYve27X8K1IB/9ryYRROeeNLAQevaarNkOn6DZCTDtfJEDt3dEZM/6xiKzduceVE1x4R7rzp
c3ttm88Rw9/DvMlVSv2WimFaZT0Its9jSZfUIXLDSJsP+W0HBEVIrh8/eN5soXYDUlrk+/kHz9v8
sCcrrsFWwGh/NW+ad0aJmqP+HR8+zsxEdHEchUSSML6jVgiUFryQpkV3fTm8D1Hp73vNOKtjnJ6G
wTJv84I0mHaJpd/afG5Lxy7f+gTvLBNViZUFXFjjZCjtIbES6xbJxXxwG9m0cwgVGcOmXua5iw3B
h7aymCzhEoUh16uCuBkI0kQJzuuhsNB72MMtrt3r5HEP6aay57vTmjcPE+vVio6BXDGY3nwsmFq9
tHE4QaJMecc0mOrVkBs8HP46bkBruUsn1MrzGzl4ulAzRrcMpfRFoFD/+ERNIiKbADGyl2Y14Kos
uDMVN7jT4wJzUTAc58PmhV0WOiYNsvrm1flYjVB25La9up7Pmrfp+MZWSoGRtx0Qh6qBd0tzw7sF
CRdsGO23wK+827xdd7LuavdYxFB28v+Qh/ntuBeOHp7nI5gF4jgGGBBNfP6KMWp2SuDZt1IUDukv
YUmQgDutmGPB+pc7tCau96qwUjwarM47gkQ1L5h4lwZaTIWBf9hs6swwll00MnLrrNPnsWEJRQ/A
nbNN9TLG7BoTUqn46F7hZEn1YLI2HD8Plk5T+hsDSeWyLktEIXJhNnWzp6aUA5tFPPf/KoKZX/B3
KgJVJdz4P6gI0u+v37N/VRHMp/xSEbgoBaAQqLbncmunnk0X/5eKwHVhHmi64SBDtjWWOEl/gQ0M
wAYMcBwPZ61p/6uKQP2HrvPB8ywbd5lqeNp/JSP40yPI20BV5TJQOOiq8ad/N9aEbtaGqeyarPGg
DQzx0pi8o4KXYgfhid4y3p+SvkoA4g53DgNO5vTJ3/jLtX93GUSMOLg8IR7gkP1XLcOk1dWI/1TZ
8dUSWBx0lxzD9tWp1Z8eX/KgJLI1qoWybhPodg23wVUoeY2//en+DZJA+0NSwWAM77SGfxZuE0AC
649ca9fU4trrZDoWWuqVn5rpekRhsFf8pdE5aMWKrwmzLzvyvqZjpaCja7CIZTolkFzZ1kbXXfoI
kNjfXJZp/kGgmDO2PVuzkKO4muGo8vf3m9ZjSGoL+nvl75hYAKlVAc+YcXml6OmeMsfyFsPAzJAu
lXKoJmwczsiMn5xbk3pfzWS967DhWrZpb33k1h3WmpM2pNXJcbaJDAOp9XzaWV6GlF43T0Rx/Fqk
wqlWodVTqB/dEW1VgW/aC4frVHL3gtv67JeZOA4++m0KMsUZQC8CjUJ9U0rXPph3VnCPk6BdekOP
+LvJ0Xn1yj7Q8nfPR73PWB2IO0BQAGU7p0zPPrMeZkfgArsqac5qVv/sBjSUU49hTW0xe8XTg1tU
9FrHHz7oQaOOi82A+DE4+F3fbCGtFSts/OSY7DWXsjpFzMbOjE2plBcn/umNyQ28anhMk5QmAKqZ
hVGm4zHX+0c/6Ljptq29rr2jiiMr1vX8lKqYJjSPsaPl7Fzb7U9FlEAtD3PonjUajtE1N7qzKnzo
vKEMguKykgw7pprtFQEu0Ai9t0b+QfJwOPfRc8YoAdBNmzGNoqZic5dPGAEu+9o8gAVpVlHjbvtO
87flGL1hYqcDAy4h88p3J59uhRfcSh4gsYn8eujKu/ghT8vX3skqbD85qtbCYz7eNteEcTQP2Z6j
yKGCBLC0DNEsnao7YS7Y1grPb7tF7KqY5saoGHL51c7JkwDqp/WggWWVxMt9R4zENuiqHvMb9sWs
f3J1yb0YJet+CNKDGMpXW1PJL7lpk/MtcCZlg+oRyx/kLG+AICbQpywVQ71rhubiJOmbZo5UTjJK
kVU2SccvTQUV49Aqd1408RBpGcx1ogOvsfoadCQgJtbKAVmphsh6ScRTt0bSvw2YVS3RyCgljwS3
DCJjLNJ047iympYP5xYCw4YoUeNmZvkEryPkUzGGFPIqIdNSfoyBZi3HWKNgP/bvqa2bkEdGehBw
/Ciu2f6qbssMeEXQbIwocFaxKaxz7lcgCnt/BUIKAbuGUNhLjUPRGhZpt3hxFIuFqThyKCBfqtK5
87nImpAsZdT2DPbZgXD7lbrztM50Sj9iCK92UFsbGNukachNXUAdfjGvz4umzZ8kmPW3Q+bt0Pl/
nfF57rztc3V+VZHBt40Vazdrq3I8xhP2Q/M58EP7Q281K7vmvbMGyxzTZz3MCZL/EH9FphTNyz7r
fKDWIyAoYHpQykWnNS8KTwtJjpXrfGToFPMrhcqlSE+CPPFj48dyPioiNJp6mGF+nDQrvj7fbrJb
1+gX86m/XQkufVoxo7ZuZECWWWqkQ85qtb+uzf2Qi82XMJ89zhc/v/2HdG1+Wc6Xyy0kZ+YtoaLE
N8MXeWtJ3FzUCh9PJdBe+2Q0mMLw5SHLYSRQrzw2IfBlJuUUttVt3yMlGqmTV7CyD+HQPUYmnLz2
2vlj/AWK+CkHtpz3eXfnlNMX02jfmwEASgr03rNQpKLth5UwttnOmGoido1B3ZMnES5wPYBmq6qd
rwb3JjXLtRWhTe6c+D5GUB/bxtVPVGg6ZUNIiAsKMW+/pam3dlrI8BSuzFXopTmaMAGg2DUvYT76
pzz/pqnueRB4rBv69KhmE9wMnnhrOoKAcsivuRERt65DjwOdklKM1h68XI228CMvZGiFOPfSvYkC
4BFu0dZX6h+1M66nCKpOJctnEDcTbs/lXU7IJmBsAGkiNEmhIreDUjy8GNXB/ku4ZLAap3Tl6Nre
b5DBqz1Zt3XoqWvCxtpFQt5nFY0usLCMJPZwuiqW9oYz33opKYjTB11FijFtmp+JA2LSjmyxqqiU
rfRwaNdtIx9aHm1eG8Jq5UpDXttuykWBh28Ds5uBN+6yVVIMT6Ot8TjLdcIBFPydPODqIWQOOwW7
Xh/9lQ51ahO1P6s+ezOn6ZXQ2idLqfJ7pXPKna54O4+K7CLoI3HNU/wRYO4oprcwNcx3xnuYWhrm
E01J1ybEPM8s4Hs9oCNxKqrQhkMoKZmhiOwr/Rgm1Pg9VNA137DKogdMjpzstPEkpe+W2cSSlx18
B79d1enNhXu40GEYLujovUdFd8hKDZd3+VNzRb8ZA3ctyit8t6+Rp0P6deJw75R4Bx2i7vvIeLbb
78A79KNG5smC6u6wUwrlQUMDuKUCtDUwNC1yzX7Vs/KNyqBOV7Uk5wW3AR6HFMS8OBIeck7h2C5N
/MyTAphnwldl6RCR+kFW2GAPEgyNWaE0NrVjYGu0dqOlg4Aetwwxduqk0uqHsm3r4bhRA8abpmQ9
6sVG0/Vj2XYIscfQWdWy7lEwmtl3w9uEOJRiPwan2J82uMm+RYU6rUyU+osgvAMZ/YOvOLB+ENCJ
k2GXsPCtk7Tk5E9kNAFFLKpH2yK9itqqtSYT9D7zyTtSKv17BSvVAP20VgTqncgNvxoRFAfVpbxB
D2DtiWs84cgqu+Jo6DygBn+ZeCjlO4XU1agKbuSw8t2b7jvbuB+z7mvvSweNS60q9OONQnA7VIUb
Iz8qtAFQKiJjFKLBEbsOaObNbGOXQPkpMr57CAkWgX6EEtDxtMy8dYej0M3Ub0NJXyz0xA8zT0jJ
dEp0TS30kjLiKQY5qvd0gFNdZ6xAPjpn2xDXIa5NnlAlbswBTnIAn2PYY8s7YFe7udRkaDsSnqpQ
YxuTF3K5zqrpfKkSbk0eZqBOOZQuRbGpH28DSUcAql2a7fWa1LrHwu1om0YhIc+41ZY0B+4d3+Xu
ggt8GQbtmlAjHsKgMkAi6DvhdM+x2mEFwwEfGxR4u5BWLFlOTQ6/CBv7ybazgxOsgEpEu3AgfqAB
Ww0E8JSnxmqYcF9X070+4bR3dTL0Al98E0ZSkmupfYmxRix603h0pqMbYcmKfHLR1fRxjO03d1C/
jwMFTf8J38kBnMjFYkgbUogIiB6hRDCeQOP8zPvsmUo5Zp1o5x3BARCEnjkhiQ1eesHLb8LCGocM
UoFtYAEA9jrvmbd97NZSm7GUPa6TQjyWPGR2aad/nY/yBWnkoh0ayGVBfVEYxGx1lY9No7vYp3xN
2WAMzC9T7pFdQ+Npgo5yQbWzxrOYrVOKDIvE9rIJ7hbWhkrwbdSnYIU+AqZZ6dOXx24Dx+Xd2XVF
OZ6MAIFaGOX3lenvM1E7ZwP777nXGOkVEz1NBzl0JFIdSQSPNF8Vw1lTHiPH4X8or8RUm2ltA3jl
rurw64M2vvaMhMSGqQMDCcNVjd6DZsqvg8wYHAY6gWbXfe/DCnwZgnP+8KNYkVzgn1tnNM44SpKJ
fwtqqI3eZGdP6G+AjfDbKsM3RRirVIZ7aIZPyO/g7jO1uKF0tqlumQQ+QIgnYeDiZkm0Vg3xrij2
NXGM4TA1wRXqqMFDrzEuGn1v7Jzp+VWNowWnFGRG2Xu96NpDb1Vns9fIfxjUOwuZzh6GfXZCVLyi
tVNzLjbCUP4RRZYhcU9DH292QXe0xtPplp2/FFa3HyuHkDcJbRjsY2uW3r4pRXtJahpfA/XX3E8I
KwlLzPDla1QEB8P0myO+p+TgDdM9aKPxYg4uFXKHFOkseQ9trtFLtkYN69vN+GQlkyUJxslZA63K
oNF6LnPu+1YNpweTU9E4KCr4q5AIgOPSHrsLTbR9l6g7nkvjIXTza5poPhlQVbU0rZymzoRLyfcI
Q9fGcZXVRXn0xnCfI1W5pHLh6f1b72Jkz/Dp5Pb0JfVw6Vi7uA+YDDWMXEyqnLRQ/OYC6PrVC4Z+
F/kufa2qgLWiir2Pf9cthpvlvdrRio9FT+Ywi04uKJ2P2nJ+WbcanvR5FwZll4cUM7qwPAhpcp5f
xaGNyPNzfd5oigpJ/PwynPfPpuh5/d9urKEcJaT8LfD59csm5Ldt1yOIXvkKNEn1f6/Oh1TyuPnV
57nzaZ+r86vPt3LNkXsVzijGZPyg+Q24f1tK4+5nP7cyOzQUadj4a/F/bnPhRDNolAf+cUwpsVU2
LGPfnMTHEfNhzmxv+Hzr7K+0xI/3+nybCOQA+n353mZ4JDLW3JdY91Un/riy3/YHRNto6/nQZLZK
fL7//H5t236rXMzTDJVw3hfyZyalxY16fkny2Z5u9hMlY0YFfnwNlTyVRtH02bayLbxk7dorNZ37
ZKyXOlO8fRzAx8+TrlvkjuuvypZ2ZRJktzAGzDtIo/HEp5rY4EVoEwNfQVg4jy2+Q7PJ6g25f+nZ
zepqQ1Yo9Fi52gXS+auEGbNWCz0H6S0nrTa+xOBFyUhlKp1aPm5LrPZiZdvtDouXtofEZ5ycFCax
Wj1QJe5DM961XZWe4jBKT0LmFqoGzzAttJdoo7q9W6kAPLwGMjQZ8aeRy0PlqIebEVQdcAZiHA5P
TMQnwDDKdJpfuRUJl0pBz3Re1eReALgHJL7xvi6jX4cRmDGdDHuskGiSDpGjDBFcyWS9RJmdn4m7
gEI+MicgUrhcCMMHKDyB32iCZWXY0jDhQ7qQC7yf+zoOLILwSg2MnAkZ6mIqypk+YnYISIo96gGl
9XHgd8QbMp2X1M5iOHE3HU6Inh9L3XK4L3NEFSj9KVH6fjEm4NXqFOeO4sAZctyUCsMQfXHovJ4n
100Zu6GOAR3zI/QsfeO3dHC9GqpvSELgpFpHpWtQ3jGnnIDPgTCOMxrU0Xe/RFPcxNFXmM/RNnAL
eC2pSzCyfDUvjH5UTx7xY0s9hVaJ3A8SBnFx/Am6KdFpEstDxUiWIJUZ5PCuZx3LLLeP0GrJ9nWd
1ag5Pzym8yfHqqpDHjRrRa618pPC/II6pQlS8HNb6FBaGRCxd/29yBn1xlNmgk7m8PmVSxrbJqbH
JF23IwPH5tT2rb0Ds2DgZ22MLbik58kzdUyGyyGx6MjKXfN+uxfGyW12lcx9DXX+K1FPD0Ytpr0l
mFGORUNqPQxAx1Ichlquf9JJVTnNr2hpu0zAIgRVmThH2clpohrliIUYy7AUgjzT8nlq9UNl9xOM
ln6EckRW5JwQaTgN7KatBztnM28NSGleSXP4Uinc+OT8deR8+Lxw3GNst48UOhMULaR2G13mrcyR
J3Ekf+9hZjZLV/4OG/mhnxdaS974pGmCZ6tgIkjE6STToeeFEgU01H97qSjxKGft+aJVpi/zDjKQ
4yNNX7Rrvx04v5zfbd4/rzoq2GsjMXBSy3M+d3z+1Hnb56rXABYzW4a8n9s+f6gw6uwwts8QbWGk
VmGU/HbpIrCZApje5rfr+/yJn5dXzleeEk0DBNUGviP/8z0fOM+M1e3ncZ8/9vNS/rja+ZA/LmM+
eD6ua6IfaVuegcJn28AkaWswAmYFInlIWoh1YFvoMzfNysQUfysoOO8MYSAzNpVLXOnI4yTNlVE6
ym83tM5eiFLAIYsLOP3RUIcfaqWI5QSRCZGd1SK4SDUgxbp+ovh4C6zJ3jGqD8dmugbxc+2oW8CF
xpqUkR8649y1C92QmxQzXbNARmzw7TQD6rFCNSAiWHX4zc23EVEsC3ci2aLvh+lAl1ndZg0p1bau
oe92X/x8VImSSL8S+VtuqW4wHTXo4bOq77kIHN+opshmRS+kaLcAzMx58vNv5Hy5z134XRAiBodW
uxINT4pWtVOq7i7vuM+S40tYA5MnaEVdBXw4eUHbidOwn/qTWVJI6lvjR2vWP2bysKx0rJEERgjR
4ktjdi+1794yS7VJb1wGYVIfY+2ZeZp1TMd0TRMdoLGm+Wu/0Cipuj1oTqRzSht6Dz5o7mURj9yJ
4IsUsDKx8QdHxv3+ApLdZoL0uCg989USILhKtd9DaUnudcCHVNABEaPpxG+vYowRfX0dKjblRdNT
DR6WmomCfmrRAuq1+tqX9bdGtdCZj0wsJpTLkfg6xVbwkNXJ1vV0e8OH5Nz32PkKM77BsSajvRoA
kviXDqf5gq+yeUh3aOYSpmBw3VEF36leg3YNigJphUj3Ur8/WhNyxOiqkF62jVUiXD3TPg3uOEEo
1EMK0K24NN9i33ZPfTeKx8aLDg3ly33RocFtc59YnZw881DRQEQJwtzxV5tE4EAkI9R003XCutfi
QFKMbPgx9rlXeu3sq/42Fhm+7zwfUJqE7rGM+jc9D8YtCwPpXjpCqkZURu0MCZoHStPP4MXUpEAs
OitQ9gxIirVPJHnClHgNNqxZxqRAbsBflgtqZMqdGMNLC0dzb0NPW0EcypdWK/Qd7Ip3M3STK2o6
UN18oqi0GRT5emz6QbvxyO7ckG9krWFVvjLrg35oE2gL7WNfZu4+wR360Zb7f+v43zZ9JbX3PzZ9
6+SPnq8845/Ocd37h+fo3JVcx6A5JJuqHz1fzdH/AZtXUz3d0mES295fLV8I+IZJ89N0oHoYFjjO
v4zjFrss1WOvAX6eRq3537R86RbSLPw0jsvr0XTNQoOvuapJ4NAfxnGXHmKWwZR7m+rmvYIOfwrB
jly6FmKbB9XoewRZIkHL8LPMpdwy1Iy7Kq7jPRT3bltUJECHQHkIB5nWbYtqD35+8VBVXX3XRlKl
kYqHeRG0De3ClNy0EBH+Q1AK89xa7s1xiFFDHwePi4EohnN5BlX68dCaDJcmiJ5Eb6WChkvHPZjZ
S50W58+FI7ri7IZNOGCkU+BT4cZefe6eX83HzK+6zlFOFD8+N+e6/6VysnZjMjBd1WGpfU0d7WKV
VfumAeYctbZ9GashX3WDZV9SAnAPiWrwbLSa6MFUuwmFp96tnQkYJsDi6pzpfnk24YzusAw9fW6a
t8+Lz20ldI66tDw6O5ykRHZ96ts7xShsf5mWggAsuagT9C/zKp80QH9V9r+2u9guYSQJyj7z0fPi
Yx1qIPvmN4okRROZ386Zj7c+zuIOt88t7D9OVXeogur6LugDwlhH8HZZSpYnIAuLkJqky47gVez/
/dKPMsIihZLuPWrWCcV+t0eZmg3n+dXUk6S3cOs6Psq9844GUP02txp3Q5BHuKiSqnyJiFVd+V0X
HID0uV9FsgwyT7xAKQq2Q6Etkf4Nl3DImFqNjnhBQOWR9WrW5Aa35hdNL5ZOL8qXgVzWnUMs7WY+
jEicuwLN7L0T2/1vp5dBZ9KHDMKtcFpsGrSjIuhw5e1j1Y8S8wKptyQi3u4IGVERApvulcYNz7CW
xKduKJVVSS3wCqPRw3fDgs79MWw18/i5vQ1hAjl6cDdvmhcExHhXM026VZT1v94j9EidL4Ih29R5
3J9auehUqyPEEKObgm1l8ceO+ZDPbXWEU8AI0beRSukckXLA06zL53mtnUyYifPLP9dDJWUXk2bn
mKaZQ/mD3L/PI2ElygctFvDj58YIW5xfBqgJCAa5nxcqnNTKIbUpy9vmvhVaA7M3ItfKi3+Chr+M
tGu/G5DHFqnwgidwz8YqKhz9quODYuKmZUfYnOLoRMGwtQp0y4EqlP4pJOemWvt6plzCmnQtpRy1
HaL7CFyXXKBLpuarHX7bJLcrMgjLIupi/bkj6rzo9lMfhvDXufLALK59YhiRwcVS4Vc2pYsXwCMp
MuV/Jhemzt+5tUOTksU/t0X+dPJixThnFGkpmqYtRj/l4yQ/ioM9nakc7SfqCa+dSDHPtvMKYmKE
77+9DMcagYUncGdUxq89s/Iixv/SLcibGtajoZGoWqMrd8cgU1G7nomSLM4YqMMLzc7wYgUa232X
+AOGI+b247h28n/tz1DPGBkRWl3YbJXGVO/rKh3vHQLLeP2xANG4DeoR50iZaB/bJoe7Y+JXp0Ju
GoIsPzVO8vXzpCasaJn/65v6H29QBN2VjpzBnzHMby41mUnV2zN5O/ntY1PS1pu4dzrQb2xLgfTf
vFHPPo/93G6Neb3JFKXDfjQ6OKwwW09m55/7WPeW4WBlP9xipSjp9Ko2drlSwJCfQXZwgPXrqfD3
B5AGUUAG+psQgD95/KbtqSQOaDZCCNsyDf3Ph2xB36RoABu92Z7TEnNoqqfBqLSTbnmdvXFSy96W
WfOk6Bolr8wUAMdxj26F/J23Lt7cQbeuQcsfSuss6tNgqxeV3DlvCwON6Qp6ksPUR9ZZy+J9ZlaJ
u8/j+BUwGPVytdqKKfie6HxC046oXzHmm3ltXvTdPrXb7PFjRUQnNZyiWxP2yqPVoFpQPa89zTtF
FhCjm1fVfl5V6VrWNkNUBy7nNU0t5WBMo7L+H8LOa7lxnGvXV8QqRpA8tawsWZKz+4TVaZhz5tXv
h9BMq9t7vn9OUMQCSMmWRAJrvaFIVHIVmJX4QRr90NTwPY5b7QVYu7HKKLitRg2sUtCJRdFH6hk4
qb2uEiPceXWnHc10KpbCU4E1ZJAUA5Rt1mMStjh86jHmU1lzF3Sd+ai0NDaOPMjQ2x6cvmjudslD
OvkH2ZPTnDop75OClx5r23y8Ttu2WhiTKjHSc04SGzJJpKzdJrRfLFs9iQrLec+PtTu+XdN5Kqtp
37o+KbJ0yL95D72ttUstrRHpTopZkzAWD78tIv8FfqbrLP/+WJnhMeRqlm1ajiUMx9U+rczsSB/S
vK58DL1U7T4BAvVIVnK6GP4yjnToEyimD3dTU56FM6ar0aubpREN6bNapM3BznAF7JHk3INo4hsw
gcHnfqLsWYtSckZV477MO3D5vwbkkYzJebL7KXY799PAv02+xVhhIg052FvsqbMlFi3WsTBjZatB
Ml7HndmdUxBiC1jo5vtot0+u0Zt/VdTsihrt5DZAj4Eip2Ed+lmIC8C+sesrFJjJr9LHhRkGjj1H
r4cyKhqrXusodV2nzxNlnKrFAMO5TQ59JKJNqav1tvDS4uSixYhWhOG+O3lzGjW8X7E9XGtdWWxT
V6QLze3Vh0RvYVZEaLXXXUq3SSf0FedDsvinCJfDnZwnQ6M3A+3SiMccNWYeDdY3ZIzdQ2PwW5vy
NFjWeWcgSI14N8jg+KIWjUqMVQEp6vhidEp8ccwAFerQhhYxx+Q8UymVTeqgliu7soEtr+zaaHy/
hXApTI/2ZGwN/uX3OgyVDa8SgdyKjZeY4ns6CLGXjWkg9egls/DFvHS4DcgjGavDljLsvw230M0Q
PQ6U+0/nNbpfo6FUG1+npK8OwvV/msmgPQxOa73aibvwDT98hojWP6GwvUwjS3ksVAVelGv4C60J
tG8CWr3nO/qbPaVs4juc8wDRq088XL7LCTr4scKy6ifXwr0WIJm6KhRDeataZ20WvfbN9Xwqr9QN
TyJ2igNPH3AA80Cy9mE0+RPuUFCvBVIDOH5idBwcR6Hn1KEDDOFr3X9gaRw8lV5zhrOoHmGaBE9a
DrAjspFlkoOy6bDFwqdLPcrebQbFak6fz/p1DTkD1qJ3vUYToX7c6yl6sojpZTDmPWd3PYxyzdmh
I0r0t8PhTEZBWdutgUSd1SqvXofvJts4knFUJl9VwyC74fA0kKOiGu6pICtPQZwpj/CwsCBkVpdN
5fq/blt/3rVslQedZbqAlS3NFexr/wSnekE8hEqcZD9j3e3OuQ4eoI+8+lsRB/sO1VJqug8wqyuE
Df2Ouq2tvzhtbmIrrBwClDLTRQjK6d4DBLWSTzeMWQzkjoNkFyJx4K6iph9XE6hBdEKz/j/Qtcaf
2GPTVi1DOJZmAcRWbcOaN/K/Y2sxHsWhKrGN776h7AXcCIjEYdxt4tQp7q59NwyCc10itDpETb65
BrERKY4DOuM20gxYdgVGcJ7USaBgxZ1WntJQX11AuUAUsuqjU2mi8o2R7XiP6GZ0kjHZiMQV6zpE
W1oOWPMoXB1/3aGpAwX3//7AJKj7twQAHximYljeCkvDo4jP7c+/eEzS0p3E4P2YHRlKN8tfhxFQ
XuIY77VRtNus9x3y+Yb5HpGdAzxcsoUiRfBc5vBgvcJ8N6jubsLccJay67X5j8Soq7PhKMrFJiV4
PbvI7JXZBMFaXhv01aVWj2bYAoD7Eg5TTWW7qPfAnEb8PubDa7+x/z6KrZIqkVWM9b7JWwwjYV6T
A8yj7hS4cB8sLIWi1uJNmO2WTFhXgXSNHXztbPvaREPdg2GY+33k4GBZ6Npdl8LxlM97E3mFsGmc
d1ML6tWg58PWzYvqibvGDzmh4n4G5UtxHqcpsbcw0+NVPbj1R2I5kJfd+CvWx/EqHripk0LWXyZX
hX5XFwb0QfF71wTUAaxFeUpt0z9CPA6O8kg2s87UHaXEdvVpIJz89CoI+T8dBqWx3qePn10+TouW
Y2AW9tl4D9PVUXWHSPzoaqcSkBlbuLaiOg6pegJMMT6iNUFjuyAGQ+qS1tyVA4nSLCPMX67T/Lr3
tvia4uSAao2rqVvArmBVLpESe5e4CgBRt+lrR87+Yk69dxm1Il5bvkuJP8ntCOhUD65XRCFQVM6Q
Eyfff+MRZe3lGTIuYJ1zVRnIfNORV5U9eYa8aqph/HK7SjAinoIpTLiW88I4R4OvXhlGae20uInN
xfVw7ssj2fQUL3a9YMcDN5PDNpru1coAJRvH2er//hFqOvqRvy/2+BWS6jM1F/oFXoMkDP/8Feph
hhNQaOk/kgJWceiV8Qke+yO01GSHgm18kk03avEpCvE6yCFArmRMzpVHVWPP5Et3NvjijNvAUPbN
FnDh+6f4OFTxQ9E/fQrH86vrfnRo8jHY3y4jp9VKBOY1MZTrq8vYtTE63G7aRrm++m2gxjx6A3yH
n86vP0QeZTUeiz47ulv89mKKBowt05S9HJRxlHlTkCpVsk5xC2KzgzzlJJUqr/3Ph3KCJzR3Lr7M
Upa3w99OC4y81CjGf7rY3G+UAnWdQnFxxByAyFFEPsojG9VZqghHK2qfwsF/MvzKOZSz8wq5/Hxl
4X7bYTQJH0OOCBKvB9kdycitULSe/RFQb3SVoH+pdY2ybu0/knMbHmws2CCBT+pHkuJnqHXQ2eFX
Z88gr/YyTvogQmDCKTZpEGofOvVDvaveBXm5baFVaB/MZ//LVbWsnP6Dq3M1e/zz/uEitas6wtJ5
hnA/+/OLi8uiFvednv4gzcMnLDw0RtpWd45xXyG9UcV72csjPVCh6aTJkhxzs5DB30b6aDOgNnCU
oWZUZ4Mv1FZZdJv4kc7Xk80w+e71qC6wbR8po+PF0a7VWf1CR2401KAUaFPvXGAXseKzbUwhMvci
Q1mT1TvTisGdZY5z0eemmESFgRmEYBmT8+IGxoAKqmMtY33i71NWIIA1Mmufab21l0e3RsZEEGQr
btEwSed5tl4CBPk059b9bRjuwLhRXLbvsy/4p+t/6soLfIqVNY/EEaL2v7wzkCXoS/E/2k/qoBxy
O1MO8igM69cutpT1p/gwT7vFQF5WSHub82KMzPnt/E/zerShF1UvrPtPA3leziLn81VrP8OvjHeL
ffmvoLyiICm4wdHqIWgtc+/FPfgOagx7yGeIkFT1SmmIy0FniMPqLjVC6zrvdgb5xovnqeP6Frqd
Jq8ZmOvQeyKfrR4c3stSVZr+tdGtDyjw7c94gLBAZuWr6CIMGyC1rz1ytWc4LctKOOUXZ4TfCdWL
PVVb2oegRhNDMT3x4ZKakokOkQQFgCE1eRr0Hq8ENIE2WRTc90npnXRv2hQOAjNKXfunImk+Ui8v
XyMfCYO2RCNCdtswsLdpjMbWdW7awhFvJwRH58l9tVVsNL1zdGCytodUGlXbURXTurAUML05SfwM
O7gfqvsROWDkk5IqMZJkE0Z3k4P2jNOSaTfmJ3o7PRYm8lwiqpSNjFkoNSJ55FxPkCHKG+0Kcmt7
7/sRUMT5Sp5vXFyc2o5yBogE/kCSegiSlP1CuBF58bECInq94w3WMAMsyXuNWknygjulbOTo7c54
G4h5tlg6mfhbqJcXud1Qb690i8nZaAr/fXlvoyEgx3Pbnyae440LTlo+16/9eWTUgJP5mne8hW6P
f+1fVgNy3m1x8Olyt3P5F4AnkH1T64P/WCxIr9I/brkWmyv0poWqU8+FZPbnLdeoEiwYorj+blb+
Vscq5pAUnr7CauDnULmTurLKujhcD333rSkUe8edUv3uK95zzl38VQsMdekNlruvXbs+ssA1wXTk
+n0Vl8HextMS+TTRHafBwOwl1VdhoDrvKDtlm842BQCiwH1vzPZr4dXinOR+cvFd/4O0/uX/XhjN
NdA/10U4dluuiTaRqama+Jw51WAB6YOuZt8RjAI6TpX70Ys9rI8DcZY9BLj1dUbmYpFAQcswPM4v
PvQG8CvMTXtRIa83g7Zd21zFZRQsYm/y9sOIwoI8Kowe6bSJRNQcp+KJjoQ8lI0FHl1Mo7rrfcuj
KCG8Hfae1b6JG3Xd5U1zCsKBRy5ZiGc8Dv1F6xagDqoMMY/aUXhdK/QPvqAhk6rs5ZGMTaYebVvb
A//N4Kdpci4qIT5+FvOwUs3XCsPuwR/D8oVFmAVeLsyQBSuV12ZMVZQXPXyz5q5paG+K4lon2VP1
+3KYmld3UI1zW04X1mPRf3FlP5eR2TfjBS1YHqisbXXtc7LSUzR1KCpL+YZGBIo/mfLFSLrsIhvP
GhIKNNGZt+mS1glT9Riq2aYdRXaBRpRdqtZPT7EF60kpPR9Pb1+cQ/gSIbR4qspfsUfwEHflgkid
ZKTEWkoJwPJvr2GFfKYOCy55PRlXwuoFbul9E+vTpS1ATcToPe1bD3m8PGqmVYKLzGMSpcECk7L+
K4qCmxSTor9w7F1n6Ml81XvYOb7l+k9jNDVY1mTeXo3tZtlV6AaaIkf7459ykDmVvFVDi38vEVXi
Ee62cZAlIsCE7THRyn89KWwbNVmEnGDPJ8jrKs7QHudXQcwHHaNijH9/BdB5yD1guFqUOeSUtGyx
3qgeEJ5oHmWIH8W4LAMjhuTDDK1z8xVpFB/RyXK0xcH0qp9ZXOTn3ggxwjOcp55f1XslAMW0A0+/
zGvFexm0x65zo6chDZJThcUC/o3Eu3QIl+boJNvMG3HnjpPwnswdpKYxWYmmV463JlDF3110dF+8
uCPH/hTonYGM2j+N7pnGPmktt7zz/NrcJqiRypicMkIO3Qd1oK1jlZ1zFeXtm/69sjvjTcVp5JiW
qJPKroJH26oyRrESFQymigfkHZ5U/sPf5+R+aT5qfiDWQR+UANNLE98YJ/lei+OEINGXEARuL5Tu
0FVt/iRGNvtqlH0px9msM1TMnd034wvgh01KzeWLQfVlqRhoguVtGL5HwBDk/DTQbH6dBWjh+XTX
uptP/sgM7qEkctv/cviFpP85d8WvzrZk1gp9AedahfqNF275fVGlbZV/c2p2NEbhiJM2N+UUDIsm
VaOVjPVtUVFMVPVN5fCcuM1DPqnfg7k6lL3RgMkClNza+FP6Y+u+dX6/jDqsTiM3re971fGxUPfG
nTFmW1/Rq3NmCR5ISCvirF2fZagxI5iHVq3d3WJyAJAfP+CkO3pQCc9l5YYQf3MApKrO1miWQt1T
Luj3KGrgoQcDba4e9HvfL4D9iWr851BGhah1D++QXxPkYVFQ84miATIYA83cXGfPZ7sV4oaRF4t9
Z0JEMxWveDKHINzUsUOub8zUR78SzV0GjQwNQ3tcRXg9HmSD6lpwQPm5hM1kZve3mDxy5tH/GYOl
HO898XybJadSIxsXjgotOyhqlRIkujuKUqrRwkxsCEsCiRpr3qx481ZGoIxaexoQlTmEHnl+UqD5
GHNPhqB9JzsKE9B+gM+fdbvnsc+2zEBJ6aOsEn9j+oDQ20KMHwF+OzrLqWcviU3Kfjh6yml8MNZd
5sThA+wU47GrzEcZBw3TLyvMvLeyq7PDAb38YUXOHc4Xdy7eSPvIAkXf4Ub73MxNp1GAd5unayRI
jTsIYMUuEJV1ijP4lIHV7PWhrfgIaBSTzyYJ+mg3aaJCCs5Xd1WEfZYcxT4JdIM6FluFhcM9mijh
AzCValcPSb5usriF8qW6d2xYPUCKzSJsTO+nEOUbNe3qra97GKbzSWWAU6XwRbRKkJqCJlnFbJTk
oZ2xZ7o2CuX7hTw04LGsiwgeGDls0L66ZTpUoWZxK2xJ14WfYfClpBtZ28k6Ko4WOKe1LPyoadZv
AcDsHFA5bywiksUwuegbIBjzRELzAXVb7cP3cLRDFQY3NKSRdpCy7XNgNogzWMpW9qTUjDyC2Yme
TS4enCSkKuEMq1jFvw+xYm68Tjh2m0YPP+R9Fy6P+/eA7Kd4O09joe8/3Z9Dy3js28G6w8274BmV
Iq6FsfbFziPg8JUeviQuhV5M0IIPMxc/7Fgtvg/5uOucFCNbt78oMd5W7exqKxpQnrJxSpEeAGcu
VbuzYB7PA2DiPRQFtfcQZbTtdUBpXf2hQEHTzVz14I0TjZNqB9l1mmRqwTbQr2pRb1DpPF/nzaHr
qOzz8wDWPzdyHl+xs7zUUCensEILAndZE002tXuSjUZqHtjXo8ipQHkR3sy9iKu1HPPzID8WWvci
e62XdU9lFX2zEPldaAjrrIpZrUo2bhnV9/iJ8aT9FWsFekk9CmR+WovDLW7H9ryH637ySspJV8tZ
IBmCxWIcQNPKoJysZh2yElH2ENt5swUIkryPhrtprJTaFynWc9tG32Q4CpF4jNOmhb7CrI4vOmjQ
IDyJDEc4t1HuZbxx7HxHFR0LPs1J3vGY0xbImfYrR/PZ9olc+5IrqBPnBTeCDMkzRI1wiSafWH31
YsrwwHf8C9gnYAtGj6DwAATVHDt4W57SoPpBE+vQSGF1/9MflAk8eI/+cjfHUjnsR0W7jwUOn1ph
J9s20eGYRUp2tl1UNupKCX/gs2wPDVBxyu2LWTr4lEe1oLLa8gyLE/t1SIeLnAmw+zXqXefFgqW2
UhIv2bk41P95Ld9B5i4WxdnuJ23fJ9DoVvIQezGjvJOHgxmui6L1tyqiK3sxyynyydSu6LYQyMuX
MtWae5H04aajzPOieiEudzxBUPZMq5d8dPhHomu5lKNu2vPcB459L0dtJOW2tchQk5gn1ym3NFMb
Zl9wulgkZIe2Y50iuxkfmI2M+qM/QcQ1M4RzXRd0ljc7+6oeqQvHscE7I/wUInr1NGGVs7Q8zeM7
3+U7xQkgpmsLpLC1JLYfEIENlr2b68+Y2ml3jV2MX+tG3beVoXyJdXNLatp/FnXgnCdjhLKnRjXK
wvGHJ+r0qCtR8IzJWIcrqekjY21mW0qw4z63eMKM6UE2GvW+65HstpqdHhAB/HtUxhRPDEvNQk8d
9uW40rIIn9+Bcs/ckAdu9ibOAMVd4wjKO6mjrJXKbDcG2+eTbHKc+bZd1ny9heTRpFSA0MNc2yhp
iliKaYxfUt09AcSJnxs7LPcy7s/xSFVOSjw+DV1l7PFDZr+LCfciGIP8gfRq/iCPVOiJD0k3/j06
zl0Zk6NuAhSmh3L1btboS+qjaj0YYqiPuNa7C6Woy29dpSymQqQfILWrVa2nHSScUn/CCPqrPrEC
Bi66CdymegDmjYXnfKST/UIA2xELMkd8TopDUI44IqK45VsVt2NitwF58ogW0B3ahNlaDsjY9QqW
Hj7ZLNHWpl4fEMZegNBFQKUvqFmXaF7L7lj70GnnrjeLOgulOPTVAMh+qsZ9U/Ql+RE7Pk9Fh/GG
rvLW2S6jEjO0iO/Z0X2MjRwF0sh4wYq9JEOXWige/9FVYA2tPAxyD+lXz8n5Epep8QxLNvzoDBNF
iAxEsdkkYjWUjbnPE7Xeu4hPrmFsFRfgGgZG04J0cBjgwIcs0KlzzdcszNStMfdkKETj8pTYaAeK
NqpWmUUpnH8Lw2kQl0tHm/+xVXl0ChE8an03rRthqysgze1HkCbAyeAjaWFnHwo1wUUmLbuPxk7g
v7fhcAwxLX1qdPPopk77oSO0vxrgcG7k6eB37pQuiy6lEq1l4Z4EhbOTxXrZ2EHmXrtyIJcV/tsc
E24BJBjk45TWfNLNaNUlXfOW8PvcI5HnLzwzaN4ioy9WfaAgLjKP8lFixIkZ7kGOqhkSf0bqPJtI
wZ0zrBftCH5LriKmRCHdO1OkjI65oJo792RINln2MQ6IhZgABc+T4hZbhJDOapyF96We5luvrOtX
PbVmdZ7K3stuog9fm7G3HmQv8/SNqpbRo+w5ytK3h/ZJTUW4gC14bxRCHGpsEw5zxaq7K+dD2ZdN
2A/eXVnVyfI2UQ586rZ2boANK3673u0in+b+2zWbkoqg2rcB65DEOrW6H26MCl/HkMRKvExYNy9C
M0qXavw2ilb8aGBoGCYaP3ck005lmCgftWtVi8kw/Ee8dcWq69VxPyYFeei811baqMYbbyDrO+BC
tbcKitMVd5EvvoWes68UzzKOmezf8UxLThbLoUe9+9qkYXAuB9JuRTFU3xprVqca/FfLq1msZ+zB
8HseXyvyD3KCIpL57m8OpxC1ooOY2oLfh19/yyz0GcCmfUkVYS6ryMl3WpD0jwIHtuu1nSj64etp
8TT4tbE1WztZ1XzHP7AYW8hrGxUCZ4jAItqrmDYGAoCqs/ld9Ym5CXL0oyj0IYQRgQWXgHDZSPy3
hIrLo9vAp3mfunJyGSIM6ogB1tcMML9d4NP1bq+hs6AHmTcV6F+r8crKx2FTl2Pz4VQrePvxl1oY
QGATPqZIc+IvJHkWnWeP5EKNCUQDIiVyWpo3B5ckyrMnUO3NDAVDZoQ890NvV3tcMGrUdP/pdnMs
dhRIqHJY9q8T/5wjY0WORlAeV0icz+d9mhw0VbipLMx4tTy/C2ODb4Huas9tHX0PCis7mnMPa3Fr
EeN+tGkUvDWgdKIbjlJMauN3AeaYf491b4nQ+y3l5CDVWoYiuCaZHJfMW1SHb9cM0u2Eaz9S/H09
T1anQr3nJx3slA4t9gQTcPaOqEDJozmmoDD3l2kUCyABLqxim23J3MjurYGbbe4b7ect8mnWZA5w
F5ukB+YGZ6/K68d4xsaNYImA8zXomM5drVFMFpexe+/2WfYsKicDd6V8RD2AnBJRwgUMP+2oaPjO
wITOPpKy2gWxJ36Mg/1qCL9/zXxhLc2q1vdRaqvHNixVNHHwr+mLVNmh9wlC20POBMs55STM7u9m
wOzormfXshbIfJ3lQKP0zUltV7IzorSGuvtYoVrcNrvajRYZvDlkfdT4p4ZgV+Amf3Vh8DNUHWo9
SsyuIJimY0BpCj2+Pl1PTl88Ak0MFhMP6G/JkDCDk1gjnZvCFe9qbUb3WKWPpxY5uK0B61ELq1Xg
ufV9oEzNt7JbScRzWCKAOKRl+CBmVJ8GLWfMp/xiKmjP62amf2sm5RQ0sfeiNaG5tlSskqkoVy+m
4z3WmSi+ILvyMqlp/ghRN3tUbYeFQmkka9mVA0pVb+D7dyi1MUOxU2rZlMUa443dMigArfiBQ/0b
csuQXewaZTSUHnbqFE8ntobDIgqH7LuZ750pLn+kXUnJ1tXiS+Ip5Za3Xq9dysfPAXxtGJtMqUex
Nhqt/4DKIVB7tD3sbXXYfTzu7ttuaj6sLt3I1yUhzheVNepjYVUI9SFV/QAP7u8mB+y0xyoYOsU/
cRdNS5JJEQj/km3T4jb5NmfsKRdgIoJFTWxdQk+N1vi+B68s9XALGYJ0c+06tbNA87bcyu6kRbNW
WIJs8jwZ928VNyzVxV/aoDt7NZZaXB3laNh47ySk7QdupeEr2+CHYrDb8/VClJ0xxokf5YnI7s1e
7umlRZHm+txOAZ31McLy8qEtY20fUUOsxPEWknFAcn1JNrkR/pYNXwSToWqDNXDNr1qDsjOP46Tc
5sn0HeDwtGnVOj3lJT+UMjfKV+Tyors4rt0fOJTd6WMOhKM06oeWTPKXMLOyhYpA8aOH1OLKVIDa
Cq/P9i7Ji3WhZRgG99w4VACnWH6jyiC8EWRLCda6cK3oUTZum2xVcEEP115Yk6cVylZMSXyd4CjW
tDaw4lzYcKd9SOiKFQ9H2Xh6g5qTPBzd926KVlPte6+5Zwf7voZUZsaT+xrqI1qmmR2s8GJ2X93e
Q6C/0dytHK2M5EeRmc6DPNVKOjTUSZeR+CgejcS6ThJOoR/QDsKsZ75E7uOFlKWZP2slLD2TpcnU
m9Whz0esJMbCRiWcu9OdEdWOxq4wrA9qhLQFBgoM5W6u3cn5hvwI0rHQ7v0EF6aahdBJa51uFxnp
RfZyy29Of8ZVvR/xWpjn6knSy7lGoNfXaWBWf7uGjMvQgFfRgVTVS47nk9wMUcVCgaOlomzrafg2
TMk1jpyivhR5Xm3dOf7nfBnvqjx/rny2HMLw9m3XgiKfj/QUeLmewNVRYpLlw6hMm7ycuDH9WnRa
yKwepr6cHfO8s2M77ll+ZSs806nwbcuiVCrKK/3b/1zeyQG9sX4WtRawLvpjPXlbCrZxr5F7hnhd
i3eSJlgPpWq38VDxW9pzNwj7E/lRFkJJpB/9mlKPjBuxyxe7mni2qSJ77ljnV+w3fN1ADSoNIbmZ
sEtSVfmIdeULDu7WBe3l+CF0McSQceGwkGNrXpDQcrslSkJi16uut+OrR6L7F2+j1uwEq9mx2Uig
K+sN5exhXCF7kvtRRLMrR68P9zIG115fTlFbL7WyWwLN0M8oC1pPUWIX+DxU5Zp/r/VE0lzdlxhj
3PmFYj7JKb9OGAA3slWOACy6avo86PVy0u3wos+9uOKemKfRc6T0yA3W9g4XN9J22Bh6D6mdetCM
0vNg4VFJ1X+XJUmz79AUZ/3QHMcZnCYbfd54xZb97vVouchQNG/QgrkRJLUW4B9jCjQm+9nJU+4m
xR/d+yxvtZ3hDcdrV+YKzRhFigI1EtmrJp0bqoOBGnXCNYsg70k2ABzfjEGU0Apc72mKUaZk8W4v
q7nbeqxYzEL5YsZo3i/8olixuhrPcm6O8dsimlrlejXUDck725iZUGZVngy905+m70OvimqhjPi5
CTPsdrC+rZWLuMjWjF4z0Cp/qd4swWk1736AcKGdiR8irM17PUrZXocxyuSdKR5ULaovVWZWFw0R
BRnKso79+DwDuQv7QQ7KaXMI05Qd3I5iww4QQBl0YOdgizyo7kMtfMKIKt+woMHMXZ9hD3L4OrPU
pgk5JaNe/HamnGT5/o+4b5XFQFrtsaqNS2qa4/ukstUnfdStZBe+wJeEmxdyWtN1ltaQU3MaYOch
G8W5YU3Dl3HqgNH+iuG3g9tzTM0i9xsT84IEGyuUOKMhYlna1+HeG0Swl13ZTLmfUVbCPKVEuS+/
TtQSJQhWcjwGkSIW8lCe2ayobxabphblJgm6+tEvA/i3pt3hKMIT1sTnRU1UwACVUZ9Qje53vsbj
yesFQLtO+UJpovuhR/rOi7ULGlTqLvVTDDPaDjOuJKTa72RVcCRXx4KqQ5DC6HE60avMeOlgMKSJ
pZ6tTDVeBnrx3JNjPYwbOabOM+exooq169j/f54c02ZE8K/zzNl9ogviYFHHRb0whoyK2ui1WzDX
/ZrHQPGUG259l8/gHoEGsElOMBLNsk1D81sPSuhubFP9rExVvu/jMke+jwRfydqsmIxvLVp+iwGf
Zmq5YfwA6FJHC4EBDXFlobFjqnp+NFUdGLvQaviC4lqDkynXTqL+NPhK+BpopE30Xss3GkqLByA9
MYte08InIrV2ddL9fTSIfOMpfbAx8nSGwcxTbqPy6HZaYBYqfDIvemC5fjeUhnj3bX1cF3E8rAcc
sd4HhC2DzEy/8phqlrqWxjvB7fmZf9NZcONDztFL7spo6p5xOwGqFbfqyh2V7lmJ4oHMOX5nchSf
DviIpCMwafGQv3DqRd8a8aMFvfYZnjyJYNWc9rcroT2irvL5wsy/g55W7Ssvbg+p6xoL1KGVRSG7
tc2HPzedIwxUFufD68T5KFaiV8z+prWM35pywkZDn6n2RfXKbb/+q5pzDjAbfrDk7e660E2eC2H7
wEnb4lAPobrHICtaFMrwEFf2cOnsdLwg3M2SCKCADMnGwntMD+r2JHtksIfLdVSeEFSsEDqkKG7X
qFxu36h74p3JZWUTms64x3XyVfZSbiUPWtEDEpqpwMC17X0304Wbubl1Ead+C9UGzSXJKJYDoNzR
VDVn9rDsy6aOvRhEdbmQF/h81d/6Ueg/lrrpQEi30s0scX6v2Yr6aurAMESjdWt0v7XXTitLoDeD
tSsnLdmOc3Ld10EqBVmYrxLMfF8CFDqQkhEamsxZ8hJlpY6dTFUv8PRNXjqMPw8iMyosPuduAEtJ
d/MX2SsVsKxuWTWLyY3LfRUZ5V4e3RoldCiRyH5ELcu5zqz9ttxHTYPFXtFqS6G0z56LlGqKIOlL
WEf1rhpQDZXdSFgJwuOZdVeq6fCSByOoIBNhVDlqD4pzwGc0wejI6l/60LGOSEp8z+ZeRrrjIYrG
VznWlIlxcsPiLE+Mfc84jz4S5/PMxAytS2krKzmWF4UNmg+lgXnMxQruqcl+yqHBDOIXjbuRj5vc
Ioo3aIuaz3JeNuLkWJERla9t9+Y9ZXbnPmhrNBpQMHnx+hHdUlwxwM7nL1PQvCFWWD/IMScCFKtH
Q4zmOIP8zNNF6lbRTo4qqN3em6yoN7KLbw5GY/hXrMxIo+5fOPvMK8Jj8WeDPGGn9tpBhqe2KshQ
41t5nRZp8KeQcMBmLtTrezkHvQHmTM00bRId0ZlrV54ox+XZURuhYR6Y6GkV6DMUold3LAfIOfHI
BtJjJfiutMjWKxTT7xvPcPmo5mCPiSkoTDnJCcEVqxPJxV6fjrdmGnz1qEdmsnMsfYuZDoioeYaM
xyP5bxjibrXuJxPB3Hk402Cx390mkT8Pl3XVzgsa5a+uAN1GyRfcao/ldT6I5CCbwAcm3V3ZSrLF
5w/runk8LbPHcLRnPY5fc+Th/+PsPJbc1rU1/ESsYgDTVDm2Wp3bE5Yjc858+vsR8rb28Q2DOzCL
WAAotSyRwFp/QDwLDTA+7BznACQzR+Q5Q784lCKq38KSp/vgmj75GJqVXj5NsRo9yhYSe6vJ6MZn
Vi9sNXIsDkukGqoyX3k6BfJwUjBlSypxxW9v3Ixh6q8iNwqiJUudbGV0eb6JBd+5ZYpWEEJ41M1u
ba1yL0HqTKdU6OIqr+MUPMAz43Gar5dHYfNgjh4AbF5ChqAfYUsTN79k6BafEjRLAlEv5ZuQsc7J
ofV2KNAGnYamsNsLVk3cI+PJry/+BFtUeMa5mTdc1XyQcQUJikBTjbMcKsq+Nxd8UrfYfZic9Wes
jKfOOJvO8b1vkZj+4nkIGmi5+jGEdrMbWrfZRHD7ZNz3rOnDqaZmZ6oloj+iDBcsVAJkpCL0KctS
bNu0655GlMufMBsInEZcZYQVir4jz6ng3ut6yTLK0OhUHLPeK77dPQlAfI8a+/9bL4AgqDh4qi3l
5CCNf3YAa1cW4mxveJvuhyzVr0abxBALLWgc3Ci0NHReg68yWIdO+1x1NsUXJmQD6Yrcao6yz2K9
f3HxhpB9Punas67X6LI1of7kdOabP1U/dC/vXqLSt54La4O9MupUXO5VcT3lLOY+K0Ez24nzZieH
dg42kYiV4Ik396aT557+XAfPSXmdKGa92odQh2tNvxjzzqicd0tFZjxrUW+cZctXG3JByK6vkbYW
z27oVQ/zeNmZz+PVGveD/xxP/rZfy07PmKoHexQXOw0ALSUe7pYOLtRWgbFj0RfiiYeUeEKuAImm
0c33TRWYT5mm+5exCHeyUw4LtEHgykA6/j7L7J9zqFtXOUcvjHY7xaO5vE8atOrJ8XR86OZX8hDc
OzjzC4v5Nf96Ydn0o+gUV+GrZXXapTKreqXGgfeGXMovtzKmn4HxkisGdpIFzGOsaqbPJkTJbJgM
wEc8ZjZlZU7HOPdIrClsgnIQktfQHptlbzvmm1ekOx8/VFxW0+d6PlQ+zqGuAkImQ7f9GUOL+kEP
zZNsyRF2iU2t64pmL2e5XRqdqtH9ZgvbzLksFq2gkluQWna/hw1cLPQ4wHXNGfR9ancXEBEYHFXy
GHquf9bUTzniFoKIGD/IdkmVCWScetTmkIxbE5uTLCqHlZq33SU30EeLkrj8nGoDJ1RVGw91bXjv
ffWCuXTxOSHov+u7Bn/qMC7JQSZQROKp5haqYF3iFsUTspzFE/K96iKYgmIvYwZaZ09QByP0t58g
t+VPHklY0B0Y8Mo+OapA6AGaQnk2+864GPPBzMxu2ZtNtJGxWouNC2ISxsUO7CsbF/1wD5VGKx5C
7arXrAsWcnoBVJwffLrkFw3B5MdkxaiczwfFcUl1ydO8KznNhY/IL7uj5X1QPbS/h1PvNVmB/tNE
rns/UJndCy/6zn3j54BYD3nPaTppXhDyC867Zwi/yDY7qvc1s+wt1kfKL7NzN4qvYm9hYV2YNqn5
PAaxu54U2zpFRq0dQvSUZli1f0Vy4YCcHDgtc2UMtf2JsqWzQRx+2OITaH8qFO9QSTLfHcOz9xHK
e+s8psieB0hSJJii7cxEMd5dP3uFcGc+6kMWvUxUV2UYg8PoqATZsJRN3/DcVdql4v+cZBQx8mxT
BXqL5HShBd+swNRXRdMY/BpG/+LjzEyj+GBf+SlUUDUd5gBPZemdZLjSYBKPFYroLWL6H5jVYrg5
9BYFZmRPqcTcZg+6ThrRTtvHxEkPA8WYT1IxKHiAE9okxeh/GmPw6PVg8hRuoxfS+CWSOsRRu9FW
/DDm5KYffJYThqZm8RGg0c9CY8InKUeLHtUjbQ3e8qR6JFA6doznTtPDJaKB7WfVkwIaOyM6g5yN
X3i8HGWZG8vNbjM5jbmVxXHYXsueKs9bA+r9OBaVv5LDDLgwsMCq7IJ1onYdR/NDXrbMY0T2dR8o
0/wq7dppvfITB+9+b1tNhPIo0W7y+Bf25D7rmjvqhJvBXKGfCiVcmaAD9vX4zexUtD01Y3yO4sDY
FdQm822gO8EugwGEvC11hLht3K3aBAJaQ9M1D00HhWGI+iPJVQ2fhFssD8+Njzzh3DJF121YD8d7
xRqVY1Xk6Gj1qfsSliO+d25ykq3YENPLrHkydzld3x7zPG3mtAXcGghrp7yiTh+2sPk8Tah8u/Lg
I3Xc70VnKj88tAgpVqAu2rDQcfpq/I7OCKZBYW++oR0TzgAjjGvVoVv34VA9TxhcI6VVIjkxNzt4
utjVBWjParizCgO0Ji4s7HIMD6t33emefaBV3MifwqGn0aclgtaIHMg+JSiGcyBKKIt0BnXMiFj7
gRJnfIqhFGx4XYpasYGPVcf+YipTcSlaVbuBwPSh/JWpY4p+AEU1mwXuSoLDNMyEMzb971pVFztD
mGDeBsP6rHJSrnX9lV/xsEYZ3V9za/2FTeUIk71MkHBB72hVG5jjRnHIImiwD/IAfQNApjxlIKf5
aNmHcj783f+voff5RtN2v+fLoJx+664a8gVlpl+dlrzRUOC1YavAQjAlnIUJnBJtCYDawSV0leCr
7mf6ouyE+1KhmsnGM1YvpMe1rQt/FAW2qj4qUY1WrGolhyo1vSuSU902cANWzEODO+Yc69tMWfJd
NjZdppIYTjq+hwn6O1kxldsWyPPHWFlfHRSWHisoDM9ZamyRiy7ZrbYTyu4WSGTue3jxDCSJQDG0
J0+ve+eMdCjOA0G/MjGZIUlbek8NIImdGugYRlBIeQp6fkMF66ZXI9awMEKJltqaV71PxTAsdAvB
eHNuYtWM7nUeviL5Yz+anf0kw002uPu4SIOVx1rhnWc8fiee0e1kL5rIvyCpug+yU4Zks8n7o4D/
/joM/bRz+9hZi77VPsmIndvOM5/1TPPPdlC/xINjL3K1i2aQAy+Ov9SmzfGe0OcmGLtqV3kZhh9z
E2KCclA8KuEIXIWveG74D1pAXl8xP7GVf1fN0Xyp60zfgBXL1zUfwIvhzUhaG9ntrlbMF4fixIMo
otekRz9cRyZ0o1TGqTURnelmhGeGQA0A3yg+jjNIFDUpfz8lKkYrc68ch1TrsmIBeJWtftRRR0iB
XDqlewUkXBzA2VmPARV/vrf18F1rS7YXWfrFE1GwZm3P8kZ31Ie2MBFrnUcUqMopefS9IWu1rB3q
8d4EqsOubH01ucg21a296JXpwSrDE34a2YcdaQFosbg9mLjDf/TCWfY8hl5b28J0rgioIfBBfHRo
lK9ZiepboxqrReCTH0H0y19MGhCXvAuwieBrHuoIU9jCQL8XZOdhKHjM8Ps3X3QfPVujLIor5p7R
LjWQ/HZ77fdBTconE00ObCb/iTcgLxMxNPsx63UYCMPwqUz5pQXj/MtLYxx41OR7FpLRsyrATnAQ
403Xsk9UB7U/WhMvrOqp9dQUGDvoCLd8swt9E+nm+MvwvcNINuZLrefVUh1992SaEcLEcdUuVMjG
byHO6QekebAcmJtVgGEZmBWqdHNTj9GnCFIPI60wqt4o3OYrW7Mxdp97LZ2EkSVKkjtzL4shWLwN
/xMKyYm3CcxrXhbxVV6paOEg5HX/AkxnfBkNJJ3nOVgqolg768tiNvoVQFf7y3P2Qm3qnxSDsUuM
teLVgk6zrkeRnVON5L4ZpNl2JM97VYFLLsfAzL/GTrWDo9f8Sktz35No+RIFPlZZYTVdYz2E4qzg
yJJhvnYWaoyVrdfqr8ZcqnWgbv602iXrv+YXt4AfqRWrb02S2IAJ3JxvHAxxtLxxTkfH4NF0QQDr
kb0x0XafYfzdQcleAI1qIS7jTXVErQbP7Gm0I0okuIUc5UF23ZuWHgKqctAt+9ecLIFVoZWusuPx
kT9U8wFb3GSFmUi3QqkyfyC/BIRNdms1flP3npA9HSt2xsheWC2vLjuJZtjnDs/i28HMEZx3+mZT
9gl41bmjLz2AGVmtfyKY5e1b2ayiyEGFEMDqPEQ1J4E8ptdRfNHCIxXxCo+M+XT0tfl0yupt7nW4
csw9+HeExw6T+GAjT/81PnAuI1mUqyvqTUh25H1SjexMTRFI2dwMG7/eGQY3B3yi/Xe1xV+JpMm0
k708qUsMnNv+LHspqqPcpajP5liWz/Mlh0ZT3uQlwxYtatmUl+ypfq1k02d5c7ukbKKVsDVFae/4
DaqHuiFb5UPHQqRMRVr6T0ye9bY3Hcy+wl5dtu8HOe/elGf3GAuWXe02Zyo8Amr9a1Ok0KONznls
fRuHILhciZUj2P4nLoZBX6QJmAk5gv2t85jMqMSGTCwVqn+m6hUfjW51WLrNQ4aDMCjKcn+Ot+iN
O+dqPtOc6PeZjLFV+t3717j/qRdQgnO7Xp74Zw811zjW7UMzwCdEiQiGrOMKIZbyVIiJVYc8vQ2Q
Yynm6YvA6erbVBnDlJv58vRfkyiX2IdCM5vVGNgpRAGl2oUdQN00wfxpSn0fzobGsrICplNmLsXH
Px0jfmUPkMmXctg97sZozHK/AG5PqtpZyO5G6GdQxf3xPk6J9PBQh+PHYJr2vvFcdWPX6nDAYGc4
dKbIkEqb25OT4Nmp5p5Y3/tFkdEvh8rgbfytrQtfBxcICBTVp0WkXjInm75iEF+t1SRrDkEY9s+6
1nzIuIejojmOQ61DVGeZl+i+f01rTXnMHBTU+LI3q6q2FJYdgVHvKD2ii+4PiM5OZWMdQVneRssp
LC7dS1y8yAa1P2b1prJxKXGdZUwejARsMRBe7ioqPjydU8/J05klu+jrTJDkiV1+WZly6PoYaqo/
vnpG2lwLVS+vSRG/iaIYP1AQQJ1wUwaF+tq8Vp7dvdZeZ3CuI+f9KrHOv88tA+HJ1J8u0LSdZWTl
+qY3Cp39FbJJQJZ+VgaC+XqYDC9hBUIzUNk9hZE3vLDU9XctK/CV7FXqPDnXk/tNdialobFEOoJL
SNplOFUbzfAvxtiBaBSle5aHtKXIvTC9sdl2ihth7TW37/3yzC7bnSoS/dC2sdpuGwXrryIju+pG
RXc0O3IVC89TWqyGaNvzQZ79FXMSHfErMpMsxAwENXQB3sfBgQtXQP+CfPnvg2kjFzxEeIr/1QFh
ANWn0lEX9w7ye/4FDfbozPdl+VdcXtML8ucR5Yq9bA2W3lNVI5E8c4Mkx2fS+nxvihyu1j+0Hxk3
2aRBRbsTiRizNxh3D93OHNhD98vJmLzmn7Ey9NfV9cDH1K6sd2KYYgU2M9IVptfi8pdGBUyEdqRM
1+f5vnPi+ZS2PMtQSl0YSXjSg4K7j+0ZDwhaiQccNX0UdcaV1inFgzV6CBFrYaatIiXKAN3PvYL1
Q9+5i3riiwJWmb+uGsP3UedrlIkuXctm5pn4KkUg0sANR++GFiFXD7RJdsbmE78S+5Ux3iMFxsdS
U8J3sIzuweqQM5SD/KGsuF2VOugGrs/POlmCh6yPcvAQeOeKcvTVwXrtFbYoiDauUadmhSytFd7e
lC7YyylfbtCHIvssYyt+lJAG1ij1lQgMnuTxjnQAg/5XJNc+I2xDHgEL1ze8xP9+ndvr1ObH/Rr9
AFkMuvKhzUYwBSSag2OleqO1BEAPNGw+wGxsVtmUcJ/Iiha6otJGpxTC6kmeNTI4TVinxTpWD7dB
sj+s9eb3+NsoOSFOqagj/AU096+LyO7bpMgO4lN7yNkRHWO3rbdd6+KTqSrHQAxYjcnTsM98GFYE
R36Q3DQgNYD2szswdhAd+R6EHtmQyFOOIdmRRY6HmPujcbxoNacRsciZi46yEvk/FyVlF4CAEt4N
BywZN01fZQfhYg9WQlAt9RlNWrE/v4mS3dp/umsVg4SHP80hRKd6IZXKNNSA6lUSD8u+NOPjoEWN
v73rmjXGeHuByKTK8vCnebsCej4D4jFpD6lz6q/ap2WaxlUecO1ozxG2U2MScPfqglrZh3aV8n/X
GtesTsQ1Ln0YI4qnzmYPv2Mu92CsDm0Kr/OlZEeOb/Zi1Kkw3mOqan248dQc5ZVknPvqqgY/Do2I
mYaWR4+KjQfhfG0ZqhyRUZ5tn+ScyIZw2zX6PmSPBXm/GE5Gw/2q89yOFWoZLTIEO1peuI84qpVJ
sWseMHr+Simi4eDPEws5SJ56PoVHLXLq9X01Vs2ruHvzr8XZveO+YPu/h9Rx3eAAi/T90LHxmcA3
+K1fXTzgzKgNzwerf/RHczi0POZNgGnEytx+IwMr9rJlx1V1yQytvNhu+WMwS1DVf0JyxKjjkNii
6IurJ1LEcVcoZ1RWQ5wfu/E9maBTDq3XPA19aq2TQvHObtNpO4GT1EFHwPlUO5O/NfKmelSE2a+i
NExfMadj09yZzlvSDt1RaVXwURRIHGCaHPx0wKWvPGpZ6J50z6ez7cTvTjlC18foJPRgobIxVhMz
esznwmIURvYDnmVr2ZIHhbvAITGaH93ox9ESb6R+W7hlDWPBs1a1lYhD7UM298NA2Ypxcl46TEI3
UaYfGxNMISXtRzd8sE0zRgyRQ8zT+Nog3Zs6Nq7cc+sW990De0HlRAFimrl29RfPCs2DHKEmSXJ1
EF9eULo2d8L2VX8JQQNIQl0F2/vV1RQh0D6jcH6P5XWirCcjSVfyMvKCbdmO2MbjiSLHmfM7G3AK
3RdBkC9ub8FVDdYGlvaCT8roLy2UKc5B023v77m1DDyASJ/+51/XDyMCMimg+flty+HosN/+unvo
z194fweRcCiJRL61u71kxnYDoArLh/trRraNZmZGBe7+ql2oeGuocL//QnnBKsx+/4W3TysMHKR+
57/udm3d9Fnv8NfJ0fL68i+skRG7v8l+/gvT5vb/d/tY+gISeDz8/uvkbNU2D4rvgIqaPwg5O0+z
L5FemYf75W3KiJgeKdEKGF75DO5o5ruqxbnAzvqJUtlzrdvuJ+QbFOcyzJQzzSvfczyyC0tJH3Ld
FWt3wkqgsfMLNybzOdPJyAWTx10mjKl6JkI/KZrxVXbKQwkYwzDd8Ta+6iDNNyRAN7Ie2kdBe3KK
+Md9vKuRP+SZz4LTUVetobDWK2eZ9nQYVnXkaE+Bn+tP6ECdnKFRztHcGksbf+uIj1Z2ymGWh2Q9
q+0AVUiGeE2AHIWD5PF8DXnQm2JYp52NndefmBfXG9ey68vtVcaoJufv6Qv5MnJYI0JcQawiPcjm
oI31A+DmW0vOGhrkjEqrRJzzz/sN9B70geY8ylCE4MMOMYkc51nem4yhGf4rVxPYqPOkpImCs63X
tz4ZQtudPOgQB1T7/plkfMZ+194+EsD+xVaNUmD8xpfBPRtelj3UigaBdfTDizwzkxTqVF8VO9m0
zQQl91IHgRCKJlr9NdqN1WFfwXa8X0COkAdeAROr369wD1txEUHG/+cV7h1J2f5+lRwSCvrxrIfU
Do1kNUjXQJlJbbPo2OimMjvJ+fGe5Txi1pM7HKk6O5Tbq/LBdbFKGNSguRqgC1bUc6wXJXD8ZWdk
w4dZ91iTD8b4Lcqbc+V03i8X0zstCwbWhB1VZZZm/iJxdNYnavDdFtrPxvaVjyB1HfSy8LHX4fWs
UtRGr1CX2JoahvrA29W2VtDZR1vpnL2bOdV+UPjmGrktbVhYeWned35c4wmoVtHi0D4fNZb8jdGl
e9kzGO7MOMqoJS/0Lh1Pt6htuIuBB8EaREXGf0HD/3K2DOuGfL+iJZtWY3myLLO5nK1ds7gWTyX6
Q9uwLvZhpYXkTF3/orrgQcAXK8gxdsky1tPmPNWW+hSp9auMO35srKKpag7c3TU4lcYqK2zlEzyr
tnF1z6KQzPShP+d6iwRtL4I9Pw1tLcPsEI99Oagv0dWcAgcamJXgVuW68Cw3LBNJQlLxTY74XiXH
ui4aOMrz6aSjWuGY2qHXfFxpg2AVOl2xnsYsfXUtymftgDmCY1vJa6Fgq2Dl4Dtks2uhXEW5+ku2
JgxJUUh3z3Immi/mEyrpS5SCeRbPByfbgSxpXmSjj4styu3NVc5No+lV+KH6IFv8JejyekF0kkOT
HhBgS6p+T/pAeUnZf+75KRTqQhR1SK6egzFo4RLrYwMf+fB3bErhc6FwXQMUNkn7yYHRoP/TPQ/E
T644eGMO3vhPvDDnREM3WxNP01uM2wqw6jJ575RRR/6fJ79sGgU5TyMS/sEHpPXOGuBNNcvoEbr6
9NaaKzlIy9zkYhQd32Ou4GCluk8tjZXAPCVxTMr5igdKYO4dNW6OvT05Z9k7Uf8Gh+S/jqCrrqbR
PFRNkr4LzQmPUxNWpOOZlHdTvrHAWGzkJLNQFVC+IZsHHFaOqPd7G39mTMpDJH153BAfHqynfwcN
sIRkR5GCwbO5eo5Ia41xq1/b2KjQHg7jdc4nvJGd/eh4F+qMt5YMVW3vL7Nk5Cc0T3cpaR+1xqTi
NRQUIJEFfVVaP2KbwJVIBLv7CHIBCOZfmll/Q9kB2E8408SFXTzGojS3ljfNnLkBlT6FR7bbWvVz
owt3gbR38bW2oU9pcxldazGLArr03fLKYhGnufpaBBalFqHrJLKFu+tRiNq7yjTjSYpwjbJq/lon
bM34Uvbfya+tblcqs3hf9J34GguYClariue2IevV4AF/NtScyl08+LtQtb1LYBv5ytHi9D20lB+p
bZs/k+F6uw6mV1cFq5XP1uwbwFedcnVRfVh504RL05C8TthavYT4Qbx0NU5QsZ09yVBUi2kBawNk
9dxZtmm5yUmnr2Uv98b41IkeiOjcW6Au/NIc79eiHjdnteLmJPttN03Xrc2XTPnM3LZ7Gbt0VSJn
/I6Xlgb8IjQWsmkUpr2xgrZEyLqp39mJYeUUD9An5sFG6m0ofHTPmpdWT1CrbuHBSoNjls/o6HlU
kvObgz4ybEe1NY+90uC1aCr9edanWKl10C+FNQ1nGZMHoAjDOZkPU9RYKyydGDLP6BGyxTN37pFt
XUWw9N4tY7IXOTjQUxitqnUSLdt+8h5qy7fPTY579WhMzldScAd/8Ka3YsLAIffqcgsnM/zwxYS3
ROJ8VSA0rzJ9Eqew06LHjPINtF7d/ppF47uG+YRPZWMReFkPrrEPH+8Hu/HONQudI2TG0lnEjhvv
J8UKFnJIEtq/B/shGsRCzc6xBY9pYZGqW5RmU/P7l212F5sy5eMJzWx8rBE0O0w9UB7JDsA48Hs1
oawkmQMNLSA9AWpOsApGN/yuWm34INkBc18zj/x/zJNXEeawd7QqvKgTVAGlphDvmbH7FJi9++TU
wEcc6yojo0rSB5mcZiX7ZMxyms3g4sMpW4kZx7u6R7kswAQuW1pe/Yho7XCO5ovlnu5sJlykQt20
ngI8VhC9T9mYGI2FweTkXBMbmAt9MlJbprL24LOvkrxGtTGKo7UBAeSsgcp2qipaRlFcvWl59vtM
xqBZtc/jUCzBUIRf3P6XYeXVh11Y2d6G4LaWYc8Pj67dCoq93K2wjkHKIO3DL9Gkfoey312DuM0f
RmO0F3J8nRlIReR2/+Aaanr1dPFTxk238FgHlBayNfzOXKecTZzDL9xbG7Qz03Yfman/EQmK83Nc
6ZVkmyDBtpVN3p355931vTOs8/ldoDBzLFv797vrWEote93b1EipRGWf/yxt7UJGNsdLExdOKx7U
s9e45bHMEXvs+zB+nTogCuRp8p+wwZdxM4hLa+jpqhWGh9SljwnIfHY/pK0ybi38el2r/XdcjhWq
ePOFE7x2nThqiaV/eEOJDlkWB+dSa6HHq16+1lPPfh/05OKFjvYjMvInUHHpu+HzZ/VVrhwjY+rP
qFPAHBVB/QlWfu+zjP6hecUXrLnEK6av2cYpSL4bYaM+9P4UzqKZ3pdY8ddyKHJIODq5Rf2Sw/7e
dNjpHlSo7BfUo4alro38iEfRIcU9eqDaJmHvjcjdscGIpVjQ+4SB56KfxuSLWYTfirT2vpFJeMgR
6PhZ6tNa5bYfLNzujOhJHi1aC/kbGCMLqB8bkafVTzdQHzFTa78ZXfhz6gJzp1huv1FxHnnGrrnN
i2fkIvLnrirZgI6etpGxbhLVBeLYLsv7/DYCuUJ/6SaCNAYOc2MePgVZ5F6K0ATFPJ/BxK9XbZKH
68ZBTmQdoDjG/4B7rHSK0jxe2TeaZfx06208eEmR04Tr2Ea8iHJ3y3X+mXKL8anepsjrB1quraMh
bDaJ0ymLSEmUi+f0Oh6yAOViP6++dtEb+GP7W1K13hLpbe3Mf5h1FgWU8mruaMfvKTzkr5HVR2u/
Yh9gjUBUCrVHXi2O7G+TKGBktMFH0cfdJnQida8UpvrkRAGWUfOIobNeDDiYr2Em/B36oA7gPat6
bVPtWQ5AkihdIOoH5Kyuq62uhDofAfUioJjA6+oPG0z2TknSYlNhBGO3cfCG/r2+T4Tbr51BNb9Y
Y7sK7Wx896pB7BwsyTcyXqnfmiFMPlvs3LYt8KOt5obWlyRNzS+GQ0ZhSFR7W7Z98jkm32RfDMd5
w7ba2GHZMr2PRr2Scc1koxrVKc7ACGO+kVDeyZcgv2OvQiXcGlaiLCszwOqMvcRRnhVz8x6THSKo
/tuQXrgCPkUrVn/NHUDaH1B1x9ESiT95qCJwymVYGP+KZWmfX3gT0ZZKAV5EfwYncwdq/Q6q0+aP
v+J6A+U28JvzX3HPz7NzC+K/i61xWcNaXvZ9/56ZdXUtZ+aig4bP8U8I1nt9xZzmFqLKVpFEghWr
sK0NxKitChz1rn5uGutGDAiedK67KQxRnF12ejtYscNRbfj/pCzu7X3LLY5pHnS7GpXPs+mhqNPE
BRUMBRe/GC3kxyCq0QTwKv851ToUYiMWo5GuPgADyC+VZagbS+u8RZaZHhvr22ehjjs0EtiZWlZ2
kTF55iWueYAZ9CBbhovB/QKoU3muKUiFSZ9dbrGoSrEQTNUEU+pRfYYM7h+aqQLA6omxZK8XLAFA
91fZayZNubJD7EFl04id/oT7+re8StXnWlTtA2KLp8T3lLdGj0Iquma8k00htH6RFZF36w37aSvc
2Huieuq/NHq7kqOcifVLJVjHq7AVAX6hNTOaE3XC3otOQSWat1BUy3g0kGO2yRROomvXstk28Q+4
8eOjk3bxNWPvaTYJIFFXGOvCKht0L5mU4laVUzHZqTn+rrZl1k+VQxZYJOG5ndVu48YMzx0Pf9kn
D37fVOtWD6q1ZWlTAhC6fRSmpW59ECT7LPTSizxoooxXamlhaGfk2S0WNlMKW8kPcAG1gDPOg2VM
nsHgrHZqS4HzHvOUwFuh9qItQB4W07pLBmojswZP6rbpIYLUtE1oPzIPObuubblBua+ubni/wuTA
A8P5GZXeL70d1Le0UiZgSXVwafLa2aGPHqK1aImHXoO/WxhF+aZFRUh9o+x+guU1DcP9ZVTRS/SS
VargCTVat0OT2ijUdem1jHMsTf8z3s2df8XIbeA/0i4SM/hVmn6tP7jgmaFkqNNaACw455OhgY2M
fmJJNKLqMo5HeXY/2KaWbrW4hUWNvZs7HwLWIbAe59PIqF46nQrx3ehNxnUFnr6M3Qb/GSd774OH
SivXiSq8nQIbbYvZ6gjayArfdU1R0A5UzX1U++F7EKdfQ8utLzy4w3cxV8GT+s337IHUcPosp0xl
rR8oGfZLOShhBwvyC7YHWVieKSOPjamHWWQOtvFqRUJbpfFYXxJNT3aaWqbgFwzrVEZJsgmwXX+y
IYkte+gkn/1kP5Fkn4H8LL8oWi08mOyhxzIkEEa1hO7YPImaJ0haaupJQ6v2kDmKv5tKdboUmHev
RoxM3/qeXXLxwT0nPQmzoAQQ1f2CBJcar4C3Jid/pkm5LVTIhWzLA5C8CIRDO+HRGP/TI68hh8sx
tzmyrSsotvbd51iL9BrM0tfa0OenISsvMhTNIRAI5jnqm60MyUMv9PZCrmAh59zj8kyfNbFvMUbc
hv65PtJg29sF1ZQ8XRrXFyfI8pMcr06hsvHMqQaIZbhbk8TWcSqj8tDkvUsKvg3OTm3g7Q4U/BEn
K2fFxmV8zkezoWBslPMzt8CqyPBXTgvvTMRCO6LYgohBOquFaFUTb2Qw0jKnvJ06PgrNHtm08aiO
OhA0jf107rf1c9cnIMGFR7I6VdOt2vYIIw6F2I9pVe6zOTMZoci4mdwqeSwUmcrW/Reh5unSUuvy
Ax/hAJ1QUosdwqSwOTOWyuPWmzdRC4CF664vkRrzcntrO+PCnAEfXamEBzbg+L3NTTtovQV8CeUU
JWn39mdYa4MudAYYM3lg/B7m1ZaHaRnDXK4m4/Jq1jwMXMu/h7EKscAJTMkpbppqqyQOxf141J9D
C9/7gDu41QRmufR0SAEdigSHyk30Z9vKcIP3TZj882AHq5fnDGrPPFQUab7UwLr9F2vnteQ2r3Tt
K2IVczhVztIkj/2esByZc+bV/w8h25w9Ze9Q33+CIhoNkKORSKJ79Vo74arIdXxoJODaoqtbNYKX
TqHuOouUELRB8lPiw6xpOEb0IffY9TSjan6sQ16G+fcrn6MRKgm/Vr5Jacs7VwzRNrGKhU2YK1x4
5ZZtBqKr4GnWVZQUD5JU6cuqodS8DFs4mpqE0CFJgM8UkZ8zvyFuEdo7r8zsH+TnXtw+LD7liZEv
LanQHzVQcpsaHtWzGUbavhkSbYdoWnsRK0L1k0LK5cKa3fb+5zLj7ZRn1xQ7vq9YJKB3phX11smX
w0RSqAOL2os9zp92Qe9sZMSKg58Q2h6NnU+RYpjpfYrezJCsE/iHYOmWtDx5COo8eyma4iXrNPUy
uG36wlVmgBsNIjLT4ChlUN3ZWnkQo1ZThfB3Gu1OjJL1KGB3ck30OZlLGNbYVMS6+6q5gKEpwL9r
8Sc7kE/GpEFiWmxPPNf5mOrmRDcaNBcnrABmtorL9rymICwq2kWlWfX3ceN6Uv69jOMegAiUWHLe
faK0wzm5UvmzqZtqWMdZrC3eDbzrmmXFboviSGEfgwzuEAcJwWTUnZNfE4aGfJ1Na2iwwy+C/htv
ZBAy990PmA8/ICjuf3QSeIKpK+quYdwbu4q6HGpd7PyakBBeQbNtbk19cJY83vjYp6ahwOBoKjY8
cr2GvLgwZqiiIiw9RGSmDZfn1xgsAt3TT11Vuc+u100/FLVGmJFu0jrlumwMJC8mZ1QCzO2o6dBt
TF2/ceBxRgz5vpSVO83Fl5oXMXVkV/wI4dHSmlzNuumWvPoEm5j9BHWR3hit8piNZ6ZJvfbaJNx+
qhX7ht5fAEnuUX4IIB0wVnk0dN/lXHlKyTJ+dluzWqiW6XxAz2tYormbPMmNHKwhnj46iQVPoD/A
2RqO2b4HiQPziSJly7psD7xq2ODZGVUsPd5Khh2vsshNn5KpGcgskGl4EBbZ9U6ONe5lhs6+bzpn
VcmMEd1uyqdl001WQIQ6eSXGy4GIcNbCV1w17jkkLr8s9N5epL78HFlUX5lQMmwH0k8b003LpWAW
EsRB4VQAW2f5JB0PrFUeKxQRY/WDpfPn2ZF6FT2ZEDrI62c0VaubAufwoczScuWllvFpaLNvVmIk
D7lTSRfooUl6Gx2/I3QepmjkA9nk6kviN98MPrNPPFwatC+BBYRaEyxhbL6hNt9dMoqY1oFtgyR2
LCQzla7alx7l1i58kwPaOcjtyOOJX8s/ysgNEh0Q9N/q1tuYDghL+N6Cbw7/GK2UlF2khNKOAOCX
oYTYPNEhIC/gQ/9ZywJDZKrm1is6ou4WqZN0axZ58+Cb+Tl2BxVRLo2tf5l8lWuYXQg6+zcrLB46
yQ/3fR+YR0i8YYScGiO+evnnrPBrb+F11ItmQfujUzeyJm/7oHA++pnbrWtNLo82G4irxyUuw4aX
LA0Ghw2q2/q1HBtv2RGLpFqoCGGKdvxoUTeRRdmnfNWUZvysTBKrkKekC9fKc75RwyaT7Vcfrt0v
th2AYu4oOOOBEm7NEmYUVza6V8cErlXqfvvVM4Zt6RUk7hrtuU11hyo96cEz012tQ7YwWJCODJG6
rGtEprvEt7cRnOTHrK/6nWlLB3fM0rUyOMcxrtqFTNCDQEzTb9pAMzeZ23z0rbRG4d0OFlU6BF/g
ZbrZRmF9z/nxQOWMBiw06BtHqusD1K8Hh/rmCw6TmDkVCpd0AJceAQPpPT98EA0EZcpRimCln0yR
JEErltjGmtyOcu6sQTnLXf6xt/NbYaZE47PymfLx+Aqxs/ySSQoEXop1UcO8Og9GeetCoDx5EobH
wPkeyk16kiGdcMJ+2HsWDCjA+zP9JF3chkpF30w+daAytmDToWaautJgXqfI1qOptt2lMWsK1yVA
bboUBqtSbvyj6jRnpW5sOOsnxOEETPQdjnhF+BblPhipAfoCYRcNxVjg6YWL6Dt+9Q8v/Sks2sNL
j7bQtYjDl1rJqguBVn5JY0eGr6vaD7KdhguKLJJtGbTfbDIhD8gEa+e+tyht1P1gydtGduLoQQxC
Gt89oIsAXHmMvhDWx6NTjGHvBFG+uPcD1eoXQ6XGgOrSdp33dvGh0MJmjShkvhVdUzN5/DgK/LLe
SP2bkw/LrqYMlCiblh7vhxa71qOrU+m3nEAVx8jTH0kFS0u/Q4TQdw5pNdyKITSudgKqtavXuqN9
Y19XLOSw/tLpRnsb64S0UwbNZxl8Gkt+h6GkLocmrH50+lNnW7D8RL5zKkgzLWChald9RPFMEyJF
HkiNu0MojoATP+dbApPnLZ2OSEPfEjUuKOLEJAbbjEKpruNeKbqyqicXSSm/RKB6MnS/nstIbnkG
QQslulbgjefBJljGc+4ZzGf3mDTZkjII8znP5GQRABMgcd6/1VYbp24caTx1ffPzn6TVhIcYcHg8
7LWBs/9WcLNgyh6C+Efh5vahL+B+tBv0bai6SXaBToUV9ZlUJpdwk7HlHjZarhXX0S4tii3lhhiO
d3PqIttlvKofU5u8nM/Pf8czhORcBpUChIfjFVLmbO0GgfzYjJGFylAnP+fxQ1nyAjrJ9T60bRju
Wh1F+NBz6usQTMkXJy4/qW56lgt+6VHco7YOnIkol7Y0LSTXtcbQd407yjuw0iiZZ2q8Vgyr2Csm
qwHunh4ZXUFmmvdSCpbXqlya3+08eVIGZIKqTJaRrZHWnRHmP9jlXXzuhZ+8livs/CiDoiloduVQ
X2x+SttItbttb9jDTbZsbwUHtPoqk6BUzST8kZpnMllAx/kx38y+tj5ZPjynRatUjySYmk0R1xlY
lxJsNGEs3rmqW1bpzTKtrOhLkfVLPyvj77JfIoKQBvGLCTRw08JuchxHDZYWAyyv73QKOf3hrNa6
/Ww7jsIte0OUq/gc+AblnbZcHFy9s8ATdt8VL+JGaVtA8Y3KBAjfhEeoiMM1kZvhkjhmvmgN40uo
5N4zpYjDToE4dQvpqfPCHh2qyNT7Co0FAMI0GR6HRO8o+ynlTZm2zSu8qAfhEZg1iPGC+JzaVdm2
6audbHnxHk4Ic6+Qfzjxv4xI/dXmFeoJZxVA5L9ueoLugxoMp5Sw76IPHPfZ0HXCQWV/mLAnnQZD
cNGDFuzr+BwA1KOipqzXpYFMtcdnuTLRv9zzcJE+NOHoL+zWJv09jVaNjeKMoT/LMkyjJB54Kap5
kJZAKjS97fZNQ/R6tJX0kxNb3zuQprfCCfVbpvnfEGtPKYB2Fjk46iV1fDAsOLK5R0Rq2PZtlD56
6hS5zprqqwl5VhI0ynd2Od8LObBeCqif1ooSfbKHMl+R93RuydSAWYZJldzRzjUlVYLfo1JWYwlm
yXdL5yYcHccEmh+SxJ5tudSbRH+5sUyrCLeYuNLNvq99Xyw2Eddprn3bEWyWPH9tZ3l6lrwKAYIx
hvip1eITqIt/LACT50Az1plfPUFBHSzVUT2NlXPUE+K4lmMr5xxR9+U4+MrKqOt+58SVukeHZLjm
UxPs0oGQCyiDYJd7TrDSzUZ9NQf49Mu+/0Ex3Oh37NihtXopibcvqtrJ1h0ESdwuY288kEFY+rpk
IBSVazt5AMQWF6ZCrMazdm4kpUu+8vxelfij76jQwNiIwGhyPpxGilWXiUY6OjS1ftUZERF6ebAo
qWuadhHVzRNkQclO2OaGqrBfLpWtduvO6rQFbyNnnVTBq111hGEsPfgwsVGu2sTQbpHjOxuf4mw3
MbZkpMYTBUbpzjNQvOnUAsafoD53pZY8wajAezUqe2Cv9H4vbEoC9AV2WeCgkn1jK2B9V1TCUOMk
R2Y/ehpvyahNfJYlaTj4ejYewGPz6bhkMAKK+k8N2CNeBKOPUkXaoaMId91CwLxLit5+kJH3lC21
ZdOD0jx1r8RKA/Y4ftAsYy8JTmCG030wErCwgXmsCmtUV5rvuJC7dI8e0XDHMEnhj6FknmsQii71
ag9S5mUPvEtP1c7IRowmb00e6N0XEyEA5Mh9XvLiunxB5YsgeqQ/8/0xwegsYXhPb3Yz6Qo3LxbF
yDcin8m9KchLrwoYwtbD5CUGwqJyL3X+VXQQOpXXJEyjlWWV4w2GKWehKXVPlkUbb3ebbJhbNbZ1
8K+4iAF2C/rVACI5WfIujJaygYB7LTXlqXes4tQ08c+jGKoFGLqhYYT0GpCy8LkfcifiexXL7Sbm
SXguDdR9JdnIt4niuFRV0vA1cPZNbRG/T8ezUZo8AJLwoS6kiJ8/t0XeYC0UYWHoRtiEEpLSsB6E
rbYzAo0VtKWhrbJNqlySdER1Qf1tRzlNV1kxXBrogG4yzAZLzfW9B5+r3hKai8kWdrDme+PNBkx0
4kdXdcoKXkGdx7SrH51cTbZ1qH9q/TY6++03guDlJW6GfOPYLmwxAQpElQvppjiCUxmaHHE4N7V1
6Yt+IHSK/EhvyiZCExZ81VL8yYUV5R8DeYuFoUv1B+73yrIOXe+psEuU2sLSvZoyX4oggrQniI5m
gzav2hg8WqauaDpIPaiCdLI+W4ghtSdunXYrqYvVm1Y9BoKcSTZj5Hn4gO/cTTLhuD1VYaQvRgpC
2PWqU6gPATdBsCSawld4LfDNZqN4snYncCrrBjHSXoVfaKJwEn4dulbwRZunKINHIA+9eNVYin6o
A+r1HcBcz4pvVo9spxdyn2TPMD+ugUlKD9OLuttUyqsWO8WpTAL33jXyJFmGQxduIHBBYyVte2mN
eKm0jYHpPlZ69pXSCTBiadcd+K0Fi45M1YORReDlnHjcGo4L4KqUPvhoWz12Q7LUm7J69oahfM4S
+5ZDJnzJPal8drTOWLbD0HCHpWvbirslRRGu3Nq9GFnendt8cC8pYuvwc4avXhKW+0D2cwo3vOjV
jIhNEocMdmI0oo4ajDypMjHqSghXpZH0JNu6/MjzYyfMvdWmp9jPQDax0QQgOfqQN5DBNLQqXlEP
Yb4YcQSBtwp3OBVV5ktSEfsGaCav7KlrDLKyzTMe71JkGS8JVUpAQpV4LeaqTuttYfhu1ve5Dchh
nvYaDL8484ZXbbLR9eBJY6mo7QNI26n/El0Vkco1zPzyRjinHZh0HdrR+6jsRSmhGz/f3uf2vbuC
8EfeCmeNYopV6dvufTQ2q2ZlUWa/E85y0AF6aqc0rDjv6EtLva6jLbjRnWE57bX1BmuTBGN+sqNj
RoTuGbWvVpG756mS5jkp+w/k55xzBrPADoYH2PW1vrs2dbynpN05WpoEG4uw1crnYqQy625qtS66
6CAVXDlXA6hLU/1IduRgd3Z3Ff5pGcQr9s8B8uWom1hpxyteQJ5YDmMU7MhdJEr/Nc2N9nOe+yoy
4ZpxpS493AXwRtWkw26NEb00MlJhppOqB2Lq7TJ0eu+1JHS80eA52IhRpUL2oy5i1EWm0UwH0ldl
7c0LbO1D87kqEm+n+hmk5R1huzAxy1UlFeUWNDPPLdsbh4ODTIWxDg3r12E8HepKUqjLNw5vDvVE
yTfRVO3lGY/u0HkfTP48ipaHlQQN0AeNb9uDGyNENPUko9OvoTc8il44ptmlAJ0nemCsjJOGQs8i
mBjTxxKSJ7vv4TufVkWgU9tM7Fqr0JS06+DKPxtd2lsSJYezmRf+/BC7gCknp9ke63Au+kNgLt8N
ZF4oLwo3Gbazs3AhHsFex4Rr/vfp3JYNo1EqygvCBBvqu4dP9mi6q7F2utOgpPJZVgl3NSrAwZA9
sj9ANhFMikKiKSZZIXEUa8bEg4Ew7GihKCRsyu+jOJuSzC3ytO8GhLMYhbUX0Y9pZTENzV8PHgWI
LNYjIOr7qhWxZWBPJKWaBUjmVTSM6SGrgp8NtYHpgch3ehBH88DsNw+88/svXOblgZtBeC/Wn+eJ
7uwzn+m/cHm31Dz3r1f517PNVzC7vFu+8qRfl//XM83LzC7vlpld/rfP46/L/PsziWni81DaAX1H
P3gUpvky5u5fT/FXl3ng3Uf+vy81/xnvlvrTlb5z+dPZ3tn+P17pX5f691dqe37J26GWIdo78GoX
TD9D0fyb/puhqPKZlZIjvM+69xs9yt727xPeTPvjGYRRLHVf5T/5z2edr1ruUKFZzyNvV/pP6/2n
87OZYevd6SFv5/MZ76u+/xzeWv+v572f8e1fIs5eD+PNKLp2M/+181W9s83d9xf61yli4M2lz0uI
kXj6l7+ziYH/wvZfuPzvS9lOCXVuqX0eJCM4NlI7MSQCNjvGvxsxEg1DcVC1mzALiziqxITZ13TL
8CiGSxJIeydGlk3rvMdMa/SlVxnUVtWG9JAFMQRqdf/MLhgi26kX51QStuBbpnExZwx080D2/YcY
F3YXnqjNWMKIJWyiqXrYMkwdEFgN2f4JuugrpB7xtbCleN/ZDoLPHXW+thndGxgq43OewkA6eWlR
hJKcGA0sCTibJ5/uNjGsRvp35OgIiFgN1DJiqdzvqXPOVXl9d3RhlVxVRmDDk2xQX5KNSOywsweH
iZjqxo/QcrXhuzGon++Kq07QgLx9SHXP1B0Cq7gWSlxcFaXRtp5eAF0Xs1utGnZuAbLhzWyrdwAm
p80nyAVZUUyszBxZIqN+mNcSS/udVhHU9I739YKkaE5hGkPL++uUwi3tu/6s8mJxd9NHtmiWunPk
sqeIGb0gb1Kov4vVQ49Mifob4fpGpv5qHLqtwf/tCCjXO/nVpGUvBO+FUUyfhwtwIo7k6Ieka0BV
2HlB0WkK00dm7fPC8u8dRwkc0DCTPQeOC8EVwav7DGGcp0nWGC1JetTrN3PuntVQrrs4SY/vJ47K
4O+bUHp4t5boGpl5JtJt7JXKQKs+RmhtlDvvEjSJdxFHgL08dFtLb+sCmSWvzeg8IPw6Z4zOI5Wl
k+s8876Q1j7adhQTNw30g2hGQmcHlJH1gzhCMG3YJ1KyEIPJbzfRdXXdSyk4YUZGcTRis9KidWTg
ZaiN+RCPNYV6aSVJuQhri5jcGkytthQD99HJXRx1o0zIW/VOwnf2IONkbqQcSg/wGj9959FI8Z8Q
GVIJ2P7LoDZm+k5X7c+z3QRPqMKnlWZkeVx5K0bmkzloGIKq66Awma7693XduymlepQa2mtxEYbl
qXwiZQLDlu0eRGNkGYr193a2dpGJNaMmhGjh5JuAbEH4ekD5bow76c0CepETMIi7WLoveJ/0ZsGy
h+tVgqFhpcKMftSnJgzz5ii64mhu3tmo04M2lo3Ych74nxaYp93PofbOJoPaLmXjU/anhC0iCshq
cvNlP72FRsruKkRQQgwQb4vQoEakNoMjHV5a+0ApwAif0dQHe/rTaBn+M0IL8kbYQY85h3nG7FsK
YUuxjJg7+7zr5l5PNYZT70c5+iQ1KZmM3IDJTQ+jpwCA2t62CBrIfMNei1bbCQ8KuBz23I5/syYY
e5pRXZebcQmkyoLCf4KTtBOcpBkA9eRjbpJ6nA6FsZ5GxNHsI6ZU/cbqkW+aXYX5T91AQFTmlWJ5
vLhtPTyMjnHT66R7LthwH3JdLddDGaefPd0gpQTAitDZAMnblIKSI/djYQBcjQro18K6dhdSPewF
2FigkEVTV7a7NAwnWc82AVtOqapbJ+C3lmLgDk92HTfcajZf/TegZ69uoz3Mi1/ujg1V3FUAYy4C
V+7BKRznwM5VTxfiUDRwsRtACCo07e/WkirovlCNjTZ7QnbqIsM5+ZA3QiZ2asR0u6gDAJaEBXKz
6mEMTSFUl0evRjYnqC5lDu+zOBJNPiRU26Y6qA63+jkQ/T6KPUAOMDnrW+Esaxpy0JEPJ2ptVdc+
jT+ErmNBPhwDOZXiAd2QX7aQVNZVDPjT0d/sSZ9+iH+vEbXPhC3zU+3k0Rnu/+jclNaqcgh9Qur1
0yQGx6IbwZNUSr6HhPYkj/bQLYRP1YGgJu+JMnzqRNQHTmslbV0FW3EYN8Z3O1Cz7RubOFX4I4cX
/CSOJUKmfa8lEN3pziGZmt5UYKSc++IInWB0Scxq994utc7hT7be8N2DhOgTmu6Tz31VYRV9MUc0
7UDpyVKMFMUg78gqt4ap3HTdzz/UxJt9GSC7Gfv6C1GP2mzyD56Xyiiod+D65eyDgoT81ejMJzEj
zO34XOa8NOY60Vqz4caiU3J99FPfPYqjpMv/GTzb3IheNxTu0auAJPNw/+US/j6abR0wU9RwXNQn
ptF54D5ZrCNWfHe6mmqdVVonEyf+v8ybnX/ODWRUKKxgI/tBti1G3XuQ5BIW+sKJPxK9+2T0uvID
cW3H0En92l74FFtR/clpI1I6Yes/+qHNPdMIpaNZm/Hx3ToNpF9Hvyvhu+FLfFLkytp3Uk78CdqB
RY14zilAXmI4N7ACbtoQ6CVYBLN8DSPJWcewdS0sAuUkTJNoDe9Yc2qmhmTd22a2CRdFVtZRaUv7
2S4mzF3hJmxprpm7MXLQavuXJY18fHuGeb4Wko6ok+TmGgaFUDHiDhas5FvRjeU8uThJfAFgG+XL
JkXNwvNR2/K1Gp6vHgUuRQv6BaRaHYnzf2ky9HrRezXg9l6IobBT4LEWh7mXoAJbEFZ7Y3SLzFxr
XQjKzamaTaBEylRy4D+JptEhkEDr/kH0vAICnNmjm9w6PAJr/OXBWxP4RwV5b6VIqxVpR+9cCpKk
oo55bXezfi2MUGf650EQIsWTkzD+3WeeM/tUE+2SGAhDzdvJYPVgEMq1F7hCIlfJX9oKJbpfnV8j
hVRIm5TqKIphpvue5mXrECqHpbgNznfFbIAZ158GZtv9PjoN6INLIH26rYpmXmoemKfNS83OGYJN
xGuTlPt6PT5R698vbDLuhzFCL0ZNLI9cKyVFseU2xbKCq8Rv1Md+GoQYw142Cshs4dtLpnEMqknv
NtPagrRKcLRLNbiK0SDnP5Im0JiLrkVm/qJ7/RHhIPmpHNYt9TEVSDogC5PcuZ1pK7cx/X2K0MUp
sWDhYk+URytxCLH4UC3sDGQnZajlph7SvloUmvzT9T4+TxVHXTBxMAzsVUSXKDvVTD0gvEjKHm2q
jS9urSnPA0nPpRZZ+h7UlPLsl5YN273nojidQxUm693SnLKvBpKve0MrvhajbLNdnWxgGj1AYE25
H6c8rGh0T9H3QV1/Fb1mytkK34DSnT/6TmvO08WRWFfJpHIPS1d87KOuoH6d9ymFz+GqlwBmhK1V
qNasHdfZjkUmXXLqdNdD3aI213v5sq8S5TCKJq4AOGWTnOBCGN4MTeMZXB8HL2l/HgmXN95aFHxM
M7ncgd4pD6oMseRvtUEhOSi6WZAdSYv4R2GqhSphlZA6M+V0ouD/pU8onEuTyjmpV4EeI1n4Zkav
5EfDtLzjfQExMq8yptBdr35fxtBWJMpHL14aQf6dVGr+RAaqeJKk+B9y/e1Jn3qKbPQ7IJNIWU0e
eaEWT1nQrKA+H2/CXylGhIh7SqTEoGSY1YNaE7qfpotJrhsrAI7Q+r6fwI6Tc5Ia1PZreb7sCJUs
zMjJjsIZFMG4VwcqhcT5UYiQ94NNWhLiaqvVXpuq1M6WBDxWdC0PUuWxpipHdAvHqhayHlnn1JPk
159z2lbRzlICz7hbONrrPIeX2PCmqqj9+XBaBlb8JQGDc82mhhSmcvXVxFj3k3rpbBMDiZ6hkxCh
8iO6ohEuvh489aATD7NJHFEz2psEZ+Z1yB3aBzeF8vf36e6eKrXmbu+AdZ0uQTS9pcOgnvrbzpXq
o8HeM4dtQK2Pal/uzM4bdrZS19DTYopVU6NqRfTFobDe54jpZkUSEShuUa39EfxzU2d/mJDJ1HxG
gbRTGrYQoolbzwV1NfUrWVLvRspdfg7Pju9s4zSjMRvn52QxrGuxulXA5b9f2ogdO0Hb81+WzSl9
2WkD/I3wgsSrCMWZj0rjdDxpdUQ6TS/7qNgvkCJbHyA6K89ViGSg1cfpx9Qd8rXtUV7OFhui51Je
WJmsrJwJmY8UdHo0JuSmOBK2ESA6sOJpRDTZ7yPRhSaNYceIoeXppgdv1u1l3plP8FI3N8VP2puq
GO6q61C8mW2mXHjnKne3wtRRdAnL7ETpqg12vxdG0YQQQ2xNAB0Tz3VzmxvzKazd7AY602KraFDE
mVWlA+CeExahKZ8TAzQbJaarEHrNXU62+kNT8QlVoYHk8KTETP0v1dVuUx/1qdvVIFipEHZPYtS0
/c/d4AwXMRUE7DUp1eImxmw93za6GT+KsUCqFyBw4mfFUZyXDvlhGF4cU3oOYMq7AdisjpkLInXq
JVAb3I8aJ0aEQGmrvRjoDa+8OaXd7GDS4n1kcp4HGl/ay4reIHiBm/AFx+ZtGg9gyuwrVkdEroh8
/z77PuaXwDEkTVlLnudunM6HhyD2sqtoZANpqLFGQFd0US3+OVDlFdQ0suxtZud0GkVyolv5UQ71
3O9Vol7Jrp6vOuuuyREI+j0gZhgdUbtQsiBj0qWNCdP2nvOY+1RBNWbipZQnqT1kudAKFrSWc38e
RrgQwkvRH+q62FU6xct+NG4z8v+wPHntzdVUvm/TkRadQzQAr+SUf1pCN+umqA//IOEwDbR5XVLB
AJiUaPHalWLq9EMHnkAIaPedU1u3YWqoykUFuCQ6FiuBdfMTw7oZimtt6z6yFrNNVyTlRIXTUZjE
VOELjc2iTlUfjCKriUHF84L7aWbbfBqnpeK4hZvm6PhWu6cwm+L0OB9fTV65V4neEI+cujZsVJTt
6w99K1VPkW5tPVkdwZq03jEGYboMRFe3onXceNVOjAZF/zl0p1Q96JyXgm+v8IJbBeJ7NoSIVrB0
USnpBlqOYCu6Y1iAolR85yy6SgniU0pfU81vLjyp4vsk9FlgHoapYS28cs2QFmUJnl90UwvCThXB
bb3ga2vmGUoL0AHtq9xKt9x0tSeSDdzJIRL4FpjQb0OI/wWOwH5pIfV9feerwxOAFgu+aYzKO6+P
K4p3nVUtj9qxnRpxJJoAKaqjVfhuAQc6IxJwq0WrRTWEm3SjsnrUnDp87aLaCZ/ztKlfc7n5rjTB
xraK4iHvZPWZsnTgkWXFm2Lga889aI+VZ3TuVowGOvt9VEs0ABg4Dyh/HyMXmFQ0OZfEEG+UgB/E
oJgfFl9jm92QsPh5+MkrJRiuJ28ph9h/hFheNgx5FfNTexQNxVey4T92Rps/Usw5EkuSIbsc3She
2jHb1VTXIUb97V+32VbzDeOiWup3N0GQrO+U+Npl3Cl5nYQdHzTitZkaMdCnqbn3+uSlNotfpmlC
mtr5uTTD5d2/Mb1D6I/nRlCUTuTz4mhu6j/YhsT4T37ztDDk+59Jdb/SYy8CK+3CuDPoVAxPNadq
5aswBtGIozYnT7IQ/XfDYEGDnR+4J2G/ryCmvPObbW98crg6NvwevityofKSwYnfnGmeIo7eX02q
Exvqea1b/NVRrDivLfw0XzLWBXcVmLrRCFh2NqzSfGujfGNM3NKiD7VJAHgYQONs63oNDaM3/Wli
I4xiztyUthUe8ryTHgAOGk9tlX6VMqM7iR4hV3XD3sxYtXxvnhAO2QVR1p/SxlZQyaFSYzBDFX3T
VL0Km2ja1IDk0laztejm0gh2t2jHPTFbvv9N6X8ADR1QoaY0aAVm6UZ3huYcRZVDnUrgHaSJ+ZVF
CVwDEPLH0gOD7vlXcWSoPG0ypYEd+V8HUBkjeuwar8JujkkIDcXkosQ/qo5EklgjyWwfcohe5TYn
mSjIUht6X1j4lgMJA/drjDDJManj7Gj14UOgG8k2/G0S9sIs/Xzx/rCnoh0rH/R9thh/4/R7NWH7
+5K56/xavc69LSAne610Tnqu4qCFaIFKg5wak0Vgtv73FJgnRUQ/+M981ODGeh2VrF65ih1fswwm
Qcj91N1gFsrV5B1tZbZNvqR03yH5UI8nXweevSl9SomsyupXb4ziUDSaB0C9rTUXuBaYbbDd6nia
hwco7ptF4/IxoZv8eR4IoIdFiQ3NSznJHnnacjuGjlT0qJTQj1U2fhI90XS5Pn1punKtVkP2KGxy
ABFMOdr8uDG5iGaTqg3WYkyfTNCfqNtR0prlbEuS2l4MLWD1eaE++uIqaJffV6Uc7ECZXLgQawhb
6sAt68Z9uBE2Xo6CZaEG9Q6ekWuWD0h8ILP02Dpmf4Y38xxOPcrki8cBFv4NpGnjSnRFQwz/O0D5
kOgkbnFlOFeXjLeYJEw11dZbmA3aZQkxNHXC/QCSzEWasc/Vaww6Xs/H4FJPPWFXfVM/8u5wED1b
HnVQiupQbC0ktxbCeG8qWb26KlJhWgPTnLD5naxd9CFcVEkZrk1HKi5BbpCdhZp3F1uKduHvtgE8
W8pLa5JAkVvd/zbkyjKBDIVi7lY/pHqQffYLCldtWKkgO5KkdTQW1kmHoeTgVLK+tQiK3FrqIVdQ
sMivRhZ8IcNV/rDCLYoa3ob7TLm1qJ67NY5qLrPCw2Y2jbPIeDc/NbVzEKOmFMF4Hw98xdEaNXcy
WMh9jMTNSlNL80TZ/HcoFXwKKBQkvSfT3Mw2E472XSY31JvjIexSP+QtXNa/plG7+X9Z7k9nFbbp
Ctl3qWsPpHw5pS/rqWmmzKtoKDZahQB+T7NJeHjqoGwaVeYfOvkKm5gvuhSCPoJ3N/aiN69LlUwK
F8g2o1zq0AArn2SWk+eijSkWtf6Byt65VmTYhiotdpkqB5e0q6n+NTTz/xF2XsttI+G6fSJUIYdb
5qwsS7pBWQ7IGWiEpz8LTY9pz56zty+60JE0RQLdf1jfA9YglKc8H7gSOqQLZDGsj8HqnvqEb7Ay
NEurx8fJKf945av+gVqVl6OX6eu6MkmVmcmqumFRyKu5kEOmmc7azVbraMp+Tno53nFHA3M9hOKT
ZJVDRVrllwC40Zb8crGrIj9Gxkb9tPiO7XLXAb9TOMXrQALS1nOncS2rzdCKNUJN+VZW/amPV6pl
xHtZ9fQZfoXQxXHkVvkaQLIi3Qj0VqWqyhn9Z+Kac/BrlerqL4OW/6rWs71VVr3E80GRiV+9sprd
l+Z6DNQfYpo8yK+2iupQahLr2+YJ0dE9JxhbQ7GE/8wqU4R6ljVZZGE2gyz0H3Fv5Nl6cPa6jaEf
s4FBOoxqXK/mzTqJMVWPE4hEM9lh6rl57eWnZpKiNI9Oa0tfl3oPe/Z3t1dZRrmSK16XJbN2Mea+
sm6RilmKVBQHK8nQCUQudjURf/6pWkAYdO9DmXprPWlhdOhqN38yEuMTEc9sWwYBcTpdUJxl4fpD
e+rdO1kZm6rqVrdOQwm0pVUjsTR0Vb8DaPjq5xXJhF6tLzzdUS7tLBiCNyC4y1NoS5Zm/NFeVnlg
LnoX+GTUdtgNGCZnQaAV+0mgdIn7In7vdBiVtuV+bfuAB11SwokX5GV0fStgRhTeVzBBX7VS1E+m
MSYHtkraGsRz/zVhe5wa3lcTSx2e2lIlFlbXHs3J/SHncQ7g8U3aycNAxiP+iM7kuRtZVySZOjyZ
mq19kFGKdichInt5dJRFxlEodEoeU/NpUhZRRdqn2lYIhOeOC2m4nJxz6dkreQh141muLQ+Wmt+q
d00Sq3dF47/XUaDtZU0WsjNO/EVPbtz51m7ounnqSmOqkKpUG+/VnozpbPvRuBAqooITkLm1pw/u
VlYzxXpB1XmJGiuaGDO2xtTikE9ND0/yKpnCrFnIyyBwk2Zx61LdlkNLrREZzpQ/Bv66RPZvYba2
B81xGk7xXARYYfJVbfRvTmF3W9mB+paP9ElUfLHNnIzDsg4b/tY90UPyMpyxO/EsajE/cE7XYib5
XOvXQR0uNw2tL4BYc8y0jIpu4LlpHD9DB41RuNQKpmL0XCd9187aPQ3h8jzVY2PXZrr+ogr/Vy/o
u/gw9ijDsU9wF+TSBZ+Tk2zr2DR/QtjfN3GHkQ9IA8dHf283TnEvDfmpXk0LNcjDo6wGWhiuKxU0
mZs4L80woY+UTB+275abtB0wPnpO/Ta3F5U+fpAyC5aVrzDunWVFhNShUIfozXQTYMZe89yNUCCz
SPyQzW7Wh9vSGBZWtrM5ox0gd0Nqnq/Mv6ujMvSzfCHd18vr8JBwK7PiwXmb8691rqM15AXyxW3N
wHMeHPIgtnXu9CclKHoE75GysnrtrkPL3ETMlzbZm6hDf5JFUefPyhA426SJbf8s20CDEEOjl/VC
ziDIJMI8Pa9a5VOy0/D/lIi/ovVNTlKZ9pvkdzIXf0BnWsheK4rfi0btdlOr6WQ1zDOisMUTVNoR
WXq/B8osMJA+9slqv3KMTRLQloINTckmpG5xYmyVOrE3JTwzaNe6pq6CoP1ZlpjylbRCJ5C8FzIr
/hF75/+K7HvX/+qQAvDXtpmQ8a8ON3dIfr0tI0dLlfircPzf6//XMre2q3z87xm5BVmF3y7vJprf
TTTLQ8vRt/dqhfpjYObGQlOaaoWNobhHYSy/d+Yr4gtIYLLvZIssphAVubq3nT+Gemk7ch7aXaf8
XmGoxozbmN+t5Uy5tOmq4jJiy5JNZiZCFC8sEzNyFMabKbYCb6HxXD2Xbr/WZFXOy8q0wJ2pmhs1
IG2cND/RnSIiQm/vTL46+b4ON/xJbG8dXtuJY4PR8fo2THUWAVNWCDk7Dxlmp87DUKpblfuQNp55
Ju7lIPvUuanoHUAdxsjuaK7Kjrbs+nWted5Kj9mHLznB+YuG/lkN2rmO4Y96ZwPvOclVuCt0D6jZ
3PqJ/Wv3UF3Ojpvs3KizLq1VpDxfM1ygWqMSogPZ4BJPpnWRV25QG/ugbZ+u4+SUoE+/534+7TL+
GRi+meHwk9i1jREt7HlVOe621BwXOjplcbi+pAYrIyIra9XP3sZedAEpeGW5k1W0zhECtkhFklU3
A/VRd08IBrhH9CWca/GvquyQbcKLo005hjHkQWL/jLhPF+jb1A9ozNUPUYzPyyx1Mr76seZjpiDP
5M82OZinYLtKe2gdsirHybltzN7DxMB8nfuv9ZombLdlQy62hur50SzEr8LrnGPPpoEUeEhLJFP9
0zFLllcIIYDjtOKmqDewy2FOgBmstCpYyRX+uJTLytGyx4cgwg8NaaRJRTwK8U0kMcsMTfg29k6k
TGNk6y3U0ss+U1fXOlmo7uk6avQCCBZ2+PlHjyUnFfN8qOccv8kTZBuesl8xa185TmQVsr+isJJS
QYYZrx9AH107JEMZnSLyXKHPG4c4SzcBNs5d7JBWNZWVdcBna+8Cs39UjJ4sa6jIC2MS7YYD1PiR
YEUg/3R80wOYCHxD2k2dimt7btfTtb3P9D/a5fiJcJLreDPtlDOqiiBZBvBJfVVd6lldN004Hrfl
GB2mWXu3d5AW0BDQ2zSz2K7BwWXHLypcyd4ANOvJtxMeUPPcKh/te1WJdt08FukD9+AG/isI0+mh
sYWxaGqoPbDgkHGwjK+G1iGPEYgInLlJiqve6Is09pKLiMr0CcWluwqa+DthVvnGDhoFwJpXvntk
MmM/Kkn2Q6Mdhz+qidmZFM36DLoaAaEKEaDera9NgR0CKMKTX5+1WsGWlhGeLQfLMbJDVmVROuSx
+wGKPEE4M19uA+WVMiOdi/7bbXnZLBe5tfVh9NE57+lQTJvaaAJtU002SYsKx7UVQqTVkvtowzZq
7rLipDoNncFdPPPidIMBKVv8j1nEUsUHwzNW10XketdBZiK+aIpR72Ijji63wi6Iou7H5a0FPFJ0
gWOJVsIUWc+YJIO9bLsNkVdN6U5LX9OU1a1DG12mYTUNtpbIyDucX+zaKC+LmsgO6E0rIzX/fBeG
gymuK7uvbp30h8AfxcFTnV+FbJNV2XGr/jEkrpR08Uf99zLK5JtLH1mtpey9Tf7/ruXML6y0ZbhD
s3kP2mPaRoMTLuoZodVC9gcF4JarUvGMYx56oLckaisBGnVO8O8sRyvC2OvXo4rKJXPUgj/KOOlH
OQT8QARZCQGmICit3ZA6DrvHWnnve21P5hw0bjUccH7N7PK5vZqqH0YCqSOKQ/1StuahCbtNr4hD
3FjFZ5i5DU9JQ3mJYrNaDY3S39uqFW0d2BpHF+mJZZeOJdJ2OvD7tv2aNU78YpSKc1+QSJyDe3vx
8cc8F8FBdskC9AMhzWqDbiCj2Vc8NI25QHP3W4VW8HNi6Dw/DWUpaxZiRs/OwI/MTbrVyF575RgL
W4mSpyDsxFMyZPHKzfx2m2a2eFKLIj5zB3yVnbIYAv/DZbd4kjVwHM62McndjFXMQksWc+fFPCf8
tdjUpN0WQ/B57FocflPBHmaG+AgI2cSczFXIJ2un1bdVCg0oipSeh/A/SjxSGEdLG8DOFvGlt46q
Kb8i8+KAWMYKoGQhXqYhuZeRVkQZ3lVtltzLIKy5r5lrsi+I47tGTdXF2LLrcKy2xF2YqAti9ctH
pzCLR/bSJEvkU76VVdlhFOQJx7FzkU2NJeqT3jrP1/HzpECZ5VIDDj3pKOJ02ZvtZ+wF3VEOwZPh
3rWTvbxN0NR2qXKTPDWauUgcNsFJGQkLVHDq771MuYvrQOGwRODnBckyccn6Bv+/mpK04oPy3BoO
OQtoFNVb39cMPkS/WVZWiItsfpimegLbOEb2Z67JQnYW84jbsP+9bRSo8A0Nyb2Jsi5sFzohZ2oX
3Mh6jDP3OAxhdYdGSbVEpTX79n+PyFhj+HuNTqvQJDGKYFclafvUjMqbz3s8FXOtzrtwN/WDtlQU
s3kyiqF9StI33UyTR9lioTGCkqHVb2RfNHrOxRzgJAVN+5DGOmHNlXnhbIoydybEZ88jO7SU+K11
PGPTeEa0LxLVvnTcDOze9Y81j7madF0uh8lT1m5JACSq7y44zAmxpanVX0bQS9eqLmz9pRO+80f1
1isH/9fcHNvfDuZtNuntSRaeCvmAh24ByvGfNnmldhAvMAX7eEHyOcBzzJDVVSFLrq6N3RxNGnfO
LrON6TCV0LEllL1DAYlnkvMstEnZjaIjVD/Xo3e1MpZAP8NPAicJB4vcF92JkUgsicFJBGBXI7pY
vaJfEggyJDfxMzllQbm+dtpx6+ztQP0SktKAq8d/LRpuEZ49dVuBgM2q8CbjuQrN5oj7QyxkVQcO
fh81CSI9tdItDeOLppfdk+yrASwkShVeZE0rx3LpXqaIW/k9DBz3OCZKsiQAAHmR0R7PopqMJXJL
4adjOBt2StYX0ZZQRXQIWfaohK/lLAg2D5Azk1mYpB4gOsmZbK2jz6myNvnoWF/6vi+3IlmHAejv
iYjh+ntUoXM4tpryaov+s7bq5E7WVP216Vr1hZC67gHn2jlNC5S/Ox9Ppp4GS1nV8z7bEgpsr4nT
e8vIj99XtZ1PRNkr064k6lpPMQ2pc2GFA8yp31dDBimDw0C/kR2y0MrUvo5zAH4cgYYtb/PTBicK
8kddAwHCDzdOjorW4HacjOsxuXidqnPHTLVHSM39Mikblw99ChaNU5vguIxhWbpBcbS7qnKvl5lf
FkfNtTBBOyVERuVbZ0DnxuBWIDU0EAY+8pQqjB5ZnK7tn3R/1gzPzPhb6vtLTI/dzywW9yYwqvdp
5AdjGlV533pJuRO9jY1Qy/SLEVfqKtRw2MPs/ionje6+hEL0w7H6bBGqef2SC4TWa8cXizpAARz/
oIAoym+uGc161yZ294xNYtYaI7Zd9tZFGODkMb/JTqcIvCc+GNklC+TOX9Hv9s6yZtiNuzTcnoiz
eWnQxf+5luyslMn9e60IwRPT0LyzOU+Wa8X6c5Bm5kqa3YTVpagbRe0ve90fdTEo7jLrIA418966
1WF/TPBgdrAirOdUi51NJfJk3c57bRHXoG8V7sBirqqDMV2wWuP3paZopf40JA9yolzMsco9Ch49
zzz6EQiqyNbKvKNcSzWG/36l4KUMIh49RuBfi0BvLUJHwyTadKLpFrLHE9Wvblm9jlGzRtsT57G/
TY5LThYB/KCFNhrcRmti3I66jbYZYaz4AlPur3OTP2PP1VAbI2SZuLyOziKCaxUtPkwg8lRXe7fU
kDDjtvM3fVCMH8YEe+qf5q6CtCubVec/m/8aLRfJZ5veX6NlcxjH370CtvGgumLHycnaJtDon80x
+CbsevwGJORRAUD0auqxRXKVpZK5WXP86aZpIUeAWdz0wiOb0w9LAtq7L0asDUsDD/yZ3STkVVVp
i7Osd8SN9zMXyuu/sbVGtqswf+ZBeUFXxn3v9Rq1owqrtoM9dVvD2Tk4TaechPD09VT0zTNg8x6u
XDN8K2pjvvGYPzEMbaEOL7rcm54FgS3wSVRivOZPzaoJ9/iPdjTUzq1Zqs+BCwu2t6xf4yOEom7j
b+3zeDGP9x3Gy/XlB/r3+NvrBqzzr/Hy/fw9/j/Wl++/nt+/MxbrAQfKs+FZP0Kj6791UKCnJEUf
xl2QSRcB/LfyHSYD/Rv66d+H2HQOQG4FG07L2kEPije+648f8NpAsdXKF0eHeVzN7YgXjx8QeZbm
7/acRLtr+zx+ck2xw3rSLjIEV46NmdT1Is0U+1j1hoOAh9BXskcWsuNWlVd1YzDlX91F3B26cBh2
t/ZR6y0sZaH6hKwzXKYs0d9L0by4eFV/wtvNFAfeWDf1uwGNmuUAhmWTll4N2o8CPa36JKvyShZK
j7s8MNsGEgqPJIUUrXJqz7JISq89R3Mhq741WEsQL+3q1labHXZsWQ+UKd4YZjAt5Dw5RXaMJVRZ
cjpr8P6O+i4mA6m3OngpXCs6id7Rru1jDOJkSG3kNFUUSTgbmBfRg39J0uxQOR0q6inRXFsvR90b
drtywtBL3pxDKvJkzPy7fHoaIo43XsFxyxmfUAeZnly0C0gpFYgvzm2k3YwIu7LhiGzS/Gz9nuS2
8akdPBC4hGVAPvbqahkMLhkFqX6RvXY051kRJbbWjHB66gBxzadhNpPt0lAN7y0Oxy8aXMKfaXLv
QDIMFrZNfMQ05wmC1V93KfsWvSDsQKjdh06GW79FeS68gICaj5hGj5QvJK5hpzohkQEaYDe1Kg+y
NmAauZNX1V0jquF6rfCMXVl6ymc2EAhEDj9ZQ1lA6nlFZuK5zsuh2NZiZMsMUG+Jc3I4W6Rt5bCg
IP0Y4tNviuVQjia821JZB2oWHRKtnx4bKwY5C1huN6iWt3bbsNm4A4qxmhIMr20yAx/bPNzrcTe8
jm6sLTgA5ugw0DtVCU8UBPDMLBpQKal4YvwuEIH8VeV8FB8Ur4JHDwvoQhqUeGmcbsleBK9JrHHb
SAI0ceYqefZA70S+igeD/5LhzHTNglhiTPBru2z0t1KZNcSbxLvD4VYfTaJL0IZSBPmSYbhh8XZR
tWRH5K6rP8iCzf2doWqgDAPYZdd2sAOmUt43RG4/FCmJKZE+gd3+Z4oZVT12w/Dt1jQB6dypBgbt
2zL4SRG24cl4ndoAplymU5evNB8h5JpgnHMy6cYXUPxVoLZfCksPLi4wz4VsVhMdBQ3TftOgWuLv
dzdIsBM3lWBQXCn6HK6s5vs6qT1l1cU1Z6QiNzeT0LI7Nwnya5EhdYIwNAhsm1CUS0Fk5VY10GGz
mm68ywJhk32jOR8gmjelGRQ/ir59K2pteDUdtV8retycUHjrT0VbVKte79pnUWX+Chd5tGu0aHrF
vkAYTVCTfNFr42vodh8KsSakCVJTA4v9TdY/mXlrPqvETvHnnV5zlHnuw8l7lIOq+StDzoO2cCJI
y3rebRV1SDaVCb+P3JfhxRDeSeG5+9V24WAaA8E5UYTqJCmZcOmGvv1ajaTQFU7qPgyQxY69RhzA
SKT21wrjm+E55RfI++kucIJo27RW+z67jOQAVHph4I65ONRC15/0qHrtsLtuA2wBu3oGv7aepj3P
EUebpHaiA6K/JEECs1oi9qV/DsrPSlfG7wSUcvcjX/wx9JxoZ5SRsXMbX31oA9jegMem78QPAdBS
vtWBmxJ30+j3gYNsdSMcJGcJdciLJj56M0FaFv44qSdif7LNOIdW3NquVy6QabflC3XtseaBocZH
7Bgmjc7vdfhsbIRQkVerynw4BJODafHfl7IuC900h4NKGsn/HKS2iorbOeiHgxVXrEIAY0iMEKgE
lSAzI9LEJagj66GsB3Efe19j00BWPc3C/BSM/qPsc7zWeghLoe7qnJjUnpSCeJlYobkWha3hw5rr
AZTZJbfmAuwbwz0TxmPpbrMKyt9Y6tpuqnFJk8zusA/W8Pg0E/HfCFiK7r5pIsL+1f4iawBvu/vS
drEw54m+lm2ymHkKaBVoF4RMWEq2tb7+lmlKe7iOsN70LDhgoZhgiQpytwpiLdCOmeMfK915wHsf
36Wqh8hM6D5kRuU85JnVHtDUjhayGjiDfoeaIiY84U5fG60/DDqRLoqXTLtWMc0Nmw71nQBE8KfK
vhmUByxP4mFwquTgWrq3CPzgp1km85Zv1rC2nuyKvUmL32wxQFB+0ZM4XTV+1fD6KUIARAmenYYN
i+OQsq5mtXvsQrXBY1uIO3+WKwAROz51HVGCo6lkb0GAbLPjAKqzbegC5Hk/lH6TfKLiFyxEZiLs
0YNUS9xGRwwiJjTDEdkzuFi0sLrYeegw/K3HgfBD0sa1TVs1ZGMQeLCzc904Cja9+0DwMbrqfI9Q
7XZnTn1yJv2bW5E9JHdILfJY5BTwMM5iJlVQTk/Im6mYRxBkGxzXgr0yaG/oJyRkHPKjdgDZtqFT
fTfVcV/mM4Tft8gY7iYkDrJwXNhCc14mG3ncqKs5VAc1GdJ6svKaoH4jAgllCKMAPmw49VuZLjgL
BW+jahcnUCLpUo5KHXK+jdRFdmSeBPJl5aY5WFS9ERer8Wt+03aNFGqlvLqhR1Kkh3Wi0MWTFShL
dTyF1kWkZYRmzZAfdCSUvhll/t1Srfhd1QhfjGIXXVnNxu+aphOBsjaoiyyoL1KuRwfa79huVRoL
tW/EnTunkclMWplxSyymAIcvHt05HVc29UkAnSUV+sFz0/JpInfxgMi0WFR1InYDMXEb5JHUu6SN
IvgV2kXWiJQlMGUuIBe22wQ+MU/IwIzXldHrC6XM7EdwLPpiHGz/Q3TVHSoQbrDgUWvPQFte9Rzl
CZkjVR5tcqPgSdkbiUJwVIqmqx47JGa0zhkzlTGtAhKu2Cd2p2u1Er6+aS2ATC5uaf4McbxxE01V
D2rSoLMFZnSR6n51lkU2O29qPvnh2pjkO+g15kl2qpkJfQQb2bqyEPNIXaJCWjOIL6mRbWwF9P1I
HBg/48K8j4Vn3IeFqC4kGEJ1/aepma9aCJP+MDrHW/uQKObSbkS50aIkgBONYOfuuhx3RGJ3Ruu6
lFwYydHu1NT9T62ZYOsPYfEjuzS92/5QEqtbmG41Prn15PE/NfsDJ1tv1bfFJzsAGxUNXMhCzUM8
YaTYyeqt41rFeZV4TX7+V/tgduoqhqu9ksNuRVFgwjDze9liulnproZR65a66eXrwT+oeiAeZRG6
fLS+LtS9rEIq1yD+QuIZGvGo8C18BHOZbwPXRV1+niXboGmSva7F3kGO61sSX5LJ31wnzMMKPcw3
zeSPKzmrr03xWNfqK5KkxUk2DS5as6KJL3ISsXsFaiPhrsRDcdF6DHGjhnKlUfcYY8Hyc/fU35Ug
CzambQQHzMraozaBd5UjBqf5xLqlPjWqW+9rq+k3fotWsFrE+6YoLQORF92/VC35/p1nnaCSgHBF
S2BlmTOkCmnCFRjYeo/d0n2zebhEpWO+hpEWn3pi0Jalb7tvRthwK1TrmFN2Yb1aPvInmRsu24KI
eU1zk32TGdqJ+LRoG8dxf1e0bbmGNqo+Yq23l2bTxK9VFWnwZTK49Pb4oSAI8a0R8b5MDINnmztu
I3/yySuh6EJuzl4+6pxusMbbPmD9dHz3rdRdtpM3HatEOC9Raq/DcqId/spWm+CmWrkxvOc6VmkB
1tXHEoEKuYELZJ4+FoSFheVQ3nXlVD/4Yf9VTi9d3V5lFlh2He91EmVnjM3G3vMINe/KQVwMx8nX
IWq7z1alWaSw5tHXxkY9Wh556n4fid7+CeTgxbKT4j0qimqpNpr+mA9jsJEr9hw9ris6cFsvStYj
PjXYxXM1DBah/Vr01QrFWU90DlGsmBNV8V3D4zV+m7VnDD103+3I4O/R28bJyELzKewJw+hT5703
CGVRoA/sTSjST2qQcooEUDCVao6gV36Nogtyszty5+iWMoqOqNZuOeafvltFCFD57rLWan0XeFR7
kQJL6ntUk7HXEEPdmttIQSJc9g4JJ7SQkOyl7DUqktodUgvR9rOOiqe7K5jFwWcarnn4a59Vp7WI
dmXqyYqa9G5UzHxOVRue5wizstD3dWOPL5z1y0Ogx+FaBpb93R7N7TIQ7e/2kv3Cf7XL8cpQ1ngk
M2unpnGwyTwtRILeiF9CYSjbLoF/4Phx8tLrSnmwdcQvZW+hpQrnjpEn0tzreTpq6kN6nrTZidM2
nzLcw1REeuh7MAW36A/Zhr8Td/zv6A9lMNODbJMBIrKjsfALNASHOgagYw+FtrM7GbiRlVh/r1zu
7I1uI3lSvrcoXr/WM0AfIyCEs3lo+sNKNl1BVKO0FJhjZ17klT5fAfS/G5QpPcimW3uR2+22/z1L
duAQ/zXVb60/Zunh9L2eGnOna1p812WJsypI91lZJZR12SaLgNSGnV56qFqRxHPX1KJjg0vuH3le
5lJMieB/+HsK6mBbr+rc43WcXMv3SZps58SVPxoV1bdXzkS8Q2c1kbISZlHvakC3i9RrQgQ351dI
eAW5tlznOnt+BbMUzirzNexORuc92JNGpp021N8940dZxMOnVebGko8hu8O1bB1CBMI2OnK7d6GW
WGikNc5ayTxOlprIX21VkJ1T6d1umKu5VYNeTtz6IHuBOQhCmcL+NKpR/mp12YcX9/aFnO781Yw5
yvOrOrQhXxs15VWbSS3fieEDbxSa8SVWvOyJzKE72W65RUGEBknDE4pK705frkbPzl+RfTePZR/9
mu5nIMYiKOoXw07/c3pAUMu7PRXX6UDYzWPgePrSyQyiMYzIXyYe1p7EGDkLuF38penePKBGL23d
KPdBiiM9c+MvnRG6B0w8LZo2ZfJl4NS6UZ2GaCn+JgtPsZutPvoozBl1eBla1NkH+NC7ZkQiSQlG
sWrD0nqdIvtnmaJOUaUPpCazxZ6TMMjXWMR2cXENczhJpV2pxzs38X1HjsP6R6L3d1NdoVnYZ7FP
CGvd7eu0eoyhU6tbcgLaP6pox3R7pKIeq04tLmFSk2Hoe9nKME0IiHORZd1HCi5lP4oK4cCxjbM7
DeL4MnacbiOrcpw6d2SjjhOxNvLrAvVQrzwjJQpPGOPz4GNFiI3mDQXCCg/5aK2IRpoNCgC3YXKn
54GH2qvVpovESto307DVgz+4ylLOCgK9W2YWMtGyV30bwfu9YWiJTlmKkho53i279zhbjY1fHppI
tVeYNcONSHmCwxgQNnmMnMAc83pZAOpuCMg9ET+ElUTg/U/CJtsbMyZnxd7bXbR9zfMdRtkS62P8
4rYJkVlopf7IGiL1fPt7TBgCZmNnejJyZGiHwQyOpkU+G6iIaK045NxbdYFe0YS5GW86fETrs+cu
jGswAG2JbMJ28EtnT+62fWkir1p5Y6q/1bp1J1/IjMJdQi4k0nA8SEt1ItSg8OM7eWU31XdFCR0c
gX+1V3XrIWCPuniG6XM3KBw4hWqJk7Cb/iSvujz+deX0lnJUI0LFGXBr/tdQ1NH7a28nZq6KXWKY
THCbJV2Y7TykrK5us54/0LnS4zfZWc7hIkW0GFM3fZbOL0cxv7JVys+yC/2AfKWjb7GVnWxB0uta
VeQph2zAnRwmenCPiJ21QqiJ0KaIbHbZ5s9X2N3XiqrjLkal8Npe+XqzE3hvF3LEbUIagZbynKEi
SvOfRaKMt+JGQH7ml5HtclYiXHPlJciRy44/VucFzbsoVssHjhLdS5O752gURILMNVfLXhQ18i6y
5jTFdz+bmRxjJl4cFN3RmiynkzVXS+KZF5Xp9oROMFMFWrPUA08cumYSL4kIx2WGTt5ezsXijbRk
bE47OXdQuWGPfWhur+9BgzDiC1QT5FwXJ9emM9R0I3v7xLcIfZz19SokOOvMRkJR9OWrb8e7SdWd
D9tU7FVK8APJQ2H5TP7g/bUdKscq4Tx/Uoe8fXRN/atsl+tEYwOd02unezsn91q0k/sxdKbG3bat
78Io8S62btmYITQYgm02rJoBWcnKDft7sjD7e2VOz695TE6qR8jZ73ZLt8IVjkuLHRojZEdgaYhV
5BBY5qagVBUPsOt4lyNWcpRtmZnEC+6Y1qratzHB3xq7+HXl6eM+wbH53BfTQ1v36AS12AJHpxHP
tkMyIgoBp36uXZtCaCY1zFlZi8lXQ8s87Y+yOvpxvg7ScNz4CTGIbtfZm1xm7qih3y3K+RLx+I1Z
i3DewtDWzdk9GnG95aqNQ4Jw5jhcbUq2mTcd8tJR3ltuqVbGjpyj9Q7IKN8uIiLf28zbIaJWvPCQ
aI4QYmeFXdphBH0bUb1RtSerz4twNd6HVaUdI7bZR4M8GbfDQq5z015Y/VA/5kru7cIxHrZDnI7P
mT58w/Rvf4tt7iPwEr4UpZluXCIvDhjTo3sQuOBk7MT+5uaPtjp0n62OxK/j2+nF0wgKaBqiXhUn
M4+wEZqFz76H2xxVWfhJbx5nwwzh/nPjH5eebDW6KtvgH4b5OPe3lpYsvfmoyfZ+iSCBf8J+bbqr
3lGjVaQozqrLWueCgnfHmSfm1xKW1U4YhkN8DR2B1RAwKqyBJEVu1jvZiEfLvXZbYUiyiWeLxQCp
a9Vp8E5Uw54e0c61trOwFBJeY5txNx5+IO5SI9MQT4+Bx4ETyMpF1uQEvIfqapiPqqpSdhkb225Z
pU19L4f4PMP2U6HZCwMa8KM1F4EOfCPIE28vq4YI0kuo7sh4viflHrN+/WpBXwgWJM4/qrzl9zBI
EuSSouJJJXdlrWZIDJRQWfaOP4V7TkvBJfUi9JCwvTyFQaUs+OG3H6JKf62o4wP5Z8UGbtbWm3J1
jVSovjO1BKZFXftvgJh/1P+Ps/NakttI2/StTOh4EQtv/tjZg/LetG+eIEixBe89rn4fZHFUZGtC
ilgdpNIBxS4UgMzve42plRcfJgF2j86L6B40mfBKMjpre5qVW9raUAPlid32iOm7anCt6W/Rx130
YLl3OFNVb2myEP8P4kPXmxpbXuh0VpbDxY77n5u4W0ozklDmPBlGjJY6vTyEEoTT1TBV28kKSBSV
Ulh4hzAnRwClnonO+xwN5d61kSfyPEgJOwpnYEUdNmlNoirknpwZYDSfBytWyQON8IC9zFt2ZW2/
1Ob0C8peMRZzTl4X/HFrAdrcVKz2Fr7eZK9DkdQ8Wt1067lSsLBdt11JBbhr1cGpK2l5U7ldu+Yn
m72liJ40U+BWhwKziPII+0+EaK+GZ0UzrM3Grw1IUt5gSXxVoygmferBVvxTqlHUhODiTZXxNsJG
m1Wuu7rPa8MumQdmos1TvPm6Ju0uw1TEhU0c3cs/mgQNENES/ZoXwCItBtai6C/fpjlxWZxz403M
unfXAwscQ82SzX2gyAlghRYARnE28XmV3CrgXbU0+pp33lLn0XCKqx6fq2YIHlKwPHPVBIU6lAAY
Oj8rvihK/YLpZfCRamRD1YanrqOs00bJ2QLq3k61K0ylJONDG3ztzSkGnwhO0j+pXdQv0rzQLy0S
MCu1Cqtjo8IoUTt9InR27eKOl2/9vpnbuQNFj4QZGZbOr45iuIIPijNM91GxQVwXhIOR4skibOKy
69iY+OgowLhSKSf2HqmYv2E0ydUO6l0DHu8NZp6YHhJn2UZt5c/Lqss2PKWQXaxCfeFPD1xR1HWY
+7d2ZJRpOdMqmOS//et//9//83v/P95HdiGU4mXpv9ImuWRBWlf//s20f/tXfuvefv/3b7qlsNok
P+xosqNahqLLjP/+9SEAdPjv35T/ZbMy7lwcbb/FCqubPuX5JArDRlpRlaqtl5X9UTI0vVsomdIf
lSw8VU5ab+9zRb+cq8/8UInd2y7XxShkiGe99YQnSrwhgRwvRLNRDHVfYr7DV84oyAT3rLnhQbS6
yrWeoL2DN7qNaqwskbw8i4FM7aFWFRm6ZjZCXXobL5tay988O7C39hjXC9FEazCdl3YSHno9z9+a
BYjq5C3SSAbFoxLPxSQ5atuFQyh0q6fBc2qnp7Huy4uiu/nG8bJ2pmgZ9HHRmRY2dDXfPYgWIdXy
UirSsEwrJ1rYRVJeMqv9+vfXRXzvn6+LjcynbeuKaluW+ut1GXLUUAjN1t9qlHPA1GXXfCjbaydl
z8IUXkvBFKWjYa6ExXzYyi9iFruJmM00OwJPST/yiTMjCqNVGjx9og+geeWVS05/GDW7P2cZU6Tk
zy7ZM3VUeeVmnnth/xKjWzG6pAtEC2wwZJTgxa/j5iEdbci8zPEktzqFhk5U5PIPX4b2+Ueqaaqs
6I4ia7oCD0//9cvoSzepvc4yvvauu9QmNWxlKtg/NSzeqBlIFLkgDP7TWdi9vyhJcvzUJ2Y35Pj3
USbpcMano0Vb1PwecWB5TAghjhoCUXWzIoYRsxAwo1Ppx/GtaPs0RPVcdECOlWXkFJgl2l7pgA33
2r04RvTfppAIfkaVxEMXoVLkWWaksBI07Er//nsyrc/fE3s1W1UdzVZUxdbk6Wb/6WZWAYeOLVvq
b2NZ1StFb5KVzhp6S7g3fg677Gzrofw1tRMSUY0REPf3w7PvxNJMDOS2/owGsfsILTvctYkzLKO+
wI6wrB8xacXac4z9h7YO4+2t6U8pFpFnkQlcrxspxKDHjxu4qn+OiFzMgO591GHpds/MiJoqadbx
fqw46n7SnyZzvPhcMePe7/bAfpFY5LkA5GWfp4O3t2DkZ7e2r2H3ybe1FqPmNOU+DyFB/3aEI464
D8dhkprzTlO9f3jaqur0OP31tnY0S9EM1ZqCDLZm/nqFKlmp0H2HBN9KQbHqEtnBZQmdJNuBeEo4
hv07FnKn0C3bQ147iBm0Wf1mVWqw1+I2vQZGmF6VGJfUuHP0rei7FS0MGc/PMW6d5ok+RIATYjxt
sxbNZjDTa5erNsHmuF4N4sNdNyf5nRXtEuqMi1wIdO5I19J61pcS+tVaRLWAeUAo2a7mkaXkByfO
4Qv9VK0RZt6Eo3tx5QpWQJjyjXexseEZZh7GvojWfacF5yyM1SXw2u4a8uRYYFgZPXktoTyiGe6L
lHdQ8fpReo99/5skA9KXVPuALvf4BGftodSVejMCICMc3EQXlZjwRdTgFH3nBChY/tmV1YhBhnXy
ojtjb98OyAsPBmsCfvZ+fN1Cv3QJVwYST61sEsYbzayIvhJ+gsBtIUblyYU1140OP2TVgB491SJr
RNJeVKsxcG6dogkgX9/VfxgROXJvDqY9msKm8dKpfaDeovCijW4P0pYkcITSt1Rpc8X2sUpAbOCA
VYB7iKW63ROXRyiAlug3vZK9xk9VwN9LVOvH3X1O5rC4XYi2qZrfQt2r1m5WbwM59599uckXBjmK
Qzbq9skhjz7XpqRAk0zGm7Hxxqs4W5Fl1bcYl5NHdhvyuqU53OgMgsHQux5WhjaU14nwMLQO8egK
WJYYBKQcnrsSXQTDHfO5XibDbJBDbMKmyVrtkI5Ogy+WZtWH0enkE6jSH0WaYtRDTMBas58f1VnV
JvIpVIAvIm+/EvNM5UMeav9s1ZF9HFIs7HvX9L84HeyYaDDYlrWVcbF69O6cTAu+lG0GQcu1Y3BE
uvRIOu6kt677TOyqnTnhjlzacJLcUvaWLR6bpH+B2zlFftYk+BVI92IxnozFXvSlYF7RBFXyMxGd
5y5HY6Nkp+4t2QoTAAMDuxkQc/aWucHiVkrBj4jjxCGi5vghhKOYv+Z+rtFGOD/mZlnGfswXG4LB
W+qj6y8sthVLpVZZ4aCuf4INku0NtzTPlaWa5yEEdfj3bw6xnPjluaSZlubYhmk7iqrbYpn405vD
KELcjSUz/yrpYTq3iAqtsyLHWxQg03troGCHrt1LZtvNnngy+gVTvx2ilCjnxniOR8m9eIb+vcvN
AZ9a9i8sJ6qdofbya1jkM9Hvu1qwIRqar0RTSbEIBcHxRNROO+h+X95OWyg5C/JaTk6j4SerWFU6
jBfiYKXans0zJbJeO+SNogkU+6k/8eZ63mRfvCGylx3GQNsY3cXXQM5uAOMQrdJbP27mzWtMPFkA
fT/NT+kXgGEnkEJ0HPZBaWePU15ykaeBvhJNaaizM6zUTUS8K0d4WYXh7bfZNmyy/BGDbDIsdfUx
DJKy/PurZf/lPc87xCIRZnC9DJU0xq9vkbKoNJsspv+19RucoJXsdTQr9xomhXXqsrKb1UbTvfeN
D37Ac0zYyrbyjEbOCkvs7t1o+3htN2qwNvSkXlY+SBcNfMlemQqbzNpeNEVN9PmGSq7GsnahGqUX
3uNIusgsuAq8kC+IBWIX23PTdIWcH1xl6A45ZhnP9WCc/TIcz4gSZc+OanyQ76iPouVPQco696u9
aCZN0M1Lx+q25XRk4bFV80bNWovRANz4UkvKauU5arLzJ8gZGMjm0E58InPSjm/mddVVB1B7QC1F
jxi7zyo6FRlxm91CWqE01YTddx5m5pTfS1ST/BixzQeez/kmCiuCKbFMCCOSmapF7TS1qr2N5ULO
rJzBOlpIuY0zQ8+sY1bqpzIzhm0xDYhR0a/UpvUPF15c2J9vU5UYpaHIlibrbNaUzwu8DinqtnM8
7cugeuUiM3MQtYbU3YqIHzxqJM5LVobmii1FeDQL27wmI8K7FgKLokUePD4brQ4clC3wZCrVLjNX
D2ZpBa5m6JAyEwVaUenJtnimebUuscjCc9xGdYpQS39qWept//5HrX9e5KuGJvNz1mSYsJqmKZ+W
RpFuFLamhMoXS3FfK0jNx5qnzE9F36HOB99RYYEyWrMEcekjqJFuoaeucykSNVtFbO8xUkKD1Egz
d1fYgbmTgdBs2ngcj27bl6sca+YL9LNu1mlDvc8DhVi8nlcbQNeghOJxabuJu9XB7+1ELZfD9lZL
/6z9t9F7330eibXoHx7Vf7n5VcMxVVvRbc1wps37p80QC5ORPftQfgmT5CNNz4Tn3WMfhuYpmLA8
Ap9jqEm0QPHIWNz7RC1qbPWgYLB1O6BAo2YmquE4gYi1YliJE4jJYgAlmyn64e4HktbDD6h3i8JA
4Q8+Wit2d7zBv0VV7qtJqmmIlx0xUHAHEEZVAD1ww9TqbAkdk6nPChrleJsC6uvW1KYpHporM7Rm
B2Rgq/RSVsmTahv6TpgN4UScXjzZqDcGIroQsGiKQszNkug2NwHvb8+Mwm82ntSvulCtoPvajTJr
+uIIUt7+4ssx9vQ2YDwiJBabWONNrz3ni9lZ9RzmAuoiSmdfyhgxVnUaQGyIcHDmp2eQNd45H11E
N6eBdGDtUrsDZuCGnx2bXp7CQwyEY/6qA4j8+9vEEvfBL88Ak92wA7DVsmxAiNrnyACSlbGClu0X
swc5XlQBwS/cBZah1Fkvhe52C6OqzI0/NaUODLes1elRjPLqxr2XqPCQG8ZTytJJdA8m2Clebt9Q
A7VeGgX8h53p8lwMOio2LC63CsU0amdXv+uecCcqTkZhWEfDC9R5g7LyN2DuMKq04W2sclB/uKZs
08DLn0qpfBUTWimtZmYz1FfkHqO9743xMnZ76WsdzMSETE2dRe74w97NUwefeJdX/3Rq/PSeWN+a
T6xitE2vSbiRCeKlnZiE/byO64vM0VpWwuo6TAX0nx99ZaqXV1EglfJzn5h8P1YK2+o2796nhigl
sab45Vyfz19YoILYJqlkzx8tSz75cELeYw17oajo021WSdZbF6IbX1nvbQ2HLm7lErUm13y3CuzA
oSyyMG3BlWAwgsgZ/dAroSZUqXlp0x7N6xhqqOMU2zYn8YdQSMxtonnYRUP3D6HPlUO3Z+HR+S9O
Vj/aKtgXNateHAgCx1Gv7UfgbNqycxB3C3Ajfhy8ssXmDt+jEOmKOQsXEOZ9cxZz+xEHr7iUXFir
zPUUkmFlNsYzMXorsnquO+F4jdkQHYxe0dbqn0IpQu/kk/zJXWQFI+1xjRXz5d4lDvh0/Kfmp9M1
MPoWhaGaM3GskFm5ny/Bcmwn51gaZVa9bLtMuxi5UpPg4GO1qdZPfWJUzh31Vvv7eRma4StHJsfm
Thh3U8DdRdXL3GetMfXbALFp5eAIhLwYtafZopb3HuAU5kXkiEYNEsTIWgwUtRxeRZG5NWIGbpDM
JzTNra829HFrpRNceJrXTIVcN/BbIvV8PzS0Gumkjs28Cwd1ibrRs247w9WSx2qudG21Fk1R9KnS
zLrWTrZtnY9X0ackwIMlSE+iJfrzwdlmdj4c712NEaKf34SXVDPqi5F+uAqp4irG0YhQ6/CGrdcH
+Ubv4kiK/tAr/qkerP7NKEwNNA3qTTik/Dyri3jSQK08DUkOLh/G4DwctKSYx97JRdrswZGl/rHy
QnbRpAzXXjv2j2oxaIeJf2g7bVoQn8QDCpwLSEHmtplkQ0bh5aREjyrvCHT5hyvbwPxR7pNmaSqd
uhTNwYmCazoUc9G6zRgKZa57qrSGsUzozGOPjLCXVa40V9f2gdqy+uvSDTaR1sbQza7aigFRxB2w
z5VjaJOWVVfOxGwxUlvy0Y/z4kFxEM8uaqM7RpatnNwGQBIg0uJbjABZgqzja5Yk6TpFT3FjyFn+
jPXXVUz4EqietfOtSgpQo4PX4dT6sbftnpjK0J+hwCYnyACz2wyFlcxeivTDfYaY5uUpLmpmDTJZ
l20Wy6XN7tjHmrw3+uk7i8u94iEi7yc0Y7N2t2naaUvUGgqUNQlUWL2bfNMQ0Ckis/+OURHAYiw1
H9rRQx4nqc2NG8oDz17buk2Juecc0/rdJKks2BWXNE2GLe/jBMWK1wamFyZ9PQKAVfajcKbmvS9P
dC7jRLRcgXBzZj653Des+uZCOSApLXT3ZICYYZFZZ1/mtSwUA8YhfrCSQj3kHd/ymHcoPqPa+GW0
J8qSIvWnRCZUpWMmoupsUkF+z/NaKb7AGwJ95DsZXJqmeYeaa8Zp8WUE5L92qzFfi2as7vLeBR7W
D8VmHPRqJQ5GEnKewXN77SQJeSc3Gpai36+CTR0qxnM+yu0u7nRjIU6jlNZJjgmDuWmHdECD7mRs
mDpsQbd/17ExnhWWMCgahytG7l9Ev+KB3QbfLYwN+reo3/vTdLWW5I2DYd9SzMpl46xXJilfENBH
zcwlFDu7/n0waiQAilmE39q8i2zj2ZQba9bX1fhWe1WE21MwfDVCD956qX7XwnRDmsQDhCn9kcGN
DAlUnAt27P6MNPeqy5LyI/KSq9S32nX0ghTGtNFfUmDzcwgT7iqK1EnbV2rczaDWGWu93q+WbhjP
SvQTz44hpe5MU2AIlnylqyj1UMkP31VfdthhFaV0dDtFOvYWOmCRWuxF171f1OTO7fijWHB+GtB9
TVqOfNi67E0cusbobMcBsj265D4PqRaDaHaki5Pl3pUdjj3ToHCQiaXP9Lr0ZKj+lRTlIZS1bq/1
in6Wa8844xcSTbJsS9EligSgDTYtfbMjFUlktmHJ4MiK/9xFAG6BvkSgSJrgGaUO6xy1Bc8rBk03
6h897SMrguA5l9VyYQ8JnkdOXx/7qcjVEHmHtNzIblofZduimGpiUEwrdC2fG5D4lqLv07wi7rG9
NJ8g7SiHUpXHfeckBQY6Vfg09qTBPcAXHwG+GbXufrSGH8xcpKfIt3rj0gMxdjsIAl+xCmNlZgCV
3lsqwrEKjLQWwUqt3Uh6fbk1UZXXD0OFOszMWurw7Z7rFAODMuc2CY2kfC4gCi4xBvPXtmcWz6mG
nCVPdQu3GJpqoWMkameIXk7NwLKsjY+W9Fw07aYtdiwww1sTRUVnDy8R/NE0ORlN+ajm3vdYfXKj
Uf4KFPz3EIjme18V7swrDespLtVqkdmmf4X9l63CrpePvVT0BK8HeRcPXKTYzJFYwc9nbspqc4Fh
G21k/tuaylCfIOUZC68cFDbZ7XdF8bs/uDWkMo7/CFnZzSKsEV6KYPCXZQ5E+A87VZNFZMbcAXJo
OoeuUDfYLHID5Lr5khaptsvdYbhMraLO+aY8P30GBRzPJEUbETGVk2fL04FEe1K5E6OOkqK5iK49
kHhG1bbvULlzxpVokjUO1x0BveU4pMkzelT6LGmk6OBklX9WVeUPHobta+An2SaHZ7M0EaZ89TJH
IeyXy6iyMOq0/kH16+yhTnmCGB7CNlO3VejlHjazeKC2rzV6t8u8r+S1GOXHgsp9XMbgszhl1y1K
YEovOjJ6Z6vTf/pcSIHJUhyjNf1KxZ7RlNvqAcexDGhygWVXZAYnD6nFhV0m1Sty6a8wk/h9ht2c
jLfzzR5dgFrTQQbck3XvG1iFTwf5NkgtDVvj19GPbweZdje3y9z+5nUJAhVWWD140yclqv/zJwGC
q17T0ns1JU/6SIr2p0+C1bsZJXPGs9QAJTol40WKXhRlUq/+YZM3xToykay/ZeVJD6m6bBI4A4D0
1zhPk7q5L8nwKazQ1xD+bKK9WqbqS6KG76MXVmeE/9QXX4tAsFblU1+w9OkGdyEmwcXG1hio9e0Q
vx52oQ6qSDQnwOQaFTqNC8cp7F7qFmiTaBtxRiQiQVnkEcmnaXQIwnOEBc1FYVe+I/oTnLLMTTd+
jM8CqzWEP4wxOHhOnM38kC1lFvSwS5MeZ6zYfBIzvP4Vzbf2UYz72I7w2fVJtAKFV1EyyPFucPwX
u3JMBFM0duOyuXZLTZqAhPYBbin0oKlZSWm4iaIwBG9E04mLHnlNx9qIpl6bMEPzWt379vDIg/hF
tc30wYra9CFiywESkwh9m3MvzL2QmzdIk70YBTHSHP/+CiraX8JZZPgcRzaI1ZiwhIxP4azQ4mlS
VHbHDq8f1gQIR42s5MiD0U0Qx6ox0w6PjSHre7NM+VHxt0K0c0mgmoNxcdNvqmyHD3mZRQ8FJtZb
OzJq0mMhxHIHLVEZYeJ1JQfScsjy9k1ueTE3iVafvcpGbSUft7Gktm9j242b0QDG6SMO91ZoKG+M
hMBOpo5DDvjw2+HQQ+qtXXHrdNPZ8gaGrGObxbHDnuRlAJ4tDq/yMdvlZIcx4GJaMcEpUj0pDwno
01f7x2c6ThXtbSfV52KWZyDop/B03ItzoIlEsm5YSHbYz3sigRcVhblLjvmCx+PtdO9yDDAxWo9o
m+gThYsVz0pHXfd2KHLOykEvzFcZE92Dh7/iJtMS9N6m2r3vv9X+fp4VOj/O5/xZ+3SWKHCMNdBp
cojytWoldx36QTBngzZOu7TxqiR+vDKaNlvc+zylGRdto2hLcZgYaHW1mOuJ1a7vfZZhI5g2qMXK
6Mbv4MCRx6wUgzvPk7eGRhhrNDqUqqvAfkD/PZubqd+8q63xBH7MB4QjLemAwCTbxUkr2urL3/++
/5LI1jT2CAAyTFjohG3F+E8Jo9RkkxOotf+OUE0Q7UxrU2npEwSv+sO0m7UxVMoX2bONua9a2rlA
U39b+qO5huyfHTLU72cZwMEZCCt+5FMhIeu/MCOQoKKpVvXp7//J2uesiWY5hqUR3DQ1W7d141Pg
zFRkL/DJSn0Zh34ROmMF9IFCj3M8ny2r3rBNjmad7P7ok3sLi2/87GZqorfvVlrtofYBN1egWJFG
gDyVJN27B15/lhiJfOzQDHuUhuRsJnL3npdcIBVLmU3iL6BN516qHoe6JLTZ6/hrZzEvedOxFWwT
GRE1UYiJZOA7fKuC7B8gCJr96cHEH25bJiLKpqWDpwGh8mvyCBY9CIN0sh8weWAacZEdyM94k5E3
VWsqEtXLDm4O55wA9vZTv2iKGfe5oi82MrRaYx2vv+kkn+bdm/djMwfiDqymEE1YvXvQEDff+4bz
DnGAGEilDxg0WJ6xsvWK0WkKTNB5D3P+IrpAa/VbnqQj2rQMipN0MjZOlR3oG+To+gc5LzrENC5G
mHFKqeW36ZUNqi3TAeIkklv4M2AB3l6cBIbZcIqwjhODRtVESzfvdJEo2cfECFlykp6PpkLU6krP
ZsgsN8tPA2mCVvtMTDS5VeaqgpBs2eQWcnrROPe1oH2yYnM48YU8NEmLutdUFP07jKno8TZuEhpl
kVwdxBjgDDVN60MW43ljFjVarp6v4NmgyYdYKX7URJ8oomn002TRJ0arWre2hoc6TTd6+V52GoIP
Q3w1lDwnLv6fQgyONoL3q0wf8r1o34flEEljkgY9SVoHv11plFba9OZVpkIGlxEqTXKyp/cw8JDo
ONbpubu9hgHJrzBrbci/T6OTmw8SnCmZRNAC4iRtkchXo1mJMTErSMZyi+rqwEJlepf/t09V2mEb
uPqPTw2TXp7bvQEUIRlHFHQxaIyR3HuvQLLASsudM8RN+yyanTpI72pHFF9DgOHQ9mp6TtL6K/7C
2glVef0kaqarswPEJcMscp1t4gi4RAyE7POxkaiKpWjeC3FEia7rvUsm+TBrlAiZlLqTjgBcEGNT
U3vly6Z0FH33wjc9f+7lQbwjehzt0fDCAXCqiaKS3CGbiSpZq3iFNuo5bPz4EHopClh2ni5tLsOi
DPNymSCzgaoEetAEuXqIb80fXpGhn9G16WNVE7fuBlVe3ppV01wdbINUTXezuZGWhF6KvMWPjsm+
0zWnNBwPBH/io0cOD9lTw565ta699r1qLhujGteimWEOONPHIToXfuW9lKxYFCfWX+NxaCEs/3KU
2V4SSDIsN+uQuIBafeNu3g2A1l5dMyvXWcf2J8v8HEXL4EFMQOltmFm+a176wGn3Rp4hIdw7+TfQ
oNMJ7FyyFymAoD3CQuqlGfRxJgaAQF2JlNTPrevlqMsgKBuloNcDW92JCUaBJrVE0KW18VPN51Hi
6u1T57BpddFoY+dcriYSztd+gXAi4KEIAhtLZm3jBqr+oldAjqbh0I5Ac5vsV5KuNJe2b/S7CVwM
7wvpOcmX9oVQnOvlRWohniWIGV4ebf0qT+DlOvW+z7wfhA21b7+TT8iveKANp7IoSE8BwXyv9HGp
BLV0Rm9heBgc4ko5GNJNlKr9g4rK4rXRD2JM9JSKlYO68c25aBK7uOq6bu7wVPS3VaBpq0hWsrch
rVbiuzD7pp379VidkrgghTcYxu3rRYh5kaZZ+q5o3NS48sjb3u+LRwPDJ3FkqkRIoOUGnIQKAI6k
e87S6Qf/C1yN24VQXUT2OhuNTg2vjrMcF+ncLBFGkFokL1MdbdOqgCcHubVwbpVBVHASulX+HBrk
/585f/0IzpNWTTktC+4fIXmq8Q+vZfWvb2WcqTQZ8KZuaabz+a1sGF7tJGbTP+v6aJ+juDlj31G8
Kw3+mC0aLWvRTJHtMEuVgFlJZnDeNYQgh27hZp7URnw9Vj5PEcSDJCiFQOL/U5N0y2GVMYRrUbuN
FuY/pCaRKfl12zqtrEhLmhYGuUCItM97HvYOVZGDoX7Syw7hTVR35VJTNpaOGKeo3fuc/9In5jnZ
GdfQ2SAlZKXQjIm3AcHpXTsWRB5jx921ar4d0jHU1krvWquh4c1za+NOs0LPGE2UPn5vmzpeaFVp
7QoHQVGjegwtKWZVZqbbwA8SHs80w6H9jvuicoHKpEH6C76LWUQAkqVm42QmmqX7ZAFpec2BC67a
yi7NU9ynBVpzQf6qNqw/Kr/G/3FqBnm28DS3fPKSUb9y/7HmmwA6g4XzUubguOmz07MjN177KDmd
O7K8B8vtV6I1RI1zFrWysWVUxvDTiyzkp2eiUzKTdxS03O19sjieKNVKng69zRXHxg1vY9HZ9riO
B54GS1ZT3LUXyAVrlS5/JQRsgQTI4534S0LHeSBzqRO8Ddrntk6J8PIXmfgVzOGU9yhupZbxnifB
Vz8ck9+DMXzXy0xn2d+7/EBtkI2YQz5NEwLeE8+BUfCo6xzA1tNy6VYVayh1iLiyytBUc13jH3Ff
WJVKk7vz+1IKhVI8F2DHrcdGT1Z2MBZb1uP2E2niq6YF2tfccCMUEz3tpGl+fvKKipfQNND44ynn
xnp25NTbWkHZroqOB04V/i7GST37yzHGkl6v5cmbwe2WGsv/UxyzrugUJ/+qOuErLK8WWT/V2JHI
lRain299HmIP/DZpqa67xqrWVu5Ibz7iNWJCjH/UUu20coe+eviUBgRophPKnl7O7WG0j7CHtXOV
t6RkpoHGJeGLkpV0Vd3K3Y9JUizMxHAuYQfDBV3Sl6rMKuTLcu/ZYG+Qe8rw2lpWfhhKHf2kIR1e
oXkEqzrQUhD5jAY5wqoS1k8nMVrCebL09BWVpf5UYpvAloRZUTCO68GTEENqgvG1DptoLmN/sxcH
WY63bJBue5KqTrpYKU6y4oPhvWwtx28X4iBMF+NF7drmFkmz6liGaLOMwwiwo5p2TUGoPd+b+ET9
aBa5W+4JLf3cFKNBSchBHFtP7kpB4RHSTcg9OjqJf8N3d4HXGj+qvPrayZ+6cHcKNG5p+ZcxcYTk
GkstMmUwIdsodV3jreirEskOBOcAYBKyj0jQtKq5jbNJms7NZXylrHCfD67xGI32w60/dkyibiBk
7bp3r6ymP0R/xZJknlQIAkBaii9Jndczf4KaSAN2LYlv62dzLLoT+E/8IEJkddsGYA3ivEsrra3d
rYpfjbUTbZdkzBrbTTRyeMkihqMf0wEZy6rAqufWVxTmMZBHafcTuGbq85TrAFTb5WHB8hWUWxsG
38rOe7BCN/hou2KNU3Hmz/LkW4JBeDjLmzM7Y8OfZVGIooU3flSDezZLu/uG+873scyUd3XUe1TB
ELjrCXvPUIlHZte1LCQFY3YQENgc3kOyi55maxPkmqpikqhVWo1XlG0nc9EnlVBmZpLPORJxDjII
wRr9zj/E8P04u8N6zPfHbNm6ST9zkDmHaxp5S8ks9BN7XBk2q6JsUydsjuC2kIkz/OpR8lkr22PZ
fkEp7ux6oBVn0sJL2/bGbgomUpNgNgkWk+clyt4fQf5M/Kd6wJrC1JJs1pa9BQCNgmAf9IcczzrH
C1mIQGZVOf0FBbV25/nVmzL5s4nCmZjEjZccMYiX9qJLTDV9RCFddE4X97mWj/OgYvibOCyNhaoO
3llN6hH3KnPAmS7Wj3Uot0vVydInfLFUuLea903rgcBUrKFnbZQvImR9fs/6aFLgU/RnJ0D8UJyp
9JQfZ8omg1bNlNS1KZXGkdBWZgT+0Z4aMcvQY9KNMcJuXRGsKkuafBEYsWI9hIeIP+ccJCRRk7De
UEkO/VQLlSI5eHlZbzIcCG81/8++/8fYme1GjmRb9lcu8p3VNM4Ebl2gSfos1xySQi+EpJA4zzRO
X9+LnlXViMhGZAMJR3hIkXK5k2bHztl77V++WkXduFGx8qMOUI8uvVFcJesfY0tVj4rJw+Xp5cHU
ndLa/PlNkA1NjaANvtXJLOFXok5uB9CbuaPnz0h+tKNjyC7QLKzO8DIgg8V0B7CrFbdOrpPDun4B
HlodjK50jk0Uu09tLv3cMiYyUpD+l+Mwby9P0X0dSJIzH8n2SRkXYwDLoW9L8lx5q6m+q6QLXwlt
T/yiWgFlit5uyzwpr8DyomUGu7trlmi4E+4y+3GMe13NGT7oa4cpWntN/ZgYB6dsn//vX13+5DSj
ESRrmqFK4I/ICueKRHKHQz++OUhzpq+tTy9/d3lYaioXD88hEZEOcD6IQXctDTBfMA8DpFuDUrg8
X9bnUxehYro8Zxf/9/OoaJ8NtYT5VaovKvrholXLLw6IQDtLk/MSQoM4M6x7tMLWNnbq5GTZRXSW
zjpwUvr2m6xK6BeQfT/le55n1VepoSFtW835prDsIRzI+3M0ttqxsotslzeyuefUCeKjaPL3gcDN
y78SQ30TzaxWCPdCn6V19/vOn2b+bLthSmi4tqbSFnZNU1e5nH7uedGjjAdHrcMPs1rxB4senQp6
fXg7vrQu6t6LbNm8mBLMdUrAup8l51kjGk902IoVUyQ3UpsOJCER+deEOhVZdZ2kbXeQbqDbdbIr
6iq+j8v7POtvKj0yjqpi6ke6BQS6VHXuJ4NEAWNgNuDUZASVOkP9mnKVpYP/HQ5aGJ9b+SwMxQj6
GX4bfbt+h62CdrLeYhXpY2ItxNFaxTe2iisIoPSLJoBrlfpL+olyVr9dqm+E0bkofSAYa8w3SY5y
yitVhGJXtPKb4i4EFUUMMPHam3umqYWPsVI52ekDTQ+o3trY3ZgzSVzhgM0mgSJ9UlSbkTuEVK8k
p3VboEwNxpB8KifO/dAU1RYLl7odw1zfLuaHNLTyMNBq2dj0x30TkOmWDvjk221N7W3KQ7gk+R4v
LlqZBd1QZlYeiF4MnWSoKQkvuauY8WQmDOei8SY1WR5GoNGpQnrjHLPnY++FKaJl9gYdk7JBeFdv
Z93RvCweGd1nfROoANlIfoAlo4zaW1aB7BusstmUUVh6itIUQRFp9X2KGhBJgXYGYq2dezxOmUgk
iQyxD+FmOiI4dk8kGAI+7zBIMTOMHzJMk34+abQcyXVDhNi0Bzh8ATxMhvlpf1jg2ANrqD1romOQ
LvKjUBv9CvnMexTrOzumZrKaKi29cJibI93wqI+Kq0I3nqbU0o9Rr9pBZoLvpWqJ/FS4PdmRVseM
5ZFTXXGFmb+4alik5xjoq8SR0aZh/RAb9aNp9sXRTBhVh8aJ9vUNWCzrhbX3EDuEu5M77sTludKt
9LlV8p2wx5FQq6TzK8aRdwZiuqE1vDy2UT/UMQFwJOjhlE29YRj6s7SOCzKIzUrz3BLqe5a5s5zj
CoGKYjMVx5p1VYekzKo4srb2ZJjHukmfqiIcz+FMUzaDmeGINtzLWbtzOI96LMnOAWwpUGhtehBp
K68vD5oNOXFqSiL44hbRVaPqJ33ukMrp9lXNNPZmRIkSzFYMvt8mhhaxrT+Gi9er56hxzCfsh54T
x6eGLvZRKZTpMLvD9wL/+NnQJrTROh+jjsDV13SChTnRI25EPxkMLYCEcHG03UQlGxSa7SeK/qGO
zUZLNLaXeZrOalnc9njySKdHX4tJHjzGrPdBVkqC0It4Q8PC3eWRXQVAlANrit4sTR/+ZlkTPx+3
WdVMYdomdk+6BkTA/KoEhkRW2m7rlj+QHWnP1YyeiuwYe1Aw5PS2wqEL0zIMqU0dpljrB7P+IjfD
3sXsaOSkZMSnZ9kxY8ouk2HGNcy9/Tcr78+DbF6ibdANQK4sNCYRtvGLU0WoWt4WTZ1+TiRDgfQm
c3BUq7smFxWZtfO412xSVGr6QH7N2XGbi87TR5RWF4xwvUDlSGeg4nq+1YXVbRm4cGxJ+uKuUkt3
oy6xtl3WtbbMxsR3rVzfGIVJBlAVP/ez+nfv+M9dmss7jvBamMjvMYX8xb5JL9OtMpxtPwqAZkeY
i9YJxU5AjnxKKFMOD4uwltAr8bt6tGtDks9zIs01B+eh6fi/f3Nd8VO75fJqyGUHkeu6gmHzr979
CZG/NrCg/HA5hcA9kS0B3tXn4MSraWnug8VwM89KIbU4k/OlK9mH7PvpSo7ucqgMZ9eoNmcW2oZ7
asPpGCoxgrM+sbcibuDKL9Ak5RC/oAFTr7slvs46WyDuGJJzIbV8J0niMDeX9gdRlc9KlYSeVqeP
iWwe2MXcTVSPBYlmublrVf05yQl6TA2obYaVQY1bBwypdCVvFxAi2VjqRkTDoSg6zY9NdfDnSLRk
ddnYiNanrWXlm260TxHWL3IfCq+YSIME1Pnl9km8M5P+u1YuoBXr6r5yDPeoReI4JsoDbLD0KeOu
9YTjvhcVsEB9luoJXY6xLyM2kErJ050Zau2JO6Vddc1SfpmzccN6gAuuzTfzCD+2DTN5pal9j6bW
JbRBrU99I/tzXhDHbEWV9OEVZ16mOgl9InFLeILC/CYhqbSbl6/ff/7iL1UNVyIjPJM739Bs2/ml
qqkgpdqNGZU/SludbofWrYnXCo3RZ67z0MUax6Karrq2Xp11U8V3JmvB71+D9pdrcJ39olHhQtQZ
qf46BxaK3U3YWZcfoso/SHXrr1Bv5NDligiVKqSYy3Bay9ozQo8dJ7DoEM9i2tDSRv48Vs42MbV3
ggnkeSIsFzTMrJxymALpXKrBOA7a1TISC/r7ly1+aVVeFiZiBgzX0YS7zkJ/kWeIjOMkuib7R9Jy
8amZ+ebKUQsIHgQSEkbNobQtJDJL/2TGG5r3B+Dp+mvlTAe2bsyq5BBShNTjtTLUHt1X99jZc+6l
DtkEhBn4gs+MUtgRj0kj1M0cV3v4UGrQd9FJOLAnQiIMra4IyE+xDlO0dAGdU2c3OvT6xj6Hs1KQ
F0o404r5zp9DZSq39giNOWZWfWqQj26aMITEEiXDlW3NzHMYI2PFJZJUVmnnNen8XhrMNmMckX6m
zHIzR5O9rUwn5hxaDUGXDg1uyNndRlLfxpXZ3uljX+Cdz+3NRG7XNjSMlIrEpVo1o5Hu3tLjd9Ob
oDWi3g9rClc3fcMYGHfNu2IY5pmV3QwUhfhe4RAc2mBT9+w0memFhY9Y5dzDaCRfkroP19Kldp7m
Awjeel93PWpiui47KgZxhKGbAA3+UHVifQGE6O1ArlbVxwdrnbUZHLdJv0xImIyNQzdG02YEYcYW
YJYPLlT2vTvITxOUYkFRo4m9wBB3W3dUqjcIkDjfqehmj+F85Wp1to+bUXjzYCQL3ZLSN5vcn4k+
v9VthVjZBpblqLpx6TG5UO6S8qU0EDCQRCGKE3mb1IalCKLxC9h48dBVhrU3hm7xe1rQqiluAdyv
MUe4Caul7/5mG/jFEPTnpWyAfbBpv7tg934xhEk1dLkv7fCH1SYx1dRQepmtuNsMBdJWqIlk6DwM
15ZlDtdGJMj3TKNTlWNtp3jYTsbwMKyBgzgXHws+lN/faX9dIKgAXNNFcCAszf4LYEbXxmXJpjH7
HBN5g2xYPAgXuXuLwtgPWbeDWbb5bQ8NDZ3E4AttxpEmHOH3JiWMopPq3XWiep0ciYI2s3VEkOnw
YI+PbuW8z9FcP0bM/P9OLOL+urdSq+gakxhdd1yDO+/nE6Mlkq7oiCz4VCLANwtIxbGyv/V5ysYF
vnRrTdrkxUpYHfDsMB5CFvsAbfjWzt1jKSzzcDlMDap+VroJvV550EbSsirJeUeQT+FFqCvtfuzO
uqgPKY3DnXCiFcSBsQZimntsx0X19LDbEQ30MaMU+65nDsKVvj2nRdju6A1nj8XQ0jZj9enl9Pz7
T+4XBdvlunIMDm+OampoXd1f9DJLISECTFn66RRat3EzK2I/CbF9d86dntTZyZqEtcEr9TkrBEXJ
6ajMnXkqpnaDewkA8Rif9Ultr8wiruFbixeb4Ppb3VEOJBYOSm88YfYlDRKzRoB6MfGaLh98miow
PdKouV7K8FWqkkUt5FCFz/VbiK/n1EpY5L//Xbl+/vJ5o/9hC9UcLlJLWL/cRO1YmJ0TleVnbppq
gJJ2vMYN7BK0PUT2IaHouSmSLEAnU57dJXow+vgrbBbNz1TN3OaGG50vD5VLaxdyDxADE2UldqtU
yuyOpSo81E73nQjm6Uqh3ev0xSZR2msClScADLRHcTdeG7y2WwPgUMK1tXeNiEz7XDFuJ8Z911n5
PbEPRGrkpFmS4wAPp3R1z6wd7K6q/q2x5CZkRq9nhjgRSo6Wvx9USLukhEl0MyX2+NpmL6HvtQ+j
NPYloSFeF5Xr8IMj1nJvFqU3G5ZCqEkBAgSDzg04g/KqX6lHUeE2RNgDBEdLwwszpfKkzHkTMKK4
Qb9YXWvTY98vyZ4jZ0Sf3sLUXZQ1KcND7iME1/xF/0aBgsSzGz+lJU9u05Llw2oNDNxjqJjd5BR1
3oKgdZOSeOIVK4ffMluiipvymgrSPTlWlZwYYlVenxnmXsThdJyd+WtKpMbUoRTHcE10DbXyM5YN
CAf6mB6hAdNVTUpH2JBL2cP2m1gKtyZlChY5Gh4q0Jq1FWqYawduGGyP6JnTNLRAxdL8yTJaMi3X
BF7NoeeGZghvjDh18dydjeGLAX1/k1M9eOAxDrDexp0RttkTQv9j2NIjruZ3J1eiKw49zXaKoHq3
SOu8dIY6RG9cPZnrAw5pj4TW+ioK63fYO58tPvC9qMxrwM7GvSHltLehqY5waW+0BEnlZBYfpWzP
hgWVvnei25GcrVtgqX4ninuSI6ovO2IvtK7p7dvPpVgsb2b0cCpV7XoyhfYwi3g3O3V2O3LigXk2
93uWJfrbYzwSIRTjpEWvt7cSWv/gSdmM68LdpGzlJxTv8zmStKoWx+1uI/LP/qa+tP9S49qWMHWT
86PtCvSGv6zDA8mUXHWG/LSIj/GzeKbsKfBlOa5kDaVkuHGchguy22pkuddeGgHysEQUxAQz7qxk
+SimxNzlGcD51AQ8/krXw/bAZLmHLF07VNTx7H9XJERiBgGFxxIXnfFmeJlVjqS/hJan6diko3F2
AhHN4PuLcb5Su9csL/c6os97EAEVAYKlPEOvMrdpJb4uNBhcIzuyS/SDOTEDAl+WfS+6IQ+wjrGL
yJiDOT9rLBJziydG22EewBsaJdVpBKqVrXmfZdfKB5lqwl+Gx4LJF9y1Kd2oJWigeCk/JwelkTUN
/S4KGShl6yUctsn1kA7zObHM236p2z9P9f/rJ2pcd6HIfVRgxRCD9b88/Z/HquC//17/zX++5+d/
8T/n5IOJZPXV//a7dp/V9Vvx2f36TT/9n/np/3p1wVv/9tOTTdkn/XwnP9v5/rOTef9v+t36nf+/
X/yvz8v/5XGuP//5x9uPIimDpOvb5KP/419fWnX5wjXZNv6D11t/wL++uv4G//zjf7fZW9m9dX/9
N59vXf/PPxTH/YdlmAaVJuhRbVWF//FfgALXL7nGP9h1XMvSuKNNBhdsQGXV9vE//9Ctf5jqavgX
FCMm/Cj+VUds6fol/R+qIOfUdfhrlyQw549///r/gv/9+bn9v2GAGpSwn7bBFSnBf3TIEZ6ZxE78
ug02SaMZtSZX0adD7mhhuEFUdKc4MZ9yw04OUEOAXlrGh75s7c63aMocCBjDB8etD4KHpd+aH5xV
puDmMeRmp/XIYKD9oUTfXKGfq2JMDvoip42mA2eIkxyrz1mqM+u9VgwBuCco2tJ+Rq0y7VzwKzHr
Dm5Y59hT9s+mvZyDGO34lq6e4+ViNrccTTNEH9y6mXhndcaD2F2pZYJQqVAnr7dT9hGh43Cs7K9s
0K2HDtzIqBkB2o34JjfDfd71YUD3bu1FYZhJJxy6TJ49PpYJIxCtCXuOb43S1Q7r0p0Vr5BK4m91
vVgnp3Fm2hcjLkXUgbiXlts0SUWQwZMPurvYGvsr1O4EujM94d3I3H2F5SHJ0kNSpcntgpkxQSTh
V1o63ZjVjSuIsWUOn25ctRAkpljkRBUhyVSy+ixN+zO09XzHzvlCLgZdkLEEVrSc5mVBbl2VKgix
IfSuxUDjt5LH2iX5N267M9F9nqUhnLHT+WkstAcCIvWgLOJnF3XNhuXJgAqmILrigLRdxi8KhZu+
DW/zNAuDRs3UnTHE9BUHzu5tUewzSZaVNa42PdW9sV2j87H+e6PU4DYb4jkkpG3Tl2rrh1m4DaNk
Sw+n2RIitC0aVGKGO3DaG82zKZwt3PJd6jrHodIbIvOI+ZryFGdgO0U7kTkFONsGX9jMACcy3cfa
LE0yhsDOJSOKG6uGOT2Wr5Wa3VcdZNuufm0dSU0JEfk6VGzqnDWnc3EB6s5ud61FzdFN6UNZVkze
rFq+NsoeAFT0rUt3drkEWlR+pLTB6OHc9wRaO3O6p+lEUWVOr7FDUFTOQHIsQKcUqrgZwfvNVi32
PSktKrXRNm9ZvzGM/VAI8nCZ/bqgEHKnOrKTrY5H+82YENA4HGItyafbmNWbTao1O01WBqFDxM8K
Kt4zqzgX1Zz51hISRZsChA3JVMSB69sYwb2pMb6rdfK5aG0R0EkBDFAb21GhqDPIe8trphDwOtJZ
SXm50dugReYhC2+VlEOzW8wvqa7ttcLaYc8MxsZMPJoU7r1dDHtd+TRhAdx3k/kxJDnO9TLap2X3
I4wpDjhgxryh2l03Og85G+7mifDxelvyqj2Jy47x5+hP0rptyc8bK190bgLjGVlfk6WnAaQgPXig
02H8kTFr8wzDYf2oCbjR9FeDvDOm/kivK9faiprOtsiqoDXXgwI+0rG8r6xxAPAOO3eQ4Chp5JQW
td7EDR1r+VOtGt+r3PaZCFMvRp5bI2laRVXjmd8JvcZZYJ9IueMo2shE0a7D1mZ0ZtIBKF2ReNNA
FkhOO1pDoqtwbhly+85Q3I0Rjf7cyHQ/GQ3xl4RXMeJPvFgtPrSBsRAeztuGmn4DtuoxUhj5RNoI
mAYwYVGumRjN5WTBDGIsxy9FZ+Kn5M13U6K0WsRGV9r0SBLqawcK79ogEyj83lgT2VxTbB2NlNFF
n8h9MpFMJnrzCx4ebb6c3Ovo3qlDYg7CRnkwtCNe8R95SYZjkabGhiQabh2g1BWGwo0aNSCyVRqu
YQ6ZDeLY5EYvmaPDaTNqLnPDoac0tEhrFpJtyvl+mnR1vSnHAxYFLx1D/Zw6Sslv03YBiUO+PqCq
0HrTn7FqI5Cowr0dV6RzLquEiQQN1rIEMUwyvY5gU+iNtPgc7XcjORNf/gMVW4TUIPMWGydk1eUA
q+hi7vjUJnfJt4VMb/QMZvKcMT6zoq4NijBV8CdHnuhUd406PuJrRBmewYFr13lizyQek224z1CT
ejliP1re0VjRLXNwHlkVTEsA3CQ7OWC37cGv5YC4xCW+DsEMfmUl6DJl2Kah5mMYH2rlPKvzEuhJ
wlh3QhpRC+toF6h9ZqvLd5PJlVFNyFq6c+xE5CCrcU2EW5tsJ+ZNu36eN8IlgA9cMV3CGJlvPsbR
tm+Kp5BTHJvZ5JN3mmz0cNT9abAs9MGpFhDdysSvzbdaoSlvk8iJX1g57VAmVfCCcICm+nuS2M6V
O/bXU1M1m6mbXhSZI8SVL0pfdj7xZEykSsUnunzx6zh2fFNkFoOimzaKDGJtZhblUtf9RCPTFi63
31mseNTX7ZTRkgVwiiYGk7puPjlV9NRYir1phhalNSepAIOD7qVhVW+T2QGKLa9z5l47gJdRMFoK
RpoIzHMyfkurdnlanH1HgzaQegIUOdsM+kgzPpV7zeH96UtYwtawd2Y5ecbU3JQDtBjTPUZ614B8
ss9WpbAjWskxdLAvljxkdbIfkzFBouQ+DVb8DZ3TFlCal1juTjVIt3Lq4Qp1Gi9VRnyyC90YBoC4
OVl2EfjnO+gC/FTN5N3JkcE3T43D9oIhPAzqhW+sF8UmeqYQJJYxdJofkE3fWHRfPIWFhPo7UfYJ
dC3aGy34rd7Ls3C+mwvrNWqYT7bTeFgSQTeDttJUMZ5p1dkPW27kSmUiW8v4HKbWVTIX/VVnDn6v
YtMtQ3TRSfM2M7hOtVMZ2iLyauPL1QmQEfO2iuPuW4xvFhgGay7o9wliMFM9l1YGAigNKdGZwyrK
NJxKk34OSUBm1G3RiNF9B1V1kEh3j7v10+2fi9Q0/BYzj6+OdEZ7DHuENx0EfLGNYs+35o2cufAy
YAmWmqEwHNmgRwXxPYtZkLY1Y1i0WpkkgkxbyXuQJFlbjPeWGzGAdfEyIOT25xyWgsytYHmx1f51
rgziIELntqJ6O+XFTKt2DT0xM/dVgBDcNppNBTRmj6miuL697trYixvi11X3mPIG2qjyN3bUhYFe
dC+Loqs7huJnG9Mk3/nYEH2xVYtPrSGxKZ3NHcCdQzjmb0SOVkFXs5OWWQS+0Wax6pIu3QNPwQXk
3jF+nXwzpxJMjPl5RmkY2B2q43Jpck9tOuho6jRR6HQzbT3tkLYKl4cUoR8ydw804lF9t5kOC8fy
Tdpzojaq8ODYS+JXGPH9xWXtogqUsLMPk86nns0KlygaC2+AH+8OibyqIY0GSOWxcJAcEsCA2EvX
dcH6k7UoYAHm6B/8rGq3TE+u2ZemjV3pcxDZVs8VyQWal+GzZnjWIh+HaXD9sBvVM53+ME7t7VCm
VQD75MW0m3pTWiAwnY4s+LXmyuDVz6PDW512XLXhkcTEVdjCTDPH3Qbjtdbt9EBEHgEYKgyVBUTf
pqVdLgRRBalJNjb2DSMI640SxjfuOETsYDMvqVHvl7ze92F7HycQU81FkJZOYi2xjl7b9Qesks+d
7OeDADa5TcswX3MWKCVGO1CGhr68dId93jM5gm0UWHyYfjFZLmqNKD/gYSQn9iWndtnhkO0DbQJ7
ZC/2qwC7IpnzBG0ZvSeL3GhD2HkidcrdlJXsbvl0miXkgZkjh19ow5foIKRh+6s2CPhpoowMiBiv
rGWbQblJqRkiKRuqUb8ev0a9fptja9tU+hm+INPhnCFcLPWXxin3MuuNwEj7Y434gsXNIQkgQZxW
uf7aOESCte1Gsns0AUhmkCQsjvFyj5F4CvKiJePcro5mNz1muJmDqcYKYfZGuWknR+fU0YCnVge8
hXZ231Us76aSPiz2YNI7xiLj9pTgGMnfElW9KSlW1t2QSSLBPjndwMlqVL882D9W9p+pAk2D2sV9
wkzdGaEg5KBpix9L7CqeOdTM9B3nxMlVfZzHg5lA0KvKdptU3Qe10iuVXjnhZK0qQ24wDQTwUe1N
O8tuA8kQnVkkvEqLQq+HuuvHCrEumtVshhXOwGUdFgzXVI4tgU0aVTSrq5XMOsuwAs88hh+LNVZb
KB6etEt9U6aF5XfdNu9JWRIhnnTMK/Fgbx2hF/5MYodX5P2NYTSeuQwOSxzeOljgp4wb8NDq2g3C
CBNveP+MdKTwEL68Ft3I+Eqpz/pC9GoBNcIzzZLRmQS3xcZ4J+f0rMSuJHULyUmE31uVKBH0dtm3
tf6FNPZhaFhKLXFGMcURkVYceBd3k2fqTdRt1cTuaRV2V6W1GgdaHW4pEuRhbq/CJDwomZrsnEZ/
ijAgeI0cK/gzcNvYQxdOYZ49nCztZoioJSJVO+rlZPlRS9ru3BN7aiofcA7UnlK27AZj02VFvam4
kLdGGAatQjxvoryno0AnaRIcQkoj+bI6NQmHHbGRaAu2mhodjU3PYb6fkQQxMfe6BtsmRS37uYiF
F1OI+Rm+JFpRhDeXGdM5VCc+2+mX49jXcWdv6eW6uyqrJx+s1PfE0J6FGvYPrq3cqyWjSOZ/tM8B
30TfbCKHvSwJx23EkZ3kyb3W3BsQRXx3GRYWflLponr2NLV+E9kaFphk7tbqqLLShYx2Q2LWrLJH
1x6uAAa1+0oaj4qLFL5uZ8g+Homlj2mqe91Ep7mRbUV+dXxSZZIRpQlBy3Wap3nWGWLPRGdGifmu
dOY3JN987NqLaxZpEKct+x5llC5QKIlyM45pEoi6mreQkYIht44ZubiB7JhmxaaByVFg562+9/j0
SAdWh602vo5JXJ0qloIETinuce1hjffOVZRcBtNlFbpbYlk6JcKt2jl2MCzME2UWTGafEYdNdkSV
fpRR/JwSnHQFYOK8KMyB2S8n8eUq7Wskw6PTq1ujXZodXcvE09DhaoWOpFbIK+KxoDuTYGzFOG4E
r9GTMHbJkmdHcdiiou62zF7HfoaiPHY18/r02lbHH7L80kbXDSpc954qJULAbPDNcTQ30FT8yTII
XyLNJFh6e1syJkLBkw5eV13b1hjehcxvYntqj5lGcFYjGPNJ56wm04bTm7IpFCK2TAe9fbhqxYjV
JgS9pj+gcjydJaxlaQVV3l/1zKNZU+lRdcTnMNx51MbGPjj68lww51ay0C9SFpcqFOes6LV9T8Vj
pSINhlFhH42c1UdVX4drXRKFnJuIsj4LUzF2vTML1lP1qR7cb63OnWb1T/BTSXW3tI+xiviLlGvZ
aK7GdTApcU2esW9tTC06F3XxOKgsUQn0SBVWqh8V6cPEjJnAQdoyfppHDzmEOs5i87lvaA319Uxi
kKoSVLokL5mmdvciBgSUluPbYu7GLq0PsBJeLH3yz73bPyRL/LggueITZQFLUDICD6iOneSz/vOP
l+dp8SMD2XhQkj7dN8qyQbDNtrM+CMvZWdxzu8uzPNKqYyPKfucY4S0SF38ubPUQxiUyGvDOW1R/
N0OCYAiaDBmzhjiEouBXmHHkcDXxxzF3dj29t10sElayTO4vh0mHScE2jwjtiSGxAo9scNKNX6Xe
YWwUVruJtPi2s7Un2bVRUKNopalO6TAMMyQyaX6MqBFjU76POUkGuC88SN8lUx18GKoklrfIRwSz
SejwyiYWpgYpex+1H5Y9HSxloWFhEoHmCHPDO11uROFwataym/V29WIXRpfyoNooCVV1vNVD+6yM
FjUkVqwAeuUB2B5NIEEYYKju4WfM96FCN7/tNoOa9/eK2XywFJVepFug8opjNuZgRMdrPHlkViqq
32bRtWaf2sT4NupOtlsSSQZEDDSg5tKunWITu9riq+prIljaUROC3sydzpsd7T5HwRL0dv2d7eEk
VELeU7QdRYpnhwxuTPp4Fi1Yb7u2Fm5g58511lvf3Vp7qd3ivqlr9HT18CEnt/HG6pRUBBwZlpC7
tEF/yTBC46JnWVngSnqUely06q1027OYB/LZK1vQn0XWVYoaDVF3bc+qvjfz8mFRNpRkd4OpZLuq
7xXarMNLocdEnK+UeCLmSGWVhzxBO9/oWwJUkE2bpCU6zYIHLc+YYerXhq5dQcgGczEY9XF0dYaO
MpaBag/1UfvPg16W9VFfv+Xyd4xBOubEU4nHI6yO41TgkXCUj7qAy4Y85KbjUtpdnoVN8a0rnPdk
oGvCfLkLMHyRdbreLBZevaOhOmQLd53vkCF1RJ2uH/ujOrX1sXRHujKjE4DbeNFzlde3uAWb3vpF
gMJz0BkWK9X6spRpGXfJwtlvscVCI4S/64c5zzkUxUxzIx14YfZaGcsdRGx+mOmAPlwfiiyqeFP+
81zwQYGKig+Xl3h5mMuJ9+3P+5nALdrpqPeiU6+n7raJglabqjXaBaLaMFn2tg3bc9Rp6eInazOH
0ybJdc7z5WYkRSzAn9LuMfZVvELeBVJc//1/X382dnwapJFTyFPDD8mVsthdfmPTlqj9L+/D5XkZ
u9ietfne1OW7O2gnGdM+GQnc3pkSBWfcJAV77TQSUWBQTnEew5TLK+IwFo1Hw+0PIza/nUIGI+Nw
XullFbk8RWO0+JAhI79dX+Llpbd6/tKwW7HFyO7oktlJIp2BJsno92VYbRyb5TdGs8DJXN71XWhs
JzNdgwWKIsq9aWbBVVy33Dale8+kojwOs8HcuRp21GCsCYXr1nuMjbSlzOI4F5Oy062uHX2mnicV
nMBJtJIT2RSPG5fshqMaIZbqW5vI6mWG3BPjxzhefs4StZxliBti4cj6o41K7mgqMNSVTkNraViq
T3NxrvdrhXFZf7NY649u2UHMvHyENS3/xqUazWImyCkPlz9dHi5XHOifrwWmJdIjwmnorNBgdtR8
/3/YO4/lyJGszb7K2OxRBi0WswFCMYKaTKbYwJiC0Frj6ee4R1ZFJv/q6ulZ9wbmEAEgALi69xPn
qiLri1jo9kKDWTtOsHR9dRxqNwGlJhp7jx+jnNY5mzpJB758IwTnjuROOhgC+41fYHWFbhuubLX1
o4gG/Vjk1q1LpGAHf2E8ygUuFtXW6qnyDproR6NuXL55Y3aCFHQRXW8XEe+mtenXY9IxVGdyVQVD
Hu6zOU1OMx3bRuuZ9cjKKBe1+J5lKQYgcegRRVTaEpczy0twpm7s6rxYxafxDRQBvaw2VEDn69k4
DvYHtQSHL9+DnrvlzzdCNMfVlW/KaDEVtJOvDT6x10z11uvORHbBQrtlH6nrh1m3nI2VFNhju8YN
mqjGTZNge6noCx6F8YtqMaWbgXuf92mtsrdS271y5sq6zrGx9/Fa37o1E6aCiMQ1IhIva57Ye3kA
CozdSUejXu7Tium6s8O3yexpMxplD2962YO4R0t4ikbTh6Iz7g0qGgT5srgdTQMlc687dERDtRHB
VB9WY3zTWMQgrHlAECgT/6qqN0SvnogtEMEVkhO6uGm1JcdVK+sYFAw0buKZaakysqqY61cPeGCT
GsN175insSsPGWQRyIGEL0qtBL//Vg1afG1Dl0GNi3HHGi/ZVdKmB8T3sPrqmT1P04K4DZ+4Bu6n
0W/GdnA2qHcnvpnl13HWrIehgVmLr8WuZ4rlO67yuYkw9h1SopxVcXLD0q1wHQmbTT1bD6rXoREx
F1/qhWiPpeafhmadtlbNx4A897ekLZCJEDaw2NfvB1BHgXqduDVaX3ZyjdNYfRpQQPZ19K43ttal
TE/iiLwmOe8AVGtxuiwcxCp8w0UrvwyvgVULxpP3QOAWnAlEjfxUaGh74uHGGCQagyGhqxNgT2vR
4aB1is5QiJIJ/EfRdPugqnmBooybnxeOS5DTsxicDc6PeXGSTWwBAEKUz6+WSD8C8NYAiVBqxEKW
LjvirtaPc1gCNyJjGsgdKnqmwK2tYnM5Tp5FHmxqyUtHfH3XqIp9HIGzH3VQoTjQiyJ2AMphMbFD
Vazp2KqB3HpZtFPlnH9UtvCEKwTjAm00GKLNzrHsexUlM9GTECc/RqHqHlGLy3bYGR1apL1yRoQL
fFgkGOBdjm3/leCKyQnw5AQY400hxksLNcarjS1dAe+F5jEylKNKx3lV06pOC81moZg5QfnJDpwo
m04a+FoznRBMLhhMauF0JVDRQa9k1c6iFfBB7n+zYqyo7e5j0uc/iK4Eld1/MqqG6uX2UFu75wT5
PsK03scpc8MgNxCAoVYRbkXHJIy/5zXyQbOTYxo41aTe2q3eFbaMYR6NLP+iTTcpigtWRiRthCG7
UfT826w2zdbgkeVt981zyHm7PdoWxnPqfTIXAuOJZaagspcPdNm673i9HiwTka6qfXIQn/NhbBE5
6ZlnF04BAmiPEsFzrOZrQDDDCpgebeeq+Jh3KSrsAA9LY6CTpcWzgEh1Xc1TsAi3lem92wFqzWOR
YYufx+JLUowu7dqdseBk7arFXaUr6qYuQkQmRWWvtqqZb2kH6yutnIkONQwW1jjQUgeBVnSnb12B
WGxtar3QANRzREgYF4hRv2HUb45Sk/xyDnaT3hsLurY6sqjkVPqv9AzTztXvcmU+kse/BwKzn9L4
U7OQY/Py557EKR8WNcb226l8bh0EjMMkwxCr4gugpdx7HqKtTB3g8+NMDSnnbiS6WM4tzwi+cFdX
RIxzYNZbFXd1h0YRYKWlC2J4jaxSppPYf+76pN2Mhn6/0gBSg8NtywQ30BvswNVVvQFF/blHETtN
mm3VFFczIEuhYICsgO8U8a4qm9u8Ipuj3Ct6DU+VlLeXPzThph8QRO3D8tbWPF8DmhfP3vfRKW+b
MCWlMCavADe287AdamOkR0OH2s2CrDO28HmB4mnGSfHaQFki+OEVah4bohGbwR33GiG/KlV806u3
lqlfEwgEYOSqN1M47oeJ4aehbslCXBM+h890m78h9neAnfohtNpvqP/duBDysyk64VL00tqAbu3r
0LG+I6mTgcj3if89zeDLmdxkV83spadFseeNZcO7X0dDg7fMQpbkAqqHflpc2tIiTr/UqwZM0GHI
lplrvAOE8FG3wspPBSp99uKYzHrsF6IJIOfQUMcHde92qJc3B89l9DYvXnuEj9Ed0XcB3S/Xu85Z
N0nFqHvSe8/P5mEOUiKMw2QK8Vha3inKjM8xYw8/7xdaSsZqSGkNB2IVvMyeaOmxFQs9Bs0d10tK
7exa9AAw9VXSTWLozRH1wvaoecxjE7vED1gMC+UCQOxDh7bUru4JHfuJGMwtrlGvQTd/RQMDr5SC
SYwjZhzjWB/c0Fn2cY1S2OKhvISkGwMfsXO+S7siPxJxrY+aWMAqZ4RWqGMfFISag6LB51NPSqiu
1JUy1tHTRiXVd0rqcKa1AGltlRdPgs4H5RCMJXblNMFeMMbWpBMHQ14BGbeSjK49HSOxKJjyHNUv
hhhv96vy5Jb8k1IRXZ48qC1IGMR2GcR62h475BuOTNY6VOVFEQ0QgGXtVsvycAsOFuFUXP5I1LaM
Fi35p86jR5JB5gAqA4NdYzjNkCJ8fSgIxYsRqtFBaMTujPnMZb3UrCt1ivq9h41y7l8un4obIbFH
ppu2BcN2pkIAEO0GwJ2nqO1RbpMluVB0hAOp+oyPvPnIUMU5zA5Mhnz9bJhdz8y1fMHlMjnRF2iE
4AgyVUBOj2VlwMgaBijOCSHhUSQLGf7aIIuPhAKxwHQQPV0SiyQQ0n5HuYhWKmykzPuS2PBRLqxY
6D0p6aGX/7Bbq3KTM+QhEpDqQR8phLG0NNkltfEBz/Na2875jKOdU7WbulVpp4dR4QNgrM3ci+lG
YkfbDrVO8ZzZmCNBdZx670lC0P4L1vs3YD0Xs6B/AuttfuSv02v741ew3vk3P8F6jvWHaoK4Q2vB
Ug1PtcG//wTrsQtVHttygeia7ACQ9ydWz/sDViBTBA82lEP4lx/9idVz/zBxL7VUzgfhT1eN/wSr
B2jwd6ie6aEtC/YPFpML/A8IGvt/UeDM0jFOtdXDtDwTetm0M6s2NjuEmY6TVEgB0b7FSCfxiceL
mZMy2luyyOVBGxlEFeBTANCiqkROEZ6xQrwpNS0fwUoYTBDLcA0bcn9HZKzfws2JTmMJaMStEO3M
Rh2hWL0/dYg0kXe8hsGrYPjyxbXrjiRlTx7GBt2duBGJPqVXN1oTv6okgPadY98Kos5VUutBAlry
RLy8jFWTZsaNtslS/chQ6dubOAPsXP5ikI2ADsruE146t1V9TAqNiPiQfzEVRl+hOeznucFZe7Hd
wIsdxGph2UN8vXWNVtkSW8i2LewYJINjAtihSoNr7cPCsp6wozypEW5pymD1wRjG68leImo8IVEn
aW5azQq3i+v5bjFfIX+4khDum53ZZfd6FH2xw1x7YjYskv7XYVrQfq2LFqjL84AcP2lkBiZ9TJ6A
SQX6rilD1bmBd7RG6udV7XyUdb1g1a2nadLr7Wxm2VMYOZ+TetfmN3Ag6qup7+Jta2o/1tKZgtSp
b0F9aIG3eFgUCdELKHW0PsmXoaKPU6AaZCiVVYU2B0vS91t72hYe5MaiKFTi1zu+obdsqiAI1BYB
zLR/qiOAzbbGu9+pev+CECWRwLkjT7dGp9i2g9GNvhPhi/0yLGJfi/WHdtQfrAzdJs/LYrKv8Qge
sPJ3d2Slb4mKTBs1yt4WM93kznGFAANCoWIqmaR+YdrPYYhChNPZTdC1CyJ9yQqDrIE9aDFyY2iI
Pp6NnH1a3MdciHA3uS4078Hik+XT9YdSifwFEjhg5xtYMiXCOOXTmPRJkDAPCQhsB4xrUmAX5YhF
e3eVudGD7hbX1VJcW+rXti7uSZgeyVMQsg0B0qUpLyVboi+eHV4ttX0Le2+tsqvcMB6yJfvSWBDg
nap6GrJii6BCDqg/DGZ/LXqyWUYcb8JMFZN95QCMdQwSOvY6vIuG5m42wm3oML5Fi+eZOwZ+aTH0
R1ER7R1N2xWjXhGvRixgUKMBRMTBiJR6W8x60A4kDccePEdBHffrcT5U02Tu7MZB9r318HWd5ivk
H8HnVgzXZ0SfjBL8qtO0pV+r6F9i4YAyNZMFdKoENO0tdR/xIcXCxGWk62l3oakAqg0VJtyOfbO4
T0PbTXd2ixoBCtzOWj/ZmBw+KmG+84COllobvxg1swUs7gGxhZiVXOWTdYCV4xLB7Ju7zvYO6fJE
9qzb5jM2O+hMPgNpQea0JeNJ6mtuk32f16SNvLoKOly6Sb4428jAODMtVLwnm8bb2B1ZxoymJmvH
5Kr+iuNgeG/dGnlMkMxQbh0anV0t2jaFoCtRpiiFuvlxmeYKKdLxsUgchcgDAVGHARDseNfvj0Sf
As1p2w0KkvXGVKYOJHPz0Cz5fA0Cj+QYiRWghUu0jY2y3ZZJbe4LWJVAbETGOH+EaWAeigSAbQY8
JcwMksNDv+7MWL3zxtXbIUo/NbAtwyR+quJmRViqFIKaDUyc4g04K2C2NSrJQmrfnARhghWC8lMI
1mQkUagSyycZFnnavdNo+QZ+/O24POhGeuoJwvjImyE9VYTYyas4G4wJ8gTWy6qXT0kE/GAEWh5Y
mEedyL85J5SyIQDbyxann2hHbGzw87kaTrWOEeTEDRhN357gzLQnfUpBqirr9xHfxThcdthyvqQw
1mkbyHKPlrs3or4n8ZY8OHPHxEwjZ1uFcBBSp7VPum5FV/UQbZyCyQYNv46V1EnVZrLNOZZfxJuw
7oW1YyYQWLNQ8C76JkMiOA9gVMRXOXOeKpus/eBOM40O7ejiJeuGeVIblCKoVhjdm+50hQ9lQjkx
0FROSd5ZRNX1e6W0rFM5JihzKgLcljfFCTK+GhAS1wLFdtJDOa23CLOWB5SnCE4tKpiFgsnqWmAA
OsORbbzsGhDBR29Y0z2KdN5pGZv6YHj2DYAki0TcAhS9Ne1N0pv2+S5acSvyfhqEq5zUwcuBLUU/
zdBN2/NdljEGLdkgpqtM81biOESTLFDbstgkYLDgGHvVeoxs47lSDX2jDPEBFRZ915r6w2yQWssn
f4zJTNhOZxxlqdQ142hCuPP7FMJatY5vBTqlu2ppGl9PP405W0M7F6I7a9CC6PTVxbyPSjPbLt56
IydQEcHiKy2PgmFwmJwr602Dp9yZW/ffAei/GYA6tnD3/tdskQDd5fb1e/XrAPT8m58DUMQxGIFC
P8U0yoYvLjiLPwegmur9QW+tOmhQ6pYYnP41AjU1KCEAkPil6pG7Ypj51wjU/gOlCB3hfigmhsNJ
/pMRKLfx+wgUsxngG2DMHBeMJJnid9wsFVqnGiL3fMrbuCBGNzTHqcsbQnl/ls7b6pkZYbokeJhN
siyP+h/75hDMSrssJCrFWS7nk6tyUWnM4IEogA2ZvHv8kRC77ab8AZRPjxIXwf6si8nEdF0HSS9y
EawUGxMxyZeLGh4m+gzyoLZMkeGWm+VR+e+H/nK6yzGXM8nSrKAS1w7T53FA2+Ky891VJ2ANxBv+
ugtZenfM+c5wCiQD7M3J5nJMqXUfcR71tkreX9UOGYEuBOhcrkQ6VKQ0VGycRPxDbpULx+5+W8/A
9RzlHsD8dDG01vLXclM+asVRe5bly4FyVS4uR54PF5f95QJ/t/vdtqhE5qHLbFD3eBoS2ri6nEmW
DA+FPbUh5C6ykjMYb+TRRVEu8PD5WZKrOr5bK1EIkj9yfTBUnJ28DqEe8YAvb/HdS5WrpXz/4LJX
xIMcGBJ2bdM8miRiF/HRAXqPfTDi4DRjkZeVH2FVoAjVajWpfHGg3CZL59/JT1onvbfTeu1WfqeL
3CZ3M847NUac7eUawWwE5ZKekKe85uU4fTLv7cGZaPT/vIY8lVw9n1TcILZbs6bcTmZL9CLRkdqQ
RblIJm28GvLXUoQTMHgUkQURVMjEAoElIuqiZDou6A7FqIJEM7qjU+Vxe5DFfunBxaN+CPak3KB6
AYrXFVE+sSD2PxAwJa+lhUNycNxlK7fL1K0sqVm4h0ig7mVGOoTc/TMtfVk32srY5nb5WaaQ5YJp
NmlKkVOXuWUgED9XybAjm1u723NyPAJvg6nI4ZzUDRWVKuUm8bjHVe8gU7YyqRvJXO4vRSN5mC1S
Bx1W4+gC5YTc4jQsEOMVRYYBxP+aebyyinvMsq1dY6k38u8Q9eESsuhaAyHBHPUhyChhGpS6oxeo
XkV4JqX2ITUXT91ebh92KYmvRgWDKb5dmdCUuXa5Khcy/y5LxGNviNq7O5neBOohsrkrGTMUKngo
RWH2u3XpHuRTYErenHED8mrqoCxwUEi2iqghQyYCYysCozHGhgzTnT8z8FEikvEWuLFNncGbyoXM
KNNSJ0AZEWO4tCMBeb4vDX02HhBfaIXqVCBvSr4T5tuo0ZG/lpvkC7u8q3C31qTx83Clkc/y4qUm
8Ls7r+binpcUtH4bCvSgqhPwCqOrSHx9BKVfvJmBy4TNJR5+434V6X25T5ZMTd/qZp4feOPtURFx
Qlny5hoAotIQ9mxipdtqxvDdlSHGXkQ0jQwckN+KolxHMPpJEyJoZ7jGyFzpjNyQuXW50e2KhI8p
upZYKE1kz7M+mnkwIgAqkSZRC/HIngiNWnBlVCXujotYyNJl1V2J2xMZf5ObhiH67ILM2MbVwCch
wQAuFLCdEa03F3xADHR8DyHlMGfux9rMae//+rNuaRKLuawjiyf4xEoNGPzPf3j+mzKma4tAbN1r
+hVqnRcEgfyXFwRBbdbN0RzH3ey24Z6R+RKo5pgE8p/Lv+ugKs5flUu5AeH/wHYm/SARBMOMwcyg
M3f45XuVX0eVdSgj2oDyjU50/hd4izco+yI2NNBLVHu5MPFpaKBh7/RWoQUWQfrLAovgJHAssk3y
rVRuM5HSHO9TEZ6fRFDaFN22XIWcDpJFrluaCdVyHaFQyr5+YLp/lAvVRZZTaZpxB/Ya5t1o4Dis
o/3niG8e0T5i6U5WBWkxol5Ql/NRbgvL5YuDGcFOxwT1JBd2ngE0q1TEK+LC3BjYLPmDSD/MIsUg
S44b8ZGWWTtftc6TBoOcIL9rY6Cwdse6KGY+BwgEYDFYjDPEDYHK2EaqRv+diQC5/MDP62bTg9Dw
cPeJI21j1y1VTb7+VrxIuVgh8ud+A1gfM2KBHpFoJImZkriQXlEBMFXk3/oqocfj8cmPW5Yuqz0Z
o22lTgOeEYnvLMxS5SKKtI/WCBJ3FZgdVTSdcuEktKeXbXK1WksPTobYI4+Ruy+rcpuRRvFeX2ym
ipwKDWmROhSnPhfl1l/Ocy66ZPntnnbPXkZl13bNtS4SSTKFpENUvFK7h0q3hTK1A8peuGuMCnHI
yvLAH0Hg3Og131kuhpIk7xgYaSWJCVNsPBflfhqVu7BY0QnKW/RIBF5oErigNlK4S1mUG+WiFrtl
SWHUTKchPrfLb+Tq+GBgX3E+idwlt8oTLbbAH2XQdPy6s2uGJmI9ESe5nCkO8XnWE6skryEqntxd
yfGMLMZyeCl+k4qSXM2KiZdwWZcHXlbPuws5bpZHyh/lssZczimPv6yed7+7Wnr5jQXLcd8P9fkO
5O9+ucvzgedzEKrClzF0iXZldPoVMVC66YlOT66HuglvMgScI7fJxSD2XlZXl7i2PFiWLr+Vq8Pa
xMfc8uWKGTl0rLJIYH0lqydOpZiiu5XF89bLeS6XokdUgygHEyD3yuvJn/zdwb+c8bL73S3KH/9y
fvEv5LY5oaVwkwMmPz9zhzKBeEklvls1EMcISPlZpJlIAOgCdtgI+NRlYeK6uQ2t5bvcBMqd7t0T
Q7PLIe9W5Y5/uQ3TlQy2GOE6eZwhxwvvznW+yt/uHyDYYY/TCN1Occd//VF573JbJxspWbwcI3e3
Rkrzdd4o/urlGEuD0zySXa4nAwpgI2ySfp5dPrxJ6XnljjYVOyWzn+qaqNSYDwSx5CAP36WbOAI0
3glMmSUGbY4c8sn1y+K8sS21UAAldDomMS687EcWqTqeTylPItfl7vNGua4ScNxqJUaLLgpXsYsI
aT2pChPZFh2nHBsf1IP7bdOSrnRbodxpAYfcNgLEZxqKBf5ZdHuzuU5P2txtnKXpDqMJMXzQWpX2
irokEz6DHEuuYhSJHzz/320FQ0tTKzRcPfPorap5lKW4KaxzyUxGZ89UHwL1n3nic+I2haASIEXa
EqZGfCdA2lyn0S7kiG9G8vEYlzlDLplkj0QnLjfaSqcEo048Fyjxoy4wo7ka4ceUxC4w237Zj4Nr
HWexGFC+uUp6QPlR3R9TMVeRpQKiHoQNDRXJUj32YjE54XrsWkPbRpX1VaZxRzEluizkNiy6+42h
GTCCcTeESNtMW3yslaOOnCWmE7YVaE36aW1dd0uWhO7YFT2xXEAOHa+qCmdoMZKUaXJLjKvkg5El
uZA78hpEST+GZSCT7eeFnscA9dxdKNvGXrbMEicq4QapLMqtSFXckjDxdssUj0cPNAlzjYT/G7XL
4f3Bmmit5c/kHllCub8WYUL0RPpfFsXvq3Kv3IYkIXkHb7Zw7GnGY+gtZLtTs+T9wiGU2y47ZGkW
j8qbEV5HSQosqni/snRZQFL8+c7lNrkK80jMB8RP5Pq5tA4P8boMu+w8WxB75Q75wcjjBGKjt00N
SWm6XCgg5ZGxYXm8rCqyi4zlZK8T+xvkVgQP489D44RoeqiSK/vloNxI9knSb+ORqaoHP707kEkD
1iSwqx7QJQZHGkpUOMnicyBE1CcHEd/RqIdruUDmQ4guuKQC8b0NIizdmauwQKkdHItpuptRHepz
A44xE53LpQ0rNHXe1kgV+ANqEsccHulkVNNRgjawjp6Ol9VBYqYv67Ikj5FHy9U6BO/7X7TA/4u0
j65aJoHSfx2tvXntutdv8dD96PvfBH5+/vJnzNb2/sDHydVc1wQfIJEBf2IGDFR8bBv1HkfItXLE
JWSr/+ESSXVIzQMNMAj5/hWyJZqriwiw6gArkGCD/yRk+x4y4Lqao3oIBmsWakLqe0U/z1igitRK
fVBb+CkmCQLkvp24NnYKECo/cdV/J6z3d1fUVRGLJrRNSgI4xK8ghbw0S3OdtfqAAG4InW916w+6
fT2ZIyivMB6CX97JT0Wj/1UOxX2VlH33f/63UG29+Cbzp/iDXMgzVGSnqWwiYv0LJiLqlXDFeLs+
aPnOzKsygK/+Uq/Zq92sL//xpVxU5U20kvDt4mq/X2rElMlDxQAIf5e9ZXn2FirJW2JsEaP4+s9X
ehdmF3+KK1muqUEshgr+7hn2drx2WMXVREBwFIWd2NAb2XmQ0V7+m+en8c2/f4Au/YtJXB/zaU1q
jf76AGu1MCs8hg5G1uoBKMMXtwG+5NqnGQa3Dzd49Cv3CgdOgAYo2Tmjc2uA8CMJ+W+EQ38X4JSv
0rVh1uu8TQ3luXfP1xkLV+k9MLiep+yILMKuw84uml80ZXmZ6/mxMxFCAlT9zw/7nZrqz+uSP7HJ
atjkPMQn9ssTUDSg8o5W8Qkp2VWq9lfMnv20mh6xtn9sByHnHF2n5foC6RJqoZK8ttj/Qd+j/pgt
soKu/Zza2fP/z22ZaD17SKrb9vuPwG4rFLfjEqq82TV+lFsH2+FqvRAfVd3++6DeDC0YiT4N80C1
+6Cv8oclw0KhHsYn11r8ZR12kx29/vON/e1rshwATbajqjQvvz+udUiHBVJZfVCGpj3UABo2qM0C
x5mo4Cj9At4IHL3/XOtVc04s/qZC92tl196JlcmKgUf6X9cW+395VS7CrSP6JjUhYeNuUoUDNgBR
P5oVX2/nl1n1eBTpfJhs+2uSfChb5JL/+d//TXtDk325g3dVc8rA7Y6gLg7o0GfAoOcXe05fV9TE
YfBlb/98MV3V/ufT9rAuBnaG3j+K2867j7MCt+QWVV0I5fGd0zgnu8reJnXN0F0YtZ3ZFPumBPuY
fBj60EIvRukRfZkemUAceg+LQBAqJ5ffLPly8kK+HUPx8LnwdnUH1xWbSy8bbyN1eDSN4bFKYVBV
H2caOC9JXyFQQJoeZ+gsO1ymr+toP9hFQTCI84jjBxHwG41Ah6VeLQYwkDCoK6iNnYtf8opoNR9o
BqYGuQIokAaI+xV8FDYHfCtWUIUjZAgq1DxOj6YJCV63g1jDHEkjeB0bY8AbLW8czPugrGjVplle
0d29TxozUCLjGFaIc3vcYwn3ds3K+94Bf6nGQAKKYgDnFGdXRRMdltDYden60jfqwezgx6aYu6qn
zIiMYPR22J70fj0J16WUnHr+Vunpm/iecGFqfK3kPyTlg2F131CexJqOJ6NmoHJjvdvVQKohknxT
HATY1DF+w/RpD0nhhoRk6E/8L222D9M8Puf9sLWsbtPyPGXj0dvoUbcgdZQWANK8FK+E9F/Mlgek
0+JNHrGSaVkekaziZQ+vk8Kfc9dho6eEHVHi9EOH7wAAKSB3bQZf6vBaqrncLgW8r5AGTDz+0Erf
poyIbaU8WxiPBNBu3tqi23lt/NY70Y1uOFDkkYEL0lg9hWP9TTBowOkKoReaHmtVXwgB3qYe2pOg
xyx3eokn+gkdLnjv0S7W3rGJtbu6GiYhiZFBF1qBMbh8sOuL546PnrceisI6xWjxEUjvvO1DhlCF
b9fRqwcwBLBZsymT7804n0w1fxWXIKX4GE/iQ0PPWlwvWZovHdxST8lfjRX9VPGkGPzczkC4nEx9
UaZ8o5jKG/Yvr1pavI4OftvG/NIQHgVN4aNf9GBU+uQvrfaYuu3GVKHzNAhk4Tc1PCAKw8kNhFAX
j+/T7EIsI6vrsYQP5LnxybQRvgUC/rJyR0EZ97umTpQAQOVrmiHHQO94Z0fjDzfhcrrBy0Lwddk3
2W31o9C22r3lEM7tS/tIvbqWd+9k/L9ZGx9Fv5s2uKIkr3rt+mvTvE4FdWQxr73eEQ7YeRmYOo7D
sfoiPuVJdM7kQW8VQgD+GhbYc/FuEkYWe7NBXSkcXwwpK9JWQOLS5YOGQeO1OXNvQ47rA9kFMYax
wxahHTVEnbEydCjN6Z38HHEZeEtFxV0xOvBbJf9k6NGD00NICh0uLZsSmIVvkz2/eDl1pTrQ3IIv
nV6MmH5KU2iLm7ARKsfLLqrC1Le9+LUfGUfAM6Ryetl+WZ6YloODE83WKLr6GKfuaeYTqiMzmOcc
cmK/vECDrjaImKnfUFQaE+dBXZm5D87wGAxZ/OZUdePnKufo22jr1NkHB+FOpTEPTdJ/IQQ7LtSB
kc8FA4VXV0G6S1VntIjosryJIfBMUhAcl4LDqDjAwzK8mahkzvjiijazV7it2ebWYcBwFq4S0g8h
qGHcdm6joJ5xmpf+GiGkykHzyUHOam3nk9omyiZDYl2F4YaXnTLsJ5V02ridW0fflEYy76acdlvx
kEq0sKgj7wgYd9Zf7FzULnBrnAgUYT8sgVVT02eBvGjxGvZJ93hbgiebqgnzTXizWpF1nSk8mNp1
xy0CgG5lTuQi8a1XYyadBgaOPa1oV4tuspoB9atc1laVZ+pWsse9brcoihvofXfTLGBEMQ8q0Dsz
n2IIlL4y16iY1OmHORrJLZZmsfVyHlyO3UGqUK/ymGdlT8sLKoDuRn6QcvBiD+mb6A5IRbxZkX1Q
UOJXaeL6vkQaoFe/N6H6lEJhGlXtYQpBYg3pLkeLHDwTmevzK1r6j/A+93MRHeXHj1tCtXGZSiMK
qiR8UGVavmoa5H4tJwHVLdkO1QGU/fms43msttUy/BhCUBVWZT9BCV6uJiyokGAtdziMq34OFBQu
etiRpms/NANPJOoSVCiK695TnE3baF/tobM24UosVPOyftP1ehPYaaNv1IlvHiznHrIq2knzgDqG
rkBRLqiUNarh9Yw6YmvAjZ2oPpZCPTTDfjNGOTDXdK2EbdhGX9ZDumqoMKndsiHA0SNj7V0lJTTa
uG/AcDsgPxMqYWtXN1h2wkjE64DP70fj9rc6KSh/oc/EaeqHrRbltmh4SGMG+jSHvYiPW70zLC42
0phD/mzIp49bKxOqZeLdVbmoh2v/VpovyBDfzTOfS1+0zsbwsNXC3HKDPI2C7Cn+V62bg7zjtTuO
9soPb3UTTXuAywfTRNdejomgKn3zkIPaul6KrYUC0SMz+qDOSbNUuF35sPdGP56MjVn0SgDRBI8x
kDXB8GNWizmY3KAq+VOpWT2Wvf1SzlSBOByeVpSaddGWW/btqiJ+bXVU0WgyPuGl2fuyCbKGAv9p
DbWFOqQugz6nb6s762V23B/5TLU1XPUD4tDqZi1RjDVWAB/4744I9FHirWBx6s7XDdODnVmTCap5
5waaWYjfTLsee5jIxRi6j8pnYCXJ1oFhh7Y54XeTfnGzLuR21+gaqQuNGs7AYKAub8pmtq6HMgFi
/aT37viE4hZtO4QzfXW/LcX0oDnu9DWFthpn9jHCKO+LsGQlVt0r03NamdcjoakDk+9kk07JJ7cb
1VPhpROis6DrE6jWRkXKshn3uGEl+GPN6B2S7EdrKiJBliOoasTVtwRlcrqaNNuXylZNtBecLn17
wcVNn/MPCV3pBt8vZ8Z/d0F7lkxlvlebFSvhekUydC5BOCJ+iyYrBEM7aZbNoi9b9Keu2hjycac/
lZOt+s4XOSc3+eyFIUI/ODDDQm0X4RsAHfO6TGyaTEu/t+a23GhVdZfZgCctxT3UKCkSqiy3cR7D
nV3cFw2+wFWPCWaTAWCIiuFe1UYOdhoYbjitmEWDisHQ7AZbA4zRL+O29FC4gY7+HZWP26FEFWLW
+11iJN5+rosTwsz4OlvZo0fe2Spe3CkCcyqGDO1Mj5qphLPrECnDuLLxNxyRBGeYZznf+pnuQx0m
bddP6Hrm1R3RaTh3RFVhsSNYhsuMy3hrnM1PJi4tgNNpyZUoY6BFkitojJ6qj4GVvwAyRpHc9ecq
3jsGF/Qay4PSaA34ItMFjDpqblPiQiBz+C6XreUhwLkunrt3QNn5WH4I/RW0//pqYs4H2rQFw3qI
53Y3kS24jrVOMIyB6LbzboA8vXe99i6bxixA9m/ZlGgSaT2wbDxtLMax4+cuoaatK+IK+Uiy1HBz
pOGTbO/pJUggnHIdBxDRRL69UzN0NiZyBRFQ72nAJUkJQxTJqnnTgy0mcQ3ZQ0EhL4kY+WlK+HUE
6s0QgkkTCQAO6Pt9bzXJ1rLjN6PFK8EbEdYUPV1pVEwyMSTt7U5DljAyr9Z2zfYRcQKaMw/fsPJR
b0x9v/5f9s5jOW4lS8NPhA4g4bfliyx6K20QJUMg4b17+vkS6ugrUWoqej+LruGlRirYzHP+85ss
wlQiNDHJMzcRu8J+xFIvHEV05TsduRrhU4o3yG7qmy9ppQW7Kcwi+NR4dKStD5fntXJybaWLfoc1
LUVRK8O9hfjAa51HkGa5o3sjKFH2V87UPPleXOCYA0s+wtRpQ573RhfUBjNQsTfC7c/xJMClwFzn
Bg/BrEpKzxA90w8fi8MBp2nfeM5FEqy8iTJdo0y2JfzyqUzPasP8gS6RQRuqeErqHyw0Wa8bTAJ0
66W3xcWEkRolNPcpcRkkG/AyC61ifxfUWRg1Yi6I++2QsAhKzLiWsjWJEGDj+L8ymhcYweywdDNx
j2akzobb0Xeate76e80YOVKTGzRoq4Qab71cE/yHHou8uGVNeim8EGsIXpM2ps30BPaIjYyfCUtg
sB229wbGcOJ7O3HetV6diapSlXIRiOcczxtLlOHayXWsOHTkC1L7RA4UNShN0xiE+XY27YP6ny84
6aSO3+a6Cyji43wbpsGNluKp6Of8qiRRCmlTt1NOoxA838LMTjZGxUxVI7Oyrk+Rt7VoTHelJFvM
GiOk7x3/PtWF19HfZYGGIWLGi4tWXjOqbapxG2PVbHUKa+nUVYg8pEeddJ9g7n+ZC/3ZjmtMnszk
LLA1WQ8YvGQZfRo+svFFxR1DTIkkhY4EfpxKG0tv3X68nl37AffEax/kEDIOy1ILWb+6LgL1itnz
s80+DUOrQgtcYpjZVQ+2akOGMXkscWY8MJjCB8LDLtFpikuTnA7NJSM9rLxxG8j802Rd24L+0mU+
TODVgoaGHq2pqa6slvDxo6Rq8zsllChzmq+p0idoCAEyUzZU1ZY6rf9ZtAcNwXYjLePHExp2BJ3V
/nzJSHaD6TCCoox7rQ4b6+eSOQoppQbdAi5JB2HqNw4zCyKgaV8ciW5JOO4DhoN4trJTG1l/b2b+
sMoi4xCaw705TJeypjiGEblU9jRou0zKNxxccIrv+vukou7J0hD5a4EVLNoau+kvZyGel3vQySzY
mvl8iIgAQanPuopbLr2F6o/1aHqxnOlMcmOBKxzpVF7gG9iWTNiRqS7ZTGfEpdq1rgxtHR2wGl7b
2ehTHi51EKIpNr5qbXMnu1LFFNeJ5Uk1q2U8X3b2k4v9CZYWE7xLcXIq3onGnu4qLT+57nSpcmIF
MMRkzITm8DdRKylFqHxT+Icd9l+G4snC26rspnQT84zkZnTrA+mZWEsUnfe57LHVKI3xZMwUu/hJ
nLHcgDkdUpIFLwv8thw8oUIZ0Yo8ryIDqIjZpAwp3lonR8HH39SSDJwX/0KQZ9Xv4ofc8MAn0rkO
MrAUY7z0MuNuNKQDBDNemTE7pmbfaH2mlEdPasHo8vIVhkSis9q4ZAIxA655SLk8mmJ4eGlzotCg
CKbXY867MquHBU2uQi51bX/WyH1ZCUF7mVgTsUHOtWjDVUu6Rd3zTqumvi8o2TuDaYVb+CeCxtgB
2mjdBlh4VaGH2ajpqxTQZ55g/kZoSizn9szb1stbOyt0DD7mt7LFnXp55j2zQruxvGg7b7zIO/I8
RhoQtdCWL4QHfKsrhEQsJequRnN3cAoCd9LoHBtfiYBbh42TrNM0Z5nRbiZTXOl+MW1myWkrCKJv
eHvCcby33ceki75WDDNzUJUa00t29SOmuOjM1DXpg7txHl/VaTqawpRZFMvWubY9wExX494r4LJr
SByjamUjeRK8HRVSsvVgIefA3wgNmpoNmG3lroJ25CwCs1prxvxcac3bWKb3lV/sZmSffsTrj50U
zX2UH7GJ1rDqSN5iAxOCuhEXsQ7o1eevk4N/lJXSdyjAh6Q8JH2gGs7AUUeNdmTUszcoEl31aC8f
slbgFGrzghBJXTboTaKDkzrX0NoycBEGTAwsECWOt66TTtsFWIgeU3sqcWzymnU18OBBLWDR8bNm
XfKAK29jwQxVVQJdh2LOtMHZE1CPLEXqqBAP08/OObmxOJnterATsoLorXkqxZjtG83ZywZwblzg
s5jgexP6rxdcDW3JibOq+1ycWHCanOJYD18AD7dVPWzTDkO0zmBHy4zste0N4uV5H9oAb2SnprOX
NFR4BJH36nzDnIBeqCLklj5wF45Yb3ov6IQPXjvziC+vX+M+mgHC2aXVDiTZxmaKEUH81hf0bNOI
FgoZeaDae/b7vgrfnJCFGxepbTfQFjmkcdZDd4/b3X4qhbnVAP9hc1gEwfTjqlQVNVZc90unFSqo
jJin1ZQzgG/bzNt4an9k4LJaMNJMY9eVgG65fRo0utU4YjVwQqq3HB/OvgwBpyJuiJ3ySBJ0xUIK
cpdFWOZJwvoKQMpAuVKwhe6rrqcH9TFtqCb5gLjT32MHbGLKWCcpXqw0yLpZkIRBNZm3vbYKyF+A
zUakk7nq4ydkjtBxGpaY1E6/5XVvXC+9Zz47W0kq0yZtuEStmz3V7XQaYmUhGHQa5ijEYzBwPbtG
RsVwHZrWtTVmbwtKo2mcdJ3KTVXCkscm3dvb8FbsiK0tB5pcNjtKxWRbVTy2Nq0xDsIkG8WUp5P7
zY2w4PMVJJcFluKMe9+9hJa3zogULCNSwBUgVpag0bXJtUv8FNiJGnmV+5hYQyZSS8mkZgElXqQr
bEJfrNF560YLABHLiAIUAReht7i8zSa2EFIaFP3xtZnbm1Kj9SY+gyYqtVlQ2d7McNJWNHmXS8+c
mzzVy96WOJTRret8x4gaaiBg9aygKWHzYuZmgiltcQPKsGJYjcNf0+F76e+0hoJEILNFSJGdEVkC
GuwizeuulncZOyN61HK+Waq55UQpvaZNaVuszTR5ILMZnm+cOVYtjqXt+1DIu9Co7huv/OIzYER4
hoeg/imwKbfRHAKqpp9dWWKnF5kBkIPxAxNwLKrroTriiJKu1VM/JvdVklB8eSlvZZXvm3z6pAXU
Kqiyr2f/bnBDgxsQtJdmSh/aklZ/0V017KUspbU4yDyDDxzjLDMeda+kKainb4HpvmgWWWS053sE
SixuWF6tKz97LasW67CMvA5Oy+PRsnOyBnLSY6qvJRyhXWTfBD0emnr5aQ49nNRwCN/DS8Q5DH/I
nLBFvP9xh0VlcDmQEn01Yvr5MOnZU5bgR4njOukD4HVkMs72eF/6kbZ1ge/WUieko8Ocat0VWv3c
zLt5tC9gpXjw0szqZJhpfANn/jIDe+hG0e30vrqGk62MCftyl4je2zmdZ27LsLPXVZXifmxQNsTd
eNNIU4cai0K6j+YdSjFAJSx8DmE8PNad6Rwzgr8Hym3ao3M+mNhze0+2lZCJ1qDQLrXPbeErjDQk
WaX0/G2pJy8ZMWSqqSM7OhgIrLLz23zwQmPt2fq9QxTu7h+dySI7sWe7OsYoqEOBddTyERj81H0q
8t644Flw/v1h45/UxhPlv+5jWRXmJq7kU3kHqcy5WD4c5dCIVJIqJyyOjSKJ4UR5g7lauIULvMhR
NpFBHk0dgRc7ESuNUYW4auisdkHi4w9e6M2uSdOvja4JSDv6p7xkoJDGEo/aCGl6MaCGWj5kEnzy
68nfCrOCoEaw1k8fy+/iksojqpIvssAOJy2mI1fTumizwbpYfnr3nyb+3/sQKZYsqvzSwhtx6/gl
SGoe6xf/fJQDnELDL0k/qQIgnGqU8N9ygpTwT4eM3x1Ici54+6sBv2XiTQhQOCWh+ZBhNbkb/I6k
iXHc6hGWpcomZ/nolHy0btR7BeC//ecPyI6PkWaDaBgaFmTLB3C/+PFTlyRmhqMdf0L4LACFLoiW
ISbqFk8Whnsl2TCJQZhKFYe7JAcajALnGOW5e0qEfDKdujpZbVvTOMrsoEH9U2Ki+6IN19molw+6
U5/44xELpQ7LrSSNj35Kjpknc7j5no/DZ16bd7ahiTsZYYrjkLe2xcUReZJhNzuclW0WHQJ9GP56
LQ+U+k+A9up24DuW/4Iea2xB+LXN4Ofevus4nHCYyvvZzMr7ybKIiieX87D8zqUNI+/WubW0mzHR
i7uZHMoqnna49X+y9CK9IV2C1tDBHxrV4bxCqYPftLrOTac5wN/qRzuPvhkj6R+LYHfR6v4j3f3p
dzqR5n1ovXoDdETyFbrNINxPmo6acfST6hIdd3iZ2cSfoOzp1cfy09hHDwBn8woHLKqvRh8RD6dv
MYP27eIftPxq+VjMcpafyrrFxyBFv8+ilx4FcwYBJnlhR585wDuSCm0s4tqSHd+6nu78NsA/W314
0/SV7QifWeyNHiaxL4b6wdbaVVAX08GzzK1Qb7Gr3s4WIdS+s+JTlTUhj1+wJSCm3YG4n+zJ4Dci
xHAWidW2Ha/drk4ubRM43KzxwZIsNZuoUvVpjX+5Ef5gfzayJky9LS1lTWscLXm32OX0iePpGPOj
alucc4qg2Muk8xFvV7GBb2YQoeuInBUyVWOfjuKa1LAto0RxCNpd6SYQM83mkv9fsqycHmKj+qcc
hGS7OPNuOnIaLpMUL1c5jwUouKZTRORfqypGW7f/h3FaKLFdKBJqjOVH3bNwuvbCeAsUMSJel9aF
q4i2y0/LR2DV//5PaZdil/keO2d3nNxy2qeKkBk5Fl+iyKDLT8vv7PBpCIP5CHrss8+NwOORnEkk
LqEJiwDDOaHZqKuM5vNkcFmlyxY99bdlJF/TqGrW5lhvohJGqRG2TyJxufMk2E4TCQk8zAAPQ4jl
vHchOjymnTYoyaq0AemIfbVoeXJCwDay1L8EnrWP3csm1g9RMX4mMusZ5ctLMlIxGhPsa+pSOl8R
X0yCEj6czCc7hhvZYRbJShLd6HiJbBtNA/ewPusCp9S+b75VFOVtnXZ7dD7l9s1Eliax4t4Mg2cf
o0k4W8OFRmZgM++45aZI8OP33eaV4JkvjeN9oTHBycbFybMLv4xVcJ6sej26zX2OSR5SIJt5yLgj
i+moTkAn34a6zOOVGCNzPxPbjkyC4rbzMA+BefHYEnAFyLIu+3AnWZDrWFkjkK1gmC45pKx2tfNZ
puaneuYfqRF7eSPb3IDVNNmtKgsnewlVHosdeY/CD7+YLp54uQHudSfJ7sLXjgoOeiuhqFn9OmjJ
aTYv5kowjBPMe52s3tkk4NJGteKUFfKVVegq0aP6qBmMp9yq3IuuuxVVma29sZsOmO6tslqztqaK
siD3XqDJISAba7hVfTfm9rClmq1PswMCzijqLRb9+APlsbRukxf6pToNchIYLMePvYvNHu5HVNTp
Mq8jrVkQXXAgfPjOIDcKzwBaNYXoxX74pqAgrCFoqHQQFi/L160I8BwijyO2h+fa1/OVrRPQCd1C
bwMaSHNt0+gIjb7FismwaNz6NoGgbTrJmeSaB8jyHtghPbOXtWvp5isPQxQIBwpCgkrQMfBNZXoW
laetDlblX3zMt7EUxewXNqGv0xVAa0KAL4i4f8cvauY5tLoG+Mos7EOuciZKQ4+2xlyvRmYkbpl9
odILaGOwUMgy8AkFNUEr3nQiW/lRbG8bqm4ACqkysOgMlktJTOoKnnBqDkdSwQL4BxiTIPK+HmOM
YTs8QlddQL9d2jBGpjfH5CHoYmpC3T3IwiZfD7SniB1j11SfHE+clSJ2rQ0KOkh3M8s1JX+8yTrt
5EBj+fiiGL8GssKPUxcFDqnhWrbiP77n5YUinDClSg91Zjx30InqhJZVHZIcvSvDvZyHQ+jXmxFK
/+bj7xZ/+G4Duy2+FIM+SLHvDAcaq7czoP70UKqJN9GwIJBkPUXPNjCDJvCHEtO9A1tkGo1nktKP
/jCgFpVvjEXvAx/D89rCTwhey9S1V3XqH0cLyOfjo3R+I4X5uqG7NnGcOvZhDA1/paXl9ZgnyPJ5
bDyOMmppEL2mGVYswzSTk4LXcpxQSwfLUiLhzooyVg3JmyJzSMldzHKmI13q7Qo6YrgGZ1P1cl4K
wuMW+Tmus3MKVMgzsbMERVkYR5+LRlLc3i4UxFBXfbuCA9vKuq5e44n0wzGkKVx4GrQJbwyCHdzi
o5XoaeRFQhZTzIYbzniVqKP0zAifop5R3FinV2NsoUOw03Vm9/dTFn2X+XDzyXfSe9WwgfOcnXq4
x/y0X1vji1Ago3Sqo51T30bnYmb0WJvTQzpGP+jq/50CaP5GjuVik1Js2o7r6s5vhNVylIXmAX0c
pJOgUNCtLRxVul/FN6nVSmY1ihWVlUcwGvyEcjK0YlLJiGHATGnUC7YDEGXPlVTGadlcwiYfDk2v
7VO1c08DeM6cpW52EZGmAeDd31vEb+1KozjNjZ/tCI5+y2aNXBhYKdgzTbsFbA4jEAszjNZZdA5V
6EdpgFdjWHxWA8VcApLFA2t/TY+iw1FZkbV6PQmFPcfiULqgb8AMRQ3c5rCFEht1O0QMpsgRIW+y
SF/dmY6YmfY5EyQxKVvJcmLlqQP3c9q6VIXqz0mcAedXHOhO+05wX7kDc9AMTMfjvP2aKcvc+TnL
BJUCsvxB7gmGO3cCuDEjPQu7T0ZeerbNQxVJYLpqNCKRauf6E4UeeBWIjwU0l4j6pAFywWHgrG2/
vV+w9lIrri2XlIdS+14IHp88R7haBPYnvKvx67JIqogTGiwdXlkTNhBZigKp5bDXyExaVSr1i3EJ
LtWkX5RnfJAm5JMQSpPUfrb5QyYEF2ExfLGGqKY42+EGd2WSm1QqkoAj2Sdq3zngA/c5zHjP1aFW
x7CIvuOddd/hL3UzOam3wm0VMkA3PpuBDVmjKplxtfUFpq9PHy8Nxh92FMMWjqErE0CfDJNfl4aw
g2NiaU1yMNUpq90AMwlMUkv/m9Ze5m5M04pVPowc0qQKNbxT22uhmHSWolHhWfsX/u7vjG/fxHdP
IH7lLWJtfXdI2M0PTikNeUjt8FOZxbeUz0cFfadYW2r1dAwU46wY+mdFvcq89Bzo1Yvp2X+5Nn9Y
3E28ZLg6pqt8m99TzzvZ9YGTF/LQRmMJ84a3Cr+JmNgZmC3tGqb415pWrZ/tr07N/CWEct4ofMNR
/DH4FOsG3SuJkN4j+sNHYUXTFiQsWMty/AsT1/+NJu9bOmsODHnfMHCDesfDpcC2GIMP0WFM4mCj
MUWHWbHR+yZeewGebj7/iQmy425tbhtZ65eRQFju6hZ+0vxFAOrTlMhh20kv28KfcNdCoVESeaNn
Whh7RcoPDGforuj8Z6xdIDzoQ4YDVF5ouMH5zXFIxqcMW4WNPsOKFVlNfhMZa75m+88+vZDQ70X9
oCVpvV0w8VCT7D7kUv0IM8Usvh8A1tKXEluIA+mY3bbsZLTjtVi3MCufnEzsnMy/dtD6XmFvhoEN
cwvNHDahVToXcc1rY1ZlvhaGMe+kr73UZZNuJPRdnmD9dSJMx9XMg8IcF6poDqbm+dpjxABXZ4+I
RHTbOyzIc54/+BHcqNDMpk1makfML2/zLnyzC73bO+YhiFOCnBp85wnXjHeVU5P7NFenyi/L+3RS
ISgJq1U2teOhlvJ7O8jiR/Xx/z5Wf/GxUoHg8Nr/uzRqh4+V/Ma68yNEfUlK//F3/i2K8vR/4YTq
OTpwi/2zJspz/4UqiJUQVyrkSGij/qOJMrGx0lE+oQHRabqJuP6PJkpY/7JZqlR95biOcHz7f9FE
LUKdn6t838G8yrTIO2chNFkF363JGCmjSiq6g52k7abKanmjxRCmqNNu2rHHaYEQ3r3MaNCwmCTR
Q1QFBg4JmWW3VjlHl3Rh11pLqKRXEhbi2nV+Ui6PNAXRyu/y5tga/VVjV94B/Wq1ZwL3t8L4nSzA
BnQj+p2RG+YCXOD3a3hVhTPv59judW7VmijCXcIOutICaL3Mn/FrqMSq85lpMI34S1H+viH48eU+
+K4Oj5Vb8m4DQZPdG3jptfu6inZeX+yrFD/leoq2mJUyvA/Cm9Khm2dgTyQcXOmfnrXbHzfqFxXI
u6Zg+X5um48AhWfMUqZrP6tA4Ecm5HBZvPxec2taA3SPAYsIlWSSuSEDVwzOJa6kMmtwEiJW8i/f
/25P//H9nL3F482e8H5PH3ss1FObi4+9TrSO6/4+JOxoZU62ATUHYopptjgjevJr3cORhMNv4YS6
J7U3x9SQdCZKvI8P6c9HpLYlXi7jNwlTO0aMf5l0E62DVaERj9E2N6zq9PG3GO9Kb07cRqKCKNaz
SPHFD/nXC9+EntmAUGPAO8MLnbwi3tajEz+XATmkThuSj5MH13ND7oDojUM3aMOtW9ck3LmVIDLU
ioDlHOcylkyLPj429cz99E4vh4bCkj3aEDyS75tUu+qFGRltB9jyzQ1CBpta9NUyfSL9gkdp6TqZ
0CQufPylv192WyjBGj0yWAGr1q/XI4iSmHijgmgtQESAPwrkEk7A9uNv+dNVRz/q+wATPi24+vOf
RE+614jYSBJOLRy9zexxGnXhNKvUNKq/PEd/uoo/f9W7G+xYRISHRLzuiaj3aUhx4+jib2WclCtq
uAYf3mgjo+kvwj/znWZ0uXkeYljgBcfnAX63IE/QXL1h4IUWrt6t0ALkBz/TL1vpZru5VLkb/k0U
T91VWQ6PxNXE26kiJ5osu1WpuQnyJxjGA1nbMEkEkzc34LghBzisu15HcTKNyamyR30F+a6Hui/f
6tCc91ogyLkZ+3Veh2+N4cyHKbmtvWICTLbJoZmEPHnAdu2d0WmfrcqWh49v7bJUvXtsTZSruoHn
mSt+e2y9JnRA4HlxU9EmO2OUd2aruN4hZ0Xe5l2rw08amHS5vf/YpBauitZ0O+S9C9xi91snf0gb
KFy6Bpupc5mSesWwMbH32oQSAlTPwyL6Xl81NZbUqV1cE0J8KPE/rSo8umdhnmxhxVdj8xV2A4w2
D31CABeE6YqIu5Mm4pePT9l4L2lTd9vU2bvUYmXzP/VW/fQ8x37qJLOdtvuicoHQuvlyqOLvYzEV
2LI8zXGRwJLxtDVGOeMPEE6z35j3XOut3JVzrJ3C4lue8H91/ZPAP2tTl8anKJiNrVRJpr5tMCK1
Mb1uHRJFU/fR74KDr3+JNS96ykZAgcFln9QqeGiC1azts2ltBYSV6W3GlLsBk1OCDyvO7sbeu/OL
8onoFCMhNBWbNep190q0TCZIarDGy3gmNNiMXEFGK36YXX8XlsOT118mcFDWRdbJTWE96Lr95Nnp
Qx3bsBodDVst6u+2J5KmwEYtIWiitjR3N7uluYHYzj5qyWe5rj1y+Lx2BOYLn8xY3nZuf1NDt0sJ
uIOYN3yFGlKutTJH+BBWME1x/XWTC+HdutgKZdqByOBHRM1wh7T2JhzkZdJAGRzLp0oyUJos8KSi
Ty8sHRXAwkiY7FrA+tXujcJV5JGvUW1/LcBqbevRKRp7lVX2Z2E4j9ZsvboZLH6cJY4Ztvoo0kxn
1XoATxC5nhyoh5vYhhWMXhScw4B2kdftDQT0vzxVvy9cZB9StbIUWz7A0LsVZGxCu7MH3qMO77wy
G/deD83akONjMMKECyN9HaR0jh8/y3/8Vptd19ZtV20Evz7Jfs3T4c8q0Q5RljncdUX61tXwn2bt
qbaSl8R3Xj/+xj/UXh5RA55LG+r7jrX01D+9PE3o97mWdtReFplheZKxtsUPtdY22/psu/289Ymu
axnulvZ8+/GX/150okkXqjwHiTVN592LC+GgjxHlcLpu8VrWYhdPQjtac6LtylZc4PjsapDsyTP6
+HvfIxasGHyxBWYhPOBVLvWv1znDcxaLZa6z1bnXPm/Y1swyVBrhNB6TXJ4zeoa13aP7SKP5mtRu
wLUcFjUIht0Zfzua33d9jgalPBCKa7iURL8eDQHKswHrutkv6hhdLRthucTzgtN5cNvSoTGuGxcG
V2ghZiB4GYvSGLbB8FhAXdnbqb75+AqJP90a6mHDJtTUNIio+PWYqoqcSXx8mr3AVRiOorYtlZkK
sk00vtNb3wzOaiHkGYqMiL/7S2YW95Mb6KcmNT4loxGuDsTiXWBONGHfoniXDjgc93XT6uGjEYur
lixYSFxGv2fmE7RBdlWp4ZGFdhBrvuAvl/k9zrvcdKTvqiM0fXq1d7VIiGSC6Hiz2bvW7O+Z/ofd
teEySMz7jk3ZwLGvJ8EJywKL1Nx0TA5zY8HHstWLD2tl0+jOWcyULg5hEoQwbYaybDeOUp/OmbmB
3ZDuYMzqmyQMzGNngSKJAmN63Bc2o6UmDf7JH932YBecMMIDxJF4xGBMGXKNCgmJ9+O7uIyXfq0G
PNUZMwhzCROhg/71LgZG7WeTNzT7Pmng4kWHyMUuMML5bq6MU99Wayab1jEaYJh1OV6tBVwyFIZ2
RMHfd5YGjF2B4QWjs6EBRPRqWvAV+glNZVy8ZmMFBq2a2Zag+jb9onnDUx2l3kXKMArOoap/HHOT
lQCPC5vMFqWJYWJy4YVDuC2DhvRlOZ3nBoZCmjBuTYPG3IDmPjBd+Pbx1Viqvo+uxrv3bGjTwQqL
qdmHWGbiQTXVazEbkGLcjEFtAozGulCuB+ydHaOP175o8Ody7ac+bm8+Phb7Tys9BTibNKuQ4b5f
+ryptxiHdM3ez9x+P1joPeERvnSBz/TBmE7S7pWzqpoXhCELQmrcZGOR3Lh+efSt9DBz4KegYE6x
iDghuF26PvBXPaMLytSgMc6J0baSL7bgH5FVcSahrD/6AG+roHIYHg7WI//sY+118WZ20clFPSQk
HE5R+XnyLc3bCWmuuGlJToDR5bxmJbl3nt9OCNuCcZ9E5Jub+jEiG5ESxss2NmM/WCcdgVH6i2kF
Z5KLnqCisrcj9HTb6qVrYRGQTHeSFTFQdfjNM+L0L0PX39sbcCLdYMKHfY4OpPHrQ09yjqvyAZq9
ZyVndFEFgmF9md+bf2mk/rBIOhSfRPzgFUMzpW7yz3tnmjh5XRjNvgxzOJjVOoNfwNJ562HnSXoY
grzMitYY2Dx+/Pj8oeTlHIXnCx8XAxdnnF+/uUJeXrqBzfKc29uujxtYB6N1TNrmqzBdkkW8YOOK
rmWkkTgkk+qQ2Sc6+YC6ntkHPD7X+2bZndzP6EiRS9fxtpC7wCFD7OND/cODjpE8UgzTpLigsf31
SFt8gwWJ3s0+j0IVbXFZNPEZQcftqNlEWcm3xkVv8/F3vh8EqKUexA+beoNZgO2831H9XmtGKXm7
jL671k2dqA4NfZnczI6LxJLhlHDgjGo+0HIb3sN9OSJq7mF3oZ4yC+t2NOt2E0VtTxQyheYsp0dp
DJet9rcSSN2od2sSR8rW6XJfmAi822dl1/Z21LMmDV7RbvTShcCcYJ+A2grxYBS/fXxl/vjE0iIh
BQNuA+n79W4gJoIN0Y0NQS/w18WVZfGtIkcp0KMUSHl+YXOMuB787YH9vSPHFAiUlMeVG/KbF0/c
GGFhWGWzz+b2BRcCJKl0h0HkJms0hTe0K2v8F/ttMiqJQMjUO8baAvolfXgA+d/Dd3xt6j0s1ORi
njES/PjC/AGK4gCVr5bOy+zB1vj1ygxTZ89Rk/BGadaZVYXoHwuv3qRsrugbv0eS6ri34MoK+jV3
eiitkOioudy6tZhByNI34t7/HXzxX4fT1p/uFxUyd4ru1rPeP8ht2AfCzPV6P3VhvNMzgk6IKjmm
zRxvsJ1zr5vW99exDPUdA9ZwQ+F4LAUgYhd72e2U7XMIVA9wOb93cTQ8dEZ4R/B5cx3ml75m4qfi
RdczKw1TkAqlcWDniB1c/TpnX/Bj46r1CI2RfuRfzSXbRN5Twkl9woja8fuXpkIyTocgRxCeY9O2
53S0X+cuhelsxu6zqMJvMyrMpDei/ZBH41VqsK2ZeF6dEKc3FTXAx7fxD9fL83FeYjFm/vfbBBD6
uYR77VSQye21Oct4S75Dvx1yqKEQNB9l1N05Wv0Gm+wva857KyG15jAAtVyM1gw4P+9BbBmj8axq
t9o7Y+oeYr2zDhLZ6h6RVrL2Csc4DnV90ffZgMc5+CbuCTYGt+b/3lPRS9mwqtQ04redoczLuS09
q9oncrqpraxfVYmub+VAZrYbGefRy43rqchPsSWav6z1f2om+XLQXJoYFyzf+vUlEjMpSkXHl7dK
9dspa2av+ALJGdpmWImt1KDjhjM27VDiyqiK/vIW/2GVgdLj+JZjOIZl+++WNyqlvPUju9qn3Yxm
zT8SSB7DnFnJOBObWv/rGdMKmb+v4FTYuvJTwmGPdfzXc/YSq+jC2eA7+8z/Uggm8EPZOrcjoM1O
tvVDmvfpxhgr/1Gz4ZsSH/sNg5zo0iWFYh+OgX8ba2f429G2y5BQDVIqIq8Z3naiPTUGPrdhgVKl
xbWIQDRTe/ICpE1TDflWb5KTlozucwPE1OhB+SCi9KWZ+mntNnV8bkd/Z5JKcdekmL+YkNDYAXXa
3nzEzKotB5T3WXiAAmu+JJb1pXciezuIMedN77yr0FD/kGUEZwQK+7hfGxj13YPmaI9WQBnpDvaz
9BOEOm4XXAUyxTC9sLRbW+/ru1kEMDYHmNdjWz21b2bhdSsmu86LZz53sxF/78H1a3TLNbN2lw7i
rhhs7Wqog56Iqpye24sC/z52fdho4XQZdfJ2Jh/vuckNvA4m038NmpjMMrcAIoLxdZP76TOVTHfE
8na+HgWWPmVnXLSIT2mCkqvSGOOTN6MWZofMn8cpftTrsNtkA8FbvtFOnxR1Qk2Az1Zhp6wdItkQ
hSoR7afDepq64iGW7lcRlfNXPTHuci/91GZSQ7JgyavJ7eRVN7bfyqkZ4NQP6UzwX9FtMzLq6Pcw
CIXmTwfWpnO9kUk9KTMJXP0lJEo3JcpgLkqq+i59abW422MhB9VSfbjR7JE8aGUbU0fBws4ur9ui
aC8gdl4svzK80r5oPQH7Vw6Yy/FR6Fb/46fldwHBXE2vbPpHbxcnpn0CenROy0//fAxZ2G/LAUzO
sxG0TJivkQpWyKtgmDB+sEawzpBkiDBIisto1DWYClpbXFZu/Xl0CrqXOWgvZDh0yha+vZizLN2m
qdBXSR/ONxp+hzewNUURVDfLb5j8TTcyhR7mzcmhqJ1Tmwf27T8fsArWklrl2s2aaGM3CYmqwO+H
/+PqvHYbZ9pme0UEmMOpJCpH22N7fEJM8JBs5ibZDFf/L+oF9gfsE0HWJI8lNp9QtaqdypEat7Z/
jJmV7LF27YauB6c/RDYGP1qqY6Ca94l3YJt4XhzmhDG+2n61NabS+NCSqjq1yHUtjTJZr2vtpasN
7WWsmofKve5SiVK7G5LZcZB2O9TSFgY/J3qLSaE/Jm0br59fFpT4l2kx17QQ+pVWaKsRChOi2pUc
plzDzZ729zbbeDoEDTi+jyZHFN2C1TmoukHwDOBlK3RXPOxKiQcDJmA+E8llKOsZv7sqOVl6qk6Q
bgkAt7zgPZ9EvsM44YXQk6J3V8B3KO2uoLYiHdMd5/fJhqIjYjVfSnCW72ZWgCk3gkehS/lefOXL
i3ab5IexL7kYam/X0L78iMH4vrpdCW/IaH40E2yRNiNrrp4tEWKQZkVHS3xz8QXdns8oXfE1k0gA
GnlrDB01kpgsPq/N7MHqyr6s3HeOHsCDY5HgwZkJ77Bx3F4V1B3AbJ3cOUaygUfnwT9g22BmvrdK
cC9vRWkZrxBncACre1/VbRjM/LcDFQU/VFK6G330vZ2V8Q/D+83RcA71RZtMJMQ1/hzzZMghw47c
R49Oqf4rHu1P1RMBj1IEI7lpXauWz0kFXgD1TdFd2sWJ6NbJ38QtppVpx8RqVnqzrWKnCFVLbhyC
t+J1LvrH5I/uz0L4Zdiqejxoo9Z+OuO74xBeZ6Wop2uNwXEpFCmhjf+zT44NEQVf7H/H7YjYe98C
7fh0cFm1y+uuRZWb1+BH1MixavmoxjDETWtTmtMejT4G81m8l1P6xUGSf5VkQuZ19irMSt59I3Pf
EwFiKC3ex37oH5afXhL0enZjvPkyqG6Ej/6I4UX9IAMju4pO+/P8KrfT9FK2eYkMtiKNtdR4N5i9
PrjJkFrkRq/B8jB1NhyfZLZPOSvQTS1MubfKvtvMDJf2tWlMP4LItTcpqcXs26rpR247WQgP7/c4
jMW6qUT72o+JcQns9AWBZ/vaLQ8GFmL4JKD74zgDOKccxs5lMByH0mRHtXwp+k68pmW9cQf9Kygk
+Bl/9PaDG3yOVpnRr7lci2bGZ8T2MCVk6e/2mzd62CsNu2I/+PY9cj36cQcbZ+tgg16Uk6Sj7Hx0
cNZqkA0mb+WeYcNgjOrSZDOm8XSL/Wa6PZ+phEKmWrx3sya2E8FSdwnN8D4S6HRz8/egiWNCOIGr
qCXfXF8yz2uTiY3XEEXuaq55dA3uvUEDsS6YCu9kLQSvOrl6k1edYiOrT5CAdGKcRbAbJkBFmVNu
WdG2DzMlm9Mim+fUmH59KlybT6k3J7fnzQ74brZJxECjH+nz9fngsDcwMvwzeksIjR00IcY682BH
0a857U5u0hWhaL4rTf1xI3yvOXM2/gOnADw6ni65paMONpU3hqlNXK+hY6dxSkMAPiiOC0tK0kas
HDsNNYVNxqr/pln2kmURtq4cKNucfmuT3En414422GHZ2nwX1H1qbMPK8/ezObN8jcS5TdqPjuTg
yJR/hTrb3McXhejY2T9V6r7oGtACxl8PyvlNOSJJ8TKTe75y4k1DDakV9tnvuw9z6u4gZdjO1rfc
i5e7LpulyEZJ4q0cL/vwzWhvo/czzWS30KRG8wixi2NN+0fcI3JZ/+/cjSSckmWlxRiaelBJa0no
46jj72YVSqhnXKnQA7W01oC30wyJo1FhHpjce+OqeWPk9SGT88Ga8ocqARTQMpFPekDzXK7EiOW8
nHdtqoWTMndZ7G6cnJWjN33TcT5q8N2byZP2uqjhn9HiWfzYKFkd/lt1Sa2sZyfVqeHs1j+yrFHg
wZwXYeszfn6k6IaKqAoc5rVRoW/a1P/jG7iI05SwXewcjzKIXtwJvJY2TjhHBJXJosdlyOitSQfm
8vRvuej9EHNBh3G7OHQtTH7LVewmtVs6jr/S2d061WxsdDnxH7KMr7LWr4xK0OL5u1I3N7iT4k3Q
zn8TPCMs/8wDJHtjzT1JrRttxvoipb+dtOZiZoQMoAip1k1t3XV4d1AtcrFWhljn5qfZ+9epRfij
HD6qWZHXoZmJNmyS5jp4WrnVR0NuWVUpKAuK5NrKvDoafUQp65ToBRPUm8uRANhX6xQeH9/6p5WW
jrkUhWc2B9dMzQ+9DeiQkdnCLnFD29QA4pRdvCcDL8XyThxenDQxXECtDyePpYU7wwxV/XFM0IjO
VrxD/H42jfQHkRAd4DrnyCTw3+KvjMti1fbFty/EP2shUg4zsuGeymLlKbnNCt5jW7XvrrK+GqNG
YCDlynmxb6nGMjoOFGcdjAWQa3KVmvhWICMhYHBARonuFCDoz9oaOFyfX1QUb2fT/YWKA8Nh42Rb
6TrxqukVt13D3RiCDJ8GiKAlbAgg+viJB1LbecNwk7WyNimbT8ytw6mvuC/VyjsUZirhH0GOifX5
0Db9n5IboKin9NFN8qYEan/0nR7EsRqV/zCNp+ezNtUXS3h/wIB/YZyDv3eO61M9WtUp9WhzmTM6
Rl2fch+ftz8lp6BswHzpngyDNCg3SDSLlS/gzhaxPPl9LFEZtAQiVA4j+OeLPXC5U93FZziY/o7d
TXMyNMlEsdabjb44HU36m3pVDLW563Vc6Ms/2NhTffJwe52ItHa4Sn14ppLBeGX76+f3nhRjubU8
8YfVQHoS8ZieXHp39PVoTpVUJsdVrG9yPWtPTiNs5H2L7EOOc6hS/1pl2d6MiQmHqvNbxXUZenEG
A0j11alffgiZYLlA6BxIRgiPp8Txpn01ObuEZTspzcOhwOjHEmj5DYuJ15cuMb1uq22gRu5x8GAI
GyJksp7Znp4PQdxuvdYM9lJzwpHEsYPsMF0fmgKkJxgjwlGkX55SBzWtFg3bdvnq+RIt+DlFIh7O
sjg9HcQwrsqTP85fvkOxZPUIyxhE1WHvug1m4ZmsMrH8lJsWubRRz+WJb688zBHXfFdYB+Fz40/0
/NTFMsf3wTNjSHazk3T7rOw/IQUBDVmy5J8P1Ywt1S4NiE1xwXHieKvn6yIPOCqfTwdHhIzpvH1T
TvFpyrLk9HwWJPNeS6HyRkRYt7Yx7NNa7TzZ2KAEZPOR1O24/e9LLQnyEx+pfm1jTkBJQZdH4kWu
peL0fJg0Jz2N1UdexcV/L/ud7UPiEXIzgOkpt51ttfQaEQLAvteOEoe2QWMassxYCJHAxLJYXa0s
GI+J114gO2Iy9tmh6QMbT+5r2Aj7Td5Z2t7gHV/VRZrtDTq40BzI2ptBWoDK9y85E6tLPmLeEAE8
5karTS5y8qaq1pPbOPmefSM6MeRbsq+lXMvyIHCnbJ3Iobm2fLLjgpnwTh/jBLsHraFXzTP9z9AT
CWN0HKyTHvydwNPhPh/DLEr5NHUlpgYjAaq8BGL4xRLw9Hw6p3bVnriIy6P7fDV4JlWpJQzq+eoz
/sxpDBFaEaMKbTLCWdeT/fN1YB0GF8Xyp/WFKIDgZPn7nw/Pv/75TB8sey0C2HTPL//7d/57fP7R
SjPKNcYzuf7vxefvqp/f7vPpf19Lz90QOU069//73sbnN//85f++E1gKH445e/99S//7jUmUuOE4
2h+VqQiFe/6rmebsW2fkNh2DBHgCCJ7P8sXR+78vn8+er/1/vw8pR77t+/LH8/Xnw/BMz/zfn/Xi
lmTIMbk9XyIQag5lUf1uu5JW2Y9IaQ8IG3t++b+HWdBI437i3X4+5UwntHOJXfFz60iWrdxjzMW1
hHVvI6vmrHTNvqChdDf1jLk968RCODWiTT16Piw6doGjmDBC292/URjgX2PDWSJn/nAjquHAT8ku
k8mBLJh5g7PEumPPBAkRlePF9enECbvaFgXDGdkGxs6uSZkbEFiZ2fCd66O+m5OC9ak/M78nhZpt
b6r/9mldbgmjDvrs18L7ScWWbCQH+aopZo8Id4uMNJuzB8vbdzt2V+mYDwQryD7HFBJtEn1UTOyB
oc2A/GfvK/DujqFvq7H5DcEvP0ZT04fYmun+o+5Hjs9W6yWmUiCzxK+nh0TO7g6P5mvZIS4q52ZP
a3WfJwvPgZowDkWQsRmeWEZ3zmWO+RRb4jpA7We5EZYve1xZA0vgtArAbRMorrxCgg5rfqevg8KN
a0fmqsaOWgbx3arGuymqf53thEUB74/757dSRrRLOhoP3wLS2tqkbDZ0FYItwojCgsaOYREzFiZi
kgqpoynVVIibyT8XVv1z7G+9Xr5EWTPsZOz7G4aRwd1T1W9VigRuRfMXgMeb1jUTZE/YiWk5nnD1
/SrEVoO3yju7yBJ7e2PKRIJx7XcYAYNTLNEmLLBboxy0fW9+u2Vk7BP1I0G+9RIblDN1Gp019Ckn
YzpMqkKNBBUkCHCAZYHAqtzDp9Ub0l4JBjO4PV9F/bey4zFsaYG3hhPHq8yp8vWcwvVS+hIOFUsS
3UH65BNkOwMfk9nKjLGWkV01Tcb7Npq/0ThmV88mDQtb2KlQI7lTjhoeFsKztKg/nlY7DwIGu46e
asduqksOV8hRtn7AGbNn9PSu8S2cHEYfxK0r1oARWLvZzu1t5Ylo35r1L7pbtWGHU+1iz1Q37JJ6
T8lXwl/f1T0AiHL05Eax3kSQ3rBRLCAqVRW9OyOwIpRMB/iF9I2GZtqlrIlWgr0s1PMHOqaAyoTa
YEHlu9L9oWBUrTJyFDTiuwhXF32hHZ6wpXQs7UPhljXwUizLZVFTB2eMbAEMQIAcclRRyU9PuNzh
ZyitloBD2DEfan2UWXbhw3lzYtTpg/85GnV+9H9nVS9vTbQTkRTrGbRRHzNhaEct3QOluOoG6g/l
GBz9STKuxaSKreu0wQ7ta7BJMvtryHW1bnG8LUHKOqBTLp2U8tdIP6wRcWla9g4MSRqnBIgHOoUy
XwNZ2Wpa3jL9SMnDrIaBMVY57aq6vzsmPqKEvyRgznXo+xZreDvwqcn9cCqrxa5qXnMQBOtMtynt
8b/BL+JgzvVfiwas1iTFCD8d+jom+vn8r2SVrFXpT62q//XDaJOYOWvgoWJ3V7jItYq53sZOUHAZ
8eeDsTNDzUj+JGm0xcvegL/C4pOkREcnQ5Kgfwap1UCXWjmSnTRzvzM6J39TI9jm1mlHW1uO015W
1bwTXZptInP4m6bV9OAERAij+n4lm7E/pploSOKChSrnwj1odHMGim8YPMktdpvqhHmxYKpnvtsa
Ia4FvpZDZfQOJZAW7CcVnZpe4JEKBJCO0fobOZeqvoJL0Om7HWuZBIv7XBnBBXvqupgdajNJfujz
KhqsZjg0o3HzYkkTF6iCHaW3c60JWSaF8qVZHgbY/DajubIDmUNSxA7O3rkN6uzy34PJ2dhZwb+o
SSiwWEKEOmzFlH6TWerOa5IzGOXp7KRi7bEO9FgBMhxsMOiDrj21COdPNJTjxvTZXxQxnA8UdGQw
AKXlZ9y25s6R8SEA7rU24b1taq30V108hKXnEctZEsuZNocOxB1G+V+2AY+jtuqUNXlibt5bVbrb
HBEWo60IioWfAISXMTJXTmttEgyGgmFvk3EwlXNy8CLF3wW8MgpI+Q2IA+bV0Ce4GL+aGeOtDtK1
7nX5KbXgyJYJDHPQsn+GQv0xAQCmGcVOqRN7iDHboE6cMKNah8m1dlM2ucxCIe1KrT6jct4pKti7
AUhV0MuseqSbK3gYqGvk/Jmasb0VafkB8OGSRCw14qEQO3Y5Gh83jB7QJPcxU68tyis5kajOKZsn
nROybv7JsNFZU9yi3TGxGo+zyTYnkKcSiK40d2Vnckb1XJkBf6eFE/nW8OObkhtl6rCte+iMuKHE
usgM0M/iByNvzEfBti+tWzD7AcpaL2eknuZrrx6uw4JU0xFZhEOx9FjAtI5Brq09rR/vSXvCv7uu
zM6/QZTYx7kmH9Kq/6RZwIfOVtllzNrPrBHpbmL4sq16tXWYmoXUyfEmrRDGyan2t01mXBKbLqQi
OmQgB+RE9DUrAw7tTRzb83aQ6qiS0QwnJvVrB/XzrcVu3VrqxZhj9HOiIbtuscQoTKjh9BNLR/Gi
WCBtRFbaa68sy3XFyGsLvH6l/G57HtGIH1Sc/R2MuF4v2UErrgkWPLn1O88DoFSD5Ixl1rU35ByF
nTfEMHLkgbnMdHAW5kwrvTWQ2+igQWVAFTX+xjRpnZpOBGcy7giuRlOJGstk2TbCm/LQ/V0ZBejn
LG/WRh+JewNV+hRN5o0UqBHSa1+J+4NU5hmOjGPuY0cQHjcb+gy7cDT3OLfk3YpelLSK1zqPNzkJ
ync0CuUr2vhs64Mp3xj9T9lH9ZsDY/MyJulPLrfmrfN7ynonKXGV/jOVKD5xyjYnvdbGtb58iTKu
2EBBy45QbMcDnm942B427XEw/mlpfvLrLpTBuFGN430WUxsvIkCmJBA1LOyUN7+sJPYG2BoaoyQn
EmJvms2w8UBp3Sx+zCtH2MUhLykhJ/6iHZkb0PSTL4fY9Fz46gF6Pr6yM712MLTf0hxElasM5Gj5
v87p1NrqZby1C/0f3FMBSePcDL8ZSLSXjFhJNmpIK5MyOIqit4GCWGYoUthtRttzdenYN7RenQTL
rAEFzK5A1MNui7ITVC1hpmpgSULzUsZRurdql6OdMsXhg3vUzT+p34fORNCInsdGaKcRDW7UfZlW
dXXNoro6BuPCqOjGg9POh0GU2zHFrJRN81arE/euhLOzJ3BpLG33qhteHNvprpOQpKeZhtrW1QRL
s+DuGjneAe1esrN0PTjnDTXsUH5KMyGqm+ElqspgX9Tmb6/TrUMgrMtoMUawRgsmZi93+kQQISAy
4NRtQhPv2+dijL+x1jEQ9TzgLQIcYl4CrtEr99ARcLiNiZFB4u/2ay+GiRpFU848YbQhlhDNFSUr
9ijipjh1YXU6jzR1wHlHhbcqamFvzZKJiMYKDKHJFLqpba31oe33s8yjA1KewwwndJP7ObIqTopB
uluLUdUGU259kBmZUm40vSeN4ZwsHAsg15EyJ2MRbEtfklLSpvWrkcP6cRkpV6hbdrVbQIKLArBA
6B1vAePxldkAGQWhNxp6e+BEGpF+uIrBh0pefDtZ6ZjLWif4NuxIHZTFZLi1nFVH6tQuHgQpCXTZ
EG5TqgWf26he2FpoAgIwMm3aFn2jr5b+8zTTziJ3hQo1OumXyYj1AOvkKx4idZFOaCQiuccjZpG8
96mTXL2guPCYqNR0d3S0cq8j1gayW56H6YhwmsZPgED2EkfurDTdIcJEce6OhygDgtCATgeUEGSb
IbsL0XhXCdcf8cn4Q2/XEbzoD2NkK+PJh5iaaKtZ4x8SuoZzCfB0Ga6dfRHNIbmYWLltK9pL+yOq
nCjU0kj7coe/kVe6H4b4U0+AjgNnnM62r/yDJFfWRMLMTT1LLgl++rVhlz+KcmwvUZcZL2p4qzMT
AwSyhAtQy+xK1MK4ZpS/yxCcPAoyVyCDpO5F5SBo6eViH9W0X8QtlW3bPSIqGPKjpHfV0okJtoN4
1QUSl/oan9+a8QIRv3LlFTNuouUBSmK3ld7srSgbg2ugP1h7nYtJ38eyyvZynt/qpBNnVhTTiwQK
oc0kQ6hesH5y7M+mnf3H84Gx3V5k5nddWSzv9Jw4XOmla2p3zEDx9DZHYrxwP1AvttLJaU2+BsbE
TK0VG5oEVZqnBe1lBuxKX6DJDWogfqxW+aiszACO3Q+Mhnt27DPY7SpH++zXg3+gYqiZykXybs6b
3tk+KaF2aU2h5+rltk8KcbaSNuwyf4bhoGSI954gOJ2Zp64p1jkO6+bGSXbGFA2PDN3IwJKyEaN/
xjs6HoMY8XZaD99pMzTsjGY7xFY/Hh0a1ioliVQlDbbaAnhGn5gxxG/GigZ0srh+LQm7aFBLYVo6
Tzn+D6tMttIh4sIEabqZoyRYk4oYn4kLuIN7T/cJCwYmoNPatepPlu+cInaZbkchCmIbuulmVRO4
YYiWWzOP+rDshVwnE8sgw/mNFlU7OEkNTt8gy3wZ+D4fNDkE63oEn1oDxn0UUwX6xTDeFFf8UShA
Blmvq+OU+j/LKP7WMG/ecwvoKV3TATFVBdAVHhJ57HU4Z0WxmQar31TSZHPcQCArunhcS9K7dt7c
N3unhoISuUzupmlk9or1P6LFTIC3EYDX7rD/12GT+p9zO1/yvkL2bg3yNMIfZSlSfmKM7fhIBGmY
aMbvCZwRiXX5cOzoiQHh+M1GuMXDnHt5LVQ63qKoOk2TYW6mwnK2JafQrhwIWFAuSDOjST6mFmSP
1eVtaGkI+CJfUAqJwSNpReY3h1wr81/jKesjqAZ0fW7+s1oINaM9ip/M1et1xEdsIPOMxhpiSYXh
b0hAOHeWJbdJMbwVhpCXipLCKdJd73buyuccPWCBYTqwyzqV7vHYv5UJGRkRoYoE18LBdDrf3aZZ
1x9ERohxF+jNldSHwvv2exPxZgPwxHSmN9st7EPfwV3UgahHJiLkoix5RztYbpWPTqBH8IbUpoMI
p7kx69r575PcWrEcp3sEQWMSjryrwNayn0D4jhkErG+9fZIb5sZDsk5XlHUZohxEeMy1ZpN3PwJs
K/tyk6XGryYKW8Ok0tdY+3WAW/PaHFdRUO1rm2yCYuG31+hMQfPMe1XWNRG9iN6J/wBByvaz3rl2
Zf8b9AP+kVXGpN+JUuuuGQYZx422r/Q8zHIGVyZRI4Ub9RdYvj/HYvwTm8xCin7JaZgnWMqzbRwq
bbrNygsutQY0zaggPKOmKlhoskRtYFGXlpmG3O+XS7dcZyPANmv8FJVJmeIdm67gvLebjXSbhlu9
F6/sQBCsSTlFTkJYDeW476wFVAMx5KAxkqGWQF9XD2Q3ss0tKgH+TCSfTa8xqWXGT5OKnoe0OJRY
/jWX83SEybrLosk7xc7WMFq041pbbryS4RfIl26vBam56qrSAoILz1pxjzpWTveXeTh8H6tpVxil
h3BgyZZn1S/WZO5uii3GWhrWGqqgMAbuuEpdImUc4KGj1UcvDcOlaWRf25M2cdKW7Lmx7F6aLIEy
AIgUdrZmv3blL1JT8yMyWLXqisnYNEnt7Pulr9cYrKkutfYT9t41YJIydBiF47mF7aE1VI6F95Fo
gc94sS53jZ6MYJwBORXR6G05DU+8WSO+BklvojfWTZXGEfsdQU82/HDOWT6G2MhWGKHsdZK01tlG
lXMohuIeeF11hqLO5KeV8up51JxuN5JQSPE+QokFKMscJGW2looG9mbbvVFBLYAhC7FM0h7AoomN
jZef5Wccxp0kTUMvkFOMK7+pACwVjbyC53wz2JQtEynvaJh5sbF7APGmzw9uqCfaf1eLGHkab002
d1Ba46M9uRmmm+FXP5jGWgjg7O2Clk5COwqS0Gwo3+LK+J3kXc6Wo/zb0rTvxrqMiPH7LrM2OSOx
I2jPEX8HZxl1mXG+F1juHR+8tYmLcGv70W/TLG+ReM5tGWRPJnuyNsH82/OphuvqHowycWCms38B
NdWu467WTq0jKGSxFq7nuLQ5Z4tv9rw0WQXlSzQvwCrFsMjXBIOFerxY3RczDCJq0uzDGw5TR5JL
ZnTG2nAE745P4FKdFE2IgZ8keuuX9IS+TfUkO4LPJ7OpMkITKtOhIaOHBp2jhDryUUb/DE9WD912
JtQQvgzLWoidG3NlesG4YuYY0FAjUA2wjcTWcmMtgkOWDz+7XKanuJsedemtY9nU5xxnwVrABN7k
pOcwSUCGNThgaCrqgTRnGDRl9p+ISNgNoZC8ywNpNh4hOK5DrlqmAuvo+NrvHCOxjqd1y8iR+4Ga
/NNo8d+zR58op7LpgBLZchOzcrwFQPEtD0kXE9p4YzeRtfNYtmQJxOMlPWmYjOrga26+E4z9tsr+
qQOZhwHcQZ5Mh/Tg2deKIYulceJoGuBQuFqDGfAJMFsu5Fx+WB6oIYx91a6eScKsWD+NtstCH1gP
KpKac59AqtPzIR+cvzWzNWZ/abNleJEe2MncI7+2z4m0flNT6n9yaT+cSE+uydT4WyNJL54aBPdX
BTQ589UWoCfXc2/zBrdRTq/p7pm3pB8iqK7zQFgRoXYXUS/rsS5+65CzUjDl4miWxaHJ2vwY67E8
lKPzsEpv3JkNh9acNaz31twykpjUIXQefzrKtV76H1EuKc4HK9uNmZ2ti0CDiA9mVHjlvujbX+TG
ZASkeN2OdRkKD2U116KXbxRV04EgMaQEZf5eUiNNSWcdVCABZ45dGHkZbVqdtJxIAwz8jIHp5GOw
byKo952ZHImuYXM3RvSGDVDhtM1oBWZcGEZM0AtAgzOSue0iZA/LMfYfLfGwa22s9e00BV8ewrW1
7hKrZY94D7BuLTlR3b4hbJHAwNhZBfRinWD8loFFYNBAmpQEzK2TMXMJZoP7oFfviphdzJRp0Hxp
dC9LcmJbBbQ6+Mt5j6OXax7l7lYEvRnaDVd5W5tMaJIyuhT6uNdHOzjm1NIHleMyd+sWvZOZXxOV
a/sxJgjJoS/XxMtUeSV6mym5BlgGE4F/woyNfFewp2QFNbaHubZplbWLqFpgnrotNpYx14eu7Iat
j8Vr4+tkQMIQZqTpfuZcK/fCIGPFbJNDiYLqVtTatZgkLFE3a69BHIM+qJP8MnBdkjZiHJ2iQmwy
RoAQ0MIl2TXp7H7d5g7Eaxhb60l15k6WOadVqQv4sxz8vqKb9DRyD6rONA/cO67PQEO9qe9VLG6W
ydB3ttUm14Q68WZ6fIQ6DvK61vd11l+Yyjdr2Uj3NXJZTkDye61KapRoQHykMjZDKjV+l6Iu76nX
hqpq7J8+g5Y1ViC+JfwdYdkU1ruu9p367urOfmssvbv7onsrW/RT9MOExllxDrgy+a5cV31XpI26
zkTMl0QP62i0wuk8nZXmWofWHLMLKM7dHIz1T26DJRpEU8DtrZJjb4FpDfrJuyYZmpIoror1qAgA
M5r8oLFKj1Lzjfiul6SY+RDpdOdTZdVrDNITksXCunaS+0ckOuem6hnqPSCCilHerVkeoNiTNN7K
8W6P8Gr1Qbd/zKjGSel7xycXLD0uWI0hv0+1Ne7bsf5X1Fmz9oXXuDT9CIrsabwPgRFfpa4XrBte
yojOl9GNd3KYc258zAyM74n5M/UyCbW494jNa51D08oUEwDetrmm7pdoaQVFLTq4CoZCR1NnDgCC
6zj7MhzjhjtZ22HbTLamROTGcf/lGbNDRV51h7QiGqdLZRbOsJpxUCXt3sbr9JoV87+az3fqq/LN
Dnpr39BHrzKuZVJj9NswcvwIL0OzOg/4H0lguxRyEbbYPuD4aI5OhazZsszpGUNjdjWNcyxZbled
VSAgCR5dTgLD4FbymCk+dTiG2pPvRvpF2WV7Ndv8QHDOq+VojJ9x5hx8KSloyKkxPSouI4itH+MU
vDDs746KMAwbiwAYtDh6RSP8bg8+uXNZk5EIE+UPs+WCr6wg3XhWyoSMad4lEBXDP3PhISdmcWZH
S49Vq30RkK/Si858VOPTFOxsmj53z6Mbt9de1y8GZ8am7SuT5FvuIlrO6NaNU5R3aJsGFliEk1TM
BfvuJdYq/REkx5bAFdXlfzLGU2v4mu29Vfeqy/NzjrmAxjMzPhEmLvh2icCcNcMH/aIaLlFt+z8t
0VVsf7gpGox/qA49tktxTFJLTEbBKJAuurV9LIBc0xHoJ1NyTwhSK9Sxg3vDVJ069OS8KxxOWa6S
+zBab5VPrWcbCROS5cFnQQVyo38I7t93bBAPQjVWLoyQoy1aVETCSE9qCrx11+A3ah0CPaJ44FPL
Q9zRb2vzMOzzvt8plRmHJnDES4QwztWb0ONchJ2p5pPLAGM/ufHASKY4Dhq2wDqw4ne5gIzjoo3O
vOslDsaGAbSdlV95RCECrCN9FGVv7lq2o+/stpHpPZbIIju7mQWCu6I71r5Xvxf90j1DF5BqT1JH
d7Fj/UfEQvNfZTXcAv+PvfPYbh3NsvS75Byx4M0gJ3C0IimJMlcTLFl47/H0/YE3uiMye1VVV49r
EAyRvJIomN+cs/e3De2i91T6hlbkpwamcqIrdJ+OLIbA0s7eDCXKLfv8VC4kJnLGe5SylXgnUuu3
w7R/7BAoc1yL+CWqKe/UJn6xcW58Fcg3O1rJ0ViEDvlQ3VUwBt0cVSZ9KItBONGCS5Pr72aol5tI
Hx5lITw3EYLbPi2mTaDDz08Dfk2jZvfabJoH+vQlneAxoU6SBVsi4Xr8evNwD077OuI7eNUbCp9p
Gt9LuA1plMAH5Z7E5RHscP/5eivrX2SKp3rgpSW1qdtDAhD8pIaqeAeNyQ1dgX7Qa6bWzYEAIubX
tBBfu2boEalF5kEZkff1bWRsMtKt7qo4Qbutaf1TxMVNsTd9RkyVbCgfsqVaQjCjbSiRGGxVHzMt
ojmWxGOUgD6oTEvbywpI1q7U0Xe2tOqVXPkkbzV9ainhsBrQascwzAZNxTg9zESDHoQu+J4oBz3E
QbL4VYFQwbrVqwo0psUaOHMrX+lNm4Pk/zEMYZpcRUHZCVRGciDc9Zu6W10HcaI8acsYObE8KPs2
GJSnGnD176d6xXwHLW72G4IWtmKJLDwrpnw3jzNmgTx8m8mTeMqqB6uyyudBDsKHURnRXCTJvTVG
whnwwYb4lStVnfnYKlaEPM8y7tMiiJ6lWy+in6r9EBQOMU76NcqWY2dpBuWUdL6mJZU2TGaHJkOE
wTZHOYwGliiQ0fXrEtDCwlxQ7fFmwgxuqDlYqNkAC/SWn/ZsoTVE2MUqL1+0Ztq0OZGw8ZgVJ23G
B0ncTW/PSM29AbCgT3cXRaXWlieZkHNKDeamlkUUDPJI/pbacEuw2LCnnAZ/MAsMM6x0HbGbFr+3
2Muytp6JljNGgi7GgfWdIG0tSe3OZOJyN6eh/DzTe+h6s3/gg/3MTWO5C/IQjxjqcVsgQ7ObLg2O
yL47j64mDdag0c8pimIzdTrCzQ5DyII3b/sfTicFwrAl5y/uFb8gOoapWFIu7HTVC9vKHsuPdsgF
bfK6qUw99WXW8vRah0JzZf0W2iIxiBuNHChnLNhjj0u3nLSJQlk3Gy+9IvZPSGzZ4hr5fE9rRzot
AaTy1EjusHBodCDnt0bvpLvbgzBINHvwQFK/4DXaZNumtggKjZcD5yrbo9aTHgJtH/d9ek9coHII
8okxTWJboxvKdZEeO0uQX6TPrO1PZHOGz5Egh2eIIi8TsSduphkl/rZoPPdNO55zcznigA2sPcgb
IpgW6gZ+MbNEXTC+0iYuRL+tm/ZGNDiIKRGXidJ2xOrE8qVXs/fEQns5JZXygk4qQmT32A3sSBJd
Cv1SGZq7qC3OhjoIZzYMiICigRrPkjQHKRT2bcWZB5ryoi9Sv1UHA4SiMfxiZyHtMI6BcNWzcDtN
Uu5bE56ZJlsKz0IHSuEE2PfEVjUyPDkkuL7EO4fbrHmOqIrD0C7eM1WOnpb+QmJdTiowHP6l7b+H
qnuYK8l0J7Uc7yBV7IdS0YDHhU+hVYuHPu9UW5uFxWWeMDejrA6/DZf/QzT9L4imBsikvzmT3ffu
/U926ek9//7nP0BsFd+fXfzZd3+Hmv7+tj+Zpob0BxotUdINWVkt+SuvZPxuu3/+QzCUP+AAERug
GCZoAGtFl9JB7aJ//kOV/4D9d4OdrYxjZfXYtmV/e0v8g9QvwG+KBkho9fj/d6imcD//1dmqmoia
LFmEDCoZmvh/sQnIT9UtwseHbZMR1NEF3EIhWTzx2jAhRZzZu3vthJ+0UR5M2sh2VS4dFb8JwkQC
ThBzpEqptzUdYmNfqlI9i515ZWWcksxUMW7VP1OfHQcTDuCaURiXUI3FeJeJQmEbLK2IK0V4Z4UM
enQiKQGUtBlnWmuFTneoWJ5iq2d9Ki0nKRLuKzJQ0YgY7+2UPhmWfJ9JykpSGu9Ugf2NcRHpS4/Q
DojnkWrK06HEh2zy/DiO5LhI74lUEOhXpi4NtsBc2EvE6r01PwyZdW1G1IxLcb2lWwDk0rXkox+t
c6tHq2H1OHXFPhWbUyqx/am6nPyFXifdaGhel6i6RkH5MAT1rzbDyS8iXhDJ9c4D41lVoktvpD9D
w4fXNUIwy/inDCmZTyWHGXbtvV5ph0aTyOHiOKUhnzk0mle19CpIy0oub4Kg9ZKxOK0iYQzqG1NT
T4OVvGZDsAkldlzp0opuWHwpNXjNxtzFIoctaEs6x3wLcrXKHqyAKiT8GCNLSc+Y6XgJEytazqqa
btmIU17Ka0es+QzEhtEKT7KtqBYgtEfiT3TTq0RzRzbdW2B0n0HD98XDArmKWAnaFQcC1TRi1uXW
1m9XioDmT1/eqNa6idoQQxZhyiX/ZafXekzZRL1fjGzhdMrb9QcnCPfAENw+tvClVi8hQME1gr7z
6sl8SXo6CC3NMPwgeJ3Deq/VqB3zxIl1dntpBTJBoy82EnLYqjj5CHREz0Y0mcIY3DMluLemv7iE
TyniEpzNJE9YZfHTKovlZUmxLePwFBtcOvy36Uz8sb1BfnRXGi9NB5rPysLPIKODQyn3mhhEosXh
XUgWapvh7cULjD07SRwafYuvdsi1JWO+MEN+ys2nBAHsQW4DjEQWBceeLGywmLWlB44WsI4RcXYA
L9kiNh9NSEpKi0CB4uxuCIxdNBTO7WYJiLUllnbwllpSnUX8qQwUj6y07/OBe6YRrWs9hS90Jk9p
zPmVOECidj/EtJpluBB1RwsvnYPMVXOSbKgKdyYN8QSAzRzgcpSzz2kghKCCk6IX8oNF6JYdPmBF
IQ2X4FEWSKNjrsWtzPoOOi+K84eKjEmJim6mij96QGLNsvaFwjrdZRGmlVzTTtOc/kwW5AxZ5qig
w3zRRhqMpU1iIneC+CLp5Z5rdLIHSShctTmqI5cIyteKwBTOVQiCx17G8FUC7u2yXB64TFvLoTT/
OjJ128IuD8mtpjbFvoubzjHFDYk3x0DhcoiVq2GRKjRU6TYkSndJP9KaZB4zd+SaY93zKUQp/FEb
Oqejz/x+jZfJl1LpYtIoc0yDm6YZqNtHeWOnJdVIdRJ4Ehzw6mKDjHhfN5MPyAFAeibLhIETvBZN
hLOTU2ioxlVuKMWSQOHxTsEWD1JqXE+pm+mMp0S3xAhtRuI4xsxb44qMlN+rGzU0zn7a0Lo+Uuw9
pfoNPHCB/8CJbU3CavOxYYmZfwgMZE7S1bu8YmApjBzdVoTbqkVWFiJukGk1VyIEL2xvDwj3M+Lk
636bt0nlyNVIp7iZh5WGteaKkgsyxwZBMwyWZEuwTbR+5ClLHfIg3TaqJzeAGMY+MNiwWz+YLZXV
LlRoHC97InZlj/IiSM3ouSW920uNkuDSUTnGyGb4e8rWrdne2Fan+g1COSaD9E7hQNhaDo8gOIgx
Fi22648C7depE1THxFGoAm9zxSQFMpAHTiQUpT9E2mlcU0kHVWudItTZDpIpZ0ez+SQS1VaaUkQf
wa7vxByZTdknpS1S+kVYTbtEzEcND2zvAXosNmPQqc6UsieQoLsNqVlSvLQukiL7qnKmV0NaVVAc
5Sr4TGUaAxIRU1GVfPVF9qiMnK1Uex27kRQ8I118DP3Wpp6rjyol0KhotevA5EsvPeLWy0xwa0gS
gdS0t7EkbOX7uUkT1KDdA3Erj2LTf0399NToJPCaXcdgoYcXI/26XeWTte1StKxApIm13IzkWnA1
zGxDqZXGSuxj92C4LdRmVyvmZN8mLPw56FUEPmgpEG06tOhcAksZiF2KP5ShOk9z9270xU+k5jQV
CF6suQwkKfsSBe7FnMqqE8r4z1WEsvGg7oIW6TCcfqBuIv6dxKoJdgo22qRtakZ7kld3Qoj0I5B1
qvvG3TiiJknws4rBgPAlCkg1oOpmoFIIFvFb1LtncwnpzmeUXQH82yjpfsU9epAqZDISJCxX1Hqp
QutrQtiwSm3U7CSsus6lQHRtJPk7wfUvTSVSbcefOTFPUgWoRPFbU6kbmsH01gWoNlOVJCY9fFdV
FstDddTGX1FXZm7TaK0dSDVc8qkTnVFnsLFSfWf1fLfRdYUvtcU2zFcrHEU+IUPOSMpo5/UVgw/e
xWs7LAwVJijpoJfvh75x6n4Cw7oOkPqkR9RZmImhVSGjHmjXkJkbJouNXZVaeS8xJkdjuJnRO2XS
CYII/gOx83PAEfZtOuTmWcGrzWu2rr6SmAQMQdrgpqV/EArXZe5ep3ShNwahBb8kg62m3osCkWzs
7H0LWp8dKXcakZ2s31g2CFr1KIz8LdB/lFaCqVCu4qxaLKCSeCG7fjqU6U9cyXdG21IvlwHLLOLr
7cohBhz3Bu0ENmv7qBCQCE+wInqmOAxgeuqli9rYjdCexyF4Ac+yxQFHdvOJ3KiUC0ktHA3JpEuJ
Cc3MGLkdXUA7ohmQSFXklUDomrj4Nkep3seajnVKDN67XqOwPkRehL7SNmx4wM95yVIpFVhm6eSS
Wih4SjpsejUkfiepDxzyYivrenfo5OnPh3ouu0MzDnhwCdZiyeTp02DtFUBvJoyILSvwXxGSEj8N
O7dt89vieNyzdZdI7Mte8MG4kdCuP+1Bi4z3kGaqb9K7ysk7XKR92PLw+7nYQo4AqqzbcrUE+4hw
SMKDJ5e99qOJanNfzWBBcGG0+9LwuzUTMO4lGBxq0+81bI57SjX9/vb09tCvbwR0YFrEZeoHYXfd
3hCMdq/XXenoFBucPpajQ0pAoUqYsp+2ere34AQQT0eOoUCgoSVj1hU6H4a2vF2MGJOhepLWDEQx
1jWbJgEVZLVGkp2saYk5ojZIn6RZFutnudmbpjx70hor8+vbG3XKJUfp/M8w1WVNZpx7L66ReRAa
hXc4JZcwbi3bXMW1UYH5geJ8IYcIPGZCHw29O1Y94g10hYA11mTIoMuOZASKGyVS9L25RkdaBElG
ujptdaIlGxJBAu1bn4rgsUW7Y7fW8FmWzXCMIKkel/ss0k9VTZj3DVLBb3nSo7eKiuOeEB9SC4ds
l3VIkeuGC8ZsScjE1CyQU7t+mRoEZVKP/Lk9wxWVsuI3AIEtYAtyfdwnUjOhRuWrDL3hGsJ5s6Em
JVmxk2z8KoSld2su1lV8+UowVeuXlLL2Y0TKKjkYFtFN/+e5fAsCJRE072YkqTEFGKq465drdOgM
79CVAn4Pgehr6mqwhohG1iEfifRimZOuao8FZjKcr3IQDk2iVvtQKzB/80weY7ZTsB4KZzLxTKOB
EA63h3Z9+/fTsXpW4iDw9bIzCIMhm6aEoHvorI4eO3lqJFDpwyEXB/aGBosAKLo41uG7gdohU3Ju
whPNI+0gUdg8YBbSf39FCc1w1Y6i9O212z/p62BftAsCyUT1bq+AdNUO+E65eZsKv09LX0HRQNIk
wzfxyhiNxeZX2gSFC/ROP43BqlOxEPyO9ajfzYJwTBZW4Ys6PsZdK5y6XDsUYI7sWhkz0DW9dEXz
YrlyqWPtXp/izD8pORpaY2RtVo2ifM0gfB3bBenOOGSlM0t06zMLLTsilPGtWtCVAX65TzVUUU06
/cp7aCBVb2kIblkgpIXG8hwzDfKXxo4M/fq3+sL/Q4jFuluHrWcqOjxI3bT+HWCXUSlb1LLpt13e
FlDHvHWvinMBD1thXvuGVY0isi0ZwKKrMbPX/8/vVyVTlElNNRAo/ysHy5pVeUaB1G9bY6J2XJ8a
g8UkG0H6XV8s9mUIF3avR/tAWjb/+e/+N8bk7z/d0FHM4uQSoar+669m8S+o8VL022xmn7huGNve
uk7ZLEFdmp1FFbdiBLDn9lv/p/b1X9S+sCqtpNP/OM1nl2UxquD275WvP7/pf8f5GH9AVVdYwFni
39N8LOkPblCQuDeKmwTE7u91L97idbCuBp9Ahf32Z91L0f9YEe0w9yx9hfDp8n+n7gXh+t+QbtS7
ZEOxKHlZ6gpetFbM3N+4rjE69iST2mivUvAuLWs3B3A9ZqCLzuusNi3NHpUgcMKs7NpoVK9h9PbM
WjR9NY2/dBrYS90JW4K7apAhcQMtixVjbF3mdsiZqnDZ9bDFB8Haz0A/jia6GzuPgbxl4QH5s/YM
CcWUPkNlNB6nWjsuwmQ6k2YsDyNSZoZeFVSSJAYXrcemOsE2yeuMCbtOyJFtZlqLC+hSBRK3nb2O
ZVXvxgkT+iAf2akxrzbZRhqTF2smzzw1wxmeeAWhSlMBe4nZu9AgIEekA9ib7tWxTbJncw6XA6YD
3DSyP4XbsUM9gKw5fB31vdBDSZlpN11kQltnuIRHw0AqF3SjDRWbSBuFaTacYPtkvXzsxFYB8GUG
J1pS9rI27rBXAICJUTFZSfMigpCA04DpGW0kE3ylkqqrKfh42RUs8AvMNqhPtwdMKzssLrNH9Y3P
wNHI5NGfe6ncprmlO4OQKF6eKGAnigYBE5UWlW4rvFMWLU21wKUYD1VDZPyqqKyx6HtUWEuPMg/+
RKtYY+QAclUihcYC+Uyqzt9wvXaipYxe1gq+YSKv17HAqBNqiExeHPIKpwudMYN4RgEhRdk59SAo
Tpsgv0iZ6qZEsfaL2wZx6DWgSryqaq/5aNjU3Ah1L0bKErT//UgviFccS+AJ1tmU9nJTKE8LkW4e
krrYQ3uwTcoV8NgtWMJAjeVakr/EER2SLBrcEvrEJBivYoDQe2zVe2HEYYhmi8mxDJSLvprlCsN8
C7RoRIpKiGefVQfskLFXl7nIFclyTrFGspz1KnPlWUDVQ9WwU3TZLXrF7Sb6mEbf5cdi0rPfD/xp
2hxlj0OcHYGn2lnb4O4LqzNhe78oVbrlhHhek9lICSZCnjGotkCy4q0ZQ8FSkNzbhdyXlxL5Ap4r
0XQ1mVU2QoQJ+s1dKEoPbPIcOVq6swn5iU14fEfEvN+GCksRkqftThivtTGz4qjznZCm7EKBD36A
eKFwlRzzSm8fyFCd3cjKQy82XKWWdwNUg2/djOjzSh9qVGpeEAA+EophONeNdEFSSnRFMc3uIlKg
6MTKcno9DqgWn0Iac/sip7PcskCfetgZQyd9YnjIXaEVHTHVgrtyytDSEmuLf252kVeQrKEel5Cd
scMeRYI7ng074hNLkiQXRCZdDyI7gRkz69oRvwMKM+geSPVLlvf4JsHFj9awH4cYdo/8qTXplT6B
4BOTzHejM7Px170kg9lyOoNVsmfuzCRabLVeXkqq3QB+wsadq/IijolvFUrtTmVMcShlnV4CJAln
vJ5hXu1x39XziAMo9xHJO7qac95T4RzpS+uiJn6CHC6gO6oyykD8iXrMxk8eXV1WcAFL4wdeqWcZ
Z4ed1+DvaymjvEd+qS5MOvzfGiCt0LDgup/qbB9VItc2G8Ax1SEElLTAIvOjwf5Ml8z/1nMZ+rz8
VQiABpLZVi9svs8wNIiMauvXmcq9l5msQ7MlLf1YJe0kKCPKhy2S06gnwL2IlotYkGAbjo8ojGq6
b25ekxtaL4FLIWAfKz14m7rBpaxEH9mkdhy89KPJiP6sICDK3fhDQBe297T87LKqc6omwO3Hih9a
W0hLHfH4UCMsXOJiQ2pa6hTEYoYlTYwkkgB6Bo95mP0M9P5QMIC4whoPrgmcG8AnmED1hZ5DZGKn
i7TlxVKpK1dZ4M6NvK253mbaoYjunuKsfoPkeWkzNGuhLoRsfGB5VKTK2oHZvxFvHO+rZGU5yjMG
D1Bvg47cDCgWYdihg48BA0y0iGxB990yO0Ba7b6pvopvSg2XLMomqF/iSe+ofWSTckgowlHB3UW5
DNZ8VjZJpMmgKAaqpZXICliMRKqd9E+D7C0j/pYSyPxVxeKuGudfyLvYpw/Ka5hW6B/q+GUSpVME
smsjvVaUZ9hqhbLbqjO1jVjsbPJkEODr7UtMmF7QA80dwyXB2sT2Q2mXx6UYfoBt1WBAHSUI7mFC
qFTPEP7JP+USEUswWua26pLybBHi4ekZu4qRPUlpvsqZnhxLAzgB9zrU+oj1sUUnWbROFNVMR5fj
4SzMhTdUzddioskpkqTxOn6X3bF1xRLkoMZ9j4HoDRKeNCmYkLBU+pPQtI/yyMyKIO5b1eAZNYlA
wUbw6WCfQw0jAfCgqmDkTmItOETCsh0h07lUwAM/G0SMZnjQAemu1dthh/kYvf9P3GrvKpR3AhPU
p1omHjAtWy+3BnnX5gNKj9dEVB/msFbv+milds4ldJj4kaHHhAbntjoRFiPzRpeBbbKWJ9STMouH
2Wtn/WyN5rsmDM+6WHqBon6bzECYd1JvxHmkUtmP5flXzWaIoIS5QQYj7ajKIpaHBsYyotz1yYsR
J5yzhlmtqHGfzIb8Kw8GjOsofKhrzZRWmTgMLT2yfZh2McxSu1vH8LGfn1RuDHfErhLmX9yqy06I
RuZiFWEOp3jOZZYyNcKLZiy2EzAiVksHzUKWhejue1SynVXPIP/iQcPVI762gfawItTxlaif9XQf
1AoRFjpsqx43JGHHpg2PJTr0BgEQKxW+gtaE79+RovPMhgEvOrUmAtY/5ET67nOm0opeQk8wkxSt
rTcGnt7A/pJ/yFZ27jTlTmyKD7nT3sL2mUbJQY6lTWHInqZyyfbmNUiJpdWehgy7fI/GqdBxAHUp
fJTOT1l/4Fm6o2+0T8bmfZmR09fTxcrUB9QQd1CUv+RaB8k17+WO4tHKCdSqF2k2sX5yiYm1gB1M
2HI1+pW4RJtBVIbNwjqd1pv5UfQ/XYQVtiTtFkIW7dAwKz+nAHH6p9Ivm4iSNgJk47VF4duG2hc9
a9mdAuM7zk4VcWF33TIA900mCgua9SsxlQAULUcsIoW8wZMxaqv4BYPYTHQ0RnvjLS6qQ6HovcsC
4S6sNNkzU9wYHCVA1JZ8jhRoFCz9uGAdefhYKBYt+nJvNOFHOHRPeiLszXVdKdbKvvhS4SEjxepo
3eU+ARLnyUSVErVAkgwm0kRW4YgIqDFQpFF2FoTIj/NXoUpBBvfHvMD1aG7LYXal2iuCNrancTlo
bfZoJBp8A4RvnYRtxwLVi5pHvPYzBXJT36VjMjnd9LLkDQY0C2iIOaGxNwx5ixJS5SNr6PwR9ksW
nT3ZwsZTpxZnlZ0ADXGd9S3MZ6koRmD30kvWCNYmQPReW+onHYVNp8pvVtrdJaHwYUTmgyYta7a7
7gS0C5pw0dxMUQHFZo3dlvAT00c6s3BBdO0qNbRgoNLgVW7v5DaRNh2Z7oTUNeiGCty1DHRqXMx+
nNF2VZgHseyO9J5Jhk5aCh1sTewAWgZl1aTZ9wLgvKgeG26R9UvN7C1XpZBnJ+vbZiisvb31ndvz
uK4j1+wpPt9e++sNmWMvOn+9+Nc7f71mAAQIpDne3n7UX6//7dffXrx9sH/7N2maHBS5LzZpX1B8
uv07ZlhK0rcvGffbPz/n7Tki+61JE4bFeoAdsn/EGFf5tx98e6Cg0Oz/enr7ikyyv7/Wo6fe1yLN
WESPVm++w/Hgd9z+FcCsv//T36+p5FaS5pZlUMdaNS33dBFLUMi9RKQ4xVOcEAL1wvXF27+5PWhN
V+4nvUHwo1/hrYakLv3L9//1FM3o7PQAwZ06Yx1h//WOVOrppuYIlSuGa9I0QudpJUL3iU339pox
TKkzQibD/AEHpZ3be6Cm9bJCXsp9lK9U1tuXvRBeAN66OZrAMToKdxSBma0W6m4SCtcn00t0h0Vp
4DFT783EmX4B53mExnZGbz86w4GVS2i3T5gVaRu/LC+sSGWUxZ+YqHHaO6yk9/FVApam5o/mUYcw
ru8NdkFObMffydk6UcRfXuAYVMZ9djUv2FrtTwVdRuk381FiPewAVgfGV7mg1vtv7l/2Kje6tJO/
NWCCDpDBBWMbv6PxA3op5hvIMADB11bfpvskbg8aD1l9mNjL4Q2UCOE5BFL2rvKB17l0WoekjBeG
ErsYcXXbrYM24Lm6QuQc2CC7KzUBPih5GY+1DXc8lu4yegS+dFXVPfXySZpc1dPN4QTu+JKdzcvC
aFHb6abrfVGi38FmNjrn+xJZsF8+0CFp1qq2DZw7oqsNu0SWX+lXTWJMNB8NnTseJcM2Bbv9RmO+
6L0PUCUcph37Hn0P7gpvv90KWwtOqD2DeSHUrUn3jKMdknRhq8g0iVjWrUpXZnVHvaIPVq/TQyI+
Ce+XtvS7wF229EyVQ/aYvzFAZ5fYlralkz0Wj/V95Ai25sN2Z2sWbjHfs8il15K/W/6rYZ1nZ6pC
By0kLdE9qLDetfQ9DbOYKONU9mFQDKrDFtOtcjd5h7O4bbz5VT1X3icb0/Bo3XXwUF8L0xHeMEgd
6QBo9y+TI58zOz4iOZj2+F7Yuygu20Nkyc6lHu1ma7qX1IFZqtgEHPFYJi72qUvwZe4GG13AVv0V
XM0dgMyNfonv9J3+VXzwf5yQ382Lvss+4icg/sGX0PvdCz4ULtXgEnqLDbrdXg+AsrVarquIiMc9
eG3d/RYvxUvugPqnVo8Jcyd4QArYjLrxW/Dr03oyL+ZFHAgzc3L8U7sg3Fulm8q2rF0oIhmUs328
tpm9UXuazXbolU/1d/rWCY5PL1Rx38rTOXx4xUAowS92IKPYYH1KhFC1q231ySkpwwc23gcTPIND
LK69bKSHGfHNU3DUTt/Kw0M87AQHB4nXfFQdzS83OSOB57cTQ/10TXCju9JhsckqWtci9yhIs18N
kV3cS3D4CgderEWAB5sj4Tu8L86zRyfmXNb2sk2fCJUcDjEjzmY5xKg7+OtR3x6E2N+VTx3FpDcJ
jvmfr1LQ8MN9bnpDRy3loS+5A/xaSVxgTnaIkN+tn/i5ybne1N85CNtN7nTbmBzc0Z2c6rnFmejI
1rO6oc5CrcdZPrnYPu+S4+RD6PJlmjYnDLnn7rFDjk/8hXkHC9oh9HI77Won8r/VXbOlFp9Zbty5
hvf7SvlOnY3lZOxRbWN2m5fPdNNsEWRcqfkwfxckKyR8lNwxO3dW3fROOAUuRgT0UVTt1tuZk8lV
dhASJ9yvB7P93km8PT7R5gwsuzhXxV0Q7gxqHFj0DuJe+xRye3LS3XJf0RTc9jp38naqd/EJhIRN
RdIp75C2vFEkAd71EnuhnfnpG1Eq+5rqEH0fu7xnwcSRw6Nn2kN+7yMRMT4wOqaeeLfsCJjwSyQd
spuf3srqIt/3PytJfz43gg/xo97Si9ABmCE2OdHyrd/bU/wwI1zj7nXH5k3+gj8mSs+sdCll1YMX
b6hP4oWrJIcbudIJbT7SDrPU9+GLrJ6iu6uBe06uZb8tOF0c8ycWz4lif1CF1x0ZTshJq/30KXCn
F8JmzJhXBozQ4ETxGKzHOTpHFDcd7on8u9wQas3aSvkYv5FvLTJxch5DWOzFaDa4WIBaeDiu9hpX
01P02t+Pm8E4c3SWQ+0A9FXt5gO/9YJhxJELRzF9uH78fK701ccx/CrvJE5R6ySvEOAKbbPQH7Hz
PXdh6JSoDZcj90jsQd1TtgDNniSXKVUFuABF7IHmJ846hBZTB/TXyTdL6U2c+vE7cVlerTPGo/LB
ZMkUCG72kLkhg8MY7so3Ou+pxlOOARyH+5iJ3p8+ZlaqIm50l/IPA7SznntKNeV7vkdwvcUoI34p
LpulRb+L/GELy4iEE4QG/XO+GYL1tMcs8RL5gcJldn3Dll2+h/fZIyTG8wMfUfxuHvmD1z/6jqFn
CnZxtOV+g+FqB7vWx9y0nLotspHbf+G4Wz5QSh5Cz2+fJtGNYbW61FlPoD2c4L64lE/lE8aaSN0G
o82RIA11pC+WepO+yT7Br9rm96KeMTnWm8TnE6TLxurQXnrkfogzUxKANDKW5ZbTkH8zMzCMvPQI
S9aOG5/Hqc5c50xvwb62RU/0wi2XVfJl/tAsBd5cN8xRCH3slnsFcADHkZmUPxD0wD3uOr9FtuhJ
H/J3vjcYzjPr08DZJjsB9Tm0pgnycn/RzvF+h8Cx8P00gwyz55Fu+cbNCTNwggVm1ikJvQ56VnBP
k/pb67EktxU881NFmMcgPkdXC6Yq18ApvbLx/uhexCdu1O/IxaQe7sFCvSVu7TB4MmbUdiQ72odx
QG8Bc9cPD/27vq923Aav4XvwJhyUXX0IfQFrjY121meK3ZftpW7Zj9vZRX4PD1BcIVICgTG828Dk
Mji52NobZF3Pl84GJMbhIVnFGk6cnPbJlDYcQgfeCCdRYcpQ7cS9rpcpUUlUjezqYOLRx5ELj9uf
VjjOLnsvWKIx1sE+85E+JC53vnmpDgJjIZsGAdANGO7npXwrWMOpex7FfDvnF3XIDirzl5CSNUeq
FEmTjqz4Ur41+kfD3FTjY0TpN44wr4i7kFOrJztNJcbdlx5Sx3C+NyZShO3BFTfoDY7Co2XRQvbL
3OssW/IXTrnir3S1t+YcYVO9VFvD2wQ+1Sw38Em9c7jKH0BcQ+T2xnvoG+M5rD/AveSftXBtkPhM
Xwq7SVmx7ugfF7BegMrDSTHCi9RX+6XOPeE5WSA8OVzL+dZ8D5PWnrJpIxA18p6ZXBz9rsKDhipo
uapV5ok7GCRMV5SpJgNqEU6NY6HZKuqTjVB8ytdmdoBu5GwTobibOpCH/8XeefQ2r25Z+q8Ues4L
5jDoiURSooJlWc4TwuljzuEl+evroU+durcLjSr0vIGD78i2RDG8Ye+1114L05y9M77rLkhCzEhh
2VH2uV9ecGREgemTtY39hEBaoeDP0sb0H3hyBcYzPFufcKVBE37XTABjAYEqE+/CyhNvRHwYfppt
8wRxDmmjmoXDJQQloK5HFo+HTneNB9xfwOMRL0cZENeXr+UIHWMJ6SXb4FeiGLsRl9O12/FJY2qz
XeEBQsTdl1cIat22vS31vvb1H/1Hqvfd1vwRO+QN+uytvjDPrZfM6wO524wBiAkSpzPns2xAVzbF
g2IwhLe0tAAS08QHVJJhPkCcCwRN88fMWrGtOj9hFWPGiw2ecDf0nIl3VEHLp6uCBFVeWgYqs1Wd
DpN+AVJZ8nOb+NJDmN5F05Zixbv1Guqurd9NI9K7m/FbUty/7gdrX86WQg8M50wvErl6wN3OLxKJ
x7FLA3SnEMCFQI6Yog51kBsHKY9niTY2OcZzdkhXP4jNjCgg19JsHrGdMKKTYRMRQzo4yBioevVy
qjCLOFbILa5PrG8ORX6M5R9JP9GKiGjqeyJvEeeQCYtUD4lYvIbgQW6XV7SLhrv2fn6qhCdUX4ZB
3nhNthsyF1BFfuqSPSwXOuNnkyAt0ExIWrdZeg6nN+i+tC2xuORojL/38oaI8KUHYSYEjzdVt1Uf
lgtiN45vOX7eeAQYM6aoFwLU5VjsKsa8cQFotA4Du4BMiJEinbJtzuF69xhK1VN+k2iQv0DjwQ5P
BMYn5fVY3CPqVlE/YPwgeuiSmCn7sd63xZW6/4RySfiYp37JalBtS3ei6EajKasZZjm4znTVZ+us
KmtHi2xLux+UC+EM+2NfH1jsxI/9g6JkByTbuunsO9au0WnpApKqHuOI0ha20cYWSx259nRuzYUi
bTTuUou1DWlBVGL8Mjtk7d4qjrQYFciuD3/IE7AKsW9gIdjBADViVUSNTjOwiwf8dssUV8Zdnvk4
s87SqeyI5L0OCfxod1mH395B0NktaeQpthkWqF91/JAGJXYkvqkc6vQ0w1QjCGMfMVwqPfM1avw8
xv/Bg3FSi1OGrCR8SbRwH4osgmRMz0SzhSYPWXnDf2l+7SlmPvEAlk+iwQQZ5EOWsS832X2R4Qzo
Iss/Ym8PcYp1UP+wrftWhhB3YMtGA6CGBva+NlJ81tKWcASPDtgYxvYHawyt8mY6+O4Nz6T4ddIj
9nKCWJrvQL7nHxYbeXBBgoXms01TOpbznZ7sUbrIpSeUkgo/dvZmvSlfWoQc4u9Q2hC7bwsEZasA
s3ROmjUnt9FAO0RgIWxFBEysdUt+nSR3fGR7YH/a9BfmDcrqlLD9Cx6kxK8NeLhP3NHfij341RbZ
0LvoI/voT+91UG3e629tP718LWRiNFltcd3SWcE3qEaS7ycsTPOZh/BiEdMwROkb5Wvae3LZfXIu
rmmNr9CGcjmOUdGHdEOHebpBUHc+NHe84MmVfq19bluNbcw6PSLMIbmQnJsn9NE+xxfW0tJF95mx
pzCIp3bXjaRGVJOoIhOl8m95Kc7ZgQva9Dc0bAEPdi0EcpZvUPfPVPJZbsj0skN5Keu9eJi+V0Zo
u7ZYbiJ5jxCxARjBqMaipntHiUiqPcT0HRXcw/amhfKCy+rKDQWV4Cex6fUgsU8Z9dx72gfEed1I
phtzi28ic981Tyxj1XXYMeEyzq9B+ZQ161TemLzMyNynVg5ewJo+sQZtVMInuPioMW2mQKExdR1l
80/i1XCNwUmIPqzQLQ4NEnY+WNQf+Um5Mt35Fii6431Pa+A3eqrFT3Itrtax2lk0W2xMOKacTzRe
0i/ZW04OOt6kiAT5db3PL+FwKdO3xTp0qs9FoaPK4Qpa/O8qIATC4rVgOjxpBFTOS/pKTm75MCKN
vfoDwCR9ZhihfFm1O1zhmjOjuRTfZs0EVp3uGVqoeLPLvhBemtv+bfWGBS7wL3LAE7d27QWsBOc5
kKfELxtPJqLl5kByRgXvC+Ao6TpiUcBqKvp5SOISY9iEtCgV4U3ybr51tc+siVj/pE12JmgynMcf
a/QjT31ChZWkfdS8CqbaW7VD3QIV7oA0Q6brJrvQ2JkUf2gIfuHLEcBwGNFsx81KC0l7Tx7dOPLk
R8mv5BU9WIxTfx+hifcg7nIkC4KwjTdEs7p2X4V7+c0E+zDv6e3vfhhAQbjjGtQt+hIsWQPW18Ho
Zh/tqUW6/BFpOekLBbEUPWGIC6OHGtY9BitIxYcgL40bnczSf2m+jJ04icf4GL60T4INk6QTkUq6
b+1NfEXmZ3trrRfkcBBv/4AA2W6AEzeF76JbNBJCuAhYZy6bPT3r2Uf4Z7xVzgnJUaXeA3NlyKln
m8Z0mYmV+Zg4Lm7p1Xiqx1fxwX7G17wXOxS3m/7tBZmInuIHeBM5my79qTuKqtvsPb89VlstOnVX
opHhnd7fodqq6rEHeMX9qdrDuABmRHZqCzrQ/czdJt4yZ2nxoiNU/tGOO+eB2PxYeGSY1EXdAQxT
fVPfUhQxQWbuortZBAM92Ooxo6K7nKCKqD7JBNtzeSMWKN7VefdoUQ1jpDZbEBAADJAe1mnEhMBB
VrDjJ213uU/TxHnOdvxWVo8SYwg/MQoa3VlewJo9nJIQuzb2hfVUh57Q7xGio/0ph88PG2YzEYfa
3bF4tvvL1D7w1M9Ygteov4xc6sVpiQTyz4qNoAGDS6N6U/Nu6yTPryB0pXlAJTIsfWP55D8QGQcK
zvq/Ow1NCjQyRf1EX/bUHc01DjWT+3Gj7etq/7jqc8TfKFLBEOU7BhD/XfinvDDqv8BGEJRGyWMM
bFR+Q5cF7USOv+IjG3Pch36Cl6+LJ0G17x6s8GijPkh2BTH+DZyOEL4E8yDiJVsCsKwPUrgNuNF0
TDdPYQ98vu1f+hf+tyJue+PFeWjKhwrEOTS25tsg7Um87hj3KEVlu1HZkr29jCw/KOYQhrFqXMg0
7PJDFiOqPVsbfeDBnfIzKypfA3xN1sZkjlnVCX8Tv92nuOC4Ca3k4pmDfZJc0nwNhWe4IGC/Arrq
0ViFlT2Szxfpjm0IxVFWGBgnFH4IovAxwmcT1GanZndIh7ejP+3XG/LOGaG6ZIUUwjbslWTR7Iiw
wxIwDNv7XQGLM8vtjVwd9wSyGjO9mz65W+MLsRbLWrwuV+g4U98drsSl4RuCA1+kLsTFYLkskInP
smTt1fRIYnH8yRH4e0t0iMowuGl+x3yM+uMnq9v0WtAywHtol1mO9A915xqXyhugBlPrjqg9D7ro
PGMyIPAzCeIXtOimT4Ui9largWZCxc92Aan9ZsJOfNrJuju+yIKZdoVSYTmb9FGmTJkhQnrpbE+6
4yYnzTYFK9RRWfWGs3jSvfnQNBviap9Jpn32N7hktH3x9LsVErLfiO5pfuEl6D+pECEFDheCGMHk
GTxH5IqwOjyCEUXbK+llgDW1wZfpD80HRFSZuQVy1w9C0BEKBkNYAjMiHTd4eVU/wngpyaG0p+iQ
Bq/SDUyUJQO3+wOQEqfFA9IR+cZnbiP+0DqCxdKOikSFeBnmremOOwoxJSNFyg4kSeHbLM7aS3mh
F+zCkxF7OX0JibPIv20QmrVTyJXwytvYb8l7FgUsDasl39P0yZFYVgwSdnnDDi+GSw576tEkqd1i
Y2lXJ9S11KPKAvce38Rdgm4IiONzmJIkeOE5zS6WgWgwHKwbqxbqE2xLwFL78VY8U0k25lOzFc8x
g5D319EJXa/+M4u2zm06MpEBq2GC3dlnBjhIk83mg4Raq3rcENYu+M+APSTqazoCd0N4NLelDiWl
nZw9G+1LMe8otVEMJX/NHnkvwE5DcJF5KgpXLH6OP9IQJLwJSIi0uoGLdR8T8TUenxODS4C+R6aA
TEJwm9odh3LKIAIcNVCyBXMtHUQw//SwY2asHCG0HMDaaUItHR+FyVoPiJw7Dd3BF4mln3NGjKCk
BTfa04g7yfM6eJI182DJJrWG/AJFglFZUvv1eA6rlAMKjqRtXizRAOyytec3AhOdDi3AimrP2XOu
HJkXmsJ4Bk/n6TYApJjvMSJrZPSf+EJWMu5HzZIyPfJXlCs6nO1UDzSR16Rc1RNK87rymKLGpo97
CusV0zv+rqdvbuog3vg437OmKy43uic9R3wbhyTonOt11YQ7I0/ElbQ9p6RQr6cExp8X6DVrPcca
79kLuePcL13ac49S2bWXNQyqN5yMhYcQok8b8uKapwhE+c7o5JjmdGXfC1f1y1euGiUNZtczsD8/
cPog6/0ajhj8SQW3ZqVk5yOlVmo23PUySVHoPRlcnhnXSjYYZmvkyENln+eu4rIrAWgoUMV97h9H
4QJ46j291KrH2KJF1Qldzp5z5BGxKjCUQoMV7ip1N7xXdw3+kFuu6AvZBudtrPay9EcHtj/b0R6J
bc4fnASoEnXyddDanqm8Mlb4EchVNdZj//XNfIPTB5yCTloN0w2FNOrjLulJTfcWA1V4nCjXOsMI
6kmGEU8MuP18PRt/eZsX6uPrJVAZXx9ohAyYx7Wnictj5HIY9JrHWTGJ+Atv4XGI3RRTGl4vm6tV
EVvMtnnncuu4BZxjgq4bK3ntcjiunA9xvgyC9SHRozm4Jcw2XFg3OjkoWrZr+Uaeu1N4INmIcvYe
oiSAFnxt3Pks3vni8UaVQCJjwupgy+Xw39LdOCC9WaaBnaQLLpytnqj6zTIuzApDp4HUL7RjbwQD
VQFD3ugUgWUX/hsPkYOtE4P+DyaD4Q4NxbpH66iT/9g+D5YJwnfwRh47V8hlotBBt4m5a66Rukeu
rVm8pbg20CTX+gE0UKJfd1yn8vZX9xzVaB+dQaJC5dHMj4AnUgaYcGPM8+UhrGcJKqc3W/eoQ9Kq
Vln3XA/tjuQ22t5aTjwG3uvgy8lYhJgC/KyuQ2qlvoK4E+4wVqF1PokfFLnhjXKXOQvex2NQbBrN
aGB2ibhbHENgTGpPfCCWT8I5Ua9jfPAo6TsPi12j4AyBxZcbI/GZHFKJqU4R0DmKdfZZpH2cFae9
nChsMC2yeotkH4Osvx8eKJBG6PAxFzH8fcQ1GtQD/f24IWyBpbOjxGYDZvtIYGnxB/2pnB3z2Ig9
IsdpwNrBkxHeLTD4LIOHxXFZTpzhOvZvyDA7XbWp8qDQz1DaZNW3zU2nnnsOv/hzuavkgNK4o2Fs
42Z0+Rm+bLzwjDnNMXxk7lndjR/XVk0YXOgl4CZD6KbsLbSYJIQSGbeUudYbi60oFB0VXRMo4Qze
4Pf2bxBzL9G8xVWTbvEnfQr+usOspVK/h1PJ/cnwEmq3GeI+pWc/TwFcN65sljweCXOR+2N0OyZc
uVadtu29/gyGx91ANQ81cDSWGYVwCizVVSWPG1Z2+7jAK3GdTVSttdiDq5ND+OTGsgLxM/LtayJV
ejXnnUITxxDywD2lk56p/NeERHCg3vhgct9cH8+VYRlSt6O1mgQoPzqfzTXkmkicGIzJgRtLmscp
cf0rIciCXLTFeSwEzEcedM1N4Ucm+qEtnhYUcSA+MAhGoMztyPOctqDnRrjTQTnJyhBDp4rlTQ6W
d0BqmwHbKuE02x2r5xYN3kKFC/SQmK9MRoQ5adUHZV3Hq7TlyKONWQmWyu9kDwwyElxyYJ2srRKP
mYPK6EmeQq+RXmQ4nr/TztZ9c1zvNG5trGSgfMWVPZPQggZB1pKaMVYGibHrGhgVmCKwXiIcsK2R
BXlGzgkELYHeRYUR9pRL+3g4H0ftCqW/wTuecGbj2Eca+qFGgRBdrTzcMQ3W+aNvGxt+oYu2Zn5P
M2M1nPgFj7pB8akhqXDXJk44LHfhM3dUVs8wu1KQe9VlBlSsIerG6WjSpP9h39qf67jWrjxLgFaZ
gihlzyahGRGkkJAt95lZQ+dDuATJZQUqgUmhc9Ejz32bZ/vAOqyqDqs/KX5zZ8HvV13H2YbUyMc9
xgpF72aRx/Jc6QeGIVcxRjsSaPzCTSYoAhskJe+ku00aOPFdH0EA9yOZyeP1SIFFe2YajEw7DSrx
IX3BWGEZ03+aA1ZAk/1QVB5iBgbhjfNqtcgkuXAQ15E0BDDLEXAzCFLOjuR23J7lqGGiEQZRcxzj
41y6xvg69o9r1Qsogb7YhBhhm7cH1ioVyAntI6jJNKfJW/0DGMGhTLOrmz0Dk0fBkIXxDyRVIpJ+
xww0wPoIsqwNU6SMntiM6IRntFPEE/aRP7G0rzFHHHRX6ZOf7TjgUFH8aHIJdcBTYyenhV6yD1L2
gF1lMa9XwTtRc1h/xLYODyWIkfExhmxtbehnXyNp5j3CjO0biAhfb3UuM48jU3Fi387ZTnGiYTRS
9J/XBWTds3OQtICVBILykrhl6TNsBuPKtIScHnbPDQt9h+3pAR04bBL6xOv6LwY8NZBQuzJ1ewQQ
aVdYvDh9mLggyA7MCqlzlwahvp3SH+gtodmcBwYHZjhqxj4SexwjZKDzCEejK08HzYZ6POp4VzLo
2SfLa0jExcLyuxgxWev7/I0xw5TizFiJlnF92LyJwcxixMrBI4pwdM4DHhorTwFpxdyurjBcZOJ2
HxBCWKDY7yQj4O3DTpA3Ey/n6Hvgl7OtlAvL2JCcWxueMbG5G2Fwi+9NvMY+7H2AZfzIPSQ4Y7bI
yOdm91RwDAfYfi0y8Fj5VBHRmANn/Owgb7C25KQTuob6swSXzPhc4z0ORQiS7VhC8qWjvwOCcIrz
Qzky+tGsloeAOQOelmsfD3ACKMkQiXH11heL/D3YKMk6+eq6fcM8Af6EWYRJ3koz6DtYfwFMC8Bk
Nme8U0j5pKXFmgC5asTBCuiktI1vHJnFw3ASUKEG6RCtQYyNkcvPUltSLRoNLJAwopm2TbN0h6Ft
VFjCKRGSKe4WO0/pFOqtg6EDNmnp6BZIBoLnysmuNvUrstTaQUHO6+A0CjSyFBJVibMNDWvvaU8b
xW9bbob7RCgjcyKLmEK3RFNLgvygJ7WZOISyNR6iIYyKjVBVZpLQ5O2IZgmDHeCsNRVxQPHhUiem
5CsLT6QT+pMwRY7lXGfRWDGxcuFQ6o3xY6PbJFKRWrFbhdXBWozvtog+RMgmU2vszvFS7AbLS4lr
ImRQggzS9Eb0Djr2lnKbbGxezPWTvx/HDnn2w8y+/P6qzTS0ytZO9PUNRZHN+wnk5p9d3mjz9QfR
JNyyYTwlKjTR7D//UaMFkuTvzz0twYdBre2t0jBxW71uDlEW//2P1u0Mo2IrEXNDuCE//PMNqZl+
2bM5IINSUgRa/2nHOceh+D9//n01dgy/Ai3ouYNFmVgGLMbflxjd8BKDuHRXlstRQhCWpaedkUyb
0JCyLOZIAt/f7UP9P87WlmCEtk2Gs+Xvy99L+OuD66dhdvKXf/6yzsJgbMnB+g6sp0WzAq1RTuL3
HyyaKnrF19P5ffn7S6NuXhyZSuKk0a0UreZav237v638/+zn/y+/+/3D7+/UAQHwFGtLzRIn9B/w
ERijBqpLU3sC200LtUlWgOa5ldVVyQfD5p76hhrhtiePBqqwJixz54SXrekZuVXtOql+EiAzC2Qx
w17h7RRkoJz+dLnckvmFn5GR5UQEzaEKHYQIEap2tQVOWwqEllojBIKxjC6lBFFG02mDR83Ac2Js
pPLaTgnJOzqbUC39tVvK5gG7q1nc1z0b8igb+ObmNZzmmZQov2untZsQQVO3G+0F1SP7s+hurQEg
aLRK+YgYqZSQrstJITDsadKdodYUQgBJ9Na8zqpy38hztdN0iK+NQCB/IjxBjRUT6tas8AEcTFIC
8Llq9lcRcczu2dKqcXjATRGjyAlpkDw818UQGGMgJ4pGEa5tcDQYqBra5FqOMe479OCjqdY9h+Y+
r5i409Hsd6sLF24UEPasUxYpLRl5g16LxAYdEQaZoG1RTTE9ldAQztmE6D20tlQVYgy7yQolqjIL
msZ+Y2N5OOLCIEbwUUfW/FrACCmUVdmqSp4ruQ/g06NwRYE2JX+u0IgKlAUOUgXKbAMQmgJhgDAd
3seKm9Y2OCcn5rPmkDuUE9Gm7KwSqAj7FnS0Te/0Bw5QM0cY/xgGaNhGzKFEYhlHW2tAey2v0k8H
BAjTSGM/4VKyrXOCx7ikADMAViFIjFkl2I6cLAJOW4pLWDWU56JRb+qaddEKEdhAiFC96KC1YB45
l8kRzJpRsnZyLN6qgTOWJORuOsk+Df1k3MnsXdYQH1BDXwjsIXvWcfZmoc28k41PJ3WMUzSwwRUI
YWOjGiEYRWYIjxmNGXU+DvE4uWiWlEcEbWiUkFvobKjx58oa3isVumeizM+0g2E+N57wjNLOpVpf
EZ2HIUWhlxaU5YhA3muj4uaD+OOuHhIkqTCGRA00V6PoKspLp5nOC+afI2rRjtDsI7biQZogGz3U
BlK1dXU0pHbVaBT7rOnfzQifKCEauCpM3m0jWddBSdj3kjlx88hO1kFEnpNYI2iO9Y2sk0Dlit62
VNe/G3SPpKjAotEkHsE0odzaCWpTKHeVwZDIx9hSjADJITdd5gKmEj6cSjq8ITRGFWjBIhDVDXM7
699WZIm9aGnso+3jDqkI9aBlywEdNaL/OfwwNJN2jkycuzFCfOaxaCwcBRTn1NbNiX6a/kjfyjEP
lT8aCssbljbbYwug1gAhqTeOhqGkO0TSVaar1xeotcjLQ2/SPNt1rXooIUfQ5hcguA6LTZ1Jkuo0
R+XD7A50SA1bOTS+5aJCW6gyd6GSsxO03ZNoy3dh5rS0Dcpu0fK7daTTqeug8Sfl6smK5087qxMX
TU3PxqHbw3ZBNAi4TMTfurOXNGUvkpqWZpNWm9KB69EuAuVm9hEHJxxcj2j2FmTFK2kRGojV0AGL
+V0gDcRbhlrJKNlbhwIdGbp8wtnNhrjBWqYLFFnCBE4r56sex/u0No4MkeIzD9WzXUJe76vpSSnI
4wba3ExU6SKBJMUQt296N+11u5eOC8ZbG2ltkKynJfI1u3ua5XwKNFk7NTwaIEfY31G8KiRqP4Yg
v6HjSoAJEBUpynw3Ud8VUUoilBjLxdC1F7RpkLZaFsziE42YEEFup517ckKasEyEaH2pHSdcSFGi
qWKqyBKWDAo+5MgDo6dm3mb6Xw9zpItdgpHIdlbL8rAQyJh5dRqSWrsOTfoYKk7jsxhngZo+mVEl
3/VhfXKiRTuq1LPMDCH5fh4p6kDF6lpJOQrrHWXy72kekn0hkj9zXKAYosVPlRvRchpU9ruULOPJ
qaszwmJ4WtB0TPeA/JGvFAk5pJ5l1+1Jrmv0/JX4uTRH8jwqGXOunBVpYdnEfMiXMiv2kOx4ZpRu
a3zWz2bRk56PgrjZMXKMGCSqgJFxQy3SyxcDn7yp/kmn8JR2eH3GMSL2S03YWYkEk2iy3Tyj7IK+
zeLamWIeh3B87FO1CyI6dCg8rBAJvcMIuSfnJGt83Sr+dBbmBzT2hzSp0wQqRNChjuEZpvrSF5Hw
sGSddgLHK2SdcDwwZrZaXTV9Q5AeWa2OVWz+rIwaHI1uvkpWRFEMpXCvsAvXqaqSxkenP6mTRmzL
0jLoo+qjXTIgTVbcC7G8TVV/abFgI6+YtD3q9Mh5roKGSTyCQYubDmp4SS1kjJVqJ6lFgsxMZLmW
iVhMls1QXCSNzmg1DNRpzEktpPbQGzQkdSagQtOr+SPtPxcxTydpxMw5NR3PWgq6IAjoEQ1r2FHh
zit4JcWpVH6XaYW8ouERv+sfKKAD1NndQ6krQOWWHSRE6PsigtZhxsNJQsJeoQ0ZxT+HkoldQuB2
papL9/XYPTmmwtIugSoqJsnWEtlfyUK0WdkDVBkTnKpV0ZeUgTSz0jKCXngzitATyaEyQjXpY5im
qNvA/G6YM7Iy7HSrgmWejme6Hqes/EPjPrKPpvFRL69NO9rbKEGwrxy5fpOOlwXH4PMcX2yjgNsw
vM36BJl1PmSSepyX9IhO+3RqpUmGN/wdGSaBedT2aBo/CAM+euZ0DV5X43cy6+HNobIkIxaEnICN
8l00fkWdFe6kQDPqPTYkJo2AEzAA6vlNQUifKcUxbgtsVrLuS+mRvlYJNxobELy1l9ckhIjR0CWM
UyrT+B3FLk+P0Bc0lJFysxKyBS3ZnTKdZy2JT0NNCdVONV8oDgVCiySHNLzHhZ0+xVjbThUKglgB
v7WJEwh1eGPDeTBtNUO0CEWJeieYp14dhsapdvLjpCw93eYrxiRXt8lJqiCFBzfnExep0uBrANBr
jk55sNPofzYbr23wAFKXi5UMzRlhAmD9mYAFhMCOR1x8p/qiKb15yhxKrxONOFmc0kmaLignq9mn
XWGS0YYD7KA022ElDeQ6GSg8CLnaC8vFz5IcCT2iSep8a1ZeNDO7LIMwz0rePtO2zj5pw95MaUhX
VZacaQbcm0vnPsNh6ohQBKwmVUMhDLPgUBa1aypXELM+LzoSiqZAJqA8I9magoAjVibMGiGgqMPJ
bmyeO2iLfk19HXWHB9NsgS/0Va0cPSEyQar0jVICDbd6SfNedevTgXTYoOGOjq4gGbAk0R3nvmvk
ZD+k6JkSfIOcWd34SGpa7zrasKED82Nh572XZ8b7jCewG+vtUdBkDGipvLd6cymweYABtfTbdfKY
eHWRPHJzcbVYObmEpFLhl+Y0+3rfopWYEEZIrEz50LqiAgcJU/29Ivb1tEL+KVrc4idZILYr2viY
NHtUlFdINWIZw/U+CynX5mJQgnAs7C1ajfS7sUyWgk4LzaZXNuwekb+zz80IslupFbKraxsChM9S
MZTVaOVOlkdlryIOsSef1sSyRgVQ17NI9id9gc4IIYyE+qBkbXYdEtT244Hiera2RWI6nMCfn7WT
HGY7pRhNULMk3OJ9GZiC9iPbGkj6UEOgLw8ZOTPLwKTCDH3JRSM8we4sn2n9nqNn2xjhm2YlvWOV
8hq95hYt+ClBPcrlS4aTNnBKg4i6Z6pyeDdb2dovQPkkNPInWQYXMXVFuUcasAKpBvPTo2JBZ82m
Ux7bKiZ95EMDRCU/XEq0l6sjfYw/zWwlGF1V+DVO3ftg1sEilR2QQy78pVIOYQtzG4nQ8tACo5UI
Ji6yHV16jYfbYX3WyAuJoYG9mbBlaGQz3AwplQ2/KrtXafXi1NTRIWZJ26CdoaOTRQA5JbD+e/zF
Fvpfuv5OUsfobMvpRdWF9Ei6q7F3fi1t12z17jiauNgYNrXGQXqoSisISxIFa6CqKYds33lPFb20
7kiG3DLTvgS+VfCacRZP9QKxvWiBv9W/oveM5GNokD7ZrHJGt6+Qi6eBwqlP4aBhS6nmAT728cGq
W9aWBt8QKv0SXr87nEywe8LJ0qaleSctRbnpMeUmC5Xxj+w0iJMRNcOB0LnEplMoGt0niigCq+i1
e12M+Dnl3ogX8Dme8UjSnaa5Y3yynKYagsWGzNpp94TbpvSt0llwtJXkdUrYVpGZWo1CaN7E/HPt
up1Kv1Uqv4P22ikso9h5mJs60m3e0L5VmtC8fm7fZWG0FBUTpmiNsU68vCqJ/BSnlAqXkbK87YgQ
+j+l/nCeFwrUzXucNIqnTRFFSrjmXf3rakf1I45H0q4iu5tWlVRL4B7qzBZ1j2Vjf4oI+vUc11A1
JETieq3Fayu+4l32vOD7hmEbAPBQFXdl1z0tcblHxzK65cZLN45fE2ZcQJSkkjUwh8vp1hsV7Fbt
5EOHGaM7wyBRMIrRZPuAzPc5bk+aIr+3C5IMheYccVebN45h2nBvx4fOKcZrJosfTdBGYmOygKCC
Y2w6K8tuRpK/muK5rirje9FvZZJdi6ltgqFcKAOl01p0phLUOcCtmX6e2JAwCe7/jDgM7HuHWh66
NSM7/eLsUFDKQBZhNKLf8iEtVBYUU3jjTO+ZBIfPU7IXFqzRH9IQZmLJ+l6PyRd65N+1FTWgus19
q4TDqYRLObKrWov97XSy4pmrNEjSL88fg61Md/IgeU7BTUK3ArdVLHcb1Wtz3AUULFYsLNvqUvR+
yQq+HZTpNI6RFqiRRsAfn5eiGsESLEoX9bKfUNfYTvNM28GAcESCrae6Yi5rY6JA8NiZ+xpAfGjc
WCwEU2p9oceX0kXD3I0b/bV0nB+tkCo/HbrP0uSJq0lY7+bFvGi5AiKd4gEvERVZ5Ha1TSuNLtEN
OJSofGMan046SiAOfVs8daaPHrvdZMH1yAygghFrC43puZEQjEZsvP5OKFP2ffEHifUIhjw9qC0E
Zlaa0JE/pAI6EX6fWMbk1JETinGSblKlaT9LhS6o0PbnrqmCVq9YXnVSuXCMX4aue53GZbnkxr1T
0GmcDVK+Q/OjhLuIqBIOkGSRYOkOx5Dy7tpneDnGAhua/y/0Vvb48P4PQm8OScp/p/PmsqK1yVf/
b9Wff2O5GorP5ONfNd/++vzfbgeItIEnObZu/2V2gNvA324H1j8UBSk4S9ZASf4P1TfN/odD2Iet
gabYtm6ZCML9rfpm/8NGZUvlj6ZhqWi0/r+ovqn/1ezAkUGWdU0xVB1MQ1uv/F8132alJHucJxmN
JviwaCVEf4zlOESRL7OkKwW9kMy91LbdUPkxgAm68TbIeIsv3yp+BZ0cegkqh1GR7oW4FzX2hZe+
eVVW/kNy/y+3+f+i9YjNKGdT5XNUlcH3//5fhr6erWaaCgYNjo7p5qqI+C8KdZWBIpdtQxMnmzgo
sQ38WdT3sqWiF6y/zmyS3Zh5EbGQYe2lQn6w7FUX6G62x30j9Z9qQV+OjrprQVcdwjs6eGdS2fD8
zWCmDiMI4pIqpiIOHnKxtB/kstDnLzZxeOEwTUkzQAhlsazv18PNlHnD9Xe8I1tZ7k31tb4HqexN
X7Nk8XWo7OwFJpNrDLJ+VR8Bb2gnG++k9VfrW9ZDNjXUCc7ApgVwPZQw6kNnD55cf+kc/e+TavAe
WM9pPcHfE24ErGjaGKh1ru9JOBwAwiYUphvWvLeSWIpaLK1hQPO64XUnMK0jHFGLDPSL/klbvqzv
iQsTQsCuifkof9aJaqOaj6xvjfgd5a25gcHdX/QMXfwBk3FyqKYdvPXTeuLs5SJ8N7sG7ViOkVBL
xLf2EMIPbPhs86ustSOHQz/AgXQKwSA9DiNucpCt1ndkibg2vBuVY1oO+FrRy39UG7n9bGCdvhjd
USem4BNZyQH4jt/z4ssbhVX9Py51/T7U1+kmRhlEJugCs+ZPOuaA6/8hzsqfHf6RajN4vxfAcXTi
xlBKduvtWa99/fL1GtgbvKbMUF7hu7iF4fqav3UVzoH0lGePMqeGc/izTvVTbWMat3JQdZXKZQG3
d9CZGip1SV6P1X2qPqJR68rE3jLdX1RmTePf2Tuz5laBLsv+IiqYSV5lzbIkz9ML4Wv7MkOSTAm/
vhb+huqqiI7ufu8XXVn2lWWByDzn7L02+na+XH64tVB/t2I/sRCRSLQCcgEIbVmesUT11Wl5PJop
9gdESvNHyu9YnrfNh22a06Lg6ZansLkfdgFOBsQJvCrftm7+9V+FDZQvW/wNdP9TF+EtjFqetlme
diNd/jKeLXdTdLhW92gWwxYCEfliHGd+dGQWEr5bDlsRP9oPzbQdwgpnx4BdN0O/70Nuo29aNiyd
8pb+341JosMnWYk3qs8ftBE9hTGD1cKRH3lbbgrabuFElFxZvIzSR21LoV0Jb0fNf2qngCE8g1Gy
pTva7EFin3sNpKISvcVEZTd2DKRIT3jKqzeyAIHWpVEDw1tM/E3jV+UytUiWUTnFP6z05I5klA39
XM4z2qljd1+Y8kaCsCTlnHfQuXIR+/+w1H/m/fwf1lDLNk0Sev73sNTdT63i/75u/vP//IuVav6H
cE0LFKlpQ1F1Ha71/1w4hfcfPoxSAscCnz48K+S/cakOK8a/FkrzPxwPNl7oeYK2v/h/oqNSvixr
y39be5Y8Ip7N9C0XoL+/rE3/y9oT2mRJRbUo9iw5P3XWEGvQsww2f9nZH7WBP6kP8+e0bG5Nh5FB
kqToQIb+WMzWecIYGCQF9hLRxmjvEZ7AroNtYpswRY2MTA/245FiDbZa2sztaN2LfhHzt3hUawbl
Ujh/1WQiXHCDnxkakQnz7pQ5A+rTZEhu6sy9GPQewcgtjBbNBE4HBlVYQg2XZ+2mKAvGpF5XEqE1
JRunF5fSfhsttHZekd208NdB+3h30jAIFMw9Uhmd9myUk9gqg8Kd/4lEI+MyPUbOAfQdaR+5/U30
cMzVyFm3+T4xU2ZauX2pavfDUhOS/pqQvWz2t1NmfrpFchcVwDeR3R/LkKH1PKIkzRB6ylpcB/Kx
U+I8QHQgf5sYjzE1snapSxJ8liSPA2VTA9JwJULU/yoVX2FpomHVCQ6hCCJN68LEaUje9jLvIcsb
Xq587rthvJ3zUw1h8ECNuy5bnExzOZG1LkktBH8KlyXux7U7J/eGP/24Bdxs1juuRbu8jLc2mXOp
ZmqVobJIConnFLvk4picivvcNw9An+lFMkrhvboz6/lFJGF2jKbm6PcINSxGrBsF9m81mp0EXcT1
VCVwuX06AKWD0arTeqVt8V0O6UXlxl+bC3xnHGsT1RmMW2/2vkJMi0VVvVax4Hzwca16X3kQjzdG
J68TfxYLwx3EsdeodGk9VlRnEYbiHAVGJloMdtpf01W9n42pWIMzfBg7993o0T+pZWJ8a3c9RR/t
1K5/JUTgdrJn0ACB2PutQ5crRK3dureuMbqbRgIDmtBeT+lPV0xbESQup0L+QPfwm9SGnUuE7NCU
GMSmmd5TeewqF4ypLuL1ZNvxaQwnlMhWSNMwUVsxtEBI45hgyfbRi+gBmdOX4/1MfQSKLTHDjQNo
x4pdE6gI73qRd+k2sDqqN1eyaeMjE43FWYoacF+PD6OsSP9uPR+ofj09ZElW4qeOknNvZgeXGfwj
yja6GHTpLFHej82ps5cEBFybeiDz3chARrb0bqbYiw4kJ7zNXUFzfIK8oFtsw0mM78RwT+hRzsOA
YTY18L9mLRyJAGy+E+MirNPUWInEPpkGghf8jscGJvyu7ftwY/acvhMtP7Z3CQOWBrNtP36wSEdx
RcepEdhC2L4kfn1uc/OjMmJIzJP1nGlnEaeh5XOIzB4R0WZGelvXnLuaRKmdNczvyRCWm2RQt1Xn
MpWPUEwbI/57173WuVA3TETzRQmwj6LU2ERcpbZ90N6TlGTurW9jkuGhy2PYOLb2oQo2w6omlSSc
cv9UdcsfLfUd47xxa02oNfmBfUyI/d7wxY45dLgbLctYmz3hZzYozRs3b+QNUYzzE4IDTqPkD8Fo
7Y3UzaOeRH71TZN88LA4qsCT94E1MEvUTrvOsvw0MmCBBhk1Wz94y43QungSz6+f0TFPvVvlxV9t
B0ouqu0XJrn+vh55Y5Mer0oTY1jgUwG10EVxJtpRIOBubqayRkg/MEvvYsh/2pbvRR94W9dw+xPu
IK1qJG36y53L9Mkjimi2VLbxR0xl2urMvavp0HvExt20mMl+Y3b8GagQOcrU5fnJCEh3k+W2nL+j
QCm4yj67qiE8Z90Q8L8XthKSiv3IcD8fyBVVuf+CoilYl1xohmaJ87Lzre4SBbrEOsQ5scGmhGMX
MvZdsxaeyKgBNisRRfvK2rdx9ey0CcEXuMIdX9enemoPboIjk5nBxp2jh5SSxrYCfW823TqZHahG
vla3o9vCxJix25LvVr50VfUZmPpM/2O8WoIFRYTRV5kZ/H6Vr4FIJ2Qa48OuoIC32Lp8T3k3wrKe
IfC9lMoARFyl1I0uKW9pm+5CEwlgacqr4DSw/aE6jGQ9hw5YOg8W/zoZMIG0ngi39tSfhI6LbR9F
3dZoTAkh490Qtn03ZeKYTKa7DYemX1ERl+wMNUOXvr5YQfwyTOiwwkWYqfBZykwk+KTQEHS28eDN
EEtVbF6ZzT4kIxOl0G/HN9du54urgoeh9iDFdbxUK4mwYASErVhCzQenTefn2jDvRFPqk84x0ca6
KXcSKUedzUSypIN+S6R1ZkFrSXd1UnDmd1U9F3gsiHU3ALNiJOMdsRPYFXMERGSo2mtSH2wKCK6k
eQgbrr4wAfzs7T49MK7Y9E6n3r1REZZWWYQbMbnYVNN428dtAqFgutixRK7pDT3+iPoPa43/Ogfu
80REQzdA2iEXhuSQ8HGoGHlRNb3mc/E1OMSCJmkUrDmX9rOYt/64Du1ZUN+WHnLC4LutoXC6vv+W
MUVFwZRdxtCUx/Hod/OwS5yQ7bRrQCRrXeSq03ySy+7ZGB7Ib6HaKGB0J3JYO6HOdqHVAHpnMS7K
Pr+IzD0TnxceuVTb7ESmi7lEnveGMnDDhVzxJrT5QZBTOCPnV3XerU0xObyxZKO4s4fxsAio1Gds
dkHuAD6RUESJrgnXpa9gfWQUXHl3mDLPPms1AiQ3dhFn1UHNrIGDUaQXvyj2zQDVkkQ7WbOc2CLw
TzAA2Z28lzXZKnkt382w6C8QTfvLZDafAp28helC1hg17FyiFlN7WaJL9V1YMzYTfLr60HcnIbut
gkt/U4eIUWdZFrvCyj5ygzyn2a+XdQlAuRbAMyS0RtzOiSJY1d8YER3a0TRNWMJt8hqrlz7523YM
rDoivcKWqVjQPMWBHT5k3SlMEFRrhVikrtlI2IkFQp18w5sR7uhe+nF+dcvd5DM7riochb52Fvzz
/GKa7aUfMqRTkzaOdgkmyJUzcr1OnfI6+EzoszLQXI5xDgS9yR5TVZyiOMfkYvtU+TGnZmBKer6y
+GE7FB47yKXoYhmR5Io3Y86sxblivyq7Gjad43VoaxeYXMdHBc24UtgYOonLvU6PZtUMf216GFaw
h3abvLmltnZ+SSkqh5k9Vu3jpYwGg93XoLEr0EtOXfbZdoSfBSmlImGl/YLDGmOQ9eTe7r3tWE57
ZrWrpvcw/48XYfnTyYxKcb+cMkRse/d6eBgbo9w0cw7E18ed4VdzA+p8IjwHKo7bp8To2ExapqF4
6B0fBQy7262K47MO2OrbOtpRoRb0rwMDjwtElkQEWwn9/07ByshFe28GXXtX2qq+dnSdZou0tXJ2
noTTP+V+ii1twk04Ww3zoiQAbVU4JOSAT8WX0oUbK1AOol6/Y2pbQ83v4eSqQP7p4jo/aZ/uOgKM
cOM5NpjwBN9iZdvX0P8oky6g1WMX4D0alBCtfotreQs5+N1zuBJ0I4ifbGA0lHfgkswYwuDEIj30
M5bSqHIXDD+Cc7M8WkJf63KJepuCjwHlrCUBbcxzdo27Yj0gF0CJCJ0dM6Jm62KU8CzT8CGvhk+/
biEXR+B5p+hsyOrHLN1907ygnvkTKHREVb9b5rf5KP5EY/2TdJq5z3so+uuUTvt5oNx4UaGHHONz
SD1i0jo8Ag7a9vDM3vRqmHAEI2x8EYZvPe4Vk944kPx5uXF22ET0DnMeFD5qardTgt0oFYz2W8Zg
atsZ3a7z5xdPI86uM3tNV6JamSGGqnmm++Q9OAQrMAUN/ng9spa4u9WtfOQHjeJmSHCvyXtR+k+s
tPRF0p+BjTfckvY1Asek+gS+GnnUeTPu7E4EvONYg6reOmMX8ZqX5Yds4ssFjUANnLrLxofGjW5F
6aHPd63H2lKn1nZp3lmMgdKGlZahEbzk+xofBmf2394LN3GMdQP7lFyCt4cuYWDebyVAwGZ2t0LJ
x66OGefcMyncccY+dfGdl5lbVOJg8uNTA9zad+/aJZFi+YUNLhFroO4IAUvwfW+YFKPI4gV8+375
vRTUiCva8xiwxhtTjM/jUU2GvGGitB2NBK6x9gM4QZD8Akw9hog25ejjmmjM5QNy9nFroKCAapSe
gjQ91ND28NISlCHT/dThVlL1IXZ0x3yW0e/shjsPTtRswylx8STAlkiF8FZVHr4MkPi7ynrXzEZG
1d7i9tIW6D41PBvYGXLc9JZ9kQbWXE9/GeF0mMWHGwSvUZKQKl8+0Qx7qPL2o3X1xWB3nZbzbaLk
ztXJXgLgcSbzDjXM2VdsWHq1Ej46FDuYHistnvypQp0R229BnJ8Zo+8za1H0P6J53/RscdjQb8Si
ERmd6UZaAaj94skbin1y/Y3YmCOJ/xoQOEp8RNnVgYoMUbvBjDWrJaYkKfg0ZN02UneIj+7aiDNF
2mwPTZJXu8BrVq0O8W577CkDoANL+MTJjdGo4J/1RpijD4NcPpD2XdPbRx+9Qcwloq+ZRTI2lQxK
zSZ+IPOdN6PTj6WYnsRc3gZ49Py832Ydfuue4MiqW/Ljr2YDLtGmpVzU+JNFc2kCFD2UYT6jWt/w
bmkNvA4ePhloXskSr5G5zrFs0/c+N+8Bl6AsKVFPdcfMcx98o3+jrXjiIoTFq/0xHffkGtU5xIFJ
QNWFv/TWZZXWjNhMq/yYAudiTOJCLMtPrp+UVSJsxsbe2sd4fu7MBSjDRg+nhSvEN1GeBA9Yd6Ef
PxP4dkiDDFNqiH+KM22AwaibbVYu3FbW1KIs75QW+9hxkVPl4iZyp/chyX4vmVXhMrBu31vDRNOD
wxCKQVTuM6//quN0Y/rOY1m3p2ms/5gOE3oDRNDQPgkbjnhxRfmwNTHguC3lVokzwk1x0+RLwUgs
VPvX8qJ7v48+gLWEQn8EXfMSc4Gbc59UPx82m//dJcD2Zls8oxJ+Nq32O+yMP3E3HSv4pXWEBi8M
bzMQC/74teROmhkKm+Vkib3svc7kZwctZkzcC/N8gtKSNy96qlqLpDcT5wj5lLqJz24tGfOOJLSM
NLtnj4/9VLb3tSOgHk5/7ZGPXNCYr5WmP5V7yw6YIJPAesMt8FzmHpb18KLZTFSSdM8lOwP0VSyH
S587G1mAocg+K45JFOaPfY3lMDRvJxdpdhSSCUFf3gB/Wnr9IxcMmuOQyQypN6Gsjoav73zcj2WZ
7Fqn2Zsdzm8KC4fWsh1Gj1mWkIhs7WJ7Ovcepzbh8V5/p+GnVTMvcV4FGSWRDQ6rSDFmYl7PG3oI
Rnsy3I/gQqPxSgPcvqE5BjgnHRmhAEltJB7nol/mrMm3smOiGtxrmkf43gxwcYX2VhO7paYY9pao
kKzQyW64upaLntALGYoY+rsssheZqGwXE0++yrOKHsl4P1VoNJoc8h7L5ioq5Zkoi2ODpr22gpdZ
clZPEk50akJ2ThYVKmnW9zJriFNzmG3J6r3FqBIQwID86m6mP28zWhonE88aTSenQdiuXkNd3zeO
amh8oZcqsSg5BfAid0rpiY/jPsb1XuNOmIgl6ulOmIixVgSHdDujaz9gZ99bwAoq61KlxbXsyoNv
LD6v8YrE71pipZosxFE5pRGcOi9/dsf6mdH6aQqG2x4xARmCkCGrt3Can7LSenQlRt1mOsvZQJQU
2WrlNBmSSnR1LQEzkyYEfNnoNRHhfJSBrr/vuJj4WbS2/XpHO2fN6MCxg9sGSUzi7LRW1GDug+eM
dyqo3pLyaoD4z1Dl2lR/JgnR05jvFbmbvfOGWpptsntqOUccnBYNadJZot7MIXuSq0S5O/DT60EH
Z1qPlzldPvZ1+9KxPVdp+yH8GGot6lRnzH9hBYN/7ymSnZfnqszpNqFLUU0QjbrUuLfJUAnqb0Vm
bub8nvjBiPVelhyVArWY5/6YVLRx1P9t7YCAP2CmMFPtcHrNrfF+4K/rWSis6qTtYSPM5ifOUdDg
5qgAYb2qpjprZ0aZi4vPGSAZIOVCxjuxxYdislgUtIYhTrRzX78P/vACKOujbItL13g7WRSoWnCp
ygdbZgiDTHpq/qTO1fRduPHfFOlgR/BVFFhophTWk9DpH6KcUhihBBmKrT0ue8QbK3PWjFLy1UQV
5bvoODonusZG8FiN0b1ld4DQM/hJOLTYYaHcA5JIindHEl1hMOQkRHdta+Z2blXsrXTb0sletTGo
bo/81W0laU8qmEo8EKOv29JQQezl9TDXR2w5FX5zCvRHVHetN16pXNkwkZUtggkNzyEIq8e6xa6W
D/MbRgZyClADmnGMwri6ktX73tnA+XQ3rCen/M7b6aj7n7iplgv4SzH47topDJtTttiNTshnw6Jv
2vRklBoZ9tKIvkIvkBoqqnpQmTjLffvSQ2ZBcEpkUzuca87lY+FRoOdodIJ0EEfXg99InsuZrjO7
OiQeY+Njx6e7XWPXrjP2R44Qf4uuogfW2fs2nIdNb0Qm6UhYLS12Rh4yNwaX4V3nwjcKQy517Qx9
raGE3+YyjpAVRfaqn+DKa2s6UAEA/R66EP9GAdvJattHXdtqM4o42XhtjD0lYoafxE9UBH9m4n22
TYt0ph9omceowgL1q3FJ0rOdTAD0G/cJMfMdCcD2boSw5Y/ulWirYhU6xksTFuiW4vhpNvSdG1Uv
kRcg4+rydu3g/VknXeMiq8v1riggMxa2xb6ZcK8UAJ0VhCgNLSVu8rEFUwec2pyCV5uIrm1a6YNi
3VKu/+YZDtsfSj0SBBKCZGNj4zYPnmESiipJgbB7XJZxqbYlEW43qqWeEnYFfU0qZq6CyOmm5R1K
py1t9u6yimQQrkNctioanOe6+GLI8KnGC3aXm94NnpEQgsFJxb4KOIQlmH+SHW5crmjgqpzU82/D
AB6Qv8xw4pBivCKnmKbBMqAEHhzX2WcimcJPi43Kcgj8CaR7yAvLu8nK5uAUuLpjwyRRp55us6kP
OBo9wqYWcFOURR/eyPY0TiWh7S3T+AQjaI+Cd+Xk8M5JeV9s8kG+8pZoycEvT16dPxZ98ZMN8x5f
UrsNfV6e8kGRFP5dovTfUgiWu9eyrqkA4PUUzrORuS91YuMB9IzHdjmTlWIs0gmkVJPlLqh1ASZU
dCsd+zQ3Kny3CthdzsmGYYSsGZYn3FP4JG4SXW7GQt1lmfOkrRpwNkyjOzXLUyAXBLjY5BanrDdg
gm+j8X2yBNK2nS/KvV8kzao2oiWr8jDXxU8PdrFYcmOskHfQi9Gs6+pFEsazMrwJ9ph7kl3zhyXu
bCK2h4NEheuqEdFDq861BVvW+bJ2oe3ezUL+KW1s48JoULpzYSJFeJdHLcJjpvdDV7z0wdI6lGia
wyRcx5bzXZBCyPuD/1ZibkvZJIAwFHJTlcHaxIrtkmLdcQhKPsBlaB80QwfXwAaug6fBHd4jNDNJ
WgP4yA+u7x382HqOUsx3tmEdWLKR5zXpZVwG2AwM95hi2Cbob8oqRld98elj3M5xWjBpxy5g5tW7
FQ4HMY/r0bQexiz9NkcgxFPzGGfOH1tN5yzK2WtV+svU3j4X44uDbLUPAoKm22dzZPUJ1ZdRvzqD
iymdlbft/PbG5ZNMS9qA3NEgSjM3SRfTl/VWlqC6IEjj6LEqZpHjg20koSVG6ZjJB09VDMwh2w36
wpDr1adbiLBY/ySJAgq5LkbxwAwF31m0NQ34sNOsHmNdPNllf7WiiJ1Hcl/3xclb/DGoOw50mAeq
REhL9KsrgC2Y6+B8TrVmFOKrA83pb7+L9rmOj1RJ6yCt4MmOwMd9G7l08Rmzv79xI+9+zKHJDA2I
gZEnsw7Ymn8KP3/3ou4NVdG1MxCq4GZ5JKA897PvqfpZnEJEFIMb72inB94pKK2zEfob2zFWGIBA
fE1wL6yFwjxPsJP0JyouvUKZYK4slAjEI8LDGMRjm5ILFshPwti5MprAKWjXM4+BNqHGczwOZIyp
9hSaloYfJX+MVB0nZopIRC9undynXfAeDuFz5KP08whVxulIdtTIZkRBXjXKO2G4alVim4gBE1jZ
sGue41LjWcGOEapkTygV8S+6/iF192Dp6m6o0BRaHVNZNCjBwmumq+gwpUghvvrYLn/92L83ofqX
Pfv3y1+39v947H98+T/+23/5u6O03eWTw+gJpXtb+o9pVltbc+YtVM0Q3ES4lY9hPVTHilkBI+b5
ocoitMNL5ou93Pze+6+b/4vHNMMTWLK0RYIxzQ/dEONCTmYcE9iOiIDBPP3r5P69+f0yDILuEMzP
yuyH7vTrUP6HYVroIAanAUUch1UBO0M41CXLy3V1KRAgL3dx9KKN/71Lovc1coXeRosPkZa6Lo+/
N0hR/nWvhWHhRz7er7DbmbI5CK/n9f6+zH/czZff8vu1nICjjrQsUHdD32k8ddRxTUiRNf7z5vex
3y9/vxGIeOC4//vb7XIvKIhJZL0Yb2pXwMz8/bZEo6SHjokmSAAmaPLYueiTXRPT668pnXHqv5zp
//ao/z5WGo1xCPs/Qg53kTF+F+hmDj7xlkkk8ltBvuk+cNI/M+Mb4t7yiQ0AhOt0hEzj7vNwohSl
+VagnyaTkV6VPf7knRipUrkR1D1FWzcnacGwCENjM81cJh2vArGqFTic3ALsIarrkMrpSGrg3lIm
F9dpuORKk1TtBQuRKnjXnoQSxCJItQx40ns1ccwfB4qAbPbqS1ASHma3w7SZ6zDfxf7BKPK/Jg59
Rwv3GPbjdBF6fhDZmB9tN+pOSR0fzan5o7Kk2Q9VlFNbY9QZq0vbyP7SuU3IFdU/MWXAd6eCTY1t
OiDb/Ua3Fr/Grms+bhzMuiyzbczkkj1pwFIljPZST+XaL1v4foVtHozRvHdGq70MnjpbWLKPc+0f
JHrfA/vw1bMfFcXZjAFKVp1zGWzHuUxdzKff0ejr/OvsyL9BmYOotef+UnpQKyoXKHiK19qs79JO
C3CrTnSb24iMJRBKQ39YIW0UIe2f1u7Kc1Wzf58ZviwpnwH/ZkJHdAsm3tU8pP2boGwew/Zz1AqS
glNXV6Odq+uc/q17z1sNah7Wgu5iNsDy6nyOitcSeeqY3bzJ87K6JFAHLqbxxHRJn72ZDM5EghDx
abcRMau3g6VGMibt4IwPHO2Xy3FPqwc7buDn1s106+/JwP7r0CKYGbHhPYOaXdlzDCNP4tFgYWKr
ih4/bygl6AOUGwv3EdbKCYMXA+EqnG5RylUXZk8G0zm2N5aJOz8KRL/TfsxR6YGVhLJUrERhcckH
+431ziRvVj6xAQEDzUFkooTShIFKyUyOn0oqzqy88Z3N72P/+Pbvd7wywLvU17wxaN33lXQKYujK
VycU370PI71s2Ltm9aOr4Km66oKmEWhW9KzBuBv602+cH7PPnqYyPuflhKKiOY3aekpJC1x1rvVS
E2G1MkL5Edgj7ZuZrmwzP4zz0J/KwkG+aN56HTtFdP+3NQOYvRFgkSzg4KS3bcU+L2u2fQKfNXWU
IouHBB1ICTd1MLy6tb0f8q5dF6ZNXmHUwjXAAedH7FMDI3xo4kIDpk/cm0qgqXOt4SlkrSKx+X5M
Y+ZJ43SH81jS0DpS3q4cDYRJdN7LGI2kOeXvo0FUiU/hafrtnVUinbHUsdgz2mZbosNN5DVwZLLW
XXmOvJbBuWOMOoCpDm1mKSBzJSm0RU/baggwfToVUnma319jwyYsKM2PXspdGZThZqydYY3pVoic
gz07fz1qOzSjbrn1Yv0QpSwd0wJ39BZXCXsHy7+LBniL4UJus2t9GvOZIOpyeOt958GdH+aE0yZR
8V1v2MVtFqLZKIjRsjECyqEmCAjOlDQuZokbMB2XQNQGjvxgvEaSyaudVMx2c6gP3vwZRXyc8kE9
CMsFY/HgeReu+EuyBt3hoHqeFGG6WLeaxio3veffCys5kO355Vp34wCPLhXMLGrRfVQoPvIakskU
UPr1+qeSdXhQTEjuDA0MQ/aM1EyIwBhzHESR+zmOcjhByYQGJLvOM9DScuRtKKad9uxbM2NH2dqH
nkGYxrCwakmhGGvS9ywtOKAUOU4KWdqpZ6QZRJQk6Xiu41PALg4NvQnyuMybDQ0K+8Ypm58gdv8E
QeShiqV32Tv0JLPwcWpTvU88m9i/Cq9bE38OiWW/9ghjHVJJyiCIsf5pB4Sd8WoZl4b9maxRoLiq
+S4aEKz1cKxl8teyuO5jQGGDWNyFbM4GiOI9waArZaQLGwlvRk0BbYCYLBQrcNLOx2Ur2TrmafIY
2dlBWm981Vs3StOJSKf2MxMdnXoJ/DTyKMtCJuTxt2j96kQiOFI1ip9V7Dv1VdNOWNmT2Ac+GUNU
u9WDauUziqk/g5v9ZP2343redrAngI5zvOe6696VvFlLLKdd2cj1qPiZB+hnIVOSyTEv0Tvruu2n
6VU9WIwY6oE7b6YmBBjWaXDxGgEzyc4YSdAFkgXt3XqfieHMW4+KksN9lbHlvUeLgy6Zr35a2ofK
V7ALIYlXTOhXKoEcMI/4usKOXiFK4YOm6ZFMEmch+kNc0ORIJI4MkQER1jVGrQbpz9nlx819Qem5
MWzF8hsxn1EBKYFG+2UTMR4bxfxkzNmBK1JyjK3q4tVduoMh85h47JnJS19Q+USwBX2Dzw8GTVRU
PxriwqrNJsphrmy0dP1z5iHRqaNbkzQLN5Yo30LIrl6rXGZnaL+8RGwCW330kxnufKnuacuGe0dY
15ShlPKShyKPiM1lUrEJzfiBmfWezpC4xMGiE+8kAPREgr2e+nIfSjYuApQCI9kahCfJ7Y7T//Wb
+aUcq4Hn9o+eb9/20ZS9FP01cdvvWA9PDdoDNmqkcY34IchE3mGpuqPLIrYNTDLDJSKdqw38XPbG
qyi2/mCHJsjIWqqFxv+p6QBjYAxAwtod8P/w2+zQZA69MbL/Mb+iBiu4E8i9W7kCcisax7KgPYGr
cpX6jbltABzxl92oLiRWTljRyYh/qjZAXidyByaXtAk4NyW+b+ZNeWKIcyJMcZ5grlmji01ujtxN
Xab53vQCLA+dY+zNoIXFCGiGkApzPAYVvRrJQQzas40w6ZjFw4XuS7HzIOoczVFhc27yPwUOw6Pb
YkFvXaRcwyyLalv6GQngHa8+N9IM6UFcHsf6VRteevrHI8vDs1qqgOSJIOkZXhrJJxHisJOvGpaq
WLZ626vm9R9fojnZKdca91ME34Uim+HisvmbSBbP84RwG+5hyUFosHggvSQ6pkWIhPP37qxoOJcF
QeVOZb1Uc9AxOeRHfm+CgcCBrOrf+Krbw7JCo0E6RxsjjUiWe6mgdOlK5zDRT+UjWB1MOVcn2S4B
vYYKV1U0U9p3vk/0Y+DjQesniKoec+FAzx8TsnQuWw2SfoV7vSIMkQN0K/nrT2q5aYxo3Cae8fr7
UJ4IgiTLhSTQeW5+GNsyPTQGpo/WDvciJiApsNvT780wRiZQNS/D/tDvsZgb60D5XL2qzDyOBRaM
gjYI4D2bVtUAdntCbM8RRw9oIMOq+IEsK8d1N8fyVAx9Dd6OLUbPJZDzuvxjxcpg6cr3fSouvVoC
nUsyGlzcAevczFtwELEJxRKpQJly+ngmSrw01imEvjrlNWZflK2cD6hITyPlyU2FvfEmU5A9LU3D
xA8YT7mTPNFbkKfO7FF0SHuHI6hmKxHmEP4k4Ci6CyGdx7452XoUu7qLb7uM3VFfxupUea1NLG68
XF1iBiG/DwZZteaUogmehhWVe6A2oiK5KJiSUy5ceju/vzCl49Z4x1o79WlY3oRYMzDo2/TcxGEP
RcQkM53XntF+Ov3eAyIRrPuMTVQ7qWsVlem9GvikWeoLG8h8CJn5FnaqdvUQAGY29dZsxlPi4vpv
JPsZY+6vXckLSE39ZjOCXzdC3f4ne+e147zZZelbGfQ5Pcxh0P0fiFSiQkmqXCdEReacefXzkHb7
sw10o+d8YIOQ9FWVKIki97v3Ws8qstrExoxVm8v2W6nTAavxc6JIoZwbZf2dN3oDrAeETwxuyiSL
AZ2QL2gzjI5ukk6ekOT5MPR7aJ8+c/iwEsONelVvXk+tN1rlNgz0N6Wrn6IUIbQg4qgukFx2U8ZR
W9MwN6LoZ9H4/+/P4f/433S6F6tW/a9/5/4nWrCKdMvmH3f/9ZCn/P/v8+/8+TN//41/ncLPKq/z
n+a//SksBOf39Lv+5w/97S/z7H/snfPevP/tznoxA17b72q8fddt0ix7weuYf/J/+o//QzuEapnG
f2eHmCGXf/UQSr//wh9eCEv8TdIMY7FBGPgO/vBBWPpvOiosSZcNyTJkXcMlmOVVE/zHv6nKbxpG
BdPAN2Hp2CcwY/zhi1DxReiGBc9MX6yF/NZ/vvC/fYC/PtD/lbXpJQ+zpv6Pf6Mtz5/6qzECM6IC
SkeXFex5sqEoyt+NEWPaNF1mhKZbKvHzAIayqQLGxBnKjLlWEb3oyZTH8Miy94i2sj4EBTofY5Tf
AUkSyjmPXQBFnfwI4E1hvqGIRmPvREx0HkOsfG2R/IwzKGeciTnGW4P87qBC0mlnpI4xw3UUKDsD
FolDIVZH5KXiue0fvUqM92lG6Ebb04IUReU6GsVRqJkWFn3mhn4Y2nomIBvMUEkiTWJyCR2ragyG
dERf+JV59CuDoQOIIG2GBSmtUACgVBtS2BS6QUgk0HuE+ywGmZkk+jPKf/Eul2kgJQoIzMinNDaw
QOgEGniFqlzLTP82dPhhddB9h1qTrLkUHUOrGfYqvKNyBh8ZCV5exUNBr+aKcFDpebR989qHChEL
ICi6Hm2I1oOOzaThMSZOoVDUk6ziVFUsfc5A3jFFG6+Dl4l7qW328BsYSqUxcTm5HG095D1MrsSN
31EycyXcmzPmKWH0hP7zrocGG6qRXVpD6HSsV5SRq3TFgN0xITeuFhEokMSdmuzpQjgDyzwWDDtr
Bk5BUVlbM4LKhEWlz1CqccZTGTOoCirAWZ3RVQNCugGWlVrV6FdxY7Weuq2TIN1KcK/KGYBVzygs
b4Zi9Qseq0P7yIxX35Mr1swILVZi/Vqabu0M16oJRZuJVtiAom0SGgcgn7IMEcni6rA26K2tClX9
UZTsoHh9c8iE6hgNgnX0UIbrT3FDrNVkDadkYIE8JcGH2pedU8miq85oMPhIZ1XLYYJoLFbC/Ftg
9+zWF2MKqlRAiNG+ZjNsLJyxYx38MSnztL0sA3pC2bqvDWDkkUL3nJjpxpk0JGEhES5Mcr6ynPLE
UAEjib73JQHK2ykxUtt4hqHFMxatmQFpBaQ0bUamdTM8TfPBqJl695aJwbBL1OYU+1N+gDvDaqxv
9hjg9xqDysMk62uSuMw8957zkQVB7V/1aKd0aN+CCkYjB9iWlbCjFeY8apsoSRggCpCOQCtfqxkL
182AuEj6oUmRnAIMDeibiDqvBA+YIG7XwlArLtd9duAbNzhQ0A6pWrT7wqqgyTbhc6sXtMdjBkmB
kepHMf8UhppYgy599ceGdoJJvio6algWkHgZr51F2YMYhIPWD0uPo258VcwU6lwj4XjRhLt+xuil
8PRMVu4UZyioqTo6gAmJmp1SKcWjoes9sH99oxcqV8GR5BLgFSD7fMAnMa7NZqy1ndaUm8FIIAV0
gP5apKBhn/hbK4pfmgR/JFRAfwAPOL6FSWihcafJS1x91XPiomGJXK0UV7IZHuh1YZX1OGrATUuT
Fu76CExVkMJLlmVSEvP6msjTj4qMxwQd54fMemE8InQVv5Ec7JEuQ6j0CsiFY7kbovST/WZUGBuz
cpbIBiCcVCygd4w8J46coEBKEMIy6wCx4+tAZC/DLWFdp7ATuwnAvxg8ppy0V/qI8FNLcmavTcFo
EP+wfatyHNqTB9lcY5R5Fm4+KbasacO9XCR3at3jO9X0zy4IGBhCaFx7eklgzkz1G+NW3tcNk8Qm
YU6uR6Q643OwEoTSag92vNFLJ9VMu9dnRLV6p1vQkSN85naXw+BtvZiCXAg2VolIoElfiqmKN/Cl
SjuNmO+IACzUknQhmQTkJJ9ou49fmg/bd4g9c4WtdMMA0KThV73pA8ePOvAqS+assHON5/QbtmKy
jTO0/BVB7jFSA2Zy49EK4ae0YfaZD4DrPSM+Q1YYGYE1WFY6xuIeSeYsjXZ5RzMNdaK1z1IZXbGs
oT0WvicLJFk4zCPLQawchTa2ATp6HJhV1qHiP3HNZcgcXqbKCh2xkea4Pma8WJBII0k/wKY8CqJ3
kPqaRjUpZ7ovd0h+u+eSlbwAu76SIsLDKxSEGXinIKn9e2Aht7LLtM00IAGnhxCTr1gqmyHoiEMf
jPsR+iSZKEAsjBqBE72N7mlUTA9xfINPRTYGpx911BY02NHGq7RgDVJbFZnWqFpDofYNwv2QB128
uGrIXiqPkkdEzaCJQK8iY7yA2Mo52KE1hWQ+NTlSKc83LBeF22x7p+3GgkNxUM/jLyqRxgOOQRPH
fBMtISijdo98FNezZZL+VDOtzwIw91YdNW4HRU7vtOms6EVJJkIK/zxvD6HXc00wB1JUhOTRHE0s
L135iFmI6DD8EGujG+jwjkPntCLkM12GfNZMvG/VhGxA6/LkTOeaky+OEjSpp7AtjqnuqwfanJXt
y/VRB7LqaMxv7/oEybWvnKfC6l0ZOE4dhPEhC1Oiy8Jd5xlAi4RGWqMzw26cyqU7gJNG44Qbu8iF
jSnhv4p6nSvyDJSap3k0lfFhMsoVgLcbDY0FEFIkA7XR2qwMayu1hEonAoD8TOLIjQrGMgEX4JDc
QIhwHAgmfalANk9tocq76l4IC9KdFET9Y+g/eEYAuhqdzFb3CprywZyp0dJkDuJVounSUfNoRgVR
pJ3Aa+HpLjZlIQxHUKGAqDpiLGJkWHpfdfNepnd1SBlgxZojEMzsJ8I9MgB/LzZomQVBJ7sKJcyx
Jd9mxKeHIm4U8ROWBicgKXUDxneumSRRe9/gdjT8Qt75kyFNdpewzvB9QhA8XNaOFzSICOYhU1uZ
X3IzokGXsTjBQ/4FPkY9WbqG3NqYkbJ1AmxiMFDWmO04rMqcVYxsMR4uZJ0sYcBndsph5uqF8hbF
s34564aVAi+84iS2E3Fssf4c3WUzJa20hjDxHqd9TcBD9ylM3gyUnseFIiPEtZyIjEbDAuazNuGQ
0wRSEghzUQM/QdJj0eprY1RnMpy3pjZJJYaCSEc/NrgOxFqHYgMbmOgL41pqmo+GGpzJWg4DaN7J
IevJvpH1xs490g+GVgvsocNnodSPVapvWKuJri9Uj148c0rbpHRNzSxclBDHKB/97XLPL8yjPHUC
kYUciCOQOHe5JVfCH7eWu8smJXBAKcAy/GM8uNwdmXHvQ39ddV54CMwhd3PrpngijDfPi/cd55MM
uI+tZTGo7kgnA0lDrthQv26wkFyW3e0NyP9BTMrPTMpecNzLBnN9xKJ3hkAvG90PjLXv6c/DOP0x
4e0KP8l23vy1H0LkmBVrGa6tVbePZqh0LZT8YFfx2HITVzNje2Cg8BM53kTpWeokRqnzOLnrJGHE
i8bNRMNoXU5IbJaPdRms/j5j/cukFX3LZdIRC2Xy8OrPsHSOz/x3bPpyd9ksI9JK5o1RRUZ1jOKw
y2GllI2O+WmnFq42b5a71Rh/i0WNN/DPh2IGuBC0WuqseQC9vA3a8rYs71Ut06yFTLSRH9CITm6g
VarrTdCBzIlGRRvKwWHZ1POt2vwpW+YBQY/NLRbVgpBb1ig5bhp3IF7QpNjZ/Zrn/5rOi1CuN7E1
PaZCIbhFEAhu0s/HXMj3E3sEORlt7S4bULTVmlHMdyLSEbanvpy2QQ1FZYZ/e4L4x8b8dStTW1TV
k6wiUGheF9j5ssG/zenSJNKUwpFzX1uXnNUtAtlLXqketmevqvwt2Dq6MV5d3SyjHzfLP3bzl10p
B5CkJVMDSI2w1NsEJZyYpxTk89lDn08RFV2a329JeLDIIp7vd43/FOI3pB/GZ7R8FssH1cUA3fXM
uK8V8IuorDjllDopwKHEfHQ+Sv9x/NZ9z5qqjnDP/nlgG0TLUDbDPSmzCUQVB/LvwgN1LAncoCCg
e8YbwnX8r++XNRQM6NMIvwzLid/fguVVLq9XDWVyk+a3ZXmM0zahnVWwT6HEFV0FulBUvvIE/VYw
ZOoOGcdVYkVsqIBPNbmaWffIFcVJfUWFZ5sIwtZNQz7zmD8KM/8jmlWL8oQOxTKbb8hdponMa0j6
8aUC8remGUizMsNFEhNB7EDGjU+/NoMFfgNpKEpa+GUqEGKdDhxTFFrDJDvKoXbrAjNwWutUCiXD
UO9S6azdhIALvdq6fsR0T5D1vVqrt7zJ78kt5ooJ/0adZAjcFO8SDBqseqehO0VZ9ikZ0pPoE2ua
CEgY+j58TsWnKIhH2pbFi98B+jBwAUUKXwEpjc5VgJ40VzG3VraWlwT2DukxBFy2SkWw1XqnPOMO
YQ5A9Y4yv2bQhapdnGik+Um7672R0sfoHiIsPgegpKdG6XEHJMFjKY3YqihURRWGoRiHBoRjrq++
CNraNDI6kvQYx+FipeZDpIDTpxFxMD8E+gTrMSUPvjX7m9bCMQc+5Naqekqqz0EmkeWGLBd4ZgA+
qUzjY6ANHyxI4PcIwllofeZQaooOVmW1bpolnYgUYawHGXHuvSZmdR/52l2WXDBQf3ljSDDmGHAC
Tfz3uqVYEUbiKsQWZYY2MLQEpK0h3TKrPYrNbYkDlUgnAs0ZyFxiA0ZggL54paYJmYvpiTk7CYhR
dxKHJw+VDEZp/TRSZDQVzlRKyHBVM7enZnaMong04UIiKwBKH1FXmXG4p++dOkij1fi91rqHWjff
Ot6EKcCW3faIp5An3ldJ7JrQmcqkKeku4Buops9YZk3dRUzoor6+qh5yBJ1QGuCg8spPwqd5Bjh0
8uPoeQwDLKIbU+27qpTKaRUAeXJAbk3dXkBTr4N8M6nDoYGCyRf+pw7JurMaK3Dg5cfyoB1LjPq4
aO28ZX4tlSFBERo6sEKsbyn6s9W4kyNghjQQPyY5vkVAauwh1k/JyBSMKfLR8IYdrGu3ScdDrLab
uKO336nDJ76vc5BWj1Nl3MeS9Wrh+cAwir8pn7S9ODvyitK8JLPsX0zOqNZm7SWjUL19gZVwYy9X
Uocf05cikzwYFl54YzaDgsVhFBGBe+wBUk7SFcLJEfgY/P4yJCqFY7zGw99N9Gs63diEpFgqKsIz
TdXIc06tSzjUL9PouYaG4NLDSVX5iFN6qNUNgwIbmSj56xXhM82AW0cOy3ALdfCV9BAL+FfOpWDf
sugx8tpA76SzuC27d1FuOfkJ7VqTLajMGItJGUNsZiTNBQwADhtkwHHFtNWnVkYqc9Az6aE2M7Ke
SoT+4BmcSGaypFQdug5Mr9TJoV2lXX9o63p0TJSJ4ywFqNVmsKteLJEBzEii7CcptdDu9OLFVImB
wme/ziXpuxmt2mEofC4osWihoxRJEgsVLQZc2+9KB6jfCAPoNsYBnHygGyu/2yooDFdFSqy3GDMv
MQwB1H0pHEXZPwYitC2/F6NL0SJvsiplW2vGzQpwceVMmR0DMIOaQKKMRv2HysJfK1AGmLFemIVL
XCfAb4dX1sXTUVJBNlhkDQt6+6O0FmnOJLfzJ98HrRK3UyW+EjSS49lTD60hS7AgZv9wgJBV+VIT
VEYTnimSf3omvgX5RoTJK+ZJw4U3eKStq5NOGl2EyQhVgl2ImcDkO3sEZnqpM7qxaax0WxHtiEsB
+8RVo+aQohE4Zsfa71mqka2Bw+yGL/VDF5XsJGsYQCZDwJqSaHcikghOzsiew1RbVU2HRqTz92kw
m2RIv/I88yeKEow5OoJnQIskABqQUVNNWgda8VLTsT5yWnPCgU9T86sf2h7jBiEXYJsYepzn3Zec
g9zMKn+CpJ99Blw+0+o7oItCrMWPyXjYEbKjKYL49dXkCsObZOUO9Y+WioTvtXdqCcFSpYHAiQxZ
OJf3sHlpO/ObS3pnKwMAektTXSll9ht9xZqONB8G8lFHRzxE1GStqiAVM2u6V5uoZjidcEnji1Tj
2yYpF1BKsIpzmFlWJ/huSgaWaV2krg0dTeAsQ1XLuFbscUmo5D6UEwrattKcYjQVW9RBj1XhrYq1
9KxneAP0VPcAfPWGzTNJiXFJWFjbjVlA+VZ7BC/qumpPOSwPwERv1WBk1Jltv81TbSdO32CuSZqW
rI2VQ+sDDg2XgV3LG6LSZPrndl+3bpkHr7mIPxiYLTJkO+gIb1AgAV09jUmtn4bTGqgqaoAQpbuq
3CGHJ822NHjBSDNyUUrQLug3VMDIEsw42pXaTlHK/gj644NgkJPAKszR1ZTYI/Uhi4Fz4hcxaJZy
QvNblIOdYrcVie8hLmE5Hc6j36knhaOa1IztxDztqCooy4VRbjeEzqa4Z4aaWStnCVsAJMRbA45k
wuUaausU2s+BhjfajHalatLN59AnEQbA/kYz+s9YiR/y9lQDE1t1TBIQChEb0GGOHEOrRcpD8lyI
eTEzG8D+QngZuy20btGlTZatOtEiJUTTLIZm+jUEZIqGDGW6+hzT3waByDG1bIyONKc483ZSVjyo
nNgQahvIF4wG0BpZM3bREnlHLzgkw9Rbj2HMxd//SQevODC2FreGh0gFr/d8MiQYWUlAnCl2HLTW
GSYsEVtDdh91H2Fz8ORSWzeURGhDyXv2FOWxgkRnFIjPsC69W14HhdYIq92YdK/o6T6om0gBTN5E
RBV9nJhXL8odpaNuqcIrDjFvXRv91xCQZuPDrU9NdZ0akJ489V3TRvShWaGzUN5PIsursEGdrxo3
ptbdqqlJo1aiDzQsH1AOuK5iseZcxFJzDugzTeEkh120bqC3kMxIQi2fCafhOEtpEFC9C63Oxwk3
SCBHuscRgHYNF3ZZRnZVpmstBQ8soa7U8x78LyK1aZpbSX36VElyvgZZU9DMVPa6kqa0PNrDOECG
D3T1zpCCklyASEB1acG5DvPirkliaLlQLlgNNCujI757qOLyGMAIisWUVGgjqDeh9p51XeaI4mdZ
NCSb8jmmRSBvWl2C6S5a7z1D8Ih0l3KO31MnpI094+S5Yd5K49Eoz/1E08Kq8gfUGTCXhLG1A0mp
3WZMRKLL/aJBCsd9zLgNrSaWXk9JjUu2WvoIaRhBC5vv/9qEBYAKWeNML+BHGUap2AYSil0cGYGD
A7V2BZE/GC5rNpPjLQgjt5qfKBuyKzORYUPBwzPMD/3adIQi2MgeIxR8PGk0aMRXdiqxg2KEXDZ9
NWll4Oa0Wtc0QNyig+/crMnwaWfmhJMlJPrIyGOfjoDv927L1MFFE9qzxgyPk+QTzjk/LuqvkayO
+zDVkdK06GnMmc8zjZrk9Mjc3KGs8fE0TEaWu1iGLVvIC31ulpVuODc5ArFMi11BOeMTubVn3FWv
wgxLhDG3R7R5Q+fmr5ukEUkykSdMFvPCXp3FzoOn3AiwolIL8Wb36K20wevdZQOScnAn3MkR0WM7
b1bDR1HT09pis9z69Vgu9hewwIzNDImm/LwC972xc4lhsJLf7/96EGqOk2uJRPZ1P4PgGqAderET
NBZH01AEXN09hkWVFsForho++LlTVGZY770yimi1ATYhpjFfkyhRkKVsEA8zp7ctt9T57nJr/okS
OetOsQzVqRusAk1wMRUDH0fTznnJi0JHxuYZ6ZWKr1yQ3VSXZbeYb3VR6e8NJp9dbUJTj3sVu05v
CRuDOLblscjnzLncQkiLOL4l4rHO2m9kGcM600qqCSGQECR10j4uP5Y7y8NqkzV78HPYDDPRXTbV
n7f+cZeCtybiBaTlsn8CGgwOWUeqecFAs5TfN8vDY9N4mG+ubT1pRB3oQYzXMTpLasDdZN7ZZY9j
igQ4a4pkA2Jg98ZJcvV5s9xdNnrZIKCrbnHBlTiF0o/O6ffn/8tOzG+SbmoGdt15P5Z/ATF5CT1K
5qDHFO2ZD2pZ3VndWNhtUGCmiVY5LurUZ7EyGSU6raDCTDOw8BoNnRkHZBOkq0pVqOcptSRqelra
YGNo13rNUZK1yB7M6D0ekg9qIExJuHdHmRwIKQ+/NS17zBuOkngE+ZFLJUx+sWXSg3tninm7hozg
JQ/FsCQwPOxCYJsSjYqNMqqHhhVNM2TaNu74cxWxyT/EJrDe3CICCylO0E3xGfAIchfpMZe6byHh
FWB0Qbwe4ekdDYAhVIrYJw3Xb3SkIp14LwgSwTB6Fdr/XzTyP+FQS6ohoaX4rxma+6/3IP+7amT5
jT9UI0Qe/SaqCv9JKt5kkhX+VI6ghf0Nk4CkqbKlm7Ok5D91I9ZvoihaogGWmkGDLFm/dCMSTGrN
0mmcUPloUKv/X3QjhiTL/9CNzH9CZL8sU5FUSTH/gZ7G11G2Gu2cszRGHUhfKoEg9FnJk3GwKkIE
FKvlfLhsirAhkd0PbssJL5HCGobPnydA4lPwUUZg59rZM7NsJiGo4XKyWe7mzGg4QSfBJumZ6yhz
w3zZUKFVv19p/vKYkIEa85CSxeROQQagGx/Om+WWXA88qFZmwTWUCkcaqsItIgMH1nLTK2Wq7s6g
oM+fJ74RpLhWwIdm/SAXrR0V08VTQbtZJOsyrISWFqTgCgGB27VBd4jGMZcs3fL7TWOmp6Am83kY
cONaGEmUpmXWnenEEVjGvh7jDytjvILvq5sroBYrfNC5QidJm1KuL8vFpmqy1uV6gV7UL4vb6ENc
Fgz2yY/Mx3a09qiL8CiL+V6ZL5txDZpmubIOk0XHdLlZVzU3l0utIg1IE4Rqt+znr4tsGOYEXzSb
MvEnd9lIUxlsxT68G7o634XVuPPn/n0Mcni29JWETexm43tS6N1G0vdm8x4xfQvAFYlNbTCM7u0C
9tOeaoIYWgOVjK/ep2lIX6yBLDmPCRDnZS5FEdlwqD1gHyAi/bUhwZE01D8fI0Yic4leia6DKVEN
zN3fZUNUXvH7LWPu+S6Pyaaso67AZT0PF5Y9XzbGfHd5TJgIDhtS+vZRl7QQI9ifJmLZ6cdbWdgl
93S9JXjglL00rdDUXJUjiWQUvOWjrN2TDDx8Ea4FlAHcUk5Ggrghkpn5joSLe5VsvG1gM0AipnZ8
b5pdKdyXMvDR9sYtqyWw3E6fuL6T8V0DWRXvmo5av954+gGCciydOG1nL/GP5DB6e85PBCFH2loB
L8WIh9qEHns93SkDwqevXNuYMBTgEFUxgfEjeYOORMHarXq7PAy9TdIkDXu6nrux208f5HQgrSQX
GoDNDXe60a2sVZDhjDEOUFEx8MNLsGAoVQ7JMCz78YNhbFKztf4dXTAEglwiWKKEs0G0AgEU99m9
EqHGIS8dZDZvG55dQoAnghAHh5FZ0tPN47XC5rJ2mKQTHHLAMBgMGiTZngvro/hCfcPbd9c9hFf9
SbBWlr9ujs09rEreCSB4TDzItypRmaxj+TTOAJhVeMivZI3UNx4vXiFvrt/jfbQqDsI5HWyYG8Ur
EAWoAglel46huwOnMSJ+Go+tjY9AdWvq1W47hhcAXzOY/ZvlTV99Qs028AvgVIr3OZfoTxGzewNf
gYDtFVdvfo28bfGdJSyxw2DT6/MQIGq2BzqeqI7CVXtThkN2kR+VZ0KKJY1zCHNdEjed+qoA+SHT
7d5zp33H6IZYINTV/kbnu3krzB1wLNy5ISOaFPfwOrnXj9gYmufsw3jMnqx1cheR39WvjfYwJ0yz
rtyNGNb4FGkDelsW3K2BhZI0809jDmR+NLchDVBbvIzIOxoHCJ/5oByFF5LFeTEctuq7+j084CKm
gHCLPbozSkoEfjKDXif5yusNq/TI20afdLRRF4SRk55khTPFTn0C+En9AzL9Guf33bF8Gi7yGx7x
6gUfMStpDrbuaBZ4t1Yo8hM4RfY8tSaShnZIspFx79MfMg5NgfTH9t+qwzrci/o6f4A0Qj/FoJxi
rsbYYC2tG0IKnenHcuF7gWzfUHgaduzqP9Yn6vND/a1+Ka72Hn5ZV847DAn0e39dIP1D1jw9erCK
OoLEHTE/FBeSuzCNSc+YkWjmubjEsGizslTvmG/uu7uRKCguBzSVp1X9Lr8jpsiTncnxkG6KcB18
lfWGxU3hfHUn8BLdCRyO/qwe4Ufjze5OloMhOXWQ1sUO7X3vJfRW0To5kY2nI045kLv6UJ6aCYE/
54w5rNz8yQh/f0ITmWGiaV5q5ZVzh8fCPFkN+peKUdu4kbPNDRIEo738PqImcvEscelJ+HNDzs6u
q1eJSeEu+mr8rW4zygFacZMCh/e8fof0spE+8m+i5PDmA63Xmb3w/DvsydHL+KgdfTQ0fA22/lrd
97hbQOvZ2mP4OhGxu8kRW636ty7aTPviEjU0rleVt+WzpNPpecRd7YsHz5U81ES75CJ8Qs3j8+2F
NR89373sYQgcnlAmZh2b9rF98qY9lBhxNp45LF1MXgc51aQdMBEZDki45Bg5GKyQlSe5yQNwtw6o
jLD233H+BIAvK8YGKwWLbrSLvbV+5et9TU/RRxDZ1qd/azxXuzOQkk3KN4FvG5lsdnBPw0vePUbl
KYY6cA9pYCA5FlN/YcNVHIWjIbzVY0ZZsMnrY/Up3Tcv3olqf5bVjKvOd/ynnqiA/EmjiC6I6qpW
sboh97ORnlhKiOK1Hu4M8YcuQAsVJ7A5eYQpMwFwyes0+SZ2Q4S9yZDvOrzQdYRUwss27qd7r3uT
6++Za8e3F8awbGyQj3T0TWri5jLSL9MLf0P1LRYjayBgnCyMYD5l+CSf+yvib2qLT8ZJvLcAOyDk
bKDWoI1/kj3/AUnZeMOaF8b5X9xSm7nBp4/NZfUAoOPqJy8xktQzejnWH9Op39veS+UiaQ259B3E
cgMWM892g//Z6UdUnnG6z3CNtRuQWXJKROOGPg/M/rzCTYee4tT1W3aPRgEzgTDdS/kpBmALmXAF
jK1xZo/C6hEfzIB1g9OYo9ZXg16tVBziV8tV3OimH8adelbupjvv0XQ5osk3OQgvRrMuOcXEYCDA
rL+wC/gHqxrCkBMQMa2cixppTrSWSDwIz5l8L8N/0Vwps71bsu4f8g1wGpqvq2QPGS8EFgFUqjnH
A4zdE8258QDKYPOEH4RPUPuSgk812HjybpgZA6s8d1QmZ6wNQ+BsPss3JiQ3q1+F9QErRwn/EYhT
BvKXIhJEGrTSXRQh2WQEwOWTwMGHKUeqd5JoxauOmZxoJvPzcrH2kyu0WeJGYgHQ8Kq4cSJiLGwL
OI/uAhh3VLcraw/MvnSqR+GilltJx8fI3A3jO7iqVfRN/hRR7dyEZJuNW8K/cBLJcEfROrROrG9B
ZOHxK0vkrQcrfiJVV5bhhTC+WoWf6nNxsl5Tc5VdeRRmuHcIDgNYeyoN23wuC4dduskYLVbjkfjp
D/UZ+OkxuY21gwWutJsfwXCqMwBsqNfbpnW6rexYW2WdvTVXYdtdp7V/ESS33dd3/UF5LXdXlq7Z
d/U2nLEdm3cFf2NaBwd1lwGHdQLGEf0JTeCLCE/moUKdDgTzwHuEYGqEq0dGy32X2zUkKspVYvX6
PQCTLn5SLshukcC1MvYXhx4xMcwf1qvIfPm569fVI0MIDGKbBAL//XigVmIvttTs2rhtdUKeV4mL
V4PZ9VU9JNfxuX+uHnn/ebKwPRSQ51fVmQsHFk0739cP/QNTKI7YwpkKRIWIks+ZazxJj9N3MKCy
3qXZCYCByzKAEMaG76C89j/bS/GubtAFLG4+jiFHhOLoMWvfBbd2798LD8YXB061lR7F5hlyjfYk
KVuMhyLStdrRxWdzuqcHJ7In7xLrGRqU8AlRV+4qGKrA6POtZmO0MZQN+ME43sDzPyKpI9Cy4wyP
0egtutKXLr1N3a6TXStu8nYtxrdQX7fdVqfbnW76FC/jRnlPyHpRVtL7ui7v8i+u07TQxnSjPBFY
E2zzL5Sf2+aMgB2St+w9sqoq75pH8YOUSevF3IBNi7MNgj+85nV9gpXoTZu0p7q9dLfqVsknifng
Tcm3VryPX5Hg4W03D+VlJIfM2pT38ScvvlTW/R1PAFkYnZcVuuVllmXCsWbaw+8bZ1l0hNAlvL2+
AzrIj+ZYUKVddlObPTaELIHbBT5mFb2Nte2d4zvvmT1qadjMUxD/rsu39JXhO7Jssn40yvMZxWsX
6hVmSRXeG8XHkO5ahO8oZl5QUWLZa0lH2FBNSHf9nvecsYp67Cf8dAAAqDkDiNyrSpno9lU1sM65
v6f0CGPQXUPcMN1lYwSZ5c6YSdOs3jyFRm4X0NKd6NL/fmt5bNkwSaOJKapUGCbgpKSBdFgwl1Aa
L3IqOGCrAa851T7LZYDSiOSWW700C6Tmx1JyyTDgz/+SEP+5jZPuMFhiCK12/udBU5ps91/+NvF/
mMX0njpS2xkR7NZYeCkrv1vLGZWiVkNiFnKaue38hAiuC5bsvNUWvJGUrNmsg4OsTqNTe1nlWoil
Z9gQN5WCdf6YpL0tX5BI543T5M9YX75DGReiLZ5YotWcHu2QnNdqq1XblBDDzgmNVcs0kGflm4xQ
g/Cbb+DKh2qnqHu6XsRHZx+6tDKPrHiiZoXZm5WEuhJfNa4UqMSOOSkEEdr1FYvJU0dY/WALEXSm
LX9U1c/tqVsZtnyv3yunUcK9dRBMRleAeLEMrtPv7Hm8COuGWtRKVzwH9eczXgzvGNj+qX2VX1kg
TQde/Zk0P6hrdrMjTOc6Bk67UV/bU/nGqpOkOKyKyHFIKU5NQHurgunWcwlt9xW4xUV60++bD2F0
/O8GjZWyUl/zrcHMJXb47MeS2coaT7v83X1FFxapRXLTPtDNXmE+wZuKg5t2xvg2fGSbbE/hISV2
cWyOEAgnvoU/AhPQl3g3fgcb6S2i7ns1rjgneeugaZ2jL4piVnpIZ73X+jt/K32YV3YETtfYSgfe
PPifrHf4NUQxEpYhayU/VfekYyDFRAKLRU07gkHi+neFsQ6lgHr4BI0KuZATbPi4i2Y1QpFfZTvt
+n+JOo/d1tEkCj8RAeawZRCpZCVLsr0hHJnFHJ9+Pt1ZNDBoTN/glsg/VJ06odtEe8gWOGdIQEXe
w4B5yZ1miz8jhlMpBFhK9i4Npi3/NeTf2OVbpTdjdkubBBX6XLvtW7iqoKyXOMxDk6hIh3PS2R5X
0Y5VWUGUZOj27KmGe8zjHHnUgvc9ORPnWLILXw0HEuNaZ6JmZ/sQz0ePsdNGgbyLfYHd+wSU8Qog
fDm14iyz8wiw/m4di7hAW7h0sVfw9wN+4Syca3S80HuRBXO/n+mflS04irSVOFguODarNiwJDWeA
0UuZ6GIkaRtnEfkENpn47fxUQX4nB1XiVoNxQ+coY1Xq1VdsdyVX3URb1YtOmLCQqTD69RnvtSoh
JQkQBmCb7+goPu7aHLbWXiT2nFyt/poetNI17vUGrwU83w7lR3xBPaqU7vwDB+UUDp6ROtG1I0KN
TFCeuTd8IUYH8o/v80hrqSee/ENaSEVHJTh0+HyPBgMZSuqLvG6C6c7bqH1rVR1QVJnvwOXZFXfy
Yk/30j+LwCD5UOGN0whknMHlSlDW0pni/FQVHhkdvPaqdPMWd0EHWyksvp4Ow4EqgXcx11xNOCuq
5x74iYvzKZsgOer0FCJfnl6mn8aedqAw/ybVUYS9hkEVvfs3xR/tqe5X6ydYJtnaU1rvaXQokEBA
DMAI8Ii7iX8EGCBxw9kpcsaPZRcOnzBwoCDBeHm0fAhfrx3MyWiGsLHuP7WvIkBitgB6AFamq2dU
cITG5VW7r8TbtK7wKfXxnRelYIptLLHJWkAhMrHHwcHuj3eF2fviI/KoRBe/8+kLOrO0RYv8xFta
p/14rqIPiBEXcJDHhYWRwZ8lIat3eeH9CVRAeKP51r5YJDFJKMD+Tv1BGqz2BXegwPwkXZG8lb71
vxxx8Tt0XnQaZU6tth2OLaG51FTucIcUnjYcknwuwIm1fiKf7sliPo4f5AAAZZCnCo41a3csrgXC
y2pP/M0br/2Y0V7w0Eb4gTZEB/KFsQ02/1rwrxwGp118oD1HXlT4ArBPlGzGvUUzbbjtF/maUJaf
JAO7uC1u76cHGG3M2pZ78WGdZ+2lyLyxdyXJyfNTnr2GnEx3JtI4RAyNH5EQOj1hlqfaO32ZQu5e
wKFoFwor+SJqRKLZ55JDj8YB0AGcoAZD3S334VhuhiC8zG7H62T+cwLWcqbO4+02P9mJTRIpF0Pj
4twvCmYFq2L2i3hjoc/VbaKUrkRjnPAYK4IaG7xrccJlo95X4w3Ui5so1I6xRakAN9FuvgzPeAFB
Q2F9Z+92oo3x6kE/zsfSIj4eHpADtYdiobT1DWa6Lqvp+eNOmILyHutxPV+fJwW5ExfePFtOuPd7
2AJPk0ZOWJPN+MWtAf0/TTluSG3oOXm35TXbj0fjQ4X+6RDtI/5OatCz5YhB+eo1N1NWYhzM8Yb0
ZxMkNEFnZaNBmjCTpIoxbM4ucMRS+P33vHkxZG+fBg4B850ZPDm3PrwTbUufHfrVAQ2DJjkJljNQ
mwxmz5u4DJBLNLIn0XyqrVvPuDX5QFjmL1etOTrJjMjiTU+33FCcoiws/EkMiVbT7l7Hs/zb8Zov
bDddd4rRAxIHu0sFV5aJqyZu1uM/qKquZNhwlwU2imxz2McveDLR+2NvAPMksR+fMUHkTALeWhbj
2/wx7tlpHNhYJqYkZeD9Ke3z9CpqW+w183WDtLWaMQJgOZVrOlSelYARpbwa4XYF7FrBCVNfxdL7
edAr9Ld8dp63emkRtNWeXu5yzB23yoc2eQhN8sKrlnVNjoXp19PKLA49q/En8WiPVxBdiYrICk+X
XqE5GbBDkAi2EIocEdnKuro8vzMnC6QJ3t0eW5wnr88rAu2LQBzAT154OOzjKoiMY0bSCVTKlq6S
azt7FkZCSO6kg9VYLnt4MDwXCmlQ1qrLT+R5kfQF63PPtdHUXkKfHCK4XVkvHL/26Om3gVOLGkre
5tbqyQT5ldqLZa7age7yRbxyKQIK9nRJP+Wpjdaln0LTOPJSlLt6jU7RVf0h49h4GbYDVNX7ZLe4
wdtRYJH6AvbrSt/pMdq2E8KzNVEG7FGVC7ayMRmubXhP4rVkY5JozpK4j7/UXrATGKM3JA7y8NXI
aQ7S1zx4AJPL18SjoJw7da8a3rM3/PXI447c8NRykDzh6IxusVynlbsaz+1V3xSf2Vn09I8ay+4Y
Z0K7+Qfo9+NaupNb8Wc1SGUcaRU7jHUea2H6rsqg9XGH+eT4VVmWVy5J/P3FCw827J97t/2lFieE
vaOLIzau2gtEO9vZBlPHjbmv3iQsz/9IUZub1WJeO+RxqULsgw9ik/EOnXCDe8ODX1KfwKoIZAn3
4A8qmpN8MNZlr8i/Msa4lVv37ngdvehWsAMo8EYuPtK1Aoh9xfYh2zoEvRU1GdRqERtYDxwYHBP+
rryZdjLkRhvSS7I4wiHassq6y+NHhQtlPyB2sRJsQipOHal3v9htcoLrUDjBgdLNwvCDdGx33qTH
+hwFrNZvPiRBUG23AyytcNxv7XoTrlVKNx+DN5m2/cO81S9IEbaJn6/IvG4XUt1ZnoA6/R/XMgxQ
ROBXSi9tm9GUbPKddNCW44w1Ixi5g+B8ZZ05oxolkKUVyZcCCVHas8wIpW1k7uKKvmfVQQYvd7R2
w5f1xeZkGj7cWSwyiiaX52eTmHALN9jVsfqv031OXTaUy+P7+chfl11zQfIcw/n3cHSQX1FLU2Gv
1ffly7ovrT9fs8gpPriXNPVAGk08f3PRUP6HO+UjJPVa35rfVCdC7DxIzEnX8ZnwmeRVO1UAOpdM
5iNj3urqO/nVYE3eh6D/zel7Nvkh28OTf9OgBq7zxS52j61qeLhW0e4RZ0KWZkcWO8X+uvKsfXTE
GyMOJo/gMMg5dDXpTV7B1LbLXeIpgbV6HK3tFEzn8U3yzR1G50++IrZ0z8qBkA6qeAQrK94GOjnU
WsTIULRD9PoiLmC4cEYSfK6iSf2SGoz6MUTCDJ72CczZRNtHN8bJRzVZeU1NigdxtE6y03xMfhgH
vELwoZkWOw9QXzFdco1gYiAbw6sLNin5pJZfmOsyX5mXvrcfW1Ox9QeRC3aGxfGAu5IrHxbHDHpj
MyvXioM1A4sCbdj0lMhykEseBSKBid/Sptl0H+Pr0K405GdvaEJcXjoVc09oAs3hga6PwvSMFa70
gaxuXV7p+LYMBNY0FsaVMFRrn7+Qz5AjmkYxzB5B1fQugrRy6EfITT3WjvAZBuPb9IcGbSxtYV+/
Cd2q/+5uWO5aY5Cf6s7pH3j32NrN3IpfAFfa4Kl3YdNIfnyebmPjad0K6KL8SamQ+FSg+QjtKzHo
FBQuK5yR5YQBAOAmL9yDZNXHXvRUhj7TDCsEHbuOQMAeOOUDcZq4A/eZL/OyUzzDNy/1WyTbUC9r
inGsngrAGGCSs5p9DHyjZD2+JeNFI6trdmDOxWDzO5D076AVwLy6M6+tDm1EgQBvUI5tU3Khx6HZ
1wMMf4WfzjH+lBtDjzDyisjXGLFJQXJUlr2Uuy3LwiEHtjavbe9X7QprqZg2OMcKFddjPg8XtIuH
S4Bnu0hI4AO7MAdE8RudiBO94ahK5NoCMi0/n39CjBCWjWeJHLKQSgPqNG0nLd58wDhdf4JS5dH8
HpuAP0xfkM/w2b1sz6mNDSPTjOhnXmFAtWK2eKxfcPGCO+7Jq2pTsHkolblIor3mVavys79pX90u
hVxUuNGnCJTcPI/f7K+c7eKvezeRREQusz7dbzd4Y+yZsUZ/yithWq/tZnQGGv75Q/2biH1KnCV5
zkZjOEYBYmN22rDOzqFwJGupr58zziWEnnRclhd+Ytxvprfw6SxvP/mWvDaQ/94Xwo2ZbZBvayru
kwjOHAVO9+BIy4rBZvK8s67SF35uDzOQLJ+hJXmmJIiNGNGZ/tK+4UFULwzdHMZEjT31Pu4J8rOO
YCaK4qR34IjXZ5WiHENhZnRvyrBhakrEXTm5SNS5FvARMz8pjsMXfbaR/2lr+IPIixwmWIy+2QDf
j/cCbE1wOS0f1knT/CS/aUFzgek8mxQwdvpNis/zynIxY/7sQM8bOxfdjGlwfmDAMVqA0kw/AxoX
sp7Yiy/pCjsgcR99yJxjVPeejIddwNujAs5OyTPw7/kJFtMuTuQSgH+Sb1KsuM68fh8fENS2WHxi
dUYNSjKQE/kc2S98XSrj9I1quah2D1KGljKgRrM+jWuhOI9b9hNhw8DscJc5lme+gwQgVuEw+gBm
Kk7TLnphfNq9wk43cW63/OGVHp6BovXeQPgFMEnvdfbClh5LvoEn/I7f5juXnKzhDuGIQ2BRbHyQ
EcD1zQ0HrYvDdbjgav5bnGpKnLXxXep27WXxapZJUtp1NAe+9oadPQIwblh2UrZi1j/NuK97XeM+
kOTxXjirefmUva+w5FZMk5mX4XuHycs3F6jiYKR8LU0P1TdlWrkvMle8YWN2EDiOUEYoC7VNPeIW
70HJfWoW6cPYaaxrwY6vJAFcMhO7Zg/rKPMRxB85CanH6lqWgSEEDBeYOEgpmB0RgGspPc7jzUo9
jCdgCxEfQsibIa36rwycx9eBd1zGgqx11Wv38/6xhk4eAB2xFqjsyHK7gsviqPH0e7sYR+Qh2kHe
cD2qN4KcVu2dsI1KCEoyDq9IL4jzGB67BNA4A5Yi3Ixa7BLdlouk2L3ykaD25wMyhmCUFcCNYzBn
QPt+JoLCD+Wj6esoXi2470NIiT/0F91rN6jJeljObwlkg/RaPz9r8jnlDpns/E8JZlzi5iMDcwZG
Y7/SDRfIknKDmG1P3TE8XW4gFx5jrDecOPSrdBTWxaF+zc9c6lbDzEBwyY39YWCECiRBBLRm4IAU
MMguonpIN+NBR8APo/A3vIv3md6Xwntdvz/8dCO7yAD4K5+A3d0H+H+1Qb+MIaK8bT4eXugJ6+6a
XPg6KpIgjymHso5h9yJys/ne8T46TPuHj2KAeUr6nNBhjM2iobbLX5tXtub0yiLjwJPrlXZR3sjq
Fg5Tb0trq8OTYDeU7yIQxk0HjOn8cfLwCssnZrKO0bmMu6vfh7JtMs8EE2JWxhXNs6fcKYJ2RiDv
oOWfstWMRQnHCxThbFVmmxTz22ov4RNrrHsI1NjJqv4yMcvABNYrwpWesfptbAKZP0yyb/ZODo87
u+cVpYyxHYQXac/F0swbRl88PePfPC7VXPJ6MoN5tK28N7/JpfiaHs7jl4HwiR/Pinm+hE0bY0zN
Ueck93bb/DYiS4Qr3TZ26bVSbfNsIh7sYOb/mywBbdU2I0DM2QZQv1feDt+R1OiFMuwub3vX2OsH
aEKOuDXPzA6nxjN+8JAhAph5t2MwKMQyNd3q2+Fz/s4k9qCd/jHnWHcvzWSjuCOocRxvUf9CHrpC
kZZ5j1P0NuBrAbJr7A0fQ8GLSG2rMuj0l95Vepdyo2Bm19HN2vNXcqepCAsffjNMCFxb8JzfEBnN
D5e/zG0VOfGpuuaFjX/qmtNBJMSHfMedhTBvDBBzSR7boHZrhRpYPUa/0nlm3vyN0UPnQIu45r8C
6C1k2dSV7/z3hhXfHcxq397FQLkyUhTc8iK862ck3GkgrWXN7xz5m6iH5Aelxg3gTrsK0Ro7X5/Z
4tWYfY6M9tJs4slW79GFQ0EXn0Q0TfUqNKuH6MXcjwFzhkp3LMK/JId0naPkIyY5dgzfhGMv2qz4
6qq8qwx5kkuuukggv/Ds1gB/tv0rw5OFCNrMa3x0P/MrP6M7NSfxS91mB8yKZRwAGHD+46NMt+Wj
8RVMNZgrATSAi14YMmvYS3mw3+Q32S0u8QfLLrqIgM2OeWDkU81usfv8pK3OQBiCCQ6v0/0ao91d
a0AhBy+7A58xuagceJf0ulzgBpDq1XOCl4TSrbHbx5C7/kJzbVu7v5wHau1yP3IiDk64C8xGLwia
GCszuIU35eW/80Vfxad2+6yQJy5eiAA2FJIrgOW2eykO+ovg8krTj4qNtU1Wzbk6WWvtmLn1cfLV
LyKSldGGFrKVA+1oWl73ltzZuvGG/LsTGkiX6SJuemLiwXsBlqfsPLnS+uEngyOvsGiZjQAeHjAL
wPxZ4fConl+iv3cfw4vOt2V8+/OEbIld3zGlXNx4KyBI4znTrsf246oG+RkLg532V+MMCXwdwOBP
6jXv+QcsBpUlUYG9ZkPvgOjG8oV4A+rAENHYLCdFXusHSsysfrU2mBs9/U/w7dyxLlH2X8vENT71
L36tl2zllyOChSK9p9BpqOzvzV52sb4hgA7OUS0fxw6vKhuF5wOGVYH0D8mTrUa+QmdbIyyxSd9h
iYivzQnep8DIjY6aDKb0k+q9Ul4HiqTFk2SfQGMcJlCr7PhJkGVNxGWIKW7jhcAJfk5C+nvLvFPd
hrFL0uxr8YrFJsDLwy57WwDZhoh56fbCJnvt17Co9H9TfrrGs7yLZ3dcU6lXHH18RG5MGsQ4MO+M
sMk6eeyld3Dd34mqahfdEMRCEYtcgs3CeW0d6s94zdZawFPf4IQwtyE3sLfzncB1D33Oq6xDCCMW
PtyteSMxDctJjA85t6e3muku6NQmusHoEHb6CVSgA4D/4KZ7zRAOnyCWnaC5nrr3+i4iWoe3v6o+
ObFJGkqdQWH5KAduEG4afQNrSK2hoQGEOxSaUr2PCII+UWUbR2nGkMspKY+b0/zaXrTjuG38PFsn
qmNQ2d4anwPm0KsrYWu95pg0vYgQSLiZgT+WbwEzVBdSzBajAE4+AW0J7jvI0WwUhjhjzL7lchK8
NYY73Zh1N7f0ZhE5A6kXxN+2ruT3mJRfXuT2m7c83D9i16CuBTHmVy28bRE+2/NfYjnWW/pKw9Dx
IiM/p2ny6mPzgq6CT0pNgDt3KVMpe8VP90mnmgx++mJ9hCitMULnWlhjhBSLAbpN6slw3D6ql1QM
9G8d2TWuaXbMQ9wZhqtlAWP05I2eqn/DT3qaPZ3BlXgwKHYLJzuOP2IXlJc0eLwobEyMWj6FIzdd
oRyK6L2Gw6KwuFT6qTEQ5103BtbjnOSnUQnCmKwh6EnO8Fsz/7tTQyCmo8xAlQraBLZyjb5RMcsh
MIfD9uGkzk2vKIOx8mrJmTK/J9WYtDdaPZWQEbuRYMsGrLKmBF1m7gp4xawJv3MIUfty2/lO/sHP
IrIR0ejM0TJ4ur4x3gvJq/zxK8GarQUF0Lea7sToUQdPeTBKeB7IC+HjGt/ZQ+eKhJELOLrMQfc7
+VjpsoOG52xBe23vGRTVKIjLHS6thN/GKqE4Acm/WPpCo+LkExjrQ+LDrzB2pO95E2Pu6SDe5j6i
uwG3jBysQ3DcYQ2h2QI0H29Td8CVj7HpgMoSGuqOe5qx9Cp6WokE44ze0VWmTQ0JQt8gmKQi4QMX
+ZsUQhmt8O2hEB3W2EBLXCoMI6it5efjr2UvO1QjDnHbYTp15TnJDnKxR2GllBDZiY1wF+EmjOtx
OKJvN5l2MYMsGUzgNLJX8q9Z36gmZLHbbALXPALKEuoyaiGKBJXXCxhCyU7ZLXtmsuKs5HUsKVy9
nUU2M6Q6LFSwmx1cXXeh3eVv6tk6Qk/qO7ixTsfAugwEAYsI+1GtpPITFUo77bQJDseNgznR18NV
/xqO/wb7/XPE/9+c/9+/Sgqnul4Qcfvfb8Rm9ERHGvhw/AWs/glvKppw9HE/X//7tTnU1ZXRGcch
LKy1aYpe0QOMpS07oRIA5XAC6bCMRCD07/8ZFYx6lIvaum5wtlTpFf/90r/flIlUd9sOaPvfr0nL
g98m4hBx0fMfVkMKRl1bPvJgIINUbj1xSn6k8cm1//drzfM3apzL/v+PuUV68O9f//uNf3/u/3/F
VPtnrmgydGiFGW/9+0NFbiqceM8f9O+PkiNMY5LK2YYgpuYQDeupohtXZ4gqfRgofFhJT0y/GdsS
M6LOn+EAyWmHrnPUZ1d/eMk16+d9E80YSyIAjUzeWlko2kF/JIc8jz8tpTgrqvApi0O3UnNVxX6R
5K0M/Z+Qeg37tQ8P02NSfCRLuEnkb6GAd5qBXnyVw6fLomHyl67F3w0FfFiCIFjYHmg5tNhZSUXX
ECRaGtOgTe7hieZK+iIk2VsxlON6SKhPUZxw9encm3qfMLhq+ylA57bKk/GzFEt5q4aIfolBmxG7
8lbWKV4ujSYOq1YyMabvgEbHY9Fh3GhpTB9QTPyYIrN4U1lVCMNmks3MZv5AFYKcdaHg6DEtI9rS
V4SIwihPGFkm8Ds12BbtUEfe3ENrbEcuwqwFbMYBY52X8duQypsSdupTSBIyHuitCvG7Rq4ReswV
D+SBQQdZuZKGo2BhYcqhJZC8FjWFTDcM+0iXf1sROrMew/BvJQSyzMurGOceeTF+0gIxqwWekSda
SEQsLn8GzITJhPtCzN86hU2hIv+0B0WSXAnXQMkRxApfd2F80LEeSJVmO9f+/Pgxp0fqjS2zt+Rc
0T+0sMWagTYgnSMXE5/R1ernX386dSfxDTOnxzksCbIiT/5EvgZWpYqGPDYuH/6jWEDi2rzYtNrX
NAfaQ8B9iDNwLokb5JF7LRmltpTki5cU/VsoxtW6Kv7EFOYDQQk0TZjXIHHTNhazgAHRQ4KFjNtg
X/+SdgQkdM+zJn98JjVqC+klrUjYGEsT0sKC652RGR/EkHS+HOpfVrzsZzkHlDIlmMcika4J9NqM
bxSpYJsyAaNkqZB8m5dhgNE8RS9bbW0ovVcO0xR08wKbm+gwoWCmqOjlrWYletIogUOSwiTLkCMz
DrPUzP/IrG22lTmTswAmYiYzB/SD/RGOeGlqRHuuxJzaFXvb0av+1CL6QaoJtJZzt2USEJXMku3A
0ORaGHaLOW+MRWGXpFQDatq+C1hAJxUIWt0xIGowG8R1XOcwkPNPrS6Aupr0zcBviCwPuM5GdREz
WoJBeIArD0xVRXDD6Om/mCrWpVfJCVcqPOEajrK0KjTyu2Dyj8eQheSGiLtVsuHduiIZVyKrevX4
G4Ws30kZJ7eK9w5GglTkSZH4Oo6em56SJg2jyQ+XMnNqSLeljNGdKD5gz+cYXzjh01+sHPISJ3Z9
q/MAhhr0sCDCAT9LUPCIaNvAlKH4L0266xMKlaKl6ntU2WmMPpN22kgqvC8RkgFHbBSoeFDOKmOI
JBt/CtzMcf2I3uKSkXJp5JJdypk/KwiQkyZbfFwfHqvWRDM5wVSNhgfgf7OoCQ1wdm+W5aZmx6li
NNUxQ5yyGfJzzwqOn9blAiBWyeAzsQS3yGbxZKhFhw8wLUw2fYuG+D5NvOtSs2bMLDMPWvZXW9Lb
b8KYNBN5Vg6mCuQoqLeHLnFX/6MAzQxcUhGybfGAg6s1Z7xm1fcMuFFWmFUaYMFRPKxyVdiMFBEy
CRK20ZrdJhuSD5JRUg8R3ZbUcgNW5MLUGne8doqQJYSwRJK5PlkSFqp9mm9LhTFxWlM5dJJCAHxd
NquHMB+w6fNknVCszAxpexrlmTX4gPwOZmhMpUHJkCyrfmmQ3xjx4SFFMuat/Vsj99eSwLWyJ+y0
m0TaeKy9aLTa+KWoaEA1hvaLhnO8mAG2080ZY1XxcznfMHM8C2HEnKIWsg1cxLrTtrFGfZFaDMkx
7eWILM03MQOmDIuUAT4KBSmdu4DEBk/Q86s1PeUKev/RmXG4Fg3K4VH/yvXid+50y9emcXB0EQy+
8GLdkN0shFoiy0XsIn+TCPSGam5JZeaaKv1Sj9+jLEe6v0Q9tAn8J8kLvKkl4uImB6dgm8GUayeI
IlhcRqxymH5OG6HvYeI8PlJ9nZurAS9AJnktsSjJeBP78zy2t7Y8Pz/iBgcCFlWsC74yhzZxqxrr
JL8llhKvYnJRNnLCjKZ5zCNjHDgeJMXDLezYink5dyurp5h+MPgYCNuGAi06JFAJzhJH4WoYtAMR
GJCbNbXEnWBZ91JcER6Qk2dRzMGDMc9otj4exAshhwvEhmV8eq6QVJIUORijMWurAlVxwliD85dU
ldSVCrzuI5a8kbbEqj5h6pZCXMXOlgA8LC/FAe6KUEm23gAuV8tgOsIM9iWHIkOITrvnIqBBYe6W
Tlg8tYY9UY5tB3OJFIdqSLHgrzahFuVeSZID0WpI+9IIlL/Swt4eQvJQQrowwiMSJmi0MBBPRigL
kQlqqMxPR9nmpEiVgO+MyJBworFPVVCPVqf3G7hhbYPBU2xYMwrEnBmmABcb5kg9DwMy5rbyI2Iv
bHxpX2aMsOG1WjPZSI+e+X5iqHiYlLybBqFMJpQtFvtaGiQM2qUpX2FgWntNLN8lE3RZYH17HYBa
mc4JTaJwtfLWxN0Ll5eOaNu6U4uL/EhvQh0FZPd1jLraERyeZkR8yG4fIXp5tCm6JS6TojHubabJ
t0J9mZVG4yLHUqAHwJzFDMVWRxpxw9C1Mq07ovXxDSey7zAvLpPcLS9FP7TbMSLKmXmArCfjVpMj
mOYWTf1QgEI1lrmzHsWnFob49YpM8cv0OMWmsVGW/jqzAlmslDVUd9XY+ihbgV6ZNKa4DjoFtRc8
rgXtDfOnQlffiD7zLQESW2qENL4JGJYi5jlsNOlHybRb2dSSO1WiN42Ec4WQPgf6F1cbutytJNV/
ZFAX4va8GMaaqBNXSiA1yFLtm3hoOAXpDK4SEWPQjjXdV+flyQSIJTxeKvJ69GZBMMbwoCpkrGQl
4dDz+d0O3yEC2IjbEuL3GXOlQB+fEeIzQQgntRODCLsLu5Ctxa+NwRsa+D9iy2RbFXN/mtp0HSYL
ESfjsc5LTLKU2I8T0CsphsVfpjUypAR/nvTZAglN7hE2K7UD13RivUSjNK+NHvSlwY0lEwZrJVYM
6fMYw011rwtF6ugR41VNR8goSn/a2H2bYscfi47QoOct9R0PrLri9mSu6501deplwWQvxHm/KpCk
LRQn/nKL00RdoQBfAgvDg4RhjhqyajFa2Y2xxjAFYynJgCtEfM460UDpp1au6XOOVVQguJ2RkrYa
aRLEsJs4YznLYsC7GveTxS0xMvtpa11yrBk25NjfyAVI13leHCEiTHKD4BJCfS3xqkmfUzwCO7wH
al97MGpjPRv1Vp3U6FylmRvhZt/i/g2Apeorte4+DKsad4VlbWeLdsXSKn+YPh7aXq6SXYtU2BMM
kxHQnNBHG/dY0i5dThx2z2flMaWwCYswo4DMXufI/EqIng1wmXvad3eYgAzRrlA5yh6EkGmZQBgh
D1QDJ7XI78Ok6r0hw4+arn0r5IS5hli+JGGtQQKeNiM71y108jO6jqdAfC5NSY6kSbmIhehWyXCI
KrA9ya8jU8SXeXCsjsoJz8jdqMU/xliEqBy/wgxkB/cGnCMkbtqumolOlF6KmFA0gSh6ZaVKFZTj
ClCtp+vl8Lfqk2gxUemSsvWrJ7M3rfu1heOyEynwvxBsagtmoFpE7dmiEKm1+aZOBWJFMyEaLW0l
z9LqbS0WXtma76XMPTzmgp9JYEflI4Mp1AK+zbNwbJAWvIoMzcakfS+mtHViZYQ3OWaGr0HMz7b6
INNCywMRO9wfXUyuoPEo+H8z3DkxwpXPSOCnaZhWJwlUjSYhBW34FpcldYTuwTc9dTUa6BFJWSzN
kadriEPHIYGmOEfpKgxp9RYluxCJl+DexKyWt1E6/dMAOxdbTyqYGNFFg+ebmZvQdqwJeTpKRg3e
1a4ycd4I8CYmvPKAJQfK8wfwaVIsHpcWPgPjmp1sndtq1+SreO6fiBtcQTYPHKeqICKaEIoSH2vM
SiEAxN0JTOEq5HiJqIUQKCEvUJAaMJCp/8h67OWJ4cBDMRacthN3GDMiBtAKWJDAjTNkaU0/6XRD
G0k7jSIDsXS+YVISWBlWuUaMv1YRCTwwNrtMRNd41yQBw/xQglZrPfWy7Q1x97TF2TixD+rjYRH9
vAR1rvYwYrXYV/TpNAwSnXdDMRMqKVBobb4Q3FFBfIn2S/gsliUWJ3UphJx2zzov8NO2mO9aX2ZD
ssTcpVtJGI5pJO/54gT2tTRswtiiYR/qF0NMP3DWyrC/4wn1hNT6xMG5qpGd5Qn2+KB0UEtmnq/4
fO8hfFKFLCo5tPK7qBNOEAvErT5N6M2CmMx8JsqrqAV8/TVmfSJzl4mksZ5XqXYMNjR8A/fTE+dr
CdNr4i+CsDcNHqVby2xZHabKWKeJUPlAaTVpK6JZYWj9tDwbFWMdp+cSM1smG913LMKpaAAH6o6m
x2KuPqmdKxpo+x8jT7cCl1lFPYSdLmHgjQURttc1qq15npqAWwABdKPA04WPqNf6uI9LY1VZ2viE
MtB4y5DiEjnEIXVSIKwu8mPdN/DrenV50G2rzqjAJidU1vR7OC4NxEetVHVEVc3fzNGrWfG8K3oi
Z9O5IVqCrB9ntLTQVcNwfGmzOBiGZb+IMs7kJry/aam2Vt+1btWEcAfDxNPS8JQ1kK+FRd7iAzQy
2OJgUov2pufYuImiq4/3JSLKGUOQ26AqkLmG1ngm3eo27zMOVAGTY0LSmQdqxVZ59AilOrjT8/z0
BhVWioauYb4pOeHGJBuR4FbBrGq5DiJW/biUIjmBcejSBd+hZlRiI38v9SWWE8l7nvoGLxSBqdMm
LzLRpIgHklMJsaOSYRhWpB60GeFHkhBexAaFyMJcmC+WS/k915XVsKyVFm2FoCRbysITiMkC2WL0
H6L8x0H5Ey81KScPurtHP0rsgMLF717ApVBhvCbneFmbpacnFg2tab0SfcUm1FmoBsPCkR7+IHPY
IM4yvpckgRMC8b1vRbodfXxHQdXxEptmRyiY4MQwqmtso1ZCnTLnELr4NOtfZnRG4lCBSWFQ2lue
McofYscwBVM4EubejJHOhWCT/1F2XsuuW1mW/ZUMPRey4U1HKR9IEKAnjzcviGPhvcfX9wCuUldS
ZVVlR0i89MQhgY2915pzzFfCaOp14dSe+uzleEuxYO3FBp0HmLq3RqQoFMEMiPLIDmW4gGlEk7Iu
y2cOOQpMHlmMiqi+VErbryQF4amoZzIyd/Fd0fu7qaKn0ejE4+ZIAWriyy1i0uA+fwbEZ18npPpy
Tqssn9exsEEliTlc0ftHAeOE2VMCGRLp6E2headVNER6mlcjxS9fCaWzkUsgrbBR1R1SzbiATzcp
4rtZSME7a5tPzeOQlvT7zNKoair1J+e3l1Sn9qI1PrOsC3DHaks5Uxv8wYHo9aKKKrqsXdtzQg1V
zLx1S1mNoeGYonCBbzSYjWyHSlq6ms8kxoDVUCm9w6mL1oSa740+IUZM6t49OSrgNqK68pidjF7l
4brutsEMBhxMhrdslN4Sz3rIwA2ulWQZrGg+ecM5HJIXU6oBERLKeywH1aTfJUi2Hoo5gpzyretV
Arw4ynNCOzcjSYwHy+qQcjBvgQSZOZ3knRjoooMpW+rKLzKKG6Z0X1gla8N0EJB6YorT2mdOXuFN
PDSQWU3rziSlZeNNHqr/sn4ws8zWx1K1h7zElpord2rD+EdKQGUnfuEagii4aFTlAvuTZyYp5zlq
PANjX0YmBdSRTnfSSt1XeaZvDZQHABFb1xOYhJo4ORUPAh8TFfwIzJLEMMcnz1KvCxhRzEbdCSrQ
aMEv1nEWWVuFucXez9WPMBWsSxgV10nE1NnLyuCQs0sem4njJc2YyKv6Ro80xytFpxsbepZW1pyV
9x7hCXRLbc2KsETbSy6xUdN18J6ULNuYk4JIv6OfEURvVZEbV5NyNKuGcaV3xqOF+C7F6ofnRR03
WiF8A9h2e93UWbkJF5Canz6Ft01eoZXoC2UitkWl50ixvvSYds9V+1xMcwdWerzqA9+Ygc+EPA9w
Sg16pACymMiVTA4MSHorT0CDMMqMGBL1K3+qZKSsA3lqbfvi+8JjlBuanUCCJ7cYEPU4pVvIfITu
EKIx9tgPlXYWWTaNnY74+IWegTQnhm6r1NdKMEEx+NAKDT/QnPq1JW6vIsHClaceU4dewSuo25qT
FQkUnYSXR8ym2tbCjN7+RDli4Ay3joDMbSNZNDaAnDV4N+KH3gJOrFPtxRLQWJlR8Rrpw5vYCGe5
0o+ca689v+wjzMj9ICrJOiAWch/VHINpopJy+DywKgZ6B0dGQM2QHeMeI3+E9D3tGfwbbFmcSIYV
6xHOz3r5kfgZE1LJRF5M0hQxWv/yajBWN30zG6rgx+4HSyNpY3m6XxrmSKN6XkR0/Wiz8Iekvjxp
vvh5My11mAjL7R9Xl5f/y8d/vnzqKrbr523DpMPYu5LQf/ORAR4JotaXVPfl2nKxJLlXM9Pz583l
2nLf8ujPJ//lvr/cXJ7nQZspug9pBn6Sx7tZAuG9uOCvGec/8cfV5d7l9qQMPCSk0D5kK79bkguW
C/aufwZULLf/EFixxFTgowmfjXQipncS1hYJfiDzKWXukxiifGgKzU714OHBnd16gwItZw5ATjvy
DQMx0PYTAe62ZTKlWW425fTbA/H8FEMnDpidavvzBcvTlpsCRSFX74PDcleoqSRayCZOtlaMya5S
4PYsz1seWS7ytOLDWXTeRqGCcVvPMHRF82YsDzeypu1y+WNUZQ3BsNXhbtXRCoRQxA5MHKBszbQi
o6SZ7yWci8uC7q8aNXdNRIOmq8ZqreewM5cLeZiDOYK8mtA3TihEoM4YefM5CGgtYMJS/YRNf4g5
gasVHbOgrmkXCsI6Bja2DWeKUzSDorJlB59vLvelaY90uzXIkK3IOIaMh71heaTzM2naeEX2lfRU
5X++LqkDTqhjqxMygS2O8BHeYXnvwhdm8ojQHfhz4MP+/nk/PmV52x/PWR4aGjophGzhCv19o8iX
+W3LlmcvD/zhvf/bh3++Q2FGtUtCA1jNf77VHz4zD81tGFeHRGICDDOL4c9MASloFskEvnXXqwgX
ZQmfnTE2x5jSMzgp6BmdmdEME0JKl2+xKpVbo/ToCuTBzgBYuNODqDoKbU9XKaaPD+C7C7pN1CQ7
wUe3UuagvECs2J4lvHWV+K2rQbrvShrxVcJUv2LmwopTY5U900J1nZoYPUuZ9DPbypQBAgwMos6q
XY/eh6BTCqibisKbdc8ELD/HPUOaVYpIZ0Vx4zexZxdwwTEr0azvsgrhJ9mJa3UAalDD8MjSr84P
hU1VoIFiLmADAb+2lOhs7PKoi/T8HgQitaIAMoiEkgKYNg3TxKDf3eBXDBPV35WDdCcb2YXpbb0e
EhEhQhhtSZzJt50uwevMYPBIrMtEL0ROZeLnyttrIsHOLUOvPQ8SjaWWDqak0KZrZzV44lv7Lh9G
YgowbUUCWmJtKiYOLaA4BlpluB8jQkmzEKprTm/Riy6BNwHjniwkNFJDqFZswhMvDVu2pEMe9C3y
Uw8xeu3tfRMDiGhYTzGyyoY+iO37xAP7LYqerKZ4L7y1bZw4VVa/i4YTJwnJNoAD8UHF17pksR1p
BRrqAL/uHEdEAqR3ULVXQ1PeZIK3TlpNMU0dpa2mox0PcoQB+aWLkRsaSfmEyyBdWSackwqS7Ko0
qZNKcQh6Fh4oQA7GB0HNh11psHbw6cHGTVgdjF440yeouua+FJkXS6xMmwyGCfz1Nc1gePvSsVdM
Df0YYUyNmZ+ERimdXvMugqy+Z+Vct2VzBHZhiiOysBKiFmRghjEm9rJvA4B94sEyzvxSOAUZNTRO
ZzCFQoHvJJHPPpQRRQRlX9WUA0okMIRpy+sslp7FRvnSY2Gb+ZgreOmJcgAHTDBdU0G/6/RquFJ7
lH0ma7GGAkzXDGtrwKMhkUfaC6o44pqK4x3xDT0BYcLB8O5itdNuiGH71mRc/GHy4DNBwVGfodtV
X7paBJfSTE/BVvCBvxLWEm3Js0DSoDcfNAPnhV8vbMyStV6TY+JT2jm1klFNSSXyJ1LmrEpGSxsJ
bJ0ZYEIHS97ksfHhd1XwmFPe8jyrsIM+dMoecJtHXdfxUm9PYsaOYuaDXKreruQbEixFoNSZaw9S
3hwT4Mz8vAyiatpjq1O1bacE5rYpvBP5W9VeJZgKOEq6pyRwEjFhDXX3UibVq1iwBWmBCDb1bopc
utbBwNKP77sTNp3GVFBpx08p1oVTFeITkGtKeMBpUdOgw4pDZOCR5j0HIaLqKRNh6sD2XhPFvW4C
75RPOrVejg/oEcIHyzUUFeIuszD4+u1BRWHXY+ypK5BKDOeO0kPjKwTiBgnsK99TnbJBDYzYVnTg
eyr6NonSHuKXuHaMSe3v0qZCZRghlOG7RcDcBGR+iAIAPwnR7ZgdGiP0r0bLOZlwBr6F0Cf7QXo1
I0tEDZOhv5Tjh1ENW7eOWYZLgaGdu8D7aCihtZIGEkNG3jW0bFfZRtewKcAHTgruWa/l6B66DlnM
CLieypTmI5oiMdrRJvLbC6Pp79u8p23Z35d1LaItDb5kCO3rkmKB02hofgdJlpjD86Z0idG4tLMT
sbdILMMzndRpA+8kkjdCd2ETZVuGZYtilNKHOtSlO5ORaeOjhB3G/JD5fQM6DzUpQg53Eki07iNM
FdCA0hilsV5r6U5WAAtpQnAhe7hHozWTEOjeOV5kNrvGFy/lhC6MZtUDIWWYmrqbvq6ntWxS+xgL
EuE80Vf3vdl+RJBSKbRln0MEkrAnOoZZmvgoiGXNt17hQdKAZ5bNeBA1E2Nbazhd1FLCzxUKPIox
Y0AzzBblcDc0MnpwNaRaLACaLqZDg7gm0fz0NIvM2HONvAuPcTGlmypNj9RJL4K4CNBDYtYjYsHH
0qjctkH/3w9TvJ+jlB1rqsm4D4HTFJ1HGWF4MWI0IMkwXGLq9vu+oLGSmti4hkjBNExAoTjEL7C8
bWMYXhKdZrqoR6d2EtBHj1gtdBkLk1gpa19DCj9247GtomRfOmOf3iSFxJiaWW9kTVPMb7D46tUj
zOQQzUxxp9PUyqYQiqjOmTkVjE99PlR1mRZOnB6rngOImh2zvWl490To5+JYAM3hr49wvEsilmwz
xYJcBveEmGkSUl2LoJaQIwUhAhRQ3o4UeB24HW1mbFDzfcsDkwkbrzTU+7xu/IMVaM9hAtkwqsR2
D8cf4dV8IfUxZgo/ewiEINgHaWXtR3V4DgRAFXWmjHuJ2R7yEi4qQfM3WoqcIEIHdYjLTNqV1hw6
SvXQq2V3yLtsLxosDkrWkWadS644Qz6XC/n3a8vNH5s4v6AOQxpzm+WOrpGZzg3zlpu9dE9+EZAf
oyftE285usindGjmUPrMZfoIZb8f42ZvyiZXaaTnq1zPFFuyBAAkleVmMBHT6kXx0f5LFjrPZUq/
XKgmu4I8Xyw3Caykgs6CzVbJvtjH3quvtuSyLxul1DVpviSd3gTzHh6rnA+aKCZ6kqOFxSVNzVIG
XZLPF8u1v9zXwZSvWx2DUUUizjqal0+CUDCl9ZUW9WWsnf22ZUGXzb/lz4t6nqO2oeavRTrOa7Wk
2bmVZgrrgkj1yYyLGX3dgRxRwOJcRAYRiIzyXA1nKOtUUo2xEgXqeRejq58jvRYya1rddo0p7XQD
YtFCp58ShLxCU5IYJfYzqWpGz7cFrrMq104BnHp3gZ0v8O7lWjUTvYtezylmUIr1Z0ZsScQ8czGN
JQe3lm1Yrumsbwm2QMIF2n5hhjczJh0dexfo3k4roZnIMaJfvwgwwSdwtneBcktbJN9nklm6QWQC
Zatfpp55Hmu9dE3boOQnzEXb8wUsO0at7AtZUva1EhFnxDl01eioDwyZoXJGJ8O6tIwMWgDEm8SD
plAgKC3o1o21Kq+VjrUMfcxr4XmhK6UExKJeEPpNEwrf/byuWC7a+ZrUe4jpJ4XC0D8xuUYWmnaV
UBCpKjM7ZMTp4b/jhAbVq7AQ4kYhCmcuqK/ucmI23WGOA5jmi+X7X24qlBSTlGLOj1iA5TdYMgCW
C2uAoWKiFVhPc4CjkbAgkgMFUSk5Ji2Kl5IJrzXT+n/ugMvNMcJTno+TZ7e1eaco/UtR4Knrplkr
GU1R7QTi8K5gj2fcN3b9UBz+I1W7OlAbYTjLwAgna0dxB/imz5mXmjXwydjN4028IYRnK75OnwEL
iIgy4QZ5NTzHjXVfvgv3xCmDRUOkilJ7ngvCXI6YEK9xNBnH4GF6AS/2OVzoWHgPwX2K1sM1Rgin
6/QbiOJ8UA4uZU86iAW+JFoB40pRNzRBoFtHgCPphj9nM3AMBInDoD7dwZOuekCvTiu6UB2Dbive
TpfmI+fmiGyQhBPSylYlPcAXmcNXIvzJbp75KJ1eHPKvaiXeYkajSZjiBkd4ox/Dd6DsiJcLixdN
yBnwGwsHvFNNRNoHlHcXR4isOoH2gRgGWE0BaPReerkBYLUJry3tuBU2Y4QW96SAQD7Bdh7NoCnz
OH74V/mIOg1wwQZ/LEQC8kX1z4LTWbLW7/RP7SzfCa/K3rujHs9cr8aORbIO31hwZM7AsCK/RE/j
xfsc8IY/9TCwG9c/SuFOxcDfkgmBKYGFpKOWtkAXCzn5EfjsVLDoXuXP7Ac44Ce6E3SNjskhesdx
WawzbyOphKXhKMARi94CYy+Ah5Z85pAW1hp5HKCo/spMjHEDSbx1c0Rt4Q7vfrnSbr+sxmlGpPLH
EZ+3WXIy3Krl1jLuhMT9A679yozEz7O/ZW16zcOsqX/9RTbhuTMvnO/fff76C8ITUROZTmiGiTRV
0jSdxz/ebkOkM7/+Iv1HUQ59lCgSRk1xX8yBC5v4Wzjk2/id+LxbKKcJugVH9K6hYY+pS1nROJqn
6YM9hHktGr1kZruMpAI4lce0aScQdMX+5buBufOyK8zOvoChapP9JlikNZvMG1wZyd8zRBOUgY/T
N3Q/J3XSFygcJzyg2+Kxu4lu0/visaHisJbt6ivaQ6x9Tt5UDC5ud072nPvRYYrssBjrt4o70pFw
jRsGM7QGW2Qz2KmRT+PbVzA2ja7cr1Wbo4NAHBtl6aTijmoejRMY5oFq9nHOj26dr6r71O/TIzje
4BtjAoYG4xsHFGHX+oFVmg0w7SV6RwwpflK3Rv7a39FYuC/50bHawCrmEY5qeA0Csn6kZDsMs95R
IwkFsNwquEVsVj4hsTDPuXPGKIFXl9pwwve3RxL1YoRMsrfJO1p9R7hRHqFgOtbG/yILC2O34ob3
ycxplJ9NZRMe2524DVz1jC9Ufa2JaHFARIXr5gYMIILn9CmHLILrBWXTBrkz5kiOUwM3wHu0WYe7
TAPXuuIIGy8zAuBeEddfgMkIo2N2YDfr0N4CswT2SQc7wEB4aGfjxQGfAjj1jXRLs1IKmOkcKZFD
F5/pDey2yPjOo80sgzTfLUSGHX+i7yhX6TNNd+V2eGMJzqZyAne1ffkyHqwX1pUuMzeHufmWTFCK
boAWzi/aK0pCFKKbfeSam/9lz5/h/v9lx9dlUVJ1Q7csWf3zjg/IvkbRJfdn2ezOeJYCex5j2L0e
DOtZnhWmqxBa1yu2GZRNGI0ecCTVM/F71ir/LxtDEMJ/2RhJVVE8iyrZB389CrWoGfTK6vpzKFMr
5P9G3AXZhtBdaM41DhvOHzY+uwg6Bn2wS9FcfBq42Cwf8I+El2Vz/s/H8H8BC/42LNT/+E9uf+TF
PLMPmr/c/Md9nvLff86v+f05f37FP07hR5XX+XfzPz7L/crPb+lX/dcn/emd+fTfts5+a97+dGOz
JFXctF/VePtVt0mzbAV/x/zMf/fBv339e3kXpklGxP+Qd5F9hm/Z258TL5bX/JZ4Yap/J7VC0ZgX
WfyUumn+8rf+q25+/QX189/nWAtVFRHyaz8e+mfmhfR3Q7MMUTQMjd1RNdkXa1LMg19/UYy/Gzxg
WbpimZbMMP3/k3mhWOq8W/9ht2durkgmb4eUXdZNWWYD/zjetzLFjYmm0g6r20Q3i8Y241UUphfC
WnA3WuI6CVrjXEcDbsiIjHGS7jmuJZZr9LCRMaqummQ9Zi461AhpdIAliZu2Om316q2pU2oJsfyu
kwtmq5l0U+myuu/i8K00gsDpSdhY56rZHPK89UFHtRQOU2qMvR6IR+L6NlMOIbjM6nrXDM8Napuj
SGmzaJXuMPY+TQUZdkYKySM16M4qKZ7eJEMHOXbHDrWWI+bM1xJTPJEkAvtfRhdDqtc7QoJyLVAE
WNcDkguvxv3etLcCJ63KwnVphJ1OuUnDFUytqFEUyPwyM6YAOcGoGa+5MEAuSCXbLwjRKFFJ8ZTS
zf3eFXzQDm0HEFqCY1DNHEaVPrSuvUQJ2PdULOD0F9/dkyVKDhl+yaHNI8Y4lVhLOdA2VpQa7igg
l9EFzAI0G/mKB2BGdHu3fSVtEqtXmLcBpciLdCfC7GutL2ojq1I2jmkSAwmQLqKfyG6J/J4qT/mo
lZldFDGyviY4edLQnPHlHKsWCXoYBlc6tMlGztV3Xw2aS6DiVTRivdzmPik6d2kg+U5IMjtFOKxt
c3SHGUjwIzLrbHmDeFO231FzsZAkP/VYOuyUhbCtGPJHqxoGC+oWQO+cqWCF01lNWzedjNsxLCAw
E1RxKZObGAO60cFV0OOk39ST4V/rpDF2aSPcCgpFjjKPP/USWUQ3tRUuU6IkI6H33dBIb/MuxzEr
SdOWrDGFjg5tKMlQbmoTeVZCX9nuiuTDyy1A7Ubh6hmTQqnvSagwhBqFrPAQMkOzskq5CQIo8G2X
wpwY/ezQ6Wx0BlqkfsyRp+7kZLxtWNzYBIvVO88gOEPWi6OE492qPUocCr6YoYbVpo39gUAm/5wh
cNq03tiit9Xv+jgvnjD6jgQAmsRC2UWSq44ncvbryDsi3zVpiKYt1pMBm5vmMzaRtt82QvgYF/kd
gubM9gakYjLRwUJi1GtZ1PStbgEQluIMf3iAxgu/YKYILRUINXGiYDrrnGJpjdy3HbplD/De5Mvj
LkLzabaCaI+y4NaI9HA2lhfDVLv1kM01/RR0vmwYR3TnDsVxmubkURHdkAbHUKzfwkkHNj2K8Luh
IVjtqxx1l2gEpGXOqL64KW4F09eOSXlDm8M8x1GAlzQCfaN16O87A5gq+Wk9Odre1MmupILjEBr/
XSATJ67HwLWm9EOI43OgCLjl0T3J/N64SAJGGvpmisaMGcBLCLaa7FG4lihHEHhF+mYYSSvWe4p6
Wgt6kHA6UplzmjDoUJw+XPeNgZ6nbJ6jsTxELYrbpIaHbk4fGZYasO/6ibUmRDyErSCRmptWa79i
0ae9Izcqq6eRtDdhIG4H7XajGszYDPW2PCl8XSpyAto2LTIchY5Nc5Tl+uxLop3547kpYexnsYZZ
E1ytQb8zyCdWfgUDkKr55kZCbt410UlQUKEqehFs8InsaQwR+yHBvhBSlnxtf5TYO3Z417aRj3xN
8PXejrLyJsiMcd0hxJgJskOrKSc1YWhHty+wwgrsTlJuxcJ4ofoKnyZND73wlMgtxkhMJYIKvlQj
vxT5ADqXKVZvBAv7U6OM/nMMh8gaCCwWiVC7BDSZAtF6DvpB26B1AQsud6Y7VOWbX8rnLgyAzsb5
ozkWxrbuKEsGcbZFlf8l5Xl/Y1kZNJ7JvE87wXNUoTHvcrzxfpj2Lgv3qze1twPaSDopItj9itw7
i3FcajNydhAIkPMCzsb89qXQo1jUPhQNUmkt/DKboXGpC66KXoMBLwyaG6nt84TQoZ70Z6uITtgk
bhEq3DZi+amaTHfDLm0cozePXsIpLxzbZj8OF+qFjinhePSLAS+LQIyzaRKXFrSuP4mxE6HJKMRz
X4fg3yQiTAJpOiHZATVcBNgmAJiIKoUKSTgqMWsm8lnfhjIq3EkKvpQpH46R8S1NPl4Ma4e1pbRN
XdlRIt5kkdTeGAqgjZIsHC+abnEJznkR3qalkM63EI3basKQjfggd8NeuxAIDajBoGiJlp0+QsWK
pdZWCqW39TAYd34/7mQkd6BWMEQPGlSFpGUy3gpUkcSpPNbm9Oap2aygih91Q+zPVqHt/CIFSFsM
xW06hNuYgHRXVRkNdJIAzNDXUGxmNz2+tHVas8ZCQ4ETvaJfVIvFV2Fl4rGKgaApKBHR9rdveqVX
+xG0p5nK0an0oBp7pty6WssaMUHGETUebStNwaPvWflBEfv3SdHOIm36R0WvNq1qvXeGP2ya0tRc
I5LpI2ASWGV5dhU0fS/5nG9Da/qMu/Y9whTg1njREFlm44FBiRQ+MCHYahAtandjZA224NEdQWWE
kneSegSn5b0YM8URUpaAmjJtConm7RAYpS1nEyu7WMDUl1yLlHOhMGL4k3PRg7Z+H9AIQn3OcNYU
Q3SqIChFuqCTAoIhMIjIeC7iee6OLdAepG95qAp07PrJmAX+raHbIxifYEJ1FlOaPbPCn6RxGyuQ
iQk+ZfaliIaLU4XyYBAHkGUAcAjYRaXxua781KbnC+7cj2lkBkjCA/EwGjjoRmBa8tSxKuwSlP6d
/OaVLEt1ozVOfoeiVK0FyaUcjz5MbT4lXxuOZdqTt5WQjqHxl+D0L8mflfLqczAgGOdS/qCr5WtD
RXMb15xGfFXRNw3l7rxJ7sKmguKk3ppSb9r0op6CsMTK3AG6GpMCplMG7pc+wQqxHp5AYXoP6wCv
d5SdKY+i6dFASEmh+ig3kuwgsWf+5nRW9VhcRU9wc5PSVthgt5XwYzhmQ2OUrKtN68+8mXz6CPpI
xrPFwijJ2wMGY98uDNSkSUHdsYhLt8CXQmwOwAgEq0ziKga2GC0g0jOW+LJPCWyEqkOQmgeeeJLo
ieRUe/K2Ey/JQFJIrpgwPvR212lhD0BUZqQVoaQJzEHyKXo0lVK8ROSkCdZdGDfCTiEsztalEVsR
TqapPqSROe2bMezsacJPO0BWsMbHiYF+AOU5WMTM0jBCwycBUBYi2anyiAyZnFmgMQDOqUp513iI
ftPiTBH9dQHgj8zyMfqiEo1UPRyhbGilOwhAZYzsTjZgSQ2ZibZXqahpGyOhYpYs4nRBa1xvhjT4
TAUp3+sYPGGmefehGtyHHmK0sasgFFIip/qkVlTxcjhvphfiPJ8vtFnl4ggixf7l9nLBHJvkzepW
WTzkf3CJ50G0wZpERzsP8YNrKDY2OKToqMeMtVnYiI7W0kVr1WLPWQSb+XztX938V/cNHUUXK0Z5
sLw2wXe0Lmgerf/bd1me55USeU36AL+PGRFWkd8/U4tTrOw/bzfM4W2ki3MS2O+P/OHqz43ydThH
pYmO7uerBYEGvu/nqCpMJlM/3vff/SslH1ol7XF9zSHwOpY6SMjfv6Uff8HyVnEB+SxVBOvHBy/3
5VWmozGMzXWt0kywNNZUDVgIbdkVqjnBYXkgn/eA5RoOf/iAHqeznw9UFcMN1RMAhOi4aCVjxtel
iV0qWFwD1dy1WS68KDvkTOZdaUnCZajbz+Pdj4vlPkuBjOZnFNUwk05u0yZbee4AtLPuJ04GMBS0
xJmjy2jQxaxE85AmD/L8g9JZy9fN3NBZNGvirGFbrv3lPlU1t2LUte5oMG85yKWWuehA9+qICrTX
inG9qNj0uTHyQ9pGZ9IgMk6GBQTKuQsB+aBMRmufDr99xE+VXD43mH4+kOuEsxiT5npzc24R6fkT
RHGvj4+Lvu/n/V03gAzMkWHP0YOtUbDiTvnM5UVWoN8GUpY7lqaizPL9kt7W8ohiAL6Su2q7bHAx
f9fLtb/clMexdSb1wB591CyAQPMWJDWKLqGsq30sR9V+uWZyyP64GRSYwUz8WbZeE9lRcbLbV2pR
7pebP+5jv7PxObrx7jo6054K8+oaAVxIG5QgzpNordykZ5IV3IKXc+IjbsbT07CnOrUbHZIKbA2M
3KZG8tqCG3Ou0/6pd1z8cdTzgbpAtRijo0WlfNp5d24X79MjKmoXYsxGu6G06hyp+6+RP6ybceVO
e7JhVtXmZf6wI4Mz2qBrXNlPkbk+DmQaPGWG/WQKjn4ZP7ijtflADE53wKym/JPMNSGGW79y0+OT
h1mL8gFwpnYdmGuEijtmwTdsm+QyBbhxeW/ccd90n1f4/fbTmmIoYnwYU3Ze2YV1B0RgHfBdjMqa
vw7uaHlSswtfy5S6QBZy7YOvZ4wJs592lvYMemN4HcZLZvXE2zeAUFCZbhpvk4+OKDj0Gbp0Y40o
Ca468ZX+Zph2oqwzyTnz2d4pafxNwky9v/YOPwlurh5JRHRM4m1XrbrvDJe5BSAUMQYkfhI/ntiO
+NiaLptBI6MaZxJr7+icFHZRz5+FsJmOO5Yj099whZuW6gDxJvIBHhFoIEgG6iWgm98fwKkCXOVH
YEqgWyeTBfMHFhOZTgw4Wn0rvaIV4F7MDEVPP9Gu4ru+IVcR0wOWXQjN2ZnJ//xhwxmUKr9C/gxS
GtdR3K759LzGMm2j1vEBstIWtMXLxHnt1PobqK7sFihf1hkcoJLxCR9ZvTHvzEsJI+WS0JcgBIx/
CG7ayC7jnXxDs1YrbQ+LZ+PGjyPR8Y/KBQ4niHSIhyv1NjvJUDZPwR7r7gqYzKq/Z4UpEQ9ivosf
YrulsNqbLn6CKxBNvrDuqwR3/Mq3k46P3i2j4sqSyR15azeTE9wT1hKvx/dtfS86m4GR9ZjvwurU
CChvvwh7kAEkrpVb9CnvGYFuPQr5+BHXXeUPIL1O4i0RDnZo41v+RkeT2hq/17Q+F6dAhm+WPSTF
Udh9qxw4Zf/S7QbI5vLWIKRtpzFikAcC1ZA9ugN5WyJ3SRXFZoqjJXvle/hW2HKaU9Hb3K/QaOUY
OxVlVbRp77pz+lngBXqUInJPXbpZBRg9MAmPenFjATKIi3uJGNryps5eeDkFfgi8fB/qhQg3+lv8
6vie2XmH4VXALjte2B/5ydr107QXP9zZFP1MreQVSG637li8w9euN+xIybTNvq3EJleqvpXAiGcX
Pjsa2SHt5Jufv0C/NyNr8FXcqMWJnQs+XIC7mB2NX9a8y6ZT8Mgfx1tyQAT8sEZ9CyygxKgC3Rb7
heCw40/TKVPBcOEdxJZTOXV/UAWHwWCUv4WOtXz7xp5cVztkRZZwhOnLTpkYtlKsQQlzZztiGZpd
Rvtk+ZayGJX2Q1ncW8VHq3wG5dq1AIlVu7zaiaCLKWxVDm8ZRkehekfHqPIGGp3jyknBSzK57/BB
ZJIr9eNWat8U79phC+OQT8ubeASpNryW2YtIHlaSX+XiZN6RF17irRX4RXqasBzfErExUbTrWIsH
kstbBPnnEw7N/LGuN37FRAwUEgMXf3PFMRk7IE5BT9K2XqsfJgBFJ6527XS1Xs0LvzAiHb7Xbv0G
tvnSrM4hsTru+MERrBNVM5cMWRDBVt82VF23qXXp1c2bckPTZkWjlaE8PiI0kohAn39hw+32mJYZ
gxljX9iV+AyXiLQPxtWBRdG44UXTPvvWuLFhU47ZI3Wm0cEhhV+Mv9RHEhQQTSR8IWFn7+FnC1fj
h+gU4L9xDqgxc/IzBOQ7sHgnBK/sJwjSAIcy0Ct7dkK2ZNiPzw1pCXwH1N2oYriT+tziqPE33mV0
enge94yc4ZEfDm4B35bRPrAJMBVZWa+hrbLzmoMzOtCXxw9GH4bSgWON2DmT06K3lfZgWzhzqPBB
NuEaPwEN7EcGy9ZmcQ/hjvVZwFnLm/HV4VG/mDFnUvZ64UFt3OxbeM05uQtOt+fHoowjX3SSb6BP
Y6plXoom4PVFvRNOX4O3ET/46lqbrRjBEzMhw/zJ20dPVFIYdrVwN3kc+WseZahePl4hkcRY50e6
bW/G64ZvX3gwbppV/wye5NW44fTH72i4fEHBW//BFRfwTDWfRWhZo6wFd8l5mBO7yA89nwnnqA36
q8IDIjlQPTTLsmshs0deIsPmZDbdTPyi7Fpsa7YK1+mRhT27A1oAfg6Fr4upJPlD/Mlr8eONPY/T
BYkAq2ZfHjl/mRd+JQtj3XriTAxke01u783/Y++8mlNH1277i9SlHG4BIRDBGGffqByVc9avP0Na
q9vdffZ36uz7r6uahQEDBukNzzPnmCnPx3zgPBmvbMOOmLSIvEeju2FQUBzxRjgJDyRqMmiOq6fo
cVh/8CHod8Oa74WPSTvxiXOVv58/i4N/pje483mqHQobyQ/ezVumFxr9Wv6YPMp3fI35kenZuzNO
DbDotcIYhbeHIYvPyjgx+2m3nGXpkaeN3oKMQEKXzjAQx3HHK04OU5mJoZA3jaRgXp7wd+JzPzFU
UmfdMorWzy/8MmsUwjNgSxwYKv19Nu3CI188g0/yyDAouZx59EuO/GWMAc9M7trphb9CIdGB4tmK
OZRPFlStXQtbXsp4fanqY8iE+soFFc9xzYDq33PYp3sEmsYtiM2R04jvJUMNsg3eMu1QM0/uG5uQ
GdYKEBARCRV8bXzCKXCDW8Z/fmuYD1J92HKYJd+8LSZ/XoKt+LTDT1d4l/qD09rDns2YPe2ZsvGe
8MZ4aesEiBY++6YRjvzmqGMIv5uPUhWxEtgbyH+KSCDGnqLxwGJB3faX5JtavMlqz7/ip5mccRru
qB8EFF7bB+bNhjG1fEXGBB69v/ARkApwicY1mq22W6d7wiZ8Ozt4LWL/FZy5VWPR4OWbnP2fqYFk
oT0JVwJ8w93ARwzgpLDqI8WPjloJbgweV5Fj1umEt4S7SWELv29w3OIXIqQTPxUJHfp9Qfsgmd3S
sPBPb+Ydm3TwICuGhmEe5GQs/et+OPvGA5nFz0S6z0FMrz1fvEg1AFe0Aj+EAEZSNZtmD6DmOH/4
UrYs0bbg7J+SlMrilmVTAQ9ubXYH4j+lo57eMEQZlCX6j8FFRGKFcxGgWNMReWE67XmaPoxwnXar
illtAD8OA/BUkPN60i234EukISI5noee5kwSvNrNhwFy9AKjAq/04GO5nsxzUG3H8cLKXOwdmfxu
DldWxOpB3YgKMcJstuEUo2+BNk9EdXoI0i80BcIjU6vxELGj5AD2bYXz1N/Q+mFNMx9gx5JxhLX+
B8cs0znrbI7ddDdYG1Qx6rZ+6ZD6sPJHIAN9Q9uWMET24t7DzEX2+C5St4O6ZQ7MskNgnht+JE39
LIkEoOC72OiK7TgOg1xTXYWHqtpypOXPjFccAQOwK2raw7a1Tgh7eFthccJcgBDEQYA+MQowrIxr
ND6SvKcpyA6D1cqwFj/N0FFEjMz3fXfgDbPj4NjCf41zkn3rnqwE0smJvrmHlkTdkUU6M0bd7qQz
NBTWBqBsAhbCPRPUWjkNI1L7TXqsP4b6OwViKNzS3UOTMV0bzZXvpddyw0lpOEAlY2xz1QEsg8nS
mAFZhX89EcMkbBJxuJRUpBtP3RnvViWx4Q9eSlknK2w2q7KVCa27JHK15jEGseP6bFG3YXqdqgMf
hblPX4t8Pxiuqm0iEoixIkE1wTJymCAM3wo2a0tb4+DasbCtbA7ABqRnGh5FFiTKqX4hhI7jmomU
VWtz1RF30YNbt8IaUPEZsvAHp1we2ZzEkQGYh+fW0OfO0EkMrsRobrJshhOhvn2i3jRSj8ezT3Xo
o/lmmjIOFjB45roTgwlfbqASAXvCluyjQYQIfepPFB9pdta3IuEE6SvN3dKl00L3JNiKFBBZuqSA
iNDloCLTbbIMKlunJdZTrtX3MPCxMAswrGnUnk3lIr7gqOAQGjiV0f+3nybszQuIgEDdpgLl2E8z
wCUBheexp9OtuZHwHHPYgMFWTkJ54JaRnfdjjv39THYfvlqVkR9O6vA8aPIa5RO2ndaurS9dZxR6
abW1VDhR7s7eJbpHESEbWxHVZXvbBDeW+EZDnT9FD50i2/msnvWNgYkcA9vavL8ijt0G52VhApyX
zdGrdebEMa6W5qRf/sN4YcKDHmOGB1U8RFR2SbxH+9pRCGDWxSJF9MYxUliGOJh1Pn2K9NcWatwh
YxpcZU9Ci9N25d0jzMGi227bgDC9HByQGBkl/f+eZs+tdsXljJMqKh1y2eErw6kuX0nao2jcwW9o
fHZOwYblPeoeq1prVw+YxUr5JJAqffReVYEhg8xjAEt3/on6rna1YO8WuLpprO0LUoZpRt6Rc6Z0
G4Yx6dU7WtcGJGvemEQ72R2RxD2zIl+z2u1Dx5SPXsP4MriMPxwKBh6kOe8ANW9pHDU45DTaq8PY
3ZLm5Pf3ExTQzs6D0QmCF4U3QEUXPPMqVUu4HYgOjhJk0ZvkYyIY9TZ76V/LhK38hhmYUfKA/hHJ
0gg+eGW5NWnSqHSIcVhV7/wb3CQ38kNzoRFTE1ibrihG692N1Z2RPXiopvs5AMqPbOGUYjMnDJpK
G8KDN0aMGh0bisYeS9oa6UIm2/VaOxJf54ykBqzRGq+814l4CO0YMLrZzdGXGAk70K5zToJz8nfT
PUpTQCoWeiKfT6Tb18ZmBhaZ0M/JxDLcXVSwVma/B67rrRbMi2hwThV7dZ2/Wltpy5jJZG6Xj+D2
EBI/UGSxZUrD4knV2GG4ZC82Tw2OCMKq6bRTuKOPCi4I/CX7qx0MWdYo3kYHhACUFrHbNj74LOit
G+FwGNM9bQz91j+Ujv8gtzuiQWMnjjYahbkbRlN4cyfi0+cgeEKJlJ2ySa8W4MrgGDCcQZddCQft
RtpQ8WZUiHnYcMwJefLf8FiKHD5EHWT7jObPxnspHZHMPIz02ATcwlFR0OFFKi933lnbBEfjRqCk
sDJucjs/EOA43IW7Fn4Xq1D5mH4PbO9uymEz3AOF2Or92p+eiTF9bR8a3NJkKm3KB6h/jD4nvqxo
OoroETCKwt07FU/SlcCl/DTGZ0x0JFZU9R1fNPRfRo8VeCqwwsTvYSQXdlWOEoPFlpOf8OHMY2K+
thjzz0WDotCw6+foiVFUfKFD5jvEiDfKPowYvwlpQ4exKju7LV+L8B5yDWexdC3Vy1gAW4Lfie/u
e4aNVcj8V2K1Ry+YsepOUeRSDRVXL2ydmP5YIQjdvIlJc0QfFUA5WsLzv7OPT2BRtImOpp255F+n
63qP3SxmzEQbSAKIK/Be/H2qK2zncdGC1G+P/bOBBIE1rfmUHkMnBY3YEpBXPaFRyH2iTmB9zRmz
woFmFrsqWjq02kyEQURRrtpb1dyMJ9lawwbAmKcSnQYMvtln7U4GB2o4CHxpDD6w3GSHPj4TRDXr
cttVYRvWZZJuKfXjo5r37ChJ7JAXAe1IAGS/EU7j9o2jgLAulr2pQ9tmjF4JOgP7bQfnYAe7EULd
M8NCbNA3WfkPhHOpd4ZNgLUOH9BahY+YdeAaqidyQl/m0ZuMUVpDK2U7PMff4RMJIVRhKL9vpA+N
6snG2sUj2NY1tHKxPsbja/2dFKQbophgHLdOAn8OLKxbotQQROL5pUS3yo5SiXFoRQNKrgFR0efb
ZYEN32FPmwl9EOUDFECsEBjlUXQU4DeeizucUbXT08HYmXsW+URfufU6vYYcGXCOirf8tiIhokCM
c0D/RHHIOgc3KmSPbJc8mcxV/RrDomWsvM8oIylln5rtsVY04AkEi7WbwQ1fWnhVjq/Mu5fgsZOc
Vt4gmo2u5IR1bJ+t8qV4pKT60US3rLQEJ1UvLQhf9WzlrgSncChoM007ho7YtUjxhl/Y7fuz9GS+
oJt2Soft/ZFTEgzLXfOkvwSMorTEt7mvIZVttWHnR5e4Rb1GYAQ79y8+AXaB5MrJ+ZcGsbJRjwrp
agfrwQBf0Z3iN5l9r29PHCJEaG6hxeEMs2kS5LSXn4icfM8/rBO8H3b21DVukAugFlDKu4QTmpxJ
ompslipfkTXXR/rwYp2VA0dHuCOYyHS0m6G4RR8dug0mnm8Cb97Dh+KpsOdV2Y13nyk7HxUnKYAE
kA/xRve+SsBQs/0P30N/T15lJj+YgLO+iNZFx7vzD5QGDFTGNrgSBrcVKwAG4F3odO8k2qw6Th+e
NYC3TC5aQ44w25L5c9wxkvi3LG9P1hkYyD18knNsPE+U0baiSqZfRxZid3cFDvdKvyow6Ku+iHfU
2B7faADp82j7GDyxhCLpGaPr2sgZ6cwLmYlgW0kmZNjvnowzsaLUxW8URvKYZF3WDRFxYHbtpCft
afjEdpC/Ktf8wdu3YBufQne450j8KqNLl5EdFT2qvmtc71XC9FYf5Tp8gCZ6xnk5oWY+x65wbpmR
ORS8S7JpSA51AEHma/81RbK4upkRRbIti8/TQV/rLoszqhuxfNv0xOz2+wbzdS4cG8G/+HMDyE8H
9v7LVdBIYA4qTEpINMmB7PEIiA3p1f3caRpbAXuy1tH66Ge72NJ9KsNDgY6HkHFaWMHsa0EiQUFG
BiPHyN+PGPn/vAcQ9tzh+vNH1e/QPYj3jQgKpZm7c8vvLxfLQxs14pnGmPheZcCJ86/fj+VK2uMv
CkUaO42gl78u/PnH5Tav6FmiB6b2ZqEZsnW2w0Yb/O2h//rN5Tm0nF7Rz7PllZdvk7i+0zQT8R9h
wjRqd15Jt2i58Mv5NZarGg17yV6uguSA8WaIWDTqITj8PLz7623+3Gb5Qvn7KZYbl8ekSRXumGoA
ufz5UsvtPz/+uhZgXl3/655YDRDX10xNP3eYCq6s1fJzjtFhJRUYl5an+NvLL382ilACEoSR06r2
WUByTqeF1dkooyh+zTXckESqrsA2XJXpPurKnaYZAaRwkJuyUp78dKalRNSuJvwrscB6tL+rJWvX
Fmz/YlLbha7RyDhhH6VrM3gTkldgXkNfeDfj5lSr8qsFGXrM0FE2cOorgQzBVnkKlApYEC0LCwsz
OyDqP6MAzA4tL3hOK5qoNZtOl0pzklKnwluVdmKFrCD28G8rGjLZgCihnpAIHK37ZqzQ4In32JjQ
+sQdPiF1eFCgzZKVFt1h5jykHsszscSNM24IwZMjy4ZWdvTL+BKlz9jwtypVjp7NGwShvVAPLBVx
awV9Um0toGNFEN4EdQpC0GDsUvzL9Caaqmu0eF20SHDVtHooQuFN1KdbjO3Q3t/7DgcouFEfjYBu
kY1YkU6ARgVoa67Jtt42J6OVKIBOFHU843VALgoyKLsgNYOyUxUamyPUkewA6L4yi2gWzBzEeoVK
QSfvO8zyJL14BgDeAd5uIX+iJDmJvvHsx0hY5XYiuOlDkly/Tz6yvgJNmE0sAgLy/tL2O8jMd9rI
2aEVlc7JxWlGboZzWNdUIk3UNLbTjYxMt8mejBHydyO5FYnAiEkgFNFnmbzjEMrXuupI/CQbpa9Q
R2XuGNMRqsi2FpttSh5w1eusxRjuvQpVoyo/tJbTmffgnghDJn671SZH0kEzUfNstFc+pvca0R9Y
nhtJjt5VVlvJTHqewCnLUN8Kqh4pn5kSSV9F1L7Xvoj1a1JZ7THHV4hc+MRG3Tg2BuZAodIgqky4
ThoJhwzSWaiPir4phtvSL9SPiYCRytOuaTM+p0VFHdRqqaYqCTqj7Evysd4GrXCA4L8Z1DzbxaXh
DCllMA1+JOhy+tQsLKNIwKFYRp85tmwZU7+f9g+Fyew6Nhqg+q4e9sC9jgN6oE2tzZF9VUHcVlKc
w1p8mQrQHKVsEv+isJ9M5cehlfJ9nU6vsT4xpMgSWpkamKAxCBu0gS/s9ek++WspQXkZVuSsKuoX
R5ItScRb9uZbM+o3Hl3pyUCqMYnDwzB0hw47d6WXKHe7lCRfEWu1f4d/200lcldLyDQn7PdXQlpS
CjqJ1ckA02q7kBt57Yfqg9KagJU0+a38EBXru4xTshJzPq4BMHlgAFLVJG/blzy5NY5MXp13aLSQ
bNUS+yxcGnCu50n0tih8vTPi14MVNV9Sb8kbj80DGNIH1OQVQkzUt2MJYLHT3vQM+cKQs46mIzYB
7reFSqRrMRLKCQR49JT2JhZzE9P0GfHzjVTiSJKq0dqqvvftKX107NtnTWKYK8XB1RJdtyWF7nYw
SiZqdALvkvS7Mrx1Y/XM4qZ5WwHNnbPTxaz7VuvpDrVziI6BbSFuUPyOOVFgev0UtuwuUrkH+I2i
l441zY7ELGO7eEyklPQsbToXgvAYcG7y6WK51i0COAQqMqG4N/2RXiVgkbaNXsdeeoI5gA8dNocj
CuyYw0DDnADmsonJvvFq2Jm1ftJM6aCHMh6rUYT4mbBS7f1L/tVVxafX0OfRaECmrhJM4qZUQ2Md
GP7akL11iyWW+EDwkIYmz0tCOi4QNV3LbF/zie6nJlD2FBh7dlXiUTEbwkuQlK9aUT+UWX/mMz/D
74KO6W2GNqJrKohPvknRCwgMbOZLOk2OUBSXUIXfBgIfzr0BJ8hLw291uFPyAYQbQE2yeIKLrCox
0uCEirwYgyaSACejMF0LWoeiSydQWCW5ROySDyE3cS5NzbeqU94qk3Lvq/F7zOC9bpQAxCaxpUiD
B8gdbPkZv5MSq24BPQ1ROClXzV3dht9NKI8XqeHon3zU6qrVU4JgFkT2kG9TswspDwIvieryOR6K
Hud+dqNcFCohAgFZfvqlpbK8/tRV2gVl8JI073owcaqLGB/zUSRUAggqQn1XTm8Frzr7Q1mfUVfP
qlIK6lI+srPxqp3Xw8j3mvRRCNp3TVYK/Mhzq2uu1cGj69IEw3WeYasc+4dQh1Ym0JtE9ikTrR2w
hY2p1yNgBweRFK4wGIYj5ipt4FggkoGKedFQBDHR9g5FflEyel9IcTMwxf2TOMApDVVzX+XezLYj
IiW0tCexElmxixlHbdtQCKnie5gmH3kX2HndugC+Bp9ibUGyH4EkJuGQMQqCUdeOGKu3Y8PuM6Ai
ZucEjKw7L+n2mZpL675eK4ortEdD8Wg3ibQZfM9CazIkOynWvJNPydFKEX0ayviBKb1ciTUlozSl
RNtR0I9NwNo5uUVda/Fu6ZNk2QCYp5QotBfZFZ4n9jqVSHi9pgRgyq7oTQyI4TBsQk9Y6RV5KCHi
MLtuiw/gJbv/tZT9f1nKdHgk/y9L2eEtq9/qfzjKfv3Kb0eZpf7BGgpjmGjCMLNkyfrLUSaJ8h8M
/bKog/XHPajh7f3TUSb+Ic7/GToGfYt7eA9/Osr0PyxLNCVTlBXdlHRV+m8cZbPv4J+OMpEXQIhs
KhIybVPW9dlo+TcHMYoTM4n8QT9InrdXokQ89morHoG5DC4cjbUvhrqTjQV1lbbsDmELe1Ot59wZ
QzML5HCzt2gCu1zrIeuI+bZ4fsxyrQvb8m8/5nJKXbXSdsudmfcaemqxX+ACC9thubaABaq2Vfas
0X9u/rlvuS2ZRoR2P3c3eR07hRIfqkWBGJgllmya8RqVXsrkL12aE8puAf4vBZIs2BjG5D8wLFfp
2lwYa+2sUMzkGcnGqG1PelnsKkskdJvVduaT1yKpwgY+c3BI5HCwdV3/7pq2dAypC9RjldaoMCr2
46kmustF7c2RP2byJKXYQcYF0yfyee8LulbLZ+RlW7wUAsz/WWw5ay95vQJV8T9+HApK46z8cFoN
N0aCSUULkJUnU3tKasS8EjIVFoq1MxNl3eUi0VQKkiY5lyor/8Sb++XYsNbRLCdcLoRJojGzXNXE
ttiRKsSw5tc4Z1nD/LyN5b1M8xtari0XvI9mW4s9rX6ICwv34+diua3Jy83QJ80uw9+1KxuqV/Ou
PaLLpOfMa+Za15LAVgUFJ545Q0x0waBBPV+ISr9hK9PthgZlW5MWVHmAqW6nLrjDkzaQ7KCF7iQS
3VMNaCpRP6JPHvugc1mxVBTPCnQ/k5IgxGMbqLL3d0y6w2JE+FYIt6hHW70bbnzg+a5VsjLHg0R4
akvpVcnJBhZJXlrFIspCdGNSijo5myzRVQvWREjrMzvzQphAktaui1J6t3LzuIBNvJnpslzIbSru
RBND9HxTmOcm+fLBKcoTaoH+LCNdLryZWLNcy0fY8VJy9SaV/cfIupezCqenSWGT/cJemW0nYB4C
L9xlBkemFbW25ZEiFekJnQv4o4jlLTaNUHk3AuBcNzBpCDay9W2VCEtwGszgNjQJxa9HF6nPPL08
Uq2/hvoFWgXLc2XXRarHp0vJtvUIAMDfSgCc/CHUEHHkpBo2uTSHDEZ4fNA0A0pJpxGzYsZSviDa
IvUq+nwz50UfTc6lcgZjLh+DFkvFViyK67/+9oX64pNg4jReJdDao+GwUF6QB/zmvSzn5iyVp5I6
n6a0TunIZtquBW6sdNZeDYXPqkN1LKRHvSbIWm5Meve1BWY5sCxavPQ/PRYv9uRJcMpAkjOT03/R
20BDKFvc60OEAqYzgItU3QNsYJRNED9BEJZOHIcU9YftIHsEBTe96PY0+5HeO7XIBlHOssJdADO/
WDPyrBg3CV2bD3KZbj7rNzND8uHBFKaozVIrjIJqU3ZavzPEdFNJfQWrS6b3iglp1cw/FumAZzP1
31JglG7lF40rV1ayFQb/nWyFkqgji2VYo4e7DswikT2EdlPkAD1Xsxon9FiaKTHKfBEq8u9ry23w
hTo71qOP5ew3Z5lxWcaMBlNOXmGnS0goio6VqCZi3ajZG5QKkU948fFUVXRgfr0lVN+7ksy4ZQxa
bjIsdlaqILG4S96kduhdZb7Ah0TDEnpQlOKZLGqyuUuN+nLG17kcC7+uqiVyp4UVNEuypZj2VRYq
dqwQnBdbbLt9ed/KE3XIgb0LKRwQhFlID7iEunNQMELIYju6sS9BezYvllTI9vJRqtg14YIe+nDe
LGv+gy7fTildBJiBjC8EcIkJWsNl/F3GtwwzzqDq0a9x2YQ6D24NN6tRhdlOJBPGwX9yK1CB77HJ
rdSiOIWQetdF2Krr1ENOypJgXCsVDB5xgkNQDUa50WZqpaz3zuK4+DFgsLdHZiU0u7QFaqvOlTyJ
FhmMVcbq5UeszJ+lmLfoDwqia+eXamavhWYoX2OsSHZO0M6hp6h+oDjccsJpPhPvECVUz5ary4Ux
3/jrmgwowtMZNisf8tigE+ceYPFF36J4az9R870iIweZxCQ9jFKbHtpeL+xcyOG/Nlpv6xl7oYzw
K3cAE7f3UgQA/jygNF4QuWhsJiUl61ZkhPU5irZqnF6zGmFdA920ZNdJiQZPHJ7nNG8aV4nqfG8Y
lCsWoNVy2wigaGOR8kPhlnG+NiHGSqK2N7J5Y1t2FsQ9zngHfuBNlvRzvEty6nAq7XqQaBgTKIuP
UcmMD5IyqgH4eAoULzMG5YfrZPJU3yl51CEqiKGwUISUgx2zO5eGgkhvPxfE9fJNpRXYsB+rDGkT
NDMMBFXWOm2mHi8u5keaXJGOaQv6/64tAY6SPw6U3SJlEEaLu1xkZgFrv8ge27lsHM5l52SuKy8X
GFkzl5yUaK9lbFuXcvSvOyxqQtm6SZOvauhvgOf1R1kKGb/I7IplfFN1JV2jHEXkYHRvMnWYaq5S
Fkn3FPr521izeFP6inq40KKjHqFmqZJtjsYdFdJZyEpgVz0abugVtjf0j4lGMxoHY4Qc52mMk9rW
Wu9Y4aikMoiGxJpPaYHxBZ/vrtLgoXT6fewNM4y2Bn4WjO9aAg+E9nHPyYiKLTw1npY4ckBnx1Rl
J6HmvNZC6zGVQpg807jTAQQWo/JdyzrJOpO2bz3ZHjoqe40UTo+V5SOOULutMkUeA3T5qHeorsLk
0WiG9JyyxlPQB2Rg3qhQUkfGsk7qgXiEj9ptAWi8Qu8tyRG1bIX1k80ejq5flu4iAz+XPrCpZcUI
Vl5JcYVA4M6HZAM8Y54H3oq89tdCUVJ7JfFt3ZS2tBviRr6Ugf6QEnLKKxtBWtx4IWBPrZlnH4up
ZerwAOC3X5uqpZMpH7fIaLp6Y0BRWA1qeh/KVrwpwh4FwDRIjzVzktnNuFqMtFYifDSiom+7pNxU
FfwZb9LRQ3us/gb9U+r4N7Sae0lKSlTQZE7ge4UCi9s9mlhkWMOk2+kU2nkOEqmrOekk/zAUey+i
Npr4OgJPEb1NrTyP1GNuO0ryayo37YDUQocNCxDstdTygDJXtbdGjHOWgedaM4wbmUrvXu1HPl7L
ezNzzVXxKq8MA75JnobJRrno4FGvcZjWK1nBRNimxl4xkdQNmtjYAz5SXaO/iV5vmPmNHguHraBR
PBwbVAQlyV8cBMm6zqg4NyZKaeSs6MDlNVh6ZZsM6iaYjNAJg+ylyxFrhxFTXhTYmVFJdJPRpNFg
QDYqdK9mi77MCsTHXkNIE+lXnEQp8d3mSwzDlU2Mir2Bwnx90mXwCtRqUDsNxBS1iHWzttsYxSit
RIVoIGmyXhKzPwkW77S7b2nK6eEh0JucHEJEvVVQyZSqggfVhNhV1CLhtsRYhWF+aRTwqXlMUULt
efiAJ5pKSP1q8H8fFc0sa9IK2u9TZDyQAUuK/BQdGy1hSVoXAb7MaK30Cn5FubsdfcKejBHxZkUT
dNCsz9qvGAhVjP1qbsSO3nmiI4iDvslJsPH0my7KLc5itFJJqlKTj9HsGiWapBa6T2vFOCc1JxnJ
Ohc9Y4TN7CGrAXbY+6s+7e7yVPuE2ucUEn+4WJtbhcwJ3yIMdMje/QAIyAQhE/uzYOH0NjCwGsF7
bgzEvXXtiySqybvU6G8dwoae7TI+bXwFFiJL3cBc3GTRdgQwuaEKHoyI6MgTihDV4uEqypnhvlDO
uyGKtirTBlssDVAduqb/2+T1c1u2/OaP6Wt5jp+7l2v//W0pvhALPuRAkbJRWB0tDUhlnnGlwaML
+as3OW91wqVL+dfFryblcrfOmnErW8apmsOEiQut3OVao4vEZom0sWL9JKTsGZabl4t0ftTPQ39u
W65Rn2X19j/e/fM0Ua79frHxDgRy+uuFlycXBQ3rF0zZ5dE/D/zbC/w8Txd783JR1WN2x3/9ATkr
Z8dLmv0UdZY9FeXTAhNf2OItPalNXNG4+EU0X25cLn4e83NbPs67+5+f//UYo0MXmAkNyFLCzn8e
9q/n+xss/ecxS6P25/mytoBL+euR//GdtZYSgv3PkIEv+4/lVwHUNNu4j24LlaQrO+/Jgjf9fptJ
LLQ7vJh/u9DnVddyWzmOpEF69L7DZa3VFXMZ5ef+Xz//5/vUv55leXxcBXSfh5y9rEo7oWSuTqkk
h51IOXLZCidZFPc3y9VJNdhUDCU6yRmPqU1YiZdrPxcLrvLnR5HU4ITBdPdz03ItE+jS6aRkkrUM
Y/Pn3uX3/9NtnDH4TX+e/ucxUJNuC7rweOgUCfhJx0WVfQl6ioupEMxfrLzf3Kn/pWJ9pmGGZB8Q
/Ufz93okOh6dmt//TMUiUdkPs/AfWKzfv/S7iGlof8gq5UFd1lRqy6YEZetPLJbyh24YHD+WgZRA
sxSAVL+LmIr1hwopi5IjyxRdlkRKnz9FTJ5NMSlwGqYsU3X8b4qY1ERn7NU/sFi8PqwWnpO3IdKM
/mcR0+z0PM9HX9o1U3mrW1K5UmNSp2etaFijX42ytdXCtCtLJ5kIAOb4VVE56SnRJHiv2WDCCQUL
LI3KXjbOOdAXSR56fADUvfKiwqlJGCN8sM5NC+GhrkJ77ISHSULXxbRKwg/lOCXBuCqORLxAyJGG
q0FR1G9NdkP1nS4/TGbdreoM1reRnxJJZzUYnOPvaaqeCm949oxC3NLGx1jrD699fQkfK61mNdMf
prBjhSmTzFL778NcUmXPipJOv4ayDuywlmYWid1BBfsO6Siqhu5t/TrDSWkY3bgzKIWEsQzaSfQR
3MiZv/Iy/SbPDNmtqRftTKzKtCl0tn+wxVYSfZNJRaOnGwCK/IL6jjVOGyGDX5+KGm4/rACV1YIb
mxEcbfkWLQbGOLpW4mNifSqada+E3SkKrYdBAn+9VAeWOgFf3zX0OqKG5prEUphINZR8kKBEbZhx
15T72MK2OMkEc50Hk7CSxQxskRxDUhVEJLeD5eokJ7AsztTnmSu1naLQYd0NSzrk/csKeIuKw/7B
C8rnHNEGyDPoGvX3YBnFkT7kISn5s9O2hbEM1JQotfAitzWbEi/LD2gSaGMFnb/NLNJ3Rj+8ScXm
s+jxpgdDRH5P6FmPozpKj+Mk7VkfbuQ5603uU2k39l4EMIxejxrr0s6MbpXYwDVv9duSgJObbqy8
PVgHWkZVyyRCYWOuXLYCQvtJmbCvZQ/FSFXX8lGhUgbkraj+oQsHJCQlvbyKuPF9NQj8Xpc4Ob4Y
4GkcNNJr60HH8aq4d9NafqQWhO5cLDHxDpW1H/RdaPD1mwmeidQkvytKvrTeuu+xIPZ+/jmZwnvA
1IC1Lu5t0QOqUql2lLCWqSk6ZJqCTSA7LrUqeXa8hwHaohl4OIHQSvmzUOvG11ySlG3ss/cRCCLZ
KOLsPaGewJLpwPxfr7oK5X+up3escGvgJOP7MMi9vdSirLY7+jr1WmM+1bRBxe0s4zb4gQ1X6QD+
UzDZWMxVN8Ef5Y1fIn7paNW5zXyhojhMCRsht5Q6EsFcYWWREpYevYqyIZUOsrU/YtN0/CYuWUND
NyVrwcAtxWI4q8TJlrXkOw2j1l0O2bD2jwwvIR90/pkY6VOV0tX3EpspGRBHqUW0eQ1x33tkfP5V
xSYza88Wv3e02aNPhjaNEHim6MuGlBqzISAiigIB2m5nDjurwLM6fzDE+Jwi9DVx1OyiingUMSYI
Ler0yfWySHS91Ac6naHeykO/PuRifVu1euxMkX429UhfkNplqQmOPjsVi+hilFjday0gB5zNyEJT
JmKmd2UVGXSTTOxqrS0k/GY/6u1NEMFqK2RVXrEamavqqYjXqELuLFC2awVScmoidDoVfEjUmcq2
grJSlj27Ud2X8GAGu1/vM9Tu2Hf32w6JChJlnCxKzuqwhCET9MGbiTAHW6h2RzRM4YLcGXd9WK6n
T3Gu6C1lPW9CgNxfY2Kg8OmjypVIByin2lUM81z4Bh+tnq1jpEt4qpEfDQaO3LmKUgoYrhBBjZiN
ihlE5RN8JhPSlb31KTv8dpTY3oTFqmUoWFcEkIyGjBgoZ+tTt2ypOqm8RdyhbgSDb6kMY8M1FNK3
ZTkar4lpHvV2CjZaKgDC2OdQ7y8q6N4zjBCMncZ0kCJb5+DdmkNluFPh31cEDziJlaOM7XuDEcHc
RP2IJxBWoB7UfBla/CkDSKSr5GcbbSahNXUSbkqcIsFIZsc8EQ2VeqJtTAHfz/rjMIBEiD3P8er4
Ns6riowXMb9WluX4UlU9jlXOuFXWL8tPflBHW0MJp43SPPWZLGGir1XctVRiykTwnVyKpV3b+gBs
PJ9PnRb8xrdEYSPHkopwWf5qusAF5VHdxiY9QjWEW9ZM1JtyXGYx8oIUgQgfNh2k0lKe+GjB1Y0N
XL1iOGYkOwwyMjnSK5VtNuEarAhgJLBQCf8PW2eyG7nOddlXKdRcgDqqKaAm0bcOO9ymJ4Kdjai+
p0Q9/b/kvwZfoWpi3My86QxHUOThOXuvjf0iIvedm3HarGOa9YG2QS2lygUT17PqJuyXpWuMOzM3
okPnFN56rjz/xMLvdmGHU6Gjc/0Yy283msW5auDo6RYyl5yGx3aeA7b8JmHZaZRePFPXih56TQIE
qRLZeMis4ChE5Z/sBS3uyeTSuiEw7nYkI3jK3rveNS8iqsTOgLF/qXpcecO8IAEDjGcGQSnbKI+I
PY97RCcd9nsNdTZ1umlDLgyqAlo09CPygGGTfPdEUV7igZDeOsHtnwHqOEyaiX6PGWY1qbB/FprY
zry7RWV9k2FVHQff9PZ0nNQ6kzNpJxaYkCL/UzqcIj2Uxk2TBXS3XewQRfiSjJZ5IBbBYp8YiHMO
4FDmhJMjCI/zq8n32vz8AW8h2QP1sGdToiOVZI8ysR/TeVDPJId7e9pe98EA2ZCkvX7wwrLEXciv
0J/e88FMACGGLzHZwYbhvEXEIH12Ak5zorL6ipFNqTR7Vs58snxXnYKJYB5rssgs8JP+q9X73ByN
k5w7LN9dHoF9C1CnFfkAHb5BNNWm5165GJxU7U330enoDxuP6ViFT+4YOIS/Ne25O4cw+9ZkkpOg
4jvdodJ8qjAnKeOQbo5B/1IFAzONIhtYVqQ5DeGdmN/ilnntehCqucSBry9lfRlCC1G2iGxG2hOQ
L6yDErQoCnX3NvtLnHp2GyYnPgauiret4n+aPeqyOhp/DXMQo7gp96Xd0GfpiZNkxFtGynnmIyIn
zbtQnfZ3QxOv5FnGh0qKgnZHWbwWsXvNYTTHGdMB0C9yzSk0n832Wc4tOaH2mD+4EXF+wEsrjMru
M+10RJJFa9ykqeXV8Nhag09dxvEjRQQeSlqxh8GV+zTFsUWaIQohA2+8chMirkkNZ16cDK9DkAn2
zBHB3NzMK5enTQdV81pYH/NgtYd45OMhKKsg9uZqkcy0MgLNx2H77rTJndQ7pGJ+7glnvvRZku1J
HbXfE3sfOIN3JjMImZA/YXbqkzPgcA7foS8uaTpfo1IZp7ojVVjJcN4Nc9byYPASHEPSYnIT5zIq
KUicCy/mhMDdEb3z2rC+1mEIT1l68VfLZQSl0Egg8SIdTeOKwB1nLPfogqpj7hbB06TaW5jqJ0j/
7css7Wnb+M5wzXwjPkmiQIz8XKcahXtNx6117E+2PozTSf+aMNx2Yl3wo7PiqMKK7Tyh9C9kkl/8
pvidprgkHQOHxpwO4gPaZobyPivVTVIibnVnyjWI1h53kwpuenDuoQ4Jp9HEyRgVEfW1ICeWgXi/
p25u90bnYxNCrHWKJ9GDue3bgxXH2WbOHCyHnbaeq5pvl5Vd9DRVuLUAsK3Qvtavpj3xwpQr/wgF
REHVwWs7+96qyAh39NtXBFEt6jaIiJyc9a+OxF3gFUZ8ZpxFqhQCFOb91bdftOoEeg5PZVWKXdk1
r4B3gyWUNR3bm6gKWhZs9G5lgxXSNayahFCEIfB8To96Xk09F53UG95kkWH0dUrs/aKGQz+buOmx
k/YEgKC86uZrMvzt6FXQpcCN00iO8z6jIFYeq2MBZhoy3JUFRXLUvmvSX3Hp07Gn9FA7hODOURTa
PRi93tjQGc5tOJMAD9qLC54ffMgiOie5J560VkBbgvaSkVW+Skl72Gd+Mz1UYfrFd4nONAjRd/mV
+FJhbN8cSY88CWHUcu9jSDxZHz13w2aO7/EUOzTzy/JQFZKYT9PsjpbF+57G7rbuffzVJSmbRsmY
IJxlsTEB7e1y6YPpy/t/k1PJ5wwR39rxx/eyhUQE7Ss/mou3lMf/iOAcEKVEQNy4LGMR0k1NwIrk
0RPDacGTQ3Jp7aSAF44Dbt84JRq4LLL2QDdn3rHQ1DrpDXtdxKN7gOCJnb8zrrahLynHZ8dmf/PT
qF6ljGawFrLyZVLgeeYdTcwl54ro4jiT3IzIIcHG2R05JJqTMVQLZF58y3G2dl3q+SszZEQ4xJ2/
TxRYVoM84euUe7Ao+pcxBFhM+Rswt0Gln3vxpW7qYNPbdsV3JteijcNDN/Od/cb5J2Cx7hvbbDeh
W6Y3thvqjdrq7m06MQeQEt9D2odbdkncxhFjn9LB5OTHhVobVBg4buKHCSvTA44tE5plFoIWKWhi
rLqJoWFZuA5ieTgZHaPVaSqJeVOMx32vNtYuA4WLnV9nwYCBkwlj5kC6YCT9D+3IfdH6+WsZwaZg
5FQWsriQDT3w+WT7RcgtQz61tAYC3YsJR+tYNluR0bD0W9M+Meg/G7HiUSdX+DQW2SWcXXkespk3
OYIdlmbDk+GzMFMkHoRPb526/zsPbnNWNrbervS+2pjIq9FVzcYve/NkoLdZjcEYHi3yshiZE2LY
eQMpwPUvSyJwZaDGAMhygI1Wbr430hhHkFbyUORilWYYhHUknE1Qq+mAVC1Bclk8Ao4NtnVV2TsU
Jv2pnoPfvYbiKVCT4GK2z5HAntk32Xjxo5HI+H47+jN8jzwdrqrKXoziLpxBPntBnFwb13o0jXg+
1aq6G20FLyqMcYa1hnudCnUpUgo96fqXSnrhDdQh6FFFE58phO5d90w+lFkRngX/sV/5acNnSRvV
rJ7HgXSbTPFHEYiOwcuxJhp5whAXflVjx+cuNhivdU704i72NT+sEP7Un32BSy61HsvWl78AptHF
aXaTtB86hdQFOmaJt8xkrGK2BfQ2mDvBcuL6kYWQdSqwYOnFABoPT5NPIhg3SrifMAQ612P26vmQ
CtsBaRDCAlVBRCeWFNmSRYEYdC861IpoSCNaeTkzYFPJxdskkm2ZFfWOyfCh88NV2ov0k6OaQDqQ
QCdvGPGhxsNRdpixuQUewc2/xrIc9pmuUHnaJVoRk+ghj8EkQ6SKyqXJ890UgiDKOh8YZybfyAKm
rMl5nmze7x1HAFZsJrFAFmZRrGel/liTepEVuNU0EwdnbMRWJ+7fxgz/inxiJm8Vv4UHCAa86S6s
U+/KZRgViMdkumk9+w03jLTC8NUOCegco+Awh7gOJquO0TnRUvGaa1/C8yE9HsuFVTIuQ5j6Ja3u
mXfiwyW74VglZ0pB+QQ1BckDFaJt5h8SkKpd6vcoZgbMM+dsdOMW98IJjmEV66PhpxelhjeL3sfW
ckOOA1ndBI/42TCYgLethcSnR2BQYUrvQvsYi67/zRdSX7J11tT+syT8jOynnTHiqfb9lhWvGL22
pEZMlEu3JOnsjat0sotpO3lGt89c3lE90jaMvPaX5xf4JDLEhRL1WuwD/C2NBGs2padujWg/fOgO
+VoKgQT+e73h99ItjTZ8cCUKKIMI92QkaxuPT9zjCe77ZAZwVx2krdCi01wBZT+DeGGqBm96KBBo
0PBT1lczF9X20fandzVW7DdTxVE4wH8aZhPZxqgfhjFwH9n6xWMOEReBJAelN9RPUVcFZwIj4RIb
ARUZtoymrZNftlRHLlT5ZwFfxvXxrQ6o3q4FUw8qdQIzuqmJ13PDTJ0pNMfTNHSwlum/BPxYyNSi
P8Rd4T1vyaVyW00n1UDDoNL+qQxm57EzHGB3gQFD11mkdSFAjZmB58pLQJlPQneUNZY8tCy5hnga
IhhWo1P/LWJu/VYMtsjt1KahwfrICGTc41HqOf2dkbMogQ3kWTiE9YCZN7C/8jnE3RVf8xL5k+ZA
HwS7ckDukmcX1QNE5kuSm9U5DXC4OUPxImbF8+8lu2Fwn5MxqFZNb5/bZNiqUIDRJTaK8OmM97+R
d7V8kV752fh98SQKFii3Pi+ud/k4ofBSIWdjZ91CY+MPpy7NcHI0ZCWC/10rHV8JM1wVGgpG71kQ
FirsUkbGQ+qFxbpta8RPBiusqpNvQ/0kzL5bg/vQDPoL59FnGw97vDvdamrLWzs6QLFmdqyw38hc
Oa+8y7hYxuEm7PrXFLmHbKLXjb585hykzoHHVgbOVcx6RSvjG3s+Z+drK8JHnDsvnj06K/zMdJ9j
r/vn4tRYVQhCAzPmik7Fg9bHvk2ejeBE7IdxONO2BgvFSsQ92m94jl9hVl/LvHmVOWSkKjFey1wh
Zm8wi9igf1Yz+RHGOPzC5QFwS1z9JZocijigOMcTEIMT4u/S4n20KazjunoX9EYM6g0x4holH2Io
AapaE3+LqdEvG8eGpFKo8w/W5KdbmBP9Ryfe1R5UE+kme4KF38Io/U3qmbvPDPNca+D8nPFAGQkN
chckG8EHsw22306tOyEAp4IexcrzphHgtk/HiLfVlbRXYA1ZDYaT0fHPNN/eYk3cWS7Lmg6BS2Bs
Ye9dXUPVC9JXJFtED0CJo6HNJbMy5o3LG7mxiLkaOqNZV/QssbzNRLSnAEToU+HgiCgxCcod+WH7
Yv6XG8Eli0kYnDgnmZQHZBxBm8+wQlduPRz8Dlci/ctvXErfvoFeoKR9kNVstVqbh7YwxNmytp0V
AxzpIVc0dJPbqfnrJSAnkEiiSYO0XOUPQxr423hyz9QMdtie/BDZtSvOtouPzZ0BUcY2qhpdMuq1
/Mcqo0ujWpd5A/SQYMTmOlfdZ5QFT7glUA7P3N7JazxrxiHk5x7c8NSMaomyD+iV0TYKU+SRXXJu
6/p37FPIodLdtY0qrxb+7nH+RnRGmnbcLxCK4SzG5Dt2CXDIQC3Qv3tMTW0drSYAlAA1wR3YowLf
AaqEiQXt4iaSGICzuvsbNWLEiYhe0Yp/j7arPqhUlgy28ioSkAPR+OZTc69dI5Y0vBeLnsNb29Zg
isYaBEMW4bjAP5zdek3LoTFwXAf8bKtwwd8IOt465Angg1Mbu26P01zZ6I+gjowxEhDTJc838wHk
Me8wnOGNOOKTp45+MxSfpgNmoTD+QYsmlHJmxeVLd0E4DggJ0K5mX2g2qinazSUGQ43KfCXU8CrD
aULo3T0iMaRpY+eX3jEClLlKIQmlMst7FgLjjeYF9c5xsgxOjpLbbMXfcRXj4axD55JIbp+l27xz
JWt/pV7NvXVSxiESMFKEQSwRegbeOVpeK6rG4WBks4soo78GjriEJYRJEFPr4ZFQeXJQjLHZWz5d
mI64CexfATpv2Rw7ycVzUkDBan33pp7JwBI6yN1zU3buk4e+pCLJyJzRJBVhkCzSQwj3Y7CAxumw
N5Xx6FQPFphaaePzH4bqNo/5fTb7epsSW7JOH4q2gCJmO2iCvECeu1RiywfT36n5M7LN78HG49RO
XJK4x3yz3Vh9VKGOgbvvdN/xaEErl9dEYTaVmdI7PxbVmtzLepvjKd42EejH0JP+vmP9pXmcX0oz
B0lCfRAMHca78V3qiI+vi7dqwKHljJoQr7JluWPNt1t8ecn8T2eu+yRMxjlhOj1lAzfJJONQWLpW
rqcrImzYA8y5RN7SGi9+8znVHAxijj8k3kevq1dTMz1ZOmi2nW3jPo3FuUiMxzLryNqpiFgzLeKQ
8VNZUeM8hHb9zYooLCYuUQ0jyyDDLjCt7FqGVBQMlhBwzv3rqJjP62HuLwi1jiOctRFHAlLWZoax
0b6lIViopvLWQcNQroBHwiSICt3Lv8o8kys682+6AnswzQ2y+0TbO9VqD2wh0Si9/9o1poWVueqB
HlXdoU3ss2OSSUb20N4xQtTzxfiRm5+VVMj76AccNGnSZBkb1gHYumRr6qIDua8AW/J63NmZ/+40
xYtPz5ngvm56H5E9TTMjTsIr58L+HKtIrOtZvlrIQyH8GNmh9f0OlZgdA6MMtt5UFDe/iA+MJVd8
EKBJWnkokw9FWXlNwxT4KD3Y2cvP9ODhStBGmAvzWFtUeGGtVwU2zG1DZguXsoh/wb4b7JHcD62X
NIo4j0DXx5F30pI0ayec2h1OMJ5J/qV60N4a3cffUuCnrbw/Yw2dpKhd4MSw5GiRLhym4jY0vGNA
9pzYZn6nKQuZJR0IcI/XAp6PqeaJl1EbTG+Ge2+bn5oXt4sUGlrXh3jiSbDRhamfvN5/Uki2ggYU
vtsi4BIeoRS+MbYPuQWokrxiaQ9P2q5oVbWnKOX/a6E8Mno9uCUpgLNYslnsfczsjUjFQh9FV+/q
VBUnaxzewzbFZWKDLoUU0k/+i5qrV7sfnr3U3yZ1h7HbO2ARLo6xMrPHWhnY0CkLT8IMn+NamWec
xddMeupBsK1WjmfcmH159bXA0HZRPYes6SdHX0IL1DZXafQI5QdZCiSssHlnXfA4Fc0jpTZ0Fekc
A7LKHwzsPfuk5qwqCOMRDgAguiatiMxHnmEKYGjQi7oZ3lpNdYEOB7vmcqEHAgVlne28GDajSa9c
wEErx9s4c+vmYNX1dPTy5kk5mDknt/kYfieFqQ7l7H2KUCT70iQP3BxyELWC9w2Ikcs9fWsoFWwG
2pCkAnBN9xhjz5Cd0AqQbs7tZy6QVqfmOhLafmqtZJeWCMdDBRPZLdQ+MPh4uoMXhS+ZOw1AMWNC
OgdzN0YQj1oMkkFmWNsBO2qShvLU+Yz902aT14xHGum+xiEQ9Xpgz8icc+pTepn6MmOBXTXYnmnr
ThuGkPm+JxJ8L8Vy6QizFrZOwbb+1PfL3p7IeW9OzXUOSfGyCDESM1MAxgfU8CxM2X+ntUWqqATs
Mo3Ek1vs0KjVx4eRHJAa9HM66xevYqHEzgjrj0ulm9l/c00Zm82MJ6XhvYn035A6f8e5vdS+54Jk
TuptEJfgQGuaekGCZWtO8WaPlv/kxz5kTEQcMx3asHmjv1aceodsyNpSp0mIW8KtlFlL4dxCfKvO
GP3JfBubQimMY2OQYTSN2ddQZOjSxd2y2Ee7MXoN5uA+RbgCdGzalzqYjij3XW7Git5nW/2eh5Sr
w7yw2PzAAu3V7+sRa1FEuduFJsCNYfpSFsGQqi4ItPiafFBxXf4VEhIyBajNx8VU61fmtFGD00BT
ws4AI8HBSpqITWWkDwpJbmh3M9OGW2BGT7yDRLlEj0LawFOy/qCGaNOOMxSx2IJAOAXZJtf9o4F2
c1OKAN4FLFbknTbjsPFozc6D1hVk0GD4a2TvTc3h7Af1rvWchzkjMG6Yqw2aD2YuzhO93w+Y2njY
uFx2zjaYEgM5vse/Kh7LoJcf09xiBFD1AAmwZVDNrX4flGa8LsS065P6IZ3mP0YFGcvU4x9+IADS
zgCKr71XZnkPn+Y5Hl8ZeO2EF9RXrxcPghEi5BSFZJoLrYiie1b4cKq49S6jvZVMG5o+ZIKwfK5e
096Y1sIK7+XdSiDPNfAELGcCACn8U4/DhhI23dpJmBMb3r1HQbBlzjHuk4EPaKYmYdIa7ntFAxub
z4nh2ryqopm0Z59GRq4I+fBjLv6TR8odu2uFFt7yGiIkEcekvodPqWnHgwGcCShEc1OV/GDk522T
5BOxr4HMxodIJp7Iq7hgtboPTUaR6eZXESNjsGx6QUMRv4TT76KIARWRZrLXWIitnBugZ2KucUKP
KDiL563kOCJCd+id+iOTWpwXbRO1K0jpoRvB3yly7AxN+i8rYt+aJvEDDaFB0h9JXA5AoXvkTW98
f1SrXqInl6ra0TQhys5LMuhI+qML+mtVjgTkFcNpipF44i+CwWcd8FWPpB9PSFDy6mx5BLEMCUYv
y3IfhgLiE+CCGBBeSOBS2X0OksuTDGEC5gxXIu84LUAH8Ni7NoA4MU7hyqzLr+VPk3G6uq1/a4wQ
zsCE1xv6gPWW8so9Z1rVADDwnuxcYBdCjk9T372ZjDZnabxUvRoveW2/mIcOMN8g26vlMKrosrA8
DikMt867h0kxvUS5sbUkWDrET+muwScWBwXApRibYh0r+gMqpjPbWwYWcl6gr+vrjHVp+2N2IiWZ
WV6y4WoOIt2TDMXir4bLNaDRQdLJ2OSDCHb9pJ4niyIpDl1z65oI8y0Tj1jeiXZtZXgPahdJU5fF
gCOLJb+sM92tNSbGlqbK/JjFw9UfaYpGiUw2tv0skH1s6Yk3myoqr5HsJPMi6BgJZVeBSQ6XAbm1
CKTIqbuZ0FY4UjRXj3y+2NF0zvhM1iIgmiamg+2U49eoGTsLl2ZMRzTWEXvFkd73JnMCEK/QGlyj
gbELN6zLM56z9mAEmb8hnwns1a8om96HCASHk7oGNVFPAHN7Im3S45Q7x2UAyRtyienLaL88tWvX
h5mIIaeEGBLd+lJ8mR0fg0hgOy2XBt3QzG7FrlKAM7WpvCPpxVk7PHjWRbZmcUyC9muyMhPNLKkz
mZu1Z9uMb0NKZzeI8r+unpGEm9MfWfNcc1Vz0B3v85g7slOr4ckzDjUiKTTzRKqlVn5IGcKoqh3W
fUWwtp9H68xwxq3vmaiOQNaWyr+brtgnVFwbOUDgVVWtNtixgZOKnrA9OznaUULxHehN395Kh74Y
T/6z7SytG1kenL4/D06wh4Rgb9UkeU7s2t1UJYp5RNUJOj4jQ8UzP6cgi/Ze8zrMpd6Y2sf2J1Ma
vd3V7PRrWIjX1KZdqFMC0nS+UT5No1yhIO78r7CywWV9wz350EwfIB0g3xkT654XpOkJTV8kTLxv
GeR44ZKm2g5V8w8x0USEJsLeydnkgpK94TbiV8VrN3HIpldIyLhEmNXFWBeGcD7mibcFcABiuy5n
8ZWlMFYMDolTysRrK/vJpf1VXosSu1PF8xQ5eflBtN+6LtM/JR7rdoz9s+MxdQopAkkp2nT0Qbfc
iY8V5eKbbq5dq9WnkGJE6WQiszxSixFtlakZs0h1bczs4tKTp8P8XIbVkzOAzrNRMQPYYWodV3jt
YpBlVjgRsuv7waEaWE6UXZCYdV19tQYg0Kq1t4Ld62gk4X5w/qVB6p7N3yX30405GOIoaoSbXkGG
H066gU0ALVdmz7tYivYiGxDJlvUvmaJkGXy+WLgk9qPnfwxEsCaFZz1axmA90p2zlmBIgMmMhRnt
zeuIkdye/nq7XdzQ60mJDzNRO4Yfphlz5ZYlh9QofmGEGm+5/TSFD0lf2u+cE/zcKQSRxFk8i/NA
TyWwiWJCTZUl1bh18TPlpt5nWJVIKqMXa3UDt6WQjQzd2bzKU+etV594W9GAmG2+19PwxCoq9qpP
Nn4XXXKjpTj1l2Ytg6YOmonCNBQsSWgN97tV1ibv0Octoy9e26m49fSJSQ2BOc0xs5WM89ax128T
nV75CCDrBcGjjjQZCDmBHEV+115wVU35i/RGvLBhu86EjWIlm8ot7votZkjGUXhcV30NIr0j+CKq
EVwVJB9t/PZ3l+ZMp/WaMvwkOiHYGBYc4Ww8qQnnZlyHDLsl4MrK2Ym+ICLcIynIJoF2BTYq35dZ
SIFVTNsuwlqKJixvmPJQCoEOieYrIYPWAW+K5MlrWNgm+54WB+0XhDnIiGLVFjSXB/ZUheBw3fvV
t+LAB4sQrHIjhL2b0t517fI9Y1+ktx3dUKNgYDalPtA16NrikMumPGDoqU6ZRz/DCwMK+xSLC9qX
sL+ZHc+EM8P40o1gtBYVO5RX3wXe5H1mY0gHTsS+zNvttLSbbC7qhI0a3aaWHuHmMvUfQgqoYO5w
rKOn2uigpsEieQR16F7LtD5WGP83sQLXkwjj2jXF3yhN1Y6b9GT+auXMdG6e0NLexaAV+IS2JwTe
wu+M3UoUAKnY27aJQ6RJHAbuIUcYo2ngpgqQsMBuJmAMKi8VD7JXiBjpo3GkcoErkeWx7Fb5xLIs
+nzLCIjbWE/lMjM301N6r0tCtZwuerW7rx9n8o8eOM+B1cwJnNsuYQIqXYoVXYtoVfvQZetF81cm
yTFx82FrwsWaNWTZ2FmkyouzXtOnarQ3Ho26F8eilQ/o2/DRkaQEus1sX/LQzne5Ydnr1mS9/AzU
FALCeIqykwkgNgMSwQnSJ0BgGklKCxBYt4ZLPahqbTQ05yb55ibPPiG2TOSjuwPMYfcj8Swb2P9R
Zx9EMDVcD2168ovYkpPg5s5IyMIgO3nEQu3pd08nnrArrWeaK3390i1OeaV76yDNDvnEePMXqEMU
0QBf/bjOW/AJs4zi48/LiTyfniS/3GRw31q4Ecxw3E3ha7ySP+rvH2xDovo7ze5mZyywBsOGxWXi
D9soNY/z2qGnhxhhjrKNIYanIar1Hs61o1OUHU2Asy1cHs2CT9XThD97VkhLPESAFpO7tQuM5uYi
CNhVZvK7Diq8tzwcniESoI7AL0PdNdsw/KNAKuy0QjJueYcxTWhMQp2aMxZiVxT3gXMY7/AiKq0W
3a3hl1+VWdjbKJD4rpUbbuZA4TmL9K9FicGYxn+BURCgOkTNubba2N37ojoMsijAZBifFh0Ixivl
U29FYjMOpb/lsb3aU58yFrU/f4gOzItMrLkjeT/gY2tZdSRNUMOE9owD1s0ovESw8ew7WXekBLgt
IzGs7D9fmkyeeOCm/Rzk+jRmyYdXInm1zAevz86jpq89xHjTEwvqPYm3oIHOMb+1RfB4awP5Ovtf
ThArVB0wL/LQ3TsCl2ftimNm2f9+4BRprpH8hZG1dmG0kFsSpPTAoOE3SJwoMzMKySjrt8gHq5Ur
kG3jd3+DNejsGza5EKobTDMrOEVZFJwwcZCJ6RvQsWEN0pNatLRSe9+5bS8SRiCeUrMk+tib1nZf
f3HFfQ8mayL32b9yACYr1xz0qcqZ8gdV6u6avrkjnR63SeHfQ64DWBoZlIMjjoMI0zJdTa3zM53n
BrkTT5/B1eYZeMzbLN0K+JPxgZnI5u4boTfOv36Uwz7Vx39rnTVN1L2bhkuuDsWT/hLZYg7oAXdW
7nAzwjAGVLErh/gBtTZhJzMh4Sm1cBzPUAwjPFsMmt1TWa6jkM8N2enOFDwJA0c04y1rA5FxSXwQ
hDk5+fPPU2UtUA0yUiHBmfJsuNGjw/fGYc+y/FE9/3yZQdB7eXSLJ2wQvfGEmZKpwPLKq7opAB9r
qGih2lF0vGPRilccPfFOCxnxBKLAiwZzP3YFsToRujuctGzbCJOXV9tWqFeaZaWYkZmeXdyeGzOl
Nz5543I66F/SwndvNDHfQmB5qZeQSH85YsaouQnSuAlLiT7IlL6S2JocHPYkTxX3HH/CzopnwMM5
Tu1treK/YTlyzrUpNQYCZ1SjxU55NNVS2zj0zbK6UxeiAi8ZKihkWhm7Bxsfr+kx/BldQK4ijvbN
7KK8dAi+oZ6iMUfaQjTgYY6gyR8S5sNIdac/NMg596EbExJs8mHw7MUOW4Jhj0wyDZrVSeyuY7Vs
cnb2DC5ySwpy3mUPw4Ja6TQxfPTE7ipjoBqqPEb+sfMR+6zCGiQzOki0V37GHfU/7FD/xzj2P8qh
IAOv7Lv//T8Xe9P/5S4KTUcEWG9gJLkWvpfFffQfiKQ4HAcu5lOLQj39O0Pz26QCi3XpMUzSUrir
VLF+bQhQJ4QnNi0Upmba+yLOIflvF9vv6X/Ff6v/z2vhL/0/L8Z1rEDYruNzFbHF8mL/48XkUoEj
M2FomCbyaezL7S7XBZKjzLzadfPMjWQjo3aGht3UtIIkqUq9Q8ICSdULcDd+q6rnjEfr4idZeVmU
0LSa77UkuNujUwa+cZO6WtJ9IrdolEG58W1p3FzKydTPaIsniXPq86LfYCzoLpHrI6LsmXRaJMmu
cWvrU1BSOI1ZsU8sN7v3PSTLEDogdJ5/TO6/TWUGB8smK1sVSI04cgYeeOaxZlECJjQG91WLHZaA
eI0m2HzCcMvuPipxzDOmBqKitncF9U+cc2zGLsEDY2rtWI7GL+ygwmmO1dJFGRvjwZ4YFhZyShA/
mcn7HFJaenm5RTqCQ0XGx9QL1HFw+2Nk1t7NTeoPux2LSyyN6pw4XGx0VN6Nug1OtCGwFbTKeigD
1jlJK2yTYuq2yllOzDlwbuYyXywn4g1SI36jiZLHzMy5dTu7QKQPo+/ThemYSiC5dfZ5js/br9Lg
aApg46zJcG+zlW5p/PR7xA/WDgjFRy7m4m6I4O42+XytaEZv+tq1t+SGKNZ02u2RZy296PY7i0pM
/qh98UgA87Ts3LjQOfzDUWGdMs3LzFKaiKNVBGc3cvaJP04Xv2QTrOCqXlEKGuvCFTdzbKrvSWbx
KnjilCi/EBrAfpXywNQSMDGix01g12+k92UXgyklqjbQ5H6UXaQ7c9DTWqygCL7YBj6nfE6BuYK6
qfNgi6oNAoBy5/cirNo1zJF/Tm3be7NgMeFH0eins/YNlO6nlVsjvU9aYaPOzasLq+tIkOnjsPwq
9dRIs2P5z5IFdXXsPt8FdQWE8b/YO6/dyLF0S7/L3LNAbppNAmfmIoLhI+Rd5g2hVEr03m3y6edj
dGE6OwvdhcG5PQ10oEqZKikMN3+z1rdcyIl8XiT53jXbfl3h4g9CKZR//c7r93AUMDGaClIIlr+o
SyjRzgDHM3CYSiA/S4EakNTe42Ujb1FQktqE54bI6A6R7amHVjUkmRnI3FTLyMd9sRL0AwWL6MiV
AHVDudh8s8dyKutL6TlEDKSJzlXJLHWmkkIFAjqGa7J4JNQO7VB+p+cy3FcOyY6JO509b/RWmYN4
LOqcg2PUSy5d81lrEbHVsuUOUDLFwO0FLr5srAfqTVTVwW1W89Hv+wDdbySsbVjCB8x5YW8haQNY
GVOwuQ0RN3lnScyL4/yA/hyYvuvBcQEAuuoDXHtDIdYGWIbb1P6qw2F8dlHS2EZH4GTKlA5lpk1C
t05YBMaX1O0MbocofKWTMAuc5A83JBzNFYN1DsL+sdXC6qIGhz2mobZxZY7brmqwLfYzo7yS0F1e
swZW5cwql0GOhqYCK9EMj4Sw54y6OCrMm8TRIQqV5SaDw3pKzOY6Y+roEeFMhGVk4Ygex5MEnuOz
nG62CEbjnXTmH4x4YeXqSbbTp3JPVHPs2wBx/b+5Uci/nM3SdizLdTnqdWyxv90o0sYQgdPq5R5F
AdHi+Aktg4x2XeTJ2R4JVQ+T9LPhc4xjJkMy4MYl+nfo8Z6tx2cxaPBcaZSKAhMJu5Yvpol/8yuK
xQn7q1MWj6rteI6FixcKhfj9XuY2DkM+NFB7ZSTmBm4E9EqXBR5aL3HSM9CvPfziz4CjHGZPve4y
QXVqm9rdQNaCod9nBaP3iPHhephJnRwaJS8OYrW4hGaPLslg0M2+ipkhWX8U9Iw6S/E3d8GFmvjb
s3Ahbnge6MQFYGg7/PkvN8FKQ0qvT6pENlYQ3hradxjwVg7Nh28bdnFpQUeUw3kBGjPDqnexKiw2
mtdIsA6bfls9W01MapR6Z52Eaq6sNfS6OZ6w//yRsIA4/uU3tYTugn6UpveX1xsbohaUAYkgaQLT
VNQhZsNKd/bCHf0CIvfj0JIBFjb3dec2b51DTiCreOm0za4jBcZ1g/zkmEXhq2AgTD33XotanqDO
qLOLiHvTpNzq7ab2KLAFBKAgp2EpKptaFQ+ZzQJ0VeXS3A1jA00pJyySnuI1cNTnMN9qk6vw4Ido
oDNrH8aeg1sWqb/eMd5J5RLjPuD3meZ9o7PJu740/2PIf5qqz//9v97/nSGfItIFsvnvDfmnz6Lr
P9LpVxf/n9/0pyHfNf7wpGcI28N/iCv/n3Z87w9bCsYCtrkcRPYCDv2nHd+whPdv7PgY2pbryLAM
Rze4nP7Pf/1LSdr+9u+/lsvm7+UyQl3DoXD12BkAQxW/EUUx6UeNC6joOHKfQBHIILFeiIyO0g5l
FVwC2jZbzuwOpPWUVyymZreI9rq6j7XsiJ9bHYquYfnWJPjAJAY0nJNMqDv4Pc5I1oll5uDfqpy0
EFb2rHUeU63DX6NywocdgHSBzhDOi4PDWI+fjQAU2c/wD/7fW3L3jxPz12cpwBv/dmm7glcKtbwu
HOYnuvjttFetPdmpcB2MKpjyCNbZqjjNSVkA4IY1jjgH1wQDxkCWaFp4bqHB18LStdaybv0hnbN9
YegvRWAeZ1vH+tQQCsRIJD4lDTg2J9g0nok2zDOenU62a6MvHwtN/wFczLq7PmR5hADVUzpCmGBr
EVupxHiItQViVXF2FzSuqIDzcjvN6XhiVXhgetrv45mTA7w6cttAjCePlRS/u/WemhWwqXTyGIY2
T64WIVdbHrxOgzlA/rpeEHy4PFzHUSREygPT2H9+2ZOo7eacPi/pTL9ljrI3YzEfrw/Mg0jMWuZH
V0Ds9eEKiDUDbE0xfNaAlSZxniChtmVgfiv3lRSfLFWJZ7bIJCkbUHEhSYwMm7xNEonuGPW8ZoUn
AzKxaCorLQx3hcMQvUyZEqnetUEQ1vY6tLP5w7BAi3TlfYYi9DjT2mwZ9j842QA+tcyJ+nXMCiMH
WpBi+de5071fHq5f0/Bpt9Yk9xVLj11stndq+VstH782HJcwo4jQHkhKqxJnKysEJrfS4C+vYA2G
h7QhLrUnC6rOBvt4/SdG9caxfU21eth2MBNhRgYdYUTQr7J6X4WMl/5km2IpQNZBTz1qaiASDu+y
ZaJ4Drr6XaS9sdG5uxyvw4HJNO71ji/NutjmeBjOHoaFFWLvanN9qBy8ymaIBn9gVnfqy1Zt06p/
uX7p+hCGij/MZw1vhHk/6xFT9WwBJlwfKvfLYOPDLgk1ZGh9r1JY2OV4xvYMcVNXbA1nssWiar7u
N1CAhWSONzMtlYe4ujZPTdksMfflGsD7d9f5pvdtulGRjtRxgZlewaRVTKhBaRLHp1F9VqOTHOh8
qGZj5l1VQVLSnBybgWkbKD0KbrJWB8QYduu9eE6Sb6/zpBa4LIpaBIFJF52KKXSQZMVPYdIA6bKz
fq3uetYvBAWll6zP413thX6kancvPHtccW3sZYKqTssUc1jd40fHjub5qeqmndZl50zHFd9rxC1r
zTQewBr3Vm+QtIoIMl7gs+ChmuMVxKn0kK4Mh8O6VCV9LQPZyoNSj+wFGFb5yvfLA2+XOM6OSlaN
3atNVMPZZGq+6xg1HBOPSzQfIPTpJfkUTEDcnkmc5Sm8Ce0preEUiKp7aTDZkqagHZFuqhliROAq
Ug/lcOrHKCP8okZ7xbwfV1A1WNDXxuK5zmcEahX1N5bnBvoH6Xa5u7FDGhEnq76ZqKu2AqaCrG3m
0owW1pFmQhThJeJTTPNqGpx4Rl28FB2TJJVCFxjCj3LCrM1IXjLmfICeOh1S2J1sicp2fT0ouWHW
e1ROxNDY9W5W+X0re4AMOgNOi/HyJi+eGtSYxHmQm9qVy1TUpaLvlLLJfh20rVllt9pCqC1dYR68
8DmqlIlyvzgxjf3yQjIep+LYp4G2ScXwmZQIp+Yw2boiObfGiDI9894i+rbCMIytHmYvTO3LQzSy
iZiC2ndRGLOGY3znxhrBBYnz3rUmNNrKHI5RjfkuqdOnEbW8W5vPhciO8wTXGTz0TQklYp27wSfA
RSssvkPErzfYg68f8ykD/xg37c5x8+8FcjNGu0xXURCQ/FpIcpKXmWLbOG+aM/NbkseUSKvj84Bc
FahU4PcRwznEWVB2WqAv4iWINZyBMniQ5gtNEKuaTMMmX6Kk5wPB9AzhgCA8Gd17veaX2VQFaphO
9AsNuDh4DQGtUar7XqBLHwuOfWMQ1mORT+MnhV767KIVb85oYx2KmSFjo+43mWY668Kb2alMxCYs
SyRrWScV5gO0PoV4Rb/kkfnNIod5mfnH1SfrhBvL1QxatcRBjV4fPKOwLw75rYD5UB51SEBSF9It
UsOtOXXyxsAizPw8o+VL53ktlpUYBIwNE+8K2IIk4gx9MT2e90MlAErg3N3PIT2ITmwKTdZwW8kQ
+Wl6qCFMbEEnb64wrHRZ0rWiQN23Hbtq2ic58XIG+7xsWeyVcf0qjIg622O8Y06YTGLKl2hofsiG
vFUzNInGVBoZv1rCriwb5kOqYZAOq32EGhgbBWS9IuqNPeqii1oWkOmyikS71JqDXJsVG3jgeZxH
c7YLuhhjkFexQvFqsIs9mUBzzq8xac8whZiOFpp277TLn0P9YM5yFNW8djV4H85HEIQL94M1aiuQ
Ejv8faNjrieHGBIQW9d+Wb9myyJWspHtl9XsyI421qnMxgfyD0JMwAjSIje4Gx20DU6VXSzZk+PK
Yr5xLWAgJoHSHGVbsytvlXDy54L5rEhfHQ8PTOqgMIqF7WyGprmby4k1SorTf8BFguJ5rhJ/XNbQ
M/tofVlMa8uKukcF0NkvcWbO3FBSRhMxH0vmhxpSeIMVtzfvSpQzeNfHZQdAVHlMBxt3DmLhgqJQ
Z3FTT216rqnYXjNcYdFD0HUoN0P3W12gP2rnnJU7YU7lyDZdvmUe4EUE0w22DNPaiQncvXTlWyI8
QuZ7IgmjZbcPyFnc5dG4s5iq45x1d1U1PoE8SXxzsL4ySWUyxaQAuvoW6SXI5L7ufTTR0Toz0BG3
snCwi5IT035paWedegBMSRfsOtcmCqw3afiRsM+xVb6XLa65sUORFDuJt1eIJwl5ChC8MQdf5xol
MCs6cNAhTaJXcwt5skQu9k6Vn7EkX1zBCxMntbee2wOcZwhWHgkfejh+n5igjewl3DI/uKonbbTX
/MZpr0Z+f3AqeZKwfoAw/mzdap23c/EGOx04J9oqhuuXLjMsqHstBrvYLdGbmtPGk5HzzpYab4yc
Q5Q2bFtE24IwrIFh4U+smAnuKP8QWrN+zW0eGKbmF9Jl665/K5v8h+u55NFTuyftT970x9Ic7klP
ixj85HdLtmyW5cW2FQmRYZ6VryvjmXkSdV6YENdu+GoqOi6F6ce8hNUaabRDob6t62DthNa9nEmj
KqSxzwsd70NKNluqvNswwM49myj2VULDwLpKFoO7ds3iE7GugYHgflau4+ODvWgwP13skNuyY+TU
4U8XQf9dMcwEtvs2ZdUKW+I7mrhxHWE6HrRuy3y88FPHYiedt3cG+i3oUKFNYk6Pc63S+12gEX7J
nrmMBUbqhoGgzPoU0VX52k0/p6JPVmHh3Ey11+wYxiFk7+tnIdSLUvKtqILHUmQCIwoqIDaIWznn
zd5TL1WBvlNZ7t6cAvio2ho9WwQkh092c+h6ruDYxCMkjNw3WyQzJtl5q9GCxkqhH3M5ocacRLIZ
DYU9r+1uGOXuQ97lbeFmxTYlpSWEccHaqlrbdnsy5+ylrqsbabJCDGHn6GyYUGPFZ6sIYR0VojgZ
CGEiz/0s+/exFc/cb3amlyMbs/uvSgyHelZ8XmOiQltsZQdqzi/ZZzgkc4KvxhxrveNdsH+y47if
KbMfWsqx0mwcv4jnB0PED0mT47TVGa5E9sdcfCPdhTFGQBk0CNKsKUxDu3qI2BFqmf6cB2jKAAUd
dDi3vBvJa62TQM9AGTmTOx+KhLRAUO1kaefIKUmIWdVIzyNQJ4Mxn7jv46dMbwz7UIPtODuV+WM0
0gdktPouz0w6OTu+wM+aAEM4d6Kzxs041pzDNQbtiPpJx+C/qsODSop6PzuA/Uep0TjV6WLtAaeK
NbRfBUaSrCUy6S5CdZYiGZ6yGvqLa9bILIzSj8MB/a1Xr0SY8FLjSrn6z1Bo3pv2OB4a425Mqccb
nrPdmHJnFchFGkJqndI+aWSozTURBeHSVdkDik8cNoETMxJvAeKGtNzKhBc041OvovZNluGtYtfD
PGtV58vsKeJJq9za6iVnYafP2cbLvO8W83w4RXBFMOSSPzv7WXZbqPpF5CA2BpKC1nhXOMkZDXDH
/Oy1/WQuJOQiQJyFjamoOtLydAtvoac9RIHebFU9uTvNw6k9y6xaA4F9SuvlJeUsdNiNtiyRYB7j
RCxId0rTnOX/grjTgHeqjJoYuNuN22fkfPck3IlYvIfFoDamIW6LmdMLLPip1uznzDEZj7sfCLfu
ZYIp08k4JaxMIEBMPxJD2j7k6W+IKPnkALugsJrWoaHKY0G9q7PQAGa/7zPCvs1wXS/q+8xyyi29
2UoLreGGw3EOqRxDgzjmuLthnkopOFXwOr76Kf42xjhEQ2G8eA0zkKk99tH4UXV4c7RpT/BZvPOQ
GK9StJ2bLonLUzAuRQl7y1VK9F3fRmcv9z5KYufNnhaxzEpsfv2hX2wynlazpub4QyJwkoDbjfJr
zNrpSdOoOdDVQpg8mCFT/jx3ml2TlR828hPCAqY7zdHxJ+r2xmiRWUds2QAiOzsHUzlGUIWHSMQ+
uioIdX0MRgLphh8nMSB5dJSRPqjFX5qyuDMVaz1KeLx3QMHsNAaXBz+mi5gmK7AaCMXuNSd8LszY
JS6LTKM0RSpUfZoOubD0IlaOnE/fWnL6PqgWK20iuejH71nvPsYAoHGY3IgFH9VkOOfM0gvWmvNd
UsHrI47tQknSmALtLWvnfWvROGSywLtcP/IfpmxKOMBaN33T23FTpVgngW8pRKAUeV2ZRtuuIy2n
7L7F2VgcSNE4GpMmNlzGhU/qrqaHZyeVkpCQSVIUhTc9vdw6wXuxKrIS4RYhBEnirCcdFlxZdxEh
emSIDTSXTjYh4Q5HciGpsG0P4joT5cQvVR+jma2e9BD5MjLFTWQkBOciUUVtNN8s/88JCIm9Va9S
OOxFlW47+xsTRD6uCjfaxDS+pyBBP3aI9OgNCAj3V1acRLgx/OceW2WIjFSZUjFwOVAWLLL+GJdx
Lrn8lxeSYLdX94xYnhdDOiikoNLbImgRa1YJTbfiCFiWqp74jm2UuI0UKfdYLgQ2wiirzPvKovSx
ArQWZZ8as4BaLeg8U5B7Zdl32IEWJATmRceeiUjDcEVt/wJab+fawTP72mmjPPepoIhcmw08k6gM
7gmP802EW2ubtmjNFX5bz+7PQIuJIHjwMCD3iXEMppJyYyycNUIKVtwpTuxYQ7dmZZa36va6QNjV
Mnjk5vgRG3Hgl4v2zsKoSf8v6OW5T4RKKbaDvG7BSEhHSghf0AYBu0lrYu5W05FXalypGjPz3JuE
bCYmVmM7CiG0of02iej2nOqHJ3jCWhQ/gIID5jGAFwKxcIqC3kT7HzE+EdyQkpcqtF6ywUh3yqvP
1ah9jGPLPbb7zmbIjyu5R/5+aWyYl/iuTUwk2iO5fwRDxvnTFN5Wi3Mm74CrDx5/bdyLPrhpVMDA
btzi1jW/432GUzOn0/hFaYG76sFOeja+tkK3yn56Dbt+BVmM9BRU0mvvhNVkO6FZWlHlw/Usjq01
RyuXGyV3PVQQDu9dE5qIQjhE54CTLqYTQPkSr90SSOYYsErE5lV400PdBeE+A5pyzCG+1Vpz7Jt2
33rlWVhU8yShAkU05mezVo+go287NkE+msfPysIWTtgTq1/7wc7qFyuy7tH6m3b/UtrWbQuVmxXW
SlFTSJWdLJk+diZXy0DVH+XiIceIEMgSUwkadNbCJw8FUgPgoyC6W2TBt4DuRutjRlXqZBcaVtnu
02hGuhb82itULn3Z7z0N8eZyrZnlZ90UryV+x/WMec8euo+5hKOQIEGDGOjcdX1bbbC5PDUkQgfG
I8SukJgP7avtposLUoTPIrkhfHrQZkPRW4WN+kjnai+R8kB9IPa20d6VpuO6bDWc67n5g4JtDcGQ
FXYbvtVOfJj6WNJE9/qqG+I7kjZgQX6JIb2RZcqszAjfI9NDoVz7cVndOoX1pWn5Y7k8Z23snp0S
M3LPQe7qGGSlAYaGd2otExhIIiPjCXm/8HDfL0RHq/tpWOpAqlR5U+kXFcaC5LDqgAksWuN7DbZN
4RlbqYOdog/eQqcZt6phcMZ8f1FGqSWvieCFdooZISbufJyoJGtC0G3S20XcDUz1O+0Qat5jTK9g
1jp36eRFCwwyxik5YI5Cxq2DYQ0tuj+oBvpIhSkxREN+GxagxWSOw8UqfbsLaixj01phUJMZJbOb
hlylecOf99hYstn4RqohETEVviIM9MdS5tE+hkPjK709BQSNsqvnDYWv/pF3qM6HPsXFh5CpGunN
ndxtGBGg3Wt1erqb0apf0q1BxAWNt4HiLLZeXJuKRht0Z62q7KbGnwI/bP6RVdAwJz5GgLsLa2XQ
SmzdoWLlVpNZMKevbdK4vtY+sNI3fQeG4KNCNKWUgzeZiI9l+rQnAvJ7iULba8oSVmT5k3Uo1cR9
5kQXNvi80kUT+4hz2RhGzU8kXN7aii1jV04APmvotJeAIp9aa35XuadIiMisG/xXlKjuRNKlNePK
D30tF8mlIiGya4Dbiol7CCdo3rm3UQS2Lu2JJJNEze3KyoEsaobQUmbMbs0+y1V3E88dszQYe1Ev
Hd/tyMcarYvoU5LlkIBE+Ha8rrDWGTvJdUdpyfMm9apFjN4vQRHBxLgZkhJ5SuWT0JFNz1bmbA2N
nW0+JHeT5gV0IAqeLVk7pRHb7IkQELD/2HDGuau64PuqcfTDIijWM8Y1H7+S8nPXfgRQF53ikHTH
JDlWXTGdqJI5vqbe2rWy+YGH6Cd64PIoC/uIjAXiF2ikYUabXQW6jcbAGTdBIn8Qh7JppRu8ANu4
IW/nh2L2c6pLFuTsxdqtGrWV16KKDsTQc9ybCRyVNrlAMlg7QnEKlu17kmJCHQQ2XxrH+dy6+WeC
Z34TmEylWBzjxApYtsPGuG81w7osFH7W2ek2xeSy46nsO5VVD2PDxa0gpqGiHm90LXoJ4NSQMaPe
u6Suzw15NCs3RDRuKba+i1vH1HQdiN10mNQyrLQwGhsrsyM9UxcR4RENVRwmGxvJonkb13IhHiak
qYL62/cSDS1g6o01in6dJNb0MJW32hCVxKVX/X1c6Bu9IWTXwW1g64eoQOpaNF9NqI1n3ryfY51U
u6QEKYp1jp2ddpb6EJ+gusEHCXZtSokvtXq+9K39PAqzvPWqm8KE1UPjvPXyna6zTsjDlJSJklUT
iFmYqaAXwD3W+N+OUDo5v23nzGi23ZoutORWr3/KfnoIJ9ToU3TpZudN5+6RWv1bqikbHS3vqKQH
9TqFESf+rLvcuq8EIAbqhGPgfg34LzPyPFYkqeMmo6VXOgjmEHzaZoqJctHm/sGCT8roaNxxFK5s
rXMfoSAGW3t2nwKvQBhQluN9O8afaPL2HT0SxG1u8Ri7XsY4YuDFJQl44r3Aq7VbtoU+vjl7E+ve
W+yUT7AnOxKQq3Yx7KFZmsK3MKDj0FPrfh4nvKFxNLAEE9YqiONXFH8L3Og1nNNTFzJEnSv5Devp
A/AEnzAUjdoOy9TYE01NBdG71IZhQaJVXNT3iamP9ECkjxtyQMdgTQdseBLxP+PLBHKAS7Aw9omj
TNNog3IqIkY1uqhx2tt26EIyaWvUIqSoZjJwfcJk92Vqb6uuDv0mG29GAXjArW/so4bOfJUENU6e
jp5TSHmuLilrCUTHcuVJRuDO0k1GqfJn5Dxr18Z2BqPvE43LfRIRKgMRA0iRbl2Q5lj+4M4fi/Eu
7V2UbEF5Krz6zRpN9IPY+PvcQW+X2pyJbbS3eufuyuGlvgPDYuCrQu+voS+mKo8QdAP4mMOSXEVM
wgChv4LSyDeSnR3Unol5XXoTzPkHzRUkzjjcSsd7V5Uw2c6gh7HK3k/CODnI5jMbh8TXYvA3uvBg
XWuWvLGDuyY3rbNeFw9pSoOXTiaXZ4IR2Ou/hwpnWgucatLc1zof3ksArueUbbfvJWw7RZmifZLn
Ia8b9h7wdLROH5iXl7cpbfOmbgNimpCkmVg8B7ObDiTegtAeqP5GSz1J+zte2Js4B6TL+q0/GjZ6
c24lQC6R3Ho4v03dXlz9rKXNtl1C6cZDN1cFFu3ysdfilwrUjmdB1mGwiHmt4hAA6eQn/TK3n1HP
ErZhLV6XzndUkfrfSkbVr9Fg8d1tv2l0EkRivLE3uV6Np66DitDgkolGTLfVWG+CtDznxgjWKwa3
E9WwJ0Q8PoA5cw7pU5el8yZBZ+mMpJgFfEi2nR71HFSauJ9wYjqT95xmVrtXMboY4O0o86ZyJ2CQ
ISmPPygbZr9Dn7UW0rxP66DFR5eYqxjLxx7CHS2czB9S2PO7wMaGOcKcZa2PV4HMt5+hVWAJ77SH
Luskr4sM72SajRt3MBg24oNusoXL5NzOcQWFc5YPds7dAJLvjUVDyKHdrwdLyqMlBWH2FOpKEYUV
CBG+pt1t038F1Ob3syi8m1abN8WSYDAjephSkqx60fNxuyd/59HEL7jvAsZyY2i2t71u/MhR5G/i
VLttezAwVPxnzeD2PGRddKkhODp14evWWL/grwPARULbWBgErKW7RshzNsAX6L3PNHofMfHlCJGx
LNQmNlV9I6GRhUjn172B620SBfYEV6P4T3JJWpi9iSw8qh2CV9/Cn3WCRrLtX5O5+iqanhK5y9ZZ
Y37z7LL4aTr50c43PRTrSxJJHH1mv5OzUe8AChJP2GSnOTf8SlPRdrYlTVFA6Y0ilFfK5QIAtYWC
Zq3NEBzA8zGRxnaajeNDie2SxSFaPKS766lFJ4HF7oecEqK9BkP45MFcUq1lDD956TYGPGU7IcRY
lZ/7Pu3BiTFrZKCNkyzUDlnVDycjnXd9b4NKUm/gxNuDTm2EkDkm6irSz2leYorPmetVJBv4lQUt
cBy0iJYUn7mctO+MjAkUzWeIOCisBzg1VBsaxLX3rHdISBqXrVCBFVuPgdRmKICFgmmFTN8nhSC/
N5f6xunQcyzRFNWILcxhXE7eJA32YGa3KpjxNw/dDvOIwIrJbu0jAa+xkQ3J0QkSUSJtlW8sqdL4
DI+SmOnRYhPMj2+3VZE9xDiU5yEdbnuNIQXxCzYX2PyDdeWFvC108RDw6fG4mYXYGnkWFDjtwzRF
Z73Crmbb8kfSIgKAO3yABBPe2FbPvQ+MCS2jsUlSc6szKrpw1yB7Ye5uHQjNhNRySaf1pYn5mYKz
otVdnyEBkRGiL+9w8lB0xpq5yWo33gO62bN1Z2ksmGqjw86Z8xArbhTfvKRYMLal34qG5UtyznAW
P0qSemOVna8PmpbkZxuv6YqpsR9humc7F5O7ZpANZqfEiXlMCIrFCNKUNPNxLkAmtC72ShmsRSaH
rayc73Ep2d1GsO88vebUZK+IaoBNBCScU6fst7ArTjgkBz+JwtvCBnmWZ7zXHcv3wiF7N+xsdCTL
ptNgXyUGskNINTCn24YVIRH2FFwTNjJO5ha7tVdCWHRQycb1k9lPctNWAOiY1ME7OUIWhqFvi11t
Iyseh7Jbx6OGh38gVwyrxB0e17Wpumltl+rWcbNyl7Yk7Xq4omvKQIq4T1XM7C2ZY459P2xMj+2B
A8pj5Tp2uamMOdjgGtrAn4flYYwndCnzDrL1LhRDchNqLuapnKn1jHyReyCDu85i+EVo2r5SA1jt
ZXNYxqu2SqdN74iDh1vz5vqgywSSgr0ZbDM+WJU1MfSP9F2lOGaZyVnowpLmNaKicqah2OmQjNc1
huy+cIObXm/NO4UL+xwteYUmI1dziOhPg25E7ToTAm16ZzOnFSiK5i4cFhKscywdaifVsQGZwr1b
FMBR0RNM4XzqkuwlrOHximiBrbYiW5Ex944UuN7kWQV6ww2JbJ884YsxeUXUvJuyVN/Ug4DVz8GE
M+igvSQW2o1KywHLzvW4J1wiIbAk4CKbh2iX4bbK24r4NUXlHY4DxDtvmB/MDKg4AA/I8al8BGTy
4a68XlgvlUlZC9FWL6pxRYADjO0Oq4LD+2Om3i528vxoxfIupEdoBOwoz0TViwRY29uq+jLT+Kes
dXdb6w6OIEnihx3jRe9zi0tgLqvdzKepFPaPDMrDacwTppjIz3RNntsGKUoBf8VNnW84Mpkudd6F
OODwMWHxiAEUIITFyZg91wsDBvGXSMqNsENkziYdHXAhen/uMhz8rGE3zRwWa24kDAvLaVsi2Me/
lewrwZve0i1gf2ehFkP0X/ehuxWKtIs5vOtZkDG+m1pt19bIAwsSBbmL3TSjM9FttqcQ3xdQuGDV
w2H1m4gZStU1FkUdIHNX7LQJqavoFb8p1lEB4Ig1IMtqygONze62KR/COJi3Xhxbe73o8Y1NxTfH
fTINVkP6kJ7LzGZfUzDdYK6Ojt42i/x7ngm6bWZAXjc90PIHhy5hG2PAZCEsReBBxnQrXZ1eqT0w
bYEQmIy8ZsI+QrlnFM86gh65p77Vp9s5Ir08ye7LtqBTUtExQs638yyTCfcIIhNiQWk46P0wY8yO
4a4zOHk+/M9vTupqexwmxBzH2i1MPHgxNufunDM2011nA1AwehqcERhUNd9bqo3BQQSoMMtBW8En
pHSbvVOOS2+/jLxVRdpO3Fk/vYnePvOKPTBSA5jc4ozGC5kUxktqJNmWBn4iAZWH6z9dzYMdYCpU
jvoAyDJgYWooAKCLv+z6cFVjIE3A/J/piiV0hMaoMRNswlgJiCC/hoXEJQVrRD+FOqzo6mzNNJq9
EDki1z+/PizY0m2nuc/86qx8E97Rowc7chsY7d01nvr6pZBxNFGy4x7qh3YkMB58pSy3VjazpOLM
YBCfdluqTlwK4DU0cOXz8oCmEAFIYuv0YSYd39QPRybc/T8eXrKOJw13FJubljzJJejnGuFy/ZJH
atL/aKkRQcfd9Hdaahzn/1FLfXmPi89/EVL/4zv+FFI7zh/sDWyEnchRABd62CX+TDaTxh9Ie13D
NaQjHDSO/5RSW5JkM1cKFyeJwEShI/r/M9nMMv/QbSltXerM2tFby/8fKbWx+Bh+dWu4kshsnf+Q
h/8Qa/Ti5vjF59DJRNc6pc37nuSSFTscWM5UQXq/Eh/GsfnePzEk9QFX2gdQiv9Z4WzwBH/74a7h
EKQAyJlngzb8X384QQBl7egeEl5FnQEBpTvRniMmdrodw0H8Rq7zaYz/3R+7GCB/ec69FdhDA3Nm
37yhAotA4Wm7TZ+tJ/IDWhwNjHP+5kf+JT0OQtevT/Q3N0nKwjFwSVPfd1iv5nsDgEaL1Xw1xX6X
vPznV9WSfw2rcw3DpXujmZSWwdzhX59gm2kVieUAzkMcWUdI4jtpmbfcO9nYFm59iVvmJubSszjE
HvsYc5OLl4+s9SRiZyKILzIvaG+1gHsgiqs1dE+Ku5oeG46m7RtEcEBV0HvORP01kIOxAjWvb2EO
IcKxfg4oCRSvB/cNWeyLMDX9xsy7HeN7dnY19Vwy3gaggPw8GXHdMekk4ivx6ZcKH/rVduB/fssE
ryv1g1WKBwSu1noGwPt/eTqzpcaVJYp+kSI0lqRXy5JngwFDw4sCGlrzVJr19XeJE3EfTkefHmhs
l6oqM/dem3sO2SiLRZdQFFeEbPExrEBXmfINPD/5V8l0N5wagj9iyAkAz/OlX7VBep3sx3FBx24D
yo0or7W41fZCfuL6ZeUZn8R2EnlVznfiTzx8igi3cuvYCrpOuKHhJlGpW9YRkd1h1Lu/DH2veogc
yC2NH4rrS1I3H2AX7uNcb9u2vSjW+DbrHHl2xzuLxIFZLXSsjLiMfqTCFC3Di8Ua/Fx8wQ7DQT1D
o1oG2K5IeO7QC0Bs1PJDxcOzQYJJXaAE80xRV1SkecBim7ZGtW+yv1qp/9DTgQlr8EnoWQJQgC+l
R3ByHKfwtHK5VVoFPg7vo+zH0Odt2yvNDOLwKKqs8Du6ktseEEuRa2Rca2sdmfimWX2sgW5pkgEp
mX+yZbrHAnhrxBhTTveZxiHT4Rr1kEBRYi8/hlHco/q7LNrPvm1yWCEOzDxYjKiXvTlLaV+N9Uc4
oZKxSagtHTMwxHC36uJHHatVG5Rv169TGNNdna2HuXoUjVtss9bUkO7g5YSW4HS4lkT8xBACODOD
c9SK/BFce6beUmjRe7eLfNz2+JM3hWD2kRvgc4uWd83BPD0K9V+r8xoPtDwy9CPmjwJ3aad1CSJU
5jSZ8ohpQSMjIPnXZryCosVDHyvdOTM0GMUG/Vg9l39SAwEJaMNvt0JCr8Q29OWMcWPGn1YW4wf2
B2zriDUHr95DLw7MrKo9uMLY7+ExUxcA6FMJ+0nVVL/krr1vRJN5ccP3bLflzdXkk0kyDCo/7Vyl
LrM6xc19Q8VAkCvxoctVn6AtMxgb1k+TUXfESHQYNiFNYkoZZ1g655m/MACCWj9oF5oo4UefKOIe
+Vp4aDv2eLIkARLIXa2YKv86sTLxeIlqGll28t/yLde+YdhUf+lSchN08hv9bOYTEW7OzqQCk1hC
kcHUXqho9YbeK8IvXMUbW2SHdd0goXsh3vY6cznHr4v1tsGr2SpQ5araguTlon93aXQOuso/ABSo
tPqfXFm5NTHUpr4IeHxPWJPSA3opCN0kMA6ZfEzKSdu1fXtx6u6ulJI0ChQKtIX43LCUbdl3S0RX
9Yeu8xjmSVMQWxT6iQwj31qfOHx9LJidCrLNHchYnFDIQ2PRUzCEENT02s+iCDdEt15oV5OBVNSf
QuueqcGujO69xeRJ1dYfCD0F99mzx5tyRfrCHrR5j6GzfcAil1vb7W+Qa2ntuTMgwwjJlxLP3vAa
DuhNemu0V/xt7UUNGDH2z7U7tnCpLg7rcnIqZdjOCPSo38Er1ck9N15lgwNXdRiaWYW4WUSVp4IH
MqbJPFfza1dTtIUqn3xMebGUbPm/2xG12twSGD6DW0ZdjcwczBq4V14Uai+VQdGaPfPTtWxUA+Q0
Sk82fxDSpR4+cYfnt/lQzUX/oaHOXuy6+8UQT7Ex7wTfGC7ZVVpV3RIzuZFHs+tleVd0BI6S8GE6
CXRI1kVB+INlV2+uPt6bYb5Lt6CXEj5QKdaemkw2SSTTnR5tENnJc780PpsqWITR/NErvs9+XPcY
WXzIxLo3pT9ENV17afxU6XzXLVYje9lBnYwbzv2bpha3wm3+uYsNHV5HArU+x8wyNxhkrU2rZAH0
aqTcDkYkqymoJu15ZyrFMVzaS6/yVpDaAe4SQX/M24oTyoZ3xh5kg/W3GXsipE1ramqkKwnnD0r1
6SJzhVPTRVesS/0nsZkmoFl6ybsHxnPN0r3O2R7fMv52jNOruo6yRZkPrSs/1rdkbjhiAIuj1eRp
KrJ89gCX/b5ATSF6Bfj98XfBW3X30bTpEatSjTcWRA0rb9Y4R5OK8WHbvXMi0yTUmZikfOAurTtf
bYubbbYXjvaP2Ij+yIzWQWKjf/gFTHCM9zZASoxuO3eKkV3oht/L/GvRRO2l664G7hYnnJbBhJYL
vLCFFiHEfR/piVeNY3ZzRjnv4bNAtyIQzxvt9pbO5eBVrtR8R4q1bXuWiK88LZazp43FTZY8FIQk
PcLbuBLrfWkgqW7GlfS0nnxxl18M0h9Mpep9COTPnNEnPkKgGQMckIwxvDPe68kuAvAWyyZLcbF3
k/uvi0qCdzgBYlr+W40CvHV4CYgfK1Sd0MKWdebJE4sFg9aC6IDk2bGXikT12WUVVNmFjqQONEMy
hwTCoFd5IYfVV1d+u44RIhcwrZ3J+SMb2mI9OcObGFdSYw/+ynWF+iiRSkVt7qsWX4pD9bu1Fr+m
35GmMCeTbjpn/Fd1JZ6ssKMzMehvI44vxyp2ANgJJgJYP6Yd7nTRsEqJNSgLHczuGq3bU4fSQWBY
YL0Lm6XcVCP/1ASxWhsJ4s28Mq5br5JLfxhEQ6p45IKvn24xsEv2WPNzCpmGZzldkmFsAexA4aPN
w4uKS4e3M8dzk7rZCmBGEwp0zMvy/Eup1qY1kH3PBjBFQ0SBsRqvUw8T2VaF3mRao8dowvWbYewO
aVMaCAVH4UX2rRfhl0kby0OO8aF0BAHEysy7MQ+kyQI5wNoyFaMDAxEG9uAcpNsRbcm8wWlrC7H4
FNgpFzheSr0tJO15tV+cvWLKs740D8YoylO7ZK+RwuYzTLriozb1meRN1qDuHVcrAkGASl0mwLQQ
F3AtI7qh0dbhI9GV+8EZ/y42mg1gABtnsDR6hYSwdMOL0/UmskRly+lQsYhUh26dc5wNznRpjoq/
tN/sduNJoIuIDDAE3YQDxhn7lxSjJTLO8LNqOID++ybIRIE8Z+3N+UFXlrM7JR9a4ZLPqY4RLryc
RgYqCC+usDQZiat7sGyCVFHflCik59rVe2Cm6n5ByImylRC2CZGTnnZyV1GEbrLYfJmN5MmI7XUQ
P0RHiQxqKzsiHAw3LAkW4vpTD4bcMd+4mrnBPdA4Ss7etAnBV6UgMC37MFX2V+iY6MxRa2Ao3WrL
9D3YPFRhrNWk+OT4ezBYdB0eQ4fwvk1Mv23f6dUTEx5uSU37t+XR9Kv6OylYEPEQ/zWZ+iHXsWfa
Tyo6fyZjLjfebTp3oT/h0bGmbxo6mj+R+MFFq2LfZrqbrFsuVNc134Nv/ndFsVEkNvAFBH2XpBIp
BvwgtCX5Zewe0XzWxhrlXw+wyQGrt+edMNZKAiMG2hgvjcLkPCnhY259RzkfdotsybfIpbQw0/pm
z0proWpPcDZhYoUNXqHkK+uICpqKhAokLTamKxTfJfdlQ3HLzcbJQhp3HQFvjZCw/1tOeq01toqu
3hMG4Wv4hZ9TfWFXa+xdNlqfBUIULluHxZHDY4GrptYtQP1wkEKO8CBtab4aI8FvkoN4nLIvqqLB
0/TS2NSNyV24IPLP6IEQ1hEn+gw+z0Fd1hmMTxkoB0SCvVo6OQnYXpytRCCGDuQKrYfQwVjjvaKX
7sHrearVrlzZQy/gMOKdq6FWlD3XFr1tqgBA3+B1oELijF0RhQwsM+NsJtlXXI4lZ9uht3UCIXNS
RSfTvCIJ/+4pWJligqGRlt75DuWWNO3vItL/lUg6j9LialtXyEoanc9VmK27IxrnIKw1KEhFrq5m
/Rv55092bYNiRknFERQfIgfNda6H3U3GjLdssC6M9K5K1P+zkCT6Vt1S2M7p3VDz1eSGdp076tUq
actCQPEwUleBpg/NqeVq0WmBojYdxWaW+twpEXLVRFGkbU+xwcAmFj2cHjULBK6cXWSHgSGnwctb
50+XadZWmsoz+sknvR4E1UTR7vAcic06izNjkqoiPDeNbLnEzjU2x3TvDuj5DSt8DkkWsqynlrRd
Lw7J7imHI0IXz1QrywsJPxmidFnDoK2ttXQlSX3Ll7108VZDBTe6gwmeE/FLPKfsNsPOMN9cZ+w+
p9x9FhjcDtysSJWZyIHgXRPbFF+zx4o7cxGG2jnxXMOEgUTPyCChZRD34+xBigCIaDgOE279BYXH
g+JMX6bM5y0yPj7f6JqOLrZUyW07F+OuqKcvx7JcNkWeMw1ciT+CSttMTksYUdWx3DvmOUiUt4DL
3EM3ojrC9dWigpuo4truPHXr45aCvhbQf5eCKYU+k8BAtcnydDPyGCKJp8FS4E6sKy1HvKlZ2D4a
3effDsaYilEiaKEoTvB+UGOoTPGO/TSgT+WuHyM9C/ioYsTrdCD2paNanrDpPbT0G8oMnD5hygqQ
wq5Ulz3jsFM11liUgBW6Yt5hUmAuyFAGHJGEoBMgrlQBYxjvJYFRUhuy41DkX7YSf4zEtSd/if0+
mtxqoME1n9XKb2knkEmaeWzU8NzrZIA6004ZmtVjWNxIufnJ5vlAsHzpuZKZWEy7nf2f9Uu/cC/a
8l2F3OZVpQbRtr5VifJZo5eAdkbxVahk6My4TQegvoJrzqYVWGNj2FsPGiMoVqz8ViFo4YXI6RWU
WrmzE5rc2apt65G2VtUT4VbIebpqVQ9lX6nBTE4tTYyuJm5A/plnMpMXEjhhGoX+4DgAmnrwLKHt
nCQWnMF6JSK03C3CiumKF1fdoQWW4NaLQyA0RcnkTSGsCDB9YNb9D2Opp6GIn+0SdVsaoVfLccU4
cSk2Uc6mais4KxEuFbEpD4lVvdWdpWMQx/wQ4pSiHwWxH+EnBC5PZs5yqpEY5xHfAe/ueZLGrU3M
i0F6HUjOKt2lNeqA3JgOpsl3kwtnb1omWYoWeqEoveAIT9CEMKLGoPFYKznfZTQrGxN1qJwVc2dS
oWztrMD/3tyZ2tTeFKOGntIlIAHHJGyyeBStyc5MN8mfa8q7bijdbc/FHt0ImyDxGnBqh8fOgG7W
MmP0elW8YhPqAg1dMPELaD7QCZ0MRz0kj4rqDPs57gjmSPt/IhbNNt3ZZUWDrubt0tuIO5LdO9uc
uGCm+OmO4mjw1EYLj3lIwiOaxrxA/yWqyvboPt/rOXGDtb7LrEb6My5UOhiewOyDACkQaersQsyu
RFTxCjBh9TaPYzzn8ZmIRriCJgm+qv6Uj5h3yJFEK7AgHCrma2ZLlw2lR8eTiN1sZ0uAuXzba8QI
jG07b2ciCHA7J6BWzXZrxNlGZNNwmXBcU7XFwGZpCe7nYh6DWaumvWJIzzX4vyqvjbc+tc99M47B
oshyZwI+PVUZBvd0cTeGSmjJYKVPdqQUByaLN6MxjFPJJQgDu5dkqn1UQ8j0U9ryzEGmihnJM96j
82tEUeE1SmTtDZW50bwYX3ErX8a2ftDtGPhsKKFezvMJcBi0LAhNPM7uBWGFxP+SHwZdB4+F92la
EE5EDXK8gtO1QEklB5CkTnNiw6GwX89q0bs4YynT0piqyXU5sK025qob2jiMbDXejkvzVi3Frugx
3zgxOztOe4492aO1Eg43OTt8JJpxW4yt4RUqD1Kt52eZ08mE1P4wjeNbiOBxI3SVed0cAwNALlPZ
hjw04+++mN5BMEic0XSKBVO+VlYRwVXEBA56kfvSpNXaWG/hamXUp9CTQn7XhfKeI3GDgz+hZso4
FXLL9cf1DdQtedBarhVa5QQ1STdRNptbWCnurrRT6Q3svVocWkFbuqiWWwVcPO8pjonWh3kYrFrn
dDKP+SxPJJnfYjQTfutyYo5TxY0l26Z02nhnygA+No9PRtTmnME7YA6IR1cRSGznlQQLanVdXx1O
iZ1qOvNGK7CDoVwBS406c27/Cgisx8LSX13A+AnMvjZKSBqREaXRu5Aapj5S2uZpN0l5IOgINMlI
8xGhOM8KmuJSoGDP4rQPSHeHNNB3HXlorHkW93Si4/tt9Q1NwZzvDFHRJTeUhyFFLjqRV19qhIyQ
WP9o1soX+rSEIK+trtZAHdUBNZXM9xxF2jH6EMo/fandnZ2zAUct8N24it2dlYJ6MAaGCvaGEkjf
5WhhLhpIaAKJCbpK+DN0e2/YMc+KSQHhLprlNW72Xa7Whdlt0l15r5bJL+w69AYL6GFjNygcJm5s
8Fyhm1gTtH48Lq2NcMWNac9ZrD9HEVfLbowN/HiCpLC1bhNjtPBuxaReIIpHsgiQRAo6QW61bkDR
SJeW0ff6ldXOeWmdGUYfesxMz7CdQER25+KWzJ9L64KoTwnrULBgxhrRYpyiiUJQFSRR8vQWbYON
wEWruTYBMTRuqrF5GHWUxhR7pBiN1X3sTAWPA+OAUOOU0Ahwc3NdBFITD6NCA7pT8TKh5B2KF+Wb
EBDCBjubaPjFhmxNmAYj+a428JkpZmANcdDUNQTH5rOxDrPEHBQ3lOStFX6JkHia1LlyuQpcfOuL
y5jeTjRy+oTzZkzGSRDTN9gzYqEOcJmgjd20QYH4C5MdaL9KfmbkgtIRZDulN4odCKXL8O3qtJQT
Lb8KlO+kf3NxT9vZr54mcTbErNDiR9nfWQVXRJszr5NhUIv2HNVhhUlJe1FqlR2+Bc6wFhkxFATV
im9RGR8sWWl0BlBNq5nxFpIXYjbNp6NDHZh65cYN9bPW4Y7281saOWfmBLcVdaeT1l4TaQA6ldCE
bK4J+6n2AnbXRk7VJ43Bt2QyXhbFfBmzPEi6EVuzwUZm4NiPAP1tWfGfrVieTaV8NyW/kCkSNFBP
9LwFnFVxa18o9VOOe8trOSyzxcK8MGkdfaw/XYNOuE7cMxZ1rvJG9RcpucbrZj+TBj/MrwAkPnBx
8rbArmSqSZWYmTQ8K3ZyRCPQpnOALgByfs8dmVAD50iKqa/U0OQUadKWOgaXXDTFlwGxv0ZZi7wW
BX+OT8Yynyphus9IITcRearUiQlin0bdTJj5drLmzm0xZhGpFN7Q4VWUh5lHEoVYOCAdXyGiTmF7
dZqOt2po9rY9feiohym0H1r6S/CfQTfVAtGUmyKfsvZliKc/0cUla6vlMrf222IhHxdEhegFV6c4
Xjn9JWD0ceCMlsZmSKncAf9z6VxxHBnHTCxwev8WeTmOCc0cuNKpaRAryZfM5unaWmz7iYI6uCAG
HT3N4C0z/KjOtmscldWzNhjODfYzFz90wUjI5vqg63VDVFDn3kZk8cXPOLhfOBIeFZ3HHL3q+zSw
W3SgwAfnRZG4emMgwOipkPZZ8Djos5gLnel8dRmx6o10pqe8FradsbdCFBykjV1zAzuHXdzQ1vMR
pmyQU7xyAQTVfs+1xNYIA9OiJ9kgfcTgGG/nGjIWv9M0tIg0MnxPlnJry1RulcZ+xA5dnUcmDjeh
HgZDfS1GcrBaqYqjNSVvad9ER0XL2wAxdKBU4JkrZnUbVYq71Yyg6c1H2gIJMakiJBrPy4C249yu
9T0J50+DPTRX4fSHirii3YLuamdqOwRIyiWrjJd4nr5bpWE2RNP/xGVPwsaJceUW7rZEIosOEIYB
WeGB1VYcuhEfBLRHdireM8euCB4Z5Iu07oWSRAfDtKK98tYgEtU6WgXgY8Oa/lWz3lN/z8JI4Quk
+hMKAE6DSVwjiyPb6bMrgms+bJqqUDoujeHgFrRKbEC1/WKZBkrWCTaC5bpBgjGOQ4oxosqH97vR
o1goN+RX3TrQf8Dhk6/fpauQ5Gle1dxSN1mz3kBj2n6j8g+iAxchdHBq4TyqWtlti2zAqhMFTdF2
jANDiO318GFO9tUZkJD/PufUK/8Myeeup18y0egrN/W/ngxNYIXw5NsYRWldEeaA9P13NQy5++Ku
32O1XreabJVW07rAhcCNiD4iCWSECZQVM7GZRuiaLFMz7kW4gT674kvWnGbI+SETG0vQa47wEs3S
j3rqfrojY9IkNDGYOoBbMm4AKQYuOATYAyojJUvZpN8B5OtGxq9BY/FoV3BqqjVRhteY5JCq6Q7H
SKF8d+FUXloycWhWUrIr/1I0xRh8McKWJQh8G0liahT4IPEFC516Q19GUNnAsdyG8onai5ujqvjO
pP4jeUzz3di1j4N91DrxvbSxezTaSN2gCgDTbHfT9fdnfUuQAgtVY6A/JYEbJvm2d0rix7kKJESF
bjoYrHvTMPXNyO3Yqw24zLjG78Bys4OW7e3ppis8s2lXWCQOkxZZTnN1nB1260h705PwxLwyP2oD
6jesEbxmV9UeapXM0WocUP3CUIvTiKqH83EvlenRclSCYd0C86Wa/+Qmp8wkJNHwXB9FqOd/mtTY
SdXdGbn5jjF6ui3WTClJMC+dmSBayIBRbcakusPURjOIag0/rEGxGfcbjlcXH/MYIXQfQeyk9qUk
kG/pXWAPXUqohUpg4kLcWwR8p8xCulEUU8pRTdp2i/v5D/bpiGeyT08W4nGvjtwt9D1ijp3qXFl0
FvTG6Py+WQmwlfiLK29j6TnPbI2o33KioBzT/N2umkd4WF67WA9GLVUOPFjoMUYLnzEYLLpk/td3
wyntCNZDF/E4UEesmPv3smx2tP6/wzq5kGW5SgnhtusxET8F3LtNEi1Uh1H4Rgq88rFqgw3ky+lC
qjTM88luYa+LCZMbrU76vXUHn40BPRz/lBDSmdHq1kwTFI6YMfSVoacC8eCbotxHOPqgJZiC0Voz
IxzaA8L9a1E3OnasBlF/Rh4DZPWdFg6fgL3KlwlfL1fLfEdf614Si0NYkI5kOaJ9b2Qk1brMPxMD
7n6LDJbG2NXO5nRvGREBMxHNIcedhjMS3NiHvlPWJpEdlGeQw6yNEsYvmilD0IsAVNxyNg8h/1Wy
xEQ4HUOwHPTWUpfACOcya6iI6kL7zLueDh74lt3IatzmLF5cyTjvUU/LXaGsyL8yOxvZ/A9sXL/t
yX056vSWdmZG+COa3q2rTzSHmPIH8RQMISFUeuMeWoDHO2F13I6gSk+pwuJbFjSMoiJ8IMLikiq9
itoExx3kU7QTmm/hs6BuLMdnYoCIwLM4QrnYQDti1odWuHmyTT/uG7HrK/dx1Gl0CgSCTF3EvlQM
vPYYczJz1I71UjjoNXW/XEKaKdRDSIadQMvtFT2lUXa4qAd/f4CL1B4NrYxhB5TL/3+qqywwrTU7
lf6wKQLIRdf//irzQ37r9882nVyMP79fIVHJHNU3OWIFKoukPHbmkGwknyP9eL5sWpBjYqThnShv
EsvLy0tJrtZDPpLCrZURDPAoI+J00F0UKAsRNDwBAKk0BMtx7e41N8gUWBNTGj24MT7kJwGvedO2
bnidST3YlPpX2dk/2Q03BNFkXV4E9Rw+1ECts9hdHnkNyRH/H+va8m0n6Te1OrgPql5DgHPwCkR6
cisTpsd5H2cIYH4si32sUE3oY5itgENU8lnjQF8c5TkcIdbk7lkZzUNpdVWQ1vU7eQAdnYTxPUVo
DrV+uKgiHnajYxaoA8iFyV3jEkmzC+acz9BIlvuEdZe0VFqnQDKyU1FMOxcbyLaoC4qXwhouDcGF
KFqmfY2Se69zZSrSMkhc4ySTEJtMkj0BCSPXOavuk44wY82eWdB9sTcT9op0/w3TGiiI+nnGTuLj
Bn8UknTxUYxoTlp5oieFWWcZBsha0CAVHdRRrGXmwUD351nqtFZY2LLgGmR29Y/WIpd0K38jMXdb
JHYABqTm4wUG1dMphSSkpSe1WJ90E3mea0zJU0l48jDa9iamc+hrUesemeIfGnV19+lV0EmAUiXm
XoBnjNxVgmjEzCnsIgUbk9EJgGa0ACy4QUWwgAxI1rtlceXaRnN3LWM1ug9Wf0elA/d+mYM40esD
DcDkIVbd/Zh7HRXpsVLmn7l0sjcEFfhntOMQR8iLW7QfScy0uQFnTCo0vTysHTBtXL0PMnIIseDU
G4L2mhNYE0ZfdRb5IhQ6mdw8/+QdfS+xYQd17DzV9UhnomaK28yMptNVhjTEFvkZkxXkuL2PM5wy
8CbjPz0dQQIhKcbV7NlL9S81rFesfn974nopD01MINaJ2duWxhDNSG3l7YTyDVkekQN9+cIitq74
bkJu0Lncd/FiPotHnE7k5xD3muoRDUsVq5dBnPO2rUJQRxpgx7IQDLAJqMmZbh0lelQelQH7tWuO
O8vOaZpRkO9lB50/pV10iFsMH8MQuocGS+JxtHgZLH+SdF1hnKo1Txlmjn4WPaGVU6YblzSsnSAz
ButahUzY05jAJzO8oofSsWKm6qOthaVfNka5X5j2oHDBYN5VbfSk0YfcWpo1PNGBJfpWsZQnA572
oHCdd6Jieu5MRutS6ZKXxlRMmFWN+tK7Dfgb0y7uSHak19gVF+BYMORkUH7QQgoqkyfME2UocbJS
CBbpSveXkhVuJfVrFHI3ndS+fO0ahkj1JPJXzXFgnY3MhVVZ4wkbwaG36xeFphoT5tsgmtOy6BXA
SuF1XFLvU4mIIE9d587GREO+re078qrK00hreQwzvIRzpdPhRh7lQB5FIcD/pvGi47SsVH9K/vQ5
Jpp6ZLYeugTpto3yiL7bOiQC60K4knu6LsGdWtbGuY+ZY66/3jVj5xPTPTCnsq1Lq3Unmdo4QIXz
2mXOvRvRRZYY/acRBFG2jhcULUOjH72nS2eRkSQZH0dEXYnJ1HiX0imoxkT6bQ8Rzhn4IBQYcFu0
bn+ZV85BIqVFmxq2R1MxG5WqNl907iU0RjLDz7riU5mXs6pq1WMq0nG31NeRAKodEA77ceE7VlJx
Bpx2xCeaPxVEGqwTYPzOoct+NpToovj+Qzi1p2wF1mstE0GzRilhkumxihw7Yg4lDXDsGkks0AXY
w8UyB6YnIxlDiHaMLW6+py5KT52sll3TjkxrrOxRJsm+l2N6nFbNV7iwyQ8D8+TJyM9hRbZ6txzJ
aRNYOzG5ATxQOQQ6oJjVsmfI1vrFLL+dMKXhBt5n3bUjjC8bUfQSSltBfQS8JyHGdNMxJfFG5KBs
7mwi5dCeG8nRQCI9Uz+xw7arBAjBcL/rQC2c2IAmnGRiY1QtF/Z8UFlVznI2LCEwH6J/Bb4VOIR9
njQTc3NJC/iB3A5CwYdTKwGw48evAnJ49AMbwrRn+Vl8Y5jfpwYR6xKMQ0Lz3J6hLEATxD23cEvL
Y2vfC0FNP2G5nLmHwEikckgZLJrpvSXy4TGaJ31j0BRj2152xop8pRTSo+SVbPTlKaKNcLYbtC0l
wWuXFhuwZ0gMmC5QYiRxXlkZJrP/nK0kIn6vb+ztPNET4EUS7xh3yyOeSqKviMogGv7aOiKYgVqc
82Tgnkec4tEcBJkACUEoa9rgEIGdEJZOmESBUNUw3pS0/plzeY8RMrOy5gdRr2EklmZclIUdN24h
eoFMy/cEc9K0rOjV9jI9q2FLUyDFawSh8AGhxWSzHbsqvk/O/tCfRQwGCVZ9NTEfmVUX93mPo9Sc
zJHsEkoP3X7ozB5HX8zApq/14qjEMCaHuD/joakOzgzQLXWq5szN7Bot4QDLjRgPXc+wL8e45udE
Q20kTnJypyNplphz5NDuarP3GcdCZUMTcbRsAJHjjBKvit4VFbMvlKF2N/fN4zwVHA1SM/ecoX9I
0XqvYsNZmz8kzsurqyuAGdo8DUr4A7swM7BfwSypOhEdewcLYVPLGx5D2xu4EABgAe2glAT4LNPE
LDZUz9xsZhbjcCY5JhinXJ6mVjz8Fo68kxtZCPKUm2Vv50VEuwAFwWAB1oReqAipe00PNqLn9QS5
bl8sGzluXhIqm6nU0Y2qowxXoutS6PW5XSgvFGMu/EKYtHVIzOK2Q8t1LNCND2kKGzrMj9lSYt/U
xckV3XlOrW5vpumjVc10SQi78YzG7A92AvGJkjXXTlHVa6dlYD5Yr4f/76/9/jCsvxsuLrI0S840
q4vW2hbCNvZSkBlv2Soxw7WjeEKmgRk2xcGYZvWUrL/x+zO9ZMxfYhamI96FW+fiyMC8Dd0aX7eA
PGOdHhOYrQyvbwOxzBvjhWCsAwmej+Uf52P46541xoXxmwbuh8avz7XKfKVcMG8QBzTTH2/OfAk/
QXR0sBmanYuWUAFGyw2D1PggBofzHg0BzIq9uidt0hd/+YWH6lnwV5HRAy3VyFV51W9Je13eVw9z
5iGyIz4bgizt67t9ToLloqiBsn8lUAxIFbeS5aEA1PbCiFD9sg+cUoZnPGdfwg7A2SyE9+2mbZNt
y+/6BbCS21zs+gFbm7hFr2axbxuC1i9sCCCBDc4RRpkAGFt/JmhR32IMz+E5XFBGk7pJ25pl5jq7
pKZiyIP0HJL/zvby1HyRo9Pvi/zi2LDh/vLSEecFBkZUQvt8ekzjd3NAWAK9LP4EIjBdTWRa0quP
9Q4QcvHMrdssMQT7KnJF9o4bHpL+UL4C8flASkArCduDX+16yzdeza9cJ9p3AxluiX+6i3F3jylL
dU8KvWnvI4aJm+HUnNG3EaqcfgyfxbAxbvHWeeTFzZ75d9qNb/V0HP7EL/2rRpqbh9T2AlOxJpr7
mVMNCdGOilPzkYsMV/ARQARzVBib8g7TGDWJ8pIqG5jb04ARnUjx6/LQjtv07ELnRkOJIwH+ieWB
7MIC9jzusb+A1efvpT7TrZMdA9HYzMfyXLxqD9ZLOXqmuPU6jrlNeDGPuEUHCIvMIZ7Vm/2i449m
4SgHYo65Xv7pj3gDFnrDqaeci5NzoXFMIfmSHvJpXQERFce8j95WYFhQ/shL867cpmOOQn9XHABu
nu4IJ/34gsO5eSOFD0EN3eS/LVfeT7ml93fVvkndRoi8bbA5PEjOuA/sEG9swIVxqGCeJjtc+ygx
Og7Vq3uIEV/DCD7MQM+NQ3rHqNhTyU5HmyYzj+q2f2mC8kodjpZg9hT1GL/mq656yycChDECuHvW
N+kxep7uyi69kqt8sO+yfLSSA1EF5Fa+aTf9MTxwN82aTfnWdRvicU6FxzbY0iyhtxpEuHxRgr7/
j7TzVm4d7bLou0yOKniTgg60EkXKJihZeO/x9LOgSW5TLCmYYG71dP/dJIHPnrP32tU8eyq3LmXA
x2apzoU7yCBwmWrobb6/RE3iH/rXeFPujdt89dr7s2qnrPIFqlzg3fP+MXrBEHIyjmhcsifVzqhF
ewsVf7+38GG6foVf5FAgngAyjgjxICq3tSNtKfp0Lyxlyht9vklQjwJ8RfU7RpZ3AHUuotR00pP1
pkWz4iW7F2a0TPKVeq63ZofcwZHeqhcxWtBoJVNhX6zFKZTStmYgEJ+KtXki0LZ71+1sXq6am+Q0
OXqQ4o626ESnmGT5M7WikKS1R8pB4lldyu/VU/jq0qZaGCvtOILefYSvYZ64J45foMLq2El24kk5
Wkc/xEttu2R7zoUDT4jLeriB/l29CcRnrDhupAvaRPrG32Q3+lO3NF7cXbkFrOvkX9XSd2fhG/nn
Q0NE6Nage8J/HNgDLlrbxbz94m4b4y4+xtS6lhhF43vq9k8wIqMbssAg+0U4bZyEBQjzDGqgL0/c
q+h1G7ZE2/hAxzkMGGAOHdIa7OqsQGc8CwV7DYNGRg5m52QbpHONs2dCtPSaJ2/nD/6rYOA1mlXv
3Fj7RT2AwrRpxuLGXlSOdOujPl6FhLxtm10AmOuJwQSNY9qaJu2Dbd7kR0hqE06DLSvYCt3KAPpY
QSqb6Ytq495DtlWHmVjeIYjsx1vhJNN3vAvv0XMLlILtOFkB4pP2g4PxjjhEquIzVt1372DuYVuT
F76od8Kpv7V2ROzQROXEsLcg0O7dzw6i5Q64ERVgOqJndkQintIn7WzcGs/eiS3h2VgrH8Kucph/
IZd6CgbgzqqZ75QPRKYQCI1SdCbeWAvMDDP/Wf/ytsjEPZqvtvwMzEHFB85QpUfqSAfLswk08ObW
pvLQKcwQAIvK3LIW5qlM5uWX6C2ETfgi8krvpLV0UzSv4S55dBnanMHRK0OfnXFrQyYDb7bj65BS
PYmfnYL1UOxW6roq5t46GZbhl1U/wMYngqljy1T3QGpo9JKUAPeYmQVJzpw3z8m6yh1aSmgqDMb5
WtjTgkVlPcwVxDI0QJzx6GPml+104c1rkMpAdWzjqAy2vKwfrL0EAWCLCVIz7GLV7/SVxTSRboSn
aFE7HN3l2+DT24fZ3PwQSVdlTb0dJKhvSyLFkhU6YQ5B6juUpS09zoSfWNy3NREbM1IZ+i0yX3+R
HQBGPHFGl3aFYBsGgIy58EqdHzmu+6Edos6Wb6OJcTqiZ7HrN0tEp4fAeF+6LAtz6Ownrz3q/Wbc
xvNqVeFqnxWrYg/+9i19lM/DEx51843Sj78xt+khURfVs/+QD4vqnSkneXa9Vd6EO57uEnylP+eB
GeQBczoAVwKL5hz5jmUdw85upLVMG62mrMlbYk7byqMYbHRz0a8hkkBDdaTViEjjqXZqlLvgc8Di
fLhw2vt5NdPFLVnAxr79gsjmUvuSqQWt0ocKweCsvReeR540QC0uYzcmSET6TYt0uIu3cbp1HYu7
v13sfEd9U61jc4MwMeuH2bCs3t21IsysYNnchZoDcrK6h5iLf7F2MdDYCQ9vi0FxgPZH+9npbrRm
p/sr3BjyzvjKGNvkDQJX2tOT144N271wGjhvBDPtoTx2yOTfUjSXhHbZ/a2w9JDUoKw1UCaDVlww
MdNVvjKdpHbK8YYRVt0m+VpK5744o2GF/KHZEiNgYkVKN/Id/3tDsOGDUn0a7vp2a0TLSVsJrhbP
JJgpf6mkS8JkuLMH+pGTQpjd6+q+Js0LDAAA8AaSo51/lne1dapDx+UY+hIma+nIAoX8SQ7uKQqm
d9VNcJPiqdyAMPJOzeOEHKTxorFGYRyaw1Lg4JK/i8bMZ9N/0G56BZ8K8KgFygCASxnwQAjrkKBt
VEjBwXs1X+Q9i0T8GR7bF4PanQOk4yXbFWt/02zrZ/UuB0RBRxhN6UkhhwDqGR4of3RIS80XheFY
L3WyMlEUJdtMARd1kxpzLID+zCTfdjxlH/lL7uPcgN5oByZH809PW2D3SMmnWyXqJ96y4QnvIjas
mKRuFKAaFsYZZ8Z6adyUEBI2lEnP6SpottWJbqf7KAg2+etf2U4/ZU8hIFXHPHscvzbpAx7UmVLD
SbTjfa7Nc14W1hEdlDJ2VNtgsB2BYJcoUGbxPee4On31fDujNApibNY88j0xh2IeYPsC+4EpzDbv
6Li5+aPWHoXb5IRTpldtjuN0r0Okom+IPcdPNrYCY8TW4ygB03QrPqJbOUFD7jeCAtvNdg+mUyGY
pq44zrSjtkdHHz4MSyAz6hsDX9i08YZzK4YfqBiz9AUaXPnZ7Kq5xJRhe0JVhyD/Afi/sHEdzi3z
5BhtFWIgltmG7Mp1sDd3OV4wk1PwzNj7N5wcvBfmTLxtCYrBAqOuatHOT/q4ycPl5LeNULAvSuvs
Yo1htGkb7WDAPt1SV6dOoTouDr58GTEj4E2caP96LxIL1sRMnmMsSbeRuYofXGk+Zh/Pwkvev4jZ
sY3nYNHqGXgjd8kJKlghUUBIzfGsL8+9WqzMO3hNLqnGxzql7TbjyVkfvAx21YhjPBeatWwL++Tc
34M3bV8s2KQb2B1U2T8GzdbOGFroTkrqfLwtafkti0fR4TW6dy6Soo79butz8JOhchDR4hCWzcKC
cnypbpKjt0Jka7J+buJ1vMteW9P2tvHZO4AvB9JQPDYIdj4pBNypb/RnuIhyYDUX2GSsHYplz44Q
i2+C2/SOry3dii/iUTlTzOBjcUdxR3jG69OiSEbOvs3mvFxhG79Qu+OiEH9W7hYBydRlP3vw08lk
2KCoqg/mI4bdt/CrdKBqmOt8ob67OxOzpsudjzOyne2tO7yM1PXyXbdJqpk2rxb+RxLSw+I+5NQ2
KpmnchMu2KMYL80TpQL26+aJ0gfB1kQPcGmYezfqnfCcLMV3cViC7ayYqrcR6yHCTx55/UrCgvpe
frFrdcW8HmeEmndraEPKwn13t9WjV25DxLxreSfMjQ3cscKfF0A2SaFdFs+WzkrEDOVhfyGhFzTb
2uADgR0vzd1+qa2sY3ms7xFzPpoQR/A/IvxkrqIIXQ47/5VTdfjF6ifFcz2Yx28DBT7P/mxhebAr
qAv02ezy9WNz9JVd/KE9MTrvgld3lTiWOyem19qS84K/8IPewoQMHx98CpgL4tNnrMYvwk504Lop
C4twpTmrv76ldTL39wyrnijrNZHmWOBvpdO02EwiMe5wxlq6zadLrEmHYUU9zzsM99LTUyHRlp9T
9qFpi+ecjbF4idGyz/qlemDg8JL8o7z1P7G/mncxwU9f4bl9ZxMQTtIyfU7PQwJGdaYf3VW/Nk6s
UUwK44Ou207ZQULBKPwcgW6IZ+OJ/1j/XHtzCNwqtFnihMCirzkRu58ox7muo70NP0EDJ5yMVJST
NkA2AC13rPKe3WO32Id4YM7ZIXtFjm7tpvqmQNdn4d55J5/5ZLuP8SdjuH3iCE0UUjETj8ENy5HM
koPljEShWfVYPWrP1SPLo38nbjES3BbL7pG7q7pPd0B7t+voCMrtqWS2EaFRZkB1p8VSe+Zsfd++
dA7dmMf8HoGaMAcwk21ajtLL4YkLuwvGicQPcrnn1VKk5Uez78HaMJreCLgUKMvMIkRh6bw7m09D
v7Xm7cF97/pHGGNCstLEVaZyt7RR9TvGIaL0z7TB4cMlrsPGaIvP0wTqD0W3zb+gZ8rOqC5hc/YN
fH3HW/E/zFbadjjkN6yCaA6tzcCXBWR/p236FU9A3BF6SkPwHo+xb0fUg9KHnuwH6kJslDS3DtPx
GS/hW8qxzF/0C/GjMIFiLVjAHwUW8km4YMNm3uev1RN2CpmLp3QU7oMpZA5wMd19wqoRQXdWTNg7
rZnN919Fvd7iQM2haY9iODdKpjTifQxNLx6h7pDwo26k0AB+fItX1hejbfD99yNEWElUFwwVK9pW
UmsS2M4+jufJBbCPYYoMjichhi5r1Bq/W68EeSNqKX/pmRFQG2pnRYi7JODshUoZhWjX3EZiWKzi
lO/j5y1W54HJ0E1/hMhuZg2dDTzeo4IMrtqpUs9xqSd09/uP3iz3jZrrq0j3401PALFaqxwo4zIu
Ntan9ZlVVruzhMZs4L9nFGHRJyySXOCm8v2HPt7HhuCtaC5QxERgnC/qEvJZ7JuPiCxLx885mKN7
xIJI4VnFe4qSgxLtMH6IWngWoluPikWXQ4FyIwnrcwl2Wf6QI7Gy05DLnG4eXX7vJoAxj5apmWcF
dy5X4P5t4e4uvOFTmaIoYSNyhPUazGNPoS5XTBVSrzBQ2o0qO+iVE/DYI9tjfzSqJlqNWC2ozNA4
c/MHtXocVNSr018HZl+gFqk+hDA8W3F+KvvqrhZGYptG0qD7+LXTc0qow+OQC8qqVkWHyvpSGozb
CNJYLsgHhYun1bp3qaSeDJfLkSFrNskL3FhKxYFMfnRp7iy62nzIm1FbRh5qILcf7zsibngdHGAy
1aVOlH+YYHdJfGrmpdi/m7ImbCzXx9HnO65S7qq0r9YNLivWmThelwZHVwC+nUgiVylgOsGMMazc
olm1ohfMAnXqYlbG3oytftumHDKtlmJgkVAOEkYivSz5faBovDBlAzQi4oy5J7n4Rx/HRvtSO4SP
gsusi5p4qcUcFxqx2WBgP4SFz20YVtX//JrNKU0Jo//B5piIl6acYxV3Jh96AXTR+1gGr2uWTqfC
GcgsMAUt+4XsBusqqW2yS1alGm5yRWYzLof73z/+B07m+9MtSRFB4Om6esF3MXqtr7XMKB0wwF8u
SHix8igdhFQxhEmg5JY61S4Rr/TvnyuBHfrxsyVZMSyIfogkLgNJxUrPe7mXgHJ5ICpLnGKlviLi
/XbQ8cKPImr6pNxjw9vrFnpO2sncbDNlDddw88dXmX7j5RuQZENWVNWy+EYXb0CKNHFAHlo6rggW
ISwEsBDCp5+ZqCJv/Bsvpz85AWEYvj3ds/ZeI3FgZnESbr3hj+Fwmcpt8j5kCS2qYqqaTGg03/Uf
oJAWuJIsZAG98oI86DRkg5+wAvGQv/p40VzBVP94E8q1AShj8TCwmIi6epmyHdGxG/OcHD49pdxn
dMm9oWjoJDlpNWONeJPHb0j1S567AGPSVYUTteg52iMHwGUSb5T/Q1WHIIG5wEQyZ31V419yoyW2
WxxXZflgogHJB5SpdcLrzRta4AXkCC5EiMMWgVkff3+p196prCgGFllzol5djOvBAxMnRl7lmAkb
oQ4extaL7o/J8z1IL0eOIjN3NBH+lmHI/31bPU7nobbk0mlL7Qyb5tgmxrYzKH7XzJicEqzRpccx
J6LJs/iLziRGSdvj/+ixr8dH3WdExVV+2+1c1dzx7le5qX5a9cQsyV/iotyPAwCNXC9WYuXeio3/
RQpZufz9Yck/6FmMOvLVNVm0TMmS1IsUZEtTe8mTFa4DFkdTz8igFYDtb2i1DAnvdCyDxCGZe91D
exKnsrK5TEsQkxPU2I8gjJDR7VnypxmV99XEXFA8aAVj592S8V3+MUeurh2KSuOOzcuQ9e9//s8k
USpLz4yAr8vImjUSVBsMV7Nxwk5JSXsf0VKfPP0vvbYNFWqXHgI4ajJ2bIr1X9/l2uxRWLhFFUU9
wtCLIeAhLJEEMK5OpNE9MQpgshNtZPCpCRXkO3oa8wlIOuAY2hidn3z8/u6uTl/SsGVVhPOmMxD/
OwYt/Cb/NwZ7BEXzUpIpMrcBItHhnrTVidcJOX6aefiyIoAg08tp5VNoUleacDI9Njls7P0n2Um8
acT+szqUPmsjouDq7fM4h90Tc8u2auz9w7n13Tc4EVtslBRMw3YzUZbqCUP1+w+7ujEqlqkb7May
av5Yl9CgMoBE8kHJhieez9YVXIGo1pZExYB6R0tMjuuaRFIUudnj759+bV9khE3EMxHgnnKxDqu9
qzZqwp4wTJwegdJERxYkkzZcSZ5xH2opBZKu/uM3X1u1VBFikgrfB5LdBU4u6pu0HeKudMaed4ng
5kU3s5fff9lfn3HxywKtlvGJMmAR+e1HgrNUM/lj8b06JpkMEq+PUWn8GJNWCKtFrpkUhbRUOloA
ZHrbVs8Ag5d97L8xQWqw0Ipmj1/miKmJZjz64ZiEYrfYBmW7b0X8ocSaz7shpktlUDHwB/8lyEFl
ViiAW4WRDN+Z9Fz25mECRnnGXR64bxNwzHRRafz+4KRpKv93tVdEUTMVk7XHQrJ/saeoWt4oArAg
x0Ocbtds47YaJwsZERTUUaaZUcX3uLtpOYC78YSCrknO0TcnbOv3r2Jd+yaGaXFY1WTJuFx0Ct0Q
zSFXCqdIvwSPZrsvU782yG1R9eHYl7W7VQBW+Mr298/9eTpBNWkirDN0oonN7yf0z8JreVI9lhGx
AePozw2ZOVnxsGdZ3uJHY9Et3b/OQ9OIv3jm/D6yEDDOa4p6eTq2KgjNw2DiDlNN+BEosznKPuVl
+PD7L7v6OaosSrxgVnN1+uX//DIiSTGXlUbmmNRuRhfOLrm3QeH+cdY0fx57Fcn453OmdeefzxGU
WCflhc8BSVELFkkBONsWFUlkPbIAKVPpK97FQbbOqrBn3c6fVXIXivDMz6fW0DbtUrAmzZWSLBT0
WBKQ6WXIScge/YRvnA4m/wzyQYeCrVAB3DQeNSMit7Hf52K6gh8qLHpNRNEL3achzpTwZO/kJfjA
ZJdrfqistaLylmO7zBI/2XUqHTqpNbIZXHAE8Fm98LPxHZ+5sO64UOKZ7JBH0svPm/d2SpAxIp/M
qAK/GEAR0Ptzrqe02ry+Rq9mPksGSgmwjznmpq6eE1zNSDvjY9yYnv/cJbqIcBW6jtarRy/3v6CG
m6Rg0cE2NJMa5igZy1LTnsSlHI63XJqLlUuFNbNogLc6dpuQzFTb7P0HYt3PXnDz+0iRrmxMHCgN
jcVARBmmXZ6W4ngUIIs3GcnLAAFkvzu1cXpUOvlkltYb1YjWFofoiJ3n0UrC28ryVSBNHVb/XRZo
myFVT5jXnzSpWEh+fj8K8YukK1CDlZoEeUIMxsGnsFPo80D0HspWT3m5bjPDlLjqXfGjrPBXG9ER
WxtdKtV/yFpapwJAUMV6IzbgpNXWYaybE7FQdtW6SzUkAkRIrENZ+AsVG2Gt8i+EcQBOvZn7HV7O
8JjI6g4vyVGu2xOWOa/8CId0rSjSx+BJJMAaB3gwcMlL+bVJpVXe03oMeOwu4Y1qEBB6nCyKckRc
gWdhNn1PWe2ieWU0J1+XPr7/vVbfVVl1RH07r1oIFTJyvjq2Nr3iOhptwaYUX6uwddyeNU1SnxQ5
XeOzIHU83Y++fOuRmeZFsCH88l4Ysz1uF5g7vn/vd9Fz6efjribSWHY90izSaq82xoel6VTzzfIx
w454G7UW3q30FmtcdscdlDHlYrj6Y4Rc2ShkC1oqxScNVaZxsZi4CdRSuRxQR4MhIwd62NSQS2e6
RR0yKbVlkFgfAQJ2JBklchaR1x5VPU1QV+mcP77LtJ1fLKCKbKjgJixYHtblFYUqS9t2eZI54ECQ
p28i0jMno1qyMNHLNbrUbhDeiwQ0da+9Ub9LmXgClq5hCDXVRdbmdBNNwVt3df/HJib9vHUo3NBE
XZclEyrm5dpeegO5Eo1O+iiWAepduYlUlsYL4nJv6/bls5uM0AkNOSYiHs6WL3TrphHdPza1CY58
+Yjg27KfmabG/13eFeshMjt3aMDLmvcQAZIV/r9EWHxzQzB12H3YD9s0RpyoZOtyomnUk+dcJfWl
DOIQR6P+riXbGDsBZfn+Ft7fuM9cYcpLxOejRjPZQjnrlvV81IVbpY35LUEtQ5yDraVm49JtdFLe
qJj/8fJ/Xk4U7kcKSAaN2oYsX9wNqqjO4whPFYTW5lDLFq338hUGld3G5ZmMyXPcDEh/lBFYTPb6
+4f/PEGr024qGSChDUvTLs6ZUZvjboKsTuoS7Sb8SlDfhzPVumWgF7tOTu5GAfHQ7x96ZUxxagd3
bRgcjBRRv/jFeZVljdc2MTFNSD7REhKK+jrqDdCP8EYjoExJ8cj1r0loHFFRf/z+8d9HwP/ONlVU
+NmypEq6rl0ezLwgzlOVqGBn1GqV3mLL6NBlpHfijNLqTRjrxxZzAO1tYiFSAbRFR3WiIP61F83H
slHOzfSPzSC6GSq8/HlvUjHJXofhTmn2YPw2YYZF3yj/els/lwm+OJcODu2axteflrR/ziWFRt1a
bxK+OKZ7X8ENPJofISZ8EJR/3A6uDQyFop/OY+IkpF18lI9U2DVrK3KiCK6BgcPDM1aJ1uwNdN5Y
xrhR1tbj7y/m54GZnwcxXQFyPi02l8cuNQesKZgRSiD+81b+SsTnGSTDXMyl++9HHrnJQpWNP8bj
z2OlKnIlV8TpsM4HX0wCraKIUbtG5AhNsxni1lHV6CbQxd3vP0+69kw1kXKXYkIWlC/LuBy7+iDg
v+14qXbUW+7wGRONghtbZfZcCMouUuVlKGpLE7aAWrHKlgpOq2YgcM9JgVRpcOBG41Fw/xpZV45L
PANJ5PxuyqLOjfC/Q6sX5D4NQ2y/JT6gMfBPitazBrg7mPrbpn2WXMK69BBGlPTXUNOmnfZyPk5L
n6EBCWOnufhsNpDagnIUOZYGXELF6EcFBNaCaGSs6xk5YDDdbAya4BogkaTEYPMLUBUn3o2PCd7u
WnecAR/cfwNvTQkjoMmkViS8x30SQaxhJ/ACm2lPwUySyznOOEQheZMu3Sq9i1VM5P1EkPmGjtW5
ioEeNwk+sXhytJ2/WQZCYS60DnjR9/8cIJ4FOwnoEyZySq3g4Lrupa60TdmCZBgzYoVi31v6plLM
YB+D5AjeqOuhfCMbcSZkrQOIy5rJUvEK4HmZT9eAPwbcNEl/PFjTmkozkmmplwNuDGG4+ioL3dAJ
L26IXo6MJX3YJCVqtAIgiqs1myyFRIJp6gN3zkLJq9vfv8TVyUXkANlYlgwW/2IhSdSCw4OXxQ6e
TiRV/Gwxks6mUf9xabtSb2QEWzr3XhZ14kguRhFuNyXNizR2OoWmE9pEswHZwTpdFS3xNdIZ5gF6
cN5NrWhHnxif0m13HVGxv//gq7ubzsHSlE2Knzz9/06lMRSxEYNmdaQK7kXDH/O+XFXea5QMT2SV
842q+K0stMNkhE/Mt98//9oD5ymobOiqKYqXFTmmgd5GPqvZELkf0/Mu0ZclpfvHYi3/vCRTBGNl
pM9A+V6+nLV9FaXSmLFi6BEtBgvOv03kN+os4xgNEpQH1qxQqZ2g1S27qxnlAMntFo2JXEIRjzA8
cHNwRosj79S+C1TrMYGZI7uEDfTIAysJgdPfy/C11YZ0BpUbPk2cH2UZUy9NEH5thLKz2ZBUvBHy
/JVHOUtleTeIf676V5+TrMC6A3th/ujcxDwkQ6f65Qz9jSA1IJGj/LWhbAoS0kRZEwdvTfymAn7p
BHBVHSdSvdgEKQKY3weGMc2Ay+WAF0WTV5UUwkku9jnSnQA8eUXkYDLGpQPo3wT8AIGygFoZoP3C
JJXVhNlwmuBIcLTMaiWaz4apnhO0Ndln72FdCZLWqTguhWyQoKaJTxr5o7UklO29ttcsdz/U8tns
KWbkDAZRyV/VOnqwlPqU5Nmr1Ys7gpFxfKOcVMvn0tQWhSegruW8RKmaEqR1HqXiToHWlBNCZsv6
Z5DRbPfNRFlksr7DY3zXKiBgcqPc+o0C3kJc0uGfu4YB8FR/TAOuuQx7EcVpT/7slNnFcLAjLYC1
8/L914aeLL6fcl5QUfGzt1D8a1dVr757gwor6x/evsujfelWU0khYWcryk0KbMmM2k1Hk3M+TYiy
69AH+aSYSk3JBeZN50mHlnQmmPI19Mr3xq/Wo6iehYBTZt2xYBdlcYLFcTuqZcex1JpFpf8evkkW
yJHGR5SgD7c4vJwMFlk0caaMWEcZLegfLYPLzIleahV0j9NarBj8IxECPnipHLdOi5Mg8+7qin6W
IfyxDVw7YEiiyjUSg7c1XeP+uyrGRtOHAQARR6glW+rTO693N2K4kLziPiuHVzFHq+PGRysb/rjj
yFdWRInFcDo006xVLs/7ssSsJiExc0ZX+gDX9gTs/4EE2UVhpacwf2kkxVGc4VOfjGUawh3/ScyM
XeYqr2Zbn1LClqcgiVWeT5WqVdUjoJDddEm9B0uVVZ/8Ml7/Plevra7UtCSd8z7nsR/X7hbaal96
WeZ0IYo2I10XDfWdpDuVUboe82gjdsZS8XFoodIcUr4cOhK7E5tTXKOOMHysM/5NbIzvYa8+Jab4
McKCC817KRleo0r840519fVKEm1JejHc6S53X1WwwqA0q8zBTnco9K5ENPTg1flWFIOjx2ErjfvF
EHqrwdT+zBW6crDms6fKsyxpFmv1f8cWS15XV2rB2CI8ZSYzmqVe3TFrVmSUaUJ4wlm/8UfxI4/F
D+rUS4htq7RzD5rcnLDm21FtImMGPq2I6f73N3ntOMCX4zqjcAbj5nax6iZuqQKc502OdfYEbmw5
jNpTqLFcer5hcz/diSm1JU/TDrpnbdTee/jjG1y5V/FmREsxdS5Y5uUxMDfUoE5SqkvF0J6m99Pp
luNVQMzrJ9VqT6IYPWSJvusj8xDgJ0PnkYXKU1iNH7XhHYVUfUqB7AsqrllD+mN2XtmOJQVVjaWo
7Ek/uvMtfMt0pA6NErrhXp19alpxjisGUOAVR7NJ/2oGXxssCjFbsibJMte9i8HCyHAzuRpTh+rA
kqTQWQnPxIa8Os91/xT6A3+z/2M6T+/4YuelXy9qikIHWpWtaYX65+Kej11fii7FKxzLjyM6xh5v
uFHvvSz9q/BtXHvb/37WxXizhDAKVXUqlFnwsarAxWAqQerihiMFr0WfAWAzkTWqysoXi8OYZwYm
HHNrDhaTVp9jWT9PRN9ENZYe/bwyH0ifVR8B1Sd08kknAbcUj6tcagIwPOK6EvIzllgfhL5SU6yF
IrE1tnlTnr/Jx0g0E9qPsPnyTzWVnEHhXKi1YFfCcV350rpIjQXBgDdD8OHJxsKqUpR0xsbEg03J
Re4zp86GlVhY27xsD1YC9EUYVuVYHYSuOEcAfBoBqykG0LjdJ+2wVhpcakXzFYb1ua34ll566FMI
Jok7nrSYTolsEWmUYdKeBQYIm7gf7fzNXPsR17NMJeU3ccUnomyeo0p3SpBlwqAMM0DaVj9vRUJy
FIg0ywI/2jfh0uKnLFVUkrjx1I2OJsgIvWKZ9CilxeQ1R5pFZbEiB6vejt4Qw0JN2Uf0giSfjBEI
XmClKiQ/mpYXbJjBOEFptaxCr0O4WXew6QBFdUNIQEQT3TUJh0TFUgGDxGLMf2Ki7iNLhJWgHfze
8FeQhZCMU8G2CWF4cgt01qGlrFJigUwhP4LRw6PDqB/N9AjqfK7knMcMsV9XKVuhBjUuwi/ckh1k
RZ8W9iAjqM6ma241s/xsg+zolelRqGq0FC6aJxVLe/ZemdKjHONbTMmYD/s1LEPb0MHd0jh4NIAj
uTkmbyDFlu/4Gv+tyN2LhFo1gAMUX1vWwnoaEr1eHK3B2Jr6gImULzmtA0DSV+hbV0oE99D1d13Q
PGWG18/TZlj9vlxenT+SYUgsDgqylYsLq15URT3oLEhy5c5LnRXZ726HnMQLVELqoC+a0dryE/9Y
B68dUqh/cHtFTIFW6eJjNX+AoeINuMho/0iidUijhHp++sdKdHU70jhh0uGk5Az45r9LkYo4CHg9
EZuEUTtNR4I5SSNtgluXakqGnA7opn+0SnkfEItTSH+fFK6t+Gyqhs4zpgp7eXG08qRI8k6jo4CH
Iy5QnDbo3ztB3/G3DwgFuPSZtuuNdyz+Cz9A8QoScSeWAJJNio8NgTx1XZI0TKSWqW/dRKaDpQFL
dgmi6SBn2omUMgUr1/Hi9CPz6rvG9zZwxbfW0AJTIG2q1UocCinVfI+gEA8DcdI18yHTz0oDBi5i
uWyGqUcYCzO5hFbqD5PTSRxelXR00pHAHd+YSZZxSHwRIf+HXBEzPbYY8Mn1sg0luCvyY2lmaNhV
TANiPb5ObzODDIb/q4/mZqg/cJWKEh1owwA+KzySnL2F3MtJ5MUVOoQLU8fOZ91Q4OjNJS+gUNOG
e5NDKlkF5KEGVKGqxKjnckjYa1+CcZRACMdusCLygxQCBOp1nH9ipAJMKsLm7luw/AgjOk8l0qBW
z3nfFcsBzb+R1x54BwuHtgSHgt6j0eqbSsREGZee3fR4bNvwYYxy6BvJJBLH8xm4fMCEFfx9Dl7b
L3WFK7qF3o2hOs3Rf/bLQKy0JI3aFPohPSb5PtHj7dCJq0girub/9VGXV7Q2hzecgXx0fAOSYgpf
OKXGDiZx1tXCHz/r6ilZ516FLgU5Gte5//4usZDzrFBLflfkVD5pel668PtsOZ3bQ2l4ljzixXCy
gxv+42deO/VQpaEkxVGLe9jFqUcvkRWkMctLT9sXAnqSYHmp64PhW1sp5/3y///+YK9/okYlfwo2
/VFtAE6NugWOoVOGJQaw8gxV5lVyh8csLj9r9hCoTovfP/J76bg8Z036WGqdqJWNS/HPWOVQ/UlQ
cMI+9mcqIYctGkfMlhZBo2Jpj7V+qmAzkQXXxSfTPBcRFMdy4IxQdlOrL8NjXh8FNqoKsys+06Tm
RDrljw9IGzQhgzpB8oiRaNsI0RuFLhdT3LjWc0OfjeW48ty8nhkm863DlUbWALXtbQtHd85c2QYB
fCmat9VMck9ljDGuhgmXWIqTJfJ9bxW3qZAOtkslFkHz3K+JF7dIG57L5CdQmyVnPJrc50UFNAkB
ICFh2YzbZzqD4/8cmlAnNOB4vz/Vq6OWMavQCqI1jQb1v6O2I1ZZgLyXOF2Rf8bDgwVtJHLHNfi6
g6wu6mYe4ncc/ypkXhtA8IAoZFLQVX/cDKpWGPxc1hMHQvVnOPL6rLF6HeL6NZk0GH2ZH+H+nH//
sdd2fzpPKN7F6Y/v0/U/K49olRGCZMiHEVtIBq5mZqHTmrb+MtM2oSndxFlxns4nv3/utRXvn8+9
vD+Hoxq32f8ydl7NjVvpuv4ru3yP2chh1/ZckGAQJVFUdvMGJaklZCzkBeDXn2fRnmO7x2d8qsY9
kgiCILDCF97g6CXE5mnnF4yxzO+O0jReWzEe//NnBQYP7MdpQgkUkBhpKavCD6XyXvoYemDKtLeq
7GGaRhmmwNZjqrFmW/TYuNRfDmZudJ+W3awncNl9NDOoGxo86CjqvJXT7a34eyFQP3Ld6S6LrXu0
KqcyQuDUKgD5acZ3DMiPUWcjlhc53zIwkhvTBJY3YbvXoTGYZAjnOMtzPyBpsuSPrI1o96I8tU2q
K2JaaNGwTTrY2ji3vV7IJa6f6dg+QbsLjrmAjdRo5BsG8tcrMi8KxoJYX6uesNnooIRQd46MXTw6
eNz1HW56GEMCpdpUjvw2LrbEBI60x+idHXCvY+TGKDlLxC/xNGEL7tGYyNexiYZwbk33dpEcVNzc
tNarT0Q8dYwNLBU2cTK92vGCDVb/lInhiN1DvfFy7XrKnY1EfjbVki9taeeNk/QHPGb7o9MmuEVB
fsWh92+2mL+aNIEyoKbxwGz9EdRZFHUH7rKmrl6TXQnrdUSOotftV6d2rmn4vvZYlP3NSm/+1eAN
wGTAhvBoFf84nsgvY3wLWSDcwjuaCN4Du43M0OjWDUq4qXKHMlQLrkuDvRtlWBqW0XFKs2wfZ+Vj
O9DWrE3aviWuHWb2VUX1L+DtMbcaFyUtkV+jxYtewoCgOrJZm2KEAmw4qEH853nxF0wBG44FOA+T
5YZa5Q/zItbmAkxlgeZRVG7BT8Fw16l4T61xtEu+Ff5b9SqF1KfN6K/nWoLZXhAAzJ4FFfIYIqIW
9LtxYBXuq0dc9cBvQXXa4VoAExf9diw9ipfR2kauhXh8jeJlr2FAUejKGlrH9zUdk/1//lL/7viN
9COgAUMFUz7lHzVi/rCiBe7sl71pFfvJzDYNRXWk1PynXmBl0ZrT1giiOhQl0uGlaTwl6CuQw1fQ
e2O8Qfoq36U5aQCqlX7i/8069FdADEDbtI5UlOD9W2E2npyljkYW29pPboa0eNOK5j4REKMdGyJy
j8dJi45350xPiD/eJVN/69D6Wo0RmWffeS9yWybVZ5/zoFCpB+ZWfs64FXiSUwyVf41pDWgfW/v6
m3uq/8UKCjYCqAAANxo7P3Y19SyKXcpGJfjsFiOlHL7fMLNsRPoB52cwItzdaRHplUwOgUR6QGT5
chvoaDfI5Ls+N+YdDTS62wWKQVak/DmHBtSbMb/FC9NlLt7xh6w2survUEdF9wRnxaCmxlG5zBYn
HbUwQ1cV304m24zquOOnDyxWCFRWwtsXeWDjtluRS/nWQZg45FgJdWHV+UI3JTkgoIZIX0GBYhyV
rmn0CU/x4bVrrASsYaBt9KYGeapZD76TvlbAkFbWYBsrWRMr+Zp/kwcfnmQJdrPhe+zoYeQQzVTj
HiBb2LhnFEs/4yg+TDHaT3HmhLEl7tV+MnrP2GCeVVDYF9Zr17ZPxjB8N+n10Td/HVPToPvPiS29
f0qI+aUcr4K6p0GeXKNaP4ZxKr9uI906BuwGsZ3lO6qFUNLbBsuUwLvHDpn0EUVAltgRza+63y+F
0h2d9XMl5o+/GQt/NRQApFk6oBWS2h+7ajPNhKLrrXI/ZaJAFtJaIe/7UMbdtCOf4/6kwf1oa5h4
qvULnk1eGn+DLPmLoAV6og/O3FE7+o8FXuyum6ZUAVogeHyyqF9cD4nhMWi4N8BJ98HcbBZ4pKsU
reW/m8V/sfpTKqGnQxmXCPHH6ntFj32QZVrt8wETybrK9rZAw8xD6D60GuhVAjLSje88OsyBbRkl
iId2+6gW+D4nvb8zq+wYDY15Zc3KAnAMECHEl0t3rsZhim5RywwxTHpKfYxDiS12RDXEhG376y72
3x/T/8Sf4vRr/NP983/5/UPUGK/GSf/Dr/98EiX/+1/1nv97zJ/f8c9bnNtEJ776/3jU7lMc38rP
7seD/nRmPv23qwvf+rc//bKpwNXM98NnOz98dkPRX66C76GO/P998b8+L2d5muvPn396+84jQI0Y
2vNH/9NvL119//knaHc+JZr//uMn/Pay+go//3T71s7FW0VH6Nfz/eFNn29d//NPmuf8A/FsBRLV
qTxTXGeIyM9fXwr+QQAPTwbAmkJ/UPaqRNsnP/9kBf+gDMW2REpqufDZmFidGC4vef8gBKdC5UIp
8HRPt37619X96Tn+/lz/qxrKk0irvvv5J+PHglOgUBCK+0cPhILCj9Oj0oesLZN82dfLgE38uLA5
2B29DDSWZq2ES00BKSdKXTdN4NAxxhqryD1/5TfoJs3u9wCEva0sPS3MGv5wK3+72D9d3I/LBxfn
WR5mgyZf89/hAQCrE0jdSPFp3XBQGGEsntBtcHp5RxsdfEDZvsw29eFy3BmlB9rQtbq/C+B+LD5y
ET6pHdxahx3t3wK4Hgjc2DjJtJ/7BvMsVkpqUhKKTM1N8SIK+cWqjK0jROPPd+yVsYYdCYy0Vz3n
Egs01CmaPwoPwbCst/G9SMt1rRdnfN9tDa+poOOatcT/O+ysWuB+yGVUdsiqA93HNxlpP9Yzh2H2
03H2eqwFPATYhtfRK+oNi9W+iPB2yyY8Wf0yvfaSTA8hqjkh6nuju3xLdb5lrxUngoVxfbnXS47a
q561IA5w1eXz4AtCa7Bg246G/jSZSXtIAxd71egbN8mCW9BfexUfg6f0fR9gqFHj7LmaWHdjfUDu
YzBxtm78dJ9SJFste8Nrlav4YG4ILGcs2zOi3IJl0a8fTGBc68g28OFblMRuJjezhzpyEBdK97vB
eH7tV/nthJpzpJcSSoiGICjeDp1vZog6ReyNTnVlD/VjHGsnbYqRKxQcU5QuT6ZCciLHzNhLzX3e
8uWLyPeJQOqzh85NPzlN6I3lDp1weFOLk4cOLG4XCfPQctSdVEe35FtudkKgmrrfMqQITsbkMTVC
yZ0NrwgR7evaszYGsrYI9aIZZhW/xJWXoqnYIKgd2YiJmPFXEIvsSuLHtRp8J8FcczjH0v5F+DRB
GjXAI+WHBaNAR+7NGtcBbXqZCu5dfg2a5qPQ7Ty0Mj8PZy0OgLXd8Xa4Z7aD9rvZSITZZgKwtFq7
Fmllmr3Y+NiG2LEjSYbUlS2sGy8z81W31KeG+hBidwUqTZm7qwKMYqKAeKs7G8qp0L+zbW3VNN28
62WNLhGSe06NMmLex+Wqq81P10PktdcQrIBvh3gD4KXLLNVG/Yt23Krz+RCmQ+w7SumcZpknXzs3
OztVcqyVE0+Qn1uCO6uxvHVUBk+koLSwEmdN8xZ/HvSA5ljfz5xkNbfxtUToIVXco8nKXicnP19e
KQ0e04hJ4uTYjzBTOoJK5KUW8vEuX5DERD1jTEZ6za6GIJDsnm0dRdI5s1+0ON80blTgLk5J2q5A
42Cx1zfcO69mWjdL8uXV8Q1F52dooCtXc9BpHQSSuD52X6JNt7kfoAllUiVG0U9qNA49Fo+W7Bcz
6uYYGQzEShICGdhY9jZtr6LS6fggUyaFwbJc++HlG8Qp2oOimh9tCaoyDhipWYvQlD4C3lHPfRnt
L+kC023ljZXJJ7mUxVozGoraPDqRU4nryDhrlqVW6/IHCbwnmkJYtSjmS8r8EeqRlYXqpG/Vp44W
3oY6VBhgIT2mnGH2ccq282YzYLuHzZQXY+ODwK0XY66Zt6IIHbl8y0al8Kcrjb9kvFtSdPC6ieNj
MoGlQUsad8Soob8VaPPduBQv9Pxp0UnrHWA3tON5zrdxKZ5bxJ9YOT5RKamxHNJQRpXypZqB6tSa
Y6CrhtCwjjhJFikApcXoTQOA+mCcnuHpk18XvLGsZix2ehjAXcAj9ZuC+8WdEzrpQkeHZKsjqLLu
pbgBzdet0pGhxGP2khgWk9poGnoj2M2bd7H2AvLvY3DoRAB1vWmbkRqjsfZ6xDaC4WUwWNn8DC7U
5dnUA+NDBMV5XnSSdH+HRRIa7YpmMTBJcEUJcOLmAxKXnM6ojVvdsN/bki0Cr0Xce5k7w4zSbzYx
nbO7ETDHOkMufWXnTO3LE4FCpJP7YzY4aZ/OlDy0E2vEjF6fb3PVU5GV63QP8JfCfcy3q8ADVyYi
jFPB2eEd7Uo035KKZyQoMIj6MkzpMoH7hhMlEA/02nASzwvZmT0rhnV+NqwGY1/1QUQpzOjp4AyW
iUx+m+4KPX3p/ObOQtsGATceO3uDuYll/LCYeGhVC1Nj7LAkC94yckDRxL9chsgiWc0KPf7qBCI8
RaIDn4u3vjGiRJc+kHn5K9znz0HRohdo5F+mzgZUd2weQwYF3DCxVhmN4s5xaLqM6OJ1MQJIk3qA
lksXrw1zEdzhHE2aR+scwfsQnowMtXIOe8P8iCHMrcB3K3JffbIipKHgQgi+A98TgDov9gPSSPZr
VyghiCm6ugzMaGbzxtjlC3MePdQQep0tKnli6d77NKIgB6gaoaLHyyiyApYVamJvVoIucOtvvIhd
Qjd5nI0a4B00fKrz5c1s4j4+NMoMFpqqPywM2Jax3WJ1udZccTYLLFOnON+2o/tN1YYCk0WlVEu0
aJewLCkP6gguVg1K8JfX6rI+5HHzUdHPAfCEODUaOigmNRu/ZCleaOxduIpar040Qv+t0hdXfTKm
yij95XelVZ1rtlXKDBjUY4Y+IsiA0CSwIlFbuOkFLMkwVH0WeR48+FUo0cuyimP2nazJQiRs7gy7
qtdUuL7TrWYQ181zx72NfFxtvQEPmsbh196MQZkNZxcfltZWrklTp69TtO0uO7YBVyAcguQzS7ot
HTEZFpD51k5pIV/uPI98+3D0y/MlDtBw24afwjbJM1khwM56Xx1n1NLXkUf2a02vfcOmkuV0I+cu
/8rr4Vtte6fS0daOgIeDcSc9KARBs/yrmp6oJTTrqYnO2sTgmr1ahc43o8Cxm62WbdDdlWD4VkPN
QmYu5VWF6FhC1BKqe2bp8duYIhyjQg8Nz51Gm9eFxi606ATSQF8/EFlKg2H927TgnqbYK3msNqu6
4+b+GoIY2BSOTalk2SkSdgyLHsPYuXYDEsy72sKZybS2ScI0j2XzOPbLS+BSiLZXiBkdrbzapKDn
VjZU0bU3IXBGUry33STsOvD2OC3QbY20DT0pwPD5bWsd50b7TlJCPaxgqgxRn+8K37yu7UBJOE2v
cYHBSa2WVcg4HbEPd6cV9RneNYsobKK1eXQ7wHgWFjmXe9ENeh7WJQarAhoFhi1yFZfEV5bDJWTT
AcjGqMzeeaeMVhRLlO0tc1mLOZntzd9jH8iQa7OQUjDGWgmKHDY42mdgg6jOhwlL7ob6RqRC3bW+
xLBUDeB2sa29CFl8eT5bqxMwfvAMR0s2+CLf2Dp1kIQtW/Bcmb+gAgC9H41e8F5dgm0KkfK8W1Qc
P9n4l/bF08UQ28IGl20j3itSSmeyKmvURJBoxPlntvdYShAWJSyg45xS/MyBFLgoG5r43qyqrvzo
huHBbKhBNVSFQ3hx13XmvCrw72gtEAu/dWq9hYhynfpYVtsT8I5BvlBZoEs+fkUFUwe0GEr06Icx
BWmPm/1dT6CHv0fy5avPL8ec/hTQOl3KTeGWp6EtzllWnWoN25QUgGCkAG6XfVSc+jjR9x60ddvN
z4VyoqsE+5DW9ocySzTkjHRzUw729Yypgm5P+jY2GKudhdkCNNmzkYvzZfgFI2r6HW7lAr+hpXkr
F5SQJ/8WWA3DSMVzYipPlzAoNb8VEhnHy2KcGf7TJQa5LOJZx+ZqZPp9ZKGpOeQGcU/eUk4Dms2j
HIbuOWixT6hou66syn+qy/Q0Vd05q8lqTMpr03FKnq3aCOOFMCOI2Z1LXYlEdfnHJfb1XFiNkcYe
bmnX5UgMXivsJOsBcoZp8QUSl9lNwF10+beA9GZljISQrh4d0iHFgzA/J1HLeumWmBLYCNijFWkf
jLk9+Uu0FcPM/ueTaWdZR4Uzh2OnQtRFLf9LDvupcSu0RVW04dPG84xv0cgC27bjPumcc16ykYKz
eSyC/L7CpoUQoDh7nY0yY7uGQ0/ubqx16T8NafA0VRZrZO9e97NzvuyOi0biarrDsZTpoSEEJ6FI
+zBzTti+n9OOqEZ4y3cClNBTUXxRRk/UPgkG+e6TTG6CeDyNKm4ISkSqY5SUfJF9/Qr0Yt9z7DxZ
zXwhqFQck4sbKh8EAc1N27mwgwn+49R5M6vPIWWRWIQLLRVx512t5Z+Xse+5Mt2lURrggsIRRYpg
pIch80AUUw3dY4mikFep/QVfy6RKf1HxAtThp8In6R5T4mHLzRGv5d74crlNIW+tnGl8F/05b9gw
L495Se7zgRJxkMULVPzkFBv+HnTJjUxYe5qhOpsd14qH0y4Fb7ejOQMLqfugF6FsTFissy+VItGA
UQvao1xY7S7jWO3DjW3v9ZnLKgfC9rw8jdK/kcb9DMeN4JAQaTaHT0LNM32WYdvR9Cid4qu3AJWN
47yZW5XnyoQCdYyyHCnfIdWmB4lOEainm1ov09u6zq+1mgdhYy3euIu217Tmm5U6z73uvyVBcPQK
cSpc5pcw6I0XbvG9crxxR0E2397lOktMMz6li1uzKMkRaXFNJX9gQ9lsBBZrkVwvMjQdvKkXao+m
h5ltEMEuC/LwElSqGoDRka4LB+CEjbT6JekU8dal4EqYR0Bo1CkWUtEvnphvBqvGD0ojtACc9Oyy
Qa4CT5vIv9gkF7qjohTIp9vWWjTmvKtT42aoA5T4I8h+jaEF+yS27qoi+BojD40gWYRZ7uTb4N0U
Tb+LRmbNEEfbadTBcw7VDZv1TewTiXVLcWUqvGDQLkx2x0VbFMNO7gzY+paHpMa5541XzZihWuki
hU9f6JHJKA5OkNaH3quxkZ8KEYWC+u1Kr0o0Y6fFE2HmI7IawPxE/jhrD/JUFYnQN2PpG9sARp6b
1uLw+z81gedBryCfraSJf3cdizRkaeCPGPLYpefsKeXhsdCMz5b66MtFRCbByp6WlDhc/jhE0BeE
Z6Qbk1b/oRjTO4rJ7lafh/EwEogdPAe3htjyhjBfZqTlB62pDpd/dMPEhtVP9r//6ddDwF8HOfBV
/7cDtS7hjbqZkgFHKM420x9Pc3n37wf/fjKsIyusN/jn8rfLr5effv9bcDnz73/8/Zj/599+OGta
Ihg7Uqn57euVly85OhkCcL9/zuXyOg/J777H2vvywuUfvJYPSTYLqoZa24FB4WppONvlH29K8F0E
6XR1sYEydHBBFl5YSMSWNsyMFqjbuh1jHsgoow5lZ6uC3cjvsefeD7XfbCOjrFCC7MydLKZd01fD
QU/OQ4+3EPdSHqIBnfqpiyaMyQr3MCDPSRPe790D1+0cLn+8/INXdxJaMTroTmwhgEwhiSwuB2bX
Td4hLjL/cPmJ5dQ7pMrrfOoNiDPdqa8jeyswfTxobW0eMKo1D9E83uNvjgyLS4ZJC+QjZ/+tIxKO
q1jZ208D2ZdXblyjRN+jwCRV6tmOecsX1ElFSk3iEIHqgQgQukjoW7lVniNcWQMsDOznQnOD78O8
yWbrgH4EhgXANdYx+sqGicSG45buBrPV21GQyl8FDvYSvh7lu8YEGRTBNzJRUtgqE7Q+OTodmn0J
tp/s0bj4Db7FpE8JIDqyzhHNuny8r0dg2kZXHTW/6NZVGxwjHQ3j9DnW44MsgKrRRQRiK/0y7Iwl
2qMHscUf6TZ35U3apWAoPfeji/JTbdnuyvCNAWn6hZSmoNyJI+t6cBZ/tUTx3QRjwxri06IBxdQE
9gmD+Tj4eX4tizRmo/OrLcqIn+Zsf/gVbm5ag4HGKMvveLuDDWz6jwZI6TROm6kpsL926p1I+5OT
DceuNoiCy+kGZDnpisvC2zgSURrbv6JNcFv1Mhw7JFwrS06hHL4Xxjw+dF1nbSwbsYa69DZgCgCq
MyD8wtuLyCiuJkcCosa9pS0scTeVmLUxgDxqZt6+xE961dfwFEvVbndRt6aHllPbQTXabJOHqXRd
gpbcvtad1kejChx7bA/Y2HVgs6T/6Kj+cgB300xonlfwp+gT4IKBeN16Afq9BktJzbecj2OpGXsv
m2lGIqnVIOy2tnvAMpjzNQ1CFHY3XgdBL9Y47c1XYOLCrgYaSvUWN5LxbOB5SwVmDGXwaKaUoWGK
XZtyNKjbypu6t3wwAz4K41Wzry0w/KVLkllH/XeugHzFiIJdbtUAq3EAGWG+Nil2EpQ0fPDrO1tP
INXDSo5x2+Mysk2ZIs4Wp8BWAlMc88W7wacI8AURPvBm6nH6OkMMftR75yrA580akfsduvqD1HAf
1+bZZmvc5URi9If1zRDlNWkMNcSs5aOwi6WcmmzBRVwnuu8fR2rXDCAgqq0OJbpJtyYi5Y67hJ4U
9tbpeoigjnH2nSLGv96+02W0rToN/fTOwObBki9un5woIzy7kb8bLBYLDPhOwg1uS8N7iiJKIq0P
J8tI7zpNzk9ap7+TuFJScbPrQROvRjIAqPOGU92hPI7W3rqwa4xI0tG/qoIGXZ5sD6sO56UZEiol
1KPX47STS7hxfSvpYk9XZCrvlIbekyW7HQ3rWisgd6fV0T3aSTZAHqFPYsiUzZhWZRfdaAUyLi70
ymrCmb7M34wBfnrXxQzbiKKNcawm8Lm9S7kqdiV64jowP+Lyfdt4r/PkFXcmhr+qOle5C87Movks
gxJBZyKjxZxv8ooqQomLRqTIktkyteESuafWqtt9AzlyNpOnvi5vgwwzqnlQtcfAuJPjeDtncjjA
fsDANm/XFL6ZqEW0cjL/yu/izRLVGKPKJd0MNfZHI86T1BauEqfDeQ6ibFXgBmrK+SqbtPSqL/OT
7POatdMYNgL1n+t7a7SdRy0lO8vccRsliGPiR0oEg05LP7svju3gtIktBNmL6MaNNqBraMqXeQ5O
RHJhMGKhCTZtXlX+bkm7t2i5dcrsCcGcHUvdUyrlGvzIOhUwDGjurREcee1H6r2Ns+9d6xBgc1Ca
E2KKWrByCEhyEcPZt5rHGpXvmlZQNO8Bo25pntLhIEdUalqJsrKuR+S83HAxvZMekeLkbGK+M90X
XfJh4YuSRuI4g5r1h3mlE8U3UwlcvghzA0N6zPkkUnm6PXxkyURtohHmui8DfMecd1vVMjQqjJTW
6ZRoYY+fZR0dl868rUX91LvGGfHGO3pbLrZVV9FYvgPj2eMo+6QZcba9GX0tuemFtdHgKMgYUfWx
vOlrwW6JUkOxmeBvpnV7h4ThbdLkT7PGshEIcZuNoT2a74lJGGw27b7SjRcZm/ee22zjnkcPBYGy
ltOsbIOwHIzyceqa6zyL6QMMCEwjgM09L1uIfov5izHVJ6OIb8xU3pku9QPHo9C+CPMg7D5MC2yE
9OKmjYnVcM/F6SzOoIkvRoWXU0KZys6WsCu8B4ucazUyL4sFO6JkQo+8fdF067qkHlHZ9ot6NOpU
aA/vG6W9QmXMbG8z/xcbgVoydnBZ7fgt8t2PqfGeUGQIwKlMk/dc8DiGqf42M4cksH3fQBk4eXcg
9mAWHUaFQ8crAU9WeFfx4h5qrTwExhAaeWFSc5G31OBXNlQxnxL4MPVX2nSeZhTqLUqnhd9s0FEL
Ie29UU95mB/mGEf4WMevioqnHSG+XwDET5bgQSvpULAs9buiaEhVrxetWkLJjUdM8sVNvfvOL9+q
JT704uRT1Cm6Fghyc9YyyL1Wor11rGR9RmUJMUh8LgzQJXTuby0NbsxtP5k3UsO5qs0AZRpN/jA5
8yc1sVdClbCp6482vfYzhmHFdrWmfnAF6h/p8fJ6KgGvAHjXg+56WZpo6xr5SGbr388UODzpJGTY
EqtVBLmrPGvWheGd7LnCvo1UkqJoeROhfkd1xLl2Ka8ZQXvQmMzSvu4zH3JXcSSujsPZ7ZYQ8eQz
anCf9YSmet/hiG7Ebqgbm6bUnGsMGfdZXbEaVL3qMtVh70/vXd68ux27fmUzCPWcFqtDUbm+QaJ3
Y1Dl9kEPJVB2J8yYkxGAHti9dedgNxtVNWmUE3+TGmNNCa9HCeEBDqEbqcGZKH1nCfWhR6LWSzqs
tJsrzcuerZn8qCnNXTnZpBdJVWObS0pVoqdrS8u7xkq1xiDpgQr3vatZ1jor2OhdTKQLE0tue5YH
IzMeZoIkVXnJQ/APFJRJB6GNiHmQ+0zDLGHK7R2r34dhRC9OrKW7vh6/DSicbKkvTat2Gs6CBmoC
gsxIT0Is3/SpAvtWsacj7YwPKSYHGju2beN0JF5HkzEis/J1CCic5gBFt1UqQdVQbmNzvTVnLMkj
OXyb8bgbdMy/PNEk6wXgg7LifY4Lm3tSNM/aON+6afJc6j0akh7WaguIm14O15np7KRr4r5h3uUR
dRMPH3haeOmGNki6AmD2hcpOsQodel0r4SdPjROcZOkrbx3Xyt/thfiaWM/1qErNJblwXqb3GQqB
MrL3tll/G4c7o187vvHeLHRe+W8GF0G8vh6kSQdObl0H2irdd3jZcguCd0WPl6oY1vYrsEOUYe2V
jkuwepvP3m3+9lo6mWub8L5FEIxdjuYztlAMEJ2PcDm9OlsKz6epjd2YvLWg7P71VjOpWY0Ai6hD
AnpXE/BjPk44wV6dYqjoc0bRevaGzczpiOTVr6ZVhVb6vKCByHnjBs14xSPi4IjPGBKE/yMjZyXk
qiargl4zrNP8CdubVlCYo3YWVPnWYEOqEzes+dkCW3X5Wb3GfzW0zYCRg5oNwmYcQ5BqNMOmVb54
+rvct0JbWRZub/x/TXuXrAI4zq7VGIw4aAW8//ISio3qZzUdA86TVcEt3rV7S4DXRiDtjnVobVCx
G3v9S11YhSYbLUrKvKm8rzOT2ty47XkHLKaAX8cyoIRTMXF2te3AQjXBbitPlPqQiCpU1+p0TYGj
YnS2QAarD6/bYXP5AjSurRwHlP5uaqpQnU5dl/pYTX0dKJaX7845GmcXk22pdye+ftfSyTZKKiYc
2sporW6P+nrqFv7rqwZclTkRzVE3axaSCRhfKY01Mdkb1u9tkzHa+FtHBwxH8FD9rI4R9Pt1910n
bbEF1QwO7fJfD0cpcKenOPNwujyI8IHu1wZ1LCoUTeJt1Z9iXhadv1eHwGsMl4EMBVaDbRQf6lQ6
bliIGTNXy/Xctu9SVCd1SnVMII7FcqeOUNdUic/k+K+LUv7J6oJj4Vypj+IjbuWIhyjJc9YZl49T
p3PlAD7waGFnRYryECx7dK6JXrKNW4mbskXzgCaWr3QXTQqLLYqOvUVXD1moVTW0TTiadDpiK/0C
Bv9kMasyicvtorn1Lol1je1+Pl0a+HWffbHdPmkTw7V0GoQSyqc4Q9lOL/X9QMfclCbt4AxHpZ5a
tF4xFIFG4zUfTTvgCF910O2niW42MkrptsqjlSudZu+0QLKb7KaJ37C0lmw25j3Zwns5TiUNd+/u
AoOwGwbqWB7ZJCmWqaaI3TzZAnNomH8dlIJZkMh31RVEvsQskysrrh7FCG1g8UHrIE/REONQbigO
nRjv1X9l0JibWsHEFBSsAzRkwo7fjlvD6+hgsYkgGo4IajSKbep9gALHXcmZX/uoxcvRoUStp1S+
FyI2OEHmxmq9Z2vJvlmV56/dpkU7SkGF2SHq8+z0j3lMPLQ4FNldk26TNbNn2CNpnH7lTZVzNasN
q82UhkBD0RiXBtauWH+6lLth1HCkSL1QC9uyvEHAll6V6sBQsCvWrU0/JkXvQrPTfdCKZE2NleFN
UXgu51M/II2cFeI2RnZw5aqWmd6DoOiq/MNuU0yNY7JHU3L91afwBc1aq/gGfmKjaz0RE839K9ka
e72kgWSmer7Wo03T169VbVTo1OZZGClzYMveLgaNlt4fxNoe9EeoW3TJzOIciUG5ElaAeGlSiDhC
I9ci17k0J4md95VH7aBKKHSb4PpWfWTtlqinE1uwDSM0APdq3lmuqLYmxnt6XdhXdatftwHFiFni
OChVM9Mxxc2lhF9clYLLvCCvBFCxlV5L8H/jNp1guugRtWxDtaGlAe6tEI9xRJB6Gei+hzHJULmb
1gicDXLkw7Ykk5m9Md1VHU2/qqw7Iiz6zoMa8rWG08kinWzrNDfu7FhXs8ZTHUYfUSDiRs3395Uz
y1sA5SFtFedO9w6B0F6WaPpI/cXYpEG2vXx0g8n9ys21dDOZFRaTdlxdYS8G/ktxx21AJJMljt9J
BVVe6YFjZLICc1NwsKq6zZZUhl0Myz9lXEjdfSmgha5rSeF0KJztGBC3LOldJKDepzPv9DJnjSYh
M3FIniyFzJCs0Rl0gUmDLw+SYVeh3FBWlJoT6WmQIqKDZZtFCH67GHi26asTCR/jpeDRhUmxrQxc
OeX0QcQpkAaZUeuoxHWPNhSUz190g+ZEIosb8kBnPU8LdpuyOlmJ+KDfnaxA3gSbxK4PQ9Schi65
Mdzsyy9ug4DQqClaG8IFVWc1F6KBsa2V0zNYl2Fdu6wBBvoL5kgSYej9TYBPaUydcEpAb5UoOCNY
Bsri0k5VDcULSqoUXA9BHpr96dmV1q1BvO8VQER6SXjUZ0SDHUOJsk0SJDoMYkIj25W0ukYCvSI9
DD4QftpFl6ZBW9CXI/w45wqRD+GPDhK/6bY4OYvzUIIgpNlD44YJjBP9sR+sFycjgau0nU7LMR/F
zeg2G7aDrZ659HzkkG8jj46AGLAxFts8Ok36QAEXyPyygIurLKIy9SGSTnQVGa9FLc5d4TzmCTgg
hfJi6yB6pFm29BXVISZwqSSPC7/Ak1D/VP2zCzBn+T/snddy3UjWpV9lXiA74M3t8Y4UKRqRvEFI
JRLeJDzy6edLqCf+ru6Inpj7uSoVKR2CADJz77WXGdmH+aFX14Y3AVZ8Fy8Rc1p6NCdB2UwElUuD
uc7s5xj8zR6Dq8zyD8ssH+yGd6EKk3cxES3aMdS2hsw/FJPPep6xSBiMnRtx4PcqJOuwpwM15h9J
TJyphoHcESZPmrjtBpUc1dCcP5sKjKjiN2znZqYnsfNtlpBw5sUQK3FU+A1BzGaoiqIvBiITMeIM
KvBg57XTaRoK8qBkEd5KERwa17o5+fgdNWMKdMgL4o006wQWad+BijKibPe1rLt9UNtPTRfKC0O2
XVpjRuWZMD3qzC3OeMJ9s2viOj3rr2bofhlYwu1tRQ1QkW2RjjyC0KG/iLf4EPwZM8LfvySR1UKq
gzYPp4ewxBxZLqaR3Eg9ZhpaugeHwGxkr6eS4Vwbd6+YaB8zrO+2rc9M2++/CKN5/kOemrqfVfMl
pkd8yitnuOZow/bryK9IvTtlmSR68Zp3mumJXxxBqCa4STNCqOlaSCNx9aEndiS3wMBheLNflvRL
DwW9oHntrOkpN0PAGvqNceHtBQhGstd4j7w336tWbAyBtGWdncHi3zR1+NZO6m2a2YDqjNmnDBM2
YbOJ0X1k/xcPh1V08a8KR80KNnE6g1qN8Q6887+LnlqLhQYHtkdmAIdiGdahKJPfIMiIqK/cJwU5
9FR2wIiOiADNwu3KXcgGblIlmLprepTRs/HNHOyaqyRT3oa6rR+EZjL6MWVRFPrn9f/caNave/HB
PZGXJPYwHO+9u8WmwzGaS1YM9G8j48hQD/DkIC80oN9VzH3773Ry9z/p5H9+bdvH9dz/j5gkaFx1
2WSyP9GmnQo2jlmZd6EPeVRwNJMRc5c3X/UyBzuslNyNDEyiSE3NuagzFgSdHKwAypUa/t2iaT4J
TIA9k6UvipCfstMFmAp/BXKEcBIcBpe7t56iAGxbUoquY8GxZiXl09hGLAQoyJFIv3TZlOj3FLsD
cH+b5/GHa68JDlUFFBTJ5YEq631q2bH1Dld6hKRArTwHhkxPeXJtPmWqvrUCY+b/ftPsf9fP6LeF
X9SyvQAvw//Ic0JSk/ujsLuTSG0IcE30rJhR4ujGXqZnuXP71Fs6EVOzflZ6BFOXc+0Ax+mjhYbl
5tchOZeueBkrcR9L67CSYxR2oRul2Dx8b6lp44pr3nfcOY9XKDGSR2DS9z9sNsd+GS3muIoWSZMb
4ik9qbx9RMLEoZqcdWxiAiitV+B///X9/3xnbBxBHFQYAUzG//AGiAeZW2FKDJNhdNYhLXYiCuKt
n3BMlCJmvkVSzUqmNyxMYLsgva4kPWHzKNNSk8A1mzxaom8u5u629PdsfiflsdWV47lroFiuBcMs
ib2AaVDrQyV2yo8l4M5U2P1VRckPJFiphAPB/iMw9ZiYEYXqD3XIzRIoc7QVRWNgVTB1+8mv0ZYF
MKmyGYZHMZ98A9m/WlYeUjY58uJ2zdkLMHRAnE+DneAG66bOudZErCAmP9QsGAPZwEfkeeXHsIX9
mX8YEdyjeHnJoSYov8P+XZ+ujKsaCnKC19dC2crCHTxuADDnLGFi7f77EyGo4N9FVbh32haiFWKr
kPNiCPP3DcxFedcUCyEzWY0z5EixeuwDAjEtlGRlNd17ysPIlPyfXSWHi+dJa9eOyRdncoP7+sbq
45dFv3yN5lkRU3ZFHnaH9ZqHxx//SKTVj5YQz7BifvVnU+rMs4MhYDfKbC9M66cxqd9+Gn/APTtM
XfpshcVXkLNxlOIJ4IMDtbWYocAqy1vP2Ha1f5c5w4cqiRVeZMTz8N6l5nHit5XuiQ9M98lS7Etf
vER9gkdLM0zfQn/e96q/Ctkbh3y0MIGs3GtlTu7Vhe6a5+jqWsYkCR99G8v5EoVjy1cq8xxN1i4t
5bcOrO6Eq2pO4dVhx1B3BmxyuLO7ZgJuLIxyz9aGeKP+0Bx8X3qAnWx4mhm20tnsHga6a//WO35b
UCPpIs1ri68iJMUmYG9yHarAlUm1ft+ikLNb8WiM8VdVFuQroXuzut9rQRmXzYMnmGC21YCPjF4Z
mrjV+u6zitqb7ovjJn3zs/Yc1tELO+WHbk3poknK1thQUvRvU+i+RUazy11SkdsxQjoStkdgyJtU
VFyhoEZQ9ajtH941MYiKf+sgRz7AYfxyxvlRluXVMhKPJhEOfWpThSuCkqv4NW6L08pU7ZOfdTz8
Epb+rIQeAsWoXyGJcMsScyxH7MecN0UlTOyMod6LnE40ldWt9fznXMDg1awuXXF2RWdpMkixhVR+
C4rkHMQuUtg//LZB9x3VyKIzyoE+spWnFA5pAIjgJ0AdmkDnJIydchy6nIrLtboSt/3GgnvvNM+D
CZ9fduM20K0wley+gxh56Ab7EfvSt0jvQr7ihxu9fE2l9bYu8KRtkp1bkUidjTAAmhgBjLQemgzX
SfRpJnMVTdd20ce2P4J4enBtwWZD37NxiY9y6ckDga0jdmM0zyFtER7632dZf2/S+mHRugkCjjY9
7XHYcfgbUYGLghM9C8DzXWQSKG6TL7S23b0AOBlNoABFeW9q+mMt+Id4ZCXpdBvinyD9QqyvbZJc
TbPl9GBmVNjBtfFg+Ge9nV5bbrKjGkgSVfU2lWovA4Rs+cTgmsn4y5DX5nWAnoZJyXaa8vQhs6Yz
qTzTqbZCgB4fo6FJETSCIA3IAh+xuho5T4zQPToqeXDpLc8i94pdExkMAIPpNi3ql5sv1lOOXy/W
Wzdcs58bhYil918CLMeYwZQGwgAQpxS+p0EAfIuPEPBWBSDbp86hSjprO1n2uKdDJyEGYcUwFEev
Jwd6xst+V4ezRkl7OlWHwV3fQOyBpFmd/M7dr8SgHlnPgh8GT4JMnCS6wCq72HkjD7moLkql3q6d
DRvVsLqzQM2PySggslTVuewX66JCdZdUTr5HAvMgBrPh4xpFQg3Zq44yIHS9NYskP9OV8WFyu6/Z
4quuAGOocbq8QEmzL77f/fNPjA1NbOgvwjIelYkPLvS1U2PY1i7x7GcvrNUl7F8n3GfBl6CikIDr
khGp/9gzDBr69Fgn+QxfUYqrhX8tlIf5JCMlrqmf+ZdWfa3/0+mvrH9CUccQtHWg2VYLvvCB7UIA
DO4U5PWT4/jhNRpUdgwq+0cqw/w2xzPePqrchWbpMppajCtmj3cD/c+pntR97PvZqcgKE+XIAN28
kMRiCAIz6jHFuaN23WsyWg+Q6NzjepXrVdg+DhqV3X3VERyWqK5ayA8pI5VgMbcRbei2nmwX1+3x
aMVLcvaKgvmOzIkKy8Ktm/LjjJogYsPAxK4AODcZHu5tnQPcwRC8BuWrHKDXWW58zv3Wuza6CIlM
VMLBjJYasdmjE/f9aXKDo28CqeTUnQxa5ld04AeVLrvZsn7bU5bvs8Fqr47s2+ucmH9JyOmHUmcN
J81MfnBQxgd8cvf5PJpn36kY5oASXifLIbw0ZmzIXvwUxcFrno6kh0cGdJYI0VHpbfGEQAdvZ9dp
eXT75b7qWC5JaD5YxHmTXqngD4ouO81PcaXMS5BeFBcwqLgCGMKLBJLTeOzM4hIPS380So8uWUrV
XVzhdyAZ9mZUDFG22WI+VDCcLhDss3NWR3CPUS6AEZp5f6EtzBGZXAJ2ag6ezN+tnxFD5cXVzZ63
lo9tXpEm9ykMcbzBgEBpxlJ8gxjGdeZlZQDnHUqUuu5hZolq23YI9W0/Oa0SrrrvQYDz8SvGaF3z
6m7rrlVpbQb06t9F4r04pXpZqwssF+sdc7LjZDHOi/vujcTV/BAw7oPJXXwEGI7kau53htYzuLiA
QyvB/jrar9ToYp7TY4KganExwmrzX0scX1d6dmUV3tankGZcR+aShWht8sQ9/KjDepUrYVpDRCoq
H+ZkB6nxYibmvemQ585QZauGkPFX97zWSe3C8THF5THJoFsVUdhuBf7HmuyMp223dSv1qI/PlUOO
+AVWf8vez2+Bi2b2nbgxKLdd/jFparAB7ZwyvX1WsvzQfFjNPvdsGOgImxglzrsOSUCKCDKqiX7W
qPkULztOfUppj09qJqg5+AV0EdVljwjRzpnDNXKbE/+TgStuhoGf00N9ziWkMzFIWiu+sopkVNwY
m4+V2z8mdO5+esD+Hp56Ph3NYXpWfTqeqxJHutRO7tpiqg9Gd1g1WytBGKe4ctsa9KIjPPu9L1GW
QaT8ssm/3iCeQ09m09/KWQVYBpQXs0f5mtVagxpap1nI+9YIn2NXMau0Huhu0YZ407MLc7cs0i8l
C9YqI6hBPOfayt3zCqCs5QPjFrnpDbm3FvkgfedULR5CE/e0NtC+ZhsPnf8NtsS3qezsw9jB4ur9
9lysaJrWA4biTDLVg6EdHcp4QRJBrv1QX7qw2anCfio0oNlodY3IwGMMbEOnZKBosW+uBW+KTn/s
UL7w33QCq1z8KsLlb95mhszJpwdFs+aLHdk5AxkkGXH0OSbYJK5vhEpssEjKyE1mNfcU0dNmBVvm
iP7EH4sfPv4vGCG/IU07x8xX0BXn087IJpREXHR3LgfoKs5M9VTF1EV4hu7sQSkkuuVHJ8ShK8SP
9QfEbgShh/3BruZ+k7ndsxbtOOwP7Lbyh649V/wgwseol2680/V5J9unnNE1Ihlq3xLQJsto6xNR
39JWkIox+d+Lxb6Xor9LfVjQUQvTuSPhglhuSLXafwF/9k1oNAhnMvyRPZyfuDRjcJ8nF0+1eP5h
YKG9t3wWSD/xePBOtOAh8BdN0GdCJInz0qhrO2kRWFnrJ+R9BmNY70cvDW+9lqKmWoqEhweX5jCn
W1tEwUeEfnIXjPFvEd/VaM5Bq18MO/pqhCI9Ev4kIWpyN/s1NfmkHqaKa41wlWZ65PdbZ6y/EQKx
Y/dB6jIX+1TEv8yKe6irVA5ssi/8DzXJj1O9hO9GWX6ZFmIBvW57M3n08JUY++Yzj/KzqQGQEuQX
Xa9xzpf29whyautrnKl/G3/AlSJUPZcYwhyq6D5KVUcX1Tbn0ragi+HFTKNxmgRLJ4wcdycEjlOj
jbhxkM7RTWDr2nP2tSIiuLLuYiLNtz5A4M5h6L5+mRzYTTSaT0Ee/Azm8B4Maq/rpWQc9sYYRJpr
xR3Q0qE6/qiImdurAYvUTl1zrX7/s5fFPOipzj5Cgv5I7/vE4FCCRjcoqYcKz3yszGfzsCR08pDE
2Q47dBNkos32RFFtH5t6oMHRmrsOD5HtKP2DFq3ofly3JO5Ce01Nxg/Jk62EP7PUBByu+vrM/ol/
EIJBrfBY+6Mm4dSOkwbxTF/gKBk+r8KpVYFh6pdKLuKlIq25Qk69AnArbm3pqtknLrjoJ9Q3GCrA
K42R/FL4lZpP5UxVvrVZqDlA5GmYTWT2RDCuA4BVn0OUIi8C7C/TH6HS6q6DwPNt2uG+eG49l7qX
yn40yRsK4HSE94Pqj2Vt4WgG9+ScdiZkLC9gipMWl3RJKo6Wl8HxeBjuNXPis+lY7tbufLyI8bPb
kncjEOmK+1F53/umiraYZzHj6UdQb/uvRe+yOT3o1LfRRrQQz+nX0JN5DYuoOjnzoUmgtBqp5+8d
e2f1PMVVEWukCydRFe6R084FJltmRaNfTnR76yU4GTvuFMl3JzHQp7O4xex86+aK05UdKStpFqWD
at8HoDU6ioN8cvYyWh7MxYSAgeoCi1tSBRvD3xDBxHpqzcsqEJ3ik+MOtEb9DqmnqL6tA861ybVG
dHu2fyP4hDk76Htb1u92Lw5xre67iYW6qm4jn3mlK+fhYP8awvk5FN286x0EaulcOefMwIaRxK8a
GcShL/1bQ2wMAzWA/GYxiOHDA6ZOwB4MC6VvdFptOpZBLHeW84q5trEtpxFhiUZ83NhB89cF1Q1s
+uKHaA/wXPpql+mrzgX8Tx//ZnwItkXxkKWwhIhOAT1g2aya5VV5kih5Zkd7Dh35vo7cloWzLuiX
dxWat8xQhImrbAMVHmAszDVLodrJMHtfFW8oRTlXk+GXH6lvM7ztqfafezm/YlGJRZz3PEXjXVu7
x0D3rwNQBawxNFva14F4xHpfapWXHjd7ErEsF7/2k8LAr2EScbZJ6hzIJ60hnMsNioPwz8mXNe1D
R0wjNNL0oNWY6+rK7eXgyO4aVBbUpfzFiflV6kyewwEOXdRvCl3eyZ7teV1ypZ7IrEMNPSgaxl94
RNYg4IY8YgJZOPTuPS+XnT2krvG7GliXQiSH0WPnDEvcDjRyHPhwXQ3MZNcjOcjjXyIjX1E7FfwZ
SZvttIES5WlN1KDELRKutkJlV9bPEKoFs/oM0LllmN827XnwmU10/jODJk4WXSPVBjvTECCXg399
nucyw2MLyz1DfI7O+NZHE3GZzCtlHpO2e0o9lkcDgLG+DaJNm/26LlYMQTBgYeTDB4JP4n3of9c1
M6TNfLdOLtYBVu/+JBvtadUShUibNwJSo6syDOKCeAFIVK/JLKA0RMmhoh4Ge+Ra8YlCCF+4W0aN
fHwOBCULHC2MJEI9wPoASMTGQMMZs7rF+oVsBnpnXUsPNn4K9KBn0VYPITavsA6rm1mw+XbUTGks
YDzA9qYQmk+2PvECKJ9IuYsHXY/ZuBCXWNdovSDeEBr70pWWSem53uUscX5M1J3BDOCzSrzMF195
GVdpMJfsBKdYjos6rW80XBcn/tKzvjSBn6LkfTNmx/WzXD3VVQ2T1KyVzzT+X5VAEo2b1yXgyW9X
YbF2mtO7PrAdNlDpccWAZlgnK948xyaEU2YSeuoC/8zbGlR7THCbQ4b2UE69OugRJlQzZl4Bj6Vs
H5A3v3U0t0qGL0gfGFyAZcCot+7yInlb15A0zengzy2CFb/ex/WyD3oUJtqjRkvivBk3xiKIH1Yh
baAF+FrN64vfBSAFKqbwiLaEMkOvzGAsPgCODEUfvO4UAwNtc5n3OYXSnFn6ZryuIw5VYkrQeE9L
8jJ8uphLb2aHsyfy79HlfFS01JsQ6AJ/BsZLVfFFzt5HWk4Pabggt4zNdf6NDb+04R6v+klC7AF3
G07OsqtuizYTKP28OjTz0UEPUDv0DfplXVJq+16jU7psYUaW7jCJO6yqQl3PpdoKwS6Rv2oF4kob
ce3yUDgZkLFkqA19CrWmONlECnuogvZVGgEbZ7y1emEx9rm4RP9i89ZA/Fimg4PYeWocbEHrr5Uw
AMWemWnV7yY77ncfbStMGOXlQ6oGCpTY+0ALg/t1+cFO92aEy0G3M6nW1jpd+ZD4VMd6+K13vawZ
9rD9K5qj2N5Mc/FbY5DTQA25Krg5P15jvHRwcuC9DnKkwQZaH12nN0C/AzpRFbnnySPmbf0VkhHz
yLAigqkmitYl9kHjtJV+N+cgel59LXJk1pyRsH/7+FTjCZA3xrDNXesD91eG4qyrtAZPDzAqnwWD
M4l7Ed/Hr4E2pLHQq8ad8CADo2lxUJvTQshNbMrvS+FJOl6av4HHEjboYwd3MwqExLwWa7GCEuqh
qsikCpIvfUf1T0vslo5MKzo6y/iDSZeOtWN61mxcN79VIMjKrYrDCvMbNKbmrmrL30OR3unKSeWU
aNS2hyJLURVXvDuMVV4NExgGt3V4JVi+WuqHHBDg+gAdni4kXMsx8e9Q13XP6LQuPcsgNOXoJzfo
WK5ROx+AxfdcLo0ew/Q/sngqm3nwaZ0DsFwTh6XWAyatZ7VsqTZyJBV0u3G5084XwESMd7TCoWz7
T4OBh8DGZGuNbCTlF9RRwN3IPw9mCJ5CB+Zowa3bjzu4ZDjsYe0FG2P8y8uyo37d1z0xz1J+3JAd
1nmIZ6D6L3xGSpRga5lpJAFUfvevoEYCMZS3zMFrOQiq6MJMcztJ4e00Br5aFgSpe6CPul+tCkwt
ik8WUN7aRSxVUkOu6yexfQQcwLybsiCnqlXxTddejs88tInV/Tzl0bZLW1h8/ssiuwYa98sKJqw4
hugWTNZH62k1x2iLBbZt3sH2RA805myjQZjQQ9v+JcE32k54c4iSOGLyGx+6Z+VwdBPVCc5E7N3Q
fC0OBkjECM9b6bpPCRPwTSXUae55B6qKg90IR/NQ56dB27yUfn0nBgcPEm/5GUyfq0o9kjn0kpB7
PoDVBDSpbpOSPt2xm48cBQpdVzhZcquJAT0dETB8syUelGYkAoZM2IfsSHJcpxiilpfEHJijVTs9
fTd80MdRH3VT89qzJWtkpazBY8zmJOmM/BDSH+Thr7WB7lX3ZNvD6zjNztbi+eQY9B9Xj6WIcYlg
ajsN9m6e5oT2HPLtRINBfsdn3tTnpTAoAT2SJX1N9dVAPeyy9yUtf1oJWwTTuXE7KYO9DsqW5UPO
EIh0Url3GohcU+Fd08hYoNQ5j6VmfBTTeC9bSzGvSe+dAA5Wq+DBlZo81cQU7y6rEnB2P3K0xIvn
bPA3TjcSlHRnYGS7Ui56jGY3nhvfPIqUrQzZjyP16VPYws1B9VL5JAD/mbqq8q2UqDHcFheg1ufz
Zgw1WaEQu3Jvv5KHEg8u3RLTnnZYk2LxWbzNrr2yGDpz/Jn1GCKnXLLfftgWA1kXSu5Wn+R6JrY6
76QeAxDp8qECw1ThGPsVQOFRS6qSH6u5SprLO5Irn/S5KeGgA9wPVxyqkJHrFj5jOuSbLPMuLv6q
hx/rFrruZ1X2kXo0BXYDl9L5UYTpMUrBB7xxJsqgbe98Zq8H2vwPQUSlWTaPifwcg+FnI5mrBxnP
rLAo2VJYddvZR4Bp57cOO8h1jLdahVCMN+Snb8FfP3R3V8XhKUinzQhRx648QJ74KNXNGhNtD9CB
18BfPjhNeBUiOpZm/ms15SgFO1ypoWk0BJtWkz7iKHgOeyqwyKYCC9jONfrlYwqwcjomlVymIH2D
cQi4N29WmLNh1LNFT3gMRz89rcZQK9Nrkhs75hxYiQN6+Jd7kGiDOP+E8kRlFA3RxpH552oshNkt
46XaJh/W/jFkzmfWFS/awEgfm0adIdKo299B3d1Bovy9jutg+x2XrvmhSGuh2+0bvF20bwMop+YM
jT1sy47JbqIXX9vXz0g0z+sA2PSZ2AHQbJwwfMAL8FsE3W+PKIOtNobz3kdPun2aZ8p7bBzhp2q5
2ehrByuqw1JT/AanvPPy0NqqSnyu4LDlaTnxTOoGVi9MSCCyujx3s4MJX7WkjdAcwCAinNVgPoeo
aDiMkN+260vKYHTcuqO3LbH21oN4cjxgz+q7z8sNr4cBZNk3N2DCm+YqoV44rbXf2rvV4j4to70K
mGkWXoodP2T7vCY4r4OYbWPQBEU3Pc5Ofuwz74dpsSXDNv2VaEptYrb7sLMYkVKH2G3wnWie+JKO
zY/eDOSO8c429Pp7uGYQ4bWVmO7SZm2JhN7PIbnjXWO+ZEtgHSAAPzW8TrASmb7lHyJrr53G1jHq
MFi/XaeqdoP7u3BnFIXaTkJ3NhodTTkBqw4/Bnv2kSXSshV829fyWU0FcaCGZGPwbRmMu6RWUAVs
+jPHlRfcOtlGK/+nXhBZCTXNQlejq+iVAEf+pp6bpu/yW9bSUJT6F010BdAP38TJa8tqH80BLiFm
97j6d+WK4zoNDvDmAzpAC+8+xq17D2o4RuMJazkSh2pBOG0xsto22GCblves0XEiMH9Xov2pHa10
z8jg4wVNy0kW8kF7itSpe1OAHoDI1Iyzw/Q0fMK29A0VITpMdnK2O/aVh1IZz6v3YaEvPxS32RDG
XuZoiDvtRoeTSHmMbGi63RUQ8+eKspgzO0fSKRrR9qUG50d4mkIDTO2dvoWLyhsuefweaDJPTewf
AxRIMLRadlG9FsY6VV8plLrxXFeu0u56ugdbsScwiotN9VI45V+2xk/1XQ4adVc2wcVvGNcp769y
kshkoOga5dei3eJ857eVzo/68ZAdmR8Sxpu0xQwDPN5Dngb5BxUzG+lTH/JMHfkdCR8HOmM8/W38
oTkIyGKQurLSt3mtiDWcvvbXM+7wDJGZeui/veAOB1ucknntAHvsFVAe59dFbxT6BEdzlBP3tiGn
EZJEQ3LtIrRuE2TbFnu3pB+ma/hAl/zudmy8ovUouPGp4U4oXWoHGr7H6/KbR5zWyvJUA4zrVgbf
15NkhOWD3ZFBKc98P2uoRHhF3z0MC0tVXpwoxrONLWq4y6vhXe8169lPHvy9DfFoD0/UWQ7aim3Q
uWRWnH5F+GDg0Z4SYYK3YVo1b339tNju8+ogpYtez1YfRRVeUeBp+0GbzKs4/tHfG13y3gj7d/Po
HHKndndtwwPVVcV62IgANeiyHKBEBpEuVfVAwbrvMEvYOON4zqrpjEzqGxT9127CAh51/XM1fU9K
JslIIp6lZdkMEjO2rvxjrW+J0RPkim3SziXwUk5/0DjTBAxwXZSNVmz/YUH+0zP4b064f/1/R+N/
MSfWrsL/wrja4Zn8N0fj+8/pf10+2+5z+Zun8Z9/9n88je1/EBLoYebg4J4fwqf8H09j9x8ElTva
cNYyA/2Nf1oaO+Y/bA/KbmC5ZF37tuP8j6Vx8A+sh1lxfMdwTAiH/0+WxpbPRzV/Z7i6dDmBSe4C
3zSDf8sqsGRblfbgttQW87ZNFnGnNCElDimBs7adaLGJi6pau98zUnhmtWLOmJblpSsBb/NI0uX2
3zFFNXZZj4lM1U0Y1k3olfK2YJMIaMCQgWSHbm4oUAbvwynn6Bqlxn1bz+7BXJR9wWbmbBpdfqZK
a45ERk5lew07tGwwkqjfIQfuzH4sD84Qlsz2id4LU3t5kj8jM/tFOlb22DkWItTOv6f7nm51m79a
8KuJAwvltehGqmUme9siYzaWTMI5QtB9CCqSi4BhnvUeu7hjd2znuDvHKHaFYbyGriX2a5ZfMi9f
adXuRm1bAR3Lamay44Vz6Z1OEhEYdcd4Lr+NaRg9D5Xzl5iyD2mH9ZH09vEBxvqukX197kmc2Git
07DkF+AWWzvGZNs7IG5OVTu7y1q0BpwuBNTr+LF8rsvDUseMKp3qOVMo6yRWbWh/gLIcqXZhnJXH
Np5elqEtT9WEBhTTf2vikxuv0PZweHmvGE5dG5dRxG9xg7pa95OtZ6Gd8p9rmSGjnNJbmWBvyK4j
qiQ9ek17wKzMx18NdnZTq36v8V8XnRKKc1qSaoB3RKnD9m0QrgZ3YwxDvsxNhEAIhZvUinGHfeeH
k9JbGzbGIEt26ieHPzDxgTfVD9sALLvO0KH6c4kwnA8vovxK3Nh7Hw7VETlsPfX1d8Rb3LdytGF9
jf1+jJEul3RSK+g44ZqLp6nQ5T2knDDjU2BpdDvcqB/6fjlhrWpv2pBpZoe/gJa47FT7aoiZh5Kc
l57rtG3Qljl0sChRr1XSsJUqYo4z36ZU8mHtohSe0ujOVL53C/L+Nk0mcsbFwiLVBbi1TcxgwCIu
Vj5j1uYTvIDKDRz5Bcnr97BtvUO2NDbiwMuifW7t0ez3amJpNLx0qWlTeqYp8MkfB77BvdSJerVm
XrXWKY68w/PBKixkgYyyVHDpy6zfx8wU7GSC/hUGxxja+YG5+lKBNzq4He0sVBg7nyELIhNBKGb+
VqlvNcXQtZDpDNmquLddNW9dxEnTzHmeh5JR/ZTyzo/TL897I49lfBrED9dUmX6o6uIMgofqCZi6
WXCbe25SrpK3ocvExUYVz/w29s6OXWMKAtM0yaz6Vfr5wY877zinpKPNNY+AVET3XJvtU8yrcAtg
KDIfDA6YGraPFt1D2ZrjkVyMx7odrCN9KWFzDvQJv+zVXVHkWLF6BqaLojlGKARCqCr4OzLVjWr7
GEpvOzW8POWeE3beCstUp7ZsbgIAOBlpNgubwM4FQxcip9CC1uHJVsWOkdwHCuDH1mYjSdviaZmA
XrgUfxs/LCXIeBNU3VOAftNf2hD0Zyz20QAdO+CR7oxu+PTqKMTkCv7hhAECtpyTC7fMC48R0ws1
T89FjDk02XkQn4qk24ZpyLbYoW6mAUTc2jzOWJhsUGZDLiiLX6S40LMsGdGDORYwsXzOO6aZkUu4
kjJ4vFkLssZTGHY+cA9U0VkcXHs74pxxcr7ioE4P0cRzDlBpLrN5UX5rEvoRFrelJxSl8RP4Nf74
VBQIuwocrvdjy4ywqINX4U28ooGpHvG+nCbxmRv5S6wYyJpiPNslarCk64x95R+hWXwGdXVqIji3
liH2QZL+ErOOSUqKE1Ye1tnTjRfJ0r/aTuzTCYLcSNVs+AQirrNZt2EBtVb+rcY4fuskEet0Lgld
RqdCpPy1aLXJkv5LkLVL7hCpj1qMgz8xXjWuuQvIbdnBuHT22WkEmvqwbAsjJULdsbKSICdx+UwI
sDpM9nILbV6FCirquYrCnj0OJ+rWlxSMZojcE1OeaYqynVM3EfE9PtO8lIKbXgBDnjT+zERzwlMD
eIqk2WS8ixtJkS2McSdMrDMCooUq7ZM7eSl8DwhNPbkde7Jd2LYE81t8L+9zw1bow4jL8tLgCz9x
6+bV1nhUlffeNYZ3o8K2DtDZcT60I4OUI0JLnbLbt6UNhcErzFuUwuEY7LE4lFYvHyzsEruqEKe4
bR6ZyTbf0CKkmKtgG9GVIFtW1+9C5T/OgzGeJ755C2J5QSmcP7Zd48MFbLUomg4BBsHjCC0NUyJ5
df00Z0Qd/J6FfYmFFd0tfYJH12B9KStzb1HJLwHFijTcVHZ3ktioi8rZmnqWZ2WhEnXT1IZlCkGv
nt8NQPFDrlz9GpzKpDe2cwb/AFOfLaN3XBnBHsOsu4eQ1+8RTQhI4Ox1/oWZIOu+9u4Tb9CMB5oS
/DdWrD3THzeX49Pc/hyNtsTtTDFkGam1lWbjDO2M7XSdIlbuczhzd8MSt0dKM35hvAlguyRYk5bA
ioaYtutiVEOCiLaHDT9F+7lGn4n70r4Be8G8hBl7NqutN5vvBW6UR6/AQjCadeT1q9VhYjWFED4W
mrC6Zasx+FjeYkyD0/l+qAzs+73or8ChA6lIHYBtAAMDG3Ugb8fH+9R1AVIzcMQx/d4L5oj28OTP
RDd4BWo2dHVwAtyfygqeOYbGHYESOPEGU7obhnneYzqOjBAqxw6v3GEnKybhQWd+cTATbb/cZ/Rj
h1b7WmaEKOsOLEU8DcP4f7N3HjuSI2mXfSI2aEbSSG5daxEiRWyIlNTaKJ9+DqN7MP33AA3MfjaB
rKysLA8Pp9kn7j23+W5Zmg8Gp20aVJeWqK2d7S1q40n8zIP0K4nG8oLm7fMqs6JCn+g7gfIiNHSG
2oV0uGR+ZtnGNeW+sFRwEhHEeeJKNwHrCcCYBgT9722McKtIkIpoLKCYim/WFEe7wZ/4xnhzIeRM
CNVLYyJzx/5aGUz2B6N0IGU5znH07s2sm2spHKQmEkwcSCEOOWoTgPgcDNvIl902q45CbpTdGJsI
4Sp3IWpIFbqrqlLlxZgUP9BugFWiagsprD8cuRQBsZRxeUchHTBqneCwePqXN9uviniph8Bv27SJ
95Jj89YTXmcZA7MT8XAeqghGvnMpuZtxbiYvOO1I+QCTd2jMzNqHehebrG1zFHYPKKndCUshJ2oI
d7ypNjAeh7fGs/xLWlu/YdTMr1gHJiDOr914Stqwf/v8MlTJ+zROyW1wW6hCY4EufwoBy4XgD5Qp
5104B+a+aliNx7CgHcXfxFKLjGUG+E7JlqdUjuAMjHkj6sI6BpV2AFabXNpO8MaVWN7sIIBN20f1
NnJGF0GXdI+pzaTfS1BcFrN2j1Ygnauu5+/Yuv0tyihj2+KUeFnW036eO2+mMzlvQYospGDq88/f
8iP8/4NZnJE+sCojMjYNeTjauuwPZVSYm3ao5X4yjGlrZZ3cdZEe34XB4yuQ/u7gZo/raLR/ORPW
0AjThpIaEEX9q618BwyDLK6FWYFHqFRMujcAPOYlvTtfUpCgTIV5XElPGxjNdyED4H5JaDWPnlvO
W4Of2+pSe5H3IgRieFv171mWoVqxmmltVWIHyuCJeuTudqAgjNk4VQNhWkjvwkPrqGk9D/qN7Jq1
X7ftFzUis23Soyr8nuS+gAVoVwWbAEB4hgYGNMnAnNMgT4krLt4NQ0awYCm+DgvEIRqQRUg6gKAr
v6kUCJNhcZWgpD5oSVr5hHauGZkM1fuS/Oi83o/cWkfhF+/DCkRGCkUsrKKD0ylct7xDgnLhUDSy
u9FwPIsQb7lA5Fb7vblhBY6OEn2U7bEjqzp3F8WevUtsBkG6d9/ykTXgEDeohnVZ7x0Uzw1L5VMt
xc+Mg2KT21ggcqstmYza547nRhfeyIp/rnY4lm2Pd0SwIJjn5FvcJRSIi8OVg7XehrFpoIHz8GR3
YHUHYM/Md38nHy0AqCe1iAvnxtx7aXNxEMQ7QIVc10k2eqlQeqO6NNJ9KyAq3Gui8ZzI+UlxDlBj
9hk/jx2MugHgT2U9OW7ODdkc6xSQzFp5ulj5ImwudFMjmTDUPdI69AagjZxJp++mf/NoaNej4hFQ
dQofRu6lMx09ahOS1R2aY6iFDptj06SbzNtRblok9AQQ7Ix8eI4x8ZsjqMNxLIBQWdPK/hY69tUK
43bfK1VuND4NnOLzpqGKw12SvDqR+OZV/ETQ2io8MO7K8kKIP314LWayloM+ew1KjBNN8OEpmpV4
bF/7IoD8N+nfIffuPICA0Dkgv96V37yaBjWtFPC1kWVVG0XpIe7dj6nq6WJH2R3JdZ63jh1iMiJ4
1c/yATVWqkjLpIswM8+8SAoJvruQvb5Muks8EwszGO6x9XYZcLqXmtqEa1DCQoBZiT/6L4DWnWzn
fo+EhD12VgJn+e0CftrrjEQ58OfjIVF2f3B5xRuh2PAF8DdWuSafZY2bim4nor0tXXc7+EO+9rvg
PQ09qJBpcxxnx6WDGvxzs2zdO1ZzkkvirZ+9PRLQjM2mC6akz9EP+NXZD6uLErm+AwX87jFFQwYi
b/BW3AOe3vuUZcYReDsJcOgIFIrODTo+sHG+m9+HWd3rkabPF+UPyoNfqcvwn5Vs5KuDO5bzgRXl
2XTbtzCNB7YdsOQHEopWWdphuHYEjzzQdAcj537g4VqNNcdFzJoQcUDONddgHU9qsU1S8MVmm8mN
EUJLL6o43Ys07wCKLhI7V7s4rOUVVkB6cWCvuJ0+21F3tWrvFCfseAqpolshuwGuZY4EC0Eh/fXs
HYlkHzeMlmDZBZTUXm3g36HKS/VVGfU14j4CWILUJ47ENTBci8m4YjXOFBfbHHRRo+IZ7VDC2Fa9
ocD6UyTVz9kY0yMHsFpLnlhkqFRhgwaJ0yU961/ffHPqX17DBjiYu+LAFHOjZnwrBmHtR5Kj92Wr
GpItuzUhMTCemAyHs/ldFqzkR6bSyHEtuUsRGq9wUHAzE3p+Rpb4CGUn1nWTfQd7XE2qXBskOu6I
uJbey9QBYbNNtr8MqRd40bjCE7uouT+NEK1eadJj1Rw2p7HfVjUBP1N7hoUZrKnChEnwGd40EDVx
P+hNDWvNzVp/P/tRSJ0Ct7xsxRU9vXje2mnc07h+4eb6i1198fj5z9qCJJeA1k9aHu4gxI1kDcyp
Rq84tKVvQXbA3WSY9mveMJx2bUry2YzEWo5f4V2Y+06PeyGYoDVLzLU5/7ElNppYxR8BBThRzv6e
cuRHr0vsBRYX+xMrx4fTAwjzQEysrIxmwmlZS1mz/aunD++SrtlaqmJnFv20RS5W0huNTWdQopEl
Twh0G+9mTWlI67fFGprv+u7uuN2rbsqzykb4lZRCmwTBCepB54HvYhH72SFIxORL3NLLdJQGEKhS
FDxpDr4NSbRrNt/Te2Gj9grKJtpkqtM4kX9FmrFUG34Ii7/Ap87fF7D6xVCRiGPND7dYXODLTL2n
e1VS0RyEQCu8uqAtYZy1bSZ/W7Bw2NFRIlRFHb2xiLhAS2dAWkp+zhEtszQZxSDfORdK++u8C7AA
y5gxGkbsySH1ilX9188uLqmR5xnWDXY66QTh1G0cvcls3ufPVgLcJn8rFWNUv+vGHHdj6frbISRi
YX4OizvFKDtj3WZsPICi5TCz8Q+TS0U10extreBPUdpU4AD2UEnOtGfOLtA8vjVV4TJDM+cGvTGj
mtwtqkNpZgsrNhq2bT2IFdBf7M7a/pks1Hk9mCdMx3gfJSQvLz+62ashnG/NFJVrJAcA12qw2kpC
e6ASn/omWo9mGB7mXL36OjU2aGQkC5xaHEIIRpPnhmfs0Y9gqrm2oxp5S5tXm7gK7hmNE6zhqSB/
PPw1ZF10Ctrs1e6m7CyT5KmBAHd9JC/YfJCm03hvmZKAGh0ZuvgENrzkVvy1I3qDGfl0I3z33Maj
dy6BvcCMYVnRie4UgIZdRznUIbsaX+PZ2w58RiB4FKgcAA96wvlnKvb/32BwNP3XTEYhfBzh/yWT
Mf4VxeGP4n/sL/75H/1rf+HJf5Dkx81JELTjSdPC9f+vTEbf/IdtsjnAGeyQvWsreAj/e4Ph/UN4
7D2gIFjKJDWYV/GvUEaWG8p3TLIKbQFXYtl7/L+EMi7/k39fYEjPEiSGWshVPBQR5n/mptYoZHWd
teJsBILTqy6vAcfIqbQclID+z1GMzQnfcbRxM21uSw6Ee1NP0dmfxe3znzpR0rVl/nOC9vOE2/qt
Lufh/PlPDsJ4JvZRvgMw8ouh8x8M2s/SMOxLxE5kPYsKUmsRxCc5qG03Rfk5TJUDvLpkkp4zfZqc
XBysuqiXgPTvZPQp7BKgqHmC7rIprPcgmdnwjWZ7kq43Hsshv/NeP1pNjEHhqninVIBPxTebaNV0
eQALczw4kWzvttQKfPc+l2H4FE7Xb6apYH0JAZn2dYh+4Js85GM/7Cwu6g0DwOIVTVSEA8bDOrPo
5HUUBJS8lv2czS6mVFCPPpDGa544PyzSHJ9jbzfn2DF40fUvVYbDq5vbw34GRbJJlrVFLacPUi8q
CjImHG7i9MzmyUWzJd5UGRkIHImzmBKzf2WYRWiH51+gkkacPGkOkhYxGT8+2g3Lcm/eBDlaBC3S
PJFEF8/u74u+qAEReBTa6G90D7sKRtWfSXR4BJigv3ozfkrJtLlHuLJq08S8lzJQ5PhSQcV9mtJp
tP1FafWq0EjvJRytdaVEcS9KOCLYmRlkT4eyjQmeaMdTsSgDOwcoSckfv+GKZG/SPGJUyLNgeO0n
eHAklI81393R9EL1oGEJzpETPj3ay2vuwv0JkHxjY9tPdKk3gmZYC1hkwhiD4zz9DCqkkyTXSBsf
2TQT4a3ZUhGNhcCk/hLmujwLbnHIHhWhc/6A4wNd8dSnHmHwqDbk6Mpj74XtwZOCNYVkdjaZ4tH6
47CG2YexFeb9arLu2JSH078dEP9aBv+PpFHrPx84m+fM40gAKO448j8fOI9WPwuauTl/bl6ACigc
Yv0F/EG5Qu52bc0uOjpW/KpBdh/xTX634R5vIvwkWLtQ0vz31yMRe/xfr8g2WdXajgNJ2eck4N//
WzS5ETO6NroypOaPhmOW5owLnMpYZ9Xw0qW5fTR7Ao7amgp7WUDmwjSeQeWcGyBFtW81X3EvqHVA
Pa6z3HswU55BjgThx2APF4WvD9HC8N3l54bjJgnf/F+MHKaNjXL//Jm2goMYrQ4wsD3cpABcorNC
2WSs+wUQUJbRVWUAJksmn7rjPwyZZG/ChSKJpWrAION07GxYDGqnm+/ulFz7jjDzaXJJ2aA0Kqq7
yGyFndqKt6YgUzRpwvFmm0dN8tpPo5+RkVPD7xWg/saek7ewI4hLRO7ZDWgLPZOtWZoK62gLdU0N
EV6VQAAnF7EdTG59zZviVU4GksVwevEa8IIIElKZ2Bfy3E5KGvZjboJ9FIgI4OkARtzvNzqp5Ju5
xjxSrG0EGfS0w8tYyeQQadjnYQIwz47GozBcDHHD35wsoj1QxXfRKB7uGMsRQD7i4f3oBgWYx9g1
y3MYJhcUuP7Wyr/TK4XMiQtna2e+3uhc/PC9FkN9Mat92nVfXQWlHHlHekyGelPlfnbEGEUBX2kq
VR2Ba2tnOKr5GVCjgca6hPqRWv2zAK/ayuLISyoPyKWbrZcSw5C0IIHrYbyMhBVssfvFpA/W3SFx
qaBF/xv3D6O1pDRIap3XQoT2VubutDYNFy5RUp57sBie27bnKPU2be/gAHSQgXW6+U6ssbmHnoTW
MFRqTxtHfqWeSU0z8BlWHX9psjwjjWMcZhO5TRtMX8GdID2cEoCothGv9OSX59pemguGlOuJpVjG
ZnOrW4w7dmTbZzlPb3xP99kNXplj+dvEjvsrpjPAn4R7ZTjabp+em0Xm5PqeedCRZjbq23D0PxmF
8ktfTw6enB6r/RS4O7dhotLoZC1LX8PgNw/lMqt0AvcJfDPdJQMrCS9jaFEHvnfByHlvhG+stPde
O3wGMp99vWcFPxwfnVzohxhwRLQHbq+YNL8anRFgHnfrK+H0qy730xf8n5HSJXi30t/7Y19tCmvB
ZndQAUa73pYVEjgtxhcPZbhL7DFWHrxbUwiulLHo0bBxW4yV82qNwr6jBazEbB1bS/4yanr8cYbF
mMaky9nuF4Rc9KdWAcjWjrd1UjJ5bTYVIAJBnNaD5Mp2PRGBV7Gc3wTS9LfLIA/RFHs2Bc+eq5h4
tgTfhktQ26qdepbvTE5KLQALtnlH8mdc7G0mEBOOECy1SOfzAosjnu1NPTbOKyyV5lAbLeiE7ElN
0m4LYdobdJEhtLTRZ35fvof99BNsNeNDK3wkjU9nUCM/i5vpZYyLJQwo+/CNBVW6nDzgaD9IS8Ar
Gxly7TjNl77w31s06URnzvl+LPAnDsv7UDbO2UzYhqes8JJsBp9IwE/3rfF74MbioU0DgIoYceh2
sMhHi7A5JIvbRMlDN5jxpYxw2EYZ9HB8G79wNZKX9yufZUnNkG86in7bEX+HOOez2OJebKPfBIlA
2l0exiIIHpFqDqDcY9bii3krjtafZxzLFh4GnL+r1rUu1djr86TjQzbW6J8EykR7aPCuD8kBtS6t
brxHivBR5WW9aTz2DvOC/oTask+nxFj7CyYzWZ5caU+nCcr8thpw/CKYYLb84gSWC8iaXfg8Ojfa
VRfBP3+YfgaRflTeXLc5VURLHJrWbQ59090w5FdP6GTr0J6bSzUxZ6vhXGy5OBQOC/0HSX97y7sO
umtHXjBO76AR3sNnBfbwvAlMZjgshlNWo73VXehCa14bk5PcOqlafeC9AUmOg/xFTcbZrpahRUgJ
W8bRUfvVtHZzsKWYBrALKv8tQDdxKKp8Z2Wze6lLaA6xBBVgJJsiLOQVg7NNTnFkME02IlJ4kmPu
zea5SFlTT537d2C/sIrwVW9sLzbPfWH9QWudHIA1oWEXSOYV8KKdM/AnqEoCpG3k3BCUil21C3+n
flo86xRMI7TP7yRRJafG6p5govS54DC5NZkjzzHmPMZBWlzoHo4ZFvajNsk3bTUdPjrjnTGoW1mw
II2TY0vmn5XDz0X7sKRFgvW0bYYAVvbDQESzs5VF1sfshg839K8TE+Wjman2smyMmCdrLqN7gXiH
CGmJRR8AHHtLG8r3kkhU5FO5LUV1G8yovnpwN9A6DT86zZqk1jyE/QIVxv05ESKoITkJf+f1Q7Jy
eMfWJrG9uzbQLej3iAvCZtlYWy7fm8HDaBu1c3SbBiNeQs9fIDC8GMnw/MTpfv7TkBotoYwVwmEm
ZRvNFfuaSeb2gJkOtbOQX4nN6pfkLz5jkPR6znJBbghQkuAZMghicGR5XvAVABbIJ8Itd3o076ZJ
7MecADWdHe9HRhjXtp8WhsJEW9K3mu87tN+n5qNi9b0tlwM2Xo7aLsRlyazOXPs8SkfRTd+sfI4u
0gt61O0sjVoULWHSgrIkkeYQoRUjpvNFa+8PjNLynEpDvLU9Dl8GPJeMkpa6pfktEnABnitulSXe
eDnJoUjjPyNupkevnKNFpjNSUZXvgUm9E+uj9rGtF/FuoPdDDei/X37s8YBFYh7GL+nQkbe3Cs14
2KKz92+6No7lVN9tK/0bm1Z1iKJpb/JZtQ2zeWL/u6Hq5jKYxa9wIY2mHov0SG4NHjIewg0vdNxO
y5s7JckucwvjhavLVhN5Ko35MDl2D/bcZpBJ8DU0EfEOwMq+Q2xtzqi3n3NUFy9VAyLDGzubURps
qqwiRsLxx5fYlO1WJBwWrLR8ZNpKotFvdtIPrffWlVsfFTl5efqRY14geBEOblQulLXlC6vi32WS
8MeNiAasCadzpJny9Pk56Vg2TfwNazn3x06DmcKczTwy4js5jMyu96j4sO4pBwbZZwPZxO78wjon
jh3Y9yhqj1WMFgwQWLeJqQY3ZhGwtAaovA2ifDxEcwAsyZPhoQ/0PWswqlfI+iC8LjLnihF8PinN
lCn7EwSKkVhPbH0PQwBeamQfYxc0ywjdxI+76vvnpzIPw+nRk4yIG/TuV3X1iHBuocoi4Vo648+I
DglGFYRCzMGShTCVd2VP1a5y66+S7m4xVMOCaZ0KJE6J5KxQ9g9eGS9PI2gPqenhh6Rkz/eTZJ8w
RbvZGk7ucvRjWCqYZ1cAmmR6LP0BIRcfpWgcAu4tqzyXhUWCUFGRjheVyyd9PvhG/jMgzeKW8BnF
tXxrvONkEuhtpZTmba9eLCNOtp6RnUPD/zV2klFdE/+x4/InLa59JvPEPaDMBcjteSzY2DmOTQJE
LR3Uzkf0/zHMCEuAua1D7ENccjzK/L7aNxoYjgo6sSqsBczudP42lEer78Wl7+RPMVHlhLa/tiZE
910FzQ2KCJO42GeSHwdg1iP2DngsuXHR47D4VQM+O5mRe+U9AxuFts2Qet+ijbw4H4sV6zYU4sVi
EGFgTUCJV4Q7s/SOmVOWX5wSzVhQsKGcG9e6j+OH1EyRn6VW3mGCRrIvR3mDheOwqD0AP2hWk8jr
HbgQePlDYJ1+uWI0b6SYwKXwa7UpFGe77OZjjImLjDSyrXIP7IiWr9ojrbWrF9PT4F4s3qwtDb6E
QITyL0yKhgj1ROxb2/7LTyU+1VUqNvniHQiboz2LgRwupCSybcujE+XPjpF1EJcsLXqNbFEtT4Gv
ZoYMHAB+Xv8MgBhdnA6vXGu7Z5Em000fepyI12zAiYhL2DqYZMAD+pbXkoCqMy/sR0Co4dMJZI7h
nMybXDrm1aTmJrKO2jq0H7pkIR63TbR1ah5vK4/tL1S5r4xrWdKx0Sr0jRogvXisPfiD90lYBF05
6fQwGeQIFy91FTNmiooEAUtR0f9nBBc11XlwAK7k/nh2atu5itRBmrRUc4UM3HWUhNcscM0dq+lk
x6aEDQi1+zY3LYzSU+tfzBRvYuKJ8+cXkpkamEr3IBImeQ9y3naEizHMNg+qoKllBP87lTxJQ8//
QlJbwU8zXoaiK89D04KiWsZuQHsZfKGPp1ZgeOOzNaahEEejnPpzg/KQwOGUxQ2L1XM8JvH581e1
yDcByawnn7k5YjwY8pFX1iTs8cFiinyP2VS9MJ8s7k6X06FxEBD/gzRY8nsbd+x+WEGSPnhWUkDV
UQMHh+axkovqUFb3mjXPJZBklq96MVKLgjc8U+qn58Ljsms8IpmEOQcnvKc+hDmwqpToyS9s6zY+
sCJ/YQAqDmLqxBbBQYgidR3Xubuzi+B70GnykqLlySpIx7E70uQ6hzaid+uRLZ803oa0+Eql2+3j
dGIhwRqs5CO5zoA2busqnu4inxu2DYviDQjUOWX2EOL/eSGGZUKquKR5Y+6GmyLOHjED92EZehmj
detH/AJQ48N93IXxWwiO+FQwoUfTZEZvnNIzWdzhb1j5sftq1q77GtUE0xmiUMdocgD/u4uiIJqS
Z0kCRwxc72yWGZ1Kw9k4JeRKi/qjnC0ki46Dd0H15R7pt3x0XvDa07HvELyDgIvYhUwIO48YR4+f
3zTG3l0ZArSZGnm1vEZcPz8rWgiSiPLnQC38qKpsRgvJELLC3HWeGWVs7ED+DlQP1l94GTC7/j4H
24n8VYCLDEtmpBwiQaYTQ4ujXnaTDcNAyuAW01L9jrpxvjRMA66NoV4ClyqtxnZtl4aJAcO3L/VV
6z/JHEExGjiWsIBohnuSi7fJk31D6UWsUOyeSydo1pN/7Bw/vGKEwr6dpxdXJmiTPNy3I0FQmJc0
YSoh35KIRyJQSn5Srde+oSkfD2BY9KFt5ptyW72GSjlc87kL1ras45vRzu06I5nwaplJhXIUI1gx
D7m9imNgY33wgt7du6S2Te45Bzq37UIjnMUf5A5sVAYkVlFMm5RBmdkHGFaLxIe9N+qAsesUrYZM
u+fPL3Yp9X4ehlenl+65Xyg3fT52h88CBDDliaUoQY8t2lBL4O2cZ3EsQeehJDQzlL5sW6lSLKRi
EDOHP5VfvIxufR4Kw8KOW/4IkX5QPbDHk9xQhKV4WNvRxDD0wN9ieUdivfODmYys8Oc+3tkW8RtB
cuvatP3ikw/UVOa1IyrvvcivrLJ7INJJeMsLIa6OEe9MoA8HrgwE+WSPgN5ovQc0ioR613t2ro8E
3p3Tiz/javVi61w31b2JnPI81u03hDs83/5wVTHypWAM7aOziJid8i3Isa8vjSSrL/rGLv+mPQY6
6AGY0eblwbN1ATidb79dEmFLVf6I2/lPGXnNzm+/GjiTZqVQQlnxNQhNsrc8yp08QxWYJGrezyWO
/Yn9GVkdJ5DI/pYfMtmaY3+sDNO6lEb/JHwpvjph8S2KjYHK0yf6ixYvz9ZYVMXbWPRsUXFanJlq
LK4L4BXzqTi3zsBMIaFXt2vJvCngQ5sv/ACbcXbHqmbHQdNizpc8XrYOz3YMD4RAO5RCHkBpr8ro
ADNj21EpvyNWw0eoSE4uLRMSGyygtipaJjQE837+/Cndpk1gwDlTdvXV6HWx9+RMK5T1yU6ohrrZ
+kKAnb5PeXbrmYJefFI8sDnKy5yxXsAUZm+rrLWuU4HIuxuImPILm6aCQWaTkvzVihZ5tm2uU+7K
ezRthxS5Be8joB7Wr4+24EE3mkXtrfQG09/fQar62nIytZ0HD5tJ574PjXATmYNzQrWEpC9PDsyS
ILUMHIQNGTmUBDAIG2wchlN4zAgwhPYBg8oqRl800M6MFVmeiYGiMOwI9wo99Ewy2tMmDIBjciZ1
adIc4okXh0Kxw/p+aoOCdyFkikmlE58AUUL0Hnrrm5ea862x1Qv4vIZ5XvgFiZLDj9bvVpbBdE+X
8CDsNvidJv2Gfpg7y8ybA0LfYO079UjkGGMuchMzbOqJy72rGC+RQpX/dQtRkwcZGq9A/ncKCNk/
hylEWHxj7fFSjWm/nfusP+QsZxOC0NeTKpJT/kVFTMOBFwwrq6G0slX522ri0zTJHjgM3UVhQFlx
ag1QIaoO/mzSDbiFSZw0gui8FI8J3v5G5aCLqWb22UjMhqsY2yib+Q7z926b1yCvQfkVW0N9pENr
EX/DuTOQiv3sB/IBK+dE5WXvkPX14MdQHn2OghJhozRf6DPlj0j3w4evnbeSk2MmA+WZBFdr6oun
iTcVciMeCgiEtJmiQtwz2Iwyi4GEOIwPfQ/cI5ZvukIXF9o6Po8dLp0AUc+Jz+m3kXFWzBT0c3Jv
8bl27bq+WTp+aRWNtj/nj1LT5vqlJE43DvwvQMduTTrTOwSYOPpmMM5diQ/0cyLRWZzhEFdNuIgz
ttcM2PbA/gt7YBIjTHHNZMkZHJl4z9W8Ml0/PvS2BX62p/Dj+GLGpaJXtISQVGpi1Vi9V7Dkuui1
nTB/DwPEO0dUYNaWL07sXslx1/vPoiWS4xOKnbHzM7b6ko+OFsDQmRrpfBeKNuF1e/U5qeLtMhMo
MWWr9Ojwj4Yv8wuR7DlIA+OLQha10k1EkoQ/mLey9tFfclRrLZ5IlKJNa/31DG2RmdN/WGHjMc2w
6Z5qd94OGsB+1obumTHpI8Dhcxqh6l5aCfQcac1pTtSHaYQIFssqYXowBs92iL9y//8kjNx/xTcJ
eEmjILapKLHAQNFkapO9LVI0QycokJNiGR/5Em1rC27H4oU2bm99jWb9KyUWD8E+PFKJwndjN/mI
JhJFlI/+DowF/D0tWu5xhSOkIWM5wVb1Nps5MkbkFNpYWJJjx/43YMUK6cF5pwQ69Ng+t0Pf4/zO
zOCKoIb5jIzJ6UBF2Pne/NYu4LzEZ23guz08Wdd76CT/aEh2izxTvtX279Yz1cYNXfMxJ/XFH+Js
V8s436XkK6B3ZwpmzfpdOUWws5qKYYcYrLOQ5bvp8XFGG8NGs0OSFY7ztwyv8NZyvlllqrhSsdm5
aO+3YiCMLp8oUPw+3+csA08micIJc01LmhtVataRbGkvs28/QsVbDQRz/DrUwV9ysWkHmbpd0Mrv
TI7Sb0UlX8KE2U1aVEAABy4WfkTGPq7i9tHbPSWKc+HpENckRl0eBBrDMSrU4xwjvUK3uw7hObyM
oY8gpDfDHbQYmEvjBLgyib4Zegr3bl+HG3TipL61ZHT3mUto7HJK+poKU+E12I1BXX2vusw7+8EM
eH75t9yZ7EXNNWPM4qKMEo81y8d1NdNP2AuP15ruXU6TlnTlvnamR9CR+hAakbz22G4SNQ0PnkMS
7th3sBYz17bndO9B9KM2kJ5LEdjHwGNoQk/UbFhhVVfbmZhT476C2Bthcw/a5KtT/p6iMGHXVjIE
B5vJGVFH57CLau7+fDyPONexUXhP2jeGsKwA52ZC0ZfP9hVlEgk1AZa7LkHjZrsmsvkGOhEcGFY2
EwfXnFCQ1E17H/LcupjiL0DOf66104QK30+7t0DHzas3fDWVfKguZrXJMYLPz/vVZ5rpN5KaVdRY
+nVUYEsZ5jyMaf49dIV+CQnA1p6/cewa2938CRRP/o4cVJumtn4U0nxTofIxQ/vpbjPaqMsm38BX
Fk7hWo/W3UY4ppeUpjgJ74nTvdoSGzPNx7bvcNX4fMyVMn4HYWtvIkOgmuxoJWqHntxor5relvey
3QnjYJpEsI8tj09kijP9DT4bA1V9CU7QK/J275I5GPRPN000EgACHaY+/y1MEbJ7WC+rFCVmUhsR
HG9Ebn5og9Kc5buHo2TioUfNtyLlA19k1VUrGpI4qz6MKgbBzo58Z5PuUzn+Sg31xczT4BpFyr9+
/orEF1Tjg3/UCrPMBnldf0Df8W0IvXc4ag3xtgvjoo5CVvt8+fzV5xeDrPVTL41DMTbhLSxyNN46
+l1bVgraIaujWxUMR6LgJgQqy+91y+8NLbQNbXNPsG1NEKMqsQXxV5mrhQVy+/xiSoz1HXqcf/5e
gClj12g2JK49Jjcz9JIbpf98DMP8kY5Fcvs/v//5K2GWipqgwSbp7szYYJzSVV5ycrBDgFmlQyMP
moucI7Z2cehQ9q41NO9Ngo1mx9+PDa7vsoPFQHhTEzPOjCU1T75vf8gJ7Z0QhFqYZoaSOl3g4kW5
kXPdbIVP8QtqEpW9V4otyV/Da8po8gIkfCNM/0UhzIQgEycHyYkQaOZ9zOIfOe/s2uAQbL3sFhdM
yKxAfSBqrcgAit9Ls/pbDPEXa4gOdP4n5slIN/2J5rlmlKMna99YMeP3xj6LkdVKbv0vws5st20k
2tpPRIBksTicS0nUbEke4sS+IZxOwnkqznz6/6Ma+NHtnNNBAMPpwaIlsqr23mt9C7Fk2R6dMmc8
Pfwoijfb7j8Mhn9dqIw9snvTUEv86tfMkIzVomarQvvsYTLxqe04tdkdAuAifGqYo6ZoJTFJk1Y7
0zlbAeRpHA/FqY1OQ/P6VSSjdZnqH8XoNavovTO+YzQoqaSsYzmM4LNryJNGH+a+l6RwCWB0WT1i
9KLLiDxLJNrnxDRWY7+3rHK8Wgo+q2W/zUZ2nBwccLORI6lwncfMzhjxVuoiZ5KxiZ/tg5XS6a1Z
Qc44GswxcruIwyqd6Eh2jwEtcZTeAZCOrLtooGXH6KuQlYNuhfNBwqFRay36eG12BqWnFg3DWwFg
RZ+KhmWXoOI5W9M6liu34Wfq2VIVNvtUgxZYlN+zXgIzlqLc9DPQNi2wkTH7XIfcCCMlJ3a6jd53
8qZykiYR6U4lODvPsI314KW0bbZMrTgP55AzzI6wBeZ5FDnixzwQcjFYS7aCfPYqZxPP8Q/orLaz
PBdKx5YUE79sVc5fc4zhr8zSbBe5w1NWpReiHB6ZHdekMkIb09Ox3toKXaZweApCijPLndbIbya/
ruWLy5jIQ3q9RXaJfDqSP730R9o5TE0b+I9xIwqM7FUMg9ze5yH2DBEUWKaLdj0NTenrXXvkv34e
+rqBDV4jnYQv3RQNIvHMeo5MQMewYHW/grzDHg2HSaqvuCN3oxxiMh3qn9LRiQ0zt2YKepU09AMr
PM34aGsWBZ8A+Hg/n+snU5GKmc9y65KFuBOa8+g5AxOF0Kno/y4YMXKTqDN/GKO4dYruI+FjG1FE
ra/LFuFV/BMmAB9k3CGkRtjvjMmm85pw0wYkjAWOwvlQXBsaPMIebab0ubttU/2doeQb72tcXcWo
cYPb3FRli4lEbxnQd5j2xmWPKWmjVM3ivhw41Wt8PgGSCL8LII4QhHSI2mZPzUnaRCgZwlQ07VO0
qnNB2IRWYj2ZkltjLzUpUlM4b563oYPGhmOWWGhEo55tyAqrpt8WiYUxHPtSqlvNpgDiskH/uoGt
gYMvVAzo8XZUI1tF6NTnUMWpXwNcTU2aTXq2zmvb2KCp82PkTX7iEuqjpY+lm1hr7DPzetY834kZ
60ydZrEQwtzF3VOsPUNcGIdC4jVmIMI2iZR4/763GcR0UPew7xVRNYGOF6b6MSWlWOcVTfuZ4FwY
Hl9Kz9xnOb0UZaiQUK/kuTNqFLBbCIx/5WHGdGX6QNn0kbKirRySJVYRgpqswVA+BPp7PdHyoYMB
z0+84sCKVnh2OgPNdbENUHzvHad9KHNGtYFNI86aMHDBXpXLedMaZHuI7R5UH4d43R3SHamhCsnL
emgjl7eneUbdjLm9QEmJRPwoYz5UW7e3FqQGCruvSZJ+NyIcy5LFuFCT78VDtNNd72UaT8Am30xW
ok3LOGrrjtaTTrs+cmkuWy6VL4Z0QPCRH1aE25Xha8dTl3gmpi0ikcnFnd9zL//p9E0FOPoU9O4h
rNRbbhPuMIueUcMM5UHQOo1MmhGKAM28JXBS629GA/s60YL4QeezyINk0XYzN6+S8ky/9AfqgPew
7IeD3bq/+tn7CX6C3PBMA6Xi6qv/lqctStd/61MtCB78MTyHzFAwG/8Wp9VlLkDBVPAASe+OJ/dr
ZVftGs0oGugBVouJk5K2hAlkowv8NBtJOdAeUgr9TQdXybdSwDgEJUS7kNPRHy4OnMlvFyclul4b
ka+Df/PfF2cFc+REzBIwGbrioJb2l+3FAD4jy6dFTz8/8x48AdGbjha5PPDRicjAKMVgVjM4lw1z
QImSG2dAQPrOnJ7+cIGfMsVMl3eP/D2bvpXJUqh/kvb1GH67xguDo0WZhxNDcZooIgzEsbaruXB4
TMO4gpuPyG9B+ZP0gJ2rvPz3ZfymMeYqHF03+BwNzPLWp8/QsDqygpAeHlHTMKSYU6zfcB1z+V5i
0aOXy4dZRYhJyiz7g7xx+dH/4LPwBriQy/hkXKEvkJjl9vqHtrEOPadCHWwfxTKSbhgXJnHs+nKA
QzQvv3EI+AiFDJ6w//6dzeWz//TKhmT95M7VbUt+JsMYUFVKUEuSEVRcX5F9HdtBI8eELOg2jHfT
QPSD0Ywvxez+Kp1ZwUi/TffTXo67Yknry8cMmKDX038rRoz4c3fKEtU/SFl+4LWzaTfrf5KnCrA5
ny9b6K7uOqawuGU+y1OnnJaPx8n4KDpFf0Wbj8OiICgZOmxSYfU3YayZFKg9Aj1rFjWhqXN2RoCr
UID2oJoaamcyfcOUmbsGx0Z1zbRPTfVYtVV76vSKCE30e47QdsyNEZHPP/LB7XZDkzBwYDSxyhFc
nCszQivn2Gta0QnqCVyEjKbBHprGy39/Ur/fnS4EP+4S3XFMhoyfED5lYdU677R97Ogbw5YnfUEX
tV/33bdGcBKMFQ1gw0m+KjvVt//92r+vbry2YxB3aDP7RBL879szC3DnQGC0j4YO23cemy0iTbLX
nWDjLG3T/36135crkgU9A5+37XksW59ezW6FWaOWtI+xqf0cyuoLGm98fXT3UyP/NVbBz/9+PXNZ
Xj49A2AAhC5cpMVYFj69tWmd13Q+SnlMg8AhByJZcyTeGQ1UgxLe3t8jghga7TrUnqpKFci8BLtt
6dIEXMajtXIsfHbV0100mlcermFBVTVAUSrxM6UsWHMbymvYEAGr0cn9w2/w+wLq2nJZRKnEBN99
esuKuA8m0KPWMUoAE9CzKHZJo25G54bH0fHGvWFo3wSDMNvjchFUdVi4R3psixxxcFGIwFJpAuKM
MmvyGGfYD4RMvJpxFb7MxZdA1vPfuLG/xv8Jf5a3v9/dfwrM/5fb2TM9Rru87ez3n99zzxxiEJzS
PNJqoMEvmXZInGB7FIAHIyiBES9GB1rhYa7/7RP6P1/6nuf66fPmTnZsQQPasch9//ft7NC85bUx
j9+TbepinlaGi3KnV+nJEEzzCWKfHozWhbqbADC6c75Bb48rNH79H+52Y7m7frsaNgDD0qVtS/Hp
ano9LgSOU+MI6Jn1alEPzYvm58b9F+3m6gtVOQ8c50PN0co/PNmfoyPZeTxcOhJBncPA5vdlhVmX
qxeRfqx0/Y2eIGhlzMzfpLvLRfYEy0IAEAJEl5N2BH4zIUcAyoqGcvfdic19kGnGd2U4+7kr5bUX
Rzr369jAuadm1AyhnZCMzuDyOlrGbV5CQ6rAOoZeZ5zSvu6PUmJjNHt918rCXoEcmSn8W+MSxiEg
wblZYRiR27yG+99MtufHZQZ8x8qfetHuu9orTgwllqVBTmYFMwfnLpBWUkmmMAJFbiL9ajime8pg
LzOK90QPn8zZbbaJx6BwMIJ92K5dbpRN7ITjOUxMezeMsBfDSjsbop/ex0HstQRVkpanT0rj4Mah
9tz0w8xczGPY2VBRJZ0OMdjtXdIjsuc2TG9dExlUZ4Xxh9vlf9mwPR0jlOmx7VFA3BezfxwVipjq
cQKZcgwHyz3NqcQVn39PosaF5qKfyCo9qXRCM7BwsqZGEnadFC+kKssDfkSGyzRZ4bitWrPLdp4x
0CdAy8iwZIlLqOUXCY11hUPB/MOFy9+feE93WGU5HnukLN/vxH9ceJj1yFY4Ax7vMlGJxmTWpl9d
GMrvea7eXW06EnjgPKTzHGB9yphJF92t9bAZUz0YZNxCpqDJUaF8OAdZvKb7LFAPqnHNsFMc0rCk
r5jg2sUM0DPl21mBwnJUMWtoGGsZ3jeRDMjrDS23TiJjkm8jUz+SLHe7n6xa6v5zfkOswMLojbhm
zZgeMrPlk5WLx5F8yU2m/lIBomcwKDGTQpbMfU0HTw2Tt9XeXVEtDAugR/eEipnTveAdvubBmK8U
brB92aLzkubw9t8bgPG7XcfT2aNZRQzBQ2x+2sL0uonm3mULy9y9R7Pn0jjQF5Cz4S/ysNyHLagi
Y1GNpqVVHrMapPYYIYpIvSrcqfQPq7vx25ZqC959y8BCZLtY6j9dTx03DC7VNB/5eIeD0yCpwO4/
lrq6ABpE9v+YtkW5diDQmaNebaMZpXrhMHiLo7I5d7ER/eGk+/uqzyW5WAdB2Xrslp8PUO5sosmm
eXg0o1ggM7VX9OgZGDJvSCOD9oyJvM6x9emBfv9EJCGoCL03T1h5xR8ypI3fzvvLtaA1NnSxHF7l
pzU/x51TNWDCjzI08AXiTsAKXO9ixoCwyfnQAtNE+srcc9PamrFxOq5NG6prmGbFaqrzG3P9gP+n
szY11S7FZJyciCl//8N99fvuZHOgWIoSzE0UCJ9Ls0xE8WhXznDUlEkiicKOlIf6GXUsjGDGjnsa
sANLTBNcg8Dba96uLnm0vTiPzlr8JGb494Mjv0ShUgeyoTtCGNz8TFrxQ7QdEfo+VfWYr1nuLq3X
EqVo2vmJiSWGo4EE+o5luEybajNZqfLn0nsLCqD/M/LPchLBVtPbHJ1VVXibqEAQLhOL5uIirI7q
ALu7K1EW2s1OoNS3GkceZC1GAHa547dmTXwFZqGTjGhto0wDPOk6u66BDNkbTgFwmGWl45S6ncsC
8BKB0Vee6YKu5ABtRgbIG2G/lpYsTqNgLHz/UrVTuyXl0NrdC5CSgR7qV9GeZ9ySuEMK+wpusNj0
ft455hdj4jifpOGX3KzesoYSN4zBwYBcOeDg/KV09CC9mEl3KNRDGMl2bXedd70voglNwxPwyeep
7t70csYbofkDSqtzbGhPjUl8aEiUYu5YIfyyrwz8EzwHQPptBTFxqSvjQP0aCxTsiQdQrWInAP5D
rIqRxexxebBvLDn+4czx+80vDSp9/MaeFGBJl2rjHxtBDA6rQs0FsCclCDVV6/sZuhp8Fw/wVqsZ
IECd+MONvDxR/zplgTzisbccKKw8sJ/Pm22om20/kq7mpmm7hc7/kHW9dyInJAOJbceb2RW7to3p
0qDKyjHz/K1XkJ3tnv/7WsxPBY7FMR3qKzshZjCp//ZMFVg/jFpJi9G09lI7ZE7xELEFSxq2yH53
2Desgx0FDwQMQQXCrzE73IkQU7zXJAVtCrBVFe7wEMfFdw4iNI5NDeowlDUt5+yER58k5kfB+I/E
3Lhbz6XayrTxy3E0/7TSE7X877fW4nexhW0LfhcT9rRc9qZ/fJ5WxqTSQrR9jMY63rhaBIIwl/ox
bxL62ve/Y1kk4HT5khbZuqmm+ACCbD4mLU7o1f1bN0DyRKxOnm0nob2OYzof719iTvFI3EcOnkpu
7v+I1GKah7QuYFS389EEpF7XpL0KhHAMQWpBugUGims3HVQ9M0xJbHGMZaLlq6ga//+3OsoULaTx
jHNcHJPInXxpN79yb9KOcXmnZjYduTJNINfARsnJDXpkS5nI95ZM9xACmWsnVnCE00dkdcWvDQ1k
1S7fTpiFGEgci+XL/TuviSko9ULnK+5kDqtCfyxki1lGJc9tYOGWDupwTy2a7Ufb2pmujsxmjJ7r
jk2LVQzFXP0Cwg6hMUgVRlYzgUhfojyUO6fGzsYsAb24ZsdgTqKXuzPzb/sVekEsd8Ac5IgfqJsY
y1SZVd+0+MNo1TEQeX2ZLcJtWhWPW4FNa6U3ZbiHB0dwN1oSk+HGE6BQ46WIuk2DlsUfA/gwWcaA
1ZgsOL54guC889cpd92zk4sNvedgW1nG9n48m4bqZiUhITthClvIaqN9i1HsfpXMwB8KZu+HLiby
VHcI/WhTkzjdlLuB8oXJPBKhjZ1p7VkTZXdOED9RXMAa7k1rXquWXhOI11sQ1PpLEurejtQmJDde
8Iznf00oKr+RVsMNjZsKWJxzV/tZD2ERZtc6QTBbpiiw7MGGkbbYddi2tBWZnCnoW5g3WVtgb5+w
y+PW2nMPEqZXgL3E2VrsolFRLzSU056EjdQ0f+Gd3cPrM14GKxUrcog0PKC05KdSkh1TABudC3mW
KcqzEB/FrkXkusO5BSGspX6CL8bsMbBfEIwRj4W6Zlfm+CHTrsRuGWvMf8JXekRXrFa0oYjhc7PI
OJi5tQ8p9tGok8pG2N5xAlvE6CMtauNbkctXq8i/ucRtbKIuwleKK/5gdmqr9Y7ci9DAyheWB1vH
4l9FuPpUb35FOMvZucgsf1BEJTaRP/CiSafGG5e5am3s8X93KPUU2aGrnkqoTwNGsqe7MXVaZLlj
7b2Y6LsYwrDnSI5+52LsrqUxd+tCSwrfHZBX9Vn8FSVsTSwPt9HdXRygsL1ZPRMmDVDOXyr60MPZ
3nmkIu+GCH3fpENLLJIIJBVP3QqXAffrbD7OKGNeBjTiqzTOIsRJ/DWruweMPAarrW6jG6G7AOkN
UUskxhuR2QxB+qTZ5rGb7JtaP3tSK8Az4ntOMsyLI4Y/3wKzjws7EE/oBXj5WT0T0OZsdKn7iUZ6
hWW7S94r4hM3ZeRZHqzJrp4hM4TrStUdwxMrW4uZCWsBAG4PXsjZtDz5OpZTBATZ3gpLD9EQcYWN
NYWIbXUkkCo60yyJDlbCKtToPBDESAB4FCkEZGAIm54B1oMNDHUguv3kDS4bvsOEmjwQFHo4C07D
bkp/VilSUbR91VmP40WZguEkQ1h59opHKpX2TKs382lAeuvaScTWLaFDZ1oZHty+4ZRpQ6flXLsu
3cJ65MSEZcVrHoq2M8CIagmeiCeMO4RWKBDeqwZkzqZvPRoq1jic+P2jo12Y61h3x1sii+mGgiri
DphX/eDUWxJJ3RuILOMKeXtVU85C2UqTY4wPfmngDse+1s4JQVuwEMke0L+V1UhPrhheUpOonAEz
/aatwisCYvc5Tf9iY2DC2oiFpUzVQyVZhya2TcS8FrSyB9kHPUKomwcZ+YW2vLHV60msiWrIjmMW
nvLxOKWxg7Wk/cimQu3iXITrsEq7jUKWdCpL96nRR8lb+hF14cHDJwOSDhHchPh9GzPWJuQK6q5U
UKLz9EvXCDLDzPAUoybf9311ZMqYnDTJFqc8SVZrUaFrdCyOlRVLypOWhgTdoP8wSg9srg7NTulq
F6TJo1XQ6msrHvyyKqyNpuNJg307HOIc5GE45V/Y8lmo0Kjybus0+rymw5CEvm3NmdjDgkTSSsYw
eBd2hM2FpBIt09SkQkVkuc2pQjodrzpvp9UVT7MuL14ifqWhvZkElFZ0Abik5Sj9GNVUETLvRjhb
nqac43IdbOzCeg/qySR3UZrb1pWcm7P0iuqejyGpQEFCemACPOD80nZhhlEAt9h8YSRJo02fvY2B
m3gbYVv2ccWQ1DHXeCU8Iz0p/cHsdHGhbEGrBp/mOigCrQNkrWiTTOG79Ox3Y6s2pWO6C7y280tZ
RuRy5fqO93XftxkZcnU6HqSo8ZwvP5qhcLw2FloL0h3C4p3xeWAV8h2WUJc16Lk2w2Qtwm5EPHGz
pJDPNUtl7jTFbZ7KYjf07bCelY3hpE+x+AQdaV+Bbvi8k4kvHYmXcmoWy0h8buMBVd48Jh+692qn
FyvunDcb3kYj6wy/FrEwyTj0z6jU1nftbwlbdjNF8iN3AKMhI4oOngauP9Csh7ywJl/16kZJSUxI
vXd7b4a1v7E4SlEYjT+Qc+A+zJtHxzEAU8FV3Vudc8nS8GLS476azfQ2WfArgVefzUb39qYCZzYL
pLaknibrLhyMHUc0v4tnG+CZDIjj1WN6cVQdESh40unFqm36iKrZPuRpbWzK2nq+j2W6VgDKJFWA
6y7eBehs3J/2uS3qk7WIrccQ3U6WnsvEUgczhdfdBiFG674lwdgbxr3gVch5Gk52Ue7iMDLOsrdP
5KD+qNvEuwTIggQNnl07q1s9EjhH3CuZxODpjrERbKL5VMCmvaAvQ1JsVdqByTOQF115fsrbEQNp
oBUEQWBKnkrPjR4k9gkCbt1zreyNOwsiP4Lh4+4sbwkoc0lJIMerASfauivpQZDx2nZ9H4a0ldBW
XU+6CTmSmxFpqz/G9IhKGtE+83w0rfpwSJOKvOHceKzojiTdX7rc1ogRLBV4hxhNySoKqhSBHoZ7
q8B6b1dY34fFwohDFJ+wEgzqou9Ii8d91YobilZCABJVIQLoQPyTqou6cUTiULsKinRX7WJTfsSB
EA9yBkePX/5g6tm3YBysLfNQ8iNzzAsOXp9YL9qTcuxnL6vWqQX2PViSSuySCjSthucCKtupg7DP
EHVat5NV0Cxu9ga2X+LWyid6ey/5ZOqnbEavMhCQncWZZLzd9/7kiOiCnGQLd71B24cf0uhajCew
wo/0Hw0fU0Z2pC2YUzBLwJUxiPxUHQeaR9eZzVggbz0IN2IBaVNyl6V3pXVixwgoYyaCCCwZ+9VN
/073r3q0H++AkzB1xtv9HIpoept5Ijpz3hcs40i6tbpVvsaTT4zPDJjeCdEUdtycs7WxrLY7IPJo
NqFw+0cNhrCOr/mh7bQGJbyEMkQcz66InGuiW2qn5RmmmRnhHcwChCpN/N2Bt3YYhw7Hqpc/KSNl
Q8u1Zz20ql0iGo/lPkF8IgfM4HFw8Ma6Ai0MKMEg7oCdM9wHFa819unXXjTPdT6+2sYQPNEtQg9V
pea1x2RNewjAzJSQEZ+kbr5vUqoWvE1Y8/r5RBTafDWJxFmpfNDeJ5FdcSJ1tub8CkD2KrRVH9TD
2kaZLenvTEdr4NpVmxoHlRacbyzujWwxVeEAayqcR0SCDWeBP3Rv1+536AAmzrFT3TIlm4MpP6Yl
ARIWWSkYN6A7/S0CboATIB5lnIq5aGXX03CE4/OlliZA56p4RI1dHuLIhW0ddY+uyJ2PgQfMm7EF
dVlTgPW29KeKeD7FanKIQxf78dglGNSDZc+g1Brz6JhY3+xa4zxYNEiSq6YyNi2StWNT1fEhyqdb
WM8kO1hz8M2OUNuM9hJ53t/C3uKZSxpxcWZ2ZYX0G2i1eQuEdfXkiAdkEFD18VJ7cea9uAKPI/K+
h662TtUwqUfZVM1j36OI7Ml0Wy/1w/2+HdCErwcFw6XpUP52jhifxkEZcLqF98ru4/lyQg+P0Wc7
VQAJevSxG0Www8YbpsOsUedRYb9a3mCdtFzHYEngxY5P5uuoCsmMjtU2SPR1Re7jgRzP8HFBygAo
pE5MRwtAkxifIbCyhqT9fkE/claw3efMfQtmCQDF8J4Bs6MsXLgiPNaKWPiYbX0ZF3QmtifuNsyL
ZcAYsQDc0lhEey5B9jTO0FwV4yHXSaOGCgqipofvjdfYLzvOA1ktAFxk6bzzsgG6AYlnZ7aaCT6E
iQCpKn7RyvB8piomyR/w2TVznA66gSsiGKXY3vmoohRbxDzpaYlqOLROezbHqD6ODFlcqW78OMS/
yYSEOU2rXesh1Rj1VtupaWpJjNCfC2YAQKnxVi3trbmJ/ip6ZrgeztcVEMnkjMWapZkIMkbwL0Mx
XZSGq8viBDcVTYLjUWIUbSIU6gqvp7HTMr1ZtwvLqEnkaxzjwambrPGDxdWEVb+5VjWxHwQL4rMy
3BMLSb/DX+1uTZpfm7hrPghPEyDJ+plpAsodgu2WNQzQ9hey9IxQUhnYk76BqHthWDa+ZeQ4JtM2
zzKbo+3oAxRH3h5WBfVW0VyGFu690QbHHBDvya3JKGxrbZeFI44OiylYKZiH3RFJLfpZH9lWBEPe
W8e0oC4wcbaFbNSjgDq9JqTj+xR5xEoH6LLcuCcpkrzs1GTuYsdjtgGQ0p76sBXHPJY0zErZHTkO
x2eZn6pgDh/GOiJEua+9lWJUggQczInNkFVGvIcFKqo1fQvsZuNw6Bxl7+NgvIQILoEqm78cNcmH
XHfP98CxxsKTUk/JsI+QZW50TbxbKI598msQQIh+Xve8f3tHvQ4uS4Mp2Na7YXi6g6A4G+k8+N7K
gMx2x0wgNTcuwRSv+jpSD5rsXmpUi+umVblfuWQ/pnXckT9jZA+0kIOhHM+DHI8uNcSxAgHWoazz
UfymULVsdXIS82oAR36iPuf2XAyyeXwhWvbopp51xZd7KjuSHgFlhTf695s+8WrfCUN90zrIKict
qs+qrrp1puqrUXXT126LpnxV6aG6NgjRLVxrTj83F6eTJ6DtfPLgIQiaK98HxX94tx7KYS42Y1dc
U6xCGyNEfVnjqlgRVP9ad+Klx4aMzYi8bWmtnSQAEwaDaM3K/z3XIjxomVk/DLzmwRvkq1Z675xV
VrXlZjtstRxzaWrsCH3HQJMlDzU5BvcqUxXT343SrLLFoXCMbWMwegUljC9o6Vp6fXapzYgDbwfd
Wvw0gHFhD68njlVyr9el+dUNPqAofg9HPDOWQxRDZGb4Iw3K/tEUro/N0tgETRtucbbtQ9wx6Swa
gl9gx0Re9IBz8IfVcZBzaAysbKOWq6DFEYRgGrea+ZIKWmKG0dk/iHMo3rVZhA/A6Kl2XOPFy+xV
E9pvopf91Yyzg9Kd7JTU+VOoKLwsYcF9CcbHYbI0FFha6gPQdsnmrdxD3JqnpgsnvxmE/OiNWPra
JA82DPYrteiZW760m/FAp9rcaDEe4/sJrmR1NWKmFzGqY34lD0EbEEanL9CUtAs22PkVGfSjcGVi
9O6QBQwTz2qDYjVyqF/LgWXHa8S3hnt9FYVTexBzP+Ks0grf0yefZSLexu1wMidGoL1RX/4GQS4C
MuBP4yaBpY3Bga7EmFhkOUg678HEvdl36IyLEjtLSrMyT549e7FXNggHUfvu3NrSNujfqjVZwy0n
58DGMJM84BojiCqA0V53WITmefzp2MD5ZgIR6AiO0eIVXBb05keVxGoPSwTreT9/13ZweXD8eJfB
7IajPZjDehRRv7nju6AKwE4ake2HZlsdB5Nm7V00yaA4Pdo0L1cpgQ2ZDIk0dxRdWMo6t6ianTVw
7PYyyim2ILtHz1tgLF+1feqbYVkc+zb96Fo7fuAoX6+UDZeY6AP3EJXt49B64iAahy1lIsWbpimd
vOWf6Wo6g1kON0IW/TYc+rfBUu12aDPSxlOb3qfjkATqDhR642JRaQeENlGj7+87ftdCkijLnoCJ
6a0W+MK4J7GhArUbQbN/sxvzEAMw7h39golWl2N1KEZGZsRQaEBX1sBNxxsST2flKCaluvLHziTf
gUW2c+3mNOv64+ymxmVQAEI6peHYHgaeHQpRdyl2sjb4rgaoCa7quJtrIBuuhOuve0NytEB/rWfX
3mXLMFHHm0cZRZ6vSSgA85MlmJrU6Rlixj6YMVYZQf3Ov8P8QhRHG8fGuRnqizmM9kGbMIDTS795
x/K6hthi0y2CUz3gdDkkKTz8xqjcjWk3z1VmNk+ZSqwDMQO0ErX8pi72IK1HmYZnUt/+0t3M9ave
qncu4gQaFW63peNrvNRsVYeCqUepyhthqGtgc7j5AjYEDOYHJM3TU5yBt0gnd9FvxA/JU1a78mR3
mbFh+biRYA0uYKhDSOcs0XM02WdOov10pYe8EQRrrxJop49oVhnS1fa0kvbQ8DSm01XgcsM4TIwY
PkjxqLkstpbZuPsAyAyBpjgaqZUlo4jlzq2XJIqy6sgMawF0ySJkEN5YawJuYTRUQ0SMsOlsU6Nj
X9NM2tVebL8N0w83wp2lVQElpjlmF4JvPgKveO8kTZMpe2ly0/xi9jNuU/SPYD2qkyn7H9T80QbT
FNhw1L9XdquNZZvFuQFUshW4tle0tWEqhNaTktKfWTifSxajKXKPkkPTlhCO71U9xa/oDb65RuWD
+VU/Jf3OMP3iFq44d50ePUDy3xtoys5mx/jApd2yl8X8c4jLCGsDcUGouK3XIHijInrJ6Rg9kXIl
NnGUXtsu05lkxNN2jiIMpkNMekEInrWgna4RqPmsKnDrXjtJPN41seLBIEHe0ZOK7LB5xOP1umSq
PIjqrJmxviOipOiOcOs7pkH1ayq7ZlOnqn5zFytCMFTjta5L/XEwim/46arbVDa/ig4amTkk2S4l
9uDrTEo3beBZu5QT3o90mK2tSem1bzov4QClNZdwvHVQkMqdkwUb4SSIgmmxrSGQsFbZC6hAEuF5
Vqinj6Q30QCczOOMRQY/DzLZA0pOGl1epq8is3gekvFrUGrjNgKhew6M4SSW1og99T2nbYq5vFTT
BR3ddDFZyjbaSFCE101f0i60bv3ED15ZXFpdD5x2s5YhNGTu5wjL5t4G3A/Ggr9OVdA9696BcCH9
mpXRrnRK40sIi9wx9fyNjEZnl4Gp2KrSaL84dX7g4L/pbdzuKz/Aq8z9CKEGVCRh59X0NgA9eY08
bOCu5/qEMRBWRqryjIyMZKOD00Kfoop37fZURgQYeLw2DpB0tYykE/wO4Os629898efnz1u/6lf4
3/nDfu2DO9zBCznJi3lzX7Kv9g+6wWZFTvtqIDqqgOTC2GjTcoKIN+SIYdHxPVZh6ADTHryxOg/u
NR6e0bGT656oDarZnbXx/Yt/ebvgLFt9uCuDlL3RH31zK4/1Ib7Ft/7V/SZ+gb3h1EuoLq7kBapK
AcYa8EQ6VScZffhpvnW/j4yr9vohO0234Wa+NG8K0To+EzxRxO+qNY3roNngBNPabTeAWd/jXkUJ
goNEv0RTPpGoHr1EXbVtAKLhlmJQ2VVutQeE2O+CpLOw4pM+l4hJO7hDccF2V17cLnobynzkQbV9
5tbie8pBgFR3GqSYdZ19WJTnLO2Hj7ICBtCNWvkwIbm7dYP+OofFthn67CvfJLu5L0POmHH2lU7y
Wqr/x96ZLTeuZFn2V+oHcBvzYNbWDyTBmSJFzfECU4QU7pjn8et7gXErFRmVZmn5Xi8wDiApkYDD
/Zy910aCEFuyxFtumi9GZ1Mxi5huRtnBwPCR8Uc8vFS+vcBjM64vZJrjyNxfYsBVwcPFucdXWRa9
vbLqsdzfNqVZlPsS3Oevu46MqCMWuH4iPar2DtS2fVDW1f5293Yrrjk02jQ9arTT9nS+joo8plRu
16U+5HuPRCf65dz6425Fd2Q7Wd0qco1sn6cOJA8pSrYa/bL1kLjX2zNTYBMIZFVUiLU02weRcXRo
EK5vT5K6ku3LTuT7+S/oe1357fEicyjC4cHJei3d3zYiClJObjZfj91ugbWZh32u2QmuZW3+zDrj
eh1MQTktb3+6FRasK+npLoVWYMNpC/D7It+MTVLVB7XQ200O3m2yrL/fva7D7Nfn/PFYRNwoBeuk
WtInfZqyUq4rR8fIVMuQsB1QMYtGKbM9K59sX2PrTLJo2qBj1Bl6dIlDiEa1nqi/b26PCadKKOnl
B2X+1m8b+rHUTkMvZjvYA7gbBYmEoTLqd1YIZYt4+H08f1BPe/+XdvB/yf7/huxvaCjEfhOX/I9s
4oe8beR/Ld+rPAmz99/5/n+/9L/zid2/LN7KsW1bne0e2Cn+xvu7xl8GzAJUXmCAXd2dZXN/4/0N
6y9dtaBa64Zhmzp7/QPvb+h/EWij0rLANIVnxzT/E7w/ytU/xKGm51i0SFHngErAffOnOK8N9Tir
ojDfgjETGy3onGNYto+pqbtLZ3ip+q6+dnVZLquBzDtpatYxAssNkp3luO1uzk7qUdFzg/TOKe8D
RwlAfHjw6hSYR7lgaQQD3w/Gu7Eq6Lqq3o8oIvpLmWJYFXNgrGGCzIfMNPv7hnwlSIhMWPzEqq/O
HSEWvS5wSENZ07MOVgNoXGuMUQypAqedoCWaVK5YmxB1cAl2WO2YW8EQzSiJI1leF4O3djJhHXBA
LWxqZDEyJV/jD11UjcxBRBbZLidhwB2GYVWpTLuNitBBsoL8eGSYChqBWABqam12SAyK5MHRkmqR
ArzYlvG0DeEmrEogTQeVCYJR9u4uDUdro8vhyZOuXGSYco50E9rBDWnt6ZCLvL5+UwywVnVFeh00
7rWShCbdFFz4kHKRifXZB2JicuWJwlt1mFo2YDYpNWszBR5ZI1W7+pU4vePYKfKZZdA2wqC7MMJZ
alF6O0QKzqHNHcTtvfG9qkPY7Kw6YIjvnFCzHpEQQNMMy12mV+Zc9EiPYgi2xM2jyzUJYg78NB/G
96mrj6nxZHmWdzAUBGJR0F8NFT7SlKCbAbftnpwOJ6yDaMROryiSrCXsVfPMsj3FV4vuJJYBPk/h
qAerVQ4x/aq9jJvwLuq8wVe94qmzZbM2WtghEwvzY1IgIZHSRycGW66uxkUf9BCuKWtVmVndT4S5
ZcUEV6BynsmOaZaGRWN4nEMB+hg3Yqew4GWc39m5Df2m7SJyVPC7A2JdTmFgPQftjOyjEqNX4mqO
obEugV65JUyOMs0uamAHB8Mm12nQb70/ewK+MpEVOgfYOhCD+UJXCpL3qa/7x0LBLFZ7BDUriZwW
gJvs1VRgVIqZJixpJBtrMZNaO1BjuPEudN6QcBpvRaoV7wTgRcckAL2jdLhtTLXuKIZ29osMrW0f
MQXPCjWjnZqcHSa0fjwUguMeY6lbjqdUOsqFsEJbqMVBDunVzYieaJsHHG8TUihJWKyQB7ivR6+G
EgkKy9qW2CkB9NfbQk/FTsvEtjXL6khjHG5RYxo7WGi7CNGG37isNgfqc5hj2/rQKNM9eYLxdvJi
ejQfMDamvROqNQdQ+sC16Y4q5Xifi+ADj1q6wtAExK6FE12LNlvL0gvAJc0lodBgUUe2j4syc6UU
GJIVyBMHPThoyjdn9B7LkJJcHKzSqLQ2/FCyx/Q2koqseHXv51qt4BGvvX1cxU9qai4Vy/OOY5Kd
qZGDLzXa88Ci7UzSDmhpm4ScIUIp6hL7JFTVNyN935Kw4nsKeEVUGf2a8sA+GFgmxl0kfULnKmLK
hqXXlGsPR/djpT9ntFGRWA2rTNXCOyFQcuOoXQ6a4lyIaXhkCHIufd/+lLXB/Bfe6zLM0xw0CYtb
laCrtCsM32tpdktAlpuorMg0ggsOX7q8G0ToHHMK6JvEJSZ1DFnDtTS7TqbbXtOi7PdRaNO57Mds
2YvW8BXQx6uReFC+H7KVHdNcJmXsUdZpP2o7XotE6BtFJOjlDCLnoQ58Ou2Y+EMPzrNRFQRFkZte
VuMcfNFXylMSBfo6JFYTF3UeIrGdkSEjQelSKFhIotGfBtn50nB/ou96rgxAiwWg9kWoIJrLX0al
De9GVwh+2yDg7x7OfLXwW8b0WmafadK0TxUz13ww6V571CDNqPWRRjFhTFFn9MtGRN2u0vSUaFqK
+b2lDhTGqA/0XASk21AvGz+DgmYK5FfUxJqc1k1dvkSWBmER+sZKZR8vy15xhpMm6Ih8WZrDU0a3
gICWBi+tFRylVuskVWY/Jrfct6y7VghZflBdQg0dNztEgZ3vjDICFw+Ddc6TSokU0dBgLlposfAp
oYdpDQnUYlzrY8hJKdXngkDRZW4A6A2nmHgGvHRr/vTt4Mld6cbQwExluLiaVBY9XUnEClAMEBVl
EwOHUVmUlEQPMJam0XIyU0qbyosZiid0C6FvFRTBcH8ui7H/bg3psLQNd9h4dp1SgCzfdDF9d+Eg
3qP1tgezu9YjxavYuifUJ7yIkH449B8qenZkIYbjn6jN8L4Cc7iE3pGtK+Q1K9DhfhaTpEj3Z9HR
KVhrsSiWFY5OBXMWYksKKJ5J/X9K0malqie3s6Zzw2oFaQ4UMzcjKmyyxKrXLIWIPh9WibfJMb8v
kEnuBcWXu9Q0S4IU04kUyyj1U1vX9w5YDi7ZEZACOTZ7uFRQ0cxx68XI0SajejFQu21ZwWoLLQsz
H03Z+ygbqnxetJtw4qCGo94D5JijhAMsKVHM507tIdC52HYkngaouelQ+pMU07aezA/qhfI0RdIg
n9Ji8Gl+op5EZFlv1Tx91Zy+uKadeMnL6UdmBOQ8Nhwz6ThDKaz6XKLipMJOQ9FD+rLX2urNteMS
3broV17Rd6uAAJqlUztI5pwpfdD0ZhcH9BxCxm9k8gGtTf4BgzCuexxzNPSU8HUkZmOoA1JniEgH
v6oCQR2If7NF8xJ35oMbDvd1psnXTteWmVXqiyJq4WkEyhPD0qLgK3lxNPEhzY4GfxyzjkTh6nvM
YJaigTYbQxxcxZR/Hsywz1duUgF1URnzEO4Shyjr4HWwR4AzTXOnhUibPLJChG6+I6JzVz0NgkMD
phmAh3qQkhVwbTfOuyXd16AI3qWKBEo1U/Mxa6kW5yIhtKOazMfOqV46U+V80USHUrEUV6T9dPol
NaxpJCGvCSkTF84Q71sLwVPadSejQxWgT0qxtcWW3F35WSowlSwbyS6xrS1aRdig0DmtM35ibQkN
A4lVpcutUcpdEffmzxyMVEDbuNfHT/Ru8FacYoest0Tdoa2nEnUnfeJxCVM/oF+pZZCZJ858wl3s
7BqnWN9KWey90aseQW/y4Z7R/RgAHRd2eQVloc4io3pXjIFPAOcDXxX4LPoTO2Q37domaeBoJJWg
Ixi9Aw0B1VK6LT+KtcorrVxZQygf7egyz7O6dFrrSYDvWWbk3KblE9deKCoi3jk0xVatal3bor7o
/Y7oP/ebG5gG893Je5ic2vBlPmWnkOkqYzUM+oQWuBkGnzoX/6XZ5MqqmPHbRBloyxgmr09EJ5Vt
h0wRKzN+RnVvoVkxwa1k6sUl+G6qXxARVx9Gi+9DL8JXsprcZTcWXOAic0XA+Jx6NeLjyp9RNoME
EdBF0MyEfp1G+WqwJvkWXLKZ3+n0w6eglylNOb2NtfGgONb32svya2Z0u9FsT4xHjCBQBzdoo492
74ZnjcOSglrfbOz+1eqhkKQWs9IcfL6fT1r1GTT8jg5BF2e3Mw+TTBVfVX4aQMkOpZuRnqWS0qzQ
5PSHGrCb5sTmelQAOiV639CSCMKLba5SESrPbmuydu7lqncL0q0CRe60Pv6guBiv6l4jvCoYXsq8
pmWu0HMbJ+8t7qpTQAN0FwE22FoAhAfg04HrIkVS9Z992szsYBece6u2eyOMM7S+wCDJDo9tvT1k
NRUZtYAtBvPuuZvrDCw9JvRhc0lvfs3thTQ52r00UwDIKfsyQ38oemUucMVEoG5y8kQOtSqfMzV3
ABwNH65FAzXSc6JSS3ISST5/tlVFJRLY6GZpT/9rw/i8I/3qXoHXQ1NpwkEQktXMEQfj746E9jlj
tjrRXhB+UAByMduh3982vRcOe9hfbxoNCByZmqAWAecLn7cDj9jv7BxpiUDlmHR6upwExflsFNNK
dQgi45ynMhX0UbaKCzxnyMNftHEiQ74pAfeC4dSsAZFDLEyIyVT4+7o9CKclj0Ga0DotyOaGOqvy
3WTc98wtYT7hXsBB9b0hqw5nD45RD/kT6cbNY0ma94psctZ0k1gLPclRbTsdFUx5X1qOvbZEC3M+
heDnXPOu9R35nQ5vfGw+ZOcJ1g/RmUIYaT0hAZiBVh8I9xS7QLHM49Dtx4zid9zYcDALU540JZDr
LI6oILnR2XVI14hkRI4CtUnXdbxTNyXPuczLxRCb4TXu5wYvkFRoh4taxtFVS51NYZWfnirVBwrx
hLsjbfaTjBZkDNUO+1P3ptBPWdKOUddE975miA4XeQP01SMUa6as1lGNDidDYNAbzcMU0e8HrvEG
lXE7Vp3cqlny2ibOmxnZGxieRwcxm7SA7cSp+aJUJ2kOpKsgIiawq6M7w0WrC6Zz24xvSBbWk4ps
r09Qt5aKAR0j2LvzyCbVkVpzt2NhcohhoZrJXQLfZIZklbRgTUsdNz2r4gop2hZqV79tFfw2qAz2
AdesBZQlprusAWH6RDYG4wIakq2sBZkbpj04+8A6gjKdsRPlexchX29D66rU5IV4akE7A+TwIZTP
ce++24Nx4dy9ZG38EhiFvfeaFLOpemfaDiCm6nx7I2wm2ha0PRzsCi88md5GYWh+AIPfcqYXXaT6
gaYwYbeVy7Kwa4IlSISYYBAOP2LPelZBlA8weR4CbHO7oEJpmKbjZkyNbVIm9r7qPZobsXLu+mGJ
zdrceSNuAiclGFQQMrevyU9HHaFDt/XceqWO7QMDz33YIh2PUiaRaYAXo6tYjvgGKJgF4YUhdjyQ
xYhj0GpH2u4m72pLIQ6VJQLiuT6UlkVv5TntMm1bhUVgdecOo7sOUeKt6Ag3MKr5IlNFa1n1ILlp
XWtPCrG1j5i87T3ZGhuL9ysKmPKmAG6hYtxdjPOY5rX9gzmlb4ndIGoLmyVqj3GFiIPg1cp91MDx
bDMgWWtVFM0ikOIHsyHK8kKgPJXWRtWtp34IDGBMyjUj4kZrr5qrxX7cQJzqnNRHWnqnTs3ki6mI
llxen1V6YwvFlujqk4/UJe3B7eAbK6R9qcyV9TiBTpmgpXPMuIAfSkO6o42gqsGT04f0v7Xxs8/e
atyOD7r+aU/eczqEAviXu0DvSV+7JWDLGF19k+AYHnvY97bTIyDNd0jfVoEctANaqO8aEa+ZZMo0
6c6m0d1LJLRvrbaqs9bama361lAD3Odus7DGyUF9TY5LTloMReaVjIzZkvzuUZFYAADeNPVo+YhS
Zk8kAEyhfxZK6Z3u8Ah532Z/ArlYZZu2oE3KhXDFwYbUt/DqsVuUerPOrZE21ijMFVKjRRsb/bmZ
0XPQ/GmsBO4GSUd01JnqLxuYrnDkEOR2dbHPTR+f9MLE4kh4pvbRDwmkc0SX64rKCMelfQgUQRJ4
NMvIsMude/aKLJipBYLaySZ5PLWmVT3k1hJJ24BcxHOwTQp5duiJUqfpaWC1OvTSGG9dnEPlUkI6
dB4r4JLDelslg18gi8YdsyPV8JNmJ6VtKbahQ+teSYZz8SQd8mmGcpnK6tmb4y4SmVxqD5lXHX7T
5wBr1UJYlU7xxkqdJ9kwoOWUQib9jvN6jXUHTnX6WTQcDrqB2hlBPO0WvK9Kh08HEPGAJGvqoOqZ
RfauVmJZlvZDCU0Ycl+DCQjNiG5CnrDM9n3MEK5D4194Rn2ncy1ZpCzjHBvVSTOdHMfiupAzZyEn
Omf9EZofbiQ/qBt6MnoYBIHjsWHwA1WvaBXeensuESNs45fTygLlTUsomHUvBf8w3eH3XGqnboCN
k+FeB26/IrGb1h7IBDX7cKtyN+QAQZPG2gewxNVIAuRmprxA/03vslF39EyKI4uqAxL+S5Fjti7q
s6iix7ArHmjOQTRraMAwv2FydOUcaURxD8vk09bxx9Wa/SK64S4nd9ukRFFFxZUC00yF+Y6M2V6Y
ibkusIeobgs2kWFewNoOVL/WSEliUFOQehuXqsF/6w2MuJ0pmbW+TF71Y+pNIgLqpxQj20RsZ+T2
zwS1bb1s+BEGcbnSqvGEYOc7QqUHoP3LLgo/OlW7OnBqIYLvUMe8dYmG0yWnfmTF2aptk/dBQeeN
Xv1Da/IFcRScPvwOLFTuTJ2yKcsEstttSGpCe8IVvhuLGLcvHUfUVFXRvOVwCWFSbBCjolHWd0ke
b+vORPJsoE1QNmnq4F3LqbpaWwlqz+AHBbcXF1qEINRAK+ABnNGmReOEoNCb5BnwJ39jUF/JUtmo
HbC6xlXKFZqL1egW3ykDX3AVpR95iQ29qk4Aw7mwqjHBav3ISWWOp7wpvze6eQiskdxai7LKkD0P
ON1YSHn1ImZe1qjUPfPkc0RoqiC8twicBueSbkdzM2juB9r5N7NDxR5h6SBFw0W6l53LqTgoBtl7
Pl2q54z/PcftBc/ZF+4SJM8qKDEYTT0/bBzoC8yEpgB3T4QEw20HL6YmO952HIJKTNC/SC5rhMzM
raWlPGSSVVAQmc+x8URixd7DPYXWDKI/NegmUzSKocPPAu7asoi9p0pBGk1Q2pt0U+IJAmPaGchp
o5hqi9fLn3Vm3DUWGZAlVW0UTj7aTQRMMlNPZf45UgezoQWGhjQ2WesqW7u9ltOcSYrjlBrH0krB
TpoIhZ6t9kqCK/I2twsIeJMnYmkkq/JknUwBXq0wPKcd/Ma5mJPhBV2HCkOvRvgyjL5+U3UIcTTZ
Vaish+8ilt+yslhUoTw4Eqs9q3AoUMDWSZ7bKxRPD6QtJRIoStltOjXIWCuKVZRiJlAqylImLoRG
gXGkqxGyLY8rnluzxqwkXsNwBKhfB/l4VDitdKQzqxAIdAQ6dYk6itxPzdAXQ9oy8UxrYlSid+TU
/W5Qy3iZElOucOgvLExYS8xVuFJDixjeeGMM7mLSFXCTkGX81EFC6jIHgj7UdtaT0PiW+zv83O9Z
8oN4EOPJlXQIqrpd6IEaHepRm+FecCWinK42aXkQYJNqrbUd1q5QZ46hUZck4koSAApICCNbrYfX
CWQ05XJURqKk+AmBlJW6UHwZSEKXLbrvHRle1nnCjVEYqLen3OUqh2TWkhrxXGQ1QQp/RCcMW165
TgVYsdqhJAHtXfoyQgCQ4TfUNUSXSS4WYREPG66L5lYfWmVlNpj1PMtBOhdkzyNVuEqIx8LDGUF3
/CVuUOpZvXnuGLQ8rdQ3oe1d1NJ81CRORd0lR8KuyMgIBQ6DprOuRR1Vu1ECUm7j7nslxWNjByyG
asG4I6ir5nrlq3X94CZo6NvGc1bOKoE8yWJy14yZWLpUgBZRwRWioFC/rnC9LlzPQ6ZgqsxFwBJd
EBavLY3Z2igIMuU4OFbe1IGm0LfYOJmjuO7PDF/DMmOssieQpV1pb5H0jX4Ii2xUcP0Ke6FVHIZN
Jvw2IXNPTRtfdmSseipByHoFBwQ536zoZgaS/GhzRV/k+hOmjXKHnc5cgpswzlg/v9VWanNcw/7r
JABNskXSADqSYSH4tsaERV5fkO0RvBct3sNe0+WiM7yOqlSy0RPeNu5Yb5fdM9X+dtW3n1E97gcj
/egbImqhsy4mxX4z7ew8CeHbebEpO+TrUTe9ZnUcLmwvexgc/ij1nuQkRh6q+pXVMx/+pjv9Azx3
awVUB+qrRUFBxJwD2YSzEYFOUi7SYrDJDwIdBHQY18WoFkgo16DOk6024KBxgEvEACDNZtQI8EYP
/0DM4kM4MHA7EQs4KAZ7SJ/3SuA81EZwZlpA6X8iNiyL4oUaEQvGOe7VqCiNCc2FF1NQoA9xHSsM
BZ5DLb1Wk3fJzrEpfqbjhzVWJ0cFm4d9B7VYWFz10Ne8iMm3uUnH6K4AzlP1DUds8mYx3bWH4RiC
5qf+uywUev2W7ZBZa3SXeF4bGMB3xuTUpC/2QOdQ4ltnbVR+TknHMiVllUK5y9jEanuvD/0L3UU/
RdRd6c5e8dqfE19JZ5mf7pBUK7XgXXoBfrdchQYRULWvx+lHiq1KeOQZ2Uj+SHolr/eoz8TSKmj8
tLPv4QQ0E/psT8S+Y4sTOJpvtRP7VV4/M8sz12Hr3rWDc1LsiDQxVq0LVUseu7Z5LaxgP79XZcWn
LDcPzFg3jfFaEnpGx4LF1rDXuLYCPNgEYXYQ6bl0sldPRwmk2lcPyVkTbOype9V158gv6fUgjsds
Y0XBqrYc5imMPoY/ZtpGZ4ic3SuYkCw/YZCqIC5SQ5gQ+E4sdYoRaRtDZZhqD+44PYZ19jpQ6GiM
aIVY+JjaxcHo86fEJOegWHGWkrJWkfgCsnHwzlbfnuffq1Uo6KbRmY+8Iw4aQvh90NTf+oKq1hR1
JPm1rLWHfgGOdloowTbo+60xhhEpFyjxqpQrI7a9ZWFUJWX68t5O2hdMZXzdNVcA/QoBaKE0IF3t
6WJHlV8Z+Zp29ht8aEKco/K+9u4zzb4rR7mr3BERd7LJmBYv+hLjRKuvbWARQZudyqolVTdWSMWp
iBTs76OISpUCK5BwtiraJEn0PCjDB13FZZISuVQ04mK08ZUcBZtaeAeGvTqYCX2DGpyQjAOUdp15
xrcJoUt+5AkNV1kWLmWyZ2rPZChpVbdwdDKebFU/23eB+Y3C1iEZO30F3N0H1rtVPbHJen0L/ZKJ
/orAQupQZCwMfsMxomjjKTS1TRjJXRvJRz1i4q0Y66kZN3BrtkGggN6AOmnTdSnQHRWExAdIct1A
LBLI+vhD143CmtbLgCrn9G089ajnoZ+G2cN84DdK9J4nVD24puXdXT/my84AeGw4r0ksSTnzsHFa
PlTXJxrtr32cryJrwLuMHccu1Retd62FOv4kGAdqARbQkVN+oSGhJCmwB/+nZRj1gmPZmTsdb3Fa
w/M3g0ed6kPB/CVP9bshDO+yqHinff1WD+4WKCy9cTLxnP5HZmZEOHtHU5kwSeKhY0R1G+X7pNUf
bWo+jbr7VEvq7hQjPoguexxj5GuKDpi3fKaP+Q2mstUG31QruCeD82dcyqcsi9dkBt3Tc9716bSM
UUC76Cu8LDqr3UbJy0dbtiuaVGt8f991lT6wbRCvEvqh1f6gDLOdmtXYxu+Vol6rpH5LOeuVrDi2
MnrVi/6tb3BPC9NYkTi5jdP0MtGCNXJ630Kv1iUSKXqmSzf19pIAMq4xO9cWT7qhXXJ+E8N1P/hb
FyUOPFlX4BmeVDppNtdPou4u0fBIf+kzGN07DOd3EOi+JZDLhDPnqIljOA13ro3mRMlOk2EeKqP4
DAm8q+LuYCntq8FJZdt0oEZi80J6prF6n9ThWwayMIHxQfdapwhJ1dyoXywFkkQYrlSKjURoLmRY
3EnHA1xAM0Vt+rMxFeder/bNZNyBh6H8zPUSLmQdxMdW6x8pLj1gCgxQPIprrpFpCMafUMOTwuhp
QaQfXU7PlEC4gvXTNbN6Qr+XIqUUabfNwc7n1VdV+QnsP+cMh69kAEf84mUjphoOFrITL4G4aEG1
lgXWvpD6FeOMQqmkhjwUkM9ekYIbpDDWx4BM7arKFuJsdglZIdkjjDG/M3DA5BYG47z0G7UgCnT0
W+cBoNvOGrE3FVT4hf5qjZmxAcLyqDnjg2PP1Zgenr9VwW0yT9GoX4i5+G4McisImpLpdAzootbT
dJfG9TcC2a6ExnigtRaG47yM7rfAG3eDNfzIlYJOigakqo6vwdKdhqdeK9/7dt1V9bGv61dpjm8O
8YFp7D1Ll1MOmW9i1s0PFMUnkyo4bZFNgfN69rc11Kny3dDoq1AR29hxUlpjdDbQxeBuPvQetTi4
VkOcnyI5YfdnjsSI4dsGP1NfpAtnsJ0FmhtSQbVsXTLNWmbmg6aMYtU52hPdrZOXkW8qnD1rnC3Q
iWez47THdcu7TweV8kOBZzfTKg4/Ck+WeWHO+znyfKAR7OWN60E722X6mCfVRoC/m8KXuofFblnr
OcWD7gDlcoDwhWRdR6KzIilQW55va+bP+XPj0b5XDZJJSnmSxCsuKh2pzvyBqak9OKmFeFd6x0G0
V09me5Yd20CGT3oKLKDLnx1cc9PJ0vBnBoPJOkR2m8RyD4qk/zzvNKTlSztbdWX4qdeyWYAzecz1
4r6VkK2XRr9K8uzBRVJittMqTr3veh2UzGqtqzpNXMm91TRTuYM8ojI81LQRp2djajeRVa8Lpd7U
obu0TYoiSkWRm8kOLkidAnMdKyeUoPkiHrkcDOSXON3ZIwIhUMmW6Qn4VJzTKIydkA1iZ2NnvnYt
RezxsZvC1RCOW9dt8YW9ibmU2eefOKu+U23d2Rk9UKkSret8L70nWjRbERC8a7qnQAbE4dnlzlXr
d6Ss1yCN/L6VOzejgkOeLB9AfB4JxuPEEFmk8YYS3rIdnW8Z3TSkntM5SfK9Fvd8lTEZxhNXLdJG
HWXl0FYlkTdFuoBsgA5UtjQNKgBDqr/NQya8hFc7LbMl3R97qdRn220IsI1UWLb51tMZHlFNnKwR
og/ziT3O3pum8X/ln/9G/snVZKbB/p//939/sW3/h/zz7rP/r9PnEP7If5d+/v2yv6WflPv+gqgO
lssDa2PTgvqH9lNTvb9Uy3BAwLrwX3Wbp/5b++nML0KQyat+CUO/tJ/aX+g3Nds1qKiqOsPvf6L9
ZPn4z/gw1YNnisjUMi1qGJ5l/omKxH9GAlUWHWuUbqIkxnphsHrbUJSG9WJDX/JmuTgBACVxPF5t
LCSSJ4VFHmd+jQFUWj9MCqG+YR3zvhr2NVGtvzaGSZeQiAQkIOn4LdX0cm9Q3957GVZdPoWbmet1
mn+7iUuk+vX87W7sBASTxYjF6lkYns/ac5b8lzJt+1/q8Jt0XKtrhRjDWXxeeE62C9MPd1aT31Tm
t40z682/7raIXPxRUyS1CgTkX5ruXHPhUt1k5M1ELG2WOuBsZgF3O05s5vbs193bLZaasKpH5J9W
nO+B5eR7Y9Zgf22s1pSb1rQOsdBzXLiotG+bcL7bK5YC6b8+3h4qgLkQAeVSGmEFh20QwhXgCaWL
uZ3n10TDO0Q5hmu12Zmo1m83nRYxQDxcraKiUWrMDoBf4n9KTvvb3SiE8KSFys9Kcdv+IMKsWUA4
7lajpUTDwXHzVUJfn6pbgGCx+wBVelFaxm97yihFeOmpke25At27HpmkuUjrFvgwSdCg9UM4YfcI
wgDNcKVuNTd9bCUJGYWs7noNOO7olL5aROKC7rJkdTDhWT+Y8y2AaPmm07T3IGaVSMa3X/Voaw1a
ZQslnlI/76ckpMAVJSRM3xT/t98mssunZGow154y3Xy+/X5imsJ1XJtuBRgmxwmh2Y2LcqyNKHqb
IzYv1f5s8qzGsx22e47ndn+75f3j1tdjRtGbCaHe/7TP192v190eUz3EJcytO5/8sWL7td+/eZs/
n769rdDlzBqZ/8Zfz8PamTBsfH2mdfvjvu5/fd5//lhVkG8fI4L49Ym3N0grVAe3W1+b22NdMnsX
LG+dO8zE+ANvX91vX8HX/T+evt0dsqhfqG0NAn1+sey1YlPVoPvm04Xgqr832T/uUpXFQ/J1/7YP
AJkYXcu80+2ZXzvdnrrdN8MJHwezD6nTVflXb/vHY18fj1+Yz/vj6dvdr32+/pqsoTY+TyRXt11u
T/yr/b7eTxFE91axd/x66OulX499/W9fj8W1fq5sm7yw23dCW/IJCIJgNj+7Q3I2RU2EK1NRhkic
Ye3EdOSfb+puWOyZnZ6jVqOWapcEI5Hxpi1tRQiA9bzH17v9cff2XjE2J06KeUePky0B5MjNkQr/
tqH2d9vnX73u9tivF9/2uf0hv97h6/7Xq/94DLeVvosrNd/1vez2RfANDl6KtLexYXex9BzUX/fD
xAZ8cnvqt5vWGMBapmeIgmR+1W9PFe02NUL6rwzqoTMPFmPGigqiJ+7Qecz/pca5XRJ+20ncdr09
p84Goa9db3dbEmDWCC7hiiTlPpk3gH1RIs+bWoMsCf26atfTWN/fHrvtd7tl0UplIv+Pl9xe/HX3
6216aEm/3lDOihuWGdZymr8d6JTd/nbrtrFyr1uW7pQtf3uiqa0V6CFydbW42TNC/775V481MddI
7HXt/J0Mt+vgfEufT8HbY/E0nze3Z4Q2bAuz0yB/xTNJg8n7fgRXR3pgePfnzr9ed3sUrAdv8f/Z
O5Pmtpk1S/+Vjt7jCwCJMaK7FyQ4k5IsybKtDcIjgAQS8/zr+wF860qf+1Z11aJ3HeFgACRE0iSI
zHzfc57TznDcTXolaMNROS83KP9592XUb9tFMOQsg9t6kywutnVrfcBINURFZfFJx55yQtPcnNcb
E9ITeWkSzontR5/H5aMS0F1/03BIlEYWRizXhj4KwU8DF6dVdLXqrd5u1vviwv6m5yN4pARJ/bjA
U/vlJrf5/+Z9c2qQOpxTpJDndUsCxOmtojxNi65iFVdQxZ8OTuecY10BDgl7Ch2RNT/WIbAxYqsA
/Czf/vr9TsuXnIUzJ8x6Z7eeOxQx1Tm7zFmU8PeCRWmaOyVxfsMCWl8+ovWDYcFytIzchdimW2e/
863zuhXb9T+2Jqcrdtjzko1SOXF+wufyYM4WMw1mgMVZXzyAZlwATLB0GXhT1dBEadAqWvPwxAdV
nG2hsaQsXXdr2zVFZ7+W0Q5qZ47RAynzSKAWC/sEvbAiqSxZxOyjR0/YzOeNN2oDvDRmddY6e0uX
2du6377due6vj6w3+ewzzytNeJOiGEME08v+2+PvDlqfZN3PMs3Zm2Z7+/06MzPDwA9lQ5dBPHnG
oPbwweYZ5CmXE7F4BtYb4qExzRM8YKijAwjmZC6PrzdimXmtW42QignXsr/+0dsxrabzyB+Hvx1T
OyTnmbMeQnLBirjezHgWGfiXfc4yVvTlMt39l49PNOE3oF5I6/77MevR/4n71kN+v8r6J2Ey/IC+
hr/0n29n3Xr7r/YjTWByzcB0Lx/E+mm9/Xf/2F3/o6l2sOcP7TIKvd0YyyD0thstIwiOCVbFmDtF
PTqcsMvQUqyj2duB69boZoxrb3/z9vDvp00ykR//uBNhKE/3x8uux/y79znM4bewRfcOzjI4vpzp
600b1TzVn5vrPs3sfxz058MQFvkq//3H3z3pn4e+2/+9+e658bTwq0Pg9fup/4/H10PnpChOjfHj
3Wv8681//UpvbzqdjGfgfXL/7h2sm2+HvHuK9ZE/99c73/3578ffvR00v1aDuRedo/nuJvvnriqI
OyVBGOgzR7zd//YHrqWHi57o9e2u0GrNs2lnCiLcsrk+Qtyx8XurmFgXquQwMXM9rzcjGu8zkID6
nEoLM8K6ud65Ppy1JavhtyPXrRj0b4DlqNoQ3vJvDzvdslheH3/3dCZ5u2dzKEt9u26uj/9+pXVf
1vPzTEN630CYN3Zvf75uvXvOt7e0Pvv6MF/3o2bk7d5QCGB7jErrb+XtF7Hu0gs28uPv34XTQwEl
GZAf4HqUrgj8DEl4Ic2AIX7oa5bD8ToDGpa5ztuNl1N49PNOxxtaWQxFvtGeZdH+4wbgnclUZtlH
mQUWfd30f9adnZxHf1nPElvDxX+Zno3LxOxtV41AQs+EUuUHjETNufHiV+Y+VBAmoaGN6BB7WD9C
BvIMLAoFWmxwxlMEpeFcdP1nF7UksD1ie1vDeo2p+SL85jec8jSFf/FboXb18r9bl+9vN+sKfyaP
dmdFDCtaBxVW78ygRoJ8bONUnB3BYI7RAZi1rFkdEkVmOR/JP93YdHsa0gt0nUkY545Rq2znOWDf
iWOVdXr/tnZdSxHrKlaRQrqrHKDH/tAb5/9fsMvhek7/t4Idfu3/sGB3S/L8Z1O0f7NqU0Jb/uof
9TrP/8vyBKlGtuUL42/1Ot/9C9wVOX2eowuM2Q5/9Y96neX/JTwLJ7eFG9s333u1LfGXRSYlpEdB
RAzlPPu/Uq/jZf6s1xkkpJmuBwRa4DZbDOrvcf8iTn3VWrl+yXWtiKsOx0xfi0tBTYi+dkPq8IXs
S/GTDOKZOYLnZp7Y1Dgi3OdKYvX85RpisH9ADii0j1YIPfJlKOu2+RVNVlZ8nV3Raz966YX1Boke
10MxN1Aeyx7WbuV5jlFh3XM1GRSlkzVPNaosE/5207wkZg7eSSKi7o5jBYRloWgYxd73sj78bsfd
GG0zx4zMSxn32X2qeaIMwkEj7rIvtHbR73djfO3IgkcvnkM02uhePJG60pGFfXAyzzYPJosC0LTS
jOi5dVn+qnseff7WjVLS1TMEd1vfwYawqfLIQpgPs974aU4jbHDmmmjqkJiqkjb02CK6DwmdZBrW
NQ62UWQ88X2XY0YlxaPN/Kbh1eSEtyeObPyJSmZ2Ynx1Y64KJ6bJKI70JtNd2pBpKk9DrAbQ0LH1
aA0EAkocefDH6Anj8CIdC1x4EaY0QQa67JrlZ/GtjfrF0JG5IVJf3bIydVBzjCFc4IwK6TeCntjr
YYPnuLEFw9iUGNMZgSMKhB7Qy5JW7U7+Q0fA6PBRDF4lnjjQL3848Rh/jBA/fNdJpaGXklZNysWo
LpN9SymYp7JF++oA6wl3wh/CO+VjizZxQz/nBrHauMNRC1WScFRIlXrhbXlZ85xapvUhdzLWSwbs
uArnZ5Gn26YK3Y+dS+z6Pu/Ldvzgd2ZmwKiQUgamOSGIrmv+q6wjqe91AdZL+JXW3Drlwzw2+IUS
Z6KxWldNueCtza7ahI0s4CB18dxMtPT7/MHPKs37ZbsDugbNn4d0sWKn6AFUQZrexk1qF1ZTn+Dm
uajIoZ2pTKZxiOzK2StxsvaYxAlepgXTm67lHZCdwqorWSXYKP4bRZh82U3mUSZImPcOeCz9rix7
44nsb1OC7rSH6paRUxXdtDEa3Zfc1nzzOFWgHbAm2MDqADU73ZzuEpxLczygyW7Q0g0dpJsJCLVj
gtlN50j7XGLufOpdIR6NRZlNkC6ivtQaHnR3iq78AiDbtrZ9b6ABiPl/ZsmPzDLTZ61uhsOQm/HB
JsPvW9U70WHUTPsCrrGEZmmFANBUfjDLsd25ZGahpUdHtZn1vN6haRYXqzaqWxIxQaG+K+6ptRI4
mmjjc1Y75mFIvOKi3Mq9jrGe4mwcVBAZrgMvBic/7oLhyamiMIAANm2VNOQRF7J50sPIftGnCgFc
7Cc2GariJ46l6StxPvWdpfXWh6JDODUwNyAe2cg/lHmPwovO4ZbiBeWQIuq+IektT52eiKcYSBnK
2g5/ppeNHJhVzqEZB+OzypsEd5+EaD3xU8m6ON2zfi2IGkVXiYg0B92fRClZSLBzas2JrhFkB6SE
hQF/jCvkPTXV/DUfLbmrOj/CG1oTO1TLcOfabkteHtGv8zTWx6Y2GzjdZf7Bh9hORF2LQpdT8dBr
zby3mNs89FaofTWTaeSpivKlT8r2wetkB6NAm/aZK/v7mdSNkyP1jGuD025tO7EedLtFGoebSd2l
5L9hDJD6LwVQ4anuVHNnjEiJISnSTaLRq8yT1czaJ6KImlvbuxkgt2nC+6/HafkQi8z94PegMqdp
jAITaC+sZJ94ox7erSwI6IBeB69R6H1L6j0/c8Krx8fZqRZ3IrZeB3QWgXRTOR1p4ntbE07sIVUe
HPcGB6+hAL1tko6l/oDj6HtnmJIzhNBpasXxE2R2564e7eYOK1ixC/l+jmZS2ie8OOPJLFttD+pA
25exEGcIGeMxzVDpecocbxoFH0Yr9FleG3X8LRrJPLTd77QCtB25j8lVFwtytS6B0JuiPAxegfcr
8SskrQ6Wlpoe/jCV8cewyaZb3JEhY5q63IN2Hw+t1OTOJxuaCaVqtxJUKh1lxwzITTEPXWy5t0xN
3gvTSnnAwGhfSEAESJcSiGjOw/ghVASm8RngMhe5lDDKiuLg6wt3HZgCHDqCPvwQy8hUwwBE3lzu
YTZimq+teK9FRn6qzILgNyds79wJL6OdTRS/06V3lmGepItBKlvkAlUteuM4O3146xZ77CRIoGRA
wMHBLxrh9RweqrIEaIEy9NZOtfkDk3F9Z0vspyVa3E3uFepAnEOCnhpvpqbmBgbwMJ60NLF2WKUg
DksCawUiia0zTf0pXigQucLzIYQA96S7+gnjnP8JOYTzEYOoeY/MsQsYMN3D4Mtsr1oSf0NtMUTO
gotou1heW0YLsjGmfWWBBIhx+F6MRE/32qzVj5434cGx0WXIobECEmwgvauZgKDZi3BSO9B/lS/P
3Uy0sey74d7TsnKndaq/M7hyHOZQYn1znXA7j310kJbIdnniIlrUZ4xLWizxGItkBF0n+m2SR5LK
bdncWEYlgTKw2+Buz4KRLk0gipnTAZUyKtNsmC8R1oZlwNV3FbEtgQKgjeDGmRGSAUFFTDtu3TaT
AUx2bPkGvwxl5dNeqroJxtznHE7qet+ikgNrOqTbUrIqiAe1DCADQQyMd4BgdXs7lgZnqZJRkOF6
2qZyRnlIMrzcyV5nDK31jLZA1z1qmiTVUM1wVYzCQSSckJVljwvHZCarp+Yy0whfOwJatSlphuMu
yZ3uMKcOVBFrSpuvRV1WuF5765AXo0ACg3uWRFqYJh96JytPmeehrgm9pv5UdsW8x1BW3lmZHLJ9
So6gG8hoGMx9kzZNeMPNChpeR/Hc7WM60vZxNMZhvnp8SACeq9lpn6kIlnCvwg4XOfid4cagnlFC
MdAgXxxrAuGoKkxiqGwXVfWG4LTJDtE1Rp026dfO9axvEeogE3zu/5NV0OFncfdV/Wz+x6KH+F6U
U43Ep/1ff99tfu+TrbuIAP62s1tXJh+6n/X0+BOKF3/6Jhf4zz74337+59Y3RHz9R4KEW8KMkH9l
mfxNkbBEg72tcLy/DFr+BrGqruG4AGT/qUjwjb8ci9mfsRCq/k2KYCNF0NFboSzSyQH0yR9rCqRF
//O/C/0vg9haA2Mjmk/Htf9LUgTT/DOXEdqH7fvLO3OE8Ek04U2/X9skblLZadkQWNAXydEf2tfO
cu5Y7xDJs0AQwGcFPuUFNGZEH8okP0XjhBmzjfVjbeIVsUom5e70kNaiJcZwRhfUEqmklV+zsSCy
yuh+jirkUh0BF09Vigg2Gn5BVgLNyUKD8ZpQzCid9zCN9Y1A8xNh5XTrbodj7E7Iz/pU7FPTLAKm
rTgPancJQqJd3IpfNei3PcacizWo7GI/ACaGQ1Wia6tQScGBdPeT7ARRC5u4+x7FIt62nvXk5COs
HwydgYjiNAjnbD/o4XxUfXsYu5IpmF5jNiJ3ilo0KTRycdvNWp7vJUpjXwuzu1Sz0wdG4G5rzTDP
kzFhvpcRb2mo6LtWGz4c9VY8t61Ijgw5X2Ihkzu/6OM7N2QZ1RoMaO4YTlem+0thvtc3TNbxJSHg
2OVNae5qqWm7xserTfYVCImxQTaduLw5kk93toiPXtgt7dOsvSERv01+i1k77W8TF/FjkZYHRZn5
ATDSk+csXQBcZ0+e/m3sixMpvf3PGlDG3IQAfakqKR/mjmaE0FoJKwiqAbJWMu+HokH5PYIUQpr1
koeeFZjG9GyU+XTwm5onwlRNkdAleaQPUeH2F28YxofZ5QstARUcCgpGpyVrxp617Mr1iAxNnhgi
kCDauP4qFujBcvTUxnd2MfuXMXlUYXYBtFCdyZvzNjpPKFVlA/T1UxLGE5xcPkZcNCs+1ur0HPpm
ffAE/0ldGOcpc7AGQcPZD23yvY9tyRyDGz0e/nEDLJAQyX/uro+ux633/avd9YHQkvphxIG+7mkO
pEPVM1LUsltiyv7+GuvzgQnhkXUTa5S/ryLn8e1117dhSQ/n3Iy+XDTq/PYu3t6KzVkN3Rvm0Nt9
b8e9vex637prpfipPR0s2foXbw+su5GMoHSvm+/e3+8jtRn/HHmrUZROm3cHvttcD1xfZm6YNoR2
CawL4XDsFfp1vWmArsDcBsngDIw3Q4TGzuphfvcTzU+IZqweovE5V9fV8v92oxGmdwXnmF4dMjG3
UWYtLFLuI7DF2Ivw4FbDl/Xw9d7OI8ZceCb2i8g620PziVG92FWmCbRTSBpoU3+NNVZeY5HDOOZU
MnSlXWnekXS9bAFSYt2xOM9bhAUXkqHOgw8kqJZk0bZERucpZkLdODpMoK4sOcVVW258OzGv8LUj
5scBA9Qn29XBvy0Poax3qPb2V0B30yXXbD5qCjD7HhXJNYoc67puAY5DZTVNjzh1EHjxBS9og9mU
9jXKtR5hJZ/h231u3O1ER9F8XI6Y6vB77ceAzVNxTIbBuZQqdy7xsDS74xQq4PK5w4wSCONLwnBw
iee+3BNxgO+psckrycCyrEetN7pDnuO6JTyEReWQfiYAs+DimX0dwkodhIKHjzI4P89udzQ93740
LICbSa+OCudja8BaC638exrSV2apqPawusqbctOXvGydQ13R+WtIL99MqOt3egfmXczkDMBlG68T
yTQHXxXPtEbHa7HcjNIkndWA4I3ZZrya9QPrWIGQdljK4vFd/JBQDQ5AslOy6gv7NCbFKZ5yUm6W
m36U4tyk8VYfCdjJyITyGlFtcpcn7BOmo06C0ljkryQBZ1em+vpAYbhu7HpPTst81SZjvuphPV8b
nNOnuQzP8cxd6/2I96oNtEi5X3flcuavW98qOAm+V1DZOg2aF+9Z83OdWvKIcn/AipGW5j3pDP2p
bJWz1bGUGAn5UX1fZ9fQ551EsyaP6FpJyXzqcV+jyiI7ZIQLNwE+sArKN4HtY4zIS+zyQiMIsxT2
y3pi1QKoMlYTnLVemN0qq1A3NP7IfK0Jgf+ya2lNs59ICd/0+oTKzIevPLhFhxOWolyDQSOR0Qfi
7h9qpl27wvXCoEhxzKQR5hMhy+zUpVND6iohPl0RGfeuTS6xENmnBD7vUYTy3nRi47iqFUbyR+ln
LBq9Va3A4ipfBCwD8+qh3yPrZh3QCkiFcjlmbXKvW7/vfNtf/1DqxaK7Xo784/B11+TrgRhHsNfy
Kjhc3E2ZoN794w/ePfXvzRyQbBOa8b54eyfr660vPyvF26uHsNxGDj3qd2/i3fF13hhbM8JfGOlG
i2inooq73njItX5vrbsgZWtSYf923/pAh1X7YFnoZryDqRnmtg6xZOWRewd3g04Mzn3SbvjBOd+o
sn4jLKwKdFV9c2b3FXxwf+ukxDzfJxn6689ITncjn+spGx1+QBaUNyaCZkDywYG04P5Yh6kbLNa8
tDeh9bQWdLoZ522TZdNJlcYnKjknh3pJ0syBNUMBMmN8WFg5H3snP8b59NgaAzS2ATZQpMX3Grj0
LgVQZIskKAujo00PxD1yhp0TKWNreSgfWmOWJ5Ut7o2wPSIRatywCAzj7ANCYpLmVSdA/IFugWNu
Wp6+IOTJcUlVsnE6DDl8I1af7p4oa1Ur/eaalb+t2uaZLPM0Dz/FfYd5Ch/J0SkoRQ5WNVLR8O5k
gZw9jRGOKu1VldidYZj42winRhWnJi41XCcF0onA65Puilw10LkQ4gp3WE5C5eFrP5GN1G2QncA2
43YLXQyPcxGe0pZkQH2goIqx4kTQOmT9JMYCh64XG7vEVkOSRGz3eMp0fdwZFQjFYkY94zWo4St/
xOnXDJ8ygxlYuDD9UyiRGt9DnTTyGLo5kpEUAQIiffSVccyHMGRfSwQwKVyXLiKKMBU/kiXsT+lP
jjFi8LPK26QJSiqq+YztiWjC0Op3Ca7aFMzFOcxUfSprklkSTQNT06fPpelSqJ+xNbSz88ryMLrE
et3sB05P5mLOw2R36oqU9DV/cbsM0GZGaUgrGsLvus+NA9jBH91vg4sfzxxLaGd1cigdqjg+vQyI
3kNgDhqTijE6uHoKI7ApXykbxYF/c73hoaSUvQs7PzsZk4m6Kj2SfQSLRpLd4rWf5jn8GXf+0S2a
CsOn2JJg55z8GeKLDZscbd640S/G3OPD5HRsE18njsxn0UApk7VHgfOsPFuFXn+Mm33sUxdvi18u
hVnMFp1+IeN0AG5X5GESNHpxrO1+C7a8vfoShGTZxbecaiLlTUY3PJht7qQbP+mDXtTwWZOeaBly
eCpDvI7zNH1wqJfXcVrfkoFziYQd6gcGFASoGJuFdVVr/ZOCNdXTcPEZ4LbFbGPaCYn0dKzlmuyD
sNW6HQxFeyuR1HpIXg8LmRIzR015xyuwUCsN/FceBWk0XnE5gPZ0/EOMZ0j6KMDM6KNRuS+WrPlJ
hTika10cO2x9ceckZxfxk527t2jKq8DXETG2GXjP4h4MG+wN8P854AMDFf1eRbI7ok4+govpRMgs
O7O8QOjHnsiCF99uP5Il8nV0NGAixCtS1THFIevuKmE52CS5rNhJygzEi6PAcTItIFbYBRrmfxwb
8SLBoAd9mWHorav0QAKJg1XXn/N6yyzsACYNLYFiDUgPwLrI9N4xUgc+XOzBXMnnbZlrW8CLBYsj
yc8y+hySsnAacHAMdEvI2W3vYuKert1YfvHa/N7WCZlus5awiAFLtzP62tcxrrN9TsphOOOMURPv
W5YEl9qVwpXoD1TdYx1mVfpiZ662Q6aVbM0y1rZEgVn7bpp2k5Dawc9qmkd6XAaJF5k7OKS3ZYpD
2XDr2BkWUNJMYEY1zhmg6LaIoiWyC0dNV2q3GZVgyGU/1fo9LA3ik4fokcwYjyilfldmLuejRgoP
pRw9cAwQEHlEdCwz+Xx00+341YuQjjua5x9triGUeRMmUn7MlJepfG4CmA9rHzPNLzN0Q4gvCrB9
FOHsTCv+7528N/oWHQQZSjHQ47zJqG67BG1pfBvSHqCNJeWPCAh1+80TKBYsUrKDPBlfF8vBxu0B
cuQz1yoodsYytQuPCCvIKgjB1UjR32pXArUiB0zDa45lUhc3o4NA6js9UIgZ3Vs6PMaz+yXva7D1
FmBFtVzxVitCW8nPBhbZXRaSscD8aY4ALtBujAHg4OOJFa46n/K5XXu0NjXrR9SdvTkMn2DRo7B7
UE4eXkKk/rj6rV8xJYwNWMvuSJ4KzRDnzJUKc6z/RcDxrLOYZbqGv12r5XlCgEjuB5fm6kudMyhZ
bfurTIgWV3zQaN0xzsbLcjQ2F8gNOT5o6J9rVKs7Jg8PooeUlejqe2gwAmJYAQyQd6QIK3kc8p5c
YY/sIvtD5GsnQU6IldHRnPouKFbL2QQGRjXkzRk5jTHAjsJT93riPVL9vEX6YzR0N50sHRgHGr6x
qG4vecblRLe+wBV4IY+cErcBq2ukgJ5FL/bcO4fcGWio5I8lK0+QmAmzzbIIyqTZLkHlkvTCLQH1
sJtz59VSXbtd6PzSgEbhx99NWRRBZ8Hy86vkErq4pPTGh5YF8TUVwP2dhwaUcqcJEBPSw/89GeX+
ofQKmhuQfnJP/5CiZmEojwHs5M2PDBAyaYHkE4/2d4fi8KOl/QRKcuyayH8cKzgaM6shZ7QPAhJU
afefa8nEwsOBbiIVHFX0Ne84vbS06gEERUyR523RlhuztPZ87P1mMmuF0yL5OVTWF6elbsJFZNzK
Mkx3tOxtzpRLVlDXAt3Ll6i5R98jZoSBMQ/w4xD3t8StK2/cFg4gjULGX6BJfhWkV27ESGHLFPkz
NCAUmR9LNf+I5xK0ljVhGHS8z7CbjGMRa/hC5/uiwEoYowOPWDYQzzC+tiSP0ESbyOCGjh2Pj0nV
bo0o/+7k+IslCVQlz6odJz1/bYlMDexW45rYF+dE1sSuyYRQMCL1VIppsLKm+a4P62QD0uY1p0aT
6+njNBACZpNWmrQl3OGpPtDQsKnERR9p4U3bdcoFlwtBQM0AbUhWp9my9p1tv8Jw7J3dKjpYhkci
hH2j1UWXv9LQGdj9vnIcUM1RsvfTkOuHXm99knt3dTN/KnL66D34HzESHYiYy7+fPOyEmS0uvYtJ
kx4fyd8YjioYG4exD/2gqUPazuP9NPyyRVtjetTgLrdQJL2Zdq5S8aeOIBgq39YTeqiXKa7FwYtZ
wsvuRtSiuEQCqSyBs6/pgmfwnZqPuSaQ0/Iu8Bfyy2jaUNWs6rPvMqgq2/2ptcXPCIotnnUAtmWc
0Ehv0L/Fyiz2WXhX+NZwPylKHZqPhrSwWH3GXnKyvJNVet7Ri0idDj0JW9cZ2mv9QTazHiSJNILM
K2bUAtZdWw3EtVUe1LZydi60Bz4ehV68lg7EtUyctEE+JFZkgArxx62qlyU7KRwFpQ7iGpdY2qYN
mV+HRxrp0f0g6OiU/bZRtfOUdNYvU+k9Lv/I5sI2EewEVWpxLDZX5nVFanyLmTR1pMvvSre297Jy
vU3GonQP2GGcbx28pYpf/5mIJuoO/NcnOR6Gzv2Uhig7UlP1YIrB4aXiamRpoDzbPhdzPe5yNSQn
zxA3XYs+5gtVyZ69elOjtghcR33R7OmpRb7PSFuBC/TrLxTDnROIKtnSpjS/d1RmAtuck1MrzJdh
qjDgTD48KuHB/LvP0BJtYMQy6nYXX3YMilqEjqO865sej7QGpt6yoauJsrqaNEy6hd8YEaY9jU5E
yilAZiLVOQ+rh96MH3XfUoEnTYarsX3WoyvyvB5VNGTDZpx3yqQHpUzNhrHR6XTOfBYv4I1DzYeG
bXWfGpAcRjssXwUrHCK/7tyGSuBQyntHoUyZ6RWnkf2A2Oliq/ZmxLwdJlU3PieL5Lh7M7ZQOrTe
J7jVdjAC6Cj94TEtrZdKdMx4W78Pci3FfNYhmimh1WV4yXCrx68ZfXuyK7M+SGV1KFCsUNo4TOPw
mMjQO5ZafNO9yr3MHST8DXoHiZrvMKXmXodEfupcE3qswTrGqe0TlEl513X5XdaQrLlcLcpyYjUn
QnFsqPLH+6E3P/tRBQ1wIPy5FFARcsBs/SLOs4oIz7Rm/ihJ1L2wCAKgQPG/JEbFn+0CD8GpHnk6
NwZ5BY7qqELYgORfvvTUrj8RPFCeR+Hhm2H4obT+Q2RPXZVOlOQj74A75BEMabKbateDC5FZQRn9
VGU3XKuoo/UKhlKWIxwiZe+80mPxRebmDrBDzreYq32RJ0d0jqwGJUwIbSlhtfCdU7SIaebA4k0C
S1n2pnJ8co5AdIYNxQWHS0dYwSXoY7Nn6nIfudYtBci350ymvT4O0C76h9prvG04aZJsdu3Z9aMm
cHSa5GlzKpDD+HPH7Kg9DRImQzxdvAKrNqoFxdBqXucMH7vWWB3E4po0ocG0meZTIiXZ112g1UDk
ol+h3mfHhBhiruTEc+Uoj3WX6YY1++eqg5diOVyDe8ZC2qvpuK3gWFGQaZ9l05hYQVn0KGkaF9XX
pKIntCl09GMR8ZTgEXHPy2fDEWBzqvZxdJNoF/XDsGk6h1ocqeOQCfY9EakB9vF827nnvmvyvZtM
TIJzD4oHJ5QhyqNrIsKNfHvauYmlyHooGQJLSSatHW4JZCeSacFOZSR/eYb9E28tQRxD9CWRRw8Z
EYOdJdEb2a/Et3L9AGdipCHBu677dYrKbOtlHfNgF2YpiWA+9eZtRJ7ydkKpo1uZD5SAnOYFjDfN
w7EfnWdoHFpgdC4JZa0Oj5FLP2KeLxFBm5cw916isO74jHOqNWARtqJj8azniKy6ksDFJv5QGjOJ
fAQJjzpt4rl6hcp/NpqXOqtI+e2a4jYn2sRX9DkFmc58S/tWU6Qw9FFcofBVO1YkbhntPQXYVsts
2JqxfW7zsaQMOIWUIayf/hy9TE2rAhWPEHs08tdMsURYNWof6/Jlru4i2Ua3Os6LhyRLq/3M3HyX
1y85vkfGEwo5rpbtWwvMUqYzfow5aVZKehAy9fDQD+pZRGG3G1umpaaef2oENeB5NHdzOv9gKTjb
pg5xXt2ARH2I+caocUvG+QcxMIVudWoQ4xhvOt/5YFXyF9AR0K39c60NLnQhWh5GW84Bv0rJgqvf
ia9NOKqDVjkkXCMIgDLg1FviPZ4zVmYnw/Ifu9k85+54SDzzVuuhPND/w6Sls1ZNXigaqT3NyReq
osXGstrHdvmRUo8MJtaL5KpZ5wFS0AUZWfpt7kmtnQaLNIsBQGkhQn+fkJ4qO0JtUJigzZqPHoI2
oqDcae+3nJk+LdWDDh51gI83OJHNGdqwKovnXzPatl2robKoyNyovocRVJR4ePJ6pGTR+MOeu/EQ
T9q59iqi49HMEGrob2PhU78K/V+qc8d9Wdmvs8iMI8MmBt6smbZ0WQBToghTEwY37DYlWCOo4M0y
OnqThiDJx0tWfcuaJfSxfBY9YKwkbABYlwal6PSDrlvPw8L2wXEN0TlzP1WEBi3wLDr8xm6lGCTz
N8MiHmas6ktcww2abZaKEJ7MTajDqrQceSUSbeMaIyudobgvOUX4XfvuNhuimOpx9rkWotzFpSFA
igJ7NkyqttRYtG0F5eaoOhCPugrPkTudRO0ytdbRLFg/EOk811l3n6GF2xTp+DUH97MxJq+C2kHg
btvcKE8GWtRkR0099c03SULypRLilVzuXTnSezWSjvAcvdFPzviDOaaEYUK30e76C9ahE8oRqoCg
2gI17HqYzqlts2hLENREVME2bdY3S1f059yDC3MsAvRcZuRV01B5yR9Mn8ZzbGlTENcDb40rdun1
3p0vCuNoS/77GQzJdMlIIVTsR5vSAkffGwau7dBk7EIaV0wvNy4Xzw3+qh7tW0cATYsRy4nyoJ4L
tUdbeAOVW58QgtBCHbxD6UUHfkAbQw6YdrMkOWlxvvcSK0GIRSaxrKaPU9uEiD+NbD/V3qlNKtDN
vQx8ZdGDKrzqEHe848Kel0QII4E1dGtkT1elVveWbK5TTvEQuwChjJSOzyiIOR3FpyIksW/MbfoP
aLUSpq92Rnu8A/PfasODlhjukV8MVYM2RTIqGTMHSDbw3rugUdq+krD8LOETIW74D22mfwFV1W+N
uNj3feFfhfMxS8gHzJpleSRh2+SQMLk+HZSef2VldZv1kzlr3v1Q+XcjKYyUBf83e2ey5TaSZdtf
eSvHD7HQGoBBTtg33srdJbkmWC4phL7v8fW1zRgV9PCKyqya1wQLBEmwAwGze8/ZR/vWVdTCBioF
+9lDVGtlLSAyiGqTn9Tb2RHDrox0Ayb+3VD8jMmhhAt4RKjY8Zn8tQvVlsuJ/SMWfb6Jyicrexj7
mfBylFHbKgi7baW5sHALO1jXEHHWGlUGgIWedUADxTwUYRODwHxDEYi6Oah9qqX7QvMLDiiSgvzM
Amklnsmy3Tte1++bGRZbNSwuzETiVHtwif50A6ihhRrulBurMh4Lbz47CWKbCjTZMc6mW9Ori00F
e2LjxOVa1yuq0YRatuSIWHHxuKQmQFt4hu4RidqExI7oRSOVJMgRD3qsQzT0w0+cm3+5UUARxafR
nyTmsMOUD8rNOMZIyx/ivLwpyU5Pu7CANSuxRlp+NJa0OZjW8EDnn7SLBPF0kkDQJFKJQk5GoXqo
U/6LhX9LXNaXqOZLW7qULzjtoQ11k6CSHn1mJGJtTA5qkyDNqM7i49JSUp21bwChdkFrY/iYBQDo
YXyIWztb2wK14ayX8xqxWLwOGpi6pRctkBagGNIe6PdcxaV8anpzORJoSBw6bBscH0SooLcL18K8
cazRgMJUvihXyAX5IH3CDswlfKrSPnKFQVzdJGqbeooXahiKr7evj75ui+lirxcHI6faYYEweFnn
Cyo7zTOf3u3m8qp/u0sPzxtosdbcXB6k9s7VkCb09YUuz5RZkl05JozSRuaUQXAg7ydkwPtXtMVl
PwXpjzqZobt3u22a/sycKd5/3LO6fXmg+iSt57xFhABv1a4jZZi+vop6tHqc+uLUzSgvIlA4gGvV
zes3qjtGsY8t4xyTSxQMDsUGn1plnFTfMrPRNpFOkgnimobi3QBpMtOYuZBaYE0mnE475aJrknmT
D0yKGTM/3glL6BtvMv1jYiV7odsG4GwqYfPSv2Sc4RLUpLYBrlzW6SPYeaQd9+M2ETOneTydo0/7
3sT5H0CfnQj5WImiePH7+jBb6Fkc9MUDImYykZ0FwanTp3e6LlsmM1YqsETFygtvyMk9D3XyQ7Yw
AHTKsUJ1W1nLW9qC9uhrh6gSkIhoSVYMMVwHbpp2Z+XEymULaA0Lhd6mHboE94KPrz140C1OqImL
QsCCRMb8CCz/UrnEUDIA9O9FyCmyGPAjlc65TvxTU0c5rFy7W8di39OLB7MQIfZbhrUQSKgrmPdj
l39fGr7ekhaXVbnbUJ8KCb5+6ciKgwhMu8bloF1Z2XTkwnbQKm9PIc0gHHh+s6jlzaMG59rUQIpO
N0hz1hY129XgQYt14mZfIYzfRpG1I6/0FVkOM4duhy4xROCV7OBBBdt4bGiZ29XnHHJdOVqkQNXz
z9GFXqqnNiduC1xfEnINNPou38IIjUITXhbD24ozGZlRVbopv/Q6VdBpIabOkNrgeE2qLqFq0vlQ
GGSweQ0N9CReKnRH3p4kHPaXnoMgNjbNTGXAhriy7jvOpkPGdKN3SZwhaoHoDVhx9WgSAWunz2PA
uEIAq6fZ87pk5opCmks7qvk+b8I++z5zUdtqSDx20I+JPhMj+afwx2znqabEWU8NLHqXrjzqzztO
Y1t/QrzgdGB6k9zhzdc+gLfgsWoDhx4Z4bZTKz6PVomtuhDrAtjwrpt33EubyW8WIP3lfbf4n3GP
nJy0e8un+GHBZk4UY/+qT8T/OkZmo+Vx3Z3SPInKbVfv1IcPZTYT1f7/ij5/KOOia//5D1MK9i6b
jz//+Q+qCg5hl5Zl441iqISu76+CPiL/5gzYZ3ycSWtc5YPmn1xg0thLsodMR90RQzp0KoicWg4v
TeuiYOeFVIVzErnImzoiwd/TQzHwVYT92cg1/9GeZjjxbn6fciCUbvvEqSD8N29cuag+vnGhczhY
nmMJ6v5/feNLTMzbTI32SCM4PWrCQa5BOW81uXTO+qSjNJgQthSTFeAkUXyaLb/8d+/hb7486h8C
zhNSSI9R3l/fQ1zHiZiiPD4i1iDnIQOFYYC5ZORnrP3F1Q5lNnq7gNmBVjNk6AEg3i9RUb3+6x/R
+uA4kz8iUlHbxyanI+0V5JC+V2Wm5TzbTeqGZCQHOHK8xj7K1O5W5yQ4tsnXYYHkU2bi2fDC+tZL
kfjHFFuGihTpoNVuB+LzbhjQr5oCTlmIYIbrVcYV3SAA2w45TaMINYgIgn1nO8ArR/TbGklbUImx
YMKA3xTE+RJUabwJj+SQCetn6pfujVrEcq3Llq//+mP/zbErLXa24bqGp3uuK3+eH2+fmDJypBv/
v9c7L+qGKDwKgwibsa3KbeKDETdCd1c55jqyl+ZmqEfmluS/O2Z1zKeC/n62MGyfboo8HA65PtoH
w8mHY2BDih9CbB1NFYDSWyLzALrpqQ9Ka6fe+f/x2v6d/ZOTjfXuR5ZS7T+E1VLh/c9/PPxeFO2c
DW9F/FcH6OWJfzhAXfs3gZrZ9j24H9Kyaf+pj/b03xwDgTJ3m7DS0En/KZO2zd/YJDydAEDDp/GN
qvo/ZdL+by4pvYLjyLB8wcnwf+MA5U+H4vovZ1WPFEcsqrg/UXAbgv395cjE0N4ueaXPhymrSLAf
F5wzyZM9g6YNJNxE+LtQM+6LTCdOTBekppp2u8upKDDCcA5+7WafKnOVt5QHFpUatHQS/2CHJPGF
TM8nnZFNNqB+c9vH0Tfbba7Rq5miqdl4kb2ObvIB6nAT5Lgi6ZuCVKNqZ02fpnGiD0MwK5H1eMkX
xCVUXthXGu08SyMZNOpO9l2dOcFD+T1phvjYpFzFndZeLaMfHSBbi62NaBa0iU1qU51WGwZy1I1d
m2pqGn7xqWzgH3f6E/qMGDWUSM59270kEXVnqKKzP+wjQIiH0HRfI3wJewMt8tyGv8YWC5llBLQT
6nVGZuYNtQqo8fg9V1qWnfhPUsIXY7zPB05PNbqJHdMl8rgKwJVw08AeJ7aORMMgNASyNlFnE8ls
ZvMdXvMvGGr1prS0F+EOZAxiwlj1c+wzLPWO+RDZm1iYt26Q0QVKvORIb+M2tW7HCW0YLPBjEQ0g
aWmC0PdZJpqarnecUpORMePL42LqKLP9lGjNaCY/Fd1MKQZsfHZ3NsT3NmrTG4Adt5ZmubfCzYCX
Jm1P/RMBeZNhTtFFbW4GuvM7qzW3tgiGtTvT2psr6qGkQjKcRES4srE07pGHf7FN4EK0pum3hoyD
4ypqN+VCssHits+C6IihGZeDX3mHCEGeR21R1zrZV37DCwZXexH3vc9F2rElIVzMlF70HpBP290u
GC7J1gjvSVt1D24cmXe+yaW1tF8xyHf3QVjdTJVPqZ4YNFksg6pmQZNfvL1VavMzXmYMsVNCPMTo
n2dqTLTrm2MWeu466IMXcqVy+mLMwZluU53LrNWu6AodrByOTKQxw5oLVYuK3OYM7ZnToSe4D0PZ
6Ozr6GeTSfkGFpU8B3dnuDllZu33OrVppUyLiXOFu8LQ+tR5u2jU3GOyDPDTk/6maMOWGjrZjkrD
ylNqomM5TpA4jTSHKGvg+H/oh3DZ4qbtUXIO0vbkfuuiKD3oEzT3rBLhtq0Ja1w6/esEmGc9mFiP
bIxpulv/HIuAp0ztky9Kb4Oa6luujTfUO56WyOCIK6DdeqHNxMBFMAzqWWfyjPHK+uo32ROdwHZj
YkzY9DRjqVjwUbOq3cNyvy3f4kXMq2FioD+bTzM6gUNYjI9IlSmw14demKjT5jzcZ3HwHI60xWMk
tOk01kw85qORmGii06dZRPU27+ixVkbxK5duqxbjbbTQyvGrgPKdu/OMsLmhuMGEqKHSV7Sct+ai
PfNmrUe+5e9xMp5om5BwyQlpm5kQWV0GGblf31u+/9wYzU3bgI/GlEKCOA6Rc5e++GlzMwb63q4W
gpfEkj+m6BGHn+mIwmKZepDUiFaiWCd8terqLefvCeQWndJlWZKvRJ0569DxyBeM6BXv+oKK0mAG
q1wQv+Khbsm7ySC2LR03c21/t0S2nIyatLdpqPejO3D4BchWHNN/LsjEXhm05YmCM9ydDu58S2h3
n1K5j2tD3/RStAGUf6eXzmNjhcMdJcj8QN+X2YGN4W6JDy3ZevhPppXpFy9kxqD2y+t95Z/TnpIc
xUhN5/zg+HvbM00MMFTBg4Q0VWrDjje2mzGzaMwVcLJ1inEZhdxuxonVD6BiCQpgemE4zaGfUnyr
GCbGFgGBANS3Rc4314VLtKrTfl5sTnRj99w5gmrh6IUHlG24NfKIaaxBB9rK72ds4e5gYtEY53UV
Vi7g+fmlyqyR/knnffpKU5kk7KBfsCMf56FDY+BijNNTjCekNMwWaHw411aS6aiTwSFbp3FMk7tl
BqRFi728TUUsNp3zo5anax8fDTFqyPxy94fmOwcAKsFeM3OO30Y3t21n08ZPadaDEdMEYEvX+Wnn
xifdcQnKChJt27gGAjBE+3UZf186Kil9XHzptl3MPCRxi40eGkTMGA2JAsI7Iprr9e/6EAPAtqK9
ttCarlBShKVHHG7QU1VFyOwkuHuQh5AY9KsWBc0EThizrIRbTbxejC7ZGR7VtN7RW4zS2W2wpJ+o
v3EodCbZgo31ZMGrdujPrea67g8as0g44wbhMcJeyXYGUrBks/TzDv+1PltoRWvEJRCH12U5W9uk
u+uG4LFucI3mJl0ln4OoErTujdc6yjAytnO0C6M+gV+I2EkfZ9iuRoeynaTIzHvSS4AFuUseCZNP
ggmkvsnzTFkE4FKc0SoMNh7rmC35jkNR7mmUlmsRhI8Qo48407d2VD1O2XIsccnC1esJ0wribwOI
vNtQ07cJ2twVnHgypTL0UCSy0bazIBAUB62F72gZzBUW3+Vn7rwRQMr4w6Ngsm5QIyfBWzi7L6Sx
elTWm23o5BPzYmDQ9fwDokS46aww5ucZ90yrNl2Y/hh999gLFO618yWePUAUBFj0zefW07D0dw+G
PRJ0tcwbTBr3WnLDSSFYG65/7kRyH/AGuwJXpt3fajYaeE1Yt2gTBDVWLrKubIVxLkDMQNRiCxW9
C8gDYrSxz6rgiBTTkc7gUBsFbZb2O4LLHCeMlooIrpR3Y1Q1wxE73PVmEt5g0rovh+FzOqMKxuh0
G2IQw1pm3ZaE6O0JfrLJ+TKPYVl+aXpKSg1nN8Ds7j422hffx1BhzelPc6o9wGbWPRb7F/Ch5KcY
KVNGp9uMk2ueQzh0HNwyFF4je5NO+NgzXqmzDSiET0UM/7+uf2qD2KV5MQFME/vQB+Oeec/MFZFv
EVAZ6PNWYFpaWfTOke01O3R3FWMrYioatHLI/3oBMTJIhhPxEC+hp8NT48oewnWF9KQWY+fkqz4j
HD1NySpbjRp296DOjkE4TicyLN4v1DYxBePlDg4AhpxiQA8oqXmKkqcWipTYAHE5ahJYC/xHie5j
V7K41G3+nNlxIJ4hrwEyBVIAjxAt2wLYl1Dgcj4m1VOe9vYac4aGXHH6A+qnyH5Xxp+6w6nAzaoP
QowqVd9A0YYlgTiStL65K46tbbR7td2Td6o1tVCPaPv6h4O/ZHvdpNbw5xFFrPapVtWDjYqst3M1
p9Uxqb8vibBO5fAUxrp/FK6JYFVL76KwgO+B384+qQe4y6zT6gyOLvUa2EZyv2AhWb28hLxNPbNf
T1yz1oqb10gMX5O7VKDUqtp4XXzYpvb4YZv0xeV0eg8ftl9veuS3oCbGpl6WnMijSFsQiQAtbuSC
ZK36VImRBp+6bbvO56ya/a0yQlx/1kRylLOrGSObmmZhtM/PLqbxc55mVPnUNp0Y+ENro8T585hQ
ax922KTM0wVhXlsFsrsurpg7tS1unXyD/XOmAslbULtK1TGmdnhZDQPxxUxLsb2SM9XaBX6ZdeSA
dlb/E0EShGoJEltoiiKcLkg6myVzS5TZMTTaxCF+yELOqn62MKz5YS7r6rtPBGfz0kGRdcH6KQCi
wvyptSvXb+xu0yqXPTGJerxQHtWqoj5S3dw7UtKHXvSL+huphetiC0W5wD8KI9CM651JjSHZwYsk
p1mSajYrcpoCqck1XS7oIEoImlwlxyVlJtptg8IVB6sqXzXf68+IIYlEYQvO9eaBzetWq5pnxzgV
DacSpGPfIMvs4fxPn4z2BuNQ+smLnb3TBF8bNDYnVxvjbc1Qepd2dbOrpE407k5jYVfPRWk5O0SE
j4VVYRYJi2QfgXzblCBo5PmSyZyIZ2Kk5chDNpltVNGrqGeAVnsZ8sdF/KB7gAGqhziRYhU2YCOd
nES/qylIgkxBEtY2ZM8bqOypiGtHOBLxuhVteobxg9gZKMcdXmGukGJh7OIyta4sgUXUpYLphNW9
7kwbWprmuZ+G18Es4p1dETsJNqndJplp0dyY05MYi1/8w59tLvTHxmdepmlxdOh1HSRD38+bbNxE
1GcfulbnBCZEeJxxL976XrD2fb9B4DnEBFYyIjQatJhIjAloTSUieUmYalby8MvlWVkh3uZBgt/U
6nXjh8eoe33JT78+rmzFa4N2YN1Y/q26D2aLcibwsIUoxl05EXgvgY+LJEEqBqO6eVkwLVn7Wcp1
vrcrUmgjQ0aY14KM6r2oppRBQu9vagGBUhv8h0lfcG3JHRGLUV122aQ62a/NMtHAf7jeFxTYCgYt
JYVVPr6WU3x9Fmf1xF4++7qL682idchXg+KwacGqQsULouwwh+02lZ6uKpNeLLV6XWRe0u5HQTJe
htXOxi5Al0ge/17Pf0RCApmCkp4lt13vuN4UDcgmyqRhRV/GvTxE3YsD9s1sE4xUfz61ait7bTDO
W1Xy+1LfS1K58T4J7HMV6/yGtrBvQOt5iKX4CdRPIjxc2yv1uwLN80H4yN/dlNclmGdfDMua1o2u
mSe1mPvSggNLb3xoFuT+vhts+pyPBgfIPI1JZR6wvdJghlvKuBwqrFzzJVLwwzaMXoBlRtPPNqUd
QBTiGyjk5dfH48pHTptz7Yo42QbLIzkXiBQWIqViBpHjfGtKMqspSatqbcjJV8608RBaJArY8GP2
zmAiuYIT1PDXWDHJAdap3sGiaKoqPEC9QcAyeKAKPdqoV5/E7OzKyrqz6DqekkwjZ2j4NkupBD39
fVXptB/kBdIUMYlbnvdIE6s8KRtAk6Rhh92G2xN0gWWNjgWixxTGiC4ddGtuuMwnO2umo5f+rnqe
akHzwM4PqiWK7bdpyXGeJVUmO8GTgbsoF22Xkk/n8nUb8mBTz1N39MrFmCnocqKWfdqgKIHxfOlM
Xx4l93F9RfVa6o7/dpt3YTAr8OOfT1bPe/faf95x3c317V23JTV/1iCkZta6yWe0jFyt1L3qwa7q
ol/e+/U5UeZFQE/M7XXT5SEaTTHOkcTg9hXp9cvcwwEfQrHDMYa7kv97ObvxtufSyxSfv7Imjz6K
V1F5sCXWWG0k5vtl7LpoZyfkimOZXbsL8EmsWEgvG8sATS8PGXXkquPkuphc764h1pJ4xgSL6PhI
6xjbJLrXU+xx+R8Xl44bKS+QXkuUOZ28DleJy8UELyQ2L/km9GZ4Gk2B7gZAURhbcIU1tz25BchN
zyNQyMuN+MRHKBuomRbpq8fIbgix18YAl6Icgcaz8WCgx8XsszApkOhutQ+u4gud6cXp9o2RcV4i
qCfu8l9NhxX6/xoL/yPuisW57181Fu5+H95+/rWlcHnKHy0FTCq/6ZYlXJBdri1Qdf/ZUqC8/76H
oOs0SfFpOZ6uu55x7SFICosj2wueTbkPDNH/qofg2B96CDquLJAuJh0uWhLmf2kuRp09DUVTWbcM
DsjXbJyt24D5CpkTrKgOZOtYGxmf5zpqkbe+X5J1l0bODdZ5VOVm8xKUuHwGJ8TkrQV0/s1mizGo
0ppy1wmu3F1DpjoJqKD6jOmNxNxdFIzttu8xJ48gyShEgv5AHJnJBC2Iki9NHsxbPwn0tW8UD0Fb
OnvDOzWYvW8HKFJm6bibpalmnF1xYq/05dRakXdoku7J6qf6pnHsZ88KjT2aOTC4DeQ/fRzcLZql
o95p+snAN7Mz+qn9DHr42bF6hLR6+QX84c4qpjuGS+3R5/q/sYZxoraflCfPru8jlxLg7DQZxl/j
h6v54TYISK2PR9c4B6bN9IMOuYZdxaWhufHN3jv3JHetSBF/1GzOfSn2tsLUictyUV0vZ9/JDiVz
4deybB9ifb4FoYTlk2oaePTx5EUmLq2GkQZjnMd0fMUVhW3AEO2WOOaW/7rxCaXruFLPEGGH3kP4
y9r0CjguDoMk6btfuy1mOaRUGUwQhF9B+uDgqt53ZQ4LbmcwBjJytNNlbfNlV7/6HkhjqffrqGsr
2e3YLVYRoIT9CT6HYS2DySyyxHkkkucORZkwzsQYOPejjvaiSO8ZneIkg5awsf3xl9uOr5OT1wct
YJqexO7Gx3QbE/q5SRKixpuEyOi4yNrjEtg7J9UJISywl7nQV1ZOib8QEQz5172PwJMOCXxdAmCZ
EngD+u8c4YCLasNCvLVJFihfg2Y8VA02NGtukq3X+LciA2qnudAJMkThUA1OwUOYaPFtllJ0l98N
ODDtWZ6sM1lvKvNql40D/wNv7vcIH+g8gf/IHqpaJ3y77G7cJzT74SFsS9oL/S+ngdZWG+X3AqnR
vtWLYWcmvqBMEo3kTOpfQhsuQeiNNl9PcF50vzxWxEdiRLdXwzAw6Ggh+eVhc7YIlCzR/n5JK9KT
Q/cQk396nox6lbm+deaKQ8BvYC8bQ6pt7Th88cWIo6a2OGw7wkcB1d2Z0dTuo9bMqSRMWBz5FckS
wIMbExTA6JepRm1lB1opRzHCDg3axnvgXR88qJSrcMyc7TyEKVar4kuJffXGK0tabtazlaEYqfvi
KQuLF13Xhk05yDZiTCLAMp2nYQzPjaGRdRA17m6MA289G+PyWcQxFVFU6W+aFd8aI7b6TPfbbWVw
DvEC9PWadkTIo981cU+e66LRGIjzL6abl7e5SS5RRTVsxfzT2WdBZN15uXcT2WaOe9jZFvU6tygA
Aql41TPjttO9/ve6r8obVw9u0OsOOyJLCHc2gujc6nwHM1bZDV2q8jbWPH2PFebVdKrgHNbxRD+m
ZZbYpvUp8DprJWZyihdtyu4DP20PghH0Ma7s7NbKmEb0xeAha24H6X4btsBvsV0OZb+tRWTikiiQ
fw4ItnTDMfbNgJE6yeWYIwg+g9BLnnsQNWXtAaA1Y3ud5sI7lbq2p320wHO868D/7Txzhns6EJle
JvkNuEBxWWRJcls4wbF1JeOWn1wTBjJpRjf3vjX9zlzOeUrD2N7kSQfdex7OPUU8x+mYI+jiG1GF
9t4L8zPn/nKdQN9AJoznyZDTeLVQE3q8CAzLr7fVWmHJOLBATmYu96vJvbqt7r/evDxSbQRywp7U
Xe9W1V0THQU6rMaD2oV6iNr+YY9M2MnVSs0X703Fx6iQmHcpNJfVv0uf+RAn8y7EhtgPyfOX08H/
Nn3megeDOZRSPT6SWcUQfMzBefcONBVh8DH25l0CzuWx6pUvq5afkGGdZvtIjlw/7lrdVu9E3f3u
ld7d/vA51XMmckXWk9s06+t+r49rGZDOFEV2lx1eH3L5gNePfn2KWvv4cLXx3adTL/237+zyzHe7
V1+BG7bd8u4dVhUOZqfNmGJeg4zUi9hChhZ9/HrUXdfvqPLtY5U5YJiN6TVkVnh5wuVRE076NMCU
21npRhCfvvAigXOblFhwMMDDdohi/EhT9ZhLPr0r+fRQZtpljbCHw0Vtvd7VQXzbi0A7fdiubqrs
IbWH672XvbQqSuLdHgMG6klltaepTusz4eWJzgwjHjwISmpVqwm+udyeY6T1EYTazbuNRZAOx7T8
cnmIukM9L4gA4U/6eB+ksc95QBMUVnMfgwahL5z6sTxknn+uZdUEUBvJcXKtsQkrsnoL5aOkX5o5
MZPLXQxtcn/9i1LH4lRQmXcgpkz+QuUZzyyXq5SQDsbABbUwf431+ne3/Z0zub0qivlbpmFxpitK
2gulNOg7cmatFoIO39/evD5OPY1fAybDQBq2C/ppmqrz1LYuvtcCxfr0vYj8Ztc0LVJdf4kspJvj
a5CLpzLgMh+LtuEd/2euyrVICgpcKseLwzxitrHECY24OOm+Jk6+C8YhmHocfmE4ntQC9ANjtJJI
UhQCQwgHKeSLYVrqyzmhLtfUTfJKadvhG9EmGHBqMZYppJeZqzm4V42AnMYrzm2GJ5mhm0d3jbm+
WriLtTLHwD0Mcs6tasaXEjIxfpXhjNuqrMqSviMZVmISDw292/Ns4XGbkcsBHPU2Igu0Q8ZMXAPa
i7YdMx8qUceiL1Omm2FhsEmSebOpTcM6uW5rnbRQo3UzJvomkoWVpEH2phPRvRJD/WpU4rZhRMLl
jJ8qmT7lhj0fI9Jnza2VYl4k3i+Q9ILgqGPbmhdAOlpknAz77NojxRCCJEDySV6SrJertVE4G+w+
5eFCZTLRcGeGXm4L5i2nPOxNrliUotQawm8GWaVzO8gygPoNOLLr7gAcPlszAKB4KL9/Vy7GzjOO
dfYJ6AKBOjKzxlUxikFmHfQagPbf1uxVDT9bCoYGDPNUNJUpfxGnDrz8QMVqIR8Moo7KA4M4Tknt
z0U4R968tnL7btQKY/eu1eLMHsp+3ZyHQxLBsZT1IlWRv9bmP2ybuz7bYJqEVCPPhr5b0qsNd/R9
Oa4R+VAGkx/p3W3Vr2B+hns1ljk1Qn7uy8dR/RH1jcuFX9GyyxcMw+pwUh9PHXC5qiVd6Vi0i+wI
IDA92/ykPrBauy7Uti7VzO3oWV+vvatLT0m1rVS3S7WtqIMM4IKh5agPrQ4htXZdqO9A3eRqwnCV
YDlHVk5UNJVqT6jF9eaMHQhkQLYuZv2hi0FTr1W74rJq2RPKKw9ej4rSQiLMAa2Oarn4cBNq+g4J
W7DvaqfhZDa+X8wyTkxtg41d7zksTt5oTdR+R/P3Tp+bbWEF3UktoggK4USi8aqt6+Bg2wU+zh5A
R2pvW1lbU9+faveoNbXtehMO36k1sdYEji32vSN2IB/4Ay+WuZlHtzkLNDirqUqqTTKaQJtCh87i
zDVPfSCbv7RTGug+dDhrBR5iehaANzamNpv8s8hmNTUbx16zGXTz3gtcAJqDCwBmpii6zCaJ7pGe
nScruQnj5HkEWbkN2wrHd0PnW73ZXrlGZGJZ4cEWVJ/i8i/Q9M0A/B+TAgidsQ7DM15ExFIzpAlZ
XiZ6Jd0RbfWs+oiXX/qvuV8unPETHIUJ33QThJBE5NzIzt4mgzK03xTO2ZULICs7re7gvpaQzTp1
VfPH+ASWoAgRxgmG1odYj3ZD1H/uK1/bhU0WbuqM9O56iJp8ZRrOTdxn0x5EP0BOm+Bnt60eEYzg
FEVZzf8801YA/UuEPj2oU1otazw9BLG60BvbxSTbQo8PRtUerQRzZy/DA1UfoLM5xdmBTkNJ3TZA
zqz8lEutL/rgVBQY2EBXIAzzGEbrctStavrQzZmp9tpnxHcUC4a7LAeS5bb+g0eGDDKp5nkUe4tp
L1ZwuXe7ZHOWBt5Gvc64lNa61m9ybNqh29SrfIpwxnaMdHBx5K0OUFBe3VWnIzJKbRfj8qkMXadw
LVsg6t4liaj/t91z1HOuWZbwJUCwuMMAXJJx833BvXgy2xArN5hdMg5OU5GOp7geXhwE26swB9UB
qw8Lb7r80SgpZE+kT82b0i/vG+oCW3LqodL9ilp2GtXDV6MNZ4lG2tLiN3eDJ8g78KXgkjOlWhSa
FmIo1H+30TmevGYAFas/eUEdH5pL7lAmw4ZUzFA/UxgNfAKJiB8UR6LBXW+iLB9F/brghIJzGe7R
5QH8e4+peCM/pQfjTcbZgBsVYYB3IHRjvHy2qELWpU8j+QGy89TKxSAziwaKLJus5zQzwxaZm88h
UXJMthcDiSSyUlekn7sIWcGckmJo4Ve/TboCVBXOHK+j+65+tlzFjhIqiP5VK/1LO0a1a1Rjxru2
a649HK2dz7mmR/tr70atXRcfWz3qttpBGhfYbA1+QNn3efc4taqbIpVCoF+XNpHalifjMQbbsi6c
H6me99syy+rNWHbhxp5tDV5d8gQzZrn1FwO2SwO6OBk/JY1PIrSJp6NxZQmNMARQDu0KG9HKmf3v
4Zh/XqoZEzgeBpyQA92eZdA45GqBEKH6gg12n3vGlpKFvW0iIDm0xcxVbSFUC5vpDGO5+RFM4NzG
yv9W5gQYlzM1pWCo3bXd9oiebWqSmp5iYR0W7dNiRj8Mifm37G+t5RF4EI7BvUuv9TYwNISGaTy/
uU0MqrQULyB0UHyFRCQYgzN8S7Wzun+0MhiCxpidoNoEOHf6F4JHpzc7IscizgP3rg6r9q5oETfJ
kstbZJafCjPQb0IEr+BOY+fYLbhi1Z0t/KWpT99aP812PWCeYxK6xUsTLXdqr3xrHOqxQys3Lsd7
h7rwSt3RedprlNj501g15gm1WIqxm3gBnY7NQ6kDYp785bU2JndXFHiU69ZfSPmJjupDzN2orcs2
tm6qtjYemP3wh2C8/uAJtDvtjGENCm3wCFTQoDMdzbJ3Or2RWL9ZfJF+pWm17N2pM/YG6RtfAcWB
Q+JL6OdoIslC4B4jdOjRST2UFOrbAbi+irvYehjC2bgprDm87BJRN207x/w8F0l3KOfSJ+O2G19z
BL7qmRE5h9uuJTmiddz0qR+mb2q7nsUOItxgujfn3LoFRI8NQ74U3uA7L9PrFyqD5N9NTb4ziAB5
w1irPrtdczjFTSuOw6j3z3G6fFI7HCsnXw8oUu8IHBJ35CsCQpWf2kG8ZOpg+mhqZdu279OT4STT
5QfU27MPaevbIrwOl6oFDgcwxgvxZzdqr+TyGEBHOMT6QAT36rBTe7Vr/QfVaPOTrc/xOfJSf6Pe
fgHXsjPd8nNcirWR69NurrHRRG7pPyYhBVZ/toofRW+f7CQyv0xQiHZMlMNTmDTTYzgh2FOP6MPi
6Agt+arFQC0QTiCm4YT02GoO1lY9L3/Ek70PnHj+iurR30ZWvSBYojpK7sDBxxR12U8ONGqys+iV
0Za5TULLOxl+0D7MnUdpU+4HczHZDtrwmjlUwjTXyRk/FNFD02DAVY+gz7wJ9SF4bX232qI/Gc9M
DIx7ysTwy+XnaSbCmcq5+xbOJj836W4gs/P6Xg+i5rIP4S5M2x3v21K7/oY8heSmKKlDAxSHLyDf
B6Lq1bAs7RuZJRZ0Mbu7yZEw3zkBCRn/wd6ZLDeuZVf0Vxyeowxc9ANPSIA9RXWpboJQpjLRNxc9
8PVeQFa996rCjrDnniBJJUVSJJpzz9l77fVVRs4BKO8/s9IZvQJ93KWxogpgDoS39Snc/mA1enZZ
HwBmsfHsto6vbWu7Vy4RBDAsL2Tjn00m+zuyENTplo2K32lndkHUokPfZD+yv7+hUou80Rj0q24M
5RVLAxzKetC+09f8/X6k6kAmU6K7QKmDSxwjD4dSmH3PlfP6StpcIY3m0naHTJyohCBSFzy8+OyN
1/UBzTROTOslPCdtqi5Gk6MyCVv1ruz4evqeNjV6mi9KclqRQ6s+2mFUcW2bmwMuw/5xdpRh02uW
/Goyd5NZnfEp9Zwc2pjnkOyf54L36PdJrLwobfj4+9nc6KlySvMlUDIS+dCznG1NMe7YmTDHR07w
6fBlrQ9N9RY2RBfLR7NEal+meCT1sjQfS4uBxvoQUiq2Bc3ZT8MeSCtLZX0nEGSeU7PRfdFX8lXN
5P36UI6e506t2xdaK+mu5ZA4ydmJbgNALCqfovmuR8nGWP5inUXtxmot5UGbyHOieFL2s6XDcwhp
SRdU+V85e6Xq9spHohiFRzKH0oR3kT0a5zZ0yNXIObwMSFnrx2MJ56VX6/jFaFq5I/pJOwkcgrex
UchyNKqlMnpdHzl3gbHBoKc9jAGcumFqU7/t6zP4/+5psJFOrA+bQviWhjt9KKAdvb5rzeughtFl
7FRmZIEdvc1dCiB5+fYq903tO/2bTQTBbi4cYoYJbLhpiJ+2MW2bH1p/XT8gyUoO1tRcP/TNkB7j
qJ/2LfSnp7hnQrw+JLCgwTCu+ghUztWOcIerLZTyEhgwrcy4ad+0XDuvD6VT9xlHuCbanDATfCv5
XlNGwhQK13lAWz+Bg9KNH11e+8KtlfcUGidCyLK5FKYGPT/BgUsR2X7PnYepy80fo5JxUUTWe9Nz
VZwqSUYO2orutUbisT5X1Kq/lCRMnpkv2KQ9dTgzZi7dCKcAly/P0cfuYZwC7c2FHejPxJydk7kI
b3kDvu73cyxvar3bQTG8c1R2Jm05Na2/tvz++jA9/P/MxZ//q9k4IwxccP/x19STfzLdLZkkZVf/
ayDJ8kt/n44TuaiiWjNsYZnYhf8Yjbvm32zbFZjqyEz8RxyJof7N0jC9qcIGm0OEAs/zD5+dxYzc
4ArLAxij49/7v8zIBWbff/bZqS6mTzK2TBPnsq3DYv1nn12tWYnsZIhUu+22jhE+YGhp9+naUolE
e5rSDDFiGuyz5d66sSLNZ7WYHNRFo9trX6sKad045UQneb2pLjI5tZ3vUtRlOEOhTLWZdUic8qPl
ogfHqKgvGhTWSM9/Wg3pA5xtrnSuGAgxrSaJeVFpAWSP8+QCBsgLR8xdVqfdAqQj1M+hvNDeJWxn
YE0MWcWftEUy2s1P/aQhE57nc9cxlrFSyz2igIY95uQDeGmPPA90O5ZGZ85d4O1iTG9p6qPEPS1Y
xFd1RLc1DeToZRe6mUcm4d8J7bM8QtYuswsihRY6EkiXJpREbQlsl8H0VHhkt1gbBvUD4pwAVGlQ
cUwqSA5axP+H6Ngj+dwMEki6I4edUBCZLqaQuGGYn7lk/fXhuNdEcBvD6FMDmL/papKXxkr9qYtn
t9FIZpoKrB/KlPpc2esNznQWFA5Lh9KQoZ8tBLSq/1YRqLdtA7P2GbHtuvJc6ZjkOO38shL7MSWx
4chZ04t7g1O3bhNaEt471XRstQTGm1WhTSYPwoBErYmu3zuz3zhzdAtBvsW+apcLs3fNr6w8axqC
6xAAEYhEGPiJtO9txdbg3ZB2yVwR9DLc2liDedWnvGPavvgRg/R5LpJuE2sDGiMSrfLyMdG6+bMR
u1EOPzGFBcc8UOG1WLRapjrziKGEzFdmT+bgkvmJ7hbbj+ExkocVE0bqBqf06M920NJJSAKSvGoc
BgrxYJGSIZF6mJwiOmSITzepbTy7eV2fglY5Gr1zXcLXyK+zz1y9tHNo6j97fIAI9cmGGjS+XsVU
7uOetwmuAzjiflT56+oMgJpNob1zO5vxctqDD2cw4IUVzrA5LKbjUE6xn9bawzxrUGITET07is1s
omi2gtH2RmYqPIS2VW6q4MNMid2E//M+diZkPvTI22xB/mhW4Q+TJwbGsXAIyAtRsnLfyzE6FQ0A
n+xhiihvwlSdbjPQxG2kmN/AB/HuhXlSE6rQUldZkYztURHattX1+tEKE50vTaKG4DhzYO4fIexO
jxUJfp1jfGX0tD6i5thI89wZ+cmYABlqfXoxNBw/tvMczsW7VnQaLtjYOERxQKZQ+cg8Nt6VRkOJ
zZVVKt10xIkMcW3aQxHAaQjNcE+An4tqwJMR5Xyr9lDJoxLA0SR2WtSd+5gA1Dir7kqaMMieMZ5M
DVaWEpHmvpvDe320doLmIQ0QkDIAmXCwLHRBgZC2hfRb2QJG3xKuWamSZnsK0hT6BIpWeEIGOhLd
PZpZlF6FFt/Ap5e+sTS+h7t8+tY2yrw3qzqnHXYQuRI+6Tz8iqEV0onzbvfOkYBT6WmKfSlz437M
2ZGJeOvPlTC/M1Px4rms9lbDd3yJK3xkjGVwAZo4GML4WzzA9UXRiEMpbx4CDeKeRep7CCgAinO7
Ra5QbOmSkaWYgwvKzXu89/Otb5o3pY9eEyMlyMQoJ39uZIm/0dlB//eoZL8D6QWMZ2U70kZ8gTLT
D4lOI0dU/QyhTMHfC/KYQFXoKbjH8l8RY4SOJNUgnYI7wSABtQ20JDNFpFejWd9W0xx5QiXHJQDR
vZV1a2wayrsOYYJhwDdsK6feZvZwbZX4YM5wVIwMzQzGWB136b60KlZDXfPdyGHXlq77M5bGWyeT
+ogQHHGMqG7apMfbaJylFwm12usDXh4DW3TBqc2bYqTRcOZ20zR9TsYE5ayaD0FvNwfWKb1P5M4V
q8sZ7JHOlQgzdwy5ShZDu3NSNL81WPUsFvc18U6sXBNbLfcVKFM6AKBIqnC6WzLN5xdq4nbLKgrD
0Ox8DbQkSsElgnimSzTIe0mX5JCU2Zfs4x8J3b5zQN91UyroYaLp1W5Tx68nB64xZXW92PkMc/6s
45rjpcYw02hw4isYTszmUnPD+GI4pOrwaxrL0tdS4zo07kSzUvWyhNFWX8zK4uiQRy4tD6rxJFlQ
fNkDapPsrbWJlRpil9WryVXTYD6wzdThZ+vm/UOR9I8QUh3PcSGIFLp7po+LsUtTP2J8o056BTR8
UsvRG8HX1GOOSTZggGWxJF/GjlkQup4NMgCZKJ9S2/c/cvM1xAr8pEYF0asNZ5X8bsLLvFfnSYMn
pr7ozUOnIx2zUGBvYrdjPBBOwFm+a84MbpysKgRC/X6KdYx3eYqIBzt1THRyC8hrZ2sL2jxsOPyk
5oel/FAmQsX0TFgo+4dgp4K42cLG0P3IGr9BEHyLjaoi0RiGzQCbn/3jo3SE7iOiem8htGxnK7RQ
j9rDluHuriGe2dbHgoPfapCYzSF0tQbvIUsBZHjxm24T9kkn4YvWCBBpk+VJTbKxZziA/cAxy7sY
9Cjs5iC+Di4SuaE/OgzY70ttyI8h3e6NLSFvFgvCLrHpRlfCt9Kmp2tFGqPdgyBIKxPgC8VGJhfy
aAM1kmvtzZTRyanqdrPYe06qyCCf6IM3hm51ARuMj9ZsDrIOi21KBMTOLtUXUD9vegxNcmoKH6GT
ilk3ssAB6j+iqfes2rxTkM3DQ0j3RaVlW0E+B9B++2h3yiNskfuB3QgZ0FmtGw7juFF+uMmWBbzy
7KrJLdT7kBSb9k4lU6qdWxqoWEgizFUcNPNbWnHwGoJ1X4ime1MVzRtXHSzAdEW90eFiZptEDdUq
XIQW+22nM1zltBneyjDeNDTwArvB9IWDfqOWuGDabNipStHsenqDdEk+ghnYf43g+VSb2s+4pc4I
SItMFJnsTTvcSViCuJ8c9WgSs+mbeUk6gVMQamdoyIdV1oGKmX0bNcRuQH9oTgk1uANHOPsthjrk
d3N6Ia0VpjK1wjZ6UzT9jXc5bekgcq7WlPClMcnVtTEdh7a+71ABWDU6scpWIz/NzeTE4bXw44ac
YdR8VMmW2kLAJkQlh3vLsPBi4E3bOGnMVbAKFZi7KRXpINKHsqKZmYKZUiFYpLm2y2ctpA61oMQD
xm0089D0ugZQRbtL3Fic1TGAC2AaX7XjljRvWm82qVg685n9U+A0VJPNZGEyJm4I00hOgufQaUcu
3uwZesvsG/Cc4zoFpdkB5GV0dvV5QVqg3qwV8TNMwXHmmvVhgDf1xjX3Mx2OMhy9sOjNTTIY064i
44prDs0eApB8hrQNqZyzP5UNyM7l1ImGD6d2c9Mr42MU7CuxUZ9nN0+8PDU/Codso8lu+mdalqon
iBEGdsFdCWpx0yccjS3cNaah7n3SUZxiDDu2HBwenj0Uuln5pNZGQQ5NPF9oInD+zlxni5Wu39tW
zbhoKB+lbsJCo8uc9r18yUOGTlZFhKikQUM5QhSdWjCeoGA3zQhahvSkfFDUofKywo7QZ6JHiFmm
NJZMztjT7jXWGFv6Vtjk+MrzhDN3XsUBO2H50svcus5BzDp/fq0U0CMlDaKzNnih8KTTlAdnINLM
tkwFMCdT/QCEiEuiEJFj6fcxIeo0i9BnYuDLvcwVZ0NrrQuFyM2NenjXLm0uC+uK3mXoBTt5tWJQ
9o28hKMl/bTR97CMWH/YhFcIq3kldYWqmkzGiTb6sVbLJ6JRA1+LdAj3INhbep6XIZ0JV03rvWHz
5OAshCMeYTS8N7F7FJH9PpUlNLIUVUlXoqIoRYgZntPoqCHpcBN911cRrNk44p1ea2UG/YY5PnPm
HPPZzG7WNP4cfkTVNJ1qwogDVjAsHN5qx0j2DfKArWj7PafGH3GdGw+ZhkSPaNwN9dJRb8d8W1eF
dTLM6hCeIrKK9gi3f5i249CyBakc0PtKCNN6UpL+i+x62lRm3BKp89iTw/ASmVa+j6OvRhnVXSfr
8QLx4Aws9Sym0wxcgqztdxdQEQSpmzq78ZV4O1QqNAipXUlmr1E8yvmNcbH5OSXw2ce0+BX6atJf
+c6nraVqwIwl0O2W+WkXOXIjeiF2GVFOjA12YPTYlcyjreJwzGoRHmsrPlROFxJOHICGDJ0fAik5
JmBmYYHFmVH2zTemKcnBrDAMcZBGRe16YmI/mt1HOwK4EeL2SST9TAktpTS0CRRC86ioxHi6o2t8
5onpl0npx4lSfIkk3lq9xqFdSUmFW4BszjmSWQP74ZACCB0JxYtvdSuy55ZMtk1n8vdXmoLLceyZ
AIuATCjd9OtCpVbmc9kKjm5vhhkHal0r96kNJX5qbjhXnzoacMtyP9yrKgl86QjJPOeyOpXtbRzm
d73KMbGJ7tKT2rGLBRYXwjW2WVkshVVTkPVccDhqM+w9zNVRMz2IXmeOoWYvuV0bO4vF/UjUz642
J2zocD/HvrJ2IOXGfZeHDKos8drqceojvR+OSiYw02s/GsfJOE7zXwkw56hO6Pn3/U2w2KbKTBXo
ZqI59kH/7Kaada6NdvailGv8qDNZpi64FGKgGMuR3ejM9I59GV6rqvkJe93yoYv7xNIQAsCHnehK
5qcOtAuyxQsU4JW8yiTajkP9UtOK9V3OA8wXLOToaq9dHUj9LajPXrolqUZE6WS24UNH28RN/Fpb
C0JBwWUA9uIparEWNr19AqtIXJdtU+solFi2wpCR98bX1iOG1b41Y2gc7RAAQ3hWAyOmmGMJo/oh
gobIy3pOJpXbkV0l0kcGmmdhTBIRc5P79CBIjQzAOmtjUZ7VFMPO1MEvSVUW56UmyfgA71q1YmOZ
TInK+OcseLpcn1ge6xz8I9w/J/kUwsQ+EbQX5tsIJ0qONnIVtA15ycadS7ARp6MDiBxrU1C8SXvl
q/MnFCFsXOTnrxb9gagKKe6nihyg+qY4z/GQmj6gfdDtWne/SqZWtRTnKTvfrPfnxb633lo32IyC
ruhOjtUQQqI8yLqE8buItNaNNKV2KpfNepeTt4ZsaUBgg03gVC2bKBsMLkd1dGdZVrIXRoSBP3Pv
CdwKjuurNYtga91UgI9PzM7/fBNqiwjBhGPij3Yw839s1lv/3V00Cfj08OPZyxtUc1M9NfZnqRba
cb2z/ngUhAUg5/+p1hqwW5DuG3tRnq3veL2l9/Eto8zfAXXQcWgs/6ugx2K3D4/ZHzqz9fPRE/gK
mtDSrdElzgl+cL8gL23iyaP7tkUCY7fC8CZFbWHAF77kxHMql816y6U/9/sWEdfV+oiWAkD4AvuY
Zy3GQ6pZ3MmLdUtvMAP3ajl44PzIX5kXy6G+/N44NixA+ZqIMFAPSKW8spAY30hb+L0ZgdVnfDb/
+GHPFYW9BC4ha917pUaQEaB5o4zklrts/vxZQbV+AKy1XUEKGHWG07rJlJ5UOid+Homq32W29hhK
xMh0/0piYMHhVl0fewId1+nPjba47yiyEZa77eA5KvSjgdHOUUO94bZKWh1W8dWKZbCp0dmhgZUb
NRIq/HIA/x2iE9a7SqriqF6818bSIUxysC0pR+JRs95X0aVKBA1wpvgy6uVw6pfN+vPfOsw07iGN
ObO5LdtiqYD/kGPKzIV6raQt2Xv5u5ZcB6PuTuloZs2hipPupNhOAop8QAUTVn/lPGSL6S61QCOX
Y/Gw/ievn5xcd5uo86ASJo1kFwZoc6oWPyndOh2Zu1bhHbFPOjnWJPogOskbqz39uSmWF22MFnj+
+sN7fXkGDQLyKV6eEP1Ae+oYt1JDL/drBTgMKUo1cJjyuTTZ7xLDJc2QDKXQ5jRpD0QyMBZDYasC
GQkBsEXti0sECCjSlHO6Znz0o2w30LLoiyyudkl3Fp7AcUiVawDrx6ltmCTBEtSCKnpjKkBYhlKC
lzaDd8cuH8KoBkDTm7su0Z6k7r5OeTEAndspcRLtS0lYzEQqtaHJ9oqzjARny/pKlCdSw6U/5sge
LdN5QW9+0RMDqQPVOulNg7vLp688HrO9w3EMdM3dJCK7yxSDTJhwoy6ZVMR6sWg4YFQQHjYJED+J
X+rZC0M64sJauqhkg7WduxDDcbIZQK7KytHJSml/UdJ1R1T7e/6iFzR4cmMlnC+Jqsgm08OeDR5o
aZczGcD/E/Q717G7W1LytI7iEAUNdkgfFUKv5JDukrrA3DMwSm2tzdjpXy10IwyZrCcs5DyJUN4N
lf0ClpbNUYXmJxiREw0SN4lrfSrZS5Pbs2fWFmCbjAWXcKpNZ6XKrhzsY+MmoC+TmuyErLaudlEf
06R/cYue2XM5nWTJ8ox8H32TNbK7bzrg/Yr+TZKXVHYUy/mgvJZ68ax05bwHockqs4BeRiQyccdE
yZmFX773gLI2Oi607JQX9WtsZh2QDYvehiKOtqa9d4xzUS4J2y+LEdDM8JK0Q/1MJ2tjiQHoJsE0
bsY8UAbZwxjiyCMofWcC4SL0Qxt9W+veUFFQ7kkaUK31ycAm+2713Tt5C6hd7Oh7O9sxWh8F3dTA
l6GEMLiwGn7nA38VGd6tzCYmQaAY1st92Isvwh6eYpjGS7xcGAb3M/gEb+zoe7qauUdJtc1oS2xG
a4z3NcD9NDfApTHeoJIpAYYE1q0YDoFKwKjZQwfTS5vccmMANBDWQPfH8CfJT+YGlwm452jprvUP
s8SaqImU1I2OlZ0K0Uors8tkJNLTG/cbK4RxM5GDiu+GdkvzQa/gYxgTwwtNIimIAmOxpHMpieLy
Hjx+TJejUQ+6wzRkir71NcqohuwjSO4L9qKIzrl2Xz/Ogj88hZJKCf4+66hKrGrSWJD2NEIlMpty
uOp6mvimAOhcXzm02LtM4y6Z8g45qPlukNx+KLrHMicCctTHF1XLjV3Ytx+BgqxYMdWMtT27WZNE
dC6wVnVoAaOoeA/5YliHm14ZRqhEW5W2DSvGBlZhXUikxdOcARxYhlB58IxclGQWoh93mp2QCGdG
Vw6uzTLKyOyu9Q1nyrZ9bh91PcNYF8OVtvMueTTuKxJ0PN3GaUZrK6IXo59U6XwuCWSXxWvP8ty8
VaIioTKBUtjR6ptIWQJd/TEZjoK1zqw22oS0NEZzFWXagxaob1aSftDYLjCekxQ2VMfK0cIz51YS
Mto9RZwf1a3lKyNLu4gINC8CiN9x7d2b5B0smWzPEYMVliZfpJCigIrIwe5HshXAC5HCqVs7J1N+
mEZOtkOv/kJxvx3mUXsp42HeRWIJgzfyZ2sguY9U8MYD39z5tuFauzwY4aCgcOO62HLOWnLAaHRv
rCivbsDMsmI6VZH1DRiVuFehvgGmY88LKmkecYiG21SxPoum/FaMmZfaLdG6yDR2oSMP0oSKWaRm
78VTwbCcE7vIwsQnjtHXQy6nRDW9Ox3uW6edLkI37zhhCWjXLG6E3vHatCZZXN5F2YvZx+bWquWL
mJPgpOiEqbkhSH4tRjuGjwEOGjGS4BaPtUAhNem0aMUO3tN0yJZMiNh9Sau43sKsEnsNxRf9kBxn
RHzt05AMEcpPI6t8O5q+h0ozw6nAnJD11jOF56sa6QptrHFvu1z/y6gmBaCFeJ6HV1yEja+6r10w
JVuzhf7JQ16ioKKbbJ/ASrEYqVxtb0/202Bo/oI7MsREmAvzGBZ8ZsVSufwss/5VMjlYQskBq/ef
SOpQJ9baI0lbBd0RBR4Ubri8DIdLr3Y3XCQ/aQYavUX4Ki6M3lgCpAP6uE0ZxMdk+dn6H+smXuTd
+WIXSMLshb4mWUIzVcq6kZLitOOk6+QRbbGJjMHYwiowEfjj1o+AJoc9MTCYq09ZTyiQVVIzrBuE
eN3vWxMeloWZHJNrF2heNRJg6G7iSjBa6ZT+PAVGuAdzv3WgsHWxGvoxPUnGdOA2GH/KTcDILzTK
+WQbzXjIgvSaZ1x4XLe6RSOXcTeBX7stBmTiVWYcEZlMVPjxeIKnCQifxq23ymy5SCKIX2S2cEY3
IsHHvf5cIk1CklqzqHceJO17f+4YT8bp4xC0FqFfuXvC+05h3S9gwfhUiY5OIW4Emj95crQXQbTV
YBvPWhwuhVIWG6GqlT+pWX7WZyc7z1qXn41woCPC8iqcYhxSg9W6pMUR7OlazGYs0SRApTt5AhwJ
HeSPzQCThW76cp+cCtgPyMPV9FzA9T+PqU4ue6L9XFEqE+xErMcUcBOJMD7dsq9wcWStSvNVc77e
ZamHSlFpD/UE9HD9tmyM2r+/LbuHQEfa7UWOtlyENsp2BhjiwZmeaNjHRC2x+NvGy0sZY0HvPITF
y8cB3f9BzWMgrIaVH5LARNlJGfjnRi8oFRsR08pdb67/M5F6GAjWCyRL5+eoDWcGJfFdEVXvq8x4
Ukc5b9O4virFYO/+8rPWwl5PFDYHKis/a27D3Sh6Bqrs3SuvY73FPLo9dsXLsBDHOHPqJ5xPHAmY
ExaV9sq4WDcr8mKeF7xUFLSeq+f0ZpZVxL+gNZBQCkyrZeU1i3VJ9Mo+KehTx0mtb3T6eSel2ZNZ
G55it6aXp482IbeAmWjrMZkzyBzfCLtmH1tK/XVjY3beCULKifwVJ1TcP8uJLimX9SOAkBgiE2U4
JVwRs+9gcCbxOGzAb6gjbYNF08HADu/MuODBOvxlWw0TMIb8hT3zx8Z11OygLdb8gnj0DZ9r7hPC
9ctYbDlKEsnfG/ePW7rEfK7b7KMm2dy7Me7u0sUv8lstQpx6llrVwZui2Va3A7KXQ2sBnlvWiPmy
Wlwo1NsppI+7fhHh4qD6jX9patsiO5A+e0SRxhCfkrwqScpyFpOE1LVzywiIBmU+on5bfDxhMtNP
davD71SOEHv1vpuMwxq7kVfBY+C6xW59nWGNmh9W2kzTYNEP9OGhdebFjt1Rq4Nj102j5c32xsER
pDmtCyGFLOU+Ld+axSS2onHU2KRuXcxnyeL2WC7wJ7layJa7BjG6ewJ+ju1iquv5kRfoKvG7s8GJ
Ul/Wgm4kY64ccJz7ZmYyFDF4cnqawnr33RLTYzInzW4FwdgmxkUyn8kDXu+PYU/Ps475LPBmn+0M
qkpFW2GV4IwrGGi9udKB6gVWx/TAW996JN8I+6qP6zsFs79QKUV7tRu+wj5daFArZgZkIsNZaNu8
SAmM8xhZh/Up/0IgWu+rKUij5bUZVUkC3tiIZuSN/nkfIECzLYz5QenSjyjU99YQOfumn9jNxLJ3
sYfA1Yhm/DTjcnJZflYbltzYTCG89S827A4Mzfo5JErzNmM0gRVMGPmySI8uBWKcEwZmC0cX2L0h
1X8fm+tb7HG6YHuHi4wWhNoyd74HZOBkiw2vkVO4t5ZWynIvmOKvfsxxpyw2s4Dx4daIggZmZs+h
sryt9XhZ766befmPoYvANLj03Nd3Pk6K3Om6uLiNeRcaGeoSvt1kJeiZExRzfZfGLAL7oTsCfIKC
pnPIIyZF5je9cQVT4OTlGTki9QPxc5msoIAQseSm3Z1WaAt9KdgUrGm8kV7LpnWJfIrVeyoImpGc
uUTWZl7dE9QRA1nbkAHR7aUWcQwqJ1HyqYqq/1HR19yUbv7oVOItaa13K3MQxmqux4qSjJaKMDXb
NC9ZMs/7Kkm4nKvtyawwy9jVu9nh25Km+qiYBJnl9kLDAz68afKP0BVk7/SwGjLYGkUEYIT8hk2v
O+lexsa3bjrrMriWYMhLYQLOEN1dMmQfZZNxsjWu3UCcJHlbP2jHN489vco+w2yFVv8xC9RDSz0G
4pqAl6k42lJpPdvB2lJn1pU2PY6igBixB80ORr8yUmB0Vnwbl3zAuCILzZnILxUsjClSKVTa4VjV
5Q+OyHkTKBRlAsIDV2ay4ZoErILTIH9gWlCcJ2nCEtWLIzHu3fdSvTftwPgBFxdI4rSMeEpq1D4P
PWdQX0JDAVig1j5w0hQiRftLc6nrZdQ/jJK486ZU3N16MNJ07g5JQuJOUavg1ZzfSC4X5va8XU8o
6RiKo5yOyBBQFEytdtOyWdm5UeGexhwb4/9zkP5XWk/dEpCL/met5x14qujfvM+0bP+FhrT+4t/1
nq71NxJFXHMRV+qY6CyiEoafTfuf/65oKqAkw3JcVZB4wj9knhTLk/7nvxuoRFUGv/w3FHATOtIf
wk/D/Jura6pu82u/RaH/F+EnxvF/hiMZjmsbum3pgndoLikQaEz/Gv1BNETVWKByL7iwl1Pnuskw
sMA10uc9cD2xF4s7db0K/L4g/Hl//SG97nzTKwVz7+VqN9U6YZy4S/vc0I7lTEuSpWYQbGnKEVJM
13Ne9HvsvfZilqzTeMQsqdzWS/O6GQYHIHus9+4xZfa5rDQgkMjiEC8lwXrfFMFZH2W071ClHKVL
B2SbPxY9o8o5yl/wNXxEk/6ohqTIFf0dNooZb3/sW5NGnmx/g5eNMyKZafbI6lsTzs/kl3SXASWH
Mgif9AGVK0Ra7ZLI0Tw7dIptaDgPQ5ycjQDND/JFQMyc/aQ7tR4EJ1I/A4OzkZZ74YRoErJfD71A
/lh6MJD47ftKt96kkz5S9j9MavuamdL2hCkr/sLE7x0EKXaOyVWJwXJbZnCRRVNt29j9ZY1eXmNS
HE2GfVR7qCqr9orW1UPJejVaU/GV2XylQXZDU/Cg6fGHWVlY9gaQoGDXcGVlh1l9tFTkV0730bsm
QyJDLAqTAfdkMiMRaa9t1LyOZnQyWDFPFH0bk9XaJh2QEBEIP+3yuHL3hOHOcMR7sPvFY6nQgQ5K
BphQWY1Ev0Rt8VGFfKqjHebbFGP+RocCFcX1O0ul52CST5qs750GrnWkvTSOjflxSA7Mua8uHFQ3
TZhryAeBPV+BYZAauMJAHwxDncAKlV+yRSxJ8+8LWvRY1gUeXLKYrYKYquHHMDQ/HD1goUXAVpju
o6RAHZedgsakhR7vRqXa6QwY4TzTO7MtBuQGZ/ZlldzDmcGmIH8JYdGuU7nIRZi8NuGDa4tb1mo/
GfVReVTPeY+YuC1oVUWR+Qsy5tZMrDO2UWDrNtmQjCqJb+ePVhLTczONz9Lu2PHq6CMe5ERRiRyx
Fq2OjIcLcmbTkne/VxBZvXqob0XxNrB+RHhFfwGHQkOwaPmkvaaCj8rVcswuBivMPrjoo7tb9qdK
LQ+l6jyEGmvsTMWdJ2bSCrNjMSi3dDY85n70/q2b6Kdmq1P4gVVaRJSEazTp9DVr411mYdcI2+TW
gWXDSaFH287kN7X8gTRpYFdq+oJo+ZXQjru2s5h6A8UOY1pGQ740NSvxZbTqvcJCo9WKrUwp3yqH
cbZOd8dwItqNtrZzquqbOVhfHWZmL82Bz/cBQ3f62HgXgLCnydGdx5vuOPmmpCvvCT1GyzJspSS7
uWuM+8KGnS1JhjczecjD9FXC2qJ3d6h15smUpcim42vttM9DShJI5ua+UbAnW4KY5sLKSLoNnU1D
016pWeInSMOq5FA/0fThS2ayaoRwDyfzas6EoHUp/evBDB/aUT/PmXpmxmHyoZJcrG6dlK4gnOZf
vMB7Hhv3SkTLi4BrVI7jUaVQgTr1FFjJd24jeRqsg0O7bUOYR5ceq7gnngQdCCXZY0TvvNsPfQkA
afl7GhMdnC4AwusGGdPCyOXWRAaZT5gF0yK5NZrTe6H8lbTKIXTvCrd+bmsVUhoSuVbjmO4T/b6L
rhnUZvSzzYOlxy+D0e8UwJ0bpNLHYcG0M5O7F8X0aHf7jKsEu1fyQV0GNqGxfjWo4IjMQY0eKuPZ
ytQnuiacyUwAXnY7/Bd757Ecua6t6XfpOTvozaAnSq+UN1WSJgxJVUXQe/v0/QF5z04dRZ0bt+c9
YYA+kwRAYK3f/NadmzDAlyfyb8FW/g4N/CKqbHzoLMLVadE9wWTHj3s2oYMvBTHJ1gVVySdF9OHj
IIbP1iof9Gp4myp+pIUVHJEsXFO0YMc/J3pg34mgwMx7LDZen79rU/NM3mk9mPZzyaSitZFpTVEw
NgqgqJnOjG4kXDn/McwCPn+9s+PkzxQVx2RatppZgapCWnZFchMtKpzhYxCOGSZ0hkVCo642Znmj
AcnnD+Ic2qP+xeVN30s2egg0MbX0fZa7myZk7Lysgk/4En/MXtwlvvO5zPa0mYTPReIYLeJs3jgF
/d8ChQn0m30DwP4YZcU+TeyfYaz/9kLzsixtbSMWu0cU37sKcRsl1nf0YC8QS17u4rA/TgwZbXtg
gO7AocgnNLSydwFOTo8e9DDNVnl3ZVlY5+R3AM1KnhkYjh6wU9MHl3FpA7MxdllW3GdD9huUN8y9
ttkGw/TuW5N0hyzvhtpYxbJ1Mbnb4qhDeFuI34uzbIYRTWACcQIHngboPYFs7c2VVnBpG+xrQC+w
iod1mjKDYrxy4xfhJ4hVZNSMyr8olo/OjH5MU/wQoRZSDgnJ9L62CAYyyWs9/aUIMZVxLIKnmj8f
JuB8QPKGg1k3V5OW3s2C4cQIng4dBIzqw7Vwx53uLA9G3mNkgelRGdarxiWi0YGcRQ2c+V+X7gjb
7KvR2NaO93OacFWUtT0wK2OHrB+5smTewiB5jcY4wtTc+kBY7R5VNyj4yS7IXwqh7715+h1gIK3l
3nU2Ws+o0DwWkxFhFtW/JoAFd4s/XrYL8KjexStYax+YV+FOMmqHLtgbLYTaaSrvLUl6XcTRDzpw
FczxyUZug8a9M0iTr7AzmfziKWBO3Vbpuz0S0EcV+Ee1UBF1YEeVmx8h3fXoHFb0dwAltdKTJicl
KbAFcGXhUG8GiZIMO5IHC76PfoYfypgDunDYXunUXMxGJePSJM2p83Wjhlh2s4uKbO9W9qWr29D7
+cFVvDwHE0Cs0a5446+xMRD4XdxfIjV3rsf0H+rrB8wm8HaONAIMyKla110G6LStszcCMPqurJKd
DyhtSEcfH95U345RnYFRK8xj7JjrvjdBecTFk1vRxN28freQiCsAjhCdrn9bc5tu/frZSvVgk1Sk
F4osu6o6xkNhqdEcrOdyoLmKyv+BEq1T+c8x2gTEnMKf+P+IjSOaV9PPbmeXaFtUJg9uHmKU1iCm
BY5g8ggKNfNPt/MvsQxA1hKHTNyZyRPm04dVYXxvRvpNZX0sJYiVMXtimsbs8TW/GWxEziPAQ5A9
6BFzu33yQaevslz/qWkksK2BmhDq0XZoOUUv/Z8kuyABGd6FPmAbQY95adsT0r49adXSzVH0Gx4N
v/p0gjsr0N9Gx//VCqlC2I5XaeubF4GdXM8iX6Oq/hwGghSO0O+YbOsXCYBa3xLQfjocz/DdW0Pf
Ri0FdK2JWLqdHXo9ZnyURq+ZlX4kdfRep8uNsJKHzkxuyCFde7MbgHbRj1aLOFKLvv8CI701UXOA
aQhJPZD2nPXj4ltvheYeSwctdiPLHsE24ILMf2wRf0E5dYtowt1YRj+dcppRfxRHp7bod6Xf2lKs
sYZ+0mBjXGgu2gZB0q6LeHrBOyak86ruQgbW/BWoO7PbEEFP+AgJMMIO+C2c7QNz72Tpr8IwOtie
CHqBG9L9+RPbgJUeeRqKCwXASGL/c+scGZFrdu4Dli63sp3XY/gUt/gx+Z1OAk/E13oAFGURDvyB
4b60kEFLsGO6gDTzEBLPA8kRcQMHtbR0wH3FFk+uvzBMKUJrRSqDz1lb/kyNMtq69SesowfQyMjN
ZOJ98scXTwy/5r77baKAz0j7A8sodBB0npUIkweswNF86vPLBte2we6SPbSCB8Mkb+SMV0YTHiEM
oroXNW991PqMOzAaAWZX4nKXJHt0RV/MJD+Gdf1HAEuCfZS9jaa/dgx/300M6EGU3hs9qBO/8T8F
TAzM3MZrQ09vA2PAXVe4HzDvVvgSYIGSyg/etOI7XvZws6OxIdfp5gff1czdrNd8/vtHu/Q/rCSE
+5H5OzpceAIXJjnQi1S3Gf/3rXcx+9MnHc6DJcjvhvdjZa7SCOBeh7x5KVKMLMkEeGl9PyZFsMI5
tNkLUsVO8jzZxdMcRXz+oaM42SrIl4jJRmCshK5RXxL7yIBg2/QOfB5nwoN7scn/m6A2vVusr25N
IlZo1rSHrp6YBLUuKYZ8O4AyrMvx0WxGgXlsSabQJPAdfNrR/NBaiHk2fX03j8YPvfJfwyq50pBx
oOnSwPwBLbECFH7rUnkhSwHQPAwxbQpns19za9xju7Nrpp7xwBJfiYIeqg5+mEYYbUuSxxsA+fpK
9+zbBjJL2hk/Uk9sXN/Z1eGAv9ZIlsNDNCB8Ak2NvkUmR7V2T14n4QMYj8BR4mvcysQ2tqZ+ZZXT
3prpo4Kgg3rzGo4GmYkcEF0kQIg+abprrAuSpCDy/fDSza+sEQulMPeeLVv8QHaUwKd3U/Fco6pf
dWX2uzf1nVEP4Bp/At7/HYvwV7SML4HnfPTCJVDFeJu0FfPvO7vy/mBJeB/6aAh4cbWbRBWuWkZI
IiADZTifiVkcDMg2DRE1g+8lEL6dXwakMsOdYSHFYTJYmPIMfxy0YDexWyC6XFZPbV1ddonr4HvI
pBYsWYOMTPae10wiFzGRPprEq2hu7bRFrqDiMw9K76oju2YugNSDWfxOfHvbR08O3z3T3Xz2Iwov
kx17e6RjyRFgAaAWqQozqGIi0yiua8QbtZrjLiYq6vq05DMogmpcReG8nKTQlExVEN2KuB4PXYHF
YVBVv9R5QCgktq2O1gA3CGGojcrhp5CS+A4o9C/bJvJ+O1K9YoZuRlha/jBfBj2GwdBwbp+zaaOj
CKBUo9QCW6odgDv4fYWb4MJWj2Q5UYLIiKf67UaT7gZRII0NhB69DSMy7bjVQ3h17QRwUNo+Khk9
N/VvRyREtsspGENq8uCMaCTLAE3mzaDBBZDpVmZy1b8t5P9yHDypdZk+OcugVYjZYXgoNyrxK0eY
4d6i0gYyvRE4Nngg5cyi1kuM7tepRnhZky7CMpmg/lbWajbWnfKvn4rqaE/pxcUyO3IqYhK3cQvA
0up+U9tOsLHksO7nMpmnJ3d6SrFWXZROhhuAfKTqqaSdzLB1GAOe34l61urtqG2n6qDW1cLKgoyx
vtjXeOV0Y/+gHkXsdbxY9WiUMJ7aqBbNNDL7BNC0Vo9C/UhzkBYiiEaZjLYJd8xO/dGBa/TbTJye
rw1cedlotrXNg9Ch1hECKbpDZOGmt5TLuiOz80WdLnG93RIt20hZ3+jMgfbR0vYufLwCOQ0pw/fl
xt+LXgYr1DCR5lVHnt5eLHTG0AMh+kll8mUUrW80SSPBteMhy9L49HAn5aXxpdX4podXvXp435+g
VYubMt752tJuLVGA3U588ab1uQ5SiOaoFjSRS9jtBd+4f1WgUh/u8mYctuq3DGF9m7mLvq10ZwCY
mNPQRzCs6terS6gzVek/boNrtuBhj/CYqglDgjFhWkIbkJXDnFxvD6TuQlUGVX3kAa7MwQibYTH0
v72qwZBtx/1cYPZDrrLwCEuFSpPqP95XWhaFwq5WQWEB2pJtU91S/dolufYZujE0LN3mcKpJ8umr
mqRWz9tKsN+yR3LMxduEJBi2wsvuvAgdtotz9Tu31i9V9FRUB5GeG/eBjIPIh602tZ1wdtqPri22
p7da1FG7M6PmcG7h6u+pU9Q2tRrJWqgPwxZ3Dh6TF2/VPltVdnXE+fzvVVCtq7emSqdz1Pqp+G2/
Wv227VRtK+Wpo3ahWE7oGKgGJIn+IjP3INTwBBxc9/R8zMABE2a2mNiY24QkmO+0zIZkfzNKiJ/r
3RZLdw8Fh3Clf2VmDAMhlXdjel+QSRub/ujIbB6xxvsiP5YIcgBhwt0wK1O92Vso/lVQmPfaDFJW
LZB46y4bo3H1lVpHBsoEia9H49orvY7RWGis/GLA3Rc7WkDM8vi/Fws/rLajbz6mWbWAsHwCeieO
o1yE8chXQK2HJriLlSr2ZtPsY5kgsqYx2gaOGx3VjijiQ+FiP+Tm9NBK90wtTupmslV+2wZq7l+2
Raei2v9Fiu18+t/3n68cT165t0lUTVcOPh3b852+XO5UVPJsX7aeLv1lw/mu56v8bdv57mrv5MIx
Cxu8vazW2XzbeT7/dDtlBPTt8gvCa9sq7p5Plzs/nG/Hffmp58t0hMAuRpO51PlWAAH2YMdfRSER
OSoD/qUIQoLkeD4H+x7sqspcq/SLQpaohdqmSmqHWm2ndNuji7j7q5HLKR0fpVioQQeJNgTNGR0I
+Y1VqIQv62leuSsCVQxCVb9fyAqiFoHq9yLZfYLdabalZdyrzIyTj3zvO6XvyQcOOXgmNYDc6dZA
0jEW8xDdlR5b/lgnl9Mpp1OrIUSXSgFhGNLMl8kIodkp9I1K6Cighw5Cr4wLd68y7ZkdAjxQ8iNq
XZeoFLWKKdRbTu5go9LtKgWvSijP7kaxNEQq4whO5hJvI6Y20mJKty8SfHSwQYK/4EvqQvVP6du2
ptE9ZqEATVA7AAYl9VHVYozKBmyA3Jbo0y5F1V5fpDcNBwykqXeiZiwp32dMmOdSlQyJ/j9vi5WO
qWNg2jQnWCU2oO4YcgHkmGBI/heQQ627jfkjLMtwo9JrKtsGvp0HouBF5+zbjDEQTC1BxFiO6xSC
Q5XUm/62DQMRCM19/XnKHJ8ycKeyetFDQUwNrbOVep3qFZ8zcq76FJ3W5UfMxQoLHzaYpDI5FytT
QlWcFZhmkMCiNK5/DzHMf/UGbaVKfH6jamNSlMRmGav2ms4TWETT7lx6eYUuUtiJcLCAeah1xKST
bZ1nz06LRng2dOV4rErAWrP7GoIthPugf138bRsRmL0Wt8ZOGCDNZgnkUYuuIAzQela6OW+bJVEh
iYguB5Cp1o1kKyzxhwUp+0AM0tmM7fACZw0glXpPkXpFqtjThYRmJLZG21LXz29CvZjz2xGNwSTV
m+eVegXnhSe/XOfVU6PsXNxD5/S3eg3qBf3tVZ0csEoT8iThLvVSKjjGdpXjbSpHfqdXpFqenwzO
qgCcftEKr6YNE1GfvXmPjCdwjMQECShH5wcHTpzFKJRkQlp9hmQSNgoEpbzNMl/qo6v1UzGIwC3p
gvmzeoS6fI6n5y1LatWwAT8bMQkw2VrixPQhpPo/VQepWkwwI+u4UsVTW5JkG7eU1lg+qWk396cV
LorJSuFvhGaYCGODiBc6erUSHnYCram9CpMTIoO3cZfqh6pLtTTeLOXivKpKapujaSQeGEComibk
Y9Akruf/Qyv+R9AKA7TDfwetuC6L7r34d1TF6Zx/eUxJ6IRpuZ6tGwZsTen49C9UhYEylmMYnm7Z
AQQ2nTv9G6oi0HWTiAtQDP8LqsL+35ZrO4GHzJaD6Ktt/L+gKkyiuKAmGHFilXP49X/+l6M7LrEX
gFSW5fimbyPP9W+oCmL4qRmCxL91Z6ntAtBTT0EE8bWZsFbQD0tR4o+UWce8J2yUDfGbT74N6q1r
IOFAKqEWxx5WyxaZimTdF398STaoOofwdvdgV01CBNOGvT44KOVo2QrUJYCj2kOyoLzPRwf+uEk4
DVsn/Smdu49lQYWP+PfGiMVMltJ6Fen0WZjFzrXz7jZLZ/1eIFlDUPMipUcmhtP7F44LMyQjuTV0
tgXTwABielcvyw/NyX9asxbvyj9AlMmYNrvGl+zRHnq+aNJlV2dEsKIw20WcRlIJ1gk8xBekkvpV
7M2/JhsWN0+PaKUd7fHMvNBt+pc5mC+j4X3CqvQ+78pNHxBQaZcmufJM74jwDRDOhclc1iOsuow2
PUgQ/6rxoSqGrGQorANFWRtmq+90v9yVExw2tEg2ROyRWs/KaWdWSGM7qXupiy7eiQCUl23YSLbw
z23sD64SODuR1BTSkLmKqhzN3hE7JgfZg8Sc70S2LUjG3NYFofkqddadHfmr2AoeAW4Q9G70u24o
AQNoRbdaUlLfbvUIjB2BXsMhfmpnL0bTThsmBe9Gjy4PPPpoi5ALmfAKBSDibVsraV8DXFERFrPw
COj1SzMox6uq5ovi28DIIPkiClxuYxcIPfGgX1lMkA2y6ZuRDQ/uYtsYNOU6IEsAf0BIoWKTHlqV
/nxbj6I5YucHJ1rTCM/59hryocCpcT8PXGNJmx9eVSAN4eXBGs+DdwDnBCIdNMwSMRyyVGAYn5Xh
HgCLfLHTjWbVwypZgJPEjDWRe0IHZPINjKuQeXL163wJPowoAeyfem/Mw4pVKSIkqOcOTZAbUUfQ
Eq3qPccvaK2BykNBIrmpjUZKqCzudrKuLBMIQ1QBn28S5I6Bt64y80+gi+og8v5Fxz1z00zg6X3H
2kwluuIWEIuLjolR5+7bEr/0Lr9MCpNAGUmWHWCt+QpbOsmqMe+DMi3WohmKByF+hHjVH5E8Qx0r
Bo6odWKtJTk+9i3D+3q6SEhpIuKquyLZ1PanU+8KgZyp3tySfS22kcx+dgSxc9q3Z6yRLSBebuDy
1djpYfbLnwDFsal30B2Jifc3QUHYwvbe8yb8BSOc+PFiaAifwJMH947uaUwS3fntFdO1pct8ckIc
j1hpfzHF5F8hfiA12QK6kBzPreF0FwPRyr1WI+hO9CEq2ovGAMluJC81ukQHr7KWO8Ty4PUVHbBQ
5OJImmyaGJZ2KMpmg8Fjv+4zdFPhXiLNA6m/Jjvg+4gHETMsPZTPfNArurUKPecXTxwUTmcax3SE
OozqhOHzbjskKbQIGGhhHybqbBPtrZBAe6GX5jGNx3cYyQTN+2nv9DFxX7dFwlUnhdPHOcCNocRZ
1hQvVSBuyKY1a+EzqBhKqhxDEB3/kN5a+wWRuNIWqwzdg7lro61uF9OuCpDs6sNxG2gBmNbsJSoN
algxWTv88m5r/UJoyaZvWtLOxgWi21ChSdJtTVsjMZ4/pORznCK+LXLLudU8tOfHEL0Vcrz3SY9+
53McbzJcONZGAiNuQh8B8tCuHttyq7uxvzMFKbW5D/eNPRNemuA9Q83MmluRmCl0SQDyRT+QRICi
zMgpW5hDxNBdL7NAtJfkfbJdEOnH8yZ1REuOgrHS6ZzTPnnil3UElZr1vED2SnxtuEwlJ0eVgE3c
LZr7yyKWkwjL2J1nmWq+oVbVIm3cHO8/+083LPCEa6/FCacNbpGOBPSUliB6J4e24I/Rbbu0B9dE
xggQT7CqhX210FFjyOeZuEx72o0gt68vmADEECeQWGJI66uguSqqRStnMAuPYaVQ+2qhBrutnESe
txndRKpDoAKhTQtwXj6jI5QGGL/0hKD4Hqy4hLcPrzUyl6eSpCJcCP8GHMNetDFexnZ/q2sW7Hq5
qKSlrx2JQ98yKMaAO71E2456lV4Kx71zo+hnF+b3zJ871DiAXyP74DM1OlhIejCjrKJ836QYuMrZ
X+wYCFN30ePkYrYL/IZtaqKYQZY5jMQSyBlc+qhCpu28j/J475pEGabJf++YOnSJVR+z0flTzkwp
NB+tgcRrbx2JN1f8DDVl0r0bZsDLwba0otyrUa1nfgaDi3L7TLbTjRYUEMnBqRG5WqjZUA/dihSL
nBgZHd1jE5XdprZmb6+h1FV3rg6oIeADnpI4qmzccr7M9NQUAzvw9NK+B/b3aOv5gEDjpXBxu4jx
BMB6CrX31EUHyxvedPxstnnnHoC55VtsavY5eExkiFpjndsRhhJhirCaqgGW3pN8tId49TdX3W/b
zKjHxXA0ZUSrI7ysGCx5m0yrRc4A1FNq5EQzZ8apns15ocb+59VTKcmbLfJUD4MkyKvFgq4gKnPQ
xpKlJDMDiwwWOdTRyh7dqdrlYIvUpFZNm04w1DB2Np5hvhTplKnqsEj7lMi2qk2tm3+IRA5kc4nU
FOFu9OdYfIhMfJIMAg9Ty+o9yTCtL6PG59Ucx6d8r/ZMHmG0jdqVq0jooqKv3pxiaa6OUPsafE7s
oRXJqoXfcr4SDiX52jWBS6pjLdn8VOl0mdMt5C84X+p0G7Xe5/0zMRzq6T+HqJK6zOm4863Ox6ht
JUwue9YIw+WJ9/Zt539cVTu+XfP0U7/8rNMG9cy+/I0vRXUVlEIWRiBTOl1lMs3x7dJfDv/rP/n7
/r8e+u3KatWTsVcYfmggMjCvrVYcJxnLLWdjQrZMN3ZhszR7tSNERAFBRXlMHkmh11IW1bqTP9NI
aPLCefRwLNtGC7FnX4WZ/15sK4Z4yKOZq8JA/dSAvb62Jim/4EmSpWZm8K7UqWpdLQyBK2YDyXIy
BgM+Y+Z360pGv+36WEBa39r2UmHmYOprnc/oxh4GFC8yN98qY6dZUYtsPkTo5VS3Xl5/yYCo8LtK
iJzySud1tfGcLzknTdQh5Zh1+wE7F5WVUQu0QaRfoHQnT5GmtRPGASoNoS5SKnt3VRxCQcJKJWCQ
PUc5SxW/bEWV7aUACb9xZRRpDgJr45f1Kz6+dMb4tIBk1rJDN1QQLhIfZ48pNUEZiffIdJkHyXar
Fir/kTAYvsAUItmYc/ZRzOYl6lj0fViFpnYF7T3o98poyiB92Q0BmNiqW4sSW13ZHK3uF1oG+UFd
UOU5VImUZ+fb3sGNx1/LGNzVyvFDBmfD1H0MpUBDoTqEc1aMvtc7cN7595nyizmgkHPKzqpnV6F0
hxmLjAVDz3XWIQBvKXsMZVELXgZoB5tKwfXVIcqmqrGyl2oynI3eSHPAWQb2dHzXdrPvHebQepga
jEYcY1p3yBnnSTYhWk6A0OxrSACxEaGABfXglI0M0u6msVLoTvInqJ8UuvF06AB1WEXH6M26V2/1
/GpVqej7z8SaYxDfJXDqMiGtrO5yzqBpKgmu1lPl72Xk+6pM5wygEjaDRg5iaHY6ADE9+AycmEGQ
Kg8tfGPhz7bzn0rk+en9qjdxTradXwyxsN/ZgCstQeg1+rUBrcSz0EgpRcYsK0S7lG9pxSNTb0ZV
60gfwA4xvZBGUurfqH1qcU5tnt/kqULLl31+COe9qqQO+e8vBWhhYuxxrdqTqmvqx6jV/AyKOLfI
08YlhiEFsCo7va9I6/G9WjCW/SfLfsIeqF8wqaZ2Kqr8gfpxp4yxKn5Jt6ujoqrwVxPjRC3on5QV
WyLjkUILtWWjmglhkxIN3Nl+A9pf7dDASxEblYkCdfipGMovUrwKnZ4xhQI0nA3V1Oq3bfOCKsRs
mJvKiGGM0+7U3zkvOgXGUOtfQB2nX18tE2DH66nssu1AGe+OZetOgJVWdQYd3LU/fPVD7OYSGT39
oB62Qjeo0vnZn7d55CWw73K0i/PB6u7n1fO5qnR+jecd5+t9OzcunvsUNSn1GFTH2XuiKfZqXbU8
nnjaHdX66ccvFZJKaGRjh/jPm1avUC2C5T2SEVFVXWNE6WeaEu9A9D1DGVUR/15UZ5+6qglF+D0u
n+vsH4M+1ZeoVVVSPoXnVbXtm7nf/+A4dcgYfuLlWBxOv14iJuBDgtI4t5lTYv9UmdXWwCz65QRc
+H7U+UGczvp+1e9b1f4vG78UNQNdt859MhY9OWXpz2l0dVvV13zbdl5Ve0+AE1U8L9T7OK+qkjrv
P171lGI/n6IO/Harv237dtVvd4pkhz/p5JlgwKo2i8EjcqM1GhiyrZ8Xi29VSC/J78l5oyqdty0n
ZrY8Bt4Prf10pOpu1cXPh37Zo4ooRAxA+026ZFmj3aUgb3luKF/WT0XVrr5sVevqeNXO/uvMwCMl
kcHfWAxCegyO609Ugl1Tt++yJUWqM+q2TgFLqqsJvgXjczoV1kpve/2Z7gTDIrgO98SFoR+AMXmu
0vZg16gsL/DvXwu72Lu1pT2DJwzuBlPyX8LhMU0qdNSbKUCAMhWHGBEn3XUeigmmlGHhoABRtrpa
5riAptYlh9zOr5C3IdxInAQ5D0RV/AFsCY4sqLajl66pGdj3P3zqThY813s5qZJqkZDLeGgKT6Y+
rOfFCXJ2Xj99ctX63w7/tu0E/JGjhNMd/nbe6Q5jGly5LaKS4guYwT8bxZ0T7V/QCSrvP6ppyzmB
/33/OaGvDnedbl57rlddaJ3s1NTpue/BtVFHDmkN834CxiqvO6uJ2N+LcZRhrp6Vn0bc4GtVImfZ
4iGRjR0K7LEtlVTFp1dc9VrFiy6RmbC9fVy8INpqb+O22ROw8y5HFJ1XzKPQCejsH20V34E0ufKn
4MYqkHPxk+rN13ANanMH7rXzgOzOZ4XB80p2z5uYof9+NJD1ahdPwPYqxoulWNp1D+t7jfdtu67b
vl3VTo5CUgJprSbOuOu0/ti8uZFw0JZgZFhrfsct7uBQosc4IoqdzWWDSiuyPKMgcwuzaI9Flg4Y
ND0afGf3fOJfUtdc1nHpOWtNC3+4ff8aCUCdUZZjdy0xaMTZiPINRMEIhF/UvozAh3NzEXi4A3vT
ZBEpmG8GERGlcIH7o0BabsM0WlUhQYu5ogTfHKrWuOA52sI8bMNsU9jlL+zdb20N7+tl6HZupf3J
NUDpuWbGmwq4fJw5PzLXhoNHYK6uSu9uEMk7ctkRqAPUqgr8LsvwZ+/W9z6SxX4S16vM5akOWbwy
P6yg6G76GRPvoNa3TuJsvSZ0N1le/Jr9iiQplqClmKYtk+R+M6fFXV3qwS3zvk8vENqlXnr+3isR
W5OMc5z17EOG1uUKy/WLtqi2Neqf7eImWzMscsTSs5bITbZh2kbknGxkXQKPyBqbnOWA1BLsoO1Y
pgw/SSJAOsL+rcJ4a/SA+vka3i2ELQwMUC00lYGwW48w6vyjM9f22iuKdVO3z8ECJcbzogANq+Ax
mbp5leptfJ84/YsQCTCHSXsqA8SVFt94QqUG2yszsC/ooJJjb4TXBYgZgLjYWFbItUrK/7FoIA8V
g+Gs+tHe+UH9PudOua6W1ETJx/ZB+uftlWe0487Vitfev0HCfF4hUtCi26cRKDe853w23pl9MqvE
SGALHHY/YULI350IOheEmXqtXOXG8OGOmb8KbKQbM829qq1xa3mQ4GTvj6EMvR7xJsj0qwzwfjdn
xVXTR8D+jB7CKLQM60B2EfZsFb+i0DVtUwKsdd/s81sbdhPzXHIVgdGgT9b+yhHa32SG+2QjErxg
t+FVhviYLf0jqabisRnS5LJwym7tlsaaKmfcdDOxcvItCD+Ox2CJ/ccxM668kUlYaFdo4UVXE1jf
/ejwXSnJsEGPwWC7/x15cXEHgfGXb4z7uIVYljQlybnOvZmhNJku+PZe/1jcwrymp0iJIPQjOgX2
ayrZmibc0U1T1y9Z4mABGDTeCvlqJofJwZEaG2kv3pcOSZ/Ayi6DEvZxE9ov5dYskehJ3fbNHUkl
JPNLNHozHEDzyh3NN83vg02pxYyjELxrH+bqE3sxcZ/oOWbjVTFtIxi7EIi11WA1zZXno/1suOOr
6blUEmLEcww0J9C8TyMUGP5qeXrrOmAKXKvZeJBKVpbuwQmw87XRmuWmDCeEiGdzBaZR499RZxMd
nXCZS8wqOJFVFfzCX+tPPo27CvT2VSaKe69Oj4RjEejzcDxlrmlkP4OYr+GA83hD9dMa7dGPuEfQ
7EuTuGfhODvbSu9hDrmYMtzw+XOdVDLDvUPEe9zAWi71xvxEt6gayp8jIhZrSK2wmzIQ8RkPUjOy
45igC9lwOwjgP2AR/sT0T9tm87yZMFVCXae/y7EMHBE13Vjagr1FlYu9byOxaNS02t7GFtfznB+D
U+qXdfgTr5g1rOMNwkI/bMY7F2bgjegbmke/QbbeTsJ7M4w3ZRMmsLo7zJCX6thkMkgOwurYlMa1
38dg8qrpxp6g0MU2gPp45ruUR5AYwZXNV4xnUJ9u/til7e6xDJbA8NUSVhA+rDRnBm8Tp8VVvWua
mI9wXxxqmxkhIgg9CU1aeVQaGOohVY1ejbud63G8DquuRvW+sbYVSZs4qEArYq55kUjyAj0/LbDH
nDsjsLtFmJfexbNJyk52t/aD16ojZ2o2pIIiPfqjRd1ntAAN7ix4ehYieyVmf+AMt5OdojkI/69w
RHRtLeazo1egzuc0PfaadWnN73VbaTeZuVBdRHY9ahoarHkyHEjKAR9H7QwVw11W01nSNSDaN8C9
lGTdrmmPfuQhiEe8/yf949ENcviCOhW1mHG9s+isTEOrNpaXPhCZX3c5WGidJ7ZOrSDZWal4S4zy
BpsrVC6xqOOSsHuJ5V+b2nC3dMkxaOje8Mr8YMa8a2uCtUF8TVLclHxy9PhSvkZaGF2brlmt+tq/
AfIXr6wGlh+me2Sr3OneiR2xQ8GMv1Uue6soguOlUZELnmiOR117zgyebiQ9AIIQrSUr/qm3o7/J
3sOQrL62ICs/IeKGKFS/j2eM/9wKL9D7WiLC8dW5n2BUk5hLEenZEjyykDCcr4KRJl77waadZfZm
6t/IbtNAQy5UYvGyDzNj5eTGczqL7j4KcVo1S3Pni/HQZzwhDJ+2TTAlR0NH1k0LN011NU5t8BDF
0XhobHCAGDqYLuas3jTAMC/LNeTefaLPlykZ5QxBySTCD8eNB7pxC4JxLXGUQbca4b9vBifdFGYM
carLp00YG3R9S/zYmzPih7nLaLrWyGEWwXxhYIW4MTWXQVpdP4fGnbdkN+mIV4/3ZgVLupqtgdAW
0q6WQDRfdycZ+HEcclFJhboSFPp60mTSUgKIYYVX6dHWXuYx9XaRNdLqM3y2h7h9RUb3om6s5Wma
sZBqsR8o8JNGuA8TLb5du8JENmD0nVekJ9GRRfJAyxBqm7T2woJDs4+H8Yffir3hFfWhwwJ15Xop
qHfrAF4cj1tfQHN157UTAPDGDwdGr3YnetT+GDdVQbS2jGp5QLufyHAmNDyYoTp6WjjdhGO9DVKS
T2bCcL+Z34m0hReDI35VxYIIsRduyNfyJGJjKw6lh9xnGSOen4OJth5BSYAeix1tPXV8UDO3wX4K
94i6Wi75KpEJ7muaYAyXOG9fBtAXyIZWr74zHHDLMi701l8HgfiTz+krSBMkx4lLXDVF94CuYbAV
zuBIjvmHyNMnJ8f9F0AMRo0eeqFthlVABDlXeD8xQEVF3kO6sckqd2NU8VXuXHvaGz6g9S7uQT7P
2lEbl/FqlLmqWXMxqWLcEnUMxehNS6iLD/HQHr1ywSMljMjaI/Aez3TKtQn9dTY8sr7jsDJ6dGvz
O0zMk8M49j/82f/T1K6xAmFnrQLo2oOYrwdgAGlTC+DY3bzDdxVwKvCFtK8OsXYXmG69QnaLsKH5
f9k7rx3HubQ734rhY/MH0+beNOAT5VxSpQ4nRHVizplX74fqb1w9/c302OdGA0JJXUFi2OF913pW
tTdlW7A5RQFLrMPerF1xYnPBniHtqC4jD/Uxn6vc3mgfs95koY6Y/Gjiis1SBYdL2E8ho4NUe0b0
l3TCxEaZ6qhX13jQ3U2S9l+n1v5BfB15O0iAAM9Fy9SevbvRipg4YJQdKIkoXzkzNDIXLoFlnnfR
646c8xIsOcvukH7nFLb9NovKaqUHmoNlWg/XqTWPQAx+Vt1f22E4uKyDWFUl26mGjMKB5Lp3exbh
sb7VhrZbWI2+G6LUvpE6hOiFRmiww+D1ieiYC+SD6gJcAylJUGkwuIwNWRAbJyiKS8MG2lB6RpLg
sLGbeWvSl8toVJ/T1KRBaMXk2ziq5OpXLwEI2ZEVwOAVj5Ect7lhb+0ODlZrDQXF2DpaJU5/Skgv
8WlLriLHfIUK+E1OfrIqRMRmgRzQTSGsFJNvtGXb8LHMYdu2aA4SnZg7Le5JN++ZPo2p3LlZtR1a
lASuRHo4kvw3tS9QzeQhi66tDgnBJewdQ0D6lqXyJEMKQGQKwUYcUVm0huiO1OFxM4Bqb7kKe4AV
F1IJn4ZWfRVK9B9z5X4oq4TUaiv5Fkaas/JaeAwsd3eDxfWV2JcqFuYrzIcPNcoeGqTGGj8rmXeZ
iVjXypZaUwMPGNAleaW/MzLM5g3J2jXe7RWhRMthQuxEAu5LFpHdVhPi4+VjutYVVXQMPh9IGizX
+pBsAsW5dASuVC2vySgnqMkb2mDjsB6oRnxYCmHaMkdrSjBwp1mX3up7As2TYluMmKizYSnxZi57
MzG2vgQj4UwR9Fk415VDQkpos9ABeI8pT+hqJatIW3f+zWS+2ZCBQB8mYcqFaMk2Y6FT3kSsYmDZ
NPFhCo/EAp/sLdBaioglwpLbQMZrFNyHhNn/QAbrro8LHMUNWRZjQ/E5UadYLwkiI532Q8p2Cdkv
ODJUaXCMqgQ+Lb+9Awes9CbdWaHQFxVtsaECSO5EmPUAZ9oEHVQPTQS5OGHzwUiWkKIg5Cg2QZoA
qUlHsGRTP8ucJwe/HrvkTtVbqDqwX9NxN9bRLXVkvg7cYc9NTdg0rAhyyfCueKm3UYOlLR38JrKo
uluUAg32EG8F0qZzUqFOI3k0InOu4YbjCtwA9CQgkITaA+Rk8mfH5BWsAMM8k1YfONrWlQHdERV4
hyp/HPr6VYWPgd28Rg02dGAZ+TIGAZhFzp6zUfmYYr1oqbk+J89W0yqGitY4bckNjerfyvVkqQL3
NSjqYE3f+2aYvrNFUZZtJThyYWAEbivsAsZEIja+Z+R0HosZozLNFUl0owx+JBzLZamNpKSF8few
d77QvwfcEHj7yGk/C6pc5KUkL9XQUw0bm51ofKgNsCWUlwGpaD+aHglS0j2F7ob4xhZ8cCOOP8pS
iw+eh7mbKeLRZAuCnDkqNrafsjrysRZNnNJCdBv2FZC36+DS5kQ7i6GDkd1OaPCqlmmgfZnM9mNq
+OYl5+g9NFN10Ydw7gjkQDRFVhNzl2RAHqynSM09WEf6K6OZaxDjQ1vm1aYmVW0VlkNBLJvhQzaJ
kqPC3v7/tcX/N9piBKNod/+AbfvwVgch2Ng8I5P3/htnwe5fP/YPeTEaYtew0AGDb5+pbb/Ii037
v6QFLk0Zc3rvr8pi01bSUKZj8PiLslj8l7CFYQFtM6WNkPT/SVlswIT7RVdsK0FCsOGitnIIcIQp
91tML3ZRuM6YQW9krYWrrIrHfd34IEV1hso2zZiOBbwlpL/A+mO4muSa68hy7j2JulCs9Cp3FyWt
ftaS+McvR/L6U97837I2veLDaer/9d9N6+/vznUNV+q6azscoN9YcuDg7UQGjX1zaCeVU26fExcf
cKM0sQ+Bl+e29yhIoCIXJmpRJ866ZQKOd/AObNhniohUH+CVBz8sUIK436l1FzoDAxyNPnhovXCT
AoPMJ7DKVu59+Q9vfz5476Lt+8Gl3Y/EUikHJJ6YD/7Xt0cuFz6s8T8qv4l7Ns32baJO/wkgBiLU
KSqXsSSqpphsEzFY4F4Dnf1f/2n09ebaGOaRMTs4WYEdnkw/oVGhsovMGQs1MnVVY7yw/d2HuaZW
WUqMRAjgZt919SNEvvro+cYi96g1WoUuT6mW3P7DZ5oP+T9/JmnayOBJduOzGb9/JtMK/QwlMX11
S2TbqtYl0amk5+m9v28pSYCFMMQp5vog3E2pncfe6CCMgMIA+aDbEBqLGsbyKFNr40alcbHVM5Cj
dmlGsf0IN5ZdOtltAwrI9Z/f+nzT/P2tc+/Y3FHcVb+TCbMi81q/cM0bilrktlr0SOBun5YV02Xo
LaXfBcdsmmftMT4jpxw+FzVE9n4jqMTCyzCoVlVIvAckLxurzdlexX2ISYwpho8An808a50fLomg
gyVfZcHDXFPHVgToy3ZrCqPUJaMwdkH5ymTDtQE1dkaDWspkwjMQcTep6a7LkLzAuA+CDUEy4Vbr
i3wnrQfhE9Se2Dnqdua5W+F5q9Jji9RqrgHB07+EgeOe7w9xtJIdqWXCgTBWxfp5BAexF6HWbAwQ
fLaHhY31y/jZRcizYNH5odPy9hxpdsKe1Bi2BEmyN4+MaGOzf3q4f9XH3TXGO7/WLQhFlmnmF730
9pRrtqrEH973EEyd+Bm1eLWsBrR5mkEcyBiRQjDUOtOpVnwb6XXv07D+iGaRJgJK3ltgFDuR0qn4
8/k2/9Wl6lgS/4UpkJrYc0T5L7efQpnTDhI5tgbCo5PYDxJVVVsPVwCTqo3G0GQdaRN+NtYvQYjQ
O04Ve1E/h/mI2/YcECfYQh834opSYGvceo3Es2pYWO44rabKPbsicz/8h7f9z8np86ghTcdlYIYr
yzt3fxs1HE2X0SAq4zYJElaRhT+iiHygLoQ9AJvSpszMiBPvuwsooBkVnvoQavFT7b7pMD6Pjh7+
UJgLd72yrX0N3w9OTLq2kM9Aym7D7Z/f7pwZ//tdZRnKgo6vuwwLv4/RHdjruIwH44aoqLwS4LZU
YwyZMDkFbU70u8rKVZQpBKv2yZiy+IRw/yWMVfMTLPt1+J/+9/z698nCmi0wv41MluEitlE670bc
b/9fTrc3yoapibPUZt0TwED7VH1gQwpdKASYo2vta9p9wjTD5naKz745uNBqTPPhfijHutmEY59c
KBTYK5joS5+iZ2TuizIrFlVNpjtbpBMnB1dFlu1gOMu9GXaPXWznF1LdD71nsET0jHpZQSs+oW8Y
6askH+mxass/H3PzX1wiFn0ElhSGFNbfRjL6XfRQdE9HURx+tSl9HgGsmFhFiJmjRP8I9uqHk6ub
hnhvXVD1/gx7/myMnQNQzpo2RdS0CK6mao+2+miige0WEwESk5tpK2pZ/uLPb9j5+0QuJYsL5gz+
STGTcH+9FY0i0kNSMcxbVTdqZYIy3TJIbyfZfi1G9iNK0KwoE6KbW0k0W0ue8jGtIntf099rY3E1
ggmtYA4bCKbOCcBmjMEm/2zrGCGYgGGQKSve46x76CeS602ns/bKhszlqx35GBWsVlCHGX8BYjvm
BdexVykbi02lW9RXDJmeWrgtJ7hOluvnR2kOjzHE3BMuY3c9ZwvttEEC7e9gbKjuUiqKvhqQR2CA
zQp+4zWrffFDiwicCgsDEDk5VlHrH/LIeDJc33qh81UB0sjtg6hzPC3pcPYcSzuk5HXY84eiQt1t
/nzc7Xms+O2eIIV2trXZwnIZUP75uEeJj+tqdI0b5PpkWsqpe4SWnx8nieGfzMHhUXPBYYasL07j
OLWLoB9xRY7ummYKXSvd9jZtbR/o1m3tTLu0FKqXgshLmoR+t4/ICPAVpaHCf6HIsPQs4ouKsiVw
3mrZWTWsDSlvPxEX7m6I9Zgpuc6zUhrtM/M4Wa15Vjn8sXL0+rMZ25upj4nAyJMnBB6Uvhp7k1Jy
RBZBIxeWF4psERMpmhOA/ecjZbDY/tuRsmyMdbrN8RL6b0dKI64U8btt3Kh0f0CtTcpuG3yMyU8+
1iV2LjhWVBz7iqzzME3pejaLoE17gLLQZEeP1qpVjOfMIl/pz+/M+X3Z4uiCMY2Ng25QmzB+f2dp
45uRHmP76wsrP2LWqa+uEKTrxS8eHfVTJTUAh3aGaTisVoaTZFuvpKOi6Fcv75dvYcXdTowkJpHU
YkEznV1ubaefRs89T2ZOL51NMMEvhUYdLA43cT3Fq6YN4K9ZO7+19cfe+tA7zIsUPKlcFI69I0zn
TYPIszdgxWtTSAq1KCHeZj7Rk8V2LCd3EZSEjNj080U9X/zWTFnrCmtJiYKMn4AOaujiQJN5hbEs
FssAK/TGSvVh1UMntQxjvMTxWxSP7YkwkSJhaGbtkbNWN1/JODY2pB5Ui64o0o0LcWwZuOghat+s
lyIHD4SHw6c1jcDmz6eEDjSuz3+6XNgu6dxQFqOaaUvndz/mpGJXluHo36ja5ZdUm7qNrYHeFVkg
l7l2EqL8FnpDs5HTqCivhwfXyoLnZtKqfS8gbQbyixqq+CJGinzEcUzkghd0L1h676WsACj2zYj4
x8eUGTlfkhousIw6bz26vX7J63DTNnF81Y1PTVMaj7E3vDQd1rg2v1J1f9A7zV9xwHSYNdXXsCUk
HBkVRDIyih/7znSe0kY7xJZPRyEisySz10NHGVRxS1N6CdtzNvKROttgrRr5yxYD0YoZhy59FPmr
IXmUIYDhKWCV1DnuziFhLVJEHBYBiBlHjdlWr7BVpQNEnBr2zYl0tOH08yuzvQ2pfQChb8H89byT
EZJSFA/xgygp7OZAWC2tkluZEExJ6MyiFnq2LtRg7PzYfHSn3ruB8XYIsXV6b9WU0Qejl9UuIohk
qFDMTjHUrmoaudKSqd4GmA+TUoYPfqCg1cJu2MqopkkmdIuCHgzBpicijwudKF8xRCud9BPoh5Fx
KZOPY2UY5Lc09XKqSQZyUF53lJRObmGka+KVapf1QOX1A2Szggz4qI0u2PIIffVcZ02vhWJ5PO6y
KuBzCvsy2O0JNiCBEMu09asH7Jol4ciYWjqLGMSB5vYi1bGqDgaZ26L7HhEketT7+kLKn751lDes
qpbUnElrb3bP1cPpJcwhld+MSPO2VTBq54lKtvD07hIRG3HtmuhzbU1vmcqCTRQnzm1El8WcYew7
5VztyvtYRcF0JdZpQ9x3uCISFFeorW20gsjpEu72hvCeb3ZimvtBUlqtOnzAFea8vNanI6ctXBJC
d2BhbODstPxlUseXEG8V2M0pxaycFMdkdAgwIxtuKNzmjLCkAqnkZsFJ5e13ZeSKWkIdnTHC4Wp1
rHpDVb2+kJhRXxLCi6e0rfbKUOnRdMc15Qy0NB7zLcBTNAV1n9Imrs9tKGn52Gq4ydppV4WJeCDj
YzlhMz6oxCwXqQqKTRgGGaXdHJBmj9qgH1tn1XnswvxpL3UjvvTJjzzhBhtIIN/RV7zAzDt7LLly
vx7OI4EaqxZPOOkS1HQWJStwBuRKrTTLwSE605fpSM4v4dKb/PrBTiYYPpbJYQ30hK564a9zYdM6
QF1Evv3wavNTJ40wcUoDGrhPkuW8btoVNeRMqNv6NWkgYo/T2F+RXWQp8dYNB6mOCnh4qWUuUjI1
6KyG/qXovEOT2+KUBs5b68XhWsiJNIrBIdyhK7dJXgMXFRrNdjUVNP6wGJmV+3UMyFDurM+Dh96n
A2VJ2wS9JeLCWl9jf5kO1uQz1gbNd9lEw8WdHwCIIkpRFIXY28kjIu542w3JtzH1fRrTfbMn+/ma
Kw8ryWQ/51l9rir60Kg0MP65Vbczguo1LWPzyfHNY6CN0yXUt5LaA6EeGGw1Ltsv4TR9Gz1NbvMp
jRdG43YnRMZggRkpDaMajoV4CQr2QvEUxDSj4K26k7ze1zJ+FD4QekJPS1YXP/ACZGWpt/Vj1DSU
MljfdaUNvDdygEp3+aEnwKh0PHlt8+FzidMlKYfgyY7ttScc2sHW9FEEJB2npYRh2pbxquxk/tzb
DwW8UYYv44FxipB5UOC1CUlTBrW3kXG3spw0Ra8LER7lJOTKTvseNIa1byvvahGSPhs87BcYBS/a
3B4eFCHGY4iBc0HsVnX45cs7P2bcDiby8zvlopt9B/f4mvtT8z0iR0XuA6PytLmnTIlMTfp6muNo
fz7XAe56aIKWv8VMobE7m7KWUO45rO2Mqnl/qNyDHhZEkmc218fAKLuWyvx2R6TYFusiB6zxKqZb
gZ+RB5q8I+mDEmyr2e1KhPN3YkbQd93WNNN95GvUtMfu7efLhNUGWEG3RKq0JL7zkM7BT1h5sbDb
dCWSMq0PKfFsiIIQgwyQDxHi/IO+coeDaDpEFlqSXx2C1Ta0RpOF59bj2iRtaNNnyYtv+y90h6qt
QhuxcGFHQpzDR5KMCRNQELgrqzPCo8y4Waaqo54/jU9mMLsPzRQhUU8Y2iAw2yAnfrfx/fZ0glO6
mrRSLKRLuhowZLiddfYKNzljcYAp8/5wtxW+P61Gzd4hr1q+h2ExFxe4gUjJun/lkxWDEXN+HhFb
WyE8AFucPVSD8RQltr/XGqZkmUjA/Az2KxNKQxWY7orU1GmbO/mzYVMH7fwWk088XnWauCv0mceq
zDVsiN/1wjn3PfGUFnAK9rSdQfcGOnBTTiVyuNJbDbajr5sSkX/S93Quo/ySuM9NU0FKwhe0xh/2
1rv1dupDQUwHmoi2Q9Ps9cVGOp4GncBbtoEgDGLEygLzPVv0ZcqBol5x6Cv9h+Zqby6491CT3J6Q
WBZxk+wx7K/RY+2GOiYxtOvXkiXOSREnvgepsFclc39iGyUi2LdMCwGhZe2qmWoQTMInNDXvTuaQ
3PfqZHIm2pMjQqJ+vYZypl/QuAT/hDihPlIa2mUzjoiGN0KGcBYYx/MD09fe9UEL3V8C2Zsd7t93
/+r+2vv3/vzZf/vf779BBBQHm04LSCz+57+Z3q1I73+mKPVwC8/m+Mvvju/fY5ZdsjUyeSDWGk3g
+y8v5lWRF5Tfq7owadjPnyJneCLXriNtpMc++POv3P/n/efub+X+FPWnyZqf5pM/agTxRlDzUOhF
EXdIjmWfu48Nksqbb1Hk0ZdHhM46bVqZrodf0LmH+80PpLRWyzbC6y+ihgF/NDZQ+hschqpcDhBY
lkrEbC+F1I+6E6tV7HbsOGyTYlhhfg2iED+wHogDFFVxiElZg0QpXB0VevDUK8WdfP/v+0PLPuig
JDG3ZkliIFTFkNzA+aeZBcUB/tOxiggruX/f/aX7w/1pKjJ7p6HMqedfcn9dJOqvr4pEp2qgR+7q
/QdYyc9kWjoPaTGqnfDS2Tbf7NO4mQ4ChMnBg0NhLklXWqp0ErsIOaT3JFKh1pSfSAPzBVLg+5dZ
Ssrnkv4KaoD7C/eH3tHBs959LXkx97dLy139KwPPu9lA3nmq79/zb40/fxkSmE3efUCDXyfQYBVj
TA+cbNVKkyLCHS0a25aa5jX7s9/04eanh+Ru73h/+GnUeX9+95T826f3/3g3g9yfAsH/hyHo/vy3
33B/jeUAwXpGjDHj3T7006r58//vmv33n6zDuIGLme4JDmKUBz7700/zb//A3Wp2/9/3h/dfd3/t
3g17f+2XD37/n99+de+W2nqyzq5VXCvKp81fPr6hlWiqflqhCm+qm6e7GcZL4zTd3Y9McTdzT7pc
1KkUu/s5ez+j96c/DWc/3Xe/mM/ev/X9RId5R9blz2/6yQ/OZDptrSjcdbrJur+f3GJdt/mqZCPe
zsMcBALE2PcrYJiIL/14t178BQyu2B0hPGXjU9cLAsLTfTznt2dzGPz9oYJCD6Ti/zz3hK8tMVqK
RWE4M9ZNsMNg7Lv/0rt/T5iGT13COyYaKkqhQTDXVf/Tg3s/LxUL341Z5s8Fu7q9Vzj5wZxP8NS8
JGGzvh/A3w7//bVfTlFxt77ez94vX3pxAcgybNvPqvW/Si2kiyXC/DjmoCKmVqF1LmV2awcP/LbW
r5JJDI85bAMI7ey4dLVRWq02YVTIreN57RISEwpdNNhIcttgXTRNve3cdkbXsNmMzKk604I4D2jD
Poir5njWSWWgnoS/j9FPIV2Vyyn3Z/GJ8WUyavuCGeBZ9KQqmLgIYr06uql9K1Vl7ii0fAkxf4jx
Yss4WdsMwcx5dInqslrnZumcwzZ4nipNskSwoYeX0dYp1ZecwQrZDII4UDABdGjm+iF0P5dVZlzy
FoHSYFveHrXbMfHmqD5H/+wGCu01eXLA/oxPIvan9YiMpTVTVIRIYogMgmfREkPj6d6wyXo29Jo9
voXTQBJAlx/DiAqUrrN5osNksjYg97kiSGhpxZIQAqjle/LRv040gDcooN2t59f+FV1mMEeo29Ut
Qh8tnBz/cCa/IW0ZNzik3J0n0AhJ3X0sMz98lPVUbosueulSu1nTHE5WxlggYxxztY4gXL2ZHQUz
0qX8be2H+56b4QG6uAXRJ+k2ZZif3Uj/IEZbMMV6UKDSwV9x2LEbKBBUVfZVy/QMnd6AEjmLdtRB
rxRfy6M9OcE+CZNLFEG2SJz4Zrt6+kx+9pxeZn8ZzFF/rZKdbon8mGtEzMPXIHzFHLetA0G+mbpo
7ykfKlbMVBiV7qG2qBlwPr5O0rqA5wE2gocg8yB50h36kebUKWM9dbCKZUhnS4S0h5Q+0Ak8WPaq
YvZi1vNQV+ot8UNUgmY7E3D9ZCsRwTdDe4odyjjCqMurWWMAEBAOk9pwIeGrhWq0AcqhB0si7x66
sS130hjGxzCodqLFGiJFezObgRKKhUSpTFV8RBVZc6lFbPSY6DQlL5Pt+fssookZZT54o2TbNrem
nUU9na1OSVe8+p009nYeEiWKdK5FaA83vFCrykNIrrpRHIde+9zukti+jQPWrgR2E6qpoDuGxhdN
03qA/bQTsKzhsZ4ad+k5pdhbjtjih3NB6hKJbobFxaWITbyAmj0ZfniJXOOV/g0rWHboG8Po19zd
+WUoubBGKIRWWmVHo5JPQWGZp/RtouX82rhfzGJ8RDbq3YzQ/myV9nD1ByxXgFjOtPDSi5CgwFir
dPsqn2PN8/q1GirxRIzLOTFBktU6CLWKGpUPPP88amkPKow+kqs3q4nm+rPCvtPr0bDO0rjakWv+
2ls4hdif7hFF6Fsw/6fOHulfoGSGJcb+N6uOnTG5a9OMeHcc4AXeDG2XjNNLVCTVcwzdxzOHKy56
qC/1TaXkv+TQsUKRUCqmK2okkiVSYkLkwtRVhbaO6K4Zliw2YdPDZDqpwAGNltA/QCjmH12c+5kA
FGLika3iRqwspCfHZnI/DCQOnex6ImPZbKeVPlEjJByNLCDPto4svAZCREyiLEoL0pEE9k4akEgj
FNC8c3b72kJUzUeNHAKSXRPvrMns+9hkH4NCbviWbGPByaN11xbHcmjbR6QHRDeY1BN4uvKmwqLb
Mod6yi9w141LVqhLG+CbHKX2SWdXfGnIhyHBw1wWlhMe4mRKT7Rdv5p6/uwO9XPjj2rjF3KXi+kc
pcXHXKsujqiGre7Ra3WHT3qD/jNHSrMm6Mhbze1Hw/quI+7FIfJmICnLprMWaOuq2heyNZ7D8XMo
yV0iBO8zVBpn10bdYyOiHwSYVbshoW8yG54SFG4de9nnmg41Os2x2qfjowpLfY0N01naTjY99R0V
RivjBFgYHSW71sSJtBfDJIZIwqmOzOfAUquBdsBJIEADw4UJNdU0HwhXpx9HX98TIb/pxPhhglq2
Lvy6uQhUe+s8L921K5/Ih6lOfoYOfAiG1RB1aqt57ABHDbRXRD1q4Qw+LKr+lOmJdhYYd5u2eDJr
RUnLIjGdBNaVCo32lE5fclB/NxIhbq3ZP7GUc9Y93YMh6cePVh2fLSs51VYUPLl4wrZGEJWwbaqi
XhCV8aJZXneTOoWwyUX+MzntrRu/hqZdfdFq9LpFOWG9iLloqUbCh4gIrZdyGJeY2HtqQHFxG5tZ
dJuQi9jOjT5uiAoe4A08YXu4v+JZfkUwZPY9jvBAOjgj0jF3toheT8oW2m4i6pF8vBA2v8cNg9V1
Gxb8HTvqirMfDe2mFz33RQuEDMVi9DJiz4GaFCxHLIEPjddWXNaYY3u34mHIHgbCSw5VmGBhsohy
dcxjC4PxKB3SSYpm/Ia19DLmhrEgw/0NEBOeomwetlNq0cDR5uQjl5zLukKp3QyU7kdED22zm1hD
XaXTbA+WngsYappc613ZMPXa2hNR2gsSiH5kY9u/olc+xKDHEIok4WOd4MGuQ7BteTRdAzd+s4Ix
P9ddhr2QPvWhuWmSJqBT2puIgX5L24WtvC235Zj51LsRATdURU1n3+VO/0JphctXI0CvIjhnTs05
KMeZ10r9G8V5fZtEbOFV2btnO3IRD5GY48LeuVT9zS8+8Senfc9RgMEwfQwc/B2jjusRq19N594a
l55NydTjyCyLTL40eczyQhMVmZeeXJCY+8FPGo+OHjnCQW/Wm8oZKc3p9HYLL8hwEATLiZXqR9tO
XrreZvFKidX1ygaiE/EZYTA8xyIzEZfZ8aaHXDZUVD8jROXLSLMksTG4Za1REUesUVxBJ6w7bzTv
jIuO85IDaaVp/8nKamPtCP+7X9GZy+kz3QbQYC7YrZN0ryRwOyszS55yn0u5CwnoqwFzrlnCcFWM
04MxWdHBZa/cN7J+mAzMhI4/vIbsmqkgT+Gz57Rn38dtWopx2k4jQT4kilqR+w25aLLVO27XBgHR
Gj7YRYubaoU7Zx3Vtvyg2z9Y1SU71+xJ+xQZl0tbfKeZ8yhaU/9maSGFZNf5wOxVrCH8rgwbXVWR
yJdgSqe3wHc8uDdTxvVRsmbsYnW0Y5wchYk3ypVGsNBE7+6JqGcK1V/1Mvsi4W25Yd2TpGUQv2RP
GmU2rz1NfuCeiC57QPrKuh71yDpMcKHVMTuNirX0ia1468byptXzyotk0tZr421sqBuZi9UOtypO
qon8KtMo8k1C3PWmHxzSP2G41QOWjSDtEUBEMS7KOHI+uX7yWQFvIR/AKU+90a36fvCPegOPNI57
IqLj0l32vnVFfa+uIuu3HqFQ9ELDIy3BHaVs6ir29Kl0U/JcGQxq2jEro6UMB/icwghq8kPZWo8R
mpllIpxmV2o1q2UnTvY0q/jpgYZdwmI/SKxhqbtEfc+SnmD2s0QvBTabRaM3ybqROkIkV12LAc5p
bOqfsPYUq8RgQpE0VbOBaJ55TV8z8e0KOXwrhfEwjJuidxircWAdy9i9ogJ9MA2KLQSJ7ONJEvqY
1qswFfKKi+NTYcTHsC0AxMNBXWgTWOSI7tu27nk7LKsiNBFNtw+M9DEaNXw4qo1Xg6Z+sOCxjlpV
e4vKtSfgiP3eYW57QP+0r0rc1m0Hx06q4c2pacDYWhviuYsfgKsehsFj2eTUuMKrMl7HjaS6ZAlu
ertZkjt1yfDjYgokmXaU37Pae7PzT6GlD49OpD9Ac/yUIy19kG7xAVSDcWhMm6jvoh5Zb/a4rCIh
dprRHvO4L9ZBiNSPzJH0TIzHlthCD7lll5KbJw/B/DtT0RDmtnRK13jGK7CzNC+l0zapA5A8Wl+6
esSkhJ+9FcckbypsJGjnEBemWyIpza1hD2qN2vYHtXGgoBkHK5ecPszmTuGMu8k3PuW9d2Z5BFLe
crZV5E8Xopq8sBquXXwi/vZTaffG1QzuUd9lsRJ5Pj0MnIlFYVXeWuGg8fCF5EZjbb2xuY6Navcx
fp/cfnLKxD4bTSOWg2/kZzPobknkwPN1wrPrEX1RoJraJEZBGBAIcalUsL3LM/0wMde2BqSW8XVJ
vaSmySEqukFiNqd3xaqaF+OxNly+dBb9m5bg+bu8JA3yJeGv8tKP9VcDdoBNg/rUqX6nq3ratw7G
dY7CHPtKyKMVhKv7NY5MdhX7abHvw/4HMkTI6qQf03yh20+zZjGYtKvDgTWlbh/LNvkOWW9aIcPR
WRzlZN2jHnW81HjEivUaKO1Elya/+MNnrUCoqahEXhFER6SdMt/fH2LErmeyjj9gsmt3rPzgXaRi
l6qS/VkWYA6NUCIBMlsGNtFObG+ea0XWR/yxrmykki5Jjp5TeKDNYJ/2BNgu7m2n3OwOUe9Z58gr
X/8qDSSatfdj7Zjz4hCf+L5uMyI3nUThEqLF8jZi47yKmWx2sau+0fHfMRi0x7KOb2UcG0eSVOyN
F43HkRhuZjmhnW0XtKZXms7KGLRHux+/s7+uyRYRX8whI2hRy4IdgAVjwZ7omAjxkQaf2qs4cBHk
6t/yibQqOWUawCxRH9sWzib3zQ5vckxHDMcgrRVvpUP9NSNsulZmUxfKqcHbVeIu7b4kkNtNyz0l
YLLkG54GxWCjIxh1QOduyOwW5+s6y6H60vjYsiOuZmw1EzR7kGOW69F6JKPUSVJtNQtt2oreTRaW
+cJwAZWgT0B9ta67dkcjwiIa8Js+sT4aYRg37Mb2rMM/cM3Ux9p6bKhq3OLYvWjA0Rgm9XRD0OFw
HU28yFiKMZOj7vH/N2XntSM3s2bZd+l79tAboPtcpPdZVu6GKDky6E2QQfLpZ0X+Pa1zfgwaM4BA
ZEolqbIySUZ8e++1E9d99iJKIMkF925WXQsalClZdQ6+GWdco8N0tzQw49N4KNc2k9eTnZH3HYue
9Ty2rl1SlTReueIzbNH86nUV5aIJ5WkMuOC5pkG0T2czX+PDVHtCRrxYXL9n/rGZxu91MLfzwe99
3G6dHa8MPSABWfCTIt/4OjXJk52MFIbF0adJ0oddVKZ15r4LRbIJqdZjt2hiDDxVoAdwObjlIcIo
SHyYkKfrDVtU3/ZWFnWry5dJ2cxNuaWNddrU88qH2PLiztmvWqGxJj2I2xz61SUq84h+xKJYV9L6
bfSmcw36crsMXXtXdGFvfCF0+AvoVhcOh4pSTJRpxO2UgO7NKA95X6eXBskLIyTcbPSh6VQHkXpK
l+zkM58xUnVXvf/eNMbVJxa6cwNLbobIPGLumK8yi6jAKJPhGiTF3Wg7c+3rDUnSetmtXIbPC5mw
gM74n4oCwrKM6NlzB/tdcUmMpC/exk4i/I7Bre3t9ltUjrvOLX7YdpSwH7dfW88QdBHgorAj+kxK
ZyifBx1cIiK6i42Gxu5oAYIeUnqI+eQJ+yVx2I6zgbz3lsUYRAnpZ1tagb01bh3SjrvHlkENgnh/
0NsY6ILxCtgFU1Rtb4MYoGrXxCSluabh+KYJUpozu3W9KMksKzslDXsE5EuU9gaIY4r5chGYHeFf
vDnezCtE5kcwiG1w2WQxJMGjKQUeE4cb1x4A8A7WgIJBhKGXrkC/Mz8iVlBe2/EzzpsvY54bp8Gz
sxeozSEeutDt5vUjkhCGbF5MF0pB2tCzNibJd9fLR2TGl4TLxS01KnK0BMgdtuQhlaDrPqUBex4x
XFJpzHWfEut1x1ZvjY5i7MCaUDIBGD2oVHaBDW7MFAvWuhjcT62FKtd3g9rGbR4K44gE7+BmWoKV
jG1AlDWafV+6wSmXEGiLfLB3shYWghM51eC5wijJidqh5cXG3Sbxl4+duyW8O5xN+PKe7lssnhI5
pcdGX2bVTHpSBmmzr8eWKqQgxAR+dZDwD/i8KUSvqPx7zNfM/iWLWFF3TTTf54XtQmcU2W6p4s9z
0zXbxA6TlVs0/d1RT9yNxMXogy+PEUwRKHdNhZ11yL86dWGh5mIIqmkB57xxJ0TE0dz0ST7sje6X
6KilnISidnwcf3qlf46KWG17gBd7D2TvOpi8V6+vCMPXHraJdmZ1UEfPY2TNx7zp2LM6U8yUtPnN
y352WvFeVom96RmZrh2Chauq8VgcwZVbK23hSGPzm7QyyDNJbmK7lVQJOROfnbTy7wA/TmJ2d9PS
iX2DiXsDror2lDRuD3YAFxEJDh3caYoX2yrew1G8RFNCY1Yipq07sgDxzRE2JcDsXV16t6kPhnMz
ryvz5tbxfPIa59eAxeJiQYacQFsTy8Y9IcyOj1vkq3UGTIdsN3c4wUplswgowC0R1DVZHRYYIx7H
vvGuaT6W5yyP76oyd2FQex+qudpLGl6ckjkSSNgEds7yMze6ZF0S3lzJbmmPgxAxa+7618MMH0/h
96rx+88rZlXZKvXCeG/yIslGLv3dV+TcwT0QEP0NIJ+aEY/VtOOOh9H6zoJLEMyzmft1U3F1Qkqu
fcGwsS6cXVZjT805m8EHKtDEQ3etVXjxEqt6YW5rry3hBxtWU+8ya8UeuRn3gPDCC4ajr27TdOc2
ISMxBK7YdkUMh6AvJHyQHsdDOCF9QGnyY2q6zBJPUlaf43EwUbYjtP0oSd9mJAmsuvhDqtpaZ60P
hBPv7aE3rctSNO41xhYN0kK58+tcpECF0i7ZMVYiV6tHjxncDhBVT3Y+MaU35nxHkeyXls3wJfON
T2OM/hLi+TwneXPvhTYvRsbGdlBPwWonJxW9NEEWnB+HwnD5zPXlC8UpDs5N91fKHhXjMO65lTKq
jzm7sUquL1XuT59zEeA7TbcVyP+7U+XRW+NGrwUnwjnpo63fR/qszhnGTQUjLsLzd5xwPTWt4T6K
zYJrPElixq4GIZsgKn630Whug2bhRtY3V9AZ5hmRRR7nBeI6bX7y5OH5t3Lj0oLrfBdTlj933+0e
4L6o83fuztalAjm06uh6N+zs1cRZvy2tGcnGcucr3J61seT9fupBFIx9txCc52JhdS9sUYyDqRqx
XwQOwxT9www7cTB/TqkBf3fkap87xmsleWYP3maWVnSdy/xo1CLAct/BDLXsb6Idwq1VdpxRYZuB
b2DKK2hiVixqA7eaDmQcmGGltrPO7XbNwEYcZpK7XIKs+IBDBLvQXDJbKsNwTYN0Rd+c9DdG3L6a
vTPtlZXuZOoELxURdkfi1atD61ZW+Te5aAfN2PQvVQ7BRqka2+mQUYjkhcesYlBIu448t0a6ryfb
vKdV/YkfQbN1F5bgs2M9OSkvv0KhXGNuL3dtmPnroQrcjcOKeI9HtzuFTFjSCXR769uXuTC+G2qE
lx42yy4A0ElT2ieZlNMhjdW8kpU/MlgV1xiSArSvUV6KMKF3eRpKkunfo7raiNAuPzKupisH+wqJ
n+Ta5FJB63CyHQlhrka+oNh7IsRhKMv54kFkYdTxGXperJtD35xGNrc+4boVuFa8bztrk9IU9NxN
Y/UUT7/BasrtmLK7YOQzP/k0L9+nPFuZQfWlM5v+VBMZw5pnYqMRy4hHtpLXoWpsqCHsH+xwZanR
uxI68q5+lP8AlFMc63A27oj9rxFAgjXjuu42KbLgMRCNrnvlnhOt5rYMzr29jXtYsAYpzcMYvTD3
zl8N43cxy3qPZjiuXb3VUU1+oU8e76RZ4MRJBJ+2TKQXP3fumVvXFDYH5a3o3/96Yo98LrBkrw2B
Yc+nT/RsOBhWjUpBd3Jdfshszt6ErfiQWMl4caRugRjmZqW6JTg8Ahe2YgVl9+wokYro6SXcv2R+
eGlHJCs7MeqLmrPPg2KSB0z4qUaw6tMButkEXQTSVcckyj48doq8BFy/mXEIesn7m3G9Dz2JwdYP
9rZYhnVgzjF7dIZ3UzY9eQk7ziR+7lJruvMdsEIP511B9n+bx/W0xfO7r3mz1qxprA3u0ODqL+3H
AqhnB/3AO7WJ5e/cLv+a6OtJEMTVupXGM9F+IJrjPB3wMRoblpHBYZzbLZvq56Jy1BXdgCZaBXio
1bIjEGvroCI8e26zQsRixVqxLMYSk62agZsDw65wZZC/WFUyZ1na1yB0fIZP3Idbq8eTFVRk8vtz
60HC6htsc9CwjTWvCU+iHPfhwEAumaxPY822rFU/GGDmdA/MpO9VGa6tpgug8WHnd2zpXBplnRtz
ye7skzVJSHjrMPXQIqqmJiwKZ6WTnvXGQH9k0s2M9eAFan5zMzd7TrhkJTOYIDOYX1VPOUsD9gJf
mbUeG708A1sFKerCcIGgUUYZ+FzP4SbuBnw5RGgAM9hvxPbxSWfX0rWJ1ziMeVXY/AK55x4N1sW3
CpQUgzgKfYX/zSGjGPhk/wdHcmEawjPI7GhVBuZwMHnfaEJfd80MXxJ3B6Qu0R1sSo6KojyPuPlI
0aYeHmkdnxSMCBGxTnXSZk8j84y1PzHq7WUmTw12CzRN/9aEUmwWNlyXzrc/x/63KfFhE1ik0VSo
0Cs6+rLBnjGGm9h3mqm7S137fXTq767dqltMEUcZ9eyf2QA1ccT6wy9flpRA8tTtK29oAJMZW1WK
19JWsJYGXz4tdQmRM1vXXlqsH8pcXnCqN5YKD9KaefdsEGZda1s3283Owfw2uBjQKVqJuEAW8x3+
HwYtoGde6PAio3hj187BYKd0KdzvBnbcfTIkG0SJltvmEGxQMJP1XPjpWUJQACSWx59KwDNhSnqk
siQycbuoregE05AEB3OxuMmmn51mX5WMYKU6D/Oont4SzEpnD75CmX1i6dRuMDNn3JA7cztQ4xTG
DlIJPMWjXZXvWKWnc+RO6jyjFE2955woOWqvdOCU+yhcvgdOUp1N2ynPj0e111RnlVufkrZrdrFT
LxQdcHg8mhaHZKgxM0sqepg7DLZ9grbSwyfQWeDYbRvbWCjAL0xD/aKID6Ek8zbTjootMYvMFaUy
5BXAqr7NXdLRO0KMvUtCd0WN23TtkO8f8bIKefV1yX5gxLq3bux/7XURemR9paZmeHEK0ZwDSgvo
dYVZ7xvB2cl1qEAwDOzr5WqPUj072Tdsid6rdPM9IG/4ZCY4ZjpfaZbdQGOiwF7+rkX5JWXlv0d+
YKqLe52b8hLsWNuekMxYf5XiJJLpC50YXOZSKtKj0GETWWYfD3/ElMyMp5Vor4urKB5PbNzlqmKQ
GYYNKKzxLY0y+2KkXCkZQ30MfCMZXr0VborflvQAZnicxp3pa7+KPI+u+6m0phfsedEmyeofmVjK
vRUbm9mG8AG/4urG0I96SXo3cgcwLjMbw3A8d8hF5yguLw1Ijw1tx2rl1qy6HTkQ14hoCPOc94Tc
+4llkr+RqNxMT7k7SAAYD5/s2Nk30czOTmhqemWE8F1EIdcF7SLrhhzdFn93uOtLpidCASmZqxQt
uXkbirDdJiFXicqMCZ6jTq2zapbrXIPgdD0pg2aLsaKSgNe6PNv25TAi7dXesxB+gT/VO2ZXPJDx
u9O3iPFc7deRjyNFBAWz0Wr+wBreUhd+SgzDvzLKYtlvG1vRm/Z7WAS/yhZfFPfNfYnyUg59i+s9
FKQumekuHp1k1VwfMFYpeKnfmbsxeG7Hg6NM82CU3wm61PuxFveUgeyKZEl/6Ht/2/tqnw9Z8ENR
LdVtgUoNL7Xd3SGcdZvOMwpIJMw/AUv4tBWNzibNIyonuf/c21FeM+gpq7L+UjJSg/rn0rxiNc3K
bgK5UzG7vADTxBxV7fYQFZLcix9MuymJJhx9ZXGdquHHlFnMJeP8SJXLe2shkbRBTpuXm5EWl6Xa
ysbTbCtYOCmAMT+MrCsblGeaHjrqb7qviWPe7LovnyQFco5QybUPrad5SKmMNIt4w4VwPqUJgXqz
MtHD0J/Y/2nPo7rRVmUeu6V/eeQJpGu9YdGsj1KyLnLd7BVW5XhYKv+TdKkjlk0wk1IxfnqKO0WZ
5u0WwEtE3EYR00N1WvuF5VwqKT+SrpVnMc7aQOr9FXz+X/8SOO7/8R88/1E3cyeSVP7t6T/e6pJf
/6H/zn9/zb/+jX9cxY+u7uvf8n/8qv2v+vZR/ur//kX/8i/zv//Xd7f5kB//8mT7II88D7+6+eVX
PxTy8V0QnNZf+f/6h//FL3mbm1//+W8fP0sAz4LTW/yQ/4w2sV3P/x+JKPfuF7WF/5e/8k80FJeI
g+n4oe/ZhC7/lC1CQ/F8AvtEbAAPkfD4g0Tx/932+bPIcWyb0HPE99DXg0z/899c69+jKHKDwAl9
N2CoGP3/lC1aRH3/JdxH2aILqyPwbI/7kUdw+m9Z0LwfllwNkXiq4m+h2TKJ1vW+fsFYpYf1NBcM
C+vhU+q08QnxTUKPzKFaiJ+JmRJ/F65mvGon7X8fQt00EmfOZfJZjxWT8/QnMECBxVm2dUFNE4sE
yEG6qIkP+Y5h/rVIBvv0ONSQfVasYW2uqN02Grks+5ZVb9nOQf0rfH/vT0u4KpM02PU5tvimL/PD
4Izn2HF/ZIURP6GWyJ10ok9VSPfvgjCsQy5+RBWtmp+GthXPeVgeY+nerCkkkdyXuDfy7liNznf6
mU64Uo1z4ip/1er4wl89zFz1ylOn3aGPR4NuNPHt6VOjqEhua/b2I9ULXuHd8tHMz0aa6X65/mc8
xT+IZvunqQjnbU25xkqUvjqR3bJW2BoJHcTDrrKUd2a55J2jcXJODpGCEkcGoX1z07ldtU54NUZ2
8qgEOzn68CjHfTx9PLKq6m3KZc5bxntQJb5xkAyaxjZJzjkm282i9zWAvzYMNMq/XkPk+/5h1nXM
uZ6QPl6cyf+2Mrqm2I5K0uNYF2/KyS6PNNc82xo/E9oru8uDE8lhbzOY9l1AS7aoU8oJKJ0sxBG6
MGwI2WzpaJU0x54YkA9m1SAIhb57EpRdJTEMLyR3Mj+WhHzmDT4mSBV055j42CYAtsCbHO7sMgkY
YY3W0Yn++Uf/t3fiz7tTCwJMRjf8dlzCmc0cH7AjZRDwpoY8xf/J2UyT21Fg4/1iOsZEYFD9KfEz
DCQ6/+Prk+Hx6M/hkQ6yqW9k8ePtHP770+PweEF/eyocCue6hXF4ZwN5Tek2RuvWi4C/Hi6T/aQK
0rHCsr8+0kl/ckp/ngIlbE5sHN1DSAzn8U7XsO7++gg8nv75MDweYVtDfvf6cfU4Ix8nI3IXmY5H
jfnjNx+fDpV5X5xSONu/tcU9foh/fs9JuV8BZ1Y6RpHoGoLiURHjaPPyo2vs8Se07OEyabApPArG
Hr1rj8OjYOxxnpcsw2F1E9pj2pqKra1DPp2TMdAjhdKc/ul5ke/8WT67fa+W7aOwKnWpc2Jq+MFw
dzjREeqSlAnpg9WBAye0SB3ow+Pp42BH+m6eNLD8vK8ZhTYWE49mrHK8UJL2Q9pwVpHNTH81zTlb
vq7jIY6+al9NBINU/Dlkez3UdDcFYjDQqZ03KBLoGo8GgMc35W6lEAVock62x29Y+iL4ODyqvv48
jfra2kedCQmC0NWs/wKwNZuOL3HlBkHEq7KOuQTG4JdYp0EQJyhY7BFSvVEw0RpPEbnTHWP2L6Ik
kCaMND25yzs/2dxaA/oe2U5wGNNoALFP91icel8a+FbnLnDfwoxmpce3+CgJS4mdryYf8XXSF7TH
H4wiK9svWIjb46xa37pZKnubAbZzRjPwyZfnPmrLVU2qawv/4JYt03fkR9QeA+uxOV4E45yVvtOx
ZYl/isgqjkvbWLSOS7oYutciNAWZ5uGT6YJ8DJVmxkcfZQNuZFHlc7QjH1mcRGle2FbSE9vyFa2Q
hwQrAdbQjOHDjOmMXoF9OE1fJwI31sRcw63pFsQasOk10WZqQEza+qMwTXeno9/TGsyvVIWhd1ml
vcYneROQwnd1FuYnfKasMkHMwsKPgG0lDWWbs0/dvT3e6Wq9FCR6uUSM4uISrEa/Kb2kJHjurU27
Wc4PdGvuiuMs7avVTq8hkTkKEOICay6BSVDg9nYeuL954XRoPXVeMjWcwD7g50HZOsOO/TR1Kf1K
mcFQL61+MopH+A+HH4aJWYzcZ7B1KC7TQQNqc0aC1wbyXDS+41cnNJghPGWhPCazGndiYnbaFFQm
+EZ6h7HqnIPeK48VCBpsLKukoOSMgaW/9Qiu9h69yJntytOMi9boImdVV5TRehNj4n7Qu4E+lltP
DOTF1b1OMnvruZjoHDdHFQUjFU7Am0aPxdXgMBspshDo9lA76w4c985xBi3m5b/wrpkU7bLfZ5Nf
dL56K1wHIqpjoHo5MD9r5GiTJPSMyrIhFzUc7CxmWd7wj8598SQX9BHe+OlsV7lxm+aUv5z8TNn6
30KK4kAENcMeN/z7hKN7mwco1lZNEVLWJDu1GKfKWdpV6svkaSac7cjQ3C0oKAY48xshQXOVqLBf
D+UIctfLp1eVdT1bkGHeJCXyaDhAA2+8hrwcJWdwVNvvgMsRL6EWroQDCNrGXAf/B3JEuE4x2kTA
VVCPsZcyJjXFzzyBAKHKGOhwYFwHLZagiRPXDrlFT5xAY5V+7UssJuaCDW1sWuvIiHKmYRU7c+5j
fBjmnwFC9mq0LWNr4Ytzl59W5TwFZfxcNcE1L/iZ+mb9TUb9VxyFDI+jq6rLkxtw3jJC7+huSqBA
peHBLoIDi0us6DlnZ5pCPAb9eelLy3vH8mTs5jpekeY1jn7VgKLOjoOHsErgcufjXALiStFClrVU
WTBDGtz0U+1HPwo743ZiJtYmND3jtsjtwKhzH8w+56SF1StVZrFFvFybwzw8RQubzTFClrdGBR/e
hVVFyh3zpocpCzav9VmxFd00hvt18iuiymjgPuwHCouxXLm/8y7wnqvurZtR4kFrbulwyY9dDsmZ
dSl+gXrk283iAzZKCC1eXm6b8NAZOMDtPHrlG30Cqj+se0O118yhz3hOoEj5v7LZ+bI0ifZAmRfH
jMOta47dOnGajUjd22Cxthx9O0K/hzvclaZxLWMF4bQQZxg7v5uaRAEp2nRXFz42FwtktuOkLGmB
YXdd8H3y4ntmRO1uMturiBcMx5D513DELnKYbs7cC/SE/BlT+Utn0lHQj/KNwYTTp/dCiu6c+pTP
BYxPEo/ICFkSSOlWT1wpZxDahTBpufRj1Qlba9s2HSuwqcfzs0AJuCMAQVTwmTMwXbXwZRR7Jx+M
K7OMD8/7pgnW5y5uK2Rmxa2Is1624MRLCAEqYCljugndBKy8q/77OOQF0V7jY6lgGAx402lixFXs
MiZIHb4q+pyGWFsG0bN/IMPcpGo4DI15NqY82AAjCba50f6sFnKm/CCIGmd3hN1V1Bjd04J0XRjw
QzLvWvgCDATqCQNVotU5bdKqnuaNUyTRaaTo2XagRtvcsc8zKQYuT8ONeykA7+GpC9thbcU4VO3K
5gc7U57kYzQpTQFtTmRsc8xxm5MtjnXIOH3kjT29Pnk8fzxKcv7k8VSRVe51aDnU25fHgbVp89ej
x1NuidVOkXyeHhHokjHhWFbQdnVA+lGx9DgonYT829Nax6yT6VTp2LWjA9gtSWzH6czVqOkHnerF
ORiCEMe3IFyklxLNmJBd1MFuMBAdDR3JO1aod6iy844W53nb5qy8WqvpdgMZ8cTCcCT0YdEp8sch
e6TKQx0wr3iX8PL1J9BB2cbuBbSFlHFapVPphT4AXM73gtx65zbMtEiy5zrS7hA0JEo17h+/3ZF7
TwIC8KXp446CGkbP7nxij0FM3vTkBjq0/nhFSGWk6Wcdq4ebRsLeEoTtR/M06DbgPwepV+V06wR6
W3d9NGg+Do1eD5e6Hi8CNQdzm1ycE4nmJF1vNrG98RzvwbzLSw3fChtWiexowMPw0CnM5pTpVfnj
qaX7rjC36ZW9Qo4117Z+yLUrpVucheGg9sVUL7e5N8+xcK1Xz6k/xQXMIe4i1GtMZnJNRj24LN03
N4nXmRM+GWXNh7u2jHsWiJ9D6uQoK3Vwnskb7kKNlIg1XCLUhxjexFLAICk8UAKGorLXgqIM93iI
SN6N1l9OB0E1lm35P0QyI0uiZTKoDTxyxnxEUoETiuwOAIxxPsQV64VKszE0JIN00anQ2IxKAzRG
jdLIDaK8DJ3Ba3T2x8SWK6CN++XCraF5pQmdwET32ZJZ8uZjo1/JRngbduPGysUr/T7GPj5EW0BY
GX/PRVxfpSVxAWvmR67pH6bmgLjeyCkdWABCNAYGRzvrT7MesH4SbJqLkOuqZukIq+KshFG6EbjF
MckywIaA8jwxGyfveOONiA514WVPrvXL6bv85rYotszQVdr4G6eCPa64xQNQpWW17IN610dEDttG
zPdsSdXO8pmW5taw6etpei4Hsts4mK6jKtn/84FZecoAhU4ycT0ElBaYS3k2Emx32MA2MVLYLdKQ
FmgZPRLuyP18EkxZ/TQEC9r98kgLJlES74M18AB5laBoDtPsPvUirM8OVPpVpkkxJcgYV7NjXE2R
SZgk+5or02jCDFeFY6+ZM7Omz3iaQ+MDpGntpdhldl4fDBXvjDF1t3WLk3QWI2e5NT+pKPgShC7F
BZOFEWBCBfa852yCrYmf6aPDGAaoz3mSc4s85TbrKqiIrJgOZJrB/SnkUuxrmGGrmT3WM05g7ofe
tClZtexZPtxGq8K/CKRnBtZTaWrPrPk94MkxCWqmT8YZtR4cq72jWfpQf6SQF6Li7i2zjbOpyUAu
iCDpOD5mqAJrSphlNzuk9KsCQfqctwm0QW7SigO75vkSTPbJ1CSiEa1tvWg6UQelSNOKcNPSpasJ
RukAy2jQVKP0wTfSpKNQM486TT9KNQcJX6y4C1bwlWYk9SQnoBAhCs6aFZCDUsL7j8IDXInQBgPc
XF5wGht5/Owm5kvLlOYgNZepTRifh6CaXM1sqsCfrHjftpbmOdmAnVJNeAJahNlLQ5+sHtbwpGhk
AAr1eMQWBY3EyMyN73fVvmBHrYG+DfseOEJqjnAp6MAUIP25eAEjB4QghkQ1RsyADE2n4mZkEbMD
WKXJVfiWoYD7gaJxaBtninKhlkCI7Ucnt2z915y6ohcrmVaf25wkoKx/FCGWwFzvcYwkuw/RfZLK
vJrW+J5Osfli0ipFHOsJQMuuHUvzNvp1vOXqmq+r7rtlYhl0/U7uqsgMKFMqiado7qY9knCblFXc
SdCU97BJczT478oE5UWLcndMZZC8NUtyMoo2PLYd/0SR1T+VRfox9NeJZomVncSXjZxyMxlhZ3qW
DTRfnmvG23g9nUukJ97R0LmbzPJ4V8nlbpl1DAfUsp+DnpUPempuMj7P9RzdY6A+6Mm6pWfsyApv
jwttz/g9wfF1NPRE3tKzeTie+ymIl5OsurWp5/fuY5KvZ/pEfZ9cPeXHWLhz9Nwfm/yNu9HXXisC
FdJAoDUCgViQatVg0PqBp5WEWWsKnVYX5mICBRJE71xoiqOFd5gt8A/UhOI6a3VCap0i1orFETJl
S04FHaNW9smmnGRXhH3DaiUkCMg1kk/Ml1zrIB2CiNDKCJxda59ptYSpsb+qS8PaGX5OLY5WVRrk
lUnrLHqaOtHfi/oikWEkcgznVH8QWqFRSDV8hut9Un13tYYzIOYQ3rJOk/WdJYY65FrvIVKOSqoV
IK0FVVoVwk+3Bjk07SsEowjhKGPZ/u6yuh+0ppRqdcnyiL+gNsFn+ci0/kRih5NHa1KuVqek1qny
Kz1hR7AXxW3UOhbL63GttLYltMplmPhpQjv63S8Y7ytfSpa6NC4FPh1giRGHVC6wwB6s6q11yPgt
M/SJVOXsaO1wJ0sf8Jsgm9vbLGAXn9U8EPPm1CrKlhQ63WMpZmrprtIi3oCaJ7Wsl2qBL0Lpa7lO
k++riCMgAmJcppdBC4Pcyi7AkJOLpyiv1uIhVt0NdJj2SM0A1SAojIuWGm00x1yLj8lQ/Ji6OULM
Hl8CSfOEb8uzY7jnKBvkKX3Au0B5B7hxj+C847eBQvNNqj5ctaRnVbRcn2YNBM1FeR+XButo5F6j
cmZRjxFnxEG6MS1AHEEExbzurlYPKgvQvvLjceeRKH5NnGCf95k6MIoiMBQF47buY7FORZHeCo+1
d+Au+S5i+9rSpdBZwF2HpvzdmRkFL2GkPryueRE59k+vBUwhfKD94RS/LXNOktwyaIGhu/0aYX3Y
EgW+DGKJt2ZgpMeF5c9aiIhdq/3KTur3uJjTBUsM24w662m/sH8Da2BsYmNuXaotKXwBj7h0uWfQ
pO5IBh2DTWC3ccWEi9+Ap9aRtLPC6r0zzek+OPHddz9klg2fXbR1WFrUf8iw/xHmRWqtuErewKgw
iaLB7Fz1846MxfiMDXteG3CjuMK48R4HAOaYpmP82VsvFTe6pC2jSzKmn+ciYo3YegK3H4cgxpRQ
0rXZjy6GEe4z5pXNEffDqaCVwsYfUg+FcaGTg/hV1AOhoZ6usVwmXfoD63T2JqdWqvKbiZBDT61W
1XwxQRxcapWl54DvfiJ6uB58qiBHxmaHYok/yqRp3mdORDGGXGS9aHoxWrVfGiN5zeLqgLuFz1iF
/mFlJNEWwhx7L0QCjuSwUSUqYsHWdluaibeW3Gi2aUw70ti7yYomJwfLTzWeU2Iv+jZvbGIcMaAb
+F96Jre614QbKf7dTejMqxzTEdN1XDeA01OqPHr8WYg1bB/a4SSyl9rHD13xnxJo7+1DKlih5m19
CwlOFp137vKOrFdbUCGfF8+WIdQuUrwBQUSsWiUIvuNASAG1DTsgMY0j8Vc4minZ7Qm6uRvhG2tt
fMiKPnS3H4vVmE4ZUhDReunXP2yPRZE1hnIfG158o5ZsWRetlcBtZVqlEn4iSy+2YiF04EJIgLFE
ZCuruw5JF79boAzk6Mqo9o8fNGReEArgQgwc8L4Tm+eAThRN0Rq5Ey0Vjv+sxfril5dYBN2zZdrk
vBsut8pj1PXNcLWNI6zfzAKghJcAyM2SiM5YW15rQpMjmW2usgQ4YnjyxaocFnvHWpkBaZ9/cdtp
2Xvl4lxiwgH7di6/S4LyK3OOggPu0IJ5ZIVy4lQX4bO4iBmvbtypy861qneW0dBWNKFYHiH0m0eE
wnNUZ3fuyck5lHFx9Ut3Gxl5fZOm1L2Q+KYnwcbQS17IOwTXiv4iob4InX0Oc7xsUDxa8ubSP4ER
ZJNWGy9ehl32cQi7MeOfozvJdNzy7jUN7lvKybDlsIQEm9DthQqCqy386srLDgdh3F0Cih52sWOs
n8kg+zrxeTizqR8Z4HMtUI7/uQyM6tYOJn1xjv3SJFN3zoSEasWedRvk07ahXu+l0ocpIrVWDS/R
yE6VDuAOH8ynJoiGs+tRGMzmAVNJgN9lwZPOLCprz4uwsmMd5WpTFTqPZkyv5gJeDDYWdTGYd0i7
Wfaq4I1bp30THI0hC3HFuLQfIViO2m8uQtauEdeudTvEhI1Lkmw9529dT9/xlouDzZt6q5J2bdDE
dY2SIVy7KaHnIht+qMlznzM+hqBQzdcxpuuqMG9GQmKBPe9xMQM2daRg/zd757HlNpKg61eZ0+uL
unABs+gNPZlMq8yUVBuclJSC9x5Pf78IqkSVbs/06f1sIAA0SpIwEb+1h4XBeUaEhGiRQHrZrqlI
hyza/h6AsL4ZQ1rEOky8N07BsFEA3Gaz3996Deozi5sBU9NVVqWbIhVY9XMuwnmmdbc+guoExOnB
w6uythCaMMw8901R37pAh7EYzU1WWc+jMG+qpsYenxAoEnokQpl1B3lSk9CazlSe0TlwyoAD29RH
ReMTdUEfBTjNMKPYJg4wIUChNWab4LMUSSgXz/WE7IIc3yTeGmVhbck9wR2V+5zXg/M9ThqCBpya
WE0azmZ6f1tcjHTN18Dubb+ug7rfima5aywc6ItPx2oEOL2q4If38zR1ewo3llXCtAnzoiUBN6Qg
sYbCqHZRxlKwiJinOSvdl+XCNy+zW+3n3EDwnI3Rjci6J93rKf0rO/7WiWF65fXPSi4HgPscGtxL
MhS9qzimT8HpqUbTVmVbV0dnFtZRCb3IJkaKLvp9LsB2jaVuLmkyXe09dhPw1ChSHMSaZm9mMt1W
RU+oHoLKdyuc0LjV7jbURXmIk2Jr6dxk2r79iFnpsz6XNFXN41uPP3jypmSrPkfv1WJvLe7HMSo4
gClcPiBHfIm8od/iYdSg3e6X4NWZ7HA3kGHJJdABIMbMAA2Gqrns7Gdq+gxbR74luO+MjZ3vNNGj
opJcvkS0fuP9rvsI6H6O6oKMa0eCvbnEklTqYd+WmLgAYUpCOYkcJ+ZSImWa32dcCegoJtoEXIgu
4zXWFjQIajtp2zWkFckqi6+fyAoGZHUwu1N3wvDdtqdT0vmUr9kx7aV6+BgS7EtDZxJvFG/fSRqf
MdR4MBr6n/oYaYKev+WWh0dJ1w5+c48YJ9uHUMenUSJleua7q4BaDZIKjPEUIgbc1FZgrJKkG09q
EWXJXdCRC6AB1Zza2R629sTBjSAVPwOtniuGNI+cLEQ5O/WrWEaTOUtMXrvKGEoyI1xD+uf0UXnA
GA7appuZM8SNaKvJrH4ChF6Qq5tJc3IJRDj5C3dec/Gp6Qz9F0Jxq1WYUHvhW9z+grqFaMf8vWYK
EqzUJ1ELX75U5Upe92kYn3bpXL78xkMH5O8cUmYjAtXRSX1ytVZSk/nLpnrAreZk01Dos2J6yCi4
SUcCXVjzfq6pzUh+YcgFn5euvovqHJ1hNdGeFw50VAtKtUa5IGyYKb6lic2AF+qkFoK713GhOcVz
oTsXj/keZjRWqwzmUy3UJqUWUF5J6a/snJwYL51vSK/QGQfwZci/aJGYJni+lGGQKIhIIeXqDKoO
aQxbIcvDrIZ5H+bgttI/GbOlba9Zm6nCSxmDtCffFa894ZQ7EhW7U25OKA/lWirXoiITO7S592oX
ROJEDQHaLj5OGSc/Fl01RJtxwPA7yPNHyWVCxzvl5VyAviGQX5z6y+ABmhVOOKyybkYo83OBavfc
m0azH6IU1YgY6FVTiDDkoLH1rSQ9aGSNUDNan+LJfrC91LiE7/+vQOzfCcRMzyEu/f/+KkH7IS2T
Grd//uPu/Uvz1qZvf5OIXV70QyLmiz8sg6sR4YTCQY4l3298b7t//kMzdPsPXbjCsVwPYYBnEpf/
V2uW9Qeh7CatKRaaLtpNeOgviZj+H0nCTPfvee/k7lMJIAybyHdka4I/7e9FClxlNDwIEWkKg93B
tXInbW6VYCiIgcfV2nXxn+8LJcjuezH3+//5bSi803ZU1EjAx7DyZKf+r7J2SKtTrxxsJiGDG9tz
lR+bIHsMMkq7Ml/aKMxxz+SJwcTYPEfja+mVJjeK0SXSmJd7hvGZavsj74WfQWT9qSiaj5IrdXdJ
VXcrmxunhp8TRYGIITCcftjrEXF41rDs8eA+B170qSLCC/qPLFPNeun6aJ23BKGJyrNWTUkk7diU
8ykohtssGV69ojlmsN9gdo1BxVgi0OtTrIJuiPRrrttVKbF+wmJ1fMAQz6+u77yNI84aG/3YpqdR
AIuAexL6qGOJ0j7nmGxWeUcjUo8ubu6tbwaBO/lIRyT/D0VbJoPsSaOIICTQjczydVpiwAs8t7/X
S2CALl70lYMmAF65QELdQhvu3ISINwqqkENUZPcm4QEfQX/knvt9tCNiaJGRp3oyrPqeJKKAOtcd
fB0qbgq+rew15Ifaut4ptQFkSwvt/1QM6YZOkZiSQE0QilfcFUPmk3PDdDcmnaWYvwXRSGuG5xMb
mDAlXkR4doX36kv6vaSXdDs0z4XjfOtCX6coSO9u5xiAeiyzhyaqIzJ/dkteQPtZ/seBGpLFKQUZ
BdW+dfPHpfI+D2UNcqmRVsJAGxqtH9CUN6QCk6RznFLYz8Q6WgSErLh7fR3iet6OE8cBHd5/UjKQ
yihfhszOqz5aVMIVkFq2jlu6dzGTRMzLicLfEAqF5cC4Cxr9TMEuIIK9cF+RzvqZkDpAq6kCRNb9
t8Ex+PBVZFItWa6aSg5b9K/lgFspEW8aIdq7TM+5PRGfPTdpffaGLN/YnJBA7Q3Rq0ikuris7qvc
dzZoHDUO6ajexo59v0yFc8pFj/uAYJe8I3I7RtM/jAS/hU75WpTUnvZmVe/6YRgxdcPy5xD3db61
a/wb5iKeJjD+Fb5oElAjwg3EzCkwoX6um5wIdajuuYda7csAYbgDbKCb0R1jnHmF6/NgOETV86dG
ZKy4X7Im/wIAsCntelgNtvuUdNm7rmszw/Ej7jFn64i5Omn2W0GB9MptY7EdTDoHRnEk+4dYiCkA
8Hm0CUiHHS43U5p5j0ZKySnhNWlER5cxfVmy4XM01c1BpLTDM6p88xiLSJv4SrOsF68iG6gf+a00
sxbbpLvR/C+TUX2Q19eVN9s+Pxojg6G4RWg1HbreIUHIHOBQbB1JWFDddEH8HUj1icvjdvHDZF8i
+2MK7DNqdmjPjkx6W7Z2bz2bRfWM8ig4aLogSBrF12XhEjyW2x/jfJYWA/MhaZzHtNN8ujxxjImW
DCGsQTp02j4JtPiBFHWJapgA/DozUZ96MyRBUyklKcmET6jwBBMCpAvpM1Dp14Szy9aWHRcA2pQw
0BH6SgRDbhJIRwyrtcQfBeE1uBNa5j31mElxDcnKWbPBy047505YQBN6Ms7nZCG6givKEg72rZVP
d1NMgalp1sDCBFR300NNnOLKDVv34MrZk5u+zBpK/NCtrE3si9vQ9b7QDgX7QQm1lyYHPWjdVeJ4
TyWhUbswMwGVmL+InuQyYd3r8eStksGhVDhFJAtCwym2tPMj7d3FfVAjueo2FfFJa8dMUEwOkL4U
DMM8z4itZFoBQQWRXY20HgS71pP1qMt7RboJZQPjvp0woJm2/ScdUeu2v22IrKNTfFPZabVBIUpN
SS4Y76160g6JuDSCtTn2A4JFkd9ZTfxkOMwpZw9JU98Iymi1L73txRTEkONs2i2z5yCONxAh8aby
fPTUm2DQQqa8wLgEd0SgqaBP2kzw/gTwNPSMXCN9h7u721i9bSEBIzifU2ta+vFMUtK8TZNvZq4f
A2GjJDWZFTkFDo9Se6/H4RMXJPbi8/N741xG5beqHO+5GZzx/mSrJOKiG9nZo69jsg7Ls5/M9HuP
32NT5tLmzXvkRDlxBKShmN33OZj7E9rM56Rrq8PQ15vSCJdd53Tfk4n8Q80j18xz7XMsqk/U4m5T
OlG47cU9RBbFxWmSTVsQ+O9Ll2OMI+YWTQpimo4yQWLOcw2I3/DBSftM3AMBO3cWysP1PEXlbWQb
X8bJfGrm+dyFY3+Mhrk4D8EOBQsTGTN7NfBJnIrUGvZdQeAA9pwHOmtfar3QsFCCookEz8/iAI8F
+ULKUL6aCRhCab5qoSQ9uh0syk62ZUeySpC/+3GBorHWGDuYxpq4Z3R4nMswOZ+7kartoLHegjpY
2z3vHbr998pHamPSUonDeDkDEj7O+atnhjBx2QMoec2cIoPwnp3vIpvcnUfdA1FIwyaIaEDuhPvE
W+5rGFCpgUoeYh31DR2/53SstfPQRzd65UscLPIPdjqBFZt7nsxAvq5n8Dhcr4wyyrZBGSYjDDMf
lovzCfoBqikuh7t+pnSxMox3GfXj22YF0F99Aq6L10NSfCdYHD2/TkIKQ7r1ImANfTJt0KbP6CYH
rGxxvNYbt17ZDUqn1GxwXGqE87RGtvFqmoUdLmxhTupXWGq7OEWSINDw8gcT9zE8MI4kB3mKCDYq
gMcsLsfbNh4PHXlXQRcQV1HSrkDpyzsMIHFQhxYT/KZctM/IyGJc5uQpMFZwVl2GvnTAJsyHsbpN
PdnlOkvrLwblwsfG6w4BvBbVIXjOWu8e2eW4XqycqP8QP7xD4kCf2/6GPoz9HObdwZry/QyCKTkf
5BkkBZL8h8huJrkxs8j+4ftLaPOp3/ueC4aFRxygw8W0rlXzKsfpCdFHydpQozeyLS3Zd26OxoEJ
u0H4/KqXIjp9SmgXsPJ3d7YwJ8c91yIc8vG3gl+yXsyZ8VU+Ht05JiExg56FJJnPMM7WzhMYkIWG
pN7RUIrWs9iPJB9j53W3SZKCLPL/Enlkr4sZpk3XqSNvKXTYdDZaXDHpJMFZ1cquo45oPzkHTKKn
omrSs9Aqc1e2DBhsp7/lGGAMkh3rRU9hscEsqmL45rbptyXRv7SN+yGIpmxdARAzD+7/rIn72s7S
QNwkBBrM3N+3Qswv9G4lB0cWujWB9UzqfbUh8sRYU08iguGbTYARrEqOCnRpVwDYsJ9ztOceNm4x
p98UVv/V7EJx77vxNvcxw1Lc9ZznXvUoknUcCCoNDMJ0Cgzyoe/dkj9SwsRwI1/CitxCj2ZxlJ8o
FWFLyT6r13XrNpuM8EEqdxAYIrC4F4U+7oVL9MU8kmiFi9vdhYs2PGuTuAfMv4MAosHdsiEzMxt/
Hfc1PSh3EW4NLogdobglKMFSmqSUaPCfjpZDtFUGJ2+JkIx0hoh2k8jCjwcWZKBCOkOJDbshrd91
Ugpv2sSqb9QaSZ/3ltCNo6mhLitdGKTJHWdGC8RBhuX4UZtzWivS+UyQkbiLyHZA5d8RdDD3x5Hb
Jrn6lJwl+qAh80nupjy1ji6tJoAevgbrwFDOLBEnaWFwOxtQhGRxit0oUPba2B64UZyb1u2IsJ7j
Qxssj7OM2ZpSLMMjgW+T21mrdKohvgf3iSBigObYTo9BUuuvuWc9QIOtiSvqUEmE6I4Tdzsb1AHM
unUDEpnc1oF3m3Mh6Y3yjE1Uf5jqCFYERWZvOZ+7GMiSYj0Z7FU+1+3i3eRV/UH41WbRC/dg5k+t
7i0PC5mF23rJ651H0e/WJ+9gH5vkvCZ4H3ejR6QS2UUf9ByNTMDMYlcAcpiZbnzsCB9g5AYVno93
IwVF98V4DhFjgiMyOJWC5lMuFwvdtZfFb/vgA5FRMeIIJCxUgT7SYt4HYY4DBvhK7dUrzMYl17NK
gl4YrkfAwAJW7Lo95HF8lJpQyzfxIg85bvqiCL8nCHo5aH8q7co8nLOVNZg3YW29kXfUr0FDkb1p
Eqzz/VyuSlXcZburcWlaCxEhMzo0pJKUzHGvPcQi2jSRS5SGfEAtYqve0MnbH7BVR8MNF3JxEAkB
RVNOZloWInOhRQY3lFodMNZAlbcfVfi8Le0c18UocSi1SdXFY20LlINtoK/7kMo7RyK96j3UQufC
zgTERczC/3Bd4NoC0B4ijahNvCPq3WiFoDxKrV53+gR74LOY94O0U6EvyE+MtbA+q1VkS8sxNM6X
mP9fcv+v4f7IG6fdHEERDeSPMvHQlm1H2uWeQBL6/Zzu5PdBztelLUxRB0NfGwTpMeMnjHlVS6yu
JBJs5fZRv4kk2qsWmvw4zjmtRUT86cKIkcafXSqRV1/+VGptyq3F2BIrbnHXPjVSiqi0h2qt0sWw
rO3J/dRzBd8qraFSHJRVv5QH7CREO/j6gfsColPpF0qLTHpl5bYSHjI+WchftEgyxDKlFJBqDRMe
ohe33yh5ZPtTKJk1HaYUc/o8SLFkoG+6Lo9+0Xoq1WfsxXzuAQMwpDDaYnW0hYx1DABOPj0/kjwQ
K0nJWOk2lp+4k4da74upOox5RtGe4dAphSJWLZRAtpJi0BGZL6KfYq92LYtbbmgWZA5cvFAhCohv
FcUPpSxmNfSXcoEWDV2K1X/DoNjtfJw/dWcR436RxuolTsHLqrQfzRLAT/0c/l8C+H6ocZFs5ara
Vgu1uWhBQ4B24RfUnTINj+VETCcxh0lcsAukVUdjygDjjV2dUO8M6JdPoD6Q+izTU18a6alWFqW5
iChVMqXOl8sEmlGzKPZO75xq6Zd0Nbclx9jPmoNnSyWW+SQIsMRTJs1FCQIm5gEsUk6UTVMmSHjk
sa4WnNM/1man47Nct9XDutqJunfc+jNz5J+vc/RUX7ZquyNHsfn027strZUfW/19qiY+W22jdLms
2jWsCPcKxiZyZ0KQwCon6nz9yzOHFjZmkgu1pp44TNyHQW/mdahzSJgJNZXCyQ9qiz7m5qTWfKv5
VPedJKZ4VpMCtW31EJHruNA4VGlFDKU+mGiCOYnUc4Rc+23TMYq973BVGT0mqavr21tWi4bGrtLL
d6u+Vnp48erJr1otxp9ravO3p0QlfTTYNN2NkOofYCYOwxKV3VYLG+fgAngyzYakLiMunhMtH+Bn
iAxQdnB1Ie+fI1Ot1jNaCDdxdv70UM5iOALv43xV/rCL+U6tAuPWm6XmntCVj5r6NRX/9Muq8tx5
DTPpOBr2kDNcJLmFsyxJbjugork4By1n8LaVpn/k1ledrn++2lQBA2pNLaKq/ozmy8IrhBYa9yFX
Ri5ZHMM/t0ke0vder+0vH0d+PLVGxSmRZCaRTsJoNliH+8sHVg+KllLwCgwKRYa0S8xgf1JLzglE
J4JanbCurcG0STmQF19FiSRyTW1OYcMMNJfsR5e9RaMxHK/0jsVdn2uT5EdGQ7sjxvL3g1Aekw4y
zJM6JgX4284gZe6X41utIj0l8nV0vLXarKwo3WeGcfPL89SRrXdISYVm7X45+NVzrv8Hwnkd11QV
rdU++DTOp2JiBBvb3o8/UL2kJd52ofzEreAbsacllzIrefeL5UkeybXk75vqAStFDqVohv9lZP4N
IwOXYsCF/PeMzAdppP+vzVtadn9jZX688C9WxvnDtj2Du7EPEGE7smH9V1YGzsWyBUZ8adS/sjLi
D9+2kWH6nmm4mPShTv5iZcw/qLs3HRdAEbhO2v3/Io0eLi3Wl8CFf10Ab1ju33vRBRc8mGJdNwzH
YEBJOuffWRqftpMuCGrthnwiaatBClt4IPe96bRr+uIIHOe6rrXtJ0/IsdQcUJ7Xflpy7SGbCRRh
gD+vk7FZ2YPj7sxBwmUH4t/mjBm3F44PyKEyN142gbTBkIG6Wsjsmq1i2Wh2lu3KKGS4kHj7yUc1
3/sR/AWjeaf/ZCGxDhn1ArIXd9FU7OvaezA4xlc6l96j1RhS/BmsM8P/DOTwgdH+S7Isd6M9ffUq
MkEzu9/1+XxjUweCmPrgp8VZoNlHSIZg0JfibTN9Krv4i5Us4Xo5FBV50DXRlpQw0qdax+626pES
kKJDWGe2zcxJnI1hVbUgdF6OUGAg7ZMb+l63p5u43BXVsF1aOmyoQGVe0R6HCWFMUH7H34bDj2yc
VWfbLyR8kU6SvoLzA3JZfGbBPCod20fm7CUT59pZ+6H5dTHsLW0LNOzW5lOdpWT+k5kzYrolgo0C
pN7feI32ZyeG56ou3rrNMBCT1WKzM5KmWZsWhXZpuWy1qXkhPofS9ZFmHHQnoie2yyGCtA8d6kBc
2IDpFS7mFnqjB6vGw0CzY5byLbQaVhCjGB7A90vq5Aj+qmiET/Wjk1RPHfl6SNEBefr0vCRiotMQ
iZlmxm/1HAF7z/Gyovn5G/hWynydNsEPdh/uHN5jl/YVgvuYBu4RezS+q2QVDiFTVU27C1IUv7GY
vjQ5MA2hqlTdZ/HOX55oV6icr/pE1WKVjaeOL2GuyulpnopDMg/p1v/ipfGNVpGEW/XBs5goYOC3
NoO43I90vJCWDnE31e7RsFODaLtk2xArtYmy6AUCzDtETXebVmZ1U7nDc+nZ6PGz/mAsIt0NLtJS
0eJx4ceEZk85lBPjY55NSKaJx1mFnkyorpMdwYegII+EI2UH0UZ3zBcqCkjIpYyG4hNIxScoh5lQ
nlfqpj7Sq0E612APDA2N17Qovs7Dre4Xt2ae4roAiK1tKh1Q6PeredpVXfmhHJ2nJfewhgI2z9WI
WoDYVCfv11YYAKS1d2ZxB1UQb4xYPDGCpn2mPIgFrk9YTb/VKZOwSsQq02isrc6iOOTnonVIHCsL
PmLuISVs07TghKZfxPfoKWMgFnjde59SV5N6KGgXgBOYqfylqviJTEQCQK5rY7E/07Y3oJUhtaFw
I6KOsAgRjPGYdYPNeE9D7Ktb3+qhSTbYvzZ+EwFSd8WukYE33MMXzJqI6dXadZ9WG0jTV5mca6pF
T1T2Za2Va/JivJ1s79OPB+UAqM5yxlu9fV3X5DCSfuT8x2O/vJ2sx7MrSROYdJpMI6GPHJiXLbQ3
Hf0+cYJl0CyxSEz0wIO4uiRACuqS7BZ8ANnhV1d3EA32OlwSipEd4rzokBeEWJNPTQ1dyajeRxR1
Iv6pgzVB5KHWRqt6IN2cqOyfu9R+RIV38RS7u+vzaQP78cqZe8lmEdB0GjWlJ9NjqMZsf58vrkn7
kBquyX26XKinqEVB08Ux1PfXPeqV6lnQ6gzyYqQjXNyMyysv79Sp91NPwuz/FPpDs/Majm4xlB/a
XgS7tIjtZ2rHbuZ5X41p8oaj0s2omO9Dz/o8li/B0hu0dsTUfZRu/WC0AWK7brJvcmx/fd0lN+NA
OfA8N7e9GZkHRvF3Ci7oO5LFmqqIjwgLC0b/CKKXN2AK9OMb31xSyGGt2lk5OP5UJ3dLHtjnaR6e
81gDmB9K4t9dajLwQHmnxoWGMsPypfU06AtLP0M89duO/rltFifExGDUWz5NBpA6s4fgFCyfGssC
69U+L5ZHj4NGnuk0Jd1dSRsSVRLlqVrat7o13INWWO2BiLkv9oRpuAMpP1CU7L3EfgDVSSRhF2sO
g3DCYzQv/FzP/XsR9e0TSerlgzm4a8sbtq7W9c9L0RMhXhYPfTAB1U1d+dGZ0m0+R08YKLBwtU6z
rYjo3bau/mnoImxWYQ1z7nPDbbGoRXhapoZB8GPD0YVIEZUXrqf2ZBTIrOYClibA8QxgveI0hvga
QtRwNgjc3qFHUMEsauIcNW1dHNS2R1SaNfjHafT0HPyfWahaLHFwPwwMplXV4BTrqDNIlJX5G9CA
kBkCOqRtOSNdlxyWjIzzSeqnFbO59LGDPAxhpsI91CKQMw6Ycw7G6/Zc6ea+6uc9yag00pgy3UQt
Oi7AzKoV1qDArKmNyG7XiqOaiqtJ+W/T8+umu1SvWjFpeAt4DwUpXKbrM4qAmLHCgVqvYBVrMHXq
UbJjQZtN6kbyLrYI0TJa8PA5PpKVW5/UQhiUfpLSxrZyhnqW+OjI6ZcCZwSjAtMeiqMCkhaJJilo
5bppRJSnBSH1urnnIMWbJAB4WVUgi9qGXB62SVp9tcOFSa6DYyIBpeCIZOaMcpTA8Wx258O4eGuF
wJTz6K38ZBBr9bsuubw4KgBPVLmzrx1/p37lKMGNVZoweXK2cf2Vr+iIWlMPZHOKbVEvt34+5SdV
4qkW6kC4bqq1pe4Ru1RTdPndlftYLRS4oo6FiqIV0vsaJ9zlTv2ifnubtMsfh4HBuCFbhVr7KSha
QT+kXh31+AuptB14VUBeZliUK/WNXjHTTuJQfRFgYPiJo6rvmwB2Yy8myQoBP1wXCtK6bqo1tW9x
Ptdl0h09ZEFMyH8CqGotzVHNpNRFrK/Q1hUOuu5TRx5dkkedE2s/QEbxiTLvPi3KZXc1hSso9IJ6
qZ1jTO1PFtfvCl29/HaXc1RBXGo1Ljoubem8uf5wrkK4/tVvaPU+I3i3P6jfZlDn7OXMvayLpPrq
JmZLBj3Q1/UnUr/Yb/vcghDFGkybuCJATHX2XjzW6rdT2+oRk9D0bR3pr4bEIC4nb9PKEB+53eLt
4u4zuDlaJy5LVzxTnUoK5FRr6jRSa0Zo7N3WtPcK2WwD+AiaQoXbUjcigU1lxlaPXZ4g99G1SaQB
k/+Nr3M91GVru/tz7bd9BE5jdpTpvLYnA39iZg47NyOLdIoWmkTjZa9wPUsa/tVa4UcGGo/mT/UT
KqBS/YJq84Khq+0qLpxDi/ZGnYLqlCzbKMJ0HhpcKUUKwg4NfmgMj8vp5Tp75491cjklLcfFuLwk
wVoBlk5LAKnRZhFSbdACRzVxqxdVlvFYJHmzUz/0L32u6pS9dPo2NXqJtE+ZgUgYyldlyOqX/mW7
9Rz8TJnOwLOYgLQuv7BMElMuel3tzAeif9Mu2cmKwMsvLCRmpDbVmlqon17tC3BLBEXt4yz863KZ
0T74w2J/WeX9P5PkDtmatvbOl0LCXGaQOXNa5gdPqQEna0Kad3nMDBtc0vIZk8H46KBW1UOMw368
Vm2Gpu6SkupoX4aqiqIvQZdir5MfaTA4kNXadfGv9hUUAnICy5dcFrn8atTqb0+fmKtsyQL4rvZn
6nWEs90IYcV7wrz/etm/eu1v+9IIkzsQLYfjz/9Yz9w3dxQjLUH8LeXUrZ2WVDSj6b4Zo7wdFQYc
gS3BL7VQANZ135hI8sDUqbZpTHc/jdlNrvX53iI2A9ZIviycY1bVS9SL/9XbqAd+eQ2Z0ltBnF8h
P3zUWB+NyPS26lmXt7s8d1Aws8e3YVjEQ6jH1UKBZpdHB2Lm9JwDRbMrLhPtyPFVGXjsubvV4xH8
bN4OPTWedBEA5hJCS1BF5DEsAGxf5M1dJYWRa8urK4XLdxKiXz6UErrXZHhHrUB8heeHIPuNbgvq
TjkjZry5pC2MZCAAdAYV8qMmp0r2TL1rs0IcXZyUJUAt1KanrrxqO5GEwySph2uYYawu22q7UnyF
JzPLJIUxwmXkktTg7+a8kQtXkmZq84d5oXjxJDEyS4rElleeQdImA6NV9VnULvWB1CKUhMsA89Ip
DqaVN65IjhIo00y3niRrlKZfyfk1bgxM9SSJqEuCp5dUT6RYH4XPKtm6WmslPUQb2SIvoCLTPwtJ
VKnAu1YySGqNuI+NHeOy7uSlV2XgqbUGkhyZ1HK45Pkp/mo0OQQvSnO5PdoZoJKJZBP7PC4VeX1Q
gHtuCvpMwuATBR6QkwqeVr6Dy5ouaMvTVthyYNeU2QENSgPpwieuJQ2XwMclipkzbwNJ1F19DI6k
8QpJ6FVyUJErlk+XQ7RScX+1pAE9SQgqTHqEI4xAAPdLNqIhUSF6sxY+1KLEkK0upZIqEipD7xKf
p2B9OzjXkppU2L2u+Eq1qrD9QtKZRZ8cVEyeSshTaxdo/7pTl/QolUM4ZeWHuC5ySaguMKvXXcpg
00kCtpNUbCVJ2Ql2Vr2bMg6otesilHRZB8NLYLBHgaNkZxX/q1YdxQrbUByWJIo7xRkHA/RxBI8s
JKusFrU61GCbLUk764qBVg9oJbS0Bz+tXCbqaPMUe622heK0I0lva5X1ZsJ3k8oO860OPrWIFTNO
q8t3wL4ankLy5gIGfSlqepAl0+6H43TSdRum/bpNrQBedAwpyl6ibDelYu0N4jByhp6w9nEc88eJ
4isWEnwoPpbsMGChNv+/fQllFz6SgXw8D1JCUEsxQS9lBZQSMK4BKEJv4EvhwSIlCB1ahEGKEmIp
T4ikUAHpcrF3pXiBxDiCkqWgoZHSBooCZyl1sNE8ZGgfKimCSFBDkIZEMpUUSHQoJUwpmRjRTjRS
RNFLOUUWHirUFQy3k9teCi7golYGCoxESjFGKcpAnbzOUGkQA6G/EsaaHlMp4WjRciRS1DG6yDuI
uSfMBqByktKPBg1IKsUgtZSFELVxRhAfHEZyX2hcELs41KfNQuAY+kR6m9ukPjhuRFbaSFQKpcDW
0W6zuyIghIxsoYIkTEY6Tu30x67vD1RKI8mshbgL3eWckJwIFEzbHKLq9SiFLyRh4IGSYhh4JWy5
6GNAtuqbRkpm1FqPigbqEpN63VZni9wbBrk4hFJtijahFOAguZzxUjYDzcs1wsCQ5BstIGlTZHZ8
R2g+wKcU9OTIhqTAB8tpeUik6KdA/bMM7j2XMxqnekL/ZzPLZUwVJjMpGwqlgAhz5zqCfwcGCduN
kDKjBr3RLIVHppQgDVWPGMk2E2rOECghjry1pGTJleKlCGwGwi5ToibUTZmUOXmwRYYUPuUooARK
KFQi4xaolbJpRFK2lEsFUjhloaCyUVKVMuUBYZUnJVY1WishRVeBlF+RUvMySUFWLaVZquWhknKt
BN1WKQVcfWFk6wZkfUbb5aDxKtF6VUr0JeVfhIwsU7ys8TTcFlIghjXS3DWyB2fJkqdaysgsKSgL
pLSskCKzFrVZI2VnqHZMMguQotGUY69lCtfQhcjUfETbUrg2SQkbgrYtrTL9xpXyNmKorF1Kqs8Z
wpC+QIb+O0sK4iopjaNZfrWglRuyQ0dIkMUQ9rxoybtuhNGqZ9i31qXQrkVxh5a/vLWkCI/8XkhI
KczLpERvkmI9R8r2TCng66SUL0bT10lxXyplfikTTCxj5aaXEsBGigEnKQs00QfGVkfKZGHsA4Hs
kGYrcxPEZAzUrU9RGQLDAqUhnucbX0oPazSIuhQjpqgSaf4r16UUKv4ve6diu/8Ne2daug+R9d+z
d3fv438dCAVto7h5/5up6vLKH/Sdq/9BBBX8na07pvhJ3bnmH5DiMHAQcUyuDMnq/WWowoalo1T2
kaNgxxLWL5nb5h8EhxHhYlkuOZ2mbv0n1J2w/p64bXukvJBw5DES1D0MXPwN1de3p7gI23/+w/g/
tkZjeO25C9fKdp/GDur6iJDbrfZSn7OD66xx+dfuiQ48POn9c/dmfw2fu1eKT6g4mn3qTqkxQ5j4
satuqMQziE8s9ugQRYMv+UBPH72SeI6jl7Qj0PZYBU/ZPt+Yu+INs5QFBJ6s8mATvRjf6ht/4x59
rnCrX36TH3TlfxV9/lCCR8i/+jdy8vIZfbxxzHxc/jH//hmbgNIKk6yjg764r71hPEX9sq+lnHC0
v/bkMmNophkkjT+L2Hj6n/9z25ff4IVDPX775z+E+t9tfilX2LqrC+u3/73MAyBkfLIH78Ufb/Tv
5VNzb0dr+uF2+XdIUZok+u/uB/upDDb2DQpmeoZ23q3/wXPXy31NoNqjQWDKGRHWW363HNPHlLyw
O2oPx0fs3vS63c1v9GvM6Is+uMmeKIDyMH0tX6Oz9aDvK+89FI7D7XF5Td/R7TgP9meSr+mrAtni
NbeAF0TJrrCDoLR9yV+Gdk2Jn8Cs425dLkHLyqio2gIGW5O00p7z87ijXguN8UFWAxNV4G6463qb
5kN9R4mccdPuvZO1yf8s4QtX0dfkmY+zmz4W35e99rTEO5qlDk5PCuhqeAu9w3ju7zHteLvkfT7k
Gwrp5m0c4FRafTdvMEp1OKUT7ajjJ/8CkUvYDQ3VX7BvTPZGOzZ/UnuUm9vmxYPNITrG3CLUCJ9l
pPJL0NJp/jg/LETy0GlMQs9z+Zi+h9SRwHLcls9ivzx50Ekf8/GZbsUy2fB1hOf5U/FGX1BKC/BK
fE9Q1N86lKgbDIq3KHRDNKbebhz5QjbcMSxoV5tbyach55gmMQJVo7Et9Edb381I+R6bP8cb50v5
ENx35Z35gUGHx0iIKUi4jrq1/4RD+y4//T/2zmu5cS7L0q8yL4AKeHMLQxD0lKduEFKmBO89nr4/
qqa6f9NRFXM/NwxJmakkQfCcs/de61vTKdqN6za66PuRKDxXJ+tEceqPfNeY9kBa9rVyle/UizaY
YwrgGlhWPvvUIz49Zt5J09sJ32iw1dUleerjI9Hfi2uwY6Bc9Xqv3K8+yTqeCv8BhhFEzZv0OzzW
YEyP6xsoWdgsZwbh7/FRPio0qYKudvHrrRKcYRtYLPBUwq7sMvVxAbxySCnBAFRu/tVecwh6J7h7
6lm8kRKsPUSB0eJEIyHIqQCNSI71NHIlKC16xzAOeNnkbfoxBK1TnOUHxj7mc/Spn4Zu3wt28ho+
kyFOx+60ADQgp1SzIRScivMUiL1XKAeDQ4B3z2Tflp8TA3Mn3Tbb/M1yWU+Yi2EZPFoX6wXOLlg/
o3Zmr3cKPh12/jWeVK7mXk6f0sppzlWgQwnD42cjLCrwEGW76Y3QNQPgt4vjhgi40CXv+0PfQhHl
yOtZ8Bu8e2j4xrqSVkIuB7kmDghUbQokjzGq/qt1ECIxcNqUnhGMDKSRKXAMnPz0CAOx3hIU0jrt
qSgc/CXHLHUklTWQjXvhODdSLAPWIRQU0Zot/c6fYy/fKjdwKrkv28t2viBd1H2kYeCpnvv3xd0u
2/hZRXfNCSlyorPRu1Fva0/hR/ctIEZrbfk4jsHyiurO4wxqXYfQnmHy+UtLw9ueaXdiSrDNszI8
E3t57G/xjpRq47Y8iK+iW2DescUH6UxS079fH9n+/rw6mhLFtQltUZLY5jTkK3/cf+R8NbVJZ4LW
Rb1bYpSQC+PVTLp/HmH+FBnyxz3gb4vw/b/RLOzFuIhNWf9LsETbCssghlKz1aTp6f5fWETBLtH8
hXuGtkfR47tp2OL/+yzwv+w7MoSnv786VRZNCnYV1iEimT+/OiVqVAZTXbfFvfJ6R9l6BOKl2xrV
GeZ5RXiHF8dpNd+E9QvQFozF5gcu1ZLcqc4ZMSYFar08VWFICosp81HDv7UZwDwzKBIP2TCf50gg
ZMkEEC0pOM4SMVE98w4Yg1hYb9a1mpB9dKd+ZsnI19wlMxQIZp6ewVQ2B3UiSUxJSX7VNxTK3Ytc
D8TKGbBcR5FSJy8rnHrm+tDDXdxwl6MEWLayMtqLWT3jJBoeI62Tj1Ze7hv4hm6RARW5QwsCq+8O
mNwSnC9sZKFY36yxCqg5IPKRJab9GqLJaSAt4hQRCPJCMFIVm6rpdwRuSr4iroExkIqqZ5hjsGD4
gh4OeJgRRFhC4kxTzmcDQUlS8hJ423uWA9MurW7TtJKwq+jsgVuzXuUaZlNr3ZlkbfI9tH12kqeW
HOdKfMz0UD0mY6Pa5UqKLwgI6gPQ0jj+tqT4XvU8ydAqFZs5waIEYVThSZrf8hOZj6ypZUxWlMws
L8p7og4h2dqysKq+CkEIaEe5EWRoKUoqGpA3DcKC1tI1xImNz1DPS6ssvi6on5M1qyer99S7BTGk
zt2Oo4ztutcYBneSN0/pRamEX5bMMyu19UmTPyKer12Zxe+2UsOtVuvsZ6t8TiHwxQJOtr7StQ30
opch0VZPZaI/hUts5zqHhLHjjNaqCGp0/VFbo0exbnFYSyfRjO/J5Rdp/t3MaD1qQfHVaHmd9foF
HsZHfB7EuPC6uXuY4xKgV/QEoe93igjGXrmBVxVIjta93r9WwVBOiemtiUAcZKG40bxCYxcFXmKm
biGOT6U1eLjkkNSosqvKxeAVaQqsHSp4XGvPyDaOgiAOMEl5p00i5tJKAGSiCtsWcGA60iFRMhFL
zzC9lHXhiCbJmVDwzI0wfy3c6qKQP821/DsEXTstZcvCR+dGzHwhGyjQogGB6KBfRMOEzsfO0J8g
MdlLeJd8ATBZj9KCFxNm+zA9Mvdl0hjzPDKXhEGXIEC/FNGk8S9ECOVz/kWi5MZQ0c0QQTKVhteC
j+7NZqtedLRPBYTI0aBpXpGJR+KvicJGk0J7mnGhtsHQJvR7sJNI79pISiOA5YyDV6l9pfHHOj+u
o0YxPj6b3XSwlDgwDXGj1nefK9oqjM4dRzSw0/q+MFp9r5Cx7idFcV5iLa3sKDRkj5kPm0Y7QOgS
BvRzkXFaFbTPyxRo/R3oVdNYXUqpCWS9XPBJEmULlBQ9hjQPoH3aB6GCJKtWUYTnmR4VwXrSLupW
aVez8tEANzvXHOVou4zjThqA+GWAAhw8KZ4piQk5E8y5OkHe/Tzoiww1JGk5s8lWH/tNb17CngjT
UtA6TFbUxSrJeN4Uk1wzq1O2M/QPsog5tP78KDFfy5FOKPFu+f7nJ1psZf/8apR/8YlI93D68UxF
OCyKhtF21DLfiAmMK23EAeEuHuSvJpKFjSyPiXdJmG7b4nl9ABTHcZEjQL013e5YXS3k+j5aCo6M
4U1+XrfyLa29zm2PRHgdpY8cyf+e7G3yfKzLiriic7Lb8shnvzkwnJ6/W1/y8CwWB+Vk3uzqGpu2
eCOCWT3HH92BIOjjINrhqfos9hzZRSi7tvzGe6S/mfvuMd4SL6KidGCdP8N8MvC7a05BnPGdPOog
MEII2HaOcRIvyLIkjqe4sfUdx9mRxDsGX2jUriaEVcxPdnuTyFk3yIYGdOUaHBAdvGnap3kxf4NC
/UrGG5TRLHVVyEYD/3D8boBdvUwHecD2ZwuWU2acesjWc/OT5Rsv1RMH+ehi2vOL4ZOMc058oyWI
HEAxBw3lO39fU790zM/1PV1twyc9uJI5aWOI49jsSiTV7fut1FCqbMa9THA9PmUCQ0XLMdMTXZJW
83WJzELiwDfLhH17o3C6mjylA/0UYNVjJtT2JOM54rElaoaUCHIIaZc2dg2EgN6MeT+fkxCpXzTJ
mXl514a1aV94KDLMDb19Y2JBYD8hUp2mkQtTPSJ9/DXvfXKAOJye4JsyHlUC1IXtm1z7igQ6wqkW
B48E/FAB8eVZJrsk4OFIUnDV2TCONHNjwhV1pzeuccbna/F72JXKVuZ66Afy52noYNcsRm8RULjY
qLivUMkIIq++0Lgo7b79rFAhffJrOgDQGWMfOz9b+g7YL1WIXj5MYzBbN+HEEmadNG2n3wQ8q1tu
i0IgPAVTPLynR+Ok/qahRcONkqzHqz3Gdi85K2dG88k4Abru0pOZ7PXfmidc15fwTP3U3Vpa3eRp
P83wOzM7eufo+1Ye6mD8TU1WwrD4IkvwpB8LgN7A9Oz+dSLe2SFCyjrxscm8vtqaBICUTvVcb9rH
mFILx+mNT4DyCTNPTl28wLBXrZ5y02mem8hTXQKrnjWOqqsrS3sUSVbthW77OhIwgOmN57/j+YrD
UU7vZRxHKMGbexvAHKADp2lso/GbZwCTOAJ4mfzqcbxU0ltVATi0ideKNDfJkLrQMbQNCkmysR0k
uY1n7MOdSQVKaF/FO7XhdzSZyxtUEi/8gtY2Qg2nOzrq/WEvfKqllzxEEgkDjgb0kIPYyTovhScS
Cjgf52A8ZB0YqQ13rmqHgt347X7INvMO780RmPLd9vt7oaP8JlqH/AAhk9oWJHjJYbsMqs+2seng
V3bM2SSyCb7n9I+kH8ko8AWCebYya8bwmXrqtuyozONtOdvA+LM3RnO6w2GAAmzy5hcUw9kZ0GRB
49zNFAwUtgAvWSYj10HDY1Az6B6zSAry0l2PIPG42VmaVy9/bwUKF2eGZnClIocekT2NPqc868m0
nOEVnJgy+6ajBJ0jvUkb2defc59mzq1A2sb2EeTHZKM8l/QVPOOwh5e6Pk6FB7JBtJtLfqWeufWb
NMDyrR4zljEkkq7Fwv07Jhh3W5xUfu/4pvrmO6/hSqVrltt4N/rgziPasAdQJKtnBRUsjjOhzgvI
ZDyA1UY8hQ/om3tnoKrDge5SlvcP3Vm4NXvtEWNj/2ZeYby8x0G3R/XgcUy4hrNnwUxm1R4f02Vj
+ni1wsDaWJ+yV7ywhfaXu1n+MG+qU3RqfwF7J0tWPmaJY52xxqkct57rz8HVjnfr8JNySp6zfbRV
5V2k7FTMWADSFnsRt3l2qPugFi/6VT0aj9UL1AgOmMTXlBEgG8gr2/Y3pQGghX0bSG9Mn9czJd2J
HYZWCDVi8tkT+iHbFtp3PqyGawxOrjpF4dbhjusOouWt2ROWcc8RepMUD9VhdjZPGqRiaWMIPgOY
WNgSo8L7FMYbXkuVXUHfVmrANIEiFWnXPQnuSFtlwvpcHagqpd9d88mpwoLK0B/Ua/yE39C0iYW9
yr71KMUuQ1cUkhFxBbgrE4fR02CDg5VdZbDnQ7JNOBFYp+bUxmxIJ1Tq0F3M77F1lYDbLnpdfxWn
n2WOoeyueKe7MuHdfMfYy7HI8pZL4TOdvEbJTpE+wQCnJiHKx+SdnBFUBuvdH4jnfW/WAydeMprw
ZmGk24fT0wDQLhK+MdAzA/Eq0l9T14LYkVtP2W58XLz4l/QKAoWKYDrmNzoQypt0pgEyMiY6EyG1
aa4SJDfOc9fonX2JxUBRPqxxg6n9XD0kYAd+9ZuI4d2rKDKGc3XRsbgABAWylbE+YvVmH9YlLycd
6DkC46g7dxY6e0u1YVORWO1u6XtvODDcOZde57cwfIRWBLy3DxTu2FR2tdYdvHWww3dSVZChl5JX
fzbP1XsVHmCIJg/pxaz3FobbbXq7HzxhJHwQrQzmcExceE/ZLj2vynZlo3iVtvVG9QeS6wkYdUhg
9clvYmxzRAsbt34DEvDL1Fzii1k2owYgiz3cTMCjp/Cx3EKwuA1fAFdrTgFPYwUG3VZalw9KdBK9
4tkQnfBSXYG0PNSHu0LzA1FN861shncyGaLvZVd8yMq1SBxCZqaVyz7up4lb2s4f2fOSq+Usl1H0
tSRA1egt76Csm2dWdWArJb+V3tgp27ePqDHYRZSt+aLTpixs60xD6YMgpy++keAYRAHUKkKK1dkP
ETY2Xo7x4wkzXLnXHmqaJfEmzq/Fl7JyivWKLw0ldnZdrT0iaoEskI1inCKUp5dRD0K2xUV8V2m3
EAU9riLFiYim5W3VMfYS4ITvtergMtHBorAF2mM3JDJlA3AAjkBN0lKoewYa2S4NaatJsq0eFwr0
t7J0wmOrfHftLzCQLdGQxNHb6DbDIPriDFOeoTwlV4WQDgj9nBJ2Rk+Gj2dlTn3DAskbp36FvI1o
BIgt4tZ/njKb+zh+YrT6m5zb97swC5vKZ/NF1Qimo2qd8LvTsZxxtKZm3tFL1l6B9LNniQSW+cZu
PS5ucShI3rUllwzK6UTKxq3F46P68Dek0QVINNrNKfFgAZAQrf4WA46IiQ+gKdqrx2ZLw4/lhQzh
U34rgxTJrdN9DrUH8yp+asBnkDdgs1OcEXOfTHMv+vPX+GWeuCuFyCme1mN8LH9ZT9G5PxaMRz+t
IHlpDyN3AUnML/OyWcpvab0sMIhA5gITSgOkmwmqhF+G6deMKSxKGYS93OhC584JQ9zRJFVJnRd4
RrLKdZ4blB4rVWwMjx9IbS7t558/kEB8jQVCNLFbWq/P2W0xXkr7n4efv/fz1c8/MyY4MWWW4feo
BmlvzQmD8p8/rpAG78Llkkc9vuU0vnakrUcapo+7DDyJWWf6piNKF8WUh9caoTNcVb+oddIs5oKz
vOkYWnqO4pkPdgEGBfB24mpGdk2seI99jOcGSAVLVCFuRoEdZCVC766GU90+w6Qqj1lB/4i0s0Gv
NuibOVHBGAb7JSL7vgPqWpFmlKXR5wyxVPVpf5MyneHu0E2PEtigpCjzTSPTYRctDtyIBQwGwulM
Jdw+dp1CTEBofsgx2LRYqN1oUVxg4ZEbtQwyobqTsZzj05jlsCCseI5fkoTRuqrC0jIkxv1964xK
2G4aDWEudNbIrZqqf2g4HZlK7FpWatrtHFGszSrlWjftVQKwGN6sNFLMaR+n+VUIG4hGohQe4065
6eoKZIr1IR2yOCgXOpmqkD7AJ9qZtbE32JwAXu1HRXSllSzspuGEPFXhNU/Cd1XJul0vY9GqZsrn
lPWvW7UNvLPp7oGXjSrIoj319aWvxdyV1ZWWOG4bhNkFlcjCoaLo1SCarOe4IKICDcImHs1dZ0SH
sJ7f9IxYtnESmJP1+iVMP/KhRTpsSV9o0ijLRnP2xiVNfTG8G5UFPx3U/KaaFCthNlpgJWoyJde+
BXc0P6zRtShL7a0Y3jqhEp1Z7G/lAFxZmtwEan+jfYPabm3s7C9jjLkMnQXYutb6bkpjL3VM6wUh
pHNS8hzAzXgAb7xJNgVK3/VV6M1x2999CI0Yf6+hRhuJasgkHSSexngb0strhvW5MVRzO6RC5zSC
Se9bn5gwRNPrcv/PCGWPMgQTsgWTeZ5zzW5XaMTM91XJEiDoyiLTdXkr1rSnE8Xy14yhdlYyNW9l
fBSvIIpeiac7AXoiro2ZeztWr31PMfbzb4tU+xbNIJMIxKsn6nf6aYkBDZCs23Ouiw0IGPGpF9W3
cs62QwMI2RFUjvcNu86yWi+syrE9mBHPwPglhd1rpU27uKAgxi+SOErVP5eNkLP54FsyJuuznbFG
hZ+qztE4GeHcVRyY64IJgophWr1ZufTWDnQcMzD2ZApMTgbRrBqHTVRTMsgxI5T0bhJMcABKLZ6J
h1hjqFQtVHRADfxKSihmOqKBGuOK/vFFSCfKJqPlPC3esnr6TGd2GrMM/cWiH1T0AdAW8A8Il+/q
fBAdz8ROgS1QWFJykWo57vLKjRElwccikAvG+9ZMGt22ykRHqcoGQD7KMKuxbyj+SF2a9iOcCkG8
zmxTXWf1jpA8hXH6oakSQV+Sgeyv7wM5J01K6QCv5bIFi2mkbyFEeAjQ7z0jgmruK6unLI1lEzHs
igrztmioz6ZVXpMJe2Gz3Ntki2mTcICTu39ACAVXSpyeC7UnzlUGkJkR4WfLHWOLsEeMUzFOFg3U
SQstWF3Y1FJ1Vbi03J1yuW1VjrRaCw9qzIbXtEJFFObMYljDi4PVvCgmJZpUpjejtxhfpeFyIlvT
SSPzaZzSwwpqOpRV3HOl6FcVtfQ8AuDQyEB102yRzzVzQIHM1Y1uJbqdGyiDrDWywWY9piYuIym3
PpqcyrWKyYME+J2MvFcIkFoceD08jqw51bQZ+j6Egaa6yji84ge5Z7qpqa3naerVC4M1rKHY4Xdm
J7/HMwfZur+J+j6S6hNzjW1tQDQD7P5lzQzui84V0cSAoj9Wi0JvpoiOzkNlakHRNI+wnE9zDZtp
0pm09eIUFG37u8531iJ+RFHBdloOABwT4p6ELqfZZOS3TNh0GdPfVouP+Z2XwCyBAw8lznL70Bdr
cTTQ8UkHObAc6ZMqgnzoB7oirXCvVc3pITFLDh5pchWJuiSTutgqDWPfuUJBVVmPUZsWm3xY2Fiz
eku6KGxkpHJpK+6rFstoKuYP89jfxhq4WlMQnRDJEcUyZ6KiHK+VIHzMUMOXWDlHY7lHOnGeZivi
3Rg6e00pJXHVkBg2b/KObENV41uyK9ptCGEtNqiJS/hunKNyw62s4rmaJ35U01Zrp3GPWutZNGZi
ukYU45rkgyvMGa1OdH9H2e9YzWzdzGh3jMpJWuWXfFx0HwUcPuUcNEK5fqxasgdiJwSpKF1hAt4b
zvXzNOcU0Xr/OCt0cMPJuA7cp86issDLlq+oXeaaQ07dxKw1UimrRkPzO+JIs0ZBGFRvUSD5SU2j
j2xOySGyLFAIFR3N5FHg9b8kNM+zKnvLjCxmJ445LbKRkdQJWx+If6COImwoobJlpaCFnCqsU62a
bOKawt7oWgrMUGfbF4YqSFPqjjW5E1zTZANJllRaRO1jim1Qn0BBR7LlxuskbRTmOs5CA0hNiH+R
9OVDzazUmWZiBKs6C1ZR2haViTKtHzxTIL4tHjIynSqddJrZJT1rIcxzcbIVu18n8v7r4boB/a3a
5J3qTpgKl0Xti0CrVRAmZknJXlQbbIDQqSb5e2pG2rh550xPGGI0z0QT2SwppQOsxU4GDDeMpLaq
Jdib/rErTPqafUuyg7nFZU4PotWuU8GWW6/keszWKeMSQQQzDrVOaE4dsdkwtMJU8thg6bObTnuV
5xooZFbcslB8ntp48TVdY1BnvRpiRKNvnDcALUMnsboiGCP9jcwkug6p4OLuyhjSoCuTVGh9Qz5t
KklGjBxpNsmYdGLuPWtNzh9WQdjH9frYZkwgWNiRLUs1H+NCnZ7MkhzgyJR+D9hRj0Q9+fTxCWhA
gb4Zw/4h6oIqNz5Jx8PgC5M1KpbvtIqIY8NIZodcoUpFbT3TX5METmyJGhM52qFtnPlUG80vo4FR
KOncEnGHXrmfO93NNlKRNY48lpJTytJzKA4RBEEKBRV1RBWSmJSnySNhLMOGAc1gWyaqoIZRdjYi
gVg3SR6ia2OisUz0NaKe0A2FkwEL29EQ57uV/xqGXeX0y7r6STmeR2UjmKBQ5XhQ/LUt1V1Hhsvu
56u/fEvWzRLEFYVrk30mTIY8SWm03WTGf3z4+ZlJ+hHmvOj9Bwf989CMfAJYsCSvqDm1hZJ8E0kT
3nV6+UurxG5jZRbZNyJBMD96bi0e6fDd8faRRCF7t865M6A0RFX0NHMqt7sAfIyiKiBvgh4/uJ6s
yf/vw7DUV6FQjM2Krm/XpQtYXVmrjJ0cK/o/H8oS/Ul/s6TZgFr4r4cEeYG6agQP/jfT5AdxokG9
2Ria+FBMJl0xRSsvYjjJ/jho2SFvMtX/mXb/f8THfxQJwrz4gzDA/eg//gJdn/7PrWqzP+sDf/7R
v/SB0j9MTZJNJAJoe3WUYv+jEbT+YegiukHVUomx0O/ywf/RCALdMDVRRDuomLqBsOxfeA/xH6oF
KsSSFMQHlsIv/H/Be9xVCn9SsGm6ohqaAhpQQ0b3V/GERDbEKELtDhYC9M4jCNeHELxwiiRpAmbl
rtguWO1VjNnht6ZnEaHJHL3/cNH+FzWFBK3kb8+C4Do86CbX4kct+UelyMg2sDYm+1tJ1hWBNuHj
aBXHlVy+kwZ0c7MU7bHVDYfzGeUGgvBIgyQ717Efky9DhFLb/gftinynmvzlwpBAKcuGaKiyRZHO
n/9BPNkSUmHUJq16ealHInoE2BjDKjl5bvwu+lS85POwbaqu9xUl+lS1e2AWWjxUHjKjXeEhLA0D
J+k0+GBfELzldDYMa2UjFO+0R1GY/FppJMeo+si7Q6PdimBIYeq2kyyFOyGan//DRb7Lbf7yijTR
4G4zuaFMSf2LHLQRxG6Gf1UGorWKe8WYJc+MGbfX5KsrtaWSzkaGUJfN8laqVT+jzEGipld9fQC5
/pRUhnwuZfM1lEXL+w/PjVv9b8+NG11R7xRsdKt/EVL2BFe0k4mXEyzvQzgxVVPEPKhEfUHVDze7
s+hfLkpDx3OA7qQxmpenJsh1ek0wTNZzIZyR///H5/W3GxOhLq4PPiM66iLtrxKmVBRQGXBSgpUb
NH2J515kfqAJaC1qqTz0GsTSuLe8lTLDl6PppS5opsN9hN+vrdKxoJv57y+V9je5Ewv7XeeEgJj3
UjbvT/kPNybFk7hG4TxulVSaNgT2CXu9ZS5FKY9WJ2kf85CsOyW6co5Nn0qJBFRwuc6q6gnCQmD0
Is0JUlkr6paRhPVxztUdjgNaaqv42k4Mo+BcHlclRyjBqdrRMvVJX2bpoI/iTh3UTQk75ijN59TU
tGAW8GSutbwSUiV4i0ki6Rgun9UAQNoUrHnTVdVB7YwRKEMXEGJ8i3vmGtg7EFKmEszB7qSQvbap
qnY5Afsyl4XEpUb2xFgf3NlAeWSozL6IK5893WoTlwyayZ7KiZmrbD79+8srq9LfPieGJkn8nM+9
aImAuv98gYl9MqO06IetzJlGl4vqBC5l35SWhbCQgNG0oVjKGnO8zCG08lJd9ys8lgtRlRdhYLih
9wIncGYBe8AXX21BRttCpq67DL+nmPH4vDThPgvXcB+Hxq+6AUucJIvF9aX9r6uTqxtCfcNe6twj
ZemGyZ1fhTLeGlm9ZKb8ZAHOCWJYDifCYcXTz1eZFUW7Xh8uo0WXXImhf3eCFJ9/HvLYOknkQwYT
+DmP/uDe6MoH3sbhlPfzvO16TXoaoSBd4/BM62O4lH0h+WK2Sk/QiqiL2vhsEVdhA3ITaA1Xq9tF
ri5XQGT7IvVrUWsdicaMA2Kv2QAuQw9epoFKruOxt+rsKGufyyBzbJql6AjrX0TARugSG5yLpy3F
8wIhRpTbbBsvnXqg5nDTQyYxhtKRep0I60uOEsf3Qo7ohKWvi4BPkK2to5WwLvuyHaUT1bcMpP2k
G+LF1BoBhjVZypJcWocpbtqA8DVjl4vIcqSqlgI2diTBIs28SV2qvWTepUNx0hEfydy2Jz5ciNWZ
fIV6k5PfvM268IPCCMR/Ze5+3iMdEp3TxIpEvdgRXqfga4wtpDOgiOx50rRDSsSyUggnzofoRYXc
uCMiA4uU4KvRw6ilSXOIpSy5hsJI/ZxCeqrE5qS0JGsLYGweh9IIWZlNYPSzupFkPTpoNa+xMcvl
NAncLXSxZ2jny0E2UvpSkdpcLT0hTI4od59mwnuCl+/QzdJd1D+AWDFUQuK0ebcYjO/xx8CPI3ja
M0eVomDO04N6f+gWUdmGU3zKViPcWFIfAyUmWTwy54d0KmFaalJynokC26QjEqp1oGtT6m3OXF5Z
LwxIxEtISydJUjx2y/Axt81yGQphvox98ULSxX4degZV0qw8qGIjnBNEKz/fKar4VK4zF1mqGLov
pIbXnYVtdA2GyDLOPw9a1CZE2+Z09O4/I8vW/OcfZBqvox8nVCD3n2GlnQxWKJrtMs6gn7+sWCK9
dbMkeLBAJFIY4ggIu4uu7f0hL1Yz4ENCh+P+7ULE67VVCAhXW93/+ZEKVZ3QFXK3iJZ36LrEvixn
0SO9TANaKWpdFhjh4edBJH4lBhl9Ag8SPcamOGxzcg9thSqoU/TLzwNtaHzD6vLr57uiNdcTL8+d
OTjulm4kUyOJ88efh3kMb+ZqlJuFRdvuhn4GvkbjwTaYTLV5UezWuakvVj4x+Jqt/jFCsMYGu8Ku
AQo4KNYLmVMG6S20/ZVqdEk5fKnLwtjSv1u2g5b2jHg7KDcDghiRgFCU2zQ7yIREgxc29c1sRlQg
v6ckS577hZtYxFag5toLild0PVVx52bRlSG/gQGCPP/Kq8G6tCYtNPndLBTmbATNDMsLzZE9zHDf
iAE66vBbmAmM26XHkMCcwoVeRmhEmAYE3kH7RnWmDVMe0GBqvG7qNS8pNAICQ8sm9LL1MyzAHmbA
yVlMFBSkayx+XmTrJprgoY3IIAOxTr5llraNVU+Y+HrEIDlNZ7clSIlp2FrR/I2p7Yp2Dq8kdb33
yhCTfx3K24LBcNkO5qkCO+4KIfM9cSx8sU6Zbyzyc9rri83S1Vz0mIanOD3B4kF4EVkmAot7xhjJ
goh8rRg0VnTM42T459VEkCgEK6IX6R5BW2fqZCfpqzYM/UXsddrHdLt/1ieARMrTwr3cQtoThfrK
TnXCtzwBlrAY5pnzo6FPiT9o+5k6BJsxP+XorpNVM9e7aZrf1U5dN1gST4M8EaoysUgAJHTVlYZu
V8ORUckHjU2UjZISO0TnlLcoXx91NIeHJOrIVC2VirzYzhbnyfJEKxF2DY1fJH2OFUvFnvfvYkbJ
tO8j42LUtPIyjKt0obN7QLKx1fKKOQSp7sSrZn4ZliWoDKaWvDSCTAsMJzPYfwQs5ey0gvQpCiUi
dtSkdZoW6EqHap+OCjOmpI8P9NX2fWxOBzXyFKlcT9Iw7sk4F17XdUuHSoUaFy90v/NsqyT1aR0Y
9VKQ5b7R3DNThRhM94K/YnyFYsVxhURhUckYYojaYxYtrjrEjDx7SXiJ4FK5oITIrx8Nd9Gi9WI2
11ZLJQBKCeLQeq757+UVba/Jxjque3NusyBe6MiBT8vPIkienYXyNKEBHJFCFGRNQTCTWXACv7e0
l7qyDvH9HFCgOe3xxOuRqu1WLLY05cq0+iWaVQagr8bsPdTHJpeJL7e+4kmhmRoiZkAmH5Cp+ZUw
THIaUVcCobfO0qCQ5LSsLYm/heZFOTnMg6HMDwzPpH1pqGzHmKvtVc4Q+PVze2mxrCMWItSY5IP6
lhjxC1Bgbad0ZDVMSFPdIS8EWEYKFt0hwrwf7lq9Jc6yY+ZjJmMWiI1+aqBT1cldSlbRguuKbZnp
FzLQKx8VRl3XVdBYuCl7456EkKYEPRthG/w8eaGPums9WMcqqoWd2CQ4dRaGXv2QiERPZ/4aFdIm
xncyNi3LwJgESo92itNyvNWS9NbEi3Dsaf+rvLJFaHsiXmNkVGpS7Od4Nl0rHUKG+JBoBrxOltKc
c+IotjPcvk6og2qsx+04f7VaWR2nypzcNWy/65W+1hSxgada7fwXe+e1JCmTZd1X+V+ANtwBB25D
y9SybrAs8aG1I59+FlE9Vt3TNj0z9/9FYRGRmVEhwMU5e6+dzzUUxRpDF+3CQ1Za1olJrdjafHlr
X5DTokJiBaPUdTdty1AInetd9pW1jibeAnHapF4YpYEeh7NpeQ4wm4hk0enuOYOOVmc5K39OSOUi
RnxrIbkMh9TZjqFm7gl9n4gHdQE5vw2CyiDdXuOabZyU0El3y2kiN1pTy1S/8CoDONRbGbukgGnf
2zeJjbph8k5d1clVFHvJPqZWQVIkJjC/z166YQMaxtuGVUOi67Bxy8h6aUCyeagQcnod7wF2YYKh
/BeJfX1F3vamG+pyzcuhD+UXAN+Ul7ziJv+roXWzCiY3eWo69HftZH31vTHjPcqrnTB0uY6MHhGN
7qtzFvP/0ECgpw3PZiN0cqdal7UpWV8HIyKK6Ha3I1QLRRvfOPXNc6SZo3qHtkyX45Y1/G1fD+rq
FdFwrpRDjOGkyGjJUde4Ms0/RBQ8GEPS/7Jc+JutSTRtRfcSCfm6yQt1lp5PRnHbQUDsJUpFwQXC
I/EwqLMnURLXM0XdBFYn3pvlJ9Xtr7rq3PQ+HeilGZwtacVNF1abzkTeU+Qal5g7hUgB2CbZjeSu
Efz0hcx2w1CZu9jJvzVsyM63ePfbrdvBjZbIRhP5l0MeSkO/zDaIbke7KXvCepa/aOP0RIKYsR9n
/y9Xy5jKJVnRoFQAmyj5+1BkfHt1XwcEeAPtdNl+TW2xShDul9m9N8efZo0ozjDvBFu6R7t+GEnU
fjCgBtAwr57MTDqHmgoOOWZT9XR7rHPGZh02vbdvK8tgKW0gAJyi5qlMozU9w/rhdo/yKtEWHsXM
293w4BSh3nEaF5ta5fFWeU615ZSxHlOFXmhKY7rCGar5aMZh11BtOdYWjqhRifHOHPSlM8P6GUrW
QiR4coUXnoDV5QcbSzpudEGGmZ++CjouF6G9o2cP7sY2EfubYSSedCrMp0gJIHO8wED7NrAjkx2Y
DLeUpoaV7JbLxyPDqXIPbDfKC5mucKJ8h8quYdyLdgmBnU3zRIAKEsLbfbdCCORSj994NHISNkhn
Y4LvJfNsWrcU0U62ET5ZndfsZ2v0zhWdvlPPwq4bxvl0O5SZ1+X/cD+asHV4mCu2ks+ZKXNSv2LR
TlslDsqtsanXzmMGIAAovC7PrMvRQiBMz/PK3/AXyRmaQkPiTX0ngxljYex8GCaCicw1C6yfw5H4
toRgPC/bdmGOBjz7aEr1nUy58GwAmDd9bGJ5Hl/6kgjueQofzSG58+f4rkFKrbR8YYV3SERHZBcv
dRLASbMcp8xgZRfNLID9y1gl0/itzkgwr2XybqBSF7NJoEkSv5DuQlWAMDzWaH0A44UsiJhL0P/h
zPaXO7uHwetfDaCH635GcqrmjSoW6sNLVOHd7HVSEphmsAP00MoNtDNEOxwSWz+yOHmPlhkms4f9
VO5aEzFYBe+MjO0wO8omekgLFew1rTpTYo8UBVKyYKCfkE3hxbCn4+C2mxaih9maX2X3xDo/2AY0
hFbzyKqG5C5xTKxArp1+PPS2jWq4N8QhU1xTNcnsIHvQqnrdL9twu51y0q8xRYmJIeVdlkofi2pF
tgdy6TBTR0pt66nP0AyLAmoNw+XtkDsb1UTqIBL/VzvzPpOu3deWOgpPm1us5Y+K/tVKI4yWJTZL
o6i8tYcvdejR96aWQTcrwYqpjCfDIuevrHt3C6L/++ij8quX8k4OtTz13kzpG9tAecg/2hFhI2IJ
Ag1Q4JbkL9E5j9bx0jEpc/FXwEddDQFSYuxSG0OwENBp/ZV+WkmVP1SLNSusx3y3VJCLatY/GTju
GYagNlsS5Z5B46sY3Ppg5UCPndGm4efInQDu/BYq686vnWMZa58KqIK4QSgg+6vIelV+hdQizk5x
xRbYRmKyjny6+LLGn1FX7mOKqgpRW/MtLsrqna/kamTBW1PDU4mb+kt1aAwyVc/7diCqClIi7boI
PZ/DGHLzl9iuGGnHWRTMXCu6MzJ/A8i0udP0jXetNt56hp8iZtcORBg6fsX05QUV3HphobNrguig
MwNVi/nkz3ddBUy4davqMY6pGDbjKgeZRkSS67IpVzRrxATIOsgvfVYhAuheTaHNiwl/kzBHjcys
qPkQZXO2a92cq8bONk7W1ItSoz/6jv5WUDhaDV5LvPFIJnAjGL8c897KhPsQUaAuDPXgJSDv6f1X
JvK/OXTtc5L5OIDM4lvNWmpPp+7RnPEIBzJGq4qYknBH8uB739mlQ6+32ctAUZlIzaTfUKXGU1vH
z66dbow58C58a1A+HepJUHncrZdSUk4QbbjdrM52ytV/dMe0RkWIa/U2b4SGfPWXTHIWCpcyDZGs
t7z6zE4ePTUEr2VS7MpqIpHUGhBLy2FlTih5vKgp1zPZ4xsxpI/CwORM5FV5EjPCv2oGsUnGYNsG
wbrjnEYEVd/3ZXuXGjS+QVSu43RiTQtEJ2BbVB+GtpbroAiIAYyPg05xy5bzsAmr0cLeRCNQ5W65
gwP7ekNy0sSFiXa72YqFa7awA2NdfaOfi9fWfCkLf2ekg43vpvUwTeWZPEUVe8rKtTEWfwcG+D2h
GIEAMUCv1EvHg1jK/YJuJ1lm0fHGx6sWIOKNfXi7ezv8Jlr+tz/+B3zignIbXEyShFE9e7LYiwoX
Zq8+3RSUTYsHkQBMw97lU5Ee+jr3D83yC0vnci4Rc9XOtGr8hsSvBcR0O/TkOu+mnxF7cAvJGYu1
S5B10EsN3NTqvqvo1nRx/1gE1QURAO8nt7I1zJKvaaGtGFbrcdp3xgkDY5sT4spe19u66eI7UNGw
C8NkfgpqMDpAnPOdGMJHd9/QgX6O3f4VqhEKpQUcazpE9YxwpscGpdgk5o0FiGJwn7uGtorfe+/m
mJcvPhayl9ldjNIIzPrhCLYYy7flTXfRFMOaclGHpiXRkQi3+GgyQKCReQg1Yt+h7ahkTMURWpJB
RVvnOChGIz95qGwortrPIwNXVaUnv5x/8mW7DNkGAJ5h8Z3IRG/iavqQg/bvhmi29pmvKjaKqAJn
ZuOmLdkBTvamLz3KuhmVlS4Ly3snaa9eWeKw7Ugh4UzeGGbh81swEqwxwgHWbqU3px8qz5tzUFBs
COIW7hL9skuaFXeWKI23CnXkzmWNcMx02D/68CCW9oP+MaaovGaNnULbz64blXsugeIQRFHxVhbB
uSgS46vDCbgmoqAn8yvK7pii2Sj5/bZiMU4kFDWeDqO/O9qffRg9qiB2f+XRsOmRc0rGmPsssEhw
DtHuNOZ0qO1Wfc8LXAOQ2PheTQrpWRc9+SMNHeIe4QdrgQ4nJDhAgnrauLkN2C3AHj4XDB2TlVnM
LRq9DoXJshrQR9bjnhJHe2qLNgGl2qm7sEYdTjFBbAzVGRe3McLN1GKyZrP/FzydAxtKdVQ1IJLQ
Le5T0YsXim2kwKAPy3J/gqRY0VAqo+dGB5hVuYcGArtSrt07LS2oPfmMHdXucO9OxUvEHmGddOyC
Q1h+2BL6cm+D9VEBgGSwdMbjGF6nxMEKDFdrZRqAArx2OjrfilHrO2wqYhzRZDmmPFcWplHXx982
JKOxa6revQ5NTjBwEV8QlWW0B8cz3cnyyJh57UXSPcpcfaUYLhDf5gTcTuNDYsIpkBGTlBi9FVis
p65lMm5D09uM3oyTI+8PdoDSzKC4iqUqKnbKpIHbNNEuaWAeuWPcXhHJDZtk6NgloO8mH645dN30
GUWaJfrQLJkllKV8x9rTNlJPwvyqLbvCg0NwZK+9DwWYfhNVkYXjc3aoYlS7TiLOC8aGrmc4v8UT
RGg5Dc98W9NRgeZcxWk/7wrZYXz0cLH5bicBUpvzDhLTI0NEhm0R/WtKdbgt+f3Iat597WbY5lGi
T2Z37jN9oczpwKz4dLv8viAs5jGCg00FOtRXA79NbjOlNQNwV2f6nPzhzi988xKmOAj5eE9TXHwA
KBjOvVLnRCbqrpiG97AwSoT5wcWNoChYg8IjDt54Rd7mvU++AXmVKN3msL2fKW0DXcbePHTxbi7r
6Kzj7mkm8wkc3M/aInXZwYIyhAaLbSLytq1VLDt1KFhoZ1kf59tusNy9Ug6u20H/MIcpOs+GE0NV
G8tDfygbHe/zcuyuUY2rOsPruzXm61B7zt7CY74x4ZBub5WDNs/VJtBL2GaIMNIdimOfos6DTQUW
MeXjIH39Ls4997N5RYKZO4G+n2TfnKY+fQ5HGd8lUyXPqRYbVdvmdpx8B4VqVV4DYy18dpG+lAqc
JvKxiY1nREFv6DoTdCDbf0rF1TujPatwM8FrlBTf9Hwk6fPUWYDSlEGvmUUS7nSTbLP7OGQl5NJ5
eohahkOr0cYlaQyeVIYPg0MxYGzmq2cH2O9aTHWCTQg2O2Ij1cznx8JWnaPS685d6SOz87EEyiaA
Y1NYry5cFAYe/qjSDqaQjniB0kzkeQySX72VKWKoE8z23RMpwN1HP5kfnUaP7hZzsY8IlaaSbYt9
1cwRNgd0ahH9+SmnNSYSZe1Lt8duZpr9nUJRXWGvDxJtXwiNhG80lm+2SKIL2IR6PRXS32ZVQNxu
3oachEb66PEUm9gbiQ6xkoCY931HrEg/uoeY/f+51RF+UH9S55I1Y6ApHKW91Ht2uPXVwTB/GgkX
KpxSXONIvZm5DSpTWm+0KgyK52Xd7sZlaSEaGr7Sa6kvSc4+6WGh96cBkIAewD/5DK80TVIKJ4HA
/LxsTpckhcomBtqOp4tguXGxlkMsGZGbsMNgxYqwMrHtdLSlTjHYPr+KBQx/BK5I9uKNUZ+ppOZn
JMFLAqzxVxZg12y7oHqxbK+/N9J073ifpjM5L63RqJeZoj8huJ+x2eurm4nm4nTBwR2Q6AtQxSc+
kZk6Xfyip8q5I/2Mfp4HhD6gcHbOMzs/R7Cw1wUZWuta1MV5NCQbRNyZRsKSLzJta0O4cTduZBj/
Ukmd7Tr4mydlZh4Ii7c8LOkcCKDIwPbbfKWY2Cm3Sm42WTif4hSKdkDJAtM3AwYvcCRHja4Azhqx
G/uQop+bTPZaGmF/TKgLNUMdNIeqa8Hl986I426UhNcyv8wSdigzYjXcRY4ndklGI74v9Ku04uFQ
DEEy0dGmxZQV1nAl7nr2GZLT1r1v6qa918vhNuxkXMHoUNKDO97TtGStXmuPFI+lTW2Por06I94y
Jzp4CSN8UiDqmSaR3kfLLTc2fgFB7vHpDuowZILeqN9v+ibjsaC4qrJvL4Q+7j2WsedGjQ6MyTQ7
RknOTiGK6LK67EB9HJ9NxjRpm0SZAfpk5g4JW9FjgvfFvKaETgBsBGM34Mogj6w/MO7N2yWviGJs
DrepnL8i1wrZIef+cyfia6Eb8zOwoGhEgypw2YqHrmXjn+cd/B0+SDxkNQzIpjROuDG+DUJGm3Tw
z1XhFEvX3H3zC2JlcgC4phW+NFpQsBunc+h0chMlLvJEy/uBQ6TZT0E5bI1IniP6Rp+jGUKhJMOr
YUl6J6AXXu0xIbLO6bc2BZRTz1JPuKX4ToTybo5zugcsQguP6l/eGQ29TUllZ99bkvjpuvVfksLf
+7CfBtaulzGjntDn8iREU9/XZnlPiX6bprJC1Gz+Iu4GxWFRHgK/nV4qytOUFl7iyooPg6a4dDsf
bmcGmJW9zZJjW2kE/hJoyzELFdd5GHPGt+mr3dTYEiln7NvCbh4ROG+mSAZAKSecL5TK6EN96yOc
4YJ5Y0UzvrlA+32hAW5usoJ+Ts/ebUdli20f7U68te0TpiL7WJdUKpJxhizelONb4Tu/jHbmoSzD
vTdruAkdq9ZiljMuBwZh2Ige4xxrOpD5PwZkKde8ac391NclIAo6m00ijX1nuM4V9uxbVJb6pTB9
+wq3/S2tHxX9/2eVOvGL3+Cgi4pYEAXpIxPwwe/bQ0VQGuINpq/lcEv0u92aJ1DEt7vRZCOzimOf
uU4zJcSJf7RsH0xHurCBb4eiGN5Fk2abEQmGvZDHO3fBRZsLYP73TeI4zeMwXSk2l6fb4cbt9Ssy
J263zFvMQKkpgHPJ/45VIMiBYjLlkiWg4PdtzBc4nhsrcZAoZMdgQYsXA9Dx28G/UclVfRa6No+t
1f1MdV5vk3niCW5Q3xsb+nZLpOVCfFPviesAgOiXANXfN8flZrzQd2uX0ShqHewTCxJaMGmd5uVw
u/vn4LgRabgpvdobXPr2BLcn/P1UC9b3dqsh6Xp2w/KQswEjrCLNFtrR8Hb7YXp77PYE6W9Q9fIS
/ssTphXiLMSMbzdqdqkGvog/FO2SwukpXHDJA6KMDQFA7Zo04mJ9CwKkd/f3vMA/d4PIYKEKV+r2
0J/HF2kuZgpKA38e+3P3z2MWbZ4Ugtl/PnMWOhm1gwK62PIM0XL4/c3d7htGxTcRt+GJk9+kcRnb
p8Bu7FM2RGButJMjyPDT/TB4PqXD59svAADyZVsdR3es2vON6Hx7XvdGeL7d/IN9vt0SkdduzUT/
uP3y7aHb4Xfe44KIbslX2k9Y0/483e03fj9nOVL4syv0czed8E2VfNMO327dDrcfdDE78Czt7HVc
Pfs0P48AcKjg9irb3ujeGUaTE+uilQyt7Hj7mqPb6fbna8UnR7iPf7xdSWPckeK5HPrlYKsJJ/Ac
RyRdwlW+EZUl5XmKetz9c7g9lkczO0Ny1ZJUB8SfZXm5vb2RP3rtyW0wFKfNiFzEK15xPiF1Qi+A
dr5YoXNpVouuKRqBujY7V+FRmmLKfb45bb3c3YPpRLHlvRgetDTazfskL0amaLXDNPMzj0FUFsUT
6fLZZhi3E638FaVzYzWHAtnBtGeBJs+ewxZfEAc2scNb0Tp8zWJ5n8vEI7kp/en57HdohL+qkv8w
10tnkSgGoyjfvck69vBvsbNG4b61rKvN6Yb5F6FeWKM+csY3WTv3WibhJbTDHT4Lis1xcAnwZ55c
XuAKasPUfqcWR6+cxijYiGNaBXwzPCGajFXb6mmrA6r/U21T3dQkksEbrlhpHwNlXQPbxhvYXcel
N9zpfNWq5N50fTCCbbCmWtfrmh5pNwHk7t7trHmgYrbvAiiPodhEk/ejct61whNfap/Ev/QHo/WG
JiDvJ4z3CQlFSBWmH1DJVlhUx5OkMetNvrcKK+dVDu6XYeKwBZQ8uvqHp+mzTL5rrKSgXxC06bzO
Jzo4kWSzwDQeY2ePHExucYcLyCAytaMGdA2D+Fsd1xlbj0yshBzJNitwzYdbUrCPKggeYo9+Ykgk
VVTYwcqtgEOAuSTnb003h4KM58ndQAGV6OZx0aPMbN2ERurgPWcZ8CyLT65lJwYVtT8aYZdQGJqi
XRVl9M998VmqvfTZZlk5S/yqAZzWB4+xvgOhbG3LPAVp1cGUYV2z0ZiQ2dNmLUm8LL9oBGLKti3o
v4ht8CPXHR0rqpJSxle/sZ4nLX3yCnW3RhtBaFZ25b0TFzTFKIpj9lVuzKfX+GKVOLNcVap44+r8
S2gS+6iTJi0Nbhb4Rzvk5BJCHoIZzGFrRfu5jxczpPmdDUTLJSsJW+XcTjasD8sNdfkVAHpdvU8a
8zmgaQwVwwT4gcg90w+2s+Niv8/F0+Q6PwMVbHBNVin0yAa41KprTEkMcT7RRMmDfTPaBxuR19pE
ubMzjTrd6UiPrzLr5EKRnwAm1HJfRIW5aeqyPyThSCZapO2XEUtLPpiwLP0INUCeOyRbifaRrjoM
R7YNt4fCFINhN4gns5gMZiHH37b1/CkD6Vxxy7pHNyEYMLEpF8yhdMHSje6L0UU1HfTA3NFXRNDp
BC8j6uKjzyZxVdYFF6gVQwVQDgb3EmhZwDto7ap4tFUxP0dRhZcepqQxBax4TE4bH40fuhb0ShZt
NCoTbf8yklt8h4vtlYmif7kd9Hgax9Z8hq9BAsT8nNSk2XmWzx4LZoVrN1T7TZjnyfwri+PuJOMh
fogtwyOSYGdVgWSsyvyD62LvDFoDJE3kniLbupQ0Zr3e6c/17NAjwJAHZOeJ5Dn3aRTxbsrm/sHs
5HNdND8iM/f50UStmljNe2VrALOmGI6eSC1GjQaxTSnwuub4/nO/2Zd2i9eNnV1fFvqM8PuL9U5K
FoKmgonQguWiPVzc5C2vyOWci6HZBiCMAjm8IPQA4NTjuBWez9KpYlmYmdcaTPHVkZMNQAm54oiu
YaeMSXElJ4BIKkXOZ+Wu4zASF1vYj3UP+dVQ4QgBgfO6NN5BpEEw1t5lRHd1mOc63uQ5lD6cEtWm
ifWiVodvjD7815TJZ5QV0bOmPB8FOn9Vw3maW//ZiRTjSvqei2m4AOuvrokhnm6qm7qhKgk5kKQ9
UkEU//2/VxaLf0EVe6iuXMvBzSGU+S+cyrmXiU+IRnVIhZcehp6mt84hB6EZfPUQLT6Pedtsmnna
OYu4Y1Q6/h9egvwXt4fneQyopnCESSPQ+i9ETj+IdJcg6D/kBnKnoJP3Lp6ljTHgmmMi+8wk63ME
AdWOKJ/ozsZk6cucBMwKc2RbWznKuDA6L2JTsxf5PZCFF01z+ch21bxbVKC3atS//+DkIrj+J+MC
r9o1TdwT6PBtVO//LMjGzZBZSUkgfOprtc0c4R3DPrgT1ozsvczsPVZ6AEG9OPYKdh/bpvQTAgrZ
nd9j7NhBa/tfBC0KL8IhZ76VFHMo/ji/EKg4NuMXS2CqMQ9t6ZBmiZP59D+8/n8xN/D6iZSwlecr
3sZNcP5Piv0Ez4xQJAOEBUt32yg3sW55E+Rq4Bc3j6gyijWSp343Z+5Hr2KGB/uawHuAplbaW7T9
l8H77oDmO8zK+/CXCghMzk+uvIdkrKo9gI9h3eaRs9eJfWfrrPv/Kc+//neceCX+vQWMKmz0/9Zf
TZnFxdc/G8Fuf/qfRjDnb7YjFXwE5biUShcryd9znj37bxZDAtUSAUzWsy0sH383glnqbw6XrEVv
0bQkf8Zf/d0IZll/41cZRCXLV1NQgf+/GMEsIRePzT9eZjQcpGX5rqMk0EbLXYC3/3CauulY503W
JofYdOy9GqtXx2MNaCb9tqhk95hYbvQYJgNNPkGesWZdaFWm9QS+HeN+Pncnh25rOhTqqTJqPDGt
LHbxbBSXYaLeQIqD89AHKB6q/kGR8BsianxG0oQuOB7yS7vUkK3m6oMZT0ls+RZ0YOgxMiNf0UV1
TmdY88TwoRiMhftY+zP4IIdWoQszPQ1VuJ5EYD15OAB2Wgp5dsrYP7MS7naiZtEio5oK5ki/sJza
8Yf2jWvkCYNXrjICoFVGVkWQL2354cNsyGRu4/Ez9pBV1EiNq4bZMMlV+T5NcsQL6iLQy9ge52H3
Ok5YuiOD2aTTs37Fc9ytyqX8XHmVWilTRK+U3za5kyFInqnzjuXdND9OQWQfe6/+8l2/ADmQ7kU9
Zrs8drxLouZo33QG4jAocVrcWVb8TvjSuHUVFK457y8+0gEvnc5twHKFD+vN1DCIKmSfiT+/lCq3
toYDeUsp+5eBGr4s+e/MdqYFOtdQzbNxWNX9pqB5cyjm4QnBnQ+a5nlwJfOwne8KU7Q7w24RbJaX
pO38N/OcPJo+dtOwg1015MMuH7Oe8niC6LrpyoO/TzGL79oBGYwvisPIqPxgj/3TzZ+Rd8mIMz+L
9mC4ZqkuBu5n+C41KEGWk5QAc9Tf8GBbl7pNZzfJG7btDfJFnDUeSDG7FuWhsn9yHdWHNMntA7wI
+gk+YJOgtF7alIStrdtuRy9q7z2ZS6A6AcDiqmfR6MhxX0mNV5svZ6f9iA7etNAdzOaYjbUB8T1l
Os6nbGMkrM51iubFqJzoLChnl635vTLocE5hbT2axok5yDrezCVO57PL50nXWRCzoDJVeLIkPT+P
vcqGlaWxM4LEh9uHjSOBbPJAB5B4zT5v14EFhs8iEaVaDjRrz8Bf4kNUICc0U+z+yNwQ4VunPKAa
4/pPTBHy6sUjHHeLAk+bIcaI7eQ5jatdzJlFkDnU5CEh0ZzS7LKWXKvaU4+jBQxNROAnVUsXtsmB
4/Ay2PCbsKvDuiUm4dZXDNGl5kR+n4ze5OtHm2SUMeHXJGJudDm9FZOkEs9HTnltrvdJsHynWKWS
IFkQ31a5sibV71wIUKJKutXLMBbdeWyi71ags2NTs0V0lIbXmGSb0kTZ5tUGoWtNc5jmpyHW5xo9
z4Nr5gUk1OXtTyCJEJ4jzzXqeaNtD6bGcrJWAUukEqHyphUVXJ4+9Sj6pu8mVd4Hv5QI19NTHLDh
lqH3FhlBeaZegxh3qWSqsPzISxBYTYvolhH4yrXz7ugQqRvQk53I5sd5lNPRJPRnauLkjMoh2llI
qbZRUaLG6agkdLCXNkkSuavOBFpoThlpUVnKhWYzTDRlhZURA9edFcf1NWEvljTFN9uuAex5ZYK0
ed2Or4YPhN6Ou2spE0HYA418v0u2hmlpKlExe3ICHoqxqO5dgDmuQAndDiPatNn/8HyahHPh5uwK
808RBJtSkR5Ve0b5GaMdngAmdjVmkzDXRCT74/hE3yZfZ24VXdwJ1nTtUaum/w8stnDAZxh5d6/d
Rj7aqXkvcT3ee7Ar5pmOH61tdh2h6u9qqBjI9d3v0IG2dUlIdJW8hUNIFlZeedtiU/ZJcqS24Kw6
7E3H3l30dLlLS6yJ8btFS81RGskhqYzvgIyH5ySQ92Xm7OyIMoUyFRasrCm3zEPlRaENLabu3ZwY
+cUv043kfcXZv43M2Lxrl/JO4VFNCMe+24f+DIiow0oY9zbK9BYOWO1+haRqv1nBFNzZjTg1Kfqi
sQrQwid0w4YkHy8qN4DQ4pPeKXYnmILGhznyym+JM9j3rmW84og6k9zavZbutpWBDTjQ9ZB/Jf0O
mcNfSex3CGihC6dtSRewoC6D4DI+5Kk9nWsPdGcsninXG2cviDZ9mqUvzfSj6oP7jqTDV1LtP3K3
O1eVm2zmpfSTyqFdaAhyLbEcbPMcbQuD95LUnBOxiC8ZA8M3opK+TYrf7NkQ7Qh581laFj5JFlO7
RksXH3zO+I0O/AZtCFVw62dYRv5bHdZQxMyQoklWrbvUi56TKQXfPcVPo5nW+6LhHxKRax4R+TFa
wUZUfn+2oWwc6MZ8BJFTrwcClygHwDElqCxHg0xqUh9UiB6p8e9VJA9QtcoXQCcW+Ub5CO8XU5dn
gbEVrrtzG1cjonRMiD30dnHXeHtvVsPWRYBxDInK2niRLUA7FSF+N1oE1L+/SQHRq1fydRDleIoT
8UBjJlw3tnKebM6hcBh2qhSUCQOBJsyRzp6ZutpIBHob6g9/yWn6QpAn3iZxNvvCfyO8/omF0ddM
ZQKeCF4XO21fw95HZ6vNrr3MtbGtUu8rsqfhVBrDR9WeDGGhlqyrct3ePI62OP+eSNwpOeKjYVYE
fba168Y8NC1zIq4eyRqALnvaEP8S2W2OUysjgEV+ydp0HlP25cfMrK2LTK14l9TM1JENbMhuC+/Q
6A7EsIjKlzJOAKN6TOudbKxVXqLbyKy2PDfSwtWThwLYznQyg8w7cLmTRDP8UNkTEalYWWmF77VA
8tXUqXhKs3Dj6t4/W3UJOajxT61D/KILbaezzSfUK2NbQfoT8amZyhKLElFvXYlSfQTcIiIFGLOt
2sfWDyhyB8GlDMjii1I8Di0t/wtEr5Oq0cokJDbT9s9+1XPNqgBhLxakxzrnzMZ8Nz6FZvesW8N5
aeBwZlqZxJDW5s7T4d7AJn/Jk2+ZhSPf09PPxnRIa/cD6pw0tBYHw3Wc426lW2zG5OGScEnSdLfq
vYwyZgrlMw3zbwN7tJ0kBbQagAUq8tjvIHNV67Jq4M5Oo7njm7aQVHx6ZCYxNJZdu7W0ER4Jz4Wo
DPQTAVd33ys0GV5CCWFCXxEMcOXbxrE3tkeaS9PL6KKc8leHi2xXgmAFgYZm0LZhZQ1e84B+4X0o
o0XZ+axdo3xeKJF4VOmekMkknqhOi51ZQyceCCj+6OttBxJpNIj4c9IfbsKyw5bthk6Ke/VYF8Ks
qZp9NFOWdP3PwnnCtjrcI/2B4BV1+5xwJI+oHVMk7SMGUoqE2j17GUQ3S4kLvFkNwuQM1ugvy7Gi
iyZMHAXdzKTgxhaIUx3SSM7Ts6bQ0sXBtC1EFbFaS/RDzlJrtAeK80n3wJoVkiSfIg11JA62HWZE
PML+ITV5WvVWKHaZq95y2UJ1TmfzkJcO0exu6kDeMvU5pQXTW0jA7awENe9Nr3bbxXtLBi+u0cQH
emPx3kmGexz3LAiaGRV1R/Fac83Tv1grabwklNACr/n4D8bOa0luZUuyXwQzyIjAayZSV5bWLzCS
RULLgP76Xqg71neGt+30PJw08rAoKkUI3+7LZVPzJwT1kDZ3NSxnJxoffDtpUM1xeKbV0aRjMfCt
2Tx79A+sJ+wmhcXIQWYJ2haDViiG6bFw69eYUpWs9+qTGgr2znp5zOCimUk8X6uk3UzRNN1XBAR6
J7FOenKdE3SmHZgDmvvAvqB3Vno36MwEQlp+lWu9Q2g4yU1WUlKZzCsDupPuLQS+nt1OLAduXQU8
KwcYVmxgPVYLjKx1R9Ek1QqyO6fvwxD/XsTaiYbcrn7SSV+vtwD7DisKsKnFv5EZIlyf15A67fpJ
TlBFEytJ902cPzDVTa/8+jkXCsdPRo7byOxiS6VEu7PGAT4W0ExY+RzKaFOcbtKYWF4obLDrXepf
zLH4REjCKWGU+U3Tpw0TDlIF0kiyGzrrcecSQPflXMNnauadD2Lj2E+EvMRAdKaJ+Kum3HtqHSJ/
omI2aLJb7rw53NlbqxofHR/2Ryu5Pa2/mAwq5p9Vb5aipu40hAnuewUaucFnl+U4FmZ3qiIfRgSN
iRuglT4ozHLhiNHknCr9k+Fw8O0TztRG62xVUlRH3I5EeXA0HRg6H0ljX0u/hYbtU1JgmQPTCzIg
Vf+JA4e3HfeAjfDMXepOf6SiE1Sj0gd5l/1ybZMPpAMlBLc3H5UMbHHpUhQQaYCz4wJUw/fVys3N
GArhKM394WRHc7pNdAflu7bgxuIfC2Eh2LwFYrIKeZS+p5mKkFUV0451GeCl2+n8NcXCfqcXG2rv
otpT12TbJY7ogKrG8ShayoZsO6L6uyyfrbp891tOwNXgHxm8DYGNGyEI5ym+uNP0RKJiOFSdqQ6r
hZPLFTvdxIWF0kGCL31C9D+bsU631d6TAuePT3BOPtWEg5mmLKyiWV+wgQuKR0TYAg43hkOeztRH
NdYt9iWswDocA399W7ZQZaw1qlhk2bWe67ckhnSfCyx7qnQSfBzzhy4G4J5rFj+tQrFXmnn6uIS8
oEn23vvAa4EbJEHWL3o/KIGebMDCHYHoN2FF8QwMz7M7ZZfSdpuT1XhflmqH3YTRG8a6IL+b5CCx
o3BkX9VOMA8VYU8dfF+4EzXTCNYVT/Oc8YwP1h8EfxtLRJzu4mj4NXs1L3dOLqJxce9x+dzGmvS9
XzQQMVfJjsgdB9vCBApMre++baQZ1FnJ5BGXfVDFhUMHqNLbuFVA8OryCBUzDhKJvT6raafJLHHN
rKS6Gi4GdMlpxU0YWFhELOON9n4lzkTXTlPtyO7amFg6MtN4hpkAxhnbPZTBaB+6JB28+dfK2OPe
eVz05F/rAYJ5VZb+tQmNUz1l+thOqRN8p0AZoglewxmBnIx9gNaRb2uNm8xewusUDp/cXPmCfAjP
i+relISRXNted99W92TcDuzi3V3IfnRwkXKCBqtZjGh16CHfkkC+WUbyqx1DlI3ndfnebDMrMBn5
BIlefquU5pipmQj01lzC0lnd5LZhPQuSIDcJrnliiXUDfmLE0m+VjzEBUcezu7s8VxUBoCg+CJUF
vir0qS1vcWq6N8wa81NShhqwWcks0ZKY0DXq/87y2fwqXWCqDDF8GC7NZhi/mER6JRU5Xb2HV0JH
XBy+Msg99Gad7aMU17rlcNqpSk2sc7lZfIo8Ae6C/Da6AxF1RnF5ZFKsuIDxJnq+FQ491Na6BU6t
bTJmSF9E2003NabiYc6Oy9zeg46dMbFRR5KG+pnoeKEd2tNi37ty7zikXanuu8l8xHO66jmveKqc
jSmUgIBA4azqChZV7IoY5LLmrQrB0YRI9H1C+yGN1CCqR9aX1h6OkmtmQRTyZCzqwSq0dV+pz0ET
6DfH6r62sN1rCDYk2bzAYDs4Eevdtr17odLIOM64YmFuiGmf1YhU0jV8PsbJabauOPtiQOLje94Z
+rVRC4JB+bMzjOTJzZP3MF3NgGH8+b1jpdjmQg2JwMKpt68W42VAiFlAzj3FGeuL0zpQa3Agx303
HFjk7BPLCkf2Byfq8tfYARA8S7BAZMEBxQAlj2BWJ4N9N5ouNDodRgcKUksq0U262UWljwCnoJdg
ROAiApgO3uW6V9/a63c7GQ7W1dKFIJGOIJxIPJyS+SAnznvRaM3HMWQw6EYc55qUBrPMiv6IRcJ3
zsXRhFnzOHEEtOfHwuuBc6Poqy5FO3KyaK+mHG3KrS5emf5J3da8erG38wq8nfCm7FNq0QHhT/g6
O20Cu6W7qFenBiAeM/kt0/wD9noK+pIluySTU5JH9+HOT4284ro2jo3qnyrmLRDyMmYHRXvEoU2h
e+yHiIgpJe9znFzz0bMPNU6dTTRP85YiKvdnD0qycU+1N+p3S/sb10LV3LCS3zGxj495GnLEp2tA
VYZ/NasvNXWHiZ7dbas74u+m/xEbPFsKfWbLYS8ij7y095rJsLlkkE8xoN9zshnvm0/lLtV+dNom
aHHSUEBd3RSF4T3GcUwbuvkWD53zGRkA8I3+kjgeeAQRnoQto0uq8jPfzHgnNF0Flt0e3FTRqZCw
zrOLGwGVnogxhfkABZtYGVGR29FaHZjkjTL87E9l3xx80gSsmjWM5ZD3bLWKtc6oH72kRcxUA8hc
Bm+7JaWupXJLFguzfNXZw0T4DSlF/LKdmISmQXrAdTGK9uMztmV5544ncCPejc++bFsjDV16KrZa
0BQhfbfcLIIerKGY0l2hVHhAOEfFKiV/SZozfg8NiiVH7IxGFBnHhKD7puznaF9modrWwxhu7E5H
e68e4JmvisWAtY6puCwORkLvDYJ+txsio9g3bZvtCZlR08NHfQEugQgU31fG/Fg53MZz4d72Uz+8
Yolb8Ea0t6Orfg0eQNYstfwnmp220YQ2odz7kVEs+B7Ca0jO6V4X4mQQst0aKmyeYiBXBoe76xhl
b8Bw9JnlkkordIYH9JFtNVXZblym4jRx1kPWh2+MG4K4/xgYDAjOs0Xu2WA4u0maAm+p/WGjmpNm
FLs+75I3IWljytrXxvs1DKCdUDhUAJXujyBThGSJ/KEiTs7x5J+kyJpzVTcwokFdIN3lD3BmnwSD
/wOnr+mUz+4tR53oFJlZfPRjnAQxUTByS4axzSuYo2FjU/dpYLboe+tMqrpFC24pcRkYrxkkUpUs
OR+xV6Q2swhCJz+HmtabsQalCpLufipA0imj/KEMrIlLFh0SDG/sODiADZZkO1fluZuAqeQtzQA5
+xGoT5JWkpJIurmk2ejz0G6nnlYdnSIbZ/mjwYDfyfzpbK0PdLAmSINFRiPf6tvrEu/JRELZgwj4
NJo1Ql6xTFLeDjqb/JtoUVwNvsgoU/Os+vg4F8rctg3tGnow7ziBOPvRbfuz1C5FAPhWtzjgqqNH
uE50bF9SE9jE+2VDH/E5+Ysemg6n6ilWQMb8Gdko2U0OZPU+isbzhDdM8bSh3bbZRhKo5VqBocMz
MD+5t2aEXdwkVKF7CnXGpXlwwzXKmIOqNjBe777/ndkgFr5fjzt23uV0DPH8+9WL7CsK9QBbTo0I
8kFNR47ULK4V4Dwr8aogMqGT/PpOqAExbc7pjA+pmEG0NYsGSMIDriPYuNI8zQ3i4DiC7C9wCdVd
uPeG7K1q86+6quCu6+imWOmaZcLV0fHyP7LqF/LQoIURmjHgt2UXxERcyYDIwzg1v8iBsYsaSFUZ
qQX/Ywnf4xQ7p71I90hnHyFx+lzk+hBldJpF8Uw9yurDNA1FtAp8QuCub5HvByRfEiHMXwLDn4cz
iKrsAFr1JrNT3K0TVVhVTBNs7Lf7yM6eME1bW457oJtJi1gjGSHXVNuoLEYuDQM3Qub/+7HMHssZ
Q5pISi/QibkREElRB6s91sj2vBTFzYpqO3DUddYcZTnDMgUVO9kZtVkLJwyj9H9icfmq3OXQ1fJ5
SfPfoWns4WFHDG8YZLBLgpnyT7MR67PlQJu1Y/M1NOVwtvFp4yacPz3CIhvi6JwC84OejHs9Kes0
045B56WFcFMY59mkRyOMJpjyMy9EU76YDqj93qQAMBFuf1bTPe9ctsDKu0KlKM8UwBV7V4eXaoTG
Z6X1ckCf4M0TRa+DO9gv1dKBGM/k0WMROMmGCHZE1pYunPnFzx0n+J6RLLpqL065/l23N1Yyg1NT
ffahqg4gFqcPjza7c215z7Ex2ViZpHPGc/Rqj5PYmQldthMOUcYY0SEzRtbsPnLfZ4Ev3cJEYoUA
v1dnLYoVza814xPuMkJhdaK0Shc0pFjeRAaoiujOQKdffZPj+jDrut1z1Xz81/vSxk0/ozNiqxMv
bjJc21k+F/6X1722SfxozPRML33zg0DZiHJBw1FZijtVmN6Wuos/kwnHxscBLQzKaQwfA6HtqjVi
baymQZFT5YeDrHKdY11K+2zwm2O7XAXHlTlWdnLdjLcOJtHjyJsSNDga4l703Nt/cUzxhbOjBdUK
EsO9GXP3EcVxm68WawPbhbLrTzMBnluWlyHjACyeJn2/RKCIfKodDAn5Arnhnej6m/6l4tvCEj19
BzemxoI/9Oul2iYIqp9cKc7GiCwzD4+16leDK646XOohWpDoAc5bmDtJtb5kLYglQ73EfOlZxtZu
dNLs6K327imsx+O4GNtiIkLYOCvTsT8Xsc1TLEo8h7pnItRz4l1QyJoGFyGKNkNmaAf0/+DC6LgO
NhZ9IvBoHlQ2WfCRRVQEnl34ARdWc1Nk+DcpUiT7kKG+R4+Z3aBGlBZhBp3dungeF7bwOXmKkJ84
vhBf8dl2ImdcgtihSblafHOVNExYAPjxZkExZz99pasduzzWcRcoXNisP0CScJQG9ewUp3Zxj3Hr
+YeIC5EluvHozDiaYRYfMbfW53w1ZZupe+4bUGge9vujpNMqgj9C2K48DuMa7G8o8OO99lXEBsHT
aOHMXNg40STSF/rA1hApl0rfvyZCvnMgJrlGJhzYdXXua7KXm8mzjlEbwdOwHH3OQ6J3gt9vpSrZ
enPEZyM0U6IlfbTTgO44KQF49uum2C+zeTOEZJQ4T6LhES2LnOq8rOisouFYPUEq2ohpwrtFJxOZ
3td6/W1hpNnwGl4dbTxwQqCbIQ/vTNaf7+3u+6Fe13aX9Pgu9dQ9DRdUv8R8fyFNfu1qPQdG+dR4
2HGikPpB8OhWMACVYq1ruKvY3Avz4VwxoV7/tZh1pm0crQVSZUEGmgsqNq5iU/XRrWnyR/gRUar+
ru5AXImMD3pWzT/USOlgwhytW/tuv3fp9V/+/aMx/zEkoQ2TfbK3U2W8M8Ckcq8sXifqgEi98cTW
NVzFmYNvzXEGeVaFW7skSUPNRA13I8X8x341UpbYPPpV6hJzI8PkmfRjmZZFoKiQV3+yJjjww5st
KfWLBGV+oLm3Rs7xt7BtgOO+89NfTyfezndYnp2SoZrC/G9wPD1nlaXOoRzKUzti2QR7cOit8dXz
2DPWCmOaYklXxj7IiJZ41qaoG3eXK5XSCUAjXu6HbF05oC14Pz55KvtP4xKg9tAxJxLT3/s2AlZ/
MvQPxzSe3WS6gwEKHtcJL1Ekjo3lPmp8OAepJe2jXbagljFFkMN81+t8bX/aT6ZgOFmLg+s0r/OQ
Rry929usmy4OihCp2ng3O6376LSQKtI6ZCkW0w2vZIcRYHyOhvGOk+0DtzUVKI/6pcIXZAKT8o9n
sUBwVw58c42WLPmb4pPU9DCsQmK6gLGO3VuG5/K06FluSygoW0Fhwc41f+ux4fRUwa9kpQsPCc75
3Uj5V8sVEGe6bu9QRNsw4cqi1TG0S0JmeT2dx3465DkecbkKc45cCwefm9SgrjOOH1gnQmRFZAyP
ybZC2a4tVkYr0qe+xUKu8U6nnVQbxNviviqoLTOEcWidJjx4mc6PkZVIIO7fGTZj3xeeeTKV3peR
Ri4o1EeSK1heFocYOd8NjEQubaJQE3Dc9Ml410WYADiY5G3/I0zLnyYvMV0JM40RVq8D/BuwYIbm
sxT2p5Fuc6fzLmZNr4uZ/iwtLCzV3OEWUMZ4mrxsdYzQX1pys97C/dgaw2Nlj4DtKauhXCP1zQF2
nWPv2B/LwM+IU0OVGiBROK8+hLyj1X+ZlnHUlh2eHNJPOUZxPNvefUr2L+jADhysQpIIb9Ln71y6
nvtjNoTWefQo1sKKGbvRyeMuuW0FbUF+9aetQprnqaGqAfvbOs4+6YL082ibcoI8jm7pknb1fvu1
FrtUa7np6P8Li/CSgJ3c0HegtkNSnxxtVTu+ARBEAoHM9TJKtks7YABKk5cvoeBNMApDV7zyJqBo
cGUJ6trmfoQxIALStE7mQ7+AkZlHR7t7NAesOwYYHmhJHPDciA/VtjSpRePAuo5TfgkY9oHJT0aa
oJYkAoZIZfFmCPGnZ2Yr9sQw+IAXZLvFyISIwuJwHiOUpqeWouYTFqyZpI8LLDAd7iOp9zVdsIVv
fSHfe/eqlwVXqWu3YEAfoto4jAlyXa8R3fP8zuKC7RXwsHUUHVig0qOq6FDgKk2D0anOza+wHdEm
nAn0mE9VGcOv+hB65SFEGGK14pRipgG8PIAk0CAlMDkwr9PUcgCR8OTaVm8nF9cWafQ3x3ahLrdQ
aTwllm3nyY4mc/l7uC47Qu7M5IqQXnPXtbaVSBmWLwGFqwzQ9mHqftrtsyMB+/YjHoVkgrHA/Arn
D+6PnakFhCdEropKIBqdHjBXqL0ET8VAGQtDoY6Za7AdZVg1XW5Q3tJvmcpwjYe3NXTzyLxxZNxV
upfJXG9rOHQqAhMyjy7CrN7lRFhHkOhgFZQNjCzO1CQbGeOiWbBoGN8lPFnx0x9bSrHWf5hX077R
zABfy9A9JhoCYxLbXwo9uDEvBjX0uyjOnvO6sS4zxRFOY3C/G6DhNYSmDLY5KOEBdjB6aggQUv3R
g1ppHrnlsUmbOcEG6oMsgtR50s8nN8cH1NJW7hnjJi5GQhlL8UD0MQ2cZPhJn8bT0rXDFpk/qOv0
FN4JhVPYchgboTtuc78/mTAHFHiuc6XtnZjN7Nj1JAbD3N6n4cj00Fvr9hzyyxnPHSULj9RU+NuY
d0edeWcGo/m2CetD6hrkJwDFe5MJsQHoahBJOjcjbf1i9AuuvJZOoFOIIos93ZtQI4PpkRtOS1pv
2eIxSfZ0cxAiGYiFh02H6EVTV3WNfN0yv3F/5qMDw2ukgxvYEO101fCB+Yf+xI4yeOA5FwbBxiGH
uK34LfscGm5bTj0nvQkb0vqnjMJ0qSsBz+Xicuoo5kAKAhYFsVMUYKJz4EbMb0TghvOfyoyno1Pi
bKcnCb4p4wjuqoFjx2y8WeXu7Si+I3i6CcPOhdtoPxX5cBOVyto47tBsViJI3dQjjegVg2bmFgH+
dWbQmJFqqlgjI/po7YeyK5eXujjgmt+5I0fr0bapZEurequJlaBOmmi9cjSh2fg3+MYc0BvttCsI
mkCCfC/zud8q3WN0mZ4iirj2pmdDZAM9tzWL9d2gJVP4HB4WONaW6OrONNPnXlhvivERBU/oK9hE
lVXFfOZecnyIeywaXNN5f2Aic/SDE6v4wpjqOmI83NCekex9OoKVCN9ivwqDvpN7wiLJRbjtOSvI
OK8qfqcFxpg+AinG+X8xSLZYTIyKeW2Md+OM4NBw39T5XSiBO1oWbxvltiHmPsiNTZGcixbGcVvP
H+nt1Lu/nJyP61yXL3XXMOUd/M8ECvs+9psNdJQZG5y1ypDFJV+4WpRDx2cCN9iwIVrf0wNLp1Nz
WUEMic2+TKddw3k+eQ09UGsUNtHsGKFzml53Hsv1kzhxhmbtI8n5r+Sm2Q8d1MIXJWV3MteTu1xP
198P//qp5OIkaBEKvvOnBtVriBw5eZEiop9zFRa+H6z//tH/7/8rUDE2HRfPxc/d4N/5xCE1QZBO
3DNn0dMF29IQypUwq8IZtxHx/zYbz2najefvH8X//aPvn/5P/+/7S/79O/6nL3HdictC4vWBdq2M
laaxiTiBIY/hDO0iayFhVHU48+YQaA514Fm8AIWK2xd3dL8isKR3gKdHqGaZ3LiNIrBN9qMWZrl3
sSNvBV/lDthMO0rvOCvhIarPlM8gCM6MXfsOtXAc0hveeQeWWLJLM2eS3o+nu5F6oC6GUVl6s7nB
UcqkEpnDY1S7cfvkEvHrtAL0e3ws2x64jdGGn59EB32Cf39YM6dtZbLMgcL0dqLpDp7rgx20fkSp
0wdzCFm9HFGRrJRVcm3I5U6I+G6d4RCDfobyGoqgnJzP2g7vZ6ggB8kVfh1iG/34064pVA+TDngm
Q1Ah0YVm0lxZfNf6qYNm6GB+HHAU2UJtKDnkgBwar33xx9R+8TRaH501/0ZcjYPFDF+ihjBk5swH
R3f1ucoywEUTvpqltV26vw5ZTSFAOHKzH6fqa5nTK2cXtkFTv+KHRpdeWApmld9yXKBGDuNlvBbK
JVb/WIRbNRiPuIgA/tjeywhdm1t6wleYoIXs5JdGoIAfmEwUfJL5sVv1XBoxTbvjOAdWn3TAmoc7
YiAfqh+Jz3BwML2EE08BQ6eqXcSWKLqotU0oWRYAtmtF0NAr7+xW6jk3rJ4zLze6qaBiHLloCuQ0
qz155tu8h1rVQKahJFmMDIa/6A8NGbfzB1baMc7VlCJkPUQosI0E0FbBXWBWvWHR7NtdzkYTJAU0
xrnyS5KpxQMsy6eY9C7jdXsI2hXCaaxNP6Joqo2aiXtrr3RPhCixvyOnkpo/fHcIITcfy6KYD/5a
kez79gkgfn6Z/WrXZcV4dNc73kD1FvODLoTHiVfCr3gurKiwL65c3rgoArTyoWP7Y3ysw/YMxwrP
9wRfZf3+rfbOERIJZTJvmZajZM6Cm3fxJrPs3puc+3TE9xa/klbMLsqsTWwJCMuI0o99ynnHRn76
/oN8D2wI35MxIjnHFPZ1aAZD3Iojvg2qmBe0WF9aEW4+FZ47wz4Ukz8em3iAtjtDtfHMmaGVzVS9
umSJx3J2m5bpuSp6/t4BTX/eyEiKreGFZ9kYvHE4D+Nx5faf+XsOeR9tzF1wrQUo1Dhs55rjWw7f
LU2uyrPeuskrt44f/tC1deOk4tDlkhRN/j61tFwmYHfkGH44YRwyxU77p8GhDHUx43MfF9xqGJm5
jovlOf8mm7xbTW/uJbibbZPMH/BCZib+6FFDamS7MA15YQGMPVVe89skh9zGWfrYY2TYmDRjp2N+
GGE6PZYxk61+yV+lkj7UQs7rXB92kokUo2mV3tFQeTQNWryNyo3JBQkfdCf0Pr9AdRndm2ryjSOZ
biaOLRFSgg54vGPIzxbXmR/Cpo6clroSf9HcyMcJKSdi4lhj6tgTbn3I11vUKCuK4sCEtorJA3NH
0qH5+KxydI68TyXxL6YOVe3/TEkf4Obqy52l8vlsr2+/zkOq9zVPe1Quest4+RLbgPKiDHXL5ES6
DTlnkHzVt3EkmFvV6Vta184GhCMUWMav8AnoeGDfjhZWP/Ks5KjWrkZ8wKD4R6RwoBS+3EJ48LnS
eLBD8Mww2xk/Bj+Zzk4PUPX7wa+pBBptdIM6aa+lNQzglMWtcjAF5Q0VQ0t6DjvbZIxQPwyWR+cM
A43vh77GoOKttV+DCl+nbBIbcgc1OM6k3znD9FWYldwqH6szbagXjkwVadTOyboARvNzWXBQJDkx
bgYE6zOJW2Sn9WGpBiRCes5Y88HZWXbyusD6YI5A3WIq7P5i03CyFO2XnWRgutbfgwOAi9W6phEm
/EOpD0CRxH11IUnCcWag3TjMPIf2qvA3fdQ1E7wao1kJZLpdJ9iA5lZaePaFXSo+Dao27waN+132
UAuixHjFr1gsYXKPybjbTjRJcLvI3P2ohWbXnJgDmCRea1X2AXLciqb6M6PXc5NwL0InALFWXFG5
WO1vRV30NveGaOuOFruK8z72DIpNEzOWN6rkLnObG/Tz/IAjo+Rc1l+pATi1flk9htL7SRvMU+TG
y4dRVRdfjtPvwiEUDQtqiT9A/FUQ4byECU6NO1mlmjbQ6tUGzpQu3rgfUhT8mcjAEjNE9e06ebd7
/8MZvfZr1m9g78Axm/dR5wpuS6MXuKXzJ5SYUenIA1DbqnQXDjZ3wxLDlkMWJbDiKEbzDn9nC51v
EWWe8ET8TVQt5XWWWERba/Gf5GoB96tWfZKl7Wp935neo2iSHuBflJ20UntVNC9oVAyu8jUtUMA9
m+YfXnrvTkn8XLYWMnriBQlDfT4ZrGyySX/YtCpfPIiIN13n9HtO2fXJizCVZFX1VOGRq0NT4y/W
JtfZBhYzrn3fGf4Vqyd03z7XMZ3InGw3Xvko5h5so7Xsmhm8LKV3IV4BjF1zU0ckYCxCUbyOIpb1
KVJosPb82wfgC9HvUMG0/GM38Um1WL65vIt9MvJE+aDJ73qipieWwv7g4rB4IvPFPZdM028vOlqL
UR8XTriBjJb+EsUeiZneul+J+fdTy1hRCgFxuILOOzbX78aQXvTxIbNjJGDktqsS5kOHXRr7si6v
1PwxXU0RUwewkKzpvfWh7SXZJxnFOHIdU3w/FNwJz9nbGHf1tczSGu5MInaKIDW93etPEfIPunNn
ik/S6+wu473q4vd4JuMFHc1hQbUfU0Udl+MP+KmapN7l9LAcZEuFcRZ3W+iQkvVuysieg0DMSOyf
OqnfiWhnN5G3Puc1yo2bWe5NkxkvXg8HDB2g3HXxH0uKdYucXxkHDdxRF/yQLm5pj3FwT76blweX
o64zTK75ctaxF94O+AGcfDwn8Zzdq6dRZFiIAF/QtNFjkPDBorWltTZiwP4wCo7EtouWVBOaqViM
j0ZRqp0Koer9c67V+zvQTGDQI89oExu0JeHBvwrF+jgEgQ5Y5yhsTYhn0fZ16MxzAmL+gadr36NN
nTPXKTvaoNudADXBLs7kfykJpXCUwsyez0mOoyV9HVZwarWCU5MsMY7YV4piqwRtk2Pt/J8olJNT
W1m1MofUqo9iSlLwdQln5ywXz13ua7If1LI7GT78yqJtOqIra4eeFB/tOvz4Zilpv0lPdu/c1TCx
r/9+UEWpj3nUP0dWw1yLHoF6wAFHo7IAptnreleb1mMvKUb/56fR/TsezNOoHIt5lyuVw1P5V7wZ
gIzFjKGLgKHJL9perY++TemidahDJ3QjUDiG5H15r2cISgtZ6AAZ33nE7Qi6IM+rU+/mziPzV30n
qffAs0CAhcpRUmFm/MQHlzBOL5/NWRunzAfWhyR3P2WpCHju9a4S4hdsM33GHBw/2MQQsVzEn3mb
4ymaloK2mKkMgCIgnLqx3GL/DG+l1Z8UPVYXLKH3nU1Oz9XNqWPuzPlMW6/KZX7+z8+T83d4nScI
RBdHQFsQk5V/d8SVTh9WMb6AY2+HwQQ7fCdCfajHim83tWeOkl4KS7DpLoOJlTUe9invgcPoAKxF
Hr4NV/5jzIRCzsDNvwNsqdc1Ry8CIVEwb9x+eXUR3aldMy3zSzElt5NZwInJ8DIaYfEBVm54Mkb3
gofnn783/t7/DN/yzYn1P+zC1EH+v+HbcibFWg4LtneR5yfspcin+7Fyks+41kQgowpmlcsLwfTK
3UM4nTa1kRg/4Tuyd1Ucgtu8Prqpl+9KxbCV+SmYt7k3X1rfo7+hLZC6eVtRcQ/jC+lK30WOzP+v
H2VeDEbO6W7nnqobw866X7TTk8SayzcBI2IP5X8dSZDKtW6XCghtFJnyI6yLU+EyjSsn89Xs0o/E
HpIXTjf9IScBc3SBez7mGME3eJEwYo6QNJfIeEP1EU9EJbJNnyYUF3Hn2FYVNccNc5PjDBUdVCKf
HOtix/etgu3dRJaiP0mfsZb32xGm/E3tg2zjMsuCEJKlbNMpBAZevg1aDL8Hhl2h231W/TzjcccK
anuP3YCPIZMeFeIeTNwaLf9QFxOwJy7U4MwJkhYNdj7ZD+K9mao7q1283yytR9TP8CKgPrJhh+Gm
62EfpKELO9/yxC0xOxIXRnEkdAlJm5BhGu/Zt9v9YhBRGfd6qfUHsTeM4/rEZ5f87uh3N3ZKysUd
2I7Gtn4vpfA3lKK84MVyz2lMk3bntLQNd1gxh9Smsq/qnF3OMSMOK+vjn9+Fzn+uRJ6UlicdaAWm
tP7+hDHgSQzQI/nRRzA9mliXHaTNqxze8sG+T1aamRu1YoeYaF9yQGRIfgBlsdBz41cj/dPf3ETT
/ll46LxUO0UHaTInNyk0htAzU91HvMPWJAX61VW/dGojO10A/0GDpF5m51Q++n0Yf2Bsw7SBOrp1
i+VqdnxlrkbvCDf8f/nwrfH6v4LvuClIvUGXkI5lWn+VTxpeYyy9LePjIqu7ZG1+t+ck2orcSG7B
B16K0qa8JiqfK2iJG3cw+2duNHfGSAPy3Or+XlPtTC+QzfTHi65GmItVrHSwyZBZrgfc31Ex4Bxc
jZDL9MMi/bdxDBKAUZq+8CGqA5+ZWNbqW+HEZ7vyjsjR2T6fQubTsvGC3C68fUM5OPOvYGGc9b88
BZb4z5ceIoHr+YK8B+rj34wKOZg1ieAmPg52PdzNeaSufeswL7Pfhey6hwXU4LmJkl/SxbvhJvXb
mIRBK6NpL+R/sXcuy5Eq6ZZ+lbaeUw0OODA4kwiIq0IRodQtNcEkZW7u94sDT98f2VW9T9cxa7Oe
96Bk2qnKlBQBjvv61/qWjiBXePXPPLv2o/EjnzNczIUwnwsnsqicz9F9k+lsN+345iU/Q2wKt1GN
X82k6wfRzOTcNEt/NVOKcnrJndal5FXm6tqbIfZ9xthxlb+WDN6uS9K+aVGfUNidpSc4osMPz6H+
qKyfBxQhvynghAxDdctB3l9bRsgPUzR/uHo3YjMtdl094w635WsHrPnaAyC7sl6+U5Gj+1IYXKZ9
0j/hHzJhI3aPohlsjoYF8RClXQZSRUCFLJrH1FJfO0Y1fj+Lyx9vCWv2scs58o86PGZ7bpan2jae
3KGuzkPTPpnmyq7BEPVUcBisvQXHMX7JPbPWs1bVZE76Mtm7g02aYnEBw3rnXm8YFSg9Yclz77Yx
ZHtN9vqKpLUCpWFIJaYY1RYOdKd2H4TdaZiWsL9MWMt26B+/HKiIAWnqbEMErAS2k4c3KjquKA75
Ph2BWtUuTuKujKhR4vge6EZBB5frYL4ztGyXiIxu6WQ4YDnFvpdwLg8XxG7biLLNEqv0jKe720gN
0dyO3TAwGkPsrT5jKXhlc8X+D6wRfV4En7sv26DME8ANVq5l/Kk7ZrdfYkwoJCPZ+w0EHGvwzagn
nBvg7/5FxdUN3+bFwLJ1VQXiqEXClHoyAh8cu25tPniBdGwzmKDrBgmgU0brJV5AB7fFnOjP5Myr
ex5PyVZJ/mYcSvbqi/uKU2xjOpz7cJjKh2KYGfDUofbyf19QoaX+16XFEY4lDdcyLOn9e+dubGgI
Q6OjwV1HsF5DhNfcoaUAR7fYzIv1a+QQ/VTWaejPRpcH9AWUJxUbH2PpRNATEO40wMyXyvOmW6eJ
+Dh4PNYKqq+oc04OLciC3Qgz92Ca8q0vgfTXc3GxKxto7Kxh3WvGbmPGef/oAXL2bLfigHcDIxzf
1nHfnQ0p2QpDOEFS4voNGc6DEE337tj3Gyh2/L0IOWVyypynkJnBiMX8MNpq8CHX2Bcb1tcmrgyD
yXD1ydgcpdqtLgPELNz9XI+JbTiPIu/pJJVJt4tVm9IUQ3S7mPu3QgnnprIkMEmbrTm9XRGfCm3o
vqHdHRMKmTBa3oT4Qr4YD1rFtLyCL80m4tFhh8uTRKkD8BD8JxLUNgtyoEa+SySkzVwqXA6mjG59
mWK54QjGaG4+wr2gV2XNwdvO2ZTIejlw2kOBYkM/iPJeidFesrmBTmHdywXPFRtv8xTbHnHAnuIS
4vNg9iLPDCxi2JsFetg1K9maY0x6wIe5NbR6ZdgVpzbHGaOIJp1lGek7bOyrqW11QmCuxu9iP6ck
b1C+oMWNIV7MNKuWg+dmzWOCH2QBWxFYEWE8XJJplBbfXoYxwEsF/TOhOAtqNv4XIer/N70/z/Xv
//jvn8AcOfd0fZt89/+Z1WOy62Zb8D/+VaX+X5re3353/X97TdooKZP/g/Lzz7/5L8qP8w9H2CuV
R2czzzb+P1F+xD+kbZLpou6dIDlGy/9N+bH0f0igXPqq70pOAOvG61+UH+cfBr3sbMfAkFBELr3/
F8qP4Ob6txXJRclnNVo3eut56t8f9NFsqbyEDX1UFITtcG39LkbCwUIl126dYyjTzMGWV/qmGYZP
drkFBt+HTBnD47gDnyyP3GXgFjC9D0tKW10GD3BdBDossLV0PpMUnMGkE52UNJNy1mRS2OB5ylPi
lgq6ciLPNdwJn+itMGdvy6CfaCbNvwGx1Tf1yTalDnC0Oj6zMx6fnF6i+gC0UcCfoExGl5CKe/ZB
TXNs3QkDNKqHP85gHESpPp0oLh5wwu1SbrqtEU7nkQ7LB7XMm8XBEhPFzZWcIQ0k2Nxz1ErWwo3K
hXH04i5eOykvjNIb30pHGRjiB8p/gpN3HX1b4yXHm3ybZKWxfkkraDrMeGt5+caYMw9LWk22yMQW
bxtxsbdchH0kRj3IExpUazH9IEiMnx7+8YiRYy4BsYjhs51zyJBJP1/xCAHXE8yEaQiZkbQxS9SX
VuGQdhJHgzXANNPQyEVGLKl+1GANo8hnx+w53bHmpr6g5yxe5unZHN2ngrghhrkKe1UPC9jucNNg
Z2EaI57rflQPeqw9084WzH33KmN1t612Oyq5ayRWXfwmECCA4r0tFBQl3hw0unZWtXeV1XIZB++F
reunhTtqrGegFyZBCvojfBAONH14L2YelQxKHWYC3YdKSedS/BZhomQXrRsknhPEMl32OIvy6mzS
DE1AmcmnFhuHrJcnRfJrM6PIY/zO1/nPRYz6e1J12cNCktIXk1HtYlNuykYfV5pI6OfV2q+A/sPm
Zql9qC6DH+KGxThC/xWyJ5K7GIOKC5xJN0dGvXHsM06P5n0h9daX595xWi44qHiNq/d+bdAn25CM
rqB8Q26IEmpCv/sietbFWl/IU4OKB+qtW4ImITSs2hAPWWjfRe5dqcGLOM9+EIR3UIzT96aO22ub
47JIFnXQTAqIssHZ2FQRBAOEbGiz3i5pwaRPWkbem+7CghYW/PzGPoM6ySuJWXWsCdcrjw4IcK0N
nJAgMjW1JxiIEWJ4E4Bfj4QE02CIW5+VgNtsqgnhs1GDWPoQttqdBqLGh2N+jU11CTuMcd2ofEzg
SErgd/PCcQPkoB9ZR5cx84Vx23d4MuoV+l40FycZd2wQ1Ev8bIn6KWmf3AKeNzkqe6PXy6+0x4BD
XuOX7TaPITYBD2va1oB2sR8QljBsMhiYl5Zww6q+KpttnuwP3pRAFlqQ1/uQOmIyTOR+0/SpsXMK
skBJcsZir2DYj06bNjtgkdt2fiuN6fesjc4+HqkJkNNxMFqxc4xmW9kurbKUiFPdOt4ITOT+UDEA
HF3Rb0g6rb0nBwpXmr0Mozuctx2Gyns3XkPRLUHrxfwL+aNTVqjBGZhnscZ0Hctp6KOzJz+qTHoV
gD/RoKkf9O7TmxeE/u5zmii6dHSKYiP9k3ot3qBoIaggrJ0TUnc8ImO2JE8OmksDKUXW34PQER4K
y8JZtBwb4YkH3Af4vczwaYK18xIX+anJf2BLZeoLiG4eYixcZhydulLyy1Tx75q5rOEpE48gRRy5
6VzprR+pjFBrm1YBNfQ1lNhRqPjejMo9Jlns3kdsbVk9FttpXNBbvTbyOfyjecdkFlUNdMMFlJj+
lWjyNV8I/RSz1/t2Jn4rcmnQ/jHLSEa7mq0/OwU4CNV9R4mpQKwSrq5ynVFaUe1MAVvBc75c9vcc
9t3Y90wWLBC5qJwtzWKsTE217CfSJTALrOgu94YztJdem6EYJzXvLi4sDIIEGfoW1I3Gkdlq9IfM
USj75nmqB/sce4CtYuulqHW0i5g2xg4I0ZInp5BueLfKRUBotyadAS01MSAyiIjX2BkuUEheGv3Q
uc1VjWoPU9EFygq1d+QpSbebuBce8xeIsNwFhQKRolFPSqzTJl+jebikxERylKM+PaQ1TPWCzI0h
fXcuf7R5yybTY56yZN6HxMt4KP7y8v49da1s6+TNvZvr6WgcpoWOV5Bu11x/tGjfZIVjeenrwY8t
QP5tb0LV13FA6lG7N1cnaQiL2Mendm7sUL+tx6HUNrl2kleeBc02zPRs72iR8ciE5Tiu0yZVNDcz
69xbZVjbgjYkpNbyfcK7eJYxxpXFSY4DvD0/b3uYtbK+dIfSlNrVWjEgMegnh+mdVo06XmrvR9Jp
5qkatexGYJAPuSqOWioPqJYHOyXu2w8/Fqd5weLynIVcKGQI46okaeSqN8/gsjSmZqdqfIaV00zb
ho6VItLgJpjekeHLchi7I+vq6n1Hol4IG6h4vAP6qpWLs9FpYR3MAo8VpD7mN82uXbzdPBJNNLX5
HnLyPlnz8muYQxxWU+PuuNU+6hbcHeejY4cBlT6ecVvQKrhlz8FxIhQ9U2Z2/GIjKuqfuH6vNlPD
qgL1hWsx9isFYdyqf1e2NewQCX83dHNCWQM4YjDVbZn+0ueqjF2l3BMMhfI0dvFPAErP7eByXrOs
p4gNSJKjxw4eiWaiKhtvqFzOLPoxnPuHrmX6YfI4AtQ+k4WkmdaQI0rceyISwM6AGIpmhrsWHQgR
FeQd3CCmwfSjcTDqJhzdDziEGQAt8ctYhcyECvERhwlRPI8HfLrFcju9yTarA9EUz0bmvNkDEGgO
qfJUKR0WRW0A9upLcZAeViaoIt2BY964m5JPW1vUOy2h3wQlyn3rZnuOkWfZqI4biFdM10zsicJ7
GZkdO6gcD0j6YueRrPalQzlZZIvXImffJWX+mfb6ivspNg4TIfAKTDMBSTxxPnzNh5EOsIaMS9WH
voNkMkeIptFEScPijC9UkUSbJWXl6pSWXarU5F9xFs7LE+RsyBKi/tLDxnwkN4wyInt/wt97QoE4
AlW/J0Ztn7Pa/qzHBOxJu9wTrebEiva3RO8zNlvijR+y1Z6zFPKxGaP7WuRoNiGto9gl40sHJGrD
pO6e41QjxpXa99A1/iJpR4BKEn0zFpdozp8mKic91l1MICKd/Cp8y9YLtRVgvXmfj+xW8geXo71d
stYlCr296Joo6DuUDDeyKzgc47xr5onrqwWEjna/OF9pVlOWpPJ6j5k6z8SXpk2AuATFfprQv7pI
fFj0jR4hR19znqJnowDbXiz0jWvXUmeJLlGyAm0uqeFrrrASYPMN6VO6PDZVfA8t2qx6ScF5nFvU
6iE5bI2lLYjIFM+OIujbWfe5bIWvDy0DZd3EKKw/VdNYPvbsfZyYLbrn8hxTEEBtsS7uqdWQvOfU
MDzZukJnqtq7Y9oPbtFfQsbtm2qcqIzT4HWosEkZaXYdT9mFsdc0EpmWNXU63dL+LKzmjS0ve7tu
HLbmWBnbkhn8UCLmKLLMW6uKjzUxkOdsVY/LMR1QkvD9Yt9yubt5vanEW4M1twg5YG+NkDwdA594
iWuelibygmAWzhzYE98yzU02mdGxXyblh6kYTrn2F2tMyp58KD7skZghZfDm8NrqUDNTh02qJR7H
iN4Vi9+Z8B89YkbdHufRHP3Jc6ZNZxPRdFlXHcNjbwagAT8OFeO95mTXNNQXNtZD80Fgi+pBsx4O
S4gWY2pRHOAas7ZjqF6txGEouLoSgOtA5FHvYZ1+jy670TSbrl08/h7MDnesJcltFvYNRKFF0xIr
CuolUDTaMkNpHKP1S1x/FZO8I/a/r84cz7rLNZpxA/hxLr7i/IHxMt8KHiRCTvM22/Nv0WRPXaoz
3sHjjjdQPHQXS7P3ZVPivWFoWNF97tspKeFOQ+3X468IgMuGncgHvOujK2eee7c2TU4QYD85Rd3l
OL8qrSVxWS6+EGAymo9+BQ9E8MCoGvdQUCnUCsmDxfj2CLVBs8/H7fIka+/JnqJPlzaCyWuDFjE1
F3rlt9EnoIGj1xpb2zJ2VMuyj1MXkUHvCMnMeCOu/Nw96blzTApSm2LEjGjFvuzkQYbxl2e8TMsC
Ct/djVP9s+7SrSG9F4sOvU0XeJP3HM7eN7vPn87IGmKFRG3qn8K4eOA5V1ks5dHi6jlng/K29Cx/
TkgOkh6huH5NNNoWMdcvbneDuY2XOHee7HTx83jpOCoxiInBfGymlFZtzpvReFr/KZga99rCJCRp
LSUq7hdg+KmXma62ZDam2lu6iPeyBTytFBYDQs4hK7QWwtCuzjo8PWTCeGNMgmlY4U28mlyORPin
SNwr3Xg1G6ByFnbjKLO/qGMPq+pCgadOjj979izzktbtdXZQ6MI86ORPpO5Ay6qHNZxGdtavWytY
6jp5eG+TMt0BJn8G+w9xkVXZOIYVEfslta5Ta33gl3/WMRBETfg4ZIEA8+DWThBN2QfF2+z3Gvtr
KLwH9r9E6mMUdoJi3wTEATZm+yyMtzXJ+4zm4W3HRkCC6GVrJ9O1Gmtguht/e/Z0z8MJRSDl2Ifu
SFTEN2s4/YnYNgWiwfrWlMna9F3sihZ2AId3vFyaaH5gFCJVqZhuT463EYD9avQ9eDOnHrBVbGIq
t8WbuxAdBV30pngira852N3ntrL2XhQ/h/VlVPWnQzQSBD6RMQmMxnZ8DG23QajXiGK5uhsDL0yp
LyF6a9kvbCteUS9ytlGcnjV66zNy/lGKx9UaLfvHUy3ByJUYWYOpzygTL7IbuajkaCr2UyguFy3T
9YfE7vZ6tXQwgVg0MD+PauEcVVFx6vI25RQhADrEiNb9SVgg1brj/k80NjL7SxLp12lAAeDBBU2g
Li5SaT+SilhknJAnCa1bSfaCRC4XfkWrX0B1yJkK1oclI3tWekXQVs3vSvIDEMndmtxDy+Tk165x
3rwC62fFKSKWCl7OgOF3AbmDkX95hEeyAeh7EEPN8VWPP1u2dQntgGFeQX433AczqvcoV2zjIvPR
jtNh5zxK99I2bAtSCr56HtHsHb+c0fwiZNa1bONS7NTEeT26NBrmtrM5kD6knnrKSbbW1VdNDp6J
dj1uEfgQc4Ecx153q6MG5p1WvUmZnifGLeBs9K9WU/OznlwbFwSgF5YVTmH72WJ6xqPvNpqphnsP
f/asPctRuw6mehUdEkzVoVbpNa3BdMg4NuP7oVqwiDdkC0wG/L07c7cNB67LnWh1EjkFPZjYKy6J
7rqow8Y5CwWZGgogW3p2TlqW06GegUNrFHIT151tdMM+rsWHWVEm2dXf1uoOnlrpp2BWj6buBKkw
cZBl1WcV4tVUPXErhx5fUcFvSPrnMsmOwIuCOG77c47i6ds4YaNlr6vY3STAG0ismoQRMsKdeHRK
I/T2U2RxbjfUryLtaiizBGPjpT10NcuGgdQZFJl6MMmpBGupjrA5clTTjzQeGYnhCC/K/sOgTnfT
s7FReesrS6NF1QCxGdn9eY4R2PohfI8s6IytxlwHrl6JncFfWtM4GK16rDCycB5FnEwW8i2N/KsY
uUEZ3nGStMd32ZNjq+gjpcUYtzSyf1IR1us8TiUqd8wzvBS5E7V2H3JR+vy/swAzKxQW29lPZp8d
hAg53S32gWeqw1iaKphxpOGXrTjqPA9b5fT5MbPtwzzJU0t3zKYpnMDCIICOgrxB/cT4NA2/KjJS
vgJDwJNboVaZl2YgnG9EUE89C2+OwEaDPeGhp72A4p/uUaXtzZmqvYEUu4FzMgXEWDIsS3aIFJjK
9NcySWdL8SBNwa7x7YT278Ixyp3KyTcOrpOex1r/0XrdQdcYOgIXw7UY3WFUP4YuBg2idgQUCbjX
nHLYCxJtMlygAVmU3urc+k46L/Vd7AtJFV2I2uwyqje5RUl8tXgXsd1XgLQz7ViK53Apg2V0+Idz
wnpz/pjryJdl2t9zYN2DViEOzNpHqQnwso5+6kcHP2VDJi3StQsd22aoAbXWZbOVCfs23aRCkra6
LVbqsH+tugg9NpJB7aUFhruRTDLFYUR5m7U6/ATLiXGT9wuoyQtoSo66aZRtC3tc9giqh5BIQehw
7tAS2tKcFhMIg+V9HaXEXRmDBvB0gn4a3G080kYrjtTC5oA3+rb5bjWL0hsu5fXIdPfyWZyoXBOn
iNDmKU7BGEuju5lTbxwIlsBWpBubEJvDbK/752dt1C6BUpAWmMxpJ24UToScdXzbRfv884HAkTzN
lpAngVmTeNj6ld5L5q0wudU71kxoLMmwMxGsSJgJStQG4xFBxt5VTdGd6lKPfaQZQaqQpjPG9kCQ
ooiwUQ8H5DSXE5+akZdsUGE4bKTGwZrhYCEnN6d6GalzJHfwh11ijlZ9+vOZ6tnUuPMRXDbLvWQk
Wd0LoyFF1mV0VCuPo8if7x4blPHVYDZlWXm5jybvbv983z8/zJ/PkMQr3nZ+lr//jF0ohXw13GA8
r6dxjUcozwl91S7uWnisbZChxYlQ8T8/xCQZtkxW3kyjKE+TTVd4XFTeTN8hnzp/uvWa1Xftrq17
Sc/zpxT2Q5PgdwbLap+p20733Hk1nB3gYTFE5o2R0I5GoxFok/XDwF0TKKF//v1Ha9Mqu9x634gB
Se3vL8Bj+Off+vNn6VwY/tyztP/9BYWNxzcbNnNVzfIWtZQ2Wowa//7gtSZxrj//nSR90MBP3NIf
M/LEhh9SiEHbO0RUyo4OvB4yjI/T+Afog+JSReyHR7r0JoWA3RBGLpxSP7oWRn4Y5QGxABB8Y2H6
Lf7VfChAe2XHyiDZQ4wPEzSHldTTNBaeTNvzJLjTloajHjMZ/OD2ManZIxHF4uApFsHzVCVUAUXL
poAlvZUio4ltlL8XofXM88cjZwL7YZihNfVuQToOB+30Q0RND2UDwgs5EYyF7rPiNvQNDVVxToqX
Oe3U3mJk63BRnlPL/E4EDxbwEuMum9NnjFr1gwaSsTacmByMOM0QZHgI0J1qCyWCKhxuFpbQs76A
DgWPvKvLcre4TcjzxiRZhTS0rZ3otJie3LLMVdtlHAQyjM58PdMPpT4PJK7GnyA7X/QJP1OKHkTt
46CKO+dEcxvblP7m4cBxqSUVoENCabq9lg58qNjEieiLs29+qzUKmWQIOzKCyEFzkt+W9a9GVNdO
f4wscWhMjipkrHIH3bOwXzOjB+3dmr8LDY8ch+q8qc95jnPFJIo/UrkKIjeF/y9essabIStCHXGP
sHJahifEZqJxeoZBcEqz51GAXoxMdQ0H68lr66Py0kcdpnzdVK+I8Zz3yxkqRFi+zLjZzaUCwTmM
H3Hh3dZvWxPZ3PQUSDuy1v04SX+VVbIZUfAZxM3vYaMHRUhKRtOLH7blvIF1Jv6AKJvH+ns5sLJW
S/tLteZ7z29ow5HFOseiM4juJ556VDUBBeGhGhKyFpFBVg/L/vrbbS3khksmAeJ6S//pjNHNoyTC
rmx+SuztZFV5mR7TyOXkZm3g3TzXIfufhdsjrzGvhrX+0vTTfoS3gkI//MIhzfaKcy4KOM9Kcax1
Szt3/bPANxjYegF+nGpg0YDxFG3A2shTvilI9CbF78yyciYmY+WXM2miqgUB0vK0tCcC/9BYTGN+
roX3LSN7OXc1GpQxEJXO5q6/0nNFy7lq2PdBFey1uEVx2NsDMr1LBerWzNyREFQib7TKciggX6Mz
y8hhdgZFSyFcSYxuUzLZW186BkXmJ3b4YDS1j8eCSNCaz/A2zmC/a1L5US9/gDjeM6W0KD4oN+lI
mDEUaN6hgeAbNpdWEnpc34+2SspdG7feRqu6izG7b9jrP1krTb+szJ8j2QbOsvzOWLc2EKK/sxYn
p5YHkWijfa9yxZfbZ2llCAgQfwsDanhJB7xSTbtDr6E0M7UfDMS6g3Qo18r79GsuXWYh3T2R3V9O
hhBKt8BmJmmNLoi1NvGWfJsxiNB5F31zgpAXmx9L7fL2eO62sYCKes1TOJi/VDG2m45CaDbUkHJ6
nGZw0jfrl5KE0ros634JCBuVa73KhJs0TEZux+q1dYwruC21s7MRZopFort55ZAF6IjZ/TbKLSIV
WFWOHtTkLuNIubbRMVGnjDBC/PUU3dyLqaE20isHdXGTdDC7SC/6zdrP3Ph2EfJUTXhLXHJZTvWm
a/ajlRS5j4yQxstbNzZHAae7N6JdQqRrawrXIvoH/kQB0Rll/IwBtNm5sl23qQzvXM3aw/Rnb6w1
LJw4Ryu4JrCV93MHnjcRVNa75ILAKcUm2QXMt/M5c4yHtpUfDVswAoYAOTwqtGv3qfHkl+swueGy
wVv9W1TLvW5ujqiCmc6XzRRyLa5fgDvEILiBcsYF38bA0RIPLEEEEU6jT7BCnBise5Y5vjann1Ss
HjxZ7fjRFn+QaHGgKm9ziBLDZkH49jy9xGTL8bpoT0WWP9TjlxbRIY/j6LgAIJkbIu2yjcyNZTA8
tPGEwhteiMYHonbzTePADTC1A1aYR3Squ3TkDXzcvaQBD/KVX+Xm9c/3nfs8xVVJgYgEPNs61VPc
QWAQuBKMhS23pSdcnZJYPxskdkQZaWYrf3GACDF1jSheKOffmtfvK3eNuqOpQDdCZLMFzbzDU+dw
L426U23dtrzACHmSa055Vu2+sD49dNyNtO1vDP03BaOua5uXtEn3RJiJ6WmPxEtIdLAqTt7NRU0y
e4SiqI9ZwSzzsyNYp83OR++6f7n5l16tRcKlfC7xPnRp6uulY8C3Y+re6gcWV4UojMI66YRu2g9k
XA6Lbsoxst+XLLRa2XymUfGEmYIUMJH72loO/YjZeSychVTf/BDr0YlKz2dbt94AIG1BFcBY5WpM
ZvIWHj/LjAd9M6O811gpasYwGw35lD15wPT1lNoyYBz4qQ9IxlDHX9Jxogz2iaT7tx6xxxGQThTA
Iu4THrTASMarzsPAiBnZWPOxrpCJDYhlW7emnqQxmLa3EMvSmZlYTZNEqy9IzNXafZMEs269N4u+
Tq+gwJF+LnEnDBj7OSUyS4F9hlXzZzqMb12GYVIkydWMCfL1aXJXffnLdVGQMmt4d3Nyt3331czW
R9GUr2XOtmBIXho5/rSIv0I/mO7sNcod50eHB0AykQvPPuPe3HlMJ2C2MGgo2y+b9zN0J4CQDPSn
yghcDNIHd/4R0S9yTyv9oZ58ocPqYNZnXvPQgB/a4Fbi3LZsbW6lygQGzTtaD9MUlCrhSrBbqANJ
/Y6g72NM0hl49cwljeyzJ5KUkRCjT70zd7JvLnrBvNjihcFOkBJBVcxvRfSz0+ROJ6hR9ux8LJcn
JRaSM8rrzdZ0CgPiYzpZn2pcUUHzszsbn4hm+RYo215bazjNovxe7++wigBS9nKLxFZDiyISN1ny
2dKd4xgDokgkUzhlzg+2w6TNbcndSuHMLKXDIXJ6+9oNGQdQoX1XRMq3tvZKHmujd82wkQX7Fru1
3rAGHGjiagNdGvMxRjL+s913+l9Cok/1kdaCqDTWR/O1HEM2Kg1L5kKgkrCCtuIwOs346tpou2gK
r3nB5VMGeO3lVrS2h63DOML7WQ5Eu43kJRMlFvMqszlY3fQsTc4DkxITTmm1LExkKgakVfjsJRIg
F3OBKJwucxa+9vpIABLii9F0Z5KRHd+l/j03mDWFWO4lNUhOklGxS1q64jiEqsAoZIXvEBXG1eR8
msB9N6QQfIcUOUJSGshsIuRNVQgTfgD4kVwp2mLD9EDtK81+o0xZHZuuQKUzmE86yVsjluvAJnIf
uiSdPJHd2QLhUZidd4w3h3YhCsx2q4UZTiC/olSHKWVgwNkP8uFxRlwdh2ZiyZAfE3JFsFSsK7y5
1o6M/VNDOUxgAEUia0uTSnSt4u5d4F8N1ERIUsOY1HkmSqgT7Q2TvAjTk5MX9f2J6c2WXqFfDIPO
dcepoursR+DUtCK70wuXQsvD5CZspcAAVXfNSV+Unpfo1mtBQcmDrKHVI50UJffmTDxyyg12zfzm
LFHHEu9QOKP7dF3OrcK9Qo9yxibP0TBMSTIDBIrxaEbHZVEJkOiSjiUKbkfFuNToLYVOIG8e5RI7
6h4vObrVnpmzvh+N7MmuzS8ak9MH3T562WPLIfs+GMt5iiPzyMis18GhRH3BzoYHVpGO2caO3OVo
1VBra93eLMSaF4GaVw/gopqYshZveumRhZQon/pKPTSjkFtm+K99VxW+ab979bckPgjCIgk3ukie
imR5Kk1kupaZ5dxF6inM7m4VnRc0EUdDFqtQ7+WQq11OJLddFkZKiYJtsUzethLj0baHv4RXwE4N
Z9jJ+oulfeSZ/K1by1aVooR5uaZbx+RhMehe8SJhs303MbWXj4IYumVzWZcetD/EtnQBkE8X+06T
sdwNdXRQXf9Itkb3rVkgDvb9LoyNJECPJvmbNaTlTPL4w1yCpOAZwrvG3gZv/DCv88B4O+d0doAt
lpPlHqrS2bvTK/IMGqGk7cLtx69SMJYp6vCHmpx3APWvyBEvQ0mgES8MVt5CPk7lgBY9/zJaFNl8
YEvTMrWJgMZsiyFsWCaOS60P+wwyxMZQke3zDOUyzbtbKuE0xRUMMScbd31pHxsPrT5y088l59Q2
FO8qx/4UDh9d7O3KnoYyvQ4bNlTqwkD8MsM59vUmkndms45Z/pbl6BIEZeoxDLDsFcfPaCnoPXKu
buLiOVtGasN5ZB/kIq52ZLHRQuq0zV3cJftREYKqJ+NLzeWKAqaEJEoPPPuifWW8DJ4FGW6NCWV5
Ue6IjWzcvLilNn3tpTnevVL8GJ1fII98WibiLbv1r7of3kGJh0Q6LrlNlKznfwuWJeALeb4Pw+XB
1AeOuYImFsoSToy7Dxk52d5b0NI7/cCpT0P3CxQHMYgWsipekgQKSWGCFbJaEwbeAio/ho5R/tWU
WUXvLn2QbiK/6JADMFakMhgT4ym2VoawKlmaZ/k+fLkVQeKsYZqExDg4hk5SIkfu6TlylfUuDjnS
ZurFtZtLLCR5CFdu+qWcfbt5SWD6771i+UHRy9pqQV1rWeZUX4iaAPgUdzsCASLAJbMXfc9krTwY
Zk+jBwOcJSIBbEdXu0VZN8LkU7qCVjIxXjuS5duWcJqfUw5JomkipmTZe68cnSfNnrdS6g+pZqog
Rl7BTknTy/9k7zyWHFeyNP0qY73HNWh3LHpDEpShdcYGlpECWms8/XyOqLK4lVbTPb3vRSJBgjoA
dz//+UXZ9Fgk2NAVsyPNnMAnhGRAt3JEPNPfpyGfzEwGGHoEgBOA7lv69HNlH/8vUfu/IWorsTHa
yP83Ufs2isu/M7v/8YR/8LOl/hc2jZ6um6T2GWSmIjL9SmGVSN446jrMmGgevvjZxl9YupuoM9Fn
859jffGz5V+4TtBrshWFDWa1/J/ws21e6F+kaMLzmNYdB/hIQgeUf2iBg1ELB9wCnFMBV1FIe74N
vInuJx1Q7J2cD4tBNJEfcjAeKo8YwEy1l4dWvtWeLPaODUTWwbGmoh1OdcgyveE4VLtlD8RwR9sM
fuI4BecSlsyxIHvH8Zr7imziTTXIgoGSxMwlAE20wL9DIlpOS3JTdqzdZwV9O/q3NMVBUxQSKedT
UR6yeYmOuYGvFfLvMy0n0//bX+8O88awLP4PEbF3IA1d+5//Yf6bn8SE0u3wq5iW6/6pziMboQmM
0bNPiyaIsTGJpAoz7YZco5mVkXZwC5NFd1uhFFssGldovZf0XUMCtyNwbIdbMqVOhZSk9wq+TXjl
VTpJGQlt3BQ/AyyI6G977htC7+r0X392gz/fH39QadHONGzEdbqQrr1qD/8WqhtAM6ncntypIAze
8jqwtpWFXdrkYhRMT/cwL8ZtMb4WsegoDGqP8rYeT3YjX8sETq+h6uCJaW07jvjyiRL3vHE+9gis
XLV0TFhDmmoxmdcfQ1UJjONUQ02GBN5EimCSXawMM9GcNanB2jRmyboptOZXjv/nhvzMS53FyI7K
6TIP4attLqRCYSdLg/0Nts6zqDobazvjpC+Ul0S/GGqZ7Mq7MCodesF9v0el87xckQ/DsnowT7kW
kO0iF0hcpF7ZBCJZhKrgaLTVF/sD+KCm1UucTnHu1eI9V8v4MbqValnfqgW+oZb6Lkv+CAIR/qO0
nYP5FFKQ04XL4SO4r/U48ThVOpTUEK72UqmSYqC26FSREalyI6LuEKoA0QcPV7Mgwpml169qjO82
MAgxcKZywUXtqVClTKOKmo4X0VSZA/R/j7zoB+klYL5UQkKVRCRSfU/np0mVSik1k4xOhgT5xEXw
LnYkdMjKxhcLECbN20uay32YJd+WhRysIGMF3gAetTYUyDhvr2t7sfZ6BF/NWcyDKIrvSzrLrYsR
H55Z9a4fmrdKlX+lKgRrVRLCfOip4HYdCELuEb9EoCeGlwnWiPi0WreAgJQOWM0HxlU418xD2qPE
mPJICoGPaRrLEMMExJvOueg+gqZDsYcBRbfY+whGsebmrAjwINgFBCLuwYHvQ4mef8YaLx+eGybs
bUaFXFEpN1TMgso5oYIWqpQeqKlbamtTFdkG1Xajyu6Y+pt0xG+wosGs502nCnQ6+36IgbdD5V6p
En6ilhfU9LAprmtV5JdU+7Eq+1MFAFQgAUJBAroCB0oFE9TgBaS87Am+2qTgCDN4QmR2VyzqDh3y
KjnR60+bH8K8VzBL7+XPLQ0DP9Sn7xqkXZQtZ+wVfCXPLRWQUYJoKE4hRpE1XlziPVKghxb1J0fB
IFhlbm1wEZmKpwxPC1tbrpIq0vH1YtkVJSHdApsmQo5Jblw+JG77vVTwdjYcoP7vV95bEfXvncTq
EcZNKcCDUTu2hoFsAlvkjQ6PDGsJBlb3aVFgj8g+sI/5jcHtewMWVIAJaS3gkKlgIgFe1IIbxYPz
lvD3NBI8IoP4koIv0Z18xpjhXIM7CfAnLFWB8ezv9FJI6AKhIg3rQSbVNS0ePKZVs5NYlsxufJj9
pG2Y2FeFAS3YJR9g4hq/CgWFSQWKDaBjPSgZfkTwmT6BMyA0U4FpFqharOC1FpyNcnJvKOBtURDc
oEDAClSOpF6cKIB78+F+FvIuntL7BBTPA82rQPUMBe/NCugTsLkgxvrl2N7McWpt3JBi3CrNU0u7
JWkoubPgw3TyK+KnHr2ZPpYLrlgpgHFRUGMA5vj5vgqGDMAjaTIeUTJ+z8Ap1fU9K+Cy4VJq8vgU
ZAEoLvT5GQtJO/w21CVqoWH6heBD1aOIfDSr8jvjLqiMe3Ug8cRbCmPFnbwPswseQjfbtQBxGxap
0GfkO+kK8KAIcz6J1lNGMsPbcpr1OdjUCI8Yeg9ltkx+DKs8qvt2M2pQ1nV8q0sT1bdQoG+s4N8e
HDhQgHACFmcqiDhSYHELamyAHutecyo649VyfDtpYEAJGDCgzaHXKAO1ty5jCJOLTR39XRcF8DSK
6AU2Frycxi96fIMTPAlEAcRd9dLeIFx/apuB1r8Rbcd5SWgYSWyJmN7ovcTYblsvVkxYEBwPfyrM
cY+y/jarmpcgmu5cMQjCKMSLAeqegL5HCobHLuinBS5fKoC+YAeTYxWSA3ivDs2g+RWoPv0e5kBg
/hy83wT3hxNLLjqdgEi1BDSb5sCk2gQz/QJXNQ7cZfg9Wf29G3vbKcw/XH3Sz1OTwOLGXsjDkRgI
c2r2pUW7ypyd2xAPKH/Oc8hR/dOkleMm1GfGF+ae2eA7p8aPXLU6LHoeVIfwFS3nW4o91Q7r2O+V
Frw2UX9tqXYLGYwFTDn9YNlujPTnOhfYd5swWjZDM6NomzG09mb7ujJJQJnlY4JkRJPiLcehiSYO
PPL3pIq/zzmIOspBWNVcVWhQGg11SmADo1RxV/hpI24w4UFo2nMqVp17t5A8SggVGBECUYDe9BjF
XXNn00GLdMWjjoNxIyurI8hBxyYIaf61C3p4wfnl5yL1pxqxB00SGH/qhIdf2xAqvRl6iJK6Q6d+
dMtfMYYAm8yAokE3G7FbcggND6u0WsmCkeVL54mo7BDL/pNQ7bQmF3e6jVGtZ48/l9jqIODNB3M2
nyNSeg62BrfbgCjTC/E0usyg9O1M+neTvrHp5rmqrRfQ35OMWwH9PuQPy8FRLcA97vHXY9C/LtJW
Bhg5jUKTJAb7USl5RZd239RP1wWIa9XfY3Sct7Dufy4aF3FOF3KkG+motiRSh9fQyB9zAZbfd3gm
lcabaMxqL2iOd3b2cygGQvtYbeNtSAvEw+Am0+5QPL6TZ7VsFzqkI51Sd22ZquZpTRdVYlmHaclN
5NYnGHsPmjnewozECDt9Yvl51vrpKVBtWeQCDE2LdzK8TcuzNkvoPK/fbm3p0tvNVZNXva3lYv2b
eo8ycX+1ycQ5P4mXSsT3A9/QhRo0pvZRBjfuXN9qXsMHp60coaxSbWYQixjLTC+764ePZcgB8lOa
0pAMUKVavluNYutg8Q67WZy6CWXTQE/bUs1thnpjNn1oDc9jN39biE6h4Y00RbOnrQXFBROVuYQ1
jnE8KlsokEuNOz5B3prLysfD7LdykT9ICIZ2lXcXksruSKw3fVriMV4QBNdWJnxV4Bq/oRvmwKy4
Su3sySAAdZ+oJj+WUViZ0fYfc4Xuke1DuPOzqagBcBszxDDyiZRNdH/wB3o8wpTOhZYnYtS48AMn
ORCqwuVvjCfWJf3RK7xfcdgEfqEICmiwwV4VaWFW9IVUERm4DknpgtswKZJDoegORhjf14oAka5U
CEWKGBQ9grTOTdaephBXHtAk8tpAQyqJvGky8VjT0W3m2aifaqFdMtvpSJmEilHAyXAVOUPA0ogi
ASd4yWDuRtEFkpl2gOrSb7Q6HxjSXOzqgig7drFKW7FgQ+yAUFk94RBzHtRGl2SZfN1c94zZJVaD
TKz1IGoIiKtFUe/Wg59PsO4Ql02sjPS/v8R6bNaXYQ9z+a5WLBgEIN4ONj9zu3WIwkWlgQkDuP2T
HVMmiAvCmbUyJ8y6MdUHWl9ovVlN5l2BWdJ+Zd1MQwPPZt1N9YD6gi59KOW3lZ1DazfYFo4C0ogk
IVnSOOUNGJclRH3AeMo+4SRmwwYkVIPp41GFgPT0hJ4QCfOzQOpZX2bdW98iNCTvtt6JbxucHxs6
ESmk9SbU0jrHX6mNYTvr/L3q8SpuQ/oXYvTRfzW0mXAWx2VVvwTAWTAY5HJDGBYVk+VUBwvNh4zt
5cIpE92S9BXdTjIy9vTpBONAWyCbro1taLTJTRSEmT+NZkM2M01lESxgmUwKE8aTD6hLicpKeqid
Ts5qLqsHpGMzvoRuWUGBsZ17xyRt28zJygzt2tzO0C22gua6HwOC5uWsXZeBrFm3QzFo00S5rWq+
O5TvrEcQRMPouoojQOZcm1glFj5OGvsZThtGOuiXSeDaGxie+QiFoaCigoFCyPu3cOevxsH5Br7w
Y2mW9JTjb8/0EJx7bZ9h/wQ5Hqd2W6vsB/xRz97co9hxlvjKbRkfioqposvR1mJcl70vTEgysRRx
cWguMJgqvNcHSDJhc4/UsbmYRoNCbGwebUDe63GhmNLzuYXlUBgg3PM2og98a0wxtTowLTW+fWqH
ILnvvA7SEJcMS43iY+hgGmveubSZwFrs7mCishIjpoAA9zmG/KF5rC6FxkARDdmbgGZDRrkAAEim
fRkP4dO4FL+tmvF7hLRqKINCbwws3OXGb0j5poMYxXLNKUImiNnho0JYDq53A2tMIS8juPUFHbbn
JA8kUwKeZMUbKAzlXuXNt+iA7vBN9g5pH344Zad6nfjMTyKCw0sa8uS29U756N10QRffgDTilR5O
za6H+Dcv9fxEaAeB8cXAaJmZDw4471OotcVJG3qEyfDcqerdu2lWycYptD0cVFRGTCLNq0ptBt2+
m0eH4BXPwLYQ+cFzTNcc7VB+jPvpup216s7zAtilAJrS6tpLOI3PBNdhPE63fVnEndwVQO4PDelA
VzEhmFEItE9p8jDPxFkmjUOKRmW/xW7j8kcEWB8dS56iKexw3QhNv1Asfr1+C1iN7JjErFPrJN4p
G0p6Xk11UyHy3dh5aJ/cjFwax7ojJlE/aiqWLkUsecxa5ALjk9ECPCy2ixFJFN6aJryIMKMLRuTf
ObaheEV58LMja+pBtSgSQNwDVFnMagyHH8xYvg3NlB7j7qARx3Dqi/QCSEtWJ2cuYfV7+iDPxIqe
kb9aJ4xI272IitdgoTskELMZQdOigKcE1XEFqAQnxKBoIH0eXkJQGUGGCW7DXRGMN84EXiLd6R5f
Go9uE764tZ06R5pILIWcigTn1qSFpkXaJbAv3SBpYTdVuA17SBdZF2GjIL8FufUyeKxkpqU5VOPc
3DecuREJ2mcDkfrSL9bJAPquhoiAKXwVaMUBdS9N/E5m1/CAYbWvdem5yYvwHiuZm8DCOQ8srqAA
Iat3IVam0KB5zXw7K098e3lZCHLZw6ktDnGSQUU1gV46MQEo4IA6dxd7TPvLBkCvuXfi/C5mSWPA
Nrangzu3Kl2Qplo0Ffol0uZb1tPJnm6LPAUaAtjeu9V1yPUg95ofCmz50sU8r3lBem56h7jz3BvH
hXtsN8WMhWyAha5bPMMMesNcSr9uXhXv+wnG3g6Xlv4uQANkTiwYaX8+6KGF1TX0Hb+wDb82ETcL
VuddUzYsssd0l1sQ+VSi144kup+horcuY19fpmzZCQf3xKpzdmCl+yqUQGuu/Tx7eXccUOJXPQjc
lCXekcYSETFdcdWkz7RmkGUGoR92Y3DGzkJ21SUnofK8ZO3FLFv9HswS1iYnJwTQkV6pV3veWajN
uhfHV1XNlKzVhI1uGrU7NVeUwMGZkB/tHBKeMs6QlROc4fxAB0vSGlLKt5lW9Fv0C8A2OM6cs6j+
jRRk9lsdemwCXrwxdMSlOJoFmD70pYW1ptqNISCAKNQZwVonWaD2vMUzAEMNOXesP7jW+i7Zj1O6
nG2PAr7LoVdnjpjPJF7vIkHnjQqDlDd117qZW+9l6oE6UnqcuJDG5nJGqz/8Yzct6/ikDyoqwtHP
s9qse6aDv+Rm6MZ/3O7mLN7pyJoINSLGwEaBjH8UewV1OCt8xZB1pxDBDcu19UAfhyqAlOwUEour
M6yN6mwmLsE3JeyB9b5gXbp8HXaZ+/2wTd8Z5uEhpJ7423PXF1g3X0/446auJzliiSZBw69UvF9P
qQXr2bCg5fPHkyHQ85T1gZ+7BgEroG/kxn09+28PWu+Umou9XEuG0Z/fYD38x1t40qgogWn3rwei
OqBvZk4C+QM/yb97xr+77+tFjYkrN+50Qn84HxkI0bPaU+YHZWyRGOYSvNvixumvh2tb8rOPHl8y
aR7ikNhNt3Q7ijo2IiAXA/CUGMP1tlR3TuQ1EzyYlT6+8BRvbp4POxfeKbk22mNWyCcXC3hYG5wB
XFc/PCAf3ynnUvc5xcszbQ0OhA0FftBM5GGb2aPXLec8mOqDipqdL1kLAWKisQAEAO09sfX3qVhO
zTD+hB1OLA8cJ9xoerM6F7mAaj0QoB3NjsmQATuSswiBNut0Z3hGBRtv0Eo/Qir8DXnt1sM9I7Q8
NPThdxcBzcYY0huQ2N/I9dshvqunHo+PPha7yo1PlN1vQ1zlG1oF6ImsD7fVJgX4IAFqtO+9yvMg
Sg8z6+pItuuPNM8tsI+JgEMNEroIJe/ezdekkP8OXBbAnvFYjPZzko5PUT1Xfm9KhGt0EIogBuHN
xh94X2NPQWXkmtVrY/+SE0iuI4fbXB+OZn4adBAgvRmTXRR1v+xCI0lhuogoveRaeDCN8N1U3xlv
tgo5i2nIi3DwKGudiHcbdx3rvwS9OKxpZxuGxSPaz8sI/aDL801ao/Fw7FvT6V8IPEPOdG/DrsTf
/8HBu2VT4nLRxdrPVto6nvHxrVlPj9JYnlOUv0fDLiJYE+UVLg/HSmvOGWu3NA3Sc0XA/TH35ocq
xIVgCH6LEl/PtCbcPhopkAOa2a2LhCa0sl3sKsPIzLI3AqpGYy94/OB+Lb3sebIkMdjjspeXhsXW
tkqlt/PAIbwaDxjBmIRgl+U/MR4PXf08p/P426Q0pZGWSut91sZ9PQUnow9uamc8eoMHK6BmmLTU
8vxGl8mTbXj6RpC0TKREMl/XDjGh3XBdS4fI1Hnnde/D2NrAm9qP0auv0gHjOmj7L1XyUpnJ6xRE
DSAssRWySi7YoeU+DAUa+lH8IBEf7aRbfZQWFhMeBoADA8nBSiyxnXsLK6DadfacPdCOzJoQ6cBT
UrJEUy2vbV/RhMitMsK+wJmOFlEMqZTG3i5ZyIeqkHFLonbq/CfKtgnRy1Bu26OV4X0eocaFGN+S
NprwA1ZjAf40UwtSqZ8lCpn5wdOgqFWL/Cn67NYWdreFbJmSEpZzMgb3CIXg0RZpuAVSfMKoavaF
EzzHpTgUevtCUQZ1hQVMPvC3w1yC6FzbuSPxLdihgEbQ3CwXgnJ+oT4mW/OxzLzfmBfWPtkXZw+f
QcjrxJ0HnvmOUsiFCTztlpQMErwzMLjCd34RsIsS3SbnA/zefC0zhN4l8ii/Jelq57Ruv9EnvIMZ
UtJjWpFZT/8Jt3oJuaa+EJGAz2mYvmGqiKohRk0GagpvalsVmrObinf0FeneVNda5eYULWccIG/U
v4AUk23G0hWA0/LRoyd7crieOOEZadyIU6tRlP9e7poSyK7OQBlg9sBrxrcEy3/4pyrzOE7cbUm6
KBBDuYtxzaB7407QQ8KbnFYBs5kQrBBCBHaKDFXs9Fkz/Sxk5s7GAqD4Wwvcc2kxJkIKYUGUnBrM
CNIWfVMLD1qmb0S/Lb6VN7DSm/oxyEgub+zsNm3x4gq0t3wSNKhGritXANi572aJI3atfkgjGeh/
OfkN1QpdreBxsOf31vF+NOAh/DWMd3kIGzLVyMfbJMv0q6MP2aTpQ0ySiRghhQdu+Kwa0nS74It0
EVHzbnZoRkKr0LujykqRj461xNcXZwJi2ZZpIxxIG/OYnCwZxTtyUuyN16mv34l4JyF91Q2mRsjt
D1kNhyfCZmszWS5vCFmudfS7ToPMNrj1D/ha7SExSf+p9VNLI63Jck5B06bnZ/8eSELMCZB0kHFO
CrDv1BVZ9ORJlOHORL7A6AuvyNN+mFFylWblj0bh6eYAZbgCKrxcSy9EhU1EYmVpZFi6+B111Skw
5x84BxDpOhAIY7wMMdBNN2OTOv2eyNDZppDxkQiScU97VwP6Rui76ECnuvs7BTLYVxWtAxCZbZcV
x8hZCoJ6SdDJKWZQV8ly3i4RqbTYpIGdxM632KBrnKQ/rMzMfCdbQASTSmyx57hfGvkDp6PrSnOe
RWpc8oWrwTTMWy1Hatgb9veu7eMN13eDkpHPlJGhXWhWvA3IDU7SHGlt0XobOXU7rnZ+fRfLCFYQ
Sb3+KewnGmsVtjVNzkA1c0IEOk4XnvYguSzhfHUGEjGi2YoAKakFVb3DC1771ZDlCG5AZ6d3NDTc
Of6d+VS/pNlthmPwjgBwcwPv07Iq87pfeY0QHNOeQFb4jrjL+DDZrz3FhLQVJxJnXo8hITyuDf//
ZeX896wcD97Gf8HKSbPvUZn/i3MizBz1pH8wczz7L9syOPNMi5RZy/GgvvyDmWPo1l+67mLkKkwd
go5ixRQldlz/+R+WUEcEtBwJ9cYWLqaK/3ROtP5yDeyXMFS3TfXc/xEzx6Q0+lcqB3dYwjMh6PAx
DCwe/4g7aIYUj3DXINg6FpcMPzgkcSyNlacgeO0L8sRtNZEtXSG+3fXaYyrRiJU98GMEGRhV6khm
k84wodkZatiUqHOaNbhX2KhMUIDqdt+ebftcoAy1WNOdorGAkmwdKt1JoWsG9nZsuo+p1umMtbSu
YIrSalx29mxgVuBxhbueRM+We2e6C8MuiVjUIFkT58p1Xiqwxm3TepRFuubiSERO07r3tdFsuHJk
6cyYEDqCTKH1kAmiSV2qnlSPpSB6L8RLT0tfVtlrNYdMc2qzal+xyqJ6w2KcSEaksCxls20GNWj7
9eD1wLqJ1UPWva8XmAuWcagnfGMi9zRvfketiiiWOQwjPcthwbLRjT6/NEuAV3Si8iRRgnq4454/
97pyl6cCoumCJBhJWXcKerIflwUTQVy8StpyaLvrWOzLAKfIhbDnFjMGaYXF5WuTGEMM9y+lJ5kG
Sb5BOuTsBk+hDY5ZXWI3vqIxvPjtTe46eAS2uOZChET00+R35ih/uBWrkYH2he/q2Vu2UBxGcfUu
JfaZ6CnuA7TcOz1yJdm2smBSLqhiQ7GTUvvWS+id1oCmv9bSreFNy7F08yv8DAmra3qxs6cas4zO
NK6ncbaJd+voGnuhq++ThrAookJOmrQ2wmxDkgJ6I7rS5t9WYRTXg0dVw6e5HtuCQEn70iRWfxXM
vZ905kc4LgPURpf+MCS6a5zRh63RYL6EnxvTQuOQWoZ5HKXR8DiDVk+pN1+5E8ZjjdMCD2lOhEtj
w9nZLRmic3TmI9HybVXkN3ZE+kSUN8PBGkPWCkY6wEFpRkjKtXaYbHg4UklCzHy8KsjWISgFyRcY
3AWXT+dKz2L3IOTysh7zqpFfD2tNTE8QxaoHuImLeq/RDgZf/RqKt3VtqE/dtdHLoJnzvsFKcT2G
iYl17cb57WziwBHpy7MbJnBH7K7dzGmxXDUjX2t0Y34PJzt4MIvE0oX7ZWamHo0lOThzf+32xLBv
V4luwvJ7T3DSv9w3Nt9I/LqJu3AhSDfKL5rp6ccZZxuzCLszRU5Hwou+ZKre6c7rnV+bIhI+djuY
venEiK4W44bNOyfdfFlvmROtoFRHjjgtQu5cWjJI2QOkwveLEz5jMUlvGPX4BaLDZwLqxMVSW+5d
BlUXAvB8jqsM94BwuLFSj2QHZ0HZ1jX2DmEKFA8XDI2Uj7sUbs1ZAcn+IPP3iJTI82jO2HYgnMXH
miVyORr5+XO3EvauIRrgqOMpsWx/ZJLodFuFc5lqQ9S57fCXkx4d4gLc7py34AHN0O1anJlh03KX
11BOIbYbUMVCC2NIwFlIg+Ieg3LSnaZq0csQW5E6xSGUBk1zTs2EUtFNfqTTMPiRksKvevhZKdnX
vfW+CWOTJM1w0jcwpmgDML7FIJ0Oj6tjNXgLPcsWmUbgfbcaL9u3YYVpjvpISx5+N+IG1wqiEc5O
D0ZfyknbDupmgTQ0tqbxOHui3pnOYrBmglHjFSxaJ05sFshYPupkwW6tEAMboQ2MDTpdnU9JfafX
5F0ExFsDnJGOgBUCVmZHKx73OmlKcVEf8PaL9uiBZ+KuumdLJfTVqJj2Zlk8uQE/ejyo1rw2Ym4D
X3KrzVjwMlXyZ+wsbzcCzG/M2aIX1ZJSGBZX6A8jnGi1n7DIPSzxt0ZfOKQDQ19QbTU3Ryj4udur
PlqrNuseC/CNJWMN7ToKIgjZU07HkBNgVnL7da8ty4dO74lXVor8WFq8nhMzXXnlUJyDXk1eWOXv
8LqB2Cq6eRcn3XjWGoJEydTuyf2jLglRqJ7NwfxhknfmO31A8MnS3q/IKF5z1pGadW6/Oe2v0EBx
TwtvhuZOuXwWW9PhSi08DMMnI0KqLd3fsUwaf31khsRuN0Gg/Xx06pLrGgRli2VW74s8qY5yxGbP
sbp9M5/qYsYsMx/BiBgOfeLNNTLHbXxWH0aYFKc/vvt6c1i9BVIShuY2kp8/Q0uoj6lDk1x/lHWD
jWJxdib3KjPnj7Gghb0kmDnZg1X4DkgAxDQPl+Q8FnSzom2mc3ak6gRNHaD/eQG6NEF4gxpbsEgb
CAu4mYRVHqnA9i2t77MsmqsRJ84DTWYoD2hp/N5LDDxxoYnGCMbPDe5jcHTOidFMZx28b3JiYGxW
AfoQPeodA0SfE7vlJSMN0kn0R90ZdnW98IOrzTLRyWa9ju4MHxuSJ7cuOPUpQowG5ao8wzyFCBQH
x8xlLqiaivY/Vclq9/C1We9rl/4eZ8tuvw5v68byaCx/3aRcrc55rIFVhKLZRWXI3NpXx/XqD3WD
0WDdXTfSczya+kLxLror/NOp4vHSgrIVjMDIbDoDVoTZBp9jUL4wpEcdsooCQwxsgm+1imzhDuBw
fd91vF0/yx83l0DXDoWb7yGWsyD0sJjq6HaklcsFhLAQX6/stXXA/1eoe920GhG7bc4vUuqhfWWI
uka04PzOWX8hb9Oii2lru6WopqNZPGmk2JITo87MyA59RD5cS+tl6rWRSmVRdDFJcgVZi1yD+ObR
SncQftOeNsfwW1ancDVDP5b1uG+FycBcW+mlB447TDMCOlOh7Pky81rrLvkRdNbVka/DBoqWvrfI
A//nsfWh6wMIwqlOYni3shUtTpzjGDDWqVtS/SgJvRNiif9583PPclOMqhjaazc0/PW+Mg1LRiz1
lMpxy+GS1OXBLgTRoHxjtEvT2U4y9BjEp2Ji552GSqOIFPnsx03xK84H42zgPnmuq3LZG54Hzw8I
OcO08bzuJWqviBVwvO6ud3495t/dJ9pp3JYa1jFfD1738kI0R6Medl/3//H89YCr8pvXvX6qNbwt
AU/WS6+q8ni8XXfrxi0MeKso+cwSQGNiQCdnd1/T7jlOFvmXX1Po1811b1hsuM3r4fX2Os1+3cyJ
M8funIjOqUEvY+iTv7q4mGrygdQL6/XT1UVdRw704iFvR1IclHfLupF4X+icXL08DvW4HfEhvFo3
kxDlbmZG3qK6gtVjVKTOmQIOJyqj4TzPPYpYyKztMR7S4DBD4O7roz3za7hVqFBWtUuyL1MhWbzY
0/xx6G+Pwt4cW6sJMu7nowofslp1WgSjD1pZJp9WTVrr3rrpcxLGP49UqbtgkqYeRNUCBWTdXdSF
YkQomwjTY3e2Ji7Xr1cxwbrxB5mG7BKWAHRlTS0Azq+4LJ8v/vd7vl4yUB4z6yuu902tKU+9Mh7g
7j8eFc2RnD+PfO6u7/75QdaHrrfjWvCo9fbnO369lI7UcUtmAD6xQswMEOo7ru/9x6f4/Nhfh79e
/f/jvjK/JKLWG+z/0+C0YOLbUo/GBLua7g71dGUtR30EJCuggCBTNcmnq2/QHS6QjwoGvaV4SWI5
7EqvekkrC8drb3H2RaPbByMQdy2GyW+Uwr9Zon/Hsa32l8hEirpoxb40ebhR2phGw5XZxm30TIKv
vuuTNDi7OMnaUQ/JL3CAyFrw5Cz2un1Xdk9WGTPTyBYnOWaUjTsMT8sox11f66/4YkB7NwxsyMUl
LEDY8bHbJGZBUoH6mjaKm3ns232mMfG5RBWOc4q1CwEdE1b/XAtdu0vaAh+9psoOVdH9gjCtjOFH
YoP14ZvZTSCW7ptMOrERVYJCXmBO1TT7eTLeLY30YPzTSzrYZg08trgaXIPepXu1lMe0Tc9g7QUs
M/tC3FfP0Bd/i2RX3ETRz3H+yLzgkFjKdT/RMAMsoteOdg5M1ehkoyX3i3Iih946WF11a1Rhx5+q
Jp4h7H/iQbOrdM85mAGIBPkI+7ChciPD/VUT7k9Hw6lSARg5Jv4RT93A9n5I8UG10r3TQE9sq1zD
esb1o8z6oH137wFNvAz5Bw1xv2fJdTv32fe8Ya1bNyq0Xb+rZzwmaBqadPYEdkNjQcVh91DA3PfF
k6hIcW87lSkUUh3fb1ysJuxegX6nBsQwd4l2CAUJl7QgDp7ssFNvo93UhC8Q4JNLSuNpC3CCUT/l
o18YqNYR+G6m3PGxlcz2cRUVW8RW3xPO9DOeqnx+e1iQXsRP5F8/B0J1F0yN2HIWoDmr1cJxjcPU
BRjM4M0V0Ss/jqHxKMfGPlhEKUQ4rz7EtnyUVXYzerjj4CqWcj6Ft30L/77GHxbvI2S1bQXzPMgO
sesdtLGuCMnqrwryMX5qQ3vFv3oL/K28ixuVpMYA19pGC1jLMBmzttrUJV59KHccGxbGot96caOf
0rBrzrpApDzMMyYmGri0lsGfITe15Xw1UG1vbYjkQ13vjJKER3uk+SAhiuwnkyZhDyPTxGPDhlp2
brvuw1SLLKmL6TRWrxr+c7i1wEG0qmaXkKHuQMphTdQ511JZ2GZDVG9ML00utjlYhxqVJJHayazv
tYxo2cJJ32rL+XBa58GWuv5WteVrxRC1nYdU38i617ej4rKYyzhc6/p1jCZmKyaqSJyKcXgY6CJn
tBbo696UBE+6dDHH1Lh3y769m4vf+hI/lhieXBhZ6V9EjH1P4qrWvfShqUpUb5MNgKX9XMDSizjY
42R/9CpUDW5CGkYeEgaRZhjZz2kbb4uh/QnX0tkFtvfoiLo91pc+ae2DbROHDSEMn5UeoWeJsbny
muByc84LqBbLPNSxmmJ7DsFVCwMJYnD/i0UujsWThUUwg1OZD/DhsuQQ93RN8tY75wgpoAIlN3Vg
dL4bpu9lqjMHIJFqIzB1JA4IQWoWoR24D6aDDa2u4JVg82TbuEm6/b/sndty40a2bX/lxH6HAwkk
bidiv/AuUqQoSqJU9YKgVCXc70jcvv4MyO4d7mof+wd2R7i6rHKJFAFkrlxrzjGtdBf2+lPpaP4+
bZNN6Fjeuq3kIdGd6lEbECjHcEo3Dtr7viUR1WeNWupjhg6k5YwrB07RbXPK4/5MshCObnvbF9C3
FE4qz85bBG76j8g2DtZoGnMszG3q06V0Qx2EUMDUn/sL4GJ39I36atYWkxYSIiGu80Eb165LP8sI
hSVJAs4OqX5uady+5Y02BT9Tx6BCiuSb5w87dK7PIkTxwjTqhyqYfwMrJ5RMDgj2pIlK23Y3xN2v
iBlWSIjvITPYW9JMLh05xugiiV+ZE0LWbRkVG29EhRuX7ToU8Kyj4aaC/vvgVktv6l/aIN3Tv8Lf
0yATiLoXJJu4suE6Dk14GAHm5ob9jukJ7i5mKgdhYzfDvJjjFU7vrgb9sw+hX/Wi+3RFvktCGITC
c7pNPnH7kU6A96WcTtggOT24IdF9AdjLwWuZH0p/rUHXXaqkzFelmRNuT320Qh3wXvZQQoqZJtOR
BK9aKmGiDZAL7Vy2qnSbeuqYmqTrmSQzLspIVks9Fz/GHO1dHL1JWeH/KqQGYqF7Vw2zE90reS4A
q0ehaJAiMJn63jkoSP0ycXb0ocoC76Ot5CloonlSiAVoHN0Fs0NiFYIl1IAEh1b4TVrHKfNPQ+nS
vu6LaCt99U2ayb7gNLyBo3pQtm2fRB4ea73IcVBKwGype6Lf7G7iObac5B9iHukML6KxfGSkuWMX
rtZeKzexE5lrI55ekZCUiypuMYvbsDZDisZFzzx3EfUJro7ZY0iP3QyHmzRQC8RcEcAPV2yEAzWj
AbToHBBqCOp77FeDHFkKr3ZiHJpbGcYvctJu4BKr/eCDJxdTl9xxXD1hLUMgF4QPZieOckbYW+VD
louzO9UzSSauNp02rAGJAR1tYYYQEw3lnemh6syXtgqLhQrZl2kgXKRmvjg+C2QSlfpjGeRqW+cx
sRaBdpEFgvAMq0jXoepTbYZQocBcOcTDDDYhMaxtzgl57oaDqn1Q032kZ+eh0GlWc8kyB4NiMLI6
SPRswnEOGtyGu6IoAY/W6caH4u+nyQOVX7sMHOelBL+o8vDsRHBJik6+z1IKiOMIYyMCE0kqJEyR
XmAYu2tbkazsCz1HCul/iHB4VhOfo8acDvU5xgb2sVmH0YAVqKhgO+MiLHNvBfFpciZEiyaYf6Rg
67KJgxUGtJXs8ve06IuNVdU9riJ4YV6Dk8Zyb37cRTRRKQFNr3nQRwDyQ4npwHS2sYv22SqCn5w5
6OLLQHmvtZZfvBIMtpCgLl29JIFw32M27nMnRd4VUT7purdODHNTqv7CKZeNmqeuFhjJZgxFP4Y8
7DKA/CPGZw57T/jxkvs+Al+CToDYi4HV3DuG8zFkyi7EyWOd0kn0cJPpOJrlo4h0cdCYyTPaPzRx
6y1EXaql7sBqwJ9ZPnpdTa/ZFespQENCPAJj+Ko40BJHe5VQ3Tqc+bQ3jVEpo+yBoHCJb6JI3A3d
pvwcRJ7zQPDl0Bbed5YjwHQU8xvmnx54loHAjjo51Lq+x8XRrCMRDOy0OSPYNGIC06+dEX1qYYwY
p8bh7Jg6QGQstCt64BH8opIpOJ3JnbRjuNtqZ5DvGORZcRib5BOdI3E67EkrXeUfRSx/RBq1Vuog
8kZ3TNc41YeHnvCppCeiHh+OUZT2GszGXdnrhOLkgmA9lgYWRE9/7NuBWOXKeJhc6w7vx8pNe29N
maQx7U6YtcJCJw/2lMiw5uyFMKXoaFB6DjpxTZ8BGG20IgO4vutFHW9Nm4CgFnv3FvGMjYJn2RqR
vSmY3LB3vCub2KUJwPEqMrBgWI1/HyPLoNAKP6PmGOdik7G/Ukb6OysrL6b95HhCPPu1IKipbzae
65QQ9wBKVN+ajsa5gsYuIcHzjsxHTPavqNhXNPAeBfHjnPvydj2ICaB84/noCqdLYWiQKDNkvzqf
+BiiKxd+gN8NQn86HDpF1pflkDwuhwuiU0jwiCJXzrB3VIgaJTPOLYPOZasPH1YOjqJze8Qhii9p
vgYEpp6urjOfC3xjjV4UAQjCH/RizXcVMJkT5dSunFKnhGEuhuArg32xzMnlWfRt+jxmNTTUKPth
AhwhU8ixOY+5xItGGiC8yqBt95PcwnZDZAwIj0Tto9HbFTV++dqh5ZsgcNsJH91h7JQEAQGA5pSD
xJuEMWaLx9TmldPCKpdeg3ysNx901BBUXckaVWOM1Zt4RMyK3xVr/9JU0bQNE/tb3caKBc9FQYiL
S9TqZg/tM3LgR0mE9VBN9BgwBS19gpcaAM7mONzGPOOnM7zXLsM7pDs6qrjKXqgJaxppchl3dr+m
kXZwZh82IyZa+jSAMte7wzo8/5Tgeqz4wS/JXMIY1mTdvjh0UfRuoX/HpoeSmiSSPu7B6LArWQPc
3qD7SWDMCQQoFxAkANeMY5vMl2lWj5veK15IUiW8M/Nek0lsS4eAhWx4McLgDgnXlrL+5ichjnWP
Yjn37Ive5MdQG8gQ8RdkCrf71lLbvCDJKJ/gD+pYwHFLQSWV0Yo4JvitPdxRH62xczMm9LplH3hw
9NH5RzjSr4iWG+xzhbhXulEyoqyGQytPjIaClT0RwhBOAEsTn8+JIG8umbka0/GBswudIEvDBUiq
CMZR2jV6q64TRsYTpxQDM8KimfjIyhH/YF5L4v7aD+a2n6HCU9BMNB4DpOsWomhWiR8Vw7NNmZlb
0QUVDwZ5Oa3Hqg2yb8X+jDWQWIPJC9xVzGQdbhKjBc8CcK9VVzvQu80q1gL3wtPTW2XCKQWh3ugy
0EujH0BbgYtn1jfEKw05qcs8aZyVF707tUXTj3uycdBQDoyrAZHj8s+niPRumolNXXwCGUiWYTii
Ex7fRd7C9+/iO9+f34DeQYUJa8B5SIgr7U0FZOuxuZ6oEV7N1nyqsXWgiH8ksvjBi7lKWRzQSs0Q
VXrTtmrZnzjIV8rEpRCFAK2wb5dk0JtBQqrI2M5AgpATcgiv1CjENsxC6r6QLEKVKrGGRkC4SIvf
sGFVG4WxHFA+mSkYV4Ag5kINQID4KGjpQe/tC6tF1svsJhwrY6GPBbRyLE33CR2GyAKvmTr9jTj4
b67S4OmSexARMrNI+/gKriA0xLcgQ4DUNth28pHdGZ5D1InmBE/cSTUGJYN9NEzHOpRYcpG6+Qvk
FCiY9QPdJ9z/lZdivdCrU4ctQyr1Eo2WTyLhPnUR03WG8V4oWSNd69RG4xjP7/rLWDob0er6ukuS
T69mPq1V+t538mDTkFk2k3SoNc0eAdqIJThriWgbR2eVakWxUdZlKLQX1X96IV1vW7z0VqVAQbjf
Z1WSY7PLmSSWycLZ+SmnReZEKJJYAZyA16/TOFoy/LoLSauzStj5UxGI+3zs+I+oVMFLUjkgGh2K
kjQbZG8IcZ0lUYnnUGMoWCWS5SE+e2G5ghjxLoBTbnHPQAsWrHy859B0i3XFzFxQjtaefpzPqPg6
4Ur6pM7ZNj/SoA+vStUz/l9sYs0wkMlalN92ZcJOPKOsjtZaTx6dBx5ITN4LprLPNis+Z02JlUUP
XV6IBScVn2vcVOR5oZlcGRGcqSilOtfeMGFjI8YYSBrfhwQJZWUTKKupRuBJ3YktZVwYlXnUG+0F
czNTYhtcROeDzb1mvloOHAVYjKec4OnwQ+uCaFMlu4HTPSre8plN82iW06MTcHtma3O+TsA/vGXf
mfyMYBCWXWVglw+4W/RQBwYZgb0KS2oz72L24lsRzy4S5C+mfVdCpkdi7DyFNKAXrjwmFhKD1Gc4
GIRn+nE4dPsEYAHjU2QWVdM/21Ceo266DEP0GETjXdSWp7bJNnV9shLjG3znpd/B1as+SkgnQa+d
G/wbjandD7PWOp8cuIdwLFQBgWSioA3Eg5kEN8M3X3DgCNSiaqvi6jMOHWCgnBK6rCWbU3txvXFX
WvqccCkWdTTL0Xx+XKuycQF3jwZXy/TlGoO2Hsond5qeKznEO/GNoQKauoQbEiNu3GWbNuOOqSWx
EK5Vr9rJW4N++z45znf0jLQQxFEX2adqvO+mUu95/t43PuJpBhyZ7r8wRnqstGqZ2fmnwZtNp/Iz
QPhKestz3iHDp2OJsSN33qH/RdsmUd9yCuzFFLEkxdWYLMy2uKVxfVfXzlMeMSKSKY2C4U4CZ0uN
8smy4kPd6K+OaJ56J9uESO5Whes/ugO2XnQcn4mbPHrBtZfqwWi0+7CN75SefpQ6U6V6trhqEPcm
TP+Ad+Sm7shYsBocXoaoXrXoXE7Rt6RtfmbByWzIky/LEkly6x4LrDmFCh98gWBBM7HQWJ+WIJAz
AEC/dA3z1HUQz5mh0UWi0kZ3jqBz77evpmwwn73VQ6DdZe34qPkcBR0ckGl0maLt/wr6cuaA4z8J
+lDSobL7/wv6LmHx4+f/IdD+lv/4N9zW73/xX3HI4jcxS/Zs0/bsPzKP/xD1OeI315OouIEm2a5j
/Y+kTxq/8TdQ+SHps6VuG/zRH5I+ybeTlv7F7eLL/wpr/oMi1fzy73+mStkO0LB/I225/M/Upcl7
cD3dnCOXyz+Bmao6UHXmecVOc1CX0Lj5jkja1p9HtzW2ul+ceS7a9WjWxKnl6PR6b+AQksfkmQmx
UalzipcqyM5u1T27xXSIDOvNDeAKmNE9PF86dWLRJMkt85Mj4OtNr0nMsEesJ3dNcTIt3OW5g+HS
K5dWD79SwMLw0ENVhetu8QtfEGG5e1E+tr3cZBMTqKnoGUDhgQiyOUkDxUzrFqjRTGx8VcIKSqr4
VU1HTImoQXCgLCtNwrlJOSbEiAZ0YEOdsD7bSicyiMYjyyaQ9itxjScvb6dFNUPG25y1g42/6Fjy
ciP+jEdObG7jnMq0Yzo8iHOSYk6Xzo+OHbsmwIfmV28scQDviBmFOA7E0CAtD3xVVavnVvLacUP6
Z/azH8eLVtUMeIKf+I0dku8oF2ExKUD/kfbk2CRQoec6Jn5xCBo+TWfQMJ52jyBCj1GbHkkn2Kkc
Sg/2b4lOm/ydc1Q7J5wHh0jHH+DpZ8/Xr6FmwdoZzz6QqN7Y1Jm41lpDuQ3poxlpyafHuo0+yZUB
FRm9+s14iVz1bITWm0qCNfNEv1k7hXtyzGGbDcnRTuKbAO0+9vyYSX6kF3gJdf/OCECFtih31IZD
5FGN01nG4yG2+61XJ/vei/Z1jKZmio+Rq3NXRMdSMEOhRUvFhOJshf9hZ6T91sKlSaPwRMrEEkLQ
W4UT2tHGsz7Zx3Z81VOk354MP82M+yCwi8NghXdEtx38Su7IEVmPMZY/jbIReY7YKV65aPxpkQ5i
xebJNm++JV16C6z0PujXOMbOZWjtyjbcx6BraV7u9ZokY66wIFhONTihpuRdJumnFYSfoPQv88dI
TN21crmp5fQsqm2d6B+jjkkXnjFtg+04qxhdsUrz5K5K1JLuyMWbA/Xqoj9Mdon2CAt7Y3r7QfTn
YbJ3REPsMTwlwjoVk3UyQj7BcjiIUO6gnR+iMP10AcvS65+hi+ZGl8nRtDgjc09OFX5aXV9KRCu+
NXy4yL9ddz0kw7MdjpfZkRzStJx6sTTLhGCo+Pb1GqPC1zGa54ZeEqUDsQxV8Ok3rr1I82FLviQ5
XcPBls1aclXoUq+QkiLzOmLfPnfYCyI9erNU/FknDYtEu8loGpOsd2T6tDd5zrORmM6CsXE9Xue9
NCMZdoinczQlEBA4fMfcq1r9BDmzi4dtXXUXCZKm1jJSwlgO3PchnK7epC69SYT4cDG4JOTIwVf/
Bu9o3/bT1amm63wFlT4etDShlZnd5g9mvh8F3Fgn6ldaMV0brL0dBSCgUbpezdo31WpASm86cmcZ
XBqtms59gxXC6LEhYWAhP9qs+X41KUTJHovkOnZJAOmtt2Yg7W6ydgzA3jH9TiFrgi/Vk9IIruHe
TpLhML+3NGAt67v2OSJTMAZxFsf5MY5YClQ4HWxLwWniWSdxZJM16ecg5TqK3nrmJSIang3Rbuab
CWnfBini1W9pZGfXlk/K7Jy3oaSK5nx+1eEBaN5TUIL+tOK9Fs+oH8UyPZ3J8zmH1vCMK3gFRYcQ
pbOmxqsT91s355SDkfHmBtpr5wWP980Am7/WP0JmJZFP6K9Bzrep2yfTGQiO818gVHB2jT/bfDxQ
Oy4rbmYtiNbtuAc1csJQWmpnvy/uzQIfI8mvo9HuqimZT0knaTF8rvQzTTn0YvzWQlo2HfABxsmj
XsT7tjZ3lZEes4r3PvB4jCG3BJ+0nerL+ntj1g9KTQevbJ+bZqL7hRyMXPuJB2H+R4si4n72msnt
NTCutgJxqCz10fjDeZg1bFI9VwaPWCzLrQ/Av3boILNYRUz/MMbDVZknJMLpnucFW4IeCIr4gSCB
5zaeriLOwI1XL4Z/pdHxDF6O8YIcsLn8bCLvLhjs0/xIzmuC7jmnMOba8RA1Bs+YgAWHRtJ9Uwp+
ssjZaTzI7crasScCFNTbiy155lmoFkl3pry8tbxGmrO6MfwIB9o0vWnzqGW32Ot5PsL7OjzNr5UZ
zunriRMDgxdmF74mv2PmYSbhz83QEBZbzWE8ntUs41zzo50OENXtB40DI1pImnWBv9St9tWNqxv9
MxCusfiIAzu4A+awcFq/vDfng77R2/uYJfaexk66jsZRX3PSNvGW79nuXtJoGndxByg5rBo6eQk2
qeHsFcl4GFFPtKJh6G9JqFJuu06SOYMjB/bLPkswR26BVpOwY+5S/XkATbgXcU9Tbhbnff3u62vj
NMcyZS1aEvsxCmNj86UUJGRC7r9+9/WLJus//lWa89te6HN2keciiRxGBD2eE7ziyhroM7X3dCN9
kP++xiQFsK1jhaA1yT4T6G/5hdACWmmxBO88Wa/CJRp6VD6Me6hXRfpK2nCD5x0VnUuv/i7D3a3S
jphmPbrCSQ3vxozpVjixhCh9B58R4oi2nvIOYEKCO19bo7BYsAegIn1zm0+7tjcJ8sQxt5bxSFDv
TMJc4RZaj61B0k/Yr7MGVUSltOZQjkX7+y8Kce6BNzftJqc5OWE9bCiKaHigjwjpr6daeM4LWTCr
lVd34aXWbbK8XcgusK5C91bnUI4r1bn7KFffo8Fd5lpMYJDH2Zop1ULZA7txKq82kPRViesRs73N
qMGa42esFiUtN/YUGx8pTOIut06uLBlgMiBMavDW5fimSloTuAT3cc3iwSOQj+oCwPESEAvOw7Ye
UY8sGFt8S/WsfdBjzJ5YfItm7bL8AS/2mVU7b45mn6ysfzbq8TmRxSm1Qcn57nayolskd1pfH6Sd
7P9U1P8FfVX8Z5nsGYyybel+eWgE/po/l8kYDiXSK+Tcykk+q4QWffqcO/0zUQcnurWTNh4q6qiB
GJR/eGVIvL8U6JhtOD2YFmhFWu3zO/tTgQ5GTOX26OQ7PxBnRjLkQqX2XbqyaV2DAyD/hEy51F9o
8CLmUukfXp7Tzq8vjwvJdXgHugHh95eX7x2HlCi/LHZGSxHPWpOH7UarShBal0T0FxJ0bk0BPesx
svCiSFY1CtswHn8/gX4M/zf4WfzVFZhtRb9jce9+/Pd/WdJFCm+6hmNTtHnz///75xCYJI67jZ8z
zeifYYpcLCqTVDu4nHnHksIgbS8OY3S3spYKtTwJFpd8JL1OsPukFKyeREAu16Xz+vcf0XxG+893
Bi1ZdxxhCUf+YogqE8wi8ejmO09xhNLhyofmIxz7bDn0PUUoiSAyUe9ft3fZUJ+n4weV2HPQnJFA
3HRv+DBDFoCv8tC1pjPOc1t7xTZwbdm60JQs7ZEyhNrOhtPhVMN2LkFsr98mKExDHoC5StdpaLvp
cMnCeO9m+nkyrV3NtejpPNPzphHcYVYn31u+pa6+qdj8fJcOvCL+yG0u1djv0tZiPkf/juFg2KFv
sEkfRq9YEcxFRPJVC0g+mlCODfKE0mDpmPXZFeril9ln5Sm+fXyrmRSxhy0N6dBp5K5ZpDoa2JTz
X1YMiAb77jmsaUD+/VX4q9tDCt2whC10yzB+uU8NFG9ZYUiMn0aDjVs/Kw+uR/r+VVkPZBrV/wQ1
Nv/qukthzqd2V/KM/HLdvV64nE15MgN7PDRp/BQjfY7Na1z0l4aNb+PK5DYOLGrTPM5S3TPH3X0l
s71JXZ921p2YnkL4RTlxwll38Ty6kUb+YDrzzaBTkJI0dTZ7n4OE8dAYh6h1IW3mNLSIBs77fA6W
fSPn+zB/394toeIvrM7eSQrQ+VQA83Lvhcg7jeFA+hD4rOnacarKLDwZMcaw7LvdkMqo+i3neyIS
0mMedZuoeXeJtabNSSC07WBuApdqOOUuGg0bmhfjzVggkpMlRqdFFhiwEOqUgb/rH4H/K3SIyYdo
8ZBTSRnovTIVPOTJcO0dn5Rhtew4glGBm29GSnVcF0BVzG81x9EijW5z0Uro6Ta20hMQrNdajR+d
QTmWRxzZSeSo7yKy7VRw1/EZM9Y6Mjo6hq58Mwrk1t0+k+P9oMXIKEvmvdbKDdRmLNObSP29Y6xa
88zQfQfhAgvSeMBj/2Z34jwf96hYDuNa43G1nN/PSYW9M9TEshvuq/xxMNi0+Dmw4Jw8Ozj1ZrEU
jlo5ojv0rv4B+ufkCNoEf39r/2K4/Fr5pON6jtBdx7DcX27tydGKCn1FTqYRMfEc6QYuu7g6fvk6
/8i5Xe7yf1ht/2rVt3RKTtd1HM8y5j//06ZTG2PkpHRHd+SCXWTDwbT45y31Lx5Zx2aYg10VnC7I
1n9/ESB62JYwJu+goRFyb5F5jCL/GS7Vtgow6NAKekz06kKyx3p0G6bPDGPC5HOusmtvOsxymcj0
1p4l5k7LztOMU8KxpzMAKbMQOnm6j0P+DnK6Jo7fXZuXqbrk6FLRSQTf80IM1eyqAhRbMUt1XSfY
7iZgLNmxsb0FNo+LyfVXfnIzvPHQEqdQ5LxNzmWOOV1DT56SUqJMpyRnvGk5l6kfdhYHnflNWtQh
yKVPo2k/FzQt7GDdueULE0yKRdrTWMrM+Oj16lk4sDqz4eDa8TGvTTIfgrXWAG/h2NSG0VGfHNyk
9T23x2EKHlyf1kdDv8CoOSXR3VsMXfEqiGZa+CGa8IHSiwyVT4vtQhs5k0TJsRuSvWF4jKyTvZua
DP8AZ/Jyes1C08WEn9nqmTykdVI5b1ivlvOhxBvgzfJefL9/nldwyXnt729uof9FgcMt5iGCpLyQ
0vqlA5mDmhqKMWMcmbJ95llHdnNcMxvk3FQ75BtriX4oGBgvRcg10oaICTbOmkF7MrwleapTd6o5
5nUcDZW0T0q6yDmvFpzSihP6fHTrunOTDZdQC+4bOHCVG3/zWkC/hEEtYh2RRPQ6usktNvj+MDph
pAA0kIgmkSF+5pZaKIM1r6IF0PHkU43ORYWqkTX41mleVaup+0DhP+s4DjChPhxWfua3N0xIR0lO
Xjm6e3iGFB/DVtBcoHtH+ufFc7uLUGqlrGGTFd/nQ6qTxPtaG7bQ6TYlzZHGVNvMotqh/2KXw5Uw
nTMHvKGHA02zbK7GfCLpAw5zzPhPebsJhAIZ1Vyyrv8Y1bCdiyCrmVsW5puH5Mo2+cd3gIP2Vxy7
qO0CHgnTfyxp0bXue2Ih2SrbdvX3F/ovVjEKt/l/oPHobP9ymfugctK2Z+rcu/mqIb5IlsSmOX2/
nW9ysx3O0t77ZfAP95dh/RqcQOHoUj6zQwth4LL5ZfmspImCU6p814bWNavT47zPuYRJpGrd61yM
NDv6hH7P/bMk7gjVk7uagqccabzQ4TR4UMzGQkZgrHJFy4oiO6GtWeso56nFhP0+I19lQaAT9ZJL
o9QZznN3I0/ct85rIDzE+3nJ6KOjIqmh6WzAP/zonIdSjyosG0Hs26eQ+OcZdxyP5GSX6dHK9Ou8
7pLbdYpBnAWge2sE3QqzQZwdR0+tMApeAooe6omimjAIshnlXM1Y3pMjv+7a5Jij4sF8dhnSkQBc
1o35GQ7M5Db/zOakXyehX+NJJxaL65K8a056HCXHPv5uQuIuU8G1YbP61ul+LnScAYAyt33DyXXC
nVOlpxatk+W/0Q/kie3ct7lDEXT6og1Dtlt5Kqfsc26HuB0KUyrzH0XlbbtsOAos6gLRSUpEX58d
7ZmbPE7TR6avTZ+VKNGWdr7UouEEq5GzIWXdZBERoDNT6MeHIITuBWwZqUclFhNj1objLr5WhM9y
Ebr6sUzpxMbOSQ3JTY3Oae5aC/p1c7dprAKYpXI9N+E4e33MP7RnUrEk4lxpEdpyummxusw7fMSz
ARD0FPjjef730hgPOhIE2kW1io4gKW8dAoIQrFM/azKjhABhPxwRcMndvPrOnTU0tM8STD/A8K9D
7KjImes/RBE/oS1eCKU/aft51UWwctT9+GgwOsBkfZNRfBS54rAZ3qTkXWkWKzTdV6LulqMfgy0N
DiAgiAJM9lnOf8DTm+vWG1v4IU7ZPqguy/Apruz7uWAS6XhFS/kWByH5wMYagMwH2MSLSTXR5dle
6+J96NFH9LBo2xOiSryrwWbutbVtSnuRTJRiR3W7L8sRVAA3PEOPuYyM2IaHns+T1UvSFQBEiXiI
AxgaBOCVK3qIS2ztkBolUQEtJ0jr1DUdMeUf+hfShRtu7r7GbKrlwNmhqejWDBkjCNoLjdNdU/LM
UPawk1Ys/lOHvJ+uM8vx3CecSv/n369awnT+83THadOysHDYLCL6L1V+OpqIUKWF6c8ZP/KGD3Lq
70yfXEeauJMiQ2s+jLoqw3efMKPpUX7kILJabJBQ0EIPokLLGaDF4IVBPL2kifW1bH99A8d4r2IK
3Dr6JKn7I3bxo1rDic37yQOoodsgpshZrO/pB/XrBvQkLn+9QLURwXmQHXtOXmtyraftwhvUuDOr
MkNtps6ZwyE9wEinWyUlszsdCSx+E3MXyZ54TAab/DZhVLeyBsEexCWkLpoadUEvtC3obeomGWun
nDP60g7VYgAu2qNv9ehy472/Au8Pu+5Tr00CGnnA5/UlBMJZxPGyL4nkYVW3ZXtYGyxO85rzFGj6
CT/MoqjDm+5ShXT9lUSoyxDLHbhYvHZ7gnbX8x6eRi3rMHgNm+TunlJv3ndVevS4I+fnr3G8J2E+
dcw10lg/z99tLpMCYz4aR/vkQYOoWzATmO+KxJGn+Zt49Ptr2stzZ0BjnJAYw34+acimexYJDI1i
/EA1uFb07bMRvaEnNru6pAoq1EW/x4Cmr8TYb7tkYlnCxlI1n2mrnk0b5Sldqdb5V+n/vyCdf5i7
myYn+T89qatbe/s/P78m9qdb9vO//+v5Z57/bJqfPM6/f3luEv3xt/4YurviN9tyCGSAMWBaFtCX
/yHpePpvJjJtQqxc4dBUcqlJ/0XSsX9j4M5zJQ3abbqw/kTSkb950NiwJXiUEabHgeWXUfvfjd6Z
//9HSQRFxxae1Gki6NCKf1laHEDFWtjD4w2BMi+R5Jd7YJxEekuzvWsZYlcWonXT4GmadBeWQQU4
oZm/+PUnX79o2diBBIUe/fsXBy1s/vTHX3/w9bVc0ZoeFJ1CxwE3MrMg8UUUez0IEIl//fvvv3VN
dCapR2KuDVgmpR30ZY50ZoTB1+++flFfzn6l4pFuoPkQz2wD0TSotL5+2/vgqJiW8dVqfpVExtmE
Aa00FoUF+cOuoGGGvXZXSTtAfBcgfHSTq5WSkFdlSDLnmOF2OvTE6g5ZzQhAx0y7mPy+ZyXKxdqx
80M0CXJhmwpsAqtRLD0DlxB8ioFxOul7L0Ca4a8kzof2YEr9G8Hc4Ymsxr3F2QHz3eTvQk2Wy0yx
p5Zl+tDq3bmXYbJOUQguR5IPiZWtV5EiAUIF0BPgNdPqiLc6czFMwjWqrSFiT3Q2HOIQRefhW1mb
hxFkz0a6pqBiQYcQpNFBM9XjkDbbSNJik1t0vjB2+xccNNAs0CSqfpALvSedI5Ovup0+Nz0+Ptv3
FlGU4oHIQZiKLHscESMuG3IblsDHrY3rPbmBAMqIkms5CfctJ5mzLIkqtPwYvavu3Y94BAC9u9oO
1WS8jhrI3gWKrk1fz2PyitzAdksu7/RC3Gnfxt/SIV/nEYlIMsV650OIT8xObJjB9mTzyCWh3dWi
J6iK3ML+ng7LU+YIudPxjsK/J4BHyQ07Cb0hFvGUQ90KRQxDntA9ygYfv5TiU8s1e5VHhrev0vJs
JnX1aCR7C1fxepxPeqNNVoPuyI2bgVsIRnQUOfanJUP3i+M1NYGR+VobXW0bpd4haAmvxtadLRhS
fTMiXCYAiMQGvXe1yn37vZ+/iz0e4Zy/5eRU7cpZzQYz6nvkGxETmWn59aBMTw3ZcKvRGM56Tqc9
IqMSWFFvLmUoP4LWZnhsElqQOtw2flzeEbRgbNkzto2ix9kCKhcy2ZLn4C01nYG/jqtlqPz5CDCn
iAcjwxvsh2HrrSAqJTusZ2uqA4yMXYS1tL+bbECctT3cR6CeVv4jirY7eKWr3O26pV1bT0bUvaeK
mKRxKh7bFkiioN7UyJuTLGubktbNXUgyrUiI8fHLamlqRoQOvrnkNYXZOERLurCknViw71CC2Hwa
Oay6BWgC9OeQGZOywvIRJM+1Dn4j0sRBn3aVxB1hEKyVJRnwTmKcRRugMpZML4eoG6FGFe/cHTig
VB+t9f/H3pltx6ls2/aL2A0CCOA160pVSpZsvdBs2aYugqD++ttJr3Psve46+7T7fl9oUkrKlFIQ
zJhzjD4Saa+IvIs3pSKo3YABaZP2wlm8SZLmc0/77uzke8ASFVqPehVmpXO2zIFdxzTs6B1aBJwg
kHRn0iwENRZ0na0GyZrMwSEHS2tUutnDkwp2nEBPqAvYYk+fNexddIa22E7LL6aYeK07O2o3CG30
sXBeCku+ZzTOdtYucTGyqaUDyn6gpLWwCsIeostuuLNt70fneu1B+lS/dRNivxROxW5Lk82cFAfP
7lHoEXvUzthaDAjfYcBgToOKrYM7yzH59xD43uP+AuG1T/Ho7+MgIN1WjCl6GKp9b7BQjh+jovmc
RR3UmdqGV1XG+9zh0ohBGai4fJDLi1Sq2M/9YOxjdEGkkiGWNKjxxsZ97Ezne+6yptLj7OgnjX3S
3k+U/eu+aaKjDp7DEdmihi/KG5TgNiTZgXiMtUlACwP0CXi9oOSckmja96m3mmkGuUvlOfTmh8j4
rDCjr5GxbhLM52OWEDC7ROnk7JPj6xTBMhcxK2cP0K12QU1iRFxIZlsnRnerwmQdOPLVRgbMacLA
dyTzYT36uP+ihnjsCHC/UXrRziu9ajsP6ihbAWksZACRqCE8I6bvywF7wjDhjRv8H2yQnR2RVjmQ
Ia5zfAn4ad9zWR7rkDuV3xSfXeenUSjaRQao/zYn1qpKcFXWP/2qBMUW9gejwQsUDfnLWCxGMKNp
QJYRK5DmsXx042KNEIi9sIHNHyuV2X2vVQSvZrZfAZb1wL4sY5XpodxUZQDSf8QBiQQ4qmGtR/l0
9LxrSgRtY6DNxbWp14OLHUH4xnAsp5Z0G6sg/D39Ntc07DO7dc942AqJRbFX7zYcMgw+nd6grSe2
j0SLVZCW38Zg+DpOGA2YK3VYNYu+7qBXBbQ4sbnZ4OQ9PNhTmeVHvNxfmsocjn7ccZeJrWNYxHty
JTE7t6WHpXnOD0Y+hfsmjw8Dm1+gl3PxaAARYbtA7IIpwm3hVfoYT7LbxDitg/GsLS5Je5ThponT
p2mE46Nfm6JfttG8edhxekQK034MxhEVksKFwojZTqGHMn7KZuQbJaZdwgrjF1VwL5rFEO4Z9mrY
niwaQ4bAipCOYrBzGCN4MVMT/J9mVF+DF57u6g6SJtyhPXD2N9903HWtuk3ueEv9Uv7EZGKsA7eh
wxArchq4qUR6epgyespStzRt0gkzBuBeC3dfYtnONSKwOTVm95yhxmGdvk+AbexcW702AdbxCemL
ke56TRvB0OZDQuTauoVlt7Urrgld4tqSDklHqOxgYWershK7pXw5VVO4kRHECMu890r3mSvns+mT
YKfqGk1LFqNBAA5yO2QUEpnGjOiJa41pBO0UgaTxQPnQk1WMzxLMAq6HAuzgsVhISDcckh2L94Jb
+sb0/buxK72tm7Gow/59ims8en4cvPdxUcAmrw5j5Np7zFkja50DuCop3BezR0cQh9MXExTfdnAC
YrnIK1nVBBAQTVh+rZO0O+Fq6E59ZthUmUVxJR8eAAbBe1GKPCTBg6lIKpu9ilzo4Hs4aZqNFrvS
JLDYpA6+j+6Onp9hfGPNx3VmKMLHencXKZZ+aTj2Wg5BvM6kwz0Lkw3gfx/fPk2bNRvPTiD3SF39
VCYk9uHvP9KkB7w0r81l/U4HLLLNwlESJZoLAGjXGylpAHyEnaJnuhQmnr0ZbKrqzL7K1I02hvRs
bhIkE5jE08CtnVY31FhxY/YbCwuJtuhDYmqEmbh1gV0Tnl6WL3ZqyTXr/x1ixvHk2aLfjzqlKRa7
u2EkBWfh0wCaw2I7tcxb01wcKkWeZgxXyoH8swMUdC11Ox/t5HnCwdSkyYa5YLW+/ToywONCQujR
CwoUG33ICE5hO4YdjWZCrEuJMxT/ONHeBn6ZIhD5zmjrlxQIAYGBVNK7boTgEGTusejEwLoHnW1h
oUQ1GEXM79nWSq0fyjWQ3xQyPiq6a8hL0o1UVogNAbFPCz9tYya4jOKwq7kxwI27IeOK8N3RtD1m
imVNQMmGi8S0/WvR2s1hQD9r0yXctdGqj0ELDToPMT13YNDhXx9Sq9vOPaFubQMOJNLmSaOe2DA/
ITEtj+ZTBd1v64HVK5JG7+e8PP0CmFFHtUTwulH5rvrnIvV/DMSGQhepsO5bxr4SOekR9qcRKzgI
9JdEGWLd1zZpl9pG+J/Kr0FC8NTsIvLB8mjzNoRqYUZTm3M5WVH+OgedxS/urKMi+EwdGO8CkV7A
UMLXRrGci/4H4J5FtHMKo2zAVBP/bMf8fIuSqM2XGpn+8QZpc5ZNhFMZu1hqcin8uiEjG1YzT+Ot
ywC5LqeR65DsWJrUYGZNUm05Zk+GctXeJY+E7rU6GIQZnsgE0ITAkXdUlxo/d3BtpoVguhyG6CMH
hgODZi52gixS2yayZGXOVoDHEE6ewWDSiOD7IobQe5uNmzPE9g7k8BcqimDlFiw2oJXaFsuSqpek
hmL2GSKUnxSL7U7am7ie+nOSqOd+gEZQdV5/NgBOT7OPD7w7eHNunHTSfqV6eM0V9GNDaniM4zro
UoTa2c4cYqh1ErdqFtQEucauc+omd58o8Iba7cZt6ZGgURe5OBlZ5R1Ja0wMOTIMTlDJLhe1MxRP
QolyHYwBnKoFZgjWUp2kA8ltzAGqhNj/EBC/eylpwagQ7HVhGg3JMfklH1uWDmkELCtQKZiuDWDM
09JgRxgdyJ+i4JsS/9AE0aboCnwjtGmZ3UB9ewQ32a2Hlqfz7OilmiK5a9OWjDKcZUeAnpR8KT4u
ycA/iL3XyLOtdezNLHgLKsxVZ1nOKRPjdZknvHaH4rHtpvQYhR49QEJCVMJw88bgu53mUwy4hoUn
2wbyC/6h9zirq3U/1ZdUkABl293WBvqeY8BzB9fC24aeDJCre2pMSmrPJQe4Hi4Keswxdt4LUDIL
Pws+nf+z6DrjdDuYJjwddOb201DMnKPL3tWJqr8Oed299pUeUei7fz2kJKZMO+4Jbl8OocQgRAxq
d0EqdCvSt7NtkaUMdNBSUXuyM4x9Rqu+Iuukl54kcj0aI/3K2W03Ran6X2q+fI6BY2WyYlqfrWWB
tC7O1bgmp6zftW8JixHALNM5Japwf32UDXIdZYrVmvsQ8hKXOWVUYioqjcXXNMbGpo2G7qCVsyXp
jW2lox4DMAF7UyrvMCsJTYSgmX752u/D7bE8ZRQcGWO9DZZvUVUBUilNr6WFhnScGMDYyZNwQKtF
ZTh9OLRdSBjw3VNaZdxAKxncKyOK9rE0uTMHXrhpUZnSlm1b5nCosMno+DxYcI6ZMKAehqK1xlb/
oz7Uof2l7ugVFJkfo/ZowNR5vv90o8TdeHG3Q7jcJa2YajdVZHvcDmbaE1zekXKsZcGysbBNcUuc
bgdjflK2IY+329rvh0VLic419Dt4Zu7ql7J1QAj4HSLDxPka6oxMtFCgUYcpBp6exXfmHMVsUR3n
ORvOpewLzIlliph4JAlokvkuKPtjZBiQUYIda4DJ3SWWnDmF83g7FIYJGql6dltPr9vA+qToxXLj
DKHVBaj6yNKuGhdbhmhr4hnFaaQo3es033tosu8Y83hrx4rKjZ1ZzsVMCbvK09dssqMvY3k1gPR2
LVSyEgJ97FnJV6fvzJXOXX3GjfgUAyF4rrHAB6a/rmMc9YyJ3McwwE1XxPn3FlRuGCzSx5oMIRKp
qw2h4tNWZlmFBxBkVhfbZ9eL0OY6bAzohEfnRrzPZnH0swC3GUhLjCKrqk7tN12nAh0r/sKR4Cls
ZuAySqB5Q6qHdQdF7ug67o+2y19iswgOLqr13QgBIh7YnoVxNeLeSo4zSdhhUVgfoFNPNAXeJoTL
1yaX0cZNS8i0uAeQ/ACW8aLxvk7UdzMAgZ0sg6QKUwq9whRRShUc3VZ4d0yVYMMUE2h5fyC4rP5m
Dbl9rh/GvHCu7ECg/FfFABk42IAnjjbVNNfHVLDzjWoyp+cIsFUUUU9M5MzDPfG6PbvbTaNKdcjC
prkM4RheIie9ugOapzh7F864ak0kGulok2Ijv/pv8HaDe+6K0aZpXeslxodM+Ls4jjXNdqzB06WF
kb2bDdBcHllKBFlnGO4XoEuDezuICm/fxyNTJxdWdZ2hhbN/NjFpNtJFzz5TjrABQV6b6/CFLGuq
WJMCI/Wc8U5hd9narew3sT98y41EP7ilfourJUl4gfyFhkkLNQA8TdeyYJLPY8aC1CV4uThEpt7h
FyDeizjNdbAs/2gBZuIKmAhXRvpye4haaDo9Kng19LU43Nh/6WCrVS5maG1Ll7Zf+rftcjAqn9wX
l4uPGbENpXtdWZyAuWVWOyiVn7Jl5W76YDhEdoypGEbqjRs7ieaRXf3w6yFxa7rWQn5qRyaaN57h
7YD6CpyVVLuqBWKQLHccFeP0qKbj7es2d/qTZntGFnFMrVCYIy56oSmub6jGGyzydhCj3hArQ9fA
7EkalTGubJcOwulW9ISaP/r2EWkdRF+V1uttp1OxrfGKGIjYCCto5ESRlvXdUn68x2ONUloGhKXW
wVlEDEurnoZhQFsltADgID1KD3XEP68fc9Lo2qA78OfRFMGrip0VAUPM+mE8Ik0DoBK21mamXwBy
Sv7ogcudJ8c/+z6E1zIkPXk1dNu8usYRc00LiRjP3mEdyF7kbKdsXugeJ4LUbzT92aau1AP4F1Yj
5WA9Vu5jJKJw24dSr91pCO84W+tNPlUskZXYxFsjI8LVn+MHVO0Io/t9ZatzBNFo7dNkp300bIJ6
WWqix872HokHybaYqza5EuLopd41i9KfNLWyPf/vbBx3RKo323xOUOjV/acsBdXoKHxN/uIkcOkZ
NPwLVg3KHjT4pdj62gLqnaK/t390UwkJLiGLaYgYs4nwAWc/4a0ZnR4dYoII0rWgucjy2O9GxS3a
02SW81/KLBsJFWQquov91oaKsbrhMxEns5b7WGVrIsjX3kyMjacz4nVtzF6EijiDT3KtKTfd7H0r
s+DYBvmlQE/KSIM/P5jf3ME7Qf9TYsweMNLToyOyYINBXzHL3NQ0eTe8MsVNJvnpblnDZsQ8E3FA
Xjc/j9YtCb5Otzhn6rW2mYkqu74s2UwwpFPrYUlAKoTBCeonF5s3R1pAGJUklptxBrG/gbqT9Epz
I/0xmvR0l7ihkXnA2m6K92RAhSFIjgG9l2/mFoKVNs6T7dsr1RrPNPqftypk/lJbn3tN23cpY8vh
q8nuGl6iidZmTj5HVEVXTbQdIxpgv05b0HCmHEzy6JmNQAqAHS8AXfH4Wc81/L2QOx6UynVZFy9Q
y+88auJet/HduPyjAeaqiwcCFWMNYFvx4Sl/3nntaxnk2LMK7xOjn1eXPJlt3BEl5bX5HWptqKMy
zCj86nsV+TiLBsiB2DlAlITeUceWOJShdZen3M1KIwvXnbnzm/GtSxPvSGrei+8TWi+nYFOzZnFX
ay4KJzqBwMMhs4kzYZhW7wDpr2MjhWbsyqsQDASSPgi3Jn46OOJ3klac1iZjk6JuoAqD0YBz/ZQR
MzYBLZ4FAHFgAzszHKDGSqfcTPi7JarmrYHicG1aLVg+Rj1FgBFb2D+MoP1ui/helBXERKPKKYy/
4JiPuygEDtWv6BoCQ6c8IE5uoIHlejSP5QRsbrgQNSZugAOvGACqNLPizQLTB9vQN5p3t3F+jh8l
U8JVHpV3AMPdSxHFb2X6wU6V8HekV9s24+xucwbygi1b/TglNtlkJKtvHWM3Frp+0Q4niDc/K9f0
2S8h5UGYc+6Sd+LHuNIGGQK4/Jxaw0B7wN61esKIlEXEm+byBJt1Y9YVUPOBlsDC4uLWZcOnps3S
KP6UImV0/ZnZOnEWmf3JacW3xGYGrTCEIoeoXkuwzaDLcazCnTk3HQHU7ThSKtNNLCfrheAvBbcF
cIoiB8F5CZOgOYRef0FhhI+ic9ZBCgOB7FycBYG/Q8Efs1CUXyNrXPW1K+lIQfm3mZysLXX1aIwM
VD2ajKEdoIcKLcynzGE8lNSHucT95XvGldTK9jl2SJiagi9lBhuKXy7YtyzpOpb3Ikx+Rqmz5BZF
Nknt5bJBS5kZldyNYiqoNNJQo3ystUSwEiM7xSedM1PYisw4dgN942BKra2EcgpcCCvfYAXRihsb
TIXE+KYNvXdDuJaWRr2SQPHxRsvZ+g3UEa/fU398cLFv4gYIhVOOkraCYHMdG2tPPNjFube40lT6
SbE/W0moivvKZFihI8S3oBP37JmPs19fgCGiFhyXBl5WbRCCXbJgbvdDvqOmQbjtb5ucjEWSqzRP
c4eJGXudlT2r2v4pGiw7jEw4d4YvgwcoNYyDjoil/C5+WXia3YBNELtQqSRvQ8BT9HGt7kJjWAHP
fjchZxJ30L4xRHChWYuHlA7hMa0MvG+ozFBHglUhtTvP24cxhtnGDb5YZ0Xl7RC6ukm1qh1hAKuC
KBHLdeuV9nYsbSaDqtr1efDRhhXvzFzLuyidj/1yQWl6RKHRkJLQrJCZLKwSuAQZ9wktafWW3C8B
CkWotEb2oFOHfTQzva0vQWWVIQkbkplDXeKU8t7pbn6oCsCjk9SrcTh6VmC+4AVmHIS/z16KxMj+
SIhbzYg9PLLWbGaMmfDOLQDL0ZaUtb1VFghOSs9bGSnccYPU32IABW+aD7lIvzJhU7ukbSf4fqxl
jpE+NxV0VNfLgChyipkjA7uSSxo2xbTkVwM0yUrk71KPL44Hvb0gvNVXRBFiR716MRDEQrfgXoBm
HLXnQ3ubUKz665m50SlqvF2+5O05E3WlSbmuxuJA9ftZ5eS35QLmh+qtu4QB55CXX50PxO72vaj7
L0YHnboBZnh0Ad3Pgye3SBLkKi51tXVHjLkdJjHWGBItTQ+X1tif24jpwsiasbcWPVA8d1u/CL5V
tKi8mVEwxHq6PT6sTRP32dI6rHqnyv192zvxPlxq3N8HbymD0yVF4m+P/f7UmC0A82zHorUq8Q8k
LiGUZWtHKKqXDxMYSLRI3EStGeHU2AyW1FLubBXoc5jpf3x/Ewrm30X+qb79+O17/vjw19Mtz1kt
zQQpuDys5Sl8u3uwZmtmire84HK4/ezvT3/9Er9f74+n/tu3/3q9Cc0SqQgzS3WYDmhreZVh6eZE
y5MPboqy4fbSloytQzGj/sP58Mmc7WTvRWa5c6L2g6bYdOjQMu3BF1SHkup6C/LlQ07Zoe/fEkVI
RkFIGJjr6t7zSOpQ5Zd0Hqb3GNRrGXvexRedezAEoBY2S4xdhoBq6O8flgo7o/LZ4LRd9x4uWxXq
p78OKTp3qoDlc1QHgQVoig9jESjGPMuHGmruqXDp9/bOEV/m379+ez6P+Im/niVfXu32TbeDFOl/
PdOvBx3iUgCIUzlzD/79fb9/rV/P9fvzf/qef3rMMcgP8PReLQ10V0/qNNBqXHkOkNPbp/Cx+XP+
+6u3j26P3b56+/R2uD3B70//6Wf/6akKJNLUbfwvmmU4wqCNvhJzg4i/lhN8+fwfH7SJd/jz69Xy
Q8nvH7p9fvtJqdj9dP4RJ8mAkpRTmnk1H4aVN/314e1Lt4ObAIYi0eD3j//+FX4/ZptI227Sqv+v
QvtfVGjIshb51/9Mfzl8Hb4myZ8StL9+5C8JmuU6//JN9jIC5ejiG/yvJDdp/ksA5rUwdOIlopL7
b/2ZEP8i+c0TAUu4Q1nvIxrTlIiEvFn+vwKo5L4pbGa5fMX6f9GfMc78N2Wrg5bNd53AlUIyIQT/
wu/3p8nHlEE+MxATz2adki445R1DYRLWYUei/M6MtxysL33l8owgw/nkz0gqRNBMp6yo0W9bEBW0
AeECE/fWgRO6MWcHRaVZQFNUxtmk47ci0aLZo4EPQcZbjCLb9jh0tFdK5UZXRETlxc70S1L7OxMs
M6Mi4zRBej5hGQTaIElBDAzKNhG2pC5GxiHsTezWgz5M1ijf/YC5Vg61bp0HaMZ8f7APIMUYW6EZ
OMCGL7e0FOZHpHUYM2XVbqp4zHZ0O59UBEp6NluxY7tJmcX89a5lMDNr+UmV8UYE+llVqJVkWG9n
gxl9lMFS76LDzIpwoE+E8tZbgUWvzhaOgh3nUsPGmwT0kGyEDaW1Cb95cB40PgxNrUSGpbNvgGPu
i3ro9oMhv7Xu9OaXTnM/RB4t5qZ+6NuGbciET1tlqL3cNj/i5HNXVRowy2sTF5ZHCvHFa9+0H/5U
ddevZBYUtBAlHE4nB/rcybUqUG0NmT4QizNtTYLrDmOa7NJ+6O5dJ7orxrA/kmawocJ1TkhtflZQ
dR6GDlIrsHpdiflauCMD2ExHILOaXesRsBqz/N31DYWdAIV5TMsFCO0MsEnMD9iw8r7xKM/DMQUZ
Z7YL+WF+USNIa+Aq5b6uPPVYRPB0/rjm/sEaLBfryG9r8O1ElhgtuThMupzWoub880QuZsdJjVDL
Z+KHiS4IO7gSnbuNkSRvQ7cPj64FEZvXjYs8fTddaNE1ogQ/dxYtoNAPfQCv1qgIFpUDKuest568
cnQ3eu7tR7W0+KMXqwJvPU9+dPLq/imBkruf2SRt8xGNhVViSuqs+9zK6mONMCFgbAlrYEQlpLy9
33APsRTyGNuo5wstPeBCJXAGre+rQu9j2NsLVzaBPp1/eHX21etn/abZYwSz94pTxb3GNdDEeXgX
RQmYQ3OqEnO3ZspZPaTWdNWO36L7rqaNFw3ipcHxuyptUxF7VQTP//kNF+Zitv63d9wxYel6lg+5
HsvW/2V5ppInsbQunz3YNuCqWw/99bQd+ti+s6MCILP7xvQlesgvY1b353SiVVf3761pGJBR65Fd
AV2cums+3K5kE5FjDLKtAp170sHbEXeJlaS71Cf7KV8OkYJEYkUTOYP1EmDAgGDdIK8xutR+tNIK
PKmmgT9+i0psCXndvyHf8Q+YHx4V9MSVmXjxZvaLV0Q5dMbG5JOoK4v4SlVeDEHAdIfJIQfYbEdq
fHT98DVyRrGnv43puqbli0KlR0Y34zPx6i+DqS8524R90c3G3vEvYM/bzURY51YFY7rG5vcFAYH/
KAfnBPerOFAofsdhdxkaYR08FrfJRjxCTg9FcplWr1M0XJyQuqZgo9RS+Wxsm8mhP9ZsxWvsqCnE
YaZ1wXmaEAANZrZJ4sqmwxI71OsE1KFVIRgrWVmTG2xo6e9jJABEZq2tvpK7pu7pyaTBZw+rXDUn
IDzs8FI7nwpdJbS4+iN8OjZRYKxhFWX7uIqvrW+wo7F6sTYAdG3NLjIPRdDBpscp1BKpRVw1c8jc
uO9jWPdZipCmhlPJ9POhw8uzM8k0QXKIdiXXZLhh4M8OyQK/YWpacDZjopkRNoiEwOe6VgeVZ859
F228ZoIrE6OARGzDMt1jM1GJuUI+XJ08WW/8IcKgZ1S049FF9zBydsoz/FNpZ8BNLAKhZ6Ysz77f
HeqeRvU0RXd97xZ7LvTvjIoIyRU0nDsRkNjrZx9lrPWhyBvB5mWTI6u847wCVojvWczZhW79Jk7N
+tyxmIh6BnsFtwRqqbULVRQhPJmzh3F6speJV9glDH5Ddz8m7rxl5F3vZeDVd7eDV2IGVGgqJv4y
oBkZ3t3CLZEJtndOHk6befDfbZFEO7Nrsp1VywMXQQbrCwD5xDDfCEtSKAYxHlKTFLue0I0T7rT1
ICJ77yDOQBjqcXvKoks8cHcUfv3YSv3RNfFw+M/LgGX/+8Lr0k0VAXb7RV4Q2OIWY/vnwiuiPgyj
nkZPmjcuzidLrkSpGP16abDp3fk4B07zlCn/BDyNTG+vI2C7o3PoJUcuFpgFxGaeSWh0VxBR1l5R
9ohiaPFa3N6PfTR+nyPTfU6KE5HSddeNF42QMXcVgW6G3NOBcLdFTTah0XZ0jOwWIk79eQTWRGzO
2B0HlzMZaEHCMH8SlwAl9lYyanug+ehtgYEj5xHWpSJWibG8breFsIytY5c/JMOec0xpjj7SIn2z
DvvzLIRcN6KccOJdVDwyWWlymuQxKsdhTNKta+IQDNeBCL+NhR0dCtMBiaExybEXP2AoONHSEHdA
eMvtYBCr6trudKl5+ZXbElA+cWFd7NoKYGKHBKh2bLMrmTv71vCKTTe2kDRt8inA8rpnNZmvfRG/
93XyTRpRsBdQQANTRueCSU/dEyXWuZN71h4U+lbOuxKA/dZzXDJoaV6fGg1en6gIoC1QNGQgxAo1
Mu7/sAXrZbXO3VDaNXI7zHgF8SrEGuIyI0OHxv+YDoxI85QFINvrhv+oSIYDvMvsrh3lMkskZR5+
c3bxo+x75VlyrwDLGUQ3Op5Lm9429FWg7rvkSr7YJWj/qrhYJY1T7EsX5giMSpYDHNbu538+a+Xf
/KCctDbFs2f6UgoXssli+PrD2z4omvvR3IRXuFDBJuij4BwuYygshvpgOuK1boqDYczjtXc/aKZN
kDdom0DhJHtNfTVDe2+UeQYuN6cKXmZjaDzELsZOdAFJh0N5vhoTwrCxlcYe+s2T4ebTFx/h1xoE
Y3ytC8Lkk8AkTKIFGqj0MsAXPcN5wrgDv+k3Tok5UlWsZbbXALpKxhyhPQkKhUQxya/xTSaDdW7d
bCa6g2w+bePvfipDz7+My5xKlh29sNYxr264RJSD8UFlbr4Gcbght4DerT0TpupE8oKtrOXKeUzJ
r9xUBN3vPRftaQIE/z+/8c6yn/hdNCyrhe0sextLYsfFqb78Y/5448s5040VR941lzMs+RRglapZ
PT873Rw+liNYadOJmT376OlwoQWk/1U66S6Me531RNvuWiD7oiO4VW0+7RjMMnPK6lczNN1zrxaV
stMH9wbWbu4r8OJ87IXkaxnEgCDXojJAEof+2GfJWItKk8wCNWZTuX19xueXvVim+5Bn/pemjJm6
9zE4eUbgF6T6K5/b+XMbhXpD8jKK1wTmInq4/40zFCxu5L+/SZ7jYVUWpGw7f3+ThqJJYLAP7pUa
kTtmmomHxHrS9JtODTQlzGrhZzow6Gb6sTuZ3TyyXUGJSz/RYabKUsf0vNxnumupfUfUamFBWcv8
cFN7NTicLLA2bYqqKApmQGUlIaNhgXWjLOXRp7t/ytrkDk3gW4W4/FDpS4xY2SSkYKdrlMSD8GHs
IDdvGRPsA+19m2IcAayK8wvOjFUDOvdY2+Z59nVy6fsCTr+PqtNM511Nxcj8qBg3lp9O91iLKBqS
3jwzjd8ZJgmRVVA5J9WWPuBfIqR1OHTHCV73ys/uUyZnnw3LxVedvPU0Si8JUnAIhvGdJ+0ItWHs
vJjWtKQazPLMTAYcdjOxkJyiiKlFmhTsr0TW41vEdS7GnQPxeq20hWqYWF+iPtzPxBRQybPX2Y5D
6a4aP3YQCuroMBTSIncFzGR1JDSdnhxq44NB0fRoOYyB8Mo2G6PFSz6AsxJxnGx0JS8Ez3bXZL5N
mzymiUreEwWIxiAx40vgJp87W7Ns6HFtV9k3MY7tVz8Ta1rJcEjd0D8U1IQDpfhj2NvfGY9PhP+t
WgTym7JwXERjxHHd7kBOXD76LFCXylT3SW085PBpHhqF2cqP82rrCGI0cw2FbzgqkxDzCt9D5VUW
qZBrPFnJSqSecapjeTSJXn+1MXrgmUmmp0TFJybOKfk15htsaOvTMJIskDca8aLB0NQxrPUkEr3t
e8zHrUGKd+p7j239qWCq/qAUuxyB+FMs+sBSs/JEBVbh3j5rJlSF6rvz4CSkzuXDDw+KBRB9Ge1q
Ur5WyF6yFzs5xQnEO+VH1a7WC5xo+ZTp3N4r0g+7Qps0jVRxXFJse4Wm/mak72e87U4uLlRLkMiH
9tm2CUuImeHDtIsQHo2Receb6//ql/2PrCoWs79fxYHtsB21fHzDS8PmbztSv7QK1Hy9urqS4mAs
gnRTu52H6nUu77kpXYlZ61duUzoPXgbHIg5dIOWamIlhVHsUqvHaAhW+ddndjbbbnO3UIbkqfDSK
8skRKSrSZEU7fH4yRRofksVcEzux+BT4mhGcj/vGJwwPeWwNu9B396bmvn1bZ+0Gim+S6+GI9Jv/
RNQND34Wfu9hUZi5HbxEEXmD/JvvEb2mK2EBkwxpoKy5Z/pbt2YAK3ofrESIAJvuTIcXxyIietDZ
BhdsSKxvHa/HWM4s4GGLe9nbIVXwz8bs+/ehqqJDV6CuqKUqeeGofHA7+2xMS2J3QFiYW0bdF6+e
j2mKcF+SK7rNIzPeqlEso/InKMQuDZkqJvxZIT5KeN3cGNOXInyWsBq3bIKMuzH082Pg6PzYJQGZ
eyGrm+lFT71VmHdhQCZjYdqXNJSQ7P2GzoeLckvCbo0nkV2kos7vY4fMvWnh0HXeR1FF5RUOvlzr
OInOHumFxB0cysAeztZSzjDIJDuG5OtN3Y+YuCmZrq2FsYwewl4HpHklLncu8HpHO2NDR5YK1Xxi
qF2e93sEKaRWe0RNCVUFqI+kyzQybff+IrZpW6O812NGX2MwXpMeYn0Z1ua+mSzWONmxzaDoqCro
MKV4Qeepzm7Vu4THdfM6rFKYETImmpvZ71wMJH6gc9qFZeLDc5Yo8GKl2q1fd9khD3B1oZN5i9MI
tc1o2pscLjvWNYISqjxgD0vSTJ/K6Yn3gS589jG4ufWMUTvbu5UdIaIr9YNEUunBH1y3WKw+LOeB
O274FdMWAdMtV2SE/OyIRw/+ZBCeQ6cgHt6H05v/H/bOYzlyZk2yT4RrkIHANrVgKmpyA6OE1gio
p+8D3rbu22JsbPazKSNZ/19VZCZCfO5+XKVPqUFrnlEap2r+rK28I+GU+6pKrQNuAxMoJnp8YNj2
RkTPWaOBxtIb6+qHlrss6yTdSHyPRFgyyUtIGx7p/mGRFFy/7eTXr/tPUUlxi59NSwsOYdNPmwFI
jFXc6ACP2lAu27qWR8rwgkWAGLodOzIZeLIkPVpptmWKWK21OC22Sc+9i23gWWsyIlste2USWGLl
U8xphey/Q5PRPTBl0WM6muQABrDZgZM/lUEx25ioNy/1x86qOfIUVvQmu2xX1ad2Coq7KXDkhgLP
b8OK5XHMzBrrx0jQIok2gRFGZ52w9I3et72jdWIT2JSEmk45PmNUv58PR2HYTq/VQAytTbqcwhOD
5kFW8bsMIvHOzt/KIcNUKVygy7FzhxesuLpDMS00HFfXEsuLamE+pF6lUdTnpadJVR0ROcaTXTRw
JgNPdAhU/EKK01lLzlCYG71sm+UkfPKgA4tgGuFrZrjVsu87bE9Oycyh/mZOYZ7DoPRWQ4RbISd5
syEGI7Z2Z2MOJbYZBa18xPLkWPezm0jLJ+NO2uFT7Lfaugx2adzWO+xFMWMwmIMCTzzlRZqJccn2
d5kmm41RY6ywYgO8TrkBfVtgN6EvM83DaFpktX8dHAanVHWl+yyAIK5syz/YSVbzg4poAjcwihDu
MVl1cKi0Vf8QFGl6MiVMGKsb0YPpLv07No/OR5sCWODy/kAnLOXIoxdvc200zxF6jTduSxV/pTFm
AB3s3p1Z0d6jQUEGhkaFFCZ/oCr+Hb2Y0xk7NALaDPXtbJvDrG5IAnvWG+G4ndE0b64xmTsdF+fe
MzgkJG0sqMFw+7MRV+8Tw+K1bmX6gh6lezQEjx+ad+VhQc/VVX9Oy6Fh1mT9poTZ1slgjC/Y7C5B
TcYOgYo1zU7q+wT+qOc9G16Tv0pm5wT6HKysoWp2grP7P3fK/68s/V+UJSYm8/Xo/6wsPf4MH82/
Ckv//n/8u7DkWf/ARsT09X/RlnQIBgxjuOBCVZPYlv5DW7LEP2yPPjeCwHRq/Be2gen8Q86QBGlz
TYM1x8T3/4FtwCxtPuH8yz2G+4tjI1G5pg1MgXvfzD74l8ueDoG4qwoMG3ZcdzvRdA9V1wQAljHQ
FC4WMc+iYscv7zN6ZRbeNN7lysO/7Ky7kf/ETEEOUwNMRzJdJJJcl5N91A2bk6a7u7nUPNS7R882
yPh44a105EPfGnd14RBOnBwqUUCW5JP9lGiC+gzdbO4cq/7IdbXSMMNUY8XyY16EgcUkois9Zlyu
Sn9X44NxVfMy5QnGxjC/S0qI337l4Khvzk4NGLfIqTdW3kAIubJgBsJG4ky77SXlwEB4TQWkO5gm
4p9fscc+y7TRXfS1u8h40EyEPdqMaA5LkcMmd1+jncD8N8o1lXtbZajnuStlMpKebyzfalr02Hj4
FHvXxsUaw5KsQHbhFaedIRiXpco20m/eK0kZQ23fKcrIASSEe+Hy81havQtHGYgE3VAYEavsWPQa
/wAzQJPpAvOUZaN+dGN88fNnNqPa099HRi0sQMz6Sbq2cZ5wYuKuj7wtxfQW34Xd3OmOQSRUY78b
h8lYkfTRLjkNhlffmoJrUWl0e/XT3QQ/B/sTXnHPqfRrMDETlQjr//xUFX515d6X6BHNUeYYUuYU
2Y9u15iHwu1skkpdeOoK/yXwc+2i0xK0UfNljmGvf/n7pZajdmEu/NBZn5k30IU0ua2JuCMoL2Oj
PVKeti3tjK/pNTu3z6scRxrFv1ZWCjbUplhRimrhEGPDOpa5i8eVt/eS5ll5R9Wie1ePzoLmsvLo
dIN75/VFzYnTL1cRHcDXoXajc9Sny4zOZy6RoVKs3OawTfv86gldozJhVA/Q+sLtGFAQr1ynfchr
x76RDe08AjtG/aRrBb/o74E1+Q9/n5gOlqi+6CgDolSgj8VTl0lUI40gKfWsR0vHqJ2IJn6duFeD
egAzGzfW68Ah69G32ufOL7rPuM+qxYBAduuEbxyQO4Y1zroeEoiusLg2Z1cLtJ+KSVWP1nDuKsOG
jEaxk64H+M1z5TyawgJ3GbdnofcRsVrzYdCK8VtW4PF78iuLApyQoYnwreh5xJmK1QkBwQV01Puw
T+J36qA0rHmFfBg5BeBsdEPuC/AVZd6B+47bYFfxOt8mnyFwlEjnXU7BvuT+8UkiBKD5cOH83D81
bjHtwhneIRureU0myKG+MC9YlYGN9vTqDJrjMyfvg+ckkfYGlQ+7H1755yyx5LpzAh3HIL/r9ebW
UHayjAFv7pJSjS9uY7yMiVZcGxtlaqibZC99J1g6TdN9Zx+aUfr3ydRYpNerY5oxZ2oG8v6BIbxt
OkTyDmtttCQfUj6GQm2dmL86ZbawxgzcPUq/bg6i44Jm2hAB0+Aj06JqUQf2dC0MfTyFSchMKoMC
InnYjlgD3cMgJyy0qTc8FFo/POSmuVMcxZZ9k4P8mL8OJp3pXzQa67//wm1qb1d3CCwEf5edm423
pHaHm2O3PWjX6PCfX+K1TLbUKB4jIcjKDHn5opcWoAFZaOu/T0cwGKQyZmBXRt6l79IXx0gutDk0
N7gMydOIV0Ak/Tvn6enUgyt4bPL0HOVNcPn7bAh66grCNNiRZCAaN8hHVqBZhR0DdL6EYYIerGTt
OI/IA+paO96zg43AhX9yXxhmemuLfJv33GhtMTprPWa6YtcD7RJ4hCk4wJIXmOR+EOGjo28+Mn2k
MjCS7qZwfeehtOmLG1O/+sFzqsjD3HUVAFihlagQKWS/HOvbhdcPh2HXhUROoEvrXoH0pzUPGnd4
eJI6Tj8/KjduWUa7UliXAFTHt5TGRaa69jVghYbG7Qbji2bTiQ11GBFt/nRVcIFc1aoy90gA7mvK
uyoNjeTFBpGIMY8DM8Y4+dp7U7PUeXvR9VtacG2C4lWtsZPUr/oEASGNCKujX//SxYvXWhiXss+6
Z6FZ2kaPjGxfd77Dka2hUjrQ/FtuOHS5IAsvfUSOlewq+1qPTb6kdBp9JJeoinTvrTpV+zthh+Wz
W/CiZG4bocTkZ78ovUs/AWbguBcc+CfHT66TYvFKx1fTnwFcdhA9MJ9TN24sVCDo4UPV26zVjNGB
aGHONuP2DtWnu9pJCftDxuqldjQsuEVO5ltFT0OD1Gq7ebMvqwgttq6IMqAKbP5+lzQQUxFOBNm0
DwIduCLJw+nqCHUzgkkd//m1+dO8iws6LfRnH/31JOdf/j7qc/49APvCdTsk3XFwTWyS80cJXQeg
CEriAqE/rK2A3XfIWZ70uhErSZMhSRCzxGSNtT/zsuqaGv2OFvFfQ9eNrdepcpnaKLNAjdgGRQov
3ycxBxFjMfFD4P0jdyjgHiNALH1e9WYJo98nUbALUx1fbxFtRi1mY++h/pi1iwbrY6bM2/hsYgOv
rxnOgZvGKjtzOY2NJn6MiQORzaawzfRpRBxvqmOXlOlSRPpD70cxsyLf2E2WT8pR1t6mwIRgWdVb
wH3MCDrqjruk3zl9/ckiPJEU17xLMNqYkQv1UrlJfOpsmqUB6tkKcIDrsD+ohMxdOT5EXQoEsPNp
bQB+S4/tgP/OJuvpfrlj/DhREu1x6+m1ELdvPdzoBgr4oPr1IwxsqtZXlaCJhwzXFcM9WU2z+7aG
cZ9CZmPgYUTMC51qUdhxtZOxayNKNK8TGBc9hopS66m5YRpbwc6kMicMmaN55VfQUHDI0/qML2da
8NR4jgXyKcjWXuQ9W5X5ZWTaqXX1s6b7w1LZb7IMt8xDb6qoSBLPc0YFfbSqMrp0IvEUqOY5cZ1t
A/JqWynqFsvxJykbPMKptlTt8OL45Rc6ekeRenDkqOFaPYankREYMUmE1lswFch4G73XqRPs/PfC
03AIfatI8GZGnvTqstkGyifdUBvb1mR0TT0zRfYO48oomGEr8ULPnFuJVlOlX7AmXicbnsM8HRop
6iT4TtVieqh6av0mx3gpWv2BQPE9NCdvk1H+7WLHoSekH5/90VqXJo7MwNn5pnbgjnvxJ9JkVFXx
bqKsOUBVvw6NXMo6m+fV2n1naR+MNG56oO/p0IMOJHajW+wSVuKFNIdHYu5MirWS1tW5QJIrYbiA
j0MrD7z39H6uQzCjKcNmYYRcvqsVTz8AHIn/tY/CjTR5JOt4X5lOs8DOAB0i48m2BLllix776qkA
TNZ67PUWU6TqUs35rzpkqsKQn+HSwmViuRiQjcy89+B+9M2KWjJmpya4dL8CseNeECGJeFjL3M39
o1nx0XzsjnQWmCx4dZSfn1Ove3Oz6kjn41eOW2zbaOOjzvO4auueYmLX2mXmdNeXNE44FQ+iB+mV
i9gc4Qf/OTLgsOIkX7ZgmBe0gW3rUD2MSXbMdCpGc6nXy7+eBqqWN7zVQ1wcTN9Qsp/1wjpjhMet
7VnRunLit6myXKJYfN+NRL5FRJ48E8t20z03mfXWzH0PhuG8Qcs5W4oMEpxiCo/Dn8rmGbG06gv9
lySAgsghntzMe3el8RnLb3aAK7nM2TMROQuicXkjf2U2fuI5vDNbtEg6UeplGKlr0tDqM6ZiFWnj
R2dJGlPtn070P2NU3dklGD4AMRkCLT3qe6fhJXfS8Ct0IjrZSChQgfxhFKK4c3EAuQKkkM5e1EXl
u4h5L7MPbKUz7IowPHFgfiV/N2cV7hshzrL0bqk5Xhl/ZTQJD2+6VKeiag42/kGORoCN6vA7NAhQ
zm9AyO6o/0Wz6VRM42YpLnUijmoimY1UoeHfdlPUw+bq59AV+jrnTTJBb7aIgPVaf9WM+BqX9ruj
R4Dj4WlpFMMXw0TOoVF3AQzTqrPCdUNXDwSnuM6uXUdnsppcArD0ftZZdgmEYskKCUskIdgt5Mqq
D1elfLcTGAUY3n6U7JHBkurYAI/J4nUY+7TrdJGkMF0kO6uPLk1qtlthdFc5Kqaq9btP5KPQXKhx
syEobSBMD9GJiduwblvD2IqIcnm70ndj5awbrYCSLzDAEGdZ5LrmnLnvY0Ava84bhclpifuxIfkZ
eNMQwjumOcVrwqtb+yQrKLMcGwp2ac6kpnPj4wz9Cu7jB6ksBuh59Mis9MX32doBOWkrjWqbzqFw
lFNWs3c83lK5pyBJ0VRgV+0LKNd0djVReByNeCv7Nb1JFVc5woT9iSicfq+ljxGwtQUDSnuVWiFQ
ru7Czc9mvM5qEnTDuKq86GCPoUf2TPqombGz1QYgStBAn8M2Ivwgc7SSERqPBxtJ991jwquGqrAx
yMztR6sL1qWeXjStN1eVIy99Lxtyu3Mng0f5u10TadOJ+0iW/qWlDe8CP8qee+LeCUN/jTqR7Won
eYviwjzUGbf4vNG/KY7ATZFqDOy8AtXCIq5kZuMmNdrqtckwRqKKjFz8HwgjzoBC8WFaVr8MCta+
d0eDuYSGOO1ayb1Z8OIvKgveRhG5t3D0yWNRK1vV8l7M2bSgtp51U7Bd1qm50GqxYBR6aZz8hoor
lm6qnxpFm3Qe+xLb/rFneyXq0RJDtrmglyMVt/5I/sWLaCSkmS1NifU4PVYO/ZfyJ/rd2ghadJIF
a6OyuVgHMJMVOeBaEBYGf8Xc/j8///ui5YmXxJzc9d/X+ywvD6IZ/+d/9/fbsR4duI1Rhzf/eZRC
8I0yjPhvf+Tfb+rUUG/sQb/7+yP/vtRXsLUqF1oLEYalbwX5UScHvoAgxbLcbxvL2fd1cY5HBkl5
/xNmHGbbUX9l4HGKqEDTwV5o7b5o2otN4QfCHCAihLZcUZ0FOC8ppx83Hn8qC/iYAtHUeNbe6vuf
KcFgVBTh3OlzzMJl5bUD0X/OCkCzGNja5s84LrlThqsaZaIYI/Ac39NEiCpN2QU6x7irSrGyI9K3
hP/0pdtCNWokHYdZAQgimX/pRiAQfx9Nqc8cHWvo0lSu2mHnW/395t8vYYvRZ+qdpyoZtHVnRh9Q
CsRBb9Nd19tIXhhRcZ0OlIW03iIuvB4JNoBNO5dcVaZC7MT4BpNj/rzkjn8o1Y6qhVvhGDpUBZAO
pIn6hc80acRBfUhEmq8J/BYkM7OX1J7CzeTO5E5ocaRS4vdJhu2iswLzqHcWPMD5F/M/PhLM/zhK
BTzEQ5YcJRr7njjNgtbMhzQjsNFYZ811vk3MJpb+0JrBc9oHxybB3hcZJ4hdX0STn1z4ByHNHuZw
Rk7pk+wOaXZtasBrDGgD8XSyjB5HuY18pFVrup8XptJXUdFto6HiPrNKQy49vDe4pAA0M49+QURp
htFlNld9N7r9gYFGtW4FHktPe6+MgJ3Bzc/R4H3D6N9H9K/NRwTH4Thb+yvXS2/KcI5uXpPZvw2B
Iv1d0bJJ8jBi6KFr71R/rZj9ccQHUwQEolLhuzHpJwuPylwWj69HkYzV65Zhg36V2LBWIcKG6e8s
pvIeNFPKKjlIpZupsY/dRooiXCRaeQdGkMpN5D9Voa9TAWP68SUJhmo5xIp2yRwUMRdq0n8J3yZy
Aq769LFQDC6L9OBwi5Lp4zgShgRH8WJo3dbXYu4Xw8EzL7Zb9ygS7acvSTbVse8AOU+vZry39Bby
mFX+JuW49MD8SMo3jmarDqhvmOxzLj+DV5xLFv7FwKkF+sjezAfUz7Ir90gy60GWcGDUXZX5T0Up
9JVuJ2Tq3WJZlJfRxudV22+j7z9oaQjdpwkPRXxVDgyUtkEaDZ3Q4dxoHCbVIijBtwSPtumL7MVX
lFoaFmylKGTCGkaPeOoVuik5fW4BHDh46zdqUdYg1VEspUfpfS1Ilzb2+ASCiHUE//pKq95Cxg5y
WmOZqlGEmi9q1A+tnVRkzOOvuMgkhE5OrMnYr8z+RPvn++CrGq8lb848qNd2X+7geofLrASRC+z9
exwtdY5sTo/45oaEbSyV3ktMb8fCV+oxplpn1mqZEfUEAaNl3KY/vWheDBtQEQj2Fv4MGlZCmNAk
0kDTJbS3h9SszZWnU2tv48d3dHq5XfiMNg6lcMQrXSvniGclpfY5owoLkA3lteOtC0ptb7SvNjXR
Wvui3OhgUR7dq2qvp/Z9nI/FUneNc09meJlW0Qybcn5rKqg1qqhp4LgU1bjghH5K/QbTMyUKzFDO
UAN+Ksqsg/hqUW1NKrckDp1lnCYF6EzBiuY4LTFm3C2dH7ypsvgyRLK3KM0eKM/2g2fJg2j9VWpT
oF5Ssm2Ad1oFHEWEQeaCGm6bOm5nyB8CM1s1KRjDNDlOMCya2gUBhtZGnXcy93oTtzAWhYXtqKX0
O7Q90BKT/enHIlsAyJqWGRXhIVXhGZXhIQuFOVW/JVFzcsk3aqmeaPS6G+au8SL/xGX36bMoGFSR
k70hDVIeRtd9H+PyXU1zzUy9auYO87Jg9t8ZRbaB6rN0KYcF0rsw3+q5/dwj8tBI4wEyjk05Ok/X
EyTGWyrlezm3pzczebafG9VdpmZyGHbe+KSwW2yCkRTlfFT1y/y31Voow0RcLWraa7YARW27Pfe3
z6kaA/NxQbH7ODe8x1NwYuvbMG27pYS1NefLZAsrccfzDn6zjLPi9CbGnFrZnqK24AY76F7YHMom
JsWKsQd186JPrhDRsH5G2gWn6aFxQGN4NkZ8nT4Dy32oMKQs63GPBwHupS+ZThsY4b37kLL7QCKW
upwN9QBqQF+Bw3RTvt0ipfQVZiDzkJETdLoWAQeeqRhu849YZeWjR3RnKVgREoFDqA2/qGqFB1D+
eRxwlpKPNJgpN/mqHSlvxcL+ZA7GqRd8khuUeE41q2c2OXsnpYY6+kIUxrIZhWDOHO01jdI3K5Lz
1cpbySl5rgNgef1TnxcG/1t0+XuQ2pS3fvnL4eMJx3yxpvl2FbfEwit5rQSCbD96TNs101y6usH9
o9YWoz68QKFOUbE4s2sTl0WBiQM6/Mk0uBeJ5A55jD+rW6QW7xh2dLrkUbu2odI//bCE0Rte8XF+
AnNjkfeqa2C0PPdNvx6LkqfS5AdYx0yw5+s2HLmFXgTGnSh1BoKJd+bV34NwpCY+YByiDcSzApux
0UwDDCT1VuwdS+GKeuU7T04l3genYrpjPPkkIpZd/8sZ91mlD0jhxSYa5crvBX0c8+vkW/0ISCJk
X4mkhvU4DDhHjge/xuTCpe/X6YW+rnpJV+V4H5T8/amix7lUAOV60/zMAM/Q0XGIR8c/OUo99ekA
jAFr2gQAZNcCW4O6eKTviWJmwUV7jrlmmOUZuXIubRg+YcsKOwPRbVrCdilghJlIh3mAD8003ibj
g4j384gEs8gSWCXevEJWzRvAsQ9hyWQh+3AtCFjcyZRzaCozc8FbpV4MhYP1Vada02dv7YacubtJ
hdI0keFuG4LVrrFE9toIZcxZ7Jh6pBSwGQPugEkboQTSTMY2AufiaiEVVCM9m3aQSCIwkjy3S7Yn
Cp9qRfNoU9eUcXgvkz5urb79UpW0F4M9jTxzwcVNvVtjMiVtrYe2Gl5KyztjeucfW2mvTGwdHXfm
EBY5pgZGlCKM2GfZ0KJo/IzCcYfbL1lyzfudaHSgeYU7KzofFkEzWrQuG0HvxdAOHG/vR5+M7V0e
oWlmwC5zy3xr5mkK28b3IPW1nbm8cGGS0KFBUa3h3i9EA7cCluNziPWsaPkHdKHuLmB0M0Py1NrA
EnWn4Y3BTNQtjGJWN7ugWlWZta0gl25aw/viePMUUJjKSUhbBWrqOJOMv0PYfmW1vWkxLyx0LzIX
vgHdwPc31JoUZ+KGGBC4P6nmQvcHL+/RDZgnjUV/wfhlrVQ3s6fxQ6d18uROxN/DFYclRf2aqIZj
p+O2SUED4l3NuD4AvXjWSzNgDBJ4axQ22MzNhz2Jahl06uD63SkfbLgbkvhMGw6M16gcl7xKTs89
HQ3qIPFARdrwqCclQHfWPK/ggkYNLrDO8sM2kZPCYE9nL0Os7kfizUJXeUmM2FwA4Hwa+mTcRBUE
mi6MN46AHJ7o07owxvNYND+5VjkbDTK4zZzfKJ+NFl1aRC7DvCj6LI8YiTrqMnSA2VAr4ovISLAk
o/xRjWT+j66XM67WtHkFyGwk6H7NPy3b4LOrF12XCWgG0DTKAFeL6b2IgZ94HXQfdD9GC6KVnjFz
bS1FxWuhr5vGvXGhfQz9/sNMpLsYW7m2ctluW916qzN33PpEJZfdQCdzynzLID8BphSsEQxDNifj
4iAUOgTElqFk5bM0ypnLaNMNuGnxQtLIAYvD9NnSObKXO9o8EHFqwRE0lbtyag6jcoZV1s18cvHd
2xillAvFHrMs/GtDrGJQUrh/4u8KyWzZ5/EjDiJ62ZgELOtcY2VnCMjfTFanXUHtj1aD1rw7fhgt
BouDsU7rjedKImX19Ay5zmftoRixl4A4RC7HldKHL+XyJSczr1KF8VIOYFT7bMVgjK8O962D7c4N
sRmExZGE666EdLTwBTE8w6jhf8NpKk0NWkox3QMz81ejMWHCrvJ2bUqRrfpIn00FHCadF9+1bvaA
Nd2PmBIScVx5bv5WkHnz1LOKKZQJqYfZwYQ1jlYN78KtNrapONs+uiVEmo4F5pBNKf1f5iZC1hdn
P+VJRnmydth6nYUW2DoEs86CEcsmU4p6ZP8xfvDQY3qkdSr0nE1NCvQArr3PcOeNIwmipicWNaXr
1Bb73mOLi/N6z1n6VijEnrgPTxpuxn2UDvso8dDoUn0fpAZME8kxRNj20jWn5UAAeKupBBCRFW3y
hiOCPTcUd6pgg2mBIwku5FOjvRa1C/bRTzZluWqq4qgHQGP0gIGKVUtjDRfYPHRza6SfTKxFBeS0
sR0/wcNPp1Sncxyf1krP7ilmoP5Nc0++SgZEWh4MuhuKIk7ucj968FXPwQPsP+NZpnb0IC6QandR
mGxi1MlFW6t77rEbReAUZi5KbZe7Kb3GxXaKDo2ZX50cYaHknr3QZHrfkyJ58dsDM5yidLQ56bee
WrFNyc4ZI9uM7TUX3wTkD1uL3IcjPyBqsmp2ipU6Q47Hf7exuvxTp2KnIIQHst5ljdWsdk3BHPtL
fHagl7OF3peu2HcugTCnVdD37aJYxILzpg+Kesn/xbDN/cL/Q3ujyuZCKtDSBnuUKBpzXZjYzhwm
Pj16ZOAan7kWNEeFX7xK6iMEiic54or3/ZQSnXjp1Omm5FvaBUUQwo1zjziqbfQDxiFYI/ZJRZwI
djOo7uw6qunOcqN0hbiz0HHGZ3WC1EHfnGG6HbtDBa6rawPEJW5MtTutpyR8sGRuLasgV9s0KvWb
9AOkRM16qrzivgtbnJIQsFnFrKfIrzaTPTULG9Fx3xkwUmsP4hQzf6KGGWx8ukNJI5KezLe8705W
op0xFeD8GOqzOXXMJbjDYd6J4ElM2kcVxk/ylYE+RcLPvT3urYLrXh84Yml6bD36j9V3YAyb9Bkc
zN8sCMVBAf6CXV3iEMLecOs6INRewis5WQMnV5lRICo05EGrf+lMifyWWxt4ihXmlmkXj3iYx8DE
ZevlqySjI8AqhGSOJM8hPORNo3PaM/PwRFede9YS9xjEmEGJsjFaU28R7qHtWMqBt7nPoOKka+Eb
00FuIi3t7wJfoElsjRtFvrTrcI3yYZ/TDp6tIi0sxc7NMuDRiMsagDTK2luTSTbb7bFDpFuWTfcp
CpsiWbuCt9m9sraX6JOQ+xpZLWM3jhYZlnkyYeqUbaXfrfo6pM2QCokh4fybqG7rkavldLgeVcSV
iqF8ZUH8R7MEJ2mijXqUDNM6xortABmpOwbfDhlrbNr+eLZyuD+4j49DSbNJooCNYDXZ2W7zGxgx
Y67kF8QSgVFeEdkJay2q6ABJCF9EvnFD+3OM+ovnaAes62t/hLgro+6ppWUtnks/wz6GKds/jXw3
Zte+j9FH67Q47/GhrAFArULhQnPJ83RdUCMHthrOf5LF962ViW2G/4ciEuCh3irnVeO6nz0kNu7u
coKT3BWE3dsi+TZDVB6IA4++Tx+okbwp5PdFk7AQeVXzMWHa5yStu2Q106BD7y6KX4SqZ/gzLOX8
/UxtoRurZ9cYTs0o/Y0/Mq7rO0BHeUEAOEo/xAjXLBbm0TP1b1/knGg5+3O+lY80DIadJTZF3F/H
sTp7XitgeYc7jDVq7TPEXfaF2Wxl0nwnRp9w+eQEnOpudVOVfYxcx1tnbbIhVOsfUsN8IMzfoaog
FOoxm7b/gjBVbxhW8Nq0czOfGa+SBsxdxuZpM9FYRgPdGtJt18W8LclwYN2nrIB9HOxTvC2zriE0
g99/4D5ZCpBIJOF/kOIKbh8Yr4IcEYk5XT5S5BwY1kEMKNs9YhcTTXtJl2sDJRDwWBc3cBWOwq2Y
dNjeg4Z1G/NF8421i0sUoK6FKcZ2O1oWAMeGXiHHBBxOu6duGM+Trn3XwWAfmrLY1/rsF7+Tj8YQ
5scmACdaxIJ5Z/AgrB+RxjR2x9MtUFW7BHntD+FwHqYFjwg3riap8ds5CYjUid4GEF2UOp+KlqIS
aVHhRIWevqhEC3K9KV5IjeivonHua8v5LJzkNcgMnwrmUd+wqnXuvcOAdWuBdj9ijSIxPXHgpHvW
OYmMBTKx5ZIxU73SXfDxmMWBqL4kzTRAwQasrzvVZ9F01SErraXyFVkcq2Vh4IhZKAY+Za3V67oF
0xCQE2+xSI5NGayrimyxlp79UUv2RjeOF8ON79KA/gefNM5eTPqFwQEz7Hja1sUqrliM9VBVu9am
5iKKen3GL7OpQyUDfdBwwO4b8rWx/x1mSGwDbdCx8LbkRFLqCJpypZvaWuGyXjEc2Q6Of9aonplr
JOAzdPF5HMWDUfjWvZ0We68n7DQExgMAAWs36HnA0dQ/FI4wtjmQ8w5h/2BI76QBDFnRdfCEUx7e
ejdtEl/X5gy/cTAt+REDm8UNb6cbWMiIh7DACqPj1kLnkmGrlucdOhn+ruRITPOZpAZUC9l+NKkN
YZ2VJhdQFceaCZkftlu4iM3SSG08axC4SbB4zR4fiM5S8p5iqVhmfa5t0N7rZRkhA/HRyB4GZ6PK
IIXQ6jwpCiSdyrgYcHb77JNAY/Kc+uktSq1PJxXrtsxIqaWAzWqfhl5vo8KeHCUuu5ZXZ6X93X41
qCPiu63bF61S3joS+cZ3aZJJCYZsK/Zlvay/aaXgYOoBYrbb8tK3Jjtld+iLkrpQANusU9ym8vCl
jzVWXxgqnNj97TDfOL8j2eZnO4reyoJ9OWNcTacL4OqG2kne1DtL2gcdZ9Leqjhb98VA4d7atTg+
jcH0bnEZpiplKUpYoPqM04jaV9+so7WXtG+NWfvkgFFNOCH/9HWZEmLMw6XXts0Khv/MSeCArHqo
p667ybR/Y+88liNntu76QsINmISblrf0foKghQcSQMI+vRaq9X+86rjSH5qrBx1ksRyLQOLkOXuv
zfE69W2D6BYatF7zZs3CX4bkC/H+E8YQ7lGy2LilmOgO68861f3Kheash7VaVHObWJSQXNtSPeSx
rzaqcUZ8NTYQhqgdFy6LU5ekAcZnDB1JEz0Wpp3jGyUIR5pWt6wnTBd6xMqHloRITGt8x1v1o9JB
IpRyb8paF1j/J3uTSe6OcOUpjSkB+6l4ans+N0G2NFlS5VWnV/R4zWnAmto/6B1s72oFwmXMgBAg
Q2jsdMmIah/54cAvKqKjj1uXs9zOD5ev6Kcg1vzvbzPZvRNE/c8dx/kZfp9GUgotnSpSIH+Solpe
7ni5j6wchHaX7+njewSb/vOKQSr50eX7eIz40eUB//bl7/P/+Qn4dJiI+//ju/jzJv+8Itc7/M3/
fksogmTlVtDJjk5tcXzMv8zl1f+8kcurmcC2YG788/lILaWEuNy1Sp2p/vP5/Xnyy62/z3L5SneH
mvOBg3Tvd2+hI9qDByhjjy/b3CtjILXKi+Xh8hV4xPLPV7+3edMUo+r65z4JIiu6av/c8/JVOK/U
v7c1JIjBnhO7y+1/nuHy0z8P/n2t38f99TQ2GHp4HaGxNBz66JCAZkDFGF7/vpHK1JhAXJ7r374s
iUjX17/PVtQFJOnBfkzznq15l8Io91ryb7QKfN/8XzKj8aL5v79u+/328lWh3JObFv7mr9svj7/c
dnmS328nqlD2PoSsX376+4PfF/u97XKXjEYWHfj5Xf31XJfb/nqay7e+qshWaWz83S2zl39+jT+/
7uX7y1MVLRHcy7+e5s+d/tPTXh6TTv7Bb1qgH3jiMHxSlhlCg9I0f+sGxB7a839/fasPioCdv37c
6wT7eZvEnzsuOjE8lwf9/vfXbXoJ4sUaoA/9vsJfL/P72L9e6j/dz/AD3tPvc6EvrA71YbrcfHmA
kD0zwL+e9N9+/teLXL79+8ean8vdmLTr//gR/Kf39R+f5nLH3/d6uc/ltggF2bp3IWNjF1+i80VG
aDBCWxS9YvQBHLhWN6Hq482f5aK3njSb9JrpHJny8bIalLTwDlFSlnthpS5pOHP3IV+b5FPTUmTL
5ljafBFLYZQZ7wrXwZbpb30ckSEd7fkrunW1YIvtyHVnkP/L73xlprTOdC9/0INa3/lRsk2H7qFq
Y1qOGi1Nt4AVMzSo/9rZDR10141Rnm2SARgnUjNjLrwZZfclINyCTCO6LlHsPZjD0gMknDcbR6Kh
KhRpph5sc0P/8rPhwZB+uokqRBH5UCIugttC0GW8NnOqJILg87KKFjX0TNwzMiLTuM7PIaMkWEMN
U5D8KjfQAjDEtlc+UQBHnVKYKbqE8KqCW1m1+0EfXeLtJv1WeI65A2izsBy2q4P7TGnC1kalBhJ2
Ch3Tg8sbk/ZYkxuodTlbfT7TVclehZ3etTDJW2Lmo60DTTHLpR+DqQWh//RoiWxfSHlGpQtKtxGv
VV+BMRtBV7ddvLa5tlOhnKKQiRR5leGKHXu5aor9GLUnuhLsMRLagJpOtFaYGAuSDul5KBFv+orP
zlbWjrDt6AHg1HKSJmTnwGtWko15443XaTf8NC4fjNf5r8zUGY92/ikkx2IZZzzPnA5gSHK+mJ2d
zE7HeGgl7Fvq6LnqfpKAAlLXqQiGyfa2wbRwNal2ymT8rdXeNhYOnzRm7oVserGmNn6ilhw2TaWX
y0w1X24MRW3GkaK1xf1LK3lraeN4Z2pgVltyAsGvTEs3SN+azo/WjO/zndRoEMg2AgYwGf1WKGyy
aDTWpuAXD9E1EnN1O8xMaGDy+mmY0HyGWAEIvuIPLTdWBFeXGSS+8tDTGRtwLimTnX2k/aggn1b1
cJ6PIDNx1DmLpm9G2JTJDeOBSrzBrwlAALSfVW4OS5PTb4kMsFsMI1K5KHLlUuiJYD/lnhhT9Ksa
b4hommFFONzGEqm2nVIdvbMaGYrghcXhpJ6DOEXM7wApLRBejbnBG+a1HJRkqwLX9bIdcGrWrY2O
TtvkYRPcjqB8psr7kBkQpZBgw7HTNlCutGVvUJcZUFQcKzpGBVYuP/oClQuAhzCLtTFMLz7EHdQn
O0P7dn1ihMzYiveWoUM7S/TbSQVwlseMWMTuYTQAaOv+qfWovkuNzmvakb6gpZ9pZbSbqaIwpvEo
N5r3RCYPkYtJHuCSKtoVnlR6IRoOYE7pZa96muKGcR0OdCdypq+t/m5XgrIHlDFZtPdNWj0ips9A
//hrx5evhuqumKHlS89Sm0x1TyXEmqVoEjrjmKJp0nTsN4xBX/hhGSCfYtyRuNHOFhrW0cogJE08
EalSCWxrWcYeqckrfVUk8mB5RghMsN0ZFoLLLBufSWx4D8KqZmpcfiXTy2SSjwUD8FOPI2b35qNX
RY8glotjEStj0x/JndWdzn9XA8gv2lVw5Yn5g5tGooP5U2ToqXXnNentK3SZz+CnT+SphcvcIJVT
R3+nJpGsOyQtSjanAH0Iralxm0aRs4inItqNHw6R8EH2kBbtm9ECctTVeAMecNW3eAYdOomYJFi7
QWWhMiSzuGhpsNb9KuSYWNYlwLA0ee/4kBa1RAiDzWIvByxY2LSqpWKPGEEIA6d8ipryaMlNndvB
LWoUte4DshXmEbIz5CuraFkINDoOWfYCrSxbGX42K+NpRzRN/ixtw1raalxlRL6tiBWbVk6t05Ah
Q5xssGEN3PvJSczbbpib08+dw9S3ilOslAgiYvOr1NKvPDY/mwqgMA3XZavjWG/dHMdMS7mWBymQ
cYQ0HkkSi2gMXwxUCkOOrrMfy3s9qa6qBkA+qSuypdHZ0LAye95wZG78BusdbMx6PWgOfU0dcMrM
/ygdsbLAMjVVOOxLMq/4ixSpIzfoRWiPKqKcE2NfM1V3GxfzUFZe5SmNLcvdV5Xz3sRyXQ7ihvin
fCX0bBfhDl+EgcKA3QfoP7z+QBjPInRmZDZX3XVrYXEW+KJXjsbsBnHfiL6hGAiH1z69igFf0OHI
ji0mAz0aJZfMxqF+EMYE4j8X21KYW3vqz2lUPBaDvhFGhhA9Qh4yVtlrbHOYaeWLr5fJoVuGkbew
ZXWHBviBBLCncQb+i7p5AHz/WQ7Os1miq6E1nIMTd8LhTGSam9JwNRqkrIbjnEuJjKZsmKSWDGUc
0ezTAIVK7Gz7GMR6jFLtlan9GyCyB0e2p8GxF4neI3DNdo3IXtOBYyJRzcYEZrOwulM0ISIi6Xet
1zS1UmnexARSWzXnZ4qcNtux60Z9mDHri3sHiX05QjC030Y1vIUNM0E3QxLqlbQJYia+ObQGN360
quGVEMvvhCFtBzZu6uJ9K/IH5qtM5PTyTuIqbWON6Xhq8J8V3QsQqFuwgd2amJAW+Pm0FX743njN
Pmyx5dDdXBdejvRDud+NmH3jXGEXrULCgJN/vtJyLol+URV6sQpmj5AqbtMQkI6BMGKNKWo7OP7+
NW+SuUHm7cuBMT0mtXCpjaKE+MK1WTOPQCHYLwdz1otr7mYddSUDKLVuCg7rU88xHun9S8ub2uvy
OZZptdDH7MmvtSMr331cB4Rtty4ffXg1cwJL29yqpN8NZbBpdg0tZMKcbBYJpBIxlqtFz5jwDWZM
vGxdCaViVi8oyHUN1IHBP6VleZ+1RA0yFMKkwtnbe8F3lhEBmsKoLIb6GVXIyfTVTetlS7ftb6UK
32wonswhaENBBnh1fR/9AWbPZTPR1LIEveGJYyMlVWXBIvZc1UZPRTMAg9dPnJJb0Y7TnjSxoMyv
8AagtsEMhGeG06V9dhRtuSnzBqIKyussoUGCy4dPU6DntHIS7ZzsW87GlVxBoqz89jGmEb+rI6Yq
CHpcXAt4DNCdA3I4It2a4XvBGzaYFUuuuXHyauM23dmq/bMqJbC9AC19BlOyYrRuaegKsFDnKepU
L3S1hTVBUuosPmSXj9F1cRDkqKxWren6iwYPO30WJqv5PXpqyTGHmAkN9cJu6vhOdWsVOOqBCxyV
5K3/pQ9teyJgcwlP3t55gXrQxMhuzm/f0PwuxhGSkdG3b3Xjb8LOY6oRj/wUyVxGk6ZmKpKVJbHg
usbJQxFWoQmsQsZnzPoQpOYpcPfO23tEzLoU9ZIreNtJdODUxmS74OskiyGJT9Ant13YXw9+wuFS
xXcGy8+qaTnXgiBlTFidwrj8cZuY9rjBuDy1HoMGqs5QfBgDqpSpbii9MQkFsQcBozi3YXV0KBZD
mmydH15RgiyS2j6bcfpErf0E1UcubRj1yHSHT7pSDFu8brjyfC41zrhKvfY9lHADXedWCxPa406F
dLuaGc5kh9O7tbucaZMD71h41GCgBTdQtX66jS8UxBijXjB31xbG0D/aZb82TOJnx1zj2uqyD3ba
G2yoDHu19MaiN87M9YOWWLFlzAbkaWKKOUXdFl2uRSjdyvCKRxREH+yUq6WdVsheDSb+LgeN9mMG
5ntcwmNzmA7GkTpKcZVLnRSSCDFxllOITjYMjyb1lj6mnGSyz3XrP+Ra+81ox/LFKR6CNZJ30toR
WGI1WqsunMOVBCKS6nWok0NbTHeTRXOmk2+VANgz+IjGSCd4lALJ6CCDRw8+zaLSQ+pOTPloZTGA
e2g5dBACiFMYr0y7jtj3uLDfkzaPFl0/gmF1zI2wxgdTx7yUcAZGfMKpiMNZcvZtIygBIgotOF+D
xEQJMryRhMTc5zFzOUvzvK/WucHnBB76KhzyMxHFOOMcz6Qca85Naj9rMAYENjLkqt2L2Rw1Y+Po
A2MAW7sXJQnYgu0Yi1SJMdDDBzo+ebN3tw9I+01Z2DTrSNrIKzzeD9PRxk1gdvckn65HZRC3EmYE
gtVUhLbP0V9qo7+mMCGRKgJfSI2vYiR9ZWr9WIwrFs7QfjPUvqyb4AoBSI6mfhujrgcc5K5Sn9m9
5nOUuLb5bnved8x8CatgubfMfteNJmQv07irbB/plOEjKibZRk9Le37AOo4Jh0SAtRu8lMG4OS4N
RJGu0XnUAQkoUB8JD+IOonOqfR0oYHEcbSWivyaTj0lWnCPdOXQ1sSAl9XOvfGbwhgn4OJstf8lq
UTbTFa2AFym+RiRJMp8gaEPG4jBtb92if3Wb/jPO1W5iqO2Yxhv6TtKprD5dFiQbBUONrW/qGQhw
8Ehx36XubcswdDEm+bnDsaQxo5wJ3a+Jjf4E/dNDoO5aASHaZ+tOEqRHxAi5kAyVzpktTsJg8pmG
au1MA0YN3b2W7Do6wBKriKmAL/pHs9Medb8tNmE03uFw61agDW7zwGcQngSA/qYXz7/z6LUjMsld
8pVmw4JKKLApMB0XX1Jilquxtw/IxhZd3W6VG6EfwvWcPVY4QA868U0ck8taRtZMY2Qn1iF4w29Q
rDXTofN8aEJMl0aDzy+MJzBYeE+Jme4r/UXLsoNXt+Y2GMZtOQSbssswvVRui6RKfUYVHFrb2lNf
4AmnwOiJcKeqZPfVX+vpnkra3muz8qSD+2aUncPLEPCe+YRIWv5LUVlo8Lzka3Sjl0hFa5L0SIrv
WmuZ+Caiq/G5FHG2DsxtBoZkUXRkBzW4WpyE0Z5oX9KCCXvAtHMVJPzVfKdGC+P3uB0NLJzujrsl
s/jKSR+Hgau3XSJolUQ9LTtHAeFsJEFSLfh41z+I8ksGbrhII3mlwmhjpXaM6XU4ytQkSRDiWZS0
bNrQI1fqM+7HxxQVG+l8UDcrzngCOEhqsXxOpb5vropx45NhOo6E0puNIkknDRmFlgFxKsFaZJ0k
8tBhMBDQC4njL5ic8BfRNLEFs9nW2yBb42YXDaVaeNTZi7o0v3oLU0f2aDC73iJ8e3NRs7jTQP/E
z/epJb9mONjGLbOvJMPq23f9piJPawoRqlb8N2eZLwZ9uq4jf+feDFxNORUJPy/eYzMALdX9gGS5
Cnx8XjFrlOHW67xzn3xjOI61hpKjYhdfEvHe1QJdGdM/l+lV6ptbbW6FR3I8ARJS6wwA2iZGwOgw
bF5I2T9xjqIGMSQil1446zoctzxuQZ5VuCJfZ29k+iMeVG0VM/17Eibakb4KblX05Q/PlWc9o595
cPOWahPqio3OYtkEkCURdaBIQkvpslug4OXcRLNbVtsKxJH1qjsm/g/rachbjQ+0viv58GgKWrda
lo4rJayXDu6HEQKAmtBq8ZfxYSrb4iGcnJ0x695EGDWUwgsqAIcjiz+HieasIt+APhyux8688aPw
Vn6z8AYhYr7KOg1Rd5sJdmpOTTJwAiQbLctLROgprMPyys76hwGdwoaY75uEeC7Ay9rCYyYrGMOu
2ASStEnhOVr3xjtS6ncX53Kjc2Cm9pMbOfemQ3piGJ8jaKqpwoJC5nxTc7aEWKc9kpct/aVV9ofm
Ignh99pjqtrgxqUZk3D9J8SYiGyz21ftVVo554YFwBdxvqyV8RrMm1dPC09TjVbDKE+pCeVP65pP
WV0A3E9ZW6FliJBr9QB1dB1KYR5wtFDFtEXp7yYdN5XNBLkM1EchulsZtRN8AJs9TXvvZuKIyKJZ
MqSgpkJq7zGx5I0BjRd58k0BAANfN9VCJOVnlEe7xE4PNd5iPbW/Iq+mT1XXciUyI9wM8dYc5VXq
pMOyrrI9VD78JDqRaaX9nhrNoTaZxILgXCcp/ttEWR9RUNzWMUhpoqzb6NqFhtBM/anQoN+kDtKN
GPxFb93BIcOdEfxMhfZgzp41HDsPWvrWoXGwJ2jpoQ7luzfRduZyZSnj023VHtb4PUSccF8W6ZcK
5g87yt5Go3smMpMlzMJp3JT8znF/Nab9uUzieywU75QQ7/osc3bLbgPi7a2VIUBUnQu5lvsp0Vyl
WE6mi7y5vXQqh+3AkrmyRlqzemweUK3TTYje4MLG80wVBFx4RAV9RxasWLi69jqF/Umv/EPkF2eT
JRwoylaVJRKD3kRVo9ZxH7/EWS2WP5UtP20r+wikJODdLG9zDRKam7O4OLhjAswfhNpMRIIE2F4d
OnpZasijleX3iCEXhYuGpED9MvZYmCIjeE4SVLGEAHQcje4xnoTFmBoxvVaGWxCRhI6CUByShevG
6WYK3WNWFu+OqN6Qjl93eeCtY45TzpBn3A7uWmtXflGeIcqHW7NOlm5PUoKrFQD0pyvg6Yci66Zt
ZVtreJwW1x8ILTZIYJOzCxVlt7M7FOaznnrwsNjNv5S0/LvBpXkDpoldORUdR3FxtrInCDIr2Ko3
daReog7t63wITiO8e9iKODIcDhR6+VfY/bZ0xF8CV13Rub0OmkBnl2D2rE7G2k7AD4v8XkXmaz44
UHDJUuDSLbeeP60jQYZuV8T3qBe4Dus0ZWgeyx27sXsCJV+kSj7Z/T70HtkqLn4Qq5jmCOrsBeBe
LYNXyoN2H0WUKAGN+pPmiXWNjmqJ2D4FxWTuak3Q1ksIVUrMKjzlo3YqXaldsdd8HnJ6u1MLwlPG
xQqlRc+eHiEOhho64yJLd0V9LkqNAQFPAMNK+2Tfuxjb7kHE4GuHSbuS7Mr3YZ7SxCQ9o4t7No1Q
aa2x0ZYyQXQvydMcm9w4aBla5moixjZMYWRnXqRv88DYwtSrAB16yPFH3wOdaeUzYhtNDWSO7eXb
P7cF+S7hvGR8s3KzOEULLE2uVQo4vZuX2ywi5L4YXjwRnxn8tBvHxVNV+eO+dPMUx4H75tBHNjBQ
L1yr1Xb8PpvJoFBtRUCnjyRktjZPE+jbbUeFXvdcw7qaBmSs7uVQvkNs92j3cPWZtH4vjM7fusGP
647AXjJGQxV946mpgBHj2ET6mhH4BtWxtCjtnd74xg3MSUOFnQfBx8x8XdIi8lZQlYSPRZ6YeH4n
h2XJI1Cqn0u2SEO06e3cwP2MfBPzC4HJI4tw0AZ7i5gHApAJ9fPNZz+9apEi4BE+V/PLxfMExnKM
CoHoW+97T56AiOEVO4H/ZtmNyWnSnTuQyTIBw4Cy5r4IcbhjZNrXUtDSdK/xMC5q1/uqB9vlYgjJ
y85uk3l04Gs5bcOhPgoiQXFBWJwRfjGuW10d2g7dY0XMxqIckawhdOO0tvZFJ7593Wb3Bj8FnXiV
RnRCnaBdGK5sOLIsd2GOGO9ASF3XSfdC6ibl0JBga7Tynz6emrNK1Takva3b7JSt0OcCOwJhwVW1
9iP9JR7dsx/+oIJKjno9exHYcMrYK1gek/u8fwosbCkdqG/EmchjS6zfgypRCZcoM/yEvbOLLA+G
zBZ+s/Gc+qzWqQJSl9JigQZlb434CGUXskonrthjPzh6/tzkXrbWagwGnQGCItRghXnmNp6lcAmK
TP6IIZt2fSfoHNKkQqdJ2xPj75QxK8HSLLXqMGnO1WCn6RZlEI8yjxazsA2Q+/cJQ2Le06oMOoYr
XcijgKKyERrYw2mAsb0i85ap4xjrYOoejKykULUqnMWQfhYWDStbfqVJdVP7Rb/LxtldlOEZMcVe
5apFusNgCmjzgOwmfW9p8nG1KTXMpnTMsjLah0k3F9Dmq+3gf6VbGW65d32j52iWehN52zx6Ct4q
OiwYlzRqV3XCOIBpEENlmEHToxi5DcC8AJmj2dnqGmT9q06bETR5K9d+YdfU/Iw9nK739i04X9r9
bc+8jAPGt8IUBgdJJJR3i6FO29sqZwjU2A1/mr480pc/hzZcBUJuTwORDUZPW5NaiojzDgsNu6kt
0UZgB9pYPyvG7jhKWcRc08VjE58LoV/7UpCvobfVphvL/VQlGDTSYh2ZAiRfyMUhDEVz7Om3px6W
hiQdnpw5P0FXj0zN+PsXE7A5OrJBTDRAVtJWZ9+aY3x1jjWxC4Vu1cueuJmTcpmfVjVNe2kN2rHm
KIYBBixQIfdkA/Hi+8W6sOf6s1T2cer2dspKmsWEwJJnvcNzlrCEleNBNPNMaObftwYk2t5Na+ra
zF7MkbRrEXFYaL0wj8wbc8WJxjbLsZ+IQclxiRFk4YllYUKJsMmcWgpO0UZ68yl5nQ28RDpyCltZ
bS+FEBYquuqEv/ZZOXy2gaEILomJJ+BkH1f58FQ7/MaVzUuaKQazISQLtGEk43jdMwxtAyl4fvJo
Sh7D8lanhcIRxaCbv8o6ShsojyAR1gGvbchxY1UsocZcZbnMetYOOdvLJOx2go37QtdybW22otgy
LCY/tNj4yDCjqOP1iG9whLrLTfK8k/EZHMNJdm4HNSEp0VNirSiIZmSJVtdDPHEn7UfkGp+AHX5I
y2lXrtceQmaoNA59stAAWNA2d+SXqTI+ojG56Wanrhd4T1nUeTt8St06rKRcKDSoKxNgdVscwX7T
eiE5hUYe7ftCnsWoWG6GgjxwE2cnZYXNMSek8TWE9rtu/nTD9NUW1S2g+rVtVzfElOmHBma23gTv
aPd4tDAdDN0PAWSp1SBZMjMqHkfru6ueGbODfyqJunUTaa9+LTykCrVOokWKpEBoLnHj3meUCmY6
jL0IYKbSYZ8jFiMVK/varVmyVubDmK64bO8TKxgPDlacRczWRxQtxWxYDhtNattMxvdKy/RN7d2Y
QqMw1MenbgBQBaf5GUP7o+qYiDg9vruwaMAAAaInTWTi3YfnqFGvpO42DdG4XXzjsdtnE8xVseuG
Z2GyHWjxqy0iArYWya4u7eg6JCxWK0kRqahV+gY9b9m9Ao9A0x2c0xbgv2i/eo+GPpT/jBVSe1A0
Bch+8BehWTg0P6xHMuTptmYqX6MFedfYuteRSzaNGxOrkCS3mpBzDjN0G3eSJUEF9K+Njj0f1Dia
/7L41q3+Q3U6FYvT7wzWnm1alLA+sw8c5QGPxVyieeyMTbe+4zdKOKrwFZFhk20jC4wnybapluxy
HbZQHRA81vjJoUSXvLQq+Eh4AUfpHzmOiqVR4bWJVN9fSaxZokbIMoDOitr3cSyvucImVMHWAlNJ
DBO1QAciN2MCoBpnGV1/P5E3+iS/kgYtiIqSe1P3g2VU0XqNShtCX0XjBANde104yzjXPum1928a
2XciQcauiauuYcw2DcWn68IHdQVbo7q5qmZnTmLo05ZwieY6nv+z6b7lmk8q7vwdPpXPzqbzIMnu
4FLgPQAuGHY5AvFFigSCBlG68TQfsmDdjStZsQ4H0nhI2jjhONCfCaHoV4ZpuqRU7Yh4Ic538p+J
hgAqU9PTLpu8X9cBG5m8n6iFCKQoq301NA8dUPmtiQFp3QFTGlIRMjtmOgcLpNpy8uAi9rAoKQ/v
r8EkjhKONdZBZc/OKy3XVt20V5307rKCD7SY8KtKo75SPnEjULk9LvoeAniNrJ1l1SfXdTDS5KfN
iKPwg3A4mKQuY/mkNZ4sfPKoO95kVQTbaMBgXYIuq93rnInYCgs7cmKU84HUNh0jViPTmlUJtCzB
tBU4Hdbw8pDW7UB0bgU8LLgCSnYOHfYqbMvQwQLg7zVCpksDPbQvJUXO8M2SC4zN9W4Mq76t2pQ2
jAOJY2T+KbguhZliJ4A3M+hukgDXeGxboK+LnLCTDPxbZXg/rt3hPVRPg0JpJmrKDXdEYduMrM/W
9CUGb1dbc9TGj+twgE559lkRTEzzU1H7aaj+izE89pZ8rFPEFIqDy2wehrQ5+jUKH3yaa3Tmj0YK
18D1xafoanzylgFazjetZWC6xODIRcb8Zd2Fzt5H8nOQyfBoTFj4QqkxbS/5AFzxBTdg25LkjVMk
I9LXS1Z9kj1AiGBu6uLkR0aOnG687khXoCMRvEY3KFBYVZZBD07fVCutq8+Ax7Itsoz92AXXsmFA
7M4BdgaxFfT0Epb/8Tkv7O96Gs4CvAFV6ioKoiOGZFJSHEdDENRsUoFPK52rM+Yo104SYelOGwyb
nbWrbLU3ICa1+XCvjZNxbtECmdLmMhDv4FLYFO/Wt5la4IxhRWilmuhzpVwM+NzMaplXiJ6IKTkq
Zmn03N5NodQJ/ServTduNKV8YgzLpS/moOX4Nivh8oWs9WW9bYSxd7qMSzmA5HVmyLfMibHWDdiV
TO07tNv3VKQfCqIyR7+57Sv+LiLulzBx0o0zNeBqaUImSb7WtIQJmoWfzyxBgghcbHQYmNjafMwd
mmWET6ywh0Qlj/z979yPGr/kKqRfQJuWpn/j6/gO2VbZ4ffQDHeN6X7LTD17Y3PPFAIKaaKFfOiK
uTPusipgOyCMWb3DHFXDc+0I8EZ65HuLNp8qtvw6U2c3sI6yMj6MoAezVKATm6dZBTk+C3ZqwMIK
ue8G59jVh9Eaty5nUIF6L2fhDhztxWrjn9rEiQ3LeiD8HVlbgHu+/i7c5tmXId3ooryuxMYIuHKy
pmfw63a56M4DQAm8sz3Dk3XrxUjqdCE3IYVqJd1sbc82FxafL9f8ZqDpraPJPw9I0laFIT6zPCR0
RY8OMIQOgz1dDOVnCSCMwj0/OYAC06LKt2q09TWyOZvqAmJj4WyNfghPjZLVJmyqO3xga9j3nP6p
ONRsSkNVaRjlQQ/kfqVY4TGSJd8RxDVMC2pPrhi/NzhF4dDFobxlE+aEa23ssUBE/pHOxnJoivk6
GBvrwS0eIlnfWK21GoA68DbiVY+PduXRLV/W9PwcgLmLinH5kugYY+la6SlxqtsQ1u3CHCQTq4Eh
xpAnNKuybaWIeu3ltZp0A2pzt8E1AV4tpSiTza4sQH209ITjAvIOWQprL5rOMfzqZRBVhGlKdQi9
ZB+EOkJ1FEcGAMY1/JrnmM1iNuB36RpKABXCgaPoBwDxFTLQqxLACn6oxSuY/e+Oqq6Frog5JDtU
GdS7mcIdQl2tLYushLXd36jQ+pDiGFqsmkPcu4zDfnw0DqWwIVZ2/rc7qneaX6LynpigbIciZFaS
Hi02pQQfwGMOzWs3Ga6jHkl1T3xoa+xlmOUbg/aAkzs3g4kZjvZUvZWVTnihBdqsNp+bAd5NRcPU
JrrBVgTY+oVzVUzWfWAld4I1ZeO5LZFj09aXxiHgSi68ZNmWDMgckEkJuawWFrgEi4RZDdYKGSXf
eSHFjkQX08Az1lW+j0tQ1Z1B4oSiKqHZ6BcDEgAtO4mh/gqS7islSSBIJjJN77KqbTlpRqww5Qu6
+694sL/brlwHkM4tPZNbXRuYl42ADCt27U70QUuWgT0GMppn2rVVTg+R7T4l7rDTTWuPKbNaaco8
xb0242XR6LRcEO0Gr+3pBy31utIlF4ymXna+2NgVV1i9/0CyfpOlH8KaAQfpnqbuLZYwkidV+TwF
/qoGfYDVyXj0yxo1kv8atUjbmXSSvYCQAqFdi3B2ONm5d4/XigZ37j3qdXdqg/L6gvL//6kH/13q
AWzJ/2ue9qN6j/630IM/D/ivNG3d/5du67+xBwRa/1egtiH+pTu6yUZRJ99AF4T6FagGSc0W5r90
w3Qcz2HKZ/iGIKngfwVqW+6/dP5Zum24NlxM0/5/CT0wbe/vaEECNSxLt1DlzIkHjjXH5n6+38VF
2BDf/T/KqiSTdfTGs2OgmclSzOjMuD15+LcvHbdl/9vFbXX48+XfdxDZllaf2276BpX5snSnmzia
NYB+qbYF3Xn2F/5TV9I3a0uB7LiK2bVqN5ELqbhuvVNda/0B+JC31ozpZyi1+IZ0thoj+hhvSRFK
yK3UnKUG543LUwgMsTZxQbjhVY6h6oBf/DXSppf/yd6ZLDeObVn2V9Jqjiz0TVplDgiAvSiK6jWB
SS45+r7H19cCFC/koYgXYVbjMjejgyRIQiSae8/Ze23AzwhAvR7stYraOO6HjZxS/0gZmTGckOoN
4Y2xk0LLXZHuCqZl+UvgEXJNXBYFkO/T7bKoAifoDuaU9w4zLeqWQsEweXkqbJN/fRW/vM3y1C/f
0rLW8qAILCisJ2lDGkInusbk4cahV9U9LYtY+5O1qgZ32vzE8tByE/tkx4po6v/yMbVvMOgsKxJL
969FVegg2yyvXJ5aXv51d3ns62Oy5YXL/T8t/v2nf23gsuSHhbYbw2rYNX1V7MXFRjQvdfPN8tjX
E3Us/vbY13q+VnBiX9b5esnX08tLlrvwHgN6RDDL/2plSdPpqC7P/PKOn48uL9cYcCJtmLcvhMYw
ERS33Pm2TV+ft7zXt49a7gbzTgEskyLN739PAVEEhN58Hy20TPgXs45inOfb2XIbzsadHnEv9p95
EQt9tkecRqJdlW+Whz5XpACKUen3VT7fY1n7c6X56a+7vzwdL94i2jzMt5bFZa1vb7fc/fdPLx/x
y1b6jedTvwip/KADKFfR7FyK541b1iTGEniR1QuFQ88VnuBynxzM31ZaVl/uTkIQ7fvL8tLlga93
Il6ON1nuJ4td6/ebZcVssXV9vcYUaMa1KTnbVcAFea43N1KGrEf7WgSLWO1ThDX75fkhw7paaIza
+9l1hsVdcbrWUJ1eEDonVm9STdN2C4LSm2GUWVgfaYMIDCqEcQtrzSZGmQuwGXrp/nMRSWAGtjBh
y7Ey/WtxeTRojIMa+cFmubfcLC9c1vu6+8tbLg8uTy8rfr1uecyT5wSBKAvWZCGhzunS/K0bSyjN
XnWY2lzhTJFQENAMOilJ82LOJ/HlRqkHTurEoHBLa6bYE1rORJtrEfD0od/3VjjsVcPTt9kkOtRI
T5Na3uUkwDpy97v5UteOVVqPO9jA6R4PEta1eenrZnkMpF7h5HAraIbyfRBpmqGcLMF5CJXyqEZl
wnVC0rdBVSobP+iHvedzk9DUWYeTdBemILaRYNbiHikZk1/thpIhY+AKGGkTVgqRA2XoLHfTqlyh
n6Qm17UoxIZ4IlW8n6MCTYkAnS6CJhcW+b6QMT8aVWlR4iEENCz7ndQ+UCp4VcxWWqc1IkYkHgzQ
6iq24Q5whRAVbz1I061H9RfZs7hFLFjvLRHQsyYYvy3VZqVSu25tZT5HmyHoCk0nVXyk9sQBzcmb
6jNKkmXx68GwE6+VngyxYT6ClptA43D9urssVSMKOiWdC1ccSMsNYWT1xsikHYAKYtICXRT3gn9d
io2w0StCxoWi5xAY05rypF/XtgBfJqvas2x1/eeOqMy/3Nfutywtj5VJhYG4U0GhGMSbkomwARVT
f9JYNaAlvyFaFzrr8swnt3W0qnFrKomDPGPYA3qdf2Gl4IQHhtUNl/sBms/9UHr8Kj2pwZlqNKpb
ey18LKpSK/DTxHGKkzrsPxebcgsxWd4F07T2+krd+5WJ6r5AWsx8dGUGmYWhXzI/bzBwqf3IBbmN
AJpVNSIwZVIdmmQVfWkFh9EwAS0yqArR+yZBgQN5oMjGiGYrjTdwOsdbHOQK0N/b4cUMNqQ3mPmK
SPTpIdkKP5la+AqMMBv1ILti/B4ymT2jjC/8J2qjxYAebju2T+4PpTiROAe+UsbEEbjdINuugblL
rl3ND+zR2DLpDKeTL56l0S3V99Z7JW6Wt44AMaAqy9xkcJoH8NyV4IrBa6ocWwBYCNeGQ2tuSfEN
MgcqoJ4/wfFKpw90EhH9vSKgt7rW/B2d05kaAAUiJlGU+ah6j/9H1QhXOHT+o/GhF7sRtJ7l5i09
9W0VXeXQqsGfJUdKWcg50/GgQhwKroAnFOLWRNAKEKOz1WAD+G6CNFAQDsnXKQvIGYmaZbNoTVNK
IfcOzdhkCz8HENkGkNi+fapIzp1w2h294hpdcprhMrKF9jiaF1R2ffuYIidu/XPRvGODqfbmwUCc
DRMVVW6IZ5d2qUPkXSBoiOu2mJrhPPrxxcA2ptqeePK7vW5u69Smc6+89v5EP25D8nAR7+SYlNpd
V9q5CKbGRsoX8P0qsIZoh69g/1BLQL9iUZpcNWjFbPGpejCF/UA792eEvI/x2rV0ldaOkGw9zdWJ
ekL2RXbOZHcP0WGw3P7aDx3pvrkKHcJ6fHgVyAoVysK7Ud8NyqYIqMSvtOoDftWU0Ce6MmNbCrco
9/XpaMpv0cSQmtPkTJs7itZNLji5vjEBLk77yjjH7SEiAmfiuFBWA2WvKP6Z+w9qfeWzHx1IheH7
ZlIr+hsC2mlCCD8R4xuawzlMYDcdgn3hU3Z2gVOr3WYiD+onrGUV6REyjcHBw282e+lnXt1k8Q59
hIKcvrT5ngRcmNCh2DvpKJbmLhJckKngT4He8WbNCzFVGtXBYZ1n8KxsJDWaZWcRMhYXpkEPRcs8
UJWQBkc8FhdiRCUVftV+omccOPUO7apHSRNoXX5IJreHA98cEZxgNwKtAp9hpR6neFy5w8twH1Q0
TiTLTbSbRt71AVy/7ohsB7Q6jsUI1S0y5gR9ya6fDjqz9o/ohUKmDgiJ+pwskh526dOjQbfpDlWe
KjwjhgmN6/AJtbgywcvbSzojcDt9tpR9zaHg4z49F3O8RXiZsJtN+Dk4asmCEMMC2w0G6bXa0kmx
8QX1+Hh8BwsGpfkq3rMsgRSAYgIpSzhG1VuTbmKfyr5015rXtL0rWibWCuSK/o76xboHwKa5ygnO
C0TkWZRorbyKEaRbqOv+GXGKbmD5xlaxngtQlZ0/4fKA9dAiCNYdsXR4lxp5KB67xOE7P7Ezoxs4
KQesVdscqWazxj5MNQL2BjzSFWXAwbDZkhDle+52zT0TJ+QDxaF90pSnst1S8Wu27UV+9xQ3rrZs
GkivgqI6zKeqIEh05cHiSY+ysiK5F4jFffFI5VcNAcAckoMIsgcsjHxLT7YRKfpUdLCPXX/UxXXw
1oanyXLwuwivCT9X2ZCaLGzq8ERZC0mZgSn1PntMr8p9cK3eCW4zXYIQwDcloBdFuSYRvs3blY4I
S0IF5HTlRkmupOEoqFeVd/BL2hxEPa1Lk5rqAR42SrSBnvlNSGNC3WIaxLMxYoo5W48UxKwf+QMa
LeTcW3RGtwQsFOrOv5kOsbqaKBo+Wlikxg0moD520XhTyYIMGT2JAH4m0nHlVWdt64RrHQJ83ABO
PCsMVxTNgmMh3GmksUx36kRR7KZnUlq/WuKxATJCDki0UjR+ZIq1+CnXPikcSErz27s2uBunvWlS
Jm3sEFtAQkwFrupbP/rZj88d6Hzmk7gQHtO6XnXNlexjdwM7xx0RKJst0gMwL1D7E+Dr3lEfth1n
lnBfQB8vX/viKAnQzDd8Q7DmKnMFXCCEwkztMFiRxWVhOmVZWnXvYN+i1XXwFKoH3j0+MKEJFIxe
yAtXwZ1ul5v+koNQJKu7gfIPVJXcjk3ioO6l2d68gYXMN0G1IZ7lTkQyZOt75IaraG0gsnF+aJFd
PGKJ0M+xCyb5RkExt46c7DCe9cpVXjyCbsn6tg2XPc1w8WqK73RUowcfOrUt3hqnPnLZcsnmYAge
wTJ7aMQxGtyrZ/O92NJkuvqoHhHMaqcIp4APjcamHSmwx3JHcAUbpNeldgabIFab73RFkPUqWGuX
H6uPwm1/AHR0doG4ks/KKdvK55GTAgOAe5xhHDHZY/QoKisEBNWjdsH9QJE/Velmux5+OQwbbpBc
sWpPGH230+H0bBQq1mfPQC1zn9CEizYUmzUPl/AKTZI/2IFDToqRO7BM/d7dIc9CNhqAb3qpN8V1
6A4kx4kbv74wXZpL8pPtV+vRDfeq09mY0widBlTaZadpT74wTJY3RN02GDeZJtFaetypeA5e0G4r
R2JItqQv1ifhh/ggAabC6fnqcxig8rjRtumNeO/v4ytMoghqiHPwohPt0vw+30Rs1Sa8MZ9pcfCc
hHcKmao9vRlstYtEGytdkO8APfkQNRm2EUXAd0tH9AZpBC0UgnO0R5EjjDIRs6d76U6Gz3krPyA3
d7J1d9YQHq+6c3zQbYV+0GrdEvbEl2ZrR+VYn7pztfM2L0DrpuN0LE/KGjqav0WsdsRBfsXhjbUv
xlR2HIjkuWs8rhkrZFuESWW3rJGvICGcpqO2Dp6bndbxh4+uuff2L/Ur8fanwSG+x9ww+jjK++yI
t31a0xmwY1twEwex96pdRVeeTUHdQWZ4laytNWyzc7PTTbu4i0/FnfAUXganfY3uyDy4oxPys3zo
3WKnrQpI7avm2X9EjIxZ/Q5uNUpuLXK4TZtV5UhrrhqPnMnYdfiGcQ8nuJ8RkFCJn8/h/Xm6VEfC
RopdfBK2mmMctbvCQTduZxvrnNnh2ngWeG3jBFc4Cabn1pZtSNs2ZyhgoIi5nwVlixiMi8tzyl+1
8TcMSnbJgd3hIbprjv3P+GRuumP5mjDqofL1JP58Sk/hZXS9n8Fz9g6thm+Cc4x2gIF8hQ9iRvre
ZrftVSbb6/ZFvA9v4HSBVWa34qAKV3fiR0bH0hYHe7ynRTqs7qy39gVAsOqSIHiTbs1X9b56xuYA
J4Axy2v1HP1Q7f4EXnK4jQ/xQb7X7e5c3pCT6tLIXYkb+Ypbe3IEPuCtwBewwQBuZyBZVtrR2Oo2
2PmneafbCo/0ODm9tVQr4Cm9wE1or1Bo8uCwSm+kbXbNJXFffrCv5vc4HnbTIVrX99PB5xzTPOax
m19xdYo/lv2+eYyuA2zWXF04ipzhkPJ7RU5DNJKOrtgmcaNAwkpcAHPSD3Jcmkee42AKW0eXDiZz
FL4a+LJcsPiahBUC9OFteotuBc+OYtq6K3CCkrhSxw2JxrSbxXvhTbzivKzb2nrY0UHmaDnre387
7AZ+kPE0vFfP2HyIq1qzv2dobG3lB0L+0c4fhGuSZ9b+NueKFElbpHviQ688IdDb+btwN7hcizt4
la6yF64UJK+ha1zSD6yKWu0E1nuM8NRfpTKXzOEcP4LZ1a11cDNexI1xPR1bohuvKvhaAPJijhXx
mR6u222980d40/NVg9MGAYHghaHyProOb6bHYTkBLmcJ1CWcVMC51ff5h0/HnKyKlfbW8kLk2tDE
OX9wGXzrr3ROBA/NLnOGncRU7bW5LvfWW4piDfHeBX25+cpS9Rw8aUe6/8O81dPRj+z60jVoLmhz
rbpb41G8r66RHBBim97M44MX6a18YRPpOeGmKj+68Tg9ckHs3iZ+RkQk2Xwy5sTGEIGcIE5LowtU
AQfnfnTf0HKhxlkNF+WEZHdFN8YObN+trjmXcpl8mdKrftxgqLvmlJdc91d8r/FWtAl4PbQIO67l
fcARyhDIll7EHQZZ/Wi55o4DX4XWaWMDcLLtwOlG31jX4kY85dh6He3Of6zWpKlSr8IOxcHrb98C
p3A1NPVc04Yb/ditci540TXbPZSuxEmSKLM1s7FHRB3+m/E+PTf4RN+lZ+3a5Nodra1T9lgc9F1z
CGrbusgRPBq3jVwuafKZ4SB1GHba+2GrcHqudr0N0O0g3ZqbcsMIlXfenE1HuzCm6D/M+a9HRX2A
RLttPzrOE9t0SzvOlrbROroNb+Ib7YAV+bKucKY/yuwC8WoQHPm+48i84Zj1Hqgt8gOqHwr95tAV
H8bX8bU4V3fxJT01x4yzIADZ6+DOuJWuq8Sedt4e9OXJvBFdGOPPb5EjXMBsczgr2/mfPoDVXIWV
rT/Ir8lZ0NyoWPWzO33VdLZAYO1WCVcxQygbd+6TGVxxpREfau9oNmvGxXt9T/7jBr5wsWO+cENc
04lhJnutfE9SAgIO9G39brjz9+rOmvDfrmXTnYwPcZzp9zexPvIrgno27po7yJz+Xmc/qjhi84v1
yEa8IUldtVHUrdu5EkpcHSNe2VCYGzE/WspuwlyIXEg/y83nY8TBKKasUyug/mTODYVlSZpLVMvS
ZzXKBOqR99ENsxCKUOpcTl5ulkrU191lyR97cyX3tCmXKtSyPaaY7NvAKpzekG5BQQy7gK5r6fXk
OOIslaDS7/A0Y3MLD7Xw0lHMkWZSaNK5JX69LbpXWswc1ehaAXIhPzPifEuC77VMTX5TJT4T4PmG
qQuJxPrOL0GPod/J98sSajv8tjCF5IEGQx3NVX1sV/QVqppgy2UxJg6Bq0DP6TKZSWgQN+TQpIJp
3vtmhTzVR8UK1e6ST8g8sbMw4Z0i+kmjgrRYpTYY6lQcpPmhgdzafRBIwGfH+A2tKNUXeSb1MKIu
Bp8G1TDMg/LUHuLkaix0hkHzFlPVoiMgRiLt7zgkJ9ErgEZO+UlWFE64pXBNjXZbYYjnxMk2Kb6C
uCd/HDryVNoYxbFmzdg2Y26PLIvtoFPSCFUYjUtJd6nxLnXdZclYmnV9WR5Sz083kUL5e7kZ5/6d
XFEo/3qsENoQDz3mhWzsKKlI/RwapFX7br5Z7i43IhZj4heYgS110OWmEIRShr9JXVT3MLe1yB+W
uuxnrVaeRfVyGXLbBzqg6oJAVnHOaBrmyvD4+5LW+tQ+58eWm293l/WWl5EvRBsF+MeLZOYUuuuP
WKyRophAAgxOADGUOEHkOtNI+UFqZHlvVaekKfi7BoqU+9ESqz32OZTwOfo+b4fNJnLkFsRqqVIV
L+auzVDT2VuWYhP1SBbETjQNZ+QIGVp0MtihRiL9PkCUuG5BHKxRfKN0l4tyD7i+oEaqPxiy2e4+
7y1PWJg0nNCnZv/Lg8vrPu8vi92AZNzAdTRRcwV2zWWFInLjV9SPa1SX9MaW5eXh5QaPF8f2fPN1
9+vZsvaouHbJZlnt6/HPd1Haqprsr6f0PrsxW6OBioLDqCOkFzuFqF2F6OwIwUMtR5WBtINB1fl6
OQYX8J6gEtSKnfI5T7Rqk1uo739/bln6jgVERAjjb3lquSkXtJ+KJB8GeScD2eCIWV5E9bqZ7C8I
IGYmft7vjMLP+19wweVN/5I9+Lnm8vzXmy4ftzz2+fZfH/+5+qD5GamJ3e23lywf2BsV6veKmvbX
23yt933Lfrm/fOD3j/q6X2ro92QLGugXkPFz8ftf9wuh0VvWXd7kl0/6XFwe/fwDrZZ5pg4h6Reu
47/9TpY/BhYEO+DyFr98r19/57c/5q+34OsjppepUe9p0z3Xc1MDuG26n2bk5XLz7bFvd/9qFXoA
CxbvD28jLU2rr9WXpa+PWt42X+CgX+t8Pf1Xj33/mOUtvr3t5zqGMl0a+m3rdv77zKUB60djvimx
UDTzhRwKCjfzs9/u4t+gucj5+bdnzKWLuqz+ubisn1Nrkk0N7txfvMWyxnLz9Tafn/K1Nf/2dd82
7N++zbLe1yct7/f12DB3wf6/9ihrwmb8J+0RCiD0Qv/7f/7Pj+G//I/ceW1e/+NjeeXpNf347//1
GNY/8oyf7g8CpM9X/SZAMvX/NLGFa5KG9scwLRF9z28CJEv+TzLfddmyVCDHhq7x1L8ESKiMCPdU
TYlnZMNQ2IzfBEhok1AMGaKl6aosmhZb+K/tO+fJ6LM93+7/B9b5cx5mzSwo+qP8SDUtSzM0RZRV
hbeT/iQ/kiUxiEnR0w+Q3Sosgc1wjdlFo5O/1coBJhiR9KRIRKtCmnDz+ERrZCK1LkMRN63aX/3y
9f22eX/YHBG10+dW797RXS2bY8jIrlQJ1ZYu8Xf/qoaK+VIKuUi1g6LJJoleQbGOcCiORnEtZq9W
4UGzMSnQCB0calqi+7//fOuvPl7V+XahJ5mmPG/eL2IsC3QLqnFDPVSD95ybXXurDSTeN0hDexHX
UK83pLkUWNE0Ijn+/rOlWen17W9nV2Ff0TRABqL67W+vgj7w21hSD9BitdfcG+PNbCRIR7B3URXK
d0LkH5jaxci79kIUvevpglVPD9Dsm41SI9Ekmz6w076etv+wcdpfbJzEIBaykihZKAT++M30Zcx4
BEPigWg//JR1+awlZbEuS29u4FNyINmbObdKTqKWmfS+0k3S+omDhP02gRaDEQzu6WCu/367VPPP
28XRIFkywHZTN+fj9ddfDGFFnRoDtfGAvPmNX3oD7VKmBJln/RTjmCo0IU+KnNAvmFQAqEmn7QnA
1PaoL3C2b+tIlbdKDY81KcfDODbGmvx3ki9Ij7oWpb1ldY46tNWtkiMMHQ1YBLofSodeH971oNJJ
h39mUGVsyafA+DdCLAr9/EVvrHshktULloozBxklXAkHSBNJN7oYrZkCFvvWGm9a3/tZZ2p14wGV
Y/ZiKsyOKBzq8qMoZ9bx778tCd3it10MRQIeAtGUDN2AcvLHbyuSAq9NfA8GO6FNBAnXqqNrEjVx
vkaaybMHeSgpj+X08+je/yCikii+/8cNkSTOPBJHOgfUtwPNj1D5BuSMHjSz6fetSHIJyMnL1A6b
Qm5ux4nw9mKsD0gSd0Tb7gBuDnd//2X8ec/RRUk1EVgbIskJmvzH7yJsCDTQkQnTUAl+CvKWOQyu
3XbcwZU7qyHdILn4p9Pbn8+2fKYuS5bF/1wSvu2tYhehvJBnZIWobQecaI5Qy7e5b55zLxWgNovT
IdWik9xIaAgn40qElVzNyBGk8f9w6Mwy2j/tDIpsIHRVVH4I89vOYGLY6SZBUg553MCy6hXAIc0V
6EeSzBPrIprjD81A455mBrTIsKd40GV0+fJpB3KOhntQYD0hwG5VA2nf9+aYEKeaXBT4r7scPDOO
VAD0ZpODz63HdYyrQJO62Q/ftau//zHlP5+5dVHlOibOJ09V/r5ne7IEXUOP1UOvjvkBDrF3XVVk
uGpDkG6GiBQNzzLpBtYk2GiJuktqjQ7pqL8oeVFeapQVfSGi42jjDP06czClr8AKF0G3a3ukG+R/
nJLap6kaoP7A1e+KFAfwOfjEORv0oRqdZrlW1OEmQsa0/fs/Dynyn34qDLGWiidAMwzx2+ESJ5ZO
sAQGAjhC5XYQCrQwIpvbZ21+QCHf+oCZ//4jpXn//+PlSOdqpJgInRmGyN+Pj6EwK/KWSuUQatZw
SX1/PBdhdZaKkuI9eqS1lSLVCRLFPCw3qC1V/T0us/QfLsrSH689XOhVVbREJMKMUIw/H6lF0ORJ
WRbCvvFgKwBIvoWrk+C88SGZDCEa4z4S14WJLR7IsXIl11TWfQgCW1OuW5KFfDJLKv82Y2LyDxdt
7Y9n1HnbDJPRmKLrHNKqMo/hfr3+FPGEDVCC+FRaBGcKieFKGg3TuEs1LhTWiMAxQqJkmleiAZNN
alq0Ap55PV9X/D6RXbk0xJXfKSSza6hbyNmbcSLKWrJKLGGaBZmZ3TjLNGM7ULe3GJWtQr+23EHm
hWRlqiAOvMMgtfTrStywVlRKJzPUyy0ZfJYzqN6N6JurwjctMrw16nOFv64jU6Q8LYpI/Rj3xUEa
btJ4WJcVrkKGR1h2p1B2oih3JaLhtyrar3O/DaU8P/z9fsZP+Mc9TWPoa3AN58C1REVB7v9t787M
IVKHVEFl5kuACDT9XpxQ5+WhLqz1LL1WBq/nok1wdyQg+Z3YdjvXSZZlhIakyatiEugiriOliMUn
xDW7gtlEuJ0yYurAvJU0o7wPm56et6i+pGq6myIa2cQPAgklF2Y/Rrqyt2AgDv2cixzH4QpWY+dI
A4oiEDH7zKyjTa/3p9KPQAv7dEH1WYYYqP5IoJgX2dNSZ5TmYmhEjYzI5rlsuNwfooQGKrjGlbjI
MQvDNNceMhIFXPoOgAn5LYWSH8KAijcqRmvfD1s06eMp69HfJW16kMk2Ap6Nx4rhAbtQD7oUN449
jWiyFIs2X6MIm1KJiJzMHpMi7nYEIlxyU7twXiNri2FRlXQvYzi4YxLUt4GMxotwTupHpYAeT8cm
H2ukR4qpem44h173QpOj7JgCVxeLfsf4f1NGQY2ky0xXBTJuN1YSFIvkFB4pagGOsCB11pqMljVr
ASNMCRqkgfwuMRUyQrAlOyrlJ0MEphACN7aVbnituQjfJslLlEVPirZNJikkEBJdDKq94VirPR3t
XnzMO5+YGUkDloISo6iJyMRpS9FK8vJNbSR0ogyQBU3aKXv0UOVsY8aErXWnsFUgUlkRtrG8O2RV
DQ7dMm7RqVmwLj0kKk2zsSZP34/TeI+brj9i7d7KmhjsxFT/yAZEfHVglW5i1AAXc5iyoDmJEwlw
hXWEzZKuHG4VEiVe4my8VqGhpF7YXQyZ37xXGMg37UWPOwR4SYZ8UvMyt4yIK4sBQJEdbtxANKro
SDDwSNNq0w96swvNkj5olvys9dq/CJ330xPhD5AUlbpdkMC9bRoGs1oyXWX+Q1xQXSXr0Qnhvp5A
q48reTLNp76AuRVlV2UEJckL1IIiCF6Q2DPgdCadMltRq7u2a/ERF5uWnqdi1uPFTIONlhNTJeDT
VyCUkO8q0jBnt94BRa3sBrKca5JGUE546BIC6tjXFCevWsYzc3ypYqHHDmSomEk8w2J9eBzLHl5l
VB9Tjz3VYkkqvZ9WWNUHAB7vls812CKy6tyb+YkzmewUOBxRftKI1WqyKgEjSk5dvwkcGvee8hxl
c68xlI9QcEG3MJNG7geNs8868IoJWP6xvK0Vf+OrvXdukH5EcAg4faDIsPSPkHRSV0sJGAJ0JZEv
1+W71J8OdWL0dJGjAIVg5N+MUfmqEta0rYgM3NZ+8uqh3+KEQe6uqpZn/sCcNlFl7DzZe1Utbzw0
af6T0mx/5beSSE1VoULOr4r7uQ3vfI09LCMQUgLAqXq3lRyyV4AXfm+O2tQFFzLWxFVhMvBWcfNd
11nsTHqa7hNybmnl/7R6SQAJWZMsNRsPDVIZ2unNF7N+TzIJQtdYASMQVk8hPUxIdo8EtbyEkufU
M/iAjBso/eQlEjpoxVeIv+GDGMpeq/nAAaSR3ZScAqeSAkDcJmDhK5RXAr+WiP9zZYmoRzNDiI55
KTxUTIc3GkAju0pqEnqs/EfKkALVB30CSSrOBZjCXWeiAyU77QqnH07qKbsVhwCpg6XsOmF6CTQg
UFEJwEQSjGRXdkD9y+6lAq3QpvXGyohXZm5U+biGwUW2kn5EX74da+8qsob6RrHWJItDGG6g4Kha
FXHYobir6oZpaC5Ld5mx9RvDv2slRFMEft9XaoRUTYq9h1JVP3wRcjHBvTHTaLaky1rlJilwcS6e
KQx/+Ym+FD1ZI0HLHYjaiot1tg0BGAxVgp/RKx9pOVko2/wKM1WLeKWz7oLZY1USxaEMkno9hz4P
akqyAUZlcFvaeOcfB7FjdK2i6jJ88RTmFjg4vyRXIPLXksqcOh20XV2Xwq5rpHPplXMwQnv06tq8
EqarqjP79TI5y5gZr+VmplFUVUD0ohnmm6rNDLsHCMR48XaqIQcOg1oSoeTR78UNm2cDecymdoAk
e87o2rmVnHWz4RtaWFTfUeYiRjI1c7eMrRfSIvNLOlnAp0Ffu3rfAyGRB+WxU5FI4KcH+87JSSFA
75jK9cc01r4DGbHbZR6aSoHZENCgEm1qDmMFplYQqKObY+tkJ5FvfAGuvK4xl7AIG+XQjTUEd4jU
iyy5I5Y6OSr1cewqYWvlZesAz/DHQzsVzBaL4VybQKVUhLZB7WnHQhburUqixi6gP23muLqhLZjG
xxXX/MpAPtRyTtErqGCCkCI3NpRruY9BlRpg1Mveeirr8alLwmo7pGpLM6B8BkjcPZF4ONmeRFin
6Mepk5Wit40nhAnFPLkw1b5+J2yWNEeQvYeYpiaSC6pGpZr9TGslcExBU45lYNw0eplek5qBs7op
EALgwOu6prphHD7xcZbvWt4cAVYFh6RWIXlIVb4Hi1IYQ7YnrFDdKaOriZOyBiMIpDgD3LuGveYS
x03o7jgwu1QaR7UE8PGTJK4HZBbCgIpJbobh2FVR5DZRVPE7thrjIPSDtUr9RirN6lgiwdaGoTiE
HTLWaup68ntQXzIlJlXIYD7e9Qjg8YJLln5d5SU8CcCDq0gNZtm1RER7l5ystnovZWV8CRG/JI0M
bQmM2FCraNGj9lR7OmGIUmxhsbZOUUkqQgQkBeOzAhOzoeQlU0vl4i9Ha4zbFbYYTot+F5tb+OUD
FnZg02Ytzzl2qryKlNRbp0oYoTuj4ECXFEHB8olRGbSbQifHINaeEx8RbOQhwKKSpzqTHGnw8hHd
ceWVjzAmlbQhpCQbNeh3mel6rR7jyye4TtFJ8x4qMDJVIqy5MkpuP2HbbsyfQd71u9pUX7oMOXER
Md1VRULhIlKcLPEtFryQKUkaYHPqzl3aaGtoBOz/skW7Vqlcr0J5rnQnAoCZqKjNsyxYO6BGoB0K
VNDFh6pJL4olc3TJAN69IdpIQ8i1Q/2RFwTWq1361OZxsO1ikKO09Ve1pF+GdBjWnqnpTpkFL7p+
mIthQ6AEG4O8H2YpP4cMgnQnp28YwB+1Ot4Zor7WQxScRZ6imsi0NbBP9JoTtgwOWZe4BxL6ipfa
LOJNijvHHdMOjvnQ7OCcArtTMyzTODK8QLpSS3Se5GxeCTIIUTFbZ62ENfyu68EEVYPyYPL/KPGz
9c34gmBJX4fBsDM1tEKJRmaD3+WvYjq+tlK0bUfph0YMElzyQExuu7H3ncKMsG0XKsSLB7ro8O9i
y7JDrVbsSnuXEw34cgwACgY0Og745QM/Rq5iDwIQVNLvxB9RDNpp7IIcihZxrmMSa7ZS1MUqQ23v
VeVkE3uhYsDPbjqxhMQxEq9MujJJEpJjIlxCS8LXE62CKozdwCiP5UBqURyRTFr3oMizpGT0q5PO
3OYE06g1Cd75KY/UxkVcapBqw1fR3LbFFCMUBqHqWFZIDKUK3qiWanSHfULQVJesu2nYSjp2iakr
mHv4oHy0gslOU29HOeYiC95M6KAzFnPoRer33moqAPtJUVPZ5eA5Ugi1kklf3oQ9Y1k8nJEFuEOf
CHE+Ecj93MbiSxqk5lrVYQA3IKkULbsWjAo7DunOncUJnZmawxgR9nyNhM5UJaRh4Qcz3q2aBY1b
qV7mdJX6wIXhzFj0XZ30nHMSV27fKEia7Hu0/8aNKYSQVmt1rVRauQaYfUkyrDe4uEo3NoM1I3Qg
evEuzXE1t6BFqNgTR1R+jBpTDCWPN5w2HyuvV1cWpSRNSRlW+uCOc1++FQPOFmnaou/H2vB/2TvP
3riRbV3/IgrM4WvnpCzL4QthWzZzzvz196lqzUijO7P3OVvAOcLFFeAGmy21m2yyqtZa73peM84a
KF3JPVHFYR6aYu2U2BfxQTEqMJA9FzatTmWEWaMBYLmBa5B2Trb1kyc3tH4No8WcYajOpplifEKc
BwylJ9w0QyaC2KclIzRWdhCcVM2oNkaLIoWunwoEnX+blclV5A53JYtgxo+WVh3F+9krDJV9TZqe
sk+w8UYQQMrPsbIxTrbujQHnSRViyFAbT0aZYRcDIrTKcE2qq6inX2QzegmcBBtDnqJg5Vgw/TQt
7iRa98PIb+Y0RPLlKTh/OOuAlm2cI8nvWmies55GpaIAPz0hZqD/fJfoT0k/QLwo6J3Asn3pQHzQ
phz7VReJa6t97XULhVabngIWgkucSne5A1zOtEqHkXYMP8/btmquXGjjqCW9YJmaza2u856KXyLS
85S95XMUDfqNRY90XeHtkCElZllfZTaafde5zXuYyLaB/lrV0oNlf7VqoTw0i/F6Qr0Y6wCXYose
rT5UINIJ1Y8XuZz/5Ervg4w2KsJx/J2dtZmZB1fgAHvtRwSTHR26OY7f0whhn+KxUnYBAbud4S2w
2Wgb1vlWFi9VpEYLF+YzTfl3pg2YrBTsHH8KgeAGNg0kzK7A97dJ6nw2tHo5Vtg40LylQxB37P57
bX1J9fZJ8RKWJ+1BTGE6LkWroDGPjRHhQxHVBlYo2imqUVGEKrJBrO0P5hBirR085mr5WwsYnrsR
kPfgEQ5b7rJ106uAWc7Xs3CZePYNTjbQilN8PUlP77DEAAauencDhqRpk/cnUqDDPQRLbU1sgQOm
R5bImKt6bbmCKqYk8VoTsjqN1velMXlL3zO/kfFUAb0gxKJc4K9A0qY7LYCKhWOZivQtV1Yp7dPL
qnImvNQifQsc65fludqlbRcn4FbxQYtYaK88Z6P2NRIvtbDXrjnGV7xPfCW30jGPr8IguzGmcN6/
7G9aoa+eJ41Rp6D9xFRd9PPcF/KpfCAoQcTrCBZlaTSgSUwh8mwgWvVpBRTMMIAJtAW+XYjf9q3Y
V8t9E7jvMEe6X4x1cDXoyi5QaWt1qjC4kg/Wn1u24SPIDJD/jYH7yRjsL2Zq9LsOGwOcm5rBQ1yn
nKj58NQZqlNCF/MCqGbpadQJ0FityygFhbQpSrogsGHKdhiMgYOMJyjNTg/pRkngEWXqN6LiceVg
YLPx8AtOsAZScciKsvKpyWM6bxMc+Rq/v3WHnZcT/ziFmWyQepFegbSfhHBupob5W6VtjUPC0nrT
WQiDSW1fCi5q2LcxHHjwWh2L15VjK0+WVZ9mM6R5JCA/ZjHNJFZ3H8fBdZeG6tYsQnoCtWuSMqKp
jWjOw3dqsaBKm2yiWIf00k8PTWV8n6LGxvIs/t0JbZltVtxAIscozAAUOqEziyw1cl6+07J26n0D
LuLO1fpToxvhTUfThhaFlwOYxTEiIwoXtz+JkXIAV8PMHbCszWPjqAS44IgW5L2VEA0WM6I+kh4u
7u7Y4riY2tEGmV83M52cMHCKLZMUbWgGN48fR8qd1Wk7Ux9orQsrfd+oo3VMs/lpMorwnurFpaO3
4cl1K2VXY/KKOM33riFN5lZT36qJ4+1qlhaANzW0rBaTiR/g9KaESXZsrOwaMRiTdZAOuzibsl2S
TB4jdjvSF+yxogGmZoRVcEDCFe/HAuA29GRGaMTwfRNG21rvixuVVNlidIqlk3l4ksXz2tGHz1kI
u4jyhnXCAvTerqprK4qTU1EDC6wc+3IowZa7Oh8ZpwJ3y7w5gLu+ydXGWUM70G6t8C5J3QpXsSj4
3Deob0st/AHdDEAdSTc7clZlhVexosPy5G75WuDJsMtS+GDpWCmQ2dJ6Vzj0orUM78M4X/J/weIu
NuB6a2LvqL5P432qm8XRCoufdVU317hsR7u5d6EcTsyuujV+83rncdZ1kFu1lh059HBbZnq/HscA
uaxxYKEKfdU1bSIU0z6Oeb5xCG4T7KGQaN/oM20zYzAEa0qS3sIrbXyVGs1fUhEcEOPV013J8r7F
U/1YBMVnvcjAOo+ptYM2q5zciv6SKdl4SlFtXJv5H6Z9dioy8idBT+Azeii2S/+74uoRQDf3bhrM
+oTg4hMQW+2ojTrsS3J0MAZw1ADueacZxp5w210VlWYuZfCpFzhft719SaYouOmaIEQa6TNQGwES
bPKHl6Xa0ypgxtployKwox7rbZpGnaeF3Cl/Z8it/tK9z2ncUEy7uQ1NNbwfBqhMETVgElYsAZYD
/T0Tbh23sIsgbsVIZYsxxZAIlot1KmCvgZ83JqyWzbxf9COVAKMbyI7kwdZxH3B2qQ/Q76+MGauv
Ii/ofCb82Q2D/YAvq7er6mxaOQV6d9Ki23KoPFwJqIHz0alr6QN9yDHhc+rrS9TJQDua8C6ctS/q
+CUe/A4+VIQzOKCuRgWG7jjQUKdyVGDa+yDlc5aeDFgqcegaOLIRcTfyaRnk9AxJuc/Kzo12Q4zZ
ZFbgF25AL3QgH5j5JeV8IIIRONbMpF2xvvYIyBbDONHiDuv5p2GHQGAVZTrEESZWoe1hRanoB1Pv
7L0aPJZ9B+tPPHAf3QGi/GkqLiOpO1YMu6RaZoEh6QZy9nKrkPSQMqZdHN4budM2KI4qQf/KM3yE
/449sS63OCupS0oTiv5w6FNlyWrsMGtNdOx7UZQj7gcja3X0EveuBgoXY0C83/B76fOYAIP8iWuc
ELRmR5WhWQ2UceOF2j7DMXPRemm6b2qCEH2y76fB/tkEjrWEgSbGV+1hqEZr22vl7VBPwg7Uqdaj
NV5HcUBOig5rv+E0G30M+Az6OghQ+seNgei/iw+h0bDGM7AiC7tfWWWOewcAsYKZGoP5bK/szELG
Sza6CorfVp0oR0b/HVk42lw7U/h9bqOSkG+yjYFmyJq2+NL7VM5OdBtB33Xh8HVmZR+KiU88Wgq2
iy2jIyHZQk3r4FKzAZKWmVcuYyVmlZXTPpcVvrEjig1wPVlUjJyLMgIUG1YjYNE6vSTRRJ9RS5uo
xG+rifdo9Ji6DalyP9aqyIAAWAxsbFdI7rtBSyvOQHtGQoLKS+tveHhMe+hl+Pqgf3Z6Lu548nu6
19fdaFULCLPJpkszzjeA+2lIKkQtpMEmfUIqqNH6E883hrbHxoq+pgYUgW3elZS0sA3paB3pEJZ0
BQ11kUd/Bv10sWmH2wxzX80qzVXMmkSdwHdrDkgEXzG+RpqubpW0vmzNOtuno7aieAvSswTp2gbu
MsxKe62PP0nN4UtD6FTbLEPJLzoB8Q7E1yeVJFGWwk2ZKpHyGbN2HZbfnUQPr8Lxdg4nc4f36Y0W
lO0W5QzOsLl7FWXQmAtdtO4qHXCQoRMEEsrYWrwu9TpYkwyhXynKVuGsFsfe7jg2l1ZIJ2e+Ke1f
lZl1G8dL6BD1PAKfeJkqxWebiYEuSaIeGnt9y/+aeeqwrjR8c0gO0KyUzIJyJ6waypHWSQcfEuJq
3oxiCjDKlVUWtz2Whxut/NGQDN/Z3rArQvo6MvsuMHv6qXX/qbbxyApgYve+QK+k1bcIPQ8WUiyu
zZRSWuUQB0Whc4DQbW4YID6FWnav6m6wDmz/65DhjhP3br4Za7IEEH8jMkqDua2hVePg5uxSFeB7
bjz6QQDsGDeS0pjKZW67wQoGlrYqvIhRgWg1jIBrJz7FVAPPBAVVtpuP6Xombm8aQ79ypvixDQ0q
Hkl9F9fdz3lsuRShzbNaqCg76dFQHv28dBgp6D4lKULL/qx+meuIFH5EJzDor5QSwLSZPeAVSmGv
nCBLjgTw9jj89EqR4qAivRpMuO41VEeML1imR0s7VrdUhJnx0hFxljadNFIUG2Rkn6wxTyEdp4+W
XYv2KhDHmcWi2Ssh/0fYU66S1L6dFfPbpGKtZJuufkBUCN7bLNaQVOsleedhNflQC23hXa0pv614
Ulc1TilrezItfE47Uh7aEQC3saX4yhg/VU9IxLg93OZJ9Rt9NbbjsGjp2kD4r20SwYzGLAR7JRbg
c08iA2uyapg/KVlx683u1lNgGDTtoB6qsq/WpTmNN716jMVCkuQXDrlRRI2UrDaFuBG3n0CL70dC
+ONQrAy0c6uJpTfmbzFrUpvWNJQ1MUYZtrWkccA8WBHNSmY1f3WCliZ8qGnXdtgLHHJwqzd0MltD
gpGgS2G19mv7NKSMCb5SxltdoZ480JixzMypB+NOSgOg9abL9ggty1NTbXPP+pS77ncbwuzOhT5S
JS3GXbTOe+TpNzN+agCsCSwynfBJa9LraO6PWWeM9xklQ5qZ2ocZ79ljaObuyexC1lfQkgzP386d
6W1Lh4VSif0lKSeDOFgnOspKnWuxWheNTTl/oieNugHXX6d9AsyGRyyg8DwpD0pvBvfWHP3qFMw5
CZqhHxfjlQUABioHzeNqmf3M554QI26anaG4OMrQhBuUhvqoB5iMtpGx0POk2ZURRpcJ9hKZMd7k
LLgOYU7mxfQ+F6LY4evBN2MsPmcDZF6Ka8GOVelPveBoir7rl26WUTKa52bbxk6+LtrWoDSr3ahB
qQKvy0bMpFmuRJCNtX6N31y0yT3cv90AXkQOggPPMxrtokKlFEyVqOc/eqBz4Klwup9mpSZbnHMu
rcJ2T4CGd5gvpPvahXBcQH9NMSnf6lo6rA2LGZoaEoz5sKT1JyyDXc6f41YLATzvQDYMqtuQs+q0
LbqYH9Sj8SGPq1uXsXhruNDcJ7sqYQDU6A/zlnZKe7rKUgUvOxrF1jXZy8gqqXCN5m2gZVvbIBLN
qgTxQr2yIka3zmTxM/kZqy2T3p4A4iqLXjAokXfX1RZMpsAAsj669hph6rKpssvcGsCoTHgaOVWw
7hUH9+i8oyxJPVwLM33hBUy6fjg5GyPSv/o931yIOCIFporOINnjMhdjIERRlIRuYrXpfu652qEM
QO4kC8kamozgqombnV8p4cFYg7FScddbxGMVPpaiOVRlKVJQuVmq6FLX/Yw5WOXA4u4U29hbeaBt
dLXulv2MPMqb7fLohfExcWgh7esvtZPl217UBk2VblnLj39PEb2Z5WD8wL5C3XXuTG/cRIReBcGq
baYtViDpqRY4bhjmOMdHYbBXlES59yvskK1VHdFUTzo6u7Ydp17mv4SbTzCW5glDVHuFRMVc5Ar6
T9vSd2WxyfmWrjHVXsG5ZvJGPQNup94pnRNRPcNrNhy89URlrW0aukrtkis0pJ+YNCgwAgWUyogF
ItIcbEFsf2cUNCDFCQGVQlgU6JTEFXRKS3LjBAgOKA0A6fScOeZarxPv4JIwvkFE9aCiSlsUkX6V
DqaycVtWcLFe+VsNyx/7iz5meFmxVjnBbeUd469E2S6zq6du/Nr6Xbn0SMUukkEIN1mEtV0dRmLa
wFiv9IYDE+hVn0JDJiyFsd5TH9Wak17TR5PaARLarjz1dn3ZV367MQo4RH2RXlUzVlawEx0yB/Q7
t2jJsdQZ+xV0l4pFSRMyeU0aViLVJ2fiVsFX6VOpduUm9Afy5WpznJtQXxXoMlZWb81XHWcOPU0L
84z/umz6ejF77rzyp4CiWtRhQgM3Qm93hlfpRLiwqUhI0OxTErvGNX6TjglJxAuQXQnVPM2YVFAm
PL9jLSvWU+xMN4MFFIIZx127XXVCtQAbw5xvFDtv1gZR2FIHmE07aEtzeGNmIFW0adtjy7CodQcE
VAwwaDRcn77Px3hpNyr43UKJV6OvgswZUZCEvYMrcGVsdJO0+zRSySl7aiZu1t8FSAXvM08/JjXn
rcKt7uCrdBCP3bpR+s8Rp2+pBhZAlxkLksA7DqP3yZrjH1oX7lgXdky98esHua//6wtyH6YJFTOC
MWJMkyhrs6QYLehnkeg+jR3RtyY35U75AM6dRuzGhv5c53SNIdH0q6YG3RbXB2XW8H+Tz192wsWm
cY+5C9ql2JS/2fhcZ2FLkT1zHOLvgdFi4SeCNi/eLcvno18wTSZ4p4p8HZ8plB9HbqpZnu3pPWAC
oS325aHqJ9osX547E+vQyI5/KnFIhx+HR6eSeleDG9uYVmFtFb3ZytdefkGtfJrk9NJdNpRkzp9W
CzB4WsgPLh9CcbBO15/6KopZ1tvtIdNHHsRpH7j90yyZcEOke5ey6n2VYLYgKZ1egnYPwP9GviZ3
DS7OjU1g3uM3lzGCAkjDHbHYR2RYW5Lwc7YtjCna9T5l1ioLvtuz9ST/XBI+SxPalJY/NBiiOPrI
4ljxkDxIld3/xwc/TCWNON+xrc9XUdPW0c/2r804tGvIU/VPLTxTwZ8Gf/M3fxKEwQQLebRpqbyX
bMV5buDRNI2XHM81EDSZKBhf+ncsAMKGiSZUqEJNT0fy+Ef/jnpBc4mjqSoXjioIwv+d/p2/itgt
FTUsInYDhrFu8v8YQjr7qmFFm3VqnF41XBnVFwg1DtNHpWzykerJjZr9G5G1ZBG/SIL/7//tjdi1
Cgy1HAf+N/8S0wc4ZI/FiMnEwr+1AI/kCwtAxzG4pNTxEJUL80u5jn4F22hvonDAcnRJcHsaHrUT
CfC9uhhFZgsd37plIfhvVKUayei/6Jf5sCja+d5o4zY9iy/vjap00hqyeYgBLp1GJakg2qRz8eAN
xgiBTag3+yBk/dxiBmvkD05DD72SyTbsiubrVqMXuxNbDNAti67aXIW6paHBAZmod8ys8qHX5njj
m+q3qsxHaJDQNA3S+8ssxoVF7sv9AZidPZWrKoY0kERNtPRFkmF2STu8dPKduxVZc8drEzERRklA
ASI5fhKvFQf5vJeju3hKfvEmd6thI4cR24pmzDtK6qOixfzlge5ueq+d2N4EdL2j6aoO8iGrcclD
xylkXs+7ao0mccqmTPicJA/5K5kxVTT142PPuNx1ZUL6FF9bOadYzqDvcla8cjA7g49tiT+WOyT5
eDZ7vGFSeGyDW/tbo+83hRjFzd4kBhGDutzyxJZ82tSs0TR9bxE7ElCEDNtyGJcPaGcqNLWwKNDp
QmATsxETK0N5bnbCQu6P5wUKcVCO/ucK/haKNp2UWcLwLiimTCCXatT6G7mrnRWVrnHdsNe+G311
VQijQZv8dvu4QvnKM7lLPrw81ar4i4U7yEKpWvJPYp6QcwEZw5H+CTGpyW/FrYOTAyN/+3KUcsvv
DYjeclN1kxJvxPj+5Qj1RKmeD9sBdcxy2+ieyhBvAjm3uqPoqX85WLmlweWntKevJ6VrDopqNAe5
FVVFv+3NeU/Sk3KzYz3K19LID/YN69ieOvzCFn0Ro+AThEgWeG+9xbGqKx7PTw0XasC01cWVYFm0
6ssteXWQ6NZ3g2Dti/1yF984xUuPaz7wEk5RJZgRFTJm+snDFmfaphfpfcXBq6KyKMEKVmJYsaIz
JA13cNiEh1CtoxmY4uhBx420egTbTFWyyOedI/4vedlK2vd5a+7gB7NwfXW9lmcqhbiKcUl1N41f
X8pPU8iP9OeDJSi1BJl8TLHPbwxWTcVsYUTOReO7DBUZYelBPpUPmFq9fvrmV1IT/CotL5AOC9ZC
qqAfkMBh/UQ5ydnaXkFejktVvjqLrTdPcx+lh0d0sTLj3qJrDW2CQSCtreWf2NrsrMu0+/Ly9nKr
pVV110H4kM+oWnPXjRN+UQKvQO6nOkziQW7JfaTpGb7zOjIp94ZCRMcvzho0HKvy0vX55Ve/2aq/
lF7JENX/wZ+WWwjLyvqL3JyCnDBSbsqHyrW+h0wZFNIFo/rlBYmgPoOq5U75/OVlxcVUM83xy5Fn
Pvnz9NsmiVyw33ddCEe4Yp79C25cyypvN5AaHOShOdSIzscrD1o3erQjgXo8v2raM+NdOIlR7/x6
CCOGWv3nYiKUs2Pj5E/EPeJNzr8rf0s+LwTW+uWp3JL7zm/36m9ypcu205AeNUKLraEqGxoCuMn+
7m1e9umD4c5LuBFP6M7x4PDaZSguU3ewhHrb+S6fxWKXKq7XNCSBL/cNggEht14e3u7LRhbltmVE
W4yHj5mikHCUv5PP4e9JHPzf/q38s5dXCvl3L8/l1tv/SnzCl33oSELV4zRMcIhrXOooxpRrSTsx
KOY4YwnxN1e/mD66c6yaCWLEwyBmvWoeFk6qkLjY9ohAUIq15I1oLl2SSesXajuhrxIxknxwiROM
OMM0VozGLw+q079+Kl8g6/qriUokYOL/UUvKtnkTjxgEEkXlIK3RFw16B2+QDKfE78gHXUzQL09f
7ROzXp1UI+OVYJPHpDeJPznJ+dBoq26qdOpIEAGHKtvocDvctCs2BKnfOB39XtFUTG/CdBvZDmhF
5hY16xnT+3vz2kyS5Px/ShaQI2+ryiyS1ZhkDvkQr1hHFqenrolKrQrkcRS1a72lsuKL+bHPmoEl
m9gMNQYm+YAthrUI7YDAHG7nOEz+rux/ynNjoXYusNIpafsjMSHOiDxLtpj0UMxex94cQ0NsMMEe
rN9dbFTHDmbFNLrfqwa0Da20dMc2E3qGVadBHTKDT2HMzduIFdYoliee0xFC9qV/FxUA0OQ+cTnQ
Ip/u6jHmAzfK7O0H/TRoTCGUwwGi+cmtrXmPLWvdaQoSCMzHotYSUN2ZvYX3vK+sQD9oiqGdH2bc
tqjyJjuqUjv4/C5OeAgK9fmhyvx+E0/ZoR/Ku0hjgVNoDjk5AH61nzu3sQmwXW+p1dB/mB3kgxhs
D142Pj89vxCRCEtSHHdfsOznK0A+j+xEuL8O/TJCE0e0oVw5oaOTMSQNUIcmPu2Dt3R0Ur/tLITz
Q3DdjpYoIaJxGXXWrXbnXNszbrKlavVMqJn2uxnVjIIRk5x8kOQlCSqST3Oj17Yz/hd5YT6Vo3aT
o2w5JK7SY2vNVhVnmJuGWKFi40fczhGI1lO+mVfPPVVAjM67Ey8kwSt+12Xo6K063b7skn94fo+M
xhK+Nrv1Fk0AQLQRc0slHjBEgJosNxHzkJyMejBcpvA4UQeP/gT5qxICJH/pDRjo5QX5e+c/mcfo
KRWFW7nPqSpv6wLhtMu8o0jJgzrnJCzkcy52DJvnPFuxZmsPcp+jmLxc1qd+0qy93CVfBKrViaVd
eyiUBD5mxcdLO/pqHFdd14Pv7vPOuhl929xwpTCl6yHkOH/YDnQnqngyin1t/StwsSGWrrxyl5Vp
ykqlKgGPit94eeHl6XANJN1DwUnRCyodNWNlxQWg0XK11dz+Kt0CvWoNPKvWlrsePue/MAC4HOg3
YXbcIqh7SK8IO+5QsnqYJK767G4CWT+SZUe3u9D9I5VaapJTfdcMpzq6ElESqLbgMPWPnf6972mO
S6DYrhMdP9VHM77W4q1QUypH8ocO2FSde2brAFLsMeKgVpKfUHlV44kWCESxGChl/rFV9q6HtP82
wPYBzFq0T7J9MhXLGnkyx7WxgXu6S2SPFKnbn5hIVuvsdxUu6xYzPjKo32rKRxz/fevsrRi13nSN
TitLPsP9A9sZrMJPdKtXPxDTm/Gy12H3rukKNAHSLvCAxwC3pY2Q5LKxddSNne2p3AfRhixiZV7T
yhZ/quObRv2RXtJDujhZh/I7jMGrcVFyi0LrBOJ6oP7+bTo1KzLTG+M7fWD9ulgpNxYjEabv3+jH
Wrp7/Um7zdfDPvkCkeyxWrmrcQcjOrw2dv2uXZD8v3HWQCbtG4JO0I97UmeX2q78ERFYtojlFmiQ
EwDP0cZX9ihd7BNuimW30Vhht6tCWfirH3Alr/M9yuwHvHBgdt4qV8Gv6Yk8/O/iVJ2Q+QCfXWdf
cqp0hNmf2nxlXekPzRdz9avdzcd9980Hh7egxWcbLfnArEMOxc3BGHfOtpwWk0lvw7rABdtZUbk1
tnkGJO1LG++i8A5FDhVbOqZoLvU3HurlNEMIXi88Z2nfz+nKxAb2ySxuQ1j7X6mFKeraNlbztBpJ
15LA7XZQ+Yx4OTowHtes6yGpxs0SZUiptRT4v9XHk3PrcVj53l6igRoPbr/21hEou5XifzbmnXCK
RoCLDy4Xx6duM/uncOfd6ivkIpvxWwtn/kmHNbkAG594O/Dw+ANM92mygpXZjrsWaLy/jxtKTHe0
f+bfjfKozpuvgD1iHQg75YCrYaP+LJV1Oa/XITOp+BchwYHTSA9nP4BDpnixcNSjz1J4WBrXmrdI
HqtpebQeemUBiBEeZPEZyDvzIJLFhivp5N/h0+l87fPl5C/Tbx4SUEO8aFIp29GZ+eCVJ93cqSfW
XrfpN+0XomsyE+oPem7SQ/8dZWRcnTDWYPWzpSmsXHoB8gGUITRwLNEZRvBcSah+zrctvcVoHR7t
H/1tduN+qfYjfAUKKkguTtz+Sr9H6jncU+fN/EX3hPPeL4/bR1vj3eoDUtU2+NaZ5pZPyNtTHGvH
pXZpHIzbfFqOkNIyBDsgVdVLfG9/pjfmulgSpD3oX4Kn5IGCckVPHO4fC6wxr5LP1WdkNLdg+LBP
WHdHq1zYsDNTaBNf0r159TjdWffKzriJf+Ftgw+gAfB0pf4m5Wcf4NuvK2pN07b+hOTzFlDDUd3T
oFs/YvKA9pbZag89emGugUaiqNtQlV90q+4hApFeLLQliQvY7QgJKm3VUn9hyCaAuO2/ZXv0SMgb
sRowcbE74V+7DT6b2oEE7n3hrzj0Yp0hW17oRL/DQl/oG3eX33pfk5X3CDxwNe+Sb3TArZUSJ8dr
gxI0YuolgyY4SWyKaZPBI2FRnLjdqBVfGTtyw9ZnrsNTGy004NekJGDMBmhPtvMV+Hh33NCtdPvT
3wUnIs9dvpu5UZH8ujftTt3TatjXGxNpOyOgsVQRE6yqe84pnNARS86VXixzrtRgF3EMPS0HtK1t
yxs6mtC2YBkbLClYkB43uPLpkrly0GwssTZotj7pnS3g6GW1jb8Ol0X9idgrhtLNO3ob67NGhY9r
D3rDCbrqvjrRb3OwH3GldrdUGnfwW6/pHnSOUGHKncGcgqfeCstd0pG4tcfrX9N1cvK+mzfJJ5jg
2/AHyHDrakwzvEHR9qNBZiJ084qEj9w0GDYyylU7kkcHlVIRjsf+1Qv5TKLOTBEbdcMADrURlQLd
/WLHJP6tnWkPNKKWJfI0wTfsRVAktwIRkMitwTLafHfe9FR6Z2L8xhKTTu9I/E4qo5t//msjEUKW
RicoaSFHF529pLbcHF2HlqDcEdhFrxOMzueHuFa7g2Kk/UFuyReapoSgreIbUWGw4g3CagXPlZCm
831D5koas8wzxiznzVHYtTRWWSHsNemlakIWnIMwdgmExQuFa6RxmTB+sQ1yELF87gtjGAeHmAmx
6s6WVjIq2uKD55IqklttKIKCl+c1RZttFKpHWxjSlMKaRhfGNap4cAT2VG697NOEwU2G042P402k
cfHjOY19ZyAyWVWuwceNNWXrB9dYCqsHV/rnIIHbx2HdnFlqZzBaYl1VwnhnEJi2l4dARoF/7tOF
fQ9WbtcyyyZLSnKrln4/LzvRVEaUh0GiyZqSjVeQas7mTqaDW5ESlFuylz9KdHWXYVSCnO8eOZC/
cYUVUTn2yXIqmSb8rqyONWCXjYl3kdo9jtU07AeMXxRr9PDP/COBpLp5t5wS0Ns55UzY01U7H7KZ
TIzRCrskGmmRUrDy7GgAHa3OOD9Vhwg1BEslD+clCqvqIZRuTGgtH0oMeKg0ciFQBxgPQB+NrRG5
u2AW33htWp+zCV/vPkXgvIxFvs5MaHd1fLdE3AHbE/Px1w8v+9AsTnvdP0kC3xndZ3bFtJrwoFKb
5soh6jGEOVUvEnEyRScoZkur7xn1RO7YhLfHTSuTxy/JZF3vv1kWoj5VgRaqFGAW8qk9EvuGjKzV
j6lNUJkPAGQ2RUMfaeNqRG48qDi25Cql46ZG8y/TqvILlg8vT+HKRBwkgaHKmlx+vZoI7ZUJdb10
O0c6ATd3mlzSO7J0eH4QOWSrFKxQeBO42tL3aFS4Bb+qfcoa4fm5q47ZGa3y/0wx7vlABO4OnSuc
vNvuF5rqX02Xtn/C5cSrkir3UPxnv/QHpe7v3+iZs/dvynueZlDW+QugT34m+YH/1Vuk3zmu7onS
oeFeeMwejmPRVyt+KBemRR48v6w4oPg0W3ddxzq/TomN//DVOfqns/CvD/B8Ov/17/zlCH4WHV3Y
fA1BVPwFOMhd/187B2/e4dU58C6QQ1i27RjnY3xzDjxMVDXKlTqNH/KHwt//yjn4xzqvrpru2zrv
f3IlWAC8LSqJf7kC7AtH1XRP4JfkD1Svj3X0rmvAJXrfbcBXDAbZ1jn888+bk2BdmPjhmhTCzy//
b90G/3gJkOk/fzEvlf7/9hWgX9BHZuoUk8Fn8cMbvr4SXGCeJowinTvhj5P0sa4EBzXCO68EU7sA
CapZhkHNXPxwab0+CQ4nCYA9woWPdwkgw3jvfGBaFwg3bNP640Z4Mxba3gXyXc1UadeRP+fB939+
PvjnGwFI3DuvAcO8YLyDoqc9H+SbkyCUL+IceUBr/7hGPtaNoCGJef9JYKxzVUN7HhK5s17fCPB7
Ud5oFpVteQ7UD3c/OJLn+755geWR51qWaurng3wzGmiqdWEJBp794WZFw4Jp/N5rwLlAWoVBgGee
D//NjOC4FzZcOB0y4Z+n52PdCBYX7/tPgm4xJrL6+/MgX98ImuZd2GimHRbSH3Na1DTVQIL3rjtB
dy8sz+JqMN6sD13GARddoC4EfeLnw90JdJSp774T9AvR80Mc9PdxkmtckHkwQPk+j4Yf7yyYjnb+
UP/5CtE0LwwXFqluPkdCb+YETTMvbEvw2c3z9faB1gW6WNu+8yZgcUgsrHvWcxQgVpuvhwKHxSO6
S1WsDeTPB7wKXPXdS2T1Ar2tBotXgOL5eXMWXO9CM12IJe5LMPWxZgU4yea77wX9gkHfgNvKwufN
RWCjSyZQelk4fazD59tx3zsfGN6FSIcw6Z2vATHNvj4LBIusn7kVvOc46sMFCgYZnXdHChYhMTMC
yYHzaXh7K9iEU9CjBcFZ/ny4YZEQ592pI1O/IB60LQdStfzh3np9LXgGCTZVtTX1+fUPl0AjpNXf
HTC5LIRM1geCUC5+3sQKnsvkSSKRVOP5Wjln7D7QFKmxxHlvAsEgZCCLCBn85Yp/fS24FuMCZ8ik
PUT+fLhxASaA+97JwaDNxRVNLtbbW0G7cFGGkFt4Hjc/3OHrxDPn+/Nd60TXMR2P/p6/HxYtkmjo
XL2Pm1E3Lfu9A4JpXGCjQ9rYeL7U30yRxCUXZE807Tl9/YFGAl0DE/rexbKY+zzRnvUcEr0dD80L
jeYxQtMPNykaHP67V8km+TEypRhW/Dncvx4IGR0udEOwLJ/Dkg/19dO38s6v3yBRrlNT+TMIeHP1
EyWQPqVypT+n1j7cokDXSHe89yww6ds05Kjmc4aMN3x9FYgsKl2VIlg6XyUf8Cw4Ll/du5JHJlVk
wiGcs/5+gaipXAxwfIUXj/yvPtC9YDAYvDtM0CgfQuBnrP/7paF3YVBXY+X4nF06Dz4f6CywYLHf
fRWQHdFJQjnOuWoihpi/3AveBWsmcQo+akWB8Vr0GL/rXiBwRmtAtzLiDfnzZlrUNJuB0aKp2Tpf
LOdlyEe6FsTS7Z1ngbWRDX1bo2f7fBberJNFJo3rhNrDSxjxsZIoOqDYd58FMmkGh0ij9vksvLkj
HNKpTKAwUM+Tg/fxRkdWSu8OGVkn0+xBEen5LLy5FlyVmInEOmXXjzpHGlgTvPOOoOjMGcDM0Xwe
Hf8Pc1fX0zYMRf9Kf8FEKdDuBWkCabCNbdpXtUeTGGI12MhOge7X7/ir5CZBQ7t5SOEpTY8dx772
PffYt9MKONL2zRynJiAaN0GLAAKF+fwgkaAxwqjydFR7Wlgeg3RHBGeF9UP4TI43we74OffxFwgk
L3weMBjX/JSkFUCqr46P5ksQSOET+9ukpgUEgrmdYIkw2skCXTxJ8TpOAwwEVlJem5EtYihwSq1w
hEUCtxXwkBBWwHtOTGLHFCDkiiR0cBmm3ApvUWneQgkjYrVAd0grhB6fCqYxniKTHOy4Pp1SX4B/
y22FIz/5QXyQRn2PVYZAd4VczZ50jnZjcq4D9GQ++SqvL2DRfLjAptKDZ+68bR2DImsJWvXwZHIO
NFa4ieFiEaoHkGjjr2MKIEdEzmycs4SFQfhE9+RVg+AVN+317jhdoS6D0l1JNySIf+mGLPHuf5/k
3T7zuddwkxu98D2WLfep6k+J5C9I0FtfZkl6KCf9PD1gv2hSVn6qfPFCSStsUe3CF7tUzZjy/l0t
rsWdaJ+XhSkJ7+S5Jr3juPYd/x/AbtPB9WJONq5Vf4ymwEEgyQfeCI0se7mK/jVG1SEX+QwJSW6M
1YrUOgq52NimNlaUpl3rKBPkI2sti0YV24aAB0UyF/xc1uJRWNlGjqp3NnI6NW5mbmZnBrlUr2mz
xy0m3FKwX9aqkrzPpEnjIr+Xxt7SKie5Fxf5Ai2uVLvF5wsQ1vnC4NacVw31y1JUpAPOozKLW2Gk
s1TaKDoiEdDFgoANrUslOlYkakjYyOaRdosoR+DCfuzbphjhZwMDYFtsdrlNg9mLYXMu9CekJHC9
Zo7BaC72lVCaWA9E3saYXq6E3dVCl+3mSJuR+FV2ThTV1smmIX06ibfY+Kqo1K2ge8li7JsPjbnA
mYb07BRS5WM7p/B/f09sE2JVnk4fA91sbRfah8HY0EY3HRuCZOg+tMRF/iyvreisnlK8gg/9IOi8
lUIAfODH2YW4u3eVotM68D25Pgb+B2mdJJYqcdZjgF/JJ1WQaQzgngQdA/w3kjplpOAfLAK/yIbG
xuxqdiaswUxJB2dk8MYp4FzgPL4uvKfGuPBfkFwjo0S3KXBNbNhNjRUJ9WqwpcMTOGxoHO3U3a4b
hDVc4K9Sa7erH0THTTiMlAsX/ltlSjm7dL25LYrIufDfcSz7cEf0ypMR3L5YQL8jJmELt/4/0PrS
OUmWFElPy8d+ol5lCsBzcX82osod2g+eREtxYX9Je4eZjSBHwoeNrODZdLp32tTFhV4LzDv6FknO
ab2RsjZf+H//Zi1dM/s1VHmEcUZwRtbKFUbjeMFc1fA2kY99BAu7fvk89D0PNUTwDDFN+1MS+vxT
Pv1g6GeUXPN3FLUU9vQvAAAA//8=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image" Target="../media/image2.emf"/><Relationship Id="rId12" Type="http://schemas.microsoft.com/office/2014/relationships/chartEx" Target="../charts/chartEx2.xml"/><Relationship Id="rId2" Type="http://schemas.openxmlformats.org/officeDocument/2006/relationships/chart" Target="../charts/chart8.xml"/><Relationship Id="rId1" Type="http://schemas.openxmlformats.org/officeDocument/2006/relationships/image" Target="../media/image1.emf"/><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542925</xdr:colOff>
      <xdr:row>1</xdr:row>
      <xdr:rowOff>128586</xdr:rowOff>
    </xdr:from>
    <xdr:to>
      <xdr:col>12</xdr:col>
      <xdr:colOff>490537</xdr:colOff>
      <xdr:row>20</xdr:row>
      <xdr:rowOff>142875</xdr:rowOff>
    </xdr:to>
    <xdr:graphicFrame macro="">
      <xdr:nvGraphicFramePr>
        <xdr:cNvPr id="2" name="Chart 1">
          <a:extLst>
            <a:ext uri="{FF2B5EF4-FFF2-40B4-BE49-F238E27FC236}">
              <a16:creationId xmlns:a16="http://schemas.microsoft.com/office/drawing/2014/main" id="{6C924DF2-7F65-4436-9B9C-D3D4179D1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485775</xdr:colOff>
      <xdr:row>2</xdr:row>
      <xdr:rowOff>9524</xdr:rowOff>
    </xdr:from>
    <xdr:to>
      <xdr:col>12</xdr:col>
      <xdr:colOff>276224</xdr:colOff>
      <xdr:row>18</xdr:row>
      <xdr:rowOff>47625</xdr:rowOff>
    </xdr:to>
    <xdr:graphicFrame macro="">
      <xdr:nvGraphicFramePr>
        <xdr:cNvPr id="2" name="Chart 1">
          <a:extLst>
            <a:ext uri="{FF2B5EF4-FFF2-40B4-BE49-F238E27FC236}">
              <a16:creationId xmlns:a16="http://schemas.microsoft.com/office/drawing/2014/main" id="{65B18DBF-F1AD-40D1-8BC6-2DF97EB00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490537</xdr:colOff>
      <xdr:row>2</xdr:row>
      <xdr:rowOff>33336</xdr:rowOff>
    </xdr:from>
    <xdr:to>
      <xdr:col>13</xdr:col>
      <xdr:colOff>185737</xdr:colOff>
      <xdr:row>17</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8A3385-35C7-466F-A97A-06E3B8C6FF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6312" y="414336"/>
              <a:ext cx="4572000" cy="28622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923925</xdr:colOff>
      <xdr:row>2</xdr:row>
      <xdr:rowOff>66675</xdr:rowOff>
    </xdr:from>
    <xdr:to>
      <xdr:col>6</xdr:col>
      <xdr:colOff>266700</xdr:colOff>
      <xdr:row>15</xdr:row>
      <xdr:rowOff>114300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B95010BC-1CF1-4998-84EE-22E51110E04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43275"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4</xdr:row>
      <xdr:rowOff>161925</xdr:rowOff>
    </xdr:from>
    <xdr:to>
      <xdr:col>7</xdr:col>
      <xdr:colOff>133350</xdr:colOff>
      <xdr:row>18</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277C288-49C9-4606-8495-9612FE09EDE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819525"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7</xdr:row>
      <xdr:rowOff>66675</xdr:rowOff>
    </xdr:from>
    <xdr:to>
      <xdr:col>8</xdr:col>
      <xdr:colOff>0</xdr:colOff>
      <xdr:row>20</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015318A-EFF2-4949-8554-EECF2F96AD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95775" y="140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38100</xdr:rowOff>
    </xdr:from>
    <xdr:to>
      <xdr:col>1</xdr:col>
      <xdr:colOff>752475</xdr:colOff>
      <xdr:row>20</xdr:row>
      <xdr:rowOff>157161</xdr:rowOff>
    </xdr:to>
    <xdr:graphicFrame macro="">
      <xdr:nvGraphicFramePr>
        <xdr:cNvPr id="2" name="Chart 1">
          <a:extLst>
            <a:ext uri="{FF2B5EF4-FFF2-40B4-BE49-F238E27FC236}">
              <a16:creationId xmlns:a16="http://schemas.microsoft.com/office/drawing/2014/main" id="{B6131D5A-6A4C-4DBD-A387-E08A52DA2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xdr:colOff>
      <xdr:row>18</xdr:row>
      <xdr:rowOff>38099</xdr:rowOff>
    </xdr:from>
    <xdr:to>
      <xdr:col>4</xdr:col>
      <xdr:colOff>704850</xdr:colOff>
      <xdr:row>20</xdr:row>
      <xdr:rowOff>142874</xdr:rowOff>
    </xdr:to>
    <xdr:graphicFrame macro="">
      <xdr:nvGraphicFramePr>
        <xdr:cNvPr id="3" name="Chart 2">
          <a:extLst>
            <a:ext uri="{FF2B5EF4-FFF2-40B4-BE49-F238E27FC236}">
              <a16:creationId xmlns:a16="http://schemas.microsoft.com/office/drawing/2014/main" id="{0B1A9C3B-02BE-4B9B-B50D-7E090839F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723900</xdr:colOff>
      <xdr:row>18</xdr:row>
      <xdr:rowOff>9524</xdr:rowOff>
    </xdr:from>
    <xdr:to>
      <xdr:col>8</xdr:col>
      <xdr:colOff>57150</xdr:colOff>
      <xdr:row>20</xdr:row>
      <xdr:rowOff>133349</xdr:rowOff>
    </xdr:to>
    <xdr:graphicFrame macro="">
      <xdr:nvGraphicFramePr>
        <xdr:cNvPr id="4" name="Chart 3">
          <a:extLst>
            <a:ext uri="{FF2B5EF4-FFF2-40B4-BE49-F238E27FC236}">
              <a16:creationId xmlns:a16="http://schemas.microsoft.com/office/drawing/2014/main" id="{ABE1EE4E-356B-4279-8769-F603B2931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933451</xdr:colOff>
      <xdr:row>17</xdr:row>
      <xdr:rowOff>142875</xdr:rowOff>
    </xdr:from>
    <xdr:to>
      <xdr:col>11</xdr:col>
      <xdr:colOff>171450</xdr:colOff>
      <xdr:row>20</xdr:row>
      <xdr:rowOff>85725</xdr:rowOff>
    </xdr:to>
    <xdr:graphicFrame macro="">
      <xdr:nvGraphicFramePr>
        <xdr:cNvPr id="5" name="Chart 4">
          <a:extLst>
            <a:ext uri="{FF2B5EF4-FFF2-40B4-BE49-F238E27FC236}">
              <a16:creationId xmlns:a16="http://schemas.microsoft.com/office/drawing/2014/main" id="{D5A75A18-A3D1-40F8-88D3-C819AE9AD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1076325</xdr:colOff>
      <xdr:row>17</xdr:row>
      <xdr:rowOff>114300</xdr:rowOff>
    </xdr:from>
    <xdr:to>
      <xdr:col>13</xdr:col>
      <xdr:colOff>1143000</xdr:colOff>
      <xdr:row>20</xdr:row>
      <xdr:rowOff>95250</xdr:rowOff>
    </xdr:to>
    <xdr:graphicFrame macro="">
      <xdr:nvGraphicFramePr>
        <xdr:cNvPr id="6" name="Chart 5">
          <a:extLst>
            <a:ext uri="{FF2B5EF4-FFF2-40B4-BE49-F238E27FC236}">
              <a16:creationId xmlns:a16="http://schemas.microsoft.com/office/drawing/2014/main" id="{31B4388B-90CB-4DCB-A5A8-BE7FE18E0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250032</xdr:colOff>
      <xdr:row>26</xdr:row>
      <xdr:rowOff>6693</xdr:rowOff>
    </xdr:from>
    <xdr:to>
      <xdr:col>18</xdr:col>
      <xdr:colOff>249518</xdr:colOff>
      <xdr:row>39</xdr:row>
      <xdr:rowOff>190499</xdr:rowOff>
    </xdr:to>
    <xdr:grpSp>
      <xdr:nvGrpSpPr>
        <xdr:cNvPr id="19" name="Group 18">
          <a:extLst>
            <a:ext uri="{FF2B5EF4-FFF2-40B4-BE49-F238E27FC236}">
              <a16:creationId xmlns:a16="http://schemas.microsoft.com/office/drawing/2014/main" id="{BB15222F-F649-4521-BF2B-354471EB5D83}"/>
            </a:ext>
          </a:extLst>
        </xdr:cNvPr>
        <xdr:cNvGrpSpPr/>
      </xdr:nvGrpSpPr>
      <xdr:grpSpPr>
        <a:xfrm>
          <a:off x="250032" y="4959693"/>
          <a:ext cx="10929424" cy="2660306"/>
          <a:chOff x="250032" y="4959693"/>
          <a:chExt cx="10929424" cy="2660306"/>
        </a:xfrm>
      </xdr:grpSpPr>
      <xdr:grpSp>
        <xdr:nvGrpSpPr>
          <xdr:cNvPr id="18" name="Group 17">
            <a:extLst>
              <a:ext uri="{FF2B5EF4-FFF2-40B4-BE49-F238E27FC236}">
                <a16:creationId xmlns:a16="http://schemas.microsoft.com/office/drawing/2014/main" id="{FF752297-3615-434E-83B4-B12F5A631CE5}"/>
              </a:ext>
            </a:extLst>
          </xdr:cNvPr>
          <xdr:cNvGrpSpPr/>
        </xdr:nvGrpSpPr>
        <xdr:grpSpPr>
          <a:xfrm>
            <a:off x="7774269" y="4959693"/>
            <a:ext cx="3405187" cy="2600775"/>
            <a:chOff x="7774269" y="4959693"/>
            <a:chExt cx="3405187" cy="2600775"/>
          </a:xfrm>
        </xdr:grpSpPr>
        <xdr:sp macro="" textlink="">
          <xdr:nvSpPr>
            <xdr:cNvPr id="94" name="Rectangle: Rounded Corners 93">
              <a:extLst>
                <a:ext uri="{FF2B5EF4-FFF2-40B4-BE49-F238E27FC236}">
                  <a16:creationId xmlns:a16="http://schemas.microsoft.com/office/drawing/2014/main" id="{8BD5A82F-8310-40BD-96B2-8F1338238DF8}"/>
                </a:ext>
              </a:extLst>
            </xdr:cNvPr>
            <xdr:cNvSpPr/>
          </xdr:nvSpPr>
          <xdr:spPr>
            <a:xfrm>
              <a:off x="7774269" y="4959693"/>
              <a:ext cx="3405187" cy="2600775"/>
            </a:xfrm>
            <a:prstGeom prst="roundRect">
              <a:avLst>
                <a:gd name="adj" fmla="val 5684"/>
              </a:avLst>
            </a:prstGeom>
            <a:solidFill>
              <a:schemeClr val="bg2">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95" name="Rectangle 94">
              <a:extLst>
                <a:ext uri="{FF2B5EF4-FFF2-40B4-BE49-F238E27FC236}">
                  <a16:creationId xmlns:a16="http://schemas.microsoft.com/office/drawing/2014/main" id="{AF5A3C84-8A51-4FBC-842A-9F6D583788CD}"/>
                </a:ext>
              </a:extLst>
            </xdr:cNvPr>
            <xdr:cNvSpPr/>
          </xdr:nvSpPr>
          <xdr:spPr>
            <a:xfrm>
              <a:off x="7913414" y="5012247"/>
              <a:ext cx="2196120" cy="2706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grpSp>
        <xdr:nvGrpSpPr>
          <xdr:cNvPr id="16" name="Group 15">
            <a:extLst>
              <a:ext uri="{FF2B5EF4-FFF2-40B4-BE49-F238E27FC236}">
                <a16:creationId xmlns:a16="http://schemas.microsoft.com/office/drawing/2014/main" id="{D67AB49D-9781-467A-871D-88BB53423CA0}"/>
              </a:ext>
            </a:extLst>
          </xdr:cNvPr>
          <xdr:cNvGrpSpPr/>
        </xdr:nvGrpSpPr>
        <xdr:grpSpPr>
          <a:xfrm>
            <a:off x="250032" y="5032854"/>
            <a:ext cx="3749956" cy="2587145"/>
            <a:chOff x="250032" y="5032854"/>
            <a:chExt cx="3749956" cy="2587145"/>
          </a:xfrm>
        </xdr:grpSpPr>
        <xdr:sp macro="" textlink="">
          <xdr:nvSpPr>
            <xdr:cNvPr id="98" name="Rectangle: Rounded Corners 97">
              <a:extLst>
                <a:ext uri="{FF2B5EF4-FFF2-40B4-BE49-F238E27FC236}">
                  <a16:creationId xmlns:a16="http://schemas.microsoft.com/office/drawing/2014/main" id="{C4397124-8960-4FE9-979D-DDE250690241}"/>
                </a:ext>
              </a:extLst>
            </xdr:cNvPr>
            <xdr:cNvSpPr/>
          </xdr:nvSpPr>
          <xdr:spPr>
            <a:xfrm>
              <a:off x="250032" y="5032854"/>
              <a:ext cx="3749956" cy="2587145"/>
            </a:xfrm>
            <a:prstGeom prst="roundRect">
              <a:avLst>
                <a:gd name="adj" fmla="val 5684"/>
              </a:avLst>
            </a:prstGeom>
            <a:solidFill>
              <a:schemeClr val="bg2">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98">
              <a:extLst>
                <a:ext uri="{FF2B5EF4-FFF2-40B4-BE49-F238E27FC236}">
                  <a16:creationId xmlns:a16="http://schemas.microsoft.com/office/drawing/2014/main" id="{86830B2E-1241-4726-86FD-9E80B0D9E45F}"/>
                </a:ext>
              </a:extLst>
            </xdr:cNvPr>
            <xdr:cNvSpPr/>
          </xdr:nvSpPr>
          <xdr:spPr>
            <a:xfrm>
              <a:off x="418581" y="5077171"/>
              <a:ext cx="2276641" cy="2839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grpSp>
        <xdr:nvGrpSpPr>
          <xdr:cNvPr id="17" name="Group 16">
            <a:extLst>
              <a:ext uri="{FF2B5EF4-FFF2-40B4-BE49-F238E27FC236}">
                <a16:creationId xmlns:a16="http://schemas.microsoft.com/office/drawing/2014/main" id="{749FB4B0-2A1D-42B2-8FC6-433E40873C0F}"/>
              </a:ext>
            </a:extLst>
          </xdr:cNvPr>
          <xdr:cNvGrpSpPr/>
        </xdr:nvGrpSpPr>
        <xdr:grpSpPr>
          <a:xfrm>
            <a:off x="4071339" y="5007318"/>
            <a:ext cx="3632005" cy="2600775"/>
            <a:chOff x="4071339" y="5007318"/>
            <a:chExt cx="3632005" cy="2600775"/>
          </a:xfrm>
        </xdr:grpSpPr>
        <xdr:sp macro="" textlink="">
          <xdr:nvSpPr>
            <xdr:cNvPr id="96" name="Rectangle: Rounded Corners 95">
              <a:extLst>
                <a:ext uri="{FF2B5EF4-FFF2-40B4-BE49-F238E27FC236}">
                  <a16:creationId xmlns:a16="http://schemas.microsoft.com/office/drawing/2014/main" id="{8DAF1470-C293-462B-91F4-FAA73BEB8BB5}"/>
                </a:ext>
              </a:extLst>
            </xdr:cNvPr>
            <xdr:cNvSpPr/>
          </xdr:nvSpPr>
          <xdr:spPr>
            <a:xfrm>
              <a:off x="4071339" y="5007318"/>
              <a:ext cx="3632005" cy="2600775"/>
            </a:xfrm>
            <a:prstGeom prst="roundRect">
              <a:avLst>
                <a:gd name="adj" fmla="val 5684"/>
              </a:avLst>
            </a:prstGeom>
            <a:solidFill>
              <a:schemeClr val="bg2">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96">
              <a:extLst>
                <a:ext uri="{FF2B5EF4-FFF2-40B4-BE49-F238E27FC236}">
                  <a16:creationId xmlns:a16="http://schemas.microsoft.com/office/drawing/2014/main" id="{0AC3520F-DF01-440D-A6E1-EAAF6DB4C9C5}"/>
                </a:ext>
              </a:extLst>
            </xdr:cNvPr>
            <xdr:cNvSpPr/>
          </xdr:nvSpPr>
          <xdr:spPr>
            <a:xfrm>
              <a:off x="4301036" y="5059872"/>
              <a:ext cx="2276641" cy="2839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500" b="0" i="0" baseline="0">
                  <a:solidFill>
                    <a:sysClr val="windowText" lastClr="000000"/>
                  </a:solidFill>
                  <a:effectLst/>
                  <a:latin typeface="LATO BLACK" panose="020F0502020204030203" pitchFamily="34" charset="0"/>
                  <a:ea typeface="LATO BLACK" panose="020F0502020204030203" pitchFamily="34" charset="0"/>
                  <a:cs typeface="LATO BLACK" panose="020F0502020204030203" pitchFamily="34" charset="0"/>
                </a:rPr>
                <a:t>Sub Category vs Sales </a:t>
              </a:r>
              <a:endParaRPr lang="en-IN" sz="1500">
                <a:solidFill>
                  <a:sysClr val="windowText" lastClr="000000"/>
                </a:solidFill>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198966</xdr:colOff>
      <xdr:row>3</xdr:row>
      <xdr:rowOff>94193</xdr:rowOff>
    </xdr:from>
    <xdr:to>
      <xdr:col>18</xdr:col>
      <xdr:colOff>202406</xdr:colOff>
      <xdr:row>12</xdr:row>
      <xdr:rowOff>59266</xdr:rowOff>
    </xdr:to>
    <xdr:grpSp>
      <xdr:nvGrpSpPr>
        <xdr:cNvPr id="66" name="Group 65">
          <a:extLst>
            <a:ext uri="{FF2B5EF4-FFF2-40B4-BE49-F238E27FC236}">
              <a16:creationId xmlns:a16="http://schemas.microsoft.com/office/drawing/2014/main" id="{D8441A52-8260-468E-A384-CD097E59F8AD}"/>
            </a:ext>
          </a:extLst>
        </xdr:cNvPr>
        <xdr:cNvGrpSpPr/>
      </xdr:nvGrpSpPr>
      <xdr:grpSpPr>
        <a:xfrm>
          <a:off x="198966" y="665693"/>
          <a:ext cx="10933378" cy="1679573"/>
          <a:chOff x="198966" y="665693"/>
          <a:chExt cx="9663641" cy="1679573"/>
        </a:xfrm>
        <a:solidFill>
          <a:schemeClr val="bg2">
            <a:lumMod val="95000"/>
          </a:schemeClr>
        </a:solidFill>
      </xdr:grpSpPr>
      <xdr:grpSp>
        <xdr:nvGrpSpPr>
          <xdr:cNvPr id="25" name="Group 24">
            <a:extLst>
              <a:ext uri="{FF2B5EF4-FFF2-40B4-BE49-F238E27FC236}">
                <a16:creationId xmlns:a16="http://schemas.microsoft.com/office/drawing/2014/main" id="{767F0EE8-ACAE-4F8A-B155-294EDEE95F69}"/>
              </a:ext>
            </a:extLst>
          </xdr:cNvPr>
          <xdr:cNvGrpSpPr/>
        </xdr:nvGrpSpPr>
        <xdr:grpSpPr>
          <a:xfrm>
            <a:off x="198966" y="665693"/>
            <a:ext cx="1874308" cy="1647824"/>
            <a:chOff x="590549" y="704850"/>
            <a:chExt cx="1857375" cy="1781175"/>
          </a:xfrm>
          <a:grpFill/>
        </xdr:grpSpPr>
        <xdr:sp macro="" textlink="">
          <xdr:nvSpPr>
            <xdr:cNvPr id="4" name="Rectangle: Rounded Corners 3">
              <a:extLst>
                <a:ext uri="{FF2B5EF4-FFF2-40B4-BE49-F238E27FC236}">
                  <a16:creationId xmlns:a16="http://schemas.microsoft.com/office/drawing/2014/main" id="{BF9B100A-FFB0-483F-9E13-8BC89B4C333C}"/>
                </a:ext>
              </a:extLst>
            </xdr:cNvPr>
            <xdr:cNvSpPr/>
          </xdr:nvSpPr>
          <xdr:spPr>
            <a:xfrm>
              <a:off x="590549" y="1104900"/>
              <a:ext cx="1857375" cy="13811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3" name="Rectangle: Rounded Corners 2">
              <a:extLst>
                <a:ext uri="{FF2B5EF4-FFF2-40B4-BE49-F238E27FC236}">
                  <a16:creationId xmlns:a16="http://schemas.microsoft.com/office/drawing/2014/main" id="{46474AA3-39E3-4928-83BD-D3E99B3ACEB5}"/>
                </a:ext>
              </a:extLst>
            </xdr:cNvPr>
            <xdr:cNvSpPr/>
          </xdr:nvSpPr>
          <xdr:spPr>
            <a:xfrm>
              <a:off x="645088" y="704850"/>
              <a:ext cx="1774263" cy="3333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a:solidFill>
                    <a:schemeClr val="accent4"/>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_linechart!B17">
          <xdr:nvSpPr>
            <xdr:cNvPr id="5" name="Rectangle: Rounded Corners 4">
              <a:extLst>
                <a:ext uri="{FF2B5EF4-FFF2-40B4-BE49-F238E27FC236}">
                  <a16:creationId xmlns:a16="http://schemas.microsoft.com/office/drawing/2014/main" id="{6E2B2AD2-9811-48CF-BEF9-F8CD63ADFF98}"/>
                </a:ext>
              </a:extLst>
            </xdr:cNvPr>
            <xdr:cNvSpPr/>
          </xdr:nvSpPr>
          <xdr:spPr>
            <a:xfrm>
              <a:off x="723900" y="1152524"/>
              <a:ext cx="1581150" cy="3333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C65B918-4489-4032-B8BF-41C236119569}" type="TxLink">
                <a:rPr lang="en-US" sz="15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5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 name="Rectangle: Rounded Corners 5">
              <a:extLst>
                <a:ext uri="{FF2B5EF4-FFF2-40B4-BE49-F238E27FC236}">
                  <a16:creationId xmlns:a16="http://schemas.microsoft.com/office/drawing/2014/main" id="{81512953-2255-4533-81C1-0E6017CA8AE2}"/>
                </a:ext>
              </a:extLst>
            </xdr:cNvPr>
            <xdr:cNvSpPr/>
          </xdr:nvSpPr>
          <xdr:spPr>
            <a:xfrm>
              <a:off x="685800" y="1990723"/>
              <a:ext cx="1123950" cy="32385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t>
              </a:r>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41" name="Group 40">
            <a:extLst>
              <a:ext uri="{FF2B5EF4-FFF2-40B4-BE49-F238E27FC236}">
                <a16:creationId xmlns:a16="http://schemas.microsoft.com/office/drawing/2014/main" id="{8078F15A-7600-472A-AF9F-6638723168A7}"/>
              </a:ext>
            </a:extLst>
          </xdr:cNvPr>
          <xdr:cNvGrpSpPr/>
        </xdr:nvGrpSpPr>
        <xdr:grpSpPr>
          <a:xfrm>
            <a:off x="2146299" y="676276"/>
            <a:ext cx="1874308" cy="1647824"/>
            <a:chOff x="590549" y="704850"/>
            <a:chExt cx="1857375" cy="1781175"/>
          </a:xfrm>
          <a:grpFill/>
        </xdr:grpSpPr>
        <xdr:sp macro="" textlink="">
          <xdr:nvSpPr>
            <xdr:cNvPr id="42" name="Rectangle: Rounded Corners 41">
              <a:extLst>
                <a:ext uri="{FF2B5EF4-FFF2-40B4-BE49-F238E27FC236}">
                  <a16:creationId xmlns:a16="http://schemas.microsoft.com/office/drawing/2014/main" id="{39D7B193-8055-4D09-8FFA-AAA85D4D842F}"/>
                </a:ext>
              </a:extLst>
            </xdr:cNvPr>
            <xdr:cNvSpPr/>
          </xdr:nvSpPr>
          <xdr:spPr>
            <a:xfrm>
              <a:off x="590549" y="1104900"/>
              <a:ext cx="1857375" cy="13811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43" name="Rectangle: Rounded Corners 42">
              <a:extLst>
                <a:ext uri="{FF2B5EF4-FFF2-40B4-BE49-F238E27FC236}">
                  <a16:creationId xmlns:a16="http://schemas.microsoft.com/office/drawing/2014/main" id="{4E9252D2-FA38-4FC7-A601-D3AFF3488EDA}"/>
                </a:ext>
              </a:extLst>
            </xdr:cNvPr>
            <xdr:cNvSpPr/>
          </xdr:nvSpPr>
          <xdr:spPr>
            <a:xfrm>
              <a:off x="645088" y="704850"/>
              <a:ext cx="1774263" cy="3333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a:solidFill>
                    <a:schemeClr val="accent4"/>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_linechart!$E$17">
          <xdr:nvSpPr>
            <xdr:cNvPr id="44" name="Rectangle: Rounded Corners 43">
              <a:extLst>
                <a:ext uri="{FF2B5EF4-FFF2-40B4-BE49-F238E27FC236}">
                  <a16:creationId xmlns:a16="http://schemas.microsoft.com/office/drawing/2014/main" id="{15A3263D-4EEC-4490-85AA-32F5D76296BF}"/>
                </a:ext>
              </a:extLst>
            </xdr:cNvPr>
            <xdr:cNvSpPr/>
          </xdr:nvSpPr>
          <xdr:spPr>
            <a:xfrm>
              <a:off x="723900" y="1152524"/>
              <a:ext cx="1581150" cy="3333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126F53E-C314-4D3C-BB19-E555F631AF97}" type="TxLink">
                <a:rPr lang="en-US" sz="15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5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5" name="Rectangle: Rounded Corners 44">
              <a:extLst>
                <a:ext uri="{FF2B5EF4-FFF2-40B4-BE49-F238E27FC236}">
                  <a16:creationId xmlns:a16="http://schemas.microsoft.com/office/drawing/2014/main" id="{CF56B158-DB1B-4D17-8AA0-A9BBE846888B}"/>
                </a:ext>
              </a:extLst>
            </xdr:cNvPr>
            <xdr:cNvSpPr/>
          </xdr:nvSpPr>
          <xdr:spPr>
            <a:xfrm>
              <a:off x="685800" y="1990723"/>
              <a:ext cx="1123950" cy="32385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t>
              </a:r>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46" name="Group 45">
            <a:extLst>
              <a:ext uri="{FF2B5EF4-FFF2-40B4-BE49-F238E27FC236}">
                <a16:creationId xmlns:a16="http://schemas.microsoft.com/office/drawing/2014/main" id="{071FF857-7C00-4317-BEE5-44D985EB1A2B}"/>
              </a:ext>
            </a:extLst>
          </xdr:cNvPr>
          <xdr:cNvGrpSpPr/>
        </xdr:nvGrpSpPr>
        <xdr:grpSpPr>
          <a:xfrm>
            <a:off x="4093632" y="697442"/>
            <a:ext cx="1874308" cy="1647824"/>
            <a:chOff x="590549" y="704850"/>
            <a:chExt cx="1857375" cy="1781175"/>
          </a:xfrm>
          <a:grpFill/>
        </xdr:grpSpPr>
        <xdr:sp macro="" textlink="">
          <xdr:nvSpPr>
            <xdr:cNvPr id="47" name="Rectangle: Rounded Corners 46">
              <a:extLst>
                <a:ext uri="{FF2B5EF4-FFF2-40B4-BE49-F238E27FC236}">
                  <a16:creationId xmlns:a16="http://schemas.microsoft.com/office/drawing/2014/main" id="{118EED4F-D81C-4864-8571-03F5967EA2D2}"/>
                </a:ext>
              </a:extLst>
            </xdr:cNvPr>
            <xdr:cNvSpPr/>
          </xdr:nvSpPr>
          <xdr:spPr>
            <a:xfrm>
              <a:off x="590549" y="1104900"/>
              <a:ext cx="1857375" cy="13811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48" name="Rectangle: Rounded Corners 47">
              <a:extLst>
                <a:ext uri="{FF2B5EF4-FFF2-40B4-BE49-F238E27FC236}">
                  <a16:creationId xmlns:a16="http://schemas.microsoft.com/office/drawing/2014/main" id="{697560E6-D7B9-4629-B6ED-DCC5DA9007D3}"/>
                </a:ext>
              </a:extLst>
            </xdr:cNvPr>
            <xdr:cNvSpPr/>
          </xdr:nvSpPr>
          <xdr:spPr>
            <a:xfrm>
              <a:off x="645088" y="704850"/>
              <a:ext cx="1774263" cy="3333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a:solidFill>
                    <a:schemeClr val="accent4"/>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_linechart!H17">
          <xdr:nvSpPr>
            <xdr:cNvPr id="49" name="Rectangle: Rounded Corners 48">
              <a:extLst>
                <a:ext uri="{FF2B5EF4-FFF2-40B4-BE49-F238E27FC236}">
                  <a16:creationId xmlns:a16="http://schemas.microsoft.com/office/drawing/2014/main" id="{50725E0E-D684-4657-AAFF-5BD53B5ABE54}"/>
                </a:ext>
              </a:extLst>
            </xdr:cNvPr>
            <xdr:cNvSpPr/>
          </xdr:nvSpPr>
          <xdr:spPr>
            <a:xfrm>
              <a:off x="723900" y="1152524"/>
              <a:ext cx="1581150" cy="3333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204EFA-D1B9-4C2A-9384-A30A65940969}" type="TxLink">
                <a:rPr lang="en-US" sz="15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5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0" name="Rectangle: Rounded Corners 49">
              <a:extLst>
                <a:ext uri="{FF2B5EF4-FFF2-40B4-BE49-F238E27FC236}">
                  <a16:creationId xmlns:a16="http://schemas.microsoft.com/office/drawing/2014/main" id="{9D7FB65E-4242-4967-99BE-AB2B5930BD68}"/>
                </a:ext>
              </a:extLst>
            </xdr:cNvPr>
            <xdr:cNvSpPr/>
          </xdr:nvSpPr>
          <xdr:spPr>
            <a:xfrm>
              <a:off x="685800" y="1990723"/>
              <a:ext cx="1123950" cy="32385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t>
              </a:r>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51" name="Group 50">
            <a:extLst>
              <a:ext uri="{FF2B5EF4-FFF2-40B4-BE49-F238E27FC236}">
                <a16:creationId xmlns:a16="http://schemas.microsoft.com/office/drawing/2014/main" id="{F73A0AEE-3F22-4FB4-9F4C-0B371595037E}"/>
              </a:ext>
            </a:extLst>
          </xdr:cNvPr>
          <xdr:cNvGrpSpPr/>
        </xdr:nvGrpSpPr>
        <xdr:grpSpPr>
          <a:xfrm>
            <a:off x="6040965" y="697442"/>
            <a:ext cx="1874308" cy="1647824"/>
            <a:chOff x="590549" y="704850"/>
            <a:chExt cx="1857375" cy="1781175"/>
          </a:xfrm>
          <a:grpFill/>
        </xdr:grpSpPr>
        <xdr:sp macro="" textlink="">
          <xdr:nvSpPr>
            <xdr:cNvPr id="52" name="Rectangle: Rounded Corners 51">
              <a:extLst>
                <a:ext uri="{FF2B5EF4-FFF2-40B4-BE49-F238E27FC236}">
                  <a16:creationId xmlns:a16="http://schemas.microsoft.com/office/drawing/2014/main" id="{5A600EDC-D2B2-43EF-BB3A-E7BA506CF186}"/>
                </a:ext>
              </a:extLst>
            </xdr:cNvPr>
            <xdr:cNvSpPr/>
          </xdr:nvSpPr>
          <xdr:spPr>
            <a:xfrm>
              <a:off x="590549" y="1104900"/>
              <a:ext cx="1857375" cy="13811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53" name="Rectangle: Rounded Corners 52">
              <a:extLst>
                <a:ext uri="{FF2B5EF4-FFF2-40B4-BE49-F238E27FC236}">
                  <a16:creationId xmlns:a16="http://schemas.microsoft.com/office/drawing/2014/main" id="{8F0DBAC1-B5B4-417D-8206-10CD8B2A3C93}"/>
                </a:ext>
              </a:extLst>
            </xdr:cNvPr>
            <xdr:cNvSpPr/>
          </xdr:nvSpPr>
          <xdr:spPr>
            <a:xfrm>
              <a:off x="645088" y="704850"/>
              <a:ext cx="1774263" cy="3333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a:solidFill>
                    <a:schemeClr val="accent4"/>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KPI_linechart!K17">
          <xdr:nvSpPr>
            <xdr:cNvPr id="54" name="Rectangle: Rounded Corners 53">
              <a:extLst>
                <a:ext uri="{FF2B5EF4-FFF2-40B4-BE49-F238E27FC236}">
                  <a16:creationId xmlns:a16="http://schemas.microsoft.com/office/drawing/2014/main" id="{4DBFFDD6-811F-441C-899D-9272A78E61C8}"/>
                </a:ext>
              </a:extLst>
            </xdr:cNvPr>
            <xdr:cNvSpPr/>
          </xdr:nvSpPr>
          <xdr:spPr>
            <a:xfrm>
              <a:off x="723900" y="1152524"/>
              <a:ext cx="1581150" cy="3333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DA34AB1-CE17-4894-AC95-F11774C6A418}" type="TxLink">
                <a:rPr lang="en-US" sz="15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5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93799EAB-3931-4516-B6C2-15E914F6AA88}"/>
                </a:ext>
              </a:extLst>
            </xdr:cNvPr>
            <xdr:cNvSpPr/>
          </xdr:nvSpPr>
          <xdr:spPr>
            <a:xfrm>
              <a:off x="685800" y="1990723"/>
              <a:ext cx="1123950" cy="32385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t>
              </a:r>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56" name="Group 55">
            <a:extLst>
              <a:ext uri="{FF2B5EF4-FFF2-40B4-BE49-F238E27FC236}">
                <a16:creationId xmlns:a16="http://schemas.microsoft.com/office/drawing/2014/main" id="{66DAE360-393E-4E1C-878E-7C0E4F0DB5AC}"/>
              </a:ext>
            </a:extLst>
          </xdr:cNvPr>
          <xdr:cNvGrpSpPr/>
        </xdr:nvGrpSpPr>
        <xdr:grpSpPr>
          <a:xfrm>
            <a:off x="7988299" y="697442"/>
            <a:ext cx="1874308" cy="1647824"/>
            <a:chOff x="590549" y="704850"/>
            <a:chExt cx="1857375" cy="1781175"/>
          </a:xfrm>
          <a:grpFill/>
        </xdr:grpSpPr>
        <xdr:sp macro="" textlink="">
          <xdr:nvSpPr>
            <xdr:cNvPr id="57" name="Rectangle: Rounded Corners 56">
              <a:extLst>
                <a:ext uri="{FF2B5EF4-FFF2-40B4-BE49-F238E27FC236}">
                  <a16:creationId xmlns:a16="http://schemas.microsoft.com/office/drawing/2014/main" id="{90FA8030-D555-4F7D-9B26-1C42F0A0B297}"/>
                </a:ext>
              </a:extLst>
            </xdr:cNvPr>
            <xdr:cNvSpPr/>
          </xdr:nvSpPr>
          <xdr:spPr>
            <a:xfrm>
              <a:off x="590549" y="1104900"/>
              <a:ext cx="1857375" cy="13811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58" name="Rectangle: Rounded Corners 57">
              <a:extLst>
                <a:ext uri="{FF2B5EF4-FFF2-40B4-BE49-F238E27FC236}">
                  <a16:creationId xmlns:a16="http://schemas.microsoft.com/office/drawing/2014/main" id="{781333CC-F9A6-48CD-87D9-4E934B095A81}"/>
                </a:ext>
              </a:extLst>
            </xdr:cNvPr>
            <xdr:cNvSpPr/>
          </xdr:nvSpPr>
          <xdr:spPr>
            <a:xfrm>
              <a:off x="645088" y="704850"/>
              <a:ext cx="1774263" cy="33337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a:solidFill>
                    <a:schemeClr val="accent4"/>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KPI_linechart!N17">
          <xdr:nvSpPr>
            <xdr:cNvPr id="59" name="Rectangle: Rounded Corners 58">
              <a:extLst>
                <a:ext uri="{FF2B5EF4-FFF2-40B4-BE49-F238E27FC236}">
                  <a16:creationId xmlns:a16="http://schemas.microsoft.com/office/drawing/2014/main" id="{82DDA6EE-68A1-40E3-A16E-57CB72AFB819}"/>
                </a:ext>
              </a:extLst>
            </xdr:cNvPr>
            <xdr:cNvSpPr/>
          </xdr:nvSpPr>
          <xdr:spPr>
            <a:xfrm>
              <a:off x="723900" y="1152524"/>
              <a:ext cx="1581150" cy="33337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C0B699-F54E-4524-B5D6-715F29E23F9A}" type="TxLink">
                <a:rPr lang="en-US" sz="15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5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BB9AD93C-EAF1-4D0F-9046-5938F4210730}"/>
                </a:ext>
              </a:extLst>
            </xdr:cNvPr>
            <xdr:cNvSpPr/>
          </xdr:nvSpPr>
          <xdr:spPr>
            <a:xfrm>
              <a:off x="685800" y="1990723"/>
              <a:ext cx="1123950" cy="323851"/>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t>
              </a:r>
              <a:r>
                <a:rPr lang="en-IN" sz="1000">
                  <a:solidFill>
                    <a:schemeClr val="tx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clientData/>
  </xdr:twoCellAnchor>
  <xdr:twoCellAnchor>
    <xdr:from>
      <xdr:col>0</xdr:col>
      <xdr:colOff>180974</xdr:colOff>
      <xdr:row>1</xdr:row>
      <xdr:rowOff>0</xdr:rowOff>
    </xdr:from>
    <xdr:to>
      <xdr:col>18</xdr:col>
      <xdr:colOff>178593</xdr:colOff>
      <xdr:row>3</xdr:row>
      <xdr:rowOff>9525</xdr:rowOff>
    </xdr:to>
    <xdr:sp macro="" textlink="">
      <xdr:nvSpPr>
        <xdr:cNvPr id="2" name="Rectangle: Rounded Corners 1">
          <a:extLst>
            <a:ext uri="{FF2B5EF4-FFF2-40B4-BE49-F238E27FC236}">
              <a16:creationId xmlns:a16="http://schemas.microsoft.com/office/drawing/2014/main" id="{832BCAC8-FB93-4DBB-A8B6-22D96AB1CD10}"/>
            </a:ext>
          </a:extLst>
        </xdr:cNvPr>
        <xdr:cNvSpPr/>
      </xdr:nvSpPr>
      <xdr:spPr>
        <a:xfrm>
          <a:off x="180974" y="190500"/>
          <a:ext cx="10927557" cy="390525"/>
        </a:xfrm>
        <a:prstGeom prst="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E-COMMERCE SALES DASHBOARD</a:t>
          </a:r>
        </a:p>
      </xdr:txBody>
    </xdr:sp>
    <xdr:clientData/>
  </xdr:twoCellAnchor>
  <mc:AlternateContent xmlns:mc="http://schemas.openxmlformats.org/markup-compatibility/2006">
    <mc:Choice xmlns:a14="http://schemas.microsoft.com/office/drawing/2010/main" Requires="a14">
      <xdr:twoCellAnchor>
        <xdr:from>
          <xdr:col>2</xdr:col>
          <xdr:colOff>219075</xdr:colOff>
          <xdr:row>9</xdr:row>
          <xdr:rowOff>142876</xdr:rowOff>
        </xdr:from>
        <xdr:to>
          <xdr:col>3</xdr:col>
          <xdr:colOff>273844</xdr:colOff>
          <xdr:row>11</xdr:row>
          <xdr:rowOff>119234</xdr:rowOff>
        </xdr:to>
        <xdr:pic>
          <xdr:nvPicPr>
            <xdr:cNvPr id="12" name="Picture 11">
              <a:extLst>
                <a:ext uri="{FF2B5EF4-FFF2-40B4-BE49-F238E27FC236}">
                  <a16:creationId xmlns:a16="http://schemas.microsoft.com/office/drawing/2014/main" id="{DB25408A-A508-4A15-8B40-1471575D5AB5}"/>
                </a:ext>
              </a:extLst>
            </xdr:cNvPr>
            <xdr:cNvPicPr>
              <a:picLocks noChangeAspect="1" noChangeArrowheads="1"/>
              <a:extLst>
                <a:ext uri="{84589F7E-364E-4C9E-8A38-B11213B215E9}">
                  <a14:cameraTool cellRange="KPI_YOY!$H$8" spid="_x0000_s8459"/>
                </a:ext>
              </a:extLst>
            </xdr:cNvPicPr>
          </xdr:nvPicPr>
          <xdr:blipFill>
            <a:blip xmlns:r="http://schemas.openxmlformats.org/officeDocument/2006/relationships" r:embed="rId1"/>
            <a:srcRect/>
            <a:stretch>
              <a:fillRect/>
            </a:stretch>
          </xdr:blipFill>
          <xdr:spPr bwMode="auto">
            <a:xfrm>
              <a:off x="1433513" y="1857376"/>
              <a:ext cx="661987" cy="357358"/>
            </a:xfrm>
            <a:prstGeom prst="rect">
              <a:avLst/>
            </a:prstGeom>
            <a:noFill/>
          </xdr:spPr>
        </xdr:pic>
        <xdr:clientData/>
      </xdr:twoCellAnchor>
    </mc:Choice>
    <mc:Fallback/>
  </mc:AlternateContent>
  <xdr:twoCellAnchor>
    <xdr:from>
      <xdr:col>4</xdr:col>
      <xdr:colOff>239976</xdr:colOff>
      <xdr:row>7</xdr:row>
      <xdr:rowOff>137583</xdr:rowOff>
    </xdr:from>
    <xdr:to>
      <xdr:col>6</xdr:col>
      <xdr:colOff>558270</xdr:colOff>
      <xdr:row>9</xdr:row>
      <xdr:rowOff>114301</xdr:rowOff>
    </xdr:to>
    <xdr:graphicFrame macro="">
      <xdr:nvGraphicFramePr>
        <xdr:cNvPr id="61" name="Chart 60">
          <a:extLst>
            <a:ext uri="{FF2B5EF4-FFF2-40B4-BE49-F238E27FC236}">
              <a16:creationId xmlns:a16="http://schemas.microsoft.com/office/drawing/2014/main" id="{2B2509CD-ADC0-48A7-B11A-39822AAE9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116417</xdr:colOff>
      <xdr:row>8</xdr:row>
      <xdr:rowOff>15873</xdr:rowOff>
    </xdr:from>
    <xdr:to>
      <xdr:col>10</xdr:col>
      <xdr:colOff>416717</xdr:colOff>
      <xdr:row>9</xdr:row>
      <xdr:rowOff>164040</xdr:rowOff>
    </xdr:to>
    <xdr:graphicFrame macro="">
      <xdr:nvGraphicFramePr>
        <xdr:cNvPr id="62" name="Chart 61">
          <a:extLst>
            <a:ext uri="{FF2B5EF4-FFF2-40B4-BE49-F238E27FC236}">
              <a16:creationId xmlns:a16="http://schemas.microsoft.com/office/drawing/2014/main" id="{BF8968A2-26CA-44AD-9B6C-1793819FD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390263</xdr:colOff>
      <xdr:row>8</xdr:row>
      <xdr:rowOff>11906</xdr:rowOff>
    </xdr:from>
    <xdr:to>
      <xdr:col>14</xdr:col>
      <xdr:colOff>295012</xdr:colOff>
      <xdr:row>9</xdr:row>
      <xdr:rowOff>155839</xdr:rowOff>
    </xdr:to>
    <xdr:graphicFrame macro="">
      <xdr:nvGraphicFramePr>
        <xdr:cNvPr id="63" name="Chart 62">
          <a:extLst>
            <a:ext uri="{FF2B5EF4-FFF2-40B4-BE49-F238E27FC236}">
              <a16:creationId xmlns:a16="http://schemas.microsoft.com/office/drawing/2014/main" id="{D60CE6F7-1785-4E94-B130-E2C3D6A4E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187855</xdr:colOff>
      <xdr:row>8</xdr:row>
      <xdr:rowOff>5292</xdr:rowOff>
    </xdr:from>
    <xdr:to>
      <xdr:col>17</xdr:col>
      <xdr:colOff>526520</xdr:colOff>
      <xdr:row>9</xdr:row>
      <xdr:rowOff>164042</xdr:rowOff>
    </xdr:to>
    <xdr:graphicFrame macro="">
      <xdr:nvGraphicFramePr>
        <xdr:cNvPr id="64" name="Chart 63">
          <a:extLst>
            <a:ext uri="{FF2B5EF4-FFF2-40B4-BE49-F238E27FC236}">
              <a16:creationId xmlns:a16="http://schemas.microsoft.com/office/drawing/2014/main" id="{2DCD3CF1-42A3-41F4-AE2F-7C0B0A646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379942</xdr:colOff>
      <xdr:row>7</xdr:row>
      <xdr:rowOff>104775</xdr:rowOff>
    </xdr:from>
    <xdr:to>
      <xdr:col>3</xdr:col>
      <xdr:colOff>128058</xdr:colOff>
      <xdr:row>9</xdr:row>
      <xdr:rowOff>90486</xdr:rowOff>
    </xdr:to>
    <xdr:graphicFrame macro="">
      <xdr:nvGraphicFramePr>
        <xdr:cNvPr id="7" name="Chart 6">
          <a:extLst>
            <a:ext uri="{FF2B5EF4-FFF2-40B4-BE49-F238E27FC236}">
              <a16:creationId xmlns:a16="http://schemas.microsoft.com/office/drawing/2014/main" id="{DE135B00-6AF7-4174-BE8C-9CF640EB7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111124</xdr:colOff>
          <xdr:row>9</xdr:row>
          <xdr:rowOff>107156</xdr:rowOff>
        </xdr:from>
        <xdr:to>
          <xdr:col>7</xdr:col>
          <xdr:colOff>154781</xdr:colOff>
          <xdr:row>11</xdr:row>
          <xdr:rowOff>107155</xdr:rowOff>
        </xdr:to>
        <xdr:pic>
          <xdr:nvPicPr>
            <xdr:cNvPr id="69" name="Picture 68">
              <a:extLst>
                <a:ext uri="{FF2B5EF4-FFF2-40B4-BE49-F238E27FC236}">
                  <a16:creationId xmlns:a16="http://schemas.microsoft.com/office/drawing/2014/main" id="{469894C6-3EEF-4972-A746-D5E4DBDF77DF}"/>
                </a:ext>
              </a:extLst>
            </xdr:cNvPr>
            <xdr:cNvPicPr>
              <a:picLocks noChangeAspect="1" noChangeArrowheads="1"/>
              <a:extLst>
                <a:ext uri="{84589F7E-364E-4C9E-8A38-B11213B215E9}">
                  <a14:cameraTool cellRange="KPI_YOY!$I$8" spid="_x0000_s8460"/>
                </a:ext>
              </a:extLst>
            </xdr:cNvPicPr>
          </xdr:nvPicPr>
          <xdr:blipFill>
            <a:blip xmlns:r="http://schemas.openxmlformats.org/officeDocument/2006/relationships" r:embed="rId7"/>
            <a:srcRect/>
            <a:stretch>
              <a:fillRect/>
            </a:stretch>
          </xdr:blipFill>
          <xdr:spPr bwMode="auto">
            <a:xfrm>
              <a:off x="3754437" y="1821656"/>
              <a:ext cx="650875" cy="3809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501385</xdr:colOff>
          <xdr:row>9</xdr:row>
          <xdr:rowOff>154782</xdr:rowOff>
        </xdr:from>
        <xdr:to>
          <xdr:col>10</xdr:col>
          <xdr:colOff>547686</xdr:colOff>
          <xdr:row>11</xdr:row>
          <xdr:rowOff>119063</xdr:rowOff>
        </xdr:to>
        <xdr:pic>
          <xdr:nvPicPr>
            <xdr:cNvPr id="71" name="Picture 70">
              <a:extLst>
                <a:ext uri="{FF2B5EF4-FFF2-40B4-BE49-F238E27FC236}">
                  <a16:creationId xmlns:a16="http://schemas.microsoft.com/office/drawing/2014/main" id="{50532520-741B-48BB-ABD5-483F93C02899}"/>
                </a:ext>
              </a:extLst>
            </xdr:cNvPr>
            <xdr:cNvPicPr>
              <a:picLocks noChangeAspect="1" noChangeArrowheads="1"/>
              <a:extLst>
                <a:ext uri="{84589F7E-364E-4C9E-8A38-B11213B215E9}">
                  <a14:cameraTool cellRange="KPI_YOY!$J$8" spid="_x0000_s8461"/>
                </a:ext>
              </a:extLst>
            </xdr:cNvPicPr>
          </xdr:nvPicPr>
          <xdr:blipFill>
            <a:blip xmlns:r="http://schemas.openxmlformats.org/officeDocument/2006/relationships" r:embed="rId8"/>
            <a:srcRect/>
            <a:stretch>
              <a:fillRect/>
            </a:stretch>
          </xdr:blipFill>
          <xdr:spPr bwMode="auto">
            <a:xfrm>
              <a:off x="5966354" y="1869282"/>
              <a:ext cx="653520" cy="3452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287071</xdr:colOff>
          <xdr:row>9</xdr:row>
          <xdr:rowOff>142875</xdr:rowOff>
        </xdr:from>
        <xdr:to>
          <xdr:col>14</xdr:col>
          <xdr:colOff>296597</xdr:colOff>
          <xdr:row>11</xdr:row>
          <xdr:rowOff>109802</xdr:rowOff>
        </xdr:to>
        <xdr:pic>
          <xdr:nvPicPr>
            <xdr:cNvPr id="72" name="Picture 71">
              <a:extLst>
                <a:ext uri="{FF2B5EF4-FFF2-40B4-BE49-F238E27FC236}">
                  <a16:creationId xmlns:a16="http://schemas.microsoft.com/office/drawing/2014/main" id="{A4F6C63A-C848-44E6-A272-806DD83D696C}"/>
                </a:ext>
              </a:extLst>
            </xdr:cNvPr>
            <xdr:cNvPicPr>
              <a:picLocks noChangeAspect="1" noChangeArrowheads="1"/>
              <a:extLst>
                <a:ext uri="{84589F7E-364E-4C9E-8A38-B11213B215E9}">
                  <a14:cameraTool cellRange="KPI_YOY!$K$8" spid="_x0000_s8462"/>
                </a:ext>
              </a:extLst>
            </xdr:cNvPicPr>
          </xdr:nvPicPr>
          <xdr:blipFill>
            <a:blip xmlns:r="http://schemas.openxmlformats.org/officeDocument/2006/relationships" r:embed="rId9"/>
            <a:srcRect/>
            <a:stretch>
              <a:fillRect/>
            </a:stretch>
          </xdr:blipFill>
          <xdr:spPr bwMode="auto">
            <a:xfrm>
              <a:off x="8180915" y="1857375"/>
              <a:ext cx="616745" cy="3479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95250</xdr:colOff>
          <xdr:row>9</xdr:row>
          <xdr:rowOff>142875</xdr:rowOff>
        </xdr:from>
        <xdr:to>
          <xdr:col>18</xdr:col>
          <xdr:colOff>104774</xdr:colOff>
          <xdr:row>11</xdr:row>
          <xdr:rowOff>95250</xdr:rowOff>
        </xdr:to>
        <xdr:pic>
          <xdr:nvPicPr>
            <xdr:cNvPr id="73" name="Picture 72">
              <a:extLst>
                <a:ext uri="{FF2B5EF4-FFF2-40B4-BE49-F238E27FC236}">
                  <a16:creationId xmlns:a16="http://schemas.microsoft.com/office/drawing/2014/main" id="{11CC5443-9216-4929-97BD-56AB9D371EFB}"/>
                </a:ext>
              </a:extLst>
            </xdr:cNvPr>
            <xdr:cNvPicPr>
              <a:picLocks noChangeAspect="1" noChangeArrowheads="1"/>
              <a:extLst>
                <a:ext uri="{84589F7E-364E-4C9E-8A38-B11213B215E9}">
                  <a14:cameraTool cellRange="KPI_YOY!$L$8" spid="_x0000_s8463"/>
                </a:ext>
              </a:extLst>
            </xdr:cNvPicPr>
          </xdr:nvPicPr>
          <xdr:blipFill>
            <a:blip xmlns:r="http://schemas.openxmlformats.org/officeDocument/2006/relationships" r:embed="rId10"/>
            <a:srcRect/>
            <a:stretch>
              <a:fillRect/>
            </a:stretch>
          </xdr:blipFill>
          <xdr:spPr bwMode="auto">
            <a:xfrm>
              <a:off x="10417969" y="1857375"/>
              <a:ext cx="616743" cy="3333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196261</xdr:colOff>
      <xdr:row>12</xdr:row>
      <xdr:rowOff>100338</xdr:rowOff>
    </xdr:from>
    <xdr:to>
      <xdr:col>6</xdr:col>
      <xdr:colOff>344179</xdr:colOff>
      <xdr:row>26</xdr:row>
      <xdr:rowOff>27781</xdr:rowOff>
    </xdr:to>
    <xdr:grpSp>
      <xdr:nvGrpSpPr>
        <xdr:cNvPr id="13" name="Group 12">
          <a:extLst>
            <a:ext uri="{FF2B5EF4-FFF2-40B4-BE49-F238E27FC236}">
              <a16:creationId xmlns:a16="http://schemas.microsoft.com/office/drawing/2014/main" id="{AFEDB809-7B61-4819-9D5B-25BF0FB1CBF1}"/>
            </a:ext>
          </a:extLst>
        </xdr:cNvPr>
        <xdr:cNvGrpSpPr/>
      </xdr:nvGrpSpPr>
      <xdr:grpSpPr>
        <a:xfrm>
          <a:off x="196261" y="2386338"/>
          <a:ext cx="3791231" cy="2594443"/>
          <a:chOff x="196261" y="2386338"/>
          <a:chExt cx="3791231" cy="2594443"/>
        </a:xfrm>
      </xdr:grpSpPr>
      <xdr:sp macro="" textlink="">
        <xdr:nvSpPr>
          <xdr:cNvPr id="74" name="Rectangle: Rounded Corners 73">
            <a:extLst>
              <a:ext uri="{FF2B5EF4-FFF2-40B4-BE49-F238E27FC236}">
                <a16:creationId xmlns:a16="http://schemas.microsoft.com/office/drawing/2014/main" id="{2EDB3B56-DE14-400D-8A15-C741C16F7D64}"/>
              </a:ext>
            </a:extLst>
          </xdr:cNvPr>
          <xdr:cNvSpPr/>
        </xdr:nvSpPr>
        <xdr:spPr>
          <a:xfrm>
            <a:off x="196261" y="2386338"/>
            <a:ext cx="3791231" cy="2594443"/>
          </a:xfrm>
          <a:prstGeom prst="roundRect">
            <a:avLst>
              <a:gd name="adj" fmla="val 568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76">
            <a:extLst>
              <a:ext uri="{FF2B5EF4-FFF2-40B4-BE49-F238E27FC236}">
                <a16:creationId xmlns:a16="http://schemas.microsoft.com/office/drawing/2014/main" id="{1A22BD82-2FF2-4A81-A701-4D85D86DAD8E}"/>
              </a:ext>
            </a:extLst>
          </xdr:cNvPr>
          <xdr:cNvSpPr/>
        </xdr:nvSpPr>
        <xdr:spPr>
          <a:xfrm>
            <a:off x="324412" y="2450501"/>
            <a:ext cx="2985525" cy="2879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SALES AND</a:t>
            </a:r>
            <a:r>
              <a:rPr lang="en-IN" sz="15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 PROFIT ANALYSIS</a:t>
            </a:r>
            <a:endPar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226220</xdr:colOff>
      <xdr:row>15</xdr:row>
      <xdr:rowOff>10242</xdr:rowOff>
    </xdr:from>
    <xdr:to>
      <xdr:col>6</xdr:col>
      <xdr:colOff>107156</xdr:colOff>
      <xdr:row>24</xdr:row>
      <xdr:rowOff>133145</xdr:rowOff>
    </xdr:to>
    <xdr:graphicFrame macro="">
      <xdr:nvGraphicFramePr>
        <xdr:cNvPr id="65" name="Chart 64">
          <a:extLst>
            <a:ext uri="{FF2B5EF4-FFF2-40B4-BE49-F238E27FC236}">
              <a16:creationId xmlns:a16="http://schemas.microsoft.com/office/drawing/2014/main" id="{2BF52E1C-DD14-4B12-A7BB-DB9973B46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414526</xdr:colOff>
      <xdr:row>12</xdr:row>
      <xdr:rowOff>99562</xdr:rowOff>
    </xdr:from>
    <xdr:to>
      <xdr:col>12</xdr:col>
      <xdr:colOff>452759</xdr:colOff>
      <xdr:row>25</xdr:row>
      <xdr:rowOff>178594</xdr:rowOff>
    </xdr:to>
    <xdr:grpSp>
      <xdr:nvGrpSpPr>
        <xdr:cNvPr id="14" name="Group 13">
          <a:extLst>
            <a:ext uri="{FF2B5EF4-FFF2-40B4-BE49-F238E27FC236}">
              <a16:creationId xmlns:a16="http://schemas.microsoft.com/office/drawing/2014/main" id="{EC89DCBE-6B8D-4353-8736-3A1D84B3E1A2}"/>
            </a:ext>
          </a:extLst>
        </xdr:cNvPr>
        <xdr:cNvGrpSpPr/>
      </xdr:nvGrpSpPr>
      <xdr:grpSpPr>
        <a:xfrm>
          <a:off x="4057839" y="2385562"/>
          <a:ext cx="3681545" cy="2555532"/>
          <a:chOff x="4057839" y="2385562"/>
          <a:chExt cx="3681545" cy="2555532"/>
        </a:xfrm>
      </xdr:grpSpPr>
      <xdr:sp macro="" textlink="">
        <xdr:nvSpPr>
          <xdr:cNvPr id="68" name="Rectangle: Rounded Corners 67">
            <a:extLst>
              <a:ext uri="{FF2B5EF4-FFF2-40B4-BE49-F238E27FC236}">
                <a16:creationId xmlns:a16="http://schemas.microsoft.com/office/drawing/2014/main" id="{B8AA3D90-552A-4401-A41D-5BAE8C35A870}"/>
              </a:ext>
            </a:extLst>
          </xdr:cNvPr>
          <xdr:cNvSpPr/>
        </xdr:nvSpPr>
        <xdr:spPr>
          <a:xfrm>
            <a:off x="4057839" y="2385562"/>
            <a:ext cx="3681545" cy="2555532"/>
          </a:xfrm>
          <a:prstGeom prst="roundRect">
            <a:avLst>
              <a:gd name="adj" fmla="val 5684"/>
            </a:avLst>
          </a:prstGeom>
          <a:solidFill>
            <a:schemeClr val="bg2">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69">
            <a:extLst>
              <a:ext uri="{FF2B5EF4-FFF2-40B4-BE49-F238E27FC236}">
                <a16:creationId xmlns:a16="http://schemas.microsoft.com/office/drawing/2014/main" id="{09E6DD46-06E3-4911-A025-1CB47D8C215F}"/>
              </a:ext>
            </a:extLst>
          </xdr:cNvPr>
          <xdr:cNvSpPr/>
        </xdr:nvSpPr>
        <xdr:spPr>
          <a:xfrm>
            <a:off x="4557626" y="2433188"/>
            <a:ext cx="2633749" cy="2814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CATEGORY WISE PROFIT</a:t>
            </a:r>
            <a:r>
              <a:rPr lang="en-IN" sz="15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 </a:t>
            </a:r>
            <a:endPar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7</xdr:col>
      <xdr:colOff>1</xdr:colOff>
      <xdr:row>14</xdr:row>
      <xdr:rowOff>95250</xdr:rowOff>
    </xdr:from>
    <xdr:to>
      <xdr:col>12</xdr:col>
      <xdr:colOff>357187</xdr:colOff>
      <xdr:row>25</xdr:row>
      <xdr:rowOff>71437</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F0B6E89F-4ED1-4F1B-A4E9-0E8727D6F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50532" y="2762250"/>
              <a:ext cx="3393280" cy="20716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476536</xdr:colOff>
      <xdr:row>12</xdr:row>
      <xdr:rowOff>109139</xdr:rowOff>
    </xdr:from>
    <xdr:to>
      <xdr:col>18</xdr:col>
      <xdr:colOff>154781</xdr:colOff>
      <xdr:row>25</xdr:row>
      <xdr:rowOff>158750</xdr:rowOff>
    </xdr:to>
    <xdr:grpSp>
      <xdr:nvGrpSpPr>
        <xdr:cNvPr id="15" name="Group 14">
          <a:extLst>
            <a:ext uri="{FF2B5EF4-FFF2-40B4-BE49-F238E27FC236}">
              <a16:creationId xmlns:a16="http://schemas.microsoft.com/office/drawing/2014/main" id="{737B61BD-4073-46C3-BE8F-0839C8DADE70}"/>
            </a:ext>
          </a:extLst>
        </xdr:cNvPr>
        <xdr:cNvGrpSpPr/>
      </xdr:nvGrpSpPr>
      <xdr:grpSpPr>
        <a:xfrm>
          <a:off x="7763161" y="2395139"/>
          <a:ext cx="3321558" cy="2526111"/>
          <a:chOff x="7763161" y="2395139"/>
          <a:chExt cx="3321558" cy="2526111"/>
        </a:xfrm>
      </xdr:grpSpPr>
      <xdr:sp macro="" textlink="">
        <xdr:nvSpPr>
          <xdr:cNvPr id="81" name="Rectangle: Rounded Corners 80">
            <a:extLst>
              <a:ext uri="{FF2B5EF4-FFF2-40B4-BE49-F238E27FC236}">
                <a16:creationId xmlns:a16="http://schemas.microsoft.com/office/drawing/2014/main" id="{796648F6-3115-4F4A-984E-41C907DD52A8}"/>
              </a:ext>
            </a:extLst>
          </xdr:cNvPr>
          <xdr:cNvSpPr/>
        </xdr:nvSpPr>
        <xdr:spPr>
          <a:xfrm>
            <a:off x="7763161" y="2395139"/>
            <a:ext cx="3321558" cy="2526111"/>
          </a:xfrm>
          <a:prstGeom prst="roundRect">
            <a:avLst>
              <a:gd name="adj" fmla="val 5684"/>
            </a:avLst>
          </a:prstGeom>
          <a:solidFill>
            <a:schemeClr val="bg2">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81">
            <a:extLst>
              <a:ext uri="{FF2B5EF4-FFF2-40B4-BE49-F238E27FC236}">
                <a16:creationId xmlns:a16="http://schemas.microsoft.com/office/drawing/2014/main" id="{7D608AAF-1128-4ADB-A2E7-84853BFA9F3E}"/>
              </a:ext>
            </a:extLst>
          </xdr:cNvPr>
          <xdr:cNvSpPr/>
        </xdr:nvSpPr>
        <xdr:spPr>
          <a:xfrm>
            <a:off x="7955359" y="2452687"/>
            <a:ext cx="2926954" cy="3261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500" b="0" i="0" baseline="0">
                <a:solidFill>
                  <a:sysClr val="windowText" lastClr="000000"/>
                </a:solidFill>
                <a:effectLst/>
                <a:latin typeface="LATO BLACK" panose="020F0502020204030203" pitchFamily="34" charset="0"/>
                <a:ea typeface="LATO BLACK" panose="020F0502020204030203" pitchFamily="34" charset="0"/>
                <a:cs typeface="LATO BLACK" panose="020F0502020204030203" pitchFamily="34" charset="0"/>
              </a:rPr>
              <a:t>CATEGORY WISE SHARE </a:t>
            </a:r>
            <a:r>
              <a:rPr lang="en-US" sz="1500">
                <a:solidFill>
                  <a:sysClr val="windowText" lastClr="000000"/>
                </a:solidFill>
                <a:effectLst/>
                <a:latin typeface="LATO BLACK" panose="020F0502020204030203" pitchFamily="34" charset="0"/>
                <a:ea typeface="LATO BLACK" panose="020F0502020204030203" pitchFamily="34" charset="0"/>
                <a:cs typeface="LATO BLACK" panose="020F0502020204030203" pitchFamily="34" charset="0"/>
              </a:rPr>
              <a:t>%</a:t>
            </a:r>
            <a:endParaRPr lang="en-IN" sz="1500">
              <a:solidFill>
                <a:sysClr val="windowText" lastClr="000000"/>
              </a:solidFill>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IN" sz="15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12</xdr:col>
      <xdr:colOff>547687</xdr:colOff>
      <xdr:row>14</xdr:row>
      <xdr:rowOff>95249</xdr:rowOff>
    </xdr:from>
    <xdr:to>
      <xdr:col>18</xdr:col>
      <xdr:colOff>83343</xdr:colOff>
      <xdr:row>25</xdr:row>
      <xdr:rowOff>95250</xdr:rowOff>
    </xdr:to>
    <xdr:graphicFrame macro="">
      <xdr:nvGraphicFramePr>
        <xdr:cNvPr id="83" name="Chart 82">
          <a:extLst>
            <a:ext uri="{FF2B5EF4-FFF2-40B4-BE49-F238E27FC236}">
              <a16:creationId xmlns:a16="http://schemas.microsoft.com/office/drawing/2014/main" id="{26ABB720-F568-4081-B19A-0550B541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325437</xdr:colOff>
      <xdr:row>28</xdr:row>
      <xdr:rowOff>119062</xdr:rowOff>
    </xdr:from>
    <xdr:to>
      <xdr:col>6</xdr:col>
      <xdr:colOff>273843</xdr:colOff>
      <xdr:row>40</xdr:row>
      <xdr:rowOff>71439</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FF84FECB-3153-47C4-A3F1-406649FDBA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25437" y="5453062"/>
              <a:ext cx="3591719" cy="22383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535781</xdr:colOff>
      <xdr:row>28</xdr:row>
      <xdr:rowOff>1</xdr:rowOff>
    </xdr:from>
    <xdr:to>
      <xdr:col>12</xdr:col>
      <xdr:colOff>130969</xdr:colOff>
      <xdr:row>39</xdr:row>
      <xdr:rowOff>59532</xdr:rowOff>
    </xdr:to>
    <xdr:graphicFrame macro="">
      <xdr:nvGraphicFramePr>
        <xdr:cNvPr id="88" name="Chart 87">
          <a:extLst>
            <a:ext uri="{FF2B5EF4-FFF2-40B4-BE49-F238E27FC236}">
              <a16:creationId xmlns:a16="http://schemas.microsoft.com/office/drawing/2014/main" id="{D29EDA6C-E447-4EED-8868-830C56405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523874</xdr:colOff>
      <xdr:row>29</xdr:row>
      <xdr:rowOff>107157</xdr:rowOff>
    </xdr:from>
    <xdr:to>
      <xdr:col>14</xdr:col>
      <xdr:colOff>297655</xdr:colOff>
      <xdr:row>38</xdr:row>
      <xdr:rowOff>23812</xdr:rowOff>
    </xdr:to>
    <mc:AlternateContent xmlns:mc="http://schemas.openxmlformats.org/markup-compatibility/2006">
      <mc:Choice xmlns:a14="http://schemas.microsoft.com/office/drawing/2010/main" Requires="a14">
        <xdr:graphicFrame macro="">
          <xdr:nvGraphicFramePr>
            <xdr:cNvPr id="89" name="Year 2">
              <a:extLst>
                <a:ext uri="{FF2B5EF4-FFF2-40B4-BE49-F238E27FC236}">
                  <a16:creationId xmlns:a16="http://schemas.microsoft.com/office/drawing/2014/main" id="{AA4345B9-7385-43D6-B66A-1053BDF1DDE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7810499" y="5631657"/>
              <a:ext cx="988219" cy="1631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142874</xdr:colOff>
      <xdr:row>29</xdr:row>
      <xdr:rowOff>83345</xdr:rowOff>
    </xdr:from>
    <xdr:to>
      <xdr:col>18</xdr:col>
      <xdr:colOff>202406</xdr:colOff>
      <xdr:row>36</xdr:row>
      <xdr:rowOff>142876</xdr:rowOff>
    </xdr:to>
    <mc:AlternateContent xmlns:mc="http://schemas.openxmlformats.org/markup-compatibility/2006">
      <mc:Choice xmlns:a14="http://schemas.microsoft.com/office/drawing/2010/main" Requires="a14">
        <xdr:graphicFrame macro="">
          <xdr:nvGraphicFramePr>
            <xdr:cNvPr id="90" name="Segment 1">
              <a:extLst>
                <a:ext uri="{FF2B5EF4-FFF2-40B4-BE49-F238E27FC236}">
                  <a16:creationId xmlns:a16="http://schemas.microsoft.com/office/drawing/2014/main" id="{352FC731-326B-40BC-B46B-FAFCBE13B5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58374" y="5607845"/>
              <a:ext cx="1273970" cy="1393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273843</xdr:colOff>
      <xdr:row>29</xdr:row>
      <xdr:rowOff>95250</xdr:rowOff>
    </xdr:from>
    <xdr:to>
      <xdr:col>16</xdr:col>
      <xdr:colOff>166687</xdr:colOff>
      <xdr:row>38</xdr:row>
      <xdr:rowOff>0</xdr:rowOff>
    </xdr:to>
    <mc:AlternateContent xmlns:mc="http://schemas.openxmlformats.org/markup-compatibility/2006">
      <mc:Choice xmlns:a14="http://schemas.microsoft.com/office/drawing/2010/main" Requires="a14">
        <xdr:graphicFrame macro="">
          <xdr:nvGraphicFramePr>
            <xdr:cNvPr id="91" name="Region 1">
              <a:extLst>
                <a:ext uri="{FF2B5EF4-FFF2-40B4-BE49-F238E27FC236}">
                  <a16:creationId xmlns:a16="http://schemas.microsoft.com/office/drawing/2014/main" id="{4F57B462-FCF4-4A28-AC42-34417C29BC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774906" y="5619750"/>
              <a:ext cx="1107281"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440531</xdr:colOff>
      <xdr:row>19</xdr:row>
      <xdr:rowOff>119063</xdr:rowOff>
    </xdr:from>
    <xdr:to>
      <xdr:col>16</xdr:col>
      <xdr:colOff>35719</xdr:colOff>
      <xdr:row>21</xdr:row>
      <xdr:rowOff>119063</xdr:rowOff>
    </xdr:to>
    <xdr:sp macro="" textlink="KPI_linechart!B18">
      <xdr:nvSpPr>
        <xdr:cNvPr id="20" name="Rectangle: Rounded Corners 19">
          <a:extLst>
            <a:ext uri="{FF2B5EF4-FFF2-40B4-BE49-F238E27FC236}">
              <a16:creationId xmlns:a16="http://schemas.microsoft.com/office/drawing/2014/main" id="{2E6409BD-CBE2-417B-B125-6EAD0B565B9E}"/>
            </a:ext>
          </a:extLst>
        </xdr:cNvPr>
        <xdr:cNvSpPr/>
      </xdr:nvSpPr>
      <xdr:spPr>
        <a:xfrm>
          <a:off x="8941594" y="3738563"/>
          <a:ext cx="809625" cy="3810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41DCBD4-BF5E-40E1-9C61-F18DFCE30F34}" type="TxLink">
            <a:rPr lang="en-US" sz="12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$ 2.30M</a:t>
          </a:fld>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266700</xdr:colOff>
      <xdr:row>0</xdr:row>
      <xdr:rowOff>4761</xdr:rowOff>
    </xdr:from>
    <xdr:to>
      <xdr:col>12</xdr:col>
      <xdr:colOff>152400</xdr:colOff>
      <xdr:row>15</xdr:row>
      <xdr:rowOff>19050</xdr:rowOff>
    </xdr:to>
    <xdr:graphicFrame macro="">
      <xdr:nvGraphicFramePr>
        <xdr:cNvPr id="2" name="Chart 1">
          <a:extLst>
            <a:ext uri="{FF2B5EF4-FFF2-40B4-BE49-F238E27FC236}">
              <a16:creationId xmlns:a16="http://schemas.microsoft.com/office/drawing/2014/main" id="{B137E002-D895-4A6F-B953-084982E88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104775</xdr:colOff>
      <xdr:row>0</xdr:row>
      <xdr:rowOff>171450</xdr:rowOff>
    </xdr:from>
    <xdr:to>
      <xdr:col>18</xdr:col>
      <xdr:colOff>104775</xdr:colOff>
      <xdr:row>14</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7B111C4-5492-465D-AE26-FB7AD73AE7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39450" y="17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595312</xdr:colOff>
      <xdr:row>2</xdr:row>
      <xdr:rowOff>23812</xdr:rowOff>
    </xdr:from>
    <xdr:to>
      <xdr:col>14</xdr:col>
      <xdr:colOff>290512</xdr:colOff>
      <xdr:row>16</xdr:row>
      <xdr:rowOff>100012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40C6FED-C348-4459-9564-606997C3D8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3587" y="4048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Naik" refreshedDate="45014.815891435188" createdVersion="7" refreshedVersion="7" minRefreshableVersion="3" recordCount="9994" xr:uid="{70E30EEF-D892-4552-A86A-B26290C0D9A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0">
      <sharedItems containsSemiMixedTypes="0" containsString="0" containsNumber="1" containsInteger="1" minValue="40551" maxValue="4201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44828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n v="41590"/>
    <s v="Second Class"/>
    <s v="CG-12520"/>
    <s v="Claire Gute"/>
    <x v="0"/>
    <s v="United States"/>
    <s v="Henderson"/>
    <x v="0"/>
    <n v="42420"/>
    <x v="0"/>
    <s v="FUR-BO-10001798"/>
    <x v="0"/>
    <x v="0"/>
    <s v="Bush Somerset Collection Bookcase"/>
    <n v="261.95999999999998"/>
    <n v="2"/>
    <n v="0"/>
    <n v="41.913600000000002"/>
  </r>
  <r>
    <n v="2"/>
    <x v="0"/>
    <x v="0"/>
    <x v="0"/>
    <n v="41590"/>
    <s v="Second Class"/>
    <s v="CG-12520"/>
    <s v="Claire Gute"/>
    <x v="0"/>
    <s v="United States"/>
    <s v="Henderson"/>
    <x v="0"/>
    <n v="42420"/>
    <x v="0"/>
    <s v="FUR-CH-10000454"/>
    <x v="0"/>
    <x v="1"/>
    <s v="Hon Deluxe Fabric Upholstered Stacking Chairs, Rounded Back"/>
    <n v="731.93999999999994"/>
    <n v="3"/>
    <n v="0"/>
    <n v="219.58199999999997"/>
  </r>
  <r>
    <n v="3"/>
    <x v="1"/>
    <x v="0"/>
    <x v="1"/>
    <n v="41442"/>
    <s v="Second Class"/>
    <s v="DV-13045"/>
    <s v="Darrin Van Huff"/>
    <x v="1"/>
    <s v="United States"/>
    <s v="Los Angeles"/>
    <x v="1"/>
    <n v="90036"/>
    <x v="1"/>
    <s v="OFF-LA-10000240"/>
    <x v="1"/>
    <x v="2"/>
    <s v="Self-Adhesive Address Labels for Typewriters by Universal"/>
    <n v="14.62"/>
    <n v="2"/>
    <n v="0"/>
    <n v="6.8713999999999995"/>
  </r>
  <r>
    <n v="4"/>
    <x v="2"/>
    <x v="1"/>
    <x v="2"/>
    <n v="41200"/>
    <s v="Standard Class"/>
    <s v="SO-20335"/>
    <s v="Sean O'Donnell"/>
    <x v="0"/>
    <s v="United States"/>
    <s v="Fort Lauderdale"/>
    <x v="2"/>
    <n v="33311"/>
    <x v="0"/>
    <s v="FUR-TA-10000577"/>
    <x v="0"/>
    <x v="3"/>
    <s v="Bretford CR4500 Series Slim Rectangular Table"/>
    <n v="957.57749999999999"/>
    <n v="5"/>
    <n v="0.45"/>
    <n v="-383.03100000000006"/>
  </r>
  <r>
    <n v="5"/>
    <x v="2"/>
    <x v="1"/>
    <x v="2"/>
    <n v="41200"/>
    <s v="Standard Class"/>
    <s v="SO-20335"/>
    <s v="Sean O'Donnell"/>
    <x v="0"/>
    <s v="United States"/>
    <s v="Fort Lauderdale"/>
    <x v="2"/>
    <n v="33311"/>
    <x v="0"/>
    <s v="OFF-ST-10000760"/>
    <x v="1"/>
    <x v="4"/>
    <s v="Eldon Fold 'N Roll Cart System"/>
    <n v="22.368000000000002"/>
    <n v="2"/>
    <n v="0.2"/>
    <n v="2.5163999999999991"/>
  </r>
  <r>
    <n v="6"/>
    <x v="3"/>
    <x v="2"/>
    <x v="3"/>
    <n v="40708"/>
    <s v="Standard Class"/>
    <s v="BH-11710"/>
    <s v="Brosina Hoffman"/>
    <x v="0"/>
    <s v="United States"/>
    <s v="Los Angeles"/>
    <x v="1"/>
    <n v="90032"/>
    <x v="1"/>
    <s v="FUR-FU-10001487"/>
    <x v="0"/>
    <x v="5"/>
    <s v="Eldon Expressions Wood and Plastic Desk Accessories, Cherry Wood"/>
    <n v="48.86"/>
    <n v="7"/>
    <n v="0"/>
    <n v="14.169399999999996"/>
  </r>
  <r>
    <n v="7"/>
    <x v="3"/>
    <x v="2"/>
    <x v="3"/>
    <n v="40708"/>
    <s v="Standard Class"/>
    <s v="BH-11710"/>
    <s v="Brosina Hoffman"/>
    <x v="0"/>
    <s v="United States"/>
    <s v="Los Angeles"/>
    <x v="1"/>
    <n v="90032"/>
    <x v="1"/>
    <s v="OFF-AR-10002833"/>
    <x v="1"/>
    <x v="6"/>
    <s v="Newell 322"/>
    <n v="7.28"/>
    <n v="4"/>
    <n v="0"/>
    <n v="1.9656000000000002"/>
  </r>
  <r>
    <n v="8"/>
    <x v="3"/>
    <x v="2"/>
    <x v="3"/>
    <n v="40708"/>
    <s v="Standard Class"/>
    <s v="BH-11710"/>
    <s v="Brosina Hoffman"/>
    <x v="0"/>
    <s v="United States"/>
    <s v="Los Angeles"/>
    <x v="1"/>
    <n v="90032"/>
    <x v="1"/>
    <s v="TEC-PH-10002275"/>
    <x v="2"/>
    <x v="7"/>
    <s v="Mitel 5320 IP Phone VoIP phone"/>
    <n v="907.15200000000004"/>
    <n v="6"/>
    <n v="0.2"/>
    <n v="90.715200000000038"/>
  </r>
  <r>
    <n v="9"/>
    <x v="3"/>
    <x v="2"/>
    <x v="3"/>
    <n v="40708"/>
    <s v="Standard Class"/>
    <s v="BH-11710"/>
    <s v="Brosina Hoffman"/>
    <x v="0"/>
    <s v="United States"/>
    <s v="Los Angeles"/>
    <x v="1"/>
    <n v="90032"/>
    <x v="1"/>
    <s v="OFF-BI-10003910"/>
    <x v="1"/>
    <x v="8"/>
    <s v="DXL Angle-View Binders with Locking Rings by Samsill"/>
    <n v="18.504000000000001"/>
    <n v="3"/>
    <n v="0.2"/>
    <n v="5.7824999999999998"/>
  </r>
  <r>
    <n v="10"/>
    <x v="3"/>
    <x v="2"/>
    <x v="3"/>
    <n v="40708"/>
    <s v="Standard Class"/>
    <s v="BH-11710"/>
    <s v="Brosina Hoffman"/>
    <x v="0"/>
    <s v="United States"/>
    <s v="Los Angeles"/>
    <x v="1"/>
    <n v="90032"/>
    <x v="1"/>
    <s v="OFF-AP-10002892"/>
    <x v="1"/>
    <x v="9"/>
    <s v="Belkin F5C206VTEL 6 Outlet Surge"/>
    <n v="114.9"/>
    <n v="5"/>
    <n v="0"/>
    <n v="34.469999999999992"/>
  </r>
  <r>
    <n v="11"/>
    <x v="3"/>
    <x v="2"/>
    <x v="3"/>
    <n v="40708"/>
    <s v="Standard Class"/>
    <s v="BH-11710"/>
    <s v="Brosina Hoffman"/>
    <x v="0"/>
    <s v="United States"/>
    <s v="Los Angeles"/>
    <x v="1"/>
    <n v="90032"/>
    <x v="1"/>
    <s v="FUR-TA-10001539"/>
    <x v="0"/>
    <x v="3"/>
    <s v="Chromcraft Rectangular Conference Tables"/>
    <n v="1706.1840000000002"/>
    <n v="9"/>
    <n v="0.2"/>
    <n v="85.309199999999805"/>
  </r>
  <r>
    <n v="12"/>
    <x v="3"/>
    <x v="2"/>
    <x v="3"/>
    <n v="40708"/>
    <s v="Standard Class"/>
    <s v="BH-11710"/>
    <s v="Brosina Hoffman"/>
    <x v="0"/>
    <s v="United States"/>
    <s v="Los Angeles"/>
    <x v="1"/>
    <n v="90032"/>
    <x v="1"/>
    <s v="TEC-PH-10002033"/>
    <x v="2"/>
    <x v="7"/>
    <s v="Konftel 250 Conference phone - Charcoal black"/>
    <n v="911.42399999999998"/>
    <n v="4"/>
    <n v="0.2"/>
    <n v="68.356800000000021"/>
  </r>
  <r>
    <n v="13"/>
    <x v="4"/>
    <x v="3"/>
    <x v="4"/>
    <n v="41750"/>
    <s v="Standard Class"/>
    <s v="AA-10480"/>
    <s v="Andrew Allen"/>
    <x v="0"/>
    <s v="United States"/>
    <s v="Concord"/>
    <x v="3"/>
    <n v="28027"/>
    <x v="0"/>
    <s v="OFF-PA-10002365"/>
    <x v="1"/>
    <x v="10"/>
    <s v="Xerox 1967"/>
    <n v="15.552000000000003"/>
    <n v="3"/>
    <n v="0.2"/>
    <n v="5.4432"/>
  </r>
  <r>
    <n v="14"/>
    <x v="5"/>
    <x v="0"/>
    <x v="5"/>
    <n v="41619"/>
    <s v="Standard Class"/>
    <s v="IM-15070"/>
    <s v="Irene Maddox"/>
    <x v="0"/>
    <s v="United States"/>
    <s v="Seattle"/>
    <x v="4"/>
    <n v="98103"/>
    <x v="1"/>
    <s v="OFF-BI-10003656"/>
    <x v="1"/>
    <x v="8"/>
    <s v="Fellowes PB200 Plastic Comb Binding Machine"/>
    <n v="407.97600000000006"/>
    <n v="3"/>
    <n v="0.2"/>
    <n v="132.59219999999993"/>
  </r>
  <r>
    <n v="15"/>
    <x v="6"/>
    <x v="1"/>
    <x v="6"/>
    <n v="41239"/>
    <s v="Standard Class"/>
    <s v="HP-14815"/>
    <s v="Harold Pawlan"/>
    <x v="2"/>
    <s v="United States"/>
    <s v="Fort Worth"/>
    <x v="5"/>
    <n v="76106"/>
    <x v="2"/>
    <s v="OFF-AP-10002311"/>
    <x v="1"/>
    <x v="9"/>
    <s v="Holmes Replacement Filter for HEPA Air Cleaner, Very Large Room, HEPA Filter"/>
    <n v="68.809999999999988"/>
    <n v="5"/>
    <n v="0.8"/>
    <n v="-123.858"/>
  </r>
  <r>
    <n v="16"/>
    <x v="6"/>
    <x v="1"/>
    <x v="6"/>
    <n v="41239"/>
    <s v="Standard Class"/>
    <s v="HP-14815"/>
    <s v="Harold Pawlan"/>
    <x v="2"/>
    <s v="United States"/>
    <s v="Fort Worth"/>
    <x v="5"/>
    <n v="76106"/>
    <x v="2"/>
    <s v="OFF-BI-10000756"/>
    <x v="1"/>
    <x v="8"/>
    <s v="Storex DuraTech Recycled Plastic Frosted Binders"/>
    <n v="2.5439999999999996"/>
    <n v="3"/>
    <n v="0.8"/>
    <n v="-3.8160000000000016"/>
  </r>
  <r>
    <n v="17"/>
    <x v="7"/>
    <x v="2"/>
    <x v="7"/>
    <n v="40865"/>
    <s v="Standard Class"/>
    <s v="PK-19075"/>
    <s v="Pete Kriz"/>
    <x v="0"/>
    <s v="United States"/>
    <s v="Madison"/>
    <x v="6"/>
    <n v="53711"/>
    <x v="2"/>
    <s v="OFF-ST-10004186"/>
    <x v="1"/>
    <x v="4"/>
    <s v="Stur-D-Stor Shelving, Vertical 5-Shelf: 72&quot;H x 36&quot;W x 18 1/2&quot;D"/>
    <n v="665.88"/>
    <n v="6"/>
    <n v="0"/>
    <n v="13.317599999999999"/>
  </r>
  <r>
    <n v="18"/>
    <x v="8"/>
    <x v="2"/>
    <x v="8"/>
    <n v="40678"/>
    <s v="Second Class"/>
    <s v="AG-10270"/>
    <s v="Alejandro Grove"/>
    <x v="0"/>
    <s v="United States"/>
    <s v="West Jordan"/>
    <x v="7"/>
    <n v="84084"/>
    <x v="1"/>
    <s v="OFF-ST-10000107"/>
    <x v="1"/>
    <x v="4"/>
    <s v="Fellowes Super Stor/Drawer"/>
    <n v="55.5"/>
    <n v="2"/>
    <n v="0"/>
    <n v="9.9899999999999949"/>
  </r>
  <r>
    <n v="19"/>
    <x v="9"/>
    <x v="2"/>
    <x v="9"/>
    <n v="40787"/>
    <s v="Second Class"/>
    <s v="ZD-21925"/>
    <s v="Zuschuss Donatelli"/>
    <x v="0"/>
    <s v="United States"/>
    <s v="San Francisco"/>
    <x v="1"/>
    <n v="94109"/>
    <x v="1"/>
    <s v="OFF-AR-10003056"/>
    <x v="1"/>
    <x v="6"/>
    <s v="Newell 341"/>
    <n v="8.56"/>
    <n v="2"/>
    <n v="0"/>
    <n v="2.4823999999999993"/>
  </r>
  <r>
    <n v="20"/>
    <x v="9"/>
    <x v="2"/>
    <x v="9"/>
    <n v="40787"/>
    <s v="Second Class"/>
    <s v="ZD-21925"/>
    <s v="Zuschuss Donatelli"/>
    <x v="0"/>
    <s v="United States"/>
    <s v="San Francisco"/>
    <x v="1"/>
    <n v="94109"/>
    <x v="1"/>
    <s v="TEC-PH-10001949"/>
    <x v="2"/>
    <x v="7"/>
    <s v="Cisco SPA 501G IP Phone"/>
    <n v="213.48000000000002"/>
    <n v="3"/>
    <n v="0.2"/>
    <n v="16.010999999999981"/>
  </r>
  <r>
    <n v="21"/>
    <x v="9"/>
    <x v="2"/>
    <x v="9"/>
    <n v="40787"/>
    <s v="Second Class"/>
    <s v="ZD-21925"/>
    <s v="Zuschuss Donatelli"/>
    <x v="0"/>
    <s v="United States"/>
    <s v="San Francisco"/>
    <x v="1"/>
    <n v="94109"/>
    <x v="1"/>
    <s v="OFF-BI-10002215"/>
    <x v="1"/>
    <x v="8"/>
    <s v="Wilson Jones Hanging View Binder, White, 1&quot;"/>
    <n v="22.72"/>
    <n v="4"/>
    <n v="0.2"/>
    <n v="7.3839999999999986"/>
  </r>
  <r>
    <n v="22"/>
    <x v="10"/>
    <x v="0"/>
    <x v="10"/>
    <n v="41622"/>
    <s v="Standard Class"/>
    <s v="KB-16585"/>
    <s v="Ken Black"/>
    <x v="1"/>
    <s v="United States"/>
    <s v="Fremont"/>
    <x v="8"/>
    <n v="68025"/>
    <x v="2"/>
    <s v="OFF-AR-10000246"/>
    <x v="1"/>
    <x v="6"/>
    <s v="Newell 318"/>
    <n v="19.459999999999997"/>
    <n v="7"/>
    <n v="0"/>
    <n v="5.0595999999999997"/>
  </r>
  <r>
    <n v="23"/>
    <x v="10"/>
    <x v="0"/>
    <x v="10"/>
    <n v="41622"/>
    <s v="Standard Class"/>
    <s v="KB-16585"/>
    <s v="Ken Black"/>
    <x v="1"/>
    <s v="United States"/>
    <s v="Fremont"/>
    <x v="8"/>
    <n v="68025"/>
    <x v="2"/>
    <s v="OFF-AP-10001492"/>
    <x v="1"/>
    <x v="9"/>
    <s v="Acco Six-Outlet Power Strip, 4' Cord Length"/>
    <n v="60.339999999999996"/>
    <n v="7"/>
    <n v="0"/>
    <n v="15.688400000000001"/>
  </r>
  <r>
    <n v="24"/>
    <x v="11"/>
    <x v="3"/>
    <x v="11"/>
    <n v="41839"/>
    <s v="Second Class"/>
    <s v="SF-20065"/>
    <s v="Sandra Flanagan"/>
    <x v="0"/>
    <s v="United States"/>
    <s v="Philadelphia"/>
    <x v="9"/>
    <n v="19140"/>
    <x v="3"/>
    <s v="FUR-CH-10002774"/>
    <x v="0"/>
    <x v="1"/>
    <s v="Global Deluxe Stacking Chair, Gray"/>
    <n v="71.371999999999986"/>
    <n v="2"/>
    <n v="0.3"/>
    <n v="-1.0196000000000005"/>
  </r>
  <r>
    <n v="25"/>
    <x v="12"/>
    <x v="1"/>
    <x v="12"/>
    <n v="41182"/>
    <s v="Standard Class"/>
    <s v="EB-13870"/>
    <s v="Emily Burns"/>
    <x v="0"/>
    <s v="United States"/>
    <s v="Orem"/>
    <x v="7"/>
    <n v="84057"/>
    <x v="1"/>
    <s v="FUR-TA-10000577"/>
    <x v="0"/>
    <x v="3"/>
    <s v="Bretford CR4500 Series Slim Rectangular Table"/>
    <n v="1044.6299999999999"/>
    <n v="3"/>
    <n v="0"/>
    <n v="240.26490000000001"/>
  </r>
  <r>
    <n v="26"/>
    <x v="13"/>
    <x v="0"/>
    <x v="13"/>
    <n v="41294"/>
    <s v="Second Class"/>
    <s v="EH-13945"/>
    <s v="Eric Hoffmann"/>
    <x v="0"/>
    <s v="United States"/>
    <s v="Los Angeles"/>
    <x v="1"/>
    <n v="90049"/>
    <x v="1"/>
    <s v="OFF-BI-10001634"/>
    <x v="1"/>
    <x v="8"/>
    <s v="Wilson Jones Active Use Binders"/>
    <n v="11.648000000000001"/>
    <n v="2"/>
    <n v="0.2"/>
    <n v="4.2224000000000004"/>
  </r>
  <r>
    <n v="27"/>
    <x v="13"/>
    <x v="0"/>
    <x v="13"/>
    <n v="41294"/>
    <s v="Second Class"/>
    <s v="EH-13945"/>
    <s v="Eric Hoffmann"/>
    <x v="0"/>
    <s v="United States"/>
    <s v="Los Angeles"/>
    <x v="1"/>
    <n v="90049"/>
    <x v="1"/>
    <s v="TEC-AC-10003027"/>
    <x v="2"/>
    <x v="11"/>
    <s v="Imation 8GB Mini TravelDrive USB 2.0 Flash Drive"/>
    <n v="90.570000000000007"/>
    <n v="3"/>
    <n v="0"/>
    <n v="11.774100000000004"/>
  </r>
  <r>
    <n v="28"/>
    <x v="14"/>
    <x v="1"/>
    <x v="14"/>
    <n v="41173"/>
    <s v="Standard Class"/>
    <s v="TB-21520"/>
    <s v="Tracy Blumstein"/>
    <x v="0"/>
    <s v="United States"/>
    <s v="Philadelphia"/>
    <x v="9"/>
    <n v="19140"/>
    <x v="3"/>
    <s v="FUR-BO-10004834"/>
    <x v="0"/>
    <x v="0"/>
    <s v="Riverside Palais Royal Lawyers Bookcase, Royale Cherry Finish"/>
    <n v="3083.4300000000003"/>
    <n v="7"/>
    <n v="0.5"/>
    <n v="-1665.0522000000001"/>
  </r>
  <r>
    <n v="29"/>
    <x v="14"/>
    <x v="1"/>
    <x v="14"/>
    <n v="41173"/>
    <s v="Standard Class"/>
    <s v="TB-21520"/>
    <s v="Tracy Blumstein"/>
    <x v="0"/>
    <s v="United States"/>
    <s v="Philadelphia"/>
    <x v="9"/>
    <n v="19140"/>
    <x v="3"/>
    <s v="OFF-BI-10000474"/>
    <x v="1"/>
    <x v="8"/>
    <s v="Avery Recycled Flexi-View Covers for Binding Systems"/>
    <n v="9.6180000000000021"/>
    <n v="2"/>
    <n v="0.7"/>
    <n v="-7.0532000000000004"/>
  </r>
  <r>
    <n v="30"/>
    <x v="14"/>
    <x v="1"/>
    <x v="14"/>
    <n v="41173"/>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n v="41173"/>
    <s v="Standard Class"/>
    <s v="TB-21520"/>
    <s v="Tracy Blumstein"/>
    <x v="0"/>
    <s v="United States"/>
    <s v="Philadelphia"/>
    <x v="9"/>
    <n v="19140"/>
    <x v="3"/>
    <s v="OFF-EN-10001509"/>
    <x v="1"/>
    <x v="12"/>
    <s v="Poly String Tie Envelopes"/>
    <n v="3.2640000000000002"/>
    <n v="2"/>
    <n v="0.2"/>
    <n v="1.1015999999999997"/>
  </r>
  <r>
    <n v="32"/>
    <x v="14"/>
    <x v="1"/>
    <x v="14"/>
    <n v="41173"/>
    <s v="Standard Class"/>
    <s v="TB-21520"/>
    <s v="Tracy Blumstein"/>
    <x v="0"/>
    <s v="United States"/>
    <s v="Philadelphia"/>
    <x v="9"/>
    <n v="19140"/>
    <x v="3"/>
    <s v="OFF-AR-10004042"/>
    <x v="1"/>
    <x v="6"/>
    <s v="BOSTON Model 1800 Electric Pencil Sharpeners, Putty/Woodgrain"/>
    <n v="86.304000000000002"/>
    <n v="6"/>
    <n v="0.2"/>
    <n v="9.7091999999999885"/>
  </r>
  <r>
    <n v="33"/>
    <x v="14"/>
    <x v="1"/>
    <x v="14"/>
    <n v="41173"/>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n v="41173"/>
    <s v="Standard Class"/>
    <s v="TB-21520"/>
    <s v="Tracy Blumstein"/>
    <x v="0"/>
    <s v="United States"/>
    <s v="Philadelphia"/>
    <x v="9"/>
    <n v="19140"/>
    <x v="3"/>
    <s v="OFF-AR-10001683"/>
    <x v="1"/>
    <x v="6"/>
    <s v="Lumber Crayons"/>
    <n v="15.76"/>
    <n v="2"/>
    <n v="0.2"/>
    <n v="3.5460000000000007"/>
  </r>
  <r>
    <n v="35"/>
    <x v="15"/>
    <x v="3"/>
    <x v="15"/>
    <n v="41936"/>
    <s v="Second Class"/>
    <s v="MA-17560"/>
    <s v="Matt Abelman"/>
    <x v="2"/>
    <s v="United States"/>
    <s v="Houston"/>
    <x v="5"/>
    <n v="77095"/>
    <x v="2"/>
    <s v="OFF-PA-10000249"/>
    <x v="1"/>
    <x v="10"/>
    <s v="Staples"/>
    <n v="29.472000000000001"/>
    <n v="3"/>
    <n v="0.2"/>
    <n v="9.9467999999999979"/>
  </r>
  <r>
    <n v="36"/>
    <x v="16"/>
    <x v="0"/>
    <x v="16"/>
    <n v="41619"/>
    <s v="First Class"/>
    <s v="GH-14485"/>
    <s v="Gene Hale"/>
    <x v="1"/>
    <s v="United States"/>
    <s v="Richardson"/>
    <x v="5"/>
    <n v="75080"/>
    <x v="2"/>
    <s v="TEC-PH-10004977"/>
    <x v="2"/>
    <x v="7"/>
    <s v="GE 30524EE4"/>
    <n v="1097.5440000000003"/>
    <n v="7"/>
    <n v="0.2"/>
    <n v="123.47369999999989"/>
  </r>
  <r>
    <n v="37"/>
    <x v="16"/>
    <x v="0"/>
    <x v="16"/>
    <n v="41619"/>
    <s v="First Class"/>
    <s v="GH-14485"/>
    <s v="Gene Hale"/>
    <x v="1"/>
    <s v="United States"/>
    <s v="Richardson"/>
    <x v="5"/>
    <n v="75080"/>
    <x v="2"/>
    <s v="FUR-FU-10003664"/>
    <x v="0"/>
    <x v="5"/>
    <s v="Electrix Architect's Clamp-On Swing Arm Lamp, Black"/>
    <n v="190.92"/>
    <n v="5"/>
    <n v="0.6"/>
    <n v="-147.96300000000002"/>
  </r>
  <r>
    <n v="38"/>
    <x v="17"/>
    <x v="1"/>
    <x v="17"/>
    <n v="41274"/>
    <s v="Standard Class"/>
    <s v="SN-20710"/>
    <s v="Steve Nguyen"/>
    <x v="2"/>
    <s v="United States"/>
    <s v="Houston"/>
    <x v="5"/>
    <n v="77041"/>
    <x v="2"/>
    <s v="OFF-EN-10002986"/>
    <x v="1"/>
    <x v="12"/>
    <s v="#10-4 1/8&quot; x 9 1/2&quot; Premium Diagonal Seam Envelopes"/>
    <n v="113.328"/>
    <n v="9"/>
    <n v="0.2"/>
    <n v="35.414999999999999"/>
  </r>
  <r>
    <n v="39"/>
    <x v="17"/>
    <x v="1"/>
    <x v="17"/>
    <n v="41274"/>
    <s v="Standard Class"/>
    <s v="SN-20710"/>
    <s v="Steve Nguyen"/>
    <x v="2"/>
    <s v="United States"/>
    <s v="Houston"/>
    <x v="5"/>
    <n v="77041"/>
    <x v="2"/>
    <s v="FUR-BO-10002545"/>
    <x v="0"/>
    <x v="0"/>
    <s v="Atlantic Metals Mobile 3-Shelf Bookcases, Custom Colors"/>
    <n v="532.39919999999995"/>
    <n v="3"/>
    <n v="0.32"/>
    <n v="-46.976400000000012"/>
  </r>
  <r>
    <n v="40"/>
    <x v="17"/>
    <x v="1"/>
    <x v="17"/>
    <n v="41274"/>
    <s v="Standard Class"/>
    <s v="SN-20710"/>
    <s v="Steve Nguyen"/>
    <x v="2"/>
    <s v="United States"/>
    <s v="Houston"/>
    <x v="5"/>
    <n v="77041"/>
    <x v="2"/>
    <s v="FUR-CH-10004218"/>
    <x v="0"/>
    <x v="1"/>
    <s v="Global Fabric Manager's Chair, Dark Gray"/>
    <n v="212.05799999999999"/>
    <n v="3"/>
    <n v="0.3"/>
    <n v="-15.146999999999991"/>
  </r>
  <r>
    <n v="41"/>
    <x v="17"/>
    <x v="1"/>
    <x v="17"/>
    <n v="41274"/>
    <s v="Standard Class"/>
    <s v="SN-20710"/>
    <s v="Steve Nguyen"/>
    <x v="2"/>
    <s v="United States"/>
    <s v="Houston"/>
    <x v="5"/>
    <n v="77041"/>
    <x v="2"/>
    <s v="TEC-PH-10000486"/>
    <x v="2"/>
    <x v="7"/>
    <s v="Plantronics HL10 Handset Lifter"/>
    <n v="371.16800000000001"/>
    <n v="4"/>
    <n v="0.2"/>
    <n v="41.756399999999957"/>
  </r>
  <r>
    <n v="42"/>
    <x v="18"/>
    <x v="3"/>
    <x v="18"/>
    <n v="41898"/>
    <s v="Standard Class"/>
    <s v="LC-16930"/>
    <s v="Linda Cazamias"/>
    <x v="1"/>
    <s v="United States"/>
    <s v="Naperville"/>
    <x v="10"/>
    <n v="60540"/>
    <x v="2"/>
    <s v="TEC-PH-10004093"/>
    <x v="2"/>
    <x v="7"/>
    <s v="Panasonic Kx-TS550"/>
    <n v="147.16800000000001"/>
    <n v="4"/>
    <n v="0.2"/>
    <n v="16.556399999999996"/>
  </r>
  <r>
    <n v="43"/>
    <x v="19"/>
    <x v="0"/>
    <x v="19"/>
    <n v="41478"/>
    <s v="Standard Class"/>
    <s v="RA-19885"/>
    <s v="Ruben Ausman"/>
    <x v="1"/>
    <s v="United States"/>
    <s v="Los Angeles"/>
    <x v="1"/>
    <n v="90049"/>
    <x v="1"/>
    <s v="OFF-ST-10003479"/>
    <x v="1"/>
    <x v="4"/>
    <s v="Eldon Base for stackable storage shelf, platinum"/>
    <n v="77.88"/>
    <n v="2"/>
    <n v="0"/>
    <n v="3.8939999999999912"/>
  </r>
  <r>
    <n v="44"/>
    <x v="20"/>
    <x v="3"/>
    <x v="20"/>
    <n v="41906"/>
    <s v="Standard Class"/>
    <s v="ES-14080"/>
    <s v="Erin Smith"/>
    <x v="1"/>
    <s v="United States"/>
    <s v="Melbourne"/>
    <x v="2"/>
    <n v="32935"/>
    <x v="0"/>
    <s v="OFF-ST-10003282"/>
    <x v="1"/>
    <x v="4"/>
    <s v="Advantus 10-Drawer Portable Organizer, Chrome Metal Frame, Smoke Drawers"/>
    <n v="95.616"/>
    <n v="2"/>
    <n v="0.2"/>
    <n v="9.5616000000000092"/>
  </r>
  <r>
    <n v="45"/>
    <x v="21"/>
    <x v="0"/>
    <x v="21"/>
    <n v="41347"/>
    <s v="First Class"/>
    <s v="ON-18715"/>
    <s v="Odella Nelson"/>
    <x v="1"/>
    <s v="United States"/>
    <s v="Eagan"/>
    <x v="11"/>
    <n v="55122"/>
    <x v="2"/>
    <s v="TEC-AC-10000171"/>
    <x v="2"/>
    <x v="11"/>
    <s v="Verbatim 25 GB 6x Blu-ray Single Layer Recordable Disc, 25/Pack"/>
    <n v="45.98"/>
    <n v="2"/>
    <n v="0"/>
    <n v="19.7714"/>
  </r>
  <r>
    <n v="46"/>
    <x v="21"/>
    <x v="0"/>
    <x v="21"/>
    <n v="41347"/>
    <s v="First Class"/>
    <s v="ON-18715"/>
    <s v="Odella Nelson"/>
    <x v="1"/>
    <s v="United States"/>
    <s v="Eagan"/>
    <x v="11"/>
    <n v="55122"/>
    <x v="2"/>
    <s v="OFF-BI-10003291"/>
    <x v="1"/>
    <x v="8"/>
    <s v="Wilson Jones Leather-Like Binders with DublLock Round Rings"/>
    <n v="17.46"/>
    <n v="2"/>
    <n v="0"/>
    <n v="8.2061999999999991"/>
  </r>
  <r>
    <n v="47"/>
    <x v="22"/>
    <x v="2"/>
    <x v="22"/>
    <n v="40841"/>
    <s v="Second Class"/>
    <s v="PO-18865"/>
    <s v="Patrick O'Donnell"/>
    <x v="0"/>
    <s v="United States"/>
    <s v="Westland"/>
    <x v="12"/>
    <n v="48185"/>
    <x v="2"/>
    <s v="OFF-ST-10001713"/>
    <x v="1"/>
    <x v="4"/>
    <s v="Gould Plastics 9-Pocket Panel Bin, 18-3/8w x 5-1/4d x 20-1/2h, Black"/>
    <n v="211.96"/>
    <n v="4"/>
    <n v="0"/>
    <n v="8.4783999999999935"/>
  </r>
  <r>
    <n v="48"/>
    <x v="23"/>
    <x v="0"/>
    <x v="23"/>
    <n v="41451"/>
    <s v="Standard Class"/>
    <s v="LH-16900"/>
    <s v="Lena Hernandez"/>
    <x v="0"/>
    <s v="United States"/>
    <s v="Dover"/>
    <x v="13"/>
    <n v="19901"/>
    <x v="3"/>
    <s v="TEC-AC-10002167"/>
    <x v="2"/>
    <x v="11"/>
    <s v="Imation 8gb Micro Traveldrive Usb 2.0 Flash Drive"/>
    <n v="45"/>
    <n v="3"/>
    <n v="0"/>
    <n v="4.9500000000000011"/>
  </r>
  <r>
    <n v="49"/>
    <x v="23"/>
    <x v="0"/>
    <x v="23"/>
    <n v="41451"/>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n v="41021"/>
    <s v="Standard Class"/>
    <s v="DP-13000"/>
    <s v="Darren Powers"/>
    <x v="0"/>
    <s v="United States"/>
    <s v="New Albany"/>
    <x v="14"/>
    <n v="47150"/>
    <x v="2"/>
    <s v="OFF-BI-10004410"/>
    <x v="1"/>
    <x v="8"/>
    <s v="C-Line Peel &amp; Stick Add-On Filing Pockets, 8-3/4 x 5-1/8, 10/Pack"/>
    <n v="38.22"/>
    <n v="6"/>
    <n v="0"/>
    <n v="17.9634"/>
  </r>
  <r>
    <n v="51"/>
    <x v="24"/>
    <x v="1"/>
    <x v="24"/>
    <n v="41021"/>
    <s v="Standard Class"/>
    <s v="DP-13000"/>
    <s v="Darren Powers"/>
    <x v="0"/>
    <s v="United States"/>
    <s v="New Albany"/>
    <x v="14"/>
    <n v="47150"/>
    <x v="2"/>
    <s v="OFF-LA-10002762"/>
    <x v="1"/>
    <x v="2"/>
    <s v="Avery 485"/>
    <n v="75.179999999999993"/>
    <n v="6"/>
    <n v="0"/>
    <n v="35.334599999999995"/>
  </r>
  <r>
    <n v="52"/>
    <x v="24"/>
    <x v="1"/>
    <x v="24"/>
    <n v="41021"/>
    <s v="Standard Class"/>
    <s v="DP-13000"/>
    <s v="Darren Powers"/>
    <x v="0"/>
    <s v="United States"/>
    <s v="New Albany"/>
    <x v="14"/>
    <n v="47150"/>
    <x v="2"/>
    <s v="FUR-FU-10001706"/>
    <x v="0"/>
    <x v="5"/>
    <s v="Longer-Life Soft White Bulbs"/>
    <n v="6.16"/>
    <n v="2"/>
    <n v="0"/>
    <n v="2.9567999999999999"/>
  </r>
  <r>
    <n v="53"/>
    <x v="24"/>
    <x v="1"/>
    <x v="24"/>
    <n v="41021"/>
    <s v="Standard Class"/>
    <s v="DP-13000"/>
    <s v="Darren Powers"/>
    <x v="0"/>
    <s v="United States"/>
    <s v="New Albany"/>
    <x v="14"/>
    <n v="47150"/>
    <x v="2"/>
    <s v="FUR-CH-10003061"/>
    <x v="0"/>
    <x v="1"/>
    <s v="Global Leather Task Chair, Black"/>
    <n v="89.99"/>
    <n v="1"/>
    <n v="0"/>
    <n v="17.098099999999988"/>
  </r>
  <r>
    <n v="54"/>
    <x v="25"/>
    <x v="0"/>
    <x v="25"/>
    <n v="41626"/>
    <s v="Standard Class"/>
    <s v="JM-15265"/>
    <s v="Janet Molinari"/>
    <x v="1"/>
    <s v="United States"/>
    <s v="New York City"/>
    <x v="15"/>
    <n v="10024"/>
    <x v="3"/>
    <s v="OFF-FA-10000304"/>
    <x v="1"/>
    <x v="13"/>
    <s v="Advantus Push Pins"/>
    <n v="15.260000000000002"/>
    <n v="7"/>
    <n v="0"/>
    <n v="6.2566000000000006"/>
  </r>
  <r>
    <n v="55"/>
    <x v="25"/>
    <x v="0"/>
    <x v="25"/>
    <n v="41626"/>
    <s v="Standard Class"/>
    <s v="JM-15265"/>
    <s v="Janet Molinari"/>
    <x v="1"/>
    <s v="United States"/>
    <s v="New York City"/>
    <x v="15"/>
    <n v="10024"/>
    <x v="3"/>
    <s v="TEC-PH-10002447"/>
    <x v="2"/>
    <x v="7"/>
    <s v="AT&amp;T CL83451 4-Handset Telephone"/>
    <n v="1029.95"/>
    <n v="5"/>
    <n v="0"/>
    <n v="298.68549999999999"/>
  </r>
  <r>
    <n v="56"/>
    <x v="26"/>
    <x v="0"/>
    <x v="26"/>
    <n v="41444"/>
    <s v="First Class"/>
    <s v="TB-21055"/>
    <s v="Ted Butterfield"/>
    <x v="0"/>
    <s v="United States"/>
    <s v="Troy"/>
    <x v="15"/>
    <n v="12180"/>
    <x v="3"/>
    <s v="OFF-ST-10000604"/>
    <x v="1"/>
    <x v="4"/>
    <s v="Home/Office Personal File Carts"/>
    <n v="208.56"/>
    <n v="6"/>
    <n v="0"/>
    <n v="52.139999999999986"/>
  </r>
  <r>
    <n v="57"/>
    <x v="26"/>
    <x v="0"/>
    <x v="26"/>
    <n v="41444"/>
    <s v="First Class"/>
    <s v="TB-21055"/>
    <s v="Ted Butterfield"/>
    <x v="0"/>
    <s v="United States"/>
    <s v="Troy"/>
    <x v="15"/>
    <n v="12180"/>
    <x v="3"/>
    <s v="OFF-PA-10001569"/>
    <x v="1"/>
    <x v="10"/>
    <s v="Xerox 232"/>
    <n v="32.400000000000006"/>
    <n v="5"/>
    <n v="0"/>
    <n v="15.552000000000001"/>
  </r>
  <r>
    <n v="58"/>
    <x v="26"/>
    <x v="0"/>
    <x v="26"/>
    <n v="41444"/>
    <s v="First Class"/>
    <s v="TB-21055"/>
    <s v="Ted Butterfield"/>
    <x v="0"/>
    <s v="United States"/>
    <s v="Troy"/>
    <x v="15"/>
    <n v="12180"/>
    <x v="3"/>
    <s v="FUR-CH-10003968"/>
    <x v="0"/>
    <x v="1"/>
    <s v="Novimex Turbo Task Chair"/>
    <n v="319.41000000000003"/>
    <n v="5"/>
    <n v="0.1"/>
    <n v="7.0980000000000061"/>
  </r>
  <r>
    <n v="59"/>
    <x v="26"/>
    <x v="0"/>
    <x v="26"/>
    <n v="41444"/>
    <s v="First Class"/>
    <s v="TB-21055"/>
    <s v="Ted Butterfield"/>
    <x v="0"/>
    <s v="United States"/>
    <s v="Troy"/>
    <x v="15"/>
    <n v="12180"/>
    <x v="3"/>
    <s v="OFF-PA-10000587"/>
    <x v="1"/>
    <x v="10"/>
    <s v="Array Parchment Paper, Assorted Colors"/>
    <n v="14.56"/>
    <n v="2"/>
    <n v="0"/>
    <n v="6.9888000000000003"/>
  </r>
  <r>
    <n v="60"/>
    <x v="26"/>
    <x v="0"/>
    <x v="26"/>
    <n v="41444"/>
    <s v="First Class"/>
    <s v="TB-21055"/>
    <s v="Ted Butterfield"/>
    <x v="0"/>
    <s v="United States"/>
    <s v="Troy"/>
    <x v="15"/>
    <n v="12180"/>
    <x v="3"/>
    <s v="TEC-AC-10002167"/>
    <x v="2"/>
    <x v="11"/>
    <s v="Imation 8gb Micro Traveldrive Usb 2.0 Flash Drive"/>
    <n v="30"/>
    <n v="2"/>
    <n v="0"/>
    <n v="3.3000000000000007"/>
  </r>
  <r>
    <n v="61"/>
    <x v="26"/>
    <x v="0"/>
    <x v="26"/>
    <n v="41444"/>
    <s v="First Class"/>
    <s v="TB-21055"/>
    <s v="Ted Butterfield"/>
    <x v="0"/>
    <s v="United States"/>
    <s v="Troy"/>
    <x v="15"/>
    <n v="12180"/>
    <x v="3"/>
    <s v="OFF-BI-10001460"/>
    <x v="1"/>
    <x v="8"/>
    <s v="Plastic Binding Combs"/>
    <n v="48.480000000000004"/>
    <n v="4"/>
    <n v="0.2"/>
    <n v="16.361999999999998"/>
  </r>
  <r>
    <n v="62"/>
    <x v="26"/>
    <x v="0"/>
    <x v="26"/>
    <n v="41444"/>
    <s v="First Class"/>
    <s v="TB-21055"/>
    <s v="Ted Butterfield"/>
    <x v="0"/>
    <s v="United States"/>
    <s v="Troy"/>
    <x v="15"/>
    <n v="12180"/>
    <x v="3"/>
    <s v="OFF-AR-10001868"/>
    <x v="1"/>
    <x v="6"/>
    <s v="Prang Dustless Chalk Sticks"/>
    <n v="1.68"/>
    <n v="1"/>
    <n v="0"/>
    <n v="0.84"/>
  </r>
  <r>
    <n v="63"/>
    <x v="27"/>
    <x v="1"/>
    <x v="27"/>
    <n v="41243"/>
    <s v="Standard Class"/>
    <s v="KM-16720"/>
    <s v="Kunst Miller"/>
    <x v="0"/>
    <s v="United States"/>
    <s v="Los Angeles"/>
    <x v="1"/>
    <n v="90004"/>
    <x v="1"/>
    <s v="TEC-AC-10004633"/>
    <x v="2"/>
    <x v="11"/>
    <s v="Verbatim 25 GB 6x Blu-ray Single Layer Recordable Disc, 3/Pack"/>
    <n v="13.98"/>
    <n v="2"/>
    <n v="0"/>
    <n v="6.1512000000000011"/>
  </r>
  <r>
    <n v="64"/>
    <x v="27"/>
    <x v="1"/>
    <x v="27"/>
    <n v="41243"/>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n v="41243"/>
    <s v="Standard Class"/>
    <s v="KM-16720"/>
    <s v="Kunst Miller"/>
    <x v="0"/>
    <s v="United States"/>
    <s v="Los Angeles"/>
    <x v="1"/>
    <n v="90004"/>
    <x v="1"/>
    <s v="OFF-PA-10003892"/>
    <x v="1"/>
    <x v="10"/>
    <s v="Xerox 1943"/>
    <n v="146.72999999999999"/>
    <n v="3"/>
    <n v="0"/>
    <n v="68.963099999999997"/>
  </r>
  <r>
    <n v="66"/>
    <x v="27"/>
    <x v="1"/>
    <x v="27"/>
    <n v="41243"/>
    <s v="Standard Class"/>
    <s v="KM-16720"/>
    <s v="Kunst Miller"/>
    <x v="0"/>
    <s v="United States"/>
    <s v="Los Angeles"/>
    <x v="1"/>
    <n v="90004"/>
    <x v="1"/>
    <s v="FUR-FU-10000397"/>
    <x v="0"/>
    <x v="5"/>
    <s v="Luxo Economy Swing Arm Lamp"/>
    <n v="79.760000000000005"/>
    <n v="4"/>
    <n v="0"/>
    <n v="22.332800000000006"/>
  </r>
  <r>
    <n v="67"/>
    <x v="28"/>
    <x v="1"/>
    <x v="28"/>
    <n v="41034"/>
    <s v="Standard Class"/>
    <s v="PS-18970"/>
    <s v="Paul Stevenson"/>
    <x v="2"/>
    <s v="United States"/>
    <s v="Chicago"/>
    <x v="10"/>
    <n v="60610"/>
    <x v="2"/>
    <s v="FUR-CH-10001146"/>
    <x v="0"/>
    <x v="1"/>
    <s v="Global Value Mid-Back Manager's Chair, Gray"/>
    <n v="213.11499999999998"/>
    <n v="5"/>
    <n v="0.3"/>
    <n v="-15.222500000000011"/>
  </r>
  <r>
    <n v="68"/>
    <x v="29"/>
    <x v="2"/>
    <x v="29"/>
    <n v="40887"/>
    <s v="Standard Class"/>
    <s v="BS-11590"/>
    <s v="Brendan Sweed"/>
    <x v="1"/>
    <s v="United States"/>
    <s v="Gilbert"/>
    <x v="16"/>
    <n v="85234"/>
    <x v="1"/>
    <s v="OFF-AR-10002671"/>
    <x v="1"/>
    <x v="6"/>
    <s v="Hunt BOSTON Model 1606 High-Volume Electric Pencil Sharpener, Beige"/>
    <n v="1113.0240000000001"/>
    <n v="8"/>
    <n v="0.2"/>
    <n v="111.30239999999998"/>
  </r>
  <r>
    <n v="69"/>
    <x v="29"/>
    <x v="2"/>
    <x v="29"/>
    <n v="40887"/>
    <s v="Standard Class"/>
    <s v="BS-11590"/>
    <s v="Brendan Sweed"/>
    <x v="1"/>
    <s v="United States"/>
    <s v="Gilbert"/>
    <x v="16"/>
    <n v="85234"/>
    <x v="1"/>
    <s v="TEC-PH-10002726"/>
    <x v="2"/>
    <x v="7"/>
    <s v="netTALK DUO VoIP Telephone Service"/>
    <n v="167.96800000000002"/>
    <n v="4"/>
    <n v="0.2"/>
    <n v="62.988"/>
  </r>
  <r>
    <n v="70"/>
    <x v="30"/>
    <x v="0"/>
    <x v="30"/>
    <n v="41432"/>
    <s v="First Class"/>
    <s v="KD-16270"/>
    <s v="Karen Daniels"/>
    <x v="0"/>
    <s v="United States"/>
    <s v="Springfield"/>
    <x v="17"/>
    <n v="22153"/>
    <x v="0"/>
    <s v="OFF-PA-10000482"/>
    <x v="1"/>
    <x v="10"/>
    <s v="Snap-A-Way Black Print Carbonless Ruled Speed Letter, Triplicate"/>
    <n v="75.88"/>
    <n v="2"/>
    <n v="0"/>
    <n v="35.663599999999995"/>
  </r>
  <r>
    <n v="71"/>
    <x v="31"/>
    <x v="0"/>
    <x v="31"/>
    <n v="41541"/>
    <s v="Standard Class"/>
    <s v="HM-14980"/>
    <s v="Henry MacAllister"/>
    <x v="0"/>
    <s v="United States"/>
    <s v="New York City"/>
    <x v="15"/>
    <n v="10009"/>
    <x v="3"/>
    <s v="OFF-BI-10004654"/>
    <x v="1"/>
    <x v="8"/>
    <s v="Avery Binding System Hidden Tab Executive Style Index Sets"/>
    <n v="4.6159999999999997"/>
    <n v="1"/>
    <n v="0.2"/>
    <n v="1.7309999999999999"/>
  </r>
  <r>
    <n v="72"/>
    <x v="32"/>
    <x v="3"/>
    <x v="32"/>
    <n v="419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n v="41031"/>
    <s v="Standard Class"/>
    <s v="JE-15745"/>
    <s v="Joel Eaton"/>
    <x v="0"/>
    <s v="United States"/>
    <s v="Memphis"/>
    <x v="18"/>
    <n v="38109"/>
    <x v="0"/>
    <s v="FUR-CH-10000513"/>
    <x v="0"/>
    <x v="1"/>
    <s v="High-Back Leather Manager's Chair"/>
    <n v="831.93600000000015"/>
    <n v="8"/>
    <n v="0.2"/>
    <n v="-114.39120000000003"/>
  </r>
  <r>
    <n v="74"/>
    <x v="33"/>
    <x v="1"/>
    <x v="33"/>
    <n v="41031"/>
    <s v="Standard Class"/>
    <s v="JE-15745"/>
    <s v="Joel Eaton"/>
    <x v="0"/>
    <s v="United States"/>
    <s v="Memphis"/>
    <x v="18"/>
    <n v="38109"/>
    <x v="0"/>
    <s v="FUR-FU-10003708"/>
    <x v="0"/>
    <x v="5"/>
    <s v="Tenex Traditional Chairmats for Medium Pile Carpet, Standard Lip, 36&quot; x 48&quot;"/>
    <n v="97.04"/>
    <n v="2"/>
    <n v="0.2"/>
    <n v="1.2129999999999974"/>
  </r>
  <r>
    <n v="75"/>
    <x v="33"/>
    <x v="1"/>
    <x v="33"/>
    <n v="41031"/>
    <s v="Standard Class"/>
    <s v="JE-15745"/>
    <s v="Joel Eaton"/>
    <x v="0"/>
    <s v="United States"/>
    <s v="Memphis"/>
    <x v="18"/>
    <n v="38109"/>
    <x v="0"/>
    <s v="OFF-ST-10004123"/>
    <x v="1"/>
    <x v="4"/>
    <s v="Safco Industrial Wire Shelving System"/>
    <n v="72.784000000000006"/>
    <n v="1"/>
    <n v="0.2"/>
    <n v="-18.196000000000002"/>
  </r>
  <r>
    <n v="76"/>
    <x v="34"/>
    <x v="3"/>
    <x v="34"/>
    <n v="41985"/>
    <s v="First Class"/>
    <s v="KB-16600"/>
    <s v="Ken Brennan"/>
    <x v="1"/>
    <s v="United States"/>
    <s v="Houston"/>
    <x v="5"/>
    <n v="77041"/>
    <x v="2"/>
    <s v="OFF-BI-10004182"/>
    <x v="1"/>
    <x v="8"/>
    <s v="Economy Binders"/>
    <n v="1.2479999999999998"/>
    <n v="3"/>
    <n v="0.8"/>
    <n v="-1.9344000000000006"/>
  </r>
  <r>
    <n v="77"/>
    <x v="34"/>
    <x v="3"/>
    <x v="34"/>
    <n v="41985"/>
    <s v="First Class"/>
    <s v="KB-16600"/>
    <s v="Ken Brennan"/>
    <x v="1"/>
    <s v="United States"/>
    <s v="Houston"/>
    <x v="5"/>
    <n v="77041"/>
    <x v="2"/>
    <s v="FUR-FU-10000260"/>
    <x v="0"/>
    <x v="5"/>
    <s v="6&quot; Cubicle Wall Clock, Black"/>
    <n v="9.7080000000000002"/>
    <n v="3"/>
    <n v="0.6"/>
    <n v="-5.8248000000000015"/>
  </r>
  <r>
    <n v="78"/>
    <x v="34"/>
    <x v="3"/>
    <x v="34"/>
    <n v="41985"/>
    <s v="First Class"/>
    <s v="KB-16600"/>
    <s v="Ken Brennan"/>
    <x v="1"/>
    <s v="United States"/>
    <s v="Houston"/>
    <x v="5"/>
    <n v="77041"/>
    <x v="2"/>
    <s v="OFF-ST-10000615"/>
    <x v="1"/>
    <x v="4"/>
    <s v="SimpliFile Personal File, Black Granite, 15w x 6-15/16d x 11-1/4h"/>
    <n v="27.240000000000002"/>
    <n v="3"/>
    <n v="0.2"/>
    <n v="2.724000000000002"/>
  </r>
  <r>
    <n v="79"/>
    <x v="35"/>
    <x v="2"/>
    <x v="35"/>
    <n v="40878"/>
    <s v="Second Class"/>
    <s v="JE-15745"/>
    <s v="Joel Eaton"/>
    <x v="0"/>
    <s v="United States"/>
    <s v="Houston"/>
    <x v="5"/>
    <n v="77070"/>
    <x v="2"/>
    <s v="FUR-FU-10003194"/>
    <x v="0"/>
    <x v="5"/>
    <s v="Eldon Expressions Desk Accessory, Wood Pencil Holder, Oak"/>
    <n v="19.3"/>
    <n v="5"/>
    <n v="0.6"/>
    <n v="-14.475000000000001"/>
  </r>
  <r>
    <n v="80"/>
    <x v="36"/>
    <x v="0"/>
    <x v="1"/>
    <n v="41441"/>
    <s v="First Class"/>
    <s v="SC-20770"/>
    <s v="Stewart Carmichael"/>
    <x v="1"/>
    <s v="United States"/>
    <s v="Decatur"/>
    <x v="19"/>
    <n v="35601"/>
    <x v="0"/>
    <s v="OFF-AP-10002118"/>
    <x v="1"/>
    <x v="9"/>
    <s v="1.7 Cubic Foot Compact &quot;Cube&quot; Office Refrigerators"/>
    <n v="208.16"/>
    <n v="1"/>
    <n v="0"/>
    <n v="56.20320000000001"/>
  </r>
  <r>
    <n v="81"/>
    <x v="36"/>
    <x v="0"/>
    <x v="1"/>
    <n v="41441"/>
    <s v="First Class"/>
    <s v="SC-20770"/>
    <s v="Stewart Carmichael"/>
    <x v="1"/>
    <s v="United States"/>
    <s v="Decatur"/>
    <x v="19"/>
    <n v="35601"/>
    <x v="0"/>
    <s v="OFF-BI-10002309"/>
    <x v="1"/>
    <x v="8"/>
    <s v="Avery Heavy-Duty EZD  Binder With Locking Rings"/>
    <n v="16.740000000000002"/>
    <n v="3"/>
    <n v="0"/>
    <n v="8.0351999999999997"/>
  </r>
  <r>
    <n v="82"/>
    <x v="37"/>
    <x v="2"/>
    <x v="36"/>
    <n v="40832"/>
    <s v="Standard Class"/>
    <s v="DN-13690"/>
    <s v="Duane Noonan"/>
    <x v="0"/>
    <s v="United States"/>
    <s v="San Francisco"/>
    <x v="1"/>
    <n v="94122"/>
    <x v="1"/>
    <s v="OFF-AR-10002053"/>
    <x v="1"/>
    <x v="6"/>
    <s v="Premium Writing Pencils, Soft, #2 by Central Association for the Blind"/>
    <n v="14.9"/>
    <n v="5"/>
    <n v="0"/>
    <n v="4.1720000000000006"/>
  </r>
  <r>
    <n v="83"/>
    <x v="37"/>
    <x v="2"/>
    <x v="36"/>
    <n v="40832"/>
    <s v="Standard Class"/>
    <s v="DN-13690"/>
    <s v="Duane Noonan"/>
    <x v="0"/>
    <s v="United States"/>
    <s v="San Francisco"/>
    <x v="1"/>
    <n v="94122"/>
    <x v="1"/>
    <s v="OFF-ST-10002370"/>
    <x v="1"/>
    <x v="4"/>
    <s v="Sortfiler Multipurpose Personal File Organizer, Black"/>
    <n v="21.39"/>
    <n v="1"/>
    <n v="0"/>
    <n v="6.2030999999999992"/>
  </r>
  <r>
    <n v="84"/>
    <x v="38"/>
    <x v="1"/>
    <x v="37"/>
    <n v="41160"/>
    <s v="Standard Class"/>
    <s v="JC-16105"/>
    <s v="Julie Creighton"/>
    <x v="1"/>
    <s v="United States"/>
    <s v="Durham"/>
    <x v="3"/>
    <n v="27707"/>
    <x v="0"/>
    <s v="OFF-EN-10000927"/>
    <x v="1"/>
    <x v="12"/>
    <s v="Jet-Pak Recycled Peel 'N' Seal Padded Mailers"/>
    <n v="200.98400000000004"/>
    <n v="7"/>
    <n v="0.2"/>
    <n v="62.807499999999976"/>
  </r>
  <r>
    <n v="85"/>
    <x v="39"/>
    <x v="3"/>
    <x v="38"/>
    <n v="41960"/>
    <s v="First Class"/>
    <s v="CS-12400"/>
    <s v="Christopher Schild"/>
    <x v="2"/>
    <s v="United States"/>
    <s v="Chicago"/>
    <x v="10"/>
    <n v="60623"/>
    <x v="2"/>
    <s v="OFF-ST-10003656"/>
    <x v="1"/>
    <x v="4"/>
    <s v="Safco Industrial Wire Shelving"/>
    <n v="230.376"/>
    <n v="3"/>
    <n v="0.2"/>
    <n v="-48.954900000000002"/>
  </r>
  <r>
    <n v="86"/>
    <x v="40"/>
    <x v="3"/>
    <x v="39"/>
    <n v="41790"/>
    <s v="Second Class"/>
    <s v="PO-18865"/>
    <s v="Patrick O'Donnell"/>
    <x v="0"/>
    <s v="United States"/>
    <s v="Columbia"/>
    <x v="20"/>
    <n v="29203"/>
    <x v="0"/>
    <s v="FUR-CH-10000863"/>
    <x v="0"/>
    <x v="1"/>
    <s v="Novimex Swivel Fabric Task Chair"/>
    <n v="301.95999999999998"/>
    <n v="2"/>
    <n v="0"/>
    <n v="33.215599999999995"/>
  </r>
  <r>
    <n v="87"/>
    <x v="41"/>
    <x v="3"/>
    <x v="40"/>
    <n v="41946"/>
    <s v="Standard Class"/>
    <s v="PG-18895"/>
    <s v="Paul Gonzalez"/>
    <x v="0"/>
    <s v="United States"/>
    <s v="Rochester"/>
    <x v="11"/>
    <n v="55901"/>
    <x v="2"/>
    <s v="TEC-AC-10001998"/>
    <x v="2"/>
    <x v="11"/>
    <s v="Logitech LS21 Speaker System - PC Multimedia - 2.1-CH - Wired"/>
    <n v="19.989999999999998"/>
    <n v="1"/>
    <n v="0"/>
    <n v="6.796599999999998"/>
  </r>
  <r>
    <n v="88"/>
    <x v="41"/>
    <x v="3"/>
    <x v="40"/>
    <n v="41946"/>
    <s v="Standard Class"/>
    <s v="PG-18895"/>
    <s v="Paul Gonzalez"/>
    <x v="0"/>
    <s v="United States"/>
    <s v="Rochester"/>
    <x v="11"/>
    <n v="55901"/>
    <x v="2"/>
    <s v="OFF-LA-10000134"/>
    <x v="1"/>
    <x v="2"/>
    <s v="Avery 511"/>
    <n v="6.16"/>
    <n v="2"/>
    <n v="0"/>
    <n v="2.9567999999999999"/>
  </r>
  <r>
    <n v="89"/>
    <x v="42"/>
    <x v="0"/>
    <x v="41"/>
    <n v="41375"/>
    <s v="Second Class"/>
    <s v="GM-14455"/>
    <s v="Gary Mitchum"/>
    <x v="2"/>
    <s v="United States"/>
    <s v="Houston"/>
    <x v="5"/>
    <n v="77095"/>
    <x v="2"/>
    <s v="OFF-ST-10003442"/>
    <x v="1"/>
    <x v="4"/>
    <s v="Eldon Portable Mobile Manager"/>
    <n v="158.36800000000002"/>
    <n v="7"/>
    <n v="0.2"/>
    <n v="13.857199999999999"/>
  </r>
  <r>
    <n v="90"/>
    <x v="43"/>
    <x v="0"/>
    <x v="42"/>
    <n v="41540"/>
    <s v="Standard Class"/>
    <s v="JS-15685"/>
    <s v="Jim Sink"/>
    <x v="1"/>
    <s v="United States"/>
    <s v="Los Angeles"/>
    <x v="1"/>
    <n v="90036"/>
    <x v="1"/>
    <s v="OFF-AR-10004930"/>
    <x v="1"/>
    <x v="6"/>
    <s v="Turquoise Lead Holder with Pocket Clip"/>
    <n v="20.100000000000001"/>
    <n v="3"/>
    <n v="0"/>
    <n v="6.6329999999999982"/>
  </r>
  <r>
    <n v="91"/>
    <x v="43"/>
    <x v="0"/>
    <x v="42"/>
    <n v="41540"/>
    <s v="Standard Class"/>
    <s v="JS-15685"/>
    <s v="Jim Sink"/>
    <x v="1"/>
    <s v="United States"/>
    <s v="Los Angeles"/>
    <x v="1"/>
    <n v="90036"/>
    <x v="1"/>
    <s v="TEC-PH-10004093"/>
    <x v="2"/>
    <x v="7"/>
    <s v="Panasonic Kx-TS550"/>
    <n v="73.584000000000003"/>
    <n v="2"/>
    <n v="0.2"/>
    <n v="8.2781999999999982"/>
  </r>
  <r>
    <n v="92"/>
    <x v="43"/>
    <x v="0"/>
    <x v="42"/>
    <n v="41540"/>
    <s v="Standard Class"/>
    <s v="JS-15685"/>
    <s v="Jim Sink"/>
    <x v="1"/>
    <s v="United States"/>
    <s v="Los Angeles"/>
    <x v="1"/>
    <n v="90036"/>
    <x v="1"/>
    <s v="OFF-PA-10000304"/>
    <x v="1"/>
    <x v="10"/>
    <s v="Xerox 1995"/>
    <n v="6.48"/>
    <n v="1"/>
    <n v="0"/>
    <n v="3.1104000000000003"/>
  </r>
  <r>
    <n v="93"/>
    <x v="44"/>
    <x v="1"/>
    <x v="43"/>
    <n v="40944"/>
    <s v="Second Class"/>
    <s v="KB-16315"/>
    <s v="Karl Braun"/>
    <x v="0"/>
    <s v="United States"/>
    <s v="Minneapolis"/>
    <x v="11"/>
    <n v="55407"/>
    <x v="2"/>
    <s v="OFF-PA-10003177"/>
    <x v="1"/>
    <x v="10"/>
    <s v="Xerox 1999"/>
    <n v="12.96"/>
    <n v="2"/>
    <n v="0"/>
    <n v="6.2208000000000006"/>
  </r>
  <r>
    <n v="94"/>
    <x v="44"/>
    <x v="1"/>
    <x v="43"/>
    <n v="40944"/>
    <s v="Second Class"/>
    <s v="KB-16315"/>
    <s v="Karl Braun"/>
    <x v="0"/>
    <s v="United States"/>
    <s v="Minneapolis"/>
    <x v="11"/>
    <n v="55407"/>
    <x v="2"/>
    <s v="FUR-FU-10003799"/>
    <x v="0"/>
    <x v="5"/>
    <s v="Seth Thomas 13 1/2&quot; Wall Clock"/>
    <n v="53.34"/>
    <n v="3"/>
    <n v="0"/>
    <n v="16.535399999999996"/>
  </r>
  <r>
    <n v="95"/>
    <x v="44"/>
    <x v="1"/>
    <x v="43"/>
    <n v="40944"/>
    <s v="Second Class"/>
    <s v="KB-16315"/>
    <s v="Karl Braun"/>
    <x v="0"/>
    <s v="United States"/>
    <s v="Minneapolis"/>
    <x v="11"/>
    <n v="55407"/>
    <x v="2"/>
    <s v="OFF-BI-10002852"/>
    <x v="1"/>
    <x v="8"/>
    <s v="Ibico Standard Transparent Covers"/>
    <n v="32.96"/>
    <n v="2"/>
    <n v="0"/>
    <n v="16.150400000000001"/>
  </r>
  <r>
    <n v="96"/>
    <x v="45"/>
    <x v="3"/>
    <x v="44"/>
    <n v="41956"/>
    <s v="Standard Class"/>
    <s v="RB-19705"/>
    <s v="Roger Barcio"/>
    <x v="2"/>
    <s v="United States"/>
    <s v="Portland"/>
    <x v="21"/>
    <n v="97206"/>
    <x v="1"/>
    <s v="OFF-BI-10004738"/>
    <x v="1"/>
    <x v="8"/>
    <s v="Flexible Leather- Look Classic Collection Ring Binder"/>
    <n v="5.6820000000000013"/>
    <n v="1"/>
    <n v="0.7"/>
    <n v="-3.7880000000000003"/>
  </r>
  <r>
    <n v="97"/>
    <x v="46"/>
    <x v="3"/>
    <x v="45"/>
    <n v="41955"/>
    <s v="Second Class"/>
    <s v="PN-18775"/>
    <s v="Parhena Norris"/>
    <x v="2"/>
    <s v="United States"/>
    <s v="New York City"/>
    <x v="15"/>
    <n v="10009"/>
    <x v="3"/>
    <s v="FUR-FU-10000629"/>
    <x v="0"/>
    <x v="5"/>
    <s v="9-3/4 Diameter Round Wall Clock"/>
    <n v="96.53"/>
    <n v="7"/>
    <n v="0"/>
    <n v="40.5426"/>
  </r>
  <r>
    <n v="98"/>
    <x v="47"/>
    <x v="3"/>
    <x v="46"/>
    <n v="41811"/>
    <s v="First Class"/>
    <s v="KD-16345"/>
    <s v="Katherine Ducich"/>
    <x v="0"/>
    <s v="United States"/>
    <s v="San Francisco"/>
    <x v="1"/>
    <n v="94122"/>
    <x v="1"/>
    <s v="OFF-BI-10001721"/>
    <x v="1"/>
    <x v="8"/>
    <s v="Trimflex Flexible Post Binders"/>
    <n v="51.311999999999998"/>
    <n v="3"/>
    <n v="0.2"/>
    <n v="17.959199999999999"/>
  </r>
  <r>
    <n v="99"/>
    <x v="48"/>
    <x v="0"/>
    <x v="47"/>
    <n v="41529"/>
    <s v="Standard Class"/>
    <s v="ER-13855"/>
    <s v="Elpida Rittenbach"/>
    <x v="1"/>
    <s v="United States"/>
    <s v="Saint Paul"/>
    <x v="11"/>
    <n v="55106"/>
    <x v="2"/>
    <s v="OFF-AP-10000358"/>
    <x v="1"/>
    <x v="9"/>
    <s v="Fellowes Basic Home/Office Series Surge Protectors"/>
    <n v="77.88"/>
    <n v="6"/>
    <n v="0"/>
    <n v="22.585199999999993"/>
  </r>
  <r>
    <n v="100"/>
    <x v="49"/>
    <x v="0"/>
    <x v="48"/>
    <n v="41520"/>
    <s v="Standard Class"/>
    <s v="RB-19465"/>
    <s v="Rick Bensley"/>
    <x v="2"/>
    <s v="United States"/>
    <s v="Chicago"/>
    <x v="10"/>
    <n v="60610"/>
    <x v="2"/>
    <s v="OFF-PA-10003256"/>
    <x v="1"/>
    <x v="10"/>
    <s v="Avery Personal Creations Heavyweight Cards"/>
    <n v="64.623999999999995"/>
    <n v="7"/>
    <n v="0.2"/>
    <n v="22.618399999999994"/>
  </r>
  <r>
    <n v="101"/>
    <x v="49"/>
    <x v="0"/>
    <x v="48"/>
    <n v="41520"/>
    <s v="Standard Class"/>
    <s v="RB-19465"/>
    <s v="Rick Bensley"/>
    <x v="2"/>
    <s v="United States"/>
    <s v="Chicago"/>
    <x v="10"/>
    <n v="60610"/>
    <x v="2"/>
    <s v="TEC-AC-10001767"/>
    <x v="2"/>
    <x v="11"/>
    <s v="SanDisk Ultra 64 GB MicroSDHC Class 10 Memory Card"/>
    <n v="95.976000000000013"/>
    <n v="3"/>
    <n v="0.2"/>
    <n v="-10.797300000000011"/>
  </r>
  <r>
    <n v="102"/>
    <x v="49"/>
    <x v="0"/>
    <x v="48"/>
    <n v="41520"/>
    <s v="Standard Class"/>
    <s v="RB-19465"/>
    <s v="Rick Bensley"/>
    <x v="2"/>
    <s v="United States"/>
    <s v="Chicago"/>
    <x v="10"/>
    <n v="60610"/>
    <x v="2"/>
    <s v="OFF-BI-10002609"/>
    <x v="1"/>
    <x v="8"/>
    <s v="Avery Hidden Tab Dividers for Binding Systems"/>
    <n v="1.7879999999999996"/>
    <n v="3"/>
    <n v="0.8"/>
    <n v="-3.0396000000000001"/>
  </r>
  <r>
    <n v="103"/>
    <x v="50"/>
    <x v="0"/>
    <x v="49"/>
    <n v="41613"/>
    <s v="Second Class"/>
    <s v="GZ-14470"/>
    <s v="Gary Zandusky"/>
    <x v="0"/>
    <s v="United States"/>
    <s v="Rochester"/>
    <x v="11"/>
    <n v="55901"/>
    <x v="2"/>
    <s v="OFF-PA-10004040"/>
    <x v="1"/>
    <x v="10"/>
    <s v="Universal Premium White Copier/Laser Paper (20Lb. and 87 Bright)"/>
    <n v="23.92"/>
    <n v="4"/>
    <n v="0"/>
    <n v="11.720800000000001"/>
  </r>
  <r>
    <n v="104"/>
    <x v="51"/>
    <x v="1"/>
    <x v="50"/>
    <n v="41230"/>
    <s v="Standard Class"/>
    <s v="LC-16870"/>
    <s v="Lena Cacioppo"/>
    <x v="0"/>
    <s v="United States"/>
    <s v="Aurora"/>
    <x v="22"/>
    <n v="80013"/>
    <x v="1"/>
    <s v="TEC-AC-10001552"/>
    <x v="2"/>
    <x v="11"/>
    <s v="Logitech K350 2.4Ghz Wireless Keyboard"/>
    <n v="238.89600000000002"/>
    <n v="6"/>
    <n v="0.2"/>
    <n v="-26.875800000000012"/>
  </r>
  <r>
    <n v="105"/>
    <x v="51"/>
    <x v="1"/>
    <x v="50"/>
    <n v="4123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n v="41230"/>
    <s v="Standard Class"/>
    <s v="LC-16870"/>
    <s v="Lena Cacioppo"/>
    <x v="0"/>
    <s v="United States"/>
    <s v="Aurora"/>
    <x v="22"/>
    <n v="80013"/>
    <x v="1"/>
    <s v="OFF-BI-10002794"/>
    <x v="1"/>
    <x v="8"/>
    <s v="Avery Trapezoid Ring Binder, 3&quot; Capacity, Black, 1040 sheets"/>
    <n v="36.882000000000005"/>
    <n v="3"/>
    <n v="0.7"/>
    <n v="-25.817399999999999"/>
  </r>
  <r>
    <n v="107"/>
    <x v="52"/>
    <x v="3"/>
    <x v="51"/>
    <n v="41972"/>
    <s v="Standard Class"/>
    <s v="JM-15250"/>
    <s v="Janet Martin"/>
    <x v="0"/>
    <s v="United States"/>
    <s v="Charlotte"/>
    <x v="3"/>
    <n v="28205"/>
    <x v="0"/>
    <s v="TEC-AC-10003499"/>
    <x v="2"/>
    <x v="11"/>
    <s v="Memorex Mini Travel Drive 8 GB USB 2.0 Flash Drive"/>
    <n v="74.112000000000009"/>
    <n v="8"/>
    <n v="0.2"/>
    <n v="17.601600000000001"/>
  </r>
  <r>
    <n v="108"/>
    <x v="52"/>
    <x v="3"/>
    <x v="51"/>
    <n v="41972"/>
    <s v="Standard Class"/>
    <s v="JM-15250"/>
    <s v="Janet Martin"/>
    <x v="0"/>
    <s v="United States"/>
    <s v="Charlotte"/>
    <x v="3"/>
    <n v="28205"/>
    <x v="0"/>
    <s v="TEC-PH-10002844"/>
    <x v="2"/>
    <x v="7"/>
    <s v="Speck Products Candyshell Flip Case"/>
    <n v="27.992000000000004"/>
    <n v="1"/>
    <n v="0.2"/>
    <n v="2.0993999999999993"/>
  </r>
  <r>
    <n v="109"/>
    <x v="52"/>
    <x v="3"/>
    <x v="51"/>
    <n v="41972"/>
    <s v="Standard Class"/>
    <s v="JM-15250"/>
    <s v="Janet Martin"/>
    <x v="0"/>
    <s v="United States"/>
    <s v="Charlotte"/>
    <x v="3"/>
    <n v="28205"/>
    <x v="0"/>
    <s v="OFF-AR-10000390"/>
    <x v="1"/>
    <x v="6"/>
    <s v="Newell Chalk Holder"/>
    <n v="3.3040000000000003"/>
    <n v="1"/>
    <n v="0.2"/>
    <n v="1.0737999999999999"/>
  </r>
  <r>
    <n v="110"/>
    <x v="53"/>
    <x v="1"/>
    <x v="52"/>
    <n v="41202"/>
    <s v="Standard Class"/>
    <s v="PA-19060"/>
    <s v="Pete Armstrong"/>
    <x v="2"/>
    <s v="United States"/>
    <s v="Orland Park"/>
    <x v="10"/>
    <n v="60462"/>
    <x v="2"/>
    <s v="TEC-AC-10000844"/>
    <x v="2"/>
    <x v="11"/>
    <s v="Logitech Gaming G510s - Keyboard"/>
    <n v="339.96000000000004"/>
    <n v="5"/>
    <n v="0.2"/>
    <n v="67.991999999999962"/>
  </r>
  <r>
    <n v="111"/>
    <x v="54"/>
    <x v="3"/>
    <x v="53"/>
    <n v="42004"/>
    <s v="Standard Class"/>
    <s v="CV-12805"/>
    <s v="Cynthia Voltz"/>
    <x v="1"/>
    <s v="United States"/>
    <s v="New York City"/>
    <x v="15"/>
    <n v="10035"/>
    <x v="3"/>
    <s v="FUR-FU-10001934"/>
    <x v="0"/>
    <x v="5"/>
    <s v="Magnifier Swing Arm Lamp"/>
    <n v="41.96"/>
    <n v="2"/>
    <n v="0"/>
    <n v="10.909600000000001"/>
  </r>
  <r>
    <n v="112"/>
    <x v="55"/>
    <x v="0"/>
    <x v="54"/>
    <n v="41589"/>
    <s v="Standard Class"/>
    <s v="CL-12565"/>
    <s v="Clay Ludtke"/>
    <x v="0"/>
    <s v="United States"/>
    <s v="Urbandale"/>
    <x v="23"/>
    <n v="50322"/>
    <x v="2"/>
    <s v="OFF-AR-10000380"/>
    <x v="1"/>
    <x v="6"/>
    <s v="Hunt PowerHouse Electric Pencil Sharpener, Blue"/>
    <n v="75.959999999999994"/>
    <n v="2"/>
    <n v="0"/>
    <n v="22.78799999999999"/>
  </r>
  <r>
    <n v="113"/>
    <x v="55"/>
    <x v="0"/>
    <x v="54"/>
    <n v="41589"/>
    <s v="Standard Class"/>
    <s v="CL-12565"/>
    <s v="Clay Ludtke"/>
    <x v="0"/>
    <s v="United States"/>
    <s v="Urbandale"/>
    <x v="23"/>
    <n v="50322"/>
    <x v="2"/>
    <s v="OFF-BI-10003981"/>
    <x v="1"/>
    <x v="8"/>
    <s v="Avery Durable Plastic 1&quot; Binders"/>
    <n v="27.240000000000002"/>
    <n v="6"/>
    <n v="0"/>
    <n v="13.3476"/>
  </r>
  <r>
    <n v="114"/>
    <x v="56"/>
    <x v="2"/>
    <x v="55"/>
    <n v="40782"/>
    <s v="Second Class"/>
    <s v="RC-19960"/>
    <s v="Ryan Crowe"/>
    <x v="0"/>
    <s v="United States"/>
    <s v="Columbus"/>
    <x v="24"/>
    <n v="43229"/>
    <x v="3"/>
    <s v="OFF-FA-10000621"/>
    <x v="1"/>
    <x v="13"/>
    <s v="OIC Colored Binder Clips, Assorted Sizes"/>
    <n v="40.096000000000004"/>
    <n v="14"/>
    <n v="0.2"/>
    <n v="14.534799999999997"/>
  </r>
  <r>
    <n v="115"/>
    <x v="56"/>
    <x v="2"/>
    <x v="55"/>
    <n v="40782"/>
    <s v="Second Class"/>
    <s v="RC-19960"/>
    <s v="Ryan Crowe"/>
    <x v="0"/>
    <s v="United States"/>
    <s v="Columbus"/>
    <x v="24"/>
    <n v="43229"/>
    <x v="3"/>
    <s v="OFF-EN-10002600"/>
    <x v="1"/>
    <x v="12"/>
    <s v="Redi-Strip #10 Envelopes, 4 1/8 x 9 1/2"/>
    <n v="4.7200000000000006"/>
    <n v="2"/>
    <n v="0.2"/>
    <n v="1.6519999999999997"/>
  </r>
  <r>
    <n v="116"/>
    <x v="56"/>
    <x v="2"/>
    <x v="55"/>
    <n v="40782"/>
    <s v="Second Class"/>
    <s v="RC-19960"/>
    <s v="Ryan Crowe"/>
    <x v="0"/>
    <s v="United States"/>
    <s v="Columbus"/>
    <x v="24"/>
    <n v="43229"/>
    <x v="3"/>
    <s v="OFF-PA-10004965"/>
    <x v="1"/>
    <x v="10"/>
    <s v="Xerox 1921"/>
    <n v="23.976000000000003"/>
    <n v="3"/>
    <n v="0.2"/>
    <n v="7.4924999999999988"/>
  </r>
  <r>
    <n v="117"/>
    <x v="56"/>
    <x v="2"/>
    <x v="55"/>
    <n v="40782"/>
    <s v="Second Class"/>
    <s v="RC-19960"/>
    <s v="Ryan Crowe"/>
    <x v="0"/>
    <s v="United States"/>
    <s v="Columbus"/>
    <x v="24"/>
    <n v="43229"/>
    <x v="3"/>
    <s v="OFF-EN-10002504"/>
    <x v="1"/>
    <x v="12"/>
    <s v="Tyvek  Top-Opening Peel &amp; Seel Envelopes, Plain White"/>
    <n v="130.464"/>
    <n v="6"/>
    <n v="0.2"/>
    <n v="44.031599999999997"/>
  </r>
  <r>
    <n v="118"/>
    <x v="57"/>
    <x v="1"/>
    <x v="56"/>
    <n v="40974"/>
    <s v="Standard Class"/>
    <s v="DK-13090"/>
    <s v="Dave Kipp"/>
    <x v="0"/>
    <s v="United States"/>
    <s v="Seattle"/>
    <x v="4"/>
    <n v="98103"/>
    <x v="1"/>
    <s v="FUR-TA-10001768"/>
    <x v="0"/>
    <x v="3"/>
    <s v="Hon Racetrack Conference Tables"/>
    <n v="787.53"/>
    <n v="3"/>
    <n v="0"/>
    <n v="165.38129999999995"/>
  </r>
  <r>
    <n v="119"/>
    <x v="58"/>
    <x v="1"/>
    <x v="57"/>
    <n v="41009"/>
    <s v="Standard Class"/>
    <s v="GG-14650"/>
    <s v="Greg Guthrie"/>
    <x v="1"/>
    <s v="United States"/>
    <s v="Bristol"/>
    <x v="18"/>
    <n v="37620"/>
    <x v="0"/>
    <s v="OFF-BI-10003650"/>
    <x v="1"/>
    <x v="8"/>
    <s v="GBC DocuBind 300 Electric Binding Machine"/>
    <n v="157.79400000000004"/>
    <n v="1"/>
    <n v="0.7"/>
    <n v="-115.71559999999999"/>
  </r>
  <r>
    <n v="120"/>
    <x v="59"/>
    <x v="0"/>
    <x v="1"/>
    <n v="41441"/>
    <s v="First Class"/>
    <s v="SC-20725"/>
    <s v="Steven Cartwright"/>
    <x v="0"/>
    <s v="United States"/>
    <s v="Wilmington"/>
    <x v="13"/>
    <n v="19805"/>
    <x v="3"/>
    <s v="FUR-FU-10002157"/>
    <x v="0"/>
    <x v="5"/>
    <s v="Artistic Insta-Plaque"/>
    <n v="47.04"/>
    <n v="3"/>
    <n v="0"/>
    <n v="18.345599999999997"/>
  </r>
  <r>
    <n v="121"/>
    <x v="59"/>
    <x v="0"/>
    <x v="1"/>
    <n v="41441"/>
    <s v="First Class"/>
    <s v="SC-20725"/>
    <s v="Steven Cartwright"/>
    <x v="0"/>
    <s v="United States"/>
    <s v="Wilmington"/>
    <x v="13"/>
    <n v="19805"/>
    <x v="3"/>
    <s v="OFF-BI-10003910"/>
    <x v="1"/>
    <x v="8"/>
    <s v="DXL Angle-View Binders with Locking Rings by Samsill"/>
    <n v="30.84"/>
    <n v="4"/>
    <n v="0"/>
    <n v="13.878"/>
  </r>
  <r>
    <n v="122"/>
    <x v="59"/>
    <x v="0"/>
    <x v="1"/>
    <n v="41441"/>
    <s v="First Class"/>
    <s v="SC-20725"/>
    <s v="Steven Cartwright"/>
    <x v="0"/>
    <s v="United States"/>
    <s v="Wilmington"/>
    <x v="13"/>
    <n v="19805"/>
    <x v="3"/>
    <s v="OFF-ST-10000777"/>
    <x v="1"/>
    <x v="4"/>
    <s v="Companion Letter/Legal File, Black"/>
    <n v="226.56"/>
    <n v="6"/>
    <n v="0"/>
    <n v="63.436800000000005"/>
  </r>
  <r>
    <n v="123"/>
    <x v="59"/>
    <x v="0"/>
    <x v="1"/>
    <n v="41441"/>
    <s v="First Class"/>
    <s v="SC-20725"/>
    <s v="Steven Cartwright"/>
    <x v="0"/>
    <s v="United States"/>
    <s v="Wilmington"/>
    <x v="13"/>
    <n v="19805"/>
    <x v="3"/>
    <s v="OFF-EN-10002500"/>
    <x v="1"/>
    <x v="12"/>
    <s v="Globe Weis Peel &amp; Seel First Class Envelopes"/>
    <n v="115.02"/>
    <n v="9"/>
    <n v="0"/>
    <n v="51.758999999999993"/>
  </r>
  <r>
    <n v="124"/>
    <x v="59"/>
    <x v="0"/>
    <x v="1"/>
    <n v="41441"/>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n v="40905"/>
    <s v="Second Class"/>
    <s v="AD-10180"/>
    <s v="Alan Dominguez"/>
    <x v="2"/>
    <s v="United States"/>
    <s v="Houston"/>
    <x v="5"/>
    <n v="77041"/>
    <x v="2"/>
    <s v="FUR-CH-10004063"/>
    <x v="0"/>
    <x v="1"/>
    <s v="Global Deluxe High-Back Manager's Chair"/>
    <n v="600.55799999999999"/>
    <n v="3"/>
    <n v="0.3"/>
    <n v="-8.5794000000000779"/>
  </r>
  <r>
    <n v="126"/>
    <x v="61"/>
    <x v="2"/>
    <x v="59"/>
    <n v="40811"/>
    <s v="Standard Class"/>
    <s v="PF-19165"/>
    <s v="Philip Fox"/>
    <x v="0"/>
    <s v="United States"/>
    <s v="Bloomington"/>
    <x v="10"/>
    <n v="61701"/>
    <x v="2"/>
    <s v="FUR-TA-10004534"/>
    <x v="0"/>
    <x v="3"/>
    <s v="Bevis 44 x 96 Conference Tables"/>
    <n v="617.70000000000005"/>
    <n v="6"/>
    <n v="0.5"/>
    <n v="-407.68200000000013"/>
  </r>
  <r>
    <n v="127"/>
    <x v="62"/>
    <x v="3"/>
    <x v="60"/>
    <n v="41956"/>
    <s v="Standard Class"/>
    <s v="TS-21610"/>
    <s v="Troy Staebel"/>
    <x v="0"/>
    <s v="United States"/>
    <s v="Phoenix"/>
    <x v="16"/>
    <n v="85023"/>
    <x v="1"/>
    <s v="OFF-BI-10003274"/>
    <x v="1"/>
    <x v="8"/>
    <s v="Avery Durable Slant Ring Binders, No Labels"/>
    <n v="2.3880000000000003"/>
    <n v="2"/>
    <n v="0.7"/>
    <n v="-1.8308"/>
  </r>
  <r>
    <n v="128"/>
    <x v="62"/>
    <x v="3"/>
    <x v="60"/>
    <n v="41956"/>
    <s v="Standard Class"/>
    <s v="TS-21610"/>
    <s v="Troy Staebel"/>
    <x v="0"/>
    <s v="United States"/>
    <s v="Phoenix"/>
    <x v="16"/>
    <n v="85023"/>
    <x v="1"/>
    <s v="OFF-ST-10002974"/>
    <x v="1"/>
    <x v="4"/>
    <s v="Trav-L-File Heavy-Duty Shuttle II, Black"/>
    <n v="243.99200000000002"/>
    <n v="7"/>
    <n v="0.2"/>
    <n v="30.498999999999981"/>
  </r>
  <r>
    <n v="129"/>
    <x v="63"/>
    <x v="0"/>
    <x v="61"/>
    <n v="41589"/>
    <s v="Second Class"/>
    <s v="LS-16975"/>
    <s v="Lindsay Shagiari"/>
    <x v="2"/>
    <s v="United States"/>
    <s v="Los Angeles"/>
    <x v="1"/>
    <n v="90004"/>
    <x v="1"/>
    <s v="FUR-CH-10001146"/>
    <x v="0"/>
    <x v="1"/>
    <s v="Global Task Chair, Black"/>
    <n v="81.424000000000007"/>
    <n v="2"/>
    <n v="0.2"/>
    <n v="-9.1601999999999961"/>
  </r>
  <r>
    <n v="130"/>
    <x v="63"/>
    <x v="0"/>
    <x v="61"/>
    <n v="41589"/>
    <s v="Second Class"/>
    <s v="LS-16975"/>
    <s v="Lindsay Shagiari"/>
    <x v="2"/>
    <s v="United States"/>
    <s v="Los Angeles"/>
    <x v="1"/>
    <n v="90004"/>
    <x v="1"/>
    <s v="FUR-FU-10003773"/>
    <x v="0"/>
    <x v="5"/>
    <s v="Eldon Cleatmat Plus Chair Mats for High Pile Carpets"/>
    <n v="238.56"/>
    <n v="3"/>
    <n v="0"/>
    <n v="26.241599999999977"/>
  </r>
  <r>
    <n v="131"/>
    <x v="64"/>
    <x v="3"/>
    <x v="62"/>
    <n v="41676"/>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n v="41676"/>
    <s v="First Class"/>
    <s v="DW-13585"/>
    <s v="Dorothy Wardle"/>
    <x v="1"/>
    <s v="United States"/>
    <s v="Columbus"/>
    <x v="24"/>
    <n v="43229"/>
    <x v="3"/>
    <s v="OFF-PA-10002377"/>
    <x v="1"/>
    <x v="10"/>
    <s v="Xerox 1916"/>
    <n v="78.304000000000002"/>
    <n v="2"/>
    <n v="0.2"/>
    <n v="29.363999999999997"/>
  </r>
  <r>
    <n v="133"/>
    <x v="64"/>
    <x v="3"/>
    <x v="62"/>
    <n v="41676"/>
    <s v="First Class"/>
    <s v="DW-13585"/>
    <s v="Dorothy Wardle"/>
    <x v="1"/>
    <s v="United States"/>
    <s v="Columbus"/>
    <x v="24"/>
    <n v="43229"/>
    <x v="3"/>
    <s v="OFF-FA-10002780"/>
    <x v="1"/>
    <x v="13"/>
    <s v="Staples"/>
    <n v="21.456"/>
    <n v="9"/>
    <n v="0.2"/>
    <n v="6.9731999999999976"/>
  </r>
  <r>
    <n v="134"/>
    <x v="65"/>
    <x v="0"/>
    <x v="63"/>
    <n v="41567"/>
    <s v="Standard Class"/>
    <s v="LC-16885"/>
    <s v="Lena Creighton"/>
    <x v="0"/>
    <s v="United States"/>
    <s v="Roseville"/>
    <x v="1"/>
    <n v="95661"/>
    <x v="1"/>
    <s v="OFF-PA-10001804"/>
    <x v="1"/>
    <x v="10"/>
    <s v="Xerox 195"/>
    <n v="20.04"/>
    <n v="3"/>
    <n v="0"/>
    <n v="9.6191999999999993"/>
  </r>
  <r>
    <n v="135"/>
    <x v="65"/>
    <x v="0"/>
    <x v="63"/>
    <n v="41567"/>
    <s v="Standard Class"/>
    <s v="LC-16885"/>
    <s v="Lena Creighton"/>
    <x v="0"/>
    <s v="United States"/>
    <s v="Roseville"/>
    <x v="1"/>
    <n v="95661"/>
    <x v="1"/>
    <s v="OFF-PA-10001736"/>
    <x v="1"/>
    <x v="10"/>
    <s v="Xerox 1880"/>
    <n v="35.44"/>
    <n v="1"/>
    <n v="0"/>
    <n v="16.656799999999997"/>
  </r>
  <r>
    <n v="136"/>
    <x v="65"/>
    <x v="0"/>
    <x v="63"/>
    <n v="41567"/>
    <s v="Standard Class"/>
    <s v="LC-16885"/>
    <s v="Lena Creighton"/>
    <x v="0"/>
    <s v="United States"/>
    <s v="Roseville"/>
    <x v="1"/>
    <n v="95661"/>
    <x v="1"/>
    <s v="OFF-AR-10001149"/>
    <x v="1"/>
    <x v="6"/>
    <s v="Sanford Colorific Colored Pencils, 12/Box"/>
    <n v="11.52"/>
    <n v="4"/>
    <n v="0"/>
    <n v="3.4559999999999995"/>
  </r>
  <r>
    <n v="137"/>
    <x v="65"/>
    <x v="0"/>
    <x v="63"/>
    <n v="41567"/>
    <s v="Standard Class"/>
    <s v="LC-16885"/>
    <s v="Lena Creighton"/>
    <x v="0"/>
    <s v="United States"/>
    <s v="Roseville"/>
    <x v="1"/>
    <n v="95661"/>
    <x v="1"/>
    <s v="OFF-FA-10002988"/>
    <x v="1"/>
    <x v="13"/>
    <s v="Ideal Clamps"/>
    <n v="4.0199999999999996"/>
    <n v="2"/>
    <n v="0"/>
    <n v="1.9697999999999998"/>
  </r>
  <r>
    <n v="138"/>
    <x v="65"/>
    <x v="0"/>
    <x v="63"/>
    <n v="41567"/>
    <s v="Standard Class"/>
    <s v="LC-16885"/>
    <s v="Lena Creighton"/>
    <x v="0"/>
    <s v="United States"/>
    <s v="Roseville"/>
    <x v="1"/>
    <n v="95661"/>
    <x v="1"/>
    <s v="OFF-BI-10004781"/>
    <x v="1"/>
    <x v="8"/>
    <s v="GBC Wire Binding Strips"/>
    <n v="76.176000000000002"/>
    <n v="3"/>
    <n v="0.2"/>
    <n v="26.661599999999996"/>
  </r>
  <r>
    <n v="139"/>
    <x v="65"/>
    <x v="0"/>
    <x v="63"/>
    <n v="41567"/>
    <s v="Standard Class"/>
    <s v="LC-16885"/>
    <s v="Lena Creighton"/>
    <x v="0"/>
    <s v="United States"/>
    <s v="Roseville"/>
    <x v="1"/>
    <n v="95661"/>
    <x v="1"/>
    <s v="OFF-SU-10001218"/>
    <x v="1"/>
    <x v="14"/>
    <s v="Fiskars Softgrip Scissors"/>
    <n v="65.88"/>
    <n v="6"/>
    <n v="0"/>
    <n v="18.446400000000004"/>
  </r>
  <r>
    <n v="140"/>
    <x v="65"/>
    <x v="0"/>
    <x v="63"/>
    <n v="41567"/>
    <s v="Standard Class"/>
    <s v="LC-16885"/>
    <s v="Lena Creighton"/>
    <x v="0"/>
    <s v="United States"/>
    <s v="Roseville"/>
    <x v="1"/>
    <n v="95661"/>
    <x v="1"/>
    <s v="FUR-FU-10001706"/>
    <x v="0"/>
    <x v="5"/>
    <s v="Longer-Life Soft White Bulbs"/>
    <n v="43.120000000000005"/>
    <n v="14"/>
    <n v="0"/>
    <n v="20.697599999999998"/>
  </r>
  <r>
    <n v="141"/>
    <x v="66"/>
    <x v="0"/>
    <x v="64"/>
    <n v="41525"/>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n v="41906"/>
    <s v="Standard Class"/>
    <s v="SH-19975"/>
    <s v="Sally Hughsby"/>
    <x v="1"/>
    <s v="United States"/>
    <s v="San Francisco"/>
    <x v="1"/>
    <n v="94122"/>
    <x v="1"/>
    <s v="OFF-AR-10000940"/>
    <x v="1"/>
    <x v="6"/>
    <s v="Newell 343"/>
    <n v="8.82"/>
    <n v="3"/>
    <n v="0"/>
    <n v="2.3814000000000002"/>
  </r>
  <r>
    <n v="143"/>
    <x v="67"/>
    <x v="3"/>
    <x v="65"/>
    <n v="41906"/>
    <s v="Standard Class"/>
    <s v="SH-19975"/>
    <s v="Sally Hughsby"/>
    <x v="1"/>
    <s v="United States"/>
    <s v="San Francisco"/>
    <x v="1"/>
    <n v="94122"/>
    <x v="1"/>
    <s v="OFF-EN-10004030"/>
    <x v="1"/>
    <x v="12"/>
    <s v="Convenience Packs of Business Envelopes"/>
    <n v="10.86"/>
    <n v="3"/>
    <n v="0"/>
    <n v="5.1042000000000005"/>
  </r>
  <r>
    <n v="144"/>
    <x v="67"/>
    <x v="3"/>
    <x v="65"/>
    <n v="41906"/>
    <s v="Standard Class"/>
    <s v="SH-19975"/>
    <s v="Sally Hughsby"/>
    <x v="1"/>
    <s v="United States"/>
    <s v="San Francisco"/>
    <x v="1"/>
    <n v="94122"/>
    <x v="1"/>
    <s v="OFF-PA-10004327"/>
    <x v="1"/>
    <x v="10"/>
    <s v="Xerox 1911"/>
    <n v="143.69999999999999"/>
    <n v="3"/>
    <n v="0"/>
    <n v="68.975999999999999"/>
  </r>
  <r>
    <n v="145"/>
    <x v="68"/>
    <x v="3"/>
    <x v="66"/>
    <n v="42001"/>
    <s v="Standard Class"/>
    <s v="SG-20080"/>
    <s v="Sandra Glassco"/>
    <x v="0"/>
    <s v="United States"/>
    <s v="Independence"/>
    <x v="25"/>
    <n v="64055"/>
    <x v="2"/>
    <s v="OFF-AP-10001058"/>
    <x v="1"/>
    <x v="9"/>
    <s v="Sanyo 2.5 Cubic Foot Mid-Size Office Refrigerators"/>
    <n v="839.43000000000006"/>
    <n v="3"/>
    <n v="0"/>
    <n v="218.25179999999997"/>
  </r>
  <r>
    <n v="146"/>
    <x v="69"/>
    <x v="1"/>
    <x v="67"/>
    <n v="41164"/>
    <s v="Standard Class"/>
    <s v="HA-14920"/>
    <s v="Helen Andreada"/>
    <x v="0"/>
    <s v="United States"/>
    <s v="Pasadena"/>
    <x v="1"/>
    <n v="91104"/>
    <x v="1"/>
    <s v="OFF-ST-10003656"/>
    <x v="1"/>
    <x v="4"/>
    <s v="Safco Industrial Wire Shelving"/>
    <n v="671.93"/>
    <n v="7"/>
    <n v="0"/>
    <n v="20.157899999999998"/>
  </r>
  <r>
    <n v="147"/>
    <x v="70"/>
    <x v="2"/>
    <x v="68"/>
    <n v="40844"/>
    <s v="Standard Class"/>
    <s v="MG-17680"/>
    <s v="Maureen Gastineau"/>
    <x v="2"/>
    <s v="United States"/>
    <s v="Newark"/>
    <x v="24"/>
    <n v="43055"/>
    <x v="3"/>
    <s v="FUR-FU-10000521"/>
    <x v="0"/>
    <x v="5"/>
    <s v="Seth Thomas 14&quot; Putty-Colored Wall Clock"/>
    <n v="93.888000000000005"/>
    <n v="4"/>
    <n v="0.2"/>
    <n v="12.90959999999999"/>
  </r>
  <r>
    <n v="148"/>
    <x v="71"/>
    <x v="0"/>
    <x v="5"/>
    <n v="41618"/>
    <s v="Standard Class"/>
    <s v="JE-16165"/>
    <s v="Justin Ellison"/>
    <x v="1"/>
    <s v="United States"/>
    <s v="Franklin"/>
    <x v="6"/>
    <n v="53132"/>
    <x v="2"/>
    <s v="TEC-PH-10000215"/>
    <x v="2"/>
    <x v="7"/>
    <s v="Plantronics Cordless Phone Headset with In-line Volume - M214C"/>
    <n v="384.45000000000005"/>
    <n v="11"/>
    <n v="0"/>
    <n v="103.80150000000003"/>
  </r>
  <r>
    <n v="149"/>
    <x v="71"/>
    <x v="0"/>
    <x v="5"/>
    <n v="41618"/>
    <s v="Standard Class"/>
    <s v="JE-16165"/>
    <s v="Justin Ellison"/>
    <x v="1"/>
    <s v="United States"/>
    <s v="Franklin"/>
    <x v="6"/>
    <n v="53132"/>
    <x v="2"/>
    <s v="TEC-PH-10001448"/>
    <x v="2"/>
    <x v="7"/>
    <s v="Anker Astro 15000mAh USB Portable Charger"/>
    <n v="149.97"/>
    <n v="3"/>
    <n v="0"/>
    <n v="5.9987999999999815"/>
  </r>
  <r>
    <n v="150"/>
    <x v="71"/>
    <x v="0"/>
    <x v="5"/>
    <n v="41618"/>
    <s v="Standard Class"/>
    <s v="JE-16165"/>
    <s v="Justin Ellison"/>
    <x v="1"/>
    <s v="United States"/>
    <s v="Franklin"/>
    <x v="6"/>
    <n v="53132"/>
    <x v="2"/>
    <s v="FUR-CH-10000454"/>
    <x v="0"/>
    <x v="1"/>
    <s v="Hon Deluxe Fabric Upholstered Stacking Chairs, Rounded Back"/>
    <n v="1951.84"/>
    <n v="8"/>
    <n v="0"/>
    <n v="585.55199999999991"/>
  </r>
  <r>
    <n v="151"/>
    <x v="71"/>
    <x v="0"/>
    <x v="5"/>
    <n v="41618"/>
    <s v="Standard Class"/>
    <s v="JE-16165"/>
    <s v="Justin Ellison"/>
    <x v="1"/>
    <s v="United States"/>
    <s v="Franklin"/>
    <x v="6"/>
    <n v="53132"/>
    <x v="2"/>
    <s v="OFF-BI-10002735"/>
    <x v="1"/>
    <x v="8"/>
    <s v="GBC Prestige Therm-A-Bind Covers"/>
    <n v="171.55"/>
    <n v="5"/>
    <n v="0"/>
    <n v="80.628500000000003"/>
  </r>
  <r>
    <n v="152"/>
    <x v="72"/>
    <x v="0"/>
    <x v="69"/>
    <n v="4135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n v="41350"/>
    <s v="First Class"/>
    <s v="TW-21025"/>
    <s v="Tamara Willingham"/>
    <x v="2"/>
    <s v="United States"/>
    <s v="Scottsdale"/>
    <x v="16"/>
    <n v="85254"/>
    <x v="1"/>
    <s v="TEC-PH-10001254"/>
    <x v="2"/>
    <x v="7"/>
    <s v="Jabra BIZ 2300 Duo QD Duo Corded Headset"/>
    <n v="203.184"/>
    <n v="2"/>
    <n v="0.2"/>
    <n v="15.238799999999991"/>
  </r>
  <r>
    <n v="154"/>
    <x v="73"/>
    <x v="1"/>
    <x v="70"/>
    <n v="41062"/>
    <s v="First Class"/>
    <s v="SP-20650"/>
    <s v="Stephanie Phelps"/>
    <x v="1"/>
    <s v="United States"/>
    <s v="San Jose"/>
    <x v="1"/>
    <n v="95123"/>
    <x v="1"/>
    <s v="OFF-PA-10001950"/>
    <x v="1"/>
    <x v="10"/>
    <s v="Southworth 25% Cotton Antique Laid Paper &amp; Envelopes"/>
    <n v="58.379999999999995"/>
    <n v="7"/>
    <n v="0"/>
    <n v="26.270999999999994"/>
  </r>
  <r>
    <n v="155"/>
    <x v="73"/>
    <x v="1"/>
    <x v="70"/>
    <n v="41062"/>
    <s v="First Class"/>
    <s v="SP-20650"/>
    <s v="Stephanie Phelps"/>
    <x v="1"/>
    <s v="United States"/>
    <s v="San Jose"/>
    <x v="1"/>
    <n v="95123"/>
    <x v="1"/>
    <s v="OFF-PA-10002254"/>
    <x v="1"/>
    <x v="10"/>
    <s v="Xerox 1883"/>
    <n v="105.52"/>
    <n v="4"/>
    <n v="0"/>
    <n v="48.539199999999994"/>
  </r>
  <r>
    <n v="156"/>
    <x v="73"/>
    <x v="1"/>
    <x v="70"/>
    <n v="41062"/>
    <s v="First Class"/>
    <s v="SP-20650"/>
    <s v="Stephanie Phelps"/>
    <x v="1"/>
    <s v="United States"/>
    <s v="San Jose"/>
    <x v="1"/>
    <n v="95123"/>
    <x v="1"/>
    <s v="OFF-ST-10001590"/>
    <x v="1"/>
    <x v="4"/>
    <s v="Tenex Personal Project File with Scoop Front Design, Black"/>
    <n v="80.88"/>
    <n v="6"/>
    <n v="0"/>
    <n v="21.028799999999997"/>
  </r>
  <r>
    <n v="157"/>
    <x v="74"/>
    <x v="1"/>
    <x v="71"/>
    <n v="41063"/>
    <s v="Standard Class"/>
    <s v="NK-18490"/>
    <s v="Neil Knudson"/>
    <x v="2"/>
    <s v="United States"/>
    <s v="Seattle"/>
    <x v="4"/>
    <n v="98105"/>
    <x v="1"/>
    <s v="OFF-AR-10001547"/>
    <x v="1"/>
    <x v="6"/>
    <s v="Newell 311"/>
    <n v="6.63"/>
    <n v="3"/>
    <n v="0"/>
    <n v="1.7901"/>
  </r>
  <r>
    <n v="158"/>
    <x v="75"/>
    <x v="2"/>
    <x v="72"/>
    <n v="40608"/>
    <s v="Second Class"/>
    <s v="DB-13060"/>
    <s v="Dave Brooks"/>
    <x v="0"/>
    <s v="United States"/>
    <s v="Seattle"/>
    <x v="4"/>
    <n v="98115"/>
    <x v="1"/>
    <s v="FUR-CH-10004063"/>
    <x v="0"/>
    <x v="1"/>
    <s v="Global Deluxe High-Back Manager's Chair"/>
    <n v="457.56800000000004"/>
    <n v="2"/>
    <n v="0.2"/>
    <n v="51.476399999999941"/>
  </r>
  <r>
    <n v="159"/>
    <x v="76"/>
    <x v="0"/>
    <x v="73"/>
    <n v="41603"/>
    <s v="Standard Class"/>
    <s v="NP-18670"/>
    <s v="Nora Paige"/>
    <x v="0"/>
    <s v="United States"/>
    <s v="Edmond"/>
    <x v="26"/>
    <n v="73034"/>
    <x v="2"/>
    <s v="OFF-LA-10002475"/>
    <x v="1"/>
    <x v="2"/>
    <s v="Avery 519"/>
    <n v="14.62"/>
    <n v="2"/>
    <n v="0"/>
    <n v="6.8713999999999995"/>
  </r>
  <r>
    <n v="160"/>
    <x v="76"/>
    <x v="0"/>
    <x v="73"/>
    <n v="41603"/>
    <s v="Standard Class"/>
    <s v="NP-18670"/>
    <s v="Nora Paige"/>
    <x v="0"/>
    <s v="United States"/>
    <s v="Edmond"/>
    <x v="26"/>
    <n v="73034"/>
    <x v="2"/>
    <s v="TEC-PH-10004536"/>
    <x v="2"/>
    <x v="7"/>
    <s v="Avaya 5420 Digital phone"/>
    <n v="944.93000000000006"/>
    <n v="7"/>
    <n v="0"/>
    <n v="236.23250000000002"/>
  </r>
  <r>
    <n v="161"/>
    <x v="77"/>
    <x v="0"/>
    <x v="74"/>
    <n v="41407"/>
    <s v="First Class"/>
    <s v="TT-21070"/>
    <s v="Ted Trevino"/>
    <x v="0"/>
    <s v="United States"/>
    <s v="Los Angeles"/>
    <x v="1"/>
    <n v="90045"/>
    <x v="1"/>
    <s v="OFF-PA-10002751"/>
    <x v="1"/>
    <x v="10"/>
    <s v="Xerox 1920"/>
    <n v="5.98"/>
    <n v="1"/>
    <n v="0"/>
    <n v="2.6909999999999998"/>
  </r>
  <r>
    <n v="162"/>
    <x v="78"/>
    <x v="1"/>
    <x v="75"/>
    <n v="41274"/>
    <s v="Second Class"/>
    <s v="EM-13960"/>
    <s v="Eric Murdock"/>
    <x v="0"/>
    <s v="United States"/>
    <s v="Philadelphia"/>
    <x v="9"/>
    <n v="19134"/>
    <x v="3"/>
    <s v="TEC-AC-10003657"/>
    <x v="2"/>
    <x v="11"/>
    <s v="Lenovo 17-Key USB Numeric Keypad"/>
    <n v="54.384000000000007"/>
    <n v="2"/>
    <n v="0.2"/>
    <n v="1.359599999999995"/>
  </r>
  <r>
    <n v="163"/>
    <x v="79"/>
    <x v="0"/>
    <x v="76"/>
    <n v="41599"/>
    <s v="Standard Class"/>
    <s v="RD-19900"/>
    <s v="Ruben Dartt"/>
    <x v="0"/>
    <s v="United States"/>
    <s v="Carlsbad"/>
    <x v="27"/>
    <n v="88220"/>
    <x v="1"/>
    <s v="OFF-EN-10001990"/>
    <x v="1"/>
    <x v="12"/>
    <s v="Staples"/>
    <n v="28.4"/>
    <n v="5"/>
    <n v="0"/>
    <n v="13.347999999999997"/>
  </r>
  <r>
    <n v="164"/>
    <x v="80"/>
    <x v="0"/>
    <x v="77"/>
    <n v="41590"/>
    <s v="Standard Class"/>
    <s v="MJ-17740"/>
    <s v="Max Jones"/>
    <x v="0"/>
    <s v="United States"/>
    <s v="Seattle"/>
    <x v="4"/>
    <n v="98115"/>
    <x v="1"/>
    <s v="OFF-BI-10004002"/>
    <x v="1"/>
    <x v="8"/>
    <s v="Wilson Jones International Size A4 Ring Binders"/>
    <n v="27.680000000000003"/>
    <n v="2"/>
    <n v="0.2"/>
    <n v="9.6879999999999988"/>
  </r>
  <r>
    <n v="165"/>
    <x v="81"/>
    <x v="2"/>
    <x v="78"/>
    <n v="40798"/>
    <s v="Standard Class"/>
    <s v="BM-11140"/>
    <s v="Becky Martin"/>
    <x v="0"/>
    <s v="United States"/>
    <s v="San Antonio"/>
    <x v="5"/>
    <n v="78207"/>
    <x v="2"/>
    <s v="OFF-AR-10004441"/>
    <x v="1"/>
    <x v="6"/>
    <s v="BIC Brite Liner Highlighters"/>
    <n v="9.9359999999999999"/>
    <n v="3"/>
    <n v="0.2"/>
    <n v="2.7324000000000002"/>
  </r>
  <r>
    <n v="166"/>
    <x v="81"/>
    <x v="2"/>
    <x v="78"/>
    <n v="40798"/>
    <s v="Standard Class"/>
    <s v="BM-11140"/>
    <s v="Becky Martin"/>
    <x v="0"/>
    <s v="United States"/>
    <s v="San Antonio"/>
    <x v="5"/>
    <n v="78207"/>
    <x v="2"/>
    <s v="TEC-MA-10000822"/>
    <x v="2"/>
    <x v="15"/>
    <s v="Lexmark MX611dhe Monochrome Laser Printer"/>
    <n v="8159.9519999999993"/>
    <n v="8"/>
    <n v="0.4"/>
    <n v="-1359.992000000002"/>
  </r>
  <r>
    <n v="167"/>
    <x v="81"/>
    <x v="2"/>
    <x v="78"/>
    <n v="40798"/>
    <s v="Standard Class"/>
    <s v="BM-11140"/>
    <s v="Becky Martin"/>
    <x v="0"/>
    <s v="United States"/>
    <s v="San Antonio"/>
    <x v="5"/>
    <n v="78207"/>
    <x v="2"/>
    <s v="OFF-ST-10000991"/>
    <x v="1"/>
    <x v="4"/>
    <s v="Space Solutions HD Industrial Steel Shelving."/>
    <n v="275.928"/>
    <n v="3"/>
    <n v="0.2"/>
    <n v="-58.634699999999995"/>
  </r>
  <r>
    <n v="168"/>
    <x v="81"/>
    <x v="2"/>
    <x v="78"/>
    <n v="40798"/>
    <s v="Standard Class"/>
    <s v="BM-11140"/>
    <s v="Becky Martin"/>
    <x v="0"/>
    <s v="United States"/>
    <s v="San Antonio"/>
    <x v="5"/>
    <n v="78207"/>
    <x v="2"/>
    <s v="FUR-CH-10004287"/>
    <x v="0"/>
    <x v="1"/>
    <s v="SAFCO Arco Folding Chair"/>
    <n v="1740.0599999999997"/>
    <n v="9"/>
    <n v="0.3"/>
    <n v="-24.858000000000175"/>
  </r>
  <r>
    <n v="169"/>
    <x v="81"/>
    <x v="2"/>
    <x v="78"/>
    <n v="40798"/>
    <s v="Standard Class"/>
    <s v="BM-11140"/>
    <s v="Becky Martin"/>
    <x v="0"/>
    <s v="United States"/>
    <s v="San Antonio"/>
    <x v="5"/>
    <n v="78207"/>
    <x v="2"/>
    <s v="OFF-AR-10002656"/>
    <x v="1"/>
    <x v="6"/>
    <s v="Sanford Liquid Accent Highlighters"/>
    <n v="32.064"/>
    <n v="6"/>
    <n v="0.2"/>
    <n v="6.8135999999999974"/>
  </r>
  <r>
    <n v="170"/>
    <x v="81"/>
    <x v="2"/>
    <x v="78"/>
    <n v="40798"/>
    <s v="Standard Class"/>
    <s v="BM-11140"/>
    <s v="Becky Martin"/>
    <x v="0"/>
    <s v="United States"/>
    <s v="San Antonio"/>
    <x v="5"/>
    <n v="78207"/>
    <x v="2"/>
    <s v="OFF-AP-10002518"/>
    <x v="1"/>
    <x v="9"/>
    <s v="Kensington 7 Outlet MasterPiece Power Center"/>
    <n v="177.97999999999996"/>
    <n v="5"/>
    <n v="0.8"/>
    <n v="-453.84900000000005"/>
  </r>
  <r>
    <n v="171"/>
    <x v="81"/>
    <x v="2"/>
    <x v="78"/>
    <n v="40798"/>
    <s v="Standard Class"/>
    <s v="BM-11140"/>
    <s v="Becky Martin"/>
    <x v="0"/>
    <s v="United States"/>
    <s v="San Antonio"/>
    <x v="5"/>
    <n v="78207"/>
    <x v="2"/>
    <s v="TEC-PH-10003931"/>
    <x v="2"/>
    <x v="7"/>
    <s v="JBL Micro Wireless Portable Bluetooth Speaker"/>
    <n v="143.976"/>
    <n v="3"/>
    <n v="0.2"/>
    <n v="8.998500000000007"/>
  </r>
  <r>
    <n v="172"/>
    <x v="82"/>
    <x v="2"/>
    <x v="79"/>
    <n v="40764"/>
    <s v="Standard Class"/>
    <s v="CS-12130"/>
    <s v="Chad Sievert"/>
    <x v="0"/>
    <s v="United States"/>
    <s v="Los Angeles"/>
    <x v="1"/>
    <n v="90004"/>
    <x v="1"/>
    <s v="OFF-PA-10000659"/>
    <x v="1"/>
    <x v="10"/>
    <s v="Adams Phone Message Book, Professional, 400 Message Capacity, 5 3/6” x 11”"/>
    <n v="20.94"/>
    <n v="3"/>
    <n v="0"/>
    <n v="9.841800000000001"/>
  </r>
  <r>
    <n v="173"/>
    <x v="82"/>
    <x v="2"/>
    <x v="79"/>
    <n v="40764"/>
    <s v="Standard Class"/>
    <s v="CS-12130"/>
    <s v="Chad Sievert"/>
    <x v="0"/>
    <s v="United States"/>
    <s v="Los Angeles"/>
    <x v="1"/>
    <n v="90004"/>
    <x v="1"/>
    <s v="OFF-PA-10001144"/>
    <x v="1"/>
    <x v="10"/>
    <s v="Xerox 1913"/>
    <n v="110.96"/>
    <n v="2"/>
    <n v="0"/>
    <n v="53.260799999999996"/>
  </r>
  <r>
    <n v="174"/>
    <x v="82"/>
    <x v="2"/>
    <x v="79"/>
    <n v="40764"/>
    <s v="Standard Class"/>
    <s v="CS-12130"/>
    <s v="Chad Sievert"/>
    <x v="0"/>
    <s v="United States"/>
    <s v="Los Angeles"/>
    <x v="1"/>
    <n v="90004"/>
    <x v="1"/>
    <s v="FUR-CH-10003817"/>
    <x v="0"/>
    <x v="1"/>
    <s v="Global Value Steno Chair, Gray"/>
    <n v="340.14400000000006"/>
    <n v="7"/>
    <n v="0.2"/>
    <n v="21.259"/>
  </r>
  <r>
    <n v="175"/>
    <x v="83"/>
    <x v="2"/>
    <x v="80"/>
    <n v="40805"/>
    <s v="Standard Class"/>
    <s v="JB-15400"/>
    <s v="Jennifer Braxton"/>
    <x v="1"/>
    <s v="United States"/>
    <s v="Chicago"/>
    <x v="10"/>
    <n v="60623"/>
    <x v="2"/>
    <s v="OFF-AP-10000891"/>
    <x v="1"/>
    <x v="9"/>
    <s v="Kensington 7 Outlet MasterPiece HOMEOFFICE Power Control Center"/>
    <n v="52.447999999999993"/>
    <n v="2"/>
    <n v="0.8"/>
    <n v="-131.12000000000003"/>
  </r>
  <r>
    <n v="176"/>
    <x v="83"/>
    <x v="2"/>
    <x v="80"/>
    <n v="40805"/>
    <s v="Standard Class"/>
    <s v="JB-15400"/>
    <s v="Jennifer Braxton"/>
    <x v="1"/>
    <s v="United States"/>
    <s v="Chicago"/>
    <x v="10"/>
    <n v="60623"/>
    <x v="2"/>
    <s v="OFF-LA-10003148"/>
    <x v="1"/>
    <x v="2"/>
    <s v="Avery 51"/>
    <n v="20.16"/>
    <n v="4"/>
    <n v="0.2"/>
    <n v="6.5519999999999987"/>
  </r>
  <r>
    <n v="177"/>
    <x v="84"/>
    <x v="3"/>
    <x v="81"/>
    <n v="41755"/>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n v="41236"/>
    <s v="Second Class"/>
    <s v="JE-15745"/>
    <s v="Joel Eaton"/>
    <x v="0"/>
    <s v="United States"/>
    <s v="Newark"/>
    <x v="24"/>
    <n v="43055"/>
    <x v="3"/>
    <s v="FUR-CH-10004698"/>
    <x v="0"/>
    <x v="1"/>
    <s v="Padded Folding Chairs, Black, 4/Carton"/>
    <n v="396.80200000000002"/>
    <n v="7"/>
    <n v="0.3"/>
    <n v="-11.337199999999939"/>
  </r>
  <r>
    <n v="179"/>
    <x v="85"/>
    <x v="1"/>
    <x v="82"/>
    <n v="41236"/>
    <s v="Second Class"/>
    <s v="JE-15745"/>
    <s v="Joel Eaton"/>
    <x v="0"/>
    <s v="United States"/>
    <s v="Newark"/>
    <x v="24"/>
    <n v="43055"/>
    <x v="3"/>
    <s v="OFF-SU-10002189"/>
    <x v="1"/>
    <x v="14"/>
    <s v="Acme Rosewood Handle Letter Opener"/>
    <n v="15.88"/>
    <n v="5"/>
    <n v="0.2"/>
    <n v="-3.771500000000001"/>
  </r>
  <r>
    <n v="180"/>
    <x v="86"/>
    <x v="1"/>
    <x v="83"/>
    <n v="41262"/>
    <s v="Standard Class"/>
    <s v="JK-15640"/>
    <s v="Jim Kriz"/>
    <x v="2"/>
    <s v="United States"/>
    <s v="New York City"/>
    <x v="15"/>
    <n v="10009"/>
    <x v="3"/>
    <s v="OFF-AR-10001940"/>
    <x v="1"/>
    <x v="6"/>
    <s v="Sanford Colorific Eraseable Coloring Pencils, 12 Count"/>
    <n v="3.28"/>
    <n v="1"/>
    <n v="0"/>
    <n v="1.4104000000000001"/>
  </r>
  <r>
    <n v="181"/>
    <x v="87"/>
    <x v="2"/>
    <x v="29"/>
    <n v="40886"/>
    <s v="Second Class"/>
    <s v="DK-13150"/>
    <s v="David Kendrick"/>
    <x v="1"/>
    <s v="United States"/>
    <s v="Decatur"/>
    <x v="10"/>
    <n v="62521"/>
    <x v="2"/>
    <s v="OFF-ST-10003455"/>
    <x v="1"/>
    <x v="4"/>
    <s v="Tenex File Box, Personal Filing Tote with Lid, Black"/>
    <n v="24.816000000000003"/>
    <n v="2"/>
    <n v="0.2"/>
    <n v="1.8612000000000002"/>
  </r>
  <r>
    <n v="182"/>
    <x v="87"/>
    <x v="2"/>
    <x v="29"/>
    <n v="40886"/>
    <s v="Second Class"/>
    <s v="DK-13150"/>
    <s v="David Kendrick"/>
    <x v="1"/>
    <s v="United States"/>
    <s v="Decatur"/>
    <x v="10"/>
    <n v="62521"/>
    <x v="2"/>
    <s v="TEC-AC-10004659"/>
    <x v="2"/>
    <x v="11"/>
    <s v="Imation Secure+ Hardware Encrypted USB 2.0 Flash Drive; 16GB"/>
    <n v="408.74399999999997"/>
    <n v="7"/>
    <n v="0.2"/>
    <n v="76.639499999999984"/>
  </r>
  <r>
    <n v="183"/>
    <x v="88"/>
    <x v="2"/>
    <x v="84"/>
    <n v="40871"/>
    <s v="Second Class"/>
    <s v="RM-19675"/>
    <s v="Robert Marley"/>
    <x v="2"/>
    <s v="United States"/>
    <s v="Monroe"/>
    <x v="28"/>
    <n v="71203"/>
    <x v="0"/>
    <s v="TEC-PH-10003273"/>
    <x v="2"/>
    <x v="7"/>
    <s v="AT&amp;T TR1909W"/>
    <n v="503.96"/>
    <n v="4"/>
    <n v="0"/>
    <n v="131.02960000000002"/>
  </r>
  <r>
    <n v="184"/>
    <x v="88"/>
    <x v="2"/>
    <x v="84"/>
    <n v="40871"/>
    <s v="Second Class"/>
    <s v="RM-19675"/>
    <s v="Robert Marley"/>
    <x v="2"/>
    <s v="United States"/>
    <s v="Monroe"/>
    <x v="28"/>
    <n v="71203"/>
    <x v="0"/>
    <s v="TEC-PH-10004896"/>
    <x v="2"/>
    <x v="7"/>
    <s v="Nokia Lumia 521 (T-Mobile)"/>
    <n v="149.94999999999999"/>
    <n v="5"/>
    <n v="0"/>
    <n v="41.986000000000004"/>
  </r>
  <r>
    <n v="185"/>
    <x v="88"/>
    <x v="2"/>
    <x v="84"/>
    <n v="40871"/>
    <s v="Second Class"/>
    <s v="RM-19675"/>
    <s v="Robert Marley"/>
    <x v="2"/>
    <s v="United States"/>
    <s v="Monroe"/>
    <x v="28"/>
    <n v="71203"/>
    <x v="0"/>
    <s v="TEC-AC-10002345"/>
    <x v="2"/>
    <x v="11"/>
    <s v="HP Standard 104 key PS/2 Keyboard"/>
    <n v="29"/>
    <n v="2"/>
    <n v="0"/>
    <n v="7.25"/>
  </r>
  <r>
    <n v="186"/>
    <x v="89"/>
    <x v="0"/>
    <x v="85"/>
    <n v="41611"/>
    <s v="Standard Class"/>
    <s v="SK-19990"/>
    <s v="Sally Knutson"/>
    <x v="0"/>
    <s v="United States"/>
    <s v="Fairfield"/>
    <x v="29"/>
    <n v="6824"/>
    <x v="3"/>
    <s v="OFF-BI-10001890"/>
    <x v="1"/>
    <x v="8"/>
    <s v="Avery Poly Binder Pockets"/>
    <n v="7.16"/>
    <n v="2"/>
    <n v="0"/>
    <n v="3.4367999999999999"/>
  </r>
  <r>
    <n v="187"/>
    <x v="90"/>
    <x v="2"/>
    <x v="86"/>
    <n v="40785"/>
    <s v="Standard Class"/>
    <s v="FM-14290"/>
    <s v="Frank Merwin"/>
    <x v="2"/>
    <s v="United States"/>
    <s v="Los Angeles"/>
    <x v="1"/>
    <n v="90032"/>
    <x v="1"/>
    <s v="TEC-AC-10002323"/>
    <x v="2"/>
    <x v="11"/>
    <s v="SanDisk Ultra 32 GB MicroSDHC Class 10 Memory Card"/>
    <n v="176.8"/>
    <n v="8"/>
    <n v="0"/>
    <n v="22.984000000000009"/>
  </r>
  <r>
    <n v="188"/>
    <x v="91"/>
    <x v="0"/>
    <x v="87"/>
    <n v="41478"/>
    <s v="Standard Class"/>
    <s v="AM-10360"/>
    <s v="Alice McCarthy"/>
    <x v="1"/>
    <s v="United States"/>
    <s v="Grand Prairie"/>
    <x v="5"/>
    <n v="75051"/>
    <x v="2"/>
    <s v="OFF-ST-10001328"/>
    <x v="1"/>
    <x v="4"/>
    <s v="Personal Filing Tote with Lid, Black/Gray"/>
    <n v="37.224000000000004"/>
    <n v="3"/>
    <n v="0.2"/>
    <n v="3.7224000000000004"/>
  </r>
  <r>
    <n v="189"/>
    <x v="91"/>
    <x v="0"/>
    <x v="87"/>
    <n v="41478"/>
    <s v="Standard Class"/>
    <s v="AM-10360"/>
    <s v="Alice McCarthy"/>
    <x v="1"/>
    <s v="United States"/>
    <s v="Grand Prairie"/>
    <x v="5"/>
    <n v="75051"/>
    <x v="2"/>
    <s v="OFF-PA-10001950"/>
    <x v="1"/>
    <x v="10"/>
    <s v="Southworth 25% Cotton Antique Laid Paper &amp; Envelopes"/>
    <n v="20.016000000000002"/>
    <n v="3"/>
    <n v="0.2"/>
    <n v="6.2549999999999963"/>
  </r>
  <r>
    <n v="190"/>
    <x v="92"/>
    <x v="1"/>
    <x v="88"/>
    <n v="41196"/>
    <s v="First Class"/>
    <s v="MP-17470"/>
    <s v="Mark Packer"/>
    <x v="2"/>
    <s v="United States"/>
    <s v="New York City"/>
    <x v="15"/>
    <n v="10035"/>
    <x v="3"/>
    <s v="FUR-BO-10002613"/>
    <x v="0"/>
    <x v="0"/>
    <s v="Atlantic Metals Mobile 4-Shelf Bookcases, Custom Colors"/>
    <n v="899.13600000000008"/>
    <n v="4"/>
    <n v="0.2"/>
    <n v="112.39199999999991"/>
  </r>
  <r>
    <n v="191"/>
    <x v="92"/>
    <x v="1"/>
    <x v="88"/>
    <n v="41196"/>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n v="41196"/>
    <s v="First Class"/>
    <s v="MP-17470"/>
    <s v="Mark Packer"/>
    <x v="2"/>
    <s v="United States"/>
    <s v="New York City"/>
    <x v="15"/>
    <n v="10035"/>
    <x v="3"/>
    <s v="OFF-PA-10000061"/>
    <x v="1"/>
    <x v="10"/>
    <s v="Xerox 205"/>
    <n v="51.84"/>
    <n v="8"/>
    <n v="0"/>
    <n v="24.883200000000002"/>
  </r>
  <r>
    <n v="193"/>
    <x v="92"/>
    <x v="1"/>
    <x v="88"/>
    <n v="41196"/>
    <s v="First Class"/>
    <s v="MP-17470"/>
    <s v="Mark Packer"/>
    <x v="2"/>
    <s v="United States"/>
    <s v="New York City"/>
    <x v="15"/>
    <n v="10035"/>
    <x v="3"/>
    <s v="FUR-BO-10002545"/>
    <x v="0"/>
    <x v="0"/>
    <s v="Atlantic Metals Mobile 3-Shelf Bookcases, Custom Colors"/>
    <n v="626.35200000000009"/>
    <n v="3"/>
    <n v="0.2"/>
    <n v="46.976400000000012"/>
  </r>
  <r>
    <n v="194"/>
    <x v="92"/>
    <x v="1"/>
    <x v="88"/>
    <n v="41196"/>
    <s v="First Class"/>
    <s v="MP-17470"/>
    <s v="Mark Packer"/>
    <x v="2"/>
    <s v="United States"/>
    <s v="New York City"/>
    <x v="15"/>
    <n v="10035"/>
    <x v="3"/>
    <s v="OFF-AR-10003514"/>
    <x v="1"/>
    <x v="6"/>
    <s v="4009 Highlighters by Sanford"/>
    <n v="19.899999999999999"/>
    <n v="5"/>
    <n v="0"/>
    <n v="6.5669999999999984"/>
  </r>
  <r>
    <n v="195"/>
    <x v="93"/>
    <x v="1"/>
    <x v="89"/>
    <n v="41219"/>
    <s v="Standard Class"/>
    <s v="MZ-17515"/>
    <s v="Mary Zewe"/>
    <x v="1"/>
    <s v="United States"/>
    <s v="Redlands"/>
    <x v="1"/>
    <n v="92374"/>
    <x v="1"/>
    <s v="OFF-EN-10001509"/>
    <x v="1"/>
    <x v="12"/>
    <s v="Poly String Tie Envelopes"/>
    <n v="14.280000000000001"/>
    <n v="7"/>
    <n v="0"/>
    <n v="6.7115999999999989"/>
  </r>
  <r>
    <n v="196"/>
    <x v="94"/>
    <x v="2"/>
    <x v="90"/>
    <n v="40627"/>
    <s v="Standard Class"/>
    <s v="CB-12025"/>
    <s v="Cassandra Brandow"/>
    <x v="0"/>
    <s v="United States"/>
    <s v="Hamilton"/>
    <x v="24"/>
    <n v="45011"/>
    <x v="3"/>
    <s v="OFF-AR-10004685"/>
    <x v="1"/>
    <x v="6"/>
    <s v="Binney &amp; Smith Crayola Metallic Colored Pencils, 8-Color Set"/>
    <n v="7.4080000000000004"/>
    <n v="2"/>
    <n v="0.2"/>
    <n v="1.2037999999999995"/>
  </r>
  <r>
    <n v="197"/>
    <x v="94"/>
    <x v="2"/>
    <x v="90"/>
    <n v="40627"/>
    <s v="Standard Class"/>
    <s v="CB-12025"/>
    <s v="Cassandra Brandow"/>
    <x v="0"/>
    <s v="United States"/>
    <s v="Hamilton"/>
    <x v="24"/>
    <n v="45011"/>
    <x v="3"/>
    <s v="OFF-AR-10004027"/>
    <x v="1"/>
    <x v="6"/>
    <s v="Binney &amp; Smith inkTank Erasable Desk Highlighter, Chisel Tip, Yellow, 12/Box"/>
    <n v="6.048"/>
    <n v="3"/>
    <n v="0.2"/>
    <n v="1.5876000000000006"/>
  </r>
  <r>
    <n v="198"/>
    <x v="95"/>
    <x v="3"/>
    <x v="44"/>
    <n v="41957"/>
    <s v="Standard Class"/>
    <s v="VM-21685"/>
    <s v="Valerie Mitchum"/>
    <x v="2"/>
    <s v="United States"/>
    <s v="Westfield"/>
    <x v="30"/>
    <n v="7090"/>
    <x v="3"/>
    <s v="OFF-ST-10001414"/>
    <x v="1"/>
    <x v="4"/>
    <s v="Decoflex Hanging Personal Folder File"/>
    <n v="46.26"/>
    <n v="3"/>
    <n v="0"/>
    <n v="12.0276"/>
  </r>
  <r>
    <n v="199"/>
    <x v="96"/>
    <x v="3"/>
    <x v="91"/>
    <n v="41834"/>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n v="41834"/>
    <s v="Standard Class"/>
    <s v="FH-14365"/>
    <s v="Fred Hopkins"/>
    <x v="1"/>
    <s v="United States"/>
    <s v="Philadelphia"/>
    <x v="9"/>
    <n v="19120"/>
    <x v="3"/>
    <s v="OFF-PA-10002749"/>
    <x v="1"/>
    <x v="10"/>
    <s v="Wirebound Message Books, 5-1/2 x 4 Forms, 2 or 4 Forms per Page"/>
    <n v="16.056000000000001"/>
    <n v="3"/>
    <n v="0.2"/>
    <n v="5.8203000000000005"/>
  </r>
  <r>
    <n v="201"/>
    <x v="97"/>
    <x v="3"/>
    <x v="92"/>
    <n v="41820"/>
    <s v="Standard Class"/>
    <s v="MB-17305"/>
    <s v="Maria Bertelson"/>
    <x v="0"/>
    <s v="United States"/>
    <s v="Akron"/>
    <x v="24"/>
    <n v="44312"/>
    <x v="3"/>
    <s v="OFF-PA-10002666"/>
    <x v="1"/>
    <x v="10"/>
    <s v="Southworth 25% Cotton Linen-Finish Paper &amp; Envelopes"/>
    <n v="21.744000000000003"/>
    <n v="3"/>
    <n v="0.2"/>
    <n v="6.794999999999999"/>
  </r>
  <r>
    <n v="202"/>
    <x v="98"/>
    <x v="2"/>
    <x v="93"/>
    <n v="40760"/>
    <s v="First Class"/>
    <s v="BS-11755"/>
    <s v="Bruce Stewart"/>
    <x v="0"/>
    <s v="United States"/>
    <s v="Denver"/>
    <x v="22"/>
    <n v="80219"/>
    <x v="1"/>
    <s v="FUR-TA-10004289"/>
    <x v="0"/>
    <x v="3"/>
    <s v="BoxOffice By Design Rectangular and Half-Moon Meeting Room Tables"/>
    <n v="218.75"/>
    <n v="2"/>
    <n v="0.5"/>
    <n v="-161.875"/>
  </r>
  <r>
    <n v="203"/>
    <x v="98"/>
    <x v="2"/>
    <x v="93"/>
    <n v="40760"/>
    <s v="First Class"/>
    <s v="BS-11755"/>
    <s v="Bruce Stewart"/>
    <x v="0"/>
    <s v="United States"/>
    <s v="Denver"/>
    <x v="22"/>
    <n v="80219"/>
    <x v="1"/>
    <s v="OFF-AP-10003622"/>
    <x v="1"/>
    <x v="9"/>
    <s v="Bravo II Megaboss 12-Amp Hard Body Upright, Replacement Belts, 2 Belts per Pack"/>
    <n v="2.6"/>
    <n v="1"/>
    <n v="0.2"/>
    <n v="0.29249999999999987"/>
  </r>
  <r>
    <n v="204"/>
    <x v="99"/>
    <x v="3"/>
    <x v="94"/>
    <n v="41995"/>
    <s v="Second Class"/>
    <s v="LC-17140"/>
    <s v="Logan Currie"/>
    <x v="0"/>
    <s v="United States"/>
    <s v="Dallas"/>
    <x v="5"/>
    <n v="75220"/>
    <x v="2"/>
    <s v="OFF-AP-10003217"/>
    <x v="1"/>
    <x v="9"/>
    <s v="Eureka Sanitaire  Commercial Upright"/>
    <n v="66.283999999999992"/>
    <n v="2"/>
    <n v="0.8"/>
    <n v="-178.96680000000001"/>
  </r>
  <r>
    <n v="205"/>
    <x v="100"/>
    <x v="3"/>
    <x v="95"/>
    <n v="41798"/>
    <s v="Standard Class"/>
    <s v="HK-14890"/>
    <s v="Heather Kirkland"/>
    <x v="1"/>
    <s v="United States"/>
    <s v="Franklin"/>
    <x v="18"/>
    <n v="37064"/>
    <x v="0"/>
    <s v="FUR-FU-10002960"/>
    <x v="0"/>
    <x v="5"/>
    <s v="Eldon 200 Class Desk Accessories, Burgundy"/>
    <n v="35.168000000000006"/>
    <n v="7"/>
    <n v="0.2"/>
    <n v="9.6712000000000025"/>
  </r>
  <r>
    <n v="206"/>
    <x v="101"/>
    <x v="3"/>
    <x v="34"/>
    <n v="41988"/>
    <s v="Standard Class"/>
    <s v="LE-16810"/>
    <s v="Laurel Elliston"/>
    <x v="0"/>
    <s v="United States"/>
    <s v="Whittier"/>
    <x v="1"/>
    <n v="90604"/>
    <x v="1"/>
    <s v="TEC-PH-10001918"/>
    <x v="2"/>
    <x v="7"/>
    <s v="Nortel Business Series Terminal T7208 Digital phone"/>
    <n v="444.76800000000003"/>
    <n v="4"/>
    <n v="0.2"/>
    <n v="44.476800000000026"/>
  </r>
  <r>
    <n v="207"/>
    <x v="102"/>
    <x v="3"/>
    <x v="96"/>
    <n v="41981"/>
    <s v="Standard Class"/>
    <s v="JH-15985"/>
    <s v="Joseph Holt"/>
    <x v="0"/>
    <s v="United States"/>
    <s v="Saginaw"/>
    <x v="12"/>
    <n v="48601"/>
    <x v="2"/>
    <s v="OFF-ST-10000642"/>
    <x v="1"/>
    <x v="4"/>
    <s v="Tennsco Lockers, Gray"/>
    <n v="83.92"/>
    <n v="4"/>
    <n v="0"/>
    <n v="5.8743999999999943"/>
  </r>
  <r>
    <n v="208"/>
    <x v="102"/>
    <x v="3"/>
    <x v="96"/>
    <n v="41981"/>
    <s v="Standard Class"/>
    <s v="JH-15985"/>
    <s v="Joseph Holt"/>
    <x v="0"/>
    <s v="United States"/>
    <s v="Saginaw"/>
    <x v="12"/>
    <n v="48601"/>
    <x v="2"/>
    <s v="TEC-PH-10001700"/>
    <x v="2"/>
    <x v="7"/>
    <s v="Panasonic KX-TG6844B Expandable Digital Cordless Telephone"/>
    <n v="131.97999999999999"/>
    <n v="2"/>
    <n v="0"/>
    <n v="35.634600000000006"/>
  </r>
  <r>
    <n v="209"/>
    <x v="102"/>
    <x v="3"/>
    <x v="96"/>
    <n v="41981"/>
    <s v="Standard Class"/>
    <s v="JH-15985"/>
    <s v="Joseph Holt"/>
    <x v="0"/>
    <s v="United States"/>
    <s v="Saginaw"/>
    <x v="12"/>
    <n v="48601"/>
    <x v="2"/>
    <s v="OFF-BI-10003274"/>
    <x v="1"/>
    <x v="8"/>
    <s v="Avery Durable Slant Ring Binders, No Labels"/>
    <n v="15.92"/>
    <n v="4"/>
    <n v="0"/>
    <n v="7.4824000000000002"/>
  </r>
  <r>
    <n v="210"/>
    <x v="102"/>
    <x v="3"/>
    <x v="96"/>
    <n v="41981"/>
    <s v="Standard Class"/>
    <s v="JH-15985"/>
    <s v="Joseph Holt"/>
    <x v="0"/>
    <s v="United States"/>
    <s v="Saginaw"/>
    <x v="12"/>
    <n v="48601"/>
    <x v="2"/>
    <s v="OFF-FA-10000134"/>
    <x v="1"/>
    <x v="13"/>
    <s v="Advantus Push Pins, Aluminum Head"/>
    <n v="52.29"/>
    <n v="9"/>
    <n v="0"/>
    <n v="16.209899999999998"/>
  </r>
  <r>
    <n v="211"/>
    <x v="102"/>
    <x v="3"/>
    <x v="96"/>
    <n v="41981"/>
    <s v="Standard Class"/>
    <s v="JH-15985"/>
    <s v="Joseph Holt"/>
    <x v="0"/>
    <s v="United States"/>
    <s v="Saginaw"/>
    <x v="12"/>
    <n v="48601"/>
    <x v="2"/>
    <s v="OFF-ST-10001522"/>
    <x v="1"/>
    <x v="4"/>
    <s v="Gould Plastics 18-Pocket Panel Bin, 34w x 5-1/4d x 20-1/2h"/>
    <n v="91.99"/>
    <n v="1"/>
    <n v="0"/>
    <n v="3.6795999999999935"/>
  </r>
  <r>
    <n v="212"/>
    <x v="103"/>
    <x v="1"/>
    <x v="97"/>
    <n v="40952"/>
    <s v="Second Class"/>
    <s v="MS-17980"/>
    <s v="Michael Stewart"/>
    <x v="1"/>
    <s v="United States"/>
    <s v="Dallas"/>
    <x v="5"/>
    <n v="75220"/>
    <x v="2"/>
    <s v="TEC-AC-10001266"/>
    <x v="2"/>
    <x v="11"/>
    <s v="Memorex Micro Travel Drive 8 GB"/>
    <n v="20.8"/>
    <n v="2"/>
    <n v="0.2"/>
    <n v="6.4999999999999991"/>
  </r>
  <r>
    <n v="213"/>
    <x v="104"/>
    <x v="1"/>
    <x v="98"/>
    <n v="40917"/>
    <s v="Standard Class"/>
    <s v="VW-21775"/>
    <s v="Victoria Wilson"/>
    <x v="1"/>
    <s v="United States"/>
    <s v="Medina"/>
    <x v="24"/>
    <n v="44256"/>
    <x v="3"/>
    <s v="OFF-LA-10004544"/>
    <x v="1"/>
    <x v="2"/>
    <s v="Avery 505"/>
    <n v="23.680000000000003"/>
    <n v="2"/>
    <n v="0.2"/>
    <n v="8.879999999999999"/>
  </r>
  <r>
    <n v="214"/>
    <x v="104"/>
    <x v="1"/>
    <x v="98"/>
    <n v="40917"/>
    <s v="Standard Class"/>
    <s v="VW-21775"/>
    <s v="Victoria Wilson"/>
    <x v="1"/>
    <s v="United States"/>
    <s v="Medina"/>
    <x v="24"/>
    <n v="44256"/>
    <x v="3"/>
    <s v="FUR-BO-10004695"/>
    <x v="0"/>
    <x v="0"/>
    <s v="O'Sullivan 2-Door Barrister Bookcase in Odessa Pine"/>
    <n v="452.45"/>
    <n v="5"/>
    <n v="0.5"/>
    <n v="-244.32300000000006"/>
  </r>
  <r>
    <n v="215"/>
    <x v="104"/>
    <x v="1"/>
    <x v="98"/>
    <n v="40917"/>
    <s v="Standard Class"/>
    <s v="VW-21775"/>
    <s v="Victoria Wilson"/>
    <x v="1"/>
    <s v="United States"/>
    <s v="Medina"/>
    <x v="24"/>
    <n v="44256"/>
    <x v="3"/>
    <s v="TEC-PH-10002844"/>
    <x v="2"/>
    <x v="7"/>
    <s v="Speck Products Candyshell Flip Case"/>
    <n v="62.981999999999999"/>
    <n v="3"/>
    <n v="0.4"/>
    <n v="-14.695800000000006"/>
  </r>
  <r>
    <n v="216"/>
    <x v="104"/>
    <x v="1"/>
    <x v="98"/>
    <n v="40917"/>
    <s v="Standard Class"/>
    <s v="VW-21775"/>
    <s v="Victoria Wilson"/>
    <x v="1"/>
    <s v="United States"/>
    <s v="Medina"/>
    <x v="24"/>
    <n v="44256"/>
    <x v="3"/>
    <s v="TEC-MA-10000864"/>
    <x v="2"/>
    <x v="15"/>
    <s v="Cisco 9971 IP Video Phone Charcoal"/>
    <n v="1188.0000000000002"/>
    <n v="9"/>
    <n v="0.7"/>
    <n v="-950.40000000000009"/>
  </r>
  <r>
    <n v="217"/>
    <x v="104"/>
    <x v="1"/>
    <x v="98"/>
    <n v="40917"/>
    <s v="Standard Class"/>
    <s v="VW-21775"/>
    <s v="Victoria Wilson"/>
    <x v="1"/>
    <s v="United States"/>
    <s v="Medina"/>
    <x v="24"/>
    <n v="44256"/>
    <x v="3"/>
    <s v="TEC-AC-10000109"/>
    <x v="2"/>
    <x v="11"/>
    <s v="Sony Micro Vault Click 16 GB USB 2.0 Flash Drive"/>
    <n v="89.584000000000003"/>
    <n v="2"/>
    <n v="0.2"/>
    <n v="4.4792000000000058"/>
  </r>
  <r>
    <n v="218"/>
    <x v="105"/>
    <x v="0"/>
    <x v="99"/>
    <n v="41580"/>
    <s v="Standard Class"/>
    <s v="JH-15910"/>
    <s v="Jonathan Howell"/>
    <x v="0"/>
    <s v="United States"/>
    <s v="Los Angeles"/>
    <x v="1"/>
    <n v="90032"/>
    <x v="1"/>
    <s v="OFF-ST-10001328"/>
    <x v="1"/>
    <x v="4"/>
    <s v="Personal Filing Tote with Lid, Black/Gray"/>
    <n v="93.06"/>
    <n v="6"/>
    <n v="0"/>
    <n v="26.056800000000003"/>
  </r>
  <r>
    <n v="219"/>
    <x v="105"/>
    <x v="0"/>
    <x v="99"/>
    <n v="41580"/>
    <s v="Standard Class"/>
    <s v="JH-15910"/>
    <s v="Jonathan Howell"/>
    <x v="0"/>
    <s v="United States"/>
    <s v="Los Angeles"/>
    <x v="1"/>
    <n v="90032"/>
    <x v="1"/>
    <s v="TEC-PH-10002563"/>
    <x v="2"/>
    <x v="7"/>
    <s v="Adtran 1202752G1"/>
    <n v="302.37599999999998"/>
    <n v="3"/>
    <n v="0.2"/>
    <n v="22.678200000000018"/>
  </r>
  <r>
    <n v="220"/>
    <x v="106"/>
    <x v="1"/>
    <x v="100"/>
    <n v="41270"/>
    <s v="First Class"/>
    <s v="JB-15925"/>
    <s v="Joni Blumstein"/>
    <x v="0"/>
    <s v="United States"/>
    <s v="Dublin"/>
    <x v="24"/>
    <n v="43017"/>
    <x v="3"/>
    <s v="OFF-FA-10000585"/>
    <x v="1"/>
    <x v="13"/>
    <s v="OIC Bulk Pack Metal Binder Clips"/>
    <n v="5.5840000000000005"/>
    <n v="2"/>
    <n v="0.2"/>
    <n v="1.8147999999999997"/>
  </r>
  <r>
    <n v="221"/>
    <x v="106"/>
    <x v="1"/>
    <x v="100"/>
    <n v="41270"/>
    <s v="First Class"/>
    <s v="JB-15925"/>
    <s v="Joni Blumstein"/>
    <x v="0"/>
    <s v="United States"/>
    <s v="Dublin"/>
    <x v="24"/>
    <n v="43017"/>
    <x v="3"/>
    <s v="OFF-PA-10004000"/>
    <x v="1"/>
    <x v="10"/>
    <s v="While You Were Out Pads, 50 per Pad, 4 x 5 1/4, Green Cycle"/>
    <n v="22.704000000000004"/>
    <n v="6"/>
    <n v="0.2"/>
    <n v="8.2302"/>
  </r>
  <r>
    <n v="222"/>
    <x v="106"/>
    <x v="1"/>
    <x v="100"/>
    <n v="41270"/>
    <s v="First Class"/>
    <s v="JB-15925"/>
    <s v="Joni Blumstein"/>
    <x v="0"/>
    <s v="United States"/>
    <s v="Dublin"/>
    <x v="24"/>
    <n v="43017"/>
    <x v="3"/>
    <s v="OFF-BI-10002852"/>
    <x v="1"/>
    <x v="8"/>
    <s v="Ibico Standard Transparent Covers"/>
    <n v="19.776000000000003"/>
    <n v="4"/>
    <n v="0.7"/>
    <n v="-13.843199999999996"/>
  </r>
  <r>
    <n v="223"/>
    <x v="106"/>
    <x v="1"/>
    <x v="100"/>
    <n v="41270"/>
    <s v="First Class"/>
    <s v="JB-15925"/>
    <s v="Joni Blumstein"/>
    <x v="0"/>
    <s v="United States"/>
    <s v="Dublin"/>
    <x v="24"/>
    <n v="43017"/>
    <x v="3"/>
    <s v="FUR-FU-10000087"/>
    <x v="0"/>
    <x v="5"/>
    <s v="Executive Impressions 14&quot; Two-Color Numerals Wall Clock"/>
    <n v="72.703999999999994"/>
    <n v="4"/>
    <n v="0.2"/>
    <n v="19.084800000000005"/>
  </r>
  <r>
    <n v="224"/>
    <x v="106"/>
    <x v="1"/>
    <x v="100"/>
    <n v="41270"/>
    <s v="First Class"/>
    <s v="JB-15925"/>
    <s v="Joni Blumstein"/>
    <x v="0"/>
    <s v="United States"/>
    <s v="Dublin"/>
    <x v="24"/>
    <n v="43017"/>
    <x v="3"/>
    <s v="TEC-MA-10001148"/>
    <x v="2"/>
    <x v="15"/>
    <s v="Swingline SM12-08 MicroCut Jam Free Shredder"/>
    <n v="479.98800000000006"/>
    <n v="4"/>
    <n v="0.7"/>
    <n v="-383.99040000000002"/>
  </r>
  <r>
    <n v="225"/>
    <x v="106"/>
    <x v="1"/>
    <x v="100"/>
    <n v="41270"/>
    <s v="First Class"/>
    <s v="JB-15925"/>
    <s v="Joni Blumstein"/>
    <x v="0"/>
    <s v="United States"/>
    <s v="Dublin"/>
    <x v="24"/>
    <n v="43017"/>
    <x v="3"/>
    <s v="OFF-AR-10001958"/>
    <x v="1"/>
    <x v="6"/>
    <s v="Stanley Bostitch Contemporary Electric Pencil Sharpeners"/>
    <n v="27.168000000000003"/>
    <n v="2"/>
    <n v="0.2"/>
    <n v="2.7168000000000001"/>
  </r>
  <r>
    <n v="226"/>
    <x v="107"/>
    <x v="1"/>
    <x v="101"/>
    <n v="41137"/>
    <s v="Standard Class"/>
    <s v="DS-13180"/>
    <s v="David Smith"/>
    <x v="1"/>
    <s v="United States"/>
    <s v="Detroit"/>
    <x v="12"/>
    <n v="48227"/>
    <x v="2"/>
    <s v="OFF-AR-10001026"/>
    <x v="1"/>
    <x v="6"/>
    <s v="Sanford Uni-Blazer View Highlighters, Chisel Tip, Yellow"/>
    <n v="2.2000000000000002"/>
    <n v="1"/>
    <n v="0"/>
    <n v="0.96800000000000019"/>
  </r>
  <r>
    <n v="227"/>
    <x v="107"/>
    <x v="1"/>
    <x v="101"/>
    <n v="41137"/>
    <s v="Standard Class"/>
    <s v="DS-13180"/>
    <s v="David Smith"/>
    <x v="1"/>
    <s v="United States"/>
    <s v="Detroit"/>
    <x v="12"/>
    <n v="48227"/>
    <x v="2"/>
    <s v="FUR-TA-10003748"/>
    <x v="0"/>
    <x v="3"/>
    <s v="Bevis 36 x 72 Conference Tables"/>
    <n v="622.44999999999993"/>
    <n v="5"/>
    <n v="0"/>
    <n v="136.93899999999999"/>
  </r>
  <r>
    <n v="228"/>
    <x v="107"/>
    <x v="1"/>
    <x v="101"/>
    <n v="41137"/>
    <s v="Standard Class"/>
    <s v="DS-13180"/>
    <s v="David Smith"/>
    <x v="1"/>
    <s v="United States"/>
    <s v="Detroit"/>
    <x v="12"/>
    <n v="48227"/>
    <x v="2"/>
    <s v="OFF-ST-10002485"/>
    <x v="1"/>
    <x v="4"/>
    <s v="Rogers Deluxe File Chest"/>
    <n v="21.98"/>
    <n v="1"/>
    <n v="0"/>
    <n v="0.21979999999999933"/>
  </r>
  <r>
    <n v="229"/>
    <x v="108"/>
    <x v="1"/>
    <x v="102"/>
    <n v="40972"/>
    <s v="Standard Class"/>
    <s v="VD-21670"/>
    <s v="Valerie Dominguez"/>
    <x v="0"/>
    <s v="United States"/>
    <s v="Columbia"/>
    <x v="18"/>
    <n v="38401"/>
    <x v="0"/>
    <s v="FUR-CH-10004860"/>
    <x v="0"/>
    <x v="1"/>
    <s v="Global Low Back Tilter Chair"/>
    <n v="161.56800000000001"/>
    <n v="2"/>
    <n v="0.2"/>
    <n v="-28.274400000000021"/>
  </r>
  <r>
    <n v="230"/>
    <x v="108"/>
    <x v="1"/>
    <x v="102"/>
    <n v="40972"/>
    <s v="Standard Class"/>
    <s v="VD-21670"/>
    <s v="Valerie Dominguez"/>
    <x v="0"/>
    <s v="United States"/>
    <s v="Columbia"/>
    <x v="18"/>
    <n v="38401"/>
    <x v="0"/>
    <s v="FUR-CH-10004477"/>
    <x v="0"/>
    <x v="1"/>
    <s v="Global Push Button Manager's Chair, Indigo"/>
    <n v="389.69600000000003"/>
    <n v="8"/>
    <n v="0.2"/>
    <n v="43.840799999999973"/>
  </r>
  <r>
    <n v="231"/>
    <x v="109"/>
    <x v="2"/>
    <x v="103"/>
    <n v="40803"/>
    <s v="Standard Class"/>
    <s v="EA-14035"/>
    <s v="Erin Ashbrook"/>
    <x v="1"/>
    <s v="United States"/>
    <s v="Charlotte"/>
    <x v="3"/>
    <n v="28205"/>
    <x v="0"/>
    <s v="OFF-BI-10001679"/>
    <x v="1"/>
    <x v="8"/>
    <s v="GBC Instant Index System for Binding Systems"/>
    <n v="18.648000000000003"/>
    <n v="7"/>
    <n v="0.7"/>
    <n v="-12.431999999999999"/>
  </r>
  <r>
    <n v="232"/>
    <x v="110"/>
    <x v="3"/>
    <x v="104"/>
    <n v="41742"/>
    <s v="Standard Class"/>
    <s v="CS-12400"/>
    <s v="Christopher Schild"/>
    <x v="2"/>
    <s v="United States"/>
    <s v="Tampa"/>
    <x v="2"/>
    <n v="33614"/>
    <x v="0"/>
    <s v="FUR-TA-10001705"/>
    <x v="0"/>
    <x v="3"/>
    <s v="Bush Advantage Collection Round Conference Table"/>
    <n v="233.86"/>
    <n v="2"/>
    <n v="0.45"/>
    <n v="-102.04800000000003"/>
  </r>
  <r>
    <n v="233"/>
    <x v="110"/>
    <x v="3"/>
    <x v="104"/>
    <n v="41742"/>
    <s v="Standard Class"/>
    <s v="CS-12400"/>
    <s v="Christopher Schild"/>
    <x v="2"/>
    <s v="United States"/>
    <s v="Tampa"/>
    <x v="2"/>
    <n v="33614"/>
    <x v="0"/>
    <s v="FUR-TA-10003473"/>
    <x v="0"/>
    <x v="3"/>
    <s v="Bretford Rectangular Conference Table Tops"/>
    <n v="620.61450000000013"/>
    <n v="3"/>
    <n v="0.45"/>
    <n v="-248.24579999999992"/>
  </r>
  <r>
    <n v="234"/>
    <x v="110"/>
    <x v="3"/>
    <x v="104"/>
    <n v="41742"/>
    <s v="Standard Class"/>
    <s v="CS-12400"/>
    <s v="Christopher Schild"/>
    <x v="2"/>
    <s v="United States"/>
    <s v="Tampa"/>
    <x v="2"/>
    <n v="33614"/>
    <x v="0"/>
    <s v="OFF-BI-10001679"/>
    <x v="1"/>
    <x v="8"/>
    <s v="GBC Instant Index System for Binding Systems"/>
    <n v="5.3280000000000012"/>
    <n v="2"/>
    <n v="0.7"/>
    <n v="-3.5519999999999996"/>
  </r>
  <r>
    <n v="235"/>
    <x v="110"/>
    <x v="3"/>
    <x v="104"/>
    <n v="4174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n v="41742"/>
    <s v="Standard Class"/>
    <s v="CS-12400"/>
    <s v="Christopher Schild"/>
    <x v="2"/>
    <s v="United States"/>
    <s v="Tampa"/>
    <x v="2"/>
    <n v="33614"/>
    <x v="0"/>
    <s v="TEC-AC-10003832"/>
    <x v="2"/>
    <x v="11"/>
    <s v="Logitech P710e Mobile Speakerphone"/>
    <n v="617.97600000000011"/>
    <n v="3"/>
    <n v="0.2"/>
    <n v="-7.724700000000098"/>
  </r>
  <r>
    <n v="237"/>
    <x v="111"/>
    <x v="3"/>
    <x v="105"/>
    <n v="41960"/>
    <s v="Standard Class"/>
    <s v="DB-13120"/>
    <s v="David Bremer"/>
    <x v="1"/>
    <s v="United States"/>
    <s v="Santa Clara"/>
    <x v="1"/>
    <n v="95051"/>
    <x v="1"/>
    <s v="OFF-PA-10002479"/>
    <x v="1"/>
    <x v="10"/>
    <s v="Xerox 4200 Series MultiUse Premium Copy Paper (20Lb. and 84 Bright)"/>
    <n v="10.56"/>
    <n v="2"/>
    <n v="0"/>
    <n v="4.7519999999999998"/>
  </r>
  <r>
    <n v="238"/>
    <x v="112"/>
    <x v="0"/>
    <x v="30"/>
    <n v="41435"/>
    <s v="Second Class"/>
    <s v="KL-16645"/>
    <s v="Ken Lonsdale"/>
    <x v="0"/>
    <s v="United States"/>
    <s v="Chicago"/>
    <x v="10"/>
    <n v="60610"/>
    <x v="2"/>
    <s v="OFF-PA-10003349"/>
    <x v="1"/>
    <x v="10"/>
    <s v="Xerox 1957"/>
    <n v="25.920000000000005"/>
    <n v="5"/>
    <n v="0.2"/>
    <n v="9.3960000000000008"/>
  </r>
  <r>
    <n v="239"/>
    <x v="112"/>
    <x v="0"/>
    <x v="30"/>
    <n v="41435"/>
    <s v="Second Class"/>
    <s v="KL-16645"/>
    <s v="Ken Lonsdale"/>
    <x v="0"/>
    <s v="United States"/>
    <s v="Chicago"/>
    <x v="10"/>
    <n v="60610"/>
    <x v="2"/>
    <s v="FUR-FU-10000576"/>
    <x v="0"/>
    <x v="5"/>
    <s v="Luxo Professional Fluorescent Magnifier Lamp with Clamp-Mount Base"/>
    <n v="419.68000000000006"/>
    <n v="5"/>
    <n v="0.6"/>
    <n v="-356.72799999999995"/>
  </r>
  <r>
    <n v="240"/>
    <x v="112"/>
    <x v="0"/>
    <x v="30"/>
    <n v="41435"/>
    <s v="Second Class"/>
    <s v="KL-16645"/>
    <s v="Ken Lonsdale"/>
    <x v="0"/>
    <s v="United States"/>
    <s v="Chicago"/>
    <x v="10"/>
    <n v="60610"/>
    <x v="2"/>
    <s v="FUR-FU-10004351"/>
    <x v="0"/>
    <x v="5"/>
    <s v="Staples"/>
    <n v="11.688000000000001"/>
    <n v="3"/>
    <n v="0.6"/>
    <n v="-4.6751999999999985"/>
  </r>
  <r>
    <n v="241"/>
    <x v="112"/>
    <x v="0"/>
    <x v="30"/>
    <n v="41435"/>
    <s v="Second Class"/>
    <s v="KL-16645"/>
    <s v="Ken Lonsdale"/>
    <x v="0"/>
    <s v="United States"/>
    <s v="Chicago"/>
    <x v="10"/>
    <n v="60610"/>
    <x v="2"/>
    <s v="TEC-PH-10000011"/>
    <x v="2"/>
    <x v="7"/>
    <s v="PureGear Roll-On Screen Protector"/>
    <n v="31.983999999999998"/>
    <n v="2"/>
    <n v="0.2"/>
    <n v="11.194399999999998"/>
  </r>
  <r>
    <n v="242"/>
    <x v="112"/>
    <x v="0"/>
    <x v="30"/>
    <n v="41435"/>
    <s v="Second Class"/>
    <s v="KL-16645"/>
    <s v="Ken Lonsdale"/>
    <x v="0"/>
    <s v="United States"/>
    <s v="Chicago"/>
    <x v="10"/>
    <n v="60610"/>
    <x v="2"/>
    <s v="FUR-TA-10002607"/>
    <x v="0"/>
    <x v="3"/>
    <s v="KI Conference Tables"/>
    <n v="177.22499999999999"/>
    <n v="5"/>
    <n v="0.5"/>
    <n v="-120.51299999999998"/>
  </r>
  <r>
    <n v="243"/>
    <x v="112"/>
    <x v="0"/>
    <x v="30"/>
    <n v="41435"/>
    <s v="Second Class"/>
    <s v="KL-16645"/>
    <s v="Ken Lonsdale"/>
    <x v="0"/>
    <s v="United States"/>
    <s v="Chicago"/>
    <x v="10"/>
    <n v="60610"/>
    <x v="2"/>
    <s v="FUR-FU-10002505"/>
    <x v="0"/>
    <x v="5"/>
    <s v="Eldon 100 Class Desk Accessories"/>
    <n v="4.0440000000000005"/>
    <n v="3"/>
    <n v="0.6"/>
    <n v="-2.8307999999999995"/>
  </r>
  <r>
    <n v="244"/>
    <x v="112"/>
    <x v="0"/>
    <x v="30"/>
    <n v="41435"/>
    <s v="Second Class"/>
    <s v="KL-16645"/>
    <s v="Ken Lonsdale"/>
    <x v="0"/>
    <s v="United States"/>
    <s v="Chicago"/>
    <x v="10"/>
    <n v="60610"/>
    <x v="2"/>
    <s v="OFF-AR-10004685"/>
    <x v="1"/>
    <x v="6"/>
    <s v="Binney &amp; Smith Crayola Metallic Colored Pencils, 8-Color Set"/>
    <n v="7.4080000000000004"/>
    <n v="2"/>
    <n v="0.2"/>
    <n v="1.2037999999999995"/>
  </r>
  <r>
    <n v="245"/>
    <x v="113"/>
    <x v="2"/>
    <x v="106"/>
    <n v="40700"/>
    <s v="Second Class"/>
    <s v="DW-13480"/>
    <s v="Dianna Wilson"/>
    <x v="2"/>
    <s v="United States"/>
    <s v="Lakeville"/>
    <x v="11"/>
    <n v="55044"/>
    <x v="2"/>
    <s v="FUR-CH-10004063"/>
    <x v="0"/>
    <x v="1"/>
    <s v="Global Deluxe High-Back Manager's Chair"/>
    <n v="2001.8600000000001"/>
    <n v="7"/>
    <n v="0"/>
    <n v="580.53939999999989"/>
  </r>
  <r>
    <n v="246"/>
    <x v="113"/>
    <x v="2"/>
    <x v="106"/>
    <n v="40700"/>
    <s v="Second Class"/>
    <s v="DW-13480"/>
    <s v="Dianna Wilson"/>
    <x v="2"/>
    <s v="United States"/>
    <s v="Lakeville"/>
    <x v="11"/>
    <n v="55044"/>
    <x v="2"/>
    <s v="OFF-ST-10002276"/>
    <x v="1"/>
    <x v="4"/>
    <s v="Safco Steel Mobile File Cart"/>
    <n v="166.72"/>
    <n v="2"/>
    <n v="0"/>
    <n v="41.680000000000007"/>
  </r>
  <r>
    <n v="247"/>
    <x v="113"/>
    <x v="2"/>
    <x v="106"/>
    <n v="40700"/>
    <s v="Second Class"/>
    <s v="DW-13480"/>
    <s v="Dianna Wilson"/>
    <x v="2"/>
    <s v="United States"/>
    <s v="Lakeville"/>
    <x v="11"/>
    <n v="55044"/>
    <x v="2"/>
    <s v="OFF-PA-10004082"/>
    <x v="1"/>
    <x v="10"/>
    <s v="Adams Telephone Message Book w/Frequently-Called Numbers Space, 400 Messages per Book"/>
    <n v="47.88"/>
    <n v="6"/>
    <n v="0"/>
    <n v="23.94"/>
  </r>
  <r>
    <n v="248"/>
    <x v="113"/>
    <x v="2"/>
    <x v="106"/>
    <n v="40700"/>
    <s v="Second Class"/>
    <s v="DW-13480"/>
    <s v="Dianna Wilson"/>
    <x v="2"/>
    <s v="United States"/>
    <s v="Lakeville"/>
    <x v="11"/>
    <n v="55044"/>
    <x v="2"/>
    <s v="OFF-AP-10002945"/>
    <x v="1"/>
    <x v="9"/>
    <s v="Honeywell Enviracaire Portable HEPA Air Cleaner for 17' x 22' Room"/>
    <n v="1503.25"/>
    <n v="5"/>
    <n v="0"/>
    <n v="496.07249999999993"/>
  </r>
  <r>
    <n v="249"/>
    <x v="113"/>
    <x v="2"/>
    <x v="106"/>
    <n v="40700"/>
    <s v="Second Class"/>
    <s v="DW-13480"/>
    <s v="Dianna Wilson"/>
    <x v="2"/>
    <s v="United States"/>
    <s v="Lakeville"/>
    <x v="11"/>
    <n v="55044"/>
    <x v="2"/>
    <s v="OFF-PA-10000061"/>
    <x v="1"/>
    <x v="10"/>
    <s v="Xerox 205"/>
    <n v="25.92"/>
    <n v="4"/>
    <n v="0"/>
    <n v="12.441600000000001"/>
  </r>
  <r>
    <n v="250"/>
    <x v="114"/>
    <x v="0"/>
    <x v="107"/>
    <n v="41624"/>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n v="41535"/>
    <s v="Standard Class"/>
    <s v="KC-16540"/>
    <s v="Kelly Collister"/>
    <x v="0"/>
    <s v="United States"/>
    <s v="San Diego"/>
    <x v="1"/>
    <n v="92037"/>
    <x v="1"/>
    <s v="OFF-PA-10004569"/>
    <x v="1"/>
    <x v="10"/>
    <s v="Wirebound Message Books, Two 4 1/4&quot; x 5&quot; Forms per Page"/>
    <n v="7.61"/>
    <n v="1"/>
    <n v="0"/>
    <n v="3.5766999999999998"/>
  </r>
  <r>
    <n v="252"/>
    <x v="115"/>
    <x v="0"/>
    <x v="108"/>
    <n v="41535"/>
    <s v="Standard Class"/>
    <s v="KC-16540"/>
    <s v="Kelly Collister"/>
    <x v="0"/>
    <s v="United States"/>
    <s v="San Diego"/>
    <x v="1"/>
    <n v="92037"/>
    <x v="1"/>
    <s v="TEC-AC-10003832"/>
    <x v="2"/>
    <x v="11"/>
    <s v="Logitech P710e Mobile Speakerphone"/>
    <n v="3347.37"/>
    <n v="13"/>
    <n v="0"/>
    <n v="636.0002999999997"/>
  </r>
  <r>
    <n v="253"/>
    <x v="116"/>
    <x v="0"/>
    <x v="107"/>
    <n v="41622"/>
    <s v="First Class"/>
    <s v="DL-13315"/>
    <s v="Delfina Latchford"/>
    <x v="0"/>
    <s v="United States"/>
    <s v="New York City"/>
    <x v="15"/>
    <n v="10024"/>
    <x v="3"/>
    <s v="OFF-ST-10001228"/>
    <x v="1"/>
    <x v="4"/>
    <s v="Fellowes Personal Hanging Folder Files, Navy"/>
    <n v="80.58"/>
    <n v="6"/>
    <n v="0"/>
    <n v="22.562400000000004"/>
  </r>
  <r>
    <n v="254"/>
    <x v="116"/>
    <x v="0"/>
    <x v="107"/>
    <n v="41622"/>
    <s v="First Class"/>
    <s v="DL-13315"/>
    <s v="Delfina Latchford"/>
    <x v="0"/>
    <s v="United States"/>
    <s v="New York City"/>
    <x v="15"/>
    <n v="10024"/>
    <x v="3"/>
    <s v="OFF-EN-10003296"/>
    <x v="1"/>
    <x v="12"/>
    <s v="Tyvek Side-Opening Peel &amp; Seel Expanding Envelopes"/>
    <n v="361.92"/>
    <n v="4"/>
    <n v="0"/>
    <n v="162.864"/>
  </r>
  <r>
    <n v="255"/>
    <x v="117"/>
    <x v="1"/>
    <x v="109"/>
    <n v="41247"/>
    <s v="Standard Class"/>
    <s v="DR-12880"/>
    <s v="Dan Reichenbach"/>
    <x v="1"/>
    <s v="United States"/>
    <s v="Chicago"/>
    <x v="10"/>
    <n v="60623"/>
    <x v="2"/>
    <s v="FUR-FU-10002505"/>
    <x v="0"/>
    <x v="5"/>
    <s v="Eldon 100 Class Desk Accessories"/>
    <n v="12.132000000000001"/>
    <n v="9"/>
    <n v="0.6"/>
    <n v="-8.4923999999999982"/>
  </r>
  <r>
    <n v="256"/>
    <x v="117"/>
    <x v="1"/>
    <x v="109"/>
    <n v="41247"/>
    <s v="Standard Class"/>
    <s v="DR-12880"/>
    <s v="Dan Reichenbach"/>
    <x v="1"/>
    <s v="United States"/>
    <s v="Chicago"/>
    <x v="10"/>
    <n v="60623"/>
    <x v="2"/>
    <s v="OFF-ST-10004804"/>
    <x v="1"/>
    <x v="4"/>
    <s v="Belkin 19&quot; Vented Equipment Shelf, Black"/>
    <n v="82.367999999999995"/>
    <n v="2"/>
    <n v="0.2"/>
    <n v="-19.562399999999997"/>
  </r>
  <r>
    <n v="257"/>
    <x v="117"/>
    <x v="1"/>
    <x v="109"/>
    <n v="41247"/>
    <s v="Standard Class"/>
    <s v="DR-12880"/>
    <s v="Dan Reichenbach"/>
    <x v="1"/>
    <s v="United States"/>
    <s v="Chicago"/>
    <x v="10"/>
    <n v="60623"/>
    <x v="2"/>
    <s v="OFF-ST-10001590"/>
    <x v="1"/>
    <x v="4"/>
    <s v="Tenex Personal Project File with Scoop Front Design, Black"/>
    <n v="53.92"/>
    <n v="5"/>
    <n v="0.2"/>
    <n v="4.0439999999999969"/>
  </r>
  <r>
    <n v="258"/>
    <x v="117"/>
    <x v="1"/>
    <x v="109"/>
    <n v="41247"/>
    <s v="Standard Class"/>
    <s v="DR-12880"/>
    <s v="Dan Reichenbach"/>
    <x v="1"/>
    <s v="United States"/>
    <s v="Chicago"/>
    <x v="10"/>
    <n v="60623"/>
    <x v="2"/>
    <s v="TEC-PH-10001580"/>
    <x v="2"/>
    <x v="7"/>
    <s v="Logitech Mobile Speakerphone P710e - speaker phone"/>
    <n v="647.904"/>
    <n v="6"/>
    <n v="0.2"/>
    <n v="56.691599999999966"/>
  </r>
  <r>
    <n v="259"/>
    <x v="118"/>
    <x v="3"/>
    <x v="96"/>
    <n v="41977"/>
    <s v="Second Class"/>
    <s v="CC-12670"/>
    <s v="Craig Carreira"/>
    <x v="0"/>
    <s v="United States"/>
    <s v="New York City"/>
    <x v="15"/>
    <n v="10009"/>
    <x v="3"/>
    <s v="TEC-AC-10000290"/>
    <x v="2"/>
    <x v="11"/>
    <s v="Sabrent 4-Port USB 2.0 Hub"/>
    <n v="20.37"/>
    <n v="3"/>
    <n v="0"/>
    <n v="6.9258000000000006"/>
  </r>
  <r>
    <n v="260"/>
    <x v="118"/>
    <x v="3"/>
    <x v="96"/>
    <n v="41977"/>
    <s v="Second Class"/>
    <s v="CC-12670"/>
    <s v="Craig Carreira"/>
    <x v="0"/>
    <s v="United States"/>
    <s v="New York City"/>
    <x v="15"/>
    <n v="10009"/>
    <x v="3"/>
    <s v="OFF-ST-10002790"/>
    <x v="1"/>
    <x v="4"/>
    <s v="Safco Industrial Shelving"/>
    <n v="221.54999999999998"/>
    <n v="3"/>
    <n v="0"/>
    <n v="6.6465000000000174"/>
  </r>
  <r>
    <n v="261"/>
    <x v="118"/>
    <x v="3"/>
    <x v="96"/>
    <n v="41977"/>
    <s v="Second Class"/>
    <s v="CC-12670"/>
    <s v="Craig Carreira"/>
    <x v="0"/>
    <s v="United States"/>
    <s v="New York City"/>
    <x v="15"/>
    <n v="10009"/>
    <x v="3"/>
    <s v="OFF-BI-10003460"/>
    <x v="1"/>
    <x v="8"/>
    <s v="Acco 3-Hole Punch"/>
    <n v="17.52"/>
    <n v="5"/>
    <n v="0.2"/>
    <n v="6.1319999999999988"/>
  </r>
  <r>
    <n v="262"/>
    <x v="119"/>
    <x v="3"/>
    <x v="110"/>
    <n v="41803"/>
    <s v="Standard Class"/>
    <s v="Dl-13600"/>
    <s v="Dorris liebe"/>
    <x v="1"/>
    <s v="United States"/>
    <s v="Pasadena"/>
    <x v="5"/>
    <n v="77506"/>
    <x v="2"/>
    <s v="OFF-AP-10002203"/>
    <x v="1"/>
    <x v="9"/>
    <s v="Eureka Disposable Bags for Sanitaire Vibra Groomer I Upright Vac"/>
    <n v="1.6239999999999994"/>
    <n v="2"/>
    <n v="0.8"/>
    <n v="-4.4660000000000002"/>
  </r>
  <r>
    <n v="263"/>
    <x v="120"/>
    <x v="2"/>
    <x v="111"/>
    <n v="40807"/>
    <s v="Second Class"/>
    <s v="SB-20290"/>
    <s v="Sean Braxton"/>
    <x v="1"/>
    <s v="United States"/>
    <s v="Houston"/>
    <x v="5"/>
    <n v="77036"/>
    <x v="2"/>
    <s v="TEC-MA-10000822"/>
    <x v="2"/>
    <x v="15"/>
    <s v="Lexmark MX611dhe Monochrome Laser Printer"/>
    <n v="3059.982"/>
    <n v="3"/>
    <n v="0.4"/>
    <n v="-509.99700000000075"/>
  </r>
  <r>
    <n v="264"/>
    <x v="120"/>
    <x v="2"/>
    <x v="111"/>
    <n v="40807"/>
    <s v="Second Class"/>
    <s v="SB-20290"/>
    <s v="Sean Braxton"/>
    <x v="1"/>
    <s v="United States"/>
    <s v="Houston"/>
    <x v="5"/>
    <n v="77036"/>
    <x v="2"/>
    <s v="TEC-MA-10003353"/>
    <x v="2"/>
    <x v="15"/>
    <s v="Xerox WorkCentre 6505DN Laser Multifunction Printer"/>
    <n v="2519.9579999999996"/>
    <n v="7"/>
    <n v="0.4"/>
    <n v="-251.99579999999992"/>
  </r>
  <r>
    <n v="265"/>
    <x v="121"/>
    <x v="0"/>
    <x v="112"/>
    <n v="41439"/>
    <s v="Standard Class"/>
    <s v="RC-19825"/>
    <s v="Roy Collins"/>
    <x v="0"/>
    <s v="United States"/>
    <s v="Chicago"/>
    <x v="10"/>
    <n v="60610"/>
    <x v="2"/>
    <s v="TEC-PH-10001433"/>
    <x v="2"/>
    <x v="7"/>
    <s v="Cisco Small Business SPA 502G VoIP phone"/>
    <n v="328.22399999999999"/>
    <n v="4"/>
    <n v="0.2"/>
    <n v="28.7196"/>
  </r>
  <r>
    <n v="266"/>
    <x v="122"/>
    <x v="1"/>
    <x v="113"/>
    <n v="41228"/>
    <s v="Standard Class"/>
    <s v="AH-10210"/>
    <s v="Alan Hwang"/>
    <x v="0"/>
    <s v="United States"/>
    <s v="Brentwood"/>
    <x v="1"/>
    <n v="94513"/>
    <x v="1"/>
    <s v="TEC-AC-10004469"/>
    <x v="2"/>
    <x v="11"/>
    <s v="Microsoft Sculpt Comfort Mouse"/>
    <n v="79.900000000000006"/>
    <n v="2"/>
    <n v="0"/>
    <n v="35.156000000000006"/>
  </r>
  <r>
    <n v="267"/>
    <x v="123"/>
    <x v="3"/>
    <x v="114"/>
    <n v="41811"/>
    <s v="Standard Class"/>
    <s v="CB-12535"/>
    <s v="Claudia Bergmann"/>
    <x v="1"/>
    <s v="United States"/>
    <s v="Chapel Hill"/>
    <x v="3"/>
    <n v="27514"/>
    <x v="0"/>
    <s v="OFF-AR-10003602"/>
    <x v="1"/>
    <x v="6"/>
    <s v="Quartet Omega Colored Chalk, 12/Pack"/>
    <n v="14.015999999999998"/>
    <n v="3"/>
    <n v="0.2"/>
    <n v="4.7303999999999995"/>
  </r>
  <r>
    <n v="268"/>
    <x v="124"/>
    <x v="0"/>
    <x v="115"/>
    <n v="41302"/>
    <s v="Standard Class"/>
    <s v="PG-18895"/>
    <s v="Paul Gonzalez"/>
    <x v="0"/>
    <s v="United States"/>
    <s v="Morristown"/>
    <x v="30"/>
    <n v="7960"/>
    <x v="3"/>
    <s v="OFF-FA-10003472"/>
    <x v="1"/>
    <x v="13"/>
    <s v="Bagged Rubber Bands"/>
    <n v="7.5600000000000005"/>
    <n v="6"/>
    <n v="0"/>
    <n v="0.3024"/>
  </r>
  <r>
    <n v="269"/>
    <x v="125"/>
    <x v="3"/>
    <x v="34"/>
    <n v="41987"/>
    <s v="Standard Class"/>
    <s v="CA-12310"/>
    <s v="Christine Abelman"/>
    <x v="1"/>
    <s v="United States"/>
    <s v="Cincinnati"/>
    <x v="24"/>
    <n v="45231"/>
    <x v="3"/>
    <s v="OFF-ST-10004180"/>
    <x v="1"/>
    <x v="4"/>
    <s v="Safco Commercial Shelving"/>
    <n v="37.207999999999998"/>
    <n v="1"/>
    <n v="0.2"/>
    <n v="-7.4416000000000011"/>
  </r>
  <r>
    <n v="270"/>
    <x v="125"/>
    <x v="3"/>
    <x v="34"/>
    <n v="41987"/>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n v="42007"/>
    <s v="Second Class"/>
    <s v="KH-16690"/>
    <s v="Kristen Hastings"/>
    <x v="1"/>
    <s v="United States"/>
    <s v="San Francisco"/>
    <x v="1"/>
    <n v="94110"/>
    <x v="1"/>
    <s v="OFF-ST-10003208"/>
    <x v="1"/>
    <x v="4"/>
    <s v="Adjustable Depth Letter/Legal Cart"/>
    <n v="725.84"/>
    <n v="4"/>
    <n v="0"/>
    <n v="210.4935999999999"/>
  </r>
  <r>
    <n v="272"/>
    <x v="127"/>
    <x v="1"/>
    <x v="117"/>
    <n v="41121"/>
    <s v="First Class"/>
    <s v="HA-14920"/>
    <s v="Helen Andreada"/>
    <x v="0"/>
    <s v="United States"/>
    <s v="San Francisco"/>
    <x v="1"/>
    <n v="94109"/>
    <x v="1"/>
    <s v="TEC-AC-10003628"/>
    <x v="2"/>
    <x v="11"/>
    <s v="Logitech 910-002974 M325 Wireless Mouse for Web Scrolling"/>
    <n v="209.92999999999998"/>
    <n v="7"/>
    <n v="0"/>
    <n v="92.369200000000021"/>
  </r>
  <r>
    <n v="273"/>
    <x v="127"/>
    <x v="1"/>
    <x v="117"/>
    <n v="41121"/>
    <s v="First Class"/>
    <s v="HA-14920"/>
    <s v="Helen Andreada"/>
    <x v="0"/>
    <s v="United States"/>
    <s v="San Francisco"/>
    <x v="1"/>
    <n v="94109"/>
    <x v="1"/>
    <s v="FUR-FU-10003274"/>
    <x v="0"/>
    <x v="5"/>
    <s v="Regeneration Desk Collection"/>
    <n v="5.28"/>
    <n v="3"/>
    <n v="0"/>
    <n v="2.3232000000000004"/>
  </r>
  <r>
    <n v="274"/>
    <x v="127"/>
    <x v="1"/>
    <x v="117"/>
    <n v="41121"/>
    <s v="First Class"/>
    <s v="HA-14920"/>
    <s v="Helen Andreada"/>
    <x v="0"/>
    <s v="United States"/>
    <s v="San Francisco"/>
    <x v="1"/>
    <n v="94109"/>
    <x v="1"/>
    <s v="OFF-BI-10002557"/>
    <x v="1"/>
    <x v="8"/>
    <s v="Presstex Flexible Ring Binders"/>
    <n v="10.92"/>
    <n v="3"/>
    <n v="0.2"/>
    <n v="4.0949999999999989"/>
  </r>
  <r>
    <n v="275"/>
    <x v="128"/>
    <x v="3"/>
    <x v="118"/>
    <n v="41900"/>
    <s v="First Class"/>
    <s v="BB-10990"/>
    <s v="Barry Blumstein"/>
    <x v="1"/>
    <s v="United States"/>
    <s v="Inglewood"/>
    <x v="1"/>
    <n v="90301"/>
    <x v="1"/>
    <s v="OFF-PA-10002615"/>
    <x v="1"/>
    <x v="10"/>
    <s v="Ampad Gold Fibre Wirebound Steno Books, 6&quot; x 9&quot;, Gregg Ruled"/>
    <n v="8.82"/>
    <n v="2"/>
    <n v="0"/>
    <n v="4.0571999999999999"/>
  </r>
  <r>
    <n v="276"/>
    <x v="128"/>
    <x v="3"/>
    <x v="118"/>
    <n v="41900"/>
    <s v="First Class"/>
    <s v="BB-10990"/>
    <s v="Barry Blumstein"/>
    <x v="1"/>
    <s v="United States"/>
    <s v="Inglewood"/>
    <x v="1"/>
    <n v="90301"/>
    <x v="1"/>
    <s v="OFF-AR-10001427"/>
    <x v="1"/>
    <x v="6"/>
    <s v="Newell 330"/>
    <n v="5.98"/>
    <n v="1"/>
    <n v="0"/>
    <n v="1.5548000000000002"/>
  </r>
  <r>
    <n v="277"/>
    <x v="129"/>
    <x v="3"/>
    <x v="119"/>
    <n v="4193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n v="4193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n v="41930"/>
    <s v="Standard Class"/>
    <s v="AG-10495"/>
    <s v="Andrew Gjertsen"/>
    <x v="1"/>
    <s v="United States"/>
    <s v="Philadelphia"/>
    <x v="9"/>
    <n v="19140"/>
    <x v="3"/>
    <s v="OFF-ST-10000876"/>
    <x v="1"/>
    <x v="4"/>
    <s v="Eldon Simplefile Box Office"/>
    <n v="59.712000000000003"/>
    <n v="6"/>
    <n v="0.2"/>
    <n v="5.9711999999999996"/>
  </r>
  <r>
    <n v="280"/>
    <x v="129"/>
    <x v="3"/>
    <x v="119"/>
    <n v="41930"/>
    <s v="Standard Class"/>
    <s v="AG-10495"/>
    <s v="Andrew Gjertsen"/>
    <x v="1"/>
    <s v="United States"/>
    <s v="Philadelphia"/>
    <x v="9"/>
    <n v="19140"/>
    <x v="3"/>
    <s v="OFF-LA-10002043"/>
    <x v="1"/>
    <x v="2"/>
    <s v="Avery 489"/>
    <n v="24.839999999999996"/>
    <n v="3"/>
    <n v="0.2"/>
    <n v="8.6940000000000008"/>
  </r>
  <r>
    <n v="281"/>
    <x v="130"/>
    <x v="1"/>
    <x v="120"/>
    <n v="41180"/>
    <s v="Second Class"/>
    <s v="SC-20725"/>
    <s v="Steven Cartwright"/>
    <x v="0"/>
    <s v="United States"/>
    <s v="Houston"/>
    <x v="5"/>
    <n v="77070"/>
    <x v="2"/>
    <s v="OFF-BI-10004967"/>
    <x v="1"/>
    <x v="8"/>
    <s v="Round Ring Binders"/>
    <n v="2.0799999999999996"/>
    <n v="5"/>
    <n v="0.8"/>
    <n v="-3.4320000000000004"/>
  </r>
  <r>
    <n v="282"/>
    <x v="130"/>
    <x v="1"/>
    <x v="120"/>
    <n v="41180"/>
    <s v="Second Class"/>
    <s v="SC-20725"/>
    <s v="Steven Cartwright"/>
    <x v="0"/>
    <s v="United States"/>
    <s v="Houston"/>
    <x v="5"/>
    <n v="77070"/>
    <x v="2"/>
    <s v="TEC-PH-10001760"/>
    <x v="2"/>
    <x v="7"/>
    <s v="Bose SoundLink Bluetooth Speaker"/>
    <n v="1114.4000000000001"/>
    <n v="7"/>
    <n v="0.2"/>
    <n v="376.11"/>
  </r>
  <r>
    <n v="283"/>
    <x v="131"/>
    <x v="1"/>
    <x v="121"/>
    <n v="41219"/>
    <s v="Standard Class"/>
    <s v="JO-15280"/>
    <s v="Jas O'Carroll"/>
    <x v="0"/>
    <s v="United States"/>
    <s v="Los Angeles"/>
    <x v="1"/>
    <n v="90004"/>
    <x v="1"/>
    <s v="FUR-TA-10002903"/>
    <x v="0"/>
    <x v="3"/>
    <s v="Bevis Round Bullnose 29&quot; High Table Top"/>
    <n v="1038.8399999999999"/>
    <n v="5"/>
    <n v="0.2"/>
    <n v="51.942000000000007"/>
  </r>
  <r>
    <n v="284"/>
    <x v="132"/>
    <x v="1"/>
    <x v="120"/>
    <n v="41184"/>
    <s v="Standard Class"/>
    <s v="TB-21520"/>
    <s v="Tracy Blumstein"/>
    <x v="0"/>
    <s v="United States"/>
    <s v="Portland"/>
    <x v="21"/>
    <n v="97206"/>
    <x v="1"/>
    <s v="OFF-PA-10000474"/>
    <x v="1"/>
    <x v="10"/>
    <s v="Staples"/>
    <n v="141.76"/>
    <n v="5"/>
    <n v="0.2"/>
    <n v="47.843999999999994"/>
  </r>
  <r>
    <n v="285"/>
    <x v="132"/>
    <x v="1"/>
    <x v="120"/>
    <n v="41184"/>
    <s v="Standard Class"/>
    <s v="TB-21520"/>
    <s v="Tracy Blumstein"/>
    <x v="0"/>
    <s v="United States"/>
    <s v="Portland"/>
    <x v="21"/>
    <n v="97206"/>
    <x v="1"/>
    <s v="TEC-AC-10001956"/>
    <x v="2"/>
    <x v="11"/>
    <s v="Microsoft Arc Touch Mouse"/>
    <n v="239.80000000000004"/>
    <n v="5"/>
    <n v="0.2"/>
    <n v="47.959999999999987"/>
  </r>
  <r>
    <n v="286"/>
    <x v="132"/>
    <x v="1"/>
    <x v="120"/>
    <n v="41184"/>
    <s v="Standard Class"/>
    <s v="TB-21520"/>
    <s v="Tracy Blumstein"/>
    <x v="0"/>
    <s v="United States"/>
    <s v="Portland"/>
    <x v="21"/>
    <n v="97206"/>
    <x v="1"/>
    <s v="OFF-PA-10004100"/>
    <x v="1"/>
    <x v="10"/>
    <s v="Xerox 216"/>
    <n v="31.104000000000006"/>
    <n v="6"/>
    <n v="0.2"/>
    <n v="10.8864"/>
  </r>
  <r>
    <n v="287"/>
    <x v="133"/>
    <x v="0"/>
    <x v="122"/>
    <n v="41629"/>
    <s v="Second Class"/>
    <s v="AH-10195"/>
    <s v="Alan Haines"/>
    <x v="1"/>
    <s v="United States"/>
    <s v="Tamarac"/>
    <x v="2"/>
    <n v="33319"/>
    <x v="0"/>
    <s v="OFF-BI-10000778"/>
    <x v="1"/>
    <x v="8"/>
    <s v="GBC VeloBinder Electric Binding Machine"/>
    <n v="254.05800000000002"/>
    <n v="7"/>
    <n v="0.7"/>
    <n v="-169.3719999999999"/>
  </r>
  <r>
    <n v="288"/>
    <x v="133"/>
    <x v="0"/>
    <x v="122"/>
    <n v="41629"/>
    <s v="Second Class"/>
    <s v="AH-10195"/>
    <s v="Alan Haines"/>
    <x v="1"/>
    <s v="United States"/>
    <s v="Tamarac"/>
    <x v="2"/>
    <n v="33319"/>
    <x v="0"/>
    <s v="OFF-AP-10002684"/>
    <x v="1"/>
    <x v="9"/>
    <s v="Acco 7-Outlet Masterpiece Power Center, Wihtout Fax/Phone Line Protection"/>
    <n v="194.52800000000002"/>
    <n v="2"/>
    <n v="0.2"/>
    <n v="24.315999999999974"/>
  </r>
  <r>
    <n v="289"/>
    <x v="133"/>
    <x v="0"/>
    <x v="122"/>
    <n v="41629"/>
    <s v="Second Class"/>
    <s v="AH-10195"/>
    <s v="Alan Haines"/>
    <x v="1"/>
    <s v="United States"/>
    <s v="Tamarac"/>
    <x v="2"/>
    <n v="33319"/>
    <x v="0"/>
    <s v="OFF-SU-10000646"/>
    <x v="1"/>
    <x v="14"/>
    <s v="Premier Automatic Letter Opener"/>
    <n v="961.48000000000013"/>
    <n v="5"/>
    <n v="0.2"/>
    <n v="-204.31449999999995"/>
  </r>
  <r>
    <n v="290"/>
    <x v="134"/>
    <x v="0"/>
    <x v="73"/>
    <n v="41603"/>
    <s v="Second Class"/>
    <s v="NZ-18565"/>
    <s v="Nick Zandusky"/>
    <x v="2"/>
    <s v="United States"/>
    <s v="Columbus"/>
    <x v="24"/>
    <n v="43229"/>
    <x v="3"/>
    <s v="OFF-FA-10002983"/>
    <x v="1"/>
    <x v="13"/>
    <s v="Advantus SlideClip Paper Clips"/>
    <n v="19.096"/>
    <n v="7"/>
    <n v="0.2"/>
    <n v="6.6835999999999993"/>
  </r>
  <r>
    <n v="291"/>
    <x v="134"/>
    <x v="0"/>
    <x v="73"/>
    <n v="41603"/>
    <s v="Second Class"/>
    <s v="NZ-18565"/>
    <s v="Nick Zandusky"/>
    <x v="2"/>
    <s v="United States"/>
    <s v="Columbus"/>
    <x v="24"/>
    <n v="43229"/>
    <x v="3"/>
    <s v="OFF-LA-10004689"/>
    <x v="1"/>
    <x v="2"/>
    <s v="Avery 512"/>
    <n v="18.496000000000002"/>
    <n v="8"/>
    <n v="0.2"/>
    <n v="6.2423999999999999"/>
  </r>
  <r>
    <n v="292"/>
    <x v="134"/>
    <x v="0"/>
    <x v="73"/>
    <n v="41603"/>
    <s v="Second Class"/>
    <s v="NZ-18565"/>
    <s v="Nick Zandusky"/>
    <x v="2"/>
    <s v="United States"/>
    <s v="Columbus"/>
    <x v="24"/>
    <n v="43229"/>
    <x v="3"/>
    <s v="TEC-AC-10002001"/>
    <x v="2"/>
    <x v="11"/>
    <s v="Logitech Wireless Gaming Headset G930"/>
    <n v="255.98400000000004"/>
    <n v="2"/>
    <n v="0.2"/>
    <n v="54.396600000000007"/>
  </r>
  <r>
    <n v="293"/>
    <x v="134"/>
    <x v="0"/>
    <x v="73"/>
    <n v="41603"/>
    <s v="Second Class"/>
    <s v="NZ-18565"/>
    <s v="Nick Zandusky"/>
    <x v="2"/>
    <s v="United States"/>
    <s v="Columbus"/>
    <x v="24"/>
    <n v="43229"/>
    <x v="3"/>
    <s v="FUR-BO-10004709"/>
    <x v="0"/>
    <x v="0"/>
    <s v="Bush Westfield Collection Bookcases, Medium Cherry Finish"/>
    <n v="86.97"/>
    <n v="3"/>
    <n v="0.5"/>
    <n v="-48.703199999999995"/>
  </r>
  <r>
    <n v="294"/>
    <x v="135"/>
    <x v="2"/>
    <x v="58"/>
    <n v="40905"/>
    <s v="First Class"/>
    <s v="KL-16555"/>
    <s v="Kelly Lampkin"/>
    <x v="1"/>
    <s v="United States"/>
    <s v="Colorado Springs"/>
    <x v="22"/>
    <n v="80906"/>
    <x v="1"/>
    <s v="FUR-FU-10004091"/>
    <x v="0"/>
    <x v="5"/>
    <s v="Howard Miller 13&quot; Diameter Goldtone Round Wall Clock"/>
    <n v="300.416"/>
    <n v="8"/>
    <n v="0.2"/>
    <n v="78.859200000000001"/>
  </r>
  <r>
    <n v="295"/>
    <x v="135"/>
    <x v="2"/>
    <x v="58"/>
    <n v="40905"/>
    <s v="First Class"/>
    <s v="KL-16555"/>
    <s v="Kelly Lampkin"/>
    <x v="1"/>
    <s v="United States"/>
    <s v="Colorado Springs"/>
    <x v="22"/>
    <n v="80906"/>
    <x v="1"/>
    <s v="FUR-CH-10001891"/>
    <x v="0"/>
    <x v="1"/>
    <s v="Global Deluxe Office Fabric Chairs"/>
    <n v="230.35200000000003"/>
    <n v="3"/>
    <n v="0.2"/>
    <n v="20.155800000000013"/>
  </r>
  <r>
    <n v="296"/>
    <x v="135"/>
    <x v="2"/>
    <x v="58"/>
    <n v="40905"/>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n v="40905"/>
    <s v="First Class"/>
    <s v="KL-16555"/>
    <s v="Kelly Lampkin"/>
    <x v="1"/>
    <s v="United States"/>
    <s v="Colorado Springs"/>
    <x v="22"/>
    <n v="80906"/>
    <x v="1"/>
    <s v="OFF-BI-10004593"/>
    <x v="1"/>
    <x v="8"/>
    <s v="Ibico Laser Imprintable Binding System Covers"/>
    <n v="78.600000000000009"/>
    <n v="5"/>
    <n v="0.7"/>
    <n v="-62.88000000000001"/>
  </r>
  <r>
    <n v="298"/>
    <x v="135"/>
    <x v="2"/>
    <x v="58"/>
    <n v="40905"/>
    <s v="First Class"/>
    <s v="KL-16555"/>
    <s v="Kelly Lampkin"/>
    <x v="1"/>
    <s v="United States"/>
    <s v="Colorado Springs"/>
    <x v="22"/>
    <n v="80906"/>
    <x v="1"/>
    <s v="OFF-FA-10004854"/>
    <x v="1"/>
    <x v="13"/>
    <s v="Vinyl Coated Wire Paper Clips in Organizer Box, 800/Box"/>
    <n v="27.552000000000003"/>
    <n v="3"/>
    <n v="0.2"/>
    <n v="9.2987999999999964"/>
  </r>
  <r>
    <n v="299"/>
    <x v="136"/>
    <x v="0"/>
    <x v="99"/>
    <n v="41582"/>
    <s v="Standard Class"/>
    <s v="JD-15895"/>
    <s v="Jonathan Doherty"/>
    <x v="1"/>
    <s v="United States"/>
    <s v="Belleville"/>
    <x v="30"/>
    <n v="7109"/>
    <x v="3"/>
    <s v="OFF-PA-10002105"/>
    <x v="1"/>
    <x v="10"/>
    <s v="Xerox 223"/>
    <n v="32.400000000000006"/>
    <n v="5"/>
    <n v="0"/>
    <n v="15.552000000000001"/>
  </r>
  <r>
    <n v="300"/>
    <x v="136"/>
    <x v="0"/>
    <x v="99"/>
    <n v="41582"/>
    <s v="Standard Class"/>
    <s v="JD-15895"/>
    <s v="Jonathan Doherty"/>
    <x v="1"/>
    <s v="United States"/>
    <s v="Belleville"/>
    <x v="30"/>
    <n v="7109"/>
    <x v="3"/>
    <s v="OFF-ST-10002756"/>
    <x v="1"/>
    <x v="4"/>
    <s v="Tennsco Stur-D-Stor Boltless Shelving, 5 Shelves, 24&quot; Deep, Sand"/>
    <n v="1082.48"/>
    <n v="8"/>
    <n v="0"/>
    <n v="10.824800000000096"/>
  </r>
  <r>
    <n v="301"/>
    <x v="136"/>
    <x v="0"/>
    <x v="99"/>
    <n v="41582"/>
    <s v="Standard Class"/>
    <s v="JD-15895"/>
    <s v="Jonathan Doherty"/>
    <x v="1"/>
    <s v="United States"/>
    <s v="Belleville"/>
    <x v="30"/>
    <n v="7109"/>
    <x v="3"/>
    <s v="OFF-PA-10004243"/>
    <x v="1"/>
    <x v="10"/>
    <s v="Xerox 1939"/>
    <n v="56.91"/>
    <n v="3"/>
    <n v="0"/>
    <n v="27.316799999999997"/>
  </r>
  <r>
    <n v="302"/>
    <x v="136"/>
    <x v="0"/>
    <x v="99"/>
    <n v="41582"/>
    <s v="Standard Class"/>
    <s v="JD-15895"/>
    <s v="Jonathan Doherty"/>
    <x v="1"/>
    <s v="United States"/>
    <s v="Belleville"/>
    <x v="30"/>
    <n v="7109"/>
    <x v="3"/>
    <s v="FUR-FU-10001861"/>
    <x v="0"/>
    <x v="5"/>
    <s v="Floodlight Indoor Halogen Bulbs, 1 Bulb per Pack, 60 Watts"/>
    <n v="77.599999999999994"/>
    <n v="4"/>
    <n v="0"/>
    <n v="38.023999999999994"/>
  </r>
  <r>
    <n v="303"/>
    <x v="136"/>
    <x v="0"/>
    <x v="99"/>
    <n v="41582"/>
    <s v="Standard Class"/>
    <s v="JD-15895"/>
    <s v="Jonathan Doherty"/>
    <x v="1"/>
    <s v="United States"/>
    <s v="Belleville"/>
    <x v="30"/>
    <n v="7109"/>
    <x v="3"/>
    <s v="OFF-BI-10002706"/>
    <x v="1"/>
    <x v="8"/>
    <s v="Avery Premier Heavy-Duty Binder with Round Locking Rings"/>
    <n v="14.28"/>
    <n v="1"/>
    <n v="0"/>
    <n v="6.5687999999999995"/>
  </r>
  <r>
    <n v="304"/>
    <x v="137"/>
    <x v="3"/>
    <x v="123"/>
    <n v="41967"/>
    <s v="Standard Class"/>
    <s v="JH-15910"/>
    <s v="Jonathan Howell"/>
    <x v="0"/>
    <s v="United States"/>
    <s v="Chicago"/>
    <x v="10"/>
    <n v="60623"/>
    <x v="2"/>
    <s v="FUR-TA-10002533"/>
    <x v="0"/>
    <x v="3"/>
    <s v="BPI Conference Tables"/>
    <n v="219.07500000000002"/>
    <n v="3"/>
    <n v="0.5"/>
    <n v="-131.44500000000005"/>
  </r>
  <r>
    <n v="305"/>
    <x v="138"/>
    <x v="1"/>
    <x v="124"/>
    <n v="41038"/>
    <s v="Second Class"/>
    <s v="AS-10225"/>
    <s v="Alan Schoenberger"/>
    <x v="1"/>
    <s v="United States"/>
    <s v="New York City"/>
    <x v="15"/>
    <n v="10024"/>
    <x v="3"/>
    <s v="FUR-FU-10002671"/>
    <x v="0"/>
    <x v="5"/>
    <s v="Electrix 20W Halogen Replacement Bulb for Zoom-In Desk Lamp"/>
    <n v="26.8"/>
    <n v="2"/>
    <n v="0"/>
    <n v="12.863999999999999"/>
  </r>
  <r>
    <n v="306"/>
    <x v="139"/>
    <x v="2"/>
    <x v="125"/>
    <n v="40912"/>
    <s v="Standard Class"/>
    <s v="KB-16600"/>
    <s v="Ken Brennan"/>
    <x v="1"/>
    <s v="United States"/>
    <s v="Taylor"/>
    <x v="12"/>
    <n v="48180"/>
    <x v="2"/>
    <s v="OFF-AR-10003651"/>
    <x v="1"/>
    <x v="6"/>
    <s v="Newell 350"/>
    <n v="9.84"/>
    <n v="3"/>
    <n v="0"/>
    <n v="2.8535999999999988"/>
  </r>
  <r>
    <n v="307"/>
    <x v="140"/>
    <x v="2"/>
    <x v="106"/>
    <n v="40700"/>
    <s v="Standard Class"/>
    <s v="CR-12625"/>
    <s v="Corey Roper"/>
    <x v="2"/>
    <s v="United States"/>
    <s v="Lakewood"/>
    <x v="30"/>
    <n v="8701"/>
    <x v="3"/>
    <s v="OFF-BI-10001072"/>
    <x v="1"/>
    <x v="8"/>
    <s v="GBC Clear Cover, 8-1/2 x 11, unpunched, 25 covers per pack"/>
    <n v="45.480000000000004"/>
    <n v="3"/>
    <n v="0"/>
    <n v="20.9208"/>
  </r>
  <r>
    <n v="308"/>
    <x v="140"/>
    <x v="2"/>
    <x v="106"/>
    <n v="40700"/>
    <s v="Standard Class"/>
    <s v="CR-12625"/>
    <s v="Corey Roper"/>
    <x v="2"/>
    <s v="United States"/>
    <s v="Lakewood"/>
    <x v="30"/>
    <n v="8701"/>
    <x v="3"/>
    <s v="OFF-AR-10002135"/>
    <x v="1"/>
    <x v="6"/>
    <s v="Boston Heavy-Duty Trimline Electric Pencil Sharpeners"/>
    <n v="289.20000000000005"/>
    <n v="6"/>
    <n v="0"/>
    <n v="83.867999999999967"/>
  </r>
  <r>
    <n v="309"/>
    <x v="141"/>
    <x v="3"/>
    <x v="4"/>
    <n v="41747"/>
    <s v="First Class"/>
    <s v="SH-20395"/>
    <s v="Shahid Hopkins"/>
    <x v="0"/>
    <s v="United States"/>
    <s v="Arlington"/>
    <x v="17"/>
    <n v="22204"/>
    <x v="0"/>
    <s v="OFF-AR-10002804"/>
    <x v="1"/>
    <x v="6"/>
    <s v="Faber Castell Col-Erase Pencils"/>
    <n v="4.8899999999999997"/>
    <n v="1"/>
    <n v="0"/>
    <n v="2.0049000000000001"/>
  </r>
  <r>
    <n v="310"/>
    <x v="142"/>
    <x v="0"/>
    <x v="126"/>
    <n v="41532"/>
    <s v="Second Class"/>
    <s v="BP-11185"/>
    <s v="Ben Peterman"/>
    <x v="1"/>
    <s v="United States"/>
    <s v="Arvada"/>
    <x v="22"/>
    <n v="80004"/>
    <x v="1"/>
    <s v="FUR-FU-10001918"/>
    <x v="0"/>
    <x v="5"/>
    <s v="C-Line Cubicle Keepers Polyproplyene Holder With Velcro Backings"/>
    <n v="15.136000000000003"/>
    <n v="4"/>
    <n v="0.2"/>
    <n v="3.5948000000000011"/>
  </r>
  <r>
    <n v="311"/>
    <x v="142"/>
    <x v="0"/>
    <x v="126"/>
    <n v="41532"/>
    <s v="Second Class"/>
    <s v="BP-11185"/>
    <s v="Ben Peterman"/>
    <x v="1"/>
    <s v="United States"/>
    <s v="Arvada"/>
    <x v="22"/>
    <n v="80004"/>
    <x v="1"/>
    <s v="FUR-CH-10004086"/>
    <x v="0"/>
    <x v="1"/>
    <s v="Hon 4070 Series Pagoda Armless Upholstered Stacking Chairs"/>
    <n v="466.76800000000003"/>
    <n v="2"/>
    <n v="0.2"/>
    <n v="52.511399999999981"/>
  </r>
  <r>
    <n v="312"/>
    <x v="142"/>
    <x v="0"/>
    <x v="126"/>
    <n v="41532"/>
    <s v="Second Class"/>
    <s v="BP-11185"/>
    <s v="Ben Peterman"/>
    <x v="1"/>
    <s v="United States"/>
    <s v="Arvada"/>
    <x v="22"/>
    <n v="80004"/>
    <x v="1"/>
    <s v="FUR-FU-10001756"/>
    <x v="0"/>
    <x v="5"/>
    <s v="Eldon Expressions Desk Accessory, Wood Photo Frame, Mahogany"/>
    <n v="15.231999999999999"/>
    <n v="1"/>
    <n v="0.2"/>
    <n v="1.7135999999999978"/>
  </r>
  <r>
    <n v="313"/>
    <x v="142"/>
    <x v="0"/>
    <x v="126"/>
    <n v="41532"/>
    <s v="Second Class"/>
    <s v="BP-11185"/>
    <s v="Ben Peterman"/>
    <x v="1"/>
    <s v="United States"/>
    <s v="Arvada"/>
    <x v="22"/>
    <n v="80004"/>
    <x v="1"/>
    <s v="OFF-LA-10000634"/>
    <x v="1"/>
    <x v="2"/>
    <s v="Avery 509"/>
    <n v="6.2640000000000002"/>
    <n v="3"/>
    <n v="0.2"/>
    <n v="2.0358000000000001"/>
  </r>
  <r>
    <n v="314"/>
    <x v="143"/>
    <x v="2"/>
    <x v="127"/>
    <n v="40819"/>
    <s v="Standard Class"/>
    <s v="TS-21205"/>
    <s v="Thomas Seio"/>
    <x v="1"/>
    <s v="United States"/>
    <s v="Hackensack"/>
    <x v="30"/>
    <n v="7601"/>
    <x v="3"/>
    <s v="FUR-FU-10001588"/>
    <x v="0"/>
    <x v="5"/>
    <s v="Deflect-o SuperTray Unbreakable Stackable Tray, Letter, Black"/>
    <n v="87.539999999999992"/>
    <n v="3"/>
    <n v="0"/>
    <n v="37.642200000000003"/>
  </r>
  <r>
    <n v="315"/>
    <x v="144"/>
    <x v="2"/>
    <x v="128"/>
    <n v="40771"/>
    <s v="Standard Class"/>
    <s v="AG-10525"/>
    <s v="Andy Gerbode"/>
    <x v="1"/>
    <s v="United States"/>
    <s v="Saint Petersburg"/>
    <x v="2"/>
    <n v="33710"/>
    <x v="0"/>
    <s v="TEC-PH-10002398"/>
    <x v="2"/>
    <x v="7"/>
    <s v="AT&amp;T 1070 Corded Phone"/>
    <n v="178.38400000000001"/>
    <n v="2"/>
    <n v="0.2"/>
    <n v="22.297999999999973"/>
  </r>
  <r>
    <n v="316"/>
    <x v="144"/>
    <x v="2"/>
    <x v="128"/>
    <n v="40771"/>
    <s v="Standard Class"/>
    <s v="AG-10525"/>
    <s v="Andy Gerbode"/>
    <x v="1"/>
    <s v="United States"/>
    <s v="Saint Petersburg"/>
    <x v="2"/>
    <n v="33710"/>
    <x v="0"/>
    <s v="OFF-PA-10001937"/>
    <x v="1"/>
    <x v="10"/>
    <s v="Xerox 21"/>
    <n v="15.552000000000003"/>
    <n v="3"/>
    <n v="0.2"/>
    <n v="5.4432"/>
  </r>
  <r>
    <n v="317"/>
    <x v="145"/>
    <x v="2"/>
    <x v="129"/>
    <n v="40907"/>
    <s v="First Class"/>
    <s v="SP-20860"/>
    <s v="Sung Pak"/>
    <x v="1"/>
    <s v="United States"/>
    <s v="Philadelphia"/>
    <x v="9"/>
    <n v="19143"/>
    <x v="3"/>
    <s v="OFF-AR-10003373"/>
    <x v="1"/>
    <x v="6"/>
    <s v="Boston School Pro Electric Pencil Sharpener, 1670"/>
    <n v="99.13600000000001"/>
    <n v="4"/>
    <n v="0.2"/>
    <n v="8.674399999999995"/>
  </r>
  <r>
    <n v="318"/>
    <x v="146"/>
    <x v="2"/>
    <x v="130"/>
    <n v="40856"/>
    <s v="Standard Class"/>
    <s v="NM-18445"/>
    <s v="Nathan Mautz"/>
    <x v="2"/>
    <s v="United States"/>
    <s v="New York City"/>
    <x v="15"/>
    <n v="10024"/>
    <x v="3"/>
    <s v="FUR-CH-10002602"/>
    <x v="0"/>
    <x v="1"/>
    <s v="DMI Arturo Collection Mission-style Design Wood Chair"/>
    <n v="135.88200000000001"/>
    <n v="1"/>
    <n v="0.1"/>
    <n v="24.156800000000004"/>
  </r>
  <r>
    <n v="319"/>
    <x v="146"/>
    <x v="2"/>
    <x v="130"/>
    <n v="40856"/>
    <s v="Standard Class"/>
    <s v="NM-18445"/>
    <s v="Nathan Mautz"/>
    <x v="2"/>
    <s v="United States"/>
    <s v="New York City"/>
    <x v="15"/>
    <n v="10024"/>
    <x v="3"/>
    <s v="TEC-MA-10002927"/>
    <x v="2"/>
    <x v="15"/>
    <s v="Canon imageCLASS MF7460 Monochrome Digital Laser Multifunction Copier"/>
    <n v="3991.98"/>
    <n v="2"/>
    <n v="0"/>
    <n v="1995.99"/>
  </r>
  <r>
    <n v="320"/>
    <x v="146"/>
    <x v="2"/>
    <x v="130"/>
    <n v="40856"/>
    <s v="Standard Class"/>
    <s v="NM-18445"/>
    <s v="Nathan Mautz"/>
    <x v="2"/>
    <s v="United States"/>
    <s v="New York City"/>
    <x v="15"/>
    <n v="10024"/>
    <x v="3"/>
    <s v="TEC-PH-10004093"/>
    <x v="2"/>
    <x v="7"/>
    <s v="Panasonic Kx-TS550"/>
    <n v="275.94"/>
    <n v="6"/>
    <n v="0"/>
    <n v="80.022599999999997"/>
  </r>
  <r>
    <n v="321"/>
    <x v="146"/>
    <x v="2"/>
    <x v="130"/>
    <n v="40856"/>
    <s v="Standard Class"/>
    <s v="NM-18445"/>
    <s v="Nathan Mautz"/>
    <x v="2"/>
    <s v="United States"/>
    <s v="New York City"/>
    <x v="15"/>
    <n v="10024"/>
    <x v="3"/>
    <s v="TEC-AC-10000892"/>
    <x v="2"/>
    <x v="11"/>
    <s v="NETGEAR N750 Dual Band Wi-Fi Gigabit Router"/>
    <n v="360"/>
    <n v="4"/>
    <n v="0"/>
    <n v="129.6"/>
  </r>
  <r>
    <n v="322"/>
    <x v="146"/>
    <x v="2"/>
    <x v="130"/>
    <n v="40856"/>
    <s v="Standard Class"/>
    <s v="NM-18445"/>
    <s v="Nathan Mautz"/>
    <x v="2"/>
    <s v="United States"/>
    <s v="New York City"/>
    <x v="15"/>
    <n v="10024"/>
    <x v="3"/>
    <s v="OFF-ST-10002974"/>
    <x v="1"/>
    <x v="4"/>
    <s v="Trav-L-File Heavy-Duty Shuttle II, Black"/>
    <n v="43.57"/>
    <n v="1"/>
    <n v="0"/>
    <n v="13.070999999999998"/>
  </r>
  <r>
    <n v="323"/>
    <x v="147"/>
    <x v="2"/>
    <x v="111"/>
    <n v="40810"/>
    <s v="Standard Class"/>
    <s v="FA-14230"/>
    <s v="Frank Atkinson"/>
    <x v="1"/>
    <s v="United States"/>
    <s v="Long Beach"/>
    <x v="1"/>
    <n v="90805"/>
    <x v="1"/>
    <s v="OFF-FA-10000624"/>
    <x v="1"/>
    <x v="13"/>
    <s v="OIC Binder Clips"/>
    <n v="7.16"/>
    <n v="2"/>
    <n v="0"/>
    <n v="3.58"/>
  </r>
  <r>
    <n v="324"/>
    <x v="148"/>
    <x v="0"/>
    <x v="131"/>
    <n v="41392"/>
    <s v="Standard Class"/>
    <s v="GK-14620"/>
    <s v="Grace Kelly"/>
    <x v="1"/>
    <s v="United States"/>
    <s v="Hesperia"/>
    <x v="1"/>
    <n v="92345"/>
    <x v="1"/>
    <s v="OFF-BI-10004593"/>
    <x v="1"/>
    <x v="8"/>
    <s v="Ibico Laser Imprintable Binding System Covers"/>
    <n v="251.52"/>
    <n v="6"/>
    <n v="0.2"/>
    <n v="81.744"/>
  </r>
  <r>
    <n v="325"/>
    <x v="148"/>
    <x v="0"/>
    <x v="131"/>
    <n v="41392"/>
    <s v="Standard Class"/>
    <s v="GK-14620"/>
    <s v="Grace Kelly"/>
    <x v="1"/>
    <s v="United States"/>
    <s v="Hesperia"/>
    <x v="1"/>
    <n v="92345"/>
    <x v="1"/>
    <s v="TEC-AC-10001908"/>
    <x v="2"/>
    <x v="11"/>
    <s v="Logitech Wireless Headset h800"/>
    <n v="99.99"/>
    <n v="1"/>
    <n v="0"/>
    <n v="34.996499999999997"/>
  </r>
  <r>
    <n v="326"/>
    <x v="149"/>
    <x v="3"/>
    <x v="132"/>
    <n v="41949"/>
    <s v="Second Class"/>
    <s v="DJ-13510"/>
    <s v="Don Jones"/>
    <x v="1"/>
    <s v="United States"/>
    <s v="Murfreesboro"/>
    <x v="18"/>
    <n v="37130"/>
    <x v="0"/>
    <s v="FUR-FU-10001967"/>
    <x v="0"/>
    <x v="5"/>
    <s v="Telescoping Adjustable Floor Lamp"/>
    <n v="15.991999999999999"/>
    <n v="1"/>
    <n v="0.2"/>
    <n v="0.99949999999999894"/>
  </r>
  <r>
    <n v="327"/>
    <x v="150"/>
    <x v="0"/>
    <x v="133"/>
    <n v="41519"/>
    <s v="First Class"/>
    <s v="PO-18850"/>
    <s v="Patrick O'Brill"/>
    <x v="0"/>
    <s v="United States"/>
    <s v="Philadelphia"/>
    <x v="9"/>
    <n v="19143"/>
    <x v="3"/>
    <s v="TEC-PH-10003645"/>
    <x v="2"/>
    <x v="7"/>
    <s v="Aastra 57i VoIP phone"/>
    <n v="290.89800000000002"/>
    <n v="3"/>
    <n v="0.4"/>
    <n v="-67.876199999999997"/>
  </r>
  <r>
    <n v="328"/>
    <x v="150"/>
    <x v="0"/>
    <x v="133"/>
    <n v="41519"/>
    <s v="First Class"/>
    <s v="PO-18850"/>
    <s v="Patrick O'Brill"/>
    <x v="0"/>
    <s v="United States"/>
    <s v="Philadelphia"/>
    <x v="9"/>
    <n v="19143"/>
    <x v="3"/>
    <s v="OFF-ST-10000675"/>
    <x v="1"/>
    <x v="4"/>
    <s v="File Shuttle II and Handi-File, Black"/>
    <n v="54.224000000000004"/>
    <n v="2"/>
    <n v="0.2"/>
    <n v="3.3889999999999993"/>
  </r>
  <r>
    <n v="329"/>
    <x v="150"/>
    <x v="0"/>
    <x v="133"/>
    <n v="41519"/>
    <s v="First Class"/>
    <s v="PO-18850"/>
    <s v="Patrick O'Brill"/>
    <x v="0"/>
    <s v="United States"/>
    <s v="Philadelphia"/>
    <x v="9"/>
    <n v="19143"/>
    <x v="3"/>
    <s v="FUR-CH-10003312"/>
    <x v="0"/>
    <x v="1"/>
    <s v="Hon 2090 “Pillow Soft” Series Mid Back Swivel/Tilt Chairs"/>
    <n v="786.74400000000003"/>
    <n v="4"/>
    <n v="0.3"/>
    <n v="-258.50160000000011"/>
  </r>
  <r>
    <n v="330"/>
    <x v="150"/>
    <x v="0"/>
    <x v="133"/>
    <n v="41519"/>
    <s v="First Class"/>
    <s v="PO-18850"/>
    <s v="Patrick O'Brill"/>
    <x v="0"/>
    <s v="United States"/>
    <s v="Philadelphia"/>
    <x v="9"/>
    <n v="19143"/>
    <x v="3"/>
    <s v="OFF-LA-10001074"/>
    <x v="1"/>
    <x v="2"/>
    <s v="Round Specialty Laser Printer Labels"/>
    <n v="100.24000000000001"/>
    <n v="10"/>
    <n v="0.2"/>
    <n v="33.830999999999989"/>
  </r>
  <r>
    <n v="331"/>
    <x v="150"/>
    <x v="0"/>
    <x v="133"/>
    <n v="41519"/>
    <s v="First Class"/>
    <s v="PO-18850"/>
    <s v="Patrick O'Brill"/>
    <x v="0"/>
    <s v="United States"/>
    <s v="Philadelphia"/>
    <x v="9"/>
    <n v="19143"/>
    <x v="3"/>
    <s v="OFF-BI-10001524"/>
    <x v="1"/>
    <x v="8"/>
    <s v="GBC Premium Transparent Covers with Diagonal Lined Pattern"/>
    <n v="37.76400000000001"/>
    <n v="6"/>
    <n v="0.7"/>
    <n v="-27.693600000000004"/>
  </r>
  <r>
    <n v="332"/>
    <x v="151"/>
    <x v="0"/>
    <x v="134"/>
    <n v="41394"/>
    <s v="Second Class"/>
    <s v="JL-15850"/>
    <s v="John Lucas"/>
    <x v="0"/>
    <s v="United States"/>
    <s v="Philadelphia"/>
    <x v="9"/>
    <n v="19134"/>
    <x v="3"/>
    <s v="TEC-PH-10004614"/>
    <x v="2"/>
    <x v="7"/>
    <s v="AT&amp;T 841000 Phone"/>
    <n v="82.8"/>
    <n v="2"/>
    <n v="0.4"/>
    <n v="-20.700000000000003"/>
  </r>
  <r>
    <n v="333"/>
    <x v="151"/>
    <x v="0"/>
    <x v="134"/>
    <n v="41394"/>
    <s v="Second Class"/>
    <s v="JL-15850"/>
    <s v="John Lucas"/>
    <x v="0"/>
    <s v="United States"/>
    <s v="Philadelphia"/>
    <x v="9"/>
    <n v="19134"/>
    <x v="3"/>
    <s v="OFF-BI-10001153"/>
    <x v="1"/>
    <x v="8"/>
    <s v="Ibico Recycled Grain-Textured Covers"/>
    <n v="20.724000000000004"/>
    <n v="2"/>
    <n v="0.7"/>
    <n v="-13.815999999999995"/>
  </r>
  <r>
    <n v="334"/>
    <x v="151"/>
    <x v="0"/>
    <x v="134"/>
    <n v="41394"/>
    <s v="Second Class"/>
    <s v="JL-15850"/>
    <s v="John Lucas"/>
    <x v="0"/>
    <s v="United States"/>
    <s v="Philadelphia"/>
    <x v="9"/>
    <n v="19134"/>
    <x v="3"/>
    <s v="OFF-BI-10001982"/>
    <x v="1"/>
    <x v="8"/>
    <s v="Wilson Jones Custom Binder Spines &amp; Labels"/>
    <n v="4.8960000000000008"/>
    <n v="3"/>
    <n v="0.7"/>
    <n v="-3.4271999999999991"/>
  </r>
  <r>
    <n v="335"/>
    <x v="152"/>
    <x v="1"/>
    <x v="135"/>
    <n v="41156"/>
    <s v="Second Class"/>
    <s v="DB-13615"/>
    <s v="Doug Bickford"/>
    <x v="0"/>
    <s v="United States"/>
    <s v="Los Angeles"/>
    <x v="1"/>
    <n v="90045"/>
    <x v="1"/>
    <s v="OFF-BI-10001922"/>
    <x v="1"/>
    <x v="8"/>
    <s v="Storex Dura Pro Binders"/>
    <n v="4.7520000000000007"/>
    <n v="1"/>
    <n v="0.2"/>
    <n v="1.6037999999999997"/>
  </r>
  <r>
    <n v="336"/>
    <x v="152"/>
    <x v="1"/>
    <x v="135"/>
    <n v="41156"/>
    <s v="Second Class"/>
    <s v="DB-13615"/>
    <s v="Doug Bickford"/>
    <x v="0"/>
    <s v="United States"/>
    <s v="Los Angeles"/>
    <x v="1"/>
    <n v="90045"/>
    <x v="1"/>
    <s v="TEC-CO-10001449"/>
    <x v="2"/>
    <x v="16"/>
    <s v="Hewlett Packard LaserJet 3310 Copier"/>
    <n v="959.98400000000004"/>
    <n v="2"/>
    <n v="0.2"/>
    <n v="335.99440000000004"/>
  </r>
  <r>
    <n v="337"/>
    <x v="152"/>
    <x v="1"/>
    <x v="135"/>
    <n v="41156"/>
    <s v="Second Class"/>
    <s v="DB-13615"/>
    <s v="Doug Bickford"/>
    <x v="0"/>
    <s v="United States"/>
    <s v="Los Angeles"/>
    <x v="1"/>
    <n v="90045"/>
    <x v="1"/>
    <s v="OFF-BI-10004140"/>
    <x v="1"/>
    <x v="8"/>
    <s v="Avery Non-Stick Binders"/>
    <n v="14.368000000000002"/>
    <n v="4"/>
    <n v="0.2"/>
    <n v="4.4899999999999984"/>
  </r>
  <r>
    <n v="338"/>
    <x v="153"/>
    <x v="2"/>
    <x v="136"/>
    <n v="40741"/>
    <s v="Standard Class"/>
    <s v="AC-10420"/>
    <s v="Alyssa Crouse"/>
    <x v="1"/>
    <s v="United States"/>
    <s v="San Francisco"/>
    <x v="1"/>
    <n v="94122"/>
    <x v="1"/>
    <s v="OFF-BI-10003314"/>
    <x v="1"/>
    <x v="8"/>
    <s v="Tuff Stuff Recycled Round Ring Binders"/>
    <n v="7.7120000000000006"/>
    <n v="2"/>
    <n v="0.2"/>
    <n v="2.7956000000000003"/>
  </r>
  <r>
    <n v="339"/>
    <x v="153"/>
    <x v="2"/>
    <x v="136"/>
    <n v="40741"/>
    <s v="Standard Class"/>
    <s v="AC-10420"/>
    <s v="Alyssa Crouse"/>
    <x v="1"/>
    <s v="United States"/>
    <s v="San Francisco"/>
    <x v="1"/>
    <n v="94122"/>
    <x v="1"/>
    <s v="FUR-TA-10004575"/>
    <x v="0"/>
    <x v="3"/>
    <s v="Hon 5100 Series Wood Tables"/>
    <n v="698.35200000000009"/>
    <n v="3"/>
    <n v="0.2"/>
    <n v="-17.458800000000053"/>
  </r>
  <r>
    <n v="340"/>
    <x v="154"/>
    <x v="1"/>
    <x v="137"/>
    <n v="41086"/>
    <s v="Second Class"/>
    <s v="KL-16645"/>
    <s v="Ken Lonsdale"/>
    <x v="0"/>
    <s v="United States"/>
    <s v="Layton"/>
    <x v="7"/>
    <n v="84041"/>
    <x v="1"/>
    <s v="OFF-FA-10000490"/>
    <x v="1"/>
    <x v="13"/>
    <s v="OIC Binder Clips, Mini, 1/4&quot; Capacity, Black"/>
    <n v="4.96"/>
    <n v="4"/>
    <n v="0"/>
    <n v="2.3311999999999999"/>
  </r>
  <r>
    <n v="341"/>
    <x v="155"/>
    <x v="2"/>
    <x v="138"/>
    <n v="40650"/>
    <s v="Second Class"/>
    <s v="JD-15895"/>
    <s v="Jonathan Doherty"/>
    <x v="1"/>
    <s v="United States"/>
    <s v="Philadelphia"/>
    <x v="9"/>
    <n v="19140"/>
    <x v="3"/>
    <s v="OFF-AR-10000122"/>
    <x v="1"/>
    <x v="6"/>
    <s v="Newell 314"/>
    <n v="17.856000000000002"/>
    <n v="4"/>
    <n v="0.2"/>
    <n v="1.1159999999999979"/>
  </r>
  <r>
    <n v="342"/>
    <x v="155"/>
    <x v="2"/>
    <x v="138"/>
    <n v="40650"/>
    <s v="Second Class"/>
    <s v="JD-15895"/>
    <s v="Jonathan Doherty"/>
    <x v="1"/>
    <s v="United States"/>
    <s v="Philadelphia"/>
    <x v="9"/>
    <n v="19140"/>
    <x v="3"/>
    <s v="OFF-BI-10003656"/>
    <x v="1"/>
    <x v="8"/>
    <s v="Fellowes PB200 Plastic Comb Binding Machine"/>
    <n v="509.97000000000008"/>
    <n v="10"/>
    <n v="0.7"/>
    <n v="-407.97599999999989"/>
  </r>
  <r>
    <n v="343"/>
    <x v="155"/>
    <x v="2"/>
    <x v="138"/>
    <n v="40650"/>
    <s v="Second Class"/>
    <s v="JD-15895"/>
    <s v="Jonathan Doherty"/>
    <x v="1"/>
    <s v="United States"/>
    <s v="Philadelphia"/>
    <x v="9"/>
    <n v="19140"/>
    <x v="3"/>
    <s v="OFF-FA-10002780"/>
    <x v="1"/>
    <x v="13"/>
    <s v="Staples"/>
    <n v="30.991999999999997"/>
    <n v="13"/>
    <n v="0.2"/>
    <n v="10.072399999999996"/>
  </r>
  <r>
    <n v="344"/>
    <x v="155"/>
    <x v="2"/>
    <x v="138"/>
    <n v="4065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n v="41267"/>
    <s v="Standard Class"/>
    <s v="CS-12130"/>
    <s v="Chad Sievert"/>
    <x v="0"/>
    <s v="United States"/>
    <s v="Austin"/>
    <x v="5"/>
    <n v="78745"/>
    <x v="2"/>
    <s v="OFF-ST-10000107"/>
    <x v="1"/>
    <x v="4"/>
    <s v="Fellowes Super Stor/Drawer"/>
    <n v="88.800000000000011"/>
    <n v="4"/>
    <n v="0.2"/>
    <n v="-2.2200000000000131"/>
  </r>
  <r>
    <n v="346"/>
    <x v="157"/>
    <x v="3"/>
    <x v="140"/>
    <n v="4181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n v="41833"/>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n v="41833"/>
    <s v="Standard Class"/>
    <s v="TD-20995"/>
    <s v="Tamara Dahlen"/>
    <x v="0"/>
    <s v="United States"/>
    <s v="Lowell"/>
    <x v="31"/>
    <n v="1852"/>
    <x v="3"/>
    <s v="OFF-PA-10000249"/>
    <x v="1"/>
    <x v="10"/>
    <s v="Staples"/>
    <n v="24.56"/>
    <n v="2"/>
    <n v="0"/>
    <n v="11.543199999999999"/>
  </r>
  <r>
    <n v="349"/>
    <x v="158"/>
    <x v="3"/>
    <x v="141"/>
    <n v="41833"/>
    <s v="Standard Class"/>
    <s v="TD-20995"/>
    <s v="Tamara Dahlen"/>
    <x v="0"/>
    <s v="United States"/>
    <s v="Lowell"/>
    <x v="31"/>
    <n v="1852"/>
    <x v="3"/>
    <s v="OFF-AR-10001374"/>
    <x v="1"/>
    <x v="6"/>
    <s v="BIC Brite Liner Highlighters, Chisel Tip"/>
    <n v="12.96"/>
    <n v="2"/>
    <n v="0"/>
    <n v="4.1471999999999998"/>
  </r>
  <r>
    <n v="350"/>
    <x v="159"/>
    <x v="0"/>
    <x v="142"/>
    <n v="41521"/>
    <s v="First Class"/>
    <s v="AB-10060"/>
    <s v="Adam Bellavance"/>
    <x v="2"/>
    <s v="United States"/>
    <s v="New York City"/>
    <x v="15"/>
    <n v="10009"/>
    <x v="3"/>
    <s v="TEC-AC-10000290"/>
    <x v="2"/>
    <x v="11"/>
    <s v="Sabrent 4-Port USB 2.0 Hub"/>
    <n v="6.79"/>
    <n v="1"/>
    <n v="0"/>
    <n v="2.3086000000000002"/>
  </r>
  <r>
    <n v="351"/>
    <x v="159"/>
    <x v="0"/>
    <x v="142"/>
    <n v="41521"/>
    <s v="First Class"/>
    <s v="AB-10060"/>
    <s v="Adam Bellavance"/>
    <x v="2"/>
    <s v="United States"/>
    <s v="New York City"/>
    <x v="15"/>
    <n v="10009"/>
    <x v="3"/>
    <s v="OFF-PA-10001970"/>
    <x v="1"/>
    <x v="10"/>
    <s v="Xerox 1881"/>
    <n v="24.56"/>
    <n v="2"/>
    <n v="0"/>
    <n v="11.543199999999999"/>
  </r>
  <r>
    <n v="352"/>
    <x v="159"/>
    <x v="0"/>
    <x v="142"/>
    <n v="41521"/>
    <s v="First Class"/>
    <s v="AB-10060"/>
    <s v="Adam Bellavance"/>
    <x v="2"/>
    <s v="United States"/>
    <s v="New York City"/>
    <x v="15"/>
    <n v="10009"/>
    <x v="3"/>
    <s v="OFF-BI-10002160"/>
    <x v="1"/>
    <x v="8"/>
    <s v="Acco Hanging Data Binders"/>
    <n v="3.048"/>
    <n v="1"/>
    <n v="0.2"/>
    <n v="1.0668"/>
  </r>
  <r>
    <n v="353"/>
    <x v="159"/>
    <x v="0"/>
    <x v="142"/>
    <n v="41521"/>
    <s v="First Class"/>
    <s v="AB-10060"/>
    <s v="Adam Bellavance"/>
    <x v="2"/>
    <s v="United States"/>
    <s v="New York City"/>
    <x v="15"/>
    <n v="10009"/>
    <x v="3"/>
    <s v="OFF-PA-10001970"/>
    <x v="1"/>
    <x v="10"/>
    <s v="Xerox 1881"/>
    <n v="49.12"/>
    <n v="4"/>
    <n v="0"/>
    <n v="23.086399999999998"/>
  </r>
  <r>
    <n v="354"/>
    <x v="159"/>
    <x v="0"/>
    <x v="142"/>
    <n v="41521"/>
    <s v="First Class"/>
    <s v="AB-10060"/>
    <s v="Adam Bellavance"/>
    <x v="2"/>
    <s v="United States"/>
    <s v="New York City"/>
    <x v="15"/>
    <n v="10009"/>
    <x v="3"/>
    <s v="OFF-BI-10004995"/>
    <x v="1"/>
    <x v="8"/>
    <s v="GBC DocuBind P400 Electric Binding System"/>
    <n v="4355.1680000000006"/>
    <n v="4"/>
    <n v="0.2"/>
    <n v="1415.4295999999997"/>
  </r>
  <r>
    <n v="355"/>
    <x v="160"/>
    <x v="0"/>
    <x v="143"/>
    <n v="41378"/>
    <s v="Standard Class"/>
    <s v="JL-15505"/>
    <s v="Jeremy Lonsdale"/>
    <x v="0"/>
    <s v="United States"/>
    <s v="New York City"/>
    <x v="15"/>
    <n v="10035"/>
    <x v="3"/>
    <s v="FUR-BO-10002268"/>
    <x v="0"/>
    <x v="0"/>
    <s v="Sauder Barrister Bookcases"/>
    <n v="388.70400000000006"/>
    <n v="6"/>
    <n v="0.2"/>
    <n v="-4.8588000000000022"/>
  </r>
  <r>
    <n v="356"/>
    <x v="160"/>
    <x v="0"/>
    <x v="143"/>
    <n v="41378"/>
    <s v="Standard Class"/>
    <s v="JL-15505"/>
    <s v="Jeremy Lonsdale"/>
    <x v="0"/>
    <s v="United States"/>
    <s v="New York City"/>
    <x v="15"/>
    <n v="10035"/>
    <x v="3"/>
    <s v="OFF-EN-10001137"/>
    <x v="1"/>
    <x v="12"/>
    <s v="#10 Gummed Flap White Envelopes, 100/Box"/>
    <n v="8.26"/>
    <n v="2"/>
    <n v="0"/>
    <n v="3.7995999999999999"/>
  </r>
  <r>
    <n v="357"/>
    <x v="160"/>
    <x v="0"/>
    <x v="143"/>
    <n v="41378"/>
    <s v="Standard Class"/>
    <s v="JL-15505"/>
    <s v="Jeremy Lonsdale"/>
    <x v="0"/>
    <s v="United States"/>
    <s v="New York City"/>
    <x v="15"/>
    <n v="10035"/>
    <x v="3"/>
    <s v="OFF-AR-10002399"/>
    <x v="1"/>
    <x v="6"/>
    <s v="Dixon Prang Watercolor Pencils, 10-Color Set with Brush"/>
    <n v="17.04"/>
    <n v="4"/>
    <n v="0"/>
    <n v="6.9863999999999997"/>
  </r>
  <r>
    <n v="358"/>
    <x v="160"/>
    <x v="0"/>
    <x v="143"/>
    <n v="41378"/>
    <s v="Standard Class"/>
    <s v="JL-15505"/>
    <s v="Jeremy Lonsdale"/>
    <x v="0"/>
    <s v="United States"/>
    <s v="New York City"/>
    <x v="15"/>
    <n v="10035"/>
    <x v="3"/>
    <s v="OFF-PA-10002713"/>
    <x v="1"/>
    <x v="10"/>
    <s v="Adams Phone Message Book, 200 Message Capacity, 8 1/16” x 11”"/>
    <n v="34.4"/>
    <n v="5"/>
    <n v="0"/>
    <n v="15.823999999999998"/>
  </r>
  <r>
    <n v="359"/>
    <x v="161"/>
    <x v="0"/>
    <x v="131"/>
    <n v="41393"/>
    <s v="Standard Class"/>
    <s v="HK-14890"/>
    <s v="Heather Kirkland"/>
    <x v="1"/>
    <s v="United States"/>
    <s v="Charlotte"/>
    <x v="3"/>
    <n v="28205"/>
    <x v="0"/>
    <s v="OFF-PA-10002666"/>
    <x v="1"/>
    <x v="10"/>
    <s v="Southworth 25% Cotton Linen-Finish Paper &amp; Envelopes"/>
    <n v="36.240000000000009"/>
    <n v="5"/>
    <n v="0.2"/>
    <n v="11.324999999999996"/>
  </r>
  <r>
    <n v="360"/>
    <x v="162"/>
    <x v="3"/>
    <x v="144"/>
    <n v="41710"/>
    <s v="First Class"/>
    <s v="VB-21745"/>
    <s v="Victoria Brennan"/>
    <x v="1"/>
    <s v="United States"/>
    <s v="Columbus"/>
    <x v="32"/>
    <n v="31907"/>
    <x v="0"/>
    <s v="OFF-AP-10001124"/>
    <x v="1"/>
    <x v="9"/>
    <s v="Belkin 8 Outlet SurgeMaster II Gold Surge Protector with Phone Protection"/>
    <n v="647.84"/>
    <n v="8"/>
    <n v="0"/>
    <n v="168.4384"/>
  </r>
  <r>
    <n v="361"/>
    <x v="162"/>
    <x v="3"/>
    <x v="144"/>
    <n v="41710"/>
    <s v="First Class"/>
    <s v="VB-21745"/>
    <s v="Victoria Brennan"/>
    <x v="1"/>
    <s v="United States"/>
    <s v="Columbus"/>
    <x v="32"/>
    <n v="31907"/>
    <x v="0"/>
    <s v="OFF-LA-10001158"/>
    <x v="1"/>
    <x v="2"/>
    <s v="Avery Address/Shipping Labels for Typewriters, 4&quot; x 2&quot;"/>
    <n v="20.7"/>
    <n v="2"/>
    <n v="0"/>
    <n v="9.9359999999999999"/>
  </r>
  <r>
    <n v="362"/>
    <x v="163"/>
    <x v="3"/>
    <x v="145"/>
    <n v="41914"/>
    <s v="Standard Class"/>
    <s v="KW-16435"/>
    <s v="Katrina Willman"/>
    <x v="0"/>
    <s v="United States"/>
    <s v="New York City"/>
    <x v="15"/>
    <n v="10009"/>
    <x v="3"/>
    <s v="OFF-LA-10001158"/>
    <x v="1"/>
    <x v="2"/>
    <s v="Avery Address/Shipping Labels for Typewriters, 4&quot; x 2&quot;"/>
    <n v="20.7"/>
    <n v="2"/>
    <n v="0"/>
    <n v="9.9359999999999999"/>
  </r>
  <r>
    <n v="363"/>
    <x v="163"/>
    <x v="3"/>
    <x v="145"/>
    <n v="41914"/>
    <s v="Standard Class"/>
    <s v="KW-16435"/>
    <s v="Katrina Willman"/>
    <x v="0"/>
    <s v="United States"/>
    <s v="New York City"/>
    <x v="15"/>
    <n v="10009"/>
    <x v="3"/>
    <s v="FUR-CH-10000785"/>
    <x v="0"/>
    <x v="1"/>
    <s v="Global Ergonomic Managers Chair"/>
    <n v="488.64600000000002"/>
    <n v="3"/>
    <n v="0.1"/>
    <n v="86.870400000000004"/>
  </r>
  <r>
    <n v="364"/>
    <x v="163"/>
    <x v="3"/>
    <x v="145"/>
    <n v="41914"/>
    <s v="Standard Class"/>
    <s v="KW-16435"/>
    <s v="Katrina Willman"/>
    <x v="0"/>
    <s v="United States"/>
    <s v="New York City"/>
    <x v="15"/>
    <n v="10009"/>
    <x v="3"/>
    <s v="OFF-AR-10003732"/>
    <x v="1"/>
    <x v="6"/>
    <s v="Newell 333"/>
    <n v="5.56"/>
    <n v="2"/>
    <n v="0"/>
    <n v="1.4455999999999998"/>
  </r>
  <r>
    <n v="365"/>
    <x v="163"/>
    <x v="3"/>
    <x v="145"/>
    <n v="41914"/>
    <s v="Standard Class"/>
    <s v="KW-16435"/>
    <s v="Katrina Willman"/>
    <x v="0"/>
    <s v="United States"/>
    <s v="New York City"/>
    <x v="15"/>
    <n v="10009"/>
    <x v="3"/>
    <s v="FUR-FU-10000023"/>
    <x v="0"/>
    <x v="5"/>
    <s v="Eldon Wave Desk Accessories"/>
    <n v="47.12"/>
    <n v="8"/>
    <n v="0"/>
    <n v="20.732800000000001"/>
  </r>
  <r>
    <n v="366"/>
    <x v="164"/>
    <x v="2"/>
    <x v="146"/>
    <n v="40815"/>
    <s v="Standard Class"/>
    <s v="JD-16060"/>
    <s v="Julia Dunbar"/>
    <x v="0"/>
    <s v="United States"/>
    <s v="San Francisco"/>
    <x v="1"/>
    <n v="94109"/>
    <x v="1"/>
    <s v="OFF-ST-10001713"/>
    <x v="1"/>
    <x v="4"/>
    <s v="Gould Plastics 9-Pocket Panel Bin, 18-3/8w x 5-1/4d x 20-1/2h, Black"/>
    <n v="211.96"/>
    <n v="4"/>
    <n v="0"/>
    <n v="8.4783999999999935"/>
  </r>
  <r>
    <n v="367"/>
    <x v="165"/>
    <x v="0"/>
    <x v="147"/>
    <n v="41569"/>
    <s v="Same Day"/>
    <s v="MK-17905"/>
    <s v="Michael Kennedy"/>
    <x v="1"/>
    <s v="United States"/>
    <s v="Manchester"/>
    <x v="29"/>
    <n v="6040"/>
    <x v="3"/>
    <s v="OFF-BI-10002412"/>
    <x v="1"/>
    <x v="8"/>
    <s v="Wilson Jones “Snap” Scratch Pad Binder Tool for Ring Binders"/>
    <n v="23.2"/>
    <n v="4"/>
    <n v="0"/>
    <n v="10.44"/>
  </r>
  <r>
    <n v="368"/>
    <x v="165"/>
    <x v="0"/>
    <x v="147"/>
    <n v="41569"/>
    <s v="Same Day"/>
    <s v="MK-17905"/>
    <s v="Michael Kennedy"/>
    <x v="1"/>
    <s v="United States"/>
    <s v="Manchester"/>
    <x v="29"/>
    <n v="6040"/>
    <x v="3"/>
    <s v="OFF-SU-10001225"/>
    <x v="1"/>
    <x v="14"/>
    <s v="Staples"/>
    <n v="7.36"/>
    <n v="2"/>
    <n v="0"/>
    <n v="0.14719999999999978"/>
  </r>
  <r>
    <n v="369"/>
    <x v="165"/>
    <x v="0"/>
    <x v="147"/>
    <n v="41569"/>
    <s v="Same Day"/>
    <s v="MK-17905"/>
    <s v="Michael Kennedy"/>
    <x v="1"/>
    <s v="United States"/>
    <s v="Manchester"/>
    <x v="29"/>
    <n v="6040"/>
    <x v="3"/>
    <s v="OFF-ST-10002406"/>
    <x v="1"/>
    <x v="4"/>
    <s v="Pizazz Global Quick File"/>
    <n v="104.79"/>
    <n v="7"/>
    <n v="0"/>
    <n v="29.341200000000008"/>
  </r>
  <r>
    <n v="370"/>
    <x v="165"/>
    <x v="0"/>
    <x v="147"/>
    <n v="41569"/>
    <s v="Same Day"/>
    <s v="MK-17905"/>
    <s v="Michael Kennedy"/>
    <x v="1"/>
    <s v="United States"/>
    <s v="Manchester"/>
    <x v="29"/>
    <n v="6040"/>
    <x v="3"/>
    <s v="FUR-BO-10002545"/>
    <x v="0"/>
    <x v="0"/>
    <s v="Atlantic Metals Mobile 3-Shelf Bookcases, Custom Colors"/>
    <n v="1043.92"/>
    <n v="4"/>
    <n v="0"/>
    <n v="271.41920000000005"/>
  </r>
  <r>
    <n v="371"/>
    <x v="166"/>
    <x v="3"/>
    <x v="148"/>
    <n v="41795"/>
    <s v="Standard Class"/>
    <s v="GT-14755"/>
    <s v="Guy Thornton"/>
    <x v="0"/>
    <s v="United States"/>
    <s v="Harlingen"/>
    <x v="5"/>
    <n v="78550"/>
    <x v="2"/>
    <s v="OFF-PA-10002036"/>
    <x v="1"/>
    <x v="10"/>
    <s v="Xerox 1930"/>
    <n v="25.920000000000005"/>
    <n v="5"/>
    <n v="0.2"/>
    <n v="9.3960000000000008"/>
  </r>
  <r>
    <n v="372"/>
    <x v="166"/>
    <x v="3"/>
    <x v="148"/>
    <n v="41795"/>
    <s v="Standard Class"/>
    <s v="GT-14755"/>
    <s v="Guy Thornton"/>
    <x v="0"/>
    <s v="United States"/>
    <s v="Harlingen"/>
    <x v="5"/>
    <n v="78550"/>
    <x v="2"/>
    <s v="OFF-ST-10002205"/>
    <x v="1"/>
    <x v="4"/>
    <s v="File Shuttle I and Handi-File"/>
    <n v="53.424000000000007"/>
    <n v="3"/>
    <n v="0.2"/>
    <n v="4.6746000000000016"/>
  </r>
  <r>
    <n v="373"/>
    <x v="167"/>
    <x v="2"/>
    <x v="149"/>
    <n v="40751"/>
    <s v="Standard Class"/>
    <s v="AG-10900"/>
    <s v="Arthur Gainer"/>
    <x v="0"/>
    <s v="United States"/>
    <s v="Tucson"/>
    <x v="16"/>
    <n v="85705"/>
    <x v="1"/>
    <s v="OFF-BI-10001982"/>
    <x v="1"/>
    <x v="8"/>
    <s v="Wilson Jones Custom Binder Spines &amp; Labels"/>
    <n v="8.1600000000000019"/>
    <n v="5"/>
    <n v="0.7"/>
    <n v="-5.7119999999999997"/>
  </r>
  <r>
    <n v="374"/>
    <x v="167"/>
    <x v="2"/>
    <x v="149"/>
    <n v="40751"/>
    <s v="Standard Class"/>
    <s v="AG-10900"/>
    <s v="Arthur Gainer"/>
    <x v="0"/>
    <s v="United States"/>
    <s v="Tucson"/>
    <x v="16"/>
    <n v="85705"/>
    <x v="1"/>
    <s v="TEC-AC-10003911"/>
    <x v="2"/>
    <x v="11"/>
    <s v="NETGEAR AC1750 Dual Band Gigabit Smart WiFi Router"/>
    <n v="1023.9360000000001"/>
    <n v="8"/>
    <n v="0.2"/>
    <n v="179.1887999999999"/>
  </r>
  <r>
    <n v="375"/>
    <x v="167"/>
    <x v="2"/>
    <x v="149"/>
    <n v="40751"/>
    <s v="Standard Class"/>
    <s v="AG-10900"/>
    <s v="Arthur Gainer"/>
    <x v="0"/>
    <s v="United States"/>
    <s v="Tucson"/>
    <x v="16"/>
    <n v="85705"/>
    <x v="1"/>
    <s v="OFF-AR-10000658"/>
    <x v="1"/>
    <x v="6"/>
    <s v="Newell 324"/>
    <n v="9.24"/>
    <n v="1"/>
    <n v="0.2"/>
    <n v="0.92399999999999993"/>
  </r>
  <r>
    <n v="376"/>
    <x v="167"/>
    <x v="2"/>
    <x v="149"/>
    <n v="40751"/>
    <s v="Standard Class"/>
    <s v="AG-10900"/>
    <s v="Arthur Gainer"/>
    <x v="0"/>
    <s v="United States"/>
    <s v="Tucson"/>
    <x v="16"/>
    <n v="85705"/>
    <x v="1"/>
    <s v="TEC-AC-10002076"/>
    <x v="2"/>
    <x v="11"/>
    <s v="Microsoft Natural Keyboard Elite"/>
    <n v="479.04"/>
    <n v="10"/>
    <n v="0.2"/>
    <n v="-29.940000000000012"/>
  </r>
  <r>
    <n v="377"/>
    <x v="168"/>
    <x v="0"/>
    <x v="150"/>
    <n v="41549"/>
    <s v="First Class"/>
    <s v="MM-18280"/>
    <s v="Muhammed MacIntyre"/>
    <x v="1"/>
    <s v="United States"/>
    <s v="Quincy"/>
    <x v="10"/>
    <n v="62301"/>
    <x v="2"/>
    <s v="OFF-PA-10003039"/>
    <x v="1"/>
    <x v="10"/>
    <s v="Xerox 1960"/>
    <n v="99.13600000000001"/>
    <n v="4"/>
    <n v="0.2"/>
    <n v="30.979999999999993"/>
  </r>
  <r>
    <n v="378"/>
    <x v="169"/>
    <x v="3"/>
    <x v="151"/>
    <n v="41884"/>
    <s v="Standard Class"/>
    <s v="AR-10405"/>
    <s v="Allen Rosenblatt"/>
    <x v="1"/>
    <s v="United States"/>
    <s v="Franklin"/>
    <x v="31"/>
    <n v="2038"/>
    <x v="3"/>
    <s v="FUR-TA-10004915"/>
    <x v="0"/>
    <x v="3"/>
    <s v="Office Impressions End Table, 20-1/2&quot;H x 24&quot;W x 20&quot;D"/>
    <n v="1488.4239999999998"/>
    <n v="7"/>
    <n v="0.3"/>
    <n v="-297.68479999999983"/>
  </r>
  <r>
    <n v="379"/>
    <x v="170"/>
    <x v="1"/>
    <x v="152"/>
    <n v="41034"/>
    <s v="Standard Class"/>
    <s v="RA-19915"/>
    <s v="Russell Applegate"/>
    <x v="0"/>
    <s v="United States"/>
    <s v="Houston"/>
    <x v="5"/>
    <n v="77095"/>
    <x v="2"/>
    <s v="OFF-AP-10000696"/>
    <x v="1"/>
    <x v="9"/>
    <s v="Holmes Odor Grabber"/>
    <n v="8.6519999999999975"/>
    <n v="3"/>
    <n v="0.8"/>
    <n v="-20.332200000000007"/>
  </r>
  <r>
    <n v="380"/>
    <x v="170"/>
    <x v="1"/>
    <x v="152"/>
    <n v="41034"/>
    <s v="Standard Class"/>
    <s v="RA-19915"/>
    <s v="Russell Applegate"/>
    <x v="0"/>
    <s v="United States"/>
    <s v="Houston"/>
    <x v="5"/>
    <n v="77095"/>
    <x v="2"/>
    <s v="OFF-ST-10003327"/>
    <x v="1"/>
    <x v="4"/>
    <s v="Akro-Mils 12-Gallon Tote"/>
    <n v="23.832000000000001"/>
    <n v="3"/>
    <n v="0.2"/>
    <n v="2.6810999999999954"/>
  </r>
  <r>
    <n v="381"/>
    <x v="170"/>
    <x v="1"/>
    <x v="152"/>
    <n v="41034"/>
    <s v="Standard Class"/>
    <s v="RA-19915"/>
    <s v="Russell Applegate"/>
    <x v="0"/>
    <s v="United States"/>
    <s v="Houston"/>
    <x v="5"/>
    <n v="77095"/>
    <x v="2"/>
    <s v="OFF-BI-10000309"/>
    <x v="1"/>
    <x v="8"/>
    <s v="GBC Twin Loop Wire Binding Elements, 9/16&quot; Spine, Black"/>
    <n v="12.175999999999998"/>
    <n v="4"/>
    <n v="0.8"/>
    <n v="-18.872800000000009"/>
  </r>
  <r>
    <n v="382"/>
    <x v="171"/>
    <x v="0"/>
    <x v="99"/>
    <n v="41577"/>
    <s v="First Class"/>
    <s v="AS-10285"/>
    <s v="Alejandro Savely"/>
    <x v="1"/>
    <s v="United States"/>
    <s v="San Francisco"/>
    <x v="1"/>
    <n v="94109"/>
    <x v="1"/>
    <s v="OFF-PA-10004734"/>
    <x v="1"/>
    <x v="10"/>
    <s v="Southworth Structures Collection"/>
    <n v="50.96"/>
    <n v="7"/>
    <n v="0"/>
    <n v="25.48"/>
  </r>
  <r>
    <n v="383"/>
    <x v="171"/>
    <x v="0"/>
    <x v="99"/>
    <n v="41577"/>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n v="41089"/>
    <s v="Second Class"/>
    <s v="LA-16780"/>
    <s v="Laura Armstrong"/>
    <x v="1"/>
    <s v="United States"/>
    <s v="Taylor"/>
    <x v="12"/>
    <n v="48180"/>
    <x v="2"/>
    <s v="TEC-AC-10004708"/>
    <x v="2"/>
    <x v="11"/>
    <s v="Sony 32GB Class 10 Micro SDHC R40 Memory Card"/>
    <n v="41.9"/>
    <n v="2"/>
    <n v="0"/>
    <n v="8.7989999999999995"/>
  </r>
  <r>
    <n v="385"/>
    <x v="173"/>
    <x v="1"/>
    <x v="154"/>
    <n v="41245"/>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n v="41245"/>
    <s v="Standard Class"/>
    <s v="DO-13435"/>
    <s v="Denny Ordway"/>
    <x v="0"/>
    <s v="United States"/>
    <s v="Pembroke Pines"/>
    <x v="2"/>
    <n v="33024"/>
    <x v="0"/>
    <s v="TEC-AC-10002335"/>
    <x v="2"/>
    <x v="11"/>
    <s v="Logitech Media Keyboard K200"/>
    <n v="83.976000000000013"/>
    <n v="3"/>
    <n v="0.2"/>
    <n v="-1.049700000000005"/>
  </r>
  <r>
    <n v="387"/>
    <x v="174"/>
    <x v="1"/>
    <x v="155"/>
    <n v="41250"/>
    <s v="Standard Class"/>
    <s v="DK-13225"/>
    <s v="Dean Katz"/>
    <x v="1"/>
    <s v="United States"/>
    <s v="Philadelphia"/>
    <x v="9"/>
    <n v="19140"/>
    <x v="3"/>
    <s v="TEC-MA-10001681"/>
    <x v="2"/>
    <x v="15"/>
    <s v="Lexmark MarkNet N8150 Wireless Print Server"/>
    <n v="482.34000000000003"/>
    <n v="4"/>
    <n v="0.7"/>
    <n v="-337.63799999999981"/>
  </r>
  <r>
    <n v="388"/>
    <x v="174"/>
    <x v="1"/>
    <x v="155"/>
    <n v="41250"/>
    <s v="Standard Class"/>
    <s v="DK-13225"/>
    <s v="Dean Katz"/>
    <x v="1"/>
    <s v="United States"/>
    <s v="Philadelphia"/>
    <x v="9"/>
    <n v="19140"/>
    <x v="3"/>
    <s v="FUR-FU-10001935"/>
    <x v="0"/>
    <x v="5"/>
    <s v="3M Hangers With Command Adhesive"/>
    <n v="2.9600000000000004"/>
    <n v="1"/>
    <n v="0.2"/>
    <n v="0.77700000000000025"/>
  </r>
  <r>
    <n v="389"/>
    <x v="175"/>
    <x v="2"/>
    <x v="156"/>
    <n v="40873"/>
    <s v="First Class"/>
    <s v="NG-18430"/>
    <s v="Nathan Gelder"/>
    <x v="0"/>
    <s v="United States"/>
    <s v="Cincinnati"/>
    <x v="24"/>
    <n v="45231"/>
    <x v="3"/>
    <s v="OFF-AR-10004757"/>
    <x v="1"/>
    <x v="6"/>
    <s v="Crayola Colored Pencils"/>
    <n v="2.6240000000000001"/>
    <n v="1"/>
    <n v="0.2"/>
    <n v="0.42639999999999978"/>
  </r>
  <r>
    <n v="390"/>
    <x v="176"/>
    <x v="3"/>
    <x v="157"/>
    <n v="41989"/>
    <s v="Standard Class"/>
    <s v="MV-18190"/>
    <s v="Mike Vittorini"/>
    <x v="0"/>
    <s v="United States"/>
    <s v="New York City"/>
    <x v="15"/>
    <n v="10009"/>
    <x v="3"/>
    <s v="OFF-BI-10000050"/>
    <x v="1"/>
    <x v="8"/>
    <s v="Angle-D Binders with Locking Rings, Label Holders"/>
    <n v="23.36"/>
    <n v="4"/>
    <n v="0.2"/>
    <n v="7.8839999999999986"/>
  </r>
  <r>
    <n v="391"/>
    <x v="176"/>
    <x v="3"/>
    <x v="157"/>
    <n v="41989"/>
    <s v="Standard Class"/>
    <s v="MV-18190"/>
    <s v="Mike Vittorini"/>
    <x v="0"/>
    <s v="United States"/>
    <s v="New York City"/>
    <x v="15"/>
    <n v="10009"/>
    <x v="3"/>
    <s v="TEC-AC-10001998"/>
    <x v="2"/>
    <x v="11"/>
    <s v="Logitech LS21 Speaker System - PC Multimedia - 2.1-CH - Wired"/>
    <n v="39.979999999999997"/>
    <n v="2"/>
    <n v="0"/>
    <n v="13.593199999999996"/>
  </r>
  <r>
    <n v="392"/>
    <x v="177"/>
    <x v="2"/>
    <x v="158"/>
    <n v="40809"/>
    <s v="Second Class"/>
    <s v="JG-15115"/>
    <s v="Jack Garza"/>
    <x v="0"/>
    <s v="United States"/>
    <s v="Des Moines"/>
    <x v="4"/>
    <n v="98198"/>
    <x v="1"/>
    <s v="TEC-PH-10003012"/>
    <x v="2"/>
    <x v="7"/>
    <s v="Nortel Meridian M3904 Professional Digital phone"/>
    <n v="246.38400000000001"/>
    <n v="2"/>
    <n v="0.2"/>
    <n v="27.718199999999968"/>
  </r>
  <r>
    <n v="393"/>
    <x v="177"/>
    <x v="2"/>
    <x v="158"/>
    <n v="40809"/>
    <s v="Second Class"/>
    <s v="JG-15115"/>
    <s v="Jack Garza"/>
    <x v="0"/>
    <s v="United States"/>
    <s v="Des Moines"/>
    <x v="4"/>
    <n v="98198"/>
    <x v="1"/>
    <s v="TEC-CO-10002313"/>
    <x v="2"/>
    <x v="16"/>
    <s v="Canon PC1080F Personal Copier"/>
    <n v="1799.97"/>
    <n v="3"/>
    <n v="0"/>
    <n v="701.98829999999998"/>
  </r>
  <r>
    <n v="394"/>
    <x v="178"/>
    <x v="2"/>
    <x v="159"/>
    <n v="40704"/>
    <s v="Second Class"/>
    <s v="BP-11095"/>
    <s v="Bart Pistole"/>
    <x v="1"/>
    <s v="United States"/>
    <s v="Peoria"/>
    <x v="10"/>
    <n v="61604"/>
    <x v="2"/>
    <s v="OFF-BI-10003982"/>
    <x v="1"/>
    <x v="8"/>
    <s v="Wilson Jones Century Plastic Molded Ring Binders"/>
    <n v="12.461999999999996"/>
    <n v="3"/>
    <n v="0.8"/>
    <n v="-20.5623"/>
  </r>
  <r>
    <n v="395"/>
    <x v="179"/>
    <x v="3"/>
    <x v="160"/>
    <n v="41826"/>
    <s v="Standard Class"/>
    <s v="VP-21730"/>
    <s v="Victor Preis"/>
    <x v="2"/>
    <s v="United States"/>
    <s v="Las Vegas"/>
    <x v="33"/>
    <n v="89115"/>
    <x v="1"/>
    <s v="OFF-BI-10004492"/>
    <x v="1"/>
    <x v="8"/>
    <s v="Tuf-Vin Binders"/>
    <n v="75.792000000000002"/>
    <n v="3"/>
    <n v="0.2"/>
    <n v="25.579799999999992"/>
  </r>
  <r>
    <n v="396"/>
    <x v="180"/>
    <x v="3"/>
    <x v="161"/>
    <n v="41932"/>
    <s v="Second Class"/>
    <s v="SS-20140"/>
    <s v="Saphhira Shifley"/>
    <x v="1"/>
    <s v="United States"/>
    <s v="Warwick"/>
    <x v="34"/>
    <n v="2886"/>
    <x v="3"/>
    <s v="OFF-ST-10000798"/>
    <x v="1"/>
    <x v="4"/>
    <s v="2300 Heavy-Duty Transfer File Systems by Perma"/>
    <n v="49.96"/>
    <n v="2"/>
    <n v="0"/>
    <n v="9.4923999999999964"/>
  </r>
  <r>
    <n v="397"/>
    <x v="180"/>
    <x v="3"/>
    <x v="161"/>
    <n v="41932"/>
    <s v="Second Class"/>
    <s v="SS-20140"/>
    <s v="Saphhira Shifley"/>
    <x v="1"/>
    <s v="United States"/>
    <s v="Warwick"/>
    <x v="34"/>
    <n v="2886"/>
    <x v="3"/>
    <s v="OFF-PA-10002552"/>
    <x v="1"/>
    <x v="10"/>
    <s v="Xerox 1958"/>
    <n v="12.96"/>
    <n v="2"/>
    <n v="0"/>
    <n v="6.2208000000000006"/>
  </r>
  <r>
    <n v="398"/>
    <x v="181"/>
    <x v="1"/>
    <x v="89"/>
    <n v="41217"/>
    <s v="Standard Class"/>
    <s v="HP-14815"/>
    <s v="Harold Pawlan"/>
    <x v="2"/>
    <s v="United States"/>
    <s v="Jackson"/>
    <x v="12"/>
    <n v="49201"/>
    <x v="2"/>
    <s v="OFF-SU-10002573"/>
    <x v="1"/>
    <x v="14"/>
    <s v="Acme 10&quot; Easy Grip Assistive Scissors"/>
    <n v="70.12"/>
    <n v="4"/>
    <n v="0"/>
    <n v="21.035999999999994"/>
  </r>
  <r>
    <n v="399"/>
    <x v="182"/>
    <x v="0"/>
    <x v="162"/>
    <n v="41528"/>
    <s v="Second Class"/>
    <s v="AG-10675"/>
    <s v="Anna Gayman"/>
    <x v="0"/>
    <s v="United States"/>
    <s v="Houston"/>
    <x v="5"/>
    <n v="77036"/>
    <x v="2"/>
    <s v="OFF-ST-10001580"/>
    <x v="1"/>
    <x v="4"/>
    <s v="Super Decoflex Portable Personal File"/>
    <n v="35.952000000000005"/>
    <n v="3"/>
    <n v="0.2"/>
    <n v="3.5951999999999984"/>
  </r>
  <r>
    <n v="400"/>
    <x v="182"/>
    <x v="0"/>
    <x v="162"/>
    <n v="41528"/>
    <s v="Second Class"/>
    <s v="AG-10675"/>
    <s v="Anna Gayman"/>
    <x v="0"/>
    <s v="United States"/>
    <s v="Houston"/>
    <x v="5"/>
    <n v="77036"/>
    <x v="2"/>
    <s v="FUR-BO-10004834"/>
    <x v="0"/>
    <x v="0"/>
    <s v="Riverside Palais Royal Lawyers Bookcase, Royale Cherry Finish"/>
    <n v="2396.2655999999997"/>
    <n v="4"/>
    <n v="0.32"/>
    <n v="-317.15280000000007"/>
  </r>
  <r>
    <n v="401"/>
    <x v="182"/>
    <x v="0"/>
    <x v="162"/>
    <n v="41528"/>
    <s v="Second Class"/>
    <s v="AG-10675"/>
    <s v="Anna Gayman"/>
    <x v="0"/>
    <s v="United States"/>
    <s v="Houston"/>
    <x v="5"/>
    <n v="77036"/>
    <x v="2"/>
    <s v="OFF-ST-10000934"/>
    <x v="1"/>
    <x v="4"/>
    <s v="Contico 72&quot;H Heavy-Duty Storage System"/>
    <n v="131.136"/>
    <n v="4"/>
    <n v="0.2"/>
    <n v="-32.783999999999999"/>
  </r>
  <r>
    <n v="402"/>
    <x v="182"/>
    <x v="0"/>
    <x v="162"/>
    <n v="41528"/>
    <s v="Second Class"/>
    <s v="AG-10675"/>
    <s v="Anna Gayman"/>
    <x v="0"/>
    <s v="United States"/>
    <s v="Houston"/>
    <x v="5"/>
    <n v="77036"/>
    <x v="2"/>
    <s v="TEC-AC-10000158"/>
    <x v="2"/>
    <x v="11"/>
    <s v="Sony 64GB Class 10 Micro SDHC R40 Memory Card"/>
    <n v="57.584000000000003"/>
    <n v="2"/>
    <n v="0.2"/>
    <n v="0.71979999999999933"/>
  </r>
  <r>
    <n v="403"/>
    <x v="183"/>
    <x v="2"/>
    <x v="163"/>
    <n v="40903"/>
    <s v="First Class"/>
    <s v="LF-17185"/>
    <s v="Luke Foster"/>
    <x v="0"/>
    <s v="United States"/>
    <s v="Miami"/>
    <x v="2"/>
    <n v="33180"/>
    <x v="0"/>
    <s v="OFF-PA-10001947"/>
    <x v="1"/>
    <x v="10"/>
    <s v="Xerox 1974"/>
    <n v="9.5680000000000014"/>
    <n v="2"/>
    <n v="0.2"/>
    <n v="3.4683999999999999"/>
  </r>
  <r>
    <n v="404"/>
    <x v="184"/>
    <x v="2"/>
    <x v="164"/>
    <n v="40653"/>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n v="42003"/>
    <s v="Standard Class"/>
    <s v="RF-19840"/>
    <s v="Roy Französisch"/>
    <x v="0"/>
    <s v="United States"/>
    <s v="New York City"/>
    <x v="15"/>
    <n v="10024"/>
    <x v="3"/>
    <s v="OFF-AP-10004249"/>
    <x v="1"/>
    <x v="9"/>
    <s v="Staples"/>
    <n v="35.910000000000004"/>
    <n v="3"/>
    <n v="0"/>
    <n v="9.6956999999999987"/>
  </r>
  <r>
    <n v="406"/>
    <x v="186"/>
    <x v="3"/>
    <x v="166"/>
    <n v="41986"/>
    <s v="Standard Class"/>
    <s v="KH-16510"/>
    <s v="Keith Herrera"/>
    <x v="0"/>
    <s v="United States"/>
    <s v="San Francisco"/>
    <x v="1"/>
    <n v="94110"/>
    <x v="1"/>
    <s v="TEC-AC-10000158"/>
    <x v="2"/>
    <x v="11"/>
    <s v="Sony 64GB Class 10 Micro SDHC R40 Memory Card"/>
    <n v="179.95000000000002"/>
    <n v="5"/>
    <n v="0"/>
    <n v="37.789500000000004"/>
  </r>
  <r>
    <n v="407"/>
    <x v="186"/>
    <x v="3"/>
    <x v="166"/>
    <n v="41986"/>
    <s v="Standard Class"/>
    <s v="KH-16510"/>
    <s v="Keith Herrera"/>
    <x v="0"/>
    <s v="United States"/>
    <s v="San Francisco"/>
    <x v="1"/>
    <n v="94110"/>
    <x v="1"/>
    <s v="TEC-CO-10004115"/>
    <x v="2"/>
    <x v="16"/>
    <s v="Sharp AL-1530CS Digital Copier"/>
    <n v="1199.9760000000001"/>
    <n v="3"/>
    <n v="0.2"/>
    <n v="434.99130000000002"/>
  </r>
  <r>
    <n v="408"/>
    <x v="186"/>
    <x v="3"/>
    <x v="166"/>
    <n v="41986"/>
    <s v="Standard Class"/>
    <s v="KH-16510"/>
    <s v="Keith Herrera"/>
    <x v="0"/>
    <s v="United States"/>
    <s v="San Francisco"/>
    <x v="1"/>
    <n v="94110"/>
    <x v="1"/>
    <s v="OFF-PA-10003724"/>
    <x v="1"/>
    <x v="10"/>
    <s v="Wirebound Message Book, 4 per Page"/>
    <n v="27.15"/>
    <n v="5"/>
    <n v="0"/>
    <n v="13.3035"/>
  </r>
  <r>
    <n v="409"/>
    <x v="186"/>
    <x v="3"/>
    <x v="166"/>
    <n v="41986"/>
    <s v="Standard Class"/>
    <s v="KH-16510"/>
    <s v="Keith Herrera"/>
    <x v="0"/>
    <s v="United States"/>
    <s v="San Francisco"/>
    <x v="1"/>
    <n v="94110"/>
    <x v="1"/>
    <s v="FUR-TA-10002041"/>
    <x v="0"/>
    <x v="3"/>
    <s v="Bevis Round Conference Table Top, X-Base"/>
    <n v="1004.0239999999999"/>
    <n v="7"/>
    <n v="0.2"/>
    <n v="-112.95269999999994"/>
  </r>
  <r>
    <n v="410"/>
    <x v="186"/>
    <x v="3"/>
    <x v="166"/>
    <n v="41986"/>
    <s v="Standard Class"/>
    <s v="KH-16510"/>
    <s v="Keith Herrera"/>
    <x v="0"/>
    <s v="United States"/>
    <s v="San Francisco"/>
    <x v="1"/>
    <n v="94110"/>
    <x v="1"/>
    <s v="OFF-PA-10002893"/>
    <x v="1"/>
    <x v="10"/>
    <s v="Wirebound Service Call Books, 5 1/2&quot; x 4&quot;"/>
    <n v="9.68"/>
    <n v="1"/>
    <n v="0"/>
    <n v="4.6463999999999999"/>
  </r>
  <r>
    <n v="411"/>
    <x v="186"/>
    <x v="3"/>
    <x v="166"/>
    <n v="41986"/>
    <s v="Standard Class"/>
    <s v="KH-16510"/>
    <s v="Keith Herrera"/>
    <x v="0"/>
    <s v="United States"/>
    <s v="San Francisco"/>
    <x v="1"/>
    <n v="94110"/>
    <x v="1"/>
    <s v="OFF-LA-10003766"/>
    <x v="1"/>
    <x v="2"/>
    <s v="Self-Adhesive Removable Labels"/>
    <n v="28.349999999999998"/>
    <n v="9"/>
    <n v="0"/>
    <n v="13.608000000000001"/>
  </r>
  <r>
    <n v="412"/>
    <x v="186"/>
    <x v="3"/>
    <x v="166"/>
    <n v="41986"/>
    <s v="Standard Class"/>
    <s v="KH-16510"/>
    <s v="Keith Herrera"/>
    <x v="0"/>
    <s v="United States"/>
    <s v="San Francisco"/>
    <x v="1"/>
    <n v="94110"/>
    <x v="1"/>
    <s v="OFF-PA-10001970"/>
    <x v="1"/>
    <x v="10"/>
    <s v="Xerox 1908"/>
    <n v="55.98"/>
    <n v="1"/>
    <n v="0"/>
    <n v="27.430199999999999"/>
  </r>
  <r>
    <n v="413"/>
    <x v="186"/>
    <x v="3"/>
    <x v="166"/>
    <n v="41986"/>
    <s v="Standard Class"/>
    <s v="KH-16510"/>
    <s v="Keith Herrera"/>
    <x v="0"/>
    <s v="United States"/>
    <s v="San Francisco"/>
    <x v="1"/>
    <n v="94110"/>
    <x v="1"/>
    <s v="FUR-BO-10001972"/>
    <x v="0"/>
    <x v="0"/>
    <s v="O'Sullivan 4-Shelf Bookcase in Odessa Pine"/>
    <n v="1336.829"/>
    <n v="13"/>
    <n v="0.15"/>
    <n v="31.454799999999949"/>
  </r>
  <r>
    <n v="414"/>
    <x v="186"/>
    <x v="3"/>
    <x v="166"/>
    <n v="41986"/>
    <s v="Standard Class"/>
    <s v="KH-16510"/>
    <s v="Keith Herrera"/>
    <x v="0"/>
    <s v="United States"/>
    <s v="San Francisco"/>
    <x v="1"/>
    <n v="94110"/>
    <x v="1"/>
    <s v="FUR-CH-10003956"/>
    <x v="0"/>
    <x v="1"/>
    <s v="Novimex High-Tech Fabric Mesh Task Chair"/>
    <n v="113.56800000000001"/>
    <n v="2"/>
    <n v="0.2"/>
    <n v="-18.454800000000013"/>
  </r>
  <r>
    <n v="415"/>
    <x v="187"/>
    <x v="3"/>
    <x v="132"/>
    <n v="41951"/>
    <s v="Standard Class"/>
    <s v="KC-16675"/>
    <s v="Kimberly Carter"/>
    <x v="1"/>
    <s v="United States"/>
    <s v="Seattle"/>
    <x v="4"/>
    <n v="98105"/>
    <x v="1"/>
    <s v="OFF-PA-10000157"/>
    <x v="1"/>
    <x v="10"/>
    <s v="Xerox 191"/>
    <n v="139.86000000000001"/>
    <n v="7"/>
    <n v="0"/>
    <n v="65.734199999999987"/>
  </r>
  <r>
    <n v="416"/>
    <x v="187"/>
    <x v="3"/>
    <x v="132"/>
    <n v="41951"/>
    <s v="Standard Class"/>
    <s v="KC-16675"/>
    <s v="Kimberly Carter"/>
    <x v="1"/>
    <s v="United States"/>
    <s v="Seattle"/>
    <x v="4"/>
    <n v="98105"/>
    <x v="1"/>
    <s v="FUR-CH-10001891"/>
    <x v="0"/>
    <x v="1"/>
    <s v="Global Deluxe Office Fabric Chairs"/>
    <n v="307.13600000000002"/>
    <n v="4"/>
    <n v="0.2"/>
    <n v="26.874400000000023"/>
  </r>
  <r>
    <n v="417"/>
    <x v="188"/>
    <x v="3"/>
    <x v="92"/>
    <n v="41819"/>
    <s v="Standard Class"/>
    <s v="CJ-12010"/>
    <s v="Caroline Jumper"/>
    <x v="0"/>
    <s v="United States"/>
    <s v="Huntington Beach"/>
    <x v="1"/>
    <n v="92646"/>
    <x v="1"/>
    <s v="OFF-AR-10004344"/>
    <x v="1"/>
    <x v="6"/>
    <s v="Bulldog Vacuum Base Pencil Sharpener"/>
    <n v="95.92"/>
    <n v="8"/>
    <n v="0"/>
    <n v="25.898399999999995"/>
  </r>
  <r>
    <n v="418"/>
    <x v="189"/>
    <x v="0"/>
    <x v="167"/>
    <n v="41383"/>
    <s v="Standard Class"/>
    <s v="PB-19150"/>
    <s v="Philip Brown"/>
    <x v="0"/>
    <s v="United States"/>
    <s v="Los Angeles"/>
    <x v="1"/>
    <n v="90004"/>
    <x v="1"/>
    <s v="FUR-CH-10004886"/>
    <x v="0"/>
    <x v="1"/>
    <s v="Bevis Steel Folding Chairs"/>
    <n v="383.8"/>
    <n v="5"/>
    <n v="0.2"/>
    <n v="38.379999999999981"/>
  </r>
  <r>
    <n v="419"/>
    <x v="190"/>
    <x v="3"/>
    <x v="44"/>
    <n v="41954"/>
    <s v="Standard Class"/>
    <s v="VB-21745"/>
    <s v="Victoria Brennan"/>
    <x v="1"/>
    <s v="United States"/>
    <s v="Richmond"/>
    <x v="0"/>
    <n v="40475"/>
    <x v="0"/>
    <s v="OFF-PA-10003845"/>
    <x v="1"/>
    <x v="10"/>
    <s v="Xerox 1987"/>
    <n v="5.78"/>
    <n v="1"/>
    <n v="0"/>
    <n v="2.8322000000000003"/>
  </r>
  <r>
    <n v="420"/>
    <x v="191"/>
    <x v="3"/>
    <x v="168"/>
    <n v="41708"/>
    <s v="Standard Class"/>
    <s v="SP-20860"/>
    <s v="Sung Pak"/>
    <x v="1"/>
    <s v="United States"/>
    <s v="Los Angeles"/>
    <x v="1"/>
    <n v="90045"/>
    <x v="1"/>
    <s v="OFF-AR-10001573"/>
    <x v="1"/>
    <x v="6"/>
    <s v="American Pencil"/>
    <n v="9.32"/>
    <n v="4"/>
    <n v="0"/>
    <n v="2.702799999999999"/>
  </r>
  <r>
    <n v="421"/>
    <x v="191"/>
    <x v="3"/>
    <x v="168"/>
    <n v="41708"/>
    <s v="Standard Class"/>
    <s v="SP-20860"/>
    <s v="Sung Pak"/>
    <x v="1"/>
    <s v="United States"/>
    <s v="Los Angeles"/>
    <x v="1"/>
    <n v="90045"/>
    <x v="1"/>
    <s v="OFF-EN-10000483"/>
    <x v="1"/>
    <x v="12"/>
    <s v="White Envelopes, White Envelopes with Clear Poly Window"/>
    <n v="15.25"/>
    <n v="1"/>
    <n v="0"/>
    <n v="7.0149999999999988"/>
  </r>
  <r>
    <n v="422"/>
    <x v="192"/>
    <x v="2"/>
    <x v="169"/>
    <n v="40719"/>
    <s v="First Class"/>
    <s v="JE-15745"/>
    <s v="Joel Eaton"/>
    <x v="0"/>
    <s v="United States"/>
    <s v="Louisville"/>
    <x v="22"/>
    <n v="80027"/>
    <x v="1"/>
    <s v="TEC-AC-10004114"/>
    <x v="2"/>
    <x v="11"/>
    <s v="KeyTronic 6101 Series - Keyboard - Black"/>
    <n v="196.75200000000001"/>
    <n v="6"/>
    <n v="0.2"/>
    <n v="56.566200000000009"/>
  </r>
  <r>
    <n v="423"/>
    <x v="193"/>
    <x v="3"/>
    <x v="15"/>
    <n v="41936"/>
    <s v="Standard Class"/>
    <s v="MP-17965"/>
    <s v="Michael Paige"/>
    <x v="1"/>
    <s v="United States"/>
    <s v="Lawrence"/>
    <x v="31"/>
    <n v="1841"/>
    <x v="3"/>
    <s v="FUR-FU-10004712"/>
    <x v="0"/>
    <x v="5"/>
    <s v="Westinghouse Mesh Shade Clip-On Gooseneck Lamp, Black"/>
    <n v="56.56"/>
    <n v="4"/>
    <n v="0"/>
    <n v="14.705600000000004"/>
  </r>
  <r>
    <n v="424"/>
    <x v="193"/>
    <x v="3"/>
    <x v="15"/>
    <n v="41936"/>
    <s v="Standard Class"/>
    <s v="MP-17965"/>
    <s v="Michael Paige"/>
    <x v="1"/>
    <s v="United States"/>
    <s v="Lawrence"/>
    <x v="31"/>
    <n v="1841"/>
    <x v="3"/>
    <s v="OFF-ST-10000918"/>
    <x v="1"/>
    <x v="4"/>
    <s v="Crate-A-Files"/>
    <n v="32.700000000000003"/>
    <n v="3"/>
    <n v="0"/>
    <n v="8.5019999999999989"/>
  </r>
  <r>
    <n v="425"/>
    <x v="194"/>
    <x v="3"/>
    <x v="170"/>
    <n v="41875"/>
    <s v="Second Class"/>
    <s v="NF-18385"/>
    <s v="Natalie Fritzler"/>
    <x v="0"/>
    <s v="United States"/>
    <s v="Jackson"/>
    <x v="35"/>
    <n v="39212"/>
    <x v="0"/>
    <s v="FUR-CH-10000015"/>
    <x v="0"/>
    <x v="1"/>
    <s v="Hon Multipurpose Stacking Arm Chairs"/>
    <n v="866.4"/>
    <n v="4"/>
    <n v="0"/>
    <n v="225.26400000000001"/>
  </r>
  <r>
    <n v="426"/>
    <x v="195"/>
    <x v="3"/>
    <x v="51"/>
    <n v="41970"/>
    <s v="Second Class"/>
    <s v="JM-15265"/>
    <s v="Janet Molinari"/>
    <x v="1"/>
    <s v="United States"/>
    <s v="Canton"/>
    <x v="12"/>
    <n v="48187"/>
    <x v="2"/>
    <s v="FUR-FU-10003347"/>
    <x v="0"/>
    <x v="5"/>
    <s v="Coloredge Poster Frame"/>
    <n v="28.4"/>
    <n v="2"/>
    <n v="0"/>
    <n v="11.076000000000001"/>
  </r>
  <r>
    <n v="427"/>
    <x v="195"/>
    <x v="3"/>
    <x v="51"/>
    <n v="41970"/>
    <s v="Second Class"/>
    <s v="JM-15265"/>
    <s v="Janet Molinari"/>
    <x v="1"/>
    <s v="United States"/>
    <s v="Canton"/>
    <x v="12"/>
    <n v="48187"/>
    <x v="2"/>
    <s v="OFF-BI-10001543"/>
    <x v="1"/>
    <x v="8"/>
    <s v="GBC VeloBinder Manual Binding System"/>
    <n v="287.92"/>
    <n v="8"/>
    <n v="0"/>
    <n v="138.20160000000001"/>
  </r>
  <r>
    <n v="428"/>
    <x v="196"/>
    <x v="2"/>
    <x v="171"/>
    <n v="40799"/>
    <s v="First Class"/>
    <s v="SD-20485"/>
    <s v="Shirley Daniels"/>
    <x v="2"/>
    <s v="United States"/>
    <s v="New Rochelle"/>
    <x v="15"/>
    <n v="10801"/>
    <x v="3"/>
    <s v="TEC-MA-10000029"/>
    <x v="2"/>
    <x v="15"/>
    <s v="Epson WorkForce WF-2530 All-in-One Printer, Copier Scanner"/>
    <n v="69.989999999999995"/>
    <n v="1"/>
    <n v="0"/>
    <n v="30.095700000000001"/>
  </r>
  <r>
    <n v="429"/>
    <x v="197"/>
    <x v="3"/>
    <x v="172"/>
    <n v="41921"/>
    <s v="Standard Class"/>
    <s v="KH-16630"/>
    <s v="Ken Heidel"/>
    <x v="1"/>
    <s v="United States"/>
    <s v="San Antonio"/>
    <x v="5"/>
    <n v="78207"/>
    <x v="2"/>
    <s v="OFF-AR-10000369"/>
    <x v="1"/>
    <x v="6"/>
    <s v="Design Ebony Sketching Pencil"/>
    <n v="6.6719999999999988"/>
    <n v="6"/>
    <n v="0.2"/>
    <n v="0.50039999999999996"/>
  </r>
  <r>
    <n v="430"/>
    <x v="198"/>
    <x v="0"/>
    <x v="173"/>
    <n v="41386"/>
    <s v="Standard Class"/>
    <s v="RB-19795"/>
    <s v="Ross Baird"/>
    <x v="2"/>
    <s v="United States"/>
    <s v="Gastonia"/>
    <x v="3"/>
    <n v="28052"/>
    <x v="0"/>
    <s v="OFF-BI-10004584"/>
    <x v="1"/>
    <x v="8"/>
    <s v="GBC ProClick 150 Presentation Binding System"/>
    <n v="189.58800000000005"/>
    <n v="2"/>
    <n v="0.7"/>
    <n v="-145.35079999999999"/>
  </r>
  <r>
    <n v="431"/>
    <x v="198"/>
    <x v="0"/>
    <x v="173"/>
    <n v="41386"/>
    <s v="Standard Class"/>
    <s v="RB-19795"/>
    <s v="Ross Baird"/>
    <x v="2"/>
    <s v="United States"/>
    <s v="Gastonia"/>
    <x v="3"/>
    <n v="28052"/>
    <x v="0"/>
    <s v="TEC-AC-10004659"/>
    <x v="2"/>
    <x v="11"/>
    <s v="Imation Secure+ Hardware Encrypted USB 2.0 Flash Drive; 16GB"/>
    <n v="408.74399999999997"/>
    <n v="7"/>
    <n v="0.2"/>
    <n v="76.639499999999984"/>
  </r>
  <r>
    <n v="432"/>
    <x v="198"/>
    <x v="0"/>
    <x v="173"/>
    <n v="41386"/>
    <s v="Standard Class"/>
    <s v="RB-19795"/>
    <s v="Ross Baird"/>
    <x v="2"/>
    <s v="United States"/>
    <s v="Gastonia"/>
    <x v="3"/>
    <n v="28052"/>
    <x v="0"/>
    <s v="TEC-AC-10004659"/>
    <x v="2"/>
    <x v="11"/>
    <s v="Imation Secure+ Hardware Encrypted USB 2.0 Flash Drive; 16GB"/>
    <n v="291.95999999999998"/>
    <n v="5"/>
    <n v="0.2"/>
    <n v="54.742499999999978"/>
  </r>
  <r>
    <n v="433"/>
    <x v="198"/>
    <x v="0"/>
    <x v="173"/>
    <n v="41386"/>
    <s v="Standard Class"/>
    <s v="RB-19795"/>
    <s v="Ross Baird"/>
    <x v="2"/>
    <s v="United States"/>
    <s v="Gastonia"/>
    <x v="3"/>
    <n v="28052"/>
    <x v="0"/>
    <s v="OFF-ST-10000617"/>
    <x v="1"/>
    <x v="4"/>
    <s v="Woodgrain Magazine Files by Perma"/>
    <n v="4.7679999999999998"/>
    <n v="2"/>
    <n v="0.2"/>
    <n v="-0.7748000000000006"/>
  </r>
  <r>
    <n v="434"/>
    <x v="199"/>
    <x v="0"/>
    <x v="112"/>
    <n v="41433"/>
    <s v="First Class"/>
    <s v="DB-13060"/>
    <s v="Dave Brooks"/>
    <x v="0"/>
    <s v="United States"/>
    <s v="Lowell"/>
    <x v="31"/>
    <n v="1852"/>
    <x v="3"/>
    <s v="OFF-ST-10003306"/>
    <x v="1"/>
    <x v="4"/>
    <s v="Letter Size Cart"/>
    <n v="714.30000000000007"/>
    <n v="5"/>
    <n v="0"/>
    <n v="207.14699999999993"/>
  </r>
  <r>
    <n v="435"/>
    <x v="200"/>
    <x v="2"/>
    <x v="174"/>
    <n v="40902"/>
    <s v="Standard Class"/>
    <s v="MK-18160"/>
    <s v="Mike Kennedy"/>
    <x v="0"/>
    <s v="United States"/>
    <s v="Jacksonville"/>
    <x v="2"/>
    <n v="32216"/>
    <x v="0"/>
    <s v="OFF-BI-10000773"/>
    <x v="1"/>
    <x v="8"/>
    <s v="Insertable Tab Post Binder Dividers"/>
    <n v="4.8120000000000003"/>
    <n v="2"/>
    <n v="0.7"/>
    <n v="-3.6891999999999996"/>
  </r>
  <r>
    <n v="436"/>
    <x v="200"/>
    <x v="2"/>
    <x v="174"/>
    <n v="40902"/>
    <s v="Standard Class"/>
    <s v="MK-18160"/>
    <s v="Mike Kennedy"/>
    <x v="0"/>
    <s v="United States"/>
    <s v="Jacksonville"/>
    <x v="2"/>
    <n v="32216"/>
    <x v="0"/>
    <s v="TEC-AC-10002600"/>
    <x v="2"/>
    <x v="11"/>
    <s v="Belkin QODE FastFit Bluetooth Keyboard"/>
    <n v="247.8"/>
    <n v="5"/>
    <n v="0.2"/>
    <n v="-18.584999999999994"/>
  </r>
  <r>
    <n v="437"/>
    <x v="201"/>
    <x v="0"/>
    <x v="1"/>
    <n v="4144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n v="41440"/>
    <s v="Second Class"/>
    <s v="PO-19180"/>
    <s v="Philisse Overcash"/>
    <x v="2"/>
    <s v="United States"/>
    <s v="Chicago"/>
    <x v="10"/>
    <n v="60623"/>
    <x v="2"/>
    <s v="OFF-PA-10001970"/>
    <x v="1"/>
    <x v="10"/>
    <s v="Xerox 1908"/>
    <n v="313.488"/>
    <n v="7"/>
    <n v="0.2"/>
    <n v="113.63939999999998"/>
  </r>
  <r>
    <n v="439"/>
    <x v="202"/>
    <x v="3"/>
    <x v="175"/>
    <n v="41902"/>
    <s v="Standard Class"/>
    <s v="BB-11545"/>
    <s v="Brenda Bowman"/>
    <x v="1"/>
    <s v="United States"/>
    <s v="Houston"/>
    <x v="5"/>
    <n v="77070"/>
    <x v="2"/>
    <s v="OFF-PA-10002230"/>
    <x v="1"/>
    <x v="10"/>
    <s v="Xerox 1897"/>
    <n v="31.872000000000003"/>
    <n v="8"/>
    <n v="0.2"/>
    <n v="11.553600000000003"/>
  </r>
  <r>
    <n v="440"/>
    <x v="203"/>
    <x v="3"/>
    <x v="176"/>
    <n v="41663"/>
    <s v="Second Class"/>
    <s v="CV-12805"/>
    <s v="Cynthia Voltz"/>
    <x v="1"/>
    <s v="United States"/>
    <s v="New York City"/>
    <x v="15"/>
    <n v="10024"/>
    <x v="3"/>
    <s v="FUR-CH-10003396"/>
    <x v="0"/>
    <x v="1"/>
    <s v="Global Deluxe Steno Chair"/>
    <n v="207.84600000000003"/>
    <n v="3"/>
    <n v="0.1"/>
    <n v="2.3093999999999895"/>
  </r>
  <r>
    <n v="441"/>
    <x v="204"/>
    <x v="0"/>
    <x v="64"/>
    <n v="41525"/>
    <s v="Second Class"/>
    <s v="PK-19075"/>
    <s v="Pete Kriz"/>
    <x v="0"/>
    <s v="United States"/>
    <s v="Detroit"/>
    <x v="12"/>
    <n v="48227"/>
    <x v="2"/>
    <s v="FUR-FU-10000246"/>
    <x v="0"/>
    <x v="5"/>
    <s v="Aluminum Document Frame"/>
    <n v="12.22"/>
    <n v="1"/>
    <n v="0"/>
    <n v="3.6659999999999986"/>
  </r>
  <r>
    <n v="442"/>
    <x v="204"/>
    <x v="0"/>
    <x v="64"/>
    <n v="41525"/>
    <s v="Second Class"/>
    <s v="PK-19075"/>
    <s v="Pete Kriz"/>
    <x v="0"/>
    <s v="United States"/>
    <s v="Detroit"/>
    <x v="12"/>
    <n v="48227"/>
    <x v="2"/>
    <s v="OFF-ST-10000060"/>
    <x v="1"/>
    <x v="4"/>
    <s v="Fellowes Bankers Box Staxonsteel Drawer File/Stacking System"/>
    <n v="194.94"/>
    <n v="3"/>
    <n v="0"/>
    <n v="23.392800000000008"/>
  </r>
  <r>
    <n v="443"/>
    <x v="204"/>
    <x v="0"/>
    <x v="64"/>
    <n v="41525"/>
    <s v="Second Class"/>
    <s v="PK-19075"/>
    <s v="Pete Kriz"/>
    <x v="0"/>
    <s v="United States"/>
    <s v="Detroit"/>
    <x v="12"/>
    <n v="48227"/>
    <x v="2"/>
    <s v="OFF-ST-10003058"/>
    <x v="1"/>
    <x v="4"/>
    <s v="Eldon Mobile Mega Data Cart  Mega Stackable  Add-On Trays"/>
    <n v="70.949999999999989"/>
    <n v="3"/>
    <n v="0"/>
    <n v="20.575499999999998"/>
  </r>
  <r>
    <n v="444"/>
    <x v="204"/>
    <x v="0"/>
    <x v="64"/>
    <n v="41525"/>
    <s v="Second Class"/>
    <s v="PK-19075"/>
    <s v="Pete Kriz"/>
    <x v="0"/>
    <s v="United States"/>
    <s v="Detroit"/>
    <x v="12"/>
    <n v="48227"/>
    <x v="2"/>
    <s v="OFF-PA-10002222"/>
    <x v="1"/>
    <x v="10"/>
    <s v="Xerox Color Copier Paper, 11&quot; x 17&quot;, Ream"/>
    <n v="91.36"/>
    <n v="4"/>
    <n v="0"/>
    <n v="42.025599999999997"/>
  </r>
  <r>
    <n v="445"/>
    <x v="204"/>
    <x v="0"/>
    <x v="64"/>
    <n v="41525"/>
    <s v="Second Class"/>
    <s v="PK-19075"/>
    <s v="Pete Kriz"/>
    <x v="0"/>
    <s v="United States"/>
    <s v="Detroit"/>
    <x v="12"/>
    <n v="48227"/>
    <x v="2"/>
    <s v="FUR-CH-10002372"/>
    <x v="0"/>
    <x v="1"/>
    <s v="Office Star - Ergonomically Designed Knee Chair"/>
    <n v="242.94"/>
    <n v="3"/>
    <n v="0"/>
    <n v="29.152800000000013"/>
  </r>
  <r>
    <n v="446"/>
    <x v="204"/>
    <x v="0"/>
    <x v="64"/>
    <n v="41525"/>
    <s v="Second Class"/>
    <s v="PK-19075"/>
    <s v="Pete Kriz"/>
    <x v="0"/>
    <s v="United States"/>
    <s v="Detroit"/>
    <x v="12"/>
    <n v="48227"/>
    <x v="2"/>
    <s v="OFF-LA-10001317"/>
    <x v="1"/>
    <x v="2"/>
    <s v="Avery 520"/>
    <n v="22.05"/>
    <n v="7"/>
    <n v="0"/>
    <n v="10.584"/>
  </r>
  <r>
    <n v="447"/>
    <x v="205"/>
    <x v="3"/>
    <x v="177"/>
    <n v="41724"/>
    <s v="Second Class"/>
    <s v="TB-21595"/>
    <s v="Troy Blackwell"/>
    <x v="0"/>
    <s v="United States"/>
    <s v="Columbus"/>
    <x v="14"/>
    <n v="47201"/>
    <x v="2"/>
    <s v="FUR-FU-10000206"/>
    <x v="0"/>
    <x v="5"/>
    <s v="GE General Purpose, Extra Long Life, Showcase &amp; Floodlight Incandescent Bulbs"/>
    <n v="2.91"/>
    <n v="1"/>
    <n v="0"/>
    <n v="1.3676999999999999"/>
  </r>
  <r>
    <n v="448"/>
    <x v="206"/>
    <x v="0"/>
    <x v="178"/>
    <n v="41368"/>
    <s v="Second Class"/>
    <s v="RB-19360"/>
    <s v="Raymond Buch"/>
    <x v="0"/>
    <s v="United States"/>
    <s v="Auburn"/>
    <x v="15"/>
    <n v="13021"/>
    <x v="3"/>
    <s v="OFF-AR-10000588"/>
    <x v="1"/>
    <x v="6"/>
    <s v="Newell 345"/>
    <n v="59.519999999999996"/>
    <n v="3"/>
    <n v="0"/>
    <n v="15.475200000000001"/>
  </r>
  <r>
    <n v="449"/>
    <x v="206"/>
    <x v="0"/>
    <x v="178"/>
    <n v="41368"/>
    <s v="Second Class"/>
    <s v="RB-19360"/>
    <s v="Raymond Buch"/>
    <x v="0"/>
    <s v="United States"/>
    <s v="Auburn"/>
    <x v="15"/>
    <n v="13021"/>
    <x v="3"/>
    <s v="OFF-ST-10001469"/>
    <x v="1"/>
    <x v="4"/>
    <s v="Fellowes Bankers Box Recycled Super Stor/Drawer"/>
    <n v="161.94"/>
    <n v="3"/>
    <n v="0"/>
    <n v="9.716399999999993"/>
  </r>
  <r>
    <n v="450"/>
    <x v="206"/>
    <x v="0"/>
    <x v="178"/>
    <n v="41368"/>
    <s v="Second Class"/>
    <s v="RB-19360"/>
    <s v="Raymond Buch"/>
    <x v="0"/>
    <s v="United States"/>
    <s v="Auburn"/>
    <x v="15"/>
    <n v="13021"/>
    <x v="3"/>
    <s v="OFF-AR-10001953"/>
    <x v="1"/>
    <x v="6"/>
    <s v="Boston 1645 Deluxe Heavier-Duty Electric Pencil Sharpener"/>
    <n v="263.88"/>
    <n v="6"/>
    <n v="0"/>
    <n v="71.247600000000006"/>
  </r>
  <r>
    <n v="451"/>
    <x v="206"/>
    <x v="0"/>
    <x v="178"/>
    <n v="41368"/>
    <s v="Second Class"/>
    <s v="RB-19360"/>
    <s v="Raymond Buch"/>
    <x v="0"/>
    <s v="United States"/>
    <s v="Auburn"/>
    <x v="15"/>
    <n v="13021"/>
    <x v="3"/>
    <s v="OFF-AR-10003156"/>
    <x v="1"/>
    <x v="6"/>
    <s v="50 Colored Long Pencils"/>
    <n v="30.48"/>
    <n v="3"/>
    <n v="0"/>
    <n v="7.9248000000000012"/>
  </r>
  <r>
    <n v="452"/>
    <x v="206"/>
    <x v="0"/>
    <x v="178"/>
    <n v="41368"/>
    <s v="Second Class"/>
    <s v="RB-19360"/>
    <s v="Raymond Buch"/>
    <x v="0"/>
    <s v="United States"/>
    <s v="Auburn"/>
    <x v="15"/>
    <n v="13021"/>
    <x v="3"/>
    <s v="OFF-AR-10004974"/>
    <x v="1"/>
    <x v="6"/>
    <s v="Newell 342"/>
    <n v="9.84"/>
    <n v="3"/>
    <n v="0"/>
    <n v="2.8535999999999988"/>
  </r>
  <r>
    <n v="453"/>
    <x v="206"/>
    <x v="0"/>
    <x v="178"/>
    <n v="41368"/>
    <s v="Second Class"/>
    <s v="RB-19360"/>
    <s v="Raymond Buch"/>
    <x v="0"/>
    <s v="United States"/>
    <s v="Auburn"/>
    <x v="15"/>
    <n v="13021"/>
    <x v="3"/>
    <s v="TEC-PH-10002365"/>
    <x v="2"/>
    <x v="7"/>
    <s v="Belkin Grip Candy Sheer Case / Cover for iPhone 5 and 5S"/>
    <n v="35.119999999999997"/>
    <n v="4"/>
    <n v="0"/>
    <n v="9.1311999999999998"/>
  </r>
  <r>
    <n v="454"/>
    <x v="207"/>
    <x v="3"/>
    <x v="179"/>
    <n v="41937"/>
    <s v="Standard Class"/>
    <s v="EB-13705"/>
    <s v="Ed Braxton"/>
    <x v="1"/>
    <s v="United States"/>
    <s v="Akron"/>
    <x v="24"/>
    <n v="44312"/>
    <x v="3"/>
    <s v="FUR-TA-10001539"/>
    <x v="0"/>
    <x v="3"/>
    <s v="Chromcraft Rectangular Conference Tables"/>
    <n v="284.36399999999998"/>
    <n v="2"/>
    <n v="0.4"/>
    <n v="-75.830400000000054"/>
  </r>
  <r>
    <n v="455"/>
    <x v="207"/>
    <x v="3"/>
    <x v="179"/>
    <n v="41937"/>
    <s v="Standard Class"/>
    <s v="EB-13705"/>
    <s v="Ed Braxton"/>
    <x v="1"/>
    <s v="United States"/>
    <s v="Akron"/>
    <x v="24"/>
    <n v="44312"/>
    <x v="3"/>
    <s v="OFF-ST-10000142"/>
    <x v="1"/>
    <x v="4"/>
    <s v="Deluxe Rollaway Locking File with Drawer"/>
    <n v="665.40800000000002"/>
    <n v="2"/>
    <n v="0.2"/>
    <n v="66.540799999999962"/>
  </r>
  <r>
    <n v="456"/>
    <x v="208"/>
    <x v="0"/>
    <x v="180"/>
    <n v="41626"/>
    <s v="Standard Class"/>
    <s v="KH-16630"/>
    <s v="Ken Heidel"/>
    <x v="1"/>
    <s v="United States"/>
    <s v="Norman"/>
    <x v="26"/>
    <n v="73071"/>
    <x v="2"/>
    <s v="TEC-AC-10001772"/>
    <x v="2"/>
    <x v="11"/>
    <s v="Memorex Mini Travel Drive 16 GB USB 2.0 Flash Drive"/>
    <n v="63.88"/>
    <n v="4"/>
    <n v="0"/>
    <n v="24.913200000000003"/>
  </r>
  <r>
    <n v="457"/>
    <x v="209"/>
    <x v="2"/>
    <x v="181"/>
    <n v="40593"/>
    <s v="Standard Class"/>
    <s v="SC-20095"/>
    <s v="Sanjit Chand"/>
    <x v="0"/>
    <s v="United States"/>
    <s v="Concord"/>
    <x v="1"/>
    <n v="94521"/>
    <x v="1"/>
    <s v="FUR-CH-10000225"/>
    <x v="0"/>
    <x v="1"/>
    <s v="Global Geo Office Task Chair, Gray"/>
    <n v="129.56800000000001"/>
    <n v="2"/>
    <n v="0.2"/>
    <n v="-24.294000000000018"/>
  </r>
  <r>
    <n v="458"/>
    <x v="210"/>
    <x v="0"/>
    <x v="182"/>
    <n v="41549"/>
    <s v="Standard Class"/>
    <s v="NF-18385"/>
    <s v="Natalie Fritzler"/>
    <x v="0"/>
    <s v="United States"/>
    <s v="Decatur"/>
    <x v="10"/>
    <n v="62521"/>
    <x v="2"/>
    <s v="FUR-CH-10002331"/>
    <x v="0"/>
    <x v="1"/>
    <s v="Hon 4700 Series Mobuis Mid-Back Task Chairs with Adjustable Arms"/>
    <n v="747.55799999999999"/>
    <n v="3"/>
    <n v="0.3"/>
    <n v="-96.11460000000011"/>
  </r>
  <r>
    <n v="459"/>
    <x v="210"/>
    <x v="0"/>
    <x v="182"/>
    <n v="41549"/>
    <s v="Standard Class"/>
    <s v="NF-18385"/>
    <s v="Natalie Fritzler"/>
    <x v="0"/>
    <s v="United States"/>
    <s v="Decatur"/>
    <x v="10"/>
    <n v="62521"/>
    <x v="2"/>
    <s v="OFF-EN-10001415"/>
    <x v="1"/>
    <x v="12"/>
    <s v="Staples"/>
    <n v="8.9280000000000008"/>
    <n v="2"/>
    <n v="0.2"/>
    <n v="3.3479999999999999"/>
  </r>
  <r>
    <n v="460"/>
    <x v="211"/>
    <x v="1"/>
    <x v="83"/>
    <n v="41265"/>
    <s v="Standard Class"/>
    <s v="JH-15985"/>
    <s v="Joseph Holt"/>
    <x v="0"/>
    <s v="United States"/>
    <s v="Seattle"/>
    <x v="4"/>
    <n v="98115"/>
    <x v="1"/>
    <s v="OFF-AP-10002472"/>
    <x v="1"/>
    <x v="9"/>
    <s v="3M Office Air Cleaner"/>
    <n v="103.92"/>
    <n v="4"/>
    <n v="0"/>
    <n v="36.372"/>
  </r>
  <r>
    <n v="461"/>
    <x v="211"/>
    <x v="1"/>
    <x v="83"/>
    <n v="41265"/>
    <s v="Standard Class"/>
    <s v="JH-15985"/>
    <s v="Joseph Holt"/>
    <x v="0"/>
    <s v="United States"/>
    <s v="Seattle"/>
    <x v="4"/>
    <n v="98115"/>
    <x v="1"/>
    <s v="TEC-AC-10004571"/>
    <x v="2"/>
    <x v="11"/>
    <s v="Logitech G700s Rechargeable Gaming Mouse"/>
    <n v="899.91"/>
    <n v="9"/>
    <n v="0"/>
    <n v="377.96220000000005"/>
  </r>
  <r>
    <n v="462"/>
    <x v="211"/>
    <x v="1"/>
    <x v="83"/>
    <n v="41265"/>
    <s v="Standard Class"/>
    <s v="JH-15985"/>
    <s v="Joseph Holt"/>
    <x v="0"/>
    <s v="United States"/>
    <s v="Seattle"/>
    <x v="4"/>
    <n v="98115"/>
    <x v="1"/>
    <s v="OFF-BI-10001098"/>
    <x v="1"/>
    <x v="8"/>
    <s v="Acco D-Ring Binder w/DublLock"/>
    <n v="51.311999999999998"/>
    <n v="3"/>
    <n v="0.2"/>
    <n v="18.600599999999996"/>
  </r>
  <r>
    <n v="463"/>
    <x v="212"/>
    <x v="0"/>
    <x v="183"/>
    <n v="41394"/>
    <s v="Standard Class"/>
    <s v="TN-21040"/>
    <s v="Tanja Norvell"/>
    <x v="2"/>
    <s v="United States"/>
    <s v="Phoenix"/>
    <x v="16"/>
    <n v="85023"/>
    <x v="1"/>
    <s v="FUR-FU-10000023"/>
    <x v="0"/>
    <x v="5"/>
    <s v="Eldon Wave Desk Accessories"/>
    <n v="23.56"/>
    <n v="5"/>
    <n v="0.2"/>
    <n v="7.0680000000000005"/>
  </r>
  <r>
    <n v="464"/>
    <x v="212"/>
    <x v="0"/>
    <x v="183"/>
    <n v="41394"/>
    <s v="Standard Class"/>
    <s v="TN-21040"/>
    <s v="Tanja Norvell"/>
    <x v="2"/>
    <s v="United States"/>
    <s v="Phoenix"/>
    <x v="16"/>
    <n v="85023"/>
    <x v="1"/>
    <s v="FUR-TA-10001889"/>
    <x v="0"/>
    <x v="3"/>
    <s v="Bush Advantage Collection Racetrack Conference Table"/>
    <n v="1272.6299999999999"/>
    <n v="6"/>
    <n v="0.5"/>
    <n v="-814.4831999999999"/>
  </r>
  <r>
    <n v="465"/>
    <x v="212"/>
    <x v="0"/>
    <x v="183"/>
    <n v="41394"/>
    <s v="Standard Class"/>
    <s v="TN-21040"/>
    <s v="Tanja Norvell"/>
    <x v="2"/>
    <s v="United States"/>
    <s v="Phoenix"/>
    <x v="16"/>
    <n v="85023"/>
    <x v="1"/>
    <s v="OFF-BI-10000315"/>
    <x v="1"/>
    <x v="8"/>
    <s v="Poly Designer Cover &amp; Back"/>
    <n v="28.484999999999999"/>
    <n v="5"/>
    <n v="0.7"/>
    <n v="-20.888999999999989"/>
  </r>
  <r>
    <n v="466"/>
    <x v="212"/>
    <x v="0"/>
    <x v="183"/>
    <n v="41394"/>
    <s v="Standard Class"/>
    <s v="TN-21040"/>
    <s v="Tanja Norvell"/>
    <x v="2"/>
    <s v="United States"/>
    <s v="Phoenix"/>
    <x v="16"/>
    <n v="85023"/>
    <x v="1"/>
    <s v="OFF-SU-10003505"/>
    <x v="1"/>
    <x v="14"/>
    <s v="Premier Electric Letter Opener"/>
    <n v="185.376"/>
    <n v="2"/>
    <n v="0.2"/>
    <n v="-34.758000000000017"/>
  </r>
  <r>
    <n v="467"/>
    <x v="212"/>
    <x v="0"/>
    <x v="183"/>
    <n v="41394"/>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n v="40932"/>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n v="41734"/>
    <s v="Standard Class"/>
    <s v="DS-13180"/>
    <s v="David Smith"/>
    <x v="1"/>
    <s v="United States"/>
    <s v="Amarillo"/>
    <x v="5"/>
    <n v="79109"/>
    <x v="2"/>
    <s v="FUR-BO-10002824"/>
    <x v="0"/>
    <x v="0"/>
    <s v="Bush Mission Pointe Library"/>
    <n v="205.33279999999996"/>
    <n v="2"/>
    <n v="0.32"/>
    <n v="-36.235200000000006"/>
  </r>
  <r>
    <n v="470"/>
    <x v="215"/>
    <x v="0"/>
    <x v="186"/>
    <n v="41629"/>
    <s v="Second Class"/>
    <s v="CC-12670"/>
    <s v="Craig Carreira"/>
    <x v="0"/>
    <s v="United States"/>
    <s v="Chicago"/>
    <x v="10"/>
    <n v="60610"/>
    <x v="2"/>
    <s v="OFF-BI-10002194"/>
    <x v="1"/>
    <x v="8"/>
    <s v="Cardinal Hold-It CD Pocket"/>
    <n v="4.7879999999999985"/>
    <n v="3"/>
    <n v="0.8"/>
    <n v="-7.9001999999999999"/>
  </r>
  <r>
    <n v="471"/>
    <x v="216"/>
    <x v="1"/>
    <x v="139"/>
    <n v="41267"/>
    <s v="Standard Class"/>
    <s v="MH-17785"/>
    <s v="Maya Herman"/>
    <x v="1"/>
    <s v="United States"/>
    <s v="Lindenhurst"/>
    <x v="15"/>
    <n v="11757"/>
    <x v="3"/>
    <s v="OFF-PA-10004071"/>
    <x v="1"/>
    <x v="10"/>
    <s v="Eaton Premium Continuous-Feed Paper, 25% Cotton, Letter Size, White, 1000 Shts/Box"/>
    <n v="55.48"/>
    <n v="1"/>
    <n v="0"/>
    <n v="26.630399999999998"/>
  </r>
  <r>
    <n v="472"/>
    <x v="217"/>
    <x v="2"/>
    <x v="187"/>
    <n v="40858"/>
    <s v="Second Class"/>
    <s v="JP-15520"/>
    <s v="Jeremy Pistek"/>
    <x v="0"/>
    <s v="United States"/>
    <s v="San Francisco"/>
    <x v="1"/>
    <n v="94110"/>
    <x v="1"/>
    <s v="OFF-ST-10002743"/>
    <x v="1"/>
    <x v="4"/>
    <s v="SAFCO Boltless Steel Shelving"/>
    <n v="340.92"/>
    <n v="3"/>
    <n v="0"/>
    <n v="3.4091999999999842"/>
  </r>
  <r>
    <n v="473"/>
    <x v="217"/>
    <x v="2"/>
    <x v="187"/>
    <n v="40858"/>
    <s v="Second Class"/>
    <s v="JP-15520"/>
    <s v="Jeremy Pistek"/>
    <x v="0"/>
    <s v="United States"/>
    <s v="San Francisco"/>
    <x v="1"/>
    <n v="94110"/>
    <x v="1"/>
    <s v="FUR-BO-10001601"/>
    <x v="0"/>
    <x v="0"/>
    <s v="Sauder Mission Library with Doors, Fruitwood Finish"/>
    <n v="222.66599999999997"/>
    <n v="2"/>
    <n v="0.15"/>
    <n v="10.478399999999979"/>
  </r>
  <r>
    <n v="474"/>
    <x v="217"/>
    <x v="2"/>
    <x v="187"/>
    <n v="40858"/>
    <s v="Second Class"/>
    <s v="JP-15520"/>
    <s v="Jeremy Pistek"/>
    <x v="0"/>
    <s v="United States"/>
    <s v="San Francisco"/>
    <x v="1"/>
    <n v="94110"/>
    <x v="1"/>
    <s v="TEC-PH-10002680"/>
    <x v="2"/>
    <x v="7"/>
    <s v="Samsung Galaxy Note 3"/>
    <n v="703.96800000000007"/>
    <n v="4"/>
    <n v="0.2"/>
    <n v="87.995999999999924"/>
  </r>
  <r>
    <n v="475"/>
    <x v="217"/>
    <x v="2"/>
    <x v="187"/>
    <n v="40858"/>
    <s v="Second Class"/>
    <s v="JP-15520"/>
    <s v="Jeremy Pistek"/>
    <x v="0"/>
    <s v="United States"/>
    <s v="San Francisco"/>
    <x v="1"/>
    <n v="94110"/>
    <x v="1"/>
    <s v="OFF-ST-10001321"/>
    <x v="1"/>
    <x v="4"/>
    <s v="Decoflex Hanging Personal Folder File, Blue"/>
    <n v="92.52"/>
    <n v="6"/>
    <n v="0"/>
    <n v="24.980400000000007"/>
  </r>
  <r>
    <n v="476"/>
    <x v="217"/>
    <x v="2"/>
    <x v="187"/>
    <n v="40858"/>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n v="40858"/>
    <s v="Second Class"/>
    <s v="JP-15520"/>
    <s v="Jeremy Pistek"/>
    <x v="0"/>
    <s v="United States"/>
    <s v="San Francisco"/>
    <x v="1"/>
    <n v="94110"/>
    <x v="1"/>
    <s v="OFF-PA-10003465"/>
    <x v="1"/>
    <x v="10"/>
    <s v="Xerox 1912"/>
    <n v="94.85"/>
    <n v="5"/>
    <n v="0"/>
    <n v="45.527999999999992"/>
  </r>
  <r>
    <n v="478"/>
    <x v="218"/>
    <x v="0"/>
    <x v="188"/>
    <n v="41475"/>
    <s v="Standard Class"/>
    <s v="KH-16690"/>
    <s v="Kristen Hastings"/>
    <x v="1"/>
    <s v="United States"/>
    <s v="Los Angeles"/>
    <x v="1"/>
    <n v="90008"/>
    <x v="1"/>
    <s v="TEC-PH-10000149"/>
    <x v="2"/>
    <x v="7"/>
    <s v="Cisco SPA525G2 IP Phone - Wireless"/>
    <n v="95.76"/>
    <n v="6"/>
    <n v="0.2"/>
    <n v="7.1819999999999951"/>
  </r>
  <r>
    <n v="479"/>
    <x v="219"/>
    <x v="0"/>
    <x v="189"/>
    <n v="41581"/>
    <s v="Standard Class"/>
    <s v="JE-15475"/>
    <s v="Jeremy Ellison"/>
    <x v="0"/>
    <s v="United States"/>
    <s v="Troy"/>
    <x v="15"/>
    <n v="12180"/>
    <x v="3"/>
    <s v="FUR-FU-10002671"/>
    <x v="0"/>
    <x v="5"/>
    <s v="Electrix 20W Halogen Replacement Bulb for Zoom-In Desk Lamp"/>
    <n v="40.200000000000003"/>
    <n v="3"/>
    <n v="0"/>
    <n v="19.295999999999999"/>
  </r>
  <r>
    <n v="480"/>
    <x v="220"/>
    <x v="0"/>
    <x v="190"/>
    <n v="41458"/>
    <s v="Standard Class"/>
    <s v="JG-15805"/>
    <s v="John Grady"/>
    <x v="1"/>
    <s v="United States"/>
    <s v="New York City"/>
    <x v="15"/>
    <n v="10024"/>
    <x v="3"/>
    <s v="OFF-AR-10003045"/>
    <x v="1"/>
    <x v="6"/>
    <s v="Prang Colored Pencils"/>
    <n v="14.7"/>
    <n v="5"/>
    <n v="0"/>
    <n v="6.6150000000000002"/>
  </r>
  <r>
    <n v="481"/>
    <x v="220"/>
    <x v="0"/>
    <x v="190"/>
    <n v="41458"/>
    <s v="Standard Class"/>
    <s v="JG-15805"/>
    <s v="John Grady"/>
    <x v="1"/>
    <s v="United States"/>
    <s v="New York City"/>
    <x v="15"/>
    <n v="10024"/>
    <x v="3"/>
    <s v="OFF-ST-10000689"/>
    <x v="1"/>
    <x v="4"/>
    <s v="Fellowes Strictly Business Drawer File, Letter/Legal Size"/>
    <n v="704.25"/>
    <n v="5"/>
    <n v="0"/>
    <n v="84.51"/>
  </r>
  <r>
    <n v="482"/>
    <x v="221"/>
    <x v="2"/>
    <x v="191"/>
    <n v="40826"/>
    <s v="Standard Class"/>
    <s v="XP-21865"/>
    <s v="Xylona Preis"/>
    <x v="0"/>
    <s v="United States"/>
    <s v="San Diego"/>
    <x v="1"/>
    <n v="92024"/>
    <x v="1"/>
    <s v="TEC-AC-10001445"/>
    <x v="2"/>
    <x v="11"/>
    <s v="Imation USB 2.0 Swivel Flash Drive USB flash drive - 4 GB - Pink"/>
    <n v="9.09"/>
    <n v="3"/>
    <n v="0"/>
    <n v="1.9088999999999996"/>
  </r>
  <r>
    <n v="483"/>
    <x v="222"/>
    <x v="2"/>
    <x v="192"/>
    <n v="40751"/>
    <s v="Standard Class"/>
    <s v="EM-14065"/>
    <s v="Erin Mull"/>
    <x v="0"/>
    <s v="United States"/>
    <s v="New York City"/>
    <x v="15"/>
    <n v="10024"/>
    <x v="3"/>
    <s v="OFF-AR-10002053"/>
    <x v="1"/>
    <x v="6"/>
    <s v="Premium Writing Pencils, Soft, #2 by Central Association for the Blind"/>
    <n v="5.96"/>
    <n v="2"/>
    <n v="0"/>
    <n v="1.6688000000000001"/>
  </r>
  <r>
    <n v="484"/>
    <x v="222"/>
    <x v="2"/>
    <x v="192"/>
    <n v="40751"/>
    <s v="Standard Class"/>
    <s v="EM-14065"/>
    <s v="Erin Mull"/>
    <x v="0"/>
    <s v="United States"/>
    <s v="New York City"/>
    <x v="15"/>
    <n v="10024"/>
    <x v="3"/>
    <s v="TEC-AC-10002567"/>
    <x v="2"/>
    <x v="11"/>
    <s v="Logitech G602 Wireless Gaming Mouse"/>
    <n v="159.97999999999999"/>
    <n v="2"/>
    <n v="0"/>
    <n v="57.592799999999997"/>
  </r>
  <r>
    <n v="485"/>
    <x v="223"/>
    <x v="3"/>
    <x v="193"/>
    <n v="41804"/>
    <s v="First Class"/>
    <s v="MT-18070"/>
    <s v="Michelle Tran"/>
    <x v="2"/>
    <s v="United States"/>
    <s v="Los Angeles"/>
    <x v="1"/>
    <n v="90045"/>
    <x v="1"/>
    <s v="OFF-LA-10003923"/>
    <x v="1"/>
    <x v="2"/>
    <s v="Alphabetical Labels for Top Tab Filing"/>
    <n v="29.6"/>
    <n v="2"/>
    <n v="0"/>
    <n v="14.8"/>
  </r>
  <r>
    <n v="486"/>
    <x v="223"/>
    <x v="3"/>
    <x v="193"/>
    <n v="41804"/>
    <s v="First Class"/>
    <s v="MT-18070"/>
    <s v="Michelle Tran"/>
    <x v="2"/>
    <s v="United States"/>
    <s v="Los Angeles"/>
    <x v="1"/>
    <n v="90045"/>
    <x v="1"/>
    <s v="FUR-BO-10001337"/>
    <x v="0"/>
    <x v="0"/>
    <s v="O'Sullivan Living Dimensions 2-Shelf Bookcases"/>
    <n v="514.16499999999996"/>
    <n v="5"/>
    <n v="0.15"/>
    <n v="-30.24499999999999"/>
  </r>
  <r>
    <n v="487"/>
    <x v="223"/>
    <x v="3"/>
    <x v="193"/>
    <n v="41804"/>
    <s v="First Class"/>
    <s v="MT-18070"/>
    <s v="Michelle Tran"/>
    <x v="2"/>
    <s v="United States"/>
    <s v="Los Angeles"/>
    <x v="1"/>
    <n v="90045"/>
    <x v="1"/>
    <s v="TEC-PH-10001924"/>
    <x v="2"/>
    <x v="7"/>
    <s v="iHome FM Clock Radio with Lightning Dock"/>
    <n v="279.95999999999998"/>
    <n v="5"/>
    <n v="0.2"/>
    <n v="17.497500000000016"/>
  </r>
  <r>
    <n v="488"/>
    <x v="224"/>
    <x v="2"/>
    <x v="194"/>
    <n v="40847"/>
    <s v="First Class"/>
    <s v="SA-20830"/>
    <s v="Sue Ann Reed"/>
    <x v="0"/>
    <s v="United States"/>
    <s v="Chicago"/>
    <x v="10"/>
    <n v="60610"/>
    <x v="2"/>
    <s v="TEC-PH-10001363"/>
    <x v="2"/>
    <x v="7"/>
    <s v="Apple iPhone 5S"/>
    <n v="2735.9520000000002"/>
    <n v="6"/>
    <n v="0.2"/>
    <n v="341.99399999999969"/>
  </r>
  <r>
    <n v="489"/>
    <x v="225"/>
    <x v="2"/>
    <x v="3"/>
    <n v="40707"/>
    <s v="Second Class"/>
    <s v="CW-11905"/>
    <s v="Carl Weiss"/>
    <x v="2"/>
    <s v="United States"/>
    <s v="Huntsville"/>
    <x v="5"/>
    <n v="77340"/>
    <x v="2"/>
    <s v="TEC-PH-10000376"/>
    <x v="2"/>
    <x v="7"/>
    <s v="Square Credit Card Reader"/>
    <n v="7.9920000000000009"/>
    <n v="1"/>
    <n v="0.2"/>
    <n v="0.59940000000000015"/>
  </r>
  <r>
    <n v="490"/>
    <x v="225"/>
    <x v="2"/>
    <x v="3"/>
    <n v="40707"/>
    <s v="Second Class"/>
    <s v="CW-11905"/>
    <s v="Carl Weiss"/>
    <x v="2"/>
    <s v="United States"/>
    <s v="Huntsville"/>
    <x v="5"/>
    <n v="77340"/>
    <x v="2"/>
    <s v="TEC-AC-10000303"/>
    <x v="2"/>
    <x v="11"/>
    <s v="Logitech M510 Wireless Mouse"/>
    <n v="63.984000000000009"/>
    <n v="2"/>
    <n v="0.2"/>
    <n v="10.397399999999998"/>
  </r>
  <r>
    <n v="491"/>
    <x v="225"/>
    <x v="2"/>
    <x v="3"/>
    <n v="40707"/>
    <s v="Second Class"/>
    <s v="CW-11905"/>
    <s v="Carl Weiss"/>
    <x v="2"/>
    <s v="United States"/>
    <s v="Huntsville"/>
    <x v="5"/>
    <n v="77340"/>
    <x v="2"/>
    <s v="OFF-AR-10001953"/>
    <x v="1"/>
    <x v="6"/>
    <s v="Boston 1645 Deluxe Heavier-Duty Electric Pencil Sharpener"/>
    <n v="70.367999999999995"/>
    <n v="2"/>
    <n v="0.2"/>
    <n v="6.1572000000000031"/>
  </r>
  <r>
    <n v="492"/>
    <x v="226"/>
    <x v="2"/>
    <x v="80"/>
    <n v="40805"/>
    <s v="Standard Class"/>
    <s v="AJ-10960"/>
    <s v="Astrea Jones"/>
    <x v="0"/>
    <s v="United States"/>
    <s v="Rochester"/>
    <x v="15"/>
    <n v="14609"/>
    <x v="3"/>
    <s v="OFF-ST-10001809"/>
    <x v="1"/>
    <x v="4"/>
    <s v="Fellowes Officeware Wire Shelving"/>
    <n v="449.15"/>
    <n v="5"/>
    <n v="0"/>
    <n v="8.9829999999999899"/>
  </r>
  <r>
    <n v="493"/>
    <x v="226"/>
    <x v="2"/>
    <x v="80"/>
    <n v="40805"/>
    <s v="Standard Class"/>
    <s v="AJ-10960"/>
    <s v="Astrea Jones"/>
    <x v="0"/>
    <s v="United States"/>
    <s v="Rochester"/>
    <x v="15"/>
    <n v="14609"/>
    <x v="3"/>
    <s v="OFF-EN-10003845"/>
    <x v="1"/>
    <x v="12"/>
    <s v="Colored Envelopes"/>
    <n v="11.07"/>
    <n v="3"/>
    <n v="0"/>
    <n v="5.0921999999999992"/>
  </r>
  <r>
    <n v="494"/>
    <x v="227"/>
    <x v="0"/>
    <x v="195"/>
    <n v="41409"/>
    <s v="Standard Class"/>
    <s v="SS-20590"/>
    <s v="Sonia Sunley"/>
    <x v="0"/>
    <s v="United States"/>
    <s v="Seattle"/>
    <x v="4"/>
    <n v="98115"/>
    <x v="1"/>
    <s v="TEC-AC-10000991"/>
    <x v="2"/>
    <x v="11"/>
    <s v="Sony Micro Vault Click 8 GB USB 2.0 Flash Drive"/>
    <n v="93.98"/>
    <n v="2"/>
    <n v="0"/>
    <n v="13.157200000000003"/>
  </r>
  <r>
    <n v="495"/>
    <x v="228"/>
    <x v="0"/>
    <x v="196"/>
    <n v="41355"/>
    <s v="Second Class"/>
    <s v="RO-19780"/>
    <s v="Rose O'Brian"/>
    <x v="0"/>
    <s v="United States"/>
    <s v="Memphis"/>
    <x v="18"/>
    <n v="38109"/>
    <x v="0"/>
    <s v="FUR-TA-10001857"/>
    <x v="0"/>
    <x v="3"/>
    <s v="Balt Solid Wood Rectangular Table"/>
    <n v="189.88200000000001"/>
    <n v="3"/>
    <n v="0.4"/>
    <n v="-94.941000000000017"/>
  </r>
  <r>
    <n v="496"/>
    <x v="229"/>
    <x v="1"/>
    <x v="17"/>
    <n v="41274"/>
    <s v="Standard Class"/>
    <s v="MD-17350"/>
    <s v="Maribeth Dona"/>
    <x v="0"/>
    <s v="United States"/>
    <s v="Fayetteville"/>
    <x v="36"/>
    <n v="72701"/>
    <x v="0"/>
    <s v="OFF-EN-10001434"/>
    <x v="1"/>
    <x v="12"/>
    <s v="Strathmore #10 Envelopes, Ultimate White"/>
    <n v="105.42"/>
    <n v="2"/>
    <n v="0"/>
    <n v="51.655799999999999"/>
  </r>
  <r>
    <n v="497"/>
    <x v="230"/>
    <x v="0"/>
    <x v="197"/>
    <n v="41487"/>
    <s v="Standard Class"/>
    <s v="SC-20095"/>
    <s v="Sanjit Chand"/>
    <x v="0"/>
    <s v="United States"/>
    <s v="Costa Mesa"/>
    <x v="1"/>
    <n v="92627"/>
    <x v="1"/>
    <s v="OFF-BI-10002498"/>
    <x v="1"/>
    <x v="8"/>
    <s v="Clear Mylar Reinforcing Strips"/>
    <n v="119.61600000000001"/>
    <n v="8"/>
    <n v="0.2"/>
    <n v="40.370399999999997"/>
  </r>
  <r>
    <n v="498"/>
    <x v="230"/>
    <x v="0"/>
    <x v="197"/>
    <n v="41487"/>
    <s v="Standard Class"/>
    <s v="SC-20095"/>
    <s v="Sanjit Chand"/>
    <x v="0"/>
    <s v="United States"/>
    <s v="Costa Mesa"/>
    <x v="1"/>
    <n v="92627"/>
    <x v="1"/>
    <s v="FUR-FU-10004864"/>
    <x v="0"/>
    <x v="5"/>
    <s v="Howard Miller 14-1/2&quot; Diameter Chrome Round Wall Clock"/>
    <n v="255.76"/>
    <n v="4"/>
    <n v="0"/>
    <n v="81.843199999999996"/>
  </r>
  <r>
    <n v="499"/>
    <x v="230"/>
    <x v="0"/>
    <x v="197"/>
    <n v="41487"/>
    <s v="Standard Class"/>
    <s v="SC-20095"/>
    <s v="Sanjit Chand"/>
    <x v="0"/>
    <s v="United States"/>
    <s v="Costa Mesa"/>
    <x v="1"/>
    <n v="92627"/>
    <x v="1"/>
    <s v="FUR-CH-10002602"/>
    <x v="0"/>
    <x v="1"/>
    <s v="DMI Arturo Collection Mission-style Design Wood Chair"/>
    <n v="241.56799999999998"/>
    <n v="2"/>
    <n v="0.2"/>
    <n v="18.11760000000001"/>
  </r>
  <r>
    <n v="500"/>
    <x v="230"/>
    <x v="0"/>
    <x v="197"/>
    <n v="41487"/>
    <s v="Standard Class"/>
    <s v="SC-20095"/>
    <s v="Sanjit Chand"/>
    <x v="0"/>
    <s v="United States"/>
    <s v="Costa Mesa"/>
    <x v="1"/>
    <n v="92627"/>
    <x v="1"/>
    <s v="FUR-FU-10000073"/>
    <x v="0"/>
    <x v="5"/>
    <s v="Deflect-O Glasstique Clear Desk Accessories"/>
    <n v="69.3"/>
    <n v="9"/>
    <n v="0"/>
    <n v="22.868999999999996"/>
  </r>
  <r>
    <n v="501"/>
    <x v="231"/>
    <x v="0"/>
    <x v="198"/>
    <n v="41430"/>
    <s v="Standard Class"/>
    <s v="MY-17380"/>
    <s v="Maribeth Yedwab"/>
    <x v="1"/>
    <s v="United States"/>
    <s v="Parker"/>
    <x v="22"/>
    <n v="80134"/>
    <x v="1"/>
    <s v="OFF-BI-10001670"/>
    <x v="1"/>
    <x v="8"/>
    <s v="Vinyl Sectional Post Binders"/>
    <n v="22.620000000000005"/>
    <n v="2"/>
    <n v="0.7"/>
    <n v="-15.079999999999998"/>
  </r>
  <r>
    <n v="502"/>
    <x v="231"/>
    <x v="0"/>
    <x v="198"/>
    <n v="41430"/>
    <s v="Standard Class"/>
    <s v="MY-17380"/>
    <s v="Maribeth Yedwab"/>
    <x v="1"/>
    <s v="United States"/>
    <s v="Parker"/>
    <x v="22"/>
    <n v="80134"/>
    <x v="1"/>
    <s v="OFF-BI-10001658"/>
    <x v="1"/>
    <x v="8"/>
    <s v="GBC Standard Therm-A-Bind Covers"/>
    <n v="14.952000000000004"/>
    <n v="2"/>
    <n v="0.7"/>
    <n v="-11.961599999999997"/>
  </r>
  <r>
    <n v="503"/>
    <x v="231"/>
    <x v="0"/>
    <x v="198"/>
    <n v="41430"/>
    <s v="Standard Class"/>
    <s v="MY-17380"/>
    <s v="Maribeth Yedwab"/>
    <x v="1"/>
    <s v="United States"/>
    <s v="Parker"/>
    <x v="22"/>
    <n v="80134"/>
    <x v="1"/>
    <s v="FUR-CH-10001215"/>
    <x v="0"/>
    <x v="1"/>
    <s v="Global Troy Executive Leather Low-Back Tilter"/>
    <n v="801.5680000000001"/>
    <n v="2"/>
    <n v="0.2"/>
    <n v="50.097999999999985"/>
  </r>
  <r>
    <n v="504"/>
    <x v="231"/>
    <x v="0"/>
    <x v="198"/>
    <n v="41430"/>
    <s v="Standard Class"/>
    <s v="MY-17380"/>
    <s v="Maribeth Yedwab"/>
    <x v="1"/>
    <s v="United States"/>
    <s v="Parker"/>
    <x v="22"/>
    <n v="80134"/>
    <x v="1"/>
    <s v="OFF-BI-10000831"/>
    <x v="1"/>
    <x v="8"/>
    <s v="Storex Flexible Poly Binders with Double Pockets"/>
    <n v="2.3760000000000003"/>
    <n v="3"/>
    <n v="0.7"/>
    <n v="-1.9007999999999998"/>
  </r>
  <r>
    <n v="505"/>
    <x v="231"/>
    <x v="0"/>
    <x v="198"/>
    <n v="4143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n v="41959"/>
    <s v="Second Class"/>
    <s v="EB-13705"/>
    <s v="Ed Braxton"/>
    <x v="1"/>
    <s v="United States"/>
    <s v="New York City"/>
    <x v="15"/>
    <n v="10024"/>
    <x v="3"/>
    <s v="OFF-BI-10003274"/>
    <x v="1"/>
    <x v="8"/>
    <s v="Avery Durable Slant Ring Binders, No Labels"/>
    <n v="15.920000000000002"/>
    <n v="5"/>
    <n v="0.2"/>
    <n v="5.3729999999999993"/>
  </r>
  <r>
    <n v="507"/>
    <x v="233"/>
    <x v="1"/>
    <x v="199"/>
    <n v="40990"/>
    <s v="Standard Class"/>
    <s v="CM-12385"/>
    <s v="Christopher Martinez"/>
    <x v="0"/>
    <s v="United States"/>
    <s v="Atlanta"/>
    <x v="32"/>
    <n v="30318"/>
    <x v="0"/>
    <s v="OFF-AR-10001662"/>
    <x v="1"/>
    <x v="6"/>
    <s v="Rogers Handheld Barrel Pencil Sharpener"/>
    <n v="2.74"/>
    <n v="1"/>
    <n v="0"/>
    <n v="0.73980000000000024"/>
  </r>
  <r>
    <n v="508"/>
    <x v="233"/>
    <x v="1"/>
    <x v="199"/>
    <n v="40990"/>
    <s v="Standard Class"/>
    <s v="CM-12385"/>
    <s v="Christopher Martinez"/>
    <x v="0"/>
    <s v="United States"/>
    <s v="Atlanta"/>
    <x v="32"/>
    <n v="30318"/>
    <x v="0"/>
    <s v="OFF-AR-10003856"/>
    <x v="1"/>
    <x v="6"/>
    <s v="Newell 344"/>
    <n v="8.34"/>
    <n v="3"/>
    <n v="0"/>
    <n v="2.1683999999999997"/>
  </r>
  <r>
    <n v="509"/>
    <x v="233"/>
    <x v="1"/>
    <x v="199"/>
    <n v="40990"/>
    <s v="Standard Class"/>
    <s v="CM-12385"/>
    <s v="Christopher Martinez"/>
    <x v="0"/>
    <s v="United States"/>
    <s v="Atlanta"/>
    <x v="32"/>
    <n v="30318"/>
    <x v="0"/>
    <s v="OFF-ST-10001228"/>
    <x v="1"/>
    <x v="4"/>
    <s v="Personal File Boxes with Fold-Down Carry Handle"/>
    <n v="46.74"/>
    <n v="3"/>
    <n v="0"/>
    <n v="11.684999999999999"/>
  </r>
  <r>
    <n v="510"/>
    <x v="233"/>
    <x v="1"/>
    <x v="199"/>
    <n v="4099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n v="41971"/>
    <s v="First Class"/>
    <s v="LS-17245"/>
    <s v="Lynn Smith"/>
    <x v="0"/>
    <s v="United States"/>
    <s v="Gladstone"/>
    <x v="25"/>
    <n v="64118"/>
    <x v="2"/>
    <s v="FUR-FU-10001290"/>
    <x v="0"/>
    <x v="5"/>
    <s v="Executive Impressions Supervisor Wall Clock"/>
    <n v="126.30000000000001"/>
    <n v="3"/>
    <n v="0"/>
    <n v="40.415999999999997"/>
  </r>
  <r>
    <n v="512"/>
    <x v="234"/>
    <x v="3"/>
    <x v="200"/>
    <n v="41971"/>
    <s v="First Class"/>
    <s v="LS-17245"/>
    <s v="Lynn Smith"/>
    <x v="0"/>
    <s v="United States"/>
    <s v="Gladstone"/>
    <x v="25"/>
    <n v="64118"/>
    <x v="2"/>
    <s v="TEC-AC-10002399"/>
    <x v="2"/>
    <x v="11"/>
    <s v="SanDisk Cruzer 32 GB USB Flash Drive"/>
    <n v="38.04"/>
    <n v="2"/>
    <n v="0"/>
    <n v="12.172799999999999"/>
  </r>
  <r>
    <n v="513"/>
    <x v="235"/>
    <x v="0"/>
    <x v="201"/>
    <n v="41571"/>
    <s v="First Class"/>
    <s v="LF-17185"/>
    <s v="Luke Foster"/>
    <x v="0"/>
    <s v="United States"/>
    <s v="Newark"/>
    <x v="24"/>
    <n v="43055"/>
    <x v="3"/>
    <s v="OFF-AR-10002053"/>
    <x v="1"/>
    <x v="6"/>
    <s v="Premium Writing Pencils, Soft, #2 by Central Association for the Blind"/>
    <n v="7.1519999999999992"/>
    <n v="3"/>
    <n v="0.2"/>
    <n v="0.71520000000000028"/>
  </r>
  <r>
    <n v="514"/>
    <x v="236"/>
    <x v="3"/>
    <x v="202"/>
    <n v="41999"/>
    <s v="Standard Class"/>
    <s v="BN-11515"/>
    <s v="Bradley Nguyen"/>
    <x v="0"/>
    <s v="United States"/>
    <s v="Los Angeles"/>
    <x v="1"/>
    <n v="90049"/>
    <x v="1"/>
    <s v="OFF-AR-10003811"/>
    <x v="1"/>
    <x v="6"/>
    <s v="Newell 327"/>
    <n v="6.63"/>
    <n v="3"/>
    <n v="0"/>
    <n v="1.7901"/>
  </r>
  <r>
    <n v="515"/>
    <x v="236"/>
    <x v="3"/>
    <x v="202"/>
    <n v="41999"/>
    <s v="Standard Class"/>
    <s v="BN-11515"/>
    <s v="Bradley Nguyen"/>
    <x v="0"/>
    <s v="United States"/>
    <s v="Los Angeles"/>
    <x v="1"/>
    <n v="90049"/>
    <x v="1"/>
    <s v="OFF-AR-10001246"/>
    <x v="1"/>
    <x v="6"/>
    <s v="Newell 317"/>
    <n v="5.88"/>
    <n v="2"/>
    <n v="0"/>
    <n v="1.7051999999999996"/>
  </r>
  <r>
    <n v="516"/>
    <x v="237"/>
    <x v="3"/>
    <x v="203"/>
    <n v="41667"/>
    <s v="Standard Class"/>
    <s v="AD-10180"/>
    <s v="Alan Dominguez"/>
    <x v="2"/>
    <s v="United States"/>
    <s v="Great Falls"/>
    <x v="37"/>
    <n v="59405"/>
    <x v="1"/>
    <s v="TEC-CO-10003236"/>
    <x v="2"/>
    <x v="16"/>
    <s v="Canon Image Class D660 Copier"/>
    <n v="2999.95"/>
    <n v="5"/>
    <n v="0"/>
    <n v="1379.9769999999999"/>
  </r>
  <r>
    <n v="517"/>
    <x v="237"/>
    <x v="3"/>
    <x v="203"/>
    <n v="41667"/>
    <s v="Standard Class"/>
    <s v="AD-10180"/>
    <s v="Alan Dominguez"/>
    <x v="2"/>
    <s v="United States"/>
    <s v="Great Falls"/>
    <x v="37"/>
    <n v="59405"/>
    <x v="1"/>
    <s v="OFF-ST-10004507"/>
    <x v="1"/>
    <x v="4"/>
    <s v="Advantus Rolling Storage Box"/>
    <n v="51.449999999999996"/>
    <n v="3"/>
    <n v="0"/>
    <n v="13.891499999999999"/>
  </r>
  <r>
    <n v="518"/>
    <x v="237"/>
    <x v="3"/>
    <x v="203"/>
    <n v="41667"/>
    <s v="Standard Class"/>
    <s v="AD-10180"/>
    <s v="Alan Dominguez"/>
    <x v="2"/>
    <s v="United States"/>
    <s v="Great Falls"/>
    <x v="37"/>
    <n v="59405"/>
    <x v="1"/>
    <s v="OFF-PA-10001667"/>
    <x v="1"/>
    <x v="10"/>
    <s v="Great White Multi-Use Recycled Paper (20Lb. and 84 Bright)"/>
    <n v="11.96"/>
    <n v="2"/>
    <n v="0"/>
    <n v="5.3819999999999997"/>
  </r>
  <r>
    <n v="519"/>
    <x v="237"/>
    <x v="3"/>
    <x v="203"/>
    <n v="41667"/>
    <s v="Standard Class"/>
    <s v="AD-10180"/>
    <s v="Alan Dominguez"/>
    <x v="2"/>
    <s v="United States"/>
    <s v="Great Falls"/>
    <x v="37"/>
    <n v="59405"/>
    <x v="1"/>
    <s v="OFF-ST-10004459"/>
    <x v="1"/>
    <x v="4"/>
    <s v="Tennsco Single-Tier Lockers"/>
    <n v="1126.02"/>
    <n v="3"/>
    <n v="0"/>
    <n v="56.300999999999988"/>
  </r>
  <r>
    <n v="520"/>
    <x v="238"/>
    <x v="1"/>
    <x v="204"/>
    <n v="40994"/>
    <s v="Standard Class"/>
    <s v="DB-13210"/>
    <s v="Dean Braden"/>
    <x v="0"/>
    <s v="United States"/>
    <s v="Houston"/>
    <x v="5"/>
    <n v="77041"/>
    <x v="2"/>
    <s v="TEC-AC-10000171"/>
    <x v="2"/>
    <x v="11"/>
    <s v="Verbatim 25 GB 6x Blu-ray Single Layer Recordable Disc, 25/Pack"/>
    <n v="18.391999999999999"/>
    <n v="1"/>
    <n v="0.2"/>
    <n v="5.2877000000000001"/>
  </r>
  <r>
    <n v="521"/>
    <x v="238"/>
    <x v="1"/>
    <x v="204"/>
    <n v="40994"/>
    <s v="Standard Class"/>
    <s v="DB-13210"/>
    <s v="Dean Braden"/>
    <x v="0"/>
    <s v="United States"/>
    <s v="Houston"/>
    <x v="5"/>
    <n v="77041"/>
    <x v="2"/>
    <s v="OFF-ST-10000736"/>
    <x v="1"/>
    <x v="4"/>
    <s v="Carina Double Wide Media Storage Towers in Natural &amp; Black"/>
    <n v="129.56800000000001"/>
    <n v="2"/>
    <n v="0.2"/>
    <n v="-25.91360000000001"/>
  </r>
  <r>
    <n v="522"/>
    <x v="238"/>
    <x v="1"/>
    <x v="204"/>
    <n v="40994"/>
    <s v="Standard Class"/>
    <s v="DB-13210"/>
    <s v="Dean Braden"/>
    <x v="0"/>
    <s v="United States"/>
    <s v="Houston"/>
    <x v="5"/>
    <n v="77041"/>
    <x v="2"/>
    <s v="OFF-BI-10000285"/>
    <x v="1"/>
    <x v="8"/>
    <s v="XtraLife ClearVue Slant-D Ring Binders by Cardinal"/>
    <n v="14.111999999999997"/>
    <n v="9"/>
    <n v="0.8"/>
    <n v="-21.167999999999999"/>
  </r>
  <r>
    <n v="523"/>
    <x v="239"/>
    <x v="3"/>
    <x v="205"/>
    <n v="41665"/>
    <s v="First Class"/>
    <s v="MC-17605"/>
    <s v="Matt Connell"/>
    <x v="1"/>
    <s v="United States"/>
    <s v="Detroit"/>
    <x v="12"/>
    <n v="48234"/>
    <x v="2"/>
    <s v="FUR-TA-10001857"/>
    <x v="0"/>
    <x v="3"/>
    <s v="Balt Solid Wood Rectangular Table"/>
    <n v="210.98"/>
    <n v="2"/>
    <n v="0"/>
    <n v="21.097999999999985"/>
  </r>
  <r>
    <n v="524"/>
    <x v="240"/>
    <x v="0"/>
    <x v="206"/>
    <n v="41418"/>
    <s v="First Class"/>
    <s v="LH-17155"/>
    <s v="Logan Haushalter"/>
    <x v="0"/>
    <s v="United States"/>
    <s v="Los Angeles"/>
    <x v="1"/>
    <n v="90032"/>
    <x v="1"/>
    <s v="TEC-PH-10003555"/>
    <x v="2"/>
    <x v="7"/>
    <s v="Motorola HK250 Universal Bluetooth Headset"/>
    <n v="55.176000000000002"/>
    <n v="3"/>
    <n v="0.2"/>
    <n v="-12.414599999999997"/>
  </r>
  <r>
    <n v="525"/>
    <x v="240"/>
    <x v="0"/>
    <x v="206"/>
    <n v="41418"/>
    <s v="First Class"/>
    <s v="LH-17155"/>
    <s v="Logan Haushalter"/>
    <x v="0"/>
    <s v="United States"/>
    <s v="Los Angeles"/>
    <x v="1"/>
    <n v="90032"/>
    <x v="1"/>
    <s v="TEC-AC-10003832"/>
    <x v="2"/>
    <x v="11"/>
    <s v="Imation 16GB Mini TravelDrive USB 2.0 Flash Drive"/>
    <n v="66.260000000000005"/>
    <n v="2"/>
    <n v="0"/>
    <n v="27.166600000000003"/>
  </r>
  <r>
    <n v="526"/>
    <x v="241"/>
    <x v="1"/>
    <x v="207"/>
    <n v="41276"/>
    <s v="Standard Class"/>
    <s v="BD-11605"/>
    <s v="Brian Dahlen"/>
    <x v="0"/>
    <s v="United States"/>
    <s v="Lawrence"/>
    <x v="31"/>
    <n v="1841"/>
    <x v="3"/>
    <s v="OFF-FA-10002815"/>
    <x v="1"/>
    <x v="13"/>
    <s v="Staples"/>
    <n v="22.200000000000003"/>
    <n v="5"/>
    <n v="0"/>
    <n v="10.434000000000001"/>
  </r>
  <r>
    <n v="527"/>
    <x v="242"/>
    <x v="3"/>
    <x v="208"/>
    <n v="41939"/>
    <s v="Standard Class"/>
    <s v="PH-18790"/>
    <s v="Patricia Hirasaki"/>
    <x v="2"/>
    <s v="United States"/>
    <s v="Lakeland"/>
    <x v="2"/>
    <n v="33801"/>
    <x v="0"/>
    <s v="FUR-CH-10003379"/>
    <x v="0"/>
    <x v="1"/>
    <s v="Global Commerce Series High-Back Swivel/Tilt Chairs"/>
    <n v="683.95200000000011"/>
    <n v="3"/>
    <n v="0.2"/>
    <n v="42.746999999999986"/>
  </r>
  <r>
    <n v="528"/>
    <x v="242"/>
    <x v="3"/>
    <x v="208"/>
    <n v="41939"/>
    <s v="Standard Class"/>
    <s v="PH-18790"/>
    <s v="Patricia Hirasaki"/>
    <x v="2"/>
    <s v="United States"/>
    <s v="Lakeland"/>
    <x v="2"/>
    <n v="33801"/>
    <x v="0"/>
    <s v="FUR-FU-10001756"/>
    <x v="0"/>
    <x v="5"/>
    <s v="Eldon Expressions Desk Accessory, Wood Photo Frame, Mahogany"/>
    <n v="45.695999999999998"/>
    <n v="3"/>
    <n v="0.2"/>
    <n v="5.1407999999999916"/>
  </r>
  <r>
    <n v="529"/>
    <x v="243"/>
    <x v="1"/>
    <x v="37"/>
    <n v="41159"/>
    <s v="Standard Class"/>
    <s v="MG-18145"/>
    <s v="Mike Gockenbach"/>
    <x v="0"/>
    <s v="United States"/>
    <s v="Philadelphia"/>
    <x v="9"/>
    <n v="19134"/>
    <x v="3"/>
    <s v="OFF-ST-10004963"/>
    <x v="1"/>
    <x v="4"/>
    <s v="Eldon Gobal File Keepers"/>
    <n v="36.336000000000006"/>
    <n v="3"/>
    <n v="0.2"/>
    <n v="-7.2672000000000043"/>
  </r>
  <r>
    <n v="530"/>
    <x v="243"/>
    <x v="1"/>
    <x v="37"/>
    <n v="41159"/>
    <s v="Standard Class"/>
    <s v="MG-18145"/>
    <s v="Mike Gockenbach"/>
    <x v="0"/>
    <s v="United States"/>
    <s v="Philadelphia"/>
    <x v="9"/>
    <n v="19134"/>
    <x v="3"/>
    <s v="OFF-SU-10002881"/>
    <x v="1"/>
    <x v="14"/>
    <s v="Martin Yale Chadless Opener Electric Letter Opener"/>
    <n v="666.24800000000005"/>
    <n v="1"/>
    <n v="0.2"/>
    <n v="-149.9058"/>
  </r>
  <r>
    <n v="531"/>
    <x v="243"/>
    <x v="1"/>
    <x v="37"/>
    <n v="41159"/>
    <s v="Standard Class"/>
    <s v="MG-18145"/>
    <s v="Mike Gockenbach"/>
    <x v="0"/>
    <s v="United States"/>
    <s v="Philadelphia"/>
    <x v="9"/>
    <n v="19134"/>
    <x v="3"/>
    <s v="OFF-EN-10001335"/>
    <x v="1"/>
    <x v="12"/>
    <s v="White Business Envelopes with Contemporary Seam, Recycled White Business Envelopes"/>
    <n v="52.512"/>
    <n v="6"/>
    <n v="0.2"/>
    <n v="19.692"/>
  </r>
  <r>
    <n v="532"/>
    <x v="244"/>
    <x v="1"/>
    <x v="209"/>
    <n v="41222"/>
    <s v="Second Class"/>
    <s v="KB-16240"/>
    <s v="Karen Bern"/>
    <x v="1"/>
    <s v="United States"/>
    <s v="Los Angeles"/>
    <x v="1"/>
    <n v="90036"/>
    <x v="1"/>
    <s v="FUR-CH-10000595"/>
    <x v="0"/>
    <x v="1"/>
    <s v="Safco Contoured Stacking Chairs"/>
    <n v="190.72000000000003"/>
    <n v="1"/>
    <n v="0.2"/>
    <n v="11.919999999999987"/>
  </r>
  <r>
    <n v="533"/>
    <x v="245"/>
    <x v="3"/>
    <x v="210"/>
    <n v="41894"/>
    <s v="Standard Class"/>
    <s v="JC-15340"/>
    <s v="Jasper Cacioppo"/>
    <x v="0"/>
    <s v="United States"/>
    <s v="Los Angeles"/>
    <x v="1"/>
    <n v="90032"/>
    <x v="1"/>
    <s v="FUR-FU-10000448"/>
    <x v="0"/>
    <x v="5"/>
    <s v="Tenex Chairmats For Use With Carpeted Floors"/>
    <n v="47.94"/>
    <n v="3"/>
    <n v="0"/>
    <n v="2.3969999999999985"/>
  </r>
  <r>
    <n v="534"/>
    <x v="246"/>
    <x v="0"/>
    <x v="211"/>
    <n v="41427"/>
    <s v="Second Class"/>
    <s v="RL-19615"/>
    <s v="Rob Lucas"/>
    <x v="0"/>
    <s v="United States"/>
    <s v="Montgomery"/>
    <x v="19"/>
    <n v="36116"/>
    <x v="0"/>
    <s v="TEC-PH-10000984"/>
    <x v="2"/>
    <x v="7"/>
    <s v="Panasonic KX-TG9471B"/>
    <n v="979.95"/>
    <n v="5"/>
    <n v="0"/>
    <n v="274.38600000000008"/>
  </r>
  <r>
    <n v="535"/>
    <x v="246"/>
    <x v="0"/>
    <x v="211"/>
    <n v="41427"/>
    <s v="Second Class"/>
    <s v="RL-19615"/>
    <s v="Rob Lucas"/>
    <x v="0"/>
    <s v="United States"/>
    <s v="Montgomery"/>
    <x v="19"/>
    <n v="36116"/>
    <x v="0"/>
    <s v="OFF-BI-10002557"/>
    <x v="1"/>
    <x v="8"/>
    <s v="Presstex Flexible Ring Binders"/>
    <n v="22.75"/>
    <n v="5"/>
    <n v="0"/>
    <n v="11.375"/>
  </r>
  <r>
    <n v="536"/>
    <x v="247"/>
    <x v="0"/>
    <x v="212"/>
    <n v="41472"/>
    <s v="Standard Class"/>
    <s v="AA-10375"/>
    <s v="Allen Armold"/>
    <x v="0"/>
    <s v="United States"/>
    <s v="Mesa"/>
    <x v="16"/>
    <n v="85204"/>
    <x v="1"/>
    <s v="OFF-ST-10001325"/>
    <x v="1"/>
    <x v="4"/>
    <s v="Sterilite Officeware Hinged File Box"/>
    <n v="16.768000000000001"/>
    <n v="2"/>
    <n v="0.2"/>
    <n v="1.4672000000000001"/>
  </r>
  <r>
    <n v="537"/>
    <x v="248"/>
    <x v="3"/>
    <x v="213"/>
    <n v="41891"/>
    <s v="Second Class"/>
    <s v="EP-13915"/>
    <s v="Emily Phan"/>
    <x v="0"/>
    <s v="United States"/>
    <s v="Chicago"/>
    <x v="10"/>
    <n v="60653"/>
    <x v="2"/>
    <s v="OFF-BI-10002429"/>
    <x v="1"/>
    <x v="8"/>
    <s v="Premier Elliptical Ring Binder, Black"/>
    <n v="42.615999999999993"/>
    <n v="7"/>
    <n v="0.8"/>
    <n v="-68.185600000000022"/>
  </r>
  <r>
    <n v="538"/>
    <x v="249"/>
    <x v="1"/>
    <x v="155"/>
    <n v="41251"/>
    <s v="Standard Class"/>
    <s v="MP-17470"/>
    <s v="Mark Packer"/>
    <x v="2"/>
    <s v="United States"/>
    <s v="New York City"/>
    <x v="15"/>
    <n v="10009"/>
    <x v="3"/>
    <s v="OFF-BI-10004528"/>
    <x v="1"/>
    <x v="8"/>
    <s v="Cardinal Poly Pocket Divider Pockets for Ring Binders"/>
    <n v="10.752000000000001"/>
    <n v="4"/>
    <n v="0.2"/>
    <n v="3.359999999999999"/>
  </r>
  <r>
    <n v="539"/>
    <x v="250"/>
    <x v="1"/>
    <x v="214"/>
    <n v="41254"/>
    <s v="Standard Class"/>
    <s v="DK-12985"/>
    <s v="Darren Koutras"/>
    <x v="0"/>
    <s v="United States"/>
    <s v="Henderson"/>
    <x v="0"/>
    <n v="42420"/>
    <x v="0"/>
    <s v="OFF-AP-10001271"/>
    <x v="1"/>
    <x v="9"/>
    <s v="Eureka The Boss Cordless Rechargeable Stick Vac"/>
    <n v="152.94"/>
    <n v="3"/>
    <n v="0"/>
    <n v="41.293800000000005"/>
  </r>
  <r>
    <n v="540"/>
    <x v="250"/>
    <x v="1"/>
    <x v="214"/>
    <n v="41254"/>
    <s v="Standard Class"/>
    <s v="DK-12985"/>
    <s v="Darren Koutras"/>
    <x v="0"/>
    <s v="United States"/>
    <s v="Henderson"/>
    <x v="0"/>
    <n v="42420"/>
    <x v="0"/>
    <s v="FUR-CH-10002647"/>
    <x v="0"/>
    <x v="1"/>
    <s v="Situations Contoured Folding Chairs, 4/Set"/>
    <n v="283.92"/>
    <n v="4"/>
    <n v="0"/>
    <n v="70.980000000000018"/>
  </r>
  <r>
    <n v="541"/>
    <x v="251"/>
    <x v="2"/>
    <x v="215"/>
    <n v="40578"/>
    <s v="First Class"/>
    <s v="BD-11500"/>
    <s v="Bradley Drucker"/>
    <x v="0"/>
    <s v="United States"/>
    <s v="Green Bay"/>
    <x v="6"/>
    <n v="54302"/>
    <x v="2"/>
    <s v="TEC-AC-10001432"/>
    <x v="2"/>
    <x v="11"/>
    <s v="Enermax Aurora Lite Keyboard"/>
    <n v="468.90000000000003"/>
    <n v="6"/>
    <n v="0"/>
    <n v="206.31600000000006"/>
  </r>
  <r>
    <n v="542"/>
    <x v="252"/>
    <x v="0"/>
    <x v="216"/>
    <n v="41473"/>
    <s v="First Class"/>
    <s v="ES-14080"/>
    <s v="Erin Smith"/>
    <x v="1"/>
    <s v="United States"/>
    <s v="Tucson"/>
    <x v="16"/>
    <n v="85705"/>
    <x v="1"/>
    <s v="TEC-PH-10002262"/>
    <x v="2"/>
    <x v="7"/>
    <s v="LG Electronics Tone+ HBS-730 Bluetooth Headset"/>
    <n v="380.86400000000003"/>
    <n v="8"/>
    <n v="0.2"/>
    <n v="38.086400000000026"/>
  </r>
  <r>
    <n v="543"/>
    <x v="253"/>
    <x v="1"/>
    <x v="217"/>
    <n v="41266"/>
    <s v="Standard Class"/>
    <s v="LM-17065"/>
    <s v="Liz MacKendrick"/>
    <x v="0"/>
    <s v="United States"/>
    <s v="Springfield"/>
    <x v="24"/>
    <n v="45503"/>
    <x v="3"/>
    <s v="OFF-ST-10001809"/>
    <x v="1"/>
    <x v="4"/>
    <s v="Fellowes Officeware Wire Shelving"/>
    <n v="646.77600000000007"/>
    <n v="9"/>
    <n v="0.2"/>
    <n v="-145.52460000000002"/>
  </r>
  <r>
    <n v="544"/>
    <x v="254"/>
    <x v="2"/>
    <x v="218"/>
    <n v="40679"/>
    <s v="Standard Class"/>
    <s v="PG-18895"/>
    <s v="Paul Gonzalez"/>
    <x v="0"/>
    <s v="United States"/>
    <s v="Fort Worth"/>
    <x v="5"/>
    <n v="76106"/>
    <x v="2"/>
    <s v="TEC-AC-10001465"/>
    <x v="2"/>
    <x v="11"/>
    <s v="SanDisk Cruzer 64 GB USB Flash Drive"/>
    <n v="58.112000000000002"/>
    <n v="2"/>
    <n v="0.2"/>
    <n v="7.263999999999994"/>
  </r>
  <r>
    <n v="545"/>
    <x v="254"/>
    <x v="2"/>
    <x v="218"/>
    <n v="40679"/>
    <s v="Standard Class"/>
    <s v="PG-18895"/>
    <s v="Paul Gonzalez"/>
    <x v="0"/>
    <s v="United States"/>
    <s v="Fort Worth"/>
    <x v="5"/>
    <n v="76106"/>
    <x v="2"/>
    <s v="TEC-PH-10002597"/>
    <x v="2"/>
    <x v="7"/>
    <s v="Xblue XB-1670-86 X16 Small Office Telephone - Titanium"/>
    <n v="100.792"/>
    <n v="1"/>
    <n v="0.2"/>
    <n v="6.2995000000000019"/>
  </r>
  <r>
    <n v="546"/>
    <x v="254"/>
    <x v="2"/>
    <x v="218"/>
    <n v="40679"/>
    <s v="Standard Class"/>
    <s v="PG-18895"/>
    <s v="Paul Gonzalez"/>
    <x v="0"/>
    <s v="United States"/>
    <s v="Fort Worth"/>
    <x v="5"/>
    <n v="76106"/>
    <x v="2"/>
    <s v="FUR-FU-10000723"/>
    <x v="0"/>
    <x v="5"/>
    <s v="Deflect-o EconoMat Studded, No Bevel Mat for Low Pile Carpeting"/>
    <n v="66.112000000000009"/>
    <n v="4"/>
    <n v="0.6"/>
    <n v="-84.292799999999986"/>
  </r>
  <r>
    <n v="547"/>
    <x v="255"/>
    <x v="3"/>
    <x v="123"/>
    <n v="41966"/>
    <s v="First Class"/>
    <s v="AS-10135"/>
    <s v="Adrian Shami"/>
    <x v="2"/>
    <s v="United States"/>
    <s v="New York City"/>
    <x v="15"/>
    <n v="10035"/>
    <x v="3"/>
    <s v="OFF-BI-10000404"/>
    <x v="1"/>
    <x v="8"/>
    <s v="Avery Printable Repositionable Plastic Tabs"/>
    <n v="41.28"/>
    <n v="6"/>
    <n v="0.2"/>
    <n v="13.931999999999999"/>
  </r>
  <r>
    <n v="548"/>
    <x v="255"/>
    <x v="3"/>
    <x v="123"/>
    <n v="41966"/>
    <s v="First Class"/>
    <s v="AS-10135"/>
    <s v="Adrian Shami"/>
    <x v="2"/>
    <s v="United States"/>
    <s v="New York City"/>
    <x v="15"/>
    <n v="10035"/>
    <x v="3"/>
    <s v="OFF-PA-10002986"/>
    <x v="1"/>
    <x v="10"/>
    <s v="Xerox 1898"/>
    <n v="13.36"/>
    <n v="2"/>
    <n v="0"/>
    <n v="6.4127999999999998"/>
  </r>
  <r>
    <n v="549"/>
    <x v="256"/>
    <x v="1"/>
    <x v="219"/>
    <n v="41230"/>
    <s v="Second Class"/>
    <s v="DK-13225"/>
    <s v="Dean Katz"/>
    <x v="1"/>
    <s v="United States"/>
    <s v="Chicago"/>
    <x v="10"/>
    <n v="60653"/>
    <x v="2"/>
    <s v="OFF-ST-10000604"/>
    <x v="1"/>
    <x v="4"/>
    <s v="Home/Office Personal File Carts"/>
    <n v="250.27199999999999"/>
    <n v="9"/>
    <n v="0.2"/>
    <n v="15.641999999999982"/>
  </r>
  <r>
    <n v="550"/>
    <x v="256"/>
    <x v="1"/>
    <x v="219"/>
    <n v="41230"/>
    <s v="Second Class"/>
    <s v="DK-13225"/>
    <s v="Dean Katz"/>
    <x v="1"/>
    <s v="United States"/>
    <s v="Chicago"/>
    <x v="10"/>
    <n v="60653"/>
    <x v="2"/>
    <s v="OFF-BI-10004738"/>
    <x v="1"/>
    <x v="8"/>
    <s v="Flexible Leather- Look Classic Collection Ring Binder"/>
    <n v="11.363999999999997"/>
    <n v="3"/>
    <n v="0.8"/>
    <n v="-17.045999999999999"/>
  </r>
  <r>
    <n v="551"/>
    <x v="256"/>
    <x v="1"/>
    <x v="219"/>
    <n v="41230"/>
    <s v="Second Class"/>
    <s v="DK-13225"/>
    <s v="Dean Katz"/>
    <x v="1"/>
    <s v="United States"/>
    <s v="Chicago"/>
    <x v="10"/>
    <n v="60653"/>
    <x v="2"/>
    <s v="OFF-SU-10001935"/>
    <x v="1"/>
    <x v="14"/>
    <s v="Staples"/>
    <n v="8.7200000000000006"/>
    <n v="5"/>
    <n v="0.2"/>
    <n v="-1.7440000000000015"/>
  </r>
  <r>
    <n v="552"/>
    <x v="257"/>
    <x v="0"/>
    <x v="173"/>
    <n v="41382"/>
    <s v="Second Class"/>
    <s v="BD-11320"/>
    <s v="Bill Donatelli"/>
    <x v="0"/>
    <s v="United States"/>
    <s v="San Francisco"/>
    <x v="1"/>
    <n v="94110"/>
    <x v="1"/>
    <s v="FUR-CH-10002024"/>
    <x v="0"/>
    <x v="1"/>
    <s v="HON 5400 Series Task Chairs for Big and Tall"/>
    <n v="1121.568"/>
    <n v="2"/>
    <n v="0.2"/>
    <n v="0"/>
  </r>
  <r>
    <n v="553"/>
    <x v="258"/>
    <x v="3"/>
    <x v="220"/>
    <n v="41895"/>
    <s v="First Class"/>
    <s v="RC-19960"/>
    <s v="Ryan Crowe"/>
    <x v="0"/>
    <s v="United States"/>
    <s v="Jacksonville"/>
    <x v="2"/>
    <n v="32216"/>
    <x v="0"/>
    <s v="FUR-FU-10003039"/>
    <x v="0"/>
    <x v="5"/>
    <s v="Howard Miller 11-1/2&quot; Diameter Grantwood Wall Clock"/>
    <n v="34.504000000000005"/>
    <n v="1"/>
    <n v="0.2"/>
    <n v="6.0381999999999998"/>
  </r>
  <r>
    <n v="554"/>
    <x v="259"/>
    <x v="3"/>
    <x v="221"/>
    <n v="41972"/>
    <s v="Standard Class"/>
    <s v="GT-14710"/>
    <s v="Greg Tran"/>
    <x v="0"/>
    <s v="United States"/>
    <s v="Houston"/>
    <x v="5"/>
    <n v="77070"/>
    <x v="2"/>
    <s v="OFF-FA-10004248"/>
    <x v="1"/>
    <x v="13"/>
    <s v="Advantus T-Pin Paper Clips"/>
    <n v="10.824"/>
    <n v="3"/>
    <n v="0.2"/>
    <n v="2.5707"/>
  </r>
  <r>
    <n v="555"/>
    <x v="260"/>
    <x v="3"/>
    <x v="222"/>
    <n v="41824"/>
    <s v="Second Class"/>
    <s v="DK-13225"/>
    <s v="Dean Katz"/>
    <x v="1"/>
    <s v="United States"/>
    <s v="Anaheim"/>
    <x v="1"/>
    <n v="92804"/>
    <x v="1"/>
    <s v="OFF-ST-10001780"/>
    <x v="1"/>
    <x v="4"/>
    <s v="Tennsco 16-Compartment Lockers with Coat Rack"/>
    <n v="1295.78"/>
    <n v="2"/>
    <n v="0"/>
    <n v="310.98720000000003"/>
  </r>
  <r>
    <n v="556"/>
    <x v="261"/>
    <x v="2"/>
    <x v="223"/>
    <n v="40609"/>
    <s v="Second Class"/>
    <s v="AJ-10945"/>
    <s v="Ashley Jarboe"/>
    <x v="0"/>
    <s v="United States"/>
    <s v="Wilmington"/>
    <x v="3"/>
    <n v="28403"/>
    <x v="0"/>
    <s v="OFF-AR-10003560"/>
    <x v="1"/>
    <x v="6"/>
    <s v="Zebra Zazzle Fluorescent Highlighters"/>
    <n v="19.456000000000003"/>
    <n v="4"/>
    <n v="0.2"/>
    <n v="3.4047999999999981"/>
  </r>
  <r>
    <n v="557"/>
    <x v="262"/>
    <x v="0"/>
    <x v="224"/>
    <n v="41441"/>
    <s v="Standard Class"/>
    <s v="OT-18730"/>
    <s v="Olvera Toch"/>
    <x v="0"/>
    <s v="United States"/>
    <s v="Los Angeles"/>
    <x v="1"/>
    <n v="90045"/>
    <x v="1"/>
    <s v="OFF-LA-10001297"/>
    <x v="1"/>
    <x v="2"/>
    <s v="Avery 473"/>
    <n v="20.7"/>
    <n v="2"/>
    <n v="0"/>
    <n v="9.9359999999999999"/>
  </r>
  <r>
    <n v="558"/>
    <x v="262"/>
    <x v="0"/>
    <x v="224"/>
    <n v="41441"/>
    <s v="Standard Class"/>
    <s v="OT-18730"/>
    <s v="Olvera Toch"/>
    <x v="0"/>
    <s v="United States"/>
    <s v="Los Angeles"/>
    <x v="1"/>
    <n v="90045"/>
    <x v="1"/>
    <s v="FUR-TA-10004256"/>
    <x v="0"/>
    <x v="3"/>
    <s v="Bretford “Just In Time” Height-Adjustable Multi-Task Work Tables"/>
    <n v="1335.68"/>
    <n v="4"/>
    <n v="0.2"/>
    <n v="-217.04800000000017"/>
  </r>
  <r>
    <n v="559"/>
    <x v="262"/>
    <x v="0"/>
    <x v="224"/>
    <n v="41441"/>
    <s v="Standard Class"/>
    <s v="OT-18730"/>
    <s v="Olvera Toch"/>
    <x v="0"/>
    <s v="United States"/>
    <s v="Los Angeles"/>
    <x v="1"/>
    <n v="90045"/>
    <x v="1"/>
    <s v="OFF-PA-10003441"/>
    <x v="1"/>
    <x v="10"/>
    <s v="Xerox 226"/>
    <n v="32.400000000000006"/>
    <n v="5"/>
    <n v="0"/>
    <n v="15.552000000000001"/>
  </r>
  <r>
    <n v="560"/>
    <x v="263"/>
    <x v="3"/>
    <x v="225"/>
    <n v="41966"/>
    <s v="Second Class"/>
    <s v="LP-17080"/>
    <s v="Liz Pelletier"/>
    <x v="0"/>
    <s v="United States"/>
    <s v="San Francisco"/>
    <x v="1"/>
    <n v="94110"/>
    <x v="1"/>
    <s v="FUR-FU-10003347"/>
    <x v="0"/>
    <x v="5"/>
    <s v="Coloredge Poster Frame"/>
    <n v="42.599999999999994"/>
    <n v="3"/>
    <n v="0"/>
    <n v="16.614000000000001"/>
  </r>
  <r>
    <n v="561"/>
    <x v="263"/>
    <x v="3"/>
    <x v="225"/>
    <n v="41966"/>
    <s v="Second Class"/>
    <s v="LP-17080"/>
    <s v="Liz Pelletier"/>
    <x v="0"/>
    <s v="United States"/>
    <s v="San Francisco"/>
    <x v="1"/>
    <n v="94110"/>
    <x v="1"/>
    <s v="OFF-BI-10000069"/>
    <x v="1"/>
    <x v="8"/>
    <s v="GBC Prepunched Paper, 19-Hole, for Binding Systems, 24-lb"/>
    <n v="84.056000000000012"/>
    <n v="7"/>
    <n v="0.2"/>
    <n v="27.318199999999983"/>
  </r>
  <r>
    <n v="562"/>
    <x v="264"/>
    <x v="2"/>
    <x v="80"/>
    <n v="40804"/>
    <s v="Second Class"/>
    <s v="CA-12775"/>
    <s v="Cynthia Arntzen"/>
    <x v="0"/>
    <s v="United States"/>
    <s v="Tampa"/>
    <x v="2"/>
    <n v="33614"/>
    <x v="0"/>
    <s v="OFF-AP-10003914"/>
    <x v="1"/>
    <x v="9"/>
    <s v="Sanitaire Vibra Groomer IR Commercial Upright Vacuum, Replacement Belts"/>
    <n v="13"/>
    <n v="5"/>
    <n v="0.2"/>
    <n v="1.3000000000000007"/>
  </r>
  <r>
    <n v="563"/>
    <x v="264"/>
    <x v="2"/>
    <x v="80"/>
    <n v="40804"/>
    <s v="Second Class"/>
    <s v="CA-12775"/>
    <s v="Cynthia Arntzen"/>
    <x v="0"/>
    <s v="United States"/>
    <s v="Tampa"/>
    <x v="2"/>
    <n v="33614"/>
    <x v="0"/>
    <s v="FUR-FU-10004020"/>
    <x v="0"/>
    <x v="5"/>
    <s v="Advantus Panel Wall Acrylic Frame"/>
    <n v="13.128"/>
    <n v="3"/>
    <n v="0.2"/>
    <n v="3.7743000000000002"/>
  </r>
  <r>
    <n v="564"/>
    <x v="265"/>
    <x v="1"/>
    <x v="214"/>
    <n v="41252"/>
    <s v="First Class"/>
    <s v="JF-15490"/>
    <s v="Jeremy Farry"/>
    <x v="0"/>
    <s v="United States"/>
    <s v="Seattle"/>
    <x v="4"/>
    <n v="98105"/>
    <x v="1"/>
    <s v="OFF-FA-10003467"/>
    <x v="1"/>
    <x v="13"/>
    <s v="Alliance Big Bands Rubber Bands, 12/Pack"/>
    <n v="3.96"/>
    <n v="2"/>
    <n v="0"/>
    <n v="0"/>
  </r>
  <r>
    <n v="565"/>
    <x v="265"/>
    <x v="1"/>
    <x v="214"/>
    <n v="41252"/>
    <s v="First Class"/>
    <s v="JF-15490"/>
    <s v="Jeremy Farry"/>
    <x v="0"/>
    <s v="United States"/>
    <s v="Seattle"/>
    <x v="4"/>
    <n v="98105"/>
    <x v="1"/>
    <s v="OFF-LA-10000634"/>
    <x v="1"/>
    <x v="2"/>
    <s v="Avery 509"/>
    <n v="2.61"/>
    <n v="1"/>
    <n v="0"/>
    <n v="1.2005999999999999"/>
  </r>
  <r>
    <n v="566"/>
    <x v="266"/>
    <x v="3"/>
    <x v="226"/>
    <n v="41984"/>
    <s v="First Class"/>
    <s v="FP-14320"/>
    <s v="Frank Preis"/>
    <x v="0"/>
    <s v="United States"/>
    <s v="Los Angeles"/>
    <x v="1"/>
    <n v="90008"/>
    <x v="1"/>
    <s v="TEC-PH-10002496"/>
    <x v="2"/>
    <x v="7"/>
    <s v="Cisco SPA301"/>
    <n v="374.37600000000003"/>
    <n v="3"/>
    <n v="0.2"/>
    <n v="46.796999999999983"/>
  </r>
  <r>
    <n v="567"/>
    <x v="267"/>
    <x v="3"/>
    <x v="172"/>
    <n v="41921"/>
    <s v="Standard Class"/>
    <s v="EB-13840"/>
    <s v="Ellis Ballard"/>
    <x v="1"/>
    <s v="United States"/>
    <s v="Seattle"/>
    <x v="4"/>
    <n v="98105"/>
    <x v="1"/>
    <s v="OFF-PA-10004530"/>
    <x v="1"/>
    <x v="10"/>
    <s v="Personal Creations Ink Jet Cards and Labels"/>
    <n v="91.84"/>
    <n v="8"/>
    <n v="0"/>
    <n v="45.001600000000003"/>
  </r>
  <r>
    <n v="568"/>
    <x v="267"/>
    <x v="3"/>
    <x v="172"/>
    <n v="41921"/>
    <s v="Standard Class"/>
    <s v="EB-13840"/>
    <s v="Ellis Ballard"/>
    <x v="1"/>
    <s v="United States"/>
    <s v="Seattle"/>
    <x v="4"/>
    <n v="98105"/>
    <x v="1"/>
    <s v="OFF-BI-10001107"/>
    <x v="1"/>
    <x v="8"/>
    <s v="GBC White Gloss Covers, Plain Front"/>
    <n v="81.088000000000008"/>
    <n v="7"/>
    <n v="0.2"/>
    <n v="27.3672"/>
  </r>
  <r>
    <n v="569"/>
    <x v="267"/>
    <x v="3"/>
    <x v="172"/>
    <n v="41921"/>
    <s v="Standard Class"/>
    <s v="EB-13840"/>
    <s v="Ellis Ballard"/>
    <x v="1"/>
    <s v="United States"/>
    <s v="Seattle"/>
    <x v="4"/>
    <n v="98105"/>
    <x v="1"/>
    <s v="OFF-PA-10004451"/>
    <x v="1"/>
    <x v="10"/>
    <s v="Xerox 222"/>
    <n v="19.440000000000001"/>
    <n v="3"/>
    <n v="0"/>
    <n v="9.3312000000000008"/>
  </r>
  <r>
    <n v="570"/>
    <x v="267"/>
    <x v="3"/>
    <x v="172"/>
    <n v="41921"/>
    <s v="Standard Class"/>
    <s v="EB-13840"/>
    <s v="Ellis Ballard"/>
    <x v="1"/>
    <s v="United States"/>
    <s v="Seattle"/>
    <x v="4"/>
    <n v="98105"/>
    <x v="1"/>
    <s v="FUR-CH-10004997"/>
    <x v="0"/>
    <x v="1"/>
    <s v="Hon Every-Day Series Multi-Task Chairs"/>
    <n v="451.15199999999993"/>
    <n v="3"/>
    <n v="0.2"/>
    <n v="0"/>
  </r>
  <r>
    <n v="571"/>
    <x v="268"/>
    <x v="3"/>
    <x v="116"/>
    <n v="42009"/>
    <s v="Standard Class"/>
    <s v="JF-15415"/>
    <s v="Jennifer Ferguson"/>
    <x v="0"/>
    <s v="United States"/>
    <s v="New York City"/>
    <x v="15"/>
    <n v="10024"/>
    <x v="3"/>
    <s v="OFF-LA-10001297"/>
    <x v="1"/>
    <x v="2"/>
    <s v="Avery 473"/>
    <n v="72.45"/>
    <n v="7"/>
    <n v="0"/>
    <n v="34.775999999999996"/>
  </r>
  <r>
    <n v="572"/>
    <x v="268"/>
    <x v="3"/>
    <x v="116"/>
    <n v="42009"/>
    <s v="Standard Class"/>
    <s v="JF-15415"/>
    <s v="Jennifer Ferguson"/>
    <x v="0"/>
    <s v="United States"/>
    <s v="New York City"/>
    <x v="15"/>
    <n v="10024"/>
    <x v="3"/>
    <s v="OFF-FA-10000585"/>
    <x v="1"/>
    <x v="13"/>
    <s v="OIC Bulk Pack Metal Binder Clips"/>
    <n v="13.96"/>
    <n v="4"/>
    <n v="0"/>
    <n v="6.4215999999999998"/>
  </r>
  <r>
    <n v="573"/>
    <x v="268"/>
    <x v="3"/>
    <x v="116"/>
    <n v="42009"/>
    <s v="Standard Class"/>
    <s v="JF-15415"/>
    <s v="Jennifer Ferguson"/>
    <x v="0"/>
    <s v="United States"/>
    <s v="New York City"/>
    <x v="15"/>
    <n v="10024"/>
    <x v="3"/>
    <s v="OFF-BI-10001922"/>
    <x v="1"/>
    <x v="8"/>
    <s v="Storex Dura Pro Binders"/>
    <n v="33.264000000000003"/>
    <n v="7"/>
    <n v="0.2"/>
    <n v="11.226599999999999"/>
  </r>
  <r>
    <n v="574"/>
    <x v="268"/>
    <x v="3"/>
    <x v="116"/>
    <n v="42009"/>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n v="41586"/>
    <s v="Standard Class"/>
    <s v="SF-20200"/>
    <s v="Sarah Foster"/>
    <x v="0"/>
    <s v="United States"/>
    <s v="Marysville"/>
    <x v="4"/>
    <n v="98270"/>
    <x v="1"/>
    <s v="OFF-AR-10003394"/>
    <x v="1"/>
    <x v="6"/>
    <s v="Newell 332"/>
    <n v="8.82"/>
    <n v="3"/>
    <n v="0"/>
    <n v="2.3814000000000002"/>
  </r>
  <r>
    <n v="576"/>
    <x v="270"/>
    <x v="1"/>
    <x v="227"/>
    <n v="41174"/>
    <s v="Second Class"/>
    <s v="TG-21640"/>
    <s v="Trudy Glocke"/>
    <x v="0"/>
    <s v="United States"/>
    <s v="Long Beach"/>
    <x v="1"/>
    <n v="90805"/>
    <x v="1"/>
    <s v="OFF-PA-10004530"/>
    <x v="1"/>
    <x v="10"/>
    <s v="Personal Creations Ink Jet Cards and Labels"/>
    <n v="160.72"/>
    <n v="14"/>
    <n v="0"/>
    <n v="78.752800000000008"/>
  </r>
  <r>
    <n v="577"/>
    <x v="270"/>
    <x v="1"/>
    <x v="227"/>
    <n v="41174"/>
    <s v="Second Class"/>
    <s v="TG-21640"/>
    <s v="Trudy Glocke"/>
    <x v="0"/>
    <s v="United States"/>
    <s v="Long Beach"/>
    <x v="1"/>
    <n v="90805"/>
    <x v="1"/>
    <s v="OFF-PA-10001450"/>
    <x v="1"/>
    <x v="10"/>
    <s v="Rediform S.O.S. Phone Message Books"/>
    <n v="19.920000000000002"/>
    <n v="4"/>
    <n v="0"/>
    <n v="9.7608000000000015"/>
  </r>
  <r>
    <n v="578"/>
    <x v="270"/>
    <x v="1"/>
    <x v="227"/>
    <n v="41174"/>
    <s v="Second Class"/>
    <s v="TG-21640"/>
    <s v="Trudy Glocke"/>
    <x v="0"/>
    <s v="United States"/>
    <s v="Long Beach"/>
    <x v="1"/>
    <n v="90805"/>
    <x v="1"/>
    <s v="OFF-SU-10001574"/>
    <x v="1"/>
    <x v="14"/>
    <s v="Acme Value Line Scissors"/>
    <n v="7.3"/>
    <n v="2"/>
    <n v="0"/>
    <n v="2.1899999999999995"/>
  </r>
  <r>
    <n v="579"/>
    <x v="271"/>
    <x v="3"/>
    <x v="228"/>
    <n v="41847"/>
    <s v="Standard Class"/>
    <s v="CS-11950"/>
    <s v="Carlos Soltero"/>
    <x v="0"/>
    <s v="United States"/>
    <s v="Chicago"/>
    <x v="10"/>
    <n v="60610"/>
    <x v="2"/>
    <s v="OFF-ST-10002974"/>
    <x v="1"/>
    <x v="4"/>
    <s v="Trav-L-File Heavy-Duty Shuttle II, Black"/>
    <n v="69.712000000000003"/>
    <n v="2"/>
    <n v="0.2"/>
    <n v="8.7139999999999951"/>
  </r>
  <r>
    <n v="580"/>
    <x v="271"/>
    <x v="3"/>
    <x v="228"/>
    <n v="41847"/>
    <s v="Standard Class"/>
    <s v="CS-11950"/>
    <s v="Carlos Soltero"/>
    <x v="0"/>
    <s v="United States"/>
    <s v="Chicago"/>
    <x v="10"/>
    <n v="60610"/>
    <x v="2"/>
    <s v="FUR-FU-10001475"/>
    <x v="0"/>
    <x v="5"/>
    <s v="Contract Clock, 14&quot;, Brown"/>
    <n v="8.7919999999999998"/>
    <n v="1"/>
    <n v="0.6"/>
    <n v="-5.7148000000000003"/>
  </r>
  <r>
    <n v="581"/>
    <x v="272"/>
    <x v="1"/>
    <x v="229"/>
    <n v="41166"/>
    <s v="Standard Class"/>
    <s v="CC-12145"/>
    <s v="Charles Crestani"/>
    <x v="0"/>
    <s v="United States"/>
    <s v="Los Angeles"/>
    <x v="1"/>
    <n v="90004"/>
    <x v="1"/>
    <s v="OFF-SU-10004498"/>
    <x v="1"/>
    <x v="14"/>
    <s v="Martin-Yale Premier Letter Opener"/>
    <n v="51.52"/>
    <n v="4"/>
    <n v="0"/>
    <n v="1.5456000000000003"/>
  </r>
  <r>
    <n v="582"/>
    <x v="273"/>
    <x v="3"/>
    <x v="96"/>
    <n v="41979"/>
    <s v="Standard Class"/>
    <s v="DV-13465"/>
    <s v="Dianna Vittorini"/>
    <x v="0"/>
    <s v="United States"/>
    <s v="Denver"/>
    <x v="22"/>
    <n v="80219"/>
    <x v="1"/>
    <s v="TEC-PH-10004977"/>
    <x v="2"/>
    <x v="7"/>
    <s v="GE 30524EE4"/>
    <n v="470.37600000000009"/>
    <n v="3"/>
    <n v="0.2"/>
    <n v="52.917299999999955"/>
  </r>
  <r>
    <n v="583"/>
    <x v="273"/>
    <x v="3"/>
    <x v="96"/>
    <n v="41979"/>
    <s v="Standard Class"/>
    <s v="DV-13465"/>
    <s v="Dianna Vittorini"/>
    <x v="0"/>
    <s v="United States"/>
    <s v="Denver"/>
    <x v="22"/>
    <n v="80219"/>
    <x v="1"/>
    <s v="TEC-PH-10000586"/>
    <x v="2"/>
    <x v="7"/>
    <s v="AT&amp;T SB67148 SynJ"/>
    <n v="105.584"/>
    <n v="2"/>
    <n v="0.2"/>
    <n v="9.2386000000000053"/>
  </r>
  <r>
    <n v="584"/>
    <x v="273"/>
    <x v="3"/>
    <x v="96"/>
    <n v="41979"/>
    <s v="Standard Class"/>
    <s v="DV-13465"/>
    <s v="Dianna Vittorini"/>
    <x v="0"/>
    <s v="United States"/>
    <s v="Denver"/>
    <x v="22"/>
    <n v="80219"/>
    <x v="1"/>
    <s v="OFF-AP-10000358"/>
    <x v="1"/>
    <x v="9"/>
    <s v="Fellowes Basic Home/Office Series Surge Protectors"/>
    <n v="31.152000000000001"/>
    <n v="3"/>
    <n v="0.2"/>
    <n v="3.5045999999999964"/>
  </r>
  <r>
    <n v="585"/>
    <x v="273"/>
    <x v="3"/>
    <x v="96"/>
    <n v="41979"/>
    <s v="Standard Class"/>
    <s v="DV-13465"/>
    <s v="Dianna Vittorini"/>
    <x v="0"/>
    <s v="United States"/>
    <s v="Denver"/>
    <x v="22"/>
    <n v="80219"/>
    <x v="1"/>
    <s v="OFF-BI-10002764"/>
    <x v="1"/>
    <x v="8"/>
    <s v="Recycled Pressboard Report Cover with Reinforced Top Hinge"/>
    <n v="6.7830000000000004"/>
    <n v="7"/>
    <n v="0.7"/>
    <n v="-4.7480999999999973"/>
  </r>
  <r>
    <n v="586"/>
    <x v="273"/>
    <x v="3"/>
    <x v="96"/>
    <n v="41979"/>
    <s v="Standard Class"/>
    <s v="DV-13465"/>
    <s v="Dianna Vittorini"/>
    <x v="0"/>
    <s v="United States"/>
    <s v="Denver"/>
    <x v="22"/>
    <n v="80219"/>
    <x v="1"/>
    <s v="TEC-PH-10001254"/>
    <x v="2"/>
    <x v="7"/>
    <s v="Jabra BIZ 2300 Duo QD Duo Corded Headset"/>
    <n v="406.36799999999999"/>
    <n v="4"/>
    <n v="0.2"/>
    <n v="30.477599999999981"/>
  </r>
  <r>
    <n v="587"/>
    <x v="274"/>
    <x v="1"/>
    <x v="230"/>
    <n v="41099"/>
    <s v="Standard Class"/>
    <s v="BD-11725"/>
    <s v="Bruce Degenhardt"/>
    <x v="0"/>
    <s v="United States"/>
    <s v="Richmond"/>
    <x v="0"/>
    <n v="40475"/>
    <x v="0"/>
    <s v="FUR-CH-10003956"/>
    <x v="0"/>
    <x v="1"/>
    <s v="Novimex High-Tech Fabric Mesh Task Chair"/>
    <n v="70.98"/>
    <n v="1"/>
    <n v="0"/>
    <n v="4.968599999999995"/>
  </r>
  <r>
    <n v="588"/>
    <x v="274"/>
    <x v="1"/>
    <x v="230"/>
    <n v="41099"/>
    <s v="Standard Class"/>
    <s v="BD-11725"/>
    <s v="Bruce Degenhardt"/>
    <x v="0"/>
    <s v="United States"/>
    <s v="Richmond"/>
    <x v="0"/>
    <n v="40475"/>
    <x v="0"/>
    <s v="OFF-LA-10003930"/>
    <x v="1"/>
    <x v="2"/>
    <s v="Dot Matrix Printer Tape Reel Labels, White, 5000/Box"/>
    <n v="294.93"/>
    <n v="3"/>
    <n v="0"/>
    <n v="144.51570000000001"/>
  </r>
  <r>
    <n v="589"/>
    <x v="275"/>
    <x v="0"/>
    <x v="231"/>
    <n v="41358"/>
    <s v="Standard Class"/>
    <s v="ZC-21910"/>
    <s v="Zuschuss Carroll"/>
    <x v="0"/>
    <s v="United States"/>
    <s v="Salem"/>
    <x v="21"/>
    <n v="97301"/>
    <x v="1"/>
    <s v="TEC-PH-10003800"/>
    <x v="2"/>
    <x v="7"/>
    <s v="i.Sound Portable Power - 8000 mAh"/>
    <n v="84.784000000000006"/>
    <n v="2"/>
    <n v="0.2"/>
    <n v="-20.136200000000006"/>
  </r>
  <r>
    <n v="590"/>
    <x v="275"/>
    <x v="0"/>
    <x v="231"/>
    <n v="41358"/>
    <s v="Standard Class"/>
    <s v="ZC-21910"/>
    <s v="Zuschuss Carroll"/>
    <x v="0"/>
    <s v="United States"/>
    <s v="Salem"/>
    <x v="21"/>
    <n v="97301"/>
    <x v="1"/>
    <s v="OFF-PA-10002005"/>
    <x v="1"/>
    <x v="10"/>
    <s v="Xerox 225"/>
    <n v="20.736000000000004"/>
    <n v="4"/>
    <n v="0.2"/>
    <n v="7.2576000000000001"/>
  </r>
  <r>
    <n v="591"/>
    <x v="275"/>
    <x v="0"/>
    <x v="231"/>
    <n v="41358"/>
    <s v="Standard Class"/>
    <s v="ZC-21910"/>
    <s v="Zuschuss Carroll"/>
    <x v="0"/>
    <s v="United States"/>
    <s v="Salem"/>
    <x v="21"/>
    <n v="97301"/>
    <x v="1"/>
    <s v="OFF-BI-10002498"/>
    <x v="1"/>
    <x v="8"/>
    <s v="Clear Mylar Reinforcing Strips"/>
    <n v="16.821000000000005"/>
    <n v="3"/>
    <n v="0.7"/>
    <n v="-12.896100000000004"/>
  </r>
  <r>
    <n v="592"/>
    <x v="275"/>
    <x v="0"/>
    <x v="231"/>
    <n v="41358"/>
    <s v="Standard Class"/>
    <s v="ZC-21910"/>
    <s v="Zuschuss Carroll"/>
    <x v="0"/>
    <s v="United States"/>
    <s v="Salem"/>
    <x v="21"/>
    <n v="97301"/>
    <x v="1"/>
    <s v="OFF-PA-10004101"/>
    <x v="1"/>
    <x v="10"/>
    <s v="Xerox 1894"/>
    <n v="10.368000000000002"/>
    <n v="2"/>
    <n v="0.2"/>
    <n v="3.6288"/>
  </r>
  <r>
    <n v="593"/>
    <x v="276"/>
    <x v="2"/>
    <x v="232"/>
    <n v="40557"/>
    <s v="Standard Class"/>
    <s v="MS-17830"/>
    <s v="Melanie Seite"/>
    <x v="0"/>
    <s v="United States"/>
    <s v="Laredo"/>
    <x v="5"/>
    <n v="78041"/>
    <x v="2"/>
    <s v="OFF-AR-10004078"/>
    <x v="1"/>
    <x v="6"/>
    <s v="Newell 312"/>
    <n v="9.3439999999999994"/>
    <n v="2"/>
    <n v="0.2"/>
    <n v="1.1679999999999997"/>
  </r>
  <r>
    <n v="594"/>
    <x v="276"/>
    <x v="2"/>
    <x v="232"/>
    <n v="40557"/>
    <s v="Standard Class"/>
    <s v="MS-17830"/>
    <s v="Melanie Seite"/>
    <x v="0"/>
    <s v="United States"/>
    <s v="Laredo"/>
    <x v="5"/>
    <n v="78041"/>
    <x v="2"/>
    <s v="TEC-AC-10001266"/>
    <x v="2"/>
    <x v="11"/>
    <s v="Memorex Micro Travel Drive 8 GB"/>
    <n v="31.200000000000003"/>
    <n v="3"/>
    <n v="0.2"/>
    <n v="9.7499999999999964"/>
  </r>
  <r>
    <n v="595"/>
    <x v="277"/>
    <x v="2"/>
    <x v="233"/>
    <n v="40770"/>
    <s v="Standard Class"/>
    <s v="LR-16915"/>
    <s v="Lena Radford"/>
    <x v="0"/>
    <s v="United States"/>
    <s v="San Diego"/>
    <x v="1"/>
    <n v="92024"/>
    <x v="1"/>
    <s v="OFF-AP-10004708"/>
    <x v="1"/>
    <x v="9"/>
    <s v="Fellowes Superior 10 Outlet Split Surge Protector"/>
    <n v="76.12"/>
    <n v="2"/>
    <n v="0"/>
    <n v="22.074799999999996"/>
  </r>
  <r>
    <n v="596"/>
    <x v="277"/>
    <x v="2"/>
    <x v="233"/>
    <n v="40770"/>
    <s v="Standard Class"/>
    <s v="LR-16915"/>
    <s v="Lena Radford"/>
    <x v="0"/>
    <s v="United States"/>
    <s v="San Diego"/>
    <x v="1"/>
    <n v="92024"/>
    <x v="1"/>
    <s v="TEC-CO-10004115"/>
    <x v="2"/>
    <x v="16"/>
    <s v="Sharp AL-1530CS Digital Copier"/>
    <n v="1199.9760000000001"/>
    <n v="3"/>
    <n v="0.2"/>
    <n v="434.99130000000002"/>
  </r>
  <r>
    <n v="597"/>
    <x v="277"/>
    <x v="2"/>
    <x v="233"/>
    <n v="40770"/>
    <s v="Standard Class"/>
    <s v="LR-16915"/>
    <s v="Lena Radford"/>
    <x v="0"/>
    <s v="United States"/>
    <s v="San Diego"/>
    <x v="1"/>
    <n v="92024"/>
    <x v="1"/>
    <s v="TEC-PH-10002398"/>
    <x v="2"/>
    <x v="7"/>
    <s v="AT&amp;T 1070 Corded Phone"/>
    <n v="445.96000000000004"/>
    <n v="5"/>
    <n v="0.2"/>
    <n v="55.744999999999948"/>
  </r>
  <r>
    <n v="598"/>
    <x v="277"/>
    <x v="2"/>
    <x v="233"/>
    <n v="40770"/>
    <s v="Standard Class"/>
    <s v="LR-16915"/>
    <s v="Lena Radford"/>
    <x v="0"/>
    <s v="United States"/>
    <s v="San Diego"/>
    <x v="1"/>
    <n v="92024"/>
    <x v="1"/>
    <s v="FUR-FU-10001979"/>
    <x v="0"/>
    <x v="5"/>
    <s v="Dana Halogen Swing-Arm Architect Lamp"/>
    <n v="327.76"/>
    <n v="8"/>
    <n v="0"/>
    <n v="91.772800000000018"/>
  </r>
  <r>
    <n v="599"/>
    <x v="278"/>
    <x v="0"/>
    <x v="216"/>
    <n v="41472"/>
    <s v="First Class"/>
    <s v="TP-21130"/>
    <s v="Theone Pippenger"/>
    <x v="0"/>
    <s v="United States"/>
    <s v="Philadelphia"/>
    <x v="9"/>
    <n v="19134"/>
    <x v="3"/>
    <s v="OFF-SU-10004115"/>
    <x v="1"/>
    <x v="14"/>
    <s v="Acme Stainless Steel Office Snips"/>
    <n v="11.632"/>
    <n v="2"/>
    <n v="0.2"/>
    <n v="1.0178000000000007"/>
  </r>
  <r>
    <n v="600"/>
    <x v="279"/>
    <x v="0"/>
    <x v="87"/>
    <n v="41477"/>
    <s v="Standard Class"/>
    <s v="CK-12205"/>
    <s v="Chloris Kastensmidt"/>
    <x v="0"/>
    <s v="United States"/>
    <s v="Philadelphia"/>
    <x v="9"/>
    <n v="19120"/>
    <x v="3"/>
    <s v="TEC-PH-10001425"/>
    <x v="2"/>
    <x v="7"/>
    <s v="Mophie Juice Pack Helium for iPhone"/>
    <n v="143.98199999999997"/>
    <n v="3"/>
    <n v="0.4"/>
    <n v="-28.796400000000006"/>
  </r>
  <r>
    <n v="601"/>
    <x v="279"/>
    <x v="0"/>
    <x v="87"/>
    <n v="41477"/>
    <s v="Standard Class"/>
    <s v="CK-12205"/>
    <s v="Chloris Kastensmidt"/>
    <x v="0"/>
    <s v="United States"/>
    <s v="Philadelphia"/>
    <x v="9"/>
    <n v="19120"/>
    <x v="3"/>
    <s v="TEC-PH-10003963"/>
    <x v="2"/>
    <x v="7"/>
    <s v="GE 2-Jack Phone Line Splitter"/>
    <n v="494.37599999999998"/>
    <n v="4"/>
    <n v="0.4"/>
    <n v="-115.35440000000006"/>
  </r>
  <r>
    <n v="602"/>
    <x v="279"/>
    <x v="0"/>
    <x v="87"/>
    <n v="41477"/>
    <s v="Standard Class"/>
    <s v="CK-12205"/>
    <s v="Chloris Kastensmidt"/>
    <x v="0"/>
    <s v="United States"/>
    <s v="Philadelphia"/>
    <x v="9"/>
    <n v="19120"/>
    <x v="3"/>
    <s v="OFF-SU-10001574"/>
    <x v="1"/>
    <x v="14"/>
    <s v="Acme Value Line Scissors"/>
    <n v="5.84"/>
    <n v="2"/>
    <n v="0.2"/>
    <n v="0.72999999999999954"/>
  </r>
  <r>
    <n v="603"/>
    <x v="280"/>
    <x v="2"/>
    <x v="234"/>
    <n v="40621"/>
    <s v="Standard Class"/>
    <s v="AS-10240"/>
    <s v="Alan Shonely"/>
    <x v="0"/>
    <s v="United States"/>
    <s v="Tampa"/>
    <x v="2"/>
    <n v="33614"/>
    <x v="0"/>
    <s v="OFF-ST-10001490"/>
    <x v="1"/>
    <x v="4"/>
    <s v="Hot File 7-Pocket, Floor Stand"/>
    <n v="142.77600000000001"/>
    <n v="1"/>
    <n v="0.2"/>
    <n v="17.84699999999998"/>
  </r>
  <r>
    <n v="604"/>
    <x v="280"/>
    <x v="2"/>
    <x v="234"/>
    <n v="40621"/>
    <s v="Standard Class"/>
    <s v="AS-10240"/>
    <s v="Alan Shonely"/>
    <x v="0"/>
    <s v="United States"/>
    <s v="Tampa"/>
    <x v="2"/>
    <n v="33614"/>
    <x v="0"/>
    <s v="FUR-FU-10001756"/>
    <x v="0"/>
    <x v="5"/>
    <s v="Eldon Expressions Desk Accessory, Wood Photo Frame, Mahogany"/>
    <n v="45.695999999999998"/>
    <n v="3"/>
    <n v="0.2"/>
    <n v="5.1407999999999916"/>
  </r>
  <r>
    <n v="605"/>
    <x v="280"/>
    <x v="2"/>
    <x v="234"/>
    <n v="40621"/>
    <s v="Standard Class"/>
    <s v="AS-10240"/>
    <s v="Alan Shonely"/>
    <x v="0"/>
    <s v="United States"/>
    <s v="Tampa"/>
    <x v="2"/>
    <n v="33614"/>
    <x v="0"/>
    <s v="OFF-BI-10000773"/>
    <x v="1"/>
    <x v="8"/>
    <s v="Insertable Tab Post Binder Dividers"/>
    <n v="7.218"/>
    <n v="3"/>
    <n v="0.7"/>
    <n v="-5.5338000000000012"/>
  </r>
  <r>
    <n v="606"/>
    <x v="280"/>
    <x v="2"/>
    <x v="234"/>
    <n v="40621"/>
    <s v="Standard Class"/>
    <s v="AS-10240"/>
    <s v="Alan Shonely"/>
    <x v="0"/>
    <s v="United States"/>
    <s v="Tampa"/>
    <x v="2"/>
    <n v="33614"/>
    <x v="0"/>
    <s v="OFF-BI-10001543"/>
    <x v="1"/>
    <x v="8"/>
    <s v="GBC VeloBinder Manual Binding System"/>
    <n v="43.188000000000009"/>
    <n v="4"/>
    <n v="0.7"/>
    <n v="-31.671199999999999"/>
  </r>
  <r>
    <n v="607"/>
    <x v="280"/>
    <x v="2"/>
    <x v="234"/>
    <n v="40621"/>
    <s v="Standard Class"/>
    <s v="AS-10240"/>
    <s v="Alan Shonely"/>
    <x v="0"/>
    <s v="United States"/>
    <s v="Tampa"/>
    <x v="2"/>
    <n v="33614"/>
    <x v="0"/>
    <s v="OFF-PA-10002120"/>
    <x v="1"/>
    <x v="10"/>
    <s v="Xerox 1889"/>
    <n v="131.904"/>
    <n v="3"/>
    <n v="0.2"/>
    <n v="47.815200000000004"/>
  </r>
  <r>
    <n v="608"/>
    <x v="281"/>
    <x v="2"/>
    <x v="235"/>
    <n v="40690"/>
    <s v="Standard Class"/>
    <s v="AR-10510"/>
    <s v="Andrew Roberts"/>
    <x v="0"/>
    <s v="United States"/>
    <s v="Philadelphia"/>
    <x v="9"/>
    <n v="19134"/>
    <x v="3"/>
    <s v="OFF-BI-10000848"/>
    <x v="1"/>
    <x v="8"/>
    <s v="Angle-D Ring Binders"/>
    <n v="3.2820000000000005"/>
    <n v="2"/>
    <n v="0.7"/>
    <n v="-2.6256000000000004"/>
  </r>
  <r>
    <n v="609"/>
    <x v="281"/>
    <x v="2"/>
    <x v="235"/>
    <n v="40690"/>
    <s v="Standard Class"/>
    <s v="AR-10510"/>
    <s v="Andrew Roberts"/>
    <x v="0"/>
    <s v="United States"/>
    <s v="Philadelphia"/>
    <x v="9"/>
    <n v="19134"/>
    <x v="3"/>
    <s v="OFF-AR-10001246"/>
    <x v="1"/>
    <x v="6"/>
    <s v="Newell 317"/>
    <n v="21.167999999999999"/>
    <n v="9"/>
    <n v="0.2"/>
    <n v="2.3813999999999984"/>
  </r>
  <r>
    <n v="610"/>
    <x v="281"/>
    <x v="2"/>
    <x v="235"/>
    <n v="40690"/>
    <s v="Standard Class"/>
    <s v="AR-10510"/>
    <s v="Andrew Roberts"/>
    <x v="0"/>
    <s v="United States"/>
    <s v="Philadelphia"/>
    <x v="9"/>
    <n v="19134"/>
    <x v="3"/>
    <s v="TEC-PH-10003092"/>
    <x v="2"/>
    <x v="7"/>
    <s v="Motorola L804"/>
    <n v="55.188000000000002"/>
    <n v="2"/>
    <n v="0.4"/>
    <n v="-10.117800000000003"/>
  </r>
  <r>
    <n v="611"/>
    <x v="282"/>
    <x v="0"/>
    <x v="236"/>
    <n v="41396"/>
    <s v="First Class"/>
    <s v="NB-18655"/>
    <s v="Nona Balk"/>
    <x v="1"/>
    <s v="United States"/>
    <s v="Dallas"/>
    <x v="5"/>
    <n v="75217"/>
    <x v="2"/>
    <s v="TEC-PH-10003012"/>
    <x v="2"/>
    <x v="7"/>
    <s v="Nortel Meridian M3904 Professional Digital phone"/>
    <n v="369.57600000000002"/>
    <n v="3"/>
    <n v="0.2"/>
    <n v="41.577299999999951"/>
  </r>
  <r>
    <n v="612"/>
    <x v="282"/>
    <x v="0"/>
    <x v="236"/>
    <n v="41396"/>
    <s v="First Class"/>
    <s v="NB-18655"/>
    <s v="Nona Balk"/>
    <x v="1"/>
    <s v="United States"/>
    <s v="Dallas"/>
    <x v="5"/>
    <n v="75217"/>
    <x v="2"/>
    <s v="OFF-LA-10004345"/>
    <x v="1"/>
    <x v="2"/>
    <s v="Avery 493"/>
    <n v="15.712000000000002"/>
    <n v="4"/>
    <n v="0.2"/>
    <n v="5.6955999999999989"/>
  </r>
  <r>
    <n v="613"/>
    <x v="283"/>
    <x v="0"/>
    <x v="108"/>
    <n v="41531"/>
    <s v="Second Class"/>
    <s v="GD-14590"/>
    <s v="Giulietta Dortch"/>
    <x v="1"/>
    <s v="United States"/>
    <s v="Philadelphia"/>
    <x v="9"/>
    <n v="19143"/>
    <x v="3"/>
    <s v="OFF-PA-10001204"/>
    <x v="1"/>
    <x v="10"/>
    <s v="Xerox 1972"/>
    <n v="8.4480000000000004"/>
    <n v="2"/>
    <n v="0.2"/>
    <n v="2.6399999999999997"/>
  </r>
  <r>
    <n v="614"/>
    <x v="283"/>
    <x v="0"/>
    <x v="108"/>
    <n v="41531"/>
    <s v="Second Class"/>
    <s v="GD-14590"/>
    <s v="Giulietta Dortch"/>
    <x v="1"/>
    <s v="United States"/>
    <s v="Philadelphia"/>
    <x v="9"/>
    <n v="19143"/>
    <x v="3"/>
    <s v="TEC-PH-10004667"/>
    <x v="2"/>
    <x v="7"/>
    <s v="Cisco 8x8 Inc. 6753i IP Business Phone System"/>
    <n v="728.94600000000003"/>
    <n v="9"/>
    <n v="0.4"/>
    <n v="-157.93830000000008"/>
  </r>
  <r>
    <n v="615"/>
    <x v="284"/>
    <x v="3"/>
    <x v="237"/>
    <n v="41961"/>
    <s v="Second Class"/>
    <s v="CK-12595"/>
    <s v="Clytie Kelty"/>
    <x v="0"/>
    <s v="United States"/>
    <s v="Grove City"/>
    <x v="24"/>
    <n v="43123"/>
    <x v="3"/>
    <s v="TEC-PH-10000011"/>
    <x v="2"/>
    <x v="7"/>
    <s v="PureGear Roll-On Screen Protector"/>
    <n v="119.93999999999998"/>
    <n v="10"/>
    <n v="0.4"/>
    <n v="15.99199999999999"/>
  </r>
  <r>
    <n v="616"/>
    <x v="284"/>
    <x v="3"/>
    <x v="237"/>
    <n v="41961"/>
    <s v="Second Class"/>
    <s v="CK-12595"/>
    <s v="Clytie Kelty"/>
    <x v="0"/>
    <s v="United States"/>
    <s v="Grove City"/>
    <x v="24"/>
    <n v="43123"/>
    <x v="3"/>
    <s v="OFF-BI-10002949"/>
    <x v="1"/>
    <x v="8"/>
    <s v="Prestige Round Ring Binders"/>
    <n v="3.6480000000000006"/>
    <n v="2"/>
    <n v="0.7"/>
    <n v="-2.7967999999999993"/>
  </r>
  <r>
    <n v="617"/>
    <x v="285"/>
    <x v="3"/>
    <x v="238"/>
    <n v="41875"/>
    <s v="Second Class"/>
    <s v="NG-18355"/>
    <s v="Nat Gilpin"/>
    <x v="1"/>
    <s v="United States"/>
    <s v="New York City"/>
    <x v="15"/>
    <n v="10011"/>
    <x v="3"/>
    <s v="FUR-FU-10003849"/>
    <x v="0"/>
    <x v="5"/>
    <s v="DAX Metal Frame, Desktop, Stepped-Edge"/>
    <n v="40.479999999999997"/>
    <n v="2"/>
    <n v="0"/>
    <n v="15.787199999999999"/>
  </r>
  <r>
    <n v="618"/>
    <x v="285"/>
    <x v="3"/>
    <x v="238"/>
    <n v="41875"/>
    <s v="Second Class"/>
    <s v="NG-18355"/>
    <s v="Nat Gilpin"/>
    <x v="1"/>
    <s v="United States"/>
    <s v="New York City"/>
    <x v="15"/>
    <n v="10011"/>
    <x v="3"/>
    <s v="FUR-FU-10000010"/>
    <x v="0"/>
    <x v="5"/>
    <s v="DAX Value U-Channel Document Frames, Easel Back"/>
    <n v="9.94"/>
    <n v="2"/>
    <n v="0"/>
    <n v="3.0813999999999995"/>
  </r>
  <r>
    <n v="619"/>
    <x v="285"/>
    <x v="3"/>
    <x v="238"/>
    <n v="41875"/>
    <s v="Second Class"/>
    <s v="NG-18355"/>
    <s v="Nat Gilpin"/>
    <x v="1"/>
    <s v="United States"/>
    <s v="New York City"/>
    <x v="15"/>
    <n v="10011"/>
    <x v="3"/>
    <s v="OFF-BI-10002824"/>
    <x v="1"/>
    <x v="8"/>
    <s v="Recycled Easel Ring Binders"/>
    <n v="107.42400000000001"/>
    <n v="9"/>
    <n v="0.2"/>
    <n v="33.569999999999986"/>
  </r>
  <r>
    <n v="620"/>
    <x v="285"/>
    <x v="3"/>
    <x v="238"/>
    <n v="41875"/>
    <s v="Second Class"/>
    <s v="NG-18355"/>
    <s v="Nat Gilpin"/>
    <x v="1"/>
    <s v="United States"/>
    <s v="New York City"/>
    <x v="15"/>
    <n v="10011"/>
    <x v="3"/>
    <s v="TEC-PH-10002538"/>
    <x v="2"/>
    <x v="7"/>
    <s v="Grandstream GXP1160 VoIP phone"/>
    <n v="37.909999999999997"/>
    <n v="1"/>
    <n v="0"/>
    <n v="10.993899999999996"/>
  </r>
  <r>
    <n v="621"/>
    <x v="285"/>
    <x v="3"/>
    <x v="238"/>
    <n v="41875"/>
    <s v="Second Class"/>
    <s v="NG-18355"/>
    <s v="Nat Gilpin"/>
    <x v="1"/>
    <s v="United States"/>
    <s v="New York City"/>
    <x v="15"/>
    <n v="10011"/>
    <x v="3"/>
    <s v="FUR-FU-10000521"/>
    <x v="0"/>
    <x v="5"/>
    <s v="Seth Thomas 14&quot; Putty-Colored Wall Clock"/>
    <n v="88.02"/>
    <n v="3"/>
    <n v="0"/>
    <n v="27.286199999999994"/>
  </r>
  <r>
    <n v="622"/>
    <x v="286"/>
    <x v="2"/>
    <x v="58"/>
    <n v="40908"/>
    <s v="Standard Class"/>
    <s v="CA-12265"/>
    <s v="Christina Anderson"/>
    <x v="0"/>
    <s v="United States"/>
    <s v="Chicago"/>
    <x v="10"/>
    <n v="60610"/>
    <x v="2"/>
    <s v="OFF-BI-10002103"/>
    <x v="1"/>
    <x v="8"/>
    <s v="Cardinal Slant-D Ring Binder, Heavy Gauge Vinyl"/>
    <n v="8.6899999999999977"/>
    <n v="5"/>
    <n v="0.8"/>
    <n v="-14.773"/>
  </r>
  <r>
    <n v="623"/>
    <x v="287"/>
    <x v="1"/>
    <x v="239"/>
    <n v="41246"/>
    <s v="Standard Class"/>
    <s v="SF-20965"/>
    <s v="Sylvia Foulston"/>
    <x v="1"/>
    <s v="United States"/>
    <s v="Dearborn"/>
    <x v="12"/>
    <n v="48126"/>
    <x v="2"/>
    <s v="FUR-CH-10004853"/>
    <x v="0"/>
    <x v="1"/>
    <s v="Global Manager's Adjustable Task Chair, Storm"/>
    <n v="301.95999999999998"/>
    <n v="2"/>
    <n v="0"/>
    <n v="87.568399999999968"/>
  </r>
  <r>
    <n v="624"/>
    <x v="287"/>
    <x v="1"/>
    <x v="239"/>
    <n v="41246"/>
    <s v="Standard Class"/>
    <s v="SF-20965"/>
    <s v="Sylvia Foulston"/>
    <x v="1"/>
    <s v="United States"/>
    <s v="Dearborn"/>
    <x v="12"/>
    <n v="48126"/>
    <x v="2"/>
    <s v="OFF-AP-10000179"/>
    <x v="1"/>
    <x v="9"/>
    <s v="Honeywell Enviracaire Portable HEPA Air Cleaner for up to 10 x 16 Room"/>
    <n v="555.21"/>
    <n v="5"/>
    <n v="0.1"/>
    <n v="178.90100000000001"/>
  </r>
  <r>
    <n v="625"/>
    <x v="287"/>
    <x v="1"/>
    <x v="239"/>
    <n v="41246"/>
    <s v="Standard Class"/>
    <s v="SF-20965"/>
    <s v="Sylvia Foulston"/>
    <x v="1"/>
    <s v="United States"/>
    <s v="Dearborn"/>
    <x v="12"/>
    <n v="48126"/>
    <x v="2"/>
    <s v="OFF-ST-10001272"/>
    <x v="1"/>
    <x v="4"/>
    <s v="Mini 13-1/2 Capacity Data Binder Rack, Pearl"/>
    <n v="523.48"/>
    <n v="4"/>
    <n v="0"/>
    <n v="130.87"/>
  </r>
  <r>
    <n v="626"/>
    <x v="287"/>
    <x v="1"/>
    <x v="239"/>
    <n v="41246"/>
    <s v="Standard Class"/>
    <s v="SF-20965"/>
    <s v="Sylvia Foulston"/>
    <x v="1"/>
    <s v="United States"/>
    <s v="Dearborn"/>
    <x v="12"/>
    <n v="48126"/>
    <x v="2"/>
    <s v="OFF-AR-10004042"/>
    <x v="1"/>
    <x v="6"/>
    <s v="BOSTON Model 1800 Electric Pencil Sharpeners, Putty/Woodgrain"/>
    <n v="161.82"/>
    <n v="9"/>
    <n v="0"/>
    <n v="46.927799999999984"/>
  </r>
  <r>
    <n v="627"/>
    <x v="288"/>
    <x v="3"/>
    <x v="175"/>
    <n v="41902"/>
    <s v="Standard Class"/>
    <s v="MO-17800"/>
    <s v="Meg O'Connel"/>
    <x v="2"/>
    <s v="United States"/>
    <s v="New York City"/>
    <x v="15"/>
    <n v="10009"/>
    <x v="3"/>
    <s v="FUR-FU-10000221"/>
    <x v="0"/>
    <x v="5"/>
    <s v="Master Caster Door Stop, Brown"/>
    <n v="35.56"/>
    <n v="7"/>
    <n v="0"/>
    <n v="12.090399999999999"/>
  </r>
  <r>
    <n v="628"/>
    <x v="289"/>
    <x v="3"/>
    <x v="240"/>
    <n v="41783"/>
    <s v="Standard Class"/>
    <s v="AT-10735"/>
    <s v="Annie Thurman"/>
    <x v="0"/>
    <s v="United States"/>
    <s v="Seattle"/>
    <x v="4"/>
    <n v="98115"/>
    <x v="1"/>
    <s v="OFF-AP-10001563"/>
    <x v="1"/>
    <x v="9"/>
    <s v="Belkin Premiere Surge Master II 8-outlet surge protector"/>
    <n v="97.16"/>
    <n v="2"/>
    <n v="0"/>
    <n v="28.176399999999987"/>
  </r>
  <r>
    <n v="629"/>
    <x v="290"/>
    <x v="3"/>
    <x v="94"/>
    <n v="41995"/>
    <s v="Standard Class"/>
    <s v="LC-17140"/>
    <s v="Logan Currie"/>
    <x v="0"/>
    <s v="United States"/>
    <s v="San Francisco"/>
    <x v="1"/>
    <n v="94122"/>
    <x v="1"/>
    <s v="OFF-BI-10000605"/>
    <x v="1"/>
    <x v="8"/>
    <s v="Acco Pressboard Covers with Storage Hooks, 9 1/2&quot; x 11&quot;, Executive Red"/>
    <n v="15.24"/>
    <n v="5"/>
    <n v="0.2"/>
    <n v="5.1434999999999977"/>
  </r>
  <r>
    <n v="630"/>
    <x v="290"/>
    <x v="3"/>
    <x v="94"/>
    <n v="41995"/>
    <s v="Standard Class"/>
    <s v="LC-17140"/>
    <s v="Logan Currie"/>
    <x v="0"/>
    <s v="United States"/>
    <s v="San Francisco"/>
    <x v="1"/>
    <n v="94122"/>
    <x v="1"/>
    <s v="OFF-PA-10002615"/>
    <x v="1"/>
    <x v="10"/>
    <s v="Ampad Gold Fibre Wirebound Steno Books, 6&quot; x 9&quot;, Gregg Ruled"/>
    <n v="13.23"/>
    <n v="3"/>
    <n v="0"/>
    <n v="6.0857999999999999"/>
  </r>
  <r>
    <n v="631"/>
    <x v="291"/>
    <x v="0"/>
    <x v="25"/>
    <n v="41622"/>
    <s v="Second Class"/>
    <s v="FM-14380"/>
    <s v="Fred McMath"/>
    <x v="0"/>
    <s v="United States"/>
    <s v="Aurora"/>
    <x v="22"/>
    <n v="80013"/>
    <x v="1"/>
    <s v="OFF-ST-10001963"/>
    <x v="1"/>
    <x v="4"/>
    <s v="Tennsco Regal Shelving Units"/>
    <n v="243.38400000000001"/>
    <n v="3"/>
    <n v="0.2"/>
    <n v="-51.719100000000012"/>
  </r>
  <r>
    <n v="632"/>
    <x v="291"/>
    <x v="0"/>
    <x v="25"/>
    <n v="41622"/>
    <s v="Second Class"/>
    <s v="FM-14380"/>
    <s v="Fred McMath"/>
    <x v="0"/>
    <s v="United States"/>
    <s v="Aurora"/>
    <x v="22"/>
    <n v="80013"/>
    <x v="1"/>
    <s v="TEC-AC-10001267"/>
    <x v="2"/>
    <x v="11"/>
    <s v="Imation 32GB Pocket Pro USB 3.0 Flash Drive - 32 GB - Black - 1 P ..."/>
    <n v="119.80000000000001"/>
    <n v="5"/>
    <n v="0.2"/>
    <n v="29.950000000000003"/>
  </r>
  <r>
    <n v="633"/>
    <x v="291"/>
    <x v="0"/>
    <x v="25"/>
    <n v="41622"/>
    <s v="Second Class"/>
    <s v="FM-14380"/>
    <s v="Fred McMath"/>
    <x v="0"/>
    <s v="United States"/>
    <s v="Aurora"/>
    <x v="22"/>
    <n v="80013"/>
    <x v="1"/>
    <s v="TEC-PH-10002103"/>
    <x v="2"/>
    <x v="7"/>
    <s v="Jabra SPEAK 410"/>
    <n v="300.76799999999997"/>
    <n v="4"/>
    <n v="0.2"/>
    <n v="30.076800000000006"/>
  </r>
  <r>
    <n v="634"/>
    <x v="292"/>
    <x v="3"/>
    <x v="241"/>
    <n v="41909"/>
    <s v="Second Class"/>
    <s v="BD-11605"/>
    <s v="Brian Dahlen"/>
    <x v="0"/>
    <s v="United States"/>
    <s v="Miami"/>
    <x v="2"/>
    <n v="33180"/>
    <x v="0"/>
    <s v="TEC-AC-10002857"/>
    <x v="2"/>
    <x v="11"/>
    <s v="Verbatim 25 GB 6x Blu-ray Single Layer Recordable Disc, 1/Pack"/>
    <n v="17.880000000000003"/>
    <n v="3"/>
    <n v="0.2"/>
    <n v="2.458499999999999"/>
  </r>
  <r>
    <n v="635"/>
    <x v="292"/>
    <x v="3"/>
    <x v="241"/>
    <n v="41909"/>
    <s v="Second Class"/>
    <s v="BD-11605"/>
    <s v="Brian Dahlen"/>
    <x v="0"/>
    <s v="United States"/>
    <s v="Miami"/>
    <x v="2"/>
    <n v="33180"/>
    <x v="0"/>
    <s v="OFF-LA-10003930"/>
    <x v="1"/>
    <x v="2"/>
    <s v="Dot Matrix Printer Tape Reel Labels, White, 5000/Box"/>
    <n v="235.94400000000002"/>
    <n v="3"/>
    <n v="0.2"/>
    <n v="85.529700000000005"/>
  </r>
  <r>
    <n v="636"/>
    <x v="293"/>
    <x v="1"/>
    <x v="242"/>
    <n v="41191"/>
    <s v="Second Class"/>
    <s v="DJ-13420"/>
    <s v="Denny Joy"/>
    <x v="1"/>
    <s v="United States"/>
    <s v="Warner Robins"/>
    <x v="32"/>
    <n v="31088"/>
    <x v="0"/>
    <s v="FUR-CH-10001482"/>
    <x v="0"/>
    <x v="1"/>
    <s v="Office Star - Mesh Screen back chair with Vinyl seat"/>
    <n v="392.93999999999994"/>
    <n v="3"/>
    <n v="0"/>
    <n v="43.223399999999984"/>
  </r>
  <r>
    <n v="637"/>
    <x v="294"/>
    <x v="0"/>
    <x v="243"/>
    <n v="41508"/>
    <s v="Standard Class"/>
    <s v="ME-17725"/>
    <s v="Max Engle"/>
    <x v="0"/>
    <s v="United States"/>
    <s v="Aurora"/>
    <x v="22"/>
    <n v="80013"/>
    <x v="1"/>
    <s v="OFF-BI-10001989"/>
    <x v="1"/>
    <x v="8"/>
    <s v="Premium Transparent Presentation Covers by GBC"/>
    <n v="18.882000000000005"/>
    <n v="3"/>
    <n v="0.7"/>
    <n v="-13.846800000000002"/>
  </r>
  <r>
    <n v="638"/>
    <x v="294"/>
    <x v="0"/>
    <x v="243"/>
    <n v="41508"/>
    <s v="Standard Class"/>
    <s v="ME-17725"/>
    <s v="Max Engle"/>
    <x v="0"/>
    <s v="United States"/>
    <s v="Aurora"/>
    <x v="22"/>
    <n v="80013"/>
    <x v="1"/>
    <s v="OFF-AP-10003287"/>
    <x v="1"/>
    <x v="9"/>
    <s v="Tripp Lite TLP810NET Broadband Surge for Modem/Fax"/>
    <n v="122.328"/>
    <n v="3"/>
    <n v="0.2"/>
    <n v="12.232799999999997"/>
  </r>
  <r>
    <n v="639"/>
    <x v="295"/>
    <x v="0"/>
    <x v="244"/>
    <n v="41420"/>
    <s v="Standard Class"/>
    <s v="RB-19465"/>
    <s v="Rick Bensley"/>
    <x v="2"/>
    <s v="United States"/>
    <s v="Vallejo"/>
    <x v="1"/>
    <n v="94591"/>
    <x v="1"/>
    <s v="FUR-FU-10000576"/>
    <x v="0"/>
    <x v="5"/>
    <s v="Luxo Professional Fluorescent Magnifier Lamp with Clamp-Mount Base"/>
    <n v="1049.2"/>
    <n v="5"/>
    <n v="0"/>
    <n v="272.79200000000003"/>
  </r>
  <r>
    <n v="640"/>
    <x v="295"/>
    <x v="0"/>
    <x v="244"/>
    <n v="41420"/>
    <s v="Standard Class"/>
    <s v="RB-19465"/>
    <s v="Rick Bensley"/>
    <x v="2"/>
    <s v="United States"/>
    <s v="Vallejo"/>
    <x v="1"/>
    <n v="94591"/>
    <x v="1"/>
    <s v="OFF-BI-10004728"/>
    <x v="1"/>
    <x v="8"/>
    <s v="Wilson Jones Turn Tabs Binder Tool for Ring Binders"/>
    <n v="15.424000000000001"/>
    <n v="4"/>
    <n v="0.2"/>
    <n v="5.0128000000000004"/>
  </r>
  <r>
    <n v="641"/>
    <x v="296"/>
    <x v="0"/>
    <x v="122"/>
    <n v="41631"/>
    <s v="Standard Class"/>
    <s v="JD-16150"/>
    <s v="Justin Deggeller"/>
    <x v="1"/>
    <s v="United States"/>
    <s v="Minneapolis"/>
    <x v="11"/>
    <n v="55407"/>
    <x v="2"/>
    <s v="FUR-FU-10000732"/>
    <x v="0"/>
    <x v="5"/>
    <s v="Eldon 200 Class Desk Accessories"/>
    <n v="18.84"/>
    <n v="3"/>
    <n v="0"/>
    <n v="6.0287999999999995"/>
  </r>
  <r>
    <n v="642"/>
    <x v="297"/>
    <x v="3"/>
    <x v="245"/>
    <n v="41855"/>
    <s v="Second Class"/>
    <s v="JL-15835"/>
    <s v="John Lee"/>
    <x v="0"/>
    <s v="United States"/>
    <s v="Mission Viejo"/>
    <x v="1"/>
    <n v="92691"/>
    <x v="1"/>
    <s v="OFF-ST-10000585"/>
    <x v="1"/>
    <x v="4"/>
    <s v="Economy Rollaway Files"/>
    <n v="330.4"/>
    <n v="2"/>
    <n v="0"/>
    <n v="85.903999999999996"/>
  </r>
  <r>
    <n v="643"/>
    <x v="297"/>
    <x v="3"/>
    <x v="245"/>
    <n v="41855"/>
    <s v="Second Class"/>
    <s v="JL-15835"/>
    <s v="John Lee"/>
    <x v="0"/>
    <s v="United States"/>
    <s v="Mission Viejo"/>
    <x v="1"/>
    <n v="92691"/>
    <x v="1"/>
    <s v="OFF-LA-10002787"/>
    <x v="1"/>
    <x v="2"/>
    <s v="Avery 480"/>
    <n v="26.25"/>
    <n v="7"/>
    <n v="0"/>
    <n v="12.599999999999998"/>
  </r>
  <r>
    <n v="644"/>
    <x v="298"/>
    <x v="3"/>
    <x v="193"/>
    <n v="41806"/>
    <s v="Standard Class"/>
    <s v="SC-20305"/>
    <s v="Sean Christensen"/>
    <x v="0"/>
    <s v="United States"/>
    <s v="Rochester Hills"/>
    <x v="12"/>
    <n v="48307"/>
    <x v="2"/>
    <s v="TEC-AC-10003832"/>
    <x v="2"/>
    <x v="11"/>
    <s v="Imation 16GB Mini TravelDrive USB 2.0 Flash Drive"/>
    <n v="132.52000000000001"/>
    <n v="4"/>
    <n v="0"/>
    <n v="54.333200000000005"/>
  </r>
  <r>
    <n v="645"/>
    <x v="299"/>
    <x v="3"/>
    <x v="246"/>
    <n v="41846"/>
    <s v="Standard Class"/>
    <s v="TW-21025"/>
    <s v="Tamara Willingham"/>
    <x v="2"/>
    <s v="United States"/>
    <s v="Plainfield"/>
    <x v="30"/>
    <n v="7060"/>
    <x v="3"/>
    <s v="OFF-PA-10001934"/>
    <x v="1"/>
    <x v="10"/>
    <s v="Xerox 1993"/>
    <n v="6.48"/>
    <n v="1"/>
    <n v="0"/>
    <n v="3.1752000000000002"/>
  </r>
  <r>
    <n v="646"/>
    <x v="300"/>
    <x v="3"/>
    <x v="247"/>
    <n v="42010"/>
    <s v="Standard Class"/>
    <s v="CC-12430"/>
    <s v="Chuck Clark"/>
    <x v="2"/>
    <s v="United States"/>
    <s v="Columbus"/>
    <x v="14"/>
    <n v="47201"/>
    <x v="2"/>
    <s v="OFF-AP-10002457"/>
    <x v="1"/>
    <x v="9"/>
    <s v="Eureka The Boss Plus 12-Amp Hard Box Upright Vacuum, Red"/>
    <n v="209.3"/>
    <n v="2"/>
    <n v="0"/>
    <n v="56.510999999999996"/>
  </r>
  <r>
    <n v="647"/>
    <x v="301"/>
    <x v="0"/>
    <x v="178"/>
    <n v="41373"/>
    <s v="Standard Class"/>
    <s v="BB-10990"/>
    <s v="Barry Blumstein"/>
    <x v="1"/>
    <s v="United States"/>
    <s v="Sierra Vista"/>
    <x v="16"/>
    <n v="85635"/>
    <x v="1"/>
    <s v="OFF-FA-10003112"/>
    <x v="1"/>
    <x v="13"/>
    <s v="Staples"/>
    <n v="31.560000000000002"/>
    <n v="5"/>
    <n v="0.2"/>
    <n v="9.8624999999999972"/>
  </r>
  <r>
    <n v="648"/>
    <x v="301"/>
    <x v="0"/>
    <x v="178"/>
    <n v="41373"/>
    <s v="Standard Class"/>
    <s v="BB-10990"/>
    <s v="Barry Blumstein"/>
    <x v="1"/>
    <s v="United States"/>
    <s v="Sierra Vista"/>
    <x v="16"/>
    <n v="85635"/>
    <x v="1"/>
    <s v="OFF-AP-10002350"/>
    <x v="1"/>
    <x v="9"/>
    <s v="Belkin F9H710-06 7 Outlet SurgeMaster Surge Protector"/>
    <n v="30.144000000000002"/>
    <n v="2"/>
    <n v="0.2"/>
    <n v="3.0143999999999993"/>
  </r>
  <r>
    <n v="649"/>
    <x v="302"/>
    <x v="0"/>
    <x v="25"/>
    <n v="41625"/>
    <s v="Second Class"/>
    <s v="AR-10825"/>
    <s v="Anthony Rawles"/>
    <x v="1"/>
    <s v="United States"/>
    <s v="Vancouver"/>
    <x v="4"/>
    <n v="98661"/>
    <x v="1"/>
    <s v="FUR-FU-10001935"/>
    <x v="0"/>
    <x v="5"/>
    <s v="3M Hangers With Command Adhesive"/>
    <n v="14.8"/>
    <n v="4"/>
    <n v="0"/>
    <n v="6.0680000000000014"/>
  </r>
  <r>
    <n v="650"/>
    <x v="302"/>
    <x v="0"/>
    <x v="25"/>
    <n v="41625"/>
    <s v="Second Class"/>
    <s v="AR-10825"/>
    <s v="Anthony Rawles"/>
    <x v="1"/>
    <s v="United States"/>
    <s v="Vancouver"/>
    <x v="4"/>
    <n v="98661"/>
    <x v="1"/>
    <s v="TEC-PH-10003273"/>
    <x v="2"/>
    <x v="7"/>
    <s v="AT&amp;T TR1909W"/>
    <n v="302.37599999999998"/>
    <n v="3"/>
    <n v="0.2"/>
    <n v="22.678200000000018"/>
  </r>
  <r>
    <n v="651"/>
    <x v="302"/>
    <x v="0"/>
    <x v="25"/>
    <n v="41625"/>
    <s v="Second Class"/>
    <s v="AR-10825"/>
    <s v="Anthony Rawles"/>
    <x v="1"/>
    <s v="United States"/>
    <s v="Vancouver"/>
    <x v="4"/>
    <n v="98661"/>
    <x v="1"/>
    <s v="TEC-AC-10001142"/>
    <x v="2"/>
    <x v="11"/>
    <s v="First Data FD10 PIN Pad"/>
    <n v="316"/>
    <n v="4"/>
    <n v="0"/>
    <n v="31.599999999999966"/>
  </r>
  <r>
    <n v="652"/>
    <x v="303"/>
    <x v="0"/>
    <x v="248"/>
    <n v="41577"/>
    <s v="Standard Class"/>
    <s v="SR-20740"/>
    <s v="Steven Roelle"/>
    <x v="2"/>
    <s v="United States"/>
    <s v="New York City"/>
    <x v="15"/>
    <n v="10024"/>
    <x v="3"/>
    <s v="OFF-PA-10000482"/>
    <x v="1"/>
    <x v="10"/>
    <s v="Snap-A-Way Black Print Carbonless Ruled Speed Letter, Triplicate"/>
    <n v="379.4"/>
    <n v="10"/>
    <n v="0"/>
    <n v="178.31799999999998"/>
  </r>
  <r>
    <n v="653"/>
    <x v="304"/>
    <x v="3"/>
    <x v="249"/>
    <n v="41814"/>
    <s v="Standard Class"/>
    <s v="AR-10405"/>
    <s v="Allen Rosenblatt"/>
    <x v="1"/>
    <s v="United States"/>
    <s v="New York City"/>
    <x v="15"/>
    <n v="10035"/>
    <x v="3"/>
    <s v="OFF-PA-10003892"/>
    <x v="1"/>
    <x v="10"/>
    <s v="Xerox 1943"/>
    <n v="97.82"/>
    <n v="2"/>
    <n v="0"/>
    <n v="45.975399999999993"/>
  </r>
  <r>
    <n v="654"/>
    <x v="304"/>
    <x v="3"/>
    <x v="249"/>
    <n v="41814"/>
    <s v="Standard Class"/>
    <s v="AR-10405"/>
    <s v="Allen Rosenblatt"/>
    <x v="1"/>
    <s v="United States"/>
    <s v="New York City"/>
    <x v="15"/>
    <n v="10035"/>
    <x v="3"/>
    <s v="TEC-AC-10001101"/>
    <x v="2"/>
    <x v="11"/>
    <s v="Sony 16GB Class 10 Micro SDHC R40 Memory Card"/>
    <n v="103.12"/>
    <n v="8"/>
    <n v="0"/>
    <n v="10.311999999999998"/>
  </r>
  <r>
    <n v="655"/>
    <x v="305"/>
    <x v="0"/>
    <x v="250"/>
    <n v="41515"/>
    <s v="Standard Class"/>
    <s v="CR-12730"/>
    <s v="Craig Reiter"/>
    <x v="0"/>
    <s v="United States"/>
    <s v="Columbus"/>
    <x v="24"/>
    <n v="43229"/>
    <x v="3"/>
    <s v="OFF-AP-10002439"/>
    <x v="1"/>
    <x v="9"/>
    <s v="Tripp Lite Isotel 8 Ultra 8 Outlet Metal Surge"/>
    <n v="113.55200000000001"/>
    <n v="2"/>
    <n v="0.2"/>
    <n v="8.5163999999999938"/>
  </r>
  <r>
    <n v="656"/>
    <x v="305"/>
    <x v="0"/>
    <x v="250"/>
    <n v="41515"/>
    <s v="Standard Class"/>
    <s v="CR-12730"/>
    <s v="Craig Reiter"/>
    <x v="0"/>
    <s v="United States"/>
    <s v="Columbus"/>
    <x v="24"/>
    <n v="43229"/>
    <x v="3"/>
    <s v="OFF-BI-10002827"/>
    <x v="1"/>
    <x v="8"/>
    <s v="Avery Durable Poly Binders"/>
    <n v="3.3180000000000005"/>
    <n v="2"/>
    <n v="0.7"/>
    <n v="-2.6543999999999999"/>
  </r>
  <r>
    <n v="657"/>
    <x v="305"/>
    <x v="0"/>
    <x v="250"/>
    <n v="41515"/>
    <s v="Standard Class"/>
    <s v="CR-12730"/>
    <s v="Craig Reiter"/>
    <x v="0"/>
    <s v="United States"/>
    <s v="Columbus"/>
    <x v="24"/>
    <n v="43229"/>
    <x v="3"/>
    <s v="OFF-EN-10002230"/>
    <x v="1"/>
    <x v="12"/>
    <s v="Airmail Envelopes"/>
    <n v="134.28800000000001"/>
    <n v="2"/>
    <n v="0.2"/>
    <n v="45.322199999999995"/>
  </r>
  <r>
    <n v="658"/>
    <x v="306"/>
    <x v="0"/>
    <x v="251"/>
    <n v="41537"/>
    <s v="Same Day"/>
    <s v="EH-14125"/>
    <s v="Eugene Hildebrand"/>
    <x v="2"/>
    <s v="United States"/>
    <s v="Aurora"/>
    <x v="10"/>
    <n v="60505"/>
    <x v="2"/>
    <s v="FUR-CH-10001215"/>
    <x v="0"/>
    <x v="1"/>
    <s v="Global Troy Executive Leather Low-Back Tilter"/>
    <n v="701.37199999999996"/>
    <n v="2"/>
    <n v="0.3"/>
    <n v="-50.098000000000013"/>
  </r>
  <r>
    <n v="659"/>
    <x v="306"/>
    <x v="0"/>
    <x v="251"/>
    <n v="41537"/>
    <s v="Same Day"/>
    <s v="EH-14125"/>
    <s v="Eugene Hildebrand"/>
    <x v="2"/>
    <s v="United States"/>
    <s v="Aurora"/>
    <x v="10"/>
    <n v="60505"/>
    <x v="2"/>
    <s v="OFF-BI-10004654"/>
    <x v="1"/>
    <x v="8"/>
    <s v="Avery Binding System Hidden Tab Executive Style Index Sets"/>
    <n v="2.3079999999999994"/>
    <n v="2"/>
    <n v="0.8"/>
    <n v="-3.4619999999999997"/>
  </r>
  <r>
    <n v="660"/>
    <x v="307"/>
    <x v="1"/>
    <x v="252"/>
    <n v="41149"/>
    <s v="Standard Class"/>
    <s v="CB-12025"/>
    <s v="Cassandra Brandow"/>
    <x v="0"/>
    <s v="United States"/>
    <s v="Arlington"/>
    <x v="5"/>
    <n v="76017"/>
    <x v="2"/>
    <s v="OFF-ST-10001490"/>
    <x v="1"/>
    <x v="4"/>
    <s v="Hot File 7-Pocket, Floor Stand"/>
    <n v="999.43200000000002"/>
    <n v="7"/>
    <n v="0.2"/>
    <n v="124.92899999999986"/>
  </r>
  <r>
    <n v="661"/>
    <x v="307"/>
    <x v="1"/>
    <x v="252"/>
    <n v="41149"/>
    <s v="Standard Class"/>
    <s v="CB-12025"/>
    <s v="Cassandra Brandow"/>
    <x v="0"/>
    <s v="United States"/>
    <s v="Arlington"/>
    <x v="5"/>
    <n v="76017"/>
    <x v="2"/>
    <s v="OFF-ST-10001511"/>
    <x v="1"/>
    <x v="4"/>
    <s v="Space Solutions Commercial Steel Shelving"/>
    <n v="724.08"/>
    <n v="14"/>
    <n v="0.2"/>
    <n v="-135.7650000000001"/>
  </r>
  <r>
    <n v="662"/>
    <x v="307"/>
    <x v="1"/>
    <x v="252"/>
    <n v="41149"/>
    <s v="Standard Class"/>
    <s v="CB-12025"/>
    <s v="Cassandra Brandow"/>
    <x v="0"/>
    <s v="United States"/>
    <s v="Arlington"/>
    <x v="5"/>
    <n v="76017"/>
    <x v="2"/>
    <s v="FUR-TA-10001768"/>
    <x v="0"/>
    <x v="3"/>
    <s v="Hon Racetrack Conference Tables"/>
    <n v="918.78499999999985"/>
    <n v="5"/>
    <n v="0.3"/>
    <n v="-118.12950000000006"/>
  </r>
  <r>
    <n v="663"/>
    <x v="307"/>
    <x v="1"/>
    <x v="252"/>
    <n v="41149"/>
    <s v="Standard Class"/>
    <s v="CB-12025"/>
    <s v="Cassandra Brandow"/>
    <x v="0"/>
    <s v="United States"/>
    <s v="Arlington"/>
    <x v="5"/>
    <n v="76017"/>
    <x v="2"/>
    <s v="OFF-BI-10003981"/>
    <x v="1"/>
    <x v="8"/>
    <s v="Avery Durable Plastic 1&quot; Binders"/>
    <n v="2.7239999999999993"/>
    <n v="3"/>
    <n v="0.8"/>
    <n v="-4.2222000000000008"/>
  </r>
  <r>
    <n v="664"/>
    <x v="308"/>
    <x v="0"/>
    <x v="253"/>
    <n v="41364"/>
    <s v="Standard Class"/>
    <s v="SP-20545"/>
    <s v="Sibella Parks"/>
    <x v="1"/>
    <s v="United States"/>
    <s v="New York City"/>
    <x v="15"/>
    <n v="10011"/>
    <x v="3"/>
    <s v="OFF-ST-10001522"/>
    <x v="1"/>
    <x v="4"/>
    <s v="Gould Plastics 18-Pocket Panel Bin, 34w x 5-1/4d x 20-1/2h"/>
    <n v="459.95"/>
    <n v="5"/>
    <n v="0"/>
    <n v="18.397999999999968"/>
  </r>
  <r>
    <n v="665"/>
    <x v="309"/>
    <x v="0"/>
    <x v="254"/>
    <n v="41583"/>
    <s v="Same Day"/>
    <s v="RC-19825"/>
    <s v="Roy Collins"/>
    <x v="0"/>
    <s v="United States"/>
    <s v="Louisville"/>
    <x v="0"/>
    <n v="40214"/>
    <x v="0"/>
    <s v="OFF-FA-10000621"/>
    <x v="1"/>
    <x v="13"/>
    <s v="OIC Colored Binder Clips, Assorted Sizes"/>
    <n v="10.74"/>
    <n v="3"/>
    <n v="0"/>
    <n v="5.2625999999999999"/>
  </r>
  <r>
    <n v="666"/>
    <x v="310"/>
    <x v="3"/>
    <x v="110"/>
    <n v="41801"/>
    <s v="Second Class"/>
    <s v="TH-21235"/>
    <s v="Tiffany House"/>
    <x v="1"/>
    <s v="United States"/>
    <s v="Dallas"/>
    <x v="5"/>
    <n v="75081"/>
    <x v="2"/>
    <s v="OFF-SU-10004231"/>
    <x v="1"/>
    <x v="14"/>
    <s v="Acme Tagit Stainless Steel Antibacterial Scissors"/>
    <n v="23.76"/>
    <n v="3"/>
    <n v="0.2"/>
    <n v="2.0789999999999997"/>
  </r>
  <r>
    <n v="667"/>
    <x v="310"/>
    <x v="3"/>
    <x v="110"/>
    <n v="41801"/>
    <s v="Second Class"/>
    <s v="TH-21235"/>
    <s v="Tiffany House"/>
    <x v="1"/>
    <s v="United States"/>
    <s v="Dallas"/>
    <x v="5"/>
    <n v="75081"/>
    <x v="2"/>
    <s v="OFF-PA-10000474"/>
    <x v="1"/>
    <x v="10"/>
    <s v="Staples"/>
    <n v="85.055999999999997"/>
    <n v="3"/>
    <n v="0.2"/>
    <n v="28.706399999999991"/>
  </r>
  <r>
    <n v="668"/>
    <x v="310"/>
    <x v="3"/>
    <x v="110"/>
    <n v="41801"/>
    <s v="Second Class"/>
    <s v="TH-21235"/>
    <s v="Tiffany House"/>
    <x v="1"/>
    <s v="United States"/>
    <s v="Dallas"/>
    <x v="5"/>
    <n v="75081"/>
    <x v="2"/>
    <s v="TEC-PH-10004042"/>
    <x v="2"/>
    <x v="7"/>
    <s v="ClearOne Communications CHAT 70 OC Speaker Phone"/>
    <n v="381.57600000000002"/>
    <n v="3"/>
    <n v="0.2"/>
    <n v="28.618200000000002"/>
  </r>
  <r>
    <n v="669"/>
    <x v="311"/>
    <x v="2"/>
    <x v="163"/>
    <n v="40903"/>
    <s v="First Class"/>
    <s v="RP-19390"/>
    <s v="Resi Pölking"/>
    <x v="0"/>
    <s v="United States"/>
    <s v="Cleveland"/>
    <x v="24"/>
    <n v="44105"/>
    <x v="3"/>
    <s v="FUR-FU-10003096"/>
    <x v="0"/>
    <x v="5"/>
    <s v="Master Giant Foot Doorstop, Safety Yellow"/>
    <n v="30.36"/>
    <n v="5"/>
    <n v="0.2"/>
    <n v="8.7285000000000004"/>
  </r>
  <r>
    <n v="670"/>
    <x v="312"/>
    <x v="3"/>
    <x v="255"/>
    <n v="41804"/>
    <s v="Standard Class"/>
    <s v="MO-17800"/>
    <s v="Meg O'Connel"/>
    <x v="2"/>
    <s v="United States"/>
    <s v="Chicago"/>
    <x v="10"/>
    <n v="60653"/>
    <x v="2"/>
    <s v="FUR-FU-10002759"/>
    <x v="0"/>
    <x v="5"/>
    <s v="12-1/2 Diameter Round Wall Clock"/>
    <n v="23.976000000000003"/>
    <n v="3"/>
    <n v="0.6"/>
    <n v="-14.385599999999997"/>
  </r>
  <r>
    <n v="671"/>
    <x v="312"/>
    <x v="3"/>
    <x v="255"/>
    <n v="41804"/>
    <s v="Standard Class"/>
    <s v="MO-17800"/>
    <s v="Meg O'Connel"/>
    <x v="2"/>
    <s v="United States"/>
    <s v="Chicago"/>
    <x v="10"/>
    <n v="60653"/>
    <x v="2"/>
    <s v="FUR-TA-10000688"/>
    <x v="0"/>
    <x v="3"/>
    <s v="Chromcraft Bull-Nose Wood Round Conference Table Top, Wood Base"/>
    <n v="108.925"/>
    <n v="1"/>
    <n v="0.5"/>
    <n v="-71.890500000000017"/>
  </r>
  <r>
    <n v="672"/>
    <x v="312"/>
    <x v="3"/>
    <x v="255"/>
    <n v="41804"/>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n v="41813"/>
    <s v="Standard Class"/>
    <s v="TD-20995"/>
    <s v="Tamara Dahlen"/>
    <x v="0"/>
    <s v="United States"/>
    <s v="Quincy"/>
    <x v="10"/>
    <n v="62301"/>
    <x v="2"/>
    <s v="OFF-AR-10001954"/>
    <x v="1"/>
    <x v="6"/>
    <s v="Newell 331"/>
    <n v="19.559999999999999"/>
    <n v="5"/>
    <n v="0.2"/>
    <n v="1.7115"/>
  </r>
  <r>
    <n v="674"/>
    <x v="314"/>
    <x v="3"/>
    <x v="256"/>
    <n v="41982"/>
    <s v="First Class"/>
    <s v="RB-19570"/>
    <s v="Rob Beeghly"/>
    <x v="0"/>
    <s v="United States"/>
    <s v="Columbus"/>
    <x v="14"/>
    <n v="47201"/>
    <x v="2"/>
    <s v="OFF-AP-10004532"/>
    <x v="1"/>
    <x v="9"/>
    <s v="Kensington 6 Outlet Guardian Standard Surge Protector"/>
    <n v="61.44"/>
    <n v="3"/>
    <n v="0"/>
    <n v="16.588799999999999"/>
  </r>
  <r>
    <n v="675"/>
    <x v="314"/>
    <x v="3"/>
    <x v="256"/>
    <n v="41982"/>
    <s v="First Class"/>
    <s v="RB-19570"/>
    <s v="Rob Beeghly"/>
    <x v="0"/>
    <s v="United States"/>
    <s v="Columbus"/>
    <x v="14"/>
    <n v="47201"/>
    <x v="2"/>
    <s v="OFF-PA-10002137"/>
    <x v="1"/>
    <x v="10"/>
    <s v="Southworth 100% Résumé Paper, 24lb."/>
    <n v="38.9"/>
    <n v="5"/>
    <n v="0"/>
    <n v="17.504999999999995"/>
  </r>
  <r>
    <n v="676"/>
    <x v="314"/>
    <x v="3"/>
    <x v="256"/>
    <n v="41982"/>
    <s v="First Class"/>
    <s v="RB-19570"/>
    <s v="Rob Beeghly"/>
    <x v="0"/>
    <s v="United States"/>
    <s v="Columbus"/>
    <x v="14"/>
    <n v="47201"/>
    <x v="2"/>
    <s v="TEC-AC-10003832"/>
    <x v="2"/>
    <x v="11"/>
    <s v="Imation 16GB Mini TravelDrive USB 2.0 Flash Drive"/>
    <n v="99.390000000000015"/>
    <n v="3"/>
    <n v="0"/>
    <n v="40.749900000000004"/>
  </r>
  <r>
    <n v="677"/>
    <x v="315"/>
    <x v="3"/>
    <x v="257"/>
    <n v="41722"/>
    <s v="Standard Class"/>
    <s v="CD-11980"/>
    <s v="Carol Darley"/>
    <x v="0"/>
    <s v="United States"/>
    <s v="Tyler"/>
    <x v="5"/>
    <n v="75701"/>
    <x v="2"/>
    <s v="OFF-AP-10000804"/>
    <x v="1"/>
    <x v="9"/>
    <s v="Hoover Portapower Portable Vacuum"/>
    <n v="2.6879999999999997"/>
    <n v="3"/>
    <n v="0.8"/>
    <n v="-7.3920000000000021"/>
  </r>
  <r>
    <n v="678"/>
    <x v="315"/>
    <x v="3"/>
    <x v="257"/>
    <n v="41722"/>
    <s v="Standard Class"/>
    <s v="CD-11980"/>
    <s v="Carol Darley"/>
    <x v="0"/>
    <s v="United States"/>
    <s v="Tyler"/>
    <x v="5"/>
    <n v="75701"/>
    <x v="2"/>
    <s v="TEC-AC-10003614"/>
    <x v="2"/>
    <x v="11"/>
    <s v="Verbatim 25 GB 6x Blu-ray Single Layer Recordable Disc, 10/Pack"/>
    <n v="27.816000000000003"/>
    <n v="3"/>
    <n v="0.2"/>
    <n v="4.5200999999999958"/>
  </r>
  <r>
    <n v="679"/>
    <x v="315"/>
    <x v="3"/>
    <x v="257"/>
    <n v="41722"/>
    <s v="Standard Class"/>
    <s v="CD-11980"/>
    <s v="Carol Darley"/>
    <x v="0"/>
    <s v="United States"/>
    <s v="Tyler"/>
    <x v="5"/>
    <n v="75701"/>
    <x v="2"/>
    <s v="FUR-FU-10003553"/>
    <x v="0"/>
    <x v="5"/>
    <s v="Howard Miller 13-1/2&quot; Diameter Rosebrook Wall Clock"/>
    <n v="82.524000000000001"/>
    <n v="3"/>
    <n v="0.6"/>
    <n v="-41.261999999999972"/>
  </r>
  <r>
    <n v="680"/>
    <x v="315"/>
    <x v="3"/>
    <x v="257"/>
    <n v="41722"/>
    <s v="Standard Class"/>
    <s v="CD-11980"/>
    <s v="Carol Darley"/>
    <x v="0"/>
    <s v="United States"/>
    <s v="Tyler"/>
    <x v="5"/>
    <n v="75701"/>
    <x v="2"/>
    <s v="OFF-BI-10004632"/>
    <x v="1"/>
    <x v="8"/>
    <s v="Ibico Hi-Tech Manual Binding System"/>
    <n v="182.99399999999997"/>
    <n v="3"/>
    <n v="0.8"/>
    <n v="-320.23950000000013"/>
  </r>
  <r>
    <n v="681"/>
    <x v="316"/>
    <x v="0"/>
    <x v="258"/>
    <n v="41603"/>
    <s v="Standard Class"/>
    <s v="DJ-13630"/>
    <s v="Doug Jacobs"/>
    <x v="0"/>
    <s v="United States"/>
    <s v="New York City"/>
    <x v="15"/>
    <n v="10024"/>
    <x v="3"/>
    <s v="OFF-BI-10003305"/>
    <x v="1"/>
    <x v="8"/>
    <s v="Avery Hanging File Binders"/>
    <n v="14.352000000000002"/>
    <n v="3"/>
    <n v="0.2"/>
    <n v="4.6643999999999988"/>
  </r>
  <r>
    <n v="682"/>
    <x v="316"/>
    <x v="0"/>
    <x v="258"/>
    <n v="41603"/>
    <s v="Standard Class"/>
    <s v="DJ-13630"/>
    <s v="Doug Jacobs"/>
    <x v="0"/>
    <s v="United States"/>
    <s v="New York City"/>
    <x v="15"/>
    <n v="10024"/>
    <x v="3"/>
    <s v="OFF-ST-10002583"/>
    <x v="1"/>
    <x v="4"/>
    <s v="Fellowes Neat Ideas Storage Cubes"/>
    <n v="64.959999999999994"/>
    <n v="2"/>
    <n v="0"/>
    <n v="2.598399999999998"/>
  </r>
  <r>
    <n v="683"/>
    <x v="316"/>
    <x v="0"/>
    <x v="258"/>
    <n v="41603"/>
    <s v="Standard Class"/>
    <s v="DJ-13630"/>
    <s v="Doug Jacobs"/>
    <x v="0"/>
    <s v="United States"/>
    <s v="New York City"/>
    <x v="15"/>
    <n v="10024"/>
    <x v="3"/>
    <s v="OFF-ST-10004507"/>
    <x v="1"/>
    <x v="4"/>
    <s v="Advantus Rolling Storage Box"/>
    <n v="68.599999999999994"/>
    <n v="4"/>
    <n v="0"/>
    <n v="18.521999999999998"/>
  </r>
  <r>
    <n v="684"/>
    <x v="317"/>
    <x v="3"/>
    <x v="259"/>
    <n v="41948"/>
    <s v="Same Day"/>
    <s v="GT-14635"/>
    <s v="Grant Thornton"/>
    <x v="1"/>
    <s v="United States"/>
    <s v="Burlington"/>
    <x v="3"/>
    <n v="27217"/>
    <x v="0"/>
    <s v="TEC-MA-10004125"/>
    <x v="2"/>
    <x v="15"/>
    <s v="Cubify CubeX 3D Printer Triple Head Print"/>
    <n v="7999.98"/>
    <n v="4"/>
    <n v="0.5"/>
    <n v="-3839.9903999999988"/>
  </r>
  <r>
    <n v="685"/>
    <x v="317"/>
    <x v="3"/>
    <x v="259"/>
    <n v="41948"/>
    <s v="Same Day"/>
    <s v="GT-14635"/>
    <s v="Grant Thornton"/>
    <x v="1"/>
    <s v="United States"/>
    <s v="Burlington"/>
    <x v="3"/>
    <n v="27217"/>
    <x v="0"/>
    <s v="OFF-AP-10002457"/>
    <x v="1"/>
    <x v="9"/>
    <s v="Eureka The Boss Plus 12-Amp Hard Box Upright Vacuum, Red"/>
    <n v="167.44000000000003"/>
    <n v="2"/>
    <n v="0.2"/>
    <n v="14.650999999999989"/>
  </r>
  <r>
    <n v="686"/>
    <x v="318"/>
    <x v="2"/>
    <x v="260"/>
    <n v="40732"/>
    <s v="First Class"/>
    <s v="MC-17845"/>
    <s v="Michael Chen"/>
    <x v="0"/>
    <s v="United States"/>
    <s v="Jackson"/>
    <x v="35"/>
    <n v="39212"/>
    <x v="0"/>
    <s v="TEC-AC-10003911"/>
    <x v="2"/>
    <x v="11"/>
    <s v="NETGEAR AC1750 Dual Band Gigabit Smart WiFi Router"/>
    <n v="479.97"/>
    <n v="3"/>
    <n v="0"/>
    <n v="163.18979999999999"/>
  </r>
  <r>
    <n v="687"/>
    <x v="318"/>
    <x v="2"/>
    <x v="260"/>
    <n v="40732"/>
    <s v="First Class"/>
    <s v="MC-17845"/>
    <s v="Michael Chen"/>
    <x v="0"/>
    <s v="United States"/>
    <s v="Jackson"/>
    <x v="35"/>
    <n v="39212"/>
    <x v="0"/>
    <s v="OFF-LA-10001934"/>
    <x v="1"/>
    <x v="2"/>
    <s v="Avery 516"/>
    <n v="14.62"/>
    <n v="2"/>
    <n v="0"/>
    <n v="6.8713999999999995"/>
  </r>
  <r>
    <n v="688"/>
    <x v="318"/>
    <x v="2"/>
    <x v="260"/>
    <n v="40732"/>
    <s v="First Class"/>
    <s v="MC-17845"/>
    <s v="Michael Chen"/>
    <x v="0"/>
    <s v="United States"/>
    <s v="Jackson"/>
    <x v="35"/>
    <n v="39212"/>
    <x v="0"/>
    <s v="OFF-PA-10000304"/>
    <x v="1"/>
    <x v="10"/>
    <s v="Xerox 1995"/>
    <n v="19.440000000000001"/>
    <n v="3"/>
    <n v="0"/>
    <n v="9.3312000000000008"/>
  </r>
  <r>
    <n v="689"/>
    <x v="319"/>
    <x v="3"/>
    <x v="53"/>
    <n v="42003"/>
    <s v="Standard Class"/>
    <s v="RA-19285"/>
    <s v="Ralph Arnett"/>
    <x v="0"/>
    <s v="United States"/>
    <s v="New York City"/>
    <x v="15"/>
    <n v="10035"/>
    <x v="3"/>
    <s v="FUR-BO-10004015"/>
    <x v="0"/>
    <x v="0"/>
    <s v="Bush Andora Bookcase, Maple/Graphite Gray Finish"/>
    <n v="191.98400000000001"/>
    <n v="2"/>
    <n v="0.2"/>
    <n v="4.7995999999999768"/>
  </r>
  <r>
    <n v="690"/>
    <x v="320"/>
    <x v="2"/>
    <x v="261"/>
    <n v="40717"/>
    <s v="Second Class"/>
    <s v="NP-18325"/>
    <s v="Naresj Patel"/>
    <x v="0"/>
    <s v="United States"/>
    <s v="Waynesboro"/>
    <x v="17"/>
    <n v="22980"/>
    <x v="0"/>
    <s v="FUR-FU-10004071"/>
    <x v="0"/>
    <x v="5"/>
    <s v="Luxo Professional Magnifying Clamp-On Fluorescent Lamps"/>
    <n v="104.01"/>
    <n v="1"/>
    <n v="0"/>
    <n v="14.561400000000006"/>
  </r>
  <r>
    <n v="691"/>
    <x v="320"/>
    <x v="2"/>
    <x v="261"/>
    <n v="40717"/>
    <s v="Second Class"/>
    <s v="NP-18325"/>
    <s v="Naresj Patel"/>
    <x v="0"/>
    <s v="United States"/>
    <s v="Waynesboro"/>
    <x v="17"/>
    <n v="22980"/>
    <x v="0"/>
    <s v="TEC-PH-10002033"/>
    <x v="2"/>
    <x v="7"/>
    <s v="Konftel 250 Conference phone - Charcoal black"/>
    <n v="284.82"/>
    <n v="1"/>
    <n v="0"/>
    <n v="74.053200000000004"/>
  </r>
  <r>
    <n v="692"/>
    <x v="320"/>
    <x v="2"/>
    <x v="261"/>
    <n v="40717"/>
    <s v="Second Class"/>
    <s v="NP-18325"/>
    <s v="Naresj Patel"/>
    <x v="0"/>
    <s v="United States"/>
    <s v="Waynesboro"/>
    <x v="17"/>
    <n v="22980"/>
    <x v="0"/>
    <s v="OFF-ST-10002444"/>
    <x v="1"/>
    <x v="4"/>
    <s v="Recycled Eldon Regeneration Jumbo File"/>
    <n v="36.839999999999996"/>
    <n v="3"/>
    <n v="0"/>
    <n v="10.315199999999999"/>
  </r>
  <r>
    <n v="693"/>
    <x v="321"/>
    <x v="1"/>
    <x v="262"/>
    <n v="41001"/>
    <s v="Standard Class"/>
    <s v="AB-10165"/>
    <s v="Alan Barnes"/>
    <x v="0"/>
    <s v="United States"/>
    <s v="Los Angeles"/>
    <x v="1"/>
    <n v="90036"/>
    <x v="1"/>
    <s v="TEC-AC-10002253"/>
    <x v="2"/>
    <x v="11"/>
    <s v="Imation Bio 8GB USB Flash Drive Imation Corp"/>
    <n v="166.24"/>
    <n v="1"/>
    <n v="0"/>
    <n v="24.936000000000007"/>
  </r>
  <r>
    <n v="694"/>
    <x v="321"/>
    <x v="1"/>
    <x v="262"/>
    <n v="41001"/>
    <s v="Standard Class"/>
    <s v="AB-10165"/>
    <s v="Alan Barnes"/>
    <x v="0"/>
    <s v="United States"/>
    <s v="Los Angeles"/>
    <x v="1"/>
    <n v="90036"/>
    <x v="1"/>
    <s v="OFF-PA-10000743"/>
    <x v="1"/>
    <x v="10"/>
    <s v="Xerox 1977"/>
    <n v="33.4"/>
    <n v="5"/>
    <n v="0"/>
    <n v="16.032"/>
  </r>
  <r>
    <n v="695"/>
    <x v="322"/>
    <x v="1"/>
    <x v="263"/>
    <n v="41046"/>
    <s v="First Class"/>
    <s v="JO-15550"/>
    <s v="Jesus Ocampo"/>
    <x v="2"/>
    <s v="United States"/>
    <s v="Chester"/>
    <x v="9"/>
    <n v="19013"/>
    <x v="3"/>
    <s v="OFF-AR-10003373"/>
    <x v="1"/>
    <x v="6"/>
    <s v="Boston School Pro Electric Pencil Sharpener, 1670"/>
    <n v="198.27200000000002"/>
    <n v="8"/>
    <n v="0.2"/>
    <n v="17.34879999999999"/>
  </r>
  <r>
    <n v="696"/>
    <x v="322"/>
    <x v="1"/>
    <x v="263"/>
    <n v="41046"/>
    <s v="First Class"/>
    <s v="JO-15550"/>
    <s v="Jesus Ocampo"/>
    <x v="2"/>
    <s v="United States"/>
    <s v="Chester"/>
    <x v="9"/>
    <n v="19013"/>
    <x v="3"/>
    <s v="OFF-LA-10002312"/>
    <x v="1"/>
    <x v="2"/>
    <s v="Avery 490"/>
    <n v="47.360000000000007"/>
    <n v="4"/>
    <n v="0.2"/>
    <n v="17.759999999999998"/>
  </r>
  <r>
    <n v="697"/>
    <x v="322"/>
    <x v="1"/>
    <x v="263"/>
    <n v="41046"/>
    <s v="First Class"/>
    <s v="JO-15550"/>
    <s v="Jesus Ocampo"/>
    <x v="2"/>
    <s v="United States"/>
    <s v="Chester"/>
    <x v="9"/>
    <n v="19013"/>
    <x v="3"/>
    <s v="OFF-EN-10000927"/>
    <x v="1"/>
    <x v="12"/>
    <s v="Jet-Pak Recycled Peel 'N' Seal Padded Mailers"/>
    <n v="200.98400000000004"/>
    <n v="7"/>
    <n v="0.2"/>
    <n v="62.807499999999976"/>
  </r>
  <r>
    <n v="698"/>
    <x v="322"/>
    <x v="1"/>
    <x v="263"/>
    <n v="41046"/>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n v="41046"/>
    <s v="First Class"/>
    <s v="JO-15550"/>
    <s v="Jesus Ocampo"/>
    <x v="2"/>
    <s v="United States"/>
    <s v="Chester"/>
    <x v="9"/>
    <n v="19013"/>
    <x v="3"/>
    <s v="OFF-AR-10001118"/>
    <x v="1"/>
    <x v="6"/>
    <s v="Binney &amp; Smith Crayola Metallic Crayons, 16-Color Pack"/>
    <n v="2.6960000000000002"/>
    <n v="1"/>
    <n v="0.2"/>
    <n v="0.8088000000000003"/>
  </r>
  <r>
    <n v="700"/>
    <x v="322"/>
    <x v="1"/>
    <x v="263"/>
    <n v="41046"/>
    <s v="First Class"/>
    <s v="JO-15550"/>
    <s v="Jesus Ocampo"/>
    <x v="2"/>
    <s v="United States"/>
    <s v="Chester"/>
    <x v="9"/>
    <n v="19013"/>
    <x v="3"/>
    <s v="OFF-BI-10001575"/>
    <x v="1"/>
    <x v="8"/>
    <s v="GBC Linen Binding Covers"/>
    <n v="18.588000000000005"/>
    <n v="2"/>
    <n v="0.7"/>
    <n v="-13.6312"/>
  </r>
  <r>
    <n v="701"/>
    <x v="322"/>
    <x v="1"/>
    <x v="263"/>
    <n v="41046"/>
    <s v="First Class"/>
    <s v="JO-15550"/>
    <s v="Jesus Ocampo"/>
    <x v="2"/>
    <s v="United States"/>
    <s v="Chester"/>
    <x v="9"/>
    <n v="19013"/>
    <x v="3"/>
    <s v="OFF-BI-10001982"/>
    <x v="1"/>
    <x v="8"/>
    <s v="Wilson Jones Custom Binder Spines &amp; Labels"/>
    <n v="4.8960000000000008"/>
    <n v="3"/>
    <n v="0.7"/>
    <n v="-3.4271999999999991"/>
  </r>
  <r>
    <n v="702"/>
    <x v="323"/>
    <x v="3"/>
    <x v="264"/>
    <n v="41891"/>
    <s v="Standard Class"/>
    <s v="Dl-13600"/>
    <s v="Dorris liebe"/>
    <x v="1"/>
    <s v="United States"/>
    <s v="Cleveland"/>
    <x v="24"/>
    <n v="44105"/>
    <x v="3"/>
    <s v="FUR-FU-10002960"/>
    <x v="0"/>
    <x v="5"/>
    <s v="Eldon 200 Class Desk Accessories, Burgundy"/>
    <n v="15.072000000000003"/>
    <n v="3"/>
    <n v="0.2"/>
    <n v="4.1448"/>
  </r>
  <r>
    <n v="703"/>
    <x v="324"/>
    <x v="0"/>
    <x v="254"/>
    <n v="41587"/>
    <s v="Second Class"/>
    <s v="AS-10285"/>
    <s v="Alejandro Savely"/>
    <x v="1"/>
    <s v="United States"/>
    <s v="Seattle"/>
    <x v="4"/>
    <n v="98103"/>
    <x v="1"/>
    <s v="FUR-FU-10003394"/>
    <x v="0"/>
    <x v="5"/>
    <s v="Tenex &quot;The Solids&quot; Textured Chair Mats"/>
    <n v="209.88"/>
    <n v="3"/>
    <n v="0"/>
    <n v="35.679599999999979"/>
  </r>
  <r>
    <n v="704"/>
    <x v="325"/>
    <x v="1"/>
    <x v="265"/>
    <n v="41013"/>
    <s v="Standard Class"/>
    <s v="JK-15370"/>
    <s v="Jay Kimmel"/>
    <x v="0"/>
    <s v="United States"/>
    <s v="Long Beach"/>
    <x v="1"/>
    <n v="90805"/>
    <x v="1"/>
    <s v="FUR-TA-10002774"/>
    <x v="0"/>
    <x v="3"/>
    <s v="Laminate Occasional Tables"/>
    <n v="369.91200000000003"/>
    <n v="3"/>
    <n v="0.2"/>
    <n v="-13.871700000000047"/>
  </r>
  <r>
    <n v="705"/>
    <x v="326"/>
    <x v="2"/>
    <x v="171"/>
    <n v="40803"/>
    <s v="Standard Class"/>
    <s v="BN-11470"/>
    <s v="Brad Norvell"/>
    <x v="1"/>
    <s v="United States"/>
    <s v="Cary"/>
    <x v="3"/>
    <n v="27511"/>
    <x v="0"/>
    <s v="OFF-PA-10001800"/>
    <x v="1"/>
    <x v="10"/>
    <s v="Xerox 220"/>
    <n v="10.368000000000002"/>
    <n v="2"/>
    <n v="0.2"/>
    <n v="3.6288"/>
  </r>
  <r>
    <n v="706"/>
    <x v="326"/>
    <x v="2"/>
    <x v="171"/>
    <n v="40803"/>
    <s v="Standard Class"/>
    <s v="BN-11470"/>
    <s v="Brad Norvell"/>
    <x v="1"/>
    <s v="United States"/>
    <s v="Cary"/>
    <x v="3"/>
    <n v="27511"/>
    <x v="0"/>
    <s v="OFF-AP-10001469"/>
    <x v="1"/>
    <x v="9"/>
    <s v="Fellowes 8 Outlet Superior Workstation Surge Protector"/>
    <n v="166.84"/>
    <n v="5"/>
    <n v="0.2"/>
    <n v="18.769499999999987"/>
  </r>
  <r>
    <n v="707"/>
    <x v="326"/>
    <x v="2"/>
    <x v="171"/>
    <n v="40803"/>
    <s v="Standard Class"/>
    <s v="BN-11470"/>
    <s v="Brad Norvell"/>
    <x v="1"/>
    <s v="United States"/>
    <s v="Cary"/>
    <x v="3"/>
    <n v="27511"/>
    <x v="0"/>
    <s v="TEC-AC-10002399"/>
    <x v="2"/>
    <x v="11"/>
    <s v="SanDisk Cruzer 32 GB USB Flash Drive"/>
    <n v="15.216000000000001"/>
    <n v="1"/>
    <n v="0.2"/>
    <n v="2.2823999999999991"/>
  </r>
  <r>
    <n v="708"/>
    <x v="327"/>
    <x v="2"/>
    <x v="266"/>
    <n v="40881"/>
    <s v="First Class"/>
    <s v="DP-13165"/>
    <s v="David Philippe"/>
    <x v="0"/>
    <s v="United States"/>
    <s v="New York City"/>
    <x v="15"/>
    <n v="10035"/>
    <x v="3"/>
    <s v="TEC-AC-10003628"/>
    <x v="2"/>
    <x v="11"/>
    <s v="Logitech 910-002974 M325 Wireless Mouse for Web Scrolling"/>
    <n v="119.96"/>
    <n v="4"/>
    <n v="0"/>
    <n v="52.78240000000001"/>
  </r>
  <r>
    <n v="709"/>
    <x v="327"/>
    <x v="2"/>
    <x v="266"/>
    <n v="40881"/>
    <s v="First Class"/>
    <s v="DP-13165"/>
    <s v="David Philippe"/>
    <x v="0"/>
    <s v="United States"/>
    <s v="New York City"/>
    <x v="15"/>
    <n v="10035"/>
    <x v="3"/>
    <s v="FUR-BO-10003272"/>
    <x v="0"/>
    <x v="0"/>
    <s v="O'Sullivan Living Dimensions 5-Shelf Bookcases"/>
    <n v="883.92"/>
    <n v="5"/>
    <n v="0.2"/>
    <n v="-110.49000000000007"/>
  </r>
  <r>
    <n v="710"/>
    <x v="327"/>
    <x v="2"/>
    <x v="266"/>
    <n v="40881"/>
    <s v="First Class"/>
    <s v="DP-13165"/>
    <s v="David Philippe"/>
    <x v="0"/>
    <s v="United States"/>
    <s v="New York City"/>
    <x v="15"/>
    <n v="10035"/>
    <x v="3"/>
    <s v="OFF-BI-10000050"/>
    <x v="1"/>
    <x v="8"/>
    <s v="Angle-D Binders with Locking Rings, Label Holders"/>
    <n v="46.72"/>
    <n v="8"/>
    <n v="0.2"/>
    <n v="15.767999999999997"/>
  </r>
  <r>
    <n v="711"/>
    <x v="328"/>
    <x v="2"/>
    <x v="267"/>
    <n v="4064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n v="41890"/>
    <s v="Standard Class"/>
    <s v="AP-10915"/>
    <s v="Arthur Prichep"/>
    <x v="0"/>
    <s v="United States"/>
    <s v="Palm Coast"/>
    <x v="2"/>
    <n v="32137"/>
    <x v="0"/>
    <s v="OFF-EN-10001219"/>
    <x v="1"/>
    <x v="12"/>
    <s v="#10- 4 1/8&quot; x 9 1/2&quot; Security-Tint Envelopes"/>
    <n v="24.448"/>
    <n v="4"/>
    <n v="0.2"/>
    <n v="8.8623999999999992"/>
  </r>
  <r>
    <n v="713"/>
    <x v="330"/>
    <x v="3"/>
    <x v="240"/>
    <n v="41784"/>
    <s v="Standard Class"/>
    <s v="RS-19765"/>
    <s v="Roland Schwarz"/>
    <x v="1"/>
    <s v="United States"/>
    <s v="Mount Vernon"/>
    <x v="15"/>
    <n v="10550"/>
    <x v="3"/>
    <s v="OFF-AP-10001154"/>
    <x v="1"/>
    <x v="9"/>
    <s v="Bionaire Personal Warm Mist Humidifier/Vaporizer"/>
    <n v="281.34000000000003"/>
    <n v="6"/>
    <n v="0"/>
    <n v="109.72260000000001"/>
  </r>
  <r>
    <n v="714"/>
    <x v="330"/>
    <x v="3"/>
    <x v="240"/>
    <n v="41784"/>
    <s v="Standard Class"/>
    <s v="RS-19765"/>
    <s v="Roland Schwarz"/>
    <x v="1"/>
    <s v="United States"/>
    <s v="Mount Vernon"/>
    <x v="15"/>
    <n v="10550"/>
    <x v="3"/>
    <s v="TEC-PH-10003012"/>
    <x v="2"/>
    <x v="7"/>
    <s v="Nortel Meridian M3904 Professional Digital phone"/>
    <n v="307.98"/>
    <n v="2"/>
    <n v="0"/>
    <n v="89.314199999999971"/>
  </r>
  <r>
    <n v="715"/>
    <x v="330"/>
    <x v="3"/>
    <x v="240"/>
    <n v="41784"/>
    <s v="Standard Class"/>
    <s v="RS-19765"/>
    <s v="Roland Schwarz"/>
    <x v="1"/>
    <s v="United States"/>
    <s v="Mount Vernon"/>
    <x v="15"/>
    <n v="10550"/>
    <x v="3"/>
    <s v="TEC-AC-10001606"/>
    <x v="2"/>
    <x v="11"/>
    <s v="Logitech Wireless Performance Mouse MX for PC and Mac"/>
    <n v="299.96999999999997"/>
    <n v="3"/>
    <n v="0"/>
    <n v="113.98860000000001"/>
  </r>
  <r>
    <n v="716"/>
    <x v="331"/>
    <x v="2"/>
    <x v="268"/>
    <n v="40730"/>
    <s v="Second Class"/>
    <s v="Dl-13600"/>
    <s v="Dorris liebe"/>
    <x v="1"/>
    <s v="United States"/>
    <s v="Seattle"/>
    <x v="4"/>
    <n v="98105"/>
    <x v="1"/>
    <s v="OFF-BI-10003355"/>
    <x v="1"/>
    <x v="8"/>
    <s v="Cardinal Holdit Business Card Pockets"/>
    <n v="19.920000000000002"/>
    <n v="5"/>
    <n v="0.2"/>
    <n v="6.9719999999999995"/>
  </r>
  <r>
    <n v="717"/>
    <x v="332"/>
    <x v="2"/>
    <x v="269"/>
    <n v="40558"/>
    <s v="First Class"/>
    <s v="SV-20365"/>
    <s v="Seth Vernon"/>
    <x v="0"/>
    <s v="United States"/>
    <s v="Dover"/>
    <x v="13"/>
    <n v="19901"/>
    <x v="3"/>
    <s v="FUR-FU-10000010"/>
    <x v="0"/>
    <x v="5"/>
    <s v="DAX Value U-Channel Document Frames, Easel Back"/>
    <n v="9.94"/>
    <n v="2"/>
    <n v="0"/>
    <n v="3.0813999999999995"/>
  </r>
  <r>
    <n v="718"/>
    <x v="333"/>
    <x v="3"/>
    <x v="241"/>
    <n v="41912"/>
    <s v="Standard Class"/>
    <s v="KC-16540"/>
    <s v="Kelly Collister"/>
    <x v="0"/>
    <s v="United States"/>
    <s v="Newark"/>
    <x v="24"/>
    <n v="43055"/>
    <x v="3"/>
    <s v="FUR-FU-10002253"/>
    <x v="0"/>
    <x v="5"/>
    <s v="Howard Miller 13&quot; Diameter Pewter Finish Round Wall Clock"/>
    <n v="103.05599999999998"/>
    <n v="3"/>
    <n v="0.2"/>
    <n v="24.475800000000007"/>
  </r>
  <r>
    <n v="719"/>
    <x v="334"/>
    <x v="2"/>
    <x v="270"/>
    <n v="40701"/>
    <s v="Standard Class"/>
    <s v="CK-12325"/>
    <s v="Christine Kargatis"/>
    <x v="2"/>
    <s v="United States"/>
    <s v="Orem"/>
    <x v="7"/>
    <n v="84057"/>
    <x v="1"/>
    <s v="OFF-BI-10001658"/>
    <x v="1"/>
    <x v="8"/>
    <s v="GBC Standard Therm-A-Bind Covers"/>
    <n v="59.808000000000007"/>
    <n v="3"/>
    <n v="0.2"/>
    <n v="19.4376"/>
  </r>
  <r>
    <n v="720"/>
    <x v="334"/>
    <x v="2"/>
    <x v="270"/>
    <n v="40701"/>
    <s v="Standard Class"/>
    <s v="CK-12325"/>
    <s v="Christine Kargatis"/>
    <x v="2"/>
    <s v="United States"/>
    <s v="Orem"/>
    <x v="7"/>
    <n v="84057"/>
    <x v="1"/>
    <s v="FUR-FU-10000246"/>
    <x v="0"/>
    <x v="5"/>
    <s v="Aluminum Document Frame"/>
    <n v="73.320000000000007"/>
    <n v="6"/>
    <n v="0"/>
    <n v="21.995999999999992"/>
  </r>
  <r>
    <n v="721"/>
    <x v="335"/>
    <x v="0"/>
    <x v="271"/>
    <n v="41323"/>
    <s v="Standard Class"/>
    <s v="RD-19810"/>
    <s v="Ross DeVincentis"/>
    <x v="2"/>
    <s v="United States"/>
    <s v="Los Angeles"/>
    <x v="1"/>
    <n v="90045"/>
    <x v="1"/>
    <s v="OFF-PA-10004092"/>
    <x v="1"/>
    <x v="10"/>
    <s v="Tops Green Bar Computer Printout Paper"/>
    <n v="146.82"/>
    <n v="3"/>
    <n v="0"/>
    <n v="73.41"/>
  </r>
  <r>
    <n v="722"/>
    <x v="336"/>
    <x v="0"/>
    <x v="272"/>
    <n v="41628"/>
    <s v="Standard Class"/>
    <s v="MP-17965"/>
    <s v="Michael Paige"/>
    <x v="1"/>
    <s v="United States"/>
    <s v="Detroit"/>
    <x v="12"/>
    <n v="48205"/>
    <x v="2"/>
    <s v="FUR-TA-10000198"/>
    <x v="0"/>
    <x v="3"/>
    <s v="Chromcraft Bull-Nose Wood Oval Conference Tables &amp; Bases"/>
    <n v="1652.94"/>
    <n v="3"/>
    <n v="0"/>
    <n v="231.41160000000002"/>
  </r>
  <r>
    <n v="723"/>
    <x v="336"/>
    <x v="0"/>
    <x v="272"/>
    <n v="41628"/>
    <s v="Standard Class"/>
    <s v="MP-17965"/>
    <s v="Michael Paige"/>
    <x v="1"/>
    <s v="United States"/>
    <s v="Detroit"/>
    <x v="12"/>
    <n v="48205"/>
    <x v="2"/>
    <s v="OFF-ST-10000036"/>
    <x v="1"/>
    <x v="4"/>
    <s v="Recycled Data-Pak for Archival Bound Computer Printouts, 12-1/2 x 12-1/2 x 16"/>
    <n v="296.37"/>
    <n v="3"/>
    <n v="0"/>
    <n v="80.019899999999993"/>
  </r>
  <r>
    <n v="724"/>
    <x v="337"/>
    <x v="2"/>
    <x v="273"/>
    <n v="40829"/>
    <s v="Standard Class"/>
    <s v="MR-17545"/>
    <s v="Mathew Reese"/>
    <x v="2"/>
    <s v="United States"/>
    <s v="Philadelphia"/>
    <x v="9"/>
    <n v="19140"/>
    <x v="3"/>
    <s v="FUR-FU-10000222"/>
    <x v="0"/>
    <x v="5"/>
    <s v="Seth Thomas 16&quot; Steel Case Clock"/>
    <n v="129.91999999999999"/>
    <n v="5"/>
    <n v="0.2"/>
    <n v="21.112000000000002"/>
  </r>
  <r>
    <n v="725"/>
    <x v="338"/>
    <x v="0"/>
    <x v="274"/>
    <n v="41468"/>
    <s v="Standard Class"/>
    <s v="SC-20695"/>
    <s v="Steve Chapman"/>
    <x v="1"/>
    <s v="United States"/>
    <s v="Hialeah"/>
    <x v="2"/>
    <n v="33012"/>
    <x v="0"/>
    <s v="OFF-SU-10004664"/>
    <x v="1"/>
    <x v="14"/>
    <s v="Acme Softgrip Scissors"/>
    <n v="45.584000000000003"/>
    <n v="7"/>
    <n v="0.2"/>
    <n v="5.1281999999999996"/>
  </r>
  <r>
    <n v="726"/>
    <x v="339"/>
    <x v="3"/>
    <x v="118"/>
    <n v="41903"/>
    <s v="Standard Class"/>
    <s v="JF-15355"/>
    <s v="Jay Fein"/>
    <x v="0"/>
    <s v="United States"/>
    <s v="Austin"/>
    <x v="5"/>
    <n v="78745"/>
    <x v="2"/>
    <s v="OFF-EN-10001141"/>
    <x v="1"/>
    <x v="12"/>
    <s v="Manila Recycled Extra-Heavyweight Clasp Envelopes, 6&quot; x 9&quot;"/>
    <n v="17.568000000000001"/>
    <n v="2"/>
    <n v="0.2"/>
    <n v="6.3684000000000003"/>
  </r>
  <r>
    <n v="727"/>
    <x v="339"/>
    <x v="3"/>
    <x v="118"/>
    <n v="41903"/>
    <s v="Standard Class"/>
    <s v="JF-15355"/>
    <s v="Jay Fein"/>
    <x v="0"/>
    <s v="United States"/>
    <s v="Austin"/>
    <x v="5"/>
    <n v="78745"/>
    <x v="2"/>
    <s v="TEC-PH-10002170"/>
    <x v="2"/>
    <x v="7"/>
    <s v="ClearSounds CSC500 Amplified Spirit Phone Corded phone"/>
    <n v="55.991999999999997"/>
    <n v="1"/>
    <n v="0.2"/>
    <n v="5.5992000000000015"/>
  </r>
  <r>
    <n v="728"/>
    <x v="340"/>
    <x v="0"/>
    <x v="275"/>
    <n v="41615"/>
    <s v="First Class"/>
    <s v="EG-13900"/>
    <s v="Emily Grady"/>
    <x v="0"/>
    <s v="United States"/>
    <s v="Oceanside"/>
    <x v="15"/>
    <n v="11572"/>
    <x v="3"/>
    <s v="OFF-PA-10001954"/>
    <x v="1"/>
    <x v="10"/>
    <s v="Xerox 1964"/>
    <n v="182.72"/>
    <n v="8"/>
    <n v="0"/>
    <n v="84.051199999999994"/>
  </r>
  <r>
    <n v="729"/>
    <x v="340"/>
    <x v="0"/>
    <x v="275"/>
    <n v="41615"/>
    <s v="First Class"/>
    <s v="EG-13900"/>
    <s v="Emily Grady"/>
    <x v="0"/>
    <s v="United States"/>
    <s v="Oceanside"/>
    <x v="15"/>
    <n v="11572"/>
    <x v="3"/>
    <s v="FUR-TA-10002228"/>
    <x v="0"/>
    <x v="3"/>
    <s v="Bevis Traditional Conference Table Top, Plinth Base"/>
    <n v="400.03199999999998"/>
    <n v="2"/>
    <n v="0.4"/>
    <n v="-153.34560000000005"/>
  </r>
  <r>
    <n v="730"/>
    <x v="340"/>
    <x v="0"/>
    <x v="275"/>
    <n v="41615"/>
    <s v="First Class"/>
    <s v="EG-13900"/>
    <s v="Emily Grady"/>
    <x v="0"/>
    <s v="United States"/>
    <s v="Oceanside"/>
    <x v="15"/>
    <n v="11572"/>
    <x v="3"/>
    <s v="OFF-ST-10004634"/>
    <x v="1"/>
    <x v="4"/>
    <s v="Personal Folder Holder, Ebony"/>
    <n v="33.630000000000003"/>
    <n v="3"/>
    <n v="0"/>
    <n v="10.088999999999999"/>
  </r>
  <r>
    <n v="731"/>
    <x v="340"/>
    <x v="0"/>
    <x v="275"/>
    <n v="41615"/>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n v="41615"/>
    <s v="First Class"/>
    <s v="EG-13900"/>
    <s v="Emily Grady"/>
    <x v="0"/>
    <s v="United States"/>
    <s v="Oceanside"/>
    <x v="15"/>
    <n v="11572"/>
    <x v="3"/>
    <s v="OFF-LA-10001317"/>
    <x v="1"/>
    <x v="2"/>
    <s v="Avery 520"/>
    <n v="6.3"/>
    <n v="2"/>
    <n v="0"/>
    <n v="3.024"/>
  </r>
  <r>
    <n v="733"/>
    <x v="341"/>
    <x v="3"/>
    <x v="276"/>
    <n v="41665"/>
    <s v="Standard Class"/>
    <s v="DS-13030"/>
    <s v="Darrin Sayre"/>
    <x v="2"/>
    <s v="United States"/>
    <s v="Seattle"/>
    <x v="4"/>
    <n v="98115"/>
    <x v="1"/>
    <s v="OFF-ST-10000736"/>
    <x v="1"/>
    <x v="4"/>
    <s v="Carina Double Wide Media Storage Towers in Natural &amp; Black"/>
    <n v="242.94"/>
    <n v="3"/>
    <n v="0"/>
    <n v="9.7175999999999902"/>
  </r>
  <r>
    <n v="734"/>
    <x v="341"/>
    <x v="3"/>
    <x v="276"/>
    <n v="41665"/>
    <s v="Standard Class"/>
    <s v="DS-13030"/>
    <s v="Darrin Sayre"/>
    <x v="2"/>
    <s v="United States"/>
    <s v="Seattle"/>
    <x v="4"/>
    <n v="98115"/>
    <x v="1"/>
    <s v="TEC-AC-10003610"/>
    <x v="2"/>
    <x v="11"/>
    <s v="Logitech Illuminated - Keyboard"/>
    <n v="179.97"/>
    <n v="3"/>
    <n v="0"/>
    <n v="86.385600000000011"/>
  </r>
  <r>
    <n v="735"/>
    <x v="341"/>
    <x v="3"/>
    <x v="276"/>
    <n v="41665"/>
    <s v="Standard Class"/>
    <s v="DS-13030"/>
    <s v="Darrin Sayre"/>
    <x v="2"/>
    <s v="United States"/>
    <s v="Seattle"/>
    <x v="4"/>
    <n v="98115"/>
    <x v="1"/>
    <s v="OFF-BI-10003982"/>
    <x v="1"/>
    <x v="8"/>
    <s v="Wilson Jones Century Plastic Molded Ring Binders"/>
    <n v="99.695999999999998"/>
    <n v="6"/>
    <n v="0.2"/>
    <n v="33.647399999999998"/>
  </r>
  <r>
    <n v="736"/>
    <x v="341"/>
    <x v="3"/>
    <x v="276"/>
    <n v="41665"/>
    <s v="Standard Class"/>
    <s v="DS-13030"/>
    <s v="Darrin Sayre"/>
    <x v="2"/>
    <s v="United States"/>
    <s v="Seattle"/>
    <x v="4"/>
    <n v="98115"/>
    <x v="1"/>
    <s v="OFF-BI-10003291"/>
    <x v="1"/>
    <x v="8"/>
    <s v="Wilson Jones Leather-Like Binders with DublLock Round Rings"/>
    <n v="27.936000000000003"/>
    <n v="4"/>
    <n v="0.2"/>
    <n v="9.4283999999999963"/>
  </r>
  <r>
    <n v="737"/>
    <x v="341"/>
    <x v="3"/>
    <x v="276"/>
    <n v="41665"/>
    <s v="Standard Class"/>
    <s v="DS-13030"/>
    <s v="Darrin Sayre"/>
    <x v="2"/>
    <s v="United States"/>
    <s v="Seattle"/>
    <x v="4"/>
    <n v="98115"/>
    <x v="1"/>
    <s v="FUR-BO-10001619"/>
    <x v="0"/>
    <x v="0"/>
    <s v="O'Sullivan Cherrywood Estates Traditional Bookcase"/>
    <n v="84.98"/>
    <n v="1"/>
    <n v="0"/>
    <n v="18.695599999999999"/>
  </r>
  <r>
    <n v="738"/>
    <x v="341"/>
    <x v="3"/>
    <x v="276"/>
    <n v="41665"/>
    <s v="Standard Class"/>
    <s v="DS-13030"/>
    <s v="Darrin Sayre"/>
    <x v="2"/>
    <s v="United States"/>
    <s v="Seattle"/>
    <x v="4"/>
    <n v="98115"/>
    <x v="1"/>
    <s v="OFF-BI-10000138"/>
    <x v="1"/>
    <x v="8"/>
    <s v="Acco Translucent Poly Ring Binders"/>
    <n v="18.72"/>
    <n v="5"/>
    <n v="0.2"/>
    <n v="6.5519999999999996"/>
  </r>
  <r>
    <n v="739"/>
    <x v="342"/>
    <x v="2"/>
    <x v="78"/>
    <n v="40798"/>
    <s v="Standard Class"/>
    <s v="GZ-14470"/>
    <s v="Gary Zandusky"/>
    <x v="0"/>
    <s v="United States"/>
    <s v="San Francisco"/>
    <x v="1"/>
    <n v="94110"/>
    <x v="1"/>
    <s v="TEC-AC-10001383"/>
    <x v="2"/>
    <x v="11"/>
    <s v="Logitech Wireless Touch Keyboard K400"/>
    <n v="49.98"/>
    <n v="2"/>
    <n v="0"/>
    <n v="8.4965999999999937"/>
  </r>
  <r>
    <n v="740"/>
    <x v="343"/>
    <x v="2"/>
    <x v="277"/>
    <n v="40552"/>
    <s v="Standard Class"/>
    <s v="PO-19195"/>
    <s v="Phillina Ober"/>
    <x v="2"/>
    <s v="United States"/>
    <s v="Naperville"/>
    <x v="10"/>
    <n v="60540"/>
    <x v="2"/>
    <s v="OFF-LA-10003223"/>
    <x v="1"/>
    <x v="2"/>
    <s v="Avery 508"/>
    <n v="11.784000000000001"/>
    <n v="3"/>
    <n v="0.2"/>
    <n v="4.2716999999999992"/>
  </r>
  <r>
    <n v="741"/>
    <x v="343"/>
    <x v="2"/>
    <x v="277"/>
    <n v="40552"/>
    <s v="Standard Class"/>
    <s v="PO-19195"/>
    <s v="Phillina Ober"/>
    <x v="2"/>
    <s v="United States"/>
    <s v="Naperville"/>
    <x v="10"/>
    <n v="60540"/>
    <x v="2"/>
    <s v="OFF-ST-10002743"/>
    <x v="1"/>
    <x v="4"/>
    <s v="SAFCO Boltless Steel Shelving"/>
    <n v="272.73599999999999"/>
    <n v="3"/>
    <n v="0.2"/>
    <n v="-64.774800000000013"/>
  </r>
  <r>
    <n v="742"/>
    <x v="343"/>
    <x v="2"/>
    <x v="277"/>
    <n v="40552"/>
    <s v="Standard Class"/>
    <s v="PO-19195"/>
    <s v="Phillina Ober"/>
    <x v="2"/>
    <s v="United States"/>
    <s v="Naperville"/>
    <x v="10"/>
    <n v="60540"/>
    <x v="2"/>
    <s v="OFF-BI-10004094"/>
    <x v="1"/>
    <x v="8"/>
    <s v="GBC Standard Plastic Binding Systems Combs"/>
    <n v="3.5399999999999991"/>
    <n v="2"/>
    <n v="0.8"/>
    <n v="-5.4870000000000001"/>
  </r>
  <r>
    <n v="743"/>
    <x v="344"/>
    <x v="0"/>
    <x v="278"/>
    <n v="41519"/>
    <s v="Standard Class"/>
    <s v="SS-20875"/>
    <s v="Sung Shariari"/>
    <x v="0"/>
    <s v="United States"/>
    <s v="Dallas"/>
    <x v="5"/>
    <n v="75220"/>
    <x v="2"/>
    <s v="OFF-SU-10004498"/>
    <x v="1"/>
    <x v="14"/>
    <s v="Martin-Yale Premier Letter Opener"/>
    <n v="51.52000000000001"/>
    <n v="5"/>
    <n v="0.2"/>
    <n v="-10.948000000000002"/>
  </r>
  <r>
    <n v="744"/>
    <x v="344"/>
    <x v="0"/>
    <x v="278"/>
    <n v="41519"/>
    <s v="Standard Class"/>
    <s v="SS-20875"/>
    <s v="Sung Shariari"/>
    <x v="0"/>
    <s v="United States"/>
    <s v="Dallas"/>
    <x v="5"/>
    <n v="75220"/>
    <x v="2"/>
    <s v="OFF-PA-10002615"/>
    <x v="1"/>
    <x v="10"/>
    <s v="Ampad Gold Fibre Wirebound Steno Books, 6&quot; x 9&quot;, Gregg Ruled"/>
    <n v="3.5280000000000005"/>
    <n v="1"/>
    <n v="0.2"/>
    <n v="1.1465999999999998"/>
  </r>
  <r>
    <n v="745"/>
    <x v="344"/>
    <x v="0"/>
    <x v="278"/>
    <n v="41519"/>
    <s v="Standard Class"/>
    <s v="SS-20875"/>
    <s v="Sung Shariari"/>
    <x v="0"/>
    <s v="United States"/>
    <s v="Dallas"/>
    <x v="5"/>
    <n v="75220"/>
    <x v="2"/>
    <s v="OFF-PA-10004971"/>
    <x v="1"/>
    <x v="10"/>
    <s v="Xerox 196"/>
    <n v="4.6240000000000006"/>
    <n v="1"/>
    <n v="0.2"/>
    <n v="1.6762000000000001"/>
  </r>
  <r>
    <n v="746"/>
    <x v="344"/>
    <x v="0"/>
    <x v="278"/>
    <n v="41519"/>
    <s v="Standard Class"/>
    <s v="SS-20875"/>
    <s v="Sung Shariari"/>
    <x v="0"/>
    <s v="United States"/>
    <s v="Dallas"/>
    <x v="5"/>
    <n v="75220"/>
    <x v="2"/>
    <s v="OFF-SU-10004261"/>
    <x v="1"/>
    <x v="14"/>
    <s v="Fiskars 8&quot; Scissors, 2/Pack"/>
    <n v="55.167999999999999"/>
    <n v="4"/>
    <n v="0.2"/>
    <n v="6.2063999999999897"/>
  </r>
  <r>
    <n v="747"/>
    <x v="345"/>
    <x v="2"/>
    <x v="279"/>
    <n v="40690"/>
    <s v="Same Day"/>
    <s v="MH-17785"/>
    <s v="Maya Herman"/>
    <x v="1"/>
    <s v="United States"/>
    <s v="San Diego"/>
    <x v="1"/>
    <n v="92105"/>
    <x v="1"/>
    <s v="FUR-TA-10002607"/>
    <x v="0"/>
    <x v="3"/>
    <s v="KI Conference Tables"/>
    <n v="567.12"/>
    <n v="10"/>
    <n v="0.2"/>
    <n v="-28.355999999999952"/>
  </r>
  <r>
    <n v="748"/>
    <x v="345"/>
    <x v="2"/>
    <x v="279"/>
    <n v="40690"/>
    <s v="Same Day"/>
    <s v="MH-17785"/>
    <s v="Maya Herman"/>
    <x v="1"/>
    <s v="United States"/>
    <s v="San Diego"/>
    <x v="1"/>
    <n v="92105"/>
    <x v="1"/>
    <s v="OFF-ST-10001809"/>
    <x v="1"/>
    <x v="4"/>
    <s v="Fellowes Officeware Wire Shelving"/>
    <n v="359.32"/>
    <n v="4"/>
    <n v="0"/>
    <n v="7.1863999999999919"/>
  </r>
  <r>
    <n v="749"/>
    <x v="346"/>
    <x v="0"/>
    <x v="231"/>
    <n v="41356"/>
    <s v="Second Class"/>
    <s v="PB-19105"/>
    <s v="Peter Bühler"/>
    <x v="0"/>
    <s v="United States"/>
    <s v="Evanston"/>
    <x v="10"/>
    <n v="60201"/>
    <x v="2"/>
    <s v="TEC-PH-10000004"/>
    <x v="2"/>
    <x v="7"/>
    <s v="Belkin iPhone and iPad Lightning Cable"/>
    <n v="11.992000000000001"/>
    <n v="1"/>
    <n v="0.2"/>
    <n v="0.89939999999999909"/>
  </r>
  <r>
    <n v="750"/>
    <x v="347"/>
    <x v="3"/>
    <x v="280"/>
    <n v="41919"/>
    <s v="Standard Class"/>
    <s v="RF-19735"/>
    <s v="Roland Fjeld"/>
    <x v="0"/>
    <s v="United States"/>
    <s v="Trenton"/>
    <x v="12"/>
    <n v="48183"/>
    <x v="2"/>
    <s v="OFF-BI-10003638"/>
    <x v="1"/>
    <x v="8"/>
    <s v="GBC Durable Plastic Covers"/>
    <n v="58.050000000000004"/>
    <n v="3"/>
    <n v="0"/>
    <n v="26.702999999999999"/>
  </r>
  <r>
    <n v="751"/>
    <x v="347"/>
    <x v="3"/>
    <x v="280"/>
    <n v="41919"/>
    <s v="Standard Class"/>
    <s v="RF-19735"/>
    <s v="Roland Fjeld"/>
    <x v="0"/>
    <s v="United States"/>
    <s v="Trenton"/>
    <x v="12"/>
    <n v="48183"/>
    <x v="2"/>
    <s v="FUR-FU-10003577"/>
    <x v="0"/>
    <x v="5"/>
    <s v="Nu-Dell Leatherette Frames"/>
    <n v="157.74"/>
    <n v="11"/>
    <n v="0"/>
    <n v="56.7864"/>
  </r>
  <r>
    <n v="752"/>
    <x v="347"/>
    <x v="3"/>
    <x v="280"/>
    <n v="41919"/>
    <s v="Standard Class"/>
    <s v="RF-19735"/>
    <s v="Roland Fjeld"/>
    <x v="0"/>
    <s v="United States"/>
    <s v="Trenton"/>
    <x v="12"/>
    <n v="48183"/>
    <x v="2"/>
    <s v="OFF-AR-10003478"/>
    <x v="1"/>
    <x v="6"/>
    <s v="Avery Hi-Liter EverBold Pen Style Fluorescent Highlighters, 4/Pack"/>
    <n v="56.980000000000004"/>
    <n v="7"/>
    <n v="0"/>
    <n v="22.792000000000002"/>
  </r>
  <r>
    <n v="753"/>
    <x v="347"/>
    <x v="3"/>
    <x v="280"/>
    <n v="41919"/>
    <s v="Standard Class"/>
    <s v="RF-19735"/>
    <s v="Roland Fjeld"/>
    <x v="0"/>
    <s v="United States"/>
    <s v="Trenton"/>
    <x v="12"/>
    <n v="48183"/>
    <x v="2"/>
    <s v="OFF-BI-10000546"/>
    <x v="1"/>
    <x v="8"/>
    <s v="Avery Durable Binders"/>
    <n v="2.88"/>
    <n v="1"/>
    <n v="0"/>
    <n v="1.4112"/>
  </r>
  <r>
    <n v="754"/>
    <x v="348"/>
    <x v="0"/>
    <x v="281"/>
    <n v="41374"/>
    <s v="First Class"/>
    <s v="YC-21895"/>
    <s v="Yoseph Carroll"/>
    <x v="1"/>
    <s v="United States"/>
    <s v="San Francisco"/>
    <x v="1"/>
    <n v="94110"/>
    <x v="1"/>
    <s v="TEC-CO-10002095"/>
    <x v="2"/>
    <x v="16"/>
    <s v="Hewlett Packard 610 Color Digital Copier / Printer"/>
    <n v="1199.9760000000001"/>
    <n v="3"/>
    <n v="0.2"/>
    <n v="374.99249999999995"/>
  </r>
  <r>
    <n v="755"/>
    <x v="349"/>
    <x v="1"/>
    <x v="214"/>
    <n v="41255"/>
    <s v="Standard Class"/>
    <s v="MS-17830"/>
    <s v="Melanie Seite"/>
    <x v="0"/>
    <s v="United States"/>
    <s v="Los Angeles"/>
    <x v="1"/>
    <n v="90036"/>
    <x v="1"/>
    <s v="FUR-FU-10002759"/>
    <x v="0"/>
    <x v="5"/>
    <s v="12-1/2 Diameter Round Wall Clock"/>
    <n v="79.92"/>
    <n v="4"/>
    <n v="0"/>
    <n v="28.7712"/>
  </r>
  <r>
    <n v="756"/>
    <x v="350"/>
    <x v="0"/>
    <x v="31"/>
    <n v="41540"/>
    <s v="Standard Class"/>
    <s v="NB-18655"/>
    <s v="Nona Balk"/>
    <x v="1"/>
    <s v="United States"/>
    <s v="Jacksonville"/>
    <x v="2"/>
    <n v="32216"/>
    <x v="0"/>
    <s v="FUR-TA-10001095"/>
    <x v="0"/>
    <x v="3"/>
    <s v="Chromcraft Round Conference Tables"/>
    <n v="383.43799999999999"/>
    <n v="4"/>
    <n v="0.45"/>
    <n v="-167.3184"/>
  </r>
  <r>
    <n v="757"/>
    <x v="351"/>
    <x v="2"/>
    <x v="282"/>
    <n v="40910"/>
    <s v="Standard Class"/>
    <s v="DC-13285"/>
    <s v="Debra Catini"/>
    <x v="0"/>
    <s v="United States"/>
    <s v="Cottage Grove"/>
    <x v="11"/>
    <n v="55016"/>
    <x v="2"/>
    <s v="OFF-ST-10002444"/>
    <x v="1"/>
    <x v="4"/>
    <s v="Recycled Eldon Regeneration Jumbo File"/>
    <n v="24.56"/>
    <n v="2"/>
    <n v="0"/>
    <n v="6.8767999999999994"/>
  </r>
  <r>
    <n v="758"/>
    <x v="351"/>
    <x v="2"/>
    <x v="282"/>
    <n v="40910"/>
    <s v="Standard Class"/>
    <s v="DC-13285"/>
    <s v="Debra Catini"/>
    <x v="0"/>
    <s v="United States"/>
    <s v="Cottage Grove"/>
    <x v="11"/>
    <n v="55016"/>
    <x v="2"/>
    <s v="TEC-AC-10001267"/>
    <x v="2"/>
    <x v="11"/>
    <s v="Imation 32GB Pocket Pro USB 3.0 Flash Drive - 32 GB - Black - 1 P ..."/>
    <n v="119.8"/>
    <n v="4"/>
    <n v="0"/>
    <n v="47.92"/>
  </r>
  <r>
    <n v="759"/>
    <x v="352"/>
    <x v="3"/>
    <x v="283"/>
    <n v="41849"/>
    <s v="Standard Class"/>
    <s v="CP-12340"/>
    <s v="Christine Phan"/>
    <x v="1"/>
    <s v="United States"/>
    <s v="New York City"/>
    <x v="15"/>
    <n v="10009"/>
    <x v="3"/>
    <s v="OFF-BI-10000848"/>
    <x v="1"/>
    <x v="8"/>
    <s v="Angle-D Ring Binders"/>
    <n v="13.128"/>
    <n v="3"/>
    <n v="0.2"/>
    <n v="4.2665999999999986"/>
  </r>
  <r>
    <n v="760"/>
    <x v="353"/>
    <x v="3"/>
    <x v="65"/>
    <n v="41905"/>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n v="41157"/>
    <s v="Standard Class"/>
    <s v="AR-10510"/>
    <s v="Andrew Roberts"/>
    <x v="0"/>
    <s v="United States"/>
    <s v="Los Angeles"/>
    <x v="1"/>
    <n v="90004"/>
    <x v="1"/>
    <s v="OFF-PA-10003441"/>
    <x v="1"/>
    <x v="10"/>
    <s v="Xerox 226"/>
    <n v="58.320000000000007"/>
    <n v="9"/>
    <n v="0"/>
    <n v="27.993600000000001"/>
  </r>
  <r>
    <n v="762"/>
    <x v="355"/>
    <x v="3"/>
    <x v="132"/>
    <n v="41951"/>
    <s v="Standard Class"/>
    <s v="JC-16105"/>
    <s v="Julie Creighton"/>
    <x v="1"/>
    <s v="United States"/>
    <s v="Atlanta"/>
    <x v="32"/>
    <n v="30318"/>
    <x v="0"/>
    <s v="OFF-LA-10004484"/>
    <x v="1"/>
    <x v="2"/>
    <s v="Avery 476"/>
    <n v="12.39"/>
    <n v="3"/>
    <n v="0"/>
    <n v="5.6993999999999998"/>
  </r>
  <r>
    <n v="763"/>
    <x v="356"/>
    <x v="1"/>
    <x v="285"/>
    <n v="40952"/>
    <s v="Standard Class"/>
    <s v="LH-17020"/>
    <s v="Lisa Hazard"/>
    <x v="0"/>
    <s v="United States"/>
    <s v="Columbus"/>
    <x v="24"/>
    <n v="43229"/>
    <x v="3"/>
    <s v="TEC-PH-10003931"/>
    <x v="2"/>
    <x v="7"/>
    <s v="JBL Micro Wireless Portable Bluetooth Speaker"/>
    <n v="107.982"/>
    <n v="3"/>
    <n v="0.4"/>
    <n v="-26.995499999999993"/>
  </r>
  <r>
    <n v="764"/>
    <x v="357"/>
    <x v="2"/>
    <x v="286"/>
    <n v="40559"/>
    <s v="Second Class"/>
    <s v="CS-12250"/>
    <s v="Chris Selesnick"/>
    <x v="1"/>
    <s v="United States"/>
    <s v="Bossier City"/>
    <x v="28"/>
    <n v="71111"/>
    <x v="0"/>
    <s v="OFF-EN-10001990"/>
    <x v="1"/>
    <x v="12"/>
    <s v="Staples"/>
    <n v="11.36"/>
    <n v="2"/>
    <n v="0"/>
    <n v="5.3391999999999991"/>
  </r>
  <r>
    <n v="765"/>
    <x v="357"/>
    <x v="2"/>
    <x v="286"/>
    <n v="40559"/>
    <s v="Second Class"/>
    <s v="CS-12250"/>
    <s v="Chris Selesnick"/>
    <x v="1"/>
    <s v="United States"/>
    <s v="Bossier City"/>
    <x v="28"/>
    <n v="71111"/>
    <x v="0"/>
    <s v="OFF-EN-10001532"/>
    <x v="1"/>
    <x v="12"/>
    <s v="Brown Kraft Recycled Envelopes"/>
    <n v="50.94"/>
    <n v="3"/>
    <n v="0"/>
    <n v="25.47"/>
  </r>
  <r>
    <n v="766"/>
    <x v="357"/>
    <x v="2"/>
    <x v="286"/>
    <n v="40559"/>
    <s v="Second Class"/>
    <s v="CS-12250"/>
    <s v="Chris Selesnick"/>
    <x v="1"/>
    <s v="United States"/>
    <s v="Bossier City"/>
    <x v="28"/>
    <n v="71111"/>
    <x v="0"/>
    <s v="TEC-AC-10003174"/>
    <x v="2"/>
    <x v="11"/>
    <s v="Plantronics S12 Corded Telephone Headset System"/>
    <n v="646.74"/>
    <n v="6"/>
    <n v="0"/>
    <n v="258.69600000000003"/>
  </r>
  <r>
    <n v="767"/>
    <x v="357"/>
    <x v="2"/>
    <x v="286"/>
    <n v="40559"/>
    <s v="Second Class"/>
    <s v="CS-12250"/>
    <s v="Chris Selesnick"/>
    <x v="1"/>
    <s v="United States"/>
    <s v="Bossier City"/>
    <x v="28"/>
    <n v="71111"/>
    <x v="0"/>
    <s v="OFF-BI-10004187"/>
    <x v="1"/>
    <x v="8"/>
    <s v="Staples"/>
    <n v="5.64"/>
    <n v="3"/>
    <n v="0"/>
    <n v="2.7071999999999994"/>
  </r>
  <r>
    <n v="768"/>
    <x v="357"/>
    <x v="2"/>
    <x v="286"/>
    <n v="40559"/>
    <s v="Second Class"/>
    <s v="CS-12250"/>
    <s v="Chris Selesnick"/>
    <x v="1"/>
    <s v="United States"/>
    <s v="Bossier City"/>
    <x v="28"/>
    <n v="71111"/>
    <x v="0"/>
    <s v="OFF-ST-10000025"/>
    <x v="1"/>
    <x v="4"/>
    <s v="Fellowes Stor/Drawer Steel Plus Storage Drawers"/>
    <n v="572.58000000000004"/>
    <n v="6"/>
    <n v="0"/>
    <n v="34.354799999999955"/>
  </r>
  <r>
    <n v="769"/>
    <x v="358"/>
    <x v="2"/>
    <x v="287"/>
    <n v="40683"/>
    <s v="Standard Class"/>
    <s v="AJ-10795"/>
    <s v="Anthony Johnson"/>
    <x v="1"/>
    <s v="United States"/>
    <s v="Saint Petersburg"/>
    <x v="2"/>
    <n v="33710"/>
    <x v="0"/>
    <s v="FUR-FU-10004306"/>
    <x v="0"/>
    <x v="5"/>
    <s v="Electrix Halogen Magnifier Lamp"/>
    <n v="310.88000000000005"/>
    <n v="2"/>
    <n v="0.2"/>
    <n v="23.315999999999988"/>
  </r>
  <r>
    <n v="770"/>
    <x v="359"/>
    <x v="0"/>
    <x v="288"/>
    <n v="41419"/>
    <s v="Standard Class"/>
    <s v="LE-16810"/>
    <s v="Laurel Elliston"/>
    <x v="0"/>
    <s v="United States"/>
    <s v="Arlington"/>
    <x v="17"/>
    <n v="22204"/>
    <x v="0"/>
    <s v="FUR-CH-10003746"/>
    <x v="0"/>
    <x v="1"/>
    <s v="Hon 4070 Series Pagoda Round Back Stacking Chairs"/>
    <n v="641.96"/>
    <n v="2"/>
    <n v="0"/>
    <n v="179.74880000000002"/>
  </r>
  <r>
    <n v="771"/>
    <x v="360"/>
    <x v="3"/>
    <x v="289"/>
    <n v="41676"/>
    <s v="Standard Class"/>
    <s v="BV-11245"/>
    <s v="Benjamin Venier"/>
    <x v="1"/>
    <s v="United States"/>
    <s v="Des Moines"/>
    <x v="23"/>
    <n v="50315"/>
    <x v="2"/>
    <s v="OFF-BI-10001036"/>
    <x v="1"/>
    <x v="8"/>
    <s v="Cardinal EasyOpen D-Ring Binders"/>
    <n v="18.28"/>
    <n v="2"/>
    <n v="0"/>
    <n v="9.14"/>
  </r>
  <r>
    <n v="772"/>
    <x v="360"/>
    <x v="3"/>
    <x v="289"/>
    <n v="41676"/>
    <s v="Standard Class"/>
    <s v="BV-11245"/>
    <s v="Benjamin Venier"/>
    <x v="1"/>
    <s v="United States"/>
    <s v="Des Moines"/>
    <x v="23"/>
    <n v="50315"/>
    <x v="2"/>
    <s v="TEC-PH-10004614"/>
    <x v="2"/>
    <x v="7"/>
    <s v="AT&amp;T 841000 Phone"/>
    <n v="207"/>
    <n v="3"/>
    <n v="0"/>
    <n v="51.75"/>
  </r>
  <r>
    <n v="773"/>
    <x v="360"/>
    <x v="3"/>
    <x v="289"/>
    <n v="41676"/>
    <s v="Standard Class"/>
    <s v="BV-11245"/>
    <s v="Benjamin Venier"/>
    <x v="1"/>
    <s v="United States"/>
    <s v="Des Moines"/>
    <x v="23"/>
    <n v="50315"/>
    <x v="2"/>
    <s v="OFF-BI-10000301"/>
    <x v="1"/>
    <x v="8"/>
    <s v="GBC Instant Report Kit"/>
    <n v="32.35"/>
    <n v="5"/>
    <n v="0"/>
    <n v="16.175000000000001"/>
  </r>
  <r>
    <n v="774"/>
    <x v="360"/>
    <x v="3"/>
    <x v="289"/>
    <n v="41676"/>
    <s v="Standard Class"/>
    <s v="BV-11245"/>
    <s v="Benjamin Venier"/>
    <x v="1"/>
    <s v="United States"/>
    <s v="Des Moines"/>
    <x v="23"/>
    <n v="50315"/>
    <x v="2"/>
    <s v="OFF-BI-10003910"/>
    <x v="1"/>
    <x v="8"/>
    <s v="DXL Angle-View Binders with Locking Rings by Samsill"/>
    <n v="7.71"/>
    <n v="1"/>
    <n v="0"/>
    <n v="3.4695"/>
  </r>
  <r>
    <n v="775"/>
    <x v="360"/>
    <x v="3"/>
    <x v="289"/>
    <n v="41676"/>
    <s v="Standard Class"/>
    <s v="BV-11245"/>
    <s v="Benjamin Venier"/>
    <x v="1"/>
    <s v="United States"/>
    <s v="Des Moines"/>
    <x v="23"/>
    <n v="50315"/>
    <x v="2"/>
    <s v="OFF-AR-10004648"/>
    <x v="1"/>
    <x v="6"/>
    <s v="Boston 19500 Mighty Mite Electric Pencil Sharpener"/>
    <n v="40.299999999999997"/>
    <n v="2"/>
    <n v="0"/>
    <n v="10.881"/>
  </r>
  <r>
    <n v="776"/>
    <x v="360"/>
    <x v="3"/>
    <x v="289"/>
    <n v="41676"/>
    <s v="Standard Class"/>
    <s v="BV-11245"/>
    <s v="Benjamin Venier"/>
    <x v="1"/>
    <s v="United States"/>
    <s v="Des Moines"/>
    <x v="23"/>
    <n v="50315"/>
    <x v="2"/>
    <s v="FUR-FU-10002597"/>
    <x v="0"/>
    <x v="5"/>
    <s v="C-Line Magnetic Cubicle Keepers, Clear Polypropylene"/>
    <n v="34.580000000000005"/>
    <n v="7"/>
    <n v="0"/>
    <n v="14.523600000000002"/>
  </r>
  <r>
    <n v="777"/>
    <x v="361"/>
    <x v="2"/>
    <x v="290"/>
    <n v="40730"/>
    <s v="Standard Class"/>
    <s v="DL-12865"/>
    <s v="Dan Lawera"/>
    <x v="0"/>
    <s v="United States"/>
    <s v="Cincinnati"/>
    <x v="24"/>
    <n v="45231"/>
    <x v="3"/>
    <s v="OFF-AR-10003405"/>
    <x v="1"/>
    <x v="6"/>
    <s v="Dixon My First Ticonderoga Pencil, #2"/>
    <n v="32.76"/>
    <n v="7"/>
    <n v="0.2"/>
    <n v="3.6854999999999958"/>
  </r>
  <r>
    <n v="778"/>
    <x v="362"/>
    <x v="1"/>
    <x v="291"/>
    <n v="41144"/>
    <s v="First Class"/>
    <s v="NZ-18565"/>
    <s v="Nick Zandusky"/>
    <x v="2"/>
    <s v="United States"/>
    <s v="San Francisco"/>
    <x v="1"/>
    <n v="94110"/>
    <x v="1"/>
    <s v="FUR-CH-10002335"/>
    <x v="0"/>
    <x v="1"/>
    <s v="Hon GuestStacker Chair"/>
    <n v="544.00800000000004"/>
    <n v="3"/>
    <n v="0.2"/>
    <n v="40.800600000000003"/>
  </r>
  <r>
    <n v="779"/>
    <x v="362"/>
    <x v="1"/>
    <x v="291"/>
    <n v="41144"/>
    <s v="First Class"/>
    <s v="NZ-18565"/>
    <s v="Nick Zandusky"/>
    <x v="2"/>
    <s v="United States"/>
    <s v="San Francisco"/>
    <x v="1"/>
    <n v="94110"/>
    <x v="1"/>
    <s v="OFF-PA-10000157"/>
    <x v="1"/>
    <x v="10"/>
    <s v="Xerox 191"/>
    <n v="59.94"/>
    <n v="3"/>
    <n v="0"/>
    <n v="28.171799999999998"/>
  </r>
  <r>
    <n v="780"/>
    <x v="362"/>
    <x v="1"/>
    <x v="291"/>
    <n v="41144"/>
    <s v="First Class"/>
    <s v="NZ-18565"/>
    <s v="Nick Zandusky"/>
    <x v="2"/>
    <s v="United States"/>
    <s v="San Francisco"/>
    <x v="1"/>
    <n v="94110"/>
    <x v="1"/>
    <s v="OFF-PA-10001947"/>
    <x v="1"/>
    <x v="10"/>
    <s v="Xerox 1974"/>
    <n v="23.92"/>
    <n v="4"/>
    <n v="0"/>
    <n v="11.720800000000001"/>
  </r>
  <r>
    <n v="781"/>
    <x v="362"/>
    <x v="1"/>
    <x v="291"/>
    <n v="41144"/>
    <s v="First Class"/>
    <s v="NZ-18565"/>
    <s v="Nick Zandusky"/>
    <x v="2"/>
    <s v="United States"/>
    <s v="San Francisco"/>
    <x v="1"/>
    <n v="94110"/>
    <x v="1"/>
    <s v="OFF-PA-10003657"/>
    <x v="1"/>
    <x v="10"/>
    <s v="Xerox 1927"/>
    <n v="4.28"/>
    <n v="1"/>
    <n v="0"/>
    <n v="1.9259999999999997"/>
  </r>
  <r>
    <n v="782"/>
    <x v="363"/>
    <x v="1"/>
    <x v="292"/>
    <n v="41188"/>
    <s v="Second Class"/>
    <s v="BM-11785"/>
    <s v="Bryan Mills"/>
    <x v="0"/>
    <s v="United States"/>
    <s v="Columbus"/>
    <x v="24"/>
    <n v="43229"/>
    <x v="3"/>
    <s v="OFF-BI-10001098"/>
    <x v="1"/>
    <x v="8"/>
    <s v="Acco D-Ring Binder w/DublLock"/>
    <n v="32.07"/>
    <n v="5"/>
    <n v="0.7"/>
    <n v="-22.448999999999991"/>
  </r>
  <r>
    <n v="783"/>
    <x v="363"/>
    <x v="1"/>
    <x v="292"/>
    <n v="41188"/>
    <s v="Second Class"/>
    <s v="BM-11785"/>
    <s v="Bryan Mills"/>
    <x v="0"/>
    <s v="United States"/>
    <s v="Columbus"/>
    <x v="24"/>
    <n v="43229"/>
    <x v="3"/>
    <s v="TEC-AC-10002167"/>
    <x v="2"/>
    <x v="11"/>
    <s v="Imation 8gb Micro Traveldrive Usb 2.0 Flash Drive"/>
    <n v="24"/>
    <n v="2"/>
    <n v="0.2"/>
    <n v="-2.6999999999999993"/>
  </r>
  <r>
    <n v="784"/>
    <x v="363"/>
    <x v="1"/>
    <x v="292"/>
    <n v="41188"/>
    <s v="Second Class"/>
    <s v="BM-11785"/>
    <s v="Bryan Mills"/>
    <x v="0"/>
    <s v="United States"/>
    <s v="Columbus"/>
    <x v="24"/>
    <n v="43229"/>
    <x v="3"/>
    <s v="FUR-BO-10004409"/>
    <x v="0"/>
    <x v="0"/>
    <s v="Safco Value Mate Series Steel Bookcases, Baked Enamel Finish on Steel, Gray"/>
    <n v="35.49"/>
    <n v="1"/>
    <n v="0.5"/>
    <n v="-15.615600000000001"/>
  </r>
  <r>
    <n v="785"/>
    <x v="363"/>
    <x v="1"/>
    <x v="292"/>
    <n v="41188"/>
    <s v="Second Class"/>
    <s v="BM-11785"/>
    <s v="Bryan Mills"/>
    <x v="0"/>
    <s v="United States"/>
    <s v="Columbus"/>
    <x v="24"/>
    <n v="43229"/>
    <x v="3"/>
    <s v="TEC-AC-10000057"/>
    <x v="2"/>
    <x v="11"/>
    <s v="Microsoft Natural Ergonomic Keyboard 4000"/>
    <n v="47.984000000000002"/>
    <n v="2"/>
    <n v="0.2"/>
    <n v="0.59979999999999656"/>
  </r>
  <r>
    <n v="786"/>
    <x v="364"/>
    <x v="1"/>
    <x v="293"/>
    <n v="41057"/>
    <s v="Standard Class"/>
    <s v="EA-14035"/>
    <s v="Erin Ashbrook"/>
    <x v="1"/>
    <s v="United States"/>
    <s v="Columbia"/>
    <x v="20"/>
    <n v="29203"/>
    <x v="0"/>
    <s v="OFF-EN-10000056"/>
    <x v="1"/>
    <x v="12"/>
    <s v="Cameo Buff Policy Envelopes"/>
    <n v="186.69"/>
    <n v="3"/>
    <n v="0"/>
    <n v="87.744299999999981"/>
  </r>
  <r>
    <n v="787"/>
    <x v="365"/>
    <x v="3"/>
    <x v="294"/>
    <n v="41720"/>
    <s v="Second Class"/>
    <s v="CL-12565"/>
    <s v="Clay Ludtke"/>
    <x v="0"/>
    <s v="United States"/>
    <s v="Lancaster"/>
    <x v="1"/>
    <n v="93534"/>
    <x v="1"/>
    <s v="OFF-BI-10000014"/>
    <x v="1"/>
    <x v="8"/>
    <s v="Heavy-Duty E-Z-D Binders"/>
    <n v="17.456"/>
    <n v="2"/>
    <n v="0.2"/>
    <n v="5.8914"/>
  </r>
  <r>
    <n v="788"/>
    <x v="366"/>
    <x v="1"/>
    <x v="295"/>
    <n v="41259"/>
    <s v="Standard Class"/>
    <s v="LT-17110"/>
    <s v="Liz Thompson"/>
    <x v="0"/>
    <s v="United States"/>
    <s v="Lancaster"/>
    <x v="1"/>
    <n v="93534"/>
    <x v="1"/>
    <s v="FUR-CH-10004675"/>
    <x v="0"/>
    <x v="1"/>
    <s v="Lifetime Advantage Folding Chairs, 4/Carton"/>
    <n v="348.92800000000005"/>
    <n v="2"/>
    <n v="0.2"/>
    <n v="34.89279999999998"/>
  </r>
  <r>
    <n v="789"/>
    <x v="367"/>
    <x v="1"/>
    <x v="153"/>
    <n v="41090"/>
    <s v="Standard Class"/>
    <s v="SA-20830"/>
    <s v="Sue Ann Reed"/>
    <x v="0"/>
    <s v="United States"/>
    <s v="Richmond"/>
    <x v="17"/>
    <n v="23223"/>
    <x v="0"/>
    <s v="OFF-BI-10001543"/>
    <x v="1"/>
    <x v="8"/>
    <s v="GBC VeloBinder Manual Binding System"/>
    <n v="143.96"/>
    <n v="4"/>
    <n v="0"/>
    <n v="69.100800000000007"/>
  </r>
  <r>
    <n v="790"/>
    <x v="367"/>
    <x v="1"/>
    <x v="153"/>
    <n v="41090"/>
    <s v="Standard Class"/>
    <s v="SA-20830"/>
    <s v="Sue Ann Reed"/>
    <x v="0"/>
    <s v="United States"/>
    <s v="Richmond"/>
    <x v="17"/>
    <n v="23223"/>
    <x v="0"/>
    <s v="OFF-ST-10001321"/>
    <x v="1"/>
    <x v="4"/>
    <s v="Decoflex Hanging Personal Folder File, Blue"/>
    <n v="15.42"/>
    <n v="1"/>
    <n v="0"/>
    <n v="4.1634000000000011"/>
  </r>
  <r>
    <n v="791"/>
    <x v="367"/>
    <x v="1"/>
    <x v="153"/>
    <n v="41090"/>
    <s v="Standard Class"/>
    <s v="SA-20830"/>
    <s v="Sue Ann Reed"/>
    <x v="0"/>
    <s v="United States"/>
    <s v="Richmond"/>
    <x v="17"/>
    <n v="23223"/>
    <x v="0"/>
    <s v="OFF-BI-10001132"/>
    <x v="1"/>
    <x v="8"/>
    <s v="Acco PRESSTEX Data Binder with Storage Hooks, Dark Blue, 9 1/2&quot; X 11&quot;"/>
    <n v="43.04"/>
    <n v="8"/>
    <n v="0"/>
    <n v="21.089600000000001"/>
  </r>
  <r>
    <n v="792"/>
    <x v="367"/>
    <x v="1"/>
    <x v="153"/>
    <n v="41090"/>
    <s v="Standard Class"/>
    <s v="SA-20830"/>
    <s v="Sue Ann Reed"/>
    <x v="0"/>
    <s v="United States"/>
    <s v="Richmond"/>
    <x v="17"/>
    <n v="23223"/>
    <x v="0"/>
    <s v="FUR-CH-10003199"/>
    <x v="0"/>
    <x v="1"/>
    <s v="Office Star - Contemporary Task Swivel Chair"/>
    <n v="332.94"/>
    <n v="3"/>
    <n v="0"/>
    <n v="79.905599999999993"/>
  </r>
  <r>
    <n v="793"/>
    <x v="368"/>
    <x v="0"/>
    <x v="244"/>
    <n v="41415"/>
    <s v="Same Day"/>
    <s v="JK-15730"/>
    <s v="Joe Kamberova"/>
    <x v="0"/>
    <s v="United States"/>
    <s v="Asheville"/>
    <x v="3"/>
    <n v="28806"/>
    <x v="0"/>
    <s v="TEC-PH-10001530"/>
    <x v="2"/>
    <x v="7"/>
    <s v="Cisco Unified IP Phone 7945G VoIP phone"/>
    <n v="1363.96"/>
    <n v="5"/>
    <n v="0.2"/>
    <n v="85.247500000000002"/>
  </r>
  <r>
    <n v="794"/>
    <x v="369"/>
    <x v="2"/>
    <x v="59"/>
    <n v="40812"/>
    <s v="Standard Class"/>
    <s v="ES-14020"/>
    <s v="Erica Smith"/>
    <x v="0"/>
    <s v="United States"/>
    <s v="San Francisco"/>
    <x v="1"/>
    <n v="94110"/>
    <x v="1"/>
    <s v="OFF-LA-10001569"/>
    <x v="1"/>
    <x v="2"/>
    <s v="Avery 499"/>
    <n v="9.9600000000000009"/>
    <n v="2"/>
    <n v="0"/>
    <n v="4.5815999999999999"/>
  </r>
  <r>
    <n v="795"/>
    <x v="369"/>
    <x v="2"/>
    <x v="59"/>
    <n v="40812"/>
    <s v="Standard Class"/>
    <s v="ES-14020"/>
    <s v="Erica Smith"/>
    <x v="0"/>
    <s v="United States"/>
    <s v="San Francisco"/>
    <x v="1"/>
    <n v="94110"/>
    <x v="1"/>
    <s v="OFF-PA-10003724"/>
    <x v="1"/>
    <x v="10"/>
    <s v="Wirebound Message Book, 4 per Page"/>
    <n v="21.72"/>
    <n v="4"/>
    <n v="0"/>
    <n v="10.642799999999999"/>
  </r>
  <r>
    <n v="796"/>
    <x v="370"/>
    <x v="3"/>
    <x v="296"/>
    <n v="41909"/>
    <s v="Standard Class"/>
    <s v="RH-19495"/>
    <s v="Rick Hansen"/>
    <x v="0"/>
    <s v="United States"/>
    <s v="Rochester"/>
    <x v="11"/>
    <n v="55901"/>
    <x v="2"/>
    <s v="OFF-BI-10000546"/>
    <x v="1"/>
    <x v="8"/>
    <s v="Avery Durable Binders"/>
    <n v="20.16"/>
    <n v="7"/>
    <n v="0"/>
    <n v="9.8783999999999992"/>
  </r>
  <r>
    <n v="797"/>
    <x v="371"/>
    <x v="1"/>
    <x v="100"/>
    <n v="41269"/>
    <s v="First Class"/>
    <s v="DB-13120"/>
    <s v="David Bremer"/>
    <x v="1"/>
    <s v="United States"/>
    <s v="Rochester"/>
    <x v="15"/>
    <n v="14609"/>
    <x v="3"/>
    <s v="OFF-PA-10000176"/>
    <x v="1"/>
    <x v="10"/>
    <s v="Xerox 1887"/>
    <n v="132.79"/>
    <n v="7"/>
    <n v="0"/>
    <n v="63.739199999999997"/>
  </r>
  <r>
    <n v="798"/>
    <x v="371"/>
    <x v="1"/>
    <x v="100"/>
    <n v="41269"/>
    <s v="First Class"/>
    <s v="DB-13120"/>
    <s v="David Bremer"/>
    <x v="1"/>
    <s v="United States"/>
    <s v="Rochester"/>
    <x v="15"/>
    <n v="14609"/>
    <x v="3"/>
    <s v="OFF-PA-10002365"/>
    <x v="1"/>
    <x v="10"/>
    <s v="Xerox 1967"/>
    <n v="12.96"/>
    <n v="2"/>
    <n v="0"/>
    <n v="6.2208000000000006"/>
  </r>
  <r>
    <n v="799"/>
    <x v="371"/>
    <x v="1"/>
    <x v="100"/>
    <n v="41269"/>
    <s v="First Class"/>
    <s v="DB-13120"/>
    <s v="David Bremer"/>
    <x v="1"/>
    <s v="United States"/>
    <s v="Rochester"/>
    <x v="15"/>
    <n v="14609"/>
    <x v="3"/>
    <s v="OFF-LA-10002271"/>
    <x v="1"/>
    <x v="2"/>
    <s v="Smead Alpha-Z Color-Coded Second Alphabetical Labels and Starter Set"/>
    <n v="21.560000000000002"/>
    <n v="7"/>
    <n v="0"/>
    <n v="10.348799999999999"/>
  </r>
  <r>
    <n v="800"/>
    <x v="372"/>
    <x v="1"/>
    <x v="154"/>
    <n v="41246"/>
    <s v="Standard Class"/>
    <s v="CD-11920"/>
    <s v="Carlos Daly"/>
    <x v="0"/>
    <s v="United States"/>
    <s v="Lake Elsinore"/>
    <x v="1"/>
    <n v="92530"/>
    <x v="1"/>
    <s v="FUR-CH-10002647"/>
    <x v="0"/>
    <x v="1"/>
    <s v="Situations Contoured Folding Chairs, 4/Set"/>
    <n v="283.92"/>
    <n v="5"/>
    <n v="0.2"/>
    <n v="17.745000000000019"/>
  </r>
  <r>
    <n v="801"/>
    <x v="373"/>
    <x v="3"/>
    <x v="297"/>
    <n v="41694"/>
    <s v="First Class"/>
    <s v="HW-14935"/>
    <s v="Helen Wasserman"/>
    <x v="1"/>
    <s v="United States"/>
    <s v="San Diego"/>
    <x v="1"/>
    <n v="92105"/>
    <x v="1"/>
    <s v="FUR-FU-10004090"/>
    <x v="0"/>
    <x v="5"/>
    <s v="Executive Impressions 14&quot; Contract Wall Clock"/>
    <n v="22.23"/>
    <n v="1"/>
    <n v="0"/>
    <n v="7.3358999999999988"/>
  </r>
  <r>
    <n v="802"/>
    <x v="373"/>
    <x v="3"/>
    <x v="297"/>
    <n v="41694"/>
    <s v="First Class"/>
    <s v="HW-14935"/>
    <s v="Helen Wasserman"/>
    <x v="1"/>
    <s v="United States"/>
    <s v="San Diego"/>
    <x v="1"/>
    <n v="92105"/>
    <x v="1"/>
    <s v="TEC-PH-10001580"/>
    <x v="2"/>
    <x v="7"/>
    <s v="Logitech Mobile Speakerphone P710e - speaker phone"/>
    <n v="215.96799999999999"/>
    <n v="2"/>
    <n v="0.2"/>
    <n v="18.897199999999991"/>
  </r>
  <r>
    <n v="803"/>
    <x v="374"/>
    <x v="0"/>
    <x v="298"/>
    <n v="41510"/>
    <s v="Second Class"/>
    <s v="HW-14935"/>
    <s v="Helen Wasserman"/>
    <x v="1"/>
    <s v="United States"/>
    <s v="New York City"/>
    <x v="15"/>
    <n v="10024"/>
    <x v="3"/>
    <s v="OFF-AP-10000576"/>
    <x v="1"/>
    <x v="9"/>
    <s v="Belkin 7 Outlet SurgeMaster II"/>
    <n v="355.32"/>
    <n v="9"/>
    <n v="0"/>
    <n v="99.48960000000001"/>
  </r>
  <r>
    <n v="804"/>
    <x v="375"/>
    <x v="0"/>
    <x v="299"/>
    <n v="41351"/>
    <s v="Standard Class"/>
    <s v="MC-18130"/>
    <s v="Mike Caudle"/>
    <x v="1"/>
    <s v="United States"/>
    <s v="Monroe"/>
    <x v="28"/>
    <n v="71203"/>
    <x v="0"/>
    <s v="OFF-PA-10003953"/>
    <x v="1"/>
    <x v="10"/>
    <s v="Xerox 218"/>
    <n v="12.96"/>
    <n v="2"/>
    <n v="0"/>
    <n v="6.2208000000000006"/>
  </r>
  <r>
    <n v="805"/>
    <x v="376"/>
    <x v="3"/>
    <x v="300"/>
    <n v="41754"/>
    <s v="First Class"/>
    <s v="GM-14440"/>
    <s v="Gary McGarr"/>
    <x v="0"/>
    <s v="United States"/>
    <s v="San Francisco"/>
    <x v="1"/>
    <n v="94122"/>
    <x v="1"/>
    <s v="FUR-FU-10000794"/>
    <x v="0"/>
    <x v="5"/>
    <s v="Eldon Stackable Tray, Side-Load, Legal, Smoke"/>
    <n v="18.28"/>
    <n v="2"/>
    <n v="0"/>
    <n v="6.2151999999999994"/>
  </r>
  <r>
    <n v="806"/>
    <x v="377"/>
    <x v="2"/>
    <x v="301"/>
    <n v="40854"/>
    <s v="Standard Class"/>
    <s v="RA-19915"/>
    <s v="Russell Applegate"/>
    <x v="0"/>
    <s v="United States"/>
    <s v="Denver"/>
    <x v="22"/>
    <n v="80219"/>
    <x v="1"/>
    <s v="OFF-AR-10001897"/>
    <x v="1"/>
    <x v="6"/>
    <s v="Model L Table or Wall-Mount Pencil Sharpener"/>
    <n v="43.176000000000002"/>
    <n v="3"/>
    <n v="0.2"/>
    <n v="4.3176000000000005"/>
  </r>
  <r>
    <n v="807"/>
    <x v="377"/>
    <x v="2"/>
    <x v="301"/>
    <n v="40854"/>
    <s v="Standard Class"/>
    <s v="RA-19915"/>
    <s v="Russell Applegate"/>
    <x v="0"/>
    <s v="United States"/>
    <s v="Denver"/>
    <x v="22"/>
    <n v="80219"/>
    <x v="1"/>
    <s v="TEC-PH-10001795"/>
    <x v="2"/>
    <x v="7"/>
    <s v="ClearOne CHATAttach 160 - speaker phone"/>
    <n v="1983.9680000000001"/>
    <n v="4"/>
    <n v="0.2"/>
    <n v="247.99599999999981"/>
  </r>
  <r>
    <n v="808"/>
    <x v="378"/>
    <x v="1"/>
    <x v="302"/>
    <n v="40944"/>
    <s v="First Class"/>
    <s v="AA-10375"/>
    <s v="Allen Armold"/>
    <x v="0"/>
    <s v="United States"/>
    <s v="Omaha"/>
    <x v="8"/>
    <n v="68104"/>
    <x v="2"/>
    <s v="FUR-FU-10003347"/>
    <x v="0"/>
    <x v="5"/>
    <s v="Coloredge Poster Frame"/>
    <n v="28.4"/>
    <n v="2"/>
    <n v="0"/>
    <n v="11.076000000000001"/>
  </r>
  <r>
    <n v="809"/>
    <x v="378"/>
    <x v="1"/>
    <x v="302"/>
    <n v="40944"/>
    <s v="First Class"/>
    <s v="AA-10375"/>
    <s v="Allen Armold"/>
    <x v="0"/>
    <s v="United States"/>
    <s v="Omaha"/>
    <x v="8"/>
    <n v="68104"/>
    <x v="2"/>
    <s v="TEC-AC-10004901"/>
    <x v="2"/>
    <x v="11"/>
    <s v="Kensington SlimBlade Notebook Wireless Mouse with Nano Receiver "/>
    <n v="149.97"/>
    <n v="3"/>
    <n v="0"/>
    <n v="50.989800000000002"/>
  </r>
  <r>
    <n v="810"/>
    <x v="379"/>
    <x v="2"/>
    <x v="303"/>
    <n v="40831"/>
    <s v="First Class"/>
    <s v="ZC-21910"/>
    <s v="Zuschuss Carroll"/>
    <x v="0"/>
    <s v="United States"/>
    <s v="Edmonds"/>
    <x v="4"/>
    <n v="98026"/>
    <x v="1"/>
    <s v="OFF-AR-10003190"/>
    <x v="1"/>
    <x v="6"/>
    <s v="Newell 32"/>
    <n v="11.52"/>
    <n v="4"/>
    <n v="0"/>
    <n v="3.2256"/>
  </r>
  <r>
    <n v="811"/>
    <x v="379"/>
    <x v="2"/>
    <x v="303"/>
    <n v="40831"/>
    <s v="First Class"/>
    <s v="ZC-21910"/>
    <s v="Zuschuss Carroll"/>
    <x v="0"/>
    <s v="United States"/>
    <s v="Edmonds"/>
    <x v="4"/>
    <n v="98026"/>
    <x v="1"/>
    <s v="FUR-TA-10002903"/>
    <x v="0"/>
    <x v="3"/>
    <s v="Bevis Round Bullnose 29&quot; High Table Top"/>
    <n v="1298.55"/>
    <n v="5"/>
    <n v="0"/>
    <n v="311.65199999999999"/>
  </r>
  <r>
    <n v="812"/>
    <x v="379"/>
    <x v="2"/>
    <x v="303"/>
    <n v="40831"/>
    <s v="First Class"/>
    <s v="ZC-21910"/>
    <s v="Zuschuss Carroll"/>
    <x v="0"/>
    <s v="United States"/>
    <s v="Edmonds"/>
    <x v="4"/>
    <n v="98026"/>
    <x v="1"/>
    <s v="OFF-AP-10000240"/>
    <x v="1"/>
    <x v="9"/>
    <s v="Belkin F9G930V10-GRY 9 Outlet Surge"/>
    <n v="213.92"/>
    <n v="4"/>
    <n v="0"/>
    <n v="62.036799999999971"/>
  </r>
  <r>
    <n v="813"/>
    <x v="379"/>
    <x v="2"/>
    <x v="303"/>
    <n v="40831"/>
    <s v="First Class"/>
    <s v="ZC-21910"/>
    <s v="Zuschuss Carroll"/>
    <x v="0"/>
    <s v="United States"/>
    <s v="Edmonds"/>
    <x v="4"/>
    <n v="98026"/>
    <x v="1"/>
    <s v="TEC-AC-10001101"/>
    <x v="2"/>
    <x v="11"/>
    <s v="Sony 16GB Class 10 Micro SDHC R40 Memory Card"/>
    <n v="25.78"/>
    <n v="2"/>
    <n v="0"/>
    <n v="2.5779999999999994"/>
  </r>
  <r>
    <n v="814"/>
    <x v="380"/>
    <x v="3"/>
    <x v="304"/>
    <n v="41774"/>
    <s v="Same Day"/>
    <s v="PJ-19015"/>
    <s v="Pauline Johnson"/>
    <x v="0"/>
    <s v="United States"/>
    <s v="Santa Ana"/>
    <x v="1"/>
    <n v="92704"/>
    <x v="1"/>
    <s v="FUR-FU-10000794"/>
    <x v="0"/>
    <x v="5"/>
    <s v="Eldon Stackable Tray, Side-Load, Legal, Smoke"/>
    <n v="18.28"/>
    <n v="2"/>
    <n v="0"/>
    <n v="6.2151999999999994"/>
  </r>
  <r>
    <n v="815"/>
    <x v="380"/>
    <x v="3"/>
    <x v="304"/>
    <n v="41774"/>
    <s v="Same Day"/>
    <s v="PJ-19015"/>
    <s v="Pauline Johnson"/>
    <x v="0"/>
    <s v="United States"/>
    <s v="Santa Ana"/>
    <x v="1"/>
    <n v="92704"/>
    <x v="1"/>
    <s v="TEC-AC-10001838"/>
    <x v="2"/>
    <x v="11"/>
    <s v="Razer Tiamat Over Ear 7.1 Surround Sound PC Gaming Headset"/>
    <n v="1399.93"/>
    <n v="7"/>
    <n v="0"/>
    <n v="601.96990000000005"/>
  </r>
  <r>
    <n v="816"/>
    <x v="381"/>
    <x v="1"/>
    <x v="305"/>
    <n v="40991"/>
    <s v="First Class"/>
    <s v="BW-11110"/>
    <s v="Bart Watters"/>
    <x v="1"/>
    <s v="United States"/>
    <s v="Milwaukee"/>
    <x v="6"/>
    <n v="53209"/>
    <x v="2"/>
    <s v="OFF-PA-10000061"/>
    <x v="1"/>
    <x v="10"/>
    <s v="Xerox 205"/>
    <n v="51.84"/>
    <n v="8"/>
    <n v="0"/>
    <n v="24.883200000000002"/>
  </r>
  <r>
    <n v="817"/>
    <x v="382"/>
    <x v="0"/>
    <x v="306"/>
    <n v="41537"/>
    <s v="Standard Class"/>
    <s v="DB-13210"/>
    <s v="Dean Braden"/>
    <x v="0"/>
    <s v="United States"/>
    <s v="Philadelphia"/>
    <x v="9"/>
    <n v="19140"/>
    <x v="3"/>
    <s v="OFF-PA-10003651"/>
    <x v="1"/>
    <x v="10"/>
    <s v="Xerox 1968"/>
    <n v="5.3440000000000003"/>
    <n v="1"/>
    <n v="0.2"/>
    <n v="1.8703999999999998"/>
  </r>
  <r>
    <n v="818"/>
    <x v="383"/>
    <x v="2"/>
    <x v="307"/>
    <n v="40726"/>
    <s v="Standard Class"/>
    <s v="CA-12775"/>
    <s v="Cynthia Arntzen"/>
    <x v="0"/>
    <s v="United States"/>
    <s v="Philadelphia"/>
    <x v="9"/>
    <n v="19140"/>
    <x v="3"/>
    <s v="OFF-PA-10000304"/>
    <x v="1"/>
    <x v="10"/>
    <s v="Xerox 1995"/>
    <n v="41.472000000000008"/>
    <n v="8"/>
    <n v="0.2"/>
    <n v="14.5152"/>
  </r>
  <r>
    <n v="819"/>
    <x v="383"/>
    <x v="2"/>
    <x v="307"/>
    <n v="40726"/>
    <s v="Standard Class"/>
    <s v="CA-12775"/>
    <s v="Cynthia Arntzen"/>
    <x v="0"/>
    <s v="United States"/>
    <s v="Philadelphia"/>
    <x v="9"/>
    <n v="19140"/>
    <x v="3"/>
    <s v="OFF-BI-10003094"/>
    <x v="1"/>
    <x v="8"/>
    <s v="Self-Adhesive Ring Binder Labels"/>
    <n v="3.168000000000001"/>
    <n v="3"/>
    <n v="0.7"/>
    <n v="-2.4287999999999998"/>
  </r>
  <r>
    <n v="820"/>
    <x v="383"/>
    <x v="2"/>
    <x v="307"/>
    <n v="40726"/>
    <s v="Standard Class"/>
    <s v="CA-12775"/>
    <s v="Cynthia Arntzen"/>
    <x v="0"/>
    <s v="United States"/>
    <s v="Philadelphia"/>
    <x v="9"/>
    <n v="19140"/>
    <x v="3"/>
    <s v="FUR-CH-10001394"/>
    <x v="0"/>
    <x v="1"/>
    <s v="Global Leather Executive Chair"/>
    <n v="1228.4649999999999"/>
    <n v="5"/>
    <n v="0.3"/>
    <n v="0"/>
  </r>
  <r>
    <n v="821"/>
    <x v="383"/>
    <x v="2"/>
    <x v="307"/>
    <n v="40726"/>
    <s v="Standard Class"/>
    <s v="CA-12775"/>
    <s v="Cynthia Arntzen"/>
    <x v="0"/>
    <s v="United States"/>
    <s v="Philadelphia"/>
    <x v="9"/>
    <n v="19140"/>
    <x v="3"/>
    <s v="OFF-BI-10004230"/>
    <x v="1"/>
    <x v="8"/>
    <s v="GBC Recycled Grain Textured Covers"/>
    <n v="31.086000000000006"/>
    <n v="3"/>
    <n v="0.7"/>
    <n v="-22.796399999999991"/>
  </r>
  <r>
    <n v="822"/>
    <x v="383"/>
    <x v="2"/>
    <x v="307"/>
    <n v="40726"/>
    <s v="Standard Class"/>
    <s v="CA-12775"/>
    <s v="Cynthia Arntzen"/>
    <x v="0"/>
    <s v="United States"/>
    <s v="Philadelphia"/>
    <x v="9"/>
    <n v="19140"/>
    <x v="3"/>
    <s v="OFF-PA-10003395"/>
    <x v="1"/>
    <x v="10"/>
    <s v="Xerox 1941"/>
    <n v="335.52"/>
    <n v="4"/>
    <n v="0.2"/>
    <n v="117.43199999999999"/>
  </r>
  <r>
    <n v="823"/>
    <x v="384"/>
    <x v="3"/>
    <x v="308"/>
    <n v="41818"/>
    <s v="Standard Class"/>
    <s v="TR-21325"/>
    <s v="Toby Ritter"/>
    <x v="0"/>
    <s v="United States"/>
    <s v="Belleville"/>
    <x v="30"/>
    <n v="7109"/>
    <x v="3"/>
    <s v="TEC-AC-10002402"/>
    <x v="2"/>
    <x v="11"/>
    <s v="Razer Kraken PRO Over Ear PC and Music Headset"/>
    <n v="239.96999999999997"/>
    <n v="3"/>
    <n v="0"/>
    <n v="71.990999999999985"/>
  </r>
  <r>
    <n v="824"/>
    <x v="384"/>
    <x v="3"/>
    <x v="308"/>
    <n v="41818"/>
    <s v="Standard Class"/>
    <s v="TR-21325"/>
    <s v="Toby Ritter"/>
    <x v="0"/>
    <s v="United States"/>
    <s v="Belleville"/>
    <x v="30"/>
    <n v="7109"/>
    <x v="3"/>
    <s v="OFF-LA-10003223"/>
    <x v="1"/>
    <x v="2"/>
    <s v="Avery 508"/>
    <n v="9.82"/>
    <n v="2"/>
    <n v="0"/>
    <n v="4.8117999999999999"/>
  </r>
  <r>
    <n v="825"/>
    <x v="385"/>
    <x v="2"/>
    <x v="309"/>
    <n v="40678"/>
    <s v="Standard Class"/>
    <s v="PG-18820"/>
    <s v="Patrick Gardner"/>
    <x v="0"/>
    <s v="United States"/>
    <s v="San Francisco"/>
    <x v="1"/>
    <n v="94110"/>
    <x v="1"/>
    <s v="TEC-AC-10003441"/>
    <x v="2"/>
    <x v="11"/>
    <s v="Kingston Digital DataTraveler 32GB USB 2.0"/>
    <n v="67.8"/>
    <n v="4"/>
    <n v="0"/>
    <n v="4.0679999999999978"/>
  </r>
  <r>
    <n v="826"/>
    <x v="385"/>
    <x v="2"/>
    <x v="309"/>
    <n v="40678"/>
    <s v="Standard Class"/>
    <s v="PG-18820"/>
    <s v="Patrick Gardner"/>
    <x v="0"/>
    <s v="United States"/>
    <s v="San Francisco"/>
    <x v="1"/>
    <n v="94110"/>
    <x v="1"/>
    <s v="TEC-AC-10000109"/>
    <x v="2"/>
    <x v="11"/>
    <s v="Sony Micro Vault Click 16 GB USB 2.0 Flash Drive"/>
    <n v="167.97"/>
    <n v="3"/>
    <n v="0"/>
    <n v="40.31280000000001"/>
  </r>
  <r>
    <n v="827"/>
    <x v="386"/>
    <x v="3"/>
    <x v="170"/>
    <n v="41880"/>
    <s v="Standard Class"/>
    <s v="GT-14710"/>
    <s v="Greg Tran"/>
    <x v="0"/>
    <s v="United States"/>
    <s v="Lakeville"/>
    <x v="11"/>
    <n v="55044"/>
    <x v="2"/>
    <s v="OFF-FA-10002280"/>
    <x v="1"/>
    <x v="13"/>
    <s v="Advantus Plastic Paper Clips"/>
    <n v="35"/>
    <n v="7"/>
    <n v="0"/>
    <n v="16.8"/>
  </r>
  <r>
    <n v="828"/>
    <x v="386"/>
    <x v="3"/>
    <x v="170"/>
    <n v="41880"/>
    <s v="Standard Class"/>
    <s v="GT-14710"/>
    <s v="Greg Tran"/>
    <x v="0"/>
    <s v="United States"/>
    <s v="Lakeville"/>
    <x v="11"/>
    <n v="55044"/>
    <x v="2"/>
    <s v="OFF-SU-10000381"/>
    <x v="1"/>
    <x v="14"/>
    <s v="Acme Forged Steel Scissors with Black Enamel Handles"/>
    <n v="37.24"/>
    <n v="4"/>
    <n v="0"/>
    <n v="10.799599999999998"/>
  </r>
  <r>
    <n v="829"/>
    <x v="386"/>
    <x v="3"/>
    <x v="170"/>
    <n v="41880"/>
    <s v="Standard Class"/>
    <s v="GT-14710"/>
    <s v="Greg Tran"/>
    <x v="0"/>
    <s v="United States"/>
    <s v="Lakeville"/>
    <x v="11"/>
    <n v="55044"/>
    <x v="2"/>
    <s v="OFF-EN-10004459"/>
    <x v="1"/>
    <x v="12"/>
    <s v="Security-Tint Envelopes"/>
    <n v="15.28"/>
    <n v="2"/>
    <n v="0"/>
    <n v="7.4871999999999996"/>
  </r>
  <r>
    <n v="830"/>
    <x v="387"/>
    <x v="3"/>
    <x v="114"/>
    <n v="41812"/>
    <s v="Second Class"/>
    <s v="JE-15745"/>
    <s v="Joel Eaton"/>
    <x v="0"/>
    <s v="United States"/>
    <s v="Florence"/>
    <x v="0"/>
    <n v="41042"/>
    <x v="0"/>
    <s v="FUR-CH-10000665"/>
    <x v="0"/>
    <x v="1"/>
    <s v="Global Airflow Leather Mesh Back Chair, Black"/>
    <n v="301.95999999999998"/>
    <n v="2"/>
    <n v="0"/>
    <n v="90.587999999999965"/>
  </r>
  <r>
    <n v="831"/>
    <x v="387"/>
    <x v="3"/>
    <x v="114"/>
    <n v="41812"/>
    <s v="Second Class"/>
    <s v="JE-15745"/>
    <s v="Joel Eaton"/>
    <x v="0"/>
    <s v="United States"/>
    <s v="Florence"/>
    <x v="0"/>
    <n v="41042"/>
    <x v="0"/>
    <s v="OFF-AP-10003884"/>
    <x v="1"/>
    <x v="9"/>
    <s v="Fellowes Smart Surge Ten-Outlet Protector, Platinum"/>
    <n v="180.66"/>
    <n v="3"/>
    <n v="0"/>
    <n v="50.584800000000008"/>
  </r>
  <r>
    <n v="832"/>
    <x v="387"/>
    <x v="3"/>
    <x v="114"/>
    <n v="41812"/>
    <s v="Second Class"/>
    <s v="JE-15745"/>
    <s v="Joel Eaton"/>
    <x v="0"/>
    <s v="United States"/>
    <s v="Florence"/>
    <x v="0"/>
    <n v="41042"/>
    <x v="0"/>
    <s v="TEC-PH-10001557"/>
    <x v="2"/>
    <x v="7"/>
    <s v="Pyle PMP37LED"/>
    <n v="191.98"/>
    <n v="2"/>
    <n v="0"/>
    <n v="51.834599999999995"/>
  </r>
  <r>
    <n v="833"/>
    <x v="387"/>
    <x v="3"/>
    <x v="114"/>
    <n v="41812"/>
    <s v="Second Class"/>
    <s v="JE-15745"/>
    <s v="Joel Eaton"/>
    <x v="0"/>
    <s v="United States"/>
    <s v="Florence"/>
    <x v="0"/>
    <n v="41042"/>
    <x v="0"/>
    <s v="TEC-PH-10002085"/>
    <x v="2"/>
    <x v="7"/>
    <s v="Clarity 53712"/>
    <n v="65.989999999999995"/>
    <n v="1"/>
    <n v="0"/>
    <n v="17.157400000000003"/>
  </r>
  <r>
    <n v="834"/>
    <x v="388"/>
    <x v="0"/>
    <x v="310"/>
    <n v="41483"/>
    <s v="Standard Class"/>
    <s v="JB-15400"/>
    <s v="Jennifer Braxton"/>
    <x v="1"/>
    <s v="United States"/>
    <s v="Tampa"/>
    <x v="2"/>
    <n v="33614"/>
    <x v="0"/>
    <s v="OFF-AR-10002956"/>
    <x v="1"/>
    <x v="6"/>
    <s v="Boston 16801 Nautilus Battery Pencil Sharpener"/>
    <n v="35.216000000000001"/>
    <n v="2"/>
    <n v="0.2"/>
    <n v="2.6411999999999995"/>
  </r>
  <r>
    <n v="835"/>
    <x v="388"/>
    <x v="0"/>
    <x v="310"/>
    <n v="41483"/>
    <s v="Standard Class"/>
    <s v="JB-15400"/>
    <s v="Jennifer Braxton"/>
    <x v="1"/>
    <s v="United States"/>
    <s v="Tampa"/>
    <x v="2"/>
    <n v="33614"/>
    <x v="0"/>
    <s v="OFF-AP-10003266"/>
    <x v="1"/>
    <x v="9"/>
    <s v="Holmes Replacement Filter for HEPA Air Cleaner, Large Room"/>
    <n v="23.696000000000002"/>
    <n v="2"/>
    <n v="0.2"/>
    <n v="6.5164"/>
  </r>
  <r>
    <n v="836"/>
    <x v="388"/>
    <x v="0"/>
    <x v="310"/>
    <n v="41483"/>
    <s v="Standard Class"/>
    <s v="JB-15400"/>
    <s v="Jennifer Braxton"/>
    <x v="1"/>
    <s v="United States"/>
    <s v="Tampa"/>
    <x v="2"/>
    <n v="33614"/>
    <x v="0"/>
    <s v="TEC-MA-10004002"/>
    <x v="2"/>
    <x v="15"/>
    <s v="Zebra GX420t Direct Thermal/Thermal Transfer Printer"/>
    <n v="265.47500000000002"/>
    <n v="1"/>
    <n v="0.5"/>
    <n v="-111.49950000000007"/>
  </r>
  <r>
    <n v="837"/>
    <x v="389"/>
    <x v="2"/>
    <x v="78"/>
    <n v="40799"/>
    <s v="Second Class"/>
    <s v="LH-17020"/>
    <s v="Lisa Hazard"/>
    <x v="0"/>
    <s v="United States"/>
    <s v="Tyler"/>
    <x v="5"/>
    <n v="75701"/>
    <x v="2"/>
    <s v="OFF-BI-10001071"/>
    <x v="1"/>
    <x v="8"/>
    <s v="GBC ProClick Punch Binding System"/>
    <n v="51.183999999999983"/>
    <n v="4"/>
    <n v="0.8"/>
    <n v="-79.335199999999986"/>
  </r>
  <r>
    <n v="838"/>
    <x v="390"/>
    <x v="3"/>
    <x v="259"/>
    <n v="41955"/>
    <s v="Standard Class"/>
    <s v="JL-15175"/>
    <s v="James Lanier"/>
    <x v="2"/>
    <s v="United States"/>
    <s v="Columbia"/>
    <x v="18"/>
    <n v="38401"/>
    <x v="0"/>
    <s v="OFF-PA-10001560"/>
    <x v="1"/>
    <x v="10"/>
    <s v="Adams Telephone Message Books, 5 1/4” x 11”"/>
    <n v="9.6640000000000015"/>
    <n v="2"/>
    <n v="0.2"/>
    <n v="3.2615999999999996"/>
  </r>
  <r>
    <n v="839"/>
    <x v="391"/>
    <x v="0"/>
    <x v="311"/>
    <n v="41346"/>
    <s v="Standard Class"/>
    <s v="EB-13705"/>
    <s v="Ed Braxton"/>
    <x v="1"/>
    <s v="United States"/>
    <s v="Fort Worth"/>
    <x v="5"/>
    <n v="76106"/>
    <x v="2"/>
    <s v="TEC-PH-10002365"/>
    <x v="2"/>
    <x v="7"/>
    <s v="Belkin Grip Candy Sheer Case / Cover for iPhone 5 and 5S"/>
    <n v="21.071999999999999"/>
    <n v="3"/>
    <n v="0.2"/>
    <n v="1.5804"/>
  </r>
  <r>
    <n v="840"/>
    <x v="392"/>
    <x v="1"/>
    <x v="312"/>
    <n v="41238"/>
    <s v="Standard Class"/>
    <s v="BM-11650"/>
    <s v="Brian Moss"/>
    <x v="1"/>
    <s v="United States"/>
    <s v="New York City"/>
    <x v="15"/>
    <n v="10035"/>
    <x v="3"/>
    <s v="OFF-AR-10004648"/>
    <x v="1"/>
    <x v="6"/>
    <s v="Boston 19500 Mighty Mite Electric Pencil Sharpener"/>
    <n v="60.449999999999996"/>
    <n v="3"/>
    <n v="0"/>
    <n v="16.3215"/>
  </r>
  <r>
    <n v="841"/>
    <x v="392"/>
    <x v="1"/>
    <x v="312"/>
    <n v="41238"/>
    <s v="Standard Class"/>
    <s v="BM-11650"/>
    <s v="Brian Moss"/>
    <x v="1"/>
    <s v="United States"/>
    <s v="New York City"/>
    <x v="15"/>
    <n v="10035"/>
    <x v="3"/>
    <s v="OFF-AR-10002578"/>
    <x v="1"/>
    <x v="6"/>
    <s v="Newell 335"/>
    <n v="11.52"/>
    <n v="4"/>
    <n v="0"/>
    <n v="3.3407999999999998"/>
  </r>
  <r>
    <n v="842"/>
    <x v="392"/>
    <x v="1"/>
    <x v="312"/>
    <n v="41238"/>
    <s v="Standard Class"/>
    <s v="BM-11650"/>
    <s v="Brian Moss"/>
    <x v="1"/>
    <s v="United States"/>
    <s v="New York City"/>
    <x v="15"/>
    <n v="10035"/>
    <x v="3"/>
    <s v="FUR-BO-10001519"/>
    <x v="0"/>
    <x v="0"/>
    <s v="O'Sullivan 3-Shelf Heavy-Duty Bookcases"/>
    <n v="186.048"/>
    <n v="4"/>
    <n v="0.2"/>
    <n v="9.3024000000000058"/>
  </r>
  <r>
    <n v="843"/>
    <x v="393"/>
    <x v="0"/>
    <x v="77"/>
    <n v="41588"/>
    <s v="First Class"/>
    <s v="EM-14095"/>
    <s v="Eudokia Martin"/>
    <x v="1"/>
    <s v="United States"/>
    <s v="Los Angeles"/>
    <x v="1"/>
    <n v="90036"/>
    <x v="1"/>
    <s v="OFF-BI-10001294"/>
    <x v="1"/>
    <x v="8"/>
    <s v="Fellowes Binding Cases"/>
    <n v="37.44"/>
    <n v="4"/>
    <n v="0.2"/>
    <n v="11.699999999999996"/>
  </r>
  <r>
    <n v="844"/>
    <x v="393"/>
    <x v="0"/>
    <x v="77"/>
    <n v="41588"/>
    <s v="First Class"/>
    <s v="EM-14095"/>
    <s v="Eudokia Martin"/>
    <x v="1"/>
    <s v="United States"/>
    <s v="Los Angeles"/>
    <x v="1"/>
    <n v="90036"/>
    <x v="1"/>
    <s v="OFF-BI-10001636"/>
    <x v="1"/>
    <x v="8"/>
    <s v="Ibico Plastic and Wire Spiral Binding Combs"/>
    <n v="26.975999999999999"/>
    <n v="4"/>
    <n v="0.2"/>
    <n v="8.767199999999999"/>
  </r>
  <r>
    <n v="845"/>
    <x v="393"/>
    <x v="0"/>
    <x v="77"/>
    <n v="41588"/>
    <s v="First Class"/>
    <s v="EM-14095"/>
    <s v="Eudokia Martin"/>
    <x v="1"/>
    <s v="United States"/>
    <s v="Los Angeles"/>
    <x v="1"/>
    <n v="90036"/>
    <x v="1"/>
    <s v="OFF-SU-10002503"/>
    <x v="1"/>
    <x v="14"/>
    <s v="Acme Preferred Stainless Steel Scissors"/>
    <n v="11.36"/>
    <n v="2"/>
    <n v="0"/>
    <n v="3.2943999999999996"/>
  </r>
  <r>
    <n v="846"/>
    <x v="393"/>
    <x v="0"/>
    <x v="77"/>
    <n v="41588"/>
    <s v="First Class"/>
    <s v="EM-14095"/>
    <s v="Eudokia Martin"/>
    <x v="1"/>
    <s v="United States"/>
    <s v="Los Angeles"/>
    <x v="1"/>
    <n v="90036"/>
    <x v="1"/>
    <s v="OFF-LA-10004093"/>
    <x v="1"/>
    <x v="2"/>
    <s v="Avery 486"/>
    <n v="14.62"/>
    <n v="2"/>
    <n v="0"/>
    <n v="6.8713999999999995"/>
  </r>
  <r>
    <n v="847"/>
    <x v="394"/>
    <x v="1"/>
    <x v="313"/>
    <n v="41199"/>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n v="41199"/>
    <s v="Standard Class"/>
    <s v="AF-10885"/>
    <s v="Art Foster"/>
    <x v="0"/>
    <s v="United States"/>
    <s v="Louisville"/>
    <x v="0"/>
    <n v="40214"/>
    <x v="0"/>
    <s v="FUR-CH-10001891"/>
    <x v="0"/>
    <x v="1"/>
    <s v="Global Deluxe Office Fabric Chairs"/>
    <n v="287.94"/>
    <n v="3"/>
    <n v="0"/>
    <n v="77.743800000000022"/>
  </r>
  <r>
    <n v="849"/>
    <x v="395"/>
    <x v="3"/>
    <x v="314"/>
    <n v="41646"/>
    <s v="Standard Class"/>
    <s v="GA-14725"/>
    <s v="Guy Armstrong"/>
    <x v="0"/>
    <s v="United States"/>
    <s v="Lorain"/>
    <x v="24"/>
    <n v="44052"/>
    <x v="3"/>
    <s v="FUR-FU-10003878"/>
    <x v="0"/>
    <x v="5"/>
    <s v="Linden 10&quot; Round Wall Clock, Black"/>
    <n v="48.896000000000001"/>
    <n v="4"/>
    <n v="0.2"/>
    <n v="8.5567999999999991"/>
  </r>
  <r>
    <n v="850"/>
    <x v="396"/>
    <x v="2"/>
    <x v="315"/>
    <n v="40587"/>
    <s v="Standard Class"/>
    <s v="CK-12760"/>
    <s v="Cyma Kinney"/>
    <x v="1"/>
    <s v="United States"/>
    <s v="Linden"/>
    <x v="30"/>
    <n v="7036"/>
    <x v="3"/>
    <s v="TEC-AC-10000710"/>
    <x v="2"/>
    <x v="11"/>
    <s v="Maxell DVD-RAM Discs"/>
    <n v="115.36"/>
    <n v="7"/>
    <n v="0"/>
    <n v="49.604800000000012"/>
  </r>
  <r>
    <n v="851"/>
    <x v="397"/>
    <x v="0"/>
    <x v="23"/>
    <n v="41451"/>
    <s v="Second Class"/>
    <s v="DP-13105"/>
    <s v="Dave Poirier"/>
    <x v="1"/>
    <s v="United States"/>
    <s v="Salinas"/>
    <x v="1"/>
    <n v="93905"/>
    <x v="1"/>
    <s v="OFF-AR-10002335"/>
    <x v="1"/>
    <x v="6"/>
    <s v="DIXON Oriole Pencils"/>
    <n v="5.16"/>
    <n v="2"/>
    <n v="0"/>
    <n v="1.3416000000000001"/>
  </r>
  <r>
    <n v="852"/>
    <x v="397"/>
    <x v="0"/>
    <x v="23"/>
    <n v="41451"/>
    <s v="Second Class"/>
    <s v="DP-13105"/>
    <s v="Dave Poirier"/>
    <x v="1"/>
    <s v="United States"/>
    <s v="Salinas"/>
    <x v="1"/>
    <n v="93905"/>
    <x v="1"/>
    <s v="OFF-PA-10001870"/>
    <x v="1"/>
    <x v="10"/>
    <s v="Xerox 202"/>
    <n v="38.880000000000003"/>
    <n v="6"/>
    <n v="0"/>
    <n v="18.662400000000002"/>
  </r>
  <r>
    <n v="853"/>
    <x v="398"/>
    <x v="0"/>
    <x v="316"/>
    <n v="41430"/>
    <s v="Standard Class"/>
    <s v="VD-21670"/>
    <s v="Valerie Dominguez"/>
    <x v="0"/>
    <s v="United States"/>
    <s v="Jackson"/>
    <x v="35"/>
    <n v="39212"/>
    <x v="0"/>
    <s v="OFF-AR-10003373"/>
    <x v="1"/>
    <x v="6"/>
    <s v="Boston School Pro Electric Pencil Sharpener, 1670"/>
    <n v="185.88"/>
    <n v="6"/>
    <n v="0"/>
    <n v="50.187599999999996"/>
  </r>
  <r>
    <n v="854"/>
    <x v="399"/>
    <x v="0"/>
    <x v="317"/>
    <n v="41329"/>
    <s v="Standard Class"/>
    <s v="GT-14710"/>
    <s v="Greg Tran"/>
    <x v="0"/>
    <s v="United States"/>
    <s v="New York City"/>
    <x v="15"/>
    <n v="10035"/>
    <x v="3"/>
    <s v="FUR-FU-10004090"/>
    <x v="0"/>
    <x v="5"/>
    <s v="Executive Impressions 14&quot; Contract Wall Clock"/>
    <n v="44.46"/>
    <n v="2"/>
    <n v="0"/>
    <n v="14.671799999999998"/>
  </r>
  <r>
    <n v="855"/>
    <x v="399"/>
    <x v="0"/>
    <x v="317"/>
    <n v="41329"/>
    <s v="Standard Class"/>
    <s v="GT-14710"/>
    <s v="Greg Tran"/>
    <x v="0"/>
    <s v="United States"/>
    <s v="New York City"/>
    <x v="15"/>
    <n v="10035"/>
    <x v="3"/>
    <s v="OFF-ST-10000736"/>
    <x v="1"/>
    <x v="4"/>
    <s v="Carina Double Wide Media Storage Towers in Natural &amp; Black"/>
    <n v="242.94"/>
    <n v="3"/>
    <n v="0"/>
    <n v="9.7175999999999902"/>
  </r>
  <r>
    <n v="856"/>
    <x v="400"/>
    <x v="2"/>
    <x v="93"/>
    <n v="40763"/>
    <s v="Standard Class"/>
    <s v="BK-11260"/>
    <s v="Berenike Kampe"/>
    <x v="0"/>
    <s v="United States"/>
    <s v="New York City"/>
    <x v="15"/>
    <n v="10035"/>
    <x v="3"/>
    <s v="OFF-PA-10001019"/>
    <x v="1"/>
    <x v="10"/>
    <s v="Xerox 1884"/>
    <n v="39.96"/>
    <n v="2"/>
    <n v="0"/>
    <n v="18.781199999999998"/>
  </r>
  <r>
    <n v="857"/>
    <x v="400"/>
    <x v="2"/>
    <x v="93"/>
    <n v="40763"/>
    <s v="Standard Class"/>
    <s v="BK-11260"/>
    <s v="Berenike Kampe"/>
    <x v="0"/>
    <s v="United States"/>
    <s v="New York City"/>
    <x v="15"/>
    <n v="10035"/>
    <x v="3"/>
    <s v="OFF-SU-10002537"/>
    <x v="1"/>
    <x v="14"/>
    <s v="Acme Box Cutter Scissors"/>
    <n v="102.30000000000001"/>
    <n v="10"/>
    <n v="0"/>
    <n v="26.598000000000006"/>
  </r>
  <r>
    <n v="858"/>
    <x v="400"/>
    <x v="2"/>
    <x v="93"/>
    <n v="40763"/>
    <s v="Standard Class"/>
    <s v="BK-11260"/>
    <s v="Berenike Kampe"/>
    <x v="0"/>
    <s v="United States"/>
    <s v="New York City"/>
    <x v="15"/>
    <n v="10035"/>
    <x v="3"/>
    <s v="OFF-ST-10003221"/>
    <x v="1"/>
    <x v="4"/>
    <s v="Staples"/>
    <n v="21.36"/>
    <n v="2"/>
    <n v="0"/>
    <n v="5.7672000000000008"/>
  </r>
  <r>
    <n v="859"/>
    <x v="401"/>
    <x v="3"/>
    <x v="318"/>
    <n v="41745"/>
    <s v="Standard Class"/>
    <s v="SJ-20125"/>
    <s v="Sanjit Jacobs"/>
    <x v="2"/>
    <s v="United States"/>
    <s v="New Brunswick"/>
    <x v="30"/>
    <n v="8901"/>
    <x v="3"/>
    <s v="OFF-PA-10004569"/>
    <x v="1"/>
    <x v="10"/>
    <s v="Wirebound Message Books, Two 4 1/4&quot; x 5&quot; Forms per Page"/>
    <n v="7.61"/>
    <n v="1"/>
    <n v="0"/>
    <n v="3.5766999999999998"/>
  </r>
  <r>
    <n v="860"/>
    <x v="401"/>
    <x v="3"/>
    <x v="318"/>
    <n v="41745"/>
    <s v="Standard Class"/>
    <s v="SJ-20125"/>
    <s v="Sanjit Jacobs"/>
    <x v="2"/>
    <s v="United States"/>
    <s v="New Brunswick"/>
    <x v="30"/>
    <n v="8901"/>
    <x v="3"/>
    <s v="OFF-FA-10000624"/>
    <x v="1"/>
    <x v="13"/>
    <s v="OIC Binder Clips"/>
    <n v="7.16"/>
    <n v="2"/>
    <n v="0"/>
    <n v="3.58"/>
  </r>
  <r>
    <n v="861"/>
    <x v="402"/>
    <x v="2"/>
    <x v="3"/>
    <n v="40710"/>
    <s v="Standard Class"/>
    <s v="CM-12445"/>
    <s v="Chuck Magee"/>
    <x v="0"/>
    <s v="United States"/>
    <s v="San Francisco"/>
    <x v="1"/>
    <n v="94122"/>
    <x v="1"/>
    <s v="OFF-SU-10001225"/>
    <x v="1"/>
    <x v="14"/>
    <s v="Staples"/>
    <n v="7.36"/>
    <n v="2"/>
    <n v="0"/>
    <n v="0.14719999999999978"/>
  </r>
  <r>
    <n v="862"/>
    <x v="402"/>
    <x v="2"/>
    <x v="3"/>
    <n v="40710"/>
    <s v="Standard Class"/>
    <s v="CM-12445"/>
    <s v="Chuck Magee"/>
    <x v="0"/>
    <s v="United States"/>
    <s v="San Francisco"/>
    <x v="1"/>
    <n v="94122"/>
    <x v="1"/>
    <s v="OFF-AR-10003752"/>
    <x v="1"/>
    <x v="6"/>
    <s v="Deluxe Chalkboard Eraser Cleaner"/>
    <n v="23.1"/>
    <n v="2"/>
    <n v="0"/>
    <n v="10.625999999999999"/>
  </r>
  <r>
    <n v="863"/>
    <x v="403"/>
    <x v="0"/>
    <x v="319"/>
    <n v="41281"/>
    <s v="Second Class"/>
    <s v="AJ-10795"/>
    <s v="Anthony Johnson"/>
    <x v="1"/>
    <s v="United States"/>
    <s v="Jacksonville"/>
    <x v="2"/>
    <n v="32216"/>
    <x v="0"/>
    <s v="TEC-AC-10001714"/>
    <x v="2"/>
    <x v="11"/>
    <s v="Logitech MX Performance Wireless Mouse"/>
    <n v="191.47200000000001"/>
    <n v="6"/>
    <n v="0.2"/>
    <n v="40.687800000000003"/>
  </r>
  <r>
    <n v="864"/>
    <x v="403"/>
    <x v="0"/>
    <x v="319"/>
    <n v="41281"/>
    <s v="Second Class"/>
    <s v="AJ-10795"/>
    <s v="Anthony Johnson"/>
    <x v="1"/>
    <s v="United States"/>
    <s v="Jacksonville"/>
    <x v="2"/>
    <n v="32216"/>
    <x v="0"/>
    <s v="OFF-AR-10003958"/>
    <x v="1"/>
    <x v="6"/>
    <s v="Newell 337"/>
    <n v="5.2480000000000002"/>
    <n v="2"/>
    <n v="0.2"/>
    <n v="0.59039999999999915"/>
  </r>
  <r>
    <n v="865"/>
    <x v="403"/>
    <x v="0"/>
    <x v="319"/>
    <n v="41281"/>
    <s v="Second Class"/>
    <s v="AJ-10795"/>
    <s v="Anthony Johnson"/>
    <x v="1"/>
    <s v="United States"/>
    <s v="Jacksonville"/>
    <x v="2"/>
    <n v="32216"/>
    <x v="0"/>
    <s v="TEC-PH-10002923"/>
    <x v="2"/>
    <x v="7"/>
    <s v="Logitech B530 USB Headset - headset - Full size, Binaural"/>
    <n v="59.184000000000005"/>
    <n v="2"/>
    <n v="0.2"/>
    <n v="5.1786000000000012"/>
  </r>
  <r>
    <n v="866"/>
    <x v="404"/>
    <x v="2"/>
    <x v="320"/>
    <n v="40559"/>
    <s v="Standard Class"/>
    <s v="AJ-10780"/>
    <s v="Anthony Jacobs"/>
    <x v="1"/>
    <s v="United States"/>
    <s v="Springfield"/>
    <x v="17"/>
    <n v="22153"/>
    <x v="0"/>
    <s v="OFF-LA-10004272"/>
    <x v="1"/>
    <x v="2"/>
    <s v="Avery 482"/>
    <n v="2.89"/>
    <n v="1"/>
    <n v="0"/>
    <n v="1.3583000000000001"/>
  </r>
  <r>
    <n v="867"/>
    <x v="404"/>
    <x v="2"/>
    <x v="320"/>
    <n v="40559"/>
    <s v="Standard Class"/>
    <s v="AJ-10780"/>
    <s v="Anthony Jacobs"/>
    <x v="1"/>
    <s v="United States"/>
    <s v="Springfield"/>
    <x v="17"/>
    <n v="22153"/>
    <x v="0"/>
    <s v="FUR-FU-10000965"/>
    <x v="0"/>
    <x v="5"/>
    <s v="Howard Miller 11-1/2&quot; Diameter Ridgewood Wall Clock"/>
    <n v="51.94"/>
    <n v="1"/>
    <n v="0"/>
    <n v="21.295400000000001"/>
  </r>
  <r>
    <n v="868"/>
    <x v="405"/>
    <x v="0"/>
    <x v="321"/>
    <n v="41550"/>
    <s v="First Class"/>
    <s v="LS-16945"/>
    <s v="Linda Southworth"/>
    <x v="1"/>
    <s v="United States"/>
    <s v="Philadelphia"/>
    <x v="9"/>
    <n v="19140"/>
    <x v="3"/>
    <s v="OFF-LA-10004853"/>
    <x v="1"/>
    <x v="2"/>
    <s v="Avery 483"/>
    <n v="15.936000000000002"/>
    <n v="4"/>
    <n v="0.2"/>
    <n v="5.1791999999999998"/>
  </r>
  <r>
    <n v="869"/>
    <x v="406"/>
    <x v="2"/>
    <x v="322"/>
    <n v="40643"/>
    <s v="Standard Class"/>
    <s v="GP-14740"/>
    <s v="Guy Phonely"/>
    <x v="1"/>
    <s v="United States"/>
    <s v="Lancaster"/>
    <x v="9"/>
    <n v="17602"/>
    <x v="3"/>
    <s v="OFF-BI-10003719"/>
    <x v="1"/>
    <x v="8"/>
    <s v="Large Capacity Hanging Post Binders"/>
    <n v="44.910000000000011"/>
    <n v="6"/>
    <n v="0.7"/>
    <n v="-35.927999999999997"/>
  </r>
  <r>
    <n v="870"/>
    <x v="407"/>
    <x v="0"/>
    <x v="323"/>
    <n v="41523"/>
    <s v="First Class"/>
    <s v="PK-18910"/>
    <s v="Paul Knutson"/>
    <x v="2"/>
    <s v="United States"/>
    <s v="Philadelphia"/>
    <x v="9"/>
    <n v="19143"/>
    <x v="3"/>
    <s v="OFF-BI-10000545"/>
    <x v="1"/>
    <x v="8"/>
    <s v="GBC Ibimaster 500 Manual ProClick Binding System"/>
    <n v="1141.4700000000003"/>
    <n v="5"/>
    <n v="0.7"/>
    <n v="-760.98000000000025"/>
  </r>
  <r>
    <n v="871"/>
    <x v="407"/>
    <x v="0"/>
    <x v="323"/>
    <n v="41523"/>
    <s v="First Class"/>
    <s v="PK-18910"/>
    <s v="Paul Knutson"/>
    <x v="2"/>
    <s v="United States"/>
    <s v="Philadelphia"/>
    <x v="9"/>
    <n v="19143"/>
    <x v="3"/>
    <s v="TEC-PH-10002496"/>
    <x v="2"/>
    <x v="7"/>
    <s v="Cisco SPA301"/>
    <n v="280.78200000000004"/>
    <n v="3"/>
    <n v="0.4"/>
    <n v="-46.797000000000025"/>
  </r>
  <r>
    <n v="872"/>
    <x v="408"/>
    <x v="1"/>
    <x v="324"/>
    <n v="41202"/>
    <s v="First Class"/>
    <s v="TB-21520"/>
    <s v="Tracy Blumstein"/>
    <x v="0"/>
    <s v="United States"/>
    <s v="Concord"/>
    <x v="38"/>
    <n v="3301"/>
    <x v="3"/>
    <s v="OFF-PA-10003591"/>
    <x v="1"/>
    <x v="10"/>
    <s v="Southworth 100% Cotton The Best Paper"/>
    <n v="34.44"/>
    <n v="3"/>
    <n v="0"/>
    <n v="17.22"/>
  </r>
  <r>
    <n v="873"/>
    <x v="409"/>
    <x v="2"/>
    <x v="325"/>
    <n v="40892"/>
    <s v="Standard Class"/>
    <s v="SM-20005"/>
    <s v="Sally Matthias"/>
    <x v="0"/>
    <s v="United States"/>
    <s v="New York City"/>
    <x v="15"/>
    <n v="10009"/>
    <x v="3"/>
    <s v="OFF-PA-10004470"/>
    <x v="1"/>
    <x v="10"/>
    <s v="Adams Write n' Stick Phone Message Book, 11&quot; X 5 1/4&quot;, 200 Messages"/>
    <n v="11.36"/>
    <n v="2"/>
    <n v="0"/>
    <n v="5.2255999999999991"/>
  </r>
  <r>
    <n v="874"/>
    <x v="409"/>
    <x v="2"/>
    <x v="325"/>
    <n v="40892"/>
    <s v="Standard Class"/>
    <s v="SM-20005"/>
    <s v="Sally Matthias"/>
    <x v="0"/>
    <s v="United States"/>
    <s v="New York City"/>
    <x v="15"/>
    <n v="10009"/>
    <x v="3"/>
    <s v="OFF-BI-10000315"/>
    <x v="1"/>
    <x v="8"/>
    <s v="Poly Designer Cover &amp; Back"/>
    <n v="106.34399999999999"/>
    <n v="7"/>
    <n v="0.2"/>
    <n v="37.220399999999998"/>
  </r>
  <r>
    <n v="875"/>
    <x v="410"/>
    <x v="3"/>
    <x v="326"/>
    <n v="41881"/>
    <s v="Standard Class"/>
    <s v="GA-14725"/>
    <s v="Guy Armstrong"/>
    <x v="0"/>
    <s v="United States"/>
    <s v="Charlotte"/>
    <x v="3"/>
    <n v="28205"/>
    <x v="0"/>
    <s v="OFF-PA-10001790"/>
    <x v="1"/>
    <x v="10"/>
    <s v="Xerox 1910"/>
    <n v="192.16000000000003"/>
    <n v="5"/>
    <n v="0.2"/>
    <n v="67.255999999999986"/>
  </r>
  <r>
    <n v="876"/>
    <x v="411"/>
    <x v="0"/>
    <x v="327"/>
    <n v="41295"/>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n v="41295"/>
    <s v="Standard Class"/>
    <s v="CC-12430"/>
    <s v="Chuck Clark"/>
    <x v="2"/>
    <s v="United States"/>
    <s v="Concord"/>
    <x v="38"/>
    <n v="3301"/>
    <x v="3"/>
    <s v="TEC-AC-10003628"/>
    <x v="2"/>
    <x v="11"/>
    <s v="Logitech 910-002974 M325 Wireless Mouse for Web Scrolling"/>
    <n v="29.99"/>
    <n v="1"/>
    <n v="0"/>
    <n v="13.195600000000002"/>
  </r>
  <r>
    <n v="878"/>
    <x v="411"/>
    <x v="0"/>
    <x v="327"/>
    <n v="41295"/>
    <s v="Standard Class"/>
    <s v="CC-12430"/>
    <s v="Chuck Clark"/>
    <x v="2"/>
    <s v="United States"/>
    <s v="Concord"/>
    <x v="38"/>
    <n v="3301"/>
    <x v="3"/>
    <s v="TEC-AC-10002049"/>
    <x v="2"/>
    <x v="11"/>
    <s v="Logitech G19 Programmable Gaming Keyboard"/>
    <n v="371.96999999999997"/>
    <n v="3"/>
    <n v="0"/>
    <n v="66.954599999999971"/>
  </r>
  <r>
    <n v="879"/>
    <x v="412"/>
    <x v="2"/>
    <x v="328"/>
    <n v="40807"/>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n v="41976"/>
    <s v="Second Class"/>
    <s v="HP-14815"/>
    <s v="Harold Pawlan"/>
    <x v="2"/>
    <s v="United States"/>
    <s v="New York City"/>
    <x v="15"/>
    <n v="10024"/>
    <x v="3"/>
    <s v="OFF-BI-10003984"/>
    <x v="1"/>
    <x v="8"/>
    <s v="Lock-Up Easel 'Spel-Binder'"/>
    <n v="68.472000000000008"/>
    <n v="3"/>
    <n v="0.2"/>
    <n v="23.109299999999998"/>
  </r>
  <r>
    <n v="881"/>
    <x v="413"/>
    <x v="3"/>
    <x v="329"/>
    <n v="41976"/>
    <s v="Second Class"/>
    <s v="HP-14815"/>
    <s v="Harold Pawlan"/>
    <x v="2"/>
    <s v="United States"/>
    <s v="New York City"/>
    <x v="15"/>
    <n v="10024"/>
    <x v="3"/>
    <s v="FUR-CH-10004287"/>
    <x v="0"/>
    <x v="1"/>
    <s v="SAFCO Arco Folding Chair"/>
    <n v="1242.8999999999999"/>
    <n v="5"/>
    <n v="0.1"/>
    <n v="262.38999999999987"/>
  </r>
  <r>
    <n v="882"/>
    <x v="414"/>
    <x v="1"/>
    <x v="330"/>
    <n v="41195"/>
    <s v="Standard Class"/>
    <s v="DK-13090"/>
    <s v="Dave Kipp"/>
    <x v="0"/>
    <s v="United States"/>
    <s v="Springfield"/>
    <x v="17"/>
    <n v="22153"/>
    <x v="0"/>
    <s v="OFF-ST-10001321"/>
    <x v="1"/>
    <x v="4"/>
    <s v="Decoflex Hanging Personal Folder File, Blue"/>
    <n v="30.84"/>
    <n v="2"/>
    <n v="0"/>
    <n v="8.3268000000000022"/>
  </r>
  <r>
    <n v="883"/>
    <x v="415"/>
    <x v="3"/>
    <x v="331"/>
    <n v="41997"/>
    <s v="Same Day"/>
    <s v="GZ-14470"/>
    <s v="Gary Zandusky"/>
    <x v="0"/>
    <s v="United States"/>
    <s v="San Francisco"/>
    <x v="1"/>
    <n v="94109"/>
    <x v="1"/>
    <s v="OFF-AR-10001118"/>
    <x v="1"/>
    <x v="6"/>
    <s v="Binney &amp; Smith Crayola Metallic Crayons, 16-Color Pack"/>
    <n v="13.48"/>
    <n v="4"/>
    <n v="0"/>
    <n v="5.9312000000000014"/>
  </r>
  <r>
    <n v="884"/>
    <x v="416"/>
    <x v="0"/>
    <x v="332"/>
    <n v="41572"/>
    <s v="First Class"/>
    <s v="PM-19135"/>
    <s v="Peter McVee"/>
    <x v="2"/>
    <s v="United States"/>
    <s v="Detroit"/>
    <x v="12"/>
    <n v="48227"/>
    <x v="2"/>
    <s v="FUR-FU-10000732"/>
    <x v="0"/>
    <x v="5"/>
    <s v="Eldon 200 Class Desk Accessories"/>
    <n v="31.400000000000002"/>
    <n v="5"/>
    <n v="0"/>
    <n v="10.047999999999998"/>
  </r>
  <r>
    <n v="885"/>
    <x v="417"/>
    <x v="2"/>
    <x v="333"/>
    <n v="40667"/>
    <s v="Standard Class"/>
    <s v="LL-16840"/>
    <s v="Lauren Leatherbury"/>
    <x v="0"/>
    <s v="United States"/>
    <s v="Rochester"/>
    <x v="15"/>
    <n v="14609"/>
    <x v="3"/>
    <s v="FUR-FU-10001424"/>
    <x v="0"/>
    <x v="5"/>
    <s v="Dax Clear Box Frame"/>
    <n v="17.46"/>
    <n v="2"/>
    <n v="0"/>
    <n v="5.936399999999999"/>
  </r>
  <r>
    <n v="886"/>
    <x v="418"/>
    <x v="1"/>
    <x v="334"/>
    <n v="41027"/>
    <s v="Second Class"/>
    <s v="JS-15595"/>
    <s v="Jill Stevenson"/>
    <x v="1"/>
    <s v="United States"/>
    <s v="Los Angeles"/>
    <x v="1"/>
    <n v="90045"/>
    <x v="1"/>
    <s v="OFF-BI-10002071"/>
    <x v="1"/>
    <x v="8"/>
    <s v="Fellowes Black Plastic Comb Bindings"/>
    <n v="13.943999999999999"/>
    <n v="3"/>
    <n v="0.2"/>
    <n v="4.5317999999999996"/>
  </r>
  <r>
    <n v="887"/>
    <x v="419"/>
    <x v="3"/>
    <x v="335"/>
    <n v="41823"/>
    <s v="Standard Class"/>
    <s v="OT-18730"/>
    <s v="Olvera Toch"/>
    <x v="0"/>
    <s v="United States"/>
    <s v="San Diego"/>
    <x v="1"/>
    <n v="92105"/>
    <x v="1"/>
    <s v="OFF-ST-10002486"/>
    <x v="1"/>
    <x v="4"/>
    <s v="Eldon Shelf Savers Cubes and Bins"/>
    <n v="83.76"/>
    <n v="12"/>
    <n v="0"/>
    <n v="1.6751999999999967"/>
  </r>
  <r>
    <n v="888"/>
    <x v="420"/>
    <x v="3"/>
    <x v="336"/>
    <n v="41932"/>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n v="40893"/>
    <s v="Standard Class"/>
    <s v="CK-12760"/>
    <s v="Cyma Kinney"/>
    <x v="1"/>
    <s v="United States"/>
    <s v="San Francisco"/>
    <x v="1"/>
    <n v="94122"/>
    <x v="1"/>
    <s v="OFF-PA-10003845"/>
    <x v="1"/>
    <x v="10"/>
    <s v="Xerox 1987"/>
    <n v="34.68"/>
    <n v="6"/>
    <n v="0"/>
    <n v="16.993200000000002"/>
  </r>
  <r>
    <n v="890"/>
    <x v="422"/>
    <x v="3"/>
    <x v="308"/>
    <n v="41817"/>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n v="41817"/>
    <s v="Standard Class"/>
    <s v="JE-15475"/>
    <s v="Jeremy Ellison"/>
    <x v="0"/>
    <s v="United States"/>
    <s v="New Rochelle"/>
    <x v="15"/>
    <n v="10801"/>
    <x v="3"/>
    <s v="OFF-BI-10001098"/>
    <x v="1"/>
    <x v="8"/>
    <s v="Acco D-Ring Binder w/DublLock"/>
    <n v="51.311999999999998"/>
    <n v="3"/>
    <n v="0.2"/>
    <n v="18.600599999999996"/>
  </r>
  <r>
    <n v="892"/>
    <x v="423"/>
    <x v="3"/>
    <x v="335"/>
    <n v="41818"/>
    <s v="First Class"/>
    <s v="TH-21550"/>
    <s v="Tracy Hopkins"/>
    <x v="2"/>
    <s v="United States"/>
    <s v="Detroit"/>
    <x v="12"/>
    <n v="48227"/>
    <x v="2"/>
    <s v="OFF-PA-10001622"/>
    <x v="1"/>
    <x v="10"/>
    <s v="Ampad Poly Cover Wirebound Steno Book, 6&quot; x 9&quot; Assorted Colors, Gregg Ruled"/>
    <n v="4.54"/>
    <n v="1"/>
    <n v="0"/>
    <n v="2.0429999999999997"/>
  </r>
  <r>
    <n v="893"/>
    <x v="423"/>
    <x v="3"/>
    <x v="335"/>
    <n v="41818"/>
    <s v="First Class"/>
    <s v="TH-21550"/>
    <s v="Tracy Hopkins"/>
    <x v="2"/>
    <s v="United States"/>
    <s v="Detroit"/>
    <x v="12"/>
    <n v="48227"/>
    <x v="2"/>
    <s v="OFF-AR-10003158"/>
    <x v="1"/>
    <x v="6"/>
    <s v="Fluorescent Highlighters by Dixon"/>
    <n v="15.92"/>
    <n v="4"/>
    <n v="0"/>
    <n v="5.4127999999999989"/>
  </r>
  <r>
    <n v="894"/>
    <x v="423"/>
    <x v="3"/>
    <x v="335"/>
    <n v="41818"/>
    <s v="First Class"/>
    <s v="TH-21550"/>
    <s v="Tracy Hopkins"/>
    <x v="2"/>
    <s v="United States"/>
    <s v="Detroit"/>
    <x v="12"/>
    <n v="48227"/>
    <x v="2"/>
    <s v="TEC-PH-10002660"/>
    <x v="2"/>
    <x v="7"/>
    <s v="Nortel Networks T7316 E Nt8 B27"/>
    <n v="543.91999999999996"/>
    <n v="8"/>
    <n v="0"/>
    <n v="135.98000000000002"/>
  </r>
  <r>
    <n v="895"/>
    <x v="424"/>
    <x v="0"/>
    <x v="338"/>
    <n v="41591"/>
    <s v="First Class"/>
    <s v="PC-18745"/>
    <s v="Pamela Coakley"/>
    <x v="1"/>
    <s v="United States"/>
    <s v="San Francisco"/>
    <x v="1"/>
    <n v="94122"/>
    <x v="1"/>
    <s v="OFF-ST-10002205"/>
    <x v="1"/>
    <x v="4"/>
    <s v="File Shuttle I and Handi-File"/>
    <n v="155.82000000000002"/>
    <n v="7"/>
    <n v="0"/>
    <n v="42.071400000000011"/>
  </r>
  <r>
    <n v="896"/>
    <x v="424"/>
    <x v="0"/>
    <x v="338"/>
    <n v="41591"/>
    <s v="First Class"/>
    <s v="PC-18745"/>
    <s v="Pamela Coakley"/>
    <x v="1"/>
    <s v="United States"/>
    <s v="San Francisco"/>
    <x v="1"/>
    <n v="94122"/>
    <x v="1"/>
    <s v="OFF-BI-10003364"/>
    <x v="1"/>
    <x v="8"/>
    <s v="Binding Machine Supplies"/>
    <n v="70.00800000000001"/>
    <n v="3"/>
    <n v="0.2"/>
    <n v="24.502800000000001"/>
  </r>
  <r>
    <n v="897"/>
    <x v="425"/>
    <x v="0"/>
    <x v="339"/>
    <n v="41554"/>
    <s v="Second Class"/>
    <s v="HL-15040"/>
    <s v="Hunter Lopez"/>
    <x v="0"/>
    <s v="United States"/>
    <s v="Houston"/>
    <x v="5"/>
    <n v="77095"/>
    <x v="2"/>
    <s v="OFF-EN-10001099"/>
    <x v="1"/>
    <x v="12"/>
    <s v="Staples"/>
    <n v="15.648"/>
    <n v="2"/>
    <n v="0.2"/>
    <n v="5.0855999999999986"/>
  </r>
  <r>
    <n v="898"/>
    <x v="426"/>
    <x v="2"/>
    <x v="340"/>
    <n v="40801"/>
    <s v="Standard Class"/>
    <s v="MS-17365"/>
    <s v="Maribeth Schnelling"/>
    <x v="0"/>
    <s v="United States"/>
    <s v="Detroit"/>
    <x v="12"/>
    <n v="48227"/>
    <x v="2"/>
    <s v="OFF-LA-10003923"/>
    <x v="1"/>
    <x v="2"/>
    <s v="Alphabetical Labels for Top Tab Filing"/>
    <n v="103.60000000000001"/>
    <n v="7"/>
    <n v="0"/>
    <n v="51.800000000000004"/>
  </r>
  <r>
    <n v="899"/>
    <x v="427"/>
    <x v="3"/>
    <x v="341"/>
    <n v="41944"/>
    <s v="Second Class"/>
    <s v="GB-14530"/>
    <s v="George Bell"/>
    <x v="1"/>
    <s v="United States"/>
    <s v="Auburn"/>
    <x v="15"/>
    <n v="13021"/>
    <x v="3"/>
    <s v="OFF-PA-10002250"/>
    <x v="1"/>
    <x v="10"/>
    <s v="Things To Do Today Pad"/>
    <n v="46.96"/>
    <n v="8"/>
    <n v="0"/>
    <n v="22.540800000000001"/>
  </r>
  <r>
    <n v="900"/>
    <x v="428"/>
    <x v="0"/>
    <x v="342"/>
    <n v="41377"/>
    <s v="First Class"/>
    <s v="JR-16210"/>
    <s v="Justin Ritter"/>
    <x v="1"/>
    <s v="United States"/>
    <s v="Springfield"/>
    <x v="24"/>
    <n v="45503"/>
    <x v="3"/>
    <s v="OFF-BI-10004716"/>
    <x v="1"/>
    <x v="8"/>
    <s v="Wilson Jones Hanging Recycled Pressboard Data Binders"/>
    <n v="8.9040000000000017"/>
    <n v="2"/>
    <n v="0.7"/>
    <n v="-6.5296000000000003"/>
  </r>
  <r>
    <n v="901"/>
    <x v="429"/>
    <x v="3"/>
    <x v="343"/>
    <n v="4195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n v="41957"/>
    <s v="First Class"/>
    <s v="TD-20995"/>
    <s v="Tamara Dahlen"/>
    <x v="0"/>
    <s v="United States"/>
    <s v="Garland"/>
    <x v="5"/>
    <n v="75043"/>
    <x v="2"/>
    <s v="OFF-BI-10001510"/>
    <x v="1"/>
    <x v="8"/>
    <s v="Deluxe Heavy-Duty Vinyl Round Ring Binder"/>
    <n v="18.335999999999999"/>
    <n v="4"/>
    <n v="0.8"/>
    <n v="-32.088000000000008"/>
  </r>
  <r>
    <n v="903"/>
    <x v="430"/>
    <x v="3"/>
    <x v="175"/>
    <n v="41900"/>
    <s v="First Class"/>
    <s v="DB-13060"/>
    <s v="Dave Brooks"/>
    <x v="0"/>
    <s v="United States"/>
    <s v="Chicago"/>
    <x v="10"/>
    <n v="60653"/>
    <x v="2"/>
    <s v="TEC-PH-10004536"/>
    <x v="2"/>
    <x v="7"/>
    <s v="Avaya 5420 Digital phone"/>
    <n v="323.97600000000006"/>
    <n v="3"/>
    <n v="0.2"/>
    <n v="20.248499999999993"/>
  </r>
  <r>
    <n v="904"/>
    <x v="431"/>
    <x v="0"/>
    <x v="143"/>
    <n v="41377"/>
    <s v="Standard Class"/>
    <s v="LC-17140"/>
    <s v="Logan Currie"/>
    <x v="0"/>
    <s v="United States"/>
    <s v="Los Angeles"/>
    <x v="1"/>
    <n v="90032"/>
    <x v="1"/>
    <s v="OFF-PA-10002947"/>
    <x v="1"/>
    <x v="10"/>
    <s v="Xerox 1923"/>
    <n v="20.04"/>
    <n v="3"/>
    <n v="0"/>
    <n v="9.6191999999999993"/>
  </r>
  <r>
    <n v="905"/>
    <x v="431"/>
    <x v="0"/>
    <x v="143"/>
    <n v="41377"/>
    <s v="Standard Class"/>
    <s v="LC-17140"/>
    <s v="Logan Currie"/>
    <x v="0"/>
    <s v="United States"/>
    <s v="Los Angeles"/>
    <x v="1"/>
    <n v="90032"/>
    <x v="1"/>
    <s v="OFF-ST-10002583"/>
    <x v="1"/>
    <x v="4"/>
    <s v="Fellowes Neat Ideas Storage Cubes"/>
    <n v="64.959999999999994"/>
    <n v="2"/>
    <n v="0"/>
    <n v="2.598399999999998"/>
  </r>
  <r>
    <n v="906"/>
    <x v="431"/>
    <x v="0"/>
    <x v="143"/>
    <n v="41377"/>
    <s v="Standard Class"/>
    <s v="LC-17140"/>
    <s v="Logan Currie"/>
    <x v="0"/>
    <s v="United States"/>
    <s v="Los Angeles"/>
    <x v="1"/>
    <n v="90032"/>
    <x v="1"/>
    <s v="OFF-PA-10000019"/>
    <x v="1"/>
    <x v="10"/>
    <s v="Xerox 1931"/>
    <n v="12.96"/>
    <n v="2"/>
    <n v="0"/>
    <n v="6.2208000000000006"/>
  </r>
  <r>
    <n v="907"/>
    <x v="432"/>
    <x v="3"/>
    <x v="247"/>
    <n v="42008"/>
    <s v="Standard Class"/>
    <s v="PO-18865"/>
    <s v="Patrick O'Donnell"/>
    <x v="0"/>
    <s v="United States"/>
    <s v="New York City"/>
    <x v="15"/>
    <n v="10009"/>
    <x v="3"/>
    <s v="FUR-BO-10003441"/>
    <x v="0"/>
    <x v="0"/>
    <s v="Bush Westfield Collection Bookcases, Fully Assembled"/>
    <n v="323.13600000000002"/>
    <n v="4"/>
    <n v="0.2"/>
    <n v="12.117599999999968"/>
  </r>
  <r>
    <n v="908"/>
    <x v="432"/>
    <x v="3"/>
    <x v="247"/>
    <n v="42008"/>
    <s v="Standard Class"/>
    <s v="PO-18865"/>
    <s v="Patrick O'Donnell"/>
    <x v="0"/>
    <s v="United States"/>
    <s v="New York City"/>
    <x v="15"/>
    <n v="10009"/>
    <x v="3"/>
    <s v="TEC-PH-10004774"/>
    <x v="2"/>
    <x v="7"/>
    <s v="Gear Head AU3700S Headset"/>
    <n v="90.93"/>
    <n v="7"/>
    <n v="0"/>
    <n v="2.7278999999999964"/>
  </r>
  <r>
    <n v="909"/>
    <x v="432"/>
    <x v="3"/>
    <x v="247"/>
    <n v="42008"/>
    <s v="Standard Class"/>
    <s v="PO-18865"/>
    <s v="Patrick O'Donnell"/>
    <x v="0"/>
    <s v="United States"/>
    <s v="New York City"/>
    <x v="15"/>
    <n v="10009"/>
    <x v="3"/>
    <s v="OFF-BI-10003684"/>
    <x v="1"/>
    <x v="8"/>
    <s v="Wilson Jones Legal Size Ring Binders"/>
    <n v="52.775999999999996"/>
    <n v="3"/>
    <n v="0.2"/>
    <n v="19.791"/>
  </r>
  <r>
    <n v="910"/>
    <x v="433"/>
    <x v="3"/>
    <x v="264"/>
    <n v="41890"/>
    <s v="Standard Class"/>
    <s v="BE-11335"/>
    <s v="Bill Eplett"/>
    <x v="2"/>
    <s v="United States"/>
    <s v="Jackson"/>
    <x v="12"/>
    <n v="49201"/>
    <x v="2"/>
    <s v="TEC-PH-10001494"/>
    <x v="2"/>
    <x v="7"/>
    <s v="Polycom CX600 IP Phone VoIP phone"/>
    <n v="1199.8"/>
    <n v="4"/>
    <n v="0"/>
    <n v="323.94600000000003"/>
  </r>
  <r>
    <n v="911"/>
    <x v="433"/>
    <x v="3"/>
    <x v="264"/>
    <n v="41890"/>
    <s v="Standard Class"/>
    <s v="BE-11335"/>
    <s v="Bill Eplett"/>
    <x v="2"/>
    <s v="United States"/>
    <s v="Jackson"/>
    <x v="12"/>
    <n v="49201"/>
    <x v="2"/>
    <s v="TEC-AC-10004666"/>
    <x v="2"/>
    <x v="11"/>
    <s v="Maxell iVDR EX 500GB Cartridge"/>
    <n v="1928.7800000000002"/>
    <n v="7"/>
    <n v="0"/>
    <n v="829.37540000000024"/>
  </r>
  <r>
    <n v="912"/>
    <x v="433"/>
    <x v="3"/>
    <x v="264"/>
    <n v="41890"/>
    <s v="Standard Class"/>
    <s v="BE-11335"/>
    <s v="Bill Eplett"/>
    <x v="2"/>
    <s v="United States"/>
    <s v="Jackson"/>
    <x v="12"/>
    <n v="49201"/>
    <x v="2"/>
    <s v="OFF-ST-10003816"/>
    <x v="1"/>
    <x v="4"/>
    <s v="Fellowes High-Stak Drawer Files"/>
    <n v="352.38"/>
    <n v="2"/>
    <n v="0"/>
    <n v="81.047399999999982"/>
  </r>
  <r>
    <n v="913"/>
    <x v="434"/>
    <x v="1"/>
    <x v="70"/>
    <n v="41067"/>
    <s v="Standard Class"/>
    <s v="SC-20050"/>
    <s v="Sample Company A"/>
    <x v="2"/>
    <s v="United States"/>
    <s v="Norwich"/>
    <x v="29"/>
    <n v="6360"/>
    <x v="3"/>
    <s v="FUR-FU-10001935"/>
    <x v="0"/>
    <x v="5"/>
    <s v="3M Hangers With Command Adhesive"/>
    <n v="22.200000000000003"/>
    <n v="6"/>
    <n v="0"/>
    <n v="9.1020000000000021"/>
  </r>
  <r>
    <n v="914"/>
    <x v="435"/>
    <x v="3"/>
    <x v="344"/>
    <n v="41973"/>
    <s v="First Class"/>
    <s v="BM-11650"/>
    <s v="Brian Moss"/>
    <x v="1"/>
    <s v="United States"/>
    <s v="Milwaukee"/>
    <x v="6"/>
    <n v="53209"/>
    <x v="2"/>
    <s v="FUR-FU-10004091"/>
    <x v="0"/>
    <x v="5"/>
    <s v="Howard Miller 13&quot; Diameter Goldtone Round Wall Clock"/>
    <n v="46.94"/>
    <n v="1"/>
    <n v="0"/>
    <n v="19.2454"/>
  </r>
  <r>
    <n v="915"/>
    <x v="435"/>
    <x v="3"/>
    <x v="344"/>
    <n v="41973"/>
    <s v="First Class"/>
    <s v="BM-11650"/>
    <s v="Brian Moss"/>
    <x v="1"/>
    <s v="United States"/>
    <s v="Milwaukee"/>
    <x v="6"/>
    <n v="53209"/>
    <x v="2"/>
    <s v="TEC-AC-10001772"/>
    <x v="2"/>
    <x v="11"/>
    <s v="Memorex Mini Travel Drive 16 GB USB 2.0 Flash Drive"/>
    <n v="143.73000000000002"/>
    <n v="9"/>
    <n v="0"/>
    <n v="56.054700000000011"/>
  </r>
  <r>
    <n v="916"/>
    <x v="436"/>
    <x v="2"/>
    <x v="345"/>
    <n v="4071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n v="40715"/>
    <s v="Standard Class"/>
    <s v="KL-16555"/>
    <s v="Kelly Lampkin"/>
    <x v="1"/>
    <s v="United States"/>
    <s v="San Antonio"/>
    <x v="5"/>
    <n v="78207"/>
    <x v="2"/>
    <s v="FUR-CH-10003379"/>
    <x v="0"/>
    <x v="1"/>
    <s v="Global Commerce Series High-Back Swivel/Tilt Chairs"/>
    <n v="797.94399999999996"/>
    <n v="4"/>
    <n v="0.3"/>
    <n v="-56.995999999999981"/>
  </r>
  <r>
    <n v="918"/>
    <x v="436"/>
    <x v="2"/>
    <x v="345"/>
    <n v="40715"/>
    <s v="Standard Class"/>
    <s v="KL-16555"/>
    <s v="Kelly Lampkin"/>
    <x v="1"/>
    <s v="United States"/>
    <s v="San Antonio"/>
    <x v="5"/>
    <n v="78207"/>
    <x v="2"/>
    <s v="OFF-BI-10002706"/>
    <x v="1"/>
    <x v="8"/>
    <s v="Avery Premier Heavy-Duty Binder with Round Locking Rings"/>
    <n v="8.5679999999999978"/>
    <n v="3"/>
    <n v="0.8"/>
    <n v="-14.5656"/>
  </r>
  <r>
    <n v="919"/>
    <x v="437"/>
    <x v="0"/>
    <x v="346"/>
    <n v="41345"/>
    <s v="Standard Class"/>
    <s v="RW-19630"/>
    <s v="Rob Williams"/>
    <x v="1"/>
    <s v="United States"/>
    <s v="Dallas"/>
    <x v="5"/>
    <n v="75220"/>
    <x v="2"/>
    <s v="OFF-EN-10000056"/>
    <x v="1"/>
    <x v="12"/>
    <s v="Cameo Buff Policy Envelopes"/>
    <n v="149.352"/>
    <n v="3"/>
    <n v="0.2"/>
    <n v="50.40629999999998"/>
  </r>
  <r>
    <n v="920"/>
    <x v="437"/>
    <x v="0"/>
    <x v="346"/>
    <n v="41345"/>
    <s v="Standard Class"/>
    <s v="RW-19630"/>
    <s v="Rob Williams"/>
    <x v="1"/>
    <s v="United States"/>
    <s v="Dallas"/>
    <x v="5"/>
    <n v="75220"/>
    <x v="2"/>
    <s v="OFF-ST-10001558"/>
    <x v="1"/>
    <x v="4"/>
    <s v="Acco Perma 4000 Stacking Storage Drawers"/>
    <n v="12.991999999999999"/>
    <n v="1"/>
    <n v="0.2"/>
    <n v="-0.81199999999999983"/>
  </r>
  <r>
    <n v="921"/>
    <x v="438"/>
    <x v="2"/>
    <x v="29"/>
    <n v="40889"/>
    <s v="Standard Class"/>
    <s v="RC-19825"/>
    <s v="Roy Collins"/>
    <x v="0"/>
    <s v="United States"/>
    <s v="Alexandria"/>
    <x v="17"/>
    <n v="22304"/>
    <x v="0"/>
    <s v="OFF-ST-10002444"/>
    <x v="1"/>
    <x v="4"/>
    <s v="Recycled Eldon Regeneration Jumbo File"/>
    <n v="24.56"/>
    <n v="2"/>
    <n v="0"/>
    <n v="6.8767999999999994"/>
  </r>
  <r>
    <n v="922"/>
    <x v="439"/>
    <x v="1"/>
    <x v="347"/>
    <n v="41014"/>
    <s v="Standard Class"/>
    <s v="SE-20110"/>
    <s v="Sanjit Engle"/>
    <x v="0"/>
    <s v="United States"/>
    <s v="New York City"/>
    <x v="15"/>
    <n v="10009"/>
    <x v="3"/>
    <s v="TEC-AC-10002473"/>
    <x v="2"/>
    <x v="11"/>
    <s v="Maxell 4.7GB DVD-R"/>
    <n v="85.14"/>
    <n v="3"/>
    <n v="0"/>
    <n v="34.907399999999996"/>
  </r>
  <r>
    <n v="923"/>
    <x v="439"/>
    <x v="1"/>
    <x v="347"/>
    <n v="41014"/>
    <s v="Standard Class"/>
    <s v="SE-20110"/>
    <s v="Sanjit Engle"/>
    <x v="0"/>
    <s v="United States"/>
    <s v="New York City"/>
    <x v="15"/>
    <n v="10009"/>
    <x v="3"/>
    <s v="TEC-PH-10004531"/>
    <x v="2"/>
    <x v="7"/>
    <s v="OtterBox Commuter Series Case - iPhone 5 &amp; 5s"/>
    <n v="21.99"/>
    <n v="1"/>
    <n v="0"/>
    <n v="10.555199999999999"/>
  </r>
  <r>
    <n v="924"/>
    <x v="439"/>
    <x v="1"/>
    <x v="347"/>
    <n v="41014"/>
    <s v="Standard Class"/>
    <s v="SE-20110"/>
    <s v="Sanjit Engle"/>
    <x v="0"/>
    <s v="United States"/>
    <s v="New York City"/>
    <x v="15"/>
    <n v="10009"/>
    <x v="3"/>
    <s v="OFF-AP-10004487"/>
    <x v="1"/>
    <x v="9"/>
    <s v="Kensington 4 Outlet MasterPiece Compact Power Control Center"/>
    <n v="406.59999999999997"/>
    <n v="5"/>
    <n v="0"/>
    <n v="113.84799999999998"/>
  </r>
  <r>
    <n v="925"/>
    <x v="440"/>
    <x v="0"/>
    <x v="306"/>
    <n v="41538"/>
    <s v="Standard Class"/>
    <s v="AH-10075"/>
    <s v="Adam Hart"/>
    <x v="1"/>
    <s v="United States"/>
    <s v="New York City"/>
    <x v="15"/>
    <n v="10011"/>
    <x v="3"/>
    <s v="OFF-BI-10003650"/>
    <x v="1"/>
    <x v="8"/>
    <s v="GBC DocuBind 300 Electric Binding Machine"/>
    <n v="841.5680000000001"/>
    <n v="2"/>
    <n v="0.2"/>
    <n v="294.54879999999991"/>
  </r>
  <r>
    <n v="926"/>
    <x v="441"/>
    <x v="2"/>
    <x v="103"/>
    <n v="40802"/>
    <s v="First Class"/>
    <s v="JM-15535"/>
    <s v="Jessica Myrick"/>
    <x v="0"/>
    <s v="United States"/>
    <s v="Philadelphia"/>
    <x v="9"/>
    <n v="19143"/>
    <x v="3"/>
    <s v="OFF-PA-10003543"/>
    <x v="1"/>
    <x v="10"/>
    <s v="Xerox 1985"/>
    <n v="15.552000000000003"/>
    <n v="3"/>
    <n v="0.2"/>
    <n v="5.4432"/>
  </r>
  <r>
    <n v="927"/>
    <x v="441"/>
    <x v="2"/>
    <x v="103"/>
    <n v="40802"/>
    <s v="First Class"/>
    <s v="JM-15535"/>
    <s v="Jessica Myrick"/>
    <x v="0"/>
    <s v="United States"/>
    <s v="Philadelphia"/>
    <x v="9"/>
    <n v="19143"/>
    <x v="3"/>
    <s v="TEC-AC-10004353"/>
    <x v="2"/>
    <x v="11"/>
    <s v="Hypercom P1300 Pinpad"/>
    <n v="252.00000000000003"/>
    <n v="5"/>
    <n v="0.2"/>
    <n v="53.550000000000004"/>
  </r>
  <r>
    <n v="928"/>
    <x v="442"/>
    <x v="1"/>
    <x v="348"/>
    <n v="41191"/>
    <s v="Standard Class"/>
    <s v="JJ-15760"/>
    <s v="Joel Jenkins"/>
    <x v="2"/>
    <s v="United States"/>
    <s v="Springfield"/>
    <x v="17"/>
    <n v="22153"/>
    <x v="0"/>
    <s v="OFF-AR-10000658"/>
    <x v="1"/>
    <x v="6"/>
    <s v="Newell 324"/>
    <n v="46.2"/>
    <n v="4"/>
    <n v="0"/>
    <n v="12.936"/>
  </r>
  <r>
    <n v="929"/>
    <x v="442"/>
    <x v="1"/>
    <x v="348"/>
    <n v="41191"/>
    <s v="Standard Class"/>
    <s v="JJ-15760"/>
    <s v="Joel Jenkins"/>
    <x v="2"/>
    <s v="United States"/>
    <s v="Springfield"/>
    <x v="17"/>
    <n v="22153"/>
    <x v="0"/>
    <s v="OFF-AP-10000696"/>
    <x v="1"/>
    <x v="9"/>
    <s v="Holmes Odor Grabber"/>
    <n v="28.84"/>
    <n v="2"/>
    <n v="0"/>
    <n v="9.517199999999999"/>
  </r>
  <r>
    <n v="930"/>
    <x v="443"/>
    <x v="3"/>
    <x v="349"/>
    <n v="41747"/>
    <s v="First Class"/>
    <s v="AB-10165"/>
    <s v="Alan Barnes"/>
    <x v="0"/>
    <s v="United States"/>
    <s v="Toledo"/>
    <x v="24"/>
    <n v="43615"/>
    <x v="3"/>
    <s v="OFF-AR-10003560"/>
    <x v="1"/>
    <x v="6"/>
    <s v="Zebra Zazzle Fluorescent Highlighters"/>
    <n v="14.592000000000002"/>
    <n v="3"/>
    <n v="0.2"/>
    <n v="2.5535999999999985"/>
  </r>
  <r>
    <n v="931"/>
    <x v="443"/>
    <x v="3"/>
    <x v="349"/>
    <n v="41747"/>
    <s v="First Class"/>
    <s v="AB-10165"/>
    <s v="Alan Barnes"/>
    <x v="0"/>
    <s v="United States"/>
    <s v="Toledo"/>
    <x v="24"/>
    <n v="43615"/>
    <x v="3"/>
    <s v="OFF-AR-10001468"/>
    <x v="1"/>
    <x v="6"/>
    <s v="Sanford Prismacolor Professional Thick Lead Art Pencils, 36-Color Set"/>
    <n v="89.855999999999995"/>
    <n v="3"/>
    <n v="0.2"/>
    <n v="21.340800000000002"/>
  </r>
  <r>
    <n v="932"/>
    <x v="443"/>
    <x v="3"/>
    <x v="349"/>
    <n v="41747"/>
    <s v="First Class"/>
    <s v="AB-10165"/>
    <s v="Alan Barnes"/>
    <x v="0"/>
    <s v="United States"/>
    <s v="Toledo"/>
    <x v="24"/>
    <n v="43615"/>
    <x v="3"/>
    <s v="OFF-PA-10004971"/>
    <x v="1"/>
    <x v="10"/>
    <s v="Xerox 196"/>
    <n v="13.872000000000002"/>
    <n v="3"/>
    <n v="0.2"/>
    <n v="5.0286000000000008"/>
  </r>
  <r>
    <n v="933"/>
    <x v="444"/>
    <x v="3"/>
    <x v="264"/>
    <n v="41889"/>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n v="4145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n v="41450"/>
    <s v="Standard Class"/>
    <s v="CG-12040"/>
    <s v="Catherine Glotzbach"/>
    <x v="2"/>
    <s v="United States"/>
    <s v="Philadelphia"/>
    <x v="9"/>
    <n v="19120"/>
    <x v="3"/>
    <s v="OFF-BI-10004826"/>
    <x v="1"/>
    <x v="8"/>
    <s v="JM Magazine Binder"/>
    <n v="29.718000000000007"/>
    <n v="6"/>
    <n v="0.7"/>
    <n v="-21.793199999999992"/>
  </r>
  <r>
    <n v="936"/>
    <x v="445"/>
    <x v="0"/>
    <x v="23"/>
    <n v="41450"/>
    <s v="Standard Class"/>
    <s v="CG-12040"/>
    <s v="Catherine Glotzbach"/>
    <x v="2"/>
    <s v="United States"/>
    <s v="Philadelphia"/>
    <x v="9"/>
    <n v="19120"/>
    <x v="3"/>
    <s v="OFF-PA-10001870"/>
    <x v="1"/>
    <x v="10"/>
    <s v="Xerox 202"/>
    <n v="15.552000000000003"/>
    <n v="3"/>
    <n v="0.2"/>
    <n v="5.4432"/>
  </r>
  <r>
    <n v="937"/>
    <x v="445"/>
    <x v="0"/>
    <x v="23"/>
    <n v="41450"/>
    <s v="Standard Class"/>
    <s v="CG-12040"/>
    <s v="Catherine Glotzbach"/>
    <x v="2"/>
    <s v="United States"/>
    <s v="Philadelphia"/>
    <x v="9"/>
    <n v="19120"/>
    <x v="3"/>
    <s v="OFF-AP-10001058"/>
    <x v="1"/>
    <x v="9"/>
    <s v="Sanyo 2.5 Cubic Foot Mid-Size Office Refrigerators"/>
    <n v="447.69600000000003"/>
    <n v="2"/>
    <n v="0.2"/>
    <n v="33.577199999999976"/>
  </r>
  <r>
    <n v="938"/>
    <x v="446"/>
    <x v="3"/>
    <x v="60"/>
    <n v="41950"/>
    <s v="First Class"/>
    <s v="RA-19885"/>
    <s v="Ruben Ausman"/>
    <x v="1"/>
    <s v="United States"/>
    <s v="Farmington"/>
    <x v="27"/>
    <n v="87401"/>
    <x v="1"/>
    <s v="TEC-AC-10003911"/>
    <x v="2"/>
    <x v="11"/>
    <s v="NETGEAR AC1750 Dual Band Gigabit Smart WiFi Router"/>
    <n v="159.99"/>
    <n v="1"/>
    <n v="0"/>
    <n v="54.396599999999992"/>
  </r>
  <r>
    <n v="939"/>
    <x v="447"/>
    <x v="1"/>
    <x v="350"/>
    <n v="41260"/>
    <s v="Standard Class"/>
    <s v="RP-19270"/>
    <s v="Rachel Payne"/>
    <x v="1"/>
    <s v="United States"/>
    <s v="Riverside"/>
    <x v="1"/>
    <n v="92503"/>
    <x v="1"/>
    <s v="OFF-PA-10000289"/>
    <x v="1"/>
    <x v="10"/>
    <s v="Xerox 213"/>
    <n v="12.96"/>
    <n v="2"/>
    <n v="0"/>
    <n v="6.2208000000000006"/>
  </r>
  <r>
    <n v="940"/>
    <x v="447"/>
    <x v="1"/>
    <x v="350"/>
    <n v="4126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n v="41446"/>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n v="41629"/>
    <s v="Standard Class"/>
    <s v="RW-19630"/>
    <s v="Rob Williams"/>
    <x v="1"/>
    <s v="United States"/>
    <s v="Torrance"/>
    <x v="1"/>
    <n v="90503"/>
    <x v="1"/>
    <s v="OFF-BI-10001759"/>
    <x v="1"/>
    <x v="8"/>
    <s v="Acco Pressboard Covers with Storage Hooks, 14 7/8&quot; x 11&quot;, Dark Blue"/>
    <n v="6.0960000000000001"/>
    <n v="2"/>
    <n v="0.2"/>
    <n v="2.2098"/>
  </r>
  <r>
    <n v="943"/>
    <x v="449"/>
    <x v="0"/>
    <x v="180"/>
    <n v="41629"/>
    <s v="Standard Class"/>
    <s v="RW-19630"/>
    <s v="Rob Williams"/>
    <x v="1"/>
    <s v="United States"/>
    <s v="Torrance"/>
    <x v="1"/>
    <n v="90503"/>
    <x v="1"/>
    <s v="FUR-TA-10000577"/>
    <x v="0"/>
    <x v="3"/>
    <s v="Bretford CR4500 Series Slim Rectangular Table"/>
    <n v="1114.2719999999999"/>
    <n v="4"/>
    <n v="0.2"/>
    <n v="41.785200000000032"/>
  </r>
  <r>
    <n v="944"/>
    <x v="450"/>
    <x v="1"/>
    <x v="352"/>
    <n v="41063"/>
    <s v="Standard Class"/>
    <s v="JL-15850"/>
    <s v="John Lucas"/>
    <x v="0"/>
    <s v="United States"/>
    <s v="Seattle"/>
    <x v="4"/>
    <n v="98105"/>
    <x v="1"/>
    <s v="OFF-PA-10004101"/>
    <x v="1"/>
    <x v="10"/>
    <s v="Xerox 1894"/>
    <n v="32.400000000000006"/>
    <n v="5"/>
    <n v="0"/>
    <n v="15.552000000000001"/>
  </r>
  <r>
    <n v="945"/>
    <x v="450"/>
    <x v="1"/>
    <x v="352"/>
    <n v="41063"/>
    <s v="Standard Class"/>
    <s v="JL-15850"/>
    <s v="John Lucas"/>
    <x v="0"/>
    <s v="United States"/>
    <s v="Seattle"/>
    <x v="4"/>
    <n v="98105"/>
    <x v="1"/>
    <s v="OFF-ST-10001496"/>
    <x v="1"/>
    <x v="4"/>
    <s v="Standard Rollaway File with Lock"/>
    <n v="540.56999999999994"/>
    <n v="3"/>
    <n v="0"/>
    <n v="140.54820000000001"/>
  </r>
  <r>
    <n v="946"/>
    <x v="450"/>
    <x v="1"/>
    <x v="352"/>
    <n v="41063"/>
    <s v="Standard Class"/>
    <s v="JL-15850"/>
    <s v="John Lucas"/>
    <x v="0"/>
    <s v="United States"/>
    <s v="Seattle"/>
    <x v="4"/>
    <n v="98105"/>
    <x v="1"/>
    <s v="OFF-BI-10002931"/>
    <x v="1"/>
    <x v="8"/>
    <s v="Avery Trapezoid Extra Heavy Duty 4&quot; Binders"/>
    <n v="167.76"/>
    <n v="5"/>
    <n v="0.2"/>
    <n v="62.91"/>
  </r>
  <r>
    <n v="947"/>
    <x v="451"/>
    <x v="1"/>
    <x v="353"/>
    <n v="41118"/>
    <s v="First Class"/>
    <s v="CA-12775"/>
    <s v="Cynthia Arntzen"/>
    <x v="0"/>
    <s v="United States"/>
    <s v="Mesa"/>
    <x v="16"/>
    <n v="85204"/>
    <x v="1"/>
    <s v="FUR-TA-10002356"/>
    <x v="0"/>
    <x v="3"/>
    <s v="Bevis Boat-Shaped Conference Table"/>
    <n v="393.16500000000002"/>
    <n v="3"/>
    <n v="0.5"/>
    <n v="-204.44580000000005"/>
  </r>
  <r>
    <n v="948"/>
    <x v="452"/>
    <x v="3"/>
    <x v="354"/>
    <n v="41976"/>
    <s v="Standard Class"/>
    <s v="RB-19795"/>
    <s v="Ross Baird"/>
    <x v="2"/>
    <s v="United States"/>
    <s v="Philadelphia"/>
    <x v="9"/>
    <n v="19120"/>
    <x v="3"/>
    <s v="FUR-FU-10003601"/>
    <x v="0"/>
    <x v="5"/>
    <s v="Deflect-o RollaMat Studded, Beveled Mat for Medium Pile Carpeting"/>
    <n v="516.48800000000006"/>
    <n v="7"/>
    <n v="0.2"/>
    <n v="-12.912200000000027"/>
  </r>
  <r>
    <n v="949"/>
    <x v="452"/>
    <x v="3"/>
    <x v="354"/>
    <n v="41976"/>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n v="41976"/>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n v="41976"/>
    <s v="Standard Class"/>
    <s v="RB-19795"/>
    <s v="Ross Baird"/>
    <x v="2"/>
    <s v="United States"/>
    <s v="Philadelphia"/>
    <x v="9"/>
    <n v="19120"/>
    <x v="3"/>
    <s v="OFF-PA-10000788"/>
    <x v="1"/>
    <x v="10"/>
    <s v="Xerox 210"/>
    <n v="15.552000000000003"/>
    <n v="3"/>
    <n v="0.2"/>
    <n v="5.4432"/>
  </r>
  <r>
    <n v="952"/>
    <x v="452"/>
    <x v="3"/>
    <x v="354"/>
    <n v="41976"/>
    <s v="Standard Class"/>
    <s v="RB-19795"/>
    <s v="Ross Baird"/>
    <x v="2"/>
    <s v="United States"/>
    <s v="Philadelphia"/>
    <x v="9"/>
    <n v="19120"/>
    <x v="3"/>
    <s v="OFF-PA-10002479"/>
    <x v="1"/>
    <x v="10"/>
    <s v="Xerox 4200 Series MultiUse Premium Copy Paper (20Lb. and 84 Bright)"/>
    <n v="25.344000000000001"/>
    <n v="6"/>
    <n v="0.2"/>
    <n v="7.92"/>
  </r>
  <r>
    <n v="953"/>
    <x v="453"/>
    <x v="3"/>
    <x v="355"/>
    <n v="41737"/>
    <s v="Standard Class"/>
    <s v="KH-16360"/>
    <s v="Katherine Hughes"/>
    <x v="0"/>
    <s v="United States"/>
    <s v="Philadelphia"/>
    <x v="9"/>
    <n v="19143"/>
    <x v="3"/>
    <s v="FUR-FU-10001940"/>
    <x v="0"/>
    <x v="5"/>
    <s v="Staples"/>
    <n v="25.472000000000001"/>
    <n v="4"/>
    <n v="0.2"/>
    <n v="7.6416000000000022"/>
  </r>
  <r>
    <n v="954"/>
    <x v="454"/>
    <x v="3"/>
    <x v="116"/>
    <n v="42006"/>
    <s v="Standard Class"/>
    <s v="GH-14665"/>
    <s v="Greg Hansen"/>
    <x v="0"/>
    <s v="United States"/>
    <s v="Round Rock"/>
    <x v="5"/>
    <n v="78664"/>
    <x v="2"/>
    <s v="OFF-AR-10001958"/>
    <x v="1"/>
    <x v="6"/>
    <s v="Stanley Bostitch Contemporary Electric Pencil Sharpeners"/>
    <n v="27.168000000000003"/>
    <n v="2"/>
    <n v="0.2"/>
    <n v="2.7168000000000001"/>
  </r>
  <r>
    <n v="955"/>
    <x v="454"/>
    <x v="3"/>
    <x v="116"/>
    <n v="42006"/>
    <s v="Standard Class"/>
    <s v="GH-14665"/>
    <s v="Greg Hansen"/>
    <x v="0"/>
    <s v="United States"/>
    <s v="Round Rock"/>
    <x v="5"/>
    <n v="78664"/>
    <x v="2"/>
    <s v="FUR-BO-10004709"/>
    <x v="0"/>
    <x v="0"/>
    <s v="Bush Westfield Collection Bookcases, Medium Cherry Finish"/>
    <n v="78.852799999999988"/>
    <n v="2"/>
    <n v="0.32"/>
    <n v="-11.595999999999997"/>
  </r>
  <r>
    <n v="956"/>
    <x v="455"/>
    <x v="3"/>
    <x v="329"/>
    <n v="41978"/>
    <s v="Standard Class"/>
    <s v="SW-20275"/>
    <s v="Scott Williamson"/>
    <x v="0"/>
    <s v="United States"/>
    <s v="Jackson"/>
    <x v="35"/>
    <n v="39212"/>
    <x v="0"/>
    <s v="OFF-ST-10000604"/>
    <x v="1"/>
    <x v="4"/>
    <s v="Home/Office Personal File Carts"/>
    <n v="173.79999999999998"/>
    <n v="5"/>
    <n v="0"/>
    <n v="43.449999999999989"/>
  </r>
  <r>
    <n v="957"/>
    <x v="456"/>
    <x v="3"/>
    <x v="356"/>
    <n v="41778"/>
    <s v="Second Class"/>
    <s v="JA-15970"/>
    <s v="Joseph Airdo"/>
    <x v="0"/>
    <s v="United States"/>
    <s v="Phoenix"/>
    <x v="16"/>
    <n v="85023"/>
    <x v="1"/>
    <s v="TEC-PH-10002923"/>
    <x v="2"/>
    <x v="7"/>
    <s v="Logitech B530 USB Headset - headset - Full size, Binaural"/>
    <n v="29.592000000000002"/>
    <n v="1"/>
    <n v="0.2"/>
    <n v="2.5893000000000006"/>
  </r>
  <r>
    <n v="958"/>
    <x v="456"/>
    <x v="3"/>
    <x v="356"/>
    <n v="41778"/>
    <s v="Second Class"/>
    <s v="JA-15970"/>
    <s v="Joseph Airdo"/>
    <x v="0"/>
    <s v="United States"/>
    <s v="Phoenix"/>
    <x v="16"/>
    <n v="85023"/>
    <x v="1"/>
    <s v="OFF-BI-10004465"/>
    <x v="1"/>
    <x v="8"/>
    <s v="Avery Durable Slant Ring Binders"/>
    <n v="4.7520000000000007"/>
    <n v="2"/>
    <n v="0.7"/>
    <n v="-3.1679999999999993"/>
  </r>
  <r>
    <n v="959"/>
    <x v="456"/>
    <x v="3"/>
    <x v="356"/>
    <n v="41778"/>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n v="41174"/>
    <s v="Same Day"/>
    <s v="DL-12925"/>
    <s v="Daniel Lacy"/>
    <x v="0"/>
    <s v="United States"/>
    <s v="Oceanside"/>
    <x v="1"/>
    <n v="92054"/>
    <x v="1"/>
    <s v="FUR-FU-10004188"/>
    <x v="0"/>
    <x v="5"/>
    <s v="Luxo Professional Combination Clamp-On Lamps"/>
    <n v="204.6"/>
    <n v="2"/>
    <n v="0"/>
    <n v="53.195999999999998"/>
  </r>
  <r>
    <n v="961"/>
    <x v="458"/>
    <x v="3"/>
    <x v="237"/>
    <n v="41963"/>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n v="41244"/>
    <s v="Standard Class"/>
    <s v="TB-21190"/>
    <s v="Thomas Brumley"/>
    <x v="2"/>
    <s v="United States"/>
    <s v="Fayetteville"/>
    <x v="36"/>
    <n v="72701"/>
    <x v="0"/>
    <s v="OFF-BI-10000145"/>
    <x v="1"/>
    <x v="8"/>
    <s v="Zipper Ring Binder Pockets"/>
    <n v="6.24"/>
    <n v="2"/>
    <n v="0"/>
    <n v="3.0575999999999999"/>
  </r>
  <r>
    <n v="963"/>
    <x v="460"/>
    <x v="0"/>
    <x v="142"/>
    <n v="41522"/>
    <s v="First Class"/>
    <s v="CV-12805"/>
    <s v="Cynthia Voltz"/>
    <x v="1"/>
    <s v="United States"/>
    <s v="San Francisco"/>
    <x v="1"/>
    <n v="94110"/>
    <x v="1"/>
    <s v="OFF-EN-10001335"/>
    <x v="1"/>
    <x v="12"/>
    <s v="White Business Envelopes with Contemporary Seam, Recycled White Business Envelopes"/>
    <n v="21.88"/>
    <n v="2"/>
    <n v="0"/>
    <n v="10.94"/>
  </r>
  <r>
    <n v="964"/>
    <x v="461"/>
    <x v="2"/>
    <x v="358"/>
    <n v="40810"/>
    <s v="Second Class"/>
    <s v="MS-17365"/>
    <s v="Maribeth Schnelling"/>
    <x v="0"/>
    <s v="United States"/>
    <s v="Boca Raton"/>
    <x v="2"/>
    <n v="33433"/>
    <x v="0"/>
    <s v="OFF-LA-10001613"/>
    <x v="1"/>
    <x v="2"/>
    <s v="Avery File Folder Labels"/>
    <n v="4.6079999999999997"/>
    <n v="2"/>
    <n v="0.2"/>
    <n v="1.6704000000000001"/>
  </r>
  <r>
    <n v="965"/>
    <x v="462"/>
    <x v="3"/>
    <x v="359"/>
    <n v="41741"/>
    <s v="First Class"/>
    <s v="BS-11800"/>
    <s v="Bryan Spruell"/>
    <x v="2"/>
    <s v="United States"/>
    <s v="New York City"/>
    <x v="15"/>
    <n v="10011"/>
    <x v="3"/>
    <s v="OFF-LA-10004055"/>
    <x v="1"/>
    <x v="2"/>
    <s v="Color-Coded Legal Exhibit Labels"/>
    <n v="9.82"/>
    <n v="2"/>
    <n v="0"/>
    <n v="4.8117999999999999"/>
  </r>
  <r>
    <n v="966"/>
    <x v="462"/>
    <x v="3"/>
    <x v="359"/>
    <n v="41741"/>
    <s v="First Class"/>
    <s v="BS-11800"/>
    <s v="Bryan Spruell"/>
    <x v="2"/>
    <s v="United States"/>
    <s v="New York City"/>
    <x v="15"/>
    <n v="10011"/>
    <x v="3"/>
    <s v="OFF-AR-10004344"/>
    <x v="1"/>
    <x v="6"/>
    <s v="Bulldog Vacuum Base Pencil Sharpener"/>
    <n v="35.97"/>
    <n v="3"/>
    <n v="0"/>
    <n v="9.7118999999999982"/>
  </r>
  <r>
    <n v="967"/>
    <x v="462"/>
    <x v="3"/>
    <x v="359"/>
    <n v="41741"/>
    <s v="First Class"/>
    <s v="BS-11800"/>
    <s v="Bryan Spruell"/>
    <x v="2"/>
    <s v="United States"/>
    <s v="New York City"/>
    <x v="15"/>
    <n v="10011"/>
    <x v="3"/>
    <s v="OFF-PA-10004621"/>
    <x v="1"/>
    <x v="10"/>
    <s v="Xerox 212"/>
    <n v="12.96"/>
    <n v="2"/>
    <n v="0"/>
    <n v="6.2208000000000006"/>
  </r>
  <r>
    <n v="968"/>
    <x v="462"/>
    <x v="3"/>
    <x v="359"/>
    <n v="41741"/>
    <s v="First Class"/>
    <s v="BS-11800"/>
    <s v="Bryan Spruell"/>
    <x v="2"/>
    <s v="United States"/>
    <s v="New York City"/>
    <x v="15"/>
    <n v="10011"/>
    <x v="3"/>
    <s v="OFF-PA-10001281"/>
    <x v="1"/>
    <x v="10"/>
    <s v="Computer Printout Paper with Letter-Trim Fine Perforations"/>
    <n v="191.6"/>
    <n v="4"/>
    <n v="0"/>
    <n v="91.967999999999989"/>
  </r>
  <r>
    <n v="969"/>
    <x v="462"/>
    <x v="3"/>
    <x v="359"/>
    <n v="41741"/>
    <s v="First Class"/>
    <s v="BS-11800"/>
    <s v="Bryan Spruell"/>
    <x v="2"/>
    <s v="United States"/>
    <s v="New York City"/>
    <x v="15"/>
    <n v="10011"/>
    <x v="3"/>
    <s v="OFF-LA-10001613"/>
    <x v="1"/>
    <x v="2"/>
    <s v="Avery File Folder Labels"/>
    <n v="8.64"/>
    <n v="3"/>
    <n v="0"/>
    <n v="4.2336"/>
  </r>
  <r>
    <n v="970"/>
    <x v="462"/>
    <x v="3"/>
    <x v="359"/>
    <n v="41741"/>
    <s v="First Class"/>
    <s v="BS-11800"/>
    <s v="Bryan Spruell"/>
    <x v="2"/>
    <s v="United States"/>
    <s v="New York City"/>
    <x v="15"/>
    <n v="10011"/>
    <x v="3"/>
    <s v="OFF-ST-10001097"/>
    <x v="1"/>
    <x v="4"/>
    <s v="Office Impressions Heavy Duty Welded Shelving &amp; Multimedia Storage Drawers"/>
    <n v="501.81000000000006"/>
    <n v="3"/>
    <n v="0"/>
    <n v="0"/>
  </r>
  <r>
    <n v="971"/>
    <x v="463"/>
    <x v="2"/>
    <x v="360"/>
    <n v="40562"/>
    <s v="Second Class"/>
    <s v="DL-13315"/>
    <s v="Delfina Latchford"/>
    <x v="0"/>
    <s v="United States"/>
    <s v="Philadelphia"/>
    <x v="9"/>
    <n v="19134"/>
    <x v="3"/>
    <s v="FUR-FU-10001095"/>
    <x v="0"/>
    <x v="5"/>
    <s v="DAX Black Cherry Wood-Tone Poster Frame"/>
    <n v="127.10400000000001"/>
    <n v="6"/>
    <n v="0.2"/>
    <n v="28.598399999999998"/>
  </r>
  <r>
    <n v="972"/>
    <x v="463"/>
    <x v="2"/>
    <x v="360"/>
    <n v="40562"/>
    <s v="Second Class"/>
    <s v="DL-13315"/>
    <s v="Delfina Latchford"/>
    <x v="0"/>
    <s v="United States"/>
    <s v="Philadelphia"/>
    <x v="9"/>
    <n v="19134"/>
    <x v="3"/>
    <s v="TEC-PH-10004614"/>
    <x v="2"/>
    <x v="7"/>
    <s v="AT&amp;T 841000 Phone"/>
    <n v="124.19999999999999"/>
    <n v="3"/>
    <n v="0.4"/>
    <n v="-31.050000000000011"/>
  </r>
  <r>
    <n v="973"/>
    <x v="463"/>
    <x v="2"/>
    <x v="360"/>
    <n v="40562"/>
    <s v="Second Class"/>
    <s v="DL-13315"/>
    <s v="Delfina Latchford"/>
    <x v="0"/>
    <s v="United States"/>
    <s v="Philadelphia"/>
    <x v="9"/>
    <n v="19134"/>
    <x v="3"/>
    <s v="OFF-BI-10001575"/>
    <x v="1"/>
    <x v="8"/>
    <s v="GBC Linen Binding Covers"/>
    <n v="18.588000000000005"/>
    <n v="2"/>
    <n v="0.7"/>
    <n v="-13.6312"/>
  </r>
  <r>
    <n v="974"/>
    <x v="463"/>
    <x v="2"/>
    <x v="360"/>
    <n v="40562"/>
    <s v="Second Class"/>
    <s v="DL-13315"/>
    <s v="Delfina Latchford"/>
    <x v="0"/>
    <s v="United States"/>
    <s v="Philadelphia"/>
    <x v="9"/>
    <n v="19134"/>
    <x v="3"/>
    <s v="OFF-LA-10001074"/>
    <x v="1"/>
    <x v="2"/>
    <s v="Round Specialty Laser Printer Labels"/>
    <n v="30.072000000000003"/>
    <n v="3"/>
    <n v="0.2"/>
    <n v="10.149299999999997"/>
  </r>
  <r>
    <n v="975"/>
    <x v="464"/>
    <x v="3"/>
    <x v="361"/>
    <n v="41921"/>
    <s v="Second Class"/>
    <s v="PO-19195"/>
    <s v="Phillina Ober"/>
    <x v="2"/>
    <s v="United States"/>
    <s v="New York City"/>
    <x v="15"/>
    <n v="10011"/>
    <x v="3"/>
    <s v="TEC-PH-10003555"/>
    <x v="2"/>
    <x v="7"/>
    <s v="Motorola HK250 Universal Bluetooth Headset"/>
    <n v="160.92999999999998"/>
    <n v="7"/>
    <n v="0"/>
    <n v="3.2186000000000092"/>
  </r>
  <r>
    <n v="976"/>
    <x v="464"/>
    <x v="3"/>
    <x v="361"/>
    <n v="41921"/>
    <s v="Second Class"/>
    <s v="PO-19195"/>
    <s v="Phillina Ober"/>
    <x v="2"/>
    <s v="United States"/>
    <s v="New York City"/>
    <x v="15"/>
    <n v="10011"/>
    <x v="3"/>
    <s v="OFF-BI-10004492"/>
    <x v="1"/>
    <x v="8"/>
    <s v="Tuf-Vin Binders"/>
    <n v="75.792000000000002"/>
    <n v="3"/>
    <n v="0.2"/>
    <n v="25.579799999999992"/>
  </r>
  <r>
    <n v="977"/>
    <x v="465"/>
    <x v="3"/>
    <x v="362"/>
    <n v="41836"/>
    <s v="Standard Class"/>
    <s v="TD-20995"/>
    <s v="Tamara Dahlen"/>
    <x v="0"/>
    <s v="United States"/>
    <s v="Portland"/>
    <x v="21"/>
    <n v="97206"/>
    <x v="1"/>
    <s v="OFF-BI-10002012"/>
    <x v="1"/>
    <x v="8"/>
    <s v="Wilson Jones Easy Flow II Sheet Lifters"/>
    <n v="1.0800000000000003"/>
    <n v="2"/>
    <n v="0.7"/>
    <n v="-0.79200000000000004"/>
  </r>
  <r>
    <n v="978"/>
    <x v="466"/>
    <x v="3"/>
    <x v="363"/>
    <n v="41650"/>
    <s v="First Class"/>
    <s v="BW-11110"/>
    <s v="Bart Watters"/>
    <x v="1"/>
    <s v="United States"/>
    <s v="Detroit"/>
    <x v="12"/>
    <n v="48205"/>
    <x v="2"/>
    <s v="TEC-MA-10000822"/>
    <x v="2"/>
    <x v="15"/>
    <s v="Lexmark MX611dhe Monochrome Laser Printer"/>
    <n v="3059.982"/>
    <n v="2"/>
    <n v="0.1"/>
    <n v="679.99599999999964"/>
  </r>
  <r>
    <n v="979"/>
    <x v="467"/>
    <x v="0"/>
    <x v="198"/>
    <n v="41426"/>
    <s v="First Class"/>
    <s v="RW-19690"/>
    <s v="Robert Waldorf"/>
    <x v="0"/>
    <s v="United States"/>
    <s v="Wilmington"/>
    <x v="3"/>
    <n v="28403"/>
    <x v="0"/>
    <s v="OFF-BI-10000848"/>
    <x v="1"/>
    <x v="8"/>
    <s v="Angle-D Ring Binders"/>
    <n v="3.2820000000000005"/>
    <n v="2"/>
    <n v="0.7"/>
    <n v="-2.6256000000000004"/>
  </r>
  <r>
    <n v="980"/>
    <x v="468"/>
    <x v="1"/>
    <x v="364"/>
    <n v="41255"/>
    <s v="First Class"/>
    <s v="KB-16600"/>
    <s v="Ken Brennan"/>
    <x v="1"/>
    <s v="United States"/>
    <s v="Columbus"/>
    <x v="14"/>
    <n v="47201"/>
    <x v="2"/>
    <s v="OFF-PA-10004156"/>
    <x v="1"/>
    <x v="10"/>
    <s v="Xerox 188"/>
    <n v="34.019999999999996"/>
    <n v="3"/>
    <n v="0"/>
    <n v="16.669799999999999"/>
  </r>
  <r>
    <n v="981"/>
    <x v="469"/>
    <x v="0"/>
    <x v="339"/>
    <n v="41556"/>
    <s v="Standard Class"/>
    <s v="EB-13870"/>
    <s v="Emily Burns"/>
    <x v="0"/>
    <s v="United States"/>
    <s v="New York City"/>
    <x v="15"/>
    <n v="10035"/>
    <x v="3"/>
    <s v="FUR-CH-10003199"/>
    <x v="0"/>
    <x v="1"/>
    <s v="Office Star - Contemporary Task Swivel Chair"/>
    <n v="599.29200000000003"/>
    <n v="6"/>
    <n v="0.1"/>
    <n v="93.223199999999977"/>
  </r>
  <r>
    <n v="982"/>
    <x v="470"/>
    <x v="2"/>
    <x v="7"/>
    <n v="40861"/>
    <s v="Second Class"/>
    <s v="TZ-21580"/>
    <s v="Tracy Zic"/>
    <x v="0"/>
    <s v="United States"/>
    <s v="Louisville"/>
    <x v="22"/>
    <n v="80027"/>
    <x v="1"/>
    <s v="OFF-AR-10000034"/>
    <x v="1"/>
    <x v="6"/>
    <s v="BIC Brite Liner Grip Highlighters, Assorted, 5/Pack"/>
    <n v="3.3920000000000003"/>
    <n v="1"/>
    <n v="0.2"/>
    <n v="0.80559999999999987"/>
  </r>
  <r>
    <n v="983"/>
    <x v="470"/>
    <x v="2"/>
    <x v="7"/>
    <n v="40861"/>
    <s v="Second Class"/>
    <s v="TZ-21580"/>
    <s v="Tracy Zic"/>
    <x v="0"/>
    <s v="United States"/>
    <s v="Louisville"/>
    <x v="22"/>
    <n v="80027"/>
    <x v="1"/>
    <s v="TEC-PH-10000560"/>
    <x v="2"/>
    <x v="7"/>
    <s v="Samsung Galaxy S III - 16GB - pebble blue (T-Mobile)"/>
    <n v="559.98400000000004"/>
    <n v="2"/>
    <n v="0.2"/>
    <n v="55.998400000000032"/>
  </r>
  <r>
    <n v="984"/>
    <x v="470"/>
    <x v="2"/>
    <x v="7"/>
    <n v="40861"/>
    <s v="Second Class"/>
    <s v="TZ-21580"/>
    <s v="Tracy Zic"/>
    <x v="0"/>
    <s v="United States"/>
    <s v="Louisville"/>
    <x v="22"/>
    <n v="80027"/>
    <x v="1"/>
    <s v="FUR-CH-10000665"/>
    <x v="0"/>
    <x v="1"/>
    <s v="Global Airflow Leather Mesh Back Chair, Black"/>
    <n v="603.91999999999996"/>
    <n v="5"/>
    <n v="0.2"/>
    <n v="75.489999999999924"/>
  </r>
  <r>
    <n v="985"/>
    <x v="471"/>
    <x v="3"/>
    <x v="365"/>
    <n v="41918"/>
    <s v="Standard Class"/>
    <s v="AS-10630"/>
    <s v="Ann Steele"/>
    <x v="2"/>
    <s v="United States"/>
    <s v="Pasadena"/>
    <x v="5"/>
    <n v="77506"/>
    <x v="2"/>
    <s v="OFF-LA-10001569"/>
    <x v="1"/>
    <x v="2"/>
    <s v="Avery 499"/>
    <n v="7.9680000000000009"/>
    <n v="2"/>
    <n v="0.2"/>
    <n v="2.5895999999999999"/>
  </r>
  <r>
    <n v="986"/>
    <x v="471"/>
    <x v="3"/>
    <x v="365"/>
    <n v="41918"/>
    <s v="Standard Class"/>
    <s v="AS-10630"/>
    <s v="Ann Steele"/>
    <x v="2"/>
    <s v="United States"/>
    <s v="Pasadena"/>
    <x v="5"/>
    <n v="77506"/>
    <x v="2"/>
    <s v="OFF-EN-10000461"/>
    <x v="1"/>
    <x v="12"/>
    <s v="#10- 4 1/8&quot; x 9 1/2&quot; Recycled Envelopes"/>
    <n v="27.968000000000004"/>
    <n v="4"/>
    <n v="0.2"/>
    <n v="9.4391999999999996"/>
  </r>
  <r>
    <n v="987"/>
    <x v="471"/>
    <x v="3"/>
    <x v="365"/>
    <n v="41918"/>
    <s v="Standard Class"/>
    <s v="AS-10630"/>
    <s v="Ann Steele"/>
    <x v="2"/>
    <s v="United States"/>
    <s v="Pasadena"/>
    <x v="5"/>
    <n v="77506"/>
    <x v="2"/>
    <s v="TEC-MA-10003066"/>
    <x v="2"/>
    <x v="15"/>
    <s v="Wasp CCD Handheld Bar Code Reader"/>
    <n v="336.51"/>
    <n v="3"/>
    <n v="0.4"/>
    <n v="44.867999999999967"/>
  </r>
  <r>
    <n v="988"/>
    <x v="472"/>
    <x v="1"/>
    <x v="366"/>
    <n v="40978"/>
    <s v="Same Day"/>
    <s v="TS-21340"/>
    <s v="Toby Swindell"/>
    <x v="0"/>
    <s v="United States"/>
    <s v="Houston"/>
    <x v="5"/>
    <n v="77041"/>
    <x v="2"/>
    <s v="OFF-BI-10004022"/>
    <x v="1"/>
    <x v="8"/>
    <s v="Acco Suede Grain Vinyl Round Ring Binder"/>
    <n v="1.1119999999999997"/>
    <n v="2"/>
    <n v="0.8"/>
    <n v="-1.8904000000000001"/>
  </r>
  <r>
    <n v="989"/>
    <x v="473"/>
    <x v="3"/>
    <x v="367"/>
    <n v="41786"/>
    <s v="Standard Class"/>
    <s v="JG-15805"/>
    <s v="John Grady"/>
    <x v="1"/>
    <s v="United States"/>
    <s v="Auburn"/>
    <x v="15"/>
    <n v="13021"/>
    <x v="3"/>
    <s v="FUR-FU-10004071"/>
    <x v="0"/>
    <x v="5"/>
    <s v="Luxo Professional Magnifying Clamp-On Fluorescent Lamps"/>
    <n v="520.05000000000007"/>
    <n v="5"/>
    <n v="0"/>
    <n v="72.807000000000031"/>
  </r>
  <r>
    <n v="990"/>
    <x v="473"/>
    <x v="3"/>
    <x v="367"/>
    <n v="41786"/>
    <s v="Standard Class"/>
    <s v="JG-15805"/>
    <s v="John Grady"/>
    <x v="1"/>
    <s v="United States"/>
    <s v="Auburn"/>
    <x v="15"/>
    <n v="13021"/>
    <x v="3"/>
    <s v="OFF-AR-10001988"/>
    <x v="1"/>
    <x v="6"/>
    <s v="Bulldog Table or Wall-Mount Pencil Sharpener"/>
    <n v="17.97"/>
    <n v="3"/>
    <n v="0"/>
    <n v="5.2112999999999996"/>
  </r>
  <r>
    <n v="991"/>
    <x v="474"/>
    <x v="1"/>
    <x v="368"/>
    <n v="40999"/>
    <s v="Second Class"/>
    <s v="SL-20155"/>
    <s v="Sara Luxemburg"/>
    <x v="2"/>
    <s v="United States"/>
    <s v="Jacksonville"/>
    <x v="2"/>
    <n v="32216"/>
    <x v="0"/>
    <s v="FUR-CH-10004086"/>
    <x v="0"/>
    <x v="1"/>
    <s v="Hon 4070 Series Pagoda Armless Upholstered Stacking Chairs"/>
    <n v="1166.92"/>
    <n v="5"/>
    <n v="0.2"/>
    <n v="131.27849999999995"/>
  </r>
  <r>
    <n v="992"/>
    <x v="475"/>
    <x v="0"/>
    <x v="369"/>
    <n v="41529"/>
    <s v="First Class"/>
    <s v="TS-21610"/>
    <s v="Troy Staebel"/>
    <x v="0"/>
    <s v="United States"/>
    <s v="New York City"/>
    <x v="15"/>
    <n v="10024"/>
    <x v="3"/>
    <s v="OFF-BI-10001036"/>
    <x v="1"/>
    <x v="8"/>
    <s v="Cardinal EasyOpen D-Ring Binders"/>
    <n v="14.624000000000002"/>
    <n v="2"/>
    <n v="0.2"/>
    <n v="5.484"/>
  </r>
  <r>
    <n v="993"/>
    <x v="476"/>
    <x v="0"/>
    <x v="370"/>
    <n v="41514"/>
    <s v="First Class"/>
    <s v="RF-19735"/>
    <s v="Roland Fjeld"/>
    <x v="0"/>
    <s v="United States"/>
    <s v="San Jose"/>
    <x v="1"/>
    <n v="95123"/>
    <x v="1"/>
    <s v="OFF-FA-10002983"/>
    <x v="1"/>
    <x v="13"/>
    <s v="Advantus SlideClip Paper Clips"/>
    <n v="10.23"/>
    <n v="3"/>
    <n v="0"/>
    <n v="4.9104000000000001"/>
  </r>
  <r>
    <n v="994"/>
    <x v="476"/>
    <x v="0"/>
    <x v="370"/>
    <n v="41514"/>
    <s v="First Class"/>
    <s v="RF-19735"/>
    <s v="Roland Fjeld"/>
    <x v="0"/>
    <s v="United States"/>
    <s v="San Jose"/>
    <x v="1"/>
    <n v="95123"/>
    <x v="1"/>
    <s v="OFF-PA-10003625"/>
    <x v="1"/>
    <x v="10"/>
    <s v="Xerox 1979"/>
    <n v="154.9"/>
    <n v="5"/>
    <n v="0"/>
    <n v="69.704999999999998"/>
  </r>
  <r>
    <n v="995"/>
    <x v="477"/>
    <x v="2"/>
    <x v="371"/>
    <n v="40688"/>
    <s v="Standard Class"/>
    <s v="MW-18235"/>
    <s v="Mitch Willingham"/>
    <x v="1"/>
    <s v="United States"/>
    <s v="Virginia Beach"/>
    <x v="17"/>
    <n v="23464"/>
    <x v="0"/>
    <s v="OFF-BI-10003925"/>
    <x v="1"/>
    <x v="8"/>
    <s v="Fellowes PB300 Plastic Comb Binding Machine"/>
    <n v="2715.9300000000003"/>
    <n v="7"/>
    <n v="0"/>
    <n v="1276.4871000000001"/>
  </r>
  <r>
    <n v="996"/>
    <x v="477"/>
    <x v="2"/>
    <x v="371"/>
    <n v="40688"/>
    <s v="Standard Class"/>
    <s v="MW-18235"/>
    <s v="Mitch Willingham"/>
    <x v="1"/>
    <s v="United States"/>
    <s v="Virginia Beach"/>
    <x v="17"/>
    <n v="23464"/>
    <x v="0"/>
    <s v="TEC-PH-10001530"/>
    <x v="2"/>
    <x v="7"/>
    <s v="Plantronics Voyager Pro Legend"/>
    <n v="617.97"/>
    <n v="3"/>
    <n v="0"/>
    <n v="173.0316"/>
  </r>
  <r>
    <n v="997"/>
    <x v="478"/>
    <x v="1"/>
    <x v="372"/>
    <n v="41216"/>
    <s v="Standard Class"/>
    <s v="RD-19585"/>
    <s v="Rob Dowd"/>
    <x v="0"/>
    <s v="United States"/>
    <s v="Henderson"/>
    <x v="0"/>
    <n v="42420"/>
    <x v="0"/>
    <s v="OFF-EN-10003862"/>
    <x v="1"/>
    <x v="12"/>
    <s v="Laser &amp; Ink Jet Business Envelopes"/>
    <n v="10.67"/>
    <n v="1"/>
    <n v="0"/>
    <n v="4.9081999999999999"/>
  </r>
  <r>
    <n v="998"/>
    <x v="478"/>
    <x v="1"/>
    <x v="372"/>
    <n v="41216"/>
    <s v="Standard Class"/>
    <s v="RD-19585"/>
    <s v="Rob Dowd"/>
    <x v="0"/>
    <s v="United States"/>
    <s v="Henderson"/>
    <x v="0"/>
    <n v="42420"/>
    <x v="0"/>
    <s v="OFF-ST-10004258"/>
    <x v="1"/>
    <x v="4"/>
    <s v="Portable Personal File Box"/>
    <n v="36.630000000000003"/>
    <n v="3"/>
    <n v="0"/>
    <n v="9.8901000000000039"/>
  </r>
  <r>
    <n v="999"/>
    <x v="478"/>
    <x v="1"/>
    <x v="372"/>
    <n v="41216"/>
    <s v="Standard Class"/>
    <s v="RD-19585"/>
    <s v="Rob Dowd"/>
    <x v="0"/>
    <s v="United States"/>
    <s v="Henderson"/>
    <x v="0"/>
    <n v="42420"/>
    <x v="0"/>
    <s v="FUR-FU-10002885"/>
    <x v="0"/>
    <x v="5"/>
    <s v="Magna Visual Magnetic Picture Hangers"/>
    <n v="24.1"/>
    <n v="5"/>
    <n v="0"/>
    <n v="9.1580000000000013"/>
  </r>
  <r>
    <n v="1000"/>
    <x v="478"/>
    <x v="1"/>
    <x v="372"/>
    <n v="41216"/>
    <s v="Standard Class"/>
    <s v="RD-19585"/>
    <s v="Rob Dowd"/>
    <x v="0"/>
    <s v="United States"/>
    <s v="Henderson"/>
    <x v="0"/>
    <n v="42420"/>
    <x v="0"/>
    <s v="FUR-FU-10001918"/>
    <x v="0"/>
    <x v="5"/>
    <s v="C-Line Cubicle Keepers Polyproplyene Holder With Velcro Backings"/>
    <n v="33.11"/>
    <n v="7"/>
    <n v="0"/>
    <n v="12.912900000000004"/>
  </r>
  <r>
    <n v="1001"/>
    <x v="479"/>
    <x v="0"/>
    <x v="373"/>
    <n v="41596"/>
    <s v="Standard Class"/>
    <s v="FM-14290"/>
    <s v="Frank Merwin"/>
    <x v="2"/>
    <s v="United States"/>
    <s v="Vancouver"/>
    <x v="4"/>
    <n v="98661"/>
    <x v="1"/>
    <s v="OFF-AR-10002956"/>
    <x v="1"/>
    <x v="6"/>
    <s v="Boston 16801 Nautilus Battery Pencil Sharpener"/>
    <n v="44.02"/>
    <n v="2"/>
    <n v="0"/>
    <n v="11.4452"/>
  </r>
  <r>
    <n v="1002"/>
    <x v="480"/>
    <x v="1"/>
    <x v="374"/>
    <n v="41121"/>
    <s v="Same Day"/>
    <s v="RH-19495"/>
    <s v="Rick Hansen"/>
    <x v="0"/>
    <s v="United States"/>
    <s v="New York City"/>
    <x v="15"/>
    <n v="10024"/>
    <x v="3"/>
    <s v="TEC-AC-10003033"/>
    <x v="2"/>
    <x v="11"/>
    <s v="Plantronics CS510 - Over-the-Head monaural Wireless Headset System"/>
    <n v="2309.65"/>
    <n v="7"/>
    <n v="0"/>
    <n v="762.18449999999984"/>
  </r>
  <r>
    <n v="1003"/>
    <x v="480"/>
    <x v="1"/>
    <x v="374"/>
    <n v="41121"/>
    <s v="Same Day"/>
    <s v="RH-19495"/>
    <s v="Rick Hansen"/>
    <x v="0"/>
    <s v="United States"/>
    <s v="New York City"/>
    <x v="15"/>
    <n v="10024"/>
    <x v="3"/>
    <s v="FUR-TA-10002903"/>
    <x v="0"/>
    <x v="3"/>
    <s v="Bevis Round Bullnose 29&quot; High Table Top"/>
    <n v="1090.7819999999999"/>
    <n v="7"/>
    <n v="0.4"/>
    <n v="-290.87520000000001"/>
  </r>
  <r>
    <n v="1004"/>
    <x v="480"/>
    <x v="1"/>
    <x v="374"/>
    <n v="41121"/>
    <s v="Same Day"/>
    <s v="RH-19495"/>
    <s v="Rick Hansen"/>
    <x v="0"/>
    <s v="United States"/>
    <s v="New York City"/>
    <x v="15"/>
    <n v="10024"/>
    <x v="3"/>
    <s v="OFF-PA-10004621"/>
    <x v="1"/>
    <x v="10"/>
    <s v="Xerox 212"/>
    <n v="19.440000000000001"/>
    <n v="3"/>
    <n v="0"/>
    <n v="9.3312000000000008"/>
  </r>
  <r>
    <n v="1005"/>
    <x v="481"/>
    <x v="1"/>
    <x v="375"/>
    <n v="41152"/>
    <s v="Standard Class"/>
    <s v="RA-19945"/>
    <s v="Ryan Akin"/>
    <x v="0"/>
    <s v="United States"/>
    <s v="Murrieta"/>
    <x v="1"/>
    <n v="92563"/>
    <x v="1"/>
    <s v="OFF-ST-10000046"/>
    <x v="1"/>
    <x v="4"/>
    <s v="Fellowes Super Stor/Drawer Files"/>
    <n v="484.65000000000003"/>
    <n v="3"/>
    <n v="0"/>
    <n v="92.083500000000015"/>
  </r>
  <r>
    <n v="1006"/>
    <x v="482"/>
    <x v="1"/>
    <x v="50"/>
    <n v="41230"/>
    <s v="Standard Class"/>
    <s v="JK-15730"/>
    <s v="Joe Kamberova"/>
    <x v="0"/>
    <s v="United States"/>
    <s v="Jacksonville"/>
    <x v="3"/>
    <n v="28540"/>
    <x v="0"/>
    <s v="OFF-PA-10001790"/>
    <x v="1"/>
    <x v="10"/>
    <s v="Xerox 1910"/>
    <n v="115.29600000000001"/>
    <n v="3"/>
    <n v="0.2"/>
    <n v="40.353599999999986"/>
  </r>
  <r>
    <n v="1007"/>
    <x v="483"/>
    <x v="1"/>
    <x v="376"/>
    <n v="41222"/>
    <s v="First Class"/>
    <s v="MT-17815"/>
    <s v="Meg Tillman"/>
    <x v="0"/>
    <s v="United States"/>
    <s v="Scottsdale"/>
    <x v="16"/>
    <n v="85254"/>
    <x v="1"/>
    <s v="OFF-EN-10002600"/>
    <x v="1"/>
    <x v="12"/>
    <s v="Redi-Strip #10 Envelopes, 4 1/8 x 9 1/2"/>
    <n v="7.080000000000001"/>
    <n v="3"/>
    <n v="0.2"/>
    <n v="2.4779999999999989"/>
  </r>
  <r>
    <n v="1008"/>
    <x v="483"/>
    <x v="1"/>
    <x v="376"/>
    <n v="41222"/>
    <s v="First Class"/>
    <s v="MT-17815"/>
    <s v="Meg Tillman"/>
    <x v="0"/>
    <s v="United States"/>
    <s v="Scottsdale"/>
    <x v="16"/>
    <n v="85254"/>
    <x v="1"/>
    <s v="OFF-BI-10002049"/>
    <x v="1"/>
    <x v="8"/>
    <s v="UniKeep View Case Binders"/>
    <n v="4.4009999999999998"/>
    <n v="3"/>
    <n v="0.7"/>
    <n v="-3.5207999999999995"/>
  </r>
  <r>
    <n v="1009"/>
    <x v="484"/>
    <x v="3"/>
    <x v="377"/>
    <n v="42006"/>
    <s v="Standard Class"/>
    <s v="PO-18850"/>
    <s v="Patrick O'Brill"/>
    <x v="0"/>
    <s v="United States"/>
    <s v="Burlington"/>
    <x v="23"/>
    <n v="52601"/>
    <x v="2"/>
    <s v="OFF-PA-10001509"/>
    <x v="1"/>
    <x v="10"/>
    <s v="Recycled Desk Saver Line &quot;While You Were Out&quot; Book, 5 1/2&quot; X 4&quot;"/>
    <n v="44.75"/>
    <n v="5"/>
    <n v="0"/>
    <n v="20.584999999999994"/>
  </r>
  <r>
    <n v="1010"/>
    <x v="485"/>
    <x v="3"/>
    <x v="378"/>
    <n v="41855"/>
    <s v="First Class"/>
    <s v="AT-10735"/>
    <s v="Annie Thurman"/>
    <x v="0"/>
    <s v="United States"/>
    <s v="Chicago"/>
    <x v="10"/>
    <n v="60653"/>
    <x v="2"/>
    <s v="TEC-PH-10003931"/>
    <x v="2"/>
    <x v="7"/>
    <s v="JBL Micro Wireless Portable Bluetooth Speaker"/>
    <n v="95.984000000000009"/>
    <n v="2"/>
    <n v="0.2"/>
    <n v="5.9990000000000023"/>
  </r>
  <r>
    <n v="1011"/>
    <x v="486"/>
    <x v="2"/>
    <x v="156"/>
    <n v="40873"/>
    <s v="First Class"/>
    <s v="VG-21790"/>
    <s v="Vivek Gonzalez"/>
    <x v="0"/>
    <s v="United States"/>
    <s v="San Diego"/>
    <x v="1"/>
    <n v="92037"/>
    <x v="1"/>
    <s v="FUR-FU-10001602"/>
    <x v="0"/>
    <x v="5"/>
    <s v="Eldon Delta Triangular Chair Mat, 52&quot; x 58&quot;, Clear"/>
    <n v="151.72"/>
    <n v="4"/>
    <n v="0"/>
    <n v="27.309599999999989"/>
  </r>
  <r>
    <n v="1012"/>
    <x v="487"/>
    <x v="3"/>
    <x v="46"/>
    <n v="41812"/>
    <s v="Second Class"/>
    <s v="PF-19165"/>
    <s v="Philip Fox"/>
    <x v="0"/>
    <s v="United States"/>
    <s v="Olympia"/>
    <x v="4"/>
    <n v="98502"/>
    <x v="1"/>
    <s v="FUR-FU-10004848"/>
    <x v="0"/>
    <x v="5"/>
    <s v="Howard Miller 13-3/4&quot; Diameter Brushed Chrome Round Wall Clock"/>
    <n v="155.25"/>
    <n v="3"/>
    <n v="0"/>
    <n v="46.574999999999996"/>
  </r>
  <r>
    <n v="1013"/>
    <x v="487"/>
    <x v="3"/>
    <x v="46"/>
    <n v="41812"/>
    <s v="Second Class"/>
    <s v="PF-19165"/>
    <s v="Philip Fox"/>
    <x v="0"/>
    <s v="United States"/>
    <s v="Olympia"/>
    <x v="4"/>
    <n v="98502"/>
    <x v="1"/>
    <s v="OFF-ST-10003722"/>
    <x v="1"/>
    <x v="4"/>
    <s v="Project Tote Personal File"/>
    <n v="14.03"/>
    <n v="1"/>
    <n v="0"/>
    <n v="4.068699999999998"/>
  </r>
  <r>
    <n v="1014"/>
    <x v="488"/>
    <x v="1"/>
    <x v="379"/>
    <n v="41267"/>
    <s v="Second Class"/>
    <s v="JS-15880"/>
    <s v="John Stevenson"/>
    <x v="0"/>
    <s v="United States"/>
    <s v="Seattle"/>
    <x v="4"/>
    <n v="98103"/>
    <x v="1"/>
    <s v="FUR-TA-10003748"/>
    <x v="0"/>
    <x v="3"/>
    <s v="Bevis 36 x 72 Conference Tables"/>
    <n v="1618.37"/>
    <n v="13"/>
    <n v="0"/>
    <n v="356.04139999999995"/>
  </r>
  <r>
    <n v="1015"/>
    <x v="488"/>
    <x v="1"/>
    <x v="379"/>
    <n v="41267"/>
    <s v="Second Class"/>
    <s v="JS-15880"/>
    <s v="John Stevenson"/>
    <x v="0"/>
    <s v="United States"/>
    <s v="Seattle"/>
    <x v="4"/>
    <n v="98103"/>
    <x v="1"/>
    <s v="TEC-AC-10003198"/>
    <x v="2"/>
    <x v="11"/>
    <s v="Enermax Acrylux Wireless Keyboard"/>
    <n v="99.6"/>
    <n v="1"/>
    <n v="0"/>
    <n v="36.851999999999997"/>
  </r>
  <r>
    <n v="1016"/>
    <x v="489"/>
    <x v="1"/>
    <x v="14"/>
    <n v="41171"/>
    <s v="Second Class"/>
    <s v="MO-17800"/>
    <s v="Meg O'Connel"/>
    <x v="2"/>
    <s v="United States"/>
    <s v="Los Angeles"/>
    <x v="1"/>
    <n v="90036"/>
    <x v="1"/>
    <s v="OFF-PA-10004100"/>
    <x v="1"/>
    <x v="10"/>
    <s v="Xerox 216"/>
    <n v="32.400000000000006"/>
    <n v="5"/>
    <n v="0"/>
    <n v="15.552000000000001"/>
  </r>
  <r>
    <n v="1017"/>
    <x v="490"/>
    <x v="1"/>
    <x v="380"/>
    <n v="41100"/>
    <s v="Standard Class"/>
    <s v="KM-16225"/>
    <s v="Kalyca Meade"/>
    <x v="1"/>
    <s v="United States"/>
    <s v="New York City"/>
    <x v="15"/>
    <n v="10011"/>
    <x v="3"/>
    <s v="FUR-FU-10002191"/>
    <x v="0"/>
    <x v="5"/>
    <s v="G.E. Halogen Desk Lamp Bulbs"/>
    <n v="13.96"/>
    <n v="2"/>
    <n v="0"/>
    <n v="6.7008000000000001"/>
  </r>
  <r>
    <n v="1018"/>
    <x v="490"/>
    <x v="1"/>
    <x v="380"/>
    <n v="41100"/>
    <s v="Standard Class"/>
    <s v="KM-16225"/>
    <s v="Kalyca Meade"/>
    <x v="1"/>
    <s v="United States"/>
    <s v="New York City"/>
    <x v="15"/>
    <n v="10011"/>
    <x v="3"/>
    <s v="FUR-FU-10000965"/>
    <x v="0"/>
    <x v="5"/>
    <s v="Howard Miller 11-1/2&quot; Diameter Ridgewood Wall Clock"/>
    <n v="155.82"/>
    <n v="3"/>
    <n v="0"/>
    <n v="63.886200000000002"/>
  </r>
  <r>
    <n v="1019"/>
    <x v="490"/>
    <x v="1"/>
    <x v="380"/>
    <n v="41100"/>
    <s v="Standard Class"/>
    <s v="KM-16225"/>
    <s v="Kalyca Meade"/>
    <x v="1"/>
    <s v="United States"/>
    <s v="New York City"/>
    <x v="15"/>
    <n v="10011"/>
    <x v="3"/>
    <s v="TEC-PH-10004188"/>
    <x v="2"/>
    <x v="7"/>
    <s v="OtterBox Commuter Series Case - Samsung Galaxy S4"/>
    <n v="124.94999999999999"/>
    <n v="5"/>
    <n v="0"/>
    <n v="2.4990000000000023"/>
  </r>
  <r>
    <n v="1020"/>
    <x v="490"/>
    <x v="1"/>
    <x v="380"/>
    <n v="41100"/>
    <s v="Standard Class"/>
    <s v="KM-16225"/>
    <s v="Kalyca Meade"/>
    <x v="1"/>
    <s v="United States"/>
    <s v="New York City"/>
    <x v="15"/>
    <n v="10011"/>
    <x v="3"/>
    <s v="OFF-ST-10001526"/>
    <x v="1"/>
    <x v="4"/>
    <s v="Iceberg Mobile Mega Data/Printer Cart "/>
    <n v="601.65"/>
    <n v="5"/>
    <n v="0"/>
    <n v="156.42899999999997"/>
  </r>
  <r>
    <n v="1021"/>
    <x v="491"/>
    <x v="1"/>
    <x v="381"/>
    <n v="41032"/>
    <s v="Standard Class"/>
    <s v="GT-14710"/>
    <s v="Greg Tran"/>
    <x v="0"/>
    <s v="United States"/>
    <s v="Washington"/>
    <x v="40"/>
    <n v="20016"/>
    <x v="3"/>
    <s v="OFF-AR-10001166"/>
    <x v="1"/>
    <x v="6"/>
    <s v="Staples"/>
    <n v="22.740000000000002"/>
    <n v="3"/>
    <n v="0"/>
    <n v="8.8686000000000007"/>
  </r>
  <r>
    <n v="1022"/>
    <x v="491"/>
    <x v="1"/>
    <x v="381"/>
    <n v="41032"/>
    <s v="Standard Class"/>
    <s v="GT-14710"/>
    <s v="Greg Tran"/>
    <x v="0"/>
    <s v="United States"/>
    <s v="Washington"/>
    <x v="40"/>
    <n v="20016"/>
    <x v="3"/>
    <s v="FUR-CH-10000309"/>
    <x v="0"/>
    <x v="1"/>
    <s v="Global Comet Stacking Arm Chair"/>
    <n v="1267.53"/>
    <n v="3"/>
    <n v="0"/>
    <n v="316.88249999999999"/>
  </r>
  <r>
    <n v="1023"/>
    <x v="491"/>
    <x v="1"/>
    <x v="381"/>
    <n v="41032"/>
    <s v="Standard Class"/>
    <s v="GT-14710"/>
    <s v="Greg Tran"/>
    <x v="0"/>
    <s v="United States"/>
    <s v="Washington"/>
    <x v="40"/>
    <n v="20016"/>
    <x v="3"/>
    <s v="TEC-MA-10004212"/>
    <x v="2"/>
    <x v="15"/>
    <s v="Cisco SPA525G2 5-Line IP Phone"/>
    <n v="1379.92"/>
    <n v="8"/>
    <n v="0"/>
    <n v="648.56240000000003"/>
  </r>
  <r>
    <n v="1024"/>
    <x v="492"/>
    <x v="1"/>
    <x v="382"/>
    <n v="41080"/>
    <s v="Standard Class"/>
    <s v="PB-19150"/>
    <s v="Philip Brown"/>
    <x v="0"/>
    <s v="United States"/>
    <s v="Philadelphia"/>
    <x v="9"/>
    <n v="19134"/>
    <x v="3"/>
    <s v="OFF-EN-10003072"/>
    <x v="1"/>
    <x v="12"/>
    <s v="Peel &amp; Seel Envelopes"/>
    <n v="6.2080000000000002"/>
    <n v="2"/>
    <n v="0.2"/>
    <n v="2.1728000000000001"/>
  </r>
  <r>
    <n v="1025"/>
    <x v="493"/>
    <x v="3"/>
    <x v="94"/>
    <n v="41994"/>
    <s v="First Class"/>
    <s v="HR-14770"/>
    <s v="Hallie Redmond"/>
    <x v="2"/>
    <s v="United States"/>
    <s v="Los Angeles"/>
    <x v="1"/>
    <n v="90045"/>
    <x v="1"/>
    <s v="OFF-BI-10000320"/>
    <x v="1"/>
    <x v="8"/>
    <s v="GBC Plastic Binding Combs"/>
    <n v="11.808"/>
    <n v="2"/>
    <n v="0.2"/>
    <n v="4.2804000000000002"/>
  </r>
  <r>
    <n v="1026"/>
    <x v="494"/>
    <x v="0"/>
    <x v="383"/>
    <n v="41287"/>
    <s v="Second Class"/>
    <s v="DE-13255"/>
    <s v="Deanra Eno"/>
    <x v="2"/>
    <s v="United States"/>
    <s v="Springfield"/>
    <x v="24"/>
    <n v="45503"/>
    <x v="3"/>
    <s v="OFF-PA-10001166"/>
    <x v="1"/>
    <x v="10"/>
    <s v="Xerox 2"/>
    <n v="15.552000000000003"/>
    <n v="3"/>
    <n v="0.2"/>
    <n v="5.4432"/>
  </r>
  <r>
    <n v="1027"/>
    <x v="494"/>
    <x v="0"/>
    <x v="383"/>
    <n v="41287"/>
    <s v="Second Class"/>
    <s v="DE-13255"/>
    <s v="Deanra Eno"/>
    <x v="2"/>
    <s v="United States"/>
    <s v="Springfield"/>
    <x v="24"/>
    <n v="45503"/>
    <x v="3"/>
    <s v="OFF-PA-10003656"/>
    <x v="1"/>
    <x v="10"/>
    <s v="Xerox 1935"/>
    <n v="63.311999999999998"/>
    <n v="3"/>
    <n v="0.2"/>
    <n v="20.576399999999996"/>
  </r>
  <r>
    <n v="1028"/>
    <x v="494"/>
    <x v="0"/>
    <x v="383"/>
    <n v="41287"/>
    <s v="Second Class"/>
    <s v="DE-13255"/>
    <s v="Deanra Eno"/>
    <x v="2"/>
    <s v="United States"/>
    <s v="Springfield"/>
    <x v="24"/>
    <n v="45503"/>
    <x v="3"/>
    <s v="TEC-PH-10000148"/>
    <x v="2"/>
    <x v="7"/>
    <s v="Cyber Acoustics AC-202b Speech Recognition Stereo Headset"/>
    <n v="15.587999999999999"/>
    <n v="2"/>
    <n v="0.4"/>
    <n v="-9.8724000000000007"/>
  </r>
  <r>
    <n v="1029"/>
    <x v="495"/>
    <x v="2"/>
    <x v="384"/>
    <n v="40739"/>
    <s v="Standard Class"/>
    <s v="LA-16780"/>
    <s v="Laura Armstrong"/>
    <x v="1"/>
    <s v="United States"/>
    <s v="Hackensack"/>
    <x v="30"/>
    <n v="7601"/>
    <x v="3"/>
    <s v="OFF-PA-10000474"/>
    <x v="1"/>
    <x v="10"/>
    <s v="Staples"/>
    <n v="177.2"/>
    <n v="5"/>
    <n v="0"/>
    <n v="83.283999999999992"/>
  </r>
  <r>
    <n v="1030"/>
    <x v="495"/>
    <x v="2"/>
    <x v="384"/>
    <n v="40739"/>
    <s v="Standard Class"/>
    <s v="LA-16780"/>
    <s v="Laura Armstrong"/>
    <x v="1"/>
    <s v="United States"/>
    <s v="Hackensack"/>
    <x v="30"/>
    <n v="7601"/>
    <x v="3"/>
    <s v="TEC-PH-10003885"/>
    <x v="2"/>
    <x v="7"/>
    <s v="Cisco SPA508G"/>
    <n v="197.96999999999997"/>
    <n v="3"/>
    <n v="0"/>
    <n v="57.41129999999999"/>
  </r>
  <r>
    <n v="1031"/>
    <x v="495"/>
    <x v="2"/>
    <x v="384"/>
    <n v="40739"/>
    <s v="Standard Class"/>
    <s v="LA-16780"/>
    <s v="Laura Armstrong"/>
    <x v="1"/>
    <s v="United States"/>
    <s v="Hackensack"/>
    <x v="30"/>
    <n v="7601"/>
    <x v="3"/>
    <s v="FUR-CH-10003379"/>
    <x v="0"/>
    <x v="1"/>
    <s v="Global Commerce Series High-Back Swivel/Tilt Chairs"/>
    <n v="854.94"/>
    <n v="3"/>
    <n v="0"/>
    <n v="213.73500000000001"/>
  </r>
  <r>
    <n v="1032"/>
    <x v="495"/>
    <x v="2"/>
    <x v="384"/>
    <n v="40739"/>
    <s v="Standard Class"/>
    <s v="LA-16780"/>
    <s v="Laura Armstrong"/>
    <x v="1"/>
    <s v="United States"/>
    <s v="Hackensack"/>
    <x v="30"/>
    <n v="7601"/>
    <x v="3"/>
    <s v="FUR-FU-10000629"/>
    <x v="0"/>
    <x v="5"/>
    <s v="9-3/4 Diameter Round Wall Clock"/>
    <n v="124.10999999999999"/>
    <n v="9"/>
    <n v="0"/>
    <n v="52.126200000000004"/>
  </r>
  <r>
    <n v="1033"/>
    <x v="495"/>
    <x v="2"/>
    <x v="384"/>
    <n v="40739"/>
    <s v="Standard Class"/>
    <s v="LA-16780"/>
    <s v="Laura Armstrong"/>
    <x v="1"/>
    <s v="United States"/>
    <s v="Hackensack"/>
    <x v="30"/>
    <n v="7601"/>
    <x v="3"/>
    <s v="OFF-LA-10001175"/>
    <x v="1"/>
    <x v="2"/>
    <s v="Avery 514"/>
    <n v="14.399999999999999"/>
    <n v="5"/>
    <n v="0"/>
    <n v="7.056"/>
  </r>
  <r>
    <n v="1034"/>
    <x v="496"/>
    <x v="0"/>
    <x v="73"/>
    <n v="41601"/>
    <s v="First Class"/>
    <s v="AG-10390"/>
    <s v="Allen Goldenen"/>
    <x v="0"/>
    <s v="United States"/>
    <s v="Cincinnati"/>
    <x v="24"/>
    <n v="45231"/>
    <x v="3"/>
    <s v="OFF-PA-10000955"/>
    <x v="1"/>
    <x v="10"/>
    <s v="Southworth 25% Cotton Granite Paper &amp; Envelopes"/>
    <n v="15.696000000000002"/>
    <n v="3"/>
    <n v="0.2"/>
    <n v="5.1011999999999995"/>
  </r>
  <r>
    <n v="1035"/>
    <x v="496"/>
    <x v="0"/>
    <x v="73"/>
    <n v="41601"/>
    <s v="First Class"/>
    <s v="AG-10390"/>
    <s v="Allen Goldenen"/>
    <x v="0"/>
    <s v="United States"/>
    <s v="Cincinnati"/>
    <x v="24"/>
    <n v="45231"/>
    <x v="3"/>
    <s v="OFF-BI-10003460"/>
    <x v="1"/>
    <x v="8"/>
    <s v="Acco 3-Hole Punch"/>
    <n v="2.6280000000000001"/>
    <n v="2"/>
    <n v="0.7"/>
    <n v="-1.9272"/>
  </r>
  <r>
    <n v="1036"/>
    <x v="496"/>
    <x v="0"/>
    <x v="73"/>
    <n v="41601"/>
    <s v="First Class"/>
    <s v="AG-10390"/>
    <s v="Allen Goldenen"/>
    <x v="0"/>
    <s v="United States"/>
    <s v="Cincinnati"/>
    <x v="24"/>
    <n v="45231"/>
    <x v="3"/>
    <s v="OFF-BI-10000474"/>
    <x v="1"/>
    <x v="8"/>
    <s v="Avery Recycled Flexi-View Covers for Binding Systems"/>
    <n v="14.427000000000003"/>
    <n v="3"/>
    <n v="0.7"/>
    <n v="-10.579799999999999"/>
  </r>
  <r>
    <n v="1037"/>
    <x v="497"/>
    <x v="0"/>
    <x v="183"/>
    <n v="41391"/>
    <s v="Standard Class"/>
    <s v="EL-13735"/>
    <s v="Ed Ludwig"/>
    <x v="2"/>
    <s v="United States"/>
    <s v="Jefferson City"/>
    <x v="25"/>
    <n v="65109"/>
    <x v="2"/>
    <s v="FUR-FU-10003975"/>
    <x v="0"/>
    <x v="5"/>
    <s v="Eldon Advantage Chair Mats for Low to Medium Pile Carpets"/>
    <n v="86.62"/>
    <n v="2"/>
    <n v="0"/>
    <n v="8.6619999999999919"/>
  </r>
  <r>
    <n v="1038"/>
    <x v="498"/>
    <x v="1"/>
    <x v="385"/>
    <n v="41074"/>
    <s v="First Class"/>
    <s v="JJ-15445"/>
    <s v="Jennifer Jackson"/>
    <x v="0"/>
    <s v="United States"/>
    <s v="Los Angeles"/>
    <x v="1"/>
    <n v="90004"/>
    <x v="1"/>
    <s v="OFF-BI-10003707"/>
    <x v="1"/>
    <x v="8"/>
    <s v="Aluminum Screw Posts"/>
    <n v="36.624000000000002"/>
    <n v="3"/>
    <n v="0.2"/>
    <n v="13.734"/>
  </r>
  <r>
    <n v="1039"/>
    <x v="499"/>
    <x v="3"/>
    <x v="225"/>
    <n v="41965"/>
    <s v="First Class"/>
    <s v="JH-15430"/>
    <s v="Jennifer Halladay"/>
    <x v="0"/>
    <s v="United States"/>
    <s v="Burlington"/>
    <x v="3"/>
    <n v="27217"/>
    <x v="0"/>
    <s v="OFF-AR-10000203"/>
    <x v="1"/>
    <x v="6"/>
    <s v="Newell 336"/>
    <n v="23.968000000000004"/>
    <n v="7"/>
    <n v="0.2"/>
    <n v="2.696399999999997"/>
  </r>
  <r>
    <n v="1040"/>
    <x v="499"/>
    <x v="3"/>
    <x v="225"/>
    <n v="41965"/>
    <s v="First Class"/>
    <s v="JH-15430"/>
    <s v="Jennifer Halladay"/>
    <x v="0"/>
    <s v="United States"/>
    <s v="Burlington"/>
    <x v="3"/>
    <n v="27217"/>
    <x v="0"/>
    <s v="OFF-AR-10004790"/>
    <x v="1"/>
    <x v="6"/>
    <s v="Staples"/>
    <n v="28.728000000000002"/>
    <n v="3"/>
    <n v="0.2"/>
    <n v="1.7954999999999988"/>
  </r>
  <r>
    <n v="1041"/>
    <x v="500"/>
    <x v="0"/>
    <x v="231"/>
    <n v="41358"/>
    <s v="Standard Class"/>
    <s v="RD-19660"/>
    <s v="Robert Dilbeck"/>
    <x v="2"/>
    <s v="United States"/>
    <s v="Saint Peters"/>
    <x v="25"/>
    <n v="63376"/>
    <x v="2"/>
    <s v="FUR-TA-10001095"/>
    <x v="0"/>
    <x v="3"/>
    <s v="Chromcraft Round Conference Tables"/>
    <n v="697.16"/>
    <n v="4"/>
    <n v="0"/>
    <n v="146.40359999999998"/>
  </r>
  <r>
    <n v="1042"/>
    <x v="501"/>
    <x v="0"/>
    <x v="47"/>
    <n v="41527"/>
    <s v="Second Class"/>
    <s v="MO-17500"/>
    <s v="Mary O'Rourke"/>
    <x v="0"/>
    <s v="United States"/>
    <s v="New York City"/>
    <x v="15"/>
    <n v="10035"/>
    <x v="3"/>
    <s v="TEC-AC-10004761"/>
    <x v="2"/>
    <x v="11"/>
    <s v="Maxell 4.7GB DVD+RW 3/Pack"/>
    <n v="31.86"/>
    <n v="2"/>
    <n v="0"/>
    <n v="11.151"/>
  </r>
  <r>
    <n v="1043"/>
    <x v="501"/>
    <x v="0"/>
    <x v="47"/>
    <n v="41527"/>
    <s v="Second Class"/>
    <s v="MO-17500"/>
    <s v="Mary O'Rourke"/>
    <x v="0"/>
    <s v="United States"/>
    <s v="New York City"/>
    <x v="15"/>
    <n v="10035"/>
    <x v="3"/>
    <s v="FUR-BO-10001811"/>
    <x v="0"/>
    <x v="0"/>
    <s v="Atlantic Metals Mobile 5-Shelf Bookcases, Custom Colors"/>
    <n v="722.35200000000009"/>
    <n v="3"/>
    <n v="0.2"/>
    <n v="90.293999999999926"/>
  </r>
  <r>
    <n v="1044"/>
    <x v="502"/>
    <x v="3"/>
    <x v="362"/>
    <n v="41833"/>
    <s v="First Class"/>
    <s v="NS-18640"/>
    <s v="Noel Staavos"/>
    <x v="1"/>
    <s v="United States"/>
    <s v="Chicago"/>
    <x v="10"/>
    <n v="60610"/>
    <x v="2"/>
    <s v="OFF-AR-10001130"/>
    <x v="1"/>
    <x v="6"/>
    <s v="Quartet Alpha White Chalk, 12/Pack"/>
    <n v="8.84"/>
    <n v="5"/>
    <n v="0.2"/>
    <n v="2.9835000000000003"/>
  </r>
  <r>
    <n v="1045"/>
    <x v="502"/>
    <x v="3"/>
    <x v="362"/>
    <n v="41833"/>
    <s v="First Class"/>
    <s v="NS-18640"/>
    <s v="Noel Staavos"/>
    <x v="1"/>
    <s v="United States"/>
    <s v="Chicago"/>
    <x v="10"/>
    <n v="60610"/>
    <x v="2"/>
    <s v="OFF-AP-10000055"/>
    <x v="1"/>
    <x v="9"/>
    <s v="Belkin F9S820V06 8 Outlet Surge"/>
    <n v="58.463999999999977"/>
    <n v="9"/>
    <n v="0.8"/>
    <n v="-146.16000000000003"/>
  </r>
  <r>
    <n v="1046"/>
    <x v="503"/>
    <x v="3"/>
    <x v="386"/>
    <n v="41929"/>
    <s v="Standard Class"/>
    <s v="SN-20710"/>
    <s v="Steve Nguyen"/>
    <x v="2"/>
    <s v="United States"/>
    <s v="Rockford"/>
    <x v="10"/>
    <n v="61107"/>
    <x v="2"/>
    <s v="FUR-CH-10002304"/>
    <x v="0"/>
    <x v="1"/>
    <s v="Global Stack Chair without Arms, Black"/>
    <n v="254.60399999999998"/>
    <n v="14"/>
    <n v="0.3"/>
    <n v="-18.185999999999993"/>
  </r>
  <r>
    <n v="1047"/>
    <x v="504"/>
    <x v="0"/>
    <x v="387"/>
    <n v="41347"/>
    <s v="Standard Class"/>
    <s v="ZC-21910"/>
    <s v="Zuschuss Carroll"/>
    <x v="0"/>
    <s v="United States"/>
    <s v="Miami"/>
    <x v="2"/>
    <n v="33142"/>
    <x v="0"/>
    <s v="TEC-PH-10001530"/>
    <x v="2"/>
    <x v="7"/>
    <s v="Cisco Unified IP Phone 7945G VoIP phone"/>
    <n v="1363.96"/>
    <n v="5"/>
    <n v="0.2"/>
    <n v="85.247500000000002"/>
  </r>
  <r>
    <n v="1048"/>
    <x v="504"/>
    <x v="0"/>
    <x v="387"/>
    <n v="41347"/>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n v="40695"/>
    <s v="Second Class"/>
    <s v="LC-16885"/>
    <s v="Lena Creighton"/>
    <x v="0"/>
    <s v="United States"/>
    <s v="San Francisco"/>
    <x v="1"/>
    <n v="94109"/>
    <x v="1"/>
    <s v="TEC-PH-10000486"/>
    <x v="2"/>
    <x v="7"/>
    <s v="Plantronics HL10 Handset Lifter"/>
    <n v="1113.5039999999999"/>
    <n v="12"/>
    <n v="0.2"/>
    <n v="125.2691999999999"/>
  </r>
  <r>
    <n v="1050"/>
    <x v="505"/>
    <x v="2"/>
    <x v="279"/>
    <n v="40695"/>
    <s v="Second Class"/>
    <s v="LC-16885"/>
    <s v="Lena Creighton"/>
    <x v="0"/>
    <s v="United States"/>
    <s v="San Francisco"/>
    <x v="1"/>
    <n v="94109"/>
    <x v="1"/>
    <s v="TEC-AC-10001606"/>
    <x v="2"/>
    <x v="11"/>
    <s v="Logitech Wireless Performance Mouse MX for PC and Mac"/>
    <n v="99.99"/>
    <n v="1"/>
    <n v="0"/>
    <n v="37.996200000000002"/>
  </r>
  <r>
    <n v="1051"/>
    <x v="506"/>
    <x v="1"/>
    <x v="230"/>
    <n v="41095"/>
    <s v="First Class"/>
    <s v="DG-13300"/>
    <s v="Deirdre Greer"/>
    <x v="1"/>
    <s v="United States"/>
    <s v="Philadelphia"/>
    <x v="9"/>
    <n v="19134"/>
    <x v="3"/>
    <s v="FUR-FU-10000293"/>
    <x v="0"/>
    <x v="5"/>
    <s v="Eldon Antistatic Chair Mats for Low to Medium Pile Carpets"/>
    <n v="168.46400000000003"/>
    <n v="2"/>
    <n v="0.2"/>
    <n v="-29.481200000000022"/>
  </r>
  <r>
    <n v="1052"/>
    <x v="506"/>
    <x v="1"/>
    <x v="230"/>
    <n v="41095"/>
    <s v="First Class"/>
    <s v="DG-13300"/>
    <s v="Deirdre Greer"/>
    <x v="1"/>
    <s v="United States"/>
    <s v="Philadelphia"/>
    <x v="9"/>
    <n v="19134"/>
    <x v="3"/>
    <s v="OFF-PA-10001307"/>
    <x v="1"/>
    <x v="10"/>
    <s v="Important Message Pads, 50 4-1/4 x 5-1/2 Forms per Pad"/>
    <n v="6.7200000000000006"/>
    <n v="2"/>
    <n v="0.2"/>
    <n v="2.4359999999999995"/>
  </r>
  <r>
    <n v="1053"/>
    <x v="506"/>
    <x v="1"/>
    <x v="230"/>
    <n v="41095"/>
    <s v="First Class"/>
    <s v="DG-13300"/>
    <s v="Deirdre Greer"/>
    <x v="1"/>
    <s v="United States"/>
    <s v="Philadelphia"/>
    <x v="9"/>
    <n v="19134"/>
    <x v="3"/>
    <s v="FUR-FU-10004460"/>
    <x v="0"/>
    <x v="5"/>
    <s v="Howard Miller 12&quot; Round Wall Clock"/>
    <n v="282.88800000000003"/>
    <n v="9"/>
    <n v="0.2"/>
    <n v="56.577599999999961"/>
  </r>
  <r>
    <n v="1054"/>
    <x v="507"/>
    <x v="1"/>
    <x v="388"/>
    <n v="41007"/>
    <s v="Standard Class"/>
    <s v="NF-18595"/>
    <s v="Nicole Fjeld"/>
    <x v="2"/>
    <s v="United States"/>
    <s v="New York City"/>
    <x v="15"/>
    <n v="10009"/>
    <x v="3"/>
    <s v="OFF-AR-10000716"/>
    <x v="1"/>
    <x v="6"/>
    <s v="DIXON Ticonderoga Erasable Checking Pencils"/>
    <n v="11.16"/>
    <n v="2"/>
    <n v="0"/>
    <n v="4.3524000000000003"/>
  </r>
  <r>
    <n v="1055"/>
    <x v="507"/>
    <x v="1"/>
    <x v="388"/>
    <n v="41007"/>
    <s v="Standard Class"/>
    <s v="NF-18595"/>
    <s v="Nicole Fjeld"/>
    <x v="2"/>
    <s v="United States"/>
    <s v="New York City"/>
    <x v="15"/>
    <n v="10009"/>
    <x v="3"/>
    <s v="FUR-FU-10004622"/>
    <x v="0"/>
    <x v="5"/>
    <s v="Eldon Advantage Foldable Chair Mats for Low Pile Carpets"/>
    <n v="108.4"/>
    <n v="2"/>
    <n v="0"/>
    <n v="22.763999999999996"/>
  </r>
  <r>
    <n v="1056"/>
    <x v="507"/>
    <x v="1"/>
    <x v="388"/>
    <n v="41007"/>
    <s v="Standard Class"/>
    <s v="NF-18595"/>
    <s v="Nicole Fjeld"/>
    <x v="2"/>
    <s v="United States"/>
    <s v="New York City"/>
    <x v="15"/>
    <n v="10009"/>
    <x v="3"/>
    <s v="OFF-BI-10002735"/>
    <x v="1"/>
    <x v="8"/>
    <s v="GBC Prestige Therm-A-Bind Covers"/>
    <n v="82.344000000000008"/>
    <n v="3"/>
    <n v="0.2"/>
    <n v="27.791100000000004"/>
  </r>
  <r>
    <n v="1057"/>
    <x v="507"/>
    <x v="1"/>
    <x v="388"/>
    <n v="41007"/>
    <s v="Standard Class"/>
    <s v="NF-18595"/>
    <s v="Nicole Fjeld"/>
    <x v="2"/>
    <s v="United States"/>
    <s v="New York City"/>
    <x v="15"/>
    <n v="10009"/>
    <x v="3"/>
    <s v="OFF-BI-10003529"/>
    <x v="1"/>
    <x v="8"/>
    <s v="Avery Round Ring Poly Binders"/>
    <n v="9.0879999999999992"/>
    <n v="4"/>
    <n v="0.2"/>
    <n v="3.2944"/>
  </r>
  <r>
    <n v="1058"/>
    <x v="508"/>
    <x v="3"/>
    <x v="389"/>
    <n v="41991"/>
    <s v="Standard Class"/>
    <s v="BP-11185"/>
    <s v="Ben Peterman"/>
    <x v="1"/>
    <s v="United States"/>
    <s v="San Diego"/>
    <x v="1"/>
    <n v="92037"/>
    <x v="1"/>
    <s v="OFF-BI-10001097"/>
    <x v="1"/>
    <x v="8"/>
    <s v="Avery Hole Reinforcements"/>
    <n v="19.936000000000003"/>
    <n v="4"/>
    <n v="0.2"/>
    <n v="7.2267999999999999"/>
  </r>
  <r>
    <n v="1059"/>
    <x v="508"/>
    <x v="3"/>
    <x v="389"/>
    <n v="41991"/>
    <s v="Standard Class"/>
    <s v="BP-11185"/>
    <s v="Ben Peterman"/>
    <x v="1"/>
    <s v="United States"/>
    <s v="San Diego"/>
    <x v="1"/>
    <n v="92037"/>
    <x v="1"/>
    <s v="OFF-BI-10001597"/>
    <x v="1"/>
    <x v="8"/>
    <s v="Wilson Jones Ledger-Size, Piano-Hinge Binder, 2&quot;, Blue"/>
    <n v="65.567999999999998"/>
    <n v="2"/>
    <n v="0.2"/>
    <n v="22.948799999999995"/>
  </r>
  <r>
    <n v="1060"/>
    <x v="509"/>
    <x v="0"/>
    <x v="390"/>
    <n v="41610"/>
    <s v="Standard Class"/>
    <s v="MG-17650"/>
    <s v="Matthew Grinstein"/>
    <x v="2"/>
    <s v="United States"/>
    <s v="Philadelphia"/>
    <x v="9"/>
    <n v="19143"/>
    <x v="3"/>
    <s v="OFF-FA-10001754"/>
    <x v="1"/>
    <x v="13"/>
    <s v="Stockwell Gold Paper Clips"/>
    <n v="4.4160000000000004"/>
    <n v="3"/>
    <n v="0.2"/>
    <n v="1.6008"/>
  </r>
  <r>
    <n v="1061"/>
    <x v="510"/>
    <x v="1"/>
    <x v="391"/>
    <n v="40997"/>
    <s v="Standard Class"/>
    <s v="JD-16060"/>
    <s v="Julia Dunbar"/>
    <x v="0"/>
    <s v="United States"/>
    <s v="Houston"/>
    <x v="5"/>
    <n v="77095"/>
    <x v="2"/>
    <s v="FUR-CH-10003396"/>
    <x v="0"/>
    <x v="1"/>
    <s v="Global Deluxe Steno Chair"/>
    <n v="107.77200000000001"/>
    <n v="2"/>
    <n v="0.3"/>
    <n v="-29.252400000000009"/>
  </r>
  <r>
    <n v="1062"/>
    <x v="511"/>
    <x v="1"/>
    <x v="392"/>
    <n v="41020"/>
    <s v="Standard Class"/>
    <s v="TS-21160"/>
    <s v="Theresa Swint"/>
    <x v="1"/>
    <s v="United States"/>
    <s v="Toledo"/>
    <x v="24"/>
    <n v="43615"/>
    <x v="3"/>
    <s v="OFF-AP-10002350"/>
    <x v="1"/>
    <x v="9"/>
    <s v="Belkin F9H710-06 7 Outlet SurgeMaster Surge Protector"/>
    <n v="45.216000000000001"/>
    <n v="3"/>
    <n v="0.2"/>
    <n v="4.5215999999999994"/>
  </r>
  <r>
    <n v="1063"/>
    <x v="511"/>
    <x v="1"/>
    <x v="392"/>
    <n v="41020"/>
    <s v="Standard Class"/>
    <s v="TS-21160"/>
    <s v="Theresa Swint"/>
    <x v="1"/>
    <s v="United States"/>
    <s v="Toledo"/>
    <x v="24"/>
    <n v="43615"/>
    <x v="3"/>
    <s v="OFF-FA-10004838"/>
    <x v="1"/>
    <x v="13"/>
    <s v="Super Bands, 12/Pack"/>
    <n v="10.416000000000002"/>
    <n v="7"/>
    <n v="0.2"/>
    <n v="-2.2134"/>
  </r>
  <r>
    <n v="1064"/>
    <x v="511"/>
    <x v="1"/>
    <x v="392"/>
    <n v="41020"/>
    <s v="Standard Class"/>
    <s v="TS-21160"/>
    <s v="Theresa Swint"/>
    <x v="1"/>
    <s v="United States"/>
    <s v="Toledo"/>
    <x v="24"/>
    <n v="43615"/>
    <x v="3"/>
    <s v="OFF-AR-10004757"/>
    <x v="1"/>
    <x v="6"/>
    <s v="Crayola Colored Pencils"/>
    <n v="7.8719999999999999"/>
    <n v="3"/>
    <n v="0.2"/>
    <n v="1.2791999999999994"/>
  </r>
  <r>
    <n v="1065"/>
    <x v="511"/>
    <x v="1"/>
    <x v="392"/>
    <n v="41020"/>
    <s v="Standard Class"/>
    <s v="TS-21160"/>
    <s v="Theresa Swint"/>
    <x v="1"/>
    <s v="United States"/>
    <s v="Toledo"/>
    <x v="24"/>
    <n v="43615"/>
    <x v="3"/>
    <s v="TEC-PH-10002115"/>
    <x v="2"/>
    <x v="7"/>
    <s v="Plantronics 81402"/>
    <n v="118.78199999999998"/>
    <n v="3"/>
    <n v="0.4"/>
    <n v="-27.715799999999994"/>
  </r>
  <r>
    <n v="1066"/>
    <x v="511"/>
    <x v="1"/>
    <x v="392"/>
    <n v="41020"/>
    <s v="Standard Class"/>
    <s v="TS-21160"/>
    <s v="Theresa Swint"/>
    <x v="1"/>
    <s v="United States"/>
    <s v="Toledo"/>
    <x v="24"/>
    <n v="43615"/>
    <x v="3"/>
    <s v="OFF-FA-10003059"/>
    <x v="1"/>
    <x v="13"/>
    <s v="Assorted Color Push Pins"/>
    <n v="1.4480000000000002"/>
    <n v="1"/>
    <n v="0.2"/>
    <n v="0.2352999999999999"/>
  </r>
  <r>
    <n v="1067"/>
    <x v="511"/>
    <x v="1"/>
    <x v="392"/>
    <n v="41020"/>
    <s v="Standard Class"/>
    <s v="TS-21160"/>
    <s v="Theresa Swint"/>
    <x v="1"/>
    <s v="United States"/>
    <s v="Toledo"/>
    <x v="24"/>
    <n v="43615"/>
    <x v="3"/>
    <s v="OFF-BI-10004330"/>
    <x v="1"/>
    <x v="8"/>
    <s v="GBC Velobind Prepunched Cover Sets, Regency Series"/>
    <n v="55.470000000000006"/>
    <n v="5"/>
    <n v="0.7"/>
    <n v="-46.224999999999994"/>
  </r>
  <r>
    <n v="1068"/>
    <x v="512"/>
    <x v="0"/>
    <x v="393"/>
    <n v="41550"/>
    <s v="First Class"/>
    <s v="BD-11620"/>
    <s v="Brian DeCherney"/>
    <x v="0"/>
    <s v="United States"/>
    <s v="San Francisco"/>
    <x v="1"/>
    <n v="94122"/>
    <x v="1"/>
    <s v="FUR-CH-10001146"/>
    <x v="0"/>
    <x v="1"/>
    <s v="Global Value Mid-Back Manager's Chair, Gray"/>
    <n v="194.84800000000001"/>
    <n v="4"/>
    <n v="0.2"/>
    <n v="12.177999999999983"/>
  </r>
  <r>
    <n v="1069"/>
    <x v="513"/>
    <x v="3"/>
    <x v="394"/>
    <n v="41913"/>
    <s v="Second Class"/>
    <s v="CM-12160"/>
    <s v="Charles McCrossin"/>
    <x v="0"/>
    <s v="United States"/>
    <s v="Brownsville"/>
    <x v="5"/>
    <n v="78521"/>
    <x v="2"/>
    <s v="OFF-SU-10001935"/>
    <x v="1"/>
    <x v="14"/>
    <s v="Staples"/>
    <n v="1.7440000000000002"/>
    <n v="1"/>
    <n v="0.2"/>
    <n v="-0.34880000000000033"/>
  </r>
  <r>
    <n v="1070"/>
    <x v="514"/>
    <x v="1"/>
    <x v="395"/>
    <n v="41119"/>
    <s v="Standard Class"/>
    <s v="RB-19795"/>
    <s v="Ross Baird"/>
    <x v="2"/>
    <s v="United States"/>
    <s v="Philadelphia"/>
    <x v="9"/>
    <n v="19143"/>
    <x v="3"/>
    <s v="OFF-BI-10001524"/>
    <x v="1"/>
    <x v="8"/>
    <s v="GBC Premium Transparent Covers with Diagonal Lined Pattern"/>
    <n v="25.176000000000005"/>
    <n v="4"/>
    <n v="0.7"/>
    <n v="-18.462400000000002"/>
  </r>
  <r>
    <n v="1071"/>
    <x v="515"/>
    <x v="1"/>
    <x v="312"/>
    <n v="41239"/>
    <s v="Standard Class"/>
    <s v="SN-20560"/>
    <s v="Skye Norling"/>
    <x v="2"/>
    <s v="United States"/>
    <s v="Los Angeles"/>
    <x v="1"/>
    <n v="90008"/>
    <x v="1"/>
    <s v="OFF-AR-10003732"/>
    <x v="1"/>
    <x v="6"/>
    <s v="Newell 333"/>
    <n v="19.459999999999997"/>
    <n v="7"/>
    <n v="0"/>
    <n v="5.0595999999999997"/>
  </r>
  <r>
    <n v="1072"/>
    <x v="516"/>
    <x v="0"/>
    <x v="236"/>
    <n v="41397"/>
    <s v="Standard Class"/>
    <s v="EH-14005"/>
    <s v="Erica Hernandez"/>
    <x v="2"/>
    <s v="United States"/>
    <s v="Denver"/>
    <x v="22"/>
    <n v="80219"/>
    <x v="1"/>
    <s v="OFF-PA-10001970"/>
    <x v="1"/>
    <x v="10"/>
    <s v="Xerox 1881"/>
    <n v="29.472000000000001"/>
    <n v="3"/>
    <n v="0.2"/>
    <n v="9.9467999999999979"/>
  </r>
  <r>
    <n v="1073"/>
    <x v="517"/>
    <x v="3"/>
    <x v="237"/>
    <n v="41963"/>
    <s v="Standard Class"/>
    <s v="FO-14305"/>
    <s v="Frank Olsen"/>
    <x v="0"/>
    <s v="United States"/>
    <s v="New York City"/>
    <x v="15"/>
    <n v="10035"/>
    <x v="3"/>
    <s v="OFF-BI-10003669"/>
    <x v="1"/>
    <x v="8"/>
    <s v="3M Organizer Strips"/>
    <n v="8.64"/>
    <n v="2"/>
    <n v="0.2"/>
    <n v="3.024"/>
  </r>
  <r>
    <n v="1074"/>
    <x v="518"/>
    <x v="0"/>
    <x v="396"/>
    <n v="41598"/>
    <s v="Standard Class"/>
    <s v="MS-17710"/>
    <s v="Maurice Satty"/>
    <x v="0"/>
    <s v="United States"/>
    <s v="Mesa"/>
    <x v="16"/>
    <n v="85204"/>
    <x v="1"/>
    <s v="OFF-BI-10003727"/>
    <x v="1"/>
    <x v="8"/>
    <s v="Avery Durable Slant Ring Binders With Label Holder"/>
    <n v="6.27"/>
    <n v="5"/>
    <n v="0.7"/>
    <n v="-4.5980000000000008"/>
  </r>
  <r>
    <n v="1075"/>
    <x v="518"/>
    <x v="0"/>
    <x v="396"/>
    <n v="41598"/>
    <s v="Standard Class"/>
    <s v="MS-17710"/>
    <s v="Maurice Satty"/>
    <x v="0"/>
    <s v="United States"/>
    <s v="Mesa"/>
    <x v="16"/>
    <n v="85204"/>
    <x v="1"/>
    <s v="OFF-BI-10004967"/>
    <x v="1"/>
    <x v="8"/>
    <s v="Round Ring Binders"/>
    <n v="4.3680000000000003"/>
    <n v="7"/>
    <n v="0.7"/>
    <n v="-3.3487999999999998"/>
  </r>
  <r>
    <n v="1076"/>
    <x v="518"/>
    <x v="0"/>
    <x v="396"/>
    <n v="41598"/>
    <s v="Standard Class"/>
    <s v="MS-17710"/>
    <s v="Maurice Satty"/>
    <x v="0"/>
    <s v="United States"/>
    <s v="Mesa"/>
    <x v="16"/>
    <n v="85204"/>
    <x v="1"/>
    <s v="TEC-AC-10003447"/>
    <x v="2"/>
    <x v="11"/>
    <s v="Micropad Numeric Keypads"/>
    <n v="31.983999999999998"/>
    <n v="2"/>
    <n v="0.2"/>
    <n v="1.9989999999999979"/>
  </r>
  <r>
    <n v="1077"/>
    <x v="519"/>
    <x v="0"/>
    <x v="321"/>
    <n v="41548"/>
    <s v="First Class"/>
    <s v="CC-12100"/>
    <s v="Chad Cunningham"/>
    <x v="2"/>
    <s v="United States"/>
    <s v="Columbus"/>
    <x v="14"/>
    <n v="47201"/>
    <x v="2"/>
    <s v="OFF-AR-10000255"/>
    <x v="1"/>
    <x v="6"/>
    <s v="Newell 328"/>
    <n v="40.879999999999995"/>
    <n v="7"/>
    <n v="0"/>
    <n v="10.628799999999998"/>
  </r>
  <r>
    <n v="1078"/>
    <x v="520"/>
    <x v="3"/>
    <x v="397"/>
    <n v="41908"/>
    <s v="Second Class"/>
    <s v="DW-13540"/>
    <s v="Don Weiss"/>
    <x v="0"/>
    <s v="United States"/>
    <s v="Seattle"/>
    <x v="4"/>
    <n v="98105"/>
    <x v="1"/>
    <s v="OFF-AP-10002191"/>
    <x v="1"/>
    <x v="9"/>
    <s v="Belkin 8 Outlet SurgeMaster II Gold Surge Protector"/>
    <n v="119.96"/>
    <n v="2"/>
    <n v="0"/>
    <n v="33.588800000000006"/>
  </r>
  <r>
    <n v="1079"/>
    <x v="520"/>
    <x v="3"/>
    <x v="397"/>
    <n v="41908"/>
    <s v="Second Class"/>
    <s v="DW-13540"/>
    <s v="Don Weiss"/>
    <x v="0"/>
    <s v="United States"/>
    <s v="Seattle"/>
    <x v="4"/>
    <n v="98105"/>
    <x v="1"/>
    <s v="OFF-ST-10001325"/>
    <x v="1"/>
    <x v="4"/>
    <s v="Sterilite Officeware Hinged File Box"/>
    <n v="31.44"/>
    <n v="3"/>
    <n v="0"/>
    <n v="8.4888000000000012"/>
  </r>
  <r>
    <n v="1080"/>
    <x v="520"/>
    <x v="3"/>
    <x v="397"/>
    <n v="41908"/>
    <s v="Second Class"/>
    <s v="DW-13540"/>
    <s v="Don Weiss"/>
    <x v="0"/>
    <s v="United States"/>
    <s v="Seattle"/>
    <x v="4"/>
    <n v="98105"/>
    <x v="1"/>
    <s v="OFF-BI-10000404"/>
    <x v="1"/>
    <x v="8"/>
    <s v="Avery Printable Repositionable Plastic Tabs"/>
    <n v="6.88"/>
    <n v="1"/>
    <n v="0.2"/>
    <n v="2.3220000000000001"/>
  </r>
  <r>
    <n v="1081"/>
    <x v="521"/>
    <x v="1"/>
    <x v="239"/>
    <n v="41247"/>
    <s v="Standard Class"/>
    <s v="BT-11395"/>
    <s v="Bill Tyler"/>
    <x v="1"/>
    <s v="United States"/>
    <s v="Detroit"/>
    <x v="12"/>
    <n v="48227"/>
    <x v="2"/>
    <s v="OFF-PA-10000349"/>
    <x v="1"/>
    <x v="10"/>
    <s v="Staples"/>
    <n v="19.920000000000002"/>
    <n v="4"/>
    <n v="0"/>
    <n v="9.3624000000000009"/>
  </r>
  <r>
    <n v="1082"/>
    <x v="521"/>
    <x v="1"/>
    <x v="239"/>
    <n v="41247"/>
    <s v="Standard Class"/>
    <s v="BT-11395"/>
    <s v="Bill Tyler"/>
    <x v="1"/>
    <s v="United States"/>
    <s v="Detroit"/>
    <x v="12"/>
    <n v="48227"/>
    <x v="2"/>
    <s v="FUR-CH-10002880"/>
    <x v="0"/>
    <x v="1"/>
    <s v="Global High-Back Leather Tilter, Burgundy"/>
    <n v="1106.9099999999999"/>
    <n v="9"/>
    <n v="0"/>
    <n v="121.76009999999994"/>
  </r>
  <r>
    <n v="1083"/>
    <x v="522"/>
    <x v="0"/>
    <x v="398"/>
    <n v="41339"/>
    <s v="Standard Class"/>
    <s v="KD-16270"/>
    <s v="Karen Daniels"/>
    <x v="0"/>
    <s v="United States"/>
    <s v="Yonkers"/>
    <x v="15"/>
    <n v="10701"/>
    <x v="3"/>
    <s v="FUR-TA-10001095"/>
    <x v="0"/>
    <x v="3"/>
    <s v="Chromcraft Round Conference Tables"/>
    <n v="836.59199999999998"/>
    <n v="8"/>
    <n v="0.4"/>
    <n v="-264.92079999999999"/>
  </r>
  <r>
    <n v="1084"/>
    <x v="522"/>
    <x v="0"/>
    <x v="398"/>
    <n v="41339"/>
    <s v="Standard Class"/>
    <s v="KD-16270"/>
    <s v="Karen Daniels"/>
    <x v="0"/>
    <s v="United States"/>
    <s v="Yonkers"/>
    <x v="15"/>
    <n v="10701"/>
    <x v="3"/>
    <s v="OFF-PA-10003127"/>
    <x v="1"/>
    <x v="10"/>
    <s v="Staples"/>
    <n v="26.38"/>
    <n v="1"/>
    <n v="0"/>
    <n v="12.134799999999998"/>
  </r>
  <r>
    <n v="1085"/>
    <x v="522"/>
    <x v="0"/>
    <x v="398"/>
    <n v="41339"/>
    <s v="Standard Class"/>
    <s v="KD-16270"/>
    <s v="Karen Daniels"/>
    <x v="0"/>
    <s v="United States"/>
    <s v="Yonkers"/>
    <x v="15"/>
    <n v="10701"/>
    <x v="3"/>
    <s v="OFF-ST-10003208"/>
    <x v="1"/>
    <x v="4"/>
    <s v="Adjustable Depth Letter/Legal Cart"/>
    <n v="362.92"/>
    <n v="2"/>
    <n v="0"/>
    <n v="105.24679999999995"/>
  </r>
  <r>
    <n v="1086"/>
    <x v="522"/>
    <x v="0"/>
    <x v="398"/>
    <n v="41339"/>
    <s v="Standard Class"/>
    <s v="KD-16270"/>
    <s v="Karen Daniels"/>
    <x v="0"/>
    <s v="United States"/>
    <s v="Yonkers"/>
    <x v="15"/>
    <n v="10701"/>
    <x v="3"/>
    <s v="TEC-MA-10003979"/>
    <x v="2"/>
    <x v="15"/>
    <s v="Ativa V4110MDD Micro-Cut Shredder"/>
    <n v="4899.93"/>
    <n v="7"/>
    <n v="0"/>
    <n v="2400.9656999999997"/>
  </r>
  <r>
    <n v="1087"/>
    <x v="523"/>
    <x v="0"/>
    <x v="399"/>
    <n v="41499"/>
    <s v="Same Day"/>
    <s v="LC-16870"/>
    <s v="Lena Cacioppo"/>
    <x v="0"/>
    <s v="United States"/>
    <s v="Des Moines"/>
    <x v="23"/>
    <n v="50315"/>
    <x v="2"/>
    <s v="OFF-PA-10000029"/>
    <x v="1"/>
    <x v="10"/>
    <s v="Xerox 224"/>
    <n v="6.48"/>
    <n v="1"/>
    <n v="0"/>
    <n v="3.1104000000000003"/>
  </r>
  <r>
    <n v="1088"/>
    <x v="524"/>
    <x v="0"/>
    <x v="243"/>
    <n v="41507"/>
    <s v="Second Class"/>
    <s v="CY-12745"/>
    <s v="Craig Yedwab"/>
    <x v="1"/>
    <s v="United States"/>
    <s v="Oakland"/>
    <x v="1"/>
    <n v="94601"/>
    <x v="1"/>
    <s v="TEC-PH-10004896"/>
    <x v="2"/>
    <x v="7"/>
    <s v="Nokia Lumia 521 (T-Mobile)"/>
    <n v="71.975999999999999"/>
    <n v="3"/>
    <n v="0.2"/>
    <n v="7.1976000000000049"/>
  </r>
  <r>
    <n v="1089"/>
    <x v="524"/>
    <x v="0"/>
    <x v="243"/>
    <n v="41507"/>
    <s v="Second Class"/>
    <s v="CY-12745"/>
    <s v="Craig Yedwab"/>
    <x v="1"/>
    <s v="United States"/>
    <s v="Oakland"/>
    <x v="1"/>
    <n v="94601"/>
    <x v="1"/>
    <s v="OFF-LA-10000452"/>
    <x v="1"/>
    <x v="2"/>
    <s v="Avery 488"/>
    <n v="3.15"/>
    <n v="1"/>
    <n v="0"/>
    <n v="1.512"/>
  </r>
  <r>
    <n v="1090"/>
    <x v="525"/>
    <x v="3"/>
    <x v="400"/>
    <n v="41801"/>
    <s v="Standard Class"/>
    <s v="LW-16990"/>
    <s v="Lindsay Williams"/>
    <x v="1"/>
    <s v="United States"/>
    <s v="Monroe"/>
    <x v="3"/>
    <n v="28110"/>
    <x v="0"/>
    <s v="FUR-FU-10001967"/>
    <x v="0"/>
    <x v="5"/>
    <s v="Telescoping Adjustable Floor Lamp"/>
    <n v="31.983999999999998"/>
    <n v="2"/>
    <n v="0.2"/>
    <n v="1.9989999999999979"/>
  </r>
  <r>
    <n v="1091"/>
    <x v="525"/>
    <x v="3"/>
    <x v="400"/>
    <n v="41801"/>
    <s v="Standard Class"/>
    <s v="LW-16990"/>
    <s v="Lindsay Williams"/>
    <x v="1"/>
    <s v="United States"/>
    <s v="Monroe"/>
    <x v="3"/>
    <n v="28110"/>
    <x v="0"/>
    <s v="TEC-PH-10001819"/>
    <x v="2"/>
    <x v="7"/>
    <s v="Innergie mMini Combo Duo USB Travel Charging Kit"/>
    <n v="71.984000000000009"/>
    <n v="2"/>
    <n v="0.2"/>
    <n v="25.194399999999995"/>
  </r>
  <r>
    <n v="1092"/>
    <x v="526"/>
    <x v="1"/>
    <x v="401"/>
    <n v="41256"/>
    <s v="Standard Class"/>
    <s v="NP-18325"/>
    <s v="Naresj Patel"/>
    <x v="0"/>
    <s v="United States"/>
    <s v="San Diego"/>
    <x v="1"/>
    <n v="92105"/>
    <x v="1"/>
    <s v="OFF-AR-10002952"/>
    <x v="1"/>
    <x v="6"/>
    <s v="Stanley Contemporary Battery Pencil Sharpeners"/>
    <n v="120.14999999999999"/>
    <n v="9"/>
    <n v="0"/>
    <n v="33.641999999999996"/>
  </r>
  <r>
    <n v="1093"/>
    <x v="526"/>
    <x v="1"/>
    <x v="401"/>
    <n v="41256"/>
    <s v="Standard Class"/>
    <s v="NP-18325"/>
    <s v="Naresj Patel"/>
    <x v="0"/>
    <s v="United States"/>
    <s v="San Diego"/>
    <x v="1"/>
    <n v="92105"/>
    <x v="1"/>
    <s v="TEC-PH-10000576"/>
    <x v="2"/>
    <x v="7"/>
    <s v="AT&amp;T 1080 Corded phone"/>
    <n v="219.18400000000003"/>
    <n v="2"/>
    <n v="0.2"/>
    <n v="19.178600000000003"/>
  </r>
  <r>
    <n v="1094"/>
    <x v="527"/>
    <x v="1"/>
    <x v="17"/>
    <n v="41274"/>
    <s v="Standard Class"/>
    <s v="BT-11485"/>
    <s v="Brad Thomas"/>
    <x v="2"/>
    <s v="United States"/>
    <s v="Clinton"/>
    <x v="39"/>
    <n v="20735"/>
    <x v="3"/>
    <s v="OFF-PA-10000605"/>
    <x v="1"/>
    <x v="10"/>
    <s v="Xerox 1950"/>
    <n v="28.900000000000002"/>
    <n v="5"/>
    <n v="0"/>
    <n v="14.161000000000001"/>
  </r>
  <r>
    <n v="1095"/>
    <x v="527"/>
    <x v="1"/>
    <x v="17"/>
    <n v="41274"/>
    <s v="Standard Class"/>
    <s v="BT-11485"/>
    <s v="Brad Thomas"/>
    <x v="2"/>
    <s v="United States"/>
    <s v="Clinton"/>
    <x v="39"/>
    <n v="20735"/>
    <x v="3"/>
    <s v="OFF-AP-10002518"/>
    <x v="1"/>
    <x v="9"/>
    <s v="Kensington 7 Outlet MasterPiece Power Center"/>
    <n v="355.96"/>
    <n v="2"/>
    <n v="0"/>
    <n v="103.22839999999997"/>
  </r>
  <r>
    <n v="1096"/>
    <x v="528"/>
    <x v="3"/>
    <x v="276"/>
    <n v="41666"/>
    <s v="Standard Class"/>
    <s v="PS-19045"/>
    <s v="Penelope Sewall"/>
    <x v="2"/>
    <s v="United States"/>
    <s v="Charlotte"/>
    <x v="3"/>
    <n v="28205"/>
    <x v="0"/>
    <s v="OFF-ST-10004340"/>
    <x v="1"/>
    <x v="4"/>
    <s v="Fellowes Mobile File Cart, Black"/>
    <n v="348.20799999999997"/>
    <n v="7"/>
    <n v="0.2"/>
    <n v="30.468200000000024"/>
  </r>
  <r>
    <n v="1097"/>
    <x v="528"/>
    <x v="3"/>
    <x v="276"/>
    <n v="41666"/>
    <s v="Standard Class"/>
    <s v="PS-19045"/>
    <s v="Penelope Sewall"/>
    <x v="2"/>
    <s v="United States"/>
    <s v="Charlotte"/>
    <x v="3"/>
    <n v="28205"/>
    <x v="0"/>
    <s v="OFF-BI-10004001"/>
    <x v="1"/>
    <x v="8"/>
    <s v="GBC Recycled VeloBinder Covers"/>
    <n v="35.783999999999999"/>
    <n v="7"/>
    <n v="0.7"/>
    <n v="-28.627200000000009"/>
  </r>
  <r>
    <n v="1098"/>
    <x v="529"/>
    <x v="2"/>
    <x v="402"/>
    <n v="40722"/>
    <s v="First Class"/>
    <s v="NS-18640"/>
    <s v="Noel Staavos"/>
    <x v="1"/>
    <s v="United States"/>
    <s v="Los Angeles"/>
    <x v="1"/>
    <n v="90049"/>
    <x v="1"/>
    <s v="FUR-TA-10004147"/>
    <x v="0"/>
    <x v="3"/>
    <s v="Hon 4060 Series Tables"/>
    <n v="447.84"/>
    <n v="5"/>
    <n v="0.2"/>
    <n v="11.19599999999997"/>
  </r>
  <r>
    <n v="1099"/>
    <x v="530"/>
    <x v="0"/>
    <x v="403"/>
    <n v="41443"/>
    <s v="First Class"/>
    <s v="PV-18985"/>
    <s v="Paul Van Hugh"/>
    <x v="2"/>
    <s v="United States"/>
    <s v="San Francisco"/>
    <x v="1"/>
    <n v="94122"/>
    <x v="1"/>
    <s v="OFF-AR-10001545"/>
    <x v="1"/>
    <x v="6"/>
    <s v="Newell 326"/>
    <n v="7.04"/>
    <n v="4"/>
    <n v="0"/>
    <n v="2.0415999999999999"/>
  </r>
  <r>
    <n v="1100"/>
    <x v="530"/>
    <x v="0"/>
    <x v="403"/>
    <n v="41443"/>
    <s v="First Class"/>
    <s v="PV-18985"/>
    <s v="Paul Van Hugh"/>
    <x v="2"/>
    <s v="United States"/>
    <s v="San Francisco"/>
    <x v="1"/>
    <n v="94122"/>
    <x v="1"/>
    <s v="FUR-FU-10000206"/>
    <x v="0"/>
    <x v="5"/>
    <s v="GE General Purpose, Extra Long Life, Showcase &amp; Floodlight Incandescent Bulbs"/>
    <n v="8.73"/>
    <n v="3"/>
    <n v="0"/>
    <n v="4.1030999999999995"/>
  </r>
  <r>
    <n v="1101"/>
    <x v="530"/>
    <x v="0"/>
    <x v="403"/>
    <n v="41443"/>
    <s v="First Class"/>
    <s v="PV-18985"/>
    <s v="Paul Van Hugh"/>
    <x v="2"/>
    <s v="United States"/>
    <s v="San Francisco"/>
    <x v="1"/>
    <n v="94122"/>
    <x v="1"/>
    <s v="TEC-AC-10001013"/>
    <x v="2"/>
    <x v="11"/>
    <s v="Logitech ClearChat Comfort/USB Headset H390"/>
    <n v="29.29"/>
    <n v="1"/>
    <n v="0"/>
    <n v="9.6656999999999975"/>
  </r>
  <r>
    <n v="1102"/>
    <x v="530"/>
    <x v="0"/>
    <x v="403"/>
    <n v="41443"/>
    <s v="First Class"/>
    <s v="PV-18985"/>
    <s v="Paul Van Hugh"/>
    <x v="2"/>
    <s v="United States"/>
    <s v="San Francisco"/>
    <x v="1"/>
    <n v="94122"/>
    <x v="1"/>
    <s v="OFF-AR-10002255"/>
    <x v="1"/>
    <x v="6"/>
    <s v="Newell 346"/>
    <n v="8.64"/>
    <n v="3"/>
    <n v="0"/>
    <n v="2.5055999999999998"/>
  </r>
  <r>
    <n v="1103"/>
    <x v="531"/>
    <x v="3"/>
    <x v="81"/>
    <n v="41757"/>
    <s v="Standard Class"/>
    <s v="RP-19390"/>
    <s v="Resi Pölking"/>
    <x v="0"/>
    <s v="United States"/>
    <s v="Houston"/>
    <x v="5"/>
    <n v="77041"/>
    <x v="2"/>
    <s v="OFF-BI-10004140"/>
    <x v="1"/>
    <x v="8"/>
    <s v="Avery Non-Stick Binders"/>
    <n v="2.6939999999999995"/>
    <n v="3"/>
    <n v="0.8"/>
    <n v="-4.7145000000000028"/>
  </r>
  <r>
    <n v="1104"/>
    <x v="531"/>
    <x v="3"/>
    <x v="81"/>
    <n v="41757"/>
    <s v="Standard Class"/>
    <s v="RP-19390"/>
    <s v="Resi Pölking"/>
    <x v="0"/>
    <s v="United States"/>
    <s v="Houston"/>
    <x v="5"/>
    <n v="77041"/>
    <x v="2"/>
    <s v="OFF-BI-10002049"/>
    <x v="1"/>
    <x v="8"/>
    <s v="UniKeep View Case Binders"/>
    <n v="2.9339999999999993"/>
    <n v="3"/>
    <n v="0.8"/>
    <n v="-4.9878000000000018"/>
  </r>
  <r>
    <n v="1105"/>
    <x v="532"/>
    <x v="0"/>
    <x v="147"/>
    <n v="41575"/>
    <s v="Standard Class"/>
    <s v="NM-18520"/>
    <s v="Neoma Murray"/>
    <x v="0"/>
    <s v="United States"/>
    <s v="Riverside"/>
    <x v="1"/>
    <n v="92503"/>
    <x v="1"/>
    <s v="OFF-PA-10001892"/>
    <x v="1"/>
    <x v="10"/>
    <s v="Rediform Wirebound &quot;Phone Memo&quot; Message Book, 11 x 5-3/4"/>
    <n v="22.919999999999998"/>
    <n v="3"/>
    <n v="0"/>
    <n v="11.230799999999999"/>
  </r>
  <r>
    <n v="1106"/>
    <x v="533"/>
    <x v="0"/>
    <x v="258"/>
    <n v="41603"/>
    <s v="Standard Class"/>
    <s v="EH-13945"/>
    <s v="Eric Hoffmann"/>
    <x v="0"/>
    <s v="United States"/>
    <s v="Houston"/>
    <x v="5"/>
    <n v="77041"/>
    <x v="2"/>
    <s v="OFF-ST-10000642"/>
    <x v="1"/>
    <x v="4"/>
    <s v="Tennsco Lockers, Gray"/>
    <n v="100.70400000000001"/>
    <n v="6"/>
    <n v="0.2"/>
    <n v="-16.36440000000001"/>
  </r>
  <r>
    <n v="1107"/>
    <x v="533"/>
    <x v="0"/>
    <x v="258"/>
    <n v="41603"/>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n v="41603"/>
    <s v="Standard Class"/>
    <s v="EH-13945"/>
    <s v="Eric Hoffmann"/>
    <x v="0"/>
    <s v="United States"/>
    <s v="Houston"/>
    <x v="5"/>
    <n v="77041"/>
    <x v="2"/>
    <s v="OFF-BI-10003676"/>
    <x v="1"/>
    <x v="8"/>
    <s v="GBC Standard Recycled Report Covers, Clear Plastic Sheets"/>
    <n v="10.779999999999996"/>
    <n v="5"/>
    <n v="0.8"/>
    <n v="-17.248000000000008"/>
  </r>
  <r>
    <n v="1109"/>
    <x v="533"/>
    <x v="0"/>
    <x v="258"/>
    <n v="41603"/>
    <s v="Standard Class"/>
    <s v="EH-13945"/>
    <s v="Eric Hoffmann"/>
    <x v="0"/>
    <s v="United States"/>
    <s v="Houston"/>
    <x v="5"/>
    <n v="77041"/>
    <x v="2"/>
    <s v="OFF-FA-10003495"/>
    <x v="1"/>
    <x v="13"/>
    <s v="Staples"/>
    <n v="58.368000000000009"/>
    <n v="12"/>
    <n v="0.2"/>
    <n v="21.888000000000002"/>
  </r>
  <r>
    <n v="1110"/>
    <x v="533"/>
    <x v="0"/>
    <x v="258"/>
    <n v="41603"/>
    <s v="Standard Class"/>
    <s v="EH-13945"/>
    <s v="Eric Hoffmann"/>
    <x v="0"/>
    <s v="United States"/>
    <s v="Houston"/>
    <x v="5"/>
    <n v="77041"/>
    <x v="2"/>
    <s v="OFF-EN-10003798"/>
    <x v="1"/>
    <x v="12"/>
    <s v="Recycled Interoffice Envelopes with Re-Use-A-Seal Closure, 10 x 13"/>
    <n v="40.968000000000004"/>
    <n v="3"/>
    <n v="0.2"/>
    <n v="13.826699999999999"/>
  </r>
  <r>
    <n v="1111"/>
    <x v="533"/>
    <x v="0"/>
    <x v="258"/>
    <n v="41603"/>
    <s v="Standard Class"/>
    <s v="EH-13945"/>
    <s v="Eric Hoffmann"/>
    <x v="0"/>
    <s v="United States"/>
    <s v="Houston"/>
    <x v="5"/>
    <n v="77041"/>
    <x v="2"/>
    <s v="TEC-PH-10003589"/>
    <x v="2"/>
    <x v="7"/>
    <s v="invisibleSHIELD by ZAGG Smudge-Free Screen Protector"/>
    <n v="71.959999999999994"/>
    <n v="5"/>
    <n v="0.2"/>
    <n v="25.185999999999996"/>
  </r>
  <r>
    <n v="1112"/>
    <x v="533"/>
    <x v="0"/>
    <x v="258"/>
    <n v="41603"/>
    <s v="Standard Class"/>
    <s v="EH-13945"/>
    <s v="Eric Hoffmann"/>
    <x v="0"/>
    <s v="United States"/>
    <s v="Houston"/>
    <x v="5"/>
    <n v="77041"/>
    <x v="2"/>
    <s v="OFF-PA-10004735"/>
    <x v="1"/>
    <x v="10"/>
    <s v="Xerox 1905"/>
    <n v="10.368000000000002"/>
    <n v="2"/>
    <n v="0.2"/>
    <n v="3.6288"/>
  </r>
  <r>
    <n v="1113"/>
    <x v="533"/>
    <x v="0"/>
    <x v="258"/>
    <n v="41603"/>
    <s v="Standard Class"/>
    <s v="EH-13945"/>
    <s v="Eric Hoffmann"/>
    <x v="0"/>
    <s v="United States"/>
    <s v="Houston"/>
    <x v="5"/>
    <n v="77041"/>
    <x v="2"/>
    <s v="OFF-BI-10002609"/>
    <x v="1"/>
    <x v="8"/>
    <s v="Avery Hidden Tab Dividers for Binding Systems"/>
    <n v="1.1919999999999997"/>
    <n v="2"/>
    <n v="0.8"/>
    <n v="-2.0264000000000002"/>
  </r>
  <r>
    <n v="1114"/>
    <x v="534"/>
    <x v="3"/>
    <x v="404"/>
    <n v="41997"/>
    <s v="Second Class"/>
    <s v="RA-19915"/>
    <s v="Russell Applegate"/>
    <x v="0"/>
    <s v="United States"/>
    <s v="Encinitas"/>
    <x v="1"/>
    <n v="92024"/>
    <x v="1"/>
    <s v="OFF-BI-10003364"/>
    <x v="1"/>
    <x v="8"/>
    <s v="Binding Machine Supplies"/>
    <n v="46.672000000000004"/>
    <n v="2"/>
    <n v="0.2"/>
    <n v="16.3352"/>
  </r>
  <r>
    <n v="1115"/>
    <x v="534"/>
    <x v="3"/>
    <x v="404"/>
    <n v="41997"/>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n v="41997"/>
    <s v="Second Class"/>
    <s v="RA-19915"/>
    <s v="Russell Applegate"/>
    <x v="0"/>
    <s v="United States"/>
    <s v="Encinitas"/>
    <x v="1"/>
    <n v="92024"/>
    <x v="1"/>
    <s v="TEC-AC-10003610"/>
    <x v="2"/>
    <x v="11"/>
    <s v="Logitech Illuminated - Keyboard"/>
    <n v="119.98"/>
    <n v="2"/>
    <n v="0"/>
    <n v="57.590400000000002"/>
  </r>
  <r>
    <n v="1117"/>
    <x v="535"/>
    <x v="0"/>
    <x v="405"/>
    <n v="41480"/>
    <s v="Second Class"/>
    <s v="DL-13495"/>
    <s v="Dionis Lloyd"/>
    <x v="1"/>
    <s v="United States"/>
    <s v="San Francisco"/>
    <x v="1"/>
    <n v="94110"/>
    <x v="1"/>
    <s v="OFF-LA-10003766"/>
    <x v="1"/>
    <x v="2"/>
    <s v="Self-Adhesive Removable Labels"/>
    <n v="6.3"/>
    <n v="2"/>
    <n v="0"/>
    <n v="3.024"/>
  </r>
  <r>
    <n v="1118"/>
    <x v="536"/>
    <x v="1"/>
    <x v="406"/>
    <n v="41160"/>
    <s v="Standard Class"/>
    <s v="CS-12355"/>
    <s v="Christine Sundaresam"/>
    <x v="0"/>
    <s v="United States"/>
    <s v="Roswell"/>
    <x v="32"/>
    <n v="30076"/>
    <x v="0"/>
    <s v="OFF-PA-10001970"/>
    <x v="1"/>
    <x v="10"/>
    <s v="Xerox 1908"/>
    <n v="279.89999999999998"/>
    <n v="5"/>
    <n v="0"/>
    <n v="137.15100000000001"/>
  </r>
  <r>
    <n v="1119"/>
    <x v="536"/>
    <x v="1"/>
    <x v="406"/>
    <n v="41160"/>
    <s v="Standard Class"/>
    <s v="CS-12355"/>
    <s v="Christine Sundaresam"/>
    <x v="0"/>
    <s v="United States"/>
    <s v="Roswell"/>
    <x v="32"/>
    <n v="30076"/>
    <x v="0"/>
    <s v="TEC-AC-10002049"/>
    <x v="2"/>
    <x v="11"/>
    <s v="Logitech G19 Programmable Gaming Keyboard"/>
    <n v="619.94999999999993"/>
    <n v="5"/>
    <n v="0"/>
    <n v="111.59099999999995"/>
  </r>
  <r>
    <n v="1120"/>
    <x v="536"/>
    <x v="1"/>
    <x v="406"/>
    <n v="41160"/>
    <s v="Standard Class"/>
    <s v="CS-12355"/>
    <s v="Christine Sundaresam"/>
    <x v="0"/>
    <s v="United States"/>
    <s v="Roswell"/>
    <x v="32"/>
    <n v="30076"/>
    <x v="0"/>
    <s v="OFF-PA-10000141"/>
    <x v="1"/>
    <x v="10"/>
    <s v="Ampad Evidence Wirebond Steno Books, 6&quot; x 9&quot;"/>
    <n v="4.3600000000000003"/>
    <n v="2"/>
    <n v="0"/>
    <n v="2.0491999999999999"/>
  </r>
  <r>
    <n v="1121"/>
    <x v="536"/>
    <x v="1"/>
    <x v="406"/>
    <n v="41160"/>
    <s v="Standard Class"/>
    <s v="CS-12355"/>
    <s v="Christine Sundaresam"/>
    <x v="0"/>
    <s v="United States"/>
    <s v="Roswell"/>
    <x v="32"/>
    <n v="30076"/>
    <x v="0"/>
    <s v="OFF-EN-10004459"/>
    <x v="1"/>
    <x v="12"/>
    <s v="Security-Tint Envelopes"/>
    <n v="15.28"/>
    <n v="2"/>
    <n v="0"/>
    <n v="7.4871999999999996"/>
  </r>
  <r>
    <n v="1122"/>
    <x v="537"/>
    <x v="2"/>
    <x v="407"/>
    <n v="40570"/>
    <s v="Standard Class"/>
    <s v="HL-15040"/>
    <s v="Hunter Lopez"/>
    <x v="0"/>
    <s v="United States"/>
    <s v="Jonesboro"/>
    <x v="36"/>
    <n v="72401"/>
    <x v="0"/>
    <s v="TEC-PH-10001061"/>
    <x v="2"/>
    <x v="7"/>
    <s v="Apple iPhone 5C"/>
    <n v="699.93"/>
    <n v="7"/>
    <n v="0"/>
    <n v="181.98179999999999"/>
  </r>
  <r>
    <n v="1123"/>
    <x v="537"/>
    <x v="2"/>
    <x v="407"/>
    <n v="40570"/>
    <s v="Standard Class"/>
    <s v="HL-15040"/>
    <s v="Hunter Lopez"/>
    <x v="0"/>
    <s v="United States"/>
    <s v="Jonesboro"/>
    <x v="36"/>
    <n v="72401"/>
    <x v="0"/>
    <s v="OFF-AR-10002375"/>
    <x v="1"/>
    <x v="6"/>
    <s v="Newell 351"/>
    <n v="22.959999999999997"/>
    <n v="7"/>
    <n v="0"/>
    <n v="6.6583999999999968"/>
  </r>
  <r>
    <n v="1124"/>
    <x v="537"/>
    <x v="2"/>
    <x v="407"/>
    <n v="40570"/>
    <s v="Standard Class"/>
    <s v="HL-15040"/>
    <s v="Hunter Lopez"/>
    <x v="0"/>
    <s v="United States"/>
    <s v="Jonesboro"/>
    <x v="36"/>
    <n v="72401"/>
    <x v="0"/>
    <s v="FUR-FU-10003194"/>
    <x v="0"/>
    <x v="5"/>
    <s v="Eldon Expressions Desk Accessory, Wood Pencil Holder, Oak"/>
    <n v="38.6"/>
    <n v="4"/>
    <n v="0"/>
    <n v="11.579999999999998"/>
  </r>
  <r>
    <n v="1125"/>
    <x v="537"/>
    <x v="2"/>
    <x v="407"/>
    <n v="40570"/>
    <s v="Standard Class"/>
    <s v="HL-15040"/>
    <s v="Hunter Lopez"/>
    <x v="0"/>
    <s v="United States"/>
    <s v="Jonesboro"/>
    <x v="36"/>
    <n v="72401"/>
    <x v="0"/>
    <s v="OFF-AR-10003811"/>
    <x v="1"/>
    <x v="6"/>
    <s v="Newell 327"/>
    <n v="6.63"/>
    <n v="3"/>
    <n v="0"/>
    <n v="1.7901"/>
  </r>
  <r>
    <n v="1126"/>
    <x v="537"/>
    <x v="2"/>
    <x v="407"/>
    <n v="40570"/>
    <s v="Standard Class"/>
    <s v="HL-15040"/>
    <s v="Hunter Lopez"/>
    <x v="0"/>
    <s v="United States"/>
    <s v="Jonesboro"/>
    <x v="36"/>
    <n v="72401"/>
    <x v="0"/>
    <s v="OFF-EN-10001539"/>
    <x v="1"/>
    <x v="12"/>
    <s v="Staples"/>
    <n v="23.34"/>
    <n v="3"/>
    <n v="0"/>
    <n v="10.969799999999999"/>
  </r>
  <r>
    <n v="1127"/>
    <x v="537"/>
    <x v="2"/>
    <x v="407"/>
    <n v="40570"/>
    <s v="Standard Class"/>
    <s v="HL-15040"/>
    <s v="Hunter Lopez"/>
    <x v="0"/>
    <s v="United States"/>
    <s v="Jonesboro"/>
    <x v="36"/>
    <n v="72401"/>
    <x v="0"/>
    <s v="FUR-CH-10002331"/>
    <x v="0"/>
    <x v="1"/>
    <s v="Hon 4700 Series Mobuis Mid-Back Task Chairs with Adjustable Arms"/>
    <n v="1067.94"/>
    <n v="3"/>
    <n v="0"/>
    <n v="224.2673999999999"/>
  </r>
  <r>
    <n v="1128"/>
    <x v="538"/>
    <x v="1"/>
    <x v="56"/>
    <n v="40975"/>
    <s v="Standard Class"/>
    <s v="PA-19060"/>
    <s v="Pete Armstrong"/>
    <x v="2"/>
    <s v="United States"/>
    <s v="Richmond"/>
    <x v="14"/>
    <n v="47374"/>
    <x v="2"/>
    <s v="OFF-AR-10003156"/>
    <x v="1"/>
    <x v="6"/>
    <s v="50 Colored Long Pencils"/>
    <n v="10.16"/>
    <n v="1"/>
    <n v="0"/>
    <n v="2.6416000000000004"/>
  </r>
  <r>
    <n v="1129"/>
    <x v="538"/>
    <x v="1"/>
    <x v="56"/>
    <n v="40975"/>
    <s v="Standard Class"/>
    <s v="PA-19060"/>
    <s v="Pete Armstrong"/>
    <x v="2"/>
    <s v="United States"/>
    <s v="Richmond"/>
    <x v="14"/>
    <n v="47374"/>
    <x v="2"/>
    <s v="OFF-EN-10001532"/>
    <x v="1"/>
    <x v="12"/>
    <s v="Brown Kraft Recycled Envelopes"/>
    <n v="101.88"/>
    <n v="6"/>
    <n v="0"/>
    <n v="50.94"/>
  </r>
  <r>
    <n v="1130"/>
    <x v="539"/>
    <x v="0"/>
    <x v="408"/>
    <n v="41381"/>
    <s v="Standard Class"/>
    <s v="BD-11605"/>
    <s v="Brian Dahlen"/>
    <x v="0"/>
    <s v="United States"/>
    <s v="Springfield"/>
    <x v="17"/>
    <n v="22153"/>
    <x v="0"/>
    <s v="FUR-TA-10004086"/>
    <x v="0"/>
    <x v="3"/>
    <s v="KI Adjustable-Height Table"/>
    <n v="343.92"/>
    <n v="4"/>
    <n v="0"/>
    <n v="75.662399999999991"/>
  </r>
  <r>
    <n v="1131"/>
    <x v="539"/>
    <x v="0"/>
    <x v="408"/>
    <n v="41381"/>
    <s v="Standard Class"/>
    <s v="BD-11605"/>
    <s v="Brian Dahlen"/>
    <x v="0"/>
    <s v="United States"/>
    <s v="Springfield"/>
    <x v="17"/>
    <n v="22153"/>
    <x v="0"/>
    <s v="OFF-PA-10000100"/>
    <x v="1"/>
    <x v="10"/>
    <s v="Xerox 1945"/>
    <n v="40.99"/>
    <n v="1"/>
    <n v="0"/>
    <n v="20.085100000000001"/>
  </r>
  <r>
    <n v="1132"/>
    <x v="539"/>
    <x v="0"/>
    <x v="408"/>
    <n v="41381"/>
    <s v="Standard Class"/>
    <s v="BD-11605"/>
    <s v="Brian Dahlen"/>
    <x v="0"/>
    <s v="United States"/>
    <s v="Springfield"/>
    <x v="17"/>
    <n v="22153"/>
    <x v="0"/>
    <s v="OFF-EN-10002500"/>
    <x v="1"/>
    <x v="12"/>
    <s v="Globe Weis Peel &amp; Seel First Class Envelopes"/>
    <n v="63.9"/>
    <n v="5"/>
    <n v="0"/>
    <n v="28.754999999999995"/>
  </r>
  <r>
    <n v="1133"/>
    <x v="540"/>
    <x v="0"/>
    <x v="409"/>
    <n v="41616"/>
    <s v="First Class"/>
    <s v="GG-14650"/>
    <s v="Greg Guthrie"/>
    <x v="1"/>
    <s v="United States"/>
    <s v="Antioch"/>
    <x v="1"/>
    <n v="94509"/>
    <x v="1"/>
    <s v="OFF-PA-10004100"/>
    <x v="1"/>
    <x v="10"/>
    <s v="Xerox 216"/>
    <n v="19.440000000000001"/>
    <n v="3"/>
    <n v="0"/>
    <n v="9.3312000000000008"/>
  </r>
  <r>
    <n v="1134"/>
    <x v="541"/>
    <x v="0"/>
    <x v="410"/>
    <n v="41435"/>
    <s v="Standard Class"/>
    <s v="JS-15940"/>
    <s v="Joni Sundaresam"/>
    <x v="2"/>
    <s v="United States"/>
    <s v="Philadelphia"/>
    <x v="9"/>
    <n v="19134"/>
    <x v="3"/>
    <s v="OFF-ST-10003479"/>
    <x v="1"/>
    <x v="4"/>
    <s v="Eldon Base for stackable storage shelf, platinum"/>
    <n v="124.608"/>
    <n v="4"/>
    <n v="0.2"/>
    <n v="-23.364000000000019"/>
  </r>
  <r>
    <n v="1135"/>
    <x v="541"/>
    <x v="0"/>
    <x v="410"/>
    <n v="41435"/>
    <s v="Standard Class"/>
    <s v="JS-15940"/>
    <s v="Joni Sundaresam"/>
    <x v="2"/>
    <s v="United States"/>
    <s v="Philadelphia"/>
    <x v="9"/>
    <n v="19134"/>
    <x v="3"/>
    <s v="OFF-LA-10000973"/>
    <x v="1"/>
    <x v="2"/>
    <s v="Avery 502"/>
    <n v="7.5600000000000005"/>
    <n v="3"/>
    <n v="0.2"/>
    <n v="2.6459999999999995"/>
  </r>
  <r>
    <n v="1136"/>
    <x v="542"/>
    <x v="0"/>
    <x v="25"/>
    <n v="41620"/>
    <s v="Same Day"/>
    <s v="LR-16915"/>
    <s v="Lena Radford"/>
    <x v="0"/>
    <s v="United States"/>
    <s v="Homestead"/>
    <x v="2"/>
    <n v="33030"/>
    <x v="0"/>
    <s v="OFF-ST-10001476"/>
    <x v="1"/>
    <x v="4"/>
    <s v="Steel Personal Filing/Posting Tote"/>
    <n v="85.224000000000004"/>
    <n v="3"/>
    <n v="0.2"/>
    <n v="7.4571000000000041"/>
  </r>
  <r>
    <n v="1137"/>
    <x v="543"/>
    <x v="0"/>
    <x v="396"/>
    <n v="41594"/>
    <s v="Second Class"/>
    <s v="FH-14275"/>
    <s v="Frank Hawley"/>
    <x v="1"/>
    <s v="United States"/>
    <s v="La Porte"/>
    <x v="14"/>
    <n v="46350"/>
    <x v="2"/>
    <s v="OFF-EN-10002831"/>
    <x v="1"/>
    <x v="12"/>
    <s v="Tyvek  Top-Opening Peel &amp; Seel  Envelopes, Gray"/>
    <n v="287.52"/>
    <n v="8"/>
    <n v="0"/>
    <n v="129.38399999999999"/>
  </r>
  <r>
    <n v="1138"/>
    <x v="543"/>
    <x v="0"/>
    <x v="396"/>
    <n v="41594"/>
    <s v="Second Class"/>
    <s v="FH-14275"/>
    <s v="Frank Hawley"/>
    <x v="1"/>
    <s v="United States"/>
    <s v="La Porte"/>
    <x v="14"/>
    <n v="46350"/>
    <x v="2"/>
    <s v="OFF-AP-10002350"/>
    <x v="1"/>
    <x v="9"/>
    <s v="Belkin F9H710-06 7 Outlet SurgeMaster Surge Protector"/>
    <n v="37.68"/>
    <n v="2"/>
    <n v="0"/>
    <n v="10.5504"/>
  </r>
  <r>
    <n v="1139"/>
    <x v="543"/>
    <x v="0"/>
    <x v="396"/>
    <n v="41594"/>
    <s v="Second Class"/>
    <s v="FH-14275"/>
    <s v="Frank Hawley"/>
    <x v="1"/>
    <s v="United States"/>
    <s v="La Porte"/>
    <x v="14"/>
    <n v="46350"/>
    <x v="2"/>
    <s v="OFF-PA-10001763"/>
    <x v="1"/>
    <x v="10"/>
    <s v="Xerox 1896"/>
    <n v="19.98"/>
    <n v="2"/>
    <n v="0"/>
    <n v="8.9909999999999997"/>
  </r>
  <r>
    <n v="1140"/>
    <x v="543"/>
    <x v="0"/>
    <x v="396"/>
    <n v="41594"/>
    <s v="Second Class"/>
    <s v="FH-14275"/>
    <s v="Frank Hawley"/>
    <x v="1"/>
    <s v="United States"/>
    <s v="La Porte"/>
    <x v="14"/>
    <n v="46350"/>
    <x v="2"/>
    <s v="OFF-AR-10003394"/>
    <x v="1"/>
    <x v="6"/>
    <s v="Newell 332"/>
    <n v="20.58"/>
    <n v="7"/>
    <n v="0"/>
    <n v="5.5566000000000004"/>
  </r>
  <r>
    <n v="1141"/>
    <x v="543"/>
    <x v="0"/>
    <x v="396"/>
    <n v="41594"/>
    <s v="Second Class"/>
    <s v="FH-14275"/>
    <s v="Frank Hawley"/>
    <x v="1"/>
    <s v="United States"/>
    <s v="La Porte"/>
    <x v="14"/>
    <n v="46350"/>
    <x v="2"/>
    <s v="OFF-BI-10002072"/>
    <x v="1"/>
    <x v="8"/>
    <s v="Cardinal Slant-D Ring Binders"/>
    <n v="17.38"/>
    <n v="2"/>
    <n v="0"/>
    <n v="8.69"/>
  </r>
  <r>
    <n v="1142"/>
    <x v="544"/>
    <x v="2"/>
    <x v="411"/>
    <n v="40819"/>
    <s v="Standard Class"/>
    <s v="AP-10915"/>
    <s v="Arthur Prichep"/>
    <x v="0"/>
    <s v="United States"/>
    <s v="Los Angeles"/>
    <x v="1"/>
    <n v="90045"/>
    <x v="1"/>
    <s v="FUR-FU-10004188"/>
    <x v="0"/>
    <x v="5"/>
    <s v="Luxo Professional Combination Clamp-On Lamps"/>
    <n v="204.6"/>
    <n v="2"/>
    <n v="0"/>
    <n v="53.195999999999998"/>
  </r>
  <r>
    <n v="1143"/>
    <x v="544"/>
    <x v="2"/>
    <x v="411"/>
    <n v="40819"/>
    <s v="Standard Class"/>
    <s v="AP-10915"/>
    <s v="Arthur Prichep"/>
    <x v="0"/>
    <s v="United States"/>
    <s v="Los Angeles"/>
    <x v="1"/>
    <n v="90045"/>
    <x v="1"/>
    <s v="OFF-FA-10001561"/>
    <x v="1"/>
    <x v="13"/>
    <s v="Stockwell Push Pins"/>
    <n v="8.7200000000000006"/>
    <n v="4"/>
    <n v="0"/>
    <n v="2.8776000000000002"/>
  </r>
  <r>
    <n v="1144"/>
    <x v="544"/>
    <x v="2"/>
    <x v="411"/>
    <n v="40819"/>
    <s v="Standard Class"/>
    <s v="AP-10915"/>
    <s v="Arthur Prichep"/>
    <x v="0"/>
    <s v="United States"/>
    <s v="Los Angeles"/>
    <x v="1"/>
    <n v="90045"/>
    <x v="1"/>
    <s v="OFF-PA-10002105"/>
    <x v="1"/>
    <x v="10"/>
    <s v="Xerox 223"/>
    <n v="6.48"/>
    <n v="1"/>
    <n v="0"/>
    <n v="3.1104000000000003"/>
  </r>
  <r>
    <n v="1145"/>
    <x v="544"/>
    <x v="2"/>
    <x v="411"/>
    <n v="40819"/>
    <s v="Standard Class"/>
    <s v="AP-10915"/>
    <s v="Arthur Prichep"/>
    <x v="0"/>
    <s v="United States"/>
    <s v="Los Angeles"/>
    <x v="1"/>
    <n v="90045"/>
    <x v="1"/>
    <s v="TEC-MA-10004241"/>
    <x v="2"/>
    <x v="15"/>
    <s v="Star Micronics TSP800 TSP847IIU Receipt Printer"/>
    <n v="686.32"/>
    <n v="2"/>
    <n v="0.2"/>
    <n v="223.05399999999995"/>
  </r>
  <r>
    <n v="1146"/>
    <x v="544"/>
    <x v="2"/>
    <x v="411"/>
    <n v="40819"/>
    <s v="Standard Class"/>
    <s v="AP-10915"/>
    <s v="Arthur Prichep"/>
    <x v="0"/>
    <s v="United States"/>
    <s v="Los Angeles"/>
    <x v="1"/>
    <n v="90045"/>
    <x v="1"/>
    <s v="OFF-ST-10004340"/>
    <x v="1"/>
    <x v="4"/>
    <s v="Fellowes Mobile File Cart, Black"/>
    <n v="62.18"/>
    <n v="1"/>
    <n v="0"/>
    <n v="16.788600000000002"/>
  </r>
  <r>
    <n v="1147"/>
    <x v="545"/>
    <x v="1"/>
    <x v="388"/>
    <n v="41003"/>
    <s v="Same Day"/>
    <s v="NC-18340"/>
    <s v="Nat Carroll"/>
    <x v="0"/>
    <s v="United States"/>
    <s v="Lansing"/>
    <x v="12"/>
    <n v="48911"/>
    <x v="2"/>
    <s v="OFF-AP-10003849"/>
    <x v="1"/>
    <x v="9"/>
    <s v="Hoover Shoulder Vac Commercial Portable Vacuum"/>
    <n v="644.07600000000002"/>
    <n v="2"/>
    <n v="0.1"/>
    <n v="107.34599999999996"/>
  </r>
  <r>
    <n v="1148"/>
    <x v="545"/>
    <x v="1"/>
    <x v="388"/>
    <n v="41003"/>
    <s v="Same Day"/>
    <s v="NC-18340"/>
    <s v="Nat Carroll"/>
    <x v="0"/>
    <s v="United States"/>
    <s v="Lansing"/>
    <x v="12"/>
    <n v="48911"/>
    <x v="2"/>
    <s v="OFF-FA-10000735"/>
    <x v="1"/>
    <x v="13"/>
    <s v="Staples"/>
    <n v="5.84"/>
    <n v="2"/>
    <n v="0"/>
    <n v="2.6279999999999997"/>
  </r>
  <r>
    <n v="1149"/>
    <x v="545"/>
    <x v="1"/>
    <x v="388"/>
    <n v="41003"/>
    <s v="Same Day"/>
    <s v="NC-18340"/>
    <s v="Nat Carroll"/>
    <x v="0"/>
    <s v="United States"/>
    <s v="Lansing"/>
    <x v="12"/>
    <n v="48911"/>
    <x v="2"/>
    <s v="OFF-BI-10003350"/>
    <x v="1"/>
    <x v="8"/>
    <s v="Acco Expandable Hanging Binders"/>
    <n v="12.76"/>
    <n v="2"/>
    <n v="0"/>
    <n v="5.8695999999999993"/>
  </r>
  <r>
    <n v="1150"/>
    <x v="545"/>
    <x v="1"/>
    <x v="388"/>
    <n v="41003"/>
    <s v="Same Day"/>
    <s v="NC-18340"/>
    <s v="Nat Carroll"/>
    <x v="0"/>
    <s v="United States"/>
    <s v="Lansing"/>
    <x v="12"/>
    <n v="48911"/>
    <x v="2"/>
    <s v="TEC-PH-10000307"/>
    <x v="2"/>
    <x v="7"/>
    <s v="Shocksock Galaxy S4 Armband"/>
    <n v="10.95"/>
    <n v="1"/>
    <n v="0"/>
    <n v="0.43799999999999883"/>
  </r>
  <r>
    <n v="1151"/>
    <x v="545"/>
    <x v="1"/>
    <x v="388"/>
    <n v="41003"/>
    <s v="Same Day"/>
    <s v="NC-18340"/>
    <s v="Nat Carroll"/>
    <x v="0"/>
    <s v="United States"/>
    <s v="Lansing"/>
    <x v="12"/>
    <n v="48911"/>
    <x v="2"/>
    <s v="TEC-CO-10004202"/>
    <x v="2"/>
    <x v="16"/>
    <s v="Brother DCP1000 Digital 3 in 1 Multifunction Machine"/>
    <n v="599.98"/>
    <n v="2"/>
    <n v="0"/>
    <n v="209.99299999999999"/>
  </r>
  <r>
    <n v="1152"/>
    <x v="546"/>
    <x v="1"/>
    <x v="412"/>
    <n v="41043"/>
    <s v="Standard Class"/>
    <s v="CB-12535"/>
    <s v="Claudia Bergmann"/>
    <x v="1"/>
    <s v="United States"/>
    <s v="Cuyahoga Falls"/>
    <x v="24"/>
    <n v="44221"/>
    <x v="3"/>
    <s v="FUR-FU-10001852"/>
    <x v="0"/>
    <x v="5"/>
    <s v="Eldon Regeneration Recycled Desk Accessories, Smoke"/>
    <n v="8.3520000000000003"/>
    <n v="6"/>
    <n v="0.2"/>
    <n v="1.2527999999999997"/>
  </r>
  <r>
    <n v="1153"/>
    <x v="547"/>
    <x v="3"/>
    <x v="413"/>
    <n v="41646"/>
    <s v="Standard Class"/>
    <s v="KL-16555"/>
    <s v="Kelly Lampkin"/>
    <x v="1"/>
    <s v="United States"/>
    <s v="Reno"/>
    <x v="33"/>
    <n v="89502"/>
    <x v="1"/>
    <s v="OFF-AR-10003759"/>
    <x v="1"/>
    <x v="6"/>
    <s v="Crayola Anti Dust Chalk, 12/Pack"/>
    <n v="3.64"/>
    <n v="2"/>
    <n v="0"/>
    <n v="1.6379999999999999"/>
  </r>
  <r>
    <n v="1154"/>
    <x v="547"/>
    <x v="3"/>
    <x v="413"/>
    <n v="41646"/>
    <s v="Standard Class"/>
    <s v="KL-16555"/>
    <s v="Kelly Lampkin"/>
    <x v="1"/>
    <s v="United States"/>
    <s v="Reno"/>
    <x v="33"/>
    <n v="89502"/>
    <x v="1"/>
    <s v="OFF-BI-10003984"/>
    <x v="1"/>
    <x v="8"/>
    <s v="Lock-Up Easel 'Spel-Binder'"/>
    <n v="159.768"/>
    <n v="7"/>
    <n v="0.2"/>
    <n v="53.921700000000008"/>
  </r>
  <r>
    <n v="1155"/>
    <x v="548"/>
    <x v="2"/>
    <x v="414"/>
    <n v="40898"/>
    <s v="First Class"/>
    <s v="PS-19045"/>
    <s v="Penelope Sewall"/>
    <x v="2"/>
    <s v="United States"/>
    <s v="Harrisonburg"/>
    <x v="17"/>
    <n v="22801"/>
    <x v="0"/>
    <s v="OFF-ST-10004337"/>
    <x v="1"/>
    <x v="4"/>
    <s v="SAFCO Commercial Wire Shelving, 72h"/>
    <n v="122.48"/>
    <n v="2"/>
    <n v="0"/>
    <n v="0"/>
  </r>
  <r>
    <n v="1156"/>
    <x v="548"/>
    <x v="2"/>
    <x v="414"/>
    <n v="40898"/>
    <s v="First Class"/>
    <s v="PS-19045"/>
    <s v="Penelope Sewall"/>
    <x v="2"/>
    <s v="United States"/>
    <s v="Harrisonburg"/>
    <x v="17"/>
    <n v="22801"/>
    <x v="0"/>
    <s v="FUR-TA-10001932"/>
    <x v="0"/>
    <x v="3"/>
    <s v="Chromcraft 48&quot; x 96&quot; Racetrack Double Pedestal Table"/>
    <n v="2244.48"/>
    <n v="7"/>
    <n v="0"/>
    <n v="493.78559999999993"/>
  </r>
  <r>
    <n v="1157"/>
    <x v="548"/>
    <x v="2"/>
    <x v="414"/>
    <n v="40898"/>
    <s v="First Class"/>
    <s v="PS-19045"/>
    <s v="Penelope Sewall"/>
    <x v="2"/>
    <s v="United States"/>
    <s v="Harrisonburg"/>
    <x v="17"/>
    <n v="22801"/>
    <x v="0"/>
    <s v="OFF-BI-10003982"/>
    <x v="1"/>
    <x v="8"/>
    <s v="Wilson Jones Century Plastic Molded Ring Binders"/>
    <n v="62.31"/>
    <n v="3"/>
    <n v="0"/>
    <n v="29.285699999999999"/>
  </r>
  <r>
    <n v="1158"/>
    <x v="548"/>
    <x v="2"/>
    <x v="414"/>
    <n v="40898"/>
    <s v="First Class"/>
    <s v="PS-19045"/>
    <s v="Penelope Sewall"/>
    <x v="2"/>
    <s v="United States"/>
    <s v="Harrisonburg"/>
    <x v="17"/>
    <n v="22801"/>
    <x v="0"/>
    <s v="FUR-TA-10000617"/>
    <x v="0"/>
    <x v="3"/>
    <s v="Hon Practical Foundations 30 x 60 Training Table, Light Gray/Charcoal"/>
    <n v="455.1"/>
    <n v="2"/>
    <n v="0"/>
    <n v="100.12200000000001"/>
  </r>
  <r>
    <n v="1159"/>
    <x v="549"/>
    <x v="0"/>
    <x v="415"/>
    <n v="41463"/>
    <s v="Second Class"/>
    <s v="GB-14530"/>
    <s v="George Bell"/>
    <x v="1"/>
    <s v="United States"/>
    <s v="Los Angeles"/>
    <x v="1"/>
    <n v="90004"/>
    <x v="1"/>
    <s v="FUR-CH-10002126"/>
    <x v="0"/>
    <x v="1"/>
    <s v="Hon Deluxe Fabric Upholstered Stacking Chairs"/>
    <n v="195.184"/>
    <n v="1"/>
    <n v="0.2"/>
    <n v="19.518400000000007"/>
  </r>
  <r>
    <n v="1160"/>
    <x v="550"/>
    <x v="3"/>
    <x v="222"/>
    <n v="41825"/>
    <s v="Standard Class"/>
    <s v="AA-10315"/>
    <s v="Alex Avila"/>
    <x v="0"/>
    <s v="United States"/>
    <s v="Minneapolis"/>
    <x v="11"/>
    <n v="55407"/>
    <x v="2"/>
    <s v="OFF-AP-10000576"/>
    <x v="1"/>
    <x v="9"/>
    <s v="Belkin 325VA UPS Surge Protector, 6'"/>
    <n v="362.94"/>
    <n v="3"/>
    <n v="0"/>
    <n v="90.735000000000014"/>
  </r>
  <r>
    <n v="1161"/>
    <x v="550"/>
    <x v="3"/>
    <x v="222"/>
    <n v="41825"/>
    <s v="Standard Class"/>
    <s v="AA-10315"/>
    <s v="Alex Avila"/>
    <x v="0"/>
    <s v="United States"/>
    <s v="Minneapolis"/>
    <x v="11"/>
    <n v="55407"/>
    <x v="2"/>
    <s v="OFF-BI-10004654"/>
    <x v="1"/>
    <x v="8"/>
    <s v="Avery Binding System Hidden Tab Executive Style Index Sets"/>
    <n v="11.54"/>
    <n v="2"/>
    <n v="0"/>
    <n v="5.77"/>
  </r>
  <r>
    <n v="1162"/>
    <x v="551"/>
    <x v="2"/>
    <x v="416"/>
    <n v="40791"/>
    <s v="Second Class"/>
    <s v="LT-16765"/>
    <s v="Larry Tron"/>
    <x v="0"/>
    <s v="United States"/>
    <s v="Escondido"/>
    <x v="1"/>
    <n v="92025"/>
    <x v="1"/>
    <s v="OFF-AR-10004042"/>
    <x v="1"/>
    <x v="6"/>
    <s v="BOSTON Model 1800 Electric Pencil Sharpeners, Putty/Woodgrain"/>
    <n v="53.94"/>
    <n v="3"/>
    <n v="0"/>
    <n v="15.642599999999995"/>
  </r>
  <r>
    <n v="1163"/>
    <x v="552"/>
    <x v="2"/>
    <x v="223"/>
    <n v="40610"/>
    <s v="Standard Class"/>
    <s v="AP-10720"/>
    <s v="Anne Pryor"/>
    <x v="2"/>
    <s v="United States"/>
    <s v="New York City"/>
    <x v="15"/>
    <n v="10035"/>
    <x v="3"/>
    <s v="TEC-PH-10004700"/>
    <x v="2"/>
    <x v="7"/>
    <s v="PowerGen Dual USB Car Charger"/>
    <n v="9.99"/>
    <n v="1"/>
    <n v="0"/>
    <n v="4.5953999999999997"/>
  </r>
  <r>
    <n v="1164"/>
    <x v="552"/>
    <x v="2"/>
    <x v="223"/>
    <n v="40610"/>
    <s v="Standard Class"/>
    <s v="AP-10720"/>
    <s v="Anne Pryor"/>
    <x v="2"/>
    <s v="United States"/>
    <s v="New York City"/>
    <x v="15"/>
    <n v="10035"/>
    <x v="3"/>
    <s v="OFF-BI-10004593"/>
    <x v="1"/>
    <x v="8"/>
    <s v="Ibico Laser Imprintable Binding System Covers"/>
    <n v="125.76"/>
    <n v="3"/>
    <n v="0.2"/>
    <n v="40.872"/>
  </r>
  <r>
    <n v="1165"/>
    <x v="552"/>
    <x v="2"/>
    <x v="223"/>
    <n v="40610"/>
    <s v="Standard Class"/>
    <s v="AP-10720"/>
    <s v="Anne Pryor"/>
    <x v="2"/>
    <s v="United States"/>
    <s v="New York City"/>
    <x v="15"/>
    <n v="10035"/>
    <x v="3"/>
    <s v="OFF-BI-10003429"/>
    <x v="1"/>
    <x v="8"/>
    <s v="Cardinal HOLDit! Binder Insert Strips,Extra Strips"/>
    <n v="25.32"/>
    <n v="5"/>
    <n v="0.2"/>
    <n v="9.1785000000000014"/>
  </r>
  <r>
    <n v="1166"/>
    <x v="553"/>
    <x v="2"/>
    <x v="417"/>
    <n v="40671"/>
    <s v="Standard Class"/>
    <s v="PM-18940"/>
    <s v="Paul MacIntyre"/>
    <x v="0"/>
    <s v="United States"/>
    <s v="Jackson"/>
    <x v="12"/>
    <n v="49201"/>
    <x v="2"/>
    <s v="OFF-BI-10001294"/>
    <x v="1"/>
    <x v="8"/>
    <s v="Fellowes Binding Cases"/>
    <n v="46.8"/>
    <n v="4"/>
    <n v="0"/>
    <n v="21.059999999999995"/>
  </r>
  <r>
    <n v="1167"/>
    <x v="554"/>
    <x v="1"/>
    <x v="121"/>
    <n v="41215"/>
    <s v="Same Day"/>
    <s v="KC-16540"/>
    <s v="Kelly Collister"/>
    <x v="0"/>
    <s v="United States"/>
    <s v="Seattle"/>
    <x v="4"/>
    <n v="98115"/>
    <x v="1"/>
    <s v="TEC-AC-10001552"/>
    <x v="2"/>
    <x v="11"/>
    <s v="Logitech K350 2.4Ghz Wireless Keyboard"/>
    <n v="447.93"/>
    <n v="9"/>
    <n v="0"/>
    <n v="49.272299999999987"/>
  </r>
  <r>
    <n v="1168"/>
    <x v="555"/>
    <x v="3"/>
    <x v="166"/>
    <n v="41984"/>
    <s v="Second Class"/>
    <s v="DL-13315"/>
    <s v="Delfina Latchford"/>
    <x v="0"/>
    <s v="United States"/>
    <s v="New York City"/>
    <x v="15"/>
    <n v="10035"/>
    <x v="3"/>
    <s v="FUR-FU-10004952"/>
    <x v="0"/>
    <x v="5"/>
    <s v="C-Line Cubicle Keepers Polyproplyene Holder w/Velcro Back, 8-1/2x11, 25/Bx"/>
    <n v="109.48"/>
    <n v="2"/>
    <n v="0"/>
    <n v="33.938800000000001"/>
  </r>
  <r>
    <n v="1169"/>
    <x v="555"/>
    <x v="3"/>
    <x v="166"/>
    <n v="41984"/>
    <s v="Second Class"/>
    <s v="DL-13315"/>
    <s v="Delfina Latchford"/>
    <x v="0"/>
    <s v="United States"/>
    <s v="New York City"/>
    <x v="15"/>
    <n v="10035"/>
    <x v="3"/>
    <s v="OFF-ST-10004123"/>
    <x v="1"/>
    <x v="4"/>
    <s v="Safco Industrial Wire Shelving System"/>
    <n v="272.94"/>
    <n v="3"/>
    <n v="0"/>
    <n v="0"/>
  </r>
  <r>
    <n v="1170"/>
    <x v="555"/>
    <x v="3"/>
    <x v="166"/>
    <n v="41984"/>
    <s v="Second Class"/>
    <s v="DL-13315"/>
    <s v="Delfina Latchford"/>
    <x v="0"/>
    <s v="United States"/>
    <s v="New York City"/>
    <x v="15"/>
    <n v="10035"/>
    <x v="3"/>
    <s v="OFF-PA-10003172"/>
    <x v="1"/>
    <x v="10"/>
    <s v="Xerox 1996"/>
    <n v="19.440000000000001"/>
    <n v="3"/>
    <n v="0"/>
    <n v="9.3312000000000008"/>
  </r>
  <r>
    <n v="1171"/>
    <x v="555"/>
    <x v="3"/>
    <x v="166"/>
    <n v="41984"/>
    <s v="Second Class"/>
    <s v="DL-13315"/>
    <s v="Delfina Latchford"/>
    <x v="0"/>
    <s v="United States"/>
    <s v="New York City"/>
    <x v="15"/>
    <n v="10035"/>
    <x v="3"/>
    <s v="OFF-ST-10002352"/>
    <x v="1"/>
    <x v="4"/>
    <s v="Iris Project Case"/>
    <n v="31.92"/>
    <n v="4"/>
    <n v="0"/>
    <n v="8.299199999999999"/>
  </r>
  <r>
    <n v="1172"/>
    <x v="556"/>
    <x v="2"/>
    <x v="418"/>
    <n v="40616"/>
    <s v="Standard Class"/>
    <s v="SW-20275"/>
    <s v="Scott Williamson"/>
    <x v="0"/>
    <s v="United States"/>
    <s v="Royal Oak"/>
    <x v="12"/>
    <n v="48073"/>
    <x v="2"/>
    <s v="OFF-PA-10002259"/>
    <x v="1"/>
    <x v="10"/>
    <s v="Geographics Note Cards, Blank, White, 8 1/2&quot; x 11&quot;"/>
    <n v="22.38"/>
    <n v="2"/>
    <n v="0"/>
    <n v="10.7424"/>
  </r>
  <r>
    <n v="1173"/>
    <x v="557"/>
    <x v="2"/>
    <x v="419"/>
    <n v="40658"/>
    <s v="Standard Class"/>
    <s v="AA-10375"/>
    <s v="Allen Armold"/>
    <x v="0"/>
    <s v="United States"/>
    <s v="Los Angeles"/>
    <x v="1"/>
    <n v="90008"/>
    <x v="1"/>
    <s v="OFF-BI-10002976"/>
    <x v="1"/>
    <x v="8"/>
    <s v="ACCOHIDE Binder by Acco"/>
    <n v="16.520000000000003"/>
    <n v="5"/>
    <n v="0.2"/>
    <n v="5.5754999999999999"/>
  </r>
  <r>
    <n v="1174"/>
    <x v="558"/>
    <x v="1"/>
    <x v="420"/>
    <n v="41208"/>
    <s v="Standard Class"/>
    <s v="LT-17110"/>
    <s v="Liz Thompson"/>
    <x v="0"/>
    <s v="United States"/>
    <s v="Bloomington"/>
    <x v="10"/>
    <n v="61701"/>
    <x v="2"/>
    <s v="OFF-BI-10000301"/>
    <x v="1"/>
    <x v="8"/>
    <s v="GBC Instant Report Kit"/>
    <n v="5.1759999999999984"/>
    <n v="4"/>
    <n v="0.8"/>
    <n v="-7.7640000000000011"/>
  </r>
  <r>
    <n v="1175"/>
    <x v="559"/>
    <x v="1"/>
    <x v="421"/>
    <n v="41146"/>
    <s v="First Class"/>
    <s v="DP-13105"/>
    <s v="Dave Poirier"/>
    <x v="1"/>
    <s v="United States"/>
    <s v="New York City"/>
    <x v="15"/>
    <n v="10035"/>
    <x v="3"/>
    <s v="OFF-BI-10003694"/>
    <x v="1"/>
    <x v="8"/>
    <s v="Avery 3 1/2&quot; Diskette Storage Pages, 10/Pack"/>
    <n v="50.112000000000002"/>
    <n v="6"/>
    <n v="0.2"/>
    <n v="16.2864"/>
  </r>
  <r>
    <n v="1176"/>
    <x v="560"/>
    <x v="0"/>
    <x v="48"/>
    <n v="41521"/>
    <s v="Standard Class"/>
    <s v="AB-10060"/>
    <s v="Adam Bellavance"/>
    <x v="2"/>
    <s v="United States"/>
    <s v="Concord"/>
    <x v="38"/>
    <n v="3301"/>
    <x v="3"/>
    <s v="OFF-SU-10000381"/>
    <x v="1"/>
    <x v="14"/>
    <s v="Acme Forged Steel Scissors with Black Enamel Handles"/>
    <n v="27.93"/>
    <n v="3"/>
    <n v="0"/>
    <n v="8.0996999999999986"/>
  </r>
  <r>
    <n v="1177"/>
    <x v="561"/>
    <x v="2"/>
    <x v="422"/>
    <n v="40907"/>
    <s v="Second Class"/>
    <s v="AT-10435"/>
    <s v="Alyssa Tate"/>
    <x v="2"/>
    <s v="United States"/>
    <s v="Los Angeles"/>
    <x v="1"/>
    <n v="90004"/>
    <x v="1"/>
    <s v="OFF-LA-10004425"/>
    <x v="1"/>
    <x v="2"/>
    <s v="Staples"/>
    <n v="11.56"/>
    <n v="4"/>
    <n v="0"/>
    <n v="5.4332000000000003"/>
  </r>
  <r>
    <n v="1178"/>
    <x v="562"/>
    <x v="0"/>
    <x v="49"/>
    <n v="41614"/>
    <s v="Standard Class"/>
    <s v="JE-15745"/>
    <s v="Joel Eaton"/>
    <x v="0"/>
    <s v="United States"/>
    <s v="Rockville"/>
    <x v="39"/>
    <n v="20852"/>
    <x v="3"/>
    <s v="FUR-CH-10001270"/>
    <x v="0"/>
    <x v="1"/>
    <s v="Harbour Creations Steel Folding Chair"/>
    <n v="172.5"/>
    <n v="2"/>
    <n v="0"/>
    <n v="51.749999999999986"/>
  </r>
  <r>
    <n v="1179"/>
    <x v="562"/>
    <x v="0"/>
    <x v="49"/>
    <n v="41614"/>
    <s v="Standard Class"/>
    <s v="JE-15745"/>
    <s v="Joel Eaton"/>
    <x v="0"/>
    <s v="United States"/>
    <s v="Rockville"/>
    <x v="39"/>
    <n v="20852"/>
    <x v="3"/>
    <s v="TEC-PH-10003931"/>
    <x v="2"/>
    <x v="7"/>
    <s v="JBL Micro Wireless Portable Bluetooth Speaker"/>
    <n v="179.97"/>
    <n v="3"/>
    <n v="0"/>
    <n v="44.992500000000007"/>
  </r>
  <r>
    <n v="1180"/>
    <x v="563"/>
    <x v="0"/>
    <x v="423"/>
    <n v="41392"/>
    <s v="Second Class"/>
    <s v="CA-12055"/>
    <s v="Cathy Armstrong"/>
    <x v="2"/>
    <s v="United States"/>
    <s v="Houston"/>
    <x v="5"/>
    <n v="77070"/>
    <x v="2"/>
    <s v="TEC-AC-10003174"/>
    <x v="2"/>
    <x v="11"/>
    <s v="Plantronics S12 Corded Telephone Headset System"/>
    <n v="258.69600000000003"/>
    <n v="3"/>
    <n v="0.2"/>
    <n v="64.674000000000007"/>
  </r>
  <r>
    <n v="1181"/>
    <x v="564"/>
    <x v="2"/>
    <x v="261"/>
    <n v="40719"/>
    <s v="Standard Class"/>
    <s v="DB-13060"/>
    <s v="Dave Brooks"/>
    <x v="0"/>
    <s v="United States"/>
    <s v="Lakewood"/>
    <x v="30"/>
    <n v="8701"/>
    <x v="3"/>
    <s v="TEC-PH-10004539"/>
    <x v="2"/>
    <x v="7"/>
    <s v="Wireless Extenders zBoost YX545 SOHO Signal Booster"/>
    <n v="1322.93"/>
    <n v="7"/>
    <n v="0"/>
    <n v="357.19110000000001"/>
  </r>
  <r>
    <n v="1182"/>
    <x v="564"/>
    <x v="2"/>
    <x v="261"/>
    <n v="40719"/>
    <s v="Standard Class"/>
    <s v="DB-13060"/>
    <s v="Dave Brooks"/>
    <x v="0"/>
    <s v="United States"/>
    <s v="Lakewood"/>
    <x v="30"/>
    <n v="8701"/>
    <x v="3"/>
    <s v="OFF-AR-10001919"/>
    <x v="1"/>
    <x v="6"/>
    <s v="OIC #2 Pencils, Medium Soft"/>
    <n v="3.76"/>
    <n v="2"/>
    <n v="0"/>
    <n v="1.0903999999999998"/>
  </r>
  <r>
    <n v="1183"/>
    <x v="565"/>
    <x v="3"/>
    <x v="424"/>
    <n v="41655"/>
    <s v="First Class"/>
    <s v="RB-19570"/>
    <s v="Rob Beeghly"/>
    <x v="0"/>
    <s v="United States"/>
    <s v="Jacksonville"/>
    <x v="3"/>
    <n v="28540"/>
    <x v="0"/>
    <s v="OFF-EN-10002504"/>
    <x v="1"/>
    <x v="12"/>
    <s v="Tyvek  Top-Opening Peel &amp; Seel Envelopes, Plain White"/>
    <n v="21.744"/>
    <n v="1"/>
    <n v="0.2"/>
    <n v="7.3385999999999996"/>
  </r>
  <r>
    <n v="1184"/>
    <x v="565"/>
    <x v="3"/>
    <x v="424"/>
    <n v="41655"/>
    <s v="First Class"/>
    <s v="RB-19570"/>
    <s v="Rob Beeghly"/>
    <x v="0"/>
    <s v="United States"/>
    <s v="Jacksonville"/>
    <x v="3"/>
    <n v="28540"/>
    <x v="0"/>
    <s v="TEC-PH-10003655"/>
    <x v="2"/>
    <x v="7"/>
    <s v="Sannysis Cute Owl Design Soft Skin Case Cover for Samsung Galaxy S4"/>
    <n v="7.92"/>
    <n v="5"/>
    <n v="0.2"/>
    <n v="0.69300000000000006"/>
  </r>
  <r>
    <n v="1185"/>
    <x v="566"/>
    <x v="2"/>
    <x v="156"/>
    <n v="40877"/>
    <s v="Standard Class"/>
    <s v="HR-14830"/>
    <s v="Harold Ryan"/>
    <x v="1"/>
    <s v="United States"/>
    <s v="Seattle"/>
    <x v="4"/>
    <n v="98103"/>
    <x v="1"/>
    <s v="OFF-BI-10004656"/>
    <x v="1"/>
    <x v="8"/>
    <s v="Peel &amp; Stick Add-On Corner Pockets"/>
    <n v="12.096000000000002"/>
    <n v="7"/>
    <n v="0.2"/>
    <n v="4.2335999999999991"/>
  </r>
  <r>
    <n v="1186"/>
    <x v="566"/>
    <x v="2"/>
    <x v="156"/>
    <n v="40877"/>
    <s v="Standard Class"/>
    <s v="HR-14830"/>
    <s v="Harold Ryan"/>
    <x v="1"/>
    <s v="United States"/>
    <s v="Seattle"/>
    <x v="4"/>
    <n v="98103"/>
    <x v="1"/>
    <s v="OFF-ST-10002344"/>
    <x v="1"/>
    <x v="4"/>
    <s v="Carina 42&quot;Hx23 3/4&quot;W Media Storage Unit"/>
    <n v="485.88"/>
    <n v="6"/>
    <n v="0"/>
    <n v="9.7176000000000329"/>
  </r>
  <r>
    <n v="1187"/>
    <x v="566"/>
    <x v="2"/>
    <x v="156"/>
    <n v="40877"/>
    <s v="Standard Class"/>
    <s v="HR-14830"/>
    <s v="Harold Ryan"/>
    <x v="1"/>
    <s v="United States"/>
    <s v="Seattle"/>
    <x v="4"/>
    <n v="98103"/>
    <x v="1"/>
    <s v="OFF-PA-10001800"/>
    <x v="1"/>
    <x v="10"/>
    <s v="Xerox 220"/>
    <n v="25.92"/>
    <n v="4"/>
    <n v="0"/>
    <n v="12.441600000000001"/>
  </r>
  <r>
    <n v="1188"/>
    <x v="566"/>
    <x v="2"/>
    <x v="156"/>
    <n v="40877"/>
    <s v="Standard Class"/>
    <s v="HR-14830"/>
    <s v="Harold Ryan"/>
    <x v="1"/>
    <s v="United States"/>
    <s v="Seattle"/>
    <x v="4"/>
    <n v="98103"/>
    <x v="1"/>
    <s v="OFF-ST-10000036"/>
    <x v="1"/>
    <x v="4"/>
    <s v="Recycled Data-Pak for Archival Bound Computer Printouts, 12-1/2 x 12-1/2 x 16"/>
    <n v="197.58"/>
    <n v="2"/>
    <n v="0"/>
    <n v="53.346599999999995"/>
  </r>
  <r>
    <n v="1189"/>
    <x v="567"/>
    <x v="3"/>
    <x v="425"/>
    <n v="41699"/>
    <s v="Second Class"/>
    <s v="BT-11530"/>
    <s v="Bradley Talbott"/>
    <x v="2"/>
    <s v="United States"/>
    <s v="Los Angeles"/>
    <x v="1"/>
    <n v="90036"/>
    <x v="1"/>
    <s v="OFF-AP-10004532"/>
    <x v="1"/>
    <x v="9"/>
    <s v="Kensington 6 Outlet Guardian Standard Surge Protector"/>
    <n v="81.92"/>
    <n v="4"/>
    <n v="0"/>
    <n v="22.118400000000001"/>
  </r>
  <r>
    <n v="1190"/>
    <x v="567"/>
    <x v="3"/>
    <x v="425"/>
    <n v="41699"/>
    <s v="Second Class"/>
    <s v="BT-11530"/>
    <s v="Bradley Talbott"/>
    <x v="2"/>
    <s v="United States"/>
    <s v="Los Angeles"/>
    <x v="1"/>
    <n v="90036"/>
    <x v="1"/>
    <s v="TEC-PH-10004447"/>
    <x v="2"/>
    <x v="7"/>
    <s v="Toshiba IPT2010-SD IP Telephone"/>
    <n v="889.53600000000006"/>
    <n v="8"/>
    <n v="0.2"/>
    <n v="66.715199999999982"/>
  </r>
  <r>
    <n v="1191"/>
    <x v="567"/>
    <x v="3"/>
    <x v="425"/>
    <n v="41699"/>
    <s v="Second Class"/>
    <s v="BT-11530"/>
    <s v="Bradley Talbott"/>
    <x v="2"/>
    <s v="United States"/>
    <s v="Los Angeles"/>
    <x v="1"/>
    <n v="90036"/>
    <x v="1"/>
    <s v="FUR-CH-10003973"/>
    <x v="0"/>
    <x v="1"/>
    <s v="GuestStacker Chair with Chrome Finish Legs"/>
    <n v="892.22400000000005"/>
    <n v="3"/>
    <n v="0.2"/>
    <n v="89.222400000000022"/>
  </r>
  <r>
    <n v="1192"/>
    <x v="567"/>
    <x v="3"/>
    <x v="425"/>
    <n v="41699"/>
    <s v="Second Class"/>
    <s v="BT-11530"/>
    <s v="Bradley Talbott"/>
    <x v="2"/>
    <s v="United States"/>
    <s v="Los Angeles"/>
    <x v="1"/>
    <n v="90036"/>
    <x v="1"/>
    <s v="OFF-PA-10001970"/>
    <x v="1"/>
    <x v="10"/>
    <s v="Xerox 1908"/>
    <n v="223.92"/>
    <n v="4"/>
    <n v="0"/>
    <n v="109.7208"/>
  </r>
  <r>
    <n v="1193"/>
    <x v="567"/>
    <x v="3"/>
    <x v="425"/>
    <n v="41699"/>
    <s v="Second Class"/>
    <s v="BT-11530"/>
    <s v="Bradley Talbott"/>
    <x v="2"/>
    <s v="United States"/>
    <s v="Los Angeles"/>
    <x v="1"/>
    <n v="90036"/>
    <x v="1"/>
    <s v="OFF-PA-10000682"/>
    <x v="1"/>
    <x v="10"/>
    <s v="Xerox 1924"/>
    <n v="23.12"/>
    <n v="4"/>
    <n v="0"/>
    <n v="11.328800000000001"/>
  </r>
  <r>
    <n v="1194"/>
    <x v="568"/>
    <x v="1"/>
    <x v="426"/>
    <n v="41167"/>
    <s v="Same Day"/>
    <s v="NG-18355"/>
    <s v="Nat Gilpin"/>
    <x v="1"/>
    <s v="United States"/>
    <s v="Coral Springs"/>
    <x v="2"/>
    <n v="33065"/>
    <x v="0"/>
    <s v="OFF-PA-10001937"/>
    <x v="1"/>
    <x v="10"/>
    <s v="Xerox 21"/>
    <n v="15.552000000000003"/>
    <n v="3"/>
    <n v="0.2"/>
    <n v="5.4432"/>
  </r>
  <r>
    <n v="1195"/>
    <x v="568"/>
    <x v="1"/>
    <x v="426"/>
    <n v="41167"/>
    <s v="Same Day"/>
    <s v="NG-18355"/>
    <s v="Nat Gilpin"/>
    <x v="1"/>
    <s v="United States"/>
    <s v="Coral Springs"/>
    <x v="2"/>
    <n v="33065"/>
    <x v="0"/>
    <s v="FUR-FU-10002268"/>
    <x v="0"/>
    <x v="5"/>
    <s v="Ultra Door Push Plate"/>
    <n v="15.712000000000002"/>
    <n v="4"/>
    <n v="0.2"/>
    <n v="2.553199999999999"/>
  </r>
  <r>
    <n v="1196"/>
    <x v="568"/>
    <x v="1"/>
    <x v="426"/>
    <n v="41167"/>
    <s v="Same Day"/>
    <s v="NG-18355"/>
    <s v="Nat Gilpin"/>
    <x v="1"/>
    <s v="United States"/>
    <s v="Coral Springs"/>
    <x v="2"/>
    <n v="33065"/>
    <x v="0"/>
    <s v="OFF-ST-10001321"/>
    <x v="1"/>
    <x v="4"/>
    <s v="Decoflex Hanging Personal Folder File, Blue"/>
    <n v="24.672000000000001"/>
    <n v="2"/>
    <n v="0.2"/>
    <n v="2.1588000000000021"/>
  </r>
  <r>
    <n v="1197"/>
    <x v="568"/>
    <x v="1"/>
    <x v="426"/>
    <n v="41167"/>
    <s v="Same Day"/>
    <s v="NG-18355"/>
    <s v="Nat Gilpin"/>
    <x v="1"/>
    <s v="United States"/>
    <s v="Coral Springs"/>
    <x v="2"/>
    <n v="33065"/>
    <x v="0"/>
    <s v="FUR-FU-10003394"/>
    <x v="0"/>
    <x v="5"/>
    <s v="Tenex &quot;The Solids&quot; Textured Chair Mats"/>
    <n v="55.967999999999996"/>
    <n v="1"/>
    <n v="0.2"/>
    <n v="-2.098800000000006"/>
  </r>
  <r>
    <n v="1198"/>
    <x v="569"/>
    <x v="0"/>
    <x v="143"/>
    <n v="41377"/>
    <s v="Standard Class"/>
    <s v="ZC-21910"/>
    <s v="Zuschuss Carroll"/>
    <x v="0"/>
    <s v="United States"/>
    <s v="Houston"/>
    <x v="5"/>
    <n v="77041"/>
    <x v="2"/>
    <s v="TEC-AC-10001990"/>
    <x v="2"/>
    <x v="11"/>
    <s v="Kensington Orbit Wireless Mobile Trackball for PC and Mac"/>
    <n v="431.92800000000005"/>
    <n v="9"/>
    <n v="0.2"/>
    <n v="64.789199999999951"/>
  </r>
  <r>
    <n v="1199"/>
    <x v="569"/>
    <x v="0"/>
    <x v="143"/>
    <n v="41377"/>
    <s v="Standard Class"/>
    <s v="ZC-21910"/>
    <s v="Zuschuss Carroll"/>
    <x v="0"/>
    <s v="United States"/>
    <s v="Houston"/>
    <x v="5"/>
    <n v="77041"/>
    <x v="2"/>
    <s v="FUR-CH-10004540"/>
    <x v="0"/>
    <x v="1"/>
    <s v="Global Chrome Stack Chair"/>
    <n v="95.983999999999995"/>
    <n v="4"/>
    <n v="0.3"/>
    <n v="-4.1135999999999981"/>
  </r>
  <r>
    <n v="1200"/>
    <x v="569"/>
    <x v="0"/>
    <x v="143"/>
    <n v="41377"/>
    <s v="Standard Class"/>
    <s v="ZC-21910"/>
    <s v="Zuschuss Carroll"/>
    <x v="0"/>
    <s v="United States"/>
    <s v="Houston"/>
    <x v="5"/>
    <n v="77041"/>
    <x v="2"/>
    <s v="OFF-BI-10004995"/>
    <x v="1"/>
    <x v="8"/>
    <s v="GBC DocuBind P400 Electric Binding System"/>
    <n v="1088.7919999999997"/>
    <n v="4"/>
    <n v="0.8"/>
    <n v="-1850.9464000000007"/>
  </r>
  <r>
    <n v="1201"/>
    <x v="570"/>
    <x v="0"/>
    <x v="427"/>
    <n v="41480"/>
    <s v="Standard Class"/>
    <s v="LS-16945"/>
    <s v="Linda Southworth"/>
    <x v="1"/>
    <s v="United States"/>
    <s v="Denver"/>
    <x v="22"/>
    <n v="80219"/>
    <x v="1"/>
    <s v="FUR-CH-10002335"/>
    <x v="0"/>
    <x v="1"/>
    <s v="Hon GuestStacker Chair"/>
    <n v="544.00800000000004"/>
    <n v="3"/>
    <n v="0.2"/>
    <n v="40.800600000000003"/>
  </r>
  <r>
    <n v="1202"/>
    <x v="570"/>
    <x v="0"/>
    <x v="427"/>
    <n v="41480"/>
    <s v="Standard Class"/>
    <s v="LS-16945"/>
    <s v="Linda Southworth"/>
    <x v="1"/>
    <s v="United States"/>
    <s v="Denver"/>
    <x v="22"/>
    <n v="80219"/>
    <x v="1"/>
    <s v="OFF-BI-10004967"/>
    <x v="1"/>
    <x v="8"/>
    <s v="Round Ring Binders"/>
    <n v="1.8720000000000003"/>
    <n v="3"/>
    <n v="0.7"/>
    <n v="-1.4352"/>
  </r>
  <r>
    <n v="1203"/>
    <x v="570"/>
    <x v="0"/>
    <x v="427"/>
    <n v="4148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n v="41480"/>
    <s v="Standard Class"/>
    <s v="LS-16945"/>
    <s v="Linda Southworth"/>
    <x v="1"/>
    <s v="United States"/>
    <s v="Denver"/>
    <x v="22"/>
    <n v="80219"/>
    <x v="1"/>
    <s v="OFF-ST-10002292"/>
    <x v="1"/>
    <x v="4"/>
    <s v="Sauder Facets Collection Locker/File Cabinet, Sky Alder Finish"/>
    <n v="593.5680000000001"/>
    <n v="2"/>
    <n v="0.2"/>
    <n v="0"/>
  </r>
  <r>
    <n v="1205"/>
    <x v="570"/>
    <x v="0"/>
    <x v="427"/>
    <n v="41480"/>
    <s v="Standard Class"/>
    <s v="LS-16945"/>
    <s v="Linda Southworth"/>
    <x v="1"/>
    <s v="United States"/>
    <s v="Denver"/>
    <x v="22"/>
    <n v="80219"/>
    <x v="1"/>
    <s v="OFF-ST-10000689"/>
    <x v="1"/>
    <x v="4"/>
    <s v="Fellowes Strictly Business Drawer File, Letter/Legal Size"/>
    <n v="338.04"/>
    <n v="3"/>
    <n v="0.2"/>
    <n v="-33.804000000000002"/>
  </r>
  <r>
    <n v="1206"/>
    <x v="571"/>
    <x v="3"/>
    <x v="378"/>
    <n v="41856"/>
    <s v="First Class"/>
    <s v="LH-16750"/>
    <s v="Larry Hughes"/>
    <x v="0"/>
    <s v="United States"/>
    <s v="Charlotte"/>
    <x v="3"/>
    <n v="28205"/>
    <x v="0"/>
    <s v="TEC-PH-10002660"/>
    <x v="2"/>
    <x v="7"/>
    <s v="Nortel Networks T7316 E Nt8 B27"/>
    <n v="271.95999999999998"/>
    <n v="5"/>
    <n v="0.2"/>
    <n v="16.997500000000016"/>
  </r>
  <r>
    <n v="1207"/>
    <x v="572"/>
    <x v="0"/>
    <x v="216"/>
    <n v="41474"/>
    <s v="Second Class"/>
    <s v="SW-20755"/>
    <s v="Steven Ward"/>
    <x v="1"/>
    <s v="United States"/>
    <s v="New York City"/>
    <x v="15"/>
    <n v="10009"/>
    <x v="3"/>
    <s v="OFF-ST-10004634"/>
    <x v="1"/>
    <x v="4"/>
    <s v="Personal Folder Holder, Ebony"/>
    <n v="11.21"/>
    <n v="1"/>
    <n v="0"/>
    <n v="3.3629999999999995"/>
  </r>
  <r>
    <n v="1208"/>
    <x v="572"/>
    <x v="0"/>
    <x v="216"/>
    <n v="41474"/>
    <s v="Second Class"/>
    <s v="SW-20755"/>
    <s v="Steven Ward"/>
    <x v="1"/>
    <s v="United States"/>
    <s v="New York City"/>
    <x v="15"/>
    <n v="10009"/>
    <x v="3"/>
    <s v="OFF-BI-10002160"/>
    <x v="1"/>
    <x v="8"/>
    <s v="Acco Hanging Data Binders"/>
    <n v="9.1440000000000001"/>
    <n v="3"/>
    <n v="0.2"/>
    <n v="3.2003999999999997"/>
  </r>
  <r>
    <n v="1209"/>
    <x v="572"/>
    <x v="0"/>
    <x v="216"/>
    <n v="41474"/>
    <s v="Second Class"/>
    <s v="SW-20755"/>
    <s v="Steven Ward"/>
    <x v="1"/>
    <s v="United States"/>
    <s v="New York City"/>
    <x v="15"/>
    <n v="10009"/>
    <x v="3"/>
    <s v="OFF-FA-10002988"/>
    <x v="1"/>
    <x v="13"/>
    <s v="Ideal Clamps"/>
    <n v="14.069999999999999"/>
    <n v="7"/>
    <n v="0"/>
    <n v="6.8942999999999994"/>
  </r>
  <r>
    <n v="1210"/>
    <x v="572"/>
    <x v="0"/>
    <x v="216"/>
    <n v="41474"/>
    <s v="Second Class"/>
    <s v="SW-20755"/>
    <s v="Steven Ward"/>
    <x v="1"/>
    <s v="United States"/>
    <s v="New York City"/>
    <x v="15"/>
    <n v="10009"/>
    <x v="3"/>
    <s v="OFF-AR-10004999"/>
    <x v="1"/>
    <x v="6"/>
    <s v="Newell 315"/>
    <n v="41.86"/>
    <n v="7"/>
    <n v="0"/>
    <n v="10.465"/>
  </r>
  <r>
    <n v="1211"/>
    <x v="572"/>
    <x v="0"/>
    <x v="216"/>
    <n v="41474"/>
    <s v="Second Class"/>
    <s v="SW-20755"/>
    <s v="Steven Ward"/>
    <x v="1"/>
    <s v="United States"/>
    <s v="New York City"/>
    <x v="15"/>
    <n v="10009"/>
    <x v="3"/>
    <s v="OFF-BI-10001031"/>
    <x v="1"/>
    <x v="8"/>
    <s v="Pressboard Data Binders by Wilson Jones"/>
    <n v="8.5440000000000005"/>
    <n v="2"/>
    <n v="0.2"/>
    <n v="2.8835999999999995"/>
  </r>
  <r>
    <n v="1212"/>
    <x v="572"/>
    <x v="0"/>
    <x v="216"/>
    <n v="41474"/>
    <s v="Second Class"/>
    <s v="SW-20755"/>
    <s v="Steven Ward"/>
    <x v="1"/>
    <s v="United States"/>
    <s v="New York City"/>
    <x v="15"/>
    <n v="10009"/>
    <x v="3"/>
    <s v="FUR-BO-10004695"/>
    <x v="0"/>
    <x v="0"/>
    <s v="O'Sullivan 2-Door Barrister Bookcase in Odessa Pine"/>
    <n v="579.13599999999997"/>
    <n v="4"/>
    <n v="0.2"/>
    <n v="21.717599999999948"/>
  </r>
  <r>
    <n v="1213"/>
    <x v="573"/>
    <x v="3"/>
    <x v="428"/>
    <n v="41896"/>
    <s v="Standard Class"/>
    <s v="SP-20620"/>
    <s v="Stefania Perrino"/>
    <x v="1"/>
    <s v="United States"/>
    <s v="Philadelphia"/>
    <x v="9"/>
    <n v="19134"/>
    <x v="3"/>
    <s v="FUR-CH-10004860"/>
    <x v="0"/>
    <x v="1"/>
    <s v="Global Low Back Tilter Chair"/>
    <n v="141.37199999999999"/>
    <n v="2"/>
    <n v="0.3"/>
    <n v="-48.470400000000019"/>
  </r>
  <r>
    <n v="1214"/>
    <x v="573"/>
    <x v="3"/>
    <x v="428"/>
    <n v="41896"/>
    <s v="Standard Class"/>
    <s v="SP-20620"/>
    <s v="Stefania Perrino"/>
    <x v="1"/>
    <s v="United States"/>
    <s v="Philadelphia"/>
    <x v="9"/>
    <n v="19134"/>
    <x v="3"/>
    <s v="OFF-BI-10002432"/>
    <x v="1"/>
    <x v="8"/>
    <s v="Wilson Jones Standard D-Ring Binders"/>
    <n v="3.036"/>
    <n v="2"/>
    <n v="0.7"/>
    <n v="-2.3275999999999994"/>
  </r>
  <r>
    <n v="1215"/>
    <x v="573"/>
    <x v="3"/>
    <x v="428"/>
    <n v="41896"/>
    <s v="Standard Class"/>
    <s v="SP-20620"/>
    <s v="Stefania Perrino"/>
    <x v="1"/>
    <s v="United States"/>
    <s v="Philadelphia"/>
    <x v="9"/>
    <n v="19134"/>
    <x v="3"/>
    <s v="OFF-BI-10000069"/>
    <x v="1"/>
    <x v="8"/>
    <s v="GBC Prepunched Paper, 19-Hole, for Binding Systems, 24-lb"/>
    <n v="4.503000000000001"/>
    <n v="1"/>
    <n v="0.7"/>
    <n v="-3.6024000000000012"/>
  </r>
  <r>
    <n v="1216"/>
    <x v="573"/>
    <x v="3"/>
    <x v="428"/>
    <n v="41896"/>
    <s v="Standard Class"/>
    <s v="SP-20620"/>
    <s v="Stefania Perrino"/>
    <x v="1"/>
    <s v="United States"/>
    <s v="Philadelphia"/>
    <x v="9"/>
    <n v="19134"/>
    <x v="3"/>
    <s v="OFF-AR-10003602"/>
    <x v="1"/>
    <x v="6"/>
    <s v="Quartet Omega Colored Chalk, 12/Pack"/>
    <n v="4.6719999999999997"/>
    <n v="1"/>
    <n v="0.2"/>
    <n v="1.5767999999999998"/>
  </r>
  <r>
    <n v="1217"/>
    <x v="573"/>
    <x v="3"/>
    <x v="428"/>
    <n v="41896"/>
    <s v="Standard Class"/>
    <s v="SP-20620"/>
    <s v="Stefania Perrino"/>
    <x v="1"/>
    <s v="United States"/>
    <s v="Philadelphia"/>
    <x v="9"/>
    <n v="19134"/>
    <x v="3"/>
    <s v="TEC-AC-10004469"/>
    <x v="2"/>
    <x v="11"/>
    <s v="Microsoft Sculpt Comfort Mouse"/>
    <n v="95.88000000000001"/>
    <n v="3"/>
    <n v="0.2"/>
    <n v="28.764000000000006"/>
  </r>
  <r>
    <n v="1218"/>
    <x v="573"/>
    <x v="3"/>
    <x v="428"/>
    <n v="41896"/>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n v="41896"/>
    <s v="Standard Class"/>
    <s v="SP-20620"/>
    <s v="Stefania Perrino"/>
    <x v="1"/>
    <s v="United States"/>
    <s v="Philadelphia"/>
    <x v="9"/>
    <n v="19134"/>
    <x v="3"/>
    <s v="TEC-AC-10003174"/>
    <x v="2"/>
    <x v="11"/>
    <s v="Plantronics S12 Corded Telephone Headset System"/>
    <n v="258.69600000000003"/>
    <n v="3"/>
    <n v="0.2"/>
    <n v="64.674000000000007"/>
  </r>
  <r>
    <n v="1220"/>
    <x v="573"/>
    <x v="3"/>
    <x v="428"/>
    <n v="41896"/>
    <s v="Standard Class"/>
    <s v="SP-20620"/>
    <s v="Stefania Perrino"/>
    <x v="1"/>
    <s v="United States"/>
    <s v="Philadelphia"/>
    <x v="9"/>
    <n v="19134"/>
    <x v="3"/>
    <s v="TEC-PH-10002200"/>
    <x v="2"/>
    <x v="7"/>
    <s v="Samsung Galaxy Note 2"/>
    <n v="1931.9579999999999"/>
    <n v="7"/>
    <n v="0.4"/>
    <n v="-386.3915999999997"/>
  </r>
  <r>
    <n v="1221"/>
    <x v="574"/>
    <x v="2"/>
    <x v="136"/>
    <n v="40740"/>
    <s v="Standard Class"/>
    <s v="BF-11170"/>
    <s v="Ben Ferrer"/>
    <x v="2"/>
    <s v="United States"/>
    <s v="Los Angeles"/>
    <x v="1"/>
    <n v="90036"/>
    <x v="1"/>
    <s v="OFF-ST-10000107"/>
    <x v="1"/>
    <x v="4"/>
    <s v="Fellowes Super Stor/Drawer"/>
    <n v="249.75"/>
    <n v="9"/>
    <n v="0"/>
    <n v="44.954999999999977"/>
  </r>
  <r>
    <n v="1222"/>
    <x v="574"/>
    <x v="2"/>
    <x v="136"/>
    <n v="40740"/>
    <s v="Standard Class"/>
    <s v="BF-11170"/>
    <s v="Ben Ferrer"/>
    <x v="2"/>
    <s v="United States"/>
    <s v="Los Angeles"/>
    <x v="1"/>
    <n v="90036"/>
    <x v="1"/>
    <s v="TEC-PH-10000439"/>
    <x v="2"/>
    <x v="7"/>
    <s v="GE DSL Phone Line Filter"/>
    <n v="255.93600000000004"/>
    <n v="8"/>
    <n v="0.2"/>
    <n v="28.792799999999971"/>
  </r>
  <r>
    <n v="1223"/>
    <x v="575"/>
    <x v="0"/>
    <x v="429"/>
    <n v="41614"/>
    <s v="First Class"/>
    <s v="BM-11140"/>
    <s v="Becky Martin"/>
    <x v="0"/>
    <s v="United States"/>
    <s v="New York City"/>
    <x v="15"/>
    <n v="10024"/>
    <x v="3"/>
    <s v="FUR-FU-10001602"/>
    <x v="0"/>
    <x v="5"/>
    <s v="Eldon Delta Triangular Chair Mat, 52&quot; x 58&quot;, Clear"/>
    <n v="113.78999999999999"/>
    <n v="3"/>
    <n v="0"/>
    <n v="20.482199999999992"/>
  </r>
  <r>
    <n v="1224"/>
    <x v="575"/>
    <x v="0"/>
    <x v="429"/>
    <n v="41614"/>
    <s v="First Class"/>
    <s v="BM-11140"/>
    <s v="Becky Martin"/>
    <x v="0"/>
    <s v="United States"/>
    <s v="New York City"/>
    <x v="15"/>
    <n v="10024"/>
    <x v="3"/>
    <s v="TEC-AC-10001432"/>
    <x v="2"/>
    <x v="11"/>
    <s v="Enermax Aurora Lite Keyboard"/>
    <n v="78.150000000000006"/>
    <n v="1"/>
    <n v="0"/>
    <n v="34.38600000000001"/>
  </r>
  <r>
    <n v="1225"/>
    <x v="575"/>
    <x v="0"/>
    <x v="429"/>
    <n v="41614"/>
    <s v="First Class"/>
    <s v="BM-11140"/>
    <s v="Becky Martin"/>
    <x v="0"/>
    <s v="United States"/>
    <s v="New York City"/>
    <x v="15"/>
    <n v="10024"/>
    <x v="3"/>
    <s v="OFF-BI-10004656"/>
    <x v="1"/>
    <x v="8"/>
    <s v="Peel &amp; Stick Add-On Corner Pockets"/>
    <n v="1.7280000000000002"/>
    <n v="1"/>
    <n v="0.2"/>
    <n v="0.60479999999999989"/>
  </r>
  <r>
    <n v="1226"/>
    <x v="575"/>
    <x v="0"/>
    <x v="429"/>
    <n v="41614"/>
    <s v="First Class"/>
    <s v="BM-11140"/>
    <s v="Becky Martin"/>
    <x v="0"/>
    <s v="United States"/>
    <s v="New York City"/>
    <x v="15"/>
    <n v="10024"/>
    <x v="3"/>
    <s v="OFF-PA-10001685"/>
    <x v="1"/>
    <x v="10"/>
    <s v="Staples"/>
    <n v="40.56"/>
    <n v="4"/>
    <n v="0"/>
    <n v="19.874400000000001"/>
  </r>
  <r>
    <n v="1227"/>
    <x v="575"/>
    <x v="0"/>
    <x v="429"/>
    <n v="41614"/>
    <s v="First Class"/>
    <s v="BM-11140"/>
    <s v="Becky Martin"/>
    <x v="0"/>
    <s v="United States"/>
    <s v="New York City"/>
    <x v="15"/>
    <n v="10024"/>
    <x v="3"/>
    <s v="OFF-ST-10001418"/>
    <x v="1"/>
    <x v="4"/>
    <s v="Carina Media Storage Towers in Natural &amp; Black"/>
    <n v="182.94"/>
    <n v="3"/>
    <n v="0"/>
    <n v="3.6587999999999994"/>
  </r>
  <r>
    <n v="1228"/>
    <x v="575"/>
    <x v="0"/>
    <x v="429"/>
    <n v="41614"/>
    <s v="First Class"/>
    <s v="BM-11140"/>
    <s v="Becky Martin"/>
    <x v="0"/>
    <s v="United States"/>
    <s v="New York City"/>
    <x v="15"/>
    <n v="10024"/>
    <x v="3"/>
    <s v="OFF-ST-10000676"/>
    <x v="1"/>
    <x v="4"/>
    <s v="Fellowes Econo/Stor Drawers"/>
    <n v="193.86"/>
    <n v="2"/>
    <n v="0"/>
    <n v="11.631599999999992"/>
  </r>
  <r>
    <n v="1229"/>
    <x v="576"/>
    <x v="3"/>
    <x v="44"/>
    <n v="41955"/>
    <s v="Standard Class"/>
    <s v="ZC-21910"/>
    <s v="Zuschuss Carroll"/>
    <x v="0"/>
    <s v="United States"/>
    <s v="Los Angeles"/>
    <x v="1"/>
    <n v="90045"/>
    <x v="1"/>
    <s v="OFF-EN-10001219"/>
    <x v="1"/>
    <x v="12"/>
    <s v="#10- 4 1/8&quot; x 9 1/2&quot; Security-Tint Envelopes"/>
    <n v="15.28"/>
    <n v="2"/>
    <n v="0"/>
    <n v="7.4871999999999996"/>
  </r>
  <r>
    <n v="1230"/>
    <x v="576"/>
    <x v="3"/>
    <x v="44"/>
    <n v="41955"/>
    <s v="Standard Class"/>
    <s v="ZC-21910"/>
    <s v="Zuschuss Carroll"/>
    <x v="0"/>
    <s v="United States"/>
    <s v="Los Angeles"/>
    <x v="1"/>
    <n v="90045"/>
    <x v="1"/>
    <s v="FUR-FU-10001424"/>
    <x v="0"/>
    <x v="5"/>
    <s v="Dax Clear Box Frame"/>
    <n v="8.73"/>
    <n v="1"/>
    <n v="0"/>
    <n v="2.9681999999999995"/>
  </r>
  <r>
    <n v="1231"/>
    <x v="576"/>
    <x v="3"/>
    <x v="44"/>
    <n v="41955"/>
    <s v="Standard Class"/>
    <s v="ZC-21910"/>
    <s v="Zuschuss Carroll"/>
    <x v="0"/>
    <s v="United States"/>
    <s v="Los Angeles"/>
    <x v="1"/>
    <n v="90045"/>
    <x v="1"/>
    <s v="OFF-AR-10001022"/>
    <x v="1"/>
    <x v="6"/>
    <s v="SANFORD Liquid Accent Tank-Style Highlighters"/>
    <n v="5.68"/>
    <n v="2"/>
    <n v="0"/>
    <n v="1.7607999999999997"/>
  </r>
  <r>
    <n v="1232"/>
    <x v="577"/>
    <x v="1"/>
    <x v="89"/>
    <n v="41215"/>
    <s v="Second Class"/>
    <s v="KT-16480"/>
    <s v="Kean Thornton"/>
    <x v="0"/>
    <s v="United States"/>
    <s v="Buffalo"/>
    <x v="15"/>
    <n v="14215"/>
    <x v="3"/>
    <s v="OFF-AR-10000369"/>
    <x v="1"/>
    <x v="6"/>
    <s v="Design Ebony Sketching Pencil"/>
    <n v="2.78"/>
    <n v="2"/>
    <n v="0"/>
    <n v="0.72279999999999989"/>
  </r>
  <r>
    <n v="1233"/>
    <x v="577"/>
    <x v="1"/>
    <x v="89"/>
    <n v="41215"/>
    <s v="Second Class"/>
    <s v="KT-16480"/>
    <s v="Kean Thornton"/>
    <x v="0"/>
    <s v="United States"/>
    <s v="Buffalo"/>
    <x v="15"/>
    <n v="14215"/>
    <x v="3"/>
    <s v="OFF-EN-10003055"/>
    <x v="1"/>
    <x v="12"/>
    <s v="Blue String-Tie &amp; Button Interoffice Envelopes, 10 x 13"/>
    <n v="79.959999999999994"/>
    <n v="2"/>
    <n v="0"/>
    <n v="35.981999999999992"/>
  </r>
  <r>
    <n v="1234"/>
    <x v="578"/>
    <x v="0"/>
    <x v="198"/>
    <n v="41427"/>
    <s v="First Class"/>
    <s v="BG-11695"/>
    <s v="Brooke Gillingham"/>
    <x v="1"/>
    <s v="United States"/>
    <s v="Cincinnati"/>
    <x v="24"/>
    <n v="45231"/>
    <x v="3"/>
    <s v="TEC-CO-10001046"/>
    <x v="2"/>
    <x v="16"/>
    <s v="Canon Imageclass D680 Copier / Fax"/>
    <n v="839.98799999999994"/>
    <n v="2"/>
    <n v="0.4"/>
    <n v="69.99899999999991"/>
  </r>
  <r>
    <n v="1235"/>
    <x v="579"/>
    <x v="0"/>
    <x v="99"/>
    <n v="41576"/>
    <s v="Same Day"/>
    <s v="PG-18820"/>
    <s v="Patrick Gardner"/>
    <x v="0"/>
    <s v="United States"/>
    <s v="Boynton Beach"/>
    <x v="2"/>
    <n v="33437"/>
    <x v="0"/>
    <s v="FUR-FU-10000076"/>
    <x v="0"/>
    <x v="5"/>
    <s v="24-Hour Round Wall Clock"/>
    <n v="47.952000000000005"/>
    <n v="3"/>
    <n v="0.2"/>
    <n v="13.786200000000006"/>
  </r>
  <r>
    <n v="1236"/>
    <x v="579"/>
    <x v="0"/>
    <x v="99"/>
    <n v="41576"/>
    <s v="Same Day"/>
    <s v="PG-18820"/>
    <s v="Patrick Gardner"/>
    <x v="0"/>
    <s v="United States"/>
    <s v="Boynton Beach"/>
    <x v="2"/>
    <n v="33437"/>
    <x v="0"/>
    <s v="OFF-BI-10003719"/>
    <x v="1"/>
    <x v="8"/>
    <s v="Large Capacity Hanging Post Binders"/>
    <n v="37.425000000000004"/>
    <n v="5"/>
    <n v="0.7"/>
    <n v="-29.940000000000012"/>
  </r>
  <r>
    <n v="1237"/>
    <x v="579"/>
    <x v="0"/>
    <x v="99"/>
    <n v="41576"/>
    <s v="Same Day"/>
    <s v="PG-18820"/>
    <s v="Patrick Gardner"/>
    <x v="0"/>
    <s v="United States"/>
    <s v="Boynton Beach"/>
    <x v="2"/>
    <n v="33437"/>
    <x v="0"/>
    <s v="FUR-FU-10003268"/>
    <x v="0"/>
    <x v="5"/>
    <s v="Eldon Radial Chair Mat for Low to Medium Pile Carpets"/>
    <n v="63.967999999999996"/>
    <n v="2"/>
    <n v="0.2"/>
    <n v="0"/>
  </r>
  <r>
    <n v="1238"/>
    <x v="579"/>
    <x v="0"/>
    <x v="99"/>
    <n v="41576"/>
    <s v="Same Day"/>
    <s v="PG-18820"/>
    <s v="Patrick Gardner"/>
    <x v="0"/>
    <s v="United States"/>
    <s v="Boynton Beach"/>
    <x v="2"/>
    <n v="33437"/>
    <x v="0"/>
    <s v="FUR-FU-10003553"/>
    <x v="0"/>
    <x v="5"/>
    <s v="Howard Miller 13-1/2&quot; Diameter Rosebrook Wall Clock"/>
    <n v="165.048"/>
    <n v="3"/>
    <n v="0.2"/>
    <n v="41.262"/>
  </r>
  <r>
    <n v="1239"/>
    <x v="580"/>
    <x v="2"/>
    <x v="430"/>
    <n v="40770"/>
    <s v="Standard Class"/>
    <s v="GM-14680"/>
    <s v="Greg Matthias"/>
    <x v="0"/>
    <s v="United States"/>
    <s v="Seattle"/>
    <x v="4"/>
    <n v="98105"/>
    <x v="1"/>
    <s v="FUR-FU-10003691"/>
    <x v="0"/>
    <x v="5"/>
    <s v="Eldon Image Series Desk Accessories, Ebony"/>
    <n v="12.35"/>
    <n v="1"/>
    <n v="0"/>
    <n v="5.4340000000000002"/>
  </r>
  <r>
    <n v="1240"/>
    <x v="580"/>
    <x v="2"/>
    <x v="430"/>
    <n v="40770"/>
    <s v="Standard Class"/>
    <s v="GM-14680"/>
    <s v="Greg Matthias"/>
    <x v="0"/>
    <s v="United States"/>
    <s v="Seattle"/>
    <x v="4"/>
    <n v="98105"/>
    <x v="1"/>
    <s v="OFF-AR-10003903"/>
    <x v="1"/>
    <x v="6"/>
    <s v="Sanford 52201 APSCO Electric Pencil Sharpener"/>
    <n v="40.97"/>
    <n v="1"/>
    <n v="0"/>
    <n v="10.652200000000001"/>
  </r>
  <r>
    <n v="1241"/>
    <x v="580"/>
    <x v="2"/>
    <x v="430"/>
    <n v="40770"/>
    <s v="Standard Class"/>
    <s v="GM-14680"/>
    <s v="Greg Matthias"/>
    <x v="0"/>
    <s v="United States"/>
    <s v="Seattle"/>
    <x v="4"/>
    <n v="98105"/>
    <x v="1"/>
    <s v="OFF-FA-10004854"/>
    <x v="1"/>
    <x v="13"/>
    <s v="Vinyl Coated Wire Paper Clips in Organizer Box, 800/Box"/>
    <n v="22.96"/>
    <n v="2"/>
    <n v="0"/>
    <n v="10.7912"/>
  </r>
  <r>
    <n v="1242"/>
    <x v="581"/>
    <x v="0"/>
    <x v="48"/>
    <n v="41522"/>
    <s v="Standard Class"/>
    <s v="MO-17800"/>
    <s v="Meg O'Connel"/>
    <x v="2"/>
    <s v="United States"/>
    <s v="New York City"/>
    <x v="15"/>
    <n v="10024"/>
    <x v="3"/>
    <s v="TEC-PH-10003442"/>
    <x v="2"/>
    <x v="7"/>
    <s v="Samsung Replacement EH64AVFWE Premium Headset"/>
    <n v="22"/>
    <n v="4"/>
    <n v="0"/>
    <n v="5.5"/>
  </r>
  <r>
    <n v="1243"/>
    <x v="582"/>
    <x v="0"/>
    <x v="431"/>
    <n v="41327"/>
    <s v="Standard Class"/>
    <s v="PG-18820"/>
    <s v="Patrick Gardner"/>
    <x v="0"/>
    <s v="United States"/>
    <s v="New York City"/>
    <x v="15"/>
    <n v="10009"/>
    <x v="3"/>
    <s v="OFF-BI-10004519"/>
    <x v="1"/>
    <x v="8"/>
    <s v="GBC DocuBind P100 Manual Binding Machine"/>
    <n v="398.35199999999998"/>
    <n v="3"/>
    <n v="0.2"/>
    <n v="124.48499999999999"/>
  </r>
  <r>
    <n v="1244"/>
    <x v="582"/>
    <x v="0"/>
    <x v="431"/>
    <n v="41327"/>
    <s v="Standard Class"/>
    <s v="PG-18820"/>
    <s v="Patrick Gardner"/>
    <x v="0"/>
    <s v="United States"/>
    <s v="New York City"/>
    <x v="15"/>
    <n v="10009"/>
    <x v="3"/>
    <s v="OFF-FA-10000304"/>
    <x v="1"/>
    <x v="13"/>
    <s v="Advantus Push Pins"/>
    <n v="8.7200000000000006"/>
    <n v="4"/>
    <n v="0"/>
    <n v="3.5752000000000006"/>
  </r>
  <r>
    <n v="1245"/>
    <x v="583"/>
    <x v="3"/>
    <x v="304"/>
    <n v="41781"/>
    <s v="Standard Class"/>
    <s v="EJ-14155"/>
    <s v="Eva Jacobs"/>
    <x v="0"/>
    <s v="United States"/>
    <s v="Gulfport"/>
    <x v="35"/>
    <n v="39503"/>
    <x v="0"/>
    <s v="OFF-EN-10004955"/>
    <x v="1"/>
    <x v="12"/>
    <s v="Fashion Color Clasp Envelopes"/>
    <n v="48.69"/>
    <n v="9"/>
    <n v="0"/>
    <n v="23.8581"/>
  </r>
  <r>
    <n v="1246"/>
    <x v="584"/>
    <x v="2"/>
    <x v="432"/>
    <n v="40891"/>
    <s v="Second Class"/>
    <s v="NP-18700"/>
    <s v="Nora Preis"/>
    <x v="0"/>
    <s v="United States"/>
    <s v="Fresno"/>
    <x v="1"/>
    <n v="93727"/>
    <x v="1"/>
    <s v="FUR-TA-10004619"/>
    <x v="0"/>
    <x v="3"/>
    <s v="Hon Non-Folding Utility Tables"/>
    <n v="764.6880000000001"/>
    <n v="6"/>
    <n v="0.2"/>
    <n v="95.585999999999899"/>
  </r>
  <r>
    <n v="1247"/>
    <x v="584"/>
    <x v="2"/>
    <x v="432"/>
    <n v="40891"/>
    <s v="Second Class"/>
    <s v="NP-18700"/>
    <s v="Nora Preis"/>
    <x v="0"/>
    <s v="United States"/>
    <s v="Fresno"/>
    <x v="1"/>
    <n v="93727"/>
    <x v="1"/>
    <s v="FUR-TA-10003473"/>
    <x v="0"/>
    <x v="3"/>
    <s v="Bretford Rectangular Conference Table Tops"/>
    <n v="3610.848"/>
    <n v="12"/>
    <n v="0.2"/>
    <n v="135.4068000000002"/>
  </r>
  <r>
    <n v="1248"/>
    <x v="584"/>
    <x v="2"/>
    <x v="432"/>
    <n v="40891"/>
    <s v="Second Class"/>
    <s v="NP-18700"/>
    <s v="Nora Preis"/>
    <x v="0"/>
    <s v="United States"/>
    <s v="Fresno"/>
    <x v="1"/>
    <n v="93727"/>
    <x v="1"/>
    <s v="FUR-BO-10004467"/>
    <x v="0"/>
    <x v="0"/>
    <s v="Bestar Classic Bookcase"/>
    <n v="254.97449999999998"/>
    <n v="3"/>
    <n v="0.15"/>
    <n v="11.998799999999989"/>
  </r>
  <r>
    <n v="1249"/>
    <x v="585"/>
    <x v="3"/>
    <x v="404"/>
    <n v="41998"/>
    <s v="Standard Class"/>
    <s v="DJ-13630"/>
    <s v="Doug Jacobs"/>
    <x v="0"/>
    <s v="United States"/>
    <s v="New York City"/>
    <x v="15"/>
    <n v="10009"/>
    <x v="3"/>
    <s v="OFF-AR-10002280"/>
    <x v="1"/>
    <x v="6"/>
    <s v="Staples"/>
    <n v="38.82"/>
    <n v="6"/>
    <n v="0"/>
    <n v="17.468999999999998"/>
  </r>
  <r>
    <n v="1250"/>
    <x v="585"/>
    <x v="3"/>
    <x v="404"/>
    <n v="4199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n v="41998"/>
    <s v="Standard Class"/>
    <s v="DJ-13630"/>
    <s v="Doug Jacobs"/>
    <x v="0"/>
    <s v="United States"/>
    <s v="New York City"/>
    <x v="15"/>
    <n v="10009"/>
    <x v="3"/>
    <s v="OFF-AP-10000891"/>
    <x v="1"/>
    <x v="9"/>
    <s v="Kensington 7 Outlet MasterPiece HOMEOFFICE Power Control Center"/>
    <n v="1704.56"/>
    <n v="13"/>
    <n v="0"/>
    <n v="511.36799999999999"/>
  </r>
  <r>
    <n v="1252"/>
    <x v="585"/>
    <x v="3"/>
    <x v="404"/>
    <n v="41998"/>
    <s v="Standard Class"/>
    <s v="DJ-13630"/>
    <s v="Doug Jacobs"/>
    <x v="0"/>
    <s v="United States"/>
    <s v="New York City"/>
    <x v="15"/>
    <n v="10009"/>
    <x v="3"/>
    <s v="OFF-AR-10000462"/>
    <x v="1"/>
    <x v="6"/>
    <s v="Sanford Pocket Accent Highlighters"/>
    <n v="3.2"/>
    <n v="2"/>
    <n v="0"/>
    <n v="1.3760000000000003"/>
  </r>
  <r>
    <n v="1253"/>
    <x v="586"/>
    <x v="1"/>
    <x v="433"/>
    <n v="41099"/>
    <s v="Standard Class"/>
    <s v="IM-15070"/>
    <s v="Irene Maddox"/>
    <x v="0"/>
    <s v="United States"/>
    <s v="Milwaukee"/>
    <x v="6"/>
    <n v="53209"/>
    <x v="2"/>
    <s v="TEC-PH-10004165"/>
    <x v="2"/>
    <x v="7"/>
    <s v="Mitel MiVoice 5330e IP Phone"/>
    <n v="1099.96"/>
    <n v="4"/>
    <n v="0"/>
    <n v="285.9896"/>
  </r>
  <r>
    <n v="1254"/>
    <x v="587"/>
    <x v="3"/>
    <x v="434"/>
    <n v="41713"/>
    <s v="Standard Class"/>
    <s v="MH-18115"/>
    <s v="Mick Hernandez"/>
    <x v="2"/>
    <s v="United States"/>
    <s v="Chester"/>
    <x v="9"/>
    <n v="19013"/>
    <x v="3"/>
    <s v="OFF-AR-10003958"/>
    <x v="1"/>
    <x v="6"/>
    <s v="Newell 337"/>
    <n v="5.2480000000000002"/>
    <n v="2"/>
    <n v="0.2"/>
    <n v="0.59039999999999915"/>
  </r>
  <r>
    <n v="1255"/>
    <x v="587"/>
    <x v="3"/>
    <x v="434"/>
    <n v="41713"/>
    <s v="Standard Class"/>
    <s v="MH-18115"/>
    <s v="Mick Hernandez"/>
    <x v="2"/>
    <s v="United States"/>
    <s v="Chester"/>
    <x v="9"/>
    <n v="19013"/>
    <x v="3"/>
    <s v="TEC-PH-10000149"/>
    <x v="2"/>
    <x v="7"/>
    <s v="Cisco SPA525G2 IP Phone - Wireless"/>
    <n v="35.909999999999997"/>
    <n v="3"/>
    <n v="0.4"/>
    <n v="-8.3790000000000031"/>
  </r>
  <r>
    <n v="1256"/>
    <x v="587"/>
    <x v="3"/>
    <x v="434"/>
    <n v="41713"/>
    <s v="Standard Class"/>
    <s v="MH-18115"/>
    <s v="Mick Hernandez"/>
    <x v="2"/>
    <s v="United States"/>
    <s v="Chester"/>
    <x v="9"/>
    <n v="19013"/>
    <x v="3"/>
    <s v="FUR-FU-10003724"/>
    <x v="0"/>
    <x v="5"/>
    <s v="Westinghouse Clip-On Gooseneck Lamps"/>
    <n v="6.6959999999999997"/>
    <n v="1"/>
    <n v="0.2"/>
    <n v="0.50219999999999976"/>
  </r>
  <r>
    <n v="1257"/>
    <x v="587"/>
    <x v="3"/>
    <x v="434"/>
    <n v="41713"/>
    <s v="Standard Class"/>
    <s v="MH-18115"/>
    <s v="Mick Hernandez"/>
    <x v="2"/>
    <s v="United States"/>
    <s v="Chester"/>
    <x v="9"/>
    <n v="19013"/>
    <x v="3"/>
    <s v="FUR-FU-10003535"/>
    <x v="0"/>
    <x v="5"/>
    <s v="Howard Miller Distant Time Traveler Alarm Clock"/>
    <n v="43.872000000000007"/>
    <n v="2"/>
    <n v="0.2"/>
    <n v="11.516399999999999"/>
  </r>
  <r>
    <n v="1258"/>
    <x v="588"/>
    <x v="0"/>
    <x v="435"/>
    <n v="41637"/>
    <s v="Second Class"/>
    <s v="RB-19795"/>
    <s v="Ross Baird"/>
    <x v="2"/>
    <s v="United States"/>
    <s v="Charlotte"/>
    <x v="3"/>
    <n v="28205"/>
    <x v="0"/>
    <s v="OFF-BI-10001575"/>
    <x v="1"/>
    <x v="8"/>
    <s v="GBC Linen Binding Covers"/>
    <n v="27.882000000000005"/>
    <n v="3"/>
    <n v="0.7"/>
    <n v="-20.446799999999996"/>
  </r>
  <r>
    <n v="1259"/>
    <x v="588"/>
    <x v="0"/>
    <x v="435"/>
    <n v="41637"/>
    <s v="Second Class"/>
    <s v="RB-19795"/>
    <s v="Ross Baird"/>
    <x v="2"/>
    <s v="United States"/>
    <s v="Charlotte"/>
    <x v="3"/>
    <n v="28205"/>
    <x v="0"/>
    <s v="OFF-ST-10003716"/>
    <x v="1"/>
    <x v="4"/>
    <s v="Tennsco Double-Tier Lockers"/>
    <n v="540.048"/>
    <n v="3"/>
    <n v="0.2"/>
    <n v="-47.254199999999997"/>
  </r>
  <r>
    <n v="1260"/>
    <x v="588"/>
    <x v="0"/>
    <x v="435"/>
    <n v="41637"/>
    <s v="Second Class"/>
    <s v="RB-19795"/>
    <s v="Ross Baird"/>
    <x v="2"/>
    <s v="United States"/>
    <s v="Charlotte"/>
    <x v="3"/>
    <n v="28205"/>
    <x v="0"/>
    <s v="TEC-AC-10004469"/>
    <x v="2"/>
    <x v="11"/>
    <s v="Microsoft Sculpt Comfort Mouse"/>
    <n v="255.68000000000004"/>
    <n v="8"/>
    <n v="0.2"/>
    <n v="76.704000000000008"/>
  </r>
  <r>
    <n v="1261"/>
    <x v="589"/>
    <x v="3"/>
    <x v="436"/>
    <n v="41940"/>
    <s v="Standard Class"/>
    <s v="JR-15700"/>
    <s v="Jocasta Rupert"/>
    <x v="0"/>
    <s v="United States"/>
    <s v="Jacksonville"/>
    <x v="2"/>
    <n v="32216"/>
    <x v="0"/>
    <s v="TEC-PH-10004586"/>
    <x v="2"/>
    <x v="7"/>
    <s v="Wilson SignalBoost 841262 DB PRO Amplifier Kit"/>
    <n v="863.87999999999988"/>
    <n v="3"/>
    <n v="0.2"/>
    <n v="107.98499999999996"/>
  </r>
  <r>
    <n v="1262"/>
    <x v="590"/>
    <x v="0"/>
    <x v="99"/>
    <n v="41583"/>
    <s v="Standard Class"/>
    <s v="SM-20950"/>
    <s v="Suzanne McNair"/>
    <x v="1"/>
    <s v="United States"/>
    <s v="Greenville"/>
    <x v="3"/>
    <n v="27834"/>
    <x v="0"/>
    <s v="OFF-BI-10004236"/>
    <x v="1"/>
    <x v="8"/>
    <s v="XtraLife ClearVue Slant-D Ring Binder, White, 3&quot;"/>
    <n v="17.616000000000003"/>
    <n v="4"/>
    <n v="0.7"/>
    <n v="-14.0928"/>
  </r>
  <r>
    <n v="1263"/>
    <x v="591"/>
    <x v="3"/>
    <x v="437"/>
    <n v="41830"/>
    <s v="Second Class"/>
    <s v="CS-12355"/>
    <s v="Christine Sundaresam"/>
    <x v="0"/>
    <s v="United States"/>
    <s v="Long Beach"/>
    <x v="15"/>
    <n v="11561"/>
    <x v="3"/>
    <s v="OFF-BI-10001634"/>
    <x v="1"/>
    <x v="8"/>
    <s v="Wilson Jones Active Use Binders"/>
    <n v="17.472000000000001"/>
    <n v="3"/>
    <n v="0.2"/>
    <n v="6.3336000000000006"/>
  </r>
  <r>
    <n v="1264"/>
    <x v="592"/>
    <x v="0"/>
    <x v="393"/>
    <n v="41550"/>
    <s v="First Class"/>
    <s v="CC-12220"/>
    <s v="Chris Cortes"/>
    <x v="0"/>
    <s v="United States"/>
    <s v="La Porte"/>
    <x v="14"/>
    <n v="46350"/>
    <x v="2"/>
    <s v="TEC-PH-10000215"/>
    <x v="2"/>
    <x v="7"/>
    <s v="Plantronics Cordless Phone Headset with In-line Volume - M214C"/>
    <n v="69.900000000000006"/>
    <n v="2"/>
    <n v="0"/>
    <n v="18.873000000000005"/>
  </r>
  <r>
    <n v="1265"/>
    <x v="592"/>
    <x v="0"/>
    <x v="393"/>
    <n v="41550"/>
    <s v="First Class"/>
    <s v="CC-12220"/>
    <s v="Chris Cortes"/>
    <x v="0"/>
    <s v="United States"/>
    <s v="La Porte"/>
    <x v="14"/>
    <n v="46350"/>
    <x v="2"/>
    <s v="FUR-FU-10003724"/>
    <x v="0"/>
    <x v="5"/>
    <s v="Westinghouse Clip-On Gooseneck Lamps"/>
    <n v="41.849999999999994"/>
    <n v="5"/>
    <n v="0"/>
    <n v="10.880999999999998"/>
  </r>
  <r>
    <n v="1266"/>
    <x v="593"/>
    <x v="3"/>
    <x v="264"/>
    <n v="41890"/>
    <s v="Standard Class"/>
    <s v="PF-19225"/>
    <s v="Phillip Flathmann"/>
    <x v="0"/>
    <s v="United States"/>
    <s v="San Francisco"/>
    <x v="1"/>
    <n v="94122"/>
    <x v="1"/>
    <s v="OFF-AR-10000422"/>
    <x v="1"/>
    <x v="6"/>
    <s v="Pencil and Crayon Sharpener"/>
    <n v="6.57"/>
    <n v="3"/>
    <n v="0"/>
    <n v="1.7738999999999998"/>
  </r>
  <r>
    <n v="1267"/>
    <x v="594"/>
    <x v="2"/>
    <x v="163"/>
    <n v="40906"/>
    <s v="Standard Class"/>
    <s v="JC-16105"/>
    <s v="Julie Creighton"/>
    <x v="1"/>
    <s v="United States"/>
    <s v="Los Angeles"/>
    <x v="1"/>
    <n v="90045"/>
    <x v="1"/>
    <s v="OFF-ST-10003306"/>
    <x v="1"/>
    <x v="4"/>
    <s v="Letter Size Cart"/>
    <n v="142.86000000000001"/>
    <n v="1"/>
    <n v="0"/>
    <n v="41.429399999999987"/>
  </r>
  <r>
    <n v="1268"/>
    <x v="594"/>
    <x v="2"/>
    <x v="163"/>
    <n v="40906"/>
    <s v="Standard Class"/>
    <s v="JC-16105"/>
    <s v="Julie Creighton"/>
    <x v="1"/>
    <s v="United States"/>
    <s v="Los Angeles"/>
    <x v="1"/>
    <n v="90045"/>
    <x v="1"/>
    <s v="FUR-CH-10001146"/>
    <x v="0"/>
    <x v="1"/>
    <s v="Global Value Mid-Back Manager's Chair, Gray"/>
    <n v="292.27200000000005"/>
    <n v="6"/>
    <n v="0.2"/>
    <n v="18.266999999999967"/>
  </r>
  <r>
    <n v="1269"/>
    <x v="595"/>
    <x v="3"/>
    <x v="397"/>
    <n v="41910"/>
    <s v="Standard Class"/>
    <s v="BG-11695"/>
    <s v="Brooke Gillingham"/>
    <x v="1"/>
    <s v="United States"/>
    <s v="Louisville"/>
    <x v="22"/>
    <n v="80027"/>
    <x v="1"/>
    <s v="FUR-FU-10000246"/>
    <x v="0"/>
    <x v="5"/>
    <s v="Aluminum Document Frame"/>
    <n v="29.328000000000003"/>
    <n v="3"/>
    <n v="0.2"/>
    <n v="3.665999999999995"/>
  </r>
  <r>
    <n v="1270"/>
    <x v="596"/>
    <x v="3"/>
    <x v="400"/>
    <n v="41799"/>
    <s v="Standard Class"/>
    <s v="DC-12850"/>
    <s v="Dan Campbell"/>
    <x v="0"/>
    <s v="United States"/>
    <s v="Florence"/>
    <x v="19"/>
    <n v="35630"/>
    <x v="0"/>
    <s v="OFF-PA-10002870"/>
    <x v="1"/>
    <x v="10"/>
    <s v="Ampad Phone Message Book, Recycled, 400 Message Capacity, 5 ¾” x 11”"/>
    <n v="12.48"/>
    <n v="2"/>
    <n v="0"/>
    <n v="5.6159999999999997"/>
  </r>
  <r>
    <n v="1271"/>
    <x v="597"/>
    <x v="0"/>
    <x v="438"/>
    <n v="41391"/>
    <s v="Standard Class"/>
    <s v="SP-20545"/>
    <s v="Sibella Parks"/>
    <x v="1"/>
    <s v="United States"/>
    <s v="Chicago"/>
    <x v="10"/>
    <n v="60623"/>
    <x v="2"/>
    <s v="OFF-ST-10000563"/>
    <x v="1"/>
    <x v="4"/>
    <s v="Fellowes Bankers Box Stor/Drawer Steel Plus"/>
    <n v="102.33600000000001"/>
    <n v="4"/>
    <n v="0.2"/>
    <n v="-12.792000000000002"/>
  </r>
  <r>
    <n v="1272"/>
    <x v="597"/>
    <x v="0"/>
    <x v="438"/>
    <n v="41391"/>
    <s v="Standard Class"/>
    <s v="SP-20545"/>
    <s v="Sibella Parks"/>
    <x v="1"/>
    <s v="United States"/>
    <s v="Chicago"/>
    <x v="10"/>
    <n v="60623"/>
    <x v="2"/>
    <s v="OFF-AP-10004487"/>
    <x v="1"/>
    <x v="9"/>
    <s v="Kensington 4 Outlet MasterPiece Compact Power Control Center"/>
    <n v="48.791999999999987"/>
    <n v="3"/>
    <n v="0.8"/>
    <n v="-126.85920000000002"/>
  </r>
  <r>
    <n v="1273"/>
    <x v="597"/>
    <x v="0"/>
    <x v="438"/>
    <n v="41391"/>
    <s v="Standard Class"/>
    <s v="SP-20545"/>
    <s v="Sibella Parks"/>
    <x v="1"/>
    <s v="United States"/>
    <s v="Chicago"/>
    <x v="10"/>
    <n v="60623"/>
    <x v="2"/>
    <s v="OFF-BI-10002854"/>
    <x v="1"/>
    <x v="8"/>
    <s v="Performers Binder/Pad Holder, Black"/>
    <n v="44.847999999999992"/>
    <n v="8"/>
    <n v="0.8"/>
    <n v="-67.27200000000002"/>
  </r>
  <r>
    <n v="1274"/>
    <x v="598"/>
    <x v="0"/>
    <x v="439"/>
    <n v="41421"/>
    <s v="Same Day"/>
    <s v="MS-17710"/>
    <s v="Maurice Satty"/>
    <x v="0"/>
    <s v="United States"/>
    <s v="Fort Worth"/>
    <x v="5"/>
    <n v="76106"/>
    <x v="2"/>
    <s v="OFF-PA-10004621"/>
    <x v="1"/>
    <x v="10"/>
    <s v="Xerox 212"/>
    <n v="10.368000000000002"/>
    <n v="2"/>
    <n v="0.2"/>
    <n v="3.6288"/>
  </r>
  <r>
    <n v="1275"/>
    <x v="598"/>
    <x v="0"/>
    <x v="439"/>
    <n v="41421"/>
    <s v="Same Day"/>
    <s v="MS-17710"/>
    <s v="Maurice Satty"/>
    <x v="0"/>
    <s v="United States"/>
    <s v="Fort Worth"/>
    <x v="5"/>
    <n v="76106"/>
    <x v="2"/>
    <s v="FUR-CH-10001973"/>
    <x v="0"/>
    <x v="1"/>
    <s v="Office Star Flex Back Scooter Chair with White Frame"/>
    <n v="388.42999999999995"/>
    <n v="5"/>
    <n v="0.3"/>
    <n v="-88.783999999999978"/>
  </r>
  <r>
    <n v="1276"/>
    <x v="598"/>
    <x v="0"/>
    <x v="439"/>
    <n v="41421"/>
    <s v="Same Day"/>
    <s v="MS-17710"/>
    <s v="Maurice Satty"/>
    <x v="0"/>
    <s v="United States"/>
    <s v="Fort Worth"/>
    <x v="5"/>
    <n v="76106"/>
    <x v="2"/>
    <s v="OFF-PA-10004040"/>
    <x v="1"/>
    <x v="10"/>
    <s v="Universal Premium White Copier/Laser Paper (20Lb. and 87 Bright)"/>
    <n v="14.352000000000002"/>
    <n v="3"/>
    <n v="0.2"/>
    <n v="5.2026000000000003"/>
  </r>
  <r>
    <n v="1277"/>
    <x v="598"/>
    <x v="0"/>
    <x v="439"/>
    <n v="41421"/>
    <s v="Same Day"/>
    <s v="MS-17710"/>
    <s v="Maurice Satty"/>
    <x v="0"/>
    <s v="United States"/>
    <s v="Fort Worth"/>
    <x v="5"/>
    <n v="76106"/>
    <x v="2"/>
    <s v="TEC-AC-10000580"/>
    <x v="2"/>
    <x v="11"/>
    <s v="Logitech G13 Programmable Gameboard with LCD Display"/>
    <n v="63.991999999999997"/>
    <n v="1"/>
    <n v="0.2"/>
    <n v="-7.1990999999999961"/>
  </r>
  <r>
    <n v="1278"/>
    <x v="599"/>
    <x v="0"/>
    <x v="440"/>
    <n v="41402"/>
    <s v="Standard Class"/>
    <s v="BD-11770"/>
    <s v="Bryan Davis"/>
    <x v="0"/>
    <s v="United States"/>
    <s v="Houston"/>
    <x v="5"/>
    <n v="77070"/>
    <x v="2"/>
    <s v="OFF-AR-10004022"/>
    <x v="1"/>
    <x v="6"/>
    <s v="Panasonic KP-380BK Classic Electric Pencil Sharpener"/>
    <n v="86.352000000000004"/>
    <n v="3"/>
    <n v="0.2"/>
    <n v="5.3969999999999914"/>
  </r>
  <r>
    <n v="1279"/>
    <x v="600"/>
    <x v="2"/>
    <x v="78"/>
    <n v="40797"/>
    <s v="First Class"/>
    <s v="KC-16255"/>
    <s v="Karen Carlisle"/>
    <x v="1"/>
    <s v="United States"/>
    <s v="Macon"/>
    <x v="32"/>
    <n v="31204"/>
    <x v="0"/>
    <s v="TEC-AC-10004209"/>
    <x v="2"/>
    <x v="11"/>
    <s v="Memorex Froggy Flash Drive 4 GB"/>
    <n v="32.97"/>
    <n v="3"/>
    <n v="0"/>
    <n v="12.8583"/>
  </r>
  <r>
    <n v="1280"/>
    <x v="600"/>
    <x v="2"/>
    <x v="78"/>
    <n v="40797"/>
    <s v="First Class"/>
    <s v="KC-16255"/>
    <s v="Karen Carlisle"/>
    <x v="1"/>
    <s v="United States"/>
    <s v="Macon"/>
    <x v="32"/>
    <n v="31204"/>
    <x v="0"/>
    <s v="TEC-AC-10000023"/>
    <x v="2"/>
    <x v="11"/>
    <s v="Maxell 74 Minute CD-R Spindle, 50/Pack"/>
    <n v="83.88"/>
    <n v="4"/>
    <n v="0"/>
    <n v="30.196799999999996"/>
  </r>
  <r>
    <n v="1281"/>
    <x v="601"/>
    <x v="0"/>
    <x v="64"/>
    <n v="41524"/>
    <s v="First Class"/>
    <s v="TR-21325"/>
    <s v="Toby Ritter"/>
    <x v="0"/>
    <s v="United States"/>
    <s v="Cedar Rapids"/>
    <x v="23"/>
    <n v="52402"/>
    <x v="2"/>
    <s v="TEC-PH-10003505"/>
    <x v="2"/>
    <x v="7"/>
    <s v="Geemarc AmpliPOWER60"/>
    <n v="278.39999999999998"/>
    <n v="3"/>
    <n v="0"/>
    <n v="80.735999999999976"/>
  </r>
  <r>
    <n v="1282"/>
    <x v="602"/>
    <x v="3"/>
    <x v="359"/>
    <n v="41741"/>
    <s v="First Class"/>
    <s v="SA-20830"/>
    <s v="Sue Ann Reed"/>
    <x v="0"/>
    <s v="United States"/>
    <s v="Jacksonville"/>
    <x v="2"/>
    <n v="32216"/>
    <x v="0"/>
    <s v="OFF-LA-10000121"/>
    <x v="1"/>
    <x v="2"/>
    <s v="Avery 48"/>
    <n v="15.120000000000001"/>
    <n v="3"/>
    <n v="0.2"/>
    <n v="4.9139999999999988"/>
  </r>
  <r>
    <n v="1283"/>
    <x v="602"/>
    <x v="3"/>
    <x v="359"/>
    <n v="41741"/>
    <s v="First Class"/>
    <s v="SA-20830"/>
    <s v="Sue Ann Reed"/>
    <x v="0"/>
    <s v="United States"/>
    <s v="Jacksonville"/>
    <x v="2"/>
    <n v="32216"/>
    <x v="0"/>
    <s v="OFF-BI-10002026"/>
    <x v="1"/>
    <x v="8"/>
    <s v="Avery Arch Ring Binders"/>
    <n v="17.430000000000003"/>
    <n v="1"/>
    <n v="0.7"/>
    <n v="-13.363000000000003"/>
  </r>
  <r>
    <n v="1284"/>
    <x v="602"/>
    <x v="3"/>
    <x v="359"/>
    <n v="41741"/>
    <s v="First Class"/>
    <s v="SA-20830"/>
    <s v="Sue Ann Reed"/>
    <x v="0"/>
    <s v="United States"/>
    <s v="Jacksonville"/>
    <x v="2"/>
    <n v="32216"/>
    <x v="0"/>
    <s v="OFF-PA-10000994"/>
    <x v="1"/>
    <x v="10"/>
    <s v="Xerox 1915"/>
    <n v="251.64"/>
    <n v="3"/>
    <n v="0.2"/>
    <n v="88.073999999999984"/>
  </r>
  <r>
    <n v="1285"/>
    <x v="603"/>
    <x v="1"/>
    <x v="401"/>
    <n v="41255"/>
    <s v="Standard Class"/>
    <s v="KW-16435"/>
    <s v="Katrina Willman"/>
    <x v="0"/>
    <s v="United States"/>
    <s v="Austin"/>
    <x v="5"/>
    <n v="78745"/>
    <x v="2"/>
    <s v="OFF-BI-10002813"/>
    <x v="1"/>
    <x v="8"/>
    <s v="Avery Reinforcements for Hole-Punch Pages"/>
    <n v="2.7719999999999994"/>
    <n v="7"/>
    <n v="0.8"/>
    <n v="-4.8510000000000009"/>
  </r>
  <r>
    <n v="1286"/>
    <x v="604"/>
    <x v="0"/>
    <x v="190"/>
    <n v="41459"/>
    <s v="Standard Class"/>
    <s v="GM-14500"/>
    <s v="Gene McClure"/>
    <x v="0"/>
    <s v="United States"/>
    <s v="Providence"/>
    <x v="34"/>
    <n v="2908"/>
    <x v="3"/>
    <s v="OFF-ST-10000617"/>
    <x v="1"/>
    <x v="4"/>
    <s v="Woodgrain Magazine Files by Perma"/>
    <n v="14.9"/>
    <n v="5"/>
    <n v="0"/>
    <n v="1.0429999999999984"/>
  </r>
  <r>
    <n v="1287"/>
    <x v="605"/>
    <x v="1"/>
    <x v="433"/>
    <n v="41098"/>
    <s v="Standard Class"/>
    <s v="AD-10180"/>
    <s v="Alan Dominguez"/>
    <x v="2"/>
    <s v="United States"/>
    <s v="New York City"/>
    <x v="15"/>
    <n v="10035"/>
    <x v="3"/>
    <s v="OFF-AR-10004817"/>
    <x v="1"/>
    <x v="6"/>
    <s v="Colorific Watercolor Pencils"/>
    <n v="15.48"/>
    <n v="3"/>
    <n v="0"/>
    <n v="4.4891999999999985"/>
  </r>
  <r>
    <n v="1288"/>
    <x v="606"/>
    <x v="0"/>
    <x v="441"/>
    <n v="41605"/>
    <s v="Standard Class"/>
    <s v="TB-21355"/>
    <s v="Todd Boyes"/>
    <x v="1"/>
    <s v="United States"/>
    <s v="New York City"/>
    <x v="15"/>
    <n v="10009"/>
    <x v="3"/>
    <s v="FUR-FU-10000397"/>
    <x v="0"/>
    <x v="5"/>
    <s v="Luxo Economy Swing Arm Lamp"/>
    <n v="39.880000000000003"/>
    <n v="2"/>
    <n v="0"/>
    <n v="11.166400000000003"/>
  </r>
  <r>
    <n v="1289"/>
    <x v="606"/>
    <x v="0"/>
    <x v="441"/>
    <n v="41605"/>
    <s v="Standard Class"/>
    <s v="TB-21355"/>
    <s v="Todd Boyes"/>
    <x v="1"/>
    <s v="United States"/>
    <s v="New York City"/>
    <x v="15"/>
    <n v="10009"/>
    <x v="3"/>
    <s v="OFF-BI-10000605"/>
    <x v="1"/>
    <x v="8"/>
    <s v="Acco Pressboard Covers with Storage Hooks, 9 1/2&quot; x 11&quot;, Executive Red"/>
    <n v="12.192"/>
    <n v="4"/>
    <n v="0.2"/>
    <n v="4.1147999999999989"/>
  </r>
  <r>
    <n v="1290"/>
    <x v="606"/>
    <x v="0"/>
    <x v="441"/>
    <n v="41605"/>
    <s v="Standard Class"/>
    <s v="TB-21355"/>
    <s v="Todd Boyes"/>
    <x v="1"/>
    <s v="United States"/>
    <s v="New York City"/>
    <x v="15"/>
    <n v="10009"/>
    <x v="3"/>
    <s v="OFF-AR-10001860"/>
    <x v="1"/>
    <x v="6"/>
    <s v="BIC Liqua Brite Liner"/>
    <n v="20.82"/>
    <n v="3"/>
    <n v="0"/>
    <n v="7.4952000000000005"/>
  </r>
  <r>
    <n v="1291"/>
    <x v="607"/>
    <x v="0"/>
    <x v="338"/>
    <n v="41591"/>
    <s v="First Class"/>
    <s v="CC-12430"/>
    <s v="Chuck Clark"/>
    <x v="2"/>
    <s v="United States"/>
    <s v="San Francisco"/>
    <x v="1"/>
    <n v="94122"/>
    <x v="1"/>
    <s v="OFF-BI-10004970"/>
    <x v="1"/>
    <x v="8"/>
    <s v="ACCOHIDE 3-Ring Binder, Blue, 1&quot;"/>
    <n v="13.216000000000001"/>
    <n v="4"/>
    <n v="0.2"/>
    <n v="4.4603999999999999"/>
  </r>
  <r>
    <n v="1292"/>
    <x v="607"/>
    <x v="0"/>
    <x v="338"/>
    <n v="41591"/>
    <s v="First Class"/>
    <s v="CC-12430"/>
    <s v="Chuck Clark"/>
    <x v="2"/>
    <s v="United States"/>
    <s v="San Francisco"/>
    <x v="1"/>
    <n v="94122"/>
    <x v="1"/>
    <s v="OFF-PA-10003172"/>
    <x v="1"/>
    <x v="10"/>
    <s v="Xerox 1996"/>
    <n v="32.400000000000006"/>
    <n v="5"/>
    <n v="0"/>
    <n v="15.552000000000001"/>
  </r>
  <r>
    <n v="1293"/>
    <x v="608"/>
    <x v="1"/>
    <x v="375"/>
    <n v="41153"/>
    <s v="Standard Class"/>
    <s v="PF-19165"/>
    <s v="Philip Fox"/>
    <x v="0"/>
    <s v="United States"/>
    <s v="San Diego"/>
    <x v="1"/>
    <n v="92105"/>
    <x v="1"/>
    <s v="OFF-SU-10001218"/>
    <x v="1"/>
    <x v="14"/>
    <s v="Fiskars Softgrip Scissors"/>
    <n v="32.94"/>
    <n v="3"/>
    <n v="0"/>
    <n v="9.2232000000000021"/>
  </r>
  <r>
    <n v="1294"/>
    <x v="608"/>
    <x v="1"/>
    <x v="375"/>
    <n v="41153"/>
    <s v="Standard Class"/>
    <s v="PF-19165"/>
    <s v="Philip Fox"/>
    <x v="0"/>
    <s v="United States"/>
    <s v="San Diego"/>
    <x v="1"/>
    <n v="92105"/>
    <x v="1"/>
    <s v="OFF-PA-10002968"/>
    <x v="1"/>
    <x v="10"/>
    <s v="Xerox 1973"/>
    <n v="114.2"/>
    <n v="5"/>
    <n v="0"/>
    <n v="52.531999999999996"/>
  </r>
  <r>
    <n v="1295"/>
    <x v="608"/>
    <x v="1"/>
    <x v="375"/>
    <n v="41153"/>
    <s v="Standard Class"/>
    <s v="PF-19165"/>
    <s v="Philip Fox"/>
    <x v="0"/>
    <s v="United States"/>
    <s v="San Diego"/>
    <x v="1"/>
    <n v="92105"/>
    <x v="1"/>
    <s v="OFF-LA-10000134"/>
    <x v="1"/>
    <x v="2"/>
    <s v="Avery 511"/>
    <n v="3.08"/>
    <n v="1"/>
    <n v="0"/>
    <n v="1.4783999999999999"/>
  </r>
  <r>
    <n v="1296"/>
    <x v="609"/>
    <x v="1"/>
    <x v="442"/>
    <n v="41058"/>
    <s v="Standard Class"/>
    <s v="JH-16180"/>
    <s v="Justin Hirsh"/>
    <x v="0"/>
    <s v="United States"/>
    <s v="Pueblo"/>
    <x v="22"/>
    <n v="81001"/>
    <x v="1"/>
    <s v="OFF-AP-10004487"/>
    <x v="1"/>
    <x v="9"/>
    <s v="Kensington 4 Outlet MasterPiece Compact Power Control Center"/>
    <n v="845.72799999999995"/>
    <n v="13"/>
    <n v="0.2"/>
    <n v="84.572799999999944"/>
  </r>
  <r>
    <n v="1297"/>
    <x v="610"/>
    <x v="3"/>
    <x v="247"/>
    <n v="42008"/>
    <s v="Standard Class"/>
    <s v="EB-13975"/>
    <s v="Erica Bern"/>
    <x v="1"/>
    <s v="United States"/>
    <s v="Fairfield"/>
    <x v="1"/>
    <n v="94533"/>
    <x v="1"/>
    <s v="OFF-BI-10002103"/>
    <x v="1"/>
    <x v="8"/>
    <s v="Cardinal Slant-D Ring Binder, Heavy Gauge Vinyl"/>
    <n v="13.904"/>
    <n v="2"/>
    <n v="0.2"/>
    <n v="4.5187999999999997"/>
  </r>
  <r>
    <n v="1298"/>
    <x v="610"/>
    <x v="3"/>
    <x v="247"/>
    <n v="42008"/>
    <s v="Standard Class"/>
    <s v="EB-13975"/>
    <s v="Erica Bern"/>
    <x v="1"/>
    <s v="United States"/>
    <s v="Fairfield"/>
    <x v="1"/>
    <n v="94533"/>
    <x v="1"/>
    <s v="OFF-BI-10004632"/>
    <x v="1"/>
    <x v="8"/>
    <s v="GBC Binding covers"/>
    <n v="20.72"/>
    <n v="2"/>
    <n v="0.2"/>
    <n v="6.4749999999999979"/>
  </r>
  <r>
    <n v="1299"/>
    <x v="611"/>
    <x v="0"/>
    <x v="16"/>
    <n v="41621"/>
    <s v="Second Class"/>
    <s v="QJ-19255"/>
    <s v="Quincy Jones"/>
    <x v="1"/>
    <s v="United States"/>
    <s v="Saint Paul"/>
    <x v="11"/>
    <n v="55106"/>
    <x v="2"/>
    <s v="TEC-PH-10003555"/>
    <x v="2"/>
    <x v="7"/>
    <s v="Motorola HK250 Universal Bluetooth Headset"/>
    <n v="114.94999999999999"/>
    <n v="5"/>
    <n v="0"/>
    <n v="2.2990000000000066"/>
  </r>
  <r>
    <n v="1300"/>
    <x v="612"/>
    <x v="1"/>
    <x v="242"/>
    <n v="41189"/>
    <s v="First Class"/>
    <s v="AA-10315"/>
    <s v="Alex Avila"/>
    <x v="0"/>
    <s v="United States"/>
    <s v="San Francisco"/>
    <x v="1"/>
    <n v="94109"/>
    <x v="1"/>
    <s v="OFF-ST-10001590"/>
    <x v="1"/>
    <x v="4"/>
    <s v="Tenex Personal Project File with Scoop Front Design, Black"/>
    <n v="26.96"/>
    <n v="2"/>
    <n v="0"/>
    <n v="7.0095999999999989"/>
  </r>
  <r>
    <n v="1301"/>
    <x v="613"/>
    <x v="0"/>
    <x v="443"/>
    <n v="41634"/>
    <s v="Second Class"/>
    <s v="LC-17140"/>
    <s v="Logan Currie"/>
    <x v="0"/>
    <s v="United States"/>
    <s v="Springfield"/>
    <x v="17"/>
    <n v="22153"/>
    <x v="0"/>
    <s v="FUR-FU-10003664"/>
    <x v="0"/>
    <x v="5"/>
    <s v="Electrix Architect's Clamp-On Swing Arm Lamp, Black"/>
    <n v="572.76"/>
    <n v="6"/>
    <n v="0"/>
    <n v="166.10039999999995"/>
  </r>
  <r>
    <n v="1302"/>
    <x v="613"/>
    <x v="0"/>
    <x v="443"/>
    <n v="41634"/>
    <s v="Second Class"/>
    <s v="LC-17140"/>
    <s v="Logan Currie"/>
    <x v="0"/>
    <s v="United States"/>
    <s v="Springfield"/>
    <x v="17"/>
    <n v="22153"/>
    <x v="0"/>
    <s v="FUR-FU-10003664"/>
    <x v="0"/>
    <x v="5"/>
    <s v="Electrix Architect's Clamp-On Swing Arm Lamp, Black"/>
    <n v="286.38"/>
    <n v="3"/>
    <n v="0"/>
    <n v="83.050199999999975"/>
  </r>
  <r>
    <n v="1303"/>
    <x v="614"/>
    <x v="1"/>
    <x v="444"/>
    <n v="41176"/>
    <s v="Second Class"/>
    <s v="TC-21535"/>
    <s v="Tracy Collins"/>
    <x v="2"/>
    <s v="United States"/>
    <s v="Arlington"/>
    <x v="17"/>
    <n v="22204"/>
    <x v="0"/>
    <s v="FUR-BO-10003433"/>
    <x v="0"/>
    <x v="0"/>
    <s v="Sauder Cornerstone Collection Library"/>
    <n v="61.96"/>
    <n v="2"/>
    <n v="0"/>
    <n v="4.3371999999999957"/>
  </r>
  <r>
    <n v="1304"/>
    <x v="615"/>
    <x v="3"/>
    <x v="445"/>
    <n v="41828"/>
    <s v="Standard Class"/>
    <s v="CS-12460"/>
    <s v="Chuck Sachs"/>
    <x v="0"/>
    <s v="United States"/>
    <s v="Columbus"/>
    <x v="32"/>
    <n v="31907"/>
    <x v="0"/>
    <s v="FUR-FU-10002554"/>
    <x v="0"/>
    <x v="5"/>
    <s v="Westinghouse Floor Lamp with Metal Mesh Shade, Black"/>
    <n v="23.99"/>
    <n v="1"/>
    <n v="0"/>
    <n v="5.5176999999999978"/>
  </r>
  <r>
    <n v="1305"/>
    <x v="615"/>
    <x v="3"/>
    <x v="445"/>
    <n v="41828"/>
    <s v="Standard Class"/>
    <s v="CS-12460"/>
    <s v="Chuck Sachs"/>
    <x v="0"/>
    <s v="United States"/>
    <s v="Columbus"/>
    <x v="32"/>
    <n v="31907"/>
    <x v="0"/>
    <s v="TEC-PH-10001557"/>
    <x v="2"/>
    <x v="7"/>
    <s v="Pyle PMP37LED"/>
    <n v="287.96999999999997"/>
    <n v="3"/>
    <n v="0"/>
    <n v="77.751899999999992"/>
  </r>
  <r>
    <n v="1306"/>
    <x v="616"/>
    <x v="0"/>
    <x v="216"/>
    <n v="41472"/>
    <s v="Second Class"/>
    <s v="BM-11785"/>
    <s v="Bryan Mills"/>
    <x v="0"/>
    <s v="United States"/>
    <s v="Houston"/>
    <x v="5"/>
    <n v="77036"/>
    <x v="2"/>
    <s v="TEC-PH-10003437"/>
    <x v="2"/>
    <x v="7"/>
    <s v="Blue Parrot B250XT Professional Grade Wireless Bluetooth Headset with"/>
    <n v="419.94399999999996"/>
    <n v="7"/>
    <n v="0.2"/>
    <n v="52.492999999999967"/>
  </r>
  <r>
    <n v="1307"/>
    <x v="617"/>
    <x v="0"/>
    <x v="23"/>
    <n v="41447"/>
    <s v="First Class"/>
    <s v="RC-19825"/>
    <s v="Roy Collins"/>
    <x v="0"/>
    <s v="United States"/>
    <s v="Pasadena"/>
    <x v="1"/>
    <n v="91104"/>
    <x v="1"/>
    <s v="OFF-PA-10002986"/>
    <x v="1"/>
    <x v="10"/>
    <s v="Xerox 1898"/>
    <n v="46.76"/>
    <n v="7"/>
    <n v="0"/>
    <n v="22.444800000000001"/>
  </r>
  <r>
    <n v="1308"/>
    <x v="617"/>
    <x v="0"/>
    <x v="23"/>
    <n v="41447"/>
    <s v="First Class"/>
    <s v="RC-19825"/>
    <s v="Roy Collins"/>
    <x v="0"/>
    <s v="United States"/>
    <s v="Pasadena"/>
    <x v="1"/>
    <n v="91104"/>
    <x v="1"/>
    <s v="OFF-BI-10000320"/>
    <x v="1"/>
    <x v="8"/>
    <s v="GBC Plastic Binding Combs"/>
    <n v="17.712"/>
    <n v="3"/>
    <n v="0.2"/>
    <n v="6.4206000000000012"/>
  </r>
  <r>
    <n v="1309"/>
    <x v="617"/>
    <x v="0"/>
    <x v="23"/>
    <n v="41447"/>
    <s v="First Class"/>
    <s v="RC-19825"/>
    <s v="Roy Collins"/>
    <x v="0"/>
    <s v="United States"/>
    <s v="Pasadena"/>
    <x v="1"/>
    <n v="91104"/>
    <x v="1"/>
    <s v="OFF-AP-10003971"/>
    <x v="1"/>
    <x v="9"/>
    <s v="Belkin 6 Outlet Metallic Surge Strip"/>
    <n v="21.78"/>
    <n v="2"/>
    <n v="0"/>
    <n v="5.6628000000000007"/>
  </r>
  <r>
    <n v="1310"/>
    <x v="617"/>
    <x v="0"/>
    <x v="23"/>
    <n v="41447"/>
    <s v="First Class"/>
    <s v="RC-19825"/>
    <s v="Roy Collins"/>
    <x v="0"/>
    <s v="United States"/>
    <s v="Pasadena"/>
    <x v="1"/>
    <n v="91104"/>
    <x v="1"/>
    <s v="OFF-ST-10001469"/>
    <x v="1"/>
    <x v="4"/>
    <s v="Fellowes Bankers Box Recycled Super Stor/Drawer"/>
    <n v="161.94"/>
    <n v="3"/>
    <n v="0"/>
    <n v="9.716399999999993"/>
  </r>
  <r>
    <n v="1311"/>
    <x v="617"/>
    <x v="0"/>
    <x v="23"/>
    <n v="41447"/>
    <s v="First Class"/>
    <s v="RC-19825"/>
    <s v="Roy Collins"/>
    <x v="0"/>
    <s v="United States"/>
    <s v="Pasadena"/>
    <x v="1"/>
    <n v="91104"/>
    <x v="1"/>
    <s v="FUR-CH-10003846"/>
    <x v="0"/>
    <x v="1"/>
    <s v="Hon Valutask Swivel Chairs"/>
    <n v="161.56800000000001"/>
    <n v="2"/>
    <n v="0.2"/>
    <n v="-8.0783999999999949"/>
  </r>
  <r>
    <n v="1312"/>
    <x v="618"/>
    <x v="0"/>
    <x v="10"/>
    <n v="41622"/>
    <s v="Standard Class"/>
    <s v="FM-14380"/>
    <s v="Fred McMath"/>
    <x v="0"/>
    <s v="United States"/>
    <s v="Lawrence"/>
    <x v="31"/>
    <n v="1841"/>
    <x v="3"/>
    <s v="OFF-LA-10001404"/>
    <x v="1"/>
    <x v="2"/>
    <s v="Avery 517"/>
    <n v="3.69"/>
    <n v="1"/>
    <n v="0"/>
    <n v="1.7343"/>
  </r>
  <r>
    <n v="1313"/>
    <x v="618"/>
    <x v="0"/>
    <x v="10"/>
    <n v="41622"/>
    <s v="Standard Class"/>
    <s v="FM-14380"/>
    <s v="Fred McMath"/>
    <x v="0"/>
    <s v="United States"/>
    <s v="Lawrence"/>
    <x v="31"/>
    <n v="1841"/>
    <x v="3"/>
    <s v="OFF-LA-10001474"/>
    <x v="1"/>
    <x v="2"/>
    <s v="Avery 477"/>
    <n v="122.12"/>
    <n v="4"/>
    <n v="0"/>
    <n v="56.175200000000004"/>
  </r>
  <r>
    <n v="1314"/>
    <x v="619"/>
    <x v="0"/>
    <x v="446"/>
    <n v="41549"/>
    <s v="Standard Class"/>
    <s v="PK-19075"/>
    <s v="Pete Kriz"/>
    <x v="0"/>
    <s v="United States"/>
    <s v="Columbus"/>
    <x v="24"/>
    <n v="43229"/>
    <x v="3"/>
    <s v="FUR-CH-10003199"/>
    <x v="0"/>
    <x v="1"/>
    <s v="Office Star - Contemporary Task Swivel Chair"/>
    <n v="155.37199999999999"/>
    <n v="2"/>
    <n v="0.3"/>
    <n v="-13.317599999999999"/>
  </r>
  <r>
    <n v="1315"/>
    <x v="620"/>
    <x v="0"/>
    <x v="122"/>
    <n v="41632"/>
    <s v="Standard Class"/>
    <s v="HG-14965"/>
    <s v="Henry Goldwyn"/>
    <x v="1"/>
    <s v="United States"/>
    <s v="Los Angeles"/>
    <x v="1"/>
    <n v="90032"/>
    <x v="1"/>
    <s v="OFF-PA-10003072"/>
    <x v="1"/>
    <x v="10"/>
    <s v="Eureka Recycled Copy Paper 8 1/2&quot; x 11&quot;, Ream"/>
    <n v="38.880000000000003"/>
    <n v="6"/>
    <n v="0"/>
    <n v="18.662400000000002"/>
  </r>
  <r>
    <n v="1316"/>
    <x v="620"/>
    <x v="0"/>
    <x v="122"/>
    <n v="41632"/>
    <s v="Standard Class"/>
    <s v="HG-14965"/>
    <s v="Henry Goldwyn"/>
    <x v="1"/>
    <s v="United States"/>
    <s v="Los Angeles"/>
    <x v="1"/>
    <n v="90032"/>
    <x v="1"/>
    <s v="FUR-FU-10004960"/>
    <x v="0"/>
    <x v="5"/>
    <s v="Seth Thomas 12&quot; Clock w/ Goldtone Case"/>
    <n v="183.84"/>
    <n v="8"/>
    <n v="0"/>
    <n v="62.505600000000001"/>
  </r>
  <r>
    <n v="1317"/>
    <x v="620"/>
    <x v="0"/>
    <x v="122"/>
    <n v="41632"/>
    <s v="Standard Class"/>
    <s v="HG-14965"/>
    <s v="Henry Goldwyn"/>
    <x v="1"/>
    <s v="United States"/>
    <s v="Los Angeles"/>
    <x v="1"/>
    <n v="90032"/>
    <x v="1"/>
    <s v="OFF-SU-10003505"/>
    <x v="1"/>
    <x v="14"/>
    <s v="Premier Electric Letter Opener"/>
    <n v="579.29999999999995"/>
    <n v="5"/>
    <n v="0"/>
    <n v="28.964999999999961"/>
  </r>
  <r>
    <n v="1318"/>
    <x v="621"/>
    <x v="3"/>
    <x v="389"/>
    <n v="41988"/>
    <s v="Standard Class"/>
    <s v="HA-14920"/>
    <s v="Helen Andreada"/>
    <x v="0"/>
    <s v="United States"/>
    <s v="Philadelphia"/>
    <x v="9"/>
    <n v="19120"/>
    <x v="3"/>
    <s v="TEC-AC-10003116"/>
    <x v="2"/>
    <x v="11"/>
    <s v="Memorex Froggy Flash Drive 8 GB"/>
    <n v="14.200000000000001"/>
    <n v="1"/>
    <n v="0.2"/>
    <n v="3.3724999999999992"/>
  </r>
  <r>
    <n v="1319"/>
    <x v="622"/>
    <x v="2"/>
    <x v="268"/>
    <n v="40729"/>
    <s v="Standard Class"/>
    <s v="LW-16825"/>
    <s v="Laurel Workman"/>
    <x v="1"/>
    <s v="United States"/>
    <s v="Deltona"/>
    <x v="2"/>
    <n v="32725"/>
    <x v="0"/>
    <s v="TEC-PH-10004586"/>
    <x v="2"/>
    <x v="7"/>
    <s v="Wilson SignalBoost 841262 DB PRO Amplifier Kit"/>
    <n v="575.91999999999996"/>
    <n v="2"/>
    <n v="0.2"/>
    <n v="71.989999999999981"/>
  </r>
  <r>
    <n v="1320"/>
    <x v="622"/>
    <x v="2"/>
    <x v="268"/>
    <n v="40729"/>
    <s v="Standard Class"/>
    <s v="LW-16825"/>
    <s v="Laurel Workman"/>
    <x v="1"/>
    <s v="United States"/>
    <s v="Deltona"/>
    <x v="2"/>
    <n v="32725"/>
    <x v="0"/>
    <s v="OFF-BI-10000546"/>
    <x v="1"/>
    <x v="8"/>
    <s v="Avery Durable Binders"/>
    <n v="5.1840000000000011"/>
    <n v="6"/>
    <n v="0.7"/>
    <n v="-3.6288"/>
  </r>
  <r>
    <n v="1321"/>
    <x v="623"/>
    <x v="3"/>
    <x v="447"/>
    <n v="41679"/>
    <s v="Standard Class"/>
    <s v="MC-17575"/>
    <s v="Matt Collins"/>
    <x v="0"/>
    <s v="United States"/>
    <s v="Cincinnati"/>
    <x v="24"/>
    <n v="45231"/>
    <x v="3"/>
    <s v="OFF-BI-10002071"/>
    <x v="1"/>
    <x v="8"/>
    <s v="Fellowes Black Plastic Comb Bindings"/>
    <n v="5.2290000000000001"/>
    <n v="3"/>
    <n v="0.7"/>
    <n v="-4.1831999999999976"/>
  </r>
  <r>
    <n v="1322"/>
    <x v="623"/>
    <x v="3"/>
    <x v="447"/>
    <n v="41679"/>
    <s v="Standard Class"/>
    <s v="MC-17575"/>
    <s v="Matt Collins"/>
    <x v="0"/>
    <s v="United States"/>
    <s v="Cincinnati"/>
    <x v="24"/>
    <n v="45231"/>
    <x v="3"/>
    <s v="OFF-ST-10001490"/>
    <x v="1"/>
    <x v="4"/>
    <s v="Hot File 7-Pocket, Floor Stand"/>
    <n v="285.55200000000002"/>
    <n v="2"/>
    <n v="0.2"/>
    <n v="35.69399999999996"/>
  </r>
  <r>
    <n v="1323"/>
    <x v="624"/>
    <x v="3"/>
    <x v="448"/>
    <n v="41707"/>
    <s v="Standard Class"/>
    <s v="LP-17095"/>
    <s v="Liz Preis"/>
    <x v="0"/>
    <s v="United States"/>
    <s v="Murray"/>
    <x v="0"/>
    <n v="42071"/>
    <x v="0"/>
    <s v="OFF-AP-10004859"/>
    <x v="1"/>
    <x v="9"/>
    <s v="Acco 6 Outlet Guardian Premium Surge Suppressor"/>
    <n v="72.8"/>
    <n v="5"/>
    <n v="0"/>
    <n v="19.656000000000002"/>
  </r>
  <r>
    <n v="1324"/>
    <x v="625"/>
    <x v="3"/>
    <x v="449"/>
    <n v="41923"/>
    <s v="First Class"/>
    <s v="EB-14170"/>
    <s v="Evan Bailliet"/>
    <x v="0"/>
    <s v="United States"/>
    <s v="Wilmington"/>
    <x v="3"/>
    <n v="28403"/>
    <x v="0"/>
    <s v="OFF-PA-10002659"/>
    <x v="1"/>
    <x v="10"/>
    <s v="Avoid Verbal Orders Carbonless Minifold Book"/>
    <n v="10.816000000000001"/>
    <n v="4"/>
    <n v="0.2"/>
    <n v="3.5151999999999988"/>
  </r>
  <r>
    <n v="1325"/>
    <x v="626"/>
    <x v="2"/>
    <x v="450"/>
    <n v="40819"/>
    <s v="Standard Class"/>
    <s v="GZ-14545"/>
    <s v="George Zrebassa"/>
    <x v="1"/>
    <s v="United States"/>
    <s v="Lawrence"/>
    <x v="31"/>
    <n v="1841"/>
    <x v="3"/>
    <s v="OFF-ST-10001321"/>
    <x v="1"/>
    <x v="4"/>
    <s v="Decoflex Hanging Personal Folder File, Blue"/>
    <n v="46.26"/>
    <n v="3"/>
    <n v="0"/>
    <n v="12.490200000000003"/>
  </r>
  <r>
    <n v="1326"/>
    <x v="627"/>
    <x v="2"/>
    <x v="279"/>
    <n v="40693"/>
    <s v="First Class"/>
    <s v="LE-16810"/>
    <s v="Laurel Elliston"/>
    <x v="0"/>
    <s v="United States"/>
    <s v="Chicago"/>
    <x v="10"/>
    <n v="60653"/>
    <x v="2"/>
    <s v="OFF-BI-10004139"/>
    <x v="1"/>
    <x v="8"/>
    <s v="Fellowes Presentation Covers for Comb Binding Machines"/>
    <n v="17.459999999999997"/>
    <n v="6"/>
    <n v="0.8"/>
    <n v="-30.555000000000007"/>
  </r>
  <r>
    <n v="1327"/>
    <x v="628"/>
    <x v="1"/>
    <x v="451"/>
    <n v="41078"/>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n v="41366"/>
    <s v="First Class"/>
    <s v="CP-12085"/>
    <s v="Cathy Prescott"/>
    <x v="1"/>
    <s v="United States"/>
    <s v="Norwich"/>
    <x v="29"/>
    <n v="6360"/>
    <x v="3"/>
    <s v="OFF-PA-10004156"/>
    <x v="1"/>
    <x v="10"/>
    <s v="Xerox 188"/>
    <n v="11.34"/>
    <n v="1"/>
    <n v="0"/>
    <n v="5.5565999999999995"/>
  </r>
  <r>
    <n v="1329"/>
    <x v="630"/>
    <x v="3"/>
    <x v="453"/>
    <n v="41931"/>
    <s v="Second Class"/>
    <s v="FG-14260"/>
    <s v="Frank Gastineau"/>
    <x v="2"/>
    <s v="United States"/>
    <s v="San Francisco"/>
    <x v="1"/>
    <n v="94110"/>
    <x v="1"/>
    <s v="OFF-AR-10002818"/>
    <x v="1"/>
    <x v="6"/>
    <s v="Panasonic KP-310 Heavy-Duty Electric Pencil Sharpener"/>
    <n v="87.92"/>
    <n v="4"/>
    <n v="0"/>
    <n v="26.375999999999998"/>
  </r>
  <r>
    <n v="1330"/>
    <x v="631"/>
    <x v="0"/>
    <x v="454"/>
    <n v="41422"/>
    <s v="Standard Class"/>
    <s v="LD-17005"/>
    <s v="Lisa DeCherney"/>
    <x v="0"/>
    <s v="United States"/>
    <s v="San Francisco"/>
    <x v="1"/>
    <n v="94109"/>
    <x v="1"/>
    <s v="FUR-FU-10003691"/>
    <x v="0"/>
    <x v="5"/>
    <s v="Eldon Image Series Desk Accessories, Ebony"/>
    <n v="37.049999999999997"/>
    <n v="3"/>
    <n v="0"/>
    <n v="16.302"/>
  </r>
  <r>
    <n v="1331"/>
    <x v="632"/>
    <x v="3"/>
    <x v="455"/>
    <n v="41797"/>
    <s v="Standard Class"/>
    <s v="AB-10255"/>
    <s v="Alejandro Ballentine"/>
    <x v="2"/>
    <s v="United States"/>
    <s v="Lorain"/>
    <x v="24"/>
    <n v="44052"/>
    <x v="3"/>
    <s v="TEC-PH-10000347"/>
    <x v="2"/>
    <x v="7"/>
    <s v="Cush Cases Heavy Duty Rugged Cover Case for Samsung Galaxy S5 - Purple"/>
    <n v="2.97"/>
    <n v="1"/>
    <n v="0.4"/>
    <n v="-0.64350000000000018"/>
  </r>
  <r>
    <n v="1332"/>
    <x v="632"/>
    <x v="3"/>
    <x v="455"/>
    <n v="41797"/>
    <s v="Standard Class"/>
    <s v="AB-10255"/>
    <s v="Alejandro Ballentine"/>
    <x v="2"/>
    <s v="United States"/>
    <s v="Lorain"/>
    <x v="24"/>
    <n v="44052"/>
    <x v="3"/>
    <s v="OFF-ST-10004507"/>
    <x v="1"/>
    <x v="4"/>
    <s v="Advantus Rolling Storage Box"/>
    <n v="27.439999999999998"/>
    <n v="2"/>
    <n v="0.2"/>
    <n v="2.4009999999999998"/>
  </r>
  <r>
    <n v="1333"/>
    <x v="633"/>
    <x v="2"/>
    <x v="456"/>
    <n v="40596"/>
    <s v="Standard Class"/>
    <s v="MN-17935"/>
    <s v="Michael Nguyen"/>
    <x v="0"/>
    <s v="United States"/>
    <s v="Dallas"/>
    <x v="5"/>
    <n v="75220"/>
    <x v="2"/>
    <s v="OFF-BI-10002012"/>
    <x v="1"/>
    <x v="8"/>
    <s v="Wilson Jones Easy Flow II Sheet Lifters"/>
    <n v="1.0799999999999998"/>
    <n v="3"/>
    <n v="0.8"/>
    <n v="-1.7280000000000002"/>
  </r>
  <r>
    <n v="1334"/>
    <x v="633"/>
    <x v="2"/>
    <x v="456"/>
    <n v="40596"/>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n v="40673"/>
    <s v="Standard Class"/>
    <s v="HP-14815"/>
    <s v="Harold Pawlan"/>
    <x v="2"/>
    <s v="United States"/>
    <s v="Los Angeles"/>
    <x v="1"/>
    <n v="90049"/>
    <x v="1"/>
    <s v="OFF-BI-10003684"/>
    <x v="1"/>
    <x v="8"/>
    <s v="Wilson Jones Legal Size Ring Binders"/>
    <n v="140.73599999999999"/>
    <n v="8"/>
    <n v="0.2"/>
    <n v="52.775999999999996"/>
  </r>
  <r>
    <n v="1336"/>
    <x v="635"/>
    <x v="0"/>
    <x v="458"/>
    <n v="41418"/>
    <s v="Standard Class"/>
    <s v="JR-15670"/>
    <s v="Jim Radford"/>
    <x v="0"/>
    <s v="United States"/>
    <s v="Middletown"/>
    <x v="29"/>
    <n v="6457"/>
    <x v="3"/>
    <s v="OFF-ST-10002574"/>
    <x v="1"/>
    <x v="4"/>
    <s v="SAFCO Commercial Wire Shelving, Black"/>
    <n v="552.55999999999995"/>
    <n v="4"/>
    <n v="0"/>
    <n v="0"/>
  </r>
  <r>
    <n v="1337"/>
    <x v="636"/>
    <x v="3"/>
    <x v="459"/>
    <n v="41737"/>
    <s v="Standard Class"/>
    <s v="JF-15190"/>
    <s v="Jamie Frazer"/>
    <x v="0"/>
    <s v="United States"/>
    <s v="Los Angeles"/>
    <x v="1"/>
    <n v="90008"/>
    <x v="1"/>
    <s v="FUR-FU-10003724"/>
    <x v="0"/>
    <x v="5"/>
    <s v="Westinghouse Clip-On Gooseneck Lamps"/>
    <n v="25.11"/>
    <n v="3"/>
    <n v="0"/>
    <n v="6.5285999999999991"/>
  </r>
  <r>
    <n v="1338"/>
    <x v="637"/>
    <x v="3"/>
    <x v="185"/>
    <n v="41732"/>
    <s v="Second Class"/>
    <s v="CM-12115"/>
    <s v="Chad McGuire"/>
    <x v="0"/>
    <s v="United States"/>
    <s v="New York City"/>
    <x v="15"/>
    <n v="10011"/>
    <x v="3"/>
    <s v="FUR-FU-10004018"/>
    <x v="0"/>
    <x v="5"/>
    <s v="Tensor Computer Mounted Lamp"/>
    <n v="29.78"/>
    <n v="2"/>
    <n v="0"/>
    <n v="8.0406000000000013"/>
  </r>
  <r>
    <n v="1339"/>
    <x v="637"/>
    <x v="3"/>
    <x v="185"/>
    <n v="41732"/>
    <s v="Second Class"/>
    <s v="CM-12115"/>
    <s v="Chad McGuire"/>
    <x v="0"/>
    <s v="United States"/>
    <s v="New York City"/>
    <x v="15"/>
    <n v="10011"/>
    <x v="3"/>
    <s v="TEC-PH-10002549"/>
    <x v="2"/>
    <x v="7"/>
    <s v="Polycom SoundPoint IP 450 VoIP phone"/>
    <n v="677.58"/>
    <n v="3"/>
    <n v="0"/>
    <n v="176.17080000000001"/>
  </r>
  <r>
    <n v="1340"/>
    <x v="637"/>
    <x v="3"/>
    <x v="185"/>
    <n v="41732"/>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n v="41644"/>
    <s v="First Class"/>
    <s v="AS-10045"/>
    <s v="Aaron Smayling"/>
    <x v="1"/>
    <s v="United States"/>
    <s v="Jacksonville"/>
    <x v="3"/>
    <n v="28540"/>
    <x v="0"/>
    <s v="TEC-MA-10002178"/>
    <x v="2"/>
    <x v="15"/>
    <s v="Cisco CP-7937G Unified IP Conference Station Phone"/>
    <n v="695.7"/>
    <n v="2"/>
    <n v="0.5"/>
    <n v="-27.827999999999975"/>
  </r>
  <r>
    <n v="1342"/>
    <x v="638"/>
    <x v="3"/>
    <x v="460"/>
    <n v="41644"/>
    <s v="First Class"/>
    <s v="AS-10045"/>
    <s v="Aaron Smayling"/>
    <x v="1"/>
    <s v="United States"/>
    <s v="Jacksonville"/>
    <x v="3"/>
    <n v="28540"/>
    <x v="0"/>
    <s v="OFF-BI-10003694"/>
    <x v="1"/>
    <x v="8"/>
    <s v="Avery 3 1/2&quot; Diskette Storage Pages, 10/Pack"/>
    <n v="15.66"/>
    <n v="5"/>
    <n v="0.7"/>
    <n v="-12.527999999999995"/>
  </r>
  <r>
    <n v="1343"/>
    <x v="638"/>
    <x v="3"/>
    <x v="460"/>
    <n v="41644"/>
    <s v="First Class"/>
    <s v="AS-10045"/>
    <s v="Aaron Smayling"/>
    <x v="1"/>
    <s v="United States"/>
    <s v="Jacksonville"/>
    <x v="3"/>
    <n v="28540"/>
    <x v="0"/>
    <s v="OFF-BI-10000474"/>
    <x v="1"/>
    <x v="8"/>
    <s v="Avery Recycled Flexi-View Covers for Binding Systems"/>
    <n v="28.854000000000006"/>
    <n v="6"/>
    <n v="0.7"/>
    <n v="-21.159599999999998"/>
  </r>
  <r>
    <n v="1344"/>
    <x v="639"/>
    <x v="1"/>
    <x v="71"/>
    <n v="41061"/>
    <s v="Standard Class"/>
    <s v="KB-16315"/>
    <s v="Karl Braun"/>
    <x v="0"/>
    <s v="United States"/>
    <s v="Freeport"/>
    <x v="15"/>
    <n v="11520"/>
    <x v="3"/>
    <s v="OFF-AR-10000411"/>
    <x v="1"/>
    <x v="6"/>
    <s v="Boston 16701 Slimline Battery Pencil Sharpener"/>
    <n v="47.82"/>
    <n v="3"/>
    <n v="0"/>
    <n v="14.345999999999995"/>
  </r>
  <r>
    <n v="1345"/>
    <x v="639"/>
    <x v="1"/>
    <x v="71"/>
    <n v="41061"/>
    <s v="Standard Class"/>
    <s v="KB-16315"/>
    <s v="Karl Braun"/>
    <x v="0"/>
    <s v="United States"/>
    <s v="Freeport"/>
    <x v="15"/>
    <n v="11520"/>
    <x v="3"/>
    <s v="OFF-LA-10000262"/>
    <x v="1"/>
    <x v="2"/>
    <s v="Avery 494"/>
    <n v="13.049999999999999"/>
    <n v="5"/>
    <n v="0"/>
    <n v="6.0029999999999992"/>
  </r>
  <r>
    <n v="1346"/>
    <x v="640"/>
    <x v="2"/>
    <x v="461"/>
    <n v="40626"/>
    <s v="Standard Class"/>
    <s v="BN-11515"/>
    <s v="Bradley Nguyen"/>
    <x v="0"/>
    <s v="United States"/>
    <s v="Lakeville"/>
    <x v="11"/>
    <n v="55044"/>
    <x v="2"/>
    <s v="OFF-AP-10001154"/>
    <x v="1"/>
    <x v="9"/>
    <s v="Bionaire Personal Warm Mist Humidifier/Vaporizer"/>
    <n v="93.78"/>
    <n v="2"/>
    <n v="0"/>
    <n v="36.574200000000005"/>
  </r>
  <r>
    <n v="1347"/>
    <x v="640"/>
    <x v="2"/>
    <x v="461"/>
    <n v="40626"/>
    <s v="Standard Class"/>
    <s v="BN-11515"/>
    <s v="Bradley Nguyen"/>
    <x v="0"/>
    <s v="United States"/>
    <s v="Lakeville"/>
    <x v="11"/>
    <n v="55044"/>
    <x v="2"/>
    <s v="OFF-PA-10000466"/>
    <x v="1"/>
    <x v="10"/>
    <s v="Memo Book, 100 Message Capacity, 5 3/8” x 11”"/>
    <n v="47.18"/>
    <n v="7"/>
    <n v="0"/>
    <n v="23.59"/>
  </r>
  <r>
    <n v="1348"/>
    <x v="640"/>
    <x v="2"/>
    <x v="461"/>
    <n v="40626"/>
    <s v="Standard Class"/>
    <s v="BN-11515"/>
    <s v="Bradley Nguyen"/>
    <x v="0"/>
    <s v="United States"/>
    <s v="Lakeville"/>
    <x v="11"/>
    <n v="55044"/>
    <x v="2"/>
    <s v="OFF-AR-10003829"/>
    <x v="1"/>
    <x v="6"/>
    <s v="Newell 35"/>
    <n v="19.68"/>
    <n v="6"/>
    <n v="0"/>
    <n v="5.7071999999999976"/>
  </r>
  <r>
    <n v="1349"/>
    <x v="640"/>
    <x v="2"/>
    <x v="461"/>
    <n v="40626"/>
    <s v="Standard Class"/>
    <s v="BN-11515"/>
    <s v="Bradley Nguyen"/>
    <x v="0"/>
    <s v="United States"/>
    <s v="Lakeville"/>
    <x v="11"/>
    <n v="55044"/>
    <x v="2"/>
    <s v="OFF-BI-10001758"/>
    <x v="1"/>
    <x v="8"/>
    <s v="Wilson Jones 14 Line Acrylic Coated Pressboard Data Binders"/>
    <n v="53.4"/>
    <n v="10"/>
    <n v="0"/>
    <n v="25.097999999999999"/>
  </r>
  <r>
    <n v="1350"/>
    <x v="640"/>
    <x v="2"/>
    <x v="461"/>
    <n v="40626"/>
    <s v="Standard Class"/>
    <s v="BN-11515"/>
    <s v="Bradley Nguyen"/>
    <x v="0"/>
    <s v="United States"/>
    <s v="Lakeville"/>
    <x v="11"/>
    <n v="55044"/>
    <x v="2"/>
    <s v="OFF-BI-10000136"/>
    <x v="1"/>
    <x v="8"/>
    <s v="Avery Non-Stick Heavy Duty View Round Locking Ring Binders"/>
    <n v="35.880000000000003"/>
    <n v="6"/>
    <n v="0"/>
    <n v="17.2224"/>
  </r>
  <r>
    <n v="1351"/>
    <x v="641"/>
    <x v="2"/>
    <x v="462"/>
    <n v="40824"/>
    <s v="Second Class"/>
    <s v="BP-11290"/>
    <s v="Beth Paige"/>
    <x v="0"/>
    <s v="United States"/>
    <s v="Evanston"/>
    <x v="10"/>
    <n v="60201"/>
    <x v="2"/>
    <s v="FUR-CH-10002880"/>
    <x v="0"/>
    <x v="1"/>
    <s v="Global High-Back Leather Tilter, Burgundy"/>
    <n v="258.279"/>
    <n v="3"/>
    <n v="0.3"/>
    <n v="-70.104300000000023"/>
  </r>
  <r>
    <n v="1352"/>
    <x v="642"/>
    <x v="0"/>
    <x v="463"/>
    <n v="41365"/>
    <s v="First Class"/>
    <s v="AS-10045"/>
    <s v="Aaron Smayling"/>
    <x v="1"/>
    <s v="United States"/>
    <s v="Arlington"/>
    <x v="17"/>
    <n v="22204"/>
    <x v="0"/>
    <s v="OFF-ST-10000649"/>
    <x v="1"/>
    <x v="4"/>
    <s v="Hanging Personal Folder File"/>
    <n v="31.4"/>
    <n v="2"/>
    <n v="0"/>
    <n v="7.8500000000000014"/>
  </r>
  <r>
    <n v="1353"/>
    <x v="643"/>
    <x v="3"/>
    <x v="464"/>
    <n v="41769"/>
    <s v="Standard Class"/>
    <s v="LW-16990"/>
    <s v="Lindsay Williams"/>
    <x v="1"/>
    <s v="United States"/>
    <s v="San Francisco"/>
    <x v="1"/>
    <n v="94109"/>
    <x v="1"/>
    <s v="TEC-PH-10003092"/>
    <x v="2"/>
    <x v="7"/>
    <s v="Motorola L804"/>
    <n v="183.96"/>
    <n v="5"/>
    <n v="0.2"/>
    <n v="20.695499999999988"/>
  </r>
  <r>
    <n v="1354"/>
    <x v="643"/>
    <x v="3"/>
    <x v="464"/>
    <n v="41769"/>
    <s v="Standard Class"/>
    <s v="LW-16990"/>
    <s v="Lindsay Williams"/>
    <x v="1"/>
    <s v="United States"/>
    <s v="San Francisco"/>
    <x v="1"/>
    <n v="94109"/>
    <x v="1"/>
    <s v="OFF-PA-10002250"/>
    <x v="1"/>
    <x v="10"/>
    <s v="Things To Do Today Pad"/>
    <n v="17.61"/>
    <n v="3"/>
    <n v="0"/>
    <n v="8.4527999999999999"/>
  </r>
  <r>
    <n v="1355"/>
    <x v="643"/>
    <x v="3"/>
    <x v="464"/>
    <n v="41769"/>
    <s v="Standard Class"/>
    <s v="LW-16990"/>
    <s v="Lindsay Williams"/>
    <x v="1"/>
    <s v="United States"/>
    <s v="San Francisco"/>
    <x v="1"/>
    <n v="94109"/>
    <x v="1"/>
    <s v="FUR-TA-10003473"/>
    <x v="0"/>
    <x v="3"/>
    <s v="Bretford Rectangular Conference Table Tops"/>
    <n v="300.904"/>
    <n v="1"/>
    <n v="0.2"/>
    <n v="11.283900000000017"/>
  </r>
  <r>
    <n v="1356"/>
    <x v="644"/>
    <x v="2"/>
    <x v="260"/>
    <n v="40729"/>
    <s v="Same Day"/>
    <s v="DC-12850"/>
    <s v="Dan Campbell"/>
    <x v="0"/>
    <s v="United States"/>
    <s v="Houston"/>
    <x v="5"/>
    <n v="77036"/>
    <x v="2"/>
    <s v="OFF-ST-10001522"/>
    <x v="1"/>
    <x v="4"/>
    <s v="Gould Plastics 18-Pocket Panel Bin, 34w x 5-1/4d x 20-1/2h"/>
    <n v="220.77600000000001"/>
    <n v="3"/>
    <n v="0.2"/>
    <n v="-44.155200000000022"/>
  </r>
  <r>
    <n v="1357"/>
    <x v="644"/>
    <x v="2"/>
    <x v="260"/>
    <n v="40729"/>
    <s v="Same Day"/>
    <s v="DC-12850"/>
    <s v="Dan Campbell"/>
    <x v="0"/>
    <s v="United States"/>
    <s v="Houston"/>
    <x v="5"/>
    <n v="77036"/>
    <x v="2"/>
    <s v="OFF-ST-10000563"/>
    <x v="1"/>
    <x v="4"/>
    <s v="Fellowes Bankers Box Stor/Drawer Steel Plus"/>
    <n v="281.42400000000004"/>
    <n v="11"/>
    <n v="0.2"/>
    <n v="-35.178000000000004"/>
  </r>
  <r>
    <n v="1358"/>
    <x v="645"/>
    <x v="0"/>
    <x v="465"/>
    <n v="41402"/>
    <s v="First Class"/>
    <s v="ND-18370"/>
    <s v="Natalie DeCherney"/>
    <x v="0"/>
    <s v="United States"/>
    <s v="Louisville"/>
    <x v="0"/>
    <n v="40214"/>
    <x v="0"/>
    <s v="OFF-PA-10003641"/>
    <x v="1"/>
    <x v="10"/>
    <s v="Xerox 1909"/>
    <n v="79.14"/>
    <n v="3"/>
    <n v="0"/>
    <n v="36.404399999999995"/>
  </r>
  <r>
    <n v="1359"/>
    <x v="646"/>
    <x v="3"/>
    <x v="466"/>
    <n v="41757"/>
    <s v="First Class"/>
    <s v="LB-16735"/>
    <s v="Larry Blacks"/>
    <x v="0"/>
    <s v="United States"/>
    <s v="Fort Worth"/>
    <x v="5"/>
    <n v="76106"/>
    <x v="2"/>
    <s v="FUR-FU-10000010"/>
    <x v="0"/>
    <x v="5"/>
    <s v="DAX Value U-Channel Document Frames, Easel Back"/>
    <n v="1.988"/>
    <n v="1"/>
    <n v="0.6"/>
    <n v="-1.4413"/>
  </r>
  <r>
    <n v="1360"/>
    <x v="647"/>
    <x v="2"/>
    <x v="467"/>
    <n v="40817"/>
    <s v="Second Class"/>
    <s v="KT-16465"/>
    <s v="Kean Takahito"/>
    <x v="0"/>
    <s v="United States"/>
    <s v="Los Angeles"/>
    <x v="1"/>
    <n v="90049"/>
    <x v="1"/>
    <s v="FUR-CH-10002961"/>
    <x v="0"/>
    <x v="1"/>
    <s v="Leather Task Chair, Black"/>
    <n v="145.56800000000001"/>
    <n v="2"/>
    <n v="0.2"/>
    <n v="0"/>
  </r>
  <r>
    <n v="1361"/>
    <x v="648"/>
    <x v="3"/>
    <x v="15"/>
    <n v="41938"/>
    <s v="Standard Class"/>
    <s v="HM-14860"/>
    <s v="Harry Marie"/>
    <x v="1"/>
    <s v="United States"/>
    <s v="Philadelphia"/>
    <x v="9"/>
    <n v="19120"/>
    <x v="3"/>
    <s v="OFF-AR-10002956"/>
    <x v="1"/>
    <x v="6"/>
    <s v="Boston 16801 Nautilus Battery Pencil Sharpener"/>
    <n v="123.256"/>
    <n v="7"/>
    <n v="0.2"/>
    <n v="9.2441999999999993"/>
  </r>
  <r>
    <n v="1362"/>
    <x v="648"/>
    <x v="3"/>
    <x v="15"/>
    <n v="41938"/>
    <s v="Standard Class"/>
    <s v="HM-14860"/>
    <s v="Harry Marie"/>
    <x v="1"/>
    <s v="United States"/>
    <s v="Philadelphia"/>
    <x v="9"/>
    <n v="19120"/>
    <x v="3"/>
    <s v="OFF-PA-10004041"/>
    <x v="1"/>
    <x v="10"/>
    <s v="It's Hot Message Books with Stickers, 2 3/4&quot; x 5&quot;"/>
    <n v="23.680000000000003"/>
    <n v="4"/>
    <n v="0.2"/>
    <n v="7.3999999999999995"/>
  </r>
  <r>
    <n v="1363"/>
    <x v="648"/>
    <x v="3"/>
    <x v="15"/>
    <n v="41938"/>
    <s v="Standard Class"/>
    <s v="HM-14860"/>
    <s v="Harry Marie"/>
    <x v="1"/>
    <s v="United States"/>
    <s v="Philadelphia"/>
    <x v="9"/>
    <n v="19120"/>
    <x v="3"/>
    <s v="TEC-PH-10001336"/>
    <x v="2"/>
    <x v="7"/>
    <s v="Digium D40 VoIP phone"/>
    <n v="309.57600000000002"/>
    <n v="4"/>
    <n v="0.4"/>
    <n v="-56.755600000000015"/>
  </r>
  <r>
    <n v="1364"/>
    <x v="649"/>
    <x v="3"/>
    <x v="468"/>
    <n v="41955"/>
    <s v="First Class"/>
    <s v="AB-10600"/>
    <s v="Ann Blume"/>
    <x v="1"/>
    <s v="United States"/>
    <s v="Tucson"/>
    <x v="16"/>
    <n v="85705"/>
    <x v="1"/>
    <s v="OFF-BI-10001036"/>
    <x v="1"/>
    <x v="8"/>
    <s v="Cardinal EasyOpen D-Ring Binders"/>
    <n v="38.388000000000005"/>
    <n v="14"/>
    <n v="0.7"/>
    <n v="-25.591999999999999"/>
  </r>
  <r>
    <n v="1365"/>
    <x v="649"/>
    <x v="3"/>
    <x v="468"/>
    <n v="41955"/>
    <s v="First Class"/>
    <s v="AB-10600"/>
    <s v="Ann Blume"/>
    <x v="1"/>
    <s v="United States"/>
    <s v="Tucson"/>
    <x v="16"/>
    <n v="85705"/>
    <x v="1"/>
    <s v="TEC-MA-10003183"/>
    <x v="2"/>
    <x v="15"/>
    <s v="DYMO CardScan Personal V9 Business Card Scanner"/>
    <n v="95.994000000000014"/>
    <n v="2"/>
    <n v="0.7"/>
    <n v="-63.995999999999981"/>
  </r>
  <r>
    <n v="1366"/>
    <x v="649"/>
    <x v="3"/>
    <x v="468"/>
    <n v="41955"/>
    <s v="First Class"/>
    <s v="AB-10600"/>
    <s v="Ann Blume"/>
    <x v="1"/>
    <s v="United States"/>
    <s v="Tucson"/>
    <x v="16"/>
    <n v="85705"/>
    <x v="1"/>
    <s v="TEC-AC-10001314"/>
    <x v="2"/>
    <x v="11"/>
    <s v="Case Logic 2.4GHz Wireless Keyboard"/>
    <n v="239.95200000000003"/>
    <n v="6"/>
    <n v="0.2"/>
    <n v="-35.992800000000038"/>
  </r>
  <r>
    <n v="1367"/>
    <x v="649"/>
    <x v="3"/>
    <x v="468"/>
    <n v="41955"/>
    <s v="First Class"/>
    <s v="AB-10600"/>
    <s v="Ann Blume"/>
    <x v="1"/>
    <s v="United States"/>
    <s v="Tucson"/>
    <x v="16"/>
    <n v="85705"/>
    <x v="1"/>
    <s v="TEC-PH-10002563"/>
    <x v="2"/>
    <x v="7"/>
    <s v="Adtran 1202752G1"/>
    <n v="201.584"/>
    <n v="2"/>
    <n v="0.2"/>
    <n v="15.118800000000007"/>
  </r>
  <r>
    <n v="1368"/>
    <x v="649"/>
    <x v="3"/>
    <x v="468"/>
    <n v="41955"/>
    <s v="First Class"/>
    <s v="AB-10600"/>
    <s v="Ann Blume"/>
    <x v="1"/>
    <s v="United States"/>
    <s v="Tucson"/>
    <x v="16"/>
    <n v="85705"/>
    <x v="1"/>
    <s v="FUR-CH-10003312"/>
    <x v="0"/>
    <x v="1"/>
    <s v="Hon 2090 “Pillow Soft” Series Mid Back Swivel/Tilt Chairs"/>
    <n v="899.13600000000008"/>
    <n v="4"/>
    <n v="0.2"/>
    <n v="-146.10960000000014"/>
  </r>
  <r>
    <n v="1369"/>
    <x v="650"/>
    <x v="3"/>
    <x v="141"/>
    <n v="41832"/>
    <s v="First Class"/>
    <s v="SZ-20035"/>
    <s v="Sam Zeldin"/>
    <x v="2"/>
    <s v="United States"/>
    <s v="Pico Rivera"/>
    <x v="1"/>
    <n v="90660"/>
    <x v="1"/>
    <s v="FUR-FU-10001588"/>
    <x v="0"/>
    <x v="5"/>
    <s v="Deflect-o SuperTray Unbreakable Stackable Tray, Letter, Black"/>
    <n v="145.9"/>
    <n v="5"/>
    <n v="0"/>
    <n v="62.736999999999995"/>
  </r>
  <r>
    <n v="1370"/>
    <x v="651"/>
    <x v="1"/>
    <x v="100"/>
    <n v="41271"/>
    <s v="Standard Class"/>
    <s v="JR-15670"/>
    <s v="Jim Radford"/>
    <x v="0"/>
    <s v="United States"/>
    <s v="Colorado Springs"/>
    <x v="22"/>
    <n v="80906"/>
    <x v="1"/>
    <s v="FUR-BO-10002613"/>
    <x v="0"/>
    <x v="0"/>
    <s v="Atlantic Metals Mobile 4-Shelf Bookcases, Custom Colors"/>
    <n v="590.05800000000011"/>
    <n v="7"/>
    <n v="0.7"/>
    <n v="-786.74400000000026"/>
  </r>
  <r>
    <n v="1371"/>
    <x v="651"/>
    <x v="1"/>
    <x v="100"/>
    <n v="41271"/>
    <s v="Standard Class"/>
    <s v="JR-15670"/>
    <s v="Jim Radford"/>
    <x v="0"/>
    <s v="United States"/>
    <s v="Colorado Springs"/>
    <x v="22"/>
    <n v="80906"/>
    <x v="1"/>
    <s v="OFF-AR-10003405"/>
    <x v="1"/>
    <x v="6"/>
    <s v="Dixon My First Ticonderoga Pencil, #2"/>
    <n v="14.04"/>
    <n v="3"/>
    <n v="0.2"/>
    <n v="1.5794999999999986"/>
  </r>
  <r>
    <n v="1372"/>
    <x v="652"/>
    <x v="3"/>
    <x v="469"/>
    <n v="41711"/>
    <s v="Standard Class"/>
    <s v="MG-17890"/>
    <s v="Michael Granlund"/>
    <x v="2"/>
    <s v="United States"/>
    <s v="Clinton"/>
    <x v="39"/>
    <n v="20735"/>
    <x v="3"/>
    <s v="TEC-AC-10004510"/>
    <x v="2"/>
    <x v="11"/>
    <s v="Logitech Desktop MK120 Mouse and keyboard Combo"/>
    <n v="49.08"/>
    <n v="3"/>
    <n v="0"/>
    <n v="4.9079999999999977"/>
  </r>
  <r>
    <n v="1373"/>
    <x v="653"/>
    <x v="2"/>
    <x v="470"/>
    <n v="40639"/>
    <s v="Second Class"/>
    <s v="KM-16720"/>
    <s v="Kunst Miller"/>
    <x v="0"/>
    <s v="United States"/>
    <s v="Vallejo"/>
    <x v="1"/>
    <n v="94591"/>
    <x v="1"/>
    <s v="OFF-LA-10002312"/>
    <x v="1"/>
    <x v="2"/>
    <s v="Avery 490"/>
    <n v="29.6"/>
    <n v="2"/>
    <n v="0"/>
    <n v="14.8"/>
  </r>
  <r>
    <n v="1374"/>
    <x v="653"/>
    <x v="2"/>
    <x v="470"/>
    <n v="40639"/>
    <s v="Second Class"/>
    <s v="KM-16720"/>
    <s v="Kunst Miller"/>
    <x v="0"/>
    <s v="United States"/>
    <s v="Vallejo"/>
    <x v="1"/>
    <n v="94591"/>
    <x v="1"/>
    <s v="OFF-BI-10000042"/>
    <x v="1"/>
    <x v="8"/>
    <s v="Pressboard Data Binder, Crimson, 12&quot; X 8 1/2&quot;"/>
    <n v="17.088000000000001"/>
    <n v="4"/>
    <n v="0.2"/>
    <n v="5.5535999999999994"/>
  </r>
  <r>
    <n v="1375"/>
    <x v="654"/>
    <x v="1"/>
    <x v="471"/>
    <n v="41171"/>
    <s v="Standard Class"/>
    <s v="CA-12265"/>
    <s v="Christina Anderson"/>
    <x v="0"/>
    <s v="United States"/>
    <s v="Provo"/>
    <x v="7"/>
    <n v="84604"/>
    <x v="1"/>
    <s v="FUR-TA-10003008"/>
    <x v="0"/>
    <x v="3"/>
    <s v="Lesro Round Back Collection Coffee Table, End Table"/>
    <n v="912.75"/>
    <n v="5"/>
    <n v="0"/>
    <n v="118.65750000000006"/>
  </r>
  <r>
    <n v="1376"/>
    <x v="655"/>
    <x v="2"/>
    <x v="472"/>
    <n v="40764"/>
    <s v="Second Class"/>
    <s v="VD-21670"/>
    <s v="Valerie Dominguez"/>
    <x v="0"/>
    <s v="United States"/>
    <s v="Pleasant Grove"/>
    <x v="7"/>
    <n v="84062"/>
    <x v="1"/>
    <s v="OFF-AP-10003590"/>
    <x v="1"/>
    <x v="9"/>
    <s v="Hoover WindTunnel Plus Canister Vacuum"/>
    <n v="1089.75"/>
    <n v="3"/>
    <n v="0"/>
    <n v="305.13000000000011"/>
  </r>
  <r>
    <n v="1377"/>
    <x v="655"/>
    <x v="2"/>
    <x v="472"/>
    <n v="40764"/>
    <s v="Second Class"/>
    <s v="VD-21670"/>
    <s v="Valerie Dominguez"/>
    <x v="0"/>
    <s v="United States"/>
    <s v="Pleasant Grove"/>
    <x v="7"/>
    <n v="84062"/>
    <x v="1"/>
    <s v="OFF-PA-10000806"/>
    <x v="1"/>
    <x v="10"/>
    <s v="Xerox 1934"/>
    <n v="447.84"/>
    <n v="8"/>
    <n v="0"/>
    <n v="219.44159999999999"/>
  </r>
  <r>
    <n v="1378"/>
    <x v="655"/>
    <x v="2"/>
    <x v="472"/>
    <n v="40764"/>
    <s v="Second Class"/>
    <s v="VD-21670"/>
    <s v="Valerie Dominguez"/>
    <x v="0"/>
    <s v="United States"/>
    <s v="Pleasant Grove"/>
    <x v="7"/>
    <n v="84062"/>
    <x v="1"/>
    <s v="OFF-AR-10000896"/>
    <x v="1"/>
    <x v="6"/>
    <s v="Newell 329"/>
    <n v="16.399999999999999"/>
    <n v="5"/>
    <n v="0"/>
    <n v="4.2639999999999993"/>
  </r>
  <r>
    <n v="1379"/>
    <x v="655"/>
    <x v="2"/>
    <x v="472"/>
    <n v="40764"/>
    <s v="Second Class"/>
    <s v="VD-21670"/>
    <s v="Valerie Dominguez"/>
    <x v="0"/>
    <s v="United States"/>
    <s v="Pleasant Grove"/>
    <x v="7"/>
    <n v="84062"/>
    <x v="1"/>
    <s v="TEC-PH-10002310"/>
    <x v="2"/>
    <x v="7"/>
    <s v="Panasonic KX T7731-B Digital phone"/>
    <n v="399.96000000000004"/>
    <n v="5"/>
    <n v="0.2"/>
    <n v="34.996499999999969"/>
  </r>
  <r>
    <n v="1380"/>
    <x v="655"/>
    <x v="2"/>
    <x v="472"/>
    <n v="40764"/>
    <s v="Second Class"/>
    <s v="VD-21670"/>
    <s v="Valerie Dominguez"/>
    <x v="0"/>
    <s v="United States"/>
    <s v="Pleasant Grove"/>
    <x v="7"/>
    <n v="84062"/>
    <x v="1"/>
    <s v="OFF-ST-10002289"/>
    <x v="1"/>
    <x v="4"/>
    <s v="Safco Wire Cube Shelving System, For Use as 4 or 5 14&quot; Cubes, Black"/>
    <n v="158.9"/>
    <n v="5"/>
    <n v="0"/>
    <n v="7.9449999999999932"/>
  </r>
  <r>
    <n v="1381"/>
    <x v="655"/>
    <x v="2"/>
    <x v="472"/>
    <n v="40764"/>
    <s v="Second Class"/>
    <s v="VD-21670"/>
    <s v="Valerie Dominguez"/>
    <x v="0"/>
    <s v="United States"/>
    <s v="Pleasant Grove"/>
    <x v="7"/>
    <n v="84062"/>
    <x v="1"/>
    <s v="OFF-BI-10002852"/>
    <x v="1"/>
    <x v="8"/>
    <s v="Ibico Standard Transparent Covers"/>
    <n v="13.184000000000001"/>
    <n v="1"/>
    <n v="0.2"/>
    <n v="4.7792000000000003"/>
  </r>
  <r>
    <n v="1382"/>
    <x v="656"/>
    <x v="0"/>
    <x v="323"/>
    <n v="41527"/>
    <s v="Standard Class"/>
    <s v="JK-16120"/>
    <s v="Julie Kriz"/>
    <x v="2"/>
    <s v="United States"/>
    <s v="Aurora"/>
    <x v="10"/>
    <n v="60505"/>
    <x v="2"/>
    <s v="FUR-FU-10003394"/>
    <x v="0"/>
    <x v="5"/>
    <s v="Tenex &quot;The Solids&quot; Textured Chair Mats"/>
    <n v="83.951999999999998"/>
    <n v="3"/>
    <n v="0.6"/>
    <n v="-90.24839999999999"/>
  </r>
  <r>
    <n v="1383"/>
    <x v="657"/>
    <x v="0"/>
    <x v="473"/>
    <n v="41310"/>
    <s v="Same Day"/>
    <s v="PP-18955"/>
    <s v="Paul Prost"/>
    <x v="2"/>
    <s v="United States"/>
    <s v="Smyrna"/>
    <x v="32"/>
    <n v="30080"/>
    <x v="0"/>
    <s v="OFF-ST-10002344"/>
    <x v="1"/>
    <x v="4"/>
    <s v="Carina 42&quot;Hx23 3/4&quot;W Media Storage Unit"/>
    <n v="80.98"/>
    <n v="1"/>
    <n v="0"/>
    <n v="1.6196000000000055"/>
  </r>
  <r>
    <n v="1384"/>
    <x v="657"/>
    <x v="0"/>
    <x v="473"/>
    <n v="41310"/>
    <s v="Same Day"/>
    <s v="PP-18955"/>
    <s v="Paul Prost"/>
    <x v="2"/>
    <s v="United States"/>
    <s v="Smyrna"/>
    <x v="32"/>
    <n v="30080"/>
    <x v="0"/>
    <s v="OFF-PA-10001289"/>
    <x v="1"/>
    <x v="10"/>
    <s v="White Computer Printout Paper by Universal"/>
    <n v="348.84"/>
    <n v="9"/>
    <n v="0"/>
    <n v="170.9316"/>
  </r>
  <r>
    <n v="1385"/>
    <x v="657"/>
    <x v="0"/>
    <x v="473"/>
    <n v="41310"/>
    <s v="Same Day"/>
    <s v="PP-18955"/>
    <s v="Paul Prost"/>
    <x v="2"/>
    <s v="United States"/>
    <s v="Smyrna"/>
    <x v="32"/>
    <n v="30080"/>
    <x v="0"/>
    <s v="OFF-FA-10000053"/>
    <x v="1"/>
    <x v="13"/>
    <s v="Revere Boxed Rubber Bands by Revere"/>
    <n v="9.4499999999999993"/>
    <n v="5"/>
    <n v="0"/>
    <n v="0.18900000000000028"/>
  </r>
  <r>
    <n v="1386"/>
    <x v="657"/>
    <x v="0"/>
    <x v="473"/>
    <n v="41310"/>
    <s v="Same Day"/>
    <s v="PP-18955"/>
    <s v="Paul Prost"/>
    <x v="2"/>
    <s v="United States"/>
    <s v="Smyrna"/>
    <x v="32"/>
    <n v="30080"/>
    <x v="0"/>
    <s v="FUR-FU-10004091"/>
    <x v="0"/>
    <x v="5"/>
    <s v="Eldon 200 Class Desk Accessories, Black"/>
    <n v="18.84"/>
    <n v="3"/>
    <n v="0"/>
    <n v="7.1592000000000002"/>
  </r>
  <r>
    <n v="1387"/>
    <x v="657"/>
    <x v="0"/>
    <x v="473"/>
    <n v="41310"/>
    <s v="Same Day"/>
    <s v="PP-18955"/>
    <s v="Paul Prost"/>
    <x v="2"/>
    <s v="United States"/>
    <s v="Smyrna"/>
    <x v="32"/>
    <n v="30080"/>
    <x v="0"/>
    <s v="FUR-BO-10004015"/>
    <x v="0"/>
    <x v="0"/>
    <s v="Bush Andora Bookcase, Maple/Graphite Gray Finish"/>
    <n v="239.98"/>
    <n v="2"/>
    <n v="0"/>
    <n v="52.795599999999979"/>
  </r>
  <r>
    <n v="1388"/>
    <x v="657"/>
    <x v="0"/>
    <x v="473"/>
    <n v="41310"/>
    <s v="Same Day"/>
    <s v="PP-18955"/>
    <s v="Paul Prost"/>
    <x v="2"/>
    <s v="United States"/>
    <s v="Smyrna"/>
    <x v="32"/>
    <n v="30080"/>
    <x v="0"/>
    <s v="OFF-EN-10003001"/>
    <x v="1"/>
    <x v="12"/>
    <s v="Ames Color-File Green Diamond Border X-ray Mailers"/>
    <n v="167.96"/>
    <n v="2"/>
    <n v="0"/>
    <n v="78.941199999999995"/>
  </r>
  <r>
    <n v="1389"/>
    <x v="657"/>
    <x v="0"/>
    <x v="473"/>
    <n v="41310"/>
    <s v="Same Day"/>
    <s v="PP-18955"/>
    <s v="Paul Prost"/>
    <x v="2"/>
    <s v="United States"/>
    <s v="Smyrna"/>
    <x v="32"/>
    <n v="30080"/>
    <x v="0"/>
    <s v="TEC-PH-10000215"/>
    <x v="2"/>
    <x v="7"/>
    <s v="Plantronics Cordless Phone Headset with In-line Volume - M214C"/>
    <n v="104.85000000000001"/>
    <n v="3"/>
    <n v="0"/>
    <n v="28.309500000000007"/>
  </r>
  <r>
    <n v="1390"/>
    <x v="657"/>
    <x v="0"/>
    <x v="473"/>
    <n v="41310"/>
    <s v="Same Day"/>
    <s v="PP-18955"/>
    <s v="Paul Prost"/>
    <x v="2"/>
    <s v="United States"/>
    <s v="Smyrna"/>
    <x v="32"/>
    <n v="30080"/>
    <x v="0"/>
    <s v="TEC-PH-10003645"/>
    <x v="2"/>
    <x v="7"/>
    <s v="Aastra 57i VoIP phone"/>
    <n v="484.83000000000004"/>
    <n v="3"/>
    <n v="0"/>
    <n v="126.05580000000002"/>
  </r>
  <r>
    <n v="1391"/>
    <x v="657"/>
    <x v="0"/>
    <x v="473"/>
    <n v="4131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n v="41310"/>
    <s v="Same Day"/>
    <s v="PP-18955"/>
    <s v="Paul Prost"/>
    <x v="2"/>
    <s v="United States"/>
    <s v="Smyrna"/>
    <x v="32"/>
    <n v="30080"/>
    <x v="0"/>
    <s v="OFF-ST-10004804"/>
    <x v="1"/>
    <x v="4"/>
    <s v="Belkin 19&quot; Vented Equipment Shelf, Black"/>
    <n v="154.44"/>
    <n v="3"/>
    <n v="0"/>
    <n v="1.5444000000000031"/>
  </r>
  <r>
    <n v="1393"/>
    <x v="657"/>
    <x v="0"/>
    <x v="473"/>
    <n v="41310"/>
    <s v="Same Day"/>
    <s v="PP-18955"/>
    <s v="Paul Prost"/>
    <x v="2"/>
    <s v="United States"/>
    <s v="Smyrna"/>
    <x v="32"/>
    <n v="30080"/>
    <x v="0"/>
    <s v="OFF-PA-10003892"/>
    <x v="1"/>
    <x v="10"/>
    <s v="Xerox 1943"/>
    <n v="342.37"/>
    <n v="7"/>
    <n v="0"/>
    <n v="160.91389999999998"/>
  </r>
  <r>
    <n v="1394"/>
    <x v="658"/>
    <x v="3"/>
    <x v="445"/>
    <n v="41825"/>
    <s v="First Class"/>
    <s v="YS-21880"/>
    <s v="Yana Sorensen"/>
    <x v="1"/>
    <s v="United States"/>
    <s v="Burlington"/>
    <x v="3"/>
    <n v="27217"/>
    <x v="0"/>
    <s v="OFF-AR-10003514"/>
    <x v="1"/>
    <x v="6"/>
    <s v="4009 Highlighters by Sanford"/>
    <n v="9.5519999999999996"/>
    <n v="3"/>
    <n v="0.2"/>
    <n v="1.5521999999999991"/>
  </r>
  <r>
    <n v="1395"/>
    <x v="659"/>
    <x v="3"/>
    <x v="449"/>
    <n v="41927"/>
    <s v="Standard Class"/>
    <s v="CK-12760"/>
    <s v="Cyma Kinney"/>
    <x v="1"/>
    <s v="United States"/>
    <s v="Aurora"/>
    <x v="10"/>
    <n v="60505"/>
    <x v="2"/>
    <s v="FUR-TA-10002958"/>
    <x v="0"/>
    <x v="3"/>
    <s v="Bevis Oval Conference Table, Walnut"/>
    <n v="652.45000000000005"/>
    <n v="5"/>
    <n v="0.5"/>
    <n v="-430.61700000000019"/>
  </r>
  <r>
    <n v="1396"/>
    <x v="659"/>
    <x v="3"/>
    <x v="449"/>
    <n v="41927"/>
    <s v="Standard Class"/>
    <s v="CK-12760"/>
    <s v="Cyma Kinney"/>
    <x v="1"/>
    <s v="United States"/>
    <s v="Aurora"/>
    <x v="10"/>
    <n v="60505"/>
    <x v="2"/>
    <s v="FUR-TA-10001676"/>
    <x v="0"/>
    <x v="3"/>
    <s v="Hon 61000 Series Interactive Training Tables"/>
    <n v="66.644999999999996"/>
    <n v="3"/>
    <n v="0.5"/>
    <n v="-42.652799999999999"/>
  </r>
  <r>
    <n v="1397"/>
    <x v="660"/>
    <x v="0"/>
    <x v="390"/>
    <n v="41605"/>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n v="41605"/>
    <s v="First Class"/>
    <s v="NC-18340"/>
    <s v="Nat Carroll"/>
    <x v="0"/>
    <s v="United States"/>
    <s v="New York City"/>
    <x v="15"/>
    <n v="10035"/>
    <x v="3"/>
    <s v="OFF-PA-10004971"/>
    <x v="1"/>
    <x v="10"/>
    <s v="Xerox 196"/>
    <n v="11.56"/>
    <n v="2"/>
    <n v="0"/>
    <n v="5.6644000000000005"/>
  </r>
  <r>
    <n v="1399"/>
    <x v="660"/>
    <x v="0"/>
    <x v="390"/>
    <n v="41605"/>
    <s v="First Class"/>
    <s v="NC-18340"/>
    <s v="Nat Carroll"/>
    <x v="0"/>
    <s v="United States"/>
    <s v="New York City"/>
    <x v="15"/>
    <n v="10035"/>
    <x v="3"/>
    <s v="TEC-AC-10002323"/>
    <x v="2"/>
    <x v="11"/>
    <s v="SanDisk Ultra 32 GB MicroSDHC Class 10 Memory Card"/>
    <n v="88.4"/>
    <n v="4"/>
    <n v="0"/>
    <n v="11.492000000000004"/>
  </r>
  <r>
    <n v="1400"/>
    <x v="660"/>
    <x v="0"/>
    <x v="390"/>
    <n v="41605"/>
    <s v="First Class"/>
    <s v="NC-18340"/>
    <s v="Nat Carroll"/>
    <x v="0"/>
    <s v="United States"/>
    <s v="New York City"/>
    <x v="15"/>
    <n v="10035"/>
    <x v="3"/>
    <s v="OFF-PA-10004888"/>
    <x v="1"/>
    <x v="10"/>
    <s v="Xerox 217"/>
    <n v="6.48"/>
    <n v="1"/>
    <n v="0"/>
    <n v="3.1104000000000003"/>
  </r>
  <r>
    <n v="1401"/>
    <x v="661"/>
    <x v="0"/>
    <x v="474"/>
    <n v="41584"/>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n v="41584"/>
    <s v="Standard Class"/>
    <s v="KM-16375"/>
    <s v="Katherine Murray"/>
    <x v="2"/>
    <s v="United States"/>
    <s v="Salem"/>
    <x v="17"/>
    <n v="24153"/>
    <x v="0"/>
    <s v="OFF-EN-10002230"/>
    <x v="1"/>
    <x v="12"/>
    <s v="Airmail Envelopes"/>
    <n v="251.79000000000002"/>
    <n v="3"/>
    <n v="0"/>
    <n v="118.34129999999999"/>
  </r>
  <r>
    <n v="1403"/>
    <x v="662"/>
    <x v="0"/>
    <x v="475"/>
    <n v="41390"/>
    <s v="Standard Class"/>
    <s v="GM-14455"/>
    <s v="Gary Mitchum"/>
    <x v="2"/>
    <s v="United States"/>
    <s v="Columbus"/>
    <x v="24"/>
    <n v="43229"/>
    <x v="3"/>
    <s v="FUR-TA-10002622"/>
    <x v="0"/>
    <x v="3"/>
    <s v="Bush Andora Conference Table, Maple/Graphite Gray Finish"/>
    <n v="205.17599999999999"/>
    <n v="2"/>
    <n v="0.4"/>
    <n v="-58.133199999999988"/>
  </r>
  <r>
    <n v="1404"/>
    <x v="662"/>
    <x v="0"/>
    <x v="475"/>
    <n v="41390"/>
    <s v="Standard Class"/>
    <s v="GM-14455"/>
    <s v="Gary Mitchum"/>
    <x v="2"/>
    <s v="United States"/>
    <s v="Columbus"/>
    <x v="24"/>
    <n v="43229"/>
    <x v="3"/>
    <s v="OFF-PA-10000418"/>
    <x v="1"/>
    <x v="10"/>
    <s v="Xerox 189"/>
    <n v="419.4"/>
    <n v="5"/>
    <n v="0.2"/>
    <n v="146.79"/>
  </r>
  <r>
    <n v="1405"/>
    <x v="663"/>
    <x v="2"/>
    <x v="322"/>
    <n v="40641"/>
    <s v="First Class"/>
    <s v="SD-20485"/>
    <s v="Shirley Daniels"/>
    <x v="2"/>
    <s v="United States"/>
    <s v="Philadelphia"/>
    <x v="9"/>
    <n v="19143"/>
    <x v="3"/>
    <s v="OFF-SU-10004498"/>
    <x v="1"/>
    <x v="14"/>
    <s v="Martin-Yale Premier Letter Opener"/>
    <n v="10.304000000000002"/>
    <n v="1"/>
    <n v="0.2"/>
    <n v="-2.1896000000000004"/>
  </r>
  <r>
    <n v="1406"/>
    <x v="663"/>
    <x v="2"/>
    <x v="322"/>
    <n v="40641"/>
    <s v="First Class"/>
    <s v="SD-20485"/>
    <s v="Shirley Daniels"/>
    <x v="2"/>
    <s v="United States"/>
    <s v="Philadelphia"/>
    <x v="9"/>
    <n v="19143"/>
    <x v="3"/>
    <s v="FUR-TA-10001039"/>
    <x v="0"/>
    <x v="3"/>
    <s v="KI Adjustable-Height Table"/>
    <n v="154.76400000000001"/>
    <n v="3"/>
    <n v="0.4"/>
    <n v="-36.11160000000001"/>
  </r>
  <r>
    <n v="1407"/>
    <x v="663"/>
    <x v="2"/>
    <x v="322"/>
    <n v="40641"/>
    <s v="First Class"/>
    <s v="SD-20485"/>
    <s v="Shirley Daniels"/>
    <x v="2"/>
    <s v="United States"/>
    <s v="Philadelphia"/>
    <x v="9"/>
    <n v="19143"/>
    <x v="3"/>
    <s v="TEC-AC-10004659"/>
    <x v="2"/>
    <x v="11"/>
    <s v="Imation Secure+ Hardware Encrypted USB 2.0 Flash Drive; 16GB"/>
    <n v="116.78399999999999"/>
    <n v="2"/>
    <n v="0.2"/>
    <n v="21.896999999999991"/>
  </r>
  <r>
    <n v="1408"/>
    <x v="664"/>
    <x v="0"/>
    <x v="476"/>
    <n v="41524"/>
    <s v="Standard Class"/>
    <s v="KD-16270"/>
    <s v="Karen Daniels"/>
    <x v="0"/>
    <s v="United States"/>
    <s v="New York City"/>
    <x v="15"/>
    <n v="10024"/>
    <x v="3"/>
    <s v="OFF-AR-10002240"/>
    <x v="1"/>
    <x v="6"/>
    <s v="Panasonic KP-150 Electric Pencil Sharpener"/>
    <n v="75.48"/>
    <n v="2"/>
    <n v="0"/>
    <n v="19.6248"/>
  </r>
  <r>
    <n v="1409"/>
    <x v="664"/>
    <x v="0"/>
    <x v="476"/>
    <n v="41524"/>
    <s v="Standard Class"/>
    <s v="KD-16270"/>
    <s v="Karen Daniels"/>
    <x v="0"/>
    <s v="United States"/>
    <s v="New York City"/>
    <x v="15"/>
    <n v="10024"/>
    <x v="3"/>
    <s v="FUR-FU-10001967"/>
    <x v="0"/>
    <x v="5"/>
    <s v="Telescoping Adjustable Floor Lamp"/>
    <n v="39.979999999999997"/>
    <n v="2"/>
    <n v="0"/>
    <n v="9.9949999999999974"/>
  </r>
  <r>
    <n v="1410"/>
    <x v="665"/>
    <x v="0"/>
    <x v="477"/>
    <n v="41548"/>
    <s v="Standard Class"/>
    <s v="AB-10105"/>
    <s v="Adrian Barton"/>
    <x v="0"/>
    <s v="United States"/>
    <s v="Phoenix"/>
    <x v="16"/>
    <n v="85023"/>
    <x v="1"/>
    <s v="FUR-TA-10002356"/>
    <x v="0"/>
    <x v="3"/>
    <s v="Bevis Boat-Shaped Conference Table"/>
    <n v="393.16500000000002"/>
    <n v="3"/>
    <n v="0.5"/>
    <n v="-204.44580000000005"/>
  </r>
  <r>
    <n v="1411"/>
    <x v="666"/>
    <x v="3"/>
    <x v="259"/>
    <n v="41955"/>
    <s v="Standard Class"/>
    <s v="SZ-20035"/>
    <s v="Sam Zeldin"/>
    <x v="2"/>
    <s v="United States"/>
    <s v="Grand Prairie"/>
    <x v="5"/>
    <n v="75051"/>
    <x v="2"/>
    <s v="OFF-LA-10003923"/>
    <x v="1"/>
    <x v="2"/>
    <s v="Alphabetical Labels for Top Tab Filing"/>
    <n v="23.680000000000003"/>
    <n v="2"/>
    <n v="0.2"/>
    <n v="8.879999999999999"/>
  </r>
  <r>
    <n v="1412"/>
    <x v="667"/>
    <x v="0"/>
    <x v="478"/>
    <n v="41469"/>
    <s v="Standard Class"/>
    <s v="JD-15895"/>
    <s v="Jonathan Doherty"/>
    <x v="1"/>
    <s v="United States"/>
    <s v="New York City"/>
    <x v="15"/>
    <n v="10035"/>
    <x v="3"/>
    <s v="FUR-CH-10002335"/>
    <x v="0"/>
    <x v="1"/>
    <s v="Hon GuestStacker Chair"/>
    <n v="408.00599999999997"/>
    <n v="2"/>
    <n v="0.1"/>
    <n v="72.534400000000005"/>
  </r>
  <r>
    <n v="1413"/>
    <x v="667"/>
    <x v="0"/>
    <x v="478"/>
    <n v="41469"/>
    <s v="Standard Class"/>
    <s v="JD-15895"/>
    <s v="Jonathan Doherty"/>
    <x v="1"/>
    <s v="United States"/>
    <s v="New York City"/>
    <x v="15"/>
    <n v="10035"/>
    <x v="3"/>
    <s v="FUR-FU-10000723"/>
    <x v="0"/>
    <x v="5"/>
    <s v="Deflect-o EconoMat Studded, No Bevel Mat for Low Pile Carpeting"/>
    <n v="165.28"/>
    <n v="4"/>
    <n v="0"/>
    <n v="14.875200000000007"/>
  </r>
  <r>
    <n v="1414"/>
    <x v="668"/>
    <x v="2"/>
    <x v="479"/>
    <n v="40729"/>
    <s v="Standard Class"/>
    <s v="HA-14905"/>
    <s v="Helen Abelman"/>
    <x v="0"/>
    <s v="United States"/>
    <s v="New York City"/>
    <x v="15"/>
    <n v="10024"/>
    <x v="3"/>
    <s v="OFF-BI-10002867"/>
    <x v="1"/>
    <x v="8"/>
    <s v="GBC Recycled Regency Composition Covers"/>
    <n v="334.76800000000003"/>
    <n v="7"/>
    <n v="0.2"/>
    <n v="108.79959999999997"/>
  </r>
  <r>
    <n v="1415"/>
    <x v="669"/>
    <x v="3"/>
    <x v="480"/>
    <n v="41671"/>
    <s v="Second Class"/>
    <s v="BT-11305"/>
    <s v="Beth Thompson"/>
    <x v="2"/>
    <s v="United States"/>
    <s v="Costa Mesa"/>
    <x v="1"/>
    <n v="92627"/>
    <x v="1"/>
    <s v="TEC-AC-10000580"/>
    <x v="2"/>
    <x v="11"/>
    <s v="Logitech G13 Programmable Gameboard with LCD Display"/>
    <n v="239.96999999999997"/>
    <n v="3"/>
    <n v="0"/>
    <n v="26.39670000000001"/>
  </r>
  <r>
    <n v="1416"/>
    <x v="669"/>
    <x v="3"/>
    <x v="480"/>
    <n v="41671"/>
    <s v="Second Class"/>
    <s v="BT-11305"/>
    <s v="Beth Thompson"/>
    <x v="2"/>
    <s v="United States"/>
    <s v="Costa Mesa"/>
    <x v="1"/>
    <n v="92627"/>
    <x v="1"/>
    <s v="FUR-FU-10003976"/>
    <x v="0"/>
    <x v="5"/>
    <s v="DAX Executive Solid Wood Document Frame, Desktop or Hang, Mahogany, 5 x 7"/>
    <n v="37.74"/>
    <n v="3"/>
    <n v="0"/>
    <n v="12.831599999999996"/>
  </r>
  <r>
    <n v="1417"/>
    <x v="670"/>
    <x v="1"/>
    <x v="481"/>
    <n v="41176"/>
    <s v="First Class"/>
    <s v="SV-20815"/>
    <s v="Stuart Van"/>
    <x v="1"/>
    <s v="United States"/>
    <s v="Houston"/>
    <x v="5"/>
    <n v="77041"/>
    <x v="2"/>
    <s v="TEC-PH-10002922"/>
    <x v="2"/>
    <x v="7"/>
    <s v="ShoreTel ShorePhone IP 230 VoIP phone"/>
    <n v="946.34400000000005"/>
    <n v="7"/>
    <n v="0.2"/>
    <n v="118.29299999999989"/>
  </r>
  <r>
    <n v="1418"/>
    <x v="670"/>
    <x v="1"/>
    <x v="481"/>
    <n v="41176"/>
    <s v="First Class"/>
    <s v="SV-20815"/>
    <s v="Stuart Van"/>
    <x v="1"/>
    <s v="United States"/>
    <s v="Houston"/>
    <x v="5"/>
    <n v="77041"/>
    <x v="2"/>
    <s v="TEC-AC-10004353"/>
    <x v="2"/>
    <x v="11"/>
    <s v="Hypercom P1300 Pinpad"/>
    <n v="151.20000000000002"/>
    <n v="3"/>
    <n v="0.2"/>
    <n v="32.130000000000003"/>
  </r>
  <r>
    <n v="1419"/>
    <x v="670"/>
    <x v="1"/>
    <x v="481"/>
    <n v="41176"/>
    <s v="First Class"/>
    <s v="SV-20815"/>
    <s v="Stuart Van"/>
    <x v="1"/>
    <s v="United States"/>
    <s v="Houston"/>
    <x v="5"/>
    <n v="77041"/>
    <x v="2"/>
    <s v="FUR-FU-10001706"/>
    <x v="0"/>
    <x v="5"/>
    <s v="Longer-Life Soft White Bulbs"/>
    <n v="4.9280000000000008"/>
    <n v="4"/>
    <n v="0.6"/>
    <n v="-1.4783999999999997"/>
  </r>
  <r>
    <n v="1420"/>
    <x v="671"/>
    <x v="1"/>
    <x v="120"/>
    <n v="41182"/>
    <s v="Standard Class"/>
    <s v="RW-19540"/>
    <s v="Rick Wilson"/>
    <x v="1"/>
    <s v="United States"/>
    <s v="Mesa"/>
    <x v="16"/>
    <n v="85204"/>
    <x v="1"/>
    <s v="OFF-PA-10000501"/>
    <x v="1"/>
    <x v="10"/>
    <s v="Petty Cash Envelope"/>
    <n v="86.272000000000006"/>
    <n v="4"/>
    <n v="0.2"/>
    <n v="31.273599999999998"/>
  </r>
  <r>
    <n v="1421"/>
    <x v="671"/>
    <x v="1"/>
    <x v="120"/>
    <n v="41182"/>
    <s v="Standard Class"/>
    <s v="RW-19540"/>
    <s v="Rick Wilson"/>
    <x v="1"/>
    <s v="United States"/>
    <s v="Mesa"/>
    <x v="16"/>
    <n v="85204"/>
    <x v="1"/>
    <s v="OFF-BI-10000778"/>
    <x v="1"/>
    <x v="8"/>
    <s v="GBC VeloBinder Electric Binding Machine"/>
    <n v="72.588000000000008"/>
    <n v="2"/>
    <n v="0.7"/>
    <n v="-48.391999999999982"/>
  </r>
  <r>
    <n v="1422"/>
    <x v="671"/>
    <x v="1"/>
    <x v="120"/>
    <n v="41182"/>
    <s v="Standard Class"/>
    <s v="RW-19540"/>
    <s v="Rick Wilson"/>
    <x v="1"/>
    <s v="United States"/>
    <s v="Mesa"/>
    <x v="16"/>
    <n v="85204"/>
    <x v="1"/>
    <s v="OFF-AP-10004980"/>
    <x v="1"/>
    <x v="9"/>
    <s v="3M Replacement Filter for Office Air Cleaner for 20' x 33' Room"/>
    <n v="60.672000000000004"/>
    <n v="2"/>
    <n v="0.2"/>
    <n v="14.409600000000003"/>
  </r>
  <r>
    <n v="1423"/>
    <x v="671"/>
    <x v="1"/>
    <x v="120"/>
    <n v="41182"/>
    <s v="Standard Class"/>
    <s v="RW-19540"/>
    <s v="Rick Wilson"/>
    <x v="1"/>
    <s v="United States"/>
    <s v="Mesa"/>
    <x v="16"/>
    <n v="85204"/>
    <x v="1"/>
    <s v="OFF-BI-10003984"/>
    <x v="1"/>
    <x v="8"/>
    <s v="Lock-Up Easel 'Spel-Binder'"/>
    <n v="77.031000000000006"/>
    <n v="9"/>
    <n v="0.7"/>
    <n v="-59.057100000000005"/>
  </r>
  <r>
    <n v="1424"/>
    <x v="671"/>
    <x v="1"/>
    <x v="120"/>
    <n v="41182"/>
    <s v="Standard Class"/>
    <s v="RW-19540"/>
    <s v="Rick Wilson"/>
    <x v="1"/>
    <s v="United States"/>
    <s v="Mesa"/>
    <x v="16"/>
    <n v="85204"/>
    <x v="1"/>
    <s v="OFF-ST-10000798"/>
    <x v="1"/>
    <x v="4"/>
    <s v="2300 Heavy-Duty Transfer File Systems by Perma"/>
    <n v="119.90400000000001"/>
    <n v="6"/>
    <n v="0.2"/>
    <n v="-1.4988000000000135"/>
  </r>
  <r>
    <n v="1425"/>
    <x v="671"/>
    <x v="1"/>
    <x v="120"/>
    <n v="41182"/>
    <s v="Standard Class"/>
    <s v="RW-19540"/>
    <s v="Rick Wilson"/>
    <x v="1"/>
    <s v="United States"/>
    <s v="Mesa"/>
    <x v="16"/>
    <n v="85204"/>
    <x v="1"/>
    <s v="TEC-PH-10001750"/>
    <x v="2"/>
    <x v="7"/>
    <s v="Samsung Rugby III"/>
    <n v="263.96000000000004"/>
    <n v="5"/>
    <n v="0.2"/>
    <n v="23.096500000000006"/>
  </r>
  <r>
    <n v="1426"/>
    <x v="671"/>
    <x v="1"/>
    <x v="120"/>
    <n v="41182"/>
    <s v="Standard Class"/>
    <s v="RW-19540"/>
    <s v="Rick Wilson"/>
    <x v="1"/>
    <s v="United States"/>
    <s v="Mesa"/>
    <x v="16"/>
    <n v="85204"/>
    <x v="1"/>
    <s v="OFF-ST-10002743"/>
    <x v="1"/>
    <x v="4"/>
    <s v="SAFCO Boltless Steel Shelving"/>
    <n v="363.64800000000002"/>
    <n v="4"/>
    <n v="0.2"/>
    <n v="-86.366400000000027"/>
  </r>
  <r>
    <n v="1427"/>
    <x v="672"/>
    <x v="1"/>
    <x v="89"/>
    <n v="41217"/>
    <s v="Second Class"/>
    <s v="DK-12835"/>
    <s v="Damala Kotsonis"/>
    <x v="1"/>
    <s v="United States"/>
    <s v="Salinas"/>
    <x v="1"/>
    <n v="93905"/>
    <x v="1"/>
    <s v="OFF-BI-10002949"/>
    <x v="1"/>
    <x v="8"/>
    <s v="Prestige Round Ring Binders"/>
    <n v="9.7280000000000015"/>
    <n v="2"/>
    <n v="0.2"/>
    <n v="3.283199999999999"/>
  </r>
  <r>
    <n v="1428"/>
    <x v="672"/>
    <x v="1"/>
    <x v="89"/>
    <n v="41217"/>
    <s v="Second Class"/>
    <s v="DK-12835"/>
    <s v="Damala Kotsonis"/>
    <x v="1"/>
    <s v="United States"/>
    <s v="Salinas"/>
    <x v="1"/>
    <n v="93905"/>
    <x v="1"/>
    <s v="OFF-EN-10002600"/>
    <x v="1"/>
    <x v="12"/>
    <s v="Redi-Strip #10 Envelopes, 4 1/8 x 9 1/2"/>
    <n v="14.75"/>
    <n v="5"/>
    <n v="0"/>
    <n v="7.08"/>
  </r>
  <r>
    <n v="1429"/>
    <x v="672"/>
    <x v="1"/>
    <x v="89"/>
    <n v="41217"/>
    <s v="Second Class"/>
    <s v="DK-12835"/>
    <s v="Damala Kotsonis"/>
    <x v="1"/>
    <s v="United States"/>
    <s v="Salinas"/>
    <x v="1"/>
    <n v="93905"/>
    <x v="1"/>
    <s v="OFF-BI-10003708"/>
    <x v="1"/>
    <x v="8"/>
    <s v="Acco Four Pocket Poly Ring Binder with Label Holder, Smoke, 1&quot;"/>
    <n v="29.800000000000004"/>
    <n v="5"/>
    <n v="0.2"/>
    <n v="9.3124999999999982"/>
  </r>
  <r>
    <n v="1430"/>
    <x v="672"/>
    <x v="1"/>
    <x v="89"/>
    <n v="41217"/>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n v="41974"/>
    <s v="Standard Class"/>
    <s v="LT-17110"/>
    <s v="Liz Thompson"/>
    <x v="0"/>
    <s v="United States"/>
    <s v="Columbus"/>
    <x v="24"/>
    <n v="43229"/>
    <x v="3"/>
    <s v="TEC-PH-10003092"/>
    <x v="2"/>
    <x v="7"/>
    <s v="Motorola L804"/>
    <n v="220.75200000000001"/>
    <n v="8"/>
    <n v="0.4"/>
    <n v="-40.47120000000001"/>
  </r>
  <r>
    <n v="1432"/>
    <x v="674"/>
    <x v="2"/>
    <x v="174"/>
    <n v="40898"/>
    <s v="Second Class"/>
    <s v="IM-15070"/>
    <s v="Irene Maddox"/>
    <x v="0"/>
    <s v="United States"/>
    <s v="Florence"/>
    <x v="19"/>
    <n v="35630"/>
    <x v="0"/>
    <s v="OFF-BI-10001191"/>
    <x v="1"/>
    <x v="8"/>
    <s v="Canvas Sectional Post Binders"/>
    <n v="152.76"/>
    <n v="6"/>
    <n v="0"/>
    <n v="74.852400000000003"/>
  </r>
  <r>
    <n v="1433"/>
    <x v="674"/>
    <x v="2"/>
    <x v="174"/>
    <n v="40898"/>
    <s v="Second Class"/>
    <s v="IM-15070"/>
    <s v="Irene Maddox"/>
    <x v="0"/>
    <s v="United States"/>
    <s v="Florence"/>
    <x v="19"/>
    <n v="35630"/>
    <x v="0"/>
    <s v="OFF-SU-10004115"/>
    <x v="1"/>
    <x v="14"/>
    <s v="Acme Stainless Steel Office Snips"/>
    <n v="7.27"/>
    <n v="1"/>
    <n v="0"/>
    <n v="1.9629000000000003"/>
  </r>
  <r>
    <n v="1434"/>
    <x v="674"/>
    <x v="2"/>
    <x v="174"/>
    <n v="40898"/>
    <s v="Second Class"/>
    <s v="IM-15070"/>
    <s v="Irene Maddox"/>
    <x v="0"/>
    <s v="United States"/>
    <s v="Florence"/>
    <x v="19"/>
    <n v="35630"/>
    <x v="0"/>
    <s v="FUR-CH-10000513"/>
    <x v="0"/>
    <x v="1"/>
    <s v="High-Back Leather Manager's Chair"/>
    <n v="1819.8600000000001"/>
    <n v="14"/>
    <n v="0"/>
    <n v="163.78740000000002"/>
  </r>
  <r>
    <n v="1435"/>
    <x v="675"/>
    <x v="0"/>
    <x v="482"/>
    <n v="41639"/>
    <s v="Standard Class"/>
    <s v="FP-14320"/>
    <s v="Frank Preis"/>
    <x v="0"/>
    <s v="United States"/>
    <s v="Seattle"/>
    <x v="4"/>
    <n v="98105"/>
    <x v="1"/>
    <s v="OFF-PA-10003673"/>
    <x v="1"/>
    <x v="10"/>
    <s v="Strathmore Photo Mount Cards"/>
    <n v="33.9"/>
    <n v="5"/>
    <n v="0"/>
    <n v="15.593999999999999"/>
  </r>
  <r>
    <n v="1436"/>
    <x v="676"/>
    <x v="3"/>
    <x v="308"/>
    <n v="41818"/>
    <s v="Standard Class"/>
    <s v="ST-20530"/>
    <s v="Shui Tom"/>
    <x v="0"/>
    <s v="United States"/>
    <s v="Parma"/>
    <x v="24"/>
    <n v="44134"/>
    <x v="3"/>
    <s v="OFF-PA-10001639"/>
    <x v="1"/>
    <x v="10"/>
    <s v="Xerox 203"/>
    <n v="31.104000000000006"/>
    <n v="6"/>
    <n v="0.2"/>
    <n v="10.8864"/>
  </r>
  <r>
    <n v="1437"/>
    <x v="676"/>
    <x v="3"/>
    <x v="308"/>
    <n v="41818"/>
    <s v="Standard Class"/>
    <s v="ST-20530"/>
    <s v="Shui Tom"/>
    <x v="0"/>
    <s v="United States"/>
    <s v="Parma"/>
    <x v="24"/>
    <n v="44134"/>
    <x v="3"/>
    <s v="OFF-AR-10003829"/>
    <x v="1"/>
    <x v="6"/>
    <s v="Newell 35"/>
    <n v="5.2480000000000002"/>
    <n v="2"/>
    <n v="0.2"/>
    <n v="0.59039999999999915"/>
  </r>
  <r>
    <n v="1438"/>
    <x v="677"/>
    <x v="1"/>
    <x v="52"/>
    <n v="41197"/>
    <s v="Same Day"/>
    <s v="JE-15745"/>
    <s v="Joel Eaton"/>
    <x v="0"/>
    <s v="United States"/>
    <s v="Amarillo"/>
    <x v="5"/>
    <n v="79109"/>
    <x v="2"/>
    <s v="TEC-AC-10004975"/>
    <x v="2"/>
    <x v="11"/>
    <s v="Plantronics Audio 995 Wireless Stereo Headset"/>
    <n v="263.88"/>
    <n v="3"/>
    <n v="0.2"/>
    <n v="42.880500000000012"/>
  </r>
  <r>
    <n v="1439"/>
    <x v="677"/>
    <x v="1"/>
    <x v="52"/>
    <n v="41197"/>
    <s v="Same Day"/>
    <s v="JE-15745"/>
    <s v="Joel Eaton"/>
    <x v="0"/>
    <s v="United States"/>
    <s v="Amarillo"/>
    <x v="5"/>
    <n v="79109"/>
    <x v="2"/>
    <s v="FUR-CH-10002024"/>
    <x v="0"/>
    <x v="1"/>
    <s v="HON 5400 Series Task Chairs for Big and Tall"/>
    <n v="2453.4299999999998"/>
    <n v="5"/>
    <n v="0.3"/>
    <n v="-350.4899999999999"/>
  </r>
  <r>
    <n v="1440"/>
    <x v="678"/>
    <x v="3"/>
    <x v="483"/>
    <n v="41745"/>
    <s v="Second Class"/>
    <s v="BD-11320"/>
    <s v="Bill Donatelli"/>
    <x v="0"/>
    <s v="United States"/>
    <s v="Providence"/>
    <x v="34"/>
    <n v="2908"/>
    <x v="3"/>
    <s v="OFF-BI-10004364"/>
    <x v="1"/>
    <x v="8"/>
    <s v="Storex Dura Pro Binders"/>
    <n v="29.700000000000003"/>
    <n v="5"/>
    <n v="0"/>
    <n v="13.365"/>
  </r>
  <r>
    <n v="1441"/>
    <x v="678"/>
    <x v="3"/>
    <x v="483"/>
    <n v="41745"/>
    <s v="Second Class"/>
    <s v="BD-11320"/>
    <s v="Bill Donatelli"/>
    <x v="0"/>
    <s v="United States"/>
    <s v="Providence"/>
    <x v="34"/>
    <n v="2908"/>
    <x v="3"/>
    <s v="OFF-PA-10001712"/>
    <x v="1"/>
    <x v="10"/>
    <s v="Xerox 1948"/>
    <n v="39.96"/>
    <n v="4"/>
    <n v="0"/>
    <n v="17.981999999999999"/>
  </r>
  <r>
    <n v="1442"/>
    <x v="679"/>
    <x v="3"/>
    <x v="484"/>
    <n v="41998"/>
    <s v="Second Class"/>
    <s v="MM-17920"/>
    <s v="Michael Moore"/>
    <x v="0"/>
    <s v="United States"/>
    <s v="San Francisco"/>
    <x v="1"/>
    <n v="94110"/>
    <x v="1"/>
    <s v="OFF-BI-10001510"/>
    <x v="1"/>
    <x v="8"/>
    <s v="Deluxe Heavy-Duty Vinyl Round Ring Binder"/>
    <n v="36.672000000000004"/>
    <n v="2"/>
    <n v="0.2"/>
    <n v="11.459999999999999"/>
  </r>
  <r>
    <n v="1443"/>
    <x v="680"/>
    <x v="3"/>
    <x v="485"/>
    <n v="41860"/>
    <s v="First Class"/>
    <s v="PW-19030"/>
    <s v="Pauline Webber"/>
    <x v="1"/>
    <s v="United States"/>
    <s v="Richmond"/>
    <x v="0"/>
    <n v="40475"/>
    <x v="0"/>
    <s v="OFF-PA-10002713"/>
    <x v="1"/>
    <x v="10"/>
    <s v="Adams Phone Message Book, 200 Message Capacity, 8 1/16” x 11”"/>
    <n v="13.76"/>
    <n v="2"/>
    <n v="0"/>
    <n v="6.3295999999999992"/>
  </r>
  <r>
    <n v="1444"/>
    <x v="681"/>
    <x v="1"/>
    <x v="486"/>
    <n v="41188"/>
    <s v="Standard Class"/>
    <s v="SC-20440"/>
    <s v="Shaun Chance"/>
    <x v="1"/>
    <s v="United States"/>
    <s v="Aurora"/>
    <x v="22"/>
    <n v="80013"/>
    <x v="1"/>
    <s v="OFF-ST-10002974"/>
    <x v="1"/>
    <x v="4"/>
    <s v="Trav-L-File Heavy-Duty Shuttle II, Black"/>
    <n v="139.42400000000001"/>
    <n v="4"/>
    <n v="0.2"/>
    <n v="17.42799999999999"/>
  </r>
  <r>
    <n v="1445"/>
    <x v="682"/>
    <x v="0"/>
    <x v="454"/>
    <n v="41423"/>
    <s v="Standard Class"/>
    <s v="KL-16645"/>
    <s v="Ken Lonsdale"/>
    <x v="0"/>
    <s v="United States"/>
    <s v="Chicago"/>
    <x v="10"/>
    <n v="60623"/>
    <x v="2"/>
    <s v="TEC-PH-10004165"/>
    <x v="2"/>
    <x v="7"/>
    <s v="Mitel MiVoice 5330e IP Phone"/>
    <n v="1979.9280000000001"/>
    <n v="9"/>
    <n v="0.2"/>
    <n v="148.49459999999993"/>
  </r>
  <r>
    <n v="1446"/>
    <x v="683"/>
    <x v="3"/>
    <x v="487"/>
    <n v="41807"/>
    <s v="First Class"/>
    <s v="SD-20485"/>
    <s v="Shirley Daniels"/>
    <x v="2"/>
    <s v="United States"/>
    <s v="Chicago"/>
    <x v="10"/>
    <n v="60653"/>
    <x v="2"/>
    <s v="OFF-ST-10004804"/>
    <x v="1"/>
    <x v="4"/>
    <s v="Belkin 19&quot; Vented Equipment Shelf, Black"/>
    <n v="164.73599999999999"/>
    <n v="4"/>
    <n v="0.2"/>
    <n v="-39.124799999999993"/>
  </r>
  <r>
    <n v="1447"/>
    <x v="683"/>
    <x v="3"/>
    <x v="487"/>
    <n v="41807"/>
    <s v="First Class"/>
    <s v="SD-20485"/>
    <s v="Shirley Daniels"/>
    <x v="2"/>
    <s v="United States"/>
    <s v="Chicago"/>
    <x v="10"/>
    <n v="60653"/>
    <x v="2"/>
    <s v="FUR-CH-10004289"/>
    <x v="0"/>
    <x v="1"/>
    <s v="Global Super Steno Chair"/>
    <n v="470.30199999999996"/>
    <n v="7"/>
    <n v="0.3"/>
    <n v="-87.341800000000035"/>
  </r>
  <r>
    <n v="1448"/>
    <x v="683"/>
    <x v="3"/>
    <x v="487"/>
    <n v="41807"/>
    <s v="First Class"/>
    <s v="SD-20485"/>
    <s v="Shirley Daniels"/>
    <x v="2"/>
    <s v="United States"/>
    <s v="Chicago"/>
    <x v="10"/>
    <n v="60653"/>
    <x v="2"/>
    <s v="TEC-PH-10002564"/>
    <x v="2"/>
    <x v="7"/>
    <s v="OtterBox Defender Series Case - Samsung Galaxy S4"/>
    <n v="47.984000000000002"/>
    <n v="2"/>
    <n v="0.2"/>
    <n v="5.9979999999999922"/>
  </r>
  <r>
    <n v="1449"/>
    <x v="684"/>
    <x v="2"/>
    <x v="488"/>
    <n v="40657"/>
    <s v="First Class"/>
    <s v="TS-21160"/>
    <s v="Theresa Swint"/>
    <x v="1"/>
    <s v="United States"/>
    <s v="Philadelphia"/>
    <x v="9"/>
    <n v="19134"/>
    <x v="3"/>
    <s v="OFF-BI-10004876"/>
    <x v="1"/>
    <x v="8"/>
    <s v="Wilson Jones Suede Grain Vinyl Binders"/>
    <n v="2.5020000000000002"/>
    <n v="3"/>
    <n v="0.7"/>
    <n v="-1.7513999999999994"/>
  </r>
  <r>
    <n v="1450"/>
    <x v="685"/>
    <x v="1"/>
    <x v="489"/>
    <n v="41036"/>
    <s v="Standard Class"/>
    <s v="JB-15400"/>
    <s v="Jennifer Braxton"/>
    <x v="1"/>
    <s v="United States"/>
    <s v="Los Angeles"/>
    <x v="1"/>
    <n v="90008"/>
    <x v="1"/>
    <s v="TEC-PH-10004348"/>
    <x v="2"/>
    <x v="7"/>
    <s v="OtterBox Defender Series Case - iPhone 5c"/>
    <n v="88.751999999999995"/>
    <n v="3"/>
    <n v="0.2"/>
    <n v="11.093999999999998"/>
  </r>
  <r>
    <n v="1451"/>
    <x v="686"/>
    <x v="1"/>
    <x v="490"/>
    <n v="41110"/>
    <s v="First Class"/>
    <s v="TS-21085"/>
    <s v="Thais Sissman"/>
    <x v="0"/>
    <s v="United States"/>
    <s v="Phoenix"/>
    <x v="16"/>
    <n v="85023"/>
    <x v="1"/>
    <s v="OFF-BI-10004352"/>
    <x v="1"/>
    <x v="8"/>
    <s v="Wilson Jones DublLock D-Ring Binders"/>
    <n v="2.0250000000000004"/>
    <n v="1"/>
    <n v="0.7"/>
    <n v="-1.3499999999999996"/>
  </r>
  <r>
    <n v="1452"/>
    <x v="687"/>
    <x v="0"/>
    <x v="491"/>
    <n v="41608"/>
    <s v="First Class"/>
    <s v="MC-17425"/>
    <s v="Mark Cousins"/>
    <x v="1"/>
    <s v="United States"/>
    <s v="Mobile"/>
    <x v="19"/>
    <n v="36608"/>
    <x v="0"/>
    <s v="OFF-PA-10001685"/>
    <x v="1"/>
    <x v="10"/>
    <s v="Staples"/>
    <n v="70.98"/>
    <n v="7"/>
    <n v="0"/>
    <n v="34.780200000000001"/>
  </r>
  <r>
    <n v="1453"/>
    <x v="687"/>
    <x v="0"/>
    <x v="491"/>
    <n v="41608"/>
    <s v="First Class"/>
    <s v="MC-17425"/>
    <s v="Mark Cousins"/>
    <x v="1"/>
    <s v="United States"/>
    <s v="Mobile"/>
    <x v="19"/>
    <n v="36608"/>
    <x v="0"/>
    <s v="OFF-BI-10000666"/>
    <x v="1"/>
    <x v="8"/>
    <s v="Surelock Post Binders"/>
    <n v="91.679999999999993"/>
    <n v="3"/>
    <n v="0"/>
    <n v="45.839999999999996"/>
  </r>
  <r>
    <n v="1454"/>
    <x v="687"/>
    <x v="0"/>
    <x v="491"/>
    <n v="41608"/>
    <s v="First Class"/>
    <s v="MC-17425"/>
    <s v="Mark Cousins"/>
    <x v="1"/>
    <s v="United States"/>
    <s v="Mobile"/>
    <x v="19"/>
    <n v="36608"/>
    <x v="0"/>
    <s v="OFF-BI-10004352"/>
    <x v="1"/>
    <x v="8"/>
    <s v="Wilson Jones DublLock D-Ring Binders"/>
    <n v="33.75"/>
    <n v="5"/>
    <n v="0"/>
    <n v="16.875"/>
  </r>
  <r>
    <n v="1455"/>
    <x v="687"/>
    <x v="0"/>
    <x v="491"/>
    <n v="41608"/>
    <s v="First Class"/>
    <s v="MC-17425"/>
    <s v="Mark Cousins"/>
    <x v="1"/>
    <s v="United States"/>
    <s v="Mobile"/>
    <x v="19"/>
    <n v="36608"/>
    <x v="0"/>
    <s v="TEC-MA-10000010"/>
    <x v="2"/>
    <x v="15"/>
    <s v="Hewlett-Packard Deskjet 3050a All-in-One Color Inkjet Printer"/>
    <n v="3040"/>
    <n v="8"/>
    <n v="0"/>
    <n v="1459.2"/>
  </r>
  <r>
    <n v="1456"/>
    <x v="688"/>
    <x v="3"/>
    <x v="492"/>
    <n v="41810"/>
    <s v="Standard Class"/>
    <s v="ME-17320"/>
    <s v="Maria Etezadi"/>
    <x v="2"/>
    <s v="United States"/>
    <s v="Columbus"/>
    <x v="32"/>
    <n v="31907"/>
    <x v="0"/>
    <s v="OFF-BI-10000977"/>
    <x v="1"/>
    <x v="8"/>
    <s v="Ibico Plastic Spiral Binding Combs"/>
    <n v="91.199999999999989"/>
    <n v="3"/>
    <n v="0"/>
    <n v="41.951999999999998"/>
  </r>
  <r>
    <n v="1457"/>
    <x v="688"/>
    <x v="3"/>
    <x v="492"/>
    <n v="41810"/>
    <s v="Standard Class"/>
    <s v="ME-17320"/>
    <s v="Maria Etezadi"/>
    <x v="2"/>
    <s v="United States"/>
    <s v="Columbus"/>
    <x v="32"/>
    <n v="31907"/>
    <x v="0"/>
    <s v="FUR-TA-10002530"/>
    <x v="0"/>
    <x v="3"/>
    <s v="Iceberg OfficeWorks 42&quot; Round Tables"/>
    <n v="452.93999999999994"/>
    <n v="3"/>
    <n v="0"/>
    <n v="67.940999999999974"/>
  </r>
  <r>
    <n v="1458"/>
    <x v="689"/>
    <x v="1"/>
    <x v="493"/>
    <n v="41142"/>
    <s v="Standard Class"/>
    <s v="SC-20440"/>
    <s v="Shaun Chance"/>
    <x v="1"/>
    <s v="United States"/>
    <s v="New Bedford"/>
    <x v="31"/>
    <n v="2740"/>
    <x v="3"/>
    <s v="OFF-BI-10002412"/>
    <x v="1"/>
    <x v="8"/>
    <s v="Wilson Jones “Snap” Scratch Pad Binder Tool for Ring Binders"/>
    <n v="52.199999999999996"/>
    <n v="9"/>
    <n v="0"/>
    <n v="23.49"/>
  </r>
  <r>
    <n v="1459"/>
    <x v="690"/>
    <x v="0"/>
    <x v="477"/>
    <n v="41549"/>
    <s v="Standard Class"/>
    <s v="NH-18610"/>
    <s v="Nicole Hansen"/>
    <x v="1"/>
    <s v="United States"/>
    <s v="Irving"/>
    <x v="5"/>
    <n v="75061"/>
    <x v="2"/>
    <s v="OFF-LA-10001569"/>
    <x v="1"/>
    <x v="2"/>
    <s v="Avery 499"/>
    <n v="15.936000000000002"/>
    <n v="4"/>
    <n v="0.2"/>
    <n v="5.1791999999999998"/>
  </r>
  <r>
    <n v="1460"/>
    <x v="691"/>
    <x v="2"/>
    <x v="417"/>
    <n v="40667"/>
    <s v="Same Day"/>
    <s v="AA-10480"/>
    <s v="Andrew Allen"/>
    <x v="0"/>
    <s v="United States"/>
    <s v="Middletown"/>
    <x v="29"/>
    <n v="6457"/>
    <x v="3"/>
    <s v="FUR-FU-10001473"/>
    <x v="0"/>
    <x v="5"/>
    <s v="DAX Wood Document Frame"/>
    <n v="27.46"/>
    <n v="2"/>
    <n v="0"/>
    <n v="9.8856000000000002"/>
  </r>
  <r>
    <n v="1461"/>
    <x v="692"/>
    <x v="1"/>
    <x v="494"/>
    <n v="41251"/>
    <s v="Standard Class"/>
    <s v="LC-17140"/>
    <s v="Logan Currie"/>
    <x v="0"/>
    <s v="United States"/>
    <s v="Seattle"/>
    <x v="4"/>
    <n v="98103"/>
    <x v="1"/>
    <s v="OFF-BI-10001765"/>
    <x v="1"/>
    <x v="8"/>
    <s v="Wilson Jones Heavy-Duty Casebound Ring Binders with Metal Hinges"/>
    <n v="55.424000000000007"/>
    <n v="2"/>
    <n v="0.2"/>
    <n v="19.398399999999995"/>
  </r>
  <r>
    <n v="1462"/>
    <x v="693"/>
    <x v="0"/>
    <x v="21"/>
    <n v="41349"/>
    <s v="Standard Class"/>
    <s v="MB-18085"/>
    <s v="Mick Brown"/>
    <x v="0"/>
    <s v="United States"/>
    <s v="Vineland"/>
    <x v="30"/>
    <n v="8360"/>
    <x v="3"/>
    <s v="FUR-TA-10001095"/>
    <x v="0"/>
    <x v="3"/>
    <s v="Chromcraft Round Conference Tables"/>
    <n v="244.00599999999997"/>
    <n v="2"/>
    <n v="0.3"/>
    <n v="-31.372200000000007"/>
  </r>
  <r>
    <n v="1463"/>
    <x v="694"/>
    <x v="0"/>
    <x v="370"/>
    <n v="41515"/>
    <s v="First Class"/>
    <s v="LC-16930"/>
    <s v="Linda Cazamias"/>
    <x v="1"/>
    <s v="United States"/>
    <s v="Pasadena"/>
    <x v="5"/>
    <n v="77506"/>
    <x v="2"/>
    <s v="TEC-AC-10004571"/>
    <x v="2"/>
    <x v="11"/>
    <s v="Logitech G700s Rechargeable Gaming Mouse"/>
    <n v="159.98400000000001"/>
    <n v="2"/>
    <n v="0.2"/>
    <n v="43.995600000000003"/>
  </r>
  <r>
    <n v="1464"/>
    <x v="694"/>
    <x v="0"/>
    <x v="370"/>
    <n v="41515"/>
    <s v="First Class"/>
    <s v="LC-16930"/>
    <s v="Linda Cazamias"/>
    <x v="1"/>
    <s v="United States"/>
    <s v="Pasadena"/>
    <x v="5"/>
    <n v="77506"/>
    <x v="2"/>
    <s v="FUR-CH-10002126"/>
    <x v="0"/>
    <x v="1"/>
    <s v="Hon Deluxe Fabric Upholstered Stacking Chairs"/>
    <n v="1024.7159999999999"/>
    <n v="6"/>
    <n v="0.3"/>
    <n v="-29.277599999999893"/>
  </r>
  <r>
    <n v="1465"/>
    <x v="695"/>
    <x v="0"/>
    <x v="186"/>
    <n v="41628"/>
    <s v="First Class"/>
    <s v="KD-16495"/>
    <s v="Keith Dawkins"/>
    <x v="1"/>
    <s v="United States"/>
    <s v="New York City"/>
    <x v="15"/>
    <n v="10009"/>
    <x v="3"/>
    <s v="OFF-FA-10001754"/>
    <x v="1"/>
    <x v="13"/>
    <s v="Stockwell Gold Paper Clips"/>
    <n v="3.68"/>
    <n v="2"/>
    <n v="0"/>
    <n v="1.8032000000000001"/>
  </r>
  <r>
    <n v="1466"/>
    <x v="696"/>
    <x v="2"/>
    <x v="233"/>
    <n v="40769"/>
    <s v="Standard Class"/>
    <s v="MB-17305"/>
    <s v="Maria Bertelson"/>
    <x v="0"/>
    <s v="United States"/>
    <s v="Glendale"/>
    <x v="16"/>
    <n v="85301"/>
    <x v="1"/>
    <s v="FUR-FU-10001602"/>
    <x v="0"/>
    <x v="5"/>
    <s v="Eldon Delta Triangular Chair Mat, 52&quot; x 58&quot;, Clear"/>
    <n v="121.376"/>
    <n v="4"/>
    <n v="0.2"/>
    <n v="-3.0344000000000122"/>
  </r>
  <r>
    <n v="1467"/>
    <x v="696"/>
    <x v="2"/>
    <x v="233"/>
    <n v="40769"/>
    <s v="Standard Class"/>
    <s v="MB-17305"/>
    <s v="Maria Bertelson"/>
    <x v="0"/>
    <s v="United States"/>
    <s v="Glendale"/>
    <x v="16"/>
    <n v="85301"/>
    <x v="1"/>
    <s v="TEC-AC-10001767"/>
    <x v="2"/>
    <x v="11"/>
    <s v="SanDisk Ultra 64 GB MicroSDHC Class 10 Memory Card"/>
    <n v="95.976000000000013"/>
    <n v="3"/>
    <n v="0.2"/>
    <n v="-10.797300000000011"/>
  </r>
  <r>
    <n v="1468"/>
    <x v="697"/>
    <x v="1"/>
    <x v="495"/>
    <n v="41045"/>
    <s v="Same Day"/>
    <s v="TH-21550"/>
    <s v="Tracy Hopkins"/>
    <x v="2"/>
    <s v="United States"/>
    <s v="Jacksonville"/>
    <x v="2"/>
    <n v="32216"/>
    <x v="0"/>
    <s v="TEC-AC-10002402"/>
    <x v="2"/>
    <x v="11"/>
    <s v="Razer Kraken PRO Over Ear PC and Music Headset"/>
    <n v="255.96799999999999"/>
    <n v="4"/>
    <n v="0.2"/>
    <n v="31.995999999999974"/>
  </r>
  <r>
    <n v="1469"/>
    <x v="698"/>
    <x v="3"/>
    <x v="34"/>
    <n v="41987"/>
    <s v="Standard Class"/>
    <s v="DK-12835"/>
    <s v="Damala Kotsonis"/>
    <x v="1"/>
    <s v="United States"/>
    <s v="Detroit"/>
    <x v="12"/>
    <n v="48234"/>
    <x v="2"/>
    <s v="FUR-CH-10000847"/>
    <x v="0"/>
    <x v="1"/>
    <s v="Global Executive Mid-Back Manager's Chair"/>
    <n v="872.94"/>
    <n v="3"/>
    <n v="0"/>
    <n v="226.96439999999998"/>
  </r>
  <r>
    <n v="1470"/>
    <x v="698"/>
    <x v="3"/>
    <x v="34"/>
    <n v="41987"/>
    <s v="Standard Class"/>
    <s v="DK-12835"/>
    <s v="Damala Kotsonis"/>
    <x v="1"/>
    <s v="United States"/>
    <s v="Detroit"/>
    <x v="12"/>
    <n v="48234"/>
    <x v="2"/>
    <s v="OFF-BI-10003982"/>
    <x v="1"/>
    <x v="8"/>
    <s v="Wilson Jones Century Plastic Molded Ring Binders"/>
    <n v="41.54"/>
    <n v="2"/>
    <n v="0"/>
    <n v="19.523799999999998"/>
  </r>
  <r>
    <n v="1471"/>
    <x v="698"/>
    <x v="3"/>
    <x v="34"/>
    <n v="41987"/>
    <s v="Standard Class"/>
    <s v="DK-12835"/>
    <s v="Damala Kotsonis"/>
    <x v="1"/>
    <s v="United States"/>
    <s v="Detroit"/>
    <x v="12"/>
    <n v="48234"/>
    <x v="2"/>
    <s v="OFF-PA-10001293"/>
    <x v="1"/>
    <x v="10"/>
    <s v="Xerox 1946"/>
    <n v="12.96"/>
    <n v="2"/>
    <n v="0"/>
    <n v="6.2208000000000006"/>
  </r>
  <r>
    <n v="1472"/>
    <x v="699"/>
    <x v="1"/>
    <x v="496"/>
    <n v="41179"/>
    <s v="Second Class"/>
    <s v="ON-18715"/>
    <s v="Odella Nelson"/>
    <x v="1"/>
    <s v="United States"/>
    <s v="Philadelphia"/>
    <x v="9"/>
    <n v="19120"/>
    <x v="3"/>
    <s v="OFF-AR-10000634"/>
    <x v="1"/>
    <x v="6"/>
    <s v="Newell 320"/>
    <n v="6.8480000000000008"/>
    <n v="2"/>
    <n v="0.2"/>
    <n v="0.59920000000000018"/>
  </r>
  <r>
    <n v="1473"/>
    <x v="700"/>
    <x v="3"/>
    <x v="497"/>
    <n v="41836"/>
    <s v="Standard Class"/>
    <s v="KN-16390"/>
    <s v="Katherine Nockton"/>
    <x v="1"/>
    <s v="United States"/>
    <s v="Los Angeles"/>
    <x v="1"/>
    <n v="90004"/>
    <x v="1"/>
    <s v="OFF-LA-10004272"/>
    <x v="1"/>
    <x v="2"/>
    <s v="Avery 482"/>
    <n v="8.67"/>
    <n v="3"/>
    <n v="0"/>
    <n v="4.0749000000000004"/>
  </r>
  <r>
    <n v="1474"/>
    <x v="701"/>
    <x v="1"/>
    <x v="494"/>
    <n v="41245"/>
    <s v="Same Day"/>
    <s v="NM-18520"/>
    <s v="Neoma Murray"/>
    <x v="0"/>
    <s v="United States"/>
    <s v="Houston"/>
    <x v="5"/>
    <n v="77036"/>
    <x v="2"/>
    <s v="FUR-FU-10004270"/>
    <x v="0"/>
    <x v="5"/>
    <s v="Eldon Image Series Desk Accessories, Burgundy"/>
    <n v="6.6879999999999997"/>
    <n v="4"/>
    <n v="0.6"/>
    <n v="-4.0127999999999986"/>
  </r>
  <r>
    <n v="1475"/>
    <x v="702"/>
    <x v="0"/>
    <x v="258"/>
    <n v="41604"/>
    <s v="Standard Class"/>
    <s v="NP-18685"/>
    <s v="Nora Pelletier"/>
    <x v="2"/>
    <s v="United States"/>
    <s v="Niagara Falls"/>
    <x v="15"/>
    <n v="14304"/>
    <x v="3"/>
    <s v="OFF-AR-10003770"/>
    <x v="1"/>
    <x v="6"/>
    <s v="Newell 340"/>
    <n v="17.28"/>
    <n v="6"/>
    <n v="0"/>
    <n v="5.0111999999999997"/>
  </r>
  <r>
    <n v="1476"/>
    <x v="702"/>
    <x v="0"/>
    <x v="258"/>
    <n v="41604"/>
    <s v="Standard Class"/>
    <s v="NP-18685"/>
    <s v="Nora Pelletier"/>
    <x v="2"/>
    <s v="United States"/>
    <s v="Niagara Falls"/>
    <x v="15"/>
    <n v="14304"/>
    <x v="3"/>
    <s v="OFF-BI-10000320"/>
    <x v="1"/>
    <x v="8"/>
    <s v="GBC Plastic Binding Combs"/>
    <n v="17.712"/>
    <n v="3"/>
    <n v="0.2"/>
    <n v="6.4206000000000012"/>
  </r>
  <r>
    <n v="1477"/>
    <x v="703"/>
    <x v="3"/>
    <x v="498"/>
    <n v="41723"/>
    <s v="Standard Class"/>
    <s v="CG-12040"/>
    <s v="Catherine Glotzbach"/>
    <x v="2"/>
    <s v="United States"/>
    <s v="New York City"/>
    <x v="15"/>
    <n v="10024"/>
    <x v="3"/>
    <s v="OFF-LA-10003121"/>
    <x v="1"/>
    <x v="2"/>
    <s v="Avery 506"/>
    <n v="28.91"/>
    <n v="7"/>
    <n v="0"/>
    <n v="13.2986"/>
  </r>
  <r>
    <n v="1478"/>
    <x v="704"/>
    <x v="0"/>
    <x v="373"/>
    <n v="41596"/>
    <s v="Standard Class"/>
    <s v="CS-12505"/>
    <s v="Cindy Stewart"/>
    <x v="0"/>
    <s v="United States"/>
    <s v="Thomasville"/>
    <x v="3"/>
    <n v="27360"/>
    <x v="0"/>
    <s v="OFF-SU-10000381"/>
    <x v="1"/>
    <x v="14"/>
    <s v="Acme Forged Steel Scissors with Black Enamel Handles"/>
    <n v="52.136000000000003"/>
    <n v="7"/>
    <n v="0.2"/>
    <n v="5.865299999999996"/>
  </r>
  <r>
    <n v="1479"/>
    <x v="705"/>
    <x v="3"/>
    <x v="123"/>
    <n v="41964"/>
    <s v="First Class"/>
    <s v="KD-16345"/>
    <s v="Katherine Ducich"/>
    <x v="0"/>
    <s v="United States"/>
    <s v="Westminster"/>
    <x v="1"/>
    <n v="92683"/>
    <x v="1"/>
    <s v="TEC-PH-10000376"/>
    <x v="2"/>
    <x v="7"/>
    <s v="Square Credit Card Reader"/>
    <n v="31.968000000000004"/>
    <n v="4"/>
    <n v="0.2"/>
    <n v="2.3976000000000006"/>
  </r>
  <r>
    <n v="1480"/>
    <x v="706"/>
    <x v="0"/>
    <x v="499"/>
    <n v="41617"/>
    <s v="Standard Class"/>
    <s v="MK-18160"/>
    <s v="Mike Kennedy"/>
    <x v="0"/>
    <s v="United States"/>
    <s v="San Francisco"/>
    <x v="1"/>
    <n v="94122"/>
    <x v="1"/>
    <s v="OFF-PA-10002262"/>
    <x v="1"/>
    <x v="10"/>
    <s v="Xerox 192"/>
    <n v="25.92"/>
    <n v="4"/>
    <n v="0"/>
    <n v="12.441600000000001"/>
  </r>
  <r>
    <n v="1481"/>
    <x v="706"/>
    <x v="0"/>
    <x v="499"/>
    <n v="41617"/>
    <s v="Standard Class"/>
    <s v="MK-18160"/>
    <s v="Mike Kennedy"/>
    <x v="0"/>
    <s v="United States"/>
    <s v="San Francisco"/>
    <x v="1"/>
    <n v="94122"/>
    <x v="1"/>
    <s v="OFF-PA-10002464"/>
    <x v="1"/>
    <x v="10"/>
    <s v="HP Office Recycled Paper (20Lb. and 87 Bright)"/>
    <n v="40.46"/>
    <n v="7"/>
    <n v="0"/>
    <n v="19.825400000000002"/>
  </r>
  <r>
    <n v="1482"/>
    <x v="706"/>
    <x v="0"/>
    <x v="499"/>
    <n v="41617"/>
    <s v="Standard Class"/>
    <s v="MK-18160"/>
    <s v="Mike Kennedy"/>
    <x v="0"/>
    <s v="United States"/>
    <s v="San Francisco"/>
    <x v="1"/>
    <n v="94122"/>
    <x v="1"/>
    <s v="OFF-ST-10002214"/>
    <x v="1"/>
    <x v="4"/>
    <s v="X-Rack File for Hanging Folders"/>
    <n v="33.869999999999997"/>
    <n v="3"/>
    <n v="0"/>
    <n v="8.8061999999999987"/>
  </r>
  <r>
    <n v="1483"/>
    <x v="707"/>
    <x v="3"/>
    <x v="326"/>
    <n v="41880"/>
    <s v="Second Class"/>
    <s v="DW-13540"/>
    <s v="Don Weiss"/>
    <x v="0"/>
    <s v="United States"/>
    <s v="Jackson"/>
    <x v="18"/>
    <n v="38301"/>
    <x v="0"/>
    <s v="OFF-AR-10003560"/>
    <x v="1"/>
    <x v="6"/>
    <s v="Zebra Zazzle Fluorescent Highlighters"/>
    <n v="9.7280000000000015"/>
    <n v="2"/>
    <n v="0.2"/>
    <n v="1.702399999999999"/>
  </r>
  <r>
    <n v="1484"/>
    <x v="707"/>
    <x v="3"/>
    <x v="326"/>
    <n v="41880"/>
    <s v="Second Class"/>
    <s v="DW-13540"/>
    <s v="Don Weiss"/>
    <x v="0"/>
    <s v="United States"/>
    <s v="Jackson"/>
    <x v="18"/>
    <n v="38301"/>
    <x v="0"/>
    <s v="OFF-PA-10000130"/>
    <x v="1"/>
    <x v="10"/>
    <s v="Xerox 199"/>
    <n v="3.4240000000000004"/>
    <n v="1"/>
    <n v="0.2"/>
    <n v="1.0699999999999996"/>
  </r>
  <r>
    <n v="1485"/>
    <x v="708"/>
    <x v="0"/>
    <x v="500"/>
    <n v="41566"/>
    <s v="Standard Class"/>
    <s v="CP-12340"/>
    <s v="Christine Phan"/>
    <x v="1"/>
    <s v="United States"/>
    <s v="Seattle"/>
    <x v="4"/>
    <n v="98115"/>
    <x v="1"/>
    <s v="TEC-AC-10000865"/>
    <x v="2"/>
    <x v="11"/>
    <s v="WD My Passport Ultra 500GB Portable External Hard Drive"/>
    <n v="177"/>
    <n v="3"/>
    <n v="0"/>
    <n v="30.089999999999982"/>
  </r>
  <r>
    <n v="1486"/>
    <x v="709"/>
    <x v="2"/>
    <x v="501"/>
    <n v="40880"/>
    <s v="Standard Class"/>
    <s v="MS-17770"/>
    <s v="Maxwell Schwartz"/>
    <x v="0"/>
    <s v="United States"/>
    <s v="New York City"/>
    <x v="15"/>
    <n v="10035"/>
    <x v="3"/>
    <s v="OFF-FA-10003021"/>
    <x v="1"/>
    <x v="13"/>
    <s v="Staples"/>
    <n v="3.76"/>
    <n v="2"/>
    <n v="0"/>
    <n v="1.3159999999999998"/>
  </r>
  <r>
    <n v="1487"/>
    <x v="710"/>
    <x v="1"/>
    <x v="502"/>
    <n v="41220"/>
    <s v="Standard Class"/>
    <s v="CM-12655"/>
    <s v="Corinna Mitchell"/>
    <x v="2"/>
    <s v="United States"/>
    <s v="Los Angeles"/>
    <x v="1"/>
    <n v="90008"/>
    <x v="1"/>
    <s v="TEC-PH-10003580"/>
    <x v="2"/>
    <x v="7"/>
    <s v="Cisco IP Phone 7961G-GE VoIP phone"/>
    <n v="1212.848"/>
    <n v="7"/>
    <n v="0.2"/>
    <n v="106.12420000000014"/>
  </r>
  <r>
    <n v="1488"/>
    <x v="710"/>
    <x v="1"/>
    <x v="502"/>
    <n v="41220"/>
    <s v="Standard Class"/>
    <s v="CM-12655"/>
    <s v="Corinna Mitchell"/>
    <x v="2"/>
    <s v="United States"/>
    <s v="Los Angeles"/>
    <x v="1"/>
    <n v="90008"/>
    <x v="1"/>
    <s v="TEC-AC-10001109"/>
    <x v="2"/>
    <x v="11"/>
    <s v="Logitech Trackman Marble Mouse"/>
    <n v="89.97"/>
    <n v="3"/>
    <n v="0"/>
    <n v="37.787400000000005"/>
  </r>
  <r>
    <n v="1489"/>
    <x v="710"/>
    <x v="1"/>
    <x v="502"/>
    <n v="41220"/>
    <s v="Standard Class"/>
    <s v="CM-12655"/>
    <s v="Corinna Mitchell"/>
    <x v="2"/>
    <s v="United States"/>
    <s v="Los Angeles"/>
    <x v="1"/>
    <n v="90008"/>
    <x v="1"/>
    <s v="FUR-FU-10003347"/>
    <x v="0"/>
    <x v="5"/>
    <s v="Coloredge Poster Frame"/>
    <n v="42.599999999999994"/>
    <n v="3"/>
    <n v="0"/>
    <n v="16.614000000000001"/>
  </r>
  <r>
    <n v="1490"/>
    <x v="711"/>
    <x v="2"/>
    <x v="503"/>
    <n v="40883"/>
    <s v="Standard Class"/>
    <s v="Co-12640"/>
    <s v="Corey-Lock"/>
    <x v="0"/>
    <s v="United States"/>
    <s v="Philadelphia"/>
    <x v="9"/>
    <n v="19143"/>
    <x v="3"/>
    <s v="OFF-LA-10000452"/>
    <x v="1"/>
    <x v="2"/>
    <s v="Avery 488"/>
    <n v="5.04"/>
    <n v="2"/>
    <n v="0.2"/>
    <n v="1.764"/>
  </r>
  <r>
    <n v="1491"/>
    <x v="712"/>
    <x v="3"/>
    <x v="504"/>
    <n v="41765"/>
    <s v="Second Class"/>
    <s v="DL-13495"/>
    <s v="Dionis Lloyd"/>
    <x v="1"/>
    <s v="United States"/>
    <s v="New York City"/>
    <x v="15"/>
    <n v="10024"/>
    <x v="3"/>
    <s v="OFF-EN-10002986"/>
    <x v="1"/>
    <x v="12"/>
    <s v="#10-4 1/8&quot; x 9 1/2&quot; Premium Diagonal Seam Envelopes"/>
    <n v="62.96"/>
    <n v="4"/>
    <n v="0"/>
    <n v="28.332000000000001"/>
  </r>
  <r>
    <n v="1492"/>
    <x v="713"/>
    <x v="3"/>
    <x v="221"/>
    <n v="41972"/>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n v="41972"/>
    <s v="Standard Class"/>
    <s v="TS-21370"/>
    <s v="Todd Sumrall"/>
    <x v="1"/>
    <s v="United States"/>
    <s v="New York City"/>
    <x v="15"/>
    <n v="10035"/>
    <x v="3"/>
    <s v="FUR-CH-10000785"/>
    <x v="0"/>
    <x v="1"/>
    <s v="Global Ergonomic Managers Chair"/>
    <n v="977.29200000000003"/>
    <n v="6"/>
    <n v="0.1"/>
    <n v="173.74080000000001"/>
  </r>
  <r>
    <n v="1494"/>
    <x v="714"/>
    <x v="3"/>
    <x v="505"/>
    <n v="41947"/>
    <s v="Standard Class"/>
    <s v="JW-15220"/>
    <s v="Jane Waco"/>
    <x v="1"/>
    <s v="United States"/>
    <s v="Vancouver"/>
    <x v="4"/>
    <n v="98661"/>
    <x v="1"/>
    <s v="FUR-FU-10002885"/>
    <x v="0"/>
    <x v="5"/>
    <s v="Magna Visual Magnetic Picture Hangers"/>
    <n v="9.64"/>
    <n v="2"/>
    <n v="0"/>
    <n v="3.6632000000000007"/>
  </r>
  <r>
    <n v="1495"/>
    <x v="715"/>
    <x v="2"/>
    <x v="506"/>
    <n v="40896"/>
    <s v="Second Class"/>
    <s v="RF-19840"/>
    <s v="Roy Französisch"/>
    <x v="0"/>
    <s v="United States"/>
    <s v="Columbus"/>
    <x v="32"/>
    <n v="31907"/>
    <x v="0"/>
    <s v="OFF-AR-10002952"/>
    <x v="1"/>
    <x v="6"/>
    <s v="Stanley Contemporary Battery Pencil Sharpeners"/>
    <n v="40.049999999999997"/>
    <n v="3"/>
    <n v="0"/>
    <n v="11.213999999999999"/>
  </r>
  <r>
    <n v="1496"/>
    <x v="716"/>
    <x v="3"/>
    <x v="507"/>
    <n v="41891"/>
    <s v="Standard Class"/>
    <s v="JD-15790"/>
    <s v="John Dryer"/>
    <x v="0"/>
    <s v="United States"/>
    <s v="Coppell"/>
    <x v="5"/>
    <n v="75019"/>
    <x v="2"/>
    <s v="OFF-AR-10003759"/>
    <x v="1"/>
    <x v="6"/>
    <s v="Crayola Anti Dust Chalk, 12/Pack"/>
    <n v="10.192000000000002"/>
    <n v="7"/>
    <n v="0.2"/>
    <n v="3.1849999999999992"/>
  </r>
  <r>
    <n v="1497"/>
    <x v="716"/>
    <x v="3"/>
    <x v="507"/>
    <n v="41891"/>
    <s v="Standard Class"/>
    <s v="JD-15790"/>
    <s v="John Dryer"/>
    <x v="0"/>
    <s v="United States"/>
    <s v="Coppell"/>
    <x v="5"/>
    <n v="75019"/>
    <x v="2"/>
    <s v="OFF-ST-10004950"/>
    <x v="1"/>
    <x v="4"/>
    <s v="Acco Perma 3000 Stacking Storage Drawers"/>
    <n v="16.784000000000002"/>
    <n v="1"/>
    <n v="0.2"/>
    <n v="-0.20980000000000043"/>
  </r>
  <r>
    <n v="1498"/>
    <x v="716"/>
    <x v="3"/>
    <x v="507"/>
    <n v="41891"/>
    <s v="Standard Class"/>
    <s v="JD-15790"/>
    <s v="John Dryer"/>
    <x v="0"/>
    <s v="United States"/>
    <s v="Coppell"/>
    <x v="5"/>
    <n v="75019"/>
    <x v="2"/>
    <s v="OFF-AR-10001940"/>
    <x v="1"/>
    <x v="6"/>
    <s v="Sanford Colorific Eraseable Coloring Pencils, 12 Count"/>
    <n v="13.120000000000001"/>
    <n v="5"/>
    <n v="0.2"/>
    <n v="3.7720000000000002"/>
  </r>
  <r>
    <n v="1499"/>
    <x v="717"/>
    <x v="0"/>
    <x v="508"/>
    <n v="41568"/>
    <s v="First Class"/>
    <s v="NK-18490"/>
    <s v="Neil Knudson"/>
    <x v="2"/>
    <s v="United States"/>
    <s v="San Francisco"/>
    <x v="1"/>
    <n v="94122"/>
    <x v="1"/>
    <s v="OFF-BI-10003981"/>
    <x v="1"/>
    <x v="8"/>
    <s v="Avery Durable Plastic 1&quot; Binders"/>
    <n v="18.16"/>
    <n v="5"/>
    <n v="0.2"/>
    <n v="6.5830000000000011"/>
  </r>
  <r>
    <n v="1500"/>
    <x v="718"/>
    <x v="3"/>
    <x v="105"/>
    <n v="41962"/>
    <s v="Standard Class"/>
    <s v="NG-18430"/>
    <s v="Nathan Gelder"/>
    <x v="0"/>
    <s v="United States"/>
    <s v="Austin"/>
    <x v="5"/>
    <n v="78745"/>
    <x v="2"/>
    <s v="OFF-PA-10002749"/>
    <x v="1"/>
    <x v="10"/>
    <s v="Wirebound Message Books, 5-1/2 x 4 Forms, 2 or 4 Forms per Page"/>
    <n v="16.056000000000001"/>
    <n v="3"/>
    <n v="0.2"/>
    <n v="5.8203000000000005"/>
  </r>
  <r>
    <n v="1501"/>
    <x v="718"/>
    <x v="3"/>
    <x v="105"/>
    <n v="41962"/>
    <s v="Standard Class"/>
    <s v="NG-18430"/>
    <s v="Nathan Gelder"/>
    <x v="0"/>
    <s v="United States"/>
    <s v="Austin"/>
    <x v="5"/>
    <n v="78745"/>
    <x v="2"/>
    <s v="OFF-PA-10003823"/>
    <x v="1"/>
    <x v="10"/>
    <s v="Xerox 197"/>
    <n v="223.05600000000001"/>
    <n v="9"/>
    <n v="0.2"/>
    <n v="69.704999999999984"/>
  </r>
  <r>
    <n v="1502"/>
    <x v="718"/>
    <x v="3"/>
    <x v="105"/>
    <n v="41962"/>
    <s v="Standard Class"/>
    <s v="NG-18430"/>
    <s v="Nathan Gelder"/>
    <x v="0"/>
    <s v="United States"/>
    <s v="Austin"/>
    <x v="5"/>
    <n v="78745"/>
    <x v="2"/>
    <s v="OFF-ST-10003716"/>
    <x v="1"/>
    <x v="4"/>
    <s v="Tennsco Double-Tier Lockers"/>
    <n v="540.048"/>
    <n v="3"/>
    <n v="0.2"/>
    <n v="-47.254199999999997"/>
  </r>
  <r>
    <n v="1503"/>
    <x v="719"/>
    <x v="0"/>
    <x v="390"/>
    <n v="4161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n v="41610"/>
    <s v="Standard Class"/>
    <s v="AT-10435"/>
    <s v="Alyssa Tate"/>
    <x v="2"/>
    <s v="United States"/>
    <s v="Los Angeles"/>
    <x v="1"/>
    <n v="90045"/>
    <x v="1"/>
    <s v="FUR-FU-10000010"/>
    <x v="0"/>
    <x v="5"/>
    <s v="DAX Value U-Channel Document Frames, Easel Back"/>
    <n v="9.94"/>
    <n v="2"/>
    <n v="0"/>
    <n v="3.0813999999999995"/>
  </r>
  <r>
    <n v="1505"/>
    <x v="720"/>
    <x v="1"/>
    <x v="509"/>
    <n v="41128"/>
    <s v="Standard Class"/>
    <s v="PC-19000"/>
    <s v="Pauline Chand"/>
    <x v="2"/>
    <s v="United States"/>
    <s v="Los Angeles"/>
    <x v="1"/>
    <n v="90004"/>
    <x v="1"/>
    <s v="OFF-AR-10001868"/>
    <x v="1"/>
    <x v="6"/>
    <s v="Prang Dustless Chalk Sticks"/>
    <n v="6.72"/>
    <n v="4"/>
    <n v="0"/>
    <n v="3.36"/>
  </r>
  <r>
    <n v="1506"/>
    <x v="720"/>
    <x v="1"/>
    <x v="509"/>
    <n v="41128"/>
    <s v="Standard Class"/>
    <s v="PC-19000"/>
    <s v="Pauline Chand"/>
    <x v="2"/>
    <s v="United States"/>
    <s v="Los Angeles"/>
    <x v="1"/>
    <n v="90004"/>
    <x v="1"/>
    <s v="FUR-TA-10003715"/>
    <x v="0"/>
    <x v="3"/>
    <s v="Hon 2111 Invitation Series Corner Table"/>
    <n v="1004.9760000000001"/>
    <n v="6"/>
    <n v="0.2"/>
    <n v="-175.87080000000009"/>
  </r>
  <r>
    <n v="1507"/>
    <x v="721"/>
    <x v="3"/>
    <x v="165"/>
    <n v="42003"/>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n v="41541"/>
    <s v="Standard Class"/>
    <s v="CS-12505"/>
    <s v="Cindy Stewart"/>
    <x v="0"/>
    <s v="United States"/>
    <s v="Columbus"/>
    <x v="32"/>
    <n v="31907"/>
    <x v="0"/>
    <s v="TEC-MA-10004458"/>
    <x v="2"/>
    <x v="15"/>
    <s v="Lexmark X 9575 Professional All-in-One Color Printer"/>
    <n v="396"/>
    <n v="4"/>
    <n v="0"/>
    <n v="190.07999999999998"/>
  </r>
  <r>
    <n v="1509"/>
    <x v="723"/>
    <x v="3"/>
    <x v="389"/>
    <n v="41984"/>
    <s v="Same Day"/>
    <s v="LS-16975"/>
    <s v="Lindsay Shagiari"/>
    <x v="2"/>
    <s v="United States"/>
    <s v="Omaha"/>
    <x v="8"/>
    <n v="68104"/>
    <x v="2"/>
    <s v="OFF-BI-10004965"/>
    <x v="1"/>
    <x v="8"/>
    <s v="Ibico Covers for Plastic or Wire Binding Elements"/>
    <n v="34.5"/>
    <n v="3"/>
    <n v="0"/>
    <n v="15.524999999999999"/>
  </r>
  <r>
    <n v="1510"/>
    <x v="724"/>
    <x v="3"/>
    <x v="510"/>
    <n v="41898"/>
    <s v="First Class"/>
    <s v="JM-15535"/>
    <s v="Jessica Myrick"/>
    <x v="0"/>
    <s v="United States"/>
    <s v="Los Angeles"/>
    <x v="1"/>
    <n v="90036"/>
    <x v="1"/>
    <s v="FUR-FU-10004270"/>
    <x v="0"/>
    <x v="5"/>
    <s v="Eldon Image Series Desk Accessories, Burgundy"/>
    <n v="8.36"/>
    <n v="2"/>
    <n v="0"/>
    <n v="3.0095999999999998"/>
  </r>
  <r>
    <n v="1511"/>
    <x v="725"/>
    <x v="3"/>
    <x v="92"/>
    <n v="41822"/>
    <s v="Standard Class"/>
    <s v="NH-18610"/>
    <s v="Nicole Hansen"/>
    <x v="1"/>
    <s v="United States"/>
    <s v="Pomona"/>
    <x v="1"/>
    <n v="91767"/>
    <x v="1"/>
    <s v="OFF-AR-10002135"/>
    <x v="1"/>
    <x v="6"/>
    <s v="Boston Heavy-Duty Trimline Electric Pencil Sharpeners"/>
    <n v="385.6"/>
    <n v="8"/>
    <n v="0"/>
    <n v="111.82399999999996"/>
  </r>
  <r>
    <n v="1512"/>
    <x v="725"/>
    <x v="3"/>
    <x v="92"/>
    <n v="41822"/>
    <s v="Standard Class"/>
    <s v="NH-18610"/>
    <s v="Nicole Hansen"/>
    <x v="1"/>
    <s v="United States"/>
    <s v="Pomona"/>
    <x v="1"/>
    <n v="91767"/>
    <x v="1"/>
    <s v="OFF-AR-10003514"/>
    <x v="1"/>
    <x v="6"/>
    <s v="4009 Highlighters by Sanford"/>
    <n v="35.82"/>
    <n v="9"/>
    <n v="0"/>
    <n v="11.820599999999997"/>
  </r>
  <r>
    <n v="1513"/>
    <x v="726"/>
    <x v="3"/>
    <x v="238"/>
    <n v="41874"/>
    <s v="Standard Class"/>
    <s v="RA-19915"/>
    <s v="Russell Applegate"/>
    <x v="0"/>
    <s v="United States"/>
    <s v="Dallas"/>
    <x v="5"/>
    <n v="75220"/>
    <x v="2"/>
    <s v="OFF-ST-10002276"/>
    <x v="1"/>
    <x v="4"/>
    <s v="Safco Steel Mobile File Cart"/>
    <n v="200.06400000000002"/>
    <n v="3"/>
    <n v="0.2"/>
    <n v="12.504000000000005"/>
  </r>
  <r>
    <n v="1514"/>
    <x v="726"/>
    <x v="3"/>
    <x v="238"/>
    <n v="41874"/>
    <s v="Standard Class"/>
    <s v="RA-19915"/>
    <s v="Russell Applegate"/>
    <x v="0"/>
    <s v="United States"/>
    <s v="Dallas"/>
    <x v="5"/>
    <n v="75220"/>
    <x v="2"/>
    <s v="OFF-BI-10001098"/>
    <x v="1"/>
    <x v="8"/>
    <s v="Acco D-Ring Binder w/DublLock"/>
    <n v="21.379999999999995"/>
    <n v="5"/>
    <n v="0.8"/>
    <n v="-33.139000000000003"/>
  </r>
  <r>
    <n v="1515"/>
    <x v="726"/>
    <x v="3"/>
    <x v="238"/>
    <n v="41874"/>
    <s v="Standard Class"/>
    <s v="RA-19915"/>
    <s v="Russell Applegate"/>
    <x v="0"/>
    <s v="United States"/>
    <s v="Dallas"/>
    <x v="5"/>
    <n v="75220"/>
    <x v="2"/>
    <s v="OFF-BI-10001636"/>
    <x v="1"/>
    <x v="8"/>
    <s v="Ibico Plastic and Wire Spiral Binding Combs"/>
    <n v="6.743999999999998"/>
    <n v="4"/>
    <n v="0.8"/>
    <n v="-11.4648"/>
  </r>
  <r>
    <n v="1516"/>
    <x v="727"/>
    <x v="3"/>
    <x v="157"/>
    <n v="41991"/>
    <s v="Standard Class"/>
    <s v="AI-10855"/>
    <s v="Arianne Irving"/>
    <x v="0"/>
    <s v="United States"/>
    <s v="Philadelphia"/>
    <x v="9"/>
    <n v="19120"/>
    <x v="3"/>
    <s v="FUR-CH-10002961"/>
    <x v="0"/>
    <x v="1"/>
    <s v="Leather Task Chair, Black"/>
    <n v="63.686"/>
    <n v="1"/>
    <n v="0.3"/>
    <n v="-9.0980000000000025"/>
  </r>
  <r>
    <n v="1517"/>
    <x v="728"/>
    <x v="3"/>
    <x v="389"/>
    <n v="41988"/>
    <s v="Second Class"/>
    <s v="MC-17845"/>
    <s v="Michael Chen"/>
    <x v="0"/>
    <s v="United States"/>
    <s v="North Las Vegas"/>
    <x v="33"/>
    <n v="89031"/>
    <x v="1"/>
    <s v="FUR-TA-10004256"/>
    <x v="0"/>
    <x v="3"/>
    <s v="Bretford “Just In Time” Height-Adjustable Multi-Task Work Tables"/>
    <n v="1669.6"/>
    <n v="4"/>
    <n v="0"/>
    <n v="116.87199999999984"/>
  </r>
  <r>
    <n v="1518"/>
    <x v="729"/>
    <x v="2"/>
    <x v="511"/>
    <n v="40581"/>
    <s v="Second Class"/>
    <s v="TB-21400"/>
    <s v="Tom Boeckenhauer"/>
    <x v="0"/>
    <s v="United States"/>
    <s v="Seattle"/>
    <x v="4"/>
    <n v="98105"/>
    <x v="1"/>
    <s v="OFF-BI-10004593"/>
    <x v="1"/>
    <x v="8"/>
    <s v="Ibico Laser Imprintable Binding System Covers"/>
    <n v="83.84"/>
    <n v="2"/>
    <n v="0.2"/>
    <n v="27.247999999999998"/>
  </r>
  <r>
    <n v="1519"/>
    <x v="729"/>
    <x v="2"/>
    <x v="511"/>
    <n v="40581"/>
    <s v="Second Class"/>
    <s v="TB-21400"/>
    <s v="Tom Boeckenhauer"/>
    <x v="0"/>
    <s v="United States"/>
    <s v="Seattle"/>
    <x v="4"/>
    <n v="98105"/>
    <x v="1"/>
    <s v="OFF-BI-10002827"/>
    <x v="1"/>
    <x v="8"/>
    <s v="Avery Durable Poly Binders"/>
    <n v="13.272000000000002"/>
    <n v="3"/>
    <n v="0.2"/>
    <n v="4.3133999999999997"/>
  </r>
  <r>
    <n v="1520"/>
    <x v="730"/>
    <x v="3"/>
    <x v="512"/>
    <n v="41685"/>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n v="41751"/>
    <s v="Standard Class"/>
    <s v="PL-18925"/>
    <s v="Paul Lucas"/>
    <x v="2"/>
    <s v="United States"/>
    <s v="Chicago"/>
    <x v="10"/>
    <n v="60610"/>
    <x v="2"/>
    <s v="OFF-AR-10001419"/>
    <x v="1"/>
    <x v="6"/>
    <s v="Newell 325"/>
    <n v="16.520000000000003"/>
    <n v="5"/>
    <n v="0.2"/>
    <n v="2.0649999999999986"/>
  </r>
  <r>
    <n v="1522"/>
    <x v="732"/>
    <x v="1"/>
    <x v="401"/>
    <n v="41254"/>
    <s v="Standard Class"/>
    <s v="GH-14425"/>
    <s v="Gary Hwang"/>
    <x v="0"/>
    <s v="United States"/>
    <s v="Tucson"/>
    <x v="16"/>
    <n v="85705"/>
    <x v="1"/>
    <s v="FUR-FU-10002253"/>
    <x v="0"/>
    <x v="5"/>
    <s v="Howard Miller 13&quot; Diameter Pewter Finish Round Wall Clock"/>
    <n v="206.11199999999997"/>
    <n v="6"/>
    <n v="0.2"/>
    <n v="48.951600000000013"/>
  </r>
  <r>
    <n v="1523"/>
    <x v="732"/>
    <x v="1"/>
    <x v="401"/>
    <n v="41254"/>
    <s v="Standard Class"/>
    <s v="GH-14425"/>
    <s v="Gary Hwang"/>
    <x v="0"/>
    <s v="United States"/>
    <s v="Tucson"/>
    <x v="16"/>
    <n v="85705"/>
    <x v="1"/>
    <s v="OFF-PA-10002586"/>
    <x v="1"/>
    <x v="10"/>
    <s v="Xerox 1970"/>
    <n v="19.920000000000002"/>
    <n v="5"/>
    <n v="0.2"/>
    <n v="6.7230000000000008"/>
  </r>
  <r>
    <n v="1524"/>
    <x v="732"/>
    <x v="1"/>
    <x v="401"/>
    <n v="41254"/>
    <s v="Standard Class"/>
    <s v="GH-14425"/>
    <s v="Gary Hwang"/>
    <x v="0"/>
    <s v="United States"/>
    <s v="Tucson"/>
    <x v="16"/>
    <n v="85705"/>
    <x v="1"/>
    <s v="OFF-PA-10003039"/>
    <x v="1"/>
    <x v="10"/>
    <s v="Xerox 1960"/>
    <n v="198.27200000000002"/>
    <n v="8"/>
    <n v="0.2"/>
    <n v="61.959999999999987"/>
  </r>
  <r>
    <n v="1525"/>
    <x v="732"/>
    <x v="1"/>
    <x v="401"/>
    <n v="41254"/>
    <s v="Standard Class"/>
    <s v="GH-14425"/>
    <s v="Gary Hwang"/>
    <x v="0"/>
    <s v="United States"/>
    <s v="Tucson"/>
    <x v="16"/>
    <n v="85705"/>
    <x v="1"/>
    <s v="OFF-ST-10004804"/>
    <x v="1"/>
    <x v="4"/>
    <s v="Belkin 19&quot; Vented Equipment Shelf, Black"/>
    <n v="247.10399999999998"/>
    <n v="6"/>
    <n v="0.2"/>
    <n v="-58.68719999999999"/>
  </r>
  <r>
    <n v="1526"/>
    <x v="732"/>
    <x v="1"/>
    <x v="401"/>
    <n v="41254"/>
    <s v="Standard Class"/>
    <s v="GH-14425"/>
    <s v="Gary Hwang"/>
    <x v="0"/>
    <s v="United States"/>
    <s v="Tucson"/>
    <x v="16"/>
    <n v="85705"/>
    <x v="1"/>
    <s v="OFF-AR-10004042"/>
    <x v="1"/>
    <x v="6"/>
    <s v="BOSTON Model 1800 Electric Pencil Sharpeners, Putty/Woodgrain"/>
    <n v="86.304000000000002"/>
    <n v="6"/>
    <n v="0.2"/>
    <n v="9.7091999999999885"/>
  </r>
  <r>
    <n v="1527"/>
    <x v="733"/>
    <x v="0"/>
    <x v="405"/>
    <n v="41483"/>
    <s v="Standard Class"/>
    <s v="CJ-12010"/>
    <s v="Caroline Jumper"/>
    <x v="0"/>
    <s v="United States"/>
    <s v="Allentown"/>
    <x v="9"/>
    <n v="18103"/>
    <x v="3"/>
    <s v="OFF-AR-10002221"/>
    <x v="1"/>
    <x v="6"/>
    <s v="12 Colored Short Pencils"/>
    <n v="4.16"/>
    <n v="2"/>
    <n v="0.2"/>
    <n v="0.36400000000000032"/>
  </r>
  <r>
    <n v="1528"/>
    <x v="733"/>
    <x v="0"/>
    <x v="405"/>
    <n v="41483"/>
    <s v="Standard Class"/>
    <s v="CJ-12010"/>
    <s v="Caroline Jumper"/>
    <x v="0"/>
    <s v="United States"/>
    <s v="Allentown"/>
    <x v="9"/>
    <n v="18103"/>
    <x v="3"/>
    <s v="FUR-FU-10002456"/>
    <x v="0"/>
    <x v="5"/>
    <s v="Master Caster Door Stop, Large Neon Orange"/>
    <n v="11.648000000000001"/>
    <n v="2"/>
    <n v="0.2"/>
    <n v="3.3488000000000011"/>
  </r>
  <r>
    <n v="1529"/>
    <x v="734"/>
    <x v="1"/>
    <x v="209"/>
    <n v="41223"/>
    <s v="Second Class"/>
    <s v="MC-18130"/>
    <s v="Mike Caudle"/>
    <x v="1"/>
    <s v="United States"/>
    <s v="Newark"/>
    <x v="13"/>
    <n v="19711"/>
    <x v="3"/>
    <s v="OFF-FA-10004968"/>
    <x v="1"/>
    <x v="13"/>
    <s v="Rubber Band Ball"/>
    <n v="26.18"/>
    <n v="7"/>
    <n v="0"/>
    <n v="0.5236000000000014"/>
  </r>
  <r>
    <n v="1530"/>
    <x v="734"/>
    <x v="1"/>
    <x v="209"/>
    <n v="41223"/>
    <s v="Second Class"/>
    <s v="MC-18130"/>
    <s v="Mike Caudle"/>
    <x v="1"/>
    <s v="United States"/>
    <s v="Newark"/>
    <x v="13"/>
    <n v="19711"/>
    <x v="3"/>
    <s v="OFF-PA-10001274"/>
    <x v="1"/>
    <x v="10"/>
    <s v="Loose Memo Sheets"/>
    <n v="7.3"/>
    <n v="2"/>
    <n v="0"/>
    <n v="3.4309999999999996"/>
  </r>
  <r>
    <n v="1531"/>
    <x v="735"/>
    <x v="1"/>
    <x v="514"/>
    <n v="40999"/>
    <s v="Standard Class"/>
    <s v="BV-11245"/>
    <s v="Benjamin Venier"/>
    <x v="1"/>
    <s v="United States"/>
    <s v="Miami"/>
    <x v="2"/>
    <n v="33142"/>
    <x v="0"/>
    <s v="OFF-PA-10001125"/>
    <x v="1"/>
    <x v="10"/>
    <s v="Xerox 1988"/>
    <n v="74.352000000000004"/>
    <n v="3"/>
    <n v="0.2"/>
    <n v="23.234999999999992"/>
  </r>
  <r>
    <n v="1532"/>
    <x v="736"/>
    <x v="3"/>
    <x v="515"/>
    <n v="41888"/>
    <s v="Standard Class"/>
    <s v="JF-15490"/>
    <s v="Jeremy Farry"/>
    <x v="0"/>
    <s v="United States"/>
    <s v="Tempe"/>
    <x v="16"/>
    <n v="85281"/>
    <x v="1"/>
    <s v="OFF-ST-10000344"/>
    <x v="1"/>
    <x v="4"/>
    <s v="Neat Ideas Personal Hanging Folder Files, Black"/>
    <n v="10.744"/>
    <n v="1"/>
    <n v="0.2"/>
    <n v="0.80579999999999963"/>
  </r>
  <r>
    <n v="1533"/>
    <x v="736"/>
    <x v="3"/>
    <x v="515"/>
    <n v="41888"/>
    <s v="Standard Class"/>
    <s v="JF-15490"/>
    <s v="Jeremy Farry"/>
    <x v="0"/>
    <s v="United States"/>
    <s v="Tempe"/>
    <x v="16"/>
    <n v="85281"/>
    <x v="1"/>
    <s v="OFF-FA-10000585"/>
    <x v="1"/>
    <x v="13"/>
    <s v="OIC Bulk Pack Metal Binder Clips"/>
    <n v="8.3760000000000012"/>
    <n v="3"/>
    <n v="0.2"/>
    <n v="2.7222"/>
  </r>
  <r>
    <n v="1534"/>
    <x v="737"/>
    <x v="0"/>
    <x v="429"/>
    <n v="41617"/>
    <s v="Standard Class"/>
    <s v="EB-13840"/>
    <s v="Ellis Ballard"/>
    <x v="1"/>
    <s v="United States"/>
    <s v="New York City"/>
    <x v="15"/>
    <n v="10035"/>
    <x v="3"/>
    <s v="OFF-ST-10003324"/>
    <x v="1"/>
    <x v="4"/>
    <s v="Belkin OmniView SE Rackmount Kit"/>
    <n v="212.88"/>
    <n v="6"/>
    <n v="0"/>
    <n v="0"/>
  </r>
  <r>
    <n v="1535"/>
    <x v="738"/>
    <x v="3"/>
    <x v="516"/>
    <n v="41685"/>
    <s v="Standard Class"/>
    <s v="MP-18175"/>
    <s v="Mike Pelletier"/>
    <x v="2"/>
    <s v="United States"/>
    <s v="Laguna Niguel"/>
    <x v="1"/>
    <n v="92677"/>
    <x v="1"/>
    <s v="FUR-BO-10004015"/>
    <x v="0"/>
    <x v="0"/>
    <s v="Bush Andora Bookcase, Maple/Graphite Gray Finish"/>
    <n v="203.98299999999998"/>
    <n v="2"/>
    <n v="0.15"/>
    <n v="16.798599999999979"/>
  </r>
  <r>
    <n v="1536"/>
    <x v="739"/>
    <x v="0"/>
    <x v="517"/>
    <n v="41581"/>
    <s v="Standard Class"/>
    <s v="JM-15655"/>
    <s v="Jim Mitchum"/>
    <x v="1"/>
    <s v="United States"/>
    <s v="Bridgeton"/>
    <x v="30"/>
    <n v="8302"/>
    <x v="3"/>
    <s v="OFF-ST-10000419"/>
    <x v="1"/>
    <x v="4"/>
    <s v="Rogers Jumbo File, Granite"/>
    <n v="40.74"/>
    <n v="3"/>
    <n v="0"/>
    <n v="0.4073999999999991"/>
  </r>
  <r>
    <n v="1537"/>
    <x v="739"/>
    <x v="0"/>
    <x v="517"/>
    <n v="41581"/>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n v="41900"/>
    <s v="Second Class"/>
    <s v="CL-11890"/>
    <s v="Carl Ludwig"/>
    <x v="0"/>
    <s v="United States"/>
    <s v="Everett"/>
    <x v="31"/>
    <n v="2149"/>
    <x v="3"/>
    <s v="TEC-PH-10000439"/>
    <x v="2"/>
    <x v="7"/>
    <s v="GE DSL Phone Line Filter"/>
    <n v="39.99"/>
    <n v="1"/>
    <n v="0"/>
    <n v="11.597099999999998"/>
  </r>
  <r>
    <n v="1539"/>
    <x v="740"/>
    <x v="3"/>
    <x v="175"/>
    <n v="41900"/>
    <s v="Second Class"/>
    <s v="CL-11890"/>
    <s v="Carl Ludwig"/>
    <x v="0"/>
    <s v="United States"/>
    <s v="Everett"/>
    <x v="31"/>
    <n v="2149"/>
    <x v="3"/>
    <s v="OFF-AR-10003478"/>
    <x v="1"/>
    <x v="6"/>
    <s v="Avery Hi-Liter EverBold Pen Style Fluorescent Highlighters, 4/Pack"/>
    <n v="16.28"/>
    <n v="2"/>
    <n v="0"/>
    <n v="6.5120000000000005"/>
  </r>
  <r>
    <n v="1540"/>
    <x v="740"/>
    <x v="3"/>
    <x v="175"/>
    <n v="41900"/>
    <s v="Second Class"/>
    <s v="CL-11890"/>
    <s v="Carl Ludwig"/>
    <x v="0"/>
    <s v="United States"/>
    <s v="Everett"/>
    <x v="31"/>
    <n v="2149"/>
    <x v="3"/>
    <s v="FUR-BO-10002545"/>
    <x v="0"/>
    <x v="0"/>
    <s v="Atlantic Metals Mobile 3-Shelf Bookcases, Custom Colors"/>
    <n v="782.94"/>
    <n v="3"/>
    <n v="0"/>
    <n v="203.56440000000003"/>
  </r>
  <r>
    <n v="1541"/>
    <x v="740"/>
    <x v="3"/>
    <x v="175"/>
    <n v="41900"/>
    <s v="Second Class"/>
    <s v="CL-11890"/>
    <s v="Carl Ludwig"/>
    <x v="0"/>
    <s v="United States"/>
    <s v="Everett"/>
    <x v="31"/>
    <n v="2149"/>
    <x v="3"/>
    <s v="OFF-BI-10001765"/>
    <x v="1"/>
    <x v="8"/>
    <s v="Wilson Jones Heavy-Duty Casebound Ring Binders with Metal Hinges"/>
    <n v="242.48000000000002"/>
    <n v="7"/>
    <n v="0"/>
    <n v="116.39039999999999"/>
  </r>
  <r>
    <n v="1542"/>
    <x v="741"/>
    <x v="2"/>
    <x v="518"/>
    <n v="40618"/>
    <s v="Second Class"/>
    <s v="CK-12205"/>
    <s v="Chloris Kastensmidt"/>
    <x v="0"/>
    <s v="United States"/>
    <s v="Columbus"/>
    <x v="24"/>
    <n v="43229"/>
    <x v="3"/>
    <s v="FUR-FU-10003981"/>
    <x v="0"/>
    <x v="5"/>
    <s v="Eldon Wave Desk Accessories"/>
    <n v="8.32"/>
    <n v="5"/>
    <n v="0.2"/>
    <n v="2.2880000000000003"/>
  </r>
  <r>
    <n v="1543"/>
    <x v="741"/>
    <x v="2"/>
    <x v="518"/>
    <n v="40618"/>
    <s v="Second Class"/>
    <s v="CK-12205"/>
    <s v="Chloris Kastensmidt"/>
    <x v="0"/>
    <s v="United States"/>
    <s v="Columbus"/>
    <x v="24"/>
    <n v="43229"/>
    <x v="3"/>
    <s v="OFF-FA-10001561"/>
    <x v="1"/>
    <x v="13"/>
    <s v="Stockwell Push Pins"/>
    <n v="10.464000000000002"/>
    <n v="6"/>
    <n v="0.2"/>
    <n v="1.7003999999999992"/>
  </r>
  <r>
    <n v="1544"/>
    <x v="742"/>
    <x v="2"/>
    <x v="519"/>
    <n v="40583"/>
    <s v="Standard Class"/>
    <s v="DB-13270"/>
    <s v="Deborah Brumfield"/>
    <x v="2"/>
    <s v="United States"/>
    <s v="San Diego"/>
    <x v="1"/>
    <n v="92024"/>
    <x v="1"/>
    <s v="OFF-BI-10004230"/>
    <x v="1"/>
    <x v="8"/>
    <s v="GBC Recycled Grain Textured Covers"/>
    <n v="82.896000000000001"/>
    <n v="3"/>
    <n v="0.2"/>
    <n v="29.0136"/>
  </r>
  <r>
    <n v="1545"/>
    <x v="742"/>
    <x v="2"/>
    <x v="519"/>
    <n v="40583"/>
    <s v="Standard Class"/>
    <s v="DB-13270"/>
    <s v="Deborah Brumfield"/>
    <x v="2"/>
    <s v="United States"/>
    <s v="San Diego"/>
    <x v="1"/>
    <n v="92024"/>
    <x v="1"/>
    <s v="OFF-PA-10000350"/>
    <x v="1"/>
    <x v="10"/>
    <s v="Message Book, Standard Line &quot;While You Were Out&quot;, 5 1/2&quot; X 4&quot;, 200 Sets/Book"/>
    <n v="34.24"/>
    <n v="4"/>
    <n v="0"/>
    <n v="16.0928"/>
  </r>
  <r>
    <n v="1546"/>
    <x v="743"/>
    <x v="2"/>
    <x v="520"/>
    <n v="40912"/>
    <s v="Second Class"/>
    <s v="PC-18745"/>
    <s v="Pamela Coakley"/>
    <x v="1"/>
    <s v="United States"/>
    <s v="Watertown"/>
    <x v="15"/>
    <n v="13601"/>
    <x v="3"/>
    <s v="FUR-BO-10002613"/>
    <x v="0"/>
    <x v="0"/>
    <s v="Atlantic Metals Mobile 4-Shelf Bookcases, Custom Colors"/>
    <n v="1573.4880000000001"/>
    <n v="7"/>
    <n v="0.2"/>
    <n v="196.68599999999986"/>
  </r>
  <r>
    <n v="1547"/>
    <x v="744"/>
    <x v="1"/>
    <x v="521"/>
    <n v="41240"/>
    <s v="Standard Class"/>
    <s v="VB-21745"/>
    <s v="Victoria Brennan"/>
    <x v="1"/>
    <s v="United States"/>
    <s v="San Antonio"/>
    <x v="5"/>
    <n v="78207"/>
    <x v="2"/>
    <s v="OFF-PA-10000994"/>
    <x v="1"/>
    <x v="10"/>
    <s v="Xerox 1915"/>
    <n v="335.52"/>
    <n v="4"/>
    <n v="0.2"/>
    <n v="117.43199999999999"/>
  </r>
  <r>
    <n v="1548"/>
    <x v="744"/>
    <x v="1"/>
    <x v="521"/>
    <n v="41240"/>
    <s v="Standard Class"/>
    <s v="VB-21745"/>
    <s v="Victoria Brennan"/>
    <x v="1"/>
    <s v="United States"/>
    <s v="San Antonio"/>
    <x v="5"/>
    <n v="78207"/>
    <x v="2"/>
    <s v="OFF-BI-10002867"/>
    <x v="1"/>
    <x v="8"/>
    <s v="GBC Recycled Regency Composition Covers"/>
    <n v="23.911999999999995"/>
    <n v="2"/>
    <n v="0.8"/>
    <n v="-40.650400000000019"/>
  </r>
  <r>
    <n v="1549"/>
    <x v="744"/>
    <x v="1"/>
    <x v="521"/>
    <n v="41240"/>
    <s v="Standard Class"/>
    <s v="VB-21745"/>
    <s v="Victoria Brennan"/>
    <x v="1"/>
    <s v="United States"/>
    <s v="San Antonio"/>
    <x v="5"/>
    <n v="78207"/>
    <x v="2"/>
    <s v="OFF-ST-10001291"/>
    <x v="1"/>
    <x v="4"/>
    <s v="Tenex Personal Self-Stacking Standard File Box, Black/Gray"/>
    <n v="27.056000000000001"/>
    <n v="2"/>
    <n v="0.2"/>
    <n v="2.3673999999999991"/>
  </r>
  <r>
    <n v="1550"/>
    <x v="745"/>
    <x v="2"/>
    <x v="522"/>
    <n v="40732"/>
    <s v="First Class"/>
    <s v="EP-13915"/>
    <s v="Emily Phan"/>
    <x v="0"/>
    <s v="United States"/>
    <s v="New York City"/>
    <x v="15"/>
    <n v="10011"/>
    <x v="3"/>
    <s v="TEC-CO-10001046"/>
    <x v="2"/>
    <x v="16"/>
    <s v="Canon Imageclass D680 Copier / Fax"/>
    <n v="559.99200000000008"/>
    <n v="1"/>
    <n v="0.2"/>
    <n v="174.99749999999997"/>
  </r>
  <r>
    <n v="1551"/>
    <x v="746"/>
    <x v="3"/>
    <x v="38"/>
    <n v="41962"/>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n v="41448"/>
    <s v="Standard Class"/>
    <s v="IG-15085"/>
    <s v="Ivan Gibson"/>
    <x v="0"/>
    <s v="United States"/>
    <s v="San Diego"/>
    <x v="1"/>
    <n v="92024"/>
    <x v="1"/>
    <s v="OFF-PA-10000806"/>
    <x v="1"/>
    <x v="10"/>
    <s v="Xerox 1934"/>
    <n v="111.96"/>
    <n v="2"/>
    <n v="0"/>
    <n v="54.860399999999998"/>
  </r>
  <r>
    <n v="1553"/>
    <x v="748"/>
    <x v="2"/>
    <x v="523"/>
    <n v="40668"/>
    <s v="First Class"/>
    <s v="JS-15940"/>
    <s v="Joni Sundaresam"/>
    <x v="2"/>
    <s v="United States"/>
    <s v="Appleton"/>
    <x v="6"/>
    <n v="54915"/>
    <x v="2"/>
    <s v="OFF-LA-10002195"/>
    <x v="1"/>
    <x v="2"/>
    <s v="Avery 481"/>
    <n v="21.560000000000002"/>
    <n v="7"/>
    <n v="0"/>
    <n v="10.348799999999999"/>
  </r>
  <r>
    <n v="1554"/>
    <x v="749"/>
    <x v="3"/>
    <x v="524"/>
    <n v="41934"/>
    <s v="Standard Class"/>
    <s v="BO-11425"/>
    <s v="Bobby Odegard"/>
    <x v="0"/>
    <s v="United States"/>
    <s v="Richmond"/>
    <x v="0"/>
    <n v="40475"/>
    <x v="0"/>
    <s v="OFF-BI-10003719"/>
    <x v="1"/>
    <x v="8"/>
    <s v="Large Capacity Hanging Post Binders"/>
    <n v="124.75"/>
    <n v="5"/>
    <n v="0"/>
    <n v="57.384999999999991"/>
  </r>
  <r>
    <n v="1555"/>
    <x v="750"/>
    <x v="1"/>
    <x v="525"/>
    <n v="40952"/>
    <s v="Standard Class"/>
    <s v="VW-21775"/>
    <s v="Victoria Wilson"/>
    <x v="1"/>
    <s v="United States"/>
    <s v="Bellevue"/>
    <x v="4"/>
    <n v="98006"/>
    <x v="1"/>
    <s v="OFF-AR-10001315"/>
    <x v="1"/>
    <x v="6"/>
    <s v="Newell 310"/>
    <n v="5.28"/>
    <n v="3"/>
    <n v="0"/>
    <n v="1.5311999999999999"/>
  </r>
  <r>
    <n v="1556"/>
    <x v="751"/>
    <x v="3"/>
    <x v="507"/>
    <n v="41891"/>
    <s v="Standard Class"/>
    <s v="AB-10150"/>
    <s v="Aimee Bixby"/>
    <x v="0"/>
    <s v="United States"/>
    <s v="Long Beach"/>
    <x v="15"/>
    <n v="11561"/>
    <x v="3"/>
    <s v="TEC-AC-10000171"/>
    <x v="2"/>
    <x v="11"/>
    <s v="Verbatim 25 GB 6x Blu-ray Single Layer Recordable Disc, 25/Pack"/>
    <n v="91.96"/>
    <n v="4"/>
    <n v="0"/>
    <n v="39.5428"/>
  </r>
  <r>
    <n v="1557"/>
    <x v="752"/>
    <x v="0"/>
    <x v="195"/>
    <n v="41410"/>
    <s v="Standard Class"/>
    <s v="JW-16075"/>
    <s v="Julia West"/>
    <x v="0"/>
    <s v="United States"/>
    <s v="Philadelphia"/>
    <x v="9"/>
    <n v="19140"/>
    <x v="3"/>
    <s v="OFF-EN-10003134"/>
    <x v="1"/>
    <x v="12"/>
    <s v="Staples"/>
    <n v="9.3439999999999994"/>
    <n v="1"/>
    <n v="0.2"/>
    <n v="3.504"/>
  </r>
  <r>
    <n v="1558"/>
    <x v="752"/>
    <x v="0"/>
    <x v="195"/>
    <n v="41410"/>
    <s v="Standard Class"/>
    <s v="JW-16075"/>
    <s v="Julia West"/>
    <x v="0"/>
    <s v="United States"/>
    <s v="Philadelphia"/>
    <x v="9"/>
    <n v="19140"/>
    <x v="3"/>
    <s v="OFF-AR-10001955"/>
    <x v="1"/>
    <x v="6"/>
    <s v="Newell 319"/>
    <n v="79.36"/>
    <n v="5"/>
    <n v="0.2"/>
    <n v="9.919999999999991"/>
  </r>
  <r>
    <n v="1559"/>
    <x v="753"/>
    <x v="1"/>
    <x v="199"/>
    <n v="40986"/>
    <s v="Second Class"/>
    <s v="JE-15475"/>
    <s v="Jeremy Ellison"/>
    <x v="0"/>
    <s v="United States"/>
    <s v="Seattle"/>
    <x v="4"/>
    <n v="98103"/>
    <x v="1"/>
    <s v="FUR-TA-10001039"/>
    <x v="0"/>
    <x v="3"/>
    <s v="KI Adjustable-Height Table"/>
    <n v="171.96"/>
    <n v="2"/>
    <n v="0"/>
    <n v="44.709600000000009"/>
  </r>
  <r>
    <n v="1560"/>
    <x v="754"/>
    <x v="0"/>
    <x v="526"/>
    <n v="41378"/>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n v="40642"/>
    <s v="Standard Class"/>
    <s v="PK-18910"/>
    <s v="Paul Knutson"/>
    <x v="2"/>
    <s v="United States"/>
    <s v="San Francisco"/>
    <x v="1"/>
    <n v="94109"/>
    <x v="1"/>
    <s v="OFF-LA-10001641"/>
    <x v="1"/>
    <x v="2"/>
    <s v="Avery 518"/>
    <n v="18.899999999999999"/>
    <n v="6"/>
    <n v="0"/>
    <n v="9.0719999999999992"/>
  </r>
  <r>
    <n v="1562"/>
    <x v="756"/>
    <x v="3"/>
    <x v="528"/>
    <n v="41889"/>
    <s v="First Class"/>
    <s v="CS-12400"/>
    <s v="Christopher Schild"/>
    <x v="2"/>
    <s v="United States"/>
    <s v="Seattle"/>
    <x v="4"/>
    <n v="98115"/>
    <x v="1"/>
    <s v="OFF-AR-10003732"/>
    <x v="1"/>
    <x v="6"/>
    <s v="Newell 333"/>
    <n v="2.78"/>
    <n v="1"/>
    <n v="0"/>
    <n v="0.72279999999999989"/>
  </r>
  <r>
    <n v="1563"/>
    <x v="757"/>
    <x v="3"/>
    <x v="160"/>
    <n v="41821"/>
    <s v="Same Day"/>
    <s v="SG-20470"/>
    <s v="Sheri Gordon"/>
    <x v="0"/>
    <s v="United States"/>
    <s v="New York City"/>
    <x v="15"/>
    <n v="10011"/>
    <x v="3"/>
    <s v="FUR-TA-10000577"/>
    <x v="0"/>
    <x v="3"/>
    <s v="Bretford CR4500 Series Slim Rectangular Table"/>
    <n v="1044.6299999999999"/>
    <n v="5"/>
    <n v="0.4"/>
    <n v="-295.97849999999994"/>
  </r>
  <r>
    <n v="1564"/>
    <x v="758"/>
    <x v="1"/>
    <x v="529"/>
    <n v="41222"/>
    <s v="Same Day"/>
    <s v="CM-12190"/>
    <s v="Charlotte Melton"/>
    <x v="0"/>
    <s v="United States"/>
    <s v="Philadelphia"/>
    <x v="9"/>
    <n v="19134"/>
    <x v="3"/>
    <s v="OFF-PA-10004000"/>
    <x v="1"/>
    <x v="10"/>
    <s v="While You Were Out Pads, 50 per Pad, 4 x 5 1/4, Green Cycle"/>
    <n v="11.352000000000002"/>
    <n v="3"/>
    <n v="0.2"/>
    <n v="4.1151"/>
  </r>
  <r>
    <n v="1565"/>
    <x v="759"/>
    <x v="2"/>
    <x v="530"/>
    <n v="40606"/>
    <s v="Same Day"/>
    <s v="CL-12565"/>
    <s v="Clay Ludtke"/>
    <x v="0"/>
    <s v="United States"/>
    <s v="Columbia"/>
    <x v="20"/>
    <n v="29203"/>
    <x v="0"/>
    <s v="OFF-ST-10001370"/>
    <x v="1"/>
    <x v="4"/>
    <s v="Sensible Storage WireTech Storage Systems"/>
    <n v="354.90000000000003"/>
    <n v="5"/>
    <n v="0"/>
    <n v="17.744999999999962"/>
  </r>
  <r>
    <n v="1566"/>
    <x v="760"/>
    <x v="1"/>
    <x v="531"/>
    <n v="40993"/>
    <s v="Standard Class"/>
    <s v="JO-15550"/>
    <s v="Jesus Ocampo"/>
    <x v="2"/>
    <s v="United States"/>
    <s v="Seattle"/>
    <x v="4"/>
    <n v="98105"/>
    <x v="1"/>
    <s v="TEC-PH-10004539"/>
    <x v="2"/>
    <x v="7"/>
    <s v="Wireless Extenders zBoost YX545 SOHO Signal Booster"/>
    <n v="453.57600000000002"/>
    <n v="3"/>
    <n v="0.2"/>
    <n v="39.687899999999985"/>
  </r>
  <r>
    <n v="1567"/>
    <x v="761"/>
    <x v="1"/>
    <x v="239"/>
    <n v="41243"/>
    <s v="First Class"/>
    <s v="AW-10840"/>
    <s v="Anthony Witt"/>
    <x v="0"/>
    <s v="United States"/>
    <s v="Allen"/>
    <x v="5"/>
    <n v="75002"/>
    <x v="2"/>
    <s v="TEC-AC-10003038"/>
    <x v="2"/>
    <x v="11"/>
    <s v="Kingston Digital DataTraveler 16GB USB 2.0"/>
    <n v="21.48"/>
    <n v="3"/>
    <n v="0.2"/>
    <n v="-0.26850000000000307"/>
  </r>
  <r>
    <n v="1568"/>
    <x v="761"/>
    <x v="1"/>
    <x v="239"/>
    <n v="41243"/>
    <s v="First Class"/>
    <s v="AW-10840"/>
    <s v="Anthony Witt"/>
    <x v="0"/>
    <s v="United States"/>
    <s v="Allen"/>
    <x v="5"/>
    <n v="75002"/>
    <x v="2"/>
    <s v="OFF-BI-10000088"/>
    <x v="1"/>
    <x v="8"/>
    <s v="GBC Imprintable Covers"/>
    <n v="8.7839999999999989"/>
    <n v="4"/>
    <n v="0.8"/>
    <n v="-13.615200000000002"/>
  </r>
  <r>
    <n v="1569"/>
    <x v="762"/>
    <x v="3"/>
    <x v="532"/>
    <n v="4180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n v="41974"/>
    <s v="Standard Class"/>
    <s v="AH-10075"/>
    <s v="Adam Hart"/>
    <x v="1"/>
    <s v="United States"/>
    <s v="Atlanta"/>
    <x v="32"/>
    <n v="30318"/>
    <x v="0"/>
    <s v="OFF-AR-10003504"/>
    <x v="1"/>
    <x v="6"/>
    <s v="Newell 347"/>
    <n v="12.84"/>
    <n v="3"/>
    <n v="0"/>
    <n v="3.7235999999999989"/>
  </r>
  <r>
    <n v="1571"/>
    <x v="764"/>
    <x v="2"/>
    <x v="533"/>
    <n v="40872"/>
    <s v="First Class"/>
    <s v="SC-20095"/>
    <s v="Sanjit Chand"/>
    <x v="0"/>
    <s v="United States"/>
    <s v="Los Angeles"/>
    <x v="1"/>
    <n v="90004"/>
    <x v="1"/>
    <s v="FUR-CH-10000863"/>
    <x v="0"/>
    <x v="1"/>
    <s v="Novimex Swivel Fabric Task Chair"/>
    <n v="603.91999999999996"/>
    <n v="5"/>
    <n v="0.2"/>
    <n v="-67.941000000000003"/>
  </r>
  <r>
    <n v="1572"/>
    <x v="764"/>
    <x v="2"/>
    <x v="533"/>
    <n v="40872"/>
    <s v="First Class"/>
    <s v="SC-20095"/>
    <s v="Sanjit Chand"/>
    <x v="0"/>
    <s v="United States"/>
    <s v="Los Angeles"/>
    <x v="1"/>
    <n v="90004"/>
    <x v="1"/>
    <s v="OFF-EN-10003160"/>
    <x v="1"/>
    <x v="12"/>
    <s v="Pastel Pink Envelopes"/>
    <n v="21.84"/>
    <n v="3"/>
    <n v="0"/>
    <n v="10.4832"/>
  </r>
  <r>
    <n v="1573"/>
    <x v="764"/>
    <x v="2"/>
    <x v="533"/>
    <n v="40872"/>
    <s v="First Class"/>
    <s v="SC-20095"/>
    <s v="Sanjit Chand"/>
    <x v="0"/>
    <s v="United States"/>
    <s v="Los Angeles"/>
    <x v="1"/>
    <n v="90004"/>
    <x v="1"/>
    <s v="TEC-AC-10003280"/>
    <x v="2"/>
    <x v="11"/>
    <s v="Belkin F8E887 USB Wired Ergonomic Keyboard"/>
    <n v="29.99"/>
    <n v="1"/>
    <n v="0"/>
    <n v="6.2978999999999985"/>
  </r>
  <r>
    <n v="1574"/>
    <x v="764"/>
    <x v="2"/>
    <x v="533"/>
    <n v="40872"/>
    <s v="First Class"/>
    <s v="SC-20095"/>
    <s v="Sanjit Chand"/>
    <x v="0"/>
    <s v="United States"/>
    <s v="Los Angeles"/>
    <x v="1"/>
    <n v="90004"/>
    <x v="1"/>
    <s v="FUR-CH-10000595"/>
    <x v="0"/>
    <x v="1"/>
    <s v="Safco Contoured Stacking Chairs"/>
    <n v="381.44000000000005"/>
    <n v="2"/>
    <n v="0.2"/>
    <n v="23.839999999999975"/>
  </r>
  <r>
    <n v="1575"/>
    <x v="765"/>
    <x v="2"/>
    <x v="534"/>
    <n v="40895"/>
    <s v="First Class"/>
    <s v="MC-18100"/>
    <s v="Mick Crebagga"/>
    <x v="0"/>
    <s v="United States"/>
    <s v="El Paso"/>
    <x v="5"/>
    <n v="79907"/>
    <x v="2"/>
    <s v="TEC-PH-10000169"/>
    <x v="2"/>
    <x v="7"/>
    <s v="ARKON Windshield Dashboard Air Vent Car Mount Holder"/>
    <n v="40.68"/>
    <n v="3"/>
    <n v="0.2"/>
    <n v="-9.153000000000004"/>
  </r>
  <r>
    <n v="1576"/>
    <x v="765"/>
    <x v="2"/>
    <x v="534"/>
    <n v="40895"/>
    <s v="First Class"/>
    <s v="MC-18100"/>
    <s v="Mick Crebagga"/>
    <x v="0"/>
    <s v="United States"/>
    <s v="El Paso"/>
    <x v="5"/>
    <n v="79907"/>
    <x v="2"/>
    <s v="FUR-CH-10004675"/>
    <x v="0"/>
    <x v="1"/>
    <s v="Lifetime Advantage Folding Chairs, 4/Carton"/>
    <n v="763.28"/>
    <n v="5"/>
    <n v="0.3"/>
    <n v="-21.807999999999993"/>
  </r>
  <r>
    <n v="1577"/>
    <x v="766"/>
    <x v="0"/>
    <x v="183"/>
    <n v="41392"/>
    <s v="Standard Class"/>
    <s v="TT-21460"/>
    <s v="Tonja Turnell"/>
    <x v="2"/>
    <s v="United States"/>
    <s v="Aurora"/>
    <x v="10"/>
    <n v="60505"/>
    <x v="2"/>
    <s v="OFF-ST-10002406"/>
    <x v="1"/>
    <x v="4"/>
    <s v="Pizazz Global Quick File"/>
    <n v="23.952000000000002"/>
    <n v="2"/>
    <n v="0.2"/>
    <n v="2.3952000000000018"/>
  </r>
  <r>
    <n v="1578"/>
    <x v="767"/>
    <x v="0"/>
    <x v="454"/>
    <n v="41422"/>
    <s v="Standard Class"/>
    <s v="AP-10720"/>
    <s v="Anne Pryor"/>
    <x v="2"/>
    <s v="United States"/>
    <s v="Florence"/>
    <x v="19"/>
    <n v="35630"/>
    <x v="0"/>
    <s v="OFF-PA-10001526"/>
    <x v="1"/>
    <x v="10"/>
    <s v="Xerox 1949"/>
    <n v="4.9800000000000004"/>
    <n v="1"/>
    <n v="0"/>
    <n v="2.4402000000000004"/>
  </r>
  <r>
    <n v="1579"/>
    <x v="768"/>
    <x v="0"/>
    <x v="535"/>
    <n v="4133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n v="41133"/>
    <s v="First Class"/>
    <s v="NP-18325"/>
    <s v="Naresj Patel"/>
    <x v="0"/>
    <s v="United States"/>
    <s v="New York City"/>
    <x v="15"/>
    <n v="10024"/>
    <x v="3"/>
    <s v="TEC-PH-10003012"/>
    <x v="2"/>
    <x v="7"/>
    <s v="Nortel Meridian M3904 Professional Digital phone"/>
    <n v="307.98"/>
    <n v="2"/>
    <n v="0"/>
    <n v="89.314199999999971"/>
  </r>
  <r>
    <n v="1581"/>
    <x v="769"/>
    <x v="1"/>
    <x v="101"/>
    <n v="41133"/>
    <s v="First Class"/>
    <s v="NP-18325"/>
    <s v="Naresj Patel"/>
    <x v="0"/>
    <s v="United States"/>
    <s v="New York City"/>
    <x v="15"/>
    <n v="10024"/>
    <x v="3"/>
    <s v="FUR-TA-10002607"/>
    <x v="0"/>
    <x v="3"/>
    <s v="KI Conference Tables"/>
    <n v="382.80599999999998"/>
    <n v="9"/>
    <n v="0.4"/>
    <n v="-153.12239999999997"/>
  </r>
  <r>
    <n v="1582"/>
    <x v="769"/>
    <x v="1"/>
    <x v="101"/>
    <n v="41133"/>
    <s v="First Class"/>
    <s v="NP-18325"/>
    <s v="Naresj Patel"/>
    <x v="0"/>
    <s v="United States"/>
    <s v="New York City"/>
    <x v="15"/>
    <n v="10024"/>
    <x v="3"/>
    <s v="OFF-ST-10000642"/>
    <x v="1"/>
    <x v="4"/>
    <s v="Tennsco Lockers, Gray"/>
    <n v="41.96"/>
    <n v="2"/>
    <n v="0"/>
    <n v="2.9371999999999971"/>
  </r>
  <r>
    <n v="1583"/>
    <x v="769"/>
    <x v="1"/>
    <x v="101"/>
    <n v="41133"/>
    <s v="First Class"/>
    <s v="NP-18325"/>
    <s v="Naresj Patel"/>
    <x v="0"/>
    <s v="United States"/>
    <s v="New York City"/>
    <x v="15"/>
    <n v="10024"/>
    <x v="3"/>
    <s v="OFF-BI-10000545"/>
    <x v="1"/>
    <x v="8"/>
    <s v="GBC Ibimaster 500 Manual ProClick Binding System"/>
    <n v="1217.568"/>
    <n v="2"/>
    <n v="0.2"/>
    <n v="456.58800000000002"/>
  </r>
  <r>
    <n v="1584"/>
    <x v="769"/>
    <x v="1"/>
    <x v="101"/>
    <n v="41133"/>
    <s v="First Class"/>
    <s v="NP-18325"/>
    <s v="Naresj Patel"/>
    <x v="0"/>
    <s v="United States"/>
    <s v="New York City"/>
    <x v="15"/>
    <n v="10024"/>
    <x v="3"/>
    <s v="FUR-FU-10002157"/>
    <x v="0"/>
    <x v="5"/>
    <s v="Artistic Insta-Plaque"/>
    <n v="47.04"/>
    <n v="3"/>
    <n v="0"/>
    <n v="18.345599999999997"/>
  </r>
  <r>
    <n v="1585"/>
    <x v="769"/>
    <x v="1"/>
    <x v="101"/>
    <n v="41133"/>
    <s v="First Class"/>
    <s v="NP-18325"/>
    <s v="Naresj Patel"/>
    <x v="0"/>
    <s v="United States"/>
    <s v="New York City"/>
    <x v="15"/>
    <n v="10024"/>
    <x v="3"/>
    <s v="FUR-FU-10001706"/>
    <x v="0"/>
    <x v="5"/>
    <s v="Longer-Life Soft White Bulbs"/>
    <n v="6.16"/>
    <n v="2"/>
    <n v="0"/>
    <n v="2.9567999999999999"/>
  </r>
  <r>
    <n v="1586"/>
    <x v="769"/>
    <x v="1"/>
    <x v="101"/>
    <n v="41133"/>
    <s v="First Class"/>
    <s v="NP-18325"/>
    <s v="Naresj Patel"/>
    <x v="0"/>
    <s v="United States"/>
    <s v="New York City"/>
    <x v="15"/>
    <n v="10024"/>
    <x v="3"/>
    <s v="TEC-PH-10000984"/>
    <x v="2"/>
    <x v="7"/>
    <s v="Panasonic KX-TG9471B"/>
    <n v="979.95"/>
    <n v="5"/>
    <n v="0"/>
    <n v="274.38600000000008"/>
  </r>
  <r>
    <n v="1587"/>
    <x v="769"/>
    <x v="1"/>
    <x v="101"/>
    <n v="41133"/>
    <s v="First Class"/>
    <s v="NP-18325"/>
    <s v="Naresj Patel"/>
    <x v="0"/>
    <s v="United States"/>
    <s v="New York City"/>
    <x v="15"/>
    <n v="10024"/>
    <x v="3"/>
    <s v="OFF-PA-10001357"/>
    <x v="1"/>
    <x v="10"/>
    <s v="Xerox 1886"/>
    <n v="143.69999999999999"/>
    <n v="3"/>
    <n v="0"/>
    <n v="68.975999999999999"/>
  </r>
  <r>
    <n v="1588"/>
    <x v="769"/>
    <x v="1"/>
    <x v="101"/>
    <n v="41133"/>
    <s v="First Class"/>
    <s v="NP-18325"/>
    <s v="Naresj Patel"/>
    <x v="0"/>
    <s v="United States"/>
    <s v="New York City"/>
    <x v="15"/>
    <n v="10024"/>
    <x v="3"/>
    <s v="OFF-FA-10000992"/>
    <x v="1"/>
    <x v="13"/>
    <s v="Acco Clips to Go Binder Clips, 24 Clips in Two Sizes"/>
    <n v="10.649999999999999"/>
    <n v="3"/>
    <n v="0"/>
    <n v="5.0054999999999996"/>
  </r>
  <r>
    <n v="1589"/>
    <x v="769"/>
    <x v="1"/>
    <x v="101"/>
    <n v="41133"/>
    <s v="First Class"/>
    <s v="NP-18325"/>
    <s v="Naresj Patel"/>
    <x v="0"/>
    <s v="United States"/>
    <s v="New York City"/>
    <x v="15"/>
    <n v="10024"/>
    <x v="3"/>
    <s v="TEC-AC-10002600"/>
    <x v="2"/>
    <x v="11"/>
    <s v="Belkin QODE FastFit Bluetooth Keyboard"/>
    <n v="247.8"/>
    <n v="4"/>
    <n v="0"/>
    <n v="34.692000000000007"/>
  </r>
  <r>
    <n v="1590"/>
    <x v="770"/>
    <x v="0"/>
    <x v="536"/>
    <n v="41411"/>
    <s v="Standard Class"/>
    <s v="VG-21805"/>
    <s v="Vivek Grady"/>
    <x v="1"/>
    <s v="United States"/>
    <s v="Virginia Beach"/>
    <x v="17"/>
    <n v="23464"/>
    <x v="0"/>
    <s v="OFF-AR-10001662"/>
    <x v="1"/>
    <x v="6"/>
    <s v="Rogers Handheld Barrel Pencil Sharpener"/>
    <n v="10.96"/>
    <n v="4"/>
    <n v="0"/>
    <n v="2.9592000000000009"/>
  </r>
  <r>
    <n v="1591"/>
    <x v="771"/>
    <x v="0"/>
    <x v="173"/>
    <n v="41384"/>
    <s v="Standard Class"/>
    <s v="MY-18295"/>
    <s v="Muhammed Yedwab"/>
    <x v="1"/>
    <s v="United States"/>
    <s v="Grapevine"/>
    <x v="5"/>
    <n v="76051"/>
    <x v="2"/>
    <s v="OFF-AR-10001221"/>
    <x v="1"/>
    <x v="6"/>
    <s v="Dixon Ticonderoga Erasable Colored Pencil Set, 12-Color"/>
    <n v="33.488000000000007"/>
    <n v="7"/>
    <n v="0.2"/>
    <n v="5.8603999999999967"/>
  </r>
  <r>
    <n v="1592"/>
    <x v="771"/>
    <x v="0"/>
    <x v="173"/>
    <n v="41384"/>
    <s v="Standard Class"/>
    <s v="MY-18295"/>
    <s v="Muhammed Yedwab"/>
    <x v="1"/>
    <s v="United States"/>
    <s v="Grapevine"/>
    <x v="5"/>
    <n v="76051"/>
    <x v="2"/>
    <s v="OFF-FA-10002988"/>
    <x v="1"/>
    <x v="13"/>
    <s v="Ideal Clamps"/>
    <n v="8.0399999999999991"/>
    <n v="5"/>
    <n v="0.2"/>
    <n v="2.9144999999999994"/>
  </r>
  <r>
    <n v="1593"/>
    <x v="772"/>
    <x v="1"/>
    <x v="537"/>
    <n v="41085"/>
    <s v="Second Class"/>
    <s v="RD-19480"/>
    <s v="Rick Duston"/>
    <x v="0"/>
    <s v="United States"/>
    <s v="Olympia"/>
    <x v="4"/>
    <n v="98502"/>
    <x v="1"/>
    <s v="TEC-PH-10004830"/>
    <x v="2"/>
    <x v="7"/>
    <s v="Pyle PRT45 Retro Home Telephone"/>
    <n v="201.56800000000001"/>
    <n v="4"/>
    <n v="0.2"/>
    <n v="22.676399999999994"/>
  </r>
  <r>
    <n v="1594"/>
    <x v="773"/>
    <x v="2"/>
    <x v="538"/>
    <n v="40835"/>
    <s v="Same Day"/>
    <s v="JF-15490"/>
    <s v="Jeremy Farry"/>
    <x v="0"/>
    <s v="United States"/>
    <s v="Los Angeles"/>
    <x v="1"/>
    <n v="90032"/>
    <x v="1"/>
    <s v="OFF-PA-10004519"/>
    <x v="1"/>
    <x v="10"/>
    <s v="Spiral Phone Message Books with Labels by Adams"/>
    <n v="13.440000000000001"/>
    <n v="3"/>
    <n v="0"/>
    <n v="6.5856000000000012"/>
  </r>
  <r>
    <n v="1595"/>
    <x v="774"/>
    <x v="1"/>
    <x v="539"/>
    <n v="40995"/>
    <s v="First Class"/>
    <s v="DP-13390"/>
    <s v="Dennis Pardue"/>
    <x v="2"/>
    <s v="United States"/>
    <s v="Peoria"/>
    <x v="10"/>
    <n v="61604"/>
    <x v="2"/>
    <s v="FUR-BO-10000362"/>
    <x v="0"/>
    <x v="0"/>
    <s v="Sauder Inglewood Library Bookcases"/>
    <n v="359.05799999999994"/>
    <n v="3"/>
    <n v="0.3"/>
    <n v="-35.905799999999999"/>
  </r>
  <r>
    <n v="1596"/>
    <x v="775"/>
    <x v="3"/>
    <x v="540"/>
    <n v="41772"/>
    <s v="Standard Class"/>
    <s v="MD-17350"/>
    <s v="Maribeth Dona"/>
    <x v="0"/>
    <s v="United States"/>
    <s v="Columbus"/>
    <x v="24"/>
    <n v="43229"/>
    <x v="3"/>
    <s v="FUR-CH-10004540"/>
    <x v="0"/>
    <x v="1"/>
    <s v="Global Chrome Stack Chair"/>
    <n v="47.991999999999997"/>
    <n v="2"/>
    <n v="0.3"/>
    <n v="-2.0567999999999991"/>
  </r>
  <r>
    <n v="1597"/>
    <x v="776"/>
    <x v="3"/>
    <x v="524"/>
    <n v="41931"/>
    <s v="First Class"/>
    <s v="MY-17380"/>
    <s v="Maribeth Yedwab"/>
    <x v="1"/>
    <s v="United States"/>
    <s v="New York City"/>
    <x v="15"/>
    <n v="10011"/>
    <x v="3"/>
    <s v="FUR-FU-10001290"/>
    <x v="0"/>
    <x v="5"/>
    <s v="Executive Impressions Supervisor Wall Clock"/>
    <n v="547.30000000000007"/>
    <n v="13"/>
    <n v="0"/>
    <n v="175.13599999999997"/>
  </r>
  <r>
    <n v="1598"/>
    <x v="777"/>
    <x v="3"/>
    <x v="123"/>
    <n v="41965"/>
    <s v="Second Class"/>
    <s v="AB-10150"/>
    <s v="Aimee Bixby"/>
    <x v="0"/>
    <s v="United States"/>
    <s v="Carrollton"/>
    <x v="5"/>
    <n v="75007"/>
    <x v="2"/>
    <s v="OFF-PA-10000308"/>
    <x v="1"/>
    <x v="10"/>
    <s v="Xerox 1901"/>
    <n v="16.896000000000001"/>
    <n v="4"/>
    <n v="0.2"/>
    <n v="5.2799999999999994"/>
  </r>
  <r>
    <n v="1599"/>
    <x v="777"/>
    <x v="3"/>
    <x v="123"/>
    <n v="41965"/>
    <s v="Second Class"/>
    <s v="AB-10150"/>
    <s v="Aimee Bixby"/>
    <x v="0"/>
    <s v="United States"/>
    <s v="Carrollton"/>
    <x v="5"/>
    <n v="75007"/>
    <x v="2"/>
    <s v="OFF-SU-10001165"/>
    <x v="1"/>
    <x v="14"/>
    <s v="Acme Elite Stainless Steel Scissors"/>
    <n v="6.6720000000000006"/>
    <n v="1"/>
    <n v="0.2"/>
    <n v="0.50039999999999996"/>
  </r>
  <r>
    <n v="1600"/>
    <x v="777"/>
    <x v="3"/>
    <x v="123"/>
    <n v="41965"/>
    <s v="Second Class"/>
    <s v="AB-10150"/>
    <s v="Aimee Bixby"/>
    <x v="0"/>
    <s v="United States"/>
    <s v="Carrollton"/>
    <x v="5"/>
    <n v="75007"/>
    <x v="2"/>
    <s v="OFF-AR-10003373"/>
    <x v="1"/>
    <x v="6"/>
    <s v="Boston School Pro Electric Pencil Sharpener, 1670"/>
    <n v="99.13600000000001"/>
    <n v="4"/>
    <n v="0.2"/>
    <n v="8.674399999999995"/>
  </r>
  <r>
    <n v="1601"/>
    <x v="777"/>
    <x v="3"/>
    <x v="123"/>
    <n v="41965"/>
    <s v="Second Class"/>
    <s v="AB-10150"/>
    <s v="Aimee Bixby"/>
    <x v="0"/>
    <s v="United States"/>
    <s v="Carrollton"/>
    <x v="5"/>
    <n v="75007"/>
    <x v="2"/>
    <s v="FUR-FU-10001967"/>
    <x v="0"/>
    <x v="5"/>
    <s v="Telescoping Adjustable Floor Lamp"/>
    <n v="15.991999999999999"/>
    <n v="2"/>
    <n v="0.6"/>
    <n v="-13.992999999999999"/>
  </r>
  <r>
    <n v="1602"/>
    <x v="778"/>
    <x v="0"/>
    <x v="541"/>
    <n v="41408"/>
    <s v="Second Class"/>
    <s v="GB-14530"/>
    <s v="George Bell"/>
    <x v="1"/>
    <s v="United States"/>
    <s v="Dover"/>
    <x v="13"/>
    <n v="19901"/>
    <x v="3"/>
    <s v="FUR-FU-10001488"/>
    <x v="0"/>
    <x v="5"/>
    <s v="Tenex 46&quot; x 60&quot; Computer Anti-Static Chairmat, Rectangular Shaped"/>
    <n v="211.96"/>
    <n v="2"/>
    <n v="0"/>
    <n v="42.391999999999996"/>
  </r>
  <r>
    <n v="1603"/>
    <x v="779"/>
    <x v="0"/>
    <x v="25"/>
    <n v="41626"/>
    <s v="Standard Class"/>
    <s v="CA-12775"/>
    <s v="Cynthia Arntzen"/>
    <x v="0"/>
    <s v="United States"/>
    <s v="Smyrna"/>
    <x v="18"/>
    <n v="37167"/>
    <x v="0"/>
    <s v="OFF-AR-10003251"/>
    <x v="1"/>
    <x v="6"/>
    <s v="Prang Drawing Pencil Set"/>
    <n v="6.6719999999999988"/>
    <n v="3"/>
    <n v="0.2"/>
    <n v="1.6679999999999997"/>
  </r>
  <r>
    <n v="1604"/>
    <x v="780"/>
    <x v="3"/>
    <x v="329"/>
    <n v="41978"/>
    <s v="Standard Class"/>
    <s v="ME-17725"/>
    <s v="Max Engle"/>
    <x v="0"/>
    <s v="United States"/>
    <s v="Newark"/>
    <x v="13"/>
    <n v="19711"/>
    <x v="3"/>
    <s v="OFF-AR-10001044"/>
    <x v="1"/>
    <x v="6"/>
    <s v="BOSTON Ranger #55 Pencil Sharpener, Black"/>
    <n v="155.94"/>
    <n v="6"/>
    <n v="0"/>
    <n v="45.222599999999993"/>
  </r>
  <r>
    <n v="1605"/>
    <x v="781"/>
    <x v="0"/>
    <x v="475"/>
    <n v="41389"/>
    <s v="Second Class"/>
    <s v="JO-15280"/>
    <s v="Jas O'Carroll"/>
    <x v="0"/>
    <s v="United States"/>
    <s v="Los Angeles"/>
    <x v="1"/>
    <n v="90049"/>
    <x v="1"/>
    <s v="TEC-PH-10004700"/>
    <x v="2"/>
    <x v="7"/>
    <s v="PowerGen Dual USB Car Charger"/>
    <n v="39.960000000000008"/>
    <n v="5"/>
    <n v="0.2"/>
    <n v="12.986999999999995"/>
  </r>
  <r>
    <n v="1606"/>
    <x v="781"/>
    <x v="0"/>
    <x v="475"/>
    <n v="41389"/>
    <s v="Second Class"/>
    <s v="JO-15280"/>
    <s v="Jas O'Carroll"/>
    <x v="0"/>
    <s v="United States"/>
    <s v="Los Angeles"/>
    <x v="1"/>
    <n v="90049"/>
    <x v="1"/>
    <s v="OFF-AR-10000823"/>
    <x v="1"/>
    <x v="6"/>
    <s v="Newell 307"/>
    <n v="5.46"/>
    <n v="3"/>
    <n v="0"/>
    <n v="1.5288000000000002"/>
  </r>
  <r>
    <n v="1607"/>
    <x v="781"/>
    <x v="0"/>
    <x v="475"/>
    <n v="41389"/>
    <s v="Second Class"/>
    <s v="JO-15280"/>
    <s v="Jas O'Carroll"/>
    <x v="0"/>
    <s v="United States"/>
    <s v="Los Angeles"/>
    <x v="1"/>
    <n v="90049"/>
    <x v="1"/>
    <s v="OFF-AR-10004456"/>
    <x v="1"/>
    <x v="6"/>
    <s v="Panasonic KP-4ABK Battery-Operated Pencil Sharpener"/>
    <n v="73.2"/>
    <n v="5"/>
    <n v="0"/>
    <n v="21.227999999999998"/>
  </r>
  <r>
    <n v="1608"/>
    <x v="781"/>
    <x v="0"/>
    <x v="475"/>
    <n v="41389"/>
    <s v="Second Class"/>
    <s v="JO-15280"/>
    <s v="Jas O'Carroll"/>
    <x v="0"/>
    <s v="United States"/>
    <s v="Los Angeles"/>
    <x v="1"/>
    <n v="90049"/>
    <x v="1"/>
    <s v="OFF-BI-10000050"/>
    <x v="1"/>
    <x v="8"/>
    <s v="Angle-D Binders with Locking Rings, Label Holders"/>
    <n v="5.84"/>
    <n v="1"/>
    <n v="0.2"/>
    <n v="1.9709999999999996"/>
  </r>
  <r>
    <n v="1609"/>
    <x v="781"/>
    <x v="0"/>
    <x v="475"/>
    <n v="41389"/>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n v="41389"/>
    <s v="Second Class"/>
    <s v="JO-15280"/>
    <s v="Jas O'Carroll"/>
    <x v="0"/>
    <s v="United States"/>
    <s v="Los Angeles"/>
    <x v="1"/>
    <n v="90049"/>
    <x v="1"/>
    <s v="OFF-BI-10000591"/>
    <x v="1"/>
    <x v="8"/>
    <s v="Avery Binder Labels"/>
    <n v="9.3360000000000003"/>
    <n v="3"/>
    <n v="0.2"/>
    <n v="3.2675999999999994"/>
  </r>
  <r>
    <n v="1611"/>
    <x v="782"/>
    <x v="2"/>
    <x v="542"/>
    <n v="40693"/>
    <s v="Standard Class"/>
    <s v="ML-17395"/>
    <s v="Marina Lichtenstein"/>
    <x v="1"/>
    <s v="United States"/>
    <s v="Los Angeles"/>
    <x v="1"/>
    <n v="90008"/>
    <x v="1"/>
    <s v="FUR-BO-10000362"/>
    <x v="0"/>
    <x v="0"/>
    <s v="Sauder Inglewood Library Bookcases"/>
    <n v="290.666"/>
    <n v="2"/>
    <n v="0.15"/>
    <n v="27.356800000000007"/>
  </r>
  <r>
    <n v="1612"/>
    <x v="782"/>
    <x v="2"/>
    <x v="542"/>
    <n v="40693"/>
    <s v="Standard Class"/>
    <s v="ML-17395"/>
    <s v="Marina Lichtenstein"/>
    <x v="1"/>
    <s v="United States"/>
    <s v="Los Angeles"/>
    <x v="1"/>
    <n v="90008"/>
    <x v="1"/>
    <s v="TEC-PH-10000441"/>
    <x v="2"/>
    <x v="7"/>
    <s v="VTech DS6151"/>
    <n v="201.584"/>
    <n v="2"/>
    <n v="0.2"/>
    <n v="20.158400000000015"/>
  </r>
  <r>
    <n v="1613"/>
    <x v="782"/>
    <x v="2"/>
    <x v="542"/>
    <n v="40693"/>
    <s v="Standard Class"/>
    <s v="ML-17395"/>
    <s v="Marina Lichtenstein"/>
    <x v="1"/>
    <s v="United States"/>
    <s v="Los Angeles"/>
    <x v="1"/>
    <n v="90008"/>
    <x v="1"/>
    <s v="TEC-PH-10002726"/>
    <x v="2"/>
    <x v="7"/>
    <s v="netTALK DUO VoIP Telephone Service"/>
    <n v="83.984000000000009"/>
    <n v="2"/>
    <n v="0.2"/>
    <n v="31.494"/>
  </r>
  <r>
    <n v="1614"/>
    <x v="783"/>
    <x v="3"/>
    <x v="202"/>
    <n v="41999"/>
    <s v="Standard Class"/>
    <s v="YS-21880"/>
    <s v="Yana Sorensen"/>
    <x v="1"/>
    <s v="United States"/>
    <s v="Oakland"/>
    <x v="1"/>
    <n v="94601"/>
    <x v="1"/>
    <s v="OFF-ST-10003306"/>
    <x v="1"/>
    <x v="4"/>
    <s v="Letter Size Cart"/>
    <n v="1000.0200000000001"/>
    <n v="7"/>
    <n v="0"/>
    <n v="290.00579999999991"/>
  </r>
  <r>
    <n v="1615"/>
    <x v="784"/>
    <x v="0"/>
    <x v="543"/>
    <n v="41353"/>
    <s v="Standard Class"/>
    <s v="PL-18925"/>
    <s v="Paul Lucas"/>
    <x v="2"/>
    <s v="United States"/>
    <s v="Philadelphia"/>
    <x v="9"/>
    <n v="19143"/>
    <x v="3"/>
    <s v="TEC-AC-10004855"/>
    <x v="2"/>
    <x v="11"/>
    <s v="V7 USB Numeric Keypad"/>
    <n v="83.976000000000013"/>
    <n v="3"/>
    <n v="0.2"/>
    <n v="-13.646100000000001"/>
  </r>
  <r>
    <n v="1616"/>
    <x v="785"/>
    <x v="1"/>
    <x v="544"/>
    <n v="41137"/>
    <s v="Standard Class"/>
    <s v="JK-16120"/>
    <s v="Julie Kriz"/>
    <x v="2"/>
    <s v="United States"/>
    <s v="Eagan"/>
    <x v="11"/>
    <n v="55122"/>
    <x v="2"/>
    <s v="OFF-LA-10002787"/>
    <x v="1"/>
    <x v="2"/>
    <s v="Avery 480"/>
    <n v="3.75"/>
    <n v="1"/>
    <n v="0"/>
    <n v="1.7999999999999998"/>
  </r>
  <r>
    <n v="1617"/>
    <x v="785"/>
    <x v="1"/>
    <x v="544"/>
    <n v="41137"/>
    <s v="Standard Class"/>
    <s v="JK-16120"/>
    <s v="Julie Kriz"/>
    <x v="2"/>
    <s v="United States"/>
    <s v="Eagan"/>
    <x v="11"/>
    <n v="55122"/>
    <x v="2"/>
    <s v="OFF-LA-10002043"/>
    <x v="1"/>
    <x v="2"/>
    <s v="Avery 489"/>
    <n v="41.4"/>
    <n v="4"/>
    <n v="0"/>
    <n v="19.872"/>
  </r>
  <r>
    <n v="1618"/>
    <x v="785"/>
    <x v="1"/>
    <x v="544"/>
    <n v="41137"/>
    <s v="Standard Class"/>
    <s v="JK-16120"/>
    <s v="Julie Kriz"/>
    <x v="2"/>
    <s v="United States"/>
    <s v="Eagan"/>
    <x v="11"/>
    <n v="55122"/>
    <x v="2"/>
    <s v="OFF-AR-10001915"/>
    <x v="1"/>
    <x v="6"/>
    <s v="Peel-Off China Markers"/>
    <n v="29.79"/>
    <n v="3"/>
    <n v="0"/>
    <n v="12.511800000000001"/>
  </r>
  <r>
    <n v="1619"/>
    <x v="786"/>
    <x v="0"/>
    <x v="545"/>
    <n v="41532"/>
    <s v="Second Class"/>
    <s v="PN-18775"/>
    <s v="Parhena Norris"/>
    <x v="2"/>
    <s v="United States"/>
    <s v="New York City"/>
    <x v="15"/>
    <n v="10011"/>
    <x v="3"/>
    <s v="OFF-ST-10000352"/>
    <x v="1"/>
    <x v="4"/>
    <s v="Acco Perma 2700 Stacking Storage Drawers"/>
    <n v="59.48"/>
    <n v="2"/>
    <n v="0"/>
    <n v="8.9220000000000041"/>
  </r>
  <r>
    <n v="1620"/>
    <x v="786"/>
    <x v="0"/>
    <x v="545"/>
    <n v="41532"/>
    <s v="Second Class"/>
    <s v="PN-18775"/>
    <s v="Parhena Norris"/>
    <x v="2"/>
    <s v="United States"/>
    <s v="New York City"/>
    <x v="15"/>
    <n v="10011"/>
    <x v="3"/>
    <s v="OFF-PA-10000575"/>
    <x v="1"/>
    <x v="10"/>
    <s v="Wirebound Message Books, Four 2 3/4 x 5 White Forms per Page"/>
    <n v="6.69"/>
    <n v="1"/>
    <n v="0"/>
    <n v="3.0773999999999999"/>
  </r>
  <r>
    <n v="1621"/>
    <x v="787"/>
    <x v="3"/>
    <x v="141"/>
    <n v="41836"/>
    <s v="Standard Class"/>
    <s v="JC-15385"/>
    <s v="Jenna Caffey"/>
    <x v="0"/>
    <s v="United States"/>
    <s v="Kent"/>
    <x v="4"/>
    <n v="98031"/>
    <x v="1"/>
    <s v="FUR-FU-10002937"/>
    <x v="0"/>
    <x v="5"/>
    <s v="GE 48&quot; Fluorescent Tube, Cool White Energy Saver, 34 Watts, 30/Box"/>
    <n v="198.46"/>
    <n v="2"/>
    <n v="0"/>
    <n v="99.23"/>
  </r>
  <r>
    <n v="1622"/>
    <x v="787"/>
    <x v="3"/>
    <x v="141"/>
    <n v="41836"/>
    <s v="Standard Class"/>
    <s v="JC-15385"/>
    <s v="Jenna Caffey"/>
    <x v="0"/>
    <s v="United States"/>
    <s v="Kent"/>
    <x v="4"/>
    <n v="98031"/>
    <x v="1"/>
    <s v="OFF-LA-10003930"/>
    <x v="1"/>
    <x v="2"/>
    <s v="Dot Matrix Printer Tape Reel Labels, White, 5000/Box"/>
    <n v="786.48"/>
    <n v="8"/>
    <n v="0"/>
    <n v="385.37520000000001"/>
  </r>
  <r>
    <n v="1623"/>
    <x v="787"/>
    <x v="3"/>
    <x v="141"/>
    <n v="41836"/>
    <s v="Standard Class"/>
    <s v="JC-15385"/>
    <s v="Jenna Caffey"/>
    <x v="0"/>
    <s v="United States"/>
    <s v="Kent"/>
    <x v="4"/>
    <n v="98031"/>
    <x v="1"/>
    <s v="OFF-BI-10001107"/>
    <x v="1"/>
    <x v="8"/>
    <s v="GBC White Gloss Covers, Plain Front"/>
    <n v="23.168000000000003"/>
    <n v="2"/>
    <n v="0.2"/>
    <n v="7.8191999999999995"/>
  </r>
  <r>
    <n v="1624"/>
    <x v="787"/>
    <x v="3"/>
    <x v="141"/>
    <n v="41836"/>
    <s v="Standard Class"/>
    <s v="JC-15385"/>
    <s v="Jenna Caffey"/>
    <x v="0"/>
    <s v="United States"/>
    <s v="Kent"/>
    <x v="4"/>
    <n v="98031"/>
    <x v="1"/>
    <s v="TEC-AC-10003063"/>
    <x v="2"/>
    <x v="11"/>
    <s v="Micro Innovations USB RF Wireless Keyboard with Mouse"/>
    <n v="50"/>
    <n v="2"/>
    <n v="0"/>
    <n v="10.5"/>
  </r>
  <r>
    <n v="1625"/>
    <x v="788"/>
    <x v="1"/>
    <x v="546"/>
    <n v="41267"/>
    <s v="Standard Class"/>
    <s v="JG-15160"/>
    <s v="James Galang"/>
    <x v="0"/>
    <s v="United States"/>
    <s v="Los Angeles"/>
    <x v="1"/>
    <n v="90049"/>
    <x v="1"/>
    <s v="TEC-PH-10002922"/>
    <x v="2"/>
    <x v="7"/>
    <s v="ShoreTel ShorePhone IP 230 VoIP phone"/>
    <n v="675.96"/>
    <n v="5"/>
    <n v="0.2"/>
    <n v="84.494999999999948"/>
  </r>
  <r>
    <n v="1626"/>
    <x v="788"/>
    <x v="1"/>
    <x v="546"/>
    <n v="41267"/>
    <s v="Standard Class"/>
    <s v="JG-15160"/>
    <s v="James Galang"/>
    <x v="0"/>
    <s v="United States"/>
    <s v="Los Angeles"/>
    <x v="1"/>
    <n v="90049"/>
    <x v="1"/>
    <s v="TEC-AC-10002049"/>
    <x v="2"/>
    <x v="11"/>
    <s v="Plantronics Savi W720 Multi-Device Wireless Headset System"/>
    <n v="1265.8499999999999"/>
    <n v="3"/>
    <n v="0"/>
    <n v="556.97400000000005"/>
  </r>
  <r>
    <n v="1627"/>
    <x v="789"/>
    <x v="1"/>
    <x v="547"/>
    <n v="41235"/>
    <s v="Standard Class"/>
    <s v="PO-19180"/>
    <s v="Philisse Overcash"/>
    <x v="2"/>
    <s v="United States"/>
    <s v="New York City"/>
    <x v="15"/>
    <n v="10011"/>
    <x v="3"/>
    <s v="OFF-AP-10002457"/>
    <x v="1"/>
    <x v="9"/>
    <s v="Eureka The Boss Plus 12-Amp Hard Box Upright Vacuum, Red"/>
    <n v="523.25"/>
    <n v="5"/>
    <n v="0"/>
    <n v="141.27749999999997"/>
  </r>
  <r>
    <n v="1628"/>
    <x v="790"/>
    <x v="1"/>
    <x v="496"/>
    <n v="41182"/>
    <s v="Standard Class"/>
    <s v="MC-17275"/>
    <s v="Marc Crier"/>
    <x v="0"/>
    <s v="United States"/>
    <s v="Lafayette"/>
    <x v="28"/>
    <n v="70506"/>
    <x v="0"/>
    <s v="FUR-CH-10001270"/>
    <x v="0"/>
    <x v="1"/>
    <s v="Harbour Creations Steel Folding Chair"/>
    <n v="517.5"/>
    <n v="6"/>
    <n v="0"/>
    <n v="155.24999999999994"/>
  </r>
  <r>
    <n v="1629"/>
    <x v="791"/>
    <x v="3"/>
    <x v="548"/>
    <n v="41816"/>
    <s v="Second Class"/>
    <s v="AS-10240"/>
    <s v="Alan Shonely"/>
    <x v="0"/>
    <s v="United States"/>
    <s v="Cleveland"/>
    <x v="24"/>
    <n v="44105"/>
    <x v="3"/>
    <s v="FUR-FU-10004415"/>
    <x v="0"/>
    <x v="5"/>
    <s v="Stacking Tray, Side-Loading, Legal, Smoke"/>
    <n v="17.920000000000002"/>
    <n v="5"/>
    <n v="0.2"/>
    <n v="2.4639999999999986"/>
  </r>
  <r>
    <n v="1630"/>
    <x v="791"/>
    <x v="3"/>
    <x v="548"/>
    <n v="41816"/>
    <s v="Second Class"/>
    <s v="AS-10240"/>
    <s v="Alan Shonely"/>
    <x v="0"/>
    <s v="United States"/>
    <s v="Cleveland"/>
    <x v="24"/>
    <n v="44105"/>
    <x v="3"/>
    <s v="OFF-BI-10001510"/>
    <x v="1"/>
    <x v="8"/>
    <s v="Deluxe Heavy-Duty Vinyl Round Ring Binder"/>
    <n v="41.256000000000007"/>
    <n v="6"/>
    <n v="0.7"/>
    <n v="-34.38000000000001"/>
  </r>
  <r>
    <n v="1631"/>
    <x v="792"/>
    <x v="0"/>
    <x v="541"/>
    <n v="41403"/>
    <s v="Same Day"/>
    <s v="CL-12565"/>
    <s v="Clay Ludtke"/>
    <x v="0"/>
    <s v="United States"/>
    <s v="Cleveland"/>
    <x v="24"/>
    <n v="44105"/>
    <x v="3"/>
    <s v="OFF-ST-10002011"/>
    <x v="1"/>
    <x v="4"/>
    <s v="Smead Adjustable Mobile File Trolley with Lockable Top"/>
    <n v="1006.056"/>
    <n v="3"/>
    <n v="0.2"/>
    <n v="88.029900000000055"/>
  </r>
  <r>
    <n v="1632"/>
    <x v="792"/>
    <x v="0"/>
    <x v="541"/>
    <n v="41403"/>
    <s v="Same Day"/>
    <s v="CL-12565"/>
    <s v="Clay Ludtke"/>
    <x v="0"/>
    <s v="United States"/>
    <s v="Cleveland"/>
    <x v="24"/>
    <n v="44105"/>
    <x v="3"/>
    <s v="OFF-PA-10002986"/>
    <x v="1"/>
    <x v="10"/>
    <s v="Xerox 1898"/>
    <n v="10.688000000000001"/>
    <n v="2"/>
    <n v="0.2"/>
    <n v="3.7407999999999997"/>
  </r>
  <r>
    <n v="1633"/>
    <x v="792"/>
    <x v="0"/>
    <x v="541"/>
    <n v="41403"/>
    <s v="Same Day"/>
    <s v="CL-12565"/>
    <s v="Clay Ludtke"/>
    <x v="0"/>
    <s v="United States"/>
    <s v="Cleveland"/>
    <x v="24"/>
    <n v="44105"/>
    <x v="3"/>
    <s v="OFF-PA-10004451"/>
    <x v="1"/>
    <x v="10"/>
    <s v="Xerox 222"/>
    <n v="10.368000000000002"/>
    <n v="2"/>
    <n v="0.2"/>
    <n v="3.6288"/>
  </r>
  <r>
    <n v="1634"/>
    <x v="792"/>
    <x v="0"/>
    <x v="541"/>
    <n v="41403"/>
    <s v="Same Day"/>
    <s v="CL-12565"/>
    <s v="Clay Ludtke"/>
    <x v="0"/>
    <s v="United States"/>
    <s v="Cleveland"/>
    <x v="24"/>
    <n v="44105"/>
    <x v="3"/>
    <s v="OFF-ST-10000649"/>
    <x v="1"/>
    <x v="4"/>
    <s v="Hanging Personal Folder File"/>
    <n v="25.12"/>
    <n v="2"/>
    <n v="0.2"/>
    <n v="1.5700000000000012"/>
  </r>
  <r>
    <n v="1635"/>
    <x v="792"/>
    <x v="0"/>
    <x v="541"/>
    <n v="41403"/>
    <s v="Same Day"/>
    <s v="CL-12565"/>
    <s v="Clay Ludtke"/>
    <x v="0"/>
    <s v="United States"/>
    <s v="Cleveland"/>
    <x v="24"/>
    <n v="44105"/>
    <x v="3"/>
    <s v="TEC-AC-10001465"/>
    <x v="2"/>
    <x v="11"/>
    <s v="SanDisk Cruzer 64 GB USB Flash Drive"/>
    <n v="58.112000000000002"/>
    <n v="2"/>
    <n v="0.2"/>
    <n v="7.263999999999994"/>
  </r>
  <r>
    <n v="1636"/>
    <x v="793"/>
    <x v="2"/>
    <x v="35"/>
    <n v="40879"/>
    <s v="Standard Class"/>
    <s v="NW-18400"/>
    <s v="Natalie Webber"/>
    <x v="0"/>
    <s v="United States"/>
    <s v="Tigard"/>
    <x v="21"/>
    <n v="97224"/>
    <x v="1"/>
    <s v="OFF-PA-10001166"/>
    <x v="1"/>
    <x v="10"/>
    <s v="Xerox 2"/>
    <n v="15.552000000000003"/>
    <n v="3"/>
    <n v="0.2"/>
    <n v="5.4432"/>
  </r>
  <r>
    <n v="1637"/>
    <x v="793"/>
    <x v="2"/>
    <x v="35"/>
    <n v="40879"/>
    <s v="Standard Class"/>
    <s v="NW-18400"/>
    <s v="Natalie Webber"/>
    <x v="0"/>
    <s v="United States"/>
    <s v="Tigard"/>
    <x v="21"/>
    <n v="97224"/>
    <x v="1"/>
    <s v="OFF-ST-10001097"/>
    <x v="1"/>
    <x v="4"/>
    <s v="Office Impressions Heavy Duty Welded Shelving &amp; Multimedia Storage Drawers"/>
    <n v="669.08"/>
    <n v="5"/>
    <n v="0.2"/>
    <n v="-167.27"/>
  </r>
  <r>
    <n v="1638"/>
    <x v="793"/>
    <x v="2"/>
    <x v="35"/>
    <n v="40879"/>
    <s v="Standard Class"/>
    <s v="NW-18400"/>
    <s v="Natalie Webber"/>
    <x v="0"/>
    <s v="United States"/>
    <s v="Tigard"/>
    <x v="21"/>
    <n v="97224"/>
    <x v="1"/>
    <s v="TEC-PH-10000038"/>
    <x v="2"/>
    <x v="7"/>
    <s v="Jawbone MINI JAMBOX Wireless Bluetooth Speaker"/>
    <n v="438.33600000000001"/>
    <n v="4"/>
    <n v="0.2"/>
    <n v="-87.667200000000037"/>
  </r>
  <r>
    <n v="1639"/>
    <x v="794"/>
    <x v="0"/>
    <x v="439"/>
    <n v="41427"/>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n v="41427"/>
    <s v="Standard Class"/>
    <s v="TB-21280"/>
    <s v="Toby Braunhardt"/>
    <x v="0"/>
    <s v="United States"/>
    <s v="Washington"/>
    <x v="40"/>
    <n v="20016"/>
    <x v="3"/>
    <s v="OFF-BI-10004728"/>
    <x v="1"/>
    <x v="8"/>
    <s v="Wilson Jones Turn Tabs Binder Tool for Ring Binders"/>
    <n v="9.64"/>
    <n v="2"/>
    <n v="0"/>
    <n v="4.4344000000000001"/>
  </r>
  <r>
    <n v="1641"/>
    <x v="794"/>
    <x v="0"/>
    <x v="439"/>
    <n v="41427"/>
    <s v="Standard Class"/>
    <s v="TB-21280"/>
    <s v="Toby Braunhardt"/>
    <x v="0"/>
    <s v="United States"/>
    <s v="Washington"/>
    <x v="40"/>
    <n v="20016"/>
    <x v="3"/>
    <s v="OFF-PA-10004675"/>
    <x v="1"/>
    <x v="10"/>
    <s v="Telephone Message Books with Fax/Mobile Section, 5 1/2&quot; x 3 3/16&quot;"/>
    <n v="12.7"/>
    <n v="2"/>
    <n v="0"/>
    <n v="5.8419999999999996"/>
  </r>
  <r>
    <n v="1642"/>
    <x v="794"/>
    <x v="0"/>
    <x v="439"/>
    <n v="41427"/>
    <s v="Standard Class"/>
    <s v="TB-21280"/>
    <s v="Toby Braunhardt"/>
    <x v="0"/>
    <s v="United States"/>
    <s v="Washington"/>
    <x v="40"/>
    <n v="20016"/>
    <x v="3"/>
    <s v="FUR-FU-10000629"/>
    <x v="0"/>
    <x v="5"/>
    <s v="9-3/4 Diameter Round Wall Clock"/>
    <n v="41.37"/>
    <n v="3"/>
    <n v="0"/>
    <n v="17.375399999999999"/>
  </r>
  <r>
    <n v="1643"/>
    <x v="795"/>
    <x v="2"/>
    <x v="503"/>
    <n v="40881"/>
    <s v="Standard Class"/>
    <s v="BS-11380"/>
    <s v="Bill Stewart"/>
    <x v="1"/>
    <s v="United States"/>
    <s v="Skokie"/>
    <x v="10"/>
    <n v="60076"/>
    <x v="2"/>
    <s v="OFF-FA-10003112"/>
    <x v="1"/>
    <x v="13"/>
    <s v="Staples"/>
    <n v="12.624000000000001"/>
    <n v="2"/>
    <n v="0.2"/>
    <n v="3.944999999999999"/>
  </r>
  <r>
    <n v="1644"/>
    <x v="796"/>
    <x v="1"/>
    <x v="531"/>
    <n v="40988"/>
    <s v="First Class"/>
    <s v="FH-14365"/>
    <s v="Fred Hopkins"/>
    <x v="1"/>
    <s v="United States"/>
    <s v="Seattle"/>
    <x v="4"/>
    <n v="98115"/>
    <x v="1"/>
    <s v="OFF-ST-10000142"/>
    <x v="1"/>
    <x v="4"/>
    <s v="Deluxe Rollaway Locking File with Drawer"/>
    <n v="1247.6399999999999"/>
    <n v="3"/>
    <n v="0"/>
    <n v="349.33919999999995"/>
  </r>
  <r>
    <n v="1645"/>
    <x v="796"/>
    <x v="1"/>
    <x v="531"/>
    <n v="40988"/>
    <s v="First Class"/>
    <s v="FH-14365"/>
    <s v="Fred Hopkins"/>
    <x v="1"/>
    <s v="United States"/>
    <s v="Seattle"/>
    <x v="4"/>
    <n v="98115"/>
    <x v="1"/>
    <s v="TEC-CO-10001766"/>
    <x v="2"/>
    <x v="16"/>
    <s v="Canon PC940 Copier"/>
    <n v="3149.9300000000003"/>
    <n v="7"/>
    <n v="0"/>
    <n v="1480.4670999999998"/>
  </r>
  <r>
    <n v="1646"/>
    <x v="796"/>
    <x v="1"/>
    <x v="531"/>
    <n v="40988"/>
    <s v="First Class"/>
    <s v="FH-14365"/>
    <s v="Fred Hopkins"/>
    <x v="1"/>
    <s v="United States"/>
    <s v="Seattle"/>
    <x v="4"/>
    <n v="98115"/>
    <x v="1"/>
    <s v="OFF-PA-10004359"/>
    <x v="1"/>
    <x v="10"/>
    <s v="Multicolor Computer Printout Paper"/>
    <n v="209.7"/>
    <n v="2"/>
    <n v="0"/>
    <n v="100.65599999999999"/>
  </r>
  <r>
    <n v="1647"/>
    <x v="797"/>
    <x v="1"/>
    <x v="549"/>
    <n v="41216"/>
    <s v="First Class"/>
    <s v="VM-21685"/>
    <s v="Valerie Mitchum"/>
    <x v="2"/>
    <s v="United States"/>
    <s v="Philadelphia"/>
    <x v="9"/>
    <n v="19140"/>
    <x v="3"/>
    <s v="TEC-AC-10002323"/>
    <x v="2"/>
    <x v="11"/>
    <s v="SanDisk Ultra 32 GB MicroSDHC Class 10 Memory Card"/>
    <n v="35.360000000000007"/>
    <n v="2"/>
    <n v="0.2"/>
    <n v="-3.0939999999999994"/>
  </r>
  <r>
    <n v="1648"/>
    <x v="797"/>
    <x v="1"/>
    <x v="549"/>
    <n v="41216"/>
    <s v="First Class"/>
    <s v="VM-21685"/>
    <s v="Valerie Mitchum"/>
    <x v="2"/>
    <s v="United States"/>
    <s v="Philadelphia"/>
    <x v="9"/>
    <n v="19140"/>
    <x v="3"/>
    <s v="OFF-FA-10001135"/>
    <x v="1"/>
    <x v="13"/>
    <s v="Brites Rubber Bands, 1 1/2 oz. Box"/>
    <n v="3.1680000000000001"/>
    <n v="2"/>
    <n v="0.2"/>
    <n v="-0.71279999999999988"/>
  </r>
  <r>
    <n v="1649"/>
    <x v="798"/>
    <x v="1"/>
    <x v="120"/>
    <n v="41181"/>
    <s v="Second Class"/>
    <s v="SF-20200"/>
    <s v="Sarah Foster"/>
    <x v="0"/>
    <s v="United States"/>
    <s v="Philadelphia"/>
    <x v="9"/>
    <n v="19143"/>
    <x v="3"/>
    <s v="OFF-BI-10004224"/>
    <x v="1"/>
    <x v="8"/>
    <s v="Catalog Binders with Expanding Posts"/>
    <n v="121.10400000000003"/>
    <n v="6"/>
    <n v="0.7"/>
    <n v="-100.91999999999999"/>
  </r>
  <r>
    <n v="1650"/>
    <x v="798"/>
    <x v="1"/>
    <x v="120"/>
    <n v="41181"/>
    <s v="Second Class"/>
    <s v="SF-20200"/>
    <s v="Sarah Foster"/>
    <x v="0"/>
    <s v="United States"/>
    <s v="Philadelphia"/>
    <x v="9"/>
    <n v="19143"/>
    <x v="3"/>
    <s v="TEC-PH-10003357"/>
    <x v="2"/>
    <x v="7"/>
    <s v="Grandstream GXP2100 Mainstream Business Phone"/>
    <n v="45.893999999999998"/>
    <n v="1"/>
    <n v="0.4"/>
    <n v="-9.178799999999999"/>
  </r>
  <r>
    <n v="1651"/>
    <x v="799"/>
    <x v="2"/>
    <x v="550"/>
    <n v="40784"/>
    <s v="Same Day"/>
    <s v="HH-15010"/>
    <s v="Hilary Holden"/>
    <x v="1"/>
    <s v="United States"/>
    <s v="San Francisco"/>
    <x v="1"/>
    <n v="94110"/>
    <x v="1"/>
    <s v="OFF-PA-10004475"/>
    <x v="1"/>
    <x v="10"/>
    <s v="Xerox 1940"/>
    <n v="109.92"/>
    <n v="2"/>
    <n v="0"/>
    <n v="53.860799999999998"/>
  </r>
  <r>
    <n v="1652"/>
    <x v="799"/>
    <x v="2"/>
    <x v="550"/>
    <n v="40784"/>
    <s v="Same Day"/>
    <s v="HH-15010"/>
    <s v="Hilary Holden"/>
    <x v="1"/>
    <s v="United States"/>
    <s v="San Francisco"/>
    <x v="1"/>
    <n v="94110"/>
    <x v="1"/>
    <s v="OFF-PA-10003001"/>
    <x v="1"/>
    <x v="10"/>
    <s v="Xerox 1986"/>
    <n v="13.36"/>
    <n v="2"/>
    <n v="0"/>
    <n v="6.4127999999999998"/>
  </r>
  <r>
    <n v="1653"/>
    <x v="800"/>
    <x v="3"/>
    <x v="551"/>
    <n v="41965"/>
    <s v="First Class"/>
    <s v="CD-12280"/>
    <s v="Christina DeMoss"/>
    <x v="0"/>
    <s v="United States"/>
    <s v="Seattle"/>
    <x v="4"/>
    <n v="98105"/>
    <x v="1"/>
    <s v="OFF-ST-10003442"/>
    <x v="1"/>
    <x v="4"/>
    <s v="Eldon Portable Mobile Manager"/>
    <n v="169.68"/>
    <n v="6"/>
    <n v="0"/>
    <n v="45.813600000000001"/>
  </r>
  <r>
    <n v="1654"/>
    <x v="800"/>
    <x v="3"/>
    <x v="551"/>
    <n v="41965"/>
    <s v="First Class"/>
    <s v="CD-12280"/>
    <s v="Christina DeMoss"/>
    <x v="0"/>
    <s v="United States"/>
    <s v="Seattle"/>
    <x v="4"/>
    <n v="98105"/>
    <x v="1"/>
    <s v="TEC-AC-10003832"/>
    <x v="2"/>
    <x v="11"/>
    <s v="Imation 16GB Mini TravelDrive USB 2.0 Flash Drive"/>
    <n v="132.52000000000001"/>
    <n v="4"/>
    <n v="0"/>
    <n v="54.333200000000005"/>
  </r>
  <r>
    <n v="1655"/>
    <x v="800"/>
    <x v="3"/>
    <x v="551"/>
    <n v="41965"/>
    <s v="First Class"/>
    <s v="CD-12280"/>
    <s v="Christina DeMoss"/>
    <x v="0"/>
    <s v="United States"/>
    <s v="Seattle"/>
    <x v="4"/>
    <n v="98105"/>
    <x v="1"/>
    <s v="OFF-FA-10000611"/>
    <x v="1"/>
    <x v="13"/>
    <s v="Binder Clips by OIC"/>
    <n v="2.96"/>
    <n v="2"/>
    <n v="0"/>
    <n v="1.4207999999999998"/>
  </r>
  <r>
    <n v="1656"/>
    <x v="800"/>
    <x v="3"/>
    <x v="551"/>
    <n v="41965"/>
    <s v="First Class"/>
    <s v="CD-12280"/>
    <s v="Christina DeMoss"/>
    <x v="0"/>
    <s v="United States"/>
    <s v="Seattle"/>
    <x v="4"/>
    <n v="98105"/>
    <x v="1"/>
    <s v="OFF-BI-10001116"/>
    <x v="1"/>
    <x v="8"/>
    <s v="Wilson Jones 1&quot; Hanging DublLock Ring Binders"/>
    <n v="8.4480000000000004"/>
    <n v="2"/>
    <n v="0.2"/>
    <n v="2.9568000000000003"/>
  </r>
  <r>
    <n v="1657"/>
    <x v="800"/>
    <x v="3"/>
    <x v="551"/>
    <n v="41965"/>
    <s v="First Class"/>
    <s v="CD-12280"/>
    <s v="Christina DeMoss"/>
    <x v="0"/>
    <s v="United States"/>
    <s v="Seattle"/>
    <x v="4"/>
    <n v="98105"/>
    <x v="1"/>
    <s v="OFF-ST-10000563"/>
    <x v="1"/>
    <x v="4"/>
    <s v="Fellowes Bankers Box Stor/Drawer Steel Plus"/>
    <n v="95.94"/>
    <n v="3"/>
    <n v="0"/>
    <n v="9.5940000000000012"/>
  </r>
  <r>
    <n v="1658"/>
    <x v="801"/>
    <x v="2"/>
    <x v="552"/>
    <n v="40678"/>
    <s v="First Class"/>
    <s v="HL-15040"/>
    <s v="Hunter Lopez"/>
    <x v="0"/>
    <s v="United States"/>
    <s v="Milwaukee"/>
    <x v="6"/>
    <n v="53209"/>
    <x v="2"/>
    <s v="FUR-FU-10000010"/>
    <x v="0"/>
    <x v="5"/>
    <s v="DAX Value U-Channel Document Frames, Easel Back"/>
    <n v="34.79"/>
    <n v="7"/>
    <n v="0"/>
    <n v="10.784899999999999"/>
  </r>
  <r>
    <n v="1659"/>
    <x v="802"/>
    <x v="3"/>
    <x v="176"/>
    <n v="41666"/>
    <s v="Standard Class"/>
    <s v="TH-21100"/>
    <s v="Thea Hendricks"/>
    <x v="0"/>
    <s v="United States"/>
    <s v="Los Angeles"/>
    <x v="1"/>
    <n v="90045"/>
    <x v="1"/>
    <s v="TEC-PH-10004922"/>
    <x v="2"/>
    <x v="7"/>
    <s v="RCA Visys Integrated PBX 8-Line Router"/>
    <n v="160.77600000000001"/>
    <n v="3"/>
    <n v="0.2"/>
    <n v="10.048500000000004"/>
  </r>
  <r>
    <n v="1660"/>
    <x v="803"/>
    <x v="3"/>
    <x v="505"/>
    <n v="41950"/>
    <s v="Standard Class"/>
    <s v="MM-18055"/>
    <s v="Michelle Moray"/>
    <x v="0"/>
    <s v="United States"/>
    <s v="Seattle"/>
    <x v="4"/>
    <n v="98115"/>
    <x v="1"/>
    <s v="OFF-BI-10004330"/>
    <x v="1"/>
    <x v="8"/>
    <s v="GBC Velobind Prepunched Cover Sets, Regency Series"/>
    <n v="88.751999999999995"/>
    <n v="3"/>
    <n v="0.2"/>
    <n v="27.734999999999996"/>
  </r>
  <r>
    <n v="1661"/>
    <x v="803"/>
    <x v="3"/>
    <x v="505"/>
    <n v="41950"/>
    <s v="Standard Class"/>
    <s v="MM-18055"/>
    <s v="Michelle Moray"/>
    <x v="0"/>
    <s v="United States"/>
    <s v="Seattle"/>
    <x v="4"/>
    <n v="98115"/>
    <x v="1"/>
    <s v="OFF-BI-10002072"/>
    <x v="1"/>
    <x v="8"/>
    <s v="Cardinal Slant-D Ring Binders"/>
    <n v="13.904"/>
    <n v="2"/>
    <n v="0.2"/>
    <n v="5.2139999999999995"/>
  </r>
  <r>
    <n v="1662"/>
    <x v="804"/>
    <x v="3"/>
    <x v="504"/>
    <n v="41766"/>
    <s v="Standard Class"/>
    <s v="QJ-19255"/>
    <s v="Quincy Jones"/>
    <x v="1"/>
    <s v="United States"/>
    <s v="Philadelphia"/>
    <x v="9"/>
    <n v="19143"/>
    <x v="3"/>
    <s v="TEC-PH-10002549"/>
    <x v="2"/>
    <x v="7"/>
    <s v="Polycom SoundPoint IP 450 VoIP phone"/>
    <n v="677.57999999999993"/>
    <n v="5"/>
    <n v="0.4"/>
    <n v="-158.10199999999998"/>
  </r>
  <r>
    <n v="1663"/>
    <x v="804"/>
    <x v="3"/>
    <x v="504"/>
    <n v="41766"/>
    <s v="Standard Class"/>
    <s v="QJ-19255"/>
    <s v="Quincy Jones"/>
    <x v="1"/>
    <s v="United States"/>
    <s v="Philadelphia"/>
    <x v="9"/>
    <n v="19143"/>
    <x v="3"/>
    <s v="OFF-BI-10002353"/>
    <x v="1"/>
    <x v="8"/>
    <s v="GBC VeloBind Cover Sets"/>
    <n v="13.896000000000001"/>
    <n v="3"/>
    <n v="0.7"/>
    <n v="-9.2639999999999993"/>
  </r>
  <r>
    <n v="1664"/>
    <x v="805"/>
    <x v="0"/>
    <x v="390"/>
    <n v="41605"/>
    <s v="Second Class"/>
    <s v="NS-18505"/>
    <s v="Neola Schneider"/>
    <x v="0"/>
    <s v="United States"/>
    <s v="Dallas"/>
    <x v="5"/>
    <n v="75217"/>
    <x v="2"/>
    <s v="OFF-ST-10001325"/>
    <x v="1"/>
    <x v="4"/>
    <s v="Sterilite Officeware Hinged File Box"/>
    <n v="41.92"/>
    <n v="5"/>
    <n v="0.2"/>
    <n v="3.6679999999999993"/>
  </r>
  <r>
    <n v="1665"/>
    <x v="805"/>
    <x v="0"/>
    <x v="390"/>
    <n v="41605"/>
    <s v="Second Class"/>
    <s v="NS-18505"/>
    <s v="Neola Schneider"/>
    <x v="0"/>
    <s v="United States"/>
    <s v="Dallas"/>
    <x v="5"/>
    <n v="75217"/>
    <x v="2"/>
    <s v="TEC-AC-10002049"/>
    <x v="2"/>
    <x v="11"/>
    <s v="Logitech G19 Programmable Gaming Keyboard"/>
    <n v="297.57600000000002"/>
    <n v="3"/>
    <n v="0.2"/>
    <n v="-7.4394000000000347"/>
  </r>
  <r>
    <n v="1666"/>
    <x v="805"/>
    <x v="0"/>
    <x v="390"/>
    <n v="41605"/>
    <s v="Second Class"/>
    <s v="NS-18505"/>
    <s v="Neola Schneider"/>
    <x v="0"/>
    <s v="United States"/>
    <s v="Dallas"/>
    <x v="5"/>
    <n v="75217"/>
    <x v="2"/>
    <s v="OFF-FA-10002676"/>
    <x v="1"/>
    <x v="13"/>
    <s v="Colored Push Pins"/>
    <n v="4.3440000000000003"/>
    <n v="3"/>
    <n v="0.2"/>
    <n v="0.86879999999999979"/>
  </r>
  <r>
    <n v="1667"/>
    <x v="805"/>
    <x v="0"/>
    <x v="390"/>
    <n v="41605"/>
    <s v="Second Class"/>
    <s v="NS-18505"/>
    <s v="Neola Schneider"/>
    <x v="0"/>
    <s v="United States"/>
    <s v="Dallas"/>
    <x v="5"/>
    <n v="75217"/>
    <x v="2"/>
    <s v="TEC-AC-10003023"/>
    <x v="2"/>
    <x v="11"/>
    <s v="Logitech G105 Gaming Keyboard"/>
    <n v="94.992000000000004"/>
    <n v="2"/>
    <n v="0.2"/>
    <n v="-2.374800000000004"/>
  </r>
  <r>
    <n v="1668"/>
    <x v="805"/>
    <x v="0"/>
    <x v="390"/>
    <n v="41605"/>
    <s v="Second Class"/>
    <s v="NS-18505"/>
    <s v="Neola Schneider"/>
    <x v="0"/>
    <s v="United States"/>
    <s v="Dallas"/>
    <x v="5"/>
    <n v="75217"/>
    <x v="2"/>
    <s v="OFF-PA-10000167"/>
    <x v="1"/>
    <x v="10"/>
    <s v="Xerox 1925"/>
    <n v="74.352000000000004"/>
    <n v="3"/>
    <n v="0.2"/>
    <n v="23.234999999999992"/>
  </r>
  <r>
    <n v="1669"/>
    <x v="805"/>
    <x v="0"/>
    <x v="390"/>
    <n v="41605"/>
    <s v="Second Class"/>
    <s v="NS-18505"/>
    <s v="Neola Schneider"/>
    <x v="0"/>
    <s v="United States"/>
    <s v="Dallas"/>
    <x v="5"/>
    <n v="75217"/>
    <x v="2"/>
    <s v="OFF-AR-10003405"/>
    <x v="1"/>
    <x v="6"/>
    <s v="Dixon My First Ticonderoga Pencil, #2"/>
    <n v="14.04"/>
    <n v="3"/>
    <n v="0.2"/>
    <n v="1.5794999999999986"/>
  </r>
  <r>
    <n v="1670"/>
    <x v="806"/>
    <x v="1"/>
    <x v="553"/>
    <n v="40923"/>
    <s v="Standard Class"/>
    <s v="MM-17920"/>
    <s v="Michael Moore"/>
    <x v="0"/>
    <s v="United States"/>
    <s v="New York City"/>
    <x v="15"/>
    <n v="10011"/>
    <x v="3"/>
    <s v="FUR-TA-10001889"/>
    <x v="0"/>
    <x v="3"/>
    <s v="Bush Advantage Collection Racetrack Conference Table"/>
    <n v="1018.1039999999999"/>
    <n v="4"/>
    <n v="0.4"/>
    <n v="-373.3048"/>
  </r>
  <r>
    <n v="1671"/>
    <x v="807"/>
    <x v="3"/>
    <x v="15"/>
    <n v="41939"/>
    <s v="Standard Class"/>
    <s v="RD-19480"/>
    <s v="Rick Duston"/>
    <x v="0"/>
    <s v="United States"/>
    <s v="Houston"/>
    <x v="5"/>
    <n v="77095"/>
    <x v="2"/>
    <s v="TEC-PH-10002185"/>
    <x v="2"/>
    <x v="7"/>
    <s v="QVS USB Car Charger 2-Port 2.1Amp for iPod/iPhone/iPad/iPad 2/iPad 3"/>
    <n v="16.68"/>
    <n v="3"/>
    <n v="0.2"/>
    <n v="5.2125000000000004"/>
  </r>
  <r>
    <n v="1672"/>
    <x v="808"/>
    <x v="0"/>
    <x v="554"/>
    <n v="41359"/>
    <s v="First Class"/>
    <s v="RB-19645"/>
    <s v="Robert Barroso"/>
    <x v="1"/>
    <s v="United States"/>
    <s v="North Las Vegas"/>
    <x v="33"/>
    <n v="89031"/>
    <x v="1"/>
    <s v="TEC-AC-10001013"/>
    <x v="2"/>
    <x v="11"/>
    <s v="Logitech ClearChat Comfort/USB Headset H390"/>
    <n v="58.58"/>
    <n v="2"/>
    <n v="0"/>
    <n v="19.331399999999995"/>
  </r>
  <r>
    <n v="1673"/>
    <x v="809"/>
    <x v="3"/>
    <x v="445"/>
    <n v="41828"/>
    <s v="Standard Class"/>
    <s v="RD-19585"/>
    <s v="Rob Dowd"/>
    <x v="0"/>
    <s v="United States"/>
    <s v="Plano"/>
    <x v="5"/>
    <n v="75023"/>
    <x v="2"/>
    <s v="TEC-PH-10002726"/>
    <x v="2"/>
    <x v="7"/>
    <s v="netTALK DUO VoIP Telephone Service"/>
    <n v="167.96800000000002"/>
    <n v="4"/>
    <n v="0.2"/>
    <n v="62.988"/>
  </r>
  <r>
    <n v="1674"/>
    <x v="810"/>
    <x v="1"/>
    <x v="555"/>
    <n v="41255"/>
    <s v="First Class"/>
    <s v="SW-20455"/>
    <s v="Shaun Weien"/>
    <x v="0"/>
    <s v="United States"/>
    <s v="Suffolk"/>
    <x v="17"/>
    <n v="23434"/>
    <x v="0"/>
    <s v="OFF-LA-10003930"/>
    <x v="1"/>
    <x v="2"/>
    <s v="Dot Matrix Printer Tape Reel Labels, White, 5000/Box"/>
    <n v="196.62"/>
    <n v="2"/>
    <n v="0"/>
    <n v="96.343800000000002"/>
  </r>
  <r>
    <n v="1675"/>
    <x v="811"/>
    <x v="1"/>
    <x v="14"/>
    <n v="41173"/>
    <s v="Standard Class"/>
    <s v="SF-20965"/>
    <s v="Sylvia Foulston"/>
    <x v="1"/>
    <s v="United States"/>
    <s v="Houston"/>
    <x v="5"/>
    <n v="77041"/>
    <x v="2"/>
    <s v="FUR-FU-10003535"/>
    <x v="0"/>
    <x v="5"/>
    <s v="Howard Miller Distant Time Traveler Alarm Clock"/>
    <n v="21.936000000000003"/>
    <n v="2"/>
    <n v="0.6"/>
    <n v="-10.419600000000003"/>
  </r>
  <r>
    <n v="1676"/>
    <x v="811"/>
    <x v="1"/>
    <x v="14"/>
    <n v="41173"/>
    <s v="Standard Class"/>
    <s v="SF-20965"/>
    <s v="Sylvia Foulston"/>
    <x v="1"/>
    <s v="United States"/>
    <s v="Houston"/>
    <x v="5"/>
    <n v="77041"/>
    <x v="2"/>
    <s v="OFF-BI-10000088"/>
    <x v="1"/>
    <x v="8"/>
    <s v="GBC Imprintable Covers"/>
    <n v="6.5879999999999992"/>
    <n v="3"/>
    <n v="0.8"/>
    <n v="-10.211400000000005"/>
  </r>
  <r>
    <n v="1677"/>
    <x v="812"/>
    <x v="0"/>
    <x v="556"/>
    <n v="41419"/>
    <s v="Standard Class"/>
    <s v="EB-13930"/>
    <s v="Eric Barreto"/>
    <x v="0"/>
    <s v="United States"/>
    <s v="San Francisco"/>
    <x v="1"/>
    <n v="94110"/>
    <x v="1"/>
    <s v="OFF-ST-10000604"/>
    <x v="1"/>
    <x v="4"/>
    <s v="Home/Office Personal File Carts"/>
    <n v="104.28"/>
    <n v="3"/>
    <n v="0"/>
    <n v="26.069999999999993"/>
  </r>
  <r>
    <n v="1678"/>
    <x v="812"/>
    <x v="0"/>
    <x v="556"/>
    <n v="41419"/>
    <s v="Standard Class"/>
    <s v="EB-13930"/>
    <s v="Eric Barreto"/>
    <x v="0"/>
    <s v="United States"/>
    <s v="San Francisco"/>
    <x v="1"/>
    <n v="94110"/>
    <x v="1"/>
    <s v="OFF-PA-10004040"/>
    <x v="1"/>
    <x v="10"/>
    <s v="Universal Premium White Copier/Laser Paper (20Lb. and 87 Bright)"/>
    <n v="17.940000000000001"/>
    <n v="3"/>
    <n v="0"/>
    <n v="8.7906000000000013"/>
  </r>
  <r>
    <n v="1679"/>
    <x v="813"/>
    <x v="2"/>
    <x v="557"/>
    <n v="40799"/>
    <s v="Standard Class"/>
    <s v="SB-20290"/>
    <s v="Sean Braxton"/>
    <x v="1"/>
    <s v="United States"/>
    <s v="Philadelphia"/>
    <x v="9"/>
    <n v="19134"/>
    <x v="3"/>
    <s v="OFF-ST-10002344"/>
    <x v="1"/>
    <x v="4"/>
    <s v="Carina 42&quot;Hx23 3/4&quot;W Media Storage Unit"/>
    <n v="64.784000000000006"/>
    <n v="1"/>
    <n v="0.2"/>
    <n v="-14.576399999999996"/>
  </r>
  <r>
    <n v="1680"/>
    <x v="813"/>
    <x v="2"/>
    <x v="557"/>
    <n v="40799"/>
    <s v="Standard Class"/>
    <s v="SB-20290"/>
    <s v="Sean Braxton"/>
    <x v="1"/>
    <s v="United States"/>
    <s v="Philadelphia"/>
    <x v="9"/>
    <n v="19134"/>
    <x v="3"/>
    <s v="TEC-PH-10003589"/>
    <x v="2"/>
    <x v="7"/>
    <s v="invisibleSHIELD by ZAGG Smudge-Free Screen Protector"/>
    <n v="32.381999999999998"/>
    <n v="3"/>
    <n v="0.4"/>
    <n v="4.3175999999999988"/>
  </r>
  <r>
    <n v="1681"/>
    <x v="813"/>
    <x v="2"/>
    <x v="557"/>
    <n v="40799"/>
    <s v="Standard Class"/>
    <s v="SB-20290"/>
    <s v="Sean Braxton"/>
    <x v="1"/>
    <s v="United States"/>
    <s v="Philadelphia"/>
    <x v="9"/>
    <n v="19134"/>
    <x v="3"/>
    <s v="FUR-FU-10000758"/>
    <x v="0"/>
    <x v="5"/>
    <s v="DAX Natural Wood-Tone Poster Frame"/>
    <n v="42.368000000000002"/>
    <n v="2"/>
    <n v="0.2"/>
    <n v="8.4735999999999958"/>
  </r>
  <r>
    <n v="1682"/>
    <x v="813"/>
    <x v="2"/>
    <x v="557"/>
    <n v="40799"/>
    <s v="Standard Class"/>
    <s v="SB-20290"/>
    <s v="Sean Braxton"/>
    <x v="1"/>
    <s v="United States"/>
    <s v="Philadelphia"/>
    <x v="9"/>
    <n v="19134"/>
    <x v="3"/>
    <s v="TEC-MA-10004679"/>
    <x v="2"/>
    <x v="15"/>
    <s v="StarTech.com 10/100 VDSL2 Ethernet Extender Kit"/>
    <n v="399.54"/>
    <n v="4"/>
    <n v="0.7"/>
    <n v="-559.35599999999988"/>
  </r>
  <r>
    <n v="1683"/>
    <x v="814"/>
    <x v="0"/>
    <x v="321"/>
    <n v="41549"/>
    <s v="Second Class"/>
    <s v="PS-18760"/>
    <s v="Pamela Stobb"/>
    <x v="0"/>
    <s v="United States"/>
    <s v="Los Angeles"/>
    <x v="1"/>
    <n v="90008"/>
    <x v="1"/>
    <s v="OFF-PA-10000176"/>
    <x v="1"/>
    <x v="10"/>
    <s v="Xerox 1887"/>
    <n v="18.97"/>
    <n v="1"/>
    <n v="0"/>
    <n v="9.105599999999999"/>
  </r>
  <r>
    <n v="1684"/>
    <x v="815"/>
    <x v="0"/>
    <x v="77"/>
    <n v="41591"/>
    <s v="Standard Class"/>
    <s v="CB-12535"/>
    <s v="Claudia Bergmann"/>
    <x v="1"/>
    <s v="United States"/>
    <s v="San Francisco"/>
    <x v="1"/>
    <n v="94110"/>
    <x v="1"/>
    <s v="FUR-FU-10002597"/>
    <x v="0"/>
    <x v="5"/>
    <s v="C-Line Magnetic Cubicle Keepers, Clear Polypropylene"/>
    <n v="14.82"/>
    <n v="3"/>
    <n v="0"/>
    <n v="6.224400000000001"/>
  </r>
  <r>
    <n v="1685"/>
    <x v="816"/>
    <x v="3"/>
    <x v="558"/>
    <n v="41757"/>
    <s v="First Class"/>
    <s v="DK-12835"/>
    <s v="Damala Kotsonis"/>
    <x v="1"/>
    <s v="United States"/>
    <s v="Philadelphia"/>
    <x v="9"/>
    <n v="19143"/>
    <x v="3"/>
    <s v="OFF-AP-10002495"/>
    <x v="1"/>
    <x v="9"/>
    <s v="Acco Smartsocket Table Surge Protector, 6 Color-Coded Adapter Outlets"/>
    <n v="99.28"/>
    <n v="2"/>
    <n v="0.2"/>
    <n v="12.409999999999989"/>
  </r>
  <r>
    <n v="1686"/>
    <x v="816"/>
    <x v="3"/>
    <x v="558"/>
    <n v="41757"/>
    <s v="First Class"/>
    <s v="DK-12835"/>
    <s v="Damala Kotsonis"/>
    <x v="1"/>
    <s v="United States"/>
    <s v="Philadelphia"/>
    <x v="9"/>
    <n v="19143"/>
    <x v="3"/>
    <s v="OFF-BI-10002813"/>
    <x v="1"/>
    <x v="8"/>
    <s v="Avery Reinforcements for Hole-Punch Pages"/>
    <n v="1.1880000000000002"/>
    <n v="2"/>
    <n v="0.7"/>
    <n v="-0.98999999999999977"/>
  </r>
  <r>
    <n v="1687"/>
    <x v="816"/>
    <x v="3"/>
    <x v="558"/>
    <n v="41757"/>
    <s v="First Class"/>
    <s v="DK-12835"/>
    <s v="Damala Kotsonis"/>
    <x v="1"/>
    <s v="United States"/>
    <s v="Philadelphia"/>
    <x v="9"/>
    <n v="19143"/>
    <x v="3"/>
    <s v="OFF-BI-10002414"/>
    <x v="1"/>
    <x v="8"/>
    <s v="GBC ProClick Spines for 32-Hole Punch"/>
    <n v="7.5180000000000007"/>
    <n v="2"/>
    <n v="0.7"/>
    <n v="-5.7637999999999998"/>
  </r>
  <r>
    <n v="1688"/>
    <x v="817"/>
    <x v="3"/>
    <x v="389"/>
    <n v="41986"/>
    <s v="First Class"/>
    <s v="AW-10840"/>
    <s v="Anthony Witt"/>
    <x v="0"/>
    <s v="United States"/>
    <s v="Philadelphia"/>
    <x v="9"/>
    <n v="19140"/>
    <x v="3"/>
    <s v="OFF-PA-10000788"/>
    <x v="1"/>
    <x v="10"/>
    <s v="Xerox 210"/>
    <n v="10.368000000000002"/>
    <n v="2"/>
    <n v="0.2"/>
    <n v="3.6288"/>
  </r>
  <r>
    <n v="1689"/>
    <x v="817"/>
    <x v="3"/>
    <x v="389"/>
    <n v="41986"/>
    <s v="First Class"/>
    <s v="AW-10840"/>
    <s v="Anthony Witt"/>
    <x v="0"/>
    <s v="United States"/>
    <s v="Philadelphia"/>
    <x v="9"/>
    <n v="19140"/>
    <x v="3"/>
    <s v="FUR-FU-10004306"/>
    <x v="0"/>
    <x v="5"/>
    <s v="Electrix Halogen Magnifier Lamp"/>
    <n v="310.88000000000005"/>
    <n v="2"/>
    <n v="0.2"/>
    <n v="23.315999999999988"/>
  </r>
  <r>
    <n v="1690"/>
    <x v="818"/>
    <x v="2"/>
    <x v="559"/>
    <n v="40775"/>
    <s v="Standard Class"/>
    <s v="TS-21610"/>
    <s v="Troy Staebel"/>
    <x v="0"/>
    <s v="United States"/>
    <s v="Philadelphia"/>
    <x v="9"/>
    <n v="19143"/>
    <x v="3"/>
    <s v="FUR-TA-10001539"/>
    <x v="0"/>
    <x v="3"/>
    <s v="Chromcraft Rectangular Conference Tables"/>
    <n v="853.09199999999987"/>
    <n v="6"/>
    <n v="0.4"/>
    <n v="-227.49120000000016"/>
  </r>
  <r>
    <n v="1691"/>
    <x v="819"/>
    <x v="3"/>
    <x v="34"/>
    <n v="41989"/>
    <s v="Standard Class"/>
    <s v="HF-14995"/>
    <s v="Herbert Flentye"/>
    <x v="0"/>
    <s v="United States"/>
    <s v="Indianapolis"/>
    <x v="14"/>
    <n v="46203"/>
    <x v="2"/>
    <s v="OFF-PA-10000575"/>
    <x v="1"/>
    <x v="10"/>
    <s v="Wirebound Message Books, Four 2 3/4 x 5 White Forms per Page"/>
    <n v="33.450000000000003"/>
    <n v="5"/>
    <n v="0"/>
    <n v="15.387"/>
  </r>
  <r>
    <n v="1692"/>
    <x v="819"/>
    <x v="3"/>
    <x v="34"/>
    <n v="41989"/>
    <s v="Standard Class"/>
    <s v="HF-14995"/>
    <s v="Herbert Flentye"/>
    <x v="0"/>
    <s v="United States"/>
    <s v="Indianapolis"/>
    <x v="14"/>
    <n v="46203"/>
    <x v="2"/>
    <s v="OFF-BI-10004182"/>
    <x v="1"/>
    <x v="8"/>
    <s v="Economy Binders"/>
    <n v="10.4"/>
    <n v="5"/>
    <n v="0"/>
    <n v="5.0960000000000001"/>
  </r>
  <r>
    <n v="1693"/>
    <x v="820"/>
    <x v="0"/>
    <x v="560"/>
    <n v="41353"/>
    <s v="Standard Class"/>
    <s v="HZ-14950"/>
    <s v="Henia Zydlo"/>
    <x v="0"/>
    <s v="United States"/>
    <s v="Columbus"/>
    <x v="24"/>
    <n v="43229"/>
    <x v="3"/>
    <s v="FUR-FU-10004020"/>
    <x v="0"/>
    <x v="5"/>
    <s v="Advantus Panel Wall Acrylic Frame"/>
    <n v="21.880000000000003"/>
    <n v="5"/>
    <n v="0.2"/>
    <n v="6.2904999999999998"/>
  </r>
  <r>
    <n v="1694"/>
    <x v="821"/>
    <x v="0"/>
    <x v="190"/>
    <n v="41455"/>
    <s v="Second Class"/>
    <s v="AB-10255"/>
    <s v="Alejandro Ballentine"/>
    <x v="2"/>
    <s v="United States"/>
    <s v="Plano"/>
    <x v="5"/>
    <n v="75023"/>
    <x v="2"/>
    <s v="TEC-AC-10003133"/>
    <x v="2"/>
    <x v="11"/>
    <s v="Memorex Mini Travel Drive 4 GB USB 2.0 Flash Drive"/>
    <n v="13.616"/>
    <n v="2"/>
    <n v="0.2"/>
    <n v="3.5742000000000012"/>
  </r>
  <r>
    <n v="1695"/>
    <x v="822"/>
    <x v="1"/>
    <x v="12"/>
    <n v="41180"/>
    <s v="Second Class"/>
    <s v="PO-19195"/>
    <s v="Phillina Ober"/>
    <x v="2"/>
    <s v="United States"/>
    <s v="Bayonne"/>
    <x v="30"/>
    <n v="7002"/>
    <x v="3"/>
    <s v="TEC-AC-10002006"/>
    <x v="2"/>
    <x v="11"/>
    <s v="Memorex Micro Travel Drive 16 GB"/>
    <n v="63.96"/>
    <n v="4"/>
    <n v="0"/>
    <n v="19.827599999999997"/>
  </r>
  <r>
    <n v="1696"/>
    <x v="822"/>
    <x v="1"/>
    <x v="12"/>
    <n v="41180"/>
    <s v="Second Class"/>
    <s v="PO-19195"/>
    <s v="Phillina Ober"/>
    <x v="2"/>
    <s v="United States"/>
    <s v="Bayonne"/>
    <x v="30"/>
    <n v="7002"/>
    <x v="3"/>
    <s v="OFF-BI-10003314"/>
    <x v="1"/>
    <x v="8"/>
    <s v="Tuff Stuff Recycled Round Ring Binders"/>
    <n v="14.46"/>
    <n v="3"/>
    <n v="0"/>
    <n v="7.0853999999999999"/>
  </r>
  <r>
    <n v="1697"/>
    <x v="822"/>
    <x v="1"/>
    <x v="12"/>
    <n v="41180"/>
    <s v="Second Class"/>
    <s v="PO-19195"/>
    <s v="Phillina Ober"/>
    <x v="2"/>
    <s v="United States"/>
    <s v="Bayonne"/>
    <x v="30"/>
    <n v="7002"/>
    <x v="3"/>
    <s v="TEC-PH-10002726"/>
    <x v="2"/>
    <x v="7"/>
    <s v="netTALK DUO VoIP Telephone Service"/>
    <n v="104.98"/>
    <n v="2"/>
    <n v="0"/>
    <n v="52.49"/>
  </r>
  <r>
    <n v="1698"/>
    <x v="823"/>
    <x v="1"/>
    <x v="17"/>
    <n v="41274"/>
    <s v="Standard Class"/>
    <s v="AG-10900"/>
    <s v="Arthur Gainer"/>
    <x v="0"/>
    <s v="United States"/>
    <s v="Los Angeles"/>
    <x v="1"/>
    <n v="90008"/>
    <x v="1"/>
    <s v="OFF-AP-10000240"/>
    <x v="1"/>
    <x v="9"/>
    <s v="Belkin F9G930V10-GRY 9 Outlet Surge"/>
    <n v="106.96"/>
    <n v="2"/>
    <n v="0"/>
    <n v="31.018399999999986"/>
  </r>
  <r>
    <n v="1699"/>
    <x v="823"/>
    <x v="1"/>
    <x v="17"/>
    <n v="41274"/>
    <s v="Standard Class"/>
    <s v="AG-10900"/>
    <s v="Arthur Gainer"/>
    <x v="0"/>
    <s v="United States"/>
    <s v="Los Angeles"/>
    <x v="1"/>
    <n v="90008"/>
    <x v="1"/>
    <s v="OFF-LA-10002381"/>
    <x v="1"/>
    <x v="2"/>
    <s v="Avery 497"/>
    <n v="21.560000000000002"/>
    <n v="7"/>
    <n v="0"/>
    <n v="10.348799999999999"/>
  </r>
  <r>
    <n v="1700"/>
    <x v="824"/>
    <x v="2"/>
    <x v="561"/>
    <n v="40701"/>
    <s v="Second Class"/>
    <s v="SC-20725"/>
    <s v="Steven Cartwright"/>
    <x v="0"/>
    <s v="United States"/>
    <s v="Seattle"/>
    <x v="4"/>
    <n v="98115"/>
    <x v="1"/>
    <s v="FUR-TA-10004086"/>
    <x v="0"/>
    <x v="3"/>
    <s v="KI Adjustable-Height Table"/>
    <n v="515.88"/>
    <n v="6"/>
    <n v="0"/>
    <n v="113.49359999999999"/>
  </r>
  <r>
    <n v="1701"/>
    <x v="825"/>
    <x v="1"/>
    <x v="562"/>
    <n v="41105"/>
    <s v="Second Class"/>
    <s v="ND-18370"/>
    <s v="Natalie DeCherney"/>
    <x v="0"/>
    <s v="United States"/>
    <s v="New York City"/>
    <x v="15"/>
    <n v="10035"/>
    <x v="3"/>
    <s v="OFF-BI-10000320"/>
    <x v="1"/>
    <x v="8"/>
    <s v="GBC Plastic Binding Combs"/>
    <n v="11.808"/>
    <n v="2"/>
    <n v="0.2"/>
    <n v="4.2804000000000002"/>
  </r>
  <r>
    <n v="1702"/>
    <x v="825"/>
    <x v="1"/>
    <x v="562"/>
    <n v="41105"/>
    <s v="Second Class"/>
    <s v="ND-18370"/>
    <s v="Natalie DeCherney"/>
    <x v="0"/>
    <s v="United States"/>
    <s v="New York City"/>
    <x v="15"/>
    <n v="10035"/>
    <x v="3"/>
    <s v="FUR-CH-10000595"/>
    <x v="0"/>
    <x v="1"/>
    <s v="Safco Contoured Stacking Chairs"/>
    <n v="1931.04"/>
    <n v="9"/>
    <n v="0.1"/>
    <n v="321.83999999999992"/>
  </r>
  <r>
    <n v="1703"/>
    <x v="825"/>
    <x v="1"/>
    <x v="562"/>
    <n v="41105"/>
    <s v="Second Class"/>
    <s v="ND-18370"/>
    <s v="Natalie DeCherney"/>
    <x v="0"/>
    <s v="United States"/>
    <s v="New York City"/>
    <x v="15"/>
    <n v="10035"/>
    <x v="3"/>
    <s v="OFF-PA-10000349"/>
    <x v="1"/>
    <x v="10"/>
    <s v="Staples"/>
    <n v="9.9600000000000009"/>
    <n v="2"/>
    <n v="0"/>
    <n v="4.6812000000000005"/>
  </r>
  <r>
    <n v="1704"/>
    <x v="826"/>
    <x v="2"/>
    <x v="563"/>
    <n v="40581"/>
    <s v="Standard Class"/>
    <s v="CD-12790"/>
    <s v="Cynthia Delaney"/>
    <x v="2"/>
    <s v="United States"/>
    <s v="San Diego"/>
    <x v="1"/>
    <n v="92037"/>
    <x v="1"/>
    <s v="OFF-FA-10001843"/>
    <x v="1"/>
    <x v="13"/>
    <s v="Staples"/>
    <n v="12.350000000000001"/>
    <n v="5"/>
    <n v="0"/>
    <n v="5.8045"/>
  </r>
  <r>
    <n v="1705"/>
    <x v="827"/>
    <x v="0"/>
    <x v="387"/>
    <n v="41342"/>
    <s v="Same Day"/>
    <s v="PG-18820"/>
    <s v="Patrick Gardner"/>
    <x v="0"/>
    <s v="United States"/>
    <s v="Glendale"/>
    <x v="16"/>
    <n v="85301"/>
    <x v="1"/>
    <s v="OFF-BI-10003676"/>
    <x v="1"/>
    <x v="8"/>
    <s v="GBC Standard Recycled Report Covers, Clear Plastic Sheets"/>
    <n v="9.7020000000000017"/>
    <n v="3"/>
    <n v="0.7"/>
    <n v="-7.1147999999999989"/>
  </r>
  <r>
    <n v="1706"/>
    <x v="828"/>
    <x v="1"/>
    <x v="6"/>
    <n v="41239"/>
    <s v="Standard Class"/>
    <s v="IM-15070"/>
    <s v="Irene Maddox"/>
    <x v="0"/>
    <s v="United States"/>
    <s v="Philadelphia"/>
    <x v="9"/>
    <n v="19120"/>
    <x v="3"/>
    <s v="OFF-BI-10003638"/>
    <x v="1"/>
    <x v="8"/>
    <s v="GBC Durable Plastic Covers"/>
    <n v="11.610000000000003"/>
    <n v="2"/>
    <n v="0.7"/>
    <n v="-9.2880000000000003"/>
  </r>
  <r>
    <n v="1707"/>
    <x v="829"/>
    <x v="3"/>
    <x v="505"/>
    <n v="41949"/>
    <s v="Standard Class"/>
    <s v="JK-15205"/>
    <s v="Jamie Kunitz"/>
    <x v="0"/>
    <s v="United States"/>
    <s v="San Francisco"/>
    <x v="1"/>
    <n v="94122"/>
    <x v="1"/>
    <s v="OFF-LA-10003077"/>
    <x v="1"/>
    <x v="2"/>
    <s v="Avery 500"/>
    <n v="43.86"/>
    <n v="6"/>
    <n v="0"/>
    <n v="20.614199999999997"/>
  </r>
  <r>
    <n v="1708"/>
    <x v="829"/>
    <x v="3"/>
    <x v="505"/>
    <n v="41949"/>
    <s v="Standard Class"/>
    <s v="JK-15205"/>
    <s v="Jamie Kunitz"/>
    <x v="0"/>
    <s v="United States"/>
    <s v="San Francisco"/>
    <x v="1"/>
    <n v="94122"/>
    <x v="1"/>
    <s v="TEC-PH-10003505"/>
    <x v="2"/>
    <x v="7"/>
    <s v="Geemarc AmpliPOWER60"/>
    <n v="148.47999999999999"/>
    <n v="2"/>
    <n v="0.2"/>
    <n v="16.703999999999986"/>
  </r>
  <r>
    <n v="1709"/>
    <x v="829"/>
    <x v="3"/>
    <x v="505"/>
    <n v="41949"/>
    <s v="Standard Class"/>
    <s v="JK-15205"/>
    <s v="Jamie Kunitz"/>
    <x v="0"/>
    <s v="United States"/>
    <s v="San Francisco"/>
    <x v="1"/>
    <n v="94122"/>
    <x v="1"/>
    <s v="OFF-PA-10003424"/>
    <x v="1"/>
    <x v="10"/>
    <s v="&quot;While you Were Out&quot; Message Book, One Form per Page"/>
    <n v="7.42"/>
    <n v="2"/>
    <n v="0"/>
    <n v="3.71"/>
  </r>
  <r>
    <n v="1710"/>
    <x v="829"/>
    <x v="3"/>
    <x v="505"/>
    <n v="41949"/>
    <s v="Standard Class"/>
    <s v="JK-15205"/>
    <s v="Jamie Kunitz"/>
    <x v="0"/>
    <s v="United States"/>
    <s v="San Francisco"/>
    <x v="1"/>
    <n v="94122"/>
    <x v="1"/>
    <s v="FUR-CH-10003061"/>
    <x v="0"/>
    <x v="1"/>
    <s v="Global Leather Task Chair, Black"/>
    <n v="71.992000000000004"/>
    <n v="1"/>
    <n v="0.2"/>
    <n v="-0.89990000000001302"/>
  </r>
  <r>
    <n v="1711"/>
    <x v="829"/>
    <x v="3"/>
    <x v="505"/>
    <n v="41949"/>
    <s v="Standard Class"/>
    <s v="JK-15205"/>
    <s v="Jamie Kunitz"/>
    <x v="0"/>
    <s v="United States"/>
    <s v="San Francisco"/>
    <x v="1"/>
    <n v="94122"/>
    <x v="1"/>
    <s v="OFF-AR-10003514"/>
    <x v="1"/>
    <x v="6"/>
    <s v="4009 Highlighters by Sanford"/>
    <n v="19.899999999999999"/>
    <n v="5"/>
    <n v="0"/>
    <n v="6.5669999999999984"/>
  </r>
  <r>
    <n v="1712"/>
    <x v="829"/>
    <x v="3"/>
    <x v="505"/>
    <n v="41949"/>
    <s v="Standard Class"/>
    <s v="JK-15205"/>
    <s v="Jamie Kunitz"/>
    <x v="0"/>
    <s v="United States"/>
    <s v="San Francisco"/>
    <x v="1"/>
    <n v="94122"/>
    <x v="1"/>
    <s v="OFF-AP-10002684"/>
    <x v="1"/>
    <x v="9"/>
    <s v="Acco 7-Outlet Masterpiece Power Center, Wihtout Fax/Phone Line Protection"/>
    <n v="1702.12"/>
    <n v="14"/>
    <n v="0"/>
    <n v="510.63599999999985"/>
  </r>
  <r>
    <n v="1713"/>
    <x v="830"/>
    <x v="1"/>
    <x v="564"/>
    <n v="40943"/>
    <s v="Standard Class"/>
    <s v="JP-15520"/>
    <s v="Jeremy Pistek"/>
    <x v="0"/>
    <s v="United States"/>
    <s v="Houston"/>
    <x v="5"/>
    <n v="77070"/>
    <x v="2"/>
    <s v="OFF-PA-10004405"/>
    <x v="1"/>
    <x v="10"/>
    <s v="Rediform Voice Mail Log Books"/>
    <n v="14.303999999999998"/>
    <n v="6"/>
    <n v="0.2"/>
    <n v="5.0064000000000002"/>
  </r>
  <r>
    <n v="1714"/>
    <x v="831"/>
    <x v="3"/>
    <x v="565"/>
    <n v="41896"/>
    <s v="Second Class"/>
    <s v="MM-18055"/>
    <s v="Michelle Moray"/>
    <x v="0"/>
    <s v="United States"/>
    <s v="Chicago"/>
    <x v="10"/>
    <n v="60610"/>
    <x v="2"/>
    <s v="FUR-TA-10004289"/>
    <x v="0"/>
    <x v="3"/>
    <s v="BoxOffice By Design Rectangular and Half-Moon Meeting Room Tables"/>
    <n v="765.625"/>
    <n v="7"/>
    <n v="0.5"/>
    <n v="-566.5625"/>
  </r>
  <r>
    <n v="1715"/>
    <x v="832"/>
    <x v="3"/>
    <x v="566"/>
    <n v="41926"/>
    <s v="Standard Class"/>
    <s v="DC-13285"/>
    <s v="Debra Catini"/>
    <x v="0"/>
    <s v="United States"/>
    <s v="San Francisco"/>
    <x v="1"/>
    <n v="94110"/>
    <x v="1"/>
    <s v="FUR-BO-10003965"/>
    <x v="0"/>
    <x v="0"/>
    <s v="O'Sullivan Manor Hill 2-Door Library in Brianna Oak"/>
    <n v="307.666"/>
    <n v="2"/>
    <n v="0.15"/>
    <n v="-14.478399999999979"/>
  </r>
  <r>
    <n v="1716"/>
    <x v="833"/>
    <x v="0"/>
    <x v="567"/>
    <n v="41399"/>
    <s v="Standard Class"/>
    <s v="JL-15835"/>
    <s v="John Lee"/>
    <x v="0"/>
    <s v="United States"/>
    <s v="New York City"/>
    <x v="15"/>
    <n v="10011"/>
    <x v="3"/>
    <s v="OFF-BI-10003314"/>
    <x v="1"/>
    <x v="8"/>
    <s v="Tuff Stuff Recycled Round Ring Binders"/>
    <n v="7.7120000000000006"/>
    <n v="2"/>
    <n v="0.2"/>
    <n v="2.7956000000000003"/>
  </r>
  <r>
    <n v="1717"/>
    <x v="834"/>
    <x v="0"/>
    <x v="288"/>
    <n v="41419"/>
    <s v="Standard Class"/>
    <s v="BN-11515"/>
    <s v="Bradley Nguyen"/>
    <x v="0"/>
    <s v="United States"/>
    <s v="New York City"/>
    <x v="15"/>
    <n v="10011"/>
    <x v="3"/>
    <s v="OFF-AP-10001563"/>
    <x v="1"/>
    <x v="9"/>
    <s v="Belkin Premiere Surge Master II 8-outlet surge protector"/>
    <n v="242.89999999999998"/>
    <n v="5"/>
    <n v="0"/>
    <n v="70.440999999999974"/>
  </r>
  <r>
    <n v="1718"/>
    <x v="834"/>
    <x v="0"/>
    <x v="288"/>
    <n v="41419"/>
    <s v="Standard Class"/>
    <s v="BN-11515"/>
    <s v="Bradley Nguyen"/>
    <x v="0"/>
    <s v="United States"/>
    <s v="New York City"/>
    <x v="15"/>
    <n v="10011"/>
    <x v="3"/>
    <s v="OFF-ST-10004123"/>
    <x v="1"/>
    <x v="4"/>
    <s v="Safco Industrial Wire Shelving System"/>
    <n v="454.90000000000003"/>
    <n v="5"/>
    <n v="0"/>
    <n v="0"/>
  </r>
  <r>
    <n v="1719"/>
    <x v="834"/>
    <x v="0"/>
    <x v="288"/>
    <n v="41419"/>
    <s v="Standard Class"/>
    <s v="BN-11515"/>
    <s v="Bradley Nguyen"/>
    <x v="0"/>
    <s v="United States"/>
    <s v="New York City"/>
    <x v="15"/>
    <n v="10011"/>
    <x v="3"/>
    <s v="FUR-FU-10002088"/>
    <x v="0"/>
    <x v="5"/>
    <s v="Nu-Dell Float Frame 11 x 14 1/2"/>
    <n v="35.92"/>
    <n v="4"/>
    <n v="0"/>
    <n v="15.086400000000001"/>
  </r>
  <r>
    <n v="1720"/>
    <x v="834"/>
    <x v="0"/>
    <x v="288"/>
    <n v="41419"/>
    <s v="Standard Class"/>
    <s v="BN-11515"/>
    <s v="Bradley Nguyen"/>
    <x v="0"/>
    <s v="United States"/>
    <s v="New York City"/>
    <x v="15"/>
    <n v="10011"/>
    <x v="3"/>
    <s v="FUR-FU-10000010"/>
    <x v="0"/>
    <x v="5"/>
    <s v="DAX Value U-Channel Document Frames, Easel Back"/>
    <n v="39.76"/>
    <n v="8"/>
    <n v="0"/>
    <n v="12.325599999999998"/>
  </r>
  <r>
    <n v="1721"/>
    <x v="834"/>
    <x v="0"/>
    <x v="288"/>
    <n v="41419"/>
    <s v="Standard Class"/>
    <s v="BN-11515"/>
    <s v="Bradley Nguyen"/>
    <x v="0"/>
    <s v="United States"/>
    <s v="New York City"/>
    <x v="15"/>
    <n v="10011"/>
    <x v="3"/>
    <s v="OFF-BI-10002824"/>
    <x v="1"/>
    <x v="8"/>
    <s v="Recycled Easel Ring Binders"/>
    <n v="47.744"/>
    <n v="4"/>
    <n v="0.2"/>
    <n v="14.919999999999995"/>
  </r>
  <r>
    <n v="1722"/>
    <x v="835"/>
    <x v="1"/>
    <x v="139"/>
    <n v="41268"/>
    <s v="Standard Class"/>
    <s v="KD-16345"/>
    <s v="Katherine Ducich"/>
    <x v="0"/>
    <s v="United States"/>
    <s v="Chicago"/>
    <x v="10"/>
    <n v="60623"/>
    <x v="2"/>
    <s v="TEC-PH-10001061"/>
    <x v="2"/>
    <x v="7"/>
    <s v="Apple iPhone 5C"/>
    <n v="159.98400000000001"/>
    <n v="2"/>
    <n v="0.2"/>
    <n v="11.998799999999996"/>
  </r>
  <r>
    <n v="1723"/>
    <x v="835"/>
    <x v="1"/>
    <x v="139"/>
    <n v="41268"/>
    <s v="Standard Class"/>
    <s v="KD-16345"/>
    <s v="Katherine Ducich"/>
    <x v="0"/>
    <s v="United States"/>
    <s v="Chicago"/>
    <x v="10"/>
    <n v="60623"/>
    <x v="2"/>
    <s v="TEC-AC-10000736"/>
    <x v="2"/>
    <x v="11"/>
    <s v="Logitech G600 MMO Gaming Mouse"/>
    <n v="255.96799999999999"/>
    <n v="4"/>
    <n v="0.2"/>
    <n v="51.193599999999996"/>
  </r>
  <r>
    <n v="1724"/>
    <x v="835"/>
    <x v="1"/>
    <x v="139"/>
    <n v="41268"/>
    <s v="Standard Class"/>
    <s v="KD-16345"/>
    <s v="Katherine Ducich"/>
    <x v="0"/>
    <s v="United States"/>
    <s v="Chicago"/>
    <x v="10"/>
    <n v="60623"/>
    <x v="2"/>
    <s v="FUR-BO-10003966"/>
    <x v="0"/>
    <x v="0"/>
    <s v="Sauder Facets Collection Library, Sky Alder Finish"/>
    <n v="359.05799999999994"/>
    <n v="3"/>
    <n v="0.3"/>
    <n v="-71.811600000000027"/>
  </r>
  <r>
    <n v="1725"/>
    <x v="836"/>
    <x v="1"/>
    <x v="546"/>
    <n v="41263"/>
    <s v="First Class"/>
    <s v="JK-15370"/>
    <s v="Jay Kimmel"/>
    <x v="0"/>
    <s v="United States"/>
    <s v="Philadelphia"/>
    <x v="9"/>
    <n v="19143"/>
    <x v="3"/>
    <s v="OFF-AP-10000828"/>
    <x v="1"/>
    <x v="9"/>
    <s v="Avanti 4.4 Cu. Ft. Refrigerator"/>
    <n v="434.35199999999998"/>
    <n v="3"/>
    <n v="0.2"/>
    <n v="43.43519999999998"/>
  </r>
  <r>
    <n v="1726"/>
    <x v="836"/>
    <x v="1"/>
    <x v="546"/>
    <n v="41263"/>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n v="41263"/>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n v="41764"/>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n v="41312"/>
    <s v="Same Day"/>
    <s v="CA-12265"/>
    <s v="Christina Anderson"/>
    <x v="0"/>
    <s v="United States"/>
    <s v="Springfield"/>
    <x v="17"/>
    <n v="22153"/>
    <x v="0"/>
    <s v="TEC-AC-10003063"/>
    <x v="2"/>
    <x v="11"/>
    <s v="Micro Innovations USB RF Wireless Keyboard with Mouse"/>
    <n v="100"/>
    <n v="4"/>
    <n v="0"/>
    <n v="21"/>
  </r>
  <r>
    <n v="1730"/>
    <x v="838"/>
    <x v="0"/>
    <x v="569"/>
    <n v="41312"/>
    <s v="Same Day"/>
    <s v="CA-12265"/>
    <s v="Christina Anderson"/>
    <x v="0"/>
    <s v="United States"/>
    <s v="Springfield"/>
    <x v="17"/>
    <n v="22153"/>
    <x v="0"/>
    <s v="OFF-LA-10001045"/>
    <x v="1"/>
    <x v="2"/>
    <s v="Permanent Self-Adhesive File Folder Labels for Typewriters by Universal"/>
    <n v="7.83"/>
    <n v="3"/>
    <n v="0"/>
    <n v="3.6017999999999999"/>
  </r>
  <r>
    <n v="1731"/>
    <x v="839"/>
    <x v="2"/>
    <x v="450"/>
    <n v="40819"/>
    <s v="Standard Class"/>
    <s v="KD-16495"/>
    <s v="Keith Dawkins"/>
    <x v="1"/>
    <s v="United States"/>
    <s v="Fayetteville"/>
    <x v="3"/>
    <n v="28314"/>
    <x v="0"/>
    <s v="OFF-PA-10001457"/>
    <x v="1"/>
    <x v="10"/>
    <s v="White GlueTop Scratch Pads"/>
    <n v="96.256"/>
    <n v="8"/>
    <n v="0.2"/>
    <n v="31.283199999999987"/>
  </r>
  <r>
    <n v="1732"/>
    <x v="839"/>
    <x v="2"/>
    <x v="450"/>
    <n v="40819"/>
    <s v="Standard Class"/>
    <s v="KD-16495"/>
    <s v="Keith Dawkins"/>
    <x v="1"/>
    <s v="United States"/>
    <s v="Fayetteville"/>
    <x v="3"/>
    <n v="28314"/>
    <x v="0"/>
    <s v="OFF-PA-10001804"/>
    <x v="1"/>
    <x v="10"/>
    <s v="Xerox 195"/>
    <n v="10.688000000000001"/>
    <n v="2"/>
    <n v="0.2"/>
    <n v="3.7407999999999997"/>
  </r>
  <r>
    <n v="1733"/>
    <x v="840"/>
    <x v="0"/>
    <x v="212"/>
    <n v="41470"/>
    <s v="Standard Class"/>
    <s v="LH-17155"/>
    <s v="Logan Haushalter"/>
    <x v="0"/>
    <s v="United States"/>
    <s v="Dallas"/>
    <x v="5"/>
    <n v="75081"/>
    <x v="2"/>
    <s v="OFF-ST-10000689"/>
    <x v="1"/>
    <x v="4"/>
    <s v="Fellowes Strictly Business Drawer File, Letter/Legal Size"/>
    <n v="338.04"/>
    <n v="3"/>
    <n v="0.2"/>
    <n v="-33.804000000000002"/>
  </r>
  <r>
    <n v="1734"/>
    <x v="840"/>
    <x v="0"/>
    <x v="212"/>
    <n v="41470"/>
    <s v="Standard Class"/>
    <s v="LH-17155"/>
    <s v="Logan Haushalter"/>
    <x v="0"/>
    <s v="United States"/>
    <s v="Dallas"/>
    <x v="5"/>
    <n v="75081"/>
    <x v="2"/>
    <s v="OFF-AR-10002135"/>
    <x v="1"/>
    <x v="6"/>
    <s v="Boston Heavy-Duty Trimline Electric Pencil Sharpeners"/>
    <n v="154.24"/>
    <n v="4"/>
    <n v="0.2"/>
    <n v="17.351999999999975"/>
  </r>
  <r>
    <n v="1735"/>
    <x v="841"/>
    <x v="3"/>
    <x v="570"/>
    <n v="41853"/>
    <s v="Second Class"/>
    <s v="AG-10675"/>
    <s v="Anna Gayman"/>
    <x v="0"/>
    <s v="United States"/>
    <s v="Jacksonville"/>
    <x v="3"/>
    <n v="28540"/>
    <x v="0"/>
    <s v="OFF-AP-10002082"/>
    <x v="1"/>
    <x v="9"/>
    <s v="Holmes HEPA Air Purifier"/>
    <n v="34.848000000000006"/>
    <n v="2"/>
    <n v="0.2"/>
    <n v="6.5339999999999971"/>
  </r>
  <r>
    <n v="1736"/>
    <x v="841"/>
    <x v="3"/>
    <x v="570"/>
    <n v="41853"/>
    <s v="Second Class"/>
    <s v="AG-10675"/>
    <s v="Anna Gayman"/>
    <x v="0"/>
    <s v="United States"/>
    <s v="Jacksonville"/>
    <x v="3"/>
    <n v="28540"/>
    <x v="0"/>
    <s v="TEC-PH-10003442"/>
    <x v="2"/>
    <x v="7"/>
    <s v="Samsung Replacement EH64AVFWE Premium Headset"/>
    <n v="22"/>
    <n v="5"/>
    <n v="0.2"/>
    <n v="1.375"/>
  </r>
  <r>
    <n v="1737"/>
    <x v="841"/>
    <x v="3"/>
    <x v="570"/>
    <n v="41853"/>
    <s v="Second Class"/>
    <s v="AG-10675"/>
    <s v="Anna Gayman"/>
    <x v="0"/>
    <s v="United States"/>
    <s v="Jacksonville"/>
    <x v="3"/>
    <n v="28540"/>
    <x v="0"/>
    <s v="OFF-AR-10002833"/>
    <x v="1"/>
    <x v="6"/>
    <s v="Newell 322"/>
    <n v="4.3680000000000003"/>
    <n v="3"/>
    <n v="0.2"/>
    <n v="0.3822000000000001"/>
  </r>
  <r>
    <n v="1738"/>
    <x v="842"/>
    <x v="1"/>
    <x v="37"/>
    <n v="41161"/>
    <s v="Standard Class"/>
    <s v="DB-13120"/>
    <s v="David Bremer"/>
    <x v="1"/>
    <s v="United States"/>
    <s v="San Francisco"/>
    <x v="1"/>
    <n v="94122"/>
    <x v="1"/>
    <s v="OFF-ST-10001325"/>
    <x v="1"/>
    <x v="4"/>
    <s v="Sterilite Officeware Hinged File Box"/>
    <n v="31.44"/>
    <n v="3"/>
    <n v="0"/>
    <n v="8.4888000000000012"/>
  </r>
  <r>
    <n v="1739"/>
    <x v="842"/>
    <x v="1"/>
    <x v="37"/>
    <n v="41161"/>
    <s v="Standard Class"/>
    <s v="DB-13120"/>
    <s v="David Bremer"/>
    <x v="1"/>
    <s v="United States"/>
    <s v="San Francisco"/>
    <x v="1"/>
    <n v="94122"/>
    <x v="1"/>
    <s v="TEC-AC-10003038"/>
    <x v="2"/>
    <x v="11"/>
    <s v="Kingston Digital DataTraveler 16GB USB 2.0"/>
    <n v="17.899999999999999"/>
    <n v="2"/>
    <n v="0"/>
    <n v="3.400999999999998"/>
  </r>
  <r>
    <n v="1740"/>
    <x v="842"/>
    <x v="1"/>
    <x v="37"/>
    <n v="41161"/>
    <s v="Standard Class"/>
    <s v="DB-13120"/>
    <s v="David Bremer"/>
    <x v="1"/>
    <s v="United States"/>
    <s v="San Francisco"/>
    <x v="1"/>
    <n v="94122"/>
    <x v="1"/>
    <s v="TEC-AC-10003590"/>
    <x v="2"/>
    <x v="11"/>
    <s v="TRENDnet 56K USB 2.0 Phone, Internet and Fax Modem"/>
    <n v="129.44999999999999"/>
    <n v="5"/>
    <n v="0"/>
    <n v="46.601999999999997"/>
  </r>
  <r>
    <n v="1741"/>
    <x v="843"/>
    <x v="2"/>
    <x v="128"/>
    <n v="40771"/>
    <s v="Standard Class"/>
    <s v="ED-13885"/>
    <s v="Emily Ducich"/>
    <x v="2"/>
    <s v="United States"/>
    <s v="San Diego"/>
    <x v="1"/>
    <n v="92037"/>
    <x v="1"/>
    <s v="OFF-LA-10000262"/>
    <x v="1"/>
    <x v="2"/>
    <s v="Avery 494"/>
    <n v="20.88"/>
    <n v="8"/>
    <n v="0"/>
    <n v="9.6047999999999991"/>
  </r>
  <r>
    <n v="1742"/>
    <x v="844"/>
    <x v="3"/>
    <x v="505"/>
    <n v="41947"/>
    <s v="Standard Class"/>
    <s v="MC-18100"/>
    <s v="Mick Crebagga"/>
    <x v="0"/>
    <s v="United States"/>
    <s v="Philadelphia"/>
    <x v="9"/>
    <n v="19140"/>
    <x v="3"/>
    <s v="OFF-PA-10004355"/>
    <x v="1"/>
    <x v="10"/>
    <s v="Xerox 231"/>
    <n v="20.736000000000004"/>
    <n v="4"/>
    <n v="0.2"/>
    <n v="7.2576000000000001"/>
  </r>
  <r>
    <n v="1743"/>
    <x v="844"/>
    <x v="3"/>
    <x v="505"/>
    <n v="41947"/>
    <s v="Standard Class"/>
    <s v="MC-18100"/>
    <s v="Mick Crebagga"/>
    <x v="0"/>
    <s v="United States"/>
    <s v="Philadelphia"/>
    <x v="9"/>
    <n v="19140"/>
    <x v="3"/>
    <s v="FUR-FU-10004415"/>
    <x v="0"/>
    <x v="5"/>
    <s v="Stacking Tray, Side-Loading, Legal, Smoke"/>
    <n v="7.168000000000001"/>
    <n v="2"/>
    <n v="0.2"/>
    <n v="0.98559999999999937"/>
  </r>
  <r>
    <n v="1744"/>
    <x v="844"/>
    <x v="3"/>
    <x v="505"/>
    <n v="41947"/>
    <s v="Standard Class"/>
    <s v="MC-18100"/>
    <s v="Mick Crebagga"/>
    <x v="0"/>
    <s v="United States"/>
    <s v="Philadelphia"/>
    <x v="9"/>
    <n v="19140"/>
    <x v="3"/>
    <s v="OFF-ST-10002486"/>
    <x v="1"/>
    <x v="4"/>
    <s v="Eldon Shelf Savers Cubes and Bins"/>
    <n v="11.168000000000001"/>
    <n v="2"/>
    <n v="0.2"/>
    <n v="-2.5128000000000008"/>
  </r>
  <r>
    <n v="1745"/>
    <x v="844"/>
    <x v="3"/>
    <x v="505"/>
    <n v="41947"/>
    <s v="Standard Class"/>
    <s v="MC-18100"/>
    <s v="Mick Crebagga"/>
    <x v="0"/>
    <s v="United States"/>
    <s v="Philadelphia"/>
    <x v="9"/>
    <n v="19140"/>
    <x v="3"/>
    <s v="TEC-AC-10001142"/>
    <x v="2"/>
    <x v="11"/>
    <s v="First Data FD10 PIN Pad"/>
    <n v="442.40000000000003"/>
    <n v="7"/>
    <n v="0.2"/>
    <n v="-55.300000000000068"/>
  </r>
  <r>
    <n v="1746"/>
    <x v="845"/>
    <x v="2"/>
    <x v="571"/>
    <n v="40703"/>
    <s v="First Class"/>
    <s v="BM-11785"/>
    <s v="Bryan Mills"/>
    <x v="0"/>
    <s v="United States"/>
    <s v="Rochester"/>
    <x v="15"/>
    <n v="14609"/>
    <x v="3"/>
    <s v="OFF-AR-10002656"/>
    <x v="1"/>
    <x v="6"/>
    <s v="Sanford Liquid Accent Highlighters"/>
    <n v="13.36"/>
    <n v="2"/>
    <n v="0"/>
    <n v="4.9431999999999992"/>
  </r>
  <r>
    <n v="1747"/>
    <x v="846"/>
    <x v="0"/>
    <x v="572"/>
    <n v="41504"/>
    <s v="Second Class"/>
    <s v="EM-14065"/>
    <s v="Erin Mull"/>
    <x v="0"/>
    <s v="United States"/>
    <s v="Jacksonville"/>
    <x v="3"/>
    <n v="28540"/>
    <x v="0"/>
    <s v="OFF-BI-10000138"/>
    <x v="1"/>
    <x v="8"/>
    <s v="Acco Translucent Poly Ring Binders"/>
    <n v="11.232000000000001"/>
    <n v="8"/>
    <n v="0.7"/>
    <n v="-8.2367999999999988"/>
  </r>
  <r>
    <n v="1748"/>
    <x v="846"/>
    <x v="0"/>
    <x v="572"/>
    <n v="41504"/>
    <s v="Second Class"/>
    <s v="EM-14065"/>
    <s v="Erin Mull"/>
    <x v="0"/>
    <s v="United States"/>
    <s v="Jacksonville"/>
    <x v="3"/>
    <n v="28540"/>
    <x v="0"/>
    <s v="OFF-PA-10004947"/>
    <x v="1"/>
    <x v="10"/>
    <s v="Staples"/>
    <n v="10.272000000000002"/>
    <n v="3"/>
    <n v="0.2"/>
    <n v="3.2099999999999982"/>
  </r>
  <r>
    <n v="1749"/>
    <x v="847"/>
    <x v="2"/>
    <x v="573"/>
    <n v="40662"/>
    <s v="Standard Class"/>
    <s v="DA-13450"/>
    <s v="Dianna Arnett"/>
    <x v="2"/>
    <s v="United States"/>
    <s v="Houston"/>
    <x v="5"/>
    <n v="77095"/>
    <x v="2"/>
    <s v="OFF-PA-10003543"/>
    <x v="1"/>
    <x v="10"/>
    <s v="Xerox 1985"/>
    <n v="10.368000000000002"/>
    <n v="2"/>
    <n v="0.2"/>
    <n v="3.6288"/>
  </r>
  <r>
    <n v="1750"/>
    <x v="847"/>
    <x v="2"/>
    <x v="573"/>
    <n v="40662"/>
    <s v="Standard Class"/>
    <s v="DA-13450"/>
    <s v="Dianna Arnett"/>
    <x v="2"/>
    <s v="United States"/>
    <s v="Houston"/>
    <x v="5"/>
    <n v="77095"/>
    <x v="2"/>
    <s v="OFF-AR-10002221"/>
    <x v="1"/>
    <x v="6"/>
    <s v="12 Colored Short Pencils"/>
    <n v="6.24"/>
    <n v="3"/>
    <n v="0.2"/>
    <n v="0.54600000000000071"/>
  </r>
  <r>
    <n v="1751"/>
    <x v="848"/>
    <x v="1"/>
    <x v="6"/>
    <n v="41240"/>
    <s v="Standard Class"/>
    <s v="MO-17800"/>
    <s v="Meg O'Connel"/>
    <x v="2"/>
    <s v="United States"/>
    <s v="San Antonio"/>
    <x v="5"/>
    <n v="78207"/>
    <x v="2"/>
    <s v="FUR-TA-10004607"/>
    <x v="0"/>
    <x v="3"/>
    <s v="Hon 2111 Invitation Series Straight Table"/>
    <n v="206.96200000000002"/>
    <n v="2"/>
    <n v="0.3"/>
    <n v="-32.522600000000011"/>
  </r>
  <r>
    <n v="1752"/>
    <x v="849"/>
    <x v="3"/>
    <x v="336"/>
    <n v="41930"/>
    <s v="First Class"/>
    <s v="JW-15955"/>
    <s v="Joni Wasserman"/>
    <x v="0"/>
    <s v="United States"/>
    <s v="Oakland"/>
    <x v="1"/>
    <n v="94601"/>
    <x v="1"/>
    <s v="FUR-FU-10001918"/>
    <x v="0"/>
    <x v="5"/>
    <s v="C-Line Cubicle Keepers Polyproplyene Holder With Velcro Backings"/>
    <n v="9.4600000000000009"/>
    <n v="2"/>
    <n v="0"/>
    <n v="3.6894000000000009"/>
  </r>
  <r>
    <n v="1753"/>
    <x v="850"/>
    <x v="3"/>
    <x v="574"/>
    <n v="41979"/>
    <s v="First Class"/>
    <s v="VW-21775"/>
    <s v="Victoria Wilson"/>
    <x v="1"/>
    <s v="United States"/>
    <s v="San Francisco"/>
    <x v="1"/>
    <n v="94122"/>
    <x v="1"/>
    <s v="OFF-ST-10004340"/>
    <x v="1"/>
    <x v="4"/>
    <s v="Fellowes Mobile File Cart, Black"/>
    <n v="559.62"/>
    <n v="9"/>
    <n v="0"/>
    <n v="151.09740000000002"/>
  </r>
  <r>
    <n v="1754"/>
    <x v="850"/>
    <x v="3"/>
    <x v="574"/>
    <n v="41979"/>
    <s v="First Class"/>
    <s v="VW-21775"/>
    <s v="Victoria Wilson"/>
    <x v="1"/>
    <s v="United States"/>
    <s v="San Francisco"/>
    <x v="1"/>
    <n v="94122"/>
    <x v="1"/>
    <s v="OFF-PA-10004475"/>
    <x v="1"/>
    <x v="10"/>
    <s v="Xerox 1940"/>
    <n v="109.92"/>
    <n v="2"/>
    <n v="0"/>
    <n v="53.860799999999998"/>
  </r>
  <r>
    <n v="1755"/>
    <x v="850"/>
    <x v="3"/>
    <x v="574"/>
    <n v="41979"/>
    <s v="First Class"/>
    <s v="VW-21775"/>
    <s v="Victoria Wilson"/>
    <x v="1"/>
    <s v="United States"/>
    <s v="San Francisco"/>
    <x v="1"/>
    <n v="94122"/>
    <x v="1"/>
    <s v="OFF-PA-10003893"/>
    <x v="1"/>
    <x v="10"/>
    <s v="Xerox 1962"/>
    <n v="8.56"/>
    <n v="2"/>
    <n v="0"/>
    <n v="3.8519999999999994"/>
  </r>
  <r>
    <n v="1756"/>
    <x v="851"/>
    <x v="1"/>
    <x v="575"/>
    <n v="41254"/>
    <s v="Second Class"/>
    <s v="TT-21460"/>
    <s v="Tonja Turnell"/>
    <x v="2"/>
    <s v="United States"/>
    <s v="Fort Worth"/>
    <x v="5"/>
    <n v="76106"/>
    <x v="2"/>
    <s v="OFF-PA-10000100"/>
    <x v="1"/>
    <x v="10"/>
    <s v="Xerox 1945"/>
    <n v="360.71199999999999"/>
    <n v="11"/>
    <n v="0.2"/>
    <n v="130.75810000000001"/>
  </r>
  <r>
    <n v="1757"/>
    <x v="851"/>
    <x v="1"/>
    <x v="575"/>
    <n v="41254"/>
    <s v="Second Class"/>
    <s v="TT-21460"/>
    <s v="Tonja Turnell"/>
    <x v="2"/>
    <s v="United States"/>
    <s v="Fort Worth"/>
    <x v="5"/>
    <n v="76106"/>
    <x v="2"/>
    <s v="TEC-PH-10001817"/>
    <x v="2"/>
    <x v="7"/>
    <s v="Wilson Electronics DB Pro Signal Booster"/>
    <n v="1718.4"/>
    <n v="6"/>
    <n v="0.2"/>
    <n v="150.36000000000013"/>
  </r>
  <r>
    <n v="1758"/>
    <x v="852"/>
    <x v="1"/>
    <x v="562"/>
    <n v="41105"/>
    <s v="First Class"/>
    <s v="SL-20155"/>
    <s v="Sara Luxemburg"/>
    <x v="2"/>
    <s v="United States"/>
    <s v="Houston"/>
    <x v="5"/>
    <n v="77095"/>
    <x v="2"/>
    <s v="OFF-BI-10001765"/>
    <x v="1"/>
    <x v="8"/>
    <s v="Wilson Jones Heavy-Duty Casebound Ring Binders with Metal Hinges"/>
    <n v="41.567999999999991"/>
    <n v="6"/>
    <n v="0.8"/>
    <n v="-66.508800000000036"/>
  </r>
  <r>
    <n v="1759"/>
    <x v="853"/>
    <x v="2"/>
    <x v="218"/>
    <n v="40680"/>
    <s v="Standard Class"/>
    <s v="RM-19375"/>
    <s v="Raymond Messe"/>
    <x v="0"/>
    <s v="United States"/>
    <s v="Houston"/>
    <x v="5"/>
    <n v="77095"/>
    <x v="2"/>
    <s v="TEC-AC-10001013"/>
    <x v="2"/>
    <x v="11"/>
    <s v="Logitech ClearChat Comfort/USB Headset H390"/>
    <n v="46.864000000000004"/>
    <n v="2"/>
    <n v="0.2"/>
    <n v="7.615399999999994"/>
  </r>
  <r>
    <n v="1760"/>
    <x v="854"/>
    <x v="2"/>
    <x v="576"/>
    <n v="40556"/>
    <s v="Standard Class"/>
    <s v="MB-18085"/>
    <s v="Mick Brown"/>
    <x v="0"/>
    <s v="United States"/>
    <s v="Philadelphia"/>
    <x v="9"/>
    <n v="19143"/>
    <x v="3"/>
    <s v="OFF-AR-10003478"/>
    <x v="1"/>
    <x v="6"/>
    <s v="Avery Hi-Liter EverBold Pen Style Fluorescent Highlighters, 4/Pack"/>
    <n v="19.536000000000001"/>
    <n v="3"/>
    <n v="0.2"/>
    <n v="4.8840000000000003"/>
  </r>
  <r>
    <n v="1761"/>
    <x v="855"/>
    <x v="1"/>
    <x v="577"/>
    <n v="41161"/>
    <s v="Standard Class"/>
    <s v="AG-10900"/>
    <s v="Arthur Gainer"/>
    <x v="0"/>
    <s v="United States"/>
    <s v="San Diego"/>
    <x v="1"/>
    <n v="92105"/>
    <x v="1"/>
    <s v="FUR-BO-10000330"/>
    <x v="0"/>
    <x v="0"/>
    <s v="Sauder Camden County Barrister Bookcase, Planked Cherry Finish"/>
    <n v="411.33199999999999"/>
    <n v="4"/>
    <n v="0.15"/>
    <n v="-4.8391999999999769"/>
  </r>
  <r>
    <n v="1762"/>
    <x v="855"/>
    <x v="1"/>
    <x v="577"/>
    <n v="41161"/>
    <s v="Standard Class"/>
    <s v="AG-10900"/>
    <s v="Arthur Gainer"/>
    <x v="0"/>
    <s v="United States"/>
    <s v="San Diego"/>
    <x v="1"/>
    <n v="92105"/>
    <x v="1"/>
    <s v="OFF-BI-10001900"/>
    <x v="1"/>
    <x v="8"/>
    <s v="DXL Angle-View Binders with Locking Rings, Black"/>
    <n v="28.752000000000002"/>
    <n v="6"/>
    <n v="0.2"/>
    <n v="9.7037999999999993"/>
  </r>
  <r>
    <n v="1763"/>
    <x v="855"/>
    <x v="1"/>
    <x v="577"/>
    <n v="41161"/>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n v="41495"/>
    <s v="Standard Class"/>
    <s v="ML-17755"/>
    <s v="Max Ludwig"/>
    <x v="2"/>
    <s v="United States"/>
    <s v="Suffolk"/>
    <x v="17"/>
    <n v="23434"/>
    <x v="0"/>
    <s v="OFF-SU-10002573"/>
    <x v="1"/>
    <x v="14"/>
    <s v="Acme 10&quot; Easy Grip Assistive Scissors"/>
    <n v="35.06"/>
    <n v="2"/>
    <n v="0"/>
    <n v="10.517999999999997"/>
  </r>
  <r>
    <n v="1765"/>
    <x v="856"/>
    <x v="0"/>
    <x v="578"/>
    <n v="41495"/>
    <s v="Standard Class"/>
    <s v="ML-17755"/>
    <s v="Max Ludwig"/>
    <x v="2"/>
    <s v="United States"/>
    <s v="Suffolk"/>
    <x v="17"/>
    <n v="23434"/>
    <x v="0"/>
    <s v="OFF-LA-10004484"/>
    <x v="1"/>
    <x v="2"/>
    <s v="Avery 476"/>
    <n v="4.13"/>
    <n v="1"/>
    <n v="0"/>
    <n v="1.8997999999999999"/>
  </r>
  <r>
    <n v="1766"/>
    <x v="856"/>
    <x v="0"/>
    <x v="578"/>
    <n v="41495"/>
    <s v="Standard Class"/>
    <s v="ML-17755"/>
    <s v="Max Ludwig"/>
    <x v="2"/>
    <s v="United States"/>
    <s v="Suffolk"/>
    <x v="17"/>
    <n v="23434"/>
    <x v="0"/>
    <s v="FUR-FU-10001591"/>
    <x v="0"/>
    <x v="5"/>
    <s v="Advantus Panel Wall Certificate Holder - 8.5x11"/>
    <n v="109.8"/>
    <n v="9"/>
    <n v="0"/>
    <n v="46.116000000000007"/>
  </r>
  <r>
    <n v="1767"/>
    <x v="856"/>
    <x v="0"/>
    <x v="578"/>
    <n v="41495"/>
    <s v="Standard Class"/>
    <s v="ML-17755"/>
    <s v="Max Ludwig"/>
    <x v="2"/>
    <s v="United States"/>
    <s v="Suffolk"/>
    <x v="17"/>
    <n v="23434"/>
    <x v="0"/>
    <s v="OFF-LA-10002034"/>
    <x v="1"/>
    <x v="2"/>
    <s v="Avery 478"/>
    <n v="9.82"/>
    <n v="2"/>
    <n v="0"/>
    <n v="4.8117999999999999"/>
  </r>
  <r>
    <n v="1768"/>
    <x v="857"/>
    <x v="2"/>
    <x v="579"/>
    <n v="40628"/>
    <s v="Standard Class"/>
    <s v="CC-12685"/>
    <s v="Craig Carroll"/>
    <x v="0"/>
    <s v="United States"/>
    <s v="Greensboro"/>
    <x v="3"/>
    <n v="27405"/>
    <x v="0"/>
    <s v="OFF-BI-10004410"/>
    <x v="1"/>
    <x v="8"/>
    <s v="C-Line Peel &amp; Stick Add-On Filing Pockets, 8-3/4 x 5-1/8, 10/Pack"/>
    <n v="7.644000000000001"/>
    <n v="4"/>
    <n v="0.7"/>
    <n v="-5.8603999999999985"/>
  </r>
  <r>
    <n v="1769"/>
    <x v="857"/>
    <x v="2"/>
    <x v="579"/>
    <n v="40628"/>
    <s v="Standard Class"/>
    <s v="CC-12685"/>
    <s v="Craig Carroll"/>
    <x v="0"/>
    <s v="United States"/>
    <s v="Greensboro"/>
    <x v="3"/>
    <n v="27405"/>
    <x v="0"/>
    <s v="OFF-BI-10002735"/>
    <x v="1"/>
    <x v="8"/>
    <s v="GBC Prestige Therm-A-Bind Covers"/>
    <n v="51.465000000000018"/>
    <n v="5"/>
    <n v="0.7"/>
    <n v="-39.456499999999991"/>
  </r>
  <r>
    <n v="1770"/>
    <x v="858"/>
    <x v="3"/>
    <x v="580"/>
    <n v="41707"/>
    <s v="Standard Class"/>
    <s v="SC-20770"/>
    <s v="Stewart Carmichael"/>
    <x v="1"/>
    <s v="United States"/>
    <s v="Dallas"/>
    <x v="5"/>
    <n v="75081"/>
    <x v="2"/>
    <s v="OFF-SU-10001935"/>
    <x v="1"/>
    <x v="14"/>
    <s v="Staples"/>
    <n v="6.9760000000000009"/>
    <n v="4"/>
    <n v="0.2"/>
    <n v="-1.3952000000000013"/>
  </r>
  <r>
    <n v="1771"/>
    <x v="858"/>
    <x v="3"/>
    <x v="580"/>
    <n v="41707"/>
    <s v="Standard Class"/>
    <s v="SC-20770"/>
    <s v="Stewart Carmichael"/>
    <x v="1"/>
    <s v="United States"/>
    <s v="Dallas"/>
    <x v="5"/>
    <n v="75081"/>
    <x v="2"/>
    <s v="OFF-BI-10003291"/>
    <x v="1"/>
    <x v="8"/>
    <s v="Wilson Jones Leather-Like Binders with DublLock Round Rings"/>
    <n v="12.221999999999998"/>
    <n v="7"/>
    <n v="0.8"/>
    <n v="-20.166300000000007"/>
  </r>
  <r>
    <n v="1772"/>
    <x v="859"/>
    <x v="0"/>
    <x v="581"/>
    <n v="41608"/>
    <s v="Second Class"/>
    <s v="GG-14650"/>
    <s v="Greg Guthrie"/>
    <x v="1"/>
    <s v="United States"/>
    <s v="Chicago"/>
    <x v="10"/>
    <n v="60623"/>
    <x v="2"/>
    <s v="OFF-ST-10004337"/>
    <x v="1"/>
    <x v="4"/>
    <s v="SAFCO Commercial Wire Shelving, 72h"/>
    <n v="97.984000000000009"/>
    <n v="2"/>
    <n v="0.2"/>
    <n v="-24.496000000000002"/>
  </r>
  <r>
    <n v="1773"/>
    <x v="859"/>
    <x v="0"/>
    <x v="581"/>
    <n v="41608"/>
    <s v="Second Class"/>
    <s v="GG-14650"/>
    <s v="Greg Guthrie"/>
    <x v="1"/>
    <s v="United States"/>
    <s v="Chicago"/>
    <x v="10"/>
    <n v="60623"/>
    <x v="2"/>
    <s v="TEC-AC-10001266"/>
    <x v="2"/>
    <x v="11"/>
    <s v="Memorex Micro Travel Drive 8 GB"/>
    <n v="62.400000000000006"/>
    <n v="6"/>
    <n v="0.2"/>
    <n v="19.499999999999993"/>
  </r>
  <r>
    <n v="1774"/>
    <x v="860"/>
    <x v="2"/>
    <x v="582"/>
    <n v="40666"/>
    <s v="Standard Class"/>
    <s v="MY-18295"/>
    <s v="Muhammed Yedwab"/>
    <x v="1"/>
    <s v="United States"/>
    <s v="Baltimore"/>
    <x v="39"/>
    <n v="21215"/>
    <x v="3"/>
    <s v="OFF-BI-10001628"/>
    <x v="1"/>
    <x v="8"/>
    <s v="Acco Data Flex Cable Posts For Top &amp; Bottom Load Binders, 6&quot; Capacity"/>
    <n v="20.86"/>
    <n v="2"/>
    <n v="0"/>
    <n v="9.3869999999999987"/>
  </r>
  <r>
    <n v="1775"/>
    <x v="860"/>
    <x v="2"/>
    <x v="582"/>
    <n v="40666"/>
    <s v="Standard Class"/>
    <s v="MY-18295"/>
    <s v="Muhammed Yedwab"/>
    <x v="1"/>
    <s v="United States"/>
    <s v="Baltimore"/>
    <x v="39"/>
    <n v="21215"/>
    <x v="3"/>
    <s v="OFF-ST-10000877"/>
    <x v="1"/>
    <x v="4"/>
    <s v="Recycled Steel Personal File for Standard File Folders"/>
    <n v="497.61"/>
    <n v="9"/>
    <n v="0"/>
    <n v="129.37860000000001"/>
  </r>
  <r>
    <n v="1776"/>
    <x v="860"/>
    <x v="2"/>
    <x v="582"/>
    <n v="40666"/>
    <s v="Standard Class"/>
    <s v="MY-18295"/>
    <s v="Muhammed Yedwab"/>
    <x v="1"/>
    <s v="United States"/>
    <s v="Baltimore"/>
    <x v="39"/>
    <n v="21215"/>
    <x v="3"/>
    <s v="OFF-AR-10004752"/>
    <x v="1"/>
    <x v="6"/>
    <s v="Blackstonian Pencils"/>
    <n v="5.34"/>
    <n v="2"/>
    <n v="0"/>
    <n v="1.4952000000000001"/>
  </r>
  <r>
    <n v="1777"/>
    <x v="860"/>
    <x v="2"/>
    <x v="582"/>
    <n v="40666"/>
    <s v="Standard Class"/>
    <s v="MY-18295"/>
    <s v="Muhammed Yedwab"/>
    <x v="1"/>
    <s v="United States"/>
    <s v="Baltimore"/>
    <x v="39"/>
    <n v="21215"/>
    <x v="3"/>
    <s v="OFF-LA-10000452"/>
    <x v="1"/>
    <x v="2"/>
    <s v="Avery 488"/>
    <n v="3.15"/>
    <n v="1"/>
    <n v="0"/>
    <n v="1.512"/>
  </r>
  <r>
    <n v="1778"/>
    <x v="861"/>
    <x v="1"/>
    <x v="27"/>
    <n v="41241"/>
    <s v="Standard Class"/>
    <s v="DP-13000"/>
    <s v="Darren Powers"/>
    <x v="0"/>
    <s v="United States"/>
    <s v="Los Angeles"/>
    <x v="1"/>
    <n v="90004"/>
    <x v="1"/>
    <s v="OFF-PA-10000675"/>
    <x v="1"/>
    <x v="10"/>
    <s v="Xerox 1919"/>
    <n v="368.91"/>
    <n v="9"/>
    <n v="0"/>
    <n v="180.76590000000002"/>
  </r>
  <r>
    <n v="1779"/>
    <x v="861"/>
    <x v="1"/>
    <x v="27"/>
    <n v="41241"/>
    <s v="Standard Class"/>
    <s v="DP-13000"/>
    <s v="Darren Powers"/>
    <x v="0"/>
    <s v="United States"/>
    <s v="Los Angeles"/>
    <x v="1"/>
    <n v="90004"/>
    <x v="1"/>
    <s v="OFF-AR-10003045"/>
    <x v="1"/>
    <x v="6"/>
    <s v="Prang Colored Pencils"/>
    <n v="14.7"/>
    <n v="5"/>
    <n v="0"/>
    <n v="6.6150000000000002"/>
  </r>
  <r>
    <n v="1780"/>
    <x v="862"/>
    <x v="0"/>
    <x v="583"/>
    <n v="41595"/>
    <s v="Standard Class"/>
    <s v="BD-11770"/>
    <s v="Bryan Davis"/>
    <x v="0"/>
    <s v="United States"/>
    <s v="New York City"/>
    <x v="15"/>
    <n v="10011"/>
    <x v="3"/>
    <s v="TEC-AC-10003447"/>
    <x v="2"/>
    <x v="11"/>
    <s v="Micropad Numeric Keypads"/>
    <n v="59.97"/>
    <n v="3"/>
    <n v="0"/>
    <n v="14.992499999999996"/>
  </r>
  <r>
    <n v="1781"/>
    <x v="862"/>
    <x v="0"/>
    <x v="583"/>
    <n v="41595"/>
    <s v="Standard Class"/>
    <s v="BD-11770"/>
    <s v="Bryan Davis"/>
    <x v="0"/>
    <s v="United States"/>
    <s v="New York City"/>
    <x v="15"/>
    <n v="10011"/>
    <x v="3"/>
    <s v="OFF-ST-10002276"/>
    <x v="1"/>
    <x v="4"/>
    <s v="Safco Steel Mobile File Cart"/>
    <n v="83.36"/>
    <n v="1"/>
    <n v="0"/>
    <n v="20.840000000000003"/>
  </r>
  <r>
    <n v="1782"/>
    <x v="863"/>
    <x v="1"/>
    <x v="584"/>
    <n v="41103"/>
    <s v="Standard Class"/>
    <s v="CB-12535"/>
    <s v="Claudia Bergmann"/>
    <x v="1"/>
    <s v="United States"/>
    <s v="Franklin"/>
    <x v="31"/>
    <n v="2038"/>
    <x v="3"/>
    <s v="OFF-PA-10001609"/>
    <x v="1"/>
    <x v="10"/>
    <s v="Tops Wirebound Message Log Books"/>
    <n v="6.58"/>
    <n v="2"/>
    <n v="0"/>
    <n v="3.0267999999999997"/>
  </r>
  <r>
    <n v="1783"/>
    <x v="863"/>
    <x v="1"/>
    <x v="584"/>
    <n v="41103"/>
    <s v="Standard Class"/>
    <s v="CB-12535"/>
    <s v="Claudia Bergmann"/>
    <x v="1"/>
    <s v="United States"/>
    <s v="Franklin"/>
    <x v="31"/>
    <n v="2038"/>
    <x v="3"/>
    <s v="OFF-BI-10001597"/>
    <x v="1"/>
    <x v="8"/>
    <s v="Wilson Jones Ledger-Size, Piano-Hinge Binder, 2&quot;, Blue"/>
    <n v="122.94"/>
    <n v="3"/>
    <n v="0"/>
    <n v="59.011199999999988"/>
  </r>
  <r>
    <n v="1784"/>
    <x v="864"/>
    <x v="3"/>
    <x v="585"/>
    <n v="41909"/>
    <s v="Standard Class"/>
    <s v="JE-15610"/>
    <s v="Jim Epp"/>
    <x v="1"/>
    <s v="United States"/>
    <s v="Milwaukee"/>
    <x v="6"/>
    <n v="53209"/>
    <x v="2"/>
    <s v="OFF-PA-10004475"/>
    <x v="1"/>
    <x v="10"/>
    <s v="Xerox 1940"/>
    <n v="219.84"/>
    <n v="4"/>
    <n v="0"/>
    <n v="107.7216"/>
  </r>
  <r>
    <n v="1785"/>
    <x v="864"/>
    <x v="3"/>
    <x v="585"/>
    <n v="41909"/>
    <s v="Standard Class"/>
    <s v="JE-15610"/>
    <s v="Jim Epp"/>
    <x v="1"/>
    <s v="United States"/>
    <s v="Milwaukee"/>
    <x v="6"/>
    <n v="53209"/>
    <x v="2"/>
    <s v="TEC-AC-10004510"/>
    <x v="2"/>
    <x v="11"/>
    <s v="Logitech Desktop MK120 Mouse and keyboard Combo"/>
    <n v="98.16"/>
    <n v="6"/>
    <n v="0"/>
    <n v="9.8159999999999954"/>
  </r>
  <r>
    <n v="1786"/>
    <x v="864"/>
    <x v="3"/>
    <x v="585"/>
    <n v="41909"/>
    <s v="Standard Class"/>
    <s v="JE-15610"/>
    <s v="Jim Epp"/>
    <x v="1"/>
    <s v="United States"/>
    <s v="Milwaukee"/>
    <x v="6"/>
    <n v="53209"/>
    <x v="2"/>
    <s v="OFF-BI-10002976"/>
    <x v="1"/>
    <x v="8"/>
    <s v="ACCOHIDE Binder by Acco"/>
    <n v="33.04"/>
    <n v="8"/>
    <n v="0"/>
    <n v="15.5288"/>
  </r>
  <r>
    <n v="1787"/>
    <x v="864"/>
    <x v="3"/>
    <x v="585"/>
    <n v="41909"/>
    <s v="Standard Class"/>
    <s v="JE-15610"/>
    <s v="Jim Epp"/>
    <x v="1"/>
    <s v="United States"/>
    <s v="Milwaukee"/>
    <x v="6"/>
    <n v="53209"/>
    <x v="2"/>
    <s v="TEC-PH-10001615"/>
    <x v="2"/>
    <x v="7"/>
    <s v="AT&amp;T CL82213"/>
    <n v="86.97"/>
    <n v="3"/>
    <n v="0"/>
    <n v="25.221299999999989"/>
  </r>
  <r>
    <n v="1788"/>
    <x v="865"/>
    <x v="1"/>
    <x v="586"/>
    <n v="40958"/>
    <s v="Standard Class"/>
    <s v="RP-19855"/>
    <s v="Roy Phan"/>
    <x v="1"/>
    <s v="United States"/>
    <s v="Kenosha"/>
    <x v="6"/>
    <n v="53142"/>
    <x v="2"/>
    <s v="TEC-PH-10001819"/>
    <x v="2"/>
    <x v="7"/>
    <s v="Innergie mMini Combo Duo USB Travel Charging Kit"/>
    <n v="134.97"/>
    <n v="3"/>
    <n v="0"/>
    <n v="64.785599999999988"/>
  </r>
  <r>
    <n v="1789"/>
    <x v="865"/>
    <x v="1"/>
    <x v="586"/>
    <n v="40958"/>
    <s v="Standard Class"/>
    <s v="RP-19855"/>
    <s v="Roy Phan"/>
    <x v="1"/>
    <s v="United States"/>
    <s v="Kenosha"/>
    <x v="6"/>
    <n v="53142"/>
    <x v="2"/>
    <s v="TEC-PH-10000560"/>
    <x v="2"/>
    <x v="7"/>
    <s v="Samsung Galaxy S III - 16GB - pebble blue (T-Mobile)"/>
    <n v="699.98"/>
    <n v="2"/>
    <n v="0"/>
    <n v="195.99440000000004"/>
  </r>
  <r>
    <n v="1790"/>
    <x v="865"/>
    <x v="1"/>
    <x v="586"/>
    <n v="40958"/>
    <s v="Standard Class"/>
    <s v="RP-19855"/>
    <s v="Roy Phan"/>
    <x v="1"/>
    <s v="United States"/>
    <s v="Kenosha"/>
    <x v="6"/>
    <n v="53142"/>
    <x v="2"/>
    <s v="TEC-AC-10004568"/>
    <x v="2"/>
    <x v="11"/>
    <s v="Maxell LTO Ultrium - 800 GB"/>
    <n v="139.94999999999999"/>
    <n v="5"/>
    <n v="0"/>
    <n v="26.590499999999988"/>
  </r>
  <r>
    <n v="1791"/>
    <x v="866"/>
    <x v="2"/>
    <x v="587"/>
    <n v="40820"/>
    <s v="Standard Class"/>
    <s v="RA-19915"/>
    <s v="Russell Applegate"/>
    <x v="0"/>
    <s v="United States"/>
    <s v="New York City"/>
    <x v="15"/>
    <n v="10011"/>
    <x v="3"/>
    <s v="OFF-PA-10004092"/>
    <x v="1"/>
    <x v="10"/>
    <s v="Tops Green Bar Computer Printout Paper"/>
    <n v="48.94"/>
    <n v="1"/>
    <n v="0"/>
    <n v="24.47"/>
  </r>
  <r>
    <n v="1792"/>
    <x v="867"/>
    <x v="2"/>
    <x v="588"/>
    <n v="4088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n v="40880"/>
    <s v="First Class"/>
    <s v="RP-19390"/>
    <s v="Resi Pölking"/>
    <x v="0"/>
    <s v="United States"/>
    <s v="Madison"/>
    <x v="6"/>
    <n v="53711"/>
    <x v="2"/>
    <s v="OFF-AR-10000475"/>
    <x v="1"/>
    <x v="6"/>
    <s v="Hunt BOSTON Vista Battery-Operated Pencil Sharpener, Black"/>
    <n v="46.64"/>
    <n v="4"/>
    <n v="0"/>
    <n v="12.592800000000004"/>
  </r>
  <r>
    <n v="1794"/>
    <x v="868"/>
    <x v="2"/>
    <x v="589"/>
    <n v="40890"/>
    <s v="Standard Class"/>
    <s v="TB-21175"/>
    <s v="Thomas Boland"/>
    <x v="1"/>
    <s v="United States"/>
    <s v="Houston"/>
    <x v="5"/>
    <n v="77041"/>
    <x v="2"/>
    <s v="OFF-ST-10000777"/>
    <x v="1"/>
    <x v="4"/>
    <s v="Companion Letter/Legal File, Black"/>
    <n v="60.415999999999997"/>
    <n v="2"/>
    <n v="0.2"/>
    <n v="6.0416000000000025"/>
  </r>
  <r>
    <n v="1795"/>
    <x v="869"/>
    <x v="0"/>
    <x v="64"/>
    <n v="41528"/>
    <s v="Standard Class"/>
    <s v="BE-11455"/>
    <s v="Brad Eason"/>
    <x v="2"/>
    <s v="United States"/>
    <s v="Olathe"/>
    <x v="41"/>
    <n v="66062"/>
    <x v="2"/>
    <s v="OFF-AR-10004022"/>
    <x v="1"/>
    <x v="6"/>
    <s v="Panasonic KP-380BK Classic Electric Pencil Sharpener"/>
    <n v="107.94"/>
    <n v="3"/>
    <n v="0"/>
    <n v="26.984999999999992"/>
  </r>
  <r>
    <n v="1796"/>
    <x v="870"/>
    <x v="3"/>
    <x v="151"/>
    <n v="41882"/>
    <s v="First Class"/>
    <s v="MR-17545"/>
    <s v="Mathew Reese"/>
    <x v="2"/>
    <s v="United States"/>
    <s v="New York City"/>
    <x v="15"/>
    <n v="10024"/>
    <x v="3"/>
    <s v="OFF-ST-10002352"/>
    <x v="1"/>
    <x v="4"/>
    <s v="Iris Project Case"/>
    <n v="63.84"/>
    <n v="8"/>
    <n v="0"/>
    <n v="16.598399999999998"/>
  </r>
  <r>
    <n v="1797"/>
    <x v="870"/>
    <x v="3"/>
    <x v="151"/>
    <n v="41882"/>
    <s v="First Class"/>
    <s v="MR-17545"/>
    <s v="Mathew Reese"/>
    <x v="2"/>
    <s v="United States"/>
    <s v="New York City"/>
    <x v="15"/>
    <n v="10024"/>
    <x v="3"/>
    <s v="TEC-PH-10000455"/>
    <x v="2"/>
    <x v="7"/>
    <s v="GE 30522EE2"/>
    <n v="347.96999999999997"/>
    <n v="3"/>
    <n v="0"/>
    <n v="100.91129999999997"/>
  </r>
  <r>
    <n v="1798"/>
    <x v="870"/>
    <x v="3"/>
    <x v="151"/>
    <n v="41882"/>
    <s v="First Class"/>
    <s v="MR-17545"/>
    <s v="Mathew Reese"/>
    <x v="2"/>
    <s v="United States"/>
    <s v="New York City"/>
    <x v="15"/>
    <n v="10024"/>
    <x v="3"/>
    <s v="OFF-BI-10003910"/>
    <x v="1"/>
    <x v="8"/>
    <s v="DXL Angle-View Binders with Locking Rings by Samsill"/>
    <n v="37.008000000000003"/>
    <n v="6"/>
    <n v="0.2"/>
    <n v="11.565"/>
  </r>
  <r>
    <n v="1799"/>
    <x v="871"/>
    <x v="0"/>
    <x v="274"/>
    <n v="41467"/>
    <s v="Standard Class"/>
    <s v="RM-19375"/>
    <s v="Raymond Messe"/>
    <x v="0"/>
    <s v="United States"/>
    <s v="San Jose"/>
    <x v="1"/>
    <n v="95123"/>
    <x v="1"/>
    <s v="FUR-FU-10003039"/>
    <x v="0"/>
    <x v="5"/>
    <s v="Howard Miller 11-1/2&quot; Diameter Grantwood Wall Clock"/>
    <n v="215.65"/>
    <n v="5"/>
    <n v="0"/>
    <n v="73.320999999999998"/>
  </r>
  <r>
    <n v="1800"/>
    <x v="872"/>
    <x v="0"/>
    <x v="590"/>
    <n v="41497"/>
    <s v="Second Class"/>
    <s v="JF-15565"/>
    <s v="Jill Fjeld"/>
    <x v="0"/>
    <s v="United States"/>
    <s v="Dallas"/>
    <x v="5"/>
    <n v="75081"/>
    <x v="2"/>
    <s v="OFF-FA-10000585"/>
    <x v="1"/>
    <x v="13"/>
    <s v="OIC Bulk Pack Metal Binder Clips"/>
    <n v="11.168000000000001"/>
    <n v="4"/>
    <n v="0.2"/>
    <n v="3.6295999999999995"/>
  </r>
  <r>
    <n v="1801"/>
    <x v="872"/>
    <x v="0"/>
    <x v="590"/>
    <n v="41497"/>
    <s v="Second Class"/>
    <s v="JF-15565"/>
    <s v="Jill Fjeld"/>
    <x v="0"/>
    <s v="United States"/>
    <s v="Dallas"/>
    <x v="5"/>
    <n v="75081"/>
    <x v="2"/>
    <s v="OFF-PA-10001994"/>
    <x v="1"/>
    <x v="10"/>
    <s v="Ink Jet Note and Greeting Cards, 8-1/2&quot; x 5-1/2&quot; Card Size"/>
    <n v="53.952000000000005"/>
    <n v="3"/>
    <n v="0.2"/>
    <n v="17.534399999999998"/>
  </r>
  <r>
    <n v="1802"/>
    <x v="873"/>
    <x v="0"/>
    <x v="373"/>
    <n v="41598"/>
    <s v="Standard Class"/>
    <s v="AS-10135"/>
    <s v="Adrian Shami"/>
    <x v="2"/>
    <s v="United States"/>
    <s v="Auburn"/>
    <x v="4"/>
    <n v="98002"/>
    <x v="1"/>
    <s v="FUR-FU-10004270"/>
    <x v="0"/>
    <x v="5"/>
    <s v="Eldon Image Series Desk Accessories, Burgundy"/>
    <n v="4.18"/>
    <n v="1"/>
    <n v="0"/>
    <n v="1.5047999999999999"/>
  </r>
  <r>
    <n v="1803"/>
    <x v="874"/>
    <x v="3"/>
    <x v="585"/>
    <n v="41909"/>
    <s v="Second Class"/>
    <s v="JA-15970"/>
    <s v="Joseph Airdo"/>
    <x v="0"/>
    <s v="United States"/>
    <s v="Philadelphia"/>
    <x v="9"/>
    <n v="19134"/>
    <x v="3"/>
    <s v="OFF-BI-10002498"/>
    <x v="1"/>
    <x v="8"/>
    <s v="Clear Mylar Reinforcing Strips"/>
    <n v="5.6070000000000011"/>
    <n v="1"/>
    <n v="0.7"/>
    <n v="-4.2987000000000002"/>
  </r>
  <r>
    <n v="1804"/>
    <x v="874"/>
    <x v="3"/>
    <x v="585"/>
    <n v="41909"/>
    <s v="Second Class"/>
    <s v="JA-15970"/>
    <s v="Joseph Airdo"/>
    <x v="0"/>
    <s v="United States"/>
    <s v="Philadelphia"/>
    <x v="9"/>
    <n v="19134"/>
    <x v="3"/>
    <s v="OFF-SU-10002881"/>
    <x v="1"/>
    <x v="14"/>
    <s v="Martin Yale Chadless Opener Electric Letter Opener"/>
    <n v="4663.7360000000008"/>
    <n v="7"/>
    <n v="0.2"/>
    <n v="-1049.3406"/>
  </r>
  <r>
    <n v="1805"/>
    <x v="874"/>
    <x v="3"/>
    <x v="585"/>
    <n v="41909"/>
    <s v="Second Class"/>
    <s v="JA-15970"/>
    <s v="Joseph Airdo"/>
    <x v="0"/>
    <s v="United States"/>
    <s v="Philadelphia"/>
    <x v="9"/>
    <n v="19134"/>
    <x v="3"/>
    <s v="TEC-AC-10002926"/>
    <x v="2"/>
    <x v="11"/>
    <s v="Logitech Wireless Marathon Mouse M705"/>
    <n v="79.984000000000009"/>
    <n v="2"/>
    <n v="0.2"/>
    <n v="22.995400000000004"/>
  </r>
  <r>
    <n v="1806"/>
    <x v="875"/>
    <x v="0"/>
    <x v="591"/>
    <n v="41637"/>
    <s v="First Class"/>
    <s v="GK-14620"/>
    <s v="Grace Kelly"/>
    <x v="1"/>
    <s v="United States"/>
    <s v="Los Angeles"/>
    <x v="1"/>
    <n v="90049"/>
    <x v="1"/>
    <s v="TEC-PH-10002200"/>
    <x v="2"/>
    <x v="7"/>
    <s v="Samsung Galaxy Note 2"/>
    <n v="2575.944"/>
    <n v="7"/>
    <n v="0.2"/>
    <n v="257.59440000000029"/>
  </r>
  <r>
    <n v="1807"/>
    <x v="875"/>
    <x v="0"/>
    <x v="591"/>
    <n v="41637"/>
    <s v="First Class"/>
    <s v="GK-14620"/>
    <s v="Grace Kelly"/>
    <x v="1"/>
    <s v="United States"/>
    <s v="Los Angeles"/>
    <x v="1"/>
    <n v="90049"/>
    <x v="1"/>
    <s v="OFF-PA-10002005"/>
    <x v="1"/>
    <x v="10"/>
    <s v="Xerox 225"/>
    <n v="45.36"/>
    <n v="7"/>
    <n v="0"/>
    <n v="21.772800000000004"/>
  </r>
  <r>
    <n v="1808"/>
    <x v="875"/>
    <x v="0"/>
    <x v="591"/>
    <n v="41637"/>
    <s v="First Class"/>
    <s v="GK-14620"/>
    <s v="Grace Kelly"/>
    <x v="1"/>
    <s v="United States"/>
    <s v="Los Angeles"/>
    <x v="1"/>
    <n v="90049"/>
    <x v="1"/>
    <s v="TEC-AC-10001465"/>
    <x v="2"/>
    <x v="11"/>
    <s v="SanDisk Cruzer 64 GB USB Flash Drive"/>
    <n v="254.24"/>
    <n v="7"/>
    <n v="0"/>
    <n v="76.271999999999977"/>
  </r>
  <r>
    <n v="1809"/>
    <x v="876"/>
    <x v="0"/>
    <x v="592"/>
    <n v="41318"/>
    <s v="First Class"/>
    <s v="PB-19210"/>
    <s v="Phillip Breyer"/>
    <x v="1"/>
    <s v="United States"/>
    <s v="Tulsa"/>
    <x v="26"/>
    <n v="74133"/>
    <x v="2"/>
    <s v="TEC-PH-10004897"/>
    <x v="2"/>
    <x v="7"/>
    <s v="Mediabridge Sport Armband iPhone 5s"/>
    <n v="69.930000000000007"/>
    <n v="7"/>
    <n v="0"/>
    <n v="0.69929999999999914"/>
  </r>
  <r>
    <n v="1810"/>
    <x v="877"/>
    <x v="0"/>
    <x v="248"/>
    <n v="41577"/>
    <s v="Standard Class"/>
    <s v="HK-14890"/>
    <s v="Heather Kirkland"/>
    <x v="1"/>
    <s v="United States"/>
    <s v="Chicago"/>
    <x v="10"/>
    <n v="60610"/>
    <x v="2"/>
    <s v="FUR-FU-10001196"/>
    <x v="0"/>
    <x v="5"/>
    <s v="DAX Cubicle Frames - 8x10"/>
    <n v="16.155999999999999"/>
    <n v="7"/>
    <n v="0.6"/>
    <n v="-12.116999999999999"/>
  </r>
  <r>
    <n v="1811"/>
    <x v="877"/>
    <x v="0"/>
    <x v="248"/>
    <n v="41577"/>
    <s v="Standard Class"/>
    <s v="HK-14890"/>
    <s v="Heather Kirkland"/>
    <x v="1"/>
    <s v="United States"/>
    <s v="Chicago"/>
    <x v="10"/>
    <n v="60610"/>
    <x v="2"/>
    <s v="OFF-PA-10000595"/>
    <x v="1"/>
    <x v="10"/>
    <s v="Xerox 1929"/>
    <n v="54.816000000000003"/>
    <n v="3"/>
    <n v="0.2"/>
    <n v="17.815199999999997"/>
  </r>
  <r>
    <n v="1812"/>
    <x v="878"/>
    <x v="2"/>
    <x v="3"/>
    <n v="40705"/>
    <s v="Second Class"/>
    <s v="FO-14305"/>
    <s v="Frank Olsen"/>
    <x v="0"/>
    <s v="United States"/>
    <s v="Harrisonburg"/>
    <x v="17"/>
    <n v="22801"/>
    <x v="0"/>
    <s v="FUR-TA-10004534"/>
    <x v="0"/>
    <x v="3"/>
    <s v="Bevis 44 x 96 Conference Tables"/>
    <n v="1441.3"/>
    <n v="7"/>
    <n v="0"/>
    <n v="245.0209999999999"/>
  </r>
  <r>
    <n v="1813"/>
    <x v="879"/>
    <x v="3"/>
    <x v="225"/>
    <n v="41970"/>
    <s v="Standard Class"/>
    <s v="BT-11680"/>
    <s v="Brian Thompson"/>
    <x v="0"/>
    <s v="United States"/>
    <s v="Newark"/>
    <x v="24"/>
    <n v="43055"/>
    <x v="3"/>
    <s v="FUR-FU-10001861"/>
    <x v="0"/>
    <x v="5"/>
    <s v="Floodlight Indoor Halogen Bulbs, 1 Bulb per Pack, 60 Watts"/>
    <n v="77.599999999999994"/>
    <n v="5"/>
    <n v="0.2"/>
    <n v="28.129999999999995"/>
  </r>
  <r>
    <n v="1814"/>
    <x v="879"/>
    <x v="3"/>
    <x v="225"/>
    <n v="4197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n v="41170"/>
    <s v="Standard Class"/>
    <s v="SP-20620"/>
    <s v="Stefania Perrino"/>
    <x v="1"/>
    <s v="United States"/>
    <s v="Los Angeles"/>
    <x v="1"/>
    <n v="90045"/>
    <x v="1"/>
    <s v="FUR-TA-10002607"/>
    <x v="0"/>
    <x v="3"/>
    <s v="KI Conference Tables"/>
    <n v="170.13600000000002"/>
    <n v="3"/>
    <n v="0.2"/>
    <n v="-8.5067999999999913"/>
  </r>
  <r>
    <n v="1816"/>
    <x v="881"/>
    <x v="1"/>
    <x v="593"/>
    <n v="41064"/>
    <s v="Same Day"/>
    <s v="LL-16840"/>
    <s v="Lauren Leatherbury"/>
    <x v="0"/>
    <s v="United States"/>
    <s v="Seattle"/>
    <x v="4"/>
    <n v="98105"/>
    <x v="1"/>
    <s v="OFF-LA-10000443"/>
    <x v="1"/>
    <x v="2"/>
    <s v="Avery 501"/>
    <n v="7.38"/>
    <n v="2"/>
    <n v="0"/>
    <n v="3.4685999999999999"/>
  </r>
  <r>
    <n v="1817"/>
    <x v="881"/>
    <x v="1"/>
    <x v="593"/>
    <n v="41064"/>
    <s v="Same Day"/>
    <s v="LL-16840"/>
    <s v="Lauren Leatherbury"/>
    <x v="0"/>
    <s v="United States"/>
    <s v="Seattle"/>
    <x v="4"/>
    <n v="98105"/>
    <x v="1"/>
    <s v="OFF-AR-10004685"/>
    <x v="1"/>
    <x v="6"/>
    <s v="Binney &amp; Smith Crayola Metallic Colored Pencils, 8-Color Set"/>
    <n v="9.26"/>
    <n v="2"/>
    <n v="0"/>
    <n v="3.0557999999999996"/>
  </r>
  <r>
    <n v="1818"/>
    <x v="882"/>
    <x v="1"/>
    <x v="350"/>
    <n v="41258"/>
    <s v="Second Class"/>
    <s v="MC-17575"/>
    <s v="Matt Collins"/>
    <x v="0"/>
    <s v="United States"/>
    <s v="Los Angeles"/>
    <x v="1"/>
    <n v="90036"/>
    <x v="1"/>
    <s v="OFF-LA-10001771"/>
    <x v="1"/>
    <x v="2"/>
    <s v="Avery 513"/>
    <n v="9.9600000000000009"/>
    <n v="2"/>
    <n v="0"/>
    <n v="4.5815999999999999"/>
  </r>
  <r>
    <n v="1819"/>
    <x v="883"/>
    <x v="2"/>
    <x v="594"/>
    <n v="40692"/>
    <s v="Standard Class"/>
    <s v="JL-15235"/>
    <s v="Janet Lee"/>
    <x v="0"/>
    <s v="United States"/>
    <s v="Chicago"/>
    <x v="10"/>
    <n v="60623"/>
    <x v="2"/>
    <s v="OFF-AP-10001394"/>
    <x v="1"/>
    <x v="9"/>
    <s v="Harmony Air Purifier"/>
    <n v="75.59999999999998"/>
    <n v="2"/>
    <n v="0.8"/>
    <n v="-166.32000000000005"/>
  </r>
  <r>
    <n v="1820"/>
    <x v="883"/>
    <x v="2"/>
    <x v="594"/>
    <n v="40692"/>
    <s v="Standard Class"/>
    <s v="JL-15235"/>
    <s v="Janet Lee"/>
    <x v="0"/>
    <s v="United States"/>
    <s v="Chicago"/>
    <x v="10"/>
    <n v="60623"/>
    <x v="2"/>
    <s v="FUR-FU-10002553"/>
    <x v="0"/>
    <x v="5"/>
    <s v="Electrix Incandescent Magnifying Lamp, Black"/>
    <n v="29.32"/>
    <n v="2"/>
    <n v="0.6"/>
    <n v="-24.188999999999993"/>
  </r>
  <r>
    <n v="1821"/>
    <x v="884"/>
    <x v="0"/>
    <x v="595"/>
    <n v="41325"/>
    <s v="Standard Class"/>
    <s v="EA-14035"/>
    <s v="Erin Ashbrook"/>
    <x v="1"/>
    <s v="United States"/>
    <s v="Chicago"/>
    <x v="10"/>
    <n v="60623"/>
    <x v="2"/>
    <s v="OFF-AP-10004233"/>
    <x v="1"/>
    <x v="9"/>
    <s v="Honeywell Enviracaire Portable Air Cleaner for up to 8 x 10 Room"/>
    <n v="92.063999999999979"/>
    <n v="6"/>
    <n v="0.8"/>
    <n v="-225.55680000000007"/>
  </r>
  <r>
    <n v="1822"/>
    <x v="884"/>
    <x v="0"/>
    <x v="595"/>
    <n v="41325"/>
    <s v="Standard Class"/>
    <s v="EA-14035"/>
    <s v="Erin Ashbrook"/>
    <x v="1"/>
    <s v="United States"/>
    <s v="Chicago"/>
    <x v="10"/>
    <n v="60623"/>
    <x v="2"/>
    <s v="OFF-FA-10000304"/>
    <x v="1"/>
    <x v="13"/>
    <s v="Advantus Push Pins"/>
    <n v="6.9760000000000009"/>
    <n v="4"/>
    <n v="0.2"/>
    <n v="1.8312000000000004"/>
  </r>
  <r>
    <n v="1823"/>
    <x v="884"/>
    <x v="0"/>
    <x v="595"/>
    <n v="41325"/>
    <s v="Standard Class"/>
    <s v="EA-14035"/>
    <s v="Erin Ashbrook"/>
    <x v="1"/>
    <s v="United States"/>
    <s v="Chicago"/>
    <x v="10"/>
    <n v="60623"/>
    <x v="2"/>
    <s v="FUR-CH-10004754"/>
    <x v="0"/>
    <x v="1"/>
    <s v="Global Stack Chair with Arms, Black"/>
    <n v="62.957999999999998"/>
    <n v="3"/>
    <n v="0.3"/>
    <n v="-2.6981999999999999"/>
  </r>
  <r>
    <n v="1824"/>
    <x v="884"/>
    <x v="0"/>
    <x v="595"/>
    <n v="41325"/>
    <s v="Standard Class"/>
    <s v="EA-14035"/>
    <s v="Erin Ashbrook"/>
    <x v="1"/>
    <s v="United States"/>
    <s v="Chicago"/>
    <x v="10"/>
    <n v="60623"/>
    <x v="2"/>
    <s v="OFF-PA-10000809"/>
    <x v="1"/>
    <x v="10"/>
    <s v="Xerox 206"/>
    <n v="5.1840000000000011"/>
    <n v="1"/>
    <n v="0.2"/>
    <n v="1.8144"/>
  </r>
  <r>
    <n v="1825"/>
    <x v="885"/>
    <x v="0"/>
    <x v="596"/>
    <n v="41637"/>
    <s v="Standard Class"/>
    <s v="SA-20830"/>
    <s v="Sue Ann Reed"/>
    <x v="0"/>
    <s v="United States"/>
    <s v="Redmond"/>
    <x v="21"/>
    <n v="97756"/>
    <x v="1"/>
    <s v="OFF-BI-10003694"/>
    <x v="1"/>
    <x v="8"/>
    <s v="Avery 3 1/2&quot; Diskette Storage Pages, 10/Pack"/>
    <n v="31.32"/>
    <n v="10"/>
    <n v="0.7"/>
    <n v="-25.05599999999999"/>
  </r>
  <r>
    <n v="1826"/>
    <x v="885"/>
    <x v="0"/>
    <x v="596"/>
    <n v="41637"/>
    <s v="Standard Class"/>
    <s v="SA-20830"/>
    <s v="Sue Ann Reed"/>
    <x v="0"/>
    <s v="United States"/>
    <s v="Redmond"/>
    <x v="21"/>
    <n v="97756"/>
    <x v="1"/>
    <s v="FUR-FU-10001935"/>
    <x v="0"/>
    <x v="5"/>
    <s v="3M Hangers With Command Adhesive"/>
    <n v="11.840000000000002"/>
    <n v="4"/>
    <n v="0.2"/>
    <n v="3.108000000000001"/>
  </r>
  <r>
    <n v="1827"/>
    <x v="885"/>
    <x v="0"/>
    <x v="596"/>
    <n v="41637"/>
    <s v="Standard Class"/>
    <s v="SA-20830"/>
    <s v="Sue Ann Reed"/>
    <x v="0"/>
    <s v="United States"/>
    <s v="Redmond"/>
    <x v="21"/>
    <n v="97756"/>
    <x v="1"/>
    <s v="FUR-FU-10002878"/>
    <x v="0"/>
    <x v="5"/>
    <s v="Seth Thomas 14&quot; Day/Date Wall Clock"/>
    <n v="22.784000000000002"/>
    <n v="1"/>
    <n v="0.2"/>
    <n v="4.8416000000000006"/>
  </r>
  <r>
    <n v="1828"/>
    <x v="886"/>
    <x v="0"/>
    <x v="597"/>
    <n v="41316"/>
    <s v="Second Class"/>
    <s v="CH-12070"/>
    <s v="Cathy Hwang"/>
    <x v="2"/>
    <s v="United States"/>
    <s v="Raleigh"/>
    <x v="3"/>
    <n v="27604"/>
    <x v="0"/>
    <s v="TEC-PH-10002624"/>
    <x v="2"/>
    <x v="7"/>
    <s v="Samsung Galaxy S4 Mini"/>
    <n v="1127.9760000000001"/>
    <n v="3"/>
    <n v="0.2"/>
    <n v="126.8972999999998"/>
  </r>
  <r>
    <n v="1829"/>
    <x v="887"/>
    <x v="1"/>
    <x v="562"/>
    <n v="41105"/>
    <s v="Second Class"/>
    <s v="ND-18460"/>
    <s v="Neil Ducich"/>
    <x v="1"/>
    <s v="United States"/>
    <s v="Macon"/>
    <x v="32"/>
    <n v="31204"/>
    <x v="0"/>
    <s v="OFF-PA-10000019"/>
    <x v="1"/>
    <x v="10"/>
    <s v="Xerox 1931"/>
    <n v="38.880000000000003"/>
    <n v="6"/>
    <n v="0"/>
    <n v="18.662400000000002"/>
  </r>
  <r>
    <n v="1830"/>
    <x v="888"/>
    <x v="2"/>
    <x v="598"/>
    <n v="40687"/>
    <s v="Standard Class"/>
    <s v="BS-11755"/>
    <s v="Bruce Stewart"/>
    <x v="0"/>
    <s v="United States"/>
    <s v="Cleveland"/>
    <x v="24"/>
    <n v="44105"/>
    <x v="3"/>
    <s v="TEC-PH-10002885"/>
    <x v="2"/>
    <x v="7"/>
    <s v="Apple iPhone 5"/>
    <n v="779.79600000000005"/>
    <n v="2"/>
    <n v="0.4"/>
    <n v="-168.95579999999995"/>
  </r>
  <r>
    <n v="1831"/>
    <x v="889"/>
    <x v="3"/>
    <x v="208"/>
    <n v="41934"/>
    <s v="Same Day"/>
    <s v="SL-20155"/>
    <s v="Sara Luxemburg"/>
    <x v="2"/>
    <s v="United States"/>
    <s v="Muskogee"/>
    <x v="26"/>
    <n v="74403"/>
    <x v="2"/>
    <s v="TEC-PH-10000895"/>
    <x v="2"/>
    <x v="7"/>
    <s v="Polycom VVX 310 VoIP phone"/>
    <n v="1439.92"/>
    <n v="8"/>
    <n v="0"/>
    <n v="374.37920000000008"/>
  </r>
  <r>
    <n v="1832"/>
    <x v="889"/>
    <x v="3"/>
    <x v="208"/>
    <n v="41934"/>
    <s v="Same Day"/>
    <s v="SL-20155"/>
    <s v="Sara Luxemburg"/>
    <x v="2"/>
    <s v="United States"/>
    <s v="Muskogee"/>
    <x v="26"/>
    <n v="74403"/>
    <x v="2"/>
    <s v="FUR-TA-10002356"/>
    <x v="0"/>
    <x v="3"/>
    <s v="Bevis Boat-Shaped Conference Table"/>
    <n v="262.11"/>
    <n v="1"/>
    <n v="0"/>
    <n v="62.906399999999991"/>
  </r>
  <r>
    <n v="1833"/>
    <x v="890"/>
    <x v="1"/>
    <x v="599"/>
    <n v="41222"/>
    <s v="Standard Class"/>
    <s v="GB-14530"/>
    <s v="George Bell"/>
    <x v="1"/>
    <s v="United States"/>
    <s v="Monroe"/>
    <x v="3"/>
    <n v="28110"/>
    <x v="0"/>
    <s v="FUR-CH-10001270"/>
    <x v="0"/>
    <x v="1"/>
    <s v="Harbour Creations Steel Folding Chair"/>
    <n v="207"/>
    <n v="3"/>
    <n v="0.2"/>
    <n v="25.874999999999972"/>
  </r>
  <r>
    <n v="1834"/>
    <x v="891"/>
    <x v="3"/>
    <x v="378"/>
    <n v="41859"/>
    <s v="Standard Class"/>
    <s v="AS-10045"/>
    <s v="Aaron Smayling"/>
    <x v="1"/>
    <s v="United States"/>
    <s v="Austin"/>
    <x v="5"/>
    <n v="78745"/>
    <x v="2"/>
    <s v="TEC-MA-10000488"/>
    <x v="2"/>
    <x v="15"/>
    <s v="Bady BDG101FRU Card Printer"/>
    <n v="1439.982"/>
    <n v="3"/>
    <n v="0.4"/>
    <n v="-263.99670000000026"/>
  </r>
  <r>
    <n v="1835"/>
    <x v="891"/>
    <x v="3"/>
    <x v="378"/>
    <n v="41859"/>
    <s v="Standard Class"/>
    <s v="AS-10045"/>
    <s v="Aaron Smayling"/>
    <x v="1"/>
    <s v="United States"/>
    <s v="Austin"/>
    <x v="5"/>
    <n v="78745"/>
    <x v="2"/>
    <s v="OFF-PA-10003729"/>
    <x v="1"/>
    <x v="10"/>
    <s v="Xerox 1998"/>
    <n v="36.288000000000011"/>
    <n v="7"/>
    <n v="0.2"/>
    <n v="12.700800000000001"/>
  </r>
  <r>
    <n v="1836"/>
    <x v="892"/>
    <x v="2"/>
    <x v="261"/>
    <n v="40718"/>
    <s v="First Class"/>
    <s v="RM-19375"/>
    <s v="Raymond Messe"/>
    <x v="0"/>
    <s v="United States"/>
    <s v="Meriden"/>
    <x v="29"/>
    <n v="6450"/>
    <x v="3"/>
    <s v="OFF-AR-10003056"/>
    <x v="1"/>
    <x v="6"/>
    <s v="Newell 341"/>
    <n v="21.400000000000002"/>
    <n v="5"/>
    <n v="0"/>
    <n v="6.2059999999999977"/>
  </r>
  <r>
    <n v="1837"/>
    <x v="893"/>
    <x v="3"/>
    <x v="600"/>
    <n v="41692"/>
    <s v="Second Class"/>
    <s v="NH-18610"/>
    <s v="Nicole Hansen"/>
    <x v="1"/>
    <s v="United States"/>
    <s v="Roswell"/>
    <x v="32"/>
    <n v="30076"/>
    <x v="0"/>
    <s v="OFF-AP-10002518"/>
    <x v="1"/>
    <x v="9"/>
    <s v="Kensington 7 Outlet MasterPiece Power Center"/>
    <n v="1245.8599999999999"/>
    <n v="7"/>
    <n v="0"/>
    <n v="361.29939999999988"/>
  </r>
  <r>
    <n v="1838"/>
    <x v="894"/>
    <x v="2"/>
    <x v="601"/>
    <n v="40760"/>
    <s v="Standard Class"/>
    <s v="BF-10975"/>
    <s v="Barbara Fisher"/>
    <x v="1"/>
    <s v="United States"/>
    <s v="Charlotte"/>
    <x v="3"/>
    <n v="28205"/>
    <x v="0"/>
    <s v="OFF-LA-10000240"/>
    <x v="1"/>
    <x v="2"/>
    <s v="Self-Adhesive Address Labels for Typewriters by Universal"/>
    <n v="17.544"/>
    <n v="3"/>
    <n v="0.2"/>
    <n v="5.9210999999999983"/>
  </r>
  <r>
    <n v="1839"/>
    <x v="894"/>
    <x v="2"/>
    <x v="601"/>
    <n v="40760"/>
    <s v="Standard Class"/>
    <s v="BF-10975"/>
    <s v="Barbara Fisher"/>
    <x v="1"/>
    <s v="United States"/>
    <s v="Charlotte"/>
    <x v="3"/>
    <n v="28205"/>
    <x v="0"/>
    <s v="FUR-FU-10000629"/>
    <x v="0"/>
    <x v="5"/>
    <s v="9-3/4 Diameter Round Wall Clock"/>
    <n v="44.128"/>
    <n v="4"/>
    <n v="0.2"/>
    <n v="12.135200000000001"/>
  </r>
  <r>
    <n v="1840"/>
    <x v="894"/>
    <x v="2"/>
    <x v="601"/>
    <n v="40760"/>
    <s v="Standard Class"/>
    <s v="BF-10975"/>
    <s v="Barbara Fisher"/>
    <x v="1"/>
    <s v="United States"/>
    <s v="Charlotte"/>
    <x v="3"/>
    <n v="28205"/>
    <x v="0"/>
    <s v="OFF-AP-10001005"/>
    <x v="1"/>
    <x v="9"/>
    <s v="Honeywell Quietcare HEPA Air Cleaner"/>
    <n v="62.920000000000009"/>
    <n v="1"/>
    <n v="0.2"/>
    <n v="10.224499999999994"/>
  </r>
  <r>
    <n v="1841"/>
    <x v="894"/>
    <x v="2"/>
    <x v="601"/>
    <n v="40760"/>
    <s v="Standard Class"/>
    <s v="BF-10975"/>
    <s v="Barbara Fisher"/>
    <x v="1"/>
    <s v="United States"/>
    <s v="Charlotte"/>
    <x v="3"/>
    <n v="28205"/>
    <x v="0"/>
    <s v="OFF-PA-10002377"/>
    <x v="1"/>
    <x v="10"/>
    <s v="Xerox 1916"/>
    <n v="78.304000000000002"/>
    <n v="2"/>
    <n v="0.2"/>
    <n v="29.363999999999997"/>
  </r>
  <r>
    <n v="1842"/>
    <x v="895"/>
    <x v="0"/>
    <x v="427"/>
    <n v="41479"/>
    <s v="Standard Class"/>
    <s v="KH-16330"/>
    <s v="Katharine Harms"/>
    <x v="1"/>
    <s v="United States"/>
    <s v="Bowling Green"/>
    <x v="0"/>
    <n v="42104"/>
    <x v="0"/>
    <s v="FUR-CH-10000988"/>
    <x v="0"/>
    <x v="1"/>
    <s v="Hon Olson Stacker Stools"/>
    <n v="140.81"/>
    <n v="1"/>
    <n v="0"/>
    <n v="39.4268"/>
  </r>
  <r>
    <n v="1843"/>
    <x v="896"/>
    <x v="1"/>
    <x v="97"/>
    <n v="40950"/>
    <s v="Second Class"/>
    <s v="FA-14230"/>
    <s v="Frank Atkinson"/>
    <x v="1"/>
    <s v="United States"/>
    <s v="San Antonio"/>
    <x v="5"/>
    <n v="78207"/>
    <x v="2"/>
    <s v="OFF-LA-10001074"/>
    <x v="1"/>
    <x v="2"/>
    <s v="Round Specialty Laser Printer Labels"/>
    <n v="40.096000000000004"/>
    <n v="4"/>
    <n v="0.2"/>
    <n v="13.532399999999996"/>
  </r>
  <r>
    <n v="1844"/>
    <x v="896"/>
    <x v="1"/>
    <x v="97"/>
    <n v="40950"/>
    <s v="Second Class"/>
    <s v="FA-14230"/>
    <s v="Frank Atkinson"/>
    <x v="1"/>
    <s v="United States"/>
    <s v="San Antonio"/>
    <x v="5"/>
    <n v="78207"/>
    <x v="2"/>
    <s v="FUR-FU-10001986"/>
    <x v="0"/>
    <x v="5"/>
    <s v="Dana Fluorescent Magnifying Lamp, White, 36&quot;"/>
    <n v="40.783999999999999"/>
    <n v="2"/>
    <n v="0.6"/>
    <n v="-30.588000000000001"/>
  </r>
  <r>
    <n v="1845"/>
    <x v="897"/>
    <x v="3"/>
    <x v="570"/>
    <n v="41854"/>
    <s v="Standard Class"/>
    <s v="GW-14605"/>
    <s v="Giulietta Weimer"/>
    <x v="0"/>
    <s v="United States"/>
    <s v="Seattle"/>
    <x v="4"/>
    <n v="98115"/>
    <x v="1"/>
    <s v="TEC-AC-10003027"/>
    <x v="2"/>
    <x v="11"/>
    <s v="Imation 8GB Mini TravelDrive USB 2.0 Flash Drive"/>
    <n v="90.570000000000007"/>
    <n v="3"/>
    <n v="0"/>
    <n v="11.774100000000004"/>
  </r>
  <r>
    <n v="1846"/>
    <x v="898"/>
    <x v="3"/>
    <x v="602"/>
    <n v="41657"/>
    <s v="Second Class"/>
    <s v="DA-13450"/>
    <s v="Dianna Arnett"/>
    <x v="2"/>
    <s v="United States"/>
    <s v="Washington"/>
    <x v="40"/>
    <n v="20016"/>
    <x v="3"/>
    <s v="OFF-PA-10001804"/>
    <x v="1"/>
    <x v="10"/>
    <s v="Xerox 195"/>
    <n v="40.08"/>
    <n v="6"/>
    <n v="0"/>
    <n v="19.238399999999999"/>
  </r>
  <r>
    <n v="1847"/>
    <x v="898"/>
    <x v="3"/>
    <x v="602"/>
    <n v="41657"/>
    <s v="Second Class"/>
    <s v="DA-13450"/>
    <s v="Dianna Arnett"/>
    <x v="2"/>
    <s v="United States"/>
    <s v="Washington"/>
    <x v="40"/>
    <n v="20016"/>
    <x v="3"/>
    <s v="FUR-FU-10004973"/>
    <x v="0"/>
    <x v="5"/>
    <s v="Flat Face Poster Frame"/>
    <n v="37.68"/>
    <n v="2"/>
    <n v="0"/>
    <n v="15.825600000000001"/>
  </r>
  <r>
    <n v="1848"/>
    <x v="899"/>
    <x v="3"/>
    <x v="18"/>
    <n v="41893"/>
    <s v="Same Day"/>
    <s v="FH-14275"/>
    <s v="Frank Hawley"/>
    <x v="1"/>
    <s v="United States"/>
    <s v="Los Angeles"/>
    <x v="1"/>
    <n v="90004"/>
    <x v="1"/>
    <s v="FUR-CH-10002602"/>
    <x v="0"/>
    <x v="1"/>
    <s v="DMI Arturo Collection Mission-style Design Wood Chair"/>
    <n v="362.35199999999998"/>
    <n v="3"/>
    <n v="0.2"/>
    <n v="27.176400000000015"/>
  </r>
  <r>
    <n v="1849"/>
    <x v="899"/>
    <x v="3"/>
    <x v="18"/>
    <n v="41893"/>
    <s v="Same Day"/>
    <s v="FH-14275"/>
    <s v="Frank Hawley"/>
    <x v="1"/>
    <s v="United States"/>
    <s v="Los Angeles"/>
    <x v="1"/>
    <n v="90004"/>
    <x v="1"/>
    <s v="OFF-BI-10004140"/>
    <x v="1"/>
    <x v="8"/>
    <s v="Avery Non-Stick Binders"/>
    <n v="7.1840000000000011"/>
    <n v="2"/>
    <n v="0.2"/>
    <n v="2.2449999999999992"/>
  </r>
  <r>
    <n v="1850"/>
    <x v="900"/>
    <x v="1"/>
    <x v="603"/>
    <n v="41115"/>
    <s v="Second Class"/>
    <s v="RK-19300"/>
    <s v="Ralph Kennedy"/>
    <x v="0"/>
    <s v="United States"/>
    <s v="South Bend"/>
    <x v="14"/>
    <n v="46614"/>
    <x v="2"/>
    <s v="OFF-ST-10000464"/>
    <x v="1"/>
    <x v="4"/>
    <s v="Multi-Use Personal File Cart and Caster Set, Three Stacking Bins"/>
    <n v="34.76"/>
    <n v="1"/>
    <n v="0"/>
    <n v="9.732800000000001"/>
  </r>
  <r>
    <n v="1851"/>
    <x v="900"/>
    <x v="1"/>
    <x v="603"/>
    <n v="41115"/>
    <s v="Second Class"/>
    <s v="RK-19300"/>
    <s v="Ralph Kennedy"/>
    <x v="0"/>
    <s v="United States"/>
    <s v="South Bend"/>
    <x v="14"/>
    <n v="46614"/>
    <x v="2"/>
    <s v="TEC-AC-10002253"/>
    <x v="2"/>
    <x v="11"/>
    <s v="Imation Bio 8GB USB Flash Drive Imation Corp"/>
    <n v="831.2"/>
    <n v="5"/>
    <n v="0"/>
    <n v="124.68000000000004"/>
  </r>
  <r>
    <n v="1852"/>
    <x v="900"/>
    <x v="1"/>
    <x v="603"/>
    <n v="41115"/>
    <s v="Second Class"/>
    <s v="RK-19300"/>
    <s v="Ralph Kennedy"/>
    <x v="0"/>
    <s v="United States"/>
    <s v="South Bend"/>
    <x v="14"/>
    <n v="46614"/>
    <x v="2"/>
    <s v="OFF-PA-10000528"/>
    <x v="1"/>
    <x v="10"/>
    <s v="Xerox 1981"/>
    <n v="26.400000000000002"/>
    <n v="5"/>
    <n v="0"/>
    <n v="11.879999999999999"/>
  </r>
  <r>
    <n v="1853"/>
    <x v="900"/>
    <x v="1"/>
    <x v="603"/>
    <n v="41115"/>
    <s v="Second Class"/>
    <s v="RK-19300"/>
    <s v="Ralph Kennedy"/>
    <x v="0"/>
    <s v="United States"/>
    <s v="South Bend"/>
    <x v="14"/>
    <n v="46614"/>
    <x v="2"/>
    <s v="OFF-EN-10000483"/>
    <x v="1"/>
    <x v="12"/>
    <s v="White Envelopes, White Envelopes with Clear Poly Window"/>
    <n v="106.75"/>
    <n v="7"/>
    <n v="0"/>
    <n v="49.10499999999999"/>
  </r>
  <r>
    <n v="1854"/>
    <x v="900"/>
    <x v="1"/>
    <x v="603"/>
    <n v="41115"/>
    <s v="Second Class"/>
    <s v="RK-19300"/>
    <s v="Ralph Kennedy"/>
    <x v="0"/>
    <s v="United States"/>
    <s v="South Bend"/>
    <x v="14"/>
    <n v="46614"/>
    <x v="2"/>
    <s v="OFF-PA-10003129"/>
    <x v="1"/>
    <x v="10"/>
    <s v="Tops White Computer Printout Paper"/>
    <n v="97.82"/>
    <n v="2"/>
    <n v="0"/>
    <n v="45.975399999999993"/>
  </r>
  <r>
    <n v="1855"/>
    <x v="900"/>
    <x v="1"/>
    <x v="603"/>
    <n v="41115"/>
    <s v="Second Class"/>
    <s v="RK-19300"/>
    <s v="Ralph Kennedy"/>
    <x v="0"/>
    <s v="United States"/>
    <s v="South Bend"/>
    <x v="14"/>
    <n v="46614"/>
    <x v="2"/>
    <s v="OFF-ST-10003442"/>
    <x v="1"/>
    <x v="4"/>
    <s v="Eldon Portable Mobile Manager"/>
    <n v="141.4"/>
    <n v="5"/>
    <n v="0"/>
    <n v="38.177999999999997"/>
  </r>
  <r>
    <n v="1856"/>
    <x v="901"/>
    <x v="2"/>
    <x v="604"/>
    <n v="40711"/>
    <s v="Standard Class"/>
    <s v="FM-14215"/>
    <s v="Filia McAdams"/>
    <x v="1"/>
    <s v="United States"/>
    <s v="Los Angeles"/>
    <x v="1"/>
    <n v="90032"/>
    <x v="1"/>
    <s v="OFF-AR-10003631"/>
    <x v="1"/>
    <x v="6"/>
    <s v="Staples"/>
    <n v="14.52"/>
    <n v="3"/>
    <n v="0"/>
    <n v="4.7915999999999999"/>
  </r>
  <r>
    <n v="1857"/>
    <x v="902"/>
    <x v="3"/>
    <x v="605"/>
    <n v="41775"/>
    <s v="Second Class"/>
    <s v="AC-10420"/>
    <s v="Alyssa Crouse"/>
    <x v="1"/>
    <s v="United States"/>
    <s v="Houston"/>
    <x v="5"/>
    <n v="77041"/>
    <x v="2"/>
    <s v="OFF-ST-10000563"/>
    <x v="1"/>
    <x v="4"/>
    <s v="Fellowes Bankers Box Stor/Drawer Steel Plus"/>
    <n v="127.92000000000002"/>
    <n v="5"/>
    <n v="0.2"/>
    <n v="-15.990000000000002"/>
  </r>
  <r>
    <n v="1858"/>
    <x v="902"/>
    <x v="3"/>
    <x v="605"/>
    <n v="41775"/>
    <s v="Second Class"/>
    <s v="AC-10420"/>
    <s v="Alyssa Crouse"/>
    <x v="1"/>
    <s v="United States"/>
    <s v="Houston"/>
    <x v="5"/>
    <n v="77041"/>
    <x v="2"/>
    <s v="OFF-BI-10002133"/>
    <x v="1"/>
    <x v="8"/>
    <s v="Wilson Jones Elliptical Ring 3 1/2&quot; Capacity Binders, 800 sheets"/>
    <n v="34.239999999999988"/>
    <n v="4"/>
    <n v="0.8"/>
    <n v="-53.072000000000017"/>
  </r>
  <r>
    <n v="1859"/>
    <x v="903"/>
    <x v="1"/>
    <x v="37"/>
    <n v="41157"/>
    <s v="First Class"/>
    <s v="JB-15400"/>
    <s v="Jennifer Braxton"/>
    <x v="1"/>
    <s v="United States"/>
    <s v="Bristol"/>
    <x v="29"/>
    <n v="6010"/>
    <x v="3"/>
    <s v="OFF-AP-10002311"/>
    <x v="1"/>
    <x v="9"/>
    <s v="Holmes Replacement Filter for HEPA Air Cleaner, Very Large Room, HEPA Filter"/>
    <n v="137.62"/>
    <n v="2"/>
    <n v="0"/>
    <n v="60.552800000000005"/>
  </r>
  <r>
    <n v="1860"/>
    <x v="903"/>
    <x v="1"/>
    <x v="37"/>
    <n v="41157"/>
    <s v="First Class"/>
    <s v="JB-15400"/>
    <s v="Jennifer Braxton"/>
    <x v="1"/>
    <s v="United States"/>
    <s v="Bristol"/>
    <x v="29"/>
    <n v="6010"/>
    <x v="3"/>
    <s v="TEC-PH-10004959"/>
    <x v="2"/>
    <x v="7"/>
    <s v="Classic Ivory Antique Telephone ZL1810"/>
    <n v="100.49"/>
    <n v="1"/>
    <n v="0"/>
    <n v="25.122500000000002"/>
  </r>
  <r>
    <n v="1861"/>
    <x v="904"/>
    <x v="3"/>
    <x v="606"/>
    <n v="41726"/>
    <s v="First Class"/>
    <s v="GM-14440"/>
    <s v="Gary McGarr"/>
    <x v="0"/>
    <s v="United States"/>
    <s v="New York City"/>
    <x v="15"/>
    <n v="10009"/>
    <x v="3"/>
    <s v="FUR-BO-10001918"/>
    <x v="0"/>
    <x v="0"/>
    <s v="Sauder Forest Hills Library with Doors, Woodland Oak Finish"/>
    <n v="257.56799999999998"/>
    <n v="2"/>
    <n v="0.2"/>
    <n v="-28.976400000000012"/>
  </r>
  <r>
    <n v="1862"/>
    <x v="904"/>
    <x v="3"/>
    <x v="606"/>
    <n v="41726"/>
    <s v="First Class"/>
    <s v="GM-14440"/>
    <s v="Gary McGarr"/>
    <x v="0"/>
    <s v="United States"/>
    <s v="New York City"/>
    <x v="15"/>
    <n v="10009"/>
    <x v="3"/>
    <s v="TEC-PH-10004896"/>
    <x v="2"/>
    <x v="7"/>
    <s v="Nokia Lumia 521 (T-Mobile)"/>
    <n v="119.96"/>
    <n v="4"/>
    <n v="0"/>
    <n v="33.588800000000006"/>
  </r>
  <r>
    <n v="1863"/>
    <x v="905"/>
    <x v="2"/>
    <x v="607"/>
    <n v="40859"/>
    <s v="Same Day"/>
    <s v="RF-19840"/>
    <s v="Roy Französisch"/>
    <x v="0"/>
    <s v="United States"/>
    <s v="San Antonio"/>
    <x v="5"/>
    <n v="78207"/>
    <x v="2"/>
    <s v="OFF-ST-10001328"/>
    <x v="1"/>
    <x v="4"/>
    <s v="Personal Filing Tote with Lid, Black/Gray"/>
    <n v="49.632000000000005"/>
    <n v="4"/>
    <n v="0.2"/>
    <n v="4.9632000000000005"/>
  </r>
  <r>
    <n v="1864"/>
    <x v="906"/>
    <x v="0"/>
    <x v="63"/>
    <n v="41565"/>
    <s v="Standard Class"/>
    <s v="NC-18625"/>
    <s v="Noah Childs"/>
    <x v="1"/>
    <s v="United States"/>
    <s v="Aurora"/>
    <x v="22"/>
    <n v="80013"/>
    <x v="1"/>
    <s v="FUR-TA-10004575"/>
    <x v="0"/>
    <x v="3"/>
    <s v="Hon 5100 Series Wood Tables"/>
    <n v="727.45"/>
    <n v="5"/>
    <n v="0.5"/>
    <n v="-465.5680000000001"/>
  </r>
  <r>
    <n v="1865"/>
    <x v="906"/>
    <x v="0"/>
    <x v="63"/>
    <n v="41565"/>
    <s v="Standard Class"/>
    <s v="NC-18625"/>
    <s v="Noah Childs"/>
    <x v="1"/>
    <s v="United States"/>
    <s v="Aurora"/>
    <x v="22"/>
    <n v="80013"/>
    <x v="1"/>
    <s v="FUR-FU-10001617"/>
    <x v="0"/>
    <x v="5"/>
    <s v="Executive Impressions 8-1/2&quot; Career Panel/Partition Cubicle Clock"/>
    <n v="24.96"/>
    <n v="3"/>
    <n v="0.2"/>
    <n v="4.3679999999999986"/>
  </r>
  <r>
    <n v="1866"/>
    <x v="907"/>
    <x v="3"/>
    <x v="105"/>
    <n v="41956"/>
    <s v="Same Day"/>
    <s v="NG-18355"/>
    <s v="Nat Gilpin"/>
    <x v="1"/>
    <s v="United States"/>
    <s v="Newark"/>
    <x v="24"/>
    <n v="43055"/>
    <x v="3"/>
    <s v="TEC-PH-10002824"/>
    <x v="2"/>
    <x v="7"/>
    <s v="Jabra SPEAK 410 Multidevice Speakerphone"/>
    <n v="370.78199999999998"/>
    <n v="3"/>
    <n v="0.4"/>
    <n v="-92.695500000000038"/>
  </r>
  <r>
    <n v="1867"/>
    <x v="908"/>
    <x v="3"/>
    <x v="4"/>
    <n v="41748"/>
    <s v="First Class"/>
    <s v="AH-10075"/>
    <s v="Adam Hart"/>
    <x v="1"/>
    <s v="United States"/>
    <s v="Henderson"/>
    <x v="33"/>
    <n v="89015"/>
    <x v="1"/>
    <s v="FUR-FU-10004460"/>
    <x v="0"/>
    <x v="5"/>
    <s v="Howard Miller 12&quot; Round Wall Clock"/>
    <n v="196.45"/>
    <n v="5"/>
    <n v="0"/>
    <n v="70.72199999999998"/>
  </r>
  <r>
    <n v="1868"/>
    <x v="909"/>
    <x v="1"/>
    <x v="608"/>
    <n v="41091"/>
    <s v="Standard Class"/>
    <s v="CH-12070"/>
    <s v="Cathy Hwang"/>
    <x v="2"/>
    <s v="United States"/>
    <s v="Philadelphia"/>
    <x v="9"/>
    <n v="19143"/>
    <x v="3"/>
    <s v="OFF-PA-10003309"/>
    <x v="1"/>
    <x v="10"/>
    <s v="Xerox 211"/>
    <n v="31.104000000000006"/>
    <n v="6"/>
    <n v="0.2"/>
    <n v="10.8864"/>
  </r>
  <r>
    <n v="1869"/>
    <x v="909"/>
    <x v="1"/>
    <x v="608"/>
    <n v="41091"/>
    <s v="Standard Class"/>
    <s v="CH-12070"/>
    <s v="Cathy Hwang"/>
    <x v="2"/>
    <s v="United States"/>
    <s v="Philadelphia"/>
    <x v="9"/>
    <n v="19143"/>
    <x v="3"/>
    <s v="OFF-ST-10002554"/>
    <x v="1"/>
    <x v="4"/>
    <s v="Tennsco Industrial Shelving"/>
    <n v="78.256"/>
    <n v="2"/>
    <n v="0.2"/>
    <n v="-17.607599999999998"/>
  </r>
  <r>
    <n v="1870"/>
    <x v="910"/>
    <x v="0"/>
    <x v="370"/>
    <n v="41516"/>
    <s v="Second Class"/>
    <s v="CC-12145"/>
    <s v="Charles Crestani"/>
    <x v="0"/>
    <s v="United States"/>
    <s v="Seattle"/>
    <x v="4"/>
    <n v="98103"/>
    <x v="1"/>
    <s v="OFF-PA-10000019"/>
    <x v="1"/>
    <x v="10"/>
    <s v="Xerox 1931"/>
    <n v="6.48"/>
    <n v="1"/>
    <n v="0"/>
    <n v="3.1104000000000003"/>
  </r>
  <r>
    <n v="1871"/>
    <x v="911"/>
    <x v="2"/>
    <x v="609"/>
    <n v="40749"/>
    <s v="Standard Class"/>
    <s v="ME-18010"/>
    <s v="Michelle Ellison"/>
    <x v="1"/>
    <s v="United States"/>
    <s v="San Francisco"/>
    <x v="1"/>
    <n v="94122"/>
    <x v="1"/>
    <s v="OFF-AR-10002067"/>
    <x v="1"/>
    <x v="6"/>
    <s v="Newell 334"/>
    <n v="99.2"/>
    <n v="5"/>
    <n v="0"/>
    <n v="25.792000000000002"/>
  </r>
  <r>
    <n v="1872"/>
    <x v="911"/>
    <x v="2"/>
    <x v="609"/>
    <n v="40749"/>
    <s v="Standard Class"/>
    <s v="ME-18010"/>
    <s v="Michelle Ellison"/>
    <x v="1"/>
    <s v="United States"/>
    <s v="San Francisco"/>
    <x v="1"/>
    <n v="94122"/>
    <x v="1"/>
    <s v="FUR-CH-10001215"/>
    <x v="0"/>
    <x v="1"/>
    <s v="Global Troy Executive Leather Low-Back Tilter"/>
    <n v="801.5680000000001"/>
    <n v="2"/>
    <n v="0.2"/>
    <n v="50.097999999999985"/>
  </r>
  <r>
    <n v="1873"/>
    <x v="911"/>
    <x v="2"/>
    <x v="609"/>
    <n v="40749"/>
    <s v="Standard Class"/>
    <s v="ME-18010"/>
    <s v="Michelle Ellison"/>
    <x v="1"/>
    <s v="United States"/>
    <s v="San Francisco"/>
    <x v="1"/>
    <n v="94122"/>
    <x v="1"/>
    <s v="FUR-TA-10004175"/>
    <x v="0"/>
    <x v="3"/>
    <s v="Hon 30&quot; x 60&quot; Table with Locking Drawer"/>
    <n v="272.84800000000001"/>
    <n v="1"/>
    <n v="0.2"/>
    <n v="27.284800000000004"/>
  </r>
  <r>
    <n v="1874"/>
    <x v="912"/>
    <x v="3"/>
    <x v="610"/>
    <n v="41969"/>
    <s v="Standard Class"/>
    <s v="BP-11230"/>
    <s v="Benjamin Patterson"/>
    <x v="0"/>
    <s v="United States"/>
    <s v="Spokane"/>
    <x v="4"/>
    <n v="99207"/>
    <x v="1"/>
    <s v="FUR-TA-10004767"/>
    <x v="0"/>
    <x v="3"/>
    <s v="Safco Drafting Table"/>
    <n v="70.98"/>
    <n v="1"/>
    <n v="0"/>
    <n v="20.584199999999996"/>
  </r>
  <r>
    <n v="1875"/>
    <x v="913"/>
    <x v="2"/>
    <x v="611"/>
    <n v="40703"/>
    <s v="Standard Class"/>
    <s v="MP-17470"/>
    <s v="Mark Packer"/>
    <x v="2"/>
    <s v="United States"/>
    <s v="Columbus"/>
    <x v="24"/>
    <n v="43229"/>
    <x v="3"/>
    <s v="OFF-PA-10001685"/>
    <x v="1"/>
    <x v="10"/>
    <s v="Staples"/>
    <n v="16.224"/>
    <n v="2"/>
    <n v="0.2"/>
    <n v="5.8812000000000006"/>
  </r>
  <r>
    <n v="1876"/>
    <x v="914"/>
    <x v="0"/>
    <x v="612"/>
    <n v="41350"/>
    <s v="Standard Class"/>
    <s v="CJ-12010"/>
    <s v="Caroline Jumper"/>
    <x v="0"/>
    <s v="United States"/>
    <s v="Long Beach"/>
    <x v="15"/>
    <n v="11561"/>
    <x v="3"/>
    <s v="FUR-BO-10003272"/>
    <x v="0"/>
    <x v="0"/>
    <s v="O'Sullivan Living Dimensions 5-Shelf Bookcases"/>
    <n v="176.78399999999999"/>
    <n v="1"/>
    <n v="0.2"/>
    <n v="-22.098000000000013"/>
  </r>
  <r>
    <n v="1877"/>
    <x v="915"/>
    <x v="3"/>
    <x v="613"/>
    <n v="41728"/>
    <s v="Standard Class"/>
    <s v="JC-15775"/>
    <s v="John Castell"/>
    <x v="0"/>
    <s v="United States"/>
    <s v="San Antonio"/>
    <x v="5"/>
    <n v="78207"/>
    <x v="2"/>
    <s v="TEC-PH-10000984"/>
    <x v="2"/>
    <x v="7"/>
    <s v="Panasonic KX-TG9471B"/>
    <n v="470.37600000000009"/>
    <n v="3"/>
    <n v="0.2"/>
    <n v="47.037600000000026"/>
  </r>
  <r>
    <n v="1878"/>
    <x v="916"/>
    <x v="3"/>
    <x v="614"/>
    <n v="42007"/>
    <s v="Standard Class"/>
    <s v="JG-15160"/>
    <s v="James Galang"/>
    <x v="0"/>
    <s v="United States"/>
    <s v="Los Angeles"/>
    <x v="1"/>
    <n v="90049"/>
    <x v="1"/>
    <s v="FUR-CH-10002880"/>
    <x v="0"/>
    <x v="1"/>
    <s v="Global High-Back Leather Tilter, Burgundy"/>
    <n v="393.56799999999998"/>
    <n v="4"/>
    <n v="0.2"/>
    <n v="-44.276400000000024"/>
  </r>
  <r>
    <n v="1879"/>
    <x v="916"/>
    <x v="3"/>
    <x v="614"/>
    <n v="42007"/>
    <s v="Standard Class"/>
    <s v="JG-15160"/>
    <s v="James Galang"/>
    <x v="0"/>
    <s v="United States"/>
    <s v="Los Angeles"/>
    <x v="1"/>
    <n v="90049"/>
    <x v="1"/>
    <s v="TEC-PH-10002563"/>
    <x v="2"/>
    <x v="7"/>
    <s v="Adtran 1202752G1"/>
    <n v="302.37599999999998"/>
    <n v="3"/>
    <n v="0.2"/>
    <n v="22.678200000000018"/>
  </r>
  <r>
    <n v="1880"/>
    <x v="917"/>
    <x v="3"/>
    <x v="615"/>
    <n v="41732"/>
    <s v="Standard Class"/>
    <s v="CK-12760"/>
    <s v="Cyma Kinney"/>
    <x v="1"/>
    <s v="United States"/>
    <s v="Jacksonville"/>
    <x v="2"/>
    <n v="32216"/>
    <x v="0"/>
    <s v="OFF-BI-10001191"/>
    <x v="1"/>
    <x v="8"/>
    <s v="Canvas Sectional Post Binders"/>
    <n v="68.742000000000019"/>
    <n v="9"/>
    <n v="0.7"/>
    <n v="-48.119399999999985"/>
  </r>
  <r>
    <n v="1881"/>
    <x v="918"/>
    <x v="1"/>
    <x v="616"/>
    <n v="40973"/>
    <s v="Same Day"/>
    <s v="LF-17185"/>
    <s v="Luke Foster"/>
    <x v="0"/>
    <s v="United States"/>
    <s v="New York City"/>
    <x v="15"/>
    <n v="10011"/>
    <x v="3"/>
    <s v="OFF-EN-10002621"/>
    <x v="1"/>
    <x v="12"/>
    <s v="Staples"/>
    <n v="29.339999999999996"/>
    <n v="3"/>
    <n v="0"/>
    <n v="14.669999999999998"/>
  </r>
  <r>
    <n v="1882"/>
    <x v="918"/>
    <x v="1"/>
    <x v="616"/>
    <n v="40973"/>
    <s v="Same Day"/>
    <s v="LF-17185"/>
    <s v="Luke Foster"/>
    <x v="0"/>
    <s v="United States"/>
    <s v="New York City"/>
    <x v="15"/>
    <n v="10011"/>
    <x v="3"/>
    <s v="FUR-CH-10001146"/>
    <x v="0"/>
    <x v="1"/>
    <s v="Global Value Mid-Back Manager's Chair, Gray"/>
    <n v="383.60700000000003"/>
    <n v="7"/>
    <n v="0.1"/>
    <n v="63.934499999999971"/>
  </r>
  <r>
    <n v="1883"/>
    <x v="918"/>
    <x v="1"/>
    <x v="616"/>
    <n v="40973"/>
    <s v="Same Day"/>
    <s v="LF-17185"/>
    <s v="Luke Foster"/>
    <x v="0"/>
    <s v="United States"/>
    <s v="New York City"/>
    <x v="15"/>
    <n v="10011"/>
    <x v="3"/>
    <s v="OFF-ST-10000689"/>
    <x v="1"/>
    <x v="4"/>
    <s v="Fellowes Strictly Business Drawer File, Letter/Legal Size"/>
    <n v="563.4"/>
    <n v="4"/>
    <n v="0"/>
    <n v="67.608000000000004"/>
  </r>
  <r>
    <n v="1884"/>
    <x v="919"/>
    <x v="0"/>
    <x v="373"/>
    <n v="41596"/>
    <s v="Standard Class"/>
    <s v="CC-12430"/>
    <s v="Chuck Clark"/>
    <x v="2"/>
    <s v="United States"/>
    <s v="Philadelphia"/>
    <x v="9"/>
    <n v="19143"/>
    <x v="3"/>
    <s v="OFF-PA-10001289"/>
    <x v="1"/>
    <x v="10"/>
    <s v="White Computer Printout Paper by Universal"/>
    <n v="217.05599999999998"/>
    <n v="7"/>
    <n v="0.2"/>
    <n v="78.6828"/>
  </r>
  <r>
    <n v="1885"/>
    <x v="920"/>
    <x v="3"/>
    <x v="617"/>
    <n v="41663"/>
    <s v="Second Class"/>
    <s v="DL-12865"/>
    <s v="Dan Lawera"/>
    <x v="0"/>
    <s v="United States"/>
    <s v="Keller"/>
    <x v="5"/>
    <n v="76248"/>
    <x v="2"/>
    <s v="OFF-LA-10003714"/>
    <x v="1"/>
    <x v="2"/>
    <s v="Avery 510"/>
    <n v="6"/>
    <n v="2"/>
    <n v="0.2"/>
    <n v="2.0999999999999996"/>
  </r>
  <r>
    <n v="1886"/>
    <x v="921"/>
    <x v="0"/>
    <x v="183"/>
    <n v="41391"/>
    <s v="Second Class"/>
    <s v="PG-18895"/>
    <s v="Paul Gonzalez"/>
    <x v="0"/>
    <s v="United States"/>
    <s v="San Francisco"/>
    <x v="1"/>
    <n v="94122"/>
    <x v="1"/>
    <s v="FUR-FU-10001889"/>
    <x v="0"/>
    <x v="5"/>
    <s v="Ultra Door Pull Handle"/>
    <n v="31.56"/>
    <n v="3"/>
    <n v="0"/>
    <n v="10.4148"/>
  </r>
  <r>
    <n v="1887"/>
    <x v="922"/>
    <x v="2"/>
    <x v="8"/>
    <n v="40678"/>
    <s v="First Class"/>
    <s v="EH-14005"/>
    <s v="Erica Hernandez"/>
    <x v="2"/>
    <s v="United States"/>
    <s v="Hialeah"/>
    <x v="2"/>
    <n v="33012"/>
    <x v="0"/>
    <s v="OFF-FA-10002815"/>
    <x v="1"/>
    <x v="13"/>
    <s v="Staples"/>
    <n v="7.104000000000001"/>
    <n v="2"/>
    <n v="0.2"/>
    <n v="2.3976000000000002"/>
  </r>
  <r>
    <n v="1888"/>
    <x v="922"/>
    <x v="2"/>
    <x v="8"/>
    <n v="40678"/>
    <s v="First Class"/>
    <s v="EH-14005"/>
    <s v="Erica Hernandez"/>
    <x v="2"/>
    <s v="United States"/>
    <s v="Hialeah"/>
    <x v="2"/>
    <n v="33012"/>
    <x v="0"/>
    <s v="OFF-BI-10004519"/>
    <x v="1"/>
    <x v="8"/>
    <s v="GBC DocuBind P100 Manual Binding Machine"/>
    <n v="398.35200000000003"/>
    <n v="8"/>
    <n v="0.7"/>
    <n v="-331.95999999999992"/>
  </r>
  <r>
    <n v="1889"/>
    <x v="923"/>
    <x v="2"/>
    <x v="618"/>
    <n v="40838"/>
    <s v="First Class"/>
    <s v="TB-21520"/>
    <s v="Tracy Blumstein"/>
    <x v="0"/>
    <s v="United States"/>
    <s v="Fairfield"/>
    <x v="24"/>
    <n v="45014"/>
    <x v="3"/>
    <s v="OFF-AP-10004708"/>
    <x v="1"/>
    <x v="9"/>
    <s v="Fellowes Superior 10 Outlet Split Surge Protector"/>
    <n v="121.79200000000002"/>
    <n v="4"/>
    <n v="0.2"/>
    <n v="13.701599999999988"/>
  </r>
  <r>
    <n v="1890"/>
    <x v="923"/>
    <x v="2"/>
    <x v="618"/>
    <n v="40838"/>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n v="40620"/>
    <s v="Standard Class"/>
    <s v="DK-13225"/>
    <s v="Dean Katz"/>
    <x v="1"/>
    <s v="United States"/>
    <s v="Huntington Beach"/>
    <x v="1"/>
    <n v="92646"/>
    <x v="1"/>
    <s v="OFF-PA-10001204"/>
    <x v="1"/>
    <x v="10"/>
    <s v="Xerox 1972"/>
    <n v="10.56"/>
    <n v="2"/>
    <n v="0"/>
    <n v="4.7519999999999998"/>
  </r>
  <r>
    <n v="1892"/>
    <x v="924"/>
    <x v="2"/>
    <x v="619"/>
    <n v="40620"/>
    <s v="Standard Class"/>
    <s v="DK-13225"/>
    <s v="Dean Katz"/>
    <x v="1"/>
    <s v="United States"/>
    <s v="Huntington Beach"/>
    <x v="1"/>
    <n v="92646"/>
    <x v="1"/>
    <s v="OFF-AR-10003723"/>
    <x v="1"/>
    <x v="6"/>
    <s v="Avery Hi-Liter Fluorescent Desk Style Markers"/>
    <n v="3.38"/>
    <n v="1"/>
    <n v="0"/>
    <n v="1.2505999999999999"/>
  </r>
  <r>
    <n v="1893"/>
    <x v="925"/>
    <x v="3"/>
    <x v="66"/>
    <n v="41998"/>
    <s v="Second Class"/>
    <s v="JP-15520"/>
    <s v="Jeremy Pistek"/>
    <x v="0"/>
    <s v="United States"/>
    <s v="Port Orange"/>
    <x v="2"/>
    <n v="32127"/>
    <x v="0"/>
    <s v="OFF-EN-10002621"/>
    <x v="1"/>
    <x v="12"/>
    <s v="Staples"/>
    <n v="7.8239999999999998"/>
    <n v="1"/>
    <n v="0.2"/>
    <n v="2.9339999999999997"/>
  </r>
  <r>
    <n v="1894"/>
    <x v="926"/>
    <x v="0"/>
    <x v="390"/>
    <n v="41608"/>
    <s v="Standard Class"/>
    <s v="CD-11980"/>
    <s v="Carol Darley"/>
    <x v="0"/>
    <s v="United States"/>
    <s v="Medford"/>
    <x v="21"/>
    <n v="97504"/>
    <x v="1"/>
    <s v="OFF-PA-10000241"/>
    <x v="1"/>
    <x v="10"/>
    <s v="IBM Multi-Purpose Copy Paper, 8 1/2 x 11&quot;, Case"/>
    <n v="24.784000000000002"/>
    <n v="1"/>
    <n v="0.2"/>
    <n v="7.7449999999999983"/>
  </r>
  <r>
    <n v="1895"/>
    <x v="927"/>
    <x v="3"/>
    <x v="574"/>
    <n v="41979"/>
    <s v="First Class"/>
    <s v="AS-10090"/>
    <s v="Adam Shillingsburg"/>
    <x v="0"/>
    <s v="United States"/>
    <s v="Charlottesville"/>
    <x v="17"/>
    <n v="22901"/>
    <x v="0"/>
    <s v="OFF-AR-10001446"/>
    <x v="1"/>
    <x v="6"/>
    <s v="Newell 309"/>
    <n v="34.650000000000006"/>
    <n v="3"/>
    <n v="0"/>
    <n v="10.395"/>
  </r>
  <r>
    <n v="1896"/>
    <x v="928"/>
    <x v="1"/>
    <x v="620"/>
    <n v="41278"/>
    <s v="Standard Class"/>
    <s v="JO-15280"/>
    <s v="Jas O'Carroll"/>
    <x v="0"/>
    <s v="United States"/>
    <s v="Missoula"/>
    <x v="37"/>
    <n v="59801"/>
    <x v="1"/>
    <s v="OFF-BI-10004632"/>
    <x v="1"/>
    <x v="8"/>
    <s v="Ibico Hi-Tech Manual Binding System"/>
    <n v="487.98400000000004"/>
    <n v="2"/>
    <n v="0.2"/>
    <n v="152.49499999999998"/>
  </r>
  <r>
    <n v="1897"/>
    <x v="929"/>
    <x v="3"/>
    <x v="621"/>
    <n v="41919"/>
    <s v="First Class"/>
    <s v="AC-10450"/>
    <s v="Amy Cox"/>
    <x v="0"/>
    <s v="United States"/>
    <s v="Minneapolis"/>
    <x v="11"/>
    <n v="55407"/>
    <x v="2"/>
    <s v="OFF-BI-10001359"/>
    <x v="1"/>
    <x v="8"/>
    <s v="GBC DocuBind TL300 Electric Binding System"/>
    <n v="1793.98"/>
    <n v="2"/>
    <n v="0"/>
    <n v="843.17059999999992"/>
  </r>
  <r>
    <n v="1898"/>
    <x v="930"/>
    <x v="2"/>
    <x v="550"/>
    <n v="40788"/>
    <s v="Second Class"/>
    <s v="RA-19945"/>
    <s v="Ryan Akin"/>
    <x v="0"/>
    <s v="United States"/>
    <s v="Miami"/>
    <x v="2"/>
    <n v="33178"/>
    <x v="0"/>
    <s v="OFF-EN-10001749"/>
    <x v="1"/>
    <x v="12"/>
    <s v="Jiffy Padded Mailers with Self-Seal Closure"/>
    <n v="29.808"/>
    <n v="2"/>
    <n v="0.2"/>
    <n v="10.805399999999997"/>
  </r>
  <r>
    <n v="1899"/>
    <x v="930"/>
    <x v="2"/>
    <x v="550"/>
    <n v="40788"/>
    <s v="Second Class"/>
    <s v="RA-19945"/>
    <s v="Ryan Akin"/>
    <x v="0"/>
    <s v="United States"/>
    <s v="Miami"/>
    <x v="2"/>
    <n v="33178"/>
    <x v="0"/>
    <s v="OFF-BI-10004390"/>
    <x v="1"/>
    <x v="8"/>
    <s v="GBC DocuBind 200 Manual Binding Machine"/>
    <n v="505.1760000000001"/>
    <n v="4"/>
    <n v="0.7"/>
    <n v="-336.78399999999988"/>
  </r>
  <r>
    <n v="1900"/>
    <x v="930"/>
    <x v="2"/>
    <x v="550"/>
    <n v="40788"/>
    <s v="Second Class"/>
    <s v="RA-19945"/>
    <s v="Ryan Akin"/>
    <x v="0"/>
    <s v="United States"/>
    <s v="Miami"/>
    <x v="2"/>
    <n v="33178"/>
    <x v="0"/>
    <s v="FUR-TA-10001857"/>
    <x v="0"/>
    <x v="3"/>
    <s v="Balt Solid Wood Rectangular Table"/>
    <n v="174.05850000000001"/>
    <n v="3"/>
    <n v="0.45"/>
    <n v="-110.76450000000001"/>
  </r>
  <r>
    <n v="1901"/>
    <x v="931"/>
    <x v="0"/>
    <x v="622"/>
    <n v="41459"/>
    <s v="Second Class"/>
    <s v="Co-12640"/>
    <s v="Corey-Lock"/>
    <x v="0"/>
    <s v="United States"/>
    <s v="Florence"/>
    <x v="20"/>
    <n v="29501"/>
    <x v="0"/>
    <s v="OFF-ST-10000563"/>
    <x v="1"/>
    <x v="4"/>
    <s v="Fellowes Bankers Box Stor/Drawer Steel Plus"/>
    <n v="191.88"/>
    <n v="6"/>
    <n v="0"/>
    <n v="19.188000000000002"/>
  </r>
  <r>
    <n v="1902"/>
    <x v="932"/>
    <x v="0"/>
    <x v="623"/>
    <n v="41510"/>
    <s v="First Class"/>
    <s v="DW-13480"/>
    <s v="Dianna Wilson"/>
    <x v="2"/>
    <s v="United States"/>
    <s v="Detroit"/>
    <x v="12"/>
    <n v="48205"/>
    <x v="2"/>
    <s v="TEC-PH-10004924"/>
    <x v="2"/>
    <x v="7"/>
    <s v="SKILCRAFT Telephone Shoulder Rest, 2&quot; x 6.5&quot; x 2.5&quot;, Black"/>
    <n v="14.78"/>
    <n v="2"/>
    <n v="0"/>
    <n v="3.9906000000000006"/>
  </r>
  <r>
    <n v="1903"/>
    <x v="933"/>
    <x v="3"/>
    <x v="208"/>
    <n v="41935"/>
    <s v="First Class"/>
    <s v="DK-12835"/>
    <s v="Damala Kotsonis"/>
    <x v="1"/>
    <s v="United States"/>
    <s v="Springfield"/>
    <x v="21"/>
    <n v="97477"/>
    <x v="1"/>
    <s v="OFF-PA-10003953"/>
    <x v="1"/>
    <x v="10"/>
    <s v="Xerox 218"/>
    <n v="5.1840000000000011"/>
    <n v="1"/>
    <n v="0.2"/>
    <n v="1.8144"/>
  </r>
  <r>
    <n v="1904"/>
    <x v="933"/>
    <x v="3"/>
    <x v="208"/>
    <n v="41935"/>
    <s v="First Class"/>
    <s v="DK-12835"/>
    <s v="Damala Kotsonis"/>
    <x v="1"/>
    <s v="United States"/>
    <s v="Springfield"/>
    <x v="21"/>
    <n v="97477"/>
    <x v="1"/>
    <s v="FUR-CH-10000155"/>
    <x v="0"/>
    <x v="1"/>
    <s v="Global Comet Stacking Armless Chair"/>
    <n v="478.48"/>
    <n v="2"/>
    <n v="0.2"/>
    <n v="47.848000000000013"/>
  </r>
  <r>
    <n v="1905"/>
    <x v="933"/>
    <x v="3"/>
    <x v="208"/>
    <n v="41935"/>
    <s v="First Class"/>
    <s v="DK-12835"/>
    <s v="Damala Kotsonis"/>
    <x v="1"/>
    <s v="United States"/>
    <s v="Springfield"/>
    <x v="21"/>
    <n v="97477"/>
    <x v="1"/>
    <s v="TEC-AC-10003116"/>
    <x v="2"/>
    <x v="11"/>
    <s v="Memorex Froggy Flash Drive 8 GB"/>
    <n v="28.400000000000002"/>
    <n v="2"/>
    <n v="0.2"/>
    <n v="6.7449999999999983"/>
  </r>
  <r>
    <n v="1906"/>
    <x v="934"/>
    <x v="3"/>
    <x v="208"/>
    <n v="41937"/>
    <s v="First Class"/>
    <s v="MD-17860"/>
    <s v="Michael Dominguez"/>
    <x v="1"/>
    <s v="United States"/>
    <s v="Indianapolis"/>
    <x v="14"/>
    <n v="46203"/>
    <x v="2"/>
    <s v="OFF-ST-10002743"/>
    <x v="1"/>
    <x v="4"/>
    <s v="SAFCO Boltless Steel Shelving"/>
    <n v="909.12"/>
    <n v="8"/>
    <n v="0"/>
    <n v="9.091199999999958"/>
  </r>
  <r>
    <n v="1907"/>
    <x v="935"/>
    <x v="0"/>
    <x v="624"/>
    <n v="41416"/>
    <s v="Standard Class"/>
    <s v="RP-19855"/>
    <s v="Roy Phan"/>
    <x v="1"/>
    <s v="United States"/>
    <s v="Apopka"/>
    <x v="2"/>
    <n v="32712"/>
    <x v="0"/>
    <s v="OFF-BI-10001757"/>
    <x v="1"/>
    <x v="8"/>
    <s v="Pressboard Hanging Data Binders for Unburst Sheets"/>
    <n v="2.9520000000000004"/>
    <n v="2"/>
    <n v="0.7"/>
    <n v="-2.1648000000000005"/>
  </r>
  <r>
    <n v="1908"/>
    <x v="935"/>
    <x v="0"/>
    <x v="624"/>
    <n v="41416"/>
    <s v="Standard Class"/>
    <s v="RP-19855"/>
    <s v="Roy Phan"/>
    <x v="1"/>
    <s v="United States"/>
    <s v="Apopka"/>
    <x v="2"/>
    <n v="32712"/>
    <x v="0"/>
    <s v="OFF-BI-10000069"/>
    <x v="1"/>
    <x v="8"/>
    <s v="GBC Prepunched Paper, 19-Hole, for Binding Systems, 24-lb"/>
    <n v="27.018000000000008"/>
    <n v="6"/>
    <n v="0.7"/>
    <n v="-21.61440000000001"/>
  </r>
  <r>
    <n v="1909"/>
    <x v="936"/>
    <x v="1"/>
    <x v="302"/>
    <n v="40943"/>
    <s v="First Class"/>
    <s v="RW-19540"/>
    <s v="Rick Wilson"/>
    <x v="1"/>
    <s v="United States"/>
    <s v="Los Angeles"/>
    <x v="1"/>
    <n v="90008"/>
    <x v="1"/>
    <s v="FUR-FU-10004093"/>
    <x v="0"/>
    <x v="5"/>
    <s v="Hand-Finished Solid Wood Document Frame"/>
    <n v="136.91999999999999"/>
    <n v="4"/>
    <n v="0"/>
    <n v="41.075999999999993"/>
  </r>
  <r>
    <n v="1910"/>
    <x v="937"/>
    <x v="3"/>
    <x v="404"/>
    <n v="41997"/>
    <s v="Standard Class"/>
    <s v="DB-13660"/>
    <s v="Duane Benoit"/>
    <x v="0"/>
    <s v="United States"/>
    <s v="Oceanside"/>
    <x v="15"/>
    <n v="11572"/>
    <x v="3"/>
    <s v="FUR-FU-10001037"/>
    <x v="0"/>
    <x v="5"/>
    <s v="DAX Charcoal/Nickel-Tone Document Frame, 5 x 7"/>
    <n v="18.96"/>
    <n v="2"/>
    <n v="0"/>
    <n v="8.532"/>
  </r>
  <r>
    <n v="1911"/>
    <x v="938"/>
    <x v="0"/>
    <x v="625"/>
    <n v="41601"/>
    <s v="Standard Class"/>
    <s v="SC-20770"/>
    <s v="Stewart Carmichael"/>
    <x v="1"/>
    <s v="United States"/>
    <s v="Los Angeles"/>
    <x v="1"/>
    <n v="90008"/>
    <x v="1"/>
    <s v="TEC-AC-10003832"/>
    <x v="2"/>
    <x v="11"/>
    <s v="Imation 16GB Mini TravelDrive USB 2.0 Flash Drive"/>
    <n v="99.390000000000015"/>
    <n v="3"/>
    <n v="0"/>
    <n v="40.749900000000004"/>
  </r>
  <r>
    <n v="1912"/>
    <x v="939"/>
    <x v="3"/>
    <x v="445"/>
    <n v="41827"/>
    <s v="Second Class"/>
    <s v="FH-14275"/>
    <s v="Frank Hawley"/>
    <x v="1"/>
    <s v="United States"/>
    <s v="Houston"/>
    <x v="5"/>
    <n v="77041"/>
    <x v="2"/>
    <s v="OFF-PA-10001878"/>
    <x v="1"/>
    <x v="10"/>
    <s v="Xerox 1891"/>
    <n v="273.89600000000002"/>
    <n v="7"/>
    <n v="0.2"/>
    <n v="92.43989999999998"/>
  </r>
  <r>
    <n v="1913"/>
    <x v="939"/>
    <x v="3"/>
    <x v="445"/>
    <n v="41827"/>
    <s v="Second Class"/>
    <s v="FH-14275"/>
    <s v="Frank Hawley"/>
    <x v="1"/>
    <s v="United States"/>
    <s v="Houston"/>
    <x v="5"/>
    <n v="77041"/>
    <x v="2"/>
    <s v="TEC-MA-10003674"/>
    <x v="2"/>
    <x v="15"/>
    <s v="Hewlett-Packard Deskjet 5550 Printer"/>
    <n v="597.13200000000006"/>
    <n v="3"/>
    <n v="0.4"/>
    <n v="49.760999999999967"/>
  </r>
  <r>
    <n v="1914"/>
    <x v="940"/>
    <x v="2"/>
    <x v="626"/>
    <n v="40561"/>
    <s v="First Class"/>
    <s v="EH-13990"/>
    <s v="Erica Hackney"/>
    <x v="0"/>
    <s v="United States"/>
    <s v="Roswell"/>
    <x v="32"/>
    <n v="30076"/>
    <x v="0"/>
    <s v="TEC-AC-10003628"/>
    <x v="2"/>
    <x v="11"/>
    <s v="Logitech 910-002974 M325 Wireless Mouse for Web Scrolling"/>
    <n v="149.94999999999999"/>
    <n v="5"/>
    <n v="0"/>
    <n v="65.978000000000009"/>
  </r>
  <r>
    <n v="1915"/>
    <x v="941"/>
    <x v="3"/>
    <x v="504"/>
    <n v="41765"/>
    <s v="Standard Class"/>
    <s v="AS-10630"/>
    <s v="Ann Steele"/>
    <x v="2"/>
    <s v="United States"/>
    <s v="Boynton Beach"/>
    <x v="2"/>
    <n v="33437"/>
    <x v="0"/>
    <s v="OFF-LA-10003190"/>
    <x v="1"/>
    <x v="2"/>
    <s v="Avery 474"/>
    <n v="4.6079999999999997"/>
    <n v="2"/>
    <n v="0.2"/>
    <n v="1.6704000000000001"/>
  </r>
  <r>
    <n v="1916"/>
    <x v="941"/>
    <x v="3"/>
    <x v="504"/>
    <n v="41765"/>
    <s v="Standard Class"/>
    <s v="AS-10630"/>
    <s v="Ann Steele"/>
    <x v="2"/>
    <s v="United States"/>
    <s v="Boynton Beach"/>
    <x v="2"/>
    <n v="33437"/>
    <x v="0"/>
    <s v="OFF-AR-10002280"/>
    <x v="1"/>
    <x v="6"/>
    <s v="Staples"/>
    <n v="15.528"/>
    <n v="3"/>
    <n v="0.2"/>
    <n v="4.8524999999999991"/>
  </r>
  <r>
    <n v="1917"/>
    <x v="941"/>
    <x v="3"/>
    <x v="504"/>
    <n v="41765"/>
    <s v="Standard Class"/>
    <s v="AS-10630"/>
    <s v="Ann Steele"/>
    <x v="2"/>
    <s v="United States"/>
    <s v="Boynton Beach"/>
    <x v="2"/>
    <n v="33437"/>
    <x v="0"/>
    <s v="OFF-LA-10001569"/>
    <x v="1"/>
    <x v="2"/>
    <s v="Avery 499"/>
    <n v="11.952000000000002"/>
    <n v="3"/>
    <n v="0.2"/>
    <n v="3.8843999999999994"/>
  </r>
  <r>
    <n v="1918"/>
    <x v="942"/>
    <x v="1"/>
    <x v="627"/>
    <n v="41227"/>
    <s v="Standard Class"/>
    <s v="HA-14905"/>
    <s v="Helen Abelman"/>
    <x v="0"/>
    <s v="United States"/>
    <s v="Franklin"/>
    <x v="31"/>
    <n v="2038"/>
    <x v="3"/>
    <s v="OFF-AR-10001573"/>
    <x v="1"/>
    <x v="6"/>
    <s v="American Pencil"/>
    <n v="11.65"/>
    <n v="5"/>
    <n v="0"/>
    <n v="3.3784999999999989"/>
  </r>
  <r>
    <n v="1919"/>
    <x v="943"/>
    <x v="1"/>
    <x v="628"/>
    <n v="41214"/>
    <s v="Second Class"/>
    <s v="CH-12070"/>
    <s v="Cathy Hwang"/>
    <x v="2"/>
    <s v="United States"/>
    <s v="Detroit"/>
    <x v="12"/>
    <n v="48227"/>
    <x v="2"/>
    <s v="TEC-PH-10001809"/>
    <x v="2"/>
    <x v="7"/>
    <s v="Panasonic KX T7736-B Digital phone"/>
    <n v="299.89999999999998"/>
    <n v="2"/>
    <n v="0"/>
    <n v="74.974999999999994"/>
  </r>
  <r>
    <n v="1920"/>
    <x v="944"/>
    <x v="3"/>
    <x v="629"/>
    <n v="41871"/>
    <s v="First Class"/>
    <s v="EH-13765"/>
    <s v="Edward Hooks"/>
    <x v="1"/>
    <s v="United States"/>
    <s v="Watertown"/>
    <x v="15"/>
    <n v="13601"/>
    <x v="3"/>
    <s v="OFF-BI-10003091"/>
    <x v="1"/>
    <x v="8"/>
    <s v="GBC DocuBind TL200 Manual Binding Machine"/>
    <n v="895.92"/>
    <n v="5"/>
    <n v="0.2"/>
    <n v="302.37299999999993"/>
  </r>
  <r>
    <n v="1921"/>
    <x v="944"/>
    <x v="3"/>
    <x v="629"/>
    <n v="41871"/>
    <s v="First Class"/>
    <s v="EH-13765"/>
    <s v="Edward Hooks"/>
    <x v="1"/>
    <s v="United States"/>
    <s v="Watertown"/>
    <x v="15"/>
    <n v="13601"/>
    <x v="3"/>
    <s v="FUR-CH-10003981"/>
    <x v="0"/>
    <x v="1"/>
    <s v="Global Commerce Series Low-Back Swivel/Tilt Chairs"/>
    <n v="462.56400000000002"/>
    <n v="2"/>
    <n v="0.1"/>
    <n v="97.652399999999943"/>
  </r>
  <r>
    <n v="1922"/>
    <x v="945"/>
    <x v="1"/>
    <x v="292"/>
    <n v="41191"/>
    <s v="Standard Class"/>
    <s v="MZ-17515"/>
    <s v="Mary Zewe"/>
    <x v="1"/>
    <s v="United States"/>
    <s v="Reading"/>
    <x v="9"/>
    <n v="19601"/>
    <x v="3"/>
    <s v="OFF-ST-10002562"/>
    <x v="1"/>
    <x v="4"/>
    <s v="Staples"/>
    <n v="15.008000000000003"/>
    <n v="2"/>
    <n v="0.2"/>
    <n v="1.5007999999999999"/>
  </r>
  <r>
    <n v="1923"/>
    <x v="946"/>
    <x v="0"/>
    <x v="630"/>
    <n v="41466"/>
    <s v="Second Class"/>
    <s v="SC-20230"/>
    <s v="Scot Coram"/>
    <x v="1"/>
    <s v="United States"/>
    <s v="Arlington"/>
    <x v="5"/>
    <n v="76017"/>
    <x v="2"/>
    <s v="TEC-PH-10004345"/>
    <x v="2"/>
    <x v="7"/>
    <s v="Cisco SPA 502G IP Phone"/>
    <n v="863.6400000000001"/>
    <n v="9"/>
    <n v="0.2"/>
    <n v="107.95499999999998"/>
  </r>
  <r>
    <n v="1924"/>
    <x v="946"/>
    <x v="0"/>
    <x v="630"/>
    <n v="41466"/>
    <s v="Second Class"/>
    <s v="SC-20230"/>
    <s v="Scot Coram"/>
    <x v="1"/>
    <s v="United States"/>
    <s v="Arlington"/>
    <x v="5"/>
    <n v="76017"/>
    <x v="2"/>
    <s v="OFF-AR-10000588"/>
    <x v="1"/>
    <x v="6"/>
    <s v="Newell 345"/>
    <n v="47.616"/>
    <n v="3"/>
    <n v="0.2"/>
    <n v="3.571200000000001"/>
  </r>
  <r>
    <n v="1925"/>
    <x v="947"/>
    <x v="3"/>
    <x v="256"/>
    <n v="41981"/>
    <s v="Second Class"/>
    <s v="NP-18325"/>
    <s v="Naresj Patel"/>
    <x v="0"/>
    <s v="United States"/>
    <s v="San Diego"/>
    <x v="1"/>
    <n v="92024"/>
    <x v="1"/>
    <s v="OFF-PA-10003039"/>
    <x v="1"/>
    <x v="10"/>
    <s v="Xerox 1960"/>
    <n v="92.94"/>
    <n v="3"/>
    <n v="0"/>
    <n v="41.822999999999993"/>
  </r>
  <r>
    <n v="1926"/>
    <x v="948"/>
    <x v="3"/>
    <x v="631"/>
    <n v="41712"/>
    <s v="Standard Class"/>
    <s v="LW-16990"/>
    <s v="Lindsay Williams"/>
    <x v="1"/>
    <s v="United States"/>
    <s v="San Francisco"/>
    <x v="1"/>
    <n v="94110"/>
    <x v="1"/>
    <s v="TEC-AC-10001908"/>
    <x v="2"/>
    <x v="11"/>
    <s v="Logitech Wireless Headset h800"/>
    <n v="199.98"/>
    <n v="2"/>
    <n v="0"/>
    <n v="69.992999999999995"/>
  </r>
  <r>
    <n v="1927"/>
    <x v="949"/>
    <x v="0"/>
    <x v="632"/>
    <n v="41441"/>
    <s v="Standard Class"/>
    <s v="GM-14680"/>
    <s v="Greg Matthias"/>
    <x v="0"/>
    <s v="United States"/>
    <s v="Los Angeles"/>
    <x v="1"/>
    <n v="90045"/>
    <x v="1"/>
    <s v="TEC-PH-10001198"/>
    <x v="2"/>
    <x v="7"/>
    <s v="Avaya 4621SW VoIP phone"/>
    <n v="177.48000000000002"/>
    <n v="3"/>
    <n v="0.2"/>
    <n v="19.966499999999982"/>
  </r>
  <r>
    <n v="1928"/>
    <x v="950"/>
    <x v="3"/>
    <x v="354"/>
    <n v="41975"/>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n v="41717"/>
    <s v="Second Class"/>
    <s v="VM-21685"/>
    <s v="Valerie Mitchum"/>
    <x v="2"/>
    <s v="United States"/>
    <s v="Seattle"/>
    <x v="4"/>
    <n v="98105"/>
    <x v="1"/>
    <s v="OFF-PA-10001972"/>
    <x v="1"/>
    <x v="10"/>
    <s v="Xerox 214"/>
    <n v="6.48"/>
    <n v="1"/>
    <n v="0"/>
    <n v="3.1104000000000003"/>
  </r>
  <r>
    <n v="1930"/>
    <x v="951"/>
    <x v="3"/>
    <x v="633"/>
    <n v="41717"/>
    <s v="Second Class"/>
    <s v="VM-21685"/>
    <s v="Valerie Mitchum"/>
    <x v="2"/>
    <s v="United States"/>
    <s v="Seattle"/>
    <x v="4"/>
    <n v="98105"/>
    <x v="1"/>
    <s v="OFF-ST-10004180"/>
    <x v="1"/>
    <x v="4"/>
    <s v="Safco Commercial Shelving"/>
    <n v="46.51"/>
    <n v="1"/>
    <n v="0"/>
    <n v="1.8603999999999985"/>
  </r>
  <r>
    <n v="1931"/>
    <x v="951"/>
    <x v="3"/>
    <x v="633"/>
    <n v="41717"/>
    <s v="Second Class"/>
    <s v="VM-21685"/>
    <s v="Valerie Mitchum"/>
    <x v="2"/>
    <s v="United States"/>
    <s v="Seattle"/>
    <x v="4"/>
    <n v="98105"/>
    <x v="1"/>
    <s v="TEC-PH-10004165"/>
    <x v="2"/>
    <x v="7"/>
    <s v="Mitel MiVoice 5330e IP Phone"/>
    <n v="659.97600000000011"/>
    <n v="3"/>
    <n v="0.2"/>
    <n v="49.498199999999969"/>
  </r>
  <r>
    <n v="1932"/>
    <x v="952"/>
    <x v="0"/>
    <x v="581"/>
    <n v="41608"/>
    <s v="Second Class"/>
    <s v="CC-12670"/>
    <s v="Craig Carreira"/>
    <x v="0"/>
    <s v="United States"/>
    <s v="Scottsdale"/>
    <x v="16"/>
    <n v="85254"/>
    <x v="1"/>
    <s v="TEC-PH-10002483"/>
    <x v="2"/>
    <x v="7"/>
    <s v="Motorola Moto X"/>
    <n v="271.99200000000002"/>
    <n v="1"/>
    <n v="0.2"/>
    <n v="23.799300000000002"/>
  </r>
  <r>
    <n v="1933"/>
    <x v="953"/>
    <x v="3"/>
    <x v="634"/>
    <n v="41862"/>
    <s v="Second Class"/>
    <s v="SV-20365"/>
    <s v="Seth Vernon"/>
    <x v="0"/>
    <s v="United States"/>
    <s v="Lafayette"/>
    <x v="28"/>
    <n v="70506"/>
    <x v="0"/>
    <s v="FUR-BO-10000468"/>
    <x v="0"/>
    <x v="0"/>
    <s v="O'Sullivan 2-Shelf Heavy-Duty Bookcases"/>
    <n v="145.74"/>
    <n v="3"/>
    <n v="0"/>
    <n v="23.318400000000011"/>
  </r>
  <r>
    <n v="1934"/>
    <x v="953"/>
    <x v="3"/>
    <x v="634"/>
    <n v="41862"/>
    <s v="Second Class"/>
    <s v="SV-20365"/>
    <s v="Seth Vernon"/>
    <x v="0"/>
    <s v="United States"/>
    <s v="Lafayette"/>
    <x v="28"/>
    <n v="70506"/>
    <x v="0"/>
    <s v="FUR-FU-10001706"/>
    <x v="0"/>
    <x v="5"/>
    <s v="Longer-Life Soft White Bulbs"/>
    <n v="15.4"/>
    <n v="5"/>
    <n v="0"/>
    <n v="7.3919999999999995"/>
  </r>
  <r>
    <n v="1935"/>
    <x v="954"/>
    <x v="3"/>
    <x v="344"/>
    <n v="41977"/>
    <s v="Standard Class"/>
    <s v="LW-16990"/>
    <s v="Lindsay Williams"/>
    <x v="1"/>
    <s v="United States"/>
    <s v="San Francisco"/>
    <x v="1"/>
    <n v="94109"/>
    <x v="1"/>
    <s v="OFF-PA-10003129"/>
    <x v="1"/>
    <x v="10"/>
    <s v="Tops White Computer Printout Paper"/>
    <n v="244.54999999999998"/>
    <n v="5"/>
    <n v="0"/>
    <n v="114.93849999999998"/>
  </r>
  <r>
    <n v="1936"/>
    <x v="954"/>
    <x v="3"/>
    <x v="344"/>
    <n v="41977"/>
    <s v="Standard Class"/>
    <s v="LW-16990"/>
    <s v="Lindsay Williams"/>
    <x v="1"/>
    <s v="United States"/>
    <s v="San Francisco"/>
    <x v="1"/>
    <n v="94109"/>
    <x v="1"/>
    <s v="TEC-AC-10001284"/>
    <x v="2"/>
    <x v="11"/>
    <s v="Enermax Briskie RF Wireless Keyboard and Mouse Combo"/>
    <n v="166.16"/>
    <n v="8"/>
    <n v="0"/>
    <n v="59.817599999999999"/>
  </r>
  <r>
    <n v="1937"/>
    <x v="955"/>
    <x v="1"/>
    <x v="442"/>
    <n v="41056"/>
    <s v="Second Class"/>
    <s v="NP-18685"/>
    <s v="Nora Pelletier"/>
    <x v="2"/>
    <s v="United States"/>
    <s v="San Francisco"/>
    <x v="1"/>
    <n v="94109"/>
    <x v="1"/>
    <s v="FUR-FU-10002268"/>
    <x v="0"/>
    <x v="5"/>
    <s v="Ultra Door Push Plate"/>
    <n v="14.73"/>
    <n v="3"/>
    <n v="0"/>
    <n v="4.8608999999999991"/>
  </r>
  <r>
    <n v="1938"/>
    <x v="956"/>
    <x v="0"/>
    <x v="630"/>
    <n v="41468"/>
    <s v="Standard Class"/>
    <s v="JE-15715"/>
    <s v="Joe Elijah"/>
    <x v="0"/>
    <s v="United States"/>
    <s v="Broomfield"/>
    <x v="22"/>
    <n v="80020"/>
    <x v="1"/>
    <s v="OFF-BI-10002082"/>
    <x v="1"/>
    <x v="8"/>
    <s v="GBC Twin Loop Wire Binding Elements"/>
    <n v="19.968000000000004"/>
    <n v="2"/>
    <n v="0.7"/>
    <n v="-13.311999999999998"/>
  </r>
  <r>
    <n v="1939"/>
    <x v="956"/>
    <x v="0"/>
    <x v="630"/>
    <n v="41468"/>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n v="41468"/>
    <s v="Standard Class"/>
    <s v="JE-15715"/>
    <s v="Joe Elijah"/>
    <x v="0"/>
    <s v="United States"/>
    <s v="Broomfield"/>
    <x v="22"/>
    <n v="80020"/>
    <x v="1"/>
    <s v="OFF-BI-10001634"/>
    <x v="1"/>
    <x v="8"/>
    <s v="Wilson Jones Active Use Binders"/>
    <n v="8.7360000000000024"/>
    <n v="4"/>
    <n v="0.7"/>
    <n v="-6.1151999999999997"/>
  </r>
  <r>
    <n v="1941"/>
    <x v="956"/>
    <x v="0"/>
    <x v="630"/>
    <n v="41468"/>
    <s v="Standard Class"/>
    <s v="JE-15715"/>
    <s v="Joe Elijah"/>
    <x v="0"/>
    <s v="United States"/>
    <s v="Broomfield"/>
    <x v="22"/>
    <n v="80020"/>
    <x v="1"/>
    <s v="FUR-CH-10004287"/>
    <x v="0"/>
    <x v="1"/>
    <s v="SAFCO Arco Folding Chair"/>
    <n v="662.88"/>
    <n v="3"/>
    <n v="0.2"/>
    <n v="74.573999999999955"/>
  </r>
  <r>
    <n v="1942"/>
    <x v="957"/>
    <x v="3"/>
    <x v="635"/>
    <n v="41884"/>
    <s v="First Class"/>
    <s v="CP-12085"/>
    <s v="Cathy Prescott"/>
    <x v="1"/>
    <s v="United States"/>
    <s v="Quincy"/>
    <x v="10"/>
    <n v="62301"/>
    <x v="2"/>
    <s v="OFF-LA-10004544"/>
    <x v="1"/>
    <x v="2"/>
    <s v="Avery 505"/>
    <n v="47.360000000000007"/>
    <n v="4"/>
    <n v="0.2"/>
    <n v="17.759999999999998"/>
  </r>
  <r>
    <n v="1943"/>
    <x v="957"/>
    <x v="3"/>
    <x v="635"/>
    <n v="41884"/>
    <s v="First Class"/>
    <s v="CP-12085"/>
    <s v="Cathy Prescott"/>
    <x v="1"/>
    <s v="United States"/>
    <s v="Quincy"/>
    <x v="10"/>
    <n v="62301"/>
    <x v="2"/>
    <s v="OFF-ST-10004507"/>
    <x v="1"/>
    <x v="4"/>
    <s v="Advantus Rolling Storage Box"/>
    <n v="27.439999999999998"/>
    <n v="2"/>
    <n v="0.2"/>
    <n v="2.4009999999999998"/>
  </r>
  <r>
    <n v="1944"/>
    <x v="957"/>
    <x v="3"/>
    <x v="635"/>
    <n v="41884"/>
    <s v="First Class"/>
    <s v="CP-12085"/>
    <s v="Cathy Prescott"/>
    <x v="1"/>
    <s v="United States"/>
    <s v="Quincy"/>
    <x v="10"/>
    <n v="62301"/>
    <x v="2"/>
    <s v="OFF-BI-10002012"/>
    <x v="1"/>
    <x v="8"/>
    <s v="Wilson Jones Easy Flow II Sheet Lifters"/>
    <n v="3.2399999999999993"/>
    <n v="9"/>
    <n v="0.8"/>
    <n v="-5.1840000000000011"/>
  </r>
  <r>
    <n v="1945"/>
    <x v="958"/>
    <x v="0"/>
    <x v="23"/>
    <n v="41452"/>
    <s v="Standard Class"/>
    <s v="EA-14035"/>
    <s v="Erin Ashbrook"/>
    <x v="1"/>
    <s v="United States"/>
    <s v="Carrollton"/>
    <x v="5"/>
    <n v="75007"/>
    <x v="2"/>
    <s v="TEC-AC-10001109"/>
    <x v="2"/>
    <x v="11"/>
    <s v="Logitech Trackman Marble Mouse"/>
    <n v="95.968000000000004"/>
    <n v="4"/>
    <n v="0.2"/>
    <n v="26.391200000000001"/>
  </r>
  <r>
    <n v="1946"/>
    <x v="958"/>
    <x v="0"/>
    <x v="23"/>
    <n v="41452"/>
    <s v="Standard Class"/>
    <s v="EA-14035"/>
    <s v="Erin Ashbrook"/>
    <x v="1"/>
    <s v="United States"/>
    <s v="Carrollton"/>
    <x v="5"/>
    <n v="75007"/>
    <x v="2"/>
    <s v="OFF-PA-10000809"/>
    <x v="1"/>
    <x v="10"/>
    <s v="Xerox 206"/>
    <n v="10.368000000000002"/>
    <n v="2"/>
    <n v="0.2"/>
    <n v="3.6288"/>
  </r>
  <r>
    <n v="1947"/>
    <x v="959"/>
    <x v="3"/>
    <x v="264"/>
    <n v="41889"/>
    <s v="Standard Class"/>
    <s v="AC-10615"/>
    <s v="Ann Chong"/>
    <x v="1"/>
    <s v="United States"/>
    <s v="New York City"/>
    <x v="15"/>
    <n v="10009"/>
    <x v="3"/>
    <s v="OFF-AR-10000658"/>
    <x v="1"/>
    <x v="6"/>
    <s v="Newell 324"/>
    <n v="23.1"/>
    <n v="2"/>
    <n v="0"/>
    <n v="6.468"/>
  </r>
  <r>
    <n v="1948"/>
    <x v="959"/>
    <x v="3"/>
    <x v="264"/>
    <n v="41889"/>
    <s v="Standard Class"/>
    <s v="AC-10615"/>
    <s v="Ann Chong"/>
    <x v="1"/>
    <s v="United States"/>
    <s v="New York City"/>
    <x v="15"/>
    <n v="10009"/>
    <x v="3"/>
    <s v="FUR-FU-10001196"/>
    <x v="0"/>
    <x v="5"/>
    <s v="DAX Cubicle Frames - 8x10"/>
    <n v="11.54"/>
    <n v="2"/>
    <n v="0"/>
    <n v="3.4619999999999997"/>
  </r>
  <r>
    <n v="1949"/>
    <x v="959"/>
    <x v="3"/>
    <x v="264"/>
    <n v="41889"/>
    <s v="Standard Class"/>
    <s v="AC-10615"/>
    <s v="Ann Chong"/>
    <x v="1"/>
    <s v="United States"/>
    <s v="New York City"/>
    <x v="15"/>
    <n v="10009"/>
    <x v="3"/>
    <s v="FUR-TA-10001889"/>
    <x v="0"/>
    <x v="3"/>
    <s v="Bush Advantage Collection Racetrack Conference Table"/>
    <n v="254.52599999999998"/>
    <n v="1"/>
    <n v="0.4"/>
    <n v="-93.3262"/>
  </r>
  <r>
    <n v="1950"/>
    <x v="959"/>
    <x v="3"/>
    <x v="264"/>
    <n v="41889"/>
    <s v="Standard Class"/>
    <s v="AC-10615"/>
    <s v="Ann Chong"/>
    <x v="1"/>
    <s v="United States"/>
    <s v="New York City"/>
    <x v="15"/>
    <n v="10009"/>
    <x v="3"/>
    <s v="OFF-AP-10000358"/>
    <x v="1"/>
    <x v="9"/>
    <s v="Fellowes Basic Home/Office Series Surge Protectors"/>
    <n v="12.98"/>
    <n v="1"/>
    <n v="0"/>
    <n v="3.7641999999999989"/>
  </r>
  <r>
    <n v="1951"/>
    <x v="959"/>
    <x v="3"/>
    <x v="264"/>
    <n v="41889"/>
    <s v="Standard Class"/>
    <s v="AC-10615"/>
    <s v="Ann Chong"/>
    <x v="1"/>
    <s v="United States"/>
    <s v="New York City"/>
    <x v="15"/>
    <n v="10009"/>
    <x v="3"/>
    <s v="OFF-BI-10004970"/>
    <x v="1"/>
    <x v="8"/>
    <s v="ACCOHIDE 3-Ring Binder, Blue, 1&quot;"/>
    <n v="26.432000000000002"/>
    <n v="8"/>
    <n v="0.2"/>
    <n v="8.9207999999999998"/>
  </r>
  <r>
    <n v="1952"/>
    <x v="959"/>
    <x v="3"/>
    <x v="264"/>
    <n v="41889"/>
    <s v="Standard Class"/>
    <s v="AC-10615"/>
    <s v="Ann Chong"/>
    <x v="1"/>
    <s v="United States"/>
    <s v="New York City"/>
    <x v="15"/>
    <n v="10009"/>
    <x v="3"/>
    <s v="TEC-PH-10003885"/>
    <x v="2"/>
    <x v="7"/>
    <s v="Cisco SPA508G"/>
    <n v="197.96999999999997"/>
    <n v="3"/>
    <n v="0"/>
    <n v="57.41129999999999"/>
  </r>
  <r>
    <n v="1953"/>
    <x v="959"/>
    <x v="3"/>
    <x v="264"/>
    <n v="41889"/>
    <s v="Standard Class"/>
    <s v="AC-10615"/>
    <s v="Ann Chong"/>
    <x v="1"/>
    <s v="United States"/>
    <s v="New York City"/>
    <x v="15"/>
    <n v="10009"/>
    <x v="3"/>
    <s v="OFF-LA-10001641"/>
    <x v="1"/>
    <x v="2"/>
    <s v="Avery 518"/>
    <n v="18.899999999999999"/>
    <n v="6"/>
    <n v="0"/>
    <n v="9.0719999999999992"/>
  </r>
  <r>
    <n v="1954"/>
    <x v="959"/>
    <x v="3"/>
    <x v="264"/>
    <n v="41889"/>
    <s v="Standard Class"/>
    <s v="AC-10615"/>
    <s v="Ann Chong"/>
    <x v="1"/>
    <s v="United States"/>
    <s v="New York City"/>
    <x v="15"/>
    <n v="10009"/>
    <x v="3"/>
    <s v="FUR-CH-10003379"/>
    <x v="0"/>
    <x v="1"/>
    <s v="Global Commerce Series High-Back Swivel/Tilt Chairs"/>
    <n v="1282.4100000000001"/>
    <n v="5"/>
    <n v="0.1"/>
    <n v="213.73500000000001"/>
  </r>
  <r>
    <n v="1955"/>
    <x v="959"/>
    <x v="3"/>
    <x v="264"/>
    <n v="41889"/>
    <s v="Standard Class"/>
    <s v="AC-10615"/>
    <s v="Ann Chong"/>
    <x v="1"/>
    <s v="United States"/>
    <s v="New York City"/>
    <x v="15"/>
    <n v="10009"/>
    <x v="3"/>
    <s v="OFF-AR-10004582"/>
    <x v="1"/>
    <x v="6"/>
    <s v="BIC Brite Liner Grip Highlighters"/>
    <n v="4.92"/>
    <n v="3"/>
    <n v="0"/>
    <n v="2.2139999999999995"/>
  </r>
  <r>
    <n v="1956"/>
    <x v="959"/>
    <x v="3"/>
    <x v="264"/>
    <n v="41889"/>
    <s v="Standard Class"/>
    <s v="AC-10615"/>
    <s v="Ann Chong"/>
    <x v="1"/>
    <s v="United States"/>
    <s v="New York City"/>
    <x v="15"/>
    <n v="10009"/>
    <x v="3"/>
    <s v="TEC-AC-10002842"/>
    <x v="2"/>
    <x v="11"/>
    <s v="WD My Passport Ultra 2TB Portable External Hard Drive"/>
    <n v="238"/>
    <n v="2"/>
    <n v="0"/>
    <n v="38.080000000000013"/>
  </r>
  <r>
    <n v="1957"/>
    <x v="959"/>
    <x v="3"/>
    <x v="264"/>
    <n v="41889"/>
    <s v="Standard Class"/>
    <s v="AC-10615"/>
    <s v="Ann Chong"/>
    <x v="1"/>
    <s v="United States"/>
    <s v="New York City"/>
    <x v="15"/>
    <n v="10009"/>
    <x v="3"/>
    <s v="TEC-AC-10000109"/>
    <x v="2"/>
    <x v="11"/>
    <s v="Sony Micro Vault Click 16 GB USB 2.0 Flash Drive"/>
    <n v="167.97"/>
    <n v="3"/>
    <n v="0"/>
    <n v="40.31280000000001"/>
  </r>
  <r>
    <n v="1958"/>
    <x v="959"/>
    <x v="3"/>
    <x v="264"/>
    <n v="41889"/>
    <s v="Standard Class"/>
    <s v="AC-10615"/>
    <s v="Ann Chong"/>
    <x v="1"/>
    <s v="United States"/>
    <s v="New York City"/>
    <x v="15"/>
    <n v="10009"/>
    <x v="3"/>
    <s v="OFF-PA-10003893"/>
    <x v="1"/>
    <x v="10"/>
    <s v="Xerox 1962"/>
    <n v="17.12"/>
    <n v="4"/>
    <n v="0"/>
    <n v="7.7039999999999988"/>
  </r>
  <r>
    <n v="1959"/>
    <x v="960"/>
    <x v="3"/>
    <x v="18"/>
    <n v="41898"/>
    <s v="Second Class"/>
    <s v="RW-19690"/>
    <s v="Robert Waldorf"/>
    <x v="0"/>
    <s v="United States"/>
    <s v="Springfield"/>
    <x v="25"/>
    <n v="65807"/>
    <x v="2"/>
    <s v="OFF-BI-10003669"/>
    <x v="1"/>
    <x v="8"/>
    <s v="3M Organizer Strips"/>
    <n v="16.200000000000003"/>
    <n v="3"/>
    <n v="0"/>
    <n v="7.7759999999999998"/>
  </r>
  <r>
    <n v="1960"/>
    <x v="960"/>
    <x v="3"/>
    <x v="18"/>
    <n v="41898"/>
    <s v="Second Class"/>
    <s v="RW-19690"/>
    <s v="Robert Waldorf"/>
    <x v="0"/>
    <s v="United States"/>
    <s v="Springfield"/>
    <x v="25"/>
    <n v="65807"/>
    <x v="2"/>
    <s v="OFF-AP-10004785"/>
    <x v="1"/>
    <x v="9"/>
    <s v="Holmes Replacement Filter for HEPA Air Cleaner, Medium Room"/>
    <n v="33.99"/>
    <n v="3"/>
    <n v="0"/>
    <n v="14.615700000000004"/>
  </r>
  <r>
    <n v="1961"/>
    <x v="960"/>
    <x v="3"/>
    <x v="18"/>
    <n v="41898"/>
    <s v="Second Class"/>
    <s v="RW-19690"/>
    <s v="Robert Waldorf"/>
    <x v="0"/>
    <s v="United States"/>
    <s v="Springfield"/>
    <x v="25"/>
    <n v="65807"/>
    <x v="2"/>
    <s v="TEC-AC-10003023"/>
    <x v="2"/>
    <x v="11"/>
    <s v="Logitech G105 Gaming Keyboard"/>
    <n v="296.84999999999997"/>
    <n v="5"/>
    <n v="0"/>
    <n v="53.432999999999993"/>
  </r>
  <r>
    <n v="1962"/>
    <x v="960"/>
    <x v="3"/>
    <x v="18"/>
    <n v="41898"/>
    <s v="Second Class"/>
    <s v="RW-19690"/>
    <s v="Robert Waldorf"/>
    <x v="0"/>
    <s v="United States"/>
    <s v="Springfield"/>
    <x v="25"/>
    <n v="65807"/>
    <x v="2"/>
    <s v="TEC-AC-10002217"/>
    <x v="2"/>
    <x v="11"/>
    <s v="Imation Clip USB flash drive - 8 GB"/>
    <n v="112.80000000000001"/>
    <n v="6"/>
    <n v="0"/>
    <n v="6.7680000000000007"/>
  </r>
  <r>
    <n v="1963"/>
    <x v="960"/>
    <x v="3"/>
    <x v="18"/>
    <n v="41898"/>
    <s v="Second Class"/>
    <s v="RW-19690"/>
    <s v="Robert Waldorf"/>
    <x v="0"/>
    <s v="United States"/>
    <s v="Springfield"/>
    <x v="25"/>
    <n v="65807"/>
    <x v="2"/>
    <s v="OFF-BI-10002954"/>
    <x v="1"/>
    <x v="8"/>
    <s v="Newell 3-Hole Punched Plastic Slotted Magazine Holders for Binders"/>
    <n v="13.71"/>
    <n v="3"/>
    <n v="0"/>
    <n v="6.5808"/>
  </r>
  <r>
    <n v="1964"/>
    <x v="960"/>
    <x v="3"/>
    <x v="18"/>
    <n v="41898"/>
    <s v="Second Class"/>
    <s v="RW-19690"/>
    <s v="Robert Waldorf"/>
    <x v="0"/>
    <s v="United States"/>
    <s v="Springfield"/>
    <x v="25"/>
    <n v="65807"/>
    <x v="2"/>
    <s v="OFF-PA-10002586"/>
    <x v="1"/>
    <x v="10"/>
    <s v="Xerox 1970"/>
    <n v="24.900000000000002"/>
    <n v="5"/>
    <n v="0"/>
    <n v="11.703000000000001"/>
  </r>
  <r>
    <n v="1965"/>
    <x v="960"/>
    <x v="3"/>
    <x v="18"/>
    <n v="41898"/>
    <s v="Second Class"/>
    <s v="RW-19690"/>
    <s v="Robert Waldorf"/>
    <x v="0"/>
    <s v="United States"/>
    <s v="Springfield"/>
    <x v="25"/>
    <n v="65807"/>
    <x v="2"/>
    <s v="OFF-ST-10000025"/>
    <x v="1"/>
    <x v="4"/>
    <s v="Fellowes Stor/Drawer Steel Plus Storage Drawers"/>
    <n v="286.29000000000002"/>
    <n v="3"/>
    <n v="0"/>
    <n v="17.177399999999977"/>
  </r>
  <r>
    <n v="1966"/>
    <x v="960"/>
    <x v="3"/>
    <x v="18"/>
    <n v="41898"/>
    <s v="Second Class"/>
    <s v="RW-19690"/>
    <s v="Robert Waldorf"/>
    <x v="0"/>
    <s v="United States"/>
    <s v="Springfield"/>
    <x v="25"/>
    <n v="65807"/>
    <x v="2"/>
    <s v="OFF-AP-10003281"/>
    <x v="1"/>
    <x v="9"/>
    <s v="Acco 6 Outlet Guardian Standard Surge Suppressor"/>
    <n v="24.18"/>
    <n v="2"/>
    <n v="0"/>
    <n v="7.2539999999999978"/>
  </r>
  <r>
    <n v="1967"/>
    <x v="961"/>
    <x v="3"/>
    <x v="202"/>
    <n v="42002"/>
    <s v="Standard Class"/>
    <s v="DB-13210"/>
    <s v="Dean Braden"/>
    <x v="0"/>
    <s v="United States"/>
    <s v="Paterson"/>
    <x v="30"/>
    <n v="7501"/>
    <x v="3"/>
    <s v="TEC-PH-10002103"/>
    <x v="2"/>
    <x v="7"/>
    <s v="Jabra SPEAK 410"/>
    <n v="281.96999999999997"/>
    <n v="3"/>
    <n v="0"/>
    <n v="78.951599999999999"/>
  </r>
  <r>
    <n v="1968"/>
    <x v="961"/>
    <x v="3"/>
    <x v="202"/>
    <n v="42002"/>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n v="42002"/>
    <s v="Standard Class"/>
    <s v="DB-13210"/>
    <s v="Dean Braden"/>
    <x v="0"/>
    <s v="United States"/>
    <s v="Paterson"/>
    <x v="30"/>
    <n v="7501"/>
    <x v="3"/>
    <s v="OFF-PA-10001144"/>
    <x v="1"/>
    <x v="10"/>
    <s v="Xerox 1913"/>
    <n v="166.44"/>
    <n v="3"/>
    <n v="0"/>
    <n v="79.891199999999998"/>
  </r>
  <r>
    <n v="1970"/>
    <x v="962"/>
    <x v="3"/>
    <x v="397"/>
    <n v="41912"/>
    <s v="Standard Class"/>
    <s v="BD-11320"/>
    <s v="Bill Donatelli"/>
    <x v="0"/>
    <s v="United States"/>
    <s v="Tulsa"/>
    <x v="26"/>
    <n v="74133"/>
    <x v="2"/>
    <s v="TEC-AC-10004659"/>
    <x v="2"/>
    <x v="11"/>
    <s v="Imation Secure+ Hardware Encrypted USB 2.0 Flash Drive; 16GB"/>
    <n v="291.95999999999998"/>
    <n v="4"/>
    <n v="0"/>
    <n v="102.18599999999998"/>
  </r>
  <r>
    <n v="1971"/>
    <x v="963"/>
    <x v="3"/>
    <x v="636"/>
    <n v="41771"/>
    <s v="Standard Class"/>
    <s v="ML-17755"/>
    <s v="Max Ludwig"/>
    <x v="2"/>
    <s v="United States"/>
    <s v="Chicago"/>
    <x v="10"/>
    <n v="60623"/>
    <x v="2"/>
    <s v="OFF-AR-10004752"/>
    <x v="1"/>
    <x v="6"/>
    <s v="Blackstonian Pencils"/>
    <n v="6.4080000000000004"/>
    <n v="3"/>
    <n v="0.2"/>
    <n v="0.64079999999999981"/>
  </r>
  <r>
    <n v="1972"/>
    <x v="963"/>
    <x v="3"/>
    <x v="636"/>
    <n v="41771"/>
    <s v="Standard Class"/>
    <s v="ML-17755"/>
    <s v="Max Ludwig"/>
    <x v="2"/>
    <s v="United States"/>
    <s v="Chicago"/>
    <x v="10"/>
    <n v="60623"/>
    <x v="2"/>
    <s v="TEC-AC-10004659"/>
    <x v="2"/>
    <x v="11"/>
    <s v="Imation Secure+ Hardware Encrypted USB 2.0 Flash Drive; 16GB"/>
    <n v="408.74399999999997"/>
    <n v="7"/>
    <n v="0.2"/>
    <n v="76.639499999999984"/>
  </r>
  <r>
    <n v="1973"/>
    <x v="964"/>
    <x v="2"/>
    <x v="637"/>
    <n v="40896"/>
    <s v="Standard Class"/>
    <s v="JD-16015"/>
    <s v="Joy Daniels"/>
    <x v="0"/>
    <s v="United States"/>
    <s v="Chicago"/>
    <x v="10"/>
    <n v="60610"/>
    <x v="2"/>
    <s v="OFF-BI-10001249"/>
    <x v="1"/>
    <x v="8"/>
    <s v="Avery Heavy-Duty EZD View Binder with Locking Rings"/>
    <n v="5.1039999999999992"/>
    <n v="4"/>
    <n v="0.8"/>
    <n v="-8.6768000000000018"/>
  </r>
  <r>
    <n v="1974"/>
    <x v="964"/>
    <x v="2"/>
    <x v="637"/>
    <n v="40896"/>
    <s v="Standard Class"/>
    <s v="JD-16015"/>
    <s v="Joy Daniels"/>
    <x v="0"/>
    <s v="United States"/>
    <s v="Chicago"/>
    <x v="10"/>
    <n v="60610"/>
    <x v="2"/>
    <s v="OFF-FA-10003059"/>
    <x v="1"/>
    <x v="13"/>
    <s v="Assorted Color Push Pins"/>
    <n v="2.8960000000000004"/>
    <n v="2"/>
    <n v="0.2"/>
    <n v="0.4705999999999998"/>
  </r>
  <r>
    <n v="1975"/>
    <x v="964"/>
    <x v="2"/>
    <x v="637"/>
    <n v="40896"/>
    <s v="Standard Class"/>
    <s v="JD-16015"/>
    <s v="Joy Daniels"/>
    <x v="0"/>
    <s v="United States"/>
    <s v="Chicago"/>
    <x v="10"/>
    <n v="60610"/>
    <x v="2"/>
    <s v="TEC-AC-10002718"/>
    <x v="2"/>
    <x v="11"/>
    <s v="Belkin Standard 104 key USB Keyboard"/>
    <n v="35.016000000000005"/>
    <n v="3"/>
    <n v="0.2"/>
    <n v="-2.188500000000003"/>
  </r>
  <r>
    <n v="1976"/>
    <x v="965"/>
    <x v="2"/>
    <x v="638"/>
    <n v="40836"/>
    <s v="Second Class"/>
    <s v="AS-10225"/>
    <s v="Alan Schoenberger"/>
    <x v="1"/>
    <s v="United States"/>
    <s v="Montgomery"/>
    <x v="19"/>
    <n v="36116"/>
    <x v="0"/>
    <s v="OFF-ST-10001522"/>
    <x v="1"/>
    <x v="4"/>
    <s v="Gould Plastics 18-Pocket Panel Bin, 34w x 5-1/4d x 20-1/2h"/>
    <n v="275.96999999999997"/>
    <n v="3"/>
    <n v="0"/>
    <n v="11.038799999999981"/>
  </r>
  <r>
    <n v="1977"/>
    <x v="965"/>
    <x v="2"/>
    <x v="638"/>
    <n v="40836"/>
    <s v="Second Class"/>
    <s v="AS-10225"/>
    <s v="Alan Schoenberger"/>
    <x v="1"/>
    <s v="United States"/>
    <s v="Montgomery"/>
    <x v="19"/>
    <n v="36116"/>
    <x v="0"/>
    <s v="TEC-PH-10002352"/>
    <x v="2"/>
    <x v="7"/>
    <s v="Avaya IP Phone 1140E VoIP phone"/>
    <n v="1394.95"/>
    <n v="5"/>
    <n v="0"/>
    <n v="362.68699999999995"/>
  </r>
  <r>
    <n v="1978"/>
    <x v="965"/>
    <x v="2"/>
    <x v="638"/>
    <n v="40836"/>
    <s v="Second Class"/>
    <s v="AS-10225"/>
    <s v="Alan Schoenberger"/>
    <x v="1"/>
    <s v="United States"/>
    <s v="Montgomery"/>
    <x v="19"/>
    <n v="36116"/>
    <x v="0"/>
    <s v="FUR-CH-10003774"/>
    <x v="0"/>
    <x v="1"/>
    <s v="Global Wood Trimmed Manager's Task Chair, Khaki"/>
    <n v="545.88"/>
    <n v="6"/>
    <n v="0"/>
    <n v="70.964399999999983"/>
  </r>
  <r>
    <n v="1979"/>
    <x v="966"/>
    <x v="1"/>
    <x v="412"/>
    <n v="41041"/>
    <s v="Standard Class"/>
    <s v="AA-10375"/>
    <s v="Allen Armold"/>
    <x v="0"/>
    <s v="United States"/>
    <s v="Salem"/>
    <x v="21"/>
    <n v="97301"/>
    <x v="1"/>
    <s v="OFF-AR-10000127"/>
    <x v="1"/>
    <x v="6"/>
    <s v="Newell 321"/>
    <n v="5.2480000000000002"/>
    <n v="2"/>
    <n v="0.2"/>
    <n v="0.59039999999999915"/>
  </r>
  <r>
    <n v="1980"/>
    <x v="967"/>
    <x v="0"/>
    <x v="167"/>
    <n v="41379"/>
    <s v="Same Day"/>
    <s v="KT-16465"/>
    <s v="Kean Takahito"/>
    <x v="0"/>
    <s v="United States"/>
    <s v="Glendale"/>
    <x v="16"/>
    <n v="85301"/>
    <x v="1"/>
    <s v="FUR-CH-10004086"/>
    <x v="0"/>
    <x v="1"/>
    <s v="Hon 4070 Series Pagoda Armless Upholstered Stacking Chairs"/>
    <n v="933.53600000000006"/>
    <n v="4"/>
    <n v="0.2"/>
    <n v="105.02279999999996"/>
  </r>
  <r>
    <n v="1981"/>
    <x v="967"/>
    <x v="0"/>
    <x v="167"/>
    <n v="41379"/>
    <s v="Same Day"/>
    <s v="KT-16465"/>
    <s v="Kean Takahito"/>
    <x v="0"/>
    <s v="United States"/>
    <s v="Glendale"/>
    <x v="16"/>
    <n v="85301"/>
    <x v="1"/>
    <s v="OFF-ST-10001228"/>
    <x v="1"/>
    <x v="4"/>
    <s v="Fellowes Personal Hanging Folder Files, Navy"/>
    <n v="42.975999999999999"/>
    <n v="4"/>
    <n v="0.2"/>
    <n v="4.2976000000000028"/>
  </r>
  <r>
    <n v="1982"/>
    <x v="968"/>
    <x v="1"/>
    <x v="639"/>
    <n v="41259"/>
    <s v="Second Class"/>
    <s v="MM-18280"/>
    <s v="Muhammed MacIntyre"/>
    <x v="1"/>
    <s v="United States"/>
    <s v="Columbus"/>
    <x v="32"/>
    <n v="31907"/>
    <x v="0"/>
    <s v="OFF-BI-10004187"/>
    <x v="1"/>
    <x v="8"/>
    <s v="Staples"/>
    <n v="3.76"/>
    <n v="2"/>
    <n v="0"/>
    <n v="1.8047999999999997"/>
  </r>
  <r>
    <n v="1983"/>
    <x v="969"/>
    <x v="2"/>
    <x v="640"/>
    <n v="40886"/>
    <s v="Standard Class"/>
    <s v="NG-18430"/>
    <s v="Nathan Gelder"/>
    <x v="0"/>
    <s v="United States"/>
    <s v="Oklahoma City"/>
    <x v="26"/>
    <n v="73120"/>
    <x v="2"/>
    <s v="TEC-PH-10003811"/>
    <x v="2"/>
    <x v="7"/>
    <s v="Jabra Supreme Plus Driver Edition Headset"/>
    <n v="479.96"/>
    <n v="4"/>
    <n v="0"/>
    <n v="134.3888"/>
  </r>
  <r>
    <n v="1984"/>
    <x v="970"/>
    <x v="2"/>
    <x v="641"/>
    <n v="40874"/>
    <s v="Second Class"/>
    <s v="LW-16825"/>
    <s v="Laurel Workman"/>
    <x v="1"/>
    <s v="United States"/>
    <s v="Brentwood"/>
    <x v="1"/>
    <n v="94513"/>
    <x v="1"/>
    <s v="OFF-AP-10000240"/>
    <x v="1"/>
    <x v="9"/>
    <s v="Belkin F9G930V10-GRY 9 Outlet Surge"/>
    <n v="320.88"/>
    <n v="6"/>
    <n v="0"/>
    <n v="93.055199999999957"/>
  </r>
  <r>
    <n v="1985"/>
    <x v="970"/>
    <x v="2"/>
    <x v="641"/>
    <n v="40874"/>
    <s v="Second Class"/>
    <s v="LW-16825"/>
    <s v="Laurel Workman"/>
    <x v="1"/>
    <s v="United States"/>
    <s v="Brentwood"/>
    <x v="1"/>
    <n v="94513"/>
    <x v="1"/>
    <s v="FUR-FU-10001940"/>
    <x v="0"/>
    <x v="5"/>
    <s v="Staples"/>
    <n v="23.88"/>
    <n v="3"/>
    <n v="0"/>
    <n v="10.507200000000001"/>
  </r>
  <r>
    <n v="1986"/>
    <x v="970"/>
    <x v="2"/>
    <x v="641"/>
    <n v="40874"/>
    <s v="Second Class"/>
    <s v="LW-16825"/>
    <s v="Laurel Workman"/>
    <x v="1"/>
    <s v="United States"/>
    <s v="Brentwood"/>
    <x v="1"/>
    <n v="94513"/>
    <x v="1"/>
    <s v="OFF-PA-10000575"/>
    <x v="1"/>
    <x v="10"/>
    <s v="Wirebound Message Books, Four 2 3/4 x 5 White Forms per Page"/>
    <n v="26.76"/>
    <n v="4"/>
    <n v="0"/>
    <n v="12.3096"/>
  </r>
  <r>
    <n v="1987"/>
    <x v="971"/>
    <x v="0"/>
    <x v="197"/>
    <n v="41483"/>
    <s v="First Class"/>
    <s v="CB-12415"/>
    <s v="Christy Brittain"/>
    <x v="0"/>
    <s v="United States"/>
    <s v="Columbus"/>
    <x v="24"/>
    <n v="43229"/>
    <x v="3"/>
    <s v="TEC-CO-10001449"/>
    <x v="2"/>
    <x v="16"/>
    <s v="Hewlett Packard LaserJet 3310 Copier"/>
    <n v="1439.9759999999999"/>
    <n v="4"/>
    <n v="0.4"/>
    <n v="191.99680000000001"/>
  </r>
  <r>
    <n v="1988"/>
    <x v="972"/>
    <x v="1"/>
    <x v="529"/>
    <n v="41226"/>
    <s v="Standard Class"/>
    <s v="AS-10090"/>
    <s v="Adam Shillingsburg"/>
    <x v="0"/>
    <s v="United States"/>
    <s v="Springfield"/>
    <x v="25"/>
    <n v="65807"/>
    <x v="2"/>
    <s v="OFF-BI-10002393"/>
    <x v="1"/>
    <x v="8"/>
    <s v="Binder Posts"/>
    <n v="17.22"/>
    <n v="3"/>
    <n v="0"/>
    <n v="7.9212000000000007"/>
  </r>
  <r>
    <n v="1989"/>
    <x v="972"/>
    <x v="1"/>
    <x v="529"/>
    <n v="41226"/>
    <s v="Standard Class"/>
    <s v="AS-10090"/>
    <s v="Adam Shillingsburg"/>
    <x v="0"/>
    <s v="United States"/>
    <s v="Springfield"/>
    <x v="25"/>
    <n v="65807"/>
    <x v="2"/>
    <s v="FUR-TA-10002855"/>
    <x v="0"/>
    <x v="3"/>
    <s v="Bevis Round Conference Table Top &amp; Single Column Base"/>
    <n v="1024.3800000000001"/>
    <n v="7"/>
    <n v="0"/>
    <n v="215.11979999999994"/>
  </r>
  <r>
    <n v="1990"/>
    <x v="972"/>
    <x v="1"/>
    <x v="529"/>
    <n v="41226"/>
    <s v="Standard Class"/>
    <s v="AS-10090"/>
    <s v="Adam Shillingsburg"/>
    <x v="0"/>
    <s v="United States"/>
    <s v="Springfield"/>
    <x v="25"/>
    <n v="65807"/>
    <x v="2"/>
    <s v="OFF-EN-10000781"/>
    <x v="1"/>
    <x v="12"/>
    <s v="#10- 4 1/8&quot; x 9 1/2&quot; Recycled Envelopes"/>
    <n v="26.22"/>
    <n v="3"/>
    <n v="0"/>
    <n v="12.323399999999999"/>
  </r>
  <r>
    <n v="1991"/>
    <x v="972"/>
    <x v="1"/>
    <x v="529"/>
    <n v="41226"/>
    <s v="Standard Class"/>
    <s v="AS-10090"/>
    <s v="Adam Shillingsburg"/>
    <x v="0"/>
    <s v="United States"/>
    <s v="Springfield"/>
    <x v="25"/>
    <n v="65807"/>
    <x v="2"/>
    <s v="OFF-PA-10002160"/>
    <x v="1"/>
    <x v="10"/>
    <s v="Xerox 1978"/>
    <n v="17.34"/>
    <n v="3"/>
    <n v="0"/>
    <n v="8.4966000000000008"/>
  </r>
  <r>
    <n v="1992"/>
    <x v="973"/>
    <x v="3"/>
    <x v="642"/>
    <n v="41699"/>
    <s v="Standard Class"/>
    <s v="CB-12415"/>
    <s v="Christy Brittain"/>
    <x v="0"/>
    <s v="United States"/>
    <s v="Philadelphia"/>
    <x v="9"/>
    <n v="19134"/>
    <x v="3"/>
    <s v="OFF-BI-10004970"/>
    <x v="1"/>
    <x v="8"/>
    <s v="ACCOHIDE 3-Ring Binder, Blue, 1&quot;"/>
    <n v="4.9560000000000004"/>
    <n v="4"/>
    <n v="0.7"/>
    <n v="-3.7995999999999981"/>
  </r>
  <r>
    <n v="1993"/>
    <x v="974"/>
    <x v="3"/>
    <x v="643"/>
    <n v="41823"/>
    <s v="Standard Class"/>
    <s v="ML-17755"/>
    <s v="Max Ludwig"/>
    <x v="2"/>
    <s v="United States"/>
    <s v="Springfield"/>
    <x v="21"/>
    <n v="97477"/>
    <x v="1"/>
    <s v="OFF-LA-10003923"/>
    <x v="1"/>
    <x v="2"/>
    <s v="Alphabetical Labels for Top Tab Filing"/>
    <n v="71.040000000000006"/>
    <n v="6"/>
    <n v="0.2"/>
    <n v="26.640000000000004"/>
  </r>
  <r>
    <n v="1994"/>
    <x v="974"/>
    <x v="3"/>
    <x v="643"/>
    <n v="41823"/>
    <s v="Standard Class"/>
    <s v="ML-17755"/>
    <s v="Max Ludwig"/>
    <x v="2"/>
    <s v="United States"/>
    <s v="Springfield"/>
    <x v="21"/>
    <n v="97477"/>
    <x v="1"/>
    <s v="OFF-AR-10002257"/>
    <x v="1"/>
    <x v="6"/>
    <s v="Eldon Spacemaker Box, Quick-Snap Lid, Clear"/>
    <n v="5.3440000000000003"/>
    <n v="2"/>
    <n v="0.2"/>
    <n v="0.73479999999999923"/>
  </r>
  <r>
    <n v="1995"/>
    <x v="974"/>
    <x v="3"/>
    <x v="643"/>
    <n v="41823"/>
    <s v="Standard Class"/>
    <s v="ML-17755"/>
    <s v="Max Ludwig"/>
    <x v="2"/>
    <s v="United States"/>
    <s v="Springfield"/>
    <x v="21"/>
    <n v="97477"/>
    <x v="1"/>
    <s v="OFF-FA-10004395"/>
    <x v="1"/>
    <x v="13"/>
    <s v="Plymouth Boxed Rubber Bands by Plymouth"/>
    <n v="11.304"/>
    <n v="3"/>
    <n v="0.2"/>
    <n v="-2.1194999999999999"/>
  </r>
  <r>
    <n v="1996"/>
    <x v="975"/>
    <x v="3"/>
    <x v="574"/>
    <n v="41978"/>
    <s v="Second Class"/>
    <s v="JS-16030"/>
    <s v="Joy Smith"/>
    <x v="0"/>
    <s v="United States"/>
    <s v="Houston"/>
    <x v="5"/>
    <n v="77036"/>
    <x v="2"/>
    <s v="OFF-AP-10002534"/>
    <x v="1"/>
    <x v="9"/>
    <s v="3.6 Cubic Foot Counter Height Office Refrigerator"/>
    <n v="294.61999999999995"/>
    <n v="5"/>
    <n v="0.8"/>
    <n v="-766.01199999999994"/>
  </r>
  <r>
    <n v="1997"/>
    <x v="975"/>
    <x v="3"/>
    <x v="574"/>
    <n v="41978"/>
    <s v="Second Class"/>
    <s v="JS-16030"/>
    <s v="Joy Smith"/>
    <x v="0"/>
    <s v="United States"/>
    <s v="Houston"/>
    <x v="5"/>
    <n v="77036"/>
    <x v="2"/>
    <s v="FUR-FU-10004020"/>
    <x v="0"/>
    <x v="5"/>
    <s v="Advantus Panel Wall Acrylic Frame"/>
    <n v="8.7520000000000007"/>
    <n v="4"/>
    <n v="0.6"/>
    <n v="-3.719599999999998"/>
  </r>
  <r>
    <n v="1998"/>
    <x v="976"/>
    <x v="2"/>
    <x v="644"/>
    <n v="40584"/>
    <s v="First Class"/>
    <s v="ND-18460"/>
    <s v="Neil Ducich"/>
    <x v="1"/>
    <s v="United States"/>
    <s v="Chesapeake"/>
    <x v="17"/>
    <n v="23320"/>
    <x v="0"/>
    <s v="OFF-LA-10002787"/>
    <x v="1"/>
    <x v="2"/>
    <s v="Avery 480"/>
    <n v="15"/>
    <n v="4"/>
    <n v="0"/>
    <n v="7.1999999999999993"/>
  </r>
  <r>
    <n v="1999"/>
    <x v="976"/>
    <x v="2"/>
    <x v="644"/>
    <n v="40584"/>
    <s v="First Class"/>
    <s v="ND-18460"/>
    <s v="Neil Ducich"/>
    <x v="1"/>
    <s v="United States"/>
    <s v="Chesapeake"/>
    <x v="17"/>
    <n v="23320"/>
    <x v="0"/>
    <s v="TEC-PH-10003645"/>
    <x v="2"/>
    <x v="7"/>
    <s v="Aastra 57i VoIP phone"/>
    <n v="161.61000000000001"/>
    <n v="1"/>
    <n v="0"/>
    <n v="42.018600000000006"/>
  </r>
  <r>
    <n v="2000"/>
    <x v="976"/>
    <x v="2"/>
    <x v="644"/>
    <n v="40584"/>
    <s v="First Class"/>
    <s v="ND-18460"/>
    <s v="Neil Ducich"/>
    <x v="1"/>
    <s v="United States"/>
    <s v="Chesapeake"/>
    <x v="17"/>
    <n v="23320"/>
    <x v="0"/>
    <s v="TEC-PH-10001615"/>
    <x v="2"/>
    <x v="7"/>
    <s v="AT&amp;T CL82213"/>
    <n v="144.94999999999999"/>
    <n v="5"/>
    <n v="0"/>
    <n v="42.035499999999985"/>
  </r>
  <r>
    <n v="2001"/>
    <x v="977"/>
    <x v="3"/>
    <x v="645"/>
    <n v="41748"/>
    <s v="Standard Class"/>
    <s v="LW-17215"/>
    <s v="Luke Weiss"/>
    <x v="0"/>
    <s v="United States"/>
    <s v="Pasadena"/>
    <x v="1"/>
    <n v="91104"/>
    <x v="1"/>
    <s v="TEC-AC-10001767"/>
    <x v="2"/>
    <x v="11"/>
    <s v="SanDisk Ultra 64 GB MicroSDHC Class 10 Memory Card"/>
    <n v="199.95000000000002"/>
    <n v="5"/>
    <n v="0"/>
    <n v="21.994499999999988"/>
  </r>
  <r>
    <n v="2002"/>
    <x v="977"/>
    <x v="3"/>
    <x v="645"/>
    <n v="41748"/>
    <s v="Standard Class"/>
    <s v="LW-17215"/>
    <s v="Luke Weiss"/>
    <x v="0"/>
    <s v="United States"/>
    <s v="Pasadena"/>
    <x v="1"/>
    <n v="91104"/>
    <x v="1"/>
    <s v="OFF-AR-10001221"/>
    <x v="1"/>
    <x v="6"/>
    <s v="Dixon Ticonderoga Erasable Colored Pencil Set, 12-Color"/>
    <n v="41.86"/>
    <n v="7"/>
    <n v="0"/>
    <n v="14.232399999999998"/>
  </r>
  <r>
    <n v="2003"/>
    <x v="978"/>
    <x v="3"/>
    <x v="53"/>
    <n v="42002"/>
    <s v="Second Class"/>
    <s v="JW-15955"/>
    <s v="Joni Wasserman"/>
    <x v="0"/>
    <s v="United States"/>
    <s v="Louisville"/>
    <x v="0"/>
    <n v="40214"/>
    <x v="0"/>
    <s v="OFF-ST-10000563"/>
    <x v="1"/>
    <x v="4"/>
    <s v="Fellowes Bankers Box Stor/Drawer Steel Plus"/>
    <n v="95.94"/>
    <n v="3"/>
    <n v="0"/>
    <n v="9.5940000000000012"/>
  </r>
  <r>
    <n v="2004"/>
    <x v="978"/>
    <x v="3"/>
    <x v="53"/>
    <n v="42002"/>
    <s v="Second Class"/>
    <s v="JW-15955"/>
    <s v="Joni Wasserman"/>
    <x v="0"/>
    <s v="United States"/>
    <s v="Louisville"/>
    <x v="0"/>
    <n v="40214"/>
    <x v="0"/>
    <s v="FUR-CH-10001146"/>
    <x v="0"/>
    <x v="1"/>
    <s v="Global Value Mid-Back Manager's Chair, Gray"/>
    <n v="304.45"/>
    <n v="5"/>
    <n v="0"/>
    <n v="76.112499999999983"/>
  </r>
  <r>
    <n v="2005"/>
    <x v="979"/>
    <x v="3"/>
    <x v="645"/>
    <n v="41748"/>
    <s v="Standard Class"/>
    <s v="SC-20050"/>
    <s v="Sample Company A"/>
    <x v="2"/>
    <s v="United States"/>
    <s v="Lubbock"/>
    <x v="5"/>
    <n v="79424"/>
    <x v="2"/>
    <s v="OFF-BI-10004738"/>
    <x v="1"/>
    <x v="8"/>
    <s v="Flexible Leather- Look Classic Collection Ring Binder"/>
    <n v="11.363999999999997"/>
    <n v="3"/>
    <n v="0.8"/>
    <n v="-17.045999999999999"/>
  </r>
  <r>
    <n v="2006"/>
    <x v="980"/>
    <x v="2"/>
    <x v="520"/>
    <n v="40912"/>
    <s v="Standard Class"/>
    <s v="RW-19630"/>
    <s v="Rob Williams"/>
    <x v="1"/>
    <s v="United States"/>
    <s v="Columbia"/>
    <x v="25"/>
    <n v="65203"/>
    <x v="2"/>
    <s v="OFF-AR-10000034"/>
    <x v="1"/>
    <x v="6"/>
    <s v="BIC Brite Liner Grip Highlighters, Assorted, 5/Pack"/>
    <n v="29.68"/>
    <n v="7"/>
    <n v="0"/>
    <n v="11.575199999999999"/>
  </r>
  <r>
    <n v="2007"/>
    <x v="980"/>
    <x v="2"/>
    <x v="520"/>
    <n v="40912"/>
    <s v="Standard Class"/>
    <s v="RW-19630"/>
    <s v="Rob Williams"/>
    <x v="1"/>
    <s v="United States"/>
    <s v="Columbia"/>
    <x v="25"/>
    <n v="65203"/>
    <x v="2"/>
    <s v="TEC-AC-10000290"/>
    <x v="2"/>
    <x v="11"/>
    <s v="Sabrent 4-Port USB 2.0 Hub"/>
    <n v="47.53"/>
    <n v="7"/>
    <n v="0"/>
    <n v="16.160200000000003"/>
  </r>
  <r>
    <n v="2008"/>
    <x v="981"/>
    <x v="3"/>
    <x v="646"/>
    <n v="41856"/>
    <s v="First Class"/>
    <s v="CM-12190"/>
    <s v="Charlotte Melton"/>
    <x v="0"/>
    <s v="United States"/>
    <s v="Chicago"/>
    <x v="10"/>
    <n v="60623"/>
    <x v="2"/>
    <s v="FUR-BO-10003034"/>
    <x v="0"/>
    <x v="0"/>
    <s v="O'Sullivan Elevations Bookcase, Cherry Finish"/>
    <n v="183.37199999999999"/>
    <n v="2"/>
    <n v="0.3"/>
    <n v="-36.674399999999991"/>
  </r>
  <r>
    <n v="2009"/>
    <x v="982"/>
    <x v="2"/>
    <x v="647"/>
    <n v="40868"/>
    <s v="Standard Class"/>
    <s v="JF-15190"/>
    <s v="Jamie Frazer"/>
    <x v="0"/>
    <s v="United States"/>
    <s v="Johnson City"/>
    <x v="18"/>
    <n v="37604"/>
    <x v="0"/>
    <s v="OFF-AR-10001315"/>
    <x v="1"/>
    <x v="6"/>
    <s v="Newell 310"/>
    <n v="4.2240000000000002"/>
    <n v="3"/>
    <n v="0.2"/>
    <n v="0.47519999999999984"/>
  </r>
  <r>
    <n v="2010"/>
    <x v="982"/>
    <x v="2"/>
    <x v="647"/>
    <n v="40868"/>
    <s v="Standard Class"/>
    <s v="JF-15190"/>
    <s v="Jamie Frazer"/>
    <x v="0"/>
    <s v="United States"/>
    <s v="Johnson City"/>
    <x v="18"/>
    <n v="37604"/>
    <x v="0"/>
    <s v="OFF-AP-10002118"/>
    <x v="1"/>
    <x v="9"/>
    <s v="1.7 Cubic Foot Compact &quot;Cube&quot; Office Refrigerators"/>
    <n v="333.05600000000004"/>
    <n v="2"/>
    <n v="0.2"/>
    <n v="29.142400000000009"/>
  </r>
  <r>
    <n v="2011"/>
    <x v="982"/>
    <x v="2"/>
    <x v="647"/>
    <n v="40868"/>
    <s v="Standard Class"/>
    <s v="JF-15190"/>
    <s v="Jamie Frazer"/>
    <x v="0"/>
    <s v="United States"/>
    <s v="Johnson City"/>
    <x v="18"/>
    <n v="37604"/>
    <x v="0"/>
    <s v="OFF-PA-10002137"/>
    <x v="1"/>
    <x v="10"/>
    <s v="Southworth 100% Résumé Paper, 24lb."/>
    <n v="24.896000000000001"/>
    <n v="4"/>
    <n v="0.2"/>
    <n v="7.7799999999999976"/>
  </r>
  <r>
    <n v="2012"/>
    <x v="983"/>
    <x v="1"/>
    <x v="555"/>
    <n v="41254"/>
    <s v="Same Day"/>
    <s v="SC-20800"/>
    <s v="Stuart Calhoun"/>
    <x v="0"/>
    <s v="United States"/>
    <s v="Houston"/>
    <x v="5"/>
    <n v="77041"/>
    <x v="2"/>
    <s v="TEC-AC-10001606"/>
    <x v="2"/>
    <x v="11"/>
    <s v="Logitech Wireless Performance Mouse MX for PC and Mac"/>
    <n v="159.98400000000001"/>
    <n v="2"/>
    <n v="0.2"/>
    <n v="35.996400000000001"/>
  </r>
  <r>
    <n v="2013"/>
    <x v="983"/>
    <x v="1"/>
    <x v="555"/>
    <n v="41254"/>
    <s v="Same Day"/>
    <s v="SC-20800"/>
    <s v="Stuart Calhoun"/>
    <x v="0"/>
    <s v="United States"/>
    <s v="Houston"/>
    <x v="5"/>
    <n v="77041"/>
    <x v="2"/>
    <s v="OFF-ST-10000943"/>
    <x v="1"/>
    <x v="4"/>
    <s v="Eldon ProFile File 'N Store Portable File Tub Letter/Legal Size Black"/>
    <n v="46.344000000000001"/>
    <n v="3"/>
    <n v="0.2"/>
    <n v="4.6344000000000012"/>
  </r>
  <r>
    <n v="2014"/>
    <x v="984"/>
    <x v="0"/>
    <x v="31"/>
    <n v="41541"/>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n v="41541"/>
    <s v="Standard Class"/>
    <s v="AM-10705"/>
    <s v="Anne McFarland"/>
    <x v="0"/>
    <s v="United States"/>
    <s v="Auburn"/>
    <x v="19"/>
    <n v="36830"/>
    <x v="0"/>
    <s v="OFF-PA-10000533"/>
    <x v="1"/>
    <x v="10"/>
    <s v="Southworth Parchment Paper &amp; Envelopes"/>
    <n v="13.08"/>
    <n v="2"/>
    <n v="0"/>
    <n v="6.0167999999999999"/>
  </r>
  <r>
    <n v="2016"/>
    <x v="984"/>
    <x v="0"/>
    <x v="31"/>
    <n v="41541"/>
    <s v="Standard Class"/>
    <s v="AM-10705"/>
    <s v="Anne McFarland"/>
    <x v="0"/>
    <s v="United States"/>
    <s v="Auburn"/>
    <x v="19"/>
    <n v="36830"/>
    <x v="0"/>
    <s v="OFF-ST-10003716"/>
    <x v="1"/>
    <x v="4"/>
    <s v="Tennsco Double-Tier Lockers"/>
    <n v="900.08"/>
    <n v="4"/>
    <n v="0"/>
    <n v="117.0104"/>
  </r>
  <r>
    <n v="2017"/>
    <x v="985"/>
    <x v="1"/>
    <x v="531"/>
    <n v="40991"/>
    <s v="Standard Class"/>
    <s v="BK-11260"/>
    <s v="Berenike Kampe"/>
    <x v="0"/>
    <s v="United States"/>
    <s v="San Bernardino"/>
    <x v="1"/>
    <n v="92404"/>
    <x v="1"/>
    <s v="OFF-BI-10000088"/>
    <x v="1"/>
    <x v="8"/>
    <s v="GBC Imprintable Covers"/>
    <n v="17.568000000000001"/>
    <n v="2"/>
    <n v="0.2"/>
    <n v="6.3684000000000003"/>
  </r>
  <r>
    <n v="2018"/>
    <x v="985"/>
    <x v="1"/>
    <x v="531"/>
    <n v="40991"/>
    <s v="Standard Class"/>
    <s v="BK-11260"/>
    <s v="Berenike Kampe"/>
    <x v="0"/>
    <s v="United States"/>
    <s v="San Bernardino"/>
    <x v="1"/>
    <n v="92404"/>
    <x v="1"/>
    <s v="OFF-LA-10000240"/>
    <x v="1"/>
    <x v="2"/>
    <s v="Self-Adhesive Address Labels for Typewriters by Universal"/>
    <n v="14.62"/>
    <n v="2"/>
    <n v="0"/>
    <n v="6.8713999999999995"/>
  </r>
  <r>
    <n v="2019"/>
    <x v="985"/>
    <x v="1"/>
    <x v="531"/>
    <n v="40991"/>
    <s v="Standard Class"/>
    <s v="BK-11260"/>
    <s v="Berenike Kampe"/>
    <x v="0"/>
    <s v="United States"/>
    <s v="San Bernardino"/>
    <x v="1"/>
    <n v="92404"/>
    <x v="1"/>
    <s v="OFF-SU-10001165"/>
    <x v="1"/>
    <x v="14"/>
    <s v="Acme Elite Stainless Steel Scissors"/>
    <n v="33.36"/>
    <n v="4"/>
    <n v="0"/>
    <n v="8.6736000000000004"/>
  </r>
  <r>
    <n v="2020"/>
    <x v="985"/>
    <x v="1"/>
    <x v="531"/>
    <n v="40991"/>
    <s v="Standard Class"/>
    <s v="BK-11260"/>
    <s v="Berenike Kampe"/>
    <x v="0"/>
    <s v="United States"/>
    <s v="San Bernardino"/>
    <x v="1"/>
    <n v="92404"/>
    <x v="1"/>
    <s v="OFF-PA-10002749"/>
    <x v="1"/>
    <x v="10"/>
    <s v="Wirebound Message Books, 5-1/2 x 4 Forms, 2 or 4 Forms per Page"/>
    <n v="40.14"/>
    <n v="6"/>
    <n v="0"/>
    <n v="19.668600000000001"/>
  </r>
  <r>
    <n v="2021"/>
    <x v="986"/>
    <x v="0"/>
    <x v="251"/>
    <n v="41539"/>
    <s v="First Class"/>
    <s v="RH-19510"/>
    <s v="Rick Huthwaite"/>
    <x v="2"/>
    <s v="United States"/>
    <s v="Providence"/>
    <x v="34"/>
    <n v="2908"/>
    <x v="3"/>
    <s v="OFF-ST-10001490"/>
    <x v="1"/>
    <x v="4"/>
    <s v="Hot File 7-Pocket, Floor Stand"/>
    <n v="1606.23"/>
    <n v="9"/>
    <n v="0"/>
    <n v="481.86899999999986"/>
  </r>
  <r>
    <n v="2022"/>
    <x v="986"/>
    <x v="0"/>
    <x v="251"/>
    <n v="41539"/>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n v="41539"/>
    <s v="First Class"/>
    <s v="RH-19510"/>
    <s v="Rick Huthwaite"/>
    <x v="2"/>
    <s v="United States"/>
    <s v="Providence"/>
    <x v="34"/>
    <n v="2908"/>
    <x v="3"/>
    <s v="OFF-BI-10004826"/>
    <x v="1"/>
    <x v="8"/>
    <s v="JM Magazine Binder"/>
    <n v="49.53"/>
    <n v="3"/>
    <n v="0"/>
    <n v="23.774400000000004"/>
  </r>
  <r>
    <n v="2024"/>
    <x v="986"/>
    <x v="0"/>
    <x v="251"/>
    <n v="41539"/>
    <s v="First Class"/>
    <s v="RH-19510"/>
    <s v="Rick Huthwaite"/>
    <x v="2"/>
    <s v="United States"/>
    <s v="Providence"/>
    <x v="34"/>
    <n v="2908"/>
    <x v="3"/>
    <s v="FUR-CH-10004675"/>
    <x v="0"/>
    <x v="1"/>
    <s v="Lifetime Advantage Folding Chairs, 4/Carton"/>
    <n v="872.32"/>
    <n v="4"/>
    <n v="0"/>
    <n v="244.24959999999999"/>
  </r>
  <r>
    <n v="2025"/>
    <x v="987"/>
    <x v="3"/>
    <x v="648"/>
    <n v="41874"/>
    <s v="Second Class"/>
    <s v="GM-14500"/>
    <s v="Gene McClure"/>
    <x v="0"/>
    <s v="United States"/>
    <s v="Fresno"/>
    <x v="1"/>
    <n v="93727"/>
    <x v="1"/>
    <s v="OFF-BI-10002867"/>
    <x v="1"/>
    <x v="8"/>
    <s v="GBC Recycled Regency Composition Covers"/>
    <n v="239.12000000000003"/>
    <n v="5"/>
    <n v="0.2"/>
    <n v="77.71399999999997"/>
  </r>
  <r>
    <n v="2026"/>
    <x v="988"/>
    <x v="1"/>
    <x v="649"/>
    <n v="40983"/>
    <s v="First Class"/>
    <s v="MC-17275"/>
    <s v="Marc Crier"/>
    <x v="0"/>
    <s v="United States"/>
    <s v="Seattle"/>
    <x v="4"/>
    <n v="98103"/>
    <x v="1"/>
    <s v="FUR-BO-10004409"/>
    <x v="0"/>
    <x v="0"/>
    <s v="Safco Value Mate Series Steel Bookcases, Baked Enamel Finish on Steel, Gray"/>
    <n v="141.96"/>
    <n v="2"/>
    <n v="0"/>
    <n v="39.748800000000003"/>
  </r>
  <r>
    <n v="2027"/>
    <x v="989"/>
    <x v="0"/>
    <x v="162"/>
    <n v="41528"/>
    <s v="Second Class"/>
    <s v="VM-21685"/>
    <s v="Valerie Mitchum"/>
    <x v="2"/>
    <s v="United States"/>
    <s v="Lancaster"/>
    <x v="1"/>
    <n v="93534"/>
    <x v="1"/>
    <s v="OFF-BI-10002225"/>
    <x v="1"/>
    <x v="8"/>
    <s v="Square Ring Data Binders, Rigid 75 Pt. Covers, 11&quot; x 14-7/8&quot;"/>
    <n v="33.024000000000001"/>
    <n v="2"/>
    <n v="0.2"/>
    <n v="11.558399999999999"/>
  </r>
  <r>
    <n v="2028"/>
    <x v="989"/>
    <x v="0"/>
    <x v="162"/>
    <n v="41528"/>
    <s v="Second Class"/>
    <s v="VM-21685"/>
    <s v="Valerie Mitchum"/>
    <x v="2"/>
    <s v="United States"/>
    <s v="Lancaster"/>
    <x v="1"/>
    <n v="93534"/>
    <x v="1"/>
    <s v="OFF-BI-10001989"/>
    <x v="1"/>
    <x v="8"/>
    <s v="Premium Transparent Presentation Covers by GBC"/>
    <n v="67.13600000000001"/>
    <n v="4"/>
    <n v="0.2"/>
    <n v="23.497599999999995"/>
  </r>
  <r>
    <n v="2029"/>
    <x v="990"/>
    <x v="1"/>
    <x v="650"/>
    <n v="41243"/>
    <s v="Standard Class"/>
    <s v="GP-14740"/>
    <s v="Guy Phonely"/>
    <x v="1"/>
    <s v="United States"/>
    <s v="Leominster"/>
    <x v="31"/>
    <n v="1453"/>
    <x v="3"/>
    <s v="OFF-BI-10000343"/>
    <x v="1"/>
    <x v="8"/>
    <s v="Pressboard Covers with Storage Hooks, 9 1/2&quot; x 11&quot;, Light Blue"/>
    <n v="14.73"/>
    <n v="3"/>
    <n v="0"/>
    <n v="6.9230999999999998"/>
  </r>
  <r>
    <n v="2030"/>
    <x v="990"/>
    <x v="1"/>
    <x v="650"/>
    <n v="41243"/>
    <s v="Standard Class"/>
    <s v="GP-14740"/>
    <s v="Guy Phonely"/>
    <x v="1"/>
    <s v="United States"/>
    <s v="Leominster"/>
    <x v="31"/>
    <n v="1453"/>
    <x v="3"/>
    <s v="OFF-ST-10001172"/>
    <x v="1"/>
    <x v="4"/>
    <s v="Tennsco Lockers, Sand"/>
    <n v="104.9"/>
    <n v="5"/>
    <n v="0"/>
    <n v="25.175999999999998"/>
  </r>
  <r>
    <n v="2031"/>
    <x v="990"/>
    <x v="1"/>
    <x v="650"/>
    <n v="41243"/>
    <s v="Standard Class"/>
    <s v="GP-14740"/>
    <s v="Guy Phonely"/>
    <x v="1"/>
    <s v="United States"/>
    <s v="Leominster"/>
    <x v="31"/>
    <n v="1453"/>
    <x v="3"/>
    <s v="OFF-BI-10003707"/>
    <x v="1"/>
    <x v="8"/>
    <s v="Aluminum Screw Posts"/>
    <n v="61.04"/>
    <n v="4"/>
    <n v="0"/>
    <n v="30.52"/>
  </r>
  <r>
    <n v="2032"/>
    <x v="990"/>
    <x v="1"/>
    <x v="650"/>
    <n v="41243"/>
    <s v="Standard Class"/>
    <s v="GP-14740"/>
    <s v="Guy Phonely"/>
    <x v="1"/>
    <s v="United States"/>
    <s v="Leominster"/>
    <x v="31"/>
    <n v="1453"/>
    <x v="3"/>
    <s v="OFF-PA-10001274"/>
    <x v="1"/>
    <x v="10"/>
    <s v="Loose Memo Sheets"/>
    <n v="10.95"/>
    <n v="3"/>
    <n v="0"/>
    <n v="5.1464999999999996"/>
  </r>
  <r>
    <n v="2033"/>
    <x v="991"/>
    <x v="0"/>
    <x v="10"/>
    <n v="41622"/>
    <s v="Standard Class"/>
    <s v="GB-14530"/>
    <s v="George Bell"/>
    <x v="1"/>
    <s v="United States"/>
    <s v="Fort Worth"/>
    <x v="5"/>
    <n v="76106"/>
    <x v="2"/>
    <s v="OFF-PA-10002250"/>
    <x v="1"/>
    <x v="10"/>
    <s v="Things To Do Today Pad"/>
    <n v="9.3920000000000012"/>
    <n v="2"/>
    <n v="0.2"/>
    <n v="3.2871999999999999"/>
  </r>
  <r>
    <n v="2034"/>
    <x v="991"/>
    <x v="0"/>
    <x v="10"/>
    <n v="41622"/>
    <s v="Standard Class"/>
    <s v="GB-14530"/>
    <s v="George Bell"/>
    <x v="1"/>
    <s v="United States"/>
    <s v="Fort Worth"/>
    <x v="5"/>
    <n v="76106"/>
    <x v="2"/>
    <s v="OFF-AR-10000475"/>
    <x v="1"/>
    <x v="6"/>
    <s v="Hunt BOSTON Vista Battery-Operated Pencil Sharpener, Black"/>
    <n v="9.3280000000000012"/>
    <n v="1"/>
    <n v="0.2"/>
    <n v="0.8162000000000007"/>
  </r>
  <r>
    <n v="2035"/>
    <x v="992"/>
    <x v="3"/>
    <x v="145"/>
    <n v="41912"/>
    <s v="Standard Class"/>
    <s v="CT-11995"/>
    <s v="Carol Triggs"/>
    <x v="0"/>
    <s v="United States"/>
    <s v="Rochester"/>
    <x v="11"/>
    <n v="55901"/>
    <x v="2"/>
    <s v="OFF-BI-10002976"/>
    <x v="1"/>
    <x v="8"/>
    <s v="ACCOHIDE Binder by Acco"/>
    <n v="8.26"/>
    <n v="2"/>
    <n v="0"/>
    <n v="3.8822000000000001"/>
  </r>
  <r>
    <n v="2036"/>
    <x v="992"/>
    <x v="3"/>
    <x v="145"/>
    <n v="41912"/>
    <s v="Standard Class"/>
    <s v="CT-11995"/>
    <s v="Carol Triggs"/>
    <x v="0"/>
    <s v="United States"/>
    <s v="Rochester"/>
    <x v="11"/>
    <n v="55901"/>
    <x v="2"/>
    <s v="FUR-CH-10003061"/>
    <x v="0"/>
    <x v="1"/>
    <s v="Global Leather Task Chair, Black"/>
    <n v="269.96999999999997"/>
    <n v="3"/>
    <n v="0"/>
    <n v="51.294299999999964"/>
  </r>
  <r>
    <n v="2037"/>
    <x v="993"/>
    <x v="1"/>
    <x v="651"/>
    <n v="40935"/>
    <s v="Standard Class"/>
    <s v="CW-11905"/>
    <s v="Carl Weiss"/>
    <x v="2"/>
    <s v="United States"/>
    <s v="Bozeman"/>
    <x v="37"/>
    <n v="59715"/>
    <x v="1"/>
    <s v="OFF-PA-10002893"/>
    <x v="1"/>
    <x v="10"/>
    <s v="Wirebound Service Call Books, 5 1/2&quot; x 4&quot;"/>
    <n v="29.04"/>
    <n v="3"/>
    <n v="0"/>
    <n v="13.9392"/>
  </r>
  <r>
    <n v="2038"/>
    <x v="993"/>
    <x v="1"/>
    <x v="651"/>
    <n v="40935"/>
    <s v="Standard Class"/>
    <s v="CW-11905"/>
    <s v="Carl Weiss"/>
    <x v="2"/>
    <s v="United States"/>
    <s v="Bozeman"/>
    <x v="37"/>
    <n v="59715"/>
    <x v="1"/>
    <s v="OFF-LA-10003077"/>
    <x v="1"/>
    <x v="2"/>
    <s v="Avery 500"/>
    <n v="14.62"/>
    <n v="2"/>
    <n v="0"/>
    <n v="6.8713999999999995"/>
  </r>
  <r>
    <n v="2039"/>
    <x v="994"/>
    <x v="1"/>
    <x v="652"/>
    <n v="41083"/>
    <s v="Standard Class"/>
    <s v="SN-20560"/>
    <s v="Skye Norling"/>
    <x v="2"/>
    <s v="United States"/>
    <s v="Peoria"/>
    <x v="16"/>
    <n v="85345"/>
    <x v="1"/>
    <s v="OFF-PA-10001661"/>
    <x v="1"/>
    <x v="10"/>
    <s v="Xerox 1922"/>
    <n v="11.952000000000002"/>
    <n v="3"/>
    <n v="0.2"/>
    <n v="4.3326000000000002"/>
  </r>
  <r>
    <n v="2040"/>
    <x v="994"/>
    <x v="1"/>
    <x v="652"/>
    <n v="41083"/>
    <s v="Standard Class"/>
    <s v="SN-20560"/>
    <s v="Skye Norling"/>
    <x v="2"/>
    <s v="United States"/>
    <s v="Peoria"/>
    <x v="16"/>
    <n v="85345"/>
    <x v="1"/>
    <s v="OFF-BI-10004656"/>
    <x v="1"/>
    <x v="8"/>
    <s v="Peel &amp; Stick Add-On Corner Pockets"/>
    <n v="4.5360000000000014"/>
    <n v="7"/>
    <n v="0.7"/>
    <n v="-3.3263999999999996"/>
  </r>
  <r>
    <n v="2041"/>
    <x v="994"/>
    <x v="1"/>
    <x v="652"/>
    <n v="41083"/>
    <s v="Standard Class"/>
    <s v="SN-20560"/>
    <s v="Skye Norling"/>
    <x v="2"/>
    <s v="United States"/>
    <s v="Peoria"/>
    <x v="16"/>
    <n v="85345"/>
    <x v="1"/>
    <s v="OFF-BI-10003707"/>
    <x v="1"/>
    <x v="8"/>
    <s v="Aluminum Screw Posts"/>
    <n v="9.1560000000000006"/>
    <n v="2"/>
    <n v="0.7"/>
    <n v="-6.1039999999999974"/>
  </r>
  <r>
    <n v="2042"/>
    <x v="994"/>
    <x v="1"/>
    <x v="652"/>
    <n v="41083"/>
    <s v="Standard Class"/>
    <s v="SN-20560"/>
    <s v="Skye Norling"/>
    <x v="2"/>
    <s v="United States"/>
    <s v="Peoria"/>
    <x v="16"/>
    <n v="85345"/>
    <x v="1"/>
    <s v="FUR-FU-10004973"/>
    <x v="0"/>
    <x v="5"/>
    <s v="Flat Face Poster Frame"/>
    <n v="75.36"/>
    <n v="5"/>
    <n v="0.2"/>
    <n v="20.724000000000007"/>
  </r>
  <r>
    <n v="2043"/>
    <x v="995"/>
    <x v="1"/>
    <x v="653"/>
    <n v="41190"/>
    <s v="Standard Class"/>
    <s v="EB-13705"/>
    <s v="Ed Braxton"/>
    <x v="1"/>
    <s v="United States"/>
    <s v="San Diego"/>
    <x v="1"/>
    <n v="92105"/>
    <x v="1"/>
    <s v="OFF-BI-10004817"/>
    <x v="1"/>
    <x v="8"/>
    <s v="GBC Personal VeloBind Strips"/>
    <n v="57.504000000000005"/>
    <n v="6"/>
    <n v="0.2"/>
    <n v="20.1264"/>
  </r>
  <r>
    <n v="2044"/>
    <x v="996"/>
    <x v="3"/>
    <x v="551"/>
    <n v="41967"/>
    <s v="Standard Class"/>
    <s v="JW-15220"/>
    <s v="Jane Waco"/>
    <x v="1"/>
    <s v="United States"/>
    <s v="Lakewood"/>
    <x v="24"/>
    <n v="44107"/>
    <x v="3"/>
    <s v="OFF-AR-10001860"/>
    <x v="1"/>
    <x v="6"/>
    <s v="BIC Liqua Brite Liner"/>
    <n v="38.864000000000004"/>
    <n v="7"/>
    <n v="0.2"/>
    <n v="7.7728000000000002"/>
  </r>
  <r>
    <n v="2045"/>
    <x v="997"/>
    <x v="2"/>
    <x v="654"/>
    <n v="40778"/>
    <s v="Standard Class"/>
    <s v="KB-16585"/>
    <s v="Ken Black"/>
    <x v="1"/>
    <s v="United States"/>
    <s v="Houston"/>
    <x v="5"/>
    <n v="77095"/>
    <x v="2"/>
    <s v="OFF-PA-10001639"/>
    <x v="1"/>
    <x v="10"/>
    <s v="Xerox 203"/>
    <n v="15.552000000000003"/>
    <n v="3"/>
    <n v="0.2"/>
    <n v="5.4432"/>
  </r>
  <r>
    <n v="2046"/>
    <x v="998"/>
    <x v="0"/>
    <x v="19"/>
    <n v="41477"/>
    <s v="Standard Class"/>
    <s v="MC-17590"/>
    <s v="Matt Collister"/>
    <x v="1"/>
    <s v="United States"/>
    <s v="Perth Amboy"/>
    <x v="30"/>
    <n v="8861"/>
    <x v="3"/>
    <s v="OFF-AP-10004487"/>
    <x v="1"/>
    <x v="9"/>
    <s v="Kensington 4 Outlet MasterPiece Compact Power Control Center"/>
    <n v="162.63999999999999"/>
    <n v="2"/>
    <n v="0"/>
    <n v="45.539199999999994"/>
  </r>
  <r>
    <n v="2047"/>
    <x v="998"/>
    <x v="0"/>
    <x v="19"/>
    <n v="41477"/>
    <s v="Standard Class"/>
    <s v="MC-17590"/>
    <s v="Matt Collister"/>
    <x v="1"/>
    <s v="United States"/>
    <s v="Perth Amboy"/>
    <x v="30"/>
    <n v="8861"/>
    <x v="3"/>
    <s v="TEC-PH-10001760"/>
    <x v="2"/>
    <x v="7"/>
    <s v="Bose SoundLink Bluetooth Speaker"/>
    <n v="597"/>
    <n v="3"/>
    <n v="0"/>
    <n v="280.59000000000003"/>
  </r>
  <r>
    <n v="2048"/>
    <x v="998"/>
    <x v="0"/>
    <x v="19"/>
    <n v="41477"/>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n v="41103"/>
    <s v="First Class"/>
    <s v="CK-12595"/>
    <s v="Clytie Kelty"/>
    <x v="0"/>
    <s v="United States"/>
    <s v="Philadelphia"/>
    <x v="9"/>
    <n v="19134"/>
    <x v="3"/>
    <s v="FUR-FU-10004848"/>
    <x v="0"/>
    <x v="5"/>
    <s v="Howard Miller 13-3/4&quot; Diameter Brushed Chrome Round Wall Clock"/>
    <n v="289.80000000000007"/>
    <n v="7"/>
    <n v="0.2"/>
    <n v="36.224999999999966"/>
  </r>
  <r>
    <n v="2050"/>
    <x v="999"/>
    <x v="1"/>
    <x v="655"/>
    <n v="41103"/>
    <s v="First Class"/>
    <s v="CK-12595"/>
    <s v="Clytie Kelty"/>
    <x v="0"/>
    <s v="United States"/>
    <s v="Philadelphia"/>
    <x v="9"/>
    <n v="19134"/>
    <x v="3"/>
    <s v="OFF-BI-10004022"/>
    <x v="1"/>
    <x v="8"/>
    <s v="Acco Suede Grain Vinyl Round Ring Binder"/>
    <n v="2.5020000000000002"/>
    <n v="3"/>
    <n v="0.7"/>
    <n v="-2.0015999999999998"/>
  </r>
  <r>
    <n v="2051"/>
    <x v="999"/>
    <x v="1"/>
    <x v="655"/>
    <n v="41103"/>
    <s v="First Class"/>
    <s v="CK-12595"/>
    <s v="Clytie Kelty"/>
    <x v="0"/>
    <s v="United States"/>
    <s v="Philadelphia"/>
    <x v="9"/>
    <n v="19134"/>
    <x v="3"/>
    <s v="OFF-BI-10003669"/>
    <x v="1"/>
    <x v="8"/>
    <s v="3M Organizer Strips"/>
    <n v="6.4800000000000013"/>
    <n v="4"/>
    <n v="0.7"/>
    <n v="-4.7519999999999989"/>
  </r>
  <r>
    <n v="2052"/>
    <x v="999"/>
    <x v="1"/>
    <x v="655"/>
    <n v="41103"/>
    <s v="First Class"/>
    <s v="CK-12595"/>
    <s v="Clytie Kelty"/>
    <x v="0"/>
    <s v="United States"/>
    <s v="Philadelphia"/>
    <x v="9"/>
    <n v="19134"/>
    <x v="3"/>
    <s v="FUR-CH-10003833"/>
    <x v="0"/>
    <x v="1"/>
    <s v="Novimex Fabric Task Chair"/>
    <n v="341.48799999999994"/>
    <n v="8"/>
    <n v="0.3"/>
    <n v="-73.175999999999988"/>
  </r>
  <r>
    <n v="2053"/>
    <x v="999"/>
    <x v="1"/>
    <x v="655"/>
    <n v="41103"/>
    <s v="First Class"/>
    <s v="CK-12595"/>
    <s v="Clytie Kelty"/>
    <x v="0"/>
    <s v="United States"/>
    <s v="Philadelphia"/>
    <x v="9"/>
    <n v="19134"/>
    <x v="3"/>
    <s v="OFF-AR-10003732"/>
    <x v="1"/>
    <x v="6"/>
    <s v="Newell 333"/>
    <n v="11.12"/>
    <n v="5"/>
    <n v="0.2"/>
    <n v="0.83399999999999963"/>
  </r>
  <r>
    <n v="2054"/>
    <x v="999"/>
    <x v="1"/>
    <x v="655"/>
    <n v="41103"/>
    <s v="First Class"/>
    <s v="CK-12595"/>
    <s v="Clytie Kelty"/>
    <x v="0"/>
    <s v="United States"/>
    <s v="Philadelphia"/>
    <x v="9"/>
    <n v="19134"/>
    <x v="3"/>
    <s v="FUR-FU-10003142"/>
    <x v="0"/>
    <x v="5"/>
    <s v="Master Big Foot Doorstop, Beige"/>
    <n v="25.344000000000001"/>
    <n v="6"/>
    <n v="0.2"/>
    <n v="3.4847999999999981"/>
  </r>
  <r>
    <n v="2055"/>
    <x v="1000"/>
    <x v="0"/>
    <x v="49"/>
    <n v="41616"/>
    <s v="Standard Class"/>
    <s v="RD-19480"/>
    <s v="Rick Duston"/>
    <x v="0"/>
    <s v="United States"/>
    <s v="Richmond"/>
    <x v="14"/>
    <n v="47374"/>
    <x v="2"/>
    <s v="FUR-FU-10001196"/>
    <x v="0"/>
    <x v="5"/>
    <s v="DAX Cubicle Frames - 8x10"/>
    <n v="17.309999999999999"/>
    <n v="3"/>
    <n v="0"/>
    <n v="5.1929999999999996"/>
  </r>
  <r>
    <n v="2056"/>
    <x v="1001"/>
    <x v="3"/>
    <x v="66"/>
    <n v="41999"/>
    <s v="First Class"/>
    <s v="TP-21130"/>
    <s v="Theone Pippenger"/>
    <x v="0"/>
    <s v="United States"/>
    <s v="Detroit"/>
    <x v="12"/>
    <n v="48227"/>
    <x v="2"/>
    <s v="TEC-AC-10001114"/>
    <x v="2"/>
    <x v="11"/>
    <s v="Microsoft Wireless Mobile Mouse 4000"/>
    <n v="199.95000000000002"/>
    <n v="5"/>
    <n v="0"/>
    <n v="63.983999999999988"/>
  </r>
  <r>
    <n v="2057"/>
    <x v="1001"/>
    <x v="3"/>
    <x v="66"/>
    <n v="41999"/>
    <s v="First Class"/>
    <s v="TP-21130"/>
    <s v="Theone Pippenger"/>
    <x v="0"/>
    <s v="United States"/>
    <s v="Detroit"/>
    <x v="12"/>
    <n v="48227"/>
    <x v="2"/>
    <s v="FUR-CH-10002335"/>
    <x v="0"/>
    <x v="1"/>
    <s v="Hon GuestStacker Chair"/>
    <n v="1586.6899999999998"/>
    <n v="7"/>
    <n v="0"/>
    <n v="412.5394"/>
  </r>
  <r>
    <n v="2058"/>
    <x v="1001"/>
    <x v="3"/>
    <x v="66"/>
    <n v="41999"/>
    <s v="First Class"/>
    <s v="TP-21130"/>
    <s v="Theone Pippenger"/>
    <x v="0"/>
    <s v="United States"/>
    <s v="Detroit"/>
    <x v="12"/>
    <n v="48227"/>
    <x v="2"/>
    <s v="TEC-AC-10000844"/>
    <x v="2"/>
    <x v="11"/>
    <s v="Logitech Gaming G510s - Keyboard"/>
    <n v="84.99"/>
    <n v="1"/>
    <n v="0"/>
    <n v="30.596399999999996"/>
  </r>
  <r>
    <n v="2059"/>
    <x v="1001"/>
    <x v="3"/>
    <x v="66"/>
    <n v="41999"/>
    <s v="First Class"/>
    <s v="TP-21130"/>
    <s v="Theone Pippenger"/>
    <x v="0"/>
    <s v="United States"/>
    <s v="Detroit"/>
    <x v="12"/>
    <n v="48227"/>
    <x v="2"/>
    <s v="FUR-TA-10004534"/>
    <x v="0"/>
    <x v="3"/>
    <s v="Bevis 44 x 96 Conference Tables"/>
    <n v="411.8"/>
    <n v="2"/>
    <n v="0"/>
    <n v="70.005999999999972"/>
  </r>
  <r>
    <n v="2060"/>
    <x v="1002"/>
    <x v="2"/>
    <x v="656"/>
    <n v="40851"/>
    <s v="Standard Class"/>
    <s v="GG-14650"/>
    <s v="Greg Guthrie"/>
    <x v="1"/>
    <s v="United States"/>
    <s v="Los Angeles"/>
    <x v="1"/>
    <n v="90049"/>
    <x v="1"/>
    <s v="OFF-FA-10002975"/>
    <x v="1"/>
    <x v="13"/>
    <s v="Staples"/>
    <n v="11.34"/>
    <n v="3"/>
    <n v="0"/>
    <n v="5.2164000000000001"/>
  </r>
  <r>
    <n v="2061"/>
    <x v="1002"/>
    <x v="2"/>
    <x v="656"/>
    <n v="40851"/>
    <s v="Standard Class"/>
    <s v="GG-14650"/>
    <s v="Greg Guthrie"/>
    <x v="1"/>
    <s v="United States"/>
    <s v="Los Angeles"/>
    <x v="1"/>
    <n v="90049"/>
    <x v="1"/>
    <s v="OFF-ST-10003996"/>
    <x v="1"/>
    <x v="4"/>
    <s v="Letter/Legal File Tote with Clear Snap-On Lid, Black Granite"/>
    <n v="80.3"/>
    <n v="5"/>
    <n v="0"/>
    <n v="20.877999999999997"/>
  </r>
  <r>
    <n v="2062"/>
    <x v="1002"/>
    <x v="2"/>
    <x v="656"/>
    <n v="40851"/>
    <s v="Standard Class"/>
    <s v="GG-14650"/>
    <s v="Greg Guthrie"/>
    <x v="1"/>
    <s v="United States"/>
    <s v="Los Angeles"/>
    <x v="1"/>
    <n v="90049"/>
    <x v="1"/>
    <s v="OFF-BI-10002571"/>
    <x v="1"/>
    <x v="8"/>
    <s v="Avery Framed View Binder, EZD Ring (Locking), Navy, 1 1/2&quot;"/>
    <n v="15.968000000000002"/>
    <n v="2"/>
    <n v="0.2"/>
    <n v="5.3891999999999989"/>
  </r>
  <r>
    <n v="2063"/>
    <x v="1002"/>
    <x v="2"/>
    <x v="656"/>
    <n v="40851"/>
    <s v="Standard Class"/>
    <s v="GG-14650"/>
    <s v="Greg Guthrie"/>
    <x v="1"/>
    <s v="United States"/>
    <s v="Los Angeles"/>
    <x v="1"/>
    <n v="90049"/>
    <x v="1"/>
    <s v="OFF-PA-10000477"/>
    <x v="1"/>
    <x v="10"/>
    <s v="Xerox 1952"/>
    <n v="64.740000000000009"/>
    <n v="13"/>
    <n v="0"/>
    <n v="30.427800000000005"/>
  </r>
  <r>
    <n v="2064"/>
    <x v="1002"/>
    <x v="2"/>
    <x v="656"/>
    <n v="40851"/>
    <s v="Standard Class"/>
    <s v="GG-14650"/>
    <s v="Greg Guthrie"/>
    <x v="1"/>
    <s v="United States"/>
    <s v="Los Angeles"/>
    <x v="1"/>
    <n v="90049"/>
    <x v="1"/>
    <s v="OFF-BI-10004209"/>
    <x v="1"/>
    <x v="8"/>
    <s v="Fellowes Twister Kit, Gray/Clear, 3/pkg"/>
    <n v="19.295999999999999"/>
    <n v="3"/>
    <n v="0.2"/>
    <n v="6.0299999999999994"/>
  </r>
  <r>
    <n v="2065"/>
    <x v="1002"/>
    <x v="2"/>
    <x v="656"/>
    <n v="40851"/>
    <s v="Standard Class"/>
    <s v="GG-14650"/>
    <s v="Greg Guthrie"/>
    <x v="1"/>
    <s v="United States"/>
    <s v="Los Angeles"/>
    <x v="1"/>
    <n v="90049"/>
    <x v="1"/>
    <s v="OFF-ST-10001963"/>
    <x v="1"/>
    <x v="4"/>
    <s v="Tennsco Regal Shelving Units"/>
    <n v="405.64"/>
    <n v="4"/>
    <n v="0"/>
    <n v="12.169199999999989"/>
  </r>
  <r>
    <n v="2066"/>
    <x v="1002"/>
    <x v="2"/>
    <x v="656"/>
    <n v="40851"/>
    <s v="Standard Class"/>
    <s v="GG-14650"/>
    <s v="Greg Guthrie"/>
    <x v="1"/>
    <s v="United States"/>
    <s v="Los Angeles"/>
    <x v="1"/>
    <n v="90049"/>
    <x v="1"/>
    <s v="FUR-CH-10003833"/>
    <x v="0"/>
    <x v="1"/>
    <s v="Novimex Fabric Task Chair"/>
    <n v="146.352"/>
    <n v="3"/>
    <n v="0.2"/>
    <n v="-9.1470000000000056"/>
  </r>
  <r>
    <n v="2067"/>
    <x v="1002"/>
    <x v="2"/>
    <x v="656"/>
    <n v="40851"/>
    <s v="Standard Class"/>
    <s v="GG-14650"/>
    <s v="Greg Guthrie"/>
    <x v="1"/>
    <s v="United States"/>
    <s v="Los Angeles"/>
    <x v="1"/>
    <n v="90049"/>
    <x v="1"/>
    <s v="TEC-AC-10004568"/>
    <x v="2"/>
    <x v="11"/>
    <s v="Maxell LTO Ultrium - 800 GB"/>
    <n v="251.91"/>
    <n v="9"/>
    <n v="0"/>
    <n v="47.862899999999982"/>
  </r>
  <r>
    <n v="2068"/>
    <x v="1002"/>
    <x v="2"/>
    <x v="656"/>
    <n v="40851"/>
    <s v="Standard Class"/>
    <s v="GG-14650"/>
    <s v="Greg Guthrie"/>
    <x v="1"/>
    <s v="United States"/>
    <s v="Los Angeles"/>
    <x v="1"/>
    <n v="90049"/>
    <x v="1"/>
    <s v="OFF-AR-10001419"/>
    <x v="1"/>
    <x v="6"/>
    <s v="Newell 325"/>
    <n v="12.39"/>
    <n v="3"/>
    <n v="0"/>
    <n v="3.7169999999999996"/>
  </r>
  <r>
    <n v="2069"/>
    <x v="1003"/>
    <x v="1"/>
    <x v="657"/>
    <n v="41018"/>
    <s v="Standard Class"/>
    <s v="ZC-21910"/>
    <s v="Zuschuss Carroll"/>
    <x v="0"/>
    <s v="United States"/>
    <s v="Pomona"/>
    <x v="1"/>
    <n v="91767"/>
    <x v="1"/>
    <s v="TEC-AC-10002800"/>
    <x v="2"/>
    <x v="11"/>
    <s v="Plantronics Audio 478 Stereo USB Headset"/>
    <n v="199.96"/>
    <n v="4"/>
    <n v="0"/>
    <n v="69.98599999999999"/>
  </r>
  <r>
    <n v="2070"/>
    <x v="1003"/>
    <x v="1"/>
    <x v="657"/>
    <n v="41018"/>
    <s v="Standard Class"/>
    <s v="ZC-21910"/>
    <s v="Zuschuss Carroll"/>
    <x v="0"/>
    <s v="United States"/>
    <s v="Pomona"/>
    <x v="1"/>
    <n v="91767"/>
    <x v="1"/>
    <s v="FUR-TA-10003954"/>
    <x v="0"/>
    <x v="3"/>
    <s v="Hon 94000 Series Round Tables"/>
    <n v="710.83200000000011"/>
    <n v="3"/>
    <n v="0.2"/>
    <n v="-97.739399999999989"/>
  </r>
  <r>
    <n v="2071"/>
    <x v="1004"/>
    <x v="0"/>
    <x v="658"/>
    <n v="41479"/>
    <s v="Second Class"/>
    <s v="CC-12610"/>
    <s v="Corey Catlett"/>
    <x v="1"/>
    <s v="United States"/>
    <s v="Philadelphia"/>
    <x v="9"/>
    <n v="19134"/>
    <x v="3"/>
    <s v="OFF-BI-10000301"/>
    <x v="1"/>
    <x v="8"/>
    <s v="GBC Instant Report Kit"/>
    <n v="1.9410000000000003"/>
    <n v="1"/>
    <n v="0.7"/>
    <n v="-1.294"/>
  </r>
  <r>
    <n v="2072"/>
    <x v="1005"/>
    <x v="3"/>
    <x v="225"/>
    <n v="41969"/>
    <s v="Standard Class"/>
    <s v="KA-16525"/>
    <s v="Kelly Andreada"/>
    <x v="0"/>
    <s v="United States"/>
    <s v="Ontario"/>
    <x v="1"/>
    <n v="91761"/>
    <x v="1"/>
    <s v="FUR-CH-10003956"/>
    <x v="0"/>
    <x v="1"/>
    <s v="Novimex High-Tech Fabric Mesh Task Chair"/>
    <n v="283.92"/>
    <n v="5"/>
    <n v="0.2"/>
    <n v="-46.137000000000029"/>
  </r>
  <r>
    <n v="2073"/>
    <x v="1006"/>
    <x v="0"/>
    <x v="491"/>
    <n v="41611"/>
    <s v="Standard Class"/>
    <s v="TC-20980"/>
    <s v="Tamara Chand"/>
    <x v="1"/>
    <s v="United States"/>
    <s v="Seattle"/>
    <x v="4"/>
    <n v="98105"/>
    <x v="1"/>
    <s v="OFF-BI-10002954"/>
    <x v="1"/>
    <x v="8"/>
    <s v="Newell 3-Hole Punched Plastic Slotted Magazine Holders for Binders"/>
    <n v="7.3120000000000012"/>
    <n v="2"/>
    <n v="0.2"/>
    <n v="2.5591999999999997"/>
  </r>
  <r>
    <n v="2074"/>
    <x v="1007"/>
    <x v="3"/>
    <x v="659"/>
    <n v="41956"/>
    <s v="Second Class"/>
    <s v="DB-13270"/>
    <s v="Deborah Brumfield"/>
    <x v="2"/>
    <s v="United States"/>
    <s v="Brentwood"/>
    <x v="1"/>
    <n v="94513"/>
    <x v="1"/>
    <s v="TEC-AC-10003289"/>
    <x v="2"/>
    <x v="11"/>
    <s v="Anker Ultra-Slim Mini Bluetooth 3.0 Wireless Keyboard"/>
    <n v="59.97"/>
    <n v="3"/>
    <n v="0"/>
    <n v="13.793099999999999"/>
  </r>
  <r>
    <n v="2075"/>
    <x v="1007"/>
    <x v="3"/>
    <x v="659"/>
    <n v="41956"/>
    <s v="Second Class"/>
    <s v="DB-13270"/>
    <s v="Deborah Brumfield"/>
    <x v="2"/>
    <s v="United States"/>
    <s v="Brentwood"/>
    <x v="1"/>
    <n v="94513"/>
    <x v="1"/>
    <s v="TEC-PH-10002468"/>
    <x v="2"/>
    <x v="7"/>
    <s v="Plantronics CS 50-USB - headset - Convertible, Monaural"/>
    <n v="761.5440000000001"/>
    <n v="7"/>
    <n v="0.2"/>
    <n v="66.635100000000023"/>
  </r>
  <r>
    <n v="2076"/>
    <x v="1008"/>
    <x v="2"/>
    <x v="588"/>
    <n v="40882"/>
    <s v="Standard Class"/>
    <s v="TR-21325"/>
    <s v="Toby Ritter"/>
    <x v="0"/>
    <s v="United States"/>
    <s v="San Francisco"/>
    <x v="1"/>
    <n v="94122"/>
    <x v="1"/>
    <s v="FUR-FU-10001861"/>
    <x v="0"/>
    <x v="5"/>
    <s v="Floodlight Indoor Halogen Bulbs, 1 Bulb per Pack, 60 Watts"/>
    <n v="58.199999999999996"/>
    <n v="3"/>
    <n v="0"/>
    <n v="28.517999999999994"/>
  </r>
  <r>
    <n v="2077"/>
    <x v="1009"/>
    <x v="3"/>
    <x v="510"/>
    <n v="41898"/>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n v="41898"/>
    <s v="First Class"/>
    <s v="BF-11080"/>
    <s v="Bart Folk"/>
    <x v="0"/>
    <s v="United States"/>
    <s v="Baltimore"/>
    <x v="39"/>
    <n v="21215"/>
    <x v="3"/>
    <s v="OFF-AP-10000358"/>
    <x v="1"/>
    <x v="9"/>
    <s v="Fellowes Basic Home/Office Series Surge Protectors"/>
    <n v="90.86"/>
    <n v="7"/>
    <n v="0"/>
    <n v="26.349399999999992"/>
  </r>
  <r>
    <n v="2079"/>
    <x v="1009"/>
    <x v="3"/>
    <x v="510"/>
    <n v="41898"/>
    <s v="First Class"/>
    <s v="BF-11080"/>
    <s v="Bart Folk"/>
    <x v="0"/>
    <s v="United States"/>
    <s v="Baltimore"/>
    <x v="39"/>
    <n v="21215"/>
    <x v="3"/>
    <s v="OFF-PA-10004243"/>
    <x v="1"/>
    <x v="10"/>
    <s v="Xerox 1939"/>
    <n v="94.85"/>
    <n v="5"/>
    <n v="0"/>
    <n v="45.527999999999992"/>
  </r>
  <r>
    <n v="2080"/>
    <x v="1010"/>
    <x v="1"/>
    <x v="100"/>
    <n v="41272"/>
    <s v="Standard Class"/>
    <s v="MS-17365"/>
    <s v="Maribeth Schnelling"/>
    <x v="0"/>
    <s v="United States"/>
    <s v="Phoenix"/>
    <x v="16"/>
    <n v="85023"/>
    <x v="1"/>
    <s v="OFF-PA-10001295"/>
    <x v="1"/>
    <x v="10"/>
    <s v="Computer Printout Paper with Letter-Trim Perforations"/>
    <n v="106.232"/>
    <n v="7"/>
    <n v="0.2"/>
    <n v="37.181199999999997"/>
  </r>
  <r>
    <n v="2081"/>
    <x v="1010"/>
    <x v="1"/>
    <x v="100"/>
    <n v="41272"/>
    <s v="Standard Class"/>
    <s v="MS-17365"/>
    <s v="Maribeth Schnelling"/>
    <x v="0"/>
    <s v="United States"/>
    <s v="Phoenix"/>
    <x v="16"/>
    <n v="85023"/>
    <x v="1"/>
    <s v="TEC-PH-10002170"/>
    <x v="2"/>
    <x v="7"/>
    <s v="ClearSounds CSC500 Amplified Spirit Phone Corded phone"/>
    <n v="111.98399999999999"/>
    <n v="2"/>
    <n v="0.2"/>
    <n v="11.198400000000003"/>
  </r>
  <r>
    <n v="2082"/>
    <x v="1010"/>
    <x v="1"/>
    <x v="100"/>
    <n v="41272"/>
    <s v="Standard Class"/>
    <s v="MS-17365"/>
    <s v="Maribeth Schnelling"/>
    <x v="0"/>
    <s v="United States"/>
    <s v="Phoenix"/>
    <x v="16"/>
    <n v="85023"/>
    <x v="1"/>
    <s v="FUR-FU-10002885"/>
    <x v="0"/>
    <x v="5"/>
    <s v="Magna Visual Magnetic Picture Hangers"/>
    <n v="7.7120000000000006"/>
    <n v="2"/>
    <n v="0.2"/>
    <n v="1.7352000000000005"/>
  </r>
  <r>
    <n v="2083"/>
    <x v="1011"/>
    <x v="3"/>
    <x v="660"/>
    <n v="41700"/>
    <s v="Standard Class"/>
    <s v="CK-12595"/>
    <s v="Clytie Kelty"/>
    <x v="0"/>
    <s v="United States"/>
    <s v="Los Angeles"/>
    <x v="1"/>
    <n v="90008"/>
    <x v="1"/>
    <s v="OFF-PA-10002870"/>
    <x v="1"/>
    <x v="10"/>
    <s v="Ampad Phone Message Book, Recycled, 400 Message Capacity, 5 ¾” x 11”"/>
    <n v="37.44"/>
    <n v="6"/>
    <n v="0"/>
    <n v="16.847999999999999"/>
  </r>
  <r>
    <n v="2084"/>
    <x v="1012"/>
    <x v="2"/>
    <x v="533"/>
    <n v="40876"/>
    <s v="Standard Class"/>
    <s v="ED-13885"/>
    <s v="Emily Ducich"/>
    <x v="2"/>
    <s v="United States"/>
    <s v="Houston"/>
    <x v="5"/>
    <n v="77036"/>
    <x v="2"/>
    <s v="OFF-LA-10003923"/>
    <x v="1"/>
    <x v="2"/>
    <s v="Alphabetical Labels for Top Tab Filing"/>
    <n v="23.680000000000003"/>
    <n v="2"/>
    <n v="0.2"/>
    <n v="8.879999999999999"/>
  </r>
  <r>
    <n v="2085"/>
    <x v="1013"/>
    <x v="0"/>
    <x v="661"/>
    <n v="41454"/>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n v="41454"/>
    <s v="Standard Class"/>
    <s v="IM-15070"/>
    <s v="Irene Maddox"/>
    <x v="0"/>
    <s v="United States"/>
    <s v="New York City"/>
    <x v="15"/>
    <n v="10009"/>
    <x v="3"/>
    <s v="OFF-LA-10000248"/>
    <x v="1"/>
    <x v="2"/>
    <s v="Avery 52"/>
    <n v="18.45"/>
    <n v="5"/>
    <n v="0"/>
    <n v="8.6715"/>
  </r>
  <r>
    <n v="2087"/>
    <x v="1013"/>
    <x v="0"/>
    <x v="661"/>
    <n v="41454"/>
    <s v="Standard Class"/>
    <s v="IM-15070"/>
    <s v="Irene Maddox"/>
    <x v="0"/>
    <s v="United States"/>
    <s v="New York City"/>
    <x v="15"/>
    <n v="10009"/>
    <x v="3"/>
    <s v="OFF-ST-10000060"/>
    <x v="1"/>
    <x v="4"/>
    <s v="Fellowes Bankers Box Staxonsteel Drawer File/Stacking System"/>
    <n v="324.90000000000003"/>
    <n v="5"/>
    <n v="0"/>
    <n v="38.988000000000014"/>
  </r>
  <r>
    <n v="2088"/>
    <x v="1013"/>
    <x v="0"/>
    <x v="661"/>
    <n v="41454"/>
    <s v="Standard Class"/>
    <s v="IM-15070"/>
    <s v="Irene Maddox"/>
    <x v="0"/>
    <s v="United States"/>
    <s v="New York City"/>
    <x v="15"/>
    <n v="10009"/>
    <x v="3"/>
    <s v="OFF-PA-10003129"/>
    <x v="1"/>
    <x v="10"/>
    <s v="Tops White Computer Printout Paper"/>
    <n v="146.72999999999999"/>
    <n v="3"/>
    <n v="0"/>
    <n v="68.963099999999997"/>
  </r>
  <r>
    <n v="2089"/>
    <x v="1013"/>
    <x v="0"/>
    <x v="661"/>
    <n v="41454"/>
    <s v="Standard Class"/>
    <s v="IM-15070"/>
    <s v="Irene Maddox"/>
    <x v="0"/>
    <s v="United States"/>
    <s v="New York City"/>
    <x v="15"/>
    <n v="10009"/>
    <x v="3"/>
    <s v="OFF-FA-10004076"/>
    <x v="1"/>
    <x v="13"/>
    <s v="Translucent Push Pins by OIC"/>
    <n v="3.96"/>
    <n v="2"/>
    <n v="0"/>
    <n v="1.4651999999999998"/>
  </r>
  <r>
    <n v="2090"/>
    <x v="1014"/>
    <x v="1"/>
    <x v="662"/>
    <n v="41212"/>
    <s v="Standard Class"/>
    <s v="MY-17380"/>
    <s v="Maribeth Yedwab"/>
    <x v="1"/>
    <s v="United States"/>
    <s v="Rancho Cucamonga"/>
    <x v="1"/>
    <n v="91730"/>
    <x v="1"/>
    <s v="OFF-LA-10004008"/>
    <x v="1"/>
    <x v="2"/>
    <s v="Avery 507"/>
    <n v="5.76"/>
    <n v="2"/>
    <n v="0"/>
    <n v="2.6495999999999995"/>
  </r>
  <r>
    <n v="2091"/>
    <x v="1015"/>
    <x v="3"/>
    <x v="663"/>
    <n v="41840"/>
    <s v="Standard Class"/>
    <s v="MM-17260"/>
    <s v="Magdelene Morse"/>
    <x v="0"/>
    <s v="United States"/>
    <s v="Wilmington"/>
    <x v="13"/>
    <n v="19805"/>
    <x v="3"/>
    <s v="OFF-BI-10004094"/>
    <x v="1"/>
    <x v="8"/>
    <s v="GBC Standard Plastic Binding Systems Combs"/>
    <n v="26.549999999999997"/>
    <n v="3"/>
    <n v="0"/>
    <n v="13.009499999999999"/>
  </r>
  <r>
    <n v="2092"/>
    <x v="1015"/>
    <x v="3"/>
    <x v="663"/>
    <n v="41840"/>
    <s v="Standard Class"/>
    <s v="MM-17260"/>
    <s v="Magdelene Morse"/>
    <x v="0"/>
    <s v="United States"/>
    <s v="Wilmington"/>
    <x v="13"/>
    <n v="19805"/>
    <x v="3"/>
    <s v="FUR-TA-10004607"/>
    <x v="0"/>
    <x v="3"/>
    <s v="Hon 2111 Invitation Series Straight Table"/>
    <n v="310.44300000000004"/>
    <n v="3"/>
    <n v="0.3"/>
    <n v="-48.783900000000031"/>
  </r>
  <r>
    <n v="2093"/>
    <x v="1016"/>
    <x v="2"/>
    <x v="664"/>
    <n v="40868"/>
    <s v="Standard Class"/>
    <s v="MP-17470"/>
    <s v="Mark Packer"/>
    <x v="2"/>
    <s v="United States"/>
    <s v="Moorhead"/>
    <x v="11"/>
    <n v="56560"/>
    <x v="2"/>
    <s v="FUR-CH-10004289"/>
    <x v="0"/>
    <x v="1"/>
    <s v="Global Super Steno Chair"/>
    <n v="479.90000000000003"/>
    <n v="5"/>
    <n v="0"/>
    <n v="81.58299999999997"/>
  </r>
  <r>
    <n v="2094"/>
    <x v="1017"/>
    <x v="1"/>
    <x v="657"/>
    <n v="41014"/>
    <s v="Second Class"/>
    <s v="AW-10840"/>
    <s v="Anthony Witt"/>
    <x v="0"/>
    <s v="United States"/>
    <s v="Farmington"/>
    <x v="27"/>
    <n v="87401"/>
    <x v="1"/>
    <s v="OFF-SU-10004498"/>
    <x v="1"/>
    <x v="14"/>
    <s v="Martin-Yale Premier Letter Opener"/>
    <n v="12.88"/>
    <n v="1"/>
    <n v="0"/>
    <n v="0.38640000000000008"/>
  </r>
  <r>
    <n v="2095"/>
    <x v="1018"/>
    <x v="1"/>
    <x v="665"/>
    <n v="41242"/>
    <s v="Standard Class"/>
    <s v="SF-20065"/>
    <s v="Sandra Flanagan"/>
    <x v="0"/>
    <s v="United States"/>
    <s v="Wilmington"/>
    <x v="3"/>
    <n v="28403"/>
    <x v="0"/>
    <s v="OFF-AR-10001177"/>
    <x v="1"/>
    <x v="6"/>
    <s v="Newell 349"/>
    <n v="13.120000000000001"/>
    <n v="5"/>
    <n v="0.2"/>
    <n v="1.4759999999999982"/>
  </r>
  <r>
    <n v="2096"/>
    <x v="1019"/>
    <x v="0"/>
    <x v="666"/>
    <n v="41415"/>
    <s v="Standard Class"/>
    <s v="SN-20710"/>
    <s v="Steve Nguyen"/>
    <x v="2"/>
    <s v="United States"/>
    <s v="Jackson"/>
    <x v="35"/>
    <n v="39212"/>
    <x v="0"/>
    <s v="OFF-BI-10001718"/>
    <x v="1"/>
    <x v="8"/>
    <s v="GBC DocuBind P50 Personal Binding Machine"/>
    <n v="511.84"/>
    <n v="8"/>
    <n v="0"/>
    <n v="240.56479999999999"/>
  </r>
  <r>
    <n v="2097"/>
    <x v="1019"/>
    <x v="0"/>
    <x v="666"/>
    <n v="41415"/>
    <s v="Standard Class"/>
    <s v="SN-20710"/>
    <s v="Steve Nguyen"/>
    <x v="2"/>
    <s v="United States"/>
    <s v="Jackson"/>
    <x v="35"/>
    <n v="39212"/>
    <x v="0"/>
    <s v="OFF-AR-10004602"/>
    <x v="1"/>
    <x v="6"/>
    <s v="Boston KS Multi-Size Manual Pencil Sharpener"/>
    <n v="91.96"/>
    <n v="4"/>
    <n v="0"/>
    <n v="25.748800000000003"/>
  </r>
  <r>
    <n v="2098"/>
    <x v="1019"/>
    <x v="0"/>
    <x v="666"/>
    <n v="41415"/>
    <s v="Standard Class"/>
    <s v="SN-20710"/>
    <s v="Steve Nguyen"/>
    <x v="2"/>
    <s v="United States"/>
    <s v="Jackson"/>
    <x v="35"/>
    <n v="39212"/>
    <x v="0"/>
    <s v="OFF-AR-10003856"/>
    <x v="1"/>
    <x v="6"/>
    <s v="Newell 344"/>
    <n v="8.34"/>
    <n v="3"/>
    <n v="0"/>
    <n v="2.1683999999999997"/>
  </r>
  <r>
    <n v="2099"/>
    <x v="1020"/>
    <x v="3"/>
    <x v="210"/>
    <n v="41895"/>
    <s v="Standard Class"/>
    <s v="RD-19900"/>
    <s v="Ruben Dartt"/>
    <x v="0"/>
    <s v="United States"/>
    <s v="Portland"/>
    <x v="21"/>
    <n v="97206"/>
    <x v="1"/>
    <s v="OFF-ST-10000649"/>
    <x v="1"/>
    <x v="4"/>
    <s v="Hanging Personal Folder File"/>
    <n v="37.68"/>
    <n v="3"/>
    <n v="0.2"/>
    <n v="2.3550000000000022"/>
  </r>
  <r>
    <n v="2100"/>
    <x v="1020"/>
    <x v="3"/>
    <x v="210"/>
    <n v="41895"/>
    <s v="Standard Class"/>
    <s v="RD-19900"/>
    <s v="Ruben Dartt"/>
    <x v="0"/>
    <s v="United States"/>
    <s v="Portland"/>
    <x v="21"/>
    <n v="97206"/>
    <x v="1"/>
    <s v="TEC-AC-10002926"/>
    <x v="2"/>
    <x v="11"/>
    <s v="Logitech Wireless Marathon Mouse M705"/>
    <n v="279.94400000000002"/>
    <n v="7"/>
    <n v="0.2"/>
    <n v="80.48390000000002"/>
  </r>
  <r>
    <n v="2101"/>
    <x v="1021"/>
    <x v="2"/>
    <x v="418"/>
    <n v="40619"/>
    <s v="Standard Class"/>
    <s v="KT-16480"/>
    <s v="Kean Thornton"/>
    <x v="0"/>
    <s v="United States"/>
    <s v="Denver"/>
    <x v="22"/>
    <n v="80219"/>
    <x v="1"/>
    <s v="OFF-ST-10000078"/>
    <x v="1"/>
    <x v="4"/>
    <s v="Tennsco 6- and 18-Compartment Lockers"/>
    <n v="636.40800000000013"/>
    <n v="3"/>
    <n v="0.2"/>
    <n v="-15.910200000000088"/>
  </r>
  <r>
    <n v="2102"/>
    <x v="1021"/>
    <x v="2"/>
    <x v="418"/>
    <n v="40619"/>
    <s v="Standard Class"/>
    <s v="KT-16480"/>
    <s v="Kean Thornton"/>
    <x v="0"/>
    <s v="United States"/>
    <s v="Denver"/>
    <x v="22"/>
    <n v="80219"/>
    <x v="1"/>
    <s v="OFF-AR-10001044"/>
    <x v="1"/>
    <x v="6"/>
    <s v="BOSTON Ranger #55 Pencil Sharpener, Black"/>
    <n v="83.168000000000006"/>
    <n v="4"/>
    <n v="0.2"/>
    <n v="9.3563999999999936"/>
  </r>
  <r>
    <n v="2103"/>
    <x v="1022"/>
    <x v="2"/>
    <x v="667"/>
    <n v="40742"/>
    <s v="Same Day"/>
    <s v="AH-10120"/>
    <s v="Adrian Hane"/>
    <x v="2"/>
    <s v="United States"/>
    <s v="Tucson"/>
    <x v="16"/>
    <n v="85705"/>
    <x v="1"/>
    <s v="FUR-CH-10002372"/>
    <x v="0"/>
    <x v="1"/>
    <s v="Office Star - Ergonomically Designed Knee Chair"/>
    <n v="259.13600000000002"/>
    <n v="4"/>
    <n v="0.2"/>
    <n v="-25.913599999999988"/>
  </r>
  <r>
    <n v="2104"/>
    <x v="1023"/>
    <x v="3"/>
    <x v="668"/>
    <n v="41727"/>
    <s v="Second Class"/>
    <s v="BM-11650"/>
    <s v="Brian Moss"/>
    <x v="1"/>
    <s v="United States"/>
    <s v="New York City"/>
    <x v="15"/>
    <n v="10009"/>
    <x v="3"/>
    <s v="OFF-PA-10000357"/>
    <x v="1"/>
    <x v="10"/>
    <s v="Xerox 1888"/>
    <n v="221.92"/>
    <n v="4"/>
    <n v="0"/>
    <n v="106.52159999999999"/>
  </r>
  <r>
    <n v="2105"/>
    <x v="1023"/>
    <x v="3"/>
    <x v="668"/>
    <n v="41727"/>
    <s v="Second Class"/>
    <s v="BM-11650"/>
    <s v="Brian Moss"/>
    <x v="1"/>
    <s v="United States"/>
    <s v="New York City"/>
    <x v="15"/>
    <n v="10009"/>
    <x v="3"/>
    <s v="TEC-AC-10001266"/>
    <x v="2"/>
    <x v="11"/>
    <s v="Memorex Micro Travel Drive 8 GB"/>
    <n v="26"/>
    <n v="2"/>
    <n v="0"/>
    <n v="11.7"/>
  </r>
  <r>
    <n v="2106"/>
    <x v="1024"/>
    <x v="2"/>
    <x v="587"/>
    <n v="40821"/>
    <s v="Standard Class"/>
    <s v="BW-11200"/>
    <s v="Ben Wallace"/>
    <x v="0"/>
    <s v="United States"/>
    <s v="Boynton Beach"/>
    <x v="2"/>
    <n v="33437"/>
    <x v="0"/>
    <s v="OFF-PA-10004888"/>
    <x v="1"/>
    <x v="10"/>
    <s v="Xerox 217"/>
    <n v="15.552000000000003"/>
    <n v="3"/>
    <n v="0.2"/>
    <n v="5.4432"/>
  </r>
  <r>
    <n v="2107"/>
    <x v="1025"/>
    <x v="2"/>
    <x v="467"/>
    <n v="40812"/>
    <s v="Same Day"/>
    <s v="HG-14965"/>
    <s v="Henry Goldwyn"/>
    <x v="1"/>
    <s v="United States"/>
    <s v="Mesquite"/>
    <x v="5"/>
    <n v="75150"/>
    <x v="2"/>
    <s v="OFF-BI-10003460"/>
    <x v="1"/>
    <x v="8"/>
    <s v="Acco 3-Hole Punch"/>
    <n v="0.87599999999999978"/>
    <n v="1"/>
    <n v="0.8"/>
    <n v="-1.4016000000000002"/>
  </r>
  <r>
    <n v="2108"/>
    <x v="1026"/>
    <x v="1"/>
    <x v="89"/>
    <n v="41213"/>
    <s v="Same Day"/>
    <s v="SG-20080"/>
    <s v="Sandra Glassco"/>
    <x v="0"/>
    <s v="United States"/>
    <s v="Redlands"/>
    <x v="1"/>
    <n v="92374"/>
    <x v="1"/>
    <s v="OFF-PA-10000157"/>
    <x v="1"/>
    <x v="10"/>
    <s v="Xerox 191"/>
    <n v="19.98"/>
    <n v="1"/>
    <n v="0"/>
    <n v="9.3905999999999992"/>
  </r>
  <r>
    <n v="2109"/>
    <x v="1026"/>
    <x v="1"/>
    <x v="89"/>
    <n v="41213"/>
    <s v="Same Day"/>
    <s v="SG-20080"/>
    <s v="Sandra Glassco"/>
    <x v="0"/>
    <s v="United States"/>
    <s v="Redlands"/>
    <x v="1"/>
    <n v="92374"/>
    <x v="1"/>
    <s v="OFF-BI-10004519"/>
    <x v="1"/>
    <x v="8"/>
    <s v="GBC DocuBind P100 Manual Binding Machine"/>
    <n v="398.35199999999998"/>
    <n v="3"/>
    <n v="0.2"/>
    <n v="124.48499999999999"/>
  </r>
  <r>
    <n v="2110"/>
    <x v="1026"/>
    <x v="1"/>
    <x v="89"/>
    <n v="41213"/>
    <s v="Same Day"/>
    <s v="SG-20080"/>
    <s v="Sandra Glassco"/>
    <x v="0"/>
    <s v="United States"/>
    <s v="Redlands"/>
    <x v="1"/>
    <n v="92374"/>
    <x v="1"/>
    <s v="OFF-AR-10004272"/>
    <x v="1"/>
    <x v="6"/>
    <s v="Newell 308"/>
    <n v="5.04"/>
    <n v="3"/>
    <n v="0"/>
    <n v="1.2599999999999998"/>
  </r>
  <r>
    <n v="2111"/>
    <x v="1026"/>
    <x v="1"/>
    <x v="89"/>
    <n v="41213"/>
    <s v="Same Day"/>
    <s v="SG-20080"/>
    <s v="Sandra Glassco"/>
    <x v="0"/>
    <s v="United States"/>
    <s v="Redlands"/>
    <x v="1"/>
    <n v="92374"/>
    <x v="1"/>
    <s v="OFF-FA-10000585"/>
    <x v="1"/>
    <x v="13"/>
    <s v="OIC Bulk Pack Metal Binder Clips"/>
    <n v="17.450000000000003"/>
    <n v="5"/>
    <n v="0"/>
    <n v="8.0269999999999992"/>
  </r>
  <r>
    <n v="2112"/>
    <x v="1026"/>
    <x v="1"/>
    <x v="89"/>
    <n v="41213"/>
    <s v="Same Day"/>
    <s v="SG-20080"/>
    <s v="Sandra Glassco"/>
    <x v="0"/>
    <s v="United States"/>
    <s v="Redlands"/>
    <x v="1"/>
    <n v="92374"/>
    <x v="1"/>
    <s v="FUR-CH-10004218"/>
    <x v="0"/>
    <x v="1"/>
    <s v="Global Fabric Manager's Chair, Dark Gray"/>
    <n v="323.13600000000002"/>
    <n v="4"/>
    <n v="0.2"/>
    <n v="20.196000000000012"/>
  </r>
  <r>
    <n v="2113"/>
    <x v="1026"/>
    <x v="1"/>
    <x v="89"/>
    <n v="41213"/>
    <s v="Same Day"/>
    <s v="SG-20080"/>
    <s v="Sandra Glassco"/>
    <x v="0"/>
    <s v="United States"/>
    <s v="Redlands"/>
    <x v="1"/>
    <n v="92374"/>
    <x v="1"/>
    <s v="OFF-SU-10004231"/>
    <x v="1"/>
    <x v="14"/>
    <s v="Acme Tagit Stainless Steel Antibacterial Scissors"/>
    <n v="29.700000000000003"/>
    <n v="3"/>
    <n v="0"/>
    <n v="8.0190000000000001"/>
  </r>
  <r>
    <n v="2114"/>
    <x v="1026"/>
    <x v="1"/>
    <x v="89"/>
    <n v="41213"/>
    <s v="Same Day"/>
    <s v="SG-20080"/>
    <s v="Sandra Glassco"/>
    <x v="0"/>
    <s v="United States"/>
    <s v="Redlands"/>
    <x v="1"/>
    <n v="92374"/>
    <x v="1"/>
    <s v="TEC-PH-10001578"/>
    <x v="2"/>
    <x v="7"/>
    <s v="Polycom SoundStation2 EX Conference phone"/>
    <n v="1295.8400000000001"/>
    <n v="4"/>
    <n v="0.2"/>
    <n v="145.78199999999993"/>
  </r>
  <r>
    <n v="2115"/>
    <x v="1026"/>
    <x v="1"/>
    <x v="89"/>
    <n v="41213"/>
    <s v="Same Day"/>
    <s v="SG-20080"/>
    <s v="Sandra Glassco"/>
    <x v="0"/>
    <s v="United States"/>
    <s v="Redlands"/>
    <x v="1"/>
    <n v="92374"/>
    <x v="1"/>
    <s v="OFF-ST-10003638"/>
    <x v="1"/>
    <x v="4"/>
    <s v="Mobile Personal File Cube"/>
    <n v="46.84"/>
    <n v="2"/>
    <n v="0"/>
    <n v="12.646799999999999"/>
  </r>
  <r>
    <n v="2116"/>
    <x v="1026"/>
    <x v="1"/>
    <x v="89"/>
    <n v="41213"/>
    <s v="Same Day"/>
    <s v="SG-20080"/>
    <s v="Sandra Glassco"/>
    <x v="0"/>
    <s v="United States"/>
    <s v="Redlands"/>
    <x v="1"/>
    <n v="92374"/>
    <x v="1"/>
    <s v="FUR-BO-10002213"/>
    <x v="0"/>
    <x v="0"/>
    <s v="DMI Eclipse Executive Suite Bookcases"/>
    <n v="425.83300000000003"/>
    <n v="1"/>
    <n v="0.15"/>
    <n v="20.03919999999998"/>
  </r>
  <r>
    <n v="2117"/>
    <x v="1027"/>
    <x v="1"/>
    <x v="88"/>
    <n v="41199"/>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n v="41541"/>
    <s v="Standard Class"/>
    <s v="SW-20245"/>
    <s v="Scot Wooten"/>
    <x v="0"/>
    <s v="United States"/>
    <s v="Stockton"/>
    <x v="1"/>
    <n v="95207"/>
    <x v="1"/>
    <s v="OFF-PA-10002222"/>
    <x v="1"/>
    <x v="10"/>
    <s v="Xerox Color Copier Paper, 11&quot; x 17&quot;, Ream"/>
    <n v="159.88"/>
    <n v="7"/>
    <n v="0"/>
    <n v="73.544799999999995"/>
  </r>
  <r>
    <n v="2119"/>
    <x v="1029"/>
    <x v="3"/>
    <x v="669"/>
    <n v="41745"/>
    <s v="First Class"/>
    <s v="RW-19630"/>
    <s v="Rob Williams"/>
    <x v="1"/>
    <s v="United States"/>
    <s v="Seattle"/>
    <x v="4"/>
    <n v="98105"/>
    <x v="1"/>
    <s v="OFF-PA-10002479"/>
    <x v="1"/>
    <x v="10"/>
    <s v="Xerox 4200 Series MultiUse Premium Copy Paper (20Lb. and 84 Bright)"/>
    <n v="5.28"/>
    <n v="1"/>
    <n v="0"/>
    <n v="2.3759999999999999"/>
  </r>
  <r>
    <n v="2120"/>
    <x v="1029"/>
    <x v="3"/>
    <x v="669"/>
    <n v="41745"/>
    <s v="First Class"/>
    <s v="RW-19630"/>
    <s v="Rob Williams"/>
    <x v="1"/>
    <s v="United States"/>
    <s v="Seattle"/>
    <x v="4"/>
    <n v="98105"/>
    <x v="1"/>
    <s v="OFF-BI-10003091"/>
    <x v="1"/>
    <x v="8"/>
    <s v="GBC DocuBind TL200 Manual Binding Machine"/>
    <n v="895.92"/>
    <n v="5"/>
    <n v="0.2"/>
    <n v="302.37299999999993"/>
  </r>
  <r>
    <n v="2121"/>
    <x v="1030"/>
    <x v="3"/>
    <x v="363"/>
    <n v="41653"/>
    <s v="Standard Class"/>
    <s v="TS-21085"/>
    <s v="Thais Sissman"/>
    <x v="0"/>
    <s v="United States"/>
    <s v="Ormond Beach"/>
    <x v="2"/>
    <n v="32174"/>
    <x v="0"/>
    <s v="OFF-BI-10000145"/>
    <x v="1"/>
    <x v="8"/>
    <s v="Zipper Ring Binder Pockets"/>
    <n v="2.8080000000000007"/>
    <n v="3"/>
    <n v="0.7"/>
    <n v="-1.9656000000000002"/>
  </r>
  <r>
    <n v="2122"/>
    <x v="1031"/>
    <x v="3"/>
    <x v="45"/>
    <n v="41955"/>
    <s v="First Class"/>
    <s v="JB-15400"/>
    <s v="Jennifer Braxton"/>
    <x v="1"/>
    <s v="United States"/>
    <s v="Sunnyvale"/>
    <x v="1"/>
    <n v="94086"/>
    <x v="1"/>
    <s v="FUR-CH-10003061"/>
    <x v="0"/>
    <x v="1"/>
    <s v="Global Leather Task Chair, Black"/>
    <n v="215.976"/>
    <n v="3"/>
    <n v="0.2"/>
    <n v="-2.6997000000000355"/>
  </r>
  <r>
    <n v="2123"/>
    <x v="1032"/>
    <x v="3"/>
    <x v="585"/>
    <n v="41907"/>
    <s v="Second Class"/>
    <s v="EH-14005"/>
    <s v="Erica Hernandez"/>
    <x v="2"/>
    <s v="United States"/>
    <s v="Lansing"/>
    <x v="12"/>
    <n v="48911"/>
    <x v="2"/>
    <s v="FUR-BO-10001972"/>
    <x v="0"/>
    <x v="0"/>
    <s v="O'Sullivan 4-Shelf Bookcase in Odessa Pine"/>
    <n v="241.96"/>
    <n v="2"/>
    <n v="0"/>
    <n v="41.133199999999988"/>
  </r>
  <r>
    <n v="2124"/>
    <x v="1032"/>
    <x v="3"/>
    <x v="585"/>
    <n v="41907"/>
    <s v="Second Class"/>
    <s v="EH-14005"/>
    <s v="Erica Hernandez"/>
    <x v="2"/>
    <s v="United States"/>
    <s v="Lansing"/>
    <x v="12"/>
    <n v="48911"/>
    <x v="2"/>
    <s v="OFF-LA-10000134"/>
    <x v="1"/>
    <x v="2"/>
    <s v="Avery 511"/>
    <n v="27.72"/>
    <n v="9"/>
    <n v="0"/>
    <n v="13.3056"/>
  </r>
  <r>
    <n v="2125"/>
    <x v="1033"/>
    <x v="3"/>
    <x v="96"/>
    <n v="41979"/>
    <s v="Standard Class"/>
    <s v="EH-14005"/>
    <s v="Erica Hernandez"/>
    <x v="2"/>
    <s v="United States"/>
    <s v="Philadelphia"/>
    <x v="9"/>
    <n v="19143"/>
    <x v="3"/>
    <s v="OFF-EN-10003040"/>
    <x v="1"/>
    <x v="12"/>
    <s v="Quality Park Security Envelopes"/>
    <n v="104.68000000000002"/>
    <n v="5"/>
    <n v="0.2"/>
    <n v="35.329499999999996"/>
  </r>
  <r>
    <n v="2126"/>
    <x v="1033"/>
    <x v="3"/>
    <x v="96"/>
    <n v="41979"/>
    <s v="Standard Class"/>
    <s v="EH-14005"/>
    <s v="Erica Hernandez"/>
    <x v="2"/>
    <s v="United States"/>
    <s v="Philadelphia"/>
    <x v="9"/>
    <n v="19143"/>
    <x v="3"/>
    <s v="TEC-PH-10000923"/>
    <x v="2"/>
    <x v="7"/>
    <s v="Belkin SportFit Armband For iPhone 5s/5c, Fuchsia"/>
    <n v="62.957999999999998"/>
    <n v="7"/>
    <n v="0.4"/>
    <n v="9.4436999999999998"/>
  </r>
  <r>
    <n v="2127"/>
    <x v="1034"/>
    <x v="2"/>
    <x v="670"/>
    <n v="40722"/>
    <s v="Standard Class"/>
    <s v="BS-11665"/>
    <s v="Brian Stugart"/>
    <x v="0"/>
    <s v="United States"/>
    <s v="Philadelphia"/>
    <x v="9"/>
    <n v="19143"/>
    <x v="3"/>
    <s v="TEC-AC-10000158"/>
    <x v="2"/>
    <x v="11"/>
    <s v="Sony 64GB Class 10 Micro SDHC R40 Memory Card"/>
    <n v="86.376000000000005"/>
    <n v="3"/>
    <n v="0.2"/>
    <n v="1.079699999999999"/>
  </r>
  <r>
    <n v="2128"/>
    <x v="1035"/>
    <x v="1"/>
    <x v="242"/>
    <n v="41191"/>
    <s v="Standard Class"/>
    <s v="JK-16120"/>
    <s v="Julie Kriz"/>
    <x v="2"/>
    <s v="United States"/>
    <s v="Philadelphia"/>
    <x v="9"/>
    <n v="19134"/>
    <x v="3"/>
    <s v="FUR-FU-10003623"/>
    <x v="0"/>
    <x v="5"/>
    <s v="DataProducts Ampli Magnifier Task Lamp, Black,"/>
    <n v="64.944000000000003"/>
    <n v="3"/>
    <n v="0.2"/>
    <n v="6.4943999999999953"/>
  </r>
  <r>
    <n v="2129"/>
    <x v="1035"/>
    <x v="1"/>
    <x v="242"/>
    <n v="41191"/>
    <s v="Standard Class"/>
    <s v="JK-16120"/>
    <s v="Julie Kriz"/>
    <x v="2"/>
    <s v="United States"/>
    <s v="Philadelphia"/>
    <x v="9"/>
    <n v="19134"/>
    <x v="3"/>
    <s v="OFF-PA-10001293"/>
    <x v="1"/>
    <x v="10"/>
    <s v="Xerox 1946"/>
    <n v="20.736000000000004"/>
    <n v="4"/>
    <n v="0.2"/>
    <n v="7.2576000000000001"/>
  </r>
  <r>
    <n v="2130"/>
    <x v="1036"/>
    <x v="2"/>
    <x v="671"/>
    <n v="40685"/>
    <s v="Second Class"/>
    <s v="RF-19345"/>
    <s v="Randy Ferguson"/>
    <x v="1"/>
    <s v="United States"/>
    <s v="Dover"/>
    <x v="38"/>
    <n v="3820"/>
    <x v="3"/>
    <s v="OFF-AP-10000124"/>
    <x v="1"/>
    <x v="9"/>
    <s v="Acco 6 Outlet Guardian Basic Surge Suppressor"/>
    <n v="33.28"/>
    <n v="4"/>
    <n v="0"/>
    <n v="9.3184000000000005"/>
  </r>
  <r>
    <n v="2131"/>
    <x v="1036"/>
    <x v="2"/>
    <x v="671"/>
    <n v="40685"/>
    <s v="Second Class"/>
    <s v="RF-19345"/>
    <s v="Randy Ferguson"/>
    <x v="1"/>
    <s v="United States"/>
    <s v="Dover"/>
    <x v="38"/>
    <n v="3820"/>
    <x v="3"/>
    <s v="OFF-AR-10004511"/>
    <x v="1"/>
    <x v="6"/>
    <s v="Sanford Colorific Scented Colored Pencils, 12/Pack"/>
    <n v="38.520000000000003"/>
    <n v="9"/>
    <n v="0"/>
    <n v="11.9412"/>
  </r>
  <r>
    <n v="2132"/>
    <x v="1036"/>
    <x v="2"/>
    <x v="671"/>
    <n v="40685"/>
    <s v="Second Class"/>
    <s v="RF-19345"/>
    <s v="Randy Ferguson"/>
    <x v="1"/>
    <s v="United States"/>
    <s v="Dover"/>
    <x v="38"/>
    <n v="3820"/>
    <x v="3"/>
    <s v="FUR-FU-10000076"/>
    <x v="0"/>
    <x v="5"/>
    <s v="24-Hour Round Wall Clock"/>
    <n v="139.86000000000001"/>
    <n v="7"/>
    <n v="0"/>
    <n v="60.139800000000015"/>
  </r>
  <r>
    <n v="2133"/>
    <x v="1037"/>
    <x v="1"/>
    <x v="312"/>
    <n v="41239"/>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n v="41247"/>
    <s v="Standard Class"/>
    <s v="WB-21850"/>
    <s v="William Brown"/>
    <x v="0"/>
    <s v="United States"/>
    <s v="Philadelphia"/>
    <x v="9"/>
    <n v="19134"/>
    <x v="3"/>
    <s v="OFF-BI-10003656"/>
    <x v="1"/>
    <x v="8"/>
    <s v="Fellowes PB200 Plastic Comb Binding Machine"/>
    <n v="152.99100000000001"/>
    <n v="3"/>
    <n v="0.7"/>
    <n v="-122.39280000000002"/>
  </r>
  <r>
    <n v="2135"/>
    <x v="1038"/>
    <x v="1"/>
    <x v="672"/>
    <n v="41247"/>
    <s v="Standard Class"/>
    <s v="WB-21850"/>
    <s v="William Brown"/>
    <x v="0"/>
    <s v="United States"/>
    <s v="Philadelphia"/>
    <x v="9"/>
    <n v="19134"/>
    <x v="3"/>
    <s v="OFF-FA-10000053"/>
    <x v="1"/>
    <x v="13"/>
    <s v="Revere Boxed Rubber Bands by Revere"/>
    <n v="10.584"/>
    <n v="7"/>
    <n v="0.2"/>
    <n v="-2.3813999999999993"/>
  </r>
  <r>
    <n v="2136"/>
    <x v="1038"/>
    <x v="1"/>
    <x v="672"/>
    <n v="41247"/>
    <s v="Standard Class"/>
    <s v="WB-21850"/>
    <s v="William Brown"/>
    <x v="0"/>
    <s v="United States"/>
    <s v="Philadelphia"/>
    <x v="9"/>
    <n v="19134"/>
    <x v="3"/>
    <s v="TEC-PH-10002807"/>
    <x v="2"/>
    <x v="7"/>
    <s v="Motorla HX550 Universal Bluetooth Headset"/>
    <n v="94.919999999999987"/>
    <n v="4"/>
    <n v="0.4"/>
    <n v="15.819999999999993"/>
  </r>
  <r>
    <n v="2137"/>
    <x v="1039"/>
    <x v="1"/>
    <x v="620"/>
    <n v="41279"/>
    <s v="Standard Class"/>
    <s v="TB-21625"/>
    <s v="Trudy Brown"/>
    <x v="0"/>
    <s v="United States"/>
    <s v="Grand Prairie"/>
    <x v="5"/>
    <n v="75051"/>
    <x v="2"/>
    <s v="FUR-FU-10002364"/>
    <x v="0"/>
    <x v="5"/>
    <s v="Eldon Expressions Wood Desk Accessories, Oak"/>
    <n v="14.76"/>
    <n v="5"/>
    <n v="0.6"/>
    <n v="-11.439000000000004"/>
  </r>
  <r>
    <n v="2138"/>
    <x v="1039"/>
    <x v="1"/>
    <x v="620"/>
    <n v="41279"/>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n v="41960"/>
    <s v="Same Day"/>
    <s v="CB-12415"/>
    <s v="Christy Brittain"/>
    <x v="0"/>
    <s v="United States"/>
    <s v="New York City"/>
    <x v="15"/>
    <n v="10009"/>
    <x v="3"/>
    <s v="OFF-PA-10004092"/>
    <x v="1"/>
    <x v="10"/>
    <s v="Tops Green Bar Computer Printout Paper"/>
    <n v="146.82"/>
    <n v="3"/>
    <n v="0"/>
    <n v="73.41"/>
  </r>
  <r>
    <n v="2140"/>
    <x v="1041"/>
    <x v="2"/>
    <x v="571"/>
    <n v="40705"/>
    <s v="Standard Class"/>
    <s v="GT-14635"/>
    <s v="Grant Thornton"/>
    <x v="1"/>
    <s v="United States"/>
    <s v="Long Beach"/>
    <x v="15"/>
    <n v="11561"/>
    <x v="3"/>
    <s v="OFF-BI-10003982"/>
    <x v="1"/>
    <x v="8"/>
    <s v="Wilson Jones Century Plastic Molded Ring Binders"/>
    <n v="149.54399999999998"/>
    <n v="9"/>
    <n v="0.2"/>
    <n v="50.471099999999993"/>
  </r>
  <r>
    <n v="2141"/>
    <x v="1041"/>
    <x v="2"/>
    <x v="571"/>
    <n v="40705"/>
    <s v="Standard Class"/>
    <s v="GT-14635"/>
    <s v="Grant Thornton"/>
    <x v="1"/>
    <s v="United States"/>
    <s v="Long Beach"/>
    <x v="15"/>
    <n v="11561"/>
    <x v="3"/>
    <s v="OFF-SU-10001664"/>
    <x v="1"/>
    <x v="14"/>
    <s v="Acme Office Executive Series Stainless Steel Trimmers"/>
    <n v="17.14"/>
    <n v="2"/>
    <n v="0"/>
    <n v="4.4564000000000004"/>
  </r>
  <r>
    <n v="2142"/>
    <x v="1041"/>
    <x v="2"/>
    <x v="571"/>
    <n v="40705"/>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n v="41523"/>
    <s v="Standard Class"/>
    <s v="DK-13225"/>
    <s v="Dean Katz"/>
    <x v="1"/>
    <s v="United States"/>
    <s v="Philadelphia"/>
    <x v="9"/>
    <n v="19140"/>
    <x v="3"/>
    <s v="OFF-PA-10004675"/>
    <x v="1"/>
    <x v="10"/>
    <s v="Telephone Message Books with Fax/Mobile Section, 5 1/2&quot; x 3 3/16&quot;"/>
    <n v="30.48"/>
    <n v="6"/>
    <n v="0.2"/>
    <n v="9.9059999999999988"/>
  </r>
  <r>
    <n v="2144"/>
    <x v="1042"/>
    <x v="0"/>
    <x v="142"/>
    <n v="41523"/>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n v="41523"/>
    <s v="Standard Class"/>
    <s v="DK-13225"/>
    <s v="Dean Katz"/>
    <x v="1"/>
    <s v="United States"/>
    <s v="Philadelphia"/>
    <x v="9"/>
    <n v="19140"/>
    <x v="3"/>
    <s v="OFF-FA-10002780"/>
    <x v="1"/>
    <x v="13"/>
    <s v="Staples"/>
    <n v="16.687999999999999"/>
    <n v="7"/>
    <n v="0.2"/>
    <n v="5.4235999999999995"/>
  </r>
  <r>
    <n v="2146"/>
    <x v="1043"/>
    <x v="0"/>
    <x v="674"/>
    <n v="41455"/>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n v="41455"/>
    <s v="Standard Class"/>
    <s v="TS-21160"/>
    <s v="Theresa Swint"/>
    <x v="1"/>
    <s v="United States"/>
    <s v="York"/>
    <x v="9"/>
    <n v="17403"/>
    <x v="3"/>
    <s v="OFF-BI-10004781"/>
    <x v="1"/>
    <x v="8"/>
    <s v="GBC Wire Binding Strips"/>
    <n v="38.088000000000001"/>
    <n v="4"/>
    <n v="0.7"/>
    <n v="-27.93119999999999"/>
  </r>
  <r>
    <n v="2148"/>
    <x v="1043"/>
    <x v="0"/>
    <x v="674"/>
    <n v="41455"/>
    <s v="Standard Class"/>
    <s v="TS-21160"/>
    <s v="Theresa Swint"/>
    <x v="1"/>
    <s v="United States"/>
    <s v="York"/>
    <x v="9"/>
    <n v="17403"/>
    <x v="3"/>
    <s v="OFF-ST-10001713"/>
    <x v="1"/>
    <x v="4"/>
    <s v="Gould Plastics 9-Pocket Panel Bin, 18-3/8w x 5-1/4d x 20-1/2h, Black"/>
    <n v="254.35200000000003"/>
    <n v="6"/>
    <n v="0.2"/>
    <n v="-50.870400000000018"/>
  </r>
  <r>
    <n v="2149"/>
    <x v="1044"/>
    <x v="2"/>
    <x v="432"/>
    <n v="40894"/>
    <s v="Standard Class"/>
    <s v="WB-21850"/>
    <s v="William Brown"/>
    <x v="0"/>
    <s v="United States"/>
    <s v="Concord"/>
    <x v="1"/>
    <n v="94521"/>
    <x v="1"/>
    <s v="FUR-FU-10003975"/>
    <x v="0"/>
    <x v="5"/>
    <s v="Eldon Advantage Chair Mats for Low to Medium Pile Carpets"/>
    <n v="43.31"/>
    <n v="1"/>
    <n v="0"/>
    <n v="4.330999999999996"/>
  </r>
  <r>
    <n v="2150"/>
    <x v="1045"/>
    <x v="3"/>
    <x v="185"/>
    <n v="41735"/>
    <s v="Standard Class"/>
    <s v="DO-13435"/>
    <s v="Denny Ordway"/>
    <x v="0"/>
    <s v="United States"/>
    <s v="New York City"/>
    <x v="15"/>
    <n v="10035"/>
    <x v="3"/>
    <s v="TEC-PH-10001536"/>
    <x v="2"/>
    <x v="7"/>
    <s v="Spigen Samsung Galaxy S5 Case Wallet"/>
    <n v="84.949999999999989"/>
    <n v="5"/>
    <n v="0"/>
    <n v="22.086999999999996"/>
  </r>
  <r>
    <n v="2151"/>
    <x v="1046"/>
    <x v="3"/>
    <x v="123"/>
    <n v="41970"/>
    <s v="Standard Class"/>
    <s v="AF-10870"/>
    <s v="Art Ferguson"/>
    <x v="0"/>
    <s v="United States"/>
    <s v="College Station"/>
    <x v="5"/>
    <n v="77840"/>
    <x v="2"/>
    <s v="FUR-CH-10001973"/>
    <x v="0"/>
    <x v="1"/>
    <s v="Office Star Flex Back Scooter Chair with White Frame"/>
    <n v="233.05799999999999"/>
    <n v="3"/>
    <n v="0.3"/>
    <n v="-53.270399999999995"/>
  </r>
  <r>
    <n v="2152"/>
    <x v="1047"/>
    <x v="2"/>
    <x v="156"/>
    <n v="40876"/>
    <s v="Second Class"/>
    <s v="RB-19435"/>
    <s v="Richard Bierner"/>
    <x v="0"/>
    <s v="United States"/>
    <s v="Saint Louis"/>
    <x v="25"/>
    <n v="63116"/>
    <x v="2"/>
    <s v="TEC-AC-10001772"/>
    <x v="2"/>
    <x v="11"/>
    <s v="Memorex Mini Travel Drive 16 GB USB 2.0 Flash Drive"/>
    <n v="111.79"/>
    <n v="7"/>
    <n v="0"/>
    <n v="43.598100000000002"/>
  </r>
  <r>
    <n v="2153"/>
    <x v="1048"/>
    <x v="1"/>
    <x v="6"/>
    <n v="41239"/>
    <s v="Standard Class"/>
    <s v="AR-10540"/>
    <s v="Andy Reiter"/>
    <x v="0"/>
    <s v="United States"/>
    <s v="Quincy"/>
    <x v="31"/>
    <n v="2169"/>
    <x v="3"/>
    <s v="OFF-PA-10002586"/>
    <x v="1"/>
    <x v="10"/>
    <s v="Xerox 1970"/>
    <n v="14.940000000000001"/>
    <n v="3"/>
    <n v="0"/>
    <n v="7.0218000000000007"/>
  </r>
  <r>
    <n v="2154"/>
    <x v="1049"/>
    <x v="0"/>
    <x v="216"/>
    <n v="41474"/>
    <s v="Standard Class"/>
    <s v="DR-12880"/>
    <s v="Dan Reichenbach"/>
    <x v="1"/>
    <s v="United States"/>
    <s v="New York City"/>
    <x v="15"/>
    <n v="10009"/>
    <x v="3"/>
    <s v="OFF-BI-10004094"/>
    <x v="1"/>
    <x v="8"/>
    <s v="GBC Standard Plastic Binding Systems Combs"/>
    <n v="14.16"/>
    <n v="2"/>
    <n v="0.2"/>
    <n v="5.133"/>
  </r>
  <r>
    <n v="2155"/>
    <x v="1050"/>
    <x v="0"/>
    <x v="567"/>
    <n v="41400"/>
    <s v="Standard Class"/>
    <s v="BF-11170"/>
    <s v="Ben Ferrer"/>
    <x v="2"/>
    <s v="United States"/>
    <s v="Dallas"/>
    <x v="5"/>
    <n v="75081"/>
    <x v="2"/>
    <s v="FUR-FU-10004973"/>
    <x v="0"/>
    <x v="5"/>
    <s v="Flat Face Poster Frame"/>
    <n v="22.608000000000001"/>
    <n v="3"/>
    <n v="0.6"/>
    <n v="-10.173599999999997"/>
  </r>
  <r>
    <n v="2156"/>
    <x v="1051"/>
    <x v="0"/>
    <x v="197"/>
    <n v="41483"/>
    <s v="Second Class"/>
    <s v="LB-16735"/>
    <s v="Larry Blacks"/>
    <x v="0"/>
    <s v="United States"/>
    <s v="Los Angeles"/>
    <x v="1"/>
    <n v="90032"/>
    <x v="1"/>
    <s v="OFF-FA-10000624"/>
    <x v="1"/>
    <x v="13"/>
    <s v="OIC Binder Clips"/>
    <n v="21.48"/>
    <n v="6"/>
    <n v="0"/>
    <n v="10.74"/>
  </r>
  <r>
    <n v="2157"/>
    <x v="1052"/>
    <x v="2"/>
    <x v="169"/>
    <n v="40718"/>
    <s v="First Class"/>
    <s v="DV-13465"/>
    <s v="Dianna Vittorini"/>
    <x v="0"/>
    <s v="United States"/>
    <s v="Minneapolis"/>
    <x v="11"/>
    <n v="55407"/>
    <x v="2"/>
    <s v="OFF-ST-10001097"/>
    <x v="1"/>
    <x v="4"/>
    <s v="Office Impressions Heavy Duty Welded Shelving &amp; Multimedia Storage Drawers"/>
    <n v="501.81000000000006"/>
    <n v="3"/>
    <n v="0"/>
    <n v="0"/>
  </r>
  <r>
    <n v="2158"/>
    <x v="1052"/>
    <x v="2"/>
    <x v="169"/>
    <n v="40718"/>
    <s v="First Class"/>
    <s v="DV-13465"/>
    <s v="Dianna Vittorini"/>
    <x v="0"/>
    <s v="United States"/>
    <s v="Minneapolis"/>
    <x v="11"/>
    <n v="55407"/>
    <x v="2"/>
    <s v="OFF-ST-10001469"/>
    <x v="1"/>
    <x v="4"/>
    <s v="Fellowes Bankers Box Recycled Super Stor/Drawer"/>
    <n v="161.94"/>
    <n v="3"/>
    <n v="0"/>
    <n v="9.716399999999993"/>
  </r>
  <r>
    <n v="2159"/>
    <x v="1053"/>
    <x v="3"/>
    <x v="208"/>
    <n v="41939"/>
    <s v="Standard Class"/>
    <s v="NK-18490"/>
    <s v="Neil Knudson"/>
    <x v="2"/>
    <s v="United States"/>
    <s v="Deltona"/>
    <x v="2"/>
    <n v="32725"/>
    <x v="0"/>
    <s v="OFF-AR-10004956"/>
    <x v="1"/>
    <x v="6"/>
    <s v="Newell 33"/>
    <n v="17.856000000000002"/>
    <n v="4"/>
    <n v="0.2"/>
    <n v="2.0087999999999973"/>
  </r>
  <r>
    <n v="2160"/>
    <x v="1054"/>
    <x v="0"/>
    <x v="323"/>
    <n v="41527"/>
    <s v="Standard Class"/>
    <s v="CS-11950"/>
    <s v="Carlos Soltero"/>
    <x v="0"/>
    <s v="United States"/>
    <s v="Chicago"/>
    <x v="10"/>
    <n v="60610"/>
    <x v="2"/>
    <s v="OFF-BI-10004236"/>
    <x v="1"/>
    <x v="8"/>
    <s v="XtraLife ClearVue Slant-D Ring Binder, White, 3&quot;"/>
    <n v="8.8079999999999981"/>
    <n v="3"/>
    <n v="0.8"/>
    <n v="-14.973600000000001"/>
  </r>
  <r>
    <n v="2161"/>
    <x v="1055"/>
    <x v="0"/>
    <x v="675"/>
    <n v="41409"/>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n v="41286"/>
    <s v="Standard Class"/>
    <s v="DW-13480"/>
    <s v="Dianna Wilson"/>
    <x v="2"/>
    <s v="United States"/>
    <s v="Oakland"/>
    <x v="1"/>
    <n v="94601"/>
    <x v="1"/>
    <s v="OFF-AR-10003696"/>
    <x v="1"/>
    <x v="6"/>
    <s v="Panasonic KP-350BK Electric Pencil Sharpener with Auto Stop"/>
    <n v="34.58"/>
    <n v="1"/>
    <n v="0"/>
    <n v="10.028199999999998"/>
  </r>
  <r>
    <n v="2163"/>
    <x v="1057"/>
    <x v="3"/>
    <x v="677"/>
    <n v="41718"/>
    <s v="Standard Class"/>
    <s v="KF-16285"/>
    <s v="Karen Ferguson"/>
    <x v="2"/>
    <s v="United States"/>
    <s v="Manteca"/>
    <x v="1"/>
    <n v="95336"/>
    <x v="1"/>
    <s v="OFF-PA-10004359"/>
    <x v="1"/>
    <x v="10"/>
    <s v="Multicolor Computer Printout Paper"/>
    <n v="314.54999999999995"/>
    <n v="3"/>
    <n v="0"/>
    <n v="150.98399999999998"/>
  </r>
  <r>
    <n v="2164"/>
    <x v="1058"/>
    <x v="0"/>
    <x v="63"/>
    <n v="41567"/>
    <s v="Standard Class"/>
    <s v="HA-14920"/>
    <s v="Helen Andreada"/>
    <x v="0"/>
    <s v="United States"/>
    <s v="Laredo"/>
    <x v="5"/>
    <n v="78041"/>
    <x v="2"/>
    <s v="TEC-AC-10002402"/>
    <x v="2"/>
    <x v="11"/>
    <s v="Razer Kraken PRO Over Ear PC and Music Headset"/>
    <n v="191.976"/>
    <n v="3"/>
    <n v="0.2"/>
    <n v="23.996999999999986"/>
  </r>
  <r>
    <n v="2165"/>
    <x v="1058"/>
    <x v="0"/>
    <x v="63"/>
    <n v="41567"/>
    <s v="Standard Class"/>
    <s v="HA-14920"/>
    <s v="Helen Andreada"/>
    <x v="0"/>
    <s v="United States"/>
    <s v="Laredo"/>
    <x v="5"/>
    <n v="78041"/>
    <x v="2"/>
    <s v="OFF-PA-10000551"/>
    <x v="1"/>
    <x v="10"/>
    <s v="Array Memo Cubes"/>
    <n v="8.2880000000000003"/>
    <n v="2"/>
    <n v="0.2"/>
    <n v="3.0043999999999995"/>
  </r>
  <r>
    <n v="2166"/>
    <x v="1058"/>
    <x v="0"/>
    <x v="63"/>
    <n v="41567"/>
    <s v="Standard Class"/>
    <s v="HA-14920"/>
    <s v="Helen Andreada"/>
    <x v="0"/>
    <s v="United States"/>
    <s v="Laredo"/>
    <x v="5"/>
    <n v="78041"/>
    <x v="2"/>
    <s v="FUR-FU-10003394"/>
    <x v="0"/>
    <x v="5"/>
    <s v="Tenex &quot;The Solids&quot; Textured Chair Mats"/>
    <n v="139.91999999999999"/>
    <n v="5"/>
    <n v="0.6"/>
    <n v="-150.41399999999999"/>
  </r>
  <r>
    <n v="2167"/>
    <x v="1058"/>
    <x v="0"/>
    <x v="63"/>
    <n v="41567"/>
    <s v="Standard Class"/>
    <s v="HA-14920"/>
    <s v="Helen Andreada"/>
    <x v="0"/>
    <s v="United States"/>
    <s v="Laredo"/>
    <x v="5"/>
    <n v="78041"/>
    <x v="2"/>
    <s v="OFF-AR-10002067"/>
    <x v="1"/>
    <x v="6"/>
    <s v="Newell 334"/>
    <n v="15.872"/>
    <n v="1"/>
    <n v="0.2"/>
    <n v="1.1904000000000003"/>
  </r>
  <r>
    <n v="2168"/>
    <x v="1058"/>
    <x v="0"/>
    <x v="63"/>
    <n v="41567"/>
    <s v="Standard Class"/>
    <s v="HA-14920"/>
    <s v="Helen Andreada"/>
    <x v="0"/>
    <s v="United States"/>
    <s v="Laredo"/>
    <x v="5"/>
    <n v="78041"/>
    <x v="2"/>
    <s v="OFF-BI-10004140"/>
    <x v="1"/>
    <x v="8"/>
    <s v="Avery Non-Stick Binders"/>
    <n v="6.2859999999999987"/>
    <n v="7"/>
    <n v="0.8"/>
    <n v="-11.000500000000008"/>
  </r>
  <r>
    <n v="2169"/>
    <x v="1059"/>
    <x v="3"/>
    <x v="678"/>
    <n v="41670"/>
    <s v="Second Class"/>
    <s v="JH-15820"/>
    <s v="John Huston"/>
    <x v="0"/>
    <s v="United States"/>
    <s v="Kent"/>
    <x v="24"/>
    <n v="44240"/>
    <x v="3"/>
    <s v="OFF-AR-10004078"/>
    <x v="1"/>
    <x v="6"/>
    <s v="Newell 312"/>
    <n v="14.015999999999998"/>
    <n v="3"/>
    <n v="0.2"/>
    <n v="1.7519999999999998"/>
  </r>
  <r>
    <n v="2170"/>
    <x v="1059"/>
    <x v="3"/>
    <x v="678"/>
    <n v="4167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n v="41670"/>
    <s v="Second Class"/>
    <s v="JH-15820"/>
    <s v="John Huston"/>
    <x v="0"/>
    <s v="United States"/>
    <s v="Kent"/>
    <x v="24"/>
    <n v="44240"/>
    <x v="3"/>
    <s v="TEC-PH-10003931"/>
    <x v="2"/>
    <x v="7"/>
    <s v="JBL Micro Wireless Portable Bluetooth Speaker"/>
    <n v="107.982"/>
    <n v="3"/>
    <n v="0.4"/>
    <n v="-26.995499999999993"/>
  </r>
  <r>
    <n v="2172"/>
    <x v="1060"/>
    <x v="3"/>
    <x v="123"/>
    <n v="41969"/>
    <s v="Standard Class"/>
    <s v="LC-16930"/>
    <s v="Linda Cazamias"/>
    <x v="1"/>
    <s v="United States"/>
    <s v="San Angelo"/>
    <x v="5"/>
    <n v="76903"/>
    <x v="2"/>
    <s v="FUR-CH-10004675"/>
    <x v="0"/>
    <x v="1"/>
    <s v="Lifetime Advantage Folding Chairs, 4/Carton"/>
    <n v="305.31200000000001"/>
    <n v="2"/>
    <n v="0.3"/>
    <n v="-8.7232000000000198"/>
  </r>
  <r>
    <n v="2173"/>
    <x v="1061"/>
    <x v="2"/>
    <x v="601"/>
    <n v="40758"/>
    <s v="First Class"/>
    <s v="IL-15100"/>
    <s v="Ivan Liston"/>
    <x v="0"/>
    <s v="United States"/>
    <s v="San Francisco"/>
    <x v="1"/>
    <n v="94122"/>
    <x v="1"/>
    <s v="OFF-BI-10004506"/>
    <x v="1"/>
    <x v="8"/>
    <s v="Wilson Jones data.warehouse D-Ring Binders with DublLock"/>
    <n v="19.752000000000002"/>
    <n v="3"/>
    <n v="0.2"/>
    <n v="6.9131999999999998"/>
  </r>
  <r>
    <n v="2174"/>
    <x v="1062"/>
    <x v="0"/>
    <x v="679"/>
    <n v="41491"/>
    <s v="Standard Class"/>
    <s v="LS-16975"/>
    <s v="Lindsay Shagiari"/>
    <x v="2"/>
    <s v="United States"/>
    <s v="Houston"/>
    <x v="5"/>
    <n v="77070"/>
    <x v="2"/>
    <s v="OFF-BI-10002353"/>
    <x v="1"/>
    <x v="8"/>
    <s v="GBC VeloBind Cover Sets"/>
    <n v="9.2639999999999976"/>
    <n v="3"/>
    <n v="0.8"/>
    <n v="-13.895999999999997"/>
  </r>
  <r>
    <n v="2175"/>
    <x v="1063"/>
    <x v="1"/>
    <x v="117"/>
    <n v="41124"/>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n v="41569"/>
    <s v="Standard Class"/>
    <s v="PB-18805"/>
    <s v="Patrick Bzostek"/>
    <x v="2"/>
    <s v="United States"/>
    <s v="Salt Lake City"/>
    <x v="7"/>
    <n v="84106"/>
    <x v="1"/>
    <s v="OFF-PA-10000740"/>
    <x v="1"/>
    <x v="10"/>
    <s v="Xerox 1982"/>
    <n v="45.68"/>
    <n v="2"/>
    <n v="0"/>
    <n v="21.012799999999999"/>
  </r>
  <r>
    <n v="2177"/>
    <x v="1064"/>
    <x v="0"/>
    <x v="680"/>
    <n v="41569"/>
    <s v="Standard Class"/>
    <s v="PB-18805"/>
    <s v="Patrick Bzostek"/>
    <x v="2"/>
    <s v="United States"/>
    <s v="Salt Lake City"/>
    <x v="7"/>
    <n v="84106"/>
    <x v="1"/>
    <s v="OFF-PA-10003001"/>
    <x v="1"/>
    <x v="10"/>
    <s v="Xerox 1986"/>
    <n v="60.12"/>
    <n v="9"/>
    <n v="0"/>
    <n v="28.857599999999998"/>
  </r>
  <r>
    <n v="2178"/>
    <x v="1064"/>
    <x v="0"/>
    <x v="680"/>
    <n v="4156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n v="4156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n v="41406"/>
    <s v="Standard Class"/>
    <s v="CJ-12010"/>
    <s v="Caroline Jumper"/>
    <x v="0"/>
    <s v="United States"/>
    <s v="New York City"/>
    <x v="15"/>
    <n v="10009"/>
    <x v="3"/>
    <s v="OFF-BI-10000309"/>
    <x v="1"/>
    <x v="8"/>
    <s v="GBC Twin Loop Wire Binding Elements, 9/16&quot; Spine, Black"/>
    <n v="85.232000000000014"/>
    <n v="7"/>
    <n v="0.2"/>
    <n v="30.896599999999996"/>
  </r>
  <r>
    <n v="2181"/>
    <x v="1065"/>
    <x v="0"/>
    <x v="681"/>
    <n v="41406"/>
    <s v="Standard Class"/>
    <s v="CJ-12010"/>
    <s v="Caroline Jumper"/>
    <x v="0"/>
    <s v="United States"/>
    <s v="New York City"/>
    <x v="15"/>
    <n v="10009"/>
    <x v="3"/>
    <s v="OFF-LA-10003923"/>
    <x v="1"/>
    <x v="2"/>
    <s v="Alphabetical Labels for Top Tab Filing"/>
    <n v="44.400000000000006"/>
    <n v="3"/>
    <n v="0"/>
    <n v="22.200000000000003"/>
  </r>
  <r>
    <n v="2182"/>
    <x v="1065"/>
    <x v="0"/>
    <x v="681"/>
    <n v="41406"/>
    <s v="Standard Class"/>
    <s v="CJ-12010"/>
    <s v="Caroline Jumper"/>
    <x v="0"/>
    <s v="United States"/>
    <s v="New York City"/>
    <x v="15"/>
    <n v="10009"/>
    <x v="3"/>
    <s v="FUR-CH-10002084"/>
    <x v="0"/>
    <x v="1"/>
    <s v="Hon Mobius Operator's Chair"/>
    <n v="442.76400000000001"/>
    <n v="4"/>
    <n v="0.1"/>
    <n v="59.035200000000003"/>
  </r>
  <r>
    <n v="2183"/>
    <x v="1065"/>
    <x v="0"/>
    <x v="681"/>
    <n v="41406"/>
    <s v="Standard Class"/>
    <s v="CJ-12010"/>
    <s v="Caroline Jumper"/>
    <x v="0"/>
    <s v="United States"/>
    <s v="New York City"/>
    <x v="15"/>
    <n v="10009"/>
    <x v="3"/>
    <s v="TEC-MA-10000488"/>
    <x v="2"/>
    <x v="15"/>
    <s v="Bady BDG101FRU Card Printer"/>
    <n v="3999.95"/>
    <n v="5"/>
    <n v="0"/>
    <n v="1159.9854999999998"/>
  </r>
  <r>
    <n v="2184"/>
    <x v="1065"/>
    <x v="0"/>
    <x v="681"/>
    <n v="41406"/>
    <s v="Standard Class"/>
    <s v="CJ-12010"/>
    <s v="Caroline Jumper"/>
    <x v="0"/>
    <s v="United States"/>
    <s v="New York City"/>
    <x v="15"/>
    <n v="10009"/>
    <x v="3"/>
    <s v="TEC-AC-10001767"/>
    <x v="2"/>
    <x v="11"/>
    <s v="SanDisk Ultra 64 GB MicroSDHC Class 10 Memory Card"/>
    <n v="199.95000000000002"/>
    <n v="5"/>
    <n v="0"/>
    <n v="21.994499999999988"/>
  </r>
  <r>
    <n v="2185"/>
    <x v="1065"/>
    <x v="0"/>
    <x v="681"/>
    <n v="41406"/>
    <s v="Standard Class"/>
    <s v="CJ-12010"/>
    <s v="Caroline Jumper"/>
    <x v="0"/>
    <s v="United States"/>
    <s v="New York City"/>
    <x v="15"/>
    <n v="10009"/>
    <x v="3"/>
    <s v="FUR-FU-10001940"/>
    <x v="0"/>
    <x v="5"/>
    <s v="Staples"/>
    <n v="63.68"/>
    <n v="8"/>
    <n v="0"/>
    <n v="28.019200000000005"/>
  </r>
  <r>
    <n v="2186"/>
    <x v="1066"/>
    <x v="3"/>
    <x v="378"/>
    <n v="41856"/>
    <s v="Second Class"/>
    <s v="HK-14890"/>
    <s v="Heather Kirkland"/>
    <x v="1"/>
    <s v="United States"/>
    <s v="Salinas"/>
    <x v="1"/>
    <n v="93905"/>
    <x v="1"/>
    <s v="OFF-BI-10002735"/>
    <x v="1"/>
    <x v="8"/>
    <s v="GBC Prestige Therm-A-Bind Covers"/>
    <n v="54.896000000000008"/>
    <n v="2"/>
    <n v="0.2"/>
    <n v="18.5274"/>
  </r>
  <r>
    <n v="2187"/>
    <x v="1067"/>
    <x v="0"/>
    <x v="216"/>
    <n v="41470"/>
    <s v="Same Day"/>
    <s v="RH-19600"/>
    <s v="Rob Haberlin"/>
    <x v="0"/>
    <s v="United States"/>
    <s v="Huntsville"/>
    <x v="19"/>
    <n v="35810"/>
    <x v="0"/>
    <s v="TEC-AC-10002345"/>
    <x v="2"/>
    <x v="11"/>
    <s v="HP Standard 104 key PS/2 Keyboard"/>
    <n v="29"/>
    <n v="2"/>
    <n v="0"/>
    <n v="7.25"/>
  </r>
  <r>
    <n v="2188"/>
    <x v="1068"/>
    <x v="3"/>
    <x v="682"/>
    <n v="41867"/>
    <s v="Standard Class"/>
    <s v="IL-15100"/>
    <s v="Ivan Liston"/>
    <x v="0"/>
    <s v="United States"/>
    <s v="Columbus"/>
    <x v="14"/>
    <n v="47201"/>
    <x v="2"/>
    <s v="OFF-EN-10003134"/>
    <x v="1"/>
    <x v="12"/>
    <s v="Staples"/>
    <n v="70.08"/>
    <n v="6"/>
    <n v="0"/>
    <n v="35.04"/>
  </r>
  <r>
    <n v="2189"/>
    <x v="1068"/>
    <x v="3"/>
    <x v="682"/>
    <n v="41867"/>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n v="41867"/>
    <s v="Standard Class"/>
    <s v="IL-15100"/>
    <s v="Ivan Liston"/>
    <x v="0"/>
    <s v="United States"/>
    <s v="Columbus"/>
    <x v="14"/>
    <n v="47201"/>
    <x v="2"/>
    <s v="TEC-PH-10003645"/>
    <x v="2"/>
    <x v="7"/>
    <s v="Aastra 57i VoIP phone"/>
    <n v="1454.4900000000002"/>
    <n v="9"/>
    <n v="0"/>
    <n v="378.16740000000004"/>
  </r>
  <r>
    <n v="2191"/>
    <x v="1069"/>
    <x v="0"/>
    <x v="674"/>
    <n v="41455"/>
    <s v="Standard Class"/>
    <s v="AS-10240"/>
    <s v="Alan Shonely"/>
    <x v="0"/>
    <s v="United States"/>
    <s v="Los Angeles"/>
    <x v="1"/>
    <n v="90049"/>
    <x v="1"/>
    <s v="OFF-AP-10000692"/>
    <x v="1"/>
    <x v="9"/>
    <s v="Fellowes Mighty 8 Compact Surge Protector"/>
    <n v="60.81"/>
    <n v="3"/>
    <n v="0"/>
    <n v="17.026800000000001"/>
  </r>
  <r>
    <n v="2192"/>
    <x v="1070"/>
    <x v="0"/>
    <x v="107"/>
    <n v="41626"/>
    <s v="Standard Class"/>
    <s v="AP-10915"/>
    <s v="Arthur Prichep"/>
    <x v="0"/>
    <s v="United States"/>
    <s v="Seattle"/>
    <x v="4"/>
    <n v="98105"/>
    <x v="1"/>
    <s v="OFF-BI-10001718"/>
    <x v="1"/>
    <x v="8"/>
    <s v="GBC DocuBind P50 Personal Binding Machine"/>
    <n v="153.55199999999999"/>
    <n v="3"/>
    <n v="0.2"/>
    <n v="51.823799999999999"/>
  </r>
  <r>
    <n v="2193"/>
    <x v="1070"/>
    <x v="0"/>
    <x v="107"/>
    <n v="41626"/>
    <s v="Standard Class"/>
    <s v="AP-10915"/>
    <s v="Arthur Prichep"/>
    <x v="0"/>
    <s v="United States"/>
    <s v="Seattle"/>
    <x v="4"/>
    <n v="98105"/>
    <x v="1"/>
    <s v="OFF-AP-10002082"/>
    <x v="1"/>
    <x v="9"/>
    <s v="Holmes HEPA Air Purifier"/>
    <n v="65.34"/>
    <n v="3"/>
    <n v="0"/>
    <n v="22.869"/>
  </r>
  <r>
    <n v="2194"/>
    <x v="1070"/>
    <x v="0"/>
    <x v="107"/>
    <n v="41626"/>
    <s v="Standard Class"/>
    <s v="AP-10915"/>
    <s v="Arthur Prichep"/>
    <x v="0"/>
    <s v="United States"/>
    <s v="Seattle"/>
    <x v="4"/>
    <n v="98105"/>
    <x v="1"/>
    <s v="OFF-PA-10001125"/>
    <x v="1"/>
    <x v="10"/>
    <s v="Xerox 1988"/>
    <n v="123.92"/>
    <n v="4"/>
    <n v="0"/>
    <n v="55.763999999999996"/>
  </r>
  <r>
    <n v="2195"/>
    <x v="1070"/>
    <x v="0"/>
    <x v="107"/>
    <n v="41626"/>
    <s v="Standard Class"/>
    <s v="AP-10915"/>
    <s v="Arthur Prichep"/>
    <x v="0"/>
    <s v="United States"/>
    <s v="Seattle"/>
    <x v="4"/>
    <n v="98105"/>
    <x v="1"/>
    <s v="OFF-AP-10000252"/>
    <x v="1"/>
    <x v="9"/>
    <s v="Harmony HEPA Quiet Air Purifiers"/>
    <n v="35.099999999999994"/>
    <n v="3"/>
    <n v="0"/>
    <n v="12.285"/>
  </r>
  <r>
    <n v="2196"/>
    <x v="1070"/>
    <x v="0"/>
    <x v="107"/>
    <n v="41626"/>
    <s v="Standard Class"/>
    <s v="AP-10915"/>
    <s v="Arthur Prichep"/>
    <x v="0"/>
    <s v="United States"/>
    <s v="Seattle"/>
    <x v="4"/>
    <n v="98105"/>
    <x v="1"/>
    <s v="TEC-AC-10003038"/>
    <x v="2"/>
    <x v="11"/>
    <s v="Kingston Digital DataTraveler 16GB USB 2.0"/>
    <n v="44.75"/>
    <n v="5"/>
    <n v="0"/>
    <n v="8.5024999999999942"/>
  </r>
  <r>
    <n v="2197"/>
    <x v="1071"/>
    <x v="0"/>
    <x v="49"/>
    <n v="41615"/>
    <s v="Standard Class"/>
    <s v="AG-10390"/>
    <s v="Allen Goldenen"/>
    <x v="0"/>
    <s v="United States"/>
    <s v="Knoxville"/>
    <x v="18"/>
    <n v="37918"/>
    <x v="0"/>
    <s v="OFF-AR-10000940"/>
    <x v="1"/>
    <x v="6"/>
    <s v="Newell 343"/>
    <n v="4.7039999999999997"/>
    <n v="2"/>
    <n v="0.2"/>
    <n v="0.41160000000000019"/>
  </r>
  <r>
    <n v="2198"/>
    <x v="1072"/>
    <x v="2"/>
    <x v="683"/>
    <n v="40881"/>
    <s v="Standard Class"/>
    <s v="BF-11080"/>
    <s v="Bart Folk"/>
    <x v="0"/>
    <s v="United States"/>
    <s v="Montgomery"/>
    <x v="19"/>
    <n v="36116"/>
    <x v="0"/>
    <s v="OFF-AR-10001954"/>
    <x v="1"/>
    <x v="6"/>
    <s v="Newell 331"/>
    <n v="14.669999999999998"/>
    <n v="3"/>
    <n v="0"/>
    <n v="3.9609000000000001"/>
  </r>
  <r>
    <n v="2199"/>
    <x v="1073"/>
    <x v="1"/>
    <x v="262"/>
    <n v="41001"/>
    <s v="Standard Class"/>
    <s v="CK-12205"/>
    <s v="Chloris Kastensmidt"/>
    <x v="0"/>
    <s v="United States"/>
    <s v="Philadelphia"/>
    <x v="9"/>
    <n v="19120"/>
    <x v="3"/>
    <s v="OFF-PA-10003177"/>
    <x v="1"/>
    <x v="10"/>
    <s v="Xerox 1999"/>
    <n v="15.552000000000003"/>
    <n v="3"/>
    <n v="0.2"/>
    <n v="5.4432"/>
  </r>
  <r>
    <n v="2200"/>
    <x v="1073"/>
    <x v="1"/>
    <x v="262"/>
    <n v="41001"/>
    <s v="Standard Class"/>
    <s v="CK-12205"/>
    <s v="Chloris Kastensmidt"/>
    <x v="0"/>
    <s v="United States"/>
    <s v="Philadelphia"/>
    <x v="9"/>
    <n v="19120"/>
    <x v="3"/>
    <s v="OFF-PA-10000533"/>
    <x v="1"/>
    <x v="10"/>
    <s v="Southworth Parchment Paper &amp; Envelopes"/>
    <n v="5.2320000000000002"/>
    <n v="1"/>
    <n v="0.2"/>
    <n v="1.7003999999999999"/>
  </r>
  <r>
    <n v="2201"/>
    <x v="1074"/>
    <x v="2"/>
    <x v="106"/>
    <n v="40700"/>
    <s v="Standard Class"/>
    <s v="LT-17110"/>
    <s v="Liz Thompson"/>
    <x v="0"/>
    <s v="United States"/>
    <s v="Little Rock"/>
    <x v="36"/>
    <n v="72209"/>
    <x v="0"/>
    <s v="FUR-FU-10001935"/>
    <x v="0"/>
    <x v="5"/>
    <s v="3M Hangers With Command Adhesive"/>
    <n v="22.200000000000003"/>
    <n v="6"/>
    <n v="0"/>
    <n v="9.1020000000000021"/>
  </r>
  <r>
    <n v="2202"/>
    <x v="1074"/>
    <x v="2"/>
    <x v="106"/>
    <n v="40700"/>
    <s v="Standard Class"/>
    <s v="LT-17110"/>
    <s v="Liz Thompson"/>
    <x v="0"/>
    <s v="United States"/>
    <s v="Little Rock"/>
    <x v="36"/>
    <n v="72209"/>
    <x v="0"/>
    <s v="TEC-PH-10002563"/>
    <x v="2"/>
    <x v="7"/>
    <s v="Adtran 1202752G1"/>
    <n v="881.93"/>
    <n v="7"/>
    <n v="0"/>
    <n v="229.30180000000001"/>
  </r>
  <r>
    <n v="2203"/>
    <x v="1075"/>
    <x v="1"/>
    <x v="684"/>
    <n v="41164"/>
    <s v="Standard Class"/>
    <s v="BT-11305"/>
    <s v="Beth Thompson"/>
    <x v="2"/>
    <s v="United States"/>
    <s v="Seattle"/>
    <x v="4"/>
    <n v="98103"/>
    <x v="1"/>
    <s v="OFF-BI-10002160"/>
    <x v="1"/>
    <x v="8"/>
    <s v="Acco Hanging Data Binders"/>
    <n v="6.0960000000000001"/>
    <n v="2"/>
    <n v="0.2"/>
    <n v="2.1335999999999999"/>
  </r>
  <r>
    <n v="2204"/>
    <x v="1075"/>
    <x v="1"/>
    <x v="684"/>
    <n v="41164"/>
    <s v="Standard Class"/>
    <s v="BT-11305"/>
    <s v="Beth Thompson"/>
    <x v="2"/>
    <s v="United States"/>
    <s v="Seattle"/>
    <x v="4"/>
    <n v="98103"/>
    <x v="1"/>
    <s v="FUR-FU-10004748"/>
    <x v="0"/>
    <x v="5"/>
    <s v="Howard Miller 16&quot; Diameter Gallery Wall Clock"/>
    <n v="191.82"/>
    <n v="3"/>
    <n v="0"/>
    <n v="74.809799999999996"/>
  </r>
  <r>
    <n v="2205"/>
    <x v="1076"/>
    <x v="1"/>
    <x v="685"/>
    <n v="41095"/>
    <s v="Standard Class"/>
    <s v="SC-20725"/>
    <s v="Steven Cartwright"/>
    <x v="0"/>
    <s v="United States"/>
    <s v="Lancaster"/>
    <x v="9"/>
    <n v="17602"/>
    <x v="3"/>
    <s v="FUR-FU-10001473"/>
    <x v="0"/>
    <x v="5"/>
    <s v="Eldon Executive Woodline II Desk Accessories, Mahogany"/>
    <n v="20.103999999999999"/>
    <n v="1"/>
    <n v="0.2"/>
    <n v="1.7591000000000001"/>
  </r>
  <r>
    <n v="2206"/>
    <x v="1077"/>
    <x v="0"/>
    <x v="545"/>
    <n v="41530"/>
    <s v="Second Class"/>
    <s v="CG-12040"/>
    <s v="Catherine Glotzbach"/>
    <x v="2"/>
    <s v="United States"/>
    <s v="Bristol"/>
    <x v="18"/>
    <n v="37620"/>
    <x v="0"/>
    <s v="OFF-AR-10000538"/>
    <x v="1"/>
    <x v="6"/>
    <s v="Boston Model 1800 Electric Pencil Sharpener, Gray"/>
    <n v="67.56"/>
    <n v="3"/>
    <n v="0.2"/>
    <n v="8.4449999999999896"/>
  </r>
  <r>
    <n v="2207"/>
    <x v="1078"/>
    <x v="2"/>
    <x v="686"/>
    <n v="40744"/>
    <s v="Standard Class"/>
    <s v="AW-10930"/>
    <s v="Arthur Wiediger"/>
    <x v="2"/>
    <s v="United States"/>
    <s v="Aurora"/>
    <x v="10"/>
    <n v="60505"/>
    <x v="2"/>
    <s v="OFF-BI-10001098"/>
    <x v="1"/>
    <x v="8"/>
    <s v="Acco D-Ring Binder w/DublLock"/>
    <n v="29.931999999999992"/>
    <n v="7"/>
    <n v="0.8"/>
    <n v="-46.394600000000011"/>
  </r>
  <r>
    <n v="2208"/>
    <x v="1078"/>
    <x v="2"/>
    <x v="686"/>
    <n v="40744"/>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n v="41147"/>
    <s v="Standard Class"/>
    <s v="RB-19705"/>
    <s v="Roger Barcio"/>
    <x v="2"/>
    <s v="United States"/>
    <s v="New York City"/>
    <x v="15"/>
    <n v="10009"/>
    <x v="3"/>
    <s v="OFF-AR-10000390"/>
    <x v="1"/>
    <x v="6"/>
    <s v="Newell Chalk Holder"/>
    <n v="16.52"/>
    <n v="4"/>
    <n v="0"/>
    <n v="7.5991999999999997"/>
  </r>
  <r>
    <n v="2210"/>
    <x v="1080"/>
    <x v="2"/>
    <x v="687"/>
    <n v="40863"/>
    <s v="Second Class"/>
    <s v="ML-17410"/>
    <s v="Maris LaWare"/>
    <x v="0"/>
    <s v="United States"/>
    <s v="Fairfield"/>
    <x v="29"/>
    <n v="6824"/>
    <x v="3"/>
    <s v="TEC-PH-10001079"/>
    <x v="2"/>
    <x v="7"/>
    <s v="Polycom SoundPoint Pro SE-225 Corded phone"/>
    <n v="832.93"/>
    <n v="7"/>
    <n v="0"/>
    <n v="233.22039999999998"/>
  </r>
  <r>
    <n v="2211"/>
    <x v="1080"/>
    <x v="2"/>
    <x v="687"/>
    <n v="40863"/>
    <s v="Second Class"/>
    <s v="ML-17410"/>
    <s v="Maris LaWare"/>
    <x v="0"/>
    <s v="United States"/>
    <s v="Fairfield"/>
    <x v="29"/>
    <n v="6824"/>
    <x v="3"/>
    <s v="OFF-BI-10003460"/>
    <x v="1"/>
    <x v="8"/>
    <s v="Acco 3-Hole Punch"/>
    <n v="43.8"/>
    <n v="10"/>
    <n v="0"/>
    <n v="21.023999999999997"/>
  </r>
  <r>
    <n v="2212"/>
    <x v="1081"/>
    <x v="0"/>
    <x v="581"/>
    <n v="41609"/>
    <s v="First Class"/>
    <s v="VB-21745"/>
    <s v="Victoria Brennan"/>
    <x v="1"/>
    <s v="United States"/>
    <s v="Lincoln Park"/>
    <x v="12"/>
    <n v="48146"/>
    <x v="2"/>
    <s v="OFF-AP-10003842"/>
    <x v="1"/>
    <x v="9"/>
    <s v="Euro-Pro Shark Turbo Vacuum"/>
    <n v="167.292"/>
    <n v="6"/>
    <n v="0.1"/>
    <n v="29.7408"/>
  </r>
  <r>
    <n v="2213"/>
    <x v="1082"/>
    <x v="3"/>
    <x v="610"/>
    <n v="41969"/>
    <s v="Standard Class"/>
    <s v="SW-20275"/>
    <s v="Scott Williamson"/>
    <x v="0"/>
    <s v="United States"/>
    <s v="New York City"/>
    <x v="15"/>
    <n v="10035"/>
    <x v="3"/>
    <s v="FUR-FU-10003535"/>
    <x v="0"/>
    <x v="5"/>
    <s v="Howard Miller Distant Time Traveler Alarm Clock"/>
    <n v="27.42"/>
    <n v="1"/>
    <n v="0"/>
    <n v="11.2422"/>
  </r>
  <r>
    <n v="2214"/>
    <x v="1083"/>
    <x v="3"/>
    <x v="172"/>
    <n v="41915"/>
    <s v="First Class"/>
    <s v="NS-18505"/>
    <s v="Neola Schneider"/>
    <x v="0"/>
    <s v="United States"/>
    <s v="San Jose"/>
    <x v="1"/>
    <n v="95123"/>
    <x v="1"/>
    <s v="OFF-BI-10002012"/>
    <x v="1"/>
    <x v="8"/>
    <s v="Wilson Jones Easy Flow II Sheet Lifters"/>
    <n v="1.4400000000000002"/>
    <n v="1"/>
    <n v="0.2"/>
    <n v="0.504"/>
  </r>
  <r>
    <n v="2215"/>
    <x v="1083"/>
    <x v="3"/>
    <x v="172"/>
    <n v="41915"/>
    <s v="First Class"/>
    <s v="NS-18505"/>
    <s v="Neola Schneider"/>
    <x v="0"/>
    <s v="United States"/>
    <s v="San Jose"/>
    <x v="1"/>
    <n v="95123"/>
    <x v="1"/>
    <s v="OFF-BI-10001922"/>
    <x v="1"/>
    <x v="8"/>
    <s v="Storex Dura Pro Binders"/>
    <n v="61.77600000000001"/>
    <n v="13"/>
    <n v="0.2"/>
    <n v="20.849399999999996"/>
  </r>
  <r>
    <n v="2216"/>
    <x v="1083"/>
    <x v="3"/>
    <x v="172"/>
    <n v="41915"/>
    <s v="First Class"/>
    <s v="NS-18505"/>
    <s v="Neola Schneider"/>
    <x v="0"/>
    <s v="United States"/>
    <s v="San Jose"/>
    <x v="1"/>
    <n v="95123"/>
    <x v="1"/>
    <s v="OFF-AP-10000576"/>
    <x v="1"/>
    <x v="9"/>
    <s v="Belkin 325VA UPS Surge Protector, 6'"/>
    <n v="241.96"/>
    <n v="2"/>
    <n v="0"/>
    <n v="60.490000000000009"/>
  </r>
  <r>
    <n v="2217"/>
    <x v="1083"/>
    <x v="3"/>
    <x v="172"/>
    <n v="41915"/>
    <s v="First Class"/>
    <s v="NS-18505"/>
    <s v="Neola Schneider"/>
    <x v="0"/>
    <s v="United States"/>
    <s v="San Jose"/>
    <x v="1"/>
    <n v="95123"/>
    <x v="1"/>
    <s v="FUR-CH-10000553"/>
    <x v="0"/>
    <x v="1"/>
    <s v="Metal Folding Chairs, Beige, 4/Carton"/>
    <n v="108.608"/>
    <n v="4"/>
    <n v="0.2"/>
    <n v="9.5031999999999925"/>
  </r>
  <r>
    <n v="2218"/>
    <x v="1084"/>
    <x v="2"/>
    <x v="59"/>
    <n v="40811"/>
    <s v="Standard Class"/>
    <s v="DB-13555"/>
    <s v="Dorothy Badders"/>
    <x v="1"/>
    <s v="United States"/>
    <s v="Jacksonville"/>
    <x v="2"/>
    <n v="32216"/>
    <x v="0"/>
    <s v="OFF-AR-10003469"/>
    <x v="1"/>
    <x v="6"/>
    <s v="Nontoxic Chalk"/>
    <n v="2.8160000000000003"/>
    <n v="2"/>
    <n v="0.2"/>
    <n v="0.98559999999999992"/>
  </r>
  <r>
    <n v="2219"/>
    <x v="1085"/>
    <x v="3"/>
    <x v="688"/>
    <n v="41853"/>
    <s v="Standard Class"/>
    <s v="MH-17620"/>
    <s v="Matt Hagelstein"/>
    <x v="1"/>
    <s v="United States"/>
    <s v="San Francisco"/>
    <x v="1"/>
    <n v="94110"/>
    <x v="1"/>
    <s v="OFF-BI-10000145"/>
    <x v="1"/>
    <x v="8"/>
    <s v="Zipper Ring Binder Pockets"/>
    <n v="9.9840000000000018"/>
    <n v="4"/>
    <n v="0.2"/>
    <n v="3.6191999999999993"/>
  </r>
  <r>
    <n v="2220"/>
    <x v="1085"/>
    <x v="3"/>
    <x v="688"/>
    <n v="41853"/>
    <s v="Standard Class"/>
    <s v="MH-17620"/>
    <s v="Matt Hagelstein"/>
    <x v="1"/>
    <s v="United States"/>
    <s v="San Francisco"/>
    <x v="1"/>
    <n v="94110"/>
    <x v="1"/>
    <s v="OFF-ST-10001580"/>
    <x v="1"/>
    <x v="4"/>
    <s v="Super Decoflex Portable Personal File"/>
    <n v="14.98"/>
    <n v="1"/>
    <n v="0"/>
    <n v="4.1943999999999999"/>
  </r>
  <r>
    <n v="2221"/>
    <x v="1085"/>
    <x v="3"/>
    <x v="688"/>
    <n v="41853"/>
    <s v="Standard Class"/>
    <s v="MH-17620"/>
    <s v="Matt Hagelstein"/>
    <x v="1"/>
    <s v="United States"/>
    <s v="San Francisco"/>
    <x v="1"/>
    <n v="94110"/>
    <x v="1"/>
    <s v="TEC-PH-10001817"/>
    <x v="2"/>
    <x v="7"/>
    <s v="Wilson Electronics DB Pro Signal Booster"/>
    <n v="1145.6000000000001"/>
    <n v="4"/>
    <n v="0.2"/>
    <n v="100.24000000000007"/>
  </r>
  <r>
    <n v="2222"/>
    <x v="1086"/>
    <x v="1"/>
    <x v="401"/>
    <n v="41249"/>
    <s v="Same Day"/>
    <s v="DK-13375"/>
    <s v="Dennis Kane"/>
    <x v="0"/>
    <s v="United States"/>
    <s v="Marion"/>
    <x v="24"/>
    <n v="43302"/>
    <x v="3"/>
    <s v="TEC-PH-10001578"/>
    <x v="2"/>
    <x v="7"/>
    <s v="Polycom SoundStation2 EX Conference phone"/>
    <n v="485.93999999999994"/>
    <n v="2"/>
    <n v="0.4"/>
    <n v="-89.089000000000055"/>
  </r>
  <r>
    <n v="2223"/>
    <x v="1086"/>
    <x v="1"/>
    <x v="401"/>
    <n v="41249"/>
    <s v="Same Day"/>
    <s v="DK-13375"/>
    <s v="Dennis Kane"/>
    <x v="0"/>
    <s v="United States"/>
    <s v="Marion"/>
    <x v="24"/>
    <n v="43302"/>
    <x v="3"/>
    <s v="OFF-AR-10004078"/>
    <x v="1"/>
    <x v="6"/>
    <s v="Newell 312"/>
    <n v="37.375999999999998"/>
    <n v="8"/>
    <n v="0.2"/>
    <n v="4.6719999999999988"/>
  </r>
  <r>
    <n v="2224"/>
    <x v="1086"/>
    <x v="1"/>
    <x v="401"/>
    <n v="41249"/>
    <s v="Same Day"/>
    <s v="DK-13375"/>
    <s v="Dennis Kane"/>
    <x v="0"/>
    <s v="United States"/>
    <s v="Marion"/>
    <x v="24"/>
    <n v="43302"/>
    <x v="3"/>
    <s v="FUR-CH-10004860"/>
    <x v="0"/>
    <x v="1"/>
    <s v="Global Low Back Tilter Chair"/>
    <n v="70.685999999999993"/>
    <n v="1"/>
    <n v="0.3"/>
    <n v="-24.23520000000001"/>
  </r>
  <r>
    <n v="2225"/>
    <x v="1087"/>
    <x v="3"/>
    <x v="689"/>
    <n v="41857"/>
    <s v="Standard Class"/>
    <s v="EA-14035"/>
    <s v="Erin Ashbrook"/>
    <x v="1"/>
    <s v="United States"/>
    <s v="Philadelphia"/>
    <x v="9"/>
    <n v="19134"/>
    <x v="3"/>
    <s v="OFF-PA-10003790"/>
    <x v="1"/>
    <x v="10"/>
    <s v="Xerox 1991"/>
    <n v="54.816000000000003"/>
    <n v="3"/>
    <n v="0.2"/>
    <n v="17.815199999999997"/>
  </r>
  <r>
    <n v="2226"/>
    <x v="1088"/>
    <x v="0"/>
    <x v="690"/>
    <n v="41355"/>
    <s v="Second Class"/>
    <s v="BT-11440"/>
    <s v="Bobby Trafton"/>
    <x v="0"/>
    <s v="United States"/>
    <s v="Littleton"/>
    <x v="22"/>
    <n v="80122"/>
    <x v="1"/>
    <s v="FUR-BO-10002202"/>
    <x v="0"/>
    <x v="0"/>
    <s v="Atlantic Metals Mobile 2-Shelf Bookcases, Custom Colors"/>
    <n v="72.294000000000011"/>
    <n v="1"/>
    <n v="0.7"/>
    <n v="-98.801799999999986"/>
  </r>
  <r>
    <n v="2227"/>
    <x v="1089"/>
    <x v="3"/>
    <x v="570"/>
    <n v="41855"/>
    <s v="Standard Class"/>
    <s v="LA-16780"/>
    <s v="Laura Armstrong"/>
    <x v="1"/>
    <s v="United States"/>
    <s v="Austin"/>
    <x v="5"/>
    <n v="78745"/>
    <x v="2"/>
    <s v="OFF-FA-10003059"/>
    <x v="1"/>
    <x v="13"/>
    <s v="Assorted Color Push Pins"/>
    <n v="2.8960000000000004"/>
    <n v="2"/>
    <n v="0.2"/>
    <n v="0.4705999999999998"/>
  </r>
  <r>
    <n v="2228"/>
    <x v="1089"/>
    <x v="3"/>
    <x v="570"/>
    <n v="41855"/>
    <s v="Standard Class"/>
    <s v="LA-16780"/>
    <s v="Laura Armstrong"/>
    <x v="1"/>
    <s v="United States"/>
    <s v="Austin"/>
    <x v="5"/>
    <n v="78745"/>
    <x v="2"/>
    <s v="TEC-PH-10002496"/>
    <x v="2"/>
    <x v="7"/>
    <s v="Cisco SPA301"/>
    <n v="124.79200000000002"/>
    <n v="1"/>
    <n v="0.2"/>
    <n v="15.598999999999993"/>
  </r>
  <r>
    <n v="2229"/>
    <x v="1090"/>
    <x v="0"/>
    <x v="393"/>
    <n v="41553"/>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n v="40638"/>
    <s v="Standard Class"/>
    <s v="AA-10315"/>
    <s v="Alex Avila"/>
    <x v="0"/>
    <s v="United States"/>
    <s v="San Francisco"/>
    <x v="1"/>
    <n v="94122"/>
    <x v="1"/>
    <s v="OFF-BI-10004390"/>
    <x v="1"/>
    <x v="8"/>
    <s v="GBC DocuBind 200 Manual Binding Machine"/>
    <n v="673.5680000000001"/>
    <n v="2"/>
    <n v="0.2"/>
    <n v="252.58799999999999"/>
  </r>
  <r>
    <n v="2231"/>
    <x v="1091"/>
    <x v="2"/>
    <x v="691"/>
    <n v="40638"/>
    <s v="Standard Class"/>
    <s v="AA-10315"/>
    <s v="Alex Avila"/>
    <x v="0"/>
    <s v="United States"/>
    <s v="San Francisco"/>
    <x v="1"/>
    <n v="94122"/>
    <x v="1"/>
    <s v="OFF-AP-10002765"/>
    <x v="1"/>
    <x v="9"/>
    <s v="Fellowes Advanced Computer Series Surge Protectors"/>
    <n v="52.98"/>
    <n v="2"/>
    <n v="0"/>
    <n v="14.834400000000002"/>
  </r>
  <r>
    <n v="2232"/>
    <x v="1092"/>
    <x v="3"/>
    <x v="335"/>
    <n v="41822"/>
    <s v="Standard Class"/>
    <s v="DB-13405"/>
    <s v="Denny Blanton"/>
    <x v="0"/>
    <s v="United States"/>
    <s v="La Porte"/>
    <x v="14"/>
    <n v="46350"/>
    <x v="2"/>
    <s v="FUR-FU-10000293"/>
    <x v="0"/>
    <x v="5"/>
    <s v="Eldon Antistatic Chair Mats for Low to Medium Pile Carpets"/>
    <n v="526.45000000000005"/>
    <n v="5"/>
    <n v="0"/>
    <n v="31.586999999999961"/>
  </r>
  <r>
    <n v="2233"/>
    <x v="1093"/>
    <x v="3"/>
    <x v="362"/>
    <n v="41835"/>
    <s v="Standard Class"/>
    <s v="JH-15820"/>
    <s v="John Huston"/>
    <x v="0"/>
    <s v="United States"/>
    <s v="Chicago"/>
    <x v="10"/>
    <n v="60610"/>
    <x v="2"/>
    <s v="OFF-ST-10003692"/>
    <x v="1"/>
    <x v="4"/>
    <s v="Recycled Steel Personal File for Hanging File Folders"/>
    <n v="228.92"/>
    <n v="5"/>
    <n v="0.2"/>
    <n v="14.307499999999997"/>
  </r>
  <r>
    <n v="2234"/>
    <x v="1094"/>
    <x v="1"/>
    <x v="639"/>
    <n v="41259"/>
    <s v="Second Class"/>
    <s v="DJ-13630"/>
    <s v="Doug Jacobs"/>
    <x v="0"/>
    <s v="United States"/>
    <s v="Portland"/>
    <x v="21"/>
    <n v="97206"/>
    <x v="1"/>
    <s v="TEC-PH-10001051"/>
    <x v="2"/>
    <x v="7"/>
    <s v="HTC One"/>
    <n v="319.96800000000002"/>
    <n v="4"/>
    <n v="0.2"/>
    <n v="35.996399999999952"/>
  </r>
  <r>
    <n v="2235"/>
    <x v="1095"/>
    <x v="3"/>
    <x v="256"/>
    <n v="41984"/>
    <s v="Standard Class"/>
    <s v="QJ-19255"/>
    <s v="Quincy Jones"/>
    <x v="1"/>
    <s v="United States"/>
    <s v="Burlington"/>
    <x v="42"/>
    <s v="05408"/>
    <x v="3"/>
    <s v="TEC-AC-10001013"/>
    <x v="2"/>
    <x v="11"/>
    <s v="Logitech ClearChat Comfort/USB Headset H390"/>
    <n v="205.03"/>
    <n v="7"/>
    <n v="0"/>
    <n v="67.659899999999979"/>
  </r>
  <r>
    <n v="2236"/>
    <x v="1096"/>
    <x v="1"/>
    <x v="426"/>
    <n v="41169"/>
    <s v="Second Class"/>
    <s v="CT-11995"/>
    <s v="Carol Triggs"/>
    <x v="0"/>
    <s v="United States"/>
    <s v="Indianapolis"/>
    <x v="14"/>
    <n v="46203"/>
    <x v="2"/>
    <s v="OFF-ST-10000025"/>
    <x v="1"/>
    <x v="4"/>
    <s v="Fellowes Stor/Drawer Steel Plus Storage Drawers"/>
    <n v="190.86"/>
    <n v="2"/>
    <n v="0"/>
    <n v="11.451599999999985"/>
  </r>
  <r>
    <n v="2237"/>
    <x v="1096"/>
    <x v="1"/>
    <x v="426"/>
    <n v="41169"/>
    <s v="Second Class"/>
    <s v="CT-11995"/>
    <s v="Carol Triggs"/>
    <x v="0"/>
    <s v="United States"/>
    <s v="Indianapolis"/>
    <x v="14"/>
    <n v="46203"/>
    <x v="2"/>
    <s v="OFF-AR-10000817"/>
    <x v="1"/>
    <x v="6"/>
    <s v="Manco Dry-Lighter Erasable Highlighter"/>
    <n v="24.32"/>
    <n v="8"/>
    <n v="0"/>
    <n v="8.2687999999999988"/>
  </r>
  <r>
    <n v="2238"/>
    <x v="1097"/>
    <x v="0"/>
    <x v="692"/>
    <n v="41477"/>
    <s v="Standard Class"/>
    <s v="RH-19510"/>
    <s v="Rick Huthwaite"/>
    <x v="2"/>
    <s v="United States"/>
    <s v="Provo"/>
    <x v="7"/>
    <n v="84604"/>
    <x v="1"/>
    <s v="OFF-SU-10000952"/>
    <x v="1"/>
    <x v="14"/>
    <s v="Fiskars Home &amp; Office Scissors"/>
    <n v="44.400000000000006"/>
    <n v="5"/>
    <n v="0"/>
    <n v="12.432000000000002"/>
  </r>
  <r>
    <n v="2239"/>
    <x v="1098"/>
    <x v="3"/>
    <x v="693"/>
    <n v="41756"/>
    <s v="Standard Class"/>
    <s v="SJ-20125"/>
    <s v="Sanjit Jacobs"/>
    <x v="2"/>
    <s v="United States"/>
    <s v="Chicago"/>
    <x v="10"/>
    <n v="60610"/>
    <x v="2"/>
    <s v="FUR-FU-10004597"/>
    <x v="0"/>
    <x v="5"/>
    <s v="Eldon Cleatmat Chair Mats for Medium Pile Carpets"/>
    <n v="44.400000000000006"/>
    <n v="2"/>
    <n v="0.6"/>
    <n v="-52.169999999999987"/>
  </r>
  <r>
    <n v="2240"/>
    <x v="1099"/>
    <x v="0"/>
    <x v="625"/>
    <n v="41596"/>
    <s v="Second Class"/>
    <s v="TG-21310"/>
    <s v="Toby Gnade"/>
    <x v="0"/>
    <s v="United States"/>
    <s v="Los Angeles"/>
    <x v="1"/>
    <n v="90049"/>
    <x v="1"/>
    <s v="OFF-BI-10003527"/>
    <x v="1"/>
    <x v="8"/>
    <s v="Fellowes PB500 Electric Punch Plastic Comb Binding Machine with Manual Bind"/>
    <n v="1016.792"/>
    <n v="1"/>
    <n v="0.2"/>
    <n v="381.29700000000003"/>
  </r>
  <r>
    <n v="2241"/>
    <x v="1099"/>
    <x v="0"/>
    <x v="625"/>
    <n v="41596"/>
    <s v="Second Class"/>
    <s v="TG-21310"/>
    <s v="Toby Gnade"/>
    <x v="0"/>
    <s v="United States"/>
    <s v="Los Angeles"/>
    <x v="1"/>
    <n v="90049"/>
    <x v="1"/>
    <s v="OFF-BI-10002982"/>
    <x v="1"/>
    <x v="8"/>
    <s v="Avery Self-Adhesive Photo Pockets for Polaroid Photos"/>
    <n v="38.136000000000003"/>
    <n v="7"/>
    <n v="0.2"/>
    <n v="13.347599999999998"/>
  </r>
  <r>
    <n v="2242"/>
    <x v="1100"/>
    <x v="0"/>
    <x v="491"/>
    <n v="41610"/>
    <s v="Standard Class"/>
    <s v="CT-11995"/>
    <s v="Carol Triggs"/>
    <x v="0"/>
    <s v="United States"/>
    <s v="Philadelphia"/>
    <x v="9"/>
    <n v="19134"/>
    <x v="3"/>
    <s v="TEC-PH-10004165"/>
    <x v="2"/>
    <x v="7"/>
    <s v="Mitel MiVoice 5330e IP Phone"/>
    <n v="494.98199999999997"/>
    <n v="3"/>
    <n v="0.4"/>
    <n v="-115.49580000000006"/>
  </r>
  <r>
    <n v="2243"/>
    <x v="1101"/>
    <x v="3"/>
    <x v="610"/>
    <n v="41969"/>
    <s v="Standard Class"/>
    <s v="BF-11005"/>
    <s v="Barry Franz"/>
    <x v="2"/>
    <s v="United States"/>
    <s v="Pasadena"/>
    <x v="1"/>
    <n v="91104"/>
    <x v="1"/>
    <s v="OFF-ST-10003442"/>
    <x v="1"/>
    <x v="4"/>
    <s v="Eldon Portable Mobile Manager"/>
    <n v="56.56"/>
    <n v="2"/>
    <n v="0"/>
    <n v="15.2712"/>
  </r>
  <r>
    <n v="2244"/>
    <x v="1101"/>
    <x v="3"/>
    <x v="610"/>
    <n v="41969"/>
    <s v="Standard Class"/>
    <s v="BF-11005"/>
    <s v="Barry Franz"/>
    <x v="2"/>
    <s v="United States"/>
    <s v="Pasadena"/>
    <x v="1"/>
    <n v="91104"/>
    <x v="1"/>
    <s v="OFF-AR-10003856"/>
    <x v="1"/>
    <x v="6"/>
    <s v="Newell 344"/>
    <n v="5.56"/>
    <n v="2"/>
    <n v="0"/>
    <n v="1.4455999999999998"/>
  </r>
  <r>
    <n v="2245"/>
    <x v="1101"/>
    <x v="3"/>
    <x v="610"/>
    <n v="41969"/>
    <s v="Standard Class"/>
    <s v="BF-11005"/>
    <s v="Barry Franz"/>
    <x v="2"/>
    <s v="United States"/>
    <s v="Pasadena"/>
    <x v="1"/>
    <n v="91104"/>
    <x v="1"/>
    <s v="OFF-FA-10004248"/>
    <x v="1"/>
    <x v="13"/>
    <s v="Advantus T-Pin Paper Clips"/>
    <n v="9.02"/>
    <n v="2"/>
    <n v="0"/>
    <n v="3.5178000000000003"/>
  </r>
  <r>
    <n v="2246"/>
    <x v="1101"/>
    <x v="3"/>
    <x v="610"/>
    <n v="41969"/>
    <s v="Standard Class"/>
    <s v="BF-11005"/>
    <s v="Barry Franz"/>
    <x v="2"/>
    <s v="United States"/>
    <s v="Pasadena"/>
    <x v="1"/>
    <n v="91104"/>
    <x v="1"/>
    <s v="OFF-AP-10001492"/>
    <x v="1"/>
    <x v="9"/>
    <s v="Acco Six-Outlet Power Strip, 4' Cord Length"/>
    <n v="8.6199999999999992"/>
    <n v="1"/>
    <n v="0"/>
    <n v="2.2412000000000001"/>
  </r>
  <r>
    <n v="2247"/>
    <x v="1101"/>
    <x v="3"/>
    <x v="610"/>
    <n v="41969"/>
    <s v="Standard Class"/>
    <s v="BF-11005"/>
    <s v="Barry Franz"/>
    <x v="2"/>
    <s v="United States"/>
    <s v="Pasadena"/>
    <x v="1"/>
    <n v="91104"/>
    <x v="1"/>
    <s v="TEC-PH-10004165"/>
    <x v="2"/>
    <x v="7"/>
    <s v="Mitel MiVoice 5330e IP Phone"/>
    <n v="659.97600000000011"/>
    <n v="3"/>
    <n v="0.2"/>
    <n v="49.498199999999969"/>
  </r>
  <r>
    <n v="2248"/>
    <x v="1102"/>
    <x v="1"/>
    <x v="586"/>
    <n v="40957"/>
    <s v="Second Class"/>
    <s v="JM-16195"/>
    <s v="Justin MacKendrick"/>
    <x v="0"/>
    <s v="United States"/>
    <s v="Los Angeles"/>
    <x v="1"/>
    <n v="90004"/>
    <x v="1"/>
    <s v="OFF-PA-10004285"/>
    <x v="1"/>
    <x v="10"/>
    <s v="Xerox 1959"/>
    <n v="13.36"/>
    <n v="2"/>
    <n v="0"/>
    <n v="6.4127999999999998"/>
  </r>
  <r>
    <n v="2249"/>
    <x v="1102"/>
    <x v="1"/>
    <x v="586"/>
    <n v="40957"/>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n v="40957"/>
    <s v="Second Class"/>
    <s v="JM-16195"/>
    <s v="Justin MacKendrick"/>
    <x v="0"/>
    <s v="United States"/>
    <s v="Los Angeles"/>
    <x v="1"/>
    <n v="90004"/>
    <x v="1"/>
    <s v="OFF-BI-10000546"/>
    <x v="1"/>
    <x v="8"/>
    <s v="Avery Durable Binders"/>
    <n v="11.52"/>
    <n v="5"/>
    <n v="0.2"/>
    <n v="4.1760000000000002"/>
  </r>
  <r>
    <n v="2251"/>
    <x v="1102"/>
    <x v="1"/>
    <x v="586"/>
    <n v="40957"/>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n v="40957"/>
    <s v="Second Class"/>
    <s v="JM-16195"/>
    <s v="Justin MacKendrick"/>
    <x v="0"/>
    <s v="United States"/>
    <s v="Los Angeles"/>
    <x v="1"/>
    <n v="90004"/>
    <x v="1"/>
    <s v="OFF-PA-10000477"/>
    <x v="1"/>
    <x v="10"/>
    <s v="Xerox 22"/>
    <n v="19.440000000000001"/>
    <n v="3"/>
    <n v="0"/>
    <n v="9.3312000000000008"/>
  </r>
  <r>
    <n v="2253"/>
    <x v="1103"/>
    <x v="0"/>
    <x v="173"/>
    <n v="41382"/>
    <s v="Second Class"/>
    <s v="JK-16120"/>
    <s v="Julie Kriz"/>
    <x v="2"/>
    <s v="United States"/>
    <s v="San Diego"/>
    <x v="1"/>
    <n v="92105"/>
    <x v="1"/>
    <s v="OFF-PA-10004327"/>
    <x v="1"/>
    <x v="10"/>
    <s v="Xerox 1911"/>
    <n v="143.69999999999999"/>
    <n v="3"/>
    <n v="0"/>
    <n v="68.975999999999999"/>
  </r>
  <r>
    <n v="2254"/>
    <x v="1104"/>
    <x v="1"/>
    <x v="694"/>
    <n v="41183"/>
    <s v="First Class"/>
    <s v="HG-14965"/>
    <s v="Henry Goldwyn"/>
    <x v="1"/>
    <s v="United States"/>
    <s v="San Francisco"/>
    <x v="1"/>
    <n v="94110"/>
    <x v="1"/>
    <s v="OFF-AP-10000696"/>
    <x v="1"/>
    <x v="9"/>
    <s v="Holmes Odor Grabber"/>
    <n v="43.26"/>
    <n v="3"/>
    <n v="0"/>
    <n v="14.275799999999998"/>
  </r>
  <r>
    <n v="2255"/>
    <x v="1104"/>
    <x v="1"/>
    <x v="694"/>
    <n v="41183"/>
    <s v="First Class"/>
    <s v="HG-14965"/>
    <s v="Henry Goldwyn"/>
    <x v="1"/>
    <s v="United States"/>
    <s v="San Francisco"/>
    <x v="1"/>
    <n v="94110"/>
    <x v="1"/>
    <s v="OFF-AP-10002082"/>
    <x v="1"/>
    <x v="9"/>
    <s v="Holmes HEPA Air Purifier"/>
    <n v="43.56"/>
    <n v="2"/>
    <n v="0"/>
    <n v="15.245999999999999"/>
  </r>
  <r>
    <n v="2256"/>
    <x v="1105"/>
    <x v="0"/>
    <x v="42"/>
    <n v="41540"/>
    <s v="Standard Class"/>
    <s v="LA-16780"/>
    <s v="Laura Armstrong"/>
    <x v="1"/>
    <s v="United States"/>
    <s v="Bangor"/>
    <x v="43"/>
    <n v="4401"/>
    <x v="3"/>
    <s v="TEC-PH-10001944"/>
    <x v="2"/>
    <x v="7"/>
    <s v="Wi-Ex zBoost YX540 Cellular Phone Signal Booster"/>
    <n v="437.84999999999997"/>
    <n v="3"/>
    <n v="0"/>
    <n v="131.35499999999996"/>
  </r>
  <r>
    <n v="2257"/>
    <x v="1105"/>
    <x v="0"/>
    <x v="42"/>
    <n v="41540"/>
    <s v="Standard Class"/>
    <s v="LA-16780"/>
    <s v="Laura Armstrong"/>
    <x v="1"/>
    <s v="United States"/>
    <s v="Bangor"/>
    <x v="43"/>
    <n v="4401"/>
    <x v="3"/>
    <s v="FUR-FU-10004952"/>
    <x v="0"/>
    <x v="5"/>
    <s v="C-Line Cubicle Keepers Polyproplyene Holder w/Velcro Back, 8-1/2x11, 25/Bx"/>
    <n v="109.48"/>
    <n v="2"/>
    <n v="0"/>
    <n v="33.938800000000001"/>
  </r>
  <r>
    <n v="2258"/>
    <x v="1106"/>
    <x v="3"/>
    <x v="114"/>
    <n v="41810"/>
    <s v="First Class"/>
    <s v="TS-21610"/>
    <s v="Troy Staebel"/>
    <x v="0"/>
    <s v="United States"/>
    <s v="San Francisco"/>
    <x v="1"/>
    <n v="94122"/>
    <x v="1"/>
    <s v="FUR-CH-10000015"/>
    <x v="0"/>
    <x v="1"/>
    <s v="Hon Multipurpose Stacking Arm Chairs"/>
    <n v="1212.96"/>
    <n v="7"/>
    <n v="0.2"/>
    <n v="90.97199999999998"/>
  </r>
  <r>
    <n v="2259"/>
    <x v="1106"/>
    <x v="3"/>
    <x v="114"/>
    <n v="4181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n v="41223"/>
    <s v="Second Class"/>
    <s v="MZ-17335"/>
    <s v="Maria Zettner"/>
    <x v="2"/>
    <s v="United States"/>
    <s v="San Diego"/>
    <x v="1"/>
    <n v="92024"/>
    <x v="1"/>
    <s v="OFF-FA-10002280"/>
    <x v="1"/>
    <x v="13"/>
    <s v="Advantus Plastic Paper Clips"/>
    <n v="5"/>
    <n v="1"/>
    <n v="0"/>
    <n v="2.4"/>
  </r>
  <r>
    <n v="2261"/>
    <x v="1107"/>
    <x v="1"/>
    <x v="627"/>
    <n v="41223"/>
    <s v="Second Class"/>
    <s v="MZ-17335"/>
    <s v="Maria Zettner"/>
    <x v="2"/>
    <s v="United States"/>
    <s v="San Diego"/>
    <x v="1"/>
    <n v="92024"/>
    <x v="1"/>
    <s v="TEC-AC-10002049"/>
    <x v="2"/>
    <x v="11"/>
    <s v="Logitech G19 Programmable Gaming Keyboard"/>
    <n v="371.96999999999997"/>
    <n v="3"/>
    <n v="0"/>
    <n v="66.954599999999971"/>
  </r>
  <r>
    <n v="2262"/>
    <x v="1108"/>
    <x v="1"/>
    <x v="217"/>
    <n v="41261"/>
    <s v="Same Day"/>
    <s v="MW-18220"/>
    <s v="Mitch Webber"/>
    <x v="0"/>
    <s v="United States"/>
    <s v="New York City"/>
    <x v="15"/>
    <n v="10035"/>
    <x v="3"/>
    <s v="TEC-AC-10002253"/>
    <x v="2"/>
    <x v="11"/>
    <s v="Imation Bio 8GB USB Flash Drive Imation Corp"/>
    <n v="166.24"/>
    <n v="1"/>
    <n v="0"/>
    <n v="24.936000000000007"/>
  </r>
  <r>
    <n v="2263"/>
    <x v="1109"/>
    <x v="3"/>
    <x v="695"/>
    <n v="41680"/>
    <s v="First Class"/>
    <s v="MV-17485"/>
    <s v="Mark Van Huff"/>
    <x v="0"/>
    <s v="United States"/>
    <s v="Arlington"/>
    <x v="17"/>
    <n v="22204"/>
    <x v="0"/>
    <s v="FUR-BO-10004015"/>
    <x v="0"/>
    <x v="0"/>
    <s v="Bush Andora Bookcase, Maple/Graphite Gray Finish"/>
    <n v="359.96999999999997"/>
    <n v="3"/>
    <n v="0"/>
    <n v="79.193399999999968"/>
  </r>
  <r>
    <n v="2264"/>
    <x v="1110"/>
    <x v="0"/>
    <x v="696"/>
    <n v="41595"/>
    <s v="Second Class"/>
    <s v="AA-10375"/>
    <s v="Allen Armold"/>
    <x v="0"/>
    <s v="United States"/>
    <s v="Atlanta"/>
    <x v="32"/>
    <n v="30318"/>
    <x v="0"/>
    <s v="TEC-AC-10004145"/>
    <x v="2"/>
    <x v="11"/>
    <s v="Logitech diNovo Edge Keyboard"/>
    <n v="499.98"/>
    <n v="2"/>
    <n v="0"/>
    <n v="114.99540000000002"/>
  </r>
  <r>
    <n v="2265"/>
    <x v="1110"/>
    <x v="0"/>
    <x v="696"/>
    <n v="41595"/>
    <s v="Second Class"/>
    <s v="AA-10375"/>
    <s v="Allen Armold"/>
    <x v="0"/>
    <s v="United States"/>
    <s v="Atlanta"/>
    <x v="32"/>
    <n v="30318"/>
    <x v="0"/>
    <s v="OFF-PA-10002479"/>
    <x v="1"/>
    <x v="10"/>
    <s v="Xerox 4200 Series MultiUse Premium Copy Paper (20Lb. and 84 Bright)"/>
    <n v="5.28"/>
    <n v="1"/>
    <n v="0"/>
    <n v="2.3759999999999999"/>
  </r>
  <r>
    <n v="2266"/>
    <x v="1110"/>
    <x v="0"/>
    <x v="696"/>
    <n v="41595"/>
    <s v="Second Class"/>
    <s v="AA-10375"/>
    <s v="Allen Armold"/>
    <x v="0"/>
    <s v="United States"/>
    <s v="Atlanta"/>
    <x v="32"/>
    <n v="30318"/>
    <x v="0"/>
    <s v="OFF-BI-10004970"/>
    <x v="1"/>
    <x v="8"/>
    <s v="ACCOHIDE 3-Ring Binder, Blue, 1&quot;"/>
    <n v="8.26"/>
    <n v="2"/>
    <n v="0"/>
    <n v="3.8822000000000001"/>
  </r>
  <r>
    <n v="2267"/>
    <x v="1111"/>
    <x v="3"/>
    <x v="386"/>
    <n v="41925"/>
    <s v="Same Day"/>
    <s v="SM-20320"/>
    <s v="Sean Miller"/>
    <x v="2"/>
    <s v="United States"/>
    <s v="Monroe"/>
    <x v="3"/>
    <n v="28110"/>
    <x v="0"/>
    <s v="OFF-PA-10003919"/>
    <x v="1"/>
    <x v="10"/>
    <s v="Xerox 1989"/>
    <n v="7.9680000000000009"/>
    <n v="2"/>
    <n v="0.2"/>
    <n v="2.6892000000000005"/>
  </r>
  <r>
    <n v="2268"/>
    <x v="1112"/>
    <x v="3"/>
    <x v="697"/>
    <n v="41900"/>
    <s v="Same Day"/>
    <s v="TP-21415"/>
    <s v="Tom Prescott"/>
    <x v="0"/>
    <s v="United States"/>
    <s v="Seattle"/>
    <x v="4"/>
    <n v="98115"/>
    <x v="1"/>
    <s v="OFF-PA-10002001"/>
    <x v="1"/>
    <x v="10"/>
    <s v="Xerox 1984"/>
    <n v="12.96"/>
    <n v="2"/>
    <n v="0"/>
    <n v="6.3504000000000005"/>
  </r>
  <r>
    <n v="2269"/>
    <x v="1113"/>
    <x v="3"/>
    <x v="698"/>
    <n v="42000"/>
    <s v="Standard Class"/>
    <s v="DK-13225"/>
    <s v="Dean Katz"/>
    <x v="1"/>
    <s v="United States"/>
    <s v="Rochester"/>
    <x v="15"/>
    <n v="14609"/>
    <x v="3"/>
    <s v="OFF-PA-10002787"/>
    <x v="1"/>
    <x v="10"/>
    <s v="Xerox 227"/>
    <n v="6.48"/>
    <n v="1"/>
    <n v="0"/>
    <n v="3.1104000000000003"/>
  </r>
  <r>
    <n v="2270"/>
    <x v="1113"/>
    <x v="3"/>
    <x v="698"/>
    <n v="42000"/>
    <s v="Standard Class"/>
    <s v="DK-13225"/>
    <s v="Dean Katz"/>
    <x v="1"/>
    <s v="United States"/>
    <s v="Rochester"/>
    <x v="15"/>
    <n v="14609"/>
    <x v="3"/>
    <s v="OFF-BI-10003291"/>
    <x v="1"/>
    <x v="8"/>
    <s v="Wilson Jones Leather-Like Binders with DublLock Round Rings"/>
    <n v="6.9840000000000009"/>
    <n v="1"/>
    <n v="0.2"/>
    <n v="2.3570999999999991"/>
  </r>
  <r>
    <n v="2271"/>
    <x v="1114"/>
    <x v="3"/>
    <x v="574"/>
    <n v="41981"/>
    <s v="Standard Class"/>
    <s v="MK-17905"/>
    <s v="Michael Kennedy"/>
    <x v="1"/>
    <s v="United States"/>
    <s v="Miami"/>
    <x v="2"/>
    <n v="33180"/>
    <x v="0"/>
    <s v="OFF-AR-10004344"/>
    <x v="1"/>
    <x v="6"/>
    <s v="Bulldog Vacuum Base Pencil Sharpener"/>
    <n v="47.96"/>
    <n v="5"/>
    <n v="0.2"/>
    <n v="4.196499999999995"/>
  </r>
  <r>
    <n v="2272"/>
    <x v="1115"/>
    <x v="1"/>
    <x v="481"/>
    <n v="41179"/>
    <s v="Standard Class"/>
    <s v="CS-12130"/>
    <s v="Chad Sievert"/>
    <x v="0"/>
    <s v="United States"/>
    <s v="Seattle"/>
    <x v="4"/>
    <n v="98105"/>
    <x v="1"/>
    <s v="OFF-ST-10003123"/>
    <x v="1"/>
    <x v="4"/>
    <s v="Fellowes Bases and Tops For Staxonsteel/High-Stak Systems"/>
    <n v="199.74"/>
    <n v="6"/>
    <n v="0"/>
    <n v="47.937599999999996"/>
  </r>
  <r>
    <n v="2273"/>
    <x v="1116"/>
    <x v="1"/>
    <x v="699"/>
    <n v="40979"/>
    <s v="Standard Class"/>
    <s v="JL-15850"/>
    <s v="John Lucas"/>
    <x v="0"/>
    <s v="United States"/>
    <s v="San Francisco"/>
    <x v="1"/>
    <n v="94122"/>
    <x v="1"/>
    <s v="FUR-FU-10000308"/>
    <x v="0"/>
    <x v="5"/>
    <s v="Deflect-o Glass Clear Studded Chair Mats"/>
    <n v="435.26"/>
    <n v="7"/>
    <n v="0"/>
    <n v="95.757200000000012"/>
  </r>
  <r>
    <n v="2274"/>
    <x v="1116"/>
    <x v="1"/>
    <x v="699"/>
    <n v="40979"/>
    <s v="Standard Class"/>
    <s v="JL-15850"/>
    <s v="John Lucas"/>
    <x v="0"/>
    <s v="United States"/>
    <s v="San Francisco"/>
    <x v="1"/>
    <n v="94122"/>
    <x v="1"/>
    <s v="TEC-CO-10003763"/>
    <x v="2"/>
    <x v="16"/>
    <s v="Canon PC1060 Personal Laser Copier"/>
    <n v="1119.9840000000002"/>
    <n v="2"/>
    <n v="0.2"/>
    <n v="377.99459999999993"/>
  </r>
  <r>
    <n v="2275"/>
    <x v="1117"/>
    <x v="2"/>
    <x v="462"/>
    <n v="40824"/>
    <s v="Second Class"/>
    <s v="AR-10405"/>
    <s v="Allen Rosenblatt"/>
    <x v="1"/>
    <s v="United States"/>
    <s v="Los Angeles"/>
    <x v="1"/>
    <n v="90036"/>
    <x v="1"/>
    <s v="FUR-TA-10001866"/>
    <x v="0"/>
    <x v="3"/>
    <s v="Bevis Round Conference Room Tables and Bases"/>
    <n v="143.43199999999999"/>
    <n v="1"/>
    <n v="0.2"/>
    <n v="3.5857999999999848"/>
  </r>
  <r>
    <n v="2276"/>
    <x v="1117"/>
    <x v="2"/>
    <x v="462"/>
    <n v="40824"/>
    <s v="Second Class"/>
    <s v="AR-10405"/>
    <s v="Allen Rosenblatt"/>
    <x v="1"/>
    <s v="United States"/>
    <s v="Los Angeles"/>
    <x v="1"/>
    <n v="90036"/>
    <x v="1"/>
    <s v="FUR-CH-10002774"/>
    <x v="0"/>
    <x v="1"/>
    <s v="Global Deluxe Stacking Chair, Gray"/>
    <n v="122.352"/>
    <n v="3"/>
    <n v="0.2"/>
    <n v="13.764599999999994"/>
  </r>
  <r>
    <n v="2277"/>
    <x v="1118"/>
    <x v="2"/>
    <x v="700"/>
    <n v="40725"/>
    <s v="Standard Class"/>
    <s v="LM-17065"/>
    <s v="Liz MacKendrick"/>
    <x v="0"/>
    <s v="United States"/>
    <s v="Southaven"/>
    <x v="35"/>
    <n v="38671"/>
    <x v="0"/>
    <s v="OFF-ST-10004337"/>
    <x v="1"/>
    <x v="4"/>
    <s v="SAFCO Commercial Wire Shelving, 72h"/>
    <n v="306.2"/>
    <n v="5"/>
    <n v="0"/>
    <n v="0"/>
  </r>
  <r>
    <n v="2278"/>
    <x v="1118"/>
    <x v="2"/>
    <x v="700"/>
    <n v="40725"/>
    <s v="Standard Class"/>
    <s v="LM-17065"/>
    <s v="Liz MacKendrick"/>
    <x v="0"/>
    <s v="United States"/>
    <s v="Southaven"/>
    <x v="35"/>
    <n v="38671"/>
    <x v="0"/>
    <s v="FUR-TA-10001039"/>
    <x v="0"/>
    <x v="3"/>
    <s v="KI Adjustable-Height Table"/>
    <n v="85.98"/>
    <n v="1"/>
    <n v="0"/>
    <n v="22.354800000000004"/>
  </r>
  <r>
    <n v="2279"/>
    <x v="1118"/>
    <x v="2"/>
    <x v="700"/>
    <n v="40725"/>
    <s v="Standard Class"/>
    <s v="LM-17065"/>
    <s v="Liz MacKendrick"/>
    <x v="0"/>
    <s v="United States"/>
    <s v="Southaven"/>
    <x v="35"/>
    <n v="38671"/>
    <x v="0"/>
    <s v="TEC-AC-10000109"/>
    <x v="2"/>
    <x v="11"/>
    <s v="Sony Micro Vault Click 16 GB USB 2.0 Flash Drive"/>
    <n v="223.96"/>
    <n v="4"/>
    <n v="0"/>
    <n v="53.750400000000013"/>
  </r>
  <r>
    <n v="2280"/>
    <x v="1119"/>
    <x v="3"/>
    <x v="505"/>
    <n v="41946"/>
    <s v="First Class"/>
    <s v="JK-15625"/>
    <s v="Jim Karlsson"/>
    <x v="0"/>
    <s v="United States"/>
    <s v="Seattle"/>
    <x v="4"/>
    <n v="98115"/>
    <x v="1"/>
    <s v="FUR-CH-10003833"/>
    <x v="0"/>
    <x v="1"/>
    <s v="Novimex Fabric Task Chair"/>
    <n v="97.567999999999998"/>
    <n v="2"/>
    <n v="0.2"/>
    <n v="-6.0980000000000025"/>
  </r>
  <r>
    <n v="2281"/>
    <x v="1119"/>
    <x v="3"/>
    <x v="505"/>
    <n v="41946"/>
    <s v="First Class"/>
    <s v="JK-15625"/>
    <s v="Jim Karlsson"/>
    <x v="0"/>
    <s v="United States"/>
    <s v="Seattle"/>
    <x v="4"/>
    <n v="98115"/>
    <x v="1"/>
    <s v="FUR-CH-10004289"/>
    <x v="0"/>
    <x v="1"/>
    <s v="Global Super Steno Chair"/>
    <n v="614.27200000000005"/>
    <n v="8"/>
    <n v="0.2"/>
    <n v="-23.03520000000006"/>
  </r>
  <r>
    <n v="2282"/>
    <x v="1119"/>
    <x v="3"/>
    <x v="505"/>
    <n v="41946"/>
    <s v="First Class"/>
    <s v="JK-15625"/>
    <s v="Jim Karlsson"/>
    <x v="0"/>
    <s v="United States"/>
    <s v="Seattle"/>
    <x v="4"/>
    <n v="98115"/>
    <x v="1"/>
    <s v="FUR-BO-10004467"/>
    <x v="0"/>
    <x v="0"/>
    <s v="Bestar Classic Bookcase"/>
    <n v="199.98"/>
    <n v="2"/>
    <n v="0"/>
    <n v="37.996199999999988"/>
  </r>
  <r>
    <n v="2283"/>
    <x v="1120"/>
    <x v="0"/>
    <x v="323"/>
    <n v="41523"/>
    <s v="First Class"/>
    <s v="FM-14215"/>
    <s v="Filia McAdams"/>
    <x v="1"/>
    <s v="United States"/>
    <s v="Middletown"/>
    <x v="29"/>
    <n v="6457"/>
    <x v="3"/>
    <s v="OFF-PA-10002713"/>
    <x v="1"/>
    <x v="10"/>
    <s v="Adams Phone Message Book, 200 Message Capacity, 8 1/16” x 11”"/>
    <n v="48.16"/>
    <n v="7"/>
    <n v="0"/>
    <n v="22.153599999999997"/>
  </r>
  <r>
    <n v="2284"/>
    <x v="1121"/>
    <x v="1"/>
    <x v="616"/>
    <n v="40977"/>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n v="40977"/>
    <s v="Standard Class"/>
    <s v="SF-20200"/>
    <s v="Sarah Foster"/>
    <x v="0"/>
    <s v="United States"/>
    <s v="New Castle"/>
    <x v="14"/>
    <n v="47362"/>
    <x v="2"/>
    <s v="OFF-AP-10002222"/>
    <x v="1"/>
    <x v="9"/>
    <s v="Staples"/>
    <n v="60.69"/>
    <n v="7"/>
    <n v="0"/>
    <n v="16.386300000000002"/>
  </r>
  <r>
    <n v="2286"/>
    <x v="1122"/>
    <x v="0"/>
    <x v="465"/>
    <n v="41403"/>
    <s v="First Class"/>
    <s v="PJ-18835"/>
    <s v="Patrick Jones"/>
    <x v="1"/>
    <s v="United States"/>
    <s v="Murfreesboro"/>
    <x v="18"/>
    <n v="37130"/>
    <x v="0"/>
    <s v="OFF-PA-10003971"/>
    <x v="1"/>
    <x v="10"/>
    <s v="Xerox 1965"/>
    <n v="14.352000000000002"/>
    <n v="3"/>
    <n v="0.2"/>
    <n v="5.2026000000000003"/>
  </r>
  <r>
    <n v="2287"/>
    <x v="1123"/>
    <x v="3"/>
    <x v="701"/>
    <n v="41967"/>
    <s v="Standard Class"/>
    <s v="CS-12355"/>
    <s v="Christine Sundaresam"/>
    <x v="0"/>
    <s v="United States"/>
    <s v="Salem"/>
    <x v="17"/>
    <n v="24153"/>
    <x v="0"/>
    <s v="OFF-AP-10004036"/>
    <x v="1"/>
    <x v="9"/>
    <s v="Bionaire 99.97% HEPA Air Cleaner"/>
    <n v="35.04"/>
    <n v="2"/>
    <n v="0"/>
    <n v="12.263999999999999"/>
  </r>
  <r>
    <n v="2288"/>
    <x v="1124"/>
    <x v="3"/>
    <x v="702"/>
    <n v="41796"/>
    <s v="Second Class"/>
    <s v="BB-10990"/>
    <s v="Barry Blumstein"/>
    <x v="1"/>
    <s v="United States"/>
    <s v="Toledo"/>
    <x v="24"/>
    <n v="43615"/>
    <x v="3"/>
    <s v="OFF-AP-10002287"/>
    <x v="1"/>
    <x v="9"/>
    <s v="Eureka Sanitaire  Multi-Pro Heavy-Duty Upright, Disposable Bags"/>
    <n v="17.480000000000004"/>
    <n v="5"/>
    <n v="0.2"/>
    <n v="1.3109999999999999"/>
  </r>
  <r>
    <n v="2289"/>
    <x v="1125"/>
    <x v="3"/>
    <x v="193"/>
    <n v="41804"/>
    <s v="First Class"/>
    <s v="BW-11200"/>
    <s v="Ben Wallace"/>
    <x v="0"/>
    <s v="United States"/>
    <s v="Los Angeles"/>
    <x v="1"/>
    <n v="90032"/>
    <x v="1"/>
    <s v="OFF-AR-10002375"/>
    <x v="1"/>
    <x v="6"/>
    <s v="Newell 351"/>
    <n v="16.399999999999999"/>
    <n v="5"/>
    <n v="0"/>
    <n v="4.7559999999999985"/>
  </r>
  <r>
    <n v="2290"/>
    <x v="1126"/>
    <x v="3"/>
    <x v="703"/>
    <n v="41651"/>
    <s v="First Class"/>
    <s v="RS-19420"/>
    <s v="Ricardo Sperren"/>
    <x v="1"/>
    <s v="United States"/>
    <s v="Seattle"/>
    <x v="4"/>
    <n v="98115"/>
    <x v="1"/>
    <s v="FUR-TA-10001950"/>
    <x v="0"/>
    <x v="3"/>
    <s v="Balt Solid Wood Round Tables"/>
    <n v="892.98"/>
    <n v="2"/>
    <n v="0"/>
    <n v="80.368200000000002"/>
  </r>
  <r>
    <n v="2291"/>
    <x v="1127"/>
    <x v="1"/>
    <x v="704"/>
    <n v="41024"/>
    <s v="Standard Class"/>
    <s v="TS-21160"/>
    <s v="Theresa Swint"/>
    <x v="1"/>
    <s v="United States"/>
    <s v="Columbus"/>
    <x v="32"/>
    <n v="31907"/>
    <x v="0"/>
    <s v="TEC-PH-10001557"/>
    <x v="2"/>
    <x v="7"/>
    <s v="Pyle PMP37LED"/>
    <n v="287.96999999999997"/>
    <n v="3"/>
    <n v="0"/>
    <n v="77.751899999999992"/>
  </r>
  <r>
    <n v="2292"/>
    <x v="1127"/>
    <x v="1"/>
    <x v="704"/>
    <n v="41024"/>
    <s v="Standard Class"/>
    <s v="TS-21160"/>
    <s v="Theresa Swint"/>
    <x v="1"/>
    <s v="United States"/>
    <s v="Columbus"/>
    <x v="32"/>
    <n v="31907"/>
    <x v="0"/>
    <s v="FUR-FU-10002937"/>
    <x v="0"/>
    <x v="5"/>
    <s v="GE 48&quot; Fluorescent Tube, Cool White Energy Saver, 34 Watts, 30/Box"/>
    <n v="595.38"/>
    <n v="6"/>
    <n v="0"/>
    <n v="297.69"/>
  </r>
  <r>
    <n v="2293"/>
    <x v="1127"/>
    <x v="1"/>
    <x v="704"/>
    <n v="41024"/>
    <s v="Standard Class"/>
    <s v="TS-21160"/>
    <s v="Theresa Swint"/>
    <x v="1"/>
    <s v="United States"/>
    <s v="Columbus"/>
    <x v="32"/>
    <n v="31907"/>
    <x v="0"/>
    <s v="OFF-PA-10001166"/>
    <x v="1"/>
    <x v="10"/>
    <s v="Xerox 2"/>
    <n v="12.96"/>
    <n v="2"/>
    <n v="0"/>
    <n v="6.2208000000000006"/>
  </r>
  <r>
    <n v="2294"/>
    <x v="1128"/>
    <x v="1"/>
    <x v="549"/>
    <n v="41219"/>
    <s v="Standard Class"/>
    <s v="QJ-19255"/>
    <s v="Quincy Jones"/>
    <x v="1"/>
    <s v="United States"/>
    <s v="New York City"/>
    <x v="15"/>
    <n v="10009"/>
    <x v="3"/>
    <s v="TEC-PH-10000347"/>
    <x v="2"/>
    <x v="7"/>
    <s v="Cush Cases Heavy Duty Rugged Cover Case for Samsung Galaxy S5 - Purple"/>
    <n v="4.95"/>
    <n v="1"/>
    <n v="0"/>
    <n v="1.3365"/>
  </r>
  <r>
    <n v="2295"/>
    <x v="1129"/>
    <x v="3"/>
    <x v="331"/>
    <n v="42001"/>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n v="41218"/>
    <s v="Standard Class"/>
    <s v="VD-21670"/>
    <s v="Valerie Dominguez"/>
    <x v="0"/>
    <s v="United States"/>
    <s v="New York City"/>
    <x v="15"/>
    <n v="10011"/>
    <x v="3"/>
    <s v="OFF-PA-10002659"/>
    <x v="1"/>
    <x v="10"/>
    <s v="Avoid Verbal Orders Carbonless Minifold Book"/>
    <n v="13.52"/>
    <n v="4"/>
    <n v="0"/>
    <n v="6.219199999999999"/>
  </r>
  <r>
    <n v="2297"/>
    <x v="1130"/>
    <x v="1"/>
    <x v="549"/>
    <n v="41218"/>
    <s v="Standard Class"/>
    <s v="VD-21670"/>
    <s v="Valerie Dominguez"/>
    <x v="0"/>
    <s v="United States"/>
    <s v="New York City"/>
    <x v="15"/>
    <n v="10011"/>
    <x v="3"/>
    <s v="FUR-FU-10000965"/>
    <x v="0"/>
    <x v="5"/>
    <s v="Howard Miller 11-1/2&quot; Diameter Ridgewood Wall Clock"/>
    <n v="259.7"/>
    <n v="5"/>
    <n v="0"/>
    <n v="106.477"/>
  </r>
  <r>
    <n v="2298"/>
    <x v="1130"/>
    <x v="1"/>
    <x v="549"/>
    <n v="41218"/>
    <s v="Standard Class"/>
    <s v="VD-21670"/>
    <s v="Valerie Dominguez"/>
    <x v="0"/>
    <s v="United States"/>
    <s v="New York City"/>
    <x v="15"/>
    <n v="10011"/>
    <x v="3"/>
    <s v="TEC-PH-10001527"/>
    <x v="2"/>
    <x v="7"/>
    <s v="Plantronics MX500i Earset"/>
    <n v="42.95"/>
    <n v="1"/>
    <n v="0"/>
    <n v="1.2884999999999991"/>
  </r>
  <r>
    <n v="2299"/>
    <x v="1130"/>
    <x v="1"/>
    <x v="549"/>
    <n v="41218"/>
    <s v="Standard Class"/>
    <s v="VD-21670"/>
    <s v="Valerie Dominguez"/>
    <x v="0"/>
    <s v="United States"/>
    <s v="New York City"/>
    <x v="15"/>
    <n v="10011"/>
    <x v="3"/>
    <s v="TEC-AC-10001838"/>
    <x v="2"/>
    <x v="11"/>
    <s v="Razer Tiamat Over Ear 7.1 Surround Sound PC Gaming Headset"/>
    <n v="1399.93"/>
    <n v="7"/>
    <n v="0"/>
    <n v="601.96990000000005"/>
  </r>
  <r>
    <n v="2300"/>
    <x v="1130"/>
    <x v="1"/>
    <x v="549"/>
    <n v="41218"/>
    <s v="Standard Class"/>
    <s v="VD-21670"/>
    <s v="Valerie Dominguez"/>
    <x v="0"/>
    <s v="United States"/>
    <s v="New York City"/>
    <x v="15"/>
    <n v="10011"/>
    <x v="3"/>
    <s v="TEC-PH-10002597"/>
    <x v="2"/>
    <x v="7"/>
    <s v="Xblue XB-1670-86 X16 Small Office Telephone - Titanium"/>
    <n v="503.96"/>
    <n v="4"/>
    <n v="0"/>
    <n v="125.99000000000001"/>
  </r>
  <r>
    <n v="2301"/>
    <x v="1131"/>
    <x v="2"/>
    <x v="687"/>
    <n v="40865"/>
    <s v="Standard Class"/>
    <s v="JL-15505"/>
    <s v="Jeremy Lonsdale"/>
    <x v="0"/>
    <s v="United States"/>
    <s v="Midland"/>
    <x v="12"/>
    <n v="48640"/>
    <x v="2"/>
    <s v="OFF-BI-10000756"/>
    <x v="1"/>
    <x v="8"/>
    <s v="Storex DuraTech Recycled Plastic Frosted Binders"/>
    <n v="12.72"/>
    <n v="3"/>
    <n v="0"/>
    <n v="6.36"/>
  </r>
  <r>
    <n v="2302"/>
    <x v="1131"/>
    <x v="2"/>
    <x v="687"/>
    <n v="40865"/>
    <s v="Standard Class"/>
    <s v="JL-15505"/>
    <s v="Jeremy Lonsdale"/>
    <x v="0"/>
    <s v="United States"/>
    <s v="Midland"/>
    <x v="12"/>
    <n v="48640"/>
    <x v="2"/>
    <s v="OFF-BI-10000546"/>
    <x v="1"/>
    <x v="8"/>
    <s v="Avery Durable Binders"/>
    <n v="11.52"/>
    <n v="4"/>
    <n v="0"/>
    <n v="5.6448"/>
  </r>
  <r>
    <n v="2303"/>
    <x v="1132"/>
    <x v="0"/>
    <x v="327"/>
    <n v="41295"/>
    <s v="Standard Class"/>
    <s v="DL-13495"/>
    <s v="Dionis Lloyd"/>
    <x v="1"/>
    <s v="United States"/>
    <s v="Columbus"/>
    <x v="32"/>
    <n v="31907"/>
    <x v="0"/>
    <s v="TEC-AC-10001142"/>
    <x v="2"/>
    <x v="11"/>
    <s v="First Data FD10 PIN Pad"/>
    <n v="316"/>
    <n v="4"/>
    <n v="0"/>
    <n v="31.599999999999966"/>
  </r>
  <r>
    <n v="2304"/>
    <x v="1133"/>
    <x v="3"/>
    <x v="697"/>
    <n v="41905"/>
    <s v="Second Class"/>
    <s v="MO-17800"/>
    <s v="Meg O'Connel"/>
    <x v="2"/>
    <s v="United States"/>
    <s v="Roswell"/>
    <x v="32"/>
    <n v="30076"/>
    <x v="0"/>
    <s v="FUR-CH-10000785"/>
    <x v="0"/>
    <x v="1"/>
    <s v="Global Ergonomic Managers Chair"/>
    <n v="723.92"/>
    <n v="4"/>
    <n v="0"/>
    <n v="188.2192"/>
  </r>
  <r>
    <n v="2305"/>
    <x v="1133"/>
    <x v="3"/>
    <x v="697"/>
    <n v="41905"/>
    <s v="Second Class"/>
    <s v="MO-17800"/>
    <s v="Meg O'Connel"/>
    <x v="2"/>
    <s v="United States"/>
    <s v="Roswell"/>
    <x v="32"/>
    <n v="30076"/>
    <x v="0"/>
    <s v="OFF-PA-10000474"/>
    <x v="1"/>
    <x v="10"/>
    <s v="Staples"/>
    <n v="106.32"/>
    <n v="3"/>
    <n v="0"/>
    <n v="49.970399999999991"/>
  </r>
  <r>
    <n v="2306"/>
    <x v="1134"/>
    <x v="0"/>
    <x v="443"/>
    <n v="41633"/>
    <s v="First Class"/>
    <s v="BP-11185"/>
    <s v="Ben Peterman"/>
    <x v="1"/>
    <s v="United States"/>
    <s v="Chicago"/>
    <x v="10"/>
    <n v="60623"/>
    <x v="2"/>
    <s v="FUR-BO-10003441"/>
    <x v="0"/>
    <x v="0"/>
    <s v="Bush Westfield Collection Bookcases, Fully Assembled"/>
    <n v="141.37199999999999"/>
    <n v="2"/>
    <n v="0.3"/>
    <n v="-14.137200000000014"/>
  </r>
  <r>
    <n v="2307"/>
    <x v="1135"/>
    <x v="1"/>
    <x v="705"/>
    <n v="41129"/>
    <s v="First Class"/>
    <s v="MS-17980"/>
    <s v="Michael Stewart"/>
    <x v="1"/>
    <s v="United States"/>
    <s v="Houston"/>
    <x v="5"/>
    <n v="77041"/>
    <x v="2"/>
    <s v="OFF-PA-10004156"/>
    <x v="1"/>
    <x v="10"/>
    <s v="Xerox 188"/>
    <n v="27.216000000000001"/>
    <n v="3"/>
    <n v="0.2"/>
    <n v="9.8657999999999983"/>
  </r>
  <r>
    <n v="2308"/>
    <x v="1136"/>
    <x v="3"/>
    <x v="60"/>
    <n v="41953"/>
    <s v="Standard Class"/>
    <s v="SV-20935"/>
    <s v="Susan Vittorini"/>
    <x v="0"/>
    <s v="United States"/>
    <s v="New York City"/>
    <x v="15"/>
    <n v="10009"/>
    <x v="3"/>
    <s v="TEC-AC-10001432"/>
    <x v="2"/>
    <x v="11"/>
    <s v="Enermax Aurora Lite Keyboard"/>
    <n v="390.75"/>
    <n v="5"/>
    <n v="0"/>
    <n v="171.93000000000006"/>
  </r>
  <r>
    <n v="2309"/>
    <x v="1137"/>
    <x v="3"/>
    <x v="532"/>
    <n v="41803"/>
    <s v="First Class"/>
    <s v="BC-11125"/>
    <s v="Becky Castell"/>
    <x v="2"/>
    <s v="United States"/>
    <s v="Peoria"/>
    <x v="16"/>
    <n v="85345"/>
    <x v="1"/>
    <s v="FUR-CH-10001394"/>
    <x v="0"/>
    <x v="1"/>
    <s v="Global Leather Executive Chair"/>
    <n v="280.79200000000003"/>
    <n v="1"/>
    <n v="0.2"/>
    <n v="35.098999999999961"/>
  </r>
  <r>
    <n v="2310"/>
    <x v="1137"/>
    <x v="3"/>
    <x v="532"/>
    <n v="41803"/>
    <s v="First Class"/>
    <s v="BC-11125"/>
    <s v="Becky Castell"/>
    <x v="2"/>
    <s v="United States"/>
    <s v="Peoria"/>
    <x v="16"/>
    <n v="85345"/>
    <x v="1"/>
    <s v="OFF-ST-10002370"/>
    <x v="1"/>
    <x v="4"/>
    <s v="Sortfiler Multipurpose Personal File Organizer, Black"/>
    <n v="68.448000000000008"/>
    <n v="4"/>
    <n v="0.2"/>
    <n v="7.7003999999999948"/>
  </r>
  <r>
    <n v="2311"/>
    <x v="1137"/>
    <x v="3"/>
    <x v="532"/>
    <n v="41803"/>
    <s v="First Class"/>
    <s v="BC-11125"/>
    <s v="Becky Castell"/>
    <x v="2"/>
    <s v="United States"/>
    <s v="Peoria"/>
    <x v="16"/>
    <n v="85345"/>
    <x v="1"/>
    <s v="OFF-AR-10002956"/>
    <x v="1"/>
    <x v="6"/>
    <s v="Boston 16801 Nautilus Battery Pencil Sharpener"/>
    <n v="88.04"/>
    <n v="5"/>
    <n v="0.2"/>
    <n v="6.602999999999998"/>
  </r>
  <r>
    <n v="2312"/>
    <x v="1137"/>
    <x v="3"/>
    <x v="532"/>
    <n v="41803"/>
    <s v="First Class"/>
    <s v="BC-11125"/>
    <s v="Becky Castell"/>
    <x v="2"/>
    <s v="United States"/>
    <s v="Peoria"/>
    <x v="16"/>
    <n v="85345"/>
    <x v="1"/>
    <s v="OFF-AR-10001955"/>
    <x v="1"/>
    <x v="6"/>
    <s v="Newell 319"/>
    <n v="15.872"/>
    <n v="1"/>
    <n v="0.2"/>
    <n v="1.9839999999999982"/>
  </r>
  <r>
    <n v="2313"/>
    <x v="1137"/>
    <x v="3"/>
    <x v="532"/>
    <n v="41803"/>
    <s v="First Class"/>
    <s v="BC-11125"/>
    <s v="Becky Castell"/>
    <x v="2"/>
    <s v="United States"/>
    <s v="Peoria"/>
    <x v="16"/>
    <n v="85345"/>
    <x v="1"/>
    <s v="OFF-ST-10001809"/>
    <x v="1"/>
    <x v="4"/>
    <s v="Fellowes Officeware Wire Shelving"/>
    <n v="215.59200000000001"/>
    <n v="3"/>
    <n v="0.2"/>
    <n v="-48.508200000000009"/>
  </r>
  <r>
    <n v="2314"/>
    <x v="1138"/>
    <x v="3"/>
    <x v="228"/>
    <n v="41846"/>
    <s v="Standard Class"/>
    <s v="EM-13825"/>
    <s v="Elizabeth Moffitt"/>
    <x v="1"/>
    <s v="United States"/>
    <s v="Sioux Falls"/>
    <x v="44"/>
    <n v="57103"/>
    <x v="2"/>
    <s v="OFF-LA-10004093"/>
    <x v="1"/>
    <x v="2"/>
    <s v="Avery 486"/>
    <n v="14.62"/>
    <n v="2"/>
    <n v="0"/>
    <n v="6.8713999999999995"/>
  </r>
  <r>
    <n v="2315"/>
    <x v="1138"/>
    <x v="3"/>
    <x v="228"/>
    <n v="41846"/>
    <s v="Standard Class"/>
    <s v="EM-13825"/>
    <s v="Elizabeth Moffitt"/>
    <x v="1"/>
    <s v="United States"/>
    <s v="Sioux Falls"/>
    <x v="44"/>
    <n v="57103"/>
    <x v="2"/>
    <s v="OFF-AP-10002118"/>
    <x v="1"/>
    <x v="9"/>
    <s v="1.7 Cubic Foot Compact &quot;Cube&quot; Office Refrigerators"/>
    <n v="416.32"/>
    <n v="2"/>
    <n v="0"/>
    <n v="112.40640000000002"/>
  </r>
  <r>
    <n v="2316"/>
    <x v="1138"/>
    <x v="3"/>
    <x v="228"/>
    <n v="41846"/>
    <s v="Standard Class"/>
    <s v="EM-13825"/>
    <s v="Elizabeth Moffitt"/>
    <x v="1"/>
    <s v="United States"/>
    <s v="Sioux Falls"/>
    <x v="44"/>
    <n v="57103"/>
    <x v="2"/>
    <s v="OFF-BI-10000404"/>
    <x v="1"/>
    <x v="8"/>
    <s v="Avery Printable Repositionable Plastic Tabs"/>
    <n v="43"/>
    <n v="5"/>
    <n v="0"/>
    <n v="20.21"/>
  </r>
  <r>
    <n v="2317"/>
    <x v="1138"/>
    <x v="3"/>
    <x v="228"/>
    <n v="41846"/>
    <s v="Standard Class"/>
    <s v="EM-13825"/>
    <s v="Elizabeth Moffitt"/>
    <x v="1"/>
    <s v="United States"/>
    <s v="Sioux Falls"/>
    <x v="44"/>
    <n v="57103"/>
    <x v="2"/>
    <s v="FUR-CH-10003833"/>
    <x v="0"/>
    <x v="1"/>
    <s v="Novimex Fabric Task Chair"/>
    <n v="182.94"/>
    <n v="3"/>
    <n v="0"/>
    <n v="27.440999999999995"/>
  </r>
  <r>
    <n v="2318"/>
    <x v="1138"/>
    <x v="3"/>
    <x v="228"/>
    <n v="41846"/>
    <s v="Standard Class"/>
    <s v="EM-13825"/>
    <s v="Elizabeth Moffitt"/>
    <x v="1"/>
    <s v="United States"/>
    <s v="Sioux Falls"/>
    <x v="44"/>
    <n v="57103"/>
    <x v="2"/>
    <s v="OFF-BI-10002072"/>
    <x v="1"/>
    <x v="8"/>
    <s v="Cardinal Slant-D Ring Binders"/>
    <n v="60.83"/>
    <n v="7"/>
    <n v="0"/>
    <n v="30.414999999999999"/>
  </r>
  <r>
    <n v="2319"/>
    <x v="1138"/>
    <x v="3"/>
    <x v="228"/>
    <n v="41846"/>
    <s v="Standard Class"/>
    <s v="EM-13825"/>
    <s v="Elizabeth Moffitt"/>
    <x v="1"/>
    <s v="United States"/>
    <s v="Sioux Falls"/>
    <x v="44"/>
    <n v="57103"/>
    <x v="2"/>
    <s v="TEC-AC-10003095"/>
    <x v="2"/>
    <x v="11"/>
    <s v="Logitech G35 7.1-Channel Surround Sound Headset"/>
    <n v="389.97"/>
    <n v="3"/>
    <n v="0"/>
    <n v="132.58980000000003"/>
  </r>
  <r>
    <n v="2320"/>
    <x v="1139"/>
    <x v="1"/>
    <x v="706"/>
    <n v="41269"/>
    <s v="First Class"/>
    <s v="BD-11500"/>
    <s v="Bradley Drucker"/>
    <x v="0"/>
    <s v="United States"/>
    <s v="Richmond"/>
    <x v="17"/>
    <n v="23223"/>
    <x v="0"/>
    <s v="OFF-AP-10001563"/>
    <x v="1"/>
    <x v="9"/>
    <s v="Belkin Premiere Surge Master II 8-outlet surge protector"/>
    <n v="194.32"/>
    <n v="4"/>
    <n v="0"/>
    <n v="56.352799999999974"/>
  </r>
  <r>
    <n v="2321"/>
    <x v="1140"/>
    <x v="3"/>
    <x v="177"/>
    <n v="41723"/>
    <s v="Standard Class"/>
    <s v="HW-14935"/>
    <s v="Helen Wasserman"/>
    <x v="1"/>
    <s v="United States"/>
    <s v="Seattle"/>
    <x v="4"/>
    <n v="98115"/>
    <x v="1"/>
    <s v="TEC-AC-10000358"/>
    <x v="2"/>
    <x v="11"/>
    <s v="Imation Secure Drive + Hardware Encrypted USB flash drive - 16 GB"/>
    <n v="265.93"/>
    <n v="7"/>
    <n v="0"/>
    <n v="63.8232"/>
  </r>
  <r>
    <n v="2322"/>
    <x v="1141"/>
    <x v="1"/>
    <x v="620"/>
    <n v="41277"/>
    <s v="Second Class"/>
    <s v="KC-16255"/>
    <s v="Karen Carlisle"/>
    <x v="1"/>
    <s v="United States"/>
    <s v="Henderson"/>
    <x v="0"/>
    <n v="42420"/>
    <x v="0"/>
    <s v="OFF-BI-10004492"/>
    <x v="1"/>
    <x v="8"/>
    <s v="Tuf-Vin Binders"/>
    <n v="94.74"/>
    <n v="3"/>
    <n v="0"/>
    <n v="44.527799999999992"/>
  </r>
  <r>
    <n v="2323"/>
    <x v="1141"/>
    <x v="1"/>
    <x v="620"/>
    <n v="41277"/>
    <s v="Second Class"/>
    <s v="KC-16255"/>
    <s v="Karen Carlisle"/>
    <x v="1"/>
    <s v="United States"/>
    <s v="Henderson"/>
    <x v="0"/>
    <n v="42420"/>
    <x v="0"/>
    <s v="OFF-BI-10001072"/>
    <x v="1"/>
    <x v="8"/>
    <s v="GBC Clear Cover, 8-1/2 x 11, unpunched, 25 covers per pack"/>
    <n v="60.64"/>
    <n v="4"/>
    <n v="0"/>
    <n v="27.894399999999997"/>
  </r>
  <r>
    <n v="2324"/>
    <x v="1141"/>
    <x v="1"/>
    <x v="620"/>
    <n v="41277"/>
    <s v="Second Class"/>
    <s v="KC-16255"/>
    <s v="Karen Carlisle"/>
    <x v="1"/>
    <s v="United States"/>
    <s v="Henderson"/>
    <x v="0"/>
    <n v="42420"/>
    <x v="0"/>
    <s v="OFF-BI-10003707"/>
    <x v="1"/>
    <x v="8"/>
    <s v="Aluminum Screw Posts"/>
    <n v="76.3"/>
    <n v="5"/>
    <n v="0"/>
    <n v="38.15"/>
  </r>
  <r>
    <n v="2325"/>
    <x v="1141"/>
    <x v="1"/>
    <x v="620"/>
    <n v="41277"/>
    <s v="Second Class"/>
    <s v="KC-16255"/>
    <s v="Karen Carlisle"/>
    <x v="1"/>
    <s v="United States"/>
    <s v="Henderson"/>
    <x v="0"/>
    <n v="42420"/>
    <x v="0"/>
    <s v="OFF-BI-10000977"/>
    <x v="1"/>
    <x v="8"/>
    <s v="Ibico Plastic Spiral Binding Combs"/>
    <n v="364.79999999999995"/>
    <n v="12"/>
    <n v="0"/>
    <n v="167.80799999999999"/>
  </r>
  <r>
    <n v="2326"/>
    <x v="1142"/>
    <x v="1"/>
    <x v="426"/>
    <n v="41171"/>
    <s v="Second Class"/>
    <s v="BM-11575"/>
    <s v="Brendan Murry"/>
    <x v="1"/>
    <s v="United States"/>
    <s v="New York City"/>
    <x v="15"/>
    <n v="10035"/>
    <x v="3"/>
    <s v="OFF-BI-10002082"/>
    <x v="1"/>
    <x v="8"/>
    <s v="GBC Twin Loop Wire Binding Elements"/>
    <n v="79.872000000000014"/>
    <n v="3"/>
    <n v="0.2"/>
    <n v="29.951999999999998"/>
  </r>
  <r>
    <n v="2327"/>
    <x v="1142"/>
    <x v="1"/>
    <x v="426"/>
    <n v="41171"/>
    <s v="Second Class"/>
    <s v="BM-11575"/>
    <s v="Brendan Murry"/>
    <x v="1"/>
    <s v="United States"/>
    <s v="New York City"/>
    <x v="15"/>
    <n v="10035"/>
    <x v="3"/>
    <s v="FUR-BO-10004709"/>
    <x v="0"/>
    <x v="0"/>
    <s v="Bush Westfield Collection Bookcases, Medium Cherry Finish"/>
    <n v="46.384"/>
    <n v="1"/>
    <n v="0.2"/>
    <n v="1.1596000000000011"/>
  </r>
  <r>
    <n v="2328"/>
    <x v="1142"/>
    <x v="1"/>
    <x v="426"/>
    <n v="41171"/>
    <s v="Second Class"/>
    <s v="BM-11575"/>
    <s v="Brendan Murry"/>
    <x v="1"/>
    <s v="United States"/>
    <s v="New York City"/>
    <x v="15"/>
    <n v="10035"/>
    <x v="3"/>
    <s v="OFF-PA-10002365"/>
    <x v="1"/>
    <x v="10"/>
    <s v="Xerox 1967"/>
    <n v="12.96"/>
    <n v="2"/>
    <n v="0"/>
    <n v="6.2208000000000006"/>
  </r>
  <r>
    <n v="2329"/>
    <x v="1143"/>
    <x v="3"/>
    <x v="397"/>
    <n v="41909"/>
    <s v="First Class"/>
    <s v="KN-16705"/>
    <s v="Kristina Nunn"/>
    <x v="2"/>
    <s v="United States"/>
    <s v="Fort Collins"/>
    <x v="22"/>
    <n v="80525"/>
    <x v="1"/>
    <s v="OFF-EN-10004147"/>
    <x v="1"/>
    <x v="12"/>
    <s v="Wausau Papers Astrobrights Colored Envelopes"/>
    <n v="14.352000000000002"/>
    <n v="3"/>
    <n v="0.2"/>
    <n v="5.2026000000000003"/>
  </r>
  <r>
    <n v="2330"/>
    <x v="1144"/>
    <x v="1"/>
    <x v="707"/>
    <n v="41272"/>
    <s v="Standard Class"/>
    <s v="JD-16150"/>
    <s v="Justin Deggeller"/>
    <x v="1"/>
    <s v="United States"/>
    <s v="Philadelphia"/>
    <x v="9"/>
    <n v="19140"/>
    <x v="3"/>
    <s v="FUR-FU-10001468"/>
    <x v="0"/>
    <x v="5"/>
    <s v="Tenex Antistatic Computer Chair Mats"/>
    <n v="547.13599999999997"/>
    <n v="4"/>
    <n v="0.2"/>
    <n v="-68.392000000000053"/>
  </r>
  <r>
    <n v="2331"/>
    <x v="1145"/>
    <x v="0"/>
    <x v="446"/>
    <n v="41544"/>
    <s v="Second Class"/>
    <s v="LA-16780"/>
    <s v="Laura Armstrong"/>
    <x v="1"/>
    <s v="United States"/>
    <s v="Los Angeles"/>
    <x v="1"/>
    <n v="90004"/>
    <x v="1"/>
    <s v="OFF-ST-10000642"/>
    <x v="1"/>
    <x v="4"/>
    <s v="Tennsco Lockers, Gray"/>
    <n v="41.96"/>
    <n v="2"/>
    <n v="0"/>
    <n v="2.9371999999999971"/>
  </r>
  <r>
    <n v="2332"/>
    <x v="1145"/>
    <x v="0"/>
    <x v="446"/>
    <n v="41544"/>
    <s v="Second Class"/>
    <s v="LA-16780"/>
    <s v="Laura Armstrong"/>
    <x v="1"/>
    <s v="United States"/>
    <s v="Los Angeles"/>
    <x v="1"/>
    <n v="90004"/>
    <x v="1"/>
    <s v="OFF-PA-10000380"/>
    <x v="1"/>
    <x v="10"/>
    <s v="REDIFORM Incoming/Outgoing Call Register, 11&quot; X 8 1/2&quot;, 100 Messages"/>
    <n v="41.7"/>
    <n v="5"/>
    <n v="0"/>
    <n v="20.85"/>
  </r>
  <r>
    <n v="2333"/>
    <x v="1146"/>
    <x v="3"/>
    <x v="708"/>
    <n v="41724"/>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n v="41724"/>
    <s v="Standard Class"/>
    <s v="RW-19690"/>
    <s v="Robert Waldorf"/>
    <x v="0"/>
    <s v="United States"/>
    <s v="Lafayette"/>
    <x v="14"/>
    <n v="47905"/>
    <x v="2"/>
    <s v="OFF-PA-10004971"/>
    <x v="1"/>
    <x v="10"/>
    <s v="Xerox 196"/>
    <n v="5.78"/>
    <n v="1"/>
    <n v="0"/>
    <n v="2.8322000000000003"/>
  </r>
  <r>
    <n v="2335"/>
    <x v="1147"/>
    <x v="2"/>
    <x v="587"/>
    <n v="40820"/>
    <s v="Standard Class"/>
    <s v="KW-16570"/>
    <s v="Kelly Williams"/>
    <x v="0"/>
    <s v="United States"/>
    <s v="Clarksville"/>
    <x v="18"/>
    <n v="37042"/>
    <x v="0"/>
    <s v="OFF-AP-10000696"/>
    <x v="1"/>
    <x v="9"/>
    <s v="Holmes Odor Grabber"/>
    <n v="69.216000000000008"/>
    <n v="6"/>
    <n v="0.2"/>
    <n v="11.247599999999995"/>
  </r>
  <r>
    <n v="2336"/>
    <x v="1148"/>
    <x v="3"/>
    <x v="389"/>
    <n v="41984"/>
    <s v="Same Day"/>
    <s v="CC-12220"/>
    <s v="Chris Cortes"/>
    <x v="0"/>
    <s v="United States"/>
    <s v="Fairfield"/>
    <x v="29"/>
    <n v="6824"/>
    <x v="3"/>
    <s v="OFF-EN-10004030"/>
    <x v="1"/>
    <x v="12"/>
    <s v="Convenience Packs of Business Envelopes"/>
    <n v="10.86"/>
    <n v="3"/>
    <n v="0"/>
    <n v="5.1042000000000005"/>
  </r>
  <r>
    <n v="2337"/>
    <x v="1148"/>
    <x v="3"/>
    <x v="389"/>
    <n v="41984"/>
    <s v="Same Day"/>
    <s v="CC-12220"/>
    <s v="Chris Cortes"/>
    <x v="0"/>
    <s v="United States"/>
    <s v="Fairfield"/>
    <x v="29"/>
    <n v="6824"/>
    <x v="3"/>
    <s v="OFF-AP-10000026"/>
    <x v="1"/>
    <x v="9"/>
    <s v="Tripp Lite Isotel 6 Outlet Surge Protector with Fax/Modem Protection"/>
    <n v="426.78999999999996"/>
    <n v="7"/>
    <n v="0"/>
    <n v="123.76909999999995"/>
  </r>
  <r>
    <n v="2338"/>
    <x v="1149"/>
    <x v="2"/>
    <x v="709"/>
    <n v="40778"/>
    <s v="Same Day"/>
    <s v="RH-19495"/>
    <s v="Rick Hansen"/>
    <x v="0"/>
    <s v="United States"/>
    <s v="New York City"/>
    <x v="15"/>
    <n v="10009"/>
    <x v="3"/>
    <s v="OFF-PA-10003936"/>
    <x v="1"/>
    <x v="10"/>
    <s v="Xerox 1994"/>
    <n v="25.92"/>
    <n v="4"/>
    <n v="0"/>
    <n v="12.441600000000001"/>
  </r>
  <r>
    <n v="2339"/>
    <x v="1149"/>
    <x v="2"/>
    <x v="709"/>
    <n v="40778"/>
    <s v="Same Day"/>
    <s v="RH-19495"/>
    <s v="Rick Hansen"/>
    <x v="0"/>
    <s v="United States"/>
    <s v="New York City"/>
    <x v="15"/>
    <n v="10009"/>
    <x v="3"/>
    <s v="OFF-PA-10004530"/>
    <x v="1"/>
    <x v="10"/>
    <s v="Personal Creations Ink Jet Cards and Labels"/>
    <n v="45.92"/>
    <n v="4"/>
    <n v="0"/>
    <n v="22.500800000000002"/>
  </r>
  <r>
    <n v="2340"/>
    <x v="1150"/>
    <x v="2"/>
    <x v="710"/>
    <n v="40779"/>
    <s v="Standard Class"/>
    <s v="JK-15625"/>
    <s v="Jim Karlsson"/>
    <x v="0"/>
    <s v="United States"/>
    <s v="Columbus"/>
    <x v="24"/>
    <n v="43229"/>
    <x v="3"/>
    <s v="OFF-AR-10004930"/>
    <x v="1"/>
    <x v="6"/>
    <s v="Turquoise Lead Holder with Pocket Clip"/>
    <n v="10.72"/>
    <n v="2"/>
    <n v="0.2"/>
    <n v="1.7419999999999987"/>
  </r>
  <r>
    <n v="2341"/>
    <x v="1151"/>
    <x v="0"/>
    <x v="338"/>
    <n v="41594"/>
    <s v="Standard Class"/>
    <s v="DC-13285"/>
    <s v="Debra Catini"/>
    <x v="0"/>
    <s v="United States"/>
    <s v="Warner Robins"/>
    <x v="32"/>
    <n v="31088"/>
    <x v="0"/>
    <s v="OFF-AR-10004999"/>
    <x v="1"/>
    <x v="6"/>
    <s v="Newell 315"/>
    <n v="41.86"/>
    <n v="7"/>
    <n v="0"/>
    <n v="10.465"/>
  </r>
  <r>
    <n v="2342"/>
    <x v="1152"/>
    <x v="2"/>
    <x v="520"/>
    <n v="40911"/>
    <s v="First Class"/>
    <s v="GM-14455"/>
    <s v="Gary Mitchum"/>
    <x v="2"/>
    <s v="United States"/>
    <s v="Franklin"/>
    <x v="31"/>
    <n v="2038"/>
    <x v="3"/>
    <s v="FUR-FU-10002501"/>
    <x v="0"/>
    <x v="5"/>
    <s v="Nu-Dell Executive Frame"/>
    <n v="63.2"/>
    <n v="5"/>
    <n v="0"/>
    <n v="23.384"/>
  </r>
  <r>
    <n v="2343"/>
    <x v="1152"/>
    <x v="2"/>
    <x v="520"/>
    <n v="40911"/>
    <s v="First Class"/>
    <s v="GM-14455"/>
    <s v="Gary Mitchum"/>
    <x v="2"/>
    <s v="United States"/>
    <s v="Franklin"/>
    <x v="31"/>
    <n v="2038"/>
    <x v="3"/>
    <s v="TEC-AC-10000358"/>
    <x v="2"/>
    <x v="11"/>
    <s v="Imation Secure Drive + Hardware Encrypted USB flash drive - 16 GB"/>
    <n v="113.97"/>
    <n v="3"/>
    <n v="0"/>
    <n v="27.352799999999998"/>
  </r>
  <r>
    <n v="2344"/>
    <x v="1153"/>
    <x v="2"/>
    <x v="711"/>
    <n v="40754"/>
    <s v="Second Class"/>
    <s v="CL-11890"/>
    <s v="Carl Ludwig"/>
    <x v="0"/>
    <s v="United States"/>
    <s v="Chicago"/>
    <x v="10"/>
    <n v="60623"/>
    <x v="2"/>
    <s v="OFF-ST-10004804"/>
    <x v="1"/>
    <x v="4"/>
    <s v="Belkin 19&quot; Vented Equipment Shelf, Black"/>
    <n v="123.55199999999999"/>
    <n v="3"/>
    <n v="0.2"/>
    <n v="-29.343599999999995"/>
  </r>
  <r>
    <n v="2345"/>
    <x v="1154"/>
    <x v="0"/>
    <x v="712"/>
    <n v="41333"/>
    <s v="Standard Class"/>
    <s v="PV-18985"/>
    <s v="Paul Van Hugh"/>
    <x v="2"/>
    <s v="United States"/>
    <s v="Milwaukee"/>
    <x v="6"/>
    <n v="53209"/>
    <x v="2"/>
    <s v="OFF-AP-10001205"/>
    <x v="1"/>
    <x v="9"/>
    <s v="Belkin 5 Outlet SurgeMaster Power Centers"/>
    <n v="490.32"/>
    <n v="9"/>
    <n v="0"/>
    <n v="137.28960000000004"/>
  </r>
  <r>
    <n v="2346"/>
    <x v="1155"/>
    <x v="0"/>
    <x v="69"/>
    <n v="41352"/>
    <s v="Standard Class"/>
    <s v="LT-17110"/>
    <s v="Liz Thompson"/>
    <x v="0"/>
    <s v="United States"/>
    <s v="San Antonio"/>
    <x v="5"/>
    <n v="78207"/>
    <x v="2"/>
    <s v="OFF-PA-10000659"/>
    <x v="1"/>
    <x v="10"/>
    <s v="TOPS Carbonless Receipt Book, Four 2-3/4 x 7-1/4 Money Receipts per Page"/>
    <n v="70.08"/>
    <n v="5"/>
    <n v="0.2"/>
    <n v="24.527999999999995"/>
  </r>
  <r>
    <n v="2347"/>
    <x v="1155"/>
    <x v="0"/>
    <x v="69"/>
    <n v="41352"/>
    <s v="Standard Class"/>
    <s v="LT-17110"/>
    <s v="Liz Thompson"/>
    <x v="0"/>
    <s v="United States"/>
    <s v="San Antonio"/>
    <x v="5"/>
    <n v="78207"/>
    <x v="2"/>
    <s v="OFF-BI-10004141"/>
    <x v="1"/>
    <x v="8"/>
    <s v="Insertable Tab Indexes For Data Binders"/>
    <n v="1.2719999999999998"/>
    <n v="2"/>
    <n v="0.8"/>
    <n v="-2.1624000000000012"/>
  </r>
  <r>
    <n v="2348"/>
    <x v="1155"/>
    <x v="0"/>
    <x v="69"/>
    <n v="41352"/>
    <s v="Standard Class"/>
    <s v="LT-17110"/>
    <s v="Liz Thompson"/>
    <x v="0"/>
    <s v="United States"/>
    <s v="San Antonio"/>
    <x v="5"/>
    <n v="78207"/>
    <x v="2"/>
    <s v="FUR-TA-10004619"/>
    <x v="0"/>
    <x v="3"/>
    <s v="Hon Non-Folding Utility Tables"/>
    <n v="557.58500000000004"/>
    <n v="5"/>
    <n v="0.3"/>
    <n v="0"/>
  </r>
  <r>
    <n v="2349"/>
    <x v="1156"/>
    <x v="3"/>
    <x v="574"/>
    <n v="41977"/>
    <s v="Same Day"/>
    <s v="AM-10360"/>
    <s v="Alice McCarthy"/>
    <x v="1"/>
    <s v="United States"/>
    <s v="Los Angeles"/>
    <x v="1"/>
    <n v="90032"/>
    <x v="1"/>
    <s v="OFF-BI-10004187"/>
    <x v="1"/>
    <x v="8"/>
    <s v="Staples"/>
    <n v="9.0240000000000009"/>
    <n v="6"/>
    <n v="0.2"/>
    <n v="3.1583999999999985"/>
  </r>
  <r>
    <n v="2350"/>
    <x v="1156"/>
    <x v="3"/>
    <x v="574"/>
    <n v="41977"/>
    <s v="Same Day"/>
    <s v="AM-10360"/>
    <s v="Alice McCarthy"/>
    <x v="1"/>
    <s v="United States"/>
    <s v="Los Angeles"/>
    <x v="1"/>
    <n v="90032"/>
    <x v="1"/>
    <s v="OFF-BI-10000632"/>
    <x v="1"/>
    <x v="8"/>
    <s v="Satellite Sectional Post Binders"/>
    <n v="69.456000000000003"/>
    <n v="2"/>
    <n v="0.2"/>
    <n v="22.573199999999996"/>
  </r>
  <r>
    <n v="2351"/>
    <x v="1156"/>
    <x v="3"/>
    <x v="574"/>
    <n v="41977"/>
    <s v="Same Day"/>
    <s v="AM-10360"/>
    <s v="Alice McCarthy"/>
    <x v="1"/>
    <s v="United States"/>
    <s v="Los Angeles"/>
    <x v="1"/>
    <n v="90032"/>
    <x v="1"/>
    <s v="OFF-PA-10003724"/>
    <x v="1"/>
    <x v="10"/>
    <s v="Wirebound Message Book, 4 per Page"/>
    <n v="10.86"/>
    <n v="2"/>
    <n v="0"/>
    <n v="5.3213999999999997"/>
  </r>
  <r>
    <n v="2352"/>
    <x v="1156"/>
    <x v="3"/>
    <x v="574"/>
    <n v="41977"/>
    <s v="Same Day"/>
    <s v="AM-10360"/>
    <s v="Alice McCarthy"/>
    <x v="1"/>
    <s v="United States"/>
    <s v="Los Angeles"/>
    <x v="1"/>
    <n v="90032"/>
    <x v="1"/>
    <s v="OFF-AP-10002765"/>
    <x v="1"/>
    <x v="9"/>
    <s v="Fellowes Advanced Computer Series Surge Protectors"/>
    <n v="79.47"/>
    <n v="3"/>
    <n v="0"/>
    <n v="22.251600000000003"/>
  </r>
  <r>
    <n v="2353"/>
    <x v="1156"/>
    <x v="3"/>
    <x v="574"/>
    <n v="41977"/>
    <s v="Same Day"/>
    <s v="AM-10360"/>
    <s v="Alice McCarthy"/>
    <x v="1"/>
    <s v="United States"/>
    <s v="Los Angeles"/>
    <x v="1"/>
    <n v="90032"/>
    <x v="1"/>
    <s v="OFF-AR-10001868"/>
    <x v="1"/>
    <x v="6"/>
    <s v="Prang Dustless Chalk Sticks"/>
    <n v="10.08"/>
    <n v="6"/>
    <n v="0"/>
    <n v="5.04"/>
  </r>
  <r>
    <n v="2354"/>
    <x v="1157"/>
    <x v="1"/>
    <x v="284"/>
    <n v="41154"/>
    <s v="First Class"/>
    <s v="SC-20260"/>
    <s v="Scott Cohen"/>
    <x v="1"/>
    <s v="United States"/>
    <s v="San Francisco"/>
    <x v="1"/>
    <n v="94122"/>
    <x v="1"/>
    <s v="FUR-BO-10002545"/>
    <x v="0"/>
    <x v="0"/>
    <s v="Atlantic Metals Mobile 3-Shelf Bookcases, Custom Colors"/>
    <n v="1552.8309999999999"/>
    <n v="7"/>
    <n v="0.15"/>
    <n v="200.95460000000008"/>
  </r>
  <r>
    <n v="2355"/>
    <x v="1157"/>
    <x v="1"/>
    <x v="284"/>
    <n v="41154"/>
    <s v="First Class"/>
    <s v="SC-20260"/>
    <s v="Scott Cohen"/>
    <x v="1"/>
    <s v="United States"/>
    <s v="San Francisco"/>
    <x v="1"/>
    <n v="94122"/>
    <x v="1"/>
    <s v="OFF-BI-10002735"/>
    <x v="1"/>
    <x v="8"/>
    <s v="GBC Prestige Therm-A-Bind Covers"/>
    <n v="137.24"/>
    <n v="5"/>
    <n v="0.2"/>
    <n v="46.3185"/>
  </r>
  <r>
    <n v="2356"/>
    <x v="1157"/>
    <x v="1"/>
    <x v="284"/>
    <n v="41154"/>
    <s v="First Class"/>
    <s v="SC-20260"/>
    <s v="Scott Cohen"/>
    <x v="1"/>
    <s v="United States"/>
    <s v="San Francisco"/>
    <x v="1"/>
    <n v="94122"/>
    <x v="1"/>
    <s v="TEC-AC-10004864"/>
    <x v="2"/>
    <x v="11"/>
    <s v="Memorex Micro Travel Drive 32 GB"/>
    <n v="36.51"/>
    <n v="1"/>
    <n v="0"/>
    <n v="15.699300000000001"/>
  </r>
  <r>
    <n v="2357"/>
    <x v="1157"/>
    <x v="1"/>
    <x v="284"/>
    <n v="41154"/>
    <s v="First Class"/>
    <s v="SC-20260"/>
    <s v="Scott Cohen"/>
    <x v="1"/>
    <s v="United States"/>
    <s v="San Francisco"/>
    <x v="1"/>
    <n v="94122"/>
    <x v="1"/>
    <s v="TEC-MA-10000597"/>
    <x v="2"/>
    <x v="15"/>
    <s v="Lexmark S315 Color Inkjet Printer"/>
    <n v="239.976"/>
    <n v="3"/>
    <n v="0.2"/>
    <n v="80.991899999999987"/>
  </r>
  <r>
    <n v="2358"/>
    <x v="1158"/>
    <x v="2"/>
    <x v="461"/>
    <n v="40623"/>
    <s v="Standard Class"/>
    <s v="CP-12340"/>
    <s v="Christine Phan"/>
    <x v="1"/>
    <s v="United States"/>
    <s v="New York City"/>
    <x v="15"/>
    <n v="10024"/>
    <x v="3"/>
    <s v="FUR-TA-10003473"/>
    <x v="0"/>
    <x v="3"/>
    <s v="Bretford Rectangular Conference Table Tops"/>
    <n v="1579.7460000000001"/>
    <n v="7"/>
    <n v="0.4"/>
    <n v="-447.59469999999988"/>
  </r>
  <r>
    <n v="2359"/>
    <x v="1158"/>
    <x v="2"/>
    <x v="461"/>
    <n v="40623"/>
    <s v="Standard Class"/>
    <s v="CP-12340"/>
    <s v="Christine Phan"/>
    <x v="1"/>
    <s v="United States"/>
    <s v="New York City"/>
    <x v="15"/>
    <n v="10024"/>
    <x v="3"/>
    <s v="FUR-TA-10001950"/>
    <x v="0"/>
    <x v="3"/>
    <s v="Balt Solid Wood Round Tables"/>
    <n v="1071.576"/>
    <n v="4"/>
    <n v="0.4"/>
    <n v="-553.64760000000001"/>
  </r>
  <r>
    <n v="2360"/>
    <x v="1158"/>
    <x v="2"/>
    <x v="461"/>
    <n v="40623"/>
    <s v="Standard Class"/>
    <s v="CP-12340"/>
    <s v="Christine Phan"/>
    <x v="1"/>
    <s v="United States"/>
    <s v="New York City"/>
    <x v="15"/>
    <n v="10024"/>
    <x v="3"/>
    <s v="FUR-TA-10004175"/>
    <x v="0"/>
    <x v="3"/>
    <s v="Hon 30&quot; x 60&quot; Table with Locking Drawer"/>
    <n v="613.90800000000002"/>
    <n v="3"/>
    <n v="0.4"/>
    <n v="-122.78160000000003"/>
  </r>
  <r>
    <n v="2361"/>
    <x v="1158"/>
    <x v="2"/>
    <x v="461"/>
    <n v="40623"/>
    <s v="Standard Class"/>
    <s v="CP-12340"/>
    <s v="Christine Phan"/>
    <x v="1"/>
    <s v="United States"/>
    <s v="New York City"/>
    <x v="15"/>
    <n v="10024"/>
    <x v="3"/>
    <s v="OFF-PA-10002960"/>
    <x v="1"/>
    <x v="10"/>
    <s v="Xerox 1926"/>
    <n v="34.86"/>
    <n v="7"/>
    <n v="0"/>
    <n v="16.3842"/>
  </r>
  <r>
    <n v="2362"/>
    <x v="1158"/>
    <x v="2"/>
    <x v="461"/>
    <n v="40623"/>
    <s v="Standard Class"/>
    <s v="CP-12340"/>
    <s v="Christine Phan"/>
    <x v="1"/>
    <s v="United States"/>
    <s v="New York City"/>
    <x v="15"/>
    <n v="10024"/>
    <x v="3"/>
    <s v="OFF-PA-10000919"/>
    <x v="1"/>
    <x v="10"/>
    <s v="Xerox 1918"/>
    <n v="155.04"/>
    <n v="4"/>
    <n v="0"/>
    <n v="75.9696"/>
  </r>
  <r>
    <n v="2363"/>
    <x v="1159"/>
    <x v="3"/>
    <x v="513"/>
    <n v="41750"/>
    <s v="Standard Class"/>
    <s v="RF-19840"/>
    <s v="Roy Französisch"/>
    <x v="0"/>
    <s v="United States"/>
    <s v="Columbus"/>
    <x v="24"/>
    <n v="43229"/>
    <x v="3"/>
    <s v="OFF-BI-10001553"/>
    <x v="1"/>
    <x v="8"/>
    <s v="SpineVue Locking Slant-D Ring Binders by Cardinal"/>
    <n v="13.710000000000003"/>
    <n v="5"/>
    <n v="0.7"/>
    <n v="-10.053999999999998"/>
  </r>
  <r>
    <n v="2364"/>
    <x v="1160"/>
    <x v="0"/>
    <x v="69"/>
    <n v="41352"/>
    <s v="Standard Class"/>
    <s v="AB-10060"/>
    <s v="Adam Bellavance"/>
    <x v="2"/>
    <s v="United States"/>
    <s v="Waynesboro"/>
    <x v="17"/>
    <n v="22980"/>
    <x v="0"/>
    <s v="FUR-FU-10004864"/>
    <x v="0"/>
    <x v="5"/>
    <s v="Howard Miller 14-1/2&quot; Diameter Chrome Round Wall Clock"/>
    <n v="127.88"/>
    <n v="2"/>
    <n v="0"/>
    <n v="40.921599999999998"/>
  </r>
  <r>
    <n v="2365"/>
    <x v="1160"/>
    <x v="0"/>
    <x v="69"/>
    <n v="41352"/>
    <s v="Standard Class"/>
    <s v="AB-10060"/>
    <s v="Adam Bellavance"/>
    <x v="2"/>
    <s v="United States"/>
    <s v="Waynesboro"/>
    <x v="17"/>
    <n v="22980"/>
    <x v="0"/>
    <s v="OFF-AP-10004540"/>
    <x v="1"/>
    <x v="9"/>
    <s v="Eureka The Boss Lite 10-Amp Upright Vacuum, Blue"/>
    <n v="160.32"/>
    <n v="2"/>
    <n v="0"/>
    <n v="44.889600000000002"/>
  </r>
  <r>
    <n v="2366"/>
    <x v="1160"/>
    <x v="0"/>
    <x v="69"/>
    <n v="41352"/>
    <s v="Standard Class"/>
    <s v="AB-10060"/>
    <s v="Adam Bellavance"/>
    <x v="2"/>
    <s v="United States"/>
    <s v="Waynesboro"/>
    <x v="17"/>
    <n v="22980"/>
    <x v="0"/>
    <s v="OFF-BI-10004965"/>
    <x v="1"/>
    <x v="8"/>
    <s v="Ibico Covers for Plastic or Wire Binding Elements"/>
    <n v="46"/>
    <n v="4"/>
    <n v="0"/>
    <n v="20.7"/>
  </r>
  <r>
    <n v="2367"/>
    <x v="1161"/>
    <x v="2"/>
    <x v="156"/>
    <n v="40873"/>
    <s v="Second Class"/>
    <s v="EH-13990"/>
    <s v="Erica Hackney"/>
    <x v="0"/>
    <s v="United States"/>
    <s v="Sacramento"/>
    <x v="1"/>
    <n v="95823"/>
    <x v="1"/>
    <s v="FUR-CH-10001714"/>
    <x v="0"/>
    <x v="1"/>
    <s v="Global Leather &amp; Oak Executive Chair, Burgundy"/>
    <n v="120.71199999999999"/>
    <n v="1"/>
    <n v="0.2"/>
    <n v="-18.106799999999993"/>
  </r>
  <r>
    <n v="2368"/>
    <x v="1162"/>
    <x v="3"/>
    <x v="516"/>
    <n v="41684"/>
    <s v="First Class"/>
    <s v="MN-17935"/>
    <s v="Michael Nguyen"/>
    <x v="0"/>
    <s v="United States"/>
    <s v="Clinton"/>
    <x v="39"/>
    <n v="20735"/>
    <x v="3"/>
    <s v="OFF-PA-10002464"/>
    <x v="1"/>
    <x v="10"/>
    <s v="HP Office Recycled Paper (20Lb. and 87 Bright)"/>
    <n v="23.12"/>
    <n v="4"/>
    <n v="0"/>
    <n v="11.328800000000001"/>
  </r>
  <r>
    <n v="2369"/>
    <x v="1163"/>
    <x v="0"/>
    <x v="713"/>
    <n v="41545"/>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n v="41545"/>
    <s v="Standard Class"/>
    <s v="KL-16555"/>
    <s v="Kelly Lampkin"/>
    <x v="1"/>
    <s v="United States"/>
    <s v="Fairfield"/>
    <x v="24"/>
    <n v="45014"/>
    <x v="3"/>
    <s v="OFF-AR-10000315"/>
    <x v="1"/>
    <x v="6"/>
    <s v="Dixon Ticonderoga Maple Cedar Pencil, #2"/>
    <n v="4.9119999999999999"/>
    <n v="2"/>
    <n v="0.2"/>
    <n v="0.30700000000000016"/>
  </r>
  <r>
    <n v="2371"/>
    <x v="1164"/>
    <x v="3"/>
    <x v="437"/>
    <n v="41830"/>
    <s v="Second Class"/>
    <s v="MP-17965"/>
    <s v="Michael Paige"/>
    <x v="1"/>
    <s v="United States"/>
    <s v="Warwick"/>
    <x v="34"/>
    <n v="2886"/>
    <x v="3"/>
    <s v="TEC-AC-10004353"/>
    <x v="2"/>
    <x v="11"/>
    <s v="Hypercom P1300 Pinpad"/>
    <n v="252"/>
    <n v="4"/>
    <n v="0"/>
    <n v="93.240000000000009"/>
  </r>
  <r>
    <n v="2372"/>
    <x v="1165"/>
    <x v="0"/>
    <x v="274"/>
    <n v="41467"/>
    <s v="Second Class"/>
    <s v="BF-11020"/>
    <s v="Barry Französisch"/>
    <x v="1"/>
    <s v="United States"/>
    <s v="Aurora"/>
    <x v="10"/>
    <n v="60505"/>
    <x v="2"/>
    <s v="FUR-FU-10004973"/>
    <x v="0"/>
    <x v="5"/>
    <s v="Flat Face Poster Frame"/>
    <n v="60.288000000000004"/>
    <n v="8"/>
    <n v="0.6"/>
    <n v="-27.129599999999996"/>
  </r>
  <r>
    <n v="2373"/>
    <x v="1165"/>
    <x v="0"/>
    <x v="274"/>
    <n v="41467"/>
    <s v="Second Class"/>
    <s v="BF-11020"/>
    <s v="Barry Französisch"/>
    <x v="1"/>
    <s v="United States"/>
    <s v="Aurora"/>
    <x v="10"/>
    <n v="60505"/>
    <x v="2"/>
    <s v="OFF-FA-10000936"/>
    <x v="1"/>
    <x v="13"/>
    <s v="Acco Hot Clips Clips to Go"/>
    <n v="2.6320000000000001"/>
    <n v="1"/>
    <n v="0.2"/>
    <n v="0.8224999999999999"/>
  </r>
  <r>
    <n v="2374"/>
    <x v="1165"/>
    <x v="0"/>
    <x v="274"/>
    <n v="41467"/>
    <s v="Second Class"/>
    <s v="BF-11020"/>
    <s v="Barry Französisch"/>
    <x v="1"/>
    <s v="United States"/>
    <s v="Aurora"/>
    <x v="10"/>
    <n v="60505"/>
    <x v="2"/>
    <s v="OFF-PA-10001609"/>
    <x v="1"/>
    <x v="10"/>
    <s v="Tops Wirebound Message Log Books"/>
    <n v="23.688000000000002"/>
    <n v="9"/>
    <n v="0.2"/>
    <n v="7.698599999999999"/>
  </r>
  <r>
    <n v="2375"/>
    <x v="1165"/>
    <x v="0"/>
    <x v="274"/>
    <n v="41467"/>
    <s v="Second Class"/>
    <s v="BF-11020"/>
    <s v="Barry Französisch"/>
    <x v="1"/>
    <s v="United States"/>
    <s v="Aurora"/>
    <x v="10"/>
    <n v="60505"/>
    <x v="2"/>
    <s v="FUR-CH-10000785"/>
    <x v="0"/>
    <x v="1"/>
    <s v="Global Ergonomic Managers Chair"/>
    <n v="253.37199999999996"/>
    <n v="2"/>
    <n v="0.3"/>
    <n v="-14.478399999999993"/>
  </r>
  <r>
    <n v="2376"/>
    <x v="1166"/>
    <x v="3"/>
    <x v="714"/>
    <n v="41670"/>
    <s v="Standard Class"/>
    <s v="TP-21130"/>
    <s v="Theone Pippenger"/>
    <x v="0"/>
    <s v="United States"/>
    <s v="Smyrna"/>
    <x v="32"/>
    <n v="30080"/>
    <x v="0"/>
    <s v="OFF-FA-10000053"/>
    <x v="1"/>
    <x v="13"/>
    <s v="Revere Boxed Rubber Bands by Revere"/>
    <n v="5.67"/>
    <n v="3"/>
    <n v="0"/>
    <n v="0.11340000000000017"/>
  </r>
  <r>
    <n v="2377"/>
    <x v="1167"/>
    <x v="2"/>
    <x v="710"/>
    <n v="40776"/>
    <s v="Second Class"/>
    <s v="MS-17770"/>
    <s v="Maxwell Schwartz"/>
    <x v="0"/>
    <s v="United States"/>
    <s v="Columbus"/>
    <x v="24"/>
    <n v="43229"/>
    <x v="3"/>
    <s v="OFF-BI-10001718"/>
    <x v="1"/>
    <x v="8"/>
    <s v="GBC DocuBind P50 Personal Binding Machine"/>
    <n v="76.77600000000001"/>
    <n v="4"/>
    <n v="0.7"/>
    <n v="-58.861599999999981"/>
  </r>
  <r>
    <n v="2378"/>
    <x v="1167"/>
    <x v="2"/>
    <x v="710"/>
    <n v="40776"/>
    <s v="Second Class"/>
    <s v="MS-17770"/>
    <s v="Maxwell Schwartz"/>
    <x v="0"/>
    <s v="United States"/>
    <s v="Columbus"/>
    <x v="24"/>
    <n v="43229"/>
    <x v="3"/>
    <s v="OFF-SU-10004768"/>
    <x v="1"/>
    <x v="14"/>
    <s v="Acme Kleencut Forged Steel Scissors"/>
    <n v="9.1840000000000011"/>
    <n v="2"/>
    <n v="0.2"/>
    <n v="1.1479999999999988"/>
  </r>
  <r>
    <n v="2379"/>
    <x v="1168"/>
    <x v="1"/>
    <x v="401"/>
    <n v="41254"/>
    <s v="Standard Class"/>
    <s v="KM-16375"/>
    <s v="Katherine Murray"/>
    <x v="2"/>
    <s v="United States"/>
    <s v="Thousand Oaks"/>
    <x v="1"/>
    <n v="91360"/>
    <x v="1"/>
    <s v="OFF-PA-10003883"/>
    <x v="1"/>
    <x v="10"/>
    <s v="Message Book, Phone, Wirebound Standard Line Memo, 2 3/4&quot; X 5&quot;"/>
    <n v="32.75"/>
    <n v="5"/>
    <n v="0"/>
    <n v="15.065"/>
  </r>
  <r>
    <n v="2380"/>
    <x v="1169"/>
    <x v="0"/>
    <x v="715"/>
    <n v="41405"/>
    <s v="Standard Class"/>
    <s v="BE-11455"/>
    <s v="Brad Eason"/>
    <x v="2"/>
    <s v="United States"/>
    <s v="Lorain"/>
    <x v="24"/>
    <n v="44052"/>
    <x v="3"/>
    <s v="OFF-FA-10004248"/>
    <x v="1"/>
    <x v="13"/>
    <s v="Advantus T-Pin Paper Clips"/>
    <n v="7.2160000000000002"/>
    <n v="2"/>
    <n v="0.2"/>
    <n v="1.7138000000000002"/>
  </r>
  <r>
    <n v="2381"/>
    <x v="1169"/>
    <x v="0"/>
    <x v="715"/>
    <n v="41405"/>
    <s v="Standard Class"/>
    <s v="BE-11455"/>
    <s v="Brad Eason"/>
    <x v="2"/>
    <s v="United States"/>
    <s v="Lorain"/>
    <x v="24"/>
    <n v="44052"/>
    <x v="3"/>
    <s v="OFF-PA-10002581"/>
    <x v="1"/>
    <x v="10"/>
    <s v="Xerox 1951"/>
    <n v="49.568000000000005"/>
    <n v="2"/>
    <n v="0.2"/>
    <n v="15.489999999999997"/>
  </r>
  <r>
    <n v="2382"/>
    <x v="1169"/>
    <x v="0"/>
    <x v="715"/>
    <n v="41405"/>
    <s v="Standard Class"/>
    <s v="BE-11455"/>
    <s v="Brad Eason"/>
    <x v="2"/>
    <s v="United States"/>
    <s v="Lorain"/>
    <x v="24"/>
    <n v="44052"/>
    <x v="3"/>
    <s v="FUR-FU-10004848"/>
    <x v="0"/>
    <x v="5"/>
    <s v="DAX Solid Wood Frames"/>
    <n v="54.711999999999996"/>
    <n v="7"/>
    <n v="0.2"/>
    <n v="11.626299999999999"/>
  </r>
  <r>
    <n v="2383"/>
    <x v="1170"/>
    <x v="3"/>
    <x v="613"/>
    <n v="41725"/>
    <s v="First Class"/>
    <s v="CV-12295"/>
    <s v="Christina VanderZanden"/>
    <x v="0"/>
    <s v="United States"/>
    <s v="Fresno"/>
    <x v="1"/>
    <n v="93727"/>
    <x v="1"/>
    <s v="OFF-AP-10002403"/>
    <x v="1"/>
    <x v="9"/>
    <s v="Acco Smartsocket Color-Coded Six-Outlet AC Adapter Model Surge Protectors"/>
    <n v="176.04"/>
    <n v="4"/>
    <n v="0"/>
    <n v="45.770399999999995"/>
  </r>
  <r>
    <n v="2384"/>
    <x v="1170"/>
    <x v="3"/>
    <x v="613"/>
    <n v="41725"/>
    <s v="First Class"/>
    <s v="CV-12295"/>
    <s v="Christina VanderZanden"/>
    <x v="0"/>
    <s v="United States"/>
    <s v="Fresno"/>
    <x v="1"/>
    <n v="93727"/>
    <x v="1"/>
    <s v="OFF-AR-10003087"/>
    <x v="1"/>
    <x v="6"/>
    <s v="Staples"/>
    <n v="16.02"/>
    <n v="9"/>
    <n v="0"/>
    <n v="4.4855999999999998"/>
  </r>
  <r>
    <n v="2385"/>
    <x v="1170"/>
    <x v="3"/>
    <x v="613"/>
    <n v="41725"/>
    <s v="First Class"/>
    <s v="CV-12295"/>
    <s v="Christina VanderZanden"/>
    <x v="0"/>
    <s v="United States"/>
    <s v="Fresno"/>
    <x v="1"/>
    <n v="93727"/>
    <x v="1"/>
    <s v="OFF-BI-10002026"/>
    <x v="1"/>
    <x v="8"/>
    <s v="Avery Arch Ring Binders"/>
    <n v="185.92000000000002"/>
    <n v="4"/>
    <n v="0.2"/>
    <n v="62.74799999999999"/>
  </r>
  <r>
    <n v="2386"/>
    <x v="1170"/>
    <x v="3"/>
    <x v="613"/>
    <n v="41725"/>
    <s v="First Class"/>
    <s v="CV-12295"/>
    <s v="Christina VanderZanden"/>
    <x v="0"/>
    <s v="United States"/>
    <s v="Fresno"/>
    <x v="1"/>
    <n v="93727"/>
    <x v="1"/>
    <s v="TEC-PH-10000141"/>
    <x v="2"/>
    <x v="7"/>
    <s v="Clearsounds A400"/>
    <n v="211.16800000000001"/>
    <n v="4"/>
    <n v="0.2"/>
    <n v="15.837600000000009"/>
  </r>
  <r>
    <n v="2387"/>
    <x v="1170"/>
    <x v="3"/>
    <x v="613"/>
    <n v="41725"/>
    <s v="First Class"/>
    <s v="CV-12295"/>
    <s v="Christina VanderZanden"/>
    <x v="0"/>
    <s v="United States"/>
    <s v="Fresno"/>
    <x v="1"/>
    <n v="93727"/>
    <x v="1"/>
    <s v="TEC-CO-10000971"/>
    <x v="2"/>
    <x v="16"/>
    <s v="Hewlett Packard 310 Color Digital Copier"/>
    <n v="479.98400000000004"/>
    <n v="2"/>
    <n v="0.2"/>
    <n v="59.997999999999962"/>
  </r>
  <r>
    <n v="2388"/>
    <x v="1171"/>
    <x v="1"/>
    <x v="295"/>
    <n v="41258"/>
    <s v="First Class"/>
    <s v="DK-13375"/>
    <s v="Dennis Kane"/>
    <x v="0"/>
    <s v="United States"/>
    <s v="San Diego"/>
    <x v="1"/>
    <n v="92105"/>
    <x v="1"/>
    <s v="OFF-FA-10001229"/>
    <x v="1"/>
    <x v="13"/>
    <s v="Staples"/>
    <n v="7.86"/>
    <n v="2"/>
    <n v="0"/>
    <n v="3.6155999999999997"/>
  </r>
  <r>
    <n v="2389"/>
    <x v="1171"/>
    <x v="1"/>
    <x v="295"/>
    <n v="41258"/>
    <s v="First Class"/>
    <s v="DK-13375"/>
    <s v="Dennis Kane"/>
    <x v="0"/>
    <s v="United States"/>
    <s v="San Diego"/>
    <x v="1"/>
    <n v="92105"/>
    <x v="1"/>
    <s v="OFF-BI-10002437"/>
    <x v="1"/>
    <x v="8"/>
    <s v="Recycled Premium Regency Composition Covers"/>
    <n v="24.448"/>
    <n v="2"/>
    <n v="0.2"/>
    <n v="8.8623999999999992"/>
  </r>
  <r>
    <n v="2390"/>
    <x v="1172"/>
    <x v="1"/>
    <x v="401"/>
    <n v="41253"/>
    <s v="Standard Class"/>
    <s v="SG-20605"/>
    <s v="Speros Goranitis"/>
    <x v="0"/>
    <s v="United States"/>
    <s v="New York City"/>
    <x v="15"/>
    <n v="10009"/>
    <x v="3"/>
    <s v="OFF-PA-10004255"/>
    <x v="1"/>
    <x v="10"/>
    <s v="Xerox 219"/>
    <n v="6.48"/>
    <n v="1"/>
    <n v="0"/>
    <n v="3.1104000000000003"/>
  </r>
  <r>
    <n v="2391"/>
    <x v="1172"/>
    <x v="1"/>
    <x v="401"/>
    <n v="41253"/>
    <s v="Standard Class"/>
    <s v="SG-20605"/>
    <s v="Speros Goranitis"/>
    <x v="0"/>
    <s v="United States"/>
    <s v="New York City"/>
    <x v="15"/>
    <n v="10009"/>
    <x v="3"/>
    <s v="OFF-PA-10001184"/>
    <x v="1"/>
    <x v="10"/>
    <s v="Xerox 1903"/>
    <n v="41.86"/>
    <n v="7"/>
    <n v="0"/>
    <n v="20.511400000000002"/>
  </r>
  <r>
    <n v="2392"/>
    <x v="1172"/>
    <x v="1"/>
    <x v="401"/>
    <n v="41253"/>
    <s v="Standard Class"/>
    <s v="SG-20605"/>
    <s v="Speros Goranitis"/>
    <x v="0"/>
    <s v="United States"/>
    <s v="New York City"/>
    <x v="15"/>
    <n v="10009"/>
    <x v="3"/>
    <s v="TEC-AC-10002637"/>
    <x v="2"/>
    <x v="11"/>
    <s v="Logitech VX Revolution Cordless Laser Mouse for Notebooks (Black)"/>
    <n v="1619.91"/>
    <n v="9"/>
    <n v="0"/>
    <n v="97.194599999999923"/>
  </r>
  <r>
    <n v="2393"/>
    <x v="1172"/>
    <x v="1"/>
    <x v="401"/>
    <n v="41253"/>
    <s v="Standard Class"/>
    <s v="SG-20605"/>
    <s v="Speros Goranitis"/>
    <x v="0"/>
    <s v="United States"/>
    <s v="New York City"/>
    <x v="15"/>
    <n v="10009"/>
    <x v="3"/>
    <s v="FUR-FU-10002878"/>
    <x v="0"/>
    <x v="5"/>
    <s v="Seth Thomas 14&quot; Day/Date Wall Clock"/>
    <n v="113.92"/>
    <n v="4"/>
    <n v="0"/>
    <n v="42.150400000000005"/>
  </r>
  <r>
    <n v="2394"/>
    <x v="1173"/>
    <x v="0"/>
    <x v="716"/>
    <n v="41357"/>
    <s v="Standard Class"/>
    <s v="CS-12355"/>
    <s v="Christine Sundaresam"/>
    <x v="0"/>
    <s v="United States"/>
    <s v="Malden"/>
    <x v="31"/>
    <n v="2148"/>
    <x v="3"/>
    <s v="OFF-AR-10000588"/>
    <x v="1"/>
    <x v="6"/>
    <s v="Newell 345"/>
    <n v="39.68"/>
    <n v="2"/>
    <n v="0"/>
    <n v="10.316800000000001"/>
  </r>
  <r>
    <n v="2395"/>
    <x v="1174"/>
    <x v="1"/>
    <x v="717"/>
    <n v="41232"/>
    <s v="Standard Class"/>
    <s v="PJ-18835"/>
    <s v="Patrick Jones"/>
    <x v="1"/>
    <s v="United States"/>
    <s v="New York City"/>
    <x v="15"/>
    <n v="10035"/>
    <x v="3"/>
    <s v="TEC-AC-10002217"/>
    <x v="2"/>
    <x v="11"/>
    <s v="Imation Clip USB flash drive - 8 GB"/>
    <n v="37.6"/>
    <n v="2"/>
    <n v="0"/>
    <n v="2.2560000000000002"/>
  </r>
  <r>
    <n v="2396"/>
    <x v="1174"/>
    <x v="1"/>
    <x v="717"/>
    <n v="41232"/>
    <s v="Standard Class"/>
    <s v="PJ-18835"/>
    <s v="Patrick Jones"/>
    <x v="1"/>
    <s v="United States"/>
    <s v="New York City"/>
    <x v="15"/>
    <n v="10035"/>
    <x v="3"/>
    <s v="TEC-AC-10001267"/>
    <x v="2"/>
    <x v="11"/>
    <s v="Imation 32GB Pocket Pro USB 3.0 Flash Drive - 32 GB - Black - 1 P ..."/>
    <n v="59.9"/>
    <n v="2"/>
    <n v="0"/>
    <n v="23.96"/>
  </r>
  <r>
    <n v="2397"/>
    <x v="1174"/>
    <x v="1"/>
    <x v="717"/>
    <n v="41232"/>
    <s v="Standard Class"/>
    <s v="PJ-18835"/>
    <s v="Patrick Jones"/>
    <x v="1"/>
    <s v="United States"/>
    <s v="New York City"/>
    <x v="15"/>
    <n v="10035"/>
    <x v="3"/>
    <s v="OFF-PA-10004041"/>
    <x v="1"/>
    <x v="10"/>
    <s v="It's Hot Message Books with Stickers, 2 3/4&quot; x 5&quot;"/>
    <n v="37"/>
    <n v="5"/>
    <n v="0"/>
    <n v="16.649999999999999"/>
  </r>
  <r>
    <n v="2398"/>
    <x v="1175"/>
    <x v="3"/>
    <x v="718"/>
    <n v="41868"/>
    <s v="Second Class"/>
    <s v="NP-18700"/>
    <s v="Nora Preis"/>
    <x v="0"/>
    <s v="United States"/>
    <s v="San Francisco"/>
    <x v="1"/>
    <n v="94109"/>
    <x v="1"/>
    <s v="OFF-LA-10001613"/>
    <x v="1"/>
    <x v="2"/>
    <s v="Avery File Folder Labels"/>
    <n v="5.76"/>
    <n v="2"/>
    <n v="0"/>
    <n v="2.8224"/>
  </r>
  <r>
    <n v="2399"/>
    <x v="1175"/>
    <x v="3"/>
    <x v="718"/>
    <n v="41868"/>
    <s v="Second Class"/>
    <s v="NP-18700"/>
    <s v="Nora Preis"/>
    <x v="0"/>
    <s v="United States"/>
    <s v="San Francisco"/>
    <x v="1"/>
    <n v="94109"/>
    <x v="1"/>
    <s v="OFF-AR-10000246"/>
    <x v="1"/>
    <x v="6"/>
    <s v="Newell 318"/>
    <n v="16.68"/>
    <n v="6"/>
    <n v="0"/>
    <n v="4.3367999999999993"/>
  </r>
  <r>
    <n v="2400"/>
    <x v="1176"/>
    <x v="3"/>
    <x v="428"/>
    <n v="41898"/>
    <s v="Standard Class"/>
    <s v="SB-20290"/>
    <s v="Sean Braxton"/>
    <x v="1"/>
    <s v="United States"/>
    <s v="Florence"/>
    <x v="20"/>
    <n v="29501"/>
    <x v="0"/>
    <s v="OFF-ST-10001809"/>
    <x v="1"/>
    <x v="4"/>
    <s v="Fellowes Officeware Wire Shelving"/>
    <n v="628.80999999999995"/>
    <n v="7"/>
    <n v="0"/>
    <n v="12.576199999999986"/>
  </r>
  <r>
    <n v="2401"/>
    <x v="1176"/>
    <x v="3"/>
    <x v="428"/>
    <n v="41898"/>
    <s v="Standard Class"/>
    <s v="SB-20290"/>
    <s v="Sean Braxton"/>
    <x v="1"/>
    <s v="United States"/>
    <s v="Florence"/>
    <x v="20"/>
    <n v="29501"/>
    <x v="0"/>
    <s v="OFF-ST-10002214"/>
    <x v="1"/>
    <x v="4"/>
    <s v="X-Rack File for Hanging Folders"/>
    <n v="56.449999999999996"/>
    <n v="5"/>
    <n v="0"/>
    <n v="14.676999999999998"/>
  </r>
  <r>
    <n v="2402"/>
    <x v="1177"/>
    <x v="3"/>
    <x v="719"/>
    <n v="41734"/>
    <s v="Second Class"/>
    <s v="AS-10090"/>
    <s v="Adam Shillingsburg"/>
    <x v="0"/>
    <s v="United States"/>
    <s v="Springfield"/>
    <x v="25"/>
    <n v="65807"/>
    <x v="2"/>
    <s v="OFF-ST-10000649"/>
    <x v="1"/>
    <x v="4"/>
    <s v="Hanging Personal Folder File"/>
    <n v="94.199999999999989"/>
    <n v="6"/>
    <n v="0"/>
    <n v="23.550000000000004"/>
  </r>
  <r>
    <n v="2403"/>
    <x v="1177"/>
    <x v="3"/>
    <x v="719"/>
    <n v="41734"/>
    <s v="Second Class"/>
    <s v="AS-10090"/>
    <s v="Adam Shillingsburg"/>
    <x v="0"/>
    <s v="United States"/>
    <s v="Springfield"/>
    <x v="25"/>
    <n v="65807"/>
    <x v="2"/>
    <s v="OFF-EN-10001990"/>
    <x v="1"/>
    <x v="12"/>
    <s v="Staples"/>
    <n v="28.4"/>
    <n v="5"/>
    <n v="0"/>
    <n v="13.347999999999997"/>
  </r>
  <r>
    <n v="2404"/>
    <x v="1178"/>
    <x v="0"/>
    <x v="720"/>
    <n v="41551"/>
    <s v="Standard Class"/>
    <s v="HM-14860"/>
    <s v="Harry Marie"/>
    <x v="1"/>
    <s v="United States"/>
    <s v="Huntsville"/>
    <x v="5"/>
    <n v="77340"/>
    <x v="2"/>
    <s v="FUR-BO-10000780"/>
    <x v="0"/>
    <x v="0"/>
    <s v="O'Sullivan Plantations 2-Door Library in Landvery Oak"/>
    <n v="956.6647999999999"/>
    <n v="7"/>
    <n v="0.32"/>
    <n v="-225.09759999999991"/>
  </r>
  <r>
    <n v="2405"/>
    <x v="1179"/>
    <x v="3"/>
    <x v="566"/>
    <n v="41924"/>
    <s v="Standard Class"/>
    <s v="MG-18145"/>
    <s v="Mike Gockenbach"/>
    <x v="0"/>
    <s v="United States"/>
    <s v="Los Angeles"/>
    <x v="1"/>
    <n v="90045"/>
    <x v="1"/>
    <s v="TEC-AC-10002049"/>
    <x v="2"/>
    <x v="11"/>
    <s v="Logitech G19 Programmable Gaming Keyboard"/>
    <n v="1115.9099999999999"/>
    <n v="9"/>
    <n v="0"/>
    <n v="200.86379999999991"/>
  </r>
  <r>
    <n v="2406"/>
    <x v="1179"/>
    <x v="3"/>
    <x v="566"/>
    <n v="41924"/>
    <s v="Standard Class"/>
    <s v="MG-18145"/>
    <s v="Mike Gockenbach"/>
    <x v="0"/>
    <s v="United States"/>
    <s v="Los Angeles"/>
    <x v="1"/>
    <n v="90045"/>
    <x v="1"/>
    <s v="TEC-PH-10003555"/>
    <x v="2"/>
    <x v="7"/>
    <s v="Motorola HK250 Universal Bluetooth Headset"/>
    <n v="128.744"/>
    <n v="7"/>
    <n v="0.2"/>
    <n v="-28.967399999999991"/>
  </r>
  <r>
    <n v="2407"/>
    <x v="1179"/>
    <x v="3"/>
    <x v="566"/>
    <n v="41924"/>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n v="41665"/>
    <s v="Standard Class"/>
    <s v="TM-21010"/>
    <s v="Tamara Manning"/>
    <x v="0"/>
    <s v="United States"/>
    <s v="San Francisco"/>
    <x v="1"/>
    <n v="94122"/>
    <x v="1"/>
    <s v="OFF-AR-10003631"/>
    <x v="1"/>
    <x v="6"/>
    <s v="Staples"/>
    <n v="24.2"/>
    <n v="5"/>
    <n v="0"/>
    <n v="7.9859999999999998"/>
  </r>
  <r>
    <n v="2409"/>
    <x v="1180"/>
    <x v="3"/>
    <x v="176"/>
    <n v="41665"/>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n v="41724"/>
    <s v="First Class"/>
    <s v="BE-11335"/>
    <s v="Bill Eplett"/>
    <x v="2"/>
    <s v="United States"/>
    <s v="San Francisco"/>
    <x v="1"/>
    <n v="94122"/>
    <x v="1"/>
    <s v="FUR-FU-10000758"/>
    <x v="0"/>
    <x v="5"/>
    <s v="DAX Natural Wood-Tone Poster Frame"/>
    <n v="211.84"/>
    <n v="8"/>
    <n v="0"/>
    <n v="76.262399999999985"/>
  </r>
  <r>
    <n v="2411"/>
    <x v="1182"/>
    <x v="2"/>
    <x v="601"/>
    <n v="40761"/>
    <s v="Standard Class"/>
    <s v="AS-10630"/>
    <s v="Ann Steele"/>
    <x v="2"/>
    <s v="United States"/>
    <s v="Philadelphia"/>
    <x v="9"/>
    <n v="19120"/>
    <x v="3"/>
    <s v="OFF-FA-10000992"/>
    <x v="1"/>
    <x v="13"/>
    <s v="Acco Clips to Go Binder Clips, 24 Clips in Two Sizes"/>
    <n v="5.68"/>
    <n v="2"/>
    <n v="0.2"/>
    <n v="1.9169999999999998"/>
  </r>
  <r>
    <n v="2412"/>
    <x v="1183"/>
    <x v="1"/>
    <x v="722"/>
    <n v="41069"/>
    <s v="Second Class"/>
    <s v="EM-13810"/>
    <s v="Eleni McCrary"/>
    <x v="1"/>
    <s v="United States"/>
    <s v="Los Angeles"/>
    <x v="1"/>
    <n v="90036"/>
    <x v="1"/>
    <s v="OFF-BI-10004187"/>
    <x v="1"/>
    <x v="8"/>
    <s v="Staples"/>
    <n v="7.52"/>
    <n v="5"/>
    <n v="0.2"/>
    <n v="2.6319999999999997"/>
  </r>
  <r>
    <n v="2413"/>
    <x v="1184"/>
    <x v="2"/>
    <x v="607"/>
    <n v="40863"/>
    <s v="Standard Class"/>
    <s v="JA-15970"/>
    <s v="Joseph Airdo"/>
    <x v="0"/>
    <s v="United States"/>
    <s v="Los Angeles"/>
    <x v="1"/>
    <n v="90045"/>
    <x v="1"/>
    <s v="OFF-PA-10001947"/>
    <x v="1"/>
    <x v="10"/>
    <s v="Xerox 1974"/>
    <n v="11.96"/>
    <n v="2"/>
    <n v="0"/>
    <n v="5.8604000000000003"/>
  </r>
  <r>
    <n v="2414"/>
    <x v="1184"/>
    <x v="2"/>
    <x v="607"/>
    <n v="40863"/>
    <s v="Standard Class"/>
    <s v="JA-15970"/>
    <s v="Joseph Airdo"/>
    <x v="0"/>
    <s v="United States"/>
    <s v="Los Angeles"/>
    <x v="1"/>
    <n v="90045"/>
    <x v="1"/>
    <s v="FUR-TA-10002356"/>
    <x v="0"/>
    <x v="3"/>
    <s v="Bevis Boat-Shaped Conference Table"/>
    <n v="629.06400000000008"/>
    <n v="3"/>
    <n v="0.2"/>
    <n v="31.453199999999953"/>
  </r>
  <r>
    <n v="2415"/>
    <x v="1185"/>
    <x v="0"/>
    <x v="723"/>
    <n v="41642"/>
    <s v="Standard Class"/>
    <s v="TB-21595"/>
    <s v="Troy Blackwell"/>
    <x v="0"/>
    <s v="United States"/>
    <s v="Milwaukee"/>
    <x v="6"/>
    <n v="53209"/>
    <x v="2"/>
    <s v="FUR-CH-10001714"/>
    <x v="0"/>
    <x v="1"/>
    <s v="Global Leather &amp; Oak Executive Chair, Burgundy"/>
    <n v="754.44999999999993"/>
    <n v="5"/>
    <n v="0"/>
    <n v="60.356000000000023"/>
  </r>
  <r>
    <n v="2416"/>
    <x v="1186"/>
    <x v="1"/>
    <x v="380"/>
    <n v="41101"/>
    <s v="Standard Class"/>
    <s v="PP-18955"/>
    <s v="Paul Prost"/>
    <x v="2"/>
    <s v="United States"/>
    <s v="Holyoke"/>
    <x v="31"/>
    <n v="1040"/>
    <x v="3"/>
    <s v="FUR-BO-10002824"/>
    <x v="0"/>
    <x v="0"/>
    <s v="Bush Mission Pointe Library"/>
    <n v="301.95999999999998"/>
    <n v="2"/>
    <n v="0"/>
    <n v="60.391999999999996"/>
  </r>
  <r>
    <n v="2417"/>
    <x v="1187"/>
    <x v="3"/>
    <x v="386"/>
    <n v="41931"/>
    <s v="Standard Class"/>
    <s v="ML-18040"/>
    <s v="Michelle Lonsdale"/>
    <x v="1"/>
    <s v="United States"/>
    <s v="Albuquerque"/>
    <x v="27"/>
    <n v="87105"/>
    <x v="1"/>
    <s v="TEC-AC-10002842"/>
    <x v="2"/>
    <x v="11"/>
    <s v="WD My Passport Ultra 2TB Portable External Hard Drive"/>
    <n v="595"/>
    <n v="5"/>
    <n v="0"/>
    <n v="95.200000000000031"/>
  </r>
  <r>
    <n v="2418"/>
    <x v="1187"/>
    <x v="3"/>
    <x v="386"/>
    <n v="41931"/>
    <s v="Standard Class"/>
    <s v="ML-18040"/>
    <s v="Michelle Lonsdale"/>
    <x v="1"/>
    <s v="United States"/>
    <s v="Albuquerque"/>
    <x v="27"/>
    <n v="87105"/>
    <x v="1"/>
    <s v="OFF-BI-10002082"/>
    <x v="1"/>
    <x v="8"/>
    <s v="GBC Twin Loop Wire Binding Elements"/>
    <n v="79.872000000000014"/>
    <n v="3"/>
    <n v="0.2"/>
    <n v="29.951999999999998"/>
  </r>
  <r>
    <n v="2419"/>
    <x v="1188"/>
    <x v="0"/>
    <x v="206"/>
    <n v="41423"/>
    <s v="Standard Class"/>
    <s v="LC-16930"/>
    <s v="Linda Cazamias"/>
    <x v="1"/>
    <s v="United States"/>
    <s v="Sparks"/>
    <x v="33"/>
    <n v="89431"/>
    <x v="1"/>
    <s v="TEC-MA-10000112"/>
    <x v="2"/>
    <x v="15"/>
    <s v="Panasonic KX MB2061 Multifunction Printer"/>
    <n v="2396.4"/>
    <n v="10"/>
    <n v="0.2"/>
    <n v="179.73000000000013"/>
  </r>
  <r>
    <n v="2420"/>
    <x v="1189"/>
    <x v="3"/>
    <x v="45"/>
    <n v="41958"/>
    <s v="Standard Class"/>
    <s v="MC-17590"/>
    <s v="Matt Collister"/>
    <x v="1"/>
    <s v="United States"/>
    <s v="Coachella"/>
    <x v="1"/>
    <n v="92236"/>
    <x v="1"/>
    <s v="OFF-ST-10002289"/>
    <x v="1"/>
    <x v="4"/>
    <s v="Safco Wire Cube Shelving System, For Use as 4 or 5 14&quot; Cubes, Black"/>
    <n v="63.56"/>
    <n v="2"/>
    <n v="0"/>
    <n v="3.1779999999999973"/>
  </r>
  <r>
    <n v="2421"/>
    <x v="1189"/>
    <x v="3"/>
    <x v="45"/>
    <n v="41958"/>
    <s v="Standard Class"/>
    <s v="MC-17590"/>
    <s v="Matt Collister"/>
    <x v="1"/>
    <s v="United States"/>
    <s v="Coachella"/>
    <x v="1"/>
    <n v="92236"/>
    <x v="1"/>
    <s v="TEC-AC-10004171"/>
    <x v="2"/>
    <x v="11"/>
    <s v="Razer Kraken 7.1 Surround Sound Over Ear USB Gaming Headset"/>
    <n v="99.99"/>
    <n v="1"/>
    <n v="0"/>
    <n v="43.995600000000003"/>
  </r>
  <r>
    <n v="2422"/>
    <x v="1190"/>
    <x v="0"/>
    <x v="724"/>
    <n v="41388"/>
    <s v="Standard Class"/>
    <s v="CR-12580"/>
    <s v="Clay Rozendal"/>
    <x v="2"/>
    <s v="United States"/>
    <s v="Elmhurst"/>
    <x v="10"/>
    <n v="60126"/>
    <x v="2"/>
    <s v="OFF-ST-10003656"/>
    <x v="1"/>
    <x v="4"/>
    <s v="Safco Industrial Wire Shelving"/>
    <n v="230.376"/>
    <n v="3"/>
    <n v="0.2"/>
    <n v="-48.954900000000002"/>
  </r>
  <r>
    <n v="2423"/>
    <x v="1190"/>
    <x v="0"/>
    <x v="724"/>
    <n v="41388"/>
    <s v="Standard Class"/>
    <s v="CR-12580"/>
    <s v="Clay Rozendal"/>
    <x v="2"/>
    <s v="United States"/>
    <s v="Elmhurst"/>
    <x v="10"/>
    <n v="60126"/>
    <x v="2"/>
    <s v="OFF-PA-10001560"/>
    <x v="1"/>
    <x v="10"/>
    <s v="Adams Telephone Message Books, 5 1/4” x 11”"/>
    <n v="9.6640000000000015"/>
    <n v="2"/>
    <n v="0.2"/>
    <n v="3.2615999999999996"/>
  </r>
  <r>
    <n v="2424"/>
    <x v="1191"/>
    <x v="3"/>
    <x v="53"/>
    <n v="42004"/>
    <s v="Standard Class"/>
    <s v="SV-20935"/>
    <s v="Susan Vittorini"/>
    <x v="0"/>
    <s v="United States"/>
    <s v="Fairfield"/>
    <x v="24"/>
    <n v="45014"/>
    <x v="3"/>
    <s v="TEC-AC-10002473"/>
    <x v="2"/>
    <x v="11"/>
    <s v="Maxell 4.7GB DVD-R"/>
    <n v="158.928"/>
    <n v="7"/>
    <n v="0.2"/>
    <n v="41.718599999999995"/>
  </r>
  <r>
    <n v="2425"/>
    <x v="1191"/>
    <x v="3"/>
    <x v="53"/>
    <n v="42004"/>
    <s v="Standard Class"/>
    <s v="SV-20935"/>
    <s v="Susan Vittorini"/>
    <x v="0"/>
    <s v="United States"/>
    <s v="Fairfield"/>
    <x v="24"/>
    <n v="45014"/>
    <x v="3"/>
    <s v="OFF-BI-10000632"/>
    <x v="1"/>
    <x v="8"/>
    <s v="Satellite Sectional Post Binders"/>
    <n v="13.023000000000001"/>
    <n v="1"/>
    <n v="0.7"/>
    <n v="-10.418399999999998"/>
  </r>
  <r>
    <n v="2426"/>
    <x v="1191"/>
    <x v="3"/>
    <x v="53"/>
    <n v="42004"/>
    <s v="Standard Class"/>
    <s v="SV-20935"/>
    <s v="Susan Vittorini"/>
    <x v="0"/>
    <s v="United States"/>
    <s v="Fairfield"/>
    <x v="24"/>
    <n v="45014"/>
    <x v="3"/>
    <s v="FUR-TA-10002645"/>
    <x v="0"/>
    <x v="3"/>
    <s v="Hon Rectangular Conference Tables"/>
    <n v="273.06"/>
    <n v="2"/>
    <n v="0.4"/>
    <n v="-104.67300000000006"/>
  </r>
  <r>
    <n v="2427"/>
    <x v="1191"/>
    <x v="3"/>
    <x v="53"/>
    <n v="42004"/>
    <s v="Standard Class"/>
    <s v="SV-20935"/>
    <s v="Susan Vittorini"/>
    <x v="0"/>
    <s v="United States"/>
    <s v="Fairfield"/>
    <x v="24"/>
    <n v="45014"/>
    <x v="3"/>
    <s v="OFF-FA-10002975"/>
    <x v="1"/>
    <x v="13"/>
    <s v="Staples"/>
    <n v="39.311999999999998"/>
    <n v="13"/>
    <n v="0.2"/>
    <n v="12.776399999999999"/>
  </r>
  <r>
    <n v="2428"/>
    <x v="1192"/>
    <x v="0"/>
    <x v="725"/>
    <n v="41443"/>
    <s v="Standard Class"/>
    <s v="MZ-17515"/>
    <s v="Mary Zewe"/>
    <x v="1"/>
    <s v="United States"/>
    <s v="Arlington"/>
    <x v="5"/>
    <n v="76017"/>
    <x v="2"/>
    <s v="OFF-BI-10003784"/>
    <x v="1"/>
    <x v="8"/>
    <s v="Computer Printout Index Tabs"/>
    <n v="1.3439999999999996"/>
    <n v="4"/>
    <n v="0.8"/>
    <n v="-2.1504000000000008"/>
  </r>
  <r>
    <n v="2429"/>
    <x v="1192"/>
    <x v="0"/>
    <x v="725"/>
    <n v="41443"/>
    <s v="Standard Class"/>
    <s v="MZ-17515"/>
    <s v="Mary Zewe"/>
    <x v="1"/>
    <s v="United States"/>
    <s v="Arlington"/>
    <x v="5"/>
    <n v="76017"/>
    <x v="2"/>
    <s v="OFF-BI-10001617"/>
    <x v="1"/>
    <x v="8"/>
    <s v="GBC Wire Binding Combs"/>
    <n v="8.2719999999999985"/>
    <n v="4"/>
    <n v="0.8"/>
    <n v="-13.648800000000001"/>
  </r>
  <r>
    <n v="2430"/>
    <x v="1192"/>
    <x v="0"/>
    <x v="725"/>
    <n v="41443"/>
    <s v="Standard Class"/>
    <s v="MZ-17515"/>
    <s v="Mary Zewe"/>
    <x v="1"/>
    <s v="United States"/>
    <s v="Arlington"/>
    <x v="5"/>
    <n v="76017"/>
    <x v="2"/>
    <s v="FUR-FU-10004415"/>
    <x v="0"/>
    <x v="5"/>
    <s v="Stacking Tray, Side-Loading, Legal, Smoke"/>
    <n v="12.544000000000002"/>
    <n v="7"/>
    <n v="0.6"/>
    <n v="-9.0944000000000038"/>
  </r>
  <r>
    <n v="2431"/>
    <x v="1193"/>
    <x v="3"/>
    <x v="726"/>
    <n v="41780"/>
    <s v="Standard Class"/>
    <s v="RB-19795"/>
    <s v="Ross Baird"/>
    <x v="2"/>
    <s v="United States"/>
    <s v="San Francisco"/>
    <x v="1"/>
    <n v="94110"/>
    <x v="1"/>
    <s v="OFF-LA-10000240"/>
    <x v="1"/>
    <x v="2"/>
    <s v="Self-Adhesive Address Labels for Typewriters by Universal"/>
    <n v="58.48"/>
    <n v="8"/>
    <n v="0"/>
    <n v="27.485599999999998"/>
  </r>
  <r>
    <n v="2432"/>
    <x v="1194"/>
    <x v="3"/>
    <x v="116"/>
    <n v="42007"/>
    <s v="Standard Class"/>
    <s v="HM-14860"/>
    <s v="Harry Marie"/>
    <x v="1"/>
    <s v="United States"/>
    <s v="Seattle"/>
    <x v="4"/>
    <n v="98103"/>
    <x v="1"/>
    <s v="FUR-FU-10001935"/>
    <x v="0"/>
    <x v="5"/>
    <s v="3M Hangers With Command Adhesive"/>
    <n v="7.4"/>
    <n v="2"/>
    <n v="0"/>
    <n v="3.0340000000000007"/>
  </r>
  <r>
    <n v="2433"/>
    <x v="1195"/>
    <x v="2"/>
    <x v="727"/>
    <n v="40634"/>
    <s v="Standard Class"/>
    <s v="AZ-10750"/>
    <s v="Annie Zypern"/>
    <x v="0"/>
    <s v="United States"/>
    <s v="New York City"/>
    <x v="15"/>
    <n v="10009"/>
    <x v="3"/>
    <s v="FUR-CH-10002439"/>
    <x v="0"/>
    <x v="1"/>
    <s v="Iceberg Nesting Folding Chair, 19w x 6d x 43h"/>
    <n v="366.786"/>
    <n v="7"/>
    <n v="0.1"/>
    <n v="65.206400000000002"/>
  </r>
  <r>
    <n v="2434"/>
    <x v="1196"/>
    <x v="3"/>
    <x v="39"/>
    <n v="41792"/>
    <s v="Standard Class"/>
    <s v="JH-15910"/>
    <s v="Jonathan Howell"/>
    <x v="0"/>
    <s v="United States"/>
    <s v="Houston"/>
    <x v="5"/>
    <n v="77070"/>
    <x v="2"/>
    <s v="TEC-PH-10001536"/>
    <x v="2"/>
    <x v="7"/>
    <s v="Spigen Samsung Galaxy S5 Case Wallet"/>
    <n v="54.367999999999995"/>
    <n v="4"/>
    <n v="0.2"/>
    <n v="4.0775999999999968"/>
  </r>
  <r>
    <n v="2435"/>
    <x v="1197"/>
    <x v="1"/>
    <x v="717"/>
    <n v="41230"/>
    <s v="First Class"/>
    <s v="PJ-18835"/>
    <s v="Patrick Jones"/>
    <x v="1"/>
    <s v="United States"/>
    <s v="Springfield"/>
    <x v="17"/>
    <n v="22153"/>
    <x v="0"/>
    <s v="OFF-EN-10001532"/>
    <x v="1"/>
    <x v="12"/>
    <s v="Brown Kraft Recycled Envelopes"/>
    <n v="33.96"/>
    <n v="2"/>
    <n v="0"/>
    <n v="16.98"/>
  </r>
  <r>
    <n v="2436"/>
    <x v="1197"/>
    <x v="1"/>
    <x v="717"/>
    <n v="41230"/>
    <s v="First Class"/>
    <s v="PJ-18835"/>
    <s v="Patrick Jones"/>
    <x v="1"/>
    <s v="United States"/>
    <s v="Springfield"/>
    <x v="17"/>
    <n v="22153"/>
    <x v="0"/>
    <s v="OFF-AP-10003057"/>
    <x v="1"/>
    <x v="9"/>
    <s v="Honeywell Enviracaire Portable HEPA Air Cleaner for 16' x 20' Room"/>
    <n v="826.11"/>
    <n v="3"/>
    <n v="0"/>
    <n v="322.18290000000002"/>
  </r>
  <r>
    <n v="2437"/>
    <x v="1198"/>
    <x v="3"/>
    <x v="445"/>
    <n v="41831"/>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n v="40867"/>
    <s v="Second Class"/>
    <s v="PW-19240"/>
    <s v="Pierre Wener"/>
    <x v="0"/>
    <s v="United States"/>
    <s v="Louisville"/>
    <x v="22"/>
    <n v="80027"/>
    <x v="1"/>
    <s v="FUR-TA-10000849"/>
    <x v="0"/>
    <x v="3"/>
    <s v="Bevis Rectangular Conference Tables"/>
    <n v="145.97999999999999"/>
    <n v="2"/>
    <n v="0.5"/>
    <n v="-99.266399999999976"/>
  </r>
  <r>
    <n v="2439"/>
    <x v="1199"/>
    <x v="2"/>
    <x v="728"/>
    <n v="40867"/>
    <s v="Second Class"/>
    <s v="PW-19240"/>
    <s v="Pierre Wener"/>
    <x v="0"/>
    <s v="United States"/>
    <s v="Louisville"/>
    <x v="22"/>
    <n v="80027"/>
    <x v="1"/>
    <s v="OFF-PA-10002259"/>
    <x v="1"/>
    <x v="10"/>
    <s v="Geographics Note Cards, Blank, White, 8 1/2&quot; x 11&quot;"/>
    <n v="35.808"/>
    <n v="4"/>
    <n v="0.2"/>
    <n v="12.5328"/>
  </r>
  <r>
    <n v="2440"/>
    <x v="1200"/>
    <x v="3"/>
    <x v="729"/>
    <n v="41843"/>
    <s v="Standard Class"/>
    <s v="SW-20455"/>
    <s v="Shaun Weien"/>
    <x v="0"/>
    <s v="United States"/>
    <s v="Tampa"/>
    <x v="2"/>
    <n v="33614"/>
    <x v="0"/>
    <s v="FUR-FU-10002597"/>
    <x v="0"/>
    <x v="5"/>
    <s v="C-Line Magnetic Cubicle Keepers, Clear Polypropylene"/>
    <n v="7.9040000000000008"/>
    <n v="2"/>
    <n v="0.2"/>
    <n v="2.1736000000000004"/>
  </r>
  <r>
    <n v="2441"/>
    <x v="1201"/>
    <x v="0"/>
    <x v="730"/>
    <n v="41422"/>
    <s v="Standard Class"/>
    <s v="AF-10870"/>
    <s v="Art Ferguson"/>
    <x v="0"/>
    <s v="United States"/>
    <s v="Passaic"/>
    <x v="30"/>
    <n v="7055"/>
    <x v="3"/>
    <s v="TEC-PH-10004614"/>
    <x v="2"/>
    <x v="7"/>
    <s v="AT&amp;T 841000 Phone"/>
    <n v="345"/>
    <n v="5"/>
    <n v="0"/>
    <n v="86.25"/>
  </r>
  <r>
    <n v="2442"/>
    <x v="1201"/>
    <x v="0"/>
    <x v="730"/>
    <n v="41422"/>
    <s v="Standard Class"/>
    <s v="AF-10870"/>
    <s v="Art Ferguson"/>
    <x v="0"/>
    <s v="United States"/>
    <s v="Passaic"/>
    <x v="30"/>
    <n v="7055"/>
    <x v="3"/>
    <s v="FUR-TA-10003748"/>
    <x v="0"/>
    <x v="3"/>
    <s v="Bevis 36 x 72 Conference Tables"/>
    <n v="174.28599999999997"/>
    <n v="2"/>
    <n v="0.3"/>
    <n v="-19.918399999999991"/>
  </r>
  <r>
    <n v="2443"/>
    <x v="1201"/>
    <x v="0"/>
    <x v="730"/>
    <n v="41422"/>
    <s v="Standard Class"/>
    <s v="AF-10870"/>
    <s v="Art Ferguson"/>
    <x v="0"/>
    <s v="United States"/>
    <s v="Passaic"/>
    <x v="30"/>
    <n v="7055"/>
    <x v="3"/>
    <s v="OFF-AP-10003217"/>
    <x v="1"/>
    <x v="9"/>
    <s v="Eureka Sanitaire  Commercial Upright"/>
    <n v="662.84"/>
    <n v="4"/>
    <n v="0"/>
    <n v="172.33840000000004"/>
  </r>
  <r>
    <n v="2444"/>
    <x v="1201"/>
    <x v="0"/>
    <x v="730"/>
    <n v="41422"/>
    <s v="Standard Class"/>
    <s v="AF-10870"/>
    <s v="Art Ferguson"/>
    <x v="0"/>
    <s v="United States"/>
    <s v="Passaic"/>
    <x v="30"/>
    <n v="7055"/>
    <x v="3"/>
    <s v="TEC-AC-10002399"/>
    <x v="2"/>
    <x v="11"/>
    <s v="SanDisk Cruzer 32 GB USB Flash Drive"/>
    <n v="95.1"/>
    <n v="5"/>
    <n v="0"/>
    <n v="30.431999999999995"/>
  </r>
  <r>
    <n v="2445"/>
    <x v="1201"/>
    <x v="0"/>
    <x v="730"/>
    <n v="41422"/>
    <s v="Standard Class"/>
    <s v="AF-10870"/>
    <s v="Art Ferguson"/>
    <x v="0"/>
    <s v="United States"/>
    <s v="Passaic"/>
    <x v="30"/>
    <n v="7055"/>
    <x v="3"/>
    <s v="OFF-EN-10002973"/>
    <x v="1"/>
    <x v="12"/>
    <s v="Ampad #10 Peel &amp; Seel Holiday Envelopes"/>
    <n v="26.880000000000003"/>
    <n v="6"/>
    <n v="0"/>
    <n v="12.902400000000002"/>
  </r>
  <r>
    <n v="2446"/>
    <x v="1201"/>
    <x v="0"/>
    <x v="730"/>
    <n v="41422"/>
    <s v="Standard Class"/>
    <s v="AF-10870"/>
    <s v="Art Ferguson"/>
    <x v="0"/>
    <s v="United States"/>
    <s v="Passaic"/>
    <x v="30"/>
    <n v="7055"/>
    <x v="3"/>
    <s v="TEC-PH-10001336"/>
    <x v="2"/>
    <x v="7"/>
    <s v="Digium D40 VoIP phone"/>
    <n v="257.98"/>
    <n v="2"/>
    <n v="0"/>
    <n v="74.8142"/>
  </r>
  <r>
    <n v="2447"/>
    <x v="1202"/>
    <x v="1"/>
    <x v="12"/>
    <n v="41183"/>
    <s v="Standard Class"/>
    <s v="AM-10705"/>
    <s v="Anne McFarland"/>
    <x v="0"/>
    <s v="United States"/>
    <s v="Los Angeles"/>
    <x v="1"/>
    <n v="90004"/>
    <x v="1"/>
    <s v="OFF-EN-10000461"/>
    <x v="1"/>
    <x v="12"/>
    <s v="#10- 4 1/8&quot; x 9 1/2&quot; Recycled Envelopes"/>
    <n v="17.48"/>
    <n v="2"/>
    <n v="0"/>
    <n v="8.2156000000000002"/>
  </r>
  <r>
    <n v="2448"/>
    <x v="1203"/>
    <x v="0"/>
    <x v="731"/>
    <n v="41585"/>
    <s v="Standard Class"/>
    <s v="BD-11320"/>
    <s v="Bill Donatelli"/>
    <x v="0"/>
    <s v="United States"/>
    <s v="Philadelphia"/>
    <x v="9"/>
    <n v="19143"/>
    <x v="3"/>
    <s v="FUR-CH-10000988"/>
    <x v="0"/>
    <x v="1"/>
    <s v="Hon Olson Stacker Stools"/>
    <n v="492.83499999999998"/>
    <n v="5"/>
    <n v="0.3"/>
    <n v="-14.080999999999989"/>
  </r>
  <r>
    <n v="2449"/>
    <x v="1204"/>
    <x v="1"/>
    <x v="471"/>
    <n v="41169"/>
    <s v="Second Class"/>
    <s v="CM-12385"/>
    <s v="Christopher Martinez"/>
    <x v="0"/>
    <s v="United States"/>
    <s v="North Charleston"/>
    <x v="20"/>
    <n v="29406"/>
    <x v="0"/>
    <s v="OFF-ST-10001809"/>
    <x v="1"/>
    <x v="4"/>
    <s v="Fellowes Officeware Wire Shelving"/>
    <n v="269.49"/>
    <n v="3"/>
    <n v="0"/>
    <n v="5.3897999999999939"/>
  </r>
  <r>
    <n v="2450"/>
    <x v="1205"/>
    <x v="0"/>
    <x v="732"/>
    <n v="41589"/>
    <s v="Standard Class"/>
    <s v="CS-12400"/>
    <s v="Christopher Schild"/>
    <x v="2"/>
    <s v="United States"/>
    <s v="San Jose"/>
    <x v="1"/>
    <n v="95123"/>
    <x v="1"/>
    <s v="OFF-BI-10003963"/>
    <x v="1"/>
    <x v="8"/>
    <s v="Cardinal Holdit Data Disk Pockets"/>
    <n v="29.120000000000005"/>
    <n v="5"/>
    <n v="0.2"/>
    <n v="9.8279999999999959"/>
  </r>
  <r>
    <n v="2451"/>
    <x v="1206"/>
    <x v="3"/>
    <x v="294"/>
    <n v="41721"/>
    <s v="Second Class"/>
    <s v="DB-13405"/>
    <s v="Denny Blanton"/>
    <x v="0"/>
    <s v="United States"/>
    <s v="New York City"/>
    <x v="15"/>
    <n v="10011"/>
    <x v="3"/>
    <s v="OFF-LA-10000081"/>
    <x v="1"/>
    <x v="2"/>
    <s v="Avery 496"/>
    <n v="18.75"/>
    <n v="5"/>
    <n v="0"/>
    <n v="9"/>
  </r>
  <r>
    <n v="2452"/>
    <x v="1206"/>
    <x v="3"/>
    <x v="294"/>
    <n v="41721"/>
    <s v="Second Class"/>
    <s v="DB-13405"/>
    <s v="Denny Blanton"/>
    <x v="0"/>
    <s v="United States"/>
    <s v="New York City"/>
    <x v="15"/>
    <n v="10011"/>
    <x v="3"/>
    <s v="TEC-PH-10000149"/>
    <x v="2"/>
    <x v="7"/>
    <s v="Cisco SPA525G2 IP Phone - Wireless"/>
    <n v="119.69999999999999"/>
    <n v="6"/>
    <n v="0"/>
    <n v="31.121999999999996"/>
  </r>
  <r>
    <n v="2453"/>
    <x v="1206"/>
    <x v="3"/>
    <x v="294"/>
    <n v="41721"/>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n v="41721"/>
    <s v="Second Class"/>
    <s v="DB-13405"/>
    <s v="Denny Blanton"/>
    <x v="0"/>
    <s v="United States"/>
    <s v="New York City"/>
    <x v="15"/>
    <n v="10011"/>
    <x v="3"/>
    <s v="TEC-AC-10002399"/>
    <x v="2"/>
    <x v="11"/>
    <s v="SanDisk Cruzer 32 GB USB Flash Drive"/>
    <n v="57.06"/>
    <n v="3"/>
    <n v="0"/>
    <n v="18.2592"/>
  </r>
  <r>
    <n v="2455"/>
    <x v="1206"/>
    <x v="3"/>
    <x v="294"/>
    <n v="41721"/>
    <s v="Second Class"/>
    <s v="DB-13405"/>
    <s v="Denny Blanton"/>
    <x v="0"/>
    <s v="United States"/>
    <s v="New York City"/>
    <x v="15"/>
    <n v="10011"/>
    <x v="3"/>
    <s v="TEC-AC-10003038"/>
    <x v="2"/>
    <x v="11"/>
    <s v="Kingston Digital DataTraveler 16GB USB 2.0"/>
    <n v="71.599999999999994"/>
    <n v="8"/>
    <n v="0"/>
    <n v="13.603999999999992"/>
  </r>
  <r>
    <n v="2456"/>
    <x v="1206"/>
    <x v="3"/>
    <x v="294"/>
    <n v="41721"/>
    <s v="Second Class"/>
    <s v="DB-13405"/>
    <s v="Denny Blanton"/>
    <x v="0"/>
    <s v="United States"/>
    <s v="New York City"/>
    <x v="15"/>
    <n v="10011"/>
    <x v="3"/>
    <s v="OFF-ST-10000344"/>
    <x v="1"/>
    <x v="4"/>
    <s v="Neat Ideas Personal Hanging Folder Files, Black"/>
    <n v="107.44"/>
    <n v="8"/>
    <n v="0"/>
    <n v="27.934399999999997"/>
  </r>
  <r>
    <n v="2457"/>
    <x v="1206"/>
    <x v="3"/>
    <x v="294"/>
    <n v="41721"/>
    <s v="Second Class"/>
    <s v="DB-13405"/>
    <s v="Denny Blanton"/>
    <x v="0"/>
    <s v="United States"/>
    <s v="New York City"/>
    <x v="15"/>
    <n v="10011"/>
    <x v="3"/>
    <s v="OFF-LA-10004093"/>
    <x v="1"/>
    <x v="2"/>
    <s v="Avery 486"/>
    <n v="7.31"/>
    <n v="1"/>
    <n v="0"/>
    <n v="3.4356999999999998"/>
  </r>
  <r>
    <n v="2458"/>
    <x v="1206"/>
    <x v="3"/>
    <x v="294"/>
    <n v="41721"/>
    <s v="Second Class"/>
    <s v="DB-13405"/>
    <s v="Denny Blanton"/>
    <x v="0"/>
    <s v="United States"/>
    <s v="New York City"/>
    <x v="15"/>
    <n v="10011"/>
    <x v="3"/>
    <s v="OFF-AR-10001683"/>
    <x v="1"/>
    <x v="6"/>
    <s v="Lumber Crayons"/>
    <n v="59.099999999999994"/>
    <n v="6"/>
    <n v="0"/>
    <n v="22.458000000000002"/>
  </r>
  <r>
    <n v="2459"/>
    <x v="1206"/>
    <x v="3"/>
    <x v="294"/>
    <n v="41721"/>
    <s v="Second Class"/>
    <s v="DB-13405"/>
    <s v="Denny Blanton"/>
    <x v="0"/>
    <s v="United States"/>
    <s v="New York City"/>
    <x v="15"/>
    <n v="10011"/>
    <x v="3"/>
    <s v="OFF-ST-10003455"/>
    <x v="1"/>
    <x v="4"/>
    <s v="Tenex File Box, Personal Filing Tote with Lid, Black"/>
    <n v="46.53"/>
    <n v="3"/>
    <n v="0"/>
    <n v="12.097800000000001"/>
  </r>
  <r>
    <n v="2460"/>
    <x v="1207"/>
    <x v="3"/>
    <x v="733"/>
    <n v="41873"/>
    <s v="Standard Class"/>
    <s v="JG-15160"/>
    <s v="James Galang"/>
    <x v="0"/>
    <s v="United States"/>
    <s v="Plainfield"/>
    <x v="30"/>
    <n v="7060"/>
    <x v="3"/>
    <s v="OFF-AP-10002578"/>
    <x v="1"/>
    <x v="9"/>
    <s v="Fellowes Premier Superior Surge Suppressor, 10-Outlet, With Phone and Remote"/>
    <n v="97.84"/>
    <n v="2"/>
    <n v="0"/>
    <n v="25.438400000000001"/>
  </r>
  <r>
    <n v="2461"/>
    <x v="1208"/>
    <x v="1"/>
    <x v="655"/>
    <n v="41103"/>
    <s v="Second Class"/>
    <s v="SC-20380"/>
    <s v="Shahid Collister"/>
    <x v="0"/>
    <s v="United States"/>
    <s v="Seattle"/>
    <x v="4"/>
    <n v="98115"/>
    <x v="1"/>
    <s v="OFF-PA-10001763"/>
    <x v="1"/>
    <x v="10"/>
    <s v="Xerox 1896"/>
    <n v="29.97"/>
    <n v="3"/>
    <n v="0"/>
    <n v="13.486499999999999"/>
  </r>
  <r>
    <n v="2462"/>
    <x v="1208"/>
    <x v="1"/>
    <x v="655"/>
    <n v="41103"/>
    <s v="Second Class"/>
    <s v="SC-20380"/>
    <s v="Shahid Collister"/>
    <x v="0"/>
    <s v="United States"/>
    <s v="Seattle"/>
    <x v="4"/>
    <n v="98115"/>
    <x v="1"/>
    <s v="OFF-BI-10001597"/>
    <x v="1"/>
    <x v="8"/>
    <s v="Wilson Jones Ledger-Size, Piano-Hinge Binder, 2&quot;, Blue"/>
    <n v="98.352000000000004"/>
    <n v="3"/>
    <n v="0.2"/>
    <n v="34.423199999999987"/>
  </r>
  <r>
    <n v="2463"/>
    <x v="1209"/>
    <x v="3"/>
    <x v="734"/>
    <n v="41983"/>
    <s v="Standard Class"/>
    <s v="CS-12460"/>
    <s v="Chuck Sachs"/>
    <x v="0"/>
    <s v="United States"/>
    <s v="New York City"/>
    <x v="15"/>
    <n v="10009"/>
    <x v="3"/>
    <s v="OFF-BI-10001524"/>
    <x v="1"/>
    <x v="8"/>
    <s v="GBC Premium Transparent Covers with Diagonal Lined Pattern"/>
    <n v="83.920000000000016"/>
    <n v="5"/>
    <n v="0.2"/>
    <n v="29.371999999999993"/>
  </r>
  <r>
    <n v="2464"/>
    <x v="1209"/>
    <x v="3"/>
    <x v="734"/>
    <n v="41983"/>
    <s v="Standard Class"/>
    <s v="CS-12460"/>
    <s v="Chuck Sachs"/>
    <x v="0"/>
    <s v="United States"/>
    <s v="New York City"/>
    <x v="15"/>
    <n v="10009"/>
    <x v="3"/>
    <s v="OFF-BI-10001553"/>
    <x v="1"/>
    <x v="8"/>
    <s v="SpineVue Locking Slant-D Ring Binders by Cardinal"/>
    <n v="14.624000000000002"/>
    <n v="2"/>
    <n v="0.2"/>
    <n v="5.1183999999999994"/>
  </r>
  <r>
    <n v="2465"/>
    <x v="1209"/>
    <x v="3"/>
    <x v="734"/>
    <n v="41983"/>
    <s v="Standard Class"/>
    <s v="CS-12460"/>
    <s v="Chuck Sachs"/>
    <x v="0"/>
    <s v="United States"/>
    <s v="New York City"/>
    <x v="15"/>
    <n v="10009"/>
    <x v="3"/>
    <s v="TEC-PH-10000576"/>
    <x v="2"/>
    <x v="7"/>
    <s v="AT&amp;T 1080 Corded phone"/>
    <n v="136.99"/>
    <n v="1"/>
    <n v="0"/>
    <n v="36.987300000000005"/>
  </r>
  <r>
    <n v="2466"/>
    <x v="1209"/>
    <x v="3"/>
    <x v="734"/>
    <n v="41983"/>
    <s v="Standard Class"/>
    <s v="CS-12460"/>
    <s v="Chuck Sachs"/>
    <x v="0"/>
    <s v="United States"/>
    <s v="New York City"/>
    <x v="15"/>
    <n v="10009"/>
    <x v="3"/>
    <s v="OFF-LA-10001317"/>
    <x v="1"/>
    <x v="2"/>
    <s v="Avery 520"/>
    <n v="3.15"/>
    <n v="1"/>
    <n v="0"/>
    <n v="1.512"/>
  </r>
  <r>
    <n v="2467"/>
    <x v="1210"/>
    <x v="3"/>
    <x v="464"/>
    <n v="41768"/>
    <s v="Standard Class"/>
    <s v="MK-18160"/>
    <s v="Mike Kennedy"/>
    <x v="0"/>
    <s v="United States"/>
    <s v="Newport News"/>
    <x v="17"/>
    <n v="23602"/>
    <x v="0"/>
    <s v="OFF-PA-10000726"/>
    <x v="1"/>
    <x v="10"/>
    <s v="Black Print Carbonless Snap-Off Rapid Letter, 8 1/2&quot; x 7&quot;"/>
    <n v="9.11"/>
    <n v="1"/>
    <n v="0"/>
    <n v="4.099499999999999"/>
  </r>
  <r>
    <n v="2468"/>
    <x v="1210"/>
    <x v="3"/>
    <x v="464"/>
    <n v="41768"/>
    <s v="Standard Class"/>
    <s v="MK-18160"/>
    <s v="Mike Kennedy"/>
    <x v="0"/>
    <s v="United States"/>
    <s v="Newport News"/>
    <x v="17"/>
    <n v="23602"/>
    <x v="0"/>
    <s v="OFF-ST-10003306"/>
    <x v="1"/>
    <x v="4"/>
    <s v="Letter Size Cart"/>
    <n v="571.44000000000005"/>
    <n v="4"/>
    <n v="0"/>
    <n v="165.71759999999995"/>
  </r>
  <r>
    <n v="2469"/>
    <x v="1210"/>
    <x v="3"/>
    <x v="464"/>
    <n v="41768"/>
    <s v="Standard Class"/>
    <s v="MK-18160"/>
    <s v="Mike Kennedy"/>
    <x v="0"/>
    <s v="United States"/>
    <s v="Newport News"/>
    <x v="17"/>
    <n v="23602"/>
    <x v="0"/>
    <s v="OFF-PA-10004983"/>
    <x v="1"/>
    <x v="10"/>
    <s v="Xerox 23"/>
    <n v="32.400000000000006"/>
    <n v="5"/>
    <n v="0"/>
    <n v="15.552000000000001"/>
  </r>
  <r>
    <n v="2470"/>
    <x v="1210"/>
    <x v="3"/>
    <x v="464"/>
    <n v="41768"/>
    <s v="Standard Class"/>
    <s v="MK-18160"/>
    <s v="Mike Kennedy"/>
    <x v="0"/>
    <s v="United States"/>
    <s v="Newport News"/>
    <x v="17"/>
    <n v="23602"/>
    <x v="0"/>
    <s v="OFF-ST-10001291"/>
    <x v="1"/>
    <x v="4"/>
    <s v="Tenex Personal Self-Stacking Standard File Box, Black/Gray"/>
    <n v="16.91"/>
    <n v="1"/>
    <n v="0"/>
    <n v="4.5656999999999996"/>
  </r>
  <r>
    <n v="2471"/>
    <x v="1211"/>
    <x v="0"/>
    <x v="115"/>
    <n v="41302"/>
    <s v="Standard Class"/>
    <s v="CM-11935"/>
    <s v="Carlos Meador"/>
    <x v="0"/>
    <s v="United States"/>
    <s v="Fayetteville"/>
    <x v="3"/>
    <n v="28314"/>
    <x v="0"/>
    <s v="FUR-FU-10002107"/>
    <x v="0"/>
    <x v="5"/>
    <s v="Eldon Pizzaz Desk Accessories"/>
    <n v="14.272"/>
    <n v="8"/>
    <n v="0.2"/>
    <n v="4.281600000000001"/>
  </r>
  <r>
    <n v="2472"/>
    <x v="1211"/>
    <x v="0"/>
    <x v="115"/>
    <n v="41302"/>
    <s v="Standard Class"/>
    <s v="CM-11935"/>
    <s v="Carlos Meador"/>
    <x v="0"/>
    <s v="United States"/>
    <s v="Fayetteville"/>
    <x v="3"/>
    <n v="28314"/>
    <x v="0"/>
    <s v="FUR-BO-10002213"/>
    <x v="0"/>
    <x v="0"/>
    <s v="Sauder Forest Hills Library, Woodland Oak Finish"/>
    <n v="451.13599999999997"/>
    <n v="4"/>
    <n v="0.2"/>
    <n v="-67.670399999999972"/>
  </r>
  <r>
    <n v="2473"/>
    <x v="1211"/>
    <x v="0"/>
    <x v="115"/>
    <n v="41302"/>
    <s v="Standard Class"/>
    <s v="CM-11935"/>
    <s v="Carlos Meador"/>
    <x v="0"/>
    <s v="United States"/>
    <s v="Fayetteville"/>
    <x v="3"/>
    <n v="28314"/>
    <x v="0"/>
    <s v="OFF-AP-10000692"/>
    <x v="1"/>
    <x v="9"/>
    <s v="Fellowes Mighty 8 Compact Surge Protector"/>
    <n v="64.864000000000004"/>
    <n v="4"/>
    <n v="0.2"/>
    <n v="6.4864000000000033"/>
  </r>
  <r>
    <n v="2474"/>
    <x v="1212"/>
    <x v="0"/>
    <x v="54"/>
    <n v="41585"/>
    <s v="First Class"/>
    <s v="PF-19225"/>
    <s v="Phillip Flathmann"/>
    <x v="0"/>
    <s v="United States"/>
    <s v="Los Angeles"/>
    <x v="1"/>
    <n v="90032"/>
    <x v="1"/>
    <s v="FUR-CH-10001190"/>
    <x v="0"/>
    <x v="1"/>
    <s v="Global Deluxe High-Back Office Chair in Storm"/>
    <n v="217.58400000000003"/>
    <n v="2"/>
    <n v="0.2"/>
    <n v="-29.917800000000021"/>
  </r>
  <r>
    <n v="2475"/>
    <x v="1212"/>
    <x v="0"/>
    <x v="54"/>
    <n v="41585"/>
    <s v="First Class"/>
    <s v="PF-19225"/>
    <s v="Phillip Flathmann"/>
    <x v="0"/>
    <s v="United States"/>
    <s v="Los Angeles"/>
    <x v="1"/>
    <n v="90032"/>
    <x v="1"/>
    <s v="TEC-AC-10000682"/>
    <x v="2"/>
    <x v="11"/>
    <s v="Kensington K72356US Mouse-in-a-Box USB Desktop Mouse"/>
    <n v="82.95"/>
    <n v="5"/>
    <n v="0"/>
    <n v="29.032499999999999"/>
  </r>
  <r>
    <n v="2476"/>
    <x v="1212"/>
    <x v="0"/>
    <x v="54"/>
    <n v="41585"/>
    <s v="First Class"/>
    <s v="PF-19225"/>
    <s v="Phillip Flathmann"/>
    <x v="0"/>
    <s v="United States"/>
    <s v="Los Angeles"/>
    <x v="1"/>
    <n v="90032"/>
    <x v="1"/>
    <s v="OFF-LA-10004545"/>
    <x v="1"/>
    <x v="2"/>
    <s v="Avery 50"/>
    <n v="87.71"/>
    <n v="7"/>
    <n v="0"/>
    <n v="41.223699999999994"/>
  </r>
  <r>
    <n v="2477"/>
    <x v="1212"/>
    <x v="0"/>
    <x v="54"/>
    <n v="41585"/>
    <s v="First Class"/>
    <s v="PF-19225"/>
    <s v="Phillip Flathmann"/>
    <x v="0"/>
    <s v="United States"/>
    <s v="Los Angeles"/>
    <x v="1"/>
    <n v="90032"/>
    <x v="1"/>
    <s v="OFF-AP-10003057"/>
    <x v="1"/>
    <x v="9"/>
    <s v="Honeywell Enviracaire Portable HEPA Air Cleaner for 16' x 20' Room"/>
    <n v="1101.48"/>
    <n v="4"/>
    <n v="0"/>
    <n v="429.57720000000006"/>
  </r>
  <r>
    <n v="2478"/>
    <x v="1213"/>
    <x v="3"/>
    <x v="507"/>
    <n v="41891"/>
    <s v="Second Class"/>
    <s v="GM-14695"/>
    <s v="Greg Maxwell"/>
    <x v="1"/>
    <s v="United States"/>
    <s v="Los Angeles"/>
    <x v="1"/>
    <n v="90036"/>
    <x v="1"/>
    <s v="FUR-TA-10000198"/>
    <x v="0"/>
    <x v="3"/>
    <s v="Chromcraft Bull-Nose Wood Oval Conference Tables &amp; Bases"/>
    <n v="1322.3520000000001"/>
    <n v="3"/>
    <n v="0.2"/>
    <n v="-99.176400000000001"/>
  </r>
  <r>
    <n v="2479"/>
    <x v="1214"/>
    <x v="2"/>
    <x v="103"/>
    <n v="40805"/>
    <s v="Standard Class"/>
    <s v="DC-12850"/>
    <s v="Dan Campbell"/>
    <x v="0"/>
    <s v="United States"/>
    <s v="New York City"/>
    <x v="15"/>
    <n v="10011"/>
    <x v="3"/>
    <s v="OFF-AR-10002833"/>
    <x v="1"/>
    <x v="6"/>
    <s v="Newell 322"/>
    <n v="5.46"/>
    <n v="3"/>
    <n v="0"/>
    <n v="1.4742000000000002"/>
  </r>
  <r>
    <n v="2480"/>
    <x v="1215"/>
    <x v="3"/>
    <x v="249"/>
    <n v="41816"/>
    <s v="Standard Class"/>
    <s v="FO-14305"/>
    <s v="Frank Olsen"/>
    <x v="0"/>
    <s v="United States"/>
    <s v="Dallas"/>
    <x v="5"/>
    <n v="75220"/>
    <x v="2"/>
    <s v="OFF-SU-10002557"/>
    <x v="1"/>
    <x v="14"/>
    <s v="Fiskars Spring-Action Scissors"/>
    <n v="11.184000000000001"/>
    <n v="1"/>
    <n v="0.2"/>
    <n v="0.83879999999999999"/>
  </r>
  <r>
    <n v="2481"/>
    <x v="1215"/>
    <x v="3"/>
    <x v="249"/>
    <n v="41816"/>
    <s v="Standard Class"/>
    <s v="FO-14305"/>
    <s v="Frank Olsen"/>
    <x v="0"/>
    <s v="United States"/>
    <s v="Dallas"/>
    <x v="5"/>
    <n v="75220"/>
    <x v="2"/>
    <s v="OFF-ST-10003656"/>
    <x v="1"/>
    <x v="4"/>
    <s v="Safco Industrial Wire Shelving"/>
    <n v="153.584"/>
    <n v="2"/>
    <n v="0.2"/>
    <n v="-32.636600000000001"/>
  </r>
  <r>
    <n v="2482"/>
    <x v="1216"/>
    <x v="3"/>
    <x v="165"/>
    <n v="42005"/>
    <s v="Standard Class"/>
    <s v="AH-10210"/>
    <s v="Alan Hwang"/>
    <x v="0"/>
    <s v="United States"/>
    <s v="Seattle"/>
    <x v="4"/>
    <n v="98105"/>
    <x v="1"/>
    <s v="OFF-ST-10001097"/>
    <x v="1"/>
    <x v="4"/>
    <s v="Office Impressions Heavy Duty Welded Shelving &amp; Multimedia Storage Drawers"/>
    <n v="1003.6200000000001"/>
    <n v="6"/>
    <n v="0"/>
    <n v="0"/>
  </r>
  <r>
    <n v="2483"/>
    <x v="1217"/>
    <x v="3"/>
    <x v="735"/>
    <n v="41886"/>
    <s v="Standard Class"/>
    <s v="KN-16705"/>
    <s v="Kristina Nunn"/>
    <x v="2"/>
    <s v="United States"/>
    <s v="Seattle"/>
    <x v="4"/>
    <n v="98105"/>
    <x v="1"/>
    <s v="TEC-PH-10000912"/>
    <x v="2"/>
    <x v="7"/>
    <s v="Anker 24W Portable Micro USB Car Charger"/>
    <n v="35.167999999999999"/>
    <n v="4"/>
    <n v="0.2"/>
    <n v="11.429599999999999"/>
  </r>
  <r>
    <n v="2484"/>
    <x v="1217"/>
    <x v="3"/>
    <x v="735"/>
    <n v="41886"/>
    <s v="Standard Class"/>
    <s v="KN-16705"/>
    <s v="Kristina Nunn"/>
    <x v="2"/>
    <s v="United States"/>
    <s v="Seattle"/>
    <x v="4"/>
    <n v="98105"/>
    <x v="1"/>
    <s v="FUR-TA-10000617"/>
    <x v="0"/>
    <x v="3"/>
    <s v="Hon Practical Foundations 30 x 60 Training Table, Light Gray/Charcoal"/>
    <n v="1137.75"/>
    <n v="5"/>
    <n v="0"/>
    <n v="250.30500000000004"/>
  </r>
  <r>
    <n v="2485"/>
    <x v="1217"/>
    <x v="3"/>
    <x v="735"/>
    <n v="41886"/>
    <s v="Standard Class"/>
    <s v="KN-16705"/>
    <s v="Kristina Nunn"/>
    <x v="2"/>
    <s v="United States"/>
    <s v="Seattle"/>
    <x v="4"/>
    <n v="98105"/>
    <x v="1"/>
    <s v="OFF-BI-10001658"/>
    <x v="1"/>
    <x v="8"/>
    <s v="GBC Standard Therm-A-Bind Covers"/>
    <n v="99.680000000000021"/>
    <n v="5"/>
    <n v="0.2"/>
    <n v="32.396000000000001"/>
  </r>
  <r>
    <n v="2486"/>
    <x v="1217"/>
    <x v="3"/>
    <x v="735"/>
    <n v="41886"/>
    <s v="Standard Class"/>
    <s v="KN-16705"/>
    <s v="Kristina Nunn"/>
    <x v="2"/>
    <s v="United States"/>
    <s v="Seattle"/>
    <x v="4"/>
    <n v="98105"/>
    <x v="1"/>
    <s v="OFF-AR-10003856"/>
    <x v="1"/>
    <x v="6"/>
    <s v="Newell 344"/>
    <n v="5.56"/>
    <n v="2"/>
    <n v="0"/>
    <n v="1.4455999999999998"/>
  </r>
  <r>
    <n v="2487"/>
    <x v="1218"/>
    <x v="1"/>
    <x v="98"/>
    <n v="40912"/>
    <s v="Second Class"/>
    <s v="CB-12535"/>
    <s v="Claudia Bergmann"/>
    <x v="1"/>
    <s v="United States"/>
    <s v="Newark"/>
    <x v="13"/>
    <n v="19711"/>
    <x v="3"/>
    <s v="OFF-ST-10001837"/>
    <x v="1"/>
    <x v="4"/>
    <s v="SAFCO Mobile Desk Side File, Wire Frame"/>
    <n v="85.52"/>
    <n v="2"/>
    <n v="0"/>
    <n v="22.235199999999999"/>
  </r>
  <r>
    <n v="2488"/>
    <x v="1218"/>
    <x v="1"/>
    <x v="98"/>
    <n v="40912"/>
    <s v="Second Class"/>
    <s v="CB-12535"/>
    <s v="Claudia Bergmann"/>
    <x v="1"/>
    <s v="United States"/>
    <s v="Newark"/>
    <x v="13"/>
    <n v="19711"/>
    <x v="3"/>
    <s v="OFF-AR-10001473"/>
    <x v="1"/>
    <x v="6"/>
    <s v="Newell 313"/>
    <n v="9.84"/>
    <n v="3"/>
    <n v="0"/>
    <n v="2.6568000000000005"/>
  </r>
  <r>
    <n v="2489"/>
    <x v="1218"/>
    <x v="1"/>
    <x v="98"/>
    <n v="40912"/>
    <s v="Second Class"/>
    <s v="CB-12535"/>
    <s v="Claudia Bergmann"/>
    <x v="1"/>
    <s v="United States"/>
    <s v="Newark"/>
    <x v="13"/>
    <n v="19711"/>
    <x v="3"/>
    <s v="OFF-PA-10004285"/>
    <x v="1"/>
    <x v="10"/>
    <s v="Xerox 1959"/>
    <n v="20.04"/>
    <n v="3"/>
    <n v="0"/>
    <n v="9.6191999999999993"/>
  </r>
  <r>
    <n v="2490"/>
    <x v="1219"/>
    <x v="1"/>
    <x v="330"/>
    <n v="41195"/>
    <s v="Second Class"/>
    <s v="TB-21250"/>
    <s v="Tim Brockman"/>
    <x v="0"/>
    <s v="United States"/>
    <s v="New York City"/>
    <x v="15"/>
    <n v="10024"/>
    <x v="3"/>
    <s v="TEC-PH-10001835"/>
    <x v="2"/>
    <x v="7"/>
    <s v="Jawbone JAMBOX Wireless Bluetooth Speaker"/>
    <n v="631.96"/>
    <n v="4"/>
    <n v="0"/>
    <n v="303.3408"/>
  </r>
  <r>
    <n v="2491"/>
    <x v="1219"/>
    <x v="1"/>
    <x v="330"/>
    <n v="41195"/>
    <s v="Second Class"/>
    <s v="TB-21250"/>
    <s v="Tim Brockman"/>
    <x v="0"/>
    <s v="United States"/>
    <s v="New York City"/>
    <x v="15"/>
    <n v="10024"/>
    <x v="3"/>
    <s v="OFF-PA-10002245"/>
    <x v="1"/>
    <x v="10"/>
    <s v="Xerox 1895"/>
    <n v="23.92"/>
    <n v="4"/>
    <n v="0"/>
    <n v="10.763999999999999"/>
  </r>
  <r>
    <n v="2492"/>
    <x v="1220"/>
    <x v="2"/>
    <x v="736"/>
    <n v="40892"/>
    <s v="Second Class"/>
    <s v="KD-16345"/>
    <s v="Katherine Ducich"/>
    <x v="0"/>
    <s v="United States"/>
    <s v="Los Angeles"/>
    <x v="1"/>
    <n v="90049"/>
    <x v="1"/>
    <s v="OFF-PA-10001457"/>
    <x v="1"/>
    <x v="10"/>
    <s v="White GlueTop Scratch Pads"/>
    <n v="90.24"/>
    <n v="6"/>
    <n v="0"/>
    <n v="41.51039999999999"/>
  </r>
  <r>
    <n v="2493"/>
    <x v="1221"/>
    <x v="2"/>
    <x v="84"/>
    <n v="40870"/>
    <s v="Standard Class"/>
    <s v="JM-15865"/>
    <s v="John Murray"/>
    <x v="0"/>
    <s v="United States"/>
    <s v="Jamestown"/>
    <x v="15"/>
    <n v="14701"/>
    <x v="3"/>
    <s v="TEC-PH-10002885"/>
    <x v="2"/>
    <x v="7"/>
    <s v="Apple iPhone 5"/>
    <n v="4548.8100000000004"/>
    <n v="7"/>
    <n v="0"/>
    <n v="1228.1787000000004"/>
  </r>
  <r>
    <n v="2494"/>
    <x v="1222"/>
    <x v="0"/>
    <x v="545"/>
    <n v="41532"/>
    <s v="Second Class"/>
    <s v="KT-16480"/>
    <s v="Kean Thornton"/>
    <x v="0"/>
    <s v="United States"/>
    <s v="Houston"/>
    <x v="5"/>
    <n v="77095"/>
    <x v="2"/>
    <s v="FUR-TA-10004086"/>
    <x v="0"/>
    <x v="3"/>
    <s v="KI Adjustable-Height Table"/>
    <n v="300.93"/>
    <n v="5"/>
    <n v="0.3"/>
    <n v="-34.39200000000001"/>
  </r>
  <r>
    <n v="2495"/>
    <x v="1222"/>
    <x v="0"/>
    <x v="545"/>
    <n v="41532"/>
    <s v="Second Class"/>
    <s v="KT-16480"/>
    <s v="Kean Thornton"/>
    <x v="0"/>
    <s v="United States"/>
    <s v="Houston"/>
    <x v="5"/>
    <n v="77095"/>
    <x v="2"/>
    <s v="TEC-PH-10000895"/>
    <x v="2"/>
    <x v="7"/>
    <s v="Polycom VVX 310 VoIP phone"/>
    <n v="719.96"/>
    <n v="5"/>
    <n v="0.2"/>
    <n v="53.997000000000043"/>
  </r>
  <r>
    <n v="2496"/>
    <x v="1223"/>
    <x v="2"/>
    <x v="737"/>
    <n v="40716"/>
    <s v="Standard Class"/>
    <s v="SC-20575"/>
    <s v="Sonia Cooley"/>
    <x v="0"/>
    <s v="United States"/>
    <s v="Mishawaka"/>
    <x v="14"/>
    <n v="46544"/>
    <x v="2"/>
    <s v="FUR-CH-10000225"/>
    <x v="0"/>
    <x v="1"/>
    <s v="Global Geo Office Task Chair, Gray"/>
    <n v="647.84"/>
    <n v="8"/>
    <n v="0"/>
    <n v="32.391999999999939"/>
  </r>
  <r>
    <n v="2497"/>
    <x v="1224"/>
    <x v="1"/>
    <x v="120"/>
    <n v="41183"/>
    <s v="Standard Class"/>
    <s v="BS-11800"/>
    <s v="Bryan Spruell"/>
    <x v="2"/>
    <s v="United States"/>
    <s v="San Diego"/>
    <x v="1"/>
    <n v="92037"/>
    <x v="1"/>
    <s v="OFF-ST-10002370"/>
    <x v="1"/>
    <x v="4"/>
    <s v="Sortfiler Multipurpose Personal File Organizer, Black"/>
    <n v="64.17"/>
    <n v="3"/>
    <n v="0"/>
    <n v="18.609299999999998"/>
  </r>
  <r>
    <n v="2498"/>
    <x v="1224"/>
    <x v="1"/>
    <x v="120"/>
    <n v="41183"/>
    <s v="Standard Class"/>
    <s v="BS-11800"/>
    <s v="Bryan Spruell"/>
    <x v="2"/>
    <s v="United States"/>
    <s v="San Diego"/>
    <x v="1"/>
    <n v="92037"/>
    <x v="1"/>
    <s v="OFF-EN-10000056"/>
    <x v="1"/>
    <x v="12"/>
    <s v="Cameo Buff Policy Envelopes"/>
    <n v="124.46"/>
    <n v="2"/>
    <n v="0"/>
    <n v="58.496199999999988"/>
  </r>
  <r>
    <n v="2499"/>
    <x v="1225"/>
    <x v="0"/>
    <x v="288"/>
    <n v="41419"/>
    <s v="Standard Class"/>
    <s v="BT-11395"/>
    <s v="Bill Tyler"/>
    <x v="1"/>
    <s v="United States"/>
    <s v="San Francisco"/>
    <x v="1"/>
    <n v="94109"/>
    <x v="1"/>
    <s v="OFF-BI-10004817"/>
    <x v="1"/>
    <x v="8"/>
    <s v="GBC Personal VeloBind Strips"/>
    <n v="9.5840000000000014"/>
    <n v="1"/>
    <n v="0.2"/>
    <n v="3.3543999999999996"/>
  </r>
  <r>
    <n v="2500"/>
    <x v="1226"/>
    <x v="3"/>
    <x v="738"/>
    <n v="41814"/>
    <s v="First Class"/>
    <s v="DC-12850"/>
    <s v="Dan Campbell"/>
    <x v="0"/>
    <s v="United States"/>
    <s v="Miami"/>
    <x v="2"/>
    <n v="33178"/>
    <x v="0"/>
    <s v="OFF-EN-10004483"/>
    <x v="1"/>
    <x v="12"/>
    <s v="#10 White Business Envelopes,4 1/8 x 9 1/2"/>
    <n v="37.608000000000004"/>
    <n v="3"/>
    <n v="0.2"/>
    <n v="12.692699999999995"/>
  </r>
  <r>
    <n v="2501"/>
    <x v="1227"/>
    <x v="3"/>
    <x v="46"/>
    <n v="41811"/>
    <s v="First Class"/>
    <s v="LS-17200"/>
    <s v="Luke Schmidt"/>
    <x v="1"/>
    <s v="United States"/>
    <s v="Skokie"/>
    <x v="10"/>
    <n v="60076"/>
    <x v="2"/>
    <s v="OFF-PA-10001892"/>
    <x v="1"/>
    <x v="10"/>
    <s v="Rediform Wirebound &quot;Phone Memo&quot; Message Book, 11 x 5-3/4"/>
    <n v="12.224"/>
    <n v="2"/>
    <n v="0.2"/>
    <n v="4.4311999999999996"/>
  </r>
  <r>
    <n v="2502"/>
    <x v="1227"/>
    <x v="3"/>
    <x v="46"/>
    <n v="41811"/>
    <s v="First Class"/>
    <s v="LS-17200"/>
    <s v="Luke Schmidt"/>
    <x v="1"/>
    <s v="United States"/>
    <s v="Skokie"/>
    <x v="10"/>
    <n v="60076"/>
    <x v="2"/>
    <s v="OFF-BI-10000546"/>
    <x v="1"/>
    <x v="8"/>
    <s v="Avery Durable Binders"/>
    <n v="2.3039999999999994"/>
    <n v="4"/>
    <n v="0.8"/>
    <n v="-3.5711999999999993"/>
  </r>
  <r>
    <n v="2503"/>
    <x v="1227"/>
    <x v="3"/>
    <x v="46"/>
    <n v="41811"/>
    <s v="First Class"/>
    <s v="LS-17200"/>
    <s v="Luke Schmidt"/>
    <x v="1"/>
    <s v="United States"/>
    <s v="Skokie"/>
    <x v="10"/>
    <n v="60076"/>
    <x v="2"/>
    <s v="OFF-BI-10001294"/>
    <x v="1"/>
    <x v="8"/>
    <s v="Fellowes Binding Cases"/>
    <n v="9.3599999999999977"/>
    <n v="4"/>
    <n v="0.8"/>
    <n v="-16.380000000000003"/>
  </r>
  <r>
    <n v="2504"/>
    <x v="1228"/>
    <x v="0"/>
    <x v="696"/>
    <n v="41598"/>
    <s v="Standard Class"/>
    <s v="RR-19315"/>
    <s v="Ralph Ritter"/>
    <x v="0"/>
    <s v="United States"/>
    <s v="San Francisco"/>
    <x v="1"/>
    <n v="94110"/>
    <x v="1"/>
    <s v="OFF-LA-10000248"/>
    <x v="1"/>
    <x v="2"/>
    <s v="Avery 52"/>
    <n v="7.38"/>
    <n v="2"/>
    <n v="0"/>
    <n v="3.4685999999999999"/>
  </r>
  <r>
    <n v="2505"/>
    <x v="1229"/>
    <x v="2"/>
    <x v="739"/>
    <n v="40751"/>
    <s v="Second Class"/>
    <s v="KL-16645"/>
    <s v="Ken Lonsdale"/>
    <x v="0"/>
    <s v="United States"/>
    <s v="San Francisco"/>
    <x v="1"/>
    <n v="94122"/>
    <x v="1"/>
    <s v="OFF-ST-10001228"/>
    <x v="1"/>
    <x v="4"/>
    <s v="Fellowes Personal Hanging Folder Files, Navy"/>
    <n v="53.72"/>
    <n v="4"/>
    <n v="0"/>
    <n v="15.041600000000003"/>
  </r>
  <r>
    <n v="2506"/>
    <x v="1229"/>
    <x v="2"/>
    <x v="739"/>
    <n v="40751"/>
    <s v="Second Class"/>
    <s v="KL-16645"/>
    <s v="Ken Lonsdale"/>
    <x v="0"/>
    <s v="United States"/>
    <s v="San Francisco"/>
    <x v="1"/>
    <n v="94122"/>
    <x v="1"/>
    <s v="OFF-SU-10000151"/>
    <x v="1"/>
    <x v="14"/>
    <s v="High Speed Automatic Electric Letter Opener"/>
    <n v="8187.65"/>
    <n v="5"/>
    <n v="0"/>
    <n v="327.50599999999963"/>
  </r>
  <r>
    <n v="2507"/>
    <x v="1229"/>
    <x v="2"/>
    <x v="739"/>
    <n v="40751"/>
    <s v="Second Class"/>
    <s v="KL-16645"/>
    <s v="Ken Lonsdale"/>
    <x v="0"/>
    <s v="United States"/>
    <s v="San Francisco"/>
    <x v="1"/>
    <n v="94122"/>
    <x v="1"/>
    <s v="FUR-FU-10004351"/>
    <x v="0"/>
    <x v="5"/>
    <s v="Staples"/>
    <n v="77.92"/>
    <n v="8"/>
    <n v="0"/>
    <n v="34.284800000000004"/>
  </r>
  <r>
    <n v="2508"/>
    <x v="1230"/>
    <x v="1"/>
    <x v="740"/>
    <n v="41092"/>
    <s v="Same Day"/>
    <s v="RB-19435"/>
    <s v="Richard Bierner"/>
    <x v="0"/>
    <s v="United States"/>
    <s v="Houston"/>
    <x v="5"/>
    <n v="77070"/>
    <x v="2"/>
    <s v="OFF-AP-10001293"/>
    <x v="1"/>
    <x v="9"/>
    <s v="Belkin 8 Outlet Surge Protector"/>
    <n v="32.783999999999992"/>
    <n v="4"/>
    <n v="0.8"/>
    <n v="-85.238399999999999"/>
  </r>
  <r>
    <n v="2509"/>
    <x v="1231"/>
    <x v="3"/>
    <x v="580"/>
    <n v="41707"/>
    <s v="Standard Class"/>
    <s v="MY-17380"/>
    <s v="Maribeth Yedwab"/>
    <x v="1"/>
    <s v="United States"/>
    <s v="Los Angeles"/>
    <x v="1"/>
    <n v="90045"/>
    <x v="1"/>
    <s v="TEC-PH-10000675"/>
    <x v="2"/>
    <x v="7"/>
    <s v="Panasonic KX TS3282B Corded phone"/>
    <n v="196.77600000000001"/>
    <n v="3"/>
    <n v="0.2"/>
    <n v="14.758199999999995"/>
  </r>
  <r>
    <n v="2510"/>
    <x v="1231"/>
    <x v="3"/>
    <x v="580"/>
    <n v="41707"/>
    <s v="Standard Class"/>
    <s v="MY-17380"/>
    <s v="Maribeth Yedwab"/>
    <x v="1"/>
    <s v="United States"/>
    <s v="Los Angeles"/>
    <x v="1"/>
    <n v="90045"/>
    <x v="1"/>
    <s v="TEC-AC-10000580"/>
    <x v="2"/>
    <x v="11"/>
    <s v="Logitech G13 Programmable Gameboard with LCD Display"/>
    <n v="479.93999999999994"/>
    <n v="6"/>
    <n v="0"/>
    <n v="52.79340000000002"/>
  </r>
  <r>
    <n v="2511"/>
    <x v="1232"/>
    <x v="0"/>
    <x v="741"/>
    <n v="41602"/>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n v="41018"/>
    <s v="First Class"/>
    <s v="KW-16570"/>
    <s v="Kelly Williams"/>
    <x v="0"/>
    <s v="United States"/>
    <s v="Monroe"/>
    <x v="28"/>
    <n v="71203"/>
    <x v="0"/>
    <s v="TEC-AC-10003116"/>
    <x v="2"/>
    <x v="11"/>
    <s v="Memorex Froggy Flash Drive 8 GB"/>
    <n v="106.5"/>
    <n v="6"/>
    <n v="0"/>
    <n v="41.534999999999997"/>
  </r>
  <r>
    <n v="2513"/>
    <x v="1234"/>
    <x v="3"/>
    <x v="574"/>
    <n v="41980"/>
    <s v="Standard Class"/>
    <s v="DB-12910"/>
    <s v="Daniel Byrd"/>
    <x v="2"/>
    <s v="United States"/>
    <s v="Tampa"/>
    <x v="2"/>
    <n v="33614"/>
    <x v="0"/>
    <s v="OFF-BI-10002429"/>
    <x v="1"/>
    <x v="8"/>
    <s v="Premier Elliptical Ring Binder, Black"/>
    <n v="45.660000000000011"/>
    <n v="5"/>
    <n v="0.7"/>
    <n v="-33.483999999999995"/>
  </r>
  <r>
    <n v="2514"/>
    <x v="1235"/>
    <x v="0"/>
    <x v="583"/>
    <n v="41596"/>
    <s v="Standard Class"/>
    <s v="BB-11545"/>
    <s v="Brenda Bowman"/>
    <x v="1"/>
    <s v="United States"/>
    <s v="Chicago"/>
    <x v="10"/>
    <n v="60623"/>
    <x v="2"/>
    <s v="TEC-AC-10003280"/>
    <x v="2"/>
    <x v="11"/>
    <s v="Belkin F8E887 USB Wired Ergonomic Keyboard"/>
    <n v="95.968000000000004"/>
    <n v="4"/>
    <n v="0.2"/>
    <n v="1.1995999999999931"/>
  </r>
  <r>
    <n v="2515"/>
    <x v="1235"/>
    <x v="0"/>
    <x v="583"/>
    <n v="41596"/>
    <s v="Standard Class"/>
    <s v="BB-11545"/>
    <s v="Brenda Bowman"/>
    <x v="1"/>
    <s v="United States"/>
    <s v="Chicago"/>
    <x v="10"/>
    <n v="60623"/>
    <x v="2"/>
    <s v="FUR-CH-10004540"/>
    <x v="0"/>
    <x v="1"/>
    <s v="Global Chrome Stack Chair"/>
    <n v="47.991999999999997"/>
    <n v="2"/>
    <n v="0.3"/>
    <n v="-2.0567999999999991"/>
  </r>
  <r>
    <n v="2516"/>
    <x v="1236"/>
    <x v="2"/>
    <x v="742"/>
    <n v="40796"/>
    <s v="Standard Class"/>
    <s v="NP-18700"/>
    <s v="Nora Preis"/>
    <x v="0"/>
    <s v="United States"/>
    <s v="Bowling Green"/>
    <x v="24"/>
    <n v="43402"/>
    <x v="3"/>
    <s v="OFF-ST-10000585"/>
    <x v="1"/>
    <x v="4"/>
    <s v="Economy Rollaway Files"/>
    <n v="264.32"/>
    <n v="2"/>
    <n v="0.2"/>
    <n v="19.823999999999998"/>
  </r>
  <r>
    <n v="2517"/>
    <x v="1237"/>
    <x v="2"/>
    <x v="647"/>
    <n v="40869"/>
    <s v="Standard Class"/>
    <s v="PB-19105"/>
    <s v="Peter Bühler"/>
    <x v="0"/>
    <s v="United States"/>
    <s v="Houston"/>
    <x v="5"/>
    <n v="77095"/>
    <x v="2"/>
    <s v="OFF-EN-10003001"/>
    <x v="1"/>
    <x v="12"/>
    <s v="Ames Color-File Green Diamond Border X-ray Mailers"/>
    <n v="604.65600000000006"/>
    <n v="9"/>
    <n v="0.2"/>
    <n v="204.07139999999995"/>
  </r>
  <r>
    <n v="2518"/>
    <x v="1238"/>
    <x v="3"/>
    <x v="743"/>
    <n v="41767"/>
    <s v="Standard Class"/>
    <s v="DW-13585"/>
    <s v="Dorothy Wardle"/>
    <x v="1"/>
    <s v="United States"/>
    <s v="Westfield"/>
    <x v="30"/>
    <n v="7090"/>
    <x v="3"/>
    <s v="FUR-FU-10003975"/>
    <x v="0"/>
    <x v="5"/>
    <s v="Eldon Advantage Chair Mats for Low to Medium Pile Carpets"/>
    <n v="129.93"/>
    <n v="3"/>
    <n v="0"/>
    <n v="12.992999999999988"/>
  </r>
  <r>
    <n v="2519"/>
    <x v="1239"/>
    <x v="0"/>
    <x v="680"/>
    <n v="41569"/>
    <s v="Standard Class"/>
    <s v="CD-12790"/>
    <s v="Cynthia Delaney"/>
    <x v="2"/>
    <s v="United States"/>
    <s v="Oklahoma City"/>
    <x v="26"/>
    <n v="73120"/>
    <x v="2"/>
    <s v="OFF-LA-10004559"/>
    <x v="1"/>
    <x v="2"/>
    <s v="Avery 49"/>
    <n v="20.16"/>
    <n v="7"/>
    <n v="0"/>
    <n v="9.8783999999999992"/>
  </r>
  <r>
    <n v="2520"/>
    <x v="1239"/>
    <x v="0"/>
    <x v="680"/>
    <n v="41569"/>
    <s v="Standard Class"/>
    <s v="CD-12790"/>
    <s v="Cynthia Delaney"/>
    <x v="2"/>
    <s v="United States"/>
    <s v="Oklahoma City"/>
    <x v="26"/>
    <n v="73120"/>
    <x v="2"/>
    <s v="OFF-LA-10003223"/>
    <x v="1"/>
    <x v="2"/>
    <s v="Avery 508"/>
    <n v="29.46"/>
    <n v="6"/>
    <n v="0"/>
    <n v="14.4354"/>
  </r>
  <r>
    <n v="2521"/>
    <x v="1239"/>
    <x v="0"/>
    <x v="680"/>
    <n v="41569"/>
    <s v="Standard Class"/>
    <s v="CD-12790"/>
    <s v="Cynthia Delaney"/>
    <x v="2"/>
    <s v="United States"/>
    <s v="Oklahoma City"/>
    <x v="26"/>
    <n v="73120"/>
    <x v="2"/>
    <s v="OFF-AP-10002651"/>
    <x v="1"/>
    <x v="9"/>
    <s v="Hoover Upright Vacuum With Dirt Cup"/>
    <n v="868.58999999999992"/>
    <n v="3"/>
    <n v="0"/>
    <n v="251.89109999999988"/>
  </r>
  <r>
    <n v="2522"/>
    <x v="1239"/>
    <x v="0"/>
    <x v="680"/>
    <n v="41569"/>
    <s v="Standard Class"/>
    <s v="CD-12790"/>
    <s v="Cynthia Delaney"/>
    <x v="2"/>
    <s v="United States"/>
    <s v="Oklahoma City"/>
    <x v="26"/>
    <n v="73120"/>
    <x v="2"/>
    <s v="OFF-PA-10003177"/>
    <x v="1"/>
    <x v="10"/>
    <s v="Xerox 1999"/>
    <n v="12.96"/>
    <n v="2"/>
    <n v="0"/>
    <n v="6.2208000000000006"/>
  </r>
  <r>
    <n v="2523"/>
    <x v="1239"/>
    <x v="0"/>
    <x v="680"/>
    <n v="41569"/>
    <s v="Standard Class"/>
    <s v="CD-12790"/>
    <s v="Cynthia Delaney"/>
    <x v="2"/>
    <s v="United States"/>
    <s v="Oklahoma City"/>
    <x v="26"/>
    <n v="73120"/>
    <x v="2"/>
    <s v="TEC-PH-10003442"/>
    <x v="2"/>
    <x v="7"/>
    <s v="Samsung Replacement EH64AVFWE Premium Headset"/>
    <n v="5.5"/>
    <n v="1"/>
    <n v="0"/>
    <n v="1.375"/>
  </r>
  <r>
    <n v="2524"/>
    <x v="1239"/>
    <x v="0"/>
    <x v="680"/>
    <n v="41569"/>
    <s v="Standard Class"/>
    <s v="CD-12790"/>
    <s v="Cynthia Delaney"/>
    <x v="2"/>
    <s v="United States"/>
    <s v="Oklahoma City"/>
    <x v="26"/>
    <n v="73120"/>
    <x v="2"/>
    <s v="OFF-BI-10000977"/>
    <x v="1"/>
    <x v="8"/>
    <s v="Ibico Plastic Spiral Binding Combs"/>
    <n v="121.6"/>
    <n v="4"/>
    <n v="0"/>
    <n v="55.935999999999993"/>
  </r>
  <r>
    <n v="2525"/>
    <x v="1240"/>
    <x v="1"/>
    <x v="744"/>
    <n v="41009"/>
    <s v="Standard Class"/>
    <s v="TT-21220"/>
    <s v="Thomas Thornton"/>
    <x v="0"/>
    <s v="United States"/>
    <s v="Houston"/>
    <x v="5"/>
    <n v="77041"/>
    <x v="2"/>
    <s v="OFF-AR-10004078"/>
    <x v="1"/>
    <x v="6"/>
    <s v="Newell 312"/>
    <n v="42.047999999999995"/>
    <n v="9"/>
    <n v="0.2"/>
    <n v="5.2559999999999985"/>
  </r>
  <r>
    <n v="2526"/>
    <x v="1240"/>
    <x v="1"/>
    <x v="744"/>
    <n v="41009"/>
    <s v="Standard Class"/>
    <s v="TT-21220"/>
    <s v="Thomas Thornton"/>
    <x v="0"/>
    <s v="United States"/>
    <s v="Houston"/>
    <x v="5"/>
    <n v="77041"/>
    <x v="2"/>
    <s v="TEC-AC-10002550"/>
    <x v="2"/>
    <x v="11"/>
    <s v="Maxell 4.7GB DVD-RW 3/Pack"/>
    <n v="25.488"/>
    <n v="2"/>
    <n v="0.2"/>
    <n v="4.4603999999999999"/>
  </r>
  <r>
    <n v="2527"/>
    <x v="1240"/>
    <x v="1"/>
    <x v="744"/>
    <n v="41009"/>
    <s v="Standard Class"/>
    <s v="TT-21220"/>
    <s v="Thomas Thornton"/>
    <x v="0"/>
    <s v="United States"/>
    <s v="Houston"/>
    <x v="5"/>
    <n v="77041"/>
    <x v="2"/>
    <s v="OFF-BI-10004965"/>
    <x v="1"/>
    <x v="8"/>
    <s v="Ibico Covers for Plastic or Wire Binding Elements"/>
    <n v="6.8999999999999986"/>
    <n v="3"/>
    <n v="0.8"/>
    <n v="-12.075000000000003"/>
  </r>
  <r>
    <n v="2528"/>
    <x v="1240"/>
    <x v="1"/>
    <x v="744"/>
    <n v="41009"/>
    <s v="Standard Class"/>
    <s v="TT-21220"/>
    <s v="Thomas Thornton"/>
    <x v="0"/>
    <s v="United States"/>
    <s v="Houston"/>
    <x v="5"/>
    <n v="77041"/>
    <x v="2"/>
    <s v="OFF-BI-10004209"/>
    <x v="1"/>
    <x v="8"/>
    <s v="Fellowes Twister Kit, Gray/Clear, 3/pkg"/>
    <n v="9.6479999999999961"/>
    <n v="6"/>
    <n v="0.8"/>
    <n v="-16.884"/>
  </r>
  <r>
    <n v="2529"/>
    <x v="1240"/>
    <x v="1"/>
    <x v="744"/>
    <n v="41009"/>
    <s v="Standard Class"/>
    <s v="TT-21220"/>
    <s v="Thomas Thornton"/>
    <x v="0"/>
    <s v="United States"/>
    <s v="Houston"/>
    <x v="5"/>
    <n v="77041"/>
    <x v="2"/>
    <s v="OFF-PA-10001526"/>
    <x v="1"/>
    <x v="10"/>
    <s v="Xerox 1949"/>
    <n v="7.9680000000000009"/>
    <n v="2"/>
    <n v="0.2"/>
    <n v="2.8884000000000007"/>
  </r>
  <r>
    <n v="2530"/>
    <x v="1241"/>
    <x v="2"/>
    <x v="745"/>
    <n v="40845"/>
    <s v="Standard Class"/>
    <s v="DB-12910"/>
    <s v="Daniel Byrd"/>
    <x v="2"/>
    <s v="United States"/>
    <s v="Fort Lauderdale"/>
    <x v="2"/>
    <n v="33311"/>
    <x v="0"/>
    <s v="OFF-PA-10000788"/>
    <x v="1"/>
    <x v="10"/>
    <s v="Xerox 210"/>
    <n v="10.368000000000002"/>
    <n v="2"/>
    <n v="0.2"/>
    <n v="3.6288"/>
  </r>
  <r>
    <n v="2531"/>
    <x v="1242"/>
    <x v="2"/>
    <x v="654"/>
    <n v="40776"/>
    <s v="Standard Class"/>
    <s v="DJ-13510"/>
    <s v="Don Jones"/>
    <x v="1"/>
    <s v="United States"/>
    <s v="Little Rock"/>
    <x v="36"/>
    <n v="72209"/>
    <x v="0"/>
    <s v="OFF-PA-10000595"/>
    <x v="1"/>
    <x v="10"/>
    <s v="Xerox 1929"/>
    <n v="114.2"/>
    <n v="5"/>
    <n v="0"/>
    <n v="52.531999999999996"/>
  </r>
  <r>
    <n v="2532"/>
    <x v="1242"/>
    <x v="2"/>
    <x v="654"/>
    <n v="40776"/>
    <s v="Standard Class"/>
    <s v="DJ-13510"/>
    <s v="Don Jones"/>
    <x v="1"/>
    <s v="United States"/>
    <s v="Little Rock"/>
    <x v="36"/>
    <n v="72209"/>
    <x v="0"/>
    <s v="OFF-BI-10000829"/>
    <x v="1"/>
    <x v="8"/>
    <s v="Avery Non-Stick Binders"/>
    <n v="17.96"/>
    <n v="4"/>
    <n v="0"/>
    <n v="8.2615999999999996"/>
  </r>
  <r>
    <n v="2533"/>
    <x v="1242"/>
    <x v="2"/>
    <x v="654"/>
    <n v="40776"/>
    <s v="Standard Class"/>
    <s v="DJ-13510"/>
    <s v="Don Jones"/>
    <x v="1"/>
    <s v="United States"/>
    <s v="Little Rock"/>
    <x v="36"/>
    <n v="72209"/>
    <x v="0"/>
    <s v="OFF-FA-10002676"/>
    <x v="1"/>
    <x v="13"/>
    <s v="Colored Push Pins"/>
    <n v="12.67"/>
    <n v="7"/>
    <n v="0"/>
    <n v="4.5611999999999995"/>
  </r>
  <r>
    <n v="2534"/>
    <x v="1242"/>
    <x v="2"/>
    <x v="654"/>
    <n v="40776"/>
    <s v="Standard Class"/>
    <s v="DJ-13510"/>
    <s v="Don Jones"/>
    <x v="1"/>
    <s v="United States"/>
    <s v="Little Rock"/>
    <x v="36"/>
    <n v="72209"/>
    <x v="0"/>
    <s v="TEC-AC-10000844"/>
    <x v="2"/>
    <x v="11"/>
    <s v="Logitech Gaming G510s - Keyboard"/>
    <n v="339.96"/>
    <n v="4"/>
    <n v="0"/>
    <n v="122.38559999999998"/>
  </r>
  <r>
    <n v="2535"/>
    <x v="1243"/>
    <x v="3"/>
    <x v="733"/>
    <n v="41870"/>
    <s v="Second Class"/>
    <s v="DL-13495"/>
    <s v="Dionis Lloyd"/>
    <x v="1"/>
    <s v="United States"/>
    <s v="Philadelphia"/>
    <x v="9"/>
    <n v="19120"/>
    <x v="3"/>
    <s v="OFF-ST-10004459"/>
    <x v="1"/>
    <x v="4"/>
    <s v="Tennsco Single-Tier Lockers"/>
    <n v="1801.6320000000001"/>
    <n v="6"/>
    <n v="0.2"/>
    <n v="-337.80600000000004"/>
  </r>
  <r>
    <n v="2536"/>
    <x v="1244"/>
    <x v="1"/>
    <x v="684"/>
    <n v="41160"/>
    <s v="First Class"/>
    <s v="LO-17170"/>
    <s v="Lori Olson"/>
    <x v="1"/>
    <s v="United States"/>
    <s v="La Quinta"/>
    <x v="1"/>
    <n v="92253"/>
    <x v="1"/>
    <s v="TEC-AC-10003499"/>
    <x v="2"/>
    <x v="11"/>
    <s v="Memorex Mini Travel Drive 8 GB USB 2.0 Flash Drive"/>
    <n v="46.32"/>
    <n v="4"/>
    <n v="0"/>
    <n v="18.064800000000002"/>
  </r>
  <r>
    <n v="2537"/>
    <x v="1245"/>
    <x v="1"/>
    <x v="746"/>
    <n v="40937"/>
    <s v="Second Class"/>
    <s v="SV-20365"/>
    <s v="Seth Vernon"/>
    <x v="0"/>
    <s v="United States"/>
    <s v="Cleveland"/>
    <x v="24"/>
    <n v="44105"/>
    <x v="3"/>
    <s v="FUR-CH-10000513"/>
    <x v="0"/>
    <x v="1"/>
    <s v="High-Back Leather Manager's Chair"/>
    <n v="181.98599999999999"/>
    <n v="2"/>
    <n v="0.3"/>
    <n v="-54.595799999999997"/>
  </r>
  <r>
    <n v="2538"/>
    <x v="1245"/>
    <x v="1"/>
    <x v="746"/>
    <n v="40937"/>
    <s v="Second Class"/>
    <s v="SV-20365"/>
    <s v="Seth Vernon"/>
    <x v="0"/>
    <s v="United States"/>
    <s v="Cleveland"/>
    <x v="24"/>
    <n v="44105"/>
    <x v="3"/>
    <s v="TEC-PH-10000895"/>
    <x v="2"/>
    <x v="7"/>
    <s v="Polycom VVX 310 VoIP phone"/>
    <n v="431.976"/>
    <n v="4"/>
    <n v="0.4"/>
    <n v="-100.7944"/>
  </r>
  <r>
    <n v="2539"/>
    <x v="1245"/>
    <x v="1"/>
    <x v="746"/>
    <n v="40937"/>
    <s v="Second Class"/>
    <s v="SV-20365"/>
    <s v="Seth Vernon"/>
    <x v="0"/>
    <s v="United States"/>
    <s v="Cleveland"/>
    <x v="24"/>
    <n v="44105"/>
    <x v="3"/>
    <s v="TEC-PH-10002555"/>
    <x v="2"/>
    <x v="7"/>
    <s v="Nortel Meridian M5316 Digital phone"/>
    <n v="155.36999999999998"/>
    <n v="1"/>
    <n v="0.4"/>
    <n v="-36.253"/>
  </r>
  <r>
    <n v="2540"/>
    <x v="1246"/>
    <x v="1"/>
    <x v="747"/>
    <n v="41106"/>
    <s v="Same Day"/>
    <s v="EM-13810"/>
    <s v="Eleni McCrary"/>
    <x v="1"/>
    <s v="United States"/>
    <s v="San Francisco"/>
    <x v="1"/>
    <n v="94122"/>
    <x v="1"/>
    <s v="FUR-CH-10003312"/>
    <x v="0"/>
    <x v="1"/>
    <s v="Hon 2090 “Pillow Soft” Series Mid Back Swivel/Tilt Chairs"/>
    <n v="1348.7040000000002"/>
    <n v="6"/>
    <n v="0.2"/>
    <n v="-219.16440000000023"/>
  </r>
  <r>
    <n v="2541"/>
    <x v="1246"/>
    <x v="1"/>
    <x v="747"/>
    <n v="41106"/>
    <s v="Same Day"/>
    <s v="EM-13810"/>
    <s v="Eleni McCrary"/>
    <x v="1"/>
    <s v="United States"/>
    <s v="San Francisco"/>
    <x v="1"/>
    <n v="94122"/>
    <x v="1"/>
    <s v="FUR-CH-10004086"/>
    <x v="0"/>
    <x v="1"/>
    <s v="Hon 4070 Series Pagoda Armless Upholstered Stacking Chairs"/>
    <n v="700.15200000000004"/>
    <n v="3"/>
    <n v="0.2"/>
    <n v="78.767099999999971"/>
  </r>
  <r>
    <n v="2542"/>
    <x v="1247"/>
    <x v="0"/>
    <x v="567"/>
    <n v="41399"/>
    <s v="Standard Class"/>
    <s v="KD-16615"/>
    <s v="Ken Dana"/>
    <x v="1"/>
    <s v="United States"/>
    <s v="Scottsdale"/>
    <x v="16"/>
    <n v="85254"/>
    <x v="1"/>
    <s v="FUR-FU-10002759"/>
    <x v="0"/>
    <x v="5"/>
    <s v="12-1/2 Diameter Round Wall Clock"/>
    <n v="111.88800000000001"/>
    <n v="7"/>
    <n v="0.2"/>
    <n v="22.377600000000001"/>
  </r>
  <r>
    <n v="2543"/>
    <x v="1248"/>
    <x v="2"/>
    <x v="467"/>
    <n v="40817"/>
    <s v="Second Class"/>
    <s v="NB-18580"/>
    <s v="Nicole Brennan"/>
    <x v="1"/>
    <s v="United States"/>
    <s v="Philadelphia"/>
    <x v="9"/>
    <n v="19134"/>
    <x v="3"/>
    <s v="OFF-AP-10002191"/>
    <x v="1"/>
    <x v="9"/>
    <s v="Belkin 8 Outlet SurgeMaster II Gold Surge Protector"/>
    <n v="143.952"/>
    <n v="3"/>
    <n v="0.2"/>
    <n v="14.39520000000001"/>
  </r>
  <r>
    <n v="2544"/>
    <x v="1249"/>
    <x v="0"/>
    <x v="162"/>
    <n v="41532"/>
    <s v="Standard Class"/>
    <s v="AP-10720"/>
    <s v="Anne Pryor"/>
    <x v="2"/>
    <s v="United States"/>
    <s v="Malden"/>
    <x v="31"/>
    <n v="2148"/>
    <x v="3"/>
    <s v="FUR-BO-10003450"/>
    <x v="0"/>
    <x v="0"/>
    <s v="Bush Westfield Collection Bookcases, Dark Cherry Finish"/>
    <n v="173.94"/>
    <n v="3"/>
    <n v="0"/>
    <n v="13.915199999999992"/>
  </r>
  <r>
    <n v="2545"/>
    <x v="1249"/>
    <x v="0"/>
    <x v="162"/>
    <n v="41532"/>
    <s v="Standard Class"/>
    <s v="AP-10720"/>
    <s v="Anne Pryor"/>
    <x v="2"/>
    <s v="United States"/>
    <s v="Malden"/>
    <x v="31"/>
    <n v="2148"/>
    <x v="3"/>
    <s v="OFF-LA-10000248"/>
    <x v="1"/>
    <x v="2"/>
    <s v="Avery 52"/>
    <n v="14.76"/>
    <n v="4"/>
    <n v="0"/>
    <n v="6.9371999999999998"/>
  </r>
  <r>
    <n v="2546"/>
    <x v="1250"/>
    <x v="3"/>
    <x v="513"/>
    <n v="41750"/>
    <s v="Standard Class"/>
    <s v="JE-15745"/>
    <s v="Joel Eaton"/>
    <x v="0"/>
    <s v="United States"/>
    <s v="San Jose"/>
    <x v="1"/>
    <n v="95123"/>
    <x v="1"/>
    <s v="OFF-ST-10004804"/>
    <x v="1"/>
    <x v="4"/>
    <s v="Belkin 19&quot; Vented Equipment Shelf, Black"/>
    <n v="205.92"/>
    <n v="4"/>
    <n v="0"/>
    <n v="2.0592000000000041"/>
  </r>
  <r>
    <n v="2547"/>
    <x v="1250"/>
    <x v="3"/>
    <x v="513"/>
    <n v="41750"/>
    <s v="Standard Class"/>
    <s v="JE-15745"/>
    <s v="Joel Eaton"/>
    <x v="0"/>
    <s v="United States"/>
    <s v="San Jose"/>
    <x v="1"/>
    <n v="95123"/>
    <x v="1"/>
    <s v="FUR-BO-10001337"/>
    <x v="0"/>
    <x v="0"/>
    <s v="O'Sullivan Living Dimensions 2-Shelf Bookcases"/>
    <n v="102.833"/>
    <n v="1"/>
    <n v="0.15"/>
    <n v="-6.0489999999999995"/>
  </r>
  <r>
    <n v="2548"/>
    <x v="1251"/>
    <x v="1"/>
    <x v="748"/>
    <n v="41143"/>
    <s v="Standard Class"/>
    <s v="JM-15865"/>
    <s v="John Murray"/>
    <x v="0"/>
    <s v="United States"/>
    <s v="Phoenix"/>
    <x v="16"/>
    <n v="85023"/>
    <x v="1"/>
    <s v="OFF-AR-10002255"/>
    <x v="1"/>
    <x v="6"/>
    <s v="Newell 346"/>
    <n v="2.3039999999999998"/>
    <n v="1"/>
    <n v="0.2"/>
    <n v="0.25919999999999999"/>
  </r>
  <r>
    <n v="2549"/>
    <x v="1251"/>
    <x v="1"/>
    <x v="748"/>
    <n v="41143"/>
    <s v="Standard Class"/>
    <s v="JM-15865"/>
    <s v="John Murray"/>
    <x v="0"/>
    <s v="United States"/>
    <s v="Phoenix"/>
    <x v="16"/>
    <n v="85023"/>
    <x v="1"/>
    <s v="TEC-PH-10002624"/>
    <x v="2"/>
    <x v="7"/>
    <s v="Samsung Galaxy S4 Mini"/>
    <n v="1879.96"/>
    <n v="5"/>
    <n v="0.2"/>
    <n v="211.49549999999977"/>
  </r>
  <r>
    <n v="2550"/>
    <x v="1251"/>
    <x v="1"/>
    <x v="748"/>
    <n v="41143"/>
    <s v="Standard Class"/>
    <s v="JM-15865"/>
    <s v="John Murray"/>
    <x v="0"/>
    <s v="United States"/>
    <s v="Phoenix"/>
    <x v="16"/>
    <n v="85023"/>
    <x v="1"/>
    <s v="OFF-PA-10001878"/>
    <x v="1"/>
    <x v="10"/>
    <s v="Xerox 1891"/>
    <n v="313.024"/>
    <n v="8"/>
    <n v="0.2"/>
    <n v="105.64559999999997"/>
  </r>
  <r>
    <n v="2551"/>
    <x v="1251"/>
    <x v="1"/>
    <x v="748"/>
    <n v="41143"/>
    <s v="Standard Class"/>
    <s v="JM-15865"/>
    <s v="John Murray"/>
    <x v="0"/>
    <s v="United States"/>
    <s v="Phoenix"/>
    <x v="16"/>
    <n v="85023"/>
    <x v="1"/>
    <s v="OFF-LA-10000452"/>
    <x v="1"/>
    <x v="2"/>
    <s v="Avery 488"/>
    <n v="5.04"/>
    <n v="2"/>
    <n v="0.2"/>
    <n v="1.764"/>
  </r>
  <r>
    <n v="2552"/>
    <x v="1252"/>
    <x v="3"/>
    <x v="123"/>
    <n v="41967"/>
    <s v="Standard Class"/>
    <s v="AB-10105"/>
    <s v="Adrian Barton"/>
    <x v="0"/>
    <s v="United States"/>
    <s v="Henderson"/>
    <x v="0"/>
    <n v="42420"/>
    <x v="0"/>
    <s v="FUR-FU-10004665"/>
    <x v="0"/>
    <x v="5"/>
    <s v="3M Polarizing Task Lamp with Clamp Arm, Light Gray"/>
    <n v="821.87999999999988"/>
    <n v="6"/>
    <n v="0"/>
    <n v="213.68880000000001"/>
  </r>
  <r>
    <n v="2553"/>
    <x v="1252"/>
    <x v="3"/>
    <x v="123"/>
    <n v="41967"/>
    <s v="Standard Class"/>
    <s v="AB-10105"/>
    <s v="Adrian Barton"/>
    <x v="0"/>
    <s v="United States"/>
    <s v="Henderson"/>
    <x v="0"/>
    <n v="42420"/>
    <x v="0"/>
    <s v="OFF-BI-10000088"/>
    <x v="1"/>
    <x v="8"/>
    <s v="GBC Imprintable Covers"/>
    <n v="21.96"/>
    <n v="2"/>
    <n v="0"/>
    <n v="10.760400000000001"/>
  </r>
  <r>
    <n v="2554"/>
    <x v="1253"/>
    <x v="0"/>
    <x v="749"/>
    <n v="41536"/>
    <s v="Standard Class"/>
    <s v="PN-18775"/>
    <s v="Parhena Norris"/>
    <x v="2"/>
    <s v="United States"/>
    <s v="Columbia"/>
    <x v="20"/>
    <n v="29203"/>
    <x v="0"/>
    <s v="OFF-PA-10000029"/>
    <x v="1"/>
    <x v="10"/>
    <s v="Xerox 224"/>
    <n v="25.92"/>
    <n v="4"/>
    <n v="0"/>
    <n v="12.441600000000001"/>
  </r>
  <r>
    <n v="2555"/>
    <x v="1254"/>
    <x v="0"/>
    <x v="243"/>
    <n v="41507"/>
    <s v="Standard Class"/>
    <s v="JC-15775"/>
    <s v="John Castell"/>
    <x v="0"/>
    <s v="United States"/>
    <s v="Tallahassee"/>
    <x v="2"/>
    <n v="32303"/>
    <x v="0"/>
    <s v="TEC-PH-10000369"/>
    <x v="2"/>
    <x v="7"/>
    <s v="HTC One Mini"/>
    <n v="705.54399999999998"/>
    <n v="7"/>
    <n v="0.2"/>
    <n v="70.554400000000072"/>
  </r>
  <r>
    <n v="2556"/>
    <x v="1255"/>
    <x v="1"/>
    <x v="120"/>
    <n v="41182"/>
    <s v="Standard Class"/>
    <s v="PF-19165"/>
    <s v="Philip Fox"/>
    <x v="0"/>
    <s v="United States"/>
    <s v="New York City"/>
    <x v="15"/>
    <n v="10035"/>
    <x v="3"/>
    <s v="TEC-AC-10001590"/>
    <x v="2"/>
    <x v="11"/>
    <s v="Dell Slim USB Multimedia Keyboard"/>
    <n v="50"/>
    <n v="2"/>
    <n v="0"/>
    <n v="12"/>
  </r>
  <r>
    <n v="2557"/>
    <x v="1256"/>
    <x v="0"/>
    <x v="750"/>
    <n v="41562"/>
    <s v="Standard Class"/>
    <s v="BW-11110"/>
    <s v="Bart Watters"/>
    <x v="1"/>
    <s v="United States"/>
    <s v="Houston"/>
    <x v="5"/>
    <n v="77070"/>
    <x v="2"/>
    <s v="FUR-FU-10004909"/>
    <x v="0"/>
    <x v="5"/>
    <s v="Contemporary Wood/Metal Frame"/>
    <n v="51.712000000000003"/>
    <n v="8"/>
    <n v="0.6"/>
    <n v="-32.320000000000007"/>
  </r>
  <r>
    <n v="2558"/>
    <x v="1257"/>
    <x v="1"/>
    <x v="539"/>
    <n v="40998"/>
    <s v="Standard Class"/>
    <s v="BP-11185"/>
    <s v="Ben Peterman"/>
    <x v="1"/>
    <s v="United States"/>
    <s v="Coral Springs"/>
    <x v="2"/>
    <n v="33065"/>
    <x v="0"/>
    <s v="OFF-AP-10002287"/>
    <x v="1"/>
    <x v="9"/>
    <s v="Eureka Sanitaire  Multi-Pro Heavy-Duty Upright, Disposable Bags"/>
    <n v="6.9920000000000009"/>
    <n v="2"/>
    <n v="0.2"/>
    <n v="0.52439999999999998"/>
  </r>
  <r>
    <n v="2559"/>
    <x v="1258"/>
    <x v="1"/>
    <x v="70"/>
    <n v="41064"/>
    <s v="Standard Class"/>
    <s v="TM-21010"/>
    <s v="Tamara Manning"/>
    <x v="0"/>
    <s v="United States"/>
    <s v="Orem"/>
    <x v="7"/>
    <n v="84057"/>
    <x v="1"/>
    <s v="FUR-BO-10004357"/>
    <x v="0"/>
    <x v="0"/>
    <s v="O'Sullivan Living Dimensions 3-Shelf Bookcases"/>
    <n v="1406.86"/>
    <n v="7"/>
    <n v="0"/>
    <n v="140.68599999999989"/>
  </r>
  <r>
    <n v="2560"/>
    <x v="1258"/>
    <x v="1"/>
    <x v="70"/>
    <n v="41064"/>
    <s v="Standard Class"/>
    <s v="TM-21010"/>
    <s v="Tamara Manning"/>
    <x v="0"/>
    <s v="United States"/>
    <s v="Orem"/>
    <x v="7"/>
    <n v="84057"/>
    <x v="1"/>
    <s v="OFF-LA-10003766"/>
    <x v="1"/>
    <x v="2"/>
    <s v="Self-Adhesive Removable Labels"/>
    <n v="15.75"/>
    <n v="5"/>
    <n v="0"/>
    <n v="7.5600000000000005"/>
  </r>
  <r>
    <n v="2561"/>
    <x v="1258"/>
    <x v="1"/>
    <x v="70"/>
    <n v="41064"/>
    <s v="Standard Class"/>
    <s v="TM-21010"/>
    <s v="Tamara Manning"/>
    <x v="0"/>
    <s v="United States"/>
    <s v="Orem"/>
    <x v="7"/>
    <n v="84057"/>
    <x v="1"/>
    <s v="OFF-ST-10000046"/>
    <x v="1"/>
    <x v="4"/>
    <s v="Fellowes Super Stor/Drawer Files"/>
    <n v="323.10000000000002"/>
    <n v="2"/>
    <n v="0"/>
    <n v="61.38900000000001"/>
  </r>
  <r>
    <n v="2562"/>
    <x v="1259"/>
    <x v="1"/>
    <x v="707"/>
    <n v="41274"/>
    <s v="Standard Class"/>
    <s v="MB-17305"/>
    <s v="Maria Bertelson"/>
    <x v="0"/>
    <s v="United States"/>
    <s v="Nashville"/>
    <x v="18"/>
    <n v="37211"/>
    <x v="0"/>
    <s v="OFF-LA-10003190"/>
    <x v="1"/>
    <x v="2"/>
    <s v="Avery 474"/>
    <n v="9.2159999999999993"/>
    <n v="4"/>
    <n v="0.2"/>
    <n v="3.3408000000000002"/>
  </r>
  <r>
    <n v="2563"/>
    <x v="1259"/>
    <x v="1"/>
    <x v="707"/>
    <n v="41274"/>
    <s v="Standard Class"/>
    <s v="MB-17305"/>
    <s v="Maria Bertelson"/>
    <x v="0"/>
    <s v="United States"/>
    <s v="Nashville"/>
    <x v="18"/>
    <n v="37211"/>
    <x v="0"/>
    <s v="OFF-PA-10002787"/>
    <x v="1"/>
    <x v="10"/>
    <s v="Xerox 227"/>
    <n v="10.368000000000002"/>
    <n v="2"/>
    <n v="0.2"/>
    <n v="3.6288"/>
  </r>
  <r>
    <n v="2564"/>
    <x v="1260"/>
    <x v="1"/>
    <x v="751"/>
    <n v="40990"/>
    <s v="Second Class"/>
    <s v="HR-14830"/>
    <s v="Harold Ryan"/>
    <x v="1"/>
    <s v="United States"/>
    <s v="New York City"/>
    <x v="15"/>
    <n v="10009"/>
    <x v="3"/>
    <s v="TEC-AC-10000387"/>
    <x v="2"/>
    <x v="11"/>
    <s v="KeyTronic KT800P2 - Keyboard - Black"/>
    <n v="15.02"/>
    <n v="1"/>
    <n v="0"/>
    <n v="2.7035999999999998"/>
  </r>
  <r>
    <n v="2565"/>
    <x v="1260"/>
    <x v="1"/>
    <x v="751"/>
    <n v="40990"/>
    <s v="Second Class"/>
    <s v="HR-14830"/>
    <s v="Harold Ryan"/>
    <x v="1"/>
    <s v="United States"/>
    <s v="New York City"/>
    <x v="15"/>
    <n v="10009"/>
    <x v="3"/>
    <s v="OFF-ST-10001291"/>
    <x v="1"/>
    <x v="4"/>
    <s v="Tenex Personal Self-Stacking Standard File Box, Black/Gray"/>
    <n v="33.82"/>
    <n v="2"/>
    <n v="0"/>
    <n v="9.1313999999999993"/>
  </r>
  <r>
    <n v="2566"/>
    <x v="1261"/>
    <x v="3"/>
    <x v="202"/>
    <n v="41998"/>
    <s v="First Class"/>
    <s v="BD-11635"/>
    <s v="Brian Derr"/>
    <x v="0"/>
    <s v="United States"/>
    <s v="Bowling Green"/>
    <x v="0"/>
    <n v="42104"/>
    <x v="0"/>
    <s v="TEC-AC-10003116"/>
    <x v="2"/>
    <x v="11"/>
    <s v="Memorex Froggy Flash Drive 8 GB"/>
    <n v="71"/>
    <n v="4"/>
    <n v="0"/>
    <n v="27.689999999999998"/>
  </r>
  <r>
    <n v="2567"/>
    <x v="1262"/>
    <x v="3"/>
    <x v="752"/>
    <n v="41947"/>
    <s v="Second Class"/>
    <s v="SF-20200"/>
    <s v="Sarah Foster"/>
    <x v="0"/>
    <s v="United States"/>
    <s v="Bellingham"/>
    <x v="4"/>
    <n v="98226"/>
    <x v="1"/>
    <s v="OFF-BI-10001308"/>
    <x v="1"/>
    <x v="8"/>
    <s v="GBC Standard Plastic Binding Systems' Combs"/>
    <n v="25.120000000000005"/>
    <n v="5"/>
    <n v="0.2"/>
    <n v="7.8499999999999979"/>
  </r>
  <r>
    <n v="2568"/>
    <x v="1262"/>
    <x v="3"/>
    <x v="752"/>
    <n v="41947"/>
    <s v="Second Class"/>
    <s v="SF-20200"/>
    <s v="Sarah Foster"/>
    <x v="0"/>
    <s v="United States"/>
    <s v="Bellingham"/>
    <x v="4"/>
    <n v="98226"/>
    <x v="1"/>
    <s v="FUR-TA-10003954"/>
    <x v="0"/>
    <x v="3"/>
    <s v="Hon 94000 Series Round Tables"/>
    <n v="2665.62"/>
    <n v="9"/>
    <n v="0"/>
    <n v="239.90580000000011"/>
  </r>
  <r>
    <n v="2569"/>
    <x v="1263"/>
    <x v="3"/>
    <x v="210"/>
    <n v="41894"/>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n v="42001"/>
    <s v="Same Day"/>
    <s v="DR-12880"/>
    <s v="Dan Reichenbach"/>
    <x v="1"/>
    <s v="United States"/>
    <s v="Newark"/>
    <x v="24"/>
    <n v="43055"/>
    <x v="3"/>
    <s v="TEC-PH-10000576"/>
    <x v="2"/>
    <x v="7"/>
    <s v="AT&amp;T 1080 Corded phone"/>
    <n v="164.38800000000001"/>
    <n v="2"/>
    <n v="0.4"/>
    <n v="-35.617400000000004"/>
  </r>
  <r>
    <n v="2571"/>
    <x v="1264"/>
    <x v="3"/>
    <x v="753"/>
    <n v="42001"/>
    <s v="Same Day"/>
    <s v="DR-12880"/>
    <s v="Dan Reichenbach"/>
    <x v="1"/>
    <s v="United States"/>
    <s v="Newark"/>
    <x v="24"/>
    <n v="43055"/>
    <x v="3"/>
    <s v="OFF-AR-10004441"/>
    <x v="1"/>
    <x v="6"/>
    <s v="BIC Brite Liner Highlighters"/>
    <n v="13.247999999999999"/>
    <n v="4"/>
    <n v="0.2"/>
    <n v="3.6431999999999998"/>
  </r>
  <r>
    <n v="2572"/>
    <x v="1265"/>
    <x v="3"/>
    <x v="11"/>
    <n v="41842"/>
    <s v="Standard Class"/>
    <s v="VM-21685"/>
    <s v="Valerie Mitchum"/>
    <x v="2"/>
    <s v="United States"/>
    <s v="Woodstock"/>
    <x v="10"/>
    <n v="60098"/>
    <x v="2"/>
    <s v="OFF-AR-10003759"/>
    <x v="1"/>
    <x v="6"/>
    <s v="Crayola Anti Dust Chalk, 12/Pack"/>
    <n v="2.9120000000000004"/>
    <n v="2"/>
    <n v="0.2"/>
    <n v="0.90999999999999981"/>
  </r>
  <r>
    <n v="2573"/>
    <x v="1266"/>
    <x v="0"/>
    <x v="399"/>
    <n v="41502"/>
    <s v="Second Class"/>
    <s v="CM-12235"/>
    <s v="Chris McAfee"/>
    <x v="0"/>
    <s v="United States"/>
    <s v="Carrollton"/>
    <x v="5"/>
    <n v="75007"/>
    <x v="2"/>
    <s v="TEC-AC-10004145"/>
    <x v="2"/>
    <x v="11"/>
    <s v="Logitech diNovo Edge Keyboard"/>
    <n v="1399.9440000000002"/>
    <n v="7"/>
    <n v="0.2"/>
    <n v="52.497900000000016"/>
  </r>
  <r>
    <n v="2574"/>
    <x v="1267"/>
    <x v="3"/>
    <x v="362"/>
    <n v="41835"/>
    <s v="Standard Class"/>
    <s v="SM-20320"/>
    <s v="Sean Miller"/>
    <x v="2"/>
    <s v="United States"/>
    <s v="Lafayette"/>
    <x v="14"/>
    <n v="47905"/>
    <x v="2"/>
    <s v="FUR-FU-10000293"/>
    <x v="0"/>
    <x v="5"/>
    <s v="Eldon Antistatic Chair Mats for Low to Medium Pile Carpets"/>
    <n v="526.45000000000005"/>
    <n v="5"/>
    <n v="0"/>
    <n v="31.586999999999961"/>
  </r>
  <r>
    <n v="2575"/>
    <x v="1268"/>
    <x v="2"/>
    <x v="754"/>
    <n v="40874"/>
    <s v="Standard Class"/>
    <s v="RA-19885"/>
    <s v="Ruben Ausman"/>
    <x v="1"/>
    <s v="United States"/>
    <s v="Columbus"/>
    <x v="32"/>
    <n v="31907"/>
    <x v="0"/>
    <s v="OFF-EN-10004955"/>
    <x v="1"/>
    <x v="12"/>
    <s v="Fashion Color Clasp Envelopes"/>
    <n v="16.23"/>
    <n v="3"/>
    <n v="0"/>
    <n v="7.9527000000000001"/>
  </r>
  <r>
    <n v="2576"/>
    <x v="1268"/>
    <x v="2"/>
    <x v="754"/>
    <n v="40874"/>
    <s v="Standard Class"/>
    <s v="RA-19885"/>
    <s v="Ruben Ausman"/>
    <x v="1"/>
    <s v="United States"/>
    <s v="Columbus"/>
    <x v="32"/>
    <n v="31907"/>
    <x v="0"/>
    <s v="OFF-BI-10001071"/>
    <x v="1"/>
    <x v="8"/>
    <s v="GBC ProClick Punch Binding System"/>
    <n v="319.89999999999998"/>
    <n v="5"/>
    <n v="0"/>
    <n v="156.751"/>
  </r>
  <r>
    <n v="2577"/>
    <x v="1268"/>
    <x v="2"/>
    <x v="754"/>
    <n v="40874"/>
    <s v="Standard Class"/>
    <s v="RA-19885"/>
    <s v="Ruben Ausman"/>
    <x v="1"/>
    <s v="United States"/>
    <s v="Columbus"/>
    <x v="32"/>
    <n v="31907"/>
    <x v="0"/>
    <s v="OFF-EN-10001990"/>
    <x v="1"/>
    <x v="12"/>
    <s v="Staples"/>
    <n v="11.36"/>
    <n v="2"/>
    <n v="0"/>
    <n v="5.3391999999999991"/>
  </r>
  <r>
    <n v="2578"/>
    <x v="1268"/>
    <x v="2"/>
    <x v="754"/>
    <n v="40874"/>
    <s v="Standard Class"/>
    <s v="RA-19885"/>
    <s v="Ruben Ausman"/>
    <x v="1"/>
    <s v="United States"/>
    <s v="Columbus"/>
    <x v="32"/>
    <n v="31907"/>
    <x v="0"/>
    <s v="OFF-AP-10002734"/>
    <x v="1"/>
    <x v="9"/>
    <s v="Holmes Harmony HEPA Air Purifier for 17 x 20 Room"/>
    <n v="675.12"/>
    <n v="3"/>
    <n v="0"/>
    <n v="290.30160000000001"/>
  </r>
  <r>
    <n v="2579"/>
    <x v="1269"/>
    <x v="2"/>
    <x v="755"/>
    <n v="40575"/>
    <s v="Standard Class"/>
    <s v="SD-20485"/>
    <s v="Shirley Daniels"/>
    <x v="2"/>
    <s v="United States"/>
    <s v="Alexandria"/>
    <x v="17"/>
    <n v="22304"/>
    <x v="0"/>
    <s v="FUR-FU-10004587"/>
    <x v="0"/>
    <x v="5"/>
    <s v="GE General Use Halogen Bulbs, 100 Watts, 1 Bulb per Pack"/>
    <n v="62.820000000000007"/>
    <n v="3"/>
    <n v="0"/>
    <n v="30.7818"/>
  </r>
  <r>
    <n v="2580"/>
    <x v="1269"/>
    <x v="2"/>
    <x v="755"/>
    <n v="40575"/>
    <s v="Standard Class"/>
    <s v="SD-20485"/>
    <s v="Shirley Daniels"/>
    <x v="2"/>
    <s v="United States"/>
    <s v="Alexandria"/>
    <x v="17"/>
    <n v="22304"/>
    <x v="0"/>
    <s v="OFF-ST-10004337"/>
    <x v="1"/>
    <x v="4"/>
    <s v="SAFCO Commercial Wire Shelving, 72h"/>
    <n v="489.92"/>
    <n v="8"/>
    <n v="0"/>
    <n v="0"/>
  </r>
  <r>
    <n v="2581"/>
    <x v="1269"/>
    <x v="2"/>
    <x v="755"/>
    <n v="40575"/>
    <s v="Standard Class"/>
    <s v="SD-20485"/>
    <s v="Shirley Daniels"/>
    <x v="2"/>
    <s v="United States"/>
    <s v="Alexandria"/>
    <x v="17"/>
    <n v="22304"/>
    <x v="0"/>
    <s v="OFF-PA-10003072"/>
    <x v="1"/>
    <x v="10"/>
    <s v="Eureka Recycled Copy Paper 8 1/2&quot; x 11&quot;, Ream"/>
    <n v="19.440000000000001"/>
    <n v="3"/>
    <n v="0"/>
    <n v="9.3312000000000008"/>
  </r>
  <r>
    <n v="2582"/>
    <x v="1269"/>
    <x v="2"/>
    <x v="755"/>
    <n v="40575"/>
    <s v="Standard Class"/>
    <s v="SD-20485"/>
    <s v="Shirley Daniels"/>
    <x v="2"/>
    <s v="United States"/>
    <s v="Alexandria"/>
    <x v="17"/>
    <n v="22304"/>
    <x v="0"/>
    <s v="OFF-PA-10000380"/>
    <x v="1"/>
    <x v="10"/>
    <s v="REDIFORM Incoming/Outgoing Call Register, 11&quot; X 8 1/2&quot;, 100 Messages"/>
    <n v="16.68"/>
    <n v="2"/>
    <n v="0"/>
    <n v="8.34"/>
  </r>
  <r>
    <n v="2583"/>
    <x v="1269"/>
    <x v="2"/>
    <x v="755"/>
    <n v="40575"/>
    <s v="Standard Class"/>
    <s v="SD-20485"/>
    <s v="Shirley Daniels"/>
    <x v="2"/>
    <s v="United States"/>
    <s v="Alexandria"/>
    <x v="17"/>
    <n v="22304"/>
    <x v="0"/>
    <s v="TEC-PH-10004833"/>
    <x v="2"/>
    <x v="7"/>
    <s v="Macally Suction Cup Mount"/>
    <n v="155.35"/>
    <n v="13"/>
    <n v="0"/>
    <n v="0"/>
  </r>
  <r>
    <n v="2584"/>
    <x v="1269"/>
    <x v="2"/>
    <x v="755"/>
    <n v="40575"/>
    <s v="Standard Class"/>
    <s v="SD-20485"/>
    <s v="Shirley Daniels"/>
    <x v="2"/>
    <s v="United States"/>
    <s v="Alexandria"/>
    <x v="17"/>
    <n v="22304"/>
    <x v="0"/>
    <s v="FUR-FU-10001847"/>
    <x v="0"/>
    <x v="5"/>
    <s v="Eldon Image Series Black Desk Accessories"/>
    <n v="12.419999999999998"/>
    <n v="3"/>
    <n v="0"/>
    <n v="4.4711999999999996"/>
  </r>
  <r>
    <n v="2585"/>
    <x v="1269"/>
    <x v="2"/>
    <x v="755"/>
    <n v="40575"/>
    <s v="Standard Class"/>
    <s v="SD-20485"/>
    <s v="Shirley Daniels"/>
    <x v="2"/>
    <s v="United States"/>
    <s v="Alexandria"/>
    <x v="17"/>
    <n v="22304"/>
    <x v="0"/>
    <s v="TEC-PH-10002103"/>
    <x v="2"/>
    <x v="7"/>
    <s v="Jabra SPEAK 410"/>
    <n v="187.98"/>
    <n v="2"/>
    <n v="0"/>
    <n v="52.634399999999999"/>
  </r>
  <r>
    <n v="2586"/>
    <x v="1270"/>
    <x v="1"/>
    <x v="502"/>
    <n v="41223"/>
    <s v="Standard Class"/>
    <s v="CS-12250"/>
    <s v="Chris Selesnick"/>
    <x v="1"/>
    <s v="United States"/>
    <s v="Haltom City"/>
    <x v="5"/>
    <n v="76117"/>
    <x v="2"/>
    <s v="OFF-EN-10001137"/>
    <x v="1"/>
    <x v="12"/>
    <s v="#10 Gummed Flap White Envelopes, 100/Box"/>
    <n v="6.6080000000000005"/>
    <n v="2"/>
    <n v="0.2"/>
    <n v="2.1475999999999997"/>
  </r>
  <r>
    <n v="2587"/>
    <x v="1271"/>
    <x v="3"/>
    <x v="160"/>
    <n v="41827"/>
    <s v="Standard Class"/>
    <s v="RA-19285"/>
    <s v="Ralph Arnett"/>
    <x v="0"/>
    <s v="United States"/>
    <s v="New York City"/>
    <x v="15"/>
    <n v="10024"/>
    <x v="3"/>
    <s v="OFF-ST-10001476"/>
    <x v="1"/>
    <x v="4"/>
    <s v="Steel Personal Filing/Posting Tote"/>
    <n v="248.57"/>
    <n v="7"/>
    <n v="0"/>
    <n v="67.113900000000015"/>
  </r>
  <r>
    <n v="2588"/>
    <x v="1271"/>
    <x v="3"/>
    <x v="160"/>
    <n v="41827"/>
    <s v="Standard Class"/>
    <s v="RA-19285"/>
    <s v="Ralph Arnett"/>
    <x v="0"/>
    <s v="United States"/>
    <s v="New York City"/>
    <x v="15"/>
    <n v="10024"/>
    <x v="3"/>
    <s v="FUR-FU-10002045"/>
    <x v="0"/>
    <x v="5"/>
    <s v="Executive Impressions 14&quot;"/>
    <n v="22.23"/>
    <n v="1"/>
    <n v="0"/>
    <n v="9.7812000000000019"/>
  </r>
  <r>
    <n v="2589"/>
    <x v="1272"/>
    <x v="0"/>
    <x v="465"/>
    <n v="41404"/>
    <s v="Standard Class"/>
    <s v="BF-11005"/>
    <s v="Barry Franz"/>
    <x v="2"/>
    <s v="United States"/>
    <s v="Los Angeles"/>
    <x v="1"/>
    <n v="90004"/>
    <x v="1"/>
    <s v="OFF-ST-10001505"/>
    <x v="1"/>
    <x v="4"/>
    <s v="Perma STOR-ALL Hanging File Box, 13 1/8&quot;W x 12 1/4&quot;D x 10 1/2&quot;H"/>
    <n v="5.98"/>
    <n v="1"/>
    <n v="0"/>
    <n v="1.0165999999999995"/>
  </r>
  <r>
    <n v="2590"/>
    <x v="1272"/>
    <x v="0"/>
    <x v="465"/>
    <n v="41404"/>
    <s v="Standard Class"/>
    <s v="BF-11005"/>
    <s v="Barry Franz"/>
    <x v="2"/>
    <s v="United States"/>
    <s v="Los Angeles"/>
    <x v="1"/>
    <n v="90004"/>
    <x v="1"/>
    <s v="TEC-PH-10001433"/>
    <x v="2"/>
    <x v="7"/>
    <s v="Cisco Small Business SPA 502G VoIP phone"/>
    <n v="246.16800000000001"/>
    <n v="3"/>
    <n v="0.2"/>
    <n v="21.539699999999996"/>
  </r>
  <r>
    <n v="2591"/>
    <x v="1273"/>
    <x v="0"/>
    <x v="162"/>
    <n v="41532"/>
    <s v="Standard Class"/>
    <s v="SE-20110"/>
    <s v="Sanjit Engle"/>
    <x v="0"/>
    <s v="United States"/>
    <s v="Wheeling"/>
    <x v="10"/>
    <n v="60090"/>
    <x v="2"/>
    <s v="FUR-FU-10004671"/>
    <x v="0"/>
    <x v="5"/>
    <s v="Executive Impressions 12&quot; Wall Clock"/>
    <n v="14.136000000000003"/>
    <n v="2"/>
    <n v="0.6"/>
    <n v="-7.774799999999999"/>
  </r>
  <r>
    <n v="2592"/>
    <x v="1273"/>
    <x v="0"/>
    <x v="162"/>
    <n v="41532"/>
    <s v="Standard Class"/>
    <s v="SE-20110"/>
    <s v="Sanjit Engle"/>
    <x v="0"/>
    <s v="United States"/>
    <s v="Wheeling"/>
    <x v="10"/>
    <n v="60090"/>
    <x v="2"/>
    <s v="FUR-TA-10003569"/>
    <x v="0"/>
    <x v="3"/>
    <s v="Bretford CR8500 Series Meeting Room Furniture"/>
    <n v="601.47"/>
    <n v="3"/>
    <n v="0.5"/>
    <n v="-300.73500000000001"/>
  </r>
  <r>
    <n v="2593"/>
    <x v="1274"/>
    <x v="3"/>
    <x v="221"/>
    <n v="41970"/>
    <s v="Second Class"/>
    <s v="RS-19765"/>
    <s v="Roland Schwarz"/>
    <x v="1"/>
    <s v="United States"/>
    <s v="Summerville"/>
    <x v="20"/>
    <n v="29483"/>
    <x v="0"/>
    <s v="TEC-PH-10002807"/>
    <x v="2"/>
    <x v="7"/>
    <s v="Motorla HX550 Universal Bluetooth Headset"/>
    <n v="79.099999999999994"/>
    <n v="2"/>
    <n v="0"/>
    <n v="39.549999999999997"/>
  </r>
  <r>
    <n v="2594"/>
    <x v="1274"/>
    <x v="3"/>
    <x v="221"/>
    <n v="41970"/>
    <s v="Second Class"/>
    <s v="RS-19765"/>
    <s v="Roland Schwarz"/>
    <x v="1"/>
    <s v="United States"/>
    <s v="Summerville"/>
    <x v="20"/>
    <n v="29483"/>
    <x v="0"/>
    <s v="OFF-BI-10001597"/>
    <x v="1"/>
    <x v="8"/>
    <s v="Wilson Jones Ledger-Size, Piano-Hinge Binder, 2&quot;, Blue"/>
    <n v="327.84"/>
    <n v="8"/>
    <n v="0"/>
    <n v="157.36319999999998"/>
  </r>
  <r>
    <n v="2595"/>
    <x v="1275"/>
    <x v="3"/>
    <x v="726"/>
    <n v="41777"/>
    <s v="Standard Class"/>
    <s v="BM-11650"/>
    <s v="Brian Moss"/>
    <x v="1"/>
    <s v="United States"/>
    <s v="Columbus"/>
    <x v="14"/>
    <n v="47201"/>
    <x v="2"/>
    <s v="OFF-EN-10003296"/>
    <x v="1"/>
    <x v="12"/>
    <s v="Tyvek Side-Opening Peel &amp; Seel Expanding Envelopes"/>
    <n v="180.96"/>
    <n v="2"/>
    <n v="0"/>
    <n v="81.432000000000002"/>
  </r>
  <r>
    <n v="2596"/>
    <x v="1275"/>
    <x v="3"/>
    <x v="726"/>
    <n v="41777"/>
    <s v="Standard Class"/>
    <s v="BM-11650"/>
    <s v="Brian Moss"/>
    <x v="1"/>
    <s v="United States"/>
    <s v="Columbus"/>
    <x v="14"/>
    <n v="47201"/>
    <x v="2"/>
    <s v="OFF-BI-10004632"/>
    <x v="1"/>
    <x v="8"/>
    <s v="Ibico Hi-Tech Manual Binding System"/>
    <n v="914.97"/>
    <n v="3"/>
    <n v="0"/>
    <n v="411.73649999999998"/>
  </r>
  <r>
    <n v="2597"/>
    <x v="1275"/>
    <x v="3"/>
    <x v="726"/>
    <n v="41777"/>
    <s v="Standard Class"/>
    <s v="BM-11650"/>
    <s v="Brian Moss"/>
    <x v="1"/>
    <s v="United States"/>
    <s v="Columbus"/>
    <x v="14"/>
    <n v="47201"/>
    <x v="2"/>
    <s v="TEC-PH-10002310"/>
    <x v="2"/>
    <x v="7"/>
    <s v="Plantronics Calisto P620-M USB Wireless Speakerphone System"/>
    <n v="587.97"/>
    <n v="3"/>
    <n v="0"/>
    <n v="158.75190000000003"/>
  </r>
  <r>
    <n v="2598"/>
    <x v="1275"/>
    <x v="3"/>
    <x v="726"/>
    <n v="41777"/>
    <s v="Standard Class"/>
    <s v="BM-11650"/>
    <s v="Brian Moss"/>
    <x v="1"/>
    <s v="United States"/>
    <s v="Columbus"/>
    <x v="14"/>
    <n v="47201"/>
    <x v="2"/>
    <s v="OFF-ST-10000078"/>
    <x v="1"/>
    <x v="4"/>
    <s v="Tennsco 6- and 18-Compartment Lockers"/>
    <n v="530.34"/>
    <n v="2"/>
    <n v="0"/>
    <n v="95.461199999999963"/>
  </r>
  <r>
    <n v="2599"/>
    <x v="1275"/>
    <x v="3"/>
    <x v="726"/>
    <n v="41777"/>
    <s v="Standard Class"/>
    <s v="BM-11650"/>
    <s v="Brian Moss"/>
    <x v="1"/>
    <s v="United States"/>
    <s v="Columbus"/>
    <x v="14"/>
    <n v="47201"/>
    <x v="2"/>
    <s v="OFF-PA-10001752"/>
    <x v="1"/>
    <x v="10"/>
    <s v="Hammermill CopyPlus Copy Paper (20Lb. and 84 Bright)"/>
    <n v="14.940000000000001"/>
    <n v="3"/>
    <n v="0"/>
    <n v="7.3206000000000007"/>
  </r>
  <r>
    <n v="2600"/>
    <x v="1276"/>
    <x v="3"/>
    <x v="756"/>
    <n v="41759"/>
    <s v="Standard Class"/>
    <s v="SK-19990"/>
    <s v="Sally Knutson"/>
    <x v="0"/>
    <s v="United States"/>
    <s v="New York City"/>
    <x v="15"/>
    <n v="10024"/>
    <x v="3"/>
    <s v="OFF-AP-10000026"/>
    <x v="1"/>
    <x v="9"/>
    <s v="Tripp Lite Isotel 6 Outlet Surge Protector with Fax/Modem Protection"/>
    <n v="121.94"/>
    <n v="2"/>
    <n v="0"/>
    <n v="35.362599999999986"/>
  </r>
  <r>
    <n v="2601"/>
    <x v="1276"/>
    <x v="3"/>
    <x v="756"/>
    <n v="41759"/>
    <s v="Standard Class"/>
    <s v="SK-19990"/>
    <s v="Sally Knutson"/>
    <x v="0"/>
    <s v="United States"/>
    <s v="New York City"/>
    <x v="15"/>
    <n v="10024"/>
    <x v="3"/>
    <s v="OFF-SU-10002573"/>
    <x v="1"/>
    <x v="14"/>
    <s v="Acme 10&quot; Easy Grip Assistive Scissors"/>
    <n v="122.71000000000001"/>
    <n v="7"/>
    <n v="0"/>
    <n v="36.812999999999988"/>
  </r>
  <r>
    <n v="2602"/>
    <x v="1277"/>
    <x v="0"/>
    <x v="30"/>
    <n v="41430"/>
    <s v="Same Day"/>
    <s v="EN-13780"/>
    <s v="Edward Nazzal"/>
    <x v="0"/>
    <s v="United States"/>
    <s v="New York City"/>
    <x v="15"/>
    <n v="10035"/>
    <x v="3"/>
    <s v="OFF-PA-10000349"/>
    <x v="1"/>
    <x v="10"/>
    <s v="Staples"/>
    <n v="14.940000000000001"/>
    <n v="3"/>
    <n v="0"/>
    <n v="7.0218000000000007"/>
  </r>
  <r>
    <n v="2603"/>
    <x v="1277"/>
    <x v="0"/>
    <x v="30"/>
    <n v="41430"/>
    <s v="Same Day"/>
    <s v="EN-13780"/>
    <s v="Edward Nazzal"/>
    <x v="0"/>
    <s v="United States"/>
    <s v="New York City"/>
    <x v="15"/>
    <n v="10035"/>
    <x v="3"/>
    <s v="TEC-MA-10003356"/>
    <x v="2"/>
    <x v="15"/>
    <s v="Panasonic KX MC6040 Color Laser Multifunction Printer"/>
    <n v="1349.85"/>
    <n v="3"/>
    <n v="0"/>
    <n v="364.45949999999993"/>
  </r>
  <r>
    <n v="2604"/>
    <x v="1277"/>
    <x v="0"/>
    <x v="30"/>
    <n v="41430"/>
    <s v="Same Day"/>
    <s v="EN-13780"/>
    <s v="Edward Nazzal"/>
    <x v="0"/>
    <s v="United States"/>
    <s v="New York City"/>
    <x v="15"/>
    <n v="10035"/>
    <x v="3"/>
    <s v="FUR-BO-10000362"/>
    <x v="0"/>
    <x v="0"/>
    <s v="Sauder Inglewood Library Bookcases"/>
    <n v="136.78399999999999"/>
    <n v="1"/>
    <n v="0.2"/>
    <n v="5.129400000000004"/>
  </r>
  <r>
    <n v="2605"/>
    <x v="1277"/>
    <x v="0"/>
    <x v="30"/>
    <n v="41430"/>
    <s v="Same Day"/>
    <s v="EN-13780"/>
    <s v="Edward Nazzal"/>
    <x v="0"/>
    <s v="United States"/>
    <s v="New York City"/>
    <x v="15"/>
    <n v="10035"/>
    <x v="3"/>
    <s v="FUR-FU-10003878"/>
    <x v="0"/>
    <x v="5"/>
    <s v="Linden 10&quot; Round Wall Clock, Black"/>
    <n v="61.12"/>
    <n v="4"/>
    <n v="0"/>
    <n v="20.780799999999999"/>
  </r>
  <r>
    <n v="2606"/>
    <x v="1278"/>
    <x v="2"/>
    <x v="757"/>
    <n v="40898"/>
    <s v="Standard Class"/>
    <s v="KN-16450"/>
    <s v="Kean Nguyen"/>
    <x v="1"/>
    <s v="United States"/>
    <s v="Jacksonville"/>
    <x v="2"/>
    <n v="32216"/>
    <x v="0"/>
    <s v="OFF-BI-10000591"/>
    <x v="1"/>
    <x v="8"/>
    <s v="Avery Binder Labels"/>
    <n v="1.1670000000000003"/>
    <n v="1"/>
    <n v="0.7"/>
    <n v="-0.85579999999999989"/>
  </r>
  <r>
    <n v="2607"/>
    <x v="1279"/>
    <x v="0"/>
    <x v="758"/>
    <n v="41344"/>
    <s v="Standard Class"/>
    <s v="MG-17890"/>
    <s v="Michael Granlund"/>
    <x v="2"/>
    <s v="United States"/>
    <s v="San Diego"/>
    <x v="1"/>
    <n v="92024"/>
    <x v="1"/>
    <s v="OFF-AR-10003727"/>
    <x v="1"/>
    <x v="6"/>
    <s v="Berol Giant Pencil Sharpener"/>
    <n v="16.989999999999998"/>
    <n v="1"/>
    <n v="0"/>
    <n v="4.9270999999999976"/>
  </r>
  <r>
    <n v="2608"/>
    <x v="1280"/>
    <x v="2"/>
    <x v="641"/>
    <n v="40877"/>
    <s v="Standard Class"/>
    <s v="MC-17590"/>
    <s v="Matt Collister"/>
    <x v="1"/>
    <s v="United States"/>
    <s v="Arlington"/>
    <x v="5"/>
    <n v="76017"/>
    <x v="2"/>
    <s v="TEC-AC-10001635"/>
    <x v="2"/>
    <x v="11"/>
    <s v="KeyTronic KT400U2 - Keyboard - Black"/>
    <n v="24.672000000000001"/>
    <n v="3"/>
    <n v="0.2"/>
    <n v="0"/>
  </r>
  <r>
    <n v="2609"/>
    <x v="1280"/>
    <x v="2"/>
    <x v="641"/>
    <n v="40877"/>
    <s v="Standard Class"/>
    <s v="MC-17590"/>
    <s v="Matt Collister"/>
    <x v="1"/>
    <s v="United States"/>
    <s v="Arlington"/>
    <x v="5"/>
    <n v="76017"/>
    <x v="2"/>
    <s v="OFF-LA-10001317"/>
    <x v="1"/>
    <x v="2"/>
    <s v="Avery 520"/>
    <n v="2.52"/>
    <n v="1"/>
    <n v="0.2"/>
    <n v="0.88200000000000001"/>
  </r>
  <r>
    <n v="2610"/>
    <x v="1280"/>
    <x v="2"/>
    <x v="641"/>
    <n v="40877"/>
    <s v="Standard Class"/>
    <s v="MC-17590"/>
    <s v="Matt Collister"/>
    <x v="1"/>
    <s v="United States"/>
    <s v="Arlington"/>
    <x v="5"/>
    <n v="76017"/>
    <x v="2"/>
    <s v="FUR-TA-10000577"/>
    <x v="0"/>
    <x v="3"/>
    <s v="Bretford CR4500 Series Slim Rectangular Table"/>
    <n v="1218.7349999999997"/>
    <n v="5"/>
    <n v="0.3"/>
    <n v="-121.87349999999992"/>
  </r>
  <r>
    <n v="2611"/>
    <x v="1280"/>
    <x v="2"/>
    <x v="641"/>
    <n v="40877"/>
    <s v="Standard Class"/>
    <s v="MC-17590"/>
    <s v="Matt Collister"/>
    <x v="1"/>
    <s v="United States"/>
    <s v="Arlington"/>
    <x v="5"/>
    <n v="76017"/>
    <x v="2"/>
    <s v="OFF-LA-10000248"/>
    <x v="1"/>
    <x v="2"/>
    <s v="Avery 52"/>
    <n v="5.9039999999999999"/>
    <n v="2"/>
    <n v="0.2"/>
    <n v="1.9925999999999999"/>
  </r>
  <r>
    <n v="2612"/>
    <x v="1280"/>
    <x v="2"/>
    <x v="641"/>
    <n v="40877"/>
    <s v="Standard Class"/>
    <s v="MC-17590"/>
    <s v="Matt Collister"/>
    <x v="1"/>
    <s v="United States"/>
    <s v="Arlington"/>
    <x v="5"/>
    <n v="76017"/>
    <x v="2"/>
    <s v="OFF-PA-10000955"/>
    <x v="1"/>
    <x v="10"/>
    <s v="Southworth 25% Cotton Granite Paper &amp; Envelopes"/>
    <n v="15.696000000000002"/>
    <n v="3"/>
    <n v="0.2"/>
    <n v="5.1011999999999995"/>
  </r>
  <r>
    <n v="2613"/>
    <x v="1280"/>
    <x v="2"/>
    <x v="641"/>
    <n v="40877"/>
    <s v="Standard Class"/>
    <s v="MC-17590"/>
    <s v="Matt Collister"/>
    <x v="1"/>
    <s v="United States"/>
    <s v="Arlington"/>
    <x v="5"/>
    <n v="76017"/>
    <x v="2"/>
    <s v="FUR-FU-10000221"/>
    <x v="0"/>
    <x v="5"/>
    <s v="Master Caster Door Stop, Brown"/>
    <n v="6.0960000000000001"/>
    <n v="3"/>
    <n v="0.6"/>
    <n v="-3.9624000000000006"/>
  </r>
  <r>
    <n v="2614"/>
    <x v="1281"/>
    <x v="0"/>
    <x v="236"/>
    <n v="41400"/>
    <s v="Standard Class"/>
    <s v="BO-11350"/>
    <s v="Bill Overfelt"/>
    <x v="1"/>
    <s v="United States"/>
    <s v="Los Angeles"/>
    <x v="1"/>
    <n v="90045"/>
    <x v="1"/>
    <s v="FUR-CH-10002304"/>
    <x v="0"/>
    <x v="1"/>
    <s v="Global Stack Chair without Arms, Black"/>
    <n v="41.568000000000005"/>
    <n v="2"/>
    <n v="0.2"/>
    <n v="2.5980000000000008"/>
  </r>
  <r>
    <n v="2615"/>
    <x v="1282"/>
    <x v="2"/>
    <x v="759"/>
    <n v="40666"/>
    <s v="Standard Class"/>
    <s v="AG-10300"/>
    <s v="Aleksandra Gannaway"/>
    <x v="1"/>
    <s v="United States"/>
    <s v="Los Angeles"/>
    <x v="1"/>
    <n v="90049"/>
    <x v="1"/>
    <s v="FUR-CH-10004886"/>
    <x v="0"/>
    <x v="1"/>
    <s v="Bevis Steel Folding Chairs"/>
    <n v="230.28000000000003"/>
    <n v="3"/>
    <n v="0.2"/>
    <n v="23.027999999999992"/>
  </r>
  <r>
    <n v="2616"/>
    <x v="1282"/>
    <x v="2"/>
    <x v="759"/>
    <n v="40666"/>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n v="41735"/>
    <s v="Standard Class"/>
    <s v="MS-17365"/>
    <s v="Maribeth Schnelling"/>
    <x v="0"/>
    <s v="United States"/>
    <s v="San Francisco"/>
    <x v="1"/>
    <n v="94110"/>
    <x v="1"/>
    <s v="OFF-LA-10003663"/>
    <x v="1"/>
    <x v="2"/>
    <s v="Avery 498"/>
    <n v="5.78"/>
    <n v="2"/>
    <n v="0"/>
    <n v="2.7166000000000001"/>
  </r>
  <r>
    <n v="2618"/>
    <x v="1283"/>
    <x v="3"/>
    <x v="719"/>
    <n v="41735"/>
    <s v="Standard Class"/>
    <s v="MS-17365"/>
    <s v="Maribeth Schnelling"/>
    <x v="0"/>
    <s v="United States"/>
    <s v="San Francisco"/>
    <x v="1"/>
    <n v="94110"/>
    <x v="1"/>
    <s v="OFF-BI-10001294"/>
    <x v="1"/>
    <x v="8"/>
    <s v="Fellowes Binding Cases"/>
    <n v="121.67999999999999"/>
    <n v="13"/>
    <n v="0.2"/>
    <n v="38.024999999999977"/>
  </r>
  <r>
    <n v="2619"/>
    <x v="1284"/>
    <x v="3"/>
    <x v="66"/>
    <n v="42000"/>
    <s v="Standard Class"/>
    <s v="JM-15655"/>
    <s v="Jim Mitchum"/>
    <x v="1"/>
    <s v="United States"/>
    <s v="Carlsbad"/>
    <x v="27"/>
    <n v="88220"/>
    <x v="1"/>
    <s v="OFF-AR-10000369"/>
    <x v="1"/>
    <x v="6"/>
    <s v="Design Ebony Sketching Pencil"/>
    <n v="4.17"/>
    <n v="3"/>
    <n v="0"/>
    <n v="1.0841999999999998"/>
  </r>
  <r>
    <n v="2620"/>
    <x v="1284"/>
    <x v="3"/>
    <x v="66"/>
    <n v="42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n v="42000"/>
    <s v="Standard Class"/>
    <s v="JM-15655"/>
    <s v="Jim Mitchum"/>
    <x v="1"/>
    <s v="United States"/>
    <s v="Carlsbad"/>
    <x v="27"/>
    <n v="88220"/>
    <x v="1"/>
    <s v="OFF-ST-10000876"/>
    <x v="1"/>
    <x v="4"/>
    <s v="Eldon Simplefile Box Office"/>
    <n v="37.32"/>
    <n v="3"/>
    <n v="0"/>
    <n v="10.4496"/>
  </r>
  <r>
    <n v="2622"/>
    <x v="1284"/>
    <x v="3"/>
    <x v="66"/>
    <n v="42000"/>
    <s v="Standard Class"/>
    <s v="JM-15655"/>
    <s v="Jim Mitchum"/>
    <x v="1"/>
    <s v="United States"/>
    <s v="Carlsbad"/>
    <x v="27"/>
    <n v="88220"/>
    <x v="1"/>
    <s v="OFF-LA-10001404"/>
    <x v="1"/>
    <x v="2"/>
    <s v="Avery 517"/>
    <n v="18.45"/>
    <n v="5"/>
    <n v="0"/>
    <n v="8.6715"/>
  </r>
  <r>
    <n v="2623"/>
    <x v="1285"/>
    <x v="2"/>
    <x v="640"/>
    <n v="40883"/>
    <s v="Second Class"/>
    <s v="MC-17635"/>
    <s v="Matthew Clasen"/>
    <x v="1"/>
    <s v="United States"/>
    <s v="Saint Louis"/>
    <x v="25"/>
    <n v="63116"/>
    <x v="2"/>
    <s v="OFF-PA-10001972"/>
    <x v="1"/>
    <x v="10"/>
    <s v="Xerox 214"/>
    <n v="25.92"/>
    <n v="4"/>
    <n v="0"/>
    <n v="12.441600000000001"/>
  </r>
  <r>
    <n v="2624"/>
    <x v="1286"/>
    <x v="3"/>
    <x v="760"/>
    <n v="41937"/>
    <s v="First Class"/>
    <s v="TA-21385"/>
    <s v="Tom Ashbrook"/>
    <x v="2"/>
    <s v="United States"/>
    <s v="New York City"/>
    <x v="15"/>
    <n v="10024"/>
    <x v="3"/>
    <s v="TEC-CO-10004722"/>
    <x v="2"/>
    <x v="16"/>
    <s v="Canon imageCLASS 2200 Advanced Copier"/>
    <n v="11199.968000000001"/>
    <n v="4"/>
    <n v="0.2"/>
    <n v="3919.9887999999992"/>
  </r>
  <r>
    <n v="2625"/>
    <x v="1286"/>
    <x v="3"/>
    <x v="760"/>
    <n v="41937"/>
    <s v="First Class"/>
    <s v="TA-21385"/>
    <s v="Tom Ashbrook"/>
    <x v="2"/>
    <s v="United States"/>
    <s v="New York City"/>
    <x v="15"/>
    <n v="10024"/>
    <x v="3"/>
    <s v="TEC-PH-10001494"/>
    <x v="2"/>
    <x v="7"/>
    <s v="Polycom CX600 IP Phone VoIP phone"/>
    <n v="2399.6"/>
    <n v="8"/>
    <n v="0"/>
    <n v="647.89200000000005"/>
  </r>
  <r>
    <n v="2626"/>
    <x v="1286"/>
    <x v="3"/>
    <x v="760"/>
    <n v="41937"/>
    <s v="First Class"/>
    <s v="TA-21385"/>
    <s v="Tom Ashbrook"/>
    <x v="2"/>
    <s v="United States"/>
    <s v="New York City"/>
    <x v="15"/>
    <n v="10024"/>
    <x v="3"/>
    <s v="OFF-EN-10002500"/>
    <x v="1"/>
    <x v="12"/>
    <s v="Globe Weis Peel &amp; Seel First Class Envelopes"/>
    <n v="63.9"/>
    <n v="5"/>
    <n v="0"/>
    <n v="28.754999999999995"/>
  </r>
  <r>
    <n v="2627"/>
    <x v="1286"/>
    <x v="3"/>
    <x v="760"/>
    <n v="41937"/>
    <s v="First Class"/>
    <s v="TA-21385"/>
    <s v="Tom Ashbrook"/>
    <x v="2"/>
    <s v="United States"/>
    <s v="New York City"/>
    <x v="15"/>
    <n v="10024"/>
    <x v="3"/>
    <s v="TEC-PH-10003800"/>
    <x v="2"/>
    <x v="7"/>
    <s v="i.Sound Portable Power - 8000 mAh"/>
    <n v="52.99"/>
    <n v="1"/>
    <n v="0"/>
    <n v="0.52989999999999782"/>
  </r>
  <r>
    <n v="2628"/>
    <x v="1287"/>
    <x v="3"/>
    <x v="38"/>
    <n v="41959"/>
    <s v="First Class"/>
    <s v="SB-20290"/>
    <s v="Sean Braxton"/>
    <x v="1"/>
    <s v="United States"/>
    <s v="Springfield"/>
    <x v="24"/>
    <n v="45503"/>
    <x v="3"/>
    <s v="TEC-AC-10002399"/>
    <x v="2"/>
    <x v="11"/>
    <s v="SanDisk Cruzer 32 GB USB Flash Drive"/>
    <n v="60.864000000000004"/>
    <n v="4"/>
    <n v="0.2"/>
    <n v="9.1295999999999964"/>
  </r>
  <r>
    <n v="2629"/>
    <x v="1287"/>
    <x v="3"/>
    <x v="38"/>
    <n v="41959"/>
    <s v="First Class"/>
    <s v="SB-20290"/>
    <s v="Sean Braxton"/>
    <x v="1"/>
    <s v="United States"/>
    <s v="Springfield"/>
    <x v="24"/>
    <n v="45503"/>
    <x v="3"/>
    <s v="TEC-MA-10002210"/>
    <x v="2"/>
    <x v="15"/>
    <s v="Epson TM-T88V Direct Thermal Printer - Monochrome - Desktop"/>
    <n v="652.99500000000012"/>
    <n v="7"/>
    <n v="0.7"/>
    <n v="-935.95949999999993"/>
  </r>
  <r>
    <n v="2630"/>
    <x v="1287"/>
    <x v="3"/>
    <x v="38"/>
    <n v="41959"/>
    <s v="First Class"/>
    <s v="SB-20290"/>
    <s v="Sean Braxton"/>
    <x v="1"/>
    <s v="United States"/>
    <s v="Springfield"/>
    <x v="24"/>
    <n v="45503"/>
    <x v="3"/>
    <s v="OFF-BI-10003196"/>
    <x v="1"/>
    <x v="8"/>
    <s v="Accohide Poly Flexible Ring Binders"/>
    <n v="11.220000000000002"/>
    <n v="10"/>
    <n v="0.7"/>
    <n v="-7.4799999999999969"/>
  </r>
  <r>
    <n v="2631"/>
    <x v="1288"/>
    <x v="1"/>
    <x v="229"/>
    <n v="41167"/>
    <s v="Standard Class"/>
    <s v="AB-10150"/>
    <s v="Aimee Bixby"/>
    <x v="0"/>
    <s v="United States"/>
    <s v="Tulsa"/>
    <x v="26"/>
    <n v="74133"/>
    <x v="2"/>
    <s v="OFF-PA-10000477"/>
    <x v="1"/>
    <x v="10"/>
    <s v="Xerox 1952"/>
    <n v="14.940000000000001"/>
    <n v="3"/>
    <n v="0"/>
    <n v="7.0218000000000007"/>
  </r>
  <r>
    <n v="2632"/>
    <x v="1289"/>
    <x v="3"/>
    <x v="356"/>
    <n v="41780"/>
    <s v="Standard Class"/>
    <s v="JF-15295"/>
    <s v="Jason Fortune-"/>
    <x v="0"/>
    <s v="United States"/>
    <s v="Seattle"/>
    <x v="4"/>
    <n v="98103"/>
    <x v="1"/>
    <s v="FUR-FU-10000076"/>
    <x v="0"/>
    <x v="5"/>
    <s v="24-Hour Round Wall Clock"/>
    <n v="39.96"/>
    <n v="2"/>
    <n v="0"/>
    <n v="17.182800000000004"/>
  </r>
  <r>
    <n v="2633"/>
    <x v="1289"/>
    <x v="3"/>
    <x v="356"/>
    <n v="41780"/>
    <s v="Standard Class"/>
    <s v="JF-15295"/>
    <s v="Jason Fortune-"/>
    <x v="0"/>
    <s v="United States"/>
    <s v="Seattle"/>
    <x v="4"/>
    <n v="98103"/>
    <x v="1"/>
    <s v="FUR-CH-10002017"/>
    <x v="0"/>
    <x v="1"/>
    <s v="SAFCO Optional Arm Kit for Workspace Cribbage Stacking Chair"/>
    <n v="42.624000000000002"/>
    <n v="2"/>
    <n v="0.2"/>
    <n v="4.2623999999999977"/>
  </r>
  <r>
    <n v="2634"/>
    <x v="1289"/>
    <x v="3"/>
    <x v="356"/>
    <n v="41780"/>
    <s v="Standard Class"/>
    <s v="JF-15295"/>
    <s v="Jason Fortune-"/>
    <x v="0"/>
    <s v="United States"/>
    <s v="Seattle"/>
    <x v="4"/>
    <n v="98103"/>
    <x v="1"/>
    <s v="FUR-CH-10004287"/>
    <x v="0"/>
    <x v="1"/>
    <s v="SAFCO Arco Folding Chair"/>
    <n v="220.96"/>
    <n v="1"/>
    <n v="0.2"/>
    <n v="24.857999999999983"/>
  </r>
  <r>
    <n v="2635"/>
    <x v="1290"/>
    <x v="1"/>
    <x v="761"/>
    <n v="41100"/>
    <s v="Second Class"/>
    <s v="BF-10975"/>
    <s v="Barbara Fisher"/>
    <x v="1"/>
    <s v="United States"/>
    <s v="Fayetteville"/>
    <x v="3"/>
    <n v="28314"/>
    <x v="0"/>
    <s v="FUR-FU-10003829"/>
    <x v="0"/>
    <x v="5"/>
    <s v="Stackable Trays"/>
    <n v="4.9280000000000008"/>
    <n v="2"/>
    <n v="0.2"/>
    <n v="0.73919999999999941"/>
  </r>
  <r>
    <n v="2636"/>
    <x v="1290"/>
    <x v="1"/>
    <x v="761"/>
    <n v="41100"/>
    <s v="Second Class"/>
    <s v="BF-10975"/>
    <s v="Barbara Fisher"/>
    <x v="1"/>
    <s v="United States"/>
    <s v="Fayetteville"/>
    <x v="3"/>
    <n v="28314"/>
    <x v="0"/>
    <s v="OFF-BI-10004728"/>
    <x v="1"/>
    <x v="8"/>
    <s v="Wilson Jones Turn Tabs Binder Tool for Ring Binders"/>
    <n v="7.2300000000000022"/>
    <n v="5"/>
    <n v="0.7"/>
    <n v="-5.7840000000000007"/>
  </r>
  <r>
    <n v="2637"/>
    <x v="1291"/>
    <x v="1"/>
    <x v="762"/>
    <n v="41140"/>
    <s v="Standard Class"/>
    <s v="TT-21265"/>
    <s v="Tim Taslimi"/>
    <x v="1"/>
    <s v="United States"/>
    <s v="Los Angeles"/>
    <x v="1"/>
    <n v="90045"/>
    <x v="1"/>
    <s v="OFF-ST-10000046"/>
    <x v="1"/>
    <x v="4"/>
    <s v="Fellowes Super Stor/Drawer Files"/>
    <n v="323.10000000000002"/>
    <n v="2"/>
    <n v="0"/>
    <n v="61.38900000000001"/>
  </r>
  <r>
    <n v="2638"/>
    <x v="1292"/>
    <x v="3"/>
    <x v="492"/>
    <n v="41809"/>
    <s v="Standard Class"/>
    <s v="SB-20170"/>
    <s v="Sarah Bern"/>
    <x v="0"/>
    <s v="United States"/>
    <s v="New York City"/>
    <x v="15"/>
    <n v="10035"/>
    <x v="3"/>
    <s v="OFF-PA-10000697"/>
    <x v="1"/>
    <x v="10"/>
    <s v="TOPS Voice Message Log Book, Flash Format"/>
    <n v="19.04"/>
    <n v="4"/>
    <n v="0"/>
    <n v="9.3295999999999992"/>
  </r>
  <r>
    <n v="2639"/>
    <x v="1292"/>
    <x v="3"/>
    <x v="492"/>
    <n v="41809"/>
    <s v="Standard Class"/>
    <s v="SB-20170"/>
    <s v="Sarah Bern"/>
    <x v="0"/>
    <s v="United States"/>
    <s v="New York City"/>
    <x v="15"/>
    <n v="10035"/>
    <x v="3"/>
    <s v="OFF-BI-10000848"/>
    <x v="1"/>
    <x v="8"/>
    <s v="Angle-D Ring Binders"/>
    <n v="13.128"/>
    <n v="3"/>
    <n v="0.2"/>
    <n v="4.2665999999999986"/>
  </r>
  <r>
    <n v="2640"/>
    <x v="1292"/>
    <x v="3"/>
    <x v="492"/>
    <n v="41809"/>
    <s v="Standard Class"/>
    <s v="SB-20170"/>
    <s v="Sarah Bern"/>
    <x v="0"/>
    <s v="United States"/>
    <s v="New York City"/>
    <x v="15"/>
    <n v="10035"/>
    <x v="3"/>
    <s v="OFF-AR-10004691"/>
    <x v="1"/>
    <x v="6"/>
    <s v="Boston 1730 StandUp Electric Pencil Sharpener"/>
    <n v="64.14"/>
    <n v="3"/>
    <n v="0"/>
    <n v="16.676400000000001"/>
  </r>
  <r>
    <n v="2641"/>
    <x v="1292"/>
    <x v="3"/>
    <x v="492"/>
    <n v="41809"/>
    <s v="Standard Class"/>
    <s v="SB-20170"/>
    <s v="Sarah Bern"/>
    <x v="0"/>
    <s v="United States"/>
    <s v="New York City"/>
    <x v="15"/>
    <n v="10035"/>
    <x v="3"/>
    <s v="FUR-CH-10000595"/>
    <x v="0"/>
    <x v="1"/>
    <s v="Safco Contoured Stacking Chairs"/>
    <n v="858.24"/>
    <n v="4"/>
    <n v="0.1"/>
    <n v="143.03999999999996"/>
  </r>
  <r>
    <n v="2642"/>
    <x v="1293"/>
    <x v="1"/>
    <x v="763"/>
    <n v="40964"/>
    <s v="Standard Class"/>
    <s v="LM-17065"/>
    <s v="Liz MacKendrick"/>
    <x v="0"/>
    <s v="United States"/>
    <s v="Hot Springs"/>
    <x v="36"/>
    <n v="71901"/>
    <x v="0"/>
    <s v="TEC-AC-10000927"/>
    <x v="2"/>
    <x v="11"/>
    <s v="Anker Ultrathin Bluetooth Wireless Keyboard Aluminum Cover with Stand "/>
    <n v="29.99"/>
    <n v="1"/>
    <n v="0"/>
    <n v="2.9989999999999988"/>
  </r>
  <r>
    <n v="2643"/>
    <x v="1294"/>
    <x v="0"/>
    <x v="723"/>
    <n v="41639"/>
    <s v="First Class"/>
    <s v="KA-16525"/>
    <s v="Kelly Andreada"/>
    <x v="0"/>
    <s v="United States"/>
    <s v="Aurora"/>
    <x v="10"/>
    <n v="60505"/>
    <x v="2"/>
    <s v="OFF-PA-10001289"/>
    <x v="1"/>
    <x v="10"/>
    <s v="White Computer Printout Paper by Universal"/>
    <n v="186.048"/>
    <n v="6"/>
    <n v="0.2"/>
    <n v="67.442399999999992"/>
  </r>
  <r>
    <n v="2644"/>
    <x v="1295"/>
    <x v="0"/>
    <x v="764"/>
    <n v="41386"/>
    <s v="Second Class"/>
    <s v="BF-11170"/>
    <s v="Ben Ferrer"/>
    <x v="2"/>
    <s v="United States"/>
    <s v="Raleigh"/>
    <x v="3"/>
    <n v="27604"/>
    <x v="0"/>
    <s v="TEC-PH-10003092"/>
    <x v="2"/>
    <x v="7"/>
    <s v="Motorola L804"/>
    <n v="36.792000000000002"/>
    <n v="1"/>
    <n v="0.2"/>
    <n v="4.1390999999999991"/>
  </r>
  <r>
    <n v="2645"/>
    <x v="1295"/>
    <x v="0"/>
    <x v="764"/>
    <n v="41386"/>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n v="40798"/>
    <s v="Second Class"/>
    <s v="TB-21400"/>
    <s v="Tom Boeckenhauer"/>
    <x v="0"/>
    <s v="United States"/>
    <s v="Tulsa"/>
    <x v="26"/>
    <n v="74133"/>
    <x v="2"/>
    <s v="FUR-FU-10004270"/>
    <x v="0"/>
    <x v="5"/>
    <s v="Executive Impressions 13&quot; Clairmont Wall Clock"/>
    <n v="57.69"/>
    <n v="3"/>
    <n v="0"/>
    <n v="23.652900000000002"/>
  </r>
  <r>
    <n v="2647"/>
    <x v="1296"/>
    <x v="2"/>
    <x v="557"/>
    <n v="40798"/>
    <s v="Second Class"/>
    <s v="TB-21400"/>
    <s v="Tom Boeckenhauer"/>
    <x v="0"/>
    <s v="United States"/>
    <s v="Tulsa"/>
    <x v="26"/>
    <n v="74133"/>
    <x v="2"/>
    <s v="OFF-BI-10000948"/>
    <x v="1"/>
    <x v="8"/>
    <s v="GBC Laser Imprintable Binding System Covers, Desert Sand"/>
    <n v="42.81"/>
    <n v="3"/>
    <n v="0"/>
    <n v="20.120699999999999"/>
  </r>
  <r>
    <n v="2648"/>
    <x v="1296"/>
    <x v="2"/>
    <x v="557"/>
    <n v="40798"/>
    <s v="Second Class"/>
    <s v="TB-21400"/>
    <s v="Tom Boeckenhauer"/>
    <x v="0"/>
    <s v="United States"/>
    <s v="Tulsa"/>
    <x v="26"/>
    <n v="74133"/>
    <x v="2"/>
    <s v="OFF-PA-10000223"/>
    <x v="1"/>
    <x v="10"/>
    <s v="Xerox 2000"/>
    <n v="12.96"/>
    <n v="2"/>
    <n v="0"/>
    <n v="6.2208000000000006"/>
  </r>
  <r>
    <n v="2649"/>
    <x v="1296"/>
    <x v="2"/>
    <x v="557"/>
    <n v="40798"/>
    <s v="Second Class"/>
    <s v="TB-21400"/>
    <s v="Tom Boeckenhauer"/>
    <x v="0"/>
    <s v="United States"/>
    <s v="Tulsa"/>
    <x v="26"/>
    <n v="74133"/>
    <x v="2"/>
    <s v="FUR-FU-10004665"/>
    <x v="0"/>
    <x v="5"/>
    <s v="3M Polarizing Task Lamp with Clamp Arm, Light Gray"/>
    <n v="821.87999999999988"/>
    <n v="6"/>
    <n v="0"/>
    <n v="213.68880000000001"/>
  </r>
  <r>
    <n v="2650"/>
    <x v="1296"/>
    <x v="2"/>
    <x v="557"/>
    <n v="40798"/>
    <s v="Second Class"/>
    <s v="TB-21400"/>
    <s v="Tom Boeckenhauer"/>
    <x v="0"/>
    <s v="United States"/>
    <s v="Tulsa"/>
    <x v="26"/>
    <n v="74133"/>
    <x v="2"/>
    <s v="TEC-PH-10000215"/>
    <x v="2"/>
    <x v="7"/>
    <s v="Plantronics Cordless Phone Headset with In-line Volume - M214C"/>
    <n v="104.85000000000001"/>
    <n v="3"/>
    <n v="0"/>
    <n v="28.309500000000007"/>
  </r>
  <r>
    <n v="2651"/>
    <x v="1297"/>
    <x v="0"/>
    <x v="182"/>
    <n v="41549"/>
    <s v="Standard Class"/>
    <s v="SH-19975"/>
    <s v="Sally Hughsby"/>
    <x v="1"/>
    <s v="United States"/>
    <s v="Hesperia"/>
    <x v="1"/>
    <n v="92345"/>
    <x v="1"/>
    <s v="FUR-BO-10004467"/>
    <x v="0"/>
    <x v="0"/>
    <s v="Bestar Classic Bookcase"/>
    <n v="424.95749999999992"/>
    <n v="5"/>
    <n v="0.15"/>
    <n v="19.997999999999976"/>
  </r>
  <r>
    <n v="2652"/>
    <x v="1298"/>
    <x v="3"/>
    <x v="697"/>
    <n v="41904"/>
    <s v="Second Class"/>
    <s v="AS-10225"/>
    <s v="Alan Schoenberger"/>
    <x v="1"/>
    <s v="United States"/>
    <s v="Provo"/>
    <x v="7"/>
    <n v="84604"/>
    <x v="1"/>
    <s v="OFF-BI-10000829"/>
    <x v="1"/>
    <x v="8"/>
    <s v="Avery Non-Stick Binders"/>
    <n v="10.776000000000002"/>
    <n v="3"/>
    <n v="0.2"/>
    <n v="3.5021999999999989"/>
  </r>
  <r>
    <n v="2653"/>
    <x v="1298"/>
    <x v="3"/>
    <x v="697"/>
    <n v="4190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n v="41904"/>
    <s v="Second Class"/>
    <s v="AS-10225"/>
    <s v="Alan Schoenberger"/>
    <x v="1"/>
    <s v="United States"/>
    <s v="Provo"/>
    <x v="7"/>
    <n v="84604"/>
    <x v="1"/>
    <s v="OFF-PA-10000062"/>
    <x v="1"/>
    <x v="10"/>
    <s v="Green Bar Computer Printout Paper"/>
    <n v="164.88"/>
    <n v="3"/>
    <n v="0"/>
    <n v="80.791200000000003"/>
  </r>
  <r>
    <n v="2655"/>
    <x v="1298"/>
    <x v="3"/>
    <x v="697"/>
    <n v="41904"/>
    <s v="Second Class"/>
    <s v="AS-10225"/>
    <s v="Alan Schoenberger"/>
    <x v="1"/>
    <s v="United States"/>
    <s v="Provo"/>
    <x v="7"/>
    <n v="84604"/>
    <x v="1"/>
    <s v="FUR-BO-10003404"/>
    <x v="0"/>
    <x v="0"/>
    <s v="Global Adaptabilites Bookcase, Cherry/Storm Gray Finish"/>
    <n v="1292.94"/>
    <n v="3"/>
    <n v="0"/>
    <n v="77.576399999999921"/>
  </r>
  <r>
    <n v="2656"/>
    <x v="1298"/>
    <x v="3"/>
    <x v="697"/>
    <n v="41904"/>
    <s v="Second Class"/>
    <s v="AS-10225"/>
    <s v="Alan Schoenberger"/>
    <x v="1"/>
    <s v="United States"/>
    <s v="Provo"/>
    <x v="7"/>
    <n v="84604"/>
    <x v="1"/>
    <s v="OFF-BI-10004233"/>
    <x v="1"/>
    <x v="8"/>
    <s v="GBC Pre-Punched Binding Paper, Plastic, White, 8-1/2&quot; x 11&quot;"/>
    <n v="25.584000000000003"/>
    <n v="2"/>
    <n v="0.2"/>
    <n v="8.9543999999999997"/>
  </r>
  <r>
    <n v="2657"/>
    <x v="1298"/>
    <x v="3"/>
    <x v="697"/>
    <n v="41904"/>
    <s v="Second Class"/>
    <s v="AS-10225"/>
    <s v="Alan Schoenberger"/>
    <x v="1"/>
    <s v="United States"/>
    <s v="Provo"/>
    <x v="7"/>
    <n v="84604"/>
    <x v="1"/>
    <s v="OFF-ST-10001272"/>
    <x v="1"/>
    <x v="4"/>
    <s v="Mini 13-1/2 Capacity Data Binder Rack, Pearl"/>
    <n v="261.74"/>
    <n v="2"/>
    <n v="0"/>
    <n v="65.435000000000002"/>
  </r>
  <r>
    <n v="2658"/>
    <x v="1298"/>
    <x v="3"/>
    <x v="697"/>
    <n v="41904"/>
    <s v="Second Class"/>
    <s v="AS-10225"/>
    <s v="Alan Schoenberger"/>
    <x v="1"/>
    <s v="United States"/>
    <s v="Provo"/>
    <x v="7"/>
    <n v="84604"/>
    <x v="1"/>
    <s v="OFF-LA-10001175"/>
    <x v="1"/>
    <x v="2"/>
    <s v="Avery 514"/>
    <n v="14.399999999999999"/>
    <n v="5"/>
    <n v="0"/>
    <n v="7.056"/>
  </r>
  <r>
    <n v="2659"/>
    <x v="1299"/>
    <x v="0"/>
    <x v="765"/>
    <n v="41507"/>
    <s v="Standard Class"/>
    <s v="PK-19075"/>
    <s v="Pete Kriz"/>
    <x v="0"/>
    <s v="United States"/>
    <s v="San Francisco"/>
    <x v="1"/>
    <n v="94110"/>
    <x v="1"/>
    <s v="OFF-EN-10004030"/>
    <x v="1"/>
    <x v="12"/>
    <s v="Convenience Packs of Business Envelopes"/>
    <n v="10.86"/>
    <n v="3"/>
    <n v="0"/>
    <n v="5.1042000000000005"/>
  </r>
  <r>
    <n v="2660"/>
    <x v="1300"/>
    <x v="1"/>
    <x v="100"/>
    <n v="41271"/>
    <s v="Standard Class"/>
    <s v="HR-14830"/>
    <s v="Harold Ryan"/>
    <x v="1"/>
    <s v="United States"/>
    <s v="Gilbert"/>
    <x v="16"/>
    <n v="85234"/>
    <x v="1"/>
    <s v="FUR-CH-10004287"/>
    <x v="0"/>
    <x v="1"/>
    <s v="SAFCO Arco Folding Chair"/>
    <n v="883.84"/>
    <n v="4"/>
    <n v="0.2"/>
    <n v="99.431999999999931"/>
  </r>
  <r>
    <n v="2661"/>
    <x v="1301"/>
    <x v="3"/>
    <x v="354"/>
    <n v="41976"/>
    <s v="Standard Class"/>
    <s v="DG-13300"/>
    <s v="Deirdre Greer"/>
    <x v="1"/>
    <s v="United States"/>
    <s v="New York City"/>
    <x v="15"/>
    <n v="10035"/>
    <x v="3"/>
    <s v="TEC-PH-10002834"/>
    <x v="2"/>
    <x v="7"/>
    <s v="Google Nexus 5"/>
    <n v="1979.89"/>
    <n v="11"/>
    <n v="0"/>
    <n v="494.97250000000003"/>
  </r>
  <r>
    <n v="2662"/>
    <x v="1301"/>
    <x v="3"/>
    <x v="354"/>
    <n v="41976"/>
    <s v="Standard Class"/>
    <s v="DG-13300"/>
    <s v="Deirdre Greer"/>
    <x v="1"/>
    <s v="United States"/>
    <s v="New York City"/>
    <x v="15"/>
    <n v="10035"/>
    <x v="3"/>
    <s v="OFF-EN-10003055"/>
    <x v="1"/>
    <x v="12"/>
    <s v="Blue String-Tie &amp; Button Interoffice Envelopes, 10 x 13"/>
    <n v="79.959999999999994"/>
    <n v="2"/>
    <n v="0"/>
    <n v="35.981999999999992"/>
  </r>
  <r>
    <n v="2663"/>
    <x v="1302"/>
    <x v="3"/>
    <x v="349"/>
    <n v="41745"/>
    <s v="First Class"/>
    <s v="CL-12700"/>
    <s v="Craig Leslie"/>
    <x v="2"/>
    <s v="United States"/>
    <s v="Springfield"/>
    <x v="25"/>
    <n v="65807"/>
    <x v="2"/>
    <s v="OFF-BI-10003460"/>
    <x v="1"/>
    <x v="8"/>
    <s v="Acco 3-Hole Punch"/>
    <n v="8.76"/>
    <n v="2"/>
    <n v="0"/>
    <n v="4.2047999999999996"/>
  </r>
  <r>
    <n v="2664"/>
    <x v="1303"/>
    <x v="0"/>
    <x v="766"/>
    <n v="41399"/>
    <s v="First Class"/>
    <s v="HF-14995"/>
    <s v="Herbert Flentye"/>
    <x v="0"/>
    <s v="United States"/>
    <s v="Memphis"/>
    <x v="18"/>
    <n v="38109"/>
    <x v="0"/>
    <s v="OFF-LA-10001569"/>
    <x v="1"/>
    <x v="2"/>
    <s v="Avery 499"/>
    <n v="3.9840000000000004"/>
    <n v="1"/>
    <n v="0.2"/>
    <n v="1.2948"/>
  </r>
  <r>
    <n v="2665"/>
    <x v="1303"/>
    <x v="0"/>
    <x v="766"/>
    <n v="41399"/>
    <s v="First Class"/>
    <s v="HF-14995"/>
    <s v="Herbert Flentye"/>
    <x v="0"/>
    <s v="United States"/>
    <s v="Memphis"/>
    <x v="18"/>
    <n v="38109"/>
    <x v="0"/>
    <s v="FUR-TA-10004534"/>
    <x v="0"/>
    <x v="3"/>
    <s v="Bevis 44 x 96 Conference Tables"/>
    <n v="370.62"/>
    <n v="3"/>
    <n v="0.4"/>
    <n v="-142.07100000000008"/>
  </r>
  <r>
    <n v="2666"/>
    <x v="1303"/>
    <x v="0"/>
    <x v="766"/>
    <n v="41399"/>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n v="41549"/>
    <s v="Same Day"/>
    <s v="HG-15025"/>
    <s v="Hunter Glantz"/>
    <x v="0"/>
    <s v="United States"/>
    <s v="Amarillo"/>
    <x v="5"/>
    <n v="79109"/>
    <x v="2"/>
    <s v="TEC-AC-10003832"/>
    <x v="2"/>
    <x v="11"/>
    <s v="Imation 16GB Mini TravelDrive USB 2.0 Flash Drive"/>
    <n v="79.512000000000015"/>
    <n v="3"/>
    <n v="0.2"/>
    <n v="20.8719"/>
  </r>
  <r>
    <n v="2668"/>
    <x v="1304"/>
    <x v="0"/>
    <x v="393"/>
    <n v="41549"/>
    <s v="Same Day"/>
    <s v="HG-15025"/>
    <s v="Hunter Glantz"/>
    <x v="0"/>
    <s v="United States"/>
    <s v="Amarillo"/>
    <x v="5"/>
    <n v="79109"/>
    <x v="2"/>
    <s v="OFF-PA-10000474"/>
    <x v="1"/>
    <x v="10"/>
    <s v="Staples"/>
    <n v="28.352"/>
    <n v="1"/>
    <n v="0.2"/>
    <n v="9.568799999999996"/>
  </r>
  <r>
    <n v="2669"/>
    <x v="1305"/>
    <x v="1"/>
    <x v="767"/>
    <n v="41151"/>
    <s v="Standard Class"/>
    <s v="NL-18310"/>
    <s v="Nancy Lomonaco"/>
    <x v="2"/>
    <s v="United States"/>
    <s v="Los Angeles"/>
    <x v="1"/>
    <n v="90045"/>
    <x v="1"/>
    <s v="FUR-CH-10002774"/>
    <x v="0"/>
    <x v="1"/>
    <s v="Global Deluxe Stacking Chair, Gray"/>
    <n v="40.783999999999999"/>
    <n v="1"/>
    <n v="0.2"/>
    <n v="4.5881999999999987"/>
  </r>
  <r>
    <n v="2670"/>
    <x v="1305"/>
    <x v="1"/>
    <x v="767"/>
    <n v="41151"/>
    <s v="Standard Class"/>
    <s v="NL-18310"/>
    <s v="Nancy Lomonaco"/>
    <x v="2"/>
    <s v="United States"/>
    <s v="Los Angeles"/>
    <x v="1"/>
    <n v="90045"/>
    <x v="1"/>
    <s v="OFF-AP-10002765"/>
    <x v="1"/>
    <x v="9"/>
    <s v="Fellowes Advanced Computer Series Surge Protectors"/>
    <n v="105.96"/>
    <n v="4"/>
    <n v="0"/>
    <n v="29.668800000000005"/>
  </r>
  <r>
    <n v="2671"/>
    <x v="1306"/>
    <x v="2"/>
    <x v="340"/>
    <n v="40798"/>
    <s v="Second Class"/>
    <s v="RR-19525"/>
    <s v="Rick Reed"/>
    <x v="1"/>
    <s v="United States"/>
    <s v="Lowell"/>
    <x v="31"/>
    <n v="1852"/>
    <x v="3"/>
    <s v="OFF-PA-10001144"/>
    <x v="1"/>
    <x v="10"/>
    <s v="Xerox 1913"/>
    <n v="166.44"/>
    <n v="3"/>
    <n v="0"/>
    <n v="79.891199999999998"/>
  </r>
  <r>
    <n v="2672"/>
    <x v="1306"/>
    <x v="2"/>
    <x v="340"/>
    <n v="40798"/>
    <s v="Second Class"/>
    <s v="RR-19525"/>
    <s v="Rick Reed"/>
    <x v="1"/>
    <s v="United States"/>
    <s v="Lowell"/>
    <x v="31"/>
    <n v="1852"/>
    <x v="3"/>
    <s v="FUR-CH-10003761"/>
    <x v="0"/>
    <x v="1"/>
    <s v="Global Italian Leather Office Chair"/>
    <n v="785.87999999999988"/>
    <n v="6"/>
    <n v="0"/>
    <n v="212.18759999999997"/>
  </r>
  <r>
    <n v="2673"/>
    <x v="1306"/>
    <x v="2"/>
    <x v="340"/>
    <n v="40798"/>
    <s v="Second Class"/>
    <s v="RR-19525"/>
    <s v="Rick Reed"/>
    <x v="1"/>
    <s v="United States"/>
    <s v="Lowell"/>
    <x v="31"/>
    <n v="1852"/>
    <x v="3"/>
    <s v="OFF-PA-10004665"/>
    <x v="1"/>
    <x v="10"/>
    <s v="Advantus Motivational Note Cards"/>
    <n v="26.2"/>
    <n v="2"/>
    <n v="0"/>
    <n v="12.837999999999999"/>
  </r>
  <r>
    <n v="2674"/>
    <x v="1306"/>
    <x v="2"/>
    <x v="340"/>
    <n v="40798"/>
    <s v="Second Class"/>
    <s v="RR-19525"/>
    <s v="Rick Reed"/>
    <x v="1"/>
    <s v="United States"/>
    <s v="Lowell"/>
    <x v="31"/>
    <n v="1852"/>
    <x v="3"/>
    <s v="OFF-ST-10000078"/>
    <x v="1"/>
    <x v="4"/>
    <s v="Tennsco 6- and 18-Compartment Lockers"/>
    <n v="1325.8500000000001"/>
    <n v="5"/>
    <n v="0"/>
    <n v="238.65299999999991"/>
  </r>
  <r>
    <n v="2675"/>
    <x v="1307"/>
    <x v="3"/>
    <x v="734"/>
    <n v="41977"/>
    <s v="Same Day"/>
    <s v="TC-21295"/>
    <s v="Toby Carlisle"/>
    <x v="0"/>
    <s v="United States"/>
    <s v="San Diego"/>
    <x v="1"/>
    <n v="92024"/>
    <x v="1"/>
    <s v="OFF-PA-10000357"/>
    <x v="1"/>
    <x v="10"/>
    <s v="Xerox 1888"/>
    <n v="166.44"/>
    <n v="3"/>
    <n v="0"/>
    <n v="79.891199999999998"/>
  </r>
  <r>
    <n v="2676"/>
    <x v="1308"/>
    <x v="3"/>
    <x v="344"/>
    <n v="41976"/>
    <s v="Standard Class"/>
    <s v="DB-13615"/>
    <s v="Doug Bickford"/>
    <x v="0"/>
    <s v="United States"/>
    <s v="Asheville"/>
    <x v="3"/>
    <n v="28806"/>
    <x v="0"/>
    <s v="OFF-AR-10000422"/>
    <x v="1"/>
    <x v="6"/>
    <s v="Pencil and Crayon Sharpener"/>
    <n v="8.76"/>
    <n v="5"/>
    <n v="0.2"/>
    <n v="0.76649999999999974"/>
  </r>
  <r>
    <n v="2677"/>
    <x v="1308"/>
    <x v="3"/>
    <x v="344"/>
    <n v="41976"/>
    <s v="Standard Class"/>
    <s v="DB-13615"/>
    <s v="Doug Bickford"/>
    <x v="0"/>
    <s v="United States"/>
    <s v="Asheville"/>
    <x v="3"/>
    <n v="28806"/>
    <x v="0"/>
    <s v="OFF-AP-10001205"/>
    <x v="1"/>
    <x v="9"/>
    <s v="Belkin 5 Outlet SurgeMaster Power Centers"/>
    <n v="43.584000000000003"/>
    <n v="1"/>
    <n v="0.2"/>
    <n v="4.3584000000000032"/>
  </r>
  <r>
    <n v="2678"/>
    <x v="1309"/>
    <x v="2"/>
    <x v="261"/>
    <n v="40715"/>
    <s v="Same Day"/>
    <s v="SV-20785"/>
    <s v="Stewart Visinsky"/>
    <x v="0"/>
    <s v="United States"/>
    <s v="Pueblo"/>
    <x v="22"/>
    <n v="81001"/>
    <x v="1"/>
    <s v="OFF-BI-10001116"/>
    <x v="1"/>
    <x v="8"/>
    <s v="Wilson Jones 1&quot; Hanging DublLock Ring Binders"/>
    <n v="11.088000000000003"/>
    <n v="7"/>
    <n v="0.7"/>
    <n v="-8.1311999999999998"/>
  </r>
  <r>
    <n v="2679"/>
    <x v="1309"/>
    <x v="2"/>
    <x v="261"/>
    <n v="40715"/>
    <s v="Same Day"/>
    <s v="SV-20785"/>
    <s v="Stewart Visinsky"/>
    <x v="0"/>
    <s v="United States"/>
    <s v="Pueblo"/>
    <x v="22"/>
    <n v="81001"/>
    <x v="1"/>
    <s v="OFF-BI-10002931"/>
    <x v="1"/>
    <x v="8"/>
    <s v="Avery Trapezoid Extra Heavy Duty 4&quot; Binders"/>
    <n v="25.164000000000001"/>
    <n v="2"/>
    <n v="0.7"/>
    <n v="-16.775999999999996"/>
  </r>
  <r>
    <n v="2680"/>
    <x v="1310"/>
    <x v="3"/>
    <x v="276"/>
    <n v="41667"/>
    <s v="Standard Class"/>
    <s v="MH-18115"/>
    <s v="Mick Hernandez"/>
    <x v="2"/>
    <s v="United States"/>
    <s v="Jackson"/>
    <x v="12"/>
    <n v="49201"/>
    <x v="2"/>
    <s v="OFF-BI-10000546"/>
    <x v="1"/>
    <x v="8"/>
    <s v="Avery Durable Binders"/>
    <n v="14.399999999999999"/>
    <n v="5"/>
    <n v="0"/>
    <n v="7.056"/>
  </r>
  <r>
    <n v="2681"/>
    <x v="1310"/>
    <x v="3"/>
    <x v="276"/>
    <n v="41667"/>
    <s v="Standard Class"/>
    <s v="MH-18115"/>
    <s v="Mick Hernandez"/>
    <x v="2"/>
    <s v="United States"/>
    <s v="Jackson"/>
    <x v="12"/>
    <n v="49201"/>
    <x v="2"/>
    <s v="TEC-AC-10002049"/>
    <x v="2"/>
    <x v="11"/>
    <s v="Logitech G19 Programmable Gaming Keyboard"/>
    <n v="619.94999999999993"/>
    <n v="5"/>
    <n v="0"/>
    <n v="111.59099999999995"/>
  </r>
  <r>
    <n v="2682"/>
    <x v="1310"/>
    <x v="3"/>
    <x v="276"/>
    <n v="41667"/>
    <s v="Standard Class"/>
    <s v="MH-18115"/>
    <s v="Mick Hernandez"/>
    <x v="2"/>
    <s v="United States"/>
    <s v="Jackson"/>
    <x v="12"/>
    <n v="49201"/>
    <x v="2"/>
    <s v="OFF-BI-10001196"/>
    <x v="1"/>
    <x v="8"/>
    <s v="Avery Flip-Chart Easel Binder, Black"/>
    <n v="89.52"/>
    <n v="4"/>
    <n v="0"/>
    <n v="42.074399999999997"/>
  </r>
  <r>
    <n v="2683"/>
    <x v="1310"/>
    <x v="3"/>
    <x v="276"/>
    <n v="41667"/>
    <s v="Standard Class"/>
    <s v="MH-18115"/>
    <s v="Mick Hernandez"/>
    <x v="2"/>
    <s v="United States"/>
    <s v="Jackson"/>
    <x v="12"/>
    <n v="49201"/>
    <x v="2"/>
    <s v="TEC-MA-10002981"/>
    <x v="2"/>
    <x v="15"/>
    <s v="I.R.I.S IRISCard Anywhere 5 Card Scanner"/>
    <n v="350.97300000000007"/>
    <n v="3"/>
    <n v="0.1"/>
    <n v="152.08829999999998"/>
  </r>
  <r>
    <n v="2684"/>
    <x v="1310"/>
    <x v="3"/>
    <x v="276"/>
    <n v="41667"/>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n v="41827"/>
    <s v="Standard Class"/>
    <s v="CT-11995"/>
    <s v="Carol Triggs"/>
    <x v="0"/>
    <s v="United States"/>
    <s v="Los Angeles"/>
    <x v="1"/>
    <n v="90004"/>
    <x v="1"/>
    <s v="OFF-BI-10000632"/>
    <x v="1"/>
    <x v="8"/>
    <s v="Satellite Sectional Post Binders"/>
    <n v="312.55200000000002"/>
    <n v="9"/>
    <n v="0.2"/>
    <n v="101.57939999999999"/>
  </r>
  <r>
    <n v="2686"/>
    <x v="1312"/>
    <x v="0"/>
    <x v="47"/>
    <n v="41529"/>
    <s v="Standard Class"/>
    <s v="KB-16315"/>
    <s v="Karl Braun"/>
    <x v="0"/>
    <s v="United States"/>
    <s v="Thomasville"/>
    <x v="3"/>
    <n v="27360"/>
    <x v="0"/>
    <s v="OFF-EN-10003055"/>
    <x v="1"/>
    <x v="12"/>
    <s v="Blue String-Tie &amp; Button Interoffice Envelopes, 10 x 13"/>
    <n v="95.951999999999998"/>
    <n v="3"/>
    <n v="0.2"/>
    <n v="29.984999999999985"/>
  </r>
  <r>
    <n v="2687"/>
    <x v="1312"/>
    <x v="0"/>
    <x v="47"/>
    <n v="41529"/>
    <s v="Standard Class"/>
    <s v="KB-16315"/>
    <s v="Karl Braun"/>
    <x v="0"/>
    <s v="United States"/>
    <s v="Thomasville"/>
    <x v="3"/>
    <n v="27360"/>
    <x v="0"/>
    <s v="OFF-BI-10001031"/>
    <x v="1"/>
    <x v="8"/>
    <s v="Pressboard Data Binders by Wilson Jones"/>
    <n v="3.2040000000000002"/>
    <n v="2"/>
    <n v="0.7"/>
    <n v="-2.4563999999999995"/>
  </r>
  <r>
    <n v="2688"/>
    <x v="1313"/>
    <x v="0"/>
    <x v="578"/>
    <n v="41492"/>
    <s v="First Class"/>
    <s v="RA-19285"/>
    <s v="Ralph Arnett"/>
    <x v="0"/>
    <s v="United States"/>
    <s v="Peoria"/>
    <x v="10"/>
    <n v="61604"/>
    <x v="2"/>
    <s v="OFF-BI-10002003"/>
    <x v="1"/>
    <x v="8"/>
    <s v="Ibico Presentation Index for Binding Systems"/>
    <n v="3.9799999999999991"/>
    <n v="5"/>
    <n v="0.8"/>
    <n v="-6.5670000000000019"/>
  </r>
  <r>
    <n v="2689"/>
    <x v="1314"/>
    <x v="1"/>
    <x v="768"/>
    <n v="41227"/>
    <s v="First Class"/>
    <s v="YC-21895"/>
    <s v="Yoseph Carroll"/>
    <x v="1"/>
    <s v="United States"/>
    <s v="Los Angeles"/>
    <x v="1"/>
    <n v="90032"/>
    <x v="1"/>
    <s v="OFF-PA-10003016"/>
    <x v="1"/>
    <x v="10"/>
    <s v="Adams &quot;While You Were Out&quot; Message Pads"/>
    <n v="15.700000000000001"/>
    <n v="5"/>
    <n v="0"/>
    <n v="7.0649999999999995"/>
  </r>
  <r>
    <n v="2690"/>
    <x v="1315"/>
    <x v="2"/>
    <x v="479"/>
    <n v="40726"/>
    <s v="First Class"/>
    <s v="RA-19915"/>
    <s v="Russell Applegate"/>
    <x v="0"/>
    <s v="United States"/>
    <s v="Chicago"/>
    <x v="10"/>
    <n v="60653"/>
    <x v="2"/>
    <s v="OFF-AR-10004582"/>
    <x v="1"/>
    <x v="6"/>
    <s v="BIC Brite Liner Grip Highlighters"/>
    <n v="5.2480000000000002"/>
    <n v="4"/>
    <n v="0.2"/>
    <n v="1.6399999999999995"/>
  </r>
  <r>
    <n v="2691"/>
    <x v="1316"/>
    <x v="3"/>
    <x v="769"/>
    <n v="41982"/>
    <s v="Standard Class"/>
    <s v="CM-12160"/>
    <s v="Charles McCrossin"/>
    <x v="0"/>
    <s v="United States"/>
    <s v="Philadelphia"/>
    <x v="9"/>
    <n v="19134"/>
    <x v="3"/>
    <s v="OFF-BI-10004364"/>
    <x v="1"/>
    <x v="8"/>
    <s v="Storex Dura Pro Binders"/>
    <n v="5.3460000000000019"/>
    <n v="3"/>
    <n v="0.7"/>
    <n v="-4.4550000000000001"/>
  </r>
  <r>
    <n v="2692"/>
    <x v="1317"/>
    <x v="0"/>
    <x v="770"/>
    <n v="41520"/>
    <s v="Standard Class"/>
    <s v="CS-12130"/>
    <s v="Chad Sievert"/>
    <x v="0"/>
    <s v="United States"/>
    <s v="Englewood"/>
    <x v="22"/>
    <n v="80112"/>
    <x v="1"/>
    <s v="OFF-PA-10002246"/>
    <x v="1"/>
    <x v="10"/>
    <s v="Wirebound Four 2-3/4 x 5 Forms per Page, 400 Sets per Book"/>
    <n v="15.48"/>
    <n v="3"/>
    <n v="0.2"/>
    <n v="5.6115000000000004"/>
  </r>
  <r>
    <n v="2693"/>
    <x v="1317"/>
    <x v="0"/>
    <x v="770"/>
    <n v="41520"/>
    <s v="Standard Class"/>
    <s v="CS-12130"/>
    <s v="Chad Sievert"/>
    <x v="0"/>
    <s v="United States"/>
    <s v="Englewood"/>
    <x v="22"/>
    <n v="80112"/>
    <x v="1"/>
    <s v="TEC-PH-10002890"/>
    <x v="2"/>
    <x v="7"/>
    <s v="AT&amp;T 17929 Lendline Telephone"/>
    <n v="108.57599999999999"/>
    <n v="3"/>
    <n v="0.2"/>
    <n v="8.1432000000000002"/>
  </r>
  <r>
    <n v="2694"/>
    <x v="1318"/>
    <x v="0"/>
    <x v="115"/>
    <n v="41302"/>
    <s v="Standard Class"/>
    <s v="AJ-10795"/>
    <s v="Anthony Johnson"/>
    <x v="1"/>
    <s v="United States"/>
    <s v="Seattle"/>
    <x v="4"/>
    <n v="98115"/>
    <x v="1"/>
    <s v="FUR-FU-10001475"/>
    <x v="0"/>
    <x v="5"/>
    <s v="Contract Clock, 14&quot;, Brown"/>
    <n v="109.9"/>
    <n v="5"/>
    <n v="0"/>
    <n v="37.366"/>
  </r>
  <r>
    <n v="2695"/>
    <x v="1319"/>
    <x v="2"/>
    <x v="771"/>
    <n v="40836"/>
    <s v="Standard Class"/>
    <s v="DL-12865"/>
    <s v="Dan Lawera"/>
    <x v="0"/>
    <s v="United States"/>
    <s v="Hialeah"/>
    <x v="2"/>
    <n v="33012"/>
    <x v="0"/>
    <s v="FUR-FU-10004270"/>
    <x v="0"/>
    <x v="5"/>
    <s v="Executive Impressions 13&quot; Clairmont Wall Clock"/>
    <n v="15.384"/>
    <n v="1"/>
    <n v="0.2"/>
    <n v="4.0383000000000013"/>
  </r>
  <r>
    <n v="2696"/>
    <x v="1320"/>
    <x v="0"/>
    <x v="569"/>
    <n v="41314"/>
    <s v="First Class"/>
    <s v="BE-11410"/>
    <s v="Bobby Elias"/>
    <x v="0"/>
    <s v="United States"/>
    <s v="Lancaster"/>
    <x v="24"/>
    <n v="43130"/>
    <x v="3"/>
    <s v="OFF-PA-10003465"/>
    <x v="1"/>
    <x v="10"/>
    <s v="Xerox 1912"/>
    <n v="30.352"/>
    <n v="2"/>
    <n v="0.2"/>
    <n v="10.623199999999997"/>
  </r>
  <r>
    <n v="2697"/>
    <x v="1321"/>
    <x v="2"/>
    <x v="772"/>
    <n v="40625"/>
    <s v="Standard Class"/>
    <s v="SM-20320"/>
    <s v="Sean Miller"/>
    <x v="2"/>
    <s v="United States"/>
    <s v="Jacksonville"/>
    <x v="2"/>
    <n v="32216"/>
    <x v="0"/>
    <s v="TEC-MA-10003626"/>
    <x v="2"/>
    <x v="15"/>
    <s v="Hewlett-Packard Deskjet 6540 Color Inkjet Printer"/>
    <n v="821.3"/>
    <n v="4"/>
    <n v="0.5"/>
    <n v="-16.426000000000045"/>
  </r>
  <r>
    <n v="2698"/>
    <x v="1321"/>
    <x v="2"/>
    <x v="772"/>
    <n v="40625"/>
    <s v="Standard Class"/>
    <s v="SM-20320"/>
    <s v="Sean Miller"/>
    <x v="2"/>
    <s v="United States"/>
    <s v="Jacksonville"/>
    <x v="2"/>
    <n v="32216"/>
    <x v="0"/>
    <s v="TEC-MA-10002412"/>
    <x v="2"/>
    <x v="15"/>
    <s v="Cisco TelePresence System EX90 Videoconferencing Unit"/>
    <n v="22638.48"/>
    <n v="6"/>
    <n v="0.5"/>
    <n v="-1811.0784000000021"/>
  </r>
  <r>
    <n v="2699"/>
    <x v="1321"/>
    <x v="2"/>
    <x v="772"/>
    <n v="40625"/>
    <s v="Standard Class"/>
    <s v="SM-20320"/>
    <s v="Sean Miller"/>
    <x v="2"/>
    <s v="United States"/>
    <s v="Jacksonville"/>
    <x v="2"/>
    <n v="32216"/>
    <x v="0"/>
    <s v="OFF-PA-10001804"/>
    <x v="1"/>
    <x v="10"/>
    <s v="Xerox 195"/>
    <n v="21.376000000000001"/>
    <n v="4"/>
    <n v="0.2"/>
    <n v="7.4815999999999994"/>
  </r>
  <r>
    <n v="2700"/>
    <x v="1321"/>
    <x v="2"/>
    <x v="772"/>
    <n v="40625"/>
    <s v="Standard Class"/>
    <s v="SM-20320"/>
    <s v="Sean Miller"/>
    <x v="2"/>
    <s v="United States"/>
    <s v="Jacksonville"/>
    <x v="2"/>
    <n v="32216"/>
    <x v="0"/>
    <s v="OFF-AR-10003183"/>
    <x v="1"/>
    <x v="6"/>
    <s v="Avery Fluorescent Highlighter Four-Color Set"/>
    <n v="8.016"/>
    <n v="3"/>
    <n v="0.2"/>
    <n v="1.0019999999999993"/>
  </r>
  <r>
    <n v="2701"/>
    <x v="1321"/>
    <x v="2"/>
    <x v="772"/>
    <n v="40625"/>
    <s v="Standard Class"/>
    <s v="SM-20320"/>
    <s v="Sean Miller"/>
    <x v="2"/>
    <s v="United States"/>
    <s v="Jacksonville"/>
    <x v="2"/>
    <n v="32216"/>
    <x v="0"/>
    <s v="FUR-FU-10004270"/>
    <x v="0"/>
    <x v="5"/>
    <s v="Executive Impressions 13&quot; Clairmont Wall Clock"/>
    <n v="30.768000000000001"/>
    <n v="2"/>
    <n v="0.2"/>
    <n v="8.0766000000000027"/>
  </r>
  <r>
    <n v="2702"/>
    <x v="1321"/>
    <x v="2"/>
    <x v="772"/>
    <n v="40625"/>
    <s v="Standard Class"/>
    <s v="SM-20320"/>
    <s v="Sean Miller"/>
    <x v="2"/>
    <s v="United States"/>
    <s v="Jacksonville"/>
    <x v="2"/>
    <n v="32216"/>
    <x v="0"/>
    <s v="OFF-FA-10003112"/>
    <x v="1"/>
    <x v="13"/>
    <s v="Staples"/>
    <n v="18.936"/>
    <n v="3"/>
    <n v="0.2"/>
    <n v="5.9174999999999986"/>
  </r>
  <r>
    <n v="2703"/>
    <x v="1321"/>
    <x v="2"/>
    <x v="772"/>
    <n v="40625"/>
    <s v="Standard Class"/>
    <s v="SM-20320"/>
    <s v="Sean Miller"/>
    <x v="2"/>
    <s v="United States"/>
    <s v="Jacksonville"/>
    <x v="2"/>
    <n v="32216"/>
    <x v="0"/>
    <s v="FUR-FU-10001986"/>
    <x v="0"/>
    <x v="5"/>
    <s v="Dana Fluorescent Magnifying Lamp, White, 36&quot;"/>
    <n v="122.352"/>
    <n v="3"/>
    <n v="0.2"/>
    <n v="15.29399999999999"/>
  </r>
  <r>
    <n v="2704"/>
    <x v="1322"/>
    <x v="2"/>
    <x v="773"/>
    <n v="40693"/>
    <s v="Standard Class"/>
    <s v="RP-19390"/>
    <s v="Resi Pölking"/>
    <x v="0"/>
    <s v="United States"/>
    <s v="Baltimore"/>
    <x v="39"/>
    <n v="21215"/>
    <x v="3"/>
    <s v="OFF-PA-10002319"/>
    <x v="1"/>
    <x v="10"/>
    <s v="Xerox 1944"/>
    <n v="116.28"/>
    <n v="3"/>
    <n v="0"/>
    <n v="56.977199999999996"/>
  </r>
  <r>
    <n v="2705"/>
    <x v="1323"/>
    <x v="3"/>
    <x v="497"/>
    <n v="41834"/>
    <s v="Second Class"/>
    <s v="JD-16015"/>
    <s v="Joy Daniels"/>
    <x v="0"/>
    <s v="United States"/>
    <s v="New York City"/>
    <x v="15"/>
    <n v="10009"/>
    <x v="3"/>
    <s v="TEC-AC-10002323"/>
    <x v="2"/>
    <x v="11"/>
    <s v="SanDisk Ultra 32 GB MicroSDHC Class 10 Memory Card"/>
    <n v="132.60000000000002"/>
    <n v="6"/>
    <n v="0"/>
    <n v="17.238000000000007"/>
  </r>
  <r>
    <n v="2706"/>
    <x v="1324"/>
    <x v="3"/>
    <x v="114"/>
    <n v="41812"/>
    <s v="Standard Class"/>
    <s v="AB-10255"/>
    <s v="Alejandro Ballentine"/>
    <x v="2"/>
    <s v="United States"/>
    <s v="Carlsbad"/>
    <x v="27"/>
    <n v="88220"/>
    <x v="1"/>
    <s v="OFF-SU-10001165"/>
    <x v="1"/>
    <x v="14"/>
    <s v="Acme Elite Stainless Steel Scissors"/>
    <n v="16.68"/>
    <n v="2"/>
    <n v="0"/>
    <n v="4.3368000000000002"/>
  </r>
  <r>
    <n v="2707"/>
    <x v="1324"/>
    <x v="3"/>
    <x v="114"/>
    <n v="41812"/>
    <s v="Standard Class"/>
    <s v="AB-10255"/>
    <s v="Alejandro Ballentine"/>
    <x v="2"/>
    <s v="United States"/>
    <s v="Carlsbad"/>
    <x v="27"/>
    <n v="88220"/>
    <x v="1"/>
    <s v="OFF-PA-10001246"/>
    <x v="1"/>
    <x v="10"/>
    <s v="Xerox 215"/>
    <n v="19.440000000000001"/>
    <n v="3"/>
    <n v="0"/>
    <n v="9.3312000000000008"/>
  </r>
  <r>
    <n v="2708"/>
    <x v="1324"/>
    <x v="3"/>
    <x v="114"/>
    <n v="41812"/>
    <s v="Standard Class"/>
    <s v="AB-10255"/>
    <s v="Alejandro Ballentine"/>
    <x v="2"/>
    <s v="United States"/>
    <s v="Carlsbad"/>
    <x v="27"/>
    <n v="88220"/>
    <x v="1"/>
    <s v="OFF-PA-10001815"/>
    <x v="1"/>
    <x v="10"/>
    <s v="Xerox 1885"/>
    <n v="192.16"/>
    <n v="4"/>
    <n v="0"/>
    <n v="92.236799999999988"/>
  </r>
  <r>
    <n v="2709"/>
    <x v="1325"/>
    <x v="1"/>
    <x v="564"/>
    <n v="40945"/>
    <s v="Standard Class"/>
    <s v="CC-12145"/>
    <s v="Charles Crestani"/>
    <x v="0"/>
    <s v="United States"/>
    <s v="Los Angeles"/>
    <x v="1"/>
    <n v="90049"/>
    <x v="1"/>
    <s v="FUR-FU-10001876"/>
    <x v="0"/>
    <x v="5"/>
    <s v="Computer Room Manger, 14&quot;"/>
    <n v="227.35999999999999"/>
    <n v="7"/>
    <n v="0"/>
    <n v="81.849599999999981"/>
  </r>
  <r>
    <n v="2710"/>
    <x v="1325"/>
    <x v="1"/>
    <x v="564"/>
    <n v="40945"/>
    <s v="Standard Class"/>
    <s v="CC-12145"/>
    <s v="Charles Crestani"/>
    <x v="0"/>
    <s v="United States"/>
    <s v="Los Angeles"/>
    <x v="1"/>
    <n v="90049"/>
    <x v="1"/>
    <s v="TEC-MA-10000488"/>
    <x v="2"/>
    <x v="15"/>
    <s v="Bady BDG101FRU Card Printer"/>
    <n v="1919.9760000000001"/>
    <n v="3"/>
    <n v="0.2"/>
    <n v="215.99729999999977"/>
  </r>
  <r>
    <n v="2711"/>
    <x v="1326"/>
    <x v="1"/>
    <x v="555"/>
    <n v="41258"/>
    <s v="Standard Class"/>
    <s v="GH-14425"/>
    <s v="Gary Hwang"/>
    <x v="0"/>
    <s v="United States"/>
    <s v="Jacksonville"/>
    <x v="2"/>
    <n v="32216"/>
    <x v="0"/>
    <s v="OFF-BI-10001098"/>
    <x v="1"/>
    <x v="8"/>
    <s v="Acco D-Ring Binder w/DublLock"/>
    <n v="12.828000000000001"/>
    <n v="2"/>
    <n v="0.7"/>
    <n v="-8.9795999999999978"/>
  </r>
  <r>
    <n v="2712"/>
    <x v="1327"/>
    <x v="3"/>
    <x v="449"/>
    <n v="41924"/>
    <s v="First Class"/>
    <s v="CP-12085"/>
    <s v="Cathy Prescott"/>
    <x v="1"/>
    <s v="United States"/>
    <s v="Lakewood"/>
    <x v="24"/>
    <n v="44107"/>
    <x v="3"/>
    <s v="FUR-FU-10003577"/>
    <x v="0"/>
    <x v="5"/>
    <s v="Nu-Dell Leatherette Frames"/>
    <n v="45.888000000000005"/>
    <n v="4"/>
    <n v="0.2"/>
    <n v="9.1775999999999982"/>
  </r>
  <r>
    <n v="2713"/>
    <x v="1328"/>
    <x v="3"/>
    <x v="570"/>
    <n v="41853"/>
    <s v="Second Class"/>
    <s v="GM-14440"/>
    <s v="Gary McGarr"/>
    <x v="0"/>
    <s v="United States"/>
    <s v="Troy"/>
    <x v="15"/>
    <n v="12180"/>
    <x v="3"/>
    <s v="OFF-AR-10002656"/>
    <x v="1"/>
    <x v="6"/>
    <s v="Sanford Liquid Accent Highlighters"/>
    <n v="60.12"/>
    <n v="9"/>
    <n v="0"/>
    <n v="22.244399999999995"/>
  </r>
  <r>
    <n v="2714"/>
    <x v="1329"/>
    <x v="2"/>
    <x v="573"/>
    <n v="40662"/>
    <s v="Standard Class"/>
    <s v="LC-16885"/>
    <s v="Lena Creighton"/>
    <x v="0"/>
    <s v="United States"/>
    <s v="Wilmington"/>
    <x v="3"/>
    <n v="28403"/>
    <x v="0"/>
    <s v="TEC-PH-10004531"/>
    <x v="2"/>
    <x v="7"/>
    <s v="AT&amp;T CL2909"/>
    <n v="302.37599999999998"/>
    <n v="3"/>
    <n v="0.2"/>
    <n v="37.796999999999997"/>
  </r>
  <r>
    <n v="2715"/>
    <x v="1330"/>
    <x v="1"/>
    <x v="494"/>
    <n v="41249"/>
    <s v="Standard Class"/>
    <s v="BT-11305"/>
    <s v="Beth Thompson"/>
    <x v="2"/>
    <s v="United States"/>
    <s v="Seattle"/>
    <x v="4"/>
    <n v="98105"/>
    <x v="1"/>
    <s v="OFF-AR-10003251"/>
    <x v="1"/>
    <x v="6"/>
    <s v="Prang Drawing Pencil Set"/>
    <n v="13.899999999999999"/>
    <n v="5"/>
    <n v="0"/>
    <n v="5.56"/>
  </r>
  <r>
    <n v="2716"/>
    <x v="1331"/>
    <x v="2"/>
    <x v="774"/>
    <n v="40885"/>
    <s v="Standard Class"/>
    <s v="CP-12085"/>
    <s v="Cathy Prescott"/>
    <x v="1"/>
    <s v="United States"/>
    <s v="New York City"/>
    <x v="15"/>
    <n v="10024"/>
    <x v="3"/>
    <s v="TEC-PH-10000673"/>
    <x v="2"/>
    <x v="7"/>
    <s v="Plantronics Voyager Pro HD - Bluetooth Headset"/>
    <n v="129.97999999999999"/>
    <n v="2"/>
    <n v="0"/>
    <n v="62.3904"/>
  </r>
  <r>
    <n v="2717"/>
    <x v="1332"/>
    <x v="3"/>
    <x v="775"/>
    <n v="41884"/>
    <s v="Standard Class"/>
    <s v="SC-20680"/>
    <s v="Steve Carroll"/>
    <x v="2"/>
    <s v="United States"/>
    <s v="Columbus"/>
    <x v="32"/>
    <n v="31907"/>
    <x v="0"/>
    <s v="TEC-AC-10000158"/>
    <x v="2"/>
    <x v="11"/>
    <s v="Sony 64GB Class 10 Micro SDHC R40 Memory Card"/>
    <n v="71.98"/>
    <n v="2"/>
    <n v="0"/>
    <n v="15.1158"/>
  </r>
  <r>
    <n v="2718"/>
    <x v="1333"/>
    <x v="2"/>
    <x v="557"/>
    <n v="40799"/>
    <s v="Standard Class"/>
    <s v="DK-13375"/>
    <s v="Dennis Kane"/>
    <x v="0"/>
    <s v="United States"/>
    <s v="New York City"/>
    <x v="15"/>
    <n v="10024"/>
    <x v="3"/>
    <s v="TEC-PH-10002075"/>
    <x v="2"/>
    <x v="7"/>
    <s v="AT&amp;T EL51110 DECT"/>
    <n v="377.96999999999997"/>
    <n v="3"/>
    <n v="0"/>
    <n v="109.61129999999999"/>
  </r>
  <r>
    <n v="2719"/>
    <x v="1334"/>
    <x v="3"/>
    <x v="202"/>
    <n v="42001"/>
    <s v="Standard Class"/>
    <s v="SE-20110"/>
    <s v="Sanjit Engle"/>
    <x v="0"/>
    <s v="United States"/>
    <s v="Costa Mesa"/>
    <x v="1"/>
    <n v="92627"/>
    <x v="1"/>
    <s v="OFF-ST-10004340"/>
    <x v="1"/>
    <x v="4"/>
    <s v="Fellowes Mobile File Cart, Black"/>
    <n v="124.36"/>
    <n v="2"/>
    <n v="0"/>
    <n v="33.577200000000005"/>
  </r>
  <r>
    <n v="2720"/>
    <x v="1335"/>
    <x v="2"/>
    <x v="776"/>
    <n v="40885"/>
    <s v="Second Class"/>
    <s v="LF-17185"/>
    <s v="Luke Foster"/>
    <x v="0"/>
    <s v="United States"/>
    <s v="Houston"/>
    <x v="5"/>
    <n v="77095"/>
    <x v="2"/>
    <s v="FUR-FU-10002759"/>
    <x v="0"/>
    <x v="5"/>
    <s v="12-1/2 Diameter Round Wall Clock"/>
    <n v="23.976000000000003"/>
    <n v="3"/>
    <n v="0.6"/>
    <n v="-14.385599999999997"/>
  </r>
  <r>
    <n v="2721"/>
    <x v="1336"/>
    <x v="2"/>
    <x v="130"/>
    <n v="40855"/>
    <s v="Second Class"/>
    <s v="ON-18715"/>
    <s v="Odella Nelson"/>
    <x v="1"/>
    <s v="United States"/>
    <s v="Cary"/>
    <x v="3"/>
    <n v="27511"/>
    <x v="0"/>
    <s v="OFF-FA-10000585"/>
    <x v="1"/>
    <x v="13"/>
    <s v="OIC Bulk Pack Metal Binder Clips"/>
    <n v="8.3760000000000012"/>
    <n v="3"/>
    <n v="0.2"/>
    <n v="2.7222"/>
  </r>
  <r>
    <n v="2722"/>
    <x v="1336"/>
    <x v="2"/>
    <x v="130"/>
    <n v="40855"/>
    <s v="Second Class"/>
    <s v="ON-18715"/>
    <s v="Odella Nelson"/>
    <x v="1"/>
    <s v="United States"/>
    <s v="Cary"/>
    <x v="3"/>
    <n v="27511"/>
    <x v="0"/>
    <s v="OFF-AP-10004859"/>
    <x v="1"/>
    <x v="9"/>
    <s v="Acco 6 Outlet Guardian Premium Surge Suppressor"/>
    <n v="58.240000000000009"/>
    <n v="5"/>
    <n v="0.2"/>
    <n v="5.0960000000000001"/>
  </r>
  <r>
    <n v="2723"/>
    <x v="1337"/>
    <x v="0"/>
    <x v="167"/>
    <n v="41384"/>
    <s v="Second Class"/>
    <s v="TB-21400"/>
    <s v="Tom Boeckenhauer"/>
    <x v="0"/>
    <s v="United States"/>
    <s v="Alexandria"/>
    <x v="17"/>
    <n v="22304"/>
    <x v="0"/>
    <s v="OFF-ST-10001558"/>
    <x v="1"/>
    <x v="4"/>
    <s v="Acco Perma 4000 Stacking Storage Drawers"/>
    <n v="81.199999999999989"/>
    <n v="5"/>
    <n v="0"/>
    <n v="12.18"/>
  </r>
  <r>
    <n v="2724"/>
    <x v="1338"/>
    <x v="2"/>
    <x v="777"/>
    <n v="40824"/>
    <s v="Standard Class"/>
    <s v="DF-13135"/>
    <s v="David Flashing"/>
    <x v="0"/>
    <s v="United States"/>
    <s v="Vallejo"/>
    <x v="1"/>
    <n v="94591"/>
    <x v="1"/>
    <s v="OFF-LA-10004689"/>
    <x v="1"/>
    <x v="2"/>
    <s v="Avery 512"/>
    <n v="14.450000000000001"/>
    <n v="5"/>
    <n v="0"/>
    <n v="6.7915000000000001"/>
  </r>
  <r>
    <n v="2725"/>
    <x v="1338"/>
    <x v="2"/>
    <x v="777"/>
    <n v="40824"/>
    <s v="Standard Class"/>
    <s v="DF-13135"/>
    <s v="David Flashing"/>
    <x v="0"/>
    <s v="United States"/>
    <s v="Vallejo"/>
    <x v="1"/>
    <n v="94591"/>
    <x v="1"/>
    <s v="OFF-BI-10002867"/>
    <x v="1"/>
    <x v="8"/>
    <s v="GBC Recycled Regency Composition Covers"/>
    <n v="95.64800000000001"/>
    <n v="2"/>
    <n v="0.2"/>
    <n v="31.085599999999989"/>
  </r>
  <r>
    <n v="2726"/>
    <x v="1339"/>
    <x v="3"/>
    <x v="659"/>
    <n v="41957"/>
    <s v="Standard Class"/>
    <s v="EP-13915"/>
    <s v="Emily Phan"/>
    <x v="0"/>
    <s v="United States"/>
    <s v="Philadelphia"/>
    <x v="9"/>
    <n v="19120"/>
    <x v="3"/>
    <s v="TEC-PH-10003811"/>
    <x v="2"/>
    <x v="7"/>
    <s v="Jabra Supreme Plus Driver Edition Headset"/>
    <n v="359.97"/>
    <n v="5"/>
    <n v="0.4"/>
    <n v="-71.994000000000028"/>
  </r>
  <r>
    <n v="2727"/>
    <x v="1339"/>
    <x v="3"/>
    <x v="659"/>
    <n v="41957"/>
    <s v="Standard Class"/>
    <s v="EP-13915"/>
    <s v="Emily Phan"/>
    <x v="0"/>
    <s v="United States"/>
    <s v="Philadelphia"/>
    <x v="9"/>
    <n v="19120"/>
    <x v="3"/>
    <s v="FUR-TA-10000849"/>
    <x v="0"/>
    <x v="3"/>
    <s v="Bevis Rectangular Conference Tables"/>
    <n v="350.35199999999998"/>
    <n v="4"/>
    <n v="0.4"/>
    <n v="-140.14079999999996"/>
  </r>
  <r>
    <n v="2728"/>
    <x v="1340"/>
    <x v="3"/>
    <x v="66"/>
    <n v="41998"/>
    <s v="First Class"/>
    <s v="SK-19990"/>
    <s v="Sally Knutson"/>
    <x v="0"/>
    <s v="United States"/>
    <s v="Toledo"/>
    <x v="24"/>
    <n v="43615"/>
    <x v="3"/>
    <s v="OFF-BI-10000848"/>
    <x v="1"/>
    <x v="8"/>
    <s v="Angle-D Ring Binders"/>
    <n v="1.6410000000000002"/>
    <n v="1"/>
    <n v="0.7"/>
    <n v="-1.3128000000000002"/>
  </r>
  <r>
    <n v="2729"/>
    <x v="1340"/>
    <x v="3"/>
    <x v="66"/>
    <n v="4199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n v="41690"/>
    <s v="Standard Class"/>
    <s v="FH-14350"/>
    <s v="Fred Harton"/>
    <x v="0"/>
    <s v="United States"/>
    <s v="Seattle"/>
    <x v="4"/>
    <n v="98105"/>
    <x v="1"/>
    <s v="OFF-AR-10001547"/>
    <x v="1"/>
    <x v="6"/>
    <s v="Newell 311"/>
    <n v="6.63"/>
    <n v="3"/>
    <n v="0"/>
    <n v="1.7901"/>
  </r>
  <r>
    <n v="2731"/>
    <x v="1341"/>
    <x v="3"/>
    <x v="778"/>
    <n v="41690"/>
    <s v="Standard Class"/>
    <s v="FH-14350"/>
    <s v="Fred Harton"/>
    <x v="0"/>
    <s v="United States"/>
    <s v="Seattle"/>
    <x v="4"/>
    <n v="98105"/>
    <x v="1"/>
    <s v="TEC-AC-10001838"/>
    <x v="2"/>
    <x v="11"/>
    <s v="Razer Tiamat Over Ear 7.1 Surround Sound PC Gaming Headset"/>
    <n v="799.96"/>
    <n v="4"/>
    <n v="0"/>
    <n v="343.98280000000005"/>
  </r>
  <r>
    <n v="2732"/>
    <x v="1341"/>
    <x v="3"/>
    <x v="778"/>
    <n v="4169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n v="40730"/>
    <s v="Standard Class"/>
    <s v="EH-13945"/>
    <s v="Eric Hoffmann"/>
    <x v="0"/>
    <s v="United States"/>
    <s v="Plainfield"/>
    <x v="30"/>
    <n v="7060"/>
    <x v="3"/>
    <s v="TEC-PH-10002923"/>
    <x v="2"/>
    <x v="7"/>
    <s v="Logitech B530 USB Headset - headset - Full size, Binaural"/>
    <n v="73.98"/>
    <n v="2"/>
    <n v="0"/>
    <n v="19.974600000000002"/>
  </r>
  <r>
    <n v="2734"/>
    <x v="1342"/>
    <x v="2"/>
    <x v="779"/>
    <n v="40730"/>
    <s v="Standard Class"/>
    <s v="EH-13945"/>
    <s v="Eric Hoffmann"/>
    <x v="0"/>
    <s v="United States"/>
    <s v="Plainfield"/>
    <x v="30"/>
    <n v="7060"/>
    <x v="3"/>
    <s v="OFF-AR-10000716"/>
    <x v="1"/>
    <x v="6"/>
    <s v="DIXON Ticonderoga Erasable Checking Pencils"/>
    <n v="5.58"/>
    <n v="1"/>
    <n v="0"/>
    <n v="2.1762000000000001"/>
  </r>
  <r>
    <n v="2735"/>
    <x v="1343"/>
    <x v="1"/>
    <x v="780"/>
    <n v="40962"/>
    <s v="Second Class"/>
    <s v="JE-15715"/>
    <s v="Joe Elijah"/>
    <x v="0"/>
    <s v="United States"/>
    <s v="Las Cruces"/>
    <x v="27"/>
    <n v="88001"/>
    <x v="1"/>
    <s v="OFF-PA-10000249"/>
    <x v="1"/>
    <x v="10"/>
    <s v="Staples"/>
    <n v="49.12"/>
    <n v="4"/>
    <n v="0"/>
    <n v="23.086399999999998"/>
  </r>
  <r>
    <n v="2736"/>
    <x v="1344"/>
    <x v="1"/>
    <x v="50"/>
    <n v="41232"/>
    <s v="Standard Class"/>
    <s v="KL-16645"/>
    <s v="Ken Lonsdale"/>
    <x v="0"/>
    <s v="United States"/>
    <s v="Newark"/>
    <x v="13"/>
    <n v="19711"/>
    <x v="3"/>
    <s v="TEC-PH-10003691"/>
    <x v="2"/>
    <x v="7"/>
    <s v="BlackBerry Q10"/>
    <n v="377.96999999999997"/>
    <n v="3"/>
    <n v="0"/>
    <n v="94.492500000000007"/>
  </r>
  <r>
    <n v="2737"/>
    <x v="1344"/>
    <x v="1"/>
    <x v="50"/>
    <n v="41232"/>
    <s v="Standard Class"/>
    <s v="KL-16645"/>
    <s v="Ken Lonsdale"/>
    <x v="0"/>
    <s v="United States"/>
    <s v="Newark"/>
    <x v="13"/>
    <n v="19711"/>
    <x v="3"/>
    <s v="OFF-PA-10001560"/>
    <x v="1"/>
    <x v="10"/>
    <s v="Adams Telephone Message Books, 5 1/4” x 11”"/>
    <n v="42.28"/>
    <n v="7"/>
    <n v="0"/>
    <n v="19.871600000000001"/>
  </r>
  <r>
    <n v="2738"/>
    <x v="1344"/>
    <x v="1"/>
    <x v="50"/>
    <n v="41232"/>
    <s v="Standard Class"/>
    <s v="KL-16645"/>
    <s v="Ken Lonsdale"/>
    <x v="0"/>
    <s v="United States"/>
    <s v="Newark"/>
    <x v="13"/>
    <n v="19711"/>
    <x v="3"/>
    <s v="FUR-BO-10004467"/>
    <x v="0"/>
    <x v="0"/>
    <s v="Bestar Classic Bookcase"/>
    <n v="299.96999999999997"/>
    <n v="3"/>
    <n v="0"/>
    <n v="56.994299999999981"/>
  </r>
  <r>
    <n v="2739"/>
    <x v="1344"/>
    <x v="1"/>
    <x v="50"/>
    <n v="41232"/>
    <s v="Standard Class"/>
    <s v="KL-16645"/>
    <s v="Ken Lonsdale"/>
    <x v="0"/>
    <s v="United States"/>
    <s v="Newark"/>
    <x v="13"/>
    <n v="19711"/>
    <x v="3"/>
    <s v="TEC-PH-10001819"/>
    <x v="2"/>
    <x v="7"/>
    <s v="Innergie mMini Combo Duo USB Travel Charging Kit"/>
    <n v="89.98"/>
    <n v="2"/>
    <n v="0"/>
    <n v="43.190399999999997"/>
  </r>
  <r>
    <n v="2740"/>
    <x v="1345"/>
    <x v="3"/>
    <x v="513"/>
    <n v="41748"/>
    <s v="First Class"/>
    <s v="EB-13750"/>
    <s v="Edward Becker"/>
    <x v="1"/>
    <s v="United States"/>
    <s v="Hoover"/>
    <x v="19"/>
    <n v="35244"/>
    <x v="0"/>
    <s v="OFF-SU-10000157"/>
    <x v="1"/>
    <x v="14"/>
    <s v="Compact Automatic Electric Letter Opener"/>
    <n v="477.24"/>
    <n v="4"/>
    <n v="0"/>
    <n v="9.5448000000000093"/>
  </r>
  <r>
    <n v="2741"/>
    <x v="1345"/>
    <x v="3"/>
    <x v="513"/>
    <n v="41748"/>
    <s v="First Class"/>
    <s v="EB-13750"/>
    <s v="Edward Becker"/>
    <x v="1"/>
    <s v="United States"/>
    <s v="Hoover"/>
    <x v="19"/>
    <n v="35244"/>
    <x v="0"/>
    <s v="TEC-AC-10004227"/>
    <x v="2"/>
    <x v="11"/>
    <s v="SanDisk Ultra 16 GB MicroSDHC Class 10 Memory Card"/>
    <n v="25.98"/>
    <n v="2"/>
    <n v="0"/>
    <n v="1.558799999999998"/>
  </r>
  <r>
    <n v="2742"/>
    <x v="1346"/>
    <x v="0"/>
    <x v="781"/>
    <n v="41332"/>
    <s v="Second Class"/>
    <s v="BD-11725"/>
    <s v="Bruce Degenhardt"/>
    <x v="0"/>
    <s v="United States"/>
    <s v="Newark"/>
    <x v="24"/>
    <n v="43055"/>
    <x v="3"/>
    <s v="OFF-EN-10003134"/>
    <x v="1"/>
    <x v="12"/>
    <s v="Staples"/>
    <n v="46.72"/>
    <n v="5"/>
    <n v="0.2"/>
    <n v="17.52"/>
  </r>
  <r>
    <n v="2743"/>
    <x v="1347"/>
    <x v="2"/>
    <x v="130"/>
    <n v="40855"/>
    <s v="Standard Class"/>
    <s v="MS-17530"/>
    <s v="MaryBeth Skach"/>
    <x v="0"/>
    <s v="United States"/>
    <s v="San Diego"/>
    <x v="1"/>
    <n v="92037"/>
    <x v="1"/>
    <s v="FUR-FU-10004671"/>
    <x v="0"/>
    <x v="5"/>
    <s v="Executive Impressions 12&quot; Wall Clock"/>
    <n v="35.340000000000003"/>
    <n v="2"/>
    <n v="0"/>
    <n v="13.429200000000002"/>
  </r>
  <r>
    <n v="2744"/>
    <x v="1348"/>
    <x v="1"/>
    <x v="782"/>
    <n v="41085"/>
    <s v="Second Class"/>
    <s v="SC-20770"/>
    <s v="Stewart Carmichael"/>
    <x v="1"/>
    <s v="United States"/>
    <s v="San Francisco"/>
    <x v="1"/>
    <n v="94122"/>
    <x v="1"/>
    <s v="FUR-FU-10002253"/>
    <x v="0"/>
    <x v="5"/>
    <s v="Howard Miller 13&quot; Diameter Pewter Finish Round Wall Clock"/>
    <n v="257.64"/>
    <n v="6"/>
    <n v="0"/>
    <n v="100.4796"/>
  </r>
  <r>
    <n v="2745"/>
    <x v="1348"/>
    <x v="1"/>
    <x v="782"/>
    <n v="41085"/>
    <s v="Second Class"/>
    <s v="SC-20770"/>
    <s v="Stewart Carmichael"/>
    <x v="1"/>
    <s v="United States"/>
    <s v="San Francisco"/>
    <x v="1"/>
    <n v="94122"/>
    <x v="1"/>
    <s v="TEC-PH-10002726"/>
    <x v="2"/>
    <x v="7"/>
    <s v="netTALK DUO VoIP Telephone Service"/>
    <n v="125.97600000000001"/>
    <n v="3"/>
    <n v="0.2"/>
    <n v="47.241"/>
  </r>
  <r>
    <n v="2746"/>
    <x v="1349"/>
    <x v="3"/>
    <x v="783"/>
    <n v="41863"/>
    <s v="Second Class"/>
    <s v="FM-14380"/>
    <s v="Fred McMath"/>
    <x v="0"/>
    <s v="United States"/>
    <s v="Jacksonville"/>
    <x v="3"/>
    <n v="28540"/>
    <x v="0"/>
    <s v="TEC-AC-10004571"/>
    <x v="2"/>
    <x v="11"/>
    <s v="Logitech G700s Rechargeable Gaming Mouse"/>
    <n v="79.992000000000004"/>
    <n v="1"/>
    <n v="0.2"/>
    <n v="21.997800000000002"/>
  </r>
  <r>
    <n v="2747"/>
    <x v="1350"/>
    <x v="2"/>
    <x v="552"/>
    <n v="40680"/>
    <s v="Standard Class"/>
    <s v="KT-16480"/>
    <s v="Kean Thornton"/>
    <x v="0"/>
    <s v="United States"/>
    <s v="Franklin"/>
    <x v="31"/>
    <n v="2038"/>
    <x v="3"/>
    <s v="FUR-TA-10002228"/>
    <x v="0"/>
    <x v="3"/>
    <s v="Bevis Traditional Conference Table Top, Plinth Base"/>
    <n v="700.05600000000004"/>
    <n v="3"/>
    <n v="0.3"/>
    <n v="-130.0104"/>
  </r>
  <r>
    <n v="2748"/>
    <x v="1351"/>
    <x v="1"/>
    <x v="6"/>
    <n v="41239"/>
    <s v="Standard Class"/>
    <s v="AP-10720"/>
    <s v="Anne Pryor"/>
    <x v="2"/>
    <s v="United States"/>
    <s v="Frisco"/>
    <x v="5"/>
    <n v="75034"/>
    <x v="2"/>
    <s v="TEC-AC-10004127"/>
    <x v="2"/>
    <x v="11"/>
    <s v="SanDisk Cruzer 8 GB USB Flash Drive"/>
    <n v="27.168000000000003"/>
    <n v="4"/>
    <n v="0.2"/>
    <n v="-1.3583999999999987"/>
  </r>
  <r>
    <n v="2749"/>
    <x v="1352"/>
    <x v="1"/>
    <x v="784"/>
    <n v="41251"/>
    <s v="Standard Class"/>
    <s v="RH-19555"/>
    <s v="Ritsa Hightower"/>
    <x v="0"/>
    <s v="United States"/>
    <s v="Tallahassee"/>
    <x v="2"/>
    <n v="32303"/>
    <x v="0"/>
    <s v="OFF-BI-10001553"/>
    <x v="1"/>
    <x v="8"/>
    <s v="SpineVue Locking Slant-D Ring Binders by Cardinal"/>
    <n v="8.2260000000000009"/>
    <n v="3"/>
    <n v="0.7"/>
    <n v="-6.0323999999999991"/>
  </r>
  <r>
    <n v="2750"/>
    <x v="1353"/>
    <x v="2"/>
    <x v="785"/>
    <n v="40708"/>
    <s v="Standard Class"/>
    <s v="CS-11950"/>
    <s v="Carlos Soltero"/>
    <x v="0"/>
    <s v="United States"/>
    <s v="Seattle"/>
    <x v="4"/>
    <n v="98115"/>
    <x v="1"/>
    <s v="FUR-CH-10002758"/>
    <x v="0"/>
    <x v="1"/>
    <s v="Hon Deluxe Fabric Upholstered Stacking Chairs, Squared Back"/>
    <n v="585.55200000000002"/>
    <n v="3"/>
    <n v="0.2"/>
    <n v="73.19399999999996"/>
  </r>
  <r>
    <n v="2751"/>
    <x v="1354"/>
    <x v="2"/>
    <x v="233"/>
    <n v="40766"/>
    <s v="Second Class"/>
    <s v="TM-21010"/>
    <s v="Tamara Manning"/>
    <x v="0"/>
    <s v="United States"/>
    <s v="Vacaville"/>
    <x v="1"/>
    <n v="95687"/>
    <x v="1"/>
    <s v="OFF-ST-10000532"/>
    <x v="1"/>
    <x v="4"/>
    <s v="Advantus Rolling Drawer Organizers"/>
    <n v="423.28"/>
    <n v="11"/>
    <n v="0"/>
    <n v="110.05279999999999"/>
  </r>
  <r>
    <n v="2752"/>
    <x v="1355"/>
    <x v="2"/>
    <x v="542"/>
    <n v="40693"/>
    <s v="Standard Class"/>
    <s v="HF-14995"/>
    <s v="Herbert Flentye"/>
    <x v="0"/>
    <s v="United States"/>
    <s v="Los Angeles"/>
    <x v="1"/>
    <n v="90008"/>
    <x v="1"/>
    <s v="FUR-CH-10000988"/>
    <x v="0"/>
    <x v="1"/>
    <s v="Hon Olson Stacker Stools"/>
    <n v="225.29600000000002"/>
    <n v="2"/>
    <n v="0.2"/>
    <n v="22.529599999999995"/>
  </r>
  <r>
    <n v="2753"/>
    <x v="1356"/>
    <x v="1"/>
    <x v="786"/>
    <n v="41020"/>
    <s v="Standard Class"/>
    <s v="GA-14515"/>
    <s v="George Ashbrook"/>
    <x v="0"/>
    <s v="United States"/>
    <s v="San Francisco"/>
    <x v="1"/>
    <n v="94122"/>
    <x v="1"/>
    <s v="OFF-AR-10003251"/>
    <x v="1"/>
    <x v="6"/>
    <s v="Prang Drawing Pencil Set"/>
    <n v="5.56"/>
    <n v="2"/>
    <n v="0"/>
    <n v="2.2239999999999998"/>
  </r>
  <r>
    <n v="2754"/>
    <x v="1356"/>
    <x v="1"/>
    <x v="786"/>
    <n v="41020"/>
    <s v="Standard Class"/>
    <s v="GA-14515"/>
    <s v="George Ashbrook"/>
    <x v="0"/>
    <s v="United States"/>
    <s v="San Francisco"/>
    <x v="1"/>
    <n v="94122"/>
    <x v="1"/>
    <s v="TEC-AC-10003174"/>
    <x v="2"/>
    <x v="11"/>
    <s v="Plantronics S12 Corded Telephone Headset System"/>
    <n v="323.37"/>
    <n v="3"/>
    <n v="0"/>
    <n v="129.34800000000001"/>
  </r>
  <r>
    <n v="2755"/>
    <x v="1356"/>
    <x v="1"/>
    <x v="786"/>
    <n v="4102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n v="41020"/>
    <s v="Standard Class"/>
    <s v="GA-14515"/>
    <s v="George Ashbrook"/>
    <x v="0"/>
    <s v="United States"/>
    <s v="San Francisco"/>
    <x v="1"/>
    <n v="94122"/>
    <x v="1"/>
    <s v="OFF-AP-10002651"/>
    <x v="1"/>
    <x v="9"/>
    <s v="Hoover Upright Vacuum With Dirt Cup"/>
    <n v="1447.6499999999999"/>
    <n v="5"/>
    <n v="0"/>
    <n v="419.8184999999998"/>
  </r>
  <r>
    <n v="2757"/>
    <x v="1356"/>
    <x v="1"/>
    <x v="786"/>
    <n v="41020"/>
    <s v="Standard Class"/>
    <s v="GA-14515"/>
    <s v="George Ashbrook"/>
    <x v="0"/>
    <s v="United States"/>
    <s v="San Francisco"/>
    <x v="1"/>
    <n v="94122"/>
    <x v="1"/>
    <s v="OFF-PA-10001184"/>
    <x v="1"/>
    <x v="10"/>
    <s v="Xerox 1903"/>
    <n v="11.96"/>
    <n v="2"/>
    <n v="0"/>
    <n v="5.8604000000000003"/>
  </r>
  <r>
    <n v="2758"/>
    <x v="1357"/>
    <x v="0"/>
    <x v="725"/>
    <n v="41439"/>
    <s v="Second Class"/>
    <s v="ES-14020"/>
    <s v="Erica Smith"/>
    <x v="0"/>
    <s v="United States"/>
    <s v="New York City"/>
    <x v="15"/>
    <n v="10035"/>
    <x v="3"/>
    <s v="TEC-AC-10002402"/>
    <x v="2"/>
    <x v="11"/>
    <s v="Razer Kraken PRO Over Ear PC and Music Headset"/>
    <n v="239.96999999999997"/>
    <n v="3"/>
    <n v="0"/>
    <n v="71.990999999999985"/>
  </r>
  <r>
    <n v="2759"/>
    <x v="1358"/>
    <x v="0"/>
    <x v="21"/>
    <n v="41349"/>
    <s v="Standard Class"/>
    <s v="JP-16135"/>
    <s v="Julie Prescott"/>
    <x v="2"/>
    <s v="United States"/>
    <s v="Columbus"/>
    <x v="32"/>
    <n v="31907"/>
    <x v="0"/>
    <s v="FUR-FU-10004270"/>
    <x v="0"/>
    <x v="5"/>
    <s v="Executive Impressions 13&quot; Clairmont Wall Clock"/>
    <n v="76.92"/>
    <n v="4"/>
    <n v="0"/>
    <n v="31.537200000000006"/>
  </r>
  <r>
    <n v="2760"/>
    <x v="1358"/>
    <x v="0"/>
    <x v="21"/>
    <n v="41349"/>
    <s v="Standard Class"/>
    <s v="JP-16135"/>
    <s v="Julie Prescott"/>
    <x v="2"/>
    <s v="United States"/>
    <s v="Columbus"/>
    <x v="32"/>
    <n v="31907"/>
    <x v="0"/>
    <s v="OFF-ST-10001526"/>
    <x v="1"/>
    <x v="4"/>
    <s v="Iceberg Mobile Mega Data/Printer Cart "/>
    <n v="481.32"/>
    <n v="4"/>
    <n v="0"/>
    <n v="125.14319999999998"/>
  </r>
  <r>
    <n v="2761"/>
    <x v="1359"/>
    <x v="2"/>
    <x v="542"/>
    <n v="40692"/>
    <s v="First Class"/>
    <s v="Dp-13240"/>
    <s v="Dean percer"/>
    <x v="2"/>
    <s v="United States"/>
    <s v="Murray"/>
    <x v="7"/>
    <n v="84107"/>
    <x v="1"/>
    <s v="OFF-PA-10002893"/>
    <x v="1"/>
    <x v="10"/>
    <s v="Wirebound Service Call Books, 5 1/2&quot; x 4&quot;"/>
    <n v="48.4"/>
    <n v="5"/>
    <n v="0"/>
    <n v="23.231999999999999"/>
  </r>
  <r>
    <n v="2762"/>
    <x v="1360"/>
    <x v="3"/>
    <x v="386"/>
    <n v="41927"/>
    <s v="First Class"/>
    <s v="NK-18490"/>
    <s v="Neil Knudson"/>
    <x v="2"/>
    <s v="United States"/>
    <s v="San Francisco"/>
    <x v="1"/>
    <n v="94110"/>
    <x v="1"/>
    <s v="TEC-AC-10003709"/>
    <x v="2"/>
    <x v="11"/>
    <s v="Maxell 4.7GB DVD-R 5/Pack"/>
    <n v="0.99"/>
    <n v="1"/>
    <n v="0"/>
    <n v="0.4356000000000001"/>
  </r>
  <r>
    <n v="2763"/>
    <x v="1360"/>
    <x v="3"/>
    <x v="386"/>
    <n v="41927"/>
    <s v="First Class"/>
    <s v="NK-18490"/>
    <s v="Neil Knudson"/>
    <x v="2"/>
    <s v="United States"/>
    <s v="San Francisco"/>
    <x v="1"/>
    <n v="94110"/>
    <x v="1"/>
    <s v="OFF-BI-10001191"/>
    <x v="1"/>
    <x v="8"/>
    <s v="Canvas Sectional Post Binders"/>
    <n v="101.84"/>
    <n v="5"/>
    <n v="0.2"/>
    <n v="36.917000000000002"/>
  </r>
  <r>
    <n v="2764"/>
    <x v="1361"/>
    <x v="3"/>
    <x v="738"/>
    <n v="41819"/>
    <s v="Standard Class"/>
    <s v="PL-18925"/>
    <s v="Paul Lucas"/>
    <x v="2"/>
    <s v="United States"/>
    <s v="Philadelphia"/>
    <x v="9"/>
    <n v="19140"/>
    <x v="3"/>
    <s v="OFF-BI-10003166"/>
    <x v="1"/>
    <x v="8"/>
    <s v="GBC Plasticlear Binding Covers"/>
    <n v="10.332000000000003"/>
    <n v="3"/>
    <n v="0.7"/>
    <n v="-7.5767999999999986"/>
  </r>
  <r>
    <n v="2765"/>
    <x v="1361"/>
    <x v="3"/>
    <x v="738"/>
    <n v="41819"/>
    <s v="Standard Class"/>
    <s v="PL-18925"/>
    <s v="Paul Lucas"/>
    <x v="2"/>
    <s v="United States"/>
    <s v="Philadelphia"/>
    <x v="9"/>
    <n v="19140"/>
    <x v="3"/>
    <s v="OFF-BI-10003982"/>
    <x v="1"/>
    <x v="8"/>
    <s v="Wilson Jones Century Plastic Molded Ring Binders"/>
    <n v="31.155000000000005"/>
    <n v="5"/>
    <n v="0.7"/>
    <n v="-23.8855"/>
  </r>
  <r>
    <n v="2766"/>
    <x v="1361"/>
    <x v="3"/>
    <x v="738"/>
    <n v="41819"/>
    <s v="Standard Class"/>
    <s v="PL-18925"/>
    <s v="Paul Lucas"/>
    <x v="2"/>
    <s v="United States"/>
    <s v="Philadelphia"/>
    <x v="9"/>
    <n v="19140"/>
    <x v="3"/>
    <s v="OFF-ST-10004835"/>
    <x v="1"/>
    <x v="4"/>
    <s v="Plastic Stacking Crates &amp; Casters"/>
    <n v="8.9280000000000008"/>
    <n v="2"/>
    <n v="0.2"/>
    <n v="0.66959999999999997"/>
  </r>
  <r>
    <n v="2767"/>
    <x v="1362"/>
    <x v="3"/>
    <x v="787"/>
    <n v="41658"/>
    <s v="First Class"/>
    <s v="RW-19690"/>
    <s v="Robert Waldorf"/>
    <x v="0"/>
    <s v="United States"/>
    <s v="Philadelphia"/>
    <x v="9"/>
    <n v="19134"/>
    <x v="3"/>
    <s v="OFF-AP-10000159"/>
    <x v="1"/>
    <x v="9"/>
    <s v="Belkin F9M820V08 8 Outlet Surge"/>
    <n v="34.384"/>
    <n v="1"/>
    <n v="0.2"/>
    <n v="3.8681999999999945"/>
  </r>
  <r>
    <n v="2768"/>
    <x v="1362"/>
    <x v="3"/>
    <x v="787"/>
    <n v="41658"/>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n v="41006"/>
    <s v="Standard Class"/>
    <s v="MO-17950"/>
    <s v="Michael Oakman"/>
    <x v="0"/>
    <s v="United States"/>
    <s v="Dallas"/>
    <x v="5"/>
    <n v="75220"/>
    <x v="2"/>
    <s v="OFF-AP-10001242"/>
    <x v="1"/>
    <x v="9"/>
    <s v="APC 7 Outlet Network SurgeArrest Surge Protector"/>
    <n v="32.191999999999993"/>
    <n v="2"/>
    <n v="0.8"/>
    <n v="-80.48"/>
  </r>
  <r>
    <n v="2770"/>
    <x v="1363"/>
    <x v="1"/>
    <x v="788"/>
    <n v="41006"/>
    <s v="Standard Class"/>
    <s v="MO-17950"/>
    <s v="Michael Oakman"/>
    <x v="0"/>
    <s v="United States"/>
    <s v="Dallas"/>
    <x v="5"/>
    <n v="75220"/>
    <x v="2"/>
    <s v="TEC-AC-10003038"/>
    <x v="2"/>
    <x v="11"/>
    <s v="Kingston Digital DataTraveler 16GB USB 2.0"/>
    <n v="50.120000000000005"/>
    <n v="7"/>
    <n v="0.2"/>
    <n v="-0.62650000000000716"/>
  </r>
  <r>
    <n v="2771"/>
    <x v="1363"/>
    <x v="1"/>
    <x v="788"/>
    <n v="41006"/>
    <s v="Standard Class"/>
    <s v="MO-17950"/>
    <s v="Michael Oakman"/>
    <x v="0"/>
    <s v="United States"/>
    <s v="Dallas"/>
    <x v="5"/>
    <n v="75220"/>
    <x v="2"/>
    <s v="TEC-AC-10003289"/>
    <x v="2"/>
    <x v="11"/>
    <s v="Anker Ultra-Slim Mini Bluetooth 3.0 Wireless Keyboard"/>
    <n v="47.975999999999999"/>
    <n v="3"/>
    <n v="0.2"/>
    <n v="1.7990999999999993"/>
  </r>
  <r>
    <n v="2772"/>
    <x v="1364"/>
    <x v="0"/>
    <x v="323"/>
    <n v="41528"/>
    <s v="Standard Class"/>
    <s v="JJ-15445"/>
    <s v="Jennifer Jackson"/>
    <x v="0"/>
    <s v="United States"/>
    <s v="Waukesha"/>
    <x v="6"/>
    <n v="53186"/>
    <x v="2"/>
    <s v="OFF-ST-10000918"/>
    <x v="1"/>
    <x v="4"/>
    <s v="Crate-A-Files"/>
    <n v="54.5"/>
    <n v="5"/>
    <n v="0"/>
    <n v="14.169999999999998"/>
  </r>
  <r>
    <n v="2773"/>
    <x v="1365"/>
    <x v="3"/>
    <x v="389"/>
    <n v="41986"/>
    <s v="First Class"/>
    <s v="BT-11680"/>
    <s v="Brian Thompson"/>
    <x v="0"/>
    <s v="United States"/>
    <s v="Fort Lauderdale"/>
    <x v="2"/>
    <n v="33311"/>
    <x v="0"/>
    <s v="FUR-FU-10001940"/>
    <x v="0"/>
    <x v="5"/>
    <s v="Staples"/>
    <n v="19.103999999999999"/>
    <n v="3"/>
    <n v="0.2"/>
    <n v="5.7312000000000012"/>
  </r>
  <r>
    <n v="2774"/>
    <x v="1366"/>
    <x v="0"/>
    <x v="441"/>
    <n v="41605"/>
    <s v="Standard Class"/>
    <s v="RD-19585"/>
    <s v="Rob Dowd"/>
    <x v="0"/>
    <s v="United States"/>
    <s v="Detroit"/>
    <x v="12"/>
    <n v="48205"/>
    <x v="2"/>
    <s v="OFF-BI-10002852"/>
    <x v="1"/>
    <x v="8"/>
    <s v="Ibico Standard Transparent Covers"/>
    <n v="49.44"/>
    <n v="3"/>
    <n v="0"/>
    <n v="24.2256"/>
  </r>
  <r>
    <n v="2775"/>
    <x v="1367"/>
    <x v="3"/>
    <x v="343"/>
    <n v="41962"/>
    <s v="Standard Class"/>
    <s v="ML-17755"/>
    <s v="Max Ludwig"/>
    <x v="2"/>
    <s v="United States"/>
    <s v="Springfield"/>
    <x v="24"/>
    <n v="45503"/>
    <x v="3"/>
    <s v="OFF-PA-10004451"/>
    <x v="1"/>
    <x v="10"/>
    <s v="Xerox 222"/>
    <n v="10.368000000000002"/>
    <n v="2"/>
    <n v="0.2"/>
    <n v="3.6288"/>
  </r>
  <r>
    <n v="2776"/>
    <x v="1368"/>
    <x v="0"/>
    <x v="147"/>
    <n v="41573"/>
    <s v="Standard Class"/>
    <s v="JE-15745"/>
    <s v="Joel Eaton"/>
    <x v="0"/>
    <s v="United States"/>
    <s v="San Diego"/>
    <x v="1"/>
    <n v="92037"/>
    <x v="1"/>
    <s v="OFF-ST-10004804"/>
    <x v="1"/>
    <x v="4"/>
    <s v="Belkin 19&quot; Vented Equipment Shelf, Black"/>
    <n v="154.44"/>
    <n v="3"/>
    <n v="0"/>
    <n v="1.5444000000000031"/>
  </r>
  <r>
    <n v="2777"/>
    <x v="1369"/>
    <x v="1"/>
    <x v="379"/>
    <n v="41268"/>
    <s v="Standard Class"/>
    <s v="ER-13855"/>
    <s v="Elpida Rittenbach"/>
    <x v="1"/>
    <s v="United States"/>
    <s v="Colorado Springs"/>
    <x v="22"/>
    <n v="80906"/>
    <x v="1"/>
    <s v="OFF-AP-10003971"/>
    <x v="1"/>
    <x v="9"/>
    <s v="Belkin 6 Outlet Metallic Surge Strip"/>
    <n v="60.984000000000009"/>
    <n v="7"/>
    <n v="0.2"/>
    <n v="4.5737999999999985"/>
  </r>
  <r>
    <n v="2778"/>
    <x v="1370"/>
    <x v="1"/>
    <x v="789"/>
    <n v="41109"/>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n v="41765"/>
    <s v="Standard Class"/>
    <s v="SS-20140"/>
    <s v="Saphhira Shifley"/>
    <x v="1"/>
    <s v="United States"/>
    <s v="Pompano Beach"/>
    <x v="2"/>
    <n v="33068"/>
    <x v="0"/>
    <s v="FUR-FU-10001935"/>
    <x v="0"/>
    <x v="5"/>
    <s v="3M Hangers With Command Adhesive"/>
    <n v="23.680000000000003"/>
    <n v="8"/>
    <n v="0.2"/>
    <n v="6.216000000000002"/>
  </r>
  <r>
    <n v="2780"/>
    <x v="1371"/>
    <x v="3"/>
    <x v="504"/>
    <n v="41765"/>
    <s v="Standard Class"/>
    <s v="SS-20140"/>
    <s v="Saphhira Shifley"/>
    <x v="1"/>
    <s v="United States"/>
    <s v="Pompano Beach"/>
    <x v="2"/>
    <n v="33068"/>
    <x v="0"/>
    <s v="TEC-AC-10003433"/>
    <x v="2"/>
    <x v="11"/>
    <s v="Maxell 4.7GB DVD+R 5/Pack"/>
    <n v="2.3760000000000003"/>
    <n v="3"/>
    <n v="0.2"/>
    <n v="0.74249999999999994"/>
  </r>
  <r>
    <n v="2781"/>
    <x v="1372"/>
    <x v="3"/>
    <x v="636"/>
    <n v="41768"/>
    <s v="First Class"/>
    <s v="TC-21295"/>
    <s v="Toby Carlisle"/>
    <x v="0"/>
    <s v="United States"/>
    <s v="New York City"/>
    <x v="15"/>
    <n v="10035"/>
    <x v="3"/>
    <s v="OFF-LA-10004544"/>
    <x v="1"/>
    <x v="2"/>
    <s v="Avery 505"/>
    <n v="59.2"/>
    <n v="4"/>
    <n v="0"/>
    <n v="29.6"/>
  </r>
  <r>
    <n v="2782"/>
    <x v="1373"/>
    <x v="3"/>
    <x v="225"/>
    <n v="41971"/>
    <s v="Standard Class"/>
    <s v="HG-15025"/>
    <s v="Hunter Glantz"/>
    <x v="0"/>
    <s v="United States"/>
    <s v="Lakeville"/>
    <x v="11"/>
    <n v="55044"/>
    <x v="2"/>
    <s v="OFF-AR-10001026"/>
    <x v="1"/>
    <x v="6"/>
    <s v="Sanford Uni-Blazer View Highlighters, Chisel Tip, Yellow"/>
    <n v="22"/>
    <n v="10"/>
    <n v="0"/>
    <n v="9.6800000000000015"/>
  </r>
  <r>
    <n v="2783"/>
    <x v="1374"/>
    <x v="0"/>
    <x v="583"/>
    <n v="41595"/>
    <s v="Standard Class"/>
    <s v="LD-17005"/>
    <s v="Lisa DeCherney"/>
    <x v="0"/>
    <s v="United States"/>
    <s v="Detroit"/>
    <x v="12"/>
    <n v="48234"/>
    <x v="2"/>
    <s v="TEC-PH-10001336"/>
    <x v="2"/>
    <x v="7"/>
    <s v="Digium D40 VoIP phone"/>
    <n v="257.98"/>
    <n v="2"/>
    <n v="0"/>
    <n v="74.8142"/>
  </r>
  <r>
    <n v="2784"/>
    <x v="1375"/>
    <x v="0"/>
    <x v="732"/>
    <n v="41589"/>
    <s v="Standard Class"/>
    <s v="AS-10285"/>
    <s v="Alejandro Savely"/>
    <x v="1"/>
    <s v="United States"/>
    <s v="Philadelphia"/>
    <x v="9"/>
    <n v="19134"/>
    <x v="3"/>
    <s v="TEC-PH-10003187"/>
    <x v="2"/>
    <x v="7"/>
    <s v="Anker Astro Mini 3000mAh Ultra-Compact Portable Charger"/>
    <n v="23.987999999999996"/>
    <n v="2"/>
    <n v="0.4"/>
    <n v="-15.991999999999999"/>
  </r>
  <r>
    <n v="2785"/>
    <x v="1376"/>
    <x v="0"/>
    <x v="790"/>
    <n v="41563"/>
    <s v="Standard Class"/>
    <s v="MP-17965"/>
    <s v="Michael Paige"/>
    <x v="1"/>
    <s v="United States"/>
    <s v="Troy"/>
    <x v="24"/>
    <n v="45373"/>
    <x v="3"/>
    <s v="TEC-PH-10004897"/>
    <x v="2"/>
    <x v="7"/>
    <s v="Mediabridge Sport Armband iPhone 5s"/>
    <n v="23.975999999999999"/>
    <n v="4"/>
    <n v="0.4"/>
    <n v="-15.584400000000002"/>
  </r>
  <r>
    <n v="2786"/>
    <x v="1377"/>
    <x v="1"/>
    <x v="481"/>
    <n v="41175"/>
    <s v="First Class"/>
    <s v="CD-12790"/>
    <s v="Cynthia Delaney"/>
    <x v="2"/>
    <s v="United States"/>
    <s v="Los Angeles"/>
    <x v="1"/>
    <n v="90036"/>
    <x v="1"/>
    <s v="FUR-CH-10004997"/>
    <x v="0"/>
    <x v="1"/>
    <s v="Hon Every-Day Series Multi-Task Chairs"/>
    <n v="601.53599999999994"/>
    <n v="4"/>
    <n v="0.2"/>
    <n v="0"/>
  </r>
  <r>
    <n v="2787"/>
    <x v="1377"/>
    <x v="1"/>
    <x v="481"/>
    <n v="41175"/>
    <s v="First Class"/>
    <s v="CD-12790"/>
    <s v="Cynthia Delaney"/>
    <x v="2"/>
    <s v="United States"/>
    <s v="Los Angeles"/>
    <x v="1"/>
    <n v="90036"/>
    <x v="1"/>
    <s v="OFF-FA-10002763"/>
    <x v="1"/>
    <x v="13"/>
    <s v="Advantus Map Pennant Flags and Round Head Tacks"/>
    <n v="7.9"/>
    <n v="2"/>
    <n v="0"/>
    <n v="2.5279999999999996"/>
  </r>
  <r>
    <n v="2788"/>
    <x v="1378"/>
    <x v="2"/>
    <x v="266"/>
    <n v="40883"/>
    <s v="Standard Class"/>
    <s v="MD-17860"/>
    <s v="Michael Dominguez"/>
    <x v="1"/>
    <s v="United States"/>
    <s v="Corpus Christi"/>
    <x v="5"/>
    <n v="78415"/>
    <x v="2"/>
    <s v="FUR-FU-10001588"/>
    <x v="0"/>
    <x v="5"/>
    <s v="Deflect-o SuperTray Unbreakable Stackable Tray, Letter, Black"/>
    <n v="58.36"/>
    <n v="5"/>
    <n v="0.6"/>
    <n v="-24.802999999999997"/>
  </r>
  <r>
    <n v="2789"/>
    <x v="1378"/>
    <x v="2"/>
    <x v="266"/>
    <n v="40883"/>
    <s v="Standard Class"/>
    <s v="MD-17860"/>
    <s v="Michael Dominguez"/>
    <x v="1"/>
    <s v="United States"/>
    <s v="Corpus Christi"/>
    <x v="5"/>
    <n v="78415"/>
    <x v="2"/>
    <s v="OFF-AR-10000940"/>
    <x v="1"/>
    <x v="6"/>
    <s v="Newell 343"/>
    <n v="16.463999999999999"/>
    <n v="7"/>
    <n v="0.2"/>
    <n v="1.4406000000000008"/>
  </r>
  <r>
    <n v="2790"/>
    <x v="1378"/>
    <x v="2"/>
    <x v="266"/>
    <n v="40883"/>
    <s v="Standard Class"/>
    <s v="MD-17860"/>
    <s v="Michael Dominguez"/>
    <x v="1"/>
    <s v="United States"/>
    <s v="Corpus Christi"/>
    <x v="5"/>
    <n v="78415"/>
    <x v="2"/>
    <s v="FUR-FU-10002759"/>
    <x v="0"/>
    <x v="5"/>
    <s v="12-1/2 Diameter Round Wall Clock"/>
    <n v="39.960000000000008"/>
    <n v="5"/>
    <n v="0.6"/>
    <n v="-23.975999999999999"/>
  </r>
  <r>
    <n v="2791"/>
    <x v="1379"/>
    <x v="2"/>
    <x v="158"/>
    <n v="40808"/>
    <s v="First Class"/>
    <s v="BM-11650"/>
    <s v="Brian Moss"/>
    <x v="1"/>
    <s v="United States"/>
    <s v="Omaha"/>
    <x v="8"/>
    <n v="68104"/>
    <x v="2"/>
    <s v="OFF-AP-10000358"/>
    <x v="1"/>
    <x v="9"/>
    <s v="Fellowes Basic Home/Office Series Surge Protectors"/>
    <n v="25.96"/>
    <n v="2"/>
    <n v="0"/>
    <n v="7.5283999999999978"/>
  </r>
  <r>
    <n v="2792"/>
    <x v="1379"/>
    <x v="2"/>
    <x v="158"/>
    <n v="40808"/>
    <s v="First Class"/>
    <s v="BM-11650"/>
    <s v="Brian Moss"/>
    <x v="1"/>
    <s v="United States"/>
    <s v="Omaha"/>
    <x v="8"/>
    <n v="68104"/>
    <x v="2"/>
    <s v="OFF-AP-10003281"/>
    <x v="1"/>
    <x v="9"/>
    <s v="Acco 6 Outlet Guardian Standard Surge Suppressor"/>
    <n v="36.269999999999996"/>
    <n v="3"/>
    <n v="0"/>
    <n v="10.880999999999997"/>
  </r>
  <r>
    <n v="2793"/>
    <x v="1379"/>
    <x v="2"/>
    <x v="158"/>
    <n v="40808"/>
    <s v="First Class"/>
    <s v="BM-11650"/>
    <s v="Brian Moss"/>
    <x v="1"/>
    <s v="United States"/>
    <s v="Omaha"/>
    <x v="8"/>
    <n v="68104"/>
    <x v="2"/>
    <s v="OFF-PA-10000029"/>
    <x v="1"/>
    <x v="10"/>
    <s v="Xerox 224"/>
    <n v="6.48"/>
    <n v="1"/>
    <n v="0"/>
    <n v="3.1104000000000003"/>
  </r>
  <r>
    <n v="2794"/>
    <x v="1380"/>
    <x v="2"/>
    <x v="791"/>
    <n v="40650"/>
    <s v="Standard Class"/>
    <s v="KN-16450"/>
    <s v="Kean Nguyen"/>
    <x v="1"/>
    <s v="United States"/>
    <s v="Redondo Beach"/>
    <x v="1"/>
    <n v="90278"/>
    <x v="1"/>
    <s v="TEC-PH-10001557"/>
    <x v="2"/>
    <x v="7"/>
    <s v="Pyle PMP37LED"/>
    <n v="1075.088"/>
    <n v="14"/>
    <n v="0.2"/>
    <n v="94.070199999999943"/>
  </r>
  <r>
    <n v="2795"/>
    <x v="1380"/>
    <x v="2"/>
    <x v="791"/>
    <n v="40650"/>
    <s v="Standard Class"/>
    <s v="KN-16450"/>
    <s v="Kean Nguyen"/>
    <x v="1"/>
    <s v="United States"/>
    <s v="Redondo Beach"/>
    <x v="1"/>
    <n v="90278"/>
    <x v="1"/>
    <s v="TEC-PH-10000576"/>
    <x v="2"/>
    <x v="7"/>
    <s v="AT&amp;T 1080 Corded phone"/>
    <n v="438.36800000000005"/>
    <n v="4"/>
    <n v="0.2"/>
    <n v="38.357200000000006"/>
  </r>
  <r>
    <n v="2796"/>
    <x v="1380"/>
    <x v="2"/>
    <x v="791"/>
    <n v="40650"/>
    <s v="Standard Class"/>
    <s v="KN-16450"/>
    <s v="Kean Nguyen"/>
    <x v="1"/>
    <s v="United States"/>
    <s v="Redondo Beach"/>
    <x v="1"/>
    <n v="90278"/>
    <x v="1"/>
    <s v="OFF-BI-10002764"/>
    <x v="1"/>
    <x v="8"/>
    <s v="Recycled Pressboard Report Cover with Reinforced Top Hinge"/>
    <n v="18.088000000000001"/>
    <n v="7"/>
    <n v="0.2"/>
    <n v="6.5569000000000006"/>
  </r>
  <r>
    <n v="2797"/>
    <x v="1380"/>
    <x v="2"/>
    <x v="791"/>
    <n v="40650"/>
    <s v="Standard Class"/>
    <s v="KN-16450"/>
    <s v="Kean Nguyen"/>
    <x v="1"/>
    <s v="United States"/>
    <s v="Redondo Beach"/>
    <x v="1"/>
    <n v="90278"/>
    <x v="1"/>
    <s v="FUR-BO-10001337"/>
    <x v="0"/>
    <x v="0"/>
    <s v="O'Sullivan Living Dimensions 2-Shelf Bookcases"/>
    <n v="308.49900000000002"/>
    <n v="3"/>
    <n v="0.15"/>
    <n v="-18.146999999999998"/>
  </r>
  <r>
    <n v="2798"/>
    <x v="1381"/>
    <x v="3"/>
    <x v="179"/>
    <n v="41940"/>
    <s v="Standard Class"/>
    <s v="IG-15085"/>
    <s v="Ivan Gibson"/>
    <x v="0"/>
    <s v="United States"/>
    <s v="Little Rock"/>
    <x v="36"/>
    <n v="72209"/>
    <x v="0"/>
    <s v="OFF-AR-10002257"/>
    <x v="1"/>
    <x v="6"/>
    <s v="Eldon Spacemaker Box, Quick-Snap Lid, Clear"/>
    <n v="13.36"/>
    <n v="4"/>
    <n v="0"/>
    <n v="4.1415999999999986"/>
  </r>
  <r>
    <n v="2799"/>
    <x v="1381"/>
    <x v="3"/>
    <x v="179"/>
    <n v="41940"/>
    <s v="Standard Class"/>
    <s v="IG-15085"/>
    <s v="Ivan Gibson"/>
    <x v="0"/>
    <s v="United States"/>
    <s v="Little Rock"/>
    <x v="36"/>
    <n v="72209"/>
    <x v="0"/>
    <s v="OFF-PA-10001019"/>
    <x v="1"/>
    <x v="10"/>
    <s v="Xerox 1884"/>
    <n v="39.96"/>
    <n v="2"/>
    <n v="0"/>
    <n v="18.781199999999998"/>
  </r>
  <r>
    <n v="2800"/>
    <x v="1381"/>
    <x v="3"/>
    <x v="179"/>
    <n v="41940"/>
    <s v="Standard Class"/>
    <s v="IG-15085"/>
    <s v="Ivan Gibson"/>
    <x v="0"/>
    <s v="United States"/>
    <s v="Little Rock"/>
    <x v="36"/>
    <n v="72209"/>
    <x v="0"/>
    <s v="OFF-BI-10003364"/>
    <x v="1"/>
    <x v="8"/>
    <s v="Binding Machine Supplies"/>
    <n v="145.85000000000002"/>
    <n v="5"/>
    <n v="0"/>
    <n v="70.007999999999996"/>
  </r>
  <r>
    <n v="2801"/>
    <x v="1382"/>
    <x v="0"/>
    <x v="792"/>
    <n v="41576"/>
    <s v="First Class"/>
    <s v="JS-15595"/>
    <s v="Jill Stevenson"/>
    <x v="1"/>
    <s v="United States"/>
    <s v="Miami"/>
    <x v="2"/>
    <n v="33180"/>
    <x v="0"/>
    <s v="TEC-PH-10000984"/>
    <x v="2"/>
    <x v="7"/>
    <s v="Panasonic KX-TG9471B"/>
    <n v="783.96000000000015"/>
    <n v="5"/>
    <n v="0.2"/>
    <n v="78.396000000000043"/>
  </r>
  <r>
    <n v="2802"/>
    <x v="1383"/>
    <x v="1"/>
    <x v="549"/>
    <n v="41217"/>
    <s v="First Class"/>
    <s v="GA-14725"/>
    <s v="Guy Armstrong"/>
    <x v="0"/>
    <s v="United States"/>
    <s v="Salem"/>
    <x v="21"/>
    <n v="97301"/>
    <x v="1"/>
    <s v="OFF-AR-10001683"/>
    <x v="1"/>
    <x v="6"/>
    <s v="Lumber Crayons"/>
    <n v="7.88"/>
    <n v="1"/>
    <n v="0.2"/>
    <n v="1.7730000000000004"/>
  </r>
  <r>
    <n v="2803"/>
    <x v="1384"/>
    <x v="3"/>
    <x v="132"/>
    <n v="41952"/>
    <s v="Standard Class"/>
    <s v="DL-13330"/>
    <s v="Denise Leinenbach"/>
    <x v="0"/>
    <s v="United States"/>
    <s v="Las Cruces"/>
    <x v="27"/>
    <n v="88001"/>
    <x v="1"/>
    <s v="FUR-FU-10000629"/>
    <x v="0"/>
    <x v="5"/>
    <s v="9-3/4 Diameter Round Wall Clock"/>
    <n v="41.37"/>
    <n v="3"/>
    <n v="0"/>
    <n v="17.375399999999999"/>
  </r>
  <r>
    <n v="2804"/>
    <x v="1385"/>
    <x v="1"/>
    <x v="793"/>
    <n v="41045"/>
    <s v="Standard Class"/>
    <s v="CS-12505"/>
    <s v="Cindy Stewart"/>
    <x v="0"/>
    <s v="United States"/>
    <s v="San Francisco"/>
    <x v="1"/>
    <n v="94122"/>
    <x v="1"/>
    <s v="OFF-PA-10003893"/>
    <x v="1"/>
    <x v="10"/>
    <s v="Xerox 1962"/>
    <n v="12.84"/>
    <n v="3"/>
    <n v="0"/>
    <n v="5.7779999999999987"/>
  </r>
  <r>
    <n v="2805"/>
    <x v="1385"/>
    <x v="1"/>
    <x v="793"/>
    <n v="41045"/>
    <s v="Standard Class"/>
    <s v="CS-12505"/>
    <s v="Cindy Stewart"/>
    <x v="0"/>
    <s v="United States"/>
    <s v="San Francisco"/>
    <x v="1"/>
    <n v="94122"/>
    <x v="1"/>
    <s v="OFF-PA-10004239"/>
    <x v="1"/>
    <x v="10"/>
    <s v="Xerox 1953"/>
    <n v="25.68"/>
    <n v="6"/>
    <n v="0"/>
    <n v="11.555999999999997"/>
  </r>
  <r>
    <n v="2806"/>
    <x v="1386"/>
    <x v="1"/>
    <x v="67"/>
    <n v="41163"/>
    <s v="Standard Class"/>
    <s v="CC-12145"/>
    <s v="Charles Crestani"/>
    <x v="0"/>
    <s v="United States"/>
    <s v="El Paso"/>
    <x v="5"/>
    <n v="79907"/>
    <x v="2"/>
    <s v="FUR-CH-10000553"/>
    <x v="0"/>
    <x v="1"/>
    <s v="Metal Folding Chairs, Beige, 4/Carton"/>
    <n v="47.515999999999991"/>
    <n v="2"/>
    <n v="0.3"/>
    <n v="-2.0364000000000004"/>
  </r>
  <r>
    <n v="2807"/>
    <x v="1387"/>
    <x v="1"/>
    <x v="395"/>
    <n v="41117"/>
    <s v="Second Class"/>
    <s v="MH-18025"/>
    <s v="Michelle Huthwaite"/>
    <x v="0"/>
    <s v="United States"/>
    <s v="Seattle"/>
    <x v="4"/>
    <n v="98115"/>
    <x v="1"/>
    <s v="OFF-FA-10004395"/>
    <x v="1"/>
    <x v="13"/>
    <s v="Plymouth Boxed Rubber Bands by Plymouth"/>
    <n v="9.42"/>
    <n v="2"/>
    <n v="0"/>
    <n v="0.47100000000000009"/>
  </r>
  <r>
    <n v="2808"/>
    <x v="1387"/>
    <x v="1"/>
    <x v="395"/>
    <n v="41117"/>
    <s v="Second Class"/>
    <s v="MH-18025"/>
    <s v="Michelle Huthwaite"/>
    <x v="0"/>
    <s v="United States"/>
    <s v="Seattle"/>
    <x v="4"/>
    <n v="98115"/>
    <x v="1"/>
    <s v="OFF-PA-10004782"/>
    <x v="1"/>
    <x v="10"/>
    <s v="Xerox 228"/>
    <n v="12.96"/>
    <n v="2"/>
    <n v="0"/>
    <n v="6.2208000000000006"/>
  </r>
  <r>
    <n v="2809"/>
    <x v="1387"/>
    <x v="1"/>
    <x v="395"/>
    <n v="41117"/>
    <s v="Second Class"/>
    <s v="MH-18025"/>
    <s v="Michelle Huthwaite"/>
    <x v="0"/>
    <s v="United States"/>
    <s v="Seattle"/>
    <x v="4"/>
    <n v="98115"/>
    <x v="1"/>
    <s v="FUR-BO-10002213"/>
    <x v="0"/>
    <x v="0"/>
    <s v="Sauder Forest Hills Library, Woodland Oak Finish"/>
    <n v="704.9"/>
    <n v="5"/>
    <n v="0"/>
    <n v="56.392000000000024"/>
  </r>
  <r>
    <n v="2810"/>
    <x v="1387"/>
    <x v="1"/>
    <x v="395"/>
    <n v="41117"/>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n v="41231"/>
    <s v="Second Class"/>
    <s v="MP-18175"/>
    <s v="Mike Pelletier"/>
    <x v="2"/>
    <s v="United States"/>
    <s v="Milwaukee"/>
    <x v="6"/>
    <n v="53209"/>
    <x v="2"/>
    <s v="OFF-PA-10000157"/>
    <x v="1"/>
    <x v="10"/>
    <s v="Xerox 191"/>
    <n v="179.82"/>
    <n v="9"/>
    <n v="0"/>
    <n v="84.5154"/>
  </r>
  <r>
    <n v="2812"/>
    <x v="1388"/>
    <x v="1"/>
    <x v="547"/>
    <n v="41231"/>
    <s v="Second Class"/>
    <s v="MP-18175"/>
    <s v="Mike Pelletier"/>
    <x v="2"/>
    <s v="United States"/>
    <s v="Milwaukee"/>
    <x v="6"/>
    <n v="53209"/>
    <x v="2"/>
    <s v="FUR-FU-10001185"/>
    <x v="0"/>
    <x v="5"/>
    <s v="Advantus Employee of the Month Certificate Frame, 11 x 13-1/2"/>
    <n v="185.57999999999998"/>
    <n v="6"/>
    <n v="0"/>
    <n v="76.087800000000001"/>
  </r>
  <r>
    <n v="2813"/>
    <x v="1388"/>
    <x v="1"/>
    <x v="547"/>
    <n v="41231"/>
    <s v="Second Class"/>
    <s v="MP-18175"/>
    <s v="Mike Pelletier"/>
    <x v="2"/>
    <s v="United States"/>
    <s v="Milwaukee"/>
    <x v="6"/>
    <n v="53209"/>
    <x v="2"/>
    <s v="FUR-TA-10001520"/>
    <x v="0"/>
    <x v="3"/>
    <s v="Lesro Sheffield Collection Coffee Table, End Table, Center Table, Corner Table"/>
    <n v="214.11"/>
    <n v="3"/>
    <n v="0"/>
    <n v="36.398699999999977"/>
  </r>
  <r>
    <n v="2814"/>
    <x v="1388"/>
    <x v="1"/>
    <x v="547"/>
    <n v="41231"/>
    <s v="Second Class"/>
    <s v="MP-18175"/>
    <s v="Mike Pelletier"/>
    <x v="2"/>
    <s v="United States"/>
    <s v="Milwaukee"/>
    <x v="6"/>
    <n v="53209"/>
    <x v="2"/>
    <s v="TEC-AC-10004145"/>
    <x v="2"/>
    <x v="11"/>
    <s v="Logitech diNovo Edge Keyboard"/>
    <n v="999.96"/>
    <n v="4"/>
    <n v="0"/>
    <n v="229.99080000000004"/>
  </r>
  <r>
    <n v="2815"/>
    <x v="1388"/>
    <x v="1"/>
    <x v="547"/>
    <n v="41231"/>
    <s v="Second Class"/>
    <s v="MP-18175"/>
    <s v="Mike Pelletier"/>
    <x v="2"/>
    <s v="United States"/>
    <s v="Milwaukee"/>
    <x v="6"/>
    <n v="53209"/>
    <x v="2"/>
    <s v="FUR-TA-10000688"/>
    <x v="0"/>
    <x v="3"/>
    <s v="Chromcraft Bull-Nose Wood Round Conference Table Top, Wood Base"/>
    <n v="653.54999999999995"/>
    <n v="3"/>
    <n v="0"/>
    <n v="111.10349999999994"/>
  </r>
  <r>
    <n v="2816"/>
    <x v="1389"/>
    <x v="1"/>
    <x v="135"/>
    <n v="41160"/>
    <s v="Standard Class"/>
    <s v="DR-12940"/>
    <s v="Daniel Raglin"/>
    <x v="2"/>
    <s v="United States"/>
    <s v="Franklin"/>
    <x v="31"/>
    <n v="2038"/>
    <x v="3"/>
    <s v="OFF-BI-10001510"/>
    <x v="1"/>
    <x v="8"/>
    <s v="Deluxe Heavy-Duty Vinyl Round Ring Binder"/>
    <n v="114.60000000000001"/>
    <n v="5"/>
    <n v="0"/>
    <n v="51.57"/>
  </r>
  <r>
    <n v="2817"/>
    <x v="1389"/>
    <x v="1"/>
    <x v="135"/>
    <n v="41160"/>
    <s v="Standard Class"/>
    <s v="DR-12940"/>
    <s v="Daniel Raglin"/>
    <x v="2"/>
    <s v="United States"/>
    <s v="Franklin"/>
    <x v="31"/>
    <n v="2038"/>
    <x v="3"/>
    <s v="FUR-CH-10003817"/>
    <x v="0"/>
    <x v="1"/>
    <s v="Global Value Steno Chair, Gray"/>
    <n v="60.74"/>
    <n v="1"/>
    <n v="0"/>
    <n v="15.185000000000002"/>
  </r>
  <r>
    <n v="2818"/>
    <x v="1389"/>
    <x v="1"/>
    <x v="135"/>
    <n v="41160"/>
    <s v="Standard Class"/>
    <s v="DR-12940"/>
    <s v="Daniel Raglin"/>
    <x v="2"/>
    <s v="United States"/>
    <s v="Franklin"/>
    <x v="31"/>
    <n v="2038"/>
    <x v="3"/>
    <s v="FUR-FU-10000308"/>
    <x v="0"/>
    <x v="5"/>
    <s v="Deflect-o Glass Clear Studded Chair Mats"/>
    <n v="124.36"/>
    <n v="2"/>
    <n v="0"/>
    <n v="27.359200000000001"/>
  </r>
  <r>
    <n v="2819"/>
    <x v="1389"/>
    <x v="1"/>
    <x v="135"/>
    <n v="41160"/>
    <s v="Standard Class"/>
    <s v="DR-12940"/>
    <s v="Daniel Raglin"/>
    <x v="2"/>
    <s v="United States"/>
    <s v="Franklin"/>
    <x v="31"/>
    <n v="2038"/>
    <x v="3"/>
    <s v="OFF-ST-10003208"/>
    <x v="1"/>
    <x v="4"/>
    <s v="Adjustable Depth Letter/Legal Cart"/>
    <n v="1088.76"/>
    <n v="6"/>
    <n v="0"/>
    <n v="315.74039999999985"/>
  </r>
  <r>
    <n v="2820"/>
    <x v="1390"/>
    <x v="0"/>
    <x v="465"/>
    <n v="41403"/>
    <s v="First Class"/>
    <s v="DM-13015"/>
    <s v="Darrin Martin"/>
    <x v="0"/>
    <s v="United States"/>
    <s v="Encinitas"/>
    <x v="1"/>
    <n v="92024"/>
    <x v="1"/>
    <s v="OFF-BI-10003784"/>
    <x v="1"/>
    <x v="8"/>
    <s v="Computer Printout Index Tabs"/>
    <n v="6.7200000000000006"/>
    <n v="5"/>
    <n v="0.2"/>
    <n v="2.351999999999999"/>
  </r>
  <r>
    <n v="2821"/>
    <x v="1390"/>
    <x v="0"/>
    <x v="465"/>
    <n v="41403"/>
    <s v="First Class"/>
    <s v="DM-13015"/>
    <s v="Darrin Martin"/>
    <x v="0"/>
    <s v="United States"/>
    <s v="Encinitas"/>
    <x v="1"/>
    <n v="92024"/>
    <x v="1"/>
    <s v="FUR-TA-10003748"/>
    <x v="0"/>
    <x v="3"/>
    <s v="Bevis 36 x 72 Conference Tables"/>
    <n v="298.77600000000001"/>
    <n v="3"/>
    <n v="0.2"/>
    <n v="7.4693999999999932"/>
  </r>
  <r>
    <n v="2822"/>
    <x v="1391"/>
    <x v="3"/>
    <x v="413"/>
    <n v="41645"/>
    <s v="Standard Class"/>
    <s v="BD-11620"/>
    <s v="Brian DeCherney"/>
    <x v="0"/>
    <s v="United States"/>
    <s v="Anaheim"/>
    <x v="1"/>
    <n v="92804"/>
    <x v="1"/>
    <s v="TEC-PH-10002563"/>
    <x v="2"/>
    <x v="7"/>
    <s v="Adtran 1202752G1"/>
    <n v="302.37599999999998"/>
    <n v="3"/>
    <n v="0.2"/>
    <n v="22.678200000000018"/>
  </r>
  <r>
    <n v="2823"/>
    <x v="1392"/>
    <x v="3"/>
    <x v="65"/>
    <n v="41903"/>
    <s v="First Class"/>
    <s v="DC-12850"/>
    <s v="Dan Campbell"/>
    <x v="0"/>
    <s v="United States"/>
    <s v="Arlington"/>
    <x v="5"/>
    <n v="76017"/>
    <x v="2"/>
    <s v="OFF-AR-10000122"/>
    <x v="1"/>
    <x v="6"/>
    <s v="Newell 314"/>
    <n v="8.9280000000000008"/>
    <n v="2"/>
    <n v="0.2"/>
    <n v="0.55799999999999894"/>
  </r>
  <r>
    <n v="2824"/>
    <x v="1392"/>
    <x v="3"/>
    <x v="65"/>
    <n v="41903"/>
    <s v="First Class"/>
    <s v="DC-12850"/>
    <s v="Dan Campbell"/>
    <x v="0"/>
    <s v="United States"/>
    <s v="Arlington"/>
    <x v="5"/>
    <n v="76017"/>
    <x v="2"/>
    <s v="OFF-ST-10000352"/>
    <x v="1"/>
    <x v="4"/>
    <s v="Acco Perma 2700 Stacking Storage Drawers"/>
    <n v="47.584000000000003"/>
    <n v="2"/>
    <n v="0.2"/>
    <n v="-2.9739999999999966"/>
  </r>
  <r>
    <n v="2825"/>
    <x v="1393"/>
    <x v="2"/>
    <x v="794"/>
    <n v="40816"/>
    <s v="Standard Class"/>
    <s v="MT-18070"/>
    <s v="Michelle Tran"/>
    <x v="2"/>
    <s v="United States"/>
    <s v="Houston"/>
    <x v="5"/>
    <n v="77041"/>
    <x v="2"/>
    <s v="OFF-PA-10003270"/>
    <x v="1"/>
    <x v="10"/>
    <s v="Xerox 1954"/>
    <n v="33.792000000000002"/>
    <n v="8"/>
    <n v="0.2"/>
    <n v="10.559999999999999"/>
  </r>
  <r>
    <n v="2826"/>
    <x v="1393"/>
    <x v="2"/>
    <x v="794"/>
    <n v="40816"/>
    <s v="Standard Class"/>
    <s v="MT-18070"/>
    <s v="Michelle Tran"/>
    <x v="2"/>
    <s v="United States"/>
    <s v="Houston"/>
    <x v="5"/>
    <n v="77041"/>
    <x v="2"/>
    <s v="FUR-BO-10003272"/>
    <x v="0"/>
    <x v="0"/>
    <s v="O'Sullivan Living Dimensions 5-Shelf Bookcases"/>
    <n v="300.53279999999995"/>
    <n v="2"/>
    <n v="0.32"/>
    <n v="-97.23120000000003"/>
  </r>
  <r>
    <n v="2827"/>
    <x v="1393"/>
    <x v="2"/>
    <x v="794"/>
    <n v="40816"/>
    <s v="Standard Class"/>
    <s v="MT-18070"/>
    <s v="Michelle Tran"/>
    <x v="2"/>
    <s v="United States"/>
    <s v="Houston"/>
    <x v="5"/>
    <n v="77041"/>
    <x v="2"/>
    <s v="OFF-BI-10002982"/>
    <x v="1"/>
    <x v="8"/>
    <s v="Avery Self-Adhesive Photo Pockets for Polaroid Photos"/>
    <n v="2.7239999999999993"/>
    <n v="2"/>
    <n v="0.8"/>
    <n v="-4.3584000000000014"/>
  </r>
  <r>
    <n v="2828"/>
    <x v="1393"/>
    <x v="2"/>
    <x v="794"/>
    <n v="40816"/>
    <s v="Standard Class"/>
    <s v="MT-18070"/>
    <s v="Michelle Tran"/>
    <x v="2"/>
    <s v="United States"/>
    <s v="Houston"/>
    <x v="5"/>
    <n v="77041"/>
    <x v="2"/>
    <s v="OFF-EN-10001509"/>
    <x v="1"/>
    <x v="12"/>
    <s v="Poly String Tie Envelopes"/>
    <n v="3.2640000000000002"/>
    <n v="2"/>
    <n v="0.2"/>
    <n v="1.1015999999999997"/>
  </r>
  <r>
    <n v="2829"/>
    <x v="1394"/>
    <x v="0"/>
    <x v="131"/>
    <n v="41391"/>
    <s v="First Class"/>
    <s v="MJ-17740"/>
    <s v="Max Jones"/>
    <x v="0"/>
    <s v="United States"/>
    <s v="Lancaster"/>
    <x v="24"/>
    <n v="43130"/>
    <x v="3"/>
    <s v="OFF-PA-10002421"/>
    <x v="1"/>
    <x v="10"/>
    <s v="Embossed Ink Jet Note Cards"/>
    <n v="108.33600000000001"/>
    <n v="6"/>
    <n v="0.2"/>
    <n v="37.917599999999993"/>
  </r>
  <r>
    <n v="2830"/>
    <x v="1394"/>
    <x v="0"/>
    <x v="131"/>
    <n v="41391"/>
    <s v="First Class"/>
    <s v="MJ-17740"/>
    <s v="Max Jones"/>
    <x v="0"/>
    <s v="United States"/>
    <s v="Lancaster"/>
    <x v="24"/>
    <n v="43130"/>
    <x v="3"/>
    <s v="OFF-ST-10000760"/>
    <x v="1"/>
    <x v="4"/>
    <s v="Eldon Fold 'N Roll Cart System"/>
    <n v="55.92"/>
    <n v="5"/>
    <n v="0.2"/>
    <n v="6.2910000000000004"/>
  </r>
  <r>
    <n v="2831"/>
    <x v="1394"/>
    <x v="0"/>
    <x v="131"/>
    <n v="41391"/>
    <s v="First Class"/>
    <s v="MJ-17740"/>
    <s v="Max Jones"/>
    <x v="0"/>
    <s v="United States"/>
    <s v="Lancaster"/>
    <x v="24"/>
    <n v="43130"/>
    <x v="3"/>
    <s v="OFF-PA-10002923"/>
    <x v="1"/>
    <x v="10"/>
    <s v="Xerox 1942"/>
    <n v="78.304000000000002"/>
    <n v="2"/>
    <n v="0.2"/>
    <n v="29.363999999999997"/>
  </r>
  <r>
    <n v="2832"/>
    <x v="1395"/>
    <x v="2"/>
    <x v="301"/>
    <n v="40852"/>
    <s v="Standard Class"/>
    <s v="ND-18370"/>
    <s v="Natalie DeCherney"/>
    <x v="0"/>
    <s v="United States"/>
    <s v="Portland"/>
    <x v="21"/>
    <n v="97206"/>
    <x v="1"/>
    <s v="OFF-ST-10001128"/>
    <x v="1"/>
    <x v="4"/>
    <s v="Carina Mini System Audio Rack, Model AR050B"/>
    <n v="443.92"/>
    <n v="5"/>
    <n v="0.2"/>
    <n v="-94.33299999999997"/>
  </r>
  <r>
    <n v="2833"/>
    <x v="1395"/>
    <x v="2"/>
    <x v="301"/>
    <n v="40852"/>
    <s v="Standard Class"/>
    <s v="ND-18370"/>
    <s v="Natalie DeCherney"/>
    <x v="0"/>
    <s v="United States"/>
    <s v="Portland"/>
    <x v="21"/>
    <n v="97206"/>
    <x v="1"/>
    <s v="TEC-PH-10000673"/>
    <x v="2"/>
    <x v="7"/>
    <s v="Plantronics Voyager Pro HD - Bluetooth Headset"/>
    <n v="155.976"/>
    <n v="3"/>
    <n v="0.2"/>
    <n v="54.5916"/>
  </r>
  <r>
    <n v="2834"/>
    <x v="1396"/>
    <x v="3"/>
    <x v="795"/>
    <n v="41671"/>
    <s v="Second Class"/>
    <s v="CA-11965"/>
    <s v="Carol Adams"/>
    <x v="1"/>
    <s v="United States"/>
    <s v="Hoover"/>
    <x v="19"/>
    <n v="35244"/>
    <x v="0"/>
    <s v="OFF-AR-10001547"/>
    <x v="1"/>
    <x v="6"/>
    <s v="Newell 311"/>
    <n v="15.469999999999999"/>
    <n v="7"/>
    <n v="0"/>
    <n v="4.1768999999999998"/>
  </r>
  <r>
    <n v="2835"/>
    <x v="1396"/>
    <x v="3"/>
    <x v="795"/>
    <n v="41671"/>
    <s v="Second Class"/>
    <s v="CA-11965"/>
    <s v="Carol Adams"/>
    <x v="1"/>
    <s v="United States"/>
    <s v="Hoover"/>
    <x v="19"/>
    <n v="35244"/>
    <x v="0"/>
    <s v="OFF-BI-10001890"/>
    <x v="1"/>
    <x v="8"/>
    <s v="Avery Poly Binder Pockets"/>
    <n v="7.16"/>
    <n v="2"/>
    <n v="0"/>
    <n v="3.4367999999999999"/>
  </r>
  <r>
    <n v="2836"/>
    <x v="1397"/>
    <x v="3"/>
    <x v="343"/>
    <n v="41960"/>
    <s v="Standard Class"/>
    <s v="GA-14725"/>
    <s v="Guy Armstrong"/>
    <x v="0"/>
    <s v="United States"/>
    <s v="Los Angeles"/>
    <x v="1"/>
    <n v="90036"/>
    <x v="1"/>
    <s v="OFF-AP-10003971"/>
    <x v="1"/>
    <x v="9"/>
    <s v="Belkin 6 Outlet Metallic Surge Strip"/>
    <n v="10.89"/>
    <n v="1"/>
    <n v="0"/>
    <n v="2.8314000000000004"/>
  </r>
  <r>
    <n v="2837"/>
    <x v="1397"/>
    <x v="3"/>
    <x v="343"/>
    <n v="41960"/>
    <s v="Standard Class"/>
    <s v="GA-14725"/>
    <s v="Guy Armstrong"/>
    <x v="0"/>
    <s v="United States"/>
    <s v="Los Angeles"/>
    <x v="1"/>
    <n v="90036"/>
    <x v="1"/>
    <s v="OFF-PA-10000520"/>
    <x v="1"/>
    <x v="10"/>
    <s v="Xerox 201"/>
    <n v="19.440000000000001"/>
    <n v="3"/>
    <n v="0"/>
    <n v="9.3312000000000008"/>
  </r>
  <r>
    <n v="2838"/>
    <x v="1397"/>
    <x v="3"/>
    <x v="343"/>
    <n v="41960"/>
    <s v="Standard Class"/>
    <s v="GA-14725"/>
    <s v="Guy Armstrong"/>
    <x v="0"/>
    <s v="United States"/>
    <s v="Los Angeles"/>
    <x v="1"/>
    <n v="90036"/>
    <x v="1"/>
    <s v="OFF-BI-10000977"/>
    <x v="1"/>
    <x v="8"/>
    <s v="Ibico Plastic Spiral Binding Combs"/>
    <n v="121.6"/>
    <n v="5"/>
    <n v="0.2"/>
    <n v="39.519999999999989"/>
  </r>
  <r>
    <n v="2839"/>
    <x v="1398"/>
    <x v="0"/>
    <x v="632"/>
    <n v="41438"/>
    <s v="First Class"/>
    <s v="TC-21295"/>
    <s v="Toby Carlisle"/>
    <x v="0"/>
    <s v="United States"/>
    <s v="Tallahassee"/>
    <x v="2"/>
    <n v="32303"/>
    <x v="0"/>
    <s v="TEC-MA-10002178"/>
    <x v="2"/>
    <x v="15"/>
    <s v="Cisco CP-7937G Unified IP Conference Station Phone"/>
    <n v="695.7"/>
    <n v="2"/>
    <n v="0.5"/>
    <n v="-27.827999999999975"/>
  </r>
  <r>
    <n v="2840"/>
    <x v="1399"/>
    <x v="1"/>
    <x v="37"/>
    <n v="41160"/>
    <s v="Second Class"/>
    <s v="JB-15400"/>
    <s v="Jennifer Braxton"/>
    <x v="1"/>
    <s v="United States"/>
    <s v="New York City"/>
    <x v="15"/>
    <n v="10009"/>
    <x v="3"/>
    <s v="OFF-ST-10001526"/>
    <x v="1"/>
    <x v="4"/>
    <s v="Iceberg Mobile Mega Data/Printer Cart "/>
    <n v="120.33"/>
    <n v="1"/>
    <n v="0"/>
    <n v="31.285799999999995"/>
  </r>
  <r>
    <n v="2841"/>
    <x v="1400"/>
    <x v="2"/>
    <x v="619"/>
    <n v="40621"/>
    <s v="Standard Class"/>
    <s v="CK-12325"/>
    <s v="Christine Kargatis"/>
    <x v="2"/>
    <s v="United States"/>
    <s v="Chesapeake"/>
    <x v="17"/>
    <n v="23320"/>
    <x v="0"/>
    <s v="FUR-CH-10003379"/>
    <x v="0"/>
    <x v="1"/>
    <s v="Global Commerce Series High-Back Swivel/Tilt Chairs"/>
    <n v="1139.92"/>
    <n v="4"/>
    <n v="0"/>
    <n v="284.98"/>
  </r>
  <r>
    <n v="2842"/>
    <x v="1401"/>
    <x v="3"/>
    <x v="515"/>
    <n v="41887"/>
    <s v="Second Class"/>
    <s v="RL-19615"/>
    <s v="Rob Lucas"/>
    <x v="0"/>
    <s v="United States"/>
    <s v="Fayetteville"/>
    <x v="3"/>
    <n v="28314"/>
    <x v="0"/>
    <s v="OFF-PA-10000100"/>
    <x v="1"/>
    <x v="10"/>
    <s v="Xerox 1945"/>
    <n v="229.54400000000001"/>
    <n v="7"/>
    <n v="0.2"/>
    <n v="83.209699999999998"/>
  </r>
  <r>
    <n v="2843"/>
    <x v="1402"/>
    <x v="3"/>
    <x v="721"/>
    <n v="41726"/>
    <s v="Standard Class"/>
    <s v="AC-10660"/>
    <s v="Anna Chung"/>
    <x v="0"/>
    <s v="United States"/>
    <s v="Huntsville"/>
    <x v="5"/>
    <n v="77340"/>
    <x v="2"/>
    <s v="OFF-ST-10001809"/>
    <x v="1"/>
    <x v="4"/>
    <s v="Fellowes Officeware Wire Shelving"/>
    <n v="143.72800000000001"/>
    <n v="2"/>
    <n v="0.2"/>
    <n v="-32.338800000000006"/>
  </r>
  <r>
    <n v="2844"/>
    <x v="1403"/>
    <x v="3"/>
    <x v="796"/>
    <n v="41782"/>
    <s v="Standard Class"/>
    <s v="BH-11710"/>
    <s v="Brosina Hoffman"/>
    <x v="0"/>
    <s v="United States"/>
    <s v="Philadelphia"/>
    <x v="9"/>
    <n v="19140"/>
    <x v="3"/>
    <s v="TEC-AC-10000387"/>
    <x v="2"/>
    <x v="11"/>
    <s v="KeyTronic KT800P2 - Keyboard - Black"/>
    <n v="36.048000000000002"/>
    <n v="3"/>
    <n v="0.2"/>
    <n v="-0.90120000000000111"/>
  </r>
  <r>
    <n v="2845"/>
    <x v="1404"/>
    <x v="0"/>
    <x v="797"/>
    <n v="41640"/>
    <s v="Standard Class"/>
    <s v="BG-11695"/>
    <s v="Brooke Gillingham"/>
    <x v="1"/>
    <s v="United States"/>
    <s v="Woodstock"/>
    <x v="10"/>
    <n v="60098"/>
    <x v="2"/>
    <s v="FUR-CH-10004853"/>
    <x v="0"/>
    <x v="1"/>
    <s v="Global Manager's Adjustable Task Chair, Storm"/>
    <n v="845.48799999999994"/>
    <n v="8"/>
    <n v="0.3"/>
    <n v="-12.078400000000101"/>
  </r>
  <r>
    <n v="2846"/>
    <x v="1405"/>
    <x v="3"/>
    <x v="701"/>
    <n v="41964"/>
    <s v="First Class"/>
    <s v="XP-21865"/>
    <s v="Xylona Preis"/>
    <x v="0"/>
    <s v="United States"/>
    <s v="Everett"/>
    <x v="31"/>
    <n v="2149"/>
    <x v="3"/>
    <s v="OFF-AR-10001958"/>
    <x v="1"/>
    <x v="6"/>
    <s v="Stanley Bostitch Contemporary Electric Pencil Sharpeners"/>
    <n v="50.94"/>
    <n v="3"/>
    <n v="0"/>
    <n v="14.263200000000001"/>
  </r>
  <r>
    <n v="2847"/>
    <x v="1406"/>
    <x v="3"/>
    <x v="18"/>
    <n v="41898"/>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n v="41745"/>
    <s v="Standard Class"/>
    <s v="DM-13345"/>
    <s v="Denise Monton"/>
    <x v="1"/>
    <s v="United States"/>
    <s v="Roswell"/>
    <x v="32"/>
    <n v="30076"/>
    <x v="0"/>
    <s v="FUR-FU-10003832"/>
    <x v="0"/>
    <x v="5"/>
    <s v="Eldon Expressions Punched Metal &amp; Wood Desk Accessories, Black &amp; Cherry"/>
    <n v="56.28"/>
    <n v="6"/>
    <n v="0"/>
    <n v="15.758400000000002"/>
  </r>
  <r>
    <n v="2849"/>
    <x v="1407"/>
    <x v="3"/>
    <x v="798"/>
    <n v="41745"/>
    <s v="Standard Class"/>
    <s v="DM-13345"/>
    <s v="Denise Monton"/>
    <x v="1"/>
    <s v="United States"/>
    <s v="Roswell"/>
    <x v="32"/>
    <n v="30076"/>
    <x v="0"/>
    <s v="OFF-BI-10001359"/>
    <x v="1"/>
    <x v="8"/>
    <s v="GBC DocuBind TL300 Electric Binding System"/>
    <n v="2690.9700000000003"/>
    <n v="3"/>
    <n v="0"/>
    <n v="1264.7558999999999"/>
  </r>
  <r>
    <n v="2850"/>
    <x v="1408"/>
    <x v="0"/>
    <x v="85"/>
    <n v="41612"/>
    <s v="Standard Class"/>
    <s v="AJ-10780"/>
    <s v="Anthony Jacobs"/>
    <x v="1"/>
    <s v="United States"/>
    <s v="Palm Coast"/>
    <x v="2"/>
    <n v="32137"/>
    <x v="0"/>
    <s v="OFF-BI-10002976"/>
    <x v="1"/>
    <x v="8"/>
    <s v="ACCOHIDE Binder by Acco"/>
    <n v="7.4340000000000011"/>
    <n v="6"/>
    <n v="0.7"/>
    <n v="-5.6993999999999971"/>
  </r>
  <r>
    <n v="2851"/>
    <x v="1409"/>
    <x v="0"/>
    <x v="799"/>
    <n v="41431"/>
    <s v="First Class"/>
    <s v="KC-16255"/>
    <s v="Karen Carlisle"/>
    <x v="1"/>
    <s v="United States"/>
    <s v="Philadelphia"/>
    <x v="9"/>
    <n v="19120"/>
    <x v="3"/>
    <s v="OFF-ST-10000736"/>
    <x v="1"/>
    <x v="4"/>
    <s v="Carina Double Wide Media Storage Towers in Natural &amp; Black"/>
    <n v="64.784000000000006"/>
    <n v="1"/>
    <n v="0.2"/>
    <n v="-12.956800000000005"/>
  </r>
  <r>
    <n v="2852"/>
    <x v="1410"/>
    <x v="3"/>
    <x v="94"/>
    <n v="41996"/>
    <s v="Standard Class"/>
    <s v="VF-21715"/>
    <s v="Vicky Freymann"/>
    <x v="2"/>
    <s v="United States"/>
    <s v="Columbus"/>
    <x v="14"/>
    <n v="47201"/>
    <x v="2"/>
    <s v="OFF-PA-10001745"/>
    <x v="1"/>
    <x v="10"/>
    <s v="Wirebound Message Books, 2 7/8&quot; x 5&quot;, 3 Forms per Page"/>
    <n v="28.16"/>
    <n v="4"/>
    <n v="0"/>
    <n v="13.235199999999999"/>
  </r>
  <r>
    <n v="2853"/>
    <x v="1411"/>
    <x v="0"/>
    <x v="690"/>
    <n v="41355"/>
    <s v="Second Class"/>
    <s v="SV-20935"/>
    <s v="Susan Vittorini"/>
    <x v="0"/>
    <s v="United States"/>
    <s v="Oceanside"/>
    <x v="15"/>
    <n v="11572"/>
    <x v="3"/>
    <s v="FUR-FU-10000409"/>
    <x v="0"/>
    <x v="5"/>
    <s v="GE 4 Foot Flourescent Tube, 40 Watt"/>
    <n v="14.98"/>
    <n v="1"/>
    <n v="0"/>
    <n v="6.8908000000000005"/>
  </r>
  <r>
    <n v="2854"/>
    <x v="1411"/>
    <x v="0"/>
    <x v="690"/>
    <n v="41355"/>
    <s v="Second Class"/>
    <s v="SV-20935"/>
    <s v="Susan Vittorini"/>
    <x v="0"/>
    <s v="United States"/>
    <s v="Oceanside"/>
    <x v="15"/>
    <n v="11572"/>
    <x v="3"/>
    <s v="FUR-FU-10000221"/>
    <x v="0"/>
    <x v="5"/>
    <s v="Master Caster Door Stop, Brown"/>
    <n v="20.32"/>
    <n v="4"/>
    <n v="0"/>
    <n v="6.9087999999999994"/>
  </r>
  <r>
    <n v="2855"/>
    <x v="1412"/>
    <x v="3"/>
    <x v="648"/>
    <n v="41872"/>
    <s v="Same Day"/>
    <s v="EM-13810"/>
    <s v="Eleni McCrary"/>
    <x v="1"/>
    <s v="United States"/>
    <s v="Franklin"/>
    <x v="31"/>
    <n v="2038"/>
    <x v="3"/>
    <s v="OFF-ST-10000344"/>
    <x v="1"/>
    <x v="4"/>
    <s v="Neat Ideas Personal Hanging Folder Files, Black"/>
    <n v="40.29"/>
    <n v="3"/>
    <n v="0"/>
    <n v="10.475399999999999"/>
  </r>
  <r>
    <n v="2856"/>
    <x v="1413"/>
    <x v="3"/>
    <x v="800"/>
    <n v="41852"/>
    <s v="Standard Class"/>
    <s v="RB-19360"/>
    <s v="Raymond Buch"/>
    <x v="0"/>
    <s v="United States"/>
    <s v="Sioux Falls"/>
    <x v="44"/>
    <n v="57103"/>
    <x v="2"/>
    <s v="OFF-LA-10003663"/>
    <x v="1"/>
    <x v="2"/>
    <s v="Avery 498"/>
    <n v="20.23"/>
    <n v="7"/>
    <n v="0"/>
    <n v="9.5081000000000007"/>
  </r>
  <r>
    <n v="2857"/>
    <x v="1414"/>
    <x v="0"/>
    <x v="370"/>
    <n v="41516"/>
    <s v="First Class"/>
    <s v="DJ-13510"/>
    <s v="Don Jones"/>
    <x v="1"/>
    <s v="United States"/>
    <s v="San Diego"/>
    <x v="1"/>
    <n v="92037"/>
    <x v="1"/>
    <s v="FUR-CH-10001215"/>
    <x v="0"/>
    <x v="1"/>
    <s v="Global Troy Executive Leather Low-Back Tilter"/>
    <n v="1603.1360000000002"/>
    <n v="4"/>
    <n v="0.2"/>
    <n v="100.19599999999997"/>
  </r>
  <r>
    <n v="2858"/>
    <x v="1415"/>
    <x v="0"/>
    <x v="243"/>
    <n v="41504"/>
    <s v="Second Class"/>
    <s v="CC-12370"/>
    <s v="Christopher Conant"/>
    <x v="0"/>
    <s v="United States"/>
    <s v="Fayetteville"/>
    <x v="3"/>
    <n v="28314"/>
    <x v="0"/>
    <s v="FUR-CH-10000988"/>
    <x v="0"/>
    <x v="1"/>
    <s v="Hon Olson Stacker Stools"/>
    <n v="225.29600000000002"/>
    <n v="2"/>
    <n v="0.2"/>
    <n v="22.529599999999995"/>
  </r>
  <r>
    <n v="2859"/>
    <x v="1416"/>
    <x v="3"/>
    <x v="240"/>
    <n v="41783"/>
    <s v="Standard Class"/>
    <s v="SC-20380"/>
    <s v="Shahid Collister"/>
    <x v="0"/>
    <s v="United States"/>
    <s v="Atlanta"/>
    <x v="32"/>
    <n v="30318"/>
    <x v="0"/>
    <s v="TEC-AC-10003441"/>
    <x v="2"/>
    <x v="11"/>
    <s v="Kingston Digital DataTraveler 32GB USB 2.0"/>
    <n v="67.8"/>
    <n v="4"/>
    <n v="0"/>
    <n v="4.0679999999999978"/>
  </r>
  <r>
    <n v="2860"/>
    <x v="1416"/>
    <x v="3"/>
    <x v="240"/>
    <n v="41783"/>
    <s v="Standard Class"/>
    <s v="SC-20380"/>
    <s v="Shahid Collister"/>
    <x v="0"/>
    <s v="United States"/>
    <s v="Atlanta"/>
    <x v="32"/>
    <n v="30318"/>
    <x v="0"/>
    <s v="TEC-PH-10004389"/>
    <x v="2"/>
    <x v="7"/>
    <s v="Nokia Lumia 925"/>
    <n v="377.96999999999997"/>
    <n v="3"/>
    <n v="0"/>
    <n v="98.272200000000012"/>
  </r>
  <r>
    <n v="2861"/>
    <x v="1416"/>
    <x v="3"/>
    <x v="240"/>
    <n v="41783"/>
    <s v="Standard Class"/>
    <s v="SC-20380"/>
    <s v="Shahid Collister"/>
    <x v="0"/>
    <s v="United States"/>
    <s v="Atlanta"/>
    <x v="32"/>
    <n v="30318"/>
    <x v="0"/>
    <s v="FUR-BO-10004695"/>
    <x v="0"/>
    <x v="0"/>
    <s v="O'Sullivan 2-Door Barrister Bookcase in Odessa Pine"/>
    <n v="1628.82"/>
    <n v="9"/>
    <n v="0"/>
    <n v="374.62859999999989"/>
  </r>
  <r>
    <n v="2862"/>
    <x v="1416"/>
    <x v="3"/>
    <x v="240"/>
    <n v="41783"/>
    <s v="Standard Class"/>
    <s v="SC-20380"/>
    <s v="Shahid Collister"/>
    <x v="0"/>
    <s v="United States"/>
    <s v="Atlanta"/>
    <x v="32"/>
    <n v="30318"/>
    <x v="0"/>
    <s v="OFF-PA-10000100"/>
    <x v="1"/>
    <x v="10"/>
    <s v="Xerox 1945"/>
    <n v="286.93"/>
    <n v="7"/>
    <n v="0"/>
    <n v="140.59569999999999"/>
  </r>
  <r>
    <n v="2863"/>
    <x v="1417"/>
    <x v="3"/>
    <x v="801"/>
    <n v="41869"/>
    <s v="Standard Class"/>
    <s v="RH-19495"/>
    <s v="Rick Hansen"/>
    <x v="0"/>
    <s v="United States"/>
    <s v="Orlando"/>
    <x v="2"/>
    <n v="32839"/>
    <x v="0"/>
    <s v="OFF-PA-10000223"/>
    <x v="1"/>
    <x v="10"/>
    <s v="Xerox 2000"/>
    <n v="20.736000000000004"/>
    <n v="4"/>
    <n v="0.2"/>
    <n v="7.2576000000000001"/>
  </r>
  <r>
    <n v="2864"/>
    <x v="1418"/>
    <x v="3"/>
    <x v="802"/>
    <n v="41865"/>
    <s v="Same Day"/>
    <s v="JK-15370"/>
    <s v="Jay Kimmel"/>
    <x v="0"/>
    <s v="United States"/>
    <s v="San Francisco"/>
    <x v="1"/>
    <n v="94122"/>
    <x v="1"/>
    <s v="OFF-ST-10001325"/>
    <x v="1"/>
    <x v="4"/>
    <s v="Sterilite Officeware Hinged File Box"/>
    <n v="31.44"/>
    <n v="3"/>
    <n v="0"/>
    <n v="8.4888000000000012"/>
  </r>
  <r>
    <n v="2865"/>
    <x v="1418"/>
    <x v="3"/>
    <x v="802"/>
    <n v="41865"/>
    <s v="Same Day"/>
    <s v="JK-15370"/>
    <s v="Jay Kimmel"/>
    <x v="0"/>
    <s v="United States"/>
    <s v="San Francisco"/>
    <x v="1"/>
    <n v="94122"/>
    <x v="1"/>
    <s v="OFF-AP-10004249"/>
    <x v="1"/>
    <x v="9"/>
    <s v="Staples"/>
    <n v="83.79"/>
    <n v="7"/>
    <n v="0"/>
    <n v="22.623299999999997"/>
  </r>
  <r>
    <n v="2866"/>
    <x v="1418"/>
    <x v="3"/>
    <x v="802"/>
    <n v="41865"/>
    <s v="Same Day"/>
    <s v="JK-15370"/>
    <s v="Jay Kimmel"/>
    <x v="0"/>
    <s v="United States"/>
    <s v="San Francisco"/>
    <x v="1"/>
    <n v="94122"/>
    <x v="1"/>
    <s v="OFF-AR-10000588"/>
    <x v="1"/>
    <x v="6"/>
    <s v="Newell 345"/>
    <n v="59.519999999999996"/>
    <n v="3"/>
    <n v="0"/>
    <n v="15.475200000000001"/>
  </r>
  <r>
    <n v="2867"/>
    <x v="1418"/>
    <x v="3"/>
    <x v="802"/>
    <n v="41865"/>
    <s v="Same Day"/>
    <s v="JK-15370"/>
    <s v="Jay Kimmel"/>
    <x v="0"/>
    <s v="United States"/>
    <s v="San Francisco"/>
    <x v="1"/>
    <n v="94122"/>
    <x v="1"/>
    <s v="OFF-SU-10000946"/>
    <x v="1"/>
    <x v="14"/>
    <s v="Staples"/>
    <n v="31.92"/>
    <n v="4"/>
    <n v="0"/>
    <n v="9.2567999999999984"/>
  </r>
  <r>
    <n v="2868"/>
    <x v="1419"/>
    <x v="0"/>
    <x v="338"/>
    <n v="41591"/>
    <s v="Second Class"/>
    <s v="AF-10885"/>
    <s v="Art Foster"/>
    <x v="0"/>
    <s v="United States"/>
    <s v="Toledo"/>
    <x v="24"/>
    <n v="43615"/>
    <x v="3"/>
    <s v="OFF-SU-10001225"/>
    <x v="1"/>
    <x v="14"/>
    <s v="Staples"/>
    <n v="14.720000000000002"/>
    <n v="5"/>
    <n v="0.2"/>
    <n v="-3.3120000000000012"/>
  </r>
  <r>
    <n v="2869"/>
    <x v="1419"/>
    <x v="0"/>
    <x v="338"/>
    <n v="41591"/>
    <s v="Second Class"/>
    <s v="AF-10885"/>
    <s v="Art Foster"/>
    <x v="0"/>
    <s v="United States"/>
    <s v="Toledo"/>
    <x v="24"/>
    <n v="43615"/>
    <x v="3"/>
    <s v="OFF-ST-10001558"/>
    <x v="1"/>
    <x v="4"/>
    <s v="Acco Perma 4000 Stacking Storage Drawers"/>
    <n v="38.975999999999999"/>
    <n v="3"/>
    <n v="0.2"/>
    <n v="-2.4359999999999999"/>
  </r>
  <r>
    <n v="2870"/>
    <x v="1420"/>
    <x v="3"/>
    <x v="492"/>
    <n v="41810"/>
    <s v="Standard Class"/>
    <s v="LC-16885"/>
    <s v="Lena Creighton"/>
    <x v="0"/>
    <s v="United States"/>
    <s v="Saint Petersburg"/>
    <x v="2"/>
    <n v="33710"/>
    <x v="0"/>
    <s v="FUR-FU-10001546"/>
    <x v="0"/>
    <x v="5"/>
    <s v="Dana Swing-Arm Lamps"/>
    <n v="17.088000000000001"/>
    <n v="2"/>
    <n v="0.2"/>
    <n v="1.0679999999999996"/>
  </r>
  <r>
    <n v="2871"/>
    <x v="1421"/>
    <x v="2"/>
    <x v="579"/>
    <n v="40628"/>
    <s v="Standard Class"/>
    <s v="BF-11275"/>
    <s v="Beth Fritzler"/>
    <x v="1"/>
    <s v="United States"/>
    <s v="Tucson"/>
    <x v="16"/>
    <n v="85705"/>
    <x v="1"/>
    <s v="OFF-PA-10002581"/>
    <x v="1"/>
    <x v="10"/>
    <s v="Xerox 1951"/>
    <n v="74.352000000000004"/>
    <n v="3"/>
    <n v="0.2"/>
    <n v="23.234999999999992"/>
  </r>
  <r>
    <n v="2872"/>
    <x v="1421"/>
    <x v="2"/>
    <x v="579"/>
    <n v="40628"/>
    <s v="Standard Class"/>
    <s v="BF-11275"/>
    <s v="Beth Fritzler"/>
    <x v="1"/>
    <s v="United States"/>
    <s v="Tucson"/>
    <x v="16"/>
    <n v="85705"/>
    <x v="1"/>
    <s v="FUR-CH-10001482"/>
    <x v="0"/>
    <x v="1"/>
    <s v="Office Star - Mesh Screen back chair with Vinyl seat"/>
    <n v="314.35199999999998"/>
    <n v="3"/>
    <n v="0.2"/>
    <n v="-35.36460000000001"/>
  </r>
  <r>
    <n v="2873"/>
    <x v="1422"/>
    <x v="3"/>
    <x v="140"/>
    <n v="41811"/>
    <s v="Standard Class"/>
    <s v="SC-20800"/>
    <s v="Stuart Calhoun"/>
    <x v="0"/>
    <s v="United States"/>
    <s v="Los Angeles"/>
    <x v="1"/>
    <n v="90036"/>
    <x v="1"/>
    <s v="OFF-AR-10002399"/>
    <x v="1"/>
    <x v="6"/>
    <s v="Dixon Prang Watercolor Pencils, 10-Color Set with Brush"/>
    <n v="4.26"/>
    <n v="1"/>
    <n v="0"/>
    <n v="1.7465999999999999"/>
  </r>
  <r>
    <n v="2874"/>
    <x v="1423"/>
    <x v="3"/>
    <x v="673"/>
    <n v="41966"/>
    <s v="Standard Class"/>
    <s v="SW-20275"/>
    <s v="Scott Williamson"/>
    <x v="0"/>
    <s v="United States"/>
    <s v="San Diego"/>
    <x v="1"/>
    <n v="92105"/>
    <x v="1"/>
    <s v="OFF-ST-10001963"/>
    <x v="1"/>
    <x v="4"/>
    <s v="Tennsco Regal Shelving Units"/>
    <n v="811.28"/>
    <n v="8"/>
    <n v="0"/>
    <n v="24.338399999999979"/>
  </r>
  <r>
    <n v="2875"/>
    <x v="1424"/>
    <x v="3"/>
    <x v="614"/>
    <n v="42005"/>
    <s v="First Class"/>
    <s v="MC-17845"/>
    <s v="Michael Chen"/>
    <x v="0"/>
    <s v="United States"/>
    <s v="New York City"/>
    <x v="15"/>
    <n v="10035"/>
    <x v="3"/>
    <s v="OFF-FA-10002988"/>
    <x v="1"/>
    <x v="13"/>
    <s v="Ideal Clamps"/>
    <n v="6.0299999999999994"/>
    <n v="3"/>
    <n v="0"/>
    <n v="2.9546999999999999"/>
  </r>
  <r>
    <n v="2876"/>
    <x v="1425"/>
    <x v="0"/>
    <x v="803"/>
    <n v="41297"/>
    <s v="Second Class"/>
    <s v="TD-20995"/>
    <s v="Tamara Dahlen"/>
    <x v="0"/>
    <s v="United States"/>
    <s v="San Diego"/>
    <x v="1"/>
    <n v="92037"/>
    <x v="1"/>
    <s v="FUR-CH-10004289"/>
    <x v="0"/>
    <x v="1"/>
    <s v="Global Super Steno Chair"/>
    <n v="153.56800000000001"/>
    <n v="2"/>
    <n v="0.2"/>
    <n v="-5.758800000000015"/>
  </r>
  <r>
    <n v="2877"/>
    <x v="1425"/>
    <x v="0"/>
    <x v="803"/>
    <n v="41297"/>
    <s v="Second Class"/>
    <s v="TD-20995"/>
    <s v="Tamara Dahlen"/>
    <x v="0"/>
    <s v="United States"/>
    <s v="San Diego"/>
    <x v="1"/>
    <n v="92037"/>
    <x v="1"/>
    <s v="FUR-CH-10000785"/>
    <x v="0"/>
    <x v="1"/>
    <s v="Global Ergonomic Managers Chair"/>
    <n v="1013.4879999999999"/>
    <n v="7"/>
    <n v="0.2"/>
    <n v="76.011600000000016"/>
  </r>
  <r>
    <n v="2878"/>
    <x v="1426"/>
    <x v="0"/>
    <x v="804"/>
    <n v="41293"/>
    <s v="Standard Class"/>
    <s v="Dp-13240"/>
    <s v="Dean percer"/>
    <x v="2"/>
    <s v="United States"/>
    <s v="Westfield"/>
    <x v="30"/>
    <n v="7090"/>
    <x v="3"/>
    <s v="OFF-EN-10003040"/>
    <x v="1"/>
    <x v="12"/>
    <s v="Quality Park Security Envelopes"/>
    <n v="52.34"/>
    <n v="2"/>
    <n v="0"/>
    <n v="24.599800000000002"/>
  </r>
  <r>
    <n v="2879"/>
    <x v="1426"/>
    <x v="0"/>
    <x v="804"/>
    <n v="41293"/>
    <s v="Standard Class"/>
    <s v="Dp-13240"/>
    <s v="Dean percer"/>
    <x v="2"/>
    <s v="United States"/>
    <s v="Westfield"/>
    <x v="30"/>
    <n v="7090"/>
    <x v="3"/>
    <s v="OFF-AR-10001573"/>
    <x v="1"/>
    <x v="6"/>
    <s v="American Pencil"/>
    <n v="4.66"/>
    <n v="2"/>
    <n v="0"/>
    <n v="1.3513999999999995"/>
  </r>
  <r>
    <n v="2880"/>
    <x v="1426"/>
    <x v="0"/>
    <x v="804"/>
    <n v="41293"/>
    <s v="Standard Class"/>
    <s v="Dp-13240"/>
    <s v="Dean percer"/>
    <x v="2"/>
    <s v="United States"/>
    <s v="Westfield"/>
    <x v="30"/>
    <n v="7090"/>
    <x v="3"/>
    <s v="TEC-AC-10000844"/>
    <x v="2"/>
    <x v="11"/>
    <s v="Logitech Gaming G510s - Keyboard"/>
    <n v="254.96999999999997"/>
    <n v="3"/>
    <n v="0"/>
    <n v="91.789199999999994"/>
  </r>
  <r>
    <n v="2881"/>
    <x v="1427"/>
    <x v="0"/>
    <x v="251"/>
    <n v="41541"/>
    <s v="Second Class"/>
    <s v="SD-20485"/>
    <s v="Shirley Daniels"/>
    <x v="2"/>
    <s v="United States"/>
    <s v="Orange"/>
    <x v="30"/>
    <n v="7050"/>
    <x v="3"/>
    <s v="OFF-BI-10000756"/>
    <x v="1"/>
    <x v="8"/>
    <s v="Storex DuraTech Recycled Plastic Frosted Binders"/>
    <n v="25.44"/>
    <n v="6"/>
    <n v="0"/>
    <n v="12.72"/>
  </r>
  <r>
    <n v="2882"/>
    <x v="1427"/>
    <x v="0"/>
    <x v="251"/>
    <n v="41541"/>
    <s v="Second Class"/>
    <s v="SD-20485"/>
    <s v="Shirley Daniels"/>
    <x v="2"/>
    <s v="United States"/>
    <s v="Orange"/>
    <x v="30"/>
    <n v="7050"/>
    <x v="3"/>
    <s v="OFF-SU-10000381"/>
    <x v="1"/>
    <x v="14"/>
    <s v="Acme Forged Steel Scissors with Black Enamel Handles"/>
    <n v="27.93"/>
    <n v="3"/>
    <n v="0"/>
    <n v="8.0996999999999986"/>
  </r>
  <r>
    <n v="2883"/>
    <x v="1428"/>
    <x v="2"/>
    <x v="805"/>
    <n v="40600"/>
    <s v="Standard Class"/>
    <s v="TM-21010"/>
    <s v="Tamara Manning"/>
    <x v="0"/>
    <s v="United States"/>
    <s v="Woodstock"/>
    <x v="10"/>
    <n v="60098"/>
    <x v="2"/>
    <s v="OFF-BI-10004094"/>
    <x v="1"/>
    <x v="8"/>
    <s v="GBC Standard Plastic Binding Systems Combs"/>
    <n v="8.8499999999999979"/>
    <n v="5"/>
    <n v="0.8"/>
    <n v="-13.717499999999998"/>
  </r>
  <r>
    <n v="2884"/>
    <x v="1429"/>
    <x v="0"/>
    <x v="583"/>
    <n v="41595"/>
    <s v="Second Class"/>
    <s v="BK-11260"/>
    <s v="Berenike Kampe"/>
    <x v="0"/>
    <s v="United States"/>
    <s v="San Francisco"/>
    <x v="1"/>
    <n v="94110"/>
    <x v="1"/>
    <s v="FUR-FU-10001852"/>
    <x v="0"/>
    <x v="5"/>
    <s v="Eldon Regeneration Recycled Desk Accessories, Smoke"/>
    <n v="6.96"/>
    <n v="4"/>
    <n v="0"/>
    <n v="2.2271999999999998"/>
  </r>
  <r>
    <n v="2885"/>
    <x v="1430"/>
    <x v="0"/>
    <x v="806"/>
    <n v="41308"/>
    <s v="Standard Class"/>
    <s v="JF-15490"/>
    <s v="Jeremy Farry"/>
    <x v="0"/>
    <s v="United States"/>
    <s v="San Francisco"/>
    <x v="1"/>
    <n v="94122"/>
    <x v="1"/>
    <s v="OFF-BI-10000014"/>
    <x v="1"/>
    <x v="8"/>
    <s v="Heavy-Duty E-Z-D Binders"/>
    <n v="17.456"/>
    <n v="2"/>
    <n v="0.2"/>
    <n v="5.8914"/>
  </r>
  <r>
    <n v="2886"/>
    <x v="1431"/>
    <x v="0"/>
    <x v="807"/>
    <n v="41570"/>
    <s v="Standard Class"/>
    <s v="EP-13915"/>
    <s v="Emily Phan"/>
    <x v="0"/>
    <s v="United States"/>
    <s v="Tempe"/>
    <x v="16"/>
    <n v="85281"/>
    <x v="1"/>
    <s v="FUR-CH-10003396"/>
    <x v="0"/>
    <x v="1"/>
    <s v="Global Deluxe Steno Chair"/>
    <n v="307.92"/>
    <n v="5"/>
    <n v="0.2"/>
    <n v="-34.64100000000002"/>
  </r>
  <r>
    <n v="2887"/>
    <x v="1432"/>
    <x v="3"/>
    <x v="404"/>
    <n v="41993"/>
    <s v="First Class"/>
    <s v="EP-13915"/>
    <s v="Emily Phan"/>
    <x v="0"/>
    <s v="United States"/>
    <s v="Los Angeles"/>
    <x v="1"/>
    <n v="90008"/>
    <x v="1"/>
    <s v="OFF-AR-10003811"/>
    <x v="1"/>
    <x v="6"/>
    <s v="Newell 327"/>
    <n v="6.63"/>
    <n v="3"/>
    <n v="0"/>
    <n v="1.7901"/>
  </r>
  <r>
    <n v="2888"/>
    <x v="1432"/>
    <x v="3"/>
    <x v="404"/>
    <n v="41993"/>
    <s v="First Class"/>
    <s v="EP-13915"/>
    <s v="Emily Phan"/>
    <x v="0"/>
    <s v="United States"/>
    <s v="Los Angeles"/>
    <x v="1"/>
    <n v="90008"/>
    <x v="1"/>
    <s v="OFF-PA-10003172"/>
    <x v="1"/>
    <x v="10"/>
    <s v="Xerox 1996"/>
    <n v="12.96"/>
    <n v="2"/>
    <n v="0"/>
    <n v="6.2208000000000006"/>
  </r>
  <r>
    <n v="2889"/>
    <x v="1432"/>
    <x v="3"/>
    <x v="404"/>
    <n v="41993"/>
    <s v="First Class"/>
    <s v="EP-13915"/>
    <s v="Emily Phan"/>
    <x v="0"/>
    <s v="United States"/>
    <s v="Los Angeles"/>
    <x v="1"/>
    <n v="90008"/>
    <x v="1"/>
    <s v="OFF-PA-10000289"/>
    <x v="1"/>
    <x v="10"/>
    <s v="Xerox 213"/>
    <n v="32.400000000000006"/>
    <n v="5"/>
    <n v="0"/>
    <n v="15.552000000000001"/>
  </r>
  <r>
    <n v="2890"/>
    <x v="1433"/>
    <x v="3"/>
    <x v="808"/>
    <n v="4195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n v="40664"/>
    <s v="Second Class"/>
    <s v="HG-14845"/>
    <s v="Harry Greene"/>
    <x v="0"/>
    <s v="United States"/>
    <s v="Lake Charles"/>
    <x v="28"/>
    <n v="70601"/>
    <x v="0"/>
    <s v="FUR-CH-10002304"/>
    <x v="0"/>
    <x v="1"/>
    <s v="Global Stack Chair without Arms, Black"/>
    <n v="51.96"/>
    <n v="2"/>
    <n v="0"/>
    <n v="12.990000000000002"/>
  </r>
  <r>
    <n v="2892"/>
    <x v="1434"/>
    <x v="2"/>
    <x v="333"/>
    <n v="40664"/>
    <s v="Second Class"/>
    <s v="HG-14845"/>
    <s v="Harry Greene"/>
    <x v="0"/>
    <s v="United States"/>
    <s v="Lake Charles"/>
    <x v="28"/>
    <n v="70601"/>
    <x v="0"/>
    <s v="OFF-BI-10000136"/>
    <x v="1"/>
    <x v="8"/>
    <s v="Avery Non-Stick Heavy Duty View Round Locking Ring Binders"/>
    <n v="17.940000000000001"/>
    <n v="3"/>
    <n v="0"/>
    <n v="8.6112000000000002"/>
  </r>
  <r>
    <n v="2893"/>
    <x v="1435"/>
    <x v="3"/>
    <x v="436"/>
    <n v="41942"/>
    <s v="Standard Class"/>
    <s v="JC-16105"/>
    <s v="Julie Creighton"/>
    <x v="1"/>
    <s v="United States"/>
    <s v="Rochester"/>
    <x v="15"/>
    <n v="14609"/>
    <x v="3"/>
    <s v="OFF-PA-10003739"/>
    <x v="1"/>
    <x v="10"/>
    <s v="Xerox 1969"/>
    <n v="11.56"/>
    <n v="2"/>
    <n v="0"/>
    <n v="5.6644000000000005"/>
  </r>
  <r>
    <n v="2894"/>
    <x v="1435"/>
    <x v="3"/>
    <x v="436"/>
    <n v="41942"/>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n v="41942"/>
    <s v="Standard Class"/>
    <s v="JC-16105"/>
    <s v="Julie Creighton"/>
    <x v="1"/>
    <s v="United States"/>
    <s v="Rochester"/>
    <x v="15"/>
    <n v="14609"/>
    <x v="3"/>
    <s v="FUR-FU-10000771"/>
    <x v="0"/>
    <x v="5"/>
    <s v="Eldon 200 Class Desk Accessories, Smoke"/>
    <n v="69.08"/>
    <n v="11"/>
    <n v="0"/>
    <n v="29.013600000000004"/>
  </r>
  <r>
    <n v="2896"/>
    <x v="1435"/>
    <x v="3"/>
    <x v="436"/>
    <n v="41942"/>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n v="40636"/>
    <s v="Standard Class"/>
    <s v="KM-16720"/>
    <s v="Kunst Miller"/>
    <x v="0"/>
    <s v="United States"/>
    <s v="Long Beach"/>
    <x v="15"/>
    <n v="11561"/>
    <x v="3"/>
    <s v="OFF-AR-10001915"/>
    <x v="1"/>
    <x v="6"/>
    <s v="Peel-Off China Markers"/>
    <n v="49.65"/>
    <n v="5"/>
    <n v="0"/>
    <n v="20.853000000000002"/>
  </r>
  <r>
    <n v="2898"/>
    <x v="1437"/>
    <x v="0"/>
    <x v="810"/>
    <n v="41283"/>
    <s v="Standard Class"/>
    <s v="EB-13975"/>
    <s v="Erica Bern"/>
    <x v="1"/>
    <s v="United States"/>
    <s v="Charlotte"/>
    <x v="3"/>
    <n v="28205"/>
    <x v="0"/>
    <s v="TEC-CO-10000971"/>
    <x v="2"/>
    <x v="16"/>
    <s v="Hewlett Packard 310 Color Digital Copier"/>
    <n v="959.96800000000007"/>
    <n v="4"/>
    <n v="0.2"/>
    <n v="119.99599999999992"/>
  </r>
  <r>
    <n v="2899"/>
    <x v="1438"/>
    <x v="1"/>
    <x v="33"/>
    <n v="41029"/>
    <s v="Standard Class"/>
    <s v="PW-19240"/>
    <s v="Pierre Wener"/>
    <x v="0"/>
    <s v="United States"/>
    <s v="Houston"/>
    <x v="5"/>
    <n v="77036"/>
    <x v="2"/>
    <s v="FUR-CH-10004086"/>
    <x v="0"/>
    <x v="1"/>
    <s v="Hon 4070 Series Pagoda Armless Upholstered Stacking Chairs"/>
    <n v="408.42200000000003"/>
    <n v="2"/>
    <n v="0.3"/>
    <n v="-5.8346000000000231"/>
  </r>
  <r>
    <n v="2900"/>
    <x v="1439"/>
    <x v="1"/>
    <x v="811"/>
    <n v="41169"/>
    <s v="Standard Class"/>
    <s v="PG-18895"/>
    <s v="Paul Gonzalez"/>
    <x v="0"/>
    <s v="United States"/>
    <s v="New York City"/>
    <x v="15"/>
    <n v="10035"/>
    <x v="3"/>
    <s v="TEC-CO-10000971"/>
    <x v="2"/>
    <x v="16"/>
    <s v="Hewlett Packard 310 Color Digital Copier"/>
    <n v="479.98400000000004"/>
    <n v="2"/>
    <n v="0.2"/>
    <n v="59.997999999999962"/>
  </r>
  <r>
    <n v="2901"/>
    <x v="1439"/>
    <x v="1"/>
    <x v="811"/>
    <n v="41169"/>
    <s v="Standard Class"/>
    <s v="PG-18895"/>
    <s v="Paul Gonzalez"/>
    <x v="0"/>
    <s v="United States"/>
    <s v="New York City"/>
    <x v="15"/>
    <n v="10035"/>
    <x v="3"/>
    <s v="OFF-LA-10001317"/>
    <x v="1"/>
    <x v="2"/>
    <s v="Avery 520"/>
    <n v="12.6"/>
    <n v="4"/>
    <n v="0"/>
    <n v="6.048"/>
  </r>
  <r>
    <n v="2902"/>
    <x v="1440"/>
    <x v="3"/>
    <x v="220"/>
    <n v="41898"/>
    <s v="Standard Class"/>
    <s v="DB-12910"/>
    <s v="Daniel Byrd"/>
    <x v="2"/>
    <s v="United States"/>
    <s v="Columbus"/>
    <x v="32"/>
    <n v="31907"/>
    <x v="0"/>
    <s v="OFF-PA-10003656"/>
    <x v="1"/>
    <x v="10"/>
    <s v="Xerox 1935"/>
    <n v="184.66"/>
    <n v="7"/>
    <n v="0"/>
    <n v="84.943599999999989"/>
  </r>
  <r>
    <n v="2903"/>
    <x v="1441"/>
    <x v="0"/>
    <x v="1"/>
    <n v="41443"/>
    <s v="Standard Class"/>
    <s v="CR-12730"/>
    <s v="Craig Reiter"/>
    <x v="0"/>
    <s v="United States"/>
    <s v="Chicago"/>
    <x v="10"/>
    <n v="60610"/>
    <x v="2"/>
    <s v="OFF-PA-10002160"/>
    <x v="1"/>
    <x v="10"/>
    <s v="Xerox 1978"/>
    <n v="23.120000000000005"/>
    <n v="5"/>
    <n v="0.2"/>
    <n v="8.3810000000000002"/>
  </r>
  <r>
    <n v="2904"/>
    <x v="1442"/>
    <x v="0"/>
    <x v="812"/>
    <n v="41457"/>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n v="41457"/>
    <s v="Standard Class"/>
    <s v="KH-16330"/>
    <s v="Katharine Harms"/>
    <x v="1"/>
    <s v="United States"/>
    <s v="Highland Park"/>
    <x v="10"/>
    <n v="60035"/>
    <x v="2"/>
    <s v="FUR-CH-10003981"/>
    <x v="0"/>
    <x v="1"/>
    <s v="Global Commerce Series Low-Back Swivel/Tilt Chairs"/>
    <n v="539.65800000000002"/>
    <n v="3"/>
    <n v="0.3"/>
    <n v="-7.7094000000001017"/>
  </r>
  <r>
    <n v="2906"/>
    <x v="1443"/>
    <x v="2"/>
    <x v="467"/>
    <n v="40816"/>
    <s v="Standard Class"/>
    <s v="CS-12400"/>
    <s v="Christopher Schild"/>
    <x v="2"/>
    <s v="United States"/>
    <s v="Seattle"/>
    <x v="4"/>
    <n v="98115"/>
    <x v="1"/>
    <s v="OFF-ST-10002615"/>
    <x v="1"/>
    <x v="4"/>
    <s v="Dual Level, Single-Width Filing Carts"/>
    <n v="310.12"/>
    <n v="2"/>
    <n v="0"/>
    <n v="80.631200000000007"/>
  </r>
  <r>
    <n v="2907"/>
    <x v="1444"/>
    <x v="3"/>
    <x v="132"/>
    <n v="41953"/>
    <s v="Standard Class"/>
    <s v="DL-12925"/>
    <s v="Daniel Lacy"/>
    <x v="0"/>
    <s v="United States"/>
    <s v="Eagan"/>
    <x v="11"/>
    <n v="55122"/>
    <x v="2"/>
    <s v="OFF-PA-10000327"/>
    <x v="1"/>
    <x v="10"/>
    <s v="Xerox 1971"/>
    <n v="8.56"/>
    <n v="2"/>
    <n v="0"/>
    <n v="3.8519999999999994"/>
  </r>
  <r>
    <n v="2908"/>
    <x v="1444"/>
    <x v="3"/>
    <x v="132"/>
    <n v="41953"/>
    <s v="Standard Class"/>
    <s v="DL-12925"/>
    <s v="Daniel Lacy"/>
    <x v="0"/>
    <s v="United States"/>
    <s v="Eagan"/>
    <x v="11"/>
    <n v="55122"/>
    <x v="2"/>
    <s v="OFF-ST-10001325"/>
    <x v="1"/>
    <x v="4"/>
    <s v="Sterilite Officeware Hinged File Box"/>
    <n v="52.400000000000006"/>
    <n v="5"/>
    <n v="0"/>
    <n v="14.148"/>
  </r>
  <r>
    <n v="2909"/>
    <x v="1444"/>
    <x v="3"/>
    <x v="132"/>
    <n v="41953"/>
    <s v="Standard Class"/>
    <s v="DL-12925"/>
    <s v="Daniel Lacy"/>
    <x v="0"/>
    <s v="United States"/>
    <s v="Eagan"/>
    <x v="11"/>
    <n v="55122"/>
    <x v="2"/>
    <s v="OFF-LA-10001771"/>
    <x v="1"/>
    <x v="2"/>
    <s v="Avery 513"/>
    <n v="14.940000000000001"/>
    <n v="3"/>
    <n v="0"/>
    <n v="6.8723999999999998"/>
  </r>
  <r>
    <n v="2910"/>
    <x v="1445"/>
    <x v="3"/>
    <x v="600"/>
    <n v="41694"/>
    <s v="Standard Class"/>
    <s v="ME-17725"/>
    <s v="Max Engle"/>
    <x v="0"/>
    <s v="United States"/>
    <s v="Seattle"/>
    <x v="4"/>
    <n v="98103"/>
    <x v="1"/>
    <s v="OFF-FA-10004968"/>
    <x v="1"/>
    <x v="13"/>
    <s v="Rubber Band Ball"/>
    <n v="11.22"/>
    <n v="3"/>
    <n v="0"/>
    <n v="0.2244000000000006"/>
  </r>
  <r>
    <n v="2911"/>
    <x v="1446"/>
    <x v="1"/>
    <x v="599"/>
    <n v="41222"/>
    <s v="Standard Class"/>
    <s v="VD-21670"/>
    <s v="Valerie Dominguez"/>
    <x v="0"/>
    <s v="United States"/>
    <s v="Coral Springs"/>
    <x v="2"/>
    <n v="33065"/>
    <x v="0"/>
    <s v="OFF-AP-10000576"/>
    <x v="1"/>
    <x v="9"/>
    <s v="Belkin 325VA UPS Surge Protector, 6'"/>
    <n v="387.13600000000002"/>
    <n v="4"/>
    <n v="0.2"/>
    <n v="24.196000000000012"/>
  </r>
  <r>
    <n v="2912"/>
    <x v="1447"/>
    <x v="2"/>
    <x v="737"/>
    <n v="40715"/>
    <s v="Standard Class"/>
    <s v="CK-12205"/>
    <s v="Chloris Kastensmidt"/>
    <x v="0"/>
    <s v="United States"/>
    <s v="Hempstead"/>
    <x v="15"/>
    <n v="11550"/>
    <x v="3"/>
    <s v="OFF-EN-10003286"/>
    <x v="1"/>
    <x v="12"/>
    <s v="Staples"/>
    <n v="41.4"/>
    <n v="5"/>
    <n v="0"/>
    <n v="19.457999999999998"/>
  </r>
  <r>
    <n v="2913"/>
    <x v="1447"/>
    <x v="2"/>
    <x v="737"/>
    <n v="40715"/>
    <s v="Standard Class"/>
    <s v="CK-12205"/>
    <s v="Chloris Kastensmidt"/>
    <x v="0"/>
    <s v="United States"/>
    <s v="Hempstead"/>
    <x v="15"/>
    <n v="11550"/>
    <x v="3"/>
    <s v="OFF-AR-10003772"/>
    <x v="1"/>
    <x v="6"/>
    <s v="Boston 16750 Black Compact Battery Pencil Sharpener"/>
    <n v="35"/>
    <n v="4"/>
    <n v="0"/>
    <n v="10.499999999999996"/>
  </r>
  <r>
    <n v="2914"/>
    <x v="1447"/>
    <x v="2"/>
    <x v="737"/>
    <n v="40715"/>
    <s v="Standard Class"/>
    <s v="CK-12205"/>
    <s v="Chloris Kastensmidt"/>
    <x v="0"/>
    <s v="United States"/>
    <s v="Hempstead"/>
    <x v="15"/>
    <n v="11550"/>
    <x v="3"/>
    <s v="OFF-BI-10002852"/>
    <x v="1"/>
    <x v="8"/>
    <s v="Ibico Standard Transparent Covers"/>
    <n v="39.552000000000007"/>
    <n v="3"/>
    <n v="0.2"/>
    <n v="14.337599999999998"/>
  </r>
  <r>
    <n v="2915"/>
    <x v="1448"/>
    <x v="1"/>
    <x v="88"/>
    <n v="41199"/>
    <s v="Second Class"/>
    <s v="DL-12925"/>
    <s v="Daniel Lacy"/>
    <x v="0"/>
    <s v="United States"/>
    <s v="Noblesville"/>
    <x v="14"/>
    <n v="46060"/>
    <x v="2"/>
    <s v="TEC-PH-10002890"/>
    <x v="2"/>
    <x v="7"/>
    <s v="AT&amp;T 17929 Lendline Telephone"/>
    <n v="135.72"/>
    <n v="3"/>
    <n v="0"/>
    <n v="35.287199999999999"/>
  </r>
  <r>
    <n v="2916"/>
    <x v="1448"/>
    <x v="1"/>
    <x v="88"/>
    <n v="41199"/>
    <s v="Second Class"/>
    <s v="DL-12925"/>
    <s v="Daniel Lacy"/>
    <x v="0"/>
    <s v="United States"/>
    <s v="Noblesville"/>
    <x v="14"/>
    <n v="46060"/>
    <x v="2"/>
    <s v="OFF-BI-10001308"/>
    <x v="1"/>
    <x v="8"/>
    <s v="GBC Standard Plastic Binding Systems' Combs"/>
    <n v="12.56"/>
    <n v="2"/>
    <n v="0"/>
    <n v="5.6519999999999992"/>
  </r>
  <r>
    <n v="2917"/>
    <x v="1448"/>
    <x v="1"/>
    <x v="88"/>
    <n v="41199"/>
    <s v="Second Class"/>
    <s v="DL-12925"/>
    <s v="Daniel Lacy"/>
    <x v="0"/>
    <s v="United States"/>
    <s v="Noblesville"/>
    <x v="14"/>
    <n v="46060"/>
    <x v="2"/>
    <s v="TEC-PH-10001750"/>
    <x v="2"/>
    <x v="7"/>
    <s v="Samsung Rugby III"/>
    <n v="263.95999999999998"/>
    <n v="4"/>
    <n v="0"/>
    <n v="71.269200000000012"/>
  </r>
  <r>
    <n v="2918"/>
    <x v="1449"/>
    <x v="3"/>
    <x v="151"/>
    <n v="41882"/>
    <s v="First Class"/>
    <s v="SE-20110"/>
    <s v="Sanjit Engle"/>
    <x v="0"/>
    <s v="United States"/>
    <s v="Dallas"/>
    <x v="5"/>
    <n v="75220"/>
    <x v="2"/>
    <s v="OFF-AR-10003338"/>
    <x v="1"/>
    <x v="6"/>
    <s v="Eberhard Faber 3 1/2&quot; Golf Pencils"/>
    <n v="5.9520000000000008"/>
    <n v="1"/>
    <n v="0.2"/>
    <n v="0.37200000000000011"/>
  </r>
  <r>
    <n v="2919"/>
    <x v="1450"/>
    <x v="0"/>
    <x v="813"/>
    <n v="41602"/>
    <s v="Same Day"/>
    <s v="LS-17200"/>
    <s v="Luke Schmidt"/>
    <x v="1"/>
    <s v="United States"/>
    <s v="Philadelphia"/>
    <x v="9"/>
    <n v="19140"/>
    <x v="3"/>
    <s v="OFF-FA-10002763"/>
    <x v="1"/>
    <x v="13"/>
    <s v="Advantus Map Pennant Flags and Round Head Tacks"/>
    <n v="15.8"/>
    <n v="5"/>
    <n v="0.2"/>
    <n v="2.3699999999999983"/>
  </r>
  <r>
    <n v="2920"/>
    <x v="1450"/>
    <x v="0"/>
    <x v="813"/>
    <n v="41602"/>
    <s v="Same Day"/>
    <s v="LS-17200"/>
    <s v="Luke Schmidt"/>
    <x v="1"/>
    <s v="United States"/>
    <s v="Philadelphia"/>
    <x v="9"/>
    <n v="19140"/>
    <x v="3"/>
    <s v="FUR-FU-10002088"/>
    <x v="0"/>
    <x v="5"/>
    <s v="Nu-Dell Float Frame 11 x 14 1/2"/>
    <n v="14.368000000000002"/>
    <n v="2"/>
    <n v="0.2"/>
    <n v="3.9512"/>
  </r>
  <r>
    <n v="2921"/>
    <x v="1450"/>
    <x v="0"/>
    <x v="813"/>
    <n v="41602"/>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n v="41670"/>
    <s v="Same Day"/>
    <s v="MM-17920"/>
    <s v="Michael Moore"/>
    <x v="0"/>
    <s v="United States"/>
    <s v="San Francisco"/>
    <x v="1"/>
    <n v="94109"/>
    <x v="1"/>
    <s v="OFF-ST-10001511"/>
    <x v="1"/>
    <x v="4"/>
    <s v="Space Solutions Commercial Steel Shelving"/>
    <n v="129.30000000000001"/>
    <n v="2"/>
    <n v="0"/>
    <n v="6.4649999999999892"/>
  </r>
  <r>
    <n v="2923"/>
    <x v="1452"/>
    <x v="1"/>
    <x v="672"/>
    <n v="41246"/>
    <s v="Second Class"/>
    <s v="DB-13270"/>
    <s v="Deborah Brumfield"/>
    <x v="2"/>
    <s v="United States"/>
    <s v="Austin"/>
    <x v="5"/>
    <n v="78745"/>
    <x v="2"/>
    <s v="OFF-BI-10000301"/>
    <x v="1"/>
    <x v="8"/>
    <s v="GBC Instant Report Kit"/>
    <n v="3.8819999999999988"/>
    <n v="3"/>
    <n v="0.8"/>
    <n v="-5.8230000000000004"/>
  </r>
  <r>
    <n v="2924"/>
    <x v="1453"/>
    <x v="2"/>
    <x v="307"/>
    <n v="40728"/>
    <s v="Standard Class"/>
    <s v="RW-19630"/>
    <s v="Rob Williams"/>
    <x v="1"/>
    <s v="United States"/>
    <s v="Detroit"/>
    <x v="12"/>
    <n v="48234"/>
    <x v="2"/>
    <s v="OFF-FA-10003495"/>
    <x v="1"/>
    <x v="13"/>
    <s v="Staples"/>
    <n v="6.08"/>
    <n v="1"/>
    <n v="0"/>
    <n v="3.04"/>
  </r>
  <r>
    <n v="2925"/>
    <x v="1454"/>
    <x v="2"/>
    <x v="814"/>
    <n v="40791"/>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n v="40791"/>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n v="41835"/>
    <s v="Second Class"/>
    <s v="BP-11155"/>
    <s v="Becky Pak"/>
    <x v="0"/>
    <s v="United States"/>
    <s v="Columbus"/>
    <x v="32"/>
    <n v="31907"/>
    <x v="0"/>
    <s v="FUR-FU-10000771"/>
    <x v="0"/>
    <x v="5"/>
    <s v="Eldon 200 Class Desk Accessories, Smoke"/>
    <n v="18.84"/>
    <n v="3"/>
    <n v="0"/>
    <n v="7.9128000000000007"/>
  </r>
  <r>
    <n v="2928"/>
    <x v="1456"/>
    <x v="3"/>
    <x v="400"/>
    <n v="41801"/>
    <s v="Standard Class"/>
    <s v="CT-11995"/>
    <s v="Carol Triggs"/>
    <x v="0"/>
    <s v="United States"/>
    <s v="Apple Valley"/>
    <x v="11"/>
    <n v="55124"/>
    <x v="2"/>
    <s v="OFF-AR-10002255"/>
    <x v="1"/>
    <x v="6"/>
    <s v="Newell 346"/>
    <n v="8.64"/>
    <n v="3"/>
    <n v="0"/>
    <n v="2.5055999999999998"/>
  </r>
  <r>
    <n v="2929"/>
    <x v="1457"/>
    <x v="3"/>
    <x v="15"/>
    <n v="41939"/>
    <s v="Standard Class"/>
    <s v="TH-21550"/>
    <s v="Tracy Hopkins"/>
    <x v="2"/>
    <s v="United States"/>
    <s v="Burlington"/>
    <x v="3"/>
    <n v="27217"/>
    <x v="0"/>
    <s v="OFF-BI-10004995"/>
    <x v="1"/>
    <x v="8"/>
    <s v="GBC DocuBind P400 Electric Binding System"/>
    <n v="1633.1880000000003"/>
    <n v="4"/>
    <n v="0.7"/>
    <n v="-1306.5504000000001"/>
  </r>
  <r>
    <n v="2930"/>
    <x v="1458"/>
    <x v="3"/>
    <x v="551"/>
    <n v="41968"/>
    <s v="Standard Class"/>
    <s v="ME-17320"/>
    <s v="Maria Etezadi"/>
    <x v="2"/>
    <s v="United States"/>
    <s v="Saginaw"/>
    <x v="12"/>
    <n v="48601"/>
    <x v="2"/>
    <s v="FUR-FU-10002597"/>
    <x v="0"/>
    <x v="5"/>
    <s v="C-Line Magnetic Cubicle Keepers, Clear Polypropylene"/>
    <n v="19.760000000000002"/>
    <n v="4"/>
    <n v="0"/>
    <n v="8.2992000000000008"/>
  </r>
  <r>
    <n v="2931"/>
    <x v="1459"/>
    <x v="1"/>
    <x v="816"/>
    <n v="41129"/>
    <s v="Same Day"/>
    <s v="TT-21220"/>
    <s v="Thomas Thornton"/>
    <x v="0"/>
    <s v="United States"/>
    <s v="San Francisco"/>
    <x v="1"/>
    <n v="94109"/>
    <x v="1"/>
    <s v="OFF-BI-10004970"/>
    <x v="1"/>
    <x v="8"/>
    <s v="ACCOHIDE 3-Ring Binder, Blue, 1&quot;"/>
    <n v="6.6080000000000005"/>
    <n v="2"/>
    <n v="0.2"/>
    <n v="2.2302"/>
  </r>
  <r>
    <n v="2932"/>
    <x v="1459"/>
    <x v="1"/>
    <x v="816"/>
    <n v="41129"/>
    <s v="Same Day"/>
    <s v="TT-21220"/>
    <s v="Thomas Thornton"/>
    <x v="0"/>
    <s v="United States"/>
    <s v="San Francisco"/>
    <x v="1"/>
    <n v="94109"/>
    <x v="1"/>
    <s v="OFF-BI-10002557"/>
    <x v="1"/>
    <x v="8"/>
    <s v="Presstex Flexible Ring Binders"/>
    <n v="7.28"/>
    <n v="2"/>
    <n v="0.2"/>
    <n v="2.7299999999999995"/>
  </r>
  <r>
    <n v="2933"/>
    <x v="1459"/>
    <x v="1"/>
    <x v="816"/>
    <n v="41129"/>
    <s v="Same Day"/>
    <s v="TT-21220"/>
    <s v="Thomas Thornton"/>
    <x v="0"/>
    <s v="United States"/>
    <s v="San Francisco"/>
    <x v="1"/>
    <n v="94109"/>
    <x v="1"/>
    <s v="FUR-CH-10000785"/>
    <x v="0"/>
    <x v="1"/>
    <s v="Global Ergonomic Managers Chair"/>
    <n v="144.78399999999999"/>
    <n v="1"/>
    <n v="0.2"/>
    <n v="10.858800000000002"/>
  </r>
  <r>
    <n v="2934"/>
    <x v="1460"/>
    <x v="0"/>
    <x v="409"/>
    <n v="41621"/>
    <s v="Standard Class"/>
    <s v="GT-14710"/>
    <s v="Greg Tran"/>
    <x v="0"/>
    <s v="United States"/>
    <s v="Seattle"/>
    <x v="4"/>
    <n v="98105"/>
    <x v="1"/>
    <s v="TEC-PH-10002310"/>
    <x v="2"/>
    <x v="7"/>
    <s v="Plantronics Calisto P620-M USB Wireless Speakerphone System"/>
    <n v="156.79200000000003"/>
    <n v="1"/>
    <n v="0.2"/>
    <n v="13.719300000000004"/>
  </r>
  <r>
    <n v="2935"/>
    <x v="1460"/>
    <x v="0"/>
    <x v="409"/>
    <n v="41621"/>
    <s v="Standard Class"/>
    <s v="GT-14710"/>
    <s v="Greg Tran"/>
    <x v="0"/>
    <s v="United States"/>
    <s v="Seattle"/>
    <x v="4"/>
    <n v="98105"/>
    <x v="1"/>
    <s v="TEC-PH-10002834"/>
    <x v="2"/>
    <x v="7"/>
    <s v="Google Nexus 5"/>
    <n v="431.97600000000006"/>
    <n v="3"/>
    <n v="0.2"/>
    <n v="26.998499999999993"/>
  </r>
  <r>
    <n v="2936"/>
    <x v="1460"/>
    <x v="0"/>
    <x v="409"/>
    <n v="41621"/>
    <s v="Standard Class"/>
    <s v="GT-14710"/>
    <s v="Greg Tran"/>
    <x v="0"/>
    <s v="United States"/>
    <s v="Seattle"/>
    <x v="4"/>
    <n v="98105"/>
    <x v="1"/>
    <s v="OFF-EN-10000927"/>
    <x v="1"/>
    <x v="12"/>
    <s v="Jet-Pak Recycled Peel 'N' Seal Padded Mailers"/>
    <n v="35.89"/>
    <n v="1"/>
    <n v="0"/>
    <n v="16.150499999999997"/>
  </r>
  <r>
    <n v="2937"/>
    <x v="1460"/>
    <x v="0"/>
    <x v="409"/>
    <n v="41621"/>
    <s v="Standard Class"/>
    <s v="GT-14710"/>
    <s v="Greg Tran"/>
    <x v="0"/>
    <s v="United States"/>
    <s v="Seattle"/>
    <x v="4"/>
    <n v="98105"/>
    <x v="1"/>
    <s v="OFF-BI-10001636"/>
    <x v="1"/>
    <x v="8"/>
    <s v="Ibico Plastic and Wire Spiral Binding Combs"/>
    <n v="47.207999999999998"/>
    <n v="7"/>
    <n v="0.2"/>
    <n v="15.342599999999997"/>
  </r>
  <r>
    <n v="2938"/>
    <x v="1460"/>
    <x v="0"/>
    <x v="409"/>
    <n v="41621"/>
    <s v="Standard Class"/>
    <s v="GT-14710"/>
    <s v="Greg Tran"/>
    <x v="0"/>
    <s v="United States"/>
    <s v="Seattle"/>
    <x v="4"/>
    <n v="98105"/>
    <x v="1"/>
    <s v="OFF-PA-10001736"/>
    <x v="1"/>
    <x v="10"/>
    <s v="Xerox 1880"/>
    <n v="248.07999999999998"/>
    <n v="7"/>
    <n v="0"/>
    <n v="116.59759999999997"/>
  </r>
  <r>
    <n v="2939"/>
    <x v="1460"/>
    <x v="0"/>
    <x v="409"/>
    <n v="41621"/>
    <s v="Standard Class"/>
    <s v="GT-14710"/>
    <s v="Greg Tran"/>
    <x v="0"/>
    <s v="United States"/>
    <s v="Seattle"/>
    <x v="4"/>
    <n v="98105"/>
    <x v="1"/>
    <s v="OFF-PA-10000482"/>
    <x v="1"/>
    <x v="10"/>
    <s v="Snap-A-Way Black Print Carbonless Ruled Speed Letter, Triplicate"/>
    <n v="189.7"/>
    <n v="5"/>
    <n v="0"/>
    <n v="89.158999999999992"/>
  </r>
  <r>
    <n v="2940"/>
    <x v="1460"/>
    <x v="0"/>
    <x v="409"/>
    <n v="41621"/>
    <s v="Standard Class"/>
    <s v="GT-14710"/>
    <s v="Greg Tran"/>
    <x v="0"/>
    <s v="United States"/>
    <s v="Seattle"/>
    <x v="4"/>
    <n v="98105"/>
    <x v="1"/>
    <s v="OFF-BI-10001658"/>
    <x v="1"/>
    <x v="8"/>
    <s v="GBC Standard Therm-A-Bind Covers"/>
    <n v="59.808000000000007"/>
    <n v="3"/>
    <n v="0.2"/>
    <n v="19.4376"/>
  </r>
  <r>
    <n v="2941"/>
    <x v="1461"/>
    <x v="3"/>
    <x v="613"/>
    <n v="41730"/>
    <s v="Standard Class"/>
    <s v="JD-16150"/>
    <s v="Justin Deggeller"/>
    <x v="1"/>
    <s v="United States"/>
    <s v="Milwaukee"/>
    <x v="6"/>
    <n v="53209"/>
    <x v="2"/>
    <s v="FUR-CH-10000422"/>
    <x v="0"/>
    <x v="1"/>
    <s v="Global Highback Leather Tilter in Burgundy"/>
    <n v="90.99"/>
    <n v="1"/>
    <n v="0"/>
    <n v="14.558400000000006"/>
  </r>
  <r>
    <n v="2942"/>
    <x v="1461"/>
    <x v="3"/>
    <x v="613"/>
    <n v="41730"/>
    <s v="Standard Class"/>
    <s v="JD-16150"/>
    <s v="Justin Deggeller"/>
    <x v="1"/>
    <s v="United States"/>
    <s v="Milwaukee"/>
    <x v="6"/>
    <n v="53209"/>
    <x v="2"/>
    <s v="FUR-CH-10004675"/>
    <x v="0"/>
    <x v="1"/>
    <s v="Lifetime Advantage Folding Chairs, 4/Carton"/>
    <n v="1526.5600000000002"/>
    <n v="7"/>
    <n v="0"/>
    <n v="427.43679999999995"/>
  </r>
  <r>
    <n v="2943"/>
    <x v="1461"/>
    <x v="3"/>
    <x v="613"/>
    <n v="41730"/>
    <s v="Standard Class"/>
    <s v="JD-16150"/>
    <s v="Justin Deggeller"/>
    <x v="1"/>
    <s v="United States"/>
    <s v="Milwaukee"/>
    <x v="6"/>
    <n v="53209"/>
    <x v="2"/>
    <s v="FUR-CH-10002880"/>
    <x v="0"/>
    <x v="1"/>
    <s v="Global High-Back Leather Tilter, Burgundy"/>
    <n v="368.96999999999997"/>
    <n v="3"/>
    <n v="0"/>
    <n v="40.586699999999979"/>
  </r>
  <r>
    <n v="2944"/>
    <x v="1462"/>
    <x v="3"/>
    <x v="123"/>
    <n v="41968"/>
    <s v="Standard Class"/>
    <s v="MC-18100"/>
    <s v="Mick Crebagga"/>
    <x v="0"/>
    <s v="United States"/>
    <s v="Los Angeles"/>
    <x v="1"/>
    <n v="90049"/>
    <x v="1"/>
    <s v="OFF-ST-10000675"/>
    <x v="1"/>
    <x v="4"/>
    <s v="File Shuttle II and Handi-File, Black"/>
    <n v="305.01"/>
    <n v="9"/>
    <n v="0"/>
    <n v="76.252499999999998"/>
  </r>
  <r>
    <n v="2945"/>
    <x v="1462"/>
    <x v="3"/>
    <x v="123"/>
    <n v="41968"/>
    <s v="Standard Class"/>
    <s v="MC-18100"/>
    <s v="Mick Crebagga"/>
    <x v="0"/>
    <s v="United States"/>
    <s v="Los Angeles"/>
    <x v="1"/>
    <n v="90049"/>
    <x v="1"/>
    <s v="FUR-FU-10002685"/>
    <x v="0"/>
    <x v="5"/>
    <s v="Executive Impressions 13-1/2&quot; Indoor/Outdoor Wall Clock"/>
    <n v="18.7"/>
    <n v="1"/>
    <n v="0"/>
    <n v="7.1059999999999999"/>
  </r>
  <r>
    <n v="2946"/>
    <x v="1463"/>
    <x v="0"/>
    <x v="254"/>
    <n v="41584"/>
    <s v="First Class"/>
    <s v="LH-17020"/>
    <s v="Lisa Hazard"/>
    <x v="0"/>
    <s v="United States"/>
    <s v="San Francisco"/>
    <x v="1"/>
    <n v="94122"/>
    <x v="1"/>
    <s v="FUR-FU-10004020"/>
    <x v="0"/>
    <x v="5"/>
    <s v="Advantus Panel Wall Acrylic Frame"/>
    <n v="38.29"/>
    <n v="7"/>
    <n v="0"/>
    <n v="16.464700000000001"/>
  </r>
  <r>
    <n v="2947"/>
    <x v="1464"/>
    <x v="3"/>
    <x v="817"/>
    <n v="41992"/>
    <s v="Standard Class"/>
    <s v="MP-18175"/>
    <s v="Mike Pelletier"/>
    <x v="2"/>
    <s v="United States"/>
    <s v="San Diego"/>
    <x v="1"/>
    <n v="92024"/>
    <x v="1"/>
    <s v="FUR-FU-10004963"/>
    <x v="0"/>
    <x v="5"/>
    <s v="Eldon 400 Class Desk Accessories, Black Carbon"/>
    <n v="26.25"/>
    <n v="3"/>
    <n v="0"/>
    <n v="11.025000000000002"/>
  </r>
  <r>
    <n v="2948"/>
    <x v="1464"/>
    <x v="3"/>
    <x v="817"/>
    <n v="41992"/>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n v="41992"/>
    <s v="Standard Class"/>
    <s v="MP-18175"/>
    <s v="Mike Pelletier"/>
    <x v="2"/>
    <s v="United States"/>
    <s v="San Diego"/>
    <x v="1"/>
    <n v="92024"/>
    <x v="1"/>
    <s v="OFF-EN-10000461"/>
    <x v="1"/>
    <x v="12"/>
    <s v="#10- 4 1/8&quot; x 9 1/2&quot; Recycled Envelopes"/>
    <n v="43.7"/>
    <n v="5"/>
    <n v="0"/>
    <n v="20.539000000000001"/>
  </r>
  <r>
    <n v="2950"/>
    <x v="1465"/>
    <x v="3"/>
    <x v="105"/>
    <n v="41956"/>
    <s v="Same Day"/>
    <s v="EM-14140"/>
    <s v="Eugene Moren"/>
    <x v="2"/>
    <s v="United States"/>
    <s v="Glendale"/>
    <x v="16"/>
    <n v="85301"/>
    <x v="1"/>
    <s v="TEC-AC-10001266"/>
    <x v="2"/>
    <x v="11"/>
    <s v="Memorex Micro Travel Drive 8 GB"/>
    <n v="41.6"/>
    <n v="4"/>
    <n v="0.2"/>
    <n v="12.999999999999998"/>
  </r>
  <r>
    <n v="2951"/>
    <x v="1465"/>
    <x v="3"/>
    <x v="105"/>
    <n v="41956"/>
    <s v="Same Day"/>
    <s v="EM-14140"/>
    <s v="Eugene Moren"/>
    <x v="2"/>
    <s v="United States"/>
    <s v="Glendale"/>
    <x v="16"/>
    <n v="85301"/>
    <x v="1"/>
    <s v="OFF-PA-10002160"/>
    <x v="1"/>
    <x v="10"/>
    <s v="Xerox 1978"/>
    <n v="23.120000000000005"/>
    <n v="5"/>
    <n v="0.2"/>
    <n v="8.3810000000000002"/>
  </r>
  <r>
    <n v="2952"/>
    <x v="1465"/>
    <x v="3"/>
    <x v="105"/>
    <n v="41956"/>
    <s v="Same Day"/>
    <s v="EM-14140"/>
    <s v="Eugene Moren"/>
    <x v="2"/>
    <s v="United States"/>
    <s v="Glendale"/>
    <x v="16"/>
    <n v="85301"/>
    <x v="1"/>
    <s v="FUR-CH-10004875"/>
    <x v="0"/>
    <x v="1"/>
    <s v="Harbour Creations 67200 Series Stacking Chairs"/>
    <n v="113.88800000000002"/>
    <n v="2"/>
    <n v="0.2"/>
    <n v="9.9651999999999994"/>
  </r>
  <r>
    <n v="2953"/>
    <x v="1465"/>
    <x v="3"/>
    <x v="105"/>
    <n v="41956"/>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n v="41956"/>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n v="41956"/>
    <s v="Same Day"/>
    <s v="EM-14140"/>
    <s v="Eugene Moren"/>
    <x v="2"/>
    <s v="United States"/>
    <s v="Glendale"/>
    <x v="16"/>
    <n v="85301"/>
    <x v="1"/>
    <s v="TEC-PH-10001459"/>
    <x v="2"/>
    <x v="7"/>
    <s v="Samsung Galaxy Mega 6.3"/>
    <n v="671.98400000000004"/>
    <n v="2"/>
    <n v="0.2"/>
    <n v="50.398800000000023"/>
  </r>
  <r>
    <n v="2956"/>
    <x v="1466"/>
    <x v="0"/>
    <x v="298"/>
    <n v="41511"/>
    <s v="Standard Class"/>
    <s v="GG-14650"/>
    <s v="Greg Guthrie"/>
    <x v="1"/>
    <s v="United States"/>
    <s v="New York City"/>
    <x v="15"/>
    <n v="10035"/>
    <x v="3"/>
    <s v="TEC-PH-10000439"/>
    <x v="2"/>
    <x v="7"/>
    <s v="GE DSL Phone Line Filter"/>
    <n v="39.99"/>
    <n v="1"/>
    <n v="0"/>
    <n v="11.597099999999998"/>
  </r>
  <r>
    <n v="2957"/>
    <x v="1467"/>
    <x v="3"/>
    <x v="818"/>
    <n v="41825"/>
    <s v="Standard Class"/>
    <s v="MA-17995"/>
    <s v="Michelle Arnett"/>
    <x v="2"/>
    <s v="United States"/>
    <s v="Watertown"/>
    <x v="15"/>
    <n v="13601"/>
    <x v="3"/>
    <s v="FUR-CH-10002647"/>
    <x v="0"/>
    <x v="1"/>
    <s v="Situations Contoured Folding Chairs, 4/Set"/>
    <n v="191.64600000000002"/>
    <n v="3"/>
    <n v="0.1"/>
    <n v="31.94100000000001"/>
  </r>
  <r>
    <n v="2958"/>
    <x v="1468"/>
    <x v="3"/>
    <x v="464"/>
    <n v="41769"/>
    <s v="Standard Class"/>
    <s v="SH-20395"/>
    <s v="Shahid Hopkins"/>
    <x v="0"/>
    <s v="United States"/>
    <s v="Springfield"/>
    <x v="24"/>
    <n v="45503"/>
    <x v="3"/>
    <s v="OFF-BI-10003910"/>
    <x v="1"/>
    <x v="8"/>
    <s v="DXL Angle-View Binders with Locking Rings by Samsill"/>
    <n v="2.3130000000000002"/>
    <n v="1"/>
    <n v="0.7"/>
    <n v="-1.9274999999999993"/>
  </r>
  <r>
    <n v="2959"/>
    <x v="1469"/>
    <x v="1"/>
    <x v="100"/>
    <n v="41272"/>
    <s v="Standard Class"/>
    <s v="KT-16465"/>
    <s v="Kean Takahito"/>
    <x v="0"/>
    <s v="United States"/>
    <s v="Los Angeles"/>
    <x v="1"/>
    <n v="90032"/>
    <x v="1"/>
    <s v="OFF-BI-10001097"/>
    <x v="1"/>
    <x v="8"/>
    <s v="Avery Hole Reinforcements"/>
    <n v="19.936000000000003"/>
    <n v="4"/>
    <n v="0.2"/>
    <n v="7.2267999999999999"/>
  </r>
  <r>
    <n v="2960"/>
    <x v="1469"/>
    <x v="1"/>
    <x v="100"/>
    <n v="41272"/>
    <s v="Standard Class"/>
    <s v="KT-16465"/>
    <s v="Kean Takahito"/>
    <x v="0"/>
    <s v="United States"/>
    <s v="Los Angeles"/>
    <x v="1"/>
    <n v="90032"/>
    <x v="1"/>
    <s v="OFF-FA-10004854"/>
    <x v="1"/>
    <x v="13"/>
    <s v="Vinyl Coated Wire Paper Clips in Organizer Box, 800/Box"/>
    <n v="45.92"/>
    <n v="4"/>
    <n v="0"/>
    <n v="21.5824"/>
  </r>
  <r>
    <n v="2961"/>
    <x v="1470"/>
    <x v="3"/>
    <x v="466"/>
    <n v="41761"/>
    <s v="Standard Class"/>
    <s v="PO-19180"/>
    <s v="Philisse Overcash"/>
    <x v="2"/>
    <s v="United States"/>
    <s v="Seattle"/>
    <x v="4"/>
    <n v="98115"/>
    <x v="1"/>
    <s v="OFF-PA-10003673"/>
    <x v="1"/>
    <x v="10"/>
    <s v="Strathmore Photo Mount Cards"/>
    <n v="20.34"/>
    <n v="3"/>
    <n v="0"/>
    <n v="9.3563999999999989"/>
  </r>
  <r>
    <n v="2962"/>
    <x v="1470"/>
    <x v="3"/>
    <x v="466"/>
    <n v="41761"/>
    <s v="Standard Class"/>
    <s v="PO-19180"/>
    <s v="Philisse Overcash"/>
    <x v="2"/>
    <s v="United States"/>
    <s v="Seattle"/>
    <x v="4"/>
    <n v="98115"/>
    <x v="1"/>
    <s v="OFF-LA-10002034"/>
    <x v="1"/>
    <x v="2"/>
    <s v="Avery 478"/>
    <n v="39.28"/>
    <n v="8"/>
    <n v="0"/>
    <n v="19.247199999999999"/>
  </r>
  <r>
    <n v="2963"/>
    <x v="1471"/>
    <x v="3"/>
    <x v="819"/>
    <n v="41995"/>
    <s v="Second Class"/>
    <s v="AY-10555"/>
    <s v="Andy Yotov"/>
    <x v="1"/>
    <s v="United States"/>
    <s v="Oceanside"/>
    <x v="1"/>
    <n v="92054"/>
    <x v="1"/>
    <s v="FUR-CH-10002774"/>
    <x v="0"/>
    <x v="1"/>
    <s v="Global Deluxe Stacking Chair, Gray"/>
    <n v="81.567999999999998"/>
    <n v="2"/>
    <n v="0.2"/>
    <n v="9.1763999999999974"/>
  </r>
  <r>
    <n v="2964"/>
    <x v="1471"/>
    <x v="3"/>
    <x v="819"/>
    <n v="41995"/>
    <s v="Second Class"/>
    <s v="AY-10555"/>
    <s v="Andy Yotov"/>
    <x v="1"/>
    <s v="United States"/>
    <s v="Oceanside"/>
    <x v="1"/>
    <n v="92054"/>
    <x v="1"/>
    <s v="FUR-CH-10003817"/>
    <x v="0"/>
    <x v="1"/>
    <s v="Global Value Steno Chair, Gray"/>
    <n v="97.184000000000012"/>
    <n v="2"/>
    <n v="0.2"/>
    <n v="6.0740000000000016"/>
  </r>
  <r>
    <n v="2965"/>
    <x v="1471"/>
    <x v="3"/>
    <x v="819"/>
    <n v="41995"/>
    <s v="Second Class"/>
    <s v="AY-10555"/>
    <s v="Andy Yotov"/>
    <x v="1"/>
    <s v="United States"/>
    <s v="Oceanside"/>
    <x v="1"/>
    <n v="92054"/>
    <x v="1"/>
    <s v="OFF-BI-10002949"/>
    <x v="1"/>
    <x v="8"/>
    <s v="Prestige Round Ring Binders"/>
    <n v="24.320000000000004"/>
    <n v="5"/>
    <n v="0.2"/>
    <n v="8.2079999999999984"/>
  </r>
  <r>
    <n v="2966"/>
    <x v="1471"/>
    <x v="3"/>
    <x v="819"/>
    <n v="41995"/>
    <s v="Second Class"/>
    <s v="AY-10555"/>
    <s v="Andy Yotov"/>
    <x v="1"/>
    <s v="United States"/>
    <s v="Oceanside"/>
    <x v="1"/>
    <n v="92054"/>
    <x v="1"/>
    <s v="FUR-FU-10002445"/>
    <x v="0"/>
    <x v="5"/>
    <s v="DAX Two-Tone Rosewood/Black Document Frame, Desktop, 5 x 7"/>
    <n v="18.96"/>
    <n v="2"/>
    <n v="0"/>
    <n v="7.5840000000000014"/>
  </r>
  <r>
    <n v="2967"/>
    <x v="1472"/>
    <x v="2"/>
    <x v="422"/>
    <n v="40908"/>
    <s v="Standard Class"/>
    <s v="Co-12640"/>
    <s v="Corey-Lock"/>
    <x v="0"/>
    <s v="United States"/>
    <s v="Skokie"/>
    <x v="10"/>
    <n v="60076"/>
    <x v="2"/>
    <s v="FUR-FU-10001473"/>
    <x v="0"/>
    <x v="5"/>
    <s v="DAX Wood Document Frame"/>
    <n v="32.952000000000005"/>
    <n v="6"/>
    <n v="0.6"/>
    <n v="-19.771199999999997"/>
  </r>
  <r>
    <n v="2968"/>
    <x v="1472"/>
    <x v="2"/>
    <x v="422"/>
    <n v="40908"/>
    <s v="Standard Class"/>
    <s v="Co-12640"/>
    <s v="Corey-Lock"/>
    <x v="0"/>
    <s v="United States"/>
    <s v="Skokie"/>
    <x v="10"/>
    <n v="60076"/>
    <x v="2"/>
    <s v="OFF-ST-10002562"/>
    <x v="1"/>
    <x v="4"/>
    <s v="Staples"/>
    <n v="30.016000000000005"/>
    <n v="4"/>
    <n v="0.2"/>
    <n v="3.0015999999999998"/>
  </r>
  <r>
    <n v="2969"/>
    <x v="1473"/>
    <x v="3"/>
    <x v="44"/>
    <n v="41953"/>
    <s v="Second Class"/>
    <s v="JF-15565"/>
    <s v="Jill Fjeld"/>
    <x v="0"/>
    <s v="United States"/>
    <s v="Fayetteville"/>
    <x v="3"/>
    <n v="28314"/>
    <x v="0"/>
    <s v="OFF-AP-10002118"/>
    <x v="1"/>
    <x v="9"/>
    <s v="1.7 Cubic Foot Compact &quot;Cube&quot; Office Refrigerators"/>
    <n v="499.58400000000006"/>
    <n v="3"/>
    <n v="0.2"/>
    <n v="43.713600000000014"/>
  </r>
  <r>
    <n v="2970"/>
    <x v="1473"/>
    <x v="3"/>
    <x v="44"/>
    <n v="41953"/>
    <s v="Second Class"/>
    <s v="JF-15565"/>
    <s v="Jill Fjeld"/>
    <x v="0"/>
    <s v="United States"/>
    <s v="Fayetteville"/>
    <x v="3"/>
    <n v="28314"/>
    <x v="0"/>
    <s v="OFF-PA-10001800"/>
    <x v="1"/>
    <x v="10"/>
    <s v="Xerox 220"/>
    <n v="31.104000000000006"/>
    <n v="6"/>
    <n v="0.2"/>
    <n v="10.8864"/>
  </r>
  <r>
    <n v="2971"/>
    <x v="1473"/>
    <x v="3"/>
    <x v="44"/>
    <n v="41953"/>
    <s v="Second Class"/>
    <s v="JF-15565"/>
    <s v="Jill Fjeld"/>
    <x v="0"/>
    <s v="United States"/>
    <s v="Fayetteville"/>
    <x v="3"/>
    <n v="28314"/>
    <x v="0"/>
    <s v="OFF-BI-10002827"/>
    <x v="1"/>
    <x v="8"/>
    <s v="Avery Durable Poly Binders"/>
    <n v="13.272000000000002"/>
    <n v="8"/>
    <n v="0.7"/>
    <n v="-10.617599999999999"/>
  </r>
  <r>
    <n v="2972"/>
    <x v="1473"/>
    <x v="3"/>
    <x v="44"/>
    <n v="41953"/>
    <s v="Second Class"/>
    <s v="JF-15565"/>
    <s v="Jill Fjeld"/>
    <x v="0"/>
    <s v="United States"/>
    <s v="Fayetteville"/>
    <x v="3"/>
    <n v="28314"/>
    <x v="0"/>
    <s v="FUR-FU-10004671"/>
    <x v="0"/>
    <x v="5"/>
    <s v="Executive Impressions 12&quot; Wall Clock"/>
    <n v="28.272000000000006"/>
    <n v="2"/>
    <n v="0.2"/>
    <n v="6.3612000000000002"/>
  </r>
  <r>
    <n v="2973"/>
    <x v="1473"/>
    <x v="3"/>
    <x v="44"/>
    <n v="41953"/>
    <s v="Second Class"/>
    <s v="JF-15565"/>
    <s v="Jill Fjeld"/>
    <x v="0"/>
    <s v="United States"/>
    <s v="Fayetteville"/>
    <x v="3"/>
    <n v="28314"/>
    <x v="0"/>
    <s v="OFF-ST-10000736"/>
    <x v="1"/>
    <x v="4"/>
    <s v="Carina Double Wide Media Storage Towers in Natural &amp; Black"/>
    <n v="259.13600000000002"/>
    <n v="4"/>
    <n v="0.2"/>
    <n v="-51.827200000000019"/>
  </r>
  <r>
    <n v="2974"/>
    <x v="1474"/>
    <x v="3"/>
    <x v="819"/>
    <n v="41994"/>
    <s v="Standard Class"/>
    <s v="AR-10510"/>
    <s v="Andrew Roberts"/>
    <x v="0"/>
    <s v="United States"/>
    <s v="Tulsa"/>
    <x v="26"/>
    <n v="74133"/>
    <x v="2"/>
    <s v="OFF-BI-10004656"/>
    <x v="1"/>
    <x v="8"/>
    <s v="Peel &amp; Stick Add-On Corner Pockets"/>
    <n v="10.8"/>
    <n v="5"/>
    <n v="0"/>
    <n v="5.1839999999999993"/>
  </r>
  <r>
    <n v="2975"/>
    <x v="1475"/>
    <x v="1"/>
    <x v="820"/>
    <n v="41041"/>
    <s v="Standard Class"/>
    <s v="AG-10675"/>
    <s v="Anna Gayman"/>
    <x v="0"/>
    <s v="United States"/>
    <s v="Allen"/>
    <x v="5"/>
    <n v="75002"/>
    <x v="2"/>
    <s v="FUR-TA-10001095"/>
    <x v="0"/>
    <x v="3"/>
    <s v="Chromcraft Round Conference Tables"/>
    <n v="244.00599999999997"/>
    <n v="2"/>
    <n v="0.3"/>
    <n v="-31.372200000000007"/>
  </r>
  <r>
    <n v="2976"/>
    <x v="1475"/>
    <x v="1"/>
    <x v="820"/>
    <n v="41041"/>
    <s v="Standard Class"/>
    <s v="AG-10675"/>
    <s v="Anna Gayman"/>
    <x v="0"/>
    <s v="United States"/>
    <s v="Allen"/>
    <x v="5"/>
    <n v="75002"/>
    <x v="2"/>
    <s v="OFF-PA-10000213"/>
    <x v="1"/>
    <x v="10"/>
    <s v="Xerox 198"/>
    <n v="15.936000000000002"/>
    <n v="4"/>
    <n v="0.2"/>
    <n v="5.378400000000001"/>
  </r>
  <r>
    <n v="2977"/>
    <x v="1476"/>
    <x v="3"/>
    <x v="769"/>
    <n v="41978"/>
    <s v="Same Day"/>
    <s v="DV-13045"/>
    <s v="Darrin Van Huff"/>
    <x v="1"/>
    <s v="United States"/>
    <s v="Philadelphia"/>
    <x v="9"/>
    <n v="19143"/>
    <x v="3"/>
    <s v="FUR-CH-10001797"/>
    <x v="0"/>
    <x v="1"/>
    <s v="Safco Chair Connectors, 6/Carton"/>
    <n v="188.55199999999996"/>
    <n v="7"/>
    <n v="0.3"/>
    <n v="-2.693600000000032"/>
  </r>
  <r>
    <n v="2978"/>
    <x v="1477"/>
    <x v="3"/>
    <x v="621"/>
    <n v="41921"/>
    <s v="Second Class"/>
    <s v="HL-15040"/>
    <s v="Hunter Lopez"/>
    <x v="0"/>
    <s v="United States"/>
    <s v="Rochester"/>
    <x v="15"/>
    <n v="14609"/>
    <x v="3"/>
    <s v="OFF-ST-10002214"/>
    <x v="1"/>
    <x v="4"/>
    <s v="X-Rack File for Hanging Folders"/>
    <n v="22.58"/>
    <n v="2"/>
    <n v="0"/>
    <n v="5.8707999999999991"/>
  </r>
  <r>
    <n v="2979"/>
    <x v="1478"/>
    <x v="2"/>
    <x v="286"/>
    <n v="40560"/>
    <s v="Second Class"/>
    <s v="ND-18370"/>
    <s v="Natalie DeCherney"/>
    <x v="0"/>
    <s v="United States"/>
    <s v="Mount Pleasant"/>
    <x v="20"/>
    <n v="29464"/>
    <x v="0"/>
    <s v="FUR-CH-10000422"/>
    <x v="0"/>
    <x v="1"/>
    <s v="Global Highback Leather Tilter in Burgundy"/>
    <n v="545.93999999999994"/>
    <n v="6"/>
    <n v="0"/>
    <n v="87.350400000000036"/>
  </r>
  <r>
    <n v="2980"/>
    <x v="1479"/>
    <x v="1"/>
    <x v="821"/>
    <n v="41077"/>
    <s v="Standard Class"/>
    <s v="GB-14575"/>
    <s v="Giulietta Baptist"/>
    <x v="0"/>
    <s v="United States"/>
    <s v="Philadelphia"/>
    <x v="9"/>
    <n v="19134"/>
    <x v="3"/>
    <s v="OFF-PA-10003848"/>
    <x v="1"/>
    <x v="10"/>
    <s v="Xerox 1997"/>
    <n v="20.736000000000004"/>
    <n v="4"/>
    <n v="0.2"/>
    <n v="7.2576000000000001"/>
  </r>
  <r>
    <n v="2981"/>
    <x v="1479"/>
    <x v="1"/>
    <x v="821"/>
    <n v="41077"/>
    <s v="Standard Class"/>
    <s v="GB-14575"/>
    <s v="Giulietta Baptist"/>
    <x v="0"/>
    <s v="United States"/>
    <s v="Philadelphia"/>
    <x v="9"/>
    <n v="19134"/>
    <x v="3"/>
    <s v="FUR-FU-10003623"/>
    <x v="0"/>
    <x v="5"/>
    <s v="DataProducts Ampli Magnifier Task Lamp, Black,"/>
    <n v="43.295999999999999"/>
    <n v="2"/>
    <n v="0.2"/>
    <n v="4.3295999999999975"/>
  </r>
  <r>
    <n v="2982"/>
    <x v="1480"/>
    <x v="2"/>
    <x v="136"/>
    <n v="40742"/>
    <s v="Standard Class"/>
    <s v="CL-12565"/>
    <s v="Clay Ludtke"/>
    <x v="0"/>
    <s v="United States"/>
    <s v="Seattle"/>
    <x v="4"/>
    <n v="98115"/>
    <x v="1"/>
    <s v="FUR-CH-10001797"/>
    <x v="0"/>
    <x v="1"/>
    <s v="Safco Chair Connectors, 6/Carton"/>
    <n v="123.136"/>
    <n v="4"/>
    <n v="0.2"/>
    <n v="13.852799999999981"/>
  </r>
  <r>
    <n v="2983"/>
    <x v="1480"/>
    <x v="2"/>
    <x v="136"/>
    <n v="40742"/>
    <s v="Standard Class"/>
    <s v="CL-12565"/>
    <s v="Clay Ludtke"/>
    <x v="0"/>
    <s v="United States"/>
    <s v="Seattle"/>
    <x v="4"/>
    <n v="98115"/>
    <x v="1"/>
    <s v="OFF-BI-10003094"/>
    <x v="1"/>
    <x v="8"/>
    <s v="Self-Adhesive Ring Binder Labels"/>
    <n v="11.264000000000001"/>
    <n v="4"/>
    <n v="0.2"/>
    <n v="3.8015999999999992"/>
  </r>
  <r>
    <n v="2984"/>
    <x v="1481"/>
    <x v="2"/>
    <x v="776"/>
    <n v="40888"/>
    <s v="Second Class"/>
    <s v="RC-19960"/>
    <s v="Ryan Crowe"/>
    <x v="0"/>
    <s v="United States"/>
    <s v="Springfield"/>
    <x v="21"/>
    <n v="97477"/>
    <x v="1"/>
    <s v="OFF-ST-10002205"/>
    <x v="1"/>
    <x v="4"/>
    <s v="File Shuttle I and Handi-File"/>
    <n v="53.424000000000007"/>
    <n v="3"/>
    <n v="0.2"/>
    <n v="4.6746000000000016"/>
  </r>
  <r>
    <n v="2985"/>
    <x v="1481"/>
    <x v="2"/>
    <x v="776"/>
    <n v="40888"/>
    <s v="Second Class"/>
    <s v="RC-19960"/>
    <s v="Ryan Crowe"/>
    <x v="0"/>
    <s v="United States"/>
    <s v="Springfield"/>
    <x v="21"/>
    <n v="97477"/>
    <x v="1"/>
    <s v="FUR-TA-10003238"/>
    <x v="0"/>
    <x v="3"/>
    <s v="Chromcraft Bull-Nose Wood 48&quot; x 96&quot; Rectangular Conference Tables"/>
    <n v="275.49"/>
    <n v="1"/>
    <n v="0.5"/>
    <n v="-170.80380000000002"/>
  </r>
  <r>
    <n v="2986"/>
    <x v="1482"/>
    <x v="0"/>
    <x v="822"/>
    <n v="41425"/>
    <s v="Standard Class"/>
    <s v="JB-16045"/>
    <s v="Julia Barnett"/>
    <x v="2"/>
    <s v="United States"/>
    <s v="Columbus"/>
    <x v="32"/>
    <n v="31907"/>
    <x v="0"/>
    <s v="FUR-FU-10000755"/>
    <x v="0"/>
    <x v="5"/>
    <s v="Eldon Expressions Mahogany Wood Desk Collection"/>
    <n v="24.96"/>
    <n v="4"/>
    <n v="0"/>
    <n v="6.240000000000002"/>
  </r>
  <r>
    <n v="2987"/>
    <x v="1482"/>
    <x v="0"/>
    <x v="822"/>
    <n v="41425"/>
    <s v="Standard Class"/>
    <s v="JB-16045"/>
    <s v="Julia Barnett"/>
    <x v="2"/>
    <s v="United States"/>
    <s v="Columbus"/>
    <x v="32"/>
    <n v="31907"/>
    <x v="0"/>
    <s v="OFF-PA-10002893"/>
    <x v="1"/>
    <x v="10"/>
    <s v="Wirebound Service Call Books, 5 1/2&quot; x 4&quot;"/>
    <n v="19.36"/>
    <n v="2"/>
    <n v="0"/>
    <n v="9.2927999999999997"/>
  </r>
  <r>
    <n v="2988"/>
    <x v="1482"/>
    <x v="0"/>
    <x v="822"/>
    <n v="41425"/>
    <s v="Standard Class"/>
    <s v="JB-16045"/>
    <s v="Julia Barnett"/>
    <x v="2"/>
    <s v="United States"/>
    <s v="Columbus"/>
    <x v="32"/>
    <n v="31907"/>
    <x v="0"/>
    <s v="OFF-ST-10000689"/>
    <x v="1"/>
    <x v="4"/>
    <s v="Fellowes Strictly Business Drawer File, Letter/Legal Size"/>
    <n v="1267.6499999999999"/>
    <n v="9"/>
    <n v="0"/>
    <n v="152.11799999999999"/>
  </r>
  <r>
    <n v="2989"/>
    <x v="1483"/>
    <x v="0"/>
    <x v="823"/>
    <n v="41331"/>
    <s v="Second Class"/>
    <s v="MC-17635"/>
    <s v="Matthew Clasen"/>
    <x v="1"/>
    <s v="United States"/>
    <s v="Los Angeles"/>
    <x v="1"/>
    <n v="90032"/>
    <x v="1"/>
    <s v="TEC-AC-10004227"/>
    <x v="2"/>
    <x v="11"/>
    <s v="SanDisk Ultra 16 GB MicroSDHC Class 10 Memory Card"/>
    <n v="12.99"/>
    <n v="1"/>
    <n v="0"/>
    <n v="0.77939999999999898"/>
  </r>
  <r>
    <n v="2990"/>
    <x v="1483"/>
    <x v="0"/>
    <x v="823"/>
    <n v="41331"/>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n v="41331"/>
    <s v="Second Class"/>
    <s v="MC-17635"/>
    <s v="Matthew Clasen"/>
    <x v="1"/>
    <s v="United States"/>
    <s v="Los Angeles"/>
    <x v="1"/>
    <n v="90032"/>
    <x v="1"/>
    <s v="OFF-ST-10001809"/>
    <x v="1"/>
    <x v="4"/>
    <s v="Fellowes Officeware Wire Shelving"/>
    <n v="449.15"/>
    <n v="5"/>
    <n v="0"/>
    <n v="8.9829999999999899"/>
  </r>
  <r>
    <n v="2992"/>
    <x v="1483"/>
    <x v="0"/>
    <x v="823"/>
    <n v="41331"/>
    <s v="Second Class"/>
    <s v="MC-17635"/>
    <s v="Matthew Clasen"/>
    <x v="1"/>
    <s v="United States"/>
    <s v="Los Angeles"/>
    <x v="1"/>
    <n v="90032"/>
    <x v="1"/>
    <s v="OFF-BI-10002309"/>
    <x v="1"/>
    <x v="8"/>
    <s v="Avery Heavy-Duty EZD  Binder With Locking Rings"/>
    <n v="31.248000000000005"/>
    <n v="7"/>
    <n v="0.2"/>
    <n v="10.936799999999998"/>
  </r>
  <r>
    <n v="2993"/>
    <x v="1484"/>
    <x v="0"/>
    <x v="824"/>
    <n v="41554"/>
    <s v="Standard Class"/>
    <s v="TT-21265"/>
    <s v="Tim Taslimi"/>
    <x v="1"/>
    <s v="United States"/>
    <s v="New York City"/>
    <x v="15"/>
    <n v="10024"/>
    <x v="3"/>
    <s v="OFF-AP-10004532"/>
    <x v="1"/>
    <x v="9"/>
    <s v="Kensington 6 Outlet Guardian Standard Surge Protector"/>
    <n v="61.44"/>
    <n v="3"/>
    <n v="0"/>
    <n v="16.588799999999999"/>
  </r>
  <r>
    <n v="2994"/>
    <x v="1485"/>
    <x v="3"/>
    <x v="825"/>
    <n v="41716"/>
    <s v="Standard Class"/>
    <s v="MJ-17740"/>
    <s v="Max Jones"/>
    <x v="0"/>
    <s v="United States"/>
    <s v="Detroit"/>
    <x v="12"/>
    <n v="48227"/>
    <x v="2"/>
    <s v="OFF-BI-10003091"/>
    <x v="1"/>
    <x v="8"/>
    <s v="GBC DocuBind TL200 Manual Binding Machine"/>
    <n v="895.92"/>
    <n v="4"/>
    <n v="0"/>
    <n v="421.08239999999995"/>
  </r>
  <r>
    <n v="2995"/>
    <x v="1486"/>
    <x v="0"/>
    <x v="369"/>
    <n v="41531"/>
    <s v="Second Class"/>
    <s v="AT-10735"/>
    <s v="Annie Thurman"/>
    <x v="0"/>
    <s v="United States"/>
    <s v="Stockton"/>
    <x v="1"/>
    <n v="95207"/>
    <x v="1"/>
    <s v="OFF-BI-10004654"/>
    <x v="1"/>
    <x v="8"/>
    <s v="VariCap6 Expandable Binder"/>
    <n v="55.360000000000007"/>
    <n v="4"/>
    <n v="0.2"/>
    <n v="18.683999999999997"/>
  </r>
  <r>
    <n v="2996"/>
    <x v="1487"/>
    <x v="2"/>
    <x v="686"/>
    <n v="40745"/>
    <s v="Standard Class"/>
    <s v="PB-19150"/>
    <s v="Philip Brown"/>
    <x v="0"/>
    <s v="United States"/>
    <s v="Phoenix"/>
    <x v="16"/>
    <n v="85023"/>
    <x v="1"/>
    <s v="OFF-ST-10000760"/>
    <x v="1"/>
    <x v="4"/>
    <s v="Eldon Fold 'N Roll Cart System"/>
    <n v="55.92"/>
    <n v="5"/>
    <n v="0.2"/>
    <n v="6.2910000000000004"/>
  </r>
  <r>
    <n v="2997"/>
    <x v="1488"/>
    <x v="2"/>
    <x v="261"/>
    <n v="40719"/>
    <s v="Standard Class"/>
    <s v="NW-18400"/>
    <s v="Natalie Webber"/>
    <x v="0"/>
    <s v="United States"/>
    <s v="Philadelphia"/>
    <x v="9"/>
    <n v="19120"/>
    <x v="3"/>
    <s v="OFF-EN-10001539"/>
    <x v="1"/>
    <x v="12"/>
    <s v="Staples"/>
    <n v="24.896000000000001"/>
    <n v="4"/>
    <n v="0.2"/>
    <n v="8.4024000000000001"/>
  </r>
  <r>
    <n v="2998"/>
    <x v="1488"/>
    <x v="2"/>
    <x v="261"/>
    <n v="40719"/>
    <s v="Standard Class"/>
    <s v="NW-18400"/>
    <s v="Natalie Webber"/>
    <x v="0"/>
    <s v="United States"/>
    <s v="Philadelphia"/>
    <x v="9"/>
    <n v="19120"/>
    <x v="3"/>
    <s v="FUR-FU-10000550"/>
    <x v="0"/>
    <x v="5"/>
    <s v="Stacking Trays by OIC"/>
    <n v="3.9840000000000004"/>
    <n v="1"/>
    <n v="0.2"/>
    <n v="0.64739999999999964"/>
  </r>
  <r>
    <n v="2999"/>
    <x v="1488"/>
    <x v="2"/>
    <x v="261"/>
    <n v="40719"/>
    <s v="Standard Class"/>
    <s v="NW-18400"/>
    <s v="Natalie Webber"/>
    <x v="0"/>
    <s v="United States"/>
    <s v="Philadelphia"/>
    <x v="9"/>
    <n v="19120"/>
    <x v="3"/>
    <s v="TEC-AC-10003628"/>
    <x v="2"/>
    <x v="11"/>
    <s v="Logitech 910-002974 M325 Wireless Mouse for Web Scrolling"/>
    <n v="95.968000000000004"/>
    <n v="4"/>
    <n v="0.2"/>
    <n v="28.790400000000009"/>
  </r>
  <r>
    <n v="3000"/>
    <x v="1488"/>
    <x v="2"/>
    <x v="261"/>
    <n v="40719"/>
    <s v="Standard Class"/>
    <s v="NW-18400"/>
    <s v="Natalie Webber"/>
    <x v="0"/>
    <s v="United States"/>
    <s v="Philadelphia"/>
    <x v="9"/>
    <n v="19120"/>
    <x v="3"/>
    <s v="TEC-MA-10004521"/>
    <x v="2"/>
    <x v="15"/>
    <s v="Epson Perfection V600 Photo Scanner"/>
    <n v="206.99100000000004"/>
    <n v="3"/>
    <n v="0.7"/>
    <n v="-172.49250000000001"/>
  </r>
  <r>
    <n v="3001"/>
    <x v="1488"/>
    <x v="2"/>
    <x v="261"/>
    <n v="40719"/>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n v="40719"/>
    <s v="Standard Class"/>
    <s v="NW-18400"/>
    <s v="Natalie Webber"/>
    <x v="0"/>
    <s v="United States"/>
    <s v="Philadelphia"/>
    <x v="9"/>
    <n v="19120"/>
    <x v="3"/>
    <s v="OFF-BI-10000069"/>
    <x v="1"/>
    <x v="8"/>
    <s v="GBC Prepunched Paper, 19-Hole, for Binding Systems, 24-lb"/>
    <n v="9.006000000000002"/>
    <n v="2"/>
    <n v="0.7"/>
    <n v="-7.2048000000000023"/>
  </r>
  <r>
    <n v="3003"/>
    <x v="1489"/>
    <x v="1"/>
    <x v="761"/>
    <n v="41100"/>
    <s v="Standard Class"/>
    <s v="VP-21730"/>
    <s v="Victor Preis"/>
    <x v="2"/>
    <s v="United States"/>
    <s v="Sterling Heights"/>
    <x v="12"/>
    <n v="48310"/>
    <x v="2"/>
    <s v="OFF-BI-10003655"/>
    <x v="1"/>
    <x v="8"/>
    <s v="Durable Pressboard Binders"/>
    <n v="19"/>
    <n v="5"/>
    <n v="0"/>
    <n v="8.93"/>
  </r>
  <r>
    <n v="3004"/>
    <x v="1490"/>
    <x v="3"/>
    <x v="819"/>
    <n v="41997"/>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n v="41528"/>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n v="40684"/>
    <s v="Standard Class"/>
    <s v="PA-19060"/>
    <s v="Pete Armstrong"/>
    <x v="2"/>
    <s v="United States"/>
    <s v="Eau Claire"/>
    <x v="6"/>
    <n v="54703"/>
    <x v="2"/>
    <s v="OFF-BI-10000666"/>
    <x v="1"/>
    <x v="8"/>
    <s v="Surelock Post Binders"/>
    <n v="91.679999999999993"/>
    <n v="3"/>
    <n v="0"/>
    <n v="45.839999999999996"/>
  </r>
  <r>
    <n v="3007"/>
    <x v="1493"/>
    <x v="3"/>
    <x v="119"/>
    <n v="41928"/>
    <s v="First Class"/>
    <s v="CR-12730"/>
    <s v="Craig Reiter"/>
    <x v="0"/>
    <s v="United States"/>
    <s v="New York City"/>
    <x v="15"/>
    <n v="10009"/>
    <x v="3"/>
    <s v="OFF-AP-10000828"/>
    <x v="1"/>
    <x v="9"/>
    <s v="Avanti 4.4 Cu. Ft. Refrigerator"/>
    <n v="904.9"/>
    <n v="5"/>
    <n v="0"/>
    <n v="253.37199999999996"/>
  </r>
  <r>
    <n v="3008"/>
    <x v="1494"/>
    <x v="2"/>
    <x v="745"/>
    <n v="40845"/>
    <s v="Standard Class"/>
    <s v="AA-10375"/>
    <s v="Allen Armold"/>
    <x v="0"/>
    <s v="United States"/>
    <s v="Rancho Cucamonga"/>
    <x v="1"/>
    <n v="91730"/>
    <x v="1"/>
    <s v="OFF-BI-10002706"/>
    <x v="1"/>
    <x v="8"/>
    <s v="Avery Premier Heavy-Duty Binder with Round Locking Rings"/>
    <n v="34.271999999999998"/>
    <n v="3"/>
    <n v="0.2"/>
    <n v="11.138399999999999"/>
  </r>
  <r>
    <n v="3009"/>
    <x v="1495"/>
    <x v="0"/>
    <x v="5"/>
    <n v="41615"/>
    <s v="First Class"/>
    <s v="JG-15160"/>
    <s v="James Galang"/>
    <x v="0"/>
    <s v="United States"/>
    <s v="Murray"/>
    <x v="0"/>
    <n v="42071"/>
    <x v="0"/>
    <s v="FUR-FU-10004748"/>
    <x v="0"/>
    <x v="5"/>
    <s v="Howard Miller 16&quot; Diameter Gallery Wall Clock"/>
    <n v="191.82"/>
    <n v="3"/>
    <n v="0"/>
    <n v="74.809799999999996"/>
  </r>
  <r>
    <n v="3010"/>
    <x v="1496"/>
    <x v="0"/>
    <x v="197"/>
    <n v="41485"/>
    <s v="Standard Class"/>
    <s v="RR-19525"/>
    <s v="Rick Reed"/>
    <x v="1"/>
    <s v="United States"/>
    <s v="Toledo"/>
    <x v="24"/>
    <n v="43615"/>
    <x v="3"/>
    <s v="OFF-AP-10000026"/>
    <x v="1"/>
    <x v="9"/>
    <s v="Tripp Lite Isotel 6 Outlet Surge Protector with Fax/Modem Protection"/>
    <n v="243.88000000000002"/>
    <n v="5"/>
    <n v="0.2"/>
    <n v="27.43649999999996"/>
  </r>
  <r>
    <n v="3011"/>
    <x v="1497"/>
    <x v="3"/>
    <x v="827"/>
    <n v="41753"/>
    <s v="Standard Class"/>
    <s v="SR-20425"/>
    <s v="Sharelle Roach"/>
    <x v="2"/>
    <s v="United States"/>
    <s v="Louisville"/>
    <x v="22"/>
    <n v="80027"/>
    <x v="1"/>
    <s v="OFF-BI-10000773"/>
    <x v="1"/>
    <x v="8"/>
    <s v="Insertable Tab Post Binder Dividers"/>
    <n v="12.030000000000001"/>
    <n v="5"/>
    <n v="0.7"/>
    <n v="-9.222999999999999"/>
  </r>
  <r>
    <n v="3012"/>
    <x v="1497"/>
    <x v="3"/>
    <x v="827"/>
    <n v="41753"/>
    <s v="Standard Class"/>
    <s v="SR-20425"/>
    <s v="Sharelle Roach"/>
    <x v="2"/>
    <s v="United States"/>
    <s v="Louisville"/>
    <x v="22"/>
    <n v="80027"/>
    <x v="1"/>
    <s v="TEC-MA-10000822"/>
    <x v="2"/>
    <x v="15"/>
    <s v="Lexmark MX611dhe Monochrome Laser Printer"/>
    <n v="2549.9850000000006"/>
    <n v="5"/>
    <n v="0.7"/>
    <n v="-3399.9800000000009"/>
  </r>
  <r>
    <n v="3013"/>
    <x v="1497"/>
    <x v="3"/>
    <x v="827"/>
    <n v="41753"/>
    <s v="Standard Class"/>
    <s v="SR-20425"/>
    <s v="Sharelle Roach"/>
    <x v="2"/>
    <s v="United States"/>
    <s v="Louisville"/>
    <x v="22"/>
    <n v="80027"/>
    <x v="1"/>
    <s v="OFF-BI-10001543"/>
    <x v="1"/>
    <x v="8"/>
    <s v="GBC VeloBinder Manual Binding System"/>
    <n v="21.594000000000005"/>
    <n v="2"/>
    <n v="0.7"/>
    <n v="-15.835599999999999"/>
  </r>
  <r>
    <n v="3014"/>
    <x v="1497"/>
    <x v="3"/>
    <x v="827"/>
    <n v="41753"/>
    <s v="Standard Class"/>
    <s v="SR-20425"/>
    <s v="Sharelle Roach"/>
    <x v="2"/>
    <s v="United States"/>
    <s v="Louisville"/>
    <x v="22"/>
    <n v="80027"/>
    <x v="1"/>
    <s v="OFF-BI-10003355"/>
    <x v="1"/>
    <x v="8"/>
    <s v="Cardinal Holdit Business Card Pockets"/>
    <n v="8.9640000000000022"/>
    <n v="6"/>
    <n v="0.7"/>
    <n v="-6.573599999999999"/>
  </r>
  <r>
    <n v="3015"/>
    <x v="1497"/>
    <x v="3"/>
    <x v="827"/>
    <n v="41753"/>
    <s v="Standard Class"/>
    <s v="SR-20425"/>
    <s v="Sharelle Roach"/>
    <x v="2"/>
    <s v="United States"/>
    <s v="Louisville"/>
    <x v="22"/>
    <n v="80027"/>
    <x v="1"/>
    <s v="OFF-PA-10002005"/>
    <x v="1"/>
    <x v="10"/>
    <s v="Xerox 225"/>
    <n v="20.736000000000004"/>
    <n v="4"/>
    <n v="0.2"/>
    <n v="7.2576000000000001"/>
  </r>
  <r>
    <n v="3016"/>
    <x v="1498"/>
    <x v="1"/>
    <x v="14"/>
    <n v="41173"/>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n v="41517"/>
    <s v="Standard Class"/>
    <s v="MH-18115"/>
    <s v="Mick Hernandez"/>
    <x v="2"/>
    <s v="United States"/>
    <s v="Pharr"/>
    <x v="5"/>
    <n v="78577"/>
    <x v="2"/>
    <s v="OFF-ST-10002743"/>
    <x v="1"/>
    <x v="4"/>
    <s v="SAFCO Boltless Steel Shelving"/>
    <n v="727.29600000000005"/>
    <n v="8"/>
    <n v="0.2"/>
    <n v="-172.73280000000005"/>
  </r>
  <r>
    <n v="3018"/>
    <x v="1499"/>
    <x v="0"/>
    <x v="828"/>
    <n v="41517"/>
    <s v="Standard Class"/>
    <s v="MH-18115"/>
    <s v="Mick Hernandez"/>
    <x v="2"/>
    <s v="United States"/>
    <s v="Pharr"/>
    <x v="5"/>
    <n v="78577"/>
    <x v="2"/>
    <s v="FUR-FU-10004973"/>
    <x v="0"/>
    <x v="5"/>
    <s v="Flat Face Poster Frame"/>
    <n v="22.608000000000001"/>
    <n v="3"/>
    <n v="0.6"/>
    <n v="-10.173599999999997"/>
  </r>
  <r>
    <n v="3019"/>
    <x v="1499"/>
    <x v="0"/>
    <x v="828"/>
    <n v="41517"/>
    <s v="Standard Class"/>
    <s v="MH-18115"/>
    <s v="Mick Hernandez"/>
    <x v="2"/>
    <s v="United States"/>
    <s v="Pharr"/>
    <x v="5"/>
    <n v="78577"/>
    <x v="2"/>
    <s v="TEC-AC-10002842"/>
    <x v="2"/>
    <x v="11"/>
    <s v="WD My Passport Ultra 2TB Portable External Hard Drive"/>
    <n v="666.4"/>
    <n v="7"/>
    <n v="0.2"/>
    <n v="-33.319999999999965"/>
  </r>
  <r>
    <n v="3020"/>
    <x v="1500"/>
    <x v="1"/>
    <x v="627"/>
    <n v="41227"/>
    <s v="Standard Class"/>
    <s v="SC-20095"/>
    <s v="Sanjit Chand"/>
    <x v="0"/>
    <s v="United States"/>
    <s v="West Jordan"/>
    <x v="7"/>
    <n v="84084"/>
    <x v="1"/>
    <s v="OFF-FA-10002701"/>
    <x v="1"/>
    <x v="13"/>
    <s v="Alliance Rubber Bands"/>
    <n v="5.04"/>
    <n v="3"/>
    <n v="0"/>
    <n v="0.20159999999999978"/>
  </r>
  <r>
    <n v="3021"/>
    <x v="1500"/>
    <x v="1"/>
    <x v="627"/>
    <n v="41227"/>
    <s v="Standard Class"/>
    <s v="SC-20095"/>
    <s v="Sanjit Chand"/>
    <x v="0"/>
    <s v="United States"/>
    <s v="West Jordan"/>
    <x v="7"/>
    <n v="84084"/>
    <x v="1"/>
    <s v="OFF-PA-10001125"/>
    <x v="1"/>
    <x v="10"/>
    <s v="Xerox 1988"/>
    <n v="92.94"/>
    <n v="3"/>
    <n v="0"/>
    <n v="41.822999999999993"/>
  </r>
  <r>
    <n v="3022"/>
    <x v="1500"/>
    <x v="1"/>
    <x v="627"/>
    <n v="41227"/>
    <s v="Standard Class"/>
    <s v="SC-20095"/>
    <s v="Sanjit Chand"/>
    <x v="0"/>
    <s v="United States"/>
    <s v="West Jordan"/>
    <x v="7"/>
    <n v="84084"/>
    <x v="1"/>
    <s v="FUR-FU-10004090"/>
    <x v="0"/>
    <x v="5"/>
    <s v="Executive Impressions 14&quot; Contract Wall Clock"/>
    <n v="66.69"/>
    <n v="3"/>
    <n v="0"/>
    <n v="22.007699999999996"/>
  </r>
  <r>
    <n v="3023"/>
    <x v="1500"/>
    <x v="1"/>
    <x v="627"/>
    <n v="41227"/>
    <s v="Standard Class"/>
    <s v="SC-20095"/>
    <s v="Sanjit Chand"/>
    <x v="0"/>
    <s v="United States"/>
    <s v="West Jordan"/>
    <x v="7"/>
    <n v="84084"/>
    <x v="1"/>
    <s v="OFF-BI-10001510"/>
    <x v="1"/>
    <x v="8"/>
    <s v="Deluxe Heavy-Duty Vinyl Round Ring Binder"/>
    <n v="91.68"/>
    <n v="5"/>
    <n v="0.2"/>
    <n v="28.65"/>
  </r>
  <r>
    <n v="3024"/>
    <x v="1501"/>
    <x v="3"/>
    <x v="701"/>
    <n v="41967"/>
    <s v="Standard Class"/>
    <s v="JB-16000"/>
    <s v="Joy Bell-"/>
    <x v="0"/>
    <s v="United States"/>
    <s v="Brownsville"/>
    <x v="5"/>
    <n v="78521"/>
    <x v="2"/>
    <s v="FUR-BO-10002202"/>
    <x v="0"/>
    <x v="0"/>
    <s v="Atlantic Metals Mobile 2-Shelf Bookcases, Custom Colors"/>
    <n v="327.73279999999994"/>
    <n v="2"/>
    <n v="0.32"/>
    <n v="-14.458800000000025"/>
  </r>
  <r>
    <n v="3025"/>
    <x v="1502"/>
    <x v="1"/>
    <x v="627"/>
    <n v="41226"/>
    <s v="Standard Class"/>
    <s v="AC-10450"/>
    <s v="Amy Cox"/>
    <x v="0"/>
    <s v="United States"/>
    <s v="New York City"/>
    <x v="15"/>
    <n v="10011"/>
    <x v="3"/>
    <s v="OFF-BI-10001922"/>
    <x v="1"/>
    <x v="8"/>
    <s v="Storex Dura Pro Binders"/>
    <n v="52.272000000000006"/>
    <n v="11"/>
    <n v="0.2"/>
    <n v="17.641799999999996"/>
  </r>
  <r>
    <n v="3026"/>
    <x v="1502"/>
    <x v="1"/>
    <x v="627"/>
    <n v="41226"/>
    <s v="Standard Class"/>
    <s v="AC-10450"/>
    <s v="Amy Cox"/>
    <x v="0"/>
    <s v="United States"/>
    <s v="New York City"/>
    <x v="15"/>
    <n v="10011"/>
    <x v="3"/>
    <s v="OFF-PA-10001667"/>
    <x v="1"/>
    <x v="10"/>
    <s v="Great White Multi-Use Recycled Paper (20Lb. and 84 Bright)"/>
    <n v="17.940000000000001"/>
    <n v="3"/>
    <n v="0"/>
    <n v="8.0730000000000004"/>
  </r>
  <r>
    <n v="3027"/>
    <x v="1503"/>
    <x v="3"/>
    <x v="300"/>
    <n v="41756"/>
    <s v="Standard Class"/>
    <s v="MO-17800"/>
    <s v="Meg O'Connel"/>
    <x v="2"/>
    <s v="United States"/>
    <s v="Philadelphia"/>
    <x v="9"/>
    <n v="19140"/>
    <x v="3"/>
    <s v="FUR-FU-10001488"/>
    <x v="0"/>
    <x v="5"/>
    <s v="Tenex 46&quot; x 60&quot; Computer Anti-Static Chairmat, Rectangular Shaped"/>
    <n v="254.35200000000003"/>
    <n v="3"/>
    <n v="0.2"/>
    <n v="0"/>
  </r>
  <r>
    <n v="3028"/>
    <x v="1504"/>
    <x v="2"/>
    <x v="829"/>
    <n v="40779"/>
    <s v="Same Day"/>
    <s v="RB-19645"/>
    <s v="Robert Barroso"/>
    <x v="1"/>
    <s v="United States"/>
    <s v="Billings"/>
    <x v="37"/>
    <n v="59102"/>
    <x v="1"/>
    <s v="OFF-BI-10002799"/>
    <x v="1"/>
    <x v="8"/>
    <s v="SlimView Poly Binder, 3/8&quot;"/>
    <n v="8.2880000000000003"/>
    <n v="2"/>
    <n v="0.2"/>
    <n v="2.6935999999999991"/>
  </r>
  <r>
    <n v="3029"/>
    <x v="1505"/>
    <x v="3"/>
    <x v="94"/>
    <n v="41995"/>
    <s v="Standard Class"/>
    <s v="AI-10855"/>
    <s v="Arianne Irving"/>
    <x v="0"/>
    <s v="United States"/>
    <s v="Chesapeake"/>
    <x v="17"/>
    <n v="23320"/>
    <x v="0"/>
    <s v="FUR-CH-10003846"/>
    <x v="0"/>
    <x v="1"/>
    <s v="Hon Valutask Swivel Chairs"/>
    <n v="504.90000000000003"/>
    <n v="5"/>
    <n v="0"/>
    <n v="80.78400000000002"/>
  </r>
  <r>
    <n v="3030"/>
    <x v="1506"/>
    <x v="0"/>
    <x v="830"/>
    <n v="41362"/>
    <s v="Standard Class"/>
    <s v="DR-12880"/>
    <s v="Dan Reichenbach"/>
    <x v="1"/>
    <s v="United States"/>
    <s v="Gresham"/>
    <x v="21"/>
    <n v="97030"/>
    <x v="1"/>
    <s v="TEC-PH-10003691"/>
    <x v="2"/>
    <x v="7"/>
    <s v="BlackBerry Q10"/>
    <n v="403.16800000000001"/>
    <n v="4"/>
    <n v="0.2"/>
    <n v="25.198000000000008"/>
  </r>
  <r>
    <n v="3031"/>
    <x v="1507"/>
    <x v="1"/>
    <x v="481"/>
    <n v="41179"/>
    <s v="Standard Class"/>
    <s v="DM-12955"/>
    <s v="Dario Medina"/>
    <x v="1"/>
    <s v="United States"/>
    <s v="Lincoln Park"/>
    <x v="12"/>
    <n v="48146"/>
    <x v="2"/>
    <s v="FUR-BO-10000468"/>
    <x v="0"/>
    <x v="0"/>
    <s v="O'Sullivan 2-Shelf Heavy-Duty Bookcases"/>
    <n v="194.32"/>
    <n v="4"/>
    <n v="0"/>
    <n v="31.091200000000015"/>
  </r>
  <r>
    <n v="3032"/>
    <x v="1507"/>
    <x v="1"/>
    <x v="481"/>
    <n v="41179"/>
    <s v="Standard Class"/>
    <s v="DM-12955"/>
    <s v="Dario Medina"/>
    <x v="1"/>
    <s v="United States"/>
    <s v="Lincoln Park"/>
    <x v="12"/>
    <n v="48146"/>
    <x v="2"/>
    <s v="OFF-AR-10001044"/>
    <x v="1"/>
    <x v="6"/>
    <s v="BOSTON Ranger #55 Pencil Sharpener, Black"/>
    <n v="25.99"/>
    <n v="1"/>
    <n v="0"/>
    <n v="7.5370999999999988"/>
  </r>
  <r>
    <n v="3033"/>
    <x v="1508"/>
    <x v="0"/>
    <x v="831"/>
    <n v="41605"/>
    <s v="Standard Class"/>
    <s v="JH-16180"/>
    <s v="Justin Hirsh"/>
    <x v="0"/>
    <s v="United States"/>
    <s v="Gresham"/>
    <x v="21"/>
    <n v="97030"/>
    <x v="1"/>
    <s v="FUR-CH-10003833"/>
    <x v="0"/>
    <x v="1"/>
    <s v="Novimex Fabric Task Chair"/>
    <n v="195.136"/>
    <n v="4"/>
    <n v="0.2"/>
    <n v="-12.196000000000005"/>
  </r>
  <r>
    <n v="3034"/>
    <x v="1509"/>
    <x v="3"/>
    <x v="118"/>
    <n v="41904"/>
    <s v="Standard Class"/>
    <s v="AB-10060"/>
    <s v="Adam Bellavance"/>
    <x v="2"/>
    <s v="United States"/>
    <s v="Philadelphia"/>
    <x v="9"/>
    <n v="19143"/>
    <x v="3"/>
    <s v="OFF-PA-10004355"/>
    <x v="1"/>
    <x v="10"/>
    <s v="Xerox 231"/>
    <n v="20.736000000000004"/>
    <n v="4"/>
    <n v="0.2"/>
    <n v="7.2576000000000001"/>
  </r>
  <r>
    <n v="3035"/>
    <x v="1510"/>
    <x v="1"/>
    <x v="832"/>
    <n v="41076"/>
    <s v="Standard Class"/>
    <s v="BD-11605"/>
    <s v="Brian Dahlen"/>
    <x v="0"/>
    <s v="United States"/>
    <s v="Monroe"/>
    <x v="28"/>
    <n v="71203"/>
    <x v="0"/>
    <s v="TEC-AC-10003038"/>
    <x v="2"/>
    <x v="11"/>
    <s v="Kingston Digital DataTraveler 16GB USB 2.0"/>
    <n v="53.699999999999996"/>
    <n v="6"/>
    <n v="0"/>
    <n v="10.202999999999994"/>
  </r>
  <r>
    <n v="3036"/>
    <x v="1510"/>
    <x v="1"/>
    <x v="832"/>
    <n v="41076"/>
    <s v="Standard Class"/>
    <s v="BD-11605"/>
    <s v="Brian Dahlen"/>
    <x v="0"/>
    <s v="United States"/>
    <s v="Monroe"/>
    <x v="28"/>
    <n v="71203"/>
    <x v="0"/>
    <s v="OFF-BI-10002799"/>
    <x v="1"/>
    <x v="8"/>
    <s v="SlimView Poly Binder, 3/8&quot;"/>
    <n v="36.26"/>
    <n v="7"/>
    <n v="0"/>
    <n v="16.679599999999997"/>
  </r>
  <r>
    <n v="3037"/>
    <x v="1510"/>
    <x v="1"/>
    <x v="832"/>
    <n v="41076"/>
    <s v="Standard Class"/>
    <s v="BD-11605"/>
    <s v="Brian Dahlen"/>
    <x v="0"/>
    <s v="United States"/>
    <s v="Monroe"/>
    <x v="28"/>
    <n v="71203"/>
    <x v="0"/>
    <s v="OFF-AR-10003582"/>
    <x v="1"/>
    <x v="6"/>
    <s v="Boston Electric Pencil Sharpener, Model 1818, Charcoal Black"/>
    <n v="56.3"/>
    <n v="2"/>
    <n v="0"/>
    <n v="15.764000000000003"/>
  </r>
  <r>
    <n v="3038"/>
    <x v="1510"/>
    <x v="1"/>
    <x v="832"/>
    <n v="41076"/>
    <s v="Standard Class"/>
    <s v="BD-11605"/>
    <s v="Brian Dahlen"/>
    <x v="0"/>
    <s v="United States"/>
    <s v="Monroe"/>
    <x v="28"/>
    <n v="71203"/>
    <x v="0"/>
    <s v="OFF-PA-10004451"/>
    <x v="1"/>
    <x v="10"/>
    <s v="Xerox 222"/>
    <n v="32.400000000000006"/>
    <n v="5"/>
    <n v="0"/>
    <n v="15.552000000000001"/>
  </r>
  <r>
    <n v="3039"/>
    <x v="1510"/>
    <x v="1"/>
    <x v="832"/>
    <n v="41076"/>
    <s v="Standard Class"/>
    <s v="BD-11605"/>
    <s v="Brian Dahlen"/>
    <x v="0"/>
    <s v="United States"/>
    <s v="Monroe"/>
    <x v="28"/>
    <n v="71203"/>
    <x v="0"/>
    <s v="FUR-FU-10004666"/>
    <x v="0"/>
    <x v="5"/>
    <s v="DAX Clear Channel Poster Frame"/>
    <n v="29.16"/>
    <n v="2"/>
    <n v="0"/>
    <n v="10.789200000000001"/>
  </r>
  <r>
    <n v="3040"/>
    <x v="1511"/>
    <x v="3"/>
    <x v="621"/>
    <n v="41921"/>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n v="41404"/>
    <s v="Standard Class"/>
    <s v="ZD-21925"/>
    <s v="Zuschuss Donatelli"/>
    <x v="0"/>
    <s v="United States"/>
    <s v="Chattanooga"/>
    <x v="18"/>
    <n v="37421"/>
    <x v="0"/>
    <s v="FUR-FU-10004270"/>
    <x v="0"/>
    <x v="5"/>
    <s v="Eldon Image Series Desk Accessories, Burgundy"/>
    <n v="16.72"/>
    <n v="5"/>
    <n v="0.2"/>
    <n v="3.3439999999999994"/>
  </r>
  <r>
    <n v="3042"/>
    <x v="1513"/>
    <x v="3"/>
    <x v="220"/>
    <n v="41895"/>
    <s v="Same Day"/>
    <s v="KF-16285"/>
    <s v="Karen Ferguson"/>
    <x v="2"/>
    <s v="United States"/>
    <s v="Long Beach"/>
    <x v="1"/>
    <n v="90805"/>
    <x v="1"/>
    <s v="OFF-PA-10003172"/>
    <x v="1"/>
    <x v="10"/>
    <s v="Xerox 1996"/>
    <n v="12.96"/>
    <n v="2"/>
    <n v="0"/>
    <n v="6.2208000000000006"/>
  </r>
  <r>
    <n v="3043"/>
    <x v="1513"/>
    <x v="3"/>
    <x v="220"/>
    <n v="41895"/>
    <s v="Same Day"/>
    <s v="KF-16285"/>
    <s v="Karen Ferguson"/>
    <x v="2"/>
    <s v="United States"/>
    <s v="Long Beach"/>
    <x v="1"/>
    <n v="90805"/>
    <x v="1"/>
    <s v="OFF-EN-10002312"/>
    <x v="1"/>
    <x v="12"/>
    <s v="#10 Self-Seal White Envelopes"/>
    <n v="22.18"/>
    <n v="2"/>
    <n v="0"/>
    <n v="10.8682"/>
  </r>
  <r>
    <n v="3044"/>
    <x v="1513"/>
    <x v="3"/>
    <x v="220"/>
    <n v="41895"/>
    <s v="Same Day"/>
    <s v="KF-16285"/>
    <s v="Karen Ferguson"/>
    <x v="2"/>
    <s v="United States"/>
    <s v="Long Beach"/>
    <x v="1"/>
    <n v="90805"/>
    <x v="1"/>
    <s v="FUR-CH-10002320"/>
    <x v="0"/>
    <x v="1"/>
    <s v="Hon Pagoda Stacking Chairs"/>
    <n v="2054.2720000000004"/>
    <n v="8"/>
    <n v="0.2"/>
    <n v="256.78399999999976"/>
  </r>
  <r>
    <n v="3045"/>
    <x v="1514"/>
    <x v="1"/>
    <x v="28"/>
    <n v="41031"/>
    <s v="Second Class"/>
    <s v="BP-11230"/>
    <s v="Benjamin Patterson"/>
    <x v="0"/>
    <s v="United States"/>
    <s v="Troy"/>
    <x v="24"/>
    <n v="45373"/>
    <x v="3"/>
    <s v="TEC-PH-10001530"/>
    <x v="2"/>
    <x v="7"/>
    <s v="Cisco Unified IP Phone 7945G VoIP phone"/>
    <n v="1022.97"/>
    <n v="5"/>
    <n v="0.4"/>
    <n v="-255.74250000000001"/>
  </r>
  <r>
    <n v="3046"/>
    <x v="1515"/>
    <x v="3"/>
    <x v="44"/>
    <n v="41954"/>
    <s v="Second Class"/>
    <s v="CC-12430"/>
    <s v="Chuck Clark"/>
    <x v="2"/>
    <s v="United States"/>
    <s v="Minneapolis"/>
    <x v="11"/>
    <n v="55407"/>
    <x v="2"/>
    <s v="OFF-AR-10001216"/>
    <x v="1"/>
    <x v="6"/>
    <s v="Newell 339"/>
    <n v="13.899999999999999"/>
    <n v="5"/>
    <n v="0"/>
    <n v="3.6139999999999994"/>
  </r>
  <r>
    <n v="3047"/>
    <x v="1515"/>
    <x v="3"/>
    <x v="44"/>
    <n v="41954"/>
    <s v="Second Class"/>
    <s v="CC-12430"/>
    <s v="Chuck Clark"/>
    <x v="2"/>
    <s v="United States"/>
    <s v="Minneapolis"/>
    <x v="11"/>
    <n v="55407"/>
    <x v="2"/>
    <s v="OFF-PA-10003127"/>
    <x v="1"/>
    <x v="10"/>
    <s v="Staples"/>
    <n v="26.38"/>
    <n v="1"/>
    <n v="0"/>
    <n v="12.134799999999998"/>
  </r>
  <r>
    <n v="3048"/>
    <x v="1516"/>
    <x v="2"/>
    <x v="587"/>
    <n v="40820"/>
    <s v="Standard Class"/>
    <s v="DB-13615"/>
    <s v="Doug Bickford"/>
    <x v="0"/>
    <s v="United States"/>
    <s v="Seattle"/>
    <x v="4"/>
    <n v="98105"/>
    <x v="1"/>
    <s v="OFF-BI-10003910"/>
    <x v="1"/>
    <x v="8"/>
    <s v="DXL Angle-View Binders with Locking Rings by Samsill"/>
    <n v="43.176000000000002"/>
    <n v="7"/>
    <n v="0.2"/>
    <n v="13.4925"/>
  </r>
  <r>
    <n v="3049"/>
    <x v="1517"/>
    <x v="3"/>
    <x v="459"/>
    <n v="41734"/>
    <s v="First Class"/>
    <s v="TC-21475"/>
    <s v="Tony Chapman"/>
    <x v="2"/>
    <s v="United States"/>
    <s v="Columbus"/>
    <x v="32"/>
    <n v="31907"/>
    <x v="0"/>
    <s v="FUR-TA-10004534"/>
    <x v="0"/>
    <x v="3"/>
    <s v="Bevis 44 x 96 Conference Tables"/>
    <n v="411.8"/>
    <n v="2"/>
    <n v="0"/>
    <n v="70.005999999999972"/>
  </r>
  <r>
    <n v="3050"/>
    <x v="1517"/>
    <x v="3"/>
    <x v="459"/>
    <n v="41734"/>
    <s v="First Class"/>
    <s v="TC-21475"/>
    <s v="Tony Chapman"/>
    <x v="2"/>
    <s v="United States"/>
    <s v="Columbus"/>
    <x v="32"/>
    <n v="31907"/>
    <x v="0"/>
    <s v="TEC-AC-10000892"/>
    <x v="2"/>
    <x v="11"/>
    <s v="NETGEAR N750 Dual Band Wi-Fi Gigabit Router"/>
    <n v="360"/>
    <n v="4"/>
    <n v="0"/>
    <n v="129.6"/>
  </r>
  <r>
    <n v="3051"/>
    <x v="1518"/>
    <x v="3"/>
    <x v="833"/>
    <n v="41924"/>
    <s v="Standard Class"/>
    <s v="NZ-18565"/>
    <s v="Nick Zandusky"/>
    <x v="2"/>
    <s v="United States"/>
    <s v="Meridian"/>
    <x v="45"/>
    <n v="83642"/>
    <x v="1"/>
    <s v="FUR-FU-10003247"/>
    <x v="0"/>
    <x v="5"/>
    <s v="36X48 HARDFLOOR CHAIRMAT"/>
    <n v="41.96"/>
    <n v="2"/>
    <n v="0"/>
    <n v="2.9371999999999971"/>
  </r>
  <r>
    <n v="3052"/>
    <x v="1518"/>
    <x v="3"/>
    <x v="833"/>
    <n v="41924"/>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n v="41924"/>
    <s v="Standard Class"/>
    <s v="NZ-18565"/>
    <s v="Nick Zandusky"/>
    <x v="2"/>
    <s v="United States"/>
    <s v="Meridian"/>
    <x v="45"/>
    <n v="83642"/>
    <x v="1"/>
    <s v="OFF-PA-10001295"/>
    <x v="1"/>
    <x v="10"/>
    <s v="Computer Printout Paper with Letter-Trim Perforations"/>
    <n v="37.94"/>
    <n v="2"/>
    <n v="0"/>
    <n v="18.211199999999998"/>
  </r>
  <r>
    <n v="3054"/>
    <x v="1519"/>
    <x v="0"/>
    <x v="526"/>
    <n v="41379"/>
    <s v="Second Class"/>
    <s v="SW-20350"/>
    <s v="Sean Wendt"/>
    <x v="2"/>
    <s v="United States"/>
    <s v="Detroit"/>
    <x v="12"/>
    <n v="48227"/>
    <x v="2"/>
    <s v="TEC-PH-10002555"/>
    <x v="2"/>
    <x v="7"/>
    <s v="Nortel Meridian M5316 Digital phone"/>
    <n v="517.9"/>
    <n v="2"/>
    <n v="0"/>
    <n v="134.654"/>
  </r>
  <r>
    <n v="3055"/>
    <x v="1519"/>
    <x v="0"/>
    <x v="526"/>
    <n v="41379"/>
    <s v="Second Class"/>
    <s v="SW-20350"/>
    <s v="Sean Wendt"/>
    <x v="2"/>
    <s v="United States"/>
    <s v="Detroit"/>
    <x v="12"/>
    <n v="48227"/>
    <x v="2"/>
    <s v="OFF-BI-10000831"/>
    <x v="1"/>
    <x v="8"/>
    <s v="Storex Flexible Poly Binders with Double Pockets"/>
    <n v="5.28"/>
    <n v="2"/>
    <n v="0"/>
    <n v="2.4287999999999998"/>
  </r>
  <r>
    <n v="3056"/>
    <x v="1520"/>
    <x v="1"/>
    <x v="834"/>
    <n v="41153"/>
    <s v="Standard Class"/>
    <s v="TS-21370"/>
    <s v="Todd Sumrall"/>
    <x v="1"/>
    <s v="United States"/>
    <s v="Chicago"/>
    <x v="10"/>
    <n v="60623"/>
    <x v="2"/>
    <s v="TEC-CO-10001046"/>
    <x v="2"/>
    <x v="16"/>
    <s v="Canon Imageclass D680 Copier / Fax"/>
    <n v="2799.9600000000005"/>
    <n v="5"/>
    <n v="0.2"/>
    <n v="874.98749999999984"/>
  </r>
  <r>
    <n v="3057"/>
    <x v="1521"/>
    <x v="3"/>
    <x v="15"/>
    <n v="41937"/>
    <s v="Second Class"/>
    <s v="HH-15010"/>
    <s v="Hilary Holden"/>
    <x v="1"/>
    <s v="United States"/>
    <s v="San Francisco"/>
    <x v="1"/>
    <n v="94110"/>
    <x v="1"/>
    <s v="OFF-EN-10002973"/>
    <x v="1"/>
    <x v="12"/>
    <s v="Ampad #10 Peel &amp; Seel Holiday Envelopes"/>
    <n v="8.9600000000000009"/>
    <n v="2"/>
    <n v="0"/>
    <n v="4.3008000000000006"/>
  </r>
  <r>
    <n v="3058"/>
    <x v="1521"/>
    <x v="3"/>
    <x v="15"/>
    <n v="41937"/>
    <s v="Second Class"/>
    <s v="HH-15010"/>
    <s v="Hilary Holden"/>
    <x v="1"/>
    <s v="United States"/>
    <s v="San Francisco"/>
    <x v="1"/>
    <n v="94110"/>
    <x v="1"/>
    <s v="OFF-LA-10001641"/>
    <x v="1"/>
    <x v="2"/>
    <s v="Avery 518"/>
    <n v="31.5"/>
    <n v="10"/>
    <n v="0"/>
    <n v="15.120000000000001"/>
  </r>
  <r>
    <n v="3059"/>
    <x v="1521"/>
    <x v="3"/>
    <x v="15"/>
    <n v="41937"/>
    <s v="Second Class"/>
    <s v="HH-15010"/>
    <s v="Hilary Holden"/>
    <x v="1"/>
    <s v="United States"/>
    <s v="San Francisco"/>
    <x v="1"/>
    <n v="94110"/>
    <x v="1"/>
    <s v="FUR-FU-10003878"/>
    <x v="0"/>
    <x v="5"/>
    <s v="Linden 10&quot; Round Wall Clock, Black"/>
    <n v="30.56"/>
    <n v="2"/>
    <n v="0"/>
    <n v="10.3904"/>
  </r>
  <r>
    <n v="3060"/>
    <x v="1521"/>
    <x v="3"/>
    <x v="15"/>
    <n v="41937"/>
    <s v="Second Class"/>
    <s v="HH-15010"/>
    <s v="Hilary Holden"/>
    <x v="1"/>
    <s v="United States"/>
    <s v="San Francisco"/>
    <x v="1"/>
    <n v="94110"/>
    <x v="1"/>
    <s v="FUR-TA-10003837"/>
    <x v="0"/>
    <x v="3"/>
    <s v="Anderson Hickey Conga Table Tops &amp; Accessories"/>
    <n v="24.368000000000002"/>
    <n v="2"/>
    <n v="0.2"/>
    <n v="-3.3506000000000018"/>
  </r>
  <r>
    <n v="3061"/>
    <x v="1522"/>
    <x v="0"/>
    <x v="77"/>
    <n v="41591"/>
    <s v="Standard Class"/>
    <s v="DM-13345"/>
    <s v="Denise Monton"/>
    <x v="1"/>
    <s v="United States"/>
    <s v="Newark"/>
    <x v="24"/>
    <n v="43055"/>
    <x v="3"/>
    <s v="TEC-AC-10002800"/>
    <x v="2"/>
    <x v="11"/>
    <s v="Plantronics Audio 478 Stereo USB Headset"/>
    <n v="119.97600000000001"/>
    <n v="3"/>
    <n v="0.2"/>
    <n v="22.495499999999989"/>
  </r>
  <r>
    <n v="3062"/>
    <x v="1523"/>
    <x v="3"/>
    <x v="448"/>
    <n v="41706"/>
    <s v="Standard Class"/>
    <s v="RE-19450"/>
    <s v="Richard Eichhorn"/>
    <x v="0"/>
    <s v="United States"/>
    <s v="Dallas"/>
    <x v="5"/>
    <n v="75081"/>
    <x v="2"/>
    <s v="OFF-PA-10001307"/>
    <x v="1"/>
    <x v="10"/>
    <s v="Important Message Pads, 50 4-1/4 x 5-1/2 Forms per Pad"/>
    <n v="26.880000000000003"/>
    <n v="8"/>
    <n v="0.2"/>
    <n v="9.743999999999998"/>
  </r>
  <r>
    <n v="3063"/>
    <x v="1524"/>
    <x v="1"/>
    <x v="154"/>
    <n v="41242"/>
    <s v="First Class"/>
    <s v="JD-16150"/>
    <s v="Justin Deggeller"/>
    <x v="1"/>
    <s v="United States"/>
    <s v="Newark"/>
    <x v="13"/>
    <n v="19711"/>
    <x v="3"/>
    <s v="TEC-PH-10002350"/>
    <x v="2"/>
    <x v="7"/>
    <s v="Apple EarPods with Remote and Mic"/>
    <n v="83.97"/>
    <n v="3"/>
    <n v="0"/>
    <n v="23.511599999999998"/>
  </r>
  <r>
    <n v="3064"/>
    <x v="1524"/>
    <x v="1"/>
    <x v="154"/>
    <n v="41242"/>
    <s v="First Class"/>
    <s v="JD-16150"/>
    <s v="Justin Deggeller"/>
    <x v="1"/>
    <s v="United States"/>
    <s v="Newark"/>
    <x v="13"/>
    <n v="19711"/>
    <x v="3"/>
    <s v="TEC-AC-10000397"/>
    <x v="2"/>
    <x v="11"/>
    <s v="Perixx PERIBOARD-512B, Ergonomic Split Keyboard"/>
    <n v="104.97"/>
    <n v="3"/>
    <n v="0"/>
    <n v="7.3479000000000028"/>
  </r>
  <r>
    <n v="3065"/>
    <x v="1525"/>
    <x v="3"/>
    <x v="677"/>
    <n v="41717"/>
    <s v="Second Class"/>
    <s v="BF-11215"/>
    <s v="Benjamin Farhat"/>
    <x v="2"/>
    <s v="United States"/>
    <s v="Albuquerque"/>
    <x v="27"/>
    <n v="87105"/>
    <x v="1"/>
    <s v="OFF-ST-10000615"/>
    <x v="1"/>
    <x v="4"/>
    <s v="SimpliFile Personal File, Black Granite, 15w x 6-15/16d x 11-1/4h"/>
    <n v="90.8"/>
    <n v="8"/>
    <n v="0"/>
    <n v="25.424000000000007"/>
  </r>
  <r>
    <n v="3066"/>
    <x v="1525"/>
    <x v="3"/>
    <x v="677"/>
    <n v="41717"/>
    <s v="Second Class"/>
    <s v="BF-11215"/>
    <s v="Benjamin Farhat"/>
    <x v="2"/>
    <s v="United States"/>
    <s v="Albuquerque"/>
    <x v="27"/>
    <n v="87105"/>
    <x v="1"/>
    <s v="TEC-PH-10004531"/>
    <x v="2"/>
    <x v="7"/>
    <s v="OtterBox Commuter Series Case - iPhone 5 &amp; 5s"/>
    <n v="140.73599999999999"/>
    <n v="8"/>
    <n v="0.2"/>
    <n v="49.257599999999996"/>
  </r>
  <r>
    <n v="3067"/>
    <x v="1525"/>
    <x v="3"/>
    <x v="677"/>
    <n v="41717"/>
    <s v="Second Class"/>
    <s v="BF-11215"/>
    <s v="Benjamin Farhat"/>
    <x v="2"/>
    <s v="United States"/>
    <s v="Albuquerque"/>
    <x v="27"/>
    <n v="87105"/>
    <x v="1"/>
    <s v="TEC-AC-10004001"/>
    <x v="2"/>
    <x v="11"/>
    <s v="Logitech Wireless Headset H600 Over-The-Head Design"/>
    <n v="214.95000000000002"/>
    <n v="5"/>
    <n v="0"/>
    <n v="88.129500000000007"/>
  </r>
  <r>
    <n v="3068"/>
    <x v="1525"/>
    <x v="3"/>
    <x v="677"/>
    <n v="41717"/>
    <s v="Second Class"/>
    <s v="BF-11215"/>
    <s v="Benjamin Farhat"/>
    <x v="2"/>
    <s v="United States"/>
    <s v="Albuquerque"/>
    <x v="27"/>
    <n v="87105"/>
    <x v="1"/>
    <s v="OFF-PA-10001534"/>
    <x v="1"/>
    <x v="10"/>
    <s v="Xerox 230"/>
    <n v="45.36"/>
    <n v="7"/>
    <n v="0"/>
    <n v="21.772800000000004"/>
  </r>
  <r>
    <n v="3069"/>
    <x v="1525"/>
    <x v="3"/>
    <x v="677"/>
    <n v="41717"/>
    <s v="Second Class"/>
    <s v="BF-11215"/>
    <s v="Benjamin Farhat"/>
    <x v="2"/>
    <s v="United States"/>
    <s v="Albuquerque"/>
    <x v="27"/>
    <n v="87105"/>
    <x v="1"/>
    <s v="OFF-PA-10001815"/>
    <x v="1"/>
    <x v="10"/>
    <s v="Xerox 1885"/>
    <n v="288.24"/>
    <n v="6"/>
    <n v="0"/>
    <n v="138.35519999999997"/>
  </r>
  <r>
    <n v="3070"/>
    <x v="1526"/>
    <x v="3"/>
    <x v="329"/>
    <n v="4197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n v="40869"/>
    <s v="Standard Class"/>
    <s v="YC-21895"/>
    <s v="Yoseph Carroll"/>
    <x v="1"/>
    <s v="United States"/>
    <s v="Newark"/>
    <x v="13"/>
    <n v="19711"/>
    <x v="3"/>
    <s v="OFF-ST-10002011"/>
    <x v="1"/>
    <x v="4"/>
    <s v="Smead Adjustable Mobile File Trolley with Lockable Top"/>
    <n v="2934.33"/>
    <n v="7"/>
    <n v="0"/>
    <n v="792.26910000000021"/>
  </r>
  <r>
    <n v="3072"/>
    <x v="1527"/>
    <x v="2"/>
    <x v="664"/>
    <n v="40869"/>
    <s v="Standard Class"/>
    <s v="YC-21895"/>
    <s v="Yoseph Carroll"/>
    <x v="1"/>
    <s v="United States"/>
    <s v="Newark"/>
    <x v="13"/>
    <n v="19711"/>
    <x v="3"/>
    <s v="FUR-FU-10002379"/>
    <x v="0"/>
    <x v="5"/>
    <s v="Eldon Econocleat Chair Mats for Low Pile Carpets"/>
    <n v="124.41"/>
    <n v="3"/>
    <n v="0"/>
    <n v="14.929199999999994"/>
  </r>
  <r>
    <n v="3073"/>
    <x v="1527"/>
    <x v="2"/>
    <x v="664"/>
    <n v="40869"/>
    <s v="Standard Class"/>
    <s v="YC-21895"/>
    <s v="Yoseph Carroll"/>
    <x v="1"/>
    <s v="United States"/>
    <s v="Newark"/>
    <x v="13"/>
    <n v="19711"/>
    <x v="3"/>
    <s v="OFF-AR-10003752"/>
    <x v="1"/>
    <x v="6"/>
    <s v="Deluxe Chalkboard Eraser Cleaner"/>
    <n v="57.75"/>
    <n v="5"/>
    <n v="0"/>
    <n v="26.564999999999998"/>
  </r>
  <r>
    <n v="3074"/>
    <x v="1528"/>
    <x v="0"/>
    <x v="835"/>
    <n v="41279"/>
    <s v="First Class"/>
    <s v="LR-16915"/>
    <s v="Lena Radford"/>
    <x v="0"/>
    <s v="United States"/>
    <s v="Los Angeles"/>
    <x v="1"/>
    <n v="90045"/>
    <x v="1"/>
    <s v="OFF-ST-10003692"/>
    <x v="1"/>
    <x v="4"/>
    <s v="Recycled Steel Personal File for Hanging File Folders"/>
    <n v="114.46"/>
    <n v="2"/>
    <n v="0"/>
    <n v="28.614999999999995"/>
  </r>
  <r>
    <n v="3075"/>
    <x v="1529"/>
    <x v="1"/>
    <x v="292"/>
    <n v="4119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n v="40748"/>
    <s v="Standard Class"/>
    <s v="KM-16375"/>
    <s v="Katherine Murray"/>
    <x v="2"/>
    <s v="United States"/>
    <s v="Dallas"/>
    <x v="5"/>
    <n v="75217"/>
    <x v="2"/>
    <s v="OFF-ST-10003306"/>
    <x v="1"/>
    <x v="4"/>
    <s v="Letter Size Cart"/>
    <n v="342.86400000000003"/>
    <n v="3"/>
    <n v="0.2"/>
    <n v="38.572199999999953"/>
  </r>
  <r>
    <n v="3077"/>
    <x v="1530"/>
    <x v="2"/>
    <x v="836"/>
    <n v="40748"/>
    <s v="Standard Class"/>
    <s v="KM-16375"/>
    <s v="Katherine Murray"/>
    <x v="2"/>
    <s v="United States"/>
    <s v="Dallas"/>
    <x v="5"/>
    <n v="75217"/>
    <x v="2"/>
    <s v="FUR-FU-10003724"/>
    <x v="0"/>
    <x v="5"/>
    <s v="Westinghouse Clip-On Gooseneck Lamps"/>
    <n v="16.739999999999998"/>
    <n v="5"/>
    <n v="0.6"/>
    <n v="-14.228999999999997"/>
  </r>
  <r>
    <n v="3078"/>
    <x v="1530"/>
    <x v="2"/>
    <x v="836"/>
    <n v="40748"/>
    <s v="Standard Class"/>
    <s v="KM-16375"/>
    <s v="Katherine Murray"/>
    <x v="2"/>
    <s v="United States"/>
    <s v="Dallas"/>
    <x v="5"/>
    <n v="75217"/>
    <x v="2"/>
    <s v="FUR-CH-10002024"/>
    <x v="0"/>
    <x v="1"/>
    <s v="HON 5400 Series Task Chairs for Big and Tall"/>
    <n v="981.37199999999996"/>
    <n v="2"/>
    <n v="0.3"/>
    <n v="-140.19599999999997"/>
  </r>
  <r>
    <n v="3079"/>
    <x v="1531"/>
    <x v="2"/>
    <x v="371"/>
    <n v="40688"/>
    <s v="Standard Class"/>
    <s v="BT-11530"/>
    <s v="Bradley Talbott"/>
    <x v="2"/>
    <s v="United States"/>
    <s v="San Diego"/>
    <x v="1"/>
    <n v="92037"/>
    <x v="1"/>
    <s v="OFF-AR-10003514"/>
    <x v="1"/>
    <x v="6"/>
    <s v="4009 Highlighters by Sanford"/>
    <n v="31.84"/>
    <n v="8"/>
    <n v="0"/>
    <n v="10.507199999999997"/>
  </r>
  <r>
    <n v="3080"/>
    <x v="1532"/>
    <x v="3"/>
    <x v="507"/>
    <n v="41888"/>
    <s v="First Class"/>
    <s v="KB-16405"/>
    <s v="Katrina Bavinger"/>
    <x v="2"/>
    <s v="United States"/>
    <s v="Apple Valley"/>
    <x v="1"/>
    <n v="92307"/>
    <x v="1"/>
    <s v="OFF-PA-10001800"/>
    <x v="1"/>
    <x v="10"/>
    <s v="Xerox 220"/>
    <n v="12.96"/>
    <n v="2"/>
    <n v="0"/>
    <n v="6.2208000000000006"/>
  </r>
  <r>
    <n v="3081"/>
    <x v="1532"/>
    <x v="3"/>
    <x v="507"/>
    <n v="41888"/>
    <s v="First Class"/>
    <s v="KB-16405"/>
    <s v="Katrina Bavinger"/>
    <x v="2"/>
    <s v="United States"/>
    <s v="Apple Valley"/>
    <x v="1"/>
    <n v="92307"/>
    <x v="1"/>
    <s v="TEC-PH-10003589"/>
    <x v="2"/>
    <x v="7"/>
    <s v="invisibleSHIELD by ZAGG Smudge-Free Screen Protector"/>
    <n v="43.176000000000002"/>
    <n v="3"/>
    <n v="0.2"/>
    <n v="15.111599999999999"/>
  </r>
  <r>
    <n v="3082"/>
    <x v="1533"/>
    <x v="3"/>
    <x v="837"/>
    <n v="41793"/>
    <s v="Standard Class"/>
    <s v="DW-13480"/>
    <s v="Dianna Wilson"/>
    <x v="2"/>
    <s v="United States"/>
    <s v="Louisville"/>
    <x v="0"/>
    <n v="40214"/>
    <x v="0"/>
    <s v="OFF-BI-10003364"/>
    <x v="1"/>
    <x v="8"/>
    <s v="Binding Machine Supplies"/>
    <n v="58.34"/>
    <n v="2"/>
    <n v="0"/>
    <n v="28.0032"/>
  </r>
  <r>
    <n v="3083"/>
    <x v="1533"/>
    <x v="3"/>
    <x v="837"/>
    <n v="41793"/>
    <s v="Standard Class"/>
    <s v="DW-13480"/>
    <s v="Dianna Wilson"/>
    <x v="2"/>
    <s v="United States"/>
    <s v="Louisville"/>
    <x v="0"/>
    <n v="40214"/>
    <x v="0"/>
    <s v="TEC-PH-10002834"/>
    <x v="2"/>
    <x v="7"/>
    <s v="Google Nexus 5"/>
    <n v="539.97"/>
    <n v="3"/>
    <n v="0"/>
    <n v="134.99250000000001"/>
  </r>
  <r>
    <n v="3084"/>
    <x v="1534"/>
    <x v="2"/>
    <x v="838"/>
    <n v="40578"/>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n v="41685"/>
    <s v="Standard Class"/>
    <s v="TP-21415"/>
    <s v="Tom Prescott"/>
    <x v="0"/>
    <s v="United States"/>
    <s v="Houston"/>
    <x v="5"/>
    <n v="77070"/>
    <x v="2"/>
    <s v="OFF-BI-10004584"/>
    <x v="1"/>
    <x v="8"/>
    <s v="GBC ProClick 150 Presentation Binding System"/>
    <n v="252.78399999999996"/>
    <n v="4"/>
    <n v="0.8"/>
    <n v="-417.09360000000004"/>
  </r>
  <r>
    <n v="3086"/>
    <x v="1535"/>
    <x v="3"/>
    <x v="839"/>
    <n v="41685"/>
    <s v="Standard Class"/>
    <s v="TP-21415"/>
    <s v="Tom Prescott"/>
    <x v="0"/>
    <s v="United States"/>
    <s v="Houston"/>
    <x v="5"/>
    <n v="77070"/>
    <x v="2"/>
    <s v="TEC-AC-10002402"/>
    <x v="2"/>
    <x v="11"/>
    <s v="Razer Kraken PRO Over Ear PC and Music Headset"/>
    <n v="127.98399999999999"/>
    <n v="2"/>
    <n v="0.2"/>
    <n v="15.997999999999987"/>
  </r>
  <r>
    <n v="3087"/>
    <x v="1535"/>
    <x v="3"/>
    <x v="839"/>
    <n v="41685"/>
    <s v="Standard Class"/>
    <s v="TP-21415"/>
    <s v="Tom Prescott"/>
    <x v="0"/>
    <s v="United States"/>
    <s v="Houston"/>
    <x v="5"/>
    <n v="77070"/>
    <x v="2"/>
    <s v="FUR-FU-10000550"/>
    <x v="0"/>
    <x v="5"/>
    <s v="Stacking Trays by OIC"/>
    <n v="3.9840000000000004"/>
    <n v="2"/>
    <n v="0.6"/>
    <n v="-2.6892000000000005"/>
  </r>
  <r>
    <n v="3088"/>
    <x v="1535"/>
    <x v="3"/>
    <x v="839"/>
    <n v="41685"/>
    <s v="Standard Class"/>
    <s v="TP-21415"/>
    <s v="Tom Prescott"/>
    <x v="0"/>
    <s v="United States"/>
    <s v="Houston"/>
    <x v="5"/>
    <n v="77070"/>
    <x v="2"/>
    <s v="OFF-AP-10000055"/>
    <x v="1"/>
    <x v="9"/>
    <s v="Belkin F9S820V06 8 Outlet Surge"/>
    <n v="12.991999999999996"/>
    <n v="2"/>
    <n v="0.8"/>
    <n v="-32.480000000000004"/>
  </r>
  <r>
    <n v="3089"/>
    <x v="1536"/>
    <x v="3"/>
    <x v="185"/>
    <n v="41732"/>
    <s v="Second Class"/>
    <s v="DB-12910"/>
    <s v="Daniel Byrd"/>
    <x v="2"/>
    <s v="United States"/>
    <s v="Henderson"/>
    <x v="0"/>
    <n v="42420"/>
    <x v="0"/>
    <s v="FUR-FU-10001591"/>
    <x v="0"/>
    <x v="5"/>
    <s v="Advantus Panel Wall Certificate Holder - 8.5x11"/>
    <n v="61"/>
    <n v="5"/>
    <n v="0"/>
    <n v="25.620000000000005"/>
  </r>
  <r>
    <n v="3090"/>
    <x v="1536"/>
    <x v="3"/>
    <x v="185"/>
    <n v="41732"/>
    <s v="Second Class"/>
    <s v="DB-12910"/>
    <s v="Daniel Byrd"/>
    <x v="2"/>
    <s v="United States"/>
    <s v="Henderson"/>
    <x v="0"/>
    <n v="42420"/>
    <x v="0"/>
    <s v="TEC-PH-10000526"/>
    <x v="2"/>
    <x v="7"/>
    <s v="Vtech CS6719"/>
    <n v="671.93"/>
    <n v="7"/>
    <n v="0"/>
    <n v="188.1404"/>
  </r>
  <r>
    <n v="3091"/>
    <x v="1537"/>
    <x v="0"/>
    <x v="840"/>
    <n v="41342"/>
    <s v="Standard Class"/>
    <s v="BH-11710"/>
    <s v="Brosina Hoffman"/>
    <x v="0"/>
    <s v="United States"/>
    <s v="Newark"/>
    <x v="13"/>
    <n v="19711"/>
    <x v="3"/>
    <s v="OFF-BI-10001071"/>
    <x v="1"/>
    <x v="8"/>
    <s v="GBC ProClick Punch Binding System"/>
    <n v="447.85999999999996"/>
    <n v="7"/>
    <n v="0"/>
    <n v="219.45140000000001"/>
  </r>
  <r>
    <n v="3092"/>
    <x v="1537"/>
    <x v="0"/>
    <x v="840"/>
    <n v="41342"/>
    <s v="Standard Class"/>
    <s v="BH-11710"/>
    <s v="Brosina Hoffman"/>
    <x v="0"/>
    <s v="United States"/>
    <s v="Newark"/>
    <x v="13"/>
    <n v="19711"/>
    <x v="3"/>
    <s v="TEC-PH-10001557"/>
    <x v="2"/>
    <x v="7"/>
    <s v="Pyle PMP37LED"/>
    <n v="479.95"/>
    <n v="5"/>
    <n v="0"/>
    <n v="129.5865"/>
  </r>
  <r>
    <n v="3093"/>
    <x v="1537"/>
    <x v="0"/>
    <x v="840"/>
    <n v="41342"/>
    <s v="Standard Class"/>
    <s v="BH-11710"/>
    <s v="Brosina Hoffman"/>
    <x v="0"/>
    <s v="United States"/>
    <s v="Newark"/>
    <x v="13"/>
    <n v="19711"/>
    <x v="3"/>
    <s v="OFF-PA-10001977"/>
    <x v="1"/>
    <x v="10"/>
    <s v="Xerox 194"/>
    <n v="166.44"/>
    <n v="3"/>
    <n v="0"/>
    <n v="79.891199999999998"/>
  </r>
  <r>
    <n v="3094"/>
    <x v="1538"/>
    <x v="1"/>
    <x v="841"/>
    <n v="41144"/>
    <s v="Same Day"/>
    <s v="TD-20995"/>
    <s v="Tamara Dahlen"/>
    <x v="0"/>
    <s v="United States"/>
    <s v="Bolingbrook"/>
    <x v="10"/>
    <n v="60440"/>
    <x v="2"/>
    <s v="OFF-SU-10004231"/>
    <x v="1"/>
    <x v="14"/>
    <s v="Acme Tagit Stainless Steel Antibacterial Scissors"/>
    <n v="31.680000000000003"/>
    <n v="4"/>
    <n v="0.2"/>
    <n v="2.7719999999999994"/>
  </r>
  <r>
    <n v="3095"/>
    <x v="1538"/>
    <x v="1"/>
    <x v="841"/>
    <n v="41144"/>
    <s v="Same Day"/>
    <s v="TD-20995"/>
    <s v="Tamara Dahlen"/>
    <x v="0"/>
    <s v="United States"/>
    <s v="Bolingbrook"/>
    <x v="10"/>
    <n v="60440"/>
    <x v="2"/>
    <s v="OFF-PA-10000809"/>
    <x v="1"/>
    <x v="10"/>
    <s v="Xerox 206"/>
    <n v="10.368000000000002"/>
    <n v="2"/>
    <n v="0.2"/>
    <n v="3.6288"/>
  </r>
  <r>
    <n v="3096"/>
    <x v="1538"/>
    <x v="1"/>
    <x v="841"/>
    <n v="41144"/>
    <s v="Same Day"/>
    <s v="TD-20995"/>
    <s v="Tamara Dahlen"/>
    <x v="0"/>
    <s v="United States"/>
    <s v="Bolingbrook"/>
    <x v="10"/>
    <n v="60440"/>
    <x v="2"/>
    <s v="OFF-FA-10003021"/>
    <x v="1"/>
    <x v="13"/>
    <s v="Staples"/>
    <n v="12.032"/>
    <n v="8"/>
    <n v="0.2"/>
    <n v="2.2559999999999993"/>
  </r>
  <r>
    <n v="3097"/>
    <x v="1538"/>
    <x v="1"/>
    <x v="841"/>
    <n v="41144"/>
    <s v="Same Day"/>
    <s v="TD-20995"/>
    <s v="Tamara Dahlen"/>
    <x v="0"/>
    <s v="United States"/>
    <s v="Bolingbrook"/>
    <x v="10"/>
    <n v="60440"/>
    <x v="2"/>
    <s v="OFF-AP-10000696"/>
    <x v="1"/>
    <x v="9"/>
    <s v="Holmes Odor Grabber"/>
    <n v="5.7679999999999989"/>
    <n v="2"/>
    <n v="0.8"/>
    <n v="-13.554800000000004"/>
  </r>
  <r>
    <n v="3098"/>
    <x v="1539"/>
    <x v="3"/>
    <x v="842"/>
    <n v="41761"/>
    <s v="Standard Class"/>
    <s v="CV-12805"/>
    <s v="Cynthia Voltz"/>
    <x v="1"/>
    <s v="United States"/>
    <s v="Fort Worth"/>
    <x v="5"/>
    <n v="76106"/>
    <x v="2"/>
    <s v="OFF-LA-10001158"/>
    <x v="1"/>
    <x v="2"/>
    <s v="Avery Address/Shipping Labels for Typewriters, 4&quot; x 2&quot;"/>
    <n v="33.119999999999997"/>
    <n v="4"/>
    <n v="0.2"/>
    <n v="11.592000000000001"/>
  </r>
  <r>
    <n v="3099"/>
    <x v="1539"/>
    <x v="3"/>
    <x v="842"/>
    <n v="41761"/>
    <s v="Standard Class"/>
    <s v="CV-12805"/>
    <s v="Cynthia Voltz"/>
    <x v="1"/>
    <s v="United States"/>
    <s v="Fort Worth"/>
    <x v="5"/>
    <n v="76106"/>
    <x v="2"/>
    <s v="FUR-BO-10002268"/>
    <x v="0"/>
    <x v="0"/>
    <s v="Sauder Barrister Bookcases"/>
    <n v="220.26559999999998"/>
    <n v="4"/>
    <n v="0.32"/>
    <n v="-42.1096"/>
  </r>
  <r>
    <n v="3100"/>
    <x v="1540"/>
    <x v="3"/>
    <x v="349"/>
    <n v="41749"/>
    <s v="Standard Class"/>
    <s v="CS-12355"/>
    <s v="Christine Sundaresam"/>
    <x v="0"/>
    <s v="United States"/>
    <s v="New York City"/>
    <x v="15"/>
    <n v="10024"/>
    <x v="3"/>
    <s v="OFF-BI-10000829"/>
    <x v="1"/>
    <x v="8"/>
    <s v="Avery Non-Stick Binders"/>
    <n v="10.776000000000002"/>
    <n v="3"/>
    <n v="0.2"/>
    <n v="3.5021999999999989"/>
  </r>
  <r>
    <n v="3101"/>
    <x v="1540"/>
    <x v="3"/>
    <x v="349"/>
    <n v="41749"/>
    <s v="Standard Class"/>
    <s v="CS-12355"/>
    <s v="Christine Sundaresam"/>
    <x v="0"/>
    <s v="United States"/>
    <s v="New York City"/>
    <x v="15"/>
    <n v="10024"/>
    <x v="3"/>
    <s v="FUR-BO-10003441"/>
    <x v="0"/>
    <x v="0"/>
    <s v="Bush Westfield Collection Bookcases, Fully Assembled"/>
    <n v="242.35200000000003"/>
    <n v="3"/>
    <n v="0.2"/>
    <n v="9.0881999999999721"/>
  </r>
  <r>
    <n v="3102"/>
    <x v="1541"/>
    <x v="3"/>
    <x v="66"/>
    <n v="42001"/>
    <s v="Second Class"/>
    <s v="JG-15310"/>
    <s v="Jason Gross"/>
    <x v="1"/>
    <s v="United States"/>
    <s v="Providence"/>
    <x v="34"/>
    <n v="2908"/>
    <x v="3"/>
    <s v="OFF-SU-10003505"/>
    <x v="1"/>
    <x v="14"/>
    <s v="Premier Electric Letter Opener"/>
    <n v="695.16"/>
    <n v="6"/>
    <n v="0"/>
    <n v="34.757999999999953"/>
  </r>
  <r>
    <n v="3103"/>
    <x v="1541"/>
    <x v="3"/>
    <x v="66"/>
    <n v="42001"/>
    <s v="Second Class"/>
    <s v="JG-15310"/>
    <s v="Jason Gross"/>
    <x v="1"/>
    <s v="United States"/>
    <s v="Providence"/>
    <x v="34"/>
    <n v="2908"/>
    <x v="3"/>
    <s v="FUR-BO-10003660"/>
    <x v="0"/>
    <x v="0"/>
    <s v="Bush Cubix Collection Bookcases, Fully Assembled"/>
    <n v="220.98"/>
    <n v="1"/>
    <n v="0"/>
    <n v="50.825400000000002"/>
  </r>
  <r>
    <n v="3104"/>
    <x v="1542"/>
    <x v="0"/>
    <x v="16"/>
    <n v="41621"/>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n v="41728"/>
    <s v="Standard Class"/>
    <s v="EC-14050"/>
    <s v="Erin Creighton"/>
    <x v="0"/>
    <s v="United States"/>
    <s v="New York City"/>
    <x v="15"/>
    <n v="10024"/>
    <x v="3"/>
    <s v="OFF-PA-10002741"/>
    <x v="1"/>
    <x v="10"/>
    <s v="Xerox 1980"/>
    <n v="25.68"/>
    <n v="6"/>
    <n v="0"/>
    <n v="11.555999999999997"/>
  </r>
  <r>
    <n v="3106"/>
    <x v="1544"/>
    <x v="0"/>
    <x v="197"/>
    <n v="41485"/>
    <s v="Standard Class"/>
    <s v="KH-16630"/>
    <s v="Ken Heidel"/>
    <x v="1"/>
    <s v="United States"/>
    <s v="Houston"/>
    <x v="5"/>
    <n v="77070"/>
    <x v="2"/>
    <s v="OFF-LA-10004345"/>
    <x v="1"/>
    <x v="2"/>
    <s v="Avery 493"/>
    <n v="15.712000000000002"/>
    <n v="4"/>
    <n v="0.2"/>
    <n v="5.6955999999999989"/>
  </r>
  <r>
    <n v="3107"/>
    <x v="1545"/>
    <x v="3"/>
    <x v="815"/>
    <n v="41835"/>
    <s v="Standard Class"/>
    <s v="FG-14260"/>
    <s v="Frank Gastineau"/>
    <x v="2"/>
    <s v="United States"/>
    <s v="Aurora"/>
    <x v="10"/>
    <n v="60505"/>
    <x v="2"/>
    <s v="OFF-ST-10004340"/>
    <x v="1"/>
    <x v="4"/>
    <s v="Fellowes Mobile File Cart, Black"/>
    <n v="298.464"/>
    <n v="6"/>
    <n v="0.2"/>
    <n v="26.115600000000015"/>
  </r>
  <r>
    <n v="3108"/>
    <x v="1546"/>
    <x v="0"/>
    <x v="19"/>
    <n v="41478"/>
    <s v="Standard Class"/>
    <s v="AA-10480"/>
    <s v="Andrew Allen"/>
    <x v="0"/>
    <s v="United States"/>
    <s v="Springfield"/>
    <x v="25"/>
    <n v="65807"/>
    <x v="2"/>
    <s v="OFF-PA-10001471"/>
    <x v="1"/>
    <x v="10"/>
    <s v="Strathmore Photo Frame Cards"/>
    <n v="21.93"/>
    <n v="3"/>
    <n v="0"/>
    <n v="10.087799999999998"/>
  </r>
  <r>
    <n v="3109"/>
    <x v="1546"/>
    <x v="0"/>
    <x v="19"/>
    <n v="41478"/>
    <s v="Standard Class"/>
    <s v="AA-10480"/>
    <s v="Andrew Allen"/>
    <x v="0"/>
    <s v="United States"/>
    <s v="Springfield"/>
    <x v="25"/>
    <n v="65807"/>
    <x v="2"/>
    <s v="OFF-ST-10002344"/>
    <x v="1"/>
    <x v="4"/>
    <s v="Carina 42&quot;Hx23 3/4&quot;W Media Storage Unit"/>
    <n v="242.94"/>
    <n v="3"/>
    <n v="0"/>
    <n v="4.8588000000000164"/>
  </r>
  <r>
    <n v="3110"/>
    <x v="1546"/>
    <x v="0"/>
    <x v="19"/>
    <n v="41478"/>
    <s v="Standard Class"/>
    <s v="AA-10480"/>
    <s v="Andrew Allen"/>
    <x v="0"/>
    <s v="United States"/>
    <s v="Springfield"/>
    <x v="25"/>
    <n v="65807"/>
    <x v="2"/>
    <s v="OFF-PA-10001892"/>
    <x v="1"/>
    <x v="10"/>
    <s v="Rediform Wirebound &quot;Phone Memo&quot; Message Book, 11 x 5-3/4"/>
    <n v="7.64"/>
    <n v="1"/>
    <n v="0"/>
    <n v="3.7435999999999998"/>
  </r>
  <r>
    <n v="3111"/>
    <x v="1546"/>
    <x v="0"/>
    <x v="19"/>
    <n v="41478"/>
    <s v="Standard Class"/>
    <s v="AA-10480"/>
    <s v="Andrew Allen"/>
    <x v="0"/>
    <s v="United States"/>
    <s v="Springfield"/>
    <x v="25"/>
    <n v="65807"/>
    <x v="2"/>
    <s v="OFF-PA-10001934"/>
    <x v="1"/>
    <x v="10"/>
    <s v="Xerox 1993"/>
    <n v="51.84"/>
    <n v="8"/>
    <n v="0"/>
    <n v="25.401600000000002"/>
  </r>
  <r>
    <n v="3112"/>
    <x v="1546"/>
    <x v="0"/>
    <x v="19"/>
    <n v="41478"/>
    <s v="Standard Class"/>
    <s v="AA-10480"/>
    <s v="Andrew Allen"/>
    <x v="0"/>
    <s v="United States"/>
    <s v="Springfield"/>
    <x v="25"/>
    <n v="65807"/>
    <x v="2"/>
    <s v="OFF-ST-10000078"/>
    <x v="1"/>
    <x v="4"/>
    <s v="Tennsco 6- and 18-Compartment Lockers"/>
    <n v="265.17"/>
    <n v="1"/>
    <n v="0"/>
    <n v="47.730599999999981"/>
  </r>
  <r>
    <n v="3113"/>
    <x v="1547"/>
    <x v="0"/>
    <x v="828"/>
    <n v="41517"/>
    <s v="Standard Class"/>
    <s v="MS-17770"/>
    <s v="Maxwell Schwartz"/>
    <x v="0"/>
    <s v="United States"/>
    <s v="Seattle"/>
    <x v="4"/>
    <n v="98105"/>
    <x v="1"/>
    <s v="TEC-MA-10001972"/>
    <x v="2"/>
    <x v="15"/>
    <s v="Okidata C331dn Printer"/>
    <n v="837.59999999999991"/>
    <n v="3"/>
    <n v="0.2"/>
    <n v="62.82000000000005"/>
  </r>
  <r>
    <n v="3114"/>
    <x v="1547"/>
    <x v="0"/>
    <x v="828"/>
    <n v="41517"/>
    <s v="Standard Class"/>
    <s v="MS-17770"/>
    <s v="Maxwell Schwartz"/>
    <x v="0"/>
    <s v="United States"/>
    <s v="Seattle"/>
    <x v="4"/>
    <n v="98105"/>
    <x v="1"/>
    <s v="OFF-EN-10002504"/>
    <x v="1"/>
    <x v="12"/>
    <s v="Tyvek  Top-Opening Peel &amp; Seel Envelopes, Plain White"/>
    <n v="135.9"/>
    <n v="5"/>
    <n v="0"/>
    <n v="63.872999999999998"/>
  </r>
  <r>
    <n v="3115"/>
    <x v="1547"/>
    <x v="0"/>
    <x v="828"/>
    <n v="41517"/>
    <s v="Standard Class"/>
    <s v="MS-17770"/>
    <s v="Maxwell Schwartz"/>
    <x v="0"/>
    <s v="United States"/>
    <s v="Seattle"/>
    <x v="4"/>
    <n v="98105"/>
    <x v="1"/>
    <s v="OFF-PA-10002160"/>
    <x v="1"/>
    <x v="10"/>
    <s v="Xerox 1978"/>
    <n v="34.68"/>
    <n v="6"/>
    <n v="0"/>
    <n v="16.993200000000002"/>
  </r>
  <r>
    <n v="3116"/>
    <x v="1547"/>
    <x v="0"/>
    <x v="828"/>
    <n v="41517"/>
    <s v="Standard Class"/>
    <s v="MS-17770"/>
    <s v="Maxwell Schwartz"/>
    <x v="0"/>
    <s v="United States"/>
    <s v="Seattle"/>
    <x v="4"/>
    <n v="98105"/>
    <x v="1"/>
    <s v="FUR-CH-10001973"/>
    <x v="0"/>
    <x v="1"/>
    <s v="Office Star Flex Back Scooter Chair with White Frame"/>
    <n v="532.70400000000006"/>
    <n v="6"/>
    <n v="0.2"/>
    <n v="-39.952800000000025"/>
  </r>
  <r>
    <n v="3117"/>
    <x v="1547"/>
    <x v="0"/>
    <x v="828"/>
    <n v="41517"/>
    <s v="Standard Class"/>
    <s v="MS-17770"/>
    <s v="Maxwell Schwartz"/>
    <x v="0"/>
    <s v="United States"/>
    <s v="Seattle"/>
    <x v="4"/>
    <n v="98105"/>
    <x v="1"/>
    <s v="OFF-AP-10001492"/>
    <x v="1"/>
    <x v="9"/>
    <s v="Acco Six-Outlet Power Strip, 4' Cord Length"/>
    <n v="43.099999999999994"/>
    <n v="5"/>
    <n v="0"/>
    <n v="11.206"/>
  </r>
  <r>
    <n v="3118"/>
    <x v="1547"/>
    <x v="0"/>
    <x v="828"/>
    <n v="41517"/>
    <s v="Standard Class"/>
    <s v="MS-17770"/>
    <s v="Maxwell Schwartz"/>
    <x v="0"/>
    <s v="United States"/>
    <s v="Seattle"/>
    <x v="4"/>
    <n v="98105"/>
    <x v="1"/>
    <s v="OFF-SU-10002189"/>
    <x v="1"/>
    <x v="14"/>
    <s v="Acme Rosewood Handle Letter Opener"/>
    <n v="15.88"/>
    <n v="4"/>
    <n v="0"/>
    <n v="0.15879999999999939"/>
  </r>
  <r>
    <n v="3119"/>
    <x v="1548"/>
    <x v="1"/>
    <x v="832"/>
    <n v="41072"/>
    <s v="First Class"/>
    <s v="JE-15610"/>
    <s v="Jim Epp"/>
    <x v="1"/>
    <s v="United States"/>
    <s v="Lakeland"/>
    <x v="2"/>
    <n v="33801"/>
    <x v="0"/>
    <s v="FUR-CH-10003312"/>
    <x v="0"/>
    <x v="1"/>
    <s v="Hon 2090 “Pillow Soft” Series Mid Back Swivel/Tilt Chairs"/>
    <n v="1123.92"/>
    <n v="5"/>
    <n v="0.2"/>
    <n v="-182.63700000000017"/>
  </r>
  <r>
    <n v="3120"/>
    <x v="1548"/>
    <x v="1"/>
    <x v="832"/>
    <n v="41072"/>
    <s v="First Class"/>
    <s v="JE-15610"/>
    <s v="Jim Epp"/>
    <x v="1"/>
    <s v="United States"/>
    <s v="Lakeland"/>
    <x v="2"/>
    <n v="33801"/>
    <x v="0"/>
    <s v="TEC-PH-10002496"/>
    <x v="2"/>
    <x v="7"/>
    <s v="Cisco SPA301"/>
    <n v="249.58400000000003"/>
    <n v="2"/>
    <n v="0.2"/>
    <n v="31.197999999999986"/>
  </r>
  <r>
    <n v="3121"/>
    <x v="1548"/>
    <x v="1"/>
    <x v="832"/>
    <n v="41072"/>
    <s v="First Class"/>
    <s v="JE-15610"/>
    <s v="Jim Epp"/>
    <x v="1"/>
    <s v="United States"/>
    <s v="Lakeland"/>
    <x v="2"/>
    <n v="33801"/>
    <x v="0"/>
    <s v="FUR-FU-10003464"/>
    <x v="0"/>
    <x v="5"/>
    <s v="Seth Thomas 8 1/2&quot; Cubicle Clock"/>
    <n v="48.671999999999997"/>
    <n v="3"/>
    <n v="0.2"/>
    <n v="7.3007999999999988"/>
  </r>
  <r>
    <n v="3122"/>
    <x v="1548"/>
    <x v="1"/>
    <x v="832"/>
    <n v="41072"/>
    <s v="First Class"/>
    <s v="JE-15610"/>
    <s v="Jim Epp"/>
    <x v="1"/>
    <s v="United States"/>
    <s v="Lakeland"/>
    <x v="2"/>
    <n v="33801"/>
    <x v="0"/>
    <s v="OFF-AR-10000380"/>
    <x v="1"/>
    <x v="6"/>
    <s v="Hunt PowerHouse Electric Pencil Sharpener, Blue"/>
    <n v="60.768000000000001"/>
    <n v="2"/>
    <n v="0.2"/>
    <n v="7.5959999999999894"/>
  </r>
  <r>
    <n v="3123"/>
    <x v="1548"/>
    <x v="1"/>
    <x v="832"/>
    <n v="41072"/>
    <s v="First Class"/>
    <s v="JE-15610"/>
    <s v="Jim Epp"/>
    <x v="1"/>
    <s v="United States"/>
    <s v="Lakeland"/>
    <x v="2"/>
    <n v="33801"/>
    <x v="0"/>
    <s v="OFF-BI-10004593"/>
    <x v="1"/>
    <x v="8"/>
    <s v="Ibico Laser Imprintable Binding System Covers"/>
    <n v="78.600000000000009"/>
    <n v="5"/>
    <n v="0.7"/>
    <n v="-62.88000000000001"/>
  </r>
  <r>
    <n v="3124"/>
    <x v="1548"/>
    <x v="1"/>
    <x v="832"/>
    <n v="41072"/>
    <s v="First Class"/>
    <s v="JE-15610"/>
    <s v="Jim Epp"/>
    <x v="1"/>
    <s v="United States"/>
    <s v="Lakeland"/>
    <x v="2"/>
    <n v="33801"/>
    <x v="0"/>
    <s v="OFF-BI-10001308"/>
    <x v="1"/>
    <x v="8"/>
    <s v="GBC Standard Plastic Binding Systems' Combs"/>
    <n v="3.7680000000000007"/>
    <n v="2"/>
    <n v="0.7"/>
    <n v="-3.1400000000000006"/>
  </r>
  <r>
    <n v="3125"/>
    <x v="1548"/>
    <x v="1"/>
    <x v="832"/>
    <n v="41072"/>
    <s v="First Class"/>
    <s v="JE-15610"/>
    <s v="Jim Epp"/>
    <x v="1"/>
    <s v="United States"/>
    <s v="Lakeland"/>
    <x v="2"/>
    <n v="33801"/>
    <x v="0"/>
    <s v="OFF-ST-10001780"/>
    <x v="1"/>
    <x v="4"/>
    <s v="Tennsco 16-Compartment Lockers with Coat Rack"/>
    <n v="1036.624"/>
    <n v="2"/>
    <n v="0.2"/>
    <n v="51.831200000000024"/>
  </r>
  <r>
    <n v="3126"/>
    <x v="1548"/>
    <x v="1"/>
    <x v="832"/>
    <n v="41072"/>
    <s v="First Class"/>
    <s v="JE-15610"/>
    <s v="Jim Epp"/>
    <x v="1"/>
    <s v="United States"/>
    <s v="Lakeland"/>
    <x v="2"/>
    <n v="33801"/>
    <x v="0"/>
    <s v="OFF-ST-10003816"/>
    <x v="1"/>
    <x v="4"/>
    <s v="Fellowes High-Stak Drawer Files"/>
    <n v="563.80799999999999"/>
    <n v="4"/>
    <n v="0.2"/>
    <n v="21.142799999999966"/>
  </r>
  <r>
    <n v="3127"/>
    <x v="1549"/>
    <x v="3"/>
    <x v="565"/>
    <n v="41895"/>
    <s v="Standard Class"/>
    <s v="EB-14110"/>
    <s v="Eugene Barchas"/>
    <x v="0"/>
    <s v="United States"/>
    <s v="Philadelphia"/>
    <x v="9"/>
    <n v="19134"/>
    <x v="3"/>
    <s v="TEC-PH-10002200"/>
    <x v="2"/>
    <x v="7"/>
    <s v="Aastra 6757i CT Wireless VoIP phone"/>
    <n v="258.52799999999996"/>
    <n v="2"/>
    <n v="0.4"/>
    <n v="-47.396800000000013"/>
  </r>
  <r>
    <n v="3128"/>
    <x v="1550"/>
    <x v="3"/>
    <x v="280"/>
    <n v="41919"/>
    <s v="Standard Class"/>
    <s v="BP-11155"/>
    <s v="Becky Pak"/>
    <x v="0"/>
    <s v="United States"/>
    <s v="New York City"/>
    <x v="15"/>
    <n v="10011"/>
    <x v="3"/>
    <s v="OFF-PA-10004438"/>
    <x v="1"/>
    <x v="10"/>
    <s v="Xerox 1907"/>
    <n v="49.12"/>
    <n v="4"/>
    <n v="0"/>
    <n v="23.086399999999998"/>
  </r>
  <r>
    <n v="3129"/>
    <x v="1551"/>
    <x v="2"/>
    <x v="757"/>
    <n v="40894"/>
    <s v="First Class"/>
    <s v="CC-12100"/>
    <s v="Chad Cunningham"/>
    <x v="2"/>
    <s v="United States"/>
    <s v="Los Angeles"/>
    <x v="1"/>
    <n v="90049"/>
    <x v="1"/>
    <s v="FUR-FU-10004090"/>
    <x v="0"/>
    <x v="5"/>
    <s v="Executive Impressions 14&quot; Contract Wall Clock"/>
    <n v="44.46"/>
    <n v="2"/>
    <n v="0"/>
    <n v="14.671799999999998"/>
  </r>
  <r>
    <n v="3130"/>
    <x v="1551"/>
    <x v="2"/>
    <x v="757"/>
    <n v="40894"/>
    <s v="First Class"/>
    <s v="CC-12100"/>
    <s v="Chad Cunningham"/>
    <x v="2"/>
    <s v="United States"/>
    <s v="Los Angeles"/>
    <x v="1"/>
    <n v="90049"/>
    <x v="1"/>
    <s v="FUR-CH-10002602"/>
    <x v="0"/>
    <x v="1"/>
    <s v="DMI Arturo Collection Mission-style Design Wood Chair"/>
    <n v="241.56799999999998"/>
    <n v="2"/>
    <n v="0.2"/>
    <n v="18.11760000000001"/>
  </r>
  <r>
    <n v="3131"/>
    <x v="1551"/>
    <x v="2"/>
    <x v="757"/>
    <n v="40894"/>
    <s v="First Class"/>
    <s v="CC-12100"/>
    <s v="Chad Cunningham"/>
    <x v="2"/>
    <s v="United States"/>
    <s v="Los Angeles"/>
    <x v="1"/>
    <n v="90049"/>
    <x v="1"/>
    <s v="TEC-AC-10001142"/>
    <x v="2"/>
    <x v="11"/>
    <s v="First Data FD10 PIN Pad"/>
    <n v="395"/>
    <n v="5"/>
    <n v="0"/>
    <n v="39.499999999999957"/>
  </r>
  <r>
    <n v="3132"/>
    <x v="1551"/>
    <x v="2"/>
    <x v="757"/>
    <n v="40894"/>
    <s v="First Class"/>
    <s v="CC-12100"/>
    <s v="Chad Cunningham"/>
    <x v="2"/>
    <s v="United States"/>
    <s v="Los Angeles"/>
    <x v="1"/>
    <n v="90049"/>
    <x v="1"/>
    <s v="TEC-PH-10004977"/>
    <x v="2"/>
    <x v="7"/>
    <s v="GE 30524EE4"/>
    <n v="627.16800000000012"/>
    <n v="4"/>
    <n v="0.2"/>
    <n v="70.55639999999994"/>
  </r>
  <r>
    <n v="3133"/>
    <x v="1552"/>
    <x v="2"/>
    <x v="829"/>
    <n v="40781"/>
    <s v="First Class"/>
    <s v="JP-15460"/>
    <s v="Jennifer Patt"/>
    <x v="1"/>
    <s v="United States"/>
    <s v="Oceanside"/>
    <x v="15"/>
    <n v="11572"/>
    <x v="3"/>
    <s v="FUR-FU-10004586"/>
    <x v="0"/>
    <x v="5"/>
    <s v="G.E. Longer-Life Indoor Recessed Floodlight Bulbs"/>
    <n v="13.28"/>
    <n v="2"/>
    <n v="0"/>
    <n v="6.3743999999999996"/>
  </r>
  <r>
    <n v="3134"/>
    <x v="1552"/>
    <x v="2"/>
    <x v="829"/>
    <n v="40781"/>
    <s v="First Class"/>
    <s v="JP-15460"/>
    <s v="Jennifer Patt"/>
    <x v="1"/>
    <s v="United States"/>
    <s v="Oceanside"/>
    <x v="15"/>
    <n v="11572"/>
    <x v="3"/>
    <s v="OFF-BI-10001116"/>
    <x v="1"/>
    <x v="8"/>
    <s v="Wilson Jones 1&quot; Hanging DublLock Ring Binders"/>
    <n v="12.672000000000001"/>
    <n v="3"/>
    <n v="0.2"/>
    <n v="4.4352000000000009"/>
  </r>
  <r>
    <n v="3135"/>
    <x v="1553"/>
    <x v="3"/>
    <x v="105"/>
    <n v="41962"/>
    <s v="Standard Class"/>
    <s v="LS-16975"/>
    <s v="Lindsay Shagiari"/>
    <x v="2"/>
    <s v="United States"/>
    <s v="Dallas"/>
    <x v="5"/>
    <n v="75081"/>
    <x v="2"/>
    <s v="OFF-BI-10000666"/>
    <x v="1"/>
    <x v="8"/>
    <s v="Surelock Post Binders"/>
    <n v="30.559999999999992"/>
    <n v="5"/>
    <n v="0.8"/>
    <n v="-45.840000000000018"/>
  </r>
  <r>
    <n v="3136"/>
    <x v="1553"/>
    <x v="3"/>
    <x v="105"/>
    <n v="41962"/>
    <s v="Standard Class"/>
    <s v="LS-16975"/>
    <s v="Lindsay Shagiari"/>
    <x v="2"/>
    <s v="United States"/>
    <s v="Dallas"/>
    <x v="5"/>
    <n v="75081"/>
    <x v="2"/>
    <s v="OFF-ST-10002583"/>
    <x v="1"/>
    <x v="4"/>
    <s v="Fellowes Neat Ideas Storage Cubes"/>
    <n v="77.951999999999998"/>
    <n v="3"/>
    <n v="0.2"/>
    <n v="-15.590400000000002"/>
  </r>
  <r>
    <n v="3137"/>
    <x v="1553"/>
    <x v="3"/>
    <x v="105"/>
    <n v="41962"/>
    <s v="Standard Class"/>
    <s v="LS-16975"/>
    <s v="Lindsay Shagiari"/>
    <x v="2"/>
    <s v="United States"/>
    <s v="Dallas"/>
    <x v="5"/>
    <n v="75081"/>
    <x v="2"/>
    <s v="TEC-PH-10004908"/>
    <x v="2"/>
    <x v="7"/>
    <s v="Panasonic KX TS3282W Corded phone"/>
    <n v="67.992000000000004"/>
    <n v="1"/>
    <n v="0.2"/>
    <n v="8.4989999999999917"/>
  </r>
  <r>
    <n v="3138"/>
    <x v="1553"/>
    <x v="3"/>
    <x v="105"/>
    <n v="41962"/>
    <s v="Standard Class"/>
    <s v="LS-16975"/>
    <s v="Lindsay Shagiari"/>
    <x v="2"/>
    <s v="United States"/>
    <s v="Dallas"/>
    <x v="5"/>
    <n v="75081"/>
    <x v="2"/>
    <s v="OFF-EN-10001219"/>
    <x v="1"/>
    <x v="12"/>
    <s v="#10- 4 1/8&quot; x 9 1/2&quot; Security-Tint Envelopes"/>
    <n v="12.224"/>
    <n v="2"/>
    <n v="0.2"/>
    <n v="4.4311999999999996"/>
  </r>
  <r>
    <n v="3139"/>
    <x v="1553"/>
    <x v="3"/>
    <x v="105"/>
    <n v="41962"/>
    <s v="Standard Class"/>
    <s v="LS-16975"/>
    <s v="Lindsay Shagiari"/>
    <x v="2"/>
    <s v="United States"/>
    <s v="Dallas"/>
    <x v="5"/>
    <n v="75081"/>
    <x v="2"/>
    <s v="TEC-AC-10004568"/>
    <x v="2"/>
    <x v="11"/>
    <s v="Maxell LTO Ultrium - 800 GB"/>
    <n v="44.783999999999999"/>
    <n v="2"/>
    <n v="0.2"/>
    <n v="-0.55980000000000452"/>
  </r>
  <r>
    <n v="3140"/>
    <x v="1553"/>
    <x v="3"/>
    <x v="105"/>
    <n v="41962"/>
    <s v="Standard Class"/>
    <s v="LS-16975"/>
    <s v="Lindsay Shagiari"/>
    <x v="2"/>
    <s v="United States"/>
    <s v="Dallas"/>
    <x v="5"/>
    <n v="75081"/>
    <x v="2"/>
    <s v="FUR-FU-10001756"/>
    <x v="0"/>
    <x v="5"/>
    <s v="Eldon Expressions Desk Accessory, Wood Photo Frame, Mahogany"/>
    <n v="22.847999999999999"/>
    <n v="3"/>
    <n v="0.6"/>
    <n v="-17.707200000000007"/>
  </r>
  <r>
    <n v="3141"/>
    <x v="1554"/>
    <x v="1"/>
    <x v="334"/>
    <n v="41027"/>
    <s v="First Class"/>
    <s v="JL-15850"/>
    <s v="John Lucas"/>
    <x v="0"/>
    <s v="United States"/>
    <s v="New York City"/>
    <x v="15"/>
    <n v="10035"/>
    <x v="3"/>
    <s v="OFF-AP-10002311"/>
    <x v="1"/>
    <x v="9"/>
    <s v="Holmes Replacement Filter for HEPA Air Cleaner, Very Large Room, HEPA Filter"/>
    <n v="206.43"/>
    <n v="3"/>
    <n v="0"/>
    <n v="90.829200000000014"/>
  </r>
  <r>
    <n v="3142"/>
    <x v="1555"/>
    <x v="2"/>
    <x v="432"/>
    <n v="40889"/>
    <s v="Same Day"/>
    <s v="CY-12745"/>
    <s v="Craig Yedwab"/>
    <x v="1"/>
    <s v="United States"/>
    <s v="San Antonio"/>
    <x v="5"/>
    <n v="78207"/>
    <x v="2"/>
    <s v="OFF-BI-10003650"/>
    <x v="1"/>
    <x v="8"/>
    <s v="GBC DocuBind 300 Electric Binding Machine"/>
    <n v="210.39199999999997"/>
    <n v="2"/>
    <n v="0.8"/>
    <n v="-336.62720000000013"/>
  </r>
  <r>
    <n v="3143"/>
    <x v="1556"/>
    <x v="3"/>
    <x v="145"/>
    <n v="41910"/>
    <s v="Second Class"/>
    <s v="RB-19360"/>
    <s v="Raymond Buch"/>
    <x v="0"/>
    <s v="United States"/>
    <s v="Cincinnati"/>
    <x v="24"/>
    <n v="45231"/>
    <x v="3"/>
    <s v="TEC-AC-10003628"/>
    <x v="2"/>
    <x v="11"/>
    <s v="Logitech 910-002974 M325 Wireless Mouse for Web Scrolling"/>
    <n v="119.96000000000001"/>
    <n v="5"/>
    <n v="0.2"/>
    <n v="35.988000000000007"/>
  </r>
  <r>
    <n v="3144"/>
    <x v="1556"/>
    <x v="3"/>
    <x v="145"/>
    <n v="41910"/>
    <s v="Second Class"/>
    <s v="RB-19360"/>
    <s v="Raymond Buch"/>
    <x v="0"/>
    <s v="United States"/>
    <s v="Cincinnati"/>
    <x v="24"/>
    <n v="45231"/>
    <x v="3"/>
    <s v="OFF-AR-10001547"/>
    <x v="1"/>
    <x v="6"/>
    <s v="Newell 311"/>
    <n v="10.608000000000001"/>
    <n v="6"/>
    <n v="0.2"/>
    <n v="0.92819999999999991"/>
  </r>
  <r>
    <n v="3145"/>
    <x v="1557"/>
    <x v="0"/>
    <x v="64"/>
    <n v="41529"/>
    <s v="Standard Class"/>
    <s v="AR-10825"/>
    <s v="Anthony Rawles"/>
    <x v="1"/>
    <s v="United States"/>
    <s v="Austin"/>
    <x v="5"/>
    <n v="78745"/>
    <x v="2"/>
    <s v="FUR-CH-10002647"/>
    <x v="0"/>
    <x v="1"/>
    <s v="Situations Contoured Folding Chairs, 4/Set"/>
    <n v="347.80200000000002"/>
    <n v="7"/>
    <n v="0.3"/>
    <n v="-24.842999999999961"/>
  </r>
  <r>
    <n v="3146"/>
    <x v="1558"/>
    <x v="3"/>
    <x v="512"/>
    <n v="41684"/>
    <s v="Second Class"/>
    <s v="CS-11845"/>
    <s v="Cari Sayre"/>
    <x v="1"/>
    <s v="United States"/>
    <s v="Seattle"/>
    <x v="4"/>
    <n v="98105"/>
    <x v="1"/>
    <s v="FUR-CH-10004495"/>
    <x v="0"/>
    <x v="1"/>
    <s v="Global Leather and Oak Executive Chair, Black"/>
    <n v="963.13600000000008"/>
    <n v="4"/>
    <n v="0.2"/>
    <n v="108.35279999999986"/>
  </r>
  <r>
    <n v="3147"/>
    <x v="1558"/>
    <x v="3"/>
    <x v="512"/>
    <n v="41684"/>
    <s v="Second Class"/>
    <s v="CS-11845"/>
    <s v="Cari Sayre"/>
    <x v="1"/>
    <s v="United States"/>
    <s v="Seattle"/>
    <x v="4"/>
    <n v="98105"/>
    <x v="1"/>
    <s v="TEC-PH-10002923"/>
    <x v="2"/>
    <x v="7"/>
    <s v="Logitech B530 USB Headset - headset - Full size, Binaural"/>
    <n v="88.77600000000001"/>
    <n v="3"/>
    <n v="0.2"/>
    <n v="7.7679000000000009"/>
  </r>
  <r>
    <n v="3148"/>
    <x v="1559"/>
    <x v="2"/>
    <x v="479"/>
    <n v="40727"/>
    <s v="Second Class"/>
    <s v="AR-10825"/>
    <s v="Anthony Rawles"/>
    <x v="1"/>
    <s v="United States"/>
    <s v="Los Angeles"/>
    <x v="1"/>
    <n v="90004"/>
    <x v="1"/>
    <s v="OFF-AR-10001374"/>
    <x v="1"/>
    <x v="6"/>
    <s v="BIC Brite Liner Highlighters, Chisel Tip"/>
    <n v="32.400000000000006"/>
    <n v="5"/>
    <n v="0"/>
    <n v="10.367999999999999"/>
  </r>
  <r>
    <n v="3149"/>
    <x v="1560"/>
    <x v="0"/>
    <x v="843"/>
    <n v="41436"/>
    <s v="First Class"/>
    <s v="RD-19810"/>
    <s v="Ross DeVincentis"/>
    <x v="2"/>
    <s v="United States"/>
    <s v="New York City"/>
    <x v="15"/>
    <n v="10035"/>
    <x v="3"/>
    <s v="OFF-PA-10003441"/>
    <x v="1"/>
    <x v="10"/>
    <s v="Xerox 226"/>
    <n v="32.400000000000006"/>
    <n v="5"/>
    <n v="0"/>
    <n v="15.552000000000001"/>
  </r>
  <r>
    <n v="3150"/>
    <x v="1561"/>
    <x v="2"/>
    <x v="414"/>
    <n v="40902"/>
    <s v="Standard Class"/>
    <s v="KH-16510"/>
    <s v="Keith Herrera"/>
    <x v="0"/>
    <s v="United States"/>
    <s v="Seattle"/>
    <x v="4"/>
    <n v="98103"/>
    <x v="1"/>
    <s v="OFF-LA-10002043"/>
    <x v="1"/>
    <x v="2"/>
    <s v="Avery 489"/>
    <n v="31.049999999999997"/>
    <n v="3"/>
    <n v="0"/>
    <n v="14.904"/>
  </r>
  <r>
    <n v="3151"/>
    <x v="1562"/>
    <x v="1"/>
    <x v="83"/>
    <n v="41261"/>
    <s v="First Class"/>
    <s v="NF-18385"/>
    <s v="Natalie Fritzler"/>
    <x v="0"/>
    <s v="United States"/>
    <s v="Newark"/>
    <x v="24"/>
    <n v="43055"/>
    <x v="3"/>
    <s v="TEC-AC-10002049"/>
    <x v="2"/>
    <x v="11"/>
    <s v="Plantronics Savi W720 Multi-Device Wireless Headset System"/>
    <n v="2025.3600000000001"/>
    <n v="6"/>
    <n v="0.2"/>
    <n v="607.60800000000006"/>
  </r>
  <r>
    <n v="3152"/>
    <x v="1562"/>
    <x v="1"/>
    <x v="83"/>
    <n v="41261"/>
    <s v="First Class"/>
    <s v="NF-18385"/>
    <s v="Natalie Fritzler"/>
    <x v="0"/>
    <s v="United States"/>
    <s v="Newark"/>
    <x v="24"/>
    <n v="43055"/>
    <x v="3"/>
    <s v="TEC-MA-10000418"/>
    <x v="2"/>
    <x v="15"/>
    <s v="Cubify CubeX 3D Printer Double Head Print"/>
    <n v="1799.9940000000001"/>
    <n v="2"/>
    <n v="0.7"/>
    <n v="-2639.9912000000004"/>
  </r>
  <r>
    <n v="3153"/>
    <x v="1562"/>
    <x v="1"/>
    <x v="83"/>
    <n v="41261"/>
    <s v="First Class"/>
    <s v="NF-18385"/>
    <s v="Natalie Fritzler"/>
    <x v="0"/>
    <s v="United States"/>
    <s v="Newark"/>
    <x v="24"/>
    <n v="43055"/>
    <x v="3"/>
    <s v="TEC-PH-10004908"/>
    <x v="2"/>
    <x v="7"/>
    <s v="Panasonic KX TS3282W Corded phone"/>
    <n v="101.98799999999999"/>
    <n v="2"/>
    <n v="0.4"/>
    <n v="-16.998000000000019"/>
  </r>
  <r>
    <n v="3154"/>
    <x v="1562"/>
    <x v="1"/>
    <x v="83"/>
    <n v="41261"/>
    <s v="First Class"/>
    <s v="NF-18385"/>
    <s v="Natalie Fritzler"/>
    <x v="0"/>
    <s v="United States"/>
    <s v="Newark"/>
    <x v="24"/>
    <n v="43055"/>
    <x v="3"/>
    <s v="FUR-FU-10004091"/>
    <x v="0"/>
    <x v="5"/>
    <s v="Howard Miller 13&quot; Diameter Goldtone Round Wall Clock"/>
    <n v="262.86399999999998"/>
    <n v="7"/>
    <n v="0.2"/>
    <n v="69.001800000000017"/>
  </r>
  <r>
    <n v="3155"/>
    <x v="1563"/>
    <x v="3"/>
    <x v="228"/>
    <n v="41845"/>
    <s v="Standard Class"/>
    <s v="SM-20950"/>
    <s v="Suzanne McNair"/>
    <x v="1"/>
    <s v="United States"/>
    <s v="Maple Grove"/>
    <x v="11"/>
    <n v="55369"/>
    <x v="2"/>
    <s v="OFF-BI-10004600"/>
    <x v="1"/>
    <x v="8"/>
    <s v="Ibico Ibimaster 300 Manual Binding System"/>
    <n v="735.98"/>
    <n v="2"/>
    <n v="0"/>
    <n v="331.19099999999997"/>
  </r>
  <r>
    <n v="3156"/>
    <x v="1564"/>
    <x v="2"/>
    <x v="93"/>
    <n v="40760"/>
    <s v="Second Class"/>
    <s v="GH-14410"/>
    <s v="Gary Hansen"/>
    <x v="2"/>
    <s v="United States"/>
    <s v="Glendale"/>
    <x v="16"/>
    <n v="85301"/>
    <x v="1"/>
    <s v="OFF-PA-10001289"/>
    <x v="1"/>
    <x v="10"/>
    <s v="White Computer Printout Paper by Universal"/>
    <n v="93.024000000000001"/>
    <n v="3"/>
    <n v="0.2"/>
    <n v="33.721199999999996"/>
  </r>
  <r>
    <n v="3157"/>
    <x v="1565"/>
    <x v="1"/>
    <x v="252"/>
    <n v="41149"/>
    <s v="Standard Class"/>
    <s v="EM-13810"/>
    <s v="Eleni McCrary"/>
    <x v="1"/>
    <s v="United States"/>
    <s v="New York City"/>
    <x v="15"/>
    <n v="10009"/>
    <x v="3"/>
    <s v="FUR-TA-10001539"/>
    <x v="0"/>
    <x v="3"/>
    <s v="Chromcraft Rectangular Conference Tables"/>
    <n v="284.36399999999998"/>
    <n v="2"/>
    <n v="0.4"/>
    <n v="-75.830400000000054"/>
  </r>
  <r>
    <n v="3158"/>
    <x v="1565"/>
    <x v="1"/>
    <x v="252"/>
    <n v="41149"/>
    <s v="Standard Class"/>
    <s v="EM-13810"/>
    <s v="Eleni McCrary"/>
    <x v="1"/>
    <s v="United States"/>
    <s v="New York City"/>
    <x v="15"/>
    <n v="10009"/>
    <x v="3"/>
    <s v="TEC-AC-10001266"/>
    <x v="2"/>
    <x v="11"/>
    <s v="Memorex Micro Travel Drive 8 GB"/>
    <n v="26"/>
    <n v="2"/>
    <n v="0"/>
    <n v="11.7"/>
  </r>
  <r>
    <n v="3159"/>
    <x v="1566"/>
    <x v="0"/>
    <x v="253"/>
    <n v="41361"/>
    <s v="First Class"/>
    <s v="DB-13210"/>
    <s v="Dean Braden"/>
    <x v="0"/>
    <s v="United States"/>
    <s v="Jacksonville"/>
    <x v="3"/>
    <n v="28540"/>
    <x v="0"/>
    <s v="OFF-ST-10001291"/>
    <x v="1"/>
    <x v="4"/>
    <s v="Tenex Personal Self-Stacking Standard File Box, Black/Gray"/>
    <n v="67.64"/>
    <n v="5"/>
    <n v="0.2"/>
    <n v="5.9184999999999981"/>
  </r>
  <r>
    <n v="3160"/>
    <x v="1566"/>
    <x v="0"/>
    <x v="253"/>
    <n v="41361"/>
    <s v="First Class"/>
    <s v="DB-13210"/>
    <s v="Dean Braden"/>
    <x v="0"/>
    <s v="United States"/>
    <s v="Jacksonville"/>
    <x v="3"/>
    <n v="28540"/>
    <x v="0"/>
    <s v="TEC-AC-10001314"/>
    <x v="2"/>
    <x v="11"/>
    <s v="Case Logic 2.4GHz Wireless Keyboard"/>
    <n v="119.97600000000001"/>
    <n v="3"/>
    <n v="0.2"/>
    <n v="-17.996400000000019"/>
  </r>
  <r>
    <n v="3161"/>
    <x v="1567"/>
    <x v="2"/>
    <x v="171"/>
    <n v="40802"/>
    <s v="Second Class"/>
    <s v="PT-19090"/>
    <s v="Pete Takahito"/>
    <x v="0"/>
    <s v="United States"/>
    <s v="Houston"/>
    <x v="5"/>
    <n v="77070"/>
    <x v="2"/>
    <s v="OFF-BI-10004040"/>
    <x v="1"/>
    <x v="8"/>
    <s v="Wilson Jones Impact Binders"/>
    <n v="5.1799999999999988"/>
    <n v="5"/>
    <n v="0.8"/>
    <n v="-8.0289999999999999"/>
  </r>
  <r>
    <n v="3162"/>
    <x v="1568"/>
    <x v="2"/>
    <x v="158"/>
    <n v="40811"/>
    <s v="Standard Class"/>
    <s v="HF-14995"/>
    <s v="Herbert Flentye"/>
    <x v="0"/>
    <s v="United States"/>
    <s v="San Francisco"/>
    <x v="1"/>
    <n v="94109"/>
    <x v="1"/>
    <s v="OFF-EN-10001539"/>
    <x v="1"/>
    <x v="12"/>
    <s v="Staples"/>
    <n v="15.56"/>
    <n v="2"/>
    <n v="0"/>
    <n v="7.3132000000000001"/>
  </r>
  <r>
    <n v="3163"/>
    <x v="1568"/>
    <x v="2"/>
    <x v="158"/>
    <n v="40811"/>
    <s v="Standard Class"/>
    <s v="HF-14995"/>
    <s v="Herbert Flentye"/>
    <x v="0"/>
    <s v="United States"/>
    <s v="San Francisco"/>
    <x v="1"/>
    <n v="94109"/>
    <x v="1"/>
    <s v="OFF-EN-10004483"/>
    <x v="1"/>
    <x v="12"/>
    <s v="#10 White Business Envelopes,4 1/8 x 9 1/2"/>
    <n v="78.349999999999994"/>
    <n v="5"/>
    <n v="0"/>
    <n v="36.824499999999993"/>
  </r>
  <r>
    <n v="3164"/>
    <x v="1568"/>
    <x v="2"/>
    <x v="158"/>
    <n v="40811"/>
    <s v="Standard Class"/>
    <s v="HF-14995"/>
    <s v="Herbert Flentye"/>
    <x v="0"/>
    <s v="United States"/>
    <s v="San Francisco"/>
    <x v="1"/>
    <n v="94109"/>
    <x v="1"/>
    <s v="OFF-AR-10001615"/>
    <x v="1"/>
    <x v="6"/>
    <s v="Newell 34"/>
    <n v="59.519999999999996"/>
    <n v="3"/>
    <n v="0"/>
    <n v="15.475200000000001"/>
  </r>
  <r>
    <n v="3165"/>
    <x v="1568"/>
    <x v="2"/>
    <x v="158"/>
    <n v="40811"/>
    <s v="Standard Class"/>
    <s v="HF-14995"/>
    <s v="Herbert Flentye"/>
    <x v="0"/>
    <s v="United States"/>
    <s v="San Francisco"/>
    <x v="1"/>
    <n v="94109"/>
    <x v="1"/>
    <s v="OFF-PA-10000327"/>
    <x v="1"/>
    <x v="10"/>
    <s v="Xerox 1971"/>
    <n v="38.520000000000003"/>
    <n v="9"/>
    <n v="0"/>
    <n v="17.333999999999996"/>
  </r>
  <r>
    <n v="3166"/>
    <x v="1568"/>
    <x v="2"/>
    <x v="158"/>
    <n v="40811"/>
    <s v="Standard Class"/>
    <s v="HF-14995"/>
    <s v="Herbert Flentye"/>
    <x v="0"/>
    <s v="United States"/>
    <s v="San Francisco"/>
    <x v="1"/>
    <n v="94109"/>
    <x v="1"/>
    <s v="TEC-PH-10001299"/>
    <x v="2"/>
    <x v="7"/>
    <s v="Polycom CX300 Desktop Phone USB VoIP phone"/>
    <n v="239.98400000000004"/>
    <n v="2"/>
    <n v="0.2"/>
    <n v="23.998400000000004"/>
  </r>
  <r>
    <n v="3167"/>
    <x v="1568"/>
    <x v="2"/>
    <x v="158"/>
    <n v="40811"/>
    <s v="Standard Class"/>
    <s v="HF-14995"/>
    <s v="Herbert Flentye"/>
    <x v="0"/>
    <s v="United States"/>
    <s v="San Francisco"/>
    <x v="1"/>
    <n v="94109"/>
    <x v="1"/>
    <s v="OFF-PA-10002246"/>
    <x v="1"/>
    <x v="10"/>
    <s v="Wirebound Four 2-3/4 x 5 Forms per Page, 400 Sets per Book"/>
    <n v="19.350000000000001"/>
    <n v="3"/>
    <n v="0"/>
    <n v="9.4815000000000005"/>
  </r>
  <r>
    <n v="3168"/>
    <x v="1569"/>
    <x v="0"/>
    <x v="517"/>
    <n v="41579"/>
    <s v="First Class"/>
    <s v="KW-16435"/>
    <s v="Katrina Willman"/>
    <x v="0"/>
    <s v="United States"/>
    <s v="Lansing"/>
    <x v="12"/>
    <n v="48911"/>
    <x v="2"/>
    <s v="FUR-FU-10002671"/>
    <x v="0"/>
    <x v="5"/>
    <s v="Electrix 20W Halogen Replacement Bulb for Zoom-In Desk Lamp"/>
    <n v="67"/>
    <n v="5"/>
    <n v="0"/>
    <n v="32.159999999999997"/>
  </r>
  <r>
    <n v="3169"/>
    <x v="1570"/>
    <x v="0"/>
    <x v="316"/>
    <n v="41429"/>
    <s v="Standard Class"/>
    <s v="KC-16675"/>
    <s v="Kimberly Carter"/>
    <x v="1"/>
    <s v="United States"/>
    <s v="Tallahassee"/>
    <x v="2"/>
    <n v="32303"/>
    <x v="0"/>
    <s v="FUR-CH-10003833"/>
    <x v="0"/>
    <x v="1"/>
    <s v="Novimex Fabric Task Chair"/>
    <n v="390.27199999999999"/>
    <n v="8"/>
    <n v="0.2"/>
    <n v="-24.39200000000001"/>
  </r>
  <r>
    <n v="3170"/>
    <x v="1570"/>
    <x v="0"/>
    <x v="316"/>
    <n v="41429"/>
    <s v="Standard Class"/>
    <s v="KC-16675"/>
    <s v="Kimberly Carter"/>
    <x v="1"/>
    <s v="United States"/>
    <s v="Tallahassee"/>
    <x v="2"/>
    <n v="32303"/>
    <x v="0"/>
    <s v="OFF-PA-10001667"/>
    <x v="1"/>
    <x v="10"/>
    <s v="Great White Multi-Use Recycled Paper (20Lb. and 84 Bright)"/>
    <n v="62.192000000000007"/>
    <n v="13"/>
    <n v="0.2"/>
    <n v="19.434999999999995"/>
  </r>
  <r>
    <n v="3171"/>
    <x v="1571"/>
    <x v="3"/>
    <x v="202"/>
    <n v="42000"/>
    <s v="Second Class"/>
    <s v="PK-19075"/>
    <s v="Pete Kriz"/>
    <x v="0"/>
    <s v="United States"/>
    <s v="Columbia"/>
    <x v="20"/>
    <n v="29203"/>
    <x v="0"/>
    <s v="OFF-BI-10002003"/>
    <x v="1"/>
    <x v="8"/>
    <s v="Ibico Presentation Index for Binding Systems"/>
    <n v="23.88"/>
    <n v="6"/>
    <n v="0"/>
    <n v="11.223600000000001"/>
  </r>
  <r>
    <n v="3172"/>
    <x v="1572"/>
    <x v="0"/>
    <x v="844"/>
    <n v="41362"/>
    <s v="Standard Class"/>
    <s v="KT-16465"/>
    <s v="Kean Takahito"/>
    <x v="0"/>
    <s v="United States"/>
    <s v="Chicago"/>
    <x v="10"/>
    <n v="60623"/>
    <x v="2"/>
    <s v="OFF-BI-10004465"/>
    <x v="1"/>
    <x v="8"/>
    <s v="Avery Durable Slant Ring Binders"/>
    <n v="3.1679999999999993"/>
    <n v="2"/>
    <n v="0.8"/>
    <n v="-4.7520000000000007"/>
  </r>
  <r>
    <n v="3173"/>
    <x v="1572"/>
    <x v="0"/>
    <x v="844"/>
    <n v="41362"/>
    <s v="Standard Class"/>
    <s v="KT-16465"/>
    <s v="Kean Takahito"/>
    <x v="0"/>
    <s v="United States"/>
    <s v="Chicago"/>
    <x v="10"/>
    <n v="60623"/>
    <x v="2"/>
    <s v="FUR-CH-10000665"/>
    <x v="0"/>
    <x v="1"/>
    <s v="Global Airflow Leather Mesh Back Chair, Black"/>
    <n v="528.42999999999995"/>
    <n v="5"/>
    <n v="0.3"/>
    <n v="0"/>
  </r>
  <r>
    <n v="3174"/>
    <x v="1572"/>
    <x v="0"/>
    <x v="844"/>
    <n v="41362"/>
    <s v="Standard Class"/>
    <s v="KT-16465"/>
    <s v="Kean Takahito"/>
    <x v="0"/>
    <s v="United States"/>
    <s v="Chicago"/>
    <x v="10"/>
    <n v="60623"/>
    <x v="2"/>
    <s v="OFF-AR-10004956"/>
    <x v="1"/>
    <x v="6"/>
    <s v="Newell 33"/>
    <n v="13.392000000000001"/>
    <n v="3"/>
    <n v="0.2"/>
    <n v="1.5065999999999975"/>
  </r>
  <r>
    <n v="3175"/>
    <x v="1573"/>
    <x v="3"/>
    <x v="343"/>
    <n v="41962"/>
    <s v="Standard Class"/>
    <s v="EP-13915"/>
    <s v="Emily Phan"/>
    <x v="0"/>
    <s v="United States"/>
    <s v="Detroit"/>
    <x v="12"/>
    <n v="48227"/>
    <x v="2"/>
    <s v="OFF-AR-10004260"/>
    <x v="1"/>
    <x v="6"/>
    <s v="Boston 1799 Powerhouse Electric Pencil Sharpener"/>
    <n v="181.86"/>
    <n v="7"/>
    <n v="0"/>
    <n v="50.9208"/>
  </r>
  <r>
    <n v="3176"/>
    <x v="1574"/>
    <x v="3"/>
    <x v="397"/>
    <n v="41912"/>
    <s v="Standard Class"/>
    <s v="AP-10915"/>
    <s v="Arthur Prichep"/>
    <x v="0"/>
    <s v="United States"/>
    <s v="Fort Collins"/>
    <x v="22"/>
    <n v="80525"/>
    <x v="1"/>
    <s v="FUR-BO-10001811"/>
    <x v="0"/>
    <x v="0"/>
    <s v="Atlantic Metals Mobile 5-Shelf Bookcases, Custom Colors"/>
    <n v="180.58800000000005"/>
    <n v="2"/>
    <n v="0.7"/>
    <n v="-240.78400000000005"/>
  </r>
  <r>
    <n v="3177"/>
    <x v="1574"/>
    <x v="3"/>
    <x v="397"/>
    <n v="41912"/>
    <s v="Standard Class"/>
    <s v="AP-10915"/>
    <s v="Arthur Prichep"/>
    <x v="0"/>
    <s v="United States"/>
    <s v="Fort Collins"/>
    <x v="22"/>
    <n v="80525"/>
    <x v="1"/>
    <s v="TEC-AC-10003280"/>
    <x v="2"/>
    <x v="11"/>
    <s v="Belkin F8E887 USB Wired Ergonomic Keyboard"/>
    <n v="47.984000000000002"/>
    <n v="2"/>
    <n v="0.2"/>
    <n v="0.59979999999999656"/>
  </r>
  <r>
    <n v="3178"/>
    <x v="1575"/>
    <x v="3"/>
    <x v="18"/>
    <n v="4189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n v="41985"/>
    <s v="Standard Class"/>
    <s v="SM-20950"/>
    <s v="Suzanne McNair"/>
    <x v="1"/>
    <s v="United States"/>
    <s v="New York City"/>
    <x v="15"/>
    <n v="10011"/>
    <x v="3"/>
    <s v="FUR-FU-10001487"/>
    <x v="0"/>
    <x v="5"/>
    <s v="Eldon Expressions Wood and Plastic Desk Accessories, Cherry Wood"/>
    <n v="20.94"/>
    <n v="3"/>
    <n v="0"/>
    <n v="6.0725999999999987"/>
  </r>
  <r>
    <n v="3180"/>
    <x v="1576"/>
    <x v="3"/>
    <x v="256"/>
    <n v="41985"/>
    <s v="Standard Class"/>
    <s v="SM-20950"/>
    <s v="Suzanne McNair"/>
    <x v="1"/>
    <s v="United States"/>
    <s v="New York City"/>
    <x v="15"/>
    <n v="10011"/>
    <x v="3"/>
    <s v="FUR-FU-10000521"/>
    <x v="0"/>
    <x v="5"/>
    <s v="Seth Thomas 14&quot; Putty-Colored Wall Clock"/>
    <n v="58.68"/>
    <n v="2"/>
    <n v="0"/>
    <n v="18.190799999999996"/>
  </r>
  <r>
    <n v="3181"/>
    <x v="1576"/>
    <x v="3"/>
    <x v="256"/>
    <n v="41985"/>
    <s v="Standard Class"/>
    <s v="SM-20950"/>
    <s v="Suzanne McNair"/>
    <x v="1"/>
    <s v="United States"/>
    <s v="New York City"/>
    <x v="15"/>
    <n v="10011"/>
    <x v="3"/>
    <s v="OFF-AP-10001271"/>
    <x v="1"/>
    <x v="9"/>
    <s v="Eureka The Boss Cordless Rechargeable Stick Vac"/>
    <n v="254.89999999999998"/>
    <n v="5"/>
    <n v="0"/>
    <n v="68.823000000000008"/>
  </r>
  <r>
    <n v="3182"/>
    <x v="1577"/>
    <x v="3"/>
    <x v="45"/>
    <n v="41956"/>
    <s v="Second Class"/>
    <s v="BM-11650"/>
    <s v="Brian Moss"/>
    <x v="1"/>
    <s v="United States"/>
    <s v="Columbia"/>
    <x v="39"/>
    <n v="21044"/>
    <x v="3"/>
    <s v="OFF-BI-10004728"/>
    <x v="1"/>
    <x v="8"/>
    <s v="Wilson Jones Turn Tabs Binder Tool for Ring Binders"/>
    <n v="9.64"/>
    <n v="2"/>
    <n v="0"/>
    <n v="4.4344000000000001"/>
  </r>
  <r>
    <n v="3183"/>
    <x v="1577"/>
    <x v="3"/>
    <x v="45"/>
    <n v="41956"/>
    <s v="Second Class"/>
    <s v="BM-11650"/>
    <s v="Brian Moss"/>
    <x v="1"/>
    <s v="United States"/>
    <s v="Columbia"/>
    <x v="39"/>
    <n v="21044"/>
    <x v="3"/>
    <s v="TEC-AC-10004666"/>
    <x v="2"/>
    <x v="11"/>
    <s v="Maxell iVDR EX 500GB Cartridge"/>
    <n v="826.62000000000012"/>
    <n v="3"/>
    <n v="0"/>
    <n v="355.4466000000001"/>
  </r>
  <r>
    <n v="3184"/>
    <x v="1577"/>
    <x v="3"/>
    <x v="45"/>
    <n v="41956"/>
    <s v="Second Class"/>
    <s v="BM-11650"/>
    <s v="Brian Moss"/>
    <x v="1"/>
    <s v="United States"/>
    <s v="Columbia"/>
    <x v="39"/>
    <n v="21044"/>
    <x v="3"/>
    <s v="OFF-ST-10003208"/>
    <x v="1"/>
    <x v="4"/>
    <s v="Adjustable Depth Letter/Legal Cart"/>
    <n v="1633.14"/>
    <n v="9"/>
    <n v="0"/>
    <n v="473.61059999999975"/>
  </r>
  <r>
    <n v="3185"/>
    <x v="1577"/>
    <x v="3"/>
    <x v="45"/>
    <n v="41956"/>
    <s v="Second Class"/>
    <s v="BM-11650"/>
    <s v="Brian Moss"/>
    <x v="1"/>
    <s v="United States"/>
    <s v="Columbia"/>
    <x v="39"/>
    <n v="21044"/>
    <x v="3"/>
    <s v="OFF-ST-10003208"/>
    <x v="1"/>
    <x v="4"/>
    <s v="Adjustable Depth Letter/Legal Cart"/>
    <n v="544.38"/>
    <n v="3"/>
    <n v="0"/>
    <n v="157.87019999999993"/>
  </r>
  <r>
    <n v="3186"/>
    <x v="1578"/>
    <x v="2"/>
    <x v="845"/>
    <n v="40856"/>
    <s v="First Class"/>
    <s v="TC-20980"/>
    <s v="Tamara Chand"/>
    <x v="1"/>
    <s v="United States"/>
    <s v="Houston"/>
    <x v="5"/>
    <n v="77041"/>
    <x v="2"/>
    <s v="OFF-BI-10000632"/>
    <x v="1"/>
    <x v="8"/>
    <s v="Satellite Sectional Post Binders"/>
    <n v="26.045999999999992"/>
    <n v="3"/>
    <n v="0.8"/>
    <n v="-44.278199999999998"/>
  </r>
  <r>
    <n v="3187"/>
    <x v="1578"/>
    <x v="2"/>
    <x v="845"/>
    <n v="40856"/>
    <s v="First Class"/>
    <s v="TC-20980"/>
    <s v="Tamara Chand"/>
    <x v="1"/>
    <s v="United States"/>
    <s v="Houston"/>
    <x v="5"/>
    <n v="77041"/>
    <x v="2"/>
    <s v="OFF-EN-10004773"/>
    <x v="1"/>
    <x v="12"/>
    <s v="Staples"/>
    <n v="74.352000000000004"/>
    <n v="3"/>
    <n v="0.2"/>
    <n v="26.952599999999997"/>
  </r>
  <r>
    <n v="3188"/>
    <x v="1579"/>
    <x v="3"/>
    <x v="846"/>
    <n v="41716"/>
    <s v="Standard Class"/>
    <s v="KB-16585"/>
    <s v="Ken Black"/>
    <x v="1"/>
    <s v="United States"/>
    <s v="Lowell"/>
    <x v="31"/>
    <n v="1852"/>
    <x v="3"/>
    <s v="TEC-PH-10004700"/>
    <x v="2"/>
    <x v="7"/>
    <s v="PowerGen Dual USB Car Charger"/>
    <n v="69.930000000000007"/>
    <n v="7"/>
    <n v="0"/>
    <n v="32.1678"/>
  </r>
  <r>
    <n v="3189"/>
    <x v="1580"/>
    <x v="3"/>
    <x v="179"/>
    <n v="41935"/>
    <s v="Second Class"/>
    <s v="JE-16165"/>
    <s v="Justin Ellison"/>
    <x v="1"/>
    <s v="United States"/>
    <s v="Woodland"/>
    <x v="1"/>
    <n v="95695"/>
    <x v="1"/>
    <s v="OFF-LA-10003714"/>
    <x v="1"/>
    <x v="2"/>
    <s v="Avery 510"/>
    <n v="3.75"/>
    <n v="1"/>
    <n v="0"/>
    <n v="1.7999999999999998"/>
  </r>
  <r>
    <n v="3190"/>
    <x v="1580"/>
    <x v="3"/>
    <x v="179"/>
    <n v="41935"/>
    <s v="Second Class"/>
    <s v="JE-16165"/>
    <s v="Justin Ellison"/>
    <x v="1"/>
    <s v="United States"/>
    <s v="Woodland"/>
    <x v="1"/>
    <n v="95695"/>
    <x v="1"/>
    <s v="OFF-BI-10001787"/>
    <x v="1"/>
    <x v="8"/>
    <s v="Wilson Jones Four-Pocket Poly Binders"/>
    <n v="20.928000000000001"/>
    <n v="4"/>
    <n v="0.2"/>
    <n v="7.5864000000000003"/>
  </r>
  <r>
    <n v="3191"/>
    <x v="1581"/>
    <x v="1"/>
    <x v="17"/>
    <n v="41275"/>
    <s v="Standard Class"/>
    <s v="DR-12940"/>
    <s v="Daniel Raglin"/>
    <x v="2"/>
    <s v="United States"/>
    <s v="Chicago"/>
    <x v="10"/>
    <n v="60610"/>
    <x v="2"/>
    <s v="OFF-ST-10002957"/>
    <x v="1"/>
    <x v="4"/>
    <s v="Sterilite Show Offs Storage Containers"/>
    <n v="12.672000000000001"/>
    <n v="3"/>
    <n v="0.2"/>
    <n v="-3.1680000000000001"/>
  </r>
  <r>
    <n v="3192"/>
    <x v="1582"/>
    <x v="3"/>
    <x v="280"/>
    <n v="41921"/>
    <s v="Standard Class"/>
    <s v="RW-19630"/>
    <s v="Rob Williams"/>
    <x v="1"/>
    <s v="United States"/>
    <s v="New York City"/>
    <x v="15"/>
    <n v="10035"/>
    <x v="3"/>
    <s v="TEC-PH-10002115"/>
    <x v="2"/>
    <x v="7"/>
    <s v="Plantronics 81402"/>
    <n v="65.989999999999995"/>
    <n v="1"/>
    <n v="0"/>
    <n v="17.157400000000003"/>
  </r>
  <r>
    <n v="3193"/>
    <x v="1583"/>
    <x v="3"/>
    <x v="400"/>
    <n v="41799"/>
    <s v="Standard Class"/>
    <s v="ML-18040"/>
    <s v="Michelle Lonsdale"/>
    <x v="1"/>
    <s v="United States"/>
    <s v="Missouri City"/>
    <x v="5"/>
    <n v="77489"/>
    <x v="2"/>
    <s v="OFF-BI-10002557"/>
    <x v="1"/>
    <x v="8"/>
    <s v="Presstex Flexible Ring Binders"/>
    <n v="6.3699999999999983"/>
    <n v="7"/>
    <n v="0.8"/>
    <n v="-9.5550000000000015"/>
  </r>
  <r>
    <n v="3194"/>
    <x v="1584"/>
    <x v="2"/>
    <x v="416"/>
    <n v="40790"/>
    <s v="First Class"/>
    <s v="JL-15130"/>
    <s v="Jack Lebron"/>
    <x v="0"/>
    <s v="United States"/>
    <s v="Houston"/>
    <x v="5"/>
    <n v="77036"/>
    <x v="2"/>
    <s v="OFF-BI-10002949"/>
    <x v="1"/>
    <x v="8"/>
    <s v="Prestige Round Ring Binders"/>
    <n v="3.6479999999999992"/>
    <n v="3"/>
    <n v="0.8"/>
    <n v="-6.0192000000000032"/>
  </r>
  <r>
    <n v="3195"/>
    <x v="1584"/>
    <x v="2"/>
    <x v="416"/>
    <n v="40790"/>
    <s v="First Class"/>
    <s v="JL-15130"/>
    <s v="Jack Lebron"/>
    <x v="0"/>
    <s v="United States"/>
    <s v="Houston"/>
    <x v="5"/>
    <n v="77036"/>
    <x v="2"/>
    <s v="OFF-PA-10004100"/>
    <x v="1"/>
    <x v="10"/>
    <s v="Xerox 216"/>
    <n v="31.104000000000006"/>
    <n v="6"/>
    <n v="0.2"/>
    <n v="10.8864"/>
  </r>
  <r>
    <n v="3196"/>
    <x v="1585"/>
    <x v="0"/>
    <x v="590"/>
    <n v="41500"/>
    <s v="Standard Class"/>
    <s v="CM-12655"/>
    <s v="Corinna Mitchell"/>
    <x v="2"/>
    <s v="United States"/>
    <s v="Jackson"/>
    <x v="35"/>
    <n v="39212"/>
    <x v="0"/>
    <s v="OFF-FA-10001883"/>
    <x v="1"/>
    <x v="13"/>
    <s v="Alliance Super-Size Bands, Assorted Sizes"/>
    <n v="23.34"/>
    <n v="3"/>
    <n v="0"/>
    <n v="0.23339999999999961"/>
  </r>
  <r>
    <n v="3197"/>
    <x v="1586"/>
    <x v="3"/>
    <x v="847"/>
    <n v="41849"/>
    <s v="Standard Class"/>
    <s v="FH-14365"/>
    <s v="Fred Hopkins"/>
    <x v="1"/>
    <s v="United States"/>
    <s v="New York City"/>
    <x v="15"/>
    <n v="10009"/>
    <x v="3"/>
    <s v="TEC-PH-10000702"/>
    <x v="2"/>
    <x v="7"/>
    <s v="Square Credit Card Reader, 4 1/2&quot; x 4 1/2&quot; x 1&quot;, White"/>
    <n v="29.97"/>
    <n v="3"/>
    <n v="0"/>
    <n v="14.085899999999999"/>
  </r>
  <r>
    <n v="3198"/>
    <x v="1587"/>
    <x v="1"/>
    <x v="848"/>
    <n v="41100"/>
    <s v="Same Day"/>
    <s v="EH-13945"/>
    <s v="Eric Hoffmann"/>
    <x v="0"/>
    <s v="United States"/>
    <s v="Tempe"/>
    <x v="16"/>
    <n v="85281"/>
    <x v="1"/>
    <s v="OFF-BI-10003196"/>
    <x v="1"/>
    <x v="8"/>
    <s v="Accohide Poly Flexible Ring Binders"/>
    <n v="3.366000000000001"/>
    <n v="3"/>
    <n v="0.7"/>
    <n v="-2.2439999999999989"/>
  </r>
  <r>
    <n v="3199"/>
    <x v="1588"/>
    <x v="2"/>
    <x v="588"/>
    <n v="40884"/>
    <s v="Standard Class"/>
    <s v="TB-21280"/>
    <s v="Toby Braunhardt"/>
    <x v="0"/>
    <s v="United States"/>
    <s v="Jacksonville"/>
    <x v="3"/>
    <n v="28540"/>
    <x v="0"/>
    <s v="TEC-PH-10001644"/>
    <x v="2"/>
    <x v="7"/>
    <s v="BlueLounge Milo Smartphone Stand, White/Metallic"/>
    <n v="95.968000000000004"/>
    <n v="4"/>
    <n v="0.2"/>
    <n v="9.5968000000000053"/>
  </r>
  <r>
    <n v="3200"/>
    <x v="1589"/>
    <x v="3"/>
    <x v="404"/>
    <n v="41996"/>
    <s v="Standard Class"/>
    <s v="AH-10030"/>
    <s v="Aaron Hawkins"/>
    <x v="1"/>
    <s v="United States"/>
    <s v="Philadelphia"/>
    <x v="9"/>
    <n v="19134"/>
    <x v="3"/>
    <s v="OFF-AR-10003183"/>
    <x v="1"/>
    <x v="6"/>
    <s v="Avery Fluorescent Highlighter Four-Color Set"/>
    <n v="18.704000000000001"/>
    <n v="7"/>
    <n v="0.2"/>
    <n v="2.3379999999999983"/>
  </r>
  <r>
    <n v="3201"/>
    <x v="1590"/>
    <x v="2"/>
    <x v="598"/>
    <n v="40683"/>
    <s v="Second Class"/>
    <s v="TT-21070"/>
    <s v="Ted Trevino"/>
    <x v="0"/>
    <s v="United States"/>
    <s v="Akron"/>
    <x v="24"/>
    <n v="44312"/>
    <x v="3"/>
    <s v="FUR-FU-10000308"/>
    <x v="0"/>
    <x v="5"/>
    <s v="Deflect-o Glass Clear Studded Chair Mats"/>
    <n v="149.232"/>
    <n v="3"/>
    <n v="0.2"/>
    <n v="3.7308000000000021"/>
  </r>
  <r>
    <n v="3202"/>
    <x v="1590"/>
    <x v="2"/>
    <x v="598"/>
    <n v="40683"/>
    <s v="Second Class"/>
    <s v="TT-21070"/>
    <s v="Ted Trevino"/>
    <x v="0"/>
    <s v="United States"/>
    <s v="Akron"/>
    <x v="24"/>
    <n v="44312"/>
    <x v="3"/>
    <s v="OFF-PA-10001526"/>
    <x v="1"/>
    <x v="10"/>
    <s v="Xerox 1949"/>
    <n v="15.936000000000002"/>
    <n v="4"/>
    <n v="0.2"/>
    <n v="5.7768000000000015"/>
  </r>
  <r>
    <n v="3203"/>
    <x v="1591"/>
    <x v="2"/>
    <x v="849"/>
    <n v="40863"/>
    <s v="Standard Class"/>
    <s v="RD-19900"/>
    <s v="Ruben Dartt"/>
    <x v="0"/>
    <s v="United States"/>
    <s v="San Diego"/>
    <x v="1"/>
    <n v="92037"/>
    <x v="1"/>
    <s v="TEC-PH-10002103"/>
    <x v="2"/>
    <x v="7"/>
    <s v="Jabra SPEAK 410"/>
    <n v="601.53599999999994"/>
    <n v="8"/>
    <n v="0.2"/>
    <n v="60.153600000000012"/>
  </r>
  <r>
    <n v="3204"/>
    <x v="1591"/>
    <x v="2"/>
    <x v="849"/>
    <n v="40863"/>
    <s v="Standard Class"/>
    <s v="RD-19900"/>
    <s v="Ruben Dartt"/>
    <x v="0"/>
    <s v="United States"/>
    <s v="San Diego"/>
    <x v="1"/>
    <n v="92037"/>
    <x v="1"/>
    <s v="TEC-AC-10004209"/>
    <x v="2"/>
    <x v="11"/>
    <s v="Memorex Froggy Flash Drive 4 GB"/>
    <n v="10.99"/>
    <n v="1"/>
    <n v="0"/>
    <n v="4.2861000000000002"/>
  </r>
  <r>
    <n v="3205"/>
    <x v="1591"/>
    <x v="2"/>
    <x v="849"/>
    <n v="40863"/>
    <s v="Standard Class"/>
    <s v="RD-19900"/>
    <s v="Ruben Dartt"/>
    <x v="0"/>
    <s v="United States"/>
    <s v="San Diego"/>
    <x v="1"/>
    <n v="92037"/>
    <x v="1"/>
    <s v="FUR-FU-10000397"/>
    <x v="0"/>
    <x v="5"/>
    <s v="Luxo Economy Swing Arm Lamp"/>
    <n v="39.880000000000003"/>
    <n v="2"/>
    <n v="0"/>
    <n v="11.166400000000003"/>
  </r>
  <r>
    <n v="3206"/>
    <x v="1591"/>
    <x v="2"/>
    <x v="849"/>
    <n v="40863"/>
    <s v="Standard Class"/>
    <s v="RD-19900"/>
    <s v="Ruben Dartt"/>
    <x v="0"/>
    <s v="United States"/>
    <s v="San Diego"/>
    <x v="1"/>
    <n v="92037"/>
    <x v="1"/>
    <s v="OFF-PA-10002137"/>
    <x v="1"/>
    <x v="10"/>
    <s v="Southworth 100% Résumé Paper, 24lb."/>
    <n v="62.24"/>
    <n v="8"/>
    <n v="0"/>
    <n v="28.007999999999996"/>
  </r>
  <r>
    <n v="3207"/>
    <x v="1591"/>
    <x v="2"/>
    <x v="849"/>
    <n v="40863"/>
    <s v="Standard Class"/>
    <s v="RD-19900"/>
    <s v="Ruben Dartt"/>
    <x v="0"/>
    <s v="United States"/>
    <s v="San Diego"/>
    <x v="1"/>
    <n v="92037"/>
    <x v="1"/>
    <s v="FUR-FU-10001867"/>
    <x v="0"/>
    <x v="5"/>
    <s v="Eldon Expressions Punched Metal &amp; Wood Desk Accessories, Pewter &amp; Cherry"/>
    <n v="53.2"/>
    <n v="5"/>
    <n v="0"/>
    <n v="14.896000000000003"/>
  </r>
  <r>
    <n v="3208"/>
    <x v="1591"/>
    <x v="2"/>
    <x v="849"/>
    <n v="40863"/>
    <s v="Standard Class"/>
    <s v="RD-19900"/>
    <s v="Ruben Dartt"/>
    <x v="0"/>
    <s v="United States"/>
    <s v="San Diego"/>
    <x v="1"/>
    <n v="92037"/>
    <x v="1"/>
    <s v="OFF-LA-10000407"/>
    <x v="1"/>
    <x v="2"/>
    <s v="Avery White Multi-Purpose Labels"/>
    <n v="39.840000000000003"/>
    <n v="8"/>
    <n v="0"/>
    <n v="18.3264"/>
  </r>
  <r>
    <n v="3209"/>
    <x v="1592"/>
    <x v="0"/>
    <x v="850"/>
    <n v="41289"/>
    <s v="Standard Class"/>
    <s v="LA-16780"/>
    <s v="Laura Armstrong"/>
    <x v="1"/>
    <s v="United States"/>
    <s v="Fresno"/>
    <x v="1"/>
    <n v="93727"/>
    <x v="1"/>
    <s v="TEC-AC-10000420"/>
    <x v="2"/>
    <x v="11"/>
    <s v="Logitech G500s Laser Gaming Mouse with Adjustable Weight Tuning"/>
    <n v="349.95"/>
    <n v="5"/>
    <n v="0"/>
    <n v="118.98299999999999"/>
  </r>
  <r>
    <n v="3210"/>
    <x v="1592"/>
    <x v="0"/>
    <x v="850"/>
    <n v="41289"/>
    <s v="Standard Class"/>
    <s v="LA-16780"/>
    <s v="Laura Armstrong"/>
    <x v="1"/>
    <s v="United States"/>
    <s v="Fresno"/>
    <x v="1"/>
    <n v="93727"/>
    <x v="1"/>
    <s v="TEC-PH-10002726"/>
    <x v="2"/>
    <x v="7"/>
    <s v="netTALK DUO VoIP Telephone Service"/>
    <n v="377.92800000000005"/>
    <n v="9"/>
    <n v="0.2"/>
    <n v="141.72300000000001"/>
  </r>
  <r>
    <n v="3211"/>
    <x v="1593"/>
    <x v="3"/>
    <x v="585"/>
    <n v="41910"/>
    <s v="Standard Class"/>
    <s v="SH-19975"/>
    <s v="Sally Hughsby"/>
    <x v="1"/>
    <s v="United States"/>
    <s v="Pearland"/>
    <x v="5"/>
    <n v="77581"/>
    <x v="2"/>
    <s v="OFF-EN-10001415"/>
    <x v="1"/>
    <x v="12"/>
    <s v="Staples"/>
    <n v="13.392000000000001"/>
    <n v="3"/>
    <n v="0.2"/>
    <n v="5.0220000000000002"/>
  </r>
  <r>
    <n v="3212"/>
    <x v="1593"/>
    <x v="3"/>
    <x v="585"/>
    <n v="41910"/>
    <s v="Standard Class"/>
    <s v="SH-19975"/>
    <s v="Sally Hughsby"/>
    <x v="1"/>
    <s v="United States"/>
    <s v="Pearland"/>
    <x v="5"/>
    <n v="77581"/>
    <x v="2"/>
    <s v="OFF-BI-10000773"/>
    <x v="1"/>
    <x v="8"/>
    <s v="Insertable Tab Post Binder Dividers"/>
    <n v="11.227999999999998"/>
    <n v="7"/>
    <n v="0.8"/>
    <n v="-18.52620000000001"/>
  </r>
  <r>
    <n v="3213"/>
    <x v="1594"/>
    <x v="2"/>
    <x v="851"/>
    <n v="40905"/>
    <s v="Standard Class"/>
    <s v="SF-20200"/>
    <s v="Sarah Foster"/>
    <x v="0"/>
    <s v="United States"/>
    <s v="Richmond"/>
    <x v="14"/>
    <n v="47374"/>
    <x v="2"/>
    <s v="OFF-AP-10002350"/>
    <x v="1"/>
    <x v="9"/>
    <s v="Belkin F9H710-06 7 Outlet SurgeMaster Surge Protector"/>
    <n v="207.24"/>
    <n v="11"/>
    <n v="0"/>
    <n v="58.027200000000001"/>
  </r>
  <r>
    <n v="3214"/>
    <x v="1595"/>
    <x v="0"/>
    <x v="439"/>
    <n v="41427"/>
    <s v="Standard Class"/>
    <s v="TH-21235"/>
    <s v="Tiffany House"/>
    <x v="1"/>
    <s v="United States"/>
    <s v="Philadelphia"/>
    <x v="9"/>
    <n v="19134"/>
    <x v="3"/>
    <s v="OFF-AR-10001919"/>
    <x v="1"/>
    <x v="6"/>
    <s v="OIC #2 Pencils, Medium Soft"/>
    <n v="1.504"/>
    <n v="1"/>
    <n v="0.2"/>
    <n v="0.16919999999999991"/>
  </r>
  <r>
    <n v="3215"/>
    <x v="1595"/>
    <x v="0"/>
    <x v="439"/>
    <n v="41427"/>
    <s v="Standard Class"/>
    <s v="TH-21235"/>
    <s v="Tiffany House"/>
    <x v="1"/>
    <s v="United States"/>
    <s v="Philadelphia"/>
    <x v="9"/>
    <n v="19134"/>
    <x v="3"/>
    <s v="OFF-AP-10002082"/>
    <x v="1"/>
    <x v="9"/>
    <s v="Holmes HEPA Air Purifier"/>
    <n v="34.848000000000006"/>
    <n v="2"/>
    <n v="0.2"/>
    <n v="6.5339999999999971"/>
  </r>
  <r>
    <n v="3216"/>
    <x v="1596"/>
    <x v="3"/>
    <x v="141"/>
    <n v="41831"/>
    <s v="First Class"/>
    <s v="VG-21790"/>
    <s v="Vivek Gonzalez"/>
    <x v="0"/>
    <s v="United States"/>
    <s v="San Mateo"/>
    <x v="1"/>
    <n v="94403"/>
    <x v="1"/>
    <s v="OFF-LA-10002762"/>
    <x v="1"/>
    <x v="2"/>
    <s v="Avery 485"/>
    <n v="75.179999999999993"/>
    <n v="6"/>
    <n v="0"/>
    <n v="35.334599999999995"/>
  </r>
  <r>
    <n v="3217"/>
    <x v="1597"/>
    <x v="2"/>
    <x v="8"/>
    <n v="40680"/>
    <s v="Standard Class"/>
    <s v="NP-18325"/>
    <s v="Naresj Patel"/>
    <x v="0"/>
    <s v="United States"/>
    <s v="Oakland"/>
    <x v="1"/>
    <n v="94601"/>
    <x v="1"/>
    <s v="TEC-AC-10002800"/>
    <x v="2"/>
    <x v="11"/>
    <s v="Plantronics Audio 478 Stereo USB Headset"/>
    <n v="149.97"/>
    <n v="3"/>
    <n v="0"/>
    <n v="52.489499999999992"/>
  </r>
  <r>
    <n v="3218"/>
    <x v="1598"/>
    <x v="3"/>
    <x v="468"/>
    <n v="41960"/>
    <s v="Standard Class"/>
    <s v="FH-14275"/>
    <s v="Frank Hawley"/>
    <x v="1"/>
    <s v="United States"/>
    <s v="New York City"/>
    <x v="15"/>
    <n v="10024"/>
    <x v="3"/>
    <s v="OFF-BI-10003925"/>
    <x v="1"/>
    <x v="8"/>
    <s v="Fellowes PB300 Plastic Comb Binding Machine"/>
    <n v="931.17600000000016"/>
    <n v="3"/>
    <n v="0.2"/>
    <n v="314.27190000000002"/>
  </r>
  <r>
    <n v="3219"/>
    <x v="1598"/>
    <x v="3"/>
    <x v="468"/>
    <n v="41960"/>
    <s v="Standard Class"/>
    <s v="FH-14275"/>
    <s v="Frank Hawley"/>
    <x v="1"/>
    <s v="United States"/>
    <s v="New York City"/>
    <x v="15"/>
    <n v="10024"/>
    <x v="3"/>
    <s v="TEC-PH-10002200"/>
    <x v="2"/>
    <x v="7"/>
    <s v="Aastra 6757i CT Wireless VoIP phone"/>
    <n v="430.88"/>
    <n v="2"/>
    <n v="0"/>
    <n v="124.95519999999999"/>
  </r>
  <r>
    <n v="3220"/>
    <x v="1599"/>
    <x v="1"/>
    <x v="653"/>
    <n v="41190"/>
    <s v="Standard Class"/>
    <s v="JP-15460"/>
    <s v="Jennifer Patt"/>
    <x v="1"/>
    <s v="United States"/>
    <s v="Lakewood"/>
    <x v="30"/>
    <n v="8701"/>
    <x v="3"/>
    <s v="OFF-PA-10001295"/>
    <x v="1"/>
    <x v="10"/>
    <s v="Computer Printout Paper with Letter-Trim Perforations"/>
    <n v="94.85"/>
    <n v="5"/>
    <n v="0"/>
    <n v="45.527999999999992"/>
  </r>
  <r>
    <n v="3221"/>
    <x v="1599"/>
    <x v="1"/>
    <x v="653"/>
    <n v="41190"/>
    <s v="Standard Class"/>
    <s v="JP-15460"/>
    <s v="Jennifer Patt"/>
    <x v="1"/>
    <s v="United States"/>
    <s v="Lakewood"/>
    <x v="30"/>
    <n v="8701"/>
    <x v="3"/>
    <s v="OFF-EN-10002500"/>
    <x v="1"/>
    <x v="12"/>
    <s v="Globe Weis Peel &amp; Seel First Class Envelopes"/>
    <n v="51.12"/>
    <n v="4"/>
    <n v="0"/>
    <n v="23.003999999999998"/>
  </r>
  <r>
    <n v="3222"/>
    <x v="1599"/>
    <x v="1"/>
    <x v="653"/>
    <n v="41190"/>
    <s v="Standard Class"/>
    <s v="JP-15460"/>
    <s v="Jennifer Patt"/>
    <x v="1"/>
    <s v="United States"/>
    <s v="Lakewood"/>
    <x v="30"/>
    <n v="8701"/>
    <x v="3"/>
    <s v="TEC-AC-10000892"/>
    <x v="2"/>
    <x v="11"/>
    <s v="NETGEAR N750 Dual Band Wi-Fi Gigabit Router"/>
    <n v="90"/>
    <n v="1"/>
    <n v="0"/>
    <n v="32.4"/>
  </r>
  <r>
    <n v="3223"/>
    <x v="1600"/>
    <x v="2"/>
    <x v="852"/>
    <n v="40821"/>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n v="40821"/>
    <s v="First Class"/>
    <s v="ES-14080"/>
    <s v="Erin Smith"/>
    <x v="1"/>
    <s v="United States"/>
    <s v="Tempe"/>
    <x v="16"/>
    <n v="85281"/>
    <x v="1"/>
    <s v="OFF-FA-10000735"/>
    <x v="1"/>
    <x v="13"/>
    <s v="Staples"/>
    <n v="4.6719999999999997"/>
    <n v="2"/>
    <n v="0.2"/>
    <n v="1.4599999999999997"/>
  </r>
  <r>
    <n v="3225"/>
    <x v="1600"/>
    <x v="2"/>
    <x v="852"/>
    <n v="40821"/>
    <s v="First Class"/>
    <s v="ES-14080"/>
    <s v="Erin Smith"/>
    <x v="1"/>
    <s v="United States"/>
    <s v="Tempe"/>
    <x v="16"/>
    <n v="85281"/>
    <x v="1"/>
    <s v="TEC-PH-10001760"/>
    <x v="2"/>
    <x v="7"/>
    <s v="Bose SoundLink Bluetooth Speaker"/>
    <n v="318.40000000000003"/>
    <n v="2"/>
    <n v="0.2"/>
    <n v="107.46"/>
  </r>
  <r>
    <n v="3226"/>
    <x v="1600"/>
    <x v="2"/>
    <x v="852"/>
    <n v="40821"/>
    <s v="First Class"/>
    <s v="ES-14080"/>
    <s v="Erin Smith"/>
    <x v="1"/>
    <s v="United States"/>
    <s v="Tempe"/>
    <x v="16"/>
    <n v="85281"/>
    <x v="1"/>
    <s v="OFF-EN-10004846"/>
    <x v="1"/>
    <x v="12"/>
    <s v="Letter or Legal Size Expandable Poly String Tie Envelopes"/>
    <n v="12.768000000000001"/>
    <n v="6"/>
    <n v="0.2"/>
    <n v="4.628400000000001"/>
  </r>
  <r>
    <n v="3227"/>
    <x v="1600"/>
    <x v="2"/>
    <x v="852"/>
    <n v="40821"/>
    <s v="First Class"/>
    <s v="ES-14080"/>
    <s v="Erin Smith"/>
    <x v="1"/>
    <s v="United States"/>
    <s v="Tempe"/>
    <x v="16"/>
    <n v="85281"/>
    <x v="1"/>
    <s v="OFF-SU-10003567"/>
    <x v="1"/>
    <x v="14"/>
    <s v="Stiletto Hand Letter Openers"/>
    <n v="15.36"/>
    <n v="2"/>
    <n v="0.2"/>
    <n v="-3.2639999999999993"/>
  </r>
  <r>
    <n v="3228"/>
    <x v="1600"/>
    <x v="2"/>
    <x v="852"/>
    <n v="40821"/>
    <s v="First Class"/>
    <s v="ES-14080"/>
    <s v="Erin Smith"/>
    <x v="1"/>
    <s v="United States"/>
    <s v="Tempe"/>
    <x v="16"/>
    <n v="85281"/>
    <x v="1"/>
    <s v="TEC-PH-10001557"/>
    <x v="2"/>
    <x v="7"/>
    <s v="Pyle PMP37LED"/>
    <n v="230.376"/>
    <n v="3"/>
    <n v="0.2"/>
    <n v="20.157899999999991"/>
  </r>
  <r>
    <n v="3229"/>
    <x v="1600"/>
    <x v="2"/>
    <x v="852"/>
    <n v="40821"/>
    <s v="First Class"/>
    <s v="ES-14080"/>
    <s v="Erin Smith"/>
    <x v="1"/>
    <s v="United States"/>
    <s v="Tempe"/>
    <x v="16"/>
    <n v="85281"/>
    <x v="1"/>
    <s v="TEC-AC-10003038"/>
    <x v="2"/>
    <x v="11"/>
    <s v="Kingston Digital DataTraveler 16GB USB 2.0"/>
    <n v="7.16"/>
    <n v="1"/>
    <n v="0.2"/>
    <n v="-8.9500000000001023E-2"/>
  </r>
  <r>
    <n v="3230"/>
    <x v="1601"/>
    <x v="2"/>
    <x v="430"/>
    <n v="40771"/>
    <s v="Standard Class"/>
    <s v="KL-16645"/>
    <s v="Ken Lonsdale"/>
    <x v="0"/>
    <s v="United States"/>
    <s v="New York City"/>
    <x v="15"/>
    <n v="10035"/>
    <x v="3"/>
    <s v="OFF-ST-10004459"/>
    <x v="1"/>
    <x v="4"/>
    <s v="Tennsco Single-Tier Lockers"/>
    <n v="375.34"/>
    <n v="1"/>
    <n v="0"/>
    <n v="18.766999999999996"/>
  </r>
  <r>
    <n v="3231"/>
    <x v="1602"/>
    <x v="3"/>
    <x v="853"/>
    <n v="41888"/>
    <s v="Second Class"/>
    <s v="BN-11515"/>
    <s v="Bradley Nguyen"/>
    <x v="0"/>
    <s v="United States"/>
    <s v="New York City"/>
    <x v="15"/>
    <n v="10009"/>
    <x v="3"/>
    <s v="FUR-FU-10004960"/>
    <x v="0"/>
    <x v="5"/>
    <s v="Seth Thomas 12&quot; Clock w/ Goldtone Case"/>
    <n v="114.9"/>
    <n v="5"/>
    <n v="0"/>
    <n v="39.066000000000003"/>
  </r>
  <r>
    <n v="3232"/>
    <x v="1603"/>
    <x v="3"/>
    <x v="513"/>
    <n v="41752"/>
    <s v="Standard Class"/>
    <s v="ND-18370"/>
    <s v="Natalie DeCherney"/>
    <x v="0"/>
    <s v="United States"/>
    <s v="Houston"/>
    <x v="5"/>
    <n v="77095"/>
    <x v="2"/>
    <s v="OFF-BI-10000632"/>
    <x v="1"/>
    <x v="8"/>
    <s v="Satellite Sectional Post Binders"/>
    <n v="26.045999999999992"/>
    <n v="3"/>
    <n v="0.8"/>
    <n v="-44.278199999999998"/>
  </r>
  <r>
    <n v="3233"/>
    <x v="1603"/>
    <x v="3"/>
    <x v="513"/>
    <n v="41752"/>
    <s v="Standard Class"/>
    <s v="ND-18370"/>
    <s v="Natalie DeCherney"/>
    <x v="0"/>
    <s v="United States"/>
    <s v="Houston"/>
    <x v="5"/>
    <n v="77095"/>
    <x v="2"/>
    <s v="OFF-BI-10001107"/>
    <x v="1"/>
    <x v="8"/>
    <s v="GBC White Gloss Covers, Plain Front"/>
    <n v="2.8959999999999995"/>
    <n v="1"/>
    <n v="0.8"/>
    <n v="-4.7784000000000013"/>
  </r>
  <r>
    <n v="3234"/>
    <x v="1603"/>
    <x v="3"/>
    <x v="513"/>
    <n v="41752"/>
    <s v="Standard Class"/>
    <s v="ND-18370"/>
    <s v="Natalie DeCherney"/>
    <x v="0"/>
    <s v="United States"/>
    <s v="Houston"/>
    <x v="5"/>
    <n v="77095"/>
    <x v="2"/>
    <s v="OFF-ST-10002301"/>
    <x v="1"/>
    <x v="4"/>
    <s v="Tennsco Commercial Shelving"/>
    <n v="32.544000000000004"/>
    <n v="2"/>
    <n v="0.2"/>
    <n v="-7.7292000000000041"/>
  </r>
  <r>
    <n v="3235"/>
    <x v="1604"/>
    <x v="0"/>
    <x v="423"/>
    <n v="41392"/>
    <s v="First Class"/>
    <s v="JL-15130"/>
    <s v="Jack Lebron"/>
    <x v="0"/>
    <s v="United States"/>
    <s v="Riverside"/>
    <x v="1"/>
    <n v="92503"/>
    <x v="1"/>
    <s v="OFF-BI-10003355"/>
    <x v="1"/>
    <x v="8"/>
    <s v="Cardinal Holdit Business Card Pockets"/>
    <n v="3.9840000000000004"/>
    <n v="1"/>
    <n v="0.2"/>
    <n v="1.3944000000000001"/>
  </r>
  <r>
    <n v="3236"/>
    <x v="1605"/>
    <x v="0"/>
    <x v="804"/>
    <n v="41289"/>
    <s v="Same Day"/>
    <s v="RC-19825"/>
    <s v="Roy Collins"/>
    <x v="0"/>
    <s v="United States"/>
    <s v="Fairfield"/>
    <x v="29"/>
    <n v="6824"/>
    <x v="3"/>
    <s v="FUR-TA-10002903"/>
    <x v="0"/>
    <x v="3"/>
    <s v="Bevis Round Bullnose 29&quot; High Table Top"/>
    <n v="181.79699999999997"/>
    <n v="1"/>
    <n v="0.3"/>
    <n v="-15.582599999999999"/>
  </r>
  <r>
    <n v="3237"/>
    <x v="1606"/>
    <x v="0"/>
    <x v="440"/>
    <n v="41397"/>
    <s v="Same Day"/>
    <s v="CC-12475"/>
    <s v="Cindy Chapman"/>
    <x v="0"/>
    <s v="United States"/>
    <s v="New York City"/>
    <x v="15"/>
    <n v="10024"/>
    <x v="3"/>
    <s v="OFF-ST-10001580"/>
    <x v="1"/>
    <x v="4"/>
    <s v="Super Decoflex Portable Personal File"/>
    <n v="44.94"/>
    <n v="3"/>
    <n v="0"/>
    <n v="12.5832"/>
  </r>
  <r>
    <n v="3238"/>
    <x v="1606"/>
    <x v="0"/>
    <x v="440"/>
    <n v="41397"/>
    <s v="Same Day"/>
    <s v="CC-12475"/>
    <s v="Cindy Chapman"/>
    <x v="0"/>
    <s v="United States"/>
    <s v="New York City"/>
    <x v="15"/>
    <n v="10024"/>
    <x v="3"/>
    <s v="OFF-BI-10000315"/>
    <x v="1"/>
    <x v="8"/>
    <s v="Poly Designer Cover &amp; Back"/>
    <n v="45.576000000000001"/>
    <n v="3"/>
    <n v="0.2"/>
    <n v="15.951599999999997"/>
  </r>
  <r>
    <n v="3239"/>
    <x v="1607"/>
    <x v="0"/>
    <x v="73"/>
    <n v="41606"/>
    <s v="Standard Class"/>
    <s v="DW-13195"/>
    <s v="David Wiener"/>
    <x v="1"/>
    <s v="United States"/>
    <s v="Houston"/>
    <x v="5"/>
    <n v="77095"/>
    <x v="2"/>
    <s v="FUR-CH-10003774"/>
    <x v="0"/>
    <x v="1"/>
    <s v="Global Wood Trimmed Manager's Task Chair, Khaki"/>
    <n v="318.43"/>
    <n v="5"/>
    <n v="0.3"/>
    <n v="-77.333000000000013"/>
  </r>
  <r>
    <n v="3240"/>
    <x v="1607"/>
    <x v="0"/>
    <x v="73"/>
    <n v="41606"/>
    <s v="Standard Class"/>
    <s v="DW-13195"/>
    <s v="David Wiener"/>
    <x v="1"/>
    <s v="United States"/>
    <s v="Houston"/>
    <x v="5"/>
    <n v="77095"/>
    <x v="2"/>
    <s v="TEC-PH-10003095"/>
    <x v="2"/>
    <x v="7"/>
    <s v="Samsung HM1900 Bluetooth Headset"/>
    <n v="122.91999999999999"/>
    <n v="7"/>
    <n v="0.2"/>
    <n v="46.095000000000006"/>
  </r>
  <r>
    <n v="3241"/>
    <x v="1607"/>
    <x v="0"/>
    <x v="73"/>
    <n v="41606"/>
    <s v="Standard Class"/>
    <s v="DW-13195"/>
    <s v="David Wiener"/>
    <x v="1"/>
    <s v="United States"/>
    <s v="Houston"/>
    <x v="5"/>
    <n v="77095"/>
    <x v="2"/>
    <s v="FUR-FU-10000023"/>
    <x v="0"/>
    <x v="5"/>
    <s v="Eldon Wave Desk Accessories"/>
    <n v="7.0679999999999996"/>
    <n v="3"/>
    <n v="0.6"/>
    <n v="-2.8271999999999995"/>
  </r>
  <r>
    <n v="3242"/>
    <x v="1608"/>
    <x v="0"/>
    <x v="854"/>
    <n v="41308"/>
    <s v="First Class"/>
    <s v="CK-12760"/>
    <s v="Cyma Kinney"/>
    <x v="1"/>
    <s v="United States"/>
    <s v="Arlington"/>
    <x v="17"/>
    <n v="22204"/>
    <x v="0"/>
    <s v="OFF-ST-10002214"/>
    <x v="1"/>
    <x v="4"/>
    <s v="X-Rack File for Hanging Folders"/>
    <n v="56.449999999999996"/>
    <n v="5"/>
    <n v="0"/>
    <n v="14.676999999999998"/>
  </r>
  <r>
    <n v="3243"/>
    <x v="1609"/>
    <x v="3"/>
    <x v="185"/>
    <n v="41735"/>
    <s v="Second Class"/>
    <s v="EG-13900"/>
    <s v="Emily Grady"/>
    <x v="0"/>
    <s v="United States"/>
    <s v="Chicago"/>
    <x v="10"/>
    <n v="60623"/>
    <x v="2"/>
    <s v="OFF-BI-10002799"/>
    <x v="1"/>
    <x v="8"/>
    <s v="SlimView Poly Binder, 3/8&quot;"/>
    <n v="13.467999999999998"/>
    <n v="13"/>
    <n v="0.8"/>
    <n v="-22.895600000000005"/>
  </r>
  <r>
    <n v="3244"/>
    <x v="1610"/>
    <x v="3"/>
    <x v="96"/>
    <n v="41979"/>
    <s v="Standard Class"/>
    <s v="SJ-20215"/>
    <s v="Sarah Jordon"/>
    <x v="0"/>
    <s v="United States"/>
    <s v="Grand Prairie"/>
    <x v="5"/>
    <n v="75051"/>
    <x v="2"/>
    <s v="TEC-PH-10004912"/>
    <x v="2"/>
    <x v="7"/>
    <s v="Cisco SPA112 2 Port Phone Adapter"/>
    <n v="219.80000000000004"/>
    <n v="5"/>
    <n v="0.2"/>
    <n v="24.727499999999971"/>
  </r>
  <r>
    <n v="3245"/>
    <x v="1610"/>
    <x v="3"/>
    <x v="96"/>
    <n v="41979"/>
    <s v="Standard Class"/>
    <s v="SJ-20215"/>
    <s v="Sarah Jordon"/>
    <x v="0"/>
    <s v="United States"/>
    <s v="Grand Prairie"/>
    <x v="5"/>
    <n v="75051"/>
    <x v="2"/>
    <s v="FUR-CH-10002602"/>
    <x v="0"/>
    <x v="1"/>
    <s v="DMI Arturo Collection Mission-style Design Wood Chair"/>
    <n v="317.05799999999999"/>
    <n v="3"/>
    <n v="0.3"/>
    <n v="-18.117599999999996"/>
  </r>
  <r>
    <n v="3246"/>
    <x v="1611"/>
    <x v="3"/>
    <x v="389"/>
    <n v="41986"/>
    <s v="Second Class"/>
    <s v="BP-11185"/>
    <s v="Ben Peterman"/>
    <x v="1"/>
    <s v="United States"/>
    <s v="Seattle"/>
    <x v="4"/>
    <n v="98103"/>
    <x v="1"/>
    <s v="TEC-AC-10004510"/>
    <x v="2"/>
    <x v="11"/>
    <s v="Logitech Desktop MK120 Mouse and keyboard Combo"/>
    <n v="49.08"/>
    <n v="3"/>
    <n v="0"/>
    <n v="4.9079999999999977"/>
  </r>
  <r>
    <n v="3247"/>
    <x v="1611"/>
    <x v="3"/>
    <x v="389"/>
    <n v="41986"/>
    <s v="Second Class"/>
    <s v="BP-11185"/>
    <s v="Ben Peterman"/>
    <x v="1"/>
    <s v="United States"/>
    <s v="Seattle"/>
    <x v="4"/>
    <n v="98103"/>
    <x v="1"/>
    <s v="OFF-ST-10000060"/>
    <x v="1"/>
    <x v="4"/>
    <s v="Fellowes Bankers Box Staxonsteel Drawer File/Stacking System"/>
    <n v="324.90000000000003"/>
    <n v="5"/>
    <n v="0"/>
    <n v="38.988000000000014"/>
  </r>
  <r>
    <n v="3248"/>
    <x v="1611"/>
    <x v="3"/>
    <x v="389"/>
    <n v="41986"/>
    <s v="Second Class"/>
    <s v="BP-11185"/>
    <s v="Ben Peterman"/>
    <x v="1"/>
    <s v="United States"/>
    <s v="Seattle"/>
    <x v="4"/>
    <n v="98103"/>
    <x v="1"/>
    <s v="OFF-AR-10000799"/>
    <x v="1"/>
    <x v="6"/>
    <s v="Col-Erase Pencils with Erasers"/>
    <n v="18.240000000000002"/>
    <n v="3"/>
    <n v="0"/>
    <n v="5.2895999999999983"/>
  </r>
  <r>
    <n v="3249"/>
    <x v="1612"/>
    <x v="0"/>
    <x v="42"/>
    <n v="41539"/>
    <s v="Standard Class"/>
    <s v="SJ-20125"/>
    <s v="Sanjit Jacobs"/>
    <x v="2"/>
    <s v="United States"/>
    <s v="Seattle"/>
    <x v="4"/>
    <n v="98103"/>
    <x v="1"/>
    <s v="FUR-CH-10004875"/>
    <x v="0"/>
    <x v="1"/>
    <s v="Harbour Creations 67200 Series Stacking Chairs"/>
    <n v="113.88800000000002"/>
    <n v="2"/>
    <n v="0.2"/>
    <n v="9.9651999999999994"/>
  </r>
  <r>
    <n v="3250"/>
    <x v="1612"/>
    <x v="0"/>
    <x v="42"/>
    <n v="41539"/>
    <s v="Standard Class"/>
    <s v="SJ-20125"/>
    <s v="Sanjit Jacobs"/>
    <x v="2"/>
    <s v="United States"/>
    <s v="Seattle"/>
    <x v="4"/>
    <n v="98103"/>
    <x v="1"/>
    <s v="TEC-PH-10002085"/>
    <x v="2"/>
    <x v="7"/>
    <s v="Clarity 53712"/>
    <n v="105.584"/>
    <n v="2"/>
    <n v="0.2"/>
    <n v="7.9188000000000045"/>
  </r>
  <r>
    <n v="3251"/>
    <x v="1613"/>
    <x v="0"/>
    <x v="443"/>
    <n v="41638"/>
    <s v="Standard Class"/>
    <s v="MC-17590"/>
    <s v="Matt Collister"/>
    <x v="1"/>
    <s v="United States"/>
    <s v="Grand Rapids"/>
    <x v="12"/>
    <n v="49505"/>
    <x v="2"/>
    <s v="OFF-FA-10000992"/>
    <x v="1"/>
    <x v="13"/>
    <s v="Acco Clips to Go Binder Clips, 24 Clips in Two Sizes"/>
    <n v="24.849999999999998"/>
    <n v="7"/>
    <n v="0"/>
    <n v="11.679499999999999"/>
  </r>
  <r>
    <n v="3252"/>
    <x v="1614"/>
    <x v="3"/>
    <x v="827"/>
    <n v="41749"/>
    <s v="First Class"/>
    <s v="BG-11740"/>
    <s v="Bruce Geld"/>
    <x v="0"/>
    <s v="United States"/>
    <s v="Philadelphia"/>
    <x v="9"/>
    <n v="19120"/>
    <x v="3"/>
    <s v="FUR-FU-10001473"/>
    <x v="0"/>
    <x v="5"/>
    <s v="Eldon Executive Woodline II Desk Accessories, Mahogany"/>
    <n v="60.311999999999998"/>
    <n v="3"/>
    <n v="0.2"/>
    <n v="5.2773000000000003"/>
  </r>
  <r>
    <n v="3253"/>
    <x v="1615"/>
    <x v="3"/>
    <x v="855"/>
    <n v="41943"/>
    <s v="Second Class"/>
    <s v="MA-17560"/>
    <s v="Matt Abelman"/>
    <x v="2"/>
    <s v="United States"/>
    <s v="Chicago"/>
    <x v="10"/>
    <n v="60610"/>
    <x v="2"/>
    <s v="OFF-AR-10003045"/>
    <x v="1"/>
    <x v="6"/>
    <s v="Prang Colored Pencils"/>
    <n v="7.0559999999999992"/>
    <n v="3"/>
    <n v="0.2"/>
    <n v="2.2050000000000001"/>
  </r>
  <r>
    <n v="3254"/>
    <x v="1615"/>
    <x v="3"/>
    <x v="855"/>
    <n v="41943"/>
    <s v="Second Class"/>
    <s v="MA-17560"/>
    <s v="Matt Abelman"/>
    <x v="2"/>
    <s v="United States"/>
    <s v="Chicago"/>
    <x v="10"/>
    <n v="60610"/>
    <x v="2"/>
    <s v="TEC-PH-10001536"/>
    <x v="2"/>
    <x v="7"/>
    <s v="Spigen Samsung Galaxy S5 Case Wallet"/>
    <n v="27.183999999999997"/>
    <n v="2"/>
    <n v="0.2"/>
    <n v="2.0387999999999984"/>
  </r>
  <r>
    <n v="3255"/>
    <x v="1616"/>
    <x v="0"/>
    <x v="630"/>
    <n v="41470"/>
    <s v="Standard Class"/>
    <s v="CC-12220"/>
    <s v="Chris Cortes"/>
    <x v="0"/>
    <s v="United States"/>
    <s v="Seattle"/>
    <x v="4"/>
    <n v="98105"/>
    <x v="1"/>
    <s v="TEC-PH-10001580"/>
    <x v="2"/>
    <x v="7"/>
    <s v="Logitech Mobile Speakerphone P710e - speaker phone"/>
    <n v="107.98399999999999"/>
    <n v="1"/>
    <n v="0.2"/>
    <n v="9.4485999999999954"/>
  </r>
  <r>
    <n v="3256"/>
    <x v="1616"/>
    <x v="0"/>
    <x v="630"/>
    <n v="41470"/>
    <s v="Standard Class"/>
    <s v="CC-12220"/>
    <s v="Chris Cortes"/>
    <x v="0"/>
    <s v="United States"/>
    <s v="Seattle"/>
    <x v="4"/>
    <n v="98105"/>
    <x v="1"/>
    <s v="OFF-BI-10004209"/>
    <x v="1"/>
    <x v="8"/>
    <s v="Fellowes Twister Kit, Gray/Clear, 3/pkg"/>
    <n v="19.295999999999999"/>
    <n v="3"/>
    <n v="0.2"/>
    <n v="6.0299999999999994"/>
  </r>
  <r>
    <n v="3257"/>
    <x v="1617"/>
    <x v="1"/>
    <x v="101"/>
    <n v="41135"/>
    <s v="Standard Class"/>
    <s v="RA-19885"/>
    <s v="Ruben Ausman"/>
    <x v="1"/>
    <s v="United States"/>
    <s v="Jacksonville"/>
    <x v="2"/>
    <n v="32216"/>
    <x v="0"/>
    <s v="OFF-LA-10001613"/>
    <x v="1"/>
    <x v="2"/>
    <s v="Avery File Folder Labels"/>
    <n v="4.6079999999999997"/>
    <n v="2"/>
    <n v="0.2"/>
    <n v="1.6704000000000001"/>
  </r>
  <r>
    <n v="3258"/>
    <x v="1618"/>
    <x v="0"/>
    <x v="10"/>
    <n v="41623"/>
    <s v="Second Class"/>
    <s v="DK-12835"/>
    <s v="Damala Kotsonis"/>
    <x v="1"/>
    <s v="United States"/>
    <s v="Franklin"/>
    <x v="18"/>
    <n v="37064"/>
    <x v="0"/>
    <s v="FUR-TA-10001676"/>
    <x v="0"/>
    <x v="3"/>
    <s v="Hon 61000 Series Interactive Training Tables"/>
    <n v="79.97399999999999"/>
    <n v="3"/>
    <n v="0.4"/>
    <n v="-29.323800000000006"/>
  </r>
  <r>
    <n v="3259"/>
    <x v="1618"/>
    <x v="0"/>
    <x v="10"/>
    <n v="41623"/>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n v="41596"/>
    <s v="Standard Class"/>
    <s v="LB-16795"/>
    <s v="Laurel Beltran"/>
    <x v="2"/>
    <s v="United States"/>
    <s v="Highland Park"/>
    <x v="10"/>
    <n v="60035"/>
    <x v="2"/>
    <s v="OFF-BI-10000285"/>
    <x v="1"/>
    <x v="8"/>
    <s v="XtraLife ClearVue Slant-D Ring Binders by Cardinal"/>
    <n v="3.1359999999999992"/>
    <n v="2"/>
    <n v="0.8"/>
    <n v="-4.7040000000000006"/>
  </r>
  <r>
    <n v="3261"/>
    <x v="1620"/>
    <x v="2"/>
    <x v="687"/>
    <n v="40862"/>
    <s v="First Class"/>
    <s v="CM-11815"/>
    <s v="Candace McMahon"/>
    <x v="1"/>
    <s v="United States"/>
    <s v="Pasadena"/>
    <x v="5"/>
    <n v="77506"/>
    <x v="2"/>
    <s v="OFF-PA-10004609"/>
    <x v="1"/>
    <x v="10"/>
    <s v="Xerox 221"/>
    <n v="20.736000000000004"/>
    <n v="4"/>
    <n v="0.2"/>
    <n v="7.2576000000000001"/>
  </r>
  <r>
    <n v="3262"/>
    <x v="1621"/>
    <x v="2"/>
    <x v="664"/>
    <n v="40866"/>
    <s v="First Class"/>
    <s v="TS-21205"/>
    <s v="Thomas Seio"/>
    <x v="1"/>
    <s v="United States"/>
    <s v="San Francisco"/>
    <x v="1"/>
    <n v="94109"/>
    <x v="1"/>
    <s v="TEC-AC-10001314"/>
    <x v="2"/>
    <x v="11"/>
    <s v="Case Logic 2.4GHz Wireless Keyboard"/>
    <n v="99.98"/>
    <n v="2"/>
    <n v="0"/>
    <n v="7.9983999999999895"/>
  </r>
  <r>
    <n v="3263"/>
    <x v="1621"/>
    <x v="2"/>
    <x v="664"/>
    <n v="40866"/>
    <s v="First Class"/>
    <s v="TS-21205"/>
    <s v="Thomas Seio"/>
    <x v="1"/>
    <s v="United States"/>
    <s v="San Francisco"/>
    <x v="1"/>
    <n v="94109"/>
    <x v="1"/>
    <s v="OFF-PA-10003395"/>
    <x v="1"/>
    <x v="10"/>
    <s v="Xerox 1941"/>
    <n v="733.94999999999993"/>
    <n v="7"/>
    <n v="0"/>
    <n v="352.29599999999999"/>
  </r>
  <r>
    <n v="3264"/>
    <x v="1621"/>
    <x v="2"/>
    <x v="664"/>
    <n v="40866"/>
    <s v="First Class"/>
    <s v="TS-21205"/>
    <s v="Thomas Seio"/>
    <x v="1"/>
    <s v="United States"/>
    <s v="San Francisco"/>
    <x v="1"/>
    <n v="94109"/>
    <x v="1"/>
    <s v="OFF-AP-10001242"/>
    <x v="1"/>
    <x v="9"/>
    <s v="APC 7 Outlet Network SurgeArrest Surge Protector"/>
    <n v="241.44"/>
    <n v="3"/>
    <n v="0"/>
    <n v="72.431999999999988"/>
  </r>
  <r>
    <n v="3265"/>
    <x v="1622"/>
    <x v="0"/>
    <x v="758"/>
    <n v="41342"/>
    <s v="Second Class"/>
    <s v="RF-19345"/>
    <s v="Randy Ferguson"/>
    <x v="1"/>
    <s v="United States"/>
    <s v="Miami"/>
    <x v="2"/>
    <n v="33180"/>
    <x v="0"/>
    <s v="OFF-LA-10001641"/>
    <x v="1"/>
    <x v="2"/>
    <s v="Avery 518"/>
    <n v="10.08"/>
    <n v="4"/>
    <n v="0.2"/>
    <n v="3.528"/>
  </r>
  <r>
    <n v="3266"/>
    <x v="1623"/>
    <x v="2"/>
    <x v="856"/>
    <n v="40831"/>
    <s v="Standard Class"/>
    <s v="JF-15565"/>
    <s v="Jill Fjeld"/>
    <x v="0"/>
    <s v="United States"/>
    <s v="Philadelphia"/>
    <x v="9"/>
    <n v="19120"/>
    <x v="3"/>
    <s v="OFF-ST-10003816"/>
    <x v="1"/>
    <x v="4"/>
    <s v="Fellowes High-Stak Drawer Files"/>
    <n v="281.904"/>
    <n v="2"/>
    <n v="0.2"/>
    <n v="10.571399999999983"/>
  </r>
  <r>
    <n v="3267"/>
    <x v="1623"/>
    <x v="2"/>
    <x v="856"/>
    <n v="40831"/>
    <s v="Standard Class"/>
    <s v="JF-15565"/>
    <s v="Jill Fjeld"/>
    <x v="0"/>
    <s v="United States"/>
    <s v="Philadelphia"/>
    <x v="9"/>
    <n v="19120"/>
    <x v="3"/>
    <s v="OFF-EN-10002230"/>
    <x v="1"/>
    <x v="12"/>
    <s v="Airmail Envelopes"/>
    <n v="201.43200000000002"/>
    <n v="3"/>
    <n v="0.2"/>
    <n v="67.983299999999986"/>
  </r>
  <r>
    <n v="3268"/>
    <x v="1624"/>
    <x v="2"/>
    <x v="857"/>
    <n v="40692"/>
    <s v="Standard Class"/>
    <s v="EH-14185"/>
    <s v="Evan Henry"/>
    <x v="0"/>
    <s v="United States"/>
    <s v="Decatur"/>
    <x v="19"/>
    <n v="35601"/>
    <x v="0"/>
    <s v="TEC-PH-10002660"/>
    <x v="2"/>
    <x v="7"/>
    <s v="Nortel Networks T7316 E Nt8 B27"/>
    <n v="135.97999999999999"/>
    <n v="2"/>
    <n v="0"/>
    <n v="33.995000000000005"/>
  </r>
  <r>
    <n v="3269"/>
    <x v="1624"/>
    <x v="2"/>
    <x v="857"/>
    <n v="40692"/>
    <s v="Standard Class"/>
    <s v="EH-14185"/>
    <s v="Evan Henry"/>
    <x v="0"/>
    <s v="United States"/>
    <s v="Decatur"/>
    <x v="19"/>
    <n v="35601"/>
    <x v="0"/>
    <s v="TEC-PH-10003171"/>
    <x v="2"/>
    <x v="7"/>
    <s v="Plantronics Encore H101 Dual Earpieces Headset"/>
    <n v="44.95"/>
    <n v="1"/>
    <n v="0"/>
    <n v="12.585999999999999"/>
  </r>
  <r>
    <n v="3270"/>
    <x v="1625"/>
    <x v="2"/>
    <x v="858"/>
    <n v="40743"/>
    <s v="Standard Class"/>
    <s v="VW-21775"/>
    <s v="Victoria Wilson"/>
    <x v="1"/>
    <s v="United States"/>
    <s v="Sioux Falls"/>
    <x v="44"/>
    <n v="57103"/>
    <x v="2"/>
    <s v="TEC-AC-10003709"/>
    <x v="2"/>
    <x v="11"/>
    <s v="Maxell 4.7GB DVD-R 5/Pack"/>
    <n v="2.9699999999999998"/>
    <n v="3"/>
    <n v="0"/>
    <n v="1.3068000000000004"/>
  </r>
  <r>
    <n v="3271"/>
    <x v="1625"/>
    <x v="2"/>
    <x v="858"/>
    <n v="40743"/>
    <s v="Standard Class"/>
    <s v="VW-21775"/>
    <s v="Victoria Wilson"/>
    <x v="1"/>
    <s v="United States"/>
    <s v="Sioux Falls"/>
    <x v="44"/>
    <n v="57103"/>
    <x v="2"/>
    <s v="OFF-FA-10000304"/>
    <x v="1"/>
    <x v="13"/>
    <s v="Advantus Push Pins"/>
    <n v="6.5400000000000009"/>
    <n v="3"/>
    <n v="0"/>
    <n v="2.6814000000000004"/>
  </r>
  <r>
    <n v="3272"/>
    <x v="1626"/>
    <x v="1"/>
    <x v="17"/>
    <n v="41272"/>
    <s v="Second Class"/>
    <s v="KN-16450"/>
    <s v="Kean Nguyen"/>
    <x v="1"/>
    <s v="United States"/>
    <s v="Visalia"/>
    <x v="1"/>
    <n v="93277"/>
    <x v="1"/>
    <s v="TEC-AC-10003709"/>
    <x v="2"/>
    <x v="11"/>
    <s v="Maxell 4.7GB DVD-R 5/Pack"/>
    <n v="7.92"/>
    <n v="8"/>
    <n v="0"/>
    <n v="3.4848000000000008"/>
  </r>
  <r>
    <n v="3273"/>
    <x v="1627"/>
    <x v="1"/>
    <x v="97"/>
    <n v="40955"/>
    <s v="Standard Class"/>
    <s v="SJ-20215"/>
    <s v="Sarah Jordon"/>
    <x v="0"/>
    <s v="United States"/>
    <s v="Los Angeles"/>
    <x v="1"/>
    <n v="90049"/>
    <x v="1"/>
    <s v="FUR-CH-10002774"/>
    <x v="0"/>
    <x v="1"/>
    <s v="Global Deluxe Stacking Chair, Gray"/>
    <n v="203.92"/>
    <n v="5"/>
    <n v="0.2"/>
    <n v="22.940999999999995"/>
  </r>
  <r>
    <n v="3274"/>
    <x v="1628"/>
    <x v="3"/>
    <x v="540"/>
    <n v="41772"/>
    <s v="Standard Class"/>
    <s v="PS-19045"/>
    <s v="Penelope Sewall"/>
    <x v="2"/>
    <s v="United States"/>
    <s v="Los Angeles"/>
    <x v="1"/>
    <n v="90032"/>
    <x v="1"/>
    <s v="TEC-CO-10001046"/>
    <x v="2"/>
    <x v="16"/>
    <s v="Canon Imageclass D680 Copier / Fax"/>
    <n v="3359.9520000000002"/>
    <n v="6"/>
    <n v="0.2"/>
    <n v="1049.9849999999999"/>
  </r>
  <r>
    <n v="3275"/>
    <x v="1629"/>
    <x v="3"/>
    <x v="808"/>
    <n v="41950"/>
    <s v="Standard Class"/>
    <s v="KM-16225"/>
    <s v="Kalyca Meade"/>
    <x v="1"/>
    <s v="United States"/>
    <s v="Overland Park"/>
    <x v="41"/>
    <n v="66212"/>
    <x v="2"/>
    <s v="OFF-FA-10003495"/>
    <x v="1"/>
    <x v="13"/>
    <s v="Staples"/>
    <n v="18.240000000000002"/>
    <n v="3"/>
    <n v="0"/>
    <n v="9.120000000000001"/>
  </r>
  <r>
    <n v="3276"/>
    <x v="1629"/>
    <x v="3"/>
    <x v="808"/>
    <n v="41950"/>
    <s v="Standard Class"/>
    <s v="KM-16225"/>
    <s v="Kalyca Meade"/>
    <x v="1"/>
    <s v="United States"/>
    <s v="Overland Park"/>
    <x v="41"/>
    <n v="66212"/>
    <x v="2"/>
    <s v="OFF-AR-10004685"/>
    <x v="1"/>
    <x v="6"/>
    <s v="Binney &amp; Smith Crayola Metallic Colored Pencils, 8-Color Set"/>
    <n v="27.78"/>
    <n v="6"/>
    <n v="0"/>
    <n v="9.1673999999999989"/>
  </r>
  <r>
    <n v="3277"/>
    <x v="1630"/>
    <x v="2"/>
    <x v="267"/>
    <n v="40642"/>
    <s v="Second Class"/>
    <s v="GM-14695"/>
    <s v="Greg Maxwell"/>
    <x v="1"/>
    <s v="United States"/>
    <s v="Alexandria"/>
    <x v="17"/>
    <n v="22304"/>
    <x v="0"/>
    <s v="OFF-AR-10004757"/>
    <x v="1"/>
    <x v="6"/>
    <s v="Crayola Colored Pencils"/>
    <n v="22.959999999999997"/>
    <n v="7"/>
    <n v="0"/>
    <n v="7.5767999999999986"/>
  </r>
  <r>
    <n v="3278"/>
    <x v="1630"/>
    <x v="2"/>
    <x v="267"/>
    <n v="40642"/>
    <s v="Second Class"/>
    <s v="GM-14695"/>
    <s v="Greg Maxwell"/>
    <x v="1"/>
    <s v="United States"/>
    <s v="Alexandria"/>
    <x v="17"/>
    <n v="22304"/>
    <x v="0"/>
    <s v="TEC-PH-10001615"/>
    <x v="2"/>
    <x v="7"/>
    <s v="AT&amp;T CL82213"/>
    <n v="28.99"/>
    <n v="1"/>
    <n v="0"/>
    <n v="8.4070999999999962"/>
  </r>
  <r>
    <n v="3279"/>
    <x v="1630"/>
    <x v="2"/>
    <x v="267"/>
    <n v="40642"/>
    <s v="Second Class"/>
    <s v="GM-14695"/>
    <s v="Greg Maxwell"/>
    <x v="1"/>
    <s v="United States"/>
    <s v="Alexandria"/>
    <x v="17"/>
    <n v="22304"/>
    <x v="0"/>
    <s v="OFF-PA-10003349"/>
    <x v="1"/>
    <x v="10"/>
    <s v="Xerox 1957"/>
    <n v="12.96"/>
    <n v="2"/>
    <n v="0"/>
    <n v="6.3504000000000005"/>
  </r>
  <r>
    <n v="3280"/>
    <x v="1630"/>
    <x v="2"/>
    <x v="267"/>
    <n v="40642"/>
    <s v="Second Class"/>
    <s v="GM-14695"/>
    <s v="Greg Maxwell"/>
    <x v="1"/>
    <s v="United States"/>
    <s v="Alexandria"/>
    <x v="17"/>
    <n v="22304"/>
    <x v="0"/>
    <s v="OFF-AR-10000127"/>
    <x v="1"/>
    <x v="6"/>
    <s v="Newell 321"/>
    <n v="22.959999999999997"/>
    <n v="7"/>
    <n v="0"/>
    <n v="6.6583999999999968"/>
  </r>
  <r>
    <n v="3281"/>
    <x v="1630"/>
    <x v="2"/>
    <x v="267"/>
    <n v="40642"/>
    <s v="Second Class"/>
    <s v="GM-14695"/>
    <s v="Greg Maxwell"/>
    <x v="1"/>
    <s v="United States"/>
    <s v="Alexandria"/>
    <x v="17"/>
    <n v="22304"/>
    <x v="0"/>
    <s v="OFF-SU-10002881"/>
    <x v="1"/>
    <x v="14"/>
    <s v="Martin Yale Chadless Opener Electric Letter Opener"/>
    <n v="4164.0499999999993"/>
    <n v="5"/>
    <n v="0"/>
    <n v="83.281000000000063"/>
  </r>
  <r>
    <n v="3282"/>
    <x v="1631"/>
    <x v="2"/>
    <x v="328"/>
    <n v="40810"/>
    <s v="Standard Class"/>
    <s v="KT-16465"/>
    <s v="Kean Takahito"/>
    <x v="0"/>
    <s v="United States"/>
    <s v="Raleigh"/>
    <x v="3"/>
    <n v="27604"/>
    <x v="0"/>
    <s v="TEC-AC-10001109"/>
    <x v="2"/>
    <x v="11"/>
    <s v="Logitech Trackman Marble Mouse"/>
    <n v="47.984000000000002"/>
    <n v="2"/>
    <n v="0.2"/>
    <n v="13.195600000000001"/>
  </r>
  <r>
    <n v="3283"/>
    <x v="1631"/>
    <x v="2"/>
    <x v="328"/>
    <n v="40810"/>
    <s v="Standard Class"/>
    <s v="KT-16465"/>
    <s v="Kean Takahito"/>
    <x v="0"/>
    <s v="United States"/>
    <s v="Raleigh"/>
    <x v="3"/>
    <n v="27604"/>
    <x v="0"/>
    <s v="OFF-PA-10000682"/>
    <x v="1"/>
    <x v="10"/>
    <s v="Xerox 1924"/>
    <n v="4.6240000000000006"/>
    <n v="1"/>
    <n v="0.2"/>
    <n v="1.6762000000000001"/>
  </r>
  <r>
    <n v="3284"/>
    <x v="1632"/>
    <x v="2"/>
    <x v="587"/>
    <n v="40822"/>
    <s v="Standard Class"/>
    <s v="MH-17785"/>
    <s v="Maya Herman"/>
    <x v="1"/>
    <s v="United States"/>
    <s v="New York City"/>
    <x v="15"/>
    <n v="10035"/>
    <x v="3"/>
    <s v="FUR-FU-10000221"/>
    <x v="0"/>
    <x v="5"/>
    <s v="Master Caster Door Stop, Brown"/>
    <n v="15.24"/>
    <n v="3"/>
    <n v="0"/>
    <n v="5.1815999999999995"/>
  </r>
  <r>
    <n v="3285"/>
    <x v="1633"/>
    <x v="2"/>
    <x v="171"/>
    <n v="40803"/>
    <s v="Standard Class"/>
    <s v="AF-10885"/>
    <s v="Art Foster"/>
    <x v="0"/>
    <s v="United States"/>
    <s v="Fairfield"/>
    <x v="24"/>
    <n v="45014"/>
    <x v="3"/>
    <s v="OFF-BI-10002429"/>
    <x v="1"/>
    <x v="8"/>
    <s v="Premier Elliptical Ring Binder, Black"/>
    <n v="63.924000000000007"/>
    <n v="7"/>
    <n v="0.7"/>
    <n v="-46.877600000000001"/>
  </r>
  <r>
    <n v="3286"/>
    <x v="1634"/>
    <x v="3"/>
    <x v="297"/>
    <n v="41696"/>
    <s v="Standard Class"/>
    <s v="JP-16135"/>
    <s v="Julie Prescott"/>
    <x v="2"/>
    <s v="United States"/>
    <s v="Muskogee"/>
    <x v="26"/>
    <n v="74403"/>
    <x v="2"/>
    <s v="OFF-AR-10002375"/>
    <x v="1"/>
    <x v="6"/>
    <s v="Newell 351"/>
    <n v="6.56"/>
    <n v="2"/>
    <n v="0"/>
    <n v="1.9023999999999992"/>
  </r>
  <r>
    <n v="3287"/>
    <x v="1634"/>
    <x v="3"/>
    <x v="297"/>
    <n v="41696"/>
    <s v="Standard Class"/>
    <s v="JP-16135"/>
    <s v="Julie Prescott"/>
    <x v="2"/>
    <s v="United States"/>
    <s v="Muskogee"/>
    <x v="26"/>
    <n v="74403"/>
    <x v="2"/>
    <s v="OFF-AP-10000595"/>
    <x v="1"/>
    <x v="9"/>
    <s v="Disposable Triple-Filter Dust Bags"/>
    <n v="13.11"/>
    <n v="3"/>
    <n v="0"/>
    <n v="3.4086000000000003"/>
  </r>
  <r>
    <n v="3288"/>
    <x v="1635"/>
    <x v="1"/>
    <x v="350"/>
    <n v="41258"/>
    <s v="First Class"/>
    <s v="RD-19585"/>
    <s v="Rob Dowd"/>
    <x v="0"/>
    <s v="United States"/>
    <s v="Temecula"/>
    <x v="1"/>
    <n v="92592"/>
    <x v="1"/>
    <s v="TEC-PH-10001530"/>
    <x v="2"/>
    <x v="7"/>
    <s v="Plantronics Voyager Pro Legend"/>
    <n v="494.37600000000009"/>
    <n v="3"/>
    <n v="0.2"/>
    <n v="49.437599999999975"/>
  </r>
  <r>
    <n v="3289"/>
    <x v="1635"/>
    <x v="1"/>
    <x v="350"/>
    <n v="41258"/>
    <s v="First Class"/>
    <s v="RD-19585"/>
    <s v="Rob Dowd"/>
    <x v="0"/>
    <s v="United States"/>
    <s v="Temecula"/>
    <x v="1"/>
    <n v="92592"/>
    <x v="1"/>
    <s v="OFF-BI-10000050"/>
    <x v="1"/>
    <x v="8"/>
    <s v="Angle-D Binders with Locking Rings, Label Holders"/>
    <n v="29.2"/>
    <n v="5"/>
    <n v="0.2"/>
    <n v="9.8549999999999969"/>
  </r>
  <r>
    <n v="3290"/>
    <x v="1635"/>
    <x v="1"/>
    <x v="350"/>
    <n v="41258"/>
    <s v="First Class"/>
    <s v="RD-19585"/>
    <s v="Rob Dowd"/>
    <x v="0"/>
    <s v="United States"/>
    <s v="Temecula"/>
    <x v="1"/>
    <n v="92592"/>
    <x v="1"/>
    <s v="TEC-AC-10001552"/>
    <x v="2"/>
    <x v="11"/>
    <s v="Logitech K350 2.4Ghz Wireless Keyboard"/>
    <n v="248.85000000000002"/>
    <n v="5"/>
    <n v="0"/>
    <n v="27.373499999999993"/>
  </r>
  <r>
    <n v="3291"/>
    <x v="1635"/>
    <x v="1"/>
    <x v="350"/>
    <n v="41258"/>
    <s v="First Class"/>
    <s v="RD-19585"/>
    <s v="Rob Dowd"/>
    <x v="0"/>
    <s v="United States"/>
    <s v="Temecula"/>
    <x v="1"/>
    <n v="92592"/>
    <x v="1"/>
    <s v="TEC-AC-10003399"/>
    <x v="2"/>
    <x v="11"/>
    <s v="Memorex Mini Travel Drive 64 GB USB 2.0 Flash Drive"/>
    <n v="36.24"/>
    <n v="1"/>
    <n v="0"/>
    <n v="15.220800000000001"/>
  </r>
  <r>
    <n v="3292"/>
    <x v="1636"/>
    <x v="0"/>
    <x v="859"/>
    <n v="41583"/>
    <s v="Standard Class"/>
    <s v="JF-15295"/>
    <s v="Jason Fortune-"/>
    <x v="0"/>
    <s v="United States"/>
    <s v="Sterling Heights"/>
    <x v="12"/>
    <n v="48310"/>
    <x v="2"/>
    <s v="OFF-AR-10004078"/>
    <x v="1"/>
    <x v="6"/>
    <s v="Newell 312"/>
    <n v="11.68"/>
    <n v="2"/>
    <n v="0"/>
    <n v="3.5039999999999996"/>
  </r>
  <r>
    <n v="3293"/>
    <x v="1637"/>
    <x v="2"/>
    <x v="58"/>
    <n v="40907"/>
    <s v="Standard Class"/>
    <s v="CK-12595"/>
    <s v="Clytie Kelty"/>
    <x v="0"/>
    <s v="United States"/>
    <s v="San Diego"/>
    <x v="1"/>
    <n v="92024"/>
    <x v="1"/>
    <s v="OFF-SU-10002189"/>
    <x v="1"/>
    <x v="14"/>
    <s v="Acme Rosewood Handle Letter Opener"/>
    <n v="11.91"/>
    <n v="3"/>
    <n v="0"/>
    <n v="0.11909999999999954"/>
  </r>
  <r>
    <n v="3294"/>
    <x v="1637"/>
    <x v="2"/>
    <x v="58"/>
    <n v="40907"/>
    <s v="Standard Class"/>
    <s v="CK-12595"/>
    <s v="Clytie Kelty"/>
    <x v="0"/>
    <s v="United States"/>
    <s v="San Diego"/>
    <x v="1"/>
    <n v="92024"/>
    <x v="1"/>
    <s v="FUR-FU-10001852"/>
    <x v="0"/>
    <x v="5"/>
    <s v="Eldon Regeneration Recycled Desk Accessories, Smoke"/>
    <n v="3.48"/>
    <n v="2"/>
    <n v="0"/>
    <n v="1.1135999999999999"/>
  </r>
  <r>
    <n v="3295"/>
    <x v="1638"/>
    <x v="2"/>
    <x v="860"/>
    <n v="40773"/>
    <s v="First Class"/>
    <s v="KH-16510"/>
    <s v="Keith Herrera"/>
    <x v="0"/>
    <s v="United States"/>
    <s v="Dallas"/>
    <x v="5"/>
    <n v="75081"/>
    <x v="2"/>
    <s v="OFF-BI-10003638"/>
    <x v="1"/>
    <x v="8"/>
    <s v="GBC Durable Plastic Covers"/>
    <n v="30.959999999999994"/>
    <n v="8"/>
    <n v="0.8"/>
    <n v="-52.632000000000019"/>
  </r>
  <r>
    <n v="3296"/>
    <x v="1639"/>
    <x v="3"/>
    <x v="172"/>
    <n v="41916"/>
    <s v="First Class"/>
    <s v="CM-12655"/>
    <s v="Corinna Mitchell"/>
    <x v="2"/>
    <s v="United States"/>
    <s v="New York City"/>
    <x v="15"/>
    <n v="10035"/>
    <x v="3"/>
    <s v="TEC-MA-10002428"/>
    <x v="2"/>
    <x v="15"/>
    <s v="Fellowes Powershred HS-440 4-Sheet High Security Shredder"/>
    <n v="1704.89"/>
    <n v="11"/>
    <n v="0"/>
    <n v="767.20049999999992"/>
  </r>
  <r>
    <n v="3297"/>
    <x v="1640"/>
    <x v="1"/>
    <x v="293"/>
    <n v="41059"/>
    <s v="Standard Class"/>
    <s v="EB-13870"/>
    <s v="Emily Burns"/>
    <x v="0"/>
    <s v="United States"/>
    <s v="Phoenix"/>
    <x v="16"/>
    <n v="85023"/>
    <x v="1"/>
    <s v="OFF-BI-10001036"/>
    <x v="1"/>
    <x v="8"/>
    <s v="Cardinal EasyOpen D-Ring Binders"/>
    <n v="19.194000000000003"/>
    <n v="7"/>
    <n v="0.7"/>
    <n v="-12.795999999999999"/>
  </r>
  <r>
    <n v="3298"/>
    <x v="1640"/>
    <x v="1"/>
    <x v="293"/>
    <n v="41059"/>
    <s v="Standard Class"/>
    <s v="EB-13870"/>
    <s v="Emily Burns"/>
    <x v="0"/>
    <s v="United States"/>
    <s v="Phoenix"/>
    <x v="16"/>
    <n v="85023"/>
    <x v="1"/>
    <s v="OFF-AP-10004708"/>
    <x v="1"/>
    <x v="9"/>
    <s v="Fellowes Superior 10 Outlet Split Surge Protector"/>
    <n v="121.79200000000002"/>
    <n v="4"/>
    <n v="0.2"/>
    <n v="13.701599999999988"/>
  </r>
  <r>
    <n v="3299"/>
    <x v="1641"/>
    <x v="3"/>
    <x v="673"/>
    <n v="41960"/>
    <s v="Same Day"/>
    <s v="MW-18235"/>
    <s v="Mitch Willingham"/>
    <x v="1"/>
    <s v="United States"/>
    <s v="San Francisco"/>
    <x v="1"/>
    <n v="94122"/>
    <x v="1"/>
    <s v="TEC-MA-10000488"/>
    <x v="2"/>
    <x v="15"/>
    <s v="Bady BDG101FRU Card Printer"/>
    <n v="1919.9760000000001"/>
    <n v="3"/>
    <n v="0.2"/>
    <n v="215.99729999999977"/>
  </r>
  <r>
    <n v="3300"/>
    <x v="1642"/>
    <x v="2"/>
    <x v="728"/>
    <n v="40869"/>
    <s v="Standard Class"/>
    <s v="CS-11950"/>
    <s v="Carlos Soltero"/>
    <x v="0"/>
    <s v="United States"/>
    <s v="Philadelphia"/>
    <x v="9"/>
    <n v="19140"/>
    <x v="3"/>
    <s v="OFF-BI-10003656"/>
    <x v="1"/>
    <x v="8"/>
    <s v="Fellowes PB200 Plastic Comb Binding Machine"/>
    <n v="50.997000000000007"/>
    <n v="1"/>
    <n v="0.7"/>
    <n v="-40.797600000000003"/>
  </r>
  <r>
    <n v="3301"/>
    <x v="1642"/>
    <x v="2"/>
    <x v="728"/>
    <n v="40869"/>
    <s v="Standard Class"/>
    <s v="CS-11950"/>
    <s v="Carlos Soltero"/>
    <x v="0"/>
    <s v="United States"/>
    <s v="Philadelphia"/>
    <x v="9"/>
    <n v="19140"/>
    <x v="3"/>
    <s v="OFF-ST-10003656"/>
    <x v="1"/>
    <x v="4"/>
    <s v="Safco Industrial Wire Shelving"/>
    <n v="76.792000000000002"/>
    <n v="1"/>
    <n v="0.2"/>
    <n v="-16.318300000000001"/>
  </r>
  <r>
    <n v="3302"/>
    <x v="1642"/>
    <x v="2"/>
    <x v="728"/>
    <n v="40869"/>
    <s v="Standard Class"/>
    <s v="CS-11950"/>
    <s v="Carlos Soltero"/>
    <x v="0"/>
    <s v="United States"/>
    <s v="Philadelphia"/>
    <x v="9"/>
    <n v="19140"/>
    <x v="3"/>
    <s v="TEC-PH-10001128"/>
    <x v="2"/>
    <x v="7"/>
    <s v="Motorola Droid Maxx"/>
    <n v="539.96399999999994"/>
    <n v="6"/>
    <n v="0.4"/>
    <n v="-107.99280000000002"/>
  </r>
  <r>
    <n v="3303"/>
    <x v="1642"/>
    <x v="2"/>
    <x v="728"/>
    <n v="40869"/>
    <s v="Standard Class"/>
    <s v="CS-11950"/>
    <s v="Carlos Soltero"/>
    <x v="0"/>
    <s v="United States"/>
    <s v="Philadelphia"/>
    <x v="9"/>
    <n v="19140"/>
    <x v="3"/>
    <s v="FUR-FU-10001473"/>
    <x v="0"/>
    <x v="5"/>
    <s v="Eldon Executive Woodline II Desk Accessories, Mahogany"/>
    <n v="60.311999999999998"/>
    <n v="3"/>
    <n v="0.2"/>
    <n v="5.2773000000000003"/>
  </r>
  <r>
    <n v="3304"/>
    <x v="1642"/>
    <x v="2"/>
    <x v="728"/>
    <n v="40869"/>
    <s v="Standard Class"/>
    <s v="CS-11950"/>
    <s v="Carlos Soltero"/>
    <x v="0"/>
    <s v="United States"/>
    <s v="Philadelphia"/>
    <x v="9"/>
    <n v="19140"/>
    <x v="3"/>
    <s v="OFF-BI-10004656"/>
    <x v="1"/>
    <x v="8"/>
    <s v="Peel &amp; Stick Add-On Corner Pockets"/>
    <n v="1.9440000000000004"/>
    <n v="3"/>
    <n v="0.7"/>
    <n v="-1.4255999999999998"/>
  </r>
  <r>
    <n v="3305"/>
    <x v="1643"/>
    <x v="2"/>
    <x v="125"/>
    <n v="40909"/>
    <s v="Second Class"/>
    <s v="SP-20620"/>
    <s v="Stefania Perrino"/>
    <x v="1"/>
    <s v="United States"/>
    <s v="Laredo"/>
    <x v="5"/>
    <n v="78041"/>
    <x v="2"/>
    <s v="OFF-EN-10004955"/>
    <x v="1"/>
    <x v="12"/>
    <s v="Fashion Color Clasp Envelopes"/>
    <n v="12.984000000000002"/>
    <n v="3"/>
    <n v="0.2"/>
    <n v="4.7066999999999997"/>
  </r>
  <r>
    <n v="3306"/>
    <x v="1643"/>
    <x v="2"/>
    <x v="125"/>
    <n v="40909"/>
    <s v="Second Class"/>
    <s v="SP-20620"/>
    <s v="Stefania Perrino"/>
    <x v="1"/>
    <s v="United States"/>
    <s v="Laredo"/>
    <x v="5"/>
    <n v="78041"/>
    <x v="2"/>
    <s v="TEC-PH-10002468"/>
    <x v="2"/>
    <x v="7"/>
    <s v="Plantronics CS 50-USB - headset - Convertible, Monaural"/>
    <n v="217.58400000000003"/>
    <n v="2"/>
    <n v="0.2"/>
    <n v="19.03860000000001"/>
  </r>
  <r>
    <n v="3307"/>
    <x v="1643"/>
    <x v="2"/>
    <x v="125"/>
    <n v="40909"/>
    <s v="Second Class"/>
    <s v="SP-20620"/>
    <s v="Stefania Perrino"/>
    <x v="1"/>
    <s v="United States"/>
    <s v="Laredo"/>
    <x v="5"/>
    <n v="78041"/>
    <x v="2"/>
    <s v="TEC-PH-10000576"/>
    <x v="2"/>
    <x v="7"/>
    <s v="AT&amp;T 1080 Corded phone"/>
    <n v="328.77600000000007"/>
    <n v="3"/>
    <n v="0.2"/>
    <n v="28.767899999999997"/>
  </r>
  <r>
    <n v="3308"/>
    <x v="1643"/>
    <x v="2"/>
    <x v="125"/>
    <n v="40909"/>
    <s v="Second Class"/>
    <s v="SP-20620"/>
    <s v="Stefania Perrino"/>
    <x v="1"/>
    <s v="United States"/>
    <s v="Laredo"/>
    <x v="5"/>
    <n v="78041"/>
    <x v="2"/>
    <s v="OFF-BI-10002160"/>
    <x v="1"/>
    <x v="8"/>
    <s v="Acco Hanging Data Binders"/>
    <n v="2.2859999999999996"/>
    <n v="3"/>
    <n v="0.8"/>
    <n v="-3.6576000000000004"/>
  </r>
  <r>
    <n v="3309"/>
    <x v="1643"/>
    <x v="2"/>
    <x v="125"/>
    <n v="40909"/>
    <s v="Second Class"/>
    <s v="SP-20620"/>
    <s v="Stefania Perrino"/>
    <x v="1"/>
    <s v="United States"/>
    <s v="Laredo"/>
    <x v="5"/>
    <n v="78041"/>
    <x v="2"/>
    <s v="TEC-AC-10003628"/>
    <x v="2"/>
    <x v="11"/>
    <s v="Logitech 910-002974 M325 Wireless Mouse for Web Scrolling"/>
    <n v="47.984000000000002"/>
    <n v="2"/>
    <n v="0.2"/>
    <n v="14.395200000000004"/>
  </r>
  <r>
    <n v="3310"/>
    <x v="1644"/>
    <x v="1"/>
    <x v="599"/>
    <n v="41224"/>
    <s v="Standard Class"/>
    <s v="GT-14635"/>
    <s v="Grant Thornton"/>
    <x v="1"/>
    <s v="United States"/>
    <s v="New York City"/>
    <x v="15"/>
    <n v="10009"/>
    <x v="3"/>
    <s v="OFF-BI-10001116"/>
    <x v="1"/>
    <x v="8"/>
    <s v="Wilson Jones 1&quot; Hanging DublLock Ring Binders"/>
    <n v="25.344000000000001"/>
    <n v="6"/>
    <n v="0.2"/>
    <n v="8.8704000000000018"/>
  </r>
  <r>
    <n v="3311"/>
    <x v="1645"/>
    <x v="0"/>
    <x v="42"/>
    <n v="41540"/>
    <s v="Standard Class"/>
    <s v="LW-17215"/>
    <s v="Luke Weiss"/>
    <x v="0"/>
    <s v="United States"/>
    <s v="New York City"/>
    <x v="15"/>
    <n v="10035"/>
    <x v="3"/>
    <s v="OFF-BI-10002026"/>
    <x v="1"/>
    <x v="8"/>
    <s v="Avery Arch Ring Binders"/>
    <n v="232.40000000000003"/>
    <n v="5"/>
    <n v="0.2"/>
    <n v="78.434999999999988"/>
  </r>
  <r>
    <n v="3312"/>
    <x v="1646"/>
    <x v="0"/>
    <x v="231"/>
    <n v="41359"/>
    <s v="Second Class"/>
    <s v="AH-10030"/>
    <s v="Aaron Hawkins"/>
    <x v="1"/>
    <s v="United States"/>
    <s v="Gulfport"/>
    <x v="35"/>
    <n v="39503"/>
    <x v="0"/>
    <s v="FUR-FU-10003691"/>
    <x v="0"/>
    <x v="5"/>
    <s v="Eldon Image Series Desk Accessories, Ebony"/>
    <n v="86.45"/>
    <n v="7"/>
    <n v="0"/>
    <n v="38.038000000000004"/>
  </r>
  <r>
    <n v="3313"/>
    <x v="1647"/>
    <x v="2"/>
    <x v="127"/>
    <n v="40817"/>
    <s v="Standard Class"/>
    <s v="TH-21100"/>
    <s v="Thea Hendricks"/>
    <x v="0"/>
    <s v="United States"/>
    <s v="San Diego"/>
    <x v="1"/>
    <n v="92037"/>
    <x v="1"/>
    <s v="FUR-CH-10002602"/>
    <x v="0"/>
    <x v="1"/>
    <s v="DMI Arturo Collection Mission-style Design Wood Chair"/>
    <n v="603.91999999999996"/>
    <n v="5"/>
    <n v="0.2"/>
    <n v="45.294000000000011"/>
  </r>
  <r>
    <n v="3314"/>
    <x v="1647"/>
    <x v="2"/>
    <x v="127"/>
    <n v="40817"/>
    <s v="Standard Class"/>
    <s v="TH-21100"/>
    <s v="Thea Hendricks"/>
    <x v="0"/>
    <s v="United States"/>
    <s v="San Diego"/>
    <x v="1"/>
    <n v="92037"/>
    <x v="1"/>
    <s v="OFF-PA-10000675"/>
    <x v="1"/>
    <x v="10"/>
    <s v="Xerox 1919"/>
    <n v="81.98"/>
    <n v="2"/>
    <n v="0"/>
    <n v="40.170200000000001"/>
  </r>
  <r>
    <n v="3315"/>
    <x v="1648"/>
    <x v="3"/>
    <x v="165"/>
    <n v="42002"/>
    <s v="Standard Class"/>
    <s v="HG-15025"/>
    <s v="Hunter Glantz"/>
    <x v="0"/>
    <s v="United States"/>
    <s v="Oceanside"/>
    <x v="15"/>
    <n v="11572"/>
    <x v="3"/>
    <s v="FUR-CH-10002602"/>
    <x v="0"/>
    <x v="1"/>
    <s v="DMI Arturo Collection Mission-style Design Wood Chair"/>
    <n v="271.76400000000001"/>
    <n v="2"/>
    <n v="0.1"/>
    <n v="48.313600000000008"/>
  </r>
  <r>
    <n v="3316"/>
    <x v="1648"/>
    <x v="3"/>
    <x v="165"/>
    <n v="42002"/>
    <s v="Standard Class"/>
    <s v="HG-15025"/>
    <s v="Hunter Glantz"/>
    <x v="0"/>
    <s v="United States"/>
    <s v="Oceanside"/>
    <x v="15"/>
    <n v="11572"/>
    <x v="3"/>
    <s v="OFF-BI-10001900"/>
    <x v="1"/>
    <x v="8"/>
    <s v="DXL Angle-View Binders with Locking Rings, Black"/>
    <n v="14.376000000000001"/>
    <n v="3"/>
    <n v="0.2"/>
    <n v="4.8518999999999997"/>
  </r>
  <r>
    <n v="3317"/>
    <x v="1649"/>
    <x v="3"/>
    <x v="468"/>
    <n v="41959"/>
    <s v="Second Class"/>
    <s v="EB-13750"/>
    <s v="Edward Becker"/>
    <x v="1"/>
    <s v="United States"/>
    <s v="Round Rock"/>
    <x v="5"/>
    <n v="78664"/>
    <x v="2"/>
    <s v="FUR-FU-10001468"/>
    <x v="0"/>
    <x v="5"/>
    <s v="Tenex Antistatic Computer Chair Mats"/>
    <n v="341.96"/>
    <n v="5"/>
    <n v="0.6"/>
    <n v="-427.45000000000005"/>
  </r>
  <r>
    <n v="3318"/>
    <x v="1650"/>
    <x v="1"/>
    <x v="861"/>
    <n v="41167"/>
    <s v="Standard Class"/>
    <s v="SC-20725"/>
    <s v="Steven Cartwright"/>
    <x v="0"/>
    <s v="United States"/>
    <s v="Redlands"/>
    <x v="1"/>
    <n v="92374"/>
    <x v="1"/>
    <s v="OFF-AR-10004648"/>
    <x v="1"/>
    <x v="6"/>
    <s v="Boston 19500 Mighty Mite Electric Pencil Sharpener"/>
    <n v="181.35"/>
    <n v="9"/>
    <n v="0"/>
    <n v="48.964500000000001"/>
  </r>
  <r>
    <n v="3319"/>
    <x v="1650"/>
    <x v="1"/>
    <x v="861"/>
    <n v="41167"/>
    <s v="Standard Class"/>
    <s v="SC-20725"/>
    <s v="Steven Cartwright"/>
    <x v="0"/>
    <s v="United States"/>
    <s v="Redlands"/>
    <x v="1"/>
    <n v="92374"/>
    <x v="1"/>
    <s v="OFF-LA-10003190"/>
    <x v="1"/>
    <x v="2"/>
    <s v="Avery 474"/>
    <n v="8.64"/>
    <n v="3"/>
    <n v="0"/>
    <n v="4.2336"/>
  </r>
  <r>
    <n v="3320"/>
    <x v="1651"/>
    <x v="2"/>
    <x v="414"/>
    <n v="40902"/>
    <s v="Standard Class"/>
    <s v="TS-21505"/>
    <s v="Tony Sayre"/>
    <x v="0"/>
    <s v="United States"/>
    <s v="Columbia"/>
    <x v="18"/>
    <n v="38401"/>
    <x v="0"/>
    <s v="OFF-AP-10004868"/>
    <x v="1"/>
    <x v="9"/>
    <s v="Hoover Commercial Soft Guard Upright Vacuum And Disposable Filtration Bags"/>
    <n v="43.512"/>
    <n v="7"/>
    <n v="0.2"/>
    <n v="3.8073000000000015"/>
  </r>
  <r>
    <n v="3321"/>
    <x v="1651"/>
    <x v="2"/>
    <x v="414"/>
    <n v="40902"/>
    <s v="Standard Class"/>
    <s v="TS-21505"/>
    <s v="Tony Sayre"/>
    <x v="0"/>
    <s v="United States"/>
    <s v="Columbia"/>
    <x v="18"/>
    <n v="38401"/>
    <x v="0"/>
    <s v="FUR-CH-10004287"/>
    <x v="0"/>
    <x v="1"/>
    <s v="SAFCO Arco Folding Chair"/>
    <n v="662.88"/>
    <n v="3"/>
    <n v="0.2"/>
    <n v="74.573999999999955"/>
  </r>
  <r>
    <n v="3322"/>
    <x v="1651"/>
    <x v="2"/>
    <x v="414"/>
    <n v="40902"/>
    <s v="Standard Class"/>
    <s v="TS-21505"/>
    <s v="Tony Sayre"/>
    <x v="0"/>
    <s v="United States"/>
    <s v="Columbia"/>
    <x v="18"/>
    <n v="38401"/>
    <x v="0"/>
    <s v="OFF-PA-10002689"/>
    <x v="1"/>
    <x v="10"/>
    <s v="Weyerhaeuser First Choice Laser/Copy Paper (20Lb. and 88 Bright)"/>
    <n v="25.920000000000005"/>
    <n v="5"/>
    <n v="0.2"/>
    <n v="9.0719999999999992"/>
  </r>
  <r>
    <n v="3323"/>
    <x v="1652"/>
    <x v="1"/>
    <x v="862"/>
    <n v="41117"/>
    <s v="Standard Class"/>
    <s v="TH-21550"/>
    <s v="Tracy Hopkins"/>
    <x v="2"/>
    <s v="United States"/>
    <s v="New York City"/>
    <x v="15"/>
    <n v="10009"/>
    <x v="3"/>
    <s v="OFF-AP-10002892"/>
    <x v="1"/>
    <x v="9"/>
    <s v="Belkin F5C206VTEL 6 Outlet Surge"/>
    <n v="68.94"/>
    <n v="3"/>
    <n v="0"/>
    <n v="20.681999999999995"/>
  </r>
  <r>
    <n v="3324"/>
    <x v="1652"/>
    <x v="1"/>
    <x v="862"/>
    <n v="41117"/>
    <s v="Standard Class"/>
    <s v="TH-21550"/>
    <s v="Tracy Hopkins"/>
    <x v="2"/>
    <s v="United States"/>
    <s v="New York City"/>
    <x v="15"/>
    <n v="10009"/>
    <x v="3"/>
    <s v="FUR-FU-10002253"/>
    <x v="0"/>
    <x v="5"/>
    <s v="Howard Miller 13&quot; Diameter Pewter Finish Round Wall Clock"/>
    <n v="128.82"/>
    <n v="3"/>
    <n v="0"/>
    <n v="50.239800000000002"/>
  </r>
  <r>
    <n v="3325"/>
    <x v="1653"/>
    <x v="2"/>
    <x v="7"/>
    <n v="40862"/>
    <s v="Standard Class"/>
    <s v="KD-16270"/>
    <s v="Karen Daniels"/>
    <x v="0"/>
    <s v="United States"/>
    <s v="Houston"/>
    <x v="5"/>
    <n v="77095"/>
    <x v="2"/>
    <s v="OFF-BI-10001359"/>
    <x v="1"/>
    <x v="8"/>
    <s v="GBC DocuBind TL300 Electric Binding System"/>
    <n v="896.98999999999978"/>
    <n v="5"/>
    <n v="0.8"/>
    <n v="-1480.0335000000009"/>
  </r>
  <r>
    <n v="3326"/>
    <x v="1653"/>
    <x v="2"/>
    <x v="7"/>
    <n v="40862"/>
    <s v="Standard Class"/>
    <s v="KD-16270"/>
    <s v="Karen Daniels"/>
    <x v="0"/>
    <s v="United States"/>
    <s v="Houston"/>
    <x v="5"/>
    <n v="77095"/>
    <x v="2"/>
    <s v="OFF-BI-10001267"/>
    <x v="1"/>
    <x v="8"/>
    <s v="Universal Recycled Hanging Pressboard Report Binders, Letter Size"/>
    <n v="1.2339999999999998"/>
    <n v="1"/>
    <n v="0.8"/>
    <n v="-1.9744000000000002"/>
  </r>
  <r>
    <n v="3327"/>
    <x v="1653"/>
    <x v="2"/>
    <x v="7"/>
    <n v="40862"/>
    <s v="Standard Class"/>
    <s v="KD-16270"/>
    <s v="Karen Daniels"/>
    <x v="0"/>
    <s v="United States"/>
    <s v="Houston"/>
    <x v="5"/>
    <n v="77095"/>
    <x v="2"/>
    <s v="OFF-AR-10003582"/>
    <x v="1"/>
    <x v="6"/>
    <s v="Boston Electric Pencil Sharpener, Model 1818, Charcoal Black"/>
    <n v="67.56"/>
    <n v="3"/>
    <n v="0.2"/>
    <n v="6.7560000000000038"/>
  </r>
  <r>
    <n v="3328"/>
    <x v="1653"/>
    <x v="2"/>
    <x v="7"/>
    <n v="40862"/>
    <s v="Standard Class"/>
    <s v="KD-16270"/>
    <s v="Karen Daniels"/>
    <x v="0"/>
    <s v="United States"/>
    <s v="Houston"/>
    <x v="5"/>
    <n v="77095"/>
    <x v="2"/>
    <s v="OFF-PA-10003724"/>
    <x v="1"/>
    <x v="10"/>
    <s v="Wirebound Message Book, 4 per Page"/>
    <n v="21.720000000000002"/>
    <n v="5"/>
    <n v="0.2"/>
    <n v="7.8734999999999991"/>
  </r>
  <r>
    <n v="3329"/>
    <x v="1653"/>
    <x v="2"/>
    <x v="7"/>
    <n v="40862"/>
    <s v="Standard Class"/>
    <s v="KD-16270"/>
    <s v="Karen Daniels"/>
    <x v="0"/>
    <s v="United States"/>
    <s v="Houston"/>
    <x v="5"/>
    <n v="77095"/>
    <x v="2"/>
    <s v="OFF-PA-10001033"/>
    <x v="1"/>
    <x v="10"/>
    <s v="Xerox 1893"/>
    <n v="262.33600000000001"/>
    <n v="8"/>
    <n v="0.2"/>
    <n v="95.096800000000002"/>
  </r>
  <r>
    <n v="3330"/>
    <x v="1653"/>
    <x v="2"/>
    <x v="7"/>
    <n v="40862"/>
    <s v="Standard Class"/>
    <s v="KD-16270"/>
    <s v="Karen Daniels"/>
    <x v="0"/>
    <s v="United States"/>
    <s v="Houston"/>
    <x v="5"/>
    <n v="77095"/>
    <x v="2"/>
    <s v="TEC-PH-10003505"/>
    <x v="2"/>
    <x v="7"/>
    <s v="Geemarc AmpliPOWER60"/>
    <n v="148.47999999999999"/>
    <n v="2"/>
    <n v="0.2"/>
    <n v="16.703999999999986"/>
  </r>
  <r>
    <n v="3331"/>
    <x v="1653"/>
    <x v="2"/>
    <x v="7"/>
    <n v="40862"/>
    <s v="Standard Class"/>
    <s v="KD-16270"/>
    <s v="Karen Daniels"/>
    <x v="0"/>
    <s v="United States"/>
    <s v="Houston"/>
    <x v="5"/>
    <n v="77095"/>
    <x v="2"/>
    <s v="TEC-PH-10004959"/>
    <x v="2"/>
    <x v="7"/>
    <s v="Classic Ivory Antique Telephone ZL1810"/>
    <n v="241.17599999999999"/>
    <n v="3"/>
    <n v="0.2"/>
    <n v="15.07350000000001"/>
  </r>
  <r>
    <n v="3332"/>
    <x v="1654"/>
    <x v="3"/>
    <x v="817"/>
    <n v="41994"/>
    <s v="Standard Class"/>
    <s v="GM-14455"/>
    <s v="Gary Mitchum"/>
    <x v="2"/>
    <s v="United States"/>
    <s v="Chicago"/>
    <x v="10"/>
    <n v="60653"/>
    <x v="2"/>
    <s v="TEC-AC-10000474"/>
    <x v="2"/>
    <x v="11"/>
    <s v="Kensington Expert Mouse Optical USB Trackball for PC or Mac"/>
    <n v="227.976"/>
    <n v="3"/>
    <n v="0.2"/>
    <n v="28.496999999999957"/>
  </r>
  <r>
    <n v="3333"/>
    <x v="1654"/>
    <x v="3"/>
    <x v="817"/>
    <n v="41994"/>
    <s v="Standard Class"/>
    <s v="GM-14455"/>
    <s v="Gary Mitchum"/>
    <x v="2"/>
    <s v="United States"/>
    <s v="Chicago"/>
    <x v="10"/>
    <n v="60653"/>
    <x v="2"/>
    <s v="TEC-PH-10003095"/>
    <x v="2"/>
    <x v="7"/>
    <s v="Samsung HM1900 Bluetooth Headset"/>
    <n v="52.679999999999993"/>
    <n v="3"/>
    <n v="0.2"/>
    <n v="19.754999999999999"/>
  </r>
  <r>
    <n v="3334"/>
    <x v="1654"/>
    <x v="3"/>
    <x v="817"/>
    <n v="41994"/>
    <s v="Standard Class"/>
    <s v="GM-14455"/>
    <s v="Gary Mitchum"/>
    <x v="2"/>
    <s v="United States"/>
    <s v="Chicago"/>
    <x v="10"/>
    <n v="60653"/>
    <x v="2"/>
    <s v="FUR-FU-10002963"/>
    <x v="0"/>
    <x v="5"/>
    <s v="Master Caster Door Stop, Gray"/>
    <n v="2.032"/>
    <n v="1"/>
    <n v="0.6"/>
    <n v="-1.3208000000000002"/>
  </r>
  <r>
    <n v="3335"/>
    <x v="1655"/>
    <x v="3"/>
    <x v="170"/>
    <n v="41874"/>
    <s v="First Class"/>
    <s v="PR-18880"/>
    <s v="Patrick Ryan"/>
    <x v="0"/>
    <s v="United States"/>
    <s v="Oakland"/>
    <x v="1"/>
    <n v="94601"/>
    <x v="1"/>
    <s v="OFF-AR-10000203"/>
    <x v="1"/>
    <x v="6"/>
    <s v="Newell 336"/>
    <n v="17.12"/>
    <n v="4"/>
    <n v="0"/>
    <n v="4.9647999999999985"/>
  </r>
  <r>
    <n v="3336"/>
    <x v="1655"/>
    <x v="3"/>
    <x v="170"/>
    <n v="41874"/>
    <s v="First Class"/>
    <s v="PR-18880"/>
    <s v="Patrick Ryan"/>
    <x v="0"/>
    <s v="United States"/>
    <s v="Oakland"/>
    <x v="1"/>
    <n v="94601"/>
    <x v="1"/>
    <s v="TEC-PH-10004667"/>
    <x v="2"/>
    <x v="7"/>
    <s v="Cisco 8x8 Inc. 6753i IP Business Phone System"/>
    <n v="431.96800000000007"/>
    <n v="4"/>
    <n v="0.2"/>
    <n v="37.797199999999975"/>
  </r>
  <r>
    <n v="3337"/>
    <x v="1655"/>
    <x v="3"/>
    <x v="170"/>
    <n v="41874"/>
    <s v="First Class"/>
    <s v="PR-18880"/>
    <s v="Patrick Ryan"/>
    <x v="0"/>
    <s v="United States"/>
    <s v="Oakland"/>
    <x v="1"/>
    <n v="94601"/>
    <x v="1"/>
    <s v="FUR-FU-10000193"/>
    <x v="0"/>
    <x v="5"/>
    <s v="Tenex Chairmats For Use with Hard Floors"/>
    <n v="129.91999999999999"/>
    <n v="4"/>
    <n v="0"/>
    <n v="10.393599999999992"/>
  </r>
  <r>
    <n v="3338"/>
    <x v="1655"/>
    <x v="3"/>
    <x v="170"/>
    <n v="41874"/>
    <s v="First Class"/>
    <s v="PR-18880"/>
    <s v="Patrick Ryan"/>
    <x v="0"/>
    <s v="United States"/>
    <s v="Oakland"/>
    <x v="1"/>
    <n v="94601"/>
    <x v="1"/>
    <s v="FUR-TA-10001539"/>
    <x v="0"/>
    <x v="3"/>
    <s v="Chromcraft Rectangular Conference Tables"/>
    <n v="568.72800000000007"/>
    <n v="3"/>
    <n v="0.2"/>
    <n v="28.436399999999935"/>
  </r>
  <r>
    <n v="3339"/>
    <x v="1655"/>
    <x v="3"/>
    <x v="170"/>
    <n v="4187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n v="41874"/>
    <s v="First Class"/>
    <s v="PR-18880"/>
    <s v="Patrick Ryan"/>
    <x v="0"/>
    <s v="United States"/>
    <s v="Oakland"/>
    <x v="1"/>
    <n v="94601"/>
    <x v="1"/>
    <s v="OFF-AP-10002867"/>
    <x v="1"/>
    <x v="9"/>
    <s v="Fellowes Command Center 5-outlet power strip"/>
    <n v="203.52"/>
    <n v="3"/>
    <n v="0"/>
    <n v="54.950400000000002"/>
  </r>
  <r>
    <n v="3341"/>
    <x v="1655"/>
    <x v="3"/>
    <x v="170"/>
    <n v="41874"/>
    <s v="First Class"/>
    <s v="PR-18880"/>
    <s v="Patrick Ryan"/>
    <x v="0"/>
    <s v="United States"/>
    <s v="Oakland"/>
    <x v="1"/>
    <n v="94601"/>
    <x v="1"/>
    <s v="OFF-LA-10001158"/>
    <x v="1"/>
    <x v="2"/>
    <s v="Avery Address/Shipping Labels for Typewriters, 4&quot; x 2&quot;"/>
    <n v="51.75"/>
    <n v="5"/>
    <n v="0"/>
    <n v="24.84"/>
  </r>
  <r>
    <n v="3342"/>
    <x v="1656"/>
    <x v="0"/>
    <x v="278"/>
    <n v="41519"/>
    <s v="Second Class"/>
    <s v="TB-21055"/>
    <s v="Ted Butterfield"/>
    <x v="0"/>
    <s v="United States"/>
    <s v="Quincy"/>
    <x v="31"/>
    <n v="2169"/>
    <x v="3"/>
    <s v="OFF-PA-10000675"/>
    <x v="1"/>
    <x v="10"/>
    <s v="Xerox 1919"/>
    <n v="122.97"/>
    <n v="3"/>
    <n v="0"/>
    <n v="60.255300000000005"/>
  </r>
  <r>
    <n v="3343"/>
    <x v="1656"/>
    <x v="0"/>
    <x v="278"/>
    <n v="41519"/>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n v="41519"/>
    <s v="Second Class"/>
    <s v="TB-21055"/>
    <s v="Ted Butterfield"/>
    <x v="0"/>
    <s v="United States"/>
    <s v="Quincy"/>
    <x v="31"/>
    <n v="2169"/>
    <x v="3"/>
    <s v="TEC-PH-10000011"/>
    <x v="2"/>
    <x v="7"/>
    <s v="PureGear Roll-On Screen Protector"/>
    <n v="59.97"/>
    <n v="3"/>
    <n v="0"/>
    <n v="28.785599999999995"/>
  </r>
  <r>
    <n v="3345"/>
    <x v="1656"/>
    <x v="0"/>
    <x v="278"/>
    <n v="41519"/>
    <s v="Second Class"/>
    <s v="TB-21055"/>
    <s v="Ted Butterfield"/>
    <x v="0"/>
    <s v="United States"/>
    <s v="Quincy"/>
    <x v="31"/>
    <n v="2169"/>
    <x v="3"/>
    <s v="OFF-PA-10002666"/>
    <x v="1"/>
    <x v="10"/>
    <s v="Southworth 25% Cotton Linen-Finish Paper &amp; Envelopes"/>
    <n v="81.540000000000006"/>
    <n v="9"/>
    <n v="0"/>
    <n v="36.692999999999998"/>
  </r>
  <r>
    <n v="3346"/>
    <x v="1656"/>
    <x v="0"/>
    <x v="278"/>
    <n v="41519"/>
    <s v="Second Class"/>
    <s v="TB-21055"/>
    <s v="Ted Butterfield"/>
    <x v="0"/>
    <s v="United States"/>
    <s v="Quincy"/>
    <x v="31"/>
    <n v="2169"/>
    <x v="3"/>
    <s v="OFF-FA-10000735"/>
    <x v="1"/>
    <x v="13"/>
    <s v="Staples"/>
    <n v="11.68"/>
    <n v="4"/>
    <n v="0"/>
    <n v="5.2559999999999993"/>
  </r>
  <r>
    <n v="3347"/>
    <x v="1656"/>
    <x v="0"/>
    <x v="278"/>
    <n v="41519"/>
    <s v="Second Class"/>
    <s v="TB-21055"/>
    <s v="Ted Butterfield"/>
    <x v="0"/>
    <s v="United States"/>
    <s v="Quincy"/>
    <x v="31"/>
    <n v="2169"/>
    <x v="3"/>
    <s v="OFF-BI-10000174"/>
    <x v="1"/>
    <x v="8"/>
    <s v="Wilson Jones Clip &amp; Carry Folder Binder Tool for Ring Binders, Clear"/>
    <n v="29"/>
    <n v="5"/>
    <n v="0"/>
    <n v="13.919999999999998"/>
  </r>
  <r>
    <n v="3348"/>
    <x v="1657"/>
    <x v="1"/>
    <x v="863"/>
    <n v="41141"/>
    <s v="Standard Class"/>
    <s v="ON-18715"/>
    <s v="Odella Nelson"/>
    <x v="1"/>
    <s v="United States"/>
    <s v="Yucaipa"/>
    <x v="1"/>
    <n v="92399"/>
    <x v="1"/>
    <s v="OFF-AR-10003156"/>
    <x v="1"/>
    <x v="6"/>
    <s v="50 Colored Long Pencils"/>
    <n v="50.8"/>
    <n v="5"/>
    <n v="0"/>
    <n v="13.208000000000002"/>
  </r>
  <r>
    <n v="3349"/>
    <x v="1658"/>
    <x v="3"/>
    <x v="60"/>
    <n v="41951"/>
    <s v="First Class"/>
    <s v="AH-10195"/>
    <s v="Alan Haines"/>
    <x v="1"/>
    <s v="United States"/>
    <s v="Chicago"/>
    <x v="10"/>
    <n v="60623"/>
    <x v="2"/>
    <s v="OFF-BI-10000474"/>
    <x v="1"/>
    <x v="8"/>
    <s v="Avery Recycled Flexi-View Covers for Binding Systems"/>
    <n v="16.029999999999998"/>
    <n v="5"/>
    <n v="0.8"/>
    <n v="-25.648000000000003"/>
  </r>
  <r>
    <n v="3350"/>
    <x v="1659"/>
    <x v="0"/>
    <x v="864"/>
    <n v="41508"/>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n v="41640"/>
    <s v="Standard Class"/>
    <s v="AR-10510"/>
    <s v="Andrew Roberts"/>
    <x v="0"/>
    <s v="United States"/>
    <s v="New York City"/>
    <x v="15"/>
    <n v="10024"/>
    <x v="3"/>
    <s v="TEC-AC-10003280"/>
    <x v="2"/>
    <x v="11"/>
    <s v="Belkin F8E887 USB Wired Ergonomic Keyboard"/>
    <n v="89.97"/>
    <n v="3"/>
    <n v="0"/>
    <n v="18.893699999999995"/>
  </r>
  <r>
    <n v="3352"/>
    <x v="1661"/>
    <x v="2"/>
    <x v="865"/>
    <n v="40814"/>
    <s v="Standard Class"/>
    <s v="BM-11650"/>
    <s v="Brian Moss"/>
    <x v="1"/>
    <s v="United States"/>
    <s v="San Diego"/>
    <x v="1"/>
    <n v="92037"/>
    <x v="1"/>
    <s v="FUR-BO-10002916"/>
    <x v="0"/>
    <x v="0"/>
    <s v="Rush Hierlooms Collection 1&quot; Thick Stackable Bookcases"/>
    <n v="435.99900000000002"/>
    <n v="3"/>
    <n v="0.15"/>
    <n v="20.517599999999987"/>
  </r>
  <r>
    <n v="3353"/>
    <x v="1661"/>
    <x v="2"/>
    <x v="865"/>
    <n v="40814"/>
    <s v="Standard Class"/>
    <s v="BM-11650"/>
    <s v="Brian Moss"/>
    <x v="1"/>
    <s v="United States"/>
    <s v="San Diego"/>
    <x v="1"/>
    <n v="92037"/>
    <x v="1"/>
    <s v="TEC-PH-10002726"/>
    <x v="2"/>
    <x v="7"/>
    <s v="netTALK DUO VoIP Telephone Service"/>
    <n v="83.984000000000009"/>
    <n v="2"/>
    <n v="0.2"/>
    <n v="31.494"/>
  </r>
  <r>
    <n v="3354"/>
    <x v="1662"/>
    <x v="2"/>
    <x v="866"/>
    <n v="40748"/>
    <s v="Standard Class"/>
    <s v="CA-12310"/>
    <s v="Christine Abelman"/>
    <x v="1"/>
    <s v="United States"/>
    <s v="Bristol"/>
    <x v="29"/>
    <n v="6010"/>
    <x v="3"/>
    <s v="TEC-PH-10000895"/>
    <x v="2"/>
    <x v="7"/>
    <s v="Polycom VVX 310 VoIP phone"/>
    <n v="359.98"/>
    <n v="2"/>
    <n v="0"/>
    <n v="93.594800000000021"/>
  </r>
  <r>
    <n v="3355"/>
    <x v="1662"/>
    <x v="2"/>
    <x v="866"/>
    <n v="40748"/>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n v="40748"/>
    <s v="Standard Class"/>
    <s v="CA-12310"/>
    <s v="Christine Abelman"/>
    <x v="1"/>
    <s v="United States"/>
    <s v="Bristol"/>
    <x v="29"/>
    <n v="6010"/>
    <x v="3"/>
    <s v="OFF-BI-10003694"/>
    <x v="1"/>
    <x v="8"/>
    <s v="Avery 3 1/2&quot; Diskette Storage Pages, 10/Pack"/>
    <n v="20.88"/>
    <n v="2"/>
    <n v="0"/>
    <n v="9.6047999999999991"/>
  </r>
  <r>
    <n v="3357"/>
    <x v="1662"/>
    <x v="2"/>
    <x v="866"/>
    <n v="40748"/>
    <s v="Standard Class"/>
    <s v="CA-12310"/>
    <s v="Christine Abelman"/>
    <x v="1"/>
    <s v="United States"/>
    <s v="Bristol"/>
    <x v="29"/>
    <n v="6010"/>
    <x v="3"/>
    <s v="OFF-BI-10002160"/>
    <x v="1"/>
    <x v="8"/>
    <s v="Acco Hanging Data Binders"/>
    <n v="3.81"/>
    <n v="1"/>
    <n v="0"/>
    <n v="1.8288"/>
  </r>
  <r>
    <n v="3358"/>
    <x v="1663"/>
    <x v="3"/>
    <x v="210"/>
    <n v="41896"/>
    <s v="Standard Class"/>
    <s v="NF-18595"/>
    <s v="Nicole Fjeld"/>
    <x v="2"/>
    <s v="United States"/>
    <s v="Chicago"/>
    <x v="10"/>
    <n v="60610"/>
    <x v="2"/>
    <s v="OFF-PA-10001685"/>
    <x v="1"/>
    <x v="10"/>
    <s v="Staples"/>
    <n v="73.007999999999996"/>
    <n v="9"/>
    <n v="0.2"/>
    <n v="26.465400000000006"/>
  </r>
  <r>
    <n v="3359"/>
    <x v="1664"/>
    <x v="0"/>
    <x v="715"/>
    <n v="41405"/>
    <s v="Standard Class"/>
    <s v="AF-10870"/>
    <s v="Art Ferguson"/>
    <x v="0"/>
    <s v="United States"/>
    <s v="Chicago"/>
    <x v="10"/>
    <n v="60610"/>
    <x v="2"/>
    <s v="OFF-BI-10000773"/>
    <x v="1"/>
    <x v="8"/>
    <s v="Insertable Tab Post Binder Dividers"/>
    <n v="3.2079999999999993"/>
    <n v="2"/>
    <n v="0.8"/>
    <n v="-5.2932000000000023"/>
  </r>
  <r>
    <n v="3360"/>
    <x v="1664"/>
    <x v="0"/>
    <x v="715"/>
    <n v="41405"/>
    <s v="Standard Class"/>
    <s v="AF-10870"/>
    <s v="Art Ferguson"/>
    <x v="0"/>
    <s v="United States"/>
    <s v="Chicago"/>
    <x v="10"/>
    <n v="60610"/>
    <x v="2"/>
    <s v="TEC-AC-10004510"/>
    <x v="2"/>
    <x v="11"/>
    <s v="Logitech Desktop MK120 Mouse and keyboard Combo"/>
    <n v="26.176000000000002"/>
    <n v="2"/>
    <n v="0.2"/>
    <n v="-3.272000000000002"/>
  </r>
  <r>
    <n v="3361"/>
    <x v="1665"/>
    <x v="1"/>
    <x v="593"/>
    <n v="41068"/>
    <s v="Second Class"/>
    <s v="TC-21535"/>
    <s v="Tracy Collins"/>
    <x v="2"/>
    <s v="United States"/>
    <s v="New York City"/>
    <x v="15"/>
    <n v="10024"/>
    <x v="3"/>
    <s v="OFF-PA-10004569"/>
    <x v="1"/>
    <x v="10"/>
    <s v="Wirebound Message Books, Two 4 1/4&quot; x 5&quot; Forms per Page"/>
    <n v="30.44"/>
    <n v="4"/>
    <n v="0"/>
    <n v="14.306799999999999"/>
  </r>
  <r>
    <n v="3362"/>
    <x v="1665"/>
    <x v="1"/>
    <x v="593"/>
    <n v="41068"/>
    <s v="Second Class"/>
    <s v="TC-21535"/>
    <s v="Tracy Collins"/>
    <x v="2"/>
    <s v="United States"/>
    <s v="New York City"/>
    <x v="15"/>
    <n v="10024"/>
    <x v="3"/>
    <s v="FUR-FU-10000672"/>
    <x v="0"/>
    <x v="5"/>
    <s v="Executive Impressions 10&quot; Spectator Wall Clock"/>
    <n v="35.28"/>
    <n v="3"/>
    <n v="0"/>
    <n v="11.995199999999997"/>
  </r>
  <r>
    <n v="3363"/>
    <x v="1666"/>
    <x v="1"/>
    <x v="350"/>
    <n v="41263"/>
    <s v="Standard Class"/>
    <s v="Dp-13240"/>
    <s v="Dean percer"/>
    <x v="2"/>
    <s v="United States"/>
    <s v="Revere"/>
    <x v="31"/>
    <n v="2151"/>
    <x v="3"/>
    <s v="OFF-PA-10004451"/>
    <x v="1"/>
    <x v="10"/>
    <s v="Xerox 222"/>
    <n v="19.440000000000001"/>
    <n v="3"/>
    <n v="0"/>
    <n v="9.3312000000000008"/>
  </r>
  <r>
    <n v="3364"/>
    <x v="1666"/>
    <x v="1"/>
    <x v="350"/>
    <n v="41263"/>
    <s v="Standard Class"/>
    <s v="Dp-13240"/>
    <s v="Dean percer"/>
    <x v="2"/>
    <s v="United States"/>
    <s v="Revere"/>
    <x v="31"/>
    <n v="2151"/>
    <x v="3"/>
    <s v="OFF-BI-10004738"/>
    <x v="1"/>
    <x v="8"/>
    <s v="Flexible Leather- Look Classic Collection Ring Binder"/>
    <n v="37.880000000000003"/>
    <n v="2"/>
    <n v="0"/>
    <n v="18.940000000000001"/>
  </r>
  <r>
    <n v="3365"/>
    <x v="1667"/>
    <x v="0"/>
    <x v="87"/>
    <n v="41474"/>
    <s v="Second Class"/>
    <s v="MC-17425"/>
    <s v="Mark Cousins"/>
    <x v="1"/>
    <s v="United States"/>
    <s v="Houston"/>
    <x v="5"/>
    <n v="77036"/>
    <x v="2"/>
    <s v="FUR-FU-10001940"/>
    <x v="0"/>
    <x v="5"/>
    <s v="Staples"/>
    <n v="9.5519999999999996"/>
    <n v="3"/>
    <n v="0.6"/>
    <n v="-3.8207999999999984"/>
  </r>
  <r>
    <n v="3366"/>
    <x v="1668"/>
    <x v="2"/>
    <x v="867"/>
    <n v="40577"/>
    <s v="First Class"/>
    <s v="LC-17050"/>
    <s v="Liz Carlisle"/>
    <x v="0"/>
    <s v="United States"/>
    <s v="Mission Viejo"/>
    <x v="1"/>
    <n v="92691"/>
    <x v="1"/>
    <s v="FUR-BO-10003966"/>
    <x v="0"/>
    <x v="0"/>
    <s v="Sauder Facets Collection Library, Sky Alder Finish"/>
    <n v="290.666"/>
    <n v="2"/>
    <n v="0.15"/>
    <n v="3.4195999999999884"/>
  </r>
  <r>
    <n v="3367"/>
    <x v="1669"/>
    <x v="2"/>
    <x v="868"/>
    <n v="40739"/>
    <s v="Standard Class"/>
    <s v="BM-11650"/>
    <s v="Brian Moss"/>
    <x v="1"/>
    <s v="United States"/>
    <s v="Dallas"/>
    <x v="5"/>
    <n v="75217"/>
    <x v="2"/>
    <s v="OFF-PA-10003072"/>
    <x v="1"/>
    <x v="10"/>
    <s v="Eureka Recycled Copy Paper 8 1/2&quot; x 11&quot;, Ream"/>
    <n v="10.368000000000002"/>
    <n v="2"/>
    <n v="0.2"/>
    <n v="3.6288"/>
  </r>
  <r>
    <n v="3368"/>
    <x v="1669"/>
    <x v="2"/>
    <x v="868"/>
    <n v="40739"/>
    <s v="Standard Class"/>
    <s v="BM-11650"/>
    <s v="Brian Moss"/>
    <x v="1"/>
    <s v="United States"/>
    <s v="Dallas"/>
    <x v="5"/>
    <n v="75217"/>
    <x v="2"/>
    <s v="OFF-PA-10002245"/>
    <x v="1"/>
    <x v="10"/>
    <s v="Xerox 1895"/>
    <n v="14.352000000000002"/>
    <n v="3"/>
    <n v="0.2"/>
    <n v="4.4849999999999994"/>
  </r>
  <r>
    <n v="3369"/>
    <x v="1670"/>
    <x v="1"/>
    <x v="82"/>
    <n v="41238"/>
    <s v="Standard Class"/>
    <s v="NW-18400"/>
    <s v="Natalie Webber"/>
    <x v="0"/>
    <s v="United States"/>
    <s v="Las Vegas"/>
    <x v="33"/>
    <n v="89115"/>
    <x v="1"/>
    <s v="FUR-BO-10002598"/>
    <x v="0"/>
    <x v="0"/>
    <s v="Hon Metal Bookcases, Putty"/>
    <n v="141.96"/>
    <n v="2"/>
    <n v="0"/>
    <n v="41.168399999999991"/>
  </r>
  <r>
    <n v="3370"/>
    <x v="1670"/>
    <x v="1"/>
    <x v="82"/>
    <n v="41238"/>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n v="41359"/>
    <s v="Same Day"/>
    <s v="TB-21280"/>
    <s v="Toby Braunhardt"/>
    <x v="0"/>
    <s v="United States"/>
    <s v="Norman"/>
    <x v="26"/>
    <n v="73071"/>
    <x v="2"/>
    <s v="TEC-AC-10003832"/>
    <x v="2"/>
    <x v="11"/>
    <s v="Logitech P710e Mobile Speakerphone"/>
    <n v="1287.45"/>
    <n v="5"/>
    <n v="0"/>
    <n v="244.61549999999988"/>
  </r>
  <r>
    <n v="3372"/>
    <x v="1672"/>
    <x v="3"/>
    <x v="397"/>
    <n v="41913"/>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n v="41913"/>
    <s v="Standard Class"/>
    <s v="BS-11755"/>
    <s v="Bruce Stewart"/>
    <x v="0"/>
    <s v="United States"/>
    <s v="San Francisco"/>
    <x v="1"/>
    <n v="94122"/>
    <x v="1"/>
    <s v="OFF-AP-10001242"/>
    <x v="1"/>
    <x v="9"/>
    <s v="APC 7 Outlet Network SurgeArrest Surge Protector"/>
    <n v="160.96"/>
    <n v="2"/>
    <n v="0"/>
    <n v="48.287999999999997"/>
  </r>
  <r>
    <n v="3374"/>
    <x v="1673"/>
    <x v="1"/>
    <x v="784"/>
    <n v="41253"/>
    <s v="Standard Class"/>
    <s v="SO-20335"/>
    <s v="Sean O'Donnell"/>
    <x v="0"/>
    <s v="United States"/>
    <s v="Hempstead"/>
    <x v="15"/>
    <n v="11550"/>
    <x v="3"/>
    <s v="FUR-FU-10002445"/>
    <x v="0"/>
    <x v="5"/>
    <s v="DAX Two-Tone Rosewood/Black Document Frame, Desktop, 5 x 7"/>
    <n v="28.44"/>
    <n v="3"/>
    <n v="0"/>
    <n v="11.376000000000001"/>
  </r>
  <r>
    <n v="3375"/>
    <x v="1673"/>
    <x v="1"/>
    <x v="784"/>
    <n v="41253"/>
    <s v="Standard Class"/>
    <s v="SO-20335"/>
    <s v="Sean O'Donnell"/>
    <x v="0"/>
    <s v="United States"/>
    <s v="Hempstead"/>
    <x v="15"/>
    <n v="11550"/>
    <x v="3"/>
    <s v="FUR-CH-10002372"/>
    <x v="0"/>
    <x v="1"/>
    <s v="Office Star - Ergonomically Designed Knee Chair"/>
    <n v="364.41"/>
    <n v="5"/>
    <n v="0.1"/>
    <n v="8.0980000000000203"/>
  </r>
  <r>
    <n v="3376"/>
    <x v="1673"/>
    <x v="1"/>
    <x v="784"/>
    <n v="41253"/>
    <s v="Standard Class"/>
    <s v="SO-20335"/>
    <s v="Sean O'Donnell"/>
    <x v="0"/>
    <s v="United States"/>
    <s v="Hempstead"/>
    <x v="15"/>
    <n v="11550"/>
    <x v="3"/>
    <s v="TEC-PH-10000376"/>
    <x v="2"/>
    <x v="7"/>
    <s v="Square Credit Card Reader"/>
    <n v="39.96"/>
    <n v="4"/>
    <n v="0"/>
    <n v="10.389600000000002"/>
  </r>
  <r>
    <n v="3377"/>
    <x v="1673"/>
    <x v="1"/>
    <x v="784"/>
    <n v="4125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n v="41583"/>
    <s v="First Class"/>
    <s v="CS-12490"/>
    <s v="Cindy Schnelling"/>
    <x v="1"/>
    <s v="United States"/>
    <s v="Conroe"/>
    <x v="5"/>
    <n v="77301"/>
    <x v="2"/>
    <s v="OFF-ST-10004950"/>
    <x v="1"/>
    <x v="4"/>
    <s v="Tenex Personal Filing Tote With Secure Closure Lid, Black/Frost"/>
    <n v="111.67200000000001"/>
    <n v="9"/>
    <n v="0.2"/>
    <n v="6.9794999999999909"/>
  </r>
  <r>
    <n v="3379"/>
    <x v="1675"/>
    <x v="3"/>
    <x v="294"/>
    <n v="41720"/>
    <s v="Standard Class"/>
    <s v="PO-19180"/>
    <s v="Philisse Overcash"/>
    <x v="2"/>
    <s v="United States"/>
    <s v="Houston"/>
    <x v="5"/>
    <n v="77095"/>
    <x v="2"/>
    <s v="OFF-BI-10003166"/>
    <x v="1"/>
    <x v="8"/>
    <s v="GBC Plasticlear Binding Covers"/>
    <n v="13.775999999999996"/>
    <n v="6"/>
    <n v="0.8"/>
    <n v="-22.04160000000001"/>
  </r>
  <r>
    <n v="3380"/>
    <x v="1675"/>
    <x v="3"/>
    <x v="294"/>
    <n v="41720"/>
    <s v="Standard Class"/>
    <s v="PO-19180"/>
    <s v="Philisse Overcash"/>
    <x v="2"/>
    <s v="United States"/>
    <s v="Houston"/>
    <x v="5"/>
    <n v="77095"/>
    <x v="2"/>
    <s v="OFF-PA-10004610"/>
    <x v="1"/>
    <x v="10"/>
    <s v="Xerox 1900"/>
    <n v="10.272000000000002"/>
    <n v="3"/>
    <n v="0.2"/>
    <n v="3.2099999999999982"/>
  </r>
  <r>
    <n v="3381"/>
    <x v="1676"/>
    <x v="3"/>
    <x v="51"/>
    <n v="41968"/>
    <s v="First Class"/>
    <s v="TD-20995"/>
    <s v="Tamara Dahlen"/>
    <x v="0"/>
    <s v="United States"/>
    <s v="Philadelphia"/>
    <x v="9"/>
    <n v="19120"/>
    <x v="3"/>
    <s v="FUR-FU-10000320"/>
    <x v="0"/>
    <x v="5"/>
    <s v="OIC Stacking Trays"/>
    <n v="24.048000000000002"/>
    <n v="9"/>
    <n v="0.2"/>
    <n v="7.2144000000000013"/>
  </r>
  <r>
    <n v="3382"/>
    <x v="1677"/>
    <x v="3"/>
    <x v="151"/>
    <n v="41882"/>
    <s v="First Class"/>
    <s v="SP-20620"/>
    <s v="Stefania Perrino"/>
    <x v="1"/>
    <s v="United States"/>
    <s v="Tampa"/>
    <x v="2"/>
    <n v="33614"/>
    <x v="0"/>
    <s v="OFF-EN-10004030"/>
    <x v="1"/>
    <x v="12"/>
    <s v="Convenience Packs of Business Envelopes"/>
    <n v="2.8960000000000004"/>
    <n v="1"/>
    <n v="0.2"/>
    <n v="0.97739999999999994"/>
  </r>
  <r>
    <n v="3383"/>
    <x v="1678"/>
    <x v="1"/>
    <x v="784"/>
    <n v="41252"/>
    <s v="Second Class"/>
    <s v="MS-17365"/>
    <s v="Maribeth Schnelling"/>
    <x v="0"/>
    <s v="United States"/>
    <s v="New York City"/>
    <x v="15"/>
    <n v="10035"/>
    <x v="3"/>
    <s v="OFF-EN-10004147"/>
    <x v="1"/>
    <x v="12"/>
    <s v="Wausau Papers Astrobrights Colored Envelopes"/>
    <n v="17.940000000000001"/>
    <n v="3"/>
    <n v="0"/>
    <n v="8.7906000000000013"/>
  </r>
  <r>
    <n v="3384"/>
    <x v="1678"/>
    <x v="1"/>
    <x v="784"/>
    <n v="41252"/>
    <s v="Second Class"/>
    <s v="MS-17365"/>
    <s v="Maribeth Schnelling"/>
    <x v="0"/>
    <s v="United States"/>
    <s v="New York City"/>
    <x v="15"/>
    <n v="10035"/>
    <x v="3"/>
    <s v="FUR-CH-10003535"/>
    <x v="0"/>
    <x v="1"/>
    <s v="Global Armless Task Chair, Royal Blue"/>
    <n v="384.17399999999998"/>
    <n v="7"/>
    <n v="0.1"/>
    <n v="29.880199999999981"/>
  </r>
  <r>
    <n v="3385"/>
    <x v="1678"/>
    <x v="1"/>
    <x v="784"/>
    <n v="41252"/>
    <s v="Second Class"/>
    <s v="MS-17365"/>
    <s v="Maribeth Schnelling"/>
    <x v="0"/>
    <s v="United States"/>
    <s v="New York City"/>
    <x v="15"/>
    <n v="10035"/>
    <x v="3"/>
    <s v="TEC-PH-10004586"/>
    <x v="2"/>
    <x v="7"/>
    <s v="Wilson SignalBoost 841262 DB PRO Amplifier Kit"/>
    <n v="1799.75"/>
    <n v="5"/>
    <n v="0"/>
    <n v="539.92499999999995"/>
  </r>
  <r>
    <n v="3386"/>
    <x v="1679"/>
    <x v="3"/>
    <x v="566"/>
    <n v="41924"/>
    <s v="Standard Class"/>
    <s v="Dp-13240"/>
    <s v="Dean percer"/>
    <x v="2"/>
    <s v="United States"/>
    <s v="Charlotte"/>
    <x v="3"/>
    <n v="28205"/>
    <x v="0"/>
    <s v="OFF-ST-10003208"/>
    <x v="1"/>
    <x v="4"/>
    <s v="Adjustable Depth Letter/Legal Cart"/>
    <n v="580.67200000000003"/>
    <n v="4"/>
    <n v="0.2"/>
    <n v="65.325599999999895"/>
  </r>
  <r>
    <n v="3387"/>
    <x v="1679"/>
    <x v="3"/>
    <x v="566"/>
    <n v="41924"/>
    <s v="Standard Class"/>
    <s v="Dp-13240"/>
    <s v="Dean percer"/>
    <x v="2"/>
    <s v="United States"/>
    <s v="Charlotte"/>
    <x v="3"/>
    <n v="28205"/>
    <x v="0"/>
    <s v="OFF-FA-10003112"/>
    <x v="1"/>
    <x v="13"/>
    <s v="Staples"/>
    <n v="18.936"/>
    <n v="3"/>
    <n v="0.2"/>
    <n v="5.9174999999999986"/>
  </r>
  <r>
    <n v="3388"/>
    <x v="1679"/>
    <x v="3"/>
    <x v="566"/>
    <n v="41924"/>
    <s v="Standard Class"/>
    <s v="Dp-13240"/>
    <s v="Dean percer"/>
    <x v="2"/>
    <s v="United States"/>
    <s v="Charlotte"/>
    <x v="3"/>
    <n v="28205"/>
    <x v="0"/>
    <s v="TEC-PH-10004447"/>
    <x v="2"/>
    <x v="7"/>
    <s v="Toshiba IPT2010-SD IP Telephone"/>
    <n v="222.38400000000001"/>
    <n v="2"/>
    <n v="0.2"/>
    <n v="16.678799999999995"/>
  </r>
  <r>
    <n v="3389"/>
    <x v="1679"/>
    <x v="3"/>
    <x v="566"/>
    <n v="41924"/>
    <s v="Standard Class"/>
    <s v="Dp-13240"/>
    <s v="Dean percer"/>
    <x v="2"/>
    <s v="United States"/>
    <s v="Charlotte"/>
    <x v="3"/>
    <n v="28205"/>
    <x v="0"/>
    <s v="OFF-BI-10002854"/>
    <x v="1"/>
    <x v="8"/>
    <s v="Performers Binder/Pad Holder, Black"/>
    <n v="50.454000000000015"/>
    <n v="6"/>
    <n v="0.7"/>
    <n v="-33.635999999999996"/>
  </r>
  <r>
    <n v="3390"/>
    <x v="1679"/>
    <x v="3"/>
    <x v="566"/>
    <n v="41924"/>
    <s v="Standard Class"/>
    <s v="Dp-13240"/>
    <s v="Dean percer"/>
    <x v="2"/>
    <s v="United States"/>
    <s v="Charlotte"/>
    <x v="3"/>
    <n v="28205"/>
    <x v="0"/>
    <s v="FUR-TA-10001039"/>
    <x v="0"/>
    <x v="3"/>
    <s v="KI Adjustable-Height Table"/>
    <n v="154.76400000000001"/>
    <n v="3"/>
    <n v="0.4"/>
    <n v="-36.11160000000001"/>
  </r>
  <r>
    <n v="3391"/>
    <x v="1680"/>
    <x v="3"/>
    <x v="613"/>
    <n v="41729"/>
    <s v="Second Class"/>
    <s v="DB-13660"/>
    <s v="Duane Benoit"/>
    <x v="0"/>
    <s v="United States"/>
    <s v="Dallas"/>
    <x v="5"/>
    <n v="75081"/>
    <x v="2"/>
    <s v="OFF-PA-10004239"/>
    <x v="1"/>
    <x v="10"/>
    <s v="Xerox 1953"/>
    <n v="6.8480000000000008"/>
    <n v="2"/>
    <n v="0.2"/>
    <n v="2.1399999999999992"/>
  </r>
  <r>
    <n v="3392"/>
    <x v="1681"/>
    <x v="2"/>
    <x v="128"/>
    <n v="40768"/>
    <s v="Standard Class"/>
    <s v="MG-17650"/>
    <s v="Matthew Grinstein"/>
    <x v="2"/>
    <s v="United States"/>
    <s v="Seattle"/>
    <x v="4"/>
    <n v="98103"/>
    <x v="1"/>
    <s v="TEC-PH-10001530"/>
    <x v="2"/>
    <x v="7"/>
    <s v="Cisco Unified IP Phone 7945G VoIP phone"/>
    <n v="1091.1680000000001"/>
    <n v="4"/>
    <n v="0.2"/>
    <n v="68.197999999999979"/>
  </r>
  <r>
    <n v="3393"/>
    <x v="1681"/>
    <x v="2"/>
    <x v="128"/>
    <n v="40768"/>
    <s v="Standard Class"/>
    <s v="MG-17650"/>
    <s v="Matthew Grinstein"/>
    <x v="2"/>
    <s v="United States"/>
    <s v="Seattle"/>
    <x v="4"/>
    <n v="98103"/>
    <x v="1"/>
    <s v="TEC-PH-10000038"/>
    <x v="2"/>
    <x v="7"/>
    <s v="Jawbone MINI JAMBOX Wireless Bluetooth Speaker"/>
    <n v="219.16800000000001"/>
    <n v="2"/>
    <n v="0.2"/>
    <n v="-43.833600000000018"/>
  </r>
  <r>
    <n v="3394"/>
    <x v="1682"/>
    <x v="2"/>
    <x v="754"/>
    <n v="40872"/>
    <s v="First Class"/>
    <s v="EH-14185"/>
    <s v="Evan Henry"/>
    <x v="0"/>
    <s v="United States"/>
    <s v="Pasadena"/>
    <x v="5"/>
    <n v="77506"/>
    <x v="2"/>
    <s v="OFF-BI-10001765"/>
    <x v="1"/>
    <x v="8"/>
    <s v="Wilson Jones Heavy-Duty Casebound Ring Binders with Metal Hinges"/>
    <n v="6.9279999999999982"/>
    <n v="1"/>
    <n v="0.8"/>
    <n v="-11.084800000000005"/>
  </r>
  <r>
    <n v="3395"/>
    <x v="1683"/>
    <x v="3"/>
    <x v="193"/>
    <n v="41801"/>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n v="41829"/>
    <s v="Standard Class"/>
    <s v="KF-16285"/>
    <s v="Karen Ferguson"/>
    <x v="2"/>
    <s v="United States"/>
    <s v="Indianapolis"/>
    <x v="14"/>
    <n v="46203"/>
    <x v="2"/>
    <s v="OFF-ST-10001128"/>
    <x v="1"/>
    <x v="4"/>
    <s v="Carina Mini System Audio Rack, Model AR050B"/>
    <n v="443.92"/>
    <n v="4"/>
    <n v="0"/>
    <n v="13.317600000000027"/>
  </r>
  <r>
    <n v="3397"/>
    <x v="1684"/>
    <x v="3"/>
    <x v="870"/>
    <n v="41829"/>
    <s v="Standard Class"/>
    <s v="KF-16285"/>
    <s v="Karen Ferguson"/>
    <x v="2"/>
    <s v="United States"/>
    <s v="Indianapolis"/>
    <x v="14"/>
    <n v="46203"/>
    <x v="2"/>
    <s v="OFF-BI-10003656"/>
    <x v="1"/>
    <x v="8"/>
    <s v="Fellowes PB200 Plastic Comb Binding Machine"/>
    <n v="169.99"/>
    <n v="1"/>
    <n v="0"/>
    <n v="78.195399999999992"/>
  </r>
  <r>
    <n v="3398"/>
    <x v="1684"/>
    <x v="3"/>
    <x v="870"/>
    <n v="41829"/>
    <s v="Standard Class"/>
    <s v="KF-16285"/>
    <s v="Karen Ferguson"/>
    <x v="2"/>
    <s v="United States"/>
    <s v="Indianapolis"/>
    <x v="14"/>
    <n v="46203"/>
    <x v="2"/>
    <s v="OFF-PA-10003441"/>
    <x v="1"/>
    <x v="10"/>
    <s v="Xerox 226"/>
    <n v="25.92"/>
    <n v="4"/>
    <n v="0"/>
    <n v="12.441600000000001"/>
  </r>
  <r>
    <n v="3399"/>
    <x v="1685"/>
    <x v="2"/>
    <x v="871"/>
    <n v="40873"/>
    <s v="Standard Class"/>
    <s v="DH-13075"/>
    <s v="Dave Hallsten"/>
    <x v="1"/>
    <s v="United States"/>
    <s v="Richmond"/>
    <x v="0"/>
    <n v="40475"/>
    <x v="0"/>
    <s v="TEC-PH-10002923"/>
    <x v="2"/>
    <x v="7"/>
    <s v="Logitech B530 USB Headset - headset - Full size, Binaural"/>
    <n v="36.99"/>
    <n v="1"/>
    <n v="0"/>
    <n v="9.9873000000000012"/>
  </r>
  <r>
    <n v="3400"/>
    <x v="1685"/>
    <x v="2"/>
    <x v="871"/>
    <n v="40873"/>
    <s v="Standard Class"/>
    <s v="DH-13075"/>
    <s v="Dave Hallsten"/>
    <x v="1"/>
    <s v="United States"/>
    <s v="Richmond"/>
    <x v="0"/>
    <n v="40475"/>
    <x v="0"/>
    <s v="OFF-PA-10004359"/>
    <x v="1"/>
    <x v="10"/>
    <s v="Multicolor Computer Printout Paper"/>
    <n v="629.09999999999991"/>
    <n v="6"/>
    <n v="0"/>
    <n v="301.96799999999996"/>
  </r>
  <r>
    <n v="3401"/>
    <x v="1685"/>
    <x v="2"/>
    <x v="871"/>
    <n v="40873"/>
    <s v="Standard Class"/>
    <s v="DH-13075"/>
    <s v="Dave Hallsten"/>
    <x v="1"/>
    <s v="United States"/>
    <s v="Richmond"/>
    <x v="0"/>
    <n v="40475"/>
    <x v="0"/>
    <s v="OFF-ST-10001511"/>
    <x v="1"/>
    <x v="4"/>
    <s v="Space Solutions Commercial Steel Shelving"/>
    <n v="193.95000000000002"/>
    <n v="3"/>
    <n v="0"/>
    <n v="9.6974999999999838"/>
  </r>
  <r>
    <n v="3402"/>
    <x v="1685"/>
    <x v="2"/>
    <x v="871"/>
    <n v="40873"/>
    <s v="Standard Class"/>
    <s v="DH-13075"/>
    <s v="Dave Hallsten"/>
    <x v="1"/>
    <s v="United States"/>
    <s v="Richmond"/>
    <x v="0"/>
    <n v="40475"/>
    <x v="0"/>
    <s v="OFF-AR-10002833"/>
    <x v="1"/>
    <x v="6"/>
    <s v="Newell 322"/>
    <n v="5.46"/>
    <n v="3"/>
    <n v="0"/>
    <n v="1.4742000000000002"/>
  </r>
  <r>
    <n v="3403"/>
    <x v="1686"/>
    <x v="1"/>
    <x v="124"/>
    <n v="41034"/>
    <s v="First Class"/>
    <s v="LA-16780"/>
    <s v="Laura Armstrong"/>
    <x v="1"/>
    <s v="United States"/>
    <s v="Tinley Park"/>
    <x v="10"/>
    <n v="60477"/>
    <x v="2"/>
    <s v="FUR-FU-10001940"/>
    <x v="0"/>
    <x v="5"/>
    <s v="Staples"/>
    <n v="22.288"/>
    <n v="7"/>
    <n v="0.6"/>
    <n v="-8.9151999999999987"/>
  </r>
  <r>
    <n v="3404"/>
    <x v="1687"/>
    <x v="3"/>
    <x v="148"/>
    <n v="41796"/>
    <s v="Standard Class"/>
    <s v="HZ-14950"/>
    <s v="Henia Zydlo"/>
    <x v="0"/>
    <s v="United States"/>
    <s v="Houston"/>
    <x v="5"/>
    <n v="77095"/>
    <x v="2"/>
    <s v="FUR-FU-10003919"/>
    <x v="0"/>
    <x v="5"/>
    <s v="Eldon Executive Woodline II Cherry Finish Desk Accessories"/>
    <n v="65.424000000000007"/>
    <n v="4"/>
    <n v="0.6"/>
    <n v="-52.339199999999991"/>
  </r>
  <r>
    <n v="3405"/>
    <x v="1688"/>
    <x v="1"/>
    <x v="872"/>
    <n v="41199"/>
    <s v="Same Day"/>
    <s v="CM-12190"/>
    <s v="Charlotte Melton"/>
    <x v="0"/>
    <s v="United States"/>
    <s v="Los Angeles"/>
    <x v="1"/>
    <n v="90004"/>
    <x v="1"/>
    <s v="OFF-ST-10003479"/>
    <x v="1"/>
    <x v="4"/>
    <s v="Eldon Base for stackable storage shelf, platinum"/>
    <n v="77.88"/>
    <n v="2"/>
    <n v="0"/>
    <n v="3.8939999999999912"/>
  </r>
  <r>
    <n v="3406"/>
    <x v="1689"/>
    <x v="2"/>
    <x v="488"/>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n v="40660"/>
    <s v="Standard Class"/>
    <s v="LB-16795"/>
    <s v="Laurel Beltran"/>
    <x v="2"/>
    <s v="United States"/>
    <s v="Columbus"/>
    <x v="24"/>
    <n v="43229"/>
    <x v="3"/>
    <s v="OFF-BI-10000145"/>
    <x v="1"/>
    <x v="8"/>
    <s v="Zipper Ring Binder Pockets"/>
    <n v="7.4880000000000013"/>
    <n v="8"/>
    <n v="0.7"/>
    <n v="-5.2415999999999983"/>
  </r>
  <r>
    <n v="3409"/>
    <x v="1689"/>
    <x v="2"/>
    <x v="488"/>
    <n v="40660"/>
    <s v="Standard Class"/>
    <s v="LB-16795"/>
    <s v="Laurel Beltran"/>
    <x v="2"/>
    <s v="United States"/>
    <s v="Columbus"/>
    <x v="24"/>
    <n v="43229"/>
    <x v="3"/>
    <s v="FUR-FU-10002191"/>
    <x v="0"/>
    <x v="5"/>
    <s v="G.E. Halogen Desk Lamp Bulbs"/>
    <n v="22.336000000000002"/>
    <n v="4"/>
    <n v="0.2"/>
    <n v="7.8175999999999997"/>
  </r>
  <r>
    <n v="3410"/>
    <x v="1690"/>
    <x v="3"/>
    <x v="504"/>
    <n v="41766"/>
    <s v="Standard Class"/>
    <s v="JF-15490"/>
    <s v="Jeremy Farry"/>
    <x v="0"/>
    <s v="United States"/>
    <s v="Columbus"/>
    <x v="24"/>
    <n v="43229"/>
    <x v="3"/>
    <s v="OFF-PA-10004451"/>
    <x v="1"/>
    <x v="10"/>
    <s v="Xerox 222"/>
    <n v="10.368000000000002"/>
    <n v="2"/>
    <n v="0.2"/>
    <n v="3.6288"/>
  </r>
  <r>
    <n v="3411"/>
    <x v="1691"/>
    <x v="0"/>
    <x v="873"/>
    <n v="41542"/>
    <s v="Standard Class"/>
    <s v="GM-14695"/>
    <s v="Greg Maxwell"/>
    <x v="1"/>
    <s v="United States"/>
    <s v="San Francisco"/>
    <x v="1"/>
    <n v="94122"/>
    <x v="1"/>
    <s v="OFF-PA-10001471"/>
    <x v="1"/>
    <x v="10"/>
    <s v="Strathmore Photo Frame Cards"/>
    <n v="65.789999999999992"/>
    <n v="9"/>
    <n v="0"/>
    <n v="30.263399999999997"/>
  </r>
  <r>
    <n v="3412"/>
    <x v="1691"/>
    <x v="0"/>
    <x v="873"/>
    <n v="41542"/>
    <s v="Standard Class"/>
    <s v="GM-14695"/>
    <s v="Greg Maxwell"/>
    <x v="1"/>
    <s v="United States"/>
    <s v="San Francisco"/>
    <x v="1"/>
    <n v="94122"/>
    <x v="1"/>
    <s v="OFF-BI-10003656"/>
    <x v="1"/>
    <x v="8"/>
    <s v="Fellowes PB200 Plastic Comb Binding Machine"/>
    <n v="271.98400000000004"/>
    <n v="2"/>
    <n v="0.2"/>
    <n v="88.394799999999975"/>
  </r>
  <r>
    <n v="3413"/>
    <x v="1691"/>
    <x v="0"/>
    <x v="873"/>
    <n v="41542"/>
    <s v="Standard Class"/>
    <s v="GM-14695"/>
    <s v="Greg Maxwell"/>
    <x v="1"/>
    <s v="United States"/>
    <s v="San Francisco"/>
    <x v="1"/>
    <n v="94122"/>
    <x v="1"/>
    <s v="OFF-AR-10000940"/>
    <x v="1"/>
    <x v="6"/>
    <s v="Newell 343"/>
    <n v="11.76"/>
    <n v="4"/>
    <n v="0"/>
    <n v="3.1752000000000002"/>
  </r>
  <r>
    <n v="3414"/>
    <x v="1691"/>
    <x v="0"/>
    <x v="873"/>
    <n v="41542"/>
    <s v="Standard Class"/>
    <s v="GM-14695"/>
    <s v="Greg Maxwell"/>
    <x v="1"/>
    <s v="United States"/>
    <s v="San Francisco"/>
    <x v="1"/>
    <n v="94122"/>
    <x v="1"/>
    <s v="OFF-PA-10002319"/>
    <x v="1"/>
    <x v="10"/>
    <s v="Xerox 1944"/>
    <n v="77.52"/>
    <n v="2"/>
    <n v="0"/>
    <n v="37.9848"/>
  </r>
  <r>
    <n v="3415"/>
    <x v="1691"/>
    <x v="0"/>
    <x v="873"/>
    <n v="41542"/>
    <s v="Standard Class"/>
    <s v="GM-14695"/>
    <s v="Greg Maxwell"/>
    <x v="1"/>
    <s v="United States"/>
    <s v="San Francisco"/>
    <x v="1"/>
    <n v="94122"/>
    <x v="1"/>
    <s v="OFF-BI-10000977"/>
    <x v="1"/>
    <x v="8"/>
    <s v="Ibico Plastic Spiral Binding Combs"/>
    <n v="48.64"/>
    <n v="2"/>
    <n v="0.2"/>
    <n v="15.807999999999996"/>
  </r>
  <r>
    <n v="3416"/>
    <x v="1692"/>
    <x v="0"/>
    <x v="476"/>
    <n v="41520"/>
    <s v="Same Day"/>
    <s v="SS-20590"/>
    <s v="Sonia Sunley"/>
    <x v="0"/>
    <s v="United States"/>
    <s v="Madison"/>
    <x v="6"/>
    <n v="53711"/>
    <x v="2"/>
    <s v="OFF-FA-10002676"/>
    <x v="1"/>
    <x v="13"/>
    <s v="Colored Push Pins"/>
    <n v="1.81"/>
    <n v="1"/>
    <n v="0"/>
    <n v="0.65159999999999996"/>
  </r>
  <r>
    <n v="3417"/>
    <x v="1692"/>
    <x v="0"/>
    <x v="476"/>
    <n v="41520"/>
    <s v="Same Day"/>
    <s v="SS-20590"/>
    <s v="Sonia Sunley"/>
    <x v="0"/>
    <s v="United States"/>
    <s v="Madison"/>
    <x v="6"/>
    <n v="53711"/>
    <x v="2"/>
    <s v="OFF-BI-10004970"/>
    <x v="1"/>
    <x v="8"/>
    <s v="ACCOHIDE 3-Ring Binder, Blue, 1&quot;"/>
    <n v="8.26"/>
    <n v="2"/>
    <n v="0"/>
    <n v="3.8822000000000001"/>
  </r>
  <r>
    <n v="3418"/>
    <x v="1693"/>
    <x v="1"/>
    <x v="381"/>
    <n v="41031"/>
    <s v="Standard Class"/>
    <s v="TC-21475"/>
    <s v="Tony Chapman"/>
    <x v="2"/>
    <s v="United States"/>
    <s v="Aurora"/>
    <x v="22"/>
    <n v="80013"/>
    <x v="1"/>
    <s v="OFF-AP-10003971"/>
    <x v="1"/>
    <x v="9"/>
    <s v="Belkin 6 Outlet Metallic Surge Strip"/>
    <n v="43.560000000000009"/>
    <n v="5"/>
    <n v="0.2"/>
    <n v="3.2669999999999995"/>
  </r>
  <r>
    <n v="3419"/>
    <x v="1693"/>
    <x v="1"/>
    <x v="381"/>
    <n v="41031"/>
    <s v="Standard Class"/>
    <s v="TC-21475"/>
    <s v="Tony Chapman"/>
    <x v="2"/>
    <s v="United States"/>
    <s v="Aurora"/>
    <x v="22"/>
    <n v="80013"/>
    <x v="1"/>
    <s v="OFF-SU-10001574"/>
    <x v="1"/>
    <x v="14"/>
    <s v="Acme Value Line Scissors"/>
    <n v="5.84"/>
    <n v="2"/>
    <n v="0.2"/>
    <n v="0.72999999999999954"/>
  </r>
  <r>
    <n v="3420"/>
    <x v="1694"/>
    <x v="1"/>
    <x v="684"/>
    <n v="41165"/>
    <s v="Standard Class"/>
    <s v="CC-12430"/>
    <s v="Chuck Clark"/>
    <x v="2"/>
    <s v="United States"/>
    <s v="New York City"/>
    <x v="15"/>
    <n v="10024"/>
    <x v="3"/>
    <s v="FUR-CH-10000665"/>
    <x v="0"/>
    <x v="1"/>
    <s v="Global Airflow Leather Mesh Back Chair, Black"/>
    <n v="271.76400000000001"/>
    <n v="2"/>
    <n v="0.1"/>
    <n v="60.391999999999967"/>
  </r>
  <r>
    <n v="3421"/>
    <x v="1695"/>
    <x v="0"/>
    <x v="316"/>
    <n v="41429"/>
    <s v="Standard Class"/>
    <s v="CL-12565"/>
    <s v="Clay Ludtke"/>
    <x v="0"/>
    <s v="United States"/>
    <s v="Los Angeles"/>
    <x v="1"/>
    <n v="90004"/>
    <x v="1"/>
    <s v="OFF-AP-10000891"/>
    <x v="1"/>
    <x v="9"/>
    <s v="Kensington 7 Outlet MasterPiece HOMEOFFICE Power Control Center"/>
    <n v="262.24"/>
    <n v="2"/>
    <n v="0"/>
    <n v="78.671999999999997"/>
  </r>
  <r>
    <n v="3422"/>
    <x v="1695"/>
    <x v="0"/>
    <x v="316"/>
    <n v="41429"/>
    <s v="Standard Class"/>
    <s v="CL-12565"/>
    <s v="Clay Ludtke"/>
    <x v="0"/>
    <s v="United States"/>
    <s v="Los Angeles"/>
    <x v="1"/>
    <n v="90004"/>
    <x v="1"/>
    <s v="OFF-PA-10003790"/>
    <x v="1"/>
    <x v="10"/>
    <s v="Xerox 1991"/>
    <n v="182.72"/>
    <n v="8"/>
    <n v="0"/>
    <n v="84.051199999999994"/>
  </r>
  <r>
    <n v="3423"/>
    <x v="1695"/>
    <x v="0"/>
    <x v="316"/>
    <n v="41429"/>
    <s v="Standard Class"/>
    <s v="CL-12565"/>
    <s v="Clay Ludtke"/>
    <x v="0"/>
    <s v="United States"/>
    <s v="Los Angeles"/>
    <x v="1"/>
    <n v="90004"/>
    <x v="1"/>
    <s v="TEC-AC-10002217"/>
    <x v="2"/>
    <x v="11"/>
    <s v="Imation Clip USB flash drive - 8 GB"/>
    <n v="131.6"/>
    <n v="7"/>
    <n v="0"/>
    <n v="7.8960000000000008"/>
  </r>
  <r>
    <n v="3424"/>
    <x v="1695"/>
    <x v="0"/>
    <x v="316"/>
    <n v="41429"/>
    <s v="Standard Class"/>
    <s v="CL-12565"/>
    <s v="Clay Ludtke"/>
    <x v="0"/>
    <s v="United States"/>
    <s v="Los Angeles"/>
    <x v="1"/>
    <n v="90004"/>
    <x v="1"/>
    <s v="OFF-BI-10002215"/>
    <x v="1"/>
    <x v="8"/>
    <s v="Wilson Jones Hanging View Binder, White, 1&quot;"/>
    <n v="22.72"/>
    <n v="4"/>
    <n v="0.2"/>
    <n v="7.3839999999999986"/>
  </r>
  <r>
    <n v="3425"/>
    <x v="1695"/>
    <x v="0"/>
    <x v="316"/>
    <n v="41429"/>
    <s v="Standard Class"/>
    <s v="CL-12565"/>
    <s v="Clay Ludtke"/>
    <x v="0"/>
    <s v="United States"/>
    <s v="Los Angeles"/>
    <x v="1"/>
    <n v="90004"/>
    <x v="1"/>
    <s v="TEC-MA-10001972"/>
    <x v="2"/>
    <x v="15"/>
    <s v="Okidata C331dn Printer"/>
    <n v="558.4"/>
    <n v="2"/>
    <n v="0.2"/>
    <n v="41.880000000000024"/>
  </r>
  <r>
    <n v="3426"/>
    <x v="1696"/>
    <x v="1"/>
    <x v="496"/>
    <n v="41180"/>
    <s v="Standard Class"/>
    <s v="DE-13255"/>
    <s v="Deanra Eno"/>
    <x v="2"/>
    <s v="United States"/>
    <s v="Dubuque"/>
    <x v="23"/>
    <n v="52001"/>
    <x v="2"/>
    <s v="OFF-BI-10001525"/>
    <x v="1"/>
    <x v="8"/>
    <s v="Acco Pressboard Covers with Storage Hooks, 14 7/8&quot; x 11&quot;, Executive Red"/>
    <n v="15.24"/>
    <n v="4"/>
    <n v="0"/>
    <n v="6.8579999999999988"/>
  </r>
  <r>
    <n v="3427"/>
    <x v="1696"/>
    <x v="1"/>
    <x v="496"/>
    <n v="41180"/>
    <s v="Standard Class"/>
    <s v="DE-13255"/>
    <s v="Deanra Eno"/>
    <x v="2"/>
    <s v="United States"/>
    <s v="Dubuque"/>
    <x v="23"/>
    <n v="52001"/>
    <x v="2"/>
    <s v="FUR-CH-10000988"/>
    <x v="0"/>
    <x v="1"/>
    <s v="Hon Olson Stacker Stools"/>
    <n v="1408.1"/>
    <n v="10"/>
    <n v="0"/>
    <n v="394.26800000000003"/>
  </r>
  <r>
    <n v="3428"/>
    <x v="1697"/>
    <x v="3"/>
    <x v="445"/>
    <n v="41827"/>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n v="41827"/>
    <s v="Second Class"/>
    <s v="SZ-20035"/>
    <s v="Sam Zeldin"/>
    <x v="2"/>
    <s v="United States"/>
    <s v="Lancaster"/>
    <x v="24"/>
    <n v="43130"/>
    <x v="3"/>
    <s v="FUR-TA-10002041"/>
    <x v="0"/>
    <x v="3"/>
    <s v="Bevis Round Conference Table Top, X-Base"/>
    <n v="215.148"/>
    <n v="2"/>
    <n v="0.4"/>
    <n v="-103.98819999999998"/>
  </r>
  <r>
    <n v="3430"/>
    <x v="1697"/>
    <x v="3"/>
    <x v="445"/>
    <n v="41827"/>
    <s v="Second Class"/>
    <s v="SZ-20035"/>
    <s v="Sam Zeldin"/>
    <x v="2"/>
    <s v="United States"/>
    <s v="Lancaster"/>
    <x v="24"/>
    <n v="43130"/>
    <x v="3"/>
    <s v="OFF-PA-10002246"/>
    <x v="1"/>
    <x v="10"/>
    <s v="Wirebound Four 2-3/4 x 5 Forms per Page, 400 Sets per Book"/>
    <n v="30.96"/>
    <n v="6"/>
    <n v="0.2"/>
    <n v="11.223000000000001"/>
  </r>
  <r>
    <n v="3431"/>
    <x v="1698"/>
    <x v="3"/>
    <x v="166"/>
    <n v="41983"/>
    <s v="First Class"/>
    <s v="LF-17185"/>
    <s v="Luke Foster"/>
    <x v="0"/>
    <s v="United States"/>
    <s v="Inglewood"/>
    <x v="1"/>
    <n v="90301"/>
    <x v="1"/>
    <s v="OFF-ST-10003327"/>
    <x v="1"/>
    <x v="4"/>
    <s v="Akro-Mils 12-Gallon Tote"/>
    <n v="29.79"/>
    <n v="3"/>
    <n v="0"/>
    <n v="8.6390999999999956"/>
  </r>
  <r>
    <n v="3432"/>
    <x v="1698"/>
    <x v="3"/>
    <x v="166"/>
    <n v="41983"/>
    <s v="First Class"/>
    <s v="LF-17185"/>
    <s v="Luke Foster"/>
    <x v="0"/>
    <s v="United States"/>
    <s v="Inglewood"/>
    <x v="1"/>
    <n v="90301"/>
    <x v="1"/>
    <s v="FUR-FU-10002703"/>
    <x v="0"/>
    <x v="5"/>
    <s v="Tenex Traditional Chairmats for Hard Floors, Average Lip, 36&quot; x 48&quot;"/>
    <n v="128.9"/>
    <n v="2"/>
    <n v="0"/>
    <n v="15.468000000000004"/>
  </r>
  <r>
    <n v="3433"/>
    <x v="1698"/>
    <x v="3"/>
    <x v="166"/>
    <n v="41983"/>
    <s v="First Class"/>
    <s v="LF-17185"/>
    <s v="Luke Foster"/>
    <x v="0"/>
    <s v="United States"/>
    <s v="Inglewood"/>
    <x v="1"/>
    <n v="90301"/>
    <x v="1"/>
    <s v="OFF-PA-10003651"/>
    <x v="1"/>
    <x v="10"/>
    <s v="Xerox 1968"/>
    <n v="60.12"/>
    <n v="9"/>
    <n v="0"/>
    <n v="28.857599999999998"/>
  </r>
  <r>
    <n v="3434"/>
    <x v="1699"/>
    <x v="3"/>
    <x v="256"/>
    <n v="41983"/>
    <s v="Standard Class"/>
    <s v="AB-10165"/>
    <s v="Alan Barnes"/>
    <x v="0"/>
    <s v="United States"/>
    <s v="Bellevue"/>
    <x v="4"/>
    <n v="98006"/>
    <x v="1"/>
    <s v="OFF-BI-10001617"/>
    <x v="1"/>
    <x v="8"/>
    <s v="GBC Wire Binding Combs"/>
    <n v="24.816000000000003"/>
    <n v="3"/>
    <n v="0.2"/>
    <n v="8.3753999999999991"/>
  </r>
  <r>
    <n v="3435"/>
    <x v="1699"/>
    <x v="3"/>
    <x v="256"/>
    <n v="41983"/>
    <s v="Standard Class"/>
    <s v="AB-10165"/>
    <s v="Alan Barnes"/>
    <x v="0"/>
    <s v="United States"/>
    <s v="Bellevue"/>
    <x v="4"/>
    <n v="98006"/>
    <x v="1"/>
    <s v="OFF-BI-10000145"/>
    <x v="1"/>
    <x v="8"/>
    <s v="Zipper Ring Binder Pockets"/>
    <n v="14.976000000000003"/>
    <n v="6"/>
    <n v="0.2"/>
    <n v="5.4287999999999981"/>
  </r>
  <r>
    <n v="3436"/>
    <x v="1700"/>
    <x v="1"/>
    <x v="874"/>
    <n v="41181"/>
    <s v="First Class"/>
    <s v="NM-18520"/>
    <s v="Neoma Murray"/>
    <x v="0"/>
    <s v="United States"/>
    <s v="Chicago"/>
    <x v="10"/>
    <n v="60610"/>
    <x v="2"/>
    <s v="OFF-BI-10001670"/>
    <x v="1"/>
    <x v="8"/>
    <s v="Vinyl Sectional Post Binders"/>
    <n v="15.079999999999998"/>
    <n v="2"/>
    <n v="0.8"/>
    <n v="-22.620000000000005"/>
  </r>
  <r>
    <n v="3437"/>
    <x v="1700"/>
    <x v="1"/>
    <x v="874"/>
    <n v="41181"/>
    <s v="First Class"/>
    <s v="NM-18520"/>
    <s v="Neoma Murray"/>
    <x v="0"/>
    <s v="United States"/>
    <s v="Chicago"/>
    <x v="10"/>
    <n v="60610"/>
    <x v="2"/>
    <s v="FUR-FU-10003849"/>
    <x v="0"/>
    <x v="5"/>
    <s v="DAX Metal Frame, Desktop, Stepped-Edge"/>
    <n v="24.288"/>
    <n v="3"/>
    <n v="0.6"/>
    <n v="-12.751199999999997"/>
  </r>
  <r>
    <n v="3438"/>
    <x v="1701"/>
    <x v="3"/>
    <x v="505"/>
    <n v="41943"/>
    <s v="Same Day"/>
    <s v="RA-19945"/>
    <s v="Ryan Akin"/>
    <x v="0"/>
    <s v="United States"/>
    <s v="Dallas"/>
    <x v="5"/>
    <n v="75217"/>
    <x v="2"/>
    <s v="FUR-FU-10003849"/>
    <x v="0"/>
    <x v="5"/>
    <s v="DAX Metal Frame, Desktop, Stepped-Edge"/>
    <n v="16.192"/>
    <n v="2"/>
    <n v="0.6"/>
    <n v="-8.5007999999999981"/>
  </r>
  <r>
    <n v="3439"/>
    <x v="1701"/>
    <x v="3"/>
    <x v="505"/>
    <n v="41943"/>
    <s v="Same Day"/>
    <s v="RA-19945"/>
    <s v="Ryan Akin"/>
    <x v="0"/>
    <s v="United States"/>
    <s v="Dallas"/>
    <x v="5"/>
    <n v="75217"/>
    <x v="2"/>
    <s v="FUR-TA-10002041"/>
    <x v="0"/>
    <x v="3"/>
    <s v="Bevis Round Conference Table Top, X-Base"/>
    <n v="251.00599999999997"/>
    <n v="2"/>
    <n v="0.3"/>
    <n v="-68.130199999999988"/>
  </r>
  <r>
    <n v="3440"/>
    <x v="1701"/>
    <x v="3"/>
    <x v="505"/>
    <n v="41943"/>
    <s v="Same Day"/>
    <s v="RA-19945"/>
    <s v="Ryan Akin"/>
    <x v="0"/>
    <s v="United States"/>
    <s v="Dallas"/>
    <x v="5"/>
    <n v="75217"/>
    <x v="2"/>
    <s v="OFF-ST-10002214"/>
    <x v="1"/>
    <x v="4"/>
    <s v="X-Rack File for Hanging Folders"/>
    <n v="54.192"/>
    <n v="6"/>
    <n v="0.2"/>
    <n v="4.0643999999999973"/>
  </r>
  <r>
    <n v="3441"/>
    <x v="1702"/>
    <x v="1"/>
    <x v="239"/>
    <n v="41243"/>
    <s v="Same Day"/>
    <s v="PO-19195"/>
    <s v="Phillina Ober"/>
    <x v="2"/>
    <s v="United States"/>
    <s v="San Francisco"/>
    <x v="1"/>
    <n v="94122"/>
    <x v="1"/>
    <s v="OFF-BI-10001078"/>
    <x v="1"/>
    <x v="8"/>
    <s v="Acco PRESSTEX Data Binder with Storage Hooks, Dark Blue, 14 7/8&quot; X 11&quot;"/>
    <n v="4.3040000000000003"/>
    <n v="1"/>
    <n v="0.2"/>
    <n v="1.5602"/>
  </r>
  <r>
    <n v="3442"/>
    <x v="1703"/>
    <x v="2"/>
    <x v="518"/>
    <n v="40616"/>
    <s v="Second Class"/>
    <s v="KA-16525"/>
    <s v="Kelly Andreada"/>
    <x v="0"/>
    <s v="United States"/>
    <s v="New York City"/>
    <x v="15"/>
    <n v="10024"/>
    <x v="3"/>
    <s v="OFF-PA-10002137"/>
    <x v="1"/>
    <x v="10"/>
    <s v="Southworth 100% Résumé Paper, 24lb."/>
    <n v="108.92"/>
    <n v="14"/>
    <n v="0"/>
    <n v="49.013999999999996"/>
  </r>
  <r>
    <n v="3443"/>
    <x v="1704"/>
    <x v="3"/>
    <x v="123"/>
    <n v="41967"/>
    <s v="Standard Class"/>
    <s v="JD-16150"/>
    <s v="Justin Deggeller"/>
    <x v="1"/>
    <s v="United States"/>
    <s v="New York City"/>
    <x v="15"/>
    <n v="10011"/>
    <x v="3"/>
    <s v="OFF-EN-10001415"/>
    <x v="1"/>
    <x v="12"/>
    <s v="Staples"/>
    <n v="16.740000000000002"/>
    <n v="3"/>
    <n v="0"/>
    <n v="8.370000000000001"/>
  </r>
  <r>
    <n v="3444"/>
    <x v="1704"/>
    <x v="3"/>
    <x v="123"/>
    <n v="41967"/>
    <s v="Standard Class"/>
    <s v="JD-16150"/>
    <s v="Justin Deggeller"/>
    <x v="1"/>
    <s v="United States"/>
    <s v="New York City"/>
    <x v="15"/>
    <n v="10011"/>
    <x v="3"/>
    <s v="OFF-AP-10003849"/>
    <x v="1"/>
    <x v="9"/>
    <s v="Hoover Shoulder Vac Commercial Portable Vacuum"/>
    <n v="2504.7399999999998"/>
    <n v="7"/>
    <n v="0"/>
    <n v="626.18499999999995"/>
  </r>
  <r>
    <n v="3445"/>
    <x v="1705"/>
    <x v="0"/>
    <x v="875"/>
    <n v="41489"/>
    <s v="Standard Class"/>
    <s v="JO-15145"/>
    <s v="Jack O'Briant"/>
    <x v="1"/>
    <s v="United States"/>
    <s v="Philadelphia"/>
    <x v="9"/>
    <n v="19140"/>
    <x v="3"/>
    <s v="OFF-ST-10001713"/>
    <x v="1"/>
    <x v="4"/>
    <s v="Gould Plastics 9-Pocket Panel Bin, 18-3/8w x 5-1/4d x 20-1/2h, Black"/>
    <n v="84.784000000000006"/>
    <n v="2"/>
    <n v="0.2"/>
    <n v="-16.956800000000005"/>
  </r>
  <r>
    <n v="3446"/>
    <x v="1706"/>
    <x v="1"/>
    <x v="821"/>
    <n v="41077"/>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n v="41494"/>
    <s v="First Class"/>
    <s v="AH-10690"/>
    <s v="Anna Häberlin"/>
    <x v="1"/>
    <s v="United States"/>
    <s v="New York City"/>
    <x v="15"/>
    <n v="10024"/>
    <x v="3"/>
    <s v="OFF-PA-10000474"/>
    <x v="1"/>
    <x v="10"/>
    <s v="Staples"/>
    <n v="70.88"/>
    <n v="2"/>
    <n v="0"/>
    <n v="33.313599999999994"/>
  </r>
  <r>
    <n v="3448"/>
    <x v="1708"/>
    <x v="3"/>
    <x v="532"/>
    <n v="41806"/>
    <s v="Standard Class"/>
    <s v="KN-16705"/>
    <s v="Kristina Nunn"/>
    <x v="2"/>
    <s v="United States"/>
    <s v="Auburn"/>
    <x v="19"/>
    <n v="36830"/>
    <x v="0"/>
    <s v="OFF-AR-10001919"/>
    <x v="1"/>
    <x v="6"/>
    <s v="OIC #2 Pencils, Medium Soft"/>
    <n v="3.76"/>
    <n v="2"/>
    <n v="0"/>
    <n v="1.0903999999999998"/>
  </r>
  <r>
    <n v="3449"/>
    <x v="1709"/>
    <x v="0"/>
    <x v="877"/>
    <n v="41561"/>
    <s v="Standard Class"/>
    <s v="TB-21250"/>
    <s v="Tim Brockman"/>
    <x v="0"/>
    <s v="United States"/>
    <s v="Los Angeles"/>
    <x v="1"/>
    <n v="90049"/>
    <x v="1"/>
    <s v="OFF-BI-10004001"/>
    <x v="1"/>
    <x v="8"/>
    <s v="GBC Recycled VeloBinder Covers"/>
    <n v="27.263999999999999"/>
    <n v="2"/>
    <n v="0.2"/>
    <n v="8.8607999999999976"/>
  </r>
  <r>
    <n v="3450"/>
    <x v="1710"/>
    <x v="2"/>
    <x v="78"/>
    <n v="40800"/>
    <s v="Standard Class"/>
    <s v="DP-13390"/>
    <s v="Dennis Pardue"/>
    <x v="2"/>
    <s v="United States"/>
    <s v="San Francisco"/>
    <x v="1"/>
    <n v="94110"/>
    <x v="1"/>
    <s v="OFF-AP-10004785"/>
    <x v="1"/>
    <x v="9"/>
    <s v="Holmes Replacement Filter for HEPA Air Cleaner, Medium Room"/>
    <n v="56.65"/>
    <n v="5"/>
    <n v="0"/>
    <n v="24.359500000000004"/>
  </r>
  <r>
    <n v="3451"/>
    <x v="1710"/>
    <x v="2"/>
    <x v="78"/>
    <n v="40800"/>
    <s v="Standard Class"/>
    <s v="DP-13390"/>
    <s v="Dennis Pardue"/>
    <x v="2"/>
    <s v="United States"/>
    <s v="San Francisco"/>
    <x v="1"/>
    <n v="94110"/>
    <x v="1"/>
    <s v="OFF-ST-10002406"/>
    <x v="1"/>
    <x v="4"/>
    <s v="Pizazz Global Quick File"/>
    <n v="14.97"/>
    <n v="1"/>
    <n v="0"/>
    <n v="4.1916000000000011"/>
  </r>
  <r>
    <n v="3452"/>
    <x v="1710"/>
    <x v="2"/>
    <x v="78"/>
    <n v="40800"/>
    <s v="Standard Class"/>
    <s v="DP-13390"/>
    <s v="Dennis Pardue"/>
    <x v="2"/>
    <s v="United States"/>
    <s v="San Francisco"/>
    <x v="1"/>
    <n v="94110"/>
    <x v="1"/>
    <s v="OFF-FA-10002988"/>
    <x v="1"/>
    <x v="13"/>
    <s v="Ideal Clamps"/>
    <n v="4.0199999999999996"/>
    <n v="2"/>
    <n v="0"/>
    <n v="1.9697999999999998"/>
  </r>
  <r>
    <n v="3453"/>
    <x v="1711"/>
    <x v="2"/>
    <x v="878"/>
    <n v="40623"/>
    <s v="Second Class"/>
    <s v="KN-16705"/>
    <s v="Kristina Nunn"/>
    <x v="2"/>
    <s v="United States"/>
    <s v="Raleigh"/>
    <x v="3"/>
    <n v="27604"/>
    <x v="0"/>
    <s v="TEC-PH-10002415"/>
    <x v="2"/>
    <x v="7"/>
    <s v="Polycom VoiceStation 500 Conference phone"/>
    <n v="471.92"/>
    <n v="2"/>
    <n v="0.2"/>
    <n v="29.495000000000019"/>
  </r>
  <r>
    <n v="3454"/>
    <x v="1712"/>
    <x v="1"/>
    <x v="879"/>
    <n v="40970"/>
    <s v="Second Class"/>
    <s v="ST-20530"/>
    <s v="Shui Tom"/>
    <x v="0"/>
    <s v="United States"/>
    <s v="Macon"/>
    <x v="32"/>
    <n v="31204"/>
    <x v="0"/>
    <s v="OFF-BI-10004236"/>
    <x v="1"/>
    <x v="8"/>
    <s v="XtraLife ClearVue Slant-D Ring Binder, White, 3&quot;"/>
    <n v="58.72"/>
    <n v="4"/>
    <n v="0"/>
    <n v="27.011199999999999"/>
  </r>
  <r>
    <n v="3455"/>
    <x v="1713"/>
    <x v="1"/>
    <x v="584"/>
    <n v="41104"/>
    <s v="Standard Class"/>
    <s v="EB-13870"/>
    <s v="Emily Burns"/>
    <x v="0"/>
    <s v="United States"/>
    <s v="Nashville"/>
    <x v="18"/>
    <n v="37211"/>
    <x v="0"/>
    <s v="OFF-AR-10000657"/>
    <x v="1"/>
    <x v="6"/>
    <s v="Binney &amp; Smith inkTank Desk Highlighter, Chisel Tip, Yellow, 12/Box"/>
    <n v="5.16"/>
    <n v="3"/>
    <n v="0.2"/>
    <n v="0.83849999999999936"/>
  </r>
  <r>
    <n v="3456"/>
    <x v="1714"/>
    <x v="0"/>
    <x v="880"/>
    <n v="41332"/>
    <s v="Standard Class"/>
    <s v="AH-10210"/>
    <s v="Alan Hwang"/>
    <x v="0"/>
    <s v="United States"/>
    <s v="Nashville"/>
    <x v="18"/>
    <n v="37211"/>
    <x v="0"/>
    <s v="OFF-PA-10004996"/>
    <x v="1"/>
    <x v="10"/>
    <s v="Speediset Carbonless Redi-Letter 7&quot; x 8 1/2&quot;"/>
    <n v="16.496000000000002"/>
    <n v="2"/>
    <n v="0.2"/>
    <n v="5.5673999999999992"/>
  </r>
  <r>
    <n v="3457"/>
    <x v="1715"/>
    <x v="3"/>
    <x v="118"/>
    <n v="41901"/>
    <s v="First Class"/>
    <s v="AS-10090"/>
    <s v="Adam Shillingsburg"/>
    <x v="0"/>
    <s v="United States"/>
    <s v="Philadelphia"/>
    <x v="9"/>
    <n v="19143"/>
    <x v="3"/>
    <s v="TEC-AC-10001109"/>
    <x v="2"/>
    <x v="11"/>
    <s v="Logitech Trackman Marble Mouse"/>
    <n v="71.975999999999999"/>
    <n v="3"/>
    <n v="0.2"/>
    <n v="19.793400000000005"/>
  </r>
  <r>
    <n v="3458"/>
    <x v="1715"/>
    <x v="3"/>
    <x v="118"/>
    <n v="41901"/>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n v="41901"/>
    <s v="First Class"/>
    <s v="AS-10090"/>
    <s v="Adam Shillingsburg"/>
    <x v="0"/>
    <s v="United States"/>
    <s v="Philadelphia"/>
    <x v="9"/>
    <n v="19143"/>
    <x v="3"/>
    <s v="OFF-BI-10002393"/>
    <x v="1"/>
    <x v="8"/>
    <s v="Binder Posts"/>
    <n v="3.4440000000000008"/>
    <n v="2"/>
    <n v="0.7"/>
    <n v="-2.7551999999999994"/>
  </r>
  <r>
    <n v="3460"/>
    <x v="1715"/>
    <x v="3"/>
    <x v="118"/>
    <n v="41901"/>
    <s v="First Class"/>
    <s v="AS-10090"/>
    <s v="Adam Shillingsburg"/>
    <x v="0"/>
    <s v="United States"/>
    <s v="Philadelphia"/>
    <x v="9"/>
    <n v="19143"/>
    <x v="3"/>
    <s v="OFF-BI-10001359"/>
    <x v="1"/>
    <x v="8"/>
    <s v="GBC DocuBind TL300 Electric Binding System"/>
    <n v="538.19400000000007"/>
    <n v="2"/>
    <n v="0.7"/>
    <n v="-412.61539999999991"/>
  </r>
  <r>
    <n v="3461"/>
    <x v="1715"/>
    <x v="3"/>
    <x v="118"/>
    <n v="41901"/>
    <s v="First Class"/>
    <s v="AS-10090"/>
    <s v="Adam Shillingsburg"/>
    <x v="0"/>
    <s v="United States"/>
    <s v="Philadelphia"/>
    <x v="9"/>
    <n v="19143"/>
    <x v="3"/>
    <s v="TEC-AC-10003628"/>
    <x v="2"/>
    <x v="11"/>
    <s v="Logitech 910-002974 M325 Wireless Mouse for Web Scrolling"/>
    <n v="47.984000000000002"/>
    <n v="2"/>
    <n v="0.2"/>
    <n v="14.395200000000004"/>
  </r>
  <r>
    <n v="3462"/>
    <x v="1716"/>
    <x v="3"/>
    <x v="60"/>
    <n v="41954"/>
    <s v="Second Class"/>
    <s v="EM-13825"/>
    <s v="Elizabeth Moffitt"/>
    <x v="1"/>
    <s v="United States"/>
    <s v="Dallas"/>
    <x v="5"/>
    <n v="75081"/>
    <x v="2"/>
    <s v="TEC-PH-10003012"/>
    <x v="2"/>
    <x v="7"/>
    <s v="Nortel Meridian M3904 Professional Digital phone"/>
    <n v="492.76800000000003"/>
    <n v="4"/>
    <n v="0.2"/>
    <n v="55.436399999999935"/>
  </r>
  <r>
    <n v="3463"/>
    <x v="1717"/>
    <x v="1"/>
    <x v="763"/>
    <n v="40962"/>
    <s v="Second Class"/>
    <s v="KA-16525"/>
    <s v="Kelly Andreada"/>
    <x v="0"/>
    <s v="United States"/>
    <s v="Perth Amboy"/>
    <x v="30"/>
    <n v="8861"/>
    <x v="3"/>
    <s v="OFF-AR-10003903"/>
    <x v="1"/>
    <x v="6"/>
    <s v="Sanford 52201 APSCO Electric Pencil Sharpener"/>
    <n v="286.78999999999996"/>
    <n v="7"/>
    <n v="0"/>
    <n v="74.565400000000011"/>
  </r>
  <r>
    <n v="3464"/>
    <x v="1718"/>
    <x v="0"/>
    <x v="881"/>
    <n v="41609"/>
    <s v="Standard Class"/>
    <s v="HJ-14875"/>
    <s v="Heather Jas"/>
    <x v="2"/>
    <s v="United States"/>
    <s v="Jacksonville"/>
    <x v="2"/>
    <n v="32216"/>
    <x v="0"/>
    <s v="OFF-PA-10004675"/>
    <x v="1"/>
    <x v="10"/>
    <s v="Telephone Message Books with Fax/Mobile Section, 5 1/2&quot; x 3 3/16&quot;"/>
    <n v="5.08"/>
    <n v="1"/>
    <n v="0.2"/>
    <n v="1.6509999999999998"/>
  </r>
  <r>
    <n v="3465"/>
    <x v="1719"/>
    <x v="3"/>
    <x v="734"/>
    <n v="41979"/>
    <s v="Second Class"/>
    <s v="ND-18370"/>
    <s v="Natalie DeCherney"/>
    <x v="0"/>
    <s v="United States"/>
    <s v="Jacksonville"/>
    <x v="2"/>
    <n v="32216"/>
    <x v="0"/>
    <s v="TEC-AC-10001990"/>
    <x v="2"/>
    <x v="11"/>
    <s v="Kensington Orbit Wireless Mobile Trackball for PC and Mac"/>
    <n v="47.992000000000004"/>
    <n v="1"/>
    <n v="0.2"/>
    <n v="7.198799999999995"/>
  </r>
  <r>
    <n v="3466"/>
    <x v="1720"/>
    <x v="1"/>
    <x v="229"/>
    <n v="41166"/>
    <s v="Standard Class"/>
    <s v="EH-13765"/>
    <s v="Edward Hooks"/>
    <x v="1"/>
    <s v="United States"/>
    <s v="Revere"/>
    <x v="31"/>
    <n v="2151"/>
    <x v="3"/>
    <s v="OFF-AP-10003842"/>
    <x v="1"/>
    <x v="9"/>
    <s v="Euro-Pro Shark Turbo Vacuum"/>
    <n v="61.96"/>
    <n v="2"/>
    <n v="0"/>
    <n v="16.1096"/>
  </r>
  <r>
    <n v="3467"/>
    <x v="1720"/>
    <x v="1"/>
    <x v="229"/>
    <n v="41166"/>
    <s v="Standard Class"/>
    <s v="EH-13765"/>
    <s v="Edward Hooks"/>
    <x v="1"/>
    <s v="United States"/>
    <s v="Revere"/>
    <x v="31"/>
    <n v="2151"/>
    <x v="3"/>
    <s v="FUR-BO-10004695"/>
    <x v="0"/>
    <x v="0"/>
    <s v="O'Sullivan 2-Door Barrister Bookcase in Odessa Pine"/>
    <n v="361.96"/>
    <n v="2"/>
    <n v="0"/>
    <n v="83.25079999999997"/>
  </r>
  <r>
    <n v="3468"/>
    <x v="1720"/>
    <x v="1"/>
    <x v="229"/>
    <n v="41166"/>
    <s v="Standard Class"/>
    <s v="EH-13765"/>
    <s v="Edward Hooks"/>
    <x v="1"/>
    <s v="United States"/>
    <s v="Revere"/>
    <x v="31"/>
    <n v="2151"/>
    <x v="3"/>
    <s v="OFF-PA-10003039"/>
    <x v="1"/>
    <x v="10"/>
    <s v="Xerox 1960"/>
    <n v="278.82"/>
    <n v="9"/>
    <n v="0"/>
    <n v="125.46899999999999"/>
  </r>
  <r>
    <n v="3469"/>
    <x v="1721"/>
    <x v="0"/>
    <x v="882"/>
    <n v="41628"/>
    <s v="Standard Class"/>
    <s v="MC-17845"/>
    <s v="Michael Chen"/>
    <x v="0"/>
    <s v="United States"/>
    <s v="Jackson"/>
    <x v="35"/>
    <n v="39212"/>
    <x v="0"/>
    <s v="FUR-FU-10002045"/>
    <x v="0"/>
    <x v="5"/>
    <s v="Executive Impressions 14&quot;"/>
    <n v="133.38"/>
    <n v="6"/>
    <n v="0"/>
    <n v="58.687200000000011"/>
  </r>
  <r>
    <n v="3470"/>
    <x v="1722"/>
    <x v="1"/>
    <x v="744"/>
    <n v="41009"/>
    <s v="Standard Class"/>
    <s v="MH-17455"/>
    <s v="Mark Hamilton"/>
    <x v="0"/>
    <s v="United States"/>
    <s v="Jacksonville"/>
    <x v="3"/>
    <n v="28540"/>
    <x v="0"/>
    <s v="OFF-PA-10001019"/>
    <x v="1"/>
    <x v="10"/>
    <s v="Xerox 1884"/>
    <n v="47.952000000000005"/>
    <n v="3"/>
    <n v="0.2"/>
    <n v="16.183799999999998"/>
  </r>
  <r>
    <n v="3471"/>
    <x v="1723"/>
    <x v="0"/>
    <x v="49"/>
    <n v="41614"/>
    <s v="Standard Class"/>
    <s v="CL-11890"/>
    <s v="Carl Ludwig"/>
    <x v="0"/>
    <s v="United States"/>
    <s v="San Francisco"/>
    <x v="1"/>
    <n v="94122"/>
    <x v="1"/>
    <s v="FUR-FU-10003724"/>
    <x v="0"/>
    <x v="5"/>
    <s v="Westinghouse Clip-On Gooseneck Lamps"/>
    <n v="16.739999999999998"/>
    <n v="2"/>
    <n v="0"/>
    <n v="4.3523999999999994"/>
  </r>
  <r>
    <n v="3472"/>
    <x v="1724"/>
    <x v="3"/>
    <x v="105"/>
    <n v="41961"/>
    <s v="Standard Class"/>
    <s v="SF-20965"/>
    <s v="Sylvia Foulston"/>
    <x v="1"/>
    <s v="United States"/>
    <s v="Columbus"/>
    <x v="24"/>
    <n v="43229"/>
    <x v="3"/>
    <s v="OFF-PA-10003673"/>
    <x v="1"/>
    <x v="10"/>
    <s v="Strathmore Photo Mount Cards"/>
    <n v="10.848000000000001"/>
    <n v="2"/>
    <n v="0.2"/>
    <n v="3.5255999999999994"/>
  </r>
  <r>
    <n v="3473"/>
    <x v="1724"/>
    <x v="3"/>
    <x v="105"/>
    <n v="41961"/>
    <s v="Standard Class"/>
    <s v="SF-20965"/>
    <s v="Sylvia Foulston"/>
    <x v="1"/>
    <s v="United States"/>
    <s v="Columbus"/>
    <x v="24"/>
    <n v="43229"/>
    <x v="3"/>
    <s v="TEC-AC-10003614"/>
    <x v="2"/>
    <x v="11"/>
    <s v="Verbatim 25 GB 6x Blu-ray Single Layer Recordable Disc, 10/Pack"/>
    <n v="18.544"/>
    <n v="2"/>
    <n v="0.2"/>
    <n v="3.0133999999999981"/>
  </r>
  <r>
    <n v="3474"/>
    <x v="1725"/>
    <x v="3"/>
    <x v="448"/>
    <n v="41709"/>
    <s v="Standard Class"/>
    <s v="EP-13915"/>
    <s v="Emily Phan"/>
    <x v="0"/>
    <s v="United States"/>
    <s v="Dearborn Heights"/>
    <x v="12"/>
    <n v="48127"/>
    <x v="2"/>
    <s v="FUR-CH-10000785"/>
    <x v="0"/>
    <x v="1"/>
    <s v="Global Ergonomic Managers Chair"/>
    <n v="180.98"/>
    <n v="1"/>
    <n v="0"/>
    <n v="47.0548"/>
  </r>
  <r>
    <n v="3475"/>
    <x v="1725"/>
    <x v="3"/>
    <x v="448"/>
    <n v="41709"/>
    <s v="Standard Class"/>
    <s v="EP-13915"/>
    <s v="Emily Phan"/>
    <x v="0"/>
    <s v="United States"/>
    <s v="Dearborn Heights"/>
    <x v="12"/>
    <n v="48127"/>
    <x v="2"/>
    <s v="TEC-AC-10002926"/>
    <x v="2"/>
    <x v="11"/>
    <s v="Logitech Wireless Marathon Mouse M705"/>
    <n v="99.98"/>
    <n v="2"/>
    <n v="0"/>
    <n v="42.991400000000006"/>
  </r>
  <r>
    <n v="3476"/>
    <x v="1726"/>
    <x v="0"/>
    <x v="581"/>
    <n v="41609"/>
    <s v="First Class"/>
    <s v="RW-19630"/>
    <s v="Rob Williams"/>
    <x v="1"/>
    <s v="United States"/>
    <s v="Overland Park"/>
    <x v="41"/>
    <n v="66212"/>
    <x v="2"/>
    <s v="TEC-AC-10004633"/>
    <x v="2"/>
    <x v="11"/>
    <s v="Verbatim 25 GB 6x Blu-ray Single Layer Recordable Disc, 3/Pack"/>
    <n v="34.950000000000003"/>
    <n v="5"/>
    <n v="0"/>
    <n v="15.378000000000004"/>
  </r>
  <r>
    <n v="3477"/>
    <x v="1726"/>
    <x v="0"/>
    <x v="581"/>
    <n v="41609"/>
    <s v="First Class"/>
    <s v="RW-19630"/>
    <s v="Rob Williams"/>
    <x v="1"/>
    <s v="United States"/>
    <s v="Overland Park"/>
    <x v="41"/>
    <n v="66212"/>
    <x v="2"/>
    <s v="OFF-BI-10000977"/>
    <x v="1"/>
    <x v="8"/>
    <s v="Ibico Plastic Spiral Binding Combs"/>
    <n v="152"/>
    <n v="5"/>
    <n v="0"/>
    <n v="69.919999999999987"/>
  </r>
  <r>
    <n v="3478"/>
    <x v="1727"/>
    <x v="2"/>
    <x v="883"/>
    <n v="40791"/>
    <s v="Standard Class"/>
    <s v="SJ-20500"/>
    <s v="Shirley Jackson"/>
    <x v="0"/>
    <s v="United States"/>
    <s v="Santa Fe"/>
    <x v="27"/>
    <n v="87505"/>
    <x v="1"/>
    <s v="TEC-AC-10001635"/>
    <x v="2"/>
    <x v="11"/>
    <s v="KeyTronic KT400U2 - Keyboard - Black"/>
    <n v="92.52"/>
    <n v="9"/>
    <n v="0"/>
    <n v="18.503999999999991"/>
  </r>
  <r>
    <n v="3479"/>
    <x v="1728"/>
    <x v="0"/>
    <x v="16"/>
    <n v="41623"/>
    <s v="Standard Class"/>
    <s v="SP-20620"/>
    <s v="Stefania Perrino"/>
    <x v="1"/>
    <s v="United States"/>
    <s v="San Francisco"/>
    <x v="1"/>
    <n v="94110"/>
    <x v="1"/>
    <s v="OFF-AR-10003056"/>
    <x v="1"/>
    <x v="6"/>
    <s v="Newell 341"/>
    <n v="8.56"/>
    <n v="2"/>
    <n v="0"/>
    <n v="2.4823999999999993"/>
  </r>
  <r>
    <n v="3480"/>
    <x v="1728"/>
    <x v="0"/>
    <x v="16"/>
    <n v="41623"/>
    <s v="Standard Class"/>
    <s v="SP-20620"/>
    <s v="Stefania Perrino"/>
    <x v="1"/>
    <s v="United States"/>
    <s v="San Francisco"/>
    <x v="1"/>
    <n v="94110"/>
    <x v="1"/>
    <s v="OFF-PA-10003363"/>
    <x v="1"/>
    <x v="10"/>
    <s v="Xerox 204"/>
    <n v="45.36"/>
    <n v="7"/>
    <n v="0"/>
    <n v="21.772800000000004"/>
  </r>
  <r>
    <n v="3481"/>
    <x v="1728"/>
    <x v="0"/>
    <x v="16"/>
    <n v="41623"/>
    <s v="Standard Class"/>
    <s v="SP-20620"/>
    <s v="Stefania Perrino"/>
    <x v="1"/>
    <s v="United States"/>
    <s v="San Francisco"/>
    <x v="1"/>
    <n v="94110"/>
    <x v="1"/>
    <s v="FUR-TA-10003954"/>
    <x v="0"/>
    <x v="3"/>
    <s v="Hon 94000 Series Round Tables"/>
    <n v="1421.6640000000002"/>
    <n v="6"/>
    <n v="0.2"/>
    <n v="-195.47879999999998"/>
  </r>
  <r>
    <n v="3482"/>
    <x v="1729"/>
    <x v="2"/>
    <x v="884"/>
    <n v="40643"/>
    <s v="First Class"/>
    <s v="PJ-19015"/>
    <s v="Pauline Johnson"/>
    <x v="0"/>
    <s v="United States"/>
    <s v="Mobile"/>
    <x v="19"/>
    <n v="36608"/>
    <x v="0"/>
    <s v="FUR-FU-10004415"/>
    <x v="0"/>
    <x v="5"/>
    <s v="Stacking Tray, Side-Loading, Legal, Smoke"/>
    <n v="8.9600000000000009"/>
    <n v="2"/>
    <n v="0"/>
    <n v="2.7775999999999996"/>
  </r>
  <r>
    <n v="3483"/>
    <x v="1730"/>
    <x v="2"/>
    <x v="9"/>
    <n v="40784"/>
    <s v="First Class"/>
    <s v="CC-12610"/>
    <s v="Corey Catlett"/>
    <x v="1"/>
    <s v="United States"/>
    <s v="Springfield"/>
    <x v="17"/>
    <n v="22153"/>
    <x v="0"/>
    <s v="TEC-PH-10000455"/>
    <x v="2"/>
    <x v="7"/>
    <s v="GE 30522EE2"/>
    <n v="579.94999999999993"/>
    <n v="5"/>
    <n v="0"/>
    <n v="168.18549999999993"/>
  </r>
  <r>
    <n v="3484"/>
    <x v="1730"/>
    <x v="2"/>
    <x v="9"/>
    <n v="40784"/>
    <s v="First Class"/>
    <s v="CC-12610"/>
    <s v="Corey Catlett"/>
    <x v="1"/>
    <s v="United States"/>
    <s v="Springfield"/>
    <x v="17"/>
    <n v="22153"/>
    <x v="0"/>
    <s v="FUR-FU-10002456"/>
    <x v="0"/>
    <x v="5"/>
    <s v="Master Caster Door Stop, Large Neon Orange"/>
    <n v="29.12"/>
    <n v="4"/>
    <n v="0"/>
    <n v="12.521600000000003"/>
  </r>
  <r>
    <n v="3485"/>
    <x v="1730"/>
    <x v="2"/>
    <x v="9"/>
    <n v="40784"/>
    <s v="First Class"/>
    <s v="CC-12610"/>
    <s v="Corey Catlett"/>
    <x v="1"/>
    <s v="United States"/>
    <s v="Springfield"/>
    <x v="17"/>
    <n v="22153"/>
    <x v="0"/>
    <s v="FUR-TA-10003569"/>
    <x v="0"/>
    <x v="3"/>
    <s v="Bretford CR8500 Series Meeting Room Furniture"/>
    <n v="1202.94"/>
    <n v="3"/>
    <n v="0"/>
    <n v="300.73500000000001"/>
  </r>
  <r>
    <n v="3486"/>
    <x v="1731"/>
    <x v="0"/>
    <x v="147"/>
    <n v="41574"/>
    <s v="Standard Class"/>
    <s v="MY-18295"/>
    <s v="Muhammed Yedwab"/>
    <x v="1"/>
    <s v="United States"/>
    <s v="Newark"/>
    <x v="13"/>
    <n v="19711"/>
    <x v="3"/>
    <s v="OFF-BI-10002813"/>
    <x v="1"/>
    <x v="8"/>
    <s v="Avery Reinforcements for Hole-Punch Pages"/>
    <n v="7.92"/>
    <n v="4"/>
    <n v="0"/>
    <n v="3.5640000000000001"/>
  </r>
  <r>
    <n v="3487"/>
    <x v="1732"/>
    <x v="0"/>
    <x v="885"/>
    <n v="41609"/>
    <s v="Same Day"/>
    <s v="DB-13210"/>
    <s v="Dean Braden"/>
    <x v="0"/>
    <s v="United States"/>
    <s v="Hickory"/>
    <x v="3"/>
    <n v="28601"/>
    <x v="0"/>
    <s v="TEC-PH-10002890"/>
    <x v="2"/>
    <x v="7"/>
    <s v="AT&amp;T 17929 Lendline Telephone"/>
    <n v="36.192"/>
    <n v="1"/>
    <n v="0.2"/>
    <n v="2.7143999999999995"/>
  </r>
  <r>
    <n v="3488"/>
    <x v="1733"/>
    <x v="3"/>
    <x v="528"/>
    <n v="41894"/>
    <s v="Standard Class"/>
    <s v="MG-17875"/>
    <s v="Michael Grace"/>
    <x v="2"/>
    <s v="United States"/>
    <s v="Fort Lauderdale"/>
    <x v="2"/>
    <n v="33311"/>
    <x v="0"/>
    <s v="OFF-ST-10001522"/>
    <x v="1"/>
    <x v="4"/>
    <s v="Gould Plastics 18-Pocket Panel Bin, 34w x 5-1/4d x 20-1/2h"/>
    <n v="147.184"/>
    <n v="2"/>
    <n v="0.2"/>
    <n v="-29.436800000000012"/>
  </r>
  <r>
    <n v="3489"/>
    <x v="1734"/>
    <x v="1"/>
    <x v="740"/>
    <n v="41096"/>
    <s v="Standard Class"/>
    <s v="RH-19600"/>
    <s v="Rob Haberlin"/>
    <x v="0"/>
    <s v="United States"/>
    <s v="Carol Stream"/>
    <x v="10"/>
    <n v="60188"/>
    <x v="2"/>
    <s v="FUR-CH-10004086"/>
    <x v="0"/>
    <x v="1"/>
    <s v="Hon 4070 Series Pagoda Armless Upholstered Stacking Chairs"/>
    <n v="408.42200000000003"/>
    <n v="2"/>
    <n v="0.3"/>
    <n v="-5.8346000000000231"/>
  </r>
  <r>
    <n v="3490"/>
    <x v="1734"/>
    <x v="1"/>
    <x v="740"/>
    <n v="41096"/>
    <s v="Standard Class"/>
    <s v="RH-19600"/>
    <s v="Rob Haberlin"/>
    <x v="0"/>
    <s v="United States"/>
    <s v="Carol Stream"/>
    <x v="10"/>
    <n v="60188"/>
    <x v="2"/>
    <s v="FUR-CH-10003774"/>
    <x v="0"/>
    <x v="1"/>
    <s v="Global Wood Trimmed Manager's Task Chair, Khaki"/>
    <n v="382.11599999999999"/>
    <n v="6"/>
    <n v="0.3"/>
    <n v="-92.799600000000027"/>
  </r>
  <r>
    <n v="3491"/>
    <x v="1734"/>
    <x v="1"/>
    <x v="740"/>
    <n v="41096"/>
    <s v="Standard Class"/>
    <s v="RH-19600"/>
    <s v="Rob Haberlin"/>
    <x v="0"/>
    <s v="United States"/>
    <s v="Carol Stream"/>
    <x v="10"/>
    <n v="60188"/>
    <x v="2"/>
    <s v="OFF-ST-10004507"/>
    <x v="1"/>
    <x v="4"/>
    <s v="Advantus Rolling Storage Box"/>
    <n v="68.599999999999994"/>
    <n v="5"/>
    <n v="0.2"/>
    <n v="6.0024999999999977"/>
  </r>
  <r>
    <n v="3492"/>
    <x v="1734"/>
    <x v="1"/>
    <x v="740"/>
    <n v="41096"/>
    <s v="Standard Class"/>
    <s v="RH-19600"/>
    <s v="Rob Haberlin"/>
    <x v="0"/>
    <s v="United States"/>
    <s v="Carol Stream"/>
    <x v="10"/>
    <n v="60188"/>
    <x v="2"/>
    <s v="OFF-ST-10003208"/>
    <x v="1"/>
    <x v="4"/>
    <s v="Adjustable Depth Letter/Legal Cart"/>
    <n v="435.50400000000002"/>
    <n v="3"/>
    <n v="0.2"/>
    <n v="48.994199999999921"/>
  </r>
  <r>
    <n v="3493"/>
    <x v="1734"/>
    <x v="1"/>
    <x v="740"/>
    <n v="41096"/>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n v="41911"/>
    <s v="Standard Class"/>
    <s v="KB-16240"/>
    <s v="Karen Bern"/>
    <x v="1"/>
    <s v="United States"/>
    <s v="Saint Cloud"/>
    <x v="11"/>
    <n v="56301"/>
    <x v="2"/>
    <s v="TEC-AC-10002305"/>
    <x v="2"/>
    <x v="11"/>
    <s v="KeyTronic E03601U1 - Keyboard - Beige"/>
    <n v="72"/>
    <n v="4"/>
    <n v="0"/>
    <n v="12.959999999999994"/>
  </r>
  <r>
    <n v="3495"/>
    <x v="1735"/>
    <x v="3"/>
    <x v="241"/>
    <n v="41911"/>
    <s v="Standard Class"/>
    <s v="KB-16240"/>
    <s v="Karen Bern"/>
    <x v="1"/>
    <s v="United States"/>
    <s v="Saint Cloud"/>
    <x v="11"/>
    <n v="56301"/>
    <x v="2"/>
    <s v="TEC-AC-10000990"/>
    <x v="2"/>
    <x v="11"/>
    <s v="Imation Bio 2GB USB Flash Drive Imation Corp"/>
    <n v="655.90000000000009"/>
    <n v="5"/>
    <n v="0"/>
    <n v="275.47800000000001"/>
  </r>
  <r>
    <n v="3496"/>
    <x v="1735"/>
    <x v="3"/>
    <x v="241"/>
    <n v="41911"/>
    <s v="Standard Class"/>
    <s v="KB-16240"/>
    <s v="Karen Bern"/>
    <x v="1"/>
    <s v="United States"/>
    <s v="Saint Cloud"/>
    <x v="11"/>
    <n v="56301"/>
    <x v="2"/>
    <s v="FUR-CH-10000665"/>
    <x v="0"/>
    <x v="1"/>
    <s v="Global Airflow Leather Mesh Back Chair, Black"/>
    <n v="603.91999999999996"/>
    <n v="4"/>
    <n v="0"/>
    <n v="181.17599999999993"/>
  </r>
  <r>
    <n v="3497"/>
    <x v="1736"/>
    <x v="0"/>
    <x v="590"/>
    <n v="41502"/>
    <s v="Standard Class"/>
    <s v="CA-12055"/>
    <s v="Cathy Armstrong"/>
    <x v="2"/>
    <s v="United States"/>
    <s v="Los Angeles"/>
    <x v="1"/>
    <n v="90036"/>
    <x v="1"/>
    <s v="FUR-TA-10001932"/>
    <x v="0"/>
    <x v="3"/>
    <s v="Chromcraft 48&quot; x 96&quot; Racetrack Double Pedestal Table"/>
    <n v="513.024"/>
    <n v="2"/>
    <n v="0.2"/>
    <n v="12.82559999999998"/>
  </r>
  <r>
    <n v="3498"/>
    <x v="1736"/>
    <x v="0"/>
    <x v="590"/>
    <n v="41502"/>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n v="41502"/>
    <s v="Standard Class"/>
    <s v="CA-12055"/>
    <s v="Cathy Armstrong"/>
    <x v="2"/>
    <s v="United States"/>
    <s v="Los Angeles"/>
    <x v="1"/>
    <n v="90036"/>
    <x v="1"/>
    <s v="OFF-BI-10002160"/>
    <x v="1"/>
    <x v="8"/>
    <s v="Acco Hanging Data Binders"/>
    <n v="15.24"/>
    <n v="5"/>
    <n v="0.2"/>
    <n v="5.3339999999999996"/>
  </r>
  <r>
    <n v="3500"/>
    <x v="1737"/>
    <x v="0"/>
    <x v="321"/>
    <n v="41551"/>
    <s v="Standard Class"/>
    <s v="JK-15730"/>
    <s v="Joe Kamberova"/>
    <x v="0"/>
    <s v="United States"/>
    <s v="Mobile"/>
    <x v="19"/>
    <n v="36608"/>
    <x v="0"/>
    <s v="TEC-AC-10000420"/>
    <x v="2"/>
    <x v="11"/>
    <s v="Logitech G500s Laser Gaming Mouse with Adjustable Weight Tuning"/>
    <n v="209.96999999999997"/>
    <n v="3"/>
    <n v="0"/>
    <n v="71.389799999999994"/>
  </r>
  <r>
    <n v="3501"/>
    <x v="1737"/>
    <x v="0"/>
    <x v="321"/>
    <n v="41551"/>
    <s v="Standard Class"/>
    <s v="JK-15730"/>
    <s v="Joe Kamberova"/>
    <x v="0"/>
    <s v="United States"/>
    <s v="Mobile"/>
    <x v="19"/>
    <n v="36608"/>
    <x v="0"/>
    <s v="OFF-BI-10001989"/>
    <x v="1"/>
    <x v="8"/>
    <s v="Premium Transparent Presentation Covers by GBC"/>
    <n v="62.94"/>
    <n v="3"/>
    <n v="0"/>
    <n v="30.211199999999998"/>
  </r>
  <r>
    <n v="3502"/>
    <x v="1737"/>
    <x v="0"/>
    <x v="321"/>
    <n v="41551"/>
    <s v="Standard Class"/>
    <s v="JK-15730"/>
    <s v="Joe Kamberova"/>
    <x v="0"/>
    <s v="United States"/>
    <s v="Mobile"/>
    <x v="19"/>
    <n v="36608"/>
    <x v="0"/>
    <s v="OFF-AR-10001149"/>
    <x v="1"/>
    <x v="6"/>
    <s v="Sanford Colorific Colored Pencils, 12/Box"/>
    <n v="25.919999999999998"/>
    <n v="9"/>
    <n v="0"/>
    <n v="7.7759999999999989"/>
  </r>
  <r>
    <n v="3503"/>
    <x v="1738"/>
    <x v="3"/>
    <x v="318"/>
    <n v="41740"/>
    <s v="Same Day"/>
    <s v="RD-19930"/>
    <s v="Russell D'Ascenzo"/>
    <x v="0"/>
    <s v="United States"/>
    <s v="Austin"/>
    <x v="5"/>
    <n v="78745"/>
    <x v="2"/>
    <s v="OFF-PA-10004101"/>
    <x v="1"/>
    <x v="10"/>
    <s v="Xerox 1894"/>
    <n v="10.368000000000002"/>
    <n v="2"/>
    <n v="0.2"/>
    <n v="3.6288"/>
  </r>
  <r>
    <n v="3504"/>
    <x v="1738"/>
    <x v="3"/>
    <x v="318"/>
    <n v="41740"/>
    <s v="Same Day"/>
    <s v="RD-19930"/>
    <s v="Russell D'Ascenzo"/>
    <x v="0"/>
    <s v="United States"/>
    <s v="Austin"/>
    <x v="5"/>
    <n v="78745"/>
    <x v="2"/>
    <s v="TEC-AC-10001714"/>
    <x v="2"/>
    <x v="11"/>
    <s v="Logitech MX Performance Wireless Mouse"/>
    <n v="95.736000000000004"/>
    <n v="3"/>
    <n v="0.2"/>
    <n v="20.343900000000001"/>
  </r>
  <r>
    <n v="3505"/>
    <x v="1739"/>
    <x v="0"/>
    <x v="122"/>
    <n v="41629"/>
    <s v="Second Class"/>
    <s v="JK-16120"/>
    <s v="Julie Kriz"/>
    <x v="2"/>
    <s v="United States"/>
    <s v="New York City"/>
    <x v="15"/>
    <n v="10009"/>
    <x v="3"/>
    <s v="OFF-ST-10003716"/>
    <x v="1"/>
    <x v="4"/>
    <s v="Tennsco Double-Tier Lockers"/>
    <n v="900.08"/>
    <n v="4"/>
    <n v="0"/>
    <n v="117.0104"/>
  </r>
  <r>
    <n v="3506"/>
    <x v="1740"/>
    <x v="2"/>
    <x v="886"/>
    <n v="40718"/>
    <s v="Standard Class"/>
    <s v="SC-20020"/>
    <s v="Sam Craven"/>
    <x v="0"/>
    <s v="United States"/>
    <s v="Plano"/>
    <x v="5"/>
    <n v="75023"/>
    <x v="2"/>
    <s v="TEC-PH-10000369"/>
    <x v="2"/>
    <x v="7"/>
    <s v="HTC One Mini"/>
    <n v="201.584"/>
    <n v="2"/>
    <n v="0.2"/>
    <n v="20.158400000000015"/>
  </r>
  <r>
    <n v="3507"/>
    <x v="1740"/>
    <x v="2"/>
    <x v="886"/>
    <n v="40718"/>
    <s v="Standard Class"/>
    <s v="SC-20020"/>
    <s v="Sam Craven"/>
    <x v="0"/>
    <s v="United States"/>
    <s v="Plano"/>
    <x v="5"/>
    <n v="75023"/>
    <x v="2"/>
    <s v="OFF-BI-10000756"/>
    <x v="1"/>
    <x v="8"/>
    <s v="Storex DuraTech Recycled Plastic Frosted Binders"/>
    <n v="3.3919999999999995"/>
    <n v="4"/>
    <n v="0.8"/>
    <n v="-5.088000000000001"/>
  </r>
  <r>
    <n v="3508"/>
    <x v="1740"/>
    <x v="2"/>
    <x v="886"/>
    <n v="40718"/>
    <s v="Standard Class"/>
    <s v="SC-20020"/>
    <s v="Sam Craven"/>
    <x v="0"/>
    <s v="United States"/>
    <s v="Plano"/>
    <x v="5"/>
    <n v="75023"/>
    <x v="2"/>
    <s v="FUR-BO-10001608"/>
    <x v="0"/>
    <x v="0"/>
    <s v="Hon Metal Bookcases, Black"/>
    <n v="193.06559999999999"/>
    <n v="4"/>
    <n v="0.32"/>
    <n v="-19.874399999999994"/>
  </r>
  <r>
    <n v="3509"/>
    <x v="1740"/>
    <x v="2"/>
    <x v="886"/>
    <n v="40718"/>
    <s v="Standard Class"/>
    <s v="SC-20020"/>
    <s v="Sam Craven"/>
    <x v="0"/>
    <s v="United States"/>
    <s v="Plano"/>
    <x v="5"/>
    <n v="75023"/>
    <x v="2"/>
    <s v="OFF-PA-10001166"/>
    <x v="1"/>
    <x v="10"/>
    <s v="Xerox 2"/>
    <n v="15.552000000000003"/>
    <n v="3"/>
    <n v="0.2"/>
    <n v="5.4432"/>
  </r>
  <r>
    <n v="3510"/>
    <x v="1740"/>
    <x v="2"/>
    <x v="886"/>
    <n v="40718"/>
    <s v="Standard Class"/>
    <s v="SC-20020"/>
    <s v="Sam Craven"/>
    <x v="0"/>
    <s v="United States"/>
    <s v="Plano"/>
    <x v="5"/>
    <n v="75023"/>
    <x v="2"/>
    <s v="OFF-PA-10000587"/>
    <x v="1"/>
    <x v="10"/>
    <s v="Array Parchment Paper, Assorted Colors"/>
    <n v="11.648000000000001"/>
    <n v="2"/>
    <n v="0.2"/>
    <n v="4.0768000000000004"/>
  </r>
  <r>
    <n v="3511"/>
    <x v="1740"/>
    <x v="2"/>
    <x v="886"/>
    <n v="40718"/>
    <s v="Standard Class"/>
    <s v="SC-20020"/>
    <s v="Sam Craven"/>
    <x v="0"/>
    <s v="United States"/>
    <s v="Plano"/>
    <x v="5"/>
    <n v="75023"/>
    <x v="2"/>
    <s v="TEC-MA-10001972"/>
    <x v="2"/>
    <x v="15"/>
    <s v="Okidata C331dn Printer"/>
    <n v="418.8"/>
    <n v="2"/>
    <n v="0.4"/>
    <n v="-97.71999999999997"/>
  </r>
  <r>
    <n v="3512"/>
    <x v="1740"/>
    <x v="2"/>
    <x v="886"/>
    <n v="40718"/>
    <s v="Standard Class"/>
    <s v="SC-20020"/>
    <s v="Sam Craven"/>
    <x v="0"/>
    <s v="United States"/>
    <s v="Plano"/>
    <x v="5"/>
    <n v="75023"/>
    <x v="2"/>
    <s v="OFF-ST-10004123"/>
    <x v="1"/>
    <x v="4"/>
    <s v="Safco Industrial Wire Shelving System"/>
    <n v="509.48800000000006"/>
    <n v="7"/>
    <n v="0.2"/>
    <n v="-127.37200000000001"/>
  </r>
  <r>
    <n v="3513"/>
    <x v="1741"/>
    <x v="3"/>
    <x v="507"/>
    <n v="41889"/>
    <s v="First Class"/>
    <s v="HW-14935"/>
    <s v="Helen Wasserman"/>
    <x v="1"/>
    <s v="United States"/>
    <s v="Chicago"/>
    <x v="10"/>
    <n v="60653"/>
    <x v="2"/>
    <s v="FUR-BO-10000112"/>
    <x v="0"/>
    <x v="0"/>
    <s v="Bush Birmingham Collection Bookcase, Dark Cherry"/>
    <n v="825.17399999999998"/>
    <n v="9"/>
    <n v="0.3"/>
    <n v="-117.88199999999998"/>
  </r>
  <r>
    <n v="3514"/>
    <x v="1741"/>
    <x v="3"/>
    <x v="507"/>
    <n v="41889"/>
    <s v="First Class"/>
    <s v="HW-14935"/>
    <s v="Helen Wasserman"/>
    <x v="1"/>
    <s v="United States"/>
    <s v="Chicago"/>
    <x v="10"/>
    <n v="60653"/>
    <x v="2"/>
    <s v="OFF-PA-10004041"/>
    <x v="1"/>
    <x v="10"/>
    <s v="It's Hot Message Books with Stickers, 2 3/4&quot; x 5&quot;"/>
    <n v="17.760000000000002"/>
    <n v="3"/>
    <n v="0.2"/>
    <n v="5.55"/>
  </r>
  <r>
    <n v="3515"/>
    <x v="1741"/>
    <x v="3"/>
    <x v="507"/>
    <n v="41889"/>
    <s v="First Class"/>
    <s v="HW-14935"/>
    <s v="Helen Wasserman"/>
    <x v="1"/>
    <s v="United States"/>
    <s v="Chicago"/>
    <x v="10"/>
    <n v="60653"/>
    <x v="2"/>
    <s v="OFF-AR-10001149"/>
    <x v="1"/>
    <x v="6"/>
    <s v="Sanford Colorific Colored Pencils, 12/Box"/>
    <n v="6.911999999999999"/>
    <n v="3"/>
    <n v="0.2"/>
    <n v="0.86399999999999988"/>
  </r>
  <r>
    <n v="3516"/>
    <x v="1742"/>
    <x v="0"/>
    <x v="887"/>
    <n v="41633"/>
    <s v="Standard Class"/>
    <s v="SC-20800"/>
    <s v="Stuart Calhoun"/>
    <x v="0"/>
    <s v="United States"/>
    <s v="Jackson"/>
    <x v="35"/>
    <n v="39212"/>
    <x v="0"/>
    <s v="TEC-AC-10002323"/>
    <x v="2"/>
    <x v="11"/>
    <s v="SanDisk Ultra 32 GB MicroSDHC Class 10 Memory Card"/>
    <n v="66.300000000000011"/>
    <n v="3"/>
    <n v="0"/>
    <n v="8.6190000000000033"/>
  </r>
  <r>
    <n v="3517"/>
    <x v="1743"/>
    <x v="0"/>
    <x v="888"/>
    <n v="41499"/>
    <s v="First Class"/>
    <s v="HA-14920"/>
    <s v="Helen Andreada"/>
    <x v="0"/>
    <s v="United States"/>
    <s v="Fayetteville"/>
    <x v="3"/>
    <n v="28314"/>
    <x v="0"/>
    <s v="OFF-PA-10000130"/>
    <x v="1"/>
    <x v="10"/>
    <s v="Xerox 199"/>
    <n v="30.816000000000003"/>
    <n v="9"/>
    <n v="0.2"/>
    <n v="9.6299999999999955"/>
  </r>
  <r>
    <n v="3518"/>
    <x v="1743"/>
    <x v="0"/>
    <x v="888"/>
    <n v="41499"/>
    <s v="First Class"/>
    <s v="HA-14920"/>
    <s v="Helen Andreada"/>
    <x v="0"/>
    <s v="United States"/>
    <s v="Fayetteville"/>
    <x v="3"/>
    <n v="28314"/>
    <x v="0"/>
    <s v="TEC-PH-10002350"/>
    <x v="2"/>
    <x v="7"/>
    <s v="Apple EarPods with Remote and Mic"/>
    <n v="44.783999999999999"/>
    <n v="2"/>
    <n v="0.2"/>
    <n v="4.4783999999999988"/>
  </r>
  <r>
    <n v="3519"/>
    <x v="1743"/>
    <x v="0"/>
    <x v="888"/>
    <n v="41499"/>
    <s v="First Class"/>
    <s v="HA-14920"/>
    <s v="Helen Andreada"/>
    <x v="0"/>
    <s v="United States"/>
    <s v="Fayetteville"/>
    <x v="3"/>
    <n v="28314"/>
    <x v="0"/>
    <s v="OFF-AP-10002518"/>
    <x v="1"/>
    <x v="9"/>
    <s v="Kensington 7 Outlet MasterPiece Power Center"/>
    <n v="569.53599999999994"/>
    <n v="4"/>
    <n v="0.2"/>
    <n v="64.072799999999944"/>
  </r>
  <r>
    <n v="3520"/>
    <x v="1744"/>
    <x v="1"/>
    <x v="137"/>
    <n v="41085"/>
    <s v="First Class"/>
    <s v="MG-17875"/>
    <s v="Michael Grace"/>
    <x v="2"/>
    <s v="United States"/>
    <s v="Aurora"/>
    <x v="10"/>
    <n v="60505"/>
    <x v="2"/>
    <s v="FUR-TA-10002645"/>
    <x v="0"/>
    <x v="3"/>
    <s v="Hon Rectangular Conference Tables"/>
    <n v="796.42500000000007"/>
    <n v="7"/>
    <n v="0.5"/>
    <n v="-525.6405000000002"/>
  </r>
  <r>
    <n v="3521"/>
    <x v="1745"/>
    <x v="1"/>
    <x v="889"/>
    <n v="41014"/>
    <s v="Standard Class"/>
    <s v="DM-12955"/>
    <s v="Dario Medina"/>
    <x v="1"/>
    <s v="United States"/>
    <s v="Sacramento"/>
    <x v="1"/>
    <n v="95823"/>
    <x v="1"/>
    <s v="OFF-BI-10000773"/>
    <x v="1"/>
    <x v="8"/>
    <s v="Insertable Tab Post Binder Dividers"/>
    <n v="12.832000000000001"/>
    <n v="2"/>
    <n v="0.2"/>
    <n v="4.3307999999999982"/>
  </r>
  <r>
    <n v="3522"/>
    <x v="1746"/>
    <x v="0"/>
    <x v="831"/>
    <n v="41604"/>
    <s v="Second Class"/>
    <s v="DM-13345"/>
    <s v="Denise Monton"/>
    <x v="1"/>
    <s v="United States"/>
    <s v="Des Moines"/>
    <x v="23"/>
    <n v="50315"/>
    <x v="2"/>
    <s v="OFF-PA-10003845"/>
    <x v="1"/>
    <x v="10"/>
    <s v="Xerox 1987"/>
    <n v="40.46"/>
    <n v="7"/>
    <n v="0"/>
    <n v="19.825400000000002"/>
  </r>
  <r>
    <n v="3523"/>
    <x v="1746"/>
    <x v="0"/>
    <x v="831"/>
    <n v="41604"/>
    <s v="Second Class"/>
    <s v="DM-13345"/>
    <s v="Denise Monton"/>
    <x v="1"/>
    <s v="United States"/>
    <s v="Des Moines"/>
    <x v="23"/>
    <n v="50315"/>
    <x v="2"/>
    <s v="TEC-PH-10001580"/>
    <x v="2"/>
    <x v="7"/>
    <s v="Logitech Mobile Speakerphone P710e - speaker phone"/>
    <n v="404.93999999999994"/>
    <n v="3"/>
    <n v="0"/>
    <n v="109.33379999999998"/>
  </r>
  <r>
    <n v="3524"/>
    <x v="1747"/>
    <x v="0"/>
    <x v="64"/>
    <n v="41528"/>
    <s v="Standard Class"/>
    <s v="ML-17395"/>
    <s v="Marina Lichtenstein"/>
    <x v="1"/>
    <s v="United States"/>
    <s v="San Diego"/>
    <x v="1"/>
    <n v="92105"/>
    <x v="1"/>
    <s v="TEC-AC-10002345"/>
    <x v="2"/>
    <x v="11"/>
    <s v="HP Standard 104 key PS/2 Keyboard"/>
    <n v="116"/>
    <n v="8"/>
    <n v="0"/>
    <n v="29"/>
  </r>
  <r>
    <n v="3525"/>
    <x v="1748"/>
    <x v="0"/>
    <x v="390"/>
    <n v="41607"/>
    <s v="Standard Class"/>
    <s v="GA-14515"/>
    <s v="George Ashbrook"/>
    <x v="0"/>
    <s v="United States"/>
    <s v="Dallas"/>
    <x v="5"/>
    <n v="75081"/>
    <x v="2"/>
    <s v="TEC-PH-10004120"/>
    <x v="2"/>
    <x v="7"/>
    <s v="AT&amp;T 1080 Phone"/>
    <n v="657.55200000000013"/>
    <n v="6"/>
    <n v="0.2"/>
    <n v="49.316399999999987"/>
  </r>
  <r>
    <n v="3526"/>
    <x v="1749"/>
    <x v="3"/>
    <x v="389"/>
    <n v="41989"/>
    <s v="Second Class"/>
    <s v="SU-20665"/>
    <s v="Stephanie Ulpright"/>
    <x v="2"/>
    <s v="United States"/>
    <s v="Jackson"/>
    <x v="35"/>
    <n v="39212"/>
    <x v="0"/>
    <s v="TEC-AC-10001838"/>
    <x v="2"/>
    <x v="11"/>
    <s v="Razer Tiamat Over Ear 7.1 Surround Sound PC Gaming Headset"/>
    <n v="599.97"/>
    <n v="3"/>
    <n v="0"/>
    <n v="257.98710000000005"/>
  </r>
  <r>
    <n v="3527"/>
    <x v="1749"/>
    <x v="3"/>
    <x v="389"/>
    <n v="41989"/>
    <s v="Second Class"/>
    <s v="SU-20665"/>
    <s v="Stephanie Ulpright"/>
    <x v="2"/>
    <s v="United States"/>
    <s v="Jackson"/>
    <x v="35"/>
    <n v="39212"/>
    <x v="0"/>
    <s v="TEC-PH-10000148"/>
    <x v="2"/>
    <x v="7"/>
    <s v="Cyber Acoustics AC-202b Speech Recognition Stereo Headset"/>
    <n v="38.97"/>
    <n v="3"/>
    <n v="0"/>
    <n v="0.77940000000000076"/>
  </r>
  <r>
    <n v="3528"/>
    <x v="1749"/>
    <x v="3"/>
    <x v="389"/>
    <n v="41989"/>
    <s v="Second Class"/>
    <s v="SU-20665"/>
    <s v="Stephanie Ulpright"/>
    <x v="2"/>
    <s v="United States"/>
    <s v="Jackson"/>
    <x v="35"/>
    <n v="39212"/>
    <x v="0"/>
    <s v="OFF-BI-10003476"/>
    <x v="1"/>
    <x v="8"/>
    <s v="Avery Metallic Poly Binders"/>
    <n v="45.84"/>
    <n v="8"/>
    <n v="0"/>
    <n v="22.0032"/>
  </r>
  <r>
    <n v="3529"/>
    <x v="1750"/>
    <x v="0"/>
    <x v="890"/>
    <n v="41455"/>
    <s v="Standard Class"/>
    <s v="BD-11320"/>
    <s v="Bill Donatelli"/>
    <x v="0"/>
    <s v="United States"/>
    <s v="San Diego"/>
    <x v="1"/>
    <n v="92024"/>
    <x v="1"/>
    <s v="TEC-PH-10004833"/>
    <x v="2"/>
    <x v="7"/>
    <s v="Macally Suction Cup Mount"/>
    <n v="38.24"/>
    <n v="4"/>
    <n v="0.2"/>
    <n v="-9.56"/>
  </r>
  <r>
    <n v="3530"/>
    <x v="1751"/>
    <x v="1"/>
    <x v="14"/>
    <n v="41175"/>
    <s v="Standard Class"/>
    <s v="DB-13405"/>
    <s v="Denny Blanton"/>
    <x v="0"/>
    <s v="United States"/>
    <s v="Orlando"/>
    <x v="2"/>
    <n v="32839"/>
    <x v="0"/>
    <s v="TEC-AC-10001465"/>
    <x v="2"/>
    <x v="11"/>
    <s v="SanDisk Cruzer 64 GB USB Flash Drive"/>
    <n v="87.168000000000006"/>
    <n v="3"/>
    <n v="0.2"/>
    <n v="10.895999999999987"/>
  </r>
  <r>
    <n v="3531"/>
    <x v="1752"/>
    <x v="0"/>
    <x v="288"/>
    <n v="41418"/>
    <s v="Standard Class"/>
    <s v="RP-19855"/>
    <s v="Roy Phan"/>
    <x v="1"/>
    <s v="United States"/>
    <s v="Lafayette"/>
    <x v="14"/>
    <n v="47905"/>
    <x v="2"/>
    <s v="OFF-AR-10003056"/>
    <x v="1"/>
    <x v="6"/>
    <s v="Newell 341"/>
    <n v="21.400000000000002"/>
    <n v="5"/>
    <n v="0"/>
    <n v="6.2059999999999977"/>
  </r>
  <r>
    <n v="3532"/>
    <x v="1753"/>
    <x v="0"/>
    <x v="316"/>
    <n v="41423"/>
    <s v="Same Day"/>
    <s v="EH-13765"/>
    <s v="Edward Hooks"/>
    <x v="1"/>
    <s v="United States"/>
    <s v="New York City"/>
    <x v="15"/>
    <n v="10035"/>
    <x v="3"/>
    <s v="OFF-SU-10001218"/>
    <x v="1"/>
    <x v="14"/>
    <s v="Fiskars Softgrip Scissors"/>
    <n v="54.900000000000006"/>
    <n v="5"/>
    <n v="0"/>
    <n v="15.372000000000003"/>
  </r>
  <r>
    <n v="3533"/>
    <x v="1754"/>
    <x v="2"/>
    <x v="891"/>
    <n v="40656"/>
    <s v="Standard Class"/>
    <s v="JL-15835"/>
    <s v="John Lee"/>
    <x v="0"/>
    <s v="United States"/>
    <s v="Los Angeles"/>
    <x v="1"/>
    <n v="90049"/>
    <x v="1"/>
    <s v="TEC-MA-10002859"/>
    <x v="2"/>
    <x v="15"/>
    <s v="Ativa MDM8000 8-Sheet Micro-Cut Shredder"/>
    <n v="287.96800000000002"/>
    <n v="4"/>
    <n v="0.2"/>
    <n v="97.189199999999985"/>
  </r>
  <r>
    <n v="3534"/>
    <x v="1754"/>
    <x v="2"/>
    <x v="891"/>
    <n v="40656"/>
    <s v="Standard Class"/>
    <s v="JL-15835"/>
    <s v="John Lee"/>
    <x v="0"/>
    <s v="United States"/>
    <s v="Los Angeles"/>
    <x v="1"/>
    <n v="90049"/>
    <x v="1"/>
    <s v="OFF-AR-10002375"/>
    <x v="1"/>
    <x v="6"/>
    <s v="Newell 351"/>
    <n v="13.12"/>
    <n v="4"/>
    <n v="0"/>
    <n v="3.8047999999999984"/>
  </r>
  <r>
    <n v="3535"/>
    <x v="1754"/>
    <x v="2"/>
    <x v="891"/>
    <n v="40656"/>
    <s v="Standard Class"/>
    <s v="JL-15835"/>
    <s v="John Lee"/>
    <x v="0"/>
    <s v="United States"/>
    <s v="Los Angeles"/>
    <x v="1"/>
    <n v="90049"/>
    <x v="1"/>
    <s v="OFF-AR-10000657"/>
    <x v="1"/>
    <x v="6"/>
    <s v="Binney &amp; Smith inkTank Desk Highlighter, Chisel Tip, Yellow, 12/Box"/>
    <n v="10.75"/>
    <n v="5"/>
    <n v="0"/>
    <n v="3.547499999999999"/>
  </r>
  <r>
    <n v="3536"/>
    <x v="1754"/>
    <x v="2"/>
    <x v="891"/>
    <n v="40656"/>
    <s v="Standard Class"/>
    <s v="JL-15835"/>
    <s v="John Lee"/>
    <x v="0"/>
    <s v="United States"/>
    <s v="Los Angeles"/>
    <x v="1"/>
    <n v="90049"/>
    <x v="1"/>
    <s v="OFF-FA-10000134"/>
    <x v="1"/>
    <x v="13"/>
    <s v="Advantus Push Pins, Aluminum Head"/>
    <n v="11.62"/>
    <n v="2"/>
    <n v="0"/>
    <n v="3.6021999999999998"/>
  </r>
  <r>
    <n v="3537"/>
    <x v="1755"/>
    <x v="0"/>
    <x v="26"/>
    <n v="41446"/>
    <s v="Second Class"/>
    <s v="FM-14380"/>
    <s v="Fred McMath"/>
    <x v="0"/>
    <s v="United States"/>
    <s v="New York City"/>
    <x v="15"/>
    <n v="10024"/>
    <x v="3"/>
    <s v="OFF-ST-10000419"/>
    <x v="1"/>
    <x v="4"/>
    <s v="Rogers Jumbo File, Granite"/>
    <n v="40.74"/>
    <n v="3"/>
    <n v="0"/>
    <n v="0.4073999999999991"/>
  </r>
  <r>
    <n v="3538"/>
    <x v="1756"/>
    <x v="2"/>
    <x v="309"/>
    <n v="40672"/>
    <s v="Same Day"/>
    <s v="SB-20290"/>
    <s v="Sean Braxton"/>
    <x v="1"/>
    <s v="United States"/>
    <s v="Henderson"/>
    <x v="0"/>
    <n v="42420"/>
    <x v="0"/>
    <s v="OFF-ST-10000107"/>
    <x v="1"/>
    <x v="4"/>
    <s v="Fellowes Super Stor/Drawer"/>
    <n v="83.25"/>
    <n v="3"/>
    <n v="0"/>
    <n v="14.984999999999992"/>
  </r>
  <r>
    <n v="3539"/>
    <x v="1756"/>
    <x v="2"/>
    <x v="309"/>
    <n v="40672"/>
    <s v="Same Day"/>
    <s v="SB-20290"/>
    <s v="Sean Braxton"/>
    <x v="1"/>
    <s v="United States"/>
    <s v="Henderson"/>
    <x v="0"/>
    <n v="42420"/>
    <x v="0"/>
    <s v="OFF-LA-10001641"/>
    <x v="1"/>
    <x v="2"/>
    <s v="Avery 518"/>
    <n v="9.4499999999999993"/>
    <n v="3"/>
    <n v="0"/>
    <n v="4.5359999999999996"/>
  </r>
  <r>
    <n v="3540"/>
    <x v="1756"/>
    <x v="2"/>
    <x v="309"/>
    <n v="40672"/>
    <s v="Same Day"/>
    <s v="SB-20290"/>
    <s v="Sean Braxton"/>
    <x v="1"/>
    <s v="United States"/>
    <s v="Henderson"/>
    <x v="0"/>
    <n v="42420"/>
    <x v="0"/>
    <s v="OFF-LA-10003121"/>
    <x v="1"/>
    <x v="2"/>
    <s v="Avery 506"/>
    <n v="20.65"/>
    <n v="5"/>
    <n v="0"/>
    <n v="9.4989999999999988"/>
  </r>
  <r>
    <n v="3541"/>
    <x v="1756"/>
    <x v="2"/>
    <x v="309"/>
    <n v="40672"/>
    <s v="Same Day"/>
    <s v="SB-20290"/>
    <s v="Sean Braxton"/>
    <x v="1"/>
    <s v="United States"/>
    <s v="Henderson"/>
    <x v="0"/>
    <n v="42420"/>
    <x v="0"/>
    <s v="OFF-PA-10002689"/>
    <x v="1"/>
    <x v="10"/>
    <s v="Weyerhaeuser First Choice Laser/Copy Paper (20Lb. and 88 Bright)"/>
    <n v="45.36"/>
    <n v="7"/>
    <n v="0"/>
    <n v="21.772800000000004"/>
  </r>
  <r>
    <n v="3542"/>
    <x v="1757"/>
    <x v="0"/>
    <x v="31"/>
    <n v="41538"/>
    <s v="First Class"/>
    <s v="SV-20365"/>
    <s v="Seth Vernon"/>
    <x v="0"/>
    <s v="United States"/>
    <s v="Columbus"/>
    <x v="24"/>
    <n v="43229"/>
    <x v="3"/>
    <s v="FUR-FU-10002107"/>
    <x v="0"/>
    <x v="5"/>
    <s v="Eldon Pizzaz Desk Accessories"/>
    <n v="5.3520000000000003"/>
    <n v="3"/>
    <n v="0.2"/>
    <n v="1.6055999999999999"/>
  </r>
  <r>
    <n v="3543"/>
    <x v="1757"/>
    <x v="0"/>
    <x v="31"/>
    <n v="41538"/>
    <s v="First Class"/>
    <s v="SV-20365"/>
    <s v="Seth Vernon"/>
    <x v="0"/>
    <s v="United States"/>
    <s v="Columbus"/>
    <x v="24"/>
    <n v="43229"/>
    <x v="3"/>
    <s v="FUR-CH-10002647"/>
    <x v="0"/>
    <x v="1"/>
    <s v="Situations Contoured Folding Chairs, 4/Set"/>
    <n v="99.372"/>
    <n v="2"/>
    <n v="0.3"/>
    <n v="-7.0979999999999919"/>
  </r>
  <r>
    <n v="3544"/>
    <x v="1757"/>
    <x v="0"/>
    <x v="31"/>
    <n v="41538"/>
    <s v="First Class"/>
    <s v="SV-20365"/>
    <s v="Seth Vernon"/>
    <x v="0"/>
    <s v="United States"/>
    <s v="Columbus"/>
    <x v="24"/>
    <n v="43229"/>
    <x v="3"/>
    <s v="OFF-AR-10002257"/>
    <x v="1"/>
    <x v="6"/>
    <s v="Eldon Spacemaker Box, Quick-Snap Lid, Clear"/>
    <n v="2.6720000000000002"/>
    <n v="1"/>
    <n v="0.2"/>
    <n v="0.36739999999999962"/>
  </r>
  <r>
    <n v="3545"/>
    <x v="1758"/>
    <x v="3"/>
    <x v="331"/>
    <n v="41999"/>
    <s v="Second Class"/>
    <s v="MM-17920"/>
    <s v="Michael Moore"/>
    <x v="0"/>
    <s v="United States"/>
    <s v="College Station"/>
    <x v="5"/>
    <n v="77840"/>
    <x v="2"/>
    <s v="OFF-PA-10004519"/>
    <x v="1"/>
    <x v="10"/>
    <s v="Spiral Phone Message Books with Labels by Adams"/>
    <n v="28.672000000000004"/>
    <n v="8"/>
    <n v="0.2"/>
    <n v="10.393600000000001"/>
  </r>
  <r>
    <n v="3546"/>
    <x v="1758"/>
    <x v="3"/>
    <x v="331"/>
    <n v="41999"/>
    <s v="Second Class"/>
    <s v="MM-17920"/>
    <s v="Michael Moore"/>
    <x v="0"/>
    <s v="United States"/>
    <s v="College Station"/>
    <x v="5"/>
    <n v="77840"/>
    <x v="2"/>
    <s v="OFF-AP-10001947"/>
    <x v="1"/>
    <x v="9"/>
    <s v="Acco 6 Outlet Guardian Premium Plus Surge Suppressor"/>
    <n v="29.311999999999994"/>
    <n v="8"/>
    <n v="0.8"/>
    <n v="-74.74560000000001"/>
  </r>
  <r>
    <n v="3547"/>
    <x v="1759"/>
    <x v="3"/>
    <x v="505"/>
    <n v="41945"/>
    <s v="First Class"/>
    <s v="RD-19810"/>
    <s v="Ross DeVincentis"/>
    <x v="2"/>
    <s v="United States"/>
    <s v="Richmond"/>
    <x v="0"/>
    <n v="40475"/>
    <x v="0"/>
    <s v="OFF-ST-10004963"/>
    <x v="1"/>
    <x v="4"/>
    <s v="Eldon Gobal File Keepers"/>
    <n v="105.98"/>
    <n v="7"/>
    <n v="0"/>
    <n v="4.2391999999999932"/>
  </r>
  <r>
    <n v="3548"/>
    <x v="1759"/>
    <x v="3"/>
    <x v="505"/>
    <n v="41945"/>
    <s v="First Class"/>
    <s v="RD-19810"/>
    <s v="Ross DeVincentis"/>
    <x v="2"/>
    <s v="United States"/>
    <s v="Richmond"/>
    <x v="0"/>
    <n v="40475"/>
    <x v="0"/>
    <s v="OFF-SU-10002573"/>
    <x v="1"/>
    <x v="14"/>
    <s v="Acme 10&quot; Easy Grip Assistive Scissors"/>
    <n v="35.06"/>
    <n v="2"/>
    <n v="0"/>
    <n v="10.517999999999997"/>
  </r>
  <r>
    <n v="3549"/>
    <x v="1759"/>
    <x v="3"/>
    <x v="505"/>
    <n v="41945"/>
    <s v="First Class"/>
    <s v="RD-19810"/>
    <s v="Ross DeVincentis"/>
    <x v="2"/>
    <s v="United States"/>
    <s v="Richmond"/>
    <x v="0"/>
    <n v="40475"/>
    <x v="0"/>
    <s v="FUR-CH-10000553"/>
    <x v="0"/>
    <x v="1"/>
    <s v="Metal Folding Chairs, Beige, 4/Carton"/>
    <n v="33.94"/>
    <n v="1"/>
    <n v="0"/>
    <n v="9.1637999999999984"/>
  </r>
  <r>
    <n v="3550"/>
    <x v="1759"/>
    <x v="3"/>
    <x v="505"/>
    <n v="41945"/>
    <s v="First Class"/>
    <s v="RD-19810"/>
    <s v="Ross DeVincentis"/>
    <x v="2"/>
    <s v="United States"/>
    <s v="Richmond"/>
    <x v="0"/>
    <n v="40475"/>
    <x v="0"/>
    <s v="OFF-LA-10001982"/>
    <x v="1"/>
    <x v="2"/>
    <s v="Smead Alpha-Z Color-Coded Name Labels First Letter Starter Set"/>
    <n v="30"/>
    <n v="8"/>
    <n v="0"/>
    <n v="14.399999999999999"/>
  </r>
  <r>
    <n v="3551"/>
    <x v="1760"/>
    <x v="0"/>
    <x v="892"/>
    <n v="41367"/>
    <s v="Second Class"/>
    <s v="ME-17320"/>
    <s v="Maria Etezadi"/>
    <x v="2"/>
    <s v="United States"/>
    <s v="Chicago"/>
    <x v="10"/>
    <n v="60653"/>
    <x v="2"/>
    <s v="OFF-PA-10001295"/>
    <x v="1"/>
    <x v="10"/>
    <s v="Computer Printout Paper with Letter-Trim Perforations"/>
    <n v="45.527999999999999"/>
    <n v="3"/>
    <n v="0.2"/>
    <n v="15.934799999999997"/>
  </r>
  <r>
    <n v="3552"/>
    <x v="1760"/>
    <x v="0"/>
    <x v="892"/>
    <n v="41367"/>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n v="41367"/>
    <s v="Second Class"/>
    <s v="ME-17320"/>
    <s v="Maria Etezadi"/>
    <x v="2"/>
    <s v="United States"/>
    <s v="Chicago"/>
    <x v="10"/>
    <n v="60653"/>
    <x v="2"/>
    <s v="TEC-PH-10001254"/>
    <x v="2"/>
    <x v="7"/>
    <s v="Jabra BIZ 2300 Duo QD Duo Corded Headset"/>
    <n v="812.73599999999999"/>
    <n v="8"/>
    <n v="0.2"/>
    <n v="60.955199999999962"/>
  </r>
  <r>
    <n v="3554"/>
    <x v="1761"/>
    <x v="3"/>
    <x v="51"/>
    <n v="41970"/>
    <s v="Second Class"/>
    <s v="FH-14275"/>
    <s v="Frank Hawley"/>
    <x v="1"/>
    <s v="United States"/>
    <s v="Philadelphia"/>
    <x v="9"/>
    <n v="19120"/>
    <x v="3"/>
    <s v="OFF-BI-10001658"/>
    <x v="1"/>
    <x v="8"/>
    <s v="GBC Standard Therm-A-Bind Covers"/>
    <n v="7.4760000000000018"/>
    <n v="1"/>
    <n v="0.7"/>
    <n v="-5.9807999999999986"/>
  </r>
  <r>
    <n v="3555"/>
    <x v="1762"/>
    <x v="2"/>
    <x v="893"/>
    <n v="40628"/>
    <s v="Second Class"/>
    <s v="PO-18865"/>
    <s v="Patrick O'Donnell"/>
    <x v="0"/>
    <s v="United States"/>
    <s v="Los Angeles"/>
    <x v="1"/>
    <n v="90036"/>
    <x v="1"/>
    <s v="OFF-ST-10000585"/>
    <x v="1"/>
    <x v="4"/>
    <s v="Economy Rollaway Files"/>
    <n v="330.4"/>
    <n v="2"/>
    <n v="0"/>
    <n v="85.903999999999996"/>
  </r>
  <r>
    <n v="3556"/>
    <x v="1762"/>
    <x v="2"/>
    <x v="893"/>
    <n v="40628"/>
    <s v="Second Class"/>
    <s v="PO-18865"/>
    <s v="Patrick O'Donnell"/>
    <x v="0"/>
    <s v="United States"/>
    <s v="Los Angeles"/>
    <x v="1"/>
    <n v="90036"/>
    <x v="1"/>
    <s v="TEC-PH-10003484"/>
    <x v="2"/>
    <x v="7"/>
    <s v="Ooma Telo VoIP Home Phone System"/>
    <n v="604.75199999999995"/>
    <n v="6"/>
    <n v="0.2"/>
    <n v="37.797000000000025"/>
  </r>
  <r>
    <n v="3557"/>
    <x v="1763"/>
    <x v="3"/>
    <x v="96"/>
    <n v="41979"/>
    <s v="Standard Class"/>
    <s v="CC-12550"/>
    <s v="Clay Cheatham"/>
    <x v="0"/>
    <s v="United States"/>
    <s v="Los Angeles"/>
    <x v="1"/>
    <n v="90008"/>
    <x v="1"/>
    <s v="OFF-PA-10004735"/>
    <x v="1"/>
    <x v="10"/>
    <s v="Xerox 1905"/>
    <n v="45.36"/>
    <n v="7"/>
    <n v="0"/>
    <n v="21.772800000000004"/>
  </r>
  <r>
    <n v="3558"/>
    <x v="1763"/>
    <x v="3"/>
    <x v="96"/>
    <n v="41979"/>
    <s v="Standard Class"/>
    <s v="CC-12550"/>
    <s v="Clay Cheatham"/>
    <x v="0"/>
    <s v="United States"/>
    <s v="Los Angeles"/>
    <x v="1"/>
    <n v="90008"/>
    <x v="1"/>
    <s v="OFF-BI-10003429"/>
    <x v="1"/>
    <x v="8"/>
    <s v="Cardinal HOLDit! Binder Insert Strips,Extra Strips"/>
    <n v="10.128"/>
    <n v="2"/>
    <n v="0.2"/>
    <n v="3.6714000000000002"/>
  </r>
  <r>
    <n v="3559"/>
    <x v="1764"/>
    <x v="3"/>
    <x v="659"/>
    <n v="41956"/>
    <s v="Standard Class"/>
    <s v="TS-21505"/>
    <s v="Tony Sayre"/>
    <x v="0"/>
    <s v="United States"/>
    <s v="San Francisco"/>
    <x v="1"/>
    <n v="94122"/>
    <x v="1"/>
    <s v="OFF-BI-10002982"/>
    <x v="1"/>
    <x v="8"/>
    <s v="Avery Self-Adhesive Photo Pockets for Polaroid Photos"/>
    <n v="21.792000000000002"/>
    <n v="4"/>
    <n v="0.2"/>
    <n v="7.6271999999999984"/>
  </r>
  <r>
    <n v="3560"/>
    <x v="1764"/>
    <x v="3"/>
    <x v="659"/>
    <n v="41956"/>
    <s v="Standard Class"/>
    <s v="TS-21505"/>
    <s v="Tony Sayre"/>
    <x v="0"/>
    <s v="United States"/>
    <s v="San Francisco"/>
    <x v="1"/>
    <n v="94122"/>
    <x v="1"/>
    <s v="TEC-AC-10004975"/>
    <x v="2"/>
    <x v="11"/>
    <s v="Plantronics Audio 995 Wireless Stereo Headset"/>
    <n v="439.8"/>
    <n v="4"/>
    <n v="0"/>
    <n v="145.13400000000001"/>
  </r>
  <r>
    <n v="3561"/>
    <x v="1765"/>
    <x v="3"/>
    <x v="507"/>
    <n v="41892"/>
    <s v="Second Class"/>
    <s v="MD-17350"/>
    <s v="Maribeth Dona"/>
    <x v="0"/>
    <s v="United States"/>
    <s v="Akron"/>
    <x v="24"/>
    <n v="44312"/>
    <x v="3"/>
    <s v="OFF-AR-10002335"/>
    <x v="1"/>
    <x v="6"/>
    <s v="DIXON Oriole Pencils"/>
    <n v="8.2560000000000002"/>
    <n v="4"/>
    <n v="0.2"/>
    <n v="0.61920000000000019"/>
  </r>
  <r>
    <n v="3562"/>
    <x v="1765"/>
    <x v="3"/>
    <x v="507"/>
    <n v="41892"/>
    <s v="Second Class"/>
    <s v="MD-17350"/>
    <s v="Maribeth Dona"/>
    <x v="0"/>
    <s v="United States"/>
    <s v="Akron"/>
    <x v="24"/>
    <n v="44312"/>
    <x v="3"/>
    <s v="OFF-BI-10004001"/>
    <x v="1"/>
    <x v="8"/>
    <s v="GBC Recycled VeloBinder Covers"/>
    <n v="25.560000000000002"/>
    <n v="5"/>
    <n v="0.7"/>
    <n v="-20.448"/>
  </r>
  <r>
    <n v="3563"/>
    <x v="1765"/>
    <x v="3"/>
    <x v="507"/>
    <n v="41892"/>
    <s v="Second Class"/>
    <s v="MD-17350"/>
    <s v="Maribeth Dona"/>
    <x v="0"/>
    <s v="United States"/>
    <s v="Akron"/>
    <x v="24"/>
    <n v="44312"/>
    <x v="3"/>
    <s v="OFF-BI-10001634"/>
    <x v="1"/>
    <x v="8"/>
    <s v="Wilson Jones Active Use Binders"/>
    <n v="4.3680000000000012"/>
    <n v="2"/>
    <n v="0.7"/>
    <n v="-3.0575999999999999"/>
  </r>
  <r>
    <n v="3564"/>
    <x v="1765"/>
    <x v="3"/>
    <x v="507"/>
    <n v="41892"/>
    <s v="Second Class"/>
    <s v="MD-17350"/>
    <s v="Maribeth Dona"/>
    <x v="0"/>
    <s v="United States"/>
    <s v="Akron"/>
    <x v="24"/>
    <n v="44312"/>
    <x v="3"/>
    <s v="OFF-PA-10000007"/>
    <x v="1"/>
    <x v="10"/>
    <s v="Telephone Message Books with Fax/Mobile Section, 4 1/4&quot; x 6&quot;"/>
    <n v="11.520000000000001"/>
    <n v="4"/>
    <n v="0.2"/>
    <n v="3.7439999999999993"/>
  </r>
  <r>
    <n v="3565"/>
    <x v="1766"/>
    <x v="0"/>
    <x v="894"/>
    <n v="41462"/>
    <s v="First Class"/>
    <s v="GT-14755"/>
    <s v="Guy Thornton"/>
    <x v="0"/>
    <s v="United States"/>
    <s v="Los Angeles"/>
    <x v="1"/>
    <n v="90049"/>
    <x v="1"/>
    <s v="OFF-PA-10000552"/>
    <x v="1"/>
    <x v="10"/>
    <s v="Xerox 200"/>
    <n v="12.96"/>
    <n v="2"/>
    <n v="0"/>
    <n v="6.2208000000000006"/>
  </r>
  <r>
    <n v="3566"/>
    <x v="1766"/>
    <x v="0"/>
    <x v="894"/>
    <n v="41462"/>
    <s v="First Class"/>
    <s v="GT-14755"/>
    <s v="Guy Thornton"/>
    <x v="0"/>
    <s v="United States"/>
    <s v="Los Angeles"/>
    <x v="1"/>
    <n v="90049"/>
    <x v="1"/>
    <s v="OFF-FA-10001135"/>
    <x v="1"/>
    <x v="13"/>
    <s v="Brites Rubber Bands, 1 1/2 oz. Box"/>
    <n v="3.96"/>
    <n v="2"/>
    <n v="0"/>
    <n v="7.9200000000000159E-2"/>
  </r>
  <r>
    <n v="3567"/>
    <x v="1767"/>
    <x v="3"/>
    <x v="210"/>
    <n v="41897"/>
    <s v="Standard Class"/>
    <s v="RD-19660"/>
    <s v="Robert Dilbeck"/>
    <x v="2"/>
    <s v="United States"/>
    <s v="Independence"/>
    <x v="25"/>
    <n v="64055"/>
    <x v="2"/>
    <s v="OFF-BI-10003650"/>
    <x v="1"/>
    <x v="8"/>
    <s v="GBC DocuBind 300 Electric Binding Machine"/>
    <n v="1577.94"/>
    <n v="3"/>
    <n v="0"/>
    <n v="757.41120000000001"/>
  </r>
  <r>
    <n v="3568"/>
    <x v="1768"/>
    <x v="0"/>
    <x v="369"/>
    <n v="41532"/>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n v="41824"/>
    <s v="Same Day"/>
    <s v="JK-15640"/>
    <s v="Jim Kriz"/>
    <x v="2"/>
    <s v="United States"/>
    <s v="Seattle"/>
    <x v="4"/>
    <n v="98105"/>
    <x v="1"/>
    <s v="TEC-AC-10003628"/>
    <x v="2"/>
    <x v="11"/>
    <s v="Logitech 910-002974 M325 Wireless Mouse for Web Scrolling"/>
    <n v="59.98"/>
    <n v="2"/>
    <n v="0"/>
    <n v="26.391200000000005"/>
  </r>
  <r>
    <n v="3570"/>
    <x v="1769"/>
    <x v="3"/>
    <x v="445"/>
    <n v="41824"/>
    <s v="Same Day"/>
    <s v="JK-15640"/>
    <s v="Jim Kriz"/>
    <x v="2"/>
    <s v="United States"/>
    <s v="Seattle"/>
    <x v="4"/>
    <n v="98105"/>
    <x v="1"/>
    <s v="TEC-MA-10001148"/>
    <x v="2"/>
    <x v="15"/>
    <s v="Okidata MB491 Multifunction Printer"/>
    <n v="2395.2000000000003"/>
    <n v="6"/>
    <n v="0.2"/>
    <n v="209.58000000000004"/>
  </r>
  <r>
    <n v="3571"/>
    <x v="1769"/>
    <x v="3"/>
    <x v="445"/>
    <n v="41824"/>
    <s v="Same Day"/>
    <s v="JK-15640"/>
    <s v="Jim Kriz"/>
    <x v="2"/>
    <s v="United States"/>
    <s v="Seattle"/>
    <x v="4"/>
    <n v="98105"/>
    <x v="1"/>
    <s v="TEC-AC-10002049"/>
    <x v="2"/>
    <x v="11"/>
    <s v="Plantronics Savi W720 Multi-Device Wireless Headset System"/>
    <n v="1687.8"/>
    <n v="4"/>
    <n v="0"/>
    <n v="742.63200000000006"/>
  </r>
  <r>
    <n v="3572"/>
    <x v="1769"/>
    <x v="3"/>
    <x v="445"/>
    <n v="41824"/>
    <s v="Same Day"/>
    <s v="JK-15640"/>
    <s v="Jim Kriz"/>
    <x v="2"/>
    <s v="United States"/>
    <s v="Seattle"/>
    <x v="4"/>
    <n v="98105"/>
    <x v="1"/>
    <s v="TEC-PH-10000702"/>
    <x v="2"/>
    <x v="7"/>
    <s v="Square Credit Card Reader, 4 1/2&quot; x 4 1/2&quot; x 1&quot;, White"/>
    <n v="7.9920000000000009"/>
    <n v="1"/>
    <n v="0.2"/>
    <n v="2.6972999999999994"/>
  </r>
  <r>
    <n v="3573"/>
    <x v="1770"/>
    <x v="3"/>
    <x v="222"/>
    <n v="41825"/>
    <s v="Standard Class"/>
    <s v="FC-14335"/>
    <s v="Fred Chung"/>
    <x v="1"/>
    <s v="United States"/>
    <s v="Mesquite"/>
    <x v="5"/>
    <n v="75150"/>
    <x v="2"/>
    <s v="OFF-PA-10003953"/>
    <x v="1"/>
    <x v="10"/>
    <s v="Xerox 218"/>
    <n v="5.1840000000000011"/>
    <n v="1"/>
    <n v="0.2"/>
    <n v="1.8144"/>
  </r>
  <r>
    <n v="3574"/>
    <x v="1771"/>
    <x v="3"/>
    <x v="783"/>
    <n v="41864"/>
    <s v="Standard Class"/>
    <s v="JW-15955"/>
    <s v="Joni Wasserman"/>
    <x v="0"/>
    <s v="United States"/>
    <s v="Long Beach"/>
    <x v="15"/>
    <n v="11561"/>
    <x v="3"/>
    <s v="OFF-AR-10003602"/>
    <x v="1"/>
    <x v="6"/>
    <s v="Quartet Omega Colored Chalk, 12/Pack"/>
    <n v="11.68"/>
    <n v="2"/>
    <n v="0"/>
    <n v="5.4895999999999994"/>
  </r>
  <r>
    <n v="3575"/>
    <x v="1771"/>
    <x v="3"/>
    <x v="783"/>
    <n v="41864"/>
    <s v="Standard Class"/>
    <s v="JW-15955"/>
    <s v="Joni Wasserman"/>
    <x v="0"/>
    <s v="United States"/>
    <s v="Long Beach"/>
    <x v="15"/>
    <n v="11561"/>
    <x v="3"/>
    <s v="OFF-AR-10004062"/>
    <x v="1"/>
    <x v="6"/>
    <s v="Staples"/>
    <n v="104.80000000000001"/>
    <n v="10"/>
    <n v="0"/>
    <n v="26.200000000000003"/>
  </r>
  <r>
    <n v="3576"/>
    <x v="1772"/>
    <x v="1"/>
    <x v="531"/>
    <n v="40992"/>
    <s v="Standard Class"/>
    <s v="DC-12850"/>
    <s v="Dan Campbell"/>
    <x v="0"/>
    <s v="United States"/>
    <s v="North Miami"/>
    <x v="2"/>
    <n v="33161"/>
    <x v="0"/>
    <s v="OFF-PA-10001560"/>
    <x v="1"/>
    <x v="10"/>
    <s v="Adams Telephone Message Books, 5 1/4” x 11”"/>
    <n v="14.496000000000002"/>
    <n v="3"/>
    <n v="0.2"/>
    <n v="4.8924000000000003"/>
  </r>
  <r>
    <n v="3577"/>
    <x v="1773"/>
    <x v="0"/>
    <x v="843"/>
    <n v="41437"/>
    <s v="Standard Class"/>
    <s v="FM-14290"/>
    <s v="Frank Merwin"/>
    <x v="2"/>
    <s v="United States"/>
    <s v="Bakersfield"/>
    <x v="1"/>
    <n v="93309"/>
    <x v="1"/>
    <s v="OFF-BI-10003305"/>
    <x v="1"/>
    <x v="8"/>
    <s v="Avery Hanging File Binders"/>
    <n v="4.7840000000000007"/>
    <n v="1"/>
    <n v="0.2"/>
    <n v="1.5547999999999997"/>
  </r>
  <r>
    <n v="3578"/>
    <x v="1773"/>
    <x v="0"/>
    <x v="843"/>
    <n v="41437"/>
    <s v="Standard Class"/>
    <s v="FM-14290"/>
    <s v="Frank Merwin"/>
    <x v="2"/>
    <s v="United States"/>
    <s v="Bakersfield"/>
    <x v="1"/>
    <n v="93309"/>
    <x v="1"/>
    <s v="OFF-PA-10004000"/>
    <x v="1"/>
    <x v="10"/>
    <s v="While You Were Out Pads, 50 per Pad, 4 x 5 1/4, Green Cycle"/>
    <n v="4.7300000000000004"/>
    <n v="1"/>
    <n v="0"/>
    <n v="2.3177000000000003"/>
  </r>
  <r>
    <n v="3579"/>
    <x v="1774"/>
    <x v="0"/>
    <x v="197"/>
    <n v="41485"/>
    <s v="Standard Class"/>
    <s v="MT-17815"/>
    <s v="Meg Tillman"/>
    <x v="0"/>
    <s v="United States"/>
    <s v="Jackson"/>
    <x v="35"/>
    <n v="39212"/>
    <x v="0"/>
    <s v="OFF-ST-10000321"/>
    <x v="1"/>
    <x v="4"/>
    <s v="Akro Stacking Bins"/>
    <n v="7.89"/>
    <n v="1"/>
    <n v="0"/>
    <n v="0.31559999999999899"/>
  </r>
  <r>
    <n v="3580"/>
    <x v="1774"/>
    <x v="0"/>
    <x v="197"/>
    <n v="41485"/>
    <s v="Standard Class"/>
    <s v="MT-17815"/>
    <s v="Meg Tillman"/>
    <x v="0"/>
    <s v="United States"/>
    <s v="Jackson"/>
    <x v="35"/>
    <n v="39212"/>
    <x v="0"/>
    <s v="OFF-PA-10004665"/>
    <x v="1"/>
    <x v="10"/>
    <s v="Advantus Motivational Note Cards"/>
    <n v="65.5"/>
    <n v="5"/>
    <n v="0"/>
    <n v="32.094999999999999"/>
  </r>
  <r>
    <n v="3581"/>
    <x v="1774"/>
    <x v="0"/>
    <x v="197"/>
    <n v="41485"/>
    <s v="Standard Class"/>
    <s v="MT-17815"/>
    <s v="Meg Tillman"/>
    <x v="0"/>
    <s v="United States"/>
    <s v="Jackson"/>
    <x v="35"/>
    <n v="39212"/>
    <x v="0"/>
    <s v="FUR-TA-10004915"/>
    <x v="0"/>
    <x v="3"/>
    <s v="Office Impressions End Table, 20-1/2&quot;H x 24&quot;W x 20&quot;D"/>
    <n v="2430.08"/>
    <n v="8"/>
    <n v="0"/>
    <n v="388.81280000000015"/>
  </r>
  <r>
    <n v="3582"/>
    <x v="1775"/>
    <x v="3"/>
    <x v="172"/>
    <n v="41920"/>
    <s v="Standard Class"/>
    <s v="DK-13090"/>
    <s v="Dave Kipp"/>
    <x v="0"/>
    <s v="United States"/>
    <s v="Fremont"/>
    <x v="8"/>
    <n v="68025"/>
    <x v="2"/>
    <s v="OFF-PA-10000994"/>
    <x v="1"/>
    <x v="10"/>
    <s v="Xerox 1915"/>
    <n v="104.85"/>
    <n v="1"/>
    <n v="0"/>
    <n v="50.327999999999996"/>
  </r>
  <r>
    <n v="3583"/>
    <x v="1776"/>
    <x v="1"/>
    <x v="895"/>
    <n v="41259"/>
    <s v="Standard Class"/>
    <s v="KD-16495"/>
    <s v="Keith Dawkins"/>
    <x v="1"/>
    <s v="United States"/>
    <s v="Jackson"/>
    <x v="12"/>
    <n v="49201"/>
    <x v="2"/>
    <s v="OFF-AR-10001149"/>
    <x v="1"/>
    <x v="6"/>
    <s v="Avery Hi-Liter Comfort Grip Fluorescent Highlighter, Yellow Ink"/>
    <n v="3.9"/>
    <n v="2"/>
    <n v="0"/>
    <n v="1.5209999999999999"/>
  </r>
  <r>
    <n v="3584"/>
    <x v="1776"/>
    <x v="1"/>
    <x v="895"/>
    <n v="41259"/>
    <s v="Standard Class"/>
    <s v="KD-16495"/>
    <s v="Keith Dawkins"/>
    <x v="1"/>
    <s v="United States"/>
    <s v="Jackson"/>
    <x v="12"/>
    <n v="49201"/>
    <x v="2"/>
    <s v="FUR-TA-10003569"/>
    <x v="0"/>
    <x v="3"/>
    <s v="Bretford CR8500 Series Meeting Room Furniture"/>
    <n v="801.96"/>
    <n v="2"/>
    <n v="0"/>
    <n v="200.49"/>
  </r>
  <r>
    <n v="3585"/>
    <x v="1776"/>
    <x v="1"/>
    <x v="895"/>
    <n v="41259"/>
    <s v="Standard Class"/>
    <s v="KD-16495"/>
    <s v="Keith Dawkins"/>
    <x v="1"/>
    <s v="United States"/>
    <s v="Jackson"/>
    <x v="12"/>
    <n v="49201"/>
    <x v="2"/>
    <s v="FUR-CH-10004289"/>
    <x v="0"/>
    <x v="1"/>
    <s v="Global Super Steno Chair"/>
    <n v="191.96"/>
    <n v="2"/>
    <n v="0"/>
    <n v="32.633199999999988"/>
  </r>
  <r>
    <n v="3586"/>
    <x v="1776"/>
    <x v="1"/>
    <x v="895"/>
    <n v="41259"/>
    <s v="Standard Class"/>
    <s v="KD-16495"/>
    <s v="Keith Dawkins"/>
    <x v="1"/>
    <s v="United States"/>
    <s v="Jackson"/>
    <x v="12"/>
    <n v="49201"/>
    <x v="2"/>
    <s v="OFF-LA-10001045"/>
    <x v="1"/>
    <x v="2"/>
    <s v="Permanent Self-Adhesive File Folder Labels for Typewriters by Universal"/>
    <n v="2.61"/>
    <n v="1"/>
    <n v="0"/>
    <n v="1.2005999999999999"/>
  </r>
  <r>
    <n v="3587"/>
    <x v="1777"/>
    <x v="3"/>
    <x v="213"/>
    <n v="4189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n v="41911"/>
    <s v="Standard Class"/>
    <s v="MH-18115"/>
    <s v="Mick Hernandez"/>
    <x v="2"/>
    <s v="United States"/>
    <s v="Lancaster"/>
    <x v="24"/>
    <n v="43130"/>
    <x v="3"/>
    <s v="TEC-PH-10002885"/>
    <x v="2"/>
    <x v="7"/>
    <s v="Apple iPhone 5"/>
    <n v="1169.694"/>
    <n v="3"/>
    <n v="0.4"/>
    <n v="-253.43369999999993"/>
  </r>
  <r>
    <n v="3589"/>
    <x v="1779"/>
    <x v="3"/>
    <x v="484"/>
    <n v="41995"/>
    <s v="First Class"/>
    <s v="AC-10450"/>
    <s v="Amy Cox"/>
    <x v="0"/>
    <s v="United States"/>
    <s v="Lafayette"/>
    <x v="28"/>
    <n v="70506"/>
    <x v="0"/>
    <s v="OFF-SU-10002881"/>
    <x v="1"/>
    <x v="14"/>
    <s v="Martin Yale Chadless Opener Electric Letter Opener"/>
    <n v="1665.62"/>
    <n v="2"/>
    <n v="0"/>
    <n v="33.312400000000025"/>
  </r>
  <r>
    <n v="3590"/>
    <x v="1780"/>
    <x v="3"/>
    <x v="221"/>
    <n v="41974"/>
    <s v="Standard Class"/>
    <s v="FM-14290"/>
    <s v="Frank Merwin"/>
    <x v="2"/>
    <s v="United States"/>
    <s v="Richmond"/>
    <x v="0"/>
    <n v="40475"/>
    <x v="0"/>
    <s v="OFF-BI-10000546"/>
    <x v="1"/>
    <x v="8"/>
    <s v="Avery Durable Binders"/>
    <n v="2.88"/>
    <n v="1"/>
    <n v="0"/>
    <n v="1.4112"/>
  </r>
  <r>
    <n v="3591"/>
    <x v="1780"/>
    <x v="3"/>
    <x v="221"/>
    <n v="41974"/>
    <s v="Standard Class"/>
    <s v="FM-14290"/>
    <s v="Frank Merwin"/>
    <x v="2"/>
    <s v="United States"/>
    <s v="Richmond"/>
    <x v="0"/>
    <n v="40475"/>
    <x v="0"/>
    <s v="OFF-ST-10001526"/>
    <x v="1"/>
    <x v="4"/>
    <s v="Iceberg Mobile Mega Data/Printer Cart "/>
    <n v="1443.96"/>
    <n v="12"/>
    <n v="0"/>
    <n v="375.42959999999994"/>
  </r>
  <r>
    <n v="3592"/>
    <x v="1781"/>
    <x v="2"/>
    <x v="736"/>
    <n v="40892"/>
    <s v="Second Class"/>
    <s v="RA-19285"/>
    <s v="Ralph Arnett"/>
    <x v="0"/>
    <s v="United States"/>
    <s v="Houston"/>
    <x v="5"/>
    <n v="77070"/>
    <x v="2"/>
    <s v="OFF-SU-10001574"/>
    <x v="1"/>
    <x v="14"/>
    <s v="Acme Value Line Scissors"/>
    <n v="2.92"/>
    <n v="1"/>
    <n v="0.2"/>
    <n v="0.36499999999999977"/>
  </r>
  <r>
    <n v="3593"/>
    <x v="1782"/>
    <x v="0"/>
    <x v="5"/>
    <n v="41616"/>
    <s v="Second Class"/>
    <s v="JG-15160"/>
    <s v="James Galang"/>
    <x v="0"/>
    <s v="United States"/>
    <s v="New York City"/>
    <x v="15"/>
    <n v="10024"/>
    <x v="3"/>
    <s v="OFF-ST-10002615"/>
    <x v="1"/>
    <x v="4"/>
    <s v="Dual Level, Single-Width Filing Carts"/>
    <n v="465.18"/>
    <n v="3"/>
    <n v="0"/>
    <n v="120.94680000000001"/>
  </r>
  <r>
    <n v="3594"/>
    <x v="1783"/>
    <x v="0"/>
    <x v="108"/>
    <n v="41535"/>
    <s v="Standard Class"/>
    <s v="NZ-18565"/>
    <s v="Nick Zandusky"/>
    <x v="2"/>
    <s v="United States"/>
    <s v="Toledo"/>
    <x v="24"/>
    <n v="43615"/>
    <x v="3"/>
    <s v="OFF-BI-10001658"/>
    <x v="1"/>
    <x v="8"/>
    <s v="GBC Standard Therm-A-Bind Covers"/>
    <n v="22.428000000000004"/>
    <n v="3"/>
    <n v="0.7"/>
    <n v="-17.942399999999992"/>
  </r>
  <r>
    <n v="3595"/>
    <x v="1783"/>
    <x v="0"/>
    <x v="108"/>
    <n v="41535"/>
    <s v="Standard Class"/>
    <s v="NZ-18565"/>
    <s v="Nick Zandusky"/>
    <x v="2"/>
    <s v="United States"/>
    <s v="Toledo"/>
    <x v="24"/>
    <n v="43615"/>
    <x v="3"/>
    <s v="OFF-ST-10002562"/>
    <x v="1"/>
    <x v="4"/>
    <s v="Staples"/>
    <n v="37.52000000000001"/>
    <n v="5"/>
    <n v="0.2"/>
    <n v="3.7519999999999989"/>
  </r>
  <r>
    <n v="3596"/>
    <x v="1784"/>
    <x v="3"/>
    <x v="34"/>
    <n v="41989"/>
    <s v="Standard Class"/>
    <s v="KM-16225"/>
    <s v="Kalyca Meade"/>
    <x v="1"/>
    <s v="United States"/>
    <s v="Philadelphia"/>
    <x v="9"/>
    <n v="19143"/>
    <x v="3"/>
    <s v="OFF-AR-10004757"/>
    <x v="1"/>
    <x v="6"/>
    <s v="Crayola Colored Pencils"/>
    <n v="2.6240000000000001"/>
    <n v="1"/>
    <n v="0.2"/>
    <n v="0.42639999999999978"/>
  </r>
  <r>
    <n v="3597"/>
    <x v="1785"/>
    <x v="2"/>
    <x v="340"/>
    <n v="40800"/>
    <s v="Second Class"/>
    <s v="LC-17140"/>
    <s v="Logan Currie"/>
    <x v="0"/>
    <s v="United States"/>
    <s v="Philadelphia"/>
    <x v="9"/>
    <n v="19140"/>
    <x v="3"/>
    <s v="OFF-PA-10000788"/>
    <x v="1"/>
    <x v="10"/>
    <s v="Xerox 210"/>
    <n v="15.552000000000003"/>
    <n v="3"/>
    <n v="0.2"/>
    <n v="5.4432"/>
  </r>
  <r>
    <n v="3598"/>
    <x v="1785"/>
    <x v="2"/>
    <x v="340"/>
    <n v="40800"/>
    <s v="Second Class"/>
    <s v="LC-17140"/>
    <s v="Logan Currie"/>
    <x v="0"/>
    <s v="United States"/>
    <s v="Philadelphia"/>
    <x v="9"/>
    <n v="19140"/>
    <x v="3"/>
    <s v="TEC-AC-10002134"/>
    <x v="2"/>
    <x v="11"/>
    <s v="Rosewill 107 Normal Keys USB Wired Standard Keyboard"/>
    <n v="64.704000000000008"/>
    <n v="6"/>
    <n v="0.2"/>
    <n v="-4.852800000000002"/>
  </r>
  <r>
    <n v="3599"/>
    <x v="1785"/>
    <x v="2"/>
    <x v="340"/>
    <n v="40800"/>
    <s v="Second Class"/>
    <s v="LC-17140"/>
    <s v="Logan Currie"/>
    <x v="0"/>
    <s v="United States"/>
    <s v="Philadelphia"/>
    <x v="9"/>
    <n v="19140"/>
    <x v="3"/>
    <s v="FUR-FU-10002456"/>
    <x v="0"/>
    <x v="5"/>
    <s v="Master Caster Door Stop, Large Neon Orange"/>
    <n v="17.472000000000001"/>
    <n v="3"/>
    <n v="0.2"/>
    <n v="5.023200000000001"/>
  </r>
  <r>
    <n v="3600"/>
    <x v="1785"/>
    <x v="2"/>
    <x v="340"/>
    <n v="40800"/>
    <s v="Second Class"/>
    <s v="LC-17140"/>
    <s v="Logan Currie"/>
    <x v="0"/>
    <s v="United States"/>
    <s v="Philadelphia"/>
    <x v="9"/>
    <n v="19140"/>
    <x v="3"/>
    <s v="TEC-PH-10002549"/>
    <x v="2"/>
    <x v="7"/>
    <s v="Polycom SoundPoint IP 450 VoIP phone"/>
    <n v="135.51599999999999"/>
    <n v="1"/>
    <n v="0.4"/>
    <n v="-31.620400000000004"/>
  </r>
  <r>
    <n v="3601"/>
    <x v="1786"/>
    <x v="3"/>
    <x v="335"/>
    <n v="41821"/>
    <s v="Standard Class"/>
    <s v="NP-18700"/>
    <s v="Nora Preis"/>
    <x v="0"/>
    <s v="United States"/>
    <s v="Denver"/>
    <x v="22"/>
    <n v="80219"/>
    <x v="1"/>
    <s v="TEC-AC-10001990"/>
    <x v="2"/>
    <x v="11"/>
    <s v="Kensington Orbit Wireless Mobile Trackball for PC and Mac"/>
    <n v="431.92800000000005"/>
    <n v="9"/>
    <n v="0.2"/>
    <n v="64.789199999999951"/>
  </r>
  <r>
    <n v="3602"/>
    <x v="1787"/>
    <x v="2"/>
    <x v="664"/>
    <n v="40871"/>
    <s v="Standard Class"/>
    <s v="RB-19330"/>
    <s v="Randy Bradley"/>
    <x v="0"/>
    <s v="United States"/>
    <s v="Philadelphia"/>
    <x v="9"/>
    <n v="19143"/>
    <x v="3"/>
    <s v="OFF-PA-10002137"/>
    <x v="1"/>
    <x v="10"/>
    <s v="Southworth 100% Résumé Paper, 24lb."/>
    <n v="12.448"/>
    <n v="2"/>
    <n v="0.2"/>
    <n v="3.8899999999999988"/>
  </r>
  <r>
    <n v="3603"/>
    <x v="1787"/>
    <x v="2"/>
    <x v="664"/>
    <n v="40871"/>
    <s v="Standard Class"/>
    <s v="RB-19330"/>
    <s v="Randy Bradley"/>
    <x v="0"/>
    <s v="United States"/>
    <s v="Philadelphia"/>
    <x v="9"/>
    <n v="19143"/>
    <x v="3"/>
    <s v="FUR-CH-10004997"/>
    <x v="0"/>
    <x v="1"/>
    <s v="Hon Every-Day Series Multi-Task Chairs"/>
    <n v="657.93"/>
    <n v="5"/>
    <n v="0.3"/>
    <n v="-93.989999999999952"/>
  </r>
  <r>
    <n v="3604"/>
    <x v="1788"/>
    <x v="3"/>
    <x v="170"/>
    <n v="41879"/>
    <s v="Standard Class"/>
    <s v="TH-21550"/>
    <s v="Tracy Hopkins"/>
    <x v="2"/>
    <s v="United States"/>
    <s v="Columbia"/>
    <x v="39"/>
    <n v="21044"/>
    <x v="3"/>
    <s v="OFF-PA-10000357"/>
    <x v="1"/>
    <x v="10"/>
    <s v="Xerox 1888"/>
    <n v="277.39999999999998"/>
    <n v="5"/>
    <n v="0"/>
    <n v="133.15199999999999"/>
  </r>
  <r>
    <n v="3605"/>
    <x v="1788"/>
    <x v="3"/>
    <x v="170"/>
    <n v="41879"/>
    <s v="Standard Class"/>
    <s v="TH-21550"/>
    <s v="Tracy Hopkins"/>
    <x v="2"/>
    <s v="United States"/>
    <s v="Columbia"/>
    <x v="39"/>
    <n v="21044"/>
    <x v="3"/>
    <s v="FUR-FU-10003976"/>
    <x v="0"/>
    <x v="5"/>
    <s v="DAX Executive Solid Wood Document Frame, Desktop or Hang, Mahogany, 5 x 7"/>
    <n v="25.16"/>
    <n v="2"/>
    <n v="0"/>
    <n v="8.5543999999999976"/>
  </r>
  <r>
    <n v="3606"/>
    <x v="1788"/>
    <x v="3"/>
    <x v="170"/>
    <n v="41879"/>
    <s v="Standard Class"/>
    <s v="TH-21550"/>
    <s v="Tracy Hopkins"/>
    <x v="2"/>
    <s v="United States"/>
    <s v="Columbia"/>
    <x v="39"/>
    <n v="21044"/>
    <x v="3"/>
    <s v="FUR-FU-10004960"/>
    <x v="0"/>
    <x v="5"/>
    <s v="Seth Thomas 12&quot; Clock w/ Goldtone Case"/>
    <n v="91.92"/>
    <n v="4"/>
    <n v="0"/>
    <n v="31.252800000000001"/>
  </r>
  <r>
    <n v="3607"/>
    <x v="1789"/>
    <x v="0"/>
    <x v="299"/>
    <n v="41350"/>
    <s v="Second Class"/>
    <s v="CK-12595"/>
    <s v="Clytie Kelty"/>
    <x v="0"/>
    <s v="United States"/>
    <s v="New York City"/>
    <x v="15"/>
    <n v="10024"/>
    <x v="3"/>
    <s v="OFF-EN-10001099"/>
    <x v="1"/>
    <x v="12"/>
    <s v="Staples"/>
    <n v="29.339999999999996"/>
    <n v="3"/>
    <n v="0"/>
    <n v="13.496399999999998"/>
  </r>
  <r>
    <n v="3608"/>
    <x v="1790"/>
    <x v="2"/>
    <x v="865"/>
    <n v="40814"/>
    <s v="Second Class"/>
    <s v="ST-20530"/>
    <s v="Shui Tom"/>
    <x v="0"/>
    <s v="United States"/>
    <s v="New York City"/>
    <x v="15"/>
    <n v="10035"/>
    <x v="3"/>
    <s v="OFF-BI-10002026"/>
    <x v="1"/>
    <x v="8"/>
    <s v="Avery Arch Ring Binders"/>
    <n v="139.44"/>
    <n v="3"/>
    <n v="0.2"/>
    <n v="47.060999999999993"/>
  </r>
  <r>
    <n v="3609"/>
    <x v="1791"/>
    <x v="2"/>
    <x v="582"/>
    <n v="40666"/>
    <s v="Standard Class"/>
    <s v="GB-14530"/>
    <s v="George Bell"/>
    <x v="1"/>
    <s v="United States"/>
    <s v="Newark"/>
    <x v="24"/>
    <n v="43055"/>
    <x v="3"/>
    <s v="OFF-LA-10001613"/>
    <x v="1"/>
    <x v="2"/>
    <s v="Avery File Folder Labels"/>
    <n v="6.911999999999999"/>
    <n v="3"/>
    <n v="0.2"/>
    <n v="2.5056000000000003"/>
  </r>
  <r>
    <n v="3610"/>
    <x v="1791"/>
    <x v="2"/>
    <x v="582"/>
    <n v="40666"/>
    <s v="Standard Class"/>
    <s v="GB-14530"/>
    <s v="George Bell"/>
    <x v="1"/>
    <s v="United States"/>
    <s v="Newark"/>
    <x v="24"/>
    <n v="43055"/>
    <x v="3"/>
    <s v="OFF-ST-10002214"/>
    <x v="1"/>
    <x v="4"/>
    <s v="X-Rack File for Hanging Folders"/>
    <n v="27.096"/>
    <n v="3"/>
    <n v="0.2"/>
    <n v="2.0321999999999987"/>
  </r>
  <r>
    <n v="3611"/>
    <x v="1791"/>
    <x v="2"/>
    <x v="582"/>
    <n v="40666"/>
    <s v="Standard Class"/>
    <s v="GB-14530"/>
    <s v="George Bell"/>
    <x v="1"/>
    <s v="United States"/>
    <s v="Newark"/>
    <x v="24"/>
    <n v="43055"/>
    <x v="3"/>
    <s v="OFF-ST-10001128"/>
    <x v="1"/>
    <x v="4"/>
    <s v="Carina Mini System Audio Rack, Model AR050B"/>
    <n v="177.56800000000001"/>
    <n v="2"/>
    <n v="0.2"/>
    <n v="-37.733199999999989"/>
  </r>
  <r>
    <n v="3612"/>
    <x v="1792"/>
    <x v="0"/>
    <x v="896"/>
    <n v="41610"/>
    <s v="Second Class"/>
    <s v="NC-18535"/>
    <s v="Nick Crebassa"/>
    <x v="1"/>
    <s v="United States"/>
    <s v="Dallas"/>
    <x v="5"/>
    <n v="75217"/>
    <x v="2"/>
    <s v="TEC-AC-10004864"/>
    <x v="2"/>
    <x v="11"/>
    <s v="Memorex Micro Travel Drive 32 GB"/>
    <n v="58.415999999999997"/>
    <n v="2"/>
    <n v="0.2"/>
    <n v="16.794600000000003"/>
  </r>
  <r>
    <n v="3613"/>
    <x v="1793"/>
    <x v="1"/>
    <x v="155"/>
    <n v="41251"/>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n v="41251"/>
    <s v="Standard Class"/>
    <s v="AB-10255"/>
    <s v="Alejandro Ballentine"/>
    <x v="2"/>
    <s v="United States"/>
    <s v="Philadelphia"/>
    <x v="9"/>
    <n v="19134"/>
    <x v="3"/>
    <s v="TEC-AC-10000171"/>
    <x v="2"/>
    <x v="11"/>
    <s v="Verbatim 25 GB 6x Blu-ray Single Layer Recordable Disc, 25/Pack"/>
    <n v="36.783999999999999"/>
    <n v="2"/>
    <n v="0.2"/>
    <n v="10.5754"/>
  </r>
  <r>
    <n v="3615"/>
    <x v="1794"/>
    <x v="3"/>
    <x v="123"/>
    <n v="41965"/>
    <s v="First Class"/>
    <s v="SC-20770"/>
    <s v="Stewart Carmichael"/>
    <x v="1"/>
    <s v="United States"/>
    <s v="San Antonio"/>
    <x v="5"/>
    <n v="78207"/>
    <x v="2"/>
    <s v="FUR-TA-10002622"/>
    <x v="0"/>
    <x v="3"/>
    <s v="Bush Andora Conference Table, Maple/Graphite Gray Finish"/>
    <n v="718.11599999999987"/>
    <n v="6"/>
    <n v="0.3"/>
    <n v="-71.811599999999999"/>
  </r>
  <r>
    <n v="3616"/>
    <x v="1794"/>
    <x v="3"/>
    <x v="123"/>
    <n v="41965"/>
    <s v="First Class"/>
    <s v="SC-20770"/>
    <s v="Stewart Carmichael"/>
    <x v="1"/>
    <s v="United States"/>
    <s v="San Antonio"/>
    <x v="5"/>
    <n v="78207"/>
    <x v="2"/>
    <s v="OFF-AR-10001915"/>
    <x v="1"/>
    <x v="6"/>
    <s v="Peel-Off China Markers"/>
    <n v="31.776"/>
    <n v="4"/>
    <n v="0.2"/>
    <n v="8.7384000000000022"/>
  </r>
  <r>
    <n v="3617"/>
    <x v="1795"/>
    <x v="0"/>
    <x v="64"/>
    <n v="41527"/>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n v="41891"/>
    <s v="Standard Class"/>
    <s v="RA-19285"/>
    <s v="Ralph Arnett"/>
    <x v="0"/>
    <s v="United States"/>
    <s v="Los Angeles"/>
    <x v="1"/>
    <n v="90004"/>
    <x v="1"/>
    <s v="OFF-BI-10004632"/>
    <x v="1"/>
    <x v="8"/>
    <s v="Ibico Hi-Tech Manual Binding System"/>
    <n v="487.98400000000004"/>
    <n v="2"/>
    <n v="0.2"/>
    <n v="152.49499999999998"/>
  </r>
  <r>
    <n v="3619"/>
    <x v="1796"/>
    <x v="3"/>
    <x v="507"/>
    <n v="4189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n v="41891"/>
    <s v="Standard Class"/>
    <s v="RA-19285"/>
    <s v="Ralph Arnett"/>
    <x v="0"/>
    <s v="United States"/>
    <s v="Los Angeles"/>
    <x v="1"/>
    <n v="90004"/>
    <x v="1"/>
    <s v="OFF-ST-10002974"/>
    <x v="1"/>
    <x v="4"/>
    <s v="Trav-L-File Heavy-Duty Shuttle II, Black"/>
    <n v="217.85"/>
    <n v="5"/>
    <n v="0"/>
    <n v="65.35499999999999"/>
  </r>
  <r>
    <n v="3621"/>
    <x v="1797"/>
    <x v="0"/>
    <x v="897"/>
    <n v="41547"/>
    <s v="Standard Class"/>
    <s v="SH-19975"/>
    <s v="Sally Hughsby"/>
    <x v="1"/>
    <s v="United States"/>
    <s v="Smyrna"/>
    <x v="18"/>
    <n v="37167"/>
    <x v="0"/>
    <s v="OFF-AR-10003727"/>
    <x v="1"/>
    <x v="6"/>
    <s v="Berol Giant Pencil Sharpener"/>
    <n v="40.775999999999996"/>
    <n v="3"/>
    <n v="0.2"/>
    <n v="4.5872999999999937"/>
  </r>
  <r>
    <n v="3622"/>
    <x v="1797"/>
    <x v="0"/>
    <x v="897"/>
    <n v="41547"/>
    <s v="Standard Class"/>
    <s v="SH-19975"/>
    <s v="Sally Hughsby"/>
    <x v="1"/>
    <s v="United States"/>
    <s v="Smyrna"/>
    <x v="18"/>
    <n v="37167"/>
    <x v="0"/>
    <s v="TEC-PH-10004071"/>
    <x v="2"/>
    <x v="7"/>
    <s v="PayAnywhere Card Reader"/>
    <n v="63.936000000000007"/>
    <n v="8"/>
    <n v="0.2"/>
    <n v="5.5944000000000003"/>
  </r>
  <r>
    <n v="3623"/>
    <x v="1798"/>
    <x v="2"/>
    <x v="80"/>
    <n v="40805"/>
    <s v="Standard Class"/>
    <s v="JC-15775"/>
    <s v="John Castell"/>
    <x v="0"/>
    <s v="United States"/>
    <s v="Macon"/>
    <x v="32"/>
    <n v="31204"/>
    <x v="0"/>
    <s v="FUR-FU-10002878"/>
    <x v="0"/>
    <x v="5"/>
    <s v="Seth Thomas 14&quot; Day/Date Wall Clock"/>
    <n v="142.4"/>
    <n v="5"/>
    <n v="0"/>
    <n v="52.688000000000002"/>
  </r>
  <r>
    <n v="3624"/>
    <x v="1798"/>
    <x v="2"/>
    <x v="80"/>
    <n v="40805"/>
    <s v="Standard Class"/>
    <s v="JC-15775"/>
    <s v="John Castell"/>
    <x v="0"/>
    <s v="United States"/>
    <s v="Macon"/>
    <x v="32"/>
    <n v="31204"/>
    <x v="0"/>
    <s v="OFF-BI-10001890"/>
    <x v="1"/>
    <x v="8"/>
    <s v="Avery Poly Binder Pockets"/>
    <n v="7.16"/>
    <n v="2"/>
    <n v="0"/>
    <n v="3.4367999999999999"/>
  </r>
  <r>
    <n v="3625"/>
    <x v="1799"/>
    <x v="3"/>
    <x v="240"/>
    <n v="41781"/>
    <s v="Second Class"/>
    <s v="BC-11125"/>
    <s v="Becky Castell"/>
    <x v="2"/>
    <s v="United States"/>
    <s v="San Francisco"/>
    <x v="1"/>
    <n v="94109"/>
    <x v="1"/>
    <s v="FUR-CH-10002647"/>
    <x v="0"/>
    <x v="1"/>
    <s v="Situations Contoured Folding Chairs, 4/Set"/>
    <n v="681.40800000000013"/>
    <n v="12"/>
    <n v="0.2"/>
    <n v="42.588000000000022"/>
  </r>
  <r>
    <n v="3626"/>
    <x v="1799"/>
    <x v="3"/>
    <x v="240"/>
    <n v="41781"/>
    <s v="Second Class"/>
    <s v="BC-11125"/>
    <s v="Becky Castell"/>
    <x v="2"/>
    <s v="United States"/>
    <s v="San Francisco"/>
    <x v="1"/>
    <n v="94109"/>
    <x v="1"/>
    <s v="OFF-AR-10001315"/>
    <x v="1"/>
    <x v="6"/>
    <s v="Newell 310"/>
    <n v="3.52"/>
    <n v="2"/>
    <n v="0"/>
    <n v="1.0207999999999999"/>
  </r>
  <r>
    <n v="3627"/>
    <x v="1799"/>
    <x v="3"/>
    <x v="240"/>
    <n v="41781"/>
    <s v="Second Class"/>
    <s v="BC-11125"/>
    <s v="Becky Castell"/>
    <x v="2"/>
    <s v="United States"/>
    <s v="San Francisco"/>
    <x v="1"/>
    <n v="94109"/>
    <x v="1"/>
    <s v="OFF-AR-10000122"/>
    <x v="1"/>
    <x v="6"/>
    <s v="Newell 314"/>
    <n v="5.58"/>
    <n v="1"/>
    <n v="0"/>
    <n v="1.3949999999999996"/>
  </r>
  <r>
    <n v="3628"/>
    <x v="1799"/>
    <x v="3"/>
    <x v="240"/>
    <n v="41781"/>
    <s v="Second Class"/>
    <s v="BC-11125"/>
    <s v="Becky Castell"/>
    <x v="2"/>
    <s v="United States"/>
    <s v="San Francisco"/>
    <x v="1"/>
    <n v="94109"/>
    <x v="1"/>
    <s v="TEC-AC-10001465"/>
    <x v="2"/>
    <x v="11"/>
    <s v="SanDisk Cruzer 64 GB USB Flash Drive"/>
    <n v="36.32"/>
    <n v="1"/>
    <n v="0"/>
    <n v="10.895999999999997"/>
  </r>
  <r>
    <n v="3629"/>
    <x v="1800"/>
    <x v="2"/>
    <x v="128"/>
    <n v="40768"/>
    <s v="Standard Class"/>
    <s v="JH-15985"/>
    <s v="Joseph Holt"/>
    <x v="0"/>
    <s v="United States"/>
    <s v="Seattle"/>
    <x v="4"/>
    <n v="98103"/>
    <x v="1"/>
    <s v="OFF-BI-10004600"/>
    <x v="1"/>
    <x v="8"/>
    <s v="Ibico Ibimaster 300 Manual Binding System"/>
    <n v="2060.7440000000001"/>
    <n v="7"/>
    <n v="0.2"/>
    <n v="643.98249999999996"/>
  </r>
  <r>
    <n v="3630"/>
    <x v="1801"/>
    <x v="3"/>
    <x v="200"/>
    <n v="41974"/>
    <s v="Standard Class"/>
    <s v="CC-12610"/>
    <s v="Corey Catlett"/>
    <x v="1"/>
    <s v="United States"/>
    <s v="Columbus"/>
    <x v="24"/>
    <n v="43229"/>
    <x v="3"/>
    <s v="OFF-AP-10002082"/>
    <x v="1"/>
    <x v="9"/>
    <s v="Holmes HEPA Air Purifier"/>
    <n v="52.272000000000006"/>
    <n v="3"/>
    <n v="0.2"/>
    <n v="9.8009999999999984"/>
  </r>
  <r>
    <n v="3631"/>
    <x v="1801"/>
    <x v="3"/>
    <x v="200"/>
    <n v="41974"/>
    <s v="Standard Class"/>
    <s v="CC-12610"/>
    <s v="Corey Catlett"/>
    <x v="1"/>
    <s v="United States"/>
    <s v="Columbus"/>
    <x v="24"/>
    <n v="43229"/>
    <x v="3"/>
    <s v="OFF-AP-10004708"/>
    <x v="1"/>
    <x v="9"/>
    <s v="Fellowes Superior 10 Outlet Split Surge Protector"/>
    <n v="213.13600000000002"/>
    <n v="7"/>
    <n v="0.2"/>
    <n v="23.977799999999988"/>
  </r>
  <r>
    <n v="3632"/>
    <x v="1802"/>
    <x v="3"/>
    <x v="898"/>
    <n v="41768"/>
    <s v="Second Class"/>
    <s v="DB-12970"/>
    <s v="Darren Budd"/>
    <x v="1"/>
    <s v="United States"/>
    <s v="Los Angeles"/>
    <x v="1"/>
    <n v="90004"/>
    <x v="1"/>
    <s v="OFF-ST-10000464"/>
    <x v="1"/>
    <x v="4"/>
    <s v="Multi-Use Personal File Cart and Caster Set, Three Stacking Bins"/>
    <n v="69.52"/>
    <n v="2"/>
    <n v="0"/>
    <n v="19.465600000000002"/>
  </r>
  <r>
    <n v="3633"/>
    <x v="1802"/>
    <x v="3"/>
    <x v="898"/>
    <n v="41768"/>
    <s v="Second Class"/>
    <s v="DB-12970"/>
    <s v="Darren Budd"/>
    <x v="1"/>
    <s v="United States"/>
    <s v="Los Angeles"/>
    <x v="1"/>
    <n v="90004"/>
    <x v="1"/>
    <s v="OFF-ST-10000025"/>
    <x v="1"/>
    <x v="4"/>
    <s v="Fellowes Stor/Drawer Steel Plus Storage Drawers"/>
    <n v="763.44"/>
    <n v="8"/>
    <n v="0"/>
    <n v="45.80639999999994"/>
  </r>
  <r>
    <n v="3634"/>
    <x v="1803"/>
    <x v="0"/>
    <x v="338"/>
    <n v="41593"/>
    <s v="Standard Class"/>
    <s v="PP-18955"/>
    <s v="Paul Prost"/>
    <x v="2"/>
    <s v="United States"/>
    <s v="Springfield"/>
    <x v="24"/>
    <n v="45503"/>
    <x v="3"/>
    <s v="OFF-LA-10001613"/>
    <x v="1"/>
    <x v="2"/>
    <s v="Avery File Folder Labels"/>
    <n v="9.2159999999999993"/>
    <n v="4"/>
    <n v="0.2"/>
    <n v="3.3408000000000002"/>
  </r>
  <r>
    <n v="3635"/>
    <x v="1803"/>
    <x v="0"/>
    <x v="338"/>
    <n v="41593"/>
    <s v="Standard Class"/>
    <s v="PP-18955"/>
    <s v="Paul Prost"/>
    <x v="2"/>
    <s v="United States"/>
    <s v="Springfield"/>
    <x v="24"/>
    <n v="45503"/>
    <x v="3"/>
    <s v="TEC-PH-10000376"/>
    <x v="2"/>
    <x v="7"/>
    <s v="Square Credit Card Reader"/>
    <n v="41.957999999999998"/>
    <n v="7"/>
    <n v="0.4"/>
    <n v="-9.7901999999999987"/>
  </r>
  <r>
    <n v="3636"/>
    <x v="1803"/>
    <x v="0"/>
    <x v="338"/>
    <n v="41593"/>
    <s v="Standard Class"/>
    <s v="PP-18955"/>
    <s v="Paul Prost"/>
    <x v="2"/>
    <s v="United States"/>
    <s v="Springfield"/>
    <x v="24"/>
    <n v="45503"/>
    <x v="3"/>
    <s v="OFF-PA-10004039"/>
    <x v="1"/>
    <x v="10"/>
    <s v="Xerox 1882"/>
    <n v="89.567999999999998"/>
    <n v="2"/>
    <n v="0.2"/>
    <n v="32.468400000000003"/>
  </r>
  <r>
    <n v="3637"/>
    <x v="1803"/>
    <x v="0"/>
    <x v="338"/>
    <n v="41593"/>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n v="41593"/>
    <s v="Standard Class"/>
    <s v="PP-18955"/>
    <s v="Paul Prost"/>
    <x v="2"/>
    <s v="United States"/>
    <s v="Springfield"/>
    <x v="24"/>
    <n v="45503"/>
    <x v="3"/>
    <s v="OFF-AP-10002457"/>
    <x v="1"/>
    <x v="9"/>
    <s v="Eureka The Boss Plus 12-Amp Hard Box Upright Vacuum, Red"/>
    <n v="334.88000000000005"/>
    <n v="4"/>
    <n v="0.2"/>
    <n v="29.301999999999978"/>
  </r>
  <r>
    <n v="3639"/>
    <x v="1803"/>
    <x v="0"/>
    <x v="338"/>
    <n v="41593"/>
    <s v="Standard Class"/>
    <s v="PP-18955"/>
    <s v="Paul Prost"/>
    <x v="2"/>
    <s v="United States"/>
    <s v="Springfield"/>
    <x v="24"/>
    <n v="45503"/>
    <x v="3"/>
    <s v="FUR-FU-10000758"/>
    <x v="0"/>
    <x v="5"/>
    <s v="DAX Natural Wood-Tone Poster Frame"/>
    <n v="148.28800000000001"/>
    <n v="7"/>
    <n v="0.2"/>
    <n v="29.657599999999988"/>
  </r>
  <r>
    <n v="3640"/>
    <x v="1803"/>
    <x v="0"/>
    <x v="338"/>
    <n v="41593"/>
    <s v="Standard Class"/>
    <s v="PP-18955"/>
    <s v="Paul Prost"/>
    <x v="2"/>
    <s v="United States"/>
    <s v="Springfield"/>
    <x v="24"/>
    <n v="45503"/>
    <x v="3"/>
    <s v="OFF-PA-10000682"/>
    <x v="1"/>
    <x v="10"/>
    <s v="Xerox 1924"/>
    <n v="4.6240000000000006"/>
    <n v="1"/>
    <n v="0.2"/>
    <n v="1.6762000000000001"/>
  </r>
  <r>
    <n v="3641"/>
    <x v="1803"/>
    <x v="0"/>
    <x v="338"/>
    <n v="41593"/>
    <s v="Standard Class"/>
    <s v="PP-18955"/>
    <s v="Paul Prost"/>
    <x v="2"/>
    <s v="United States"/>
    <s v="Springfield"/>
    <x v="24"/>
    <n v="45503"/>
    <x v="3"/>
    <s v="TEC-AC-10002550"/>
    <x v="2"/>
    <x v="11"/>
    <s v="Memorex 25GB 6X Branded Blu-Ray Recordable Disc, 30/Pack"/>
    <n v="178.92000000000002"/>
    <n v="7"/>
    <n v="0.2"/>
    <n v="-29.074500000000008"/>
  </r>
  <r>
    <n v="3642"/>
    <x v="1803"/>
    <x v="0"/>
    <x v="338"/>
    <n v="41593"/>
    <s v="Standard Class"/>
    <s v="PP-18955"/>
    <s v="Paul Prost"/>
    <x v="2"/>
    <s v="United States"/>
    <s v="Springfield"/>
    <x v="24"/>
    <n v="45503"/>
    <x v="3"/>
    <s v="OFF-BI-10002082"/>
    <x v="1"/>
    <x v="8"/>
    <s v="GBC Twin Loop Wire Binding Elements"/>
    <n v="69.888000000000005"/>
    <n v="7"/>
    <n v="0.7"/>
    <n v="-46.591999999999999"/>
  </r>
  <r>
    <n v="3643"/>
    <x v="1804"/>
    <x v="2"/>
    <x v="414"/>
    <n v="40900"/>
    <s v="Second Class"/>
    <s v="MC-17845"/>
    <s v="Michael Chen"/>
    <x v="0"/>
    <s v="United States"/>
    <s v="Los Angeles"/>
    <x v="1"/>
    <n v="90008"/>
    <x v="1"/>
    <s v="OFF-BI-10004632"/>
    <x v="1"/>
    <x v="8"/>
    <s v="Ibico Hi-Tech Manual Binding System"/>
    <n v="487.98400000000004"/>
    <n v="2"/>
    <n v="0.2"/>
    <n v="152.49499999999998"/>
  </r>
  <r>
    <n v="3644"/>
    <x v="1804"/>
    <x v="2"/>
    <x v="414"/>
    <n v="40900"/>
    <s v="Second Class"/>
    <s v="MC-17845"/>
    <s v="Michael Chen"/>
    <x v="0"/>
    <s v="United States"/>
    <s v="Los Angeles"/>
    <x v="1"/>
    <n v="90008"/>
    <x v="1"/>
    <s v="OFF-AR-10001725"/>
    <x v="1"/>
    <x v="6"/>
    <s v="Boston Home &amp; Office Model 2000 Electric Pencil Sharpeners"/>
    <n v="47.3"/>
    <n v="2"/>
    <n v="0"/>
    <n v="12.298000000000002"/>
  </r>
  <r>
    <n v="3645"/>
    <x v="1804"/>
    <x v="2"/>
    <x v="414"/>
    <n v="40900"/>
    <s v="Second Class"/>
    <s v="MC-17845"/>
    <s v="Michael Chen"/>
    <x v="0"/>
    <s v="United States"/>
    <s v="Los Angeles"/>
    <x v="1"/>
    <n v="90008"/>
    <x v="1"/>
    <s v="OFF-AR-10004269"/>
    <x v="1"/>
    <x v="6"/>
    <s v="Newell 31"/>
    <n v="4.13"/>
    <n v="1"/>
    <n v="0"/>
    <n v="1.1564000000000001"/>
  </r>
  <r>
    <n v="3646"/>
    <x v="1804"/>
    <x v="2"/>
    <x v="414"/>
    <n v="40900"/>
    <s v="Second Class"/>
    <s v="MC-17845"/>
    <s v="Michael Chen"/>
    <x v="0"/>
    <s v="United States"/>
    <s v="Los Angeles"/>
    <x v="1"/>
    <n v="90008"/>
    <x v="1"/>
    <s v="OFF-BI-10003007"/>
    <x v="1"/>
    <x v="8"/>
    <s v="Premium Transparent Presentation Covers, No Pattern/Clear, 8 1/2&quot; x 11&quot;"/>
    <n v="155.12"/>
    <n v="5"/>
    <n v="0.2"/>
    <n v="50.413999999999987"/>
  </r>
  <r>
    <n v="3647"/>
    <x v="1805"/>
    <x v="2"/>
    <x v="739"/>
    <n v="40751"/>
    <s v="Second Class"/>
    <s v="VF-21715"/>
    <s v="Vicky Freymann"/>
    <x v="2"/>
    <s v="United States"/>
    <s v="Los Angeles"/>
    <x v="1"/>
    <n v="90045"/>
    <x v="1"/>
    <s v="OFF-PA-10002195"/>
    <x v="1"/>
    <x v="10"/>
    <s v="Xerox 1966"/>
    <n v="6.48"/>
    <n v="1"/>
    <n v="0"/>
    <n v="3.1752000000000002"/>
  </r>
  <r>
    <n v="3648"/>
    <x v="1805"/>
    <x v="2"/>
    <x v="739"/>
    <n v="40751"/>
    <s v="Second Class"/>
    <s v="VF-21715"/>
    <s v="Vicky Freymann"/>
    <x v="2"/>
    <s v="United States"/>
    <s v="Los Angeles"/>
    <x v="1"/>
    <n v="90045"/>
    <x v="1"/>
    <s v="OFF-SU-10002522"/>
    <x v="1"/>
    <x v="14"/>
    <s v="Acme Kleen Earth Office Shears"/>
    <n v="15.52"/>
    <n v="4"/>
    <n v="0"/>
    <n v="4.5007999999999981"/>
  </r>
  <r>
    <n v="3649"/>
    <x v="1806"/>
    <x v="1"/>
    <x v="6"/>
    <n v="4124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n v="41240"/>
    <s v="Standard Class"/>
    <s v="MC-17275"/>
    <s v="Marc Crier"/>
    <x v="0"/>
    <s v="United States"/>
    <s v="Memphis"/>
    <x v="18"/>
    <n v="38109"/>
    <x v="0"/>
    <s v="OFF-FA-10004854"/>
    <x v="1"/>
    <x v="13"/>
    <s v="Vinyl Coated Wire Paper Clips in Organizer Box, 800/Box"/>
    <n v="55.104000000000006"/>
    <n v="6"/>
    <n v="0.2"/>
    <n v="18.597599999999993"/>
  </r>
  <r>
    <n v="3651"/>
    <x v="1807"/>
    <x v="3"/>
    <x v="34"/>
    <n v="41985"/>
    <s v="Second Class"/>
    <s v="DB-13210"/>
    <s v="Dean Braden"/>
    <x v="0"/>
    <s v="United States"/>
    <s v="Detroit"/>
    <x v="12"/>
    <n v="48234"/>
    <x v="2"/>
    <s v="TEC-AC-10004859"/>
    <x v="2"/>
    <x v="11"/>
    <s v="Maxell Pro 80 Minute CD-R, 10/Pack"/>
    <n v="104.88"/>
    <n v="6"/>
    <n v="0"/>
    <n v="41.952000000000005"/>
  </r>
  <r>
    <n v="3652"/>
    <x v="1807"/>
    <x v="3"/>
    <x v="34"/>
    <n v="41985"/>
    <s v="Second Class"/>
    <s v="DB-13210"/>
    <s v="Dean Braden"/>
    <x v="0"/>
    <s v="United States"/>
    <s v="Detroit"/>
    <x v="12"/>
    <n v="48234"/>
    <x v="2"/>
    <s v="OFF-AR-10001860"/>
    <x v="1"/>
    <x v="6"/>
    <s v="BIC Liqua Brite Liner"/>
    <n v="34.700000000000003"/>
    <n v="5"/>
    <n v="0"/>
    <n v="12.492000000000001"/>
  </r>
  <r>
    <n v="3653"/>
    <x v="1807"/>
    <x v="3"/>
    <x v="34"/>
    <n v="41985"/>
    <s v="Second Class"/>
    <s v="DB-13210"/>
    <s v="Dean Braden"/>
    <x v="0"/>
    <s v="United States"/>
    <s v="Detroit"/>
    <x v="12"/>
    <n v="48234"/>
    <x v="2"/>
    <s v="OFF-BI-10001636"/>
    <x v="1"/>
    <x v="8"/>
    <s v="Ibico Plastic and Wire Spiral Binding Combs"/>
    <n v="33.72"/>
    <n v="4"/>
    <n v="0"/>
    <n v="15.511199999999999"/>
  </r>
  <r>
    <n v="3654"/>
    <x v="1807"/>
    <x v="3"/>
    <x v="34"/>
    <n v="41985"/>
    <s v="Second Class"/>
    <s v="DB-13210"/>
    <s v="Dean Braden"/>
    <x v="0"/>
    <s v="United States"/>
    <s v="Detroit"/>
    <x v="12"/>
    <n v="48234"/>
    <x v="2"/>
    <s v="OFF-PA-10000349"/>
    <x v="1"/>
    <x v="10"/>
    <s v="Staples"/>
    <n v="14.940000000000001"/>
    <n v="3"/>
    <n v="0"/>
    <n v="7.0218000000000007"/>
  </r>
  <r>
    <n v="3655"/>
    <x v="1808"/>
    <x v="3"/>
    <x v="515"/>
    <n v="41888"/>
    <s v="Standard Class"/>
    <s v="AJ-10945"/>
    <s v="Ashley Jarboe"/>
    <x v="0"/>
    <s v="United States"/>
    <s v="Lawrence"/>
    <x v="14"/>
    <n v="46226"/>
    <x v="2"/>
    <s v="OFF-AP-10002439"/>
    <x v="1"/>
    <x v="9"/>
    <s v="Tripp Lite Isotel 8 Ultra 8 Outlet Metal Surge"/>
    <n v="638.73"/>
    <n v="9"/>
    <n v="0"/>
    <n v="166.06979999999999"/>
  </r>
  <r>
    <n v="3656"/>
    <x v="1809"/>
    <x v="3"/>
    <x v="558"/>
    <n v="41760"/>
    <s v="Standard Class"/>
    <s v="CP-12340"/>
    <s v="Christine Phan"/>
    <x v="1"/>
    <s v="United States"/>
    <s v="Jacksonville"/>
    <x v="2"/>
    <n v="32216"/>
    <x v="0"/>
    <s v="OFF-ST-10001370"/>
    <x v="1"/>
    <x v="4"/>
    <s v="Sensible Storage WireTech Storage Systems"/>
    <n v="113.56800000000001"/>
    <n v="2"/>
    <n v="0.2"/>
    <n v="-21.294000000000018"/>
  </r>
  <r>
    <n v="3657"/>
    <x v="1810"/>
    <x v="3"/>
    <x v="565"/>
    <n v="41897"/>
    <s v="Standard Class"/>
    <s v="DB-13555"/>
    <s v="Dorothy Badders"/>
    <x v="1"/>
    <s v="United States"/>
    <s v="Dublin"/>
    <x v="24"/>
    <n v="43017"/>
    <x v="3"/>
    <s v="TEC-AC-10002558"/>
    <x v="2"/>
    <x v="11"/>
    <s v="Imation Swivel Flash Drive USB flash drive - 8 GB"/>
    <n v="9.0960000000000001"/>
    <n v="1"/>
    <n v="0.2"/>
    <n v="1.7054999999999998"/>
  </r>
  <r>
    <n v="3658"/>
    <x v="1811"/>
    <x v="1"/>
    <x v="899"/>
    <n v="40985"/>
    <s v="Standard Class"/>
    <s v="EB-13750"/>
    <s v="Edward Becker"/>
    <x v="1"/>
    <s v="United States"/>
    <s v="Plantation"/>
    <x v="2"/>
    <n v="33317"/>
    <x v="0"/>
    <s v="OFF-EN-10004030"/>
    <x v="1"/>
    <x v="12"/>
    <s v="Convenience Packs of Business Envelopes"/>
    <n v="8.6880000000000006"/>
    <n v="3"/>
    <n v="0.2"/>
    <n v="2.9322000000000004"/>
  </r>
  <r>
    <n v="3659"/>
    <x v="1811"/>
    <x v="1"/>
    <x v="899"/>
    <n v="40985"/>
    <s v="Standard Class"/>
    <s v="EB-13750"/>
    <s v="Edward Becker"/>
    <x v="1"/>
    <s v="United States"/>
    <s v="Plantation"/>
    <x v="2"/>
    <n v="33317"/>
    <x v="0"/>
    <s v="FUR-FU-10003194"/>
    <x v="0"/>
    <x v="5"/>
    <s v="Eldon Expressions Desk Accessory, Wood Pencil Holder, Oak"/>
    <n v="30.880000000000003"/>
    <n v="4"/>
    <n v="0.2"/>
    <n v="3.8599999999999977"/>
  </r>
  <r>
    <n v="3660"/>
    <x v="1811"/>
    <x v="1"/>
    <x v="899"/>
    <n v="40985"/>
    <s v="Standard Class"/>
    <s v="EB-13750"/>
    <s v="Edward Becker"/>
    <x v="1"/>
    <s v="United States"/>
    <s v="Plantation"/>
    <x v="2"/>
    <n v="33317"/>
    <x v="0"/>
    <s v="FUR-FU-10001731"/>
    <x v="0"/>
    <x v="5"/>
    <s v="Acrylic Self-Standing Desk Frames"/>
    <n v="6.4080000000000004"/>
    <n v="3"/>
    <n v="0.2"/>
    <n v="1.4418"/>
  </r>
  <r>
    <n v="3661"/>
    <x v="1812"/>
    <x v="0"/>
    <x v="427"/>
    <n v="41479"/>
    <s v="Standard Class"/>
    <s v="JP-15460"/>
    <s v="Jennifer Patt"/>
    <x v="1"/>
    <s v="United States"/>
    <s v="Glendale"/>
    <x v="16"/>
    <n v="85301"/>
    <x v="1"/>
    <s v="OFF-SU-10004782"/>
    <x v="1"/>
    <x v="14"/>
    <s v="Elite 5&quot; Scissors"/>
    <n v="33.799999999999997"/>
    <n v="5"/>
    <n v="0.2"/>
    <n v="4.2249999999999979"/>
  </r>
  <r>
    <n v="3662"/>
    <x v="1813"/>
    <x v="0"/>
    <x v="900"/>
    <n v="41441"/>
    <s v="Second Class"/>
    <s v="SC-20050"/>
    <s v="Sample Company A"/>
    <x v="2"/>
    <s v="United States"/>
    <s v="Jackson"/>
    <x v="12"/>
    <n v="49201"/>
    <x v="2"/>
    <s v="TEC-PH-10003484"/>
    <x v="2"/>
    <x v="7"/>
    <s v="Ooma Telo VoIP Home Phone System"/>
    <n v="377.96999999999997"/>
    <n v="3"/>
    <n v="0"/>
    <n v="94.492500000000007"/>
  </r>
  <r>
    <n v="3663"/>
    <x v="1814"/>
    <x v="3"/>
    <x v="445"/>
    <n v="41830"/>
    <s v="Standard Class"/>
    <s v="FM-14290"/>
    <s v="Frank Merwin"/>
    <x v="2"/>
    <s v="United States"/>
    <s v="Quincy"/>
    <x v="31"/>
    <n v="2169"/>
    <x v="3"/>
    <s v="TEC-AC-10003590"/>
    <x v="2"/>
    <x v="11"/>
    <s v="TRENDnet 56K USB 2.0 Phone, Internet and Fax Modem"/>
    <n v="258.89999999999998"/>
    <n v="10"/>
    <n v="0"/>
    <n v="93.203999999999994"/>
  </r>
  <r>
    <n v="3664"/>
    <x v="1814"/>
    <x v="3"/>
    <x v="445"/>
    <n v="41830"/>
    <s v="Standard Class"/>
    <s v="FM-14290"/>
    <s v="Frank Merwin"/>
    <x v="2"/>
    <s v="United States"/>
    <s v="Quincy"/>
    <x v="31"/>
    <n v="2169"/>
    <x v="3"/>
    <s v="OFF-PA-10001970"/>
    <x v="1"/>
    <x v="10"/>
    <s v="Xerox 1881"/>
    <n v="24.56"/>
    <n v="2"/>
    <n v="0"/>
    <n v="11.543199999999999"/>
  </r>
  <r>
    <n v="3665"/>
    <x v="1815"/>
    <x v="2"/>
    <x v="589"/>
    <n v="40890"/>
    <s v="Standard Class"/>
    <s v="TB-21250"/>
    <s v="Tim Brockman"/>
    <x v="0"/>
    <s v="United States"/>
    <s v="Salem"/>
    <x v="21"/>
    <n v="97301"/>
    <x v="1"/>
    <s v="OFF-LA-10001569"/>
    <x v="1"/>
    <x v="2"/>
    <s v="Avery 499"/>
    <n v="27.888000000000002"/>
    <n v="7"/>
    <n v="0.2"/>
    <n v="9.0635999999999974"/>
  </r>
  <r>
    <n v="3666"/>
    <x v="1815"/>
    <x v="2"/>
    <x v="589"/>
    <n v="4089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n v="40890"/>
    <s v="Standard Class"/>
    <s v="TB-21250"/>
    <s v="Tim Brockman"/>
    <x v="0"/>
    <s v="United States"/>
    <s v="Salem"/>
    <x v="21"/>
    <n v="97301"/>
    <x v="1"/>
    <s v="TEC-PH-10003095"/>
    <x v="2"/>
    <x v="7"/>
    <s v="Samsung HM1900 Bluetooth Headset"/>
    <n v="52.679999999999993"/>
    <n v="3"/>
    <n v="0.2"/>
    <n v="19.754999999999999"/>
  </r>
  <r>
    <n v="3668"/>
    <x v="1815"/>
    <x v="2"/>
    <x v="589"/>
    <n v="40890"/>
    <s v="Standard Class"/>
    <s v="TB-21250"/>
    <s v="Tim Brockman"/>
    <x v="0"/>
    <s v="United States"/>
    <s v="Salem"/>
    <x v="21"/>
    <n v="97301"/>
    <x v="1"/>
    <s v="OFF-SU-10000432"/>
    <x v="1"/>
    <x v="14"/>
    <s v="Acco Side-Punched Conventional Columnar Pads"/>
    <n v="13.88"/>
    <n v="5"/>
    <n v="0.2"/>
    <n v="-2.6025000000000014"/>
  </r>
  <r>
    <n v="3669"/>
    <x v="1815"/>
    <x v="2"/>
    <x v="589"/>
    <n v="40890"/>
    <s v="Standard Class"/>
    <s v="TB-21250"/>
    <s v="Tim Brockman"/>
    <x v="0"/>
    <s v="United States"/>
    <s v="Salem"/>
    <x v="21"/>
    <n v="97301"/>
    <x v="1"/>
    <s v="TEC-AC-10004227"/>
    <x v="2"/>
    <x v="11"/>
    <s v="SanDisk Ultra 16 GB MicroSDHC Class 10 Memory Card"/>
    <n v="103.92000000000002"/>
    <n v="10"/>
    <n v="0.2"/>
    <n v="-18.186000000000014"/>
  </r>
  <r>
    <n v="3670"/>
    <x v="1815"/>
    <x v="2"/>
    <x v="589"/>
    <n v="40890"/>
    <s v="Standard Class"/>
    <s v="TB-21250"/>
    <s v="Tim Brockman"/>
    <x v="0"/>
    <s v="United States"/>
    <s v="Salem"/>
    <x v="21"/>
    <n v="97301"/>
    <x v="1"/>
    <s v="OFF-LA-10004409"/>
    <x v="1"/>
    <x v="2"/>
    <s v="Avery 492"/>
    <n v="11.52"/>
    <n v="5"/>
    <n v="0.2"/>
    <n v="3.7439999999999989"/>
  </r>
  <r>
    <n v="3671"/>
    <x v="1815"/>
    <x v="2"/>
    <x v="589"/>
    <n v="40890"/>
    <s v="Standard Class"/>
    <s v="TB-21250"/>
    <s v="Tim Brockman"/>
    <x v="0"/>
    <s v="United States"/>
    <s v="Salem"/>
    <x v="21"/>
    <n v="97301"/>
    <x v="1"/>
    <s v="OFF-PA-10001569"/>
    <x v="1"/>
    <x v="10"/>
    <s v="Xerox 232"/>
    <n v="10.368000000000002"/>
    <n v="2"/>
    <n v="0.2"/>
    <n v="3.6288"/>
  </r>
  <r>
    <n v="3672"/>
    <x v="1815"/>
    <x v="2"/>
    <x v="589"/>
    <n v="40890"/>
    <s v="Standard Class"/>
    <s v="TB-21250"/>
    <s v="Tim Brockman"/>
    <x v="0"/>
    <s v="United States"/>
    <s v="Salem"/>
    <x v="21"/>
    <n v="97301"/>
    <x v="1"/>
    <s v="OFF-ST-10001031"/>
    <x v="1"/>
    <x v="4"/>
    <s v="Adjustable Personal File Tote"/>
    <n v="39.072000000000003"/>
    <n v="3"/>
    <n v="0.2"/>
    <n v="2.9304000000000023"/>
  </r>
  <r>
    <n v="3673"/>
    <x v="1816"/>
    <x v="0"/>
    <x v="143"/>
    <n v="41379"/>
    <s v="Standard Class"/>
    <s v="EH-14125"/>
    <s v="Eugene Hildebrand"/>
    <x v="2"/>
    <s v="United States"/>
    <s v="Troy"/>
    <x v="24"/>
    <n v="45373"/>
    <x v="3"/>
    <s v="OFF-EN-10002312"/>
    <x v="1"/>
    <x v="12"/>
    <s v="#10 Self-Seal White Envelopes"/>
    <n v="8.8719999999999999"/>
    <n v="1"/>
    <n v="0.2"/>
    <n v="3.2161"/>
  </r>
  <r>
    <n v="3674"/>
    <x v="1816"/>
    <x v="0"/>
    <x v="143"/>
    <n v="41379"/>
    <s v="Standard Class"/>
    <s v="EH-14125"/>
    <s v="Eugene Hildebrand"/>
    <x v="2"/>
    <s v="United States"/>
    <s v="Troy"/>
    <x v="24"/>
    <n v="45373"/>
    <x v="3"/>
    <s v="OFF-BI-10004224"/>
    <x v="1"/>
    <x v="8"/>
    <s v="Catalog Binders with Expanding Posts"/>
    <n v="121.10400000000003"/>
    <n v="6"/>
    <n v="0.7"/>
    <n v="-100.91999999999999"/>
  </r>
  <r>
    <n v="3675"/>
    <x v="1817"/>
    <x v="3"/>
    <x v="44"/>
    <n v="41955"/>
    <s v="Standard Class"/>
    <s v="ML-17410"/>
    <s v="Maris LaWare"/>
    <x v="0"/>
    <s v="United States"/>
    <s v="Philadelphia"/>
    <x v="9"/>
    <n v="19143"/>
    <x v="3"/>
    <s v="FUR-CH-10003774"/>
    <x v="0"/>
    <x v="1"/>
    <s v="Global Wood Trimmed Manager's Task Chair, Khaki"/>
    <n v="127.372"/>
    <n v="2"/>
    <n v="0.3"/>
    <n v="-30.933200000000006"/>
  </r>
  <r>
    <n v="3676"/>
    <x v="1817"/>
    <x v="3"/>
    <x v="44"/>
    <n v="41955"/>
    <s v="Standard Class"/>
    <s v="ML-17410"/>
    <s v="Maris LaWare"/>
    <x v="0"/>
    <s v="United States"/>
    <s v="Philadelphia"/>
    <x v="9"/>
    <n v="19143"/>
    <x v="3"/>
    <s v="OFF-PA-10000157"/>
    <x v="1"/>
    <x v="10"/>
    <s v="Xerox 191"/>
    <n v="47.952000000000005"/>
    <n v="3"/>
    <n v="0.2"/>
    <n v="16.183799999999998"/>
  </r>
  <r>
    <n v="3677"/>
    <x v="1818"/>
    <x v="1"/>
    <x v="901"/>
    <n v="41252"/>
    <s v="Standard Class"/>
    <s v="MH-17620"/>
    <s v="Matt Hagelstein"/>
    <x v="1"/>
    <s v="United States"/>
    <s v="San Diego"/>
    <x v="1"/>
    <n v="92105"/>
    <x v="1"/>
    <s v="FUR-FU-10004090"/>
    <x v="0"/>
    <x v="5"/>
    <s v="Executive Impressions 14&quot; Contract Wall Clock"/>
    <n v="44.46"/>
    <n v="2"/>
    <n v="0"/>
    <n v="14.671799999999998"/>
  </r>
  <r>
    <n v="3678"/>
    <x v="1819"/>
    <x v="1"/>
    <x v="584"/>
    <n v="41104"/>
    <s v="Standard Class"/>
    <s v="BT-11680"/>
    <s v="Brian Thompson"/>
    <x v="0"/>
    <s v="United States"/>
    <s v="Clinton"/>
    <x v="39"/>
    <n v="20735"/>
    <x v="3"/>
    <s v="OFF-FA-10002763"/>
    <x v="1"/>
    <x v="13"/>
    <s v="Advantus Map Pennant Flags and Round Head Tacks"/>
    <n v="15.8"/>
    <n v="4"/>
    <n v="0"/>
    <n v="5.0559999999999992"/>
  </r>
  <r>
    <n v="3679"/>
    <x v="1819"/>
    <x v="1"/>
    <x v="584"/>
    <n v="41104"/>
    <s v="Standard Class"/>
    <s v="BT-11680"/>
    <s v="Brian Thompson"/>
    <x v="0"/>
    <s v="United States"/>
    <s v="Clinton"/>
    <x v="39"/>
    <n v="20735"/>
    <x v="3"/>
    <s v="TEC-MA-10002428"/>
    <x v="2"/>
    <x v="15"/>
    <s v="Fellowes Powershred HS-440 4-Sheet High Security Shredder"/>
    <n v="464.97"/>
    <n v="3"/>
    <n v="0"/>
    <n v="209.23649999999998"/>
  </r>
  <r>
    <n v="3680"/>
    <x v="1819"/>
    <x v="1"/>
    <x v="584"/>
    <n v="41104"/>
    <s v="Standard Class"/>
    <s v="BT-11680"/>
    <s v="Brian Thompson"/>
    <x v="0"/>
    <s v="United States"/>
    <s v="Clinton"/>
    <x v="39"/>
    <n v="20735"/>
    <x v="3"/>
    <s v="FUR-FU-10002918"/>
    <x v="0"/>
    <x v="5"/>
    <s v="Eldon ClusterMat Chair Mat with Cordless Antistatic Protection"/>
    <n v="181.96"/>
    <n v="2"/>
    <n v="0"/>
    <n v="20.015600000000006"/>
  </r>
  <r>
    <n v="3681"/>
    <x v="1819"/>
    <x v="1"/>
    <x v="584"/>
    <n v="41104"/>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n v="41104"/>
    <s v="Standard Class"/>
    <s v="BT-11680"/>
    <s v="Brian Thompson"/>
    <x v="0"/>
    <s v="United States"/>
    <s v="Clinton"/>
    <x v="39"/>
    <n v="20735"/>
    <x v="3"/>
    <s v="OFF-BI-10002854"/>
    <x v="1"/>
    <x v="8"/>
    <s v="Performers Binder/Pad Holder, Black"/>
    <n v="84.09"/>
    <n v="3"/>
    <n v="0"/>
    <n v="42.045000000000002"/>
  </r>
  <r>
    <n v="3683"/>
    <x v="1819"/>
    <x v="1"/>
    <x v="584"/>
    <n v="41104"/>
    <s v="Standard Class"/>
    <s v="BT-11680"/>
    <s v="Brian Thompson"/>
    <x v="0"/>
    <s v="United States"/>
    <s v="Clinton"/>
    <x v="39"/>
    <n v="20735"/>
    <x v="3"/>
    <s v="OFF-AR-10002987"/>
    <x v="1"/>
    <x v="6"/>
    <s v="Prismacolor Color Pencil Set"/>
    <n v="79.36"/>
    <n v="4"/>
    <n v="0"/>
    <n v="32.537600000000005"/>
  </r>
  <r>
    <n v="3684"/>
    <x v="1819"/>
    <x v="1"/>
    <x v="584"/>
    <n v="41104"/>
    <s v="Standard Class"/>
    <s v="BT-11680"/>
    <s v="Brian Thompson"/>
    <x v="0"/>
    <s v="United States"/>
    <s v="Clinton"/>
    <x v="39"/>
    <n v="20735"/>
    <x v="3"/>
    <s v="OFF-BI-10004001"/>
    <x v="1"/>
    <x v="8"/>
    <s v="GBC Recycled VeloBinder Covers"/>
    <n v="153.35999999999999"/>
    <n v="9"/>
    <n v="0"/>
    <n v="70.545599999999979"/>
  </r>
  <r>
    <n v="3685"/>
    <x v="1819"/>
    <x v="1"/>
    <x v="584"/>
    <n v="41104"/>
    <s v="Standard Class"/>
    <s v="BT-11680"/>
    <s v="Brian Thompson"/>
    <x v="0"/>
    <s v="United States"/>
    <s v="Clinton"/>
    <x v="39"/>
    <n v="20735"/>
    <x v="3"/>
    <s v="OFF-BI-10001634"/>
    <x v="1"/>
    <x v="8"/>
    <s v="Wilson Jones Active Use Binders"/>
    <n v="43.68"/>
    <n v="6"/>
    <n v="0"/>
    <n v="21.403200000000002"/>
  </r>
  <r>
    <n v="3686"/>
    <x v="1819"/>
    <x v="1"/>
    <x v="584"/>
    <n v="41104"/>
    <s v="Standard Class"/>
    <s v="BT-11680"/>
    <s v="Brian Thompson"/>
    <x v="0"/>
    <s v="United States"/>
    <s v="Clinton"/>
    <x v="39"/>
    <n v="20735"/>
    <x v="3"/>
    <s v="OFF-ST-10003722"/>
    <x v="1"/>
    <x v="4"/>
    <s v="Project Tote Personal File"/>
    <n v="98.21"/>
    <n v="7"/>
    <n v="0"/>
    <n v="28.480899999999984"/>
  </r>
  <r>
    <n v="3687"/>
    <x v="1820"/>
    <x v="0"/>
    <x v="180"/>
    <n v="41628"/>
    <s v="Standard Class"/>
    <s v="JC-15340"/>
    <s v="Jasper Cacioppo"/>
    <x v="0"/>
    <s v="United States"/>
    <s v="Riverside"/>
    <x v="1"/>
    <n v="92503"/>
    <x v="1"/>
    <s v="OFF-AR-10004757"/>
    <x v="1"/>
    <x v="6"/>
    <s v="Crayola Colored Pencils"/>
    <n v="9.84"/>
    <n v="3"/>
    <n v="0"/>
    <n v="3.2471999999999994"/>
  </r>
  <r>
    <n v="3688"/>
    <x v="1821"/>
    <x v="0"/>
    <x v="244"/>
    <n v="41419"/>
    <s v="Standard Class"/>
    <s v="DB-13210"/>
    <s v="Dean Braden"/>
    <x v="0"/>
    <s v="United States"/>
    <s v="Port Saint Lucie"/>
    <x v="2"/>
    <n v="34952"/>
    <x v="0"/>
    <s v="OFF-BI-10004140"/>
    <x v="1"/>
    <x v="8"/>
    <s v="Avery Non-Stick Binders"/>
    <n v="2.6940000000000004"/>
    <n v="2"/>
    <n v="0.7"/>
    <n v="-2.2450000000000001"/>
  </r>
  <r>
    <n v="3689"/>
    <x v="1822"/>
    <x v="3"/>
    <x v="455"/>
    <n v="41796"/>
    <s v="Second Class"/>
    <s v="DO-13435"/>
    <s v="Denny Ordway"/>
    <x v="0"/>
    <s v="United States"/>
    <s v="Mesa"/>
    <x v="16"/>
    <n v="85204"/>
    <x v="1"/>
    <s v="OFF-PA-10002479"/>
    <x v="1"/>
    <x v="10"/>
    <s v="Xerox 4200 Series MultiUse Premium Copy Paper (20Lb. and 84 Bright)"/>
    <n v="25.344000000000001"/>
    <n v="6"/>
    <n v="0.2"/>
    <n v="7.92"/>
  </r>
  <r>
    <n v="3690"/>
    <x v="1822"/>
    <x v="3"/>
    <x v="455"/>
    <n v="41796"/>
    <s v="Second Class"/>
    <s v="DO-13435"/>
    <s v="Denny Ordway"/>
    <x v="0"/>
    <s v="United States"/>
    <s v="Mesa"/>
    <x v="16"/>
    <n v="85204"/>
    <x v="1"/>
    <s v="OFF-EN-10001141"/>
    <x v="1"/>
    <x v="12"/>
    <s v="Manila Recycled Extra-Heavyweight Clasp Envelopes, 6&quot; x 9&quot;"/>
    <n v="43.92"/>
    <n v="5"/>
    <n v="0.2"/>
    <n v="15.921000000000003"/>
  </r>
  <r>
    <n v="3691"/>
    <x v="1823"/>
    <x v="1"/>
    <x v="628"/>
    <n v="41215"/>
    <s v="Second Class"/>
    <s v="FA-14230"/>
    <s v="Frank Atkinson"/>
    <x v="1"/>
    <s v="United States"/>
    <s v="Denver"/>
    <x v="22"/>
    <n v="80219"/>
    <x v="1"/>
    <s v="TEC-MA-10000597"/>
    <x v="2"/>
    <x v="15"/>
    <s v="Lexmark S315 Color Inkjet Printer"/>
    <n v="59.994000000000007"/>
    <n v="2"/>
    <n v="0.7"/>
    <n v="-45.995400000000004"/>
  </r>
  <r>
    <n v="3692"/>
    <x v="1823"/>
    <x v="1"/>
    <x v="628"/>
    <n v="41215"/>
    <s v="Second Class"/>
    <s v="FA-14230"/>
    <s v="Frank Atkinson"/>
    <x v="1"/>
    <s v="United States"/>
    <s v="Denver"/>
    <x v="22"/>
    <n v="80219"/>
    <x v="1"/>
    <s v="TEC-CO-10001571"/>
    <x v="2"/>
    <x v="16"/>
    <s v="Sharp 1540cs Digital Laser Copier"/>
    <n v="439.99200000000002"/>
    <n v="1"/>
    <n v="0.2"/>
    <n v="164.99700000000001"/>
  </r>
  <r>
    <n v="3693"/>
    <x v="1823"/>
    <x v="1"/>
    <x v="628"/>
    <n v="41215"/>
    <s v="Second Class"/>
    <s v="FA-14230"/>
    <s v="Frank Atkinson"/>
    <x v="1"/>
    <s v="United States"/>
    <s v="Denver"/>
    <x v="22"/>
    <n v="80219"/>
    <x v="1"/>
    <s v="TEC-PH-10004531"/>
    <x v="2"/>
    <x v="7"/>
    <s v="OtterBox Commuter Series Case - iPhone 5 &amp; 5s"/>
    <n v="87.96"/>
    <n v="5"/>
    <n v="0.2"/>
    <n v="30.785999999999998"/>
  </r>
  <r>
    <n v="3694"/>
    <x v="1823"/>
    <x v="1"/>
    <x v="628"/>
    <n v="41215"/>
    <s v="Second Class"/>
    <s v="FA-14230"/>
    <s v="Frank Atkinson"/>
    <x v="1"/>
    <s v="United States"/>
    <s v="Denver"/>
    <x v="22"/>
    <n v="80219"/>
    <x v="1"/>
    <s v="FUR-FU-10003026"/>
    <x v="0"/>
    <x v="5"/>
    <s v="Eldon Regeneration Recycled Desk Accessories, Black"/>
    <n v="15.488"/>
    <n v="4"/>
    <n v="0.2"/>
    <n v="3.6783999999999999"/>
  </r>
  <r>
    <n v="3695"/>
    <x v="1824"/>
    <x v="0"/>
    <x v="680"/>
    <n v="41568"/>
    <s v="Standard Class"/>
    <s v="QJ-19255"/>
    <s v="Quincy Jones"/>
    <x v="1"/>
    <s v="United States"/>
    <s v="Springfield"/>
    <x v="17"/>
    <n v="22153"/>
    <x v="0"/>
    <s v="OFF-BI-10002082"/>
    <x v="1"/>
    <x v="8"/>
    <s v="GBC Twin Loop Wire Binding Elements"/>
    <n v="232.96"/>
    <n v="7"/>
    <n v="0"/>
    <n v="116.48"/>
  </r>
  <r>
    <n v="3696"/>
    <x v="1824"/>
    <x v="0"/>
    <x v="680"/>
    <n v="41568"/>
    <s v="Standard Class"/>
    <s v="QJ-19255"/>
    <s v="Quincy Jones"/>
    <x v="1"/>
    <s v="United States"/>
    <s v="Springfield"/>
    <x v="17"/>
    <n v="22153"/>
    <x v="0"/>
    <s v="OFF-EN-10002312"/>
    <x v="1"/>
    <x v="12"/>
    <s v="#10 Self-Seal White Envelopes"/>
    <n v="66.539999999999992"/>
    <n v="6"/>
    <n v="0"/>
    <n v="32.604599999999998"/>
  </r>
  <r>
    <n v="3697"/>
    <x v="1824"/>
    <x v="0"/>
    <x v="680"/>
    <n v="41568"/>
    <s v="Standard Class"/>
    <s v="QJ-19255"/>
    <s v="Quincy Jones"/>
    <x v="1"/>
    <s v="United States"/>
    <s v="Springfield"/>
    <x v="17"/>
    <n v="22153"/>
    <x v="0"/>
    <s v="OFF-AP-10000696"/>
    <x v="1"/>
    <x v="9"/>
    <s v="Holmes Odor Grabber"/>
    <n v="43.26"/>
    <n v="3"/>
    <n v="0"/>
    <n v="14.275799999999998"/>
  </r>
  <r>
    <n v="3698"/>
    <x v="1825"/>
    <x v="1"/>
    <x v="902"/>
    <n v="41234"/>
    <s v="Second Class"/>
    <s v="TC-21475"/>
    <s v="Tony Chapman"/>
    <x v="2"/>
    <s v="United States"/>
    <s v="Seattle"/>
    <x v="4"/>
    <n v="98115"/>
    <x v="1"/>
    <s v="FUR-FU-10000305"/>
    <x v="0"/>
    <x v="5"/>
    <s v="Tenex V2T-RE Standard Weight Series Chair Mat, 45&quot; x 53&quot;, Lip 25&quot; x 12&quot;"/>
    <n v="141.96"/>
    <n v="2"/>
    <n v="0"/>
    <n v="22.7136"/>
  </r>
  <r>
    <n v="3699"/>
    <x v="1826"/>
    <x v="2"/>
    <x v="103"/>
    <n v="40803"/>
    <s v="Standard Class"/>
    <s v="ON-18715"/>
    <s v="Odella Nelson"/>
    <x v="1"/>
    <s v="United States"/>
    <s v="Tempe"/>
    <x v="16"/>
    <n v="85281"/>
    <x v="1"/>
    <s v="OFF-ST-10001034"/>
    <x v="1"/>
    <x v="4"/>
    <s v="Eldon File Chest Portable File"/>
    <n v="79.400000000000006"/>
    <n v="5"/>
    <n v="0.2"/>
    <n v="5.9550000000000054"/>
  </r>
  <r>
    <n v="3700"/>
    <x v="1827"/>
    <x v="3"/>
    <x v="38"/>
    <n v="41962"/>
    <s v="Second Class"/>
    <s v="AD-10180"/>
    <s v="Alan Dominguez"/>
    <x v="2"/>
    <s v="United States"/>
    <s v="Yonkers"/>
    <x v="15"/>
    <n v="10701"/>
    <x v="3"/>
    <s v="TEC-AC-10004114"/>
    <x v="2"/>
    <x v="11"/>
    <s v="KeyTronic 6101 Series - Keyboard - Black"/>
    <n v="163.96"/>
    <n v="4"/>
    <n v="0"/>
    <n v="70.502800000000008"/>
  </r>
  <r>
    <n v="3701"/>
    <x v="1828"/>
    <x v="3"/>
    <x v="165"/>
    <n v="42003"/>
    <s v="Standard Class"/>
    <s v="AC-10615"/>
    <s v="Ann Chong"/>
    <x v="1"/>
    <s v="United States"/>
    <s v="Rochester"/>
    <x v="15"/>
    <n v="14609"/>
    <x v="3"/>
    <s v="FUR-FU-10001602"/>
    <x v="0"/>
    <x v="5"/>
    <s v="Eldon Delta Triangular Chair Mat, 52&quot; x 58&quot;, Clear"/>
    <n v="37.93"/>
    <n v="1"/>
    <n v="0"/>
    <n v="6.8273999999999972"/>
  </r>
  <r>
    <n v="3702"/>
    <x v="1829"/>
    <x v="0"/>
    <x v="850"/>
    <n v="41287"/>
    <s v="Second Class"/>
    <s v="MF-17665"/>
    <s v="Maureen Fritzler"/>
    <x v="1"/>
    <s v="United States"/>
    <s v="Toledo"/>
    <x v="24"/>
    <n v="43615"/>
    <x v="3"/>
    <s v="FUR-FU-10002445"/>
    <x v="0"/>
    <x v="5"/>
    <s v="DAX Two-Tone Rosewood/Black Document Frame, Desktop, 5 x 7"/>
    <n v="15.168000000000001"/>
    <n v="2"/>
    <n v="0.2"/>
    <n v="3.7920000000000011"/>
  </r>
  <r>
    <n v="3703"/>
    <x v="1830"/>
    <x v="1"/>
    <x v="385"/>
    <n v="41079"/>
    <s v="Standard Class"/>
    <s v="DH-13075"/>
    <s v="Dave Hallsten"/>
    <x v="1"/>
    <s v="United States"/>
    <s v="Decatur"/>
    <x v="19"/>
    <n v="35601"/>
    <x v="0"/>
    <s v="OFF-AR-10004269"/>
    <x v="1"/>
    <x v="6"/>
    <s v="Newell 31"/>
    <n v="24.78"/>
    <n v="6"/>
    <n v="0"/>
    <n v="6.9384000000000006"/>
  </r>
  <r>
    <n v="3704"/>
    <x v="1830"/>
    <x v="1"/>
    <x v="385"/>
    <n v="41079"/>
    <s v="Standard Class"/>
    <s v="DH-13075"/>
    <s v="Dave Hallsten"/>
    <x v="1"/>
    <s v="United States"/>
    <s v="Decatur"/>
    <x v="19"/>
    <n v="35601"/>
    <x v="0"/>
    <s v="OFF-BI-10001249"/>
    <x v="1"/>
    <x v="8"/>
    <s v="Avery Heavy-Duty EZD View Binder with Locking Rings"/>
    <n v="19.14"/>
    <n v="3"/>
    <n v="0"/>
    <n v="8.8043999999999993"/>
  </r>
  <r>
    <n v="3705"/>
    <x v="1830"/>
    <x v="1"/>
    <x v="385"/>
    <n v="41079"/>
    <s v="Standard Class"/>
    <s v="DH-13075"/>
    <s v="Dave Hallsten"/>
    <x v="1"/>
    <s v="United States"/>
    <s v="Decatur"/>
    <x v="19"/>
    <n v="35601"/>
    <x v="0"/>
    <s v="TEC-CO-10004202"/>
    <x v="2"/>
    <x v="16"/>
    <s v="Brother DCP1000 Digital 3 in 1 Multifunction Machine"/>
    <n v="899.97"/>
    <n v="3"/>
    <n v="0"/>
    <n v="314.98950000000002"/>
  </r>
  <r>
    <n v="3706"/>
    <x v="1830"/>
    <x v="1"/>
    <x v="385"/>
    <n v="41079"/>
    <s v="Standard Class"/>
    <s v="DH-13075"/>
    <s v="Dave Hallsten"/>
    <x v="1"/>
    <s v="United States"/>
    <s v="Decatur"/>
    <x v="19"/>
    <n v="35601"/>
    <x v="0"/>
    <s v="OFF-PA-10003363"/>
    <x v="1"/>
    <x v="10"/>
    <s v="Xerox 204"/>
    <n v="32.400000000000006"/>
    <n v="5"/>
    <n v="0"/>
    <n v="15.552000000000001"/>
  </r>
  <r>
    <n v="3707"/>
    <x v="1831"/>
    <x v="3"/>
    <x v="257"/>
    <n v="41721"/>
    <s v="Standard Class"/>
    <s v="EN-13780"/>
    <s v="Edward Nazzal"/>
    <x v="0"/>
    <s v="United States"/>
    <s v="Dallas"/>
    <x v="5"/>
    <n v="75220"/>
    <x v="2"/>
    <s v="OFF-AR-10001915"/>
    <x v="1"/>
    <x v="6"/>
    <s v="Peel-Off China Markers"/>
    <n v="23.832000000000001"/>
    <n v="3"/>
    <n v="0.2"/>
    <n v="6.5538000000000007"/>
  </r>
  <r>
    <n v="3708"/>
    <x v="1832"/>
    <x v="2"/>
    <x v="533"/>
    <n v="40874"/>
    <s v="Standard Class"/>
    <s v="SS-20140"/>
    <s v="Saphhira Shifley"/>
    <x v="1"/>
    <s v="United States"/>
    <s v="Mesquite"/>
    <x v="5"/>
    <n v="75150"/>
    <x v="2"/>
    <s v="FUR-FU-10001940"/>
    <x v="0"/>
    <x v="5"/>
    <s v="Staples"/>
    <n v="6.3680000000000003"/>
    <n v="2"/>
    <n v="0.6"/>
    <n v="-2.5471999999999984"/>
  </r>
  <r>
    <n v="3709"/>
    <x v="1832"/>
    <x v="2"/>
    <x v="533"/>
    <n v="40874"/>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n v="40874"/>
    <s v="Standard Class"/>
    <s v="SS-20140"/>
    <s v="Saphhira Shifley"/>
    <x v="1"/>
    <s v="United States"/>
    <s v="Mesquite"/>
    <x v="5"/>
    <n v="75150"/>
    <x v="2"/>
    <s v="TEC-AC-10003709"/>
    <x v="2"/>
    <x v="11"/>
    <s v="Maxell 4.7GB DVD-R 5/Pack"/>
    <n v="5.5440000000000005"/>
    <n v="7"/>
    <n v="0.2"/>
    <n v="1.6632000000000007"/>
  </r>
  <r>
    <n v="3711"/>
    <x v="1833"/>
    <x v="3"/>
    <x v="453"/>
    <n v="41930"/>
    <s v="First Class"/>
    <s v="RS-19765"/>
    <s v="Roland Schwarz"/>
    <x v="1"/>
    <s v="United States"/>
    <s v="Los Angeles"/>
    <x v="1"/>
    <n v="90045"/>
    <x v="1"/>
    <s v="FUR-TA-10001705"/>
    <x v="0"/>
    <x v="3"/>
    <s v="Bush Advantage Collection Round Conference Table"/>
    <n v="510.24"/>
    <n v="3"/>
    <n v="0.2"/>
    <n v="6.3779999999999575"/>
  </r>
  <r>
    <n v="3712"/>
    <x v="1833"/>
    <x v="3"/>
    <x v="453"/>
    <n v="41930"/>
    <s v="First Class"/>
    <s v="RS-19765"/>
    <s v="Roland Schwarz"/>
    <x v="1"/>
    <s v="United States"/>
    <s v="Los Angeles"/>
    <x v="1"/>
    <n v="90045"/>
    <x v="1"/>
    <s v="OFF-PA-10000675"/>
    <x v="1"/>
    <x v="10"/>
    <s v="Xerox 1919"/>
    <n v="204.95000000000002"/>
    <n v="5"/>
    <n v="0"/>
    <n v="100.4255"/>
  </r>
  <r>
    <n v="3713"/>
    <x v="1834"/>
    <x v="3"/>
    <x v="81"/>
    <n v="41754"/>
    <s v="First Class"/>
    <s v="JW-15955"/>
    <s v="Joni Wasserman"/>
    <x v="0"/>
    <s v="United States"/>
    <s v="Seattle"/>
    <x v="4"/>
    <n v="98103"/>
    <x v="1"/>
    <s v="TEC-AC-10000521"/>
    <x v="2"/>
    <x v="11"/>
    <s v="Verbatim Slim CD and DVD Storage Cases, 50/Pack"/>
    <n v="11.54"/>
    <n v="1"/>
    <n v="0"/>
    <n v="3.4619999999999997"/>
  </r>
  <r>
    <n v="3714"/>
    <x v="1834"/>
    <x v="3"/>
    <x v="81"/>
    <n v="41754"/>
    <s v="First Class"/>
    <s v="JW-15955"/>
    <s v="Joni Wasserman"/>
    <x v="0"/>
    <s v="United States"/>
    <s v="Seattle"/>
    <x v="4"/>
    <n v="98103"/>
    <x v="1"/>
    <s v="FUR-FU-10004622"/>
    <x v="0"/>
    <x v="5"/>
    <s v="Eldon Advantage Foldable Chair Mats for Low Pile Carpets"/>
    <n v="162.60000000000002"/>
    <n v="3"/>
    <n v="0"/>
    <n v="34.145999999999994"/>
  </r>
  <r>
    <n v="3715"/>
    <x v="1835"/>
    <x v="2"/>
    <x v="589"/>
    <n v="40887"/>
    <s v="Second Class"/>
    <s v="JK-15625"/>
    <s v="Jim Karlsson"/>
    <x v="0"/>
    <s v="United States"/>
    <s v="Olympia"/>
    <x v="4"/>
    <n v="98502"/>
    <x v="1"/>
    <s v="OFF-PA-10001954"/>
    <x v="1"/>
    <x v="10"/>
    <s v="Xerox 1964"/>
    <n v="45.68"/>
    <n v="2"/>
    <n v="0"/>
    <n v="21.012799999999999"/>
  </r>
  <r>
    <n v="3716"/>
    <x v="1835"/>
    <x v="2"/>
    <x v="589"/>
    <n v="40887"/>
    <s v="Second Class"/>
    <s v="JK-15625"/>
    <s v="Jim Karlsson"/>
    <x v="0"/>
    <s v="United States"/>
    <s v="Olympia"/>
    <x v="4"/>
    <n v="98502"/>
    <x v="1"/>
    <s v="FUR-CH-10002602"/>
    <x v="0"/>
    <x v="1"/>
    <s v="DMI Arturo Collection Mission-style Design Wood Chair"/>
    <n v="603.91999999999996"/>
    <n v="5"/>
    <n v="0.2"/>
    <n v="45.294000000000011"/>
  </r>
  <r>
    <n v="3717"/>
    <x v="1836"/>
    <x v="3"/>
    <x v="148"/>
    <n v="41793"/>
    <s v="Standard Class"/>
    <s v="JO-15550"/>
    <s v="Jesus Ocampo"/>
    <x v="2"/>
    <s v="United States"/>
    <s v="Omaha"/>
    <x v="8"/>
    <n v="68104"/>
    <x v="2"/>
    <s v="OFF-FA-10004395"/>
    <x v="1"/>
    <x v="13"/>
    <s v="Plymouth Boxed Rubber Bands by Plymouth"/>
    <n v="23.55"/>
    <n v="5"/>
    <n v="0"/>
    <n v="1.1775000000000002"/>
  </r>
  <r>
    <n v="3718"/>
    <x v="1837"/>
    <x v="0"/>
    <x v="251"/>
    <n v="41541"/>
    <s v="Standard Class"/>
    <s v="TP-21130"/>
    <s v="Theone Pippenger"/>
    <x v="0"/>
    <s v="United States"/>
    <s v="Columbus"/>
    <x v="32"/>
    <n v="31907"/>
    <x v="0"/>
    <s v="OFF-SU-10003002"/>
    <x v="1"/>
    <x v="14"/>
    <s v="Letter Slitter"/>
    <n v="5.04"/>
    <n v="2"/>
    <n v="0"/>
    <n v="0.15120000000000022"/>
  </r>
  <r>
    <n v="3719"/>
    <x v="1837"/>
    <x v="0"/>
    <x v="251"/>
    <n v="41541"/>
    <s v="Standard Class"/>
    <s v="TP-21130"/>
    <s v="Theone Pippenger"/>
    <x v="0"/>
    <s v="United States"/>
    <s v="Columbus"/>
    <x v="32"/>
    <n v="31907"/>
    <x v="0"/>
    <s v="TEC-AC-10002926"/>
    <x v="2"/>
    <x v="11"/>
    <s v="Logitech Wireless Marathon Mouse M705"/>
    <n v="249.95000000000002"/>
    <n v="5"/>
    <n v="0"/>
    <n v="107.47850000000001"/>
  </r>
  <r>
    <n v="3720"/>
    <x v="1838"/>
    <x v="0"/>
    <x v="42"/>
    <n v="41541"/>
    <s v="Standard Class"/>
    <s v="BS-11590"/>
    <s v="Brendan Sweed"/>
    <x v="1"/>
    <s v="United States"/>
    <s v="Columbus"/>
    <x v="14"/>
    <n v="47201"/>
    <x v="2"/>
    <s v="OFF-AR-10002656"/>
    <x v="1"/>
    <x v="6"/>
    <s v="Sanford Liquid Accent Highlighters"/>
    <n v="33.4"/>
    <n v="5"/>
    <n v="0"/>
    <n v="12.357999999999997"/>
  </r>
  <r>
    <n v="3721"/>
    <x v="1839"/>
    <x v="0"/>
    <x v="887"/>
    <n v="41633"/>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n v="41633"/>
    <s v="Standard Class"/>
    <s v="AB-10255"/>
    <s v="Alejandro Ballentine"/>
    <x v="2"/>
    <s v="United States"/>
    <s v="Jackson"/>
    <x v="35"/>
    <n v="39212"/>
    <x v="0"/>
    <s v="OFF-BI-10003910"/>
    <x v="1"/>
    <x v="8"/>
    <s v="DXL Angle-View Binders with Locking Rings by Samsill"/>
    <n v="15.42"/>
    <n v="2"/>
    <n v="0"/>
    <n v="6.9390000000000001"/>
  </r>
  <r>
    <n v="3723"/>
    <x v="1840"/>
    <x v="3"/>
    <x v="903"/>
    <n v="41970"/>
    <s v="Standard Class"/>
    <s v="FO-14305"/>
    <s v="Frank Olsen"/>
    <x v="0"/>
    <s v="United States"/>
    <s v="Houston"/>
    <x v="5"/>
    <n v="77070"/>
    <x v="2"/>
    <s v="OFF-AR-10000122"/>
    <x v="1"/>
    <x v="6"/>
    <s v="Newell 314"/>
    <n v="35.712000000000003"/>
    <n v="8"/>
    <n v="0.2"/>
    <n v="2.2319999999999958"/>
  </r>
  <r>
    <n v="3724"/>
    <x v="1841"/>
    <x v="2"/>
    <x v="125"/>
    <n v="40912"/>
    <s v="Standard Class"/>
    <s v="MF-17665"/>
    <s v="Maureen Fritzler"/>
    <x v="1"/>
    <s v="United States"/>
    <s v="Phoenix"/>
    <x v="16"/>
    <n v="85023"/>
    <x v="1"/>
    <s v="OFF-BI-10004600"/>
    <x v="1"/>
    <x v="8"/>
    <s v="Ibico Ibimaster 300 Manual Binding System"/>
    <n v="551.98500000000013"/>
    <n v="5"/>
    <n v="0.7"/>
    <n v="-459.98750000000018"/>
  </r>
  <r>
    <n v="3725"/>
    <x v="1842"/>
    <x v="3"/>
    <x v="355"/>
    <n v="41735"/>
    <s v="First Class"/>
    <s v="SA-20830"/>
    <s v="Sue Ann Reed"/>
    <x v="0"/>
    <s v="United States"/>
    <s v="Chicago"/>
    <x v="10"/>
    <n v="60653"/>
    <x v="2"/>
    <s v="OFF-AR-10003045"/>
    <x v="1"/>
    <x v="6"/>
    <s v="Prang Colored Pencils"/>
    <n v="7.0559999999999992"/>
    <n v="3"/>
    <n v="0.2"/>
    <n v="2.2050000000000001"/>
  </r>
  <r>
    <n v="3726"/>
    <x v="1843"/>
    <x v="0"/>
    <x v="482"/>
    <n v="41642"/>
    <s v="Standard Class"/>
    <s v="SH-19975"/>
    <s v="Sally Hughsby"/>
    <x v="1"/>
    <s v="United States"/>
    <s v="Denver"/>
    <x v="22"/>
    <n v="80219"/>
    <x v="1"/>
    <s v="OFF-AP-10000252"/>
    <x v="1"/>
    <x v="9"/>
    <s v="Harmony HEPA Quiet Air Purifiers"/>
    <n v="18.72"/>
    <n v="2"/>
    <n v="0.2"/>
    <n v="3.51"/>
  </r>
  <r>
    <n v="3727"/>
    <x v="1844"/>
    <x v="0"/>
    <x v="410"/>
    <n v="41437"/>
    <s v="Standard Class"/>
    <s v="JL-15235"/>
    <s v="Janet Lee"/>
    <x v="0"/>
    <s v="United States"/>
    <s v="Newark"/>
    <x v="13"/>
    <n v="19711"/>
    <x v="3"/>
    <s v="OFF-ST-10001496"/>
    <x v="1"/>
    <x v="4"/>
    <s v="Standard Rollaway File with Lock"/>
    <n v="360.38"/>
    <n v="2"/>
    <n v="0"/>
    <n v="93.698800000000006"/>
  </r>
  <r>
    <n v="3728"/>
    <x v="1844"/>
    <x v="0"/>
    <x v="410"/>
    <n v="41437"/>
    <s v="Standard Class"/>
    <s v="JL-15235"/>
    <s v="Janet Lee"/>
    <x v="0"/>
    <s v="United States"/>
    <s v="Newark"/>
    <x v="13"/>
    <n v="19711"/>
    <x v="3"/>
    <s v="OFF-AR-10000122"/>
    <x v="1"/>
    <x v="6"/>
    <s v="Newell 314"/>
    <n v="11.16"/>
    <n v="2"/>
    <n v="0"/>
    <n v="2.7899999999999991"/>
  </r>
  <r>
    <n v="3729"/>
    <x v="1844"/>
    <x v="0"/>
    <x v="410"/>
    <n v="41437"/>
    <s v="Standard Class"/>
    <s v="JL-15235"/>
    <s v="Janet Lee"/>
    <x v="0"/>
    <s v="United States"/>
    <s v="Newark"/>
    <x v="13"/>
    <n v="19711"/>
    <x v="3"/>
    <s v="OFF-LA-10000407"/>
    <x v="1"/>
    <x v="2"/>
    <s v="Avery White Multi-Purpose Labels"/>
    <n v="14.940000000000001"/>
    <n v="3"/>
    <n v="0"/>
    <n v="6.8723999999999998"/>
  </r>
  <r>
    <n v="3730"/>
    <x v="1845"/>
    <x v="1"/>
    <x v="227"/>
    <n v="41175"/>
    <s v="Standard Class"/>
    <s v="KH-16630"/>
    <s v="Ken Heidel"/>
    <x v="1"/>
    <s v="United States"/>
    <s v="Clinton"/>
    <x v="39"/>
    <n v="20735"/>
    <x v="3"/>
    <s v="OFF-ST-10004950"/>
    <x v="1"/>
    <x v="4"/>
    <s v="Acco Perma 3000 Stacking Storage Drawers"/>
    <n v="41.96"/>
    <n v="2"/>
    <n v="0"/>
    <n v="7.9724000000000004"/>
  </r>
  <r>
    <n v="3731"/>
    <x v="1845"/>
    <x v="1"/>
    <x v="227"/>
    <n v="41175"/>
    <s v="Standard Class"/>
    <s v="KH-16630"/>
    <s v="Ken Heidel"/>
    <x v="1"/>
    <s v="United States"/>
    <s v="Clinton"/>
    <x v="39"/>
    <n v="20735"/>
    <x v="3"/>
    <s v="OFF-ST-10004123"/>
    <x v="1"/>
    <x v="4"/>
    <s v="Safco Industrial Wire Shelving System"/>
    <n v="636.86"/>
    <n v="7"/>
    <n v="0"/>
    <n v="0"/>
  </r>
  <r>
    <n v="3732"/>
    <x v="1845"/>
    <x v="1"/>
    <x v="227"/>
    <n v="41175"/>
    <s v="Standard Class"/>
    <s v="KH-16630"/>
    <s v="Ken Heidel"/>
    <x v="1"/>
    <s v="United States"/>
    <s v="Clinton"/>
    <x v="39"/>
    <n v="20735"/>
    <x v="3"/>
    <s v="TEC-PH-10000730"/>
    <x v="2"/>
    <x v="7"/>
    <s v="Samsung Galaxy S4 Active"/>
    <n v="499.99"/>
    <n v="1"/>
    <n v="0"/>
    <n v="129.99740000000003"/>
  </r>
  <r>
    <n v="3733"/>
    <x v="1845"/>
    <x v="1"/>
    <x v="227"/>
    <n v="41175"/>
    <s v="Standard Class"/>
    <s v="KH-16630"/>
    <s v="Ken Heidel"/>
    <x v="1"/>
    <s v="United States"/>
    <s v="Clinton"/>
    <x v="39"/>
    <n v="20735"/>
    <x v="3"/>
    <s v="TEC-PH-10000895"/>
    <x v="2"/>
    <x v="7"/>
    <s v="Polycom VVX 310 VoIP phone"/>
    <n v="1259.93"/>
    <n v="7"/>
    <n v="0"/>
    <n v="327.58180000000004"/>
  </r>
  <r>
    <n v="3734"/>
    <x v="1845"/>
    <x v="1"/>
    <x v="227"/>
    <n v="41175"/>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n v="41710"/>
    <s v="Second Class"/>
    <s v="RM-19750"/>
    <s v="Roland Murray"/>
    <x v="0"/>
    <s v="United States"/>
    <s v="New York City"/>
    <x v="15"/>
    <n v="10011"/>
    <x v="3"/>
    <s v="OFF-PA-10002254"/>
    <x v="1"/>
    <x v="10"/>
    <s v="Xerox 1883"/>
    <n v="26.38"/>
    <n v="1"/>
    <n v="0"/>
    <n v="12.134799999999998"/>
  </r>
  <r>
    <n v="3736"/>
    <x v="1846"/>
    <x v="3"/>
    <x v="904"/>
    <n v="41710"/>
    <s v="Second Class"/>
    <s v="RM-19750"/>
    <s v="Roland Murray"/>
    <x v="0"/>
    <s v="United States"/>
    <s v="New York City"/>
    <x v="15"/>
    <n v="10011"/>
    <x v="3"/>
    <s v="FUR-FU-10002554"/>
    <x v="0"/>
    <x v="5"/>
    <s v="Westinghouse Floor Lamp with Metal Mesh Shade, Black"/>
    <n v="71.97"/>
    <n v="3"/>
    <n v="0"/>
    <n v="16.553099999999993"/>
  </r>
  <r>
    <n v="3737"/>
    <x v="1847"/>
    <x v="0"/>
    <x v="716"/>
    <n v="41351"/>
    <s v="Same Day"/>
    <s v="VM-21835"/>
    <s v="Vivian Mathis"/>
    <x v="0"/>
    <s v="United States"/>
    <s v="Newark"/>
    <x v="13"/>
    <n v="19711"/>
    <x v="3"/>
    <s v="TEC-PH-10000673"/>
    <x v="2"/>
    <x v="7"/>
    <s v="Plantronics Voyager Pro HD - Bluetooth Headset"/>
    <n v="129.97999999999999"/>
    <n v="2"/>
    <n v="0"/>
    <n v="62.3904"/>
  </r>
  <r>
    <n v="3738"/>
    <x v="1847"/>
    <x v="0"/>
    <x v="716"/>
    <n v="41351"/>
    <s v="Same Day"/>
    <s v="VM-21835"/>
    <s v="Vivian Mathis"/>
    <x v="0"/>
    <s v="United States"/>
    <s v="Newark"/>
    <x v="13"/>
    <n v="19711"/>
    <x v="3"/>
    <s v="OFF-BI-10000962"/>
    <x v="1"/>
    <x v="8"/>
    <s v="Acco Flexible ACCOHIDE Square Ring Data Binder, Dark Blue, 11 1/2&quot; X 14&quot; 7/8&quot;"/>
    <n v="32.54"/>
    <n v="2"/>
    <n v="0"/>
    <n v="15.944599999999998"/>
  </r>
  <r>
    <n v="3739"/>
    <x v="1848"/>
    <x v="0"/>
    <x v="10"/>
    <n v="41622"/>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n v="41622"/>
    <s v="Standard Class"/>
    <s v="LH-17155"/>
    <s v="Logan Haushalter"/>
    <x v="0"/>
    <s v="United States"/>
    <s v="Jackson"/>
    <x v="12"/>
    <n v="49201"/>
    <x v="2"/>
    <s v="TEC-AC-10001109"/>
    <x v="2"/>
    <x v="11"/>
    <s v="Logitech Trackman Marble Mouse"/>
    <n v="59.98"/>
    <n v="2"/>
    <n v="0"/>
    <n v="25.191600000000001"/>
  </r>
  <r>
    <n v="3741"/>
    <x v="1848"/>
    <x v="0"/>
    <x v="10"/>
    <n v="41622"/>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n v="41295"/>
    <s v="Standard Class"/>
    <s v="WB-21850"/>
    <s v="William Brown"/>
    <x v="0"/>
    <s v="United States"/>
    <s v="New York City"/>
    <x v="15"/>
    <n v="10011"/>
    <x v="3"/>
    <s v="OFF-EN-10001137"/>
    <x v="1"/>
    <x v="12"/>
    <s v="#10 Gummed Flap White Envelopes, 100/Box"/>
    <n v="16.52"/>
    <n v="4"/>
    <n v="0"/>
    <n v="7.5991999999999997"/>
  </r>
  <r>
    <n v="3743"/>
    <x v="1849"/>
    <x v="0"/>
    <x v="804"/>
    <n v="41295"/>
    <s v="Standard Class"/>
    <s v="WB-21850"/>
    <s v="William Brown"/>
    <x v="0"/>
    <s v="United States"/>
    <s v="New York City"/>
    <x v="15"/>
    <n v="10011"/>
    <x v="3"/>
    <s v="OFF-PA-10004285"/>
    <x v="1"/>
    <x v="10"/>
    <s v="Xerox 1959"/>
    <n v="60.12"/>
    <n v="9"/>
    <n v="0"/>
    <n v="28.857599999999998"/>
  </r>
  <r>
    <n v="3744"/>
    <x v="1849"/>
    <x v="0"/>
    <x v="804"/>
    <n v="41295"/>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n v="40840"/>
    <s v="Same Day"/>
    <s v="AP-10915"/>
    <s v="Arthur Prichep"/>
    <x v="0"/>
    <s v="United States"/>
    <s v="Rock Hill"/>
    <x v="20"/>
    <n v="29730"/>
    <x v="0"/>
    <s v="OFF-FA-10002763"/>
    <x v="1"/>
    <x v="13"/>
    <s v="Advantus Map Pennant Flags and Round Head Tacks"/>
    <n v="11.850000000000001"/>
    <n v="3"/>
    <n v="0"/>
    <n v="3.7919999999999994"/>
  </r>
  <r>
    <n v="3746"/>
    <x v="1851"/>
    <x v="0"/>
    <x v="713"/>
    <n v="41546"/>
    <s v="Second Class"/>
    <s v="RA-19915"/>
    <s v="Russell Applegate"/>
    <x v="0"/>
    <s v="United States"/>
    <s v="Columbus"/>
    <x v="32"/>
    <n v="31907"/>
    <x v="0"/>
    <s v="OFF-ST-10003058"/>
    <x v="1"/>
    <x v="4"/>
    <s v="Eldon Mobile Mega Data Cart  Mega Stackable  Add-On Trays"/>
    <n v="118.25"/>
    <n v="5"/>
    <n v="0"/>
    <n v="34.292499999999997"/>
  </r>
  <r>
    <n v="3747"/>
    <x v="1851"/>
    <x v="0"/>
    <x v="713"/>
    <n v="41546"/>
    <s v="Second Class"/>
    <s v="RA-19915"/>
    <s v="Russell Applegate"/>
    <x v="0"/>
    <s v="United States"/>
    <s v="Columbus"/>
    <x v="32"/>
    <n v="31907"/>
    <x v="0"/>
    <s v="FUR-CH-10002084"/>
    <x v="0"/>
    <x v="1"/>
    <s v="Hon Mobius Operator's Chair"/>
    <n v="368.96999999999997"/>
    <n v="3"/>
    <n v="0"/>
    <n v="81.173400000000001"/>
  </r>
  <r>
    <n v="3748"/>
    <x v="1852"/>
    <x v="3"/>
    <x v="151"/>
    <n v="41881"/>
    <s v="Second Class"/>
    <s v="DR-12880"/>
    <s v="Dan Reichenbach"/>
    <x v="1"/>
    <s v="United States"/>
    <s v="Inglewood"/>
    <x v="1"/>
    <n v="90301"/>
    <x v="1"/>
    <s v="FUR-FU-10002937"/>
    <x v="0"/>
    <x v="5"/>
    <s v="GE 48&quot; Fluorescent Tube, Cool White Energy Saver, 34 Watts, 30/Box"/>
    <n v="198.46"/>
    <n v="2"/>
    <n v="0"/>
    <n v="99.23"/>
  </r>
  <r>
    <n v="3749"/>
    <x v="1852"/>
    <x v="3"/>
    <x v="151"/>
    <n v="41881"/>
    <s v="Second Class"/>
    <s v="DR-12880"/>
    <s v="Dan Reichenbach"/>
    <x v="1"/>
    <s v="United States"/>
    <s v="Inglewood"/>
    <x v="1"/>
    <n v="90301"/>
    <x v="1"/>
    <s v="OFF-AP-10001242"/>
    <x v="1"/>
    <x v="9"/>
    <s v="APC 7 Outlet Network SurgeArrest Surge Protector"/>
    <n v="321.92"/>
    <n v="4"/>
    <n v="0"/>
    <n v="96.575999999999993"/>
  </r>
  <r>
    <n v="3750"/>
    <x v="1852"/>
    <x v="3"/>
    <x v="151"/>
    <n v="41881"/>
    <s v="Second Class"/>
    <s v="DR-12880"/>
    <s v="Dan Reichenbach"/>
    <x v="1"/>
    <s v="United States"/>
    <s v="Inglewood"/>
    <x v="1"/>
    <n v="90301"/>
    <x v="1"/>
    <s v="TEC-CO-10001571"/>
    <x v="2"/>
    <x v="16"/>
    <s v="Sharp 1540cs Digital Laser Copier"/>
    <n v="879.98400000000004"/>
    <n v="2"/>
    <n v="0.2"/>
    <n v="329.99400000000003"/>
  </r>
  <r>
    <n v="3751"/>
    <x v="1852"/>
    <x v="3"/>
    <x v="151"/>
    <n v="41881"/>
    <s v="Second Class"/>
    <s v="DR-12880"/>
    <s v="Dan Reichenbach"/>
    <x v="1"/>
    <s v="United States"/>
    <s v="Inglewood"/>
    <x v="1"/>
    <n v="90301"/>
    <x v="1"/>
    <s v="OFF-SU-10002503"/>
    <x v="1"/>
    <x v="14"/>
    <s v="Acme Preferred Stainless Steel Scissors"/>
    <n v="28.4"/>
    <n v="5"/>
    <n v="0"/>
    <n v="8.2359999999999989"/>
  </r>
  <r>
    <n v="3752"/>
    <x v="1852"/>
    <x v="3"/>
    <x v="151"/>
    <n v="41881"/>
    <s v="Second Class"/>
    <s v="DR-12880"/>
    <s v="Dan Reichenbach"/>
    <x v="1"/>
    <s v="United States"/>
    <s v="Inglewood"/>
    <x v="1"/>
    <n v="90301"/>
    <x v="1"/>
    <s v="FUR-CH-10004886"/>
    <x v="0"/>
    <x v="1"/>
    <s v="Bevis Steel Folding Chairs"/>
    <n v="230.28000000000003"/>
    <n v="3"/>
    <n v="0.2"/>
    <n v="23.027999999999992"/>
  </r>
  <r>
    <n v="3753"/>
    <x v="1852"/>
    <x v="3"/>
    <x v="151"/>
    <n v="41881"/>
    <s v="Second Class"/>
    <s v="DR-12880"/>
    <s v="Dan Reichenbach"/>
    <x v="1"/>
    <s v="United States"/>
    <s v="Inglewood"/>
    <x v="1"/>
    <n v="90301"/>
    <x v="1"/>
    <s v="OFF-PA-10001289"/>
    <x v="1"/>
    <x v="10"/>
    <s v="White Computer Printout Paper by Universal"/>
    <n v="116.28"/>
    <n v="3"/>
    <n v="0"/>
    <n v="56.977199999999996"/>
  </r>
  <r>
    <n v="3754"/>
    <x v="1852"/>
    <x v="3"/>
    <x v="151"/>
    <n v="41881"/>
    <s v="Second Class"/>
    <s v="DR-12880"/>
    <s v="Dan Reichenbach"/>
    <x v="1"/>
    <s v="United States"/>
    <s v="Inglewood"/>
    <x v="1"/>
    <n v="90301"/>
    <x v="1"/>
    <s v="OFF-BI-10003650"/>
    <x v="1"/>
    <x v="8"/>
    <s v="GBC DocuBind 300 Electric Binding Machine"/>
    <n v="841.5680000000001"/>
    <n v="2"/>
    <n v="0.2"/>
    <n v="294.54879999999991"/>
  </r>
  <r>
    <n v="3755"/>
    <x v="1852"/>
    <x v="3"/>
    <x v="151"/>
    <n v="41881"/>
    <s v="Second Class"/>
    <s v="DR-12880"/>
    <s v="Dan Reichenbach"/>
    <x v="1"/>
    <s v="United States"/>
    <s v="Inglewood"/>
    <x v="1"/>
    <n v="90301"/>
    <x v="1"/>
    <s v="OFF-ST-10001370"/>
    <x v="1"/>
    <x v="4"/>
    <s v="Sensible Storage WireTech Storage Systems"/>
    <n v="354.90000000000003"/>
    <n v="5"/>
    <n v="0"/>
    <n v="17.744999999999962"/>
  </r>
  <r>
    <n v="3756"/>
    <x v="1853"/>
    <x v="0"/>
    <x v="840"/>
    <n v="41340"/>
    <s v="First Class"/>
    <s v="JG-15310"/>
    <s v="Jason Gross"/>
    <x v="1"/>
    <s v="United States"/>
    <s v="Odessa"/>
    <x v="5"/>
    <n v="79762"/>
    <x v="2"/>
    <s v="OFF-PA-10001892"/>
    <x v="1"/>
    <x v="10"/>
    <s v="Rediform Wirebound &quot;Phone Memo&quot; Message Book, 11 x 5-3/4"/>
    <n v="42.783999999999999"/>
    <n v="7"/>
    <n v="0.2"/>
    <n v="15.509199999999998"/>
  </r>
  <r>
    <n v="3757"/>
    <x v="1853"/>
    <x v="0"/>
    <x v="840"/>
    <n v="4134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n v="41338"/>
    <s v="Standard Class"/>
    <s v="LC-16870"/>
    <s v="Lena Cacioppo"/>
    <x v="0"/>
    <s v="United States"/>
    <s v="Newark"/>
    <x v="24"/>
    <n v="43055"/>
    <x v="3"/>
    <s v="OFF-AR-10001615"/>
    <x v="1"/>
    <x v="6"/>
    <s v="Newell 34"/>
    <n v="111.104"/>
    <n v="7"/>
    <n v="0.2"/>
    <n v="8.3328000000000024"/>
  </r>
  <r>
    <n v="3759"/>
    <x v="1855"/>
    <x v="1"/>
    <x v="227"/>
    <n v="41175"/>
    <s v="Standard Class"/>
    <s v="GB-14530"/>
    <s v="George Bell"/>
    <x v="1"/>
    <s v="United States"/>
    <s v="Los Angeles"/>
    <x v="1"/>
    <n v="90049"/>
    <x v="1"/>
    <s v="OFF-AR-10003602"/>
    <x v="1"/>
    <x v="6"/>
    <s v="Quartet Omega Colored Chalk, 12/Pack"/>
    <n v="11.68"/>
    <n v="2"/>
    <n v="0"/>
    <n v="5.4895999999999994"/>
  </r>
  <r>
    <n v="3760"/>
    <x v="1855"/>
    <x v="1"/>
    <x v="227"/>
    <n v="41175"/>
    <s v="Standard Class"/>
    <s v="GB-14530"/>
    <s v="George Bell"/>
    <x v="1"/>
    <s v="United States"/>
    <s v="Los Angeles"/>
    <x v="1"/>
    <n v="90049"/>
    <x v="1"/>
    <s v="OFF-SU-10004782"/>
    <x v="1"/>
    <x v="14"/>
    <s v="Elite 5&quot; Scissors"/>
    <n v="16.899999999999999"/>
    <n v="2"/>
    <n v="0"/>
    <n v="5.0699999999999985"/>
  </r>
  <r>
    <n v="3761"/>
    <x v="1855"/>
    <x v="1"/>
    <x v="227"/>
    <n v="41175"/>
    <s v="Standard Class"/>
    <s v="GB-14530"/>
    <s v="George Bell"/>
    <x v="1"/>
    <s v="United States"/>
    <s v="Los Angeles"/>
    <x v="1"/>
    <n v="90049"/>
    <x v="1"/>
    <s v="FUR-FU-10001591"/>
    <x v="0"/>
    <x v="5"/>
    <s v="Advantus Panel Wall Certificate Holder - 8.5x11"/>
    <n v="24.4"/>
    <n v="2"/>
    <n v="0"/>
    <n v="10.248000000000001"/>
  </r>
  <r>
    <n v="3762"/>
    <x v="1856"/>
    <x v="3"/>
    <x v="605"/>
    <n v="41777"/>
    <s v="Standard Class"/>
    <s v="CK-12205"/>
    <s v="Chloris Kastensmidt"/>
    <x v="0"/>
    <s v="United States"/>
    <s v="Everett"/>
    <x v="31"/>
    <n v="2149"/>
    <x v="3"/>
    <s v="OFF-PA-10000659"/>
    <x v="1"/>
    <x v="10"/>
    <s v="TOPS Carbonless Receipt Book, Four 2-3/4 x 7-1/4 Money Receipts per Page"/>
    <n v="87.6"/>
    <n v="5"/>
    <n v="0"/>
    <n v="42.047999999999995"/>
  </r>
  <r>
    <n v="3763"/>
    <x v="1857"/>
    <x v="0"/>
    <x v="572"/>
    <n v="41505"/>
    <s v="Second Class"/>
    <s v="TS-21160"/>
    <s v="Theresa Swint"/>
    <x v="1"/>
    <s v="United States"/>
    <s v="West Allis"/>
    <x v="6"/>
    <n v="53214"/>
    <x v="2"/>
    <s v="FUR-BO-10001337"/>
    <x v="0"/>
    <x v="0"/>
    <s v="O'Sullivan Living Dimensions 2-Shelf Bookcases"/>
    <n v="241.96"/>
    <n v="2"/>
    <n v="0"/>
    <n v="24.195999999999998"/>
  </r>
  <r>
    <n v="3764"/>
    <x v="1857"/>
    <x v="0"/>
    <x v="572"/>
    <n v="41505"/>
    <s v="Second Class"/>
    <s v="TS-21160"/>
    <s v="Theresa Swint"/>
    <x v="1"/>
    <s v="United States"/>
    <s v="West Allis"/>
    <x v="6"/>
    <n v="53214"/>
    <x v="2"/>
    <s v="OFF-BI-10003529"/>
    <x v="1"/>
    <x v="8"/>
    <s v="Avery Round Ring Poly Binders"/>
    <n v="8.52"/>
    <n v="3"/>
    <n v="0"/>
    <n v="4.1747999999999994"/>
  </r>
  <r>
    <n v="3765"/>
    <x v="1858"/>
    <x v="3"/>
    <x v="906"/>
    <n v="41701"/>
    <s v="Standard Class"/>
    <s v="MH-18025"/>
    <s v="Michelle Huthwaite"/>
    <x v="0"/>
    <s v="United States"/>
    <s v="Chicago"/>
    <x v="10"/>
    <n v="60623"/>
    <x v="2"/>
    <s v="OFF-BI-10002609"/>
    <x v="1"/>
    <x v="8"/>
    <s v="Avery Hidden Tab Dividers for Binding Systems"/>
    <n v="1.7879999999999996"/>
    <n v="3"/>
    <n v="0.8"/>
    <n v="-3.0396000000000001"/>
  </r>
  <r>
    <n v="3766"/>
    <x v="1859"/>
    <x v="0"/>
    <x v="844"/>
    <n v="41359"/>
    <s v="Standard Class"/>
    <s v="DM-12955"/>
    <s v="Dario Medina"/>
    <x v="1"/>
    <s v="United States"/>
    <s v="Houston"/>
    <x v="5"/>
    <n v="77036"/>
    <x v="2"/>
    <s v="FUR-TA-10004767"/>
    <x v="0"/>
    <x v="3"/>
    <s v="Safco Drafting Table"/>
    <n v="99.372"/>
    <n v="2"/>
    <n v="0.3"/>
    <n v="-1.4196000000000097"/>
  </r>
  <r>
    <n v="3767"/>
    <x v="1859"/>
    <x v="0"/>
    <x v="844"/>
    <n v="41359"/>
    <s v="Standard Class"/>
    <s v="DM-12955"/>
    <s v="Dario Medina"/>
    <x v="1"/>
    <s v="United States"/>
    <s v="Houston"/>
    <x v="5"/>
    <n v="77036"/>
    <x v="2"/>
    <s v="OFF-AR-10001868"/>
    <x v="1"/>
    <x v="6"/>
    <s v="Prang Dustless Chalk Sticks"/>
    <n v="1.3440000000000001"/>
    <n v="1"/>
    <n v="0.2"/>
    <n v="0.504"/>
  </r>
  <r>
    <n v="3768"/>
    <x v="1860"/>
    <x v="1"/>
    <x v="575"/>
    <n v="41253"/>
    <s v="Second Class"/>
    <s v="JJ-15760"/>
    <s v="Joel Jenkins"/>
    <x v="2"/>
    <s v="United States"/>
    <s v="Houston"/>
    <x v="5"/>
    <n v="77036"/>
    <x v="2"/>
    <s v="TEC-PH-10004896"/>
    <x v="2"/>
    <x v="7"/>
    <s v="Nokia Lumia 521 (T-Mobile)"/>
    <n v="119.96000000000001"/>
    <n v="5"/>
    <n v="0.2"/>
    <n v="11.996000000000002"/>
  </r>
  <r>
    <n v="3769"/>
    <x v="1861"/>
    <x v="2"/>
    <x v="757"/>
    <n v="40897"/>
    <s v="Second Class"/>
    <s v="KB-16585"/>
    <s v="Ken Black"/>
    <x v="1"/>
    <s v="United States"/>
    <s v="Hialeah"/>
    <x v="2"/>
    <n v="33012"/>
    <x v="0"/>
    <s v="FUR-CH-10000988"/>
    <x v="0"/>
    <x v="1"/>
    <s v="Hon Olson Stacker Stools"/>
    <n v="1013.8320000000001"/>
    <n v="9"/>
    <n v="0.2"/>
    <n v="101.38319999999999"/>
  </r>
  <r>
    <n v="3770"/>
    <x v="1861"/>
    <x v="2"/>
    <x v="757"/>
    <n v="40897"/>
    <s v="Second Class"/>
    <s v="KB-16585"/>
    <s v="Ken Black"/>
    <x v="1"/>
    <s v="United States"/>
    <s v="Hialeah"/>
    <x v="2"/>
    <n v="33012"/>
    <x v="0"/>
    <s v="OFF-FA-10000490"/>
    <x v="1"/>
    <x v="13"/>
    <s v="OIC Binder Clips, Mini, 1/4&quot; Capacity, Black"/>
    <n v="1.984"/>
    <n v="2"/>
    <n v="0.2"/>
    <n v="0.66959999999999997"/>
  </r>
  <r>
    <n v="3771"/>
    <x v="1862"/>
    <x v="0"/>
    <x v="907"/>
    <n v="41630"/>
    <s v="Standard Class"/>
    <s v="CM-12160"/>
    <s v="Charles McCrossin"/>
    <x v="0"/>
    <s v="United States"/>
    <s v="San Francisco"/>
    <x v="1"/>
    <n v="94122"/>
    <x v="1"/>
    <s v="FUR-TA-10004256"/>
    <x v="0"/>
    <x v="3"/>
    <s v="Bretford “Just In Time” Height-Adjustable Multi-Task Work Tables"/>
    <n v="2003.52"/>
    <n v="6"/>
    <n v="0.2"/>
    <n v="-325.57200000000023"/>
  </r>
  <r>
    <n v="3772"/>
    <x v="1863"/>
    <x v="0"/>
    <x v="536"/>
    <n v="41412"/>
    <s v="Standard Class"/>
    <s v="FM-14215"/>
    <s v="Filia McAdams"/>
    <x v="1"/>
    <s v="United States"/>
    <s v="Philadelphia"/>
    <x v="9"/>
    <n v="19140"/>
    <x v="3"/>
    <s v="OFF-ST-10004804"/>
    <x v="1"/>
    <x v="4"/>
    <s v="Belkin 19&quot; Vented Equipment Shelf, Black"/>
    <n v="82.367999999999995"/>
    <n v="2"/>
    <n v="0.2"/>
    <n v="-19.562399999999997"/>
  </r>
  <r>
    <n v="3773"/>
    <x v="1864"/>
    <x v="2"/>
    <x v="908"/>
    <n v="40766"/>
    <s v="Second Class"/>
    <s v="RF-19735"/>
    <s v="Roland Fjeld"/>
    <x v="0"/>
    <s v="United States"/>
    <s v="Columbia"/>
    <x v="20"/>
    <n v="29203"/>
    <x v="0"/>
    <s v="TEC-AC-10000023"/>
    <x v="2"/>
    <x v="11"/>
    <s v="Maxell 74 Minute CD-R Spindle, 50/Pack"/>
    <n v="62.91"/>
    <n v="3"/>
    <n v="0"/>
    <n v="22.647599999999997"/>
  </r>
  <r>
    <n v="3774"/>
    <x v="1865"/>
    <x v="2"/>
    <x v="909"/>
    <n v="40646"/>
    <s v="Second Class"/>
    <s v="JK-15370"/>
    <s v="Jay Kimmel"/>
    <x v="0"/>
    <s v="United States"/>
    <s v="Miami"/>
    <x v="2"/>
    <n v="33180"/>
    <x v="0"/>
    <s v="OFF-FA-10001332"/>
    <x v="1"/>
    <x v="13"/>
    <s v="Acco Banker's Clasps, 5 3/4&quot;-Long"/>
    <n v="6.911999999999999"/>
    <n v="3"/>
    <n v="0.2"/>
    <n v="2.3327999999999998"/>
  </r>
  <r>
    <n v="3775"/>
    <x v="1865"/>
    <x v="2"/>
    <x v="909"/>
    <n v="40646"/>
    <s v="Second Class"/>
    <s v="JK-15370"/>
    <s v="Jay Kimmel"/>
    <x v="0"/>
    <s v="United States"/>
    <s v="Miami"/>
    <x v="2"/>
    <n v="33180"/>
    <x v="0"/>
    <s v="TEC-AC-10002001"/>
    <x v="2"/>
    <x v="11"/>
    <s v="Logitech Wireless Gaming Headset G930"/>
    <n v="383.97600000000006"/>
    <n v="3"/>
    <n v="0.2"/>
    <n v="81.59490000000001"/>
  </r>
  <r>
    <n v="3776"/>
    <x v="1865"/>
    <x v="2"/>
    <x v="909"/>
    <n v="40646"/>
    <s v="Second Class"/>
    <s v="JK-15370"/>
    <s v="Jay Kimmel"/>
    <x v="0"/>
    <s v="United States"/>
    <s v="Miami"/>
    <x v="2"/>
    <n v="33180"/>
    <x v="0"/>
    <s v="OFF-PA-10000029"/>
    <x v="1"/>
    <x v="10"/>
    <s v="Xerox 224"/>
    <n v="10.368000000000002"/>
    <n v="2"/>
    <n v="0.2"/>
    <n v="3.6288"/>
  </r>
  <r>
    <n v="3777"/>
    <x v="1865"/>
    <x v="2"/>
    <x v="909"/>
    <n v="40646"/>
    <s v="Second Class"/>
    <s v="JK-15370"/>
    <s v="Jay Kimmel"/>
    <x v="0"/>
    <s v="United States"/>
    <s v="Miami"/>
    <x v="2"/>
    <n v="33180"/>
    <x v="0"/>
    <s v="TEC-AC-10001874"/>
    <x v="2"/>
    <x v="11"/>
    <s v="Logitech Wireless Anywhere Mouse MX for PC and Mac"/>
    <n v="335.94400000000002"/>
    <n v="7"/>
    <n v="0.2"/>
    <n v="41.992999999999995"/>
  </r>
  <r>
    <n v="3778"/>
    <x v="1866"/>
    <x v="1"/>
    <x v="910"/>
    <n v="41037"/>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n v="41976"/>
    <s v="Second Class"/>
    <s v="PN-18775"/>
    <s v="Parhena Norris"/>
    <x v="2"/>
    <s v="United States"/>
    <s v="Miami"/>
    <x v="2"/>
    <n v="33180"/>
    <x v="0"/>
    <s v="TEC-PH-10002564"/>
    <x v="2"/>
    <x v="7"/>
    <s v="OtterBox Defender Series Case - Samsung Galaxy S4"/>
    <n v="71.975999999999999"/>
    <n v="3"/>
    <n v="0.2"/>
    <n v="8.9969999999999892"/>
  </r>
  <r>
    <n v="3780"/>
    <x v="1868"/>
    <x v="3"/>
    <x v="911"/>
    <n v="41691"/>
    <s v="Standard Class"/>
    <s v="LF-17185"/>
    <s v="Luke Foster"/>
    <x v="0"/>
    <s v="United States"/>
    <s v="New York City"/>
    <x v="15"/>
    <n v="10035"/>
    <x v="3"/>
    <s v="OFF-PA-10003465"/>
    <x v="1"/>
    <x v="10"/>
    <s v="Xerox 1912"/>
    <n v="37.94"/>
    <n v="2"/>
    <n v="0"/>
    <n v="18.211199999999998"/>
  </r>
  <r>
    <n v="3781"/>
    <x v="1869"/>
    <x v="2"/>
    <x v="912"/>
    <n v="40867"/>
    <s v="Standard Class"/>
    <s v="RH-19510"/>
    <s v="Rick Huthwaite"/>
    <x v="2"/>
    <s v="United States"/>
    <s v="Manhattan"/>
    <x v="41"/>
    <n v="66502"/>
    <x v="2"/>
    <s v="TEC-PH-10000038"/>
    <x v="2"/>
    <x v="7"/>
    <s v="Jawbone MINI JAMBOX Wireless Bluetooth Speaker"/>
    <n v="273.95999999999998"/>
    <n v="2"/>
    <n v="0"/>
    <n v="10.958399999999983"/>
  </r>
  <r>
    <n v="3782"/>
    <x v="1870"/>
    <x v="1"/>
    <x v="584"/>
    <n v="41104"/>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n v="41960"/>
    <s v="Second Class"/>
    <s v="MN-17935"/>
    <s v="Michael Nguyen"/>
    <x v="0"/>
    <s v="United States"/>
    <s v="Memphis"/>
    <x v="18"/>
    <n v="38109"/>
    <x v="0"/>
    <s v="OFF-PA-10003424"/>
    <x v="1"/>
    <x v="10"/>
    <s v="&quot;While you Were Out&quot; Message Book, One Form per Page"/>
    <n v="8.9039999999999999"/>
    <n v="3"/>
    <n v="0.2"/>
    <n v="3.3389999999999995"/>
  </r>
  <r>
    <n v="3784"/>
    <x v="1871"/>
    <x v="3"/>
    <x v="38"/>
    <n v="41960"/>
    <s v="Second Class"/>
    <s v="MN-17935"/>
    <s v="Michael Nguyen"/>
    <x v="0"/>
    <s v="United States"/>
    <s v="Memphis"/>
    <x v="18"/>
    <n v="38109"/>
    <x v="0"/>
    <s v="OFF-ST-10003716"/>
    <x v="1"/>
    <x v="4"/>
    <s v="Tennsco Double-Tier Lockers"/>
    <n v="720.06400000000008"/>
    <n v="4"/>
    <n v="0.2"/>
    <n v="-63.005600000000015"/>
  </r>
  <r>
    <n v="3785"/>
    <x v="1872"/>
    <x v="3"/>
    <x v="689"/>
    <n v="41856"/>
    <s v="Standard Class"/>
    <s v="EH-14125"/>
    <s v="Eugene Hildebrand"/>
    <x v="2"/>
    <s v="United States"/>
    <s v="Fort Lauderdale"/>
    <x v="2"/>
    <n v="33311"/>
    <x v="0"/>
    <s v="TEC-AC-10003590"/>
    <x v="2"/>
    <x v="11"/>
    <s v="TRENDnet 56K USB 2.0 Phone, Internet and Fax Modem"/>
    <n v="41.424000000000007"/>
    <n v="2"/>
    <n v="0.2"/>
    <n v="8.2847999999999971"/>
  </r>
  <r>
    <n v="3786"/>
    <x v="1873"/>
    <x v="3"/>
    <x v="377"/>
    <n v="42004"/>
    <s v="Standard Class"/>
    <s v="TC-21535"/>
    <s v="Tracy Collins"/>
    <x v="2"/>
    <s v="United States"/>
    <s v="Columbus"/>
    <x v="24"/>
    <n v="43229"/>
    <x v="3"/>
    <s v="OFF-BI-10000494"/>
    <x v="1"/>
    <x v="8"/>
    <s v="Acco Economy Flexible Poly Round Ring Binder"/>
    <n v="3.1320000000000001"/>
    <n v="2"/>
    <n v="0.7"/>
    <n v="-2.6099999999999994"/>
  </r>
  <r>
    <n v="3787"/>
    <x v="1874"/>
    <x v="0"/>
    <x v="731"/>
    <n v="41583"/>
    <s v="Standard Class"/>
    <s v="JD-15895"/>
    <s v="Jonathan Doherty"/>
    <x v="1"/>
    <s v="United States"/>
    <s v="Los Angeles"/>
    <x v="1"/>
    <n v="90045"/>
    <x v="1"/>
    <s v="OFF-ST-10002615"/>
    <x v="1"/>
    <x v="4"/>
    <s v="Dual Level, Single-Width Filing Carts"/>
    <n v="1085.42"/>
    <n v="7"/>
    <n v="0"/>
    <n v="282.20920000000001"/>
  </r>
  <r>
    <n v="3788"/>
    <x v="1875"/>
    <x v="0"/>
    <x v="913"/>
    <n v="41527"/>
    <s v="Standard Class"/>
    <s v="IL-15100"/>
    <s v="Ivan Liston"/>
    <x v="0"/>
    <s v="United States"/>
    <s v="Houston"/>
    <x v="5"/>
    <n v="77041"/>
    <x v="2"/>
    <s v="OFF-AR-10002804"/>
    <x v="1"/>
    <x v="6"/>
    <s v="Faber Castell Col-Erase Pencils"/>
    <n v="3.9119999999999999"/>
    <n v="1"/>
    <n v="0.2"/>
    <n v="1.0269000000000001"/>
  </r>
  <r>
    <n v="3789"/>
    <x v="1875"/>
    <x v="0"/>
    <x v="913"/>
    <n v="41527"/>
    <s v="Standard Class"/>
    <s v="IL-15100"/>
    <s v="Ivan Liston"/>
    <x v="0"/>
    <s v="United States"/>
    <s v="Houston"/>
    <x v="5"/>
    <n v="77041"/>
    <x v="2"/>
    <s v="OFF-AR-10001044"/>
    <x v="1"/>
    <x v="6"/>
    <s v="BOSTON Ranger #55 Pencil Sharpener, Black"/>
    <n v="62.376000000000005"/>
    <n v="3"/>
    <n v="0.2"/>
    <n v="7.0172999999999952"/>
  </r>
  <r>
    <n v="3790"/>
    <x v="1876"/>
    <x v="0"/>
    <x v="764"/>
    <n v="41386"/>
    <s v="Standard Class"/>
    <s v="SW-20350"/>
    <s v="Sean Wendt"/>
    <x v="2"/>
    <s v="United States"/>
    <s v="Omaha"/>
    <x v="8"/>
    <n v="68104"/>
    <x v="2"/>
    <s v="OFF-FA-10000134"/>
    <x v="1"/>
    <x v="13"/>
    <s v="Advantus Push Pins, Aluminum Head"/>
    <n v="29.049999999999997"/>
    <n v="5"/>
    <n v="0"/>
    <n v="9.0054999999999996"/>
  </r>
  <r>
    <n v="3791"/>
    <x v="1877"/>
    <x v="2"/>
    <x v="260"/>
    <n v="40735"/>
    <s v="Standard Class"/>
    <s v="DP-13390"/>
    <s v="Dennis Pardue"/>
    <x v="2"/>
    <s v="United States"/>
    <s v="Los Angeles"/>
    <x v="1"/>
    <n v="90004"/>
    <x v="1"/>
    <s v="OFF-BI-10001670"/>
    <x v="1"/>
    <x v="8"/>
    <s v="Vinyl Sectional Post Binders"/>
    <n v="180.96000000000004"/>
    <n v="6"/>
    <n v="0.2"/>
    <n v="67.86"/>
  </r>
  <r>
    <n v="3792"/>
    <x v="1878"/>
    <x v="1"/>
    <x v="914"/>
    <n v="40967"/>
    <s v="First Class"/>
    <s v="BT-11395"/>
    <s v="Bill Tyler"/>
    <x v="1"/>
    <s v="United States"/>
    <s v="Altoona"/>
    <x v="9"/>
    <n v="16602"/>
    <x v="3"/>
    <s v="OFF-BI-10000343"/>
    <x v="1"/>
    <x v="8"/>
    <s v="Pressboard Covers with Storage Hooks, 9 1/2&quot; x 11&quot;, Light Blue"/>
    <n v="4.4190000000000005"/>
    <n v="3"/>
    <n v="0.7"/>
    <n v="-3.3879000000000001"/>
  </r>
  <r>
    <n v="3793"/>
    <x v="1878"/>
    <x v="1"/>
    <x v="914"/>
    <n v="40967"/>
    <s v="First Class"/>
    <s v="BT-11395"/>
    <s v="Bill Tyler"/>
    <x v="1"/>
    <s v="United States"/>
    <s v="Altoona"/>
    <x v="9"/>
    <n v="16602"/>
    <x v="3"/>
    <s v="OFF-AR-10002257"/>
    <x v="1"/>
    <x v="6"/>
    <s v="Eldon Spacemaker Box, Quick-Snap Lid, Clear"/>
    <n v="16.032"/>
    <n v="6"/>
    <n v="0.2"/>
    <n v="2.2043999999999979"/>
  </r>
  <r>
    <n v="3794"/>
    <x v="1879"/>
    <x v="1"/>
    <x v="154"/>
    <n v="41244"/>
    <s v="Standard Class"/>
    <s v="JE-15475"/>
    <s v="Jeremy Ellison"/>
    <x v="0"/>
    <s v="United States"/>
    <s v="New York City"/>
    <x v="15"/>
    <n v="10024"/>
    <x v="3"/>
    <s v="OFF-AR-10001915"/>
    <x v="1"/>
    <x v="6"/>
    <s v="Peel-Off China Markers"/>
    <n v="29.79"/>
    <n v="3"/>
    <n v="0"/>
    <n v="12.511800000000001"/>
  </r>
  <r>
    <n v="3795"/>
    <x v="1880"/>
    <x v="2"/>
    <x v="915"/>
    <n v="40577"/>
    <s v="Standard Class"/>
    <s v="EJ-13720"/>
    <s v="Ed Jacobs"/>
    <x v="0"/>
    <s v="United States"/>
    <s v="San Diego"/>
    <x v="1"/>
    <n v="92037"/>
    <x v="1"/>
    <s v="OFF-ST-10003692"/>
    <x v="1"/>
    <x v="4"/>
    <s v="Recycled Steel Personal File for Hanging File Folders"/>
    <n v="57.23"/>
    <n v="1"/>
    <n v="0"/>
    <n v="14.307499999999997"/>
  </r>
  <r>
    <n v="3796"/>
    <x v="1880"/>
    <x v="2"/>
    <x v="915"/>
    <n v="40577"/>
    <s v="Standard Class"/>
    <s v="EJ-13720"/>
    <s v="Ed Jacobs"/>
    <x v="0"/>
    <s v="United States"/>
    <s v="San Diego"/>
    <x v="1"/>
    <n v="92037"/>
    <x v="1"/>
    <s v="FUR-TA-10003469"/>
    <x v="0"/>
    <x v="3"/>
    <s v="Balt Split Level Computer Training Table"/>
    <n v="333"/>
    <n v="3"/>
    <n v="0.2"/>
    <n v="-16.649999999999991"/>
  </r>
  <r>
    <n v="3797"/>
    <x v="1880"/>
    <x v="2"/>
    <x v="915"/>
    <n v="40577"/>
    <s v="Standard Class"/>
    <s v="EJ-13720"/>
    <s v="Ed Jacobs"/>
    <x v="0"/>
    <s v="United States"/>
    <s v="San Diego"/>
    <x v="1"/>
    <n v="92037"/>
    <x v="1"/>
    <s v="OFF-AR-10003179"/>
    <x v="1"/>
    <x v="6"/>
    <s v="Dixon Ticonderoga Core-Lock Colored Pencils"/>
    <n v="36.44"/>
    <n v="4"/>
    <n v="0"/>
    <n v="12.025199999999998"/>
  </r>
  <r>
    <n v="3798"/>
    <x v="1881"/>
    <x v="3"/>
    <x v="397"/>
    <n v="41909"/>
    <s v="First Class"/>
    <s v="BE-11410"/>
    <s v="Bobby Elias"/>
    <x v="0"/>
    <s v="United States"/>
    <s v="Miami"/>
    <x v="2"/>
    <n v="33178"/>
    <x v="0"/>
    <s v="OFF-PA-10003395"/>
    <x v="1"/>
    <x v="10"/>
    <s v="Xerox 1941"/>
    <n v="251.64"/>
    <n v="3"/>
    <n v="0.2"/>
    <n v="88.073999999999984"/>
  </r>
  <r>
    <n v="3799"/>
    <x v="1882"/>
    <x v="3"/>
    <x v="259"/>
    <n v="41949"/>
    <s v="First Class"/>
    <s v="KL-16555"/>
    <s v="Kelly Lampkin"/>
    <x v="1"/>
    <s v="United States"/>
    <s v="Greensboro"/>
    <x v="3"/>
    <n v="27405"/>
    <x v="0"/>
    <s v="FUR-TA-10004575"/>
    <x v="0"/>
    <x v="3"/>
    <s v="Hon 5100 Series Wood Tables"/>
    <n v="523.76400000000001"/>
    <n v="3"/>
    <n v="0.4"/>
    <n v="-192.04680000000008"/>
  </r>
  <r>
    <n v="3800"/>
    <x v="1882"/>
    <x v="3"/>
    <x v="259"/>
    <n v="41949"/>
    <s v="First Class"/>
    <s v="KL-16555"/>
    <s v="Kelly Lampkin"/>
    <x v="1"/>
    <s v="United States"/>
    <s v="Greensboro"/>
    <x v="3"/>
    <n v="27405"/>
    <x v="0"/>
    <s v="TEC-PH-10002483"/>
    <x v="2"/>
    <x v="7"/>
    <s v="Motorola Moto X"/>
    <n v="1359.96"/>
    <n v="5"/>
    <n v="0.2"/>
    <n v="118.99650000000003"/>
  </r>
  <r>
    <n v="3801"/>
    <x v="1883"/>
    <x v="0"/>
    <x v="500"/>
    <n v="41568"/>
    <s v="Standard Class"/>
    <s v="NC-18415"/>
    <s v="Nathan Cano"/>
    <x v="0"/>
    <s v="United States"/>
    <s v="Jacksonville"/>
    <x v="3"/>
    <n v="28540"/>
    <x v="0"/>
    <s v="FUR-CH-10003606"/>
    <x v="0"/>
    <x v="1"/>
    <s v="SAFCO Folding Chair Trolley"/>
    <n v="102.59200000000001"/>
    <n v="1"/>
    <n v="0.2"/>
    <n v="10.2592"/>
  </r>
  <r>
    <n v="3802"/>
    <x v="1883"/>
    <x v="0"/>
    <x v="500"/>
    <n v="41568"/>
    <s v="Standard Class"/>
    <s v="NC-18415"/>
    <s v="Nathan Cano"/>
    <x v="0"/>
    <s v="United States"/>
    <s v="Jacksonville"/>
    <x v="3"/>
    <n v="28540"/>
    <x v="0"/>
    <s v="TEC-AC-10002473"/>
    <x v="2"/>
    <x v="11"/>
    <s v="Maxell 4.7GB DVD-R"/>
    <n v="22.704000000000001"/>
    <n v="1"/>
    <n v="0.2"/>
    <n v="5.9597999999999995"/>
  </r>
  <r>
    <n v="3803"/>
    <x v="1883"/>
    <x v="0"/>
    <x v="500"/>
    <n v="41568"/>
    <s v="Standard Class"/>
    <s v="NC-18415"/>
    <s v="Nathan Cano"/>
    <x v="0"/>
    <s v="United States"/>
    <s v="Jacksonville"/>
    <x v="3"/>
    <n v="28540"/>
    <x v="0"/>
    <s v="OFF-PA-10002319"/>
    <x v="1"/>
    <x v="10"/>
    <s v="Xerox 1944"/>
    <n v="93.024000000000001"/>
    <n v="3"/>
    <n v="0.2"/>
    <n v="33.721199999999996"/>
  </r>
  <r>
    <n v="3804"/>
    <x v="1883"/>
    <x v="0"/>
    <x v="500"/>
    <n v="41568"/>
    <s v="Standard Class"/>
    <s v="NC-18415"/>
    <s v="Nathan Cano"/>
    <x v="0"/>
    <s v="United States"/>
    <s v="Jacksonville"/>
    <x v="3"/>
    <n v="28540"/>
    <x v="0"/>
    <s v="OFF-SU-10000946"/>
    <x v="1"/>
    <x v="14"/>
    <s v="Staples"/>
    <n v="12.768000000000001"/>
    <n v="2"/>
    <n v="0.2"/>
    <n v="1.436399999999999"/>
  </r>
  <r>
    <n v="3805"/>
    <x v="1883"/>
    <x v="0"/>
    <x v="500"/>
    <n v="41568"/>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n v="41568"/>
    <s v="Standard Class"/>
    <s v="NC-18415"/>
    <s v="Nathan Cano"/>
    <x v="0"/>
    <s v="United States"/>
    <s v="Jacksonville"/>
    <x v="3"/>
    <n v="28540"/>
    <x v="0"/>
    <s v="OFF-PA-10002377"/>
    <x v="1"/>
    <x v="10"/>
    <s v="Xerox 1916"/>
    <n v="39.152000000000001"/>
    <n v="1"/>
    <n v="0.2"/>
    <n v="14.681999999999999"/>
  </r>
  <r>
    <n v="3807"/>
    <x v="1884"/>
    <x v="1"/>
    <x v="768"/>
    <n v="41232"/>
    <s v="Standard Class"/>
    <s v="AH-10690"/>
    <s v="Anna Häberlin"/>
    <x v="1"/>
    <s v="United States"/>
    <s v="Plantation"/>
    <x v="2"/>
    <n v="33317"/>
    <x v="0"/>
    <s v="OFF-AR-10001246"/>
    <x v="1"/>
    <x v="6"/>
    <s v="Newell 317"/>
    <n v="11.76"/>
    <n v="5"/>
    <n v="0.2"/>
    <n v="1.3229999999999991"/>
  </r>
  <r>
    <n v="3808"/>
    <x v="1884"/>
    <x v="1"/>
    <x v="768"/>
    <n v="41232"/>
    <s v="Standard Class"/>
    <s v="AH-10690"/>
    <s v="Anna Häberlin"/>
    <x v="1"/>
    <s v="United States"/>
    <s v="Plantation"/>
    <x v="2"/>
    <n v="33317"/>
    <x v="0"/>
    <s v="OFF-BI-10003291"/>
    <x v="1"/>
    <x v="8"/>
    <s v="Wilson Jones Leather-Like Binders with DublLock Round Rings"/>
    <n v="5.2380000000000013"/>
    <n v="2"/>
    <n v="0.7"/>
    <n v="-4.0158000000000005"/>
  </r>
  <r>
    <n v="3809"/>
    <x v="1884"/>
    <x v="1"/>
    <x v="768"/>
    <n v="41232"/>
    <s v="Standard Class"/>
    <s v="AH-10690"/>
    <s v="Anna Häberlin"/>
    <x v="1"/>
    <s v="United States"/>
    <s v="Plantation"/>
    <x v="2"/>
    <n v="33317"/>
    <x v="0"/>
    <s v="OFF-BI-10002799"/>
    <x v="1"/>
    <x v="8"/>
    <s v="SlimView Poly Binder, 3/8&quot;"/>
    <n v="4.6619999999999999"/>
    <n v="3"/>
    <n v="0.7"/>
    <n v="-3.7295999999999996"/>
  </r>
  <r>
    <n v="3810"/>
    <x v="1884"/>
    <x v="1"/>
    <x v="768"/>
    <n v="41232"/>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n v="41232"/>
    <s v="Standard Class"/>
    <s v="AH-10690"/>
    <s v="Anna Häberlin"/>
    <x v="1"/>
    <s v="United States"/>
    <s v="Plantation"/>
    <x v="2"/>
    <n v="33317"/>
    <x v="0"/>
    <s v="TEC-PH-10000441"/>
    <x v="2"/>
    <x v="7"/>
    <s v="VTech DS6151"/>
    <n v="100.792"/>
    <n v="1"/>
    <n v="0.2"/>
    <n v="10.079200000000007"/>
  </r>
  <r>
    <n v="3812"/>
    <x v="1884"/>
    <x v="1"/>
    <x v="768"/>
    <n v="41232"/>
    <s v="Standard Class"/>
    <s v="AH-10690"/>
    <s v="Anna Häberlin"/>
    <x v="1"/>
    <s v="United States"/>
    <s v="Plantation"/>
    <x v="2"/>
    <n v="33317"/>
    <x v="0"/>
    <s v="FUR-CH-10004477"/>
    <x v="0"/>
    <x v="1"/>
    <s v="Global Push Button Manager's Chair, Indigo"/>
    <n v="146.13600000000002"/>
    <n v="3"/>
    <n v="0.2"/>
    <n v="16.440299999999986"/>
  </r>
  <r>
    <n v="3813"/>
    <x v="1885"/>
    <x v="3"/>
    <x v="916"/>
    <n v="41704"/>
    <s v="Same Day"/>
    <s v="PK-19075"/>
    <s v="Pete Kriz"/>
    <x v="0"/>
    <s v="United States"/>
    <s v="Milwaukee"/>
    <x v="6"/>
    <n v="53209"/>
    <x v="2"/>
    <s v="OFF-LA-10003537"/>
    <x v="1"/>
    <x v="2"/>
    <s v="Avery 515"/>
    <n v="25.06"/>
    <n v="2"/>
    <n v="0"/>
    <n v="11.778199999999998"/>
  </r>
  <r>
    <n v="3814"/>
    <x v="1886"/>
    <x v="1"/>
    <x v="599"/>
    <n v="41222"/>
    <s v="Standard Class"/>
    <s v="NG-18430"/>
    <s v="Nathan Gelder"/>
    <x v="0"/>
    <s v="United States"/>
    <s v="Quincy"/>
    <x v="10"/>
    <n v="62301"/>
    <x v="2"/>
    <s v="OFF-LA-10004484"/>
    <x v="1"/>
    <x v="2"/>
    <s v="Avery 476"/>
    <n v="19.824000000000002"/>
    <n v="6"/>
    <n v="0.2"/>
    <n v="6.4427999999999992"/>
  </r>
  <r>
    <n v="3815"/>
    <x v="1887"/>
    <x v="0"/>
    <x v="630"/>
    <n v="41464"/>
    <s v="Same Day"/>
    <s v="ZD-21925"/>
    <s v="Zuschuss Donatelli"/>
    <x v="0"/>
    <s v="United States"/>
    <s v="Jacksonville"/>
    <x v="2"/>
    <n v="32216"/>
    <x v="0"/>
    <s v="TEC-PH-10002824"/>
    <x v="2"/>
    <x v="7"/>
    <s v="Jabra SPEAK 410 Multidevice Speakerphone"/>
    <n v="823.96000000000015"/>
    <n v="5"/>
    <n v="0.2"/>
    <n v="51.497499999999974"/>
  </r>
  <r>
    <n v="3816"/>
    <x v="1887"/>
    <x v="0"/>
    <x v="630"/>
    <n v="41464"/>
    <s v="Same Day"/>
    <s v="ZD-21925"/>
    <s v="Zuschuss Donatelli"/>
    <x v="0"/>
    <s v="United States"/>
    <s v="Jacksonville"/>
    <x v="2"/>
    <n v="32216"/>
    <x v="0"/>
    <s v="OFF-PA-10004965"/>
    <x v="1"/>
    <x v="10"/>
    <s v="Xerox 1921"/>
    <n v="15.984000000000002"/>
    <n v="2"/>
    <n v="0.2"/>
    <n v="4.9949999999999992"/>
  </r>
  <r>
    <n v="3817"/>
    <x v="1888"/>
    <x v="1"/>
    <x v="426"/>
    <n v="41171"/>
    <s v="Standard Class"/>
    <s v="NW-18400"/>
    <s v="Natalie Webber"/>
    <x v="0"/>
    <s v="United States"/>
    <s v="Mobile"/>
    <x v="19"/>
    <n v="36608"/>
    <x v="0"/>
    <s v="FUR-TA-10003569"/>
    <x v="0"/>
    <x v="3"/>
    <s v="Bretford CR8500 Series Meeting Room Furniture"/>
    <n v="801.96"/>
    <n v="2"/>
    <n v="0"/>
    <n v="200.49"/>
  </r>
  <r>
    <n v="3818"/>
    <x v="1888"/>
    <x v="1"/>
    <x v="426"/>
    <n v="41171"/>
    <s v="Standard Class"/>
    <s v="NW-18400"/>
    <s v="Natalie Webber"/>
    <x v="0"/>
    <s v="United States"/>
    <s v="Mobile"/>
    <x v="19"/>
    <n v="36608"/>
    <x v="0"/>
    <s v="TEC-PH-10003187"/>
    <x v="2"/>
    <x v="7"/>
    <s v="Anker Astro Mini 3000mAh Ultra-Compact Portable Charger"/>
    <n v="59.97"/>
    <n v="3"/>
    <n v="0"/>
    <n v="0"/>
  </r>
  <r>
    <n v="3819"/>
    <x v="1888"/>
    <x v="1"/>
    <x v="426"/>
    <n v="41171"/>
    <s v="Standard Class"/>
    <s v="NW-18400"/>
    <s v="Natalie Webber"/>
    <x v="0"/>
    <s v="United States"/>
    <s v="Mobile"/>
    <x v="19"/>
    <n v="36608"/>
    <x v="0"/>
    <s v="FUR-CH-10004853"/>
    <x v="0"/>
    <x v="1"/>
    <s v="Global Manager's Adjustable Task Chair, Storm"/>
    <n v="1056.8599999999999"/>
    <n v="7"/>
    <n v="0"/>
    <n v="306.48939999999988"/>
  </r>
  <r>
    <n v="3820"/>
    <x v="1889"/>
    <x v="3"/>
    <x v="449"/>
    <n v="41927"/>
    <s v="Standard Class"/>
    <s v="HG-14845"/>
    <s v="Harry Greene"/>
    <x v="0"/>
    <s v="United States"/>
    <s v="New York City"/>
    <x v="15"/>
    <n v="10024"/>
    <x v="3"/>
    <s v="OFF-BI-10001031"/>
    <x v="1"/>
    <x v="8"/>
    <s v="Pressboard Data Binders by Wilson Jones"/>
    <n v="12.816000000000001"/>
    <n v="3"/>
    <n v="0.2"/>
    <n v="4.3253999999999984"/>
  </r>
  <r>
    <n v="3821"/>
    <x v="1889"/>
    <x v="3"/>
    <x v="449"/>
    <n v="41927"/>
    <s v="Standard Class"/>
    <s v="HG-14845"/>
    <s v="Harry Greene"/>
    <x v="0"/>
    <s v="United States"/>
    <s v="New York City"/>
    <x v="15"/>
    <n v="10024"/>
    <x v="3"/>
    <s v="FUR-BO-10003034"/>
    <x v="0"/>
    <x v="0"/>
    <s v="O'Sullivan Elevations Bookcase, Cherry Finish"/>
    <n v="314.35199999999998"/>
    <n v="3"/>
    <n v="0.2"/>
    <n v="-15.71759999999999"/>
  </r>
  <r>
    <n v="3822"/>
    <x v="1889"/>
    <x v="3"/>
    <x v="449"/>
    <n v="41927"/>
    <s v="Standard Class"/>
    <s v="HG-14845"/>
    <s v="Harry Greene"/>
    <x v="0"/>
    <s v="United States"/>
    <s v="New York City"/>
    <x v="15"/>
    <n v="10024"/>
    <x v="3"/>
    <s v="OFF-PA-10000069"/>
    <x v="1"/>
    <x v="10"/>
    <s v="TOPS 4 x 6 Fluorescent Color Memo Sheets, 500 Sheets per Pack"/>
    <n v="18.98"/>
    <n v="2"/>
    <n v="0"/>
    <n v="8.9206000000000003"/>
  </r>
  <r>
    <n v="3823"/>
    <x v="1889"/>
    <x v="3"/>
    <x v="449"/>
    <n v="41927"/>
    <s v="Standard Class"/>
    <s v="HG-14845"/>
    <s v="Harry Greene"/>
    <x v="0"/>
    <s v="United States"/>
    <s v="New York City"/>
    <x v="15"/>
    <n v="10024"/>
    <x v="3"/>
    <s v="OFF-BI-10003655"/>
    <x v="1"/>
    <x v="8"/>
    <s v="Durable Pressboard Binders"/>
    <n v="18.240000000000002"/>
    <n v="6"/>
    <n v="0.2"/>
    <n v="6.1560000000000006"/>
  </r>
  <r>
    <n v="3824"/>
    <x v="1890"/>
    <x v="1"/>
    <x v="471"/>
    <n v="41170"/>
    <s v="Standard Class"/>
    <s v="CC-12685"/>
    <s v="Craig Carroll"/>
    <x v="0"/>
    <s v="United States"/>
    <s v="New York City"/>
    <x v="15"/>
    <n v="10011"/>
    <x v="3"/>
    <s v="OFF-ST-10000585"/>
    <x v="1"/>
    <x v="4"/>
    <s v="Economy Rollaway Files"/>
    <n v="991.19999999999993"/>
    <n v="6"/>
    <n v="0"/>
    <n v="257.71199999999999"/>
  </r>
  <r>
    <n v="3825"/>
    <x v="1890"/>
    <x v="1"/>
    <x v="471"/>
    <n v="41170"/>
    <s v="Standard Class"/>
    <s v="CC-12685"/>
    <s v="Craig Carroll"/>
    <x v="0"/>
    <s v="United States"/>
    <s v="New York City"/>
    <x v="15"/>
    <n v="10011"/>
    <x v="3"/>
    <s v="TEC-CO-10001571"/>
    <x v="2"/>
    <x v="16"/>
    <s v="Sharp 1540cs Digital Laser Copier"/>
    <n v="879.98400000000004"/>
    <n v="2"/>
    <n v="0.2"/>
    <n v="329.99400000000003"/>
  </r>
  <r>
    <n v="3826"/>
    <x v="1890"/>
    <x v="1"/>
    <x v="471"/>
    <n v="41170"/>
    <s v="Standard Class"/>
    <s v="CC-12685"/>
    <s v="Craig Carroll"/>
    <x v="0"/>
    <s v="United States"/>
    <s v="New York City"/>
    <x v="15"/>
    <n v="10011"/>
    <x v="3"/>
    <s v="OFF-BI-10002012"/>
    <x v="1"/>
    <x v="8"/>
    <s v="Wilson Jones Easy Flow II Sheet Lifters"/>
    <n v="12.96"/>
    <n v="9"/>
    <n v="0.2"/>
    <n v="4.5359999999999996"/>
  </r>
  <r>
    <n v="3827"/>
    <x v="1891"/>
    <x v="2"/>
    <x v="273"/>
    <n v="40828"/>
    <s v="Standard Class"/>
    <s v="JG-15805"/>
    <s v="John Grady"/>
    <x v="1"/>
    <s v="United States"/>
    <s v="Dallas"/>
    <x v="5"/>
    <n v="75217"/>
    <x v="2"/>
    <s v="OFF-ST-10001228"/>
    <x v="1"/>
    <x v="4"/>
    <s v="Fellowes Personal Hanging Folder Files, Navy"/>
    <n v="107.44"/>
    <n v="10"/>
    <n v="0.2"/>
    <n v="10.744000000000007"/>
  </r>
  <r>
    <n v="3828"/>
    <x v="1892"/>
    <x v="3"/>
    <x v="917"/>
    <n v="41771"/>
    <s v="Standard Class"/>
    <s v="RW-19540"/>
    <s v="Rick Wilson"/>
    <x v="1"/>
    <s v="United States"/>
    <s v="Detroit"/>
    <x v="12"/>
    <n v="48234"/>
    <x v="2"/>
    <s v="FUR-CH-10004086"/>
    <x v="0"/>
    <x v="1"/>
    <s v="Hon 4070 Series Pagoda Armless Upholstered Stacking Chairs"/>
    <n v="1458.65"/>
    <n v="5"/>
    <n v="0"/>
    <n v="423.00849999999997"/>
  </r>
  <r>
    <n v="3829"/>
    <x v="1892"/>
    <x v="3"/>
    <x v="917"/>
    <n v="41771"/>
    <s v="Standard Class"/>
    <s v="RW-19540"/>
    <s v="Rick Wilson"/>
    <x v="1"/>
    <s v="United States"/>
    <s v="Detroit"/>
    <x v="12"/>
    <n v="48234"/>
    <x v="2"/>
    <s v="FUR-CH-10002017"/>
    <x v="0"/>
    <x v="1"/>
    <s v="SAFCO Optional Arm Kit for Workspace Cribbage Stacking Chair"/>
    <n v="26.64"/>
    <n v="1"/>
    <n v="0"/>
    <n v="7.4591999999999992"/>
  </r>
  <r>
    <n v="3830"/>
    <x v="1892"/>
    <x v="3"/>
    <x v="917"/>
    <n v="41771"/>
    <s v="Standard Class"/>
    <s v="RW-19540"/>
    <s v="Rick Wilson"/>
    <x v="1"/>
    <s v="United States"/>
    <s v="Detroit"/>
    <x v="12"/>
    <n v="48234"/>
    <x v="2"/>
    <s v="FUR-CH-10000595"/>
    <x v="0"/>
    <x v="1"/>
    <s v="Safco Contoured Stacking Chairs"/>
    <n v="476.8"/>
    <n v="2"/>
    <n v="0"/>
    <n v="119.19999999999999"/>
  </r>
  <r>
    <n v="3831"/>
    <x v="1892"/>
    <x v="3"/>
    <x v="917"/>
    <n v="41771"/>
    <s v="Standard Class"/>
    <s v="RW-19540"/>
    <s v="Rick Wilson"/>
    <x v="1"/>
    <s v="United States"/>
    <s v="Detroit"/>
    <x v="12"/>
    <n v="48234"/>
    <x v="2"/>
    <s v="OFF-AP-10001563"/>
    <x v="1"/>
    <x v="9"/>
    <s v="Belkin Premiere Surge Master II 8-outlet surge protector"/>
    <n v="87.444000000000003"/>
    <n v="2"/>
    <n v="0.1"/>
    <n v="18.460399999999986"/>
  </r>
  <r>
    <n v="3832"/>
    <x v="1893"/>
    <x v="1"/>
    <x v="717"/>
    <n v="41232"/>
    <s v="Standard Class"/>
    <s v="LS-17230"/>
    <s v="Lycoris Saunders"/>
    <x v="0"/>
    <s v="United States"/>
    <s v="Dover"/>
    <x v="13"/>
    <n v="19901"/>
    <x v="3"/>
    <s v="FUR-FU-10004017"/>
    <x v="0"/>
    <x v="5"/>
    <s v="Executive Impressions 13&quot; Chairman Wall Clock"/>
    <n v="76.14"/>
    <n v="3"/>
    <n v="0"/>
    <n v="26.648999999999997"/>
  </r>
  <r>
    <n v="3833"/>
    <x v="1893"/>
    <x v="1"/>
    <x v="717"/>
    <n v="41232"/>
    <s v="Standard Class"/>
    <s v="LS-17230"/>
    <s v="Lycoris Saunders"/>
    <x v="0"/>
    <s v="United States"/>
    <s v="Dover"/>
    <x v="13"/>
    <n v="19901"/>
    <x v="3"/>
    <s v="OFF-BI-10002571"/>
    <x v="1"/>
    <x v="8"/>
    <s v="Avery Framed View Binder, EZD Ring (Locking), Navy, 1 1/2&quot;"/>
    <n v="19.96"/>
    <n v="2"/>
    <n v="0"/>
    <n v="9.3811999999999998"/>
  </r>
  <r>
    <n v="3834"/>
    <x v="1894"/>
    <x v="2"/>
    <x v="156"/>
    <n v="40871"/>
    <s v="Same Day"/>
    <s v="MY-18295"/>
    <s v="Muhammed Yedwab"/>
    <x v="1"/>
    <s v="United States"/>
    <s v="Columbus"/>
    <x v="24"/>
    <n v="43229"/>
    <x v="3"/>
    <s v="TEC-PH-10000560"/>
    <x v="2"/>
    <x v="7"/>
    <s v="Samsung Galaxy S III - 16GB - pebble blue (T-Mobile)"/>
    <n v="1049.97"/>
    <n v="5"/>
    <n v="0.4"/>
    <n v="-209.99399999999991"/>
  </r>
  <r>
    <n v="3835"/>
    <x v="1894"/>
    <x v="2"/>
    <x v="156"/>
    <n v="40871"/>
    <s v="Same Day"/>
    <s v="MY-18295"/>
    <s v="Muhammed Yedwab"/>
    <x v="1"/>
    <s v="United States"/>
    <s v="Columbus"/>
    <x v="24"/>
    <n v="43229"/>
    <x v="3"/>
    <s v="FUR-CH-10000847"/>
    <x v="0"/>
    <x v="1"/>
    <s v="Global Executive Mid-Back Manager's Chair"/>
    <n v="611.05799999999999"/>
    <n v="3"/>
    <n v="0.3"/>
    <n v="-34.917600000000022"/>
  </r>
  <r>
    <n v="3836"/>
    <x v="1895"/>
    <x v="2"/>
    <x v="918"/>
    <n v="40648"/>
    <s v="Standard Class"/>
    <s v="JM-15655"/>
    <s v="Jim Mitchum"/>
    <x v="1"/>
    <s v="United States"/>
    <s v="Glendale"/>
    <x v="16"/>
    <n v="85301"/>
    <x v="1"/>
    <s v="OFF-FA-10000611"/>
    <x v="1"/>
    <x v="13"/>
    <s v="Binder Clips by OIC"/>
    <n v="2.3679999999999999"/>
    <n v="2"/>
    <n v="0.2"/>
    <n v="0.82879999999999987"/>
  </r>
  <r>
    <n v="3837"/>
    <x v="1895"/>
    <x v="2"/>
    <x v="918"/>
    <n v="40648"/>
    <s v="Standard Class"/>
    <s v="JM-15655"/>
    <s v="Jim Mitchum"/>
    <x v="1"/>
    <s v="United States"/>
    <s v="Glendale"/>
    <x v="16"/>
    <n v="85301"/>
    <x v="1"/>
    <s v="OFF-PA-10004733"/>
    <x v="1"/>
    <x v="10"/>
    <s v="Things To Do Today Spiral Book"/>
    <n v="19.008000000000003"/>
    <n v="3"/>
    <n v="0.2"/>
    <n v="6.8903999999999979"/>
  </r>
  <r>
    <n v="3838"/>
    <x v="1896"/>
    <x v="2"/>
    <x v="711"/>
    <n v="40757"/>
    <s v="Standard Class"/>
    <s v="KM-16720"/>
    <s v="Kunst Miller"/>
    <x v="0"/>
    <s v="United States"/>
    <s v="North Las Vegas"/>
    <x v="33"/>
    <n v="89031"/>
    <x v="1"/>
    <s v="TEC-PH-10001363"/>
    <x v="2"/>
    <x v="7"/>
    <s v="Apple iPhone 5S"/>
    <n v="911.98400000000004"/>
    <n v="2"/>
    <n v="0.2"/>
    <n v="113.99799999999991"/>
  </r>
  <r>
    <n v="3839"/>
    <x v="1896"/>
    <x v="2"/>
    <x v="711"/>
    <n v="40757"/>
    <s v="Standard Class"/>
    <s v="KM-16720"/>
    <s v="Kunst Miller"/>
    <x v="0"/>
    <s v="United States"/>
    <s v="North Las Vegas"/>
    <x v="33"/>
    <n v="89031"/>
    <x v="1"/>
    <s v="FUR-CH-10003312"/>
    <x v="0"/>
    <x v="1"/>
    <s v="Hon 2090 “Pillow Soft” Series Mid Back Swivel/Tilt Chairs"/>
    <n v="674.35200000000009"/>
    <n v="3"/>
    <n v="0.2"/>
    <n v="-109.58220000000011"/>
  </r>
  <r>
    <n v="3840"/>
    <x v="1896"/>
    <x v="2"/>
    <x v="711"/>
    <n v="40757"/>
    <s v="Standard Class"/>
    <s v="KM-16720"/>
    <s v="Kunst Miller"/>
    <x v="0"/>
    <s v="United States"/>
    <s v="North Las Vegas"/>
    <x v="33"/>
    <n v="89031"/>
    <x v="1"/>
    <s v="FUR-FU-10004018"/>
    <x v="0"/>
    <x v="5"/>
    <s v="Tensor Computer Mounted Lamp"/>
    <n v="134.01"/>
    <n v="9"/>
    <n v="0"/>
    <n v="36.182700000000004"/>
  </r>
  <r>
    <n v="3841"/>
    <x v="1896"/>
    <x v="2"/>
    <x v="711"/>
    <n v="40757"/>
    <s v="Standard Class"/>
    <s v="KM-16720"/>
    <s v="Kunst Miller"/>
    <x v="0"/>
    <s v="United States"/>
    <s v="North Las Vegas"/>
    <x v="33"/>
    <n v="89031"/>
    <x v="1"/>
    <s v="TEC-AC-10004814"/>
    <x v="2"/>
    <x v="11"/>
    <s v="Logitech Illuminated Ultrathin Keyboard with Backlighting"/>
    <n v="170.97"/>
    <n v="3"/>
    <n v="0"/>
    <n v="70.097700000000003"/>
  </r>
  <r>
    <n v="3842"/>
    <x v="1897"/>
    <x v="2"/>
    <x v="785"/>
    <n v="40706"/>
    <s v="Standard Class"/>
    <s v="KE-16420"/>
    <s v="Katrina Edelman"/>
    <x v="1"/>
    <s v="United States"/>
    <s v="Bristol"/>
    <x v="18"/>
    <n v="37620"/>
    <x v="0"/>
    <s v="FUR-CH-10002647"/>
    <x v="0"/>
    <x v="1"/>
    <s v="Situations Contoured Folding Chairs, 4/Set"/>
    <n v="170.35200000000003"/>
    <n v="3"/>
    <n v="0.2"/>
    <n v="10.647000000000006"/>
  </r>
  <r>
    <n v="3843"/>
    <x v="1898"/>
    <x v="2"/>
    <x v="919"/>
    <n v="40847"/>
    <s v="First Class"/>
    <s v="TS-21370"/>
    <s v="Todd Sumrall"/>
    <x v="1"/>
    <s v="United States"/>
    <s v="Los Angeles"/>
    <x v="1"/>
    <n v="90049"/>
    <x v="1"/>
    <s v="OFF-BI-10004140"/>
    <x v="1"/>
    <x v="8"/>
    <s v="Avery Non-Stick Binders"/>
    <n v="7.1840000000000011"/>
    <n v="2"/>
    <n v="0.2"/>
    <n v="2.2449999999999992"/>
  </r>
  <r>
    <n v="3844"/>
    <x v="1898"/>
    <x v="2"/>
    <x v="919"/>
    <n v="40847"/>
    <s v="First Class"/>
    <s v="TS-21370"/>
    <s v="Todd Sumrall"/>
    <x v="1"/>
    <s v="United States"/>
    <s v="Los Angeles"/>
    <x v="1"/>
    <n v="90049"/>
    <x v="1"/>
    <s v="OFF-SU-10002301"/>
    <x v="1"/>
    <x v="14"/>
    <s v="Serrated Blade or Curved Handle Hand Letter Openers"/>
    <n v="6.28"/>
    <n v="2"/>
    <n v="0"/>
    <n v="6.2800000000000189E-2"/>
  </r>
  <r>
    <n v="3845"/>
    <x v="1898"/>
    <x v="2"/>
    <x v="919"/>
    <n v="40847"/>
    <s v="First Class"/>
    <s v="TS-21370"/>
    <s v="Todd Sumrall"/>
    <x v="1"/>
    <s v="United States"/>
    <s v="Los Angeles"/>
    <x v="1"/>
    <n v="90049"/>
    <x v="1"/>
    <s v="OFF-SU-10000646"/>
    <x v="1"/>
    <x v="14"/>
    <s v="Premier Automatic Letter Opener"/>
    <n v="480.74"/>
    <n v="2"/>
    <n v="0"/>
    <n v="14.422200000000032"/>
  </r>
  <r>
    <n v="3846"/>
    <x v="1898"/>
    <x v="2"/>
    <x v="919"/>
    <n v="40847"/>
    <s v="First Class"/>
    <s v="TS-21370"/>
    <s v="Todd Sumrall"/>
    <x v="1"/>
    <s v="United States"/>
    <s v="Los Angeles"/>
    <x v="1"/>
    <n v="90049"/>
    <x v="1"/>
    <s v="FUR-BO-10001337"/>
    <x v="0"/>
    <x v="0"/>
    <s v="O'Sullivan Living Dimensions 2-Shelf Bookcases"/>
    <n v="616.99800000000005"/>
    <n v="6"/>
    <n v="0.15"/>
    <n v="-36.293999999999997"/>
  </r>
  <r>
    <n v="3847"/>
    <x v="1898"/>
    <x v="2"/>
    <x v="919"/>
    <n v="40847"/>
    <s v="First Class"/>
    <s v="TS-21370"/>
    <s v="Todd Sumrall"/>
    <x v="1"/>
    <s v="United States"/>
    <s v="Los Angeles"/>
    <x v="1"/>
    <n v="90049"/>
    <x v="1"/>
    <s v="OFF-ST-10003442"/>
    <x v="1"/>
    <x v="4"/>
    <s v="Eldon Portable Mobile Manager"/>
    <n v="141.4"/>
    <n v="5"/>
    <n v="0"/>
    <n v="38.177999999999997"/>
  </r>
  <r>
    <n v="3848"/>
    <x v="1899"/>
    <x v="3"/>
    <x v="920"/>
    <n v="41971"/>
    <s v="Second Class"/>
    <s v="SZ-20035"/>
    <s v="Sam Zeldin"/>
    <x v="2"/>
    <s v="United States"/>
    <s v="Canton"/>
    <x v="12"/>
    <n v="48187"/>
    <x v="2"/>
    <s v="OFF-ST-10001097"/>
    <x v="1"/>
    <x v="4"/>
    <s v="Office Impressions Heavy Duty Welded Shelving &amp; Multimedia Storage Drawers"/>
    <n v="501.81000000000006"/>
    <n v="3"/>
    <n v="0"/>
    <n v="0"/>
  </r>
  <r>
    <n v="3849"/>
    <x v="1900"/>
    <x v="3"/>
    <x v="585"/>
    <n v="41906"/>
    <s v="First Class"/>
    <s v="JE-15745"/>
    <s v="Joel Eaton"/>
    <x v="0"/>
    <s v="United States"/>
    <s v="Fayetteville"/>
    <x v="36"/>
    <n v="72701"/>
    <x v="0"/>
    <s v="OFF-BI-10004318"/>
    <x v="1"/>
    <x v="8"/>
    <s v="Ibico EB-19 Dual Function Manual Binding System"/>
    <n v="691.96"/>
    <n v="4"/>
    <n v="0"/>
    <n v="318.30160000000001"/>
  </r>
  <r>
    <n v="3850"/>
    <x v="1900"/>
    <x v="3"/>
    <x v="585"/>
    <n v="41906"/>
    <s v="First Class"/>
    <s v="JE-15745"/>
    <s v="Joel Eaton"/>
    <x v="0"/>
    <s v="United States"/>
    <s v="Fayetteville"/>
    <x v="36"/>
    <n v="72701"/>
    <x v="0"/>
    <s v="TEC-AC-10004633"/>
    <x v="2"/>
    <x v="11"/>
    <s v="Verbatim 25 GB 6x Blu-ray Single Layer Recordable Disc, 3/Pack"/>
    <n v="34.950000000000003"/>
    <n v="5"/>
    <n v="0"/>
    <n v="15.378000000000004"/>
  </r>
  <r>
    <n v="3851"/>
    <x v="1901"/>
    <x v="1"/>
    <x v="784"/>
    <n v="41252"/>
    <s v="Standard Class"/>
    <s v="MS-17980"/>
    <s v="Michael Stewart"/>
    <x v="1"/>
    <s v="United States"/>
    <s v="Springfield"/>
    <x v="25"/>
    <n v="65807"/>
    <x v="2"/>
    <s v="OFF-PA-10001970"/>
    <x v="1"/>
    <x v="10"/>
    <s v="Xerox 1881"/>
    <n v="85.96"/>
    <n v="7"/>
    <n v="0"/>
    <n v="40.401199999999996"/>
  </r>
  <r>
    <n v="3852"/>
    <x v="1902"/>
    <x v="1"/>
    <x v="481"/>
    <n v="41173"/>
    <s v="Same Day"/>
    <s v="DH-13675"/>
    <s v="Duane Huffman"/>
    <x v="2"/>
    <s v="United States"/>
    <s v="Quincy"/>
    <x v="31"/>
    <n v="2169"/>
    <x v="3"/>
    <s v="FUR-FU-10004006"/>
    <x v="0"/>
    <x v="5"/>
    <s v="Deflect-o DuraMat Lighweight, Studded, Beveled Mat for Low Pile Carpeting"/>
    <n v="85.3"/>
    <n v="2"/>
    <n v="0"/>
    <n v="14.500999999999991"/>
  </r>
  <r>
    <n v="3853"/>
    <x v="1903"/>
    <x v="3"/>
    <x v="200"/>
    <n v="41973"/>
    <s v="First Class"/>
    <s v="GT-14755"/>
    <s v="Guy Thornton"/>
    <x v="0"/>
    <s v="United States"/>
    <s v="Rockford"/>
    <x v="10"/>
    <n v="61107"/>
    <x v="2"/>
    <s v="OFF-BI-10001524"/>
    <x v="1"/>
    <x v="8"/>
    <s v="GBC Premium Transparent Covers with Diagonal Lined Pattern"/>
    <n v="33.567999999999991"/>
    <n v="8"/>
    <n v="0.8"/>
    <n v="-53.708800000000025"/>
  </r>
  <r>
    <n v="3854"/>
    <x v="1904"/>
    <x v="3"/>
    <x v="921"/>
    <n v="41801"/>
    <s v="Standard Class"/>
    <s v="GH-14410"/>
    <s v="Gary Hansen"/>
    <x v="2"/>
    <s v="United States"/>
    <s v="San Francisco"/>
    <x v="1"/>
    <n v="94122"/>
    <x v="1"/>
    <s v="FUR-FU-10004164"/>
    <x v="0"/>
    <x v="5"/>
    <s v="Eldon 300 Class Desk Accessories, Black"/>
    <n v="4.95"/>
    <n v="1"/>
    <n v="0"/>
    <n v="2.1780000000000004"/>
  </r>
  <r>
    <n v="3855"/>
    <x v="1904"/>
    <x v="3"/>
    <x v="921"/>
    <n v="41801"/>
    <s v="Standard Class"/>
    <s v="GH-14410"/>
    <s v="Gary Hansen"/>
    <x v="2"/>
    <s v="United States"/>
    <s v="San Francisco"/>
    <x v="1"/>
    <n v="94122"/>
    <x v="1"/>
    <s v="OFF-ST-10002957"/>
    <x v="1"/>
    <x v="4"/>
    <s v="Sterilite Show Offs Storage Containers"/>
    <n v="26.400000000000002"/>
    <n v="5"/>
    <n v="0"/>
    <n v="0"/>
  </r>
  <r>
    <n v="3856"/>
    <x v="1905"/>
    <x v="3"/>
    <x v="436"/>
    <n v="41941"/>
    <s v="Second Class"/>
    <s v="DM-13015"/>
    <s v="Darrin Martin"/>
    <x v="0"/>
    <s v="United States"/>
    <s v="San Antonio"/>
    <x v="5"/>
    <n v="78207"/>
    <x v="2"/>
    <s v="OFF-BI-10004364"/>
    <x v="1"/>
    <x v="8"/>
    <s v="Storex Dura Pro Binders"/>
    <n v="3.5639999999999992"/>
    <n v="3"/>
    <n v="0.8"/>
    <n v="-6.2370000000000019"/>
  </r>
  <r>
    <n v="3857"/>
    <x v="1905"/>
    <x v="3"/>
    <x v="436"/>
    <n v="41941"/>
    <s v="Second Class"/>
    <s v="DM-13015"/>
    <s v="Darrin Martin"/>
    <x v="0"/>
    <s v="United States"/>
    <s v="San Antonio"/>
    <x v="5"/>
    <n v="78207"/>
    <x v="2"/>
    <s v="TEC-PH-10002824"/>
    <x v="2"/>
    <x v="7"/>
    <s v="Jabra SPEAK 410 Multidevice Speakerphone"/>
    <n v="823.96000000000015"/>
    <n v="5"/>
    <n v="0.2"/>
    <n v="51.497499999999974"/>
  </r>
  <r>
    <n v="3858"/>
    <x v="1905"/>
    <x v="3"/>
    <x v="436"/>
    <n v="41941"/>
    <s v="Second Class"/>
    <s v="DM-13015"/>
    <s v="Darrin Martin"/>
    <x v="0"/>
    <s v="United States"/>
    <s v="San Antonio"/>
    <x v="5"/>
    <n v="78207"/>
    <x v="2"/>
    <s v="OFF-AR-10000634"/>
    <x v="1"/>
    <x v="6"/>
    <s v="Newell 320"/>
    <n v="10.272000000000002"/>
    <n v="3"/>
    <n v="0.2"/>
    <n v="0.89880000000000004"/>
  </r>
  <r>
    <n v="3859"/>
    <x v="1906"/>
    <x v="2"/>
    <x v="414"/>
    <n v="40897"/>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n v="41693"/>
    <s v="Standard Class"/>
    <s v="JK-16120"/>
    <s v="Julie Kriz"/>
    <x v="2"/>
    <s v="United States"/>
    <s v="Chicago"/>
    <x v="10"/>
    <n v="60653"/>
    <x v="2"/>
    <s v="FUR-TA-10001932"/>
    <x v="0"/>
    <x v="3"/>
    <s v="Chromcraft 48&quot; x 96&quot; Racetrack Double Pedestal Table"/>
    <n v="480.96"/>
    <n v="3"/>
    <n v="0.5"/>
    <n v="-269.33760000000001"/>
  </r>
  <r>
    <n v="3861"/>
    <x v="1907"/>
    <x v="3"/>
    <x v="922"/>
    <n v="41693"/>
    <s v="Standard Class"/>
    <s v="JK-16120"/>
    <s v="Julie Kriz"/>
    <x v="2"/>
    <s v="United States"/>
    <s v="Chicago"/>
    <x v="10"/>
    <n v="60653"/>
    <x v="2"/>
    <s v="TEC-PH-10002789"/>
    <x v="2"/>
    <x v="7"/>
    <s v="LG Exalt"/>
    <n v="124.79200000000002"/>
    <n v="1"/>
    <n v="0.2"/>
    <n v="10.919299999999996"/>
  </r>
  <r>
    <n v="3862"/>
    <x v="1908"/>
    <x v="2"/>
    <x v="523"/>
    <n v="40673"/>
    <s v="Standard Class"/>
    <s v="NC-18415"/>
    <s v="Nathan Cano"/>
    <x v="0"/>
    <s v="United States"/>
    <s v="Yonkers"/>
    <x v="15"/>
    <n v="10701"/>
    <x v="3"/>
    <s v="OFF-BI-10004828"/>
    <x v="1"/>
    <x v="8"/>
    <s v="GBC Poly Designer Binding Covers"/>
    <n v="40.176000000000002"/>
    <n v="3"/>
    <n v="0.2"/>
    <n v="14.563799999999997"/>
  </r>
  <r>
    <n v="3863"/>
    <x v="1908"/>
    <x v="2"/>
    <x v="523"/>
    <n v="40673"/>
    <s v="Standard Class"/>
    <s v="NC-18415"/>
    <s v="Nathan Cano"/>
    <x v="0"/>
    <s v="United States"/>
    <s v="Yonkers"/>
    <x v="15"/>
    <n v="10701"/>
    <x v="3"/>
    <s v="OFF-BI-10003981"/>
    <x v="1"/>
    <x v="8"/>
    <s v="Avery Durable Plastic 1&quot; Binders"/>
    <n v="10.896000000000001"/>
    <n v="3"/>
    <n v="0.2"/>
    <n v="3.9497999999999998"/>
  </r>
  <r>
    <n v="3864"/>
    <x v="1909"/>
    <x v="3"/>
    <x v="161"/>
    <n v="41932"/>
    <s v="Second Class"/>
    <s v="AJ-10960"/>
    <s v="Astrea Jones"/>
    <x v="0"/>
    <s v="United States"/>
    <s v="San Diego"/>
    <x v="1"/>
    <n v="92037"/>
    <x v="1"/>
    <s v="OFF-AR-10001770"/>
    <x v="1"/>
    <x v="6"/>
    <s v="Economy #2 Pencils"/>
    <n v="10.64"/>
    <n v="4"/>
    <n v="0"/>
    <n v="2.7664"/>
  </r>
  <r>
    <n v="3865"/>
    <x v="1910"/>
    <x v="1"/>
    <x v="109"/>
    <n v="41246"/>
    <s v="Standard Class"/>
    <s v="LC-16885"/>
    <s v="Lena Creighton"/>
    <x v="0"/>
    <s v="United States"/>
    <s v="Champaign"/>
    <x v="10"/>
    <n v="61821"/>
    <x v="2"/>
    <s v="FUR-FU-10004904"/>
    <x v="0"/>
    <x v="5"/>
    <s v="Eldon &quot;L&quot; Workstation Diamond Chairmat"/>
    <n v="151.96"/>
    <n v="5"/>
    <n v="0.6"/>
    <n v="-182.35200000000003"/>
  </r>
  <r>
    <n v="3866"/>
    <x v="1911"/>
    <x v="2"/>
    <x v="923"/>
    <n v="40753"/>
    <s v="Second Class"/>
    <s v="GW-14605"/>
    <s v="Giulietta Weimer"/>
    <x v="0"/>
    <s v="United States"/>
    <s v="San Francisco"/>
    <x v="1"/>
    <n v="94122"/>
    <x v="1"/>
    <s v="TEC-AC-10002842"/>
    <x v="2"/>
    <x v="11"/>
    <s v="WD My Passport Ultra 2TB Portable External Hard Drive"/>
    <n v="238"/>
    <n v="2"/>
    <n v="0"/>
    <n v="38.080000000000013"/>
  </r>
  <r>
    <n v="3867"/>
    <x v="1912"/>
    <x v="3"/>
    <x v="756"/>
    <n v="41755"/>
    <s v="Second Class"/>
    <s v="SC-20305"/>
    <s v="Sean Christensen"/>
    <x v="0"/>
    <s v="United States"/>
    <s v="Lawrence"/>
    <x v="14"/>
    <n v="46226"/>
    <x v="2"/>
    <s v="TEC-AC-10003590"/>
    <x v="2"/>
    <x v="11"/>
    <s v="TRENDnet 56K USB 2.0 Phone, Internet and Fax Modem"/>
    <n v="155.34"/>
    <n v="6"/>
    <n v="0"/>
    <n v="55.922399999999996"/>
  </r>
  <r>
    <n v="3868"/>
    <x v="1913"/>
    <x v="1"/>
    <x v="924"/>
    <n v="41209"/>
    <s v="Second Class"/>
    <s v="JF-15355"/>
    <s v="Jay Fein"/>
    <x v="0"/>
    <s v="United States"/>
    <s v="San Diego"/>
    <x v="1"/>
    <n v="92105"/>
    <x v="1"/>
    <s v="TEC-AC-10000710"/>
    <x v="2"/>
    <x v="11"/>
    <s v="Maxell DVD-RAM Discs"/>
    <n v="148.32"/>
    <n v="9"/>
    <n v="0"/>
    <n v="63.777600000000007"/>
  </r>
  <r>
    <n v="3869"/>
    <x v="1913"/>
    <x v="1"/>
    <x v="924"/>
    <n v="41209"/>
    <s v="Second Class"/>
    <s v="JF-15355"/>
    <s v="Jay Fein"/>
    <x v="0"/>
    <s v="United States"/>
    <s v="San Diego"/>
    <x v="1"/>
    <n v="92105"/>
    <x v="1"/>
    <s v="FUR-CH-10004495"/>
    <x v="0"/>
    <x v="1"/>
    <s v="Global Leather and Oak Executive Chair, Black"/>
    <n v="240.78400000000002"/>
    <n v="1"/>
    <n v="0.2"/>
    <n v="27.088199999999965"/>
  </r>
  <r>
    <n v="3870"/>
    <x v="1913"/>
    <x v="1"/>
    <x v="924"/>
    <n v="41209"/>
    <s v="Second Class"/>
    <s v="JF-15355"/>
    <s v="Jay Fein"/>
    <x v="0"/>
    <s v="United States"/>
    <s v="San Diego"/>
    <x v="1"/>
    <n v="92105"/>
    <x v="1"/>
    <s v="FUR-CH-10004540"/>
    <x v="0"/>
    <x v="1"/>
    <s v="Global Chrome Stack Chair"/>
    <n v="191.96800000000002"/>
    <n v="7"/>
    <n v="0.2"/>
    <n v="16.797200000000004"/>
  </r>
  <r>
    <n v="3871"/>
    <x v="1913"/>
    <x v="1"/>
    <x v="924"/>
    <n v="41209"/>
    <s v="Second Class"/>
    <s v="JF-15355"/>
    <s v="Jay Fein"/>
    <x v="0"/>
    <s v="United States"/>
    <s v="San Diego"/>
    <x v="1"/>
    <n v="92105"/>
    <x v="1"/>
    <s v="OFF-PA-10004971"/>
    <x v="1"/>
    <x v="10"/>
    <s v="Xerox 196"/>
    <n v="11.56"/>
    <n v="2"/>
    <n v="0"/>
    <n v="5.6644000000000005"/>
  </r>
  <r>
    <n v="3872"/>
    <x v="1913"/>
    <x v="1"/>
    <x v="924"/>
    <n v="41209"/>
    <s v="Second Class"/>
    <s v="JF-15355"/>
    <s v="Jay Fein"/>
    <x v="0"/>
    <s v="United States"/>
    <s v="San Diego"/>
    <x v="1"/>
    <n v="92105"/>
    <x v="1"/>
    <s v="OFF-EN-10002600"/>
    <x v="1"/>
    <x v="12"/>
    <s v="Redi-Strip #10 Envelopes, 4 1/8 x 9 1/2"/>
    <n v="11.8"/>
    <n v="4"/>
    <n v="0"/>
    <n v="5.6639999999999997"/>
  </r>
  <r>
    <n v="3873"/>
    <x v="1913"/>
    <x v="1"/>
    <x v="924"/>
    <n v="41209"/>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n v="41525"/>
    <s v="Second Class"/>
    <s v="DM-13015"/>
    <s v="Darrin Martin"/>
    <x v="0"/>
    <s v="United States"/>
    <s v="Johnson City"/>
    <x v="18"/>
    <n v="37604"/>
    <x v="0"/>
    <s v="OFF-EN-10001099"/>
    <x v="1"/>
    <x v="12"/>
    <s v="Staples"/>
    <n v="23.472000000000001"/>
    <n v="3"/>
    <n v="0.2"/>
    <n v="7.6283999999999974"/>
  </r>
  <r>
    <n v="3875"/>
    <x v="1914"/>
    <x v="0"/>
    <x v="64"/>
    <n v="41525"/>
    <s v="Second Class"/>
    <s v="DM-13015"/>
    <s v="Darrin Martin"/>
    <x v="0"/>
    <s v="United States"/>
    <s v="Johnson City"/>
    <x v="18"/>
    <n v="37604"/>
    <x v="0"/>
    <s v="OFF-BI-10001597"/>
    <x v="1"/>
    <x v="8"/>
    <s v="Wilson Jones Ledger-Size, Piano-Hinge Binder, 2&quot;, Blue"/>
    <n v="86.058000000000007"/>
    <n v="7"/>
    <n v="0.7"/>
    <n v="-63.109199999999987"/>
  </r>
  <r>
    <n v="3876"/>
    <x v="1914"/>
    <x v="0"/>
    <x v="64"/>
    <n v="41525"/>
    <s v="Second Class"/>
    <s v="DM-13015"/>
    <s v="Darrin Martin"/>
    <x v="0"/>
    <s v="United States"/>
    <s v="Johnson City"/>
    <x v="18"/>
    <n v="37604"/>
    <x v="0"/>
    <s v="TEC-PH-10002660"/>
    <x v="2"/>
    <x v="7"/>
    <s v="Nortel Networks T7316 E Nt8 B27"/>
    <n v="108.78399999999999"/>
    <n v="2"/>
    <n v="0.2"/>
    <n v="6.7990000000000066"/>
  </r>
  <r>
    <n v="3877"/>
    <x v="1914"/>
    <x v="0"/>
    <x v="64"/>
    <n v="41525"/>
    <s v="Second Class"/>
    <s v="DM-13015"/>
    <s v="Darrin Martin"/>
    <x v="0"/>
    <s v="United States"/>
    <s v="Johnson City"/>
    <x v="18"/>
    <n v="37604"/>
    <x v="0"/>
    <s v="OFF-PA-10000327"/>
    <x v="1"/>
    <x v="10"/>
    <s v="Xerox 1971"/>
    <n v="10.272000000000002"/>
    <n v="3"/>
    <n v="0.2"/>
    <n v="3.2099999999999982"/>
  </r>
  <r>
    <n v="3878"/>
    <x v="1915"/>
    <x v="0"/>
    <x v="99"/>
    <n v="41581"/>
    <s v="Standard Class"/>
    <s v="EP-13915"/>
    <s v="Emily Phan"/>
    <x v="0"/>
    <s v="United States"/>
    <s v="Tampa"/>
    <x v="2"/>
    <n v="33614"/>
    <x v="0"/>
    <s v="OFF-BI-10001191"/>
    <x v="1"/>
    <x v="8"/>
    <s v="Canvas Sectional Post Binders"/>
    <n v="38.190000000000012"/>
    <n v="5"/>
    <n v="0.7"/>
    <n v="-26.732999999999997"/>
  </r>
  <r>
    <n v="3879"/>
    <x v="1916"/>
    <x v="2"/>
    <x v="267"/>
    <n v="40640"/>
    <s v="First Class"/>
    <s v="JG-15805"/>
    <s v="John Grady"/>
    <x v="1"/>
    <s v="United States"/>
    <s v="Decatur"/>
    <x v="10"/>
    <n v="62521"/>
    <x v="2"/>
    <s v="OFF-ST-10003455"/>
    <x v="1"/>
    <x v="4"/>
    <s v="Tenex File Box, Personal Filing Tote with Lid, Black"/>
    <n v="49.632000000000005"/>
    <n v="4"/>
    <n v="0.2"/>
    <n v="3.7224000000000004"/>
  </r>
  <r>
    <n v="3880"/>
    <x v="1916"/>
    <x v="2"/>
    <x v="267"/>
    <n v="40640"/>
    <s v="First Class"/>
    <s v="JG-15805"/>
    <s v="John Grady"/>
    <x v="1"/>
    <s v="United States"/>
    <s v="Decatur"/>
    <x v="10"/>
    <n v="62521"/>
    <x v="2"/>
    <s v="OFF-ST-10001031"/>
    <x v="1"/>
    <x v="4"/>
    <s v="Adjustable Personal File Tote"/>
    <n v="52.096000000000004"/>
    <n v="4"/>
    <n v="0.2"/>
    <n v="3.9072000000000031"/>
  </r>
  <r>
    <n v="3881"/>
    <x v="1917"/>
    <x v="1"/>
    <x v="925"/>
    <n v="41080"/>
    <s v="Standard Class"/>
    <s v="PF-19120"/>
    <s v="Peter Fuller"/>
    <x v="0"/>
    <s v="United States"/>
    <s v="Gilbert"/>
    <x v="16"/>
    <n v="85234"/>
    <x v="1"/>
    <s v="OFF-PA-10002245"/>
    <x v="1"/>
    <x v="10"/>
    <s v="Xerox 1895"/>
    <n v="9.5680000000000014"/>
    <n v="2"/>
    <n v="0.2"/>
    <n v="2.9899999999999993"/>
  </r>
  <r>
    <n v="3882"/>
    <x v="1917"/>
    <x v="1"/>
    <x v="925"/>
    <n v="41080"/>
    <s v="Standard Class"/>
    <s v="PF-19120"/>
    <s v="Peter Fuller"/>
    <x v="0"/>
    <s v="United States"/>
    <s v="Gilbert"/>
    <x v="16"/>
    <n v="85234"/>
    <x v="1"/>
    <s v="OFF-ST-10004804"/>
    <x v="1"/>
    <x v="4"/>
    <s v="Belkin 19&quot; Vented Equipment Shelf, Black"/>
    <n v="82.367999999999995"/>
    <n v="2"/>
    <n v="0.2"/>
    <n v="-19.562399999999997"/>
  </r>
  <r>
    <n v="3883"/>
    <x v="1917"/>
    <x v="1"/>
    <x v="925"/>
    <n v="41080"/>
    <s v="Standard Class"/>
    <s v="PF-19120"/>
    <s v="Peter Fuller"/>
    <x v="0"/>
    <s v="United States"/>
    <s v="Gilbert"/>
    <x v="16"/>
    <n v="85234"/>
    <x v="1"/>
    <s v="FUR-FU-10004904"/>
    <x v="0"/>
    <x v="5"/>
    <s v="Eldon &quot;L&quot; Workstation Diamond Chairmat"/>
    <n v="364.70400000000006"/>
    <n v="6"/>
    <n v="0.2"/>
    <n v="-36.470400000000041"/>
  </r>
  <r>
    <n v="3884"/>
    <x v="1917"/>
    <x v="1"/>
    <x v="925"/>
    <n v="41080"/>
    <s v="Standard Class"/>
    <s v="PF-19120"/>
    <s v="Peter Fuller"/>
    <x v="0"/>
    <s v="United States"/>
    <s v="Gilbert"/>
    <x v="16"/>
    <n v="85234"/>
    <x v="1"/>
    <s v="FUR-FU-10002396"/>
    <x v="0"/>
    <x v="5"/>
    <s v="DAX Copper Panel Document Frame, 5 x 7 Size"/>
    <n v="40.256"/>
    <n v="4"/>
    <n v="0.2"/>
    <n v="11.070400000000003"/>
  </r>
  <r>
    <n v="3885"/>
    <x v="1918"/>
    <x v="2"/>
    <x v="260"/>
    <n v="40736"/>
    <s v="Standard Class"/>
    <s v="DW-13195"/>
    <s v="David Wiener"/>
    <x v="1"/>
    <s v="United States"/>
    <s v="Knoxville"/>
    <x v="18"/>
    <n v="37918"/>
    <x v="0"/>
    <s v="OFF-AR-10002833"/>
    <x v="1"/>
    <x v="6"/>
    <s v="Newell 322"/>
    <n v="4.3680000000000003"/>
    <n v="3"/>
    <n v="0.2"/>
    <n v="0.3822000000000001"/>
  </r>
  <r>
    <n v="3886"/>
    <x v="1919"/>
    <x v="3"/>
    <x v="926"/>
    <n v="41673"/>
    <s v="Standard Class"/>
    <s v="CK-12595"/>
    <s v="Clytie Kelty"/>
    <x v="0"/>
    <s v="United States"/>
    <s v="Chicago"/>
    <x v="10"/>
    <n v="60653"/>
    <x v="2"/>
    <s v="OFF-BI-10001072"/>
    <x v="1"/>
    <x v="8"/>
    <s v="GBC Clear Cover, 8-1/2 x 11, unpunched, 25 covers per pack"/>
    <n v="12.127999999999997"/>
    <n v="4"/>
    <n v="0.8"/>
    <n v="-20.617600000000003"/>
  </r>
  <r>
    <n v="3887"/>
    <x v="1920"/>
    <x v="0"/>
    <x v="840"/>
    <n v="41342"/>
    <s v="Second Class"/>
    <s v="CC-12670"/>
    <s v="Craig Carreira"/>
    <x v="0"/>
    <s v="United States"/>
    <s v="Bloomington"/>
    <x v="14"/>
    <n v="47401"/>
    <x v="2"/>
    <s v="TEC-PH-10003171"/>
    <x v="2"/>
    <x v="7"/>
    <s v="Plantronics Encore H101 Dual Earpieces Headset"/>
    <n v="134.85000000000002"/>
    <n v="3"/>
    <n v="0"/>
    <n v="37.757999999999996"/>
  </r>
  <r>
    <n v="3888"/>
    <x v="1921"/>
    <x v="2"/>
    <x v="270"/>
    <n v="40700"/>
    <s v="Standard Class"/>
    <s v="SV-20785"/>
    <s v="Stewart Visinsky"/>
    <x v="0"/>
    <s v="United States"/>
    <s v="Roswell"/>
    <x v="32"/>
    <n v="30076"/>
    <x v="0"/>
    <s v="OFF-AR-10004511"/>
    <x v="1"/>
    <x v="6"/>
    <s v="Sanford Colorific Scented Colored Pencils, 12/Pack"/>
    <n v="8.56"/>
    <n v="2"/>
    <n v="0"/>
    <n v="2.6536"/>
  </r>
  <r>
    <n v="3889"/>
    <x v="1921"/>
    <x v="2"/>
    <x v="270"/>
    <n v="40700"/>
    <s v="Standard Class"/>
    <s v="SV-20785"/>
    <s v="Stewart Visinsky"/>
    <x v="0"/>
    <s v="United States"/>
    <s v="Roswell"/>
    <x v="32"/>
    <n v="30076"/>
    <x v="0"/>
    <s v="TEC-PH-10001425"/>
    <x v="2"/>
    <x v="7"/>
    <s v="Mophie Juice Pack Helium for iPhone"/>
    <n v="239.96999999999997"/>
    <n v="3"/>
    <n v="0"/>
    <n v="67.191599999999994"/>
  </r>
  <r>
    <n v="3890"/>
    <x v="1921"/>
    <x v="2"/>
    <x v="270"/>
    <n v="40700"/>
    <s v="Standard Class"/>
    <s v="SV-20785"/>
    <s v="Stewart Visinsky"/>
    <x v="0"/>
    <s v="United States"/>
    <s v="Roswell"/>
    <x v="32"/>
    <n v="30076"/>
    <x v="0"/>
    <s v="OFF-ST-10001490"/>
    <x v="1"/>
    <x v="4"/>
    <s v="Hot File 7-Pocket, Floor Stand"/>
    <n v="356.94"/>
    <n v="2"/>
    <n v="0"/>
    <n v="107.08199999999997"/>
  </r>
  <r>
    <n v="3891"/>
    <x v="1922"/>
    <x v="0"/>
    <x v="390"/>
    <n v="41609"/>
    <s v="Standard Class"/>
    <s v="SP-20860"/>
    <s v="Sung Pak"/>
    <x v="1"/>
    <s v="United States"/>
    <s v="Los Angeles"/>
    <x v="1"/>
    <n v="90036"/>
    <x v="1"/>
    <s v="TEC-AC-10003033"/>
    <x v="2"/>
    <x v="11"/>
    <s v="Plantronics CS510 - Over-the-Head monaural Wireless Headset System"/>
    <n v="659.9"/>
    <n v="2"/>
    <n v="0"/>
    <n v="217.76699999999994"/>
  </r>
  <r>
    <n v="3892"/>
    <x v="1922"/>
    <x v="0"/>
    <x v="390"/>
    <n v="41609"/>
    <s v="Standard Class"/>
    <s v="SP-20860"/>
    <s v="Sung Pak"/>
    <x v="1"/>
    <s v="United States"/>
    <s v="Los Angeles"/>
    <x v="1"/>
    <n v="90036"/>
    <x v="1"/>
    <s v="FUR-CH-10001394"/>
    <x v="0"/>
    <x v="1"/>
    <s v="Global Leather Executive Chair"/>
    <n v="1684.7520000000002"/>
    <n v="6"/>
    <n v="0.2"/>
    <n v="210.59399999999977"/>
  </r>
  <r>
    <n v="3893"/>
    <x v="1922"/>
    <x v="0"/>
    <x v="390"/>
    <n v="41609"/>
    <s v="Standard Class"/>
    <s v="SP-20860"/>
    <s v="Sung Pak"/>
    <x v="1"/>
    <s v="United States"/>
    <s v="Los Angeles"/>
    <x v="1"/>
    <n v="90036"/>
    <x v="1"/>
    <s v="TEC-AC-10000420"/>
    <x v="2"/>
    <x v="11"/>
    <s v="Logitech G500s Laser Gaming Mouse with Adjustable Weight Tuning"/>
    <n v="559.91999999999996"/>
    <n v="8"/>
    <n v="0"/>
    <n v="190.37279999999998"/>
  </r>
  <r>
    <n v="3894"/>
    <x v="1923"/>
    <x v="0"/>
    <x v="338"/>
    <n v="41593"/>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n v="40875"/>
    <s v="Standard Class"/>
    <s v="TC-21475"/>
    <s v="Tony Chapman"/>
    <x v="2"/>
    <s v="United States"/>
    <s v="Bolingbrook"/>
    <x v="10"/>
    <n v="60440"/>
    <x v="2"/>
    <s v="OFF-BI-10002571"/>
    <x v="1"/>
    <x v="8"/>
    <s v="Avery Framed View Binder, EZD Ring (Locking), Navy, 1 1/2&quot;"/>
    <n v="9.9799999999999969"/>
    <n v="5"/>
    <n v="0.8"/>
    <n v="-16.467000000000002"/>
  </r>
  <r>
    <n v="3896"/>
    <x v="1925"/>
    <x v="3"/>
    <x v="927"/>
    <n v="41765"/>
    <s v="Standard Class"/>
    <s v="SJ-20125"/>
    <s v="Sanjit Jacobs"/>
    <x v="2"/>
    <s v="United States"/>
    <s v="Texarkana"/>
    <x v="36"/>
    <n v="71854"/>
    <x v="0"/>
    <s v="TEC-AC-10002331"/>
    <x v="2"/>
    <x v="11"/>
    <s v="Maxell 74 Minute CDR, 10/Pack"/>
    <n v="48.9"/>
    <n v="5"/>
    <n v="0"/>
    <n v="18.093"/>
  </r>
  <r>
    <n v="3897"/>
    <x v="1926"/>
    <x v="3"/>
    <x v="226"/>
    <n v="41986"/>
    <s v="Standard Class"/>
    <s v="DS-13180"/>
    <s v="David Smith"/>
    <x v="1"/>
    <s v="United States"/>
    <s v="San Antonio"/>
    <x v="5"/>
    <n v="78207"/>
    <x v="2"/>
    <s v="OFF-FA-10000611"/>
    <x v="1"/>
    <x v="13"/>
    <s v="Binder Clips by OIC"/>
    <n v="3.5519999999999996"/>
    <n v="3"/>
    <n v="0.2"/>
    <n v="1.2431999999999999"/>
  </r>
  <r>
    <n v="3898"/>
    <x v="1926"/>
    <x v="3"/>
    <x v="226"/>
    <n v="41986"/>
    <s v="Standard Class"/>
    <s v="DS-13180"/>
    <s v="David Smith"/>
    <x v="1"/>
    <s v="United States"/>
    <s v="San Antonio"/>
    <x v="5"/>
    <n v="78207"/>
    <x v="2"/>
    <s v="OFF-PA-10000304"/>
    <x v="1"/>
    <x v="10"/>
    <s v="Xerox 1995"/>
    <n v="15.552000000000003"/>
    <n v="3"/>
    <n v="0.2"/>
    <n v="5.4432"/>
  </r>
  <r>
    <n v="3899"/>
    <x v="1927"/>
    <x v="3"/>
    <x v="329"/>
    <n v="41978"/>
    <s v="Standard Class"/>
    <s v="SC-20800"/>
    <s v="Stuart Calhoun"/>
    <x v="0"/>
    <s v="United States"/>
    <s v="Edinburg"/>
    <x v="5"/>
    <n v="78539"/>
    <x v="2"/>
    <s v="OFF-FA-10000611"/>
    <x v="1"/>
    <x v="13"/>
    <s v="Binder Clips by OIC"/>
    <n v="2.3679999999999999"/>
    <n v="2"/>
    <n v="0.2"/>
    <n v="0.82879999999999987"/>
  </r>
  <r>
    <n v="3900"/>
    <x v="1928"/>
    <x v="3"/>
    <x v="226"/>
    <n v="41983"/>
    <s v="First Class"/>
    <s v="SH-20395"/>
    <s v="Shahid Hopkins"/>
    <x v="0"/>
    <s v="United States"/>
    <s v="Toledo"/>
    <x v="24"/>
    <n v="43615"/>
    <x v="3"/>
    <s v="TEC-AC-10002567"/>
    <x v="2"/>
    <x v="11"/>
    <s v="Logitech G602 Wireless Gaming Mouse"/>
    <n v="127.98399999999999"/>
    <n v="2"/>
    <n v="0.2"/>
    <n v="25.596799999999998"/>
  </r>
  <r>
    <n v="3901"/>
    <x v="1929"/>
    <x v="1"/>
    <x v="928"/>
    <n v="40916"/>
    <s v="Standard Class"/>
    <s v="SF-20965"/>
    <s v="Sylvia Foulston"/>
    <x v="1"/>
    <s v="United States"/>
    <s v="Baytown"/>
    <x v="5"/>
    <n v="77520"/>
    <x v="2"/>
    <s v="OFF-PA-10001937"/>
    <x v="1"/>
    <x v="10"/>
    <s v="Xerox 21"/>
    <n v="10.368000000000002"/>
    <n v="2"/>
    <n v="0.2"/>
    <n v="3.6288"/>
  </r>
  <r>
    <n v="3902"/>
    <x v="1930"/>
    <x v="1"/>
    <x v="717"/>
    <n v="41233"/>
    <s v="Standard Class"/>
    <s v="MG-17680"/>
    <s v="Maureen Gastineau"/>
    <x v="2"/>
    <s v="United States"/>
    <s v="Philadelphia"/>
    <x v="9"/>
    <n v="19143"/>
    <x v="3"/>
    <s v="TEC-AC-10001090"/>
    <x v="2"/>
    <x v="11"/>
    <s v="Micro Innovations Wireless Classic Keyboard with Mouse"/>
    <n v="47.984000000000002"/>
    <n v="2"/>
    <n v="0.2"/>
    <n v="-1.199600000000002"/>
  </r>
  <r>
    <n v="3903"/>
    <x v="1931"/>
    <x v="1"/>
    <x v="653"/>
    <n v="41189"/>
    <s v="Second Class"/>
    <s v="CS-12400"/>
    <s v="Christopher Schild"/>
    <x v="2"/>
    <s v="United States"/>
    <s v="Los Angeles"/>
    <x v="1"/>
    <n v="90045"/>
    <x v="1"/>
    <s v="OFF-ST-10000943"/>
    <x v="1"/>
    <x v="4"/>
    <s v="Eldon ProFile File 'N Store Portable File Tub Letter/Legal Size Black"/>
    <n v="270.33999999999997"/>
    <n v="14"/>
    <n v="0"/>
    <n v="75.6952"/>
  </r>
  <r>
    <n v="3904"/>
    <x v="1932"/>
    <x v="1"/>
    <x v="57"/>
    <n v="41009"/>
    <s v="Standard Class"/>
    <s v="VT-21700"/>
    <s v="Valerie Takahito"/>
    <x v="2"/>
    <s v="United States"/>
    <s v="Philadelphia"/>
    <x v="9"/>
    <n v="19143"/>
    <x v="3"/>
    <s v="OFF-AP-10004036"/>
    <x v="1"/>
    <x v="9"/>
    <s v="Bionaire 99.97% HEPA Air Cleaner"/>
    <n v="98.111999999999995"/>
    <n v="7"/>
    <n v="0.2"/>
    <n v="18.396000000000001"/>
  </r>
  <r>
    <n v="3905"/>
    <x v="1932"/>
    <x v="1"/>
    <x v="57"/>
    <n v="41009"/>
    <s v="Standard Class"/>
    <s v="VT-21700"/>
    <s v="Valerie Takahito"/>
    <x v="2"/>
    <s v="United States"/>
    <s v="Philadelphia"/>
    <x v="9"/>
    <n v="19143"/>
    <x v="3"/>
    <s v="OFF-ST-10003816"/>
    <x v="1"/>
    <x v="4"/>
    <s v="Fellowes High-Stak Drawer Files"/>
    <n v="563.80799999999999"/>
    <n v="4"/>
    <n v="0.2"/>
    <n v="21.142799999999966"/>
  </r>
  <r>
    <n v="3906"/>
    <x v="1932"/>
    <x v="1"/>
    <x v="57"/>
    <n v="41009"/>
    <s v="Standard Class"/>
    <s v="VT-21700"/>
    <s v="Valerie Takahito"/>
    <x v="2"/>
    <s v="United States"/>
    <s v="Philadelphia"/>
    <x v="9"/>
    <n v="19143"/>
    <x v="3"/>
    <s v="OFF-BI-10002072"/>
    <x v="1"/>
    <x v="8"/>
    <s v="Cardinal Slant-D Ring Binders"/>
    <n v="10.428000000000001"/>
    <n v="4"/>
    <n v="0.7"/>
    <n v="-6.9519999999999982"/>
  </r>
  <r>
    <n v="3907"/>
    <x v="1932"/>
    <x v="1"/>
    <x v="57"/>
    <n v="41009"/>
    <s v="Standard Class"/>
    <s v="VT-21700"/>
    <s v="Valerie Takahito"/>
    <x v="2"/>
    <s v="United States"/>
    <s v="Philadelphia"/>
    <x v="9"/>
    <n v="19143"/>
    <x v="3"/>
    <s v="FUR-FU-10001468"/>
    <x v="0"/>
    <x v="5"/>
    <s v="Tenex Antistatic Computer Chair Mats"/>
    <n v="547.13599999999997"/>
    <n v="4"/>
    <n v="0.2"/>
    <n v="-68.392000000000053"/>
  </r>
  <r>
    <n v="3908"/>
    <x v="1932"/>
    <x v="1"/>
    <x v="57"/>
    <n v="41009"/>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n v="41009"/>
    <s v="Standard Class"/>
    <s v="VT-21700"/>
    <s v="Valerie Takahito"/>
    <x v="2"/>
    <s v="United States"/>
    <s v="Philadelphia"/>
    <x v="9"/>
    <n v="19143"/>
    <x v="3"/>
    <s v="TEC-PH-10002844"/>
    <x v="2"/>
    <x v="7"/>
    <s v="Speck Products Candyshell Flip Case"/>
    <n v="41.988"/>
    <n v="2"/>
    <n v="0.4"/>
    <n v="-9.7972000000000037"/>
  </r>
  <r>
    <n v="3910"/>
    <x v="1932"/>
    <x v="1"/>
    <x v="57"/>
    <n v="41009"/>
    <s v="Standard Class"/>
    <s v="VT-21700"/>
    <s v="Valerie Takahito"/>
    <x v="2"/>
    <s v="United States"/>
    <s v="Philadelphia"/>
    <x v="9"/>
    <n v="19143"/>
    <x v="3"/>
    <s v="FUR-FU-10001037"/>
    <x v="0"/>
    <x v="5"/>
    <s v="DAX Charcoal/Nickel-Tone Document Frame, 5 x 7"/>
    <n v="7.5840000000000005"/>
    <n v="1"/>
    <n v="0.2"/>
    <n v="2.37"/>
  </r>
  <r>
    <n v="3911"/>
    <x v="1932"/>
    <x v="1"/>
    <x v="57"/>
    <n v="41009"/>
    <s v="Standard Class"/>
    <s v="VT-21700"/>
    <s v="Valerie Takahito"/>
    <x v="2"/>
    <s v="United States"/>
    <s v="Philadelphia"/>
    <x v="9"/>
    <n v="19143"/>
    <x v="3"/>
    <s v="FUR-BO-10004218"/>
    <x v="0"/>
    <x v="0"/>
    <s v="Bush Heritage Pine Collection 5-Shelf Bookcase, Albany Pine Finish, *Special Order"/>
    <n v="352.45"/>
    <n v="5"/>
    <n v="0.5"/>
    <n v="-211.47"/>
  </r>
  <r>
    <n v="3912"/>
    <x v="1933"/>
    <x v="3"/>
    <x v="929"/>
    <n v="41797"/>
    <s v="First Class"/>
    <s v="AB-10105"/>
    <s v="Adrian Barton"/>
    <x v="0"/>
    <s v="United States"/>
    <s v="Pearland"/>
    <x v="5"/>
    <n v="77581"/>
    <x v="2"/>
    <s v="TEC-PH-10001619"/>
    <x v="2"/>
    <x v="7"/>
    <s v="LG G3"/>
    <n v="470.37600000000009"/>
    <n v="3"/>
    <n v="0.2"/>
    <n v="52.917299999999955"/>
  </r>
  <r>
    <n v="3913"/>
    <x v="1934"/>
    <x v="3"/>
    <x v="65"/>
    <n v="41908"/>
    <s v="Standard Class"/>
    <s v="MM-18280"/>
    <s v="Muhammed MacIntyre"/>
    <x v="1"/>
    <s v="United States"/>
    <s v="New York City"/>
    <x v="15"/>
    <n v="10035"/>
    <x v="3"/>
    <s v="OFF-PA-10001639"/>
    <x v="1"/>
    <x v="10"/>
    <s v="Xerox 203"/>
    <n v="19.440000000000001"/>
    <n v="3"/>
    <n v="0"/>
    <n v="9.3312000000000008"/>
  </r>
  <r>
    <n v="3914"/>
    <x v="1934"/>
    <x v="3"/>
    <x v="65"/>
    <n v="41908"/>
    <s v="Standard Class"/>
    <s v="MM-18280"/>
    <s v="Muhammed MacIntyre"/>
    <x v="1"/>
    <s v="United States"/>
    <s v="New York City"/>
    <x v="15"/>
    <n v="10035"/>
    <x v="3"/>
    <s v="FUR-FU-10002268"/>
    <x v="0"/>
    <x v="5"/>
    <s v="Ultra Door Push Plate"/>
    <n v="9.82"/>
    <n v="2"/>
    <n v="0"/>
    <n v="3.2405999999999997"/>
  </r>
  <r>
    <n v="3915"/>
    <x v="1935"/>
    <x v="3"/>
    <x v="930"/>
    <n v="41844"/>
    <s v="Standard Class"/>
    <s v="ML-17410"/>
    <s v="Maris LaWare"/>
    <x v="0"/>
    <s v="United States"/>
    <s v="Phoenix"/>
    <x v="16"/>
    <n v="85023"/>
    <x v="1"/>
    <s v="FUR-TA-10001932"/>
    <x v="0"/>
    <x v="3"/>
    <s v="Chromcraft 48&quot; x 96&quot; Racetrack Double Pedestal Table"/>
    <n v="801.59999999999991"/>
    <n v="5"/>
    <n v="0.5"/>
    <n v="-448.89599999999996"/>
  </r>
  <r>
    <n v="3916"/>
    <x v="1935"/>
    <x v="3"/>
    <x v="930"/>
    <n v="41844"/>
    <s v="Standard Class"/>
    <s v="ML-17410"/>
    <s v="Maris LaWare"/>
    <x v="0"/>
    <s v="United States"/>
    <s v="Phoenix"/>
    <x v="16"/>
    <n v="85023"/>
    <x v="1"/>
    <s v="FUR-CH-10004218"/>
    <x v="0"/>
    <x v="1"/>
    <s v="Global Fabric Manager's Chair, Dark Gray"/>
    <n v="161.56800000000001"/>
    <n v="2"/>
    <n v="0.2"/>
    <n v="10.098000000000006"/>
  </r>
  <r>
    <n v="3917"/>
    <x v="1935"/>
    <x v="3"/>
    <x v="930"/>
    <n v="41844"/>
    <s v="Standard Class"/>
    <s v="ML-17410"/>
    <s v="Maris LaWare"/>
    <x v="0"/>
    <s v="United States"/>
    <s v="Phoenix"/>
    <x v="16"/>
    <n v="85023"/>
    <x v="1"/>
    <s v="OFF-PA-10000246"/>
    <x v="1"/>
    <x v="10"/>
    <s v="Riverleaf Stik-Withit Designer Note Cubes"/>
    <n v="16.096"/>
    <n v="2"/>
    <n v="0.2"/>
    <n v="5.2312000000000003"/>
  </r>
  <r>
    <n v="3918"/>
    <x v="1935"/>
    <x v="3"/>
    <x v="930"/>
    <n v="41844"/>
    <s v="Standard Class"/>
    <s v="ML-17410"/>
    <s v="Maris LaWare"/>
    <x v="0"/>
    <s v="United States"/>
    <s v="Phoenix"/>
    <x v="16"/>
    <n v="85023"/>
    <x v="1"/>
    <s v="OFF-BI-10003350"/>
    <x v="1"/>
    <x v="8"/>
    <s v="Acco Expandable Hanging Binders"/>
    <n v="7.6560000000000006"/>
    <n v="4"/>
    <n v="0.7"/>
    <n v="-6.1247999999999987"/>
  </r>
  <r>
    <n v="3919"/>
    <x v="1935"/>
    <x v="3"/>
    <x v="930"/>
    <n v="41844"/>
    <s v="Standard Class"/>
    <s v="ML-17410"/>
    <s v="Maris LaWare"/>
    <x v="0"/>
    <s v="United States"/>
    <s v="Phoenix"/>
    <x v="16"/>
    <n v="85023"/>
    <x v="1"/>
    <s v="FUR-CH-10000513"/>
    <x v="0"/>
    <x v="1"/>
    <s v="High-Back Leather Manager's Chair"/>
    <n v="311.97600000000006"/>
    <n v="3"/>
    <n v="0.2"/>
    <n v="-42.89670000000001"/>
  </r>
  <r>
    <n v="3920"/>
    <x v="1936"/>
    <x v="1"/>
    <x v="494"/>
    <n v="41250"/>
    <s v="Standard Class"/>
    <s v="KD-16495"/>
    <s v="Keith Dawkins"/>
    <x v="1"/>
    <s v="United States"/>
    <s v="Chesapeake"/>
    <x v="17"/>
    <n v="23320"/>
    <x v="0"/>
    <s v="OFF-ST-10001321"/>
    <x v="1"/>
    <x v="4"/>
    <s v="Decoflex Hanging Personal Folder File, Blue"/>
    <n v="61.68"/>
    <n v="4"/>
    <n v="0"/>
    <n v="16.653600000000004"/>
  </r>
  <r>
    <n v="3921"/>
    <x v="1936"/>
    <x v="1"/>
    <x v="494"/>
    <n v="41250"/>
    <s v="Standard Class"/>
    <s v="KD-16495"/>
    <s v="Keith Dawkins"/>
    <x v="1"/>
    <s v="United States"/>
    <s v="Chesapeake"/>
    <x v="17"/>
    <n v="23320"/>
    <x v="0"/>
    <s v="OFF-BI-10004233"/>
    <x v="1"/>
    <x v="8"/>
    <s v="GBC Pre-Punched Binding Paper, Plastic, White, 8-1/2&quot; x 11&quot;"/>
    <n v="63.96"/>
    <n v="4"/>
    <n v="0"/>
    <n v="30.700800000000001"/>
  </r>
  <r>
    <n v="3922"/>
    <x v="1937"/>
    <x v="0"/>
    <x v="931"/>
    <n v="41458"/>
    <s v="Second Class"/>
    <s v="RF-19735"/>
    <s v="Roland Fjeld"/>
    <x v="0"/>
    <s v="United States"/>
    <s v="Chicago"/>
    <x v="10"/>
    <n v="60610"/>
    <x v="2"/>
    <s v="TEC-PH-10001299"/>
    <x v="2"/>
    <x v="7"/>
    <s v="Polycom CX300 Desktop Phone USB VoIP phone"/>
    <n v="359.97600000000006"/>
    <n v="3"/>
    <n v="0.2"/>
    <n v="35.997600000000006"/>
  </r>
  <r>
    <n v="3923"/>
    <x v="1938"/>
    <x v="3"/>
    <x v="735"/>
    <n v="41884"/>
    <s v="Standard Class"/>
    <s v="SC-20305"/>
    <s v="Sean Christensen"/>
    <x v="0"/>
    <s v="United States"/>
    <s v="Chicago"/>
    <x v="10"/>
    <n v="60623"/>
    <x v="2"/>
    <s v="OFF-PA-10002479"/>
    <x v="1"/>
    <x v="10"/>
    <s v="Xerox 4200 Series MultiUse Premium Copy Paper (20Lb. and 84 Bright)"/>
    <n v="25.344000000000001"/>
    <n v="6"/>
    <n v="0.2"/>
    <n v="7.92"/>
  </r>
  <r>
    <n v="3924"/>
    <x v="1938"/>
    <x v="3"/>
    <x v="735"/>
    <n v="41884"/>
    <s v="Standard Class"/>
    <s v="SC-20305"/>
    <s v="Sean Christensen"/>
    <x v="0"/>
    <s v="United States"/>
    <s v="Chicago"/>
    <x v="10"/>
    <n v="60623"/>
    <x v="2"/>
    <s v="OFF-PA-10001461"/>
    <x v="1"/>
    <x v="10"/>
    <s v="HP Office Paper (20Lb. and 87 Bright)"/>
    <n v="26.720000000000002"/>
    <n v="5"/>
    <n v="0.2"/>
    <n v="9.3520000000000003"/>
  </r>
  <r>
    <n v="3925"/>
    <x v="1939"/>
    <x v="2"/>
    <x v="328"/>
    <n v="40807"/>
    <s v="Standard Class"/>
    <s v="BN-11515"/>
    <s v="Bradley Nguyen"/>
    <x v="0"/>
    <s v="United States"/>
    <s v="Seattle"/>
    <x v="4"/>
    <n v="98103"/>
    <x v="1"/>
    <s v="OFF-ST-10004963"/>
    <x v="1"/>
    <x v="4"/>
    <s v="Eldon Gobal File Keepers"/>
    <n v="30.28"/>
    <n v="2"/>
    <n v="0"/>
    <n v="1.2111999999999981"/>
  </r>
  <r>
    <n v="3926"/>
    <x v="1939"/>
    <x v="2"/>
    <x v="328"/>
    <n v="40807"/>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n v="40807"/>
    <s v="Standard Class"/>
    <s v="BN-11515"/>
    <s v="Bradley Nguyen"/>
    <x v="0"/>
    <s v="United States"/>
    <s v="Seattle"/>
    <x v="4"/>
    <n v="98103"/>
    <x v="1"/>
    <s v="FUR-FU-10004671"/>
    <x v="0"/>
    <x v="5"/>
    <s v="Executive Impressions 12&quot; Wall Clock"/>
    <n v="35.340000000000003"/>
    <n v="2"/>
    <n v="0"/>
    <n v="13.429200000000002"/>
  </r>
  <r>
    <n v="3928"/>
    <x v="1939"/>
    <x v="2"/>
    <x v="328"/>
    <n v="40807"/>
    <s v="Standard Class"/>
    <s v="BN-11515"/>
    <s v="Bradley Nguyen"/>
    <x v="0"/>
    <s v="United States"/>
    <s v="Seattle"/>
    <x v="4"/>
    <n v="98103"/>
    <x v="1"/>
    <s v="OFF-BI-10002735"/>
    <x v="1"/>
    <x v="8"/>
    <s v="GBC Prestige Therm-A-Bind Covers"/>
    <n v="137.24"/>
    <n v="5"/>
    <n v="0.2"/>
    <n v="46.3185"/>
  </r>
  <r>
    <n v="3929"/>
    <x v="1940"/>
    <x v="0"/>
    <x v="560"/>
    <n v="41351"/>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n v="41351"/>
    <s v="First Class"/>
    <s v="JS-15880"/>
    <s v="John Stevenson"/>
    <x v="0"/>
    <s v="United States"/>
    <s v="Harlingen"/>
    <x v="5"/>
    <n v="78550"/>
    <x v="2"/>
    <s v="OFF-PA-10001934"/>
    <x v="1"/>
    <x v="10"/>
    <s v="Xerox 1993"/>
    <n v="5.1840000000000011"/>
    <n v="1"/>
    <n v="0.2"/>
    <n v="1.8792"/>
  </r>
  <r>
    <n v="3931"/>
    <x v="1940"/>
    <x v="0"/>
    <x v="560"/>
    <n v="41351"/>
    <s v="First Class"/>
    <s v="JS-15880"/>
    <s v="John Stevenson"/>
    <x v="0"/>
    <s v="United States"/>
    <s v="Harlingen"/>
    <x v="5"/>
    <n v="78550"/>
    <x v="2"/>
    <s v="OFF-AR-10001044"/>
    <x v="1"/>
    <x v="6"/>
    <s v="BOSTON Ranger #55 Pencil Sharpener, Black"/>
    <n v="145.54400000000001"/>
    <n v="7"/>
    <n v="0.2"/>
    <n v="16.373699999999992"/>
  </r>
  <r>
    <n v="3932"/>
    <x v="1941"/>
    <x v="0"/>
    <x v="370"/>
    <n v="4152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n v="41520"/>
    <s v="Standard Class"/>
    <s v="VG-21805"/>
    <s v="Vivek Grady"/>
    <x v="1"/>
    <s v="United States"/>
    <s v="Philadelphia"/>
    <x v="9"/>
    <n v="19140"/>
    <x v="3"/>
    <s v="TEC-AC-10001109"/>
    <x v="2"/>
    <x v="11"/>
    <s v="Logitech Trackman Marble Mouse"/>
    <n v="47.984000000000002"/>
    <n v="2"/>
    <n v="0.2"/>
    <n v="13.195600000000001"/>
  </r>
  <r>
    <n v="3934"/>
    <x v="1942"/>
    <x v="3"/>
    <x v="264"/>
    <n v="41891"/>
    <s v="Standard Class"/>
    <s v="AW-10840"/>
    <s v="Anthony Witt"/>
    <x v="0"/>
    <s v="United States"/>
    <s v="Bakersfield"/>
    <x v="1"/>
    <n v="93309"/>
    <x v="1"/>
    <s v="OFF-AR-10001919"/>
    <x v="1"/>
    <x v="6"/>
    <s v="OIC #2 Pencils, Medium Soft"/>
    <n v="9.3999999999999986"/>
    <n v="5"/>
    <n v="0"/>
    <n v="2.7259999999999995"/>
  </r>
  <r>
    <n v="3935"/>
    <x v="1942"/>
    <x v="3"/>
    <x v="264"/>
    <n v="41891"/>
    <s v="Standard Class"/>
    <s v="AW-10840"/>
    <s v="Anthony Witt"/>
    <x v="0"/>
    <s v="United States"/>
    <s v="Bakersfield"/>
    <x v="1"/>
    <n v="93309"/>
    <x v="1"/>
    <s v="OFF-LA-10004544"/>
    <x v="1"/>
    <x v="2"/>
    <s v="Avery 505"/>
    <n v="74"/>
    <n v="5"/>
    <n v="0"/>
    <n v="37"/>
  </r>
  <r>
    <n v="3936"/>
    <x v="1942"/>
    <x v="3"/>
    <x v="264"/>
    <n v="41891"/>
    <s v="Standard Class"/>
    <s v="AW-10840"/>
    <s v="Anthony Witt"/>
    <x v="0"/>
    <s v="United States"/>
    <s v="Bakersfield"/>
    <x v="1"/>
    <n v="93309"/>
    <x v="1"/>
    <s v="TEC-PH-10003484"/>
    <x v="2"/>
    <x v="7"/>
    <s v="Ooma Telo VoIP Home Phone System"/>
    <n v="201.584"/>
    <n v="2"/>
    <n v="0.2"/>
    <n v="12.599000000000004"/>
  </r>
  <r>
    <n v="3937"/>
    <x v="1943"/>
    <x v="1"/>
    <x v="382"/>
    <n v="41080"/>
    <s v="Standard Class"/>
    <s v="LS-17230"/>
    <s v="Lycoris Saunders"/>
    <x v="0"/>
    <s v="United States"/>
    <s v="Grand Prairie"/>
    <x v="5"/>
    <n v="75051"/>
    <x v="2"/>
    <s v="OFF-EN-10001028"/>
    <x v="1"/>
    <x v="12"/>
    <s v="Staples"/>
    <n v="28.752000000000002"/>
    <n v="3"/>
    <n v="0.2"/>
    <n v="9.3443999999999985"/>
  </r>
  <r>
    <n v="3938"/>
    <x v="1943"/>
    <x v="1"/>
    <x v="382"/>
    <n v="41080"/>
    <s v="Standard Class"/>
    <s v="LS-17230"/>
    <s v="Lycoris Saunders"/>
    <x v="0"/>
    <s v="United States"/>
    <s v="Grand Prairie"/>
    <x v="5"/>
    <n v="75051"/>
    <x v="2"/>
    <s v="OFF-PA-10004156"/>
    <x v="1"/>
    <x v="10"/>
    <s v="Xerox 188"/>
    <n v="27.216000000000001"/>
    <n v="3"/>
    <n v="0.2"/>
    <n v="9.8657999999999983"/>
  </r>
  <r>
    <n v="3939"/>
    <x v="1943"/>
    <x v="1"/>
    <x v="382"/>
    <n v="4108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n v="41619"/>
    <s v="Same Day"/>
    <s v="MH-17455"/>
    <s v="Mark Hamilton"/>
    <x v="0"/>
    <s v="United States"/>
    <s v="Greenwood"/>
    <x v="14"/>
    <n v="46142"/>
    <x v="2"/>
    <s v="FUR-CH-10003379"/>
    <x v="0"/>
    <x v="1"/>
    <s v="Global Commerce Series High-Back Swivel/Tilt Chairs"/>
    <n v="1424.9"/>
    <n v="5"/>
    <n v="0"/>
    <n v="356.22500000000002"/>
  </r>
  <r>
    <n v="3941"/>
    <x v="1945"/>
    <x v="3"/>
    <x v="796"/>
    <n v="41783"/>
    <s v="Standard Class"/>
    <s v="TS-21340"/>
    <s v="Toby Swindell"/>
    <x v="0"/>
    <s v="United States"/>
    <s v="New York City"/>
    <x v="15"/>
    <n v="10024"/>
    <x v="3"/>
    <s v="FUR-FU-10002456"/>
    <x v="0"/>
    <x v="5"/>
    <s v="Master Caster Door Stop, Large Neon Orange"/>
    <n v="14.56"/>
    <n v="2"/>
    <n v="0"/>
    <n v="6.2608000000000015"/>
  </r>
  <r>
    <n v="3942"/>
    <x v="1945"/>
    <x v="3"/>
    <x v="796"/>
    <n v="41783"/>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n v="41789"/>
    <s v="Second Class"/>
    <s v="EH-13945"/>
    <s v="Eric Hoffmann"/>
    <x v="0"/>
    <s v="United States"/>
    <s v="Memphis"/>
    <x v="18"/>
    <n v="38109"/>
    <x v="0"/>
    <s v="OFF-PA-10001166"/>
    <x v="1"/>
    <x v="10"/>
    <s v="Xerox 2"/>
    <n v="25.920000000000005"/>
    <n v="5"/>
    <n v="0.2"/>
    <n v="9.0719999999999992"/>
  </r>
  <r>
    <n v="3944"/>
    <x v="1947"/>
    <x v="0"/>
    <x v="661"/>
    <n v="41456"/>
    <s v="Standard Class"/>
    <s v="MG-17695"/>
    <s v="Maureen Gnade"/>
    <x v="0"/>
    <s v="United States"/>
    <s v="Buffalo"/>
    <x v="15"/>
    <n v="14215"/>
    <x v="3"/>
    <s v="OFF-SU-10000157"/>
    <x v="1"/>
    <x v="14"/>
    <s v="Compact Automatic Electric Letter Opener"/>
    <n v="835.17000000000007"/>
    <n v="7"/>
    <n v="0"/>
    <n v="16.703400000000016"/>
  </r>
  <r>
    <n v="3945"/>
    <x v="1948"/>
    <x v="0"/>
    <x v="458"/>
    <n v="41416"/>
    <s v="Second Class"/>
    <s v="DO-13435"/>
    <s v="Denny Ordway"/>
    <x v="0"/>
    <s v="United States"/>
    <s v="Los Angeles"/>
    <x v="1"/>
    <n v="90036"/>
    <x v="1"/>
    <s v="OFF-PA-10004971"/>
    <x v="1"/>
    <x v="10"/>
    <s v="Xerox 196"/>
    <n v="17.34"/>
    <n v="3"/>
    <n v="0"/>
    <n v="8.4966000000000008"/>
  </r>
  <r>
    <n v="3946"/>
    <x v="1949"/>
    <x v="3"/>
    <x v="551"/>
    <n v="41967"/>
    <s v="Standard Class"/>
    <s v="AF-10870"/>
    <s v="Art Ferguson"/>
    <x v="0"/>
    <s v="United States"/>
    <s v="Homestead"/>
    <x v="2"/>
    <n v="33030"/>
    <x v="0"/>
    <s v="OFF-PA-10001977"/>
    <x v="1"/>
    <x v="10"/>
    <s v="Xerox 194"/>
    <n v="44.384"/>
    <n v="1"/>
    <n v="0.2"/>
    <n v="15.534399999999998"/>
  </r>
  <r>
    <n v="3947"/>
    <x v="1949"/>
    <x v="3"/>
    <x v="551"/>
    <n v="41967"/>
    <s v="Standard Class"/>
    <s v="AF-10870"/>
    <s v="Art Ferguson"/>
    <x v="0"/>
    <s v="United States"/>
    <s v="Homestead"/>
    <x v="2"/>
    <n v="33030"/>
    <x v="0"/>
    <s v="OFF-SU-10001225"/>
    <x v="1"/>
    <x v="14"/>
    <s v="Staples"/>
    <n v="2.9440000000000004"/>
    <n v="1"/>
    <n v="0.2"/>
    <n v="-0.66240000000000021"/>
  </r>
  <r>
    <n v="3948"/>
    <x v="1950"/>
    <x v="0"/>
    <x v="741"/>
    <n v="41601"/>
    <s v="Standard Class"/>
    <s v="SN-20710"/>
    <s v="Steve Nguyen"/>
    <x v="2"/>
    <s v="United States"/>
    <s v="Pasadena"/>
    <x v="5"/>
    <n v="77506"/>
    <x v="2"/>
    <s v="OFF-AR-10003514"/>
    <x v="1"/>
    <x v="6"/>
    <s v="4009 Highlighters by Sanford"/>
    <n v="6.3680000000000003"/>
    <n v="2"/>
    <n v="0.2"/>
    <n v="1.0347999999999993"/>
  </r>
  <r>
    <n v="3949"/>
    <x v="1950"/>
    <x v="0"/>
    <x v="741"/>
    <n v="41601"/>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n v="41601"/>
    <s v="Standard Class"/>
    <s v="SN-20710"/>
    <s v="Steve Nguyen"/>
    <x v="2"/>
    <s v="United States"/>
    <s v="Pasadena"/>
    <x v="5"/>
    <n v="77506"/>
    <x v="2"/>
    <s v="OFF-PA-10001970"/>
    <x v="1"/>
    <x v="10"/>
    <s v="Xerox 1881"/>
    <n v="19.648"/>
    <n v="2"/>
    <n v="0.2"/>
    <n v="6.6311999999999989"/>
  </r>
  <r>
    <n v="3951"/>
    <x v="1950"/>
    <x v="0"/>
    <x v="741"/>
    <n v="41601"/>
    <s v="Standard Class"/>
    <s v="SN-20710"/>
    <s v="Steve Nguyen"/>
    <x v="2"/>
    <s v="United States"/>
    <s v="Pasadena"/>
    <x v="5"/>
    <n v="77506"/>
    <x v="2"/>
    <s v="FUR-CH-10003817"/>
    <x v="0"/>
    <x v="1"/>
    <s v="Global Value Steno Chair, Gray"/>
    <n v="255.108"/>
    <n v="6"/>
    <n v="0.3"/>
    <n v="-18.221999999999994"/>
  </r>
  <r>
    <n v="3952"/>
    <x v="1951"/>
    <x v="2"/>
    <x v="683"/>
    <n v="40877"/>
    <s v="Second Class"/>
    <s v="MO-17500"/>
    <s v="Mary O'Rourke"/>
    <x v="0"/>
    <s v="United States"/>
    <s v="Freeport"/>
    <x v="15"/>
    <n v="11520"/>
    <x v="3"/>
    <s v="OFF-BI-10003676"/>
    <x v="1"/>
    <x v="8"/>
    <s v="GBC Standard Recycled Report Covers, Clear Plastic Sheets"/>
    <n v="17.248000000000001"/>
    <n v="2"/>
    <n v="0.2"/>
    <n v="6.0367999999999986"/>
  </r>
  <r>
    <n v="3953"/>
    <x v="1952"/>
    <x v="0"/>
    <x v="398"/>
    <n v="41342"/>
    <s v="Standard Class"/>
    <s v="ON-18715"/>
    <s v="Odella Nelson"/>
    <x v="1"/>
    <s v="United States"/>
    <s v="Denver"/>
    <x v="22"/>
    <n v="80219"/>
    <x v="1"/>
    <s v="TEC-PH-10003535"/>
    <x v="2"/>
    <x v="7"/>
    <s v="RCA ViSYS 25423RE1 Corded phone"/>
    <n v="159.98400000000001"/>
    <n v="2"/>
    <n v="0.2"/>
    <n v="13.998599999999989"/>
  </r>
  <r>
    <n v="3954"/>
    <x v="1953"/>
    <x v="3"/>
    <x v="787"/>
    <n v="41659"/>
    <s v="Standard Class"/>
    <s v="SC-20095"/>
    <s v="Sanjit Chand"/>
    <x v="0"/>
    <s v="United States"/>
    <s v="Quincy"/>
    <x v="31"/>
    <n v="2169"/>
    <x v="3"/>
    <s v="OFF-PA-10004675"/>
    <x v="1"/>
    <x v="10"/>
    <s v="Telephone Message Books with Fax/Mobile Section, 5 1/2&quot; x 3 3/16&quot;"/>
    <n v="12.7"/>
    <n v="2"/>
    <n v="0"/>
    <n v="5.8419999999999996"/>
  </r>
  <r>
    <n v="3955"/>
    <x v="1954"/>
    <x v="2"/>
    <x v="527"/>
    <n v="40642"/>
    <s v="Standard Class"/>
    <s v="MS-17710"/>
    <s v="Maurice Satty"/>
    <x v="0"/>
    <s v="United States"/>
    <s v="Detroit"/>
    <x v="12"/>
    <n v="48205"/>
    <x v="2"/>
    <s v="FUR-FU-10004020"/>
    <x v="0"/>
    <x v="5"/>
    <s v="Advantus Panel Wall Acrylic Frame"/>
    <n v="5.47"/>
    <n v="1"/>
    <n v="0"/>
    <n v="2.3521000000000001"/>
  </r>
  <r>
    <n v="3956"/>
    <x v="1954"/>
    <x v="2"/>
    <x v="527"/>
    <n v="40642"/>
    <s v="Standard Class"/>
    <s v="MS-17710"/>
    <s v="Maurice Satty"/>
    <x v="0"/>
    <s v="United States"/>
    <s v="Detroit"/>
    <x v="12"/>
    <n v="48205"/>
    <x v="2"/>
    <s v="OFF-AR-10001955"/>
    <x v="1"/>
    <x v="6"/>
    <s v="Newell 319"/>
    <n v="79.36"/>
    <n v="4"/>
    <n v="0"/>
    <n v="23.807999999999993"/>
  </r>
  <r>
    <n v="3957"/>
    <x v="1955"/>
    <x v="0"/>
    <x v="190"/>
    <n v="41459"/>
    <s v="Standard Class"/>
    <s v="DN-13690"/>
    <s v="Duane Noonan"/>
    <x v="0"/>
    <s v="United States"/>
    <s v="San Francisco"/>
    <x v="1"/>
    <n v="94109"/>
    <x v="1"/>
    <s v="FUR-FU-10002364"/>
    <x v="0"/>
    <x v="5"/>
    <s v="Eldon Expressions Wood Desk Accessories, Oak"/>
    <n v="22.14"/>
    <n v="3"/>
    <n v="0"/>
    <n v="6.4205999999999976"/>
  </r>
  <r>
    <n v="3958"/>
    <x v="1956"/>
    <x v="0"/>
    <x v="211"/>
    <n v="41428"/>
    <s v="Standard Class"/>
    <s v="RB-19360"/>
    <s v="Raymond Buch"/>
    <x v="0"/>
    <s v="United States"/>
    <s v="Nashville"/>
    <x v="18"/>
    <n v="37211"/>
    <x v="0"/>
    <s v="OFF-BI-10002414"/>
    <x v="1"/>
    <x v="8"/>
    <s v="GBC ProClick Spines for 32-Hole Punch"/>
    <n v="11.277000000000001"/>
    <n v="3"/>
    <n v="0.7"/>
    <n v="-8.6456999999999979"/>
  </r>
  <r>
    <n v="3959"/>
    <x v="1956"/>
    <x v="0"/>
    <x v="211"/>
    <n v="41428"/>
    <s v="Standard Class"/>
    <s v="RB-19360"/>
    <s v="Raymond Buch"/>
    <x v="0"/>
    <s v="United States"/>
    <s v="Nashville"/>
    <x v="18"/>
    <n v="37211"/>
    <x v="0"/>
    <s v="OFF-AR-10003732"/>
    <x v="1"/>
    <x v="6"/>
    <s v="Newell 333"/>
    <n v="4.4479999999999995"/>
    <n v="2"/>
    <n v="0.2"/>
    <n v="0.3335999999999999"/>
  </r>
  <r>
    <n v="3960"/>
    <x v="1956"/>
    <x v="0"/>
    <x v="211"/>
    <n v="41428"/>
    <s v="Standard Class"/>
    <s v="RB-19360"/>
    <s v="Raymond Buch"/>
    <x v="0"/>
    <s v="United States"/>
    <s v="Nashville"/>
    <x v="18"/>
    <n v="37211"/>
    <x v="0"/>
    <s v="FUR-FU-10001085"/>
    <x v="0"/>
    <x v="5"/>
    <s v="3M Polarizing Light Filter Sleeves"/>
    <n v="44.76"/>
    <n v="3"/>
    <n v="0.2"/>
    <n v="14.546999999999995"/>
  </r>
  <r>
    <n v="3961"/>
    <x v="1957"/>
    <x v="1"/>
    <x v="324"/>
    <n v="41206"/>
    <s v="Standard Class"/>
    <s v="NH-18610"/>
    <s v="Nicole Hansen"/>
    <x v="1"/>
    <s v="United States"/>
    <s v="Detroit"/>
    <x v="12"/>
    <n v="48227"/>
    <x v="2"/>
    <s v="OFF-BI-10001249"/>
    <x v="1"/>
    <x v="8"/>
    <s v="Avery Heavy-Duty EZD View Binder with Locking Rings"/>
    <n v="38.28"/>
    <n v="6"/>
    <n v="0"/>
    <n v="17.608799999999999"/>
  </r>
  <r>
    <n v="3962"/>
    <x v="1957"/>
    <x v="1"/>
    <x v="324"/>
    <n v="41206"/>
    <s v="Standard Class"/>
    <s v="NH-18610"/>
    <s v="Nicole Hansen"/>
    <x v="1"/>
    <s v="United States"/>
    <s v="Detroit"/>
    <x v="12"/>
    <n v="48227"/>
    <x v="2"/>
    <s v="TEC-PH-10002564"/>
    <x v="2"/>
    <x v="7"/>
    <s v="OtterBox Defender Series Case - Samsung Galaxy S4"/>
    <n v="149.94999999999999"/>
    <n v="5"/>
    <n v="0"/>
    <n v="44.984999999999985"/>
  </r>
  <r>
    <n v="3963"/>
    <x v="1958"/>
    <x v="3"/>
    <x v="600"/>
    <n v="41691"/>
    <s v="First Class"/>
    <s v="ED-13885"/>
    <s v="Emily Ducich"/>
    <x v="2"/>
    <s v="United States"/>
    <s v="Los Angeles"/>
    <x v="1"/>
    <n v="90045"/>
    <x v="1"/>
    <s v="OFF-AR-10000634"/>
    <x v="1"/>
    <x v="6"/>
    <s v="Newell 320"/>
    <n v="12.84"/>
    <n v="3"/>
    <n v="0"/>
    <n v="3.4668000000000005"/>
  </r>
  <r>
    <n v="3964"/>
    <x v="1958"/>
    <x v="3"/>
    <x v="600"/>
    <n v="41691"/>
    <s v="First Class"/>
    <s v="ED-13885"/>
    <s v="Emily Ducich"/>
    <x v="2"/>
    <s v="United States"/>
    <s v="Los Angeles"/>
    <x v="1"/>
    <n v="90045"/>
    <x v="1"/>
    <s v="FUR-FU-10004018"/>
    <x v="0"/>
    <x v="5"/>
    <s v="Tensor Computer Mounted Lamp"/>
    <n v="44.67"/>
    <n v="3"/>
    <n v="0"/>
    <n v="12.060900000000002"/>
  </r>
  <r>
    <n v="3965"/>
    <x v="1959"/>
    <x v="0"/>
    <x v="897"/>
    <n v="41546"/>
    <s v="Standard Class"/>
    <s v="PW-19240"/>
    <s v="Pierre Wener"/>
    <x v="0"/>
    <s v="United States"/>
    <s v="Philadelphia"/>
    <x v="9"/>
    <n v="19140"/>
    <x v="3"/>
    <s v="OFF-AR-10003481"/>
    <x v="1"/>
    <x v="6"/>
    <s v="Newell 348"/>
    <n v="7.8719999999999999"/>
    <n v="3"/>
    <n v="0.2"/>
    <n v="0.88559999999999883"/>
  </r>
  <r>
    <n v="3966"/>
    <x v="1960"/>
    <x v="2"/>
    <x v="607"/>
    <n v="40864"/>
    <s v="Second Class"/>
    <s v="DM-13345"/>
    <s v="Denise Monton"/>
    <x v="1"/>
    <s v="United States"/>
    <s v="Asheville"/>
    <x v="3"/>
    <n v="28806"/>
    <x v="0"/>
    <s v="OFF-AR-10003651"/>
    <x v="1"/>
    <x v="6"/>
    <s v="Newell 350"/>
    <n v="7.8719999999999999"/>
    <n v="3"/>
    <n v="0.2"/>
    <n v="0.88559999999999883"/>
  </r>
  <r>
    <n v="3967"/>
    <x v="1961"/>
    <x v="0"/>
    <x v="178"/>
    <n v="41371"/>
    <s v="Standard Class"/>
    <s v="DW-13540"/>
    <s v="Don Weiss"/>
    <x v="0"/>
    <s v="United States"/>
    <s v="New York City"/>
    <x v="15"/>
    <n v="10024"/>
    <x v="3"/>
    <s v="OFF-AR-10002956"/>
    <x v="1"/>
    <x v="6"/>
    <s v="Boston 16801 Nautilus Battery Pencil Sharpener"/>
    <n v="88.04"/>
    <n v="4"/>
    <n v="0"/>
    <n v="22.8904"/>
  </r>
  <r>
    <n v="3968"/>
    <x v="1962"/>
    <x v="0"/>
    <x v="244"/>
    <n v="41418"/>
    <s v="First Class"/>
    <s v="EH-14125"/>
    <s v="Eugene Hildebrand"/>
    <x v="2"/>
    <s v="United States"/>
    <s v="Colorado Springs"/>
    <x v="22"/>
    <n v="80906"/>
    <x v="1"/>
    <s v="OFF-BI-10003638"/>
    <x v="1"/>
    <x v="8"/>
    <s v="GBC Durable Plastic Covers"/>
    <n v="40.635000000000012"/>
    <n v="7"/>
    <n v="0.7"/>
    <n v="-32.507999999999996"/>
  </r>
  <r>
    <n v="3969"/>
    <x v="1963"/>
    <x v="1"/>
    <x v="932"/>
    <n v="41065"/>
    <s v="Standard Class"/>
    <s v="KE-16420"/>
    <s v="Katrina Edelman"/>
    <x v="1"/>
    <s v="United States"/>
    <s v="San Antonio"/>
    <x v="5"/>
    <n v="78207"/>
    <x v="2"/>
    <s v="OFF-BI-10001890"/>
    <x v="1"/>
    <x v="8"/>
    <s v="Avery Poly Binder Pockets"/>
    <n v="5.7279999999999989"/>
    <n v="8"/>
    <n v="0.8"/>
    <n v="-9.1648000000000032"/>
  </r>
  <r>
    <n v="3970"/>
    <x v="1963"/>
    <x v="1"/>
    <x v="932"/>
    <n v="41065"/>
    <s v="Standard Class"/>
    <s v="KE-16420"/>
    <s v="Katrina Edelman"/>
    <x v="1"/>
    <s v="United States"/>
    <s v="San Antonio"/>
    <x v="5"/>
    <n v="78207"/>
    <x v="2"/>
    <s v="OFF-PA-10002606"/>
    <x v="1"/>
    <x v="10"/>
    <s v="Xerox 1928"/>
    <n v="42.24"/>
    <n v="10"/>
    <n v="0.2"/>
    <n v="13.199999999999998"/>
  </r>
  <r>
    <n v="3971"/>
    <x v="1964"/>
    <x v="2"/>
    <x v="754"/>
    <n v="40873"/>
    <s v="Standard Class"/>
    <s v="SP-20920"/>
    <s v="Susan Pistek"/>
    <x v="0"/>
    <s v="United States"/>
    <s v="Los Angeles"/>
    <x v="1"/>
    <n v="90036"/>
    <x v="1"/>
    <s v="OFF-PA-10002245"/>
    <x v="1"/>
    <x v="10"/>
    <s v="Xerox 1895"/>
    <n v="53.820000000000007"/>
    <n v="9"/>
    <n v="0"/>
    <n v="24.218999999999998"/>
  </r>
  <r>
    <n v="3972"/>
    <x v="1965"/>
    <x v="1"/>
    <x v="933"/>
    <n v="40963"/>
    <s v="Second Class"/>
    <s v="PS-19045"/>
    <s v="Penelope Sewall"/>
    <x v="2"/>
    <s v="United States"/>
    <s v="Sterling Heights"/>
    <x v="12"/>
    <n v="48310"/>
    <x v="2"/>
    <s v="OFF-AR-10001615"/>
    <x v="1"/>
    <x v="6"/>
    <s v="Newell 34"/>
    <n v="79.36"/>
    <n v="4"/>
    <n v="0"/>
    <n v="20.633600000000001"/>
  </r>
  <r>
    <n v="3973"/>
    <x v="1966"/>
    <x v="0"/>
    <x v="892"/>
    <n v="41367"/>
    <s v="Standard Class"/>
    <s v="JM-15250"/>
    <s v="Janet Martin"/>
    <x v="0"/>
    <s v="United States"/>
    <s v="New York City"/>
    <x v="15"/>
    <n v="10009"/>
    <x v="3"/>
    <s v="OFF-PA-10000466"/>
    <x v="1"/>
    <x v="10"/>
    <s v="Memo Book, 100 Message Capacity, 5 3/8” x 11”"/>
    <n v="13.48"/>
    <n v="2"/>
    <n v="0"/>
    <n v="6.74"/>
  </r>
  <r>
    <n v="3974"/>
    <x v="1966"/>
    <x v="0"/>
    <x v="892"/>
    <n v="41367"/>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n v="41367"/>
    <s v="Standard Class"/>
    <s v="JM-15250"/>
    <s v="Janet Martin"/>
    <x v="0"/>
    <s v="United States"/>
    <s v="New York City"/>
    <x v="15"/>
    <n v="10009"/>
    <x v="3"/>
    <s v="FUR-FU-10004848"/>
    <x v="0"/>
    <x v="5"/>
    <s v="Howard Miller 13-3/4&quot; Diameter Brushed Chrome Round Wall Clock"/>
    <n v="414"/>
    <n v="8"/>
    <n v="0"/>
    <n v="124.19999999999999"/>
  </r>
  <r>
    <n v="3976"/>
    <x v="1966"/>
    <x v="0"/>
    <x v="892"/>
    <n v="41367"/>
    <s v="Standard Class"/>
    <s v="JM-15250"/>
    <s v="Janet Martin"/>
    <x v="0"/>
    <s v="United States"/>
    <s v="New York City"/>
    <x v="15"/>
    <n v="10009"/>
    <x v="3"/>
    <s v="OFF-BI-10000320"/>
    <x v="1"/>
    <x v="8"/>
    <s v="GBC Plastic Binding Combs"/>
    <n v="41.328000000000003"/>
    <n v="7"/>
    <n v="0.2"/>
    <n v="14.981400000000001"/>
  </r>
  <r>
    <n v="3977"/>
    <x v="1967"/>
    <x v="0"/>
    <x v="332"/>
    <n v="41572"/>
    <s v="First Class"/>
    <s v="EB-13930"/>
    <s v="Eric Barreto"/>
    <x v="0"/>
    <s v="United States"/>
    <s v="Richmond"/>
    <x v="17"/>
    <n v="23223"/>
    <x v="0"/>
    <s v="FUR-FU-10003731"/>
    <x v="0"/>
    <x v="5"/>
    <s v="Eldon Expressions Wood and Plastic Desk Accessories, Oak"/>
    <n v="39.92"/>
    <n v="4"/>
    <n v="0"/>
    <n v="11.177600000000002"/>
  </r>
  <r>
    <n v="3978"/>
    <x v="1968"/>
    <x v="3"/>
    <x v="280"/>
    <n v="41920"/>
    <s v="Standard Class"/>
    <s v="FG-14260"/>
    <s v="Frank Gastineau"/>
    <x v="2"/>
    <s v="United States"/>
    <s v="Seattle"/>
    <x v="4"/>
    <n v="98105"/>
    <x v="1"/>
    <s v="OFF-FA-10002780"/>
    <x v="1"/>
    <x v="13"/>
    <s v="Staples"/>
    <n v="8.94"/>
    <n v="3"/>
    <n v="0"/>
    <n v="4.1123999999999992"/>
  </r>
  <r>
    <n v="3979"/>
    <x v="1968"/>
    <x v="3"/>
    <x v="280"/>
    <n v="41920"/>
    <s v="Standard Class"/>
    <s v="FG-14260"/>
    <s v="Frank Gastineau"/>
    <x v="2"/>
    <s v="United States"/>
    <s v="Seattle"/>
    <x v="4"/>
    <n v="98105"/>
    <x v="1"/>
    <s v="TEC-PH-10003800"/>
    <x v="2"/>
    <x v="7"/>
    <s v="i.Sound Portable Power - 8000 mAh"/>
    <n v="84.784000000000006"/>
    <n v="2"/>
    <n v="0.2"/>
    <n v="-20.136200000000006"/>
  </r>
  <r>
    <n v="3980"/>
    <x v="1969"/>
    <x v="2"/>
    <x v="851"/>
    <n v="40904"/>
    <s v="Standard Class"/>
    <s v="TH-21235"/>
    <s v="Tiffany House"/>
    <x v="1"/>
    <s v="United States"/>
    <s v="New York City"/>
    <x v="15"/>
    <n v="10024"/>
    <x v="3"/>
    <s v="FUR-TA-10001676"/>
    <x v="0"/>
    <x v="3"/>
    <s v="Hon 61000 Series Interactive Training Tables"/>
    <n v="53.315999999999995"/>
    <n v="2"/>
    <n v="0.4"/>
    <n v="-19.549200000000006"/>
  </r>
  <r>
    <n v="3981"/>
    <x v="1969"/>
    <x v="2"/>
    <x v="851"/>
    <n v="40904"/>
    <s v="Standard Class"/>
    <s v="TH-21235"/>
    <s v="Tiffany House"/>
    <x v="1"/>
    <s v="United States"/>
    <s v="New York City"/>
    <x v="15"/>
    <n v="10024"/>
    <x v="3"/>
    <s v="OFF-AP-10002350"/>
    <x v="1"/>
    <x v="9"/>
    <s v="Belkin F9H710-06 7 Outlet SurgeMaster Surge Protector"/>
    <n v="56.519999999999996"/>
    <n v="3"/>
    <n v="0"/>
    <n v="15.8256"/>
  </r>
  <r>
    <n v="3982"/>
    <x v="1970"/>
    <x v="3"/>
    <x v="934"/>
    <n v="41994"/>
    <s v="Standard Class"/>
    <s v="PL-18925"/>
    <s v="Paul Lucas"/>
    <x v="2"/>
    <s v="United States"/>
    <s v="Seattle"/>
    <x v="4"/>
    <n v="98115"/>
    <x v="1"/>
    <s v="FUR-FU-10003096"/>
    <x v="0"/>
    <x v="5"/>
    <s v="Master Giant Foot Doorstop, Safety Yellow"/>
    <n v="22.77"/>
    <n v="3"/>
    <n v="0"/>
    <n v="9.7911000000000001"/>
  </r>
  <r>
    <n v="3983"/>
    <x v="1971"/>
    <x v="0"/>
    <x v="274"/>
    <n v="41465"/>
    <s v="Second Class"/>
    <s v="CC-12370"/>
    <s v="Christopher Conant"/>
    <x v="0"/>
    <s v="United States"/>
    <s v="Los Angeles"/>
    <x v="1"/>
    <n v="90045"/>
    <x v="1"/>
    <s v="FUR-CH-10003061"/>
    <x v="0"/>
    <x v="1"/>
    <s v="Global Leather Task Chair, Black"/>
    <n v="287.96800000000002"/>
    <n v="4"/>
    <n v="0.2"/>
    <n v="-3.5996000000000521"/>
  </r>
  <r>
    <n v="3984"/>
    <x v="1971"/>
    <x v="0"/>
    <x v="274"/>
    <n v="41465"/>
    <s v="Second Class"/>
    <s v="CC-12370"/>
    <s v="Christopher Conant"/>
    <x v="0"/>
    <s v="United States"/>
    <s v="Los Angeles"/>
    <x v="1"/>
    <n v="90045"/>
    <x v="1"/>
    <s v="TEC-CO-10003763"/>
    <x v="2"/>
    <x v="16"/>
    <s v="Canon PC1060 Personal Laser Copier"/>
    <n v="2799.9600000000005"/>
    <n v="5"/>
    <n v="0.2"/>
    <n v="944.98649999999986"/>
  </r>
  <r>
    <n v="3985"/>
    <x v="1971"/>
    <x v="0"/>
    <x v="274"/>
    <n v="41465"/>
    <s v="Second Class"/>
    <s v="CC-12370"/>
    <s v="Christopher Conant"/>
    <x v="0"/>
    <s v="United States"/>
    <s v="Los Angeles"/>
    <x v="1"/>
    <n v="90045"/>
    <x v="1"/>
    <s v="OFF-PA-10002923"/>
    <x v="1"/>
    <x v="10"/>
    <s v="Xerox 1942"/>
    <n v="48.94"/>
    <n v="1"/>
    <n v="0"/>
    <n v="24.47"/>
  </r>
  <r>
    <n v="3986"/>
    <x v="1972"/>
    <x v="0"/>
    <x v="764"/>
    <n v="41386"/>
    <s v="Standard Class"/>
    <s v="JM-15535"/>
    <s v="Jessica Myrick"/>
    <x v="0"/>
    <s v="United States"/>
    <s v="Lakewood"/>
    <x v="1"/>
    <n v="90712"/>
    <x v="1"/>
    <s v="FUR-BO-10003441"/>
    <x v="0"/>
    <x v="0"/>
    <s v="Bush Westfield Collection Bookcases, Fully Assembled"/>
    <n v="257.49900000000002"/>
    <n v="3"/>
    <n v="0.15"/>
    <n v="24.235199999999978"/>
  </r>
  <r>
    <n v="3987"/>
    <x v="1973"/>
    <x v="3"/>
    <x v="798"/>
    <n v="41744"/>
    <s v="Standard Class"/>
    <s v="KF-16285"/>
    <s v="Karen Ferguson"/>
    <x v="2"/>
    <s v="United States"/>
    <s v="Plainfield"/>
    <x v="30"/>
    <n v="7060"/>
    <x v="3"/>
    <s v="OFF-ST-10001780"/>
    <x v="1"/>
    <x v="4"/>
    <s v="Tennsco 16-Compartment Lockers with Coat Rack"/>
    <n v="2591.56"/>
    <n v="4"/>
    <n v="0"/>
    <n v="621.97440000000006"/>
  </r>
  <r>
    <n v="3988"/>
    <x v="1973"/>
    <x v="3"/>
    <x v="798"/>
    <n v="41744"/>
    <s v="Standard Class"/>
    <s v="KF-16285"/>
    <s v="Karen Ferguson"/>
    <x v="2"/>
    <s v="United States"/>
    <s v="Plainfield"/>
    <x v="30"/>
    <n v="7060"/>
    <x v="3"/>
    <s v="OFF-AP-10001962"/>
    <x v="1"/>
    <x v="9"/>
    <s v="Black &amp; Decker Filter for Double Action Dustbuster Cordless Vac BLDV7210"/>
    <n v="41.95"/>
    <n v="5"/>
    <n v="0"/>
    <n v="10.487500000000001"/>
  </r>
  <r>
    <n v="3989"/>
    <x v="1974"/>
    <x v="0"/>
    <x v="764"/>
    <n v="41387"/>
    <s v="Standard Class"/>
    <s v="CS-12175"/>
    <s v="Charles Sheldon"/>
    <x v="1"/>
    <s v="United States"/>
    <s v="Columbia"/>
    <x v="18"/>
    <n v="38401"/>
    <x v="0"/>
    <s v="FUR-FU-10003798"/>
    <x v="0"/>
    <x v="5"/>
    <s v="Ultra Door Kickplate, 8&quot;H x 34&quot;W"/>
    <n v="79.12"/>
    <n v="5"/>
    <n v="0.2"/>
    <n v="13.845999999999997"/>
  </r>
  <r>
    <n v="3990"/>
    <x v="1975"/>
    <x v="2"/>
    <x v="641"/>
    <n v="40874"/>
    <s v="Second Class"/>
    <s v="AR-10540"/>
    <s v="Andy Reiter"/>
    <x v="0"/>
    <s v="United States"/>
    <s v="Woonsocket"/>
    <x v="34"/>
    <n v="2895"/>
    <x v="3"/>
    <s v="FUR-FU-10001095"/>
    <x v="0"/>
    <x v="5"/>
    <s v="DAX Black Cherry Wood-Tone Poster Frame"/>
    <n v="52.96"/>
    <n v="2"/>
    <n v="0"/>
    <n v="20.1248"/>
  </r>
  <r>
    <n v="3991"/>
    <x v="1976"/>
    <x v="2"/>
    <x v="935"/>
    <n v="40855"/>
    <s v="Standard Class"/>
    <s v="MS-17770"/>
    <s v="Maxwell Schwartz"/>
    <x v="0"/>
    <s v="United States"/>
    <s v="Lancaster"/>
    <x v="9"/>
    <n v="17602"/>
    <x v="3"/>
    <s v="OFF-SU-10000157"/>
    <x v="1"/>
    <x v="14"/>
    <s v="Compact Automatic Electric Letter Opener"/>
    <n v="286.34400000000005"/>
    <n v="3"/>
    <n v="0.2"/>
    <n v="-64.427400000000006"/>
  </r>
  <r>
    <n v="3992"/>
    <x v="1977"/>
    <x v="1"/>
    <x v="489"/>
    <n v="41034"/>
    <s v="Standard Class"/>
    <s v="DB-13120"/>
    <s v="David Bremer"/>
    <x v="1"/>
    <s v="United States"/>
    <s v="Tampa"/>
    <x v="2"/>
    <n v="33614"/>
    <x v="0"/>
    <s v="FUR-FU-10001095"/>
    <x v="0"/>
    <x v="5"/>
    <s v="DAX Black Cherry Wood-Tone Poster Frame"/>
    <n v="63.552000000000007"/>
    <n v="3"/>
    <n v="0.2"/>
    <n v="14.299199999999999"/>
  </r>
  <r>
    <n v="3993"/>
    <x v="1977"/>
    <x v="1"/>
    <x v="489"/>
    <n v="41034"/>
    <s v="Standard Class"/>
    <s v="DB-13120"/>
    <s v="David Bremer"/>
    <x v="1"/>
    <s v="United States"/>
    <s v="Tampa"/>
    <x v="2"/>
    <n v="33614"/>
    <x v="0"/>
    <s v="OFF-SU-10004261"/>
    <x v="1"/>
    <x v="14"/>
    <s v="Fiskars 8&quot; Scissors, 2/Pack"/>
    <n v="41.375999999999998"/>
    <n v="3"/>
    <n v="0.2"/>
    <n v="4.6547999999999927"/>
  </r>
  <r>
    <n v="3994"/>
    <x v="1977"/>
    <x v="1"/>
    <x v="489"/>
    <n v="41034"/>
    <s v="Standard Class"/>
    <s v="DB-13120"/>
    <s v="David Bremer"/>
    <x v="1"/>
    <s v="United States"/>
    <s v="Tampa"/>
    <x v="2"/>
    <n v="33614"/>
    <x v="0"/>
    <s v="OFF-AR-10004022"/>
    <x v="1"/>
    <x v="6"/>
    <s v="Panasonic KP-380BK Classic Electric Pencil Sharpener"/>
    <n v="172.70400000000001"/>
    <n v="6"/>
    <n v="0.2"/>
    <n v="10.793999999999983"/>
  </r>
  <r>
    <n v="3995"/>
    <x v="1978"/>
    <x v="1"/>
    <x v="936"/>
    <n v="40980"/>
    <s v="Standard Class"/>
    <s v="DK-12895"/>
    <s v="Dana Kaydos"/>
    <x v="0"/>
    <s v="United States"/>
    <s v="Kenosha"/>
    <x v="6"/>
    <n v="53142"/>
    <x v="2"/>
    <s v="FUR-BO-10002916"/>
    <x v="0"/>
    <x v="0"/>
    <s v="Rush Hierlooms Collection 1&quot; Thick Stackable Bookcases"/>
    <n v="512.93999999999994"/>
    <n v="3"/>
    <n v="0"/>
    <n v="97.45859999999999"/>
  </r>
  <r>
    <n v="3996"/>
    <x v="1978"/>
    <x v="1"/>
    <x v="936"/>
    <n v="40980"/>
    <s v="Standard Class"/>
    <s v="DK-12895"/>
    <s v="Dana Kaydos"/>
    <x v="0"/>
    <s v="United States"/>
    <s v="Kenosha"/>
    <x v="6"/>
    <n v="53142"/>
    <x v="2"/>
    <s v="FUR-CH-10002084"/>
    <x v="0"/>
    <x v="1"/>
    <s v="Hon Mobius Operator's Chair"/>
    <n v="860.93"/>
    <n v="7"/>
    <n v="0"/>
    <n v="189.40460000000002"/>
  </r>
  <r>
    <n v="3997"/>
    <x v="1978"/>
    <x v="1"/>
    <x v="936"/>
    <n v="40980"/>
    <s v="Standard Class"/>
    <s v="DK-12895"/>
    <s v="Dana Kaydos"/>
    <x v="0"/>
    <s v="United States"/>
    <s v="Kenosha"/>
    <x v="6"/>
    <n v="53142"/>
    <x v="2"/>
    <s v="TEC-PH-10003012"/>
    <x v="2"/>
    <x v="7"/>
    <s v="Nortel Meridian M3904 Professional Digital phone"/>
    <n v="769.95"/>
    <n v="5"/>
    <n v="0"/>
    <n v="223.28549999999993"/>
  </r>
  <r>
    <n v="3998"/>
    <x v="1978"/>
    <x v="1"/>
    <x v="936"/>
    <n v="40980"/>
    <s v="Standard Class"/>
    <s v="DK-12895"/>
    <s v="Dana Kaydos"/>
    <x v="0"/>
    <s v="United States"/>
    <s v="Kenosha"/>
    <x v="6"/>
    <n v="53142"/>
    <x v="2"/>
    <s v="OFF-AR-10002704"/>
    <x v="1"/>
    <x v="6"/>
    <s v="Boston 1900 Electric Pencil Sharpener"/>
    <n v="14.98"/>
    <n v="1"/>
    <n v="0"/>
    <n v="4.4939999999999998"/>
  </r>
  <r>
    <n v="3999"/>
    <x v="1978"/>
    <x v="1"/>
    <x v="936"/>
    <n v="40980"/>
    <s v="Standard Class"/>
    <s v="DK-12895"/>
    <s v="Dana Kaydos"/>
    <x v="0"/>
    <s v="United States"/>
    <s v="Kenosha"/>
    <x v="6"/>
    <n v="53142"/>
    <x v="2"/>
    <s v="FUR-FU-10000308"/>
    <x v="0"/>
    <x v="5"/>
    <s v="Deflect-o Glass Clear Studded Chair Mats"/>
    <n v="373.08"/>
    <n v="6"/>
    <n v="0"/>
    <n v="82.077600000000004"/>
  </r>
  <r>
    <n v="4000"/>
    <x v="1979"/>
    <x v="1"/>
    <x v="789"/>
    <n v="41110"/>
    <s v="Second Class"/>
    <s v="MP-17965"/>
    <s v="Michael Paige"/>
    <x v="1"/>
    <s v="United States"/>
    <s v="Port Saint Lucie"/>
    <x v="2"/>
    <n v="34952"/>
    <x v="0"/>
    <s v="FUR-BO-10004709"/>
    <x v="0"/>
    <x v="0"/>
    <s v="Bush Westfield Collection Bookcases, Medium Cherry Finish"/>
    <n v="231.92000000000002"/>
    <n v="5"/>
    <n v="0.2"/>
    <n v="5.7980000000000018"/>
  </r>
  <r>
    <n v="4001"/>
    <x v="1980"/>
    <x v="2"/>
    <x v="856"/>
    <n v="40832"/>
    <s v="Standard Class"/>
    <s v="Dp-13240"/>
    <s v="Dean percer"/>
    <x v="2"/>
    <s v="United States"/>
    <s v="Seattle"/>
    <x v="4"/>
    <n v="98115"/>
    <x v="1"/>
    <s v="FUR-FU-10001196"/>
    <x v="0"/>
    <x v="5"/>
    <s v="DAX Cubicle Frames - 8x10"/>
    <n v="63.47"/>
    <n v="11"/>
    <n v="0"/>
    <n v="19.040999999999997"/>
  </r>
  <r>
    <n v="4002"/>
    <x v="1980"/>
    <x v="2"/>
    <x v="856"/>
    <n v="40832"/>
    <s v="Standard Class"/>
    <s v="Dp-13240"/>
    <s v="Dean percer"/>
    <x v="2"/>
    <s v="United States"/>
    <s v="Seattle"/>
    <x v="4"/>
    <n v="98115"/>
    <x v="1"/>
    <s v="TEC-AC-10002942"/>
    <x v="2"/>
    <x v="11"/>
    <s v="WD My Passport Ultra 1TB Portable External Hard Drive"/>
    <n v="345"/>
    <n v="5"/>
    <n v="0"/>
    <n v="58.649999999999984"/>
  </r>
  <r>
    <n v="4003"/>
    <x v="1981"/>
    <x v="0"/>
    <x v="840"/>
    <n v="41342"/>
    <s v="Standard Class"/>
    <s v="CC-12220"/>
    <s v="Chris Cortes"/>
    <x v="0"/>
    <s v="United States"/>
    <s v="San Antonio"/>
    <x v="5"/>
    <n v="78207"/>
    <x v="2"/>
    <s v="FUR-TA-10004915"/>
    <x v="0"/>
    <x v="3"/>
    <s v="Office Impressions End Table, 20-1/2&quot;H x 24&quot;W x 20&quot;D"/>
    <n v="637.89599999999996"/>
    <n v="3"/>
    <n v="0.3"/>
    <n v="-127.57919999999996"/>
  </r>
  <r>
    <n v="4004"/>
    <x v="1981"/>
    <x v="0"/>
    <x v="840"/>
    <n v="41342"/>
    <s v="Standard Class"/>
    <s v="CC-12220"/>
    <s v="Chris Cortes"/>
    <x v="0"/>
    <s v="United States"/>
    <s v="San Antonio"/>
    <x v="5"/>
    <n v="78207"/>
    <x v="2"/>
    <s v="TEC-MA-10001016"/>
    <x v="2"/>
    <x v="15"/>
    <s v="Canon PC170 Desktop Personal Copier"/>
    <n v="287.90999999999997"/>
    <n v="3"/>
    <n v="0.4"/>
    <n v="33.589499999999987"/>
  </r>
  <r>
    <n v="4005"/>
    <x v="1981"/>
    <x v="0"/>
    <x v="840"/>
    <n v="41342"/>
    <s v="Standard Class"/>
    <s v="CC-12220"/>
    <s v="Chris Cortes"/>
    <x v="0"/>
    <s v="United States"/>
    <s v="San Antonio"/>
    <x v="5"/>
    <n v="78207"/>
    <x v="2"/>
    <s v="OFF-EN-10000483"/>
    <x v="1"/>
    <x v="12"/>
    <s v="White Envelopes, White Envelopes with Clear Poly Window"/>
    <n v="36.6"/>
    <n v="3"/>
    <n v="0.2"/>
    <n v="11.894999999999994"/>
  </r>
  <r>
    <n v="4006"/>
    <x v="1982"/>
    <x v="1"/>
    <x v="895"/>
    <n v="41259"/>
    <s v="Standard Class"/>
    <s v="KM-16660"/>
    <s v="Khloe Miller"/>
    <x v="0"/>
    <s v="United States"/>
    <s v="Roswell"/>
    <x v="32"/>
    <n v="30076"/>
    <x v="0"/>
    <s v="OFF-AR-10003087"/>
    <x v="1"/>
    <x v="6"/>
    <s v="Staples"/>
    <n v="1.78"/>
    <n v="1"/>
    <n v="0"/>
    <n v="0.49839999999999995"/>
  </r>
  <r>
    <n v="4007"/>
    <x v="1982"/>
    <x v="1"/>
    <x v="895"/>
    <n v="41259"/>
    <s v="Standard Class"/>
    <s v="KM-16660"/>
    <s v="Khloe Miller"/>
    <x v="0"/>
    <s v="United States"/>
    <s v="Roswell"/>
    <x v="32"/>
    <n v="30076"/>
    <x v="0"/>
    <s v="OFF-PA-10000520"/>
    <x v="1"/>
    <x v="10"/>
    <s v="Xerox 201"/>
    <n v="25.92"/>
    <n v="4"/>
    <n v="0"/>
    <n v="12.441600000000001"/>
  </r>
  <r>
    <n v="4008"/>
    <x v="1982"/>
    <x v="1"/>
    <x v="895"/>
    <n v="41259"/>
    <s v="Standard Class"/>
    <s v="KM-16660"/>
    <s v="Khloe Miller"/>
    <x v="0"/>
    <s v="United States"/>
    <s v="Roswell"/>
    <x v="32"/>
    <n v="30076"/>
    <x v="0"/>
    <s v="TEC-AC-10001553"/>
    <x v="2"/>
    <x v="11"/>
    <s v="Memorex 25GB 6X Branded Blu-Ray Recordable Disc, 15/Pack"/>
    <n v="101.94"/>
    <n v="6"/>
    <n v="0"/>
    <n v="21.407399999999999"/>
  </r>
  <r>
    <n v="4009"/>
    <x v="1983"/>
    <x v="1"/>
    <x v="217"/>
    <n v="41265"/>
    <s v="Standard Class"/>
    <s v="MK-17905"/>
    <s v="Michael Kennedy"/>
    <x v="1"/>
    <s v="United States"/>
    <s v="Louisville"/>
    <x v="22"/>
    <n v="80027"/>
    <x v="1"/>
    <s v="OFF-AR-10000634"/>
    <x v="1"/>
    <x v="6"/>
    <s v="Newell 320"/>
    <n v="6.8480000000000008"/>
    <n v="2"/>
    <n v="0.2"/>
    <n v="0.59920000000000018"/>
  </r>
  <r>
    <n v="4010"/>
    <x v="1984"/>
    <x v="3"/>
    <x v="314"/>
    <n v="41645"/>
    <s v="Standard Class"/>
    <s v="SC-20725"/>
    <s v="Steven Cartwright"/>
    <x v="0"/>
    <s v="United States"/>
    <s v="Los Angeles"/>
    <x v="1"/>
    <n v="90036"/>
    <x v="1"/>
    <s v="FUR-FU-10001215"/>
    <x v="0"/>
    <x v="5"/>
    <s v="Howard Miller 11-1/2&quot; Diameter Brentwood Wall Clock"/>
    <n v="474.43"/>
    <n v="11"/>
    <n v="0"/>
    <n v="199.26060000000004"/>
  </r>
  <r>
    <n v="4011"/>
    <x v="1985"/>
    <x v="3"/>
    <x v="610"/>
    <n v="41968"/>
    <s v="First Class"/>
    <s v="CC-12475"/>
    <s v="Cindy Chapman"/>
    <x v="0"/>
    <s v="United States"/>
    <s v="Philadelphia"/>
    <x v="9"/>
    <n v="19143"/>
    <x v="3"/>
    <s v="OFF-PA-10001204"/>
    <x v="1"/>
    <x v="10"/>
    <s v="Xerox 1972"/>
    <n v="8.4480000000000004"/>
    <n v="2"/>
    <n v="0.2"/>
    <n v="2.6399999999999997"/>
  </r>
  <r>
    <n v="4012"/>
    <x v="1985"/>
    <x v="3"/>
    <x v="610"/>
    <n v="41968"/>
    <s v="First Class"/>
    <s v="CC-12475"/>
    <s v="Cindy Chapman"/>
    <x v="0"/>
    <s v="United States"/>
    <s v="Philadelphia"/>
    <x v="9"/>
    <n v="19143"/>
    <x v="3"/>
    <s v="OFF-ST-10002444"/>
    <x v="1"/>
    <x v="4"/>
    <s v="Recycled Eldon Regeneration Jumbo File"/>
    <n v="39.295999999999999"/>
    <n v="4"/>
    <n v="0.2"/>
    <n v="3.9295999999999989"/>
  </r>
  <r>
    <n v="4013"/>
    <x v="1986"/>
    <x v="1"/>
    <x v="937"/>
    <n v="41270"/>
    <s v="Standard Class"/>
    <s v="BT-11305"/>
    <s v="Beth Thompson"/>
    <x v="2"/>
    <s v="United States"/>
    <s v="Superior"/>
    <x v="6"/>
    <n v="54880"/>
    <x v="2"/>
    <s v="OFF-AR-10000203"/>
    <x v="1"/>
    <x v="6"/>
    <s v="Newell 336"/>
    <n v="17.12"/>
    <n v="4"/>
    <n v="0"/>
    <n v="4.9647999999999985"/>
  </r>
  <r>
    <n v="4014"/>
    <x v="1987"/>
    <x v="1"/>
    <x v="841"/>
    <n v="41149"/>
    <s v="Standard Class"/>
    <s v="FH-14350"/>
    <s v="Fred Harton"/>
    <x v="0"/>
    <s v="United States"/>
    <s v="Atlanta"/>
    <x v="32"/>
    <n v="30318"/>
    <x v="0"/>
    <s v="OFF-AP-10000828"/>
    <x v="1"/>
    <x v="9"/>
    <s v="Avanti 4.4 Cu. Ft. Refrigerator"/>
    <n v="542.93999999999994"/>
    <n v="3"/>
    <n v="0"/>
    <n v="152.02319999999997"/>
  </r>
  <r>
    <n v="4015"/>
    <x v="1987"/>
    <x v="1"/>
    <x v="841"/>
    <n v="41149"/>
    <s v="Standard Class"/>
    <s v="FH-14350"/>
    <s v="Fred Harton"/>
    <x v="0"/>
    <s v="United States"/>
    <s v="Atlanta"/>
    <x v="32"/>
    <n v="30318"/>
    <x v="0"/>
    <s v="OFF-LA-10003190"/>
    <x v="1"/>
    <x v="2"/>
    <s v="Avery 474"/>
    <n v="8.64"/>
    <n v="3"/>
    <n v="0"/>
    <n v="4.2336"/>
  </r>
  <r>
    <n v="4016"/>
    <x v="1987"/>
    <x v="1"/>
    <x v="841"/>
    <n v="41149"/>
    <s v="Standard Class"/>
    <s v="FH-14350"/>
    <s v="Fred Harton"/>
    <x v="0"/>
    <s v="United States"/>
    <s v="Atlanta"/>
    <x v="32"/>
    <n v="30318"/>
    <x v="0"/>
    <s v="OFF-PA-10002319"/>
    <x v="1"/>
    <x v="10"/>
    <s v="Xerox 1944"/>
    <n v="193.79999999999998"/>
    <n v="5"/>
    <n v="0"/>
    <n v="94.962000000000003"/>
  </r>
  <r>
    <n v="4017"/>
    <x v="1987"/>
    <x v="1"/>
    <x v="841"/>
    <n v="41149"/>
    <s v="Standard Class"/>
    <s v="FH-14350"/>
    <s v="Fred Harton"/>
    <x v="0"/>
    <s v="United States"/>
    <s v="Atlanta"/>
    <x v="32"/>
    <n v="30318"/>
    <x v="0"/>
    <s v="OFF-PA-10003893"/>
    <x v="1"/>
    <x v="10"/>
    <s v="Xerox 1962"/>
    <n v="21.400000000000002"/>
    <n v="5"/>
    <n v="0"/>
    <n v="9.629999999999999"/>
  </r>
  <r>
    <n v="4018"/>
    <x v="1987"/>
    <x v="1"/>
    <x v="841"/>
    <n v="41149"/>
    <s v="Standard Class"/>
    <s v="FH-14350"/>
    <s v="Fred Harton"/>
    <x v="0"/>
    <s v="United States"/>
    <s v="Atlanta"/>
    <x v="32"/>
    <n v="30318"/>
    <x v="0"/>
    <s v="OFF-PA-10002499"/>
    <x v="1"/>
    <x v="10"/>
    <s v="Xerox 1890"/>
    <n v="97.88"/>
    <n v="2"/>
    <n v="0"/>
    <n v="48.94"/>
  </r>
  <r>
    <n v="4019"/>
    <x v="1987"/>
    <x v="1"/>
    <x v="841"/>
    <n v="41149"/>
    <s v="Standard Class"/>
    <s v="FH-14350"/>
    <s v="Fred Harton"/>
    <x v="0"/>
    <s v="United States"/>
    <s v="Atlanta"/>
    <x v="32"/>
    <n v="30318"/>
    <x v="0"/>
    <s v="TEC-AC-10004568"/>
    <x v="2"/>
    <x v="11"/>
    <s v="Maxell LTO Ultrium - 800 GB"/>
    <n v="251.91"/>
    <n v="9"/>
    <n v="0"/>
    <n v="47.862899999999982"/>
  </r>
  <r>
    <n v="4020"/>
    <x v="1987"/>
    <x v="1"/>
    <x v="841"/>
    <n v="41149"/>
    <s v="Standard Class"/>
    <s v="FH-14350"/>
    <s v="Fred Harton"/>
    <x v="0"/>
    <s v="United States"/>
    <s v="Atlanta"/>
    <x v="32"/>
    <n v="30318"/>
    <x v="0"/>
    <s v="OFF-AP-10001492"/>
    <x v="1"/>
    <x v="9"/>
    <s v="Acco Six-Outlet Power Strip, 4' Cord Length"/>
    <n v="25.86"/>
    <n v="3"/>
    <n v="0"/>
    <n v="6.7236000000000002"/>
  </r>
  <r>
    <n v="4021"/>
    <x v="1988"/>
    <x v="2"/>
    <x v="169"/>
    <n v="40721"/>
    <s v="Standard Class"/>
    <s v="AA-10645"/>
    <s v="Anna Andreadi"/>
    <x v="0"/>
    <s v="United States"/>
    <s v="Chester"/>
    <x v="9"/>
    <n v="19013"/>
    <x v="3"/>
    <s v="FUR-CH-10004698"/>
    <x v="0"/>
    <x v="1"/>
    <s v="Padded Folding Chairs, Black, 4/Carton"/>
    <n v="170.05799999999999"/>
    <n v="3"/>
    <n v="0.3"/>
    <n v="-4.858799999999988"/>
  </r>
  <r>
    <n v="4022"/>
    <x v="1988"/>
    <x v="2"/>
    <x v="169"/>
    <n v="40721"/>
    <s v="Standard Class"/>
    <s v="AA-10645"/>
    <s v="Anna Andreadi"/>
    <x v="0"/>
    <s v="United States"/>
    <s v="Chester"/>
    <x v="9"/>
    <n v="19013"/>
    <x v="3"/>
    <s v="TEC-PH-10004093"/>
    <x v="2"/>
    <x v="7"/>
    <s v="Panasonic Kx-TS550"/>
    <n v="82.782000000000011"/>
    <n v="3"/>
    <n v="0.4"/>
    <n v="-15.176700000000004"/>
  </r>
  <r>
    <n v="4023"/>
    <x v="1988"/>
    <x v="2"/>
    <x v="169"/>
    <n v="40721"/>
    <s v="Standard Class"/>
    <s v="AA-10645"/>
    <s v="Anna Andreadi"/>
    <x v="0"/>
    <s v="United States"/>
    <s v="Chester"/>
    <x v="9"/>
    <n v="19013"/>
    <x v="3"/>
    <s v="FUR-CH-10000454"/>
    <x v="0"/>
    <x v="1"/>
    <s v="Hon Deluxe Fabric Upholstered Stacking Chairs, Rounded Back"/>
    <n v="853.92999999999984"/>
    <n v="5"/>
    <n v="0.3"/>
    <n v="0"/>
  </r>
  <r>
    <n v="4024"/>
    <x v="1989"/>
    <x v="3"/>
    <x v="855"/>
    <n v="41941"/>
    <s v="First Class"/>
    <s v="JO-15145"/>
    <s v="Jack O'Briant"/>
    <x v="1"/>
    <s v="United States"/>
    <s v="San Francisco"/>
    <x v="1"/>
    <n v="94110"/>
    <x v="1"/>
    <s v="FUR-BO-10003034"/>
    <x v="0"/>
    <x v="0"/>
    <s v="O'Sullivan Elevations Bookcase, Cherry Finish"/>
    <n v="556.66499999999996"/>
    <n v="5"/>
    <n v="0.15"/>
    <n v="6.5490000000000208"/>
  </r>
  <r>
    <n v="4025"/>
    <x v="1989"/>
    <x v="3"/>
    <x v="855"/>
    <n v="41941"/>
    <s v="First Class"/>
    <s v="JO-15145"/>
    <s v="Jack O'Briant"/>
    <x v="1"/>
    <s v="United States"/>
    <s v="San Francisco"/>
    <x v="1"/>
    <n v="94110"/>
    <x v="1"/>
    <s v="TEC-PH-10003215"/>
    <x v="2"/>
    <x v="7"/>
    <s v="Jackery Bar Premium Fast-charging Portable Charger"/>
    <n v="95.84"/>
    <n v="4"/>
    <n v="0.2"/>
    <n v="34.741999999999997"/>
  </r>
  <r>
    <n v="4026"/>
    <x v="1990"/>
    <x v="3"/>
    <x v="938"/>
    <n v="41865"/>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n v="41865"/>
    <s v="First Class"/>
    <s v="SF-20965"/>
    <s v="Sylvia Foulston"/>
    <x v="1"/>
    <s v="United States"/>
    <s v="Bedford"/>
    <x v="5"/>
    <n v="76021"/>
    <x v="2"/>
    <s v="OFF-AR-10004582"/>
    <x v="1"/>
    <x v="6"/>
    <s v="BIC Brite Liner Grip Highlighters"/>
    <n v="9.1840000000000011"/>
    <n v="7"/>
    <n v="0.2"/>
    <n v="2.8699999999999992"/>
  </r>
  <r>
    <n v="4028"/>
    <x v="1990"/>
    <x v="3"/>
    <x v="938"/>
    <n v="41865"/>
    <s v="First Class"/>
    <s v="SF-20965"/>
    <s v="Sylvia Foulston"/>
    <x v="1"/>
    <s v="United States"/>
    <s v="Bedford"/>
    <x v="5"/>
    <n v="76021"/>
    <x v="2"/>
    <s v="TEC-PH-10001557"/>
    <x v="2"/>
    <x v="7"/>
    <s v="Pyle PMP37LED"/>
    <n v="153.584"/>
    <n v="2"/>
    <n v="0.2"/>
    <n v="13.438599999999994"/>
  </r>
  <r>
    <n v="4029"/>
    <x v="1990"/>
    <x v="3"/>
    <x v="938"/>
    <n v="41865"/>
    <s v="First Class"/>
    <s v="SF-20965"/>
    <s v="Sylvia Foulston"/>
    <x v="1"/>
    <s v="United States"/>
    <s v="Bedford"/>
    <x v="5"/>
    <n v="76021"/>
    <x v="2"/>
    <s v="OFF-BI-10004209"/>
    <x v="1"/>
    <x v="8"/>
    <s v="Fellowes Twister Kit, Gray/Clear, 3/pkg"/>
    <n v="12.863999999999995"/>
    <n v="8"/>
    <n v="0.8"/>
    <n v="-22.512"/>
  </r>
  <r>
    <n v="4030"/>
    <x v="1991"/>
    <x v="3"/>
    <x v="165"/>
    <n v="42002"/>
    <s v="Standard Class"/>
    <s v="CS-12355"/>
    <s v="Christine Sundaresam"/>
    <x v="0"/>
    <s v="United States"/>
    <s v="Lafayette"/>
    <x v="28"/>
    <n v="70506"/>
    <x v="0"/>
    <s v="TEC-MA-10003183"/>
    <x v="2"/>
    <x v="15"/>
    <s v="DYMO CardScan Personal V9 Business Card Scanner"/>
    <n v="479.97"/>
    <n v="3"/>
    <n v="0"/>
    <n v="239.98500000000001"/>
  </r>
  <r>
    <n v="4031"/>
    <x v="1991"/>
    <x v="3"/>
    <x v="165"/>
    <n v="42002"/>
    <s v="Standard Class"/>
    <s v="CS-12355"/>
    <s v="Christine Sundaresam"/>
    <x v="0"/>
    <s v="United States"/>
    <s v="Lafayette"/>
    <x v="28"/>
    <n v="70506"/>
    <x v="0"/>
    <s v="FUR-CH-10002439"/>
    <x v="0"/>
    <x v="1"/>
    <s v="Iceberg Nesting Folding Chair, 19w x 6d x 43h"/>
    <n v="232.88"/>
    <n v="4"/>
    <n v="0"/>
    <n v="60.5488"/>
  </r>
  <r>
    <n v="4032"/>
    <x v="1992"/>
    <x v="0"/>
    <x v="182"/>
    <n v="41548"/>
    <s v="Standard Class"/>
    <s v="SN-20710"/>
    <s v="Steve Nguyen"/>
    <x v="2"/>
    <s v="United States"/>
    <s v="Covington"/>
    <x v="4"/>
    <n v="98042"/>
    <x v="1"/>
    <s v="OFF-AP-10000576"/>
    <x v="1"/>
    <x v="9"/>
    <s v="Belkin 7 Outlet SurgeMaster II"/>
    <n v="236.88"/>
    <n v="6"/>
    <n v="0"/>
    <n v="66.326400000000007"/>
  </r>
  <r>
    <n v="4033"/>
    <x v="1992"/>
    <x v="0"/>
    <x v="182"/>
    <n v="41548"/>
    <s v="Standard Class"/>
    <s v="SN-20710"/>
    <s v="Steve Nguyen"/>
    <x v="2"/>
    <s v="United States"/>
    <s v="Covington"/>
    <x v="4"/>
    <n v="98042"/>
    <x v="1"/>
    <s v="OFF-PA-10004040"/>
    <x v="1"/>
    <x v="10"/>
    <s v="Universal Premium White Copier/Laser Paper (20Lb. and 87 Bright)"/>
    <n v="29.900000000000002"/>
    <n v="5"/>
    <n v="0"/>
    <n v="14.651"/>
  </r>
  <r>
    <n v="4034"/>
    <x v="1992"/>
    <x v="0"/>
    <x v="182"/>
    <n v="41548"/>
    <s v="Standard Class"/>
    <s v="SN-20710"/>
    <s v="Steve Nguyen"/>
    <x v="2"/>
    <s v="United States"/>
    <s v="Covington"/>
    <x v="4"/>
    <n v="98042"/>
    <x v="1"/>
    <s v="TEC-AC-10003063"/>
    <x v="2"/>
    <x v="11"/>
    <s v="Micro Innovations USB RF Wireless Keyboard with Mouse"/>
    <n v="100"/>
    <n v="4"/>
    <n v="0"/>
    <n v="21"/>
  </r>
  <r>
    <n v="4035"/>
    <x v="1993"/>
    <x v="0"/>
    <x v="939"/>
    <n v="41621"/>
    <s v="Same Day"/>
    <s v="JM-15655"/>
    <s v="Jim Mitchum"/>
    <x v="1"/>
    <s v="United States"/>
    <s v="Lorain"/>
    <x v="24"/>
    <n v="44052"/>
    <x v="3"/>
    <s v="OFF-BI-10003982"/>
    <x v="1"/>
    <x v="8"/>
    <s v="Wilson Jones Century Plastic Molded Ring Binders"/>
    <n v="18.693000000000001"/>
    <n v="3"/>
    <n v="0.7"/>
    <n v="-14.331299999999992"/>
  </r>
  <r>
    <n v="4036"/>
    <x v="1993"/>
    <x v="0"/>
    <x v="939"/>
    <n v="41621"/>
    <s v="Same Day"/>
    <s v="JM-15655"/>
    <s v="Jim Mitchum"/>
    <x v="1"/>
    <s v="United States"/>
    <s v="Lorain"/>
    <x v="24"/>
    <n v="44052"/>
    <x v="3"/>
    <s v="TEC-AC-10002567"/>
    <x v="2"/>
    <x v="11"/>
    <s v="Logitech G602 Wireless Gaming Mouse"/>
    <n v="383.952"/>
    <n v="6"/>
    <n v="0.2"/>
    <n v="76.790399999999977"/>
  </r>
  <r>
    <n v="4037"/>
    <x v="1994"/>
    <x v="1"/>
    <x v="75"/>
    <n v="41275"/>
    <s v="Standard Class"/>
    <s v="FH-14350"/>
    <s v="Fred Harton"/>
    <x v="0"/>
    <s v="United States"/>
    <s v="Chicago"/>
    <x v="10"/>
    <n v="60623"/>
    <x v="2"/>
    <s v="OFF-ST-10004950"/>
    <x v="1"/>
    <x v="4"/>
    <s v="Tenex Personal Filing Tote With Secure Closure Lid, Black/Frost"/>
    <n v="24.816000000000003"/>
    <n v="2"/>
    <n v="0.2"/>
    <n v="1.5509999999999984"/>
  </r>
  <r>
    <n v="4038"/>
    <x v="1995"/>
    <x v="2"/>
    <x v="282"/>
    <n v="40910"/>
    <s v="Standard Class"/>
    <s v="AJ-10795"/>
    <s v="Anthony Johnson"/>
    <x v="1"/>
    <s v="United States"/>
    <s v="San Francisco"/>
    <x v="1"/>
    <n v="94110"/>
    <x v="1"/>
    <s v="FUR-FU-10000550"/>
    <x v="0"/>
    <x v="5"/>
    <s v="Stacking Trays by OIC"/>
    <n v="24.900000000000002"/>
    <n v="5"/>
    <n v="0"/>
    <n v="8.2169999999999987"/>
  </r>
  <r>
    <n v="4039"/>
    <x v="1995"/>
    <x v="2"/>
    <x v="282"/>
    <n v="40910"/>
    <s v="Standard Class"/>
    <s v="AJ-10795"/>
    <s v="Anthony Johnson"/>
    <x v="1"/>
    <s v="United States"/>
    <s v="San Francisco"/>
    <x v="1"/>
    <n v="94110"/>
    <x v="1"/>
    <s v="OFF-PA-10000528"/>
    <x v="1"/>
    <x v="10"/>
    <s v="Xerox 1981"/>
    <n v="21.12"/>
    <n v="4"/>
    <n v="0"/>
    <n v="9.5039999999999996"/>
  </r>
  <r>
    <n v="4040"/>
    <x v="1995"/>
    <x v="2"/>
    <x v="282"/>
    <n v="40910"/>
    <s v="Standard Class"/>
    <s v="AJ-10795"/>
    <s v="Anthony Johnson"/>
    <x v="1"/>
    <s v="United States"/>
    <s v="San Francisco"/>
    <x v="1"/>
    <n v="94110"/>
    <x v="1"/>
    <s v="TEC-MA-10003183"/>
    <x v="2"/>
    <x v="15"/>
    <s v="DYMO CardScan Personal V9 Business Card Scanner"/>
    <n v="767.95200000000011"/>
    <n v="6"/>
    <n v="0.2"/>
    <n v="287.98199999999997"/>
  </r>
  <r>
    <n v="4041"/>
    <x v="1995"/>
    <x v="2"/>
    <x v="282"/>
    <n v="40910"/>
    <s v="Standard Class"/>
    <s v="AJ-10795"/>
    <s v="Anthony Johnson"/>
    <x v="1"/>
    <s v="United States"/>
    <s v="San Francisco"/>
    <x v="1"/>
    <n v="94110"/>
    <x v="1"/>
    <s v="OFF-BI-10003305"/>
    <x v="1"/>
    <x v="8"/>
    <s v="Avery Hanging File Binders"/>
    <n v="14.352000000000002"/>
    <n v="3"/>
    <n v="0.2"/>
    <n v="4.6643999999999988"/>
  </r>
  <r>
    <n v="4042"/>
    <x v="1995"/>
    <x v="2"/>
    <x v="282"/>
    <n v="40910"/>
    <s v="Standard Class"/>
    <s v="AJ-10795"/>
    <s v="Anthony Johnson"/>
    <x v="1"/>
    <s v="United States"/>
    <s v="San Francisco"/>
    <x v="1"/>
    <n v="94110"/>
    <x v="1"/>
    <s v="TEC-PH-10001425"/>
    <x v="2"/>
    <x v="7"/>
    <s v="Mophie Juice Pack Helium for iPhone"/>
    <n v="191.976"/>
    <n v="3"/>
    <n v="0.2"/>
    <n v="19.197599999999994"/>
  </r>
  <r>
    <n v="4043"/>
    <x v="1995"/>
    <x v="2"/>
    <x v="282"/>
    <n v="40910"/>
    <s v="Standard Class"/>
    <s v="AJ-10795"/>
    <s v="Anthony Johnson"/>
    <x v="1"/>
    <s v="United States"/>
    <s v="San Francisco"/>
    <x v="1"/>
    <n v="94110"/>
    <x v="1"/>
    <s v="OFF-LA-10001474"/>
    <x v="1"/>
    <x v="2"/>
    <s v="Avery 477"/>
    <n v="274.77"/>
    <n v="9"/>
    <n v="0"/>
    <n v="126.39420000000001"/>
  </r>
  <r>
    <n v="4044"/>
    <x v="1995"/>
    <x v="2"/>
    <x v="282"/>
    <n v="40910"/>
    <s v="Standard Class"/>
    <s v="AJ-10795"/>
    <s v="Anthony Johnson"/>
    <x v="1"/>
    <s v="United States"/>
    <s v="San Francisco"/>
    <x v="1"/>
    <n v="94110"/>
    <x v="1"/>
    <s v="FUR-FU-10000672"/>
    <x v="0"/>
    <x v="5"/>
    <s v="Executive Impressions 10&quot; Spectator Wall Clock"/>
    <n v="70.56"/>
    <n v="6"/>
    <n v="0"/>
    <n v="23.990399999999994"/>
  </r>
  <r>
    <n v="4045"/>
    <x v="1996"/>
    <x v="1"/>
    <x v="608"/>
    <n v="41090"/>
    <s v="Standard Class"/>
    <s v="JF-15565"/>
    <s v="Jill Fjeld"/>
    <x v="0"/>
    <s v="United States"/>
    <s v="San Francisco"/>
    <x v="1"/>
    <n v="94110"/>
    <x v="1"/>
    <s v="FUR-FU-10001979"/>
    <x v="0"/>
    <x v="5"/>
    <s v="Dana Halogen Swing-Arm Architect Lamp"/>
    <n v="204.85"/>
    <n v="5"/>
    <n v="0"/>
    <n v="57.358000000000011"/>
  </r>
  <r>
    <n v="4046"/>
    <x v="1997"/>
    <x v="1"/>
    <x v="788"/>
    <n v="41006"/>
    <s v="Standard Class"/>
    <s v="CS-11845"/>
    <s v="Cari Sayre"/>
    <x v="1"/>
    <s v="United States"/>
    <s v="Houston"/>
    <x v="5"/>
    <n v="77070"/>
    <x v="2"/>
    <s v="OFF-BI-10003707"/>
    <x v="1"/>
    <x v="8"/>
    <s v="Aluminum Screw Posts"/>
    <n v="9.155999999999997"/>
    <n v="3"/>
    <n v="0.8"/>
    <n v="-13.734000000000002"/>
  </r>
  <r>
    <n v="4047"/>
    <x v="1998"/>
    <x v="3"/>
    <x v="208"/>
    <n v="41938"/>
    <s v="Standard Class"/>
    <s v="SP-20920"/>
    <s v="Susan Pistek"/>
    <x v="0"/>
    <s v="United States"/>
    <s v="Chicago"/>
    <x v="10"/>
    <n v="60653"/>
    <x v="2"/>
    <s v="OFF-AP-10002191"/>
    <x v="1"/>
    <x v="9"/>
    <s v="Belkin 8 Outlet SurgeMaster II Gold Surge Protector"/>
    <n v="23.991999999999994"/>
    <n v="2"/>
    <n v="0.8"/>
    <n v="-62.379199999999997"/>
  </r>
  <r>
    <n v="4048"/>
    <x v="1999"/>
    <x v="1"/>
    <x v="747"/>
    <n v="41109"/>
    <s v="First Class"/>
    <s v="KE-16420"/>
    <s v="Katrina Edelman"/>
    <x v="1"/>
    <s v="United States"/>
    <s v="New York City"/>
    <x v="15"/>
    <n v="10035"/>
    <x v="3"/>
    <s v="OFF-PA-10000501"/>
    <x v="1"/>
    <x v="10"/>
    <s v="Petty Cash Envelope"/>
    <n v="80.88"/>
    <n v="3"/>
    <n v="0"/>
    <n v="39.6312"/>
  </r>
  <r>
    <n v="4049"/>
    <x v="1999"/>
    <x v="1"/>
    <x v="747"/>
    <n v="41109"/>
    <s v="First Class"/>
    <s v="KE-16420"/>
    <s v="Katrina Edelman"/>
    <x v="1"/>
    <s v="United States"/>
    <s v="New York City"/>
    <x v="15"/>
    <n v="10035"/>
    <x v="3"/>
    <s v="TEC-AC-10001990"/>
    <x v="2"/>
    <x v="11"/>
    <s v="Kensington Orbit Wireless Mobile Trackball for PC and Mac"/>
    <n v="599.9"/>
    <n v="10"/>
    <n v="0"/>
    <n v="191.96799999999996"/>
  </r>
  <r>
    <n v="4050"/>
    <x v="2000"/>
    <x v="3"/>
    <x v="92"/>
    <n v="41817"/>
    <s v="Second Class"/>
    <s v="GA-14515"/>
    <s v="George Ashbrook"/>
    <x v="0"/>
    <s v="United States"/>
    <s v="New York City"/>
    <x v="15"/>
    <n v="10011"/>
    <x v="3"/>
    <s v="FUR-FU-10003601"/>
    <x v="0"/>
    <x v="5"/>
    <s v="Deflect-o RollaMat Studded, Beveled Mat for Medium Pile Carpeting"/>
    <n v="276.69"/>
    <n v="3"/>
    <n v="0"/>
    <n v="49.804199999999994"/>
  </r>
  <r>
    <n v="4051"/>
    <x v="2000"/>
    <x v="3"/>
    <x v="92"/>
    <n v="41817"/>
    <s v="Second Class"/>
    <s v="GA-14515"/>
    <s v="George Ashbrook"/>
    <x v="0"/>
    <s v="United States"/>
    <s v="New York City"/>
    <x v="15"/>
    <n v="10011"/>
    <x v="3"/>
    <s v="FUR-CH-10001891"/>
    <x v="0"/>
    <x v="1"/>
    <s v="Global Deluxe Office Fabric Chairs"/>
    <n v="172.76400000000001"/>
    <n v="2"/>
    <n v="0.1"/>
    <n v="32.633200000000016"/>
  </r>
  <r>
    <n v="4052"/>
    <x v="2001"/>
    <x v="2"/>
    <x v="411"/>
    <n v="40819"/>
    <s v="Standard Class"/>
    <s v="SM-20950"/>
    <s v="Suzanne McNair"/>
    <x v="1"/>
    <s v="United States"/>
    <s v="Philadelphia"/>
    <x v="9"/>
    <n v="19134"/>
    <x v="3"/>
    <s v="OFF-AR-10003469"/>
    <x v="1"/>
    <x v="6"/>
    <s v="Nontoxic Chalk"/>
    <n v="4.2240000000000002"/>
    <n v="3"/>
    <n v="0.2"/>
    <n v="1.4783999999999997"/>
  </r>
  <r>
    <n v="4053"/>
    <x v="2001"/>
    <x v="2"/>
    <x v="411"/>
    <n v="40819"/>
    <s v="Standard Class"/>
    <s v="SM-20950"/>
    <s v="Suzanne McNair"/>
    <x v="1"/>
    <s v="United States"/>
    <s v="Philadelphia"/>
    <x v="9"/>
    <n v="19134"/>
    <x v="3"/>
    <s v="FUR-TA-10004175"/>
    <x v="0"/>
    <x v="3"/>
    <s v="Hon 30&quot; x 60&quot; Table with Locking Drawer"/>
    <n v="409.27199999999999"/>
    <n v="2"/>
    <n v="0.4"/>
    <n v="-81.854399999999998"/>
  </r>
  <r>
    <n v="4054"/>
    <x v="2001"/>
    <x v="2"/>
    <x v="411"/>
    <n v="40819"/>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n v="40819"/>
    <s v="Standard Class"/>
    <s v="SM-20950"/>
    <s v="Suzanne McNair"/>
    <x v="1"/>
    <s v="United States"/>
    <s v="Philadelphia"/>
    <x v="9"/>
    <n v="19134"/>
    <x v="3"/>
    <s v="OFF-PA-10000533"/>
    <x v="1"/>
    <x v="10"/>
    <s v="Southworth Parchment Paper &amp; Envelopes"/>
    <n v="20.928000000000001"/>
    <n v="4"/>
    <n v="0.2"/>
    <n v="6.8015999999999996"/>
  </r>
  <r>
    <n v="4056"/>
    <x v="2001"/>
    <x v="2"/>
    <x v="411"/>
    <n v="40819"/>
    <s v="Standard Class"/>
    <s v="SM-20950"/>
    <s v="Suzanne McNair"/>
    <x v="1"/>
    <s v="United States"/>
    <s v="Philadelphia"/>
    <x v="9"/>
    <n v="19134"/>
    <x v="3"/>
    <s v="OFF-ST-10004459"/>
    <x v="1"/>
    <x v="4"/>
    <s v="Tennsco Single-Tier Lockers"/>
    <n v="1801.6320000000001"/>
    <n v="6"/>
    <n v="0.2"/>
    <n v="-337.80600000000004"/>
  </r>
  <r>
    <n v="4057"/>
    <x v="2001"/>
    <x v="2"/>
    <x v="411"/>
    <n v="40819"/>
    <s v="Standard Class"/>
    <s v="SM-20950"/>
    <s v="Suzanne McNair"/>
    <x v="1"/>
    <s v="United States"/>
    <s v="Philadelphia"/>
    <x v="9"/>
    <n v="19134"/>
    <x v="3"/>
    <s v="FUR-TA-10004147"/>
    <x v="0"/>
    <x v="3"/>
    <s v="Hon 4060 Series Tables"/>
    <n v="67.175999999999988"/>
    <n v="1"/>
    <n v="0.4"/>
    <n v="-20.152800000000006"/>
  </r>
  <r>
    <n v="4058"/>
    <x v="2002"/>
    <x v="2"/>
    <x v="156"/>
    <n v="40875"/>
    <s v="Standard Class"/>
    <s v="DK-12985"/>
    <s v="Darren Koutras"/>
    <x v="0"/>
    <s v="United States"/>
    <s v="Chicago"/>
    <x v="10"/>
    <n v="60610"/>
    <x v="2"/>
    <s v="OFF-ST-10000046"/>
    <x v="1"/>
    <x v="4"/>
    <s v="Fellowes Super Stor/Drawer Files"/>
    <n v="646.20000000000005"/>
    <n v="5"/>
    <n v="0.2"/>
    <n v="-8.0774999999999864"/>
  </r>
  <r>
    <n v="4059"/>
    <x v="2003"/>
    <x v="1"/>
    <x v="312"/>
    <n v="41237"/>
    <s v="Standard Class"/>
    <s v="LC-16885"/>
    <s v="Lena Creighton"/>
    <x v="0"/>
    <s v="United States"/>
    <s v="Oakland"/>
    <x v="1"/>
    <n v="94601"/>
    <x v="1"/>
    <s v="TEC-PH-10004774"/>
    <x v="2"/>
    <x v="7"/>
    <s v="Gear Head AU3700S Headset"/>
    <n v="72.744000000000014"/>
    <n v="7"/>
    <n v="0.2"/>
    <n v="-15.458100000000007"/>
  </r>
  <r>
    <n v="4060"/>
    <x v="2003"/>
    <x v="1"/>
    <x v="312"/>
    <n v="41237"/>
    <s v="Standard Class"/>
    <s v="LC-16885"/>
    <s v="Lena Creighton"/>
    <x v="0"/>
    <s v="United States"/>
    <s v="Oakland"/>
    <x v="1"/>
    <n v="94601"/>
    <x v="1"/>
    <s v="FUR-CH-10000595"/>
    <x v="0"/>
    <x v="1"/>
    <s v="Safco Contoured Stacking Chairs"/>
    <n v="572.16000000000008"/>
    <n v="3"/>
    <n v="0.2"/>
    <n v="35.759999999999962"/>
  </r>
  <r>
    <n v="4061"/>
    <x v="2004"/>
    <x v="0"/>
    <x v="474"/>
    <n v="41586"/>
    <s v="Standard Class"/>
    <s v="XP-21865"/>
    <s v="Xylona Preis"/>
    <x v="0"/>
    <s v="United States"/>
    <s v="Chicago"/>
    <x v="10"/>
    <n v="60610"/>
    <x v="2"/>
    <s v="TEC-AC-10002473"/>
    <x v="2"/>
    <x v="11"/>
    <s v="Maxell 4.7GB DVD-R"/>
    <n v="68.111999999999995"/>
    <n v="3"/>
    <n v="0.2"/>
    <n v="17.879399999999997"/>
  </r>
  <r>
    <n v="4062"/>
    <x v="2005"/>
    <x v="1"/>
    <x v="14"/>
    <n v="41172"/>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n v="41348"/>
    <s v="Standard Class"/>
    <s v="BD-11770"/>
    <s v="Bryan Davis"/>
    <x v="0"/>
    <s v="United States"/>
    <s v="Philadelphia"/>
    <x v="9"/>
    <n v="19143"/>
    <x v="3"/>
    <s v="TEC-AC-10002800"/>
    <x v="2"/>
    <x v="11"/>
    <s v="Plantronics Audio 478 Stereo USB Headset"/>
    <n v="39.992000000000004"/>
    <n v="1"/>
    <n v="0.2"/>
    <n v="7.4984999999999964"/>
  </r>
  <r>
    <n v="4064"/>
    <x v="2007"/>
    <x v="2"/>
    <x v="670"/>
    <n v="40720"/>
    <s v="First Class"/>
    <s v="DL-13330"/>
    <s v="Denise Leinenbach"/>
    <x v="0"/>
    <s v="United States"/>
    <s v="Concord"/>
    <x v="3"/>
    <n v="28027"/>
    <x v="0"/>
    <s v="OFF-AR-10002766"/>
    <x v="1"/>
    <x v="6"/>
    <s v="Prang Drawing Pencil Set"/>
    <n v="20.015999999999998"/>
    <n v="9"/>
    <n v="0.2"/>
    <n v="1.7514000000000003"/>
  </r>
  <r>
    <n v="4065"/>
    <x v="2007"/>
    <x v="2"/>
    <x v="670"/>
    <n v="40720"/>
    <s v="First Class"/>
    <s v="DL-13330"/>
    <s v="Denise Leinenbach"/>
    <x v="0"/>
    <s v="United States"/>
    <s v="Concord"/>
    <x v="3"/>
    <n v="28027"/>
    <x v="0"/>
    <s v="OFF-SU-10002522"/>
    <x v="1"/>
    <x v="14"/>
    <s v="Acme Kleen Earth Office Shears"/>
    <n v="3.1040000000000001"/>
    <n v="1"/>
    <n v="0.2"/>
    <n v="0.34919999999999951"/>
  </r>
  <r>
    <n v="4066"/>
    <x v="2008"/>
    <x v="2"/>
    <x v="301"/>
    <n v="40852"/>
    <s v="Standard Class"/>
    <s v="KH-16630"/>
    <s v="Ken Heidel"/>
    <x v="1"/>
    <s v="United States"/>
    <s v="Charlotte"/>
    <x v="3"/>
    <n v="28205"/>
    <x v="0"/>
    <s v="OFF-FA-10003021"/>
    <x v="1"/>
    <x v="13"/>
    <s v="Staples"/>
    <n v="7.52"/>
    <n v="5"/>
    <n v="0.2"/>
    <n v="1.4099999999999997"/>
  </r>
  <r>
    <n v="4067"/>
    <x v="2008"/>
    <x v="2"/>
    <x v="301"/>
    <n v="40852"/>
    <s v="Standard Class"/>
    <s v="KH-16630"/>
    <s v="Ken Heidel"/>
    <x v="1"/>
    <s v="United States"/>
    <s v="Charlotte"/>
    <x v="3"/>
    <n v="28205"/>
    <x v="0"/>
    <s v="OFF-AR-10000634"/>
    <x v="1"/>
    <x v="6"/>
    <s v="Newell 320"/>
    <n v="10.272000000000002"/>
    <n v="3"/>
    <n v="0.2"/>
    <n v="0.89880000000000004"/>
  </r>
  <r>
    <n v="4068"/>
    <x v="2008"/>
    <x v="2"/>
    <x v="301"/>
    <n v="40852"/>
    <s v="Standard Class"/>
    <s v="KH-16630"/>
    <s v="Ken Heidel"/>
    <x v="1"/>
    <s v="United States"/>
    <s v="Charlotte"/>
    <x v="3"/>
    <n v="28205"/>
    <x v="0"/>
    <s v="OFF-LA-10001771"/>
    <x v="1"/>
    <x v="2"/>
    <s v="Avery 513"/>
    <n v="47.808000000000007"/>
    <n v="12"/>
    <n v="0.2"/>
    <n v="15.537599999999998"/>
  </r>
  <r>
    <n v="4069"/>
    <x v="2008"/>
    <x v="2"/>
    <x v="301"/>
    <n v="40852"/>
    <s v="Standard Class"/>
    <s v="KH-16630"/>
    <s v="Ken Heidel"/>
    <x v="1"/>
    <s v="United States"/>
    <s v="Charlotte"/>
    <x v="3"/>
    <n v="28205"/>
    <x v="0"/>
    <s v="TEC-PH-10004434"/>
    <x v="2"/>
    <x v="7"/>
    <s v="Cisco IP Phone 7961G VoIP phone - Dark gray"/>
    <n v="978.83999999999992"/>
    <n v="9"/>
    <n v="0.2"/>
    <n v="110.1194999999999"/>
  </r>
  <r>
    <n v="4070"/>
    <x v="2009"/>
    <x v="0"/>
    <x v="770"/>
    <n v="41518"/>
    <s v="First Class"/>
    <s v="TP-21415"/>
    <s v="Tom Prescott"/>
    <x v="0"/>
    <s v="United States"/>
    <s v="Dallas"/>
    <x v="5"/>
    <n v="75081"/>
    <x v="2"/>
    <s v="OFF-BI-10000050"/>
    <x v="1"/>
    <x v="8"/>
    <s v="Angle-D Binders with Locking Rings, Label Holders"/>
    <n v="13.139999999999997"/>
    <n v="9"/>
    <n v="0.8"/>
    <n v="-21.681000000000004"/>
  </r>
  <r>
    <n v="4071"/>
    <x v="2009"/>
    <x v="0"/>
    <x v="770"/>
    <n v="41518"/>
    <s v="First Class"/>
    <s v="TP-21415"/>
    <s v="Tom Prescott"/>
    <x v="0"/>
    <s v="United States"/>
    <s v="Dallas"/>
    <x v="5"/>
    <n v="75081"/>
    <x v="2"/>
    <s v="OFF-BI-10002414"/>
    <x v="1"/>
    <x v="8"/>
    <s v="GBC ProClick Spines for 32-Hole Punch"/>
    <n v="10.023999999999997"/>
    <n v="4"/>
    <n v="0.8"/>
    <n v="-16.539600000000007"/>
  </r>
  <r>
    <n v="4072"/>
    <x v="2009"/>
    <x v="0"/>
    <x v="770"/>
    <n v="41518"/>
    <s v="First Class"/>
    <s v="TP-21415"/>
    <s v="Tom Prescott"/>
    <x v="0"/>
    <s v="United States"/>
    <s v="Dallas"/>
    <x v="5"/>
    <n v="75081"/>
    <x v="2"/>
    <s v="FUR-BO-10003159"/>
    <x v="0"/>
    <x v="0"/>
    <s v="Sauder Camden County Collection Libraries, Planked Cherry Finish"/>
    <n v="156.37279999999998"/>
    <n v="2"/>
    <n v="0.32"/>
    <n v="-52.890800000000027"/>
  </r>
  <r>
    <n v="4073"/>
    <x v="2010"/>
    <x v="1"/>
    <x v="401"/>
    <n v="41251"/>
    <s v="Second Class"/>
    <s v="NP-18685"/>
    <s v="Nora Pelletier"/>
    <x v="2"/>
    <s v="United States"/>
    <s v="Indianapolis"/>
    <x v="14"/>
    <n v="46203"/>
    <x v="2"/>
    <s v="TEC-CO-10002095"/>
    <x v="2"/>
    <x v="16"/>
    <s v="Hewlett Packard 610 Color Digital Copier / Printer"/>
    <n v="999.98"/>
    <n v="2"/>
    <n v="0"/>
    <n v="449.99099999999999"/>
  </r>
  <r>
    <n v="4074"/>
    <x v="2011"/>
    <x v="1"/>
    <x v="496"/>
    <n v="41179"/>
    <s v="First Class"/>
    <s v="SC-20680"/>
    <s v="Steve Carroll"/>
    <x v="2"/>
    <s v="United States"/>
    <s v="Broken Arrow"/>
    <x v="26"/>
    <n v="74012"/>
    <x v="2"/>
    <s v="TEC-PH-10004120"/>
    <x v="2"/>
    <x v="7"/>
    <s v="AT&amp;T 1080 Phone"/>
    <n v="821.94"/>
    <n v="6"/>
    <n v="0"/>
    <n v="213.70440000000002"/>
  </r>
  <r>
    <n v="4075"/>
    <x v="2012"/>
    <x v="3"/>
    <x v="940"/>
    <n v="41964"/>
    <s v="Standard Class"/>
    <s v="DK-12895"/>
    <s v="Dana Kaydos"/>
    <x v="0"/>
    <s v="United States"/>
    <s v="Miramar"/>
    <x v="2"/>
    <n v="33023"/>
    <x v="0"/>
    <s v="FUR-FU-10003553"/>
    <x v="0"/>
    <x v="5"/>
    <s v="Howard Miller 13-1/2&quot; Diameter Rosebrook Wall Clock"/>
    <n v="220.06399999999999"/>
    <n v="4"/>
    <n v="0.2"/>
    <n v="55.016000000000012"/>
  </r>
  <r>
    <n v="4076"/>
    <x v="2012"/>
    <x v="3"/>
    <x v="940"/>
    <n v="41964"/>
    <s v="Standard Class"/>
    <s v="DK-12895"/>
    <s v="Dana Kaydos"/>
    <x v="0"/>
    <s v="United States"/>
    <s v="Miramar"/>
    <x v="2"/>
    <n v="33023"/>
    <x v="0"/>
    <s v="FUR-FU-10001488"/>
    <x v="0"/>
    <x v="5"/>
    <s v="Tenex 46&quot; x 60&quot; Computer Anti-Static Chairmat, Rectangular Shaped"/>
    <n v="339.13600000000002"/>
    <n v="4"/>
    <n v="0.2"/>
    <n v="0"/>
  </r>
  <r>
    <n v="4077"/>
    <x v="2013"/>
    <x v="1"/>
    <x v="546"/>
    <n v="41264"/>
    <s v="Second Class"/>
    <s v="SM-20950"/>
    <s v="Suzanne McNair"/>
    <x v="1"/>
    <s v="United States"/>
    <s v="Omaha"/>
    <x v="8"/>
    <n v="68104"/>
    <x v="2"/>
    <s v="OFF-BI-10003094"/>
    <x v="1"/>
    <x v="8"/>
    <s v="Self-Adhesive Ring Binder Labels"/>
    <n v="7.04"/>
    <n v="2"/>
    <n v="0"/>
    <n v="3.3087999999999997"/>
  </r>
  <r>
    <n v="4078"/>
    <x v="2013"/>
    <x v="1"/>
    <x v="546"/>
    <n v="41264"/>
    <s v="Second Class"/>
    <s v="SM-20950"/>
    <s v="Suzanne McNair"/>
    <x v="1"/>
    <s v="United States"/>
    <s v="Omaha"/>
    <x v="8"/>
    <n v="68104"/>
    <x v="2"/>
    <s v="OFF-FA-10003472"/>
    <x v="1"/>
    <x v="13"/>
    <s v="Bagged Rubber Bands"/>
    <n v="5.04"/>
    <n v="4"/>
    <n v="0"/>
    <n v="0.2016"/>
  </r>
  <r>
    <n v="4079"/>
    <x v="2013"/>
    <x v="1"/>
    <x v="546"/>
    <n v="41264"/>
    <s v="Second Class"/>
    <s v="SM-20950"/>
    <s v="Suzanne McNair"/>
    <x v="1"/>
    <s v="United States"/>
    <s v="Omaha"/>
    <x v="8"/>
    <n v="68104"/>
    <x v="2"/>
    <s v="OFF-PA-10001289"/>
    <x v="1"/>
    <x v="10"/>
    <s v="White Computer Printout Paper by Universal"/>
    <n v="116.28"/>
    <n v="3"/>
    <n v="0"/>
    <n v="56.977199999999996"/>
  </r>
  <r>
    <n v="4080"/>
    <x v="2014"/>
    <x v="1"/>
    <x v="379"/>
    <n v="41267"/>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n v="41547"/>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n v="41547"/>
    <s v="Standard Class"/>
    <s v="KE-16420"/>
    <s v="Katrina Edelman"/>
    <x v="1"/>
    <s v="United States"/>
    <s v="Tigard"/>
    <x v="21"/>
    <n v="97224"/>
    <x v="1"/>
    <s v="OFF-BI-10004828"/>
    <x v="1"/>
    <x v="8"/>
    <s v="GBC Poly Designer Binding Covers"/>
    <n v="5.0220000000000002"/>
    <n v="1"/>
    <n v="0.7"/>
    <n v="-3.5153999999999996"/>
  </r>
  <r>
    <n v="4083"/>
    <x v="2016"/>
    <x v="3"/>
    <x v="92"/>
    <n v="41821"/>
    <s v="Standard Class"/>
    <s v="MC-17635"/>
    <s v="Matthew Clasen"/>
    <x v="1"/>
    <s v="United States"/>
    <s v="Decatur"/>
    <x v="10"/>
    <n v="62521"/>
    <x v="2"/>
    <s v="OFF-BI-10004632"/>
    <x v="1"/>
    <x v="8"/>
    <s v="Ibico Hi-Tech Manual Binding System"/>
    <n v="182.99399999999997"/>
    <n v="3"/>
    <n v="0.8"/>
    <n v="-320.23950000000013"/>
  </r>
  <r>
    <n v="4084"/>
    <x v="2016"/>
    <x v="3"/>
    <x v="92"/>
    <n v="41821"/>
    <s v="Standard Class"/>
    <s v="MC-17635"/>
    <s v="Matthew Clasen"/>
    <x v="1"/>
    <s v="United States"/>
    <s v="Decatur"/>
    <x v="10"/>
    <n v="62521"/>
    <x v="2"/>
    <s v="OFF-PA-10000327"/>
    <x v="1"/>
    <x v="10"/>
    <s v="Xerox 1971"/>
    <n v="10.272000000000002"/>
    <n v="3"/>
    <n v="0.2"/>
    <n v="3.2099999999999982"/>
  </r>
  <r>
    <n v="4085"/>
    <x v="2017"/>
    <x v="3"/>
    <x v="210"/>
    <n v="41892"/>
    <s v="First Class"/>
    <s v="Dp-13240"/>
    <s v="Dean percer"/>
    <x v="2"/>
    <s v="United States"/>
    <s v="Phoenix"/>
    <x v="16"/>
    <n v="85023"/>
    <x v="1"/>
    <s v="OFF-BI-10003291"/>
    <x v="1"/>
    <x v="8"/>
    <s v="Wilson Jones Leather-Like Binders with DublLock Round Rings"/>
    <n v="7.857000000000002"/>
    <n v="3"/>
    <n v="0.7"/>
    <n v="-6.0236999999999998"/>
  </r>
  <r>
    <n v="4086"/>
    <x v="2018"/>
    <x v="0"/>
    <x v="578"/>
    <n v="41493"/>
    <s v="Second Class"/>
    <s v="LC-16930"/>
    <s v="Linda Cazamias"/>
    <x v="1"/>
    <s v="United States"/>
    <s v="Sacramento"/>
    <x v="1"/>
    <n v="95823"/>
    <x v="1"/>
    <s v="TEC-PH-10002275"/>
    <x v="2"/>
    <x v="7"/>
    <s v="Mitel 5320 IP Phone VoIP phone"/>
    <n v="302.38400000000001"/>
    <n v="2"/>
    <n v="0.2"/>
    <n v="30.238400000000013"/>
  </r>
  <r>
    <n v="4087"/>
    <x v="2018"/>
    <x v="0"/>
    <x v="578"/>
    <n v="41493"/>
    <s v="Second Class"/>
    <s v="LC-16930"/>
    <s v="Linda Cazamias"/>
    <x v="1"/>
    <s v="United States"/>
    <s v="Sacramento"/>
    <x v="1"/>
    <n v="95823"/>
    <x v="1"/>
    <s v="OFF-BI-10003291"/>
    <x v="1"/>
    <x v="8"/>
    <s v="Wilson Jones Leather-Like Binders with DublLock Round Rings"/>
    <n v="20.952000000000002"/>
    <n v="3"/>
    <n v="0.2"/>
    <n v="7.0712999999999981"/>
  </r>
  <r>
    <n v="4088"/>
    <x v="2018"/>
    <x v="0"/>
    <x v="578"/>
    <n v="41493"/>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n v="40781"/>
    <s v="Standard Class"/>
    <s v="LH-16900"/>
    <s v="Lena Hernandez"/>
    <x v="0"/>
    <s v="United States"/>
    <s v="Jonesboro"/>
    <x v="36"/>
    <n v="72401"/>
    <x v="0"/>
    <s v="FUR-BO-10000711"/>
    <x v="0"/>
    <x v="0"/>
    <s v="Hon Metal Bookcases, Gray"/>
    <n v="638.82000000000005"/>
    <n v="9"/>
    <n v="0"/>
    <n v="172.48140000000001"/>
  </r>
  <r>
    <n v="4090"/>
    <x v="2020"/>
    <x v="0"/>
    <x v="178"/>
    <n v="41370"/>
    <s v="Standard Class"/>
    <s v="TB-21175"/>
    <s v="Thomas Boland"/>
    <x v="1"/>
    <s v="United States"/>
    <s v="New York City"/>
    <x v="15"/>
    <n v="10035"/>
    <x v="3"/>
    <s v="OFF-LA-10001297"/>
    <x v="1"/>
    <x v="2"/>
    <s v="Avery 473"/>
    <n v="20.7"/>
    <n v="2"/>
    <n v="0"/>
    <n v="9.9359999999999999"/>
  </r>
  <r>
    <n v="4091"/>
    <x v="2020"/>
    <x v="0"/>
    <x v="178"/>
    <n v="41370"/>
    <s v="Standard Class"/>
    <s v="TB-21175"/>
    <s v="Thomas Boland"/>
    <x v="1"/>
    <s v="United States"/>
    <s v="New York City"/>
    <x v="15"/>
    <n v="10035"/>
    <x v="3"/>
    <s v="OFF-SU-10001574"/>
    <x v="1"/>
    <x v="14"/>
    <s v="Acme Value Line Scissors"/>
    <n v="10.95"/>
    <n v="3"/>
    <n v="0"/>
    <n v="3.2849999999999993"/>
  </r>
  <r>
    <n v="4092"/>
    <x v="2020"/>
    <x v="0"/>
    <x v="178"/>
    <n v="41370"/>
    <s v="Standard Class"/>
    <s v="TB-21175"/>
    <s v="Thomas Boland"/>
    <x v="1"/>
    <s v="United States"/>
    <s v="New York City"/>
    <x v="15"/>
    <n v="10035"/>
    <x v="3"/>
    <s v="OFF-BI-10003305"/>
    <x v="1"/>
    <x v="8"/>
    <s v="Avery Hanging File Binders"/>
    <n v="14.352000000000002"/>
    <n v="3"/>
    <n v="0.2"/>
    <n v="4.6643999999999988"/>
  </r>
  <r>
    <n v="4093"/>
    <x v="2021"/>
    <x v="3"/>
    <x v="941"/>
    <n v="41778"/>
    <s v="First Class"/>
    <s v="JM-15865"/>
    <s v="John Murray"/>
    <x v="0"/>
    <s v="United States"/>
    <s v="Akron"/>
    <x v="24"/>
    <n v="44312"/>
    <x v="3"/>
    <s v="OFF-ST-10002574"/>
    <x v="1"/>
    <x v="4"/>
    <s v="SAFCO Commercial Wire Shelving, Black"/>
    <n v="221.024"/>
    <n v="2"/>
    <n v="0.2"/>
    <n v="-55.256"/>
  </r>
  <r>
    <n v="4094"/>
    <x v="2022"/>
    <x v="1"/>
    <x v="252"/>
    <n v="41149"/>
    <s v="Standard Class"/>
    <s v="KW-16435"/>
    <s v="Katrina Willman"/>
    <x v="0"/>
    <s v="United States"/>
    <s v="Florence"/>
    <x v="0"/>
    <n v="41042"/>
    <x v="0"/>
    <s v="TEC-MA-10000864"/>
    <x v="2"/>
    <x v="15"/>
    <s v="Cisco 9971 IP Video Phone Charcoal"/>
    <n v="3080"/>
    <n v="7"/>
    <n v="0"/>
    <n v="1416.7999999999997"/>
  </r>
  <r>
    <n v="4095"/>
    <x v="2022"/>
    <x v="1"/>
    <x v="252"/>
    <n v="41149"/>
    <s v="Standard Class"/>
    <s v="KW-16435"/>
    <s v="Katrina Willman"/>
    <x v="0"/>
    <s v="United States"/>
    <s v="Florence"/>
    <x v="0"/>
    <n v="41042"/>
    <x v="0"/>
    <s v="TEC-AC-10003289"/>
    <x v="2"/>
    <x v="11"/>
    <s v="Anker Ultra-Slim Mini Bluetooth 3.0 Wireless Keyboard"/>
    <n v="79.959999999999994"/>
    <n v="4"/>
    <n v="0"/>
    <n v="18.390799999999999"/>
  </r>
  <r>
    <n v="4096"/>
    <x v="2022"/>
    <x v="1"/>
    <x v="252"/>
    <n v="41149"/>
    <s v="Standard Class"/>
    <s v="KW-16435"/>
    <s v="Katrina Willman"/>
    <x v="0"/>
    <s v="United States"/>
    <s v="Florence"/>
    <x v="0"/>
    <n v="41042"/>
    <x v="0"/>
    <s v="TEC-PH-10001619"/>
    <x v="2"/>
    <x v="7"/>
    <s v="LG G3"/>
    <n v="587.97"/>
    <n v="3"/>
    <n v="0"/>
    <n v="170.51129999999998"/>
  </r>
  <r>
    <n v="4097"/>
    <x v="2023"/>
    <x v="2"/>
    <x v="865"/>
    <n v="40814"/>
    <s v="Standard Class"/>
    <s v="SC-20095"/>
    <s v="Sanjit Chand"/>
    <x v="0"/>
    <s v="United States"/>
    <s v="Minneapolis"/>
    <x v="11"/>
    <n v="55407"/>
    <x v="2"/>
    <s v="OFF-PA-10004888"/>
    <x v="1"/>
    <x v="10"/>
    <s v="Xerox 217"/>
    <n v="32.400000000000006"/>
    <n v="5"/>
    <n v="0"/>
    <n v="15.552000000000001"/>
  </r>
  <r>
    <n v="4098"/>
    <x v="2023"/>
    <x v="2"/>
    <x v="865"/>
    <n v="40814"/>
    <s v="Standard Class"/>
    <s v="SC-20095"/>
    <s v="Sanjit Chand"/>
    <x v="0"/>
    <s v="United States"/>
    <s v="Minneapolis"/>
    <x v="11"/>
    <n v="55407"/>
    <x v="2"/>
    <s v="OFF-ST-10000736"/>
    <x v="1"/>
    <x v="4"/>
    <s v="Carina Double Wide Media Storage Towers in Natural &amp; Black"/>
    <n v="404.90000000000003"/>
    <n v="5"/>
    <n v="0"/>
    <n v="16.195999999999984"/>
  </r>
  <r>
    <n v="4099"/>
    <x v="2023"/>
    <x v="2"/>
    <x v="865"/>
    <n v="40814"/>
    <s v="Standard Class"/>
    <s v="SC-20095"/>
    <s v="Sanjit Chand"/>
    <x v="0"/>
    <s v="United States"/>
    <s v="Minneapolis"/>
    <x v="11"/>
    <n v="55407"/>
    <x v="2"/>
    <s v="OFF-BI-10001120"/>
    <x v="1"/>
    <x v="8"/>
    <s v="Ibico EPK-21 Electric Binding System"/>
    <n v="9449.9500000000007"/>
    <n v="5"/>
    <n v="0"/>
    <n v="4630.4755000000005"/>
  </r>
  <r>
    <n v="4100"/>
    <x v="2023"/>
    <x v="2"/>
    <x v="865"/>
    <n v="40814"/>
    <s v="Standard Class"/>
    <s v="SC-20095"/>
    <s v="Sanjit Chand"/>
    <x v="0"/>
    <s v="United States"/>
    <s v="Minneapolis"/>
    <x v="11"/>
    <n v="55407"/>
    <x v="2"/>
    <s v="OFF-BI-10000301"/>
    <x v="1"/>
    <x v="8"/>
    <s v="GBC Instant Report Kit"/>
    <n v="12.94"/>
    <n v="2"/>
    <n v="0"/>
    <n v="6.47"/>
  </r>
  <r>
    <n v="4101"/>
    <x v="2024"/>
    <x v="3"/>
    <x v="249"/>
    <n v="41814"/>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n v="41814"/>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n v="41814"/>
    <s v="Standard Class"/>
    <s v="ZC-21910"/>
    <s v="Zuschuss Carroll"/>
    <x v="0"/>
    <s v="United States"/>
    <s v="Houston"/>
    <x v="5"/>
    <n v="77095"/>
    <x v="2"/>
    <s v="OFF-PA-10000740"/>
    <x v="1"/>
    <x v="10"/>
    <s v="Xerox 1982"/>
    <n v="146.17600000000002"/>
    <n v="8"/>
    <n v="0.2"/>
    <n v="47.50719999999999"/>
  </r>
  <r>
    <n v="4104"/>
    <x v="2025"/>
    <x v="3"/>
    <x v="202"/>
    <n v="41995"/>
    <s v="Same Day"/>
    <s v="RB-19465"/>
    <s v="Rick Bensley"/>
    <x v="2"/>
    <s v="United States"/>
    <s v="Fremont"/>
    <x v="8"/>
    <n v="68025"/>
    <x v="2"/>
    <s v="FUR-FU-10001940"/>
    <x v="0"/>
    <x v="5"/>
    <s v="Staples"/>
    <n v="15.92"/>
    <n v="2"/>
    <n v="0"/>
    <n v="7.0048000000000012"/>
  </r>
  <r>
    <n v="4105"/>
    <x v="2026"/>
    <x v="3"/>
    <x v="783"/>
    <n v="41865"/>
    <s v="Standard Class"/>
    <s v="JK-15370"/>
    <s v="Jay Kimmel"/>
    <x v="0"/>
    <s v="United States"/>
    <s v="San Diego"/>
    <x v="1"/>
    <n v="92105"/>
    <x v="1"/>
    <s v="TEC-PH-10000439"/>
    <x v="2"/>
    <x v="7"/>
    <s v="GE DSL Phone Line Filter"/>
    <n v="159.96000000000004"/>
    <n v="5"/>
    <n v="0.2"/>
    <n v="17.995499999999979"/>
  </r>
  <r>
    <n v="4106"/>
    <x v="2026"/>
    <x v="3"/>
    <x v="783"/>
    <n v="41865"/>
    <s v="Standard Class"/>
    <s v="JK-15370"/>
    <s v="Jay Kimmel"/>
    <x v="0"/>
    <s v="United States"/>
    <s v="San Diego"/>
    <x v="1"/>
    <n v="92105"/>
    <x v="1"/>
    <s v="OFF-BI-10000404"/>
    <x v="1"/>
    <x v="8"/>
    <s v="Avery Printable Repositionable Plastic Tabs"/>
    <n v="13.76"/>
    <n v="2"/>
    <n v="0.2"/>
    <n v="4.6440000000000001"/>
  </r>
  <r>
    <n v="4107"/>
    <x v="2027"/>
    <x v="0"/>
    <x v="250"/>
    <n v="41513"/>
    <s v="Standard Class"/>
    <s v="DD-13570"/>
    <s v="Dorothy Dickinson"/>
    <x v="0"/>
    <s v="United States"/>
    <s v="Houston"/>
    <x v="5"/>
    <n v="77041"/>
    <x v="2"/>
    <s v="OFF-BI-10003676"/>
    <x v="1"/>
    <x v="8"/>
    <s v="GBC Standard Recycled Report Covers, Clear Plastic Sheets"/>
    <n v="4.3119999999999985"/>
    <n v="2"/>
    <n v="0.8"/>
    <n v="-6.8992000000000022"/>
  </r>
  <r>
    <n v="4108"/>
    <x v="2028"/>
    <x v="1"/>
    <x v="67"/>
    <n v="41159"/>
    <s v="Same Day"/>
    <s v="MC-17275"/>
    <s v="Marc Crier"/>
    <x v="0"/>
    <s v="United States"/>
    <s v="New York City"/>
    <x v="15"/>
    <n v="10011"/>
    <x v="3"/>
    <s v="OFF-ST-10002486"/>
    <x v="1"/>
    <x v="4"/>
    <s v="Eldon Shelf Savers Cubes and Bins"/>
    <n v="13.96"/>
    <n v="2"/>
    <n v="0"/>
    <n v="0.27919999999999945"/>
  </r>
  <r>
    <n v="4109"/>
    <x v="2028"/>
    <x v="1"/>
    <x v="67"/>
    <n v="41159"/>
    <s v="Same Day"/>
    <s v="MC-17275"/>
    <s v="Marc Crier"/>
    <x v="0"/>
    <s v="United States"/>
    <s v="New York City"/>
    <x v="15"/>
    <n v="10011"/>
    <x v="3"/>
    <s v="FUR-TA-10003837"/>
    <x v="0"/>
    <x v="3"/>
    <s v="Anderson Hickey Conga Table Tops &amp; Accessories"/>
    <n v="27.414000000000001"/>
    <n v="3"/>
    <n v="0.4"/>
    <n v="-14.163900000000005"/>
  </r>
  <r>
    <n v="4110"/>
    <x v="2029"/>
    <x v="1"/>
    <x v="707"/>
    <n v="41275"/>
    <s v="Standard Class"/>
    <s v="DL-13495"/>
    <s v="Dionis Lloyd"/>
    <x v="1"/>
    <s v="United States"/>
    <s v="Detroit"/>
    <x v="12"/>
    <n v="48227"/>
    <x v="2"/>
    <s v="TEC-PH-10002923"/>
    <x v="2"/>
    <x v="7"/>
    <s v="Logitech B530 USB Headset - headset - Full size, Binaural"/>
    <n v="73.98"/>
    <n v="2"/>
    <n v="0"/>
    <n v="19.974600000000002"/>
  </r>
  <r>
    <n v="4111"/>
    <x v="2029"/>
    <x v="1"/>
    <x v="707"/>
    <n v="41275"/>
    <s v="Standard Class"/>
    <s v="DL-13495"/>
    <s v="Dionis Lloyd"/>
    <x v="1"/>
    <s v="United States"/>
    <s v="Detroit"/>
    <x v="12"/>
    <n v="48227"/>
    <x v="2"/>
    <s v="FUR-BO-10004360"/>
    <x v="0"/>
    <x v="0"/>
    <s v="Rush Hierlooms Collection Rich Wood Bookcases"/>
    <n v="160.97999999999999"/>
    <n v="1"/>
    <n v="0"/>
    <n v="20.927400000000006"/>
  </r>
  <r>
    <n v="4112"/>
    <x v="2029"/>
    <x v="1"/>
    <x v="707"/>
    <n v="41275"/>
    <s v="Standard Class"/>
    <s v="DL-13495"/>
    <s v="Dionis Lloyd"/>
    <x v="1"/>
    <s v="United States"/>
    <s v="Detroit"/>
    <x v="12"/>
    <n v="48227"/>
    <x v="2"/>
    <s v="OFF-PA-10002160"/>
    <x v="1"/>
    <x v="10"/>
    <s v="Xerox 1978"/>
    <n v="17.34"/>
    <n v="3"/>
    <n v="0"/>
    <n v="8.4966000000000008"/>
  </r>
  <r>
    <n v="4113"/>
    <x v="2029"/>
    <x v="1"/>
    <x v="707"/>
    <n v="41275"/>
    <s v="Standard Class"/>
    <s v="DL-13495"/>
    <s v="Dionis Lloyd"/>
    <x v="1"/>
    <s v="United States"/>
    <s v="Detroit"/>
    <x v="12"/>
    <n v="48227"/>
    <x v="2"/>
    <s v="OFF-AR-10002375"/>
    <x v="1"/>
    <x v="6"/>
    <s v="Newell 351"/>
    <n v="3.28"/>
    <n v="1"/>
    <n v="0"/>
    <n v="0.9511999999999996"/>
  </r>
  <r>
    <n v="4114"/>
    <x v="2030"/>
    <x v="1"/>
    <x v="942"/>
    <n v="41036"/>
    <s v="Standard Class"/>
    <s v="NC-18625"/>
    <s v="Noah Childs"/>
    <x v="1"/>
    <s v="United States"/>
    <s v="Houston"/>
    <x v="5"/>
    <n v="77095"/>
    <x v="2"/>
    <s v="OFF-LA-10000443"/>
    <x v="1"/>
    <x v="2"/>
    <s v="Avery 501"/>
    <n v="8.8559999999999999"/>
    <n v="3"/>
    <n v="0.2"/>
    <n v="2.9888999999999997"/>
  </r>
  <r>
    <n v="4115"/>
    <x v="2030"/>
    <x v="1"/>
    <x v="942"/>
    <n v="41036"/>
    <s v="Standard Class"/>
    <s v="NC-18625"/>
    <s v="Noah Childs"/>
    <x v="1"/>
    <s v="United States"/>
    <s v="Houston"/>
    <x v="5"/>
    <n v="77095"/>
    <x v="2"/>
    <s v="TEC-PH-10001750"/>
    <x v="2"/>
    <x v="7"/>
    <s v="Samsung Rugby III"/>
    <n v="158.376"/>
    <n v="3"/>
    <n v="0.2"/>
    <n v="13.857900000000008"/>
  </r>
  <r>
    <n v="4116"/>
    <x v="2031"/>
    <x v="0"/>
    <x v="390"/>
    <n v="41606"/>
    <s v="First Class"/>
    <s v="AC-10450"/>
    <s v="Amy Cox"/>
    <x v="0"/>
    <s v="United States"/>
    <s v="Seattle"/>
    <x v="4"/>
    <n v="98105"/>
    <x v="1"/>
    <s v="OFF-BI-10004632"/>
    <x v="1"/>
    <x v="8"/>
    <s v="Ibico Hi-Tech Manual Binding System"/>
    <n v="1219.96"/>
    <n v="5"/>
    <n v="0.2"/>
    <n v="381.23749999999995"/>
  </r>
  <r>
    <n v="4117"/>
    <x v="2032"/>
    <x v="1"/>
    <x v="27"/>
    <n v="41242"/>
    <s v="Standard Class"/>
    <s v="TS-21340"/>
    <s v="Toby Swindell"/>
    <x v="0"/>
    <s v="United States"/>
    <s v="Los Angeles"/>
    <x v="1"/>
    <n v="90036"/>
    <x v="1"/>
    <s v="OFF-BI-10002813"/>
    <x v="1"/>
    <x v="8"/>
    <s v="Avery Reinforcements for Hole-Punch Pages"/>
    <n v="3.1680000000000001"/>
    <n v="2"/>
    <n v="0.2"/>
    <n v="0.99"/>
  </r>
  <r>
    <n v="4118"/>
    <x v="2032"/>
    <x v="1"/>
    <x v="27"/>
    <n v="41242"/>
    <s v="Standard Class"/>
    <s v="TS-21340"/>
    <s v="Toby Swindell"/>
    <x v="0"/>
    <s v="United States"/>
    <s v="Los Angeles"/>
    <x v="1"/>
    <n v="90036"/>
    <x v="1"/>
    <s v="OFF-PA-10002005"/>
    <x v="1"/>
    <x v="10"/>
    <s v="Xerox 225"/>
    <n v="19.440000000000001"/>
    <n v="3"/>
    <n v="0"/>
    <n v="9.3312000000000008"/>
  </r>
  <r>
    <n v="4119"/>
    <x v="2032"/>
    <x v="1"/>
    <x v="27"/>
    <n v="41242"/>
    <s v="Standard Class"/>
    <s v="TS-21340"/>
    <s v="Toby Swindell"/>
    <x v="0"/>
    <s v="United States"/>
    <s v="Los Angeles"/>
    <x v="1"/>
    <n v="90036"/>
    <x v="1"/>
    <s v="OFF-ST-10000060"/>
    <x v="1"/>
    <x v="4"/>
    <s v="Fellowes Bankers Box Staxonsteel Drawer File/Stacking System"/>
    <n v="454.86"/>
    <n v="7"/>
    <n v="0"/>
    <n v="54.583200000000019"/>
  </r>
  <r>
    <n v="4120"/>
    <x v="2032"/>
    <x v="1"/>
    <x v="27"/>
    <n v="41242"/>
    <s v="Standard Class"/>
    <s v="TS-21340"/>
    <s v="Toby Swindell"/>
    <x v="0"/>
    <s v="United States"/>
    <s v="Los Angeles"/>
    <x v="1"/>
    <n v="90036"/>
    <x v="1"/>
    <s v="OFF-BI-10002706"/>
    <x v="1"/>
    <x v="8"/>
    <s v="Avery Premier Heavy-Duty Binder with Round Locking Rings"/>
    <n v="91.391999999999996"/>
    <n v="8"/>
    <n v="0.2"/>
    <n v="29.702399999999997"/>
  </r>
  <r>
    <n v="4121"/>
    <x v="2033"/>
    <x v="3"/>
    <x v="507"/>
    <n v="41893"/>
    <s v="Standard Class"/>
    <s v="MM-17920"/>
    <s v="Michael Moore"/>
    <x v="0"/>
    <s v="United States"/>
    <s v="Philadelphia"/>
    <x v="9"/>
    <n v="19120"/>
    <x v="3"/>
    <s v="TEC-AC-10000199"/>
    <x v="2"/>
    <x v="11"/>
    <s v="Kingston Digital DataTraveler 8GB USB 2.0"/>
    <n v="19.040000000000003"/>
    <n v="4"/>
    <n v="0.2"/>
    <n v="-1.4279999999999999"/>
  </r>
  <r>
    <n v="4122"/>
    <x v="2034"/>
    <x v="3"/>
    <x v="943"/>
    <n v="41772"/>
    <s v="Same Day"/>
    <s v="LP-17080"/>
    <s v="Liz Pelletier"/>
    <x v="0"/>
    <s v="United States"/>
    <s v="Seattle"/>
    <x v="4"/>
    <n v="98103"/>
    <x v="1"/>
    <s v="OFF-PA-10002870"/>
    <x v="1"/>
    <x v="10"/>
    <s v="Ampad Phone Message Book, Recycled, 400 Message Capacity, 5 ¾” x 11”"/>
    <n v="37.44"/>
    <n v="6"/>
    <n v="0"/>
    <n v="16.847999999999999"/>
  </r>
  <r>
    <n v="4123"/>
    <x v="2034"/>
    <x v="3"/>
    <x v="943"/>
    <n v="41772"/>
    <s v="Same Day"/>
    <s v="LP-17080"/>
    <s v="Liz Pelletier"/>
    <x v="0"/>
    <s v="United States"/>
    <s v="Seattle"/>
    <x v="4"/>
    <n v="98103"/>
    <x v="1"/>
    <s v="OFF-LA-10004545"/>
    <x v="1"/>
    <x v="2"/>
    <s v="Avery 50"/>
    <n v="37.589999999999996"/>
    <n v="3"/>
    <n v="0"/>
    <n v="17.667299999999997"/>
  </r>
  <r>
    <n v="4124"/>
    <x v="2034"/>
    <x v="3"/>
    <x v="943"/>
    <n v="4177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n v="40681"/>
    <s v="Standard Class"/>
    <s v="BG-11695"/>
    <s v="Brooke Gillingham"/>
    <x v="1"/>
    <s v="United States"/>
    <s v="Watertown"/>
    <x v="15"/>
    <n v="13601"/>
    <x v="3"/>
    <s v="OFF-AP-10004249"/>
    <x v="1"/>
    <x v="9"/>
    <s v="Staples"/>
    <n v="35.910000000000004"/>
    <n v="3"/>
    <n v="0"/>
    <n v="9.6956999999999987"/>
  </r>
  <r>
    <n v="4126"/>
    <x v="2036"/>
    <x v="3"/>
    <x v="944"/>
    <n v="41852"/>
    <s v="Second Class"/>
    <s v="MG-18145"/>
    <s v="Mike Gockenbach"/>
    <x v="0"/>
    <s v="United States"/>
    <s v="Jacksonville"/>
    <x v="2"/>
    <n v="32216"/>
    <x v="0"/>
    <s v="FUR-FU-10001602"/>
    <x v="0"/>
    <x v="5"/>
    <s v="Eldon Delta Triangular Chair Mat, 52&quot; x 58&quot;, Clear"/>
    <n v="91.032000000000011"/>
    <n v="3"/>
    <n v="0.2"/>
    <n v="-2.2758000000000109"/>
  </r>
  <r>
    <n v="4127"/>
    <x v="2037"/>
    <x v="3"/>
    <x v="636"/>
    <n v="41769"/>
    <s v="First Class"/>
    <s v="GZ-14470"/>
    <s v="Gary Zandusky"/>
    <x v="0"/>
    <s v="United States"/>
    <s v="Arlington"/>
    <x v="17"/>
    <n v="22204"/>
    <x v="0"/>
    <s v="OFF-AR-10003179"/>
    <x v="1"/>
    <x v="6"/>
    <s v="Dixon Ticonderoga Core-Lock Colored Pencils"/>
    <n v="54.66"/>
    <n v="6"/>
    <n v="0"/>
    <n v="18.037799999999997"/>
  </r>
  <r>
    <n v="4128"/>
    <x v="2038"/>
    <x v="2"/>
    <x v="111"/>
    <n v="40810"/>
    <s v="Standard Class"/>
    <s v="JL-15835"/>
    <s v="John Lee"/>
    <x v="0"/>
    <s v="United States"/>
    <s v="Charlotte"/>
    <x v="3"/>
    <n v="28205"/>
    <x v="0"/>
    <s v="OFF-ST-10003722"/>
    <x v="1"/>
    <x v="4"/>
    <s v="Project Tote Personal File"/>
    <n v="67.343999999999994"/>
    <n v="6"/>
    <n v="0.2"/>
    <n v="7.5761999999999894"/>
  </r>
  <r>
    <n v="4129"/>
    <x v="2038"/>
    <x v="2"/>
    <x v="111"/>
    <n v="40810"/>
    <s v="Standard Class"/>
    <s v="JL-15835"/>
    <s v="John Lee"/>
    <x v="0"/>
    <s v="United States"/>
    <s v="Charlotte"/>
    <x v="3"/>
    <n v="28205"/>
    <x v="0"/>
    <s v="TEC-MA-10001127"/>
    <x v="2"/>
    <x v="15"/>
    <s v="HP Designjet T520 Inkjet Large Format Printer - 24&quot; Color"/>
    <n v="2624.9850000000001"/>
    <n v="3"/>
    <n v="0.5"/>
    <n v="-944.99460000000045"/>
  </r>
  <r>
    <n v="4130"/>
    <x v="2039"/>
    <x v="1"/>
    <x v="368"/>
    <n v="41003"/>
    <s v="Standard Class"/>
    <s v="DO-13435"/>
    <s v="Denny Ordway"/>
    <x v="0"/>
    <s v="United States"/>
    <s v="Seattle"/>
    <x v="4"/>
    <n v="98103"/>
    <x v="1"/>
    <s v="OFF-AP-10001947"/>
    <x v="1"/>
    <x v="9"/>
    <s v="Acco 6 Outlet Guardian Premium Plus Surge Suppressor"/>
    <n v="73.28"/>
    <n v="4"/>
    <n v="0"/>
    <n v="21.251199999999997"/>
  </r>
  <r>
    <n v="4131"/>
    <x v="2040"/>
    <x v="2"/>
    <x v="728"/>
    <n v="40872"/>
    <s v="Standard Class"/>
    <s v="AB-10600"/>
    <s v="Ann Blume"/>
    <x v="1"/>
    <s v="United States"/>
    <s v="Chicago"/>
    <x v="10"/>
    <n v="60623"/>
    <x v="2"/>
    <s v="OFF-BI-10001107"/>
    <x v="1"/>
    <x v="8"/>
    <s v="GBC White Gloss Covers, Plain Front"/>
    <n v="14.479999999999997"/>
    <n v="5"/>
    <n v="0.8"/>
    <n v="-23.89200000000001"/>
  </r>
  <r>
    <n v="4132"/>
    <x v="2041"/>
    <x v="1"/>
    <x v="740"/>
    <n v="41099"/>
    <s v="Standard Class"/>
    <s v="KB-16315"/>
    <s v="Karl Braun"/>
    <x v="0"/>
    <s v="United States"/>
    <s v="Hollywood"/>
    <x v="2"/>
    <n v="33021"/>
    <x v="0"/>
    <s v="OFF-PA-10000349"/>
    <x v="1"/>
    <x v="10"/>
    <s v="Staples"/>
    <n v="11.952000000000002"/>
    <n v="3"/>
    <n v="0.2"/>
    <n v="4.0338000000000003"/>
  </r>
  <r>
    <n v="4133"/>
    <x v="2041"/>
    <x v="1"/>
    <x v="740"/>
    <n v="41099"/>
    <s v="Standard Class"/>
    <s v="KB-16315"/>
    <s v="Karl Braun"/>
    <x v="0"/>
    <s v="United States"/>
    <s v="Hollywood"/>
    <x v="2"/>
    <n v="33021"/>
    <x v="0"/>
    <s v="OFF-PA-10003349"/>
    <x v="1"/>
    <x v="10"/>
    <s v="Xerox 1957"/>
    <n v="15.552000000000003"/>
    <n v="3"/>
    <n v="0.2"/>
    <n v="5.6375999999999999"/>
  </r>
  <r>
    <n v="4134"/>
    <x v="2042"/>
    <x v="2"/>
    <x v="78"/>
    <n v="40799"/>
    <s v="Standard Class"/>
    <s v="TT-21070"/>
    <s v="Ted Trevino"/>
    <x v="0"/>
    <s v="United States"/>
    <s v="Chesapeake"/>
    <x v="17"/>
    <n v="23320"/>
    <x v="0"/>
    <s v="OFF-FA-10002280"/>
    <x v="1"/>
    <x v="13"/>
    <s v="Advantus Plastic Paper Clips"/>
    <n v="45"/>
    <n v="9"/>
    <n v="0"/>
    <n v="21.599999999999998"/>
  </r>
  <r>
    <n v="4135"/>
    <x v="2042"/>
    <x v="2"/>
    <x v="78"/>
    <n v="40799"/>
    <s v="Standard Class"/>
    <s v="TT-21070"/>
    <s v="Ted Trevino"/>
    <x v="0"/>
    <s v="United States"/>
    <s v="Chesapeake"/>
    <x v="17"/>
    <n v="23320"/>
    <x v="0"/>
    <s v="TEC-MA-10000029"/>
    <x v="2"/>
    <x v="15"/>
    <s v="Epson WorkForce WF-2530 All-in-One Printer, Copier Scanner"/>
    <n v="209.96999999999997"/>
    <n v="3"/>
    <n v="0"/>
    <n v="90.287100000000009"/>
  </r>
  <r>
    <n v="4136"/>
    <x v="2043"/>
    <x v="3"/>
    <x v="280"/>
    <n v="41921"/>
    <s v="Standard Class"/>
    <s v="PV-18985"/>
    <s v="Paul Van Hugh"/>
    <x v="2"/>
    <s v="United States"/>
    <s v="Los Angeles"/>
    <x v="1"/>
    <n v="90036"/>
    <x v="1"/>
    <s v="OFF-BI-10002854"/>
    <x v="1"/>
    <x v="8"/>
    <s v="Performers Binder/Pad Holder, Black"/>
    <n v="112.12000000000002"/>
    <n v="5"/>
    <n v="0.2"/>
    <n v="42.045000000000002"/>
  </r>
  <r>
    <n v="4137"/>
    <x v="2043"/>
    <x v="3"/>
    <x v="280"/>
    <n v="41921"/>
    <s v="Standard Class"/>
    <s v="PV-18985"/>
    <s v="Paul Van Hugh"/>
    <x v="2"/>
    <s v="United States"/>
    <s v="Los Angeles"/>
    <x v="1"/>
    <n v="90036"/>
    <x v="1"/>
    <s v="OFF-ST-10003716"/>
    <x v="1"/>
    <x v="4"/>
    <s v="Tennsco Double-Tier Lockers"/>
    <n v="1575.14"/>
    <n v="7"/>
    <n v="0"/>
    <n v="204.76820000000001"/>
  </r>
  <r>
    <n v="4138"/>
    <x v="2044"/>
    <x v="3"/>
    <x v="123"/>
    <n v="41967"/>
    <s v="Standard Class"/>
    <s v="DD-13570"/>
    <s v="Dorothy Dickinson"/>
    <x v="0"/>
    <s v="United States"/>
    <s v="Alexandria"/>
    <x v="17"/>
    <n v="22304"/>
    <x v="0"/>
    <s v="OFF-FA-10000624"/>
    <x v="1"/>
    <x v="13"/>
    <s v="OIC Binder Clips"/>
    <n v="25.060000000000002"/>
    <n v="7"/>
    <n v="0"/>
    <n v="12.530000000000001"/>
  </r>
  <r>
    <n v="4139"/>
    <x v="2045"/>
    <x v="0"/>
    <x v="945"/>
    <n v="41641"/>
    <s v="First Class"/>
    <s v="KD-16495"/>
    <s v="Keith Dawkins"/>
    <x v="1"/>
    <s v="United States"/>
    <s v="Deer Park"/>
    <x v="5"/>
    <n v="77536"/>
    <x v="2"/>
    <s v="OFF-BI-10004654"/>
    <x v="1"/>
    <x v="8"/>
    <s v="Avery Binding System Hidden Tab Executive Style Index Sets"/>
    <n v="6.9239999999999977"/>
    <n v="6"/>
    <n v="0.8"/>
    <n v="-10.385999999999999"/>
  </r>
  <r>
    <n v="4140"/>
    <x v="2046"/>
    <x v="3"/>
    <x v="96"/>
    <n v="41978"/>
    <s v="First Class"/>
    <s v="RA-19285"/>
    <s v="Ralph Arnett"/>
    <x v="0"/>
    <s v="United States"/>
    <s v="Philadelphia"/>
    <x v="9"/>
    <n v="19120"/>
    <x v="3"/>
    <s v="OFF-ST-10001228"/>
    <x v="1"/>
    <x v="4"/>
    <s v="Personal File Boxes with Fold-Down Carry Handle"/>
    <n v="37.392000000000003"/>
    <n v="3"/>
    <n v="0.2"/>
    <n v="2.336999999999998"/>
  </r>
  <r>
    <n v="4141"/>
    <x v="2046"/>
    <x v="3"/>
    <x v="96"/>
    <n v="41978"/>
    <s v="First Class"/>
    <s v="RA-19285"/>
    <s v="Ralph Arnett"/>
    <x v="0"/>
    <s v="United States"/>
    <s v="Philadelphia"/>
    <x v="9"/>
    <n v="19120"/>
    <x v="3"/>
    <s v="FUR-FU-10003798"/>
    <x v="0"/>
    <x v="5"/>
    <s v="Ultra Door Kickplate, 8&quot;H x 34&quot;W"/>
    <n v="79.12"/>
    <n v="5"/>
    <n v="0.2"/>
    <n v="13.845999999999997"/>
  </r>
  <r>
    <n v="4142"/>
    <x v="2047"/>
    <x v="0"/>
    <x v="900"/>
    <n v="41443"/>
    <s v="Standard Class"/>
    <s v="SS-20590"/>
    <s v="Sonia Sunley"/>
    <x v="0"/>
    <s v="United States"/>
    <s v="Wichita"/>
    <x v="41"/>
    <n v="67212"/>
    <x v="2"/>
    <s v="OFF-LA-10003148"/>
    <x v="1"/>
    <x v="2"/>
    <s v="Avery 51"/>
    <n v="18.899999999999999"/>
    <n v="3"/>
    <n v="0"/>
    <n v="8.6939999999999991"/>
  </r>
  <r>
    <n v="4143"/>
    <x v="2048"/>
    <x v="2"/>
    <x v="946"/>
    <n v="40686"/>
    <s v="Standard Class"/>
    <s v="JH-15820"/>
    <s v="John Huston"/>
    <x v="0"/>
    <s v="United States"/>
    <s v="Midland"/>
    <x v="12"/>
    <n v="48640"/>
    <x v="2"/>
    <s v="OFF-BI-10001249"/>
    <x v="1"/>
    <x v="8"/>
    <s v="Avery Heavy-Duty EZD View Binder with Locking Rings"/>
    <n v="57.42"/>
    <n v="9"/>
    <n v="0"/>
    <n v="26.413199999999996"/>
  </r>
  <r>
    <n v="4144"/>
    <x v="2049"/>
    <x v="3"/>
    <x v="289"/>
    <n v="41677"/>
    <s v="Standard Class"/>
    <s v="EH-14125"/>
    <s v="Eugene Hildebrand"/>
    <x v="2"/>
    <s v="United States"/>
    <s v="San Francisco"/>
    <x v="1"/>
    <n v="94110"/>
    <x v="1"/>
    <s v="OFF-AR-10003759"/>
    <x v="1"/>
    <x v="6"/>
    <s v="Crayola Anti Dust Chalk, 12/Pack"/>
    <n v="12.74"/>
    <n v="7"/>
    <n v="0"/>
    <n v="5.7329999999999997"/>
  </r>
  <r>
    <n v="4145"/>
    <x v="2049"/>
    <x v="3"/>
    <x v="289"/>
    <n v="41677"/>
    <s v="Standard Class"/>
    <s v="EH-14125"/>
    <s v="Eugene Hildebrand"/>
    <x v="2"/>
    <s v="United States"/>
    <s v="San Francisco"/>
    <x v="1"/>
    <n v="94110"/>
    <x v="1"/>
    <s v="OFF-AR-10001227"/>
    <x v="1"/>
    <x v="6"/>
    <s v="Newell 338"/>
    <n v="8.82"/>
    <n v="3"/>
    <n v="0"/>
    <n v="2.3814000000000002"/>
  </r>
  <r>
    <n v="4146"/>
    <x v="2049"/>
    <x v="3"/>
    <x v="289"/>
    <n v="41677"/>
    <s v="Standard Class"/>
    <s v="EH-14125"/>
    <s v="Eugene Hildebrand"/>
    <x v="2"/>
    <s v="United States"/>
    <s v="San Francisco"/>
    <x v="1"/>
    <n v="94110"/>
    <x v="1"/>
    <s v="FUR-CH-10000863"/>
    <x v="0"/>
    <x v="1"/>
    <s v="Novimex Swivel Fabric Task Chair"/>
    <n v="120.78399999999999"/>
    <n v="1"/>
    <n v="0.2"/>
    <n v="-13.588200000000001"/>
  </r>
  <r>
    <n v="4147"/>
    <x v="2050"/>
    <x v="1"/>
    <x v="109"/>
    <n v="4124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n v="41941"/>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n v="41941"/>
    <s v="Standard Class"/>
    <s v="RB-19330"/>
    <s v="Randy Bradley"/>
    <x v="0"/>
    <s v="United States"/>
    <s v="Austin"/>
    <x v="5"/>
    <n v="78745"/>
    <x v="2"/>
    <s v="OFF-ST-10004507"/>
    <x v="1"/>
    <x v="4"/>
    <s v="Advantus Rolling Storage Box"/>
    <n v="13.719999999999999"/>
    <n v="1"/>
    <n v="0.2"/>
    <n v="1.2004999999999999"/>
  </r>
  <r>
    <n v="4150"/>
    <x v="2051"/>
    <x v="3"/>
    <x v="436"/>
    <n v="41941"/>
    <s v="Standard Class"/>
    <s v="RB-19330"/>
    <s v="Randy Bradley"/>
    <x v="0"/>
    <s v="United States"/>
    <s v="Austin"/>
    <x v="5"/>
    <n v="78745"/>
    <x v="2"/>
    <s v="TEC-AC-10002942"/>
    <x v="2"/>
    <x v="11"/>
    <s v="WD My Passport Ultra 1TB Portable External Hard Drive"/>
    <n v="55.2"/>
    <n v="1"/>
    <n v="0.2"/>
    <n v="-2.0700000000000038"/>
  </r>
  <r>
    <n v="4151"/>
    <x v="2051"/>
    <x v="3"/>
    <x v="436"/>
    <n v="41941"/>
    <s v="Standard Class"/>
    <s v="RB-19330"/>
    <s v="Randy Bradley"/>
    <x v="0"/>
    <s v="United States"/>
    <s v="Austin"/>
    <x v="5"/>
    <n v="78745"/>
    <x v="2"/>
    <s v="OFF-ST-10002344"/>
    <x v="1"/>
    <x v="4"/>
    <s v="Carina 42&quot;Hx23 3/4&quot;W Media Storage Unit"/>
    <n v="259.13600000000002"/>
    <n v="4"/>
    <n v="0.2"/>
    <n v="-58.305599999999984"/>
  </r>
  <r>
    <n v="4152"/>
    <x v="2052"/>
    <x v="3"/>
    <x v="210"/>
    <n v="41894"/>
    <s v="Standard Class"/>
    <s v="CB-12025"/>
    <s v="Cassandra Brandow"/>
    <x v="0"/>
    <s v="United States"/>
    <s v="Philadelphia"/>
    <x v="9"/>
    <n v="19134"/>
    <x v="3"/>
    <s v="OFF-LA-10002475"/>
    <x v="1"/>
    <x v="2"/>
    <s v="Avery 519"/>
    <n v="29.24"/>
    <n v="5"/>
    <n v="0.2"/>
    <n v="9.8685000000000009"/>
  </r>
  <r>
    <n v="4153"/>
    <x v="2052"/>
    <x v="3"/>
    <x v="210"/>
    <n v="41894"/>
    <s v="Standard Class"/>
    <s v="CB-12025"/>
    <s v="Cassandra Brandow"/>
    <x v="0"/>
    <s v="United States"/>
    <s v="Philadelphia"/>
    <x v="9"/>
    <n v="19134"/>
    <x v="3"/>
    <s v="OFF-PA-10003072"/>
    <x v="1"/>
    <x v="10"/>
    <s v="Eureka Recycled Copy Paper 8 1/2&quot; x 11&quot;, Ream"/>
    <n v="15.552000000000003"/>
    <n v="3"/>
    <n v="0.2"/>
    <n v="5.4432"/>
  </r>
  <r>
    <n v="4154"/>
    <x v="2052"/>
    <x v="3"/>
    <x v="210"/>
    <n v="41894"/>
    <s v="Standard Class"/>
    <s v="CB-12025"/>
    <s v="Cassandra Brandow"/>
    <x v="0"/>
    <s v="United States"/>
    <s v="Philadelphia"/>
    <x v="9"/>
    <n v="19134"/>
    <x v="3"/>
    <s v="OFF-EN-10001509"/>
    <x v="1"/>
    <x v="12"/>
    <s v="Poly String Tie Envelopes"/>
    <n v="4.8960000000000008"/>
    <n v="3"/>
    <n v="0.2"/>
    <n v="1.6523999999999992"/>
  </r>
  <r>
    <n v="4155"/>
    <x v="2053"/>
    <x v="0"/>
    <x v="723"/>
    <n v="41643"/>
    <s v="Standard Class"/>
    <s v="MP-17965"/>
    <s v="Michael Paige"/>
    <x v="1"/>
    <s v="United States"/>
    <s v="Bristol"/>
    <x v="18"/>
    <n v="37620"/>
    <x v="0"/>
    <s v="OFF-BI-10004781"/>
    <x v="1"/>
    <x v="8"/>
    <s v="GBC Wire Binding Strips"/>
    <n v="38.088000000000001"/>
    <n v="4"/>
    <n v="0.7"/>
    <n v="-27.93119999999999"/>
  </r>
  <r>
    <n v="4156"/>
    <x v="2053"/>
    <x v="0"/>
    <x v="723"/>
    <n v="41643"/>
    <s v="Standard Class"/>
    <s v="MP-17965"/>
    <s v="Michael Paige"/>
    <x v="1"/>
    <s v="United States"/>
    <s v="Bristol"/>
    <x v="18"/>
    <n v="37620"/>
    <x v="0"/>
    <s v="OFF-BI-10000145"/>
    <x v="1"/>
    <x v="8"/>
    <s v="Zipper Ring Binder Pockets"/>
    <n v="2.8080000000000007"/>
    <n v="3"/>
    <n v="0.7"/>
    <n v="-1.9656000000000002"/>
  </r>
  <r>
    <n v="4157"/>
    <x v="2054"/>
    <x v="1"/>
    <x v="901"/>
    <n v="41252"/>
    <s v="Second Class"/>
    <s v="SW-20245"/>
    <s v="Scot Wooten"/>
    <x v="0"/>
    <s v="United States"/>
    <s v="Philadelphia"/>
    <x v="9"/>
    <n v="19140"/>
    <x v="3"/>
    <s v="TEC-AC-10003280"/>
    <x v="2"/>
    <x v="11"/>
    <s v="Belkin F8E887 USB Wired Ergonomic Keyboard"/>
    <n v="47.984000000000002"/>
    <n v="2"/>
    <n v="0.2"/>
    <n v="0.59979999999999656"/>
  </r>
  <r>
    <n v="4158"/>
    <x v="2054"/>
    <x v="1"/>
    <x v="901"/>
    <n v="41252"/>
    <s v="Second Class"/>
    <s v="SW-20245"/>
    <s v="Scot Wooten"/>
    <x v="0"/>
    <s v="United States"/>
    <s v="Philadelphia"/>
    <x v="9"/>
    <n v="19140"/>
    <x v="3"/>
    <s v="OFF-BI-10001107"/>
    <x v="1"/>
    <x v="8"/>
    <s v="GBC White Gloss Covers, Plain Front"/>
    <n v="26.064000000000007"/>
    <n v="6"/>
    <n v="0.7"/>
    <n v="-19.982399999999991"/>
  </r>
  <r>
    <n v="4159"/>
    <x v="2055"/>
    <x v="2"/>
    <x v="301"/>
    <n v="40855"/>
    <s v="Standard Class"/>
    <s v="SM-20950"/>
    <s v="Suzanne McNair"/>
    <x v="1"/>
    <s v="United States"/>
    <s v="Chicago"/>
    <x v="10"/>
    <n v="60610"/>
    <x v="2"/>
    <s v="OFF-PA-10000533"/>
    <x v="1"/>
    <x v="10"/>
    <s v="Southworth Parchment Paper &amp; Envelopes"/>
    <n v="15.696000000000002"/>
    <n v="3"/>
    <n v="0.2"/>
    <n v="5.1011999999999995"/>
  </r>
  <r>
    <n v="4160"/>
    <x v="2056"/>
    <x v="0"/>
    <x v="947"/>
    <n v="41388"/>
    <s v="Standard Class"/>
    <s v="AP-10915"/>
    <s v="Arthur Prichep"/>
    <x v="0"/>
    <s v="United States"/>
    <s v="Columbus"/>
    <x v="32"/>
    <n v="31907"/>
    <x v="0"/>
    <s v="OFF-AR-10003056"/>
    <x v="1"/>
    <x v="6"/>
    <s v="Newell 341"/>
    <n v="12.84"/>
    <n v="3"/>
    <n v="0"/>
    <n v="3.7235999999999989"/>
  </r>
  <r>
    <n v="4161"/>
    <x v="2057"/>
    <x v="3"/>
    <x v="304"/>
    <n v="41778"/>
    <s v="Standard Class"/>
    <s v="AH-10465"/>
    <s v="Amy Hunt"/>
    <x v="0"/>
    <s v="United States"/>
    <s v="New York City"/>
    <x v="15"/>
    <n v="10035"/>
    <x v="3"/>
    <s v="TEC-PH-10002834"/>
    <x v="2"/>
    <x v="7"/>
    <s v="Google Nexus 5"/>
    <n v="539.97"/>
    <n v="3"/>
    <n v="0"/>
    <n v="134.99250000000001"/>
  </r>
  <r>
    <n v="4162"/>
    <x v="2057"/>
    <x v="3"/>
    <x v="304"/>
    <n v="41778"/>
    <s v="Standard Class"/>
    <s v="AH-10465"/>
    <s v="Amy Hunt"/>
    <x v="0"/>
    <s v="United States"/>
    <s v="New York City"/>
    <x v="15"/>
    <n v="10035"/>
    <x v="3"/>
    <s v="OFF-ST-10002214"/>
    <x v="1"/>
    <x v="4"/>
    <s v="X-Rack File for Hanging Folders"/>
    <n v="22.58"/>
    <n v="2"/>
    <n v="0"/>
    <n v="5.8707999999999991"/>
  </r>
  <r>
    <n v="4163"/>
    <x v="2058"/>
    <x v="1"/>
    <x v="948"/>
    <n v="40986"/>
    <s v="Standard Class"/>
    <s v="EP-13915"/>
    <s v="Emily Phan"/>
    <x v="0"/>
    <s v="United States"/>
    <s v="Dover"/>
    <x v="38"/>
    <n v="3820"/>
    <x v="3"/>
    <s v="OFF-LA-10004484"/>
    <x v="1"/>
    <x v="2"/>
    <s v="Avery 476"/>
    <n v="16.52"/>
    <n v="4"/>
    <n v="0"/>
    <n v="7.5991999999999997"/>
  </r>
  <r>
    <n v="4164"/>
    <x v="2058"/>
    <x v="1"/>
    <x v="948"/>
    <n v="40986"/>
    <s v="Standard Class"/>
    <s v="EP-13915"/>
    <s v="Emily Phan"/>
    <x v="0"/>
    <s v="United States"/>
    <s v="Dover"/>
    <x v="38"/>
    <n v="3820"/>
    <x v="3"/>
    <s v="OFF-BI-10003091"/>
    <x v="1"/>
    <x v="8"/>
    <s v="GBC DocuBind TL200 Manual Binding Machine"/>
    <n v="671.93999999999994"/>
    <n v="3"/>
    <n v="0"/>
    <n v="315.81179999999995"/>
  </r>
  <r>
    <n v="4165"/>
    <x v="2059"/>
    <x v="3"/>
    <x v="424"/>
    <n v="41656"/>
    <s v="First Class"/>
    <s v="TP-21565"/>
    <s v="Tracy Poddar"/>
    <x v="1"/>
    <s v="United States"/>
    <s v="Aurora"/>
    <x v="22"/>
    <n v="80013"/>
    <x v="1"/>
    <s v="TEC-AC-10003027"/>
    <x v="2"/>
    <x v="11"/>
    <s v="Imation 8GB Mini TravelDrive USB 2.0 Flash Drive"/>
    <n v="169.06400000000002"/>
    <n v="7"/>
    <n v="0.2"/>
    <n v="-14.793099999999995"/>
  </r>
  <r>
    <n v="4166"/>
    <x v="2059"/>
    <x v="3"/>
    <x v="424"/>
    <n v="41656"/>
    <s v="First Class"/>
    <s v="TP-21565"/>
    <s v="Tracy Poddar"/>
    <x v="1"/>
    <s v="United States"/>
    <s v="Aurora"/>
    <x v="22"/>
    <n v="80013"/>
    <x v="1"/>
    <s v="OFF-ST-10003638"/>
    <x v="1"/>
    <x v="4"/>
    <s v="Mobile Personal File Cube"/>
    <n v="168.624"/>
    <n v="9"/>
    <n v="0.2"/>
    <n v="14.754599999999996"/>
  </r>
  <r>
    <n v="4167"/>
    <x v="2060"/>
    <x v="1"/>
    <x v="936"/>
    <n v="40981"/>
    <s v="Standard Class"/>
    <s v="AR-10825"/>
    <s v="Anthony Rawles"/>
    <x v="1"/>
    <s v="United States"/>
    <s v="Long Beach"/>
    <x v="15"/>
    <n v="11561"/>
    <x v="3"/>
    <s v="OFF-PA-10003848"/>
    <x v="1"/>
    <x v="10"/>
    <s v="Xerox 1997"/>
    <n v="19.440000000000001"/>
    <n v="3"/>
    <n v="0"/>
    <n v="9.3312000000000008"/>
  </r>
  <r>
    <n v="4168"/>
    <x v="2061"/>
    <x v="2"/>
    <x v="856"/>
    <n v="40829"/>
    <s v="First Class"/>
    <s v="HA-14920"/>
    <s v="Helen Andreada"/>
    <x v="0"/>
    <s v="United States"/>
    <s v="Pasadena"/>
    <x v="1"/>
    <n v="91104"/>
    <x v="1"/>
    <s v="OFF-ST-10002352"/>
    <x v="1"/>
    <x v="4"/>
    <s v="Iris Project Case"/>
    <n v="31.92"/>
    <n v="4"/>
    <n v="0"/>
    <n v="8.299199999999999"/>
  </r>
  <r>
    <n v="4169"/>
    <x v="2061"/>
    <x v="2"/>
    <x v="856"/>
    <n v="40829"/>
    <s v="First Class"/>
    <s v="HA-14920"/>
    <s v="Helen Andreada"/>
    <x v="0"/>
    <s v="United States"/>
    <s v="Pasadena"/>
    <x v="1"/>
    <n v="91104"/>
    <x v="1"/>
    <s v="FUR-CH-10000229"/>
    <x v="0"/>
    <x v="1"/>
    <s v="Global Enterprise Series Seating High-Back Swivel/Tilt Chairs"/>
    <n v="433.56800000000004"/>
    <n v="2"/>
    <n v="0.2"/>
    <n v="-65.035200000000046"/>
  </r>
  <r>
    <n v="4170"/>
    <x v="2062"/>
    <x v="1"/>
    <x v="657"/>
    <n v="41013"/>
    <s v="First Class"/>
    <s v="HJ-14875"/>
    <s v="Heather Jas"/>
    <x v="2"/>
    <s v="United States"/>
    <s v="Mesa"/>
    <x v="16"/>
    <n v="85204"/>
    <x v="1"/>
    <s v="OFF-PA-10000788"/>
    <x v="1"/>
    <x v="10"/>
    <s v="Xerox 210"/>
    <n v="31.104000000000006"/>
    <n v="6"/>
    <n v="0.2"/>
    <n v="10.8864"/>
  </r>
  <r>
    <n v="4171"/>
    <x v="2062"/>
    <x v="1"/>
    <x v="657"/>
    <n v="41013"/>
    <s v="First Class"/>
    <s v="HJ-14875"/>
    <s v="Heather Jas"/>
    <x v="2"/>
    <s v="United States"/>
    <s v="Mesa"/>
    <x v="16"/>
    <n v="85204"/>
    <x v="1"/>
    <s v="OFF-PA-10002968"/>
    <x v="1"/>
    <x v="10"/>
    <s v="Xerox 1973"/>
    <n v="54.816000000000003"/>
    <n v="3"/>
    <n v="0.2"/>
    <n v="17.815199999999997"/>
  </r>
  <r>
    <n v="4172"/>
    <x v="2063"/>
    <x v="3"/>
    <x v="673"/>
    <n v="41964"/>
    <s v="Standard Class"/>
    <s v="JK-15370"/>
    <s v="Jay Kimmel"/>
    <x v="0"/>
    <s v="United States"/>
    <s v="Fresno"/>
    <x v="1"/>
    <n v="93727"/>
    <x v="1"/>
    <s v="OFF-ST-10002486"/>
    <x v="1"/>
    <x v="4"/>
    <s v="Eldon Shelf Savers Cubes and Bins"/>
    <n v="48.86"/>
    <n v="7"/>
    <n v="0"/>
    <n v="0.97719999999999807"/>
  </r>
  <r>
    <n v="4173"/>
    <x v="2064"/>
    <x v="0"/>
    <x v="949"/>
    <n v="41457"/>
    <s v="Same Day"/>
    <s v="JF-15355"/>
    <s v="Jay Fein"/>
    <x v="0"/>
    <s v="United States"/>
    <s v="Columbia"/>
    <x v="20"/>
    <n v="29203"/>
    <x v="0"/>
    <s v="OFF-BI-10002215"/>
    <x v="1"/>
    <x v="8"/>
    <s v="Wilson Jones Hanging View Binder, White, 1&quot;"/>
    <n v="14.2"/>
    <n v="2"/>
    <n v="0"/>
    <n v="6.5319999999999991"/>
  </r>
  <r>
    <n v="4174"/>
    <x v="2064"/>
    <x v="0"/>
    <x v="949"/>
    <n v="41457"/>
    <s v="Same Day"/>
    <s v="JF-15355"/>
    <s v="Jay Fein"/>
    <x v="0"/>
    <s v="United States"/>
    <s v="Columbia"/>
    <x v="20"/>
    <n v="29203"/>
    <x v="0"/>
    <s v="OFF-PA-10000788"/>
    <x v="1"/>
    <x v="10"/>
    <s v="Xerox 210"/>
    <n v="12.96"/>
    <n v="2"/>
    <n v="0"/>
    <n v="6.2208000000000006"/>
  </r>
  <r>
    <n v="4175"/>
    <x v="2064"/>
    <x v="0"/>
    <x v="949"/>
    <n v="41457"/>
    <s v="Same Day"/>
    <s v="JF-15355"/>
    <s v="Jay Fein"/>
    <x v="0"/>
    <s v="United States"/>
    <s v="Columbia"/>
    <x v="20"/>
    <n v="29203"/>
    <x v="0"/>
    <s v="OFF-BI-10003364"/>
    <x v="1"/>
    <x v="8"/>
    <s v="Binding Machine Supplies"/>
    <n v="58.34"/>
    <n v="2"/>
    <n v="0"/>
    <n v="28.0032"/>
  </r>
  <r>
    <n v="4176"/>
    <x v="2065"/>
    <x v="1"/>
    <x v="239"/>
    <n v="41243"/>
    <s v="First Class"/>
    <s v="EK-13795"/>
    <s v="Eileen Kiefer"/>
    <x v="2"/>
    <s v="United States"/>
    <s v="Santa Ana"/>
    <x v="1"/>
    <n v="92704"/>
    <x v="1"/>
    <s v="OFF-AR-10003582"/>
    <x v="1"/>
    <x v="6"/>
    <s v="Boston Electric Pencil Sharpener, Model 1818, Charcoal Black"/>
    <n v="56.3"/>
    <n v="2"/>
    <n v="0"/>
    <n v="15.764000000000003"/>
  </r>
  <r>
    <n v="4177"/>
    <x v="2066"/>
    <x v="2"/>
    <x v="884"/>
    <n v="40645"/>
    <s v="Standard Class"/>
    <s v="RS-19765"/>
    <s v="Roland Schwarz"/>
    <x v="1"/>
    <s v="United States"/>
    <s v="Columbia"/>
    <x v="20"/>
    <n v="29203"/>
    <x v="0"/>
    <s v="TEC-PH-10003273"/>
    <x v="2"/>
    <x v="7"/>
    <s v="AT&amp;T TR1909W"/>
    <n v="629.94999999999993"/>
    <n v="5"/>
    <n v="0"/>
    <n v="163.78700000000003"/>
  </r>
  <r>
    <n v="4178"/>
    <x v="2066"/>
    <x v="2"/>
    <x v="884"/>
    <n v="40645"/>
    <s v="Standard Class"/>
    <s v="RS-19765"/>
    <s v="Roland Schwarz"/>
    <x v="1"/>
    <s v="United States"/>
    <s v="Columbia"/>
    <x v="20"/>
    <n v="29203"/>
    <x v="0"/>
    <s v="OFF-PA-10000100"/>
    <x v="1"/>
    <x v="10"/>
    <s v="Xerox 1945"/>
    <n v="122.97"/>
    <n v="3"/>
    <n v="0"/>
    <n v="60.255300000000005"/>
  </r>
  <r>
    <n v="4179"/>
    <x v="2067"/>
    <x v="0"/>
    <x v="950"/>
    <n v="41444"/>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n v="41709"/>
    <s v="Standard Class"/>
    <s v="BF-11170"/>
    <s v="Ben Ferrer"/>
    <x v="2"/>
    <s v="United States"/>
    <s v="San Francisco"/>
    <x v="1"/>
    <n v="94109"/>
    <x v="1"/>
    <s v="OFF-BI-10004182"/>
    <x v="1"/>
    <x v="8"/>
    <s v="Economy Binders"/>
    <n v="14.976000000000001"/>
    <n v="9"/>
    <n v="0.2"/>
    <n v="5.4288000000000007"/>
  </r>
  <r>
    <n v="4181"/>
    <x v="2069"/>
    <x v="3"/>
    <x v="566"/>
    <n v="41924"/>
    <s v="Standard Class"/>
    <s v="JK-15730"/>
    <s v="Joe Kamberova"/>
    <x v="0"/>
    <s v="United States"/>
    <s v="Houston"/>
    <x v="5"/>
    <n v="77036"/>
    <x v="2"/>
    <s v="OFF-BI-10000756"/>
    <x v="1"/>
    <x v="8"/>
    <s v="Storex DuraTech Recycled Plastic Frosted Binders"/>
    <n v="4.2399999999999993"/>
    <n v="5"/>
    <n v="0.8"/>
    <n v="-6.3599999999999994"/>
  </r>
  <r>
    <n v="4182"/>
    <x v="2070"/>
    <x v="3"/>
    <x v="833"/>
    <n v="41925"/>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n v="41925"/>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n v="41925"/>
    <s v="Standard Class"/>
    <s v="CR-12820"/>
    <s v="Cyra Reiten"/>
    <x v="2"/>
    <s v="United States"/>
    <s v="New York City"/>
    <x v="15"/>
    <n v="10035"/>
    <x v="3"/>
    <s v="OFF-ST-10000991"/>
    <x v="1"/>
    <x v="4"/>
    <s v="Space Solutions HD Industrial Steel Shelving."/>
    <n v="344.90999999999997"/>
    <n v="3"/>
    <n v="0"/>
    <n v="10.347300000000004"/>
  </r>
  <r>
    <n v="4185"/>
    <x v="2071"/>
    <x v="0"/>
    <x v="5"/>
    <n v="41616"/>
    <s v="First Class"/>
    <s v="AG-10300"/>
    <s v="Aleksandra Gannaway"/>
    <x v="1"/>
    <s v="United States"/>
    <s v="Franklin"/>
    <x v="31"/>
    <n v="2038"/>
    <x v="3"/>
    <s v="FUR-BO-10002853"/>
    <x v="0"/>
    <x v="0"/>
    <s v="O'Sullivan 5-Shelf Heavy-Duty Bookcases"/>
    <n v="81.94"/>
    <n v="1"/>
    <n v="0"/>
    <n v="20.484999999999999"/>
  </r>
  <r>
    <n v="4186"/>
    <x v="2072"/>
    <x v="0"/>
    <x v="147"/>
    <n v="41570"/>
    <s v="First Class"/>
    <s v="CM-12160"/>
    <s v="Charles McCrossin"/>
    <x v="0"/>
    <s v="United States"/>
    <s v="Baltimore"/>
    <x v="39"/>
    <n v="21215"/>
    <x v="3"/>
    <s v="TEC-AC-10004510"/>
    <x v="2"/>
    <x v="11"/>
    <s v="Logitech Desktop MK120 Mouse and keyboard Combo"/>
    <n v="98.16"/>
    <n v="6"/>
    <n v="0"/>
    <n v="9.8159999999999954"/>
  </r>
  <r>
    <n v="4187"/>
    <x v="2073"/>
    <x v="3"/>
    <x v="796"/>
    <n v="41783"/>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n v="41783"/>
    <s v="Standard Class"/>
    <s v="SG-20890"/>
    <s v="Susan Gilcrest"/>
    <x v="1"/>
    <s v="United States"/>
    <s v="Mcallen"/>
    <x v="5"/>
    <n v="78501"/>
    <x v="2"/>
    <s v="OFF-BI-10002571"/>
    <x v="1"/>
    <x v="8"/>
    <s v="Avery Framed View Binder, EZD Ring (Locking), Navy, 1 1/2&quot;"/>
    <n v="1.9959999999999996"/>
    <n v="1"/>
    <n v="0.8"/>
    <n v="-3.293400000000001"/>
  </r>
  <r>
    <n v="4189"/>
    <x v="2073"/>
    <x v="3"/>
    <x v="796"/>
    <n v="41783"/>
    <s v="Standard Class"/>
    <s v="SG-20890"/>
    <s v="Susan Gilcrest"/>
    <x v="1"/>
    <s v="United States"/>
    <s v="Mcallen"/>
    <x v="5"/>
    <n v="78501"/>
    <x v="2"/>
    <s v="OFF-ST-10004835"/>
    <x v="1"/>
    <x v="4"/>
    <s v="Plastic Stacking Crates &amp; Casters"/>
    <n v="8.9280000000000008"/>
    <n v="2"/>
    <n v="0.2"/>
    <n v="0.66959999999999997"/>
  </r>
  <r>
    <n v="4190"/>
    <x v="2074"/>
    <x v="0"/>
    <x v="182"/>
    <n v="41549"/>
    <s v="Second Class"/>
    <s v="CS-12175"/>
    <s v="Charles Sheldon"/>
    <x v="1"/>
    <s v="United States"/>
    <s v="Iowa City"/>
    <x v="23"/>
    <n v="52240"/>
    <x v="2"/>
    <s v="OFF-PA-10004022"/>
    <x v="1"/>
    <x v="10"/>
    <s v="Hammermill Color Copier Paper (28Lb. and 96 Bright)"/>
    <n v="9.99"/>
    <n v="1"/>
    <n v="0"/>
    <n v="4.4954999999999998"/>
  </r>
  <r>
    <n v="4191"/>
    <x v="2075"/>
    <x v="3"/>
    <x v="701"/>
    <n v="41966"/>
    <s v="Standard Class"/>
    <s v="HL-15040"/>
    <s v="Hunter Lopez"/>
    <x v="0"/>
    <s v="United States"/>
    <s v="Newark"/>
    <x v="13"/>
    <n v="19711"/>
    <x v="3"/>
    <s v="TEC-CO-10004722"/>
    <x v="2"/>
    <x v="16"/>
    <s v="Canon imageCLASS 2200 Advanced Copier"/>
    <n v="10499.97"/>
    <n v="3"/>
    <n v="0"/>
    <n v="5039.9856"/>
  </r>
  <r>
    <n v="4192"/>
    <x v="2076"/>
    <x v="1"/>
    <x v="951"/>
    <n v="41098"/>
    <s v="Same Day"/>
    <s v="DM-13015"/>
    <s v="Darrin Martin"/>
    <x v="0"/>
    <s v="United States"/>
    <s v="Houston"/>
    <x v="5"/>
    <n v="77070"/>
    <x v="2"/>
    <s v="OFF-PA-10004248"/>
    <x v="1"/>
    <x v="10"/>
    <s v="Xerox 1990"/>
    <n v="21.12"/>
    <n v="5"/>
    <n v="0.2"/>
    <n v="6.5999999999999988"/>
  </r>
  <r>
    <n v="4193"/>
    <x v="2077"/>
    <x v="1"/>
    <x v="547"/>
    <n v="41233"/>
    <s v="Standard Class"/>
    <s v="HK-14890"/>
    <s v="Heather Kirkland"/>
    <x v="1"/>
    <s v="United States"/>
    <s v="Boise"/>
    <x v="45"/>
    <n v="83704"/>
    <x v="1"/>
    <s v="FUR-TA-10000577"/>
    <x v="0"/>
    <x v="3"/>
    <s v="Bretford CR4500 Series Slim Rectangular Table"/>
    <n v="696.42"/>
    <n v="2"/>
    <n v="0"/>
    <n v="160.17660000000001"/>
  </r>
  <r>
    <n v="4194"/>
    <x v="2077"/>
    <x v="1"/>
    <x v="547"/>
    <n v="41233"/>
    <s v="Standard Class"/>
    <s v="HK-14890"/>
    <s v="Heather Kirkland"/>
    <x v="1"/>
    <s v="United States"/>
    <s v="Boise"/>
    <x v="45"/>
    <n v="83704"/>
    <x v="1"/>
    <s v="TEC-PH-10001254"/>
    <x v="2"/>
    <x v="7"/>
    <s v="Jabra BIZ 2300 Duo QD Duo Corded Headset"/>
    <n v="304.77600000000001"/>
    <n v="3"/>
    <n v="0.2"/>
    <n v="22.858199999999982"/>
  </r>
  <r>
    <n v="4195"/>
    <x v="2078"/>
    <x v="1"/>
    <x v="652"/>
    <n v="41082"/>
    <s v="Standard Class"/>
    <s v="BG-11740"/>
    <s v="Bruce Geld"/>
    <x v="0"/>
    <s v="United States"/>
    <s v="San Diego"/>
    <x v="1"/>
    <n v="92105"/>
    <x v="1"/>
    <s v="OFF-AR-10001044"/>
    <x v="1"/>
    <x v="6"/>
    <s v="BOSTON Ranger #55 Pencil Sharpener, Black"/>
    <n v="51.98"/>
    <n v="2"/>
    <n v="0"/>
    <n v="15.074199999999998"/>
  </r>
  <r>
    <n v="4196"/>
    <x v="2079"/>
    <x v="0"/>
    <x v="143"/>
    <n v="41379"/>
    <s v="Standard Class"/>
    <s v="CK-12595"/>
    <s v="Clytie Kelty"/>
    <x v="0"/>
    <s v="United States"/>
    <s v="Los Angeles"/>
    <x v="1"/>
    <n v="90032"/>
    <x v="1"/>
    <s v="FUR-FU-10002597"/>
    <x v="0"/>
    <x v="5"/>
    <s v="C-Line Magnetic Cubicle Keepers, Clear Polypropylene"/>
    <n v="24.700000000000003"/>
    <n v="5"/>
    <n v="0"/>
    <n v="10.374000000000001"/>
  </r>
  <r>
    <n v="4197"/>
    <x v="2080"/>
    <x v="1"/>
    <x v="24"/>
    <n v="41022"/>
    <s v="Second Class"/>
    <s v="RF-19735"/>
    <s v="Roland Fjeld"/>
    <x v="0"/>
    <s v="United States"/>
    <s v="New York City"/>
    <x v="15"/>
    <n v="10024"/>
    <x v="3"/>
    <s v="OFF-LA-10004093"/>
    <x v="1"/>
    <x v="2"/>
    <s v="Avery 486"/>
    <n v="21.93"/>
    <n v="3"/>
    <n v="0"/>
    <n v="10.307099999999998"/>
  </r>
  <r>
    <n v="4198"/>
    <x v="2081"/>
    <x v="0"/>
    <x v="275"/>
    <n v="41617"/>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n v="41617"/>
    <s v="Standard Class"/>
    <s v="CJ-12010"/>
    <s v="Caroline Jumper"/>
    <x v="0"/>
    <s v="United States"/>
    <s v="Philadelphia"/>
    <x v="9"/>
    <n v="19134"/>
    <x v="3"/>
    <s v="OFF-BI-10001072"/>
    <x v="1"/>
    <x v="8"/>
    <s v="GBC Clear Cover, 8-1/2 x 11, unpunched, 25 covers per pack"/>
    <n v="18.192000000000004"/>
    <n v="4"/>
    <n v="0.7"/>
    <n v="-14.553600000000003"/>
  </r>
  <r>
    <n v="4200"/>
    <x v="2082"/>
    <x v="1"/>
    <x v="895"/>
    <n v="41253"/>
    <s v="Same Day"/>
    <s v="MA-17560"/>
    <s v="Matt Abelman"/>
    <x v="2"/>
    <s v="United States"/>
    <s v="New York City"/>
    <x v="15"/>
    <n v="10024"/>
    <x v="3"/>
    <s v="OFF-LA-10004093"/>
    <x v="1"/>
    <x v="2"/>
    <s v="Avery 486"/>
    <n v="7.31"/>
    <n v="1"/>
    <n v="0"/>
    <n v="3.4356999999999998"/>
  </r>
  <r>
    <n v="4201"/>
    <x v="2082"/>
    <x v="1"/>
    <x v="895"/>
    <n v="41253"/>
    <s v="Same Day"/>
    <s v="MA-17560"/>
    <s v="Matt Abelman"/>
    <x v="2"/>
    <s v="United States"/>
    <s v="New York City"/>
    <x v="15"/>
    <n v="10024"/>
    <x v="3"/>
    <s v="TEC-CO-10002095"/>
    <x v="2"/>
    <x v="16"/>
    <s v="Hewlett Packard 610 Color Digital Copier / Printer"/>
    <n v="799.98400000000004"/>
    <n v="2"/>
    <n v="0.2"/>
    <n v="249.99499999999998"/>
  </r>
  <r>
    <n v="4202"/>
    <x v="2082"/>
    <x v="1"/>
    <x v="895"/>
    <n v="41253"/>
    <s v="Same Day"/>
    <s v="MA-17560"/>
    <s v="Matt Abelman"/>
    <x v="2"/>
    <s v="United States"/>
    <s v="New York City"/>
    <x v="15"/>
    <n v="10024"/>
    <x v="3"/>
    <s v="OFF-PA-10002713"/>
    <x v="1"/>
    <x v="10"/>
    <s v="Adams Phone Message Book, 200 Message Capacity, 8 1/16” x 11”"/>
    <n v="41.28"/>
    <n v="6"/>
    <n v="0"/>
    <n v="18.988799999999998"/>
  </r>
  <r>
    <n v="4203"/>
    <x v="2082"/>
    <x v="1"/>
    <x v="895"/>
    <n v="41253"/>
    <s v="Same Day"/>
    <s v="MA-17560"/>
    <s v="Matt Abelman"/>
    <x v="2"/>
    <s v="United States"/>
    <s v="New York City"/>
    <x v="15"/>
    <n v="10024"/>
    <x v="3"/>
    <s v="OFF-PA-10002254"/>
    <x v="1"/>
    <x v="10"/>
    <s v="Xerox 1883"/>
    <n v="184.66"/>
    <n v="7"/>
    <n v="0"/>
    <n v="84.943599999999989"/>
  </r>
  <r>
    <n v="4204"/>
    <x v="2083"/>
    <x v="2"/>
    <x v="656"/>
    <n v="40849"/>
    <s v="Second Class"/>
    <s v="AM-10705"/>
    <s v="Anne McFarland"/>
    <x v="0"/>
    <s v="United States"/>
    <s v="Cranston"/>
    <x v="34"/>
    <n v="2920"/>
    <x v="3"/>
    <s v="OFF-AR-10001683"/>
    <x v="1"/>
    <x v="6"/>
    <s v="Lumber Crayons"/>
    <n v="49.25"/>
    <n v="5"/>
    <n v="0"/>
    <n v="18.715000000000003"/>
  </r>
  <r>
    <n v="4205"/>
    <x v="2083"/>
    <x v="2"/>
    <x v="656"/>
    <n v="40849"/>
    <s v="Second Class"/>
    <s v="AM-10705"/>
    <s v="Anne McFarland"/>
    <x v="0"/>
    <s v="United States"/>
    <s v="Cranston"/>
    <x v="34"/>
    <n v="2920"/>
    <x v="3"/>
    <s v="OFF-PA-10002195"/>
    <x v="1"/>
    <x v="10"/>
    <s v="RSVP Cards &amp; Envelopes, Blank White, 8-1/2&quot; X 11&quot;, 24 Cards/25 Envelopes/Set"/>
    <n v="10.16"/>
    <n v="2"/>
    <n v="0"/>
    <n v="4.7751999999999999"/>
  </r>
  <r>
    <n v="4206"/>
    <x v="2083"/>
    <x v="2"/>
    <x v="656"/>
    <n v="40849"/>
    <s v="Second Class"/>
    <s v="AM-10705"/>
    <s v="Anne McFarland"/>
    <x v="0"/>
    <s v="United States"/>
    <s v="Cranston"/>
    <x v="34"/>
    <n v="2920"/>
    <x v="3"/>
    <s v="FUR-FU-10002364"/>
    <x v="0"/>
    <x v="5"/>
    <s v="Eldon Expressions Wood Desk Accessories, Oak"/>
    <n v="14.76"/>
    <n v="2"/>
    <n v="0"/>
    <n v="4.2803999999999984"/>
  </r>
  <r>
    <n v="4207"/>
    <x v="2083"/>
    <x v="2"/>
    <x v="656"/>
    <n v="40849"/>
    <s v="Second Class"/>
    <s v="AM-10705"/>
    <s v="Anne McFarland"/>
    <x v="0"/>
    <s v="United States"/>
    <s v="Cranston"/>
    <x v="34"/>
    <n v="2920"/>
    <x v="3"/>
    <s v="OFF-BI-10004001"/>
    <x v="1"/>
    <x v="8"/>
    <s v="GBC Recycled VeloBinder Covers"/>
    <n v="34.08"/>
    <n v="2"/>
    <n v="0"/>
    <n v="15.676799999999997"/>
  </r>
  <r>
    <n v="4208"/>
    <x v="2083"/>
    <x v="2"/>
    <x v="656"/>
    <n v="40849"/>
    <s v="Second Class"/>
    <s v="AM-10705"/>
    <s v="Anne McFarland"/>
    <x v="0"/>
    <s v="United States"/>
    <s v="Cranston"/>
    <x v="34"/>
    <n v="2920"/>
    <x v="3"/>
    <s v="FUR-FU-10000023"/>
    <x v="0"/>
    <x v="5"/>
    <s v="Eldon Wave Desk Accessories"/>
    <n v="17.669999999999998"/>
    <n v="3"/>
    <n v="0"/>
    <n v="7.7748000000000008"/>
  </r>
  <r>
    <n v="4209"/>
    <x v="2083"/>
    <x v="2"/>
    <x v="656"/>
    <n v="40849"/>
    <s v="Second Class"/>
    <s v="AM-10705"/>
    <s v="Anne McFarland"/>
    <x v="0"/>
    <s v="United States"/>
    <s v="Cranston"/>
    <x v="34"/>
    <n v="2920"/>
    <x v="3"/>
    <s v="FUR-CH-10002320"/>
    <x v="0"/>
    <x v="1"/>
    <s v="Hon Pagoda Stacking Chairs"/>
    <n v="1604.9"/>
    <n v="5"/>
    <n v="0"/>
    <n v="481.46999999999991"/>
  </r>
  <r>
    <n v="4210"/>
    <x v="2083"/>
    <x v="2"/>
    <x v="656"/>
    <n v="40849"/>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n v="41988"/>
    <s v="Standard Class"/>
    <s v="AH-10585"/>
    <s v="Angele Hood"/>
    <x v="0"/>
    <s v="United States"/>
    <s v="Chicago"/>
    <x v="10"/>
    <n v="60623"/>
    <x v="2"/>
    <s v="OFF-PA-10004965"/>
    <x v="1"/>
    <x v="10"/>
    <s v="Xerox 1921"/>
    <n v="15.984000000000002"/>
    <n v="2"/>
    <n v="0.2"/>
    <n v="4.9949999999999992"/>
  </r>
  <r>
    <n v="4212"/>
    <x v="2085"/>
    <x v="2"/>
    <x v="952"/>
    <n v="40672"/>
    <s v="Second Class"/>
    <s v="PF-19120"/>
    <s v="Peter Fuller"/>
    <x v="0"/>
    <s v="United States"/>
    <s v="Richmond"/>
    <x v="0"/>
    <n v="40475"/>
    <x v="0"/>
    <s v="OFF-PA-10003016"/>
    <x v="1"/>
    <x v="10"/>
    <s v="Adams &quot;While You Were Out&quot; Message Pads"/>
    <n v="9.42"/>
    <n v="3"/>
    <n v="0"/>
    <n v="4.238999999999999"/>
  </r>
  <r>
    <n v="4213"/>
    <x v="2085"/>
    <x v="2"/>
    <x v="952"/>
    <n v="40672"/>
    <s v="Second Class"/>
    <s v="PF-19120"/>
    <s v="Peter Fuller"/>
    <x v="0"/>
    <s v="United States"/>
    <s v="Richmond"/>
    <x v="0"/>
    <n v="40475"/>
    <x v="0"/>
    <s v="OFF-AR-10003651"/>
    <x v="1"/>
    <x v="6"/>
    <s v="Newell 350"/>
    <n v="6.56"/>
    <n v="2"/>
    <n v="0"/>
    <n v="1.9023999999999992"/>
  </r>
  <r>
    <n v="4214"/>
    <x v="2085"/>
    <x v="2"/>
    <x v="952"/>
    <n v="40672"/>
    <s v="Second Class"/>
    <s v="PF-19120"/>
    <s v="Peter Fuller"/>
    <x v="0"/>
    <s v="United States"/>
    <s v="Richmond"/>
    <x v="0"/>
    <n v="40475"/>
    <x v="0"/>
    <s v="OFF-PA-10001363"/>
    <x v="1"/>
    <x v="10"/>
    <s v="Xerox 1933"/>
    <n v="24.56"/>
    <n v="2"/>
    <n v="0"/>
    <n v="11.543199999999999"/>
  </r>
  <r>
    <n v="4215"/>
    <x v="2086"/>
    <x v="0"/>
    <x v="758"/>
    <n v="41342"/>
    <s v="Standard Class"/>
    <s v="RD-19480"/>
    <s v="Rick Duston"/>
    <x v="0"/>
    <s v="United States"/>
    <s v="Mishawaka"/>
    <x v="14"/>
    <n v="46544"/>
    <x v="2"/>
    <s v="OFF-BI-10003876"/>
    <x v="1"/>
    <x v="8"/>
    <s v="Green Canvas Binder for 8-1/2&quot; x 14&quot; Sheets"/>
    <n v="128.39999999999998"/>
    <n v="3"/>
    <n v="0"/>
    <n v="64.199999999999989"/>
  </r>
  <r>
    <n v="4216"/>
    <x v="2087"/>
    <x v="2"/>
    <x v="953"/>
    <n v="40881"/>
    <s v="Standard Class"/>
    <s v="JL-15505"/>
    <s v="Jeremy Lonsdale"/>
    <x v="0"/>
    <s v="United States"/>
    <s v="Mount Vernon"/>
    <x v="15"/>
    <n v="10550"/>
    <x v="3"/>
    <s v="OFF-EN-10004007"/>
    <x v="1"/>
    <x v="12"/>
    <s v="Park Ridge Embossed Executive Business Envelopes"/>
    <n v="62.28"/>
    <n v="4"/>
    <n v="0"/>
    <n v="29.271599999999999"/>
  </r>
  <r>
    <n v="4217"/>
    <x v="2088"/>
    <x v="1"/>
    <x v="954"/>
    <n v="40961"/>
    <s v="Standard Class"/>
    <s v="AB-10600"/>
    <s v="Ann Blume"/>
    <x v="1"/>
    <s v="United States"/>
    <s v="Los Angeles"/>
    <x v="1"/>
    <n v="90004"/>
    <x v="1"/>
    <s v="OFF-LA-10002271"/>
    <x v="1"/>
    <x v="2"/>
    <s v="Smead Alpha-Z Color-Coded Second Alphabetical Labels and Starter Set"/>
    <n v="9.24"/>
    <n v="3"/>
    <n v="0"/>
    <n v="4.4352"/>
  </r>
  <r>
    <n v="4218"/>
    <x v="2089"/>
    <x v="3"/>
    <x v="719"/>
    <n v="41733"/>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n v="41733"/>
    <s v="First Class"/>
    <s v="NC-18535"/>
    <s v="Nick Crebassa"/>
    <x v="1"/>
    <s v="United States"/>
    <s v="San Francisco"/>
    <x v="1"/>
    <n v="94110"/>
    <x v="1"/>
    <s v="TEC-MA-10000418"/>
    <x v="2"/>
    <x v="15"/>
    <s v="Cubify CubeX 3D Printer Double Head Print"/>
    <n v="4799.9839999999995"/>
    <n v="2"/>
    <n v="0.2"/>
    <n v="359.99879999999962"/>
  </r>
  <r>
    <n v="4220"/>
    <x v="2090"/>
    <x v="3"/>
    <x v="532"/>
    <n v="41804"/>
    <s v="Second Class"/>
    <s v="TB-21400"/>
    <s v="Tom Boeckenhauer"/>
    <x v="0"/>
    <s v="United States"/>
    <s v="Seattle"/>
    <x v="4"/>
    <n v="98103"/>
    <x v="1"/>
    <s v="OFF-PA-10004243"/>
    <x v="1"/>
    <x v="10"/>
    <s v="Xerox 1939"/>
    <n v="37.94"/>
    <n v="2"/>
    <n v="0"/>
    <n v="18.211199999999998"/>
  </r>
  <r>
    <n v="4221"/>
    <x v="2090"/>
    <x v="3"/>
    <x v="532"/>
    <n v="41804"/>
    <s v="Second Class"/>
    <s v="TB-21400"/>
    <s v="Tom Boeckenhauer"/>
    <x v="0"/>
    <s v="United States"/>
    <s v="Seattle"/>
    <x v="4"/>
    <n v="98103"/>
    <x v="1"/>
    <s v="OFF-BI-10001759"/>
    <x v="1"/>
    <x v="8"/>
    <s v="Acco Pressboard Covers with Storage Hooks, 14 7/8&quot; x 11&quot;, Dark Blue"/>
    <n v="18.288"/>
    <n v="6"/>
    <n v="0.2"/>
    <n v="6.6293999999999995"/>
  </r>
  <r>
    <n v="4222"/>
    <x v="2090"/>
    <x v="3"/>
    <x v="532"/>
    <n v="41804"/>
    <s v="Second Class"/>
    <s v="TB-21400"/>
    <s v="Tom Boeckenhauer"/>
    <x v="0"/>
    <s v="United States"/>
    <s v="Seattle"/>
    <x v="4"/>
    <n v="98103"/>
    <x v="1"/>
    <s v="TEC-MA-10001570"/>
    <x v="2"/>
    <x v="15"/>
    <s v="Cisco Desktop Collaboration Experience DX650 IP Video Phone"/>
    <n v="385.80000000000007"/>
    <n v="5"/>
    <n v="0.2"/>
    <n v="130.20749999999998"/>
  </r>
  <r>
    <n v="4223"/>
    <x v="2090"/>
    <x v="3"/>
    <x v="532"/>
    <n v="41804"/>
    <s v="Second Class"/>
    <s v="TB-21400"/>
    <s v="Tom Boeckenhauer"/>
    <x v="0"/>
    <s v="United States"/>
    <s v="Seattle"/>
    <x v="4"/>
    <n v="98103"/>
    <x v="1"/>
    <s v="OFF-ST-10004804"/>
    <x v="1"/>
    <x v="4"/>
    <s v="Belkin 19&quot; Vented Equipment Shelf, Black"/>
    <n v="102.96"/>
    <n v="2"/>
    <n v="0"/>
    <n v="1.0296000000000021"/>
  </r>
  <r>
    <n v="4224"/>
    <x v="2090"/>
    <x v="3"/>
    <x v="532"/>
    <n v="41804"/>
    <s v="Second Class"/>
    <s v="TB-21400"/>
    <s v="Tom Boeckenhauer"/>
    <x v="0"/>
    <s v="United States"/>
    <s v="Seattle"/>
    <x v="4"/>
    <n v="98103"/>
    <x v="1"/>
    <s v="FUR-BO-10001519"/>
    <x v="0"/>
    <x v="0"/>
    <s v="O'Sullivan 3-Shelf Heavy-Duty Bookcases"/>
    <n v="174.42000000000002"/>
    <n v="3"/>
    <n v="0"/>
    <n v="41.860800000000005"/>
  </r>
  <r>
    <n v="4225"/>
    <x v="2091"/>
    <x v="0"/>
    <x v="955"/>
    <n v="41551"/>
    <s v="First Class"/>
    <s v="SJ-20215"/>
    <s v="Sarah Jordon"/>
    <x v="0"/>
    <s v="United States"/>
    <s v="Quincy"/>
    <x v="10"/>
    <n v="62301"/>
    <x v="2"/>
    <s v="OFF-BI-10000343"/>
    <x v="1"/>
    <x v="8"/>
    <s v="Pressboard Covers with Storage Hooks, 9 1/2&quot; x 11&quot;, Light Blue"/>
    <n v="1.9639999999999995"/>
    <n v="2"/>
    <n v="0.8"/>
    <n v="-3.2406000000000006"/>
  </r>
  <r>
    <n v="4226"/>
    <x v="2092"/>
    <x v="2"/>
    <x v="736"/>
    <n v="40894"/>
    <s v="Standard Class"/>
    <s v="EB-13840"/>
    <s v="Ellis Ballard"/>
    <x v="1"/>
    <s v="United States"/>
    <s v="Chicago"/>
    <x v="10"/>
    <n v="60623"/>
    <x v="2"/>
    <s v="FUR-FU-10003930"/>
    <x v="0"/>
    <x v="5"/>
    <s v="Howard Miller 12-3/4 Diameter Accuwave DS  Wall Clock"/>
    <n v="94.427999999999997"/>
    <n v="3"/>
    <n v="0.6"/>
    <n v="-42.492599999999982"/>
  </r>
  <r>
    <n v="4227"/>
    <x v="2093"/>
    <x v="3"/>
    <x v="343"/>
    <n v="41960"/>
    <s v="Standard Class"/>
    <s v="WB-21850"/>
    <s v="William Brown"/>
    <x v="0"/>
    <s v="United States"/>
    <s v="Urbandale"/>
    <x v="23"/>
    <n v="50322"/>
    <x v="2"/>
    <s v="OFF-FA-10004854"/>
    <x v="1"/>
    <x v="13"/>
    <s v="Vinyl Coated Wire Paper Clips in Organizer Box, 800/Box"/>
    <n v="45.92"/>
    <n v="4"/>
    <n v="0"/>
    <n v="21.5824"/>
  </r>
  <r>
    <n v="4228"/>
    <x v="2094"/>
    <x v="1"/>
    <x v="956"/>
    <n v="40918"/>
    <s v="Standard Class"/>
    <s v="SR-20740"/>
    <s v="Steven Roelle"/>
    <x v="2"/>
    <s v="United States"/>
    <s v="Seattle"/>
    <x v="4"/>
    <n v="98103"/>
    <x v="1"/>
    <s v="FUR-CH-10003396"/>
    <x v="0"/>
    <x v="1"/>
    <s v="Global Deluxe Steno Chair"/>
    <n v="61.584000000000003"/>
    <n v="1"/>
    <n v="0.2"/>
    <n v="-6.9282000000000039"/>
  </r>
  <r>
    <n v="4229"/>
    <x v="2095"/>
    <x v="0"/>
    <x v="830"/>
    <n v="41360"/>
    <s v="First Class"/>
    <s v="VG-21805"/>
    <s v="Vivek Grady"/>
    <x v="1"/>
    <s v="United States"/>
    <s v="Richmond"/>
    <x v="14"/>
    <n v="47374"/>
    <x v="2"/>
    <s v="OFF-PA-10001994"/>
    <x v="1"/>
    <x v="10"/>
    <s v="Ink Jet Note and Greeting Cards, 8-1/2&quot; x 5-1/2&quot; Card Size"/>
    <n v="22.48"/>
    <n v="1"/>
    <n v="0"/>
    <n v="10.3408"/>
  </r>
  <r>
    <n v="4230"/>
    <x v="2096"/>
    <x v="3"/>
    <x v="957"/>
    <n v="41831"/>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n v="41831"/>
    <s v="Standard Class"/>
    <s v="LS-16945"/>
    <s v="Linda Southworth"/>
    <x v="1"/>
    <s v="United States"/>
    <s v="Dallas"/>
    <x v="5"/>
    <n v="75220"/>
    <x v="2"/>
    <s v="OFF-BI-10003429"/>
    <x v="1"/>
    <x v="8"/>
    <s v="Cardinal HOLDit! Binder Insert Strips,Extra Strips"/>
    <n v="11.393999999999998"/>
    <n v="9"/>
    <n v="0.8"/>
    <n v="-17.660699999999999"/>
  </r>
  <r>
    <n v="4232"/>
    <x v="2096"/>
    <x v="3"/>
    <x v="957"/>
    <n v="41831"/>
    <s v="Standard Class"/>
    <s v="LS-16945"/>
    <s v="Linda Southworth"/>
    <x v="1"/>
    <s v="United States"/>
    <s v="Dallas"/>
    <x v="5"/>
    <n v="75220"/>
    <x v="2"/>
    <s v="OFF-PA-10000232"/>
    <x v="1"/>
    <x v="10"/>
    <s v="Xerox 1975"/>
    <n v="15.552000000000003"/>
    <n v="3"/>
    <n v="0.2"/>
    <n v="5.6375999999999999"/>
  </r>
  <r>
    <n v="4233"/>
    <x v="2096"/>
    <x v="3"/>
    <x v="957"/>
    <n v="41831"/>
    <s v="Standard Class"/>
    <s v="LS-16945"/>
    <s v="Linda Southworth"/>
    <x v="1"/>
    <s v="United States"/>
    <s v="Dallas"/>
    <x v="5"/>
    <n v="75220"/>
    <x v="2"/>
    <s v="OFF-PA-10002195"/>
    <x v="1"/>
    <x v="10"/>
    <s v="Xerox 1966"/>
    <n v="31.104000000000006"/>
    <n v="6"/>
    <n v="0.2"/>
    <n v="11.2752"/>
  </r>
  <r>
    <n v="4234"/>
    <x v="2096"/>
    <x v="3"/>
    <x v="957"/>
    <n v="41831"/>
    <s v="Standard Class"/>
    <s v="LS-16945"/>
    <s v="Linda Southworth"/>
    <x v="1"/>
    <s v="United States"/>
    <s v="Dallas"/>
    <x v="5"/>
    <n v="75220"/>
    <x v="2"/>
    <s v="OFF-BI-10004492"/>
    <x v="1"/>
    <x v="8"/>
    <s v="Tuf-Vin Binders"/>
    <n v="6.3159999999999981"/>
    <n v="1"/>
    <n v="0.8"/>
    <n v="-10.421400000000002"/>
  </r>
  <r>
    <n v="4235"/>
    <x v="2097"/>
    <x v="2"/>
    <x v="158"/>
    <n v="40810"/>
    <s v="First Class"/>
    <s v="MA-17560"/>
    <s v="Matt Abelman"/>
    <x v="2"/>
    <s v="United States"/>
    <s v="Philadelphia"/>
    <x v="9"/>
    <n v="19143"/>
    <x v="3"/>
    <s v="OFF-PA-10004000"/>
    <x v="1"/>
    <x v="10"/>
    <s v="While You Were Out Pads, 50 per Pad, 4 x 5 1/4, Green Cycle"/>
    <n v="11.352000000000002"/>
    <n v="3"/>
    <n v="0.2"/>
    <n v="4.1151"/>
  </r>
  <r>
    <n v="4236"/>
    <x v="2097"/>
    <x v="2"/>
    <x v="158"/>
    <n v="40810"/>
    <s v="First Class"/>
    <s v="MA-17560"/>
    <s v="Matt Abelman"/>
    <x v="2"/>
    <s v="United States"/>
    <s v="Philadelphia"/>
    <x v="9"/>
    <n v="19143"/>
    <x v="3"/>
    <s v="OFF-LA-10004425"/>
    <x v="1"/>
    <x v="2"/>
    <s v="Staples"/>
    <n v="20.808000000000003"/>
    <n v="9"/>
    <n v="0.2"/>
    <n v="7.0226999999999995"/>
  </r>
  <r>
    <n v="4237"/>
    <x v="2098"/>
    <x v="0"/>
    <x v="310"/>
    <n v="41483"/>
    <s v="Standard Class"/>
    <s v="NF-18475"/>
    <s v="Neil Französisch"/>
    <x v="2"/>
    <s v="United States"/>
    <s v="Rockford"/>
    <x v="10"/>
    <n v="61107"/>
    <x v="2"/>
    <s v="OFF-BI-10000948"/>
    <x v="1"/>
    <x v="8"/>
    <s v="GBC Laser Imprintable Binding System Covers, Desert Sand"/>
    <n v="11.415999999999997"/>
    <n v="4"/>
    <n v="0.8"/>
    <n v="-18.836400000000005"/>
  </r>
  <r>
    <n v="4238"/>
    <x v="2099"/>
    <x v="3"/>
    <x v="635"/>
    <n v="41886"/>
    <s v="Second Class"/>
    <s v="MD-17860"/>
    <s v="Michael Dominguez"/>
    <x v="1"/>
    <s v="United States"/>
    <s v="Philadelphia"/>
    <x v="9"/>
    <n v="19134"/>
    <x v="3"/>
    <s v="OFF-AR-10001972"/>
    <x v="1"/>
    <x v="6"/>
    <s v="Newell 323"/>
    <n v="9.4080000000000013"/>
    <n v="7"/>
    <n v="0.2"/>
    <n v="0.70560000000000045"/>
  </r>
  <r>
    <n v="4239"/>
    <x v="2100"/>
    <x v="3"/>
    <x v="606"/>
    <n v="41727"/>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n v="42009"/>
    <s v="Standard Class"/>
    <s v="KB-16600"/>
    <s v="Ken Brennan"/>
    <x v="1"/>
    <s v="United States"/>
    <s v="Grand Rapids"/>
    <x v="12"/>
    <n v="49505"/>
    <x v="2"/>
    <s v="OFF-PA-10000994"/>
    <x v="1"/>
    <x v="10"/>
    <s v="Xerox 1915"/>
    <n v="209.7"/>
    <n v="2"/>
    <n v="0"/>
    <n v="100.65599999999999"/>
  </r>
  <r>
    <n v="4241"/>
    <x v="2102"/>
    <x v="2"/>
    <x v="59"/>
    <n v="40812"/>
    <s v="Standard Class"/>
    <s v="MA-17995"/>
    <s v="Michelle Arnett"/>
    <x v="2"/>
    <s v="United States"/>
    <s v="Los Angeles"/>
    <x v="1"/>
    <n v="90004"/>
    <x v="1"/>
    <s v="OFF-AP-10001366"/>
    <x v="1"/>
    <x v="9"/>
    <s v="Staples"/>
    <n v="43.92"/>
    <n v="4"/>
    <n v="0"/>
    <n v="11.858400000000003"/>
  </r>
  <r>
    <n v="4242"/>
    <x v="2102"/>
    <x v="2"/>
    <x v="59"/>
    <n v="40812"/>
    <s v="Standard Class"/>
    <s v="MA-17995"/>
    <s v="Michelle Arnett"/>
    <x v="2"/>
    <s v="United States"/>
    <s v="Los Angeles"/>
    <x v="1"/>
    <n v="90004"/>
    <x v="1"/>
    <s v="OFF-BI-10001636"/>
    <x v="1"/>
    <x v="8"/>
    <s v="Ibico Plastic and Wire Spiral Binding Combs"/>
    <n v="20.231999999999999"/>
    <n v="3"/>
    <n v="0.2"/>
    <n v="6.5753999999999984"/>
  </r>
  <r>
    <n v="4243"/>
    <x v="2103"/>
    <x v="0"/>
    <x v="958"/>
    <n v="41370"/>
    <s v="First Class"/>
    <s v="ME-17320"/>
    <s v="Maria Etezadi"/>
    <x v="2"/>
    <s v="United States"/>
    <s v="Springfield"/>
    <x v="17"/>
    <n v="22153"/>
    <x v="0"/>
    <s v="TEC-PH-10001448"/>
    <x v="2"/>
    <x v="7"/>
    <s v="Anker Astro 15000mAh USB Portable Charger"/>
    <n v="149.97"/>
    <n v="3"/>
    <n v="0"/>
    <n v="5.9987999999999815"/>
  </r>
  <r>
    <n v="4244"/>
    <x v="2103"/>
    <x v="0"/>
    <x v="958"/>
    <n v="4137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n v="40632"/>
    <s v="Standard Class"/>
    <s v="JD-15895"/>
    <s v="Jonathan Doherty"/>
    <x v="1"/>
    <s v="United States"/>
    <s v="Los Angeles"/>
    <x v="1"/>
    <n v="90036"/>
    <x v="1"/>
    <s v="TEC-AC-10002323"/>
    <x v="2"/>
    <x v="11"/>
    <s v="SanDisk Ultra 32 GB MicroSDHC Class 10 Memory Card"/>
    <n v="66.300000000000011"/>
    <n v="3"/>
    <n v="0"/>
    <n v="8.6190000000000033"/>
  </r>
  <r>
    <n v="4246"/>
    <x v="2105"/>
    <x v="3"/>
    <x v="354"/>
    <n v="41978"/>
    <s v="Standard Class"/>
    <s v="LS-16975"/>
    <s v="Lindsay Shagiari"/>
    <x v="2"/>
    <s v="United States"/>
    <s v="Baltimore"/>
    <x v="39"/>
    <n v="21215"/>
    <x v="3"/>
    <s v="OFF-AR-10004582"/>
    <x v="1"/>
    <x v="6"/>
    <s v="BIC Brite Liner Grip Highlighters"/>
    <n v="1.64"/>
    <n v="1"/>
    <n v="0"/>
    <n v="0.73799999999999988"/>
  </r>
  <r>
    <n v="4247"/>
    <x v="2105"/>
    <x v="3"/>
    <x v="354"/>
    <n v="41978"/>
    <s v="Standard Class"/>
    <s v="LS-16975"/>
    <s v="Lindsay Shagiari"/>
    <x v="2"/>
    <s v="United States"/>
    <s v="Baltimore"/>
    <x v="39"/>
    <n v="21215"/>
    <x v="3"/>
    <s v="FUR-FU-10000576"/>
    <x v="0"/>
    <x v="5"/>
    <s v="Luxo Professional Fluorescent Magnifier Lamp with Clamp-Mount Base"/>
    <n v="1049.2"/>
    <n v="5"/>
    <n v="0"/>
    <n v="272.79200000000003"/>
  </r>
  <r>
    <n v="4248"/>
    <x v="2105"/>
    <x v="3"/>
    <x v="354"/>
    <n v="41978"/>
    <s v="Standard Class"/>
    <s v="LS-16975"/>
    <s v="Lindsay Shagiari"/>
    <x v="2"/>
    <s v="United States"/>
    <s v="Baltimore"/>
    <x v="39"/>
    <n v="21215"/>
    <x v="3"/>
    <s v="FUR-FU-10004270"/>
    <x v="0"/>
    <x v="5"/>
    <s v="Eldon Image Series Desk Accessories, Burgundy"/>
    <n v="20.9"/>
    <n v="5"/>
    <n v="0"/>
    <n v="7.5239999999999991"/>
  </r>
  <r>
    <n v="4249"/>
    <x v="2106"/>
    <x v="0"/>
    <x v="49"/>
    <n v="41614"/>
    <s v="Second Class"/>
    <s v="SJ-20500"/>
    <s v="Shirley Jackson"/>
    <x v="0"/>
    <s v="United States"/>
    <s v="Fairfield"/>
    <x v="29"/>
    <n v="6824"/>
    <x v="3"/>
    <s v="OFF-BI-10004236"/>
    <x v="1"/>
    <x v="8"/>
    <s v="XtraLife ClearVue Slant-D Ring Binder, White, 3&quot;"/>
    <n v="88.08"/>
    <n v="6"/>
    <n v="0"/>
    <n v="40.516799999999996"/>
  </r>
  <r>
    <n v="4250"/>
    <x v="2106"/>
    <x v="0"/>
    <x v="49"/>
    <n v="41614"/>
    <s v="Second Class"/>
    <s v="SJ-20500"/>
    <s v="Shirley Jackson"/>
    <x v="0"/>
    <s v="United States"/>
    <s v="Fairfield"/>
    <x v="29"/>
    <n v="6824"/>
    <x v="3"/>
    <s v="FUR-CH-10004997"/>
    <x v="0"/>
    <x v="1"/>
    <s v="Hon Every-Day Series Multi-Task Chairs"/>
    <n v="751.92"/>
    <n v="4"/>
    <n v="0"/>
    <n v="150.38400000000001"/>
  </r>
  <r>
    <n v="4251"/>
    <x v="2107"/>
    <x v="2"/>
    <x v="111"/>
    <n v="40805"/>
    <s v="Same Day"/>
    <s v="BS-11365"/>
    <s v="Bill Shonely"/>
    <x v="1"/>
    <s v="United States"/>
    <s v="New York City"/>
    <x v="15"/>
    <n v="10011"/>
    <x v="3"/>
    <s v="FUR-CH-10000988"/>
    <x v="0"/>
    <x v="1"/>
    <s v="Hon Olson Stacker Stools"/>
    <n v="887.10299999999995"/>
    <n v="7"/>
    <n v="0.1"/>
    <n v="177.42059999999998"/>
  </r>
  <r>
    <n v="4252"/>
    <x v="2108"/>
    <x v="1"/>
    <x v="924"/>
    <n v="41205"/>
    <s v="Same Day"/>
    <s v="RA-19285"/>
    <s v="Ralph Arnett"/>
    <x v="0"/>
    <s v="United States"/>
    <s v="Lakeland"/>
    <x v="2"/>
    <n v="33801"/>
    <x v="0"/>
    <s v="TEC-PH-10004897"/>
    <x v="2"/>
    <x v="7"/>
    <s v="Mediabridge Sport Armband iPhone 5s"/>
    <n v="55.944000000000003"/>
    <n v="7"/>
    <n v="0.2"/>
    <n v="-13.286700000000002"/>
  </r>
  <r>
    <n v="4253"/>
    <x v="2108"/>
    <x v="1"/>
    <x v="924"/>
    <n v="41205"/>
    <s v="Same Day"/>
    <s v="RA-19285"/>
    <s v="Ralph Arnett"/>
    <x v="0"/>
    <s v="United States"/>
    <s v="Lakeland"/>
    <x v="2"/>
    <n v="33801"/>
    <x v="0"/>
    <s v="OFF-AR-10002656"/>
    <x v="1"/>
    <x v="6"/>
    <s v="Sanford Liquid Accent Highlighters"/>
    <n v="10.688000000000001"/>
    <n v="2"/>
    <n v="0.2"/>
    <n v="2.271199999999999"/>
  </r>
  <r>
    <n v="4254"/>
    <x v="2108"/>
    <x v="1"/>
    <x v="924"/>
    <n v="41205"/>
    <s v="Same Day"/>
    <s v="RA-19285"/>
    <s v="Ralph Arnett"/>
    <x v="0"/>
    <s v="United States"/>
    <s v="Lakeland"/>
    <x v="2"/>
    <n v="33801"/>
    <x v="0"/>
    <s v="TEC-PH-10004924"/>
    <x v="2"/>
    <x v="7"/>
    <s v="SKILCRAFT Telephone Shoulder Rest, 2&quot; x 6.5&quot; x 2.5&quot;, Black"/>
    <n v="11.824"/>
    <n v="2"/>
    <n v="0.2"/>
    <n v="1.0346000000000006"/>
  </r>
  <r>
    <n v="4255"/>
    <x v="2109"/>
    <x v="3"/>
    <x v="119"/>
    <n v="41929"/>
    <s v="First Class"/>
    <s v="TS-21610"/>
    <s v="Troy Staebel"/>
    <x v="0"/>
    <s v="United States"/>
    <s v="Freeport"/>
    <x v="10"/>
    <n v="61032"/>
    <x v="2"/>
    <s v="OFF-PA-10003127"/>
    <x v="1"/>
    <x v="10"/>
    <s v="Staples"/>
    <n v="63.311999999999998"/>
    <n v="3"/>
    <n v="0.2"/>
    <n v="20.576399999999996"/>
  </r>
  <r>
    <n v="4256"/>
    <x v="2109"/>
    <x v="3"/>
    <x v="119"/>
    <n v="41929"/>
    <s v="First Class"/>
    <s v="TS-21610"/>
    <s v="Troy Staebel"/>
    <x v="0"/>
    <s v="United States"/>
    <s v="Freeport"/>
    <x v="10"/>
    <n v="61032"/>
    <x v="2"/>
    <s v="OFF-BI-10000778"/>
    <x v="1"/>
    <x v="8"/>
    <s v="GBC VeloBinder Electric Binding Machine"/>
    <n v="96.783999999999978"/>
    <n v="4"/>
    <n v="0.8"/>
    <n v="-145.17600000000002"/>
  </r>
  <r>
    <n v="4257"/>
    <x v="2109"/>
    <x v="3"/>
    <x v="119"/>
    <n v="41929"/>
    <s v="First Class"/>
    <s v="TS-21610"/>
    <s v="Troy Staebel"/>
    <x v="0"/>
    <s v="United States"/>
    <s v="Freeport"/>
    <x v="10"/>
    <n v="61032"/>
    <x v="2"/>
    <s v="FUR-FU-10001424"/>
    <x v="0"/>
    <x v="5"/>
    <s v="Dax Clear Box Frame"/>
    <n v="10.476000000000001"/>
    <n v="3"/>
    <n v="0.6"/>
    <n v="-6.8094000000000037"/>
  </r>
  <r>
    <n v="4258"/>
    <x v="2110"/>
    <x v="1"/>
    <x v="406"/>
    <n v="41161"/>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n v="41350"/>
    <s v="First Class"/>
    <s v="MM-18280"/>
    <s v="Muhammed MacIntyre"/>
    <x v="1"/>
    <s v="United States"/>
    <s v="Seattle"/>
    <x v="4"/>
    <n v="98103"/>
    <x v="1"/>
    <s v="FUR-CH-10002880"/>
    <x v="0"/>
    <x v="1"/>
    <s v="Global High-Back Leather Tilter, Burgundy"/>
    <n v="196.78399999999999"/>
    <n v="2"/>
    <n v="0.2"/>
    <n v="-22.138200000000012"/>
  </r>
  <r>
    <n v="4260"/>
    <x v="2112"/>
    <x v="3"/>
    <x v="960"/>
    <n v="41946"/>
    <s v="Second Class"/>
    <s v="LO-17170"/>
    <s v="Lori Olson"/>
    <x v="1"/>
    <s v="United States"/>
    <s v="New York City"/>
    <x v="15"/>
    <n v="10035"/>
    <x v="3"/>
    <s v="OFF-EN-10004386"/>
    <x v="1"/>
    <x v="12"/>
    <s v="Recycled Interoffice Envelopes with String and Button Closure, 10 x 13"/>
    <n v="47.98"/>
    <n v="2"/>
    <n v="0"/>
    <n v="23.99"/>
  </r>
  <r>
    <n v="4261"/>
    <x v="2113"/>
    <x v="3"/>
    <x v="453"/>
    <n v="41932"/>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n v="41863"/>
    <s v="Standard Class"/>
    <s v="CC-12475"/>
    <s v="Cindy Chapman"/>
    <x v="0"/>
    <s v="United States"/>
    <s v="Moorhead"/>
    <x v="11"/>
    <n v="56560"/>
    <x v="2"/>
    <s v="TEC-AC-10002006"/>
    <x v="2"/>
    <x v="11"/>
    <s v="Memorex Micro Travel Drive 16 GB"/>
    <n v="63.96"/>
    <n v="4"/>
    <n v="0"/>
    <n v="19.827599999999997"/>
  </r>
  <r>
    <n v="4263"/>
    <x v="2115"/>
    <x v="3"/>
    <x v="296"/>
    <n v="41908"/>
    <s v="Standard Class"/>
    <s v="KT-16480"/>
    <s v="Kean Thornton"/>
    <x v="0"/>
    <s v="United States"/>
    <s v="Columbus"/>
    <x v="32"/>
    <n v="31907"/>
    <x v="0"/>
    <s v="OFF-AP-10001242"/>
    <x v="1"/>
    <x v="9"/>
    <s v="APC 7 Outlet Network SurgeArrest Surge Protector"/>
    <n v="80.48"/>
    <n v="1"/>
    <n v="0"/>
    <n v="24.143999999999998"/>
  </r>
  <r>
    <n v="4264"/>
    <x v="2116"/>
    <x v="3"/>
    <x v="132"/>
    <n v="41952"/>
    <s v="Standard Class"/>
    <s v="DM-13015"/>
    <s v="Darrin Martin"/>
    <x v="0"/>
    <s v="United States"/>
    <s v="Philadelphia"/>
    <x v="9"/>
    <n v="19143"/>
    <x v="3"/>
    <s v="OFF-BI-10000216"/>
    <x v="1"/>
    <x v="8"/>
    <s v="Mead 1st Gear 2&quot; Zipper Binder, Asst. Colors"/>
    <n v="11.673000000000002"/>
    <n v="3"/>
    <n v="0.7"/>
    <n v="-7.782"/>
  </r>
  <r>
    <n v="4265"/>
    <x v="2117"/>
    <x v="0"/>
    <x v="732"/>
    <n v="41588"/>
    <s v="Standard Class"/>
    <s v="EP-13915"/>
    <s v="Emily Phan"/>
    <x v="0"/>
    <s v="United States"/>
    <s v="Houston"/>
    <x v="5"/>
    <n v="77036"/>
    <x v="2"/>
    <s v="FUR-TA-10002774"/>
    <x v="0"/>
    <x v="3"/>
    <s v="Laminate Occasional Tables"/>
    <n v="863.12799999999993"/>
    <n v="8"/>
    <n v="0.3"/>
    <n v="-160.29520000000008"/>
  </r>
  <r>
    <n v="4266"/>
    <x v="2117"/>
    <x v="0"/>
    <x v="732"/>
    <n v="41588"/>
    <s v="Standard Class"/>
    <s v="EP-13915"/>
    <s v="Emily Phan"/>
    <x v="0"/>
    <s v="United States"/>
    <s v="Houston"/>
    <x v="5"/>
    <n v="77036"/>
    <x v="2"/>
    <s v="OFF-BI-10004364"/>
    <x v="1"/>
    <x v="8"/>
    <s v="Storex Dura Pro Binders"/>
    <n v="3.5639999999999992"/>
    <n v="3"/>
    <n v="0.8"/>
    <n v="-6.2370000000000019"/>
  </r>
  <r>
    <n v="4267"/>
    <x v="2117"/>
    <x v="0"/>
    <x v="732"/>
    <n v="41588"/>
    <s v="Standard Class"/>
    <s v="EP-13915"/>
    <s v="Emily Phan"/>
    <x v="0"/>
    <s v="United States"/>
    <s v="Houston"/>
    <x v="5"/>
    <n v="77036"/>
    <x v="2"/>
    <s v="FUR-BO-10000780"/>
    <x v="0"/>
    <x v="0"/>
    <s v="O'Sullivan Plantations 2-Door Library in Landvery Oak"/>
    <n v="956.6647999999999"/>
    <n v="7"/>
    <n v="0.32"/>
    <n v="-225.09759999999991"/>
  </r>
  <r>
    <n v="4268"/>
    <x v="2117"/>
    <x v="0"/>
    <x v="732"/>
    <n v="41588"/>
    <s v="Standard Class"/>
    <s v="EP-13915"/>
    <s v="Emily Phan"/>
    <x v="0"/>
    <s v="United States"/>
    <s v="Houston"/>
    <x v="5"/>
    <n v="77036"/>
    <x v="2"/>
    <s v="OFF-BI-10001989"/>
    <x v="1"/>
    <x v="8"/>
    <s v="Premium Transparent Presentation Covers by GBC"/>
    <n v="12.587999999999997"/>
    <n v="3"/>
    <n v="0.8"/>
    <n v="-20.140800000000006"/>
  </r>
  <r>
    <n v="4269"/>
    <x v="2117"/>
    <x v="0"/>
    <x v="732"/>
    <n v="41588"/>
    <s v="Standard Class"/>
    <s v="EP-13915"/>
    <s v="Emily Phan"/>
    <x v="0"/>
    <s v="United States"/>
    <s v="Houston"/>
    <x v="5"/>
    <n v="77036"/>
    <x v="2"/>
    <s v="TEC-AC-10004001"/>
    <x v="2"/>
    <x v="11"/>
    <s v="Logitech Wireless Headset H600 Over-The-Head Design"/>
    <n v="171.96"/>
    <n v="5"/>
    <n v="0.2"/>
    <n v="45.139500000000005"/>
  </r>
  <r>
    <n v="4270"/>
    <x v="2118"/>
    <x v="3"/>
    <x v="643"/>
    <n v="41820"/>
    <s v="Second Class"/>
    <s v="AM-10705"/>
    <s v="Anne McFarland"/>
    <x v="0"/>
    <s v="United States"/>
    <s v="Seattle"/>
    <x v="4"/>
    <n v="98115"/>
    <x v="1"/>
    <s v="FUR-TA-10000688"/>
    <x v="0"/>
    <x v="3"/>
    <s v="Chromcraft Bull-Nose Wood Round Conference Table Top, Wood Base"/>
    <n v="871.4"/>
    <n v="4"/>
    <n v="0"/>
    <n v="148.13799999999992"/>
  </r>
  <r>
    <n v="4271"/>
    <x v="2119"/>
    <x v="1"/>
    <x v="650"/>
    <n v="41243"/>
    <s v="Standard Class"/>
    <s v="SH-20635"/>
    <s v="Stefanie Holloman"/>
    <x v="1"/>
    <s v="United States"/>
    <s v="Jackson"/>
    <x v="18"/>
    <n v="38301"/>
    <x v="0"/>
    <s v="FUR-FU-10003930"/>
    <x v="0"/>
    <x v="5"/>
    <s v="Howard Miller 12-3/4 Diameter Accuwave DS  Wall Clock"/>
    <n v="692.47199999999998"/>
    <n v="11"/>
    <n v="0.2"/>
    <n v="190.42980000000006"/>
  </r>
  <r>
    <n v="4272"/>
    <x v="2120"/>
    <x v="0"/>
    <x v="390"/>
    <n v="41606"/>
    <s v="Second Class"/>
    <s v="LA-16780"/>
    <s v="Laura Armstrong"/>
    <x v="1"/>
    <s v="United States"/>
    <s v="Baltimore"/>
    <x v="39"/>
    <n v="21215"/>
    <x v="3"/>
    <s v="FUR-FU-10000965"/>
    <x v="0"/>
    <x v="5"/>
    <s v="Howard Miller 11-1/2&quot; Diameter Ridgewood Wall Clock"/>
    <n v="207.76"/>
    <n v="4"/>
    <n v="0"/>
    <n v="85.181600000000003"/>
  </r>
  <r>
    <n v="4273"/>
    <x v="2121"/>
    <x v="3"/>
    <x v="246"/>
    <n v="41842"/>
    <s v="Same Day"/>
    <s v="SF-20200"/>
    <s v="Sarah Foster"/>
    <x v="0"/>
    <s v="United States"/>
    <s v="Murray"/>
    <x v="7"/>
    <n v="84107"/>
    <x v="1"/>
    <s v="TEC-PH-10004071"/>
    <x v="2"/>
    <x v="7"/>
    <s v="PayAnywhere Card Reader"/>
    <n v="71.928000000000011"/>
    <n v="9"/>
    <n v="0.2"/>
    <n v="6.2936999999999976"/>
  </r>
  <r>
    <n v="4274"/>
    <x v="2121"/>
    <x v="3"/>
    <x v="246"/>
    <n v="41842"/>
    <s v="Same Day"/>
    <s v="SF-20200"/>
    <s v="Sarah Foster"/>
    <x v="0"/>
    <s v="United States"/>
    <s v="Murray"/>
    <x v="7"/>
    <n v="84107"/>
    <x v="1"/>
    <s v="OFF-AR-10001044"/>
    <x v="1"/>
    <x v="6"/>
    <s v="BOSTON Ranger #55 Pencil Sharpener, Black"/>
    <n v="25.99"/>
    <n v="1"/>
    <n v="0"/>
    <n v="7.5370999999999988"/>
  </r>
  <r>
    <n v="4275"/>
    <x v="2122"/>
    <x v="1"/>
    <x v="924"/>
    <n v="41210"/>
    <s v="Standard Class"/>
    <s v="AG-10495"/>
    <s v="Andrew Gjertsen"/>
    <x v="1"/>
    <s v="United States"/>
    <s v="Seattle"/>
    <x v="4"/>
    <n v="98105"/>
    <x v="1"/>
    <s v="OFF-BI-10004140"/>
    <x v="1"/>
    <x v="8"/>
    <s v="Avery Non-Stick Binders"/>
    <n v="3.5920000000000005"/>
    <n v="1"/>
    <n v="0.2"/>
    <n v="1.1224999999999996"/>
  </r>
  <r>
    <n v="4276"/>
    <x v="2123"/>
    <x v="1"/>
    <x v="584"/>
    <n v="41103"/>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n v="41874"/>
    <s v="Standard Class"/>
    <s v="NF-18595"/>
    <s v="Nicole Fjeld"/>
    <x v="2"/>
    <s v="United States"/>
    <s v="Seattle"/>
    <x v="4"/>
    <n v="98105"/>
    <x v="1"/>
    <s v="OFF-ST-10000046"/>
    <x v="1"/>
    <x v="4"/>
    <s v="Fellowes Super Stor/Drawer Files"/>
    <n v="323.10000000000002"/>
    <n v="2"/>
    <n v="0"/>
    <n v="61.38900000000001"/>
  </r>
  <r>
    <n v="4278"/>
    <x v="2125"/>
    <x v="0"/>
    <x v="947"/>
    <n v="41385"/>
    <s v="Standard Class"/>
    <s v="BS-11365"/>
    <s v="Bill Shonely"/>
    <x v="1"/>
    <s v="United States"/>
    <s v="Lakewood"/>
    <x v="30"/>
    <n v="8701"/>
    <x v="3"/>
    <s v="TEC-MA-10001047"/>
    <x v="2"/>
    <x v="15"/>
    <s v="3D Systems Cube Printer, 2nd Generation, Magenta"/>
    <n v="9099.93"/>
    <n v="7"/>
    <n v="0"/>
    <n v="2365.9817999999996"/>
  </r>
  <r>
    <n v="4279"/>
    <x v="2125"/>
    <x v="0"/>
    <x v="947"/>
    <n v="41385"/>
    <s v="Standard Class"/>
    <s v="BS-11365"/>
    <s v="Bill Shonely"/>
    <x v="1"/>
    <s v="United States"/>
    <s v="Lakewood"/>
    <x v="30"/>
    <n v="8701"/>
    <x v="3"/>
    <s v="FUR-FU-10000550"/>
    <x v="0"/>
    <x v="5"/>
    <s v="Stacking Trays by OIC"/>
    <n v="9.9600000000000009"/>
    <n v="2"/>
    <n v="0"/>
    <n v="3.2867999999999995"/>
  </r>
  <r>
    <n v="4280"/>
    <x v="2125"/>
    <x v="0"/>
    <x v="947"/>
    <n v="41385"/>
    <s v="Standard Class"/>
    <s v="BS-11365"/>
    <s v="Bill Shonely"/>
    <x v="1"/>
    <s v="United States"/>
    <s v="Lakewood"/>
    <x v="30"/>
    <n v="8701"/>
    <x v="3"/>
    <s v="OFF-BI-10002432"/>
    <x v="1"/>
    <x v="8"/>
    <s v="Wilson Jones Standard D-Ring Binders"/>
    <n v="25.299999999999997"/>
    <n v="5"/>
    <n v="0"/>
    <n v="11.890999999999998"/>
  </r>
  <r>
    <n v="4281"/>
    <x v="2126"/>
    <x v="2"/>
    <x v="687"/>
    <n v="40865"/>
    <s v="Standard Class"/>
    <s v="RM-19675"/>
    <s v="Robert Marley"/>
    <x v="2"/>
    <s v="United States"/>
    <s v="New York City"/>
    <x v="15"/>
    <n v="10011"/>
    <x v="3"/>
    <s v="OFF-PA-10004470"/>
    <x v="1"/>
    <x v="10"/>
    <s v="Adams Write n' Stick Phone Message Book, 11&quot; X 5 1/4&quot;, 200 Messages"/>
    <n v="11.36"/>
    <n v="2"/>
    <n v="0"/>
    <n v="5.2255999999999991"/>
  </r>
  <r>
    <n v="4282"/>
    <x v="2126"/>
    <x v="2"/>
    <x v="687"/>
    <n v="40865"/>
    <s v="Standard Class"/>
    <s v="RM-19675"/>
    <s v="Robert Marley"/>
    <x v="2"/>
    <s v="United States"/>
    <s v="New York City"/>
    <x v="15"/>
    <n v="10011"/>
    <x v="3"/>
    <s v="FUR-CH-10001797"/>
    <x v="0"/>
    <x v="1"/>
    <s v="Safco Chair Connectors, 6/Carton"/>
    <n v="69.263999999999996"/>
    <n v="2"/>
    <n v="0.1"/>
    <n v="14.62239999999999"/>
  </r>
  <r>
    <n v="4283"/>
    <x v="2127"/>
    <x v="2"/>
    <x v="414"/>
    <n v="40900"/>
    <s v="First Class"/>
    <s v="AB-10105"/>
    <s v="Adrian Barton"/>
    <x v="0"/>
    <s v="United States"/>
    <s v="Indianapolis"/>
    <x v="14"/>
    <n v="46203"/>
    <x v="2"/>
    <s v="OFF-LA-10003720"/>
    <x v="1"/>
    <x v="2"/>
    <s v="Avery 487"/>
    <n v="3.69"/>
    <n v="1"/>
    <n v="0"/>
    <n v="1.7343"/>
  </r>
  <r>
    <n v="4284"/>
    <x v="2127"/>
    <x v="2"/>
    <x v="414"/>
    <n v="40900"/>
    <s v="First Class"/>
    <s v="AB-10105"/>
    <s v="Adrian Barton"/>
    <x v="0"/>
    <s v="United States"/>
    <s v="Indianapolis"/>
    <x v="14"/>
    <n v="46203"/>
    <x v="2"/>
    <s v="OFF-BI-10004600"/>
    <x v="1"/>
    <x v="8"/>
    <s v="Ibico Ibimaster 300 Manual Binding System"/>
    <n v="1103.97"/>
    <n v="3"/>
    <n v="0"/>
    <n v="496.78649999999993"/>
  </r>
  <r>
    <n v="4285"/>
    <x v="2128"/>
    <x v="1"/>
    <x v="82"/>
    <n v="41239"/>
    <s v="Second Class"/>
    <s v="CA-11965"/>
    <s v="Carol Adams"/>
    <x v="1"/>
    <s v="United States"/>
    <s v="Port Arthur"/>
    <x v="5"/>
    <n v="77642"/>
    <x v="2"/>
    <s v="FUR-BO-10003965"/>
    <x v="0"/>
    <x v="0"/>
    <s v="O'Sullivan Manor Hill 2-Door Library in Brianna Oak"/>
    <n v="246.13279999999997"/>
    <n v="2"/>
    <n v="0.32"/>
    <n v="-76.011599999999973"/>
  </r>
  <r>
    <n v="4286"/>
    <x v="2128"/>
    <x v="1"/>
    <x v="82"/>
    <n v="41239"/>
    <s v="Second Class"/>
    <s v="CA-11965"/>
    <s v="Carol Adams"/>
    <x v="1"/>
    <s v="United States"/>
    <s v="Port Arthur"/>
    <x v="5"/>
    <n v="77642"/>
    <x v="2"/>
    <s v="OFF-LA-10000240"/>
    <x v="1"/>
    <x v="2"/>
    <s v="Self-Adhesive Address Labels for Typewriters by Universal"/>
    <n v="11.696"/>
    <n v="2"/>
    <n v="0.2"/>
    <n v="3.9473999999999996"/>
  </r>
  <r>
    <n v="4287"/>
    <x v="2128"/>
    <x v="1"/>
    <x v="82"/>
    <n v="41239"/>
    <s v="Second Class"/>
    <s v="CA-11965"/>
    <s v="Carol Adams"/>
    <x v="1"/>
    <s v="United States"/>
    <s v="Port Arthur"/>
    <x v="5"/>
    <n v="77642"/>
    <x v="2"/>
    <s v="TEC-CO-10001571"/>
    <x v="2"/>
    <x v="16"/>
    <s v="Sharp 1540cs Digital Laser Copier"/>
    <n v="439.99200000000002"/>
    <n v="1"/>
    <n v="0.2"/>
    <n v="164.99700000000001"/>
  </r>
  <r>
    <n v="4288"/>
    <x v="2129"/>
    <x v="3"/>
    <x v="116"/>
    <n v="42008"/>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n v="41050"/>
    <s v="Standard Class"/>
    <s v="ON-18715"/>
    <s v="Odella Nelson"/>
    <x v="1"/>
    <s v="United States"/>
    <s v="Houston"/>
    <x v="5"/>
    <n v="77095"/>
    <x v="2"/>
    <s v="OFF-BI-10002082"/>
    <x v="1"/>
    <x v="8"/>
    <s v="GBC Twin Loop Wire Binding Elements"/>
    <n v="33.279999999999994"/>
    <n v="5"/>
    <n v="0.8"/>
    <n v="-49.92"/>
  </r>
  <r>
    <n v="4290"/>
    <x v="2130"/>
    <x v="1"/>
    <x v="961"/>
    <n v="41050"/>
    <s v="Standard Class"/>
    <s v="ON-18715"/>
    <s v="Odella Nelson"/>
    <x v="1"/>
    <s v="United States"/>
    <s v="Houston"/>
    <x v="5"/>
    <n v="77095"/>
    <x v="2"/>
    <s v="OFF-PA-10002250"/>
    <x v="1"/>
    <x v="10"/>
    <s v="Things To Do Today Pad"/>
    <n v="14.088000000000001"/>
    <n v="3"/>
    <n v="0.2"/>
    <n v="4.9307999999999996"/>
  </r>
  <r>
    <n v="4291"/>
    <x v="2131"/>
    <x v="3"/>
    <x v="34"/>
    <n v="41987"/>
    <s v="Second Class"/>
    <s v="AT-10435"/>
    <s v="Alyssa Tate"/>
    <x v="2"/>
    <s v="United States"/>
    <s v="Los Angeles"/>
    <x v="1"/>
    <n v="90004"/>
    <x v="1"/>
    <s v="OFF-AR-10000122"/>
    <x v="1"/>
    <x v="6"/>
    <s v="Newell 314"/>
    <n v="11.16"/>
    <n v="2"/>
    <n v="0"/>
    <n v="2.7899999999999991"/>
  </r>
  <r>
    <n v="4292"/>
    <x v="2131"/>
    <x v="3"/>
    <x v="34"/>
    <n v="41987"/>
    <s v="Second Class"/>
    <s v="AT-10435"/>
    <s v="Alyssa Tate"/>
    <x v="2"/>
    <s v="United States"/>
    <s v="Los Angeles"/>
    <x v="1"/>
    <n v="90004"/>
    <x v="1"/>
    <s v="FUR-TA-10003748"/>
    <x v="0"/>
    <x v="3"/>
    <s v="Bevis 36 x 72 Conference Tables"/>
    <n v="896.32799999999997"/>
    <n v="9"/>
    <n v="0.2"/>
    <n v="22.408199999999994"/>
  </r>
  <r>
    <n v="4293"/>
    <x v="2131"/>
    <x v="3"/>
    <x v="34"/>
    <n v="41987"/>
    <s v="Second Class"/>
    <s v="AT-10435"/>
    <s v="Alyssa Tate"/>
    <x v="2"/>
    <s v="United States"/>
    <s v="Los Angeles"/>
    <x v="1"/>
    <n v="90004"/>
    <x v="1"/>
    <s v="OFF-AP-10001394"/>
    <x v="1"/>
    <x v="9"/>
    <s v="Harmony Air Purifier"/>
    <n v="189"/>
    <n v="1"/>
    <n v="0"/>
    <n v="68.039999999999992"/>
  </r>
  <r>
    <n v="4294"/>
    <x v="2132"/>
    <x v="3"/>
    <x v="434"/>
    <n v="41715"/>
    <s v="Standard Class"/>
    <s v="EB-13870"/>
    <s v="Emily Burns"/>
    <x v="0"/>
    <s v="United States"/>
    <s v="Philadelphia"/>
    <x v="9"/>
    <n v="19140"/>
    <x v="3"/>
    <s v="TEC-PH-10004896"/>
    <x v="2"/>
    <x v="7"/>
    <s v="Nokia Lumia 521 (T-Mobile)"/>
    <n v="53.981999999999999"/>
    <n v="3"/>
    <n v="0.4"/>
    <n v="-10.796399999999995"/>
  </r>
  <r>
    <n v="4295"/>
    <x v="2133"/>
    <x v="3"/>
    <x v="760"/>
    <n v="41940"/>
    <s v="Standard Class"/>
    <s v="DW-13195"/>
    <s v="David Wiener"/>
    <x v="1"/>
    <s v="United States"/>
    <s v="Redmond"/>
    <x v="21"/>
    <n v="97756"/>
    <x v="1"/>
    <s v="FUR-TA-10002607"/>
    <x v="0"/>
    <x v="3"/>
    <s v="KI Conference Tables"/>
    <n v="177.22499999999999"/>
    <n v="5"/>
    <n v="0.5"/>
    <n v="-120.51299999999998"/>
  </r>
  <r>
    <n v="4296"/>
    <x v="2134"/>
    <x v="3"/>
    <x v="445"/>
    <n v="41831"/>
    <s v="Standard Class"/>
    <s v="MB-17305"/>
    <s v="Maria Bertelson"/>
    <x v="0"/>
    <s v="United States"/>
    <s v="Citrus Heights"/>
    <x v="1"/>
    <n v="95610"/>
    <x v="1"/>
    <s v="FUR-FU-10001215"/>
    <x v="0"/>
    <x v="5"/>
    <s v="Howard Miller 11-1/2&quot; Diameter Brentwood Wall Clock"/>
    <n v="129.39000000000001"/>
    <n v="3"/>
    <n v="0"/>
    <n v="54.343800000000009"/>
  </r>
  <r>
    <n v="4297"/>
    <x v="2135"/>
    <x v="3"/>
    <x v="507"/>
    <n v="41893"/>
    <s v="Standard Class"/>
    <s v="TH-21235"/>
    <s v="Tiffany House"/>
    <x v="1"/>
    <s v="United States"/>
    <s v="Los Angeles"/>
    <x v="1"/>
    <n v="90032"/>
    <x v="1"/>
    <s v="OFF-ST-10000419"/>
    <x v="1"/>
    <x v="4"/>
    <s v="Rogers Jumbo File, Granite"/>
    <n v="54.32"/>
    <n v="4"/>
    <n v="0"/>
    <n v="0.54319999999999879"/>
  </r>
  <r>
    <n v="4298"/>
    <x v="2136"/>
    <x v="3"/>
    <x v="962"/>
    <n v="41878"/>
    <s v="Second Class"/>
    <s v="PO-18850"/>
    <s v="Patrick O'Brill"/>
    <x v="0"/>
    <s v="United States"/>
    <s v="Tallahassee"/>
    <x v="2"/>
    <n v="32303"/>
    <x v="0"/>
    <s v="TEC-PH-10001459"/>
    <x v="2"/>
    <x v="7"/>
    <s v="Samsung Galaxy Mega 6.3"/>
    <n v="4367.8960000000006"/>
    <n v="13"/>
    <n v="0.2"/>
    <n v="327.59220000000005"/>
  </r>
  <r>
    <n v="4299"/>
    <x v="2136"/>
    <x v="3"/>
    <x v="962"/>
    <n v="41878"/>
    <s v="Second Class"/>
    <s v="PO-18850"/>
    <s v="Patrick O'Brill"/>
    <x v="0"/>
    <s v="United States"/>
    <s v="Tallahassee"/>
    <x v="2"/>
    <n v="32303"/>
    <x v="0"/>
    <s v="OFF-PA-10000241"/>
    <x v="1"/>
    <x v="10"/>
    <s v="IBM Multi-Purpose Copy Paper, 8 1/2 x 11&quot;, Case"/>
    <n v="49.568000000000005"/>
    <n v="2"/>
    <n v="0.2"/>
    <n v="15.489999999999997"/>
  </r>
  <r>
    <n v="4300"/>
    <x v="2136"/>
    <x v="3"/>
    <x v="962"/>
    <n v="41878"/>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n v="41878"/>
    <s v="Second Class"/>
    <s v="PO-18850"/>
    <s v="Patrick O'Brill"/>
    <x v="0"/>
    <s v="United States"/>
    <s v="Tallahassee"/>
    <x v="2"/>
    <n v="32303"/>
    <x v="0"/>
    <s v="FUR-FU-10001852"/>
    <x v="0"/>
    <x v="5"/>
    <s v="Eldon Regeneration Recycled Desk Accessories, Smoke"/>
    <n v="2.7840000000000003"/>
    <n v="2"/>
    <n v="0.2"/>
    <n v="0.41759999999999986"/>
  </r>
  <r>
    <n v="4302"/>
    <x v="2136"/>
    <x v="3"/>
    <x v="962"/>
    <n v="41878"/>
    <s v="Second Class"/>
    <s v="PO-18850"/>
    <s v="Patrick O'Brill"/>
    <x v="0"/>
    <s v="United States"/>
    <s v="Tallahassee"/>
    <x v="2"/>
    <n v="32303"/>
    <x v="0"/>
    <s v="OFF-PA-10000141"/>
    <x v="1"/>
    <x v="10"/>
    <s v="Ampad Evidence Wirebond Steno Books, 6&quot; x 9&quot;"/>
    <n v="8.7200000000000006"/>
    <n v="5"/>
    <n v="0.2"/>
    <n v="2.9429999999999992"/>
  </r>
  <r>
    <n v="4303"/>
    <x v="2137"/>
    <x v="2"/>
    <x v="963"/>
    <n v="40780"/>
    <s v="Second Class"/>
    <s v="DE-13255"/>
    <s v="Deanra Eno"/>
    <x v="2"/>
    <s v="United States"/>
    <s v="Lakewood"/>
    <x v="24"/>
    <n v="44107"/>
    <x v="3"/>
    <s v="OFF-AR-10002804"/>
    <x v="1"/>
    <x v="6"/>
    <s v="Faber Castell Col-Erase Pencils"/>
    <n v="3.9119999999999999"/>
    <n v="1"/>
    <n v="0.2"/>
    <n v="1.0269000000000001"/>
  </r>
  <r>
    <n v="4304"/>
    <x v="2138"/>
    <x v="0"/>
    <x v="964"/>
    <n v="41552"/>
    <s v="Same Day"/>
    <s v="MO-17500"/>
    <s v="Mary O'Rourke"/>
    <x v="0"/>
    <s v="United States"/>
    <s v="The Colony"/>
    <x v="5"/>
    <n v="75056"/>
    <x v="2"/>
    <s v="OFF-EN-10003862"/>
    <x v="1"/>
    <x v="12"/>
    <s v="Laser &amp; Ink Jet Business Envelopes"/>
    <n v="59.751999999999995"/>
    <n v="7"/>
    <n v="0.2"/>
    <n v="19.4194"/>
  </r>
  <r>
    <n v="4305"/>
    <x v="2139"/>
    <x v="2"/>
    <x v="965"/>
    <n v="40846"/>
    <s v="Second Class"/>
    <s v="AH-10585"/>
    <s v="Angele Hood"/>
    <x v="0"/>
    <s v="United States"/>
    <s v="Seattle"/>
    <x v="4"/>
    <n v="98105"/>
    <x v="1"/>
    <s v="FUR-FU-10000448"/>
    <x v="0"/>
    <x v="5"/>
    <s v="Tenex Chairmats For Use With Carpeted Floors"/>
    <n v="63.92"/>
    <n v="4"/>
    <n v="0"/>
    <n v="3.195999999999998"/>
  </r>
  <r>
    <n v="4306"/>
    <x v="2139"/>
    <x v="2"/>
    <x v="965"/>
    <n v="40846"/>
    <s v="Second Class"/>
    <s v="AH-10585"/>
    <s v="Angele Hood"/>
    <x v="0"/>
    <s v="United States"/>
    <s v="Seattle"/>
    <x v="4"/>
    <n v="98105"/>
    <x v="1"/>
    <s v="TEC-PH-10000526"/>
    <x v="2"/>
    <x v="7"/>
    <s v="Vtech CS6719"/>
    <n v="383.96000000000004"/>
    <n v="5"/>
    <n v="0.2"/>
    <n v="38.396000000000015"/>
  </r>
  <r>
    <n v="4307"/>
    <x v="2140"/>
    <x v="0"/>
    <x v="931"/>
    <n v="41454"/>
    <s v="Same Day"/>
    <s v="CS-12250"/>
    <s v="Chris Selesnick"/>
    <x v="1"/>
    <s v="United States"/>
    <s v="Los Angeles"/>
    <x v="1"/>
    <n v="90032"/>
    <x v="1"/>
    <s v="OFF-BI-10002764"/>
    <x v="1"/>
    <x v="8"/>
    <s v="Recycled Pressboard Report Cover with Reinforced Top Hinge"/>
    <n v="7.7520000000000007"/>
    <n v="3"/>
    <n v="0.2"/>
    <n v="2.8100999999999998"/>
  </r>
  <r>
    <n v="4308"/>
    <x v="2140"/>
    <x v="0"/>
    <x v="931"/>
    <n v="41454"/>
    <s v="Same Day"/>
    <s v="CS-12250"/>
    <s v="Chris Selesnick"/>
    <x v="1"/>
    <s v="United States"/>
    <s v="Los Angeles"/>
    <x v="1"/>
    <n v="90032"/>
    <x v="1"/>
    <s v="OFF-BI-10001524"/>
    <x v="1"/>
    <x v="8"/>
    <s v="GBC Premium Transparent Covers with Diagonal Lined Pattern"/>
    <n v="33.568000000000005"/>
    <n v="2"/>
    <n v="0.2"/>
    <n v="11.748799999999997"/>
  </r>
  <r>
    <n v="4309"/>
    <x v="2141"/>
    <x v="2"/>
    <x v="130"/>
    <n v="40858"/>
    <s v="Standard Class"/>
    <s v="WB-21850"/>
    <s v="William Brown"/>
    <x v="0"/>
    <s v="United States"/>
    <s v="Los Angeles"/>
    <x v="1"/>
    <n v="90045"/>
    <x v="1"/>
    <s v="TEC-PH-10001079"/>
    <x v="2"/>
    <x v="7"/>
    <s v="Polycom SoundPoint Pro SE-225 Corded phone"/>
    <n v="666.34400000000005"/>
    <n v="7"/>
    <n v="0.2"/>
    <n v="66.634399999999971"/>
  </r>
  <r>
    <n v="4310"/>
    <x v="2141"/>
    <x v="2"/>
    <x v="130"/>
    <n v="40858"/>
    <s v="Standard Class"/>
    <s v="WB-21850"/>
    <s v="William Brown"/>
    <x v="0"/>
    <s v="United States"/>
    <s v="Los Angeles"/>
    <x v="1"/>
    <n v="90045"/>
    <x v="1"/>
    <s v="FUR-TA-10002041"/>
    <x v="0"/>
    <x v="3"/>
    <s v="Bevis Round Conference Table Top, X-Base"/>
    <n v="573.72799999999995"/>
    <n v="4"/>
    <n v="0.2"/>
    <n v="-64.544399999999968"/>
  </r>
  <r>
    <n v="4311"/>
    <x v="2141"/>
    <x v="2"/>
    <x v="130"/>
    <n v="40858"/>
    <s v="Standard Class"/>
    <s v="WB-21850"/>
    <s v="William Brown"/>
    <x v="0"/>
    <s v="United States"/>
    <s v="Los Angeles"/>
    <x v="1"/>
    <n v="90045"/>
    <x v="1"/>
    <s v="OFF-BI-10001036"/>
    <x v="1"/>
    <x v="8"/>
    <s v="Cardinal EasyOpen D-Ring Binders"/>
    <n v="21.936000000000003"/>
    <n v="3"/>
    <n v="0.2"/>
    <n v="8.2259999999999991"/>
  </r>
  <r>
    <n v="4312"/>
    <x v="2141"/>
    <x v="2"/>
    <x v="130"/>
    <n v="40858"/>
    <s v="Standard Class"/>
    <s v="WB-21850"/>
    <s v="William Brown"/>
    <x v="0"/>
    <s v="United States"/>
    <s v="Los Angeles"/>
    <x v="1"/>
    <n v="90045"/>
    <x v="1"/>
    <s v="OFF-PA-10000223"/>
    <x v="1"/>
    <x v="10"/>
    <s v="Xerox 2000"/>
    <n v="19.440000000000001"/>
    <n v="3"/>
    <n v="0"/>
    <n v="9.3312000000000008"/>
  </r>
  <r>
    <n v="4313"/>
    <x v="2141"/>
    <x v="2"/>
    <x v="130"/>
    <n v="40858"/>
    <s v="Standard Class"/>
    <s v="WB-21850"/>
    <s v="William Brown"/>
    <x v="0"/>
    <s v="United States"/>
    <s v="Los Angeles"/>
    <x v="1"/>
    <n v="90045"/>
    <x v="1"/>
    <s v="TEC-MA-10003246"/>
    <x v="2"/>
    <x v="15"/>
    <s v="Hewlett-Packard Deskjet D4360 Printer"/>
    <n v="447.96800000000007"/>
    <n v="4"/>
    <n v="0.2"/>
    <n v="139.98999999999995"/>
  </r>
  <r>
    <n v="4314"/>
    <x v="2142"/>
    <x v="2"/>
    <x v="78"/>
    <n v="40798"/>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n v="41091"/>
    <s v="Standard Class"/>
    <s v="AB-10165"/>
    <s v="Alan Barnes"/>
    <x v="0"/>
    <s v="United States"/>
    <s v="Los Angeles"/>
    <x v="1"/>
    <n v="90045"/>
    <x v="1"/>
    <s v="OFF-AR-10004062"/>
    <x v="1"/>
    <x v="6"/>
    <s v="Staples"/>
    <n v="20.96"/>
    <n v="2"/>
    <n v="0"/>
    <n v="5.24"/>
  </r>
  <r>
    <n v="4316"/>
    <x v="2143"/>
    <x v="1"/>
    <x v="608"/>
    <n v="41091"/>
    <s v="Standard Class"/>
    <s v="AB-10165"/>
    <s v="Alan Barnes"/>
    <x v="0"/>
    <s v="United States"/>
    <s v="Los Angeles"/>
    <x v="1"/>
    <n v="90045"/>
    <x v="1"/>
    <s v="OFF-BI-10004330"/>
    <x v="1"/>
    <x v="8"/>
    <s v="GBC Velobind Prepunched Cover Sets, Regency Series"/>
    <n v="88.751999999999995"/>
    <n v="3"/>
    <n v="0.2"/>
    <n v="27.734999999999996"/>
  </r>
  <r>
    <n v="4317"/>
    <x v="2143"/>
    <x v="1"/>
    <x v="608"/>
    <n v="41091"/>
    <s v="Standard Class"/>
    <s v="AB-10165"/>
    <s v="Alan Barnes"/>
    <x v="0"/>
    <s v="United States"/>
    <s v="Los Angeles"/>
    <x v="1"/>
    <n v="90045"/>
    <x v="1"/>
    <s v="OFF-ST-10001963"/>
    <x v="1"/>
    <x v="4"/>
    <s v="Tennsco Regal Shelving Units"/>
    <n v="304.23"/>
    <n v="3"/>
    <n v="0"/>
    <n v="9.126899999999992"/>
  </r>
  <r>
    <n v="4318"/>
    <x v="2144"/>
    <x v="1"/>
    <x v="353"/>
    <n v="41123"/>
    <s v="Standard Class"/>
    <s v="HA-14920"/>
    <s v="Helen Andreada"/>
    <x v="0"/>
    <s v="United States"/>
    <s v="San Francisco"/>
    <x v="1"/>
    <n v="94110"/>
    <x v="1"/>
    <s v="OFF-EN-10002230"/>
    <x v="1"/>
    <x v="12"/>
    <s v="Airmail Envelopes"/>
    <n v="167.86"/>
    <n v="2"/>
    <n v="0"/>
    <n v="78.894199999999998"/>
  </r>
  <r>
    <n v="4319"/>
    <x v="2145"/>
    <x v="3"/>
    <x v="226"/>
    <n v="41985"/>
    <s v="Standard Class"/>
    <s v="DC-13285"/>
    <s v="Debra Catini"/>
    <x v="0"/>
    <s v="United States"/>
    <s v="Richmond"/>
    <x v="17"/>
    <n v="23223"/>
    <x v="0"/>
    <s v="FUR-FU-10000175"/>
    <x v="0"/>
    <x v="5"/>
    <s v="DAX Wood Document Frame."/>
    <n v="82.38"/>
    <n v="6"/>
    <n v="0"/>
    <n v="25.537799999999997"/>
  </r>
  <r>
    <n v="4320"/>
    <x v="2146"/>
    <x v="2"/>
    <x v="282"/>
    <n v="40911"/>
    <s v="Second Class"/>
    <s v="ST-20530"/>
    <s v="Shui Tom"/>
    <x v="0"/>
    <s v="United States"/>
    <s v="Albuquerque"/>
    <x v="27"/>
    <n v="87105"/>
    <x v="1"/>
    <s v="TEC-PH-10004897"/>
    <x v="2"/>
    <x v="7"/>
    <s v="Mediabridge Sport Armband iPhone 5s"/>
    <n v="23.976000000000003"/>
    <n v="3"/>
    <n v="0.2"/>
    <n v="-5.694300000000001"/>
  </r>
  <r>
    <n v="4321"/>
    <x v="2146"/>
    <x v="2"/>
    <x v="282"/>
    <n v="40911"/>
    <s v="Second Class"/>
    <s v="ST-20530"/>
    <s v="Shui Tom"/>
    <x v="0"/>
    <s v="United States"/>
    <s v="Albuquerque"/>
    <x v="27"/>
    <n v="87105"/>
    <x v="1"/>
    <s v="OFF-ST-10003123"/>
    <x v="1"/>
    <x v="4"/>
    <s v="Fellowes Bases and Tops For Staxonsteel/High-Stak Systems"/>
    <n v="33.29"/>
    <n v="1"/>
    <n v="0"/>
    <n v="7.9895999999999994"/>
  </r>
  <r>
    <n v="4322"/>
    <x v="2147"/>
    <x v="1"/>
    <x v="966"/>
    <n v="40958"/>
    <s v="Standard Class"/>
    <s v="KB-16315"/>
    <s v="Karl Braun"/>
    <x v="0"/>
    <s v="United States"/>
    <s v="Akron"/>
    <x v="24"/>
    <n v="44312"/>
    <x v="3"/>
    <s v="OFF-BI-10001658"/>
    <x v="1"/>
    <x v="8"/>
    <s v="GBC Standard Therm-A-Bind Covers"/>
    <n v="14.952000000000004"/>
    <n v="2"/>
    <n v="0.7"/>
    <n v="-11.961599999999997"/>
  </r>
  <r>
    <n v="4323"/>
    <x v="2147"/>
    <x v="1"/>
    <x v="966"/>
    <n v="40958"/>
    <s v="Standard Class"/>
    <s v="KB-16315"/>
    <s v="Karl Braun"/>
    <x v="0"/>
    <s v="United States"/>
    <s v="Akron"/>
    <x v="24"/>
    <n v="44312"/>
    <x v="3"/>
    <s v="TEC-PH-10002834"/>
    <x v="2"/>
    <x v="7"/>
    <s v="Google Nexus 5"/>
    <n v="323.98199999999997"/>
    <n v="3"/>
    <n v="0.4"/>
    <n v="-80.995500000000021"/>
  </r>
  <r>
    <n v="4324"/>
    <x v="2147"/>
    <x v="1"/>
    <x v="966"/>
    <n v="40958"/>
    <s v="Standard Class"/>
    <s v="KB-16315"/>
    <s v="Karl Braun"/>
    <x v="0"/>
    <s v="United States"/>
    <s v="Akron"/>
    <x v="24"/>
    <n v="44312"/>
    <x v="3"/>
    <s v="OFF-BI-10002160"/>
    <x v="1"/>
    <x v="8"/>
    <s v="Acco Hanging Data Binders"/>
    <n v="2.2860000000000005"/>
    <n v="2"/>
    <n v="0.7"/>
    <n v="-1.6763999999999997"/>
  </r>
  <r>
    <n v="4325"/>
    <x v="2147"/>
    <x v="1"/>
    <x v="966"/>
    <n v="40958"/>
    <s v="Standard Class"/>
    <s v="KB-16315"/>
    <s v="Karl Braun"/>
    <x v="0"/>
    <s v="United States"/>
    <s v="Akron"/>
    <x v="24"/>
    <n v="44312"/>
    <x v="3"/>
    <s v="OFF-AR-10004999"/>
    <x v="1"/>
    <x v="6"/>
    <s v="Newell 315"/>
    <n v="14.352000000000002"/>
    <n v="3"/>
    <n v="0.2"/>
    <n v="0.8969999999999998"/>
  </r>
  <r>
    <n v="4326"/>
    <x v="2147"/>
    <x v="1"/>
    <x v="966"/>
    <n v="40958"/>
    <s v="Standard Class"/>
    <s v="KB-16315"/>
    <s v="Karl Braun"/>
    <x v="0"/>
    <s v="United States"/>
    <s v="Akron"/>
    <x v="24"/>
    <n v="44312"/>
    <x v="3"/>
    <s v="TEC-AC-10003280"/>
    <x v="2"/>
    <x v="11"/>
    <s v="Belkin F8E887 USB Wired Ergonomic Keyboard"/>
    <n v="71.975999999999999"/>
    <n v="3"/>
    <n v="0.2"/>
    <n v="0.89969999999999573"/>
  </r>
  <r>
    <n v="4327"/>
    <x v="2148"/>
    <x v="0"/>
    <x v="967"/>
    <n v="41301"/>
    <s v="First Class"/>
    <s v="TB-21355"/>
    <s v="Todd Boyes"/>
    <x v="1"/>
    <s v="United States"/>
    <s v="Plainfield"/>
    <x v="30"/>
    <n v="7060"/>
    <x v="3"/>
    <s v="OFF-AR-10000315"/>
    <x v="1"/>
    <x v="6"/>
    <s v="Dixon Ticonderoga Maple Cedar Pencil, #2"/>
    <n v="9.2099999999999991"/>
    <n v="3"/>
    <n v="0"/>
    <n v="2.3025000000000002"/>
  </r>
  <r>
    <n v="4328"/>
    <x v="2148"/>
    <x v="0"/>
    <x v="967"/>
    <n v="41301"/>
    <s v="First Class"/>
    <s v="TB-21355"/>
    <s v="Todd Boyes"/>
    <x v="1"/>
    <s v="United States"/>
    <s v="Plainfield"/>
    <x v="30"/>
    <n v="7060"/>
    <x v="3"/>
    <s v="OFF-PA-10000007"/>
    <x v="1"/>
    <x v="10"/>
    <s v="Telephone Message Books with Fax/Mobile Section, 4 1/4&quot; x 6&quot;"/>
    <n v="18"/>
    <n v="5"/>
    <n v="0"/>
    <n v="8.2799999999999994"/>
  </r>
  <r>
    <n v="4329"/>
    <x v="2149"/>
    <x v="3"/>
    <x v="719"/>
    <n v="4173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n v="41922"/>
    <s v="Standard Class"/>
    <s v="PO-18850"/>
    <s v="Patrick O'Brill"/>
    <x v="0"/>
    <s v="United States"/>
    <s v="Hialeah"/>
    <x v="2"/>
    <n v="33012"/>
    <x v="0"/>
    <s v="OFF-PA-10000556"/>
    <x v="1"/>
    <x v="10"/>
    <s v="Xerox 208"/>
    <n v="15.552000000000003"/>
    <n v="3"/>
    <n v="0.2"/>
    <n v="5.4432"/>
  </r>
  <r>
    <n v="4331"/>
    <x v="2150"/>
    <x v="3"/>
    <x v="621"/>
    <n v="41922"/>
    <s v="Standard Class"/>
    <s v="PO-18850"/>
    <s v="Patrick O'Brill"/>
    <x v="0"/>
    <s v="United States"/>
    <s v="Hialeah"/>
    <x v="2"/>
    <n v="33012"/>
    <x v="0"/>
    <s v="OFF-AP-10000804"/>
    <x v="1"/>
    <x v="9"/>
    <s v="Hoover Portapower Portable Vacuum"/>
    <n v="17.920000000000002"/>
    <n v="5"/>
    <n v="0.2"/>
    <n v="1.1200000000000001"/>
  </r>
  <r>
    <n v="4332"/>
    <x v="2151"/>
    <x v="3"/>
    <x v="853"/>
    <n v="41889"/>
    <s v="Standard Class"/>
    <s v="SS-20875"/>
    <s v="Sung Shariari"/>
    <x v="0"/>
    <s v="United States"/>
    <s v="Redmond"/>
    <x v="4"/>
    <n v="98052"/>
    <x v="1"/>
    <s v="TEC-AC-10001998"/>
    <x v="2"/>
    <x v="11"/>
    <s v="Logitech LS21 Speaker System - PC Multimedia - 2.1-CH - Wired"/>
    <n v="19.989999999999998"/>
    <n v="1"/>
    <n v="0"/>
    <n v="6.796599999999998"/>
  </r>
  <r>
    <n v="4333"/>
    <x v="2151"/>
    <x v="3"/>
    <x v="853"/>
    <n v="41889"/>
    <s v="Standard Class"/>
    <s v="SS-20875"/>
    <s v="Sung Shariari"/>
    <x v="0"/>
    <s v="United States"/>
    <s v="Redmond"/>
    <x v="4"/>
    <n v="98052"/>
    <x v="1"/>
    <s v="OFF-BI-10003476"/>
    <x v="1"/>
    <x v="8"/>
    <s v="Avery Metallic Poly Binders"/>
    <n v="22.92"/>
    <n v="5"/>
    <n v="0.2"/>
    <n v="8.0219999999999985"/>
  </r>
  <r>
    <n v="4334"/>
    <x v="2152"/>
    <x v="1"/>
    <x v="379"/>
    <n v="41270"/>
    <s v="Standard Class"/>
    <s v="RD-19720"/>
    <s v="Roger Demir"/>
    <x v="0"/>
    <s v="United States"/>
    <s v="Daytona Beach"/>
    <x v="2"/>
    <n v="32114"/>
    <x v="0"/>
    <s v="TEC-AC-10003237"/>
    <x v="2"/>
    <x v="11"/>
    <s v="Memorex Micro Travel Drive 4 GB"/>
    <n v="50.88"/>
    <n v="6"/>
    <n v="0.2"/>
    <n v="14.628000000000005"/>
  </r>
  <r>
    <n v="4335"/>
    <x v="2152"/>
    <x v="1"/>
    <x v="379"/>
    <n v="4127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n v="41267"/>
    <s v="Standard Class"/>
    <s v="GZ-14470"/>
    <s v="Gary Zandusky"/>
    <x v="0"/>
    <s v="United States"/>
    <s v="Bullhead City"/>
    <x v="16"/>
    <n v="86442"/>
    <x v="1"/>
    <s v="OFF-EN-10003068"/>
    <x v="1"/>
    <x v="12"/>
    <s v="#6 3/4 Gummed Flap White Envelopes"/>
    <n v="7.9200000000000008"/>
    <n v="1"/>
    <n v="0.2"/>
    <n v="2.7719999999999994"/>
  </r>
  <r>
    <n v="4337"/>
    <x v="2153"/>
    <x v="1"/>
    <x v="139"/>
    <n v="41267"/>
    <s v="Standard Class"/>
    <s v="GZ-14470"/>
    <s v="Gary Zandusky"/>
    <x v="0"/>
    <s v="United States"/>
    <s v="Bullhead City"/>
    <x v="16"/>
    <n v="86442"/>
    <x v="1"/>
    <s v="FUR-FU-10002088"/>
    <x v="0"/>
    <x v="5"/>
    <s v="Nu-Dell Float Frame 11 x 14 1/2"/>
    <n v="14.368000000000002"/>
    <n v="2"/>
    <n v="0.2"/>
    <n v="3.9512"/>
  </r>
  <r>
    <n v="4338"/>
    <x v="2154"/>
    <x v="1"/>
    <x v="154"/>
    <n v="41244"/>
    <s v="Standard Class"/>
    <s v="SN-20710"/>
    <s v="Steve Nguyen"/>
    <x v="2"/>
    <s v="United States"/>
    <s v="Los Angeles"/>
    <x v="1"/>
    <n v="90049"/>
    <x v="1"/>
    <s v="TEC-AC-10000158"/>
    <x v="2"/>
    <x v="11"/>
    <s v="Sony 64GB Class 10 Micro SDHC R40 Memory Card"/>
    <n v="107.97"/>
    <n v="3"/>
    <n v="0"/>
    <n v="22.6737"/>
  </r>
  <r>
    <n v="4339"/>
    <x v="2154"/>
    <x v="1"/>
    <x v="154"/>
    <n v="41244"/>
    <s v="Standard Class"/>
    <s v="SN-20710"/>
    <s v="Steve Nguyen"/>
    <x v="2"/>
    <s v="United States"/>
    <s v="Los Angeles"/>
    <x v="1"/>
    <n v="90049"/>
    <x v="1"/>
    <s v="OFF-PA-10000482"/>
    <x v="1"/>
    <x v="10"/>
    <s v="Snap-A-Way Black Print Carbonless Ruled Speed Letter, Triplicate"/>
    <n v="113.82"/>
    <n v="3"/>
    <n v="0"/>
    <n v="53.495399999999989"/>
  </r>
  <r>
    <n v="4340"/>
    <x v="2155"/>
    <x v="3"/>
    <x v="151"/>
    <n v="41884"/>
    <s v="Standard Class"/>
    <s v="DK-12895"/>
    <s v="Dana Kaydos"/>
    <x v="0"/>
    <s v="United States"/>
    <s v="Franklin"/>
    <x v="18"/>
    <n v="37064"/>
    <x v="0"/>
    <s v="OFF-PA-10004888"/>
    <x v="1"/>
    <x v="10"/>
    <s v="Xerox 217"/>
    <n v="5.1840000000000011"/>
    <n v="1"/>
    <n v="0.2"/>
    <n v="1.8144"/>
  </r>
  <r>
    <n v="4341"/>
    <x v="2156"/>
    <x v="2"/>
    <x v="579"/>
    <n v="40624"/>
    <s v="Same Day"/>
    <s v="VM-21835"/>
    <s v="Vivian Mathis"/>
    <x v="0"/>
    <s v="United States"/>
    <s v="Portage"/>
    <x v="14"/>
    <n v="46368"/>
    <x v="2"/>
    <s v="OFF-AR-10003478"/>
    <x v="1"/>
    <x v="6"/>
    <s v="Avery Hi-Liter EverBold Pen Style Fluorescent Highlighters, 4/Pack"/>
    <n v="16.28"/>
    <n v="2"/>
    <n v="0"/>
    <n v="6.5120000000000005"/>
  </r>
  <r>
    <n v="4342"/>
    <x v="2157"/>
    <x v="3"/>
    <x v="94"/>
    <n v="41995"/>
    <s v="Standard Class"/>
    <s v="GB-14575"/>
    <s v="Giulietta Baptist"/>
    <x v="0"/>
    <s v="United States"/>
    <s v="Arlington"/>
    <x v="17"/>
    <n v="22204"/>
    <x v="0"/>
    <s v="OFF-ST-10003208"/>
    <x v="1"/>
    <x v="4"/>
    <s v="Adjustable Depth Letter/Legal Cart"/>
    <n v="544.38"/>
    <n v="3"/>
    <n v="0"/>
    <n v="157.87019999999993"/>
  </r>
  <r>
    <n v="4343"/>
    <x v="2158"/>
    <x v="3"/>
    <x v="498"/>
    <n v="41721"/>
    <s v="First Class"/>
    <s v="ND-18370"/>
    <s v="Natalie DeCherney"/>
    <x v="0"/>
    <s v="United States"/>
    <s v="San Francisco"/>
    <x v="1"/>
    <n v="94110"/>
    <x v="1"/>
    <s v="OFF-BI-10004970"/>
    <x v="1"/>
    <x v="8"/>
    <s v="ACCOHIDE 3-Ring Binder, Blue, 1&quot;"/>
    <n v="19.824000000000002"/>
    <n v="6"/>
    <n v="0.2"/>
    <n v="6.690599999999999"/>
  </r>
  <r>
    <n v="4344"/>
    <x v="2158"/>
    <x v="3"/>
    <x v="498"/>
    <n v="41721"/>
    <s v="First Class"/>
    <s v="ND-18370"/>
    <s v="Natalie DeCherney"/>
    <x v="0"/>
    <s v="United States"/>
    <s v="San Francisco"/>
    <x v="1"/>
    <n v="94110"/>
    <x v="1"/>
    <s v="TEC-PH-10000038"/>
    <x v="2"/>
    <x v="7"/>
    <s v="Jawbone MINI JAMBOX Wireless Bluetooth Speaker"/>
    <n v="657.50400000000002"/>
    <n v="6"/>
    <n v="0.2"/>
    <n v="-131.50080000000005"/>
  </r>
  <r>
    <n v="4345"/>
    <x v="2158"/>
    <x v="3"/>
    <x v="498"/>
    <n v="41721"/>
    <s v="First Class"/>
    <s v="ND-18370"/>
    <s v="Natalie DeCherney"/>
    <x v="0"/>
    <s v="United States"/>
    <s v="San Francisco"/>
    <x v="1"/>
    <n v="94110"/>
    <x v="1"/>
    <s v="TEC-AC-10001552"/>
    <x v="2"/>
    <x v="11"/>
    <s v="Logitech K350 2.4Ghz Wireless Keyboard"/>
    <n v="99.54"/>
    <n v="2"/>
    <n v="0"/>
    <n v="10.949399999999997"/>
  </r>
  <r>
    <n v="4346"/>
    <x v="2158"/>
    <x v="3"/>
    <x v="498"/>
    <n v="41721"/>
    <s v="First Class"/>
    <s v="ND-18370"/>
    <s v="Natalie DeCherney"/>
    <x v="0"/>
    <s v="United States"/>
    <s v="San Francisco"/>
    <x v="1"/>
    <n v="94110"/>
    <x v="1"/>
    <s v="TEC-AC-10002926"/>
    <x v="2"/>
    <x v="11"/>
    <s v="Logitech Wireless Marathon Mouse M705"/>
    <n v="199.96"/>
    <n v="4"/>
    <n v="0"/>
    <n v="85.982800000000012"/>
  </r>
  <r>
    <n v="4347"/>
    <x v="2159"/>
    <x v="0"/>
    <x v="31"/>
    <n v="41543"/>
    <s v="Standard Class"/>
    <s v="MM-17260"/>
    <s v="Magdelene Morse"/>
    <x v="0"/>
    <s v="United States"/>
    <s v="New Rochelle"/>
    <x v="15"/>
    <n v="10801"/>
    <x v="3"/>
    <s v="FUR-CH-10001394"/>
    <x v="0"/>
    <x v="1"/>
    <s v="Global Leather Executive Chair"/>
    <n v="631.78200000000004"/>
    <n v="2"/>
    <n v="0.1"/>
    <n v="140.39599999999993"/>
  </r>
  <r>
    <n v="4348"/>
    <x v="2159"/>
    <x v="0"/>
    <x v="31"/>
    <n v="41543"/>
    <s v="Standard Class"/>
    <s v="MM-17260"/>
    <s v="Magdelene Morse"/>
    <x v="0"/>
    <s v="United States"/>
    <s v="New Rochelle"/>
    <x v="15"/>
    <n v="10801"/>
    <x v="3"/>
    <s v="FUR-FU-10004053"/>
    <x v="0"/>
    <x v="5"/>
    <s v="DAX Two-Tone Silver Metal Document Frame"/>
    <n v="60.72"/>
    <n v="3"/>
    <n v="0"/>
    <n v="26.1096"/>
  </r>
  <r>
    <n v="4349"/>
    <x v="2160"/>
    <x v="3"/>
    <x v="221"/>
    <n v="41973"/>
    <s v="Second Class"/>
    <s v="MV-17485"/>
    <s v="Mark Van Huff"/>
    <x v="0"/>
    <s v="United States"/>
    <s v="Mesa"/>
    <x v="16"/>
    <n v="85204"/>
    <x v="1"/>
    <s v="OFF-BI-10004230"/>
    <x v="1"/>
    <x v="8"/>
    <s v="GBC Recycled Grain Textured Covers"/>
    <n v="20.724000000000004"/>
    <n v="2"/>
    <n v="0.7"/>
    <n v="-15.197599999999994"/>
  </r>
  <r>
    <n v="4350"/>
    <x v="2160"/>
    <x v="3"/>
    <x v="221"/>
    <n v="41973"/>
    <s v="Second Class"/>
    <s v="MV-17485"/>
    <s v="Mark Van Huff"/>
    <x v="0"/>
    <s v="United States"/>
    <s v="Mesa"/>
    <x v="16"/>
    <n v="85204"/>
    <x v="1"/>
    <s v="OFF-ST-10000060"/>
    <x v="1"/>
    <x v="4"/>
    <s v="Fellowes Bankers Box Staxonsteel Drawer File/Stacking System"/>
    <n v="415.87200000000007"/>
    <n v="8"/>
    <n v="0.2"/>
    <n v="-41.587199999999996"/>
  </r>
  <r>
    <n v="4351"/>
    <x v="2161"/>
    <x v="3"/>
    <x v="645"/>
    <n v="41745"/>
    <s v="Standard Class"/>
    <s v="JL-15130"/>
    <s v="Jack Lebron"/>
    <x v="0"/>
    <s v="United States"/>
    <s v="Lancaster"/>
    <x v="24"/>
    <n v="43130"/>
    <x v="3"/>
    <s v="OFF-ST-10001325"/>
    <x v="1"/>
    <x v="4"/>
    <s v="Sterilite Officeware Hinged File Box"/>
    <n v="16.768000000000001"/>
    <n v="2"/>
    <n v="0.2"/>
    <n v="1.4672000000000001"/>
  </r>
  <r>
    <n v="4352"/>
    <x v="2161"/>
    <x v="3"/>
    <x v="645"/>
    <n v="41745"/>
    <s v="Standard Class"/>
    <s v="JL-15130"/>
    <s v="Jack Lebron"/>
    <x v="0"/>
    <s v="United States"/>
    <s v="Lancaster"/>
    <x v="24"/>
    <n v="43130"/>
    <x v="3"/>
    <s v="TEC-AC-10003441"/>
    <x v="2"/>
    <x v="11"/>
    <s v="Kingston Digital DataTraveler 32GB USB 2.0"/>
    <n v="27.12"/>
    <n v="2"/>
    <n v="0.2"/>
    <n v="-4.7460000000000013"/>
  </r>
  <r>
    <n v="4353"/>
    <x v="2162"/>
    <x v="3"/>
    <x v="389"/>
    <n v="41986"/>
    <s v="Second Class"/>
    <s v="AG-10330"/>
    <s v="Alex Grayson"/>
    <x v="0"/>
    <s v="United States"/>
    <s v="Stockton"/>
    <x v="1"/>
    <n v="95207"/>
    <x v="1"/>
    <s v="TEC-PH-10003215"/>
    <x v="2"/>
    <x v="7"/>
    <s v="Jackery Bar Premium Fast-charging Portable Charger"/>
    <n v="95.84"/>
    <n v="4"/>
    <n v="0.2"/>
    <n v="34.741999999999997"/>
  </r>
  <r>
    <n v="4354"/>
    <x v="2162"/>
    <x v="3"/>
    <x v="389"/>
    <n v="41986"/>
    <s v="Second Class"/>
    <s v="AG-10330"/>
    <s v="Alex Grayson"/>
    <x v="0"/>
    <s v="United States"/>
    <s v="Stockton"/>
    <x v="1"/>
    <n v="95207"/>
    <x v="1"/>
    <s v="OFF-PA-10002005"/>
    <x v="1"/>
    <x v="10"/>
    <s v="Xerox 225"/>
    <n v="12.96"/>
    <n v="2"/>
    <n v="0"/>
    <n v="6.2208000000000006"/>
  </r>
  <r>
    <n v="4355"/>
    <x v="2163"/>
    <x v="3"/>
    <x v="221"/>
    <n v="41970"/>
    <s v="Second Class"/>
    <s v="MD-17860"/>
    <s v="Michael Dominguez"/>
    <x v="1"/>
    <s v="United States"/>
    <s v="Asheville"/>
    <x v="3"/>
    <n v="28806"/>
    <x v="0"/>
    <s v="OFF-BI-10004465"/>
    <x v="1"/>
    <x v="8"/>
    <s v="Avery Durable Slant Ring Binders"/>
    <n v="19.008000000000003"/>
    <n v="8"/>
    <n v="0.7"/>
    <n v="-12.671999999999997"/>
  </r>
  <r>
    <n v="4356"/>
    <x v="2164"/>
    <x v="1"/>
    <x v="784"/>
    <n v="41250"/>
    <s v="Second Class"/>
    <s v="RO-19780"/>
    <s v="Rose O'Brian"/>
    <x v="0"/>
    <s v="United States"/>
    <s v="Clarksville"/>
    <x v="18"/>
    <n v="37042"/>
    <x v="0"/>
    <s v="OFF-BI-10000545"/>
    <x v="1"/>
    <x v="8"/>
    <s v="GBC Ibimaster 500 Manual ProClick Binding System"/>
    <n v="1598.0580000000002"/>
    <n v="7"/>
    <n v="0.7"/>
    <n v="-1065.3719999999998"/>
  </r>
  <r>
    <n v="4357"/>
    <x v="2164"/>
    <x v="1"/>
    <x v="784"/>
    <n v="41250"/>
    <s v="Second Class"/>
    <s v="RO-19780"/>
    <s v="Rose O'Brian"/>
    <x v="0"/>
    <s v="United States"/>
    <s v="Clarksville"/>
    <x v="18"/>
    <n v="37042"/>
    <x v="0"/>
    <s v="OFF-AR-10003752"/>
    <x v="1"/>
    <x v="6"/>
    <s v="Deluxe Chalkboard Eraser Cleaner"/>
    <n v="36.96"/>
    <n v="4"/>
    <n v="0.2"/>
    <n v="12.011999999999999"/>
  </r>
  <r>
    <n v="4358"/>
    <x v="2165"/>
    <x v="3"/>
    <x v="157"/>
    <n v="41985"/>
    <s v="Same Day"/>
    <s v="RR-19315"/>
    <s v="Ralph Ritter"/>
    <x v="0"/>
    <s v="United States"/>
    <s v="Aurora"/>
    <x v="10"/>
    <n v="60505"/>
    <x v="2"/>
    <s v="OFF-PA-10001937"/>
    <x v="1"/>
    <x v="10"/>
    <s v="Xerox 21"/>
    <n v="10.368000000000002"/>
    <n v="2"/>
    <n v="0.2"/>
    <n v="3.6288"/>
  </r>
  <r>
    <n v="4359"/>
    <x v="2165"/>
    <x v="3"/>
    <x v="157"/>
    <n v="41985"/>
    <s v="Same Day"/>
    <s v="RR-19315"/>
    <s v="Ralph Ritter"/>
    <x v="0"/>
    <s v="United States"/>
    <s v="Aurora"/>
    <x v="10"/>
    <n v="60505"/>
    <x v="2"/>
    <s v="FUR-FU-10004306"/>
    <x v="0"/>
    <x v="5"/>
    <s v="Electrix Halogen Magnifier Lamp"/>
    <n v="77.720000000000013"/>
    <n v="1"/>
    <n v="0.6"/>
    <n v="-66.061999999999998"/>
  </r>
  <r>
    <n v="4360"/>
    <x v="2165"/>
    <x v="3"/>
    <x v="157"/>
    <n v="41985"/>
    <s v="Same Day"/>
    <s v="RR-19315"/>
    <s v="Ralph Ritter"/>
    <x v="0"/>
    <s v="United States"/>
    <s v="Aurora"/>
    <x v="10"/>
    <n v="60505"/>
    <x v="2"/>
    <s v="FUR-CH-10003973"/>
    <x v="0"/>
    <x v="1"/>
    <s v="GuestStacker Chair with Chrome Finish Legs"/>
    <n v="520.46399999999994"/>
    <n v="2"/>
    <n v="0.3"/>
    <n v="-14.870399999999961"/>
  </r>
  <r>
    <n v="4361"/>
    <x v="2166"/>
    <x v="0"/>
    <x v="206"/>
    <n v="41418"/>
    <s v="First Class"/>
    <s v="CP-12340"/>
    <s v="Christine Phan"/>
    <x v="1"/>
    <s v="United States"/>
    <s v="Warwick"/>
    <x v="34"/>
    <n v="2886"/>
    <x v="3"/>
    <s v="OFF-PA-10000565"/>
    <x v="1"/>
    <x v="10"/>
    <s v="Staples"/>
    <n v="111.96"/>
    <n v="2"/>
    <n v="0"/>
    <n v="54.860399999999998"/>
  </r>
  <r>
    <n v="4362"/>
    <x v="2167"/>
    <x v="3"/>
    <x v="922"/>
    <n v="41692"/>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n v="41782"/>
    <s v="Second Class"/>
    <s v="NC-18340"/>
    <s v="Nat Carroll"/>
    <x v="0"/>
    <s v="United States"/>
    <s v="Fargo"/>
    <x v="46"/>
    <n v="58103"/>
    <x v="2"/>
    <s v="OFF-AR-10001953"/>
    <x v="1"/>
    <x v="6"/>
    <s v="Boston 1645 Deluxe Heavier-Duty Electric Pencil Sharpener"/>
    <n v="131.94"/>
    <n v="3"/>
    <n v="0"/>
    <n v="35.623800000000003"/>
  </r>
  <r>
    <n v="4364"/>
    <x v="2168"/>
    <x v="3"/>
    <x v="968"/>
    <n v="41782"/>
    <s v="Second Class"/>
    <s v="NC-18340"/>
    <s v="Nat Carroll"/>
    <x v="0"/>
    <s v="United States"/>
    <s v="Fargo"/>
    <x v="46"/>
    <n v="58103"/>
    <x v="2"/>
    <s v="OFF-AR-10001374"/>
    <x v="1"/>
    <x v="6"/>
    <s v="BIC Brite Liner Highlighters, Chisel Tip"/>
    <n v="25.92"/>
    <n v="4"/>
    <n v="0"/>
    <n v="8.2943999999999996"/>
  </r>
  <r>
    <n v="4365"/>
    <x v="2168"/>
    <x v="3"/>
    <x v="968"/>
    <n v="41782"/>
    <s v="Second Class"/>
    <s v="NC-18340"/>
    <s v="Nat Carroll"/>
    <x v="0"/>
    <s v="United States"/>
    <s v="Fargo"/>
    <x v="46"/>
    <n v="58103"/>
    <x v="2"/>
    <s v="OFF-ST-10003816"/>
    <x v="1"/>
    <x v="4"/>
    <s v="Fellowes High-Stak Drawer Files"/>
    <n v="704.76"/>
    <n v="4"/>
    <n v="0"/>
    <n v="162.09479999999996"/>
  </r>
  <r>
    <n v="4366"/>
    <x v="2168"/>
    <x v="3"/>
    <x v="968"/>
    <n v="41782"/>
    <s v="Second Class"/>
    <s v="NC-18340"/>
    <s v="Nat Carroll"/>
    <x v="0"/>
    <s v="United States"/>
    <s v="Fargo"/>
    <x v="46"/>
    <n v="58103"/>
    <x v="2"/>
    <s v="OFF-FA-10001843"/>
    <x v="1"/>
    <x v="13"/>
    <s v="Staples"/>
    <n v="7.41"/>
    <n v="3"/>
    <n v="0"/>
    <n v="3.4827000000000004"/>
  </r>
  <r>
    <n v="4367"/>
    <x v="2168"/>
    <x v="3"/>
    <x v="968"/>
    <n v="41782"/>
    <s v="Second Class"/>
    <s v="NC-18340"/>
    <s v="Nat Carroll"/>
    <x v="0"/>
    <s v="United States"/>
    <s v="Fargo"/>
    <x v="46"/>
    <n v="58103"/>
    <x v="2"/>
    <s v="OFF-AR-10000657"/>
    <x v="1"/>
    <x v="6"/>
    <s v="Binney &amp; Smith inkTank Desk Highlighter, Chisel Tip, Yellow, 12/Box"/>
    <n v="21.5"/>
    <n v="10"/>
    <n v="0"/>
    <n v="7.094999999999998"/>
  </r>
  <r>
    <n v="4368"/>
    <x v="2169"/>
    <x v="3"/>
    <x v="220"/>
    <n v="41896"/>
    <s v="Second Class"/>
    <s v="HA-14920"/>
    <s v="Helen Andreada"/>
    <x v="0"/>
    <s v="United States"/>
    <s v="Chicago"/>
    <x v="10"/>
    <n v="60623"/>
    <x v="2"/>
    <s v="OFF-FA-10000936"/>
    <x v="1"/>
    <x v="13"/>
    <s v="Acco Hot Clips Clips to Go"/>
    <n v="10.528"/>
    <n v="4"/>
    <n v="0.2"/>
    <n v="3.2899999999999996"/>
  </r>
  <r>
    <n v="4369"/>
    <x v="2169"/>
    <x v="3"/>
    <x v="220"/>
    <n v="41896"/>
    <s v="Second Class"/>
    <s v="HA-14920"/>
    <s v="Helen Andreada"/>
    <x v="0"/>
    <s v="United States"/>
    <s v="Chicago"/>
    <x v="10"/>
    <n v="60623"/>
    <x v="2"/>
    <s v="OFF-PA-10003657"/>
    <x v="1"/>
    <x v="10"/>
    <s v="Xerox 1927"/>
    <n v="20.544000000000004"/>
    <n v="6"/>
    <n v="0.2"/>
    <n v="6.4199999999999964"/>
  </r>
  <r>
    <n v="4370"/>
    <x v="2170"/>
    <x v="0"/>
    <x v="732"/>
    <n v="41589"/>
    <s v="Standard Class"/>
    <s v="MA-17995"/>
    <s v="Michelle Arnett"/>
    <x v="2"/>
    <s v="United States"/>
    <s v="Lawrence"/>
    <x v="14"/>
    <n v="46226"/>
    <x v="2"/>
    <s v="OFF-BI-10001989"/>
    <x v="1"/>
    <x v="8"/>
    <s v="Premium Transparent Presentation Covers by GBC"/>
    <n v="104.9"/>
    <n v="5"/>
    <n v="0"/>
    <n v="50.351999999999997"/>
  </r>
  <r>
    <n v="4371"/>
    <x v="2170"/>
    <x v="0"/>
    <x v="732"/>
    <n v="41589"/>
    <s v="Standard Class"/>
    <s v="MA-17995"/>
    <s v="Michelle Arnett"/>
    <x v="2"/>
    <s v="United States"/>
    <s v="Lawrence"/>
    <x v="14"/>
    <n v="46226"/>
    <x v="2"/>
    <s v="OFF-AR-10002987"/>
    <x v="1"/>
    <x v="6"/>
    <s v="Prismacolor Color Pencil Set"/>
    <n v="39.68"/>
    <n v="2"/>
    <n v="0"/>
    <n v="16.268800000000002"/>
  </r>
  <r>
    <n v="4372"/>
    <x v="2170"/>
    <x v="0"/>
    <x v="732"/>
    <n v="41589"/>
    <s v="Standard Class"/>
    <s v="MA-17995"/>
    <s v="Michelle Arnett"/>
    <x v="2"/>
    <s v="United States"/>
    <s v="Lawrence"/>
    <x v="14"/>
    <n v="46226"/>
    <x v="2"/>
    <s v="OFF-LA-10000414"/>
    <x v="1"/>
    <x v="2"/>
    <s v="Avery 503"/>
    <n v="51.75"/>
    <n v="5"/>
    <n v="0"/>
    <n v="24.84"/>
  </r>
  <r>
    <n v="4373"/>
    <x v="2171"/>
    <x v="3"/>
    <x v="283"/>
    <n v="41846"/>
    <s v="Second Class"/>
    <s v="LH-16900"/>
    <s v="Lena Hernandez"/>
    <x v="0"/>
    <s v="United States"/>
    <s v="Elkhart"/>
    <x v="14"/>
    <n v="46514"/>
    <x v="2"/>
    <s v="OFF-AR-10003602"/>
    <x v="1"/>
    <x v="6"/>
    <s v="Quartet Omega Colored Chalk, 12/Pack"/>
    <n v="11.68"/>
    <n v="2"/>
    <n v="0"/>
    <n v="5.4895999999999994"/>
  </r>
  <r>
    <n v="4374"/>
    <x v="2171"/>
    <x v="3"/>
    <x v="283"/>
    <n v="41846"/>
    <s v="Second Class"/>
    <s v="LH-16900"/>
    <s v="Lena Hernandez"/>
    <x v="0"/>
    <s v="United States"/>
    <s v="Elkhart"/>
    <x v="14"/>
    <n v="46514"/>
    <x v="2"/>
    <s v="TEC-AC-10002550"/>
    <x v="2"/>
    <x v="11"/>
    <s v="Memorex 25GB 6X Branded Blu-Ray Recordable Disc, 30/Pack"/>
    <n v="159.75"/>
    <n v="5"/>
    <n v="0"/>
    <n v="11.182499999999997"/>
  </r>
  <r>
    <n v="4375"/>
    <x v="2172"/>
    <x v="0"/>
    <x v="741"/>
    <n v="41603"/>
    <s v="Standard Class"/>
    <s v="SB-20290"/>
    <s v="Sean Braxton"/>
    <x v="1"/>
    <s v="United States"/>
    <s v="Kent"/>
    <x v="24"/>
    <n v="44240"/>
    <x v="3"/>
    <s v="OFF-AP-10002998"/>
    <x v="1"/>
    <x v="9"/>
    <s v="Holmes 99% HEPA Air Purifier"/>
    <n v="103.96799999999999"/>
    <n v="6"/>
    <n v="0.2"/>
    <n v="16.894799999999996"/>
  </r>
  <r>
    <n v="4376"/>
    <x v="2173"/>
    <x v="2"/>
    <x v="573"/>
    <n v="40663"/>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n v="40663"/>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n v="40663"/>
    <s v="Standard Class"/>
    <s v="BT-11305"/>
    <s v="Beth Thompson"/>
    <x v="2"/>
    <s v="United States"/>
    <s v="San Gabriel"/>
    <x v="1"/>
    <n v="91776"/>
    <x v="1"/>
    <s v="FUR-CH-10003973"/>
    <x v="0"/>
    <x v="1"/>
    <s v="GuestStacker Chair with Chrome Finish Legs"/>
    <n v="1487.04"/>
    <n v="5"/>
    <n v="0.2"/>
    <n v="148.70400000000006"/>
  </r>
  <r>
    <n v="4379"/>
    <x v="2174"/>
    <x v="1"/>
    <x v="672"/>
    <n v="41245"/>
    <s v="Second Class"/>
    <s v="PS-18970"/>
    <s v="Paul Stevenson"/>
    <x v="2"/>
    <s v="United States"/>
    <s v="Henderson"/>
    <x v="0"/>
    <n v="42420"/>
    <x v="0"/>
    <s v="OFF-EN-10000461"/>
    <x v="1"/>
    <x v="12"/>
    <s v="#10- 4 1/8&quot; x 9 1/2&quot; Recycled Envelopes"/>
    <n v="17.48"/>
    <n v="2"/>
    <n v="0"/>
    <n v="8.2156000000000002"/>
  </r>
  <r>
    <n v="4380"/>
    <x v="2174"/>
    <x v="1"/>
    <x v="672"/>
    <n v="41245"/>
    <s v="Second Class"/>
    <s v="PS-18970"/>
    <s v="Paul Stevenson"/>
    <x v="2"/>
    <s v="United States"/>
    <s v="Henderson"/>
    <x v="0"/>
    <n v="42420"/>
    <x v="0"/>
    <s v="OFF-EN-10002831"/>
    <x v="1"/>
    <x v="12"/>
    <s v="Tyvek  Top-Opening Peel &amp; Seel  Envelopes, Gray"/>
    <n v="71.88"/>
    <n v="2"/>
    <n v="0"/>
    <n v="32.345999999999997"/>
  </r>
  <r>
    <n v="4381"/>
    <x v="2175"/>
    <x v="1"/>
    <x v="969"/>
    <n v="41212"/>
    <s v="Standard Class"/>
    <s v="TB-21625"/>
    <s v="Trudy Brown"/>
    <x v="0"/>
    <s v="United States"/>
    <s v="San Francisco"/>
    <x v="1"/>
    <n v="94110"/>
    <x v="1"/>
    <s v="OFF-AR-10004648"/>
    <x v="1"/>
    <x v="6"/>
    <s v="Boston 19500 Mighty Mite Electric Pencil Sharpener"/>
    <n v="60.449999999999996"/>
    <n v="3"/>
    <n v="0"/>
    <n v="16.3215"/>
  </r>
  <r>
    <n v="4382"/>
    <x v="2175"/>
    <x v="1"/>
    <x v="969"/>
    <n v="41212"/>
    <s v="Standard Class"/>
    <s v="TB-21625"/>
    <s v="Trudy Brown"/>
    <x v="0"/>
    <s v="United States"/>
    <s v="San Francisco"/>
    <x v="1"/>
    <n v="94110"/>
    <x v="1"/>
    <s v="FUR-TA-10001857"/>
    <x v="0"/>
    <x v="3"/>
    <s v="Balt Solid Wood Rectangular Table"/>
    <n v="253.17599999999999"/>
    <n v="3"/>
    <n v="0.2"/>
    <n v="-31.64700000000002"/>
  </r>
  <r>
    <n v="4383"/>
    <x v="2176"/>
    <x v="1"/>
    <x v="603"/>
    <n v="41117"/>
    <s v="Standard Class"/>
    <s v="RA-19915"/>
    <s v="Russell Applegate"/>
    <x v="0"/>
    <s v="United States"/>
    <s v="Highland Park"/>
    <x v="10"/>
    <n v="60035"/>
    <x v="2"/>
    <s v="OFF-BI-10000546"/>
    <x v="1"/>
    <x v="8"/>
    <s v="Avery Durable Binders"/>
    <n v="2.879999999999999"/>
    <n v="5"/>
    <n v="0.8"/>
    <n v="-4.4639999999999995"/>
  </r>
  <r>
    <n v="4384"/>
    <x v="2176"/>
    <x v="1"/>
    <x v="603"/>
    <n v="41117"/>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n v="41117"/>
    <s v="Standard Class"/>
    <s v="RA-19915"/>
    <s v="Russell Applegate"/>
    <x v="0"/>
    <s v="United States"/>
    <s v="Highland Park"/>
    <x v="10"/>
    <n v="60035"/>
    <x v="2"/>
    <s v="TEC-PH-10001557"/>
    <x v="2"/>
    <x v="7"/>
    <s v="Pyle PMP37LED"/>
    <n v="153.584"/>
    <n v="2"/>
    <n v="0.2"/>
    <n v="13.438599999999994"/>
  </r>
  <r>
    <n v="4386"/>
    <x v="2176"/>
    <x v="1"/>
    <x v="603"/>
    <n v="41117"/>
    <s v="Standard Class"/>
    <s v="RA-19915"/>
    <s v="Russell Applegate"/>
    <x v="0"/>
    <s v="United States"/>
    <s v="Highland Park"/>
    <x v="10"/>
    <n v="60035"/>
    <x v="2"/>
    <s v="FUR-BO-10002545"/>
    <x v="0"/>
    <x v="0"/>
    <s v="Atlantic Metals Mobile 3-Shelf Bookcases, Custom Colors"/>
    <n v="913.43000000000006"/>
    <n v="5"/>
    <n v="0.3"/>
    <n v="-52.195999999999913"/>
  </r>
  <r>
    <n v="4387"/>
    <x v="2177"/>
    <x v="0"/>
    <x v="189"/>
    <n v="41581"/>
    <s v="Standard Class"/>
    <s v="BP-11095"/>
    <s v="Bart Pistole"/>
    <x v="1"/>
    <s v="United States"/>
    <s v="San Francisco"/>
    <x v="1"/>
    <n v="94122"/>
    <x v="1"/>
    <s v="OFF-AP-10001366"/>
    <x v="1"/>
    <x v="9"/>
    <s v="Staples"/>
    <n v="43.92"/>
    <n v="4"/>
    <n v="0"/>
    <n v="11.858400000000003"/>
  </r>
  <r>
    <n v="4388"/>
    <x v="2177"/>
    <x v="0"/>
    <x v="189"/>
    <n v="41581"/>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n v="41966"/>
    <s v="First Class"/>
    <s v="CD-11920"/>
    <s v="Carlos Daly"/>
    <x v="0"/>
    <s v="United States"/>
    <s v="New York City"/>
    <x v="15"/>
    <n v="10035"/>
    <x v="3"/>
    <s v="OFF-PA-10003651"/>
    <x v="1"/>
    <x v="10"/>
    <s v="Xerox 1968"/>
    <n v="46.76"/>
    <n v="7"/>
    <n v="0"/>
    <n v="22.444800000000001"/>
  </r>
  <r>
    <n v="4390"/>
    <x v="2178"/>
    <x v="3"/>
    <x v="225"/>
    <n v="41966"/>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n v="41966"/>
    <s v="First Class"/>
    <s v="CD-11920"/>
    <s v="Carlos Daly"/>
    <x v="0"/>
    <s v="United States"/>
    <s v="New York City"/>
    <x v="15"/>
    <n v="10035"/>
    <x v="3"/>
    <s v="TEC-PH-10001459"/>
    <x v="2"/>
    <x v="7"/>
    <s v="Samsung Galaxy Mega 6.3"/>
    <n v="1259.97"/>
    <n v="3"/>
    <n v="0"/>
    <n v="327.59220000000005"/>
  </r>
  <r>
    <n v="4392"/>
    <x v="2178"/>
    <x v="3"/>
    <x v="225"/>
    <n v="41966"/>
    <s v="First Class"/>
    <s v="CD-11920"/>
    <s v="Carlos Daly"/>
    <x v="0"/>
    <s v="United States"/>
    <s v="New York City"/>
    <x v="15"/>
    <n v="10035"/>
    <x v="3"/>
    <s v="OFF-AR-10004602"/>
    <x v="1"/>
    <x v="6"/>
    <s v="Boston KS Multi-Size Manual Pencil Sharpener"/>
    <n v="68.97"/>
    <n v="3"/>
    <n v="0"/>
    <n v="19.311600000000002"/>
  </r>
  <r>
    <n v="4393"/>
    <x v="2179"/>
    <x v="0"/>
    <x v="162"/>
    <n v="41530"/>
    <s v="Standard Class"/>
    <s v="KB-16585"/>
    <s v="Ken Black"/>
    <x v="1"/>
    <s v="United States"/>
    <s v="Dallas"/>
    <x v="5"/>
    <n v="75081"/>
    <x v="2"/>
    <s v="OFF-AR-10001953"/>
    <x v="1"/>
    <x v="6"/>
    <s v="Boston 1645 Deluxe Heavier-Duty Electric Pencil Sharpener"/>
    <n v="70.367999999999995"/>
    <n v="2"/>
    <n v="0.2"/>
    <n v="6.1572000000000031"/>
  </r>
  <r>
    <n v="4394"/>
    <x v="2179"/>
    <x v="0"/>
    <x v="162"/>
    <n v="41530"/>
    <s v="Standard Class"/>
    <s v="KB-16585"/>
    <s v="Ken Black"/>
    <x v="1"/>
    <s v="United States"/>
    <s v="Dallas"/>
    <x v="5"/>
    <n v="75081"/>
    <x v="2"/>
    <s v="TEC-PH-10000923"/>
    <x v="2"/>
    <x v="7"/>
    <s v="Belkin SportFit Armband For iPhone 5s/5c, Fuchsia"/>
    <n v="59.960000000000008"/>
    <n v="5"/>
    <n v="0.2"/>
    <n v="21.735500000000002"/>
  </r>
  <r>
    <n v="4395"/>
    <x v="2180"/>
    <x v="2"/>
    <x v="836"/>
    <n v="40744"/>
    <s v="Same Day"/>
    <s v="SW-20245"/>
    <s v="Scot Wooten"/>
    <x v="0"/>
    <s v="United States"/>
    <s v="Springfield"/>
    <x v="24"/>
    <n v="45503"/>
    <x v="3"/>
    <s v="OFF-ST-10002583"/>
    <x v="1"/>
    <x v="4"/>
    <s v="Fellowes Neat Ideas Storage Cubes"/>
    <n v="25.983999999999998"/>
    <n v="1"/>
    <n v="0.2"/>
    <n v="-5.1968000000000005"/>
  </r>
  <r>
    <n v="4396"/>
    <x v="2180"/>
    <x v="2"/>
    <x v="836"/>
    <n v="40744"/>
    <s v="Same Day"/>
    <s v="SW-20245"/>
    <s v="Scot Wooten"/>
    <x v="0"/>
    <s v="United States"/>
    <s v="Springfield"/>
    <x v="24"/>
    <n v="45503"/>
    <x v="3"/>
    <s v="OFF-BI-10000977"/>
    <x v="1"/>
    <x v="8"/>
    <s v="Ibico Plastic Spiral Binding Combs"/>
    <n v="27.360000000000003"/>
    <n v="3"/>
    <n v="0.7"/>
    <n v="-21.887999999999991"/>
  </r>
  <r>
    <n v="4397"/>
    <x v="2181"/>
    <x v="0"/>
    <x v="625"/>
    <n v="41598"/>
    <s v="Standard Class"/>
    <s v="AH-10690"/>
    <s v="Anna Häberlin"/>
    <x v="1"/>
    <s v="United States"/>
    <s v="San Diego"/>
    <x v="1"/>
    <n v="92024"/>
    <x v="1"/>
    <s v="TEC-PH-10002549"/>
    <x v="2"/>
    <x v="7"/>
    <s v="Polycom SoundPoint IP 450 VoIP phone"/>
    <n v="361.37600000000003"/>
    <n v="2"/>
    <n v="0.2"/>
    <n v="27.103200000000001"/>
  </r>
  <r>
    <n v="4398"/>
    <x v="2182"/>
    <x v="2"/>
    <x v="970"/>
    <n v="40735"/>
    <s v="Standard Class"/>
    <s v="JL-15835"/>
    <s v="John Lee"/>
    <x v="0"/>
    <s v="United States"/>
    <s v="Philadelphia"/>
    <x v="9"/>
    <n v="19120"/>
    <x v="3"/>
    <s v="FUR-CH-10002880"/>
    <x v="0"/>
    <x v="1"/>
    <s v="Global High-Back Leather Tilter, Burgundy"/>
    <n v="172.18599999999998"/>
    <n v="2"/>
    <n v="0.3"/>
    <n v="-46.736200000000011"/>
  </r>
  <r>
    <n v="4399"/>
    <x v="2182"/>
    <x v="2"/>
    <x v="970"/>
    <n v="40735"/>
    <s v="Standard Class"/>
    <s v="JL-15835"/>
    <s v="John Lee"/>
    <x v="0"/>
    <s v="United States"/>
    <s v="Philadelphia"/>
    <x v="9"/>
    <n v="19120"/>
    <x v="3"/>
    <s v="FUR-FU-10003039"/>
    <x v="0"/>
    <x v="5"/>
    <s v="Howard Miller 11-1/2&quot; Diameter Grantwood Wall Clock"/>
    <n v="69.00800000000001"/>
    <n v="2"/>
    <n v="0.2"/>
    <n v="12.0764"/>
  </r>
  <r>
    <n v="4400"/>
    <x v="2183"/>
    <x v="0"/>
    <x v="716"/>
    <n v="41351"/>
    <s v="Same Day"/>
    <s v="GZ-14470"/>
    <s v="Gary Zandusky"/>
    <x v="0"/>
    <s v="United States"/>
    <s v="Columbia"/>
    <x v="39"/>
    <n v="21044"/>
    <x v="3"/>
    <s v="OFF-EN-10003055"/>
    <x v="1"/>
    <x v="12"/>
    <s v="Blue String-Tie &amp; Button Interoffice Envelopes, 10 x 13"/>
    <n v="199.89999999999998"/>
    <n v="5"/>
    <n v="0"/>
    <n v="89.954999999999984"/>
  </r>
  <r>
    <n v="4401"/>
    <x v="2183"/>
    <x v="0"/>
    <x v="716"/>
    <n v="41351"/>
    <s v="Same Day"/>
    <s v="GZ-14470"/>
    <s v="Gary Zandusky"/>
    <x v="0"/>
    <s v="United States"/>
    <s v="Columbia"/>
    <x v="39"/>
    <n v="21044"/>
    <x v="3"/>
    <s v="OFF-AP-10002945"/>
    <x v="1"/>
    <x v="9"/>
    <s v="Honeywell Enviracaire Portable HEPA Air Cleaner for 17' x 22' Room"/>
    <n v="901.94999999999993"/>
    <n v="3"/>
    <n v="0"/>
    <n v="297.64349999999996"/>
  </r>
  <r>
    <n v="4402"/>
    <x v="2183"/>
    <x v="0"/>
    <x v="716"/>
    <n v="41351"/>
    <s v="Same Day"/>
    <s v="GZ-14470"/>
    <s v="Gary Zandusky"/>
    <x v="0"/>
    <s v="United States"/>
    <s v="Columbia"/>
    <x v="39"/>
    <n v="21044"/>
    <x v="3"/>
    <s v="FUR-FU-10004306"/>
    <x v="0"/>
    <x v="5"/>
    <s v="Electrix Halogen Magnifier Lamp"/>
    <n v="971.5"/>
    <n v="5"/>
    <n v="0"/>
    <n v="252.59"/>
  </r>
  <r>
    <n v="4403"/>
    <x v="2184"/>
    <x v="0"/>
    <x v="482"/>
    <n v="41636"/>
    <s v="First Class"/>
    <s v="RC-19825"/>
    <s v="Roy Collins"/>
    <x v="0"/>
    <s v="United States"/>
    <s v="Colorado Springs"/>
    <x v="22"/>
    <n v="80906"/>
    <x v="1"/>
    <s v="OFF-AR-10002445"/>
    <x v="1"/>
    <x v="6"/>
    <s v="SANFORD Major Accent Highlighters"/>
    <n v="11.328000000000001"/>
    <n v="2"/>
    <n v="0.2"/>
    <n v="2.5488000000000004"/>
  </r>
  <r>
    <n v="4404"/>
    <x v="2185"/>
    <x v="2"/>
    <x v="814"/>
    <n v="40790"/>
    <s v="First Class"/>
    <s v="CL-12565"/>
    <s v="Clay Ludtke"/>
    <x v="0"/>
    <s v="United States"/>
    <s v="New York City"/>
    <x v="15"/>
    <n v="10009"/>
    <x v="3"/>
    <s v="OFF-AR-10002445"/>
    <x v="1"/>
    <x v="6"/>
    <s v="SANFORD Major Accent Highlighters"/>
    <n v="21.240000000000002"/>
    <n v="3"/>
    <n v="0"/>
    <n v="8.071200000000001"/>
  </r>
  <r>
    <n v="4405"/>
    <x v="2186"/>
    <x v="1"/>
    <x v="761"/>
    <n v="41100"/>
    <s v="Standard Class"/>
    <s v="MW-18220"/>
    <s v="Mitch Webber"/>
    <x v="0"/>
    <s v="United States"/>
    <s v="Philadelphia"/>
    <x v="9"/>
    <n v="19140"/>
    <x v="3"/>
    <s v="TEC-AC-10002345"/>
    <x v="2"/>
    <x v="11"/>
    <s v="HP Standard 104 key PS/2 Keyboard"/>
    <n v="34.800000000000004"/>
    <n v="3"/>
    <n v="0.2"/>
    <n v="2.1749999999999989"/>
  </r>
  <r>
    <n v="4406"/>
    <x v="2186"/>
    <x v="1"/>
    <x v="761"/>
    <n v="41100"/>
    <s v="Standard Class"/>
    <s v="MW-18220"/>
    <s v="Mitch Webber"/>
    <x v="0"/>
    <s v="United States"/>
    <s v="Philadelphia"/>
    <x v="9"/>
    <n v="19140"/>
    <x v="3"/>
    <s v="OFF-ST-10001558"/>
    <x v="1"/>
    <x v="4"/>
    <s v="Acco Perma 4000 Stacking Storage Drawers"/>
    <n v="38.975999999999999"/>
    <n v="3"/>
    <n v="0.2"/>
    <n v="-2.4359999999999999"/>
  </r>
  <r>
    <n v="4407"/>
    <x v="2187"/>
    <x v="0"/>
    <x v="73"/>
    <n v="41604"/>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n v="41604"/>
    <s v="Standard Class"/>
    <s v="BF-10975"/>
    <s v="Barbara Fisher"/>
    <x v="1"/>
    <s v="United States"/>
    <s v="Columbus"/>
    <x v="14"/>
    <n v="47201"/>
    <x v="2"/>
    <s v="OFF-PA-10000418"/>
    <x v="1"/>
    <x v="10"/>
    <s v="Xerox 189"/>
    <n v="314.54999999999995"/>
    <n v="3"/>
    <n v="0"/>
    <n v="150.98399999999998"/>
  </r>
  <r>
    <n v="4409"/>
    <x v="2187"/>
    <x v="0"/>
    <x v="73"/>
    <n v="41604"/>
    <s v="Standard Class"/>
    <s v="BF-10975"/>
    <s v="Barbara Fisher"/>
    <x v="1"/>
    <s v="United States"/>
    <s v="Columbus"/>
    <x v="14"/>
    <n v="47201"/>
    <x v="2"/>
    <s v="OFF-BI-10000343"/>
    <x v="1"/>
    <x v="8"/>
    <s v="Pressboard Covers with Storage Hooks, 9 1/2&quot; x 11&quot;, Light Blue"/>
    <n v="4.91"/>
    <n v="1"/>
    <n v="0"/>
    <n v="2.3077000000000001"/>
  </r>
  <r>
    <n v="4410"/>
    <x v="2188"/>
    <x v="2"/>
    <x v="457"/>
    <n v="40674"/>
    <s v="Standard Class"/>
    <s v="SN-20710"/>
    <s v="Steve Nguyen"/>
    <x v="2"/>
    <s v="United States"/>
    <s v="Los Angeles"/>
    <x v="1"/>
    <n v="90004"/>
    <x v="1"/>
    <s v="OFF-LA-10004425"/>
    <x v="1"/>
    <x v="2"/>
    <s v="Staples"/>
    <n v="5.78"/>
    <n v="2"/>
    <n v="0"/>
    <n v="2.7166000000000001"/>
  </r>
  <r>
    <n v="4411"/>
    <x v="2188"/>
    <x v="2"/>
    <x v="457"/>
    <n v="40674"/>
    <s v="Standard Class"/>
    <s v="SN-20710"/>
    <s v="Steve Nguyen"/>
    <x v="2"/>
    <s v="United States"/>
    <s v="Los Angeles"/>
    <x v="1"/>
    <n v="90004"/>
    <x v="1"/>
    <s v="OFF-AR-10001897"/>
    <x v="1"/>
    <x v="6"/>
    <s v="Model L Table or Wall-Mount Pencil Sharpener"/>
    <n v="107.94"/>
    <n v="6"/>
    <n v="0"/>
    <n v="30.223200000000002"/>
  </r>
  <r>
    <n v="4412"/>
    <x v="2189"/>
    <x v="2"/>
    <x v="261"/>
    <n v="40718"/>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n v="40718"/>
    <s v="First Class"/>
    <s v="TB-21280"/>
    <s v="Toby Braunhardt"/>
    <x v="0"/>
    <s v="United States"/>
    <s v="New York City"/>
    <x v="15"/>
    <n v="10024"/>
    <x v="3"/>
    <s v="TEC-PH-10003963"/>
    <x v="2"/>
    <x v="7"/>
    <s v="GE 2-Jack Phone Line Splitter"/>
    <n v="617.97"/>
    <n v="3"/>
    <n v="0"/>
    <n v="160.6722"/>
  </r>
  <r>
    <n v="4414"/>
    <x v="2189"/>
    <x v="2"/>
    <x v="261"/>
    <n v="40718"/>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n v="41875"/>
    <s v="Standard Class"/>
    <s v="JB-15400"/>
    <s v="Jennifer Braxton"/>
    <x v="1"/>
    <s v="United States"/>
    <s v="Lawrence"/>
    <x v="31"/>
    <n v="1841"/>
    <x v="3"/>
    <s v="OFF-BI-10003925"/>
    <x v="1"/>
    <x v="8"/>
    <s v="Fellowes PB300 Plastic Comb Binding Machine"/>
    <n v="387.99"/>
    <n v="1"/>
    <n v="0"/>
    <n v="182.3553"/>
  </r>
  <r>
    <n v="4416"/>
    <x v="2191"/>
    <x v="2"/>
    <x v="503"/>
    <n v="40883"/>
    <s v="Standard Class"/>
    <s v="AH-10210"/>
    <s v="Alan Hwang"/>
    <x v="0"/>
    <s v="United States"/>
    <s v="San Francisco"/>
    <x v="1"/>
    <n v="94122"/>
    <x v="1"/>
    <s v="TEC-PH-10004586"/>
    <x v="2"/>
    <x v="7"/>
    <s v="Wilson SignalBoost 841262 DB PRO Amplifier Kit"/>
    <n v="575.91999999999996"/>
    <n v="2"/>
    <n v="0.2"/>
    <n v="71.989999999999981"/>
  </r>
  <r>
    <n v="4417"/>
    <x v="2191"/>
    <x v="2"/>
    <x v="503"/>
    <n v="40883"/>
    <s v="Standard Class"/>
    <s v="AH-10210"/>
    <s v="Alan Hwang"/>
    <x v="0"/>
    <s v="United States"/>
    <s v="San Francisco"/>
    <x v="1"/>
    <n v="94122"/>
    <x v="1"/>
    <s v="OFF-FA-10003495"/>
    <x v="1"/>
    <x v="13"/>
    <s v="Staples"/>
    <n v="30.4"/>
    <n v="5"/>
    <n v="0"/>
    <n v="15.2"/>
  </r>
  <r>
    <n v="4418"/>
    <x v="2192"/>
    <x v="3"/>
    <x v="359"/>
    <n v="41742"/>
    <s v="Second Class"/>
    <s v="KL-16645"/>
    <s v="Ken Lonsdale"/>
    <x v="0"/>
    <s v="United States"/>
    <s v="Detroit"/>
    <x v="12"/>
    <n v="48205"/>
    <x v="2"/>
    <s v="OFF-BI-10002867"/>
    <x v="1"/>
    <x v="8"/>
    <s v="GBC Recycled Regency Composition Covers"/>
    <n v="478.24"/>
    <n v="8"/>
    <n v="0"/>
    <n v="219.99039999999997"/>
  </r>
  <r>
    <n v="4419"/>
    <x v="2193"/>
    <x v="2"/>
    <x v="414"/>
    <n v="40904"/>
    <s v="Standard Class"/>
    <s v="MH-17455"/>
    <s v="Mark Hamilton"/>
    <x v="0"/>
    <s v="United States"/>
    <s v="Hamilton"/>
    <x v="24"/>
    <n v="45011"/>
    <x v="3"/>
    <s v="FUR-FU-10003773"/>
    <x v="0"/>
    <x v="5"/>
    <s v="Eldon Cleatmat Plus Chair Mats for High Pile Carpets"/>
    <n v="190.84800000000001"/>
    <n v="3"/>
    <n v="0.2"/>
    <n v="-21.470400000000026"/>
  </r>
  <r>
    <n v="4420"/>
    <x v="2194"/>
    <x v="2"/>
    <x v="506"/>
    <n v="40901"/>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n v="41234"/>
    <s v="Second Class"/>
    <s v="GH-14665"/>
    <s v="Greg Hansen"/>
    <x v="0"/>
    <s v="United States"/>
    <s v="Chicago"/>
    <x v="10"/>
    <n v="60610"/>
    <x v="2"/>
    <s v="OFF-SU-10002537"/>
    <x v="1"/>
    <x v="14"/>
    <s v="Acme Box Cutter Scissors"/>
    <n v="40.92"/>
    <n v="5"/>
    <n v="0.2"/>
    <n v="3.0690000000000026"/>
  </r>
  <r>
    <n v="4422"/>
    <x v="2196"/>
    <x v="2"/>
    <x v="530"/>
    <n v="40611"/>
    <s v="Standard Class"/>
    <s v="SC-20095"/>
    <s v="Sanjit Chand"/>
    <x v="0"/>
    <s v="United States"/>
    <s v="Margate"/>
    <x v="2"/>
    <n v="33063"/>
    <x v="0"/>
    <s v="OFF-AR-10001374"/>
    <x v="1"/>
    <x v="6"/>
    <s v="BIC Brite Liner Highlighters, Chisel Tip"/>
    <n v="15.552000000000003"/>
    <n v="3"/>
    <n v="0.2"/>
    <n v="2.3327999999999989"/>
  </r>
  <r>
    <n v="4423"/>
    <x v="2197"/>
    <x v="3"/>
    <x v="796"/>
    <n v="41779"/>
    <s v="First Class"/>
    <s v="TB-21355"/>
    <s v="Todd Boyes"/>
    <x v="1"/>
    <s v="United States"/>
    <s v="Sandy Springs"/>
    <x v="32"/>
    <n v="30328"/>
    <x v="0"/>
    <s v="OFF-AP-10001492"/>
    <x v="1"/>
    <x v="9"/>
    <s v="Acco Six-Outlet Power Strip, 4' Cord Length"/>
    <n v="17.239999999999998"/>
    <n v="2"/>
    <n v="0"/>
    <n v="4.4824000000000002"/>
  </r>
  <r>
    <n v="4424"/>
    <x v="2197"/>
    <x v="3"/>
    <x v="796"/>
    <n v="41779"/>
    <s v="First Class"/>
    <s v="TB-21355"/>
    <s v="Todd Boyes"/>
    <x v="1"/>
    <s v="United States"/>
    <s v="Sandy Springs"/>
    <x v="32"/>
    <n v="30328"/>
    <x v="0"/>
    <s v="FUR-BO-10003546"/>
    <x v="0"/>
    <x v="0"/>
    <s v="Hon 4-Shelf Metal Bookcases"/>
    <n v="302.94"/>
    <n v="3"/>
    <n v="0"/>
    <n v="75.735000000000014"/>
  </r>
  <r>
    <n v="4425"/>
    <x v="2197"/>
    <x v="3"/>
    <x v="796"/>
    <n v="41779"/>
    <s v="First Class"/>
    <s v="TB-21355"/>
    <s v="Todd Boyes"/>
    <x v="1"/>
    <s v="United States"/>
    <s v="Sandy Springs"/>
    <x v="32"/>
    <n v="30328"/>
    <x v="0"/>
    <s v="TEC-PH-10002185"/>
    <x v="2"/>
    <x v="7"/>
    <s v="QVS USB Car Charger 2-Port 2.1Amp for iPod/iPhone/iPad/iPad 2/iPad 3"/>
    <n v="34.75"/>
    <n v="5"/>
    <n v="0"/>
    <n v="15.637499999999999"/>
  </r>
  <r>
    <n v="4426"/>
    <x v="2197"/>
    <x v="3"/>
    <x v="796"/>
    <n v="41779"/>
    <s v="First Class"/>
    <s v="TB-21355"/>
    <s v="Todd Boyes"/>
    <x v="1"/>
    <s v="United States"/>
    <s v="Sandy Springs"/>
    <x v="32"/>
    <n v="30328"/>
    <x v="0"/>
    <s v="OFF-BI-10000315"/>
    <x v="1"/>
    <x v="8"/>
    <s v="Poly Designer Cover &amp; Back"/>
    <n v="113.94"/>
    <n v="6"/>
    <n v="0"/>
    <n v="54.691199999999995"/>
  </r>
  <r>
    <n v="4427"/>
    <x v="2197"/>
    <x v="3"/>
    <x v="796"/>
    <n v="41779"/>
    <s v="First Class"/>
    <s v="TB-21355"/>
    <s v="Todd Boyes"/>
    <x v="1"/>
    <s v="United States"/>
    <s v="Sandy Springs"/>
    <x v="32"/>
    <n v="30328"/>
    <x v="0"/>
    <s v="TEC-PH-10002350"/>
    <x v="2"/>
    <x v="7"/>
    <s v="Apple EarPods with Remote and Mic"/>
    <n v="55.98"/>
    <n v="2"/>
    <n v="0"/>
    <n v="15.674399999999999"/>
  </r>
  <r>
    <n v="4428"/>
    <x v="2198"/>
    <x v="3"/>
    <x v="585"/>
    <n v="41911"/>
    <s v="Standard Class"/>
    <s v="DW-13195"/>
    <s v="David Wiener"/>
    <x v="1"/>
    <s v="United States"/>
    <s v="Albuquerque"/>
    <x v="27"/>
    <n v="87105"/>
    <x v="1"/>
    <s v="OFF-PA-10002666"/>
    <x v="1"/>
    <x v="10"/>
    <s v="Southworth 25% Cotton Linen-Finish Paper &amp; Envelopes"/>
    <n v="27.18"/>
    <n v="3"/>
    <n v="0"/>
    <n v="12.231"/>
  </r>
  <r>
    <n v="4429"/>
    <x v="2199"/>
    <x v="3"/>
    <x v="708"/>
    <n v="41726"/>
    <s v="Standard Class"/>
    <s v="CL-12565"/>
    <s v="Clay Ludtke"/>
    <x v="0"/>
    <s v="United States"/>
    <s v="Tulsa"/>
    <x v="26"/>
    <n v="74133"/>
    <x v="2"/>
    <s v="FUR-CH-10004495"/>
    <x v="0"/>
    <x v="1"/>
    <s v="Global Leather and Oak Executive Chair, Black"/>
    <n v="1805.88"/>
    <n v="6"/>
    <n v="0"/>
    <n v="523.70519999999988"/>
  </r>
  <r>
    <n v="4430"/>
    <x v="2200"/>
    <x v="3"/>
    <x v="32"/>
    <n v="41897"/>
    <s v="Same Day"/>
    <s v="LT-17110"/>
    <s v="Liz Thompson"/>
    <x v="0"/>
    <s v="United States"/>
    <s v="Orange"/>
    <x v="30"/>
    <n v="7050"/>
    <x v="3"/>
    <s v="OFF-AR-10001725"/>
    <x v="1"/>
    <x v="6"/>
    <s v="Boston Home &amp; Office Model 2000 Electric Pencil Sharpeners"/>
    <n v="70.949999999999989"/>
    <n v="3"/>
    <n v="0"/>
    <n v="18.447000000000003"/>
  </r>
  <r>
    <n v="4431"/>
    <x v="2201"/>
    <x v="0"/>
    <x v="54"/>
    <n v="41587"/>
    <s v="Second Class"/>
    <s v="AP-10915"/>
    <s v="Arthur Prichep"/>
    <x v="0"/>
    <s v="United States"/>
    <s v="Henderson"/>
    <x v="0"/>
    <n v="42420"/>
    <x v="0"/>
    <s v="OFF-FA-10002280"/>
    <x v="1"/>
    <x v="13"/>
    <s v="Advantus Plastic Paper Clips"/>
    <n v="20"/>
    <n v="4"/>
    <n v="0"/>
    <n v="9.6"/>
  </r>
  <r>
    <n v="4432"/>
    <x v="2201"/>
    <x v="0"/>
    <x v="54"/>
    <n v="41587"/>
    <s v="Second Class"/>
    <s v="AP-10915"/>
    <s v="Arthur Prichep"/>
    <x v="0"/>
    <s v="United States"/>
    <s v="Henderson"/>
    <x v="0"/>
    <n v="42420"/>
    <x v="0"/>
    <s v="OFF-AR-10001770"/>
    <x v="1"/>
    <x v="6"/>
    <s v="Economy #2 Pencils"/>
    <n v="7.98"/>
    <n v="3"/>
    <n v="0"/>
    <n v="2.0747999999999998"/>
  </r>
  <r>
    <n v="4433"/>
    <x v="2201"/>
    <x v="0"/>
    <x v="54"/>
    <n v="41587"/>
    <s v="Second Class"/>
    <s v="AP-10915"/>
    <s v="Arthur Prichep"/>
    <x v="0"/>
    <s v="United States"/>
    <s v="Henderson"/>
    <x v="0"/>
    <n v="42420"/>
    <x v="0"/>
    <s v="FUR-FU-10002885"/>
    <x v="0"/>
    <x v="5"/>
    <s v="Magna Visual Magnetic Picture Hangers"/>
    <n v="24.1"/>
    <n v="5"/>
    <n v="0"/>
    <n v="9.1580000000000013"/>
  </r>
  <r>
    <n v="4434"/>
    <x v="2201"/>
    <x v="0"/>
    <x v="54"/>
    <n v="41587"/>
    <s v="Second Class"/>
    <s v="AP-10915"/>
    <s v="Arthur Prichep"/>
    <x v="0"/>
    <s v="United States"/>
    <s v="Henderson"/>
    <x v="0"/>
    <n v="42420"/>
    <x v="0"/>
    <s v="OFF-AR-10003772"/>
    <x v="1"/>
    <x v="6"/>
    <s v="Boston 16750 Black Compact Battery Pencil Sharpener"/>
    <n v="8.75"/>
    <n v="1"/>
    <n v="0"/>
    <n v="2.6249999999999991"/>
  </r>
  <r>
    <n v="4435"/>
    <x v="2201"/>
    <x v="0"/>
    <x v="54"/>
    <n v="41587"/>
    <s v="Second Class"/>
    <s v="AP-10915"/>
    <s v="Arthur Prichep"/>
    <x v="0"/>
    <s v="United States"/>
    <s v="Henderson"/>
    <x v="0"/>
    <n v="42420"/>
    <x v="0"/>
    <s v="FUR-TA-10003392"/>
    <x v="0"/>
    <x v="3"/>
    <s v="Global Adaptabilities Conference Tables"/>
    <n v="842.94"/>
    <n v="3"/>
    <n v="0"/>
    <n v="160.15860000000001"/>
  </r>
  <r>
    <n v="4436"/>
    <x v="2202"/>
    <x v="0"/>
    <x v="973"/>
    <n v="41403"/>
    <s v="Standard Class"/>
    <s v="CB-12415"/>
    <s v="Christy Brittain"/>
    <x v="0"/>
    <s v="United States"/>
    <s v="Chicago"/>
    <x v="10"/>
    <n v="60653"/>
    <x v="2"/>
    <s v="OFF-BI-10000014"/>
    <x v="1"/>
    <x v="8"/>
    <s v="Heavy-Duty E-Z-D Binders"/>
    <n v="2.1819999999999995"/>
    <n v="1"/>
    <n v="0.8"/>
    <n v="-3.6002999999999998"/>
  </r>
  <r>
    <n v="4437"/>
    <x v="2202"/>
    <x v="0"/>
    <x v="973"/>
    <n v="41403"/>
    <s v="Standard Class"/>
    <s v="CB-12415"/>
    <s v="Christy Brittain"/>
    <x v="0"/>
    <s v="United States"/>
    <s v="Chicago"/>
    <x v="10"/>
    <n v="60653"/>
    <x v="2"/>
    <s v="OFF-AR-10003217"/>
    <x v="1"/>
    <x v="6"/>
    <s v="Newell 316"/>
    <n v="27.384"/>
    <n v="7"/>
    <n v="0.2"/>
    <n v="2.7384000000000022"/>
  </r>
  <r>
    <n v="4438"/>
    <x v="2202"/>
    <x v="0"/>
    <x v="973"/>
    <n v="41403"/>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n v="41642"/>
    <s v="Standard Class"/>
    <s v="MT-17815"/>
    <s v="Meg Tillman"/>
    <x v="0"/>
    <s v="United States"/>
    <s v="Port Arthur"/>
    <x v="5"/>
    <n v="77642"/>
    <x v="2"/>
    <s v="OFF-PA-10001972"/>
    <x v="1"/>
    <x v="10"/>
    <s v="Xerox 214"/>
    <n v="10.368000000000002"/>
    <n v="2"/>
    <n v="0.2"/>
    <n v="3.6288"/>
  </r>
  <r>
    <n v="4440"/>
    <x v="2203"/>
    <x v="0"/>
    <x v="797"/>
    <n v="41642"/>
    <s v="Standard Class"/>
    <s v="MT-17815"/>
    <s v="Meg Tillman"/>
    <x v="0"/>
    <s v="United States"/>
    <s v="Port Arthur"/>
    <x v="5"/>
    <n v="77642"/>
    <x v="2"/>
    <s v="OFF-PA-10004041"/>
    <x v="1"/>
    <x v="10"/>
    <s v="It's Hot Message Books with Stickers, 2 3/4&quot; x 5&quot;"/>
    <n v="23.680000000000003"/>
    <n v="4"/>
    <n v="0.2"/>
    <n v="7.3999999999999995"/>
  </r>
  <r>
    <n v="4441"/>
    <x v="2204"/>
    <x v="0"/>
    <x v="405"/>
    <n v="41482"/>
    <s v="Standard Class"/>
    <s v="DK-13375"/>
    <s v="Dennis Kane"/>
    <x v="0"/>
    <s v="United States"/>
    <s v="Westland"/>
    <x v="12"/>
    <n v="48185"/>
    <x v="2"/>
    <s v="TEC-AC-10004975"/>
    <x v="2"/>
    <x v="11"/>
    <s v="Plantronics Audio 995 Wireless Stereo Headset"/>
    <n v="109.95"/>
    <n v="1"/>
    <n v="0"/>
    <n v="36.283500000000004"/>
  </r>
  <r>
    <n v="4442"/>
    <x v="2204"/>
    <x v="0"/>
    <x v="405"/>
    <n v="41482"/>
    <s v="Standard Class"/>
    <s v="DK-13375"/>
    <s v="Dennis Kane"/>
    <x v="0"/>
    <s v="United States"/>
    <s v="Westland"/>
    <x v="12"/>
    <n v="48185"/>
    <x v="2"/>
    <s v="OFF-ST-10001932"/>
    <x v="1"/>
    <x v="4"/>
    <s v="Fellowes Staxonsteel Drawer Files"/>
    <n v="965.84999999999991"/>
    <n v="5"/>
    <n v="0"/>
    <n v="135.21900000000002"/>
  </r>
  <r>
    <n v="4443"/>
    <x v="2204"/>
    <x v="0"/>
    <x v="405"/>
    <n v="41482"/>
    <s v="Standard Class"/>
    <s v="DK-13375"/>
    <s v="Dennis Kane"/>
    <x v="0"/>
    <s v="United States"/>
    <s v="Westland"/>
    <x v="12"/>
    <n v="48185"/>
    <x v="2"/>
    <s v="OFF-AR-10001761"/>
    <x v="1"/>
    <x v="6"/>
    <s v="Avery Hi-Liter Smear-Safe Highlighters"/>
    <n v="29.2"/>
    <n v="5"/>
    <n v="0"/>
    <n v="10.511999999999999"/>
  </r>
  <r>
    <n v="4444"/>
    <x v="2204"/>
    <x v="0"/>
    <x v="405"/>
    <n v="41482"/>
    <s v="Standard Class"/>
    <s v="DK-13375"/>
    <s v="Dennis Kane"/>
    <x v="0"/>
    <s v="United States"/>
    <s v="Westland"/>
    <x v="12"/>
    <n v="48185"/>
    <x v="2"/>
    <s v="OFF-PA-10002262"/>
    <x v="1"/>
    <x v="10"/>
    <s v="Xerox 192"/>
    <n v="32.400000000000006"/>
    <n v="5"/>
    <n v="0"/>
    <n v="15.552000000000001"/>
  </r>
  <r>
    <n v="4445"/>
    <x v="2205"/>
    <x v="2"/>
    <x v="912"/>
    <n v="40868"/>
    <s v="Standard Class"/>
    <s v="SR-20740"/>
    <s v="Steven Roelle"/>
    <x v="2"/>
    <s v="United States"/>
    <s v="Bloomington"/>
    <x v="14"/>
    <n v="47401"/>
    <x v="2"/>
    <s v="OFF-EN-10004483"/>
    <x v="1"/>
    <x v="12"/>
    <s v="#10 White Business Envelopes,4 1/8 x 9 1/2"/>
    <n v="78.349999999999994"/>
    <n v="5"/>
    <n v="0"/>
    <n v="36.824499999999993"/>
  </r>
  <r>
    <n v="4446"/>
    <x v="2205"/>
    <x v="2"/>
    <x v="912"/>
    <n v="40868"/>
    <s v="Standard Class"/>
    <s v="SR-20740"/>
    <s v="Steven Roelle"/>
    <x v="2"/>
    <s v="United States"/>
    <s v="Bloomington"/>
    <x v="14"/>
    <n v="47401"/>
    <x v="2"/>
    <s v="OFF-PA-10003270"/>
    <x v="1"/>
    <x v="10"/>
    <s v="Xerox 1954"/>
    <n v="31.68"/>
    <n v="6"/>
    <n v="0"/>
    <n v="14.256"/>
  </r>
  <r>
    <n v="4447"/>
    <x v="2205"/>
    <x v="2"/>
    <x v="912"/>
    <n v="40868"/>
    <s v="Standard Class"/>
    <s v="SR-20740"/>
    <s v="Steven Roelle"/>
    <x v="2"/>
    <s v="United States"/>
    <s v="Bloomington"/>
    <x v="14"/>
    <n v="47401"/>
    <x v="2"/>
    <s v="OFF-BI-10001634"/>
    <x v="1"/>
    <x v="8"/>
    <s v="Wilson Jones Active Use Binders"/>
    <n v="29.12"/>
    <n v="4"/>
    <n v="0"/>
    <n v="14.268800000000001"/>
  </r>
  <r>
    <n v="4448"/>
    <x v="2205"/>
    <x v="2"/>
    <x v="912"/>
    <n v="40868"/>
    <s v="Standard Class"/>
    <s v="SR-20740"/>
    <s v="Steven Roelle"/>
    <x v="2"/>
    <s v="United States"/>
    <s v="Bloomington"/>
    <x v="14"/>
    <n v="47401"/>
    <x v="2"/>
    <s v="OFF-ST-10000675"/>
    <x v="1"/>
    <x v="4"/>
    <s v="File Shuttle II and Handi-File, Black"/>
    <n v="169.45"/>
    <n v="5"/>
    <n v="0"/>
    <n v="42.362499999999997"/>
  </r>
  <r>
    <n v="4449"/>
    <x v="2206"/>
    <x v="1"/>
    <x v="974"/>
    <n v="41083"/>
    <s v="Standard Class"/>
    <s v="LH-17155"/>
    <s v="Logan Haushalter"/>
    <x v="0"/>
    <s v="United States"/>
    <s v="Los Angeles"/>
    <x v="1"/>
    <n v="90032"/>
    <x v="1"/>
    <s v="FUR-FU-10000732"/>
    <x v="0"/>
    <x v="5"/>
    <s v="Eldon 200 Class Desk Accessories"/>
    <n v="12.56"/>
    <n v="2"/>
    <n v="0"/>
    <n v="4.0191999999999997"/>
  </r>
  <r>
    <n v="4450"/>
    <x v="2206"/>
    <x v="1"/>
    <x v="974"/>
    <n v="41083"/>
    <s v="Standard Class"/>
    <s v="LH-17155"/>
    <s v="Logan Haushalter"/>
    <x v="0"/>
    <s v="United States"/>
    <s v="Los Angeles"/>
    <x v="1"/>
    <n v="90032"/>
    <x v="1"/>
    <s v="OFF-PA-10004355"/>
    <x v="1"/>
    <x v="10"/>
    <s v="Xerox 231"/>
    <n v="6.48"/>
    <n v="1"/>
    <n v="0"/>
    <n v="3.1104000000000003"/>
  </r>
  <r>
    <n v="4451"/>
    <x v="2206"/>
    <x v="1"/>
    <x v="974"/>
    <n v="41083"/>
    <s v="Standard Class"/>
    <s v="LH-17155"/>
    <s v="Logan Haushalter"/>
    <x v="0"/>
    <s v="United States"/>
    <s v="Los Angeles"/>
    <x v="1"/>
    <n v="90032"/>
    <x v="1"/>
    <s v="OFF-EN-10000056"/>
    <x v="1"/>
    <x v="12"/>
    <s v="Cameo Buff Policy Envelopes"/>
    <n v="186.69"/>
    <n v="3"/>
    <n v="0"/>
    <n v="87.744299999999981"/>
  </r>
  <r>
    <n v="4452"/>
    <x v="2207"/>
    <x v="0"/>
    <x v="975"/>
    <n v="41462"/>
    <s v="First Class"/>
    <s v="AA-10645"/>
    <s v="Anna Andreadi"/>
    <x v="0"/>
    <s v="United States"/>
    <s v="San Francisco"/>
    <x v="1"/>
    <n v="94109"/>
    <x v="1"/>
    <s v="FUR-FU-10000221"/>
    <x v="0"/>
    <x v="5"/>
    <s v="Master Caster Door Stop, Brown"/>
    <n v="25.4"/>
    <n v="5"/>
    <n v="0"/>
    <n v="8.6359999999999992"/>
  </r>
  <r>
    <n v="4453"/>
    <x v="2207"/>
    <x v="0"/>
    <x v="975"/>
    <n v="41462"/>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n v="41462"/>
    <s v="First Class"/>
    <s v="AA-10645"/>
    <s v="Anna Andreadi"/>
    <x v="0"/>
    <s v="United States"/>
    <s v="San Francisco"/>
    <x v="1"/>
    <n v="94109"/>
    <x v="1"/>
    <s v="FUR-BO-10001811"/>
    <x v="0"/>
    <x v="0"/>
    <s v="Atlantic Metals Mobile 5-Shelf Bookcases, Custom Colors"/>
    <n v="1279.165"/>
    <n v="5"/>
    <n v="0.15"/>
    <n v="225.73499999999993"/>
  </r>
  <r>
    <n v="4455"/>
    <x v="2207"/>
    <x v="0"/>
    <x v="975"/>
    <n v="41462"/>
    <s v="First Class"/>
    <s v="AA-10645"/>
    <s v="Anna Andreadi"/>
    <x v="0"/>
    <s v="United States"/>
    <s v="San Francisco"/>
    <x v="1"/>
    <n v="94109"/>
    <x v="1"/>
    <s v="OFF-ST-10002486"/>
    <x v="1"/>
    <x v="4"/>
    <s v="Eldon Shelf Savers Cubes and Bins"/>
    <n v="27.92"/>
    <n v="4"/>
    <n v="0"/>
    <n v="0.5583999999999989"/>
  </r>
  <r>
    <n v="4456"/>
    <x v="2208"/>
    <x v="1"/>
    <x v="37"/>
    <n v="41160"/>
    <s v="Standard Class"/>
    <s v="AS-10630"/>
    <s v="Ann Steele"/>
    <x v="2"/>
    <s v="United States"/>
    <s v="San Francisco"/>
    <x v="1"/>
    <n v="94110"/>
    <x v="1"/>
    <s v="FUR-CH-10002372"/>
    <x v="0"/>
    <x v="1"/>
    <s v="Office Star - Ergonomically Designed Knee Chair"/>
    <n v="129.56800000000001"/>
    <n v="2"/>
    <n v="0.2"/>
    <n v="-12.956799999999994"/>
  </r>
  <r>
    <n v="4457"/>
    <x v="2208"/>
    <x v="1"/>
    <x v="37"/>
    <n v="41160"/>
    <s v="Standard Class"/>
    <s v="AS-10630"/>
    <s v="Ann Steele"/>
    <x v="2"/>
    <s v="United States"/>
    <s v="San Francisco"/>
    <x v="1"/>
    <n v="94110"/>
    <x v="1"/>
    <s v="OFF-BI-10003274"/>
    <x v="1"/>
    <x v="8"/>
    <s v="Avery Durable Slant Ring Binders, No Labels"/>
    <n v="6.3680000000000003"/>
    <n v="2"/>
    <n v="0.2"/>
    <n v="2.1492"/>
  </r>
  <r>
    <n v="4458"/>
    <x v="2209"/>
    <x v="3"/>
    <x v="783"/>
    <n v="41864"/>
    <s v="Standard Class"/>
    <s v="MC-17575"/>
    <s v="Matt Collins"/>
    <x v="0"/>
    <s v="United States"/>
    <s v="San Jose"/>
    <x v="1"/>
    <n v="95123"/>
    <x v="1"/>
    <s v="OFF-PA-10001878"/>
    <x v="1"/>
    <x v="10"/>
    <s v="Xerox 1891"/>
    <n v="244.54999999999998"/>
    <n v="5"/>
    <n v="0"/>
    <n v="114.93849999999998"/>
  </r>
  <r>
    <n v="4459"/>
    <x v="2210"/>
    <x v="3"/>
    <x v="677"/>
    <n v="41719"/>
    <s v="Standard Class"/>
    <s v="SE-20110"/>
    <s v="Sanjit Engle"/>
    <x v="0"/>
    <s v="United States"/>
    <s v="Denver"/>
    <x v="22"/>
    <n v="80219"/>
    <x v="1"/>
    <s v="OFF-SU-10002881"/>
    <x v="1"/>
    <x v="14"/>
    <s v="Martin Yale Chadless Opener Electric Letter Opener"/>
    <n v="1332.4960000000001"/>
    <n v="2"/>
    <n v="0.2"/>
    <n v="-299.8116"/>
  </r>
  <r>
    <n v="4460"/>
    <x v="2211"/>
    <x v="3"/>
    <x v="394"/>
    <n v="41914"/>
    <s v="First Class"/>
    <s v="DS-13030"/>
    <s v="Darrin Sayre"/>
    <x v="2"/>
    <s v="United States"/>
    <s v="Aurora"/>
    <x v="22"/>
    <n v="80013"/>
    <x v="1"/>
    <s v="FUR-FU-10001979"/>
    <x v="0"/>
    <x v="5"/>
    <s v="Dana Halogen Swing-Arm Architect Lamp"/>
    <n v="32.776000000000003"/>
    <n v="1"/>
    <n v="0.2"/>
    <n v="3.2776000000000014"/>
  </r>
  <r>
    <n v="4461"/>
    <x v="2211"/>
    <x v="3"/>
    <x v="394"/>
    <n v="41914"/>
    <s v="First Class"/>
    <s v="DS-13030"/>
    <s v="Darrin Sayre"/>
    <x v="2"/>
    <s v="United States"/>
    <s v="Aurora"/>
    <x v="22"/>
    <n v="80013"/>
    <x v="1"/>
    <s v="OFF-ST-10001522"/>
    <x v="1"/>
    <x v="4"/>
    <s v="Gould Plastics 18-Pocket Panel Bin, 34w x 5-1/4d x 20-1/2h"/>
    <n v="147.184"/>
    <n v="2"/>
    <n v="0.2"/>
    <n v="-29.436800000000012"/>
  </r>
  <r>
    <n v="4462"/>
    <x v="2211"/>
    <x v="3"/>
    <x v="394"/>
    <n v="41914"/>
    <s v="First Class"/>
    <s v="DS-13030"/>
    <s v="Darrin Sayre"/>
    <x v="2"/>
    <s v="United States"/>
    <s v="Aurora"/>
    <x v="22"/>
    <n v="80013"/>
    <x v="1"/>
    <s v="TEC-AC-10003657"/>
    <x v="2"/>
    <x v="11"/>
    <s v="Lenovo 17-Key USB Numeric Keypad"/>
    <n v="54.384000000000007"/>
    <n v="2"/>
    <n v="0.2"/>
    <n v="1.359599999999995"/>
  </r>
  <r>
    <n v="4463"/>
    <x v="2211"/>
    <x v="3"/>
    <x v="394"/>
    <n v="41914"/>
    <s v="First Class"/>
    <s v="DS-13030"/>
    <s v="Darrin Sayre"/>
    <x v="2"/>
    <s v="United States"/>
    <s v="Aurora"/>
    <x v="22"/>
    <n v="80013"/>
    <x v="1"/>
    <s v="OFF-BI-10001718"/>
    <x v="1"/>
    <x v="8"/>
    <s v="GBC DocuBind P50 Personal Binding Machine"/>
    <n v="76.77600000000001"/>
    <n v="4"/>
    <n v="0.7"/>
    <n v="-58.861599999999981"/>
  </r>
  <r>
    <n v="4464"/>
    <x v="2211"/>
    <x v="3"/>
    <x v="394"/>
    <n v="41914"/>
    <s v="First Class"/>
    <s v="DS-13030"/>
    <s v="Darrin Sayre"/>
    <x v="2"/>
    <s v="United States"/>
    <s v="Aurora"/>
    <x v="22"/>
    <n v="80013"/>
    <x v="1"/>
    <s v="OFF-PA-10003022"/>
    <x v="1"/>
    <x v="10"/>
    <s v="Xerox 1992"/>
    <n v="14.352000000000002"/>
    <n v="3"/>
    <n v="0.2"/>
    <n v="5.2026000000000003"/>
  </r>
  <r>
    <n v="4465"/>
    <x v="2211"/>
    <x v="3"/>
    <x v="394"/>
    <n v="41914"/>
    <s v="First Class"/>
    <s v="DS-13030"/>
    <s v="Darrin Sayre"/>
    <x v="2"/>
    <s v="United States"/>
    <s v="Aurora"/>
    <x v="22"/>
    <n v="80013"/>
    <x v="1"/>
    <s v="OFF-AP-10000891"/>
    <x v="1"/>
    <x v="9"/>
    <s v="Kensington 7 Outlet MasterPiece HOMEOFFICE Power Control Center"/>
    <n v="209.79200000000003"/>
    <n v="2"/>
    <n v="0.2"/>
    <n v="26.22399999999999"/>
  </r>
  <r>
    <n v="4466"/>
    <x v="2212"/>
    <x v="1"/>
    <x v="976"/>
    <n v="41132"/>
    <s v="Standard Class"/>
    <s v="NS-18640"/>
    <s v="Noel Staavos"/>
    <x v="1"/>
    <s v="United States"/>
    <s v="Boise"/>
    <x v="45"/>
    <n v="83704"/>
    <x v="1"/>
    <s v="OFF-BI-10004970"/>
    <x v="1"/>
    <x v="8"/>
    <s v="ACCOHIDE 3-Ring Binder, Blue, 1&quot;"/>
    <n v="3.3040000000000003"/>
    <n v="1"/>
    <n v="0.2"/>
    <n v="1.1151"/>
  </r>
  <r>
    <n v="4467"/>
    <x v="2213"/>
    <x v="3"/>
    <x v="221"/>
    <n v="41975"/>
    <s v="Standard Class"/>
    <s v="KA-16525"/>
    <s v="Kelly Andreada"/>
    <x v="0"/>
    <s v="United States"/>
    <s v="New York City"/>
    <x v="15"/>
    <n v="10035"/>
    <x v="3"/>
    <s v="OFF-AR-10003759"/>
    <x v="1"/>
    <x v="6"/>
    <s v="Crayola Anti Dust Chalk, 12/Pack"/>
    <n v="16.38"/>
    <n v="9"/>
    <n v="0"/>
    <n v="7.3709999999999996"/>
  </r>
  <r>
    <n v="4468"/>
    <x v="2213"/>
    <x v="3"/>
    <x v="221"/>
    <n v="41975"/>
    <s v="Standard Class"/>
    <s v="KA-16525"/>
    <s v="Kelly Andreada"/>
    <x v="0"/>
    <s v="United States"/>
    <s v="New York City"/>
    <x v="15"/>
    <n v="10035"/>
    <x v="3"/>
    <s v="OFF-EN-10003001"/>
    <x v="1"/>
    <x v="12"/>
    <s v="Ames Color-File Green Diamond Border X-ray Mailers"/>
    <n v="167.96"/>
    <n v="2"/>
    <n v="0"/>
    <n v="78.941199999999995"/>
  </r>
  <r>
    <n v="4469"/>
    <x v="2213"/>
    <x v="3"/>
    <x v="221"/>
    <n v="41975"/>
    <s v="Standard Class"/>
    <s v="KA-16525"/>
    <s v="Kelly Andreada"/>
    <x v="0"/>
    <s v="United States"/>
    <s v="New York City"/>
    <x v="15"/>
    <n v="10035"/>
    <x v="3"/>
    <s v="FUR-BO-10000780"/>
    <x v="0"/>
    <x v="0"/>
    <s v="O'Sullivan Plantations 2-Door Library in Landvery Oak"/>
    <n v="321.56799999999998"/>
    <n v="2"/>
    <n v="0.2"/>
    <n v="-16.078399999999988"/>
  </r>
  <r>
    <n v="4470"/>
    <x v="2213"/>
    <x v="3"/>
    <x v="221"/>
    <n v="41975"/>
    <s v="Standard Class"/>
    <s v="KA-16525"/>
    <s v="Kelly Andreada"/>
    <x v="0"/>
    <s v="United States"/>
    <s v="New York City"/>
    <x v="15"/>
    <n v="10035"/>
    <x v="3"/>
    <s v="OFF-PA-10001972"/>
    <x v="1"/>
    <x v="10"/>
    <s v="Xerox 214"/>
    <n v="12.96"/>
    <n v="2"/>
    <n v="0"/>
    <n v="6.2208000000000006"/>
  </r>
  <r>
    <n v="4471"/>
    <x v="2214"/>
    <x v="3"/>
    <x v="540"/>
    <n v="41772"/>
    <s v="Standard Class"/>
    <s v="DJ-13510"/>
    <s v="Don Jones"/>
    <x v="1"/>
    <s v="United States"/>
    <s v="Philadelphia"/>
    <x v="9"/>
    <n v="19140"/>
    <x v="3"/>
    <s v="FUR-CH-10003535"/>
    <x v="0"/>
    <x v="1"/>
    <s v="Global Armless Task Chair, Royal Blue"/>
    <n v="128.05799999999999"/>
    <n v="3"/>
    <n v="0.3"/>
    <n v="-23.782199999999996"/>
  </r>
  <r>
    <n v="4472"/>
    <x v="2215"/>
    <x v="3"/>
    <x v="365"/>
    <n v="41912"/>
    <s v="Same Day"/>
    <s v="MG-17680"/>
    <s v="Maureen Gastineau"/>
    <x v="2"/>
    <s v="United States"/>
    <s v="Mentor"/>
    <x v="24"/>
    <n v="44060"/>
    <x v="3"/>
    <s v="FUR-CH-10003774"/>
    <x v="0"/>
    <x v="1"/>
    <s v="Global Wood Trimmed Manager's Task Chair, Khaki"/>
    <n v="63.686"/>
    <n v="1"/>
    <n v="0.3"/>
    <n v="-15.466600000000003"/>
  </r>
  <r>
    <n v="4473"/>
    <x v="2215"/>
    <x v="3"/>
    <x v="365"/>
    <n v="41912"/>
    <s v="Same Day"/>
    <s v="MG-17680"/>
    <s v="Maureen Gastineau"/>
    <x v="2"/>
    <s v="United States"/>
    <s v="Mentor"/>
    <x v="24"/>
    <n v="44060"/>
    <x v="3"/>
    <s v="TEC-AC-10004571"/>
    <x v="2"/>
    <x v="11"/>
    <s v="Logitech G700s Rechargeable Gaming Mouse"/>
    <n v="239.976"/>
    <n v="3"/>
    <n v="0.2"/>
    <n v="65.993400000000008"/>
  </r>
  <r>
    <n v="4474"/>
    <x v="2215"/>
    <x v="3"/>
    <x v="365"/>
    <n v="41912"/>
    <s v="Same Day"/>
    <s v="MG-17680"/>
    <s v="Maureen Gastineau"/>
    <x v="2"/>
    <s v="United States"/>
    <s v="Mentor"/>
    <x v="24"/>
    <n v="44060"/>
    <x v="3"/>
    <s v="FUR-TA-10004442"/>
    <x v="0"/>
    <x v="3"/>
    <s v="Riverside Furniture Stanwyck Manor Table Series"/>
    <n v="344.22"/>
    <n v="2"/>
    <n v="0.4"/>
    <n v="-189.32100000000003"/>
  </r>
  <r>
    <n v="4475"/>
    <x v="2215"/>
    <x v="3"/>
    <x v="365"/>
    <n v="41912"/>
    <s v="Same Day"/>
    <s v="MG-17680"/>
    <s v="Maureen Gastineau"/>
    <x v="2"/>
    <s v="United States"/>
    <s v="Mentor"/>
    <x v="24"/>
    <n v="44060"/>
    <x v="3"/>
    <s v="OFF-PA-10002787"/>
    <x v="1"/>
    <x v="10"/>
    <s v="Xerox 227"/>
    <n v="15.552000000000003"/>
    <n v="3"/>
    <n v="0.2"/>
    <n v="5.4432"/>
  </r>
  <r>
    <n v="4476"/>
    <x v="2215"/>
    <x v="3"/>
    <x v="365"/>
    <n v="41912"/>
    <s v="Same Day"/>
    <s v="MG-17680"/>
    <s v="Maureen Gastineau"/>
    <x v="2"/>
    <s v="United States"/>
    <s v="Mentor"/>
    <x v="24"/>
    <n v="44060"/>
    <x v="3"/>
    <s v="FUR-FU-10004586"/>
    <x v="0"/>
    <x v="5"/>
    <s v="G.E. Longer-Life Indoor Recessed Floodlight Bulbs"/>
    <n v="21.248000000000001"/>
    <n v="4"/>
    <n v="0.2"/>
    <n v="7.436799999999999"/>
  </r>
  <r>
    <n v="4477"/>
    <x v="2215"/>
    <x v="3"/>
    <x v="365"/>
    <n v="41912"/>
    <s v="Same Day"/>
    <s v="MG-17680"/>
    <s v="Maureen Gastineau"/>
    <x v="2"/>
    <s v="United States"/>
    <s v="Mentor"/>
    <x v="24"/>
    <n v="44060"/>
    <x v="3"/>
    <s v="OFF-PA-10002606"/>
    <x v="1"/>
    <x v="10"/>
    <s v="Xerox 1928"/>
    <n v="8.4480000000000004"/>
    <n v="2"/>
    <n v="0.2"/>
    <n v="2.6399999999999997"/>
  </r>
  <r>
    <n v="4478"/>
    <x v="2216"/>
    <x v="3"/>
    <x v="760"/>
    <n v="41935"/>
    <s v="Same Day"/>
    <s v="BD-11620"/>
    <s v="Brian DeCherney"/>
    <x v="0"/>
    <s v="United States"/>
    <s v="Lawton"/>
    <x v="26"/>
    <n v="73505"/>
    <x v="2"/>
    <s v="OFF-ST-10000129"/>
    <x v="1"/>
    <x v="4"/>
    <s v="Fellowes Recycled Storage Drawers"/>
    <n v="333.09000000000003"/>
    <n v="3"/>
    <n v="0"/>
    <n v="23.316299999999984"/>
  </r>
  <r>
    <n v="4479"/>
    <x v="2216"/>
    <x v="3"/>
    <x v="760"/>
    <n v="41935"/>
    <s v="Same Day"/>
    <s v="BD-11620"/>
    <s v="Brian DeCherney"/>
    <x v="0"/>
    <s v="United States"/>
    <s v="Lawton"/>
    <x v="26"/>
    <n v="73505"/>
    <x v="2"/>
    <s v="FUR-TA-10003748"/>
    <x v="0"/>
    <x v="3"/>
    <s v="Bevis 36 x 72 Conference Tables"/>
    <n v="248.98"/>
    <n v="2"/>
    <n v="0"/>
    <n v="54.775599999999997"/>
  </r>
  <r>
    <n v="4480"/>
    <x v="2217"/>
    <x v="2"/>
    <x v="977"/>
    <n v="40630"/>
    <s v="Standard Class"/>
    <s v="CD-11920"/>
    <s v="Carlos Daly"/>
    <x v="0"/>
    <s v="United States"/>
    <s v="New York City"/>
    <x v="15"/>
    <n v="10024"/>
    <x v="3"/>
    <s v="OFF-PA-10004948"/>
    <x v="1"/>
    <x v="10"/>
    <s v="Xerox 190"/>
    <n v="24.900000000000002"/>
    <n v="5"/>
    <n v="0"/>
    <n v="11.703000000000001"/>
  </r>
  <r>
    <n v="4481"/>
    <x v="2218"/>
    <x v="0"/>
    <x v="54"/>
    <n v="41587"/>
    <s v="Standard Class"/>
    <s v="XP-21865"/>
    <s v="Xylona Preis"/>
    <x v="0"/>
    <s v="United States"/>
    <s v="Los Angeles"/>
    <x v="1"/>
    <n v="90049"/>
    <x v="1"/>
    <s v="OFF-FA-10001561"/>
    <x v="1"/>
    <x v="13"/>
    <s v="Stockwell Push Pins"/>
    <n v="15.260000000000002"/>
    <n v="7"/>
    <n v="0"/>
    <n v="5.0358000000000001"/>
  </r>
  <r>
    <n v="4482"/>
    <x v="2218"/>
    <x v="0"/>
    <x v="54"/>
    <n v="41587"/>
    <s v="Standard Class"/>
    <s v="XP-21865"/>
    <s v="Xylona Preis"/>
    <x v="0"/>
    <s v="United States"/>
    <s v="Los Angeles"/>
    <x v="1"/>
    <n v="90049"/>
    <x v="1"/>
    <s v="OFF-AP-10002998"/>
    <x v="1"/>
    <x v="9"/>
    <s v="Holmes 99% HEPA Air Purifier"/>
    <n v="43.32"/>
    <n v="2"/>
    <n v="0"/>
    <n v="14.295599999999997"/>
  </r>
  <r>
    <n v="4483"/>
    <x v="2218"/>
    <x v="0"/>
    <x v="54"/>
    <n v="41587"/>
    <s v="Standard Class"/>
    <s v="XP-21865"/>
    <s v="Xylona Preis"/>
    <x v="0"/>
    <s v="United States"/>
    <s v="Los Angeles"/>
    <x v="1"/>
    <n v="90049"/>
    <x v="1"/>
    <s v="OFF-BI-10003981"/>
    <x v="1"/>
    <x v="8"/>
    <s v="Avery Durable Plastic 1&quot; Binders"/>
    <n v="43.584000000000003"/>
    <n v="12"/>
    <n v="0.2"/>
    <n v="15.799199999999999"/>
  </r>
  <r>
    <n v="4484"/>
    <x v="2218"/>
    <x v="0"/>
    <x v="54"/>
    <n v="41587"/>
    <s v="Standard Class"/>
    <s v="XP-21865"/>
    <s v="Xylona Preis"/>
    <x v="0"/>
    <s v="United States"/>
    <s v="Los Angeles"/>
    <x v="1"/>
    <n v="90049"/>
    <x v="1"/>
    <s v="OFF-PA-10001725"/>
    <x v="1"/>
    <x v="10"/>
    <s v="Xerox 1892"/>
    <n v="116.28"/>
    <n v="3"/>
    <n v="0"/>
    <n v="56.977199999999996"/>
  </r>
  <r>
    <n v="4485"/>
    <x v="2218"/>
    <x v="0"/>
    <x v="54"/>
    <n v="41587"/>
    <s v="Standard Class"/>
    <s v="XP-21865"/>
    <s v="Xylona Preis"/>
    <x v="0"/>
    <s v="United States"/>
    <s v="Los Angeles"/>
    <x v="1"/>
    <n v="90049"/>
    <x v="1"/>
    <s v="OFF-BI-10002071"/>
    <x v="1"/>
    <x v="8"/>
    <s v="Fellowes Black Plastic Comb Bindings"/>
    <n v="9.2959999999999994"/>
    <n v="2"/>
    <n v="0.2"/>
    <n v="3.0211999999999994"/>
  </r>
  <r>
    <n v="4486"/>
    <x v="2218"/>
    <x v="0"/>
    <x v="54"/>
    <n v="41587"/>
    <s v="Standard Class"/>
    <s v="XP-21865"/>
    <s v="Xylona Preis"/>
    <x v="0"/>
    <s v="United States"/>
    <s v="Los Angeles"/>
    <x v="1"/>
    <n v="90049"/>
    <x v="1"/>
    <s v="OFF-PA-10000477"/>
    <x v="1"/>
    <x v="10"/>
    <s v="Xerox 22"/>
    <n v="19.440000000000001"/>
    <n v="3"/>
    <n v="0"/>
    <n v="9.3312000000000008"/>
  </r>
  <r>
    <n v="4487"/>
    <x v="2218"/>
    <x v="0"/>
    <x v="54"/>
    <n v="41587"/>
    <s v="Standard Class"/>
    <s v="XP-21865"/>
    <s v="Xylona Preis"/>
    <x v="0"/>
    <s v="United States"/>
    <s v="Los Angeles"/>
    <x v="1"/>
    <n v="90049"/>
    <x v="1"/>
    <s v="OFF-PA-10004359"/>
    <x v="1"/>
    <x v="10"/>
    <s v="Multicolor Computer Printout Paper"/>
    <n v="314.54999999999995"/>
    <n v="3"/>
    <n v="0"/>
    <n v="150.98399999999998"/>
  </r>
  <r>
    <n v="4488"/>
    <x v="2219"/>
    <x v="1"/>
    <x v="577"/>
    <n v="41163"/>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n v="41163"/>
    <s v="Standard Class"/>
    <s v="CA-12055"/>
    <s v="Cathy Armstrong"/>
    <x v="2"/>
    <s v="United States"/>
    <s v="Houston"/>
    <x v="5"/>
    <n v="77036"/>
    <x v="2"/>
    <s v="OFF-SU-10003567"/>
    <x v="1"/>
    <x v="14"/>
    <s v="Stiletto Hand Letter Openers"/>
    <n v="69.12"/>
    <n v="9"/>
    <n v="0.2"/>
    <n v="-14.687999999999999"/>
  </r>
  <r>
    <n v="4490"/>
    <x v="2219"/>
    <x v="1"/>
    <x v="577"/>
    <n v="41163"/>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n v="41873"/>
    <s v="Standard Class"/>
    <s v="JM-15250"/>
    <s v="Janet Martin"/>
    <x v="0"/>
    <s v="United States"/>
    <s v="Los Angeles"/>
    <x v="1"/>
    <n v="90032"/>
    <x v="1"/>
    <s v="FUR-TA-10001095"/>
    <x v="0"/>
    <x v="3"/>
    <s v="Chromcraft Round Conference Tables"/>
    <n v="418.29599999999994"/>
    <n v="3"/>
    <n v="0.2"/>
    <n v="5.2287000000000035"/>
  </r>
  <r>
    <n v="4492"/>
    <x v="2221"/>
    <x v="2"/>
    <x v="588"/>
    <n v="40880"/>
    <s v="Second Class"/>
    <s v="JK-15730"/>
    <s v="Joe Kamberova"/>
    <x v="0"/>
    <s v="United States"/>
    <s v="Columbus"/>
    <x v="24"/>
    <n v="43229"/>
    <x v="3"/>
    <s v="TEC-CO-10001571"/>
    <x v="2"/>
    <x v="16"/>
    <s v="Sharp 1540cs Digital Laser Copier"/>
    <n v="659.98799999999994"/>
    <n v="2"/>
    <n v="0.4"/>
    <n v="109.99799999999999"/>
  </r>
  <r>
    <n v="4493"/>
    <x v="2221"/>
    <x v="2"/>
    <x v="588"/>
    <n v="40880"/>
    <s v="Second Class"/>
    <s v="JK-15730"/>
    <s v="Joe Kamberova"/>
    <x v="0"/>
    <s v="United States"/>
    <s v="Columbus"/>
    <x v="24"/>
    <n v="43229"/>
    <x v="3"/>
    <s v="FUR-FU-10000221"/>
    <x v="0"/>
    <x v="5"/>
    <s v="Master Caster Door Stop, Brown"/>
    <n v="8.1280000000000001"/>
    <n v="2"/>
    <n v="0.2"/>
    <n v="1.4223999999999997"/>
  </r>
  <r>
    <n v="4494"/>
    <x v="2221"/>
    <x v="2"/>
    <x v="588"/>
    <n v="40880"/>
    <s v="Second Class"/>
    <s v="JK-15730"/>
    <s v="Joe Kamberova"/>
    <x v="0"/>
    <s v="United States"/>
    <s v="Columbus"/>
    <x v="24"/>
    <n v="43229"/>
    <x v="3"/>
    <s v="OFF-PA-10001972"/>
    <x v="1"/>
    <x v="10"/>
    <s v="Xerox 214"/>
    <n v="36.288000000000011"/>
    <n v="7"/>
    <n v="0.2"/>
    <n v="12.700800000000001"/>
  </r>
  <r>
    <n v="4495"/>
    <x v="2221"/>
    <x v="2"/>
    <x v="588"/>
    <n v="40880"/>
    <s v="Second Class"/>
    <s v="JK-15730"/>
    <s v="Joe Kamberova"/>
    <x v="0"/>
    <s v="United States"/>
    <s v="Columbus"/>
    <x v="24"/>
    <n v="43229"/>
    <x v="3"/>
    <s v="FUR-CH-10000015"/>
    <x v="0"/>
    <x v="1"/>
    <s v="Hon Multipurpose Stacking Arm Chairs"/>
    <n v="909.7199999999998"/>
    <n v="6"/>
    <n v="0.3"/>
    <n v="-51.983999999999924"/>
  </r>
  <r>
    <n v="4496"/>
    <x v="2222"/>
    <x v="3"/>
    <x v="978"/>
    <n v="41814"/>
    <s v="Standard Class"/>
    <s v="CC-12670"/>
    <s v="Craig Carreira"/>
    <x v="0"/>
    <s v="United States"/>
    <s v="Los Angeles"/>
    <x v="1"/>
    <n v="90032"/>
    <x v="1"/>
    <s v="FUR-BO-10004015"/>
    <x v="0"/>
    <x v="0"/>
    <s v="Bush Andora Bookcase, Maple/Graphite Gray Finish"/>
    <n v="917.92349999999988"/>
    <n v="9"/>
    <n v="0.15"/>
    <n v="75.593699999999899"/>
  </r>
  <r>
    <n v="4497"/>
    <x v="2222"/>
    <x v="3"/>
    <x v="978"/>
    <n v="41814"/>
    <s v="Standard Class"/>
    <s v="CC-12670"/>
    <s v="Craig Carreira"/>
    <x v="0"/>
    <s v="United States"/>
    <s v="Los Angeles"/>
    <x v="1"/>
    <n v="90032"/>
    <x v="1"/>
    <s v="OFF-PA-10002036"/>
    <x v="1"/>
    <x v="10"/>
    <s v="Xerox 1930"/>
    <n v="38.880000000000003"/>
    <n v="6"/>
    <n v="0"/>
    <n v="19.051200000000001"/>
  </r>
  <r>
    <n v="4498"/>
    <x v="2223"/>
    <x v="3"/>
    <x v="574"/>
    <n v="41983"/>
    <s v="Standard Class"/>
    <s v="GW-14605"/>
    <s v="Giulietta Weimer"/>
    <x v="0"/>
    <s v="United States"/>
    <s v="Philadelphia"/>
    <x v="9"/>
    <n v="19140"/>
    <x v="3"/>
    <s v="OFF-BI-10003650"/>
    <x v="1"/>
    <x v="8"/>
    <s v="GBC DocuBind 300 Electric Binding Machine"/>
    <n v="631.17600000000016"/>
    <n v="4"/>
    <n v="0.7"/>
    <n v="-462.86239999999998"/>
  </r>
  <r>
    <n v="4499"/>
    <x v="2224"/>
    <x v="2"/>
    <x v="871"/>
    <n v="40873"/>
    <s v="Standard Class"/>
    <s v="GR-14560"/>
    <s v="Georgia Rosenberg"/>
    <x v="1"/>
    <s v="United States"/>
    <s v="San Francisco"/>
    <x v="1"/>
    <n v="94110"/>
    <x v="1"/>
    <s v="OFF-PA-10003309"/>
    <x v="1"/>
    <x v="10"/>
    <s v="Xerox 211"/>
    <n v="12.96"/>
    <n v="2"/>
    <n v="0"/>
    <n v="6.2208000000000006"/>
  </r>
  <r>
    <n v="4500"/>
    <x v="2225"/>
    <x v="0"/>
    <x v="342"/>
    <n v="41381"/>
    <s v="Standard Class"/>
    <s v="FM-14215"/>
    <s v="Filia McAdams"/>
    <x v="1"/>
    <s v="United States"/>
    <s v="Bakersfield"/>
    <x v="1"/>
    <n v="93309"/>
    <x v="1"/>
    <s v="OFF-PA-10002787"/>
    <x v="1"/>
    <x v="10"/>
    <s v="Xerox 227"/>
    <n v="12.96"/>
    <n v="2"/>
    <n v="0"/>
    <n v="6.2208000000000006"/>
  </r>
  <r>
    <n v="4501"/>
    <x v="2225"/>
    <x v="0"/>
    <x v="342"/>
    <n v="41381"/>
    <s v="Standard Class"/>
    <s v="FM-14215"/>
    <s v="Filia McAdams"/>
    <x v="1"/>
    <s v="United States"/>
    <s v="Bakersfield"/>
    <x v="1"/>
    <n v="93309"/>
    <x v="1"/>
    <s v="OFF-BI-10000174"/>
    <x v="1"/>
    <x v="8"/>
    <s v="Wilson Jones Clip &amp; Carry Folder Binder Tool for Ring Binders, Clear"/>
    <n v="23.2"/>
    <n v="5"/>
    <n v="0.2"/>
    <n v="8.1199999999999974"/>
  </r>
  <r>
    <n v="4502"/>
    <x v="2226"/>
    <x v="2"/>
    <x v="479"/>
    <n v="40728"/>
    <s v="Standard Class"/>
    <s v="MS-17980"/>
    <s v="Michael Stewart"/>
    <x v="1"/>
    <s v="United States"/>
    <s v="Houston"/>
    <x v="5"/>
    <n v="77095"/>
    <x v="2"/>
    <s v="OFF-PA-10002005"/>
    <x v="1"/>
    <x v="10"/>
    <s v="Xerox 225"/>
    <n v="25.920000000000005"/>
    <n v="5"/>
    <n v="0.2"/>
    <n v="9.0719999999999992"/>
  </r>
  <r>
    <n v="4503"/>
    <x v="2226"/>
    <x v="2"/>
    <x v="479"/>
    <n v="40728"/>
    <s v="Standard Class"/>
    <s v="MS-17980"/>
    <s v="Michael Stewart"/>
    <x v="1"/>
    <s v="United States"/>
    <s v="Houston"/>
    <x v="5"/>
    <n v="77095"/>
    <x v="2"/>
    <s v="OFF-FA-10002815"/>
    <x v="1"/>
    <x v="13"/>
    <s v="Staples"/>
    <n v="21.312000000000005"/>
    <n v="6"/>
    <n v="0.2"/>
    <n v="7.1928000000000001"/>
  </r>
  <r>
    <n v="4504"/>
    <x v="2227"/>
    <x v="2"/>
    <x v="163"/>
    <n v="40906"/>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n v="40906"/>
    <s v="Standard Class"/>
    <s v="BF-11170"/>
    <s v="Ben Ferrer"/>
    <x v="2"/>
    <s v="United States"/>
    <s v="Los Angeles"/>
    <x v="1"/>
    <n v="90045"/>
    <x v="1"/>
    <s v="OFF-AP-10000828"/>
    <x v="1"/>
    <x v="9"/>
    <s v="Avanti 4.4 Cu. Ft. Refrigerator"/>
    <n v="361.96"/>
    <n v="2"/>
    <n v="0"/>
    <n v="101.34879999999998"/>
  </r>
  <r>
    <n v="4506"/>
    <x v="2227"/>
    <x v="2"/>
    <x v="163"/>
    <n v="40906"/>
    <s v="Standard Class"/>
    <s v="BF-11170"/>
    <s v="Ben Ferrer"/>
    <x v="2"/>
    <s v="United States"/>
    <s v="Los Angeles"/>
    <x v="1"/>
    <n v="90045"/>
    <x v="1"/>
    <s v="TEC-AC-10004708"/>
    <x v="2"/>
    <x v="11"/>
    <s v="Sony 32GB Class 10 Micro SDHC R40 Memory Card"/>
    <n v="62.849999999999994"/>
    <n v="3"/>
    <n v="0"/>
    <n v="13.198499999999999"/>
  </r>
  <r>
    <n v="4507"/>
    <x v="2227"/>
    <x v="2"/>
    <x v="163"/>
    <n v="40906"/>
    <s v="Standard Class"/>
    <s v="BF-11170"/>
    <s v="Ben Ferrer"/>
    <x v="2"/>
    <s v="United States"/>
    <s v="Los Angeles"/>
    <x v="1"/>
    <n v="90045"/>
    <x v="1"/>
    <s v="TEC-PH-10001530"/>
    <x v="2"/>
    <x v="7"/>
    <s v="Cisco Unified IP Phone 7945G VoIP phone"/>
    <n v="818.37600000000009"/>
    <n v="3"/>
    <n v="0.2"/>
    <n v="51.148499999999984"/>
  </r>
  <r>
    <n v="4508"/>
    <x v="2227"/>
    <x v="2"/>
    <x v="163"/>
    <n v="40906"/>
    <s v="Standard Class"/>
    <s v="BF-11170"/>
    <s v="Ben Ferrer"/>
    <x v="2"/>
    <s v="United States"/>
    <s v="Los Angeles"/>
    <x v="1"/>
    <n v="90045"/>
    <x v="1"/>
    <s v="OFF-ST-10002301"/>
    <x v="1"/>
    <x v="4"/>
    <s v="Tennsco Commercial Shelving"/>
    <n v="20.34"/>
    <n v="1"/>
    <n v="0"/>
    <n v="0.20339999999999847"/>
  </r>
  <r>
    <n v="4509"/>
    <x v="2227"/>
    <x v="2"/>
    <x v="163"/>
    <n v="40906"/>
    <s v="Standard Class"/>
    <s v="BF-11170"/>
    <s v="Ben Ferrer"/>
    <x v="2"/>
    <s v="United States"/>
    <s v="Los Angeles"/>
    <x v="1"/>
    <n v="90045"/>
    <x v="1"/>
    <s v="FUR-FU-10002554"/>
    <x v="0"/>
    <x v="5"/>
    <s v="Westinghouse Floor Lamp with Metal Mesh Shade, Black"/>
    <n v="23.99"/>
    <n v="1"/>
    <n v="0"/>
    <n v="5.5176999999999978"/>
  </r>
  <r>
    <n v="4510"/>
    <x v="2228"/>
    <x v="3"/>
    <x v="979"/>
    <n v="41789"/>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n v="41593"/>
    <s v="Standard Class"/>
    <s v="KM-16225"/>
    <s v="Kalyca Meade"/>
    <x v="1"/>
    <s v="United States"/>
    <s v="Springfield"/>
    <x v="25"/>
    <n v="65807"/>
    <x v="2"/>
    <s v="FUR-FU-10001085"/>
    <x v="0"/>
    <x v="5"/>
    <s v="3M Polarizing Light Filter Sleeves"/>
    <n v="37.299999999999997"/>
    <n v="2"/>
    <n v="0"/>
    <n v="17.157999999999998"/>
  </r>
  <r>
    <n v="4512"/>
    <x v="2229"/>
    <x v="0"/>
    <x v="338"/>
    <n v="41593"/>
    <s v="Standard Class"/>
    <s v="KM-16225"/>
    <s v="Kalyca Meade"/>
    <x v="1"/>
    <s v="United States"/>
    <s v="Springfield"/>
    <x v="25"/>
    <n v="65807"/>
    <x v="2"/>
    <s v="OFF-BI-10001597"/>
    <x v="1"/>
    <x v="8"/>
    <s v="Wilson Jones Ledger-Size, Piano-Hinge Binder, 2&quot;, Blue"/>
    <n v="81.96"/>
    <n v="2"/>
    <n v="0"/>
    <n v="39.340799999999994"/>
  </r>
  <r>
    <n v="4513"/>
    <x v="2230"/>
    <x v="0"/>
    <x v="824"/>
    <n v="41551"/>
    <s v="First Class"/>
    <s v="LP-17095"/>
    <s v="Liz Preis"/>
    <x v="0"/>
    <s v="United States"/>
    <s v="Phoenix"/>
    <x v="16"/>
    <n v="85023"/>
    <x v="1"/>
    <s v="OFF-BI-10002429"/>
    <x v="1"/>
    <x v="8"/>
    <s v="Premier Elliptical Ring Binder, Black"/>
    <n v="54.792000000000009"/>
    <n v="6"/>
    <n v="0.7"/>
    <n v="-40.180799999999991"/>
  </r>
  <r>
    <n v="4514"/>
    <x v="2231"/>
    <x v="0"/>
    <x v="47"/>
    <n v="41526"/>
    <s v="First Class"/>
    <s v="BG-11740"/>
    <s v="Bruce Geld"/>
    <x v="0"/>
    <s v="United States"/>
    <s v="Houston"/>
    <x v="5"/>
    <n v="77070"/>
    <x v="2"/>
    <s v="OFF-ST-10001590"/>
    <x v="1"/>
    <x v="4"/>
    <s v="Tenex Personal Project File with Scoop Front Design, Black"/>
    <n v="10.784000000000001"/>
    <n v="1"/>
    <n v="0.2"/>
    <n v="0.8087999999999993"/>
  </r>
  <r>
    <n v="4515"/>
    <x v="2232"/>
    <x v="0"/>
    <x v="189"/>
    <n v="41580"/>
    <s v="Second Class"/>
    <s v="BW-11200"/>
    <s v="Ben Wallace"/>
    <x v="0"/>
    <s v="United States"/>
    <s v="Hampton"/>
    <x v="17"/>
    <n v="23666"/>
    <x v="0"/>
    <s v="FUR-CH-10000847"/>
    <x v="0"/>
    <x v="1"/>
    <s v="Global Executive Mid-Back Manager's Chair"/>
    <n v="290.98"/>
    <n v="1"/>
    <n v="0"/>
    <n v="75.654799999999994"/>
  </r>
  <r>
    <n v="4516"/>
    <x v="2233"/>
    <x v="3"/>
    <x v="760"/>
    <n v="41939"/>
    <s v="Standard Class"/>
    <s v="PS-18970"/>
    <s v="Paul Stevenson"/>
    <x v="2"/>
    <s v="United States"/>
    <s v="Tulsa"/>
    <x v="26"/>
    <n v="74133"/>
    <x v="2"/>
    <s v="OFF-AR-10003179"/>
    <x v="1"/>
    <x v="6"/>
    <s v="Dixon Ticonderoga Core-Lock Colored Pencils"/>
    <n v="36.44"/>
    <n v="4"/>
    <n v="0"/>
    <n v="12.025199999999998"/>
  </r>
  <r>
    <n v="4517"/>
    <x v="2234"/>
    <x v="0"/>
    <x v="306"/>
    <n v="41538"/>
    <s v="Standard Class"/>
    <s v="RB-19570"/>
    <s v="Rob Beeghly"/>
    <x v="0"/>
    <s v="United States"/>
    <s v="Seattle"/>
    <x v="4"/>
    <n v="98105"/>
    <x v="1"/>
    <s v="OFF-PA-10000807"/>
    <x v="1"/>
    <x v="10"/>
    <s v="TOPS &quot;Important Message&quot; Pads, Canary, 4-1/4 x 5-1/2, 50 Sheets per Pad"/>
    <n v="21.400000000000002"/>
    <n v="5"/>
    <n v="0"/>
    <n v="10.058"/>
  </r>
  <r>
    <n v="4518"/>
    <x v="2234"/>
    <x v="0"/>
    <x v="306"/>
    <n v="41538"/>
    <s v="Standard Class"/>
    <s v="RB-19570"/>
    <s v="Rob Beeghly"/>
    <x v="0"/>
    <s v="United States"/>
    <s v="Seattle"/>
    <x v="4"/>
    <n v="98105"/>
    <x v="1"/>
    <s v="OFF-BI-10002103"/>
    <x v="1"/>
    <x v="8"/>
    <s v="Cardinal Slant-D Ring Binder, Heavy Gauge Vinyl"/>
    <n v="48.664000000000001"/>
    <n v="7"/>
    <n v="0.2"/>
    <n v="15.815799999999999"/>
  </r>
  <r>
    <n v="4519"/>
    <x v="2235"/>
    <x v="0"/>
    <x v="477"/>
    <n v="41549"/>
    <s v="Standard Class"/>
    <s v="JW-16075"/>
    <s v="Julia West"/>
    <x v="0"/>
    <s v="United States"/>
    <s v="San Francisco"/>
    <x v="1"/>
    <n v="94109"/>
    <x v="1"/>
    <s v="OFF-AR-10004441"/>
    <x v="1"/>
    <x v="6"/>
    <s v="BIC Brite Liner Highlighters"/>
    <n v="16.559999999999999"/>
    <n v="4"/>
    <n v="0"/>
    <n v="6.9551999999999996"/>
  </r>
  <r>
    <n v="4520"/>
    <x v="2236"/>
    <x v="3"/>
    <x v="193"/>
    <n v="41805"/>
    <s v="Standard Class"/>
    <s v="ND-18460"/>
    <s v="Neil Ducich"/>
    <x v="1"/>
    <s v="United States"/>
    <s v="Jacksonville"/>
    <x v="2"/>
    <n v="32216"/>
    <x v="0"/>
    <s v="OFF-ST-10003805"/>
    <x v="1"/>
    <x v="4"/>
    <s v="24 Capacity Maxi Data Binder Racks, Pearl"/>
    <n v="1347.5200000000002"/>
    <n v="8"/>
    <n v="0.2"/>
    <n v="84.219999999999857"/>
  </r>
  <r>
    <n v="4521"/>
    <x v="2237"/>
    <x v="2"/>
    <x v="980"/>
    <n v="40601"/>
    <s v="Standard Class"/>
    <s v="LC-16930"/>
    <s v="Linda Cazamias"/>
    <x v="1"/>
    <s v="United States"/>
    <s v="Richmond"/>
    <x v="14"/>
    <n v="47374"/>
    <x v="2"/>
    <s v="TEC-AC-10001284"/>
    <x v="2"/>
    <x v="11"/>
    <s v="Enermax Briskie RF Wireless Keyboard and Mouse Combo"/>
    <n v="62.31"/>
    <n v="3"/>
    <n v="0"/>
    <n v="22.4316"/>
  </r>
  <r>
    <n v="4522"/>
    <x v="2237"/>
    <x v="2"/>
    <x v="980"/>
    <n v="40601"/>
    <s v="Standard Class"/>
    <s v="LC-16930"/>
    <s v="Linda Cazamias"/>
    <x v="1"/>
    <s v="United States"/>
    <s v="Richmond"/>
    <x v="14"/>
    <n v="47374"/>
    <x v="2"/>
    <s v="FUR-FU-10000221"/>
    <x v="0"/>
    <x v="5"/>
    <s v="Master Caster Door Stop, Brown"/>
    <n v="20.32"/>
    <n v="4"/>
    <n v="0"/>
    <n v="6.9087999999999994"/>
  </r>
  <r>
    <n v="4523"/>
    <x v="2238"/>
    <x v="3"/>
    <x v="297"/>
    <n v="41696"/>
    <s v="Second Class"/>
    <s v="BP-11095"/>
    <s v="Bart Pistole"/>
    <x v="1"/>
    <s v="United States"/>
    <s v="Louisville"/>
    <x v="22"/>
    <n v="80027"/>
    <x v="1"/>
    <s v="OFF-FA-10001229"/>
    <x v="1"/>
    <x v="13"/>
    <s v="Staples"/>
    <n v="9.4320000000000004"/>
    <n v="3"/>
    <n v="0.2"/>
    <n v="3.065399999999999"/>
  </r>
  <r>
    <n v="4524"/>
    <x v="2239"/>
    <x v="2"/>
    <x v="981"/>
    <n v="40853"/>
    <s v="Standard Class"/>
    <s v="RD-19720"/>
    <s v="Roger Demir"/>
    <x v="0"/>
    <s v="United States"/>
    <s v="New York City"/>
    <x v="15"/>
    <n v="10024"/>
    <x v="3"/>
    <s v="OFF-LA-10001569"/>
    <x v="1"/>
    <x v="2"/>
    <s v="Avery 499"/>
    <n v="34.86"/>
    <n v="7"/>
    <n v="0"/>
    <n v="16.035599999999999"/>
  </r>
  <r>
    <n v="4525"/>
    <x v="2239"/>
    <x v="2"/>
    <x v="981"/>
    <n v="40853"/>
    <s v="Standard Class"/>
    <s v="RD-19720"/>
    <s v="Roger Demir"/>
    <x v="0"/>
    <s v="United States"/>
    <s v="New York City"/>
    <x v="15"/>
    <n v="10024"/>
    <x v="3"/>
    <s v="FUR-FU-10004018"/>
    <x v="0"/>
    <x v="5"/>
    <s v="Tensor Computer Mounted Lamp"/>
    <n v="89.34"/>
    <n v="6"/>
    <n v="0"/>
    <n v="24.121800000000004"/>
  </r>
  <r>
    <n v="4526"/>
    <x v="2240"/>
    <x v="3"/>
    <x v="729"/>
    <n v="41844"/>
    <s v="Standard Class"/>
    <s v="BE-11335"/>
    <s v="Bill Eplett"/>
    <x v="2"/>
    <s v="United States"/>
    <s v="Rome"/>
    <x v="15"/>
    <n v="13440"/>
    <x v="3"/>
    <s v="TEC-PH-10004536"/>
    <x v="2"/>
    <x v="7"/>
    <s v="Avaya 5420 Digital phone"/>
    <n v="269.98"/>
    <n v="2"/>
    <n v="0"/>
    <n v="67.495000000000005"/>
  </r>
  <r>
    <n v="4527"/>
    <x v="2240"/>
    <x v="3"/>
    <x v="729"/>
    <n v="41844"/>
    <s v="Standard Class"/>
    <s v="BE-11335"/>
    <s v="Bill Eplett"/>
    <x v="2"/>
    <s v="United States"/>
    <s v="Rome"/>
    <x v="15"/>
    <n v="13440"/>
    <x v="3"/>
    <s v="OFF-PA-10004353"/>
    <x v="1"/>
    <x v="10"/>
    <s v="Southworth 25% Cotton Premium Laser Paper and Envelopes"/>
    <n v="99.9"/>
    <n v="5"/>
    <n v="0"/>
    <n v="47.952000000000005"/>
  </r>
  <r>
    <n v="4528"/>
    <x v="2240"/>
    <x v="3"/>
    <x v="729"/>
    <n v="41844"/>
    <s v="Standard Class"/>
    <s v="BE-11335"/>
    <s v="Bill Eplett"/>
    <x v="2"/>
    <s v="United States"/>
    <s v="Rome"/>
    <x v="15"/>
    <n v="13440"/>
    <x v="3"/>
    <s v="FUR-FU-10004848"/>
    <x v="0"/>
    <x v="5"/>
    <s v="DAX Solid Wood Frames"/>
    <n v="39.08"/>
    <n v="4"/>
    <n v="0"/>
    <n v="14.459599999999998"/>
  </r>
  <r>
    <n v="4529"/>
    <x v="2241"/>
    <x v="3"/>
    <x v="565"/>
    <n v="41893"/>
    <s v="Second Class"/>
    <s v="RS-19765"/>
    <s v="Roland Schwarz"/>
    <x v="1"/>
    <s v="United States"/>
    <s v="Marion"/>
    <x v="24"/>
    <n v="43302"/>
    <x v="3"/>
    <s v="TEC-AC-10004864"/>
    <x v="2"/>
    <x v="11"/>
    <s v="Memorex Micro Travel Drive 32 GB"/>
    <n v="116.83199999999999"/>
    <n v="4"/>
    <n v="0.2"/>
    <n v="33.589200000000005"/>
  </r>
  <r>
    <n v="4530"/>
    <x v="2242"/>
    <x v="0"/>
    <x v="696"/>
    <n v="41597"/>
    <s v="Standard Class"/>
    <s v="KC-16540"/>
    <s v="Kelly Collister"/>
    <x v="0"/>
    <s v="United States"/>
    <s v="Houston"/>
    <x v="5"/>
    <n v="77041"/>
    <x v="2"/>
    <s v="OFF-BI-10002393"/>
    <x v="1"/>
    <x v="8"/>
    <s v="Binder Posts"/>
    <n v="2.2959999999999994"/>
    <n v="2"/>
    <n v="0.8"/>
    <n v="-3.9032000000000009"/>
  </r>
  <r>
    <n v="4531"/>
    <x v="2243"/>
    <x v="0"/>
    <x v="696"/>
    <n v="41596"/>
    <s v="First Class"/>
    <s v="MB-17305"/>
    <s v="Maria Bertelson"/>
    <x v="0"/>
    <s v="United States"/>
    <s v="New York City"/>
    <x v="15"/>
    <n v="10009"/>
    <x v="3"/>
    <s v="FUR-CH-10002335"/>
    <x v="0"/>
    <x v="1"/>
    <s v="Hon GuestStacker Chair"/>
    <n v="408.00599999999997"/>
    <n v="2"/>
    <n v="0.1"/>
    <n v="72.534400000000005"/>
  </r>
  <r>
    <n v="4532"/>
    <x v="2243"/>
    <x v="0"/>
    <x v="696"/>
    <n v="41596"/>
    <s v="First Class"/>
    <s v="MB-17305"/>
    <s v="Maria Bertelson"/>
    <x v="0"/>
    <s v="United States"/>
    <s v="New York City"/>
    <x v="15"/>
    <n v="10009"/>
    <x v="3"/>
    <s v="OFF-ST-10001590"/>
    <x v="1"/>
    <x v="4"/>
    <s v="Tenex Personal Project File with Scoop Front Design, Black"/>
    <n v="40.44"/>
    <n v="3"/>
    <n v="0"/>
    <n v="10.514399999999998"/>
  </r>
  <r>
    <n v="4533"/>
    <x v="2244"/>
    <x v="2"/>
    <x v="982"/>
    <n v="40826"/>
    <s v="Same Day"/>
    <s v="TN-21040"/>
    <s v="Tanja Norvell"/>
    <x v="2"/>
    <s v="United States"/>
    <s v="Manteca"/>
    <x v="1"/>
    <n v="95336"/>
    <x v="1"/>
    <s v="FUR-CH-10002774"/>
    <x v="0"/>
    <x v="1"/>
    <s v="Global Deluxe Stacking Chair, Gray"/>
    <n v="122.352"/>
    <n v="3"/>
    <n v="0.2"/>
    <n v="13.764599999999994"/>
  </r>
  <r>
    <n v="4534"/>
    <x v="2244"/>
    <x v="2"/>
    <x v="982"/>
    <n v="40826"/>
    <s v="Same Day"/>
    <s v="TN-21040"/>
    <s v="Tanja Norvell"/>
    <x v="2"/>
    <s v="United States"/>
    <s v="Manteca"/>
    <x v="1"/>
    <n v="95336"/>
    <x v="1"/>
    <s v="OFF-EN-10001219"/>
    <x v="1"/>
    <x v="12"/>
    <s v="#10- 4 1/8&quot; x 9 1/2&quot; Security-Tint Envelopes"/>
    <n v="15.28"/>
    <n v="2"/>
    <n v="0"/>
    <n v="7.4871999999999996"/>
  </r>
  <r>
    <n v="4535"/>
    <x v="2245"/>
    <x v="1"/>
    <x v="531"/>
    <n v="40994"/>
    <s v="Standard Class"/>
    <s v="MC-18130"/>
    <s v="Mike Caudle"/>
    <x v="1"/>
    <s v="United States"/>
    <s v="Los Angeles"/>
    <x v="1"/>
    <n v="90004"/>
    <x v="1"/>
    <s v="OFF-PA-10001947"/>
    <x v="1"/>
    <x v="10"/>
    <s v="Xerox 1974"/>
    <n v="11.96"/>
    <n v="2"/>
    <n v="0"/>
    <n v="5.8604000000000003"/>
  </r>
  <r>
    <n v="4536"/>
    <x v="2246"/>
    <x v="3"/>
    <x v="141"/>
    <n v="41833"/>
    <s v="Standard Class"/>
    <s v="VF-21715"/>
    <s v="Vicky Freymann"/>
    <x v="2"/>
    <s v="United States"/>
    <s v="Seattle"/>
    <x v="4"/>
    <n v="98115"/>
    <x v="1"/>
    <s v="FUR-FU-10003142"/>
    <x v="0"/>
    <x v="5"/>
    <s v="Master Big Foot Doorstop, Beige"/>
    <n v="15.84"/>
    <n v="3"/>
    <n v="0"/>
    <n v="4.9103999999999992"/>
  </r>
  <r>
    <n v="4537"/>
    <x v="2246"/>
    <x v="3"/>
    <x v="141"/>
    <n v="41833"/>
    <s v="Standard Class"/>
    <s v="VF-21715"/>
    <s v="Vicky Freymann"/>
    <x v="2"/>
    <s v="United States"/>
    <s v="Seattle"/>
    <x v="4"/>
    <n v="98115"/>
    <x v="1"/>
    <s v="OFF-BI-10001543"/>
    <x v="1"/>
    <x v="8"/>
    <s v="GBC VeloBinder Manual Binding System"/>
    <n v="86.376000000000005"/>
    <n v="3"/>
    <n v="0.2"/>
    <n v="30.231600000000007"/>
  </r>
  <r>
    <n v="4538"/>
    <x v="2246"/>
    <x v="3"/>
    <x v="141"/>
    <n v="41833"/>
    <s v="Standard Class"/>
    <s v="VF-21715"/>
    <s v="Vicky Freymann"/>
    <x v="2"/>
    <s v="United States"/>
    <s v="Seattle"/>
    <x v="4"/>
    <n v="98115"/>
    <x v="1"/>
    <s v="OFF-AR-10003560"/>
    <x v="1"/>
    <x v="6"/>
    <s v="Zebra Zazzle Fluorescent Highlighters"/>
    <n v="18.240000000000002"/>
    <n v="3"/>
    <n v="0"/>
    <n v="6.2015999999999991"/>
  </r>
  <r>
    <n v="4539"/>
    <x v="2246"/>
    <x v="3"/>
    <x v="141"/>
    <n v="41833"/>
    <s v="Standard Class"/>
    <s v="VF-21715"/>
    <s v="Vicky Freymann"/>
    <x v="2"/>
    <s v="United States"/>
    <s v="Seattle"/>
    <x v="4"/>
    <n v="98115"/>
    <x v="1"/>
    <s v="OFF-AR-10004757"/>
    <x v="1"/>
    <x v="6"/>
    <s v="Crayola Colored Pencils"/>
    <n v="13.12"/>
    <n v="4"/>
    <n v="0"/>
    <n v="4.3295999999999992"/>
  </r>
  <r>
    <n v="4540"/>
    <x v="2247"/>
    <x v="1"/>
    <x v="914"/>
    <n v="40970"/>
    <s v="Standard Class"/>
    <s v="ES-14080"/>
    <s v="Erin Smith"/>
    <x v="1"/>
    <s v="United States"/>
    <s v="Providence"/>
    <x v="34"/>
    <n v="2908"/>
    <x v="3"/>
    <s v="TEC-PH-10003800"/>
    <x v="2"/>
    <x v="7"/>
    <s v="i.Sound Portable Power - 8000 mAh"/>
    <n v="105.98"/>
    <n v="2"/>
    <n v="0"/>
    <n v="1.0597999999999956"/>
  </r>
  <r>
    <n v="4541"/>
    <x v="2247"/>
    <x v="1"/>
    <x v="914"/>
    <n v="4097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n v="41812"/>
    <s v="Standard Class"/>
    <s v="MK-17905"/>
    <s v="Michael Kennedy"/>
    <x v="1"/>
    <s v="United States"/>
    <s v="Chicago"/>
    <x v="10"/>
    <n v="60653"/>
    <x v="2"/>
    <s v="OFF-BI-10000756"/>
    <x v="1"/>
    <x v="8"/>
    <s v="Storex DuraTech Recycled Plastic Frosted Binders"/>
    <n v="5.9359999999999991"/>
    <n v="7"/>
    <n v="0.8"/>
    <n v="-8.9040000000000035"/>
  </r>
  <r>
    <n v="4543"/>
    <x v="2249"/>
    <x v="3"/>
    <x v="983"/>
    <n v="41730"/>
    <s v="First Class"/>
    <s v="TM-21490"/>
    <s v="Tony Molinari"/>
    <x v="0"/>
    <s v="United States"/>
    <s v="Oklahoma City"/>
    <x v="26"/>
    <n v="73120"/>
    <x v="2"/>
    <s v="OFF-EN-10004206"/>
    <x v="1"/>
    <x v="12"/>
    <s v="Multimedia Mailers"/>
    <n v="325.86"/>
    <n v="2"/>
    <n v="0"/>
    <n v="149.8956"/>
  </r>
  <r>
    <n v="4544"/>
    <x v="2250"/>
    <x v="1"/>
    <x v="984"/>
    <n v="41107"/>
    <s v="Second Class"/>
    <s v="RL-19615"/>
    <s v="Rob Lucas"/>
    <x v="0"/>
    <s v="United States"/>
    <s v="Chicago"/>
    <x v="10"/>
    <n v="60610"/>
    <x v="2"/>
    <s v="FUR-CH-10004477"/>
    <x v="0"/>
    <x v="1"/>
    <s v="Global Push Button Manager's Chair, Indigo"/>
    <n v="383.60699999999997"/>
    <n v="9"/>
    <n v="0.3"/>
    <n v="-5.4801000000000215"/>
  </r>
  <r>
    <n v="4545"/>
    <x v="2250"/>
    <x v="1"/>
    <x v="984"/>
    <n v="41107"/>
    <s v="Second Class"/>
    <s v="RL-19615"/>
    <s v="Rob Lucas"/>
    <x v="0"/>
    <s v="United States"/>
    <s v="Chicago"/>
    <x v="10"/>
    <n v="60610"/>
    <x v="2"/>
    <s v="TEC-PH-10003505"/>
    <x v="2"/>
    <x v="7"/>
    <s v="Geemarc AmpliPOWER60"/>
    <n v="148.47999999999999"/>
    <n v="2"/>
    <n v="0.2"/>
    <n v="16.703999999999986"/>
  </r>
  <r>
    <n v="4546"/>
    <x v="2250"/>
    <x v="1"/>
    <x v="984"/>
    <n v="41107"/>
    <s v="Second Class"/>
    <s v="RL-19615"/>
    <s v="Rob Lucas"/>
    <x v="0"/>
    <s v="United States"/>
    <s v="Chicago"/>
    <x v="10"/>
    <n v="60610"/>
    <x v="2"/>
    <s v="TEC-PH-10000526"/>
    <x v="2"/>
    <x v="7"/>
    <s v="Vtech CS6719"/>
    <n v="537.54399999999998"/>
    <n v="7"/>
    <n v="0.2"/>
    <n v="53.754400000000004"/>
  </r>
  <r>
    <n v="4547"/>
    <x v="2250"/>
    <x v="1"/>
    <x v="984"/>
    <n v="41107"/>
    <s v="Second Class"/>
    <s v="RL-19615"/>
    <s v="Rob Lucas"/>
    <x v="0"/>
    <s v="United States"/>
    <s v="Chicago"/>
    <x v="10"/>
    <n v="60610"/>
    <x v="2"/>
    <s v="OFF-BI-10003314"/>
    <x v="1"/>
    <x v="8"/>
    <s v="Tuff Stuff Recycled Round Ring Binders"/>
    <n v="1.9279999999999997"/>
    <n v="2"/>
    <n v="0.8"/>
    <n v="-2.9884000000000004"/>
  </r>
  <r>
    <n v="4548"/>
    <x v="2250"/>
    <x v="1"/>
    <x v="984"/>
    <n v="41107"/>
    <s v="Second Class"/>
    <s v="RL-19615"/>
    <s v="Rob Lucas"/>
    <x v="0"/>
    <s v="United States"/>
    <s v="Chicago"/>
    <x v="10"/>
    <n v="60610"/>
    <x v="2"/>
    <s v="OFF-AR-10003190"/>
    <x v="1"/>
    <x v="6"/>
    <s v="Newell 32"/>
    <n v="6.911999999999999"/>
    <n v="3"/>
    <n v="0.2"/>
    <n v="0.69120000000000026"/>
  </r>
  <r>
    <n v="4549"/>
    <x v="2250"/>
    <x v="1"/>
    <x v="984"/>
    <n v="41107"/>
    <s v="Second Class"/>
    <s v="RL-19615"/>
    <s v="Rob Lucas"/>
    <x v="0"/>
    <s v="United States"/>
    <s v="Chicago"/>
    <x v="10"/>
    <n v="60610"/>
    <x v="2"/>
    <s v="FUR-FU-10001861"/>
    <x v="0"/>
    <x v="5"/>
    <s v="Floodlight Indoor Halogen Bulbs, 1 Bulb per Pack, 60 Watts"/>
    <n v="7.76"/>
    <n v="1"/>
    <n v="0.6"/>
    <n v="-2.1340000000000003"/>
  </r>
  <r>
    <n v="4550"/>
    <x v="2250"/>
    <x v="1"/>
    <x v="984"/>
    <n v="41107"/>
    <s v="Second Class"/>
    <s v="RL-19615"/>
    <s v="Rob Lucas"/>
    <x v="0"/>
    <s v="United States"/>
    <s v="Chicago"/>
    <x v="10"/>
    <n v="60610"/>
    <x v="2"/>
    <s v="TEC-PH-10003963"/>
    <x v="2"/>
    <x v="7"/>
    <s v="GE 2-Jack Phone Line Splitter"/>
    <n v="659.16800000000012"/>
    <n v="4"/>
    <n v="0.2"/>
    <n v="49.437599999999975"/>
  </r>
  <r>
    <n v="4551"/>
    <x v="2251"/>
    <x v="3"/>
    <x v="504"/>
    <n v="41762"/>
    <s v="First Class"/>
    <s v="NM-18520"/>
    <s v="Neoma Murray"/>
    <x v="0"/>
    <s v="United States"/>
    <s v="Manchester"/>
    <x v="29"/>
    <n v="6040"/>
    <x v="3"/>
    <s v="OFF-LA-10003388"/>
    <x v="1"/>
    <x v="2"/>
    <s v="Avery 5"/>
    <n v="5.76"/>
    <n v="2"/>
    <n v="0"/>
    <n v="2.8224"/>
  </r>
  <r>
    <n v="4552"/>
    <x v="2252"/>
    <x v="2"/>
    <x v="985"/>
    <n v="40741"/>
    <s v="Standard Class"/>
    <s v="GK-14620"/>
    <s v="Grace Kelly"/>
    <x v="1"/>
    <s v="United States"/>
    <s v="Los Angeles"/>
    <x v="1"/>
    <n v="90049"/>
    <x v="1"/>
    <s v="FUR-TA-10002855"/>
    <x v="0"/>
    <x v="3"/>
    <s v="Bevis Round Conference Table Top &amp; Single Column Base"/>
    <n v="351.21600000000001"/>
    <n v="3"/>
    <n v="0.2"/>
    <n v="4.3901999999999788"/>
  </r>
  <r>
    <n v="4553"/>
    <x v="2253"/>
    <x v="2"/>
    <x v="422"/>
    <n v="40910"/>
    <s v="Standard Class"/>
    <s v="JF-15490"/>
    <s v="Jeremy Farry"/>
    <x v="0"/>
    <s v="United States"/>
    <s v="San Francisco"/>
    <x v="1"/>
    <n v="94122"/>
    <x v="1"/>
    <s v="FUR-CH-10004886"/>
    <x v="0"/>
    <x v="1"/>
    <s v="Bevis Steel Folding Chairs"/>
    <n v="230.28000000000003"/>
    <n v="3"/>
    <n v="0.2"/>
    <n v="23.027999999999992"/>
  </r>
  <r>
    <n v="4554"/>
    <x v="2253"/>
    <x v="2"/>
    <x v="422"/>
    <n v="40910"/>
    <s v="Standard Class"/>
    <s v="JF-15490"/>
    <s v="Jeremy Farry"/>
    <x v="0"/>
    <s v="United States"/>
    <s v="San Francisco"/>
    <x v="1"/>
    <n v="94122"/>
    <x v="1"/>
    <s v="OFF-PA-10003657"/>
    <x v="1"/>
    <x v="10"/>
    <s v="Xerox 1927"/>
    <n v="12.84"/>
    <n v="3"/>
    <n v="0"/>
    <n v="5.7779999999999987"/>
  </r>
  <r>
    <n v="4555"/>
    <x v="2254"/>
    <x v="0"/>
    <x v="535"/>
    <n v="41335"/>
    <s v="Second Class"/>
    <s v="EB-13930"/>
    <s v="Eric Barreto"/>
    <x v="0"/>
    <s v="United States"/>
    <s v="La Crosse"/>
    <x v="6"/>
    <n v="54601"/>
    <x v="2"/>
    <s v="OFF-BI-10004738"/>
    <x v="1"/>
    <x v="8"/>
    <s v="Flexible Leather- Look Classic Collection Ring Binder"/>
    <n v="56.820000000000007"/>
    <n v="3"/>
    <n v="0"/>
    <n v="28.410000000000004"/>
  </r>
  <r>
    <n v="4556"/>
    <x v="2255"/>
    <x v="1"/>
    <x v="391"/>
    <n v="40994"/>
    <s v="First Class"/>
    <s v="SG-20470"/>
    <s v="Sheri Gordon"/>
    <x v="0"/>
    <s v="United States"/>
    <s v="Florence"/>
    <x v="20"/>
    <n v="29501"/>
    <x v="0"/>
    <s v="OFF-FA-10003112"/>
    <x v="1"/>
    <x v="13"/>
    <s v="Staples"/>
    <n v="31.56"/>
    <n v="4"/>
    <n v="0"/>
    <n v="14.201999999999998"/>
  </r>
  <r>
    <n v="4557"/>
    <x v="2255"/>
    <x v="1"/>
    <x v="391"/>
    <n v="40994"/>
    <s v="First Class"/>
    <s v="SG-20470"/>
    <s v="Sheri Gordon"/>
    <x v="0"/>
    <s v="United States"/>
    <s v="Florence"/>
    <x v="20"/>
    <n v="29501"/>
    <x v="0"/>
    <s v="OFF-ST-10002486"/>
    <x v="1"/>
    <x v="4"/>
    <s v="Eldon Shelf Savers Cubes and Bins"/>
    <n v="27.92"/>
    <n v="4"/>
    <n v="0"/>
    <n v="0.5583999999999989"/>
  </r>
  <r>
    <n v="4558"/>
    <x v="2256"/>
    <x v="3"/>
    <x v="208"/>
    <n v="41941"/>
    <s v="Standard Class"/>
    <s v="ND-18370"/>
    <s v="Natalie DeCherney"/>
    <x v="0"/>
    <s v="United States"/>
    <s v="Glendale"/>
    <x v="16"/>
    <n v="85301"/>
    <x v="1"/>
    <s v="OFF-BI-10003984"/>
    <x v="1"/>
    <x v="8"/>
    <s v="Lock-Up Easel 'Spel-Binder'"/>
    <n v="8.5590000000000011"/>
    <n v="1"/>
    <n v="0.7"/>
    <n v="-6.5618999999999996"/>
  </r>
  <r>
    <n v="4559"/>
    <x v="2257"/>
    <x v="2"/>
    <x v="520"/>
    <n v="40913"/>
    <s v="Standard Class"/>
    <s v="CM-11815"/>
    <s v="Candace McMahon"/>
    <x v="1"/>
    <s v="United States"/>
    <s v="El Paso"/>
    <x v="5"/>
    <n v="79907"/>
    <x v="2"/>
    <s v="OFF-EN-10004773"/>
    <x v="1"/>
    <x v="12"/>
    <s v="Staples"/>
    <n v="49.568000000000005"/>
    <n v="2"/>
    <n v="0.2"/>
    <n v="17.968399999999995"/>
  </r>
  <r>
    <n v="4560"/>
    <x v="2258"/>
    <x v="2"/>
    <x v="952"/>
    <n v="40671"/>
    <s v="First Class"/>
    <s v="EB-13870"/>
    <s v="Emily Burns"/>
    <x v="0"/>
    <s v="United States"/>
    <s v="San Antonio"/>
    <x v="5"/>
    <n v="78207"/>
    <x v="2"/>
    <s v="FUR-CH-10001146"/>
    <x v="0"/>
    <x v="1"/>
    <s v="Global Value Mid-Back Manager's Chair, Gray"/>
    <n v="127.869"/>
    <n v="3"/>
    <n v="0.3"/>
    <n v="-9.1335000000000122"/>
  </r>
  <r>
    <n v="4561"/>
    <x v="2259"/>
    <x v="1"/>
    <x v="784"/>
    <n v="41252"/>
    <s v="Second Class"/>
    <s v="HM-14860"/>
    <s v="Harry Marie"/>
    <x v="1"/>
    <s v="United States"/>
    <s v="Los Angeles"/>
    <x v="1"/>
    <n v="90049"/>
    <x v="1"/>
    <s v="OFF-EN-10003296"/>
    <x v="1"/>
    <x v="12"/>
    <s v="Tyvek Side-Opening Peel &amp; Seel Expanding Envelopes"/>
    <n v="271.44"/>
    <n v="3"/>
    <n v="0"/>
    <n v="122.148"/>
  </r>
  <r>
    <n v="4562"/>
    <x v="2259"/>
    <x v="1"/>
    <x v="784"/>
    <n v="41252"/>
    <s v="Second Class"/>
    <s v="HM-14860"/>
    <s v="Harry Marie"/>
    <x v="1"/>
    <s v="United States"/>
    <s v="Los Angeles"/>
    <x v="1"/>
    <n v="90049"/>
    <x v="1"/>
    <s v="TEC-PH-10000193"/>
    <x v="2"/>
    <x v="7"/>
    <s v="Jensen SMPS-640 - speaker phone"/>
    <n v="110.352"/>
    <n v="3"/>
    <n v="0.2"/>
    <n v="8.2763999999999953"/>
  </r>
  <r>
    <n v="4563"/>
    <x v="2259"/>
    <x v="1"/>
    <x v="784"/>
    <n v="41252"/>
    <s v="Second Class"/>
    <s v="HM-14860"/>
    <s v="Harry Marie"/>
    <x v="1"/>
    <s v="United States"/>
    <s v="Los Angeles"/>
    <x v="1"/>
    <n v="90049"/>
    <x v="1"/>
    <s v="FUR-FU-10002111"/>
    <x v="0"/>
    <x v="5"/>
    <s v="Master Caster Door Stop, Large Brown"/>
    <n v="36.4"/>
    <n v="5"/>
    <n v="0"/>
    <n v="13.832000000000001"/>
  </r>
  <r>
    <n v="4564"/>
    <x v="2260"/>
    <x v="3"/>
    <x v="986"/>
    <n v="41913"/>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n v="40891"/>
    <s v="Standard Class"/>
    <s v="DM-12955"/>
    <s v="Dario Medina"/>
    <x v="1"/>
    <s v="United States"/>
    <s v="Mesa"/>
    <x v="16"/>
    <n v="85204"/>
    <x v="1"/>
    <s v="OFF-ST-10004950"/>
    <x v="1"/>
    <x v="4"/>
    <s v="Acco Perma 3000 Stacking Storage Drawers"/>
    <n v="100.70400000000001"/>
    <n v="6"/>
    <n v="0.2"/>
    <n v="-1.2588000000000008"/>
  </r>
  <r>
    <n v="4566"/>
    <x v="2262"/>
    <x v="3"/>
    <x v="734"/>
    <n v="41984"/>
    <s v="Standard Class"/>
    <s v="MC-17575"/>
    <s v="Matt Collins"/>
    <x v="0"/>
    <s v="United States"/>
    <s v="Fayetteville"/>
    <x v="3"/>
    <n v="28314"/>
    <x v="0"/>
    <s v="OFF-AP-10002350"/>
    <x v="1"/>
    <x v="9"/>
    <s v="Belkin F9H710-06 7 Outlet SurgeMaster Surge Protector"/>
    <n v="45.216000000000001"/>
    <n v="3"/>
    <n v="0.2"/>
    <n v="4.5215999999999994"/>
  </r>
  <r>
    <n v="4567"/>
    <x v="2262"/>
    <x v="3"/>
    <x v="734"/>
    <n v="41984"/>
    <s v="Standard Class"/>
    <s v="MC-17575"/>
    <s v="Matt Collins"/>
    <x v="0"/>
    <s v="United States"/>
    <s v="Fayetteville"/>
    <x v="3"/>
    <n v="28314"/>
    <x v="0"/>
    <s v="OFF-BI-10004233"/>
    <x v="1"/>
    <x v="8"/>
    <s v="GBC Pre-Punched Binding Paper, Plastic, White, 8-1/2&quot; x 11&quot;"/>
    <n v="28.782000000000004"/>
    <n v="6"/>
    <n v="0.7"/>
    <n v="-21.1068"/>
  </r>
  <r>
    <n v="4568"/>
    <x v="2262"/>
    <x v="3"/>
    <x v="734"/>
    <n v="41984"/>
    <s v="Standard Class"/>
    <s v="MC-17575"/>
    <s v="Matt Collins"/>
    <x v="0"/>
    <s v="United States"/>
    <s v="Fayetteville"/>
    <x v="3"/>
    <n v="28314"/>
    <x v="0"/>
    <s v="OFF-PA-10001892"/>
    <x v="1"/>
    <x v="10"/>
    <s v="Rediform Wirebound &quot;Phone Memo&quot; Message Book, 11 x 5-3/4"/>
    <n v="24.448"/>
    <n v="4"/>
    <n v="0.2"/>
    <n v="8.8623999999999992"/>
  </r>
  <r>
    <n v="4569"/>
    <x v="2263"/>
    <x v="1"/>
    <x v="627"/>
    <n v="41226"/>
    <s v="Standard Class"/>
    <s v="DB-13660"/>
    <s v="Duane Benoit"/>
    <x v="0"/>
    <s v="United States"/>
    <s v="Houston"/>
    <x v="5"/>
    <n v="77095"/>
    <x v="2"/>
    <s v="OFF-BI-10003291"/>
    <x v="1"/>
    <x v="8"/>
    <s v="Wilson Jones Leather-Like Binders with DublLock Round Rings"/>
    <n v="10.475999999999999"/>
    <n v="6"/>
    <n v="0.8"/>
    <n v="-17.285400000000006"/>
  </r>
  <r>
    <n v="4570"/>
    <x v="2264"/>
    <x v="2"/>
    <x v="987"/>
    <n v="40654"/>
    <s v="Second Class"/>
    <s v="NF-18595"/>
    <s v="Nicole Fjeld"/>
    <x v="2"/>
    <s v="United States"/>
    <s v="San Jose"/>
    <x v="1"/>
    <n v="95123"/>
    <x v="1"/>
    <s v="FUR-FU-10004017"/>
    <x v="0"/>
    <x v="5"/>
    <s v="Executive Impressions 13&quot; Chairman Wall Clock"/>
    <n v="76.14"/>
    <n v="3"/>
    <n v="0"/>
    <n v="26.648999999999997"/>
  </r>
  <r>
    <n v="4571"/>
    <x v="2265"/>
    <x v="1"/>
    <x v="442"/>
    <n v="41056"/>
    <s v="Second Class"/>
    <s v="NM-18445"/>
    <s v="Nathan Mautz"/>
    <x v="2"/>
    <s v="United States"/>
    <s v="Wichita"/>
    <x v="41"/>
    <n v="67212"/>
    <x v="2"/>
    <s v="OFF-AR-10002445"/>
    <x v="1"/>
    <x v="6"/>
    <s v="SANFORD Major Accent Highlighters"/>
    <n v="21.240000000000002"/>
    <n v="3"/>
    <n v="0"/>
    <n v="8.071200000000001"/>
  </r>
  <r>
    <n v="4572"/>
    <x v="2265"/>
    <x v="1"/>
    <x v="442"/>
    <n v="41056"/>
    <s v="Second Class"/>
    <s v="NM-18445"/>
    <s v="Nathan Mautz"/>
    <x v="2"/>
    <s v="United States"/>
    <s v="Wichita"/>
    <x v="41"/>
    <n v="67212"/>
    <x v="2"/>
    <s v="OFF-BI-10001718"/>
    <x v="1"/>
    <x v="8"/>
    <s v="GBC DocuBind P50 Personal Binding Machine"/>
    <n v="127.96"/>
    <n v="2"/>
    <n v="0"/>
    <n v="60.141199999999998"/>
  </r>
  <r>
    <n v="4573"/>
    <x v="2266"/>
    <x v="3"/>
    <x v="729"/>
    <n v="41842"/>
    <s v="Standard Class"/>
    <s v="AB-10255"/>
    <s v="Alejandro Ballentine"/>
    <x v="2"/>
    <s v="United States"/>
    <s v="Los Angeles"/>
    <x v="1"/>
    <n v="90036"/>
    <x v="1"/>
    <s v="TEC-CO-10004202"/>
    <x v="2"/>
    <x v="16"/>
    <s v="Brother DCP1000 Digital 3 in 1 Multifunction Machine"/>
    <n v="479.98400000000004"/>
    <n v="2"/>
    <n v="0.2"/>
    <n v="89.996999999999986"/>
  </r>
  <r>
    <n v="4574"/>
    <x v="2267"/>
    <x v="0"/>
    <x v="939"/>
    <n v="41627"/>
    <s v="Standard Class"/>
    <s v="MG-17650"/>
    <s v="Matthew Grinstein"/>
    <x v="2"/>
    <s v="United States"/>
    <s v="Jackson"/>
    <x v="12"/>
    <n v="49201"/>
    <x v="2"/>
    <s v="TEC-PH-10002103"/>
    <x v="2"/>
    <x v="7"/>
    <s v="Jabra SPEAK 410"/>
    <n v="657.93"/>
    <n v="7"/>
    <n v="0"/>
    <n v="184.22039999999998"/>
  </r>
  <r>
    <n v="4575"/>
    <x v="2267"/>
    <x v="0"/>
    <x v="939"/>
    <n v="41627"/>
    <s v="Standard Class"/>
    <s v="MG-17650"/>
    <s v="Matthew Grinstein"/>
    <x v="2"/>
    <s v="United States"/>
    <s v="Jackson"/>
    <x v="12"/>
    <n v="49201"/>
    <x v="2"/>
    <s v="FUR-FU-10003724"/>
    <x v="0"/>
    <x v="5"/>
    <s v="Westinghouse Clip-On Gooseneck Lamps"/>
    <n v="33.479999999999997"/>
    <n v="4"/>
    <n v="0"/>
    <n v="8.7047999999999988"/>
  </r>
  <r>
    <n v="4576"/>
    <x v="2267"/>
    <x v="0"/>
    <x v="939"/>
    <n v="41627"/>
    <s v="Standard Class"/>
    <s v="MG-17650"/>
    <s v="Matthew Grinstein"/>
    <x v="2"/>
    <s v="United States"/>
    <s v="Jackson"/>
    <x v="12"/>
    <n v="49201"/>
    <x v="2"/>
    <s v="OFF-AR-10003732"/>
    <x v="1"/>
    <x v="6"/>
    <s v="Newell 333"/>
    <n v="13.899999999999999"/>
    <n v="5"/>
    <n v="0"/>
    <n v="3.6139999999999994"/>
  </r>
  <r>
    <n v="4577"/>
    <x v="2267"/>
    <x v="0"/>
    <x v="939"/>
    <n v="41627"/>
    <s v="Standard Class"/>
    <s v="MG-17650"/>
    <s v="Matthew Grinstein"/>
    <x v="2"/>
    <s v="United States"/>
    <s v="Jackson"/>
    <x v="12"/>
    <n v="49201"/>
    <x v="2"/>
    <s v="OFF-ST-10000885"/>
    <x v="1"/>
    <x v="4"/>
    <s v="Fellowes Desktop Hanging File Manager"/>
    <n v="26.86"/>
    <n v="2"/>
    <n v="0"/>
    <n v="6.7149999999999999"/>
  </r>
  <r>
    <n v="4578"/>
    <x v="2268"/>
    <x v="2"/>
    <x v="909"/>
    <n v="40649"/>
    <s v="Standard Class"/>
    <s v="SE-20110"/>
    <s v="Sanjit Engle"/>
    <x v="0"/>
    <s v="United States"/>
    <s v="Lewiston"/>
    <x v="45"/>
    <n v="83501"/>
    <x v="1"/>
    <s v="OFF-BI-10004817"/>
    <x v="1"/>
    <x v="8"/>
    <s v="GBC Personal VeloBind Strips"/>
    <n v="9.5840000000000014"/>
    <n v="1"/>
    <n v="0.2"/>
    <n v="3.3543999999999996"/>
  </r>
  <r>
    <n v="4579"/>
    <x v="2269"/>
    <x v="1"/>
    <x v="988"/>
    <n v="41075"/>
    <s v="Standard Class"/>
    <s v="AG-10765"/>
    <s v="Anthony Garverick"/>
    <x v="2"/>
    <s v="United States"/>
    <s v="Hampton"/>
    <x v="17"/>
    <n v="23666"/>
    <x v="0"/>
    <s v="OFF-BI-10001670"/>
    <x v="1"/>
    <x v="8"/>
    <s v="Vinyl Sectional Post Binders"/>
    <n v="113.10000000000001"/>
    <n v="3"/>
    <n v="0"/>
    <n v="56.550000000000004"/>
  </r>
  <r>
    <n v="4580"/>
    <x v="2270"/>
    <x v="2"/>
    <x v="923"/>
    <n v="40757"/>
    <s v="Standard Class"/>
    <s v="AS-10045"/>
    <s v="Aaron Smayling"/>
    <x v="1"/>
    <s v="United States"/>
    <s v="New York City"/>
    <x v="15"/>
    <n v="10035"/>
    <x v="3"/>
    <s v="OFF-PA-10002709"/>
    <x v="1"/>
    <x v="10"/>
    <s v="Xerox 1956"/>
    <n v="65.78"/>
    <n v="11"/>
    <n v="0"/>
    <n v="32.232199999999999"/>
  </r>
  <r>
    <n v="4581"/>
    <x v="2271"/>
    <x v="1"/>
    <x v="374"/>
    <n v="41127"/>
    <s v="Standard Class"/>
    <s v="AR-10405"/>
    <s v="Allen Rosenblatt"/>
    <x v="1"/>
    <s v="United States"/>
    <s v="Hattiesburg"/>
    <x v="35"/>
    <n v="39401"/>
    <x v="0"/>
    <s v="TEC-AC-10004469"/>
    <x v="2"/>
    <x v="11"/>
    <s v="Microsoft Sculpt Comfort Mouse"/>
    <n v="239.70000000000002"/>
    <n v="6"/>
    <n v="0"/>
    <n v="105.46800000000002"/>
  </r>
  <r>
    <n v="4582"/>
    <x v="2272"/>
    <x v="0"/>
    <x v="251"/>
    <n v="41540"/>
    <s v="First Class"/>
    <s v="AP-10720"/>
    <s v="Anne Pryor"/>
    <x v="2"/>
    <s v="United States"/>
    <s v="Philadelphia"/>
    <x v="9"/>
    <n v="19140"/>
    <x v="3"/>
    <s v="FUR-FU-10003424"/>
    <x v="0"/>
    <x v="5"/>
    <s v="Nu-Dell Oak Frame"/>
    <n v="25.632000000000001"/>
    <n v="3"/>
    <n v="0.2"/>
    <n v="3.8447999999999967"/>
  </r>
  <r>
    <n v="4583"/>
    <x v="2273"/>
    <x v="0"/>
    <x v="224"/>
    <n v="41438"/>
    <s v="First Class"/>
    <s v="JB-16000"/>
    <s v="Joy Bell-"/>
    <x v="0"/>
    <s v="United States"/>
    <s v="Philadelphia"/>
    <x v="9"/>
    <n v="19140"/>
    <x v="3"/>
    <s v="OFF-LA-10003720"/>
    <x v="1"/>
    <x v="2"/>
    <s v="Avery 487"/>
    <n v="23.616"/>
    <n v="8"/>
    <n v="0.2"/>
    <n v="7.9703999999999997"/>
  </r>
  <r>
    <n v="4584"/>
    <x v="2274"/>
    <x v="0"/>
    <x v="370"/>
    <n v="41515"/>
    <s v="Second Class"/>
    <s v="TS-21430"/>
    <s v="Tom Stivers"/>
    <x v="1"/>
    <s v="United States"/>
    <s v="Los Angeles"/>
    <x v="1"/>
    <n v="90045"/>
    <x v="1"/>
    <s v="OFF-AR-10000390"/>
    <x v="1"/>
    <x v="6"/>
    <s v="Newell Chalk Holder"/>
    <n v="8.26"/>
    <n v="2"/>
    <n v="0"/>
    <n v="3.7995999999999999"/>
  </r>
  <r>
    <n v="4585"/>
    <x v="2275"/>
    <x v="3"/>
    <x v="808"/>
    <n v="41948"/>
    <s v="Second Class"/>
    <s v="NL-18310"/>
    <s v="Nancy Lomonaco"/>
    <x v="2"/>
    <s v="United States"/>
    <s v="Danville"/>
    <x v="1"/>
    <n v="94526"/>
    <x v="1"/>
    <s v="OFF-EN-10001335"/>
    <x v="1"/>
    <x v="12"/>
    <s v="White Business Envelopes with Contemporary Seam, Recycled White Business Envelopes"/>
    <n v="76.58"/>
    <n v="7"/>
    <n v="0"/>
    <n v="38.29"/>
  </r>
  <r>
    <n v="4586"/>
    <x v="2275"/>
    <x v="3"/>
    <x v="808"/>
    <n v="41948"/>
    <s v="Second Class"/>
    <s v="NL-18310"/>
    <s v="Nancy Lomonaco"/>
    <x v="2"/>
    <s v="United States"/>
    <s v="Danville"/>
    <x v="1"/>
    <n v="94526"/>
    <x v="1"/>
    <s v="OFF-AR-10003469"/>
    <x v="1"/>
    <x v="6"/>
    <s v="Nontoxic Chalk"/>
    <n v="8.8000000000000007"/>
    <n v="5"/>
    <n v="0"/>
    <n v="4.2240000000000002"/>
  </r>
  <r>
    <n v="4587"/>
    <x v="2275"/>
    <x v="3"/>
    <x v="808"/>
    <n v="41948"/>
    <s v="Second Class"/>
    <s v="NL-18310"/>
    <s v="Nancy Lomonaco"/>
    <x v="2"/>
    <s v="United States"/>
    <s v="Danville"/>
    <x v="1"/>
    <n v="94526"/>
    <x v="1"/>
    <s v="OFF-BI-10003718"/>
    <x v="1"/>
    <x v="8"/>
    <s v="GBC Therma-A-Bind 250T Electric Binding System"/>
    <n v="590.35199999999998"/>
    <n v="6"/>
    <n v="0.2"/>
    <n v="206.62319999999997"/>
  </r>
  <r>
    <n v="4588"/>
    <x v="2275"/>
    <x v="3"/>
    <x v="808"/>
    <n v="41948"/>
    <s v="Second Class"/>
    <s v="NL-18310"/>
    <s v="Nancy Lomonaco"/>
    <x v="2"/>
    <s v="United States"/>
    <s v="Danville"/>
    <x v="1"/>
    <n v="94526"/>
    <x v="1"/>
    <s v="OFF-FA-10004838"/>
    <x v="1"/>
    <x v="13"/>
    <s v="Super Bands, 12/Pack"/>
    <n v="5.58"/>
    <n v="3"/>
    <n v="0"/>
    <n v="0.16740000000000022"/>
  </r>
  <r>
    <n v="4589"/>
    <x v="2275"/>
    <x v="3"/>
    <x v="808"/>
    <n v="41948"/>
    <s v="Second Class"/>
    <s v="NL-18310"/>
    <s v="Nancy Lomonaco"/>
    <x v="2"/>
    <s v="United States"/>
    <s v="Danville"/>
    <x v="1"/>
    <n v="94526"/>
    <x v="1"/>
    <s v="FUR-FU-10002508"/>
    <x v="0"/>
    <x v="5"/>
    <s v="Document Clip Frames"/>
    <n v="25.02"/>
    <n v="3"/>
    <n v="0"/>
    <n v="10.508400000000002"/>
  </r>
  <r>
    <n v="4590"/>
    <x v="2275"/>
    <x v="3"/>
    <x v="808"/>
    <n v="41948"/>
    <s v="Second Class"/>
    <s v="NL-18310"/>
    <s v="Nancy Lomonaco"/>
    <x v="2"/>
    <s v="United States"/>
    <s v="Danville"/>
    <x v="1"/>
    <n v="94526"/>
    <x v="1"/>
    <s v="OFF-ST-10001511"/>
    <x v="1"/>
    <x v="4"/>
    <s v="Space Solutions Commercial Steel Shelving"/>
    <n v="452.55000000000007"/>
    <n v="7"/>
    <n v="0"/>
    <n v="22.627499999999962"/>
  </r>
  <r>
    <n v="4591"/>
    <x v="2276"/>
    <x v="0"/>
    <x v="482"/>
    <n v="41640"/>
    <s v="Standard Class"/>
    <s v="MC-18130"/>
    <s v="Mike Caudle"/>
    <x v="1"/>
    <s v="United States"/>
    <s v="Los Angeles"/>
    <x v="1"/>
    <n v="90004"/>
    <x v="1"/>
    <s v="OFF-SU-10000952"/>
    <x v="1"/>
    <x v="14"/>
    <s v="Fiskars Home &amp; Office Scissors"/>
    <n v="17.760000000000002"/>
    <n v="2"/>
    <n v="0"/>
    <n v="4.9728000000000012"/>
  </r>
  <r>
    <n v="4592"/>
    <x v="2276"/>
    <x v="0"/>
    <x v="482"/>
    <n v="41640"/>
    <s v="Standard Class"/>
    <s v="MC-18130"/>
    <s v="Mike Caudle"/>
    <x v="1"/>
    <s v="United States"/>
    <s v="Los Angeles"/>
    <x v="1"/>
    <n v="90004"/>
    <x v="1"/>
    <s v="TEC-PH-10002275"/>
    <x v="2"/>
    <x v="7"/>
    <s v="Mitel 5320 IP Phone VoIP phone"/>
    <n v="302.38400000000001"/>
    <n v="2"/>
    <n v="0.2"/>
    <n v="30.238400000000013"/>
  </r>
  <r>
    <n v="4593"/>
    <x v="2276"/>
    <x v="0"/>
    <x v="482"/>
    <n v="41640"/>
    <s v="Standard Class"/>
    <s v="MC-18130"/>
    <s v="Mike Caudle"/>
    <x v="1"/>
    <s v="United States"/>
    <s v="Los Angeles"/>
    <x v="1"/>
    <n v="90004"/>
    <x v="1"/>
    <s v="FUR-CH-10003535"/>
    <x v="0"/>
    <x v="1"/>
    <s v="Global Armless Task Chair, Royal Blue"/>
    <n v="146.352"/>
    <n v="3"/>
    <n v="0.2"/>
    <n v="-5.4882000000000062"/>
  </r>
  <r>
    <n v="4594"/>
    <x v="2276"/>
    <x v="0"/>
    <x v="482"/>
    <n v="4164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n v="41640"/>
    <s v="Standard Class"/>
    <s v="MC-18130"/>
    <s v="Mike Caudle"/>
    <x v="1"/>
    <s v="United States"/>
    <s v="Los Angeles"/>
    <x v="1"/>
    <n v="90004"/>
    <x v="1"/>
    <s v="FUR-TA-10003473"/>
    <x v="0"/>
    <x v="3"/>
    <s v="Bretford Rectangular Conference Table Tops"/>
    <n v="902.71199999999999"/>
    <n v="3"/>
    <n v="0.2"/>
    <n v="33.851700000000051"/>
  </r>
  <r>
    <n v="4596"/>
    <x v="2276"/>
    <x v="0"/>
    <x v="482"/>
    <n v="41640"/>
    <s v="Standard Class"/>
    <s v="MC-18130"/>
    <s v="Mike Caudle"/>
    <x v="1"/>
    <s v="United States"/>
    <s v="Los Angeles"/>
    <x v="1"/>
    <n v="90004"/>
    <x v="1"/>
    <s v="OFF-AR-10001897"/>
    <x v="1"/>
    <x v="6"/>
    <s v="Model L Table or Wall-Mount Pencil Sharpener"/>
    <n v="53.97"/>
    <n v="3"/>
    <n v="0"/>
    <n v="15.111600000000001"/>
  </r>
  <r>
    <n v="4597"/>
    <x v="2277"/>
    <x v="0"/>
    <x v="5"/>
    <n v="41619"/>
    <s v="Second Class"/>
    <s v="TC-21475"/>
    <s v="Tony Chapman"/>
    <x v="2"/>
    <s v="United States"/>
    <s v="Washington"/>
    <x v="40"/>
    <n v="20016"/>
    <x v="3"/>
    <s v="OFF-AR-10000034"/>
    <x v="1"/>
    <x v="6"/>
    <s v="BIC Brite Liner Grip Highlighters, Assorted, 5/Pack"/>
    <n v="33.92"/>
    <n v="8"/>
    <n v="0"/>
    <n v="13.2288"/>
  </r>
  <r>
    <n v="4598"/>
    <x v="2278"/>
    <x v="3"/>
    <x v="735"/>
    <n v="41884"/>
    <s v="Standard Class"/>
    <s v="MG-17650"/>
    <s v="Matthew Grinstein"/>
    <x v="2"/>
    <s v="United States"/>
    <s v="Milwaukee"/>
    <x v="6"/>
    <n v="53209"/>
    <x v="2"/>
    <s v="OFF-SU-10004115"/>
    <x v="1"/>
    <x v="14"/>
    <s v="Acme Stainless Steel Office Snips"/>
    <n v="21.81"/>
    <n v="3"/>
    <n v="0"/>
    <n v="5.8887000000000009"/>
  </r>
  <r>
    <n v="4599"/>
    <x v="2278"/>
    <x v="3"/>
    <x v="735"/>
    <n v="41884"/>
    <s v="Standard Class"/>
    <s v="MG-17650"/>
    <s v="Matthew Grinstein"/>
    <x v="2"/>
    <s v="United States"/>
    <s v="Milwaukee"/>
    <x v="6"/>
    <n v="53209"/>
    <x v="2"/>
    <s v="OFF-AP-10001947"/>
    <x v="1"/>
    <x v="9"/>
    <s v="Acco 6 Outlet Guardian Premium Plus Surge Suppressor"/>
    <n v="91.6"/>
    <n v="5"/>
    <n v="0"/>
    <n v="26.563999999999997"/>
  </r>
  <r>
    <n v="4600"/>
    <x v="2279"/>
    <x v="1"/>
    <x v="747"/>
    <n v="41110"/>
    <s v="Standard Class"/>
    <s v="MG-17890"/>
    <s v="Michael Granlund"/>
    <x v="2"/>
    <s v="United States"/>
    <s v="Baltimore"/>
    <x v="39"/>
    <n v="21215"/>
    <x v="3"/>
    <s v="FUR-CH-10004853"/>
    <x v="0"/>
    <x v="1"/>
    <s v="Global Manager's Adjustable Task Chair, Storm"/>
    <n v="150.97999999999999"/>
    <n v="1"/>
    <n v="0"/>
    <n v="43.784199999999984"/>
  </r>
  <r>
    <n v="4601"/>
    <x v="2279"/>
    <x v="1"/>
    <x v="747"/>
    <n v="41110"/>
    <s v="Standard Class"/>
    <s v="MG-17890"/>
    <s v="Michael Granlund"/>
    <x v="2"/>
    <s v="United States"/>
    <s v="Baltimore"/>
    <x v="39"/>
    <n v="21215"/>
    <x v="3"/>
    <s v="OFF-EN-10000483"/>
    <x v="1"/>
    <x v="12"/>
    <s v="White Envelopes, White Envelopes with Clear Poly Window"/>
    <n v="137.25"/>
    <n v="9"/>
    <n v="0"/>
    <n v="63.134999999999991"/>
  </r>
  <r>
    <n v="4602"/>
    <x v="2279"/>
    <x v="1"/>
    <x v="747"/>
    <n v="41110"/>
    <s v="Standard Class"/>
    <s v="MG-17890"/>
    <s v="Michael Granlund"/>
    <x v="2"/>
    <s v="United States"/>
    <s v="Baltimore"/>
    <x v="39"/>
    <n v="21215"/>
    <x v="3"/>
    <s v="OFF-FA-10001332"/>
    <x v="1"/>
    <x v="13"/>
    <s v="Acco Banker's Clasps, 5 3/4&quot;-Long"/>
    <n v="11.52"/>
    <n v="4"/>
    <n v="0"/>
    <n v="5.4143999999999997"/>
  </r>
  <r>
    <n v="4603"/>
    <x v="2280"/>
    <x v="1"/>
    <x v="989"/>
    <n v="41058"/>
    <s v="Second Class"/>
    <s v="BF-11170"/>
    <s v="Ben Ferrer"/>
    <x v="2"/>
    <s v="United States"/>
    <s v="Jacksonville"/>
    <x v="3"/>
    <n v="28540"/>
    <x v="0"/>
    <s v="OFF-PA-10003790"/>
    <x v="1"/>
    <x v="10"/>
    <s v="Xerox 1991"/>
    <n v="18.272000000000002"/>
    <n v="1"/>
    <n v="0.2"/>
    <n v="5.9383999999999988"/>
  </r>
  <r>
    <n v="4604"/>
    <x v="2280"/>
    <x v="1"/>
    <x v="989"/>
    <n v="41058"/>
    <s v="Second Class"/>
    <s v="BF-11170"/>
    <s v="Ben Ferrer"/>
    <x v="2"/>
    <s v="United States"/>
    <s v="Jacksonville"/>
    <x v="3"/>
    <n v="28540"/>
    <x v="0"/>
    <s v="OFF-PA-10003134"/>
    <x v="1"/>
    <x v="10"/>
    <s v="Xerox 1937"/>
    <n v="153.72800000000001"/>
    <n v="4"/>
    <n v="0.2"/>
    <n v="53.804799999999986"/>
  </r>
  <r>
    <n v="4605"/>
    <x v="2280"/>
    <x v="1"/>
    <x v="989"/>
    <n v="41058"/>
    <s v="Second Class"/>
    <s v="BF-11170"/>
    <s v="Ben Ferrer"/>
    <x v="2"/>
    <s v="United States"/>
    <s v="Jacksonville"/>
    <x v="3"/>
    <n v="28540"/>
    <x v="0"/>
    <s v="OFF-EN-10004459"/>
    <x v="1"/>
    <x v="12"/>
    <s v="Security-Tint Envelopes"/>
    <n v="12.224"/>
    <n v="2"/>
    <n v="0.2"/>
    <n v="4.4311999999999996"/>
  </r>
  <r>
    <n v="4606"/>
    <x v="2280"/>
    <x v="1"/>
    <x v="989"/>
    <n v="41058"/>
    <s v="Second Class"/>
    <s v="BF-11170"/>
    <s v="Ben Ferrer"/>
    <x v="2"/>
    <s v="United States"/>
    <s v="Jacksonville"/>
    <x v="3"/>
    <n v="28540"/>
    <x v="0"/>
    <s v="TEC-AC-10003628"/>
    <x v="2"/>
    <x v="11"/>
    <s v="Logitech 910-002974 M325 Wireless Mouse for Web Scrolling"/>
    <n v="167.94400000000002"/>
    <n v="7"/>
    <n v="0.2"/>
    <n v="50.383200000000016"/>
  </r>
  <r>
    <n v="4607"/>
    <x v="2281"/>
    <x v="1"/>
    <x v="71"/>
    <n v="41062"/>
    <s v="Standard Class"/>
    <s v="MS-17770"/>
    <s v="Maxwell Schwartz"/>
    <x v="0"/>
    <s v="United States"/>
    <s v="Rochester"/>
    <x v="15"/>
    <n v="14609"/>
    <x v="3"/>
    <s v="TEC-PH-10004093"/>
    <x v="2"/>
    <x v="7"/>
    <s v="Panasonic Kx-TS550"/>
    <n v="45.99"/>
    <n v="1"/>
    <n v="0"/>
    <n v="13.3371"/>
  </r>
  <r>
    <n v="4608"/>
    <x v="2281"/>
    <x v="1"/>
    <x v="71"/>
    <n v="41062"/>
    <s v="Standard Class"/>
    <s v="MS-17770"/>
    <s v="Maxwell Schwartz"/>
    <x v="0"/>
    <s v="United States"/>
    <s v="Rochester"/>
    <x v="15"/>
    <n v="14609"/>
    <x v="3"/>
    <s v="OFF-ST-10001490"/>
    <x v="1"/>
    <x v="4"/>
    <s v="Hot File 7-Pocket, Floor Stand"/>
    <n v="535.41"/>
    <n v="3"/>
    <n v="0"/>
    <n v="160.62299999999993"/>
  </r>
  <r>
    <n v="4609"/>
    <x v="2281"/>
    <x v="1"/>
    <x v="71"/>
    <n v="41062"/>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n v="41062"/>
    <s v="Standard Class"/>
    <s v="MS-17770"/>
    <s v="Maxwell Schwartz"/>
    <x v="0"/>
    <s v="United States"/>
    <s v="Rochester"/>
    <x v="15"/>
    <n v="14609"/>
    <x v="3"/>
    <s v="OFF-PA-10004255"/>
    <x v="1"/>
    <x v="10"/>
    <s v="Xerox 219"/>
    <n v="45.36"/>
    <n v="7"/>
    <n v="0"/>
    <n v="21.772800000000004"/>
  </r>
  <r>
    <n v="4611"/>
    <x v="2282"/>
    <x v="3"/>
    <x v="45"/>
    <n v="41958"/>
    <s v="Standard Class"/>
    <s v="JE-15745"/>
    <s v="Joel Eaton"/>
    <x v="0"/>
    <s v="United States"/>
    <s v="Oceanside"/>
    <x v="1"/>
    <n v="92054"/>
    <x v="1"/>
    <s v="FUR-FU-10000023"/>
    <x v="0"/>
    <x v="5"/>
    <s v="Eldon Wave Desk Accessories"/>
    <n v="47.12"/>
    <n v="8"/>
    <n v="0"/>
    <n v="20.732800000000001"/>
  </r>
  <r>
    <n v="4612"/>
    <x v="2283"/>
    <x v="0"/>
    <x v="990"/>
    <n v="41300"/>
    <s v="Second Class"/>
    <s v="HG-14965"/>
    <s v="Henry Goldwyn"/>
    <x v="1"/>
    <s v="United States"/>
    <s v="Gulfport"/>
    <x v="35"/>
    <n v="39503"/>
    <x v="0"/>
    <s v="OFF-BI-10000285"/>
    <x v="1"/>
    <x v="8"/>
    <s v="XtraLife ClearVue Slant-D Ring Binders by Cardinal"/>
    <n v="31.36"/>
    <n v="4"/>
    <n v="0"/>
    <n v="15.68"/>
  </r>
  <r>
    <n v="4613"/>
    <x v="2284"/>
    <x v="3"/>
    <x v="413"/>
    <n v="41646"/>
    <s v="Standard Class"/>
    <s v="EP-13915"/>
    <s v="Emily Phan"/>
    <x v="0"/>
    <s v="United States"/>
    <s v="Jacksonville"/>
    <x v="2"/>
    <n v="32216"/>
    <x v="0"/>
    <s v="OFF-AR-10000588"/>
    <x v="1"/>
    <x v="6"/>
    <s v="Newell 345"/>
    <n v="47.616"/>
    <n v="3"/>
    <n v="0.2"/>
    <n v="3.571200000000001"/>
  </r>
  <r>
    <n v="4614"/>
    <x v="2284"/>
    <x v="3"/>
    <x v="413"/>
    <n v="41646"/>
    <s v="Standard Class"/>
    <s v="EP-13915"/>
    <s v="Emily Phan"/>
    <x v="0"/>
    <s v="United States"/>
    <s v="Jacksonville"/>
    <x v="2"/>
    <n v="32216"/>
    <x v="0"/>
    <s v="OFF-PA-10002250"/>
    <x v="1"/>
    <x v="10"/>
    <s v="Things To Do Today Pad"/>
    <n v="23.480000000000004"/>
    <n v="5"/>
    <n v="0.2"/>
    <n v="8.218"/>
  </r>
  <r>
    <n v="4615"/>
    <x v="2285"/>
    <x v="0"/>
    <x v="64"/>
    <n v="41528"/>
    <s v="Standard Class"/>
    <s v="GH-14410"/>
    <s v="Gary Hansen"/>
    <x v="2"/>
    <s v="United States"/>
    <s v="Houston"/>
    <x v="5"/>
    <n v="77070"/>
    <x v="2"/>
    <s v="OFF-AP-10002457"/>
    <x v="1"/>
    <x v="9"/>
    <s v="Eureka The Boss Plus 12-Amp Hard Box Upright Vacuum, Red"/>
    <n v="62.789999999999992"/>
    <n v="3"/>
    <n v="0.8"/>
    <n v="-166.39350000000002"/>
  </r>
  <r>
    <n v="4616"/>
    <x v="2285"/>
    <x v="0"/>
    <x v="64"/>
    <n v="41528"/>
    <s v="Standard Class"/>
    <s v="GH-14410"/>
    <s v="Gary Hansen"/>
    <x v="2"/>
    <s v="United States"/>
    <s v="Houston"/>
    <x v="5"/>
    <n v="77070"/>
    <x v="2"/>
    <s v="OFF-FA-10002763"/>
    <x v="1"/>
    <x v="13"/>
    <s v="Advantus Map Pennant Flags and Round Head Tacks"/>
    <n v="28.44"/>
    <n v="9"/>
    <n v="0.2"/>
    <n v="4.2659999999999973"/>
  </r>
  <r>
    <n v="4617"/>
    <x v="2286"/>
    <x v="1"/>
    <x v="406"/>
    <n v="41159"/>
    <s v="Second Class"/>
    <s v="DS-13180"/>
    <s v="David Smith"/>
    <x v="1"/>
    <s v="United States"/>
    <s v="Houston"/>
    <x v="5"/>
    <n v="77095"/>
    <x v="2"/>
    <s v="TEC-AC-10000109"/>
    <x v="2"/>
    <x v="11"/>
    <s v="Sony Micro Vault Click 16 GB USB 2.0 Flash Drive"/>
    <n v="134.376"/>
    <n v="3"/>
    <n v="0.2"/>
    <n v="6.7188000000000088"/>
  </r>
  <r>
    <n v="4618"/>
    <x v="2287"/>
    <x v="1"/>
    <x v="481"/>
    <n v="41178"/>
    <s v="Standard Class"/>
    <s v="TH-21550"/>
    <s v="Tracy Hopkins"/>
    <x v="2"/>
    <s v="United States"/>
    <s v="Everett"/>
    <x v="31"/>
    <n v="2149"/>
    <x v="3"/>
    <s v="TEC-PH-10002415"/>
    <x v="2"/>
    <x v="7"/>
    <s v="Polycom VoiceStation 500 Conference phone"/>
    <n v="589.9"/>
    <n v="2"/>
    <n v="0"/>
    <n v="147.47500000000002"/>
  </r>
  <r>
    <n v="4619"/>
    <x v="2287"/>
    <x v="1"/>
    <x v="481"/>
    <n v="41178"/>
    <s v="Standard Class"/>
    <s v="TH-21550"/>
    <s v="Tracy Hopkins"/>
    <x v="2"/>
    <s v="United States"/>
    <s v="Everett"/>
    <x v="31"/>
    <n v="2149"/>
    <x v="3"/>
    <s v="FUR-CH-10000785"/>
    <x v="0"/>
    <x v="1"/>
    <s v="Global Ergonomic Managers Chair"/>
    <n v="542.93999999999994"/>
    <n v="3"/>
    <n v="0"/>
    <n v="141.1644"/>
  </r>
  <r>
    <n v="4620"/>
    <x v="2288"/>
    <x v="3"/>
    <x v="165"/>
    <n v="41999"/>
    <s v="First Class"/>
    <s v="RM-19675"/>
    <s v="Robert Marley"/>
    <x v="2"/>
    <s v="United States"/>
    <s v="Los Angeles"/>
    <x v="1"/>
    <n v="90049"/>
    <x v="1"/>
    <s v="TEC-CO-10001449"/>
    <x v="2"/>
    <x v="16"/>
    <s v="Hewlett Packard LaserJet 3310 Copier"/>
    <n v="2879.9520000000002"/>
    <n v="6"/>
    <n v="0.2"/>
    <n v="1007.9831999999999"/>
  </r>
  <r>
    <n v="4621"/>
    <x v="2288"/>
    <x v="3"/>
    <x v="165"/>
    <n v="41999"/>
    <s v="First Class"/>
    <s v="RM-19675"/>
    <s v="Robert Marley"/>
    <x v="2"/>
    <s v="United States"/>
    <s v="Los Angeles"/>
    <x v="1"/>
    <n v="90049"/>
    <x v="1"/>
    <s v="OFF-BI-10001670"/>
    <x v="1"/>
    <x v="8"/>
    <s v="Vinyl Sectional Post Binders"/>
    <n v="90.480000000000018"/>
    <n v="3"/>
    <n v="0.2"/>
    <n v="33.93"/>
  </r>
  <r>
    <n v="4622"/>
    <x v="2289"/>
    <x v="1"/>
    <x v="348"/>
    <n v="41190"/>
    <s v="Second Class"/>
    <s v="SF-20965"/>
    <s v="Sylvia Foulston"/>
    <x v="1"/>
    <s v="United States"/>
    <s v="Wilmington"/>
    <x v="13"/>
    <n v="19805"/>
    <x v="3"/>
    <s v="OFF-ST-10001328"/>
    <x v="1"/>
    <x v="4"/>
    <s v="Personal Filing Tote with Lid, Black/Gray"/>
    <n v="77.55"/>
    <n v="5"/>
    <n v="0"/>
    <n v="21.714000000000002"/>
  </r>
  <r>
    <n v="4623"/>
    <x v="2290"/>
    <x v="3"/>
    <x v="428"/>
    <n v="41897"/>
    <s v="Standard Class"/>
    <s v="SO-20335"/>
    <s v="Sean O'Donnell"/>
    <x v="0"/>
    <s v="United States"/>
    <s v="Columbia"/>
    <x v="18"/>
    <n v="38401"/>
    <x v="0"/>
    <s v="OFF-SU-10001225"/>
    <x v="1"/>
    <x v="14"/>
    <s v="Staples"/>
    <n v="8.8320000000000007"/>
    <n v="3"/>
    <n v="0.2"/>
    <n v="-1.9872000000000005"/>
  </r>
  <r>
    <n v="4624"/>
    <x v="2290"/>
    <x v="3"/>
    <x v="428"/>
    <n v="41897"/>
    <s v="Standard Class"/>
    <s v="SO-20335"/>
    <s v="Sean O'Donnell"/>
    <x v="0"/>
    <s v="United States"/>
    <s v="Columbia"/>
    <x v="18"/>
    <n v="38401"/>
    <x v="0"/>
    <s v="OFF-PA-10000357"/>
    <x v="1"/>
    <x v="10"/>
    <s v="Xerox 1888"/>
    <n v="177.536"/>
    <n v="4"/>
    <n v="0.2"/>
    <n v="62.137599999999992"/>
  </r>
  <r>
    <n v="4625"/>
    <x v="2290"/>
    <x v="3"/>
    <x v="428"/>
    <n v="41897"/>
    <s v="Standard Class"/>
    <s v="SO-20335"/>
    <s v="Sean O'Donnell"/>
    <x v="0"/>
    <s v="United States"/>
    <s v="Columbia"/>
    <x v="18"/>
    <n v="38401"/>
    <x v="0"/>
    <s v="OFF-ST-10000046"/>
    <x v="1"/>
    <x v="4"/>
    <s v="Fellowes Super Stor/Drawer Files"/>
    <n v="258.48"/>
    <n v="2"/>
    <n v="0.2"/>
    <n v="-3.2309999999999945"/>
  </r>
  <r>
    <n v="4626"/>
    <x v="2290"/>
    <x v="3"/>
    <x v="428"/>
    <n v="41897"/>
    <s v="Standard Class"/>
    <s v="SO-20335"/>
    <s v="Sean O'Donnell"/>
    <x v="0"/>
    <s v="United States"/>
    <s v="Columbia"/>
    <x v="18"/>
    <n v="38401"/>
    <x v="0"/>
    <s v="FUR-FU-10000023"/>
    <x v="0"/>
    <x v="5"/>
    <s v="Eldon Wave Desk Accessories"/>
    <n v="14.135999999999999"/>
    <n v="3"/>
    <n v="0.2"/>
    <n v="4.240800000000001"/>
  </r>
  <r>
    <n v="4627"/>
    <x v="2291"/>
    <x v="0"/>
    <x v="373"/>
    <n v="41597"/>
    <s v="Standard Class"/>
    <s v="CK-12760"/>
    <s v="Cyma Kinney"/>
    <x v="1"/>
    <s v="United States"/>
    <s v="New York City"/>
    <x v="15"/>
    <n v="10011"/>
    <x v="3"/>
    <s v="OFF-ST-10003455"/>
    <x v="1"/>
    <x v="4"/>
    <s v="Tenex File Box, Personal Filing Tote with Lid, Black"/>
    <n v="77.55"/>
    <n v="5"/>
    <n v="0"/>
    <n v="20.163000000000004"/>
  </r>
  <r>
    <n v="4628"/>
    <x v="2291"/>
    <x v="0"/>
    <x v="373"/>
    <n v="41597"/>
    <s v="Standard Class"/>
    <s v="CK-12760"/>
    <s v="Cyma Kinney"/>
    <x v="1"/>
    <s v="United States"/>
    <s v="New York City"/>
    <x v="15"/>
    <n v="10011"/>
    <x v="3"/>
    <s v="OFF-ST-10000876"/>
    <x v="1"/>
    <x v="4"/>
    <s v="Eldon Simplefile Box Office"/>
    <n v="24.88"/>
    <n v="2"/>
    <n v="0"/>
    <n v="6.9664000000000001"/>
  </r>
  <r>
    <n v="4629"/>
    <x v="2291"/>
    <x v="0"/>
    <x v="373"/>
    <n v="41597"/>
    <s v="Standard Class"/>
    <s v="CK-12760"/>
    <s v="Cyma Kinney"/>
    <x v="1"/>
    <s v="United States"/>
    <s v="New York City"/>
    <x v="15"/>
    <n v="10011"/>
    <x v="3"/>
    <s v="OFF-AR-10003582"/>
    <x v="1"/>
    <x v="6"/>
    <s v="Boston Electric Pencil Sharpener, Model 1818, Charcoal Black"/>
    <n v="140.75"/>
    <n v="5"/>
    <n v="0"/>
    <n v="39.410000000000011"/>
  </r>
  <r>
    <n v="4630"/>
    <x v="2291"/>
    <x v="0"/>
    <x v="373"/>
    <n v="41597"/>
    <s v="Standard Class"/>
    <s v="CK-12760"/>
    <s v="Cyma Kinney"/>
    <x v="1"/>
    <s v="United States"/>
    <s v="New York City"/>
    <x v="15"/>
    <n v="10011"/>
    <x v="3"/>
    <s v="OFF-ST-10004258"/>
    <x v="1"/>
    <x v="4"/>
    <s v="Portable Personal File Box"/>
    <n v="36.630000000000003"/>
    <n v="3"/>
    <n v="0"/>
    <n v="9.8901000000000039"/>
  </r>
  <r>
    <n v="4631"/>
    <x v="2292"/>
    <x v="1"/>
    <x v="52"/>
    <n v="41197"/>
    <s v="Same Day"/>
    <s v="GA-14725"/>
    <s v="Guy Armstrong"/>
    <x v="0"/>
    <s v="United States"/>
    <s v="Mount Pleasant"/>
    <x v="12"/>
    <n v="48858"/>
    <x v="2"/>
    <s v="FUR-FU-10000719"/>
    <x v="0"/>
    <x v="5"/>
    <s v="DAX Cubicle Frames, 8-1/2 x 11"/>
    <n v="17.14"/>
    <n v="2"/>
    <n v="0"/>
    <n v="6.1704000000000008"/>
  </r>
  <r>
    <n v="4632"/>
    <x v="2293"/>
    <x v="3"/>
    <x v="646"/>
    <n v="41860"/>
    <s v="Second Class"/>
    <s v="BD-11725"/>
    <s v="Bruce Degenhardt"/>
    <x v="0"/>
    <s v="United States"/>
    <s v="San Francisco"/>
    <x v="1"/>
    <n v="94122"/>
    <x v="1"/>
    <s v="OFF-LA-10001297"/>
    <x v="1"/>
    <x v="2"/>
    <s v="Avery 473"/>
    <n v="51.75"/>
    <n v="5"/>
    <n v="0"/>
    <n v="24.84"/>
  </r>
  <r>
    <n v="4633"/>
    <x v="2293"/>
    <x v="3"/>
    <x v="646"/>
    <n v="4186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n v="41147"/>
    <s v="Standard Class"/>
    <s v="DS-13180"/>
    <s v="David Smith"/>
    <x v="1"/>
    <s v="United States"/>
    <s v="San Francisco"/>
    <x v="1"/>
    <n v="94122"/>
    <x v="1"/>
    <s v="FUR-BO-10003893"/>
    <x v="0"/>
    <x v="0"/>
    <s v="Sauder Camden County Collection Library"/>
    <n v="586.39800000000002"/>
    <n v="6"/>
    <n v="0.15"/>
    <n v="34.493999999999971"/>
  </r>
  <r>
    <n v="4635"/>
    <x v="2294"/>
    <x v="1"/>
    <x v="291"/>
    <n v="41147"/>
    <s v="Standard Class"/>
    <s v="DS-13180"/>
    <s v="David Smith"/>
    <x v="1"/>
    <s v="United States"/>
    <s v="San Francisco"/>
    <x v="1"/>
    <n v="94122"/>
    <x v="1"/>
    <s v="OFF-ST-10000736"/>
    <x v="1"/>
    <x v="4"/>
    <s v="Carina Double Wide Media Storage Towers in Natural &amp; Black"/>
    <n v="80.98"/>
    <n v="1"/>
    <n v="0"/>
    <n v="3.2391999999999967"/>
  </r>
  <r>
    <n v="4636"/>
    <x v="2295"/>
    <x v="3"/>
    <x v="846"/>
    <n v="41716"/>
    <s v="Standard Class"/>
    <s v="BS-11380"/>
    <s v="Bill Stewart"/>
    <x v="1"/>
    <s v="United States"/>
    <s v="San Francisco"/>
    <x v="1"/>
    <n v="94122"/>
    <x v="1"/>
    <s v="OFF-ST-10000736"/>
    <x v="1"/>
    <x v="4"/>
    <s v="Carina Double Wide Media Storage Towers in Natural &amp; Black"/>
    <n v="242.94"/>
    <n v="3"/>
    <n v="0"/>
    <n v="9.7175999999999902"/>
  </r>
  <r>
    <n v="4637"/>
    <x v="2296"/>
    <x v="3"/>
    <x v="842"/>
    <n v="41759"/>
    <s v="First Class"/>
    <s v="AP-10915"/>
    <s v="Arthur Prichep"/>
    <x v="0"/>
    <s v="United States"/>
    <s v="Los Angeles"/>
    <x v="1"/>
    <n v="90045"/>
    <x v="1"/>
    <s v="OFF-AR-10003373"/>
    <x v="1"/>
    <x v="6"/>
    <s v="Boston School Pro Electric Pencil Sharpener, 1670"/>
    <n v="123.92"/>
    <n v="4"/>
    <n v="0"/>
    <n v="33.458399999999997"/>
  </r>
  <r>
    <n v="4638"/>
    <x v="2296"/>
    <x v="3"/>
    <x v="842"/>
    <n v="41759"/>
    <s v="First Class"/>
    <s v="AP-10915"/>
    <s v="Arthur Prichep"/>
    <x v="0"/>
    <s v="United States"/>
    <s v="Los Angeles"/>
    <x v="1"/>
    <n v="90045"/>
    <x v="1"/>
    <s v="OFF-AR-10000390"/>
    <x v="1"/>
    <x v="6"/>
    <s v="Newell Chalk Holder"/>
    <n v="12.39"/>
    <n v="3"/>
    <n v="0"/>
    <n v="5.6993999999999998"/>
  </r>
  <r>
    <n v="4639"/>
    <x v="2296"/>
    <x v="3"/>
    <x v="842"/>
    <n v="41759"/>
    <s v="First Class"/>
    <s v="AP-10915"/>
    <s v="Arthur Prichep"/>
    <x v="0"/>
    <s v="United States"/>
    <s v="Los Angeles"/>
    <x v="1"/>
    <n v="90045"/>
    <x v="1"/>
    <s v="OFF-AR-10001725"/>
    <x v="1"/>
    <x v="6"/>
    <s v="Boston Home &amp; Office Model 2000 Electric Pencil Sharpeners"/>
    <n v="47.3"/>
    <n v="2"/>
    <n v="0"/>
    <n v="12.298000000000002"/>
  </r>
  <r>
    <n v="4640"/>
    <x v="2297"/>
    <x v="0"/>
    <x v="108"/>
    <n v="41534"/>
    <s v="Standard Class"/>
    <s v="JF-15565"/>
    <s v="Jill Fjeld"/>
    <x v="0"/>
    <s v="United States"/>
    <s v="Newport News"/>
    <x v="17"/>
    <n v="23602"/>
    <x v="0"/>
    <s v="TEC-CO-10001943"/>
    <x v="2"/>
    <x v="16"/>
    <s v="Canon PC-428 Personal Copier"/>
    <n v="1599.92"/>
    <n v="8"/>
    <n v="0"/>
    <n v="751.9624"/>
  </r>
  <r>
    <n v="4641"/>
    <x v="2297"/>
    <x v="0"/>
    <x v="108"/>
    <n v="41534"/>
    <s v="Standard Class"/>
    <s v="JF-15565"/>
    <s v="Jill Fjeld"/>
    <x v="0"/>
    <s v="United States"/>
    <s v="Newport News"/>
    <x v="17"/>
    <n v="23602"/>
    <x v="0"/>
    <s v="OFF-EN-10002312"/>
    <x v="1"/>
    <x v="12"/>
    <s v="#10 Self-Seal White Envelopes"/>
    <n v="11.09"/>
    <n v="1"/>
    <n v="0"/>
    <n v="5.4340999999999999"/>
  </r>
  <r>
    <n v="4642"/>
    <x v="2298"/>
    <x v="3"/>
    <x v="760"/>
    <n v="41937"/>
    <s v="Second Class"/>
    <s v="HA-14905"/>
    <s v="Helen Abelman"/>
    <x v="0"/>
    <s v="United States"/>
    <s v="Fort Collins"/>
    <x v="22"/>
    <n v="80525"/>
    <x v="1"/>
    <s v="OFF-BI-10000831"/>
    <x v="1"/>
    <x v="8"/>
    <s v="Storex Flexible Poly Binders with Double Pockets"/>
    <n v="3.1680000000000006"/>
    <n v="4"/>
    <n v="0.7"/>
    <n v="-2.5343999999999998"/>
  </r>
  <r>
    <n v="4643"/>
    <x v="2298"/>
    <x v="3"/>
    <x v="760"/>
    <n v="41937"/>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n v="41127"/>
    <s v="Standard Class"/>
    <s v="Co-12640"/>
    <s v="Corey-Lock"/>
    <x v="0"/>
    <s v="United States"/>
    <s v="Seattle"/>
    <x v="4"/>
    <n v="98105"/>
    <x v="1"/>
    <s v="OFF-BI-10002003"/>
    <x v="1"/>
    <x v="8"/>
    <s v="Ibico Presentation Index for Binding Systems"/>
    <n v="6.3680000000000003"/>
    <n v="2"/>
    <n v="0.2"/>
    <n v="2.1492"/>
  </r>
  <r>
    <n v="4645"/>
    <x v="2299"/>
    <x v="1"/>
    <x v="991"/>
    <n v="41127"/>
    <s v="Standard Class"/>
    <s v="Co-12640"/>
    <s v="Corey-Lock"/>
    <x v="0"/>
    <s v="United States"/>
    <s v="Seattle"/>
    <x v="4"/>
    <n v="98105"/>
    <x v="1"/>
    <s v="TEC-MA-10001972"/>
    <x v="2"/>
    <x v="15"/>
    <s v="Okidata C331dn Printer"/>
    <n v="558.4"/>
    <n v="2"/>
    <n v="0.2"/>
    <n v="41.880000000000024"/>
  </r>
  <r>
    <n v="4646"/>
    <x v="2300"/>
    <x v="0"/>
    <x v="399"/>
    <n v="41503"/>
    <s v="Standard Class"/>
    <s v="BC-11125"/>
    <s v="Becky Castell"/>
    <x v="2"/>
    <s v="United States"/>
    <s v="New York City"/>
    <x v="15"/>
    <n v="10011"/>
    <x v="3"/>
    <s v="FUR-CH-10000225"/>
    <x v="0"/>
    <x v="1"/>
    <s v="Global Geo Office Task Chair, Gray"/>
    <n v="145.76400000000001"/>
    <n v="2"/>
    <n v="0.1"/>
    <n v="-8.0980000000000167"/>
  </r>
  <r>
    <n v="4647"/>
    <x v="2301"/>
    <x v="2"/>
    <x v="992"/>
    <n v="40699"/>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n v="41396"/>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n v="41779"/>
    <s v="Standard Class"/>
    <s v="KB-16585"/>
    <s v="Ken Black"/>
    <x v="1"/>
    <s v="United States"/>
    <s v="Seattle"/>
    <x v="4"/>
    <n v="98103"/>
    <x v="1"/>
    <s v="OFF-PA-10003228"/>
    <x v="1"/>
    <x v="10"/>
    <s v="Xerox 1917"/>
    <n v="440.18999999999994"/>
    <n v="9"/>
    <n v="0"/>
    <n v="206.88929999999996"/>
  </r>
  <r>
    <n v="4650"/>
    <x v="2303"/>
    <x v="3"/>
    <x v="304"/>
    <n v="41779"/>
    <s v="Standard Class"/>
    <s v="KB-16585"/>
    <s v="Ken Black"/>
    <x v="1"/>
    <s v="United States"/>
    <s v="Seattle"/>
    <x v="4"/>
    <n v="98103"/>
    <x v="1"/>
    <s v="OFF-SU-10004498"/>
    <x v="1"/>
    <x v="14"/>
    <s v="Martin-Yale Premier Letter Opener"/>
    <n v="64.400000000000006"/>
    <n v="5"/>
    <n v="0"/>
    <n v="1.9320000000000004"/>
  </r>
  <r>
    <n v="4651"/>
    <x v="2304"/>
    <x v="3"/>
    <x v="798"/>
    <n v="41742"/>
    <s v="Standard Class"/>
    <s v="AH-10120"/>
    <s v="Adrian Hane"/>
    <x v="2"/>
    <s v="United States"/>
    <s v="San Francisco"/>
    <x v="1"/>
    <n v="94110"/>
    <x v="1"/>
    <s v="OFF-PA-10001878"/>
    <x v="1"/>
    <x v="10"/>
    <s v="Xerox 1891"/>
    <n v="244.54999999999998"/>
    <n v="5"/>
    <n v="0"/>
    <n v="114.93849999999998"/>
  </r>
  <r>
    <n v="4652"/>
    <x v="2304"/>
    <x v="3"/>
    <x v="798"/>
    <n v="41742"/>
    <s v="Standard Class"/>
    <s v="AH-10120"/>
    <s v="Adrian Hane"/>
    <x v="2"/>
    <s v="United States"/>
    <s v="San Francisco"/>
    <x v="1"/>
    <n v="94110"/>
    <x v="1"/>
    <s v="OFF-PA-10002923"/>
    <x v="1"/>
    <x v="10"/>
    <s v="Xerox 1942"/>
    <n v="195.76"/>
    <n v="4"/>
    <n v="0"/>
    <n v="97.88"/>
  </r>
  <r>
    <n v="4653"/>
    <x v="2305"/>
    <x v="3"/>
    <x v="922"/>
    <n v="41694"/>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n v="41694"/>
    <s v="Standard Class"/>
    <s v="GH-14410"/>
    <s v="Gary Hansen"/>
    <x v="2"/>
    <s v="United States"/>
    <s v="Perth Amboy"/>
    <x v="30"/>
    <n v="8861"/>
    <x v="3"/>
    <s v="OFF-ST-10003123"/>
    <x v="1"/>
    <x v="4"/>
    <s v="Fellowes Bases and Tops For Staxonsteel/High-Stak Systems"/>
    <n v="166.45"/>
    <n v="5"/>
    <n v="0"/>
    <n v="39.947999999999993"/>
  </r>
  <r>
    <n v="4655"/>
    <x v="2306"/>
    <x v="3"/>
    <x v="92"/>
    <n v="41817"/>
    <s v="Second Class"/>
    <s v="KT-16480"/>
    <s v="Kean Thornton"/>
    <x v="0"/>
    <s v="United States"/>
    <s v="San Francisco"/>
    <x v="1"/>
    <n v="94110"/>
    <x v="1"/>
    <s v="OFF-FA-10001332"/>
    <x v="1"/>
    <x v="13"/>
    <s v="Acco Banker's Clasps, 5 3/4&quot;-Long"/>
    <n v="2.88"/>
    <n v="1"/>
    <n v="0"/>
    <n v="1.3535999999999999"/>
  </r>
  <r>
    <n v="4656"/>
    <x v="2307"/>
    <x v="2"/>
    <x v="952"/>
    <n v="40673"/>
    <s v="Standard Class"/>
    <s v="KH-16330"/>
    <s v="Katharine Harms"/>
    <x v="1"/>
    <s v="United States"/>
    <s v="Freeport"/>
    <x v="10"/>
    <n v="61032"/>
    <x v="2"/>
    <s v="OFF-ST-10003442"/>
    <x v="1"/>
    <x v="4"/>
    <s v="Eldon Portable Mobile Manager"/>
    <n v="45.248000000000005"/>
    <n v="2"/>
    <n v="0.2"/>
    <n v="3.9591999999999992"/>
  </r>
  <r>
    <n v="4657"/>
    <x v="2308"/>
    <x v="1"/>
    <x v="910"/>
    <n v="41036"/>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n v="41036"/>
    <s v="Standard Class"/>
    <s v="SV-20785"/>
    <s v="Stewart Visinsky"/>
    <x v="0"/>
    <s v="United States"/>
    <s v="Philadelphia"/>
    <x v="9"/>
    <n v="19140"/>
    <x v="3"/>
    <s v="OFF-AP-10003266"/>
    <x v="1"/>
    <x v="9"/>
    <s v="Holmes Replacement Filter for HEPA Air Cleaner, Large Room"/>
    <n v="23.696000000000002"/>
    <n v="2"/>
    <n v="0.2"/>
    <n v="6.5164"/>
  </r>
  <r>
    <n v="4659"/>
    <x v="2308"/>
    <x v="1"/>
    <x v="910"/>
    <n v="41036"/>
    <s v="Standard Class"/>
    <s v="SV-20785"/>
    <s v="Stewart Visinsky"/>
    <x v="0"/>
    <s v="United States"/>
    <s v="Philadelphia"/>
    <x v="9"/>
    <n v="19140"/>
    <x v="3"/>
    <s v="OFF-PA-10002230"/>
    <x v="1"/>
    <x v="10"/>
    <s v="Xerox 1897"/>
    <n v="7.9680000000000009"/>
    <n v="2"/>
    <n v="0.2"/>
    <n v="2.8884000000000007"/>
  </r>
  <r>
    <n v="4660"/>
    <x v="2308"/>
    <x v="1"/>
    <x v="910"/>
    <n v="41036"/>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n v="41036"/>
    <s v="Standard Class"/>
    <s v="SV-20785"/>
    <s v="Stewart Visinsky"/>
    <x v="0"/>
    <s v="United States"/>
    <s v="Philadelphia"/>
    <x v="9"/>
    <n v="19140"/>
    <x v="3"/>
    <s v="TEC-AC-10001542"/>
    <x v="2"/>
    <x v="11"/>
    <s v="SanDisk Cruzer 16 GB USB Flash Drive"/>
    <n v="27.552000000000003"/>
    <n v="3"/>
    <n v="0.2"/>
    <n v="-0.3444000000000047"/>
  </r>
  <r>
    <n v="4662"/>
    <x v="2308"/>
    <x v="1"/>
    <x v="910"/>
    <n v="41036"/>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n v="41036"/>
    <s v="Standard Class"/>
    <s v="SV-20785"/>
    <s v="Stewart Visinsky"/>
    <x v="0"/>
    <s v="United States"/>
    <s v="Philadelphia"/>
    <x v="9"/>
    <n v="19140"/>
    <x v="3"/>
    <s v="OFF-ST-10000563"/>
    <x v="1"/>
    <x v="4"/>
    <s v="Fellowes Bankers Box Stor/Drawer Steel Plus"/>
    <n v="76.75200000000001"/>
    <n v="3"/>
    <n v="0.2"/>
    <n v="-9.5940000000000012"/>
  </r>
  <r>
    <n v="4664"/>
    <x v="2309"/>
    <x v="0"/>
    <x v="31"/>
    <n v="41540"/>
    <s v="Standard Class"/>
    <s v="PO-18850"/>
    <s v="Patrick O'Brill"/>
    <x v="0"/>
    <s v="United States"/>
    <s v="Jacksonville"/>
    <x v="2"/>
    <n v="32216"/>
    <x v="0"/>
    <s v="OFF-LA-10002787"/>
    <x v="1"/>
    <x v="2"/>
    <s v="Avery 480"/>
    <n v="3"/>
    <n v="1"/>
    <n v="0.2"/>
    <n v="1.0499999999999998"/>
  </r>
  <r>
    <n v="4665"/>
    <x v="2310"/>
    <x v="0"/>
    <x v="897"/>
    <n v="41544"/>
    <s v="Standard Class"/>
    <s v="AC-10450"/>
    <s v="Amy Cox"/>
    <x v="0"/>
    <s v="United States"/>
    <s v="Pembroke Pines"/>
    <x v="2"/>
    <n v="33024"/>
    <x v="0"/>
    <s v="OFF-BI-10004022"/>
    <x v="1"/>
    <x v="8"/>
    <s v="Acco Suede Grain Vinyl Round Ring Binder"/>
    <n v="7.5060000000000002"/>
    <n v="9"/>
    <n v="0.7"/>
    <n v="-6.0047999999999977"/>
  </r>
  <r>
    <n v="4666"/>
    <x v="2310"/>
    <x v="0"/>
    <x v="897"/>
    <n v="41544"/>
    <s v="Standard Class"/>
    <s v="AC-10450"/>
    <s v="Amy Cox"/>
    <x v="0"/>
    <s v="United States"/>
    <s v="Pembroke Pines"/>
    <x v="2"/>
    <n v="33024"/>
    <x v="0"/>
    <s v="OFF-LA-10001158"/>
    <x v="1"/>
    <x v="2"/>
    <s v="Avery Address/Shipping Labels for Typewriters, 4&quot; x 2&quot;"/>
    <n v="16.559999999999999"/>
    <n v="2"/>
    <n v="0.2"/>
    <n v="5.7960000000000003"/>
  </r>
  <r>
    <n v="4667"/>
    <x v="2311"/>
    <x v="0"/>
    <x v="994"/>
    <n v="41291"/>
    <s v="Standard Class"/>
    <s v="KB-16585"/>
    <s v="Ken Black"/>
    <x v="1"/>
    <s v="United States"/>
    <s v="Seattle"/>
    <x v="4"/>
    <n v="98115"/>
    <x v="1"/>
    <s v="FUR-FU-10000076"/>
    <x v="0"/>
    <x v="5"/>
    <s v="24-Hour Round Wall Clock"/>
    <n v="79.92"/>
    <n v="4"/>
    <n v="0"/>
    <n v="34.365600000000008"/>
  </r>
  <r>
    <n v="4668"/>
    <x v="2311"/>
    <x v="0"/>
    <x v="994"/>
    <n v="41291"/>
    <s v="Standard Class"/>
    <s v="KB-16585"/>
    <s v="Ken Black"/>
    <x v="1"/>
    <s v="United States"/>
    <s v="Seattle"/>
    <x v="4"/>
    <n v="98115"/>
    <x v="1"/>
    <s v="TEC-AC-10002335"/>
    <x v="2"/>
    <x v="11"/>
    <s v="Logitech Media Keyboard K200"/>
    <n v="69.98"/>
    <n v="2"/>
    <n v="0"/>
    <n v="13.296199999999999"/>
  </r>
  <r>
    <n v="4669"/>
    <x v="2312"/>
    <x v="3"/>
    <x v="636"/>
    <n v="41771"/>
    <s v="Standard Class"/>
    <s v="DB-13555"/>
    <s v="Dorothy Badders"/>
    <x v="1"/>
    <s v="United States"/>
    <s v="Fort Worth"/>
    <x v="5"/>
    <n v="76106"/>
    <x v="2"/>
    <s v="OFF-BI-10002827"/>
    <x v="1"/>
    <x v="8"/>
    <s v="Avery Durable Poly Binders"/>
    <n v="11.059999999999999"/>
    <n v="10"/>
    <n v="0.8"/>
    <n v="-18.802"/>
  </r>
  <r>
    <n v="4670"/>
    <x v="2312"/>
    <x v="3"/>
    <x v="636"/>
    <n v="41771"/>
    <s v="Standard Class"/>
    <s v="DB-13555"/>
    <s v="Dorothy Badders"/>
    <x v="1"/>
    <s v="United States"/>
    <s v="Fort Worth"/>
    <x v="5"/>
    <n v="76106"/>
    <x v="2"/>
    <s v="FUR-BO-10001601"/>
    <x v="0"/>
    <x v="0"/>
    <s v="Sauder Mission Library with Doors, Fruitwood Finish"/>
    <n v="623.46479999999997"/>
    <n v="7"/>
    <n v="0.32"/>
    <n v="-119.19180000000006"/>
  </r>
  <r>
    <n v="4671"/>
    <x v="2312"/>
    <x v="3"/>
    <x v="636"/>
    <n v="41771"/>
    <s v="Standard Class"/>
    <s v="DB-13555"/>
    <s v="Dorothy Badders"/>
    <x v="1"/>
    <s v="United States"/>
    <s v="Fort Worth"/>
    <x v="5"/>
    <n v="76106"/>
    <x v="2"/>
    <s v="OFF-ST-10001932"/>
    <x v="1"/>
    <x v="4"/>
    <s v="Fellowes Staxonsteel Drawer Files"/>
    <n v="772.68000000000006"/>
    <n v="5"/>
    <n v="0.2"/>
    <n v="-57.950999999999993"/>
  </r>
  <r>
    <n v="4672"/>
    <x v="2313"/>
    <x v="0"/>
    <x v="995"/>
    <n v="41493"/>
    <s v="Standard Class"/>
    <s v="KL-16645"/>
    <s v="Ken Lonsdale"/>
    <x v="0"/>
    <s v="United States"/>
    <s v="Detroit"/>
    <x v="12"/>
    <n v="48205"/>
    <x v="2"/>
    <s v="OFF-AP-10001005"/>
    <x v="1"/>
    <x v="9"/>
    <s v="Honeywell Quietcare HEPA Air Cleaner"/>
    <n v="283.14000000000004"/>
    <n v="4"/>
    <n v="0.1"/>
    <n v="72.357999999999976"/>
  </r>
  <r>
    <n v="4673"/>
    <x v="2313"/>
    <x v="0"/>
    <x v="995"/>
    <n v="41493"/>
    <s v="Standard Class"/>
    <s v="KL-16645"/>
    <s v="Ken Lonsdale"/>
    <x v="0"/>
    <s v="United States"/>
    <s v="Detroit"/>
    <x v="12"/>
    <n v="48205"/>
    <x v="2"/>
    <s v="TEC-PH-10004042"/>
    <x v="2"/>
    <x v="7"/>
    <s v="ClearOne Communications CHAT 70 OC Speaker Phone"/>
    <n v="635.96"/>
    <n v="4"/>
    <n v="0"/>
    <n v="165.34960000000001"/>
  </r>
  <r>
    <n v="4674"/>
    <x v="2313"/>
    <x v="0"/>
    <x v="995"/>
    <n v="41493"/>
    <s v="Standard Class"/>
    <s v="KL-16645"/>
    <s v="Ken Lonsdale"/>
    <x v="0"/>
    <s v="United States"/>
    <s v="Detroit"/>
    <x v="12"/>
    <n v="48205"/>
    <x v="2"/>
    <s v="TEC-PH-10001079"/>
    <x v="2"/>
    <x v="7"/>
    <s v="Polycom SoundPoint Pro SE-225 Corded phone"/>
    <n v="118.99"/>
    <n v="1"/>
    <n v="0"/>
    <n v="33.3172"/>
  </r>
  <r>
    <n v="4675"/>
    <x v="2313"/>
    <x v="0"/>
    <x v="995"/>
    <n v="41493"/>
    <s v="Standard Class"/>
    <s v="KL-16645"/>
    <s v="Ken Lonsdale"/>
    <x v="0"/>
    <s v="United States"/>
    <s v="Detroit"/>
    <x v="12"/>
    <n v="48205"/>
    <x v="2"/>
    <s v="FUR-FU-10002918"/>
    <x v="0"/>
    <x v="5"/>
    <s v="Eldon ClusterMat Chair Mat with Cordless Antistatic Protection"/>
    <n v="272.94"/>
    <n v="3"/>
    <n v="0"/>
    <n v="30.023400000000009"/>
  </r>
  <r>
    <n v="4676"/>
    <x v="2314"/>
    <x v="3"/>
    <x v="996"/>
    <n v="41728"/>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n v="40621"/>
    <s v="Standard Class"/>
    <s v="JF-15295"/>
    <s v="Jason Fortune-"/>
    <x v="0"/>
    <s v="United States"/>
    <s v="Logan"/>
    <x v="7"/>
    <n v="84321"/>
    <x v="1"/>
    <s v="OFF-BI-10001617"/>
    <x v="1"/>
    <x v="8"/>
    <s v="GBC Wire Binding Combs"/>
    <n v="33.088000000000001"/>
    <n v="4"/>
    <n v="0.2"/>
    <n v="11.167199999999999"/>
  </r>
  <r>
    <n v="4678"/>
    <x v="2315"/>
    <x v="2"/>
    <x v="619"/>
    <n v="40621"/>
    <s v="Standard Class"/>
    <s v="JF-15295"/>
    <s v="Jason Fortune-"/>
    <x v="0"/>
    <s v="United States"/>
    <s v="Logan"/>
    <x v="7"/>
    <n v="84321"/>
    <x v="1"/>
    <s v="OFF-ST-10000736"/>
    <x v="1"/>
    <x v="4"/>
    <s v="Carina Double Wide Media Storage Towers in Natural &amp; Black"/>
    <n v="80.98"/>
    <n v="1"/>
    <n v="0"/>
    <n v="3.2391999999999967"/>
  </r>
  <r>
    <n v="4679"/>
    <x v="2315"/>
    <x v="2"/>
    <x v="619"/>
    <n v="40621"/>
    <s v="Standard Class"/>
    <s v="JF-15295"/>
    <s v="Jason Fortune-"/>
    <x v="0"/>
    <s v="United States"/>
    <s v="Logan"/>
    <x v="7"/>
    <n v="84321"/>
    <x v="1"/>
    <s v="TEC-AC-10004877"/>
    <x v="2"/>
    <x v="11"/>
    <s v="Imation 30456 USB Flash Drive 8GB"/>
    <n v="82.800000000000011"/>
    <n v="12"/>
    <n v="0"/>
    <n v="6.6239999999999952"/>
  </r>
  <r>
    <n v="4680"/>
    <x v="2315"/>
    <x v="2"/>
    <x v="619"/>
    <n v="40621"/>
    <s v="Standard Class"/>
    <s v="JF-15295"/>
    <s v="Jason Fortune-"/>
    <x v="0"/>
    <s v="United States"/>
    <s v="Logan"/>
    <x v="7"/>
    <n v="84321"/>
    <x v="1"/>
    <s v="OFF-ST-10003221"/>
    <x v="1"/>
    <x v="4"/>
    <s v="Staples"/>
    <n v="21.36"/>
    <n v="2"/>
    <n v="0"/>
    <n v="5.7672000000000008"/>
  </r>
  <r>
    <n v="4681"/>
    <x v="2315"/>
    <x v="2"/>
    <x v="619"/>
    <n v="40621"/>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n v="41474"/>
    <s v="Second Class"/>
    <s v="RE-19450"/>
    <s v="Richard Eichhorn"/>
    <x v="0"/>
    <s v="United States"/>
    <s v="Auburn"/>
    <x v="15"/>
    <n v="13021"/>
    <x v="3"/>
    <s v="OFF-FA-10000936"/>
    <x v="1"/>
    <x v="13"/>
    <s v="Acco Hot Clips Clips to Go"/>
    <n v="29.61"/>
    <n v="9"/>
    <n v="0"/>
    <n v="13.324499999999999"/>
  </r>
  <r>
    <n v="4683"/>
    <x v="2317"/>
    <x v="0"/>
    <x v="49"/>
    <n v="41610"/>
    <s v="Same Day"/>
    <s v="MV-18190"/>
    <s v="Mike Vittorini"/>
    <x v="0"/>
    <s v="United States"/>
    <s v="Raleigh"/>
    <x v="3"/>
    <n v="27604"/>
    <x v="0"/>
    <s v="TEC-PH-10003811"/>
    <x v="2"/>
    <x v="7"/>
    <s v="Jabra Supreme Plus Driver Edition Headset"/>
    <n v="863.928"/>
    <n v="9"/>
    <n v="0.2"/>
    <n v="86.392799999999994"/>
  </r>
  <r>
    <n v="4684"/>
    <x v="2318"/>
    <x v="0"/>
    <x v="48"/>
    <n v="41521"/>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n v="41521"/>
    <s v="Standard Class"/>
    <s v="GB-14530"/>
    <s v="George Bell"/>
    <x v="1"/>
    <s v="United States"/>
    <s v="Philadelphia"/>
    <x v="9"/>
    <n v="19120"/>
    <x v="3"/>
    <s v="FUR-BO-10002853"/>
    <x v="0"/>
    <x v="0"/>
    <s v="O'Sullivan 5-Shelf Heavy-Duty Bookcases"/>
    <n v="163.88"/>
    <n v="4"/>
    <n v="0.5"/>
    <n v="-81.94"/>
  </r>
  <r>
    <n v="4686"/>
    <x v="2318"/>
    <x v="0"/>
    <x v="48"/>
    <n v="41521"/>
    <s v="Standard Class"/>
    <s v="GB-14530"/>
    <s v="George Bell"/>
    <x v="1"/>
    <s v="United States"/>
    <s v="Philadelphia"/>
    <x v="9"/>
    <n v="19120"/>
    <x v="3"/>
    <s v="OFF-BI-10002071"/>
    <x v="1"/>
    <x v="8"/>
    <s v="Fellowes Black Plastic Comb Bindings"/>
    <n v="3.4860000000000002"/>
    <n v="2"/>
    <n v="0.7"/>
    <n v="-2.7887999999999993"/>
  </r>
  <r>
    <n v="4687"/>
    <x v="2318"/>
    <x v="0"/>
    <x v="48"/>
    <n v="41521"/>
    <s v="Standard Class"/>
    <s v="GB-14530"/>
    <s v="George Bell"/>
    <x v="1"/>
    <s v="United States"/>
    <s v="Philadelphia"/>
    <x v="9"/>
    <n v="19120"/>
    <x v="3"/>
    <s v="OFF-FA-10000053"/>
    <x v="1"/>
    <x v="13"/>
    <s v="Revere Boxed Rubber Bands by Revere"/>
    <n v="10.584"/>
    <n v="7"/>
    <n v="0.2"/>
    <n v="-2.3813999999999993"/>
  </r>
  <r>
    <n v="4688"/>
    <x v="2319"/>
    <x v="0"/>
    <x v="890"/>
    <n v="41456"/>
    <s v="Standard Class"/>
    <s v="HL-15040"/>
    <s v="Hunter Lopez"/>
    <x v="0"/>
    <s v="United States"/>
    <s v="Richmond"/>
    <x v="14"/>
    <n v="47374"/>
    <x v="2"/>
    <s v="TEC-PH-10001305"/>
    <x v="2"/>
    <x v="7"/>
    <s v="Panasonic KX TS208W Corded phone"/>
    <n v="440.91"/>
    <n v="9"/>
    <n v="0"/>
    <n v="123.45480000000005"/>
  </r>
  <r>
    <n v="4689"/>
    <x v="2320"/>
    <x v="3"/>
    <x v="983"/>
    <n v="41733"/>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n v="40899"/>
    <s v="First Class"/>
    <s v="CT-11995"/>
    <s v="Carol Triggs"/>
    <x v="0"/>
    <s v="United States"/>
    <s v="Tucson"/>
    <x v="16"/>
    <n v="85705"/>
    <x v="1"/>
    <s v="FUR-FU-10001876"/>
    <x v="0"/>
    <x v="5"/>
    <s v="Computer Room Manger, 14&quot;"/>
    <n v="51.967999999999996"/>
    <n v="2"/>
    <n v="0.2"/>
    <n v="10.393599999999998"/>
  </r>
  <r>
    <n v="4691"/>
    <x v="2321"/>
    <x v="2"/>
    <x v="414"/>
    <n v="40899"/>
    <s v="First Class"/>
    <s v="CT-11995"/>
    <s v="Carol Triggs"/>
    <x v="0"/>
    <s v="United States"/>
    <s v="Tucson"/>
    <x v="16"/>
    <n v="85705"/>
    <x v="1"/>
    <s v="TEC-AC-10003628"/>
    <x v="2"/>
    <x v="11"/>
    <s v="Logitech 910-002974 M325 Wireless Mouse for Web Scrolling"/>
    <n v="71.975999999999999"/>
    <n v="3"/>
    <n v="0.2"/>
    <n v="21.592800000000011"/>
  </r>
  <r>
    <n v="4692"/>
    <x v="2321"/>
    <x v="2"/>
    <x v="414"/>
    <n v="40899"/>
    <s v="First Class"/>
    <s v="CT-11995"/>
    <s v="Carol Triggs"/>
    <x v="0"/>
    <s v="United States"/>
    <s v="Tucson"/>
    <x v="16"/>
    <n v="85705"/>
    <x v="1"/>
    <s v="FUR-CH-10004860"/>
    <x v="0"/>
    <x v="1"/>
    <s v="Global Low Back Tilter Chair"/>
    <n v="242.35200000000003"/>
    <n v="3"/>
    <n v="0.2"/>
    <n v="-42.411600000000035"/>
  </r>
  <r>
    <n v="4693"/>
    <x v="2321"/>
    <x v="2"/>
    <x v="414"/>
    <n v="40899"/>
    <s v="First Class"/>
    <s v="CT-11995"/>
    <s v="Carol Triggs"/>
    <x v="0"/>
    <s v="United States"/>
    <s v="Tucson"/>
    <x v="16"/>
    <n v="85705"/>
    <x v="1"/>
    <s v="OFF-PA-10000357"/>
    <x v="1"/>
    <x v="10"/>
    <s v="Xerox 1888"/>
    <n v="221.92000000000002"/>
    <n v="5"/>
    <n v="0.2"/>
    <n v="77.671999999999983"/>
  </r>
  <r>
    <n v="4694"/>
    <x v="2321"/>
    <x v="2"/>
    <x v="414"/>
    <n v="40899"/>
    <s v="First Class"/>
    <s v="CT-11995"/>
    <s v="Carol Triggs"/>
    <x v="0"/>
    <s v="United States"/>
    <s v="Tucson"/>
    <x v="16"/>
    <n v="85705"/>
    <x v="1"/>
    <s v="OFF-PA-10003270"/>
    <x v="1"/>
    <x v="10"/>
    <s v="Xerox 1954"/>
    <n v="8.4480000000000004"/>
    <n v="2"/>
    <n v="0.2"/>
    <n v="2.6399999999999997"/>
  </r>
  <r>
    <n v="4695"/>
    <x v="2322"/>
    <x v="1"/>
    <x v="997"/>
    <n v="41260"/>
    <s v="Same Day"/>
    <s v="JL-15835"/>
    <s v="John Lee"/>
    <x v="0"/>
    <s v="United States"/>
    <s v="Detroit"/>
    <x v="12"/>
    <n v="48205"/>
    <x v="2"/>
    <s v="OFF-BI-10000320"/>
    <x v="1"/>
    <x v="8"/>
    <s v="GBC Plastic Binding Combs"/>
    <n v="29.52"/>
    <n v="4"/>
    <n v="0"/>
    <n v="14.4648"/>
  </r>
  <r>
    <n v="4696"/>
    <x v="2322"/>
    <x v="1"/>
    <x v="997"/>
    <n v="41260"/>
    <s v="Same Day"/>
    <s v="JL-15835"/>
    <s v="John Lee"/>
    <x v="0"/>
    <s v="United States"/>
    <s v="Detroit"/>
    <x v="12"/>
    <n v="48205"/>
    <x v="2"/>
    <s v="FUR-CH-10003846"/>
    <x v="0"/>
    <x v="1"/>
    <s v="Hon Valutask Swivel Chairs"/>
    <n v="302.94"/>
    <n v="3"/>
    <n v="0"/>
    <n v="48.470400000000012"/>
  </r>
  <r>
    <n v="4697"/>
    <x v="2322"/>
    <x v="1"/>
    <x v="997"/>
    <n v="41260"/>
    <s v="Same Day"/>
    <s v="JL-15835"/>
    <s v="John Lee"/>
    <x v="0"/>
    <s v="United States"/>
    <s v="Detroit"/>
    <x v="12"/>
    <n v="48205"/>
    <x v="2"/>
    <s v="FUR-CH-10004875"/>
    <x v="0"/>
    <x v="1"/>
    <s v="Harbour Creations 67200 Series Stacking Chairs"/>
    <n v="142.36000000000001"/>
    <n v="2"/>
    <n v="0"/>
    <n v="38.437200000000004"/>
  </r>
  <r>
    <n v="4698"/>
    <x v="2322"/>
    <x v="1"/>
    <x v="997"/>
    <n v="41260"/>
    <s v="Same Day"/>
    <s v="JL-15835"/>
    <s v="John Lee"/>
    <x v="0"/>
    <s v="United States"/>
    <s v="Detroit"/>
    <x v="12"/>
    <n v="48205"/>
    <x v="2"/>
    <s v="FUR-CH-10003817"/>
    <x v="0"/>
    <x v="1"/>
    <s v="Global Value Steno Chair, Gray"/>
    <n v="546.66"/>
    <n v="9"/>
    <n v="0"/>
    <n v="136.66500000000002"/>
  </r>
  <r>
    <n v="4699"/>
    <x v="2322"/>
    <x v="1"/>
    <x v="997"/>
    <n v="41260"/>
    <s v="Same Day"/>
    <s v="JL-15835"/>
    <s v="John Lee"/>
    <x v="0"/>
    <s v="United States"/>
    <s v="Detroit"/>
    <x v="12"/>
    <n v="48205"/>
    <x v="2"/>
    <s v="FUR-FU-10002116"/>
    <x v="0"/>
    <x v="5"/>
    <s v="Tenex Carpeted, Granite-Look or Clear Contemporary Contour Shape Chair Mats"/>
    <n v="212.13"/>
    <n v="3"/>
    <n v="0"/>
    <n v="14.849099999999979"/>
  </r>
  <r>
    <n v="4700"/>
    <x v="2323"/>
    <x v="3"/>
    <x v="943"/>
    <n v="41777"/>
    <s v="Standard Class"/>
    <s v="JK-16120"/>
    <s v="Julie Kriz"/>
    <x v="2"/>
    <s v="United States"/>
    <s v="Austin"/>
    <x v="5"/>
    <n v="78745"/>
    <x v="2"/>
    <s v="OFF-AR-10003481"/>
    <x v="1"/>
    <x v="6"/>
    <s v="Newell 348"/>
    <n v="5.2480000000000002"/>
    <n v="2"/>
    <n v="0.2"/>
    <n v="0.59039999999999915"/>
  </r>
  <r>
    <n v="4701"/>
    <x v="2323"/>
    <x v="3"/>
    <x v="943"/>
    <n v="41777"/>
    <s v="Standard Class"/>
    <s v="JK-16120"/>
    <s v="Julie Kriz"/>
    <x v="2"/>
    <s v="United States"/>
    <s v="Austin"/>
    <x v="5"/>
    <n v="78745"/>
    <x v="2"/>
    <s v="OFF-ST-10004180"/>
    <x v="1"/>
    <x v="4"/>
    <s v="Safco Commercial Shelving"/>
    <n v="74.415999999999997"/>
    <n v="2"/>
    <n v="0.2"/>
    <n v="-14.883200000000002"/>
  </r>
  <r>
    <n v="4702"/>
    <x v="2323"/>
    <x v="3"/>
    <x v="943"/>
    <n v="41777"/>
    <s v="Standard Class"/>
    <s v="JK-16120"/>
    <s v="Julie Kriz"/>
    <x v="2"/>
    <s v="United States"/>
    <s v="Austin"/>
    <x v="5"/>
    <n v="78745"/>
    <x v="2"/>
    <s v="OFF-PA-10003657"/>
    <x v="1"/>
    <x v="10"/>
    <s v="Xerox 1927"/>
    <n v="6.8480000000000008"/>
    <n v="2"/>
    <n v="0.2"/>
    <n v="2.1399999999999992"/>
  </r>
  <r>
    <n v="4703"/>
    <x v="2323"/>
    <x v="3"/>
    <x v="943"/>
    <n v="41777"/>
    <s v="Standard Class"/>
    <s v="JK-16120"/>
    <s v="Julie Kriz"/>
    <x v="2"/>
    <s v="United States"/>
    <s v="Austin"/>
    <x v="5"/>
    <n v="78745"/>
    <x v="2"/>
    <s v="FUR-FU-10001967"/>
    <x v="0"/>
    <x v="5"/>
    <s v="Telescoping Adjustable Floor Lamp"/>
    <n v="7.9959999999999996"/>
    <n v="1"/>
    <n v="0.6"/>
    <n v="-6.9964999999999993"/>
  </r>
  <r>
    <n v="4704"/>
    <x v="2324"/>
    <x v="0"/>
    <x v="890"/>
    <n v="41454"/>
    <s v="Standard Class"/>
    <s v="DH-13075"/>
    <s v="Dave Hallsten"/>
    <x v="1"/>
    <s v="United States"/>
    <s v="Houston"/>
    <x v="5"/>
    <n v="77095"/>
    <x v="2"/>
    <s v="OFF-AP-10002082"/>
    <x v="1"/>
    <x v="9"/>
    <s v="Holmes HEPA Air Purifier"/>
    <n v="8.711999999999998"/>
    <n v="2"/>
    <n v="0.8"/>
    <n v="-19.602000000000007"/>
  </r>
  <r>
    <n v="4705"/>
    <x v="2325"/>
    <x v="0"/>
    <x v="624"/>
    <n v="41413"/>
    <s v="First Class"/>
    <s v="AG-10900"/>
    <s v="Arthur Gainer"/>
    <x v="0"/>
    <s v="United States"/>
    <s v="Waterbury"/>
    <x v="29"/>
    <n v="6708"/>
    <x v="3"/>
    <s v="OFF-SU-10000381"/>
    <x v="1"/>
    <x v="14"/>
    <s v="Acme Forged Steel Scissors with Black Enamel Handles"/>
    <n v="65.17"/>
    <n v="7"/>
    <n v="0"/>
    <n v="18.899299999999997"/>
  </r>
  <r>
    <n v="4706"/>
    <x v="2325"/>
    <x v="0"/>
    <x v="624"/>
    <n v="41413"/>
    <s v="First Class"/>
    <s v="AG-10900"/>
    <s v="Arthur Gainer"/>
    <x v="0"/>
    <s v="United States"/>
    <s v="Waterbury"/>
    <x v="29"/>
    <n v="6708"/>
    <x v="3"/>
    <s v="OFF-LA-10002475"/>
    <x v="1"/>
    <x v="2"/>
    <s v="Avery 519"/>
    <n v="14.62"/>
    <n v="2"/>
    <n v="0"/>
    <n v="6.8713999999999995"/>
  </r>
  <r>
    <n v="4707"/>
    <x v="2325"/>
    <x v="0"/>
    <x v="624"/>
    <n v="41413"/>
    <s v="First Class"/>
    <s v="AG-10900"/>
    <s v="Arthur Gainer"/>
    <x v="0"/>
    <s v="United States"/>
    <s v="Waterbury"/>
    <x v="29"/>
    <n v="6708"/>
    <x v="3"/>
    <s v="FUR-FU-10003975"/>
    <x v="0"/>
    <x v="5"/>
    <s v="Eldon Advantage Chair Mats for Low to Medium Pile Carpets"/>
    <n v="173.24"/>
    <n v="4"/>
    <n v="0"/>
    <n v="17.323999999999984"/>
  </r>
  <r>
    <n v="4708"/>
    <x v="2326"/>
    <x v="3"/>
    <x v="222"/>
    <n v="41821"/>
    <s v="First Class"/>
    <s v="WB-21850"/>
    <s v="William Brown"/>
    <x v="0"/>
    <s v="United States"/>
    <s v="Los Angeles"/>
    <x v="1"/>
    <n v="90049"/>
    <x v="1"/>
    <s v="OFF-BI-10003091"/>
    <x v="1"/>
    <x v="8"/>
    <s v="GBC DocuBind TL200 Manual Binding Machine"/>
    <n v="895.92"/>
    <n v="5"/>
    <n v="0.2"/>
    <n v="302.37299999999993"/>
  </r>
  <r>
    <n v="4709"/>
    <x v="2326"/>
    <x v="3"/>
    <x v="222"/>
    <n v="41821"/>
    <s v="First Class"/>
    <s v="WB-21850"/>
    <s v="William Brown"/>
    <x v="0"/>
    <s v="United States"/>
    <s v="Los Angeles"/>
    <x v="1"/>
    <n v="90049"/>
    <x v="1"/>
    <s v="OFF-ST-10002974"/>
    <x v="1"/>
    <x v="4"/>
    <s v="Trav-L-File Heavy-Duty Shuttle II, Black"/>
    <n v="130.71"/>
    <n v="3"/>
    <n v="0"/>
    <n v="39.212999999999994"/>
  </r>
  <r>
    <n v="4710"/>
    <x v="2326"/>
    <x v="3"/>
    <x v="222"/>
    <n v="41821"/>
    <s v="First Class"/>
    <s v="WB-21850"/>
    <s v="William Brown"/>
    <x v="0"/>
    <s v="United States"/>
    <s v="Los Angeles"/>
    <x v="1"/>
    <n v="90049"/>
    <x v="1"/>
    <s v="OFF-AR-10000255"/>
    <x v="1"/>
    <x v="6"/>
    <s v="Newell 328"/>
    <n v="11.68"/>
    <n v="2"/>
    <n v="0"/>
    <n v="3.0367999999999995"/>
  </r>
  <r>
    <n v="4711"/>
    <x v="2326"/>
    <x v="3"/>
    <x v="222"/>
    <n v="41821"/>
    <s v="First Class"/>
    <s v="WB-21850"/>
    <s v="William Brown"/>
    <x v="0"/>
    <s v="United States"/>
    <s v="Los Angeles"/>
    <x v="1"/>
    <n v="90049"/>
    <x v="1"/>
    <s v="TEC-AC-10001284"/>
    <x v="2"/>
    <x v="11"/>
    <s v="Enermax Briskie RF Wireless Keyboard and Mouse Combo"/>
    <n v="62.31"/>
    <n v="3"/>
    <n v="0"/>
    <n v="22.4316"/>
  </r>
  <r>
    <n v="4712"/>
    <x v="2327"/>
    <x v="2"/>
    <x v="691"/>
    <n v="40633"/>
    <s v="Same Day"/>
    <s v="JO-15280"/>
    <s v="Jas O'Carroll"/>
    <x v="0"/>
    <s v="United States"/>
    <s v="Philadelphia"/>
    <x v="9"/>
    <n v="19120"/>
    <x v="3"/>
    <s v="OFF-BI-10003529"/>
    <x v="1"/>
    <x v="8"/>
    <s v="Avery Round Ring Poly Binders"/>
    <n v="0.85200000000000009"/>
    <n v="1"/>
    <n v="0.7"/>
    <n v="-0.59639999999999982"/>
  </r>
  <r>
    <n v="4713"/>
    <x v="2328"/>
    <x v="2"/>
    <x v="757"/>
    <n v="40898"/>
    <s v="Standard Class"/>
    <s v="EJ-13720"/>
    <s v="Ed Jacobs"/>
    <x v="0"/>
    <s v="United States"/>
    <s v="Huntsville"/>
    <x v="5"/>
    <n v="77340"/>
    <x v="2"/>
    <s v="OFF-PA-10000029"/>
    <x v="1"/>
    <x v="10"/>
    <s v="Xerox 224"/>
    <n v="36.288000000000011"/>
    <n v="7"/>
    <n v="0.2"/>
    <n v="12.700800000000001"/>
  </r>
  <r>
    <n v="4714"/>
    <x v="2328"/>
    <x v="2"/>
    <x v="757"/>
    <n v="40898"/>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n v="41780"/>
    <s v="First Class"/>
    <s v="AB-10105"/>
    <s v="Adrian Barton"/>
    <x v="0"/>
    <s v="United States"/>
    <s v="Portland"/>
    <x v="21"/>
    <n v="97206"/>
    <x v="1"/>
    <s v="TEC-PH-10002200"/>
    <x v="2"/>
    <x v="7"/>
    <s v="Aastra 6757i CT Wireless VoIP phone"/>
    <n v="344.70400000000001"/>
    <n v="2"/>
    <n v="0.2"/>
    <n v="38.779199999999989"/>
  </r>
  <r>
    <n v="4716"/>
    <x v="2330"/>
    <x v="1"/>
    <x v="793"/>
    <n v="41045"/>
    <s v="Standard Class"/>
    <s v="LT-16765"/>
    <s v="Larry Tron"/>
    <x v="0"/>
    <s v="United States"/>
    <s v="Louisville"/>
    <x v="22"/>
    <n v="80027"/>
    <x v="1"/>
    <s v="TEC-PH-10000441"/>
    <x v="2"/>
    <x v="7"/>
    <s v="VTech DS6151"/>
    <n v="201.584"/>
    <n v="2"/>
    <n v="0.2"/>
    <n v="20.158400000000015"/>
  </r>
  <r>
    <n v="4717"/>
    <x v="2331"/>
    <x v="3"/>
    <x v="734"/>
    <n v="41981"/>
    <s v="Second Class"/>
    <s v="CM-12655"/>
    <s v="Corinna Mitchell"/>
    <x v="2"/>
    <s v="United States"/>
    <s v="Seattle"/>
    <x v="4"/>
    <n v="98115"/>
    <x v="1"/>
    <s v="FUR-TA-10002958"/>
    <x v="0"/>
    <x v="3"/>
    <s v="Bevis Oval Conference Table, Walnut"/>
    <n v="521.96"/>
    <n v="2"/>
    <n v="0"/>
    <n v="88.733199999999954"/>
  </r>
  <r>
    <n v="4718"/>
    <x v="2332"/>
    <x v="1"/>
    <x v="295"/>
    <n v="41260"/>
    <s v="Standard Class"/>
    <s v="EM-13960"/>
    <s v="Eric Murdock"/>
    <x v="0"/>
    <s v="United States"/>
    <s v="Baltimore"/>
    <x v="39"/>
    <n v="21215"/>
    <x v="3"/>
    <s v="OFF-AR-10001662"/>
    <x v="1"/>
    <x v="6"/>
    <s v="Rogers Handheld Barrel Pencil Sharpener"/>
    <n v="8.2200000000000006"/>
    <n v="3"/>
    <n v="0"/>
    <n v="2.2194000000000007"/>
  </r>
  <r>
    <n v="4719"/>
    <x v="2333"/>
    <x v="1"/>
    <x v="998"/>
    <n v="41193"/>
    <s v="First Class"/>
    <s v="DJ-13420"/>
    <s v="Denny Joy"/>
    <x v="1"/>
    <s v="United States"/>
    <s v="San Francisco"/>
    <x v="1"/>
    <n v="94109"/>
    <x v="1"/>
    <s v="OFF-PA-10004101"/>
    <x v="1"/>
    <x v="10"/>
    <s v="Xerox 1894"/>
    <n v="45.36"/>
    <n v="7"/>
    <n v="0"/>
    <n v="21.772800000000004"/>
  </r>
  <r>
    <n v="4720"/>
    <x v="2334"/>
    <x v="1"/>
    <x v="24"/>
    <n v="41019"/>
    <s v="Second Class"/>
    <s v="DE-13255"/>
    <s v="Deanra Eno"/>
    <x v="2"/>
    <s v="United States"/>
    <s v="Los Angeles"/>
    <x v="1"/>
    <n v="90004"/>
    <x v="1"/>
    <s v="OFF-ST-10002756"/>
    <x v="1"/>
    <x v="4"/>
    <s v="Tennsco Stur-D-Stor Boltless Shelving, 5 Shelves, 24&quot; Deep, Sand"/>
    <n v="947.17000000000007"/>
    <n v="7"/>
    <n v="0"/>
    <n v="9.4717000000000837"/>
  </r>
  <r>
    <n v="4721"/>
    <x v="2334"/>
    <x v="1"/>
    <x v="24"/>
    <n v="41019"/>
    <s v="Second Class"/>
    <s v="DE-13255"/>
    <s v="Deanra Eno"/>
    <x v="2"/>
    <s v="United States"/>
    <s v="Los Angeles"/>
    <x v="1"/>
    <n v="90004"/>
    <x v="1"/>
    <s v="OFF-PA-10000483"/>
    <x v="1"/>
    <x v="10"/>
    <s v="Xerox 19"/>
    <n v="61.96"/>
    <n v="2"/>
    <n v="0"/>
    <n v="27.881999999999998"/>
  </r>
  <r>
    <n v="4722"/>
    <x v="2335"/>
    <x v="2"/>
    <x v="159"/>
    <n v="40705"/>
    <s v="Second Class"/>
    <s v="NR-18550"/>
    <s v="Nick Radford"/>
    <x v="0"/>
    <s v="United States"/>
    <s v="Aurora"/>
    <x v="10"/>
    <n v="60505"/>
    <x v="2"/>
    <s v="FUR-TA-10002041"/>
    <x v="0"/>
    <x v="3"/>
    <s v="Bevis Round Conference Table Top, X-Base"/>
    <n v="268.935"/>
    <n v="3"/>
    <n v="0.5"/>
    <n v="-209.76929999999999"/>
  </r>
  <r>
    <n v="4723"/>
    <x v="2336"/>
    <x v="3"/>
    <x v="853"/>
    <n v="41890"/>
    <s v="Standard Class"/>
    <s v="CK-12325"/>
    <s v="Christine Kargatis"/>
    <x v="2"/>
    <s v="United States"/>
    <s v="Seattle"/>
    <x v="4"/>
    <n v="98103"/>
    <x v="1"/>
    <s v="OFF-AR-10001166"/>
    <x v="1"/>
    <x v="6"/>
    <s v="Staples"/>
    <n v="7.58"/>
    <n v="1"/>
    <n v="0"/>
    <n v="2.9561999999999999"/>
  </r>
  <r>
    <n v="4724"/>
    <x v="2337"/>
    <x v="0"/>
    <x v="730"/>
    <n v="41417"/>
    <s v="Same Day"/>
    <s v="JF-15490"/>
    <s v="Jeremy Farry"/>
    <x v="0"/>
    <s v="United States"/>
    <s v="Athens"/>
    <x v="32"/>
    <n v="30605"/>
    <x v="0"/>
    <s v="OFF-LA-10004345"/>
    <x v="1"/>
    <x v="2"/>
    <s v="Avery 493"/>
    <n v="14.73"/>
    <n v="3"/>
    <n v="0"/>
    <n v="7.2176999999999998"/>
  </r>
  <r>
    <n v="4725"/>
    <x v="2338"/>
    <x v="0"/>
    <x v="583"/>
    <n v="41594"/>
    <s v="Standard Class"/>
    <s v="LB-16795"/>
    <s v="Laurel Beltran"/>
    <x v="2"/>
    <s v="United States"/>
    <s v="Apopka"/>
    <x v="2"/>
    <n v="32712"/>
    <x v="0"/>
    <s v="OFF-BI-10002852"/>
    <x v="1"/>
    <x v="8"/>
    <s v="Ibico Standard Transparent Covers"/>
    <n v="9.8880000000000017"/>
    <n v="2"/>
    <n v="0.7"/>
    <n v="-6.921599999999998"/>
  </r>
  <r>
    <n v="4726"/>
    <x v="2338"/>
    <x v="0"/>
    <x v="583"/>
    <n v="41594"/>
    <s v="Standard Class"/>
    <s v="LB-16795"/>
    <s v="Laurel Beltran"/>
    <x v="2"/>
    <s v="United States"/>
    <s v="Apopka"/>
    <x v="2"/>
    <n v="32712"/>
    <x v="0"/>
    <s v="OFF-AP-10001058"/>
    <x v="1"/>
    <x v="9"/>
    <s v="Sanyo 2.5 Cubic Foot Mid-Size Office Refrigerators"/>
    <n v="671.5440000000001"/>
    <n v="3"/>
    <n v="0.2"/>
    <n v="50.36579999999995"/>
  </r>
  <r>
    <n v="4727"/>
    <x v="2339"/>
    <x v="2"/>
    <x v="641"/>
    <n v="40876"/>
    <s v="Second Class"/>
    <s v="MP-18175"/>
    <s v="Mike Pelletier"/>
    <x v="2"/>
    <s v="United States"/>
    <s v="New York City"/>
    <x v="15"/>
    <n v="10009"/>
    <x v="3"/>
    <s v="OFF-ST-10003470"/>
    <x v="1"/>
    <x v="4"/>
    <s v="Tennsco Snap-Together Open Shelving Units, Starter Sets and Add-On Units"/>
    <n v="1117.92"/>
    <n v="4"/>
    <n v="0"/>
    <n v="55.895999999999958"/>
  </r>
  <r>
    <n v="4728"/>
    <x v="2339"/>
    <x v="2"/>
    <x v="641"/>
    <n v="40876"/>
    <s v="Second Class"/>
    <s v="MP-18175"/>
    <s v="Mike Pelletier"/>
    <x v="2"/>
    <s v="United States"/>
    <s v="New York City"/>
    <x v="15"/>
    <n v="10009"/>
    <x v="3"/>
    <s v="FUR-BO-10003159"/>
    <x v="0"/>
    <x v="0"/>
    <s v="Sauder Camden County Collection Libraries, Planked Cherry Finish"/>
    <n v="275.952"/>
    <n v="3"/>
    <n v="0.2"/>
    <n v="-37.943400000000025"/>
  </r>
  <r>
    <n v="4729"/>
    <x v="2340"/>
    <x v="2"/>
    <x v="845"/>
    <n v="40859"/>
    <s v="Standard Class"/>
    <s v="LH-16900"/>
    <s v="Lena Hernandez"/>
    <x v="0"/>
    <s v="United States"/>
    <s v="San Francisco"/>
    <x v="1"/>
    <n v="94110"/>
    <x v="1"/>
    <s v="OFF-BI-10003684"/>
    <x v="1"/>
    <x v="8"/>
    <s v="Wilson Jones Legal Size Ring Binders"/>
    <n v="123.14399999999999"/>
    <n v="7"/>
    <n v="0.2"/>
    <n v="46.178999999999988"/>
  </r>
  <r>
    <n v="4730"/>
    <x v="2341"/>
    <x v="0"/>
    <x v="427"/>
    <n v="41479"/>
    <s v="Second Class"/>
    <s v="SV-20935"/>
    <s v="Susan Vittorini"/>
    <x v="0"/>
    <s v="United States"/>
    <s v="Dallas"/>
    <x v="5"/>
    <n v="75217"/>
    <x v="2"/>
    <s v="TEC-AC-10000487"/>
    <x v="2"/>
    <x v="11"/>
    <s v="SanDisk Cruzer 4 GB USB Flash Drive"/>
    <n v="15.576000000000001"/>
    <n v="3"/>
    <n v="0.2"/>
    <n v="3.3098999999999998"/>
  </r>
  <r>
    <n v="4731"/>
    <x v="2342"/>
    <x v="1"/>
    <x v="368"/>
    <n v="40999"/>
    <s v="Second Class"/>
    <s v="RB-19435"/>
    <s v="Richard Bierner"/>
    <x v="0"/>
    <s v="United States"/>
    <s v="San Diego"/>
    <x v="1"/>
    <n v="92105"/>
    <x v="1"/>
    <s v="OFF-PA-10001736"/>
    <x v="1"/>
    <x v="10"/>
    <s v="Xerox 1880"/>
    <n v="212.64"/>
    <n v="6"/>
    <n v="0"/>
    <n v="99.940799999999982"/>
  </r>
  <r>
    <n v="4732"/>
    <x v="2342"/>
    <x v="1"/>
    <x v="368"/>
    <n v="40999"/>
    <s v="Second Class"/>
    <s v="RB-19435"/>
    <s v="Richard Bierner"/>
    <x v="0"/>
    <s v="United States"/>
    <s v="San Diego"/>
    <x v="1"/>
    <n v="92105"/>
    <x v="1"/>
    <s v="OFF-PA-10001609"/>
    <x v="1"/>
    <x v="10"/>
    <s v="Tops Wirebound Message Log Books"/>
    <n v="9.870000000000001"/>
    <n v="3"/>
    <n v="0"/>
    <n v="4.5401999999999996"/>
  </r>
  <r>
    <n v="4733"/>
    <x v="2342"/>
    <x v="1"/>
    <x v="368"/>
    <n v="40999"/>
    <s v="Second Class"/>
    <s v="RB-19435"/>
    <s v="Richard Bierner"/>
    <x v="0"/>
    <s v="United States"/>
    <s v="San Diego"/>
    <x v="1"/>
    <n v="92105"/>
    <x v="1"/>
    <s v="TEC-AC-10003116"/>
    <x v="2"/>
    <x v="11"/>
    <s v="Memorex Froggy Flash Drive 8 GB"/>
    <n v="53.25"/>
    <n v="3"/>
    <n v="0"/>
    <n v="20.767499999999998"/>
  </r>
  <r>
    <n v="4734"/>
    <x v="2342"/>
    <x v="1"/>
    <x v="368"/>
    <n v="40999"/>
    <s v="Second Class"/>
    <s v="RB-19435"/>
    <s v="Richard Bierner"/>
    <x v="0"/>
    <s v="United States"/>
    <s v="San Diego"/>
    <x v="1"/>
    <n v="92105"/>
    <x v="1"/>
    <s v="FUR-FU-10004586"/>
    <x v="0"/>
    <x v="5"/>
    <s v="G.E. Longer-Life Indoor Recessed Floodlight Bulbs"/>
    <n v="19.919999999999998"/>
    <n v="3"/>
    <n v="0"/>
    <n v="9.5615999999999985"/>
  </r>
  <r>
    <n v="4735"/>
    <x v="2343"/>
    <x v="0"/>
    <x v="281"/>
    <n v="41377"/>
    <s v="Standard Class"/>
    <s v="Dl-13600"/>
    <s v="Dorris liebe"/>
    <x v="1"/>
    <s v="United States"/>
    <s v="New York City"/>
    <x v="15"/>
    <n v="10035"/>
    <x v="3"/>
    <s v="FUR-CH-10000454"/>
    <x v="0"/>
    <x v="1"/>
    <s v="Hon Deluxe Fabric Upholstered Stacking Chairs, Rounded Back"/>
    <n v="658.74599999999998"/>
    <n v="3"/>
    <n v="0.1"/>
    <n v="146.38799999999998"/>
  </r>
  <r>
    <n v="4736"/>
    <x v="2344"/>
    <x v="1"/>
    <x v="385"/>
    <n v="41079"/>
    <s v="Standard Class"/>
    <s v="PS-19045"/>
    <s v="Penelope Sewall"/>
    <x v="2"/>
    <s v="United States"/>
    <s v="Lewiston"/>
    <x v="43"/>
    <n v="4240"/>
    <x v="3"/>
    <s v="OFF-BI-10004970"/>
    <x v="1"/>
    <x v="8"/>
    <s v="ACCOHIDE 3-Ring Binder, Blue, 1&quot;"/>
    <n v="8.26"/>
    <n v="2"/>
    <n v="0"/>
    <n v="3.8822000000000001"/>
  </r>
  <r>
    <n v="4737"/>
    <x v="2344"/>
    <x v="1"/>
    <x v="385"/>
    <n v="41079"/>
    <s v="Standard Class"/>
    <s v="PS-19045"/>
    <s v="Penelope Sewall"/>
    <x v="2"/>
    <s v="United States"/>
    <s v="Lewiston"/>
    <x v="43"/>
    <n v="4240"/>
    <x v="3"/>
    <s v="OFF-BI-10002824"/>
    <x v="1"/>
    <x v="8"/>
    <s v="Recycled Easel Ring Binders"/>
    <n v="29.84"/>
    <n v="2"/>
    <n v="0"/>
    <n v="13.427999999999997"/>
  </r>
  <r>
    <n v="4738"/>
    <x v="2344"/>
    <x v="1"/>
    <x v="385"/>
    <n v="41079"/>
    <s v="Standard Class"/>
    <s v="PS-19045"/>
    <s v="Penelope Sewall"/>
    <x v="2"/>
    <s v="United States"/>
    <s v="Lewiston"/>
    <x v="43"/>
    <n v="4240"/>
    <x v="3"/>
    <s v="TEC-AC-10003657"/>
    <x v="2"/>
    <x v="11"/>
    <s v="Lenovo 17-Key USB Numeric Keypad"/>
    <n v="67.98"/>
    <n v="2"/>
    <n v="0"/>
    <n v="14.955599999999997"/>
  </r>
  <r>
    <n v="4739"/>
    <x v="2345"/>
    <x v="1"/>
    <x v="954"/>
    <n v="40963"/>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n v="40963"/>
    <s v="Standard Class"/>
    <s v="GT-14755"/>
    <s v="Guy Thornton"/>
    <x v="0"/>
    <s v="United States"/>
    <s v="Long Beach"/>
    <x v="1"/>
    <n v="90805"/>
    <x v="1"/>
    <s v="FUR-TA-10001676"/>
    <x v="0"/>
    <x v="3"/>
    <s v="Hon 61000 Series Interactive Training Tables"/>
    <n v="35.544000000000004"/>
    <n v="1"/>
    <n v="0.2"/>
    <n v="-0.88860000000000205"/>
  </r>
  <r>
    <n v="4741"/>
    <x v="2346"/>
    <x v="3"/>
    <x v="105"/>
    <n v="41960"/>
    <s v="Standard Class"/>
    <s v="CS-12355"/>
    <s v="Christine Sundaresam"/>
    <x v="0"/>
    <s v="United States"/>
    <s v="Seattle"/>
    <x v="4"/>
    <n v="98115"/>
    <x v="1"/>
    <s v="OFF-LA-10004853"/>
    <x v="1"/>
    <x v="2"/>
    <s v="Avery 483"/>
    <n v="9.9600000000000009"/>
    <n v="2"/>
    <n v="0"/>
    <n v="4.5815999999999999"/>
  </r>
  <r>
    <n v="4742"/>
    <x v="2346"/>
    <x v="3"/>
    <x v="105"/>
    <n v="41960"/>
    <s v="Standard Class"/>
    <s v="CS-12355"/>
    <s v="Christine Sundaresam"/>
    <x v="0"/>
    <s v="United States"/>
    <s v="Seattle"/>
    <x v="4"/>
    <n v="98115"/>
    <x v="1"/>
    <s v="OFF-AR-10000315"/>
    <x v="1"/>
    <x v="6"/>
    <s v="Dixon Ticonderoga Maple Cedar Pencil, #2"/>
    <n v="9.2099999999999991"/>
    <n v="3"/>
    <n v="0"/>
    <n v="2.3025000000000002"/>
  </r>
  <r>
    <n v="4743"/>
    <x v="2346"/>
    <x v="3"/>
    <x v="105"/>
    <n v="41960"/>
    <s v="Standard Class"/>
    <s v="CS-12355"/>
    <s v="Christine Sundaresam"/>
    <x v="0"/>
    <s v="United States"/>
    <s v="Seattle"/>
    <x v="4"/>
    <n v="98115"/>
    <x v="1"/>
    <s v="OFF-SU-10000381"/>
    <x v="1"/>
    <x v="14"/>
    <s v="Acme Forged Steel Scissors with Black Enamel Handles"/>
    <n v="27.93"/>
    <n v="3"/>
    <n v="0"/>
    <n v="8.0996999999999986"/>
  </r>
  <r>
    <n v="4744"/>
    <x v="2347"/>
    <x v="3"/>
    <x v="916"/>
    <n v="41704"/>
    <s v="Same Day"/>
    <s v="JD-16060"/>
    <s v="Julia Dunbar"/>
    <x v="0"/>
    <s v="United States"/>
    <s v="Rochester"/>
    <x v="11"/>
    <n v="55901"/>
    <x v="2"/>
    <s v="OFF-FA-10002763"/>
    <x v="1"/>
    <x v="13"/>
    <s v="Advantus Map Pennant Flags and Round Head Tacks"/>
    <n v="7.9"/>
    <n v="2"/>
    <n v="0"/>
    <n v="2.5279999999999996"/>
  </r>
  <r>
    <n v="4745"/>
    <x v="2347"/>
    <x v="3"/>
    <x v="916"/>
    <n v="41704"/>
    <s v="Same Day"/>
    <s v="JD-16060"/>
    <s v="Julia Dunbar"/>
    <x v="0"/>
    <s v="United States"/>
    <s v="Rochester"/>
    <x v="11"/>
    <n v="55901"/>
    <x v="2"/>
    <s v="OFF-ST-10000877"/>
    <x v="1"/>
    <x v="4"/>
    <s v="Recycled Steel Personal File for Standard File Folders"/>
    <n v="221.16"/>
    <n v="4"/>
    <n v="0"/>
    <n v="57.501599999999996"/>
  </r>
  <r>
    <n v="4746"/>
    <x v="2347"/>
    <x v="3"/>
    <x v="916"/>
    <n v="41704"/>
    <s v="Same Day"/>
    <s v="JD-16060"/>
    <s v="Julia Dunbar"/>
    <x v="0"/>
    <s v="United States"/>
    <s v="Rochester"/>
    <x v="11"/>
    <n v="55901"/>
    <x v="2"/>
    <s v="OFF-BI-10001071"/>
    <x v="1"/>
    <x v="8"/>
    <s v="GBC ProClick Punch Binding System"/>
    <n v="127.96"/>
    <n v="2"/>
    <n v="0"/>
    <n v="62.700400000000002"/>
  </r>
  <r>
    <n v="4747"/>
    <x v="2347"/>
    <x v="3"/>
    <x v="916"/>
    <n v="41704"/>
    <s v="Same Day"/>
    <s v="JD-16060"/>
    <s v="Julia Dunbar"/>
    <x v="0"/>
    <s v="United States"/>
    <s v="Rochester"/>
    <x v="11"/>
    <n v="55901"/>
    <x v="2"/>
    <s v="OFF-BI-10001097"/>
    <x v="1"/>
    <x v="8"/>
    <s v="Avery Hole Reinforcements"/>
    <n v="18.690000000000001"/>
    <n v="3"/>
    <n v="0"/>
    <n v="9.158100000000001"/>
  </r>
  <r>
    <n v="4748"/>
    <x v="2348"/>
    <x v="0"/>
    <x v="840"/>
    <n v="41337"/>
    <s v="Same Day"/>
    <s v="TS-21160"/>
    <s v="Theresa Swint"/>
    <x v="1"/>
    <s v="United States"/>
    <s v="San Francisco"/>
    <x v="1"/>
    <n v="94110"/>
    <x v="1"/>
    <s v="OFF-SU-10004782"/>
    <x v="1"/>
    <x v="14"/>
    <s v="Elite 5&quot; Scissors"/>
    <n v="25.349999999999998"/>
    <n v="3"/>
    <n v="0"/>
    <n v="7.6049999999999978"/>
  </r>
  <r>
    <n v="4749"/>
    <x v="2348"/>
    <x v="0"/>
    <x v="840"/>
    <n v="41337"/>
    <s v="Same Day"/>
    <s v="TS-21160"/>
    <s v="Theresa Swint"/>
    <x v="1"/>
    <s v="United States"/>
    <s v="San Francisco"/>
    <x v="1"/>
    <n v="94110"/>
    <x v="1"/>
    <s v="FUR-FU-10000672"/>
    <x v="0"/>
    <x v="5"/>
    <s v="Executive Impressions 10&quot; Spectator Wall Clock"/>
    <n v="35.28"/>
    <n v="3"/>
    <n v="0"/>
    <n v="11.995199999999997"/>
  </r>
  <r>
    <n v="4750"/>
    <x v="2349"/>
    <x v="0"/>
    <x v="435"/>
    <n v="41634"/>
    <s v="First Class"/>
    <s v="BV-11245"/>
    <s v="Benjamin Venier"/>
    <x v="1"/>
    <s v="United States"/>
    <s v="Seattle"/>
    <x v="4"/>
    <n v="98103"/>
    <x v="1"/>
    <s v="OFF-PA-10002986"/>
    <x v="1"/>
    <x v="10"/>
    <s v="Xerox 1898"/>
    <n v="33.4"/>
    <n v="5"/>
    <n v="0"/>
    <n v="16.032"/>
  </r>
  <r>
    <n v="4751"/>
    <x v="2350"/>
    <x v="0"/>
    <x v="877"/>
    <n v="41557"/>
    <s v="First Class"/>
    <s v="DL-13495"/>
    <s v="Dionis Lloyd"/>
    <x v="1"/>
    <s v="United States"/>
    <s v="Spokane"/>
    <x v="4"/>
    <n v="99207"/>
    <x v="1"/>
    <s v="TEC-MA-10001972"/>
    <x v="2"/>
    <x v="15"/>
    <s v="Okidata C331dn Printer"/>
    <n v="837.59999999999991"/>
    <n v="3"/>
    <n v="0.2"/>
    <n v="62.82000000000005"/>
  </r>
  <r>
    <n v="4752"/>
    <x v="2351"/>
    <x v="0"/>
    <x v="10"/>
    <n v="41622"/>
    <s v="Standard Class"/>
    <s v="EB-13870"/>
    <s v="Emily Burns"/>
    <x v="0"/>
    <s v="United States"/>
    <s v="Franklin"/>
    <x v="18"/>
    <n v="37064"/>
    <x v="0"/>
    <s v="TEC-PH-10000169"/>
    <x v="2"/>
    <x v="7"/>
    <s v="ARKON Windshield Dashboard Air Vent Car Mount Holder"/>
    <n v="40.68"/>
    <n v="3"/>
    <n v="0.2"/>
    <n v="-9.153000000000004"/>
  </r>
  <r>
    <n v="4753"/>
    <x v="2352"/>
    <x v="3"/>
    <x v="225"/>
    <n v="41968"/>
    <s v="Standard Class"/>
    <s v="ES-14020"/>
    <s v="Erica Smith"/>
    <x v="0"/>
    <s v="United States"/>
    <s v="Jackson"/>
    <x v="18"/>
    <n v="38301"/>
    <x v="0"/>
    <s v="FUR-CH-10001482"/>
    <x v="0"/>
    <x v="1"/>
    <s v="Office Star - Mesh Screen back chair with Vinyl seat"/>
    <n v="209.56799999999998"/>
    <n v="2"/>
    <n v="0.2"/>
    <n v="-23.576400000000007"/>
  </r>
  <r>
    <n v="4754"/>
    <x v="2353"/>
    <x v="1"/>
    <x v="295"/>
    <n v="41259"/>
    <s v="Standard Class"/>
    <s v="JB-15925"/>
    <s v="Joni Blumstein"/>
    <x v="0"/>
    <s v="United States"/>
    <s v="Austin"/>
    <x v="5"/>
    <n v="78745"/>
    <x v="2"/>
    <s v="TEC-AC-10002018"/>
    <x v="2"/>
    <x v="11"/>
    <s v="AmazonBasics 3-Button USB Wired Mouse"/>
    <n v="22.368000000000002"/>
    <n v="4"/>
    <n v="0.2"/>
    <n v="6.4308000000000014"/>
  </r>
  <r>
    <n v="4755"/>
    <x v="2354"/>
    <x v="3"/>
    <x v="447"/>
    <n v="41679"/>
    <s v="Standard Class"/>
    <s v="SC-20380"/>
    <s v="Shahid Collister"/>
    <x v="0"/>
    <s v="United States"/>
    <s v="Pembroke Pines"/>
    <x v="2"/>
    <n v="33024"/>
    <x v="0"/>
    <s v="OFF-BI-10000301"/>
    <x v="1"/>
    <x v="8"/>
    <s v="GBC Instant Report Kit"/>
    <n v="3.8820000000000006"/>
    <n v="2"/>
    <n v="0.7"/>
    <n v="-2.5880000000000001"/>
  </r>
  <r>
    <n v="4756"/>
    <x v="2354"/>
    <x v="3"/>
    <x v="447"/>
    <n v="41679"/>
    <s v="Standard Class"/>
    <s v="SC-20380"/>
    <s v="Shahid Collister"/>
    <x v="0"/>
    <s v="United States"/>
    <s v="Pembroke Pines"/>
    <x v="2"/>
    <n v="33024"/>
    <x v="0"/>
    <s v="OFF-PA-10004381"/>
    <x v="1"/>
    <x v="10"/>
    <s v="14-7/8 x 11 Blue Bar Computer Printout Paper"/>
    <n v="115.29600000000001"/>
    <n v="3"/>
    <n v="0.2"/>
    <n v="40.353599999999986"/>
  </r>
  <r>
    <n v="4757"/>
    <x v="2355"/>
    <x v="3"/>
    <x v="296"/>
    <n v="41908"/>
    <s v="Standard Class"/>
    <s v="EB-13870"/>
    <s v="Emily Burns"/>
    <x v="0"/>
    <s v="United States"/>
    <s v="Philadelphia"/>
    <x v="9"/>
    <n v="19143"/>
    <x v="3"/>
    <s v="OFF-BI-10004141"/>
    <x v="1"/>
    <x v="8"/>
    <s v="Insertable Tab Indexes For Data Binders"/>
    <n v="1.9080000000000004"/>
    <n v="2"/>
    <n v="0.7"/>
    <n v="-1.5264000000000002"/>
  </r>
  <r>
    <n v="4758"/>
    <x v="2356"/>
    <x v="3"/>
    <x v="504"/>
    <n v="41765"/>
    <s v="Standard Class"/>
    <s v="TC-21475"/>
    <s v="Tony Chapman"/>
    <x v="2"/>
    <s v="United States"/>
    <s v="Danville"/>
    <x v="10"/>
    <n v="61832"/>
    <x v="2"/>
    <s v="OFF-BI-10001575"/>
    <x v="1"/>
    <x v="8"/>
    <s v="GBC Linen Binding Covers"/>
    <n v="43.371999999999993"/>
    <n v="7"/>
    <n v="0.8"/>
    <n v="-69.395200000000031"/>
  </r>
  <r>
    <n v="4759"/>
    <x v="2357"/>
    <x v="2"/>
    <x v="935"/>
    <n v="40854"/>
    <s v="Standard Class"/>
    <s v="SG-20605"/>
    <s v="Speros Goranitis"/>
    <x v="0"/>
    <s v="United States"/>
    <s v="New York City"/>
    <x v="15"/>
    <n v="10009"/>
    <x v="3"/>
    <s v="TEC-PH-10000984"/>
    <x v="2"/>
    <x v="7"/>
    <s v="Panasonic KX-TG9471B"/>
    <n v="783.96"/>
    <n v="4"/>
    <n v="0"/>
    <n v="219.50880000000006"/>
  </r>
  <r>
    <n v="4760"/>
    <x v="2357"/>
    <x v="2"/>
    <x v="935"/>
    <n v="40854"/>
    <s v="Standard Class"/>
    <s v="SG-20605"/>
    <s v="Speros Goranitis"/>
    <x v="0"/>
    <s v="United States"/>
    <s v="New York City"/>
    <x v="15"/>
    <n v="10009"/>
    <x v="3"/>
    <s v="OFF-BI-10000666"/>
    <x v="1"/>
    <x v="8"/>
    <s v="Surelock Post Binders"/>
    <n v="48.896000000000001"/>
    <n v="2"/>
    <n v="0.2"/>
    <n v="18.335999999999999"/>
  </r>
  <r>
    <n v="4761"/>
    <x v="2357"/>
    <x v="2"/>
    <x v="935"/>
    <n v="40854"/>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n v="41644"/>
    <s v="Standard Class"/>
    <s v="BM-11785"/>
    <s v="Bryan Mills"/>
    <x v="0"/>
    <s v="United States"/>
    <s v="Columbus"/>
    <x v="24"/>
    <n v="43229"/>
    <x v="3"/>
    <s v="OFF-LA-10003720"/>
    <x v="1"/>
    <x v="2"/>
    <s v="Avery 487"/>
    <n v="5.9039999999999999"/>
    <n v="2"/>
    <n v="0.2"/>
    <n v="1.9925999999999999"/>
  </r>
  <r>
    <n v="4763"/>
    <x v="2358"/>
    <x v="0"/>
    <x v="945"/>
    <n v="41644"/>
    <s v="Standard Class"/>
    <s v="BM-11785"/>
    <s v="Bryan Mills"/>
    <x v="0"/>
    <s v="United States"/>
    <s v="Columbus"/>
    <x v="24"/>
    <n v="43229"/>
    <x v="3"/>
    <s v="OFF-SU-10001664"/>
    <x v="1"/>
    <x v="14"/>
    <s v="Acme Office Executive Series Stainless Steel Trimmers"/>
    <n v="13.712000000000002"/>
    <n v="2"/>
    <n v="0.2"/>
    <n v="1.0284"/>
  </r>
  <r>
    <n v="4764"/>
    <x v="2359"/>
    <x v="2"/>
    <x v="328"/>
    <n v="40807"/>
    <s v="Standard Class"/>
    <s v="NR-18550"/>
    <s v="Nick Radford"/>
    <x v="0"/>
    <s v="United States"/>
    <s v="Chula Vista"/>
    <x v="1"/>
    <n v="91911"/>
    <x v="1"/>
    <s v="OFF-EN-10001453"/>
    <x v="1"/>
    <x v="12"/>
    <s v="Tyvek Interoffice Envelopes, 9 1/2&quot; x 12 1/2&quot;, 100/Box"/>
    <n v="182.94"/>
    <n v="3"/>
    <n v="0"/>
    <n v="85.981799999999993"/>
  </r>
  <r>
    <n v="4765"/>
    <x v="2360"/>
    <x v="3"/>
    <x v="221"/>
    <n v="41971"/>
    <s v="First Class"/>
    <s v="PG-18820"/>
    <s v="Patrick Gardner"/>
    <x v="0"/>
    <s v="United States"/>
    <s v="San Francisco"/>
    <x v="1"/>
    <n v="94110"/>
    <x v="1"/>
    <s v="OFF-AR-10001860"/>
    <x v="1"/>
    <x v="6"/>
    <s v="BIC Liqua Brite Liner"/>
    <n v="27.76"/>
    <n v="4"/>
    <n v="0"/>
    <n v="9.9936000000000007"/>
  </r>
  <r>
    <n v="4766"/>
    <x v="2361"/>
    <x v="1"/>
    <x v="999"/>
    <n v="41027"/>
    <s v="Standard Class"/>
    <s v="DB-13270"/>
    <s v="Deborah Brumfield"/>
    <x v="2"/>
    <s v="United States"/>
    <s v="New York City"/>
    <x v="15"/>
    <n v="10009"/>
    <x v="3"/>
    <s v="OFF-AR-10001044"/>
    <x v="1"/>
    <x v="6"/>
    <s v="BOSTON Ranger #55 Pencil Sharpener, Black"/>
    <n v="25.99"/>
    <n v="1"/>
    <n v="0"/>
    <n v="7.5370999999999988"/>
  </r>
  <r>
    <n v="4767"/>
    <x v="2362"/>
    <x v="1"/>
    <x v="1000"/>
    <n v="40980"/>
    <s v="First Class"/>
    <s v="NS-18640"/>
    <s v="Noel Staavos"/>
    <x v="1"/>
    <s v="United States"/>
    <s v="San Antonio"/>
    <x v="5"/>
    <n v="78207"/>
    <x v="2"/>
    <s v="TEC-AC-10002473"/>
    <x v="2"/>
    <x v="11"/>
    <s v="Maxell 4.7GB DVD-R"/>
    <n v="113.52000000000001"/>
    <n v="5"/>
    <n v="0.2"/>
    <n v="29.798999999999999"/>
  </r>
  <r>
    <n v="4768"/>
    <x v="2362"/>
    <x v="1"/>
    <x v="1000"/>
    <n v="40980"/>
    <s v="First Class"/>
    <s v="NS-18640"/>
    <s v="Noel Staavos"/>
    <x v="1"/>
    <s v="United States"/>
    <s v="San Antonio"/>
    <x v="5"/>
    <n v="78207"/>
    <x v="2"/>
    <s v="TEC-PH-10001809"/>
    <x v="2"/>
    <x v="7"/>
    <s v="Panasonic KX T7736-B Digital phone"/>
    <n v="359.88"/>
    <n v="3"/>
    <n v="0.2"/>
    <n v="22.492499999999993"/>
  </r>
  <r>
    <n v="4769"/>
    <x v="2363"/>
    <x v="3"/>
    <x v="455"/>
    <n v="41794"/>
    <s v="Same Day"/>
    <s v="CS-11860"/>
    <s v="Cari Schnelling"/>
    <x v="0"/>
    <s v="United States"/>
    <s v="Jacksonville"/>
    <x v="3"/>
    <n v="28540"/>
    <x v="0"/>
    <s v="OFF-PA-10004733"/>
    <x v="1"/>
    <x v="10"/>
    <s v="Things To Do Today Spiral Book"/>
    <n v="25.344000000000001"/>
    <n v="4"/>
    <n v="0.2"/>
    <n v="9.1871999999999989"/>
  </r>
  <r>
    <n v="4770"/>
    <x v="2364"/>
    <x v="0"/>
    <x v="251"/>
    <n v="41542"/>
    <s v="Second Class"/>
    <s v="CC-12430"/>
    <s v="Chuck Clark"/>
    <x v="2"/>
    <s v="United States"/>
    <s v="San Francisco"/>
    <x v="1"/>
    <n v="94109"/>
    <x v="1"/>
    <s v="OFF-BI-10003355"/>
    <x v="1"/>
    <x v="8"/>
    <s v="Cardinal Holdit Business Card Pockets"/>
    <n v="11.952000000000002"/>
    <n v="3"/>
    <n v="0.2"/>
    <n v="4.1832000000000003"/>
  </r>
  <r>
    <n v="4771"/>
    <x v="2364"/>
    <x v="0"/>
    <x v="251"/>
    <n v="41542"/>
    <s v="Second Class"/>
    <s v="CC-12430"/>
    <s v="Chuck Clark"/>
    <x v="2"/>
    <s v="United States"/>
    <s v="San Francisco"/>
    <x v="1"/>
    <n v="94109"/>
    <x v="1"/>
    <s v="OFF-SU-10001212"/>
    <x v="1"/>
    <x v="14"/>
    <s v="Kleencut Forged Office Shears by Acme United Corporation"/>
    <n v="6.24"/>
    <n v="3"/>
    <n v="0"/>
    <n v="1.8719999999999997"/>
  </r>
  <r>
    <n v="4772"/>
    <x v="2365"/>
    <x v="2"/>
    <x v="656"/>
    <n v="40850"/>
    <s v="Second Class"/>
    <s v="AC-10450"/>
    <s v="Amy Cox"/>
    <x v="0"/>
    <s v="United States"/>
    <s v="Avondale"/>
    <x v="16"/>
    <n v="85323"/>
    <x v="1"/>
    <s v="TEC-PH-10000486"/>
    <x v="2"/>
    <x v="7"/>
    <s v="Plantronics HL10 Handset Lifter"/>
    <n v="742.33600000000001"/>
    <n v="8"/>
    <n v="0.2"/>
    <n v="83.512799999999913"/>
  </r>
  <r>
    <n v="4773"/>
    <x v="2366"/>
    <x v="3"/>
    <x v="51"/>
    <n v="41971"/>
    <s v="Standard Class"/>
    <s v="CM-12385"/>
    <s v="Christopher Martinez"/>
    <x v="0"/>
    <s v="United States"/>
    <s v="Chicago"/>
    <x v="10"/>
    <n v="60610"/>
    <x v="2"/>
    <s v="FUR-FU-10004909"/>
    <x v="0"/>
    <x v="5"/>
    <s v="Contemporary Wood/Metal Frame"/>
    <n v="6.4640000000000004"/>
    <n v="1"/>
    <n v="0.6"/>
    <n v="-4.0400000000000009"/>
  </r>
  <r>
    <n v="4774"/>
    <x v="2366"/>
    <x v="3"/>
    <x v="51"/>
    <n v="41971"/>
    <s v="Standard Class"/>
    <s v="CM-12385"/>
    <s v="Christopher Martinez"/>
    <x v="0"/>
    <s v="United States"/>
    <s v="Chicago"/>
    <x v="10"/>
    <n v="60610"/>
    <x v="2"/>
    <s v="OFF-LA-10001613"/>
    <x v="1"/>
    <x v="2"/>
    <s v="Avery File Folder Labels"/>
    <n v="11.52"/>
    <n v="5"/>
    <n v="0.2"/>
    <n v="4.1760000000000002"/>
  </r>
  <r>
    <n v="4775"/>
    <x v="2366"/>
    <x v="3"/>
    <x v="51"/>
    <n v="41971"/>
    <s v="Standard Class"/>
    <s v="CM-12385"/>
    <s v="Christopher Martinez"/>
    <x v="0"/>
    <s v="United States"/>
    <s v="Chicago"/>
    <x v="10"/>
    <n v="60610"/>
    <x v="2"/>
    <s v="TEC-PH-10004447"/>
    <x v="2"/>
    <x v="7"/>
    <s v="Toshiba IPT2010-SD IP Telephone"/>
    <n v="222.38400000000001"/>
    <n v="2"/>
    <n v="0.2"/>
    <n v="16.678799999999995"/>
  </r>
  <r>
    <n v="4776"/>
    <x v="2367"/>
    <x v="3"/>
    <x v="673"/>
    <n v="41965"/>
    <s v="Standard Class"/>
    <s v="EK-13795"/>
    <s v="Eileen Kiefer"/>
    <x v="2"/>
    <s v="United States"/>
    <s v="Escondido"/>
    <x v="1"/>
    <n v="92025"/>
    <x v="1"/>
    <s v="OFF-AR-10000255"/>
    <x v="1"/>
    <x v="6"/>
    <s v="Newell 328"/>
    <n v="23.36"/>
    <n v="4"/>
    <n v="0"/>
    <n v="6.073599999999999"/>
  </r>
  <r>
    <n v="4777"/>
    <x v="2368"/>
    <x v="0"/>
    <x v="317"/>
    <n v="41328"/>
    <s v="Second Class"/>
    <s v="CK-12760"/>
    <s v="Cyma Kinney"/>
    <x v="1"/>
    <s v="United States"/>
    <s v="Long Beach"/>
    <x v="15"/>
    <n v="11561"/>
    <x v="3"/>
    <s v="OFF-LA-10004425"/>
    <x v="1"/>
    <x v="2"/>
    <s v="Staples"/>
    <n v="8.67"/>
    <n v="3"/>
    <n v="0"/>
    <n v="4.0749000000000004"/>
  </r>
  <r>
    <n v="4778"/>
    <x v="2368"/>
    <x v="0"/>
    <x v="317"/>
    <n v="41328"/>
    <s v="Second Class"/>
    <s v="CK-12760"/>
    <s v="Cyma Kinney"/>
    <x v="1"/>
    <s v="United States"/>
    <s v="Long Beach"/>
    <x v="15"/>
    <n v="11561"/>
    <x v="3"/>
    <s v="OFF-SU-10001664"/>
    <x v="1"/>
    <x v="14"/>
    <s v="Acme Office Executive Series Stainless Steel Trimmers"/>
    <n v="25.71"/>
    <n v="3"/>
    <n v="0"/>
    <n v="6.6846000000000005"/>
  </r>
  <r>
    <n v="4779"/>
    <x v="2369"/>
    <x v="3"/>
    <x v="659"/>
    <n v="41955"/>
    <s v="Standard Class"/>
    <s v="PK-19075"/>
    <s v="Pete Kriz"/>
    <x v="0"/>
    <s v="United States"/>
    <s v="Newark"/>
    <x v="13"/>
    <n v="19711"/>
    <x v="3"/>
    <s v="OFF-AP-10000696"/>
    <x v="1"/>
    <x v="9"/>
    <s v="Holmes Odor Grabber"/>
    <n v="100.94"/>
    <n v="7"/>
    <n v="0"/>
    <n v="33.310199999999995"/>
  </r>
  <r>
    <n v="4780"/>
    <x v="2370"/>
    <x v="2"/>
    <x v="1001"/>
    <n v="40734"/>
    <s v="First Class"/>
    <s v="MH-18025"/>
    <s v="Michelle Huthwaite"/>
    <x v="0"/>
    <s v="United States"/>
    <s v="Buffalo"/>
    <x v="15"/>
    <n v="14215"/>
    <x v="3"/>
    <s v="FUR-CH-10002647"/>
    <x v="0"/>
    <x v="1"/>
    <s v="Situations Contoured Folding Chairs, 4/Set"/>
    <n v="63.882000000000005"/>
    <n v="1"/>
    <n v="0.1"/>
    <n v="10.647000000000004"/>
  </r>
  <r>
    <n v="4781"/>
    <x v="2371"/>
    <x v="2"/>
    <x v="845"/>
    <n v="40859"/>
    <s v="Standard Class"/>
    <s v="SC-20725"/>
    <s v="Steven Cartwright"/>
    <x v="0"/>
    <s v="United States"/>
    <s v="Houston"/>
    <x v="5"/>
    <n v="77070"/>
    <x v="2"/>
    <s v="FUR-CH-10002758"/>
    <x v="0"/>
    <x v="1"/>
    <s v="Hon Deluxe Fabric Upholstered Stacking Chairs, Squared Back"/>
    <n v="683.14399999999989"/>
    <n v="4"/>
    <n v="0.3"/>
    <n v="0"/>
  </r>
  <r>
    <n v="4782"/>
    <x v="2371"/>
    <x v="2"/>
    <x v="845"/>
    <n v="40859"/>
    <s v="Standard Class"/>
    <s v="SC-20725"/>
    <s v="Steven Cartwright"/>
    <x v="0"/>
    <s v="United States"/>
    <s v="Houston"/>
    <x v="5"/>
    <n v="77070"/>
    <x v="2"/>
    <s v="OFF-BI-10000201"/>
    <x v="1"/>
    <x v="8"/>
    <s v="Avery Triangle Shaped Sheet Lifters, Black, 2/Pack"/>
    <n v="1.4759999999999995"/>
    <n v="3"/>
    <n v="0.8"/>
    <n v="-2.214"/>
  </r>
  <r>
    <n v="4783"/>
    <x v="2371"/>
    <x v="2"/>
    <x v="845"/>
    <n v="40859"/>
    <s v="Standard Class"/>
    <s v="SC-20725"/>
    <s v="Steven Cartwright"/>
    <x v="0"/>
    <s v="United States"/>
    <s v="Houston"/>
    <x v="5"/>
    <n v="77070"/>
    <x v="2"/>
    <s v="OFF-SU-10004115"/>
    <x v="1"/>
    <x v="14"/>
    <s v="Acme Stainless Steel Office Snips"/>
    <n v="40.711999999999996"/>
    <n v="7"/>
    <n v="0.2"/>
    <n v="3.5623000000000022"/>
  </r>
  <r>
    <n v="4784"/>
    <x v="2372"/>
    <x v="3"/>
    <x v="480"/>
    <n v="41672"/>
    <s v="Standard Class"/>
    <s v="GB-14575"/>
    <s v="Giulietta Baptist"/>
    <x v="0"/>
    <s v="United States"/>
    <s v="Wichita"/>
    <x v="41"/>
    <n v="67212"/>
    <x v="2"/>
    <s v="OFF-PA-10000806"/>
    <x v="1"/>
    <x v="10"/>
    <s v="Xerox 1934"/>
    <n v="279.89999999999998"/>
    <n v="5"/>
    <n v="0"/>
    <n v="137.15100000000001"/>
  </r>
  <r>
    <n v="4785"/>
    <x v="2373"/>
    <x v="1"/>
    <x v="555"/>
    <n v="41259"/>
    <s v="Standard Class"/>
    <s v="IM-15070"/>
    <s v="Irene Maddox"/>
    <x v="0"/>
    <s v="United States"/>
    <s v="Colorado Springs"/>
    <x v="22"/>
    <n v="80906"/>
    <x v="1"/>
    <s v="OFF-AR-10001473"/>
    <x v="1"/>
    <x v="6"/>
    <s v="Newell 313"/>
    <n v="13.120000000000001"/>
    <n v="5"/>
    <n v="0.2"/>
    <n v="1.1480000000000006"/>
  </r>
  <r>
    <n v="4786"/>
    <x v="2373"/>
    <x v="1"/>
    <x v="555"/>
    <n v="41259"/>
    <s v="Standard Class"/>
    <s v="IM-15070"/>
    <s v="Irene Maddox"/>
    <x v="0"/>
    <s v="United States"/>
    <s v="Colorado Springs"/>
    <x v="22"/>
    <n v="80906"/>
    <x v="1"/>
    <s v="FUR-BO-10003450"/>
    <x v="0"/>
    <x v="0"/>
    <s v="Bush Westfield Collection Bookcases, Dark Cherry Finish"/>
    <n v="69.576000000000008"/>
    <n v="4"/>
    <n v="0.7"/>
    <n v="-143.79040000000001"/>
  </r>
  <r>
    <n v="4787"/>
    <x v="2373"/>
    <x v="1"/>
    <x v="555"/>
    <n v="41259"/>
    <s v="Standard Class"/>
    <s v="IM-15070"/>
    <s v="Irene Maddox"/>
    <x v="0"/>
    <s v="United States"/>
    <s v="Colorado Springs"/>
    <x v="22"/>
    <n v="80906"/>
    <x v="1"/>
    <s v="OFF-AR-10001545"/>
    <x v="1"/>
    <x v="6"/>
    <s v="Newell 326"/>
    <n v="4.2240000000000002"/>
    <n v="3"/>
    <n v="0.2"/>
    <n v="0.47519999999999984"/>
  </r>
  <r>
    <n v="4788"/>
    <x v="2373"/>
    <x v="1"/>
    <x v="555"/>
    <n v="41259"/>
    <s v="Standard Class"/>
    <s v="IM-15070"/>
    <s v="Irene Maddox"/>
    <x v="0"/>
    <s v="United States"/>
    <s v="Colorado Springs"/>
    <x v="22"/>
    <n v="80906"/>
    <x v="1"/>
    <s v="TEC-AC-10004396"/>
    <x v="2"/>
    <x v="11"/>
    <s v="Logitech Keyboard K120"/>
    <n v="58.08"/>
    <n v="4"/>
    <n v="0.2"/>
    <n v="-6.5339999999999954"/>
  </r>
  <r>
    <n v="4789"/>
    <x v="2373"/>
    <x v="1"/>
    <x v="555"/>
    <n v="41259"/>
    <s v="Standard Class"/>
    <s v="IM-15070"/>
    <s v="Irene Maddox"/>
    <x v="0"/>
    <s v="United States"/>
    <s v="Colorado Springs"/>
    <x v="22"/>
    <n v="80906"/>
    <x v="1"/>
    <s v="FUR-FU-10002456"/>
    <x v="0"/>
    <x v="5"/>
    <s v="Master Caster Door Stop, Large Neon Orange"/>
    <n v="52.416000000000004"/>
    <n v="9"/>
    <n v="0.2"/>
    <n v="15.069600000000007"/>
  </r>
  <r>
    <n v="4790"/>
    <x v="2373"/>
    <x v="1"/>
    <x v="555"/>
    <n v="41259"/>
    <s v="Standard Class"/>
    <s v="IM-15070"/>
    <s v="Irene Maddox"/>
    <x v="0"/>
    <s v="United States"/>
    <s v="Colorado Springs"/>
    <x v="22"/>
    <n v="80906"/>
    <x v="1"/>
    <s v="FUR-FU-10001473"/>
    <x v="0"/>
    <x v="5"/>
    <s v="DAX Wood Document Frame"/>
    <n v="54.920000000000009"/>
    <n v="5"/>
    <n v="0.2"/>
    <n v="10.983999999999996"/>
  </r>
  <r>
    <n v="4791"/>
    <x v="2373"/>
    <x v="1"/>
    <x v="555"/>
    <n v="41259"/>
    <s v="Standard Class"/>
    <s v="IM-15070"/>
    <s v="Irene Maddox"/>
    <x v="0"/>
    <s v="United States"/>
    <s v="Colorado Springs"/>
    <x v="22"/>
    <n v="80906"/>
    <x v="1"/>
    <s v="FUR-TA-10000849"/>
    <x v="0"/>
    <x v="3"/>
    <s v="Bevis Rectangular Conference Tables"/>
    <n v="364.95"/>
    <n v="5"/>
    <n v="0.5"/>
    <n v="-248.16599999999994"/>
  </r>
  <r>
    <n v="4792"/>
    <x v="2373"/>
    <x v="1"/>
    <x v="555"/>
    <n v="41259"/>
    <s v="Standard Class"/>
    <s v="IM-15070"/>
    <s v="Irene Maddox"/>
    <x v="0"/>
    <s v="United States"/>
    <s v="Colorado Springs"/>
    <x v="22"/>
    <n v="80906"/>
    <x v="1"/>
    <s v="OFF-PA-10001166"/>
    <x v="1"/>
    <x v="10"/>
    <s v="Xerox 1932"/>
    <n v="85.055999999999997"/>
    <n v="3"/>
    <n v="0.2"/>
    <n v="28.706399999999991"/>
  </r>
  <r>
    <n v="4793"/>
    <x v="2373"/>
    <x v="1"/>
    <x v="555"/>
    <n v="41259"/>
    <s v="Standard Class"/>
    <s v="IM-15070"/>
    <s v="Irene Maddox"/>
    <x v="0"/>
    <s v="United States"/>
    <s v="Colorado Springs"/>
    <x v="22"/>
    <n v="80906"/>
    <x v="1"/>
    <s v="OFF-PA-10003256"/>
    <x v="1"/>
    <x v="10"/>
    <s v="Avery Personal Creations Heavyweight Cards"/>
    <n v="27.695999999999998"/>
    <n v="3"/>
    <n v="0.2"/>
    <n v="9.6935999999999964"/>
  </r>
  <r>
    <n v="4794"/>
    <x v="2374"/>
    <x v="1"/>
    <x v="685"/>
    <n v="41094"/>
    <s v="Standard Class"/>
    <s v="MM-18055"/>
    <s v="Michelle Moray"/>
    <x v="0"/>
    <s v="United States"/>
    <s v="New York City"/>
    <x v="15"/>
    <n v="10011"/>
    <x v="3"/>
    <s v="OFF-PA-10002870"/>
    <x v="1"/>
    <x v="10"/>
    <s v="Ampad Phone Message Book, Recycled, 400 Message Capacity, 5 ¾” x 11”"/>
    <n v="24.96"/>
    <n v="4"/>
    <n v="0"/>
    <n v="11.231999999999999"/>
  </r>
  <r>
    <n v="4795"/>
    <x v="2375"/>
    <x v="1"/>
    <x v="199"/>
    <n v="40991"/>
    <s v="Standard Class"/>
    <s v="MF-18250"/>
    <s v="Monica Federle"/>
    <x v="1"/>
    <s v="United States"/>
    <s v="Los Angeles"/>
    <x v="1"/>
    <n v="90036"/>
    <x v="1"/>
    <s v="FUR-FU-10001215"/>
    <x v="0"/>
    <x v="5"/>
    <s v="Howard Miller 11-1/2&quot; Diameter Brentwood Wall Clock"/>
    <n v="43.13"/>
    <n v="1"/>
    <n v="0"/>
    <n v="18.114600000000003"/>
  </r>
  <r>
    <n v="4796"/>
    <x v="2376"/>
    <x v="1"/>
    <x v="863"/>
    <n v="41138"/>
    <s v="Standard Class"/>
    <s v="CK-12595"/>
    <s v="Clytie Kelty"/>
    <x v="0"/>
    <s v="United States"/>
    <s v="Marietta"/>
    <x v="32"/>
    <n v="30062"/>
    <x v="0"/>
    <s v="OFF-BI-10004187"/>
    <x v="1"/>
    <x v="8"/>
    <s v="Staples"/>
    <n v="5.64"/>
    <n v="3"/>
    <n v="0"/>
    <n v="2.7071999999999994"/>
  </r>
  <r>
    <n v="4797"/>
    <x v="2377"/>
    <x v="0"/>
    <x v="675"/>
    <n v="41414"/>
    <s v="Standard Class"/>
    <s v="MK-17905"/>
    <s v="Michael Kennedy"/>
    <x v="1"/>
    <s v="United States"/>
    <s v="Jacksonville"/>
    <x v="2"/>
    <n v="32216"/>
    <x v="0"/>
    <s v="OFF-BI-10001718"/>
    <x v="1"/>
    <x v="8"/>
    <s v="GBC DocuBind P50 Personal Binding Machine"/>
    <n v="57.582000000000008"/>
    <n v="3"/>
    <n v="0.7"/>
    <n v="-44.146199999999979"/>
  </r>
  <r>
    <n v="4798"/>
    <x v="2377"/>
    <x v="0"/>
    <x v="675"/>
    <n v="41414"/>
    <s v="Standard Class"/>
    <s v="MK-17905"/>
    <s v="Michael Kennedy"/>
    <x v="1"/>
    <s v="United States"/>
    <s v="Jacksonville"/>
    <x v="2"/>
    <n v="32216"/>
    <x v="0"/>
    <s v="OFF-PA-10004983"/>
    <x v="1"/>
    <x v="10"/>
    <s v="Xerox 23"/>
    <n v="31.104000000000006"/>
    <n v="6"/>
    <n v="0.2"/>
    <n v="10.8864"/>
  </r>
  <r>
    <n v="4799"/>
    <x v="2377"/>
    <x v="0"/>
    <x v="675"/>
    <n v="41414"/>
    <s v="Standard Class"/>
    <s v="MK-17905"/>
    <s v="Michael Kennedy"/>
    <x v="1"/>
    <s v="United States"/>
    <s v="Jacksonville"/>
    <x v="2"/>
    <n v="32216"/>
    <x v="0"/>
    <s v="FUR-FU-10002396"/>
    <x v="0"/>
    <x v="5"/>
    <s v="DAX Copper Panel Document Frame, 5 x 7 Size"/>
    <n v="30.192"/>
    <n v="3"/>
    <n v="0.2"/>
    <n v="8.3028000000000031"/>
  </r>
  <r>
    <n v="4800"/>
    <x v="2377"/>
    <x v="0"/>
    <x v="675"/>
    <n v="41414"/>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n v="41414"/>
    <s v="Standard Class"/>
    <s v="MK-17905"/>
    <s v="Michael Kennedy"/>
    <x v="1"/>
    <s v="United States"/>
    <s v="Jacksonville"/>
    <x v="2"/>
    <n v="32216"/>
    <x v="0"/>
    <s v="OFF-AR-10002467"/>
    <x v="1"/>
    <x v="6"/>
    <s v="Dixon Ticonderoga Pencils"/>
    <n v="4.7679999999999998"/>
    <n v="2"/>
    <n v="0.2"/>
    <n v="0.41720000000000046"/>
  </r>
  <r>
    <n v="4802"/>
    <x v="2377"/>
    <x v="0"/>
    <x v="675"/>
    <n v="41414"/>
    <s v="Standard Class"/>
    <s v="MK-17905"/>
    <s v="Michael Kennedy"/>
    <x v="1"/>
    <s v="United States"/>
    <s v="Jacksonville"/>
    <x v="2"/>
    <n v="32216"/>
    <x v="0"/>
    <s v="OFF-BI-10004002"/>
    <x v="1"/>
    <x v="8"/>
    <s v="Wilson Jones International Size A4 Ring Binders"/>
    <n v="10.380000000000003"/>
    <n v="2"/>
    <n v="0.7"/>
    <n v="-7.6119999999999983"/>
  </r>
  <r>
    <n v="4803"/>
    <x v="2377"/>
    <x v="0"/>
    <x v="675"/>
    <n v="41414"/>
    <s v="Standard Class"/>
    <s v="MK-17905"/>
    <s v="Michael Kennedy"/>
    <x v="1"/>
    <s v="United States"/>
    <s v="Jacksonville"/>
    <x v="2"/>
    <n v="32216"/>
    <x v="0"/>
    <s v="OFF-BI-10002309"/>
    <x v="1"/>
    <x v="8"/>
    <s v="Avery Heavy-Duty EZD  Binder With Locking Rings"/>
    <n v="13.392000000000003"/>
    <n v="8"/>
    <n v="0.7"/>
    <n v="-9.8207999999999984"/>
  </r>
  <r>
    <n v="4804"/>
    <x v="2378"/>
    <x v="3"/>
    <x v="1002"/>
    <n v="41838"/>
    <s v="Second Class"/>
    <s v="MH-17455"/>
    <s v="Mark Hamilton"/>
    <x v="0"/>
    <s v="United States"/>
    <s v="Philadelphia"/>
    <x v="9"/>
    <n v="19140"/>
    <x v="3"/>
    <s v="TEC-PH-10003885"/>
    <x v="2"/>
    <x v="7"/>
    <s v="Cisco SPA508G"/>
    <n v="39.593999999999994"/>
    <n v="1"/>
    <n v="0.4"/>
    <n v="-7.2589000000000041"/>
  </r>
  <r>
    <n v="4805"/>
    <x v="2378"/>
    <x v="3"/>
    <x v="1002"/>
    <n v="41838"/>
    <s v="Second Class"/>
    <s v="MH-17455"/>
    <s v="Mark Hamilton"/>
    <x v="0"/>
    <s v="United States"/>
    <s v="Philadelphia"/>
    <x v="9"/>
    <n v="19140"/>
    <x v="3"/>
    <s v="FUR-FU-10002501"/>
    <x v="0"/>
    <x v="5"/>
    <s v="Nu-Dell Executive Frame"/>
    <n v="91.00800000000001"/>
    <n v="9"/>
    <n v="0.2"/>
    <n v="19.339199999999998"/>
  </r>
  <r>
    <n v="4806"/>
    <x v="2379"/>
    <x v="1"/>
    <x v="6"/>
    <n v="41238"/>
    <s v="Second Class"/>
    <s v="NG-18430"/>
    <s v="Nathan Gelder"/>
    <x v="0"/>
    <s v="United States"/>
    <s v="Los Angeles"/>
    <x v="1"/>
    <n v="90008"/>
    <x v="1"/>
    <s v="OFF-PA-10000176"/>
    <x v="1"/>
    <x v="10"/>
    <s v="Xerox 1887"/>
    <n v="37.94"/>
    <n v="2"/>
    <n v="0"/>
    <n v="18.211199999999998"/>
  </r>
  <r>
    <n v="4807"/>
    <x v="2379"/>
    <x v="1"/>
    <x v="6"/>
    <n v="41238"/>
    <s v="Second Class"/>
    <s v="NG-18430"/>
    <s v="Nathan Gelder"/>
    <x v="0"/>
    <s v="United States"/>
    <s v="Los Angeles"/>
    <x v="1"/>
    <n v="90008"/>
    <x v="1"/>
    <s v="OFF-PA-10000327"/>
    <x v="1"/>
    <x v="10"/>
    <s v="Xerox 1971"/>
    <n v="42.800000000000004"/>
    <n v="10"/>
    <n v="0"/>
    <n v="19.259999999999998"/>
  </r>
  <r>
    <n v="4808"/>
    <x v="2379"/>
    <x v="1"/>
    <x v="6"/>
    <n v="41238"/>
    <s v="Second Class"/>
    <s v="NG-18430"/>
    <s v="Nathan Gelder"/>
    <x v="0"/>
    <s v="United States"/>
    <s v="Los Angeles"/>
    <x v="1"/>
    <n v="90008"/>
    <x v="1"/>
    <s v="OFF-ST-10004634"/>
    <x v="1"/>
    <x v="4"/>
    <s v="Personal Folder Holder, Ebony"/>
    <n v="33.630000000000003"/>
    <n v="3"/>
    <n v="0"/>
    <n v="10.088999999999999"/>
  </r>
  <r>
    <n v="4809"/>
    <x v="2380"/>
    <x v="2"/>
    <x v="533"/>
    <n v="40875"/>
    <s v="Standard Class"/>
    <s v="PB-19210"/>
    <s v="Phillip Breyer"/>
    <x v="1"/>
    <s v="United States"/>
    <s v="Philadelphia"/>
    <x v="9"/>
    <n v="19134"/>
    <x v="3"/>
    <s v="OFF-EN-10003040"/>
    <x v="1"/>
    <x v="12"/>
    <s v="Quality Park Security Envelopes"/>
    <n v="62.808000000000007"/>
    <n v="3"/>
    <n v="0.2"/>
    <n v="21.197700000000001"/>
  </r>
  <r>
    <n v="4810"/>
    <x v="2381"/>
    <x v="1"/>
    <x v="17"/>
    <n v="41273"/>
    <s v="First Class"/>
    <s v="RE-19450"/>
    <s v="Richard Eichhorn"/>
    <x v="0"/>
    <s v="United States"/>
    <s v="Eau Claire"/>
    <x v="6"/>
    <n v="54703"/>
    <x v="2"/>
    <s v="OFF-PA-10003228"/>
    <x v="1"/>
    <x v="10"/>
    <s v="Xerox 1917"/>
    <n v="195.64"/>
    <n v="4"/>
    <n v="0"/>
    <n v="91.950799999999987"/>
  </r>
  <r>
    <n v="4811"/>
    <x v="2381"/>
    <x v="1"/>
    <x v="17"/>
    <n v="41273"/>
    <s v="First Class"/>
    <s v="RE-19450"/>
    <s v="Richard Eichhorn"/>
    <x v="0"/>
    <s v="United States"/>
    <s v="Eau Claire"/>
    <x v="6"/>
    <n v="54703"/>
    <x v="2"/>
    <s v="TEC-PH-10004345"/>
    <x v="2"/>
    <x v="7"/>
    <s v="Cisco SPA 502G IP Phone"/>
    <n v="239.9"/>
    <n v="2"/>
    <n v="0"/>
    <n v="71.97"/>
  </r>
  <r>
    <n v="4812"/>
    <x v="2382"/>
    <x v="0"/>
    <x v="696"/>
    <n v="41598"/>
    <s v="Second Class"/>
    <s v="EB-14110"/>
    <s v="Eugene Barchas"/>
    <x v="0"/>
    <s v="United States"/>
    <s v="Philadelphia"/>
    <x v="9"/>
    <n v="19134"/>
    <x v="3"/>
    <s v="FUR-CH-10000785"/>
    <x v="0"/>
    <x v="1"/>
    <s v="Global Ergonomic Managers Chair"/>
    <n v="380.05799999999994"/>
    <n v="3"/>
    <n v="0.3"/>
    <n v="-21.717600000000004"/>
  </r>
  <r>
    <n v="4813"/>
    <x v="2382"/>
    <x v="0"/>
    <x v="696"/>
    <n v="41598"/>
    <s v="Second Class"/>
    <s v="EB-14110"/>
    <s v="Eugene Barchas"/>
    <x v="0"/>
    <s v="United States"/>
    <s v="Philadelphia"/>
    <x v="9"/>
    <n v="19134"/>
    <x v="3"/>
    <s v="TEC-CO-10004115"/>
    <x v="2"/>
    <x v="16"/>
    <s v="Sharp AL-1530CS Digital Copier"/>
    <n v="1199.9759999999999"/>
    <n v="4"/>
    <n v="0.4"/>
    <n v="179.99639999999999"/>
  </r>
  <r>
    <n v="4814"/>
    <x v="2382"/>
    <x v="0"/>
    <x v="696"/>
    <n v="41598"/>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n v="41405"/>
    <s v="First Class"/>
    <s v="TB-21625"/>
    <s v="Trudy Brown"/>
    <x v="0"/>
    <s v="United States"/>
    <s v="Los Angeles"/>
    <x v="1"/>
    <n v="90004"/>
    <x v="1"/>
    <s v="OFF-PA-10002751"/>
    <x v="1"/>
    <x v="10"/>
    <s v="Xerox 1920"/>
    <n v="17.940000000000001"/>
    <n v="3"/>
    <n v="0"/>
    <n v="8.0730000000000004"/>
  </r>
  <r>
    <n v="4816"/>
    <x v="2384"/>
    <x v="2"/>
    <x v="58"/>
    <n v="40908"/>
    <s v="Standard Class"/>
    <s v="MG-17695"/>
    <s v="Maureen Gnade"/>
    <x v="0"/>
    <s v="United States"/>
    <s v="Philadelphia"/>
    <x v="9"/>
    <n v="19134"/>
    <x v="3"/>
    <s v="OFF-PA-10004569"/>
    <x v="1"/>
    <x v="10"/>
    <s v="Wirebound Message Books, Two 4 1/4&quot; x 5&quot; Forms per Page"/>
    <n v="18.264000000000003"/>
    <n v="3"/>
    <n v="0.2"/>
    <n v="6.1640999999999995"/>
  </r>
  <r>
    <n v="4817"/>
    <x v="2384"/>
    <x v="2"/>
    <x v="58"/>
    <n v="40908"/>
    <s v="Standard Class"/>
    <s v="MG-17695"/>
    <s v="Maureen Gnade"/>
    <x v="0"/>
    <s v="United States"/>
    <s v="Philadelphia"/>
    <x v="9"/>
    <n v="19134"/>
    <x v="3"/>
    <s v="OFF-AP-10002998"/>
    <x v="1"/>
    <x v="9"/>
    <s v="Holmes 99% HEPA Air Purifier"/>
    <n v="34.655999999999999"/>
    <n v="2"/>
    <n v="0.2"/>
    <n v="5.6315999999999971"/>
  </r>
  <r>
    <n v="4818"/>
    <x v="2384"/>
    <x v="2"/>
    <x v="58"/>
    <n v="40908"/>
    <s v="Standard Class"/>
    <s v="MG-17695"/>
    <s v="Maureen Gnade"/>
    <x v="0"/>
    <s v="United States"/>
    <s v="Philadelphia"/>
    <x v="9"/>
    <n v="19134"/>
    <x v="3"/>
    <s v="OFF-AP-10003287"/>
    <x v="1"/>
    <x v="9"/>
    <s v="Tripp Lite TLP810NET Broadband Surge for Modem/Fax"/>
    <n v="81.552000000000007"/>
    <n v="2"/>
    <n v="0.2"/>
    <n v="8.1551999999999971"/>
  </r>
  <r>
    <n v="4819"/>
    <x v="2384"/>
    <x v="2"/>
    <x v="58"/>
    <n v="40908"/>
    <s v="Standard Class"/>
    <s v="MG-17695"/>
    <s v="Maureen Gnade"/>
    <x v="0"/>
    <s v="United States"/>
    <s v="Philadelphia"/>
    <x v="9"/>
    <n v="19134"/>
    <x v="3"/>
    <s v="OFF-ST-10001370"/>
    <x v="1"/>
    <x v="4"/>
    <s v="Sensible Storage WireTech Storage Systems"/>
    <n v="227.13600000000002"/>
    <n v="4"/>
    <n v="0.2"/>
    <n v="-42.588000000000036"/>
  </r>
  <r>
    <n v="4820"/>
    <x v="2385"/>
    <x v="3"/>
    <x v="110"/>
    <n v="41805"/>
    <s v="Standard Class"/>
    <s v="LW-17125"/>
    <s v="Liz Willingham"/>
    <x v="0"/>
    <s v="United States"/>
    <s v="Norwich"/>
    <x v="29"/>
    <n v="6360"/>
    <x v="3"/>
    <s v="OFF-BI-10004040"/>
    <x v="1"/>
    <x v="8"/>
    <s v="Wilson Jones Impact Binders"/>
    <n v="10.36"/>
    <n v="2"/>
    <n v="0"/>
    <n v="5.0763999999999996"/>
  </r>
  <r>
    <n v="4821"/>
    <x v="2386"/>
    <x v="1"/>
    <x v="1003"/>
    <n v="41010"/>
    <s v="Standard Class"/>
    <s v="PF-19120"/>
    <s v="Peter Fuller"/>
    <x v="0"/>
    <s v="United States"/>
    <s v="San Antonio"/>
    <x v="5"/>
    <n v="78207"/>
    <x v="2"/>
    <s v="OFF-AP-10002651"/>
    <x v="1"/>
    <x v="9"/>
    <s v="Hoover Upright Vacuum With Dirt Cup"/>
    <n v="463.24799999999988"/>
    <n v="8"/>
    <n v="0.8"/>
    <n v="-1181.2824000000003"/>
  </r>
  <r>
    <n v="4822"/>
    <x v="2386"/>
    <x v="1"/>
    <x v="1003"/>
    <n v="41010"/>
    <s v="Standard Class"/>
    <s v="PF-19120"/>
    <s v="Peter Fuller"/>
    <x v="0"/>
    <s v="United States"/>
    <s v="San Antonio"/>
    <x v="5"/>
    <n v="78207"/>
    <x v="2"/>
    <s v="TEC-AC-10002402"/>
    <x v="2"/>
    <x v="11"/>
    <s v="Razer Kraken PRO Over Ear PC and Music Headset"/>
    <n v="383.952"/>
    <n v="6"/>
    <n v="0.2"/>
    <n v="47.993999999999971"/>
  </r>
  <r>
    <n v="4823"/>
    <x v="2387"/>
    <x v="0"/>
    <x v="212"/>
    <n v="41467"/>
    <s v="Same Day"/>
    <s v="NZ-18565"/>
    <s v="Nick Zandusky"/>
    <x v="2"/>
    <s v="United States"/>
    <s v="Yuma"/>
    <x v="16"/>
    <n v="85364"/>
    <x v="1"/>
    <s v="OFF-BI-10001658"/>
    <x v="1"/>
    <x v="8"/>
    <s v="GBC Standard Therm-A-Bind Covers"/>
    <n v="44.856000000000009"/>
    <n v="6"/>
    <n v="0.7"/>
    <n v="-35.884799999999984"/>
  </r>
  <r>
    <n v="4824"/>
    <x v="2388"/>
    <x v="0"/>
    <x v="831"/>
    <n v="41605"/>
    <s v="Standard Class"/>
    <s v="CK-12205"/>
    <s v="Chloris Kastensmidt"/>
    <x v="0"/>
    <s v="United States"/>
    <s v="Columbus"/>
    <x v="24"/>
    <n v="43229"/>
    <x v="3"/>
    <s v="TEC-MA-10000752"/>
    <x v="2"/>
    <x v="15"/>
    <s v="Texas Instrument TI-15 Fraction Calculator"/>
    <n v="30.345000000000006"/>
    <n v="7"/>
    <n v="0.7"/>
    <n v="-24.275999999999996"/>
  </r>
  <r>
    <n v="4825"/>
    <x v="2388"/>
    <x v="0"/>
    <x v="831"/>
    <n v="41605"/>
    <s v="Standard Class"/>
    <s v="CK-12205"/>
    <s v="Chloris Kastensmidt"/>
    <x v="0"/>
    <s v="United States"/>
    <s v="Columbus"/>
    <x v="24"/>
    <n v="43229"/>
    <x v="3"/>
    <s v="FUR-CH-10003817"/>
    <x v="0"/>
    <x v="1"/>
    <s v="Global Value Steno Chair, Gray"/>
    <n v="127.554"/>
    <n v="3"/>
    <n v="0.3"/>
    <n v="-9.1109999999999971"/>
  </r>
  <r>
    <n v="4826"/>
    <x v="2388"/>
    <x v="0"/>
    <x v="831"/>
    <n v="41605"/>
    <s v="Standard Class"/>
    <s v="CK-12205"/>
    <s v="Chloris Kastensmidt"/>
    <x v="0"/>
    <s v="United States"/>
    <s v="Columbus"/>
    <x v="24"/>
    <n v="43229"/>
    <x v="3"/>
    <s v="FUR-FU-10001876"/>
    <x v="0"/>
    <x v="5"/>
    <s v="Computer Room Manger, 14&quot;"/>
    <n v="77.951999999999998"/>
    <n v="3"/>
    <n v="0.2"/>
    <n v="15.590399999999995"/>
  </r>
  <r>
    <n v="4827"/>
    <x v="2389"/>
    <x v="3"/>
    <x v="105"/>
    <n v="41959"/>
    <s v="First Class"/>
    <s v="JE-15610"/>
    <s v="Jim Epp"/>
    <x v="1"/>
    <s v="United States"/>
    <s v="Los Angeles"/>
    <x v="1"/>
    <n v="90036"/>
    <x v="1"/>
    <s v="OFF-BI-10003460"/>
    <x v="1"/>
    <x v="8"/>
    <s v="Acco 3-Hole Punch"/>
    <n v="14.016"/>
    <n v="4"/>
    <n v="0.2"/>
    <n v="4.9055999999999997"/>
  </r>
  <r>
    <n v="4828"/>
    <x v="2390"/>
    <x v="2"/>
    <x v="301"/>
    <n v="40855"/>
    <s v="Standard Class"/>
    <s v="JO-15145"/>
    <s v="Jack O'Briant"/>
    <x v="1"/>
    <s v="United States"/>
    <s v="Richmond"/>
    <x v="0"/>
    <n v="40475"/>
    <x v="0"/>
    <s v="OFF-ST-10000464"/>
    <x v="1"/>
    <x v="4"/>
    <s v="Multi-Use Personal File Cart and Caster Set, Three Stacking Bins"/>
    <n v="69.52"/>
    <n v="2"/>
    <n v="0"/>
    <n v="19.465600000000002"/>
  </r>
  <r>
    <n v="4829"/>
    <x v="2390"/>
    <x v="2"/>
    <x v="301"/>
    <n v="40855"/>
    <s v="Standard Class"/>
    <s v="JO-15145"/>
    <s v="Jack O'Briant"/>
    <x v="1"/>
    <s v="United States"/>
    <s v="Richmond"/>
    <x v="0"/>
    <n v="40475"/>
    <x v="0"/>
    <s v="OFF-AR-10001919"/>
    <x v="1"/>
    <x v="6"/>
    <s v="OIC #2 Pencils, Medium Soft"/>
    <n v="5.64"/>
    <n v="3"/>
    <n v="0"/>
    <n v="1.6355999999999997"/>
  </r>
  <r>
    <n v="4830"/>
    <x v="2391"/>
    <x v="0"/>
    <x v="666"/>
    <n v="41416"/>
    <s v="Standard Class"/>
    <s v="TT-21220"/>
    <s v="Thomas Thornton"/>
    <x v="0"/>
    <s v="United States"/>
    <s v="New York City"/>
    <x v="15"/>
    <n v="10035"/>
    <x v="3"/>
    <s v="OFF-BI-10002393"/>
    <x v="1"/>
    <x v="8"/>
    <s v="Binder Posts"/>
    <n v="13.776000000000002"/>
    <n v="3"/>
    <n v="0.2"/>
    <n v="4.4771999999999998"/>
  </r>
  <r>
    <n v="4831"/>
    <x v="2392"/>
    <x v="2"/>
    <x v="845"/>
    <n v="40859"/>
    <s v="Standard Class"/>
    <s v="MS-17365"/>
    <s v="Maribeth Schnelling"/>
    <x v="0"/>
    <s v="United States"/>
    <s v="Wausau"/>
    <x v="6"/>
    <n v="54401"/>
    <x v="2"/>
    <s v="OFF-AP-10001293"/>
    <x v="1"/>
    <x v="9"/>
    <s v="Belkin 8 Outlet Surge Protector"/>
    <n v="245.88"/>
    <n v="6"/>
    <n v="0"/>
    <n v="68.846399999999988"/>
  </r>
  <r>
    <n v="4832"/>
    <x v="2392"/>
    <x v="2"/>
    <x v="845"/>
    <n v="40859"/>
    <s v="Standard Class"/>
    <s v="MS-17365"/>
    <s v="Maribeth Schnelling"/>
    <x v="0"/>
    <s v="United States"/>
    <s v="Wausau"/>
    <x v="6"/>
    <n v="54401"/>
    <x v="2"/>
    <s v="OFF-ST-10004258"/>
    <x v="1"/>
    <x v="4"/>
    <s v="Portable Personal File Box"/>
    <n v="36.630000000000003"/>
    <n v="3"/>
    <n v="0"/>
    <n v="9.8901000000000039"/>
  </r>
  <r>
    <n v="4833"/>
    <x v="2392"/>
    <x v="2"/>
    <x v="845"/>
    <n v="40859"/>
    <s v="Standard Class"/>
    <s v="MS-17365"/>
    <s v="Maribeth Schnelling"/>
    <x v="0"/>
    <s v="United States"/>
    <s v="Wausau"/>
    <x v="6"/>
    <n v="54401"/>
    <x v="2"/>
    <s v="OFF-ST-10002214"/>
    <x v="1"/>
    <x v="4"/>
    <s v="X-Rack File for Hanging Folders"/>
    <n v="22.58"/>
    <n v="2"/>
    <n v="0"/>
    <n v="5.8707999999999991"/>
  </r>
  <r>
    <n v="4834"/>
    <x v="2392"/>
    <x v="2"/>
    <x v="845"/>
    <n v="40859"/>
    <s v="Standard Class"/>
    <s v="MS-17365"/>
    <s v="Maribeth Schnelling"/>
    <x v="0"/>
    <s v="United States"/>
    <s v="Wausau"/>
    <x v="6"/>
    <n v="54401"/>
    <x v="2"/>
    <s v="OFF-BI-10004970"/>
    <x v="1"/>
    <x v="8"/>
    <s v="ACCOHIDE 3-Ring Binder, Blue, 1&quot;"/>
    <n v="12.39"/>
    <n v="3"/>
    <n v="0"/>
    <n v="5.8232999999999997"/>
  </r>
  <r>
    <n v="4835"/>
    <x v="2393"/>
    <x v="3"/>
    <x v="361"/>
    <n v="41923"/>
    <s v="Standard Class"/>
    <s v="MP-18175"/>
    <s v="Mike Pelletier"/>
    <x v="2"/>
    <s v="United States"/>
    <s v="San Francisco"/>
    <x v="1"/>
    <n v="94110"/>
    <x v="1"/>
    <s v="OFF-BI-10002571"/>
    <x v="1"/>
    <x v="8"/>
    <s v="Avery Framed View Binder, EZD Ring (Locking), Navy, 1 1/2&quot;"/>
    <n v="39.92"/>
    <n v="5"/>
    <n v="0.2"/>
    <n v="13.472999999999999"/>
  </r>
  <r>
    <n v="4836"/>
    <x v="2393"/>
    <x v="3"/>
    <x v="361"/>
    <n v="41923"/>
    <s v="Standard Class"/>
    <s v="MP-18175"/>
    <s v="Mike Pelletier"/>
    <x v="2"/>
    <s v="United States"/>
    <s v="San Francisco"/>
    <x v="1"/>
    <n v="94110"/>
    <x v="1"/>
    <s v="OFF-PA-10002581"/>
    <x v="1"/>
    <x v="10"/>
    <s v="Xerox 1951"/>
    <n v="61.96"/>
    <n v="2"/>
    <n v="0"/>
    <n v="27.881999999999998"/>
  </r>
  <r>
    <n v="4837"/>
    <x v="2393"/>
    <x v="3"/>
    <x v="361"/>
    <n v="41923"/>
    <s v="Standard Class"/>
    <s v="MP-18175"/>
    <s v="Mike Pelletier"/>
    <x v="2"/>
    <s v="United States"/>
    <s v="San Francisco"/>
    <x v="1"/>
    <n v="94110"/>
    <x v="1"/>
    <s v="OFF-BI-10001097"/>
    <x v="1"/>
    <x v="8"/>
    <s v="Avery Hole Reinforcements"/>
    <n v="19.936000000000003"/>
    <n v="4"/>
    <n v="0.2"/>
    <n v="7.2267999999999999"/>
  </r>
  <r>
    <n v="4838"/>
    <x v="2394"/>
    <x v="3"/>
    <x v="702"/>
    <n v="41794"/>
    <s v="First Class"/>
    <s v="FH-14350"/>
    <s v="Fred Harton"/>
    <x v="0"/>
    <s v="United States"/>
    <s v="Dublin"/>
    <x v="24"/>
    <n v="43017"/>
    <x v="3"/>
    <s v="OFF-BI-10003429"/>
    <x v="1"/>
    <x v="8"/>
    <s v="Cardinal HOLDit! Binder Insert Strips,Extra Strips"/>
    <n v="3.7980000000000005"/>
    <n v="2"/>
    <n v="0.7"/>
    <n v="-2.6585999999999999"/>
  </r>
  <r>
    <n v="4839"/>
    <x v="2394"/>
    <x v="3"/>
    <x v="702"/>
    <n v="41794"/>
    <s v="First Class"/>
    <s v="FH-14350"/>
    <s v="Fred Harton"/>
    <x v="0"/>
    <s v="United States"/>
    <s v="Dublin"/>
    <x v="24"/>
    <n v="43017"/>
    <x v="3"/>
    <s v="OFF-PA-10000682"/>
    <x v="1"/>
    <x v="10"/>
    <s v="Xerox 1924"/>
    <n v="27.744000000000003"/>
    <n v="6"/>
    <n v="0.2"/>
    <n v="10.057200000000002"/>
  </r>
  <r>
    <n v="4840"/>
    <x v="2394"/>
    <x v="3"/>
    <x v="702"/>
    <n v="41794"/>
    <s v="First Class"/>
    <s v="FH-14350"/>
    <s v="Fred Harton"/>
    <x v="0"/>
    <s v="United States"/>
    <s v="Dublin"/>
    <x v="24"/>
    <n v="43017"/>
    <x v="3"/>
    <s v="TEC-PH-10001700"/>
    <x v="2"/>
    <x v="7"/>
    <s v="Panasonic KX-TG6844B Expandable Digital Cordless Telephone"/>
    <n v="158.37599999999998"/>
    <n v="4"/>
    <n v="0.4"/>
    <n v="-34.314799999999991"/>
  </r>
  <r>
    <n v="4841"/>
    <x v="2395"/>
    <x v="3"/>
    <x v="225"/>
    <n v="41969"/>
    <s v="Standard Class"/>
    <s v="SC-20050"/>
    <s v="Sample Company A"/>
    <x v="2"/>
    <s v="United States"/>
    <s v="Henderson"/>
    <x v="0"/>
    <n v="42420"/>
    <x v="0"/>
    <s v="FUR-FU-10000629"/>
    <x v="0"/>
    <x v="5"/>
    <s v="9-3/4 Diameter Round Wall Clock"/>
    <n v="27.58"/>
    <n v="2"/>
    <n v="0"/>
    <n v="11.583600000000001"/>
  </r>
  <r>
    <n v="4842"/>
    <x v="2396"/>
    <x v="0"/>
    <x v="443"/>
    <n v="41637"/>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n v="41917"/>
    <s v="Standard Class"/>
    <s v="JO-15280"/>
    <s v="Jas O'Carroll"/>
    <x v="0"/>
    <s v="United States"/>
    <s v="Memphis"/>
    <x v="18"/>
    <n v="38109"/>
    <x v="0"/>
    <s v="OFF-ST-10001418"/>
    <x v="1"/>
    <x v="4"/>
    <s v="Carina Media Storage Towers in Natural &amp; Black"/>
    <n v="243.92"/>
    <n v="5"/>
    <n v="0.2"/>
    <n v="-54.881999999999998"/>
  </r>
  <r>
    <n v="4844"/>
    <x v="2398"/>
    <x v="0"/>
    <x v="77"/>
    <n v="41588"/>
    <s v="First Class"/>
    <s v="CC-12475"/>
    <s v="Cindy Chapman"/>
    <x v="0"/>
    <s v="United States"/>
    <s v="Lakewood"/>
    <x v="30"/>
    <n v="8701"/>
    <x v="3"/>
    <s v="OFF-FA-10004968"/>
    <x v="1"/>
    <x v="13"/>
    <s v="Rubber Band Ball"/>
    <n v="14.96"/>
    <n v="4"/>
    <n v="0"/>
    <n v="0.2992000000000008"/>
  </r>
  <r>
    <n v="4845"/>
    <x v="2399"/>
    <x v="2"/>
    <x v="527"/>
    <n v="40638"/>
    <s v="First Class"/>
    <s v="MZ-17515"/>
    <s v="Mary Zewe"/>
    <x v="1"/>
    <s v="United States"/>
    <s v="Los Angeles"/>
    <x v="1"/>
    <n v="90008"/>
    <x v="1"/>
    <s v="OFF-BI-10004140"/>
    <x v="1"/>
    <x v="8"/>
    <s v="Avery Non-Stick Binders"/>
    <n v="7.1840000000000011"/>
    <n v="2"/>
    <n v="0.2"/>
    <n v="2.2449999999999992"/>
  </r>
  <r>
    <n v="4846"/>
    <x v="2400"/>
    <x v="1"/>
    <x v="862"/>
    <n v="41116"/>
    <s v="Second Class"/>
    <s v="MS-17830"/>
    <s v="Melanie Seite"/>
    <x v="0"/>
    <s v="United States"/>
    <s v="Rochester"/>
    <x v="15"/>
    <n v="14609"/>
    <x v="3"/>
    <s v="OFF-BI-10003460"/>
    <x v="1"/>
    <x v="8"/>
    <s v="Acco 3-Hole Punch"/>
    <n v="10.512"/>
    <n v="3"/>
    <n v="0.2"/>
    <n v="3.6791999999999998"/>
  </r>
  <r>
    <n v="4847"/>
    <x v="2401"/>
    <x v="2"/>
    <x v="402"/>
    <n v="40721"/>
    <s v="Second Class"/>
    <s v="GK-14620"/>
    <s v="Grace Kelly"/>
    <x v="1"/>
    <s v="United States"/>
    <s v="Salem"/>
    <x v="21"/>
    <n v="97301"/>
    <x v="1"/>
    <s v="TEC-PH-10002115"/>
    <x v="2"/>
    <x v="7"/>
    <s v="Plantronics 81402"/>
    <n v="263.96000000000004"/>
    <n v="5"/>
    <n v="0.2"/>
    <n v="19.796999999999997"/>
  </r>
  <r>
    <n v="4848"/>
    <x v="2401"/>
    <x v="2"/>
    <x v="402"/>
    <n v="40721"/>
    <s v="Second Class"/>
    <s v="GK-14620"/>
    <s v="Grace Kelly"/>
    <x v="1"/>
    <s v="United States"/>
    <s v="Salem"/>
    <x v="21"/>
    <n v="97301"/>
    <x v="1"/>
    <s v="OFF-AR-10003478"/>
    <x v="1"/>
    <x v="6"/>
    <s v="Avery Hi-Liter EverBold Pen Style Fluorescent Highlighters, 4/Pack"/>
    <n v="71.632000000000005"/>
    <n v="11"/>
    <n v="0.2"/>
    <n v="17.908000000000001"/>
  </r>
  <r>
    <n v="4849"/>
    <x v="2401"/>
    <x v="2"/>
    <x v="402"/>
    <n v="40721"/>
    <s v="Second Class"/>
    <s v="GK-14620"/>
    <s v="Grace Kelly"/>
    <x v="1"/>
    <s v="United States"/>
    <s v="Salem"/>
    <x v="21"/>
    <n v="97301"/>
    <x v="1"/>
    <s v="OFF-AR-10000475"/>
    <x v="1"/>
    <x v="6"/>
    <s v="Hunt BOSTON Vista Battery-Operated Pencil Sharpener, Black"/>
    <n v="9.3280000000000012"/>
    <n v="1"/>
    <n v="0.2"/>
    <n v="0.8162000000000007"/>
  </r>
  <r>
    <n v="4850"/>
    <x v="2402"/>
    <x v="2"/>
    <x v="78"/>
    <n v="40800"/>
    <s v="Standard Class"/>
    <s v="MC-17275"/>
    <s v="Marc Crier"/>
    <x v="0"/>
    <s v="United States"/>
    <s v="Pasco"/>
    <x v="4"/>
    <n v="99301"/>
    <x v="1"/>
    <s v="OFF-AR-10003045"/>
    <x v="1"/>
    <x v="6"/>
    <s v="Prang Colored Pencils"/>
    <n v="5.88"/>
    <n v="2"/>
    <n v="0"/>
    <n v="2.6459999999999999"/>
  </r>
  <r>
    <n v="4851"/>
    <x v="2402"/>
    <x v="2"/>
    <x v="78"/>
    <n v="40800"/>
    <s v="Standard Class"/>
    <s v="MC-17275"/>
    <s v="Marc Crier"/>
    <x v="0"/>
    <s v="United States"/>
    <s v="Pasco"/>
    <x v="4"/>
    <n v="99301"/>
    <x v="1"/>
    <s v="FUR-CH-10000454"/>
    <x v="0"/>
    <x v="1"/>
    <s v="Hon Deluxe Fabric Upholstered Stacking Chairs, Rounded Back"/>
    <n v="975.92"/>
    <n v="5"/>
    <n v="0.2"/>
    <n v="121.98999999999992"/>
  </r>
  <r>
    <n v="4852"/>
    <x v="2402"/>
    <x v="2"/>
    <x v="78"/>
    <n v="40800"/>
    <s v="Standard Class"/>
    <s v="MC-17275"/>
    <s v="Marc Crier"/>
    <x v="0"/>
    <s v="United States"/>
    <s v="Pasco"/>
    <x v="4"/>
    <n v="99301"/>
    <x v="1"/>
    <s v="OFF-AR-10000380"/>
    <x v="1"/>
    <x v="6"/>
    <s v="Hunt PowerHouse Electric Pencil Sharpener, Blue"/>
    <n v="303.83999999999997"/>
    <n v="8"/>
    <n v="0"/>
    <n v="91.151999999999958"/>
  </r>
  <r>
    <n v="4853"/>
    <x v="2402"/>
    <x v="2"/>
    <x v="78"/>
    <n v="40800"/>
    <s v="Standard Class"/>
    <s v="MC-17275"/>
    <s v="Marc Crier"/>
    <x v="0"/>
    <s v="United States"/>
    <s v="Pasco"/>
    <x v="4"/>
    <n v="99301"/>
    <x v="1"/>
    <s v="OFF-ST-10000736"/>
    <x v="1"/>
    <x v="4"/>
    <s v="Carina Double Wide Media Storage Towers in Natural &amp; Black"/>
    <n v="485.88"/>
    <n v="6"/>
    <n v="0"/>
    <n v="19.43519999999998"/>
  </r>
  <r>
    <n v="4854"/>
    <x v="2403"/>
    <x v="2"/>
    <x v="432"/>
    <n v="40892"/>
    <s v="Second Class"/>
    <s v="LH-17155"/>
    <s v="Logan Haushalter"/>
    <x v="0"/>
    <s v="United States"/>
    <s v="Oakland"/>
    <x v="1"/>
    <n v="94601"/>
    <x v="1"/>
    <s v="FUR-FU-10004270"/>
    <x v="0"/>
    <x v="5"/>
    <s v="Eldon Image Series Desk Accessories, Burgundy"/>
    <n v="12.54"/>
    <n v="3"/>
    <n v="0"/>
    <n v="4.5144000000000002"/>
  </r>
  <r>
    <n v="4855"/>
    <x v="2403"/>
    <x v="2"/>
    <x v="432"/>
    <n v="40892"/>
    <s v="Second Class"/>
    <s v="LH-17155"/>
    <s v="Logan Haushalter"/>
    <x v="0"/>
    <s v="United States"/>
    <s v="Oakland"/>
    <x v="1"/>
    <n v="94601"/>
    <x v="1"/>
    <s v="OFF-ST-10000617"/>
    <x v="1"/>
    <x v="4"/>
    <s v="Woodgrain Magazine Files by Perma"/>
    <n v="8.94"/>
    <n v="3"/>
    <n v="0"/>
    <n v="0.62579999999999902"/>
  </r>
  <r>
    <n v="4856"/>
    <x v="2403"/>
    <x v="2"/>
    <x v="432"/>
    <n v="40892"/>
    <s v="Second Class"/>
    <s v="LH-17155"/>
    <s v="Logan Haushalter"/>
    <x v="0"/>
    <s v="United States"/>
    <s v="Oakland"/>
    <x v="1"/>
    <n v="94601"/>
    <x v="1"/>
    <s v="FUR-FU-10001706"/>
    <x v="0"/>
    <x v="5"/>
    <s v="Longer-Life Soft White Bulbs"/>
    <n v="9.24"/>
    <n v="3"/>
    <n v="0"/>
    <n v="4.4352"/>
  </r>
  <r>
    <n v="4857"/>
    <x v="2404"/>
    <x v="1"/>
    <x v="1004"/>
    <n v="40925"/>
    <s v="Standard Class"/>
    <s v="PB-19150"/>
    <s v="Philip Brown"/>
    <x v="0"/>
    <s v="United States"/>
    <s v="Los Angeles"/>
    <x v="1"/>
    <n v="90004"/>
    <x v="1"/>
    <s v="OFF-BI-10003364"/>
    <x v="1"/>
    <x v="8"/>
    <s v="Binding Machine Supplies"/>
    <n v="70.00800000000001"/>
    <n v="3"/>
    <n v="0.2"/>
    <n v="24.502800000000001"/>
  </r>
  <r>
    <n v="4858"/>
    <x v="2404"/>
    <x v="1"/>
    <x v="1004"/>
    <n v="40925"/>
    <s v="Standard Class"/>
    <s v="PB-19150"/>
    <s v="Philip Brown"/>
    <x v="0"/>
    <s v="United States"/>
    <s v="Los Angeles"/>
    <x v="1"/>
    <n v="90004"/>
    <x v="1"/>
    <s v="FUR-FU-10001861"/>
    <x v="0"/>
    <x v="5"/>
    <s v="Floodlight Indoor Halogen Bulbs, 1 Bulb per Pack, 60 Watts"/>
    <n v="77.599999999999994"/>
    <n v="4"/>
    <n v="0"/>
    <n v="38.023999999999994"/>
  </r>
  <r>
    <n v="4859"/>
    <x v="2404"/>
    <x v="1"/>
    <x v="1004"/>
    <n v="40925"/>
    <s v="Standard Class"/>
    <s v="PB-19150"/>
    <s v="Philip Brown"/>
    <x v="0"/>
    <s v="United States"/>
    <s v="Los Angeles"/>
    <x v="1"/>
    <n v="90004"/>
    <x v="1"/>
    <s v="FUR-FU-10004845"/>
    <x v="0"/>
    <x v="5"/>
    <s v="Deflect-o EconoMat Nonstudded, No Bevel Mat"/>
    <n v="464.84999999999997"/>
    <n v="9"/>
    <n v="0"/>
    <n v="92.969999999999985"/>
  </r>
  <r>
    <n v="4860"/>
    <x v="2405"/>
    <x v="3"/>
    <x v="934"/>
    <n v="41993"/>
    <s v="Standard Class"/>
    <s v="SS-20140"/>
    <s v="Saphhira Shifley"/>
    <x v="1"/>
    <s v="United States"/>
    <s v="Oak Park"/>
    <x v="10"/>
    <n v="60302"/>
    <x v="2"/>
    <s v="OFF-AR-10000823"/>
    <x v="1"/>
    <x v="6"/>
    <s v="Newell 307"/>
    <n v="10.192000000000002"/>
    <n v="7"/>
    <n v="0.2"/>
    <n v="1.0192000000000001"/>
  </r>
  <r>
    <n v="4861"/>
    <x v="2406"/>
    <x v="0"/>
    <x v="122"/>
    <n v="41633"/>
    <s v="Standard Class"/>
    <s v="GK-14620"/>
    <s v="Grace Kelly"/>
    <x v="1"/>
    <s v="United States"/>
    <s v="Morristown"/>
    <x v="30"/>
    <n v="7960"/>
    <x v="3"/>
    <s v="OFF-BI-10001359"/>
    <x v="1"/>
    <x v="8"/>
    <s v="GBC DocuBind TL300 Electric Binding System"/>
    <n v="1793.98"/>
    <n v="2"/>
    <n v="0"/>
    <n v="843.17059999999992"/>
  </r>
  <r>
    <n v="4862"/>
    <x v="2407"/>
    <x v="2"/>
    <x v="909"/>
    <n v="40649"/>
    <s v="Second Class"/>
    <s v="GM-14455"/>
    <s v="Gary Mitchum"/>
    <x v="2"/>
    <s v="United States"/>
    <s v="Austin"/>
    <x v="5"/>
    <n v="78745"/>
    <x v="2"/>
    <s v="TEC-PH-10001835"/>
    <x v="2"/>
    <x v="7"/>
    <s v="Jawbone JAMBOX Wireless Bluetooth Speaker"/>
    <n v="758.35200000000009"/>
    <n v="6"/>
    <n v="0.2"/>
    <n v="265.42320000000001"/>
  </r>
  <r>
    <n v="4863"/>
    <x v="2408"/>
    <x v="0"/>
    <x v="338"/>
    <n v="41593"/>
    <s v="Standard Class"/>
    <s v="SH-19975"/>
    <s v="Sally Hughsby"/>
    <x v="1"/>
    <s v="United States"/>
    <s v="New York City"/>
    <x v="15"/>
    <n v="10011"/>
    <x v="3"/>
    <s v="OFF-BI-10001191"/>
    <x v="1"/>
    <x v="8"/>
    <s v="Canvas Sectional Post Binders"/>
    <n v="20.368000000000002"/>
    <n v="1"/>
    <n v="0.2"/>
    <n v="7.3834"/>
  </r>
  <r>
    <n v="4864"/>
    <x v="2408"/>
    <x v="0"/>
    <x v="338"/>
    <n v="41593"/>
    <s v="Standard Class"/>
    <s v="SH-19975"/>
    <s v="Sally Hughsby"/>
    <x v="1"/>
    <s v="United States"/>
    <s v="New York City"/>
    <x v="15"/>
    <n v="10011"/>
    <x v="3"/>
    <s v="OFF-BI-10003982"/>
    <x v="1"/>
    <x v="8"/>
    <s v="Wilson Jones Century Plastic Molded Ring Binders"/>
    <n v="49.847999999999999"/>
    <n v="3"/>
    <n v="0.2"/>
    <n v="16.823699999999999"/>
  </r>
  <r>
    <n v="4865"/>
    <x v="2409"/>
    <x v="3"/>
    <x v="335"/>
    <n v="41821"/>
    <s v="Standard Class"/>
    <s v="SC-20725"/>
    <s v="Steven Cartwright"/>
    <x v="0"/>
    <s v="United States"/>
    <s v="New York City"/>
    <x v="15"/>
    <n v="10024"/>
    <x v="3"/>
    <s v="TEC-PH-10001425"/>
    <x v="2"/>
    <x v="7"/>
    <s v="Mophie Juice Pack Helium for iPhone"/>
    <n v="239.96999999999997"/>
    <n v="3"/>
    <n v="0"/>
    <n v="67.191599999999994"/>
  </r>
  <r>
    <n v="4866"/>
    <x v="2410"/>
    <x v="3"/>
    <x v="38"/>
    <n v="41962"/>
    <s v="Standard Class"/>
    <s v="TT-21070"/>
    <s v="Ted Trevino"/>
    <x v="0"/>
    <s v="United States"/>
    <s v="Seattle"/>
    <x v="4"/>
    <n v="98103"/>
    <x v="1"/>
    <s v="FUR-CH-10001215"/>
    <x v="0"/>
    <x v="1"/>
    <s v="Global Troy Executive Leather Low-Back Tilter"/>
    <n v="2404.7040000000002"/>
    <n v="6"/>
    <n v="0.2"/>
    <n v="150.29399999999998"/>
  </r>
  <r>
    <n v="4867"/>
    <x v="2410"/>
    <x v="3"/>
    <x v="38"/>
    <n v="41962"/>
    <s v="Standard Class"/>
    <s v="TT-21070"/>
    <s v="Ted Trevino"/>
    <x v="0"/>
    <s v="United States"/>
    <s v="Seattle"/>
    <x v="4"/>
    <n v="98103"/>
    <x v="1"/>
    <s v="OFF-BI-10001718"/>
    <x v="1"/>
    <x v="8"/>
    <s v="GBC DocuBind P50 Personal Binding Machine"/>
    <n v="563.024"/>
    <n v="11"/>
    <n v="0.2"/>
    <n v="190.02059999999997"/>
  </r>
  <r>
    <n v="4868"/>
    <x v="2410"/>
    <x v="3"/>
    <x v="38"/>
    <n v="41962"/>
    <s v="Standard Class"/>
    <s v="TT-21070"/>
    <s v="Ted Trevino"/>
    <x v="0"/>
    <s v="United States"/>
    <s v="Seattle"/>
    <x v="4"/>
    <n v="98103"/>
    <x v="1"/>
    <s v="OFF-ST-10000991"/>
    <x v="1"/>
    <x v="4"/>
    <s v="Space Solutions HD Industrial Steel Shelving."/>
    <n v="344.90999999999997"/>
    <n v="3"/>
    <n v="0"/>
    <n v="10.347300000000004"/>
  </r>
  <r>
    <n v="4869"/>
    <x v="2410"/>
    <x v="3"/>
    <x v="38"/>
    <n v="41962"/>
    <s v="Standard Class"/>
    <s v="TT-21070"/>
    <s v="Ted Trevino"/>
    <x v="0"/>
    <s v="United States"/>
    <s v="Seattle"/>
    <x v="4"/>
    <n v="98103"/>
    <x v="1"/>
    <s v="OFF-LA-10001613"/>
    <x v="1"/>
    <x v="2"/>
    <s v="Avery File Folder Labels"/>
    <n v="8.64"/>
    <n v="3"/>
    <n v="0"/>
    <n v="4.2336"/>
  </r>
  <r>
    <n v="4870"/>
    <x v="2411"/>
    <x v="3"/>
    <x v="221"/>
    <n v="41973"/>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n v="41973"/>
    <s v="Standard Class"/>
    <s v="SC-20440"/>
    <s v="Shaun Chance"/>
    <x v="1"/>
    <s v="United States"/>
    <s v="Lancaster"/>
    <x v="9"/>
    <n v="17602"/>
    <x v="3"/>
    <s v="OFF-PA-10000675"/>
    <x v="1"/>
    <x v="10"/>
    <s v="Xerox 1919"/>
    <n v="229.54400000000001"/>
    <n v="7"/>
    <n v="0.2"/>
    <n v="83.209699999999998"/>
  </r>
  <r>
    <n v="4872"/>
    <x v="2412"/>
    <x v="3"/>
    <x v="979"/>
    <n v="41787"/>
    <s v="Standard Class"/>
    <s v="KL-16645"/>
    <s v="Ken Lonsdale"/>
    <x v="0"/>
    <s v="United States"/>
    <s v="Houston"/>
    <x v="5"/>
    <n v="77095"/>
    <x v="2"/>
    <s v="OFF-FA-10000840"/>
    <x v="1"/>
    <x v="13"/>
    <s v="OIC Thumb-Tacks"/>
    <n v="1.8239999999999998"/>
    <n v="2"/>
    <n v="0.2"/>
    <n v="0.61559999999999993"/>
  </r>
  <r>
    <n v="4873"/>
    <x v="2412"/>
    <x v="3"/>
    <x v="979"/>
    <n v="41787"/>
    <s v="Standard Class"/>
    <s v="KL-16645"/>
    <s v="Ken Lonsdale"/>
    <x v="0"/>
    <s v="United States"/>
    <s v="Houston"/>
    <x v="5"/>
    <n v="77095"/>
    <x v="2"/>
    <s v="OFF-AP-10001947"/>
    <x v="1"/>
    <x v="9"/>
    <s v="Acco 6 Outlet Guardian Premium Plus Surge Suppressor"/>
    <n v="18.319999999999997"/>
    <n v="5"/>
    <n v="0.8"/>
    <n v="-46.716000000000008"/>
  </r>
  <r>
    <n v="4874"/>
    <x v="2412"/>
    <x v="3"/>
    <x v="979"/>
    <n v="41787"/>
    <s v="Standard Class"/>
    <s v="KL-16645"/>
    <s v="Ken Lonsdale"/>
    <x v="0"/>
    <s v="United States"/>
    <s v="Houston"/>
    <x v="5"/>
    <n v="77095"/>
    <x v="2"/>
    <s v="OFF-ST-10002301"/>
    <x v="1"/>
    <x v="4"/>
    <s v="Tennsco Commercial Shelving"/>
    <n v="48.816000000000003"/>
    <n v="3"/>
    <n v="0.2"/>
    <n v="-11.593800000000005"/>
  </r>
  <r>
    <n v="4875"/>
    <x v="2412"/>
    <x v="3"/>
    <x v="979"/>
    <n v="41787"/>
    <s v="Standard Class"/>
    <s v="KL-16645"/>
    <s v="Ken Lonsdale"/>
    <x v="0"/>
    <s v="United States"/>
    <s v="Houston"/>
    <x v="5"/>
    <n v="77095"/>
    <x v="2"/>
    <s v="OFF-BI-10001922"/>
    <x v="1"/>
    <x v="8"/>
    <s v="Storex Dura Pro Binders"/>
    <n v="1.1879999999999997"/>
    <n v="1"/>
    <n v="0.8"/>
    <n v="-1.9602000000000008"/>
  </r>
  <r>
    <n v="4876"/>
    <x v="2413"/>
    <x v="2"/>
    <x v="266"/>
    <n v="40884"/>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n v="40825"/>
    <s v="Standard Class"/>
    <s v="SL-20155"/>
    <s v="Sara Luxemburg"/>
    <x v="2"/>
    <s v="United States"/>
    <s v="Durham"/>
    <x v="3"/>
    <n v="27707"/>
    <x v="0"/>
    <s v="OFF-ST-10000532"/>
    <x v="1"/>
    <x v="4"/>
    <s v="Advantus Rolling Drawer Organizers"/>
    <n v="61.567999999999998"/>
    <n v="2"/>
    <n v="0.2"/>
    <n v="4.6175999999999995"/>
  </r>
  <r>
    <n v="4878"/>
    <x v="2414"/>
    <x v="2"/>
    <x v="462"/>
    <n v="40825"/>
    <s v="Standard Class"/>
    <s v="SL-20155"/>
    <s v="Sara Luxemburg"/>
    <x v="2"/>
    <s v="United States"/>
    <s v="Durham"/>
    <x v="3"/>
    <n v="27707"/>
    <x v="0"/>
    <s v="OFF-AR-10002335"/>
    <x v="1"/>
    <x v="6"/>
    <s v="DIXON Oriole Pencils"/>
    <n v="6.1920000000000002"/>
    <n v="3"/>
    <n v="0.2"/>
    <n v="0.46440000000000037"/>
  </r>
  <r>
    <n v="4879"/>
    <x v="2415"/>
    <x v="0"/>
    <x v="875"/>
    <n v="41487"/>
    <s v="First Class"/>
    <s v="PW-19240"/>
    <s v="Pierre Wener"/>
    <x v="0"/>
    <s v="United States"/>
    <s v="Pensacola"/>
    <x v="2"/>
    <n v="32503"/>
    <x v="0"/>
    <s v="OFF-BI-10000201"/>
    <x v="1"/>
    <x v="8"/>
    <s v="Avery Triangle Shaped Sheet Lifters, Black, 2/Pack"/>
    <n v="2.2140000000000004"/>
    <n v="3"/>
    <n v="0.7"/>
    <n v="-1.4760000000000004"/>
  </r>
  <r>
    <n v="4880"/>
    <x v="2416"/>
    <x v="3"/>
    <x v="808"/>
    <n v="41949"/>
    <s v="Second Class"/>
    <s v="TB-21175"/>
    <s v="Thomas Boland"/>
    <x v="1"/>
    <s v="United States"/>
    <s v="Henderson"/>
    <x v="0"/>
    <n v="42420"/>
    <x v="0"/>
    <s v="OFF-EN-10004846"/>
    <x v="1"/>
    <x v="12"/>
    <s v="Letter or Legal Size Expandable Poly String Tie Envelopes"/>
    <n v="5.32"/>
    <n v="2"/>
    <n v="0"/>
    <n v="2.6068000000000002"/>
  </r>
  <r>
    <n v="4881"/>
    <x v="2416"/>
    <x v="3"/>
    <x v="808"/>
    <n v="41949"/>
    <s v="Second Class"/>
    <s v="TB-21175"/>
    <s v="Thomas Boland"/>
    <x v="1"/>
    <s v="United States"/>
    <s v="Henderson"/>
    <x v="0"/>
    <n v="42420"/>
    <x v="0"/>
    <s v="FUR-CH-10000454"/>
    <x v="0"/>
    <x v="1"/>
    <s v="Hon Deluxe Fabric Upholstered Stacking Chairs, Rounded Back"/>
    <n v="975.92"/>
    <n v="4"/>
    <n v="0"/>
    <n v="292.77599999999995"/>
  </r>
  <r>
    <n v="4882"/>
    <x v="2416"/>
    <x v="3"/>
    <x v="808"/>
    <n v="41949"/>
    <s v="Second Class"/>
    <s v="TB-21175"/>
    <s v="Thomas Boland"/>
    <x v="1"/>
    <s v="United States"/>
    <s v="Henderson"/>
    <x v="0"/>
    <n v="42420"/>
    <x v="0"/>
    <s v="TEC-AC-10004145"/>
    <x v="2"/>
    <x v="11"/>
    <s v="Logitech diNovo Edge Keyboard"/>
    <n v="2249.91"/>
    <n v="9"/>
    <n v="0"/>
    <n v="517.47930000000008"/>
  </r>
  <r>
    <n v="4883"/>
    <x v="2416"/>
    <x v="3"/>
    <x v="808"/>
    <n v="41949"/>
    <s v="Second Class"/>
    <s v="TB-21175"/>
    <s v="Thomas Boland"/>
    <x v="1"/>
    <s v="United States"/>
    <s v="Henderson"/>
    <x v="0"/>
    <n v="42420"/>
    <x v="0"/>
    <s v="OFF-ST-10001580"/>
    <x v="1"/>
    <x v="4"/>
    <s v="Super Decoflex Portable Personal File"/>
    <n v="59.92"/>
    <n v="4"/>
    <n v="0"/>
    <n v="16.7776"/>
  </r>
  <r>
    <n v="4884"/>
    <x v="2417"/>
    <x v="3"/>
    <x v="144"/>
    <n v="41714"/>
    <s v="Standard Class"/>
    <s v="AH-10210"/>
    <s v="Alan Hwang"/>
    <x v="0"/>
    <s v="United States"/>
    <s v="Anaheim"/>
    <x v="1"/>
    <n v="92804"/>
    <x v="1"/>
    <s v="OFF-BI-10003876"/>
    <x v="1"/>
    <x v="8"/>
    <s v="Green Canvas Binder for 8-1/2&quot; x 14&quot; Sheets"/>
    <n v="171.20000000000002"/>
    <n v="5"/>
    <n v="0.2"/>
    <n v="64.199999999999989"/>
  </r>
  <r>
    <n v="4885"/>
    <x v="2417"/>
    <x v="3"/>
    <x v="144"/>
    <n v="41714"/>
    <s v="Standard Class"/>
    <s v="AH-10210"/>
    <s v="Alan Hwang"/>
    <x v="0"/>
    <s v="United States"/>
    <s v="Anaheim"/>
    <x v="1"/>
    <n v="92804"/>
    <x v="1"/>
    <s v="OFF-AR-10001972"/>
    <x v="1"/>
    <x v="6"/>
    <s v="Newell 323"/>
    <n v="3.36"/>
    <n v="2"/>
    <n v="0"/>
    <n v="0.87360000000000015"/>
  </r>
  <r>
    <n v="4886"/>
    <x v="2418"/>
    <x v="2"/>
    <x v="757"/>
    <n v="40897"/>
    <s v="Standard Class"/>
    <s v="SC-20695"/>
    <s v="Steve Chapman"/>
    <x v="1"/>
    <s v="United States"/>
    <s v="Detroit"/>
    <x v="12"/>
    <n v="48227"/>
    <x v="2"/>
    <s v="OFF-PA-10000595"/>
    <x v="1"/>
    <x v="10"/>
    <s v="Xerox 1929"/>
    <n v="114.2"/>
    <n v="5"/>
    <n v="0"/>
    <n v="52.531999999999996"/>
  </r>
  <r>
    <n v="4887"/>
    <x v="2419"/>
    <x v="0"/>
    <x v="85"/>
    <n v="41610"/>
    <s v="Second Class"/>
    <s v="RF-19345"/>
    <s v="Randy Ferguson"/>
    <x v="1"/>
    <s v="United States"/>
    <s v="Marietta"/>
    <x v="32"/>
    <n v="30062"/>
    <x v="0"/>
    <s v="FUR-CH-10004477"/>
    <x v="0"/>
    <x v="1"/>
    <s v="Global Push Button Manager's Chair, Indigo"/>
    <n v="182.67000000000002"/>
    <n v="3"/>
    <n v="0"/>
    <n v="52.974299999999992"/>
  </r>
  <r>
    <n v="4888"/>
    <x v="2419"/>
    <x v="0"/>
    <x v="85"/>
    <n v="41610"/>
    <s v="Second Class"/>
    <s v="RF-19345"/>
    <s v="Randy Ferguson"/>
    <x v="1"/>
    <s v="United States"/>
    <s v="Marietta"/>
    <x v="32"/>
    <n v="30062"/>
    <x v="0"/>
    <s v="TEC-AC-10003441"/>
    <x v="2"/>
    <x v="11"/>
    <s v="Kingston Digital DataTraveler 32GB USB 2.0"/>
    <n v="101.69999999999999"/>
    <n v="6"/>
    <n v="0"/>
    <n v="6.1019999999999968"/>
  </r>
  <r>
    <n v="4889"/>
    <x v="2419"/>
    <x v="0"/>
    <x v="85"/>
    <n v="41610"/>
    <s v="Second Class"/>
    <s v="RF-19345"/>
    <s v="Randy Ferguson"/>
    <x v="1"/>
    <s v="United States"/>
    <s v="Marietta"/>
    <x v="32"/>
    <n v="30062"/>
    <x v="0"/>
    <s v="OFF-ST-10004459"/>
    <x v="1"/>
    <x v="4"/>
    <s v="Tennsco Single-Tier Lockers"/>
    <n v="1126.02"/>
    <n v="3"/>
    <n v="0"/>
    <n v="56.300999999999988"/>
  </r>
  <r>
    <n v="4890"/>
    <x v="2419"/>
    <x v="0"/>
    <x v="85"/>
    <n v="41610"/>
    <s v="Second Class"/>
    <s v="RF-19345"/>
    <s v="Randy Ferguson"/>
    <x v="1"/>
    <s v="United States"/>
    <s v="Marietta"/>
    <x v="32"/>
    <n v="30062"/>
    <x v="0"/>
    <s v="OFF-ST-10003805"/>
    <x v="1"/>
    <x v="4"/>
    <s v="24 Capacity Maxi Data Binder Racks, Pearl"/>
    <n v="1263.3000000000002"/>
    <n v="6"/>
    <n v="0"/>
    <n v="315.82499999999993"/>
  </r>
  <r>
    <n v="4891"/>
    <x v="2420"/>
    <x v="0"/>
    <x v="443"/>
    <n v="41639"/>
    <s v="Standard Class"/>
    <s v="EH-13765"/>
    <s v="Edward Hooks"/>
    <x v="1"/>
    <s v="United States"/>
    <s v="Seattle"/>
    <x v="4"/>
    <n v="98103"/>
    <x v="1"/>
    <s v="OFF-AR-10001246"/>
    <x v="1"/>
    <x v="6"/>
    <s v="Newell 317"/>
    <n v="8.82"/>
    <n v="3"/>
    <n v="0"/>
    <n v="2.5577999999999994"/>
  </r>
  <r>
    <n v="4892"/>
    <x v="2420"/>
    <x v="0"/>
    <x v="443"/>
    <n v="41639"/>
    <s v="Standard Class"/>
    <s v="EH-13765"/>
    <s v="Edward Hooks"/>
    <x v="1"/>
    <s v="United States"/>
    <s v="Seattle"/>
    <x v="4"/>
    <n v="98103"/>
    <x v="1"/>
    <s v="OFF-PA-10001295"/>
    <x v="1"/>
    <x v="10"/>
    <s v="Computer Printout Paper with Letter-Trim Perforations"/>
    <n v="37.94"/>
    <n v="2"/>
    <n v="0"/>
    <n v="18.211199999999998"/>
  </r>
  <r>
    <n v="4893"/>
    <x v="2420"/>
    <x v="0"/>
    <x v="443"/>
    <n v="41639"/>
    <s v="Standard Class"/>
    <s v="EH-13765"/>
    <s v="Edward Hooks"/>
    <x v="1"/>
    <s v="United States"/>
    <s v="Seattle"/>
    <x v="4"/>
    <n v="98103"/>
    <x v="1"/>
    <s v="OFF-AR-10001231"/>
    <x v="1"/>
    <x v="6"/>
    <s v="Sanford EarthWrite Recycled Pencils, Medium Soft, #2"/>
    <n v="4.2"/>
    <n v="2"/>
    <n v="0"/>
    <n v="1.1760000000000002"/>
  </r>
  <r>
    <n v="4894"/>
    <x v="2420"/>
    <x v="0"/>
    <x v="443"/>
    <n v="41639"/>
    <s v="Standard Class"/>
    <s v="EH-13765"/>
    <s v="Edward Hooks"/>
    <x v="1"/>
    <s v="United States"/>
    <s v="Seattle"/>
    <x v="4"/>
    <n v="98103"/>
    <x v="1"/>
    <s v="OFF-ST-10002743"/>
    <x v="1"/>
    <x v="4"/>
    <s v="SAFCO Boltless Steel Shelving"/>
    <n v="227.28"/>
    <n v="2"/>
    <n v="0"/>
    <n v="2.2727999999999895"/>
  </r>
  <r>
    <n v="4895"/>
    <x v="2420"/>
    <x v="0"/>
    <x v="443"/>
    <n v="41639"/>
    <s v="Standard Class"/>
    <s v="EH-13765"/>
    <s v="Edward Hooks"/>
    <x v="1"/>
    <s v="United States"/>
    <s v="Seattle"/>
    <x v="4"/>
    <n v="98103"/>
    <x v="1"/>
    <s v="OFF-PA-10004327"/>
    <x v="1"/>
    <x v="10"/>
    <s v="Xerox 1911"/>
    <n v="47.9"/>
    <n v="1"/>
    <n v="0"/>
    <n v="22.991999999999997"/>
  </r>
  <r>
    <n v="4896"/>
    <x v="2420"/>
    <x v="0"/>
    <x v="443"/>
    <n v="41639"/>
    <s v="Standard Class"/>
    <s v="EH-13765"/>
    <s v="Edward Hooks"/>
    <x v="1"/>
    <s v="United States"/>
    <s v="Seattle"/>
    <x v="4"/>
    <n v="98103"/>
    <x v="1"/>
    <s v="OFF-EN-10004773"/>
    <x v="1"/>
    <x v="12"/>
    <s v="Staples"/>
    <n v="61.96"/>
    <n v="2"/>
    <n v="0"/>
    <n v="30.360399999999998"/>
  </r>
  <r>
    <n v="4897"/>
    <x v="2420"/>
    <x v="0"/>
    <x v="443"/>
    <n v="41639"/>
    <s v="Standard Class"/>
    <s v="EH-13765"/>
    <s v="Edward Hooks"/>
    <x v="1"/>
    <s v="United States"/>
    <s v="Seattle"/>
    <x v="4"/>
    <n v="98103"/>
    <x v="1"/>
    <s v="OFF-ST-10003470"/>
    <x v="1"/>
    <x v="4"/>
    <s v="Tennsco Snap-Together Open Shelving Units, Starter Sets and Add-On Units"/>
    <n v="1117.92"/>
    <n v="4"/>
    <n v="0"/>
    <n v="55.895999999999958"/>
  </r>
  <r>
    <n v="4898"/>
    <x v="2421"/>
    <x v="2"/>
    <x v="771"/>
    <n v="40833"/>
    <s v="First Class"/>
    <s v="AC-10660"/>
    <s v="Anna Chung"/>
    <x v="0"/>
    <s v="United States"/>
    <s v="Parma"/>
    <x v="24"/>
    <n v="44134"/>
    <x v="3"/>
    <s v="FUR-CH-10003761"/>
    <x v="0"/>
    <x v="1"/>
    <s v="Global Italian Leather Office Chair"/>
    <n v="183.37199999999999"/>
    <n v="2"/>
    <n v="0.3"/>
    <n v="-7.8588000000000022"/>
  </r>
  <r>
    <n v="4899"/>
    <x v="2421"/>
    <x v="2"/>
    <x v="771"/>
    <n v="40833"/>
    <s v="First Class"/>
    <s v="AC-10660"/>
    <s v="Anna Chung"/>
    <x v="0"/>
    <s v="United States"/>
    <s v="Parma"/>
    <x v="24"/>
    <n v="44134"/>
    <x v="3"/>
    <s v="OFF-PA-10002230"/>
    <x v="1"/>
    <x v="10"/>
    <s v="Xerox 1897"/>
    <n v="7.9680000000000009"/>
    <n v="2"/>
    <n v="0.2"/>
    <n v="2.8884000000000007"/>
  </r>
  <r>
    <n v="4900"/>
    <x v="2422"/>
    <x v="0"/>
    <x v="250"/>
    <n v="41514"/>
    <s v="Standard Class"/>
    <s v="SG-20470"/>
    <s v="Sheri Gordon"/>
    <x v="0"/>
    <s v="United States"/>
    <s v="Gresham"/>
    <x v="21"/>
    <n v="97030"/>
    <x v="1"/>
    <s v="OFF-BI-10000088"/>
    <x v="1"/>
    <x v="8"/>
    <s v="GBC Imprintable Covers"/>
    <n v="26.352000000000004"/>
    <n v="8"/>
    <n v="0.7"/>
    <n v="-18.446399999999997"/>
  </r>
  <r>
    <n v="4901"/>
    <x v="2423"/>
    <x v="3"/>
    <x v="94"/>
    <n v="41995"/>
    <s v="Standard Class"/>
    <s v="CA-12310"/>
    <s v="Christine Abelman"/>
    <x v="1"/>
    <s v="United States"/>
    <s v="Anaheim"/>
    <x v="1"/>
    <n v="92804"/>
    <x v="1"/>
    <s v="OFF-ST-10001526"/>
    <x v="1"/>
    <x v="4"/>
    <s v="Iceberg Mobile Mega Data/Printer Cart "/>
    <n v="481.32"/>
    <n v="4"/>
    <n v="0"/>
    <n v="125.14319999999998"/>
  </r>
  <r>
    <n v="4902"/>
    <x v="2423"/>
    <x v="3"/>
    <x v="94"/>
    <n v="41995"/>
    <s v="Standard Class"/>
    <s v="CA-12310"/>
    <s v="Christine Abelman"/>
    <x v="1"/>
    <s v="United States"/>
    <s v="Anaheim"/>
    <x v="1"/>
    <n v="92804"/>
    <x v="1"/>
    <s v="OFF-SU-10002557"/>
    <x v="1"/>
    <x v="14"/>
    <s v="Fiskars Spring-Action Scissors"/>
    <n v="13.98"/>
    <n v="1"/>
    <n v="0"/>
    <n v="3.6348000000000003"/>
  </r>
  <r>
    <n v="4903"/>
    <x v="2424"/>
    <x v="3"/>
    <x v="469"/>
    <n v="41711"/>
    <s v="Standard Class"/>
    <s v="SH-20395"/>
    <s v="Shahid Hopkins"/>
    <x v="0"/>
    <s v="United States"/>
    <s v="New York City"/>
    <x v="15"/>
    <n v="10035"/>
    <x v="3"/>
    <s v="OFF-BI-10003669"/>
    <x v="1"/>
    <x v="8"/>
    <s v="3M Organizer Strips"/>
    <n v="25.92"/>
    <n v="6"/>
    <n v="0.2"/>
    <n v="9.0719999999999992"/>
  </r>
  <r>
    <n v="4904"/>
    <x v="2424"/>
    <x v="3"/>
    <x v="469"/>
    <n v="41711"/>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n v="40880"/>
    <s v="Second Class"/>
    <s v="MC-17605"/>
    <s v="Matt Connell"/>
    <x v="1"/>
    <s v="United States"/>
    <s v="Houston"/>
    <x v="5"/>
    <n v="77070"/>
    <x v="2"/>
    <s v="FUR-CH-10003746"/>
    <x v="0"/>
    <x v="1"/>
    <s v="Hon 4070 Series Pagoda Round Back Stacking Chairs"/>
    <n v="674.05799999999999"/>
    <n v="3"/>
    <n v="0.3"/>
    <n v="-19.258800000000008"/>
  </r>
  <r>
    <n v="4906"/>
    <x v="2426"/>
    <x v="2"/>
    <x v="1005"/>
    <n v="40832"/>
    <s v="Second Class"/>
    <s v="JE-15610"/>
    <s v="Jim Epp"/>
    <x v="1"/>
    <s v="United States"/>
    <s v="Concord"/>
    <x v="38"/>
    <n v="3301"/>
    <x v="3"/>
    <s v="OFF-BI-10003476"/>
    <x v="1"/>
    <x v="8"/>
    <s v="Avery Metallic Poly Binders"/>
    <n v="22.92"/>
    <n v="4"/>
    <n v="0"/>
    <n v="11.0016"/>
  </r>
  <r>
    <n v="4907"/>
    <x v="2426"/>
    <x v="2"/>
    <x v="1005"/>
    <n v="40832"/>
    <s v="Second Class"/>
    <s v="JE-15610"/>
    <s v="Jim Epp"/>
    <x v="1"/>
    <s v="United States"/>
    <s v="Concord"/>
    <x v="38"/>
    <n v="3301"/>
    <x v="3"/>
    <s v="OFF-ST-10001469"/>
    <x v="1"/>
    <x v="4"/>
    <s v="Fellowes Bankers Box Recycled Super Stor/Drawer"/>
    <n v="269.89999999999998"/>
    <n v="5"/>
    <n v="0"/>
    <n v="16.193999999999988"/>
  </r>
  <r>
    <n v="4908"/>
    <x v="2427"/>
    <x v="2"/>
    <x v="728"/>
    <n v="40870"/>
    <s v="Second Class"/>
    <s v="MS-17530"/>
    <s v="MaryBeth Skach"/>
    <x v="0"/>
    <s v="United States"/>
    <s v="Fairfield"/>
    <x v="24"/>
    <n v="45014"/>
    <x v="3"/>
    <s v="OFF-BI-10001757"/>
    <x v="1"/>
    <x v="8"/>
    <s v="Pressboard Hanging Data Binders for Unburst Sheets"/>
    <n v="11.808000000000002"/>
    <n v="8"/>
    <n v="0.7"/>
    <n v="-8.659200000000002"/>
  </r>
  <r>
    <n v="4909"/>
    <x v="2427"/>
    <x v="2"/>
    <x v="728"/>
    <n v="40870"/>
    <s v="Second Class"/>
    <s v="MS-17530"/>
    <s v="MaryBeth Skach"/>
    <x v="0"/>
    <s v="United States"/>
    <s v="Fairfield"/>
    <x v="24"/>
    <n v="45014"/>
    <x v="3"/>
    <s v="TEC-PH-10004875"/>
    <x v="2"/>
    <x v="7"/>
    <s v="PNY Rapid USB Car Charger - Black"/>
    <n v="9.5879999999999992"/>
    <n v="2"/>
    <n v="0.4"/>
    <n v="-2.0773999999999999"/>
  </r>
  <r>
    <n v="4910"/>
    <x v="2428"/>
    <x v="3"/>
    <x v="424"/>
    <n v="41658"/>
    <s v="Standard Class"/>
    <s v="BH-11710"/>
    <s v="Brosina Hoffman"/>
    <x v="0"/>
    <s v="United States"/>
    <s v="Johnson City"/>
    <x v="18"/>
    <n v="37604"/>
    <x v="0"/>
    <s v="OFF-EN-10001219"/>
    <x v="1"/>
    <x v="12"/>
    <s v="#10- 4 1/8&quot; x 9 1/2&quot; Security-Tint Envelopes"/>
    <n v="18.335999999999999"/>
    <n v="3"/>
    <n v="0.2"/>
    <n v="6.6467999999999989"/>
  </r>
  <r>
    <n v="4911"/>
    <x v="2428"/>
    <x v="3"/>
    <x v="424"/>
    <n v="41658"/>
    <s v="Standard Class"/>
    <s v="BH-11710"/>
    <s v="Brosina Hoffman"/>
    <x v="0"/>
    <s v="United States"/>
    <s v="Johnson City"/>
    <x v="18"/>
    <n v="37604"/>
    <x v="0"/>
    <s v="OFF-PA-10000019"/>
    <x v="1"/>
    <x v="10"/>
    <s v="Xerox 1931"/>
    <n v="36.288000000000011"/>
    <n v="7"/>
    <n v="0.2"/>
    <n v="12.700800000000001"/>
  </r>
  <r>
    <n v="4912"/>
    <x v="2428"/>
    <x v="3"/>
    <x v="424"/>
    <n v="41658"/>
    <s v="Standard Class"/>
    <s v="BH-11710"/>
    <s v="Brosina Hoffman"/>
    <x v="0"/>
    <s v="United States"/>
    <s v="Johnson City"/>
    <x v="18"/>
    <n v="37604"/>
    <x v="0"/>
    <s v="TEC-PH-10001924"/>
    <x v="2"/>
    <x v="7"/>
    <s v="iHome FM Clock Radio with Lightning Dock"/>
    <n v="111.98399999999999"/>
    <n v="2"/>
    <n v="0.2"/>
    <n v="6.9990000000000059"/>
  </r>
  <r>
    <n v="4913"/>
    <x v="2428"/>
    <x v="3"/>
    <x v="424"/>
    <n v="41658"/>
    <s v="Standard Class"/>
    <s v="BH-11710"/>
    <s v="Brosina Hoffman"/>
    <x v="0"/>
    <s v="United States"/>
    <s v="Johnson City"/>
    <x v="18"/>
    <n v="37604"/>
    <x v="0"/>
    <s v="OFF-BI-10002003"/>
    <x v="1"/>
    <x v="8"/>
    <s v="Ibico Presentation Index for Binding Systems"/>
    <n v="5.9700000000000006"/>
    <n v="5"/>
    <n v="0.7"/>
    <n v="-4.577"/>
  </r>
  <r>
    <n v="4914"/>
    <x v="2428"/>
    <x v="3"/>
    <x v="424"/>
    <n v="41658"/>
    <s v="Standard Class"/>
    <s v="BH-11710"/>
    <s v="Brosina Hoffman"/>
    <x v="0"/>
    <s v="United States"/>
    <s v="Johnson City"/>
    <x v="18"/>
    <n v="37604"/>
    <x v="0"/>
    <s v="OFF-BI-10003727"/>
    <x v="1"/>
    <x v="8"/>
    <s v="Avery Durable Slant Ring Binders With Label Holder"/>
    <n v="2.508"/>
    <n v="2"/>
    <n v="0.7"/>
    <n v="-1.8391999999999999"/>
  </r>
  <r>
    <n v="4915"/>
    <x v="2429"/>
    <x v="1"/>
    <x v="496"/>
    <n v="41178"/>
    <s v="Second Class"/>
    <s v="ME-17725"/>
    <s v="Max Engle"/>
    <x v="0"/>
    <s v="United States"/>
    <s v="Seattle"/>
    <x v="4"/>
    <n v="98105"/>
    <x v="1"/>
    <s v="OFF-AR-10004042"/>
    <x v="1"/>
    <x v="6"/>
    <s v="BOSTON Model 1800 Electric Pencil Sharpeners, Putty/Woodgrain"/>
    <n v="35.96"/>
    <n v="2"/>
    <n v="0"/>
    <n v="10.428399999999996"/>
  </r>
  <r>
    <n v="4916"/>
    <x v="2429"/>
    <x v="1"/>
    <x v="496"/>
    <n v="41178"/>
    <s v="Second Class"/>
    <s v="ME-17725"/>
    <s v="Max Engle"/>
    <x v="0"/>
    <s v="United States"/>
    <s v="Seattle"/>
    <x v="4"/>
    <n v="98105"/>
    <x v="1"/>
    <s v="OFF-BI-10001097"/>
    <x v="1"/>
    <x v="8"/>
    <s v="Avery Hole Reinforcements"/>
    <n v="14.952000000000002"/>
    <n v="3"/>
    <n v="0.2"/>
    <n v="5.4201000000000006"/>
  </r>
  <r>
    <n v="4917"/>
    <x v="2430"/>
    <x v="3"/>
    <x v="449"/>
    <n v="41924"/>
    <s v="Second Class"/>
    <s v="MB-17305"/>
    <s v="Maria Bertelson"/>
    <x v="0"/>
    <s v="United States"/>
    <s v="League City"/>
    <x v="5"/>
    <n v="77573"/>
    <x v="2"/>
    <s v="OFF-AR-10004344"/>
    <x v="1"/>
    <x v="6"/>
    <s v="Bulldog Vacuum Base Pencil Sharpener"/>
    <n v="67.144000000000005"/>
    <n v="7"/>
    <n v="0.2"/>
    <n v="5.8750999999999962"/>
  </r>
  <r>
    <n v="4918"/>
    <x v="2430"/>
    <x v="3"/>
    <x v="449"/>
    <n v="41924"/>
    <s v="Second Class"/>
    <s v="MB-17305"/>
    <s v="Maria Bertelson"/>
    <x v="0"/>
    <s v="United States"/>
    <s v="League City"/>
    <x v="5"/>
    <n v="77573"/>
    <x v="2"/>
    <s v="FUR-CH-10001802"/>
    <x v="0"/>
    <x v="1"/>
    <s v="Hon Every-Day Chair Series Swivel Task Chairs"/>
    <n v="254.05799999999999"/>
    <n v="3"/>
    <n v="0.3"/>
    <n v="-32.664599999999993"/>
  </r>
  <r>
    <n v="4919"/>
    <x v="2431"/>
    <x v="0"/>
    <x v="1006"/>
    <n v="41281"/>
    <s v="Standard Class"/>
    <s v="BM-11575"/>
    <s v="Brendan Murry"/>
    <x v="1"/>
    <s v="United States"/>
    <s v="Gaithersburg"/>
    <x v="39"/>
    <n v="20877"/>
    <x v="3"/>
    <s v="FUR-BO-10004709"/>
    <x v="0"/>
    <x v="0"/>
    <s v="Bush Westfield Collection Bookcases, Medium Cherry Finish"/>
    <n v="173.94"/>
    <n v="3"/>
    <n v="0"/>
    <n v="38.266800000000003"/>
  </r>
  <r>
    <n v="4920"/>
    <x v="2431"/>
    <x v="0"/>
    <x v="1006"/>
    <n v="41281"/>
    <s v="Standard Class"/>
    <s v="BM-11575"/>
    <s v="Brendan Murry"/>
    <x v="1"/>
    <s v="United States"/>
    <s v="Gaithersburg"/>
    <x v="39"/>
    <n v="20877"/>
    <x v="3"/>
    <s v="TEC-PH-10000455"/>
    <x v="2"/>
    <x v="7"/>
    <s v="GE 30522EE2"/>
    <n v="231.98"/>
    <n v="2"/>
    <n v="0"/>
    <n v="67.274199999999979"/>
  </r>
  <r>
    <n v="4921"/>
    <x v="2432"/>
    <x v="3"/>
    <x v="971"/>
    <n v="41875"/>
    <s v="Standard Class"/>
    <s v="SC-20575"/>
    <s v="Sonia Cooley"/>
    <x v="0"/>
    <s v="United States"/>
    <s v="Chicago"/>
    <x v="10"/>
    <n v="60653"/>
    <x v="2"/>
    <s v="OFF-BI-10002393"/>
    <x v="1"/>
    <x v="8"/>
    <s v="Binder Posts"/>
    <n v="2.2959999999999994"/>
    <n v="2"/>
    <n v="0.8"/>
    <n v="-3.9032000000000009"/>
  </r>
  <r>
    <n v="4922"/>
    <x v="2433"/>
    <x v="3"/>
    <x v="53"/>
    <n v="42003"/>
    <s v="Second Class"/>
    <s v="MH-18115"/>
    <s v="Mick Hernandez"/>
    <x v="2"/>
    <s v="United States"/>
    <s v="Huntsville"/>
    <x v="19"/>
    <n v="35810"/>
    <x v="0"/>
    <s v="OFF-PA-10004381"/>
    <x v="1"/>
    <x v="10"/>
    <s v="14-7/8 x 11 Blue Bar Computer Printout Paper"/>
    <n v="96.08"/>
    <n v="2"/>
    <n v="0"/>
    <n v="46.118399999999994"/>
  </r>
  <r>
    <n v="4923"/>
    <x v="2433"/>
    <x v="3"/>
    <x v="53"/>
    <n v="42003"/>
    <s v="Second Class"/>
    <s v="MH-18115"/>
    <s v="Mick Hernandez"/>
    <x v="2"/>
    <s v="United States"/>
    <s v="Huntsville"/>
    <x v="19"/>
    <n v="35810"/>
    <x v="0"/>
    <s v="OFF-FA-10003059"/>
    <x v="1"/>
    <x v="13"/>
    <s v="Assorted Color Push Pins"/>
    <n v="3.62"/>
    <n v="2"/>
    <n v="0"/>
    <n v="1.1945999999999999"/>
  </r>
  <r>
    <n v="4924"/>
    <x v="2433"/>
    <x v="3"/>
    <x v="53"/>
    <n v="42003"/>
    <s v="Second Class"/>
    <s v="MH-18115"/>
    <s v="Mick Hernandez"/>
    <x v="2"/>
    <s v="United States"/>
    <s v="Huntsville"/>
    <x v="19"/>
    <n v="35810"/>
    <x v="0"/>
    <s v="OFF-PA-10000994"/>
    <x v="1"/>
    <x v="10"/>
    <s v="Xerox 1915"/>
    <n v="629.09999999999991"/>
    <n v="6"/>
    <n v="0"/>
    <n v="301.96799999999996"/>
  </r>
  <r>
    <n v="4925"/>
    <x v="2433"/>
    <x v="3"/>
    <x v="53"/>
    <n v="42003"/>
    <s v="Second Class"/>
    <s v="MH-18115"/>
    <s v="Mick Hernandez"/>
    <x v="2"/>
    <s v="United States"/>
    <s v="Huntsville"/>
    <x v="19"/>
    <n v="35810"/>
    <x v="0"/>
    <s v="TEC-PH-10002890"/>
    <x v="2"/>
    <x v="7"/>
    <s v="AT&amp;T 17929 Lendline Telephone"/>
    <n v="90.48"/>
    <n v="2"/>
    <n v="0"/>
    <n v="23.524799999999999"/>
  </r>
  <r>
    <n v="4926"/>
    <x v="2434"/>
    <x v="3"/>
    <x v="18"/>
    <n v="41896"/>
    <s v="First Class"/>
    <s v="AR-10345"/>
    <s v="Alex Russell"/>
    <x v="1"/>
    <s v="United States"/>
    <s v="Lawrence"/>
    <x v="31"/>
    <n v="1841"/>
    <x v="3"/>
    <s v="OFF-AR-10003338"/>
    <x v="1"/>
    <x v="6"/>
    <s v="Eberhard Faber 3 1/2&quot; Golf Pencils"/>
    <n v="14.88"/>
    <n v="2"/>
    <n v="0"/>
    <n v="3.7200000000000006"/>
  </r>
  <r>
    <n v="4927"/>
    <x v="2435"/>
    <x v="3"/>
    <x v="15"/>
    <n v="41936"/>
    <s v="Standard Class"/>
    <s v="MO-17500"/>
    <s v="Mary O'Rourke"/>
    <x v="0"/>
    <s v="United States"/>
    <s v="Chicago"/>
    <x v="10"/>
    <n v="60623"/>
    <x v="2"/>
    <s v="FUR-TA-10003008"/>
    <x v="0"/>
    <x v="3"/>
    <s v="Lesro Round Back Collection Coffee Table, End Table"/>
    <n v="91.275000000000006"/>
    <n v="1"/>
    <n v="0.5"/>
    <n v="-67.543499999999995"/>
  </r>
  <r>
    <n v="4928"/>
    <x v="2436"/>
    <x v="3"/>
    <x v="96"/>
    <n v="41980"/>
    <s v="Standard Class"/>
    <s v="AD-10180"/>
    <s v="Alan Dominguez"/>
    <x v="2"/>
    <s v="United States"/>
    <s v="Fairfield"/>
    <x v="29"/>
    <n v="6824"/>
    <x v="3"/>
    <s v="OFF-PA-10001972"/>
    <x v="1"/>
    <x v="10"/>
    <s v="Xerox 214"/>
    <n v="19.440000000000001"/>
    <n v="3"/>
    <n v="0"/>
    <n v="9.3312000000000008"/>
  </r>
  <r>
    <n v="4929"/>
    <x v="2436"/>
    <x v="3"/>
    <x v="96"/>
    <n v="41980"/>
    <s v="Standard Class"/>
    <s v="AD-10180"/>
    <s v="Alan Dominguez"/>
    <x v="2"/>
    <s v="United States"/>
    <s v="Fairfield"/>
    <x v="29"/>
    <n v="6824"/>
    <x v="3"/>
    <s v="FUR-CH-10000155"/>
    <x v="0"/>
    <x v="1"/>
    <s v="Global Comet Stacking Armless Chair"/>
    <n v="897.15000000000009"/>
    <n v="3"/>
    <n v="0"/>
    <n v="251.20200000000003"/>
  </r>
  <r>
    <n v="4930"/>
    <x v="2437"/>
    <x v="2"/>
    <x v="814"/>
    <n v="40789"/>
    <s v="First Class"/>
    <s v="KD-16345"/>
    <s v="Katherine Ducich"/>
    <x v="0"/>
    <s v="United States"/>
    <s v="New York City"/>
    <x v="15"/>
    <n v="10009"/>
    <x v="3"/>
    <s v="OFF-AR-10000658"/>
    <x v="1"/>
    <x v="6"/>
    <s v="Newell 324"/>
    <n v="57.75"/>
    <n v="5"/>
    <n v="0"/>
    <n v="16.170000000000002"/>
  </r>
  <r>
    <n v="4931"/>
    <x v="2437"/>
    <x v="2"/>
    <x v="814"/>
    <n v="40789"/>
    <s v="First Class"/>
    <s v="KD-16345"/>
    <s v="Katherine Ducich"/>
    <x v="0"/>
    <s v="United States"/>
    <s v="New York City"/>
    <x v="15"/>
    <n v="10009"/>
    <x v="3"/>
    <s v="OFF-PA-10000349"/>
    <x v="1"/>
    <x v="10"/>
    <s v="Staples"/>
    <n v="14.940000000000001"/>
    <n v="3"/>
    <n v="0"/>
    <n v="7.0218000000000007"/>
  </r>
  <r>
    <n v="4932"/>
    <x v="2438"/>
    <x v="3"/>
    <x v="613"/>
    <n v="41729"/>
    <s v="Standard Class"/>
    <s v="FM-14215"/>
    <s v="Filia McAdams"/>
    <x v="1"/>
    <s v="United States"/>
    <s v="Seattle"/>
    <x v="4"/>
    <n v="98103"/>
    <x v="1"/>
    <s v="OFF-AR-10001446"/>
    <x v="1"/>
    <x v="6"/>
    <s v="Newell 309"/>
    <n v="23.1"/>
    <n v="2"/>
    <n v="0"/>
    <n v="6.93"/>
  </r>
  <r>
    <n v="4933"/>
    <x v="2439"/>
    <x v="1"/>
    <x v="694"/>
    <n v="41186"/>
    <s v="Standard Class"/>
    <s v="ZC-21910"/>
    <s v="Zuschuss Carroll"/>
    <x v="0"/>
    <s v="United States"/>
    <s v="Aurora"/>
    <x v="22"/>
    <n v="80013"/>
    <x v="1"/>
    <s v="OFF-EN-10004483"/>
    <x v="1"/>
    <x v="12"/>
    <s v="#10 White Business Envelopes,4 1/8 x 9 1/2"/>
    <n v="12.536000000000001"/>
    <n v="1"/>
    <n v="0.2"/>
    <n v="4.2308999999999983"/>
  </r>
  <r>
    <n v="4934"/>
    <x v="2439"/>
    <x v="1"/>
    <x v="694"/>
    <n v="41186"/>
    <s v="Standard Class"/>
    <s v="ZC-21910"/>
    <s v="Zuschuss Carroll"/>
    <x v="0"/>
    <s v="United States"/>
    <s v="Aurora"/>
    <x v="22"/>
    <n v="80013"/>
    <x v="1"/>
    <s v="OFF-BI-10002012"/>
    <x v="1"/>
    <x v="8"/>
    <s v="Wilson Jones Easy Flow II Sheet Lifters"/>
    <n v="1.0800000000000003"/>
    <n v="2"/>
    <n v="0.7"/>
    <n v="-0.79200000000000004"/>
  </r>
  <r>
    <n v="4935"/>
    <x v="2439"/>
    <x v="1"/>
    <x v="694"/>
    <n v="41186"/>
    <s v="Standard Class"/>
    <s v="ZC-21910"/>
    <s v="Zuschuss Carroll"/>
    <x v="0"/>
    <s v="United States"/>
    <s v="Aurora"/>
    <x v="22"/>
    <n v="80013"/>
    <x v="1"/>
    <s v="OFF-FA-10003021"/>
    <x v="1"/>
    <x v="13"/>
    <s v="Staples"/>
    <n v="4.5120000000000005"/>
    <n v="3"/>
    <n v="0.2"/>
    <n v="0.84599999999999964"/>
  </r>
  <r>
    <n v="4936"/>
    <x v="2440"/>
    <x v="1"/>
    <x v="1007"/>
    <n v="40989"/>
    <s v="Standard Class"/>
    <s v="KS-16300"/>
    <s v="Karen Seio"/>
    <x v="1"/>
    <s v="United States"/>
    <s v="Lehi"/>
    <x v="7"/>
    <n v="84043"/>
    <x v="1"/>
    <s v="TEC-PH-10003356"/>
    <x v="2"/>
    <x v="7"/>
    <s v="SmartStand Mobile Device Holder, Assorted Colors"/>
    <n v="16.776000000000003"/>
    <n v="3"/>
    <n v="0.2"/>
    <n v="1.6776"/>
  </r>
  <r>
    <n v="4937"/>
    <x v="2441"/>
    <x v="3"/>
    <x v="1008"/>
    <n v="41653"/>
    <s v="Standard Class"/>
    <s v="DP-13390"/>
    <s v="Dennis Pardue"/>
    <x v="2"/>
    <s v="United States"/>
    <s v="Tuscaloosa"/>
    <x v="19"/>
    <n v="35401"/>
    <x v="0"/>
    <s v="OFF-BI-10004728"/>
    <x v="1"/>
    <x v="8"/>
    <s v="Wilson Jones Turn Tabs Binder Tool for Ring Binders"/>
    <n v="33.74"/>
    <n v="7"/>
    <n v="0"/>
    <n v="15.5204"/>
  </r>
  <r>
    <n v="4938"/>
    <x v="2442"/>
    <x v="2"/>
    <x v="286"/>
    <n v="40562"/>
    <s v="Standard Class"/>
    <s v="BD-11605"/>
    <s v="Brian Dahlen"/>
    <x v="0"/>
    <s v="United States"/>
    <s v="San Francisco"/>
    <x v="1"/>
    <n v="94109"/>
    <x v="1"/>
    <s v="OFF-ST-10000078"/>
    <x v="1"/>
    <x v="4"/>
    <s v="Tennsco 6- and 18-Compartment Lockers"/>
    <n v="1325.8500000000001"/>
    <n v="5"/>
    <n v="0"/>
    <n v="238.65299999999991"/>
  </r>
  <r>
    <n v="4939"/>
    <x v="2442"/>
    <x v="2"/>
    <x v="286"/>
    <n v="40562"/>
    <s v="Standard Class"/>
    <s v="BD-11605"/>
    <s v="Brian Dahlen"/>
    <x v="0"/>
    <s v="United States"/>
    <s v="San Francisco"/>
    <x v="1"/>
    <n v="94109"/>
    <x v="1"/>
    <s v="FUR-BO-10003034"/>
    <x v="0"/>
    <x v="0"/>
    <s v="O'Sullivan Elevations Bookcase, Cherry Finish"/>
    <n v="333.99899999999997"/>
    <n v="3"/>
    <n v="0.15"/>
    <n v="3.9294000000000082"/>
  </r>
  <r>
    <n v="4940"/>
    <x v="2442"/>
    <x v="2"/>
    <x v="286"/>
    <n v="40562"/>
    <s v="Standard Class"/>
    <s v="BD-11605"/>
    <s v="Brian Dahlen"/>
    <x v="0"/>
    <s v="United States"/>
    <s v="San Francisco"/>
    <x v="1"/>
    <n v="94109"/>
    <x v="1"/>
    <s v="OFF-AR-10003514"/>
    <x v="1"/>
    <x v="6"/>
    <s v="4009 Highlighters by Sanford"/>
    <n v="19.899999999999999"/>
    <n v="5"/>
    <n v="0"/>
    <n v="6.5669999999999984"/>
  </r>
  <r>
    <n v="4941"/>
    <x v="2443"/>
    <x v="1"/>
    <x v="525"/>
    <n v="40952"/>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n v="40952"/>
    <s v="Standard Class"/>
    <s v="IL-15100"/>
    <s v="Ivan Liston"/>
    <x v="0"/>
    <s v="United States"/>
    <s v="Wilmington"/>
    <x v="13"/>
    <n v="19805"/>
    <x v="3"/>
    <s v="FUR-BO-10002598"/>
    <x v="0"/>
    <x v="0"/>
    <s v="Hon Metal Bookcases, Putty"/>
    <n v="283.92"/>
    <n v="4"/>
    <n v="0"/>
    <n v="82.336799999999982"/>
  </r>
  <r>
    <n v="4943"/>
    <x v="2443"/>
    <x v="1"/>
    <x v="525"/>
    <n v="40952"/>
    <s v="Standard Class"/>
    <s v="IL-15100"/>
    <s v="Ivan Liston"/>
    <x v="0"/>
    <s v="United States"/>
    <s v="Wilmington"/>
    <x v="13"/>
    <n v="19805"/>
    <x v="3"/>
    <s v="OFF-AR-10001022"/>
    <x v="1"/>
    <x v="6"/>
    <s v="SANFORD Liquid Accent Tank-Style Highlighters"/>
    <n v="5.68"/>
    <n v="2"/>
    <n v="0"/>
    <n v="1.7607999999999997"/>
  </r>
  <r>
    <n v="4944"/>
    <x v="2444"/>
    <x v="3"/>
    <x v="202"/>
    <n v="42001"/>
    <s v="Standard Class"/>
    <s v="LP-17095"/>
    <s v="Liz Preis"/>
    <x v="0"/>
    <s v="United States"/>
    <s v="Lafayette"/>
    <x v="14"/>
    <n v="47905"/>
    <x v="2"/>
    <s v="OFF-ST-10004459"/>
    <x v="1"/>
    <x v="4"/>
    <s v="Tennsco Single-Tier Lockers"/>
    <n v="375.34"/>
    <n v="1"/>
    <n v="0"/>
    <n v="18.766999999999996"/>
  </r>
  <r>
    <n v="4945"/>
    <x v="2445"/>
    <x v="0"/>
    <x v="64"/>
    <n v="41524"/>
    <s v="First Class"/>
    <s v="JH-15985"/>
    <s v="Joseph Holt"/>
    <x v="0"/>
    <s v="United States"/>
    <s v="Redondo Beach"/>
    <x v="1"/>
    <n v="90278"/>
    <x v="1"/>
    <s v="OFF-PA-10004381"/>
    <x v="1"/>
    <x v="10"/>
    <s v="14-7/8 x 11 Blue Bar Computer Printout Paper"/>
    <n v="96.08"/>
    <n v="2"/>
    <n v="0"/>
    <n v="46.118399999999994"/>
  </r>
  <r>
    <n v="4946"/>
    <x v="2445"/>
    <x v="0"/>
    <x v="64"/>
    <n v="41524"/>
    <s v="First Class"/>
    <s v="JH-15985"/>
    <s v="Joseph Holt"/>
    <x v="0"/>
    <s v="United States"/>
    <s v="Redondo Beach"/>
    <x v="1"/>
    <n v="90278"/>
    <x v="1"/>
    <s v="OFF-BI-10000050"/>
    <x v="1"/>
    <x v="8"/>
    <s v="Angle-D Binders with Locking Rings, Label Holders"/>
    <n v="11.68"/>
    <n v="2"/>
    <n v="0.2"/>
    <n v="3.9419999999999993"/>
  </r>
  <r>
    <n v="4947"/>
    <x v="2445"/>
    <x v="0"/>
    <x v="64"/>
    <n v="41524"/>
    <s v="First Class"/>
    <s v="JH-15985"/>
    <s v="Joseph Holt"/>
    <x v="0"/>
    <s v="United States"/>
    <s v="Redondo Beach"/>
    <x v="1"/>
    <n v="90278"/>
    <x v="1"/>
    <s v="OFF-FA-10000304"/>
    <x v="1"/>
    <x v="13"/>
    <s v="Advantus Push Pins"/>
    <n v="4.3600000000000003"/>
    <n v="2"/>
    <n v="0"/>
    <n v="1.7876000000000003"/>
  </r>
  <r>
    <n v="4948"/>
    <x v="2446"/>
    <x v="2"/>
    <x v="777"/>
    <n v="40825"/>
    <s v="Standard Class"/>
    <s v="JD-16015"/>
    <s v="Joy Daniels"/>
    <x v="0"/>
    <s v="United States"/>
    <s v="Seattle"/>
    <x v="4"/>
    <n v="98115"/>
    <x v="1"/>
    <s v="OFF-LA-10002475"/>
    <x v="1"/>
    <x v="2"/>
    <s v="Avery 519"/>
    <n v="29.24"/>
    <n v="4"/>
    <n v="0"/>
    <n v="13.742799999999999"/>
  </r>
  <r>
    <n v="4949"/>
    <x v="2447"/>
    <x v="3"/>
    <x v="344"/>
    <n v="41976"/>
    <s v="Standard Class"/>
    <s v="BD-11320"/>
    <s v="Bill Donatelli"/>
    <x v="0"/>
    <s v="United States"/>
    <s v="Los Angeles"/>
    <x v="1"/>
    <n v="90045"/>
    <x v="1"/>
    <s v="OFF-BI-10001989"/>
    <x v="1"/>
    <x v="8"/>
    <s v="Premium Transparent Presentation Covers by GBC"/>
    <n v="117.48800000000001"/>
    <n v="7"/>
    <n v="0.2"/>
    <n v="41.120799999999988"/>
  </r>
  <r>
    <n v="4950"/>
    <x v="2447"/>
    <x v="3"/>
    <x v="344"/>
    <n v="41976"/>
    <s v="Standard Class"/>
    <s v="BD-11320"/>
    <s v="Bill Donatelli"/>
    <x v="0"/>
    <s v="United States"/>
    <s v="Los Angeles"/>
    <x v="1"/>
    <n v="90045"/>
    <x v="1"/>
    <s v="FUR-FU-10000732"/>
    <x v="0"/>
    <x v="5"/>
    <s v="Eldon 200 Class Desk Accessories"/>
    <n v="18.84"/>
    <n v="3"/>
    <n v="0"/>
    <n v="6.0287999999999995"/>
  </r>
  <r>
    <n v="4951"/>
    <x v="2448"/>
    <x v="0"/>
    <x v="99"/>
    <n v="41580"/>
    <s v="Second Class"/>
    <s v="DL-13330"/>
    <s v="Denise Leinenbach"/>
    <x v="0"/>
    <s v="United States"/>
    <s v="New York City"/>
    <x v="15"/>
    <n v="10009"/>
    <x v="3"/>
    <s v="OFF-AR-10004441"/>
    <x v="1"/>
    <x v="6"/>
    <s v="BIC Brite Liner Highlighters"/>
    <n v="12.419999999999998"/>
    <n v="3"/>
    <n v="0"/>
    <n v="5.2164000000000001"/>
  </r>
  <r>
    <n v="4952"/>
    <x v="2449"/>
    <x v="1"/>
    <x v="988"/>
    <n v="41073"/>
    <s v="Standard Class"/>
    <s v="NC-18415"/>
    <s v="Nathan Cano"/>
    <x v="0"/>
    <s v="United States"/>
    <s v="Royal Oak"/>
    <x v="12"/>
    <n v="48073"/>
    <x v="2"/>
    <s v="OFF-PA-10000304"/>
    <x v="1"/>
    <x v="10"/>
    <s v="Xerox 1995"/>
    <n v="12.96"/>
    <n v="2"/>
    <n v="0"/>
    <n v="6.2208000000000006"/>
  </r>
  <r>
    <n v="4953"/>
    <x v="2450"/>
    <x v="3"/>
    <x v="166"/>
    <n v="41986"/>
    <s v="Second Class"/>
    <s v="AS-10225"/>
    <s v="Alan Schoenberger"/>
    <x v="1"/>
    <s v="United States"/>
    <s v="San Francisco"/>
    <x v="1"/>
    <n v="94109"/>
    <x v="1"/>
    <s v="OFF-AP-10002670"/>
    <x v="1"/>
    <x v="9"/>
    <s v="Belkin 8-Outlet Premiere SurgeMaster II Surge Protectors"/>
    <n v="69.48"/>
    <n v="1"/>
    <n v="0"/>
    <n v="20.843999999999994"/>
  </r>
  <r>
    <n v="4954"/>
    <x v="2451"/>
    <x v="1"/>
    <x v="199"/>
    <n v="40988"/>
    <s v="Standard Class"/>
    <s v="MS-17980"/>
    <s v="Michael Stewart"/>
    <x v="1"/>
    <s v="United States"/>
    <s v="New York City"/>
    <x v="15"/>
    <n v="10009"/>
    <x v="3"/>
    <s v="TEC-PH-10001527"/>
    <x v="2"/>
    <x v="7"/>
    <s v="Plantronics MX500i Earset"/>
    <n v="85.9"/>
    <n v="2"/>
    <n v="0"/>
    <n v="2.5769999999999982"/>
  </r>
  <r>
    <n v="4955"/>
    <x v="2452"/>
    <x v="2"/>
    <x v="3"/>
    <n v="40707"/>
    <s v="Second Class"/>
    <s v="TS-21205"/>
    <s v="Thomas Seio"/>
    <x v="1"/>
    <s v="United States"/>
    <s v="North Las Vegas"/>
    <x v="33"/>
    <n v="89031"/>
    <x v="1"/>
    <s v="OFF-AR-10002335"/>
    <x v="1"/>
    <x v="6"/>
    <s v="DIXON Oriole Pencils"/>
    <n v="18.060000000000002"/>
    <n v="7"/>
    <n v="0"/>
    <n v="4.6956000000000007"/>
  </r>
  <r>
    <n v="4956"/>
    <x v="2452"/>
    <x v="2"/>
    <x v="3"/>
    <n v="40707"/>
    <s v="Second Class"/>
    <s v="TS-21205"/>
    <s v="Thomas Seio"/>
    <x v="1"/>
    <s v="United States"/>
    <s v="North Las Vegas"/>
    <x v="33"/>
    <n v="89031"/>
    <x v="1"/>
    <s v="OFF-PA-10003641"/>
    <x v="1"/>
    <x v="10"/>
    <s v="Xerox 1909"/>
    <n v="79.14"/>
    <n v="3"/>
    <n v="0"/>
    <n v="36.404399999999995"/>
  </r>
  <r>
    <n v="4957"/>
    <x v="2452"/>
    <x v="2"/>
    <x v="3"/>
    <n v="40707"/>
    <s v="Second Class"/>
    <s v="TS-21205"/>
    <s v="Thomas Seio"/>
    <x v="1"/>
    <s v="United States"/>
    <s v="North Las Vegas"/>
    <x v="33"/>
    <n v="89031"/>
    <x v="1"/>
    <s v="FUR-FU-10002685"/>
    <x v="0"/>
    <x v="5"/>
    <s v="Executive Impressions 13-1/2&quot; Indoor/Outdoor Wall Clock"/>
    <n v="37.4"/>
    <n v="2"/>
    <n v="0"/>
    <n v="14.212"/>
  </r>
  <r>
    <n v="4958"/>
    <x v="2453"/>
    <x v="1"/>
    <x v="305"/>
    <n v="40994"/>
    <s v="Standard Class"/>
    <s v="JK-15730"/>
    <s v="Joe Kamberova"/>
    <x v="0"/>
    <s v="United States"/>
    <s v="Carrollton"/>
    <x v="5"/>
    <n v="75007"/>
    <x v="2"/>
    <s v="OFF-BI-10001308"/>
    <x v="1"/>
    <x v="8"/>
    <s v="GBC Standard Plastic Binding Systems' Combs"/>
    <n v="2.5119999999999996"/>
    <n v="2"/>
    <n v="0.8"/>
    <n v="-4.3960000000000026"/>
  </r>
  <r>
    <n v="4959"/>
    <x v="2453"/>
    <x v="1"/>
    <x v="305"/>
    <n v="40994"/>
    <s v="Standard Class"/>
    <s v="JK-15730"/>
    <s v="Joe Kamberova"/>
    <x v="0"/>
    <s v="United States"/>
    <s v="Carrollton"/>
    <x v="5"/>
    <n v="75007"/>
    <x v="2"/>
    <s v="OFF-FA-10003485"/>
    <x v="1"/>
    <x v="13"/>
    <s v="Staples"/>
    <n v="18.864000000000001"/>
    <n v="9"/>
    <n v="0.2"/>
    <n v="6.1307999999999998"/>
  </r>
  <r>
    <n v="4960"/>
    <x v="2454"/>
    <x v="0"/>
    <x v="741"/>
    <n v="41601"/>
    <s v="Standard Class"/>
    <s v="TC-21535"/>
    <s v="Tracy Collins"/>
    <x v="2"/>
    <s v="United States"/>
    <s v="Los Angeles"/>
    <x v="1"/>
    <n v="90008"/>
    <x v="1"/>
    <s v="TEC-PH-10003357"/>
    <x v="2"/>
    <x v="7"/>
    <s v="Grandstream GXP2100 Mainstream Business Phone"/>
    <n v="61.192"/>
    <n v="1"/>
    <n v="0.2"/>
    <n v="6.1192000000000011"/>
  </r>
  <r>
    <n v="4961"/>
    <x v="2454"/>
    <x v="0"/>
    <x v="741"/>
    <n v="41601"/>
    <s v="Standard Class"/>
    <s v="TC-21535"/>
    <s v="Tracy Collins"/>
    <x v="2"/>
    <s v="United States"/>
    <s v="Los Angeles"/>
    <x v="1"/>
    <n v="90008"/>
    <x v="1"/>
    <s v="OFF-AP-10002867"/>
    <x v="1"/>
    <x v="9"/>
    <s v="Fellowes Command Center 5-outlet power strip"/>
    <n v="67.84"/>
    <n v="1"/>
    <n v="0"/>
    <n v="18.316800000000001"/>
  </r>
  <r>
    <n v="4962"/>
    <x v="2455"/>
    <x v="2"/>
    <x v="1009"/>
    <n v="40610"/>
    <s v="First Class"/>
    <s v="AB-10015"/>
    <s v="Aaron Bergman"/>
    <x v="0"/>
    <s v="United States"/>
    <s v="Seattle"/>
    <x v="4"/>
    <n v="98103"/>
    <x v="1"/>
    <s v="FUR-CH-10004477"/>
    <x v="0"/>
    <x v="1"/>
    <s v="Global Push Button Manager's Chair, Indigo"/>
    <n v="48.712000000000003"/>
    <n v="1"/>
    <n v="0.2"/>
    <n v="5.4800999999999966"/>
  </r>
  <r>
    <n v="4963"/>
    <x v="2455"/>
    <x v="2"/>
    <x v="1009"/>
    <n v="40610"/>
    <s v="First Class"/>
    <s v="AB-10015"/>
    <s v="Aaron Bergman"/>
    <x v="0"/>
    <s v="United States"/>
    <s v="Seattle"/>
    <x v="4"/>
    <n v="98103"/>
    <x v="1"/>
    <s v="OFF-AR-10001427"/>
    <x v="1"/>
    <x v="6"/>
    <s v="Newell 330"/>
    <n v="17.940000000000001"/>
    <n v="3"/>
    <n v="0"/>
    <n v="4.6644000000000005"/>
  </r>
  <r>
    <n v="4964"/>
    <x v="2455"/>
    <x v="2"/>
    <x v="1009"/>
    <n v="40610"/>
    <s v="First Class"/>
    <s v="AB-10015"/>
    <s v="Aaron Bergman"/>
    <x v="0"/>
    <s v="United States"/>
    <s v="Seattle"/>
    <x v="4"/>
    <n v="98103"/>
    <x v="1"/>
    <s v="OFF-ST-10002344"/>
    <x v="1"/>
    <x v="4"/>
    <s v="Carina 42&quot;Hx23 3/4&quot;W Media Storage Unit"/>
    <n v="242.94"/>
    <n v="3"/>
    <n v="0"/>
    <n v="4.8588000000000164"/>
  </r>
  <r>
    <n v="4965"/>
    <x v="2456"/>
    <x v="0"/>
    <x v="666"/>
    <n v="41414"/>
    <s v="Second Class"/>
    <s v="DP-13000"/>
    <s v="Darren Powers"/>
    <x v="0"/>
    <s v="United States"/>
    <s v="Fort Lauderdale"/>
    <x v="2"/>
    <n v="33311"/>
    <x v="0"/>
    <s v="OFF-BI-10000301"/>
    <x v="1"/>
    <x v="8"/>
    <s v="GBC Instant Report Kit"/>
    <n v="7.7640000000000011"/>
    <n v="4"/>
    <n v="0.7"/>
    <n v="-5.1760000000000002"/>
  </r>
  <r>
    <n v="4966"/>
    <x v="2457"/>
    <x v="1"/>
    <x v="442"/>
    <n v="41057"/>
    <s v="Second Class"/>
    <s v="CY-12745"/>
    <s v="Craig Yedwab"/>
    <x v="1"/>
    <s v="United States"/>
    <s v="Columbia"/>
    <x v="18"/>
    <n v="38401"/>
    <x v="0"/>
    <s v="TEC-PH-10001944"/>
    <x v="2"/>
    <x v="7"/>
    <s v="Wi-Ex zBoost YX540 Cellular Phone Signal Booster"/>
    <n v="467.03999999999996"/>
    <n v="4"/>
    <n v="0.2"/>
    <n v="58.379999999999939"/>
  </r>
  <r>
    <n v="4967"/>
    <x v="2458"/>
    <x v="1"/>
    <x v="991"/>
    <n v="41126"/>
    <s v="Second Class"/>
    <s v="BE-11455"/>
    <s v="Brad Eason"/>
    <x v="2"/>
    <s v="United States"/>
    <s v="Providence"/>
    <x v="34"/>
    <n v="2908"/>
    <x v="3"/>
    <s v="TEC-PH-10001527"/>
    <x v="2"/>
    <x v="7"/>
    <s v="Plantronics MX500i Earset"/>
    <n v="128.85000000000002"/>
    <n v="3"/>
    <n v="0"/>
    <n v="3.8654999999999973"/>
  </r>
  <r>
    <n v="4968"/>
    <x v="2458"/>
    <x v="1"/>
    <x v="991"/>
    <n v="41126"/>
    <s v="Second Class"/>
    <s v="BE-11455"/>
    <s v="Brad Eason"/>
    <x v="2"/>
    <s v="United States"/>
    <s v="Providence"/>
    <x v="34"/>
    <n v="2908"/>
    <x v="3"/>
    <s v="OFF-PA-10001307"/>
    <x v="1"/>
    <x v="10"/>
    <s v="Important Message Pads, 50 4-1/4 x 5-1/2 Forms per Pad"/>
    <n v="8.4"/>
    <n v="2"/>
    <n v="0"/>
    <n v="4.1159999999999997"/>
  </r>
  <r>
    <n v="4969"/>
    <x v="2458"/>
    <x v="1"/>
    <x v="991"/>
    <n v="41126"/>
    <s v="Second Class"/>
    <s v="BE-11455"/>
    <s v="Brad Eason"/>
    <x v="2"/>
    <s v="United States"/>
    <s v="Providence"/>
    <x v="34"/>
    <n v="2908"/>
    <x v="3"/>
    <s v="TEC-AC-10004571"/>
    <x v="2"/>
    <x v="11"/>
    <s v="Logitech G700s Rechargeable Gaming Mouse"/>
    <n v="199.98"/>
    <n v="2"/>
    <n v="0"/>
    <n v="83.991600000000005"/>
  </r>
  <r>
    <n v="4970"/>
    <x v="2458"/>
    <x v="1"/>
    <x v="991"/>
    <n v="41126"/>
    <s v="Second Class"/>
    <s v="BE-11455"/>
    <s v="Brad Eason"/>
    <x v="2"/>
    <s v="United States"/>
    <s v="Providence"/>
    <x v="34"/>
    <n v="2908"/>
    <x v="3"/>
    <s v="FUR-CH-10001973"/>
    <x v="0"/>
    <x v="1"/>
    <s v="Office Star Flex Back Scooter Chair with White Frame"/>
    <n v="110.98"/>
    <n v="1"/>
    <n v="0"/>
    <n v="15.537199999999999"/>
  </r>
  <r>
    <n v="4971"/>
    <x v="2459"/>
    <x v="0"/>
    <x v="61"/>
    <n v="41588"/>
    <s v="First Class"/>
    <s v="KL-16555"/>
    <s v="Kelly Lampkin"/>
    <x v="1"/>
    <s v="United States"/>
    <s v="Jacksonville"/>
    <x v="2"/>
    <n v="32216"/>
    <x v="0"/>
    <s v="FUR-CH-10000513"/>
    <x v="0"/>
    <x v="1"/>
    <s v="High-Back Leather Manager's Chair"/>
    <n v="207.98400000000004"/>
    <n v="2"/>
    <n v="0.2"/>
    <n v="-28.597800000000007"/>
  </r>
  <r>
    <n v="4972"/>
    <x v="2459"/>
    <x v="0"/>
    <x v="61"/>
    <n v="41588"/>
    <s v="First Class"/>
    <s v="KL-16555"/>
    <s v="Kelly Lampkin"/>
    <x v="1"/>
    <s v="United States"/>
    <s v="Jacksonville"/>
    <x v="2"/>
    <n v="32216"/>
    <x v="0"/>
    <s v="OFF-PA-10002421"/>
    <x v="1"/>
    <x v="10"/>
    <s v="Embossed Ink Jet Note Cards"/>
    <n v="36.112000000000002"/>
    <n v="2"/>
    <n v="0.2"/>
    <n v="12.639200000000001"/>
  </r>
  <r>
    <n v="4973"/>
    <x v="2459"/>
    <x v="0"/>
    <x v="61"/>
    <n v="41588"/>
    <s v="First Class"/>
    <s v="KL-16555"/>
    <s v="Kelly Lampkin"/>
    <x v="1"/>
    <s v="United States"/>
    <s v="Jacksonville"/>
    <x v="2"/>
    <n v="32216"/>
    <x v="0"/>
    <s v="FUR-FU-10004090"/>
    <x v="0"/>
    <x v="5"/>
    <s v="Executive Impressions 14&quot; Contract Wall Clock"/>
    <n v="35.568000000000005"/>
    <n v="2"/>
    <n v="0.2"/>
    <n v="5.7797999999999963"/>
  </r>
  <r>
    <n v="4974"/>
    <x v="2459"/>
    <x v="0"/>
    <x v="61"/>
    <n v="41588"/>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n v="41591"/>
    <s v="Standard Class"/>
    <s v="PS-19045"/>
    <s v="Penelope Sewall"/>
    <x v="2"/>
    <s v="United States"/>
    <s v="Oceanside"/>
    <x v="1"/>
    <n v="92054"/>
    <x v="1"/>
    <s v="OFF-PA-10002246"/>
    <x v="1"/>
    <x v="10"/>
    <s v="Wirebound Four 2-3/4 x 5 Forms per Page, 400 Sets per Book"/>
    <n v="12.9"/>
    <n v="2"/>
    <n v="0"/>
    <n v="6.3209999999999997"/>
  </r>
  <r>
    <n v="4976"/>
    <x v="2461"/>
    <x v="1"/>
    <x v="227"/>
    <n v="41175"/>
    <s v="Second Class"/>
    <s v="JR-16210"/>
    <s v="Justin Ritter"/>
    <x v="1"/>
    <s v="United States"/>
    <s v="Jacksonville"/>
    <x v="2"/>
    <n v="32216"/>
    <x v="0"/>
    <s v="TEC-AC-10003198"/>
    <x v="2"/>
    <x v="11"/>
    <s v="Enermax Acrylux Wireless Keyboard"/>
    <n v="717.12000000000012"/>
    <n v="9"/>
    <n v="0.2"/>
    <n v="152.38799999999992"/>
  </r>
  <r>
    <n v="4977"/>
    <x v="2462"/>
    <x v="1"/>
    <x v="214"/>
    <n v="41252"/>
    <s v="First Class"/>
    <s v="AH-10210"/>
    <s v="Alan Hwang"/>
    <x v="0"/>
    <s v="United States"/>
    <s v="New York City"/>
    <x v="15"/>
    <n v="10024"/>
    <x v="3"/>
    <s v="OFF-BI-10001031"/>
    <x v="1"/>
    <x v="8"/>
    <s v="Pressboard Data Binders by Wilson Jones"/>
    <n v="21.36"/>
    <n v="5"/>
    <n v="0.2"/>
    <n v="7.2089999999999996"/>
  </r>
  <r>
    <n v="4978"/>
    <x v="2462"/>
    <x v="1"/>
    <x v="214"/>
    <n v="41252"/>
    <s v="First Class"/>
    <s v="AH-10210"/>
    <s v="Alan Hwang"/>
    <x v="0"/>
    <s v="United States"/>
    <s v="New York City"/>
    <x v="15"/>
    <n v="10024"/>
    <x v="3"/>
    <s v="OFF-BI-10003727"/>
    <x v="1"/>
    <x v="8"/>
    <s v="Avery Durable Slant Ring Binders With Label Holder"/>
    <n v="6.6879999999999997"/>
    <n v="2"/>
    <n v="0.2"/>
    <n v="2.3407999999999998"/>
  </r>
  <r>
    <n v="4979"/>
    <x v="2462"/>
    <x v="1"/>
    <x v="214"/>
    <n v="41252"/>
    <s v="First Class"/>
    <s v="AH-10210"/>
    <s v="Alan Hwang"/>
    <x v="0"/>
    <s v="United States"/>
    <s v="New York City"/>
    <x v="15"/>
    <n v="10024"/>
    <x v="3"/>
    <s v="TEC-PH-10001336"/>
    <x v="2"/>
    <x v="7"/>
    <s v="Digium D40 VoIP phone"/>
    <n v="773.94"/>
    <n v="6"/>
    <n v="0"/>
    <n v="224.4426"/>
  </r>
  <r>
    <n v="4980"/>
    <x v="2463"/>
    <x v="0"/>
    <x v="10"/>
    <n v="41622"/>
    <s v="Second Class"/>
    <s v="RW-19630"/>
    <s v="Rob Williams"/>
    <x v="1"/>
    <s v="United States"/>
    <s v="Chicago"/>
    <x v="10"/>
    <n v="60610"/>
    <x v="2"/>
    <s v="OFF-SU-10001664"/>
    <x v="1"/>
    <x v="14"/>
    <s v="Acme Office Executive Series Stainless Steel Trimmers"/>
    <n v="20.568000000000001"/>
    <n v="3"/>
    <n v="0.2"/>
    <n v="1.5426000000000002"/>
  </r>
  <r>
    <n v="4981"/>
    <x v="2463"/>
    <x v="0"/>
    <x v="10"/>
    <n v="41622"/>
    <s v="Second Class"/>
    <s v="RW-19630"/>
    <s v="Rob Williams"/>
    <x v="1"/>
    <s v="United States"/>
    <s v="Chicago"/>
    <x v="10"/>
    <n v="60610"/>
    <x v="2"/>
    <s v="OFF-AP-10003971"/>
    <x v="1"/>
    <x v="9"/>
    <s v="Belkin 6 Outlet Metallic Surge Strip"/>
    <n v="4.355999999999999"/>
    <n v="2"/>
    <n v="0.8"/>
    <n v="-11.761200000000002"/>
  </r>
  <r>
    <n v="4982"/>
    <x v="2463"/>
    <x v="0"/>
    <x v="10"/>
    <n v="41622"/>
    <s v="Second Class"/>
    <s v="RW-19630"/>
    <s v="Rob Williams"/>
    <x v="1"/>
    <s v="United States"/>
    <s v="Chicago"/>
    <x v="10"/>
    <n v="60610"/>
    <x v="2"/>
    <s v="TEC-AC-10000199"/>
    <x v="2"/>
    <x v="11"/>
    <s v="Kingston Digital DataTraveler 8GB USB 2.0"/>
    <n v="19.040000000000003"/>
    <n v="4"/>
    <n v="0.2"/>
    <n v="-1.4279999999999999"/>
  </r>
  <r>
    <n v="4983"/>
    <x v="2464"/>
    <x v="2"/>
    <x v="912"/>
    <n v="40869"/>
    <s v="Standard Class"/>
    <s v="AH-10075"/>
    <s v="Adam Hart"/>
    <x v="1"/>
    <s v="United States"/>
    <s v="Huntington Beach"/>
    <x v="1"/>
    <n v="92646"/>
    <x v="1"/>
    <s v="OFF-LA-10001045"/>
    <x v="1"/>
    <x v="2"/>
    <s v="Permanent Self-Adhesive File Folder Labels for Typewriters by Universal"/>
    <n v="5.22"/>
    <n v="2"/>
    <n v="0"/>
    <n v="2.4011999999999998"/>
  </r>
  <r>
    <n v="4984"/>
    <x v="2465"/>
    <x v="0"/>
    <x v="61"/>
    <n v="41589"/>
    <s v="Second Class"/>
    <s v="IM-15070"/>
    <s v="Irene Maddox"/>
    <x v="0"/>
    <s v="United States"/>
    <s v="San Diego"/>
    <x v="1"/>
    <n v="92105"/>
    <x v="1"/>
    <s v="OFF-ST-10003442"/>
    <x v="1"/>
    <x v="4"/>
    <s v="Eldon Portable Mobile Manager"/>
    <n v="84.84"/>
    <n v="3"/>
    <n v="0"/>
    <n v="22.9068"/>
  </r>
  <r>
    <n v="4985"/>
    <x v="2466"/>
    <x v="1"/>
    <x v="684"/>
    <n v="41162"/>
    <s v="Standard Class"/>
    <s v="CK-12760"/>
    <s v="Cyma Kinney"/>
    <x v="1"/>
    <s v="United States"/>
    <s v="Nashville"/>
    <x v="18"/>
    <n v="37211"/>
    <x v="0"/>
    <s v="OFF-FA-10003059"/>
    <x v="1"/>
    <x v="13"/>
    <s v="Assorted Color Push Pins"/>
    <n v="7.2400000000000011"/>
    <n v="5"/>
    <n v="0.2"/>
    <n v="1.1764999999999992"/>
  </r>
  <r>
    <n v="4986"/>
    <x v="2467"/>
    <x v="2"/>
    <x v="1010"/>
    <n v="40789"/>
    <s v="Same Day"/>
    <s v="AG-10390"/>
    <s v="Allen Goldenen"/>
    <x v="0"/>
    <s v="United States"/>
    <s v="New York City"/>
    <x v="15"/>
    <n v="10009"/>
    <x v="3"/>
    <s v="OFF-LA-10001175"/>
    <x v="1"/>
    <x v="2"/>
    <s v="Avery 514"/>
    <n v="14.399999999999999"/>
    <n v="5"/>
    <n v="0"/>
    <n v="7.056"/>
  </r>
  <r>
    <n v="4987"/>
    <x v="2468"/>
    <x v="0"/>
    <x v="423"/>
    <n v="41393"/>
    <s v="Standard Class"/>
    <s v="CL-12700"/>
    <s v="Craig Leslie"/>
    <x v="2"/>
    <s v="United States"/>
    <s v="Colorado Springs"/>
    <x v="22"/>
    <n v="80906"/>
    <x v="1"/>
    <s v="OFF-PA-10003441"/>
    <x v="1"/>
    <x v="10"/>
    <s v="Xerox 226"/>
    <n v="15.552000000000003"/>
    <n v="3"/>
    <n v="0.2"/>
    <n v="5.4432"/>
  </r>
  <r>
    <n v="4988"/>
    <x v="2468"/>
    <x v="0"/>
    <x v="423"/>
    <n v="41393"/>
    <s v="Standard Class"/>
    <s v="CL-12700"/>
    <s v="Craig Leslie"/>
    <x v="2"/>
    <s v="United States"/>
    <s v="Colorado Springs"/>
    <x v="22"/>
    <n v="80906"/>
    <x v="1"/>
    <s v="FUR-CH-10004287"/>
    <x v="0"/>
    <x v="1"/>
    <s v="SAFCO Arco Folding Chair"/>
    <n v="1325.76"/>
    <n v="6"/>
    <n v="0.2"/>
    <n v="149.14799999999991"/>
  </r>
  <r>
    <n v="4989"/>
    <x v="2468"/>
    <x v="0"/>
    <x v="423"/>
    <n v="41393"/>
    <s v="Standard Class"/>
    <s v="CL-12700"/>
    <s v="Craig Leslie"/>
    <x v="2"/>
    <s v="United States"/>
    <s v="Colorado Springs"/>
    <x v="22"/>
    <n v="80906"/>
    <x v="1"/>
    <s v="OFF-BI-10004040"/>
    <x v="1"/>
    <x v="8"/>
    <s v="Wilson Jones Impact Binders"/>
    <n v="3.1080000000000001"/>
    <n v="2"/>
    <n v="0.7"/>
    <n v="-2.1755999999999993"/>
  </r>
  <r>
    <n v="4990"/>
    <x v="2469"/>
    <x v="3"/>
    <x v="515"/>
    <n v="41887"/>
    <s v="Standard Class"/>
    <s v="AW-10930"/>
    <s v="Arthur Wiediger"/>
    <x v="2"/>
    <s v="United States"/>
    <s v="San Francisco"/>
    <x v="1"/>
    <n v="94110"/>
    <x v="1"/>
    <s v="OFF-BI-10004022"/>
    <x v="1"/>
    <x v="8"/>
    <s v="Acco Suede Grain Vinyl Round Ring Binder"/>
    <n v="6.6719999999999988"/>
    <n v="3"/>
    <n v="0.2"/>
    <n v="2.1683999999999997"/>
  </r>
  <r>
    <n v="4991"/>
    <x v="2469"/>
    <x v="3"/>
    <x v="515"/>
    <n v="41887"/>
    <s v="Standard Class"/>
    <s v="AW-10930"/>
    <s v="Arthur Wiediger"/>
    <x v="2"/>
    <s v="United States"/>
    <s v="San Francisco"/>
    <x v="1"/>
    <n v="94110"/>
    <x v="1"/>
    <s v="TEC-PH-10002200"/>
    <x v="2"/>
    <x v="7"/>
    <s v="Aastra 6757i CT Wireless VoIP phone"/>
    <n v="689.40800000000002"/>
    <n v="4"/>
    <n v="0.2"/>
    <n v="77.558399999999978"/>
  </r>
  <r>
    <n v="4992"/>
    <x v="2470"/>
    <x v="3"/>
    <x v="226"/>
    <n v="41987"/>
    <s v="Standard Class"/>
    <s v="HG-14965"/>
    <s v="Henry Goldwyn"/>
    <x v="1"/>
    <s v="United States"/>
    <s v="Chicago"/>
    <x v="10"/>
    <n v="60653"/>
    <x v="2"/>
    <s v="OFF-BI-10001120"/>
    <x v="1"/>
    <x v="8"/>
    <s v="Ibico EPK-21 Electric Binding System"/>
    <n v="1889.9899999999998"/>
    <n v="5"/>
    <n v="0.8"/>
    <n v="-2929.4845000000005"/>
  </r>
  <r>
    <n v="4993"/>
    <x v="2471"/>
    <x v="1"/>
    <x v="217"/>
    <n v="41268"/>
    <s v="Standard Class"/>
    <s v="RB-19645"/>
    <s v="Robert Barroso"/>
    <x v="1"/>
    <s v="United States"/>
    <s v="Memphis"/>
    <x v="18"/>
    <n v="38109"/>
    <x v="0"/>
    <s v="OFF-EN-10000461"/>
    <x v="1"/>
    <x v="12"/>
    <s v="#10- 4 1/8&quot; x 9 1/2&quot; Recycled Envelopes"/>
    <n v="55.936000000000007"/>
    <n v="8"/>
    <n v="0.2"/>
    <n v="18.878399999999999"/>
  </r>
  <r>
    <n v="4994"/>
    <x v="2471"/>
    <x v="1"/>
    <x v="217"/>
    <n v="41268"/>
    <s v="Standard Class"/>
    <s v="RB-19645"/>
    <s v="Robert Barroso"/>
    <x v="1"/>
    <s v="United States"/>
    <s v="Memphis"/>
    <x v="18"/>
    <n v="38109"/>
    <x v="0"/>
    <s v="OFF-LA-10004008"/>
    <x v="1"/>
    <x v="2"/>
    <s v="Avery 507"/>
    <n v="18.431999999999999"/>
    <n v="8"/>
    <n v="0.2"/>
    <n v="5.9903999999999984"/>
  </r>
  <r>
    <n v="4995"/>
    <x v="2471"/>
    <x v="1"/>
    <x v="217"/>
    <n v="41268"/>
    <s v="Standard Class"/>
    <s v="RB-19645"/>
    <s v="Robert Barroso"/>
    <x v="1"/>
    <s v="United States"/>
    <s v="Memphis"/>
    <x v="18"/>
    <n v="38109"/>
    <x v="0"/>
    <s v="FUR-FU-10000221"/>
    <x v="0"/>
    <x v="5"/>
    <s v="Master Caster Door Stop, Brown"/>
    <n v="20.32"/>
    <n v="5"/>
    <n v="0.2"/>
    <n v="3.5559999999999992"/>
  </r>
  <r>
    <n v="4996"/>
    <x v="2472"/>
    <x v="2"/>
    <x v="130"/>
    <n v="40857"/>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n v="41714"/>
    <s v="Standard Class"/>
    <s v="KS-16300"/>
    <s v="Karen Seio"/>
    <x v="1"/>
    <s v="United States"/>
    <s v="Raleigh"/>
    <x v="3"/>
    <n v="27604"/>
    <x v="0"/>
    <s v="OFF-AP-10000390"/>
    <x v="1"/>
    <x v="9"/>
    <s v="Euro Pro Shark Stick Mini Vacuum"/>
    <n v="48.783999999999999"/>
    <n v="1"/>
    <n v="0.2"/>
    <n v="3.6587999999999976"/>
  </r>
  <r>
    <n v="4998"/>
    <x v="2473"/>
    <x v="3"/>
    <x v="434"/>
    <n v="41714"/>
    <s v="Standard Class"/>
    <s v="KS-16300"/>
    <s v="Karen Seio"/>
    <x v="1"/>
    <s v="United States"/>
    <s v="Raleigh"/>
    <x v="3"/>
    <n v="27604"/>
    <x v="0"/>
    <s v="OFF-BI-10000014"/>
    <x v="1"/>
    <x v="8"/>
    <s v="Heavy-Duty E-Z-D Binders"/>
    <n v="13.092000000000002"/>
    <n v="4"/>
    <n v="0.7"/>
    <n v="-10.037199999999999"/>
  </r>
  <r>
    <n v="4999"/>
    <x v="2474"/>
    <x v="0"/>
    <x v="1011"/>
    <n v="41309"/>
    <s v="Standard Class"/>
    <s v="SC-20050"/>
    <s v="Sample Company A"/>
    <x v="2"/>
    <s v="United States"/>
    <s v="Los Angeles"/>
    <x v="1"/>
    <n v="90045"/>
    <x v="1"/>
    <s v="TEC-PH-10004120"/>
    <x v="2"/>
    <x v="7"/>
    <s v="AT&amp;T 1080 Phone"/>
    <n v="109.59200000000001"/>
    <n v="1"/>
    <n v="0.2"/>
    <n v="8.2194000000000003"/>
  </r>
  <r>
    <n v="5000"/>
    <x v="2474"/>
    <x v="0"/>
    <x v="1011"/>
    <n v="41309"/>
    <s v="Standard Class"/>
    <s v="SC-20050"/>
    <s v="Sample Company A"/>
    <x v="2"/>
    <s v="United States"/>
    <s v="Los Angeles"/>
    <x v="1"/>
    <n v="90045"/>
    <x v="1"/>
    <s v="OFF-PA-10002764"/>
    <x v="1"/>
    <x v="10"/>
    <s v="Staples"/>
    <n v="56.7"/>
    <n v="5"/>
    <n v="0"/>
    <n v="27.782999999999998"/>
  </r>
  <r>
    <n v="5001"/>
    <x v="2475"/>
    <x v="3"/>
    <x v="917"/>
    <n v="41772"/>
    <s v="Standard Class"/>
    <s v="AB-10060"/>
    <s v="Adam Bellavance"/>
    <x v="2"/>
    <s v="United States"/>
    <s v="Los Angeles"/>
    <x v="1"/>
    <n v="90004"/>
    <x v="1"/>
    <s v="TEC-AC-10000736"/>
    <x v="2"/>
    <x v="11"/>
    <s v="Logitech G600 MMO Gaming Mouse"/>
    <n v="79.989999999999995"/>
    <n v="1"/>
    <n v="0"/>
    <n v="28.796399999999998"/>
  </r>
  <r>
    <n v="5002"/>
    <x v="2476"/>
    <x v="0"/>
    <x v="1012"/>
    <n v="41419"/>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n v="41419"/>
    <s v="Same Day"/>
    <s v="EH-14125"/>
    <s v="Eugene Hildebrand"/>
    <x v="2"/>
    <s v="United States"/>
    <s v="Newport News"/>
    <x v="17"/>
    <n v="23602"/>
    <x v="0"/>
    <s v="OFF-PA-10004327"/>
    <x v="1"/>
    <x v="10"/>
    <s v="Xerox 1911"/>
    <n v="191.6"/>
    <n v="4"/>
    <n v="0"/>
    <n v="91.967999999999989"/>
  </r>
  <r>
    <n v="5004"/>
    <x v="2477"/>
    <x v="0"/>
    <x v="877"/>
    <n v="41560"/>
    <s v="Standard Class"/>
    <s v="CC-12475"/>
    <s v="Cindy Chapman"/>
    <x v="0"/>
    <s v="United States"/>
    <s v="Los Angeles"/>
    <x v="1"/>
    <n v="90032"/>
    <x v="1"/>
    <s v="OFF-PA-10000143"/>
    <x v="1"/>
    <x v="10"/>
    <s v="Astroparche Fine Business Paper"/>
    <n v="10.56"/>
    <n v="2"/>
    <n v="0"/>
    <n v="5.0688000000000004"/>
  </r>
  <r>
    <n v="5005"/>
    <x v="2478"/>
    <x v="2"/>
    <x v="1013"/>
    <n v="40665"/>
    <s v="Second Class"/>
    <s v="TM-21010"/>
    <s v="Tamara Manning"/>
    <x v="0"/>
    <s v="United States"/>
    <s v="Jackson"/>
    <x v="35"/>
    <n v="39212"/>
    <x v="0"/>
    <s v="TEC-AC-10002550"/>
    <x v="2"/>
    <x v="11"/>
    <s v="Maxell 4.7GB DVD-RW 3/Pack"/>
    <n v="47.79"/>
    <n v="3"/>
    <n v="0"/>
    <n v="16.2486"/>
  </r>
  <r>
    <n v="5006"/>
    <x v="2479"/>
    <x v="1"/>
    <x v="113"/>
    <n v="41227"/>
    <s v="Second Class"/>
    <s v="SC-20695"/>
    <s v="Steve Chapman"/>
    <x v="1"/>
    <s v="United States"/>
    <s v="Richmond"/>
    <x v="14"/>
    <n v="47374"/>
    <x v="2"/>
    <s v="OFF-ST-10003306"/>
    <x v="1"/>
    <x v="4"/>
    <s v="Letter Size Cart"/>
    <n v="714.30000000000007"/>
    <n v="5"/>
    <n v="0"/>
    <n v="207.14699999999993"/>
  </r>
  <r>
    <n v="5007"/>
    <x v="2480"/>
    <x v="1"/>
    <x v="529"/>
    <n v="41227"/>
    <s v="Standard Class"/>
    <s v="Dp-13240"/>
    <s v="Dean percer"/>
    <x v="2"/>
    <s v="United States"/>
    <s v="New York City"/>
    <x v="15"/>
    <n v="10035"/>
    <x v="3"/>
    <s v="TEC-MA-10000045"/>
    <x v="2"/>
    <x v="15"/>
    <s v="Zebra ZM400 Thermal Label Printer"/>
    <n v="2321.9"/>
    <n v="2"/>
    <n v="0"/>
    <n v="1114.5119999999999"/>
  </r>
  <r>
    <n v="5008"/>
    <x v="2480"/>
    <x v="1"/>
    <x v="529"/>
    <n v="41227"/>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n v="41166"/>
    <s v="Standard Class"/>
    <s v="LR-17035"/>
    <s v="Lisa Ryan"/>
    <x v="1"/>
    <s v="United States"/>
    <s v="Philadelphia"/>
    <x v="9"/>
    <n v="19134"/>
    <x v="3"/>
    <s v="OFF-BI-10004781"/>
    <x v="1"/>
    <x v="8"/>
    <s v="GBC Wire Binding Strips"/>
    <n v="9.5220000000000002"/>
    <n v="1"/>
    <n v="0.7"/>
    <n v="-6.9827999999999975"/>
  </r>
  <r>
    <n v="5010"/>
    <x v="2481"/>
    <x v="1"/>
    <x v="67"/>
    <n v="41166"/>
    <s v="Standard Class"/>
    <s v="LR-17035"/>
    <s v="Lisa Ryan"/>
    <x v="1"/>
    <s v="United States"/>
    <s v="Philadelphia"/>
    <x v="9"/>
    <n v="19134"/>
    <x v="3"/>
    <s v="TEC-PH-10002680"/>
    <x v="2"/>
    <x v="7"/>
    <s v="Samsung Galaxy Note 3"/>
    <n v="791.96399999999994"/>
    <n v="6"/>
    <n v="0.4"/>
    <n v="-131.9940000000002"/>
  </r>
  <r>
    <n v="5011"/>
    <x v="2481"/>
    <x v="1"/>
    <x v="67"/>
    <n v="41166"/>
    <s v="Standard Class"/>
    <s v="LR-17035"/>
    <s v="Lisa Ryan"/>
    <x v="1"/>
    <s v="United States"/>
    <s v="Philadelphia"/>
    <x v="9"/>
    <n v="19134"/>
    <x v="3"/>
    <s v="OFF-BI-10000848"/>
    <x v="1"/>
    <x v="8"/>
    <s v="Angle-D Ring Binders"/>
    <n v="4.9230000000000009"/>
    <n v="3"/>
    <n v="0.7"/>
    <n v="-3.9383999999999997"/>
  </r>
  <r>
    <n v="5012"/>
    <x v="2482"/>
    <x v="3"/>
    <x v="943"/>
    <n v="41773"/>
    <s v="First Class"/>
    <s v="TS-21370"/>
    <s v="Todd Sumrall"/>
    <x v="1"/>
    <s v="United States"/>
    <s v="Phoenix"/>
    <x v="16"/>
    <n v="85023"/>
    <x v="1"/>
    <s v="FUR-BO-10004467"/>
    <x v="0"/>
    <x v="0"/>
    <s v="Bestar Classic Bookcase"/>
    <n v="209.97900000000001"/>
    <n v="7"/>
    <n v="0.7"/>
    <n v="-356.96429999999998"/>
  </r>
  <r>
    <n v="5013"/>
    <x v="2483"/>
    <x v="3"/>
    <x v="246"/>
    <n v="41847"/>
    <s v="Standard Class"/>
    <s v="SW-20350"/>
    <s v="Sean Wendt"/>
    <x v="2"/>
    <s v="United States"/>
    <s v="Cleveland"/>
    <x v="24"/>
    <n v="44105"/>
    <x v="3"/>
    <s v="OFF-BI-10001670"/>
    <x v="1"/>
    <x v="8"/>
    <s v="Vinyl Sectional Post Binders"/>
    <n v="33.930000000000007"/>
    <n v="3"/>
    <n v="0.7"/>
    <n v="-22.619999999999997"/>
  </r>
  <r>
    <n v="5014"/>
    <x v="2483"/>
    <x v="3"/>
    <x v="246"/>
    <n v="41847"/>
    <s v="Standard Class"/>
    <s v="SW-20350"/>
    <s v="Sean Wendt"/>
    <x v="2"/>
    <s v="United States"/>
    <s v="Cleveland"/>
    <x v="24"/>
    <n v="44105"/>
    <x v="3"/>
    <s v="OFF-ST-10000136"/>
    <x v="1"/>
    <x v="4"/>
    <s v="Letter Size File"/>
    <n v="222.32000000000005"/>
    <n v="7"/>
    <n v="0.2"/>
    <n v="25.010999999999967"/>
  </r>
  <r>
    <n v="5015"/>
    <x v="2483"/>
    <x v="3"/>
    <x v="246"/>
    <n v="41847"/>
    <s v="Standard Class"/>
    <s v="SW-20350"/>
    <s v="Sean Wendt"/>
    <x v="2"/>
    <s v="United States"/>
    <s v="Cleveland"/>
    <x v="24"/>
    <n v="44105"/>
    <x v="3"/>
    <s v="TEC-PH-10004522"/>
    <x v="2"/>
    <x v="7"/>
    <s v="Dexim XPower Skin Super-Thin Power Case for iPhone 5 - Black"/>
    <n v="210.56400000000002"/>
    <n v="6"/>
    <n v="0.4"/>
    <n v="-52.640999999999991"/>
  </r>
  <r>
    <n v="5016"/>
    <x v="2484"/>
    <x v="2"/>
    <x v="156"/>
    <n v="40876"/>
    <s v="Standard Class"/>
    <s v="TH-21100"/>
    <s v="Thea Hendricks"/>
    <x v="0"/>
    <s v="United States"/>
    <s v="Toledo"/>
    <x v="24"/>
    <n v="43615"/>
    <x v="3"/>
    <s v="FUR-FU-10002960"/>
    <x v="0"/>
    <x v="5"/>
    <s v="Eldon 200 Class Desk Accessories, Burgundy"/>
    <n v="35.168000000000006"/>
    <n v="7"/>
    <n v="0.2"/>
    <n v="9.6712000000000025"/>
  </r>
  <r>
    <n v="5017"/>
    <x v="2484"/>
    <x v="2"/>
    <x v="156"/>
    <n v="40876"/>
    <s v="Standard Class"/>
    <s v="TH-21100"/>
    <s v="Thea Hendricks"/>
    <x v="0"/>
    <s v="United States"/>
    <s v="Toledo"/>
    <x v="24"/>
    <n v="43615"/>
    <x v="3"/>
    <s v="TEC-PH-10002584"/>
    <x v="2"/>
    <x v="7"/>
    <s v="Samsung Galaxy S4"/>
    <n v="1502.376"/>
    <n v="4"/>
    <n v="0.4"/>
    <n v="-250.39600000000019"/>
  </r>
  <r>
    <n v="5018"/>
    <x v="2485"/>
    <x v="2"/>
    <x v="647"/>
    <n v="40865"/>
    <s v="First Class"/>
    <s v="SS-20410"/>
    <s v="Shahid Shariari"/>
    <x v="0"/>
    <s v="United States"/>
    <s v="Los Angeles"/>
    <x v="1"/>
    <n v="90008"/>
    <x v="1"/>
    <s v="FUR-FU-10002505"/>
    <x v="0"/>
    <x v="5"/>
    <s v="Eldon 100 Class Desk Accessories"/>
    <n v="10.11"/>
    <n v="3"/>
    <n v="0"/>
    <n v="3.2351999999999994"/>
  </r>
  <r>
    <n v="5019"/>
    <x v="2485"/>
    <x v="2"/>
    <x v="647"/>
    <n v="40865"/>
    <s v="First Class"/>
    <s v="SS-20410"/>
    <s v="Shahid Shariari"/>
    <x v="0"/>
    <s v="United States"/>
    <s v="Los Angeles"/>
    <x v="1"/>
    <n v="90008"/>
    <x v="1"/>
    <s v="TEC-AC-10003832"/>
    <x v="2"/>
    <x v="11"/>
    <s v="Logitech P710e Mobile Speakerphone"/>
    <n v="772.47"/>
    <n v="3"/>
    <n v="0"/>
    <n v="146.76929999999993"/>
  </r>
  <r>
    <n v="5020"/>
    <x v="2485"/>
    <x v="2"/>
    <x v="647"/>
    <n v="40865"/>
    <s v="First Class"/>
    <s v="SS-20410"/>
    <s v="Shahid Shariari"/>
    <x v="0"/>
    <s v="United States"/>
    <s v="Los Angeles"/>
    <x v="1"/>
    <n v="90008"/>
    <x v="1"/>
    <s v="OFF-SU-10002537"/>
    <x v="1"/>
    <x v="14"/>
    <s v="Acme Box Cutter Scissors"/>
    <n v="20.46"/>
    <n v="2"/>
    <n v="0"/>
    <n v="5.3196000000000012"/>
  </r>
  <r>
    <n v="5021"/>
    <x v="2486"/>
    <x v="3"/>
    <x v="721"/>
    <n v="41724"/>
    <s v="Second Class"/>
    <s v="MZ-17515"/>
    <s v="Mary Zewe"/>
    <x v="1"/>
    <s v="United States"/>
    <s v="New York City"/>
    <x v="15"/>
    <n v="10011"/>
    <x v="3"/>
    <s v="OFF-SU-10003505"/>
    <x v="1"/>
    <x v="14"/>
    <s v="Premier Electric Letter Opener"/>
    <n v="347.58"/>
    <n v="3"/>
    <n v="0"/>
    <n v="17.378999999999976"/>
  </r>
  <r>
    <n v="5022"/>
    <x v="2487"/>
    <x v="0"/>
    <x v="122"/>
    <n v="41633"/>
    <s v="Standard Class"/>
    <s v="JE-15475"/>
    <s v="Jeremy Ellison"/>
    <x v="0"/>
    <s v="United States"/>
    <s v="San Diego"/>
    <x v="1"/>
    <n v="92037"/>
    <x v="1"/>
    <s v="TEC-AC-10001465"/>
    <x v="2"/>
    <x v="11"/>
    <s v="SanDisk Cruzer 64 GB USB Flash Drive"/>
    <n v="72.64"/>
    <n v="2"/>
    <n v="0"/>
    <n v="21.791999999999994"/>
  </r>
  <r>
    <n v="5023"/>
    <x v="2487"/>
    <x v="0"/>
    <x v="122"/>
    <n v="41633"/>
    <s v="Standard Class"/>
    <s v="JE-15475"/>
    <s v="Jeremy Ellison"/>
    <x v="0"/>
    <s v="United States"/>
    <s v="San Diego"/>
    <x v="1"/>
    <n v="92037"/>
    <x v="1"/>
    <s v="TEC-AC-10003832"/>
    <x v="2"/>
    <x v="11"/>
    <s v="Logitech P710e Mobile Speakerphone"/>
    <n v="772.47"/>
    <n v="3"/>
    <n v="0"/>
    <n v="146.76929999999993"/>
  </r>
  <r>
    <n v="5024"/>
    <x v="2487"/>
    <x v="0"/>
    <x v="122"/>
    <n v="41633"/>
    <s v="Standard Class"/>
    <s v="JE-15475"/>
    <s v="Jeremy Ellison"/>
    <x v="0"/>
    <s v="United States"/>
    <s v="San Diego"/>
    <x v="1"/>
    <n v="92037"/>
    <x v="1"/>
    <s v="FUR-FU-10003731"/>
    <x v="0"/>
    <x v="5"/>
    <s v="Eldon Expressions Wood and Plastic Desk Accessories, Oak"/>
    <n v="39.92"/>
    <n v="4"/>
    <n v="0"/>
    <n v="11.177600000000002"/>
  </r>
  <r>
    <n v="5025"/>
    <x v="2488"/>
    <x v="3"/>
    <x v="570"/>
    <n v="41855"/>
    <s v="Standard Class"/>
    <s v="RF-19735"/>
    <s v="Roland Fjeld"/>
    <x v="0"/>
    <s v="United States"/>
    <s v="Oklahoma City"/>
    <x v="26"/>
    <n v="73120"/>
    <x v="2"/>
    <s v="OFF-BI-10004828"/>
    <x v="1"/>
    <x v="8"/>
    <s v="GBC Poly Designer Binding Covers"/>
    <n v="33.479999999999997"/>
    <n v="2"/>
    <n v="0"/>
    <n v="16.405199999999997"/>
  </r>
  <r>
    <n v="5026"/>
    <x v="2488"/>
    <x v="3"/>
    <x v="570"/>
    <n v="41855"/>
    <s v="Standard Class"/>
    <s v="RF-19735"/>
    <s v="Roland Fjeld"/>
    <x v="0"/>
    <s v="United States"/>
    <s v="Oklahoma City"/>
    <x v="26"/>
    <n v="73120"/>
    <x v="2"/>
    <s v="TEC-PH-10003012"/>
    <x v="2"/>
    <x v="7"/>
    <s v="Nortel Meridian M3904 Professional Digital phone"/>
    <n v="461.97"/>
    <n v="3"/>
    <n v="0"/>
    <n v="133.97129999999996"/>
  </r>
  <r>
    <n v="5027"/>
    <x v="2488"/>
    <x v="3"/>
    <x v="570"/>
    <n v="41855"/>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n v="41855"/>
    <s v="Standard Class"/>
    <s v="RF-19735"/>
    <s v="Roland Fjeld"/>
    <x v="0"/>
    <s v="United States"/>
    <s v="Oklahoma City"/>
    <x v="26"/>
    <n v="73120"/>
    <x v="2"/>
    <s v="FUR-CH-10004626"/>
    <x v="0"/>
    <x v="1"/>
    <s v="Office Star Flex Back Scooter Chair with Aluminum Finish Frame"/>
    <n v="302.67"/>
    <n v="3"/>
    <n v="0"/>
    <n v="72.640799999999999"/>
  </r>
  <r>
    <n v="5029"/>
    <x v="2489"/>
    <x v="2"/>
    <x v="814"/>
    <n v="40793"/>
    <s v="Second Class"/>
    <s v="CV-12295"/>
    <s v="Christina VanderZanden"/>
    <x v="0"/>
    <s v="United States"/>
    <s v="Chicago"/>
    <x v="10"/>
    <n v="60653"/>
    <x v="2"/>
    <s v="TEC-AC-10001606"/>
    <x v="2"/>
    <x v="11"/>
    <s v="Logitech Wireless Performance Mouse MX for PC and Mac"/>
    <n v="239.976"/>
    <n v="3"/>
    <n v="0.2"/>
    <n v="53.994600000000005"/>
  </r>
  <r>
    <n v="5030"/>
    <x v="2490"/>
    <x v="3"/>
    <x v="926"/>
    <n v="41673"/>
    <s v="Standard Class"/>
    <s v="VG-21790"/>
    <s v="Vivek Gonzalez"/>
    <x v="0"/>
    <s v="United States"/>
    <s v="San Francisco"/>
    <x v="1"/>
    <n v="94109"/>
    <x v="1"/>
    <s v="OFF-AR-10001216"/>
    <x v="1"/>
    <x v="6"/>
    <s v="Newell 339"/>
    <n v="8.34"/>
    <n v="3"/>
    <n v="0"/>
    <n v="2.1683999999999997"/>
  </r>
  <r>
    <n v="5031"/>
    <x v="2490"/>
    <x v="3"/>
    <x v="926"/>
    <n v="41673"/>
    <s v="Standard Class"/>
    <s v="VG-21790"/>
    <s v="Vivek Gonzalez"/>
    <x v="0"/>
    <s v="United States"/>
    <s v="San Francisco"/>
    <x v="1"/>
    <n v="94109"/>
    <x v="1"/>
    <s v="OFF-SU-10001664"/>
    <x v="1"/>
    <x v="14"/>
    <s v="Acme Office Executive Series Stainless Steel Trimmers"/>
    <n v="8.57"/>
    <n v="1"/>
    <n v="0"/>
    <n v="2.2282000000000002"/>
  </r>
  <r>
    <n v="5032"/>
    <x v="2490"/>
    <x v="3"/>
    <x v="926"/>
    <n v="41673"/>
    <s v="Standard Class"/>
    <s v="VG-21790"/>
    <s v="Vivek Gonzalez"/>
    <x v="0"/>
    <s v="United States"/>
    <s v="San Francisco"/>
    <x v="1"/>
    <n v="94109"/>
    <x v="1"/>
    <s v="OFF-BI-10002498"/>
    <x v="1"/>
    <x v="8"/>
    <s v="Clear Mylar Reinforcing Strips"/>
    <n v="119.61600000000001"/>
    <n v="8"/>
    <n v="0.2"/>
    <n v="40.370399999999997"/>
  </r>
  <r>
    <n v="5033"/>
    <x v="2491"/>
    <x v="0"/>
    <x v="482"/>
    <n v="41642"/>
    <s v="Standard Class"/>
    <s v="BB-11545"/>
    <s v="Brenda Bowman"/>
    <x v="1"/>
    <s v="United States"/>
    <s v="Vineland"/>
    <x v="30"/>
    <n v="8360"/>
    <x v="3"/>
    <s v="FUR-CH-10003968"/>
    <x v="0"/>
    <x v="1"/>
    <s v="Novimex Turbo Task Chair"/>
    <n v="212.94"/>
    <n v="3"/>
    <n v="0"/>
    <n v="25.552800000000005"/>
  </r>
  <r>
    <n v="5034"/>
    <x v="2491"/>
    <x v="0"/>
    <x v="482"/>
    <n v="41642"/>
    <s v="Standard Class"/>
    <s v="BB-11545"/>
    <s v="Brenda Bowman"/>
    <x v="1"/>
    <s v="United States"/>
    <s v="Vineland"/>
    <x v="30"/>
    <n v="8360"/>
    <x v="3"/>
    <s v="OFF-AP-10002765"/>
    <x v="1"/>
    <x v="9"/>
    <s v="Fellowes Advanced Computer Series Surge Protectors"/>
    <n v="26.49"/>
    <n v="1"/>
    <n v="0"/>
    <n v="7.4172000000000011"/>
  </r>
  <r>
    <n v="5035"/>
    <x v="2492"/>
    <x v="1"/>
    <x v="101"/>
    <n v="41134"/>
    <s v="Second Class"/>
    <s v="HR-14770"/>
    <s v="Hallie Redmond"/>
    <x v="2"/>
    <s v="United States"/>
    <s v="Milwaukee"/>
    <x v="6"/>
    <n v="53209"/>
    <x v="2"/>
    <s v="FUR-BO-10004690"/>
    <x v="0"/>
    <x v="0"/>
    <s v="O'Sullivan Cherrywood Estates Traditional Barrister Bookcase"/>
    <n v="687.4"/>
    <n v="5"/>
    <n v="0"/>
    <n v="48.117999999999981"/>
  </r>
  <r>
    <n v="5036"/>
    <x v="2493"/>
    <x v="2"/>
    <x v="322"/>
    <n v="40645"/>
    <s v="Standard Class"/>
    <s v="SC-20260"/>
    <s v="Scott Cohen"/>
    <x v="1"/>
    <s v="United States"/>
    <s v="Seattle"/>
    <x v="4"/>
    <n v="98115"/>
    <x v="1"/>
    <s v="FUR-TA-10000688"/>
    <x v="0"/>
    <x v="3"/>
    <s v="Chromcraft Bull-Nose Wood Round Conference Table Top, Wood Base"/>
    <n v="653.54999999999995"/>
    <n v="3"/>
    <n v="0"/>
    <n v="111.10349999999994"/>
  </r>
  <r>
    <n v="5037"/>
    <x v="2493"/>
    <x v="2"/>
    <x v="322"/>
    <n v="40645"/>
    <s v="Standard Class"/>
    <s v="SC-20260"/>
    <s v="Scott Cohen"/>
    <x v="1"/>
    <s v="United States"/>
    <s v="Seattle"/>
    <x v="4"/>
    <n v="98115"/>
    <x v="1"/>
    <s v="TEC-AC-10003441"/>
    <x v="2"/>
    <x v="11"/>
    <s v="Kingston Digital DataTraveler 32GB USB 2.0"/>
    <n v="33.9"/>
    <n v="2"/>
    <n v="0"/>
    <n v="2.0339999999999989"/>
  </r>
  <r>
    <n v="5038"/>
    <x v="2494"/>
    <x v="3"/>
    <x v="701"/>
    <n v="41965"/>
    <s v="Second Class"/>
    <s v="EG-13900"/>
    <s v="Emily Grady"/>
    <x v="0"/>
    <s v="United States"/>
    <s v="Naperville"/>
    <x v="10"/>
    <n v="60540"/>
    <x v="2"/>
    <s v="TEC-AC-10003610"/>
    <x v="2"/>
    <x v="11"/>
    <s v="Logitech Illuminated - Keyboard"/>
    <n v="239.96000000000004"/>
    <n v="5"/>
    <n v="0.2"/>
    <n v="83.98599999999999"/>
  </r>
  <r>
    <n v="5039"/>
    <x v="2495"/>
    <x v="1"/>
    <x v="655"/>
    <n v="4110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n v="41102"/>
    <s v="First Class"/>
    <s v="TS-21370"/>
    <s v="Todd Sumrall"/>
    <x v="1"/>
    <s v="United States"/>
    <s v="Wilmington"/>
    <x v="13"/>
    <n v="19805"/>
    <x v="3"/>
    <s v="TEC-PH-10001817"/>
    <x v="2"/>
    <x v="7"/>
    <s v="Wilson Electronics DB Pro Signal Booster"/>
    <n v="716"/>
    <n v="2"/>
    <n v="0"/>
    <n v="193.32000000000005"/>
  </r>
  <r>
    <n v="5041"/>
    <x v="2495"/>
    <x v="1"/>
    <x v="655"/>
    <n v="41102"/>
    <s v="First Class"/>
    <s v="TS-21370"/>
    <s v="Todd Sumrall"/>
    <x v="1"/>
    <s v="United States"/>
    <s v="Wilmington"/>
    <x v="13"/>
    <n v="19805"/>
    <x v="3"/>
    <s v="OFF-BI-10004492"/>
    <x v="1"/>
    <x v="8"/>
    <s v="Tuf-Vin Binders"/>
    <n v="221.06"/>
    <n v="7"/>
    <n v="0"/>
    <n v="103.89819999999997"/>
  </r>
  <r>
    <n v="5042"/>
    <x v="2496"/>
    <x v="0"/>
    <x v="338"/>
    <n v="41592"/>
    <s v="Second Class"/>
    <s v="AI-10855"/>
    <s v="Arianne Irving"/>
    <x v="0"/>
    <s v="United States"/>
    <s v="Los Angeles"/>
    <x v="1"/>
    <n v="90036"/>
    <x v="1"/>
    <s v="OFF-PA-10002421"/>
    <x v="1"/>
    <x v="10"/>
    <s v="Embossed Ink Jet Note Cards"/>
    <n v="67.710000000000008"/>
    <n v="3"/>
    <n v="0"/>
    <n v="32.500799999999998"/>
  </r>
  <r>
    <n v="5043"/>
    <x v="2496"/>
    <x v="0"/>
    <x v="338"/>
    <n v="41592"/>
    <s v="Second Class"/>
    <s v="AI-10855"/>
    <s v="Arianne Irving"/>
    <x v="0"/>
    <s v="United States"/>
    <s v="Los Angeles"/>
    <x v="1"/>
    <n v="90036"/>
    <x v="1"/>
    <s v="OFF-AP-10000055"/>
    <x v="1"/>
    <x v="9"/>
    <s v="Belkin F9S820V06 8 Outlet Surge"/>
    <n v="129.91999999999999"/>
    <n v="4"/>
    <n v="0"/>
    <n v="38.975999999999985"/>
  </r>
  <r>
    <n v="5044"/>
    <x v="2496"/>
    <x v="0"/>
    <x v="338"/>
    <n v="41592"/>
    <s v="Second Class"/>
    <s v="AI-10855"/>
    <s v="Arianne Irving"/>
    <x v="0"/>
    <s v="United States"/>
    <s v="Los Angeles"/>
    <x v="1"/>
    <n v="90036"/>
    <x v="1"/>
    <s v="FUR-FU-10000965"/>
    <x v="0"/>
    <x v="5"/>
    <s v="Howard Miller 11-1/2&quot; Diameter Ridgewood Wall Clock"/>
    <n v="467.46"/>
    <n v="9"/>
    <n v="0"/>
    <n v="191.65860000000001"/>
  </r>
  <r>
    <n v="5045"/>
    <x v="2496"/>
    <x v="0"/>
    <x v="338"/>
    <n v="41592"/>
    <s v="Second Class"/>
    <s v="AI-10855"/>
    <s v="Arianne Irving"/>
    <x v="0"/>
    <s v="United States"/>
    <s v="Los Angeles"/>
    <x v="1"/>
    <n v="90036"/>
    <x v="1"/>
    <s v="OFF-PA-10001363"/>
    <x v="1"/>
    <x v="10"/>
    <s v="Xerox 1933"/>
    <n v="61.4"/>
    <n v="5"/>
    <n v="0"/>
    <n v="28.857999999999997"/>
  </r>
  <r>
    <n v="5046"/>
    <x v="2496"/>
    <x v="0"/>
    <x v="338"/>
    <n v="41592"/>
    <s v="Second Class"/>
    <s v="AI-10855"/>
    <s v="Arianne Irving"/>
    <x v="0"/>
    <s v="United States"/>
    <s v="Los Angeles"/>
    <x v="1"/>
    <n v="90036"/>
    <x v="1"/>
    <s v="OFF-ST-10001496"/>
    <x v="1"/>
    <x v="4"/>
    <s v="Standard Rollaway File with Lock"/>
    <n v="720.76"/>
    <n v="4"/>
    <n v="0"/>
    <n v="187.39760000000001"/>
  </r>
  <r>
    <n v="5047"/>
    <x v="2496"/>
    <x v="0"/>
    <x v="338"/>
    <n v="41592"/>
    <s v="Second Class"/>
    <s v="AI-10855"/>
    <s v="Arianne Irving"/>
    <x v="0"/>
    <s v="United States"/>
    <s v="Los Angeles"/>
    <x v="1"/>
    <n v="90036"/>
    <x v="1"/>
    <s v="OFF-BI-10004656"/>
    <x v="1"/>
    <x v="8"/>
    <s v="Peel &amp; Stick Add-On Corner Pockets"/>
    <n v="5.1840000000000011"/>
    <n v="3"/>
    <n v="0.2"/>
    <n v="1.8143999999999996"/>
  </r>
  <r>
    <n v="5048"/>
    <x v="2496"/>
    <x v="0"/>
    <x v="338"/>
    <n v="41592"/>
    <s v="Second Class"/>
    <s v="AI-10855"/>
    <s v="Arianne Irving"/>
    <x v="0"/>
    <s v="United States"/>
    <s v="Los Angeles"/>
    <x v="1"/>
    <n v="90036"/>
    <x v="1"/>
    <s v="OFF-AR-10001227"/>
    <x v="1"/>
    <x v="6"/>
    <s v="Newell 338"/>
    <n v="14.7"/>
    <n v="5"/>
    <n v="0"/>
    <n v="3.9690000000000003"/>
  </r>
  <r>
    <n v="5049"/>
    <x v="2497"/>
    <x v="2"/>
    <x v="691"/>
    <n v="40637"/>
    <s v="Standard Class"/>
    <s v="DD-13570"/>
    <s v="Dorothy Dickinson"/>
    <x v="0"/>
    <s v="United States"/>
    <s v="Chicago"/>
    <x v="10"/>
    <n v="60610"/>
    <x v="2"/>
    <s v="OFF-BI-10002071"/>
    <x v="1"/>
    <x v="8"/>
    <s v="Fellowes Black Plastic Comb Bindings"/>
    <n v="8.1339999999999986"/>
    <n v="7"/>
    <n v="0.8"/>
    <n v="-13.827800000000003"/>
  </r>
  <r>
    <n v="5050"/>
    <x v="2497"/>
    <x v="2"/>
    <x v="691"/>
    <n v="40637"/>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n v="41176"/>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n v="41224"/>
    <s v="Standard Class"/>
    <s v="KB-16240"/>
    <s v="Karen Bern"/>
    <x v="1"/>
    <s v="United States"/>
    <s v="Philadelphia"/>
    <x v="9"/>
    <n v="19140"/>
    <x v="3"/>
    <s v="OFF-EN-10000483"/>
    <x v="1"/>
    <x v="12"/>
    <s v="White Envelopes, White Envelopes with Clear Poly Window"/>
    <n v="24.400000000000002"/>
    <n v="2"/>
    <n v="0.2"/>
    <n v="7.9299999999999971"/>
  </r>
  <r>
    <n v="5053"/>
    <x v="2500"/>
    <x v="3"/>
    <x v="240"/>
    <n v="41779"/>
    <s v="Same Day"/>
    <s v="JC-15775"/>
    <s v="John Castell"/>
    <x v="0"/>
    <s v="United States"/>
    <s v="Atlanta"/>
    <x v="32"/>
    <n v="30318"/>
    <x v="0"/>
    <s v="OFF-PA-10003129"/>
    <x v="1"/>
    <x v="10"/>
    <s v="Tops White Computer Printout Paper"/>
    <n v="195.64"/>
    <n v="4"/>
    <n v="0"/>
    <n v="91.950799999999987"/>
  </r>
  <r>
    <n v="5054"/>
    <x v="2501"/>
    <x v="1"/>
    <x v="928"/>
    <n v="40916"/>
    <s v="Second Class"/>
    <s v="AH-10465"/>
    <s v="Amy Hunt"/>
    <x v="0"/>
    <s v="United States"/>
    <s v="Dallas"/>
    <x v="5"/>
    <n v="75217"/>
    <x v="2"/>
    <s v="TEC-AC-10003198"/>
    <x v="2"/>
    <x v="11"/>
    <s v="Enermax Acrylux Wireless Keyboard"/>
    <n v="398.40000000000003"/>
    <n v="5"/>
    <n v="0.2"/>
    <n v="84.659999999999982"/>
  </r>
  <r>
    <n v="5055"/>
    <x v="2501"/>
    <x v="1"/>
    <x v="928"/>
    <n v="40916"/>
    <s v="Second Class"/>
    <s v="AH-10465"/>
    <s v="Amy Hunt"/>
    <x v="0"/>
    <s v="United States"/>
    <s v="Dallas"/>
    <x v="5"/>
    <n v="75217"/>
    <x v="2"/>
    <s v="OFF-AR-10001246"/>
    <x v="1"/>
    <x v="6"/>
    <s v="Newell 317"/>
    <n v="7.0559999999999992"/>
    <n v="3"/>
    <n v="0.2"/>
    <n v="0.79379999999999962"/>
  </r>
  <r>
    <n v="5056"/>
    <x v="2501"/>
    <x v="1"/>
    <x v="928"/>
    <n v="40916"/>
    <s v="Second Class"/>
    <s v="AH-10465"/>
    <s v="Amy Hunt"/>
    <x v="0"/>
    <s v="United States"/>
    <s v="Dallas"/>
    <x v="5"/>
    <n v="75217"/>
    <x v="2"/>
    <s v="FUR-BO-10003272"/>
    <x v="0"/>
    <x v="0"/>
    <s v="O'Sullivan Living Dimensions 5-Shelf Bookcases"/>
    <n v="1352.3975999999998"/>
    <n v="9"/>
    <n v="0.32"/>
    <n v="-437.5404000000002"/>
  </r>
  <r>
    <n v="5057"/>
    <x v="2502"/>
    <x v="1"/>
    <x v="1014"/>
    <n v="41163"/>
    <s v="First Class"/>
    <s v="NM-18520"/>
    <s v="Neoma Murray"/>
    <x v="0"/>
    <s v="United States"/>
    <s v="Moreno Valley"/>
    <x v="1"/>
    <n v="92553"/>
    <x v="1"/>
    <s v="OFF-PA-10002606"/>
    <x v="1"/>
    <x v="10"/>
    <s v="Xerox 1928"/>
    <n v="26.400000000000002"/>
    <n v="5"/>
    <n v="0"/>
    <n v="11.879999999999999"/>
  </r>
  <r>
    <n v="5058"/>
    <x v="2502"/>
    <x v="1"/>
    <x v="1014"/>
    <n v="41163"/>
    <s v="First Class"/>
    <s v="NM-18520"/>
    <s v="Neoma Murray"/>
    <x v="0"/>
    <s v="United States"/>
    <s v="Moreno Valley"/>
    <x v="1"/>
    <n v="92553"/>
    <x v="1"/>
    <s v="OFF-ST-10002486"/>
    <x v="1"/>
    <x v="4"/>
    <s v="Eldon Shelf Savers Cubes and Bins"/>
    <n v="41.88"/>
    <n v="6"/>
    <n v="0"/>
    <n v="0.83759999999999835"/>
  </r>
  <r>
    <n v="5059"/>
    <x v="2503"/>
    <x v="0"/>
    <x v="1015"/>
    <n v="41372"/>
    <s v="Standard Class"/>
    <s v="CS-11950"/>
    <s v="Carlos Soltero"/>
    <x v="0"/>
    <s v="United States"/>
    <s v="Philadelphia"/>
    <x v="9"/>
    <n v="19140"/>
    <x v="3"/>
    <s v="OFF-BI-10004330"/>
    <x v="1"/>
    <x v="8"/>
    <s v="GBC Velobind Prepunched Cover Sets, Regency Series"/>
    <n v="99.846000000000004"/>
    <n v="9"/>
    <n v="0.7"/>
    <n v="-83.204999999999984"/>
  </r>
  <r>
    <n v="5060"/>
    <x v="2504"/>
    <x v="0"/>
    <x v="5"/>
    <n v="41616"/>
    <s v="Second Class"/>
    <s v="TP-21130"/>
    <s v="Theone Pippenger"/>
    <x v="0"/>
    <s v="United States"/>
    <s v="Georgetown"/>
    <x v="0"/>
    <n v="40324"/>
    <x v="0"/>
    <s v="TEC-PH-10000560"/>
    <x v="2"/>
    <x v="7"/>
    <s v="Samsung Galaxy S III - 16GB - pebble blue (T-Mobile)"/>
    <n v="699.98"/>
    <n v="2"/>
    <n v="0"/>
    <n v="195.99440000000004"/>
  </r>
  <r>
    <n v="5061"/>
    <x v="2504"/>
    <x v="0"/>
    <x v="5"/>
    <n v="41616"/>
    <s v="Second Class"/>
    <s v="TP-21130"/>
    <s v="Theone Pippenger"/>
    <x v="0"/>
    <s v="United States"/>
    <s v="Georgetown"/>
    <x v="0"/>
    <n v="40324"/>
    <x v="0"/>
    <s v="OFF-ST-10000060"/>
    <x v="1"/>
    <x v="4"/>
    <s v="Fellowes Bankers Box Staxonsteel Drawer File/Stacking System"/>
    <n v="584.82000000000005"/>
    <n v="9"/>
    <n v="0"/>
    <n v="70.178400000000025"/>
  </r>
  <r>
    <n v="5062"/>
    <x v="2505"/>
    <x v="1"/>
    <x v="412"/>
    <n v="41041"/>
    <s v="Standard Class"/>
    <s v="DL-12925"/>
    <s v="Daniel Lacy"/>
    <x v="0"/>
    <s v="United States"/>
    <s v="Minneapolis"/>
    <x v="11"/>
    <n v="55407"/>
    <x v="2"/>
    <s v="OFF-BI-10003684"/>
    <x v="1"/>
    <x v="8"/>
    <s v="Wilson Jones Legal Size Ring Binders"/>
    <n v="43.98"/>
    <n v="2"/>
    <n v="0"/>
    <n v="21.99"/>
  </r>
  <r>
    <n v="5063"/>
    <x v="2505"/>
    <x v="1"/>
    <x v="412"/>
    <n v="41041"/>
    <s v="Standard Class"/>
    <s v="DL-12925"/>
    <s v="Daniel Lacy"/>
    <x v="0"/>
    <s v="United States"/>
    <s v="Minneapolis"/>
    <x v="11"/>
    <n v="55407"/>
    <x v="2"/>
    <s v="TEC-PH-10000441"/>
    <x v="2"/>
    <x v="7"/>
    <s v="VTech DS6151"/>
    <n v="377.96999999999997"/>
    <n v="3"/>
    <n v="0"/>
    <n v="105.83160000000002"/>
  </r>
  <r>
    <n v="5064"/>
    <x v="2505"/>
    <x v="1"/>
    <x v="412"/>
    <n v="41041"/>
    <s v="Standard Class"/>
    <s v="DL-12925"/>
    <s v="Daniel Lacy"/>
    <x v="0"/>
    <s v="United States"/>
    <s v="Minneapolis"/>
    <x v="11"/>
    <n v="55407"/>
    <x v="2"/>
    <s v="FUR-FU-10000723"/>
    <x v="0"/>
    <x v="5"/>
    <s v="Deflect-o EconoMat Studded, No Bevel Mat for Low Pile Carpeting"/>
    <n v="123.96000000000001"/>
    <n v="3"/>
    <n v="0"/>
    <n v="11.156400000000005"/>
  </r>
  <r>
    <n v="5065"/>
    <x v="2506"/>
    <x v="3"/>
    <x v="585"/>
    <n v="41907"/>
    <s v="First Class"/>
    <s v="CA-12265"/>
    <s v="Christina Anderson"/>
    <x v="0"/>
    <s v="United States"/>
    <s v="Wilmington"/>
    <x v="13"/>
    <n v="19805"/>
    <x v="3"/>
    <s v="TEC-PH-10004977"/>
    <x v="2"/>
    <x v="7"/>
    <s v="GE 30524EE4"/>
    <n v="391.98"/>
    <n v="2"/>
    <n v="0"/>
    <n v="113.67419999999998"/>
  </r>
  <r>
    <n v="5066"/>
    <x v="2507"/>
    <x v="3"/>
    <x v="329"/>
    <n v="41981"/>
    <s v="Standard Class"/>
    <s v="SC-20380"/>
    <s v="Shahid Collister"/>
    <x v="0"/>
    <s v="United States"/>
    <s v="Burlington"/>
    <x v="3"/>
    <n v="27217"/>
    <x v="0"/>
    <s v="TEC-AC-10002001"/>
    <x v="2"/>
    <x v="11"/>
    <s v="Logitech Wireless Gaming Headset G930"/>
    <n v="383.97600000000006"/>
    <n v="3"/>
    <n v="0.2"/>
    <n v="81.59490000000001"/>
  </r>
  <r>
    <n v="5067"/>
    <x v="2507"/>
    <x v="3"/>
    <x v="329"/>
    <n v="41981"/>
    <s v="Standard Class"/>
    <s v="SC-20380"/>
    <s v="Shahid Collister"/>
    <x v="0"/>
    <s v="United States"/>
    <s v="Burlington"/>
    <x v="3"/>
    <n v="27217"/>
    <x v="0"/>
    <s v="FUR-TA-10001889"/>
    <x v="0"/>
    <x v="3"/>
    <s v="Bush Advantage Collection Racetrack Conference Table"/>
    <n v="1781.6819999999998"/>
    <n v="7"/>
    <n v="0.4"/>
    <n v="-653.28340000000003"/>
  </r>
  <r>
    <n v="5068"/>
    <x v="2508"/>
    <x v="3"/>
    <x v="787"/>
    <n v="41659"/>
    <s v="Standard Class"/>
    <s v="TT-21460"/>
    <s v="Tonja Turnell"/>
    <x v="2"/>
    <s v="United States"/>
    <s v="Los Angeles"/>
    <x v="1"/>
    <n v="90008"/>
    <x v="1"/>
    <s v="OFF-AR-10003504"/>
    <x v="1"/>
    <x v="6"/>
    <s v="Newell 347"/>
    <n v="21.400000000000002"/>
    <n v="5"/>
    <n v="0"/>
    <n v="6.2059999999999977"/>
  </r>
  <r>
    <n v="5069"/>
    <x v="2509"/>
    <x v="2"/>
    <x v="233"/>
    <n v="40767"/>
    <s v="Standard Class"/>
    <s v="MA-17560"/>
    <s v="Matt Abelman"/>
    <x v="2"/>
    <s v="United States"/>
    <s v="Trenton"/>
    <x v="12"/>
    <n v="48183"/>
    <x v="2"/>
    <s v="TEC-CO-10001571"/>
    <x v="2"/>
    <x v="16"/>
    <s v="Sharp 1540cs Digital Laser Copier"/>
    <n v="549.99"/>
    <n v="1"/>
    <n v="0"/>
    <n v="274.995"/>
  </r>
  <r>
    <n v="5070"/>
    <x v="2509"/>
    <x v="2"/>
    <x v="233"/>
    <n v="40767"/>
    <s v="Standard Class"/>
    <s v="MA-17560"/>
    <s v="Matt Abelman"/>
    <x v="2"/>
    <s v="United States"/>
    <s v="Trenton"/>
    <x v="12"/>
    <n v="48183"/>
    <x v="2"/>
    <s v="OFF-AP-10002495"/>
    <x v="1"/>
    <x v="9"/>
    <s v="Acco Smartsocket Table Surge Protector, 6 Color-Coded Adapter Outlets"/>
    <n v="167.535"/>
    <n v="3"/>
    <n v="0.1"/>
    <n v="37.229999999999983"/>
  </r>
  <r>
    <n v="5071"/>
    <x v="2509"/>
    <x v="2"/>
    <x v="233"/>
    <n v="40767"/>
    <s v="Standard Class"/>
    <s v="MA-17560"/>
    <s v="Matt Abelman"/>
    <x v="2"/>
    <s v="United States"/>
    <s v="Trenton"/>
    <x v="12"/>
    <n v="48183"/>
    <x v="2"/>
    <s v="OFF-EN-10002500"/>
    <x v="1"/>
    <x v="12"/>
    <s v="Globe Weis Peel &amp; Seel First Class Envelopes"/>
    <n v="38.339999999999996"/>
    <n v="3"/>
    <n v="0"/>
    <n v="17.253"/>
  </r>
  <r>
    <n v="5072"/>
    <x v="2509"/>
    <x v="2"/>
    <x v="233"/>
    <n v="40767"/>
    <s v="Standard Class"/>
    <s v="MA-17560"/>
    <s v="Matt Abelman"/>
    <x v="2"/>
    <s v="United States"/>
    <s v="Trenton"/>
    <x v="12"/>
    <n v="48183"/>
    <x v="2"/>
    <s v="FUR-FU-10002088"/>
    <x v="0"/>
    <x v="5"/>
    <s v="Nu-Dell Float Frame 11 x 14 1/2"/>
    <n v="53.88"/>
    <n v="6"/>
    <n v="0"/>
    <n v="22.629600000000003"/>
  </r>
  <r>
    <n v="5073"/>
    <x v="2509"/>
    <x v="2"/>
    <x v="233"/>
    <n v="40767"/>
    <s v="Standard Class"/>
    <s v="MA-17560"/>
    <s v="Matt Abelman"/>
    <x v="2"/>
    <s v="United States"/>
    <s v="Trenton"/>
    <x v="12"/>
    <n v="48183"/>
    <x v="2"/>
    <s v="TEC-PH-10001128"/>
    <x v="2"/>
    <x v="7"/>
    <s v="Motorola Droid Maxx"/>
    <n v="299.98"/>
    <n v="2"/>
    <n v="0"/>
    <n v="83.994400000000013"/>
  </r>
  <r>
    <n v="5074"/>
    <x v="2510"/>
    <x v="1"/>
    <x v="599"/>
    <n v="41218"/>
    <s v="Same Day"/>
    <s v="JM-16195"/>
    <s v="Justin MacKendrick"/>
    <x v="0"/>
    <s v="United States"/>
    <s v="San Francisco"/>
    <x v="1"/>
    <n v="94109"/>
    <x v="1"/>
    <s v="OFF-ST-10000649"/>
    <x v="1"/>
    <x v="4"/>
    <s v="Hanging Personal Folder File"/>
    <n v="62.8"/>
    <n v="4"/>
    <n v="0"/>
    <n v="15.700000000000003"/>
  </r>
  <r>
    <n v="5075"/>
    <x v="2511"/>
    <x v="3"/>
    <x v="1016"/>
    <n v="41759"/>
    <s v="Second Class"/>
    <s v="MB-18085"/>
    <s v="Mick Brown"/>
    <x v="0"/>
    <s v="United States"/>
    <s v="Los Angeles"/>
    <x v="1"/>
    <n v="90049"/>
    <x v="1"/>
    <s v="OFF-BI-10002103"/>
    <x v="1"/>
    <x v="8"/>
    <s v="Cardinal Slant-D Ring Binder, Heavy Gauge Vinyl"/>
    <n v="13.904"/>
    <n v="2"/>
    <n v="0.2"/>
    <n v="4.5187999999999997"/>
  </r>
  <r>
    <n v="5076"/>
    <x v="2512"/>
    <x v="2"/>
    <x v="1017"/>
    <n v="40655"/>
    <s v="Second Class"/>
    <s v="SV-20365"/>
    <s v="Seth Vernon"/>
    <x v="0"/>
    <s v="United States"/>
    <s v="Houston"/>
    <x v="5"/>
    <n v="77070"/>
    <x v="2"/>
    <s v="FUR-TA-10001705"/>
    <x v="0"/>
    <x v="3"/>
    <s v="Bush Advantage Collection Round Conference Table"/>
    <n v="744.09999999999991"/>
    <n v="5"/>
    <n v="0.3"/>
    <n v="-95.670000000000044"/>
  </r>
  <r>
    <n v="5077"/>
    <x v="2512"/>
    <x v="2"/>
    <x v="1017"/>
    <n v="40655"/>
    <s v="Second Class"/>
    <s v="SV-20365"/>
    <s v="Seth Vernon"/>
    <x v="0"/>
    <s v="United States"/>
    <s v="Houston"/>
    <x v="5"/>
    <n v="77070"/>
    <x v="2"/>
    <s v="OFF-ST-10004634"/>
    <x v="1"/>
    <x v="4"/>
    <s v="Personal Folder Holder, Ebony"/>
    <n v="44.840000000000011"/>
    <n v="5"/>
    <n v="0.2"/>
    <n v="5.6049999999999951"/>
  </r>
  <r>
    <n v="5078"/>
    <x v="2512"/>
    <x v="2"/>
    <x v="1017"/>
    <n v="40655"/>
    <s v="Second Class"/>
    <s v="SV-20365"/>
    <s v="Seth Vernon"/>
    <x v="0"/>
    <s v="United States"/>
    <s v="Houston"/>
    <x v="5"/>
    <n v="77070"/>
    <x v="2"/>
    <s v="FUR-TA-10004442"/>
    <x v="0"/>
    <x v="3"/>
    <s v="Riverside Furniture Stanwyck Manor Table Series"/>
    <n v="401.59000000000003"/>
    <n v="2"/>
    <n v="0.3"/>
    <n v="-131.95100000000002"/>
  </r>
  <r>
    <n v="5079"/>
    <x v="2513"/>
    <x v="3"/>
    <x v="343"/>
    <n v="41961"/>
    <s v="Standard Class"/>
    <s v="CG-12040"/>
    <s v="Catherine Glotzbach"/>
    <x v="2"/>
    <s v="United States"/>
    <s v="Milwaukee"/>
    <x v="6"/>
    <n v="53209"/>
    <x v="2"/>
    <s v="OFF-BI-10002949"/>
    <x v="1"/>
    <x v="8"/>
    <s v="Prestige Round Ring Binders"/>
    <n v="18.240000000000002"/>
    <n v="3"/>
    <n v="0"/>
    <n v="8.5727999999999991"/>
  </r>
  <r>
    <n v="5080"/>
    <x v="2514"/>
    <x v="3"/>
    <x v="920"/>
    <n v="41973"/>
    <s v="Standard Class"/>
    <s v="BD-11500"/>
    <s v="Bradley Drucker"/>
    <x v="0"/>
    <s v="United States"/>
    <s v="San Francisco"/>
    <x v="1"/>
    <n v="94122"/>
    <x v="1"/>
    <s v="FUR-BO-10002213"/>
    <x v="0"/>
    <x v="0"/>
    <s v="Sauder Forest Hills Library, Woodland Oak Finish"/>
    <n v="359.49899999999997"/>
    <n v="3"/>
    <n v="0.15"/>
    <n v="-29.605799999999981"/>
  </r>
  <r>
    <n v="5081"/>
    <x v="2514"/>
    <x v="3"/>
    <x v="920"/>
    <n v="41973"/>
    <s v="Standard Class"/>
    <s v="BD-11500"/>
    <s v="Bradley Drucker"/>
    <x v="0"/>
    <s v="United States"/>
    <s v="San Francisco"/>
    <x v="1"/>
    <n v="94122"/>
    <x v="1"/>
    <s v="OFF-ST-10001325"/>
    <x v="1"/>
    <x v="4"/>
    <s v="Sterilite Officeware Hinged File Box"/>
    <n v="10.48"/>
    <n v="1"/>
    <n v="0"/>
    <n v="2.8296000000000001"/>
  </r>
  <r>
    <n v="5082"/>
    <x v="2515"/>
    <x v="1"/>
    <x v="217"/>
    <n v="41261"/>
    <s v="Same Day"/>
    <s v="JK-15640"/>
    <s v="Jim Kriz"/>
    <x v="2"/>
    <s v="United States"/>
    <s v="Cleveland"/>
    <x v="24"/>
    <n v="44105"/>
    <x v="3"/>
    <s v="OFF-PA-10003441"/>
    <x v="1"/>
    <x v="10"/>
    <s v="Xerox 226"/>
    <n v="20.736000000000004"/>
    <n v="4"/>
    <n v="0.2"/>
    <n v="7.2576000000000001"/>
  </r>
  <r>
    <n v="5083"/>
    <x v="2516"/>
    <x v="0"/>
    <x v="162"/>
    <n v="41530"/>
    <s v="Standard Class"/>
    <s v="JM-15580"/>
    <s v="Jill Matthias"/>
    <x v="0"/>
    <s v="United States"/>
    <s v="Monroe"/>
    <x v="3"/>
    <n v="28110"/>
    <x v="0"/>
    <s v="TEC-AC-10004209"/>
    <x v="2"/>
    <x v="11"/>
    <s v="Memorex Froggy Flash Drive 4 GB"/>
    <n v="35.167999999999999"/>
    <n v="4"/>
    <n v="0.2"/>
    <n v="8.3524000000000012"/>
  </r>
  <r>
    <n v="5084"/>
    <x v="2516"/>
    <x v="0"/>
    <x v="162"/>
    <n v="41530"/>
    <s v="Standard Class"/>
    <s v="JM-15580"/>
    <s v="Jill Matthias"/>
    <x v="0"/>
    <s v="United States"/>
    <s v="Monroe"/>
    <x v="3"/>
    <n v="28110"/>
    <x v="0"/>
    <s v="OFF-PA-10000501"/>
    <x v="1"/>
    <x v="10"/>
    <s v="Petty Cash Envelope"/>
    <n v="64.704000000000008"/>
    <n v="3"/>
    <n v="0.2"/>
    <n v="23.455199999999998"/>
  </r>
  <r>
    <n v="5085"/>
    <x v="2517"/>
    <x v="0"/>
    <x v="112"/>
    <n v="41435"/>
    <s v="Second Class"/>
    <s v="SC-20230"/>
    <s v="Scot Coram"/>
    <x v="1"/>
    <s v="United States"/>
    <s v="Lowell"/>
    <x v="31"/>
    <n v="1852"/>
    <x v="3"/>
    <s v="OFF-PA-10003656"/>
    <x v="1"/>
    <x v="10"/>
    <s v="Xerox 1935"/>
    <n v="105.52"/>
    <n v="4"/>
    <n v="0"/>
    <n v="48.539199999999994"/>
  </r>
  <r>
    <n v="5086"/>
    <x v="2518"/>
    <x v="1"/>
    <x v="974"/>
    <n v="41083"/>
    <s v="Standard Class"/>
    <s v="ME-17320"/>
    <s v="Maria Etezadi"/>
    <x v="2"/>
    <s v="United States"/>
    <s v="Dallas"/>
    <x v="5"/>
    <n v="75081"/>
    <x v="2"/>
    <s v="OFF-BI-10001107"/>
    <x v="1"/>
    <x v="8"/>
    <s v="GBC White Gloss Covers, Plain Front"/>
    <n v="5.7919999999999989"/>
    <n v="2"/>
    <n v="0.8"/>
    <n v="-9.5568000000000026"/>
  </r>
  <r>
    <n v="5087"/>
    <x v="2519"/>
    <x v="1"/>
    <x v="616"/>
    <n v="40977"/>
    <s v="Standard Class"/>
    <s v="KN-16390"/>
    <s v="Katherine Nockton"/>
    <x v="1"/>
    <s v="United States"/>
    <s v="Philadelphia"/>
    <x v="9"/>
    <n v="19120"/>
    <x v="3"/>
    <s v="TEC-PH-10000562"/>
    <x v="2"/>
    <x v="7"/>
    <s v="Samsung Convoy 3"/>
    <n v="466.15799999999996"/>
    <n v="7"/>
    <n v="0.4"/>
    <n v="-93.231599999999958"/>
  </r>
  <r>
    <n v="5088"/>
    <x v="2519"/>
    <x v="1"/>
    <x v="616"/>
    <n v="40977"/>
    <s v="Standard Class"/>
    <s v="KN-16390"/>
    <s v="Katherine Nockton"/>
    <x v="1"/>
    <s v="United States"/>
    <s v="Philadelphia"/>
    <x v="9"/>
    <n v="19120"/>
    <x v="3"/>
    <s v="TEC-AC-10001101"/>
    <x v="2"/>
    <x v="11"/>
    <s v="Sony 16GB Class 10 Micro SDHC R40 Memory Card"/>
    <n v="10.312000000000001"/>
    <n v="1"/>
    <n v="0.2"/>
    <n v="-1.2890000000000006"/>
  </r>
  <r>
    <n v="5089"/>
    <x v="2519"/>
    <x v="1"/>
    <x v="616"/>
    <n v="40977"/>
    <s v="Standard Class"/>
    <s v="KN-16390"/>
    <s v="Katherine Nockton"/>
    <x v="1"/>
    <s v="United States"/>
    <s v="Philadelphia"/>
    <x v="9"/>
    <n v="19120"/>
    <x v="3"/>
    <s v="OFF-BI-10003529"/>
    <x v="1"/>
    <x v="8"/>
    <s v="Avery Round Ring Poly Binders"/>
    <n v="2.556"/>
    <n v="3"/>
    <n v="0.7"/>
    <n v="-1.7892000000000001"/>
  </r>
  <r>
    <n v="5090"/>
    <x v="2520"/>
    <x v="3"/>
    <x v="1018"/>
    <n v="41859"/>
    <s v="First Class"/>
    <s v="HM-14860"/>
    <s v="Harry Marie"/>
    <x v="1"/>
    <s v="United States"/>
    <s v="Loveland"/>
    <x v="22"/>
    <n v="80538"/>
    <x v="1"/>
    <s v="OFF-PA-10001752"/>
    <x v="1"/>
    <x v="10"/>
    <s v="Hammermill CopyPlus Copy Paper (20Lb. and 84 Bright)"/>
    <n v="7.9680000000000009"/>
    <n v="2"/>
    <n v="0.2"/>
    <n v="2.8884000000000007"/>
  </r>
  <r>
    <n v="5091"/>
    <x v="2520"/>
    <x v="3"/>
    <x v="1018"/>
    <n v="41859"/>
    <s v="First Class"/>
    <s v="HM-14860"/>
    <s v="Harry Marie"/>
    <x v="1"/>
    <s v="United States"/>
    <s v="Loveland"/>
    <x v="22"/>
    <n v="80538"/>
    <x v="1"/>
    <s v="OFF-EN-10001141"/>
    <x v="1"/>
    <x v="12"/>
    <s v="Manila Recycled Extra-Heavyweight Clasp Envelopes, 6&quot; x 9&quot;"/>
    <n v="8.7840000000000007"/>
    <n v="1"/>
    <n v="0.2"/>
    <n v="3.1842000000000001"/>
  </r>
  <r>
    <n v="5092"/>
    <x v="2521"/>
    <x v="3"/>
    <x v="247"/>
    <n v="42008"/>
    <s v="Standard Class"/>
    <s v="JM-15580"/>
    <s v="Jill Matthias"/>
    <x v="0"/>
    <s v="United States"/>
    <s v="Loveland"/>
    <x v="22"/>
    <n v="80538"/>
    <x v="1"/>
    <s v="OFF-FA-10003472"/>
    <x v="1"/>
    <x v="13"/>
    <s v="Bagged Rubber Bands"/>
    <n v="3.024"/>
    <n v="3"/>
    <n v="0.2"/>
    <n v="-0.6048"/>
  </r>
  <r>
    <n v="5093"/>
    <x v="2522"/>
    <x v="1"/>
    <x v="293"/>
    <n v="41056"/>
    <s v="Standard Class"/>
    <s v="KH-16690"/>
    <s v="Kristen Hastings"/>
    <x v="1"/>
    <s v="United States"/>
    <s v="Woonsocket"/>
    <x v="34"/>
    <n v="2895"/>
    <x v="3"/>
    <s v="OFF-ST-10004507"/>
    <x v="1"/>
    <x v="4"/>
    <s v="Advantus Rolling Storage Box"/>
    <n v="51.449999999999996"/>
    <n v="3"/>
    <n v="0"/>
    <n v="13.891499999999999"/>
  </r>
  <r>
    <n v="5094"/>
    <x v="2523"/>
    <x v="2"/>
    <x v="776"/>
    <n v="40887"/>
    <s v="Standard Class"/>
    <s v="BK-11260"/>
    <s v="Berenike Kampe"/>
    <x v="0"/>
    <s v="United States"/>
    <s v="Chicago"/>
    <x v="10"/>
    <n v="60610"/>
    <x v="2"/>
    <s v="OFF-AP-10004036"/>
    <x v="1"/>
    <x v="9"/>
    <s v="Bionaire 99.97% HEPA Air Cleaner"/>
    <n v="14.015999999999996"/>
    <n v="4"/>
    <n v="0.8"/>
    <n v="-31.536000000000001"/>
  </r>
  <r>
    <n v="5095"/>
    <x v="2523"/>
    <x v="2"/>
    <x v="776"/>
    <n v="40887"/>
    <s v="Standard Class"/>
    <s v="BK-11260"/>
    <s v="Berenike Kampe"/>
    <x v="0"/>
    <s v="United States"/>
    <s v="Chicago"/>
    <x v="10"/>
    <n v="60610"/>
    <x v="2"/>
    <s v="FUR-TA-10004086"/>
    <x v="0"/>
    <x v="3"/>
    <s v="KI Adjustable-Height Table"/>
    <n v="214.95000000000002"/>
    <n v="5"/>
    <n v="0.5"/>
    <n v="-120.37200000000003"/>
  </r>
  <r>
    <n v="5096"/>
    <x v="2523"/>
    <x v="2"/>
    <x v="776"/>
    <n v="40887"/>
    <s v="Standard Class"/>
    <s v="BK-11260"/>
    <s v="Berenike Kampe"/>
    <x v="0"/>
    <s v="United States"/>
    <s v="Chicago"/>
    <x v="10"/>
    <n v="60610"/>
    <x v="2"/>
    <s v="TEC-PH-10000307"/>
    <x v="2"/>
    <x v="7"/>
    <s v="Shocksock Galaxy S4 Armband"/>
    <n v="35.04"/>
    <n v="4"/>
    <n v="0.2"/>
    <n v="-7.0080000000000044"/>
  </r>
  <r>
    <n v="5097"/>
    <x v="2523"/>
    <x v="2"/>
    <x v="776"/>
    <n v="40887"/>
    <s v="Standard Class"/>
    <s v="BK-11260"/>
    <s v="Berenike Kampe"/>
    <x v="0"/>
    <s v="United States"/>
    <s v="Chicago"/>
    <x v="10"/>
    <n v="60610"/>
    <x v="2"/>
    <s v="FUR-FU-10002088"/>
    <x v="0"/>
    <x v="5"/>
    <s v="Nu-Dell Float Frame 11 x 14 1/2"/>
    <n v="10.776000000000002"/>
    <n v="3"/>
    <n v="0.6"/>
    <n v="-4.8491999999999997"/>
  </r>
  <r>
    <n v="5098"/>
    <x v="2523"/>
    <x v="2"/>
    <x v="776"/>
    <n v="40887"/>
    <s v="Standard Class"/>
    <s v="BK-11260"/>
    <s v="Berenike Kampe"/>
    <x v="0"/>
    <s v="United States"/>
    <s v="Chicago"/>
    <x v="10"/>
    <n v="60610"/>
    <x v="2"/>
    <s v="OFF-BI-10004965"/>
    <x v="1"/>
    <x v="8"/>
    <s v="Ibico Covers for Plastic or Wire Binding Elements"/>
    <n v="4.5999999999999988"/>
    <n v="2"/>
    <n v="0.8"/>
    <n v="-8.0500000000000025"/>
  </r>
  <r>
    <n v="5099"/>
    <x v="2523"/>
    <x v="2"/>
    <x v="776"/>
    <n v="40887"/>
    <s v="Standard Class"/>
    <s v="BK-11260"/>
    <s v="Berenike Kampe"/>
    <x v="0"/>
    <s v="United States"/>
    <s v="Chicago"/>
    <x v="10"/>
    <n v="60610"/>
    <x v="2"/>
    <s v="OFF-ST-10002485"/>
    <x v="1"/>
    <x v="4"/>
    <s v="Rogers Deluxe File Chest"/>
    <n v="35.167999999999999"/>
    <n v="2"/>
    <n v="0.2"/>
    <n v="-8.3524000000000012"/>
  </r>
  <r>
    <n v="5100"/>
    <x v="2524"/>
    <x v="1"/>
    <x v="976"/>
    <n v="41133"/>
    <s v="Standard Class"/>
    <s v="PN-18775"/>
    <s v="Parhena Norris"/>
    <x v="2"/>
    <s v="United States"/>
    <s v="Bakersfield"/>
    <x v="1"/>
    <n v="93309"/>
    <x v="1"/>
    <s v="OFF-BI-10002194"/>
    <x v="1"/>
    <x v="8"/>
    <s v="Cardinal Hold-It CD Pocket"/>
    <n v="19.152000000000001"/>
    <n v="3"/>
    <n v="0.2"/>
    <n v="6.4638000000000009"/>
  </r>
  <r>
    <n v="5101"/>
    <x v="2525"/>
    <x v="2"/>
    <x v="461"/>
    <n v="40619"/>
    <s v="Same Day"/>
    <s v="AZ-10750"/>
    <s v="Annie Zypern"/>
    <x v="0"/>
    <s v="United States"/>
    <s v="Dallas"/>
    <x v="5"/>
    <n v="75217"/>
    <x v="2"/>
    <s v="OFF-AR-10003732"/>
    <x v="1"/>
    <x v="6"/>
    <s v="Newell 333"/>
    <n v="4.4479999999999995"/>
    <n v="2"/>
    <n v="0.2"/>
    <n v="0.3335999999999999"/>
  </r>
  <r>
    <n v="5102"/>
    <x v="2525"/>
    <x v="2"/>
    <x v="461"/>
    <n v="40619"/>
    <s v="Same Day"/>
    <s v="AZ-10750"/>
    <s v="Annie Zypern"/>
    <x v="0"/>
    <s v="United States"/>
    <s v="Dallas"/>
    <x v="5"/>
    <n v="75217"/>
    <x v="2"/>
    <s v="OFF-PA-10002195"/>
    <x v="1"/>
    <x v="10"/>
    <s v="Xerox 1966"/>
    <n v="5.1840000000000011"/>
    <n v="1"/>
    <n v="0.2"/>
    <n v="1.8792"/>
  </r>
  <r>
    <n v="5103"/>
    <x v="2525"/>
    <x v="2"/>
    <x v="461"/>
    <n v="40619"/>
    <s v="Same Day"/>
    <s v="AZ-10750"/>
    <s v="Annie Zypern"/>
    <x v="0"/>
    <s v="United States"/>
    <s v="Dallas"/>
    <x v="5"/>
    <n v="75217"/>
    <x v="2"/>
    <s v="OFF-PA-10002365"/>
    <x v="1"/>
    <x v="10"/>
    <s v="Xerox 1967"/>
    <n v="15.552000000000003"/>
    <n v="3"/>
    <n v="0.2"/>
    <n v="5.4432"/>
  </r>
  <r>
    <n v="5104"/>
    <x v="2526"/>
    <x v="1"/>
    <x v="514"/>
    <n v="40998"/>
    <s v="Second Class"/>
    <s v="GM-14500"/>
    <s v="Gene McClure"/>
    <x v="0"/>
    <s v="United States"/>
    <s v="Philadelphia"/>
    <x v="9"/>
    <n v="19140"/>
    <x v="3"/>
    <s v="OFF-PA-10001950"/>
    <x v="1"/>
    <x v="10"/>
    <s v="Southworth 25% Cotton Antique Laid Paper &amp; Envelopes"/>
    <n v="40.032000000000004"/>
    <n v="6"/>
    <n v="0.2"/>
    <n v="12.509999999999993"/>
  </r>
  <r>
    <n v="5105"/>
    <x v="2526"/>
    <x v="1"/>
    <x v="514"/>
    <n v="40998"/>
    <s v="Second Class"/>
    <s v="GM-14500"/>
    <s v="Gene McClure"/>
    <x v="0"/>
    <s v="United States"/>
    <s v="Philadelphia"/>
    <x v="9"/>
    <n v="19140"/>
    <x v="3"/>
    <s v="TEC-AC-10004633"/>
    <x v="2"/>
    <x v="11"/>
    <s v="Verbatim 25 GB 6x Blu-ray Single Layer Recordable Disc, 3/Pack"/>
    <n v="16.776000000000003"/>
    <n v="3"/>
    <n v="0.2"/>
    <n v="5.0327999999999999"/>
  </r>
  <r>
    <n v="5106"/>
    <x v="2527"/>
    <x v="2"/>
    <x v="637"/>
    <n v="40897"/>
    <s v="Standard Class"/>
    <s v="BM-11785"/>
    <s v="Bryan Mills"/>
    <x v="0"/>
    <s v="United States"/>
    <s v="Deltona"/>
    <x v="2"/>
    <n v="32725"/>
    <x v="0"/>
    <s v="FUR-CH-10002439"/>
    <x v="0"/>
    <x v="1"/>
    <s v="Iceberg Nesting Folding Chair, 19w x 6d x 43h"/>
    <n v="186.304"/>
    <n v="4"/>
    <n v="0.2"/>
    <n v="13.972799999999999"/>
  </r>
  <r>
    <n v="5107"/>
    <x v="2528"/>
    <x v="1"/>
    <x v="444"/>
    <n v="41178"/>
    <s v="Standard Class"/>
    <s v="NH-18610"/>
    <s v="Nicole Hansen"/>
    <x v="1"/>
    <s v="United States"/>
    <s v="Columbus"/>
    <x v="32"/>
    <n v="31907"/>
    <x v="0"/>
    <s v="TEC-AC-10000682"/>
    <x v="2"/>
    <x v="11"/>
    <s v="Kensington K72356US Mouse-in-a-Box USB Desktop Mouse"/>
    <n v="66.36"/>
    <n v="4"/>
    <n v="0"/>
    <n v="23.225999999999999"/>
  </r>
  <r>
    <n v="5108"/>
    <x v="2529"/>
    <x v="3"/>
    <x v="1016"/>
    <n v="41756"/>
    <s v="First Class"/>
    <s v="PN-18775"/>
    <s v="Parhena Norris"/>
    <x v="2"/>
    <s v="United States"/>
    <s v="Nashville"/>
    <x v="18"/>
    <n v="37211"/>
    <x v="0"/>
    <s v="OFF-AR-10004078"/>
    <x v="1"/>
    <x v="6"/>
    <s v="Newell 312"/>
    <n v="42.047999999999995"/>
    <n v="9"/>
    <n v="0.2"/>
    <n v="5.2559999999999985"/>
  </r>
  <r>
    <n v="5109"/>
    <x v="2529"/>
    <x v="3"/>
    <x v="1016"/>
    <n v="41756"/>
    <s v="First Class"/>
    <s v="PN-18775"/>
    <s v="Parhena Norris"/>
    <x v="2"/>
    <s v="United States"/>
    <s v="Nashville"/>
    <x v="18"/>
    <n v="37211"/>
    <x v="0"/>
    <s v="OFF-AR-10001958"/>
    <x v="1"/>
    <x v="6"/>
    <s v="Stanley Bostitch Contemporary Electric Pencil Sharpeners"/>
    <n v="67.92"/>
    <n v="5"/>
    <n v="0.2"/>
    <n v="6.7920000000000016"/>
  </r>
  <r>
    <n v="5110"/>
    <x v="2530"/>
    <x v="2"/>
    <x v="638"/>
    <n v="40838"/>
    <s v="Standard Class"/>
    <s v="EH-13765"/>
    <s v="Edward Hooks"/>
    <x v="1"/>
    <s v="United States"/>
    <s v="Philadelphia"/>
    <x v="9"/>
    <n v="19134"/>
    <x v="3"/>
    <s v="OFF-EN-10001335"/>
    <x v="1"/>
    <x v="12"/>
    <s v="White Business Envelopes with Contemporary Seam, Recycled White Business Envelopes"/>
    <n v="52.512"/>
    <n v="6"/>
    <n v="0.2"/>
    <n v="19.692"/>
  </r>
  <r>
    <n v="5111"/>
    <x v="2530"/>
    <x v="2"/>
    <x v="638"/>
    <n v="40838"/>
    <s v="Standard Class"/>
    <s v="EH-13765"/>
    <s v="Edward Hooks"/>
    <x v="1"/>
    <s v="United States"/>
    <s v="Philadelphia"/>
    <x v="9"/>
    <n v="19134"/>
    <x v="3"/>
    <s v="OFF-ST-10003479"/>
    <x v="1"/>
    <x v="4"/>
    <s v="Eldon Base for stackable storage shelf, platinum"/>
    <n v="186.91200000000001"/>
    <n v="6"/>
    <n v="0.2"/>
    <n v="-35.046000000000028"/>
  </r>
  <r>
    <n v="5112"/>
    <x v="2530"/>
    <x v="2"/>
    <x v="638"/>
    <n v="40838"/>
    <s v="Standard Class"/>
    <s v="EH-13765"/>
    <s v="Edward Hooks"/>
    <x v="1"/>
    <s v="United States"/>
    <s v="Philadelphia"/>
    <x v="9"/>
    <n v="19134"/>
    <x v="3"/>
    <s v="OFF-PA-10003016"/>
    <x v="1"/>
    <x v="10"/>
    <s v="Adams &quot;While You Were Out&quot; Message Pads"/>
    <n v="10.048000000000002"/>
    <n v="4"/>
    <n v="0.2"/>
    <n v="3.1399999999999988"/>
  </r>
  <r>
    <n v="5113"/>
    <x v="2531"/>
    <x v="1"/>
    <x v="50"/>
    <n v="41226"/>
    <s v="Same Day"/>
    <s v="HA-14905"/>
    <s v="Helen Abelman"/>
    <x v="0"/>
    <s v="United States"/>
    <s v="Chicago"/>
    <x v="10"/>
    <n v="60610"/>
    <x v="2"/>
    <s v="FUR-FU-10001025"/>
    <x v="0"/>
    <x v="5"/>
    <s v="Eldon Imàge Series Desk Accessories, Clear"/>
    <n v="17.496000000000002"/>
    <n v="9"/>
    <n v="0.6"/>
    <n v="-7.4357999999999969"/>
  </r>
  <r>
    <n v="5114"/>
    <x v="2532"/>
    <x v="0"/>
    <x v="1011"/>
    <n v="41307"/>
    <s v="Second Class"/>
    <s v="AB-10150"/>
    <s v="Aimee Bixby"/>
    <x v="0"/>
    <s v="United States"/>
    <s v="Dallas"/>
    <x v="5"/>
    <n v="75220"/>
    <x v="2"/>
    <s v="OFF-PA-10003936"/>
    <x v="1"/>
    <x v="10"/>
    <s v="Xerox 1994"/>
    <n v="15.552000000000003"/>
    <n v="3"/>
    <n v="0.2"/>
    <n v="5.4432"/>
  </r>
  <r>
    <n v="5115"/>
    <x v="2533"/>
    <x v="0"/>
    <x v="1019"/>
    <n v="41601"/>
    <s v="Standard Class"/>
    <s v="MS-17365"/>
    <s v="Maribeth Schnelling"/>
    <x v="0"/>
    <s v="United States"/>
    <s v="Carlsbad"/>
    <x v="27"/>
    <n v="88220"/>
    <x v="1"/>
    <s v="OFF-BI-10004140"/>
    <x v="1"/>
    <x v="8"/>
    <s v="Avery Non-Stick Binders"/>
    <n v="10.776000000000002"/>
    <n v="3"/>
    <n v="0.2"/>
    <n v="3.3674999999999984"/>
  </r>
  <r>
    <n v="5116"/>
    <x v="2534"/>
    <x v="3"/>
    <x v="800"/>
    <n v="41850"/>
    <s v="Standard Class"/>
    <s v="DD-13570"/>
    <s v="Dorothy Dickinson"/>
    <x v="0"/>
    <s v="United States"/>
    <s v="Philadelphia"/>
    <x v="9"/>
    <n v="19134"/>
    <x v="3"/>
    <s v="OFF-LA-10004178"/>
    <x v="1"/>
    <x v="2"/>
    <s v="Avery 491"/>
    <n v="3.3040000000000003"/>
    <n v="1"/>
    <n v="0.2"/>
    <n v="1.0737999999999999"/>
  </r>
  <r>
    <n v="5117"/>
    <x v="2535"/>
    <x v="3"/>
    <x v="343"/>
    <n v="41961"/>
    <s v="Standard Class"/>
    <s v="MT-17815"/>
    <s v="Meg Tillman"/>
    <x v="0"/>
    <s v="United States"/>
    <s v="New York City"/>
    <x v="15"/>
    <n v="10009"/>
    <x v="3"/>
    <s v="OFF-ST-10003324"/>
    <x v="1"/>
    <x v="4"/>
    <s v="Belkin OmniView SE Rackmount Kit"/>
    <n v="35.479999999999997"/>
    <n v="1"/>
    <n v="0"/>
    <n v="0"/>
  </r>
  <r>
    <n v="5118"/>
    <x v="2536"/>
    <x v="1"/>
    <x v="120"/>
    <n v="41185"/>
    <s v="Standard Class"/>
    <s v="GM-14500"/>
    <s v="Gene McClure"/>
    <x v="0"/>
    <s v="United States"/>
    <s v="Oceanside"/>
    <x v="15"/>
    <n v="11572"/>
    <x v="3"/>
    <s v="OFF-FA-10004854"/>
    <x v="1"/>
    <x v="13"/>
    <s v="Vinyl Coated Wire Paper Clips in Organizer Box, 800/Box"/>
    <n v="34.44"/>
    <n v="3"/>
    <n v="0"/>
    <n v="16.186799999999998"/>
  </r>
  <r>
    <n v="5119"/>
    <x v="2536"/>
    <x v="1"/>
    <x v="120"/>
    <n v="41185"/>
    <s v="Standard Class"/>
    <s v="GM-14500"/>
    <s v="Gene McClure"/>
    <x v="0"/>
    <s v="United States"/>
    <s v="Oceanside"/>
    <x v="15"/>
    <n v="11572"/>
    <x v="3"/>
    <s v="TEC-MA-10002859"/>
    <x v="2"/>
    <x v="15"/>
    <s v="Ativa MDM8000 8-Sheet Micro-Cut Shredder"/>
    <n v="629.92999999999995"/>
    <n v="7"/>
    <n v="0"/>
    <n v="296.06709999999998"/>
  </r>
  <r>
    <n v="5120"/>
    <x v="2536"/>
    <x v="1"/>
    <x v="120"/>
    <n v="41185"/>
    <s v="Standard Class"/>
    <s v="GM-14500"/>
    <s v="Gene McClure"/>
    <x v="0"/>
    <s v="United States"/>
    <s v="Oceanside"/>
    <x v="15"/>
    <n v="11572"/>
    <x v="3"/>
    <s v="OFF-BI-10000088"/>
    <x v="1"/>
    <x v="8"/>
    <s v="GBC Imprintable Covers"/>
    <n v="79.056000000000012"/>
    <n v="9"/>
    <n v="0.2"/>
    <n v="28.657800000000002"/>
  </r>
  <r>
    <n v="5121"/>
    <x v="2537"/>
    <x v="2"/>
    <x v="527"/>
    <n v="40641"/>
    <s v="Standard Class"/>
    <s v="KB-16585"/>
    <s v="Ken Black"/>
    <x v="1"/>
    <s v="United States"/>
    <s v="Lafayette"/>
    <x v="28"/>
    <n v="70506"/>
    <x v="0"/>
    <s v="OFF-ST-10004180"/>
    <x v="1"/>
    <x v="4"/>
    <s v="Safco Commercial Shelving"/>
    <n v="232.54999999999998"/>
    <n v="5"/>
    <n v="0"/>
    <n v="9.3019999999999925"/>
  </r>
  <r>
    <n v="5122"/>
    <x v="2537"/>
    <x v="2"/>
    <x v="527"/>
    <n v="40641"/>
    <s v="Standard Class"/>
    <s v="KB-16585"/>
    <s v="Ken Black"/>
    <x v="1"/>
    <s v="United States"/>
    <s v="Lafayette"/>
    <x v="28"/>
    <n v="70506"/>
    <x v="0"/>
    <s v="TEC-AC-10002926"/>
    <x v="2"/>
    <x v="11"/>
    <s v="Logitech Wireless Marathon Mouse M705"/>
    <n v="99.98"/>
    <n v="2"/>
    <n v="0"/>
    <n v="42.991400000000006"/>
  </r>
  <r>
    <n v="5123"/>
    <x v="2537"/>
    <x v="2"/>
    <x v="527"/>
    <n v="40641"/>
    <s v="Standard Class"/>
    <s v="KB-16585"/>
    <s v="Ken Black"/>
    <x v="1"/>
    <s v="United States"/>
    <s v="Lafayette"/>
    <x v="28"/>
    <n v="70506"/>
    <x v="0"/>
    <s v="OFF-PA-10003797"/>
    <x v="1"/>
    <x v="10"/>
    <s v="Xerox 209"/>
    <n v="19.440000000000001"/>
    <n v="3"/>
    <n v="0"/>
    <n v="9.3312000000000008"/>
  </r>
  <r>
    <n v="5124"/>
    <x v="2537"/>
    <x v="2"/>
    <x v="527"/>
    <n v="40641"/>
    <s v="Standard Class"/>
    <s v="KB-16585"/>
    <s v="Ken Black"/>
    <x v="1"/>
    <s v="United States"/>
    <s v="Lafayette"/>
    <x v="28"/>
    <n v="70506"/>
    <x v="0"/>
    <s v="OFF-PA-10002195"/>
    <x v="1"/>
    <x v="10"/>
    <s v="Xerox 1966"/>
    <n v="12.96"/>
    <n v="2"/>
    <n v="0"/>
    <n v="6.3504000000000005"/>
  </r>
  <r>
    <n v="5125"/>
    <x v="2538"/>
    <x v="2"/>
    <x v="80"/>
    <n v="40800"/>
    <s v="Same Day"/>
    <s v="DM-13015"/>
    <s v="Darrin Martin"/>
    <x v="0"/>
    <s v="United States"/>
    <s v="New York City"/>
    <x v="15"/>
    <n v="10009"/>
    <x v="3"/>
    <s v="FUR-TA-10001039"/>
    <x v="0"/>
    <x v="3"/>
    <s v="KI Adjustable-Height Table"/>
    <n v="464.29200000000003"/>
    <n v="9"/>
    <n v="0.4"/>
    <n v="-108.33479999999997"/>
  </r>
  <r>
    <n v="5126"/>
    <x v="2538"/>
    <x v="2"/>
    <x v="80"/>
    <n v="40800"/>
    <s v="Same Day"/>
    <s v="DM-13015"/>
    <s v="Darrin Martin"/>
    <x v="0"/>
    <s v="United States"/>
    <s v="New York City"/>
    <x v="15"/>
    <n v="10009"/>
    <x v="3"/>
    <s v="OFF-EN-10001099"/>
    <x v="1"/>
    <x v="12"/>
    <s v="Staples"/>
    <n v="68.459999999999994"/>
    <n v="7"/>
    <n v="0"/>
    <n v="31.491599999999995"/>
  </r>
  <r>
    <n v="5127"/>
    <x v="2538"/>
    <x v="2"/>
    <x v="80"/>
    <n v="40800"/>
    <s v="Same Day"/>
    <s v="DM-13015"/>
    <s v="Darrin Martin"/>
    <x v="0"/>
    <s v="United States"/>
    <s v="New York City"/>
    <x v="15"/>
    <n v="10009"/>
    <x v="3"/>
    <s v="TEC-MA-10003979"/>
    <x v="2"/>
    <x v="15"/>
    <s v="Ativa V4110MDD Micro-Cut Shredder"/>
    <n v="2799.96"/>
    <n v="4"/>
    <n v="0"/>
    <n v="1371.9803999999999"/>
  </r>
  <r>
    <n v="5128"/>
    <x v="2538"/>
    <x v="2"/>
    <x v="80"/>
    <n v="408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n v="40800"/>
    <s v="Same Day"/>
    <s v="DM-13015"/>
    <s v="Darrin Martin"/>
    <x v="0"/>
    <s v="United States"/>
    <s v="New York City"/>
    <x v="15"/>
    <n v="10009"/>
    <x v="3"/>
    <s v="TEC-PH-10001536"/>
    <x v="2"/>
    <x v="7"/>
    <s v="Spigen Samsung Galaxy S5 Case Wallet"/>
    <n v="16.989999999999998"/>
    <n v="1"/>
    <n v="0"/>
    <n v="4.4173999999999989"/>
  </r>
  <r>
    <n v="5130"/>
    <x v="2538"/>
    <x v="2"/>
    <x v="80"/>
    <n v="40800"/>
    <s v="Same Day"/>
    <s v="DM-13015"/>
    <s v="Darrin Martin"/>
    <x v="0"/>
    <s v="United States"/>
    <s v="New York City"/>
    <x v="15"/>
    <n v="10009"/>
    <x v="3"/>
    <s v="TEC-PH-10000526"/>
    <x v="2"/>
    <x v="7"/>
    <s v="Vtech CS6719"/>
    <n v="287.96999999999997"/>
    <n v="3"/>
    <n v="0"/>
    <n v="80.631600000000006"/>
  </r>
  <r>
    <n v="5131"/>
    <x v="2538"/>
    <x v="2"/>
    <x v="80"/>
    <n v="40800"/>
    <s v="Same Day"/>
    <s v="DM-13015"/>
    <s v="Darrin Martin"/>
    <x v="0"/>
    <s v="United States"/>
    <s v="New York City"/>
    <x v="15"/>
    <n v="10009"/>
    <x v="3"/>
    <s v="OFF-PA-10000213"/>
    <x v="1"/>
    <x v="10"/>
    <s v="Xerox 198"/>
    <n v="44.820000000000007"/>
    <n v="9"/>
    <n v="0"/>
    <n v="21.065400000000004"/>
  </r>
  <r>
    <n v="5132"/>
    <x v="2539"/>
    <x v="3"/>
    <x v="614"/>
    <n v="42010"/>
    <s v="Standard Class"/>
    <s v="BP-11185"/>
    <s v="Ben Peterman"/>
    <x v="1"/>
    <s v="United States"/>
    <s v="Anaheim"/>
    <x v="1"/>
    <n v="92804"/>
    <x v="1"/>
    <s v="FUR-FU-10002501"/>
    <x v="0"/>
    <x v="5"/>
    <s v="Nu-Dell Executive Frame"/>
    <n v="101.12"/>
    <n v="8"/>
    <n v="0"/>
    <n v="37.414400000000001"/>
  </r>
  <r>
    <n v="5133"/>
    <x v="2540"/>
    <x v="1"/>
    <x v="1020"/>
    <n v="41087"/>
    <s v="Standard Class"/>
    <s v="EP-13915"/>
    <s v="Emily Phan"/>
    <x v="0"/>
    <s v="United States"/>
    <s v="Deltona"/>
    <x v="2"/>
    <n v="32725"/>
    <x v="0"/>
    <s v="TEC-PH-10001819"/>
    <x v="2"/>
    <x v="7"/>
    <s v="Innergie mMini Combo Duo USB Travel Charging Kit"/>
    <n v="107.97600000000001"/>
    <n v="3"/>
    <n v="0.2"/>
    <n v="37.791599999999988"/>
  </r>
  <r>
    <n v="5134"/>
    <x v="2541"/>
    <x v="3"/>
    <x v="200"/>
    <n v="4197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n v="41974"/>
    <s v="Standard Class"/>
    <s v="FG-14260"/>
    <s v="Frank Gastineau"/>
    <x v="2"/>
    <s v="United States"/>
    <s v="New York City"/>
    <x v="15"/>
    <n v="10009"/>
    <x v="3"/>
    <s v="OFF-BI-10003364"/>
    <x v="1"/>
    <x v="8"/>
    <s v="Binding Machine Supplies"/>
    <n v="93.344000000000008"/>
    <n v="4"/>
    <n v="0.2"/>
    <n v="32.670400000000001"/>
  </r>
  <r>
    <n v="5136"/>
    <x v="2542"/>
    <x v="0"/>
    <x v="248"/>
    <n v="41576"/>
    <s v="Standard Class"/>
    <s v="AB-10255"/>
    <s v="Alejandro Ballentine"/>
    <x v="2"/>
    <s v="United States"/>
    <s v="Seattle"/>
    <x v="4"/>
    <n v="98103"/>
    <x v="1"/>
    <s v="OFF-FA-10002983"/>
    <x v="1"/>
    <x v="13"/>
    <s v="Advantus SlideClip Paper Clips"/>
    <n v="17.05"/>
    <n v="5"/>
    <n v="0"/>
    <n v="8.1840000000000011"/>
  </r>
  <r>
    <n v="5137"/>
    <x v="2543"/>
    <x v="1"/>
    <x v="639"/>
    <n v="41262"/>
    <s v="Standard Class"/>
    <s v="RD-19480"/>
    <s v="Rick Duston"/>
    <x v="0"/>
    <s v="United States"/>
    <s v="San Diego"/>
    <x v="1"/>
    <n v="92105"/>
    <x v="1"/>
    <s v="OFF-BI-10002432"/>
    <x v="1"/>
    <x v="8"/>
    <s v="Wilson Jones Standard D-Ring Binders"/>
    <n v="8.0960000000000001"/>
    <n v="2"/>
    <n v="0.2"/>
    <n v="2.7323999999999993"/>
  </r>
  <r>
    <n v="5138"/>
    <x v="2544"/>
    <x v="0"/>
    <x v="373"/>
    <n v="41596"/>
    <s v="Standard Class"/>
    <s v="TS-21430"/>
    <s v="Tom Stivers"/>
    <x v="1"/>
    <s v="United States"/>
    <s v="Oklahoma City"/>
    <x v="26"/>
    <n v="73120"/>
    <x v="2"/>
    <s v="FUR-FU-10003096"/>
    <x v="0"/>
    <x v="5"/>
    <s v="Master Giant Foot Doorstop, Safety Yellow"/>
    <n v="30.36"/>
    <n v="4"/>
    <n v="0"/>
    <n v="13.0548"/>
  </r>
  <r>
    <n v="5139"/>
    <x v="2545"/>
    <x v="3"/>
    <x v="365"/>
    <n v="41918"/>
    <s v="Standard Class"/>
    <s v="JA-15970"/>
    <s v="Joseph Airdo"/>
    <x v="0"/>
    <s v="United States"/>
    <s v="Mount Vernon"/>
    <x v="15"/>
    <n v="10550"/>
    <x v="3"/>
    <s v="OFF-EN-10001539"/>
    <x v="1"/>
    <x v="12"/>
    <s v="Staples"/>
    <n v="23.34"/>
    <n v="3"/>
    <n v="0"/>
    <n v="10.969799999999999"/>
  </r>
  <r>
    <n v="5140"/>
    <x v="2545"/>
    <x v="3"/>
    <x v="365"/>
    <n v="41918"/>
    <s v="Standard Class"/>
    <s v="JA-15970"/>
    <s v="Joseph Airdo"/>
    <x v="0"/>
    <s v="United States"/>
    <s v="Mount Vernon"/>
    <x v="15"/>
    <n v="10550"/>
    <x v="3"/>
    <s v="OFF-PA-10004996"/>
    <x v="1"/>
    <x v="10"/>
    <s v="Speediset Carbonless Redi-Letter 7&quot; x 8 1/2&quot;"/>
    <n v="51.550000000000004"/>
    <n v="5"/>
    <n v="0"/>
    <n v="24.2285"/>
  </r>
  <r>
    <n v="5141"/>
    <x v="2546"/>
    <x v="1"/>
    <x v="627"/>
    <n v="41225"/>
    <s v="Standard Class"/>
    <s v="SW-20455"/>
    <s v="Shaun Weien"/>
    <x v="0"/>
    <s v="United States"/>
    <s v="San Francisco"/>
    <x v="1"/>
    <n v="94109"/>
    <x v="1"/>
    <s v="TEC-AC-10001956"/>
    <x v="2"/>
    <x v="11"/>
    <s v="Microsoft Arc Touch Mouse"/>
    <n v="119.9"/>
    <n v="2"/>
    <n v="0"/>
    <n v="43.164000000000001"/>
  </r>
  <r>
    <n v="5142"/>
    <x v="2547"/>
    <x v="0"/>
    <x v="178"/>
    <n v="41370"/>
    <s v="Standard Class"/>
    <s v="FP-14320"/>
    <s v="Frank Preis"/>
    <x v="0"/>
    <s v="United States"/>
    <s v="New York City"/>
    <x v="15"/>
    <n v="10009"/>
    <x v="3"/>
    <s v="FUR-CH-10000454"/>
    <x v="0"/>
    <x v="1"/>
    <s v="Hon Deluxe Fabric Upholstered Stacking Chairs, Rounded Back"/>
    <n v="1317.492"/>
    <n v="6"/>
    <n v="0.1"/>
    <n v="292.77599999999995"/>
  </r>
  <r>
    <n v="5143"/>
    <x v="2547"/>
    <x v="0"/>
    <x v="178"/>
    <n v="41370"/>
    <s v="Standard Class"/>
    <s v="FP-14320"/>
    <s v="Frank Preis"/>
    <x v="0"/>
    <s v="United States"/>
    <s v="New York City"/>
    <x v="15"/>
    <n v="10009"/>
    <x v="3"/>
    <s v="OFF-SU-10000946"/>
    <x v="1"/>
    <x v="14"/>
    <s v="Staples"/>
    <n v="63.84"/>
    <n v="8"/>
    <n v="0"/>
    <n v="18.513599999999997"/>
  </r>
  <r>
    <n v="5144"/>
    <x v="2547"/>
    <x v="0"/>
    <x v="178"/>
    <n v="41370"/>
    <s v="Standard Class"/>
    <s v="FP-14320"/>
    <s v="Frank Preis"/>
    <x v="0"/>
    <s v="United States"/>
    <s v="New York City"/>
    <x v="15"/>
    <n v="10009"/>
    <x v="3"/>
    <s v="OFF-BI-10004140"/>
    <x v="1"/>
    <x v="8"/>
    <s v="Avery Non-Stick Binders"/>
    <n v="3.5920000000000005"/>
    <n v="1"/>
    <n v="0.2"/>
    <n v="1.1224999999999996"/>
  </r>
  <r>
    <n v="5145"/>
    <x v="2548"/>
    <x v="3"/>
    <x v="62"/>
    <n v="41678"/>
    <s v="Standard Class"/>
    <s v="JL-15835"/>
    <s v="John Lee"/>
    <x v="0"/>
    <s v="United States"/>
    <s v="Los Angeles"/>
    <x v="1"/>
    <n v="90045"/>
    <x v="1"/>
    <s v="FUR-FU-10003039"/>
    <x v="0"/>
    <x v="5"/>
    <s v="Howard Miller 11-1/2&quot; Diameter Grantwood Wall Clock"/>
    <n v="86.26"/>
    <n v="2"/>
    <n v="0"/>
    <n v="29.328400000000002"/>
  </r>
  <r>
    <n v="5146"/>
    <x v="2548"/>
    <x v="3"/>
    <x v="62"/>
    <n v="41678"/>
    <s v="Standard Class"/>
    <s v="JL-15835"/>
    <s v="John Lee"/>
    <x v="0"/>
    <s v="United States"/>
    <s v="Los Angeles"/>
    <x v="1"/>
    <n v="90045"/>
    <x v="1"/>
    <s v="OFF-ST-10000464"/>
    <x v="1"/>
    <x v="4"/>
    <s v="Multi-Use Personal File Cart and Caster Set, Three Stacking Bins"/>
    <n v="139.04"/>
    <n v="4"/>
    <n v="0"/>
    <n v="38.931200000000004"/>
  </r>
  <r>
    <n v="5147"/>
    <x v="2548"/>
    <x v="3"/>
    <x v="62"/>
    <n v="41678"/>
    <s v="Standard Class"/>
    <s v="JL-15835"/>
    <s v="John Lee"/>
    <x v="0"/>
    <s v="United States"/>
    <s v="Los Angeles"/>
    <x v="1"/>
    <n v="90045"/>
    <x v="1"/>
    <s v="OFF-AP-10000252"/>
    <x v="1"/>
    <x v="9"/>
    <s v="Harmony HEPA Quiet Air Purifiers"/>
    <n v="46.8"/>
    <n v="4"/>
    <n v="0"/>
    <n v="16.38"/>
  </r>
  <r>
    <n v="5148"/>
    <x v="2549"/>
    <x v="3"/>
    <x v="165"/>
    <n v="42005"/>
    <s v="Standard Class"/>
    <s v="JL-15175"/>
    <s v="James Lanier"/>
    <x v="2"/>
    <s v="United States"/>
    <s v="Chandler"/>
    <x v="16"/>
    <n v="85224"/>
    <x v="1"/>
    <s v="FUR-FU-10001731"/>
    <x v="0"/>
    <x v="5"/>
    <s v="Acrylic Self-Standing Desk Frames"/>
    <n v="8.5440000000000005"/>
    <n v="4"/>
    <n v="0.2"/>
    <n v="1.9223999999999997"/>
  </r>
  <r>
    <n v="5149"/>
    <x v="2549"/>
    <x v="3"/>
    <x v="165"/>
    <n v="42005"/>
    <s v="Standard Class"/>
    <s v="JL-15175"/>
    <s v="James Lanier"/>
    <x v="2"/>
    <s v="United States"/>
    <s v="Chandler"/>
    <x v="16"/>
    <n v="85224"/>
    <x v="1"/>
    <s v="FUR-CH-10001394"/>
    <x v="0"/>
    <x v="1"/>
    <s v="Global Leather Executive Chair"/>
    <n v="842.37600000000009"/>
    <n v="3"/>
    <n v="0.2"/>
    <n v="105.29699999999988"/>
  </r>
  <r>
    <n v="5150"/>
    <x v="2550"/>
    <x v="2"/>
    <x v="261"/>
    <n v="40715"/>
    <s v="Same Day"/>
    <s v="JG-15160"/>
    <s v="James Galang"/>
    <x v="0"/>
    <s v="United States"/>
    <s v="Long Beach"/>
    <x v="15"/>
    <n v="11561"/>
    <x v="3"/>
    <s v="TEC-PH-10001578"/>
    <x v="2"/>
    <x v="7"/>
    <s v="Polycom SoundStation2 EX Conference phone"/>
    <n v="1214.8499999999999"/>
    <n v="3"/>
    <n v="0"/>
    <n v="352.30649999999997"/>
  </r>
  <r>
    <n v="5151"/>
    <x v="2551"/>
    <x v="3"/>
    <x v="904"/>
    <n v="41709"/>
    <s v="Second Class"/>
    <s v="SH-19975"/>
    <s v="Sally Hughsby"/>
    <x v="1"/>
    <s v="United States"/>
    <s v="San Francisco"/>
    <x v="1"/>
    <n v="94109"/>
    <x v="1"/>
    <s v="OFF-ST-10000675"/>
    <x v="1"/>
    <x v="4"/>
    <s v="File Shuttle II and Handi-File, Black"/>
    <n v="67.78"/>
    <n v="2"/>
    <n v="0"/>
    <n v="16.945"/>
  </r>
  <r>
    <n v="5152"/>
    <x v="2552"/>
    <x v="3"/>
    <x v="145"/>
    <n v="41911"/>
    <s v="First Class"/>
    <s v="LS-17200"/>
    <s v="Luke Schmidt"/>
    <x v="1"/>
    <s v="United States"/>
    <s v="Helena"/>
    <x v="37"/>
    <n v="59601"/>
    <x v="1"/>
    <s v="OFF-ST-10002352"/>
    <x v="1"/>
    <x v="4"/>
    <s v="Iris Project Case"/>
    <n v="39.900000000000006"/>
    <n v="5"/>
    <n v="0"/>
    <n v="10.373999999999999"/>
  </r>
  <r>
    <n v="5153"/>
    <x v="2553"/>
    <x v="2"/>
    <x v="479"/>
    <n v="40730"/>
    <s v="Standard Class"/>
    <s v="CS-11860"/>
    <s v="Cari Schnelling"/>
    <x v="0"/>
    <s v="United States"/>
    <s v="New York City"/>
    <x v="15"/>
    <n v="10011"/>
    <x v="3"/>
    <s v="OFF-BI-10004528"/>
    <x v="1"/>
    <x v="8"/>
    <s v="Cardinal Poly Pocket Divider Pockets for Ring Binders"/>
    <n v="2.6880000000000002"/>
    <n v="1"/>
    <n v="0.2"/>
    <n v="0.83999999999999975"/>
  </r>
  <r>
    <n v="5154"/>
    <x v="2553"/>
    <x v="2"/>
    <x v="479"/>
    <n v="40730"/>
    <s v="Standard Class"/>
    <s v="CS-11860"/>
    <s v="Cari Schnelling"/>
    <x v="0"/>
    <s v="United States"/>
    <s v="New York City"/>
    <x v="15"/>
    <n v="10011"/>
    <x v="3"/>
    <s v="OFF-AR-10001026"/>
    <x v="1"/>
    <x v="6"/>
    <s v="Sanford Uni-Blazer View Highlighters, Chisel Tip, Yellow"/>
    <n v="6.6000000000000005"/>
    <n v="3"/>
    <n v="0"/>
    <n v="2.9040000000000008"/>
  </r>
  <r>
    <n v="5155"/>
    <x v="2554"/>
    <x v="1"/>
    <x v="976"/>
    <n v="41129"/>
    <s v="First Class"/>
    <s v="KW-16570"/>
    <s v="Kelly Williams"/>
    <x v="0"/>
    <s v="United States"/>
    <s v="Kirkwood"/>
    <x v="25"/>
    <n v="63122"/>
    <x v="2"/>
    <s v="OFF-BI-10002215"/>
    <x v="1"/>
    <x v="8"/>
    <s v="Wilson Jones Hanging View Binder, White, 1&quot;"/>
    <n v="28.4"/>
    <n v="4"/>
    <n v="0"/>
    <n v="13.063999999999998"/>
  </r>
  <r>
    <n v="5156"/>
    <x v="2554"/>
    <x v="1"/>
    <x v="976"/>
    <n v="41129"/>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n v="41825"/>
    <s v="Second Class"/>
    <s v="GH-14410"/>
    <s v="Gary Hansen"/>
    <x v="2"/>
    <s v="United States"/>
    <s v="Chicago"/>
    <x v="10"/>
    <n v="60653"/>
    <x v="2"/>
    <s v="TEC-PH-10002584"/>
    <x v="2"/>
    <x v="7"/>
    <s v="Samsung Galaxy S4"/>
    <n v="1001.5840000000001"/>
    <n v="2"/>
    <n v="0.2"/>
    <n v="125.19799999999992"/>
  </r>
  <r>
    <n v="5158"/>
    <x v="2555"/>
    <x v="3"/>
    <x v="160"/>
    <n v="41825"/>
    <s v="Second Class"/>
    <s v="GH-14410"/>
    <s v="Gary Hansen"/>
    <x v="2"/>
    <s v="United States"/>
    <s v="Chicago"/>
    <x v="10"/>
    <n v="60653"/>
    <x v="2"/>
    <s v="FUR-CH-10000229"/>
    <x v="0"/>
    <x v="1"/>
    <s v="Global Enterprise Series Seating High-Back Swivel/Tilt Chairs"/>
    <n v="569.05799999999999"/>
    <n v="3"/>
    <n v="0.3"/>
    <n v="-178.84680000000006"/>
  </r>
  <r>
    <n v="5159"/>
    <x v="2555"/>
    <x v="3"/>
    <x v="160"/>
    <n v="41825"/>
    <s v="Second Class"/>
    <s v="GH-14410"/>
    <s v="Gary Hansen"/>
    <x v="2"/>
    <s v="United States"/>
    <s v="Chicago"/>
    <x v="10"/>
    <n v="60653"/>
    <x v="2"/>
    <s v="FUR-FU-10003799"/>
    <x v="0"/>
    <x v="5"/>
    <s v="Seth Thomas 13 1/2&quot; Wall Clock"/>
    <n v="14.224000000000002"/>
    <n v="2"/>
    <n v="0.6"/>
    <n v="-10.312400000000004"/>
  </r>
  <r>
    <n v="5160"/>
    <x v="2556"/>
    <x v="1"/>
    <x v="662"/>
    <n v="41212"/>
    <s v="Second Class"/>
    <s v="AG-10495"/>
    <s v="Andrew Gjertsen"/>
    <x v="1"/>
    <s v="United States"/>
    <s v="Peoria"/>
    <x v="16"/>
    <n v="85345"/>
    <x v="1"/>
    <s v="TEC-PH-10001700"/>
    <x v="2"/>
    <x v="7"/>
    <s v="Panasonic KX-TG6844B Expandable Digital Cordless Telephone"/>
    <n v="105.584"/>
    <n v="2"/>
    <n v="0.2"/>
    <n v="9.2386000000000053"/>
  </r>
  <r>
    <n v="5161"/>
    <x v="2556"/>
    <x v="1"/>
    <x v="662"/>
    <n v="41212"/>
    <s v="Second Class"/>
    <s v="AG-10495"/>
    <s v="Andrew Gjertsen"/>
    <x v="1"/>
    <s v="United States"/>
    <s v="Peoria"/>
    <x v="16"/>
    <n v="85345"/>
    <x v="1"/>
    <s v="TEC-PH-10001527"/>
    <x v="2"/>
    <x v="7"/>
    <s v="Plantronics MX500i Earset"/>
    <n v="68.720000000000013"/>
    <n v="2"/>
    <n v="0.2"/>
    <n v="-14.603000000000005"/>
  </r>
  <r>
    <n v="5162"/>
    <x v="2557"/>
    <x v="2"/>
    <x v="1021"/>
    <n v="40760"/>
    <s v="Standard Class"/>
    <s v="TS-21430"/>
    <s v="Tom Stivers"/>
    <x v="1"/>
    <s v="United States"/>
    <s v="Seattle"/>
    <x v="4"/>
    <n v="98103"/>
    <x v="1"/>
    <s v="FUR-BO-10002916"/>
    <x v="0"/>
    <x v="0"/>
    <s v="Rush Hierlooms Collection 1&quot; Thick Stackable Bookcases"/>
    <n v="1367.84"/>
    <n v="8"/>
    <n v="0"/>
    <n v="259.88959999999997"/>
  </r>
  <r>
    <n v="5163"/>
    <x v="2558"/>
    <x v="0"/>
    <x v="741"/>
    <n v="41602"/>
    <s v="Second Class"/>
    <s v="AJ-10945"/>
    <s v="Ashley Jarboe"/>
    <x v="0"/>
    <s v="United States"/>
    <s v="Taylor"/>
    <x v="12"/>
    <n v="48180"/>
    <x v="2"/>
    <s v="FUR-CH-10000863"/>
    <x v="0"/>
    <x v="1"/>
    <s v="Novimex Swivel Fabric Task Chair"/>
    <n v="301.95999999999998"/>
    <n v="2"/>
    <n v="0"/>
    <n v="33.215599999999995"/>
  </r>
  <r>
    <n v="5164"/>
    <x v="2559"/>
    <x v="1"/>
    <x v="380"/>
    <n v="41101"/>
    <s v="Standard Class"/>
    <s v="SJ-20215"/>
    <s v="Sarah Jordon"/>
    <x v="0"/>
    <s v="United States"/>
    <s v="Pasadena"/>
    <x v="1"/>
    <n v="91104"/>
    <x v="1"/>
    <s v="FUR-CH-10003968"/>
    <x v="0"/>
    <x v="1"/>
    <s v="Novimex Turbo Task Chair"/>
    <n v="170.35200000000003"/>
    <n v="3"/>
    <n v="0.2"/>
    <n v="-17.035200000000003"/>
  </r>
  <r>
    <n v="5165"/>
    <x v="2560"/>
    <x v="2"/>
    <x v="849"/>
    <n v="40863"/>
    <s v="Standard Class"/>
    <s v="SC-20020"/>
    <s v="Sam Craven"/>
    <x v="0"/>
    <s v="United States"/>
    <s v="Midland"/>
    <x v="12"/>
    <n v="48640"/>
    <x v="2"/>
    <s v="OFF-AR-10001149"/>
    <x v="1"/>
    <x v="6"/>
    <s v="Avery Hi-Liter Comfort Grip Fluorescent Highlighter, Yellow Ink"/>
    <n v="3.9"/>
    <n v="2"/>
    <n v="0"/>
    <n v="1.5209999999999999"/>
  </r>
  <r>
    <n v="5166"/>
    <x v="2560"/>
    <x v="2"/>
    <x v="849"/>
    <n v="40863"/>
    <s v="Standard Class"/>
    <s v="SC-20020"/>
    <s v="Sam Craven"/>
    <x v="0"/>
    <s v="United States"/>
    <s v="Midland"/>
    <x v="12"/>
    <n v="48640"/>
    <x v="2"/>
    <s v="OFF-PA-10000130"/>
    <x v="1"/>
    <x v="10"/>
    <s v="Xerox 199"/>
    <n v="12.84"/>
    <n v="3"/>
    <n v="0"/>
    <n v="5.7779999999999987"/>
  </r>
  <r>
    <n v="5167"/>
    <x v="2560"/>
    <x v="2"/>
    <x v="849"/>
    <n v="40863"/>
    <s v="Standard Class"/>
    <s v="SC-20020"/>
    <s v="Sam Craven"/>
    <x v="0"/>
    <s v="United States"/>
    <s v="Midland"/>
    <x v="12"/>
    <n v="48640"/>
    <x v="2"/>
    <s v="OFF-PA-10002479"/>
    <x v="1"/>
    <x v="10"/>
    <s v="Xerox 4200 Series MultiUse Premium Copy Paper (20Lb. and 84 Bright)"/>
    <n v="15.84"/>
    <n v="3"/>
    <n v="0"/>
    <n v="7.1280000000000001"/>
  </r>
  <r>
    <n v="5168"/>
    <x v="2560"/>
    <x v="2"/>
    <x v="849"/>
    <n v="40863"/>
    <s v="Standard Class"/>
    <s v="SC-20020"/>
    <s v="Sam Craven"/>
    <x v="0"/>
    <s v="United States"/>
    <s v="Midland"/>
    <x v="12"/>
    <n v="48640"/>
    <x v="2"/>
    <s v="FUR-CH-10004997"/>
    <x v="0"/>
    <x v="1"/>
    <s v="Hon Every-Day Series Multi-Task Chairs"/>
    <n v="563.93999999999994"/>
    <n v="3"/>
    <n v="0"/>
    <n v="112.78800000000001"/>
  </r>
  <r>
    <n v="5169"/>
    <x v="2560"/>
    <x v="2"/>
    <x v="849"/>
    <n v="40863"/>
    <s v="Standard Class"/>
    <s v="SC-20020"/>
    <s v="Sam Craven"/>
    <x v="0"/>
    <s v="United States"/>
    <s v="Midland"/>
    <x v="12"/>
    <n v="48640"/>
    <x v="2"/>
    <s v="OFF-ST-10004950"/>
    <x v="1"/>
    <x v="4"/>
    <s v="Acco Perma 3000 Stacking Storage Drawers"/>
    <n v="62.94"/>
    <n v="3"/>
    <n v="0"/>
    <n v="11.958600000000001"/>
  </r>
  <r>
    <n v="5170"/>
    <x v="2560"/>
    <x v="2"/>
    <x v="849"/>
    <n v="40863"/>
    <s v="Standard Class"/>
    <s v="SC-20020"/>
    <s v="Sam Craven"/>
    <x v="0"/>
    <s v="United States"/>
    <s v="Midland"/>
    <x v="12"/>
    <n v="48640"/>
    <x v="2"/>
    <s v="OFF-ST-10001490"/>
    <x v="1"/>
    <x v="4"/>
    <s v="Hot File 7-Pocket, Floor Stand"/>
    <n v="535.41"/>
    <n v="3"/>
    <n v="0"/>
    <n v="160.62299999999993"/>
  </r>
  <r>
    <n v="5171"/>
    <x v="2561"/>
    <x v="0"/>
    <x v="1022"/>
    <n v="41424"/>
    <s v="Second Class"/>
    <s v="LA-16780"/>
    <s v="Laura Armstrong"/>
    <x v="1"/>
    <s v="United States"/>
    <s v="Detroit"/>
    <x v="12"/>
    <n v="48205"/>
    <x v="2"/>
    <s v="FUR-CH-10002024"/>
    <x v="0"/>
    <x v="1"/>
    <s v="HON 5400 Series Task Chairs for Big and Tall"/>
    <n v="3504.9"/>
    <n v="5"/>
    <n v="0"/>
    <n v="700.98000000000013"/>
  </r>
  <r>
    <n v="5172"/>
    <x v="2561"/>
    <x v="0"/>
    <x v="1022"/>
    <n v="41424"/>
    <s v="Second Class"/>
    <s v="LA-16780"/>
    <s v="Laura Armstrong"/>
    <x v="1"/>
    <s v="United States"/>
    <s v="Detroit"/>
    <x v="12"/>
    <n v="48205"/>
    <x v="2"/>
    <s v="OFF-PA-10001790"/>
    <x v="1"/>
    <x v="10"/>
    <s v="Xerox 1910"/>
    <n v="144.12"/>
    <n v="3"/>
    <n v="0"/>
    <n v="69.177599999999984"/>
  </r>
  <r>
    <n v="5173"/>
    <x v="2561"/>
    <x v="0"/>
    <x v="1022"/>
    <n v="41424"/>
    <s v="Second Class"/>
    <s v="LA-16780"/>
    <s v="Laura Armstrong"/>
    <x v="1"/>
    <s v="United States"/>
    <s v="Detroit"/>
    <x v="12"/>
    <n v="48205"/>
    <x v="2"/>
    <s v="OFF-PA-10000994"/>
    <x v="1"/>
    <x v="10"/>
    <s v="Xerox 1915"/>
    <n v="314.54999999999995"/>
    <n v="3"/>
    <n v="0"/>
    <n v="150.98399999999998"/>
  </r>
  <r>
    <n v="5174"/>
    <x v="2562"/>
    <x v="1"/>
    <x v="936"/>
    <n v="40978"/>
    <s v="First Class"/>
    <s v="FC-14335"/>
    <s v="Fred Chung"/>
    <x v="1"/>
    <s v="United States"/>
    <s v="Pueblo"/>
    <x v="22"/>
    <n v="81001"/>
    <x v="1"/>
    <s v="OFF-AR-10002399"/>
    <x v="1"/>
    <x v="6"/>
    <s v="Dixon Prang Watercolor Pencils, 10-Color Set with Brush"/>
    <n v="3.4079999999999999"/>
    <n v="1"/>
    <n v="0.2"/>
    <n v="0.89459999999999995"/>
  </r>
  <r>
    <n v="5175"/>
    <x v="2563"/>
    <x v="3"/>
    <x v="15"/>
    <n v="41937"/>
    <s v="Standard Class"/>
    <s v="CA-12265"/>
    <s v="Christina Anderson"/>
    <x v="0"/>
    <s v="United States"/>
    <s v="Waco"/>
    <x v="5"/>
    <n v="76706"/>
    <x v="2"/>
    <s v="OFF-BI-10002799"/>
    <x v="1"/>
    <x v="8"/>
    <s v="SlimView Poly Binder, 3/8&quot;"/>
    <n v="2.0719999999999996"/>
    <n v="2"/>
    <n v="0.8"/>
    <n v="-3.5224000000000011"/>
  </r>
  <r>
    <n v="5176"/>
    <x v="2563"/>
    <x v="3"/>
    <x v="15"/>
    <n v="41937"/>
    <s v="Standard Class"/>
    <s v="CA-12265"/>
    <s v="Christina Anderson"/>
    <x v="0"/>
    <s v="United States"/>
    <s v="Waco"/>
    <x v="5"/>
    <n v="76706"/>
    <x v="2"/>
    <s v="FUR-BO-10004360"/>
    <x v="0"/>
    <x v="0"/>
    <s v="Rush Hierlooms Collection Rich Wood Bookcases"/>
    <n v="328.39919999999995"/>
    <n v="3"/>
    <n v="0.32"/>
    <n v="-91.758599999999973"/>
  </r>
  <r>
    <n v="5177"/>
    <x v="2564"/>
    <x v="0"/>
    <x v="732"/>
    <n v="41587"/>
    <s v="First Class"/>
    <s v="JH-15985"/>
    <s v="Joseph Holt"/>
    <x v="0"/>
    <s v="United States"/>
    <s v="San Francisco"/>
    <x v="1"/>
    <n v="94109"/>
    <x v="1"/>
    <s v="OFF-BI-10002082"/>
    <x v="1"/>
    <x v="8"/>
    <s v="GBC Twin Loop Wire Binding Elements"/>
    <n v="53.248000000000005"/>
    <n v="2"/>
    <n v="0.2"/>
    <n v="19.968"/>
  </r>
  <r>
    <n v="5178"/>
    <x v="2565"/>
    <x v="0"/>
    <x v="482"/>
    <n v="41639"/>
    <s v="Standard Class"/>
    <s v="AJ-10795"/>
    <s v="Anthony Johnson"/>
    <x v="1"/>
    <s v="United States"/>
    <s v="New York City"/>
    <x v="15"/>
    <n v="10024"/>
    <x v="3"/>
    <s v="OFF-BI-10004967"/>
    <x v="1"/>
    <x v="8"/>
    <s v="Round Ring Binders"/>
    <n v="4.9920000000000009"/>
    <n v="3"/>
    <n v="0.2"/>
    <n v="1.6848000000000001"/>
  </r>
  <r>
    <n v="5179"/>
    <x v="2566"/>
    <x v="1"/>
    <x v="657"/>
    <n v="41018"/>
    <s v="Standard Class"/>
    <s v="BT-11395"/>
    <s v="Bill Tyler"/>
    <x v="1"/>
    <s v="United States"/>
    <s v="Los Angeles"/>
    <x v="1"/>
    <n v="90036"/>
    <x v="1"/>
    <s v="FUR-FU-10004973"/>
    <x v="0"/>
    <x v="5"/>
    <s v="Flat Face Poster Frame"/>
    <n v="37.68"/>
    <n v="2"/>
    <n v="0"/>
    <n v="15.825600000000001"/>
  </r>
  <r>
    <n v="5180"/>
    <x v="2566"/>
    <x v="1"/>
    <x v="657"/>
    <n v="41018"/>
    <s v="Standard Class"/>
    <s v="BT-11395"/>
    <s v="Bill Tyler"/>
    <x v="1"/>
    <s v="United States"/>
    <s v="Los Angeles"/>
    <x v="1"/>
    <n v="90036"/>
    <x v="1"/>
    <s v="TEC-PH-10003645"/>
    <x v="2"/>
    <x v="7"/>
    <s v="Aastra 57i VoIP phone"/>
    <n v="258.57600000000002"/>
    <n v="2"/>
    <n v="0.2"/>
    <n v="19.393200000000007"/>
  </r>
  <r>
    <n v="5181"/>
    <x v="2566"/>
    <x v="1"/>
    <x v="657"/>
    <n v="41018"/>
    <s v="Standard Class"/>
    <s v="BT-11395"/>
    <s v="Bill Tyler"/>
    <x v="1"/>
    <s v="United States"/>
    <s v="Los Angeles"/>
    <x v="1"/>
    <n v="90036"/>
    <x v="1"/>
    <s v="OFF-AP-10004980"/>
    <x v="1"/>
    <x v="9"/>
    <s v="3M Replacement Filter for Office Air Cleaner for 20' x 33' Room"/>
    <n v="75.84"/>
    <n v="2"/>
    <n v="0"/>
    <n v="29.577600000000004"/>
  </r>
  <r>
    <n v="5182"/>
    <x v="2567"/>
    <x v="3"/>
    <x v="510"/>
    <n v="41898"/>
    <s v="First Class"/>
    <s v="DJ-13510"/>
    <s v="Don Jones"/>
    <x v="1"/>
    <s v="United States"/>
    <s v="Woonsocket"/>
    <x v="34"/>
    <n v="2895"/>
    <x v="3"/>
    <s v="OFF-PA-10003797"/>
    <x v="1"/>
    <x v="10"/>
    <s v="Xerox 209"/>
    <n v="45.36"/>
    <n v="7"/>
    <n v="0"/>
    <n v="21.772800000000004"/>
  </r>
  <r>
    <n v="5183"/>
    <x v="2567"/>
    <x v="3"/>
    <x v="510"/>
    <n v="41898"/>
    <s v="First Class"/>
    <s v="DJ-13510"/>
    <s v="Don Jones"/>
    <x v="1"/>
    <s v="United States"/>
    <s v="Woonsocket"/>
    <x v="34"/>
    <n v="2895"/>
    <x v="3"/>
    <s v="OFF-BI-10003707"/>
    <x v="1"/>
    <x v="8"/>
    <s v="Aluminum Screw Posts"/>
    <n v="45.78"/>
    <n v="3"/>
    <n v="0"/>
    <n v="22.89"/>
  </r>
  <r>
    <n v="5184"/>
    <x v="2568"/>
    <x v="3"/>
    <x v="241"/>
    <n v="41910"/>
    <s v="First Class"/>
    <s v="AG-10675"/>
    <s v="Anna Gayman"/>
    <x v="0"/>
    <s v="United States"/>
    <s v="Columbus"/>
    <x v="32"/>
    <n v="31907"/>
    <x v="0"/>
    <s v="OFF-ST-10000885"/>
    <x v="1"/>
    <x v="4"/>
    <s v="Fellowes Desktop Hanging File Manager"/>
    <n v="40.29"/>
    <n v="3"/>
    <n v="0"/>
    <n v="10.0725"/>
  </r>
  <r>
    <n v="5185"/>
    <x v="2568"/>
    <x v="3"/>
    <x v="241"/>
    <n v="41910"/>
    <s v="First Class"/>
    <s v="AG-10675"/>
    <s v="Anna Gayman"/>
    <x v="0"/>
    <s v="United States"/>
    <s v="Columbus"/>
    <x v="32"/>
    <n v="31907"/>
    <x v="0"/>
    <s v="OFF-BI-10002827"/>
    <x v="1"/>
    <x v="8"/>
    <s v="Avery Durable Poly Binders"/>
    <n v="38.71"/>
    <n v="7"/>
    <n v="0"/>
    <n v="17.8066"/>
  </r>
  <r>
    <n v="5186"/>
    <x v="2569"/>
    <x v="1"/>
    <x v="998"/>
    <n v="41197"/>
    <s v="Standard Class"/>
    <s v="JD-15790"/>
    <s v="John Dryer"/>
    <x v="0"/>
    <s v="United States"/>
    <s v="Jacksonville"/>
    <x v="2"/>
    <n v="32216"/>
    <x v="0"/>
    <s v="OFF-ST-10004459"/>
    <x v="1"/>
    <x v="4"/>
    <s v="Tennsco Single-Tier Lockers"/>
    <n v="1801.6320000000001"/>
    <n v="6"/>
    <n v="0.2"/>
    <n v="-337.80600000000004"/>
  </r>
  <r>
    <n v="5187"/>
    <x v="2570"/>
    <x v="1"/>
    <x v="154"/>
    <n v="41246"/>
    <s v="Standard Class"/>
    <s v="EH-14125"/>
    <s v="Eugene Hildebrand"/>
    <x v="2"/>
    <s v="United States"/>
    <s v="Philadelphia"/>
    <x v="9"/>
    <n v="19140"/>
    <x v="3"/>
    <s v="TEC-PH-10002789"/>
    <x v="2"/>
    <x v="7"/>
    <s v="LG Exalt"/>
    <n v="748.75200000000007"/>
    <n v="8"/>
    <n v="0.4"/>
    <n v="-162.22960000000006"/>
  </r>
  <r>
    <n v="5188"/>
    <x v="2571"/>
    <x v="1"/>
    <x v="1023"/>
    <n v="41170"/>
    <s v="Standard Class"/>
    <s v="ZC-21910"/>
    <s v="Zuschuss Carroll"/>
    <x v="0"/>
    <s v="United States"/>
    <s v="Columbus"/>
    <x v="14"/>
    <n v="47201"/>
    <x v="2"/>
    <s v="TEC-AC-10001314"/>
    <x v="2"/>
    <x v="11"/>
    <s v="Case Logic 2.4GHz Wireless Keyboard"/>
    <n v="199.96"/>
    <n v="4"/>
    <n v="0"/>
    <n v="15.996799999999979"/>
  </r>
  <r>
    <n v="5189"/>
    <x v="2571"/>
    <x v="1"/>
    <x v="1023"/>
    <n v="41170"/>
    <s v="Standard Class"/>
    <s v="ZC-21910"/>
    <s v="Zuschuss Carroll"/>
    <x v="0"/>
    <s v="United States"/>
    <s v="Columbus"/>
    <x v="14"/>
    <n v="47201"/>
    <x v="2"/>
    <s v="FUR-CH-10000015"/>
    <x v="0"/>
    <x v="1"/>
    <s v="Hon Multipurpose Stacking Arm Chairs"/>
    <n v="1516.2"/>
    <n v="7"/>
    <n v="0"/>
    <n v="394.21199999999999"/>
  </r>
  <r>
    <n v="5190"/>
    <x v="2572"/>
    <x v="3"/>
    <x v="237"/>
    <n v="41962"/>
    <s v="Standard Class"/>
    <s v="XP-21865"/>
    <s v="Xylona Preis"/>
    <x v="0"/>
    <s v="United States"/>
    <s v="Pasadena"/>
    <x v="5"/>
    <n v="77506"/>
    <x v="2"/>
    <s v="TEC-AC-10004855"/>
    <x v="2"/>
    <x v="11"/>
    <s v="V7 USB Numeric Keypad"/>
    <n v="167.95200000000003"/>
    <n v="6"/>
    <n v="0.2"/>
    <n v="-27.292200000000001"/>
  </r>
  <r>
    <n v="5191"/>
    <x v="2572"/>
    <x v="3"/>
    <x v="237"/>
    <n v="41962"/>
    <s v="Standard Class"/>
    <s v="XP-21865"/>
    <s v="Xylona Preis"/>
    <x v="0"/>
    <s v="United States"/>
    <s v="Pasadena"/>
    <x v="5"/>
    <n v="77506"/>
    <x v="2"/>
    <s v="OFF-AR-10003582"/>
    <x v="1"/>
    <x v="6"/>
    <s v="Boston Electric Pencil Sharpener, Model 1818, Charcoal Black"/>
    <n v="45.04"/>
    <n v="2"/>
    <n v="0.2"/>
    <n v="4.5040000000000031"/>
  </r>
  <r>
    <n v="5192"/>
    <x v="2573"/>
    <x v="3"/>
    <x v="1024"/>
    <n v="41769"/>
    <s v="Standard Class"/>
    <s v="DK-12985"/>
    <s v="Darren Koutras"/>
    <x v="0"/>
    <s v="United States"/>
    <s v="San Francisco"/>
    <x v="1"/>
    <n v="94122"/>
    <x v="1"/>
    <s v="OFF-EN-10003448"/>
    <x v="1"/>
    <x v="12"/>
    <s v="Peel &amp; Seel Recycled Catalog Envelopes, Brown"/>
    <n v="23.16"/>
    <n v="2"/>
    <n v="0"/>
    <n v="11.58"/>
  </r>
  <r>
    <n v="5193"/>
    <x v="2574"/>
    <x v="2"/>
    <x v="683"/>
    <n v="40878"/>
    <s v="Second Class"/>
    <s v="CS-12250"/>
    <s v="Chris Selesnick"/>
    <x v="1"/>
    <s v="United States"/>
    <s v="Columbia"/>
    <x v="20"/>
    <n v="29203"/>
    <x v="0"/>
    <s v="FUR-FU-10003773"/>
    <x v="0"/>
    <x v="5"/>
    <s v="Eldon Cleatmat Plus Chair Mats for High Pile Carpets"/>
    <n v="397.59999999999997"/>
    <n v="5"/>
    <n v="0"/>
    <n v="43.735999999999962"/>
  </r>
  <r>
    <n v="5194"/>
    <x v="2574"/>
    <x v="2"/>
    <x v="683"/>
    <n v="40878"/>
    <s v="Second Class"/>
    <s v="CS-12250"/>
    <s v="Chris Selesnick"/>
    <x v="1"/>
    <s v="United States"/>
    <s v="Columbia"/>
    <x v="20"/>
    <n v="29203"/>
    <x v="0"/>
    <s v="OFF-PA-10001363"/>
    <x v="1"/>
    <x v="10"/>
    <s v="Xerox 1933"/>
    <n v="85.96"/>
    <n v="7"/>
    <n v="0"/>
    <n v="40.401199999999996"/>
  </r>
  <r>
    <n v="5195"/>
    <x v="2574"/>
    <x v="2"/>
    <x v="683"/>
    <n v="40878"/>
    <s v="Second Class"/>
    <s v="CS-12250"/>
    <s v="Chris Selesnick"/>
    <x v="1"/>
    <s v="United States"/>
    <s v="Columbia"/>
    <x v="20"/>
    <n v="29203"/>
    <x v="0"/>
    <s v="OFF-AR-10004757"/>
    <x v="1"/>
    <x v="6"/>
    <s v="Crayola Colored Pencils"/>
    <n v="13.12"/>
    <n v="4"/>
    <n v="0"/>
    <n v="4.3295999999999992"/>
  </r>
  <r>
    <n v="5196"/>
    <x v="2574"/>
    <x v="2"/>
    <x v="683"/>
    <n v="40878"/>
    <s v="Second Class"/>
    <s v="CS-12250"/>
    <s v="Chris Selesnick"/>
    <x v="1"/>
    <s v="United States"/>
    <s v="Columbia"/>
    <x v="20"/>
    <n v="29203"/>
    <x v="0"/>
    <s v="OFF-BI-10000309"/>
    <x v="1"/>
    <x v="8"/>
    <s v="GBC Twin Loop Wire Binding Elements, 9/16&quot; Spine, Black"/>
    <n v="45.660000000000004"/>
    <n v="3"/>
    <n v="0"/>
    <n v="22.3734"/>
  </r>
  <r>
    <n v="5197"/>
    <x v="2575"/>
    <x v="2"/>
    <x v="1025"/>
    <n v="40678"/>
    <s v="Standard Class"/>
    <s v="AI-10855"/>
    <s v="Arianne Irving"/>
    <x v="0"/>
    <s v="United States"/>
    <s v="Kent"/>
    <x v="4"/>
    <n v="98031"/>
    <x v="1"/>
    <s v="OFF-EN-10001434"/>
    <x v="1"/>
    <x v="12"/>
    <s v="Strathmore #10 Envelopes, Ultimate White"/>
    <n v="158.13"/>
    <n v="3"/>
    <n v="0"/>
    <n v="77.483699999999999"/>
  </r>
  <r>
    <n v="5198"/>
    <x v="2575"/>
    <x v="2"/>
    <x v="1025"/>
    <n v="4067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n v="41342"/>
    <s v="Standard Class"/>
    <s v="AA-10315"/>
    <s v="Alex Avila"/>
    <x v="0"/>
    <s v="United States"/>
    <s v="Round Rock"/>
    <x v="5"/>
    <n v="78664"/>
    <x v="2"/>
    <s v="OFF-SU-10000151"/>
    <x v="1"/>
    <x v="14"/>
    <s v="High Speed Automatic Electric Letter Opener"/>
    <n v="3930.0720000000001"/>
    <n v="3"/>
    <n v="0.2"/>
    <n v="-786.01440000000025"/>
  </r>
  <r>
    <n v="5200"/>
    <x v="2576"/>
    <x v="0"/>
    <x v="840"/>
    <n v="41342"/>
    <s v="Standard Class"/>
    <s v="AA-10315"/>
    <s v="Alex Avila"/>
    <x v="0"/>
    <s v="United States"/>
    <s v="Round Rock"/>
    <x v="5"/>
    <n v="78664"/>
    <x v="2"/>
    <s v="OFF-FA-10001332"/>
    <x v="1"/>
    <x v="13"/>
    <s v="Acco Banker's Clasps, 5 3/4&quot;-Long"/>
    <n v="2.3039999999999998"/>
    <n v="1"/>
    <n v="0.2"/>
    <n v="0.77759999999999996"/>
  </r>
  <r>
    <n v="5201"/>
    <x v="2576"/>
    <x v="0"/>
    <x v="840"/>
    <n v="41342"/>
    <s v="Standard Class"/>
    <s v="AA-10315"/>
    <s v="Alex Avila"/>
    <x v="0"/>
    <s v="United States"/>
    <s v="Round Rock"/>
    <x v="5"/>
    <n v="78664"/>
    <x v="2"/>
    <s v="TEC-PH-10000895"/>
    <x v="2"/>
    <x v="7"/>
    <s v="Polycom VVX 310 VoIP phone"/>
    <n v="431.97600000000006"/>
    <n v="3"/>
    <n v="0.2"/>
    <n v="32.398200000000017"/>
  </r>
  <r>
    <n v="5202"/>
    <x v="2576"/>
    <x v="0"/>
    <x v="840"/>
    <n v="41342"/>
    <s v="Standard Class"/>
    <s v="AA-10315"/>
    <s v="Alex Avila"/>
    <x v="0"/>
    <s v="United States"/>
    <s v="Round Rock"/>
    <x v="5"/>
    <n v="78664"/>
    <x v="2"/>
    <s v="TEC-AC-10002857"/>
    <x v="2"/>
    <x v="11"/>
    <s v="Verbatim 25 GB 6x Blu-ray Single Layer Recordable Disc, 1/Pack"/>
    <n v="41.720000000000006"/>
    <n v="7"/>
    <n v="0.2"/>
    <n v="5.7364999999999977"/>
  </r>
  <r>
    <n v="5203"/>
    <x v="2577"/>
    <x v="1"/>
    <x v="762"/>
    <n v="41140"/>
    <s v="Standard Class"/>
    <s v="RE-19450"/>
    <s v="Richard Eichhorn"/>
    <x v="0"/>
    <s v="United States"/>
    <s v="Oakland"/>
    <x v="1"/>
    <n v="94601"/>
    <x v="1"/>
    <s v="FUR-FU-10004018"/>
    <x v="0"/>
    <x v="5"/>
    <s v="Tensor Computer Mounted Lamp"/>
    <n v="104.23"/>
    <n v="7"/>
    <n v="0"/>
    <n v="28.142100000000006"/>
  </r>
  <r>
    <n v="5204"/>
    <x v="2577"/>
    <x v="1"/>
    <x v="762"/>
    <n v="41140"/>
    <s v="Standard Class"/>
    <s v="RE-19450"/>
    <s v="Richard Eichhorn"/>
    <x v="0"/>
    <s v="United States"/>
    <s v="Oakland"/>
    <x v="1"/>
    <n v="94601"/>
    <x v="1"/>
    <s v="OFF-ST-10003638"/>
    <x v="1"/>
    <x v="4"/>
    <s v="Mobile Personal File Cube"/>
    <n v="70.260000000000005"/>
    <n v="3"/>
    <n v="0"/>
    <n v="18.970199999999998"/>
  </r>
  <r>
    <n v="5205"/>
    <x v="2578"/>
    <x v="1"/>
    <x v="811"/>
    <n v="41170"/>
    <s v="Standard Class"/>
    <s v="TM-21010"/>
    <s v="Tamara Manning"/>
    <x v="0"/>
    <s v="United States"/>
    <s v="Auburn"/>
    <x v="15"/>
    <n v="13021"/>
    <x v="3"/>
    <s v="OFF-AR-10004685"/>
    <x v="1"/>
    <x v="6"/>
    <s v="Binney &amp; Smith Crayola Metallic Colored Pencils, 8-Color Set"/>
    <n v="9.26"/>
    <n v="2"/>
    <n v="0"/>
    <n v="3.0557999999999996"/>
  </r>
  <r>
    <n v="5206"/>
    <x v="2578"/>
    <x v="1"/>
    <x v="811"/>
    <n v="41170"/>
    <s v="Standard Class"/>
    <s v="TM-21010"/>
    <s v="Tamara Manning"/>
    <x v="0"/>
    <s v="United States"/>
    <s v="Auburn"/>
    <x v="15"/>
    <n v="13021"/>
    <x v="3"/>
    <s v="OFF-ST-10001713"/>
    <x v="1"/>
    <x v="4"/>
    <s v="Gould Plastics 9-Pocket Panel Bin, 18-3/8w x 5-1/4d x 20-1/2h, Black"/>
    <n v="105.98"/>
    <n v="2"/>
    <n v="0"/>
    <n v="4.2391999999999967"/>
  </r>
  <r>
    <n v="5207"/>
    <x v="2578"/>
    <x v="1"/>
    <x v="811"/>
    <n v="41170"/>
    <s v="Standard Class"/>
    <s v="TM-21010"/>
    <s v="Tamara Manning"/>
    <x v="0"/>
    <s v="United States"/>
    <s v="Auburn"/>
    <x v="15"/>
    <n v="13021"/>
    <x v="3"/>
    <s v="OFF-FA-10000490"/>
    <x v="1"/>
    <x v="13"/>
    <s v="OIC Binder Clips, Mini, 1/4&quot; Capacity, Black"/>
    <n v="1.24"/>
    <n v="1"/>
    <n v="0"/>
    <n v="0.58279999999999998"/>
  </r>
  <r>
    <n v="5208"/>
    <x v="2578"/>
    <x v="1"/>
    <x v="811"/>
    <n v="41170"/>
    <s v="Standard Class"/>
    <s v="TM-21010"/>
    <s v="Tamara Manning"/>
    <x v="0"/>
    <s v="United States"/>
    <s v="Auburn"/>
    <x v="15"/>
    <n v="13021"/>
    <x v="3"/>
    <s v="OFF-LA-10002043"/>
    <x v="1"/>
    <x v="2"/>
    <s v="Avery 489"/>
    <n v="20.7"/>
    <n v="2"/>
    <n v="0"/>
    <n v="9.9359999999999999"/>
  </r>
  <r>
    <n v="5209"/>
    <x v="2578"/>
    <x v="1"/>
    <x v="811"/>
    <n v="41170"/>
    <s v="Standard Class"/>
    <s v="TM-21010"/>
    <s v="Tamara Manning"/>
    <x v="0"/>
    <s v="United States"/>
    <s v="Auburn"/>
    <x v="15"/>
    <n v="13021"/>
    <x v="3"/>
    <s v="OFF-PA-10002464"/>
    <x v="1"/>
    <x v="10"/>
    <s v="HP Office Recycled Paper (20Lb. and 87 Bright)"/>
    <n v="28.900000000000002"/>
    <n v="5"/>
    <n v="0"/>
    <n v="14.161000000000001"/>
  </r>
  <r>
    <n v="5210"/>
    <x v="2578"/>
    <x v="1"/>
    <x v="811"/>
    <n v="41170"/>
    <s v="Standard Class"/>
    <s v="TM-21010"/>
    <s v="Tamara Manning"/>
    <x v="0"/>
    <s v="United States"/>
    <s v="Auburn"/>
    <x v="15"/>
    <n v="13021"/>
    <x v="3"/>
    <s v="OFF-EN-10002504"/>
    <x v="1"/>
    <x v="12"/>
    <s v="Tyvek  Top-Opening Peel &amp; Seel Envelopes, Plain White"/>
    <n v="27.18"/>
    <n v="1"/>
    <n v="0"/>
    <n v="12.7746"/>
  </r>
  <r>
    <n v="5211"/>
    <x v="2579"/>
    <x v="1"/>
    <x v="1026"/>
    <n v="40926"/>
    <s v="Standard Class"/>
    <s v="YS-21880"/>
    <s v="Yana Sorensen"/>
    <x v="1"/>
    <s v="United States"/>
    <s v="Newark"/>
    <x v="13"/>
    <n v="19711"/>
    <x v="3"/>
    <s v="OFF-ST-10002615"/>
    <x v="1"/>
    <x v="4"/>
    <s v="Dual Level, Single-Width Filing Carts"/>
    <n v="465.18"/>
    <n v="3"/>
    <n v="0"/>
    <n v="120.94680000000001"/>
  </r>
  <r>
    <n v="5212"/>
    <x v="2580"/>
    <x v="1"/>
    <x v="793"/>
    <n v="41045"/>
    <s v="Second Class"/>
    <s v="AZ-10750"/>
    <s v="Annie Zypern"/>
    <x v="0"/>
    <s v="United States"/>
    <s v="New York City"/>
    <x v="15"/>
    <n v="10024"/>
    <x v="3"/>
    <s v="OFF-ST-10004258"/>
    <x v="1"/>
    <x v="4"/>
    <s v="Portable Personal File Box"/>
    <n v="36.630000000000003"/>
    <n v="3"/>
    <n v="0"/>
    <n v="9.8901000000000039"/>
  </r>
  <r>
    <n v="5213"/>
    <x v="2581"/>
    <x v="0"/>
    <x v="182"/>
    <n v="41544"/>
    <s v="Same Day"/>
    <s v="CM-12445"/>
    <s v="Chuck Magee"/>
    <x v="0"/>
    <s v="United States"/>
    <s v="Redlands"/>
    <x v="1"/>
    <n v="92374"/>
    <x v="1"/>
    <s v="OFF-ST-10004507"/>
    <x v="1"/>
    <x v="4"/>
    <s v="Advantus Rolling Storage Box"/>
    <n v="51.449999999999996"/>
    <n v="3"/>
    <n v="0"/>
    <n v="13.891499999999999"/>
  </r>
  <r>
    <n v="5214"/>
    <x v="2581"/>
    <x v="0"/>
    <x v="182"/>
    <n v="41544"/>
    <s v="Same Day"/>
    <s v="CM-12445"/>
    <s v="Chuck Magee"/>
    <x v="0"/>
    <s v="United States"/>
    <s v="Redlands"/>
    <x v="1"/>
    <n v="92374"/>
    <x v="1"/>
    <s v="OFF-LA-10000262"/>
    <x v="1"/>
    <x v="2"/>
    <s v="Avery 494"/>
    <n v="7.83"/>
    <n v="3"/>
    <n v="0"/>
    <n v="3.6017999999999999"/>
  </r>
  <r>
    <n v="5215"/>
    <x v="2581"/>
    <x v="0"/>
    <x v="182"/>
    <n v="41544"/>
    <s v="Same Day"/>
    <s v="CM-12445"/>
    <s v="Chuck Magee"/>
    <x v="0"/>
    <s v="United States"/>
    <s v="Redlands"/>
    <x v="1"/>
    <n v="92374"/>
    <x v="1"/>
    <s v="OFF-AR-10002445"/>
    <x v="1"/>
    <x v="6"/>
    <s v="SANFORD Major Accent Highlighters"/>
    <n v="35.4"/>
    <n v="5"/>
    <n v="0"/>
    <n v="13.452000000000002"/>
  </r>
  <r>
    <n v="5216"/>
    <x v="2581"/>
    <x v="0"/>
    <x v="182"/>
    <n v="41544"/>
    <s v="Same Day"/>
    <s v="CM-12445"/>
    <s v="Chuck Magee"/>
    <x v="0"/>
    <s v="United States"/>
    <s v="Redlands"/>
    <x v="1"/>
    <n v="92374"/>
    <x v="1"/>
    <s v="OFF-PA-10001667"/>
    <x v="1"/>
    <x v="10"/>
    <s v="Great White Multi-Use Recycled Paper (20Lb. and 84 Bright)"/>
    <n v="29.900000000000002"/>
    <n v="5"/>
    <n v="0"/>
    <n v="13.454999999999998"/>
  </r>
  <r>
    <n v="5217"/>
    <x v="2582"/>
    <x v="3"/>
    <x v="428"/>
    <n v="41898"/>
    <s v="Standard Class"/>
    <s v="JB-16000"/>
    <s v="Joy Bell-"/>
    <x v="0"/>
    <s v="United States"/>
    <s v="Roseville"/>
    <x v="12"/>
    <n v="48066"/>
    <x v="2"/>
    <s v="OFF-EN-10000461"/>
    <x v="1"/>
    <x v="12"/>
    <s v="#10- 4 1/8&quot; x 9 1/2&quot; Recycled Envelopes"/>
    <n v="17.48"/>
    <n v="2"/>
    <n v="0"/>
    <n v="8.2156000000000002"/>
  </r>
  <r>
    <n v="5218"/>
    <x v="2583"/>
    <x v="3"/>
    <x v="4"/>
    <n v="41747"/>
    <s v="Second Class"/>
    <s v="NS-18640"/>
    <s v="Noel Staavos"/>
    <x v="1"/>
    <s v="United States"/>
    <s v="Los Angeles"/>
    <x v="1"/>
    <n v="90049"/>
    <x v="1"/>
    <s v="OFF-PA-10002254"/>
    <x v="1"/>
    <x v="10"/>
    <s v="Xerox 1883"/>
    <n v="79.14"/>
    <n v="3"/>
    <n v="0"/>
    <n v="36.404399999999995"/>
  </r>
  <r>
    <n v="5219"/>
    <x v="2584"/>
    <x v="3"/>
    <x v="193"/>
    <n v="41805"/>
    <s v="Standard Class"/>
    <s v="LC-16930"/>
    <s v="Linda Cazamias"/>
    <x v="1"/>
    <s v="United States"/>
    <s v="New York City"/>
    <x v="15"/>
    <n v="10011"/>
    <x v="3"/>
    <s v="OFF-AR-10001868"/>
    <x v="1"/>
    <x v="6"/>
    <s v="Prang Dustless Chalk Sticks"/>
    <n v="8.4"/>
    <n v="5"/>
    <n v="0"/>
    <n v="4.2"/>
  </r>
  <r>
    <n v="5220"/>
    <x v="2585"/>
    <x v="3"/>
    <x v="853"/>
    <n v="41884"/>
    <s v="Same Day"/>
    <s v="CA-12775"/>
    <s v="Cynthia Arntzen"/>
    <x v="0"/>
    <s v="United States"/>
    <s v="Detroit"/>
    <x v="12"/>
    <n v="48205"/>
    <x v="2"/>
    <s v="FUR-CH-10004875"/>
    <x v="0"/>
    <x v="1"/>
    <s v="Harbour Creations 67200 Series Stacking Chairs"/>
    <n v="498.26000000000005"/>
    <n v="7"/>
    <n v="0"/>
    <n v="134.53020000000001"/>
  </r>
  <r>
    <n v="5221"/>
    <x v="2586"/>
    <x v="2"/>
    <x v="1027"/>
    <n v="40714"/>
    <s v="Standard Class"/>
    <s v="SR-20425"/>
    <s v="Sharelle Roach"/>
    <x v="2"/>
    <s v="United States"/>
    <s v="Detroit"/>
    <x v="12"/>
    <n v="48234"/>
    <x v="2"/>
    <s v="FUR-BO-10000711"/>
    <x v="0"/>
    <x v="0"/>
    <s v="Hon Metal Bookcases, Gray"/>
    <n v="212.94"/>
    <n v="3"/>
    <n v="0"/>
    <n v="57.4938"/>
  </r>
  <r>
    <n v="5222"/>
    <x v="2587"/>
    <x v="3"/>
    <x v="796"/>
    <n v="41782"/>
    <s v="Second Class"/>
    <s v="PP-18955"/>
    <s v="Paul Prost"/>
    <x v="2"/>
    <s v="United States"/>
    <s v="Springfield"/>
    <x v="25"/>
    <n v="65807"/>
    <x v="2"/>
    <s v="OFF-AP-10000938"/>
    <x v="1"/>
    <x v="9"/>
    <s v="Avanti 1.7 Cu. Ft. Refrigerator"/>
    <n v="706.86"/>
    <n v="7"/>
    <n v="0"/>
    <n v="197.92079999999999"/>
  </r>
  <r>
    <n v="5223"/>
    <x v="2587"/>
    <x v="3"/>
    <x v="796"/>
    <n v="41782"/>
    <s v="Second Class"/>
    <s v="PP-18955"/>
    <s v="Paul Prost"/>
    <x v="2"/>
    <s v="United States"/>
    <s v="Springfield"/>
    <x v="25"/>
    <n v="65807"/>
    <x v="2"/>
    <s v="TEC-PH-10003555"/>
    <x v="2"/>
    <x v="7"/>
    <s v="Motorola HK250 Universal Bluetooth Headset"/>
    <n v="114.94999999999999"/>
    <n v="5"/>
    <n v="0"/>
    <n v="2.2990000000000066"/>
  </r>
  <r>
    <n v="5224"/>
    <x v="2587"/>
    <x v="3"/>
    <x v="796"/>
    <n v="41782"/>
    <s v="Second Class"/>
    <s v="PP-18955"/>
    <s v="Paul Prost"/>
    <x v="2"/>
    <s v="United States"/>
    <s v="Springfield"/>
    <x v="25"/>
    <n v="65807"/>
    <x v="2"/>
    <s v="OFF-BI-10001267"/>
    <x v="1"/>
    <x v="8"/>
    <s v="Universal Recycled Hanging Pressboard Report Binders, Letter Size"/>
    <n v="43.19"/>
    <n v="7"/>
    <n v="0"/>
    <n v="20.731199999999998"/>
  </r>
  <r>
    <n v="5225"/>
    <x v="2588"/>
    <x v="3"/>
    <x v="510"/>
    <n v="419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n v="41452"/>
    <s v="Standard Class"/>
    <s v="AS-10090"/>
    <s v="Adam Shillingsburg"/>
    <x v="0"/>
    <s v="United States"/>
    <s v="New York City"/>
    <x v="15"/>
    <n v="10011"/>
    <x v="3"/>
    <s v="OFF-BI-10001553"/>
    <x v="1"/>
    <x v="8"/>
    <s v="SpineVue Locking Slant-D Ring Binders by Cardinal"/>
    <n v="36.56"/>
    <n v="5"/>
    <n v="0.2"/>
    <n v="12.795999999999999"/>
  </r>
  <r>
    <n v="5227"/>
    <x v="2589"/>
    <x v="0"/>
    <x v="1028"/>
    <n v="41452"/>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n v="41452"/>
    <s v="Standard Class"/>
    <s v="AS-10090"/>
    <s v="Adam Shillingsburg"/>
    <x v="0"/>
    <s v="United States"/>
    <s v="New York City"/>
    <x v="15"/>
    <n v="10011"/>
    <x v="3"/>
    <s v="FUR-BO-10003272"/>
    <x v="0"/>
    <x v="0"/>
    <s v="O'Sullivan Living Dimensions 5-Shelf Bookcases"/>
    <n v="353.56799999999998"/>
    <n v="2"/>
    <n v="0.2"/>
    <n v="-44.196000000000026"/>
  </r>
  <r>
    <n v="5229"/>
    <x v="2590"/>
    <x v="2"/>
    <x v="35"/>
    <n v="40878"/>
    <s v="Standard Class"/>
    <s v="LS-16975"/>
    <s v="Lindsay Shagiari"/>
    <x v="2"/>
    <s v="United States"/>
    <s v="San Francisco"/>
    <x v="1"/>
    <n v="94109"/>
    <x v="1"/>
    <s v="OFF-PA-10001033"/>
    <x v="1"/>
    <x v="10"/>
    <s v="Xerox 1893"/>
    <n v="81.98"/>
    <n v="2"/>
    <n v="0"/>
    <n v="40.170200000000001"/>
  </r>
  <r>
    <n v="5230"/>
    <x v="2591"/>
    <x v="3"/>
    <x v="498"/>
    <n v="41721"/>
    <s v="Second Class"/>
    <s v="SA-20830"/>
    <s v="Sue Ann Reed"/>
    <x v="0"/>
    <s v="United States"/>
    <s v="Fresno"/>
    <x v="1"/>
    <n v="93727"/>
    <x v="1"/>
    <s v="OFF-BI-10001553"/>
    <x v="1"/>
    <x v="8"/>
    <s v="SpineVue Locking Slant-D Ring Binders by Cardinal"/>
    <n v="14.624000000000002"/>
    <n v="2"/>
    <n v="0.2"/>
    <n v="5.1183999999999994"/>
  </r>
  <r>
    <n v="5231"/>
    <x v="2591"/>
    <x v="3"/>
    <x v="498"/>
    <n v="41721"/>
    <s v="Second Class"/>
    <s v="SA-20830"/>
    <s v="Sue Ann Reed"/>
    <x v="0"/>
    <s v="United States"/>
    <s v="Fresno"/>
    <x v="1"/>
    <n v="93727"/>
    <x v="1"/>
    <s v="FUR-TA-10001095"/>
    <x v="0"/>
    <x v="3"/>
    <s v="Chromcraft Round Conference Tables"/>
    <n v="697.16"/>
    <n v="5"/>
    <n v="0.2"/>
    <n v="8.7144999999999868"/>
  </r>
  <r>
    <n v="5232"/>
    <x v="2591"/>
    <x v="3"/>
    <x v="498"/>
    <n v="41721"/>
    <s v="Second Class"/>
    <s v="SA-20830"/>
    <s v="Sue Ann Reed"/>
    <x v="0"/>
    <s v="United States"/>
    <s v="Fresno"/>
    <x v="1"/>
    <n v="93727"/>
    <x v="1"/>
    <s v="FUR-FU-10001185"/>
    <x v="0"/>
    <x v="5"/>
    <s v="Advantus Employee of the Month Certificate Frame, 11 x 13-1/2"/>
    <n v="30.93"/>
    <n v="1"/>
    <n v="0"/>
    <n v="12.6813"/>
  </r>
  <r>
    <n v="5233"/>
    <x v="2591"/>
    <x v="3"/>
    <x v="498"/>
    <n v="41721"/>
    <s v="Second Class"/>
    <s v="SA-20830"/>
    <s v="Sue Ann Reed"/>
    <x v="0"/>
    <s v="United States"/>
    <s v="Fresno"/>
    <x v="1"/>
    <n v="93727"/>
    <x v="1"/>
    <s v="OFF-BI-10000343"/>
    <x v="1"/>
    <x v="8"/>
    <s v="Pressboard Covers with Storage Hooks, 9 1/2&quot; x 11&quot;, Light Blue"/>
    <n v="27.496000000000002"/>
    <n v="7"/>
    <n v="0.2"/>
    <n v="9.2798999999999996"/>
  </r>
  <r>
    <n v="5234"/>
    <x v="2592"/>
    <x v="2"/>
    <x v="638"/>
    <n v="40838"/>
    <s v="Standard Class"/>
    <s v="LS-17200"/>
    <s v="Luke Schmidt"/>
    <x v="1"/>
    <s v="United States"/>
    <s v="Texarkana"/>
    <x v="36"/>
    <n v="71854"/>
    <x v="0"/>
    <s v="FUR-CH-10004626"/>
    <x v="0"/>
    <x v="1"/>
    <s v="Office Star Flex Back Scooter Chair with Aluminum Finish Frame"/>
    <n v="605.34"/>
    <n v="6"/>
    <n v="0"/>
    <n v="145.2816"/>
  </r>
  <r>
    <n v="5235"/>
    <x v="2593"/>
    <x v="3"/>
    <x v="1029"/>
    <n v="41875"/>
    <s v="First Class"/>
    <s v="TM-21490"/>
    <s v="Tony Molinari"/>
    <x v="0"/>
    <s v="United States"/>
    <s v="San Francisco"/>
    <x v="1"/>
    <n v="94110"/>
    <x v="1"/>
    <s v="FUR-TA-10001768"/>
    <x v="0"/>
    <x v="3"/>
    <s v="Hon Racetrack Conference Tables"/>
    <n v="210.00800000000001"/>
    <n v="1"/>
    <n v="0.2"/>
    <n v="2.625099999999982"/>
  </r>
  <r>
    <n v="5236"/>
    <x v="2594"/>
    <x v="0"/>
    <x v="258"/>
    <n v="41601"/>
    <s v="First Class"/>
    <s v="TT-21265"/>
    <s v="Tim Taslimi"/>
    <x v="1"/>
    <s v="United States"/>
    <s v="Indianapolis"/>
    <x v="14"/>
    <n v="46203"/>
    <x v="2"/>
    <s v="OFF-AP-10001947"/>
    <x v="1"/>
    <x v="9"/>
    <s v="Acco 6 Outlet Guardian Premium Plus Surge Suppressor"/>
    <n v="54.96"/>
    <n v="3"/>
    <n v="0"/>
    <n v="15.938399999999998"/>
  </r>
  <r>
    <n v="5237"/>
    <x v="2595"/>
    <x v="2"/>
    <x v="59"/>
    <n v="40810"/>
    <s v="Standard Class"/>
    <s v="DN-13690"/>
    <s v="Duane Noonan"/>
    <x v="0"/>
    <s v="United States"/>
    <s v="Columbia"/>
    <x v="39"/>
    <n v="21044"/>
    <x v="3"/>
    <s v="FUR-FU-10004952"/>
    <x v="0"/>
    <x v="5"/>
    <s v="C-Line Cubicle Keepers Polyproplyene Holder w/Velcro Back, 8-1/2x11, 25/Bx"/>
    <n v="164.22"/>
    <n v="3"/>
    <n v="0"/>
    <n v="50.908200000000001"/>
  </r>
  <r>
    <n v="5238"/>
    <x v="2595"/>
    <x v="2"/>
    <x v="59"/>
    <n v="40810"/>
    <s v="Standard Class"/>
    <s v="DN-13690"/>
    <s v="Duane Noonan"/>
    <x v="0"/>
    <s v="United States"/>
    <s v="Columbia"/>
    <x v="39"/>
    <n v="21044"/>
    <x v="3"/>
    <s v="FUR-BO-10001337"/>
    <x v="0"/>
    <x v="0"/>
    <s v="O'Sullivan Living Dimensions 2-Shelf Bookcases"/>
    <n v="362.94"/>
    <n v="3"/>
    <n v="0"/>
    <n v="36.293999999999997"/>
  </r>
  <r>
    <n v="5239"/>
    <x v="2595"/>
    <x v="2"/>
    <x v="59"/>
    <n v="40810"/>
    <s v="Standard Class"/>
    <s v="DN-13690"/>
    <s v="Duane Noonan"/>
    <x v="0"/>
    <s v="United States"/>
    <s v="Columbia"/>
    <x v="39"/>
    <n v="21044"/>
    <x v="3"/>
    <s v="TEC-AC-10003628"/>
    <x v="2"/>
    <x v="11"/>
    <s v="Logitech 910-002974 M325 Wireless Mouse for Web Scrolling"/>
    <n v="59.98"/>
    <n v="2"/>
    <n v="0"/>
    <n v="26.391200000000005"/>
  </r>
  <r>
    <n v="5240"/>
    <x v="2596"/>
    <x v="0"/>
    <x v="108"/>
    <n v="41535"/>
    <s v="Standard Class"/>
    <s v="EB-14110"/>
    <s v="Eugene Barchas"/>
    <x v="0"/>
    <s v="United States"/>
    <s v="San Jose"/>
    <x v="1"/>
    <n v="95123"/>
    <x v="1"/>
    <s v="OFF-ST-10004186"/>
    <x v="1"/>
    <x v="4"/>
    <s v="Stur-D-Stor Shelving, Vertical 5-Shelf: 72&quot;H x 36&quot;W x 18 1/2&quot;D"/>
    <n v="332.94"/>
    <n v="3"/>
    <n v="0"/>
    <n v="6.6587999999999994"/>
  </r>
  <r>
    <n v="5241"/>
    <x v="2596"/>
    <x v="0"/>
    <x v="108"/>
    <n v="41535"/>
    <s v="Standard Class"/>
    <s v="EB-14110"/>
    <s v="Eugene Barchas"/>
    <x v="0"/>
    <s v="United States"/>
    <s v="San Jose"/>
    <x v="1"/>
    <n v="95123"/>
    <x v="1"/>
    <s v="OFF-BI-10001658"/>
    <x v="1"/>
    <x v="8"/>
    <s v="GBC Standard Therm-A-Bind Covers"/>
    <n v="39.872000000000007"/>
    <n v="2"/>
    <n v="0.2"/>
    <n v="12.958399999999999"/>
  </r>
  <r>
    <n v="5242"/>
    <x v="2597"/>
    <x v="0"/>
    <x v="713"/>
    <n v="41544"/>
    <s v="Second Class"/>
    <s v="CM-11815"/>
    <s v="Candace McMahon"/>
    <x v="1"/>
    <s v="United States"/>
    <s v="Seattle"/>
    <x v="4"/>
    <n v="98115"/>
    <x v="1"/>
    <s v="OFF-SU-10004737"/>
    <x v="1"/>
    <x v="14"/>
    <s v="Acme Design Stainless Steel Bent Scissors"/>
    <n v="13.68"/>
    <n v="2"/>
    <n v="0"/>
    <n v="3.6936"/>
  </r>
  <r>
    <n v="5243"/>
    <x v="2598"/>
    <x v="3"/>
    <x v="1018"/>
    <n v="41860"/>
    <s v="Standard Class"/>
    <s v="HM-14860"/>
    <s v="Harry Marie"/>
    <x v="1"/>
    <s v="United States"/>
    <s v="Carrollton"/>
    <x v="5"/>
    <n v="75007"/>
    <x v="2"/>
    <s v="OFF-BI-10002827"/>
    <x v="1"/>
    <x v="8"/>
    <s v="Avery Durable Poly Binders"/>
    <n v="3.3179999999999996"/>
    <n v="3"/>
    <n v="0.8"/>
    <n v="-5.6406000000000018"/>
  </r>
  <r>
    <n v="5244"/>
    <x v="2599"/>
    <x v="0"/>
    <x v="197"/>
    <n v="41482"/>
    <s v="First Class"/>
    <s v="KM-16375"/>
    <s v="Katherine Murray"/>
    <x v="2"/>
    <s v="United States"/>
    <s v="Arlington"/>
    <x v="17"/>
    <n v="22204"/>
    <x v="0"/>
    <s v="OFF-BI-10003694"/>
    <x v="1"/>
    <x v="8"/>
    <s v="Avery 3 1/2&quot; Diskette Storage Pages, 10/Pack"/>
    <n v="10.44"/>
    <n v="1"/>
    <n v="0"/>
    <n v="4.8023999999999996"/>
  </r>
  <r>
    <n v="5245"/>
    <x v="2600"/>
    <x v="0"/>
    <x v="1030"/>
    <n v="41491"/>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n v="41491"/>
    <s v="Second Class"/>
    <s v="BF-11020"/>
    <s v="Barry Französisch"/>
    <x v="1"/>
    <s v="United States"/>
    <s v="Los Angeles"/>
    <x v="1"/>
    <n v="90032"/>
    <x v="1"/>
    <s v="TEC-PH-10001918"/>
    <x v="2"/>
    <x v="7"/>
    <s v="Nortel Business Series Terminal T7208 Digital phone"/>
    <n v="333.57600000000002"/>
    <n v="3"/>
    <n v="0.2"/>
    <n v="33.357600000000019"/>
  </r>
  <r>
    <n v="5247"/>
    <x v="2600"/>
    <x v="0"/>
    <x v="1030"/>
    <n v="41491"/>
    <s v="Second Class"/>
    <s v="BF-11020"/>
    <s v="Barry Französisch"/>
    <x v="1"/>
    <s v="United States"/>
    <s v="Los Angeles"/>
    <x v="1"/>
    <n v="90032"/>
    <x v="1"/>
    <s v="OFF-BI-10000285"/>
    <x v="1"/>
    <x v="8"/>
    <s v="XtraLife ClearVue Slant-D Ring Binders by Cardinal"/>
    <n v="12.544"/>
    <n v="2"/>
    <n v="0.2"/>
    <n v="4.7039999999999997"/>
  </r>
  <r>
    <n v="5248"/>
    <x v="2601"/>
    <x v="1"/>
    <x v="1031"/>
    <n v="41056"/>
    <s v="Standard Class"/>
    <s v="JE-15745"/>
    <s v="Joel Eaton"/>
    <x v="0"/>
    <s v="United States"/>
    <s v="Frankfort"/>
    <x v="10"/>
    <n v="60423"/>
    <x v="2"/>
    <s v="OFF-AP-10000358"/>
    <x v="1"/>
    <x v="9"/>
    <s v="Fellowes Basic Home/Office Series Surge Protectors"/>
    <n v="20.767999999999997"/>
    <n v="8"/>
    <n v="0.8"/>
    <n v="-52.958400000000012"/>
  </r>
  <r>
    <n v="5249"/>
    <x v="2602"/>
    <x v="3"/>
    <x v="132"/>
    <n v="41949"/>
    <s v="Second Class"/>
    <s v="EJ-14155"/>
    <s v="Eva Jacobs"/>
    <x v="0"/>
    <s v="United States"/>
    <s v="Seattle"/>
    <x v="4"/>
    <n v="98105"/>
    <x v="1"/>
    <s v="TEC-AC-10002345"/>
    <x v="2"/>
    <x v="11"/>
    <s v="HP Standard 104 key PS/2 Keyboard"/>
    <n v="43.5"/>
    <n v="3"/>
    <n v="0"/>
    <n v="10.875"/>
  </r>
  <r>
    <n v="5250"/>
    <x v="2603"/>
    <x v="1"/>
    <x v="392"/>
    <n v="41020"/>
    <s v="Standard Class"/>
    <s v="BN-11470"/>
    <s v="Brad Norvell"/>
    <x v="1"/>
    <s v="United States"/>
    <s v="Philadelphia"/>
    <x v="9"/>
    <n v="19143"/>
    <x v="3"/>
    <s v="OFF-FA-10001229"/>
    <x v="1"/>
    <x v="13"/>
    <s v="Staples"/>
    <n v="12.576000000000001"/>
    <n v="4"/>
    <n v="0.2"/>
    <n v="4.0871999999999993"/>
  </r>
  <r>
    <n v="5251"/>
    <x v="2604"/>
    <x v="0"/>
    <x v="939"/>
    <n v="41627"/>
    <s v="Standard Class"/>
    <s v="EC-14050"/>
    <s v="Erin Creighton"/>
    <x v="0"/>
    <s v="United States"/>
    <s v="Columbus"/>
    <x v="32"/>
    <n v="31907"/>
    <x v="0"/>
    <s v="TEC-AC-10001314"/>
    <x v="2"/>
    <x v="11"/>
    <s v="Case Logic 2.4GHz Wireless Keyboard"/>
    <n v="249.95000000000002"/>
    <n v="5"/>
    <n v="0"/>
    <n v="19.995999999999974"/>
  </r>
  <r>
    <n v="5252"/>
    <x v="2604"/>
    <x v="0"/>
    <x v="939"/>
    <n v="41627"/>
    <s v="Standard Class"/>
    <s v="EC-14050"/>
    <s v="Erin Creighton"/>
    <x v="0"/>
    <s v="United States"/>
    <s v="Columbus"/>
    <x v="32"/>
    <n v="31907"/>
    <x v="0"/>
    <s v="OFF-PA-10004438"/>
    <x v="1"/>
    <x v="10"/>
    <s v="Xerox 1907"/>
    <n v="49.12"/>
    <n v="4"/>
    <n v="0"/>
    <n v="23.086399999999998"/>
  </r>
  <r>
    <n v="5253"/>
    <x v="2605"/>
    <x v="1"/>
    <x v="628"/>
    <n v="41215"/>
    <s v="First Class"/>
    <s v="TT-21220"/>
    <s v="Thomas Thornton"/>
    <x v="0"/>
    <s v="United States"/>
    <s v="Virginia Beach"/>
    <x v="17"/>
    <n v="23464"/>
    <x v="0"/>
    <s v="OFF-AP-10000026"/>
    <x v="1"/>
    <x v="9"/>
    <s v="Tripp Lite Isotel 6 Outlet Surge Protector with Fax/Modem Protection"/>
    <n v="182.91"/>
    <n v="3"/>
    <n v="0"/>
    <n v="53.043899999999979"/>
  </r>
  <r>
    <n v="5254"/>
    <x v="2606"/>
    <x v="2"/>
    <x v="1009"/>
    <n v="40613"/>
    <s v="Second Class"/>
    <s v="NP-18685"/>
    <s v="Nora Pelletier"/>
    <x v="2"/>
    <s v="United States"/>
    <s v="Des Moines"/>
    <x v="4"/>
    <n v="98198"/>
    <x v="1"/>
    <s v="OFF-BI-10004224"/>
    <x v="1"/>
    <x v="8"/>
    <s v="Catalog Binders with Expanding Posts"/>
    <n v="107.64800000000001"/>
    <n v="2"/>
    <n v="0.2"/>
    <n v="33.639999999999986"/>
  </r>
  <r>
    <n v="5255"/>
    <x v="2607"/>
    <x v="1"/>
    <x v="616"/>
    <n v="40975"/>
    <s v="Second Class"/>
    <s v="AH-10195"/>
    <s v="Alan Haines"/>
    <x v="1"/>
    <s v="United States"/>
    <s v="Bethlehem"/>
    <x v="9"/>
    <n v="18018"/>
    <x v="3"/>
    <s v="FUR-CH-10002647"/>
    <x v="0"/>
    <x v="1"/>
    <s v="Situations Contoured Folding Chairs, 4/Set"/>
    <n v="99.372"/>
    <n v="2"/>
    <n v="0.3"/>
    <n v="-7.0979999999999919"/>
  </r>
  <r>
    <n v="5256"/>
    <x v="2607"/>
    <x v="1"/>
    <x v="616"/>
    <n v="40975"/>
    <s v="Second Class"/>
    <s v="AH-10195"/>
    <s v="Alan Haines"/>
    <x v="1"/>
    <s v="United States"/>
    <s v="Bethlehem"/>
    <x v="9"/>
    <n v="18018"/>
    <x v="3"/>
    <s v="FUR-FU-10003247"/>
    <x v="0"/>
    <x v="5"/>
    <s v="36X48 HARDFLOOR CHAIRMAT"/>
    <n v="33.568000000000005"/>
    <n v="2"/>
    <n v="0.2"/>
    <n v="-5.4548000000000041"/>
  </r>
  <r>
    <n v="5257"/>
    <x v="2608"/>
    <x v="0"/>
    <x v="590"/>
    <n v="41501"/>
    <s v="Standard Class"/>
    <s v="CC-12145"/>
    <s v="Charles Crestani"/>
    <x v="0"/>
    <s v="United States"/>
    <s v="Oklahoma City"/>
    <x v="26"/>
    <n v="73120"/>
    <x v="2"/>
    <s v="OFF-PA-10003270"/>
    <x v="1"/>
    <x v="10"/>
    <s v="Xerox 1954"/>
    <n v="10.56"/>
    <n v="2"/>
    <n v="0"/>
    <n v="4.7519999999999998"/>
  </r>
  <r>
    <n v="5258"/>
    <x v="2609"/>
    <x v="3"/>
    <x v="1032"/>
    <n v="41648"/>
    <s v="Standard Class"/>
    <s v="DL-13315"/>
    <s v="Delfina Latchford"/>
    <x v="0"/>
    <s v="United States"/>
    <s v="Rancho Cucamonga"/>
    <x v="1"/>
    <n v="91730"/>
    <x v="1"/>
    <s v="OFF-PA-10004735"/>
    <x v="1"/>
    <x v="10"/>
    <s v="Xerox 1905"/>
    <n v="38.880000000000003"/>
    <n v="6"/>
    <n v="0"/>
    <n v="18.662400000000002"/>
  </r>
  <r>
    <n v="5259"/>
    <x v="2610"/>
    <x v="3"/>
    <x v="449"/>
    <n v="41924"/>
    <s v="First Class"/>
    <s v="XP-21865"/>
    <s v="Xylona Preis"/>
    <x v="0"/>
    <s v="United States"/>
    <s v="Los Angeles"/>
    <x v="1"/>
    <n v="90032"/>
    <x v="1"/>
    <s v="OFF-PA-10001745"/>
    <x v="1"/>
    <x v="10"/>
    <s v="Wirebound Message Books, 2 7/8&quot; x 5&quot;, 3 Forms per Page"/>
    <n v="35.200000000000003"/>
    <n v="5"/>
    <n v="0"/>
    <n v="16.543999999999997"/>
  </r>
  <r>
    <n v="5260"/>
    <x v="2611"/>
    <x v="3"/>
    <x v="179"/>
    <n v="41939"/>
    <s v="Standard Class"/>
    <s v="MA-17560"/>
    <s v="Matt Abelman"/>
    <x v="2"/>
    <s v="United States"/>
    <s v="Philadelphia"/>
    <x v="9"/>
    <n v="19120"/>
    <x v="3"/>
    <s v="OFF-PA-10000176"/>
    <x v="1"/>
    <x v="10"/>
    <s v="Xerox 1887"/>
    <n v="45.527999999999999"/>
    <n v="3"/>
    <n v="0.2"/>
    <n v="15.934799999999997"/>
  </r>
  <r>
    <n v="5261"/>
    <x v="2612"/>
    <x v="2"/>
    <x v="557"/>
    <n v="40796"/>
    <s v="First Class"/>
    <s v="SZ-20035"/>
    <s v="Sam Zeldin"/>
    <x v="2"/>
    <s v="United States"/>
    <s v="Houston"/>
    <x v="5"/>
    <n v="77036"/>
    <x v="2"/>
    <s v="TEC-PH-10000675"/>
    <x v="2"/>
    <x v="7"/>
    <s v="Panasonic KX TS3282B Corded phone"/>
    <n v="196.77600000000001"/>
    <n v="3"/>
    <n v="0.2"/>
    <n v="14.758199999999995"/>
  </r>
  <r>
    <n v="5262"/>
    <x v="2612"/>
    <x v="2"/>
    <x v="557"/>
    <n v="40796"/>
    <s v="First Class"/>
    <s v="SZ-20035"/>
    <s v="Sam Zeldin"/>
    <x v="2"/>
    <s v="United States"/>
    <s v="Houston"/>
    <x v="5"/>
    <n v="77036"/>
    <x v="2"/>
    <s v="OFF-BI-10000050"/>
    <x v="1"/>
    <x v="8"/>
    <s v="Angle-D Binders with Locking Rings, Label Holders"/>
    <n v="2.9199999999999995"/>
    <n v="2"/>
    <n v="0.8"/>
    <n v="-4.8180000000000005"/>
  </r>
  <r>
    <n v="5263"/>
    <x v="2612"/>
    <x v="2"/>
    <x v="557"/>
    <n v="40796"/>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n v="40796"/>
    <s v="First Class"/>
    <s v="SZ-20035"/>
    <s v="Sam Zeldin"/>
    <x v="2"/>
    <s v="United States"/>
    <s v="Houston"/>
    <x v="5"/>
    <n v="77036"/>
    <x v="2"/>
    <s v="TEC-AC-10002718"/>
    <x v="2"/>
    <x v="11"/>
    <s v="Belkin Standard 104 key USB Keyboard"/>
    <n v="46.688000000000002"/>
    <n v="4"/>
    <n v="0.2"/>
    <n v="-2.9180000000000028"/>
  </r>
  <r>
    <n v="5265"/>
    <x v="2612"/>
    <x v="2"/>
    <x v="557"/>
    <n v="40796"/>
    <s v="First Class"/>
    <s v="SZ-20035"/>
    <s v="Sam Zeldin"/>
    <x v="2"/>
    <s v="United States"/>
    <s v="Houston"/>
    <x v="5"/>
    <n v="77036"/>
    <x v="2"/>
    <s v="OFF-AR-10003179"/>
    <x v="1"/>
    <x v="6"/>
    <s v="Dixon Ticonderoga Core-Lock Colored Pencils"/>
    <n v="21.864000000000001"/>
    <n v="3"/>
    <n v="0.2"/>
    <n v="3.5528999999999984"/>
  </r>
  <r>
    <n v="5266"/>
    <x v="2613"/>
    <x v="3"/>
    <x v="1033"/>
    <n v="41916"/>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n v="41916"/>
    <s v="First Class"/>
    <s v="CS-11845"/>
    <s v="Cari Sayre"/>
    <x v="1"/>
    <s v="United States"/>
    <s v="Seattle"/>
    <x v="4"/>
    <n v="98103"/>
    <x v="1"/>
    <s v="OFF-PA-10004039"/>
    <x v="1"/>
    <x v="10"/>
    <s v="Xerox 1882"/>
    <n v="167.94"/>
    <n v="3"/>
    <n v="0"/>
    <n v="82.290599999999998"/>
  </r>
  <r>
    <n v="5268"/>
    <x v="2613"/>
    <x v="3"/>
    <x v="1033"/>
    <n v="41916"/>
    <s v="First Class"/>
    <s v="CS-11845"/>
    <s v="Cari Sayre"/>
    <x v="1"/>
    <s v="United States"/>
    <s v="Seattle"/>
    <x v="4"/>
    <n v="98103"/>
    <x v="1"/>
    <s v="OFF-AP-10001626"/>
    <x v="1"/>
    <x v="9"/>
    <s v="Commercial WindTunnel Clean Air Upright Vacuum, Replacement Belts, Filtration Bags"/>
    <n v="3.89"/>
    <n v="1"/>
    <n v="0"/>
    <n v="1.0114000000000001"/>
  </r>
  <r>
    <n v="5269"/>
    <x v="2614"/>
    <x v="3"/>
    <x v="673"/>
    <n v="41965"/>
    <s v="Standard Class"/>
    <s v="MH-18115"/>
    <s v="Mick Hernandez"/>
    <x v="2"/>
    <s v="United States"/>
    <s v="Yonkers"/>
    <x v="15"/>
    <n v="10701"/>
    <x v="3"/>
    <s v="TEC-MA-10003173"/>
    <x v="2"/>
    <x v="15"/>
    <s v="Hewlett-Packard 300S Scientific Calculator"/>
    <n v="52.44"/>
    <n v="4"/>
    <n v="0"/>
    <n v="24.122399999999995"/>
  </r>
  <r>
    <n v="5270"/>
    <x v="2615"/>
    <x v="3"/>
    <x v="220"/>
    <n v="41894"/>
    <s v="Same Day"/>
    <s v="CB-12025"/>
    <s v="Cassandra Brandow"/>
    <x v="0"/>
    <s v="United States"/>
    <s v="San Francisco"/>
    <x v="1"/>
    <n v="94110"/>
    <x v="1"/>
    <s v="FUR-FU-10000260"/>
    <x v="0"/>
    <x v="5"/>
    <s v="6&quot; Cubicle Wall Clock, Black"/>
    <n v="32.36"/>
    <n v="4"/>
    <n v="0"/>
    <n v="11.6496"/>
  </r>
  <r>
    <n v="5271"/>
    <x v="2615"/>
    <x v="3"/>
    <x v="220"/>
    <n v="41894"/>
    <s v="Same Day"/>
    <s v="CB-12025"/>
    <s v="Cassandra Brandow"/>
    <x v="0"/>
    <s v="United States"/>
    <s v="San Francisco"/>
    <x v="1"/>
    <n v="94110"/>
    <x v="1"/>
    <s v="OFF-AP-10004487"/>
    <x v="1"/>
    <x v="9"/>
    <s v="Kensington 4 Outlet MasterPiece Compact Power Control Center"/>
    <n v="406.59999999999997"/>
    <n v="5"/>
    <n v="0"/>
    <n v="113.84799999999998"/>
  </r>
  <r>
    <n v="5272"/>
    <x v="2616"/>
    <x v="3"/>
    <x v="1034"/>
    <n v="41656"/>
    <s v="Same Day"/>
    <s v="JO-15145"/>
    <s v="Jack O'Briant"/>
    <x v="1"/>
    <s v="United States"/>
    <s v="Los Angeles"/>
    <x v="1"/>
    <n v="90008"/>
    <x v="1"/>
    <s v="FUR-FU-10001487"/>
    <x v="0"/>
    <x v="5"/>
    <s v="Eldon Expressions Wood and Plastic Desk Accessories, Cherry Wood"/>
    <n v="27.92"/>
    <n v="4"/>
    <n v="0"/>
    <n v="8.0967999999999982"/>
  </r>
  <r>
    <n v="5273"/>
    <x v="2616"/>
    <x v="3"/>
    <x v="1034"/>
    <n v="41656"/>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n v="41608"/>
    <s v="First Class"/>
    <s v="PA-19060"/>
    <s v="Pete Armstrong"/>
    <x v="2"/>
    <s v="United States"/>
    <s v="Miami"/>
    <x v="2"/>
    <n v="33142"/>
    <x v="0"/>
    <s v="OFF-BI-10000145"/>
    <x v="1"/>
    <x v="8"/>
    <s v="Zipper Ring Binder Pockets"/>
    <n v="3.7440000000000007"/>
    <n v="4"/>
    <n v="0.7"/>
    <n v="-2.6207999999999991"/>
  </r>
  <r>
    <n v="5275"/>
    <x v="2618"/>
    <x v="1"/>
    <x v="209"/>
    <n v="41222"/>
    <s v="Second Class"/>
    <s v="SV-20785"/>
    <s v="Stewart Visinsky"/>
    <x v="0"/>
    <s v="United States"/>
    <s v="Burlington"/>
    <x v="42"/>
    <s v="05408"/>
    <x v="3"/>
    <s v="FUR-CH-10000595"/>
    <x v="0"/>
    <x v="1"/>
    <s v="Safco Contoured Stacking Chairs"/>
    <n v="715.2"/>
    <n v="3"/>
    <n v="0"/>
    <n v="178.79999999999998"/>
  </r>
  <r>
    <n v="5276"/>
    <x v="2619"/>
    <x v="3"/>
    <x v="817"/>
    <n v="41994"/>
    <s v="Standard Class"/>
    <s v="KL-16555"/>
    <s v="Kelly Lampkin"/>
    <x v="1"/>
    <s v="United States"/>
    <s v="Fayetteville"/>
    <x v="36"/>
    <n v="72701"/>
    <x v="0"/>
    <s v="TEC-AC-10004469"/>
    <x v="2"/>
    <x v="11"/>
    <s v="Microsoft Sculpt Comfort Mouse"/>
    <n v="159.80000000000001"/>
    <n v="4"/>
    <n v="0"/>
    <n v="70.312000000000012"/>
  </r>
  <r>
    <n v="5277"/>
    <x v="2619"/>
    <x v="3"/>
    <x v="817"/>
    <n v="41994"/>
    <s v="Standard Class"/>
    <s v="KL-16555"/>
    <s v="Kelly Lampkin"/>
    <x v="1"/>
    <s v="United States"/>
    <s v="Fayetteville"/>
    <x v="36"/>
    <n v="72701"/>
    <x v="0"/>
    <s v="TEC-AC-10003038"/>
    <x v="2"/>
    <x v="11"/>
    <s v="Kingston Digital DataTraveler 16GB USB 2.0"/>
    <n v="44.75"/>
    <n v="5"/>
    <n v="0"/>
    <n v="8.5024999999999942"/>
  </r>
  <r>
    <n v="5278"/>
    <x v="2620"/>
    <x v="2"/>
    <x v="103"/>
    <n v="40803"/>
    <s v="Standard Class"/>
    <s v="BC-11125"/>
    <s v="Becky Castell"/>
    <x v="2"/>
    <s v="United States"/>
    <s v="Odessa"/>
    <x v="5"/>
    <n v="79762"/>
    <x v="2"/>
    <s v="FUR-CH-10004698"/>
    <x v="0"/>
    <x v="1"/>
    <s v="Padded Folding Chairs, Black, 4/Carton"/>
    <n v="340.11599999999999"/>
    <n v="6"/>
    <n v="0.3"/>
    <n v="-9.717599999999976"/>
  </r>
  <r>
    <n v="5279"/>
    <x v="2621"/>
    <x v="2"/>
    <x v="1035"/>
    <n v="40890"/>
    <s v="Standard Class"/>
    <s v="PO-18850"/>
    <s v="Patrick O'Brill"/>
    <x v="0"/>
    <s v="United States"/>
    <s v="Virginia Beach"/>
    <x v="17"/>
    <n v="23464"/>
    <x v="0"/>
    <s v="OFF-PA-10003641"/>
    <x v="1"/>
    <x v="10"/>
    <s v="Xerox 1909"/>
    <n v="105.52"/>
    <n v="4"/>
    <n v="0"/>
    <n v="48.539199999999994"/>
  </r>
  <r>
    <n v="5280"/>
    <x v="2622"/>
    <x v="3"/>
    <x v="210"/>
    <n v="41894"/>
    <s v="Standard Class"/>
    <s v="AG-10675"/>
    <s v="Anna Gayman"/>
    <x v="0"/>
    <s v="United States"/>
    <s v="Milwaukee"/>
    <x v="6"/>
    <n v="53209"/>
    <x v="2"/>
    <s v="TEC-AC-10002134"/>
    <x v="2"/>
    <x v="11"/>
    <s v="Rosewill 107 Normal Keys USB Wired Standard Keyboard"/>
    <n v="13.48"/>
    <n v="1"/>
    <n v="0"/>
    <n v="1.8872"/>
  </r>
  <r>
    <n v="5281"/>
    <x v="2623"/>
    <x v="3"/>
    <x v="566"/>
    <n v="41925"/>
    <s v="Standard Class"/>
    <s v="DB-13210"/>
    <s v="Dean Braden"/>
    <x v="0"/>
    <s v="United States"/>
    <s v="Detroit"/>
    <x v="12"/>
    <n v="48234"/>
    <x v="2"/>
    <s v="OFF-ST-10001837"/>
    <x v="1"/>
    <x v="4"/>
    <s v="SAFCO Mobile Desk Side File, Wire Frame"/>
    <n v="85.52"/>
    <n v="2"/>
    <n v="0"/>
    <n v="22.235199999999999"/>
  </r>
  <r>
    <n v="5282"/>
    <x v="2624"/>
    <x v="1"/>
    <x v="577"/>
    <n v="41162"/>
    <s v="Standard Class"/>
    <s v="SP-20860"/>
    <s v="Sung Pak"/>
    <x v="1"/>
    <s v="United States"/>
    <s v="Rochester"/>
    <x v="11"/>
    <n v="55901"/>
    <x v="2"/>
    <s v="FUR-FU-10001706"/>
    <x v="0"/>
    <x v="5"/>
    <s v="Longer-Life Soft White Bulbs"/>
    <n v="6.16"/>
    <n v="2"/>
    <n v="0"/>
    <n v="2.9567999999999999"/>
  </r>
  <r>
    <n v="5283"/>
    <x v="2624"/>
    <x v="1"/>
    <x v="577"/>
    <n v="41162"/>
    <s v="Standard Class"/>
    <s v="SP-20860"/>
    <s v="Sung Pak"/>
    <x v="1"/>
    <s v="United States"/>
    <s v="Rochester"/>
    <x v="11"/>
    <n v="55901"/>
    <x v="2"/>
    <s v="OFF-PA-10001970"/>
    <x v="1"/>
    <x v="10"/>
    <s v="Xerox 1881"/>
    <n v="36.839999999999996"/>
    <n v="3"/>
    <n v="0"/>
    <n v="17.314799999999998"/>
  </r>
  <r>
    <n v="5284"/>
    <x v="2625"/>
    <x v="2"/>
    <x v="809"/>
    <n v="40637"/>
    <s v="Standard Class"/>
    <s v="Dl-13600"/>
    <s v="Dorris liebe"/>
    <x v="1"/>
    <s v="United States"/>
    <s v="Seattle"/>
    <x v="4"/>
    <n v="98105"/>
    <x v="1"/>
    <s v="OFF-ST-10002957"/>
    <x v="1"/>
    <x v="4"/>
    <s v="Sterilite Show Offs Storage Containers"/>
    <n v="15.84"/>
    <n v="3"/>
    <n v="0"/>
    <n v="0"/>
  </r>
  <r>
    <n v="5285"/>
    <x v="2625"/>
    <x v="2"/>
    <x v="809"/>
    <n v="40637"/>
    <s v="Standard Class"/>
    <s v="Dl-13600"/>
    <s v="Dorris liebe"/>
    <x v="1"/>
    <s v="United States"/>
    <s v="Seattle"/>
    <x v="4"/>
    <n v="98105"/>
    <x v="1"/>
    <s v="OFF-LA-10002312"/>
    <x v="1"/>
    <x v="2"/>
    <s v="Avery 490"/>
    <n v="44.400000000000006"/>
    <n v="3"/>
    <n v="0"/>
    <n v="22.200000000000003"/>
  </r>
  <r>
    <n v="5286"/>
    <x v="2626"/>
    <x v="3"/>
    <x v="1024"/>
    <n v="41766"/>
    <s v="First Class"/>
    <s v="LH-17020"/>
    <s v="Lisa Hazard"/>
    <x v="0"/>
    <s v="United States"/>
    <s v="Louisville"/>
    <x v="22"/>
    <n v="80027"/>
    <x v="1"/>
    <s v="OFF-EN-10002600"/>
    <x v="1"/>
    <x v="12"/>
    <s v="Redi-Strip #10 Envelopes, 4 1/8 x 9 1/2"/>
    <n v="21.240000000000002"/>
    <n v="9"/>
    <n v="0.2"/>
    <n v="7.4339999999999993"/>
  </r>
  <r>
    <n v="5287"/>
    <x v="2626"/>
    <x v="3"/>
    <x v="1024"/>
    <n v="41766"/>
    <s v="First Class"/>
    <s v="LH-17020"/>
    <s v="Lisa Hazard"/>
    <x v="0"/>
    <s v="United States"/>
    <s v="Louisville"/>
    <x v="22"/>
    <n v="80027"/>
    <x v="1"/>
    <s v="OFF-BI-10003274"/>
    <x v="1"/>
    <x v="8"/>
    <s v="Avery Durable Slant Ring Binders, No Labels"/>
    <n v="9.5520000000000014"/>
    <n v="8"/>
    <n v="0.7"/>
    <n v="-7.3231999999999999"/>
  </r>
  <r>
    <n v="5288"/>
    <x v="2626"/>
    <x v="3"/>
    <x v="1024"/>
    <n v="41766"/>
    <s v="First Class"/>
    <s v="LH-17020"/>
    <s v="Lisa Hazard"/>
    <x v="0"/>
    <s v="United States"/>
    <s v="Louisville"/>
    <x v="22"/>
    <n v="80027"/>
    <x v="1"/>
    <s v="FUR-BO-10004467"/>
    <x v="0"/>
    <x v="0"/>
    <s v="Bestar Classic Bookcase"/>
    <n v="89.991000000000014"/>
    <n v="3"/>
    <n v="0.7"/>
    <n v="-152.9847"/>
  </r>
  <r>
    <n v="5289"/>
    <x v="2627"/>
    <x v="3"/>
    <x v="504"/>
    <n v="41765"/>
    <s v="Standard Class"/>
    <s v="AD-10180"/>
    <s v="Alan Dominguez"/>
    <x v="2"/>
    <s v="United States"/>
    <s v="San Francisco"/>
    <x v="1"/>
    <n v="94122"/>
    <x v="1"/>
    <s v="OFF-PA-10000675"/>
    <x v="1"/>
    <x v="10"/>
    <s v="Xerox 1919"/>
    <n v="163.96"/>
    <n v="4"/>
    <n v="0"/>
    <n v="80.340400000000002"/>
  </r>
  <r>
    <n v="5290"/>
    <x v="2628"/>
    <x v="2"/>
    <x v="78"/>
    <n v="40801"/>
    <s v="Standard Class"/>
    <s v="KT-16465"/>
    <s v="Kean Takahito"/>
    <x v="0"/>
    <s v="United States"/>
    <s v="Houston"/>
    <x v="5"/>
    <n v="77036"/>
    <x v="2"/>
    <s v="OFF-PA-10002259"/>
    <x v="1"/>
    <x v="10"/>
    <s v="Geographics Note Cards, Blank, White, 8 1/2&quot; x 11&quot;"/>
    <n v="17.904"/>
    <n v="2"/>
    <n v="0.2"/>
    <n v="6.2664"/>
  </r>
  <r>
    <n v="5291"/>
    <x v="2628"/>
    <x v="2"/>
    <x v="78"/>
    <n v="40801"/>
    <s v="Standard Class"/>
    <s v="KT-16465"/>
    <s v="Kean Takahito"/>
    <x v="0"/>
    <s v="United States"/>
    <s v="Houston"/>
    <x v="5"/>
    <n v="77036"/>
    <x v="2"/>
    <s v="FUR-CH-10004287"/>
    <x v="0"/>
    <x v="1"/>
    <s v="SAFCO Arco Folding Chair"/>
    <n v="966.69999999999982"/>
    <n v="5"/>
    <n v="0.3"/>
    <n v="-13.810000000000116"/>
  </r>
  <r>
    <n v="5292"/>
    <x v="2628"/>
    <x v="2"/>
    <x v="78"/>
    <n v="40801"/>
    <s v="Standard Class"/>
    <s v="KT-16465"/>
    <s v="Kean Takahito"/>
    <x v="0"/>
    <s v="United States"/>
    <s v="Houston"/>
    <x v="5"/>
    <n v="77036"/>
    <x v="2"/>
    <s v="OFF-PA-10000482"/>
    <x v="1"/>
    <x v="10"/>
    <s v="Snap-A-Way Black Print Carbonless Ruled Speed Letter, Triplicate"/>
    <n v="182.11199999999999"/>
    <n v="6"/>
    <n v="0.2"/>
    <n v="61.46279999999998"/>
  </r>
  <r>
    <n v="5293"/>
    <x v="2629"/>
    <x v="3"/>
    <x v="308"/>
    <n v="41814"/>
    <s v="First Class"/>
    <s v="PJ-19015"/>
    <s v="Pauline Johnson"/>
    <x v="0"/>
    <s v="United States"/>
    <s v="Miami"/>
    <x v="2"/>
    <n v="33180"/>
    <x v="0"/>
    <s v="OFF-ST-10004835"/>
    <x v="1"/>
    <x v="4"/>
    <s v="Plastic Stacking Crates &amp; Casters"/>
    <n v="4.4640000000000004"/>
    <n v="1"/>
    <n v="0.2"/>
    <n v="0.33479999999999999"/>
  </r>
  <r>
    <n v="5294"/>
    <x v="2630"/>
    <x v="1"/>
    <x v="207"/>
    <n v="41273"/>
    <s v="Standard Class"/>
    <s v="MC-18100"/>
    <s v="Mick Crebagga"/>
    <x v="0"/>
    <s v="United States"/>
    <s v="Medina"/>
    <x v="24"/>
    <n v="44256"/>
    <x v="3"/>
    <s v="FUR-TA-10004086"/>
    <x v="0"/>
    <x v="3"/>
    <s v="KI Adjustable-Height Table"/>
    <n v="51.588000000000001"/>
    <n v="1"/>
    <n v="0.4"/>
    <n v="-15.476400000000005"/>
  </r>
  <r>
    <n v="5295"/>
    <x v="2631"/>
    <x v="3"/>
    <x v="733"/>
    <n v="41871"/>
    <s v="Standard Class"/>
    <s v="BO-11350"/>
    <s v="Bill Overfelt"/>
    <x v="1"/>
    <s v="United States"/>
    <s v="Roseville"/>
    <x v="11"/>
    <n v="55113"/>
    <x v="2"/>
    <s v="OFF-LA-10000305"/>
    <x v="1"/>
    <x v="2"/>
    <s v="Avery 495"/>
    <n v="50.4"/>
    <n v="8"/>
    <n v="0"/>
    <n v="23.183999999999997"/>
  </r>
  <r>
    <n v="5296"/>
    <x v="2632"/>
    <x v="3"/>
    <x v="168"/>
    <n v="41708"/>
    <s v="Standard Class"/>
    <s v="DP-13000"/>
    <s v="Darren Powers"/>
    <x v="0"/>
    <s v="United States"/>
    <s v="Houston"/>
    <x v="5"/>
    <n v="77041"/>
    <x v="2"/>
    <s v="OFF-PA-10000806"/>
    <x v="1"/>
    <x v="10"/>
    <s v="Xerox 1934"/>
    <n v="89.567999999999998"/>
    <n v="2"/>
    <n v="0.2"/>
    <n v="32.468400000000003"/>
  </r>
  <r>
    <n v="5297"/>
    <x v="2633"/>
    <x v="3"/>
    <x v="944"/>
    <n v="41852"/>
    <s v="Standard Class"/>
    <s v="TM-21490"/>
    <s v="Tony Molinari"/>
    <x v="0"/>
    <s v="United States"/>
    <s v="Yonkers"/>
    <x v="15"/>
    <n v="10701"/>
    <x v="3"/>
    <s v="FUR-FU-10004018"/>
    <x v="0"/>
    <x v="5"/>
    <s v="Tensor Computer Mounted Lamp"/>
    <n v="14.89"/>
    <n v="1"/>
    <n v="0"/>
    <n v="4.0203000000000007"/>
  </r>
  <r>
    <n v="5298"/>
    <x v="2633"/>
    <x v="3"/>
    <x v="944"/>
    <n v="41852"/>
    <s v="Standard Class"/>
    <s v="TM-21490"/>
    <s v="Tony Molinari"/>
    <x v="0"/>
    <s v="United States"/>
    <s v="Yonkers"/>
    <x v="15"/>
    <n v="10701"/>
    <x v="3"/>
    <s v="TEC-PH-10002660"/>
    <x v="2"/>
    <x v="7"/>
    <s v="Nortel Networks T7316 E Nt8 B27"/>
    <n v="543.91999999999996"/>
    <n v="8"/>
    <n v="0"/>
    <n v="135.98000000000002"/>
  </r>
  <r>
    <n v="5299"/>
    <x v="2634"/>
    <x v="0"/>
    <x v="713"/>
    <n v="41544"/>
    <s v="First Class"/>
    <s v="DV-13045"/>
    <s v="Darrin Van Huff"/>
    <x v="1"/>
    <s v="United States"/>
    <s v="San Diego"/>
    <x v="1"/>
    <n v="92037"/>
    <x v="1"/>
    <s v="OFF-EN-10001509"/>
    <x v="1"/>
    <x v="12"/>
    <s v="Poly String Tie Envelopes"/>
    <n v="4.08"/>
    <n v="2"/>
    <n v="0"/>
    <n v="1.9175999999999997"/>
  </r>
  <r>
    <n v="5300"/>
    <x v="2634"/>
    <x v="0"/>
    <x v="713"/>
    <n v="41544"/>
    <s v="First Class"/>
    <s v="DV-13045"/>
    <s v="Darrin Van Huff"/>
    <x v="1"/>
    <s v="United States"/>
    <s v="San Diego"/>
    <x v="1"/>
    <n v="92037"/>
    <x v="1"/>
    <s v="OFF-LA-10003148"/>
    <x v="1"/>
    <x v="2"/>
    <s v="Avery 51"/>
    <n v="18.899999999999999"/>
    <n v="3"/>
    <n v="0"/>
    <n v="8.6939999999999991"/>
  </r>
  <r>
    <n v="5301"/>
    <x v="2635"/>
    <x v="0"/>
    <x v="198"/>
    <n v="41429"/>
    <s v="Standard Class"/>
    <s v="AH-10690"/>
    <s v="Anna Häberlin"/>
    <x v="1"/>
    <s v="United States"/>
    <s v="Springfield"/>
    <x v="17"/>
    <n v="22153"/>
    <x v="0"/>
    <s v="FUR-TA-10002645"/>
    <x v="0"/>
    <x v="3"/>
    <s v="Hon Rectangular Conference Tables"/>
    <n v="2275.5"/>
    <n v="10"/>
    <n v="0"/>
    <n v="386.83499999999981"/>
  </r>
  <r>
    <n v="5302"/>
    <x v="2635"/>
    <x v="0"/>
    <x v="198"/>
    <n v="41429"/>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n v="41429"/>
    <s v="Standard Class"/>
    <s v="AH-10690"/>
    <s v="Anna Häberlin"/>
    <x v="1"/>
    <s v="United States"/>
    <s v="Springfield"/>
    <x v="17"/>
    <n v="22153"/>
    <x v="0"/>
    <s v="OFF-LA-10001297"/>
    <x v="1"/>
    <x v="2"/>
    <s v="Avery 473"/>
    <n v="62.099999999999994"/>
    <n v="6"/>
    <n v="0"/>
    <n v="29.808"/>
  </r>
  <r>
    <n v="5304"/>
    <x v="2636"/>
    <x v="2"/>
    <x v="912"/>
    <n v="40867"/>
    <s v="Standard Class"/>
    <s v="AB-10165"/>
    <s v="Alan Barnes"/>
    <x v="0"/>
    <s v="United States"/>
    <s v="Decatur"/>
    <x v="10"/>
    <n v="62521"/>
    <x v="2"/>
    <s v="FUR-CH-10002017"/>
    <x v="0"/>
    <x v="1"/>
    <s v="SAFCO Optional Arm Kit for Workspace Cribbage Stacking Chair"/>
    <n v="37.295999999999999"/>
    <n v="2"/>
    <n v="0.3"/>
    <n v="-1.0656000000000017"/>
  </r>
  <r>
    <n v="5305"/>
    <x v="2637"/>
    <x v="2"/>
    <x v="158"/>
    <n v="40809"/>
    <s v="First Class"/>
    <s v="JS-15940"/>
    <s v="Joni Sundaresam"/>
    <x v="2"/>
    <s v="United States"/>
    <s v="Garland"/>
    <x v="5"/>
    <n v="75043"/>
    <x v="2"/>
    <s v="FUR-FU-10001546"/>
    <x v="0"/>
    <x v="5"/>
    <s v="Dana Swing-Arm Lamps"/>
    <n v="8.5440000000000005"/>
    <n v="2"/>
    <n v="0.6"/>
    <n v="-7.4759999999999991"/>
  </r>
  <r>
    <n v="5306"/>
    <x v="2638"/>
    <x v="0"/>
    <x v="823"/>
    <n v="41331"/>
    <s v="Standard Class"/>
    <s v="BV-11245"/>
    <s v="Benjamin Venier"/>
    <x v="1"/>
    <s v="United States"/>
    <s v="Oceanside"/>
    <x v="15"/>
    <n v="11572"/>
    <x v="3"/>
    <s v="FUR-FU-10000629"/>
    <x v="0"/>
    <x v="5"/>
    <s v="9-3/4 Diameter Round Wall Clock"/>
    <n v="68.949999999999989"/>
    <n v="5"/>
    <n v="0"/>
    <n v="28.959000000000003"/>
  </r>
  <r>
    <n v="5307"/>
    <x v="2638"/>
    <x v="0"/>
    <x v="823"/>
    <n v="41331"/>
    <s v="Standard Class"/>
    <s v="BV-11245"/>
    <s v="Benjamin Venier"/>
    <x v="1"/>
    <s v="United States"/>
    <s v="Oceanside"/>
    <x v="15"/>
    <n v="11572"/>
    <x v="3"/>
    <s v="OFF-ST-10000036"/>
    <x v="1"/>
    <x v="4"/>
    <s v="Recycled Data-Pak for Archival Bound Computer Printouts, 12-1/2 x 12-1/2 x 16"/>
    <n v="296.37"/>
    <n v="3"/>
    <n v="0"/>
    <n v="80.019899999999993"/>
  </r>
  <r>
    <n v="5308"/>
    <x v="2638"/>
    <x v="0"/>
    <x v="823"/>
    <n v="41331"/>
    <s v="Standard Class"/>
    <s v="BV-11245"/>
    <s v="Benjamin Venier"/>
    <x v="1"/>
    <s v="United States"/>
    <s v="Oceanside"/>
    <x v="15"/>
    <n v="11572"/>
    <x v="3"/>
    <s v="TEC-PH-10002583"/>
    <x v="2"/>
    <x v="7"/>
    <s v="iOttie HLCRIO102 Car Mount"/>
    <n v="39.979999999999997"/>
    <n v="2"/>
    <n v="0"/>
    <n v="1.9989999999999952"/>
  </r>
  <r>
    <n v="5309"/>
    <x v="2639"/>
    <x v="3"/>
    <x v="123"/>
    <n v="41965"/>
    <s v="First Class"/>
    <s v="NC-18415"/>
    <s v="Nathan Cano"/>
    <x v="0"/>
    <s v="United States"/>
    <s v="Houston"/>
    <x v="5"/>
    <n v="77095"/>
    <x v="2"/>
    <s v="FUR-CH-10003774"/>
    <x v="0"/>
    <x v="1"/>
    <s v="Global Wood Trimmed Manager's Task Chair, Khaki"/>
    <n v="191.05799999999999"/>
    <n v="3"/>
    <n v="0.3"/>
    <n v="-46.399800000000013"/>
  </r>
  <r>
    <n v="5310"/>
    <x v="2639"/>
    <x v="3"/>
    <x v="123"/>
    <n v="41965"/>
    <s v="First Class"/>
    <s v="NC-18415"/>
    <s v="Nathan Cano"/>
    <x v="0"/>
    <s v="United States"/>
    <s v="Houston"/>
    <x v="5"/>
    <n v="77095"/>
    <x v="2"/>
    <s v="OFF-AR-10003876"/>
    <x v="1"/>
    <x v="6"/>
    <s v="Avery Hi-Liter GlideStik Fluorescent Highlighter, Yellow Ink"/>
    <n v="13.040000000000001"/>
    <n v="5"/>
    <n v="0.2"/>
    <n v="3.9120000000000004"/>
  </r>
  <r>
    <n v="5311"/>
    <x v="2639"/>
    <x v="3"/>
    <x v="123"/>
    <n v="41965"/>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n v="41514"/>
    <s v="Standard Class"/>
    <s v="SU-20665"/>
    <s v="Stephanie Ulpright"/>
    <x v="2"/>
    <s v="United States"/>
    <s v="Greenville"/>
    <x v="3"/>
    <n v="27834"/>
    <x v="0"/>
    <s v="OFF-LA-10004559"/>
    <x v="1"/>
    <x v="2"/>
    <s v="Avery 49"/>
    <n v="9.2159999999999993"/>
    <n v="4"/>
    <n v="0.2"/>
    <n v="3.3408000000000002"/>
  </r>
  <r>
    <n v="5313"/>
    <x v="2640"/>
    <x v="0"/>
    <x v="1036"/>
    <n v="41514"/>
    <s v="Standard Class"/>
    <s v="SU-20665"/>
    <s v="Stephanie Ulpright"/>
    <x v="2"/>
    <s v="United States"/>
    <s v="Greenville"/>
    <x v="3"/>
    <n v="27834"/>
    <x v="0"/>
    <s v="OFF-SU-10002573"/>
    <x v="1"/>
    <x v="14"/>
    <s v="Acme 10&quot; Easy Grip Assistive Scissors"/>
    <n v="28.048000000000002"/>
    <n v="2"/>
    <n v="0.2"/>
    <n v="3.5059999999999967"/>
  </r>
  <r>
    <n v="5314"/>
    <x v="2641"/>
    <x v="3"/>
    <x v="504"/>
    <n v="41765"/>
    <s v="Standard Class"/>
    <s v="DJ-13510"/>
    <s v="Don Jones"/>
    <x v="1"/>
    <s v="United States"/>
    <s v="San Francisco"/>
    <x v="1"/>
    <n v="94110"/>
    <x v="1"/>
    <s v="FUR-FU-10000222"/>
    <x v="0"/>
    <x v="5"/>
    <s v="Seth Thomas 16&quot; Steel Case Clock"/>
    <n v="64.959999999999994"/>
    <n v="2"/>
    <n v="0"/>
    <n v="21.436799999999998"/>
  </r>
  <r>
    <n v="5315"/>
    <x v="2641"/>
    <x v="3"/>
    <x v="504"/>
    <n v="41765"/>
    <s v="Standard Class"/>
    <s v="DJ-13510"/>
    <s v="Don Jones"/>
    <x v="1"/>
    <s v="United States"/>
    <s v="San Francisco"/>
    <x v="1"/>
    <n v="94110"/>
    <x v="1"/>
    <s v="OFF-EN-10001219"/>
    <x v="1"/>
    <x v="12"/>
    <s v="#10- 4 1/8&quot; x 9 1/2&quot; Security-Tint Envelopes"/>
    <n v="30.56"/>
    <n v="4"/>
    <n v="0"/>
    <n v="14.974399999999999"/>
  </r>
  <r>
    <n v="5316"/>
    <x v="2642"/>
    <x v="0"/>
    <x v="440"/>
    <n v="41403"/>
    <s v="Standard Class"/>
    <s v="DL-12865"/>
    <s v="Dan Lawera"/>
    <x v="0"/>
    <s v="United States"/>
    <s v="Greensboro"/>
    <x v="3"/>
    <n v="27405"/>
    <x v="0"/>
    <s v="FUR-CH-10002304"/>
    <x v="0"/>
    <x v="1"/>
    <s v="Global Stack Chair without Arms, Black"/>
    <n v="187.05600000000001"/>
    <n v="9"/>
    <n v="0.2"/>
    <n v="11.69100000000001"/>
  </r>
  <r>
    <n v="5317"/>
    <x v="2643"/>
    <x v="3"/>
    <x v="280"/>
    <n v="41918"/>
    <s v="First Class"/>
    <s v="Dp-13240"/>
    <s v="Dean percer"/>
    <x v="2"/>
    <s v="United States"/>
    <s v="Knoxville"/>
    <x v="18"/>
    <n v="37918"/>
    <x v="0"/>
    <s v="FUR-FU-10002364"/>
    <x v="0"/>
    <x v="5"/>
    <s v="Eldon Expressions Wood Desk Accessories, Oak"/>
    <n v="11.808"/>
    <n v="2"/>
    <n v="0.2"/>
    <n v="1.3283999999999985"/>
  </r>
  <r>
    <n v="5318"/>
    <x v="2643"/>
    <x v="3"/>
    <x v="280"/>
    <n v="41918"/>
    <s v="First Class"/>
    <s v="Dp-13240"/>
    <s v="Dean percer"/>
    <x v="2"/>
    <s v="United States"/>
    <s v="Knoxville"/>
    <x v="18"/>
    <n v="37918"/>
    <x v="0"/>
    <s v="FUR-FU-10004864"/>
    <x v="0"/>
    <x v="5"/>
    <s v="Eldon 500 Class Desk Accessories"/>
    <n v="9.6560000000000006"/>
    <n v="1"/>
    <n v="0.2"/>
    <n v="1.5691000000000002"/>
  </r>
  <r>
    <n v="5319"/>
    <x v="2643"/>
    <x v="3"/>
    <x v="280"/>
    <n v="41918"/>
    <s v="First Class"/>
    <s v="Dp-13240"/>
    <s v="Dean percer"/>
    <x v="2"/>
    <s v="United States"/>
    <s v="Knoxville"/>
    <x v="18"/>
    <n v="37918"/>
    <x v="0"/>
    <s v="OFF-PA-10003172"/>
    <x v="1"/>
    <x v="10"/>
    <s v="Xerox 1996"/>
    <n v="20.736000000000004"/>
    <n v="4"/>
    <n v="0.2"/>
    <n v="7.2576000000000001"/>
  </r>
  <r>
    <n v="5320"/>
    <x v="2643"/>
    <x v="3"/>
    <x v="280"/>
    <n v="41918"/>
    <s v="First Class"/>
    <s v="Dp-13240"/>
    <s v="Dean percer"/>
    <x v="2"/>
    <s v="United States"/>
    <s v="Knoxville"/>
    <x v="18"/>
    <n v="37918"/>
    <x v="0"/>
    <s v="OFF-BI-10000977"/>
    <x v="1"/>
    <x v="8"/>
    <s v="Ibico Plastic Spiral Binding Combs"/>
    <n v="27.360000000000003"/>
    <n v="3"/>
    <n v="0.7"/>
    <n v="-21.887999999999991"/>
  </r>
  <r>
    <n v="5321"/>
    <x v="2643"/>
    <x v="3"/>
    <x v="280"/>
    <n v="41918"/>
    <s v="First Class"/>
    <s v="Dp-13240"/>
    <s v="Dean percer"/>
    <x v="2"/>
    <s v="United States"/>
    <s v="Knoxville"/>
    <x v="18"/>
    <n v="37918"/>
    <x v="0"/>
    <s v="FUR-TA-10000198"/>
    <x v="0"/>
    <x v="3"/>
    <s v="Chromcraft Bull-Nose Wood Oval Conference Tables &amp; Bases"/>
    <n v="2314.116"/>
    <n v="7"/>
    <n v="0.4"/>
    <n v="-1002.7836000000001"/>
  </r>
  <r>
    <n v="5322"/>
    <x v="2643"/>
    <x v="3"/>
    <x v="280"/>
    <n v="41918"/>
    <s v="First Class"/>
    <s v="Dp-13240"/>
    <s v="Dean percer"/>
    <x v="2"/>
    <s v="United States"/>
    <s v="Knoxville"/>
    <x v="18"/>
    <n v="37918"/>
    <x v="0"/>
    <s v="OFF-BI-10003984"/>
    <x v="1"/>
    <x v="8"/>
    <s v="Lock-Up Easel 'Spel-Binder'"/>
    <n v="34.236000000000004"/>
    <n v="4"/>
    <n v="0.7"/>
    <n v="-26.247599999999998"/>
  </r>
  <r>
    <n v="5323"/>
    <x v="2643"/>
    <x v="3"/>
    <x v="280"/>
    <n v="41918"/>
    <s v="First Class"/>
    <s v="Dp-13240"/>
    <s v="Dean percer"/>
    <x v="2"/>
    <s v="United States"/>
    <s v="Knoxville"/>
    <x v="18"/>
    <n v="37918"/>
    <x v="0"/>
    <s v="FUR-FU-10003691"/>
    <x v="0"/>
    <x v="5"/>
    <s v="Eldon Image Series Desk Accessories, Ebony"/>
    <n v="19.760000000000002"/>
    <n v="2"/>
    <n v="0.2"/>
    <n v="5.9279999999999999"/>
  </r>
  <r>
    <n v="5324"/>
    <x v="2644"/>
    <x v="3"/>
    <x v="65"/>
    <n v="41906"/>
    <s v="Second Class"/>
    <s v="TM-21010"/>
    <s v="Tamara Manning"/>
    <x v="0"/>
    <s v="United States"/>
    <s v="Grand Island"/>
    <x v="8"/>
    <n v="68801"/>
    <x v="2"/>
    <s v="OFF-PA-10004082"/>
    <x v="1"/>
    <x v="10"/>
    <s v="Adams Telephone Message Book w/Frequently-Called Numbers Space, 400 Messages per Book"/>
    <n v="15.96"/>
    <n v="2"/>
    <n v="0"/>
    <n v="7.98"/>
  </r>
  <r>
    <n v="5325"/>
    <x v="2645"/>
    <x v="1"/>
    <x v="784"/>
    <n v="41252"/>
    <s v="Standard Class"/>
    <s v="TZ-21580"/>
    <s v="Tracy Zic"/>
    <x v="0"/>
    <s v="United States"/>
    <s v="Lakewood"/>
    <x v="1"/>
    <n v="90712"/>
    <x v="1"/>
    <s v="OFF-AR-10003723"/>
    <x v="1"/>
    <x v="6"/>
    <s v="Avery Hi-Liter Fluorescent Desk Style Markers"/>
    <n v="16.899999999999999"/>
    <n v="5"/>
    <n v="0"/>
    <n v="6.2530000000000001"/>
  </r>
  <r>
    <n v="5326"/>
    <x v="2645"/>
    <x v="1"/>
    <x v="784"/>
    <n v="41252"/>
    <s v="Standard Class"/>
    <s v="TZ-21580"/>
    <s v="Tracy Zic"/>
    <x v="0"/>
    <s v="United States"/>
    <s v="Lakewood"/>
    <x v="1"/>
    <n v="90712"/>
    <x v="1"/>
    <s v="FUR-FU-10004270"/>
    <x v="0"/>
    <x v="5"/>
    <s v="Eldon Image Series Desk Accessories, Burgundy"/>
    <n v="25.08"/>
    <n v="6"/>
    <n v="0"/>
    <n v="9.0288000000000004"/>
  </r>
  <r>
    <n v="5327"/>
    <x v="2646"/>
    <x v="1"/>
    <x v="184"/>
    <n v="40930"/>
    <s v="Standard Class"/>
    <s v="SC-20260"/>
    <s v="Scott Cohen"/>
    <x v="1"/>
    <s v="United States"/>
    <s v="Lawrence"/>
    <x v="31"/>
    <n v="1841"/>
    <x v="3"/>
    <s v="OFF-AR-10003183"/>
    <x v="1"/>
    <x v="6"/>
    <s v="Avery Fluorescent Highlighter Four-Color Set"/>
    <n v="6.68"/>
    <n v="2"/>
    <n v="0"/>
    <n v="2.0039999999999996"/>
  </r>
  <r>
    <n v="5328"/>
    <x v="2647"/>
    <x v="2"/>
    <x v="1037"/>
    <n v="40552"/>
    <s v="Second Class"/>
    <s v="LS-17230"/>
    <s v="Lycoris Saunders"/>
    <x v="0"/>
    <s v="United States"/>
    <s v="Los Angeles"/>
    <x v="1"/>
    <n v="90049"/>
    <x v="1"/>
    <s v="OFF-PA-10002005"/>
    <x v="1"/>
    <x v="10"/>
    <s v="Xerox 225"/>
    <n v="19.440000000000001"/>
    <n v="3"/>
    <n v="0"/>
    <n v="9.3312000000000008"/>
  </r>
  <r>
    <n v="5329"/>
    <x v="2648"/>
    <x v="1"/>
    <x v="616"/>
    <n v="40977"/>
    <s v="Standard Class"/>
    <s v="MV-18190"/>
    <s v="Mike Vittorini"/>
    <x v="0"/>
    <s v="United States"/>
    <s v="Houston"/>
    <x v="5"/>
    <n v="77036"/>
    <x v="2"/>
    <s v="TEC-PH-10000149"/>
    <x v="2"/>
    <x v="7"/>
    <s v="Cisco SPA525G2 IP Phone - Wireless"/>
    <n v="31.92"/>
    <n v="2"/>
    <n v="0.2"/>
    <n v="2.3939999999999984"/>
  </r>
  <r>
    <n v="5330"/>
    <x v="2649"/>
    <x v="0"/>
    <x v="591"/>
    <n v="41637"/>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n v="41526"/>
    <s v="Standard Class"/>
    <s v="CV-12295"/>
    <s v="Christina VanderZanden"/>
    <x v="0"/>
    <s v="United States"/>
    <s v="New York City"/>
    <x v="15"/>
    <n v="10011"/>
    <x v="3"/>
    <s v="FUR-FU-10004748"/>
    <x v="0"/>
    <x v="5"/>
    <s v="Howard Miller 16&quot; Diameter Gallery Wall Clock"/>
    <n v="63.94"/>
    <n v="1"/>
    <n v="0"/>
    <n v="24.936599999999999"/>
  </r>
  <r>
    <n v="5332"/>
    <x v="2650"/>
    <x v="0"/>
    <x v="913"/>
    <n v="41526"/>
    <s v="Standard Class"/>
    <s v="CV-12295"/>
    <s v="Christina VanderZanden"/>
    <x v="0"/>
    <s v="United States"/>
    <s v="New York City"/>
    <x v="15"/>
    <n v="10011"/>
    <x v="3"/>
    <s v="OFF-BI-10001460"/>
    <x v="1"/>
    <x v="8"/>
    <s v="Plastic Binding Combs"/>
    <n v="60.600000000000009"/>
    <n v="5"/>
    <n v="0.2"/>
    <n v="20.452499999999997"/>
  </r>
  <r>
    <n v="5333"/>
    <x v="2650"/>
    <x v="0"/>
    <x v="913"/>
    <n v="41526"/>
    <s v="Standard Class"/>
    <s v="CV-12295"/>
    <s v="Christina VanderZanden"/>
    <x v="0"/>
    <s v="United States"/>
    <s v="New York City"/>
    <x v="15"/>
    <n v="10011"/>
    <x v="3"/>
    <s v="OFF-SU-10002503"/>
    <x v="1"/>
    <x v="14"/>
    <s v="Acme Preferred Stainless Steel Scissors"/>
    <n v="22.72"/>
    <n v="4"/>
    <n v="0"/>
    <n v="6.5887999999999991"/>
  </r>
  <r>
    <n v="5334"/>
    <x v="2651"/>
    <x v="2"/>
    <x v="86"/>
    <n v="40787"/>
    <s v="Standard Class"/>
    <s v="KB-16315"/>
    <s v="Karl Braun"/>
    <x v="0"/>
    <s v="United States"/>
    <s v="Newark"/>
    <x v="13"/>
    <n v="19711"/>
    <x v="3"/>
    <s v="FUR-FU-10001731"/>
    <x v="0"/>
    <x v="5"/>
    <s v="Acrylic Self-Standing Desk Frames"/>
    <n v="10.68"/>
    <n v="4"/>
    <n v="0"/>
    <n v="4.0583999999999998"/>
  </r>
  <r>
    <n v="5335"/>
    <x v="2651"/>
    <x v="2"/>
    <x v="86"/>
    <n v="40787"/>
    <s v="Standard Class"/>
    <s v="KB-16315"/>
    <s v="Karl Braun"/>
    <x v="0"/>
    <s v="United States"/>
    <s v="Newark"/>
    <x v="13"/>
    <n v="19711"/>
    <x v="3"/>
    <s v="OFF-PA-10002160"/>
    <x v="1"/>
    <x v="10"/>
    <s v="Xerox 1978"/>
    <n v="17.34"/>
    <n v="3"/>
    <n v="0"/>
    <n v="8.4966000000000008"/>
  </r>
  <r>
    <n v="5336"/>
    <x v="2651"/>
    <x v="2"/>
    <x v="86"/>
    <n v="40787"/>
    <s v="Standard Class"/>
    <s v="KB-16315"/>
    <s v="Karl Braun"/>
    <x v="0"/>
    <s v="United States"/>
    <s v="Newark"/>
    <x v="13"/>
    <n v="19711"/>
    <x v="3"/>
    <s v="OFF-PA-10002659"/>
    <x v="1"/>
    <x v="10"/>
    <s v="Avoid Verbal Orders Carbonless Minifold Book"/>
    <n v="3.38"/>
    <n v="1"/>
    <n v="0"/>
    <n v="1.5547999999999997"/>
  </r>
  <r>
    <n v="5337"/>
    <x v="2652"/>
    <x v="1"/>
    <x v="1031"/>
    <n v="41054"/>
    <s v="Standard Class"/>
    <s v="ME-18010"/>
    <s v="Michelle Ellison"/>
    <x v="1"/>
    <s v="United States"/>
    <s v="Seattle"/>
    <x v="4"/>
    <n v="98105"/>
    <x v="1"/>
    <s v="OFF-BI-10001636"/>
    <x v="1"/>
    <x v="8"/>
    <s v="Ibico Plastic and Wire Spiral Binding Combs"/>
    <n v="26.975999999999999"/>
    <n v="4"/>
    <n v="0.2"/>
    <n v="8.767199999999999"/>
  </r>
  <r>
    <n v="5338"/>
    <x v="2653"/>
    <x v="3"/>
    <x v="524"/>
    <n v="41934"/>
    <s v="Standard Class"/>
    <s v="AJ-10780"/>
    <s v="Anthony Jacobs"/>
    <x v="1"/>
    <s v="United States"/>
    <s v="Scottsdale"/>
    <x v="16"/>
    <n v="85254"/>
    <x v="1"/>
    <s v="OFF-PA-10000062"/>
    <x v="1"/>
    <x v="10"/>
    <s v="Green Bar Computer Printout Paper"/>
    <n v="307.77600000000001"/>
    <n v="7"/>
    <n v="0.2"/>
    <n v="111.5688"/>
  </r>
  <r>
    <n v="5339"/>
    <x v="2654"/>
    <x v="1"/>
    <x v="529"/>
    <n v="41227"/>
    <s v="Second Class"/>
    <s v="DV-13465"/>
    <s v="Dianna Vittorini"/>
    <x v="0"/>
    <s v="United States"/>
    <s v="Oceanside"/>
    <x v="15"/>
    <n v="11572"/>
    <x v="3"/>
    <s v="OFF-ST-10002554"/>
    <x v="1"/>
    <x v="4"/>
    <s v="Tennsco Industrial Shelving"/>
    <n v="244.54999999999998"/>
    <n v="5"/>
    <n v="0"/>
    <n v="4.8910000000000053"/>
  </r>
  <r>
    <n v="5340"/>
    <x v="2654"/>
    <x v="1"/>
    <x v="529"/>
    <n v="41227"/>
    <s v="Second Class"/>
    <s v="DV-13465"/>
    <s v="Dianna Vittorini"/>
    <x v="0"/>
    <s v="United States"/>
    <s v="Oceanside"/>
    <x v="15"/>
    <n v="11572"/>
    <x v="3"/>
    <s v="OFF-EN-10001509"/>
    <x v="1"/>
    <x v="12"/>
    <s v="Poly String Tie Envelopes"/>
    <n v="12.24"/>
    <n v="6"/>
    <n v="0"/>
    <n v="5.7527999999999988"/>
  </r>
  <r>
    <n v="5341"/>
    <x v="2654"/>
    <x v="1"/>
    <x v="529"/>
    <n v="41227"/>
    <s v="Second Class"/>
    <s v="DV-13465"/>
    <s v="Dianna Vittorini"/>
    <x v="0"/>
    <s v="United States"/>
    <s v="Oceanside"/>
    <x v="15"/>
    <n v="11572"/>
    <x v="3"/>
    <s v="TEC-AC-10002018"/>
    <x v="2"/>
    <x v="11"/>
    <s v="AmazonBasics 3-Button USB Wired Mouse"/>
    <n v="13.98"/>
    <n v="2"/>
    <n v="0"/>
    <n v="6.011400000000001"/>
  </r>
  <r>
    <n v="5342"/>
    <x v="2654"/>
    <x v="1"/>
    <x v="529"/>
    <n v="41227"/>
    <s v="Second Class"/>
    <s v="DV-13465"/>
    <s v="Dianna Vittorini"/>
    <x v="0"/>
    <s v="United States"/>
    <s v="Oceanside"/>
    <x v="15"/>
    <n v="11572"/>
    <x v="3"/>
    <s v="TEC-AC-10002637"/>
    <x v="2"/>
    <x v="11"/>
    <s v="Logitech VX Revolution Cordless Laser Mouse for Notebooks (Black)"/>
    <n v="899.95"/>
    <n v="5"/>
    <n v="0"/>
    <n v="53.996999999999957"/>
  </r>
  <r>
    <n v="5343"/>
    <x v="2655"/>
    <x v="2"/>
    <x v="871"/>
    <n v="40874"/>
    <s v="Standard Class"/>
    <s v="JK-15325"/>
    <s v="Jason Klamczynski"/>
    <x v="1"/>
    <s v="United States"/>
    <s v="Dallas"/>
    <x v="5"/>
    <n v="75220"/>
    <x v="2"/>
    <s v="OFF-EN-10001509"/>
    <x v="1"/>
    <x v="12"/>
    <s v="Poly String Tie Envelopes"/>
    <n v="1.6320000000000001"/>
    <n v="1"/>
    <n v="0.2"/>
    <n v="0.55079999999999985"/>
  </r>
  <r>
    <n v="5344"/>
    <x v="2655"/>
    <x v="2"/>
    <x v="871"/>
    <n v="40874"/>
    <s v="Standard Class"/>
    <s v="JK-15325"/>
    <s v="Jason Klamczynski"/>
    <x v="1"/>
    <s v="United States"/>
    <s v="Dallas"/>
    <x v="5"/>
    <n v="75220"/>
    <x v="2"/>
    <s v="TEC-PH-10004922"/>
    <x v="2"/>
    <x v="7"/>
    <s v="RCA Visys Integrated PBX 8-Line Router"/>
    <n v="267.95999999999998"/>
    <n v="5"/>
    <n v="0.2"/>
    <n v="16.747500000000016"/>
  </r>
  <r>
    <n v="5345"/>
    <x v="2656"/>
    <x v="1"/>
    <x v="2"/>
    <n v="41195"/>
    <s v="Second Class"/>
    <s v="SH-20395"/>
    <s v="Shahid Hopkins"/>
    <x v="0"/>
    <s v="United States"/>
    <s v="Rochester"/>
    <x v="15"/>
    <n v="14609"/>
    <x v="3"/>
    <s v="TEC-AC-10002550"/>
    <x v="2"/>
    <x v="11"/>
    <s v="Memorex 25GB 6X Branded Blu-Ray Recordable Disc, 30/Pack"/>
    <n v="31.95"/>
    <n v="1"/>
    <n v="0"/>
    <n v="2.2364999999999995"/>
  </r>
  <r>
    <n v="5346"/>
    <x v="2657"/>
    <x v="3"/>
    <x v="708"/>
    <n v="41722"/>
    <s v="Second Class"/>
    <s v="SC-20725"/>
    <s v="Steven Cartwright"/>
    <x v="0"/>
    <s v="United States"/>
    <s v="Los Angeles"/>
    <x v="1"/>
    <n v="90045"/>
    <x v="1"/>
    <s v="OFF-ST-10003208"/>
    <x v="1"/>
    <x v="4"/>
    <s v="Adjustable Depth Letter/Legal Cart"/>
    <n v="725.84"/>
    <n v="4"/>
    <n v="0"/>
    <n v="210.4935999999999"/>
  </r>
  <r>
    <n v="5347"/>
    <x v="2657"/>
    <x v="3"/>
    <x v="708"/>
    <n v="41722"/>
    <s v="Second Class"/>
    <s v="SC-20725"/>
    <s v="Steven Cartwright"/>
    <x v="0"/>
    <s v="United States"/>
    <s v="Los Angeles"/>
    <x v="1"/>
    <n v="90045"/>
    <x v="1"/>
    <s v="OFF-BI-10003981"/>
    <x v="1"/>
    <x v="8"/>
    <s v="Avery Durable Plastic 1&quot; Binders"/>
    <n v="10.896000000000001"/>
    <n v="3"/>
    <n v="0.2"/>
    <n v="3.9497999999999998"/>
  </r>
  <r>
    <n v="5348"/>
    <x v="2657"/>
    <x v="3"/>
    <x v="708"/>
    <n v="41722"/>
    <s v="Second Class"/>
    <s v="SC-20725"/>
    <s v="Steven Cartwright"/>
    <x v="0"/>
    <s v="United States"/>
    <s v="Los Angeles"/>
    <x v="1"/>
    <n v="90045"/>
    <x v="1"/>
    <s v="OFF-BI-10001031"/>
    <x v="1"/>
    <x v="8"/>
    <s v="Pressboard Data Binders by Wilson Jones"/>
    <n v="8.5440000000000005"/>
    <n v="2"/>
    <n v="0.2"/>
    <n v="2.8835999999999995"/>
  </r>
  <r>
    <n v="5349"/>
    <x v="2658"/>
    <x v="1"/>
    <x v="1038"/>
    <n v="40918"/>
    <s v="Standard Class"/>
    <s v="CS-12250"/>
    <s v="Chris Selesnick"/>
    <x v="1"/>
    <s v="United States"/>
    <s v="Woodbury"/>
    <x v="11"/>
    <n v="55125"/>
    <x v="2"/>
    <s v="OFF-BI-10003676"/>
    <x v="1"/>
    <x v="8"/>
    <s v="GBC Standard Recycled Report Covers, Clear Plastic Sheets"/>
    <n v="32.339999999999996"/>
    <n v="3"/>
    <n v="0"/>
    <n v="15.523199999999999"/>
  </r>
  <r>
    <n v="5350"/>
    <x v="2658"/>
    <x v="1"/>
    <x v="1038"/>
    <n v="40918"/>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n v="41990"/>
    <s v="Standard Class"/>
    <s v="LH-16900"/>
    <s v="Lena Hernandez"/>
    <x v="0"/>
    <s v="United States"/>
    <s v="Park Ridge"/>
    <x v="10"/>
    <n v="60068"/>
    <x v="2"/>
    <s v="OFF-PA-10001019"/>
    <x v="1"/>
    <x v="10"/>
    <s v="Xerox 1884"/>
    <n v="143.85600000000002"/>
    <n v="9"/>
    <n v="0.2"/>
    <n v="48.551399999999994"/>
  </r>
  <r>
    <n v="5352"/>
    <x v="2660"/>
    <x v="0"/>
    <x v="47"/>
    <n v="41530"/>
    <s v="Standard Class"/>
    <s v="YC-21895"/>
    <s v="Yoseph Carroll"/>
    <x v="1"/>
    <s v="United States"/>
    <s v="Dallas"/>
    <x v="5"/>
    <n v="75217"/>
    <x v="2"/>
    <s v="OFF-PA-10004665"/>
    <x v="1"/>
    <x v="10"/>
    <s v="Advantus Motivational Note Cards"/>
    <n v="41.92"/>
    <n v="4"/>
    <n v="0.2"/>
    <n v="15.195999999999998"/>
  </r>
  <r>
    <n v="5353"/>
    <x v="2660"/>
    <x v="0"/>
    <x v="47"/>
    <n v="41530"/>
    <s v="Standard Class"/>
    <s v="YC-21895"/>
    <s v="Yoseph Carroll"/>
    <x v="1"/>
    <s v="United States"/>
    <s v="Dallas"/>
    <x v="5"/>
    <n v="75217"/>
    <x v="2"/>
    <s v="TEC-PH-10002447"/>
    <x v="2"/>
    <x v="7"/>
    <s v="AT&amp;T CL83451 4-Handset Telephone"/>
    <n v="329.58400000000006"/>
    <n v="2"/>
    <n v="0.2"/>
    <n v="37.078199999999981"/>
  </r>
  <r>
    <n v="5354"/>
    <x v="2661"/>
    <x v="0"/>
    <x v="323"/>
    <n v="41524"/>
    <s v="First Class"/>
    <s v="CY-12745"/>
    <s v="Craig Yedwab"/>
    <x v="1"/>
    <s v="United States"/>
    <s v="Monroe"/>
    <x v="28"/>
    <n v="71203"/>
    <x v="0"/>
    <s v="OFF-BI-10000014"/>
    <x v="1"/>
    <x v="8"/>
    <s v="Heavy-Duty E-Z-D Binders"/>
    <n v="87.28"/>
    <n v="8"/>
    <n v="0"/>
    <n v="41.021599999999999"/>
  </r>
  <r>
    <n v="5355"/>
    <x v="2662"/>
    <x v="2"/>
    <x v="8"/>
    <n v="40682"/>
    <s v="Standard Class"/>
    <s v="AH-10030"/>
    <s v="Aaron Hawkins"/>
    <x v="1"/>
    <s v="United States"/>
    <s v="Los Angeles"/>
    <x v="1"/>
    <n v="90004"/>
    <x v="1"/>
    <s v="FUR-CH-10002439"/>
    <x v="0"/>
    <x v="1"/>
    <s v="Iceberg Nesting Folding Chair, 19w x 6d x 43h"/>
    <n v="279.45600000000002"/>
    <n v="6"/>
    <n v="0.2"/>
    <n v="20.959199999999996"/>
  </r>
  <r>
    <n v="5356"/>
    <x v="2662"/>
    <x v="2"/>
    <x v="8"/>
    <n v="40682"/>
    <s v="Standard Class"/>
    <s v="AH-10030"/>
    <s v="Aaron Hawkins"/>
    <x v="1"/>
    <s v="United States"/>
    <s v="Los Angeles"/>
    <x v="1"/>
    <n v="90004"/>
    <x v="1"/>
    <s v="OFF-PA-10003063"/>
    <x v="1"/>
    <x v="10"/>
    <s v="EcoTones Memo Sheets"/>
    <n v="8"/>
    <n v="2"/>
    <n v="0"/>
    <n v="3.84"/>
  </r>
  <r>
    <n v="5357"/>
    <x v="2663"/>
    <x v="0"/>
    <x v="321"/>
    <n v="41551"/>
    <s v="Standard Class"/>
    <s v="AR-10540"/>
    <s v="Andy Reiter"/>
    <x v="0"/>
    <s v="United States"/>
    <s v="San Francisco"/>
    <x v="1"/>
    <n v="94109"/>
    <x v="1"/>
    <s v="OFF-BI-10002982"/>
    <x v="1"/>
    <x v="8"/>
    <s v="Avery Self-Adhesive Photo Pockets for Polaroid Photos"/>
    <n v="27.240000000000002"/>
    <n v="5"/>
    <n v="0.2"/>
    <n v="9.5339999999999971"/>
  </r>
  <r>
    <n v="5358"/>
    <x v="2664"/>
    <x v="2"/>
    <x v="79"/>
    <n v="40766"/>
    <s v="Standard Class"/>
    <s v="SS-20590"/>
    <s v="Sonia Sunley"/>
    <x v="0"/>
    <s v="United States"/>
    <s v="San Francisco"/>
    <x v="1"/>
    <n v="94122"/>
    <x v="1"/>
    <s v="TEC-AC-10004510"/>
    <x v="2"/>
    <x v="11"/>
    <s v="Logitech Desktop MK120 Mouse and keyboard Combo"/>
    <n v="16.36"/>
    <n v="1"/>
    <n v="0"/>
    <n v="1.6359999999999992"/>
  </r>
  <r>
    <n v="5359"/>
    <x v="2664"/>
    <x v="2"/>
    <x v="79"/>
    <n v="40766"/>
    <s v="Standard Class"/>
    <s v="SS-20590"/>
    <s v="Sonia Sunley"/>
    <x v="0"/>
    <s v="United States"/>
    <s v="San Francisco"/>
    <x v="1"/>
    <n v="94122"/>
    <x v="1"/>
    <s v="OFF-ST-10000321"/>
    <x v="1"/>
    <x v="4"/>
    <s v="Akro Stacking Bins"/>
    <n v="15.78"/>
    <n v="2"/>
    <n v="0"/>
    <n v="0.63119999999999798"/>
  </r>
  <r>
    <n v="5360"/>
    <x v="2664"/>
    <x v="2"/>
    <x v="79"/>
    <n v="40766"/>
    <s v="Standard Class"/>
    <s v="SS-20590"/>
    <s v="Sonia Sunley"/>
    <x v="0"/>
    <s v="United States"/>
    <s v="San Francisco"/>
    <x v="1"/>
    <n v="94122"/>
    <x v="1"/>
    <s v="OFF-AR-10004602"/>
    <x v="1"/>
    <x v="6"/>
    <s v="Boston KS Multi-Size Manual Pencil Sharpener"/>
    <n v="45.98"/>
    <n v="2"/>
    <n v="0"/>
    <n v="12.874400000000001"/>
  </r>
  <r>
    <n v="5361"/>
    <x v="2665"/>
    <x v="3"/>
    <x v="349"/>
    <n v="41748"/>
    <s v="Standard Class"/>
    <s v="DW-13585"/>
    <s v="Dorothy Wardle"/>
    <x v="1"/>
    <s v="United States"/>
    <s v="Fayetteville"/>
    <x v="3"/>
    <n v="28314"/>
    <x v="0"/>
    <s v="FUR-BO-10003433"/>
    <x v="0"/>
    <x v="0"/>
    <s v="Sauder Cornerstone Collection Library"/>
    <n v="198.27200000000002"/>
    <n v="8"/>
    <n v="0.2"/>
    <n v="-32.219200000000022"/>
  </r>
  <r>
    <n v="5362"/>
    <x v="2666"/>
    <x v="3"/>
    <x v="255"/>
    <n v="41801"/>
    <s v="First Class"/>
    <s v="NC-18625"/>
    <s v="Noah Childs"/>
    <x v="1"/>
    <s v="United States"/>
    <s v="Dallas"/>
    <x v="5"/>
    <n v="75217"/>
    <x v="2"/>
    <s v="OFF-ST-10001496"/>
    <x v="1"/>
    <x v="4"/>
    <s v="Standard Rollaway File with Lock"/>
    <n v="720.7600000000001"/>
    <n v="5"/>
    <n v="0.2"/>
    <n v="54.056999999999988"/>
  </r>
  <r>
    <n v="5363"/>
    <x v="2667"/>
    <x v="0"/>
    <x v="723"/>
    <n v="41642"/>
    <s v="Standard Class"/>
    <s v="CD-11920"/>
    <s v="Carlos Daly"/>
    <x v="0"/>
    <s v="United States"/>
    <s v="Wichita"/>
    <x v="41"/>
    <n v="67212"/>
    <x v="2"/>
    <s v="FUR-FU-10000672"/>
    <x v="0"/>
    <x v="5"/>
    <s v="Executive Impressions 10&quot; Spectator Wall Clock"/>
    <n v="70.56"/>
    <n v="6"/>
    <n v="0"/>
    <n v="23.990399999999994"/>
  </r>
  <r>
    <n v="5364"/>
    <x v="2667"/>
    <x v="0"/>
    <x v="723"/>
    <n v="41642"/>
    <s v="Standard Class"/>
    <s v="CD-11920"/>
    <s v="Carlos Daly"/>
    <x v="0"/>
    <s v="United States"/>
    <s v="Wichita"/>
    <x v="41"/>
    <n v="67212"/>
    <x v="2"/>
    <s v="OFF-AP-10001293"/>
    <x v="1"/>
    <x v="9"/>
    <s v="Belkin 8 Outlet Surge Protector"/>
    <n v="81.96"/>
    <n v="2"/>
    <n v="0"/>
    <n v="22.948799999999999"/>
  </r>
  <r>
    <n v="5365"/>
    <x v="2668"/>
    <x v="2"/>
    <x v="1039"/>
    <n v="40565"/>
    <s v="Second Class"/>
    <s v="DW-13195"/>
    <s v="David Wiener"/>
    <x v="1"/>
    <s v="United States"/>
    <s v="Springfield"/>
    <x v="21"/>
    <n v="97477"/>
    <x v="1"/>
    <s v="OFF-AP-10000692"/>
    <x v="1"/>
    <x v="9"/>
    <s v="Fellowes Mighty 8 Compact Surge Protector"/>
    <n v="64.864000000000004"/>
    <n v="4"/>
    <n v="0.2"/>
    <n v="6.4864000000000033"/>
  </r>
  <r>
    <n v="5366"/>
    <x v="2669"/>
    <x v="0"/>
    <x v="73"/>
    <n v="41603"/>
    <s v="Standard Class"/>
    <s v="EH-13990"/>
    <s v="Erica Hackney"/>
    <x v="0"/>
    <s v="United States"/>
    <s v="Houston"/>
    <x v="5"/>
    <n v="77041"/>
    <x v="2"/>
    <s v="TEC-PH-10004539"/>
    <x v="2"/>
    <x v="7"/>
    <s v="Wireless Extenders zBoost YX545 SOHO Signal Booster"/>
    <n v="151.19200000000001"/>
    <n v="1"/>
    <n v="0.2"/>
    <n v="13.229299999999995"/>
  </r>
  <r>
    <n v="5367"/>
    <x v="2670"/>
    <x v="3"/>
    <x v="193"/>
    <n v="41806"/>
    <s v="Standard Class"/>
    <s v="BD-11320"/>
    <s v="Bill Donatelli"/>
    <x v="0"/>
    <s v="United States"/>
    <s v="Seattle"/>
    <x v="4"/>
    <n v="98103"/>
    <x v="1"/>
    <s v="TEC-PH-10002923"/>
    <x v="2"/>
    <x v="7"/>
    <s v="Logitech B530 USB Headset - headset - Full size, Binaural"/>
    <n v="88.77600000000001"/>
    <n v="3"/>
    <n v="0.2"/>
    <n v="7.7679000000000009"/>
  </r>
  <r>
    <n v="5368"/>
    <x v="2670"/>
    <x v="3"/>
    <x v="193"/>
    <n v="41806"/>
    <s v="Standard Class"/>
    <s v="BD-11320"/>
    <s v="Bill Donatelli"/>
    <x v="0"/>
    <s v="United States"/>
    <s v="Seattle"/>
    <x v="4"/>
    <n v="98103"/>
    <x v="1"/>
    <s v="OFF-LA-10004689"/>
    <x v="1"/>
    <x v="2"/>
    <s v="Avery 512"/>
    <n v="11.56"/>
    <n v="4"/>
    <n v="0"/>
    <n v="5.4332000000000003"/>
  </r>
  <r>
    <n v="5369"/>
    <x v="2670"/>
    <x v="3"/>
    <x v="193"/>
    <n v="41806"/>
    <s v="Standard Class"/>
    <s v="BD-11320"/>
    <s v="Bill Donatelli"/>
    <x v="0"/>
    <s v="United States"/>
    <s v="Seattle"/>
    <x v="4"/>
    <n v="98103"/>
    <x v="1"/>
    <s v="OFF-ST-10001228"/>
    <x v="1"/>
    <x v="4"/>
    <s v="Personal File Boxes with Fold-Down Carry Handle"/>
    <n v="15.58"/>
    <n v="1"/>
    <n v="0"/>
    <n v="3.8949999999999996"/>
  </r>
  <r>
    <n v="5370"/>
    <x v="2671"/>
    <x v="3"/>
    <x v="18"/>
    <n v="41896"/>
    <s v="First Class"/>
    <s v="KH-16630"/>
    <s v="Ken Heidel"/>
    <x v="1"/>
    <s v="United States"/>
    <s v="Akron"/>
    <x v="24"/>
    <n v="44312"/>
    <x v="3"/>
    <s v="OFF-PA-10003302"/>
    <x v="1"/>
    <x v="10"/>
    <s v="Xerox 1906"/>
    <n v="85.055999999999997"/>
    <n v="3"/>
    <n v="0.2"/>
    <n v="28.706399999999991"/>
  </r>
  <r>
    <n v="5371"/>
    <x v="2672"/>
    <x v="3"/>
    <x v="798"/>
    <n v="41742"/>
    <s v="Standard Class"/>
    <s v="NH-18610"/>
    <s v="Nicole Hansen"/>
    <x v="1"/>
    <s v="United States"/>
    <s v="Oak Park"/>
    <x v="12"/>
    <n v="48237"/>
    <x v="2"/>
    <s v="FUR-FU-10004665"/>
    <x v="0"/>
    <x v="5"/>
    <s v="3M Polarizing Task Lamp with Clamp Arm, Light Gray"/>
    <n v="273.95999999999998"/>
    <n v="2"/>
    <n v="0"/>
    <n v="71.229600000000005"/>
  </r>
  <r>
    <n v="5372"/>
    <x v="2672"/>
    <x v="3"/>
    <x v="798"/>
    <n v="41742"/>
    <s v="Standard Class"/>
    <s v="NH-18610"/>
    <s v="Nicole Hansen"/>
    <x v="1"/>
    <s v="United States"/>
    <s v="Oak Park"/>
    <x v="12"/>
    <n v="48237"/>
    <x v="2"/>
    <s v="FUR-FU-10004188"/>
    <x v="0"/>
    <x v="5"/>
    <s v="Luxo Professional Combination Clamp-On Lamps"/>
    <n v="306.89999999999998"/>
    <n v="3"/>
    <n v="0"/>
    <n v="79.793999999999997"/>
  </r>
  <r>
    <n v="5373"/>
    <x v="2673"/>
    <x v="1"/>
    <x v="1040"/>
    <n v="41212"/>
    <s v="Standard Class"/>
    <s v="AG-10495"/>
    <s v="Andrew Gjertsen"/>
    <x v="1"/>
    <s v="United States"/>
    <s v="Houston"/>
    <x v="5"/>
    <n v="77041"/>
    <x v="2"/>
    <s v="OFF-PA-10003177"/>
    <x v="1"/>
    <x v="10"/>
    <s v="Xerox 1999"/>
    <n v="15.552000000000003"/>
    <n v="3"/>
    <n v="0.2"/>
    <n v="5.4432"/>
  </r>
  <r>
    <n v="5374"/>
    <x v="2673"/>
    <x v="1"/>
    <x v="1040"/>
    <n v="41212"/>
    <s v="Standard Class"/>
    <s v="AG-10495"/>
    <s v="Andrew Gjertsen"/>
    <x v="1"/>
    <s v="United States"/>
    <s v="Houston"/>
    <x v="5"/>
    <n v="77041"/>
    <x v="2"/>
    <s v="FUR-TA-10002607"/>
    <x v="0"/>
    <x v="3"/>
    <s v="KI Conference Tables"/>
    <n v="347.36099999999999"/>
    <n v="7"/>
    <n v="0.3"/>
    <n v="-69.472199999999958"/>
  </r>
  <r>
    <n v="5375"/>
    <x v="2673"/>
    <x v="1"/>
    <x v="1040"/>
    <n v="41212"/>
    <s v="Standard Class"/>
    <s v="AG-10495"/>
    <s v="Andrew Gjertsen"/>
    <x v="1"/>
    <s v="United States"/>
    <s v="Houston"/>
    <x v="5"/>
    <n v="77041"/>
    <x v="2"/>
    <s v="OFF-PA-10001166"/>
    <x v="1"/>
    <x v="10"/>
    <s v="Xerox 2"/>
    <n v="10.368000000000002"/>
    <n v="2"/>
    <n v="0.2"/>
    <n v="3.6288"/>
  </r>
  <r>
    <n v="5376"/>
    <x v="2674"/>
    <x v="3"/>
    <x v="837"/>
    <n v="41791"/>
    <s v="Standard Class"/>
    <s v="RP-19855"/>
    <s v="Roy Phan"/>
    <x v="1"/>
    <s v="United States"/>
    <s v="Seattle"/>
    <x v="4"/>
    <n v="98103"/>
    <x v="1"/>
    <s v="TEC-AC-10004510"/>
    <x v="2"/>
    <x v="11"/>
    <s v="Logitech Desktop MK120 Mouse and keyboard Combo"/>
    <n v="98.16"/>
    <n v="6"/>
    <n v="0"/>
    <n v="9.8159999999999954"/>
  </r>
  <r>
    <n v="5377"/>
    <x v="2674"/>
    <x v="3"/>
    <x v="837"/>
    <n v="41791"/>
    <s v="Standard Class"/>
    <s v="RP-19855"/>
    <s v="Roy Phan"/>
    <x v="1"/>
    <s v="United States"/>
    <s v="Seattle"/>
    <x v="4"/>
    <n v="98103"/>
    <x v="1"/>
    <s v="OFF-AR-10004062"/>
    <x v="1"/>
    <x v="6"/>
    <s v="Staples"/>
    <n v="31.44"/>
    <n v="3"/>
    <n v="0"/>
    <n v="7.86"/>
  </r>
  <r>
    <n v="5378"/>
    <x v="2675"/>
    <x v="2"/>
    <x v="29"/>
    <n v="40884"/>
    <s v="First Class"/>
    <s v="NB-18655"/>
    <s v="Nona Balk"/>
    <x v="1"/>
    <s v="United States"/>
    <s v="Philadelphia"/>
    <x v="9"/>
    <n v="19134"/>
    <x v="3"/>
    <s v="OFF-EN-10000056"/>
    <x v="1"/>
    <x v="12"/>
    <s v="Cameo Buff Policy Envelopes"/>
    <n v="348.488"/>
    <n v="7"/>
    <n v="0.2"/>
    <n v="117.61469999999996"/>
  </r>
  <r>
    <n v="5379"/>
    <x v="2675"/>
    <x v="2"/>
    <x v="29"/>
    <n v="40884"/>
    <s v="First Class"/>
    <s v="NB-18655"/>
    <s v="Nona Balk"/>
    <x v="1"/>
    <s v="United States"/>
    <s v="Philadelphia"/>
    <x v="9"/>
    <n v="19134"/>
    <x v="3"/>
    <s v="OFF-ST-10001469"/>
    <x v="1"/>
    <x v="4"/>
    <s v="Fellowes Bankers Box Recycled Super Stor/Drawer"/>
    <n v="172.73599999999999"/>
    <n v="4"/>
    <n v="0.2"/>
    <n v="-30.228800000000007"/>
  </r>
  <r>
    <n v="5380"/>
    <x v="2676"/>
    <x v="0"/>
    <x v="1041"/>
    <n v="41505"/>
    <s v="Standard Class"/>
    <s v="JM-15580"/>
    <s v="Jill Matthias"/>
    <x v="0"/>
    <s v="United States"/>
    <s v="Los Angeles"/>
    <x v="1"/>
    <n v="90045"/>
    <x v="1"/>
    <s v="OFF-PA-10000551"/>
    <x v="1"/>
    <x v="10"/>
    <s v="Array Memo Cubes"/>
    <n v="15.54"/>
    <n v="3"/>
    <n v="0"/>
    <n v="7.6145999999999994"/>
  </r>
  <r>
    <n v="5381"/>
    <x v="2676"/>
    <x v="0"/>
    <x v="1041"/>
    <n v="41505"/>
    <s v="Standard Class"/>
    <s v="JM-15580"/>
    <s v="Jill Matthias"/>
    <x v="0"/>
    <s v="United States"/>
    <s v="Los Angeles"/>
    <x v="1"/>
    <n v="90045"/>
    <x v="1"/>
    <s v="TEC-MA-10000423"/>
    <x v="2"/>
    <x v="15"/>
    <s v="Texas Instruments TI-34 Scientific Calculator"/>
    <n v="105.55199999999999"/>
    <n v="6"/>
    <n v="0.2"/>
    <n v="35.623799999999996"/>
  </r>
  <r>
    <n v="5382"/>
    <x v="2677"/>
    <x v="0"/>
    <x v="64"/>
    <n v="41525"/>
    <s v="Second Class"/>
    <s v="DM-13525"/>
    <s v="Don Miller"/>
    <x v="1"/>
    <s v="United States"/>
    <s v="Houston"/>
    <x v="5"/>
    <n v="77070"/>
    <x v="2"/>
    <s v="OFF-PA-10001870"/>
    <x v="1"/>
    <x v="10"/>
    <s v="Xerox 202"/>
    <n v="25.920000000000005"/>
    <n v="5"/>
    <n v="0.2"/>
    <n v="9.0719999999999992"/>
  </r>
  <r>
    <n v="5383"/>
    <x v="2677"/>
    <x v="0"/>
    <x v="64"/>
    <n v="41525"/>
    <s v="Second Class"/>
    <s v="DM-13525"/>
    <s v="Don Miller"/>
    <x v="1"/>
    <s v="United States"/>
    <s v="Houston"/>
    <x v="5"/>
    <n v="77070"/>
    <x v="2"/>
    <s v="OFF-FA-10001843"/>
    <x v="1"/>
    <x v="13"/>
    <s v="Staples"/>
    <n v="15.808000000000002"/>
    <n v="8"/>
    <n v="0.2"/>
    <n v="5.3352000000000004"/>
  </r>
  <r>
    <n v="5384"/>
    <x v="2677"/>
    <x v="0"/>
    <x v="64"/>
    <n v="41525"/>
    <s v="Second Class"/>
    <s v="DM-13525"/>
    <s v="Don Miller"/>
    <x v="1"/>
    <s v="United States"/>
    <s v="Houston"/>
    <x v="5"/>
    <n v="77070"/>
    <x v="2"/>
    <s v="OFF-PA-10002036"/>
    <x v="1"/>
    <x v="10"/>
    <s v="Xerox 1930"/>
    <n v="10.368000000000002"/>
    <n v="2"/>
    <n v="0.2"/>
    <n v="3.7584"/>
  </r>
  <r>
    <n v="5385"/>
    <x v="2678"/>
    <x v="3"/>
    <x v="335"/>
    <n v="41824"/>
    <s v="Standard Class"/>
    <s v="CC-12220"/>
    <s v="Chris Cortes"/>
    <x v="0"/>
    <s v="United States"/>
    <s v="Philadelphia"/>
    <x v="9"/>
    <n v="19143"/>
    <x v="3"/>
    <s v="TEC-PH-10001760"/>
    <x v="2"/>
    <x v="7"/>
    <s v="Bose SoundLink Bluetooth Speaker"/>
    <n v="358.2"/>
    <n v="3"/>
    <n v="0.4"/>
    <n v="41.79000000000002"/>
  </r>
  <r>
    <n v="5386"/>
    <x v="2678"/>
    <x v="3"/>
    <x v="335"/>
    <n v="41824"/>
    <s v="Standard Class"/>
    <s v="CC-12220"/>
    <s v="Chris Cortes"/>
    <x v="0"/>
    <s v="United States"/>
    <s v="Philadelphia"/>
    <x v="9"/>
    <n v="19143"/>
    <x v="3"/>
    <s v="TEC-PH-10000673"/>
    <x v="2"/>
    <x v="7"/>
    <s v="Plantronics Voyager Pro HD - Bluetooth Headset"/>
    <n v="545.91599999999994"/>
    <n v="14"/>
    <n v="0.4"/>
    <n v="72.788800000000037"/>
  </r>
  <r>
    <n v="5387"/>
    <x v="2679"/>
    <x v="3"/>
    <x v="846"/>
    <n v="41716"/>
    <s v="Standard Class"/>
    <s v="GA-14725"/>
    <s v="Guy Armstrong"/>
    <x v="0"/>
    <s v="United States"/>
    <s v="Rogers"/>
    <x v="36"/>
    <n v="72756"/>
    <x v="0"/>
    <s v="OFF-BI-10000829"/>
    <x v="1"/>
    <x v="8"/>
    <s v="Avery Non-Stick Binders"/>
    <n v="40.410000000000004"/>
    <n v="9"/>
    <n v="0"/>
    <n v="18.5886"/>
  </r>
  <r>
    <n v="5388"/>
    <x v="2680"/>
    <x v="3"/>
    <x v="1042"/>
    <n v="41692"/>
    <s v="Second Class"/>
    <s v="CV-12805"/>
    <s v="Cynthia Voltz"/>
    <x v="1"/>
    <s v="United States"/>
    <s v="Los Angeles"/>
    <x v="1"/>
    <n v="90045"/>
    <x v="1"/>
    <s v="TEC-PH-10001924"/>
    <x v="2"/>
    <x v="7"/>
    <s v="iHome FM Clock Radio with Lightning Dock"/>
    <n v="167.976"/>
    <n v="3"/>
    <n v="0.2"/>
    <n v="10.498500000000007"/>
  </r>
  <r>
    <n v="5389"/>
    <x v="2680"/>
    <x v="3"/>
    <x v="1042"/>
    <n v="41692"/>
    <s v="Second Class"/>
    <s v="CV-12805"/>
    <s v="Cynthia Voltz"/>
    <x v="1"/>
    <s v="United States"/>
    <s v="Los Angeles"/>
    <x v="1"/>
    <n v="90045"/>
    <x v="1"/>
    <s v="TEC-AC-10004864"/>
    <x v="2"/>
    <x v="11"/>
    <s v="Memorex Micro Travel Drive 32 GB"/>
    <n v="109.53"/>
    <n v="3"/>
    <n v="0"/>
    <n v="47.097900000000003"/>
  </r>
  <r>
    <n v="5390"/>
    <x v="2680"/>
    <x v="3"/>
    <x v="1042"/>
    <n v="41692"/>
    <s v="Second Class"/>
    <s v="CV-12805"/>
    <s v="Cynthia Voltz"/>
    <x v="1"/>
    <s v="United States"/>
    <s v="Los Angeles"/>
    <x v="1"/>
    <n v="90045"/>
    <x v="1"/>
    <s v="OFF-LA-10004345"/>
    <x v="1"/>
    <x v="2"/>
    <s v="Avery 493"/>
    <n v="9.82"/>
    <n v="2"/>
    <n v="0"/>
    <n v="4.8117999999999999"/>
  </r>
  <r>
    <n v="5391"/>
    <x v="2681"/>
    <x v="3"/>
    <x v="468"/>
    <n v="41956"/>
    <s v="Second Class"/>
    <s v="NC-18535"/>
    <s v="Nick Crebassa"/>
    <x v="1"/>
    <s v="United States"/>
    <s v="Seattle"/>
    <x v="4"/>
    <n v="98105"/>
    <x v="1"/>
    <s v="OFF-BI-10000088"/>
    <x v="1"/>
    <x v="8"/>
    <s v="GBC Imprintable Covers"/>
    <n v="26.352000000000004"/>
    <n v="3"/>
    <n v="0.2"/>
    <n v="9.5525999999999982"/>
  </r>
  <r>
    <n v="5392"/>
    <x v="2682"/>
    <x v="2"/>
    <x v="84"/>
    <n v="40872"/>
    <s v="Standard Class"/>
    <s v="GR-14560"/>
    <s v="Georgia Rosenberg"/>
    <x v="1"/>
    <s v="United States"/>
    <s v="Wilmington"/>
    <x v="13"/>
    <n v="19805"/>
    <x v="3"/>
    <s v="OFF-LA-10002787"/>
    <x v="1"/>
    <x v="2"/>
    <s v="Avery 480"/>
    <n v="22.5"/>
    <n v="6"/>
    <n v="0"/>
    <n v="10.799999999999999"/>
  </r>
  <r>
    <n v="5393"/>
    <x v="2682"/>
    <x v="2"/>
    <x v="84"/>
    <n v="40872"/>
    <s v="Standard Class"/>
    <s v="GR-14560"/>
    <s v="Georgia Rosenberg"/>
    <x v="1"/>
    <s v="United States"/>
    <s v="Wilmington"/>
    <x v="13"/>
    <n v="19805"/>
    <x v="3"/>
    <s v="OFF-LA-10001569"/>
    <x v="1"/>
    <x v="2"/>
    <s v="Avery 499"/>
    <n v="9.9600000000000009"/>
    <n v="2"/>
    <n v="0"/>
    <n v="4.5815999999999999"/>
  </r>
  <r>
    <n v="5394"/>
    <x v="2682"/>
    <x v="2"/>
    <x v="84"/>
    <n v="40872"/>
    <s v="Standard Class"/>
    <s v="GR-14560"/>
    <s v="Georgia Rosenberg"/>
    <x v="1"/>
    <s v="United States"/>
    <s v="Wilmington"/>
    <x v="13"/>
    <n v="19805"/>
    <x v="3"/>
    <s v="OFF-BI-10002429"/>
    <x v="1"/>
    <x v="8"/>
    <s v="Premier Elliptical Ring Binder, Black"/>
    <n v="213.08"/>
    <n v="7"/>
    <n v="0"/>
    <n v="102.2784"/>
  </r>
  <r>
    <n v="5395"/>
    <x v="2682"/>
    <x v="2"/>
    <x v="84"/>
    <n v="40872"/>
    <s v="Standard Class"/>
    <s v="GR-14560"/>
    <s v="Georgia Rosenberg"/>
    <x v="1"/>
    <s v="United States"/>
    <s v="Wilmington"/>
    <x v="13"/>
    <n v="19805"/>
    <x v="3"/>
    <s v="FUR-BO-10000362"/>
    <x v="0"/>
    <x v="0"/>
    <s v="Sauder Inglewood Library Bookcases"/>
    <n v="1025.8799999999999"/>
    <n v="6"/>
    <n v="0"/>
    <n v="235.95240000000001"/>
  </r>
  <r>
    <n v="5396"/>
    <x v="2683"/>
    <x v="2"/>
    <x v="728"/>
    <n v="40868"/>
    <s v="Second Class"/>
    <s v="JG-15805"/>
    <s v="John Grady"/>
    <x v="1"/>
    <s v="United States"/>
    <s v="Provo"/>
    <x v="7"/>
    <n v="84604"/>
    <x v="1"/>
    <s v="OFF-PA-10003016"/>
    <x v="1"/>
    <x v="10"/>
    <s v="Adams &quot;While You Were Out&quot; Message Pads"/>
    <n v="21.98"/>
    <n v="7"/>
    <n v="0"/>
    <n v="9.8909999999999982"/>
  </r>
  <r>
    <n v="5397"/>
    <x v="2684"/>
    <x v="0"/>
    <x v="446"/>
    <n v="41542"/>
    <s v="Same Day"/>
    <s v="EB-13750"/>
    <s v="Edward Becker"/>
    <x v="1"/>
    <s v="United States"/>
    <s v="San Francisco"/>
    <x v="1"/>
    <n v="94110"/>
    <x v="1"/>
    <s v="FUR-FU-10002501"/>
    <x v="0"/>
    <x v="5"/>
    <s v="Nu-Dell Executive Frame"/>
    <n v="63.2"/>
    <n v="5"/>
    <n v="0"/>
    <n v="23.384"/>
  </r>
  <r>
    <n v="5398"/>
    <x v="2685"/>
    <x v="0"/>
    <x v="73"/>
    <n v="41606"/>
    <s v="Standard Class"/>
    <s v="MC-17605"/>
    <s v="Matt Connell"/>
    <x v="1"/>
    <s v="United States"/>
    <s v="Los Angeles"/>
    <x v="1"/>
    <n v="90004"/>
    <x v="1"/>
    <s v="OFF-AP-10003622"/>
    <x v="1"/>
    <x v="9"/>
    <s v="Bravo II Megaboss 12-Amp Hard Body Upright, Replacement Belts, 2 Belts per Pack"/>
    <n v="39"/>
    <n v="12"/>
    <n v="0"/>
    <n v="11.309999999999999"/>
  </r>
  <r>
    <n v="5399"/>
    <x v="2686"/>
    <x v="0"/>
    <x v="720"/>
    <n v="41550"/>
    <s v="Standard Class"/>
    <s v="BM-11650"/>
    <s v="Brian Moss"/>
    <x v="1"/>
    <s v="United States"/>
    <s v="Lancaster"/>
    <x v="24"/>
    <n v="43130"/>
    <x v="3"/>
    <s v="OFF-BI-10002764"/>
    <x v="1"/>
    <x v="8"/>
    <s v="Recycled Pressboard Report Cover with Reinforced Top Hinge"/>
    <n v="2.907"/>
    <n v="3"/>
    <n v="0.7"/>
    <n v="-2.0348999999999995"/>
  </r>
  <r>
    <n v="5400"/>
    <x v="2687"/>
    <x v="0"/>
    <x v="526"/>
    <n v="41379"/>
    <s v="Standard Class"/>
    <s v="HF-14995"/>
    <s v="Herbert Flentye"/>
    <x v="0"/>
    <s v="United States"/>
    <s v="Los Angeles"/>
    <x v="1"/>
    <n v="90004"/>
    <x v="1"/>
    <s v="FUR-BO-10001798"/>
    <x v="0"/>
    <x v="0"/>
    <s v="Bush Somerset Collection Bookcase"/>
    <n v="556.66499999999996"/>
    <n v="5"/>
    <n v="0.15"/>
    <n v="6.5490000000000208"/>
  </r>
  <r>
    <n v="5401"/>
    <x v="2688"/>
    <x v="3"/>
    <x v="296"/>
    <n v="41906"/>
    <s v="First Class"/>
    <s v="ML-18265"/>
    <s v="Muhammed Lee"/>
    <x v="0"/>
    <s v="United States"/>
    <s v="Seattle"/>
    <x v="4"/>
    <n v="98103"/>
    <x v="1"/>
    <s v="TEC-AC-10000158"/>
    <x v="2"/>
    <x v="11"/>
    <s v="Sony 64GB Class 10 Micro SDHC R40 Memory Card"/>
    <n v="71.98"/>
    <n v="2"/>
    <n v="0"/>
    <n v="15.1158"/>
  </r>
  <r>
    <n v="5402"/>
    <x v="2688"/>
    <x v="3"/>
    <x v="296"/>
    <n v="41906"/>
    <s v="First Class"/>
    <s v="ML-18265"/>
    <s v="Muhammed Lee"/>
    <x v="0"/>
    <s v="United States"/>
    <s v="Seattle"/>
    <x v="4"/>
    <n v="98103"/>
    <x v="1"/>
    <s v="TEC-AC-10000303"/>
    <x v="2"/>
    <x v="11"/>
    <s v="Logitech M510 Wireless Mouse"/>
    <n v="79.98"/>
    <n v="2"/>
    <n v="0"/>
    <n v="26.3934"/>
  </r>
  <r>
    <n v="5403"/>
    <x v="2689"/>
    <x v="3"/>
    <x v="1043"/>
    <n v="41881"/>
    <s v="Standard Class"/>
    <s v="AH-10195"/>
    <s v="Alan Haines"/>
    <x v="1"/>
    <s v="United States"/>
    <s v="New York City"/>
    <x v="15"/>
    <n v="10024"/>
    <x v="3"/>
    <s v="OFF-BI-10003910"/>
    <x v="1"/>
    <x v="8"/>
    <s v="DXL Angle-View Binders with Locking Rings by Samsill"/>
    <n v="24.672000000000001"/>
    <n v="4"/>
    <n v="0.2"/>
    <n v="7.71"/>
  </r>
  <r>
    <n v="5404"/>
    <x v="2689"/>
    <x v="3"/>
    <x v="1043"/>
    <n v="41881"/>
    <s v="Standard Class"/>
    <s v="AH-10195"/>
    <s v="Alan Haines"/>
    <x v="1"/>
    <s v="United States"/>
    <s v="New York City"/>
    <x v="15"/>
    <n v="10024"/>
    <x v="3"/>
    <s v="OFF-BI-10000138"/>
    <x v="1"/>
    <x v="8"/>
    <s v="Acco Translucent Poly Ring Binders"/>
    <n v="3.7439999999999998"/>
    <n v="1"/>
    <n v="0.2"/>
    <n v="1.3104"/>
  </r>
  <r>
    <n v="5405"/>
    <x v="2690"/>
    <x v="0"/>
    <x v="712"/>
    <n v="41331"/>
    <s v="Standard Class"/>
    <s v="TZ-21580"/>
    <s v="Tracy Zic"/>
    <x v="0"/>
    <s v="United States"/>
    <s v="Los Angeles"/>
    <x v="1"/>
    <n v="90045"/>
    <x v="1"/>
    <s v="TEC-PH-10002398"/>
    <x v="2"/>
    <x v="7"/>
    <s v="AT&amp;T 1070 Corded Phone"/>
    <n v="445.96000000000004"/>
    <n v="5"/>
    <n v="0.2"/>
    <n v="55.744999999999948"/>
  </r>
  <r>
    <n v="5406"/>
    <x v="2690"/>
    <x v="0"/>
    <x v="712"/>
    <n v="41331"/>
    <s v="Standard Class"/>
    <s v="TZ-21580"/>
    <s v="Tracy Zic"/>
    <x v="0"/>
    <s v="United States"/>
    <s v="Los Angeles"/>
    <x v="1"/>
    <n v="90045"/>
    <x v="1"/>
    <s v="TEC-AC-10003399"/>
    <x v="2"/>
    <x v="11"/>
    <s v="Memorex Mini Travel Drive 64 GB USB 2.0 Flash Drive"/>
    <n v="36.24"/>
    <n v="1"/>
    <n v="0"/>
    <n v="15.220800000000001"/>
  </r>
  <r>
    <n v="5407"/>
    <x v="2690"/>
    <x v="0"/>
    <x v="712"/>
    <n v="41331"/>
    <s v="Standard Class"/>
    <s v="TZ-21580"/>
    <s v="Tracy Zic"/>
    <x v="0"/>
    <s v="United States"/>
    <s v="Los Angeles"/>
    <x v="1"/>
    <n v="90045"/>
    <x v="1"/>
    <s v="OFF-FA-10000992"/>
    <x v="1"/>
    <x v="13"/>
    <s v="Acco Clips to Go Binder Clips, 24 Clips in Two Sizes"/>
    <n v="10.649999999999999"/>
    <n v="3"/>
    <n v="0"/>
    <n v="5.0054999999999996"/>
  </r>
  <r>
    <n v="5408"/>
    <x v="2691"/>
    <x v="3"/>
    <x v="166"/>
    <n v="41988"/>
    <s v="Standard Class"/>
    <s v="DM-13345"/>
    <s v="Denise Monton"/>
    <x v="1"/>
    <s v="United States"/>
    <s v="San Francisco"/>
    <x v="1"/>
    <n v="94109"/>
    <x v="1"/>
    <s v="OFF-PA-10003022"/>
    <x v="1"/>
    <x v="10"/>
    <s v="Standard Line “While You Were Out” Hardbound Telephone Message Book"/>
    <n v="87.92"/>
    <n v="4"/>
    <n v="0"/>
    <n v="40.443199999999997"/>
  </r>
  <r>
    <n v="5409"/>
    <x v="2691"/>
    <x v="3"/>
    <x v="166"/>
    <n v="41988"/>
    <s v="Standard Class"/>
    <s v="DM-13345"/>
    <s v="Denise Monton"/>
    <x v="1"/>
    <s v="United States"/>
    <s v="San Francisco"/>
    <x v="1"/>
    <n v="94109"/>
    <x v="1"/>
    <s v="OFF-BI-10002854"/>
    <x v="1"/>
    <x v="8"/>
    <s v="Performers Binder/Pad Holder, Black"/>
    <n v="22.424000000000003"/>
    <n v="1"/>
    <n v="0.2"/>
    <n v="8.4089999999999989"/>
  </r>
  <r>
    <n v="5410"/>
    <x v="2691"/>
    <x v="3"/>
    <x v="166"/>
    <n v="41988"/>
    <s v="Standard Class"/>
    <s v="DM-13345"/>
    <s v="Denise Monton"/>
    <x v="1"/>
    <s v="United States"/>
    <s v="San Francisco"/>
    <x v="1"/>
    <n v="94109"/>
    <x v="1"/>
    <s v="OFF-BI-10001670"/>
    <x v="1"/>
    <x v="8"/>
    <s v="Vinyl Sectional Post Binders"/>
    <n v="90.480000000000018"/>
    <n v="3"/>
    <n v="0.2"/>
    <n v="33.93"/>
  </r>
  <r>
    <n v="5411"/>
    <x v="2691"/>
    <x v="3"/>
    <x v="166"/>
    <n v="41988"/>
    <s v="Standard Class"/>
    <s v="DM-13345"/>
    <s v="Denise Monton"/>
    <x v="1"/>
    <s v="United States"/>
    <s v="San Francisco"/>
    <x v="1"/>
    <n v="94109"/>
    <x v="1"/>
    <s v="OFF-ST-10001837"/>
    <x v="1"/>
    <x v="4"/>
    <s v="SAFCO Mobile Desk Side File, Wire Frame"/>
    <n v="42.76"/>
    <n v="1"/>
    <n v="0"/>
    <n v="11.117599999999999"/>
  </r>
  <r>
    <n v="5412"/>
    <x v="2692"/>
    <x v="3"/>
    <x v="65"/>
    <n v="41905"/>
    <s v="Standard Class"/>
    <s v="TS-21505"/>
    <s v="Tony Sayre"/>
    <x v="0"/>
    <s v="United States"/>
    <s v="Clovis"/>
    <x v="27"/>
    <n v="88101"/>
    <x v="1"/>
    <s v="OFF-BI-10002012"/>
    <x v="1"/>
    <x v="8"/>
    <s v="Wilson Jones Easy Flow II Sheet Lifters"/>
    <n v="10.080000000000002"/>
    <n v="7"/>
    <n v="0.2"/>
    <n v="3.5279999999999996"/>
  </r>
  <r>
    <n v="5413"/>
    <x v="2692"/>
    <x v="3"/>
    <x v="65"/>
    <n v="41905"/>
    <s v="Standard Class"/>
    <s v="TS-21505"/>
    <s v="Tony Sayre"/>
    <x v="0"/>
    <s v="United States"/>
    <s v="Clovis"/>
    <x v="27"/>
    <n v="88101"/>
    <x v="1"/>
    <s v="TEC-AC-10004992"/>
    <x v="2"/>
    <x v="11"/>
    <s v="Kingston Digital DataTraveler 64GB USB 2.0"/>
    <n v="101.34"/>
    <n v="3"/>
    <n v="0"/>
    <n v="8.1071999999999917"/>
  </r>
  <r>
    <n v="5414"/>
    <x v="2693"/>
    <x v="0"/>
    <x v="108"/>
    <n v="41532"/>
    <s v="First Class"/>
    <s v="TB-21625"/>
    <s v="Trudy Brown"/>
    <x v="0"/>
    <s v="United States"/>
    <s v="Wichita"/>
    <x v="41"/>
    <n v="67212"/>
    <x v="2"/>
    <s v="TEC-PH-10003171"/>
    <x v="2"/>
    <x v="7"/>
    <s v="Plantronics Encore H101 Dual Earpieces Headset"/>
    <n v="224.75"/>
    <n v="5"/>
    <n v="0"/>
    <n v="62.929999999999993"/>
  </r>
  <r>
    <n v="5415"/>
    <x v="2694"/>
    <x v="3"/>
    <x v="397"/>
    <n v="41911"/>
    <s v="Standard Class"/>
    <s v="LC-16870"/>
    <s v="Lena Cacioppo"/>
    <x v="0"/>
    <s v="United States"/>
    <s v="Chicago"/>
    <x v="10"/>
    <n v="60653"/>
    <x v="2"/>
    <s v="OFF-AP-10000390"/>
    <x v="1"/>
    <x v="9"/>
    <s v="Euro Pro Shark Stick Mini Vacuum"/>
    <n v="73.175999999999974"/>
    <n v="6"/>
    <n v="0.8"/>
    <n v="-197.57520000000002"/>
  </r>
  <r>
    <n v="5416"/>
    <x v="2694"/>
    <x v="3"/>
    <x v="397"/>
    <n v="41911"/>
    <s v="Standard Class"/>
    <s v="LC-16870"/>
    <s v="Lena Cacioppo"/>
    <x v="0"/>
    <s v="United States"/>
    <s v="Chicago"/>
    <x v="10"/>
    <n v="60653"/>
    <x v="2"/>
    <s v="OFF-PA-10004888"/>
    <x v="1"/>
    <x v="10"/>
    <s v="Xerox 217"/>
    <n v="20.736000000000004"/>
    <n v="4"/>
    <n v="0.2"/>
    <n v="7.2576000000000001"/>
  </r>
  <r>
    <n v="5417"/>
    <x v="2694"/>
    <x v="3"/>
    <x v="397"/>
    <n v="41911"/>
    <s v="Standard Class"/>
    <s v="LC-16870"/>
    <s v="Lena Cacioppo"/>
    <x v="0"/>
    <s v="United States"/>
    <s v="Chicago"/>
    <x v="10"/>
    <n v="60653"/>
    <x v="2"/>
    <s v="TEC-PH-10004188"/>
    <x v="2"/>
    <x v="7"/>
    <s v="OtterBox Commuter Series Case - Samsung Galaxy S4"/>
    <n v="39.984000000000002"/>
    <n v="2"/>
    <n v="0.2"/>
    <n v="-8.9963999999999995"/>
  </r>
  <r>
    <n v="5418"/>
    <x v="2695"/>
    <x v="2"/>
    <x v="191"/>
    <n v="40824"/>
    <s v="Second Class"/>
    <s v="AM-10360"/>
    <s v="Alice McCarthy"/>
    <x v="1"/>
    <s v="United States"/>
    <s v="Omaha"/>
    <x v="8"/>
    <n v="68104"/>
    <x v="2"/>
    <s v="OFF-BI-10004099"/>
    <x v="1"/>
    <x v="8"/>
    <s v="GBC VeloBinder Strips"/>
    <n v="15.36"/>
    <n v="2"/>
    <n v="0"/>
    <n v="7.68"/>
  </r>
  <r>
    <n v="5419"/>
    <x v="2696"/>
    <x v="1"/>
    <x v="924"/>
    <n v="41208"/>
    <s v="First Class"/>
    <s v="JE-15715"/>
    <s v="Joe Elijah"/>
    <x v="0"/>
    <s v="United States"/>
    <s v="Houston"/>
    <x v="5"/>
    <n v="77041"/>
    <x v="2"/>
    <s v="OFF-PA-10004621"/>
    <x v="1"/>
    <x v="10"/>
    <s v="Xerox 212"/>
    <n v="36.288000000000011"/>
    <n v="7"/>
    <n v="0.2"/>
    <n v="12.700800000000001"/>
  </r>
  <r>
    <n v="5420"/>
    <x v="2696"/>
    <x v="1"/>
    <x v="924"/>
    <n v="41208"/>
    <s v="First Class"/>
    <s v="JE-15715"/>
    <s v="Joe Elijah"/>
    <x v="0"/>
    <s v="United States"/>
    <s v="Houston"/>
    <x v="5"/>
    <n v="77041"/>
    <x v="2"/>
    <s v="TEC-PH-10002103"/>
    <x v="2"/>
    <x v="7"/>
    <s v="Jabra SPEAK 410"/>
    <n v="150.38399999999999"/>
    <n v="2"/>
    <n v="0.2"/>
    <n v="15.038400000000003"/>
  </r>
  <r>
    <n v="5421"/>
    <x v="2697"/>
    <x v="0"/>
    <x v="1044"/>
    <n v="41367"/>
    <s v="Second Class"/>
    <s v="CS-11950"/>
    <s v="Carlos Soltero"/>
    <x v="0"/>
    <s v="United States"/>
    <s v="Philadelphia"/>
    <x v="9"/>
    <n v="19134"/>
    <x v="3"/>
    <s v="TEC-PH-10002789"/>
    <x v="2"/>
    <x v="7"/>
    <s v="LG Exalt"/>
    <n v="280.78200000000004"/>
    <n v="3"/>
    <n v="0.4"/>
    <n v="-60.836100000000016"/>
  </r>
  <r>
    <n v="5422"/>
    <x v="2697"/>
    <x v="0"/>
    <x v="1044"/>
    <n v="41367"/>
    <s v="Second Class"/>
    <s v="CS-11950"/>
    <s v="Carlos Soltero"/>
    <x v="0"/>
    <s v="United States"/>
    <s v="Philadelphia"/>
    <x v="9"/>
    <n v="19134"/>
    <x v="3"/>
    <s v="TEC-AC-10003289"/>
    <x v="2"/>
    <x v="11"/>
    <s v="Anker Ultra-Slim Mini Bluetooth 3.0 Wireless Keyboard"/>
    <n v="31.983999999999998"/>
    <n v="2"/>
    <n v="0.2"/>
    <n v="1.1993999999999998"/>
  </r>
  <r>
    <n v="5423"/>
    <x v="2698"/>
    <x v="0"/>
    <x v="723"/>
    <n v="41642"/>
    <s v="Standard Class"/>
    <s v="PF-19225"/>
    <s v="Phillip Flathmann"/>
    <x v="0"/>
    <s v="United States"/>
    <s v="Los Angeles"/>
    <x v="1"/>
    <n v="90045"/>
    <x v="1"/>
    <s v="OFF-BI-10000138"/>
    <x v="1"/>
    <x v="8"/>
    <s v="Acco Translucent Poly Ring Binders"/>
    <n v="11.231999999999999"/>
    <n v="3"/>
    <n v="0.2"/>
    <n v="3.9312000000000005"/>
  </r>
  <r>
    <n v="5424"/>
    <x v="2699"/>
    <x v="3"/>
    <x v="132"/>
    <n v="41949"/>
    <s v="Second Class"/>
    <s v="PJ-18835"/>
    <s v="Patrick Jones"/>
    <x v="1"/>
    <s v="United States"/>
    <s v="Richmond"/>
    <x v="0"/>
    <n v="40475"/>
    <x v="0"/>
    <s v="OFF-PA-10001215"/>
    <x v="1"/>
    <x v="10"/>
    <s v="Xerox 1963"/>
    <n v="26.400000000000002"/>
    <n v="5"/>
    <n v="0"/>
    <n v="11.879999999999999"/>
  </r>
  <r>
    <n v="5425"/>
    <x v="2700"/>
    <x v="3"/>
    <x v="176"/>
    <n v="41666"/>
    <s v="Standard Class"/>
    <s v="JF-15490"/>
    <s v="Jeremy Farry"/>
    <x v="0"/>
    <s v="United States"/>
    <s v="Waterbury"/>
    <x v="29"/>
    <n v="6708"/>
    <x v="3"/>
    <s v="OFF-AR-10001545"/>
    <x v="1"/>
    <x v="6"/>
    <s v="Newell 326"/>
    <n v="3.52"/>
    <n v="2"/>
    <n v="0"/>
    <n v="1.0207999999999999"/>
  </r>
  <r>
    <n v="5426"/>
    <x v="2701"/>
    <x v="0"/>
    <x v="275"/>
    <n v="41615"/>
    <s v="First Class"/>
    <s v="NM-18520"/>
    <s v="Neoma Murray"/>
    <x v="0"/>
    <s v="United States"/>
    <s v="Los Angeles"/>
    <x v="1"/>
    <n v="90045"/>
    <x v="1"/>
    <s v="TEC-AC-10003870"/>
    <x v="2"/>
    <x v="11"/>
    <s v="Logitech Z-906 Speaker sys - home theater - 5.1-CH"/>
    <n v="1649.95"/>
    <n v="5"/>
    <n v="0"/>
    <n v="659.98"/>
  </r>
  <r>
    <n v="5427"/>
    <x v="2701"/>
    <x v="0"/>
    <x v="275"/>
    <n v="41615"/>
    <s v="First Class"/>
    <s v="NM-18520"/>
    <s v="Neoma Murray"/>
    <x v="0"/>
    <s v="United States"/>
    <s v="Los Angeles"/>
    <x v="1"/>
    <n v="90045"/>
    <x v="1"/>
    <s v="FUR-FU-10001085"/>
    <x v="0"/>
    <x v="5"/>
    <s v="3M Polarizing Light Filter Sleeves"/>
    <n v="111.89999999999999"/>
    <n v="6"/>
    <n v="0"/>
    <n v="51.47399999999999"/>
  </r>
  <r>
    <n v="5428"/>
    <x v="2702"/>
    <x v="0"/>
    <x v="403"/>
    <n v="4144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n v="41522"/>
    <s v="First Class"/>
    <s v="SZ-20035"/>
    <s v="Sam Zeldin"/>
    <x v="2"/>
    <s v="United States"/>
    <s v="San Francisco"/>
    <x v="1"/>
    <n v="94122"/>
    <x v="1"/>
    <s v="OFF-ST-10003455"/>
    <x v="1"/>
    <x v="4"/>
    <s v="Tenex File Box, Personal Filing Tote with Lid, Black"/>
    <n v="46.53"/>
    <n v="3"/>
    <n v="0"/>
    <n v="12.097800000000001"/>
  </r>
  <r>
    <n v="5430"/>
    <x v="2704"/>
    <x v="2"/>
    <x v="742"/>
    <n v="40793"/>
    <s v="First Class"/>
    <s v="PR-18880"/>
    <s v="Patrick Ryan"/>
    <x v="0"/>
    <s v="United States"/>
    <s v="Saint Petersburg"/>
    <x v="2"/>
    <n v="33710"/>
    <x v="0"/>
    <s v="FUR-FU-10001967"/>
    <x v="0"/>
    <x v="5"/>
    <s v="Telescoping Adjustable Floor Lamp"/>
    <n v="31.983999999999998"/>
    <n v="2"/>
    <n v="0.2"/>
    <n v="1.9989999999999979"/>
  </r>
  <r>
    <n v="5431"/>
    <x v="2705"/>
    <x v="3"/>
    <x v="208"/>
    <n v="41938"/>
    <s v="Standard Class"/>
    <s v="FC-14245"/>
    <s v="Frank Carlisle"/>
    <x v="2"/>
    <s v="United States"/>
    <s v="Lakewood"/>
    <x v="24"/>
    <n v="44107"/>
    <x v="3"/>
    <s v="OFF-AP-10000938"/>
    <x v="1"/>
    <x v="9"/>
    <s v="Avanti 1.7 Cu. Ft. Refrigerator"/>
    <n v="161.56800000000001"/>
    <n v="2"/>
    <n v="0.2"/>
    <n v="16.156799999999997"/>
  </r>
  <r>
    <n v="5432"/>
    <x v="2705"/>
    <x v="3"/>
    <x v="208"/>
    <n v="41938"/>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n v="41938"/>
    <s v="Standard Class"/>
    <s v="FC-14245"/>
    <s v="Frank Carlisle"/>
    <x v="2"/>
    <s v="United States"/>
    <s v="Lakewood"/>
    <x v="24"/>
    <n v="44107"/>
    <x v="3"/>
    <s v="OFF-BI-10002799"/>
    <x v="1"/>
    <x v="8"/>
    <s v="SlimView Poly Binder, 3/8&quot;"/>
    <n v="6.2160000000000002"/>
    <n v="4"/>
    <n v="0.7"/>
    <n v="-4.9727999999999994"/>
  </r>
  <r>
    <n v="5434"/>
    <x v="2706"/>
    <x v="3"/>
    <x v="1016"/>
    <n v="41759"/>
    <s v="Standard Class"/>
    <s v="LH-16750"/>
    <s v="Larry Hughes"/>
    <x v="0"/>
    <s v="United States"/>
    <s v="Chandler"/>
    <x v="16"/>
    <n v="85224"/>
    <x v="1"/>
    <s v="OFF-AR-10000246"/>
    <x v="1"/>
    <x v="6"/>
    <s v="Newell 318"/>
    <n v="8.895999999999999"/>
    <n v="4"/>
    <n v="0.2"/>
    <n v="0.66719999999999979"/>
  </r>
  <r>
    <n v="5435"/>
    <x v="2707"/>
    <x v="1"/>
    <x v="324"/>
    <n v="41206"/>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n v="41206"/>
    <s v="Standard Class"/>
    <s v="RM-19675"/>
    <s v="Robert Marley"/>
    <x v="2"/>
    <s v="United States"/>
    <s v="Los Angeles"/>
    <x v="1"/>
    <n v="90008"/>
    <x v="1"/>
    <s v="TEC-AC-10000892"/>
    <x v="2"/>
    <x v="11"/>
    <s v="NETGEAR N750 Dual Band Wi-Fi Gigabit Router"/>
    <n v="270"/>
    <n v="3"/>
    <n v="0"/>
    <n v="97.199999999999989"/>
  </r>
  <r>
    <n v="5437"/>
    <x v="2708"/>
    <x v="2"/>
    <x v="260"/>
    <n v="40732"/>
    <s v="First Class"/>
    <s v="DM-13525"/>
    <s v="Don Miller"/>
    <x v="1"/>
    <s v="United States"/>
    <s v="Palm Coast"/>
    <x v="2"/>
    <n v="32137"/>
    <x v="0"/>
    <s v="FUR-FU-10001591"/>
    <x v="0"/>
    <x v="5"/>
    <s v="Advantus Panel Wall Certificate Holder - 8.5x11"/>
    <n v="19.52"/>
    <n v="2"/>
    <n v="0.2"/>
    <n v="5.3680000000000012"/>
  </r>
  <r>
    <n v="5438"/>
    <x v="2708"/>
    <x v="2"/>
    <x v="260"/>
    <n v="40732"/>
    <s v="First Class"/>
    <s v="DM-13525"/>
    <s v="Don Miller"/>
    <x v="1"/>
    <s v="United States"/>
    <s v="Palm Coast"/>
    <x v="2"/>
    <n v="32137"/>
    <x v="0"/>
    <s v="OFF-BI-10001787"/>
    <x v="1"/>
    <x v="8"/>
    <s v="Wilson Jones Four-Pocket Poly Binders"/>
    <n v="9.8100000000000023"/>
    <n v="5"/>
    <n v="0.7"/>
    <n v="-6.8669999999999973"/>
  </r>
  <r>
    <n v="5439"/>
    <x v="2708"/>
    <x v="2"/>
    <x v="260"/>
    <n v="40732"/>
    <s v="First Class"/>
    <s v="DM-13525"/>
    <s v="Don Miller"/>
    <x v="1"/>
    <s v="United States"/>
    <s v="Palm Coast"/>
    <x v="2"/>
    <n v="32137"/>
    <x v="0"/>
    <s v="FUR-FU-10003192"/>
    <x v="0"/>
    <x v="5"/>
    <s v="Luxo Adjustable Task Clamp Lamp"/>
    <n v="213.21600000000001"/>
    <n v="3"/>
    <n v="0.2"/>
    <n v="15.991199999999992"/>
  </r>
  <r>
    <n v="5440"/>
    <x v="2709"/>
    <x v="0"/>
    <x v="958"/>
    <n v="41374"/>
    <s v="Standard Class"/>
    <s v="EH-14185"/>
    <s v="Evan Henry"/>
    <x v="0"/>
    <s v="United States"/>
    <s v="New York City"/>
    <x v="15"/>
    <n v="10035"/>
    <x v="3"/>
    <s v="OFF-BI-10004600"/>
    <x v="1"/>
    <x v="8"/>
    <s v="Ibico Ibimaster 300 Manual Binding System"/>
    <n v="588.78399999999999"/>
    <n v="2"/>
    <n v="0.2"/>
    <n v="183.99499999999998"/>
  </r>
  <r>
    <n v="5441"/>
    <x v="2710"/>
    <x v="3"/>
    <x v="38"/>
    <n v="41962"/>
    <s v="Second Class"/>
    <s v="TC-21295"/>
    <s v="Toby Carlisle"/>
    <x v="0"/>
    <s v="United States"/>
    <s v="Jupiter"/>
    <x v="2"/>
    <n v="33458"/>
    <x v="0"/>
    <s v="OFF-AR-10002335"/>
    <x v="1"/>
    <x v="6"/>
    <s v="DIXON Oriole Pencils"/>
    <n v="2.0640000000000001"/>
    <n v="1"/>
    <n v="0.2"/>
    <n v="0.15480000000000005"/>
  </r>
  <r>
    <n v="5442"/>
    <x v="2711"/>
    <x v="3"/>
    <x v="428"/>
    <n v="41896"/>
    <s v="Standard Class"/>
    <s v="AI-10855"/>
    <s v="Arianne Irving"/>
    <x v="0"/>
    <s v="United States"/>
    <s v="Glendale"/>
    <x v="16"/>
    <n v="85301"/>
    <x v="1"/>
    <s v="OFF-PA-10000859"/>
    <x v="1"/>
    <x v="10"/>
    <s v="Unpadded Memo Slips"/>
    <n v="6.3680000000000003"/>
    <n v="2"/>
    <n v="0.2"/>
    <n v="2.3879999999999999"/>
  </r>
  <r>
    <n v="5443"/>
    <x v="2712"/>
    <x v="1"/>
    <x v="786"/>
    <n v="41022"/>
    <s v="Standard Class"/>
    <s v="JM-15535"/>
    <s v="Jessica Myrick"/>
    <x v="0"/>
    <s v="United States"/>
    <s v="New York City"/>
    <x v="15"/>
    <n v="10035"/>
    <x v="3"/>
    <s v="TEC-AC-10003198"/>
    <x v="2"/>
    <x v="11"/>
    <s v="Enermax Acrylux Wireless Keyboard"/>
    <n v="99.6"/>
    <n v="1"/>
    <n v="0"/>
    <n v="36.851999999999997"/>
  </r>
  <r>
    <n v="5444"/>
    <x v="2712"/>
    <x v="1"/>
    <x v="786"/>
    <n v="41022"/>
    <s v="Standard Class"/>
    <s v="JM-15535"/>
    <s v="Jessica Myrick"/>
    <x v="0"/>
    <s v="United States"/>
    <s v="New York City"/>
    <x v="15"/>
    <n v="10035"/>
    <x v="3"/>
    <s v="OFF-BI-10001900"/>
    <x v="1"/>
    <x v="8"/>
    <s v="DXL Angle-View Binders with Locking Rings, Black"/>
    <n v="62.296000000000006"/>
    <n v="13"/>
    <n v="0.2"/>
    <n v="21.024899999999999"/>
  </r>
  <r>
    <n v="5445"/>
    <x v="2712"/>
    <x v="1"/>
    <x v="786"/>
    <n v="41022"/>
    <s v="Standard Class"/>
    <s v="JM-15535"/>
    <s v="Jessica Myrick"/>
    <x v="0"/>
    <s v="United States"/>
    <s v="New York City"/>
    <x v="15"/>
    <n v="10035"/>
    <x v="3"/>
    <s v="OFF-AR-10000614"/>
    <x v="1"/>
    <x v="6"/>
    <s v="Barrel Sharpener"/>
    <n v="10.709999999999999"/>
    <n v="3"/>
    <n v="0"/>
    <n v="2.7845999999999997"/>
  </r>
  <r>
    <n v="5446"/>
    <x v="2713"/>
    <x v="0"/>
    <x v="197"/>
    <n v="41485"/>
    <s v="Standard Class"/>
    <s v="BE-11335"/>
    <s v="Bill Eplett"/>
    <x v="2"/>
    <s v="United States"/>
    <s v="Houston"/>
    <x v="5"/>
    <n v="77041"/>
    <x v="2"/>
    <s v="OFF-EN-10003040"/>
    <x v="1"/>
    <x v="12"/>
    <s v="Quality Park Security Envelopes"/>
    <n v="20.936000000000003"/>
    <n v="1"/>
    <n v="0.2"/>
    <n v="7.0659000000000001"/>
  </r>
  <r>
    <n v="5447"/>
    <x v="2714"/>
    <x v="0"/>
    <x v="370"/>
    <n v="41518"/>
    <s v="Standard Class"/>
    <s v="DR-12880"/>
    <s v="Dan Reichenbach"/>
    <x v="1"/>
    <s v="United States"/>
    <s v="New York City"/>
    <x v="15"/>
    <n v="10035"/>
    <x v="3"/>
    <s v="TEC-PH-10003442"/>
    <x v="2"/>
    <x v="7"/>
    <s v="Samsung Replacement EH64AVFWE Premium Headset"/>
    <n v="33"/>
    <n v="6"/>
    <n v="0"/>
    <n v="8.25"/>
  </r>
  <r>
    <n v="5448"/>
    <x v="2714"/>
    <x v="0"/>
    <x v="370"/>
    <n v="41518"/>
    <s v="Standard Class"/>
    <s v="DR-12880"/>
    <s v="Dan Reichenbach"/>
    <x v="1"/>
    <s v="United States"/>
    <s v="New York City"/>
    <x v="15"/>
    <n v="10035"/>
    <x v="3"/>
    <s v="TEC-AC-10002800"/>
    <x v="2"/>
    <x v="11"/>
    <s v="Plantronics Audio 478 Stereo USB Headset"/>
    <n v="249.95000000000002"/>
    <n v="5"/>
    <n v="0"/>
    <n v="87.482499999999987"/>
  </r>
  <r>
    <n v="5449"/>
    <x v="2715"/>
    <x v="2"/>
    <x v="171"/>
    <n v="40805"/>
    <s v="Standard Class"/>
    <s v="TA-21385"/>
    <s v="Tom Ashbrook"/>
    <x v="2"/>
    <s v="United States"/>
    <s v="Olathe"/>
    <x v="41"/>
    <n v="66062"/>
    <x v="2"/>
    <s v="OFF-SU-10000157"/>
    <x v="1"/>
    <x v="14"/>
    <s v="Compact Automatic Electric Letter Opener"/>
    <n v="357.93"/>
    <n v="3"/>
    <n v="0"/>
    <n v="7.158600000000007"/>
  </r>
  <r>
    <n v="5450"/>
    <x v="2715"/>
    <x v="2"/>
    <x v="171"/>
    <n v="40805"/>
    <s v="Standard Class"/>
    <s v="TA-21385"/>
    <s v="Tom Ashbrook"/>
    <x v="2"/>
    <s v="United States"/>
    <s v="Olathe"/>
    <x v="41"/>
    <n v="66062"/>
    <x v="2"/>
    <s v="TEC-AC-10001542"/>
    <x v="2"/>
    <x v="11"/>
    <s v="SanDisk Cruzer 16 GB USB Flash Drive"/>
    <n v="57.400000000000006"/>
    <n v="5"/>
    <n v="0"/>
    <n v="10.905999999999993"/>
  </r>
  <r>
    <n v="5451"/>
    <x v="2715"/>
    <x v="2"/>
    <x v="171"/>
    <n v="40805"/>
    <s v="Standard Class"/>
    <s v="TA-21385"/>
    <s v="Tom Ashbrook"/>
    <x v="2"/>
    <s v="United States"/>
    <s v="Olathe"/>
    <x v="41"/>
    <n v="66062"/>
    <x v="2"/>
    <s v="OFF-BI-10004519"/>
    <x v="1"/>
    <x v="8"/>
    <s v="GBC DocuBind P100 Manual Binding Machine"/>
    <n v="331.96"/>
    <n v="2"/>
    <n v="0"/>
    <n v="149.38199999999998"/>
  </r>
  <r>
    <n v="5452"/>
    <x v="2715"/>
    <x v="2"/>
    <x v="171"/>
    <n v="40805"/>
    <s v="Standard Class"/>
    <s v="TA-21385"/>
    <s v="Tom Ashbrook"/>
    <x v="2"/>
    <s v="United States"/>
    <s v="Olathe"/>
    <x v="41"/>
    <n v="66062"/>
    <x v="2"/>
    <s v="FUR-FU-10003464"/>
    <x v="0"/>
    <x v="5"/>
    <s v="Seth Thomas 8 1/2&quot; Cubicle Clock"/>
    <n v="40.56"/>
    <n v="2"/>
    <n v="0"/>
    <n v="12.979199999999999"/>
  </r>
  <r>
    <n v="5453"/>
    <x v="2716"/>
    <x v="0"/>
    <x v="405"/>
    <n v="41485"/>
    <s v="Standard Class"/>
    <s v="KN-16705"/>
    <s v="Kristina Nunn"/>
    <x v="2"/>
    <s v="United States"/>
    <s v="Sparks"/>
    <x v="33"/>
    <n v="89431"/>
    <x v="1"/>
    <s v="OFF-SU-10004261"/>
    <x v="1"/>
    <x v="14"/>
    <s v="Fiskars 8&quot; Scissors, 2/Pack"/>
    <n v="86.199999999999989"/>
    <n v="5"/>
    <n v="0"/>
    <n v="24.997999999999987"/>
  </r>
  <r>
    <n v="5454"/>
    <x v="2717"/>
    <x v="3"/>
    <x v="240"/>
    <n v="41783"/>
    <s v="Standard Class"/>
    <s v="PJ-18835"/>
    <s v="Patrick Jones"/>
    <x v="1"/>
    <s v="United States"/>
    <s v="Rockford"/>
    <x v="10"/>
    <n v="61107"/>
    <x v="2"/>
    <s v="OFF-PA-10004733"/>
    <x v="1"/>
    <x v="10"/>
    <s v="Things To Do Today Spiral Book"/>
    <n v="38.016000000000005"/>
    <n v="6"/>
    <n v="0.2"/>
    <n v="13.780799999999996"/>
  </r>
  <r>
    <n v="5455"/>
    <x v="2718"/>
    <x v="3"/>
    <x v="1045"/>
    <n v="41762"/>
    <s v="Standard Class"/>
    <s v="MC-17605"/>
    <s v="Matt Connell"/>
    <x v="1"/>
    <s v="United States"/>
    <s v="Philadelphia"/>
    <x v="9"/>
    <n v="19143"/>
    <x v="3"/>
    <s v="OFF-ST-10001325"/>
    <x v="1"/>
    <x v="4"/>
    <s v="Sterilite Officeware Hinged File Box"/>
    <n v="8.3840000000000003"/>
    <n v="1"/>
    <n v="0.2"/>
    <n v="0.73360000000000003"/>
  </r>
  <r>
    <n v="5456"/>
    <x v="2718"/>
    <x v="3"/>
    <x v="1045"/>
    <n v="41762"/>
    <s v="Standard Class"/>
    <s v="MC-17605"/>
    <s v="Matt Connell"/>
    <x v="1"/>
    <s v="United States"/>
    <s v="Philadelphia"/>
    <x v="9"/>
    <n v="19143"/>
    <x v="3"/>
    <s v="OFF-AR-10003056"/>
    <x v="1"/>
    <x v="6"/>
    <s v="Newell 341"/>
    <n v="6.8480000000000008"/>
    <n v="2"/>
    <n v="0.2"/>
    <n v="0.77039999999999909"/>
  </r>
  <r>
    <n v="5457"/>
    <x v="2719"/>
    <x v="3"/>
    <x v="614"/>
    <n v="42007"/>
    <s v="Standard Class"/>
    <s v="BS-11755"/>
    <s v="Bruce Stewart"/>
    <x v="0"/>
    <s v="United States"/>
    <s v="Edmonds"/>
    <x v="4"/>
    <n v="98026"/>
    <x v="1"/>
    <s v="OFF-FA-10000089"/>
    <x v="1"/>
    <x v="13"/>
    <s v="Acco Glide Clips"/>
    <n v="19.600000000000001"/>
    <n v="5"/>
    <n v="0"/>
    <n v="9.6039999999999992"/>
  </r>
  <r>
    <n v="5458"/>
    <x v="2719"/>
    <x v="3"/>
    <x v="614"/>
    <n v="42007"/>
    <s v="Standard Class"/>
    <s v="BS-11755"/>
    <s v="Bruce Stewart"/>
    <x v="0"/>
    <s v="United States"/>
    <s v="Edmonds"/>
    <x v="4"/>
    <n v="98026"/>
    <x v="1"/>
    <s v="FUR-FU-10004093"/>
    <x v="0"/>
    <x v="5"/>
    <s v="Hand-Finished Solid Wood Document Frame"/>
    <n v="68.459999999999994"/>
    <n v="2"/>
    <n v="0"/>
    <n v="20.537999999999997"/>
  </r>
  <r>
    <n v="5459"/>
    <x v="2720"/>
    <x v="3"/>
    <x v="507"/>
    <n v="41889"/>
    <s v="Second Class"/>
    <s v="PK-19075"/>
    <s v="Pete Kriz"/>
    <x v="0"/>
    <s v="United States"/>
    <s v="San Francisco"/>
    <x v="1"/>
    <n v="94122"/>
    <x v="1"/>
    <s v="OFF-BI-10004022"/>
    <x v="1"/>
    <x v="8"/>
    <s v="Acco Suede Grain Vinyl Round Ring Binder"/>
    <n v="13.343999999999998"/>
    <n v="6"/>
    <n v="0.2"/>
    <n v="4.3367999999999993"/>
  </r>
  <r>
    <n v="5460"/>
    <x v="2720"/>
    <x v="3"/>
    <x v="507"/>
    <n v="41889"/>
    <s v="Second Class"/>
    <s v="PK-19075"/>
    <s v="Pete Kriz"/>
    <x v="0"/>
    <s v="United States"/>
    <s v="San Francisco"/>
    <x v="1"/>
    <n v="94122"/>
    <x v="1"/>
    <s v="FUR-TA-10001771"/>
    <x v="0"/>
    <x v="3"/>
    <s v="Bush Cubix Conference Tables, Fully Assembled"/>
    <n v="1478.2719999999999"/>
    <n v="8"/>
    <n v="0.2"/>
    <n v="92.392000000000053"/>
  </r>
  <r>
    <n v="5461"/>
    <x v="2721"/>
    <x v="2"/>
    <x v="90"/>
    <n v="40627"/>
    <s v="Standard Class"/>
    <s v="TS-21205"/>
    <s v="Thomas Seio"/>
    <x v="1"/>
    <s v="United States"/>
    <s v="Asheville"/>
    <x v="3"/>
    <n v="28806"/>
    <x v="0"/>
    <s v="OFF-ST-10002301"/>
    <x v="1"/>
    <x v="4"/>
    <s v="Tennsco Commercial Shelving"/>
    <n v="16.272000000000002"/>
    <n v="1"/>
    <n v="0.2"/>
    <n v="-3.864600000000002"/>
  </r>
  <r>
    <n v="5462"/>
    <x v="2722"/>
    <x v="3"/>
    <x v="394"/>
    <n v="41917"/>
    <s v="Standard Class"/>
    <s v="BD-11725"/>
    <s v="Bruce Degenhardt"/>
    <x v="0"/>
    <s v="United States"/>
    <s v="Los Angeles"/>
    <x v="1"/>
    <n v="90032"/>
    <x v="1"/>
    <s v="FUR-FU-10001706"/>
    <x v="0"/>
    <x v="5"/>
    <s v="Longer-Life Soft White Bulbs"/>
    <n v="9.24"/>
    <n v="3"/>
    <n v="0"/>
    <n v="4.4352"/>
  </r>
  <r>
    <n v="5463"/>
    <x v="2723"/>
    <x v="2"/>
    <x v="1046"/>
    <n v="40564"/>
    <s v="First Class"/>
    <s v="TS-21340"/>
    <s v="Toby Swindell"/>
    <x v="0"/>
    <s v="United States"/>
    <s v="Scottsdale"/>
    <x v="16"/>
    <n v="85254"/>
    <x v="1"/>
    <s v="OFF-BI-10003676"/>
    <x v="1"/>
    <x v="8"/>
    <s v="GBC Standard Recycled Report Covers, Clear Plastic Sheets"/>
    <n v="32.340000000000003"/>
    <n v="10"/>
    <n v="0.7"/>
    <n v="-23.716000000000001"/>
  </r>
  <r>
    <n v="5464"/>
    <x v="2723"/>
    <x v="2"/>
    <x v="1046"/>
    <n v="40564"/>
    <s v="First Class"/>
    <s v="TS-21340"/>
    <s v="Toby Swindell"/>
    <x v="0"/>
    <s v="United States"/>
    <s v="Scottsdale"/>
    <x v="16"/>
    <n v="85254"/>
    <x v="1"/>
    <s v="OFF-PA-10000659"/>
    <x v="1"/>
    <x v="10"/>
    <s v="TOPS Carbonless Receipt Book, Four 2-3/4 x 7-1/4 Money Receipts per Page"/>
    <n v="56.064"/>
    <n v="4"/>
    <n v="0.2"/>
    <n v="19.622399999999999"/>
  </r>
  <r>
    <n v="5465"/>
    <x v="2723"/>
    <x v="2"/>
    <x v="1046"/>
    <n v="40564"/>
    <s v="First Class"/>
    <s v="TS-21340"/>
    <s v="Toby Swindell"/>
    <x v="0"/>
    <s v="United States"/>
    <s v="Scottsdale"/>
    <x v="16"/>
    <n v="85254"/>
    <x v="1"/>
    <s v="OFF-EN-10002504"/>
    <x v="1"/>
    <x v="12"/>
    <s v="Tyvek  Top-Opening Peel &amp; Seel Envelopes, Plain White"/>
    <n v="108.72"/>
    <n v="5"/>
    <n v="0.2"/>
    <n v="36.692999999999998"/>
  </r>
  <r>
    <n v="5466"/>
    <x v="2723"/>
    <x v="2"/>
    <x v="1046"/>
    <n v="40564"/>
    <s v="First Class"/>
    <s v="TS-21340"/>
    <s v="Toby Swindell"/>
    <x v="0"/>
    <s v="United States"/>
    <s v="Scottsdale"/>
    <x v="16"/>
    <n v="85254"/>
    <x v="1"/>
    <s v="FUR-BO-10001972"/>
    <x v="0"/>
    <x v="0"/>
    <s v="O'Sullivan 4-Shelf Bookcase in Odessa Pine"/>
    <n v="181.47000000000003"/>
    <n v="5"/>
    <n v="0.7"/>
    <n v="-320.59699999999998"/>
  </r>
  <r>
    <n v="5467"/>
    <x v="2724"/>
    <x v="2"/>
    <x v="1047"/>
    <n v="40594"/>
    <s v="Second Class"/>
    <s v="ST-20530"/>
    <s v="Shui Tom"/>
    <x v="0"/>
    <s v="United States"/>
    <s v="Houston"/>
    <x v="5"/>
    <n v="77095"/>
    <x v="2"/>
    <s v="OFF-PA-10000466"/>
    <x v="1"/>
    <x v="10"/>
    <s v="Memo Book, 100 Message Capacity, 5 3/8” x 11”"/>
    <n v="16.176000000000002"/>
    <n v="3"/>
    <n v="0.2"/>
    <n v="6.0659999999999989"/>
  </r>
  <r>
    <n v="5468"/>
    <x v="2725"/>
    <x v="0"/>
    <x v="632"/>
    <n v="41440"/>
    <s v="Standard Class"/>
    <s v="DB-13210"/>
    <s v="Dean Braden"/>
    <x v="0"/>
    <s v="United States"/>
    <s v="San Francisco"/>
    <x v="1"/>
    <n v="94109"/>
    <x v="1"/>
    <s v="FUR-CH-10002774"/>
    <x v="0"/>
    <x v="1"/>
    <s v="Global Deluxe Stacking Chair, Gray"/>
    <n v="122.352"/>
    <n v="3"/>
    <n v="0.2"/>
    <n v="13.764599999999994"/>
  </r>
  <r>
    <n v="5469"/>
    <x v="2726"/>
    <x v="2"/>
    <x v="467"/>
    <n v="40813"/>
    <s v="First Class"/>
    <s v="KF-16285"/>
    <s v="Karen Ferguson"/>
    <x v="2"/>
    <s v="United States"/>
    <s v="San Diego"/>
    <x v="1"/>
    <n v="92105"/>
    <x v="1"/>
    <s v="FUR-CH-10000454"/>
    <x v="0"/>
    <x v="1"/>
    <s v="Hon Deluxe Fabric Upholstered Stacking Chairs, Rounded Back"/>
    <n v="585.55200000000002"/>
    <n v="3"/>
    <n v="0.2"/>
    <n v="73.19399999999996"/>
  </r>
  <r>
    <n v="5470"/>
    <x v="2726"/>
    <x v="2"/>
    <x v="467"/>
    <n v="40813"/>
    <s v="First Class"/>
    <s v="KF-16285"/>
    <s v="Karen Ferguson"/>
    <x v="2"/>
    <s v="United States"/>
    <s v="San Diego"/>
    <x v="1"/>
    <n v="92105"/>
    <x v="1"/>
    <s v="OFF-PA-10004888"/>
    <x v="1"/>
    <x v="10"/>
    <s v="Xerox 217"/>
    <n v="19.440000000000001"/>
    <n v="3"/>
    <n v="0"/>
    <n v="9.3312000000000008"/>
  </r>
  <r>
    <n v="5471"/>
    <x v="2727"/>
    <x v="0"/>
    <x v="198"/>
    <n v="41430"/>
    <s v="Standard Class"/>
    <s v="JM-16195"/>
    <s v="Justin MacKendrick"/>
    <x v="0"/>
    <s v="United States"/>
    <s v="Hamilton"/>
    <x v="24"/>
    <n v="45011"/>
    <x v="3"/>
    <s v="OFF-AP-10003842"/>
    <x v="1"/>
    <x v="9"/>
    <s v="Euro-Pro Shark Turbo Vacuum"/>
    <n v="123.92000000000002"/>
    <n v="5"/>
    <n v="0.2"/>
    <n v="9.2939999999999969"/>
  </r>
  <r>
    <n v="5472"/>
    <x v="2728"/>
    <x v="3"/>
    <x v="484"/>
    <n v="41997"/>
    <s v="Standard Class"/>
    <s v="TS-21505"/>
    <s v="Tony Sayre"/>
    <x v="0"/>
    <s v="United States"/>
    <s v="Parker"/>
    <x v="22"/>
    <n v="80134"/>
    <x v="1"/>
    <s v="FUR-FU-10000320"/>
    <x v="0"/>
    <x v="5"/>
    <s v="OIC Stacking Trays"/>
    <n v="13.360000000000001"/>
    <n v="5"/>
    <n v="0.2"/>
    <n v="4.0080000000000009"/>
  </r>
  <r>
    <n v="5473"/>
    <x v="2728"/>
    <x v="3"/>
    <x v="484"/>
    <n v="41997"/>
    <s v="Standard Class"/>
    <s v="TS-21505"/>
    <s v="Tony Sayre"/>
    <x v="0"/>
    <s v="United States"/>
    <s v="Parker"/>
    <x v="22"/>
    <n v="80134"/>
    <x v="1"/>
    <s v="OFF-ST-10002554"/>
    <x v="1"/>
    <x v="4"/>
    <s v="Tennsco Industrial Shelving"/>
    <n v="78.256"/>
    <n v="2"/>
    <n v="0.2"/>
    <n v="-17.607599999999998"/>
  </r>
  <r>
    <n v="5474"/>
    <x v="2728"/>
    <x v="3"/>
    <x v="484"/>
    <n v="41997"/>
    <s v="Standard Class"/>
    <s v="TS-21505"/>
    <s v="Tony Sayre"/>
    <x v="0"/>
    <s v="United States"/>
    <s v="Parker"/>
    <x v="22"/>
    <n v="80134"/>
    <x v="1"/>
    <s v="FUR-BO-10000468"/>
    <x v="0"/>
    <x v="0"/>
    <s v="O'Sullivan 2-Shelf Heavy-Duty Bookcases"/>
    <n v="102.01800000000001"/>
    <n v="7"/>
    <n v="0.7"/>
    <n v="-183.6323999999999"/>
  </r>
  <r>
    <n v="5475"/>
    <x v="2729"/>
    <x v="3"/>
    <x v="377"/>
    <n v="42000"/>
    <s v="Same Day"/>
    <s v="YC-21895"/>
    <s v="Yoseph Carroll"/>
    <x v="1"/>
    <s v="United States"/>
    <s v="Fremont"/>
    <x v="8"/>
    <n v="68025"/>
    <x v="2"/>
    <s v="OFF-ST-10004459"/>
    <x v="1"/>
    <x v="4"/>
    <s v="Tennsco Single-Tier Lockers"/>
    <n v="750.68"/>
    <n v="2"/>
    <n v="0"/>
    <n v="37.533999999999992"/>
  </r>
  <r>
    <n v="5476"/>
    <x v="2730"/>
    <x v="3"/>
    <x v="140"/>
    <n v="41809"/>
    <s v="First Class"/>
    <s v="Dp-13240"/>
    <s v="Dean percer"/>
    <x v="2"/>
    <s v="United States"/>
    <s v="Maple Grove"/>
    <x v="11"/>
    <n v="55369"/>
    <x v="2"/>
    <s v="OFF-LA-10002312"/>
    <x v="1"/>
    <x v="2"/>
    <s v="Avery 490"/>
    <n v="44.400000000000006"/>
    <n v="3"/>
    <n v="0"/>
    <n v="22.200000000000003"/>
  </r>
  <r>
    <n v="5477"/>
    <x v="2730"/>
    <x v="3"/>
    <x v="140"/>
    <n v="41809"/>
    <s v="First Class"/>
    <s v="Dp-13240"/>
    <s v="Dean percer"/>
    <x v="2"/>
    <s v="United States"/>
    <s v="Maple Grove"/>
    <x v="11"/>
    <n v="55369"/>
    <x v="2"/>
    <s v="OFF-ST-10001291"/>
    <x v="1"/>
    <x v="4"/>
    <s v="Tenex Personal Self-Stacking Standard File Box, Black/Gray"/>
    <n v="84.55"/>
    <n v="5"/>
    <n v="0"/>
    <n v="22.828499999999998"/>
  </r>
  <r>
    <n v="5478"/>
    <x v="2730"/>
    <x v="3"/>
    <x v="140"/>
    <n v="41809"/>
    <s v="First Class"/>
    <s v="Dp-13240"/>
    <s v="Dean percer"/>
    <x v="2"/>
    <s v="United States"/>
    <s v="Maple Grove"/>
    <x v="11"/>
    <n v="55369"/>
    <x v="2"/>
    <s v="OFF-PA-10003022"/>
    <x v="1"/>
    <x v="10"/>
    <s v="Xerox 1992"/>
    <n v="17.940000000000001"/>
    <n v="3"/>
    <n v="0"/>
    <n v="8.7906000000000013"/>
  </r>
  <r>
    <n v="5479"/>
    <x v="2731"/>
    <x v="0"/>
    <x v="73"/>
    <n v="41603"/>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n v="40637"/>
    <s v="Standard Class"/>
    <s v="KB-16240"/>
    <s v="Karen Bern"/>
    <x v="1"/>
    <s v="United States"/>
    <s v="Miami"/>
    <x v="2"/>
    <n v="33180"/>
    <x v="0"/>
    <s v="OFF-BI-10001097"/>
    <x v="1"/>
    <x v="8"/>
    <s v="Avery Hole Reinforcements"/>
    <n v="1.8690000000000004"/>
    <n v="1"/>
    <n v="0.7"/>
    <n v="-1.3082999999999996"/>
  </r>
  <r>
    <n v="5481"/>
    <x v="2733"/>
    <x v="3"/>
    <x v="1048"/>
    <n v="41927"/>
    <s v="Standard Class"/>
    <s v="CS-12250"/>
    <s v="Chris Selesnick"/>
    <x v="1"/>
    <s v="United States"/>
    <s v="San Diego"/>
    <x v="1"/>
    <n v="92105"/>
    <x v="1"/>
    <s v="TEC-PH-10001336"/>
    <x v="2"/>
    <x v="7"/>
    <s v="Digium D40 VoIP phone"/>
    <n v="103.19200000000001"/>
    <n v="1"/>
    <n v="0.2"/>
    <n v="11.609099999999998"/>
  </r>
  <r>
    <n v="5482"/>
    <x v="2733"/>
    <x v="3"/>
    <x v="1048"/>
    <n v="41927"/>
    <s v="Standard Class"/>
    <s v="CS-12250"/>
    <s v="Chris Selesnick"/>
    <x v="1"/>
    <s v="United States"/>
    <s v="San Diego"/>
    <x v="1"/>
    <n v="92105"/>
    <x v="1"/>
    <s v="TEC-AC-10002305"/>
    <x v="2"/>
    <x v="11"/>
    <s v="KeyTronic E03601U1 - Keyboard - Beige"/>
    <n v="36"/>
    <n v="2"/>
    <n v="0"/>
    <n v="6.4799999999999969"/>
  </r>
  <r>
    <n v="5483"/>
    <x v="2733"/>
    <x v="3"/>
    <x v="1048"/>
    <n v="41927"/>
    <s v="Standard Class"/>
    <s v="CS-12250"/>
    <s v="Chris Selesnick"/>
    <x v="1"/>
    <s v="United States"/>
    <s v="San Diego"/>
    <x v="1"/>
    <n v="92105"/>
    <x v="1"/>
    <s v="TEC-AC-10003610"/>
    <x v="2"/>
    <x v="11"/>
    <s v="Logitech Illuminated - Keyboard"/>
    <n v="239.96"/>
    <n v="4"/>
    <n v="0"/>
    <n v="115.1808"/>
  </r>
  <r>
    <n v="5484"/>
    <x v="2733"/>
    <x v="3"/>
    <x v="1048"/>
    <n v="41927"/>
    <s v="Standard Class"/>
    <s v="CS-12250"/>
    <s v="Chris Selesnick"/>
    <x v="1"/>
    <s v="United States"/>
    <s v="San Diego"/>
    <x v="1"/>
    <n v="92105"/>
    <x v="1"/>
    <s v="OFF-ST-10002301"/>
    <x v="1"/>
    <x v="4"/>
    <s v="Tennsco Commercial Shelving"/>
    <n v="40.68"/>
    <n v="2"/>
    <n v="0"/>
    <n v="0.40679999999999694"/>
  </r>
  <r>
    <n v="5485"/>
    <x v="2734"/>
    <x v="3"/>
    <x v="289"/>
    <n v="41675"/>
    <s v="Standard Class"/>
    <s v="EB-13870"/>
    <s v="Emily Burns"/>
    <x v="0"/>
    <s v="United States"/>
    <s v="Miami"/>
    <x v="2"/>
    <n v="33142"/>
    <x v="0"/>
    <s v="FUR-CH-10002044"/>
    <x v="0"/>
    <x v="1"/>
    <s v="Office Star - Contemporary Task Swivel chair with 2-way adjustable arms, Plum"/>
    <n v="419.13599999999997"/>
    <n v="4"/>
    <n v="0.2"/>
    <n v="-68.1096"/>
  </r>
  <r>
    <n v="5486"/>
    <x v="2735"/>
    <x v="2"/>
    <x v="432"/>
    <n v="40894"/>
    <s v="Standard Class"/>
    <s v="PB-19150"/>
    <s v="Philip Brown"/>
    <x v="0"/>
    <s v="United States"/>
    <s v="Miami"/>
    <x v="2"/>
    <n v="33178"/>
    <x v="0"/>
    <s v="OFF-EN-10001099"/>
    <x v="1"/>
    <x v="12"/>
    <s v="Staples"/>
    <n v="23.472000000000001"/>
    <n v="3"/>
    <n v="0.2"/>
    <n v="7.6283999999999974"/>
  </r>
  <r>
    <n v="5487"/>
    <x v="2736"/>
    <x v="1"/>
    <x v="1040"/>
    <n v="41211"/>
    <s v="Standard Class"/>
    <s v="MT-18070"/>
    <s v="Michelle Tran"/>
    <x v="2"/>
    <s v="United States"/>
    <s v="San Antonio"/>
    <x v="5"/>
    <n v="78207"/>
    <x v="2"/>
    <s v="OFF-BI-10004140"/>
    <x v="1"/>
    <x v="8"/>
    <s v="Avery Non-Stick Binders"/>
    <n v="3.5919999999999992"/>
    <n v="4"/>
    <n v="0.8"/>
    <n v="-6.2860000000000031"/>
  </r>
  <r>
    <n v="5488"/>
    <x v="2737"/>
    <x v="3"/>
    <x v="719"/>
    <n v="41734"/>
    <s v="Second Class"/>
    <s v="BF-11020"/>
    <s v="Barry Französisch"/>
    <x v="1"/>
    <s v="United States"/>
    <s v="Jacksonville"/>
    <x v="2"/>
    <n v="32216"/>
    <x v="0"/>
    <s v="TEC-PH-10004897"/>
    <x v="2"/>
    <x v="7"/>
    <s v="Mediabridge Sport Armband iPhone 5s"/>
    <n v="23.976000000000003"/>
    <n v="3"/>
    <n v="0.2"/>
    <n v="-5.694300000000001"/>
  </r>
  <r>
    <n v="5489"/>
    <x v="2737"/>
    <x v="3"/>
    <x v="719"/>
    <n v="41734"/>
    <s v="Second Class"/>
    <s v="BF-11020"/>
    <s v="Barry Französisch"/>
    <x v="1"/>
    <s v="United States"/>
    <s v="Jacksonville"/>
    <x v="2"/>
    <n v="32216"/>
    <x v="0"/>
    <s v="OFF-LA-10000262"/>
    <x v="1"/>
    <x v="2"/>
    <s v="Avery 494"/>
    <n v="6.2640000000000002"/>
    <n v="3"/>
    <n v="0.2"/>
    <n v="2.0358000000000001"/>
  </r>
  <r>
    <n v="5490"/>
    <x v="2737"/>
    <x v="3"/>
    <x v="719"/>
    <n v="41734"/>
    <s v="Second Class"/>
    <s v="BF-11020"/>
    <s v="Barry Französisch"/>
    <x v="1"/>
    <s v="United States"/>
    <s v="Jacksonville"/>
    <x v="2"/>
    <n v="32216"/>
    <x v="0"/>
    <s v="OFF-AP-10002222"/>
    <x v="1"/>
    <x v="9"/>
    <s v="Staples"/>
    <n v="20.808"/>
    <n v="3"/>
    <n v="0.2"/>
    <n v="1.8207000000000013"/>
  </r>
  <r>
    <n v="5491"/>
    <x v="2737"/>
    <x v="3"/>
    <x v="719"/>
    <n v="41734"/>
    <s v="Second Class"/>
    <s v="BF-11020"/>
    <s v="Barry Französisch"/>
    <x v="1"/>
    <s v="United States"/>
    <s v="Jacksonville"/>
    <x v="2"/>
    <n v="32216"/>
    <x v="0"/>
    <s v="FUR-CH-10003774"/>
    <x v="0"/>
    <x v="1"/>
    <s v="Global Wood Trimmed Manager's Task Chair, Khaki"/>
    <n v="218.35200000000003"/>
    <n v="3"/>
    <n v="0.2"/>
    <n v="-19.105800000000016"/>
  </r>
  <r>
    <n v="5492"/>
    <x v="2738"/>
    <x v="3"/>
    <x v="795"/>
    <n v="41667"/>
    <s v="First Class"/>
    <s v="CG-12520"/>
    <s v="Claire Gute"/>
    <x v="0"/>
    <s v="United States"/>
    <s v="Houston"/>
    <x v="5"/>
    <n v="77070"/>
    <x v="2"/>
    <s v="OFF-ST-10000615"/>
    <x v="1"/>
    <x v="4"/>
    <s v="SimpliFile Personal File, Black Granite, 15w x 6-15/16d x 11-1/4h"/>
    <n v="18.16"/>
    <n v="2"/>
    <n v="0.2"/>
    <n v="1.8160000000000016"/>
  </r>
  <r>
    <n v="5493"/>
    <x v="2739"/>
    <x v="2"/>
    <x v="683"/>
    <n v="40875"/>
    <s v="Same Day"/>
    <s v="DH-13675"/>
    <s v="Duane Huffman"/>
    <x v="2"/>
    <s v="United States"/>
    <s v="San Francisco"/>
    <x v="1"/>
    <n v="94122"/>
    <x v="1"/>
    <s v="OFF-SU-10001225"/>
    <x v="1"/>
    <x v="14"/>
    <s v="Staples"/>
    <n v="7.36"/>
    <n v="2"/>
    <n v="0"/>
    <n v="0.14719999999999978"/>
  </r>
  <r>
    <n v="5494"/>
    <x v="2739"/>
    <x v="2"/>
    <x v="683"/>
    <n v="40875"/>
    <s v="Same Day"/>
    <s v="DH-13675"/>
    <s v="Duane Huffman"/>
    <x v="2"/>
    <s v="United States"/>
    <s v="San Francisco"/>
    <x v="1"/>
    <n v="94122"/>
    <x v="1"/>
    <s v="OFF-LA-10002043"/>
    <x v="1"/>
    <x v="2"/>
    <s v="Avery 489"/>
    <n v="41.4"/>
    <n v="4"/>
    <n v="0"/>
    <n v="19.872"/>
  </r>
  <r>
    <n v="5495"/>
    <x v="2739"/>
    <x v="2"/>
    <x v="683"/>
    <n v="40875"/>
    <s v="Same Day"/>
    <s v="DH-13675"/>
    <s v="Duane Huffman"/>
    <x v="2"/>
    <s v="United States"/>
    <s v="San Francisco"/>
    <x v="1"/>
    <n v="94122"/>
    <x v="1"/>
    <s v="FUR-BO-10000330"/>
    <x v="0"/>
    <x v="0"/>
    <s v="Sauder Camden County Barrister Bookcase, Planked Cherry Finish"/>
    <n v="411.33199999999999"/>
    <n v="4"/>
    <n v="0.15"/>
    <n v="-4.8391999999999769"/>
  </r>
  <r>
    <n v="5496"/>
    <x v="2740"/>
    <x v="1"/>
    <x v="406"/>
    <n v="41160"/>
    <s v="Standard Class"/>
    <s v="SC-20440"/>
    <s v="Shaun Chance"/>
    <x v="1"/>
    <s v="United States"/>
    <s v="Philadelphia"/>
    <x v="9"/>
    <n v="19140"/>
    <x v="3"/>
    <s v="OFF-BI-10001249"/>
    <x v="1"/>
    <x v="8"/>
    <s v="Avery Heavy-Duty EZD View Binder with Locking Rings"/>
    <n v="7.6560000000000006"/>
    <n v="4"/>
    <n v="0.7"/>
    <n v="-6.1247999999999987"/>
  </r>
  <r>
    <n v="5497"/>
    <x v="2741"/>
    <x v="3"/>
    <x v="492"/>
    <n v="41807"/>
    <s v="Standard Class"/>
    <s v="HG-15025"/>
    <s v="Hunter Glantz"/>
    <x v="0"/>
    <s v="United States"/>
    <s v="Marion"/>
    <x v="24"/>
    <n v="43302"/>
    <x v="3"/>
    <s v="TEC-AC-10004469"/>
    <x v="2"/>
    <x v="11"/>
    <s v="Microsoft Sculpt Comfort Mouse"/>
    <n v="63.920000000000009"/>
    <n v="2"/>
    <n v="0.2"/>
    <n v="19.176000000000002"/>
  </r>
  <r>
    <n v="5498"/>
    <x v="2742"/>
    <x v="3"/>
    <x v="663"/>
    <n v="41839"/>
    <s v="Second Class"/>
    <s v="MM-18055"/>
    <s v="Michelle Moray"/>
    <x v="0"/>
    <s v="United States"/>
    <s v="New York City"/>
    <x v="15"/>
    <n v="10024"/>
    <x v="3"/>
    <s v="OFF-AR-10001177"/>
    <x v="1"/>
    <x v="6"/>
    <s v="Newell 349"/>
    <n v="6.56"/>
    <n v="2"/>
    <n v="0"/>
    <n v="1.9023999999999992"/>
  </r>
  <r>
    <n v="5499"/>
    <x v="2742"/>
    <x v="3"/>
    <x v="663"/>
    <n v="41839"/>
    <s v="Second Class"/>
    <s v="MM-18055"/>
    <s v="Michelle Moray"/>
    <x v="0"/>
    <s v="United States"/>
    <s v="New York City"/>
    <x v="15"/>
    <n v="10024"/>
    <x v="3"/>
    <s v="OFF-LA-10000634"/>
    <x v="1"/>
    <x v="2"/>
    <s v="Avery 509"/>
    <n v="7.83"/>
    <n v="3"/>
    <n v="0"/>
    <n v="3.6017999999999999"/>
  </r>
  <r>
    <n v="5500"/>
    <x v="2742"/>
    <x v="3"/>
    <x v="663"/>
    <n v="41839"/>
    <s v="Second Class"/>
    <s v="MM-18055"/>
    <s v="Michelle Moray"/>
    <x v="0"/>
    <s v="United States"/>
    <s v="New York City"/>
    <x v="15"/>
    <n v="10024"/>
    <x v="3"/>
    <s v="TEC-AC-10004708"/>
    <x v="2"/>
    <x v="11"/>
    <s v="Sony 32GB Class 10 Micro SDHC R40 Memory Card"/>
    <n v="41.9"/>
    <n v="2"/>
    <n v="0"/>
    <n v="8.7989999999999995"/>
  </r>
  <r>
    <n v="5501"/>
    <x v="2742"/>
    <x v="3"/>
    <x v="663"/>
    <n v="41839"/>
    <s v="Second Class"/>
    <s v="MM-18055"/>
    <s v="Michelle Moray"/>
    <x v="0"/>
    <s v="United States"/>
    <s v="New York City"/>
    <x v="15"/>
    <n v="10024"/>
    <x v="3"/>
    <s v="FUR-CH-10002084"/>
    <x v="0"/>
    <x v="1"/>
    <s v="Hon Mobius Operator's Chair"/>
    <n v="664.14599999999996"/>
    <n v="6"/>
    <n v="0.1"/>
    <n v="88.552800000000005"/>
  </r>
  <r>
    <n v="5502"/>
    <x v="2742"/>
    <x v="3"/>
    <x v="663"/>
    <n v="41839"/>
    <s v="Second Class"/>
    <s v="MM-18055"/>
    <s v="Michelle Moray"/>
    <x v="0"/>
    <s v="United States"/>
    <s v="New York City"/>
    <x v="15"/>
    <n v="10024"/>
    <x v="3"/>
    <s v="OFF-PA-10004519"/>
    <x v="1"/>
    <x v="10"/>
    <s v="Spiral Phone Message Books with Labels by Adams"/>
    <n v="8.9600000000000009"/>
    <n v="2"/>
    <n v="0"/>
    <n v="4.3904000000000005"/>
  </r>
  <r>
    <n v="5503"/>
    <x v="2743"/>
    <x v="3"/>
    <x v="808"/>
    <n v="41950"/>
    <s v="Standard Class"/>
    <s v="TH-21115"/>
    <s v="Thea Hudgings"/>
    <x v="1"/>
    <s v="United States"/>
    <s v="Philadelphia"/>
    <x v="9"/>
    <n v="19140"/>
    <x v="3"/>
    <s v="FUR-FU-10001847"/>
    <x v="0"/>
    <x v="5"/>
    <s v="Eldon Image Series Black Desk Accessories"/>
    <n v="3.3119999999999998"/>
    <n v="1"/>
    <n v="0.2"/>
    <n v="0.66239999999999977"/>
  </r>
  <r>
    <n v="5504"/>
    <x v="2743"/>
    <x v="3"/>
    <x v="808"/>
    <n v="4195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n v="41950"/>
    <s v="Standard Class"/>
    <s v="TH-21115"/>
    <s v="Thea Hudgings"/>
    <x v="1"/>
    <s v="United States"/>
    <s v="Philadelphia"/>
    <x v="9"/>
    <n v="19140"/>
    <x v="3"/>
    <s v="OFF-EN-10003845"/>
    <x v="1"/>
    <x v="12"/>
    <s v="Colored Envelopes"/>
    <n v="8.8559999999999999"/>
    <n v="3"/>
    <n v="0.2"/>
    <n v="2.8781999999999992"/>
  </r>
  <r>
    <n v="5506"/>
    <x v="2743"/>
    <x v="3"/>
    <x v="808"/>
    <n v="41950"/>
    <s v="Standard Class"/>
    <s v="TH-21115"/>
    <s v="Thea Hudgings"/>
    <x v="1"/>
    <s v="United States"/>
    <s v="Philadelphia"/>
    <x v="9"/>
    <n v="19140"/>
    <x v="3"/>
    <s v="TEC-PH-10001817"/>
    <x v="2"/>
    <x v="7"/>
    <s v="Wilson Electronics DB Pro Signal Booster"/>
    <n v="859.19999999999993"/>
    <n v="4"/>
    <n v="0.4"/>
    <n v="-186.15999999999997"/>
  </r>
  <r>
    <n v="5507"/>
    <x v="2744"/>
    <x v="0"/>
    <x v="750"/>
    <n v="41556"/>
    <s v="Same Day"/>
    <s v="JE-15745"/>
    <s v="Joel Eaton"/>
    <x v="0"/>
    <s v="United States"/>
    <s v="Los Angeles"/>
    <x v="1"/>
    <n v="90036"/>
    <x v="1"/>
    <s v="OFF-PA-10000167"/>
    <x v="1"/>
    <x v="10"/>
    <s v="Xerox 1925"/>
    <n v="61.96"/>
    <n v="2"/>
    <n v="0"/>
    <n v="27.881999999999998"/>
  </r>
  <r>
    <n v="5508"/>
    <x v="2745"/>
    <x v="0"/>
    <x v="143"/>
    <n v="41379"/>
    <s v="Standard Class"/>
    <s v="PG-18820"/>
    <s v="Patrick Gardner"/>
    <x v="0"/>
    <s v="United States"/>
    <s v="Smyrna"/>
    <x v="32"/>
    <n v="30080"/>
    <x v="0"/>
    <s v="OFF-EN-10002973"/>
    <x v="1"/>
    <x v="12"/>
    <s v="Ampad #10 Peel &amp; Seel Holiday Envelopes"/>
    <n v="17.920000000000002"/>
    <n v="4"/>
    <n v="0"/>
    <n v="8.6016000000000012"/>
  </r>
  <r>
    <n v="5509"/>
    <x v="2746"/>
    <x v="1"/>
    <x v="1049"/>
    <n v="41194"/>
    <s v="Standard Class"/>
    <s v="MB-17305"/>
    <s v="Maria Bertelson"/>
    <x v="0"/>
    <s v="United States"/>
    <s v="San Francisco"/>
    <x v="1"/>
    <n v="94122"/>
    <x v="1"/>
    <s v="FUR-FU-10001588"/>
    <x v="0"/>
    <x v="5"/>
    <s v="Deflect-o SuperTray Unbreakable Stackable Tray, Letter, Black"/>
    <n v="145.9"/>
    <n v="5"/>
    <n v="0"/>
    <n v="62.736999999999995"/>
  </r>
  <r>
    <n v="5510"/>
    <x v="2747"/>
    <x v="3"/>
    <x v="356"/>
    <n v="41780"/>
    <s v="Standard Class"/>
    <s v="JD-16015"/>
    <s v="Joy Daniels"/>
    <x v="0"/>
    <s v="United States"/>
    <s v="Chicago"/>
    <x v="10"/>
    <n v="60653"/>
    <x v="2"/>
    <s v="OFF-PA-10001736"/>
    <x v="1"/>
    <x v="10"/>
    <s v="Xerox 1880"/>
    <n v="56.704000000000001"/>
    <n v="2"/>
    <n v="0.2"/>
    <n v="19.137599999999992"/>
  </r>
  <r>
    <n v="5511"/>
    <x v="2747"/>
    <x v="3"/>
    <x v="356"/>
    <n v="41780"/>
    <s v="Standard Class"/>
    <s v="JD-16015"/>
    <s v="Joy Daniels"/>
    <x v="0"/>
    <s v="United States"/>
    <s v="Chicago"/>
    <x v="10"/>
    <n v="60653"/>
    <x v="2"/>
    <s v="TEC-PH-10002185"/>
    <x v="2"/>
    <x v="7"/>
    <s v="QVS USB Car Charger 2-Port 2.1Amp for iPod/iPhone/iPad/iPad 2/iPad 3"/>
    <n v="11.120000000000001"/>
    <n v="2"/>
    <n v="0.2"/>
    <n v="3.4749999999999996"/>
  </r>
  <r>
    <n v="5512"/>
    <x v="2748"/>
    <x v="2"/>
    <x v="1050"/>
    <n v="40604"/>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n v="40604"/>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n v="41061"/>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n v="41061"/>
    <s v="First Class"/>
    <s v="EN-13780"/>
    <s v="Edward Nazzal"/>
    <x v="0"/>
    <s v="United States"/>
    <s v="New York City"/>
    <x v="15"/>
    <n v="10009"/>
    <x v="3"/>
    <s v="OFF-AP-10004540"/>
    <x v="1"/>
    <x v="9"/>
    <s v="Eureka The Boss Lite 10-Amp Upright Vacuum, Blue"/>
    <n v="160.32"/>
    <n v="2"/>
    <n v="0"/>
    <n v="44.889600000000002"/>
  </r>
  <r>
    <n v="5516"/>
    <x v="2749"/>
    <x v="1"/>
    <x v="1051"/>
    <n v="41061"/>
    <s v="First Class"/>
    <s v="EN-13780"/>
    <s v="Edward Nazzal"/>
    <x v="0"/>
    <s v="United States"/>
    <s v="New York City"/>
    <x v="15"/>
    <n v="10009"/>
    <x v="3"/>
    <s v="TEC-PH-10001527"/>
    <x v="2"/>
    <x v="7"/>
    <s v="Plantronics MX500i Earset"/>
    <n v="128.85000000000002"/>
    <n v="3"/>
    <n v="0"/>
    <n v="3.8654999999999973"/>
  </r>
  <r>
    <n v="5517"/>
    <x v="2750"/>
    <x v="0"/>
    <x v="741"/>
    <n v="41600"/>
    <s v="Second Class"/>
    <s v="KC-16255"/>
    <s v="Karen Carlisle"/>
    <x v="1"/>
    <s v="United States"/>
    <s v="Huntsville"/>
    <x v="19"/>
    <n v="35810"/>
    <x v="0"/>
    <s v="TEC-AC-10003870"/>
    <x v="2"/>
    <x v="11"/>
    <s v="Logitech Z-906 Speaker sys - home theater - 5.1-CH"/>
    <n v="1319.96"/>
    <n v="4"/>
    <n v="0"/>
    <n v="527.98400000000004"/>
  </r>
  <r>
    <n v="5518"/>
    <x v="2751"/>
    <x v="3"/>
    <x v="769"/>
    <n v="41983"/>
    <s v="Standard Class"/>
    <s v="MS-17980"/>
    <s v="Michael Stewart"/>
    <x v="1"/>
    <s v="United States"/>
    <s v="Philadelphia"/>
    <x v="9"/>
    <n v="19134"/>
    <x v="3"/>
    <s v="FUR-CH-10004540"/>
    <x v="0"/>
    <x v="1"/>
    <s v="Global Chrome Stack Chair"/>
    <n v="239.95999999999998"/>
    <n v="10"/>
    <n v="0.3"/>
    <n v="-10.283999999999992"/>
  </r>
  <r>
    <n v="5519"/>
    <x v="2751"/>
    <x v="3"/>
    <x v="769"/>
    <n v="41983"/>
    <s v="Standard Class"/>
    <s v="MS-17980"/>
    <s v="Michael Stewart"/>
    <x v="1"/>
    <s v="United States"/>
    <s v="Philadelphia"/>
    <x v="9"/>
    <n v="19134"/>
    <x v="3"/>
    <s v="FUR-FU-10004093"/>
    <x v="0"/>
    <x v="5"/>
    <s v="Hand-Finished Solid Wood Document Frame"/>
    <n v="54.768000000000001"/>
    <n v="2"/>
    <n v="0.2"/>
    <n v="6.8459999999999965"/>
  </r>
  <r>
    <n v="5520"/>
    <x v="2751"/>
    <x v="3"/>
    <x v="769"/>
    <n v="41983"/>
    <s v="Standard Class"/>
    <s v="MS-17980"/>
    <s v="Michael Stewart"/>
    <x v="1"/>
    <s v="United States"/>
    <s v="Philadelphia"/>
    <x v="9"/>
    <n v="19134"/>
    <x v="3"/>
    <s v="OFF-AR-10000716"/>
    <x v="1"/>
    <x v="6"/>
    <s v="DIXON Ticonderoga Erasable Checking Pencils"/>
    <n v="13.392000000000001"/>
    <n v="3"/>
    <n v="0.2"/>
    <n v="3.1806000000000005"/>
  </r>
  <r>
    <n v="5521"/>
    <x v="2751"/>
    <x v="3"/>
    <x v="769"/>
    <n v="41983"/>
    <s v="Standard Class"/>
    <s v="MS-17980"/>
    <s v="Michael Stewart"/>
    <x v="1"/>
    <s v="United States"/>
    <s v="Philadelphia"/>
    <x v="9"/>
    <n v="19134"/>
    <x v="3"/>
    <s v="OFF-PA-10002709"/>
    <x v="1"/>
    <x v="10"/>
    <s v="Xerox 1956"/>
    <n v="23.92"/>
    <n v="5"/>
    <n v="0.2"/>
    <n v="8.6709999999999994"/>
  </r>
  <r>
    <n v="5522"/>
    <x v="2751"/>
    <x v="3"/>
    <x v="769"/>
    <n v="41983"/>
    <s v="Standard Class"/>
    <s v="MS-17980"/>
    <s v="Michael Stewart"/>
    <x v="1"/>
    <s v="United States"/>
    <s v="Philadelphia"/>
    <x v="9"/>
    <n v="19134"/>
    <x v="3"/>
    <s v="TEC-AC-10000580"/>
    <x v="2"/>
    <x v="11"/>
    <s v="Logitech G13 Programmable Gameboard with LCD Display"/>
    <n v="255.96799999999999"/>
    <n v="4"/>
    <n v="0.2"/>
    <n v="-28.796399999999984"/>
  </r>
  <r>
    <n v="5523"/>
    <x v="2752"/>
    <x v="0"/>
    <x v="410"/>
    <n v="41433"/>
    <s v="First Class"/>
    <s v="CK-12205"/>
    <s v="Chloris Kastensmidt"/>
    <x v="0"/>
    <s v="United States"/>
    <s v="Santa Clara"/>
    <x v="1"/>
    <n v="95051"/>
    <x v="1"/>
    <s v="OFF-BI-10000829"/>
    <x v="1"/>
    <x v="8"/>
    <s v="Avery Non-Stick Binders"/>
    <n v="21.552000000000003"/>
    <n v="6"/>
    <n v="0.2"/>
    <n v="7.0043999999999977"/>
  </r>
  <r>
    <n v="5524"/>
    <x v="2752"/>
    <x v="0"/>
    <x v="410"/>
    <n v="41433"/>
    <s v="First Class"/>
    <s v="CK-12205"/>
    <s v="Chloris Kastensmidt"/>
    <x v="0"/>
    <s v="United States"/>
    <s v="Santa Clara"/>
    <x v="1"/>
    <n v="95051"/>
    <x v="1"/>
    <s v="OFF-AP-10004859"/>
    <x v="1"/>
    <x v="9"/>
    <s v="Acco 6 Outlet Guardian Premium Surge Suppressor"/>
    <n v="58.24"/>
    <n v="4"/>
    <n v="0"/>
    <n v="15.724800000000002"/>
  </r>
  <r>
    <n v="5525"/>
    <x v="2753"/>
    <x v="0"/>
    <x v="107"/>
    <n v="41621"/>
    <s v="First Class"/>
    <s v="SJ-20125"/>
    <s v="Sanjit Jacobs"/>
    <x v="2"/>
    <s v="United States"/>
    <s v="Long Beach"/>
    <x v="1"/>
    <n v="90805"/>
    <x v="1"/>
    <s v="OFF-PA-10000575"/>
    <x v="1"/>
    <x v="10"/>
    <s v="Wirebound Message Books, Four 2 3/4 x 5 White Forms per Page"/>
    <n v="80.28"/>
    <n v="12"/>
    <n v="0"/>
    <n v="36.928799999999995"/>
  </r>
  <r>
    <n v="5526"/>
    <x v="2754"/>
    <x v="3"/>
    <x v="504"/>
    <n v="41765"/>
    <s v="Standard Class"/>
    <s v="EA-14035"/>
    <s v="Erin Ashbrook"/>
    <x v="1"/>
    <s v="United States"/>
    <s v="Los Angeles"/>
    <x v="1"/>
    <n v="90008"/>
    <x v="1"/>
    <s v="OFF-AR-10002804"/>
    <x v="1"/>
    <x v="6"/>
    <s v="Faber Castell Col-Erase Pencils"/>
    <n v="9.7799999999999994"/>
    <n v="2"/>
    <n v="0"/>
    <n v="4.0098000000000003"/>
  </r>
  <r>
    <n v="5527"/>
    <x v="2755"/>
    <x v="3"/>
    <x v="558"/>
    <n v="41758"/>
    <s v="Standard Class"/>
    <s v="MG-17890"/>
    <s v="Michael Granlund"/>
    <x v="2"/>
    <s v="United States"/>
    <s v="Santa Barbara"/>
    <x v="1"/>
    <n v="93101"/>
    <x v="1"/>
    <s v="OFF-FA-10002676"/>
    <x v="1"/>
    <x v="13"/>
    <s v="Colored Push Pins"/>
    <n v="1.81"/>
    <n v="1"/>
    <n v="0"/>
    <n v="0.65159999999999996"/>
  </r>
  <r>
    <n v="5528"/>
    <x v="2756"/>
    <x v="1"/>
    <x v="412"/>
    <n v="41039"/>
    <s v="First Class"/>
    <s v="AB-10255"/>
    <s v="Alejandro Ballentine"/>
    <x v="2"/>
    <s v="United States"/>
    <s v="New York City"/>
    <x v="15"/>
    <n v="10009"/>
    <x v="3"/>
    <s v="OFF-PA-10003465"/>
    <x v="1"/>
    <x v="10"/>
    <s v="Xerox 1912"/>
    <n v="37.94"/>
    <n v="2"/>
    <n v="0"/>
    <n v="18.211199999999998"/>
  </r>
  <r>
    <n v="5529"/>
    <x v="2757"/>
    <x v="1"/>
    <x v="1052"/>
    <n v="41003"/>
    <s v="Standard Class"/>
    <s v="SC-20260"/>
    <s v="Scott Cohen"/>
    <x v="1"/>
    <s v="United States"/>
    <s v="Jacksonville"/>
    <x v="2"/>
    <n v="32216"/>
    <x v="0"/>
    <s v="TEC-PH-10000011"/>
    <x v="2"/>
    <x v="7"/>
    <s v="PureGear Roll-On Screen Protector"/>
    <n v="79.959999999999994"/>
    <n v="5"/>
    <n v="0.2"/>
    <n v="27.985999999999994"/>
  </r>
  <r>
    <n v="5530"/>
    <x v="2758"/>
    <x v="3"/>
    <x v="634"/>
    <n v="41863"/>
    <s v="Standard Class"/>
    <s v="TB-21355"/>
    <s v="Todd Boyes"/>
    <x v="1"/>
    <s v="United States"/>
    <s v="Cedar Hill"/>
    <x v="5"/>
    <n v="75104"/>
    <x v="2"/>
    <s v="OFF-PA-10004381"/>
    <x v="1"/>
    <x v="10"/>
    <s v="14-7/8 x 11 Blue Bar Computer Printout Paper"/>
    <n v="115.29600000000001"/>
    <n v="3"/>
    <n v="0.2"/>
    <n v="40.353599999999986"/>
  </r>
  <r>
    <n v="5531"/>
    <x v="2759"/>
    <x v="3"/>
    <x v="574"/>
    <n v="41980"/>
    <s v="Standard Class"/>
    <s v="JK-16090"/>
    <s v="Juliana Krohn"/>
    <x v="0"/>
    <s v="United States"/>
    <s v="Omaha"/>
    <x v="8"/>
    <n v="68104"/>
    <x v="2"/>
    <s v="TEC-PH-10001795"/>
    <x v="2"/>
    <x v="7"/>
    <s v="ClearOne CHATAttach 160 - speaker phone"/>
    <n v="2479.96"/>
    <n v="4"/>
    <n v="0"/>
    <n v="743.98799999999983"/>
  </r>
  <r>
    <n v="5532"/>
    <x v="2760"/>
    <x v="0"/>
    <x v="112"/>
    <n v="41433"/>
    <s v="First Class"/>
    <s v="CK-12595"/>
    <s v="Clytie Kelty"/>
    <x v="0"/>
    <s v="United States"/>
    <s v="Little Rock"/>
    <x v="36"/>
    <n v="72209"/>
    <x v="0"/>
    <s v="TEC-AC-10001109"/>
    <x v="2"/>
    <x v="11"/>
    <s v="Logitech Trackman Marble Mouse"/>
    <n v="179.94"/>
    <n v="6"/>
    <n v="0"/>
    <n v="75.57480000000001"/>
  </r>
  <r>
    <n v="5533"/>
    <x v="2760"/>
    <x v="0"/>
    <x v="112"/>
    <n v="41433"/>
    <s v="First Class"/>
    <s v="CK-12595"/>
    <s v="Clytie Kelty"/>
    <x v="0"/>
    <s v="United States"/>
    <s v="Little Rock"/>
    <x v="36"/>
    <n v="72209"/>
    <x v="0"/>
    <s v="TEC-AC-10003038"/>
    <x v="2"/>
    <x v="11"/>
    <s v="Kingston Digital DataTraveler 16GB USB 2.0"/>
    <n v="26.849999999999998"/>
    <n v="3"/>
    <n v="0"/>
    <n v="5.101499999999997"/>
  </r>
  <r>
    <n v="5534"/>
    <x v="2760"/>
    <x v="0"/>
    <x v="112"/>
    <n v="41433"/>
    <s v="First Class"/>
    <s v="CK-12595"/>
    <s v="Clytie Kelty"/>
    <x v="0"/>
    <s v="United States"/>
    <s v="Little Rock"/>
    <x v="36"/>
    <n v="72209"/>
    <x v="0"/>
    <s v="TEC-AC-10003174"/>
    <x v="2"/>
    <x v="11"/>
    <s v="Plantronics S12 Corded Telephone Headset System"/>
    <n v="323.37"/>
    <n v="3"/>
    <n v="0"/>
    <n v="129.34800000000001"/>
  </r>
  <r>
    <n v="5535"/>
    <x v="2760"/>
    <x v="0"/>
    <x v="112"/>
    <n v="41433"/>
    <s v="First Class"/>
    <s v="CK-12595"/>
    <s v="Clytie Kelty"/>
    <x v="0"/>
    <s v="United States"/>
    <s v="Little Rock"/>
    <x v="36"/>
    <n v="72209"/>
    <x v="0"/>
    <s v="OFF-PA-10000157"/>
    <x v="1"/>
    <x v="10"/>
    <s v="Xerox 191"/>
    <n v="59.94"/>
    <n v="3"/>
    <n v="0"/>
    <n v="28.171799999999998"/>
  </r>
  <r>
    <n v="5536"/>
    <x v="2760"/>
    <x v="0"/>
    <x v="112"/>
    <n v="41433"/>
    <s v="First Class"/>
    <s v="CK-12595"/>
    <s v="Clytie Kelty"/>
    <x v="0"/>
    <s v="United States"/>
    <s v="Little Rock"/>
    <x v="36"/>
    <n v="72209"/>
    <x v="0"/>
    <s v="OFF-BI-10001721"/>
    <x v="1"/>
    <x v="8"/>
    <s v="Trimflex Flexible Post Binders"/>
    <n v="64.14"/>
    <n v="3"/>
    <n v="0"/>
    <n v="30.787199999999999"/>
  </r>
  <r>
    <n v="5537"/>
    <x v="2760"/>
    <x v="0"/>
    <x v="112"/>
    <n v="41433"/>
    <s v="First Class"/>
    <s v="CK-12595"/>
    <s v="Clytie Kelty"/>
    <x v="0"/>
    <s v="United States"/>
    <s v="Little Rock"/>
    <x v="36"/>
    <n v="72209"/>
    <x v="0"/>
    <s v="OFF-BI-10000591"/>
    <x v="1"/>
    <x v="8"/>
    <s v="Avery Binder Labels"/>
    <n v="11.67"/>
    <n v="3"/>
    <n v="0"/>
    <n v="5.6015999999999995"/>
  </r>
  <r>
    <n v="5538"/>
    <x v="2760"/>
    <x v="0"/>
    <x v="112"/>
    <n v="41433"/>
    <s v="First Class"/>
    <s v="CK-12595"/>
    <s v="Clytie Kelty"/>
    <x v="0"/>
    <s v="United States"/>
    <s v="Little Rock"/>
    <x v="36"/>
    <n v="72209"/>
    <x v="0"/>
    <s v="OFF-PA-10001534"/>
    <x v="1"/>
    <x v="10"/>
    <s v="Xerox 230"/>
    <n v="12.96"/>
    <n v="2"/>
    <n v="0"/>
    <n v="6.2208000000000006"/>
  </r>
  <r>
    <n v="5539"/>
    <x v="2761"/>
    <x v="1"/>
    <x v="657"/>
    <n v="41019"/>
    <s v="Standard Class"/>
    <s v="SS-20590"/>
    <s v="Sonia Sunley"/>
    <x v="0"/>
    <s v="United States"/>
    <s v="Norfolk"/>
    <x v="8"/>
    <n v="68701"/>
    <x v="2"/>
    <s v="OFF-BI-10002071"/>
    <x v="1"/>
    <x v="8"/>
    <s v="Fellowes Black Plastic Comb Bindings"/>
    <n v="17.43"/>
    <n v="3"/>
    <n v="0"/>
    <n v="8.0177999999999994"/>
  </r>
  <r>
    <n v="5540"/>
    <x v="2762"/>
    <x v="3"/>
    <x v="1053"/>
    <n v="41786"/>
    <s v="Standard Class"/>
    <s v="LE-16810"/>
    <s v="Laurel Elliston"/>
    <x v="0"/>
    <s v="United States"/>
    <s v="Chicago"/>
    <x v="10"/>
    <n v="60653"/>
    <x v="2"/>
    <s v="FUR-CH-10000513"/>
    <x v="0"/>
    <x v="1"/>
    <s v="High-Back Leather Manager's Chair"/>
    <n v="181.98599999999999"/>
    <n v="2"/>
    <n v="0.3"/>
    <n v="-54.595799999999997"/>
  </r>
  <r>
    <n v="5541"/>
    <x v="2762"/>
    <x v="3"/>
    <x v="1053"/>
    <n v="41786"/>
    <s v="Standard Class"/>
    <s v="LE-16810"/>
    <s v="Laurel Elliston"/>
    <x v="0"/>
    <s v="United States"/>
    <s v="Chicago"/>
    <x v="10"/>
    <n v="60653"/>
    <x v="2"/>
    <s v="OFF-BI-10003274"/>
    <x v="1"/>
    <x v="8"/>
    <s v="Avery Durable Slant Ring Binders, No Labels"/>
    <n v="1.5919999999999996"/>
    <n v="2"/>
    <n v="0.8"/>
    <n v="-2.6268000000000002"/>
  </r>
  <r>
    <n v="5542"/>
    <x v="2762"/>
    <x v="3"/>
    <x v="1053"/>
    <n v="41786"/>
    <s v="Standard Class"/>
    <s v="LE-16810"/>
    <s v="Laurel Elliston"/>
    <x v="0"/>
    <s v="United States"/>
    <s v="Chicago"/>
    <x v="10"/>
    <n v="60653"/>
    <x v="2"/>
    <s v="OFF-SU-10000381"/>
    <x v="1"/>
    <x v="14"/>
    <s v="Acme Forged Steel Scissors with Black Enamel Handles"/>
    <n v="22.344000000000001"/>
    <n v="3"/>
    <n v="0.2"/>
    <n v="2.5136999999999983"/>
  </r>
  <r>
    <n v="5543"/>
    <x v="2763"/>
    <x v="0"/>
    <x v="1054"/>
    <n v="41634"/>
    <s v="Standard Class"/>
    <s v="ES-14080"/>
    <s v="Erin Smith"/>
    <x v="1"/>
    <s v="United States"/>
    <s v="Tucson"/>
    <x v="16"/>
    <n v="85705"/>
    <x v="1"/>
    <s v="FUR-TA-10001086"/>
    <x v="0"/>
    <x v="3"/>
    <s v="SAFCO PlanMaster Boards, 60w x 37-1/2d, White Melamine"/>
    <n v="455.97"/>
    <n v="6"/>
    <n v="0.5"/>
    <n v="-218.86559999999997"/>
  </r>
  <r>
    <n v="5544"/>
    <x v="2763"/>
    <x v="0"/>
    <x v="1054"/>
    <n v="41634"/>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n v="41634"/>
    <s v="Standard Class"/>
    <s v="ES-14080"/>
    <s v="Erin Smith"/>
    <x v="1"/>
    <s v="United States"/>
    <s v="Tucson"/>
    <x v="16"/>
    <n v="85705"/>
    <x v="1"/>
    <s v="OFF-BI-10002103"/>
    <x v="1"/>
    <x v="8"/>
    <s v="Cardinal Slant-D Ring Binder, Heavy Gauge Vinyl"/>
    <n v="5.2140000000000004"/>
    <n v="2"/>
    <n v="0.7"/>
    <n v="-4.1711999999999989"/>
  </r>
  <r>
    <n v="5546"/>
    <x v="2764"/>
    <x v="3"/>
    <x v="585"/>
    <n v="41909"/>
    <s v="Standard Class"/>
    <s v="MG-17890"/>
    <s v="Michael Granlund"/>
    <x v="2"/>
    <s v="United States"/>
    <s v="Concord"/>
    <x v="38"/>
    <n v="3301"/>
    <x v="3"/>
    <s v="OFF-ST-10001590"/>
    <x v="1"/>
    <x v="4"/>
    <s v="Tenex Personal Project File with Scoop Front Design, Black"/>
    <n v="67.400000000000006"/>
    <n v="5"/>
    <n v="0"/>
    <n v="17.523999999999997"/>
  </r>
  <r>
    <n v="5547"/>
    <x v="2765"/>
    <x v="3"/>
    <x v="210"/>
    <n v="41891"/>
    <s v="First Class"/>
    <s v="JM-16195"/>
    <s v="Justin MacKendrick"/>
    <x v="0"/>
    <s v="United States"/>
    <s v="Draper"/>
    <x v="7"/>
    <n v="84020"/>
    <x v="1"/>
    <s v="FUR-FU-10002396"/>
    <x v="0"/>
    <x v="5"/>
    <s v="DAX Copper Panel Document Frame, 5 x 7 Size"/>
    <n v="25.16"/>
    <n v="2"/>
    <n v="0"/>
    <n v="10.567200000000001"/>
  </r>
  <r>
    <n v="5548"/>
    <x v="2765"/>
    <x v="3"/>
    <x v="210"/>
    <n v="41891"/>
    <s v="First Class"/>
    <s v="JM-16195"/>
    <s v="Justin MacKendrick"/>
    <x v="0"/>
    <s v="United States"/>
    <s v="Draper"/>
    <x v="7"/>
    <n v="84020"/>
    <x v="1"/>
    <s v="TEC-PH-10002807"/>
    <x v="2"/>
    <x v="7"/>
    <s v="Motorla HX550 Universal Bluetooth Headset"/>
    <n v="126.56"/>
    <n v="4"/>
    <n v="0.2"/>
    <n v="47.459999999999994"/>
  </r>
  <r>
    <n v="5549"/>
    <x v="2766"/>
    <x v="2"/>
    <x v="683"/>
    <n v="40878"/>
    <s v="First Class"/>
    <s v="SG-20470"/>
    <s v="Sheri Gordon"/>
    <x v="0"/>
    <s v="United States"/>
    <s v="San Francisco"/>
    <x v="1"/>
    <n v="94109"/>
    <x v="1"/>
    <s v="OFF-AP-10004859"/>
    <x v="1"/>
    <x v="9"/>
    <s v="Acco 6 Outlet Guardian Premium Surge Suppressor"/>
    <n v="43.68"/>
    <n v="3"/>
    <n v="0"/>
    <n v="11.793600000000001"/>
  </r>
  <r>
    <n v="5550"/>
    <x v="2766"/>
    <x v="2"/>
    <x v="683"/>
    <n v="40878"/>
    <s v="First Class"/>
    <s v="SG-20470"/>
    <s v="Sheri Gordon"/>
    <x v="0"/>
    <s v="United States"/>
    <s v="San Francisco"/>
    <x v="1"/>
    <n v="94109"/>
    <x v="1"/>
    <s v="TEC-AC-10003447"/>
    <x v="2"/>
    <x v="11"/>
    <s v="Micropad Numeric Keypads"/>
    <n v="139.92999999999998"/>
    <n v="7"/>
    <n v="0"/>
    <n v="34.982499999999987"/>
  </r>
  <r>
    <n v="5551"/>
    <x v="2767"/>
    <x v="2"/>
    <x v="607"/>
    <n v="40863"/>
    <s v="Standard Class"/>
    <s v="DB-12970"/>
    <s v="Darren Budd"/>
    <x v="1"/>
    <s v="United States"/>
    <s v="Houston"/>
    <x v="5"/>
    <n v="77036"/>
    <x v="2"/>
    <s v="OFF-AR-10003183"/>
    <x v="1"/>
    <x v="6"/>
    <s v="Avery Fluorescent Highlighter Four-Color Set"/>
    <n v="2.6720000000000002"/>
    <n v="1"/>
    <n v="0.2"/>
    <n v="0.33399999999999974"/>
  </r>
  <r>
    <n v="5552"/>
    <x v="2767"/>
    <x v="2"/>
    <x v="607"/>
    <n v="40863"/>
    <s v="Standard Class"/>
    <s v="DB-12970"/>
    <s v="Darren Budd"/>
    <x v="1"/>
    <s v="United States"/>
    <s v="Houston"/>
    <x v="5"/>
    <n v="77036"/>
    <x v="2"/>
    <s v="OFF-SU-10000432"/>
    <x v="1"/>
    <x v="14"/>
    <s v="Acco Side-Punched Conventional Columnar Pads"/>
    <n v="16.656000000000002"/>
    <n v="6"/>
    <n v="0.2"/>
    <n v="-3.123000000000002"/>
  </r>
  <r>
    <n v="5553"/>
    <x v="2767"/>
    <x v="2"/>
    <x v="607"/>
    <n v="40863"/>
    <s v="Standard Class"/>
    <s v="DB-12970"/>
    <s v="Darren Budd"/>
    <x v="1"/>
    <s v="United States"/>
    <s v="Houston"/>
    <x v="5"/>
    <n v="77036"/>
    <x v="2"/>
    <s v="TEC-AC-10003832"/>
    <x v="2"/>
    <x v="11"/>
    <s v="Imation 16GB Mini TravelDrive USB 2.0 Flash Drive"/>
    <n v="79.512000000000015"/>
    <n v="3"/>
    <n v="0.2"/>
    <n v="20.8719"/>
  </r>
  <r>
    <n v="5554"/>
    <x v="2767"/>
    <x v="2"/>
    <x v="607"/>
    <n v="40863"/>
    <s v="Standard Class"/>
    <s v="DB-12970"/>
    <s v="Darren Budd"/>
    <x v="1"/>
    <s v="United States"/>
    <s v="Houston"/>
    <x v="5"/>
    <n v="77036"/>
    <x v="2"/>
    <s v="OFF-PA-10004100"/>
    <x v="1"/>
    <x v="10"/>
    <s v="Xerox 216"/>
    <n v="36.288000000000011"/>
    <n v="7"/>
    <n v="0.2"/>
    <n v="12.700800000000001"/>
  </r>
  <r>
    <n v="5555"/>
    <x v="2767"/>
    <x v="2"/>
    <x v="607"/>
    <n v="40863"/>
    <s v="Standard Class"/>
    <s v="DB-12970"/>
    <s v="Darren Budd"/>
    <x v="1"/>
    <s v="United States"/>
    <s v="Houston"/>
    <x v="5"/>
    <n v="77036"/>
    <x v="2"/>
    <s v="FUR-BO-10004467"/>
    <x v="0"/>
    <x v="0"/>
    <s v="Bestar Classic Bookcase"/>
    <n v="67.993199999999987"/>
    <n v="1"/>
    <n v="0.32"/>
    <n v="-12.998700000000007"/>
  </r>
  <r>
    <n v="5556"/>
    <x v="2768"/>
    <x v="3"/>
    <x v="280"/>
    <n v="41919"/>
    <s v="Second Class"/>
    <s v="JW-15220"/>
    <s v="Jane Waco"/>
    <x v="1"/>
    <s v="United States"/>
    <s v="Montgomery"/>
    <x v="19"/>
    <n v="36116"/>
    <x v="0"/>
    <s v="FUR-FU-10002963"/>
    <x v="0"/>
    <x v="5"/>
    <s v="Master Caster Door Stop, Gray"/>
    <n v="10.16"/>
    <n v="2"/>
    <n v="0"/>
    <n v="3.4543999999999997"/>
  </r>
  <r>
    <n v="5557"/>
    <x v="2769"/>
    <x v="1"/>
    <x v="639"/>
    <n v="41261"/>
    <s v="Standard Class"/>
    <s v="KD-16495"/>
    <s v="Keith Dawkins"/>
    <x v="1"/>
    <s v="United States"/>
    <s v="Jackson"/>
    <x v="35"/>
    <n v="39212"/>
    <x v="0"/>
    <s v="FUR-FU-10003829"/>
    <x v="0"/>
    <x v="5"/>
    <s v="Stackable Trays"/>
    <n v="6.16"/>
    <n v="2"/>
    <n v="0"/>
    <n v="1.9711999999999996"/>
  </r>
  <r>
    <n v="5558"/>
    <x v="2769"/>
    <x v="1"/>
    <x v="639"/>
    <n v="41261"/>
    <s v="Standard Class"/>
    <s v="KD-16495"/>
    <s v="Keith Dawkins"/>
    <x v="1"/>
    <s v="United States"/>
    <s v="Jackson"/>
    <x v="35"/>
    <n v="39212"/>
    <x v="0"/>
    <s v="OFF-AR-10003582"/>
    <x v="1"/>
    <x v="6"/>
    <s v="Boston Electric Pencil Sharpener, Model 1818, Charcoal Black"/>
    <n v="56.3"/>
    <n v="2"/>
    <n v="0"/>
    <n v="15.764000000000003"/>
  </r>
  <r>
    <n v="5559"/>
    <x v="2770"/>
    <x v="1"/>
    <x v="401"/>
    <n v="41253"/>
    <s v="Standard Class"/>
    <s v="IL-15100"/>
    <s v="Ivan Liston"/>
    <x v="0"/>
    <s v="United States"/>
    <s v="North Las Vegas"/>
    <x v="33"/>
    <n v="89031"/>
    <x v="1"/>
    <s v="OFF-PA-10000048"/>
    <x v="1"/>
    <x v="10"/>
    <s v="Xerox 20"/>
    <n v="6.48"/>
    <n v="1"/>
    <n v="0"/>
    <n v="3.1104000000000003"/>
  </r>
  <r>
    <n v="5560"/>
    <x v="2770"/>
    <x v="1"/>
    <x v="401"/>
    <n v="41253"/>
    <s v="Standard Class"/>
    <s v="IL-15100"/>
    <s v="Ivan Liston"/>
    <x v="0"/>
    <s v="United States"/>
    <s v="North Las Vegas"/>
    <x v="33"/>
    <n v="89031"/>
    <x v="1"/>
    <s v="OFF-ST-10000078"/>
    <x v="1"/>
    <x v="4"/>
    <s v="Tennsco 6- and 18-Compartment Lockers"/>
    <n v="1325.8500000000001"/>
    <n v="5"/>
    <n v="0"/>
    <n v="238.65299999999991"/>
  </r>
  <r>
    <n v="5561"/>
    <x v="2770"/>
    <x v="1"/>
    <x v="401"/>
    <n v="41253"/>
    <s v="Standard Class"/>
    <s v="IL-15100"/>
    <s v="Ivan Liston"/>
    <x v="0"/>
    <s v="United States"/>
    <s v="North Las Vegas"/>
    <x v="33"/>
    <n v="89031"/>
    <x v="1"/>
    <s v="OFF-LA-10004853"/>
    <x v="1"/>
    <x v="2"/>
    <s v="Avery 483"/>
    <n v="14.940000000000001"/>
    <n v="3"/>
    <n v="0"/>
    <n v="6.8723999999999998"/>
  </r>
  <r>
    <n v="5562"/>
    <x v="2771"/>
    <x v="3"/>
    <x v="185"/>
    <n v="41732"/>
    <s v="Second Class"/>
    <s v="JE-15610"/>
    <s v="Jim Epp"/>
    <x v="1"/>
    <s v="United States"/>
    <s v="Atlanta"/>
    <x v="32"/>
    <n v="30318"/>
    <x v="0"/>
    <s v="OFF-BI-10001153"/>
    <x v="1"/>
    <x v="8"/>
    <s v="Ibico Recycled Grain-Textured Covers"/>
    <n v="34.54"/>
    <n v="1"/>
    <n v="0"/>
    <n v="17.27"/>
  </r>
  <r>
    <n v="5563"/>
    <x v="2771"/>
    <x v="3"/>
    <x v="185"/>
    <n v="41732"/>
    <s v="Second Class"/>
    <s v="JE-15610"/>
    <s v="Jim Epp"/>
    <x v="1"/>
    <s v="United States"/>
    <s v="Atlanta"/>
    <x v="32"/>
    <n v="30318"/>
    <x v="0"/>
    <s v="TEC-CO-10001449"/>
    <x v="2"/>
    <x v="16"/>
    <s v="Hewlett Packard LaserJet 3310 Copier"/>
    <n v="2999.95"/>
    <n v="5"/>
    <n v="0"/>
    <n v="1439.9760000000001"/>
  </r>
  <r>
    <n v="5564"/>
    <x v="2771"/>
    <x v="3"/>
    <x v="185"/>
    <n v="41732"/>
    <s v="Second Class"/>
    <s v="JE-15610"/>
    <s v="Jim Epp"/>
    <x v="1"/>
    <s v="United States"/>
    <s v="Atlanta"/>
    <x v="32"/>
    <n v="30318"/>
    <x v="0"/>
    <s v="OFF-BI-10000474"/>
    <x v="1"/>
    <x v="8"/>
    <s v="Avery Recycled Flexi-View Covers for Binding Systems"/>
    <n v="64.12"/>
    <n v="4"/>
    <n v="0"/>
    <n v="30.7776"/>
  </r>
  <r>
    <n v="5565"/>
    <x v="2772"/>
    <x v="3"/>
    <x v="677"/>
    <n v="41712"/>
    <s v="Same Day"/>
    <s v="SU-20665"/>
    <s v="Stephanie Ulpright"/>
    <x v="2"/>
    <s v="United States"/>
    <s v="Chicago"/>
    <x v="10"/>
    <n v="60610"/>
    <x v="2"/>
    <s v="OFF-AR-10000799"/>
    <x v="1"/>
    <x v="6"/>
    <s v="Col-Erase Pencils with Erasers"/>
    <n v="19.456000000000003"/>
    <n v="4"/>
    <n v="0.2"/>
    <n v="2.188799999999997"/>
  </r>
  <r>
    <n v="5566"/>
    <x v="2772"/>
    <x v="3"/>
    <x v="677"/>
    <n v="41712"/>
    <s v="Same Day"/>
    <s v="SU-20665"/>
    <s v="Stephanie Ulpright"/>
    <x v="2"/>
    <s v="United States"/>
    <s v="Chicago"/>
    <x v="10"/>
    <n v="60610"/>
    <x v="2"/>
    <s v="TEC-MA-10002109"/>
    <x v="2"/>
    <x v="15"/>
    <s v="HP Officejet Pro 8600 e-All-In-One Printer, Copier, Scanner, Fax"/>
    <n v="209.98599999999999"/>
    <n v="2"/>
    <n v="0.3"/>
    <n v="8.9993999999999801"/>
  </r>
  <r>
    <n v="5567"/>
    <x v="2772"/>
    <x v="3"/>
    <x v="677"/>
    <n v="41712"/>
    <s v="Same Day"/>
    <s v="SU-20665"/>
    <s v="Stephanie Ulpright"/>
    <x v="2"/>
    <s v="United States"/>
    <s v="Chicago"/>
    <x v="10"/>
    <n v="60610"/>
    <x v="2"/>
    <s v="OFF-AR-10003338"/>
    <x v="1"/>
    <x v="6"/>
    <s v="Eberhard Faber 3 1/2&quot; Golf Pencils"/>
    <n v="29.760000000000005"/>
    <n v="5"/>
    <n v="0.2"/>
    <n v="1.8599999999999994"/>
  </r>
  <r>
    <n v="5568"/>
    <x v="2772"/>
    <x v="3"/>
    <x v="677"/>
    <n v="41712"/>
    <s v="Same Day"/>
    <s v="SU-20665"/>
    <s v="Stephanie Ulpright"/>
    <x v="2"/>
    <s v="United States"/>
    <s v="Chicago"/>
    <x v="10"/>
    <n v="60610"/>
    <x v="2"/>
    <s v="FUR-CH-10003606"/>
    <x v="0"/>
    <x v="1"/>
    <s v="SAFCO Folding Chair Trolley"/>
    <n v="89.768000000000001"/>
    <n v="1"/>
    <n v="0.3"/>
    <n v="-2.5647999999999982"/>
  </r>
  <r>
    <n v="5569"/>
    <x v="2772"/>
    <x v="3"/>
    <x v="677"/>
    <n v="41712"/>
    <s v="Same Day"/>
    <s v="SU-20665"/>
    <s v="Stephanie Ulpright"/>
    <x v="2"/>
    <s v="United States"/>
    <s v="Chicago"/>
    <x v="10"/>
    <n v="60610"/>
    <x v="2"/>
    <s v="TEC-CO-10001449"/>
    <x v="2"/>
    <x v="16"/>
    <s v="Hewlett Packard LaserJet 3310 Copier"/>
    <n v="959.98400000000004"/>
    <n v="2"/>
    <n v="0.2"/>
    <n v="335.99440000000004"/>
  </r>
  <r>
    <n v="5570"/>
    <x v="2772"/>
    <x v="3"/>
    <x v="677"/>
    <n v="41712"/>
    <s v="Same Day"/>
    <s v="SU-20665"/>
    <s v="Stephanie Ulpright"/>
    <x v="2"/>
    <s v="United States"/>
    <s v="Chicago"/>
    <x v="10"/>
    <n v="60610"/>
    <x v="2"/>
    <s v="OFF-PA-10001934"/>
    <x v="1"/>
    <x v="10"/>
    <s v="Xerox 1993"/>
    <n v="15.552000000000003"/>
    <n v="3"/>
    <n v="0.2"/>
    <n v="5.6375999999999999"/>
  </r>
  <r>
    <n v="5571"/>
    <x v="2772"/>
    <x v="3"/>
    <x v="677"/>
    <n v="41712"/>
    <s v="Same Day"/>
    <s v="SU-20665"/>
    <s v="Stephanie Ulpright"/>
    <x v="2"/>
    <s v="United States"/>
    <s v="Chicago"/>
    <x v="10"/>
    <n v="60610"/>
    <x v="2"/>
    <s v="TEC-PH-10001527"/>
    <x v="2"/>
    <x v="7"/>
    <s v="Plantronics MX500i Earset"/>
    <n v="34.360000000000007"/>
    <n v="1"/>
    <n v="0.2"/>
    <n v="-7.3015000000000025"/>
  </r>
  <r>
    <n v="5572"/>
    <x v="2773"/>
    <x v="2"/>
    <x v="29"/>
    <n v="40886"/>
    <s v="Standard Class"/>
    <s v="EA-14035"/>
    <s v="Erin Ashbrook"/>
    <x v="1"/>
    <s v="United States"/>
    <s v="Columbus"/>
    <x v="24"/>
    <n v="43229"/>
    <x v="3"/>
    <s v="OFF-PA-10001033"/>
    <x v="1"/>
    <x v="10"/>
    <s v="Xerox 1893"/>
    <n v="98.376000000000005"/>
    <n v="3"/>
    <n v="0.2"/>
    <n v="35.661300000000004"/>
  </r>
  <r>
    <n v="5573"/>
    <x v="2773"/>
    <x v="2"/>
    <x v="29"/>
    <n v="40886"/>
    <s v="Standard Class"/>
    <s v="EA-14035"/>
    <s v="Erin Ashbrook"/>
    <x v="1"/>
    <s v="United States"/>
    <s v="Columbus"/>
    <x v="24"/>
    <n v="43229"/>
    <x v="3"/>
    <s v="OFF-BI-10003719"/>
    <x v="1"/>
    <x v="8"/>
    <s v="Large Capacity Hanging Post Binders"/>
    <n v="29.940000000000005"/>
    <n v="4"/>
    <n v="0.7"/>
    <n v="-23.952000000000005"/>
  </r>
  <r>
    <n v="5574"/>
    <x v="2773"/>
    <x v="2"/>
    <x v="29"/>
    <n v="40886"/>
    <s v="Standard Class"/>
    <s v="EA-14035"/>
    <s v="Erin Ashbrook"/>
    <x v="1"/>
    <s v="United States"/>
    <s v="Columbus"/>
    <x v="24"/>
    <n v="43229"/>
    <x v="3"/>
    <s v="OFF-PA-10003036"/>
    <x v="1"/>
    <x v="10"/>
    <s v="Black Print Carbonless 8 1/2&quot; x 8 1/4&quot; Rapid Memo Book"/>
    <n v="17.472000000000001"/>
    <n v="3"/>
    <n v="0.2"/>
    <n v="5.6783999999999981"/>
  </r>
  <r>
    <n v="5575"/>
    <x v="2773"/>
    <x v="2"/>
    <x v="29"/>
    <n v="40886"/>
    <s v="Standard Class"/>
    <s v="EA-14035"/>
    <s v="Erin Ashbrook"/>
    <x v="1"/>
    <s v="United States"/>
    <s v="Columbus"/>
    <x v="24"/>
    <n v="43229"/>
    <x v="3"/>
    <s v="TEC-PH-10001870"/>
    <x v="2"/>
    <x v="7"/>
    <s v="Lunatik TT5L-002 Taktik Strike Impact Protection System for iPhone 5"/>
    <n v="36.738"/>
    <n v="1"/>
    <n v="0.4"/>
    <n v="-9.1845000000000034"/>
  </r>
  <r>
    <n v="5576"/>
    <x v="2773"/>
    <x v="2"/>
    <x v="29"/>
    <n v="40886"/>
    <s v="Standard Class"/>
    <s v="EA-14035"/>
    <s v="Erin Ashbrook"/>
    <x v="1"/>
    <s v="United States"/>
    <s v="Columbus"/>
    <x v="24"/>
    <n v="43229"/>
    <x v="3"/>
    <s v="TEC-PH-10001809"/>
    <x v="2"/>
    <x v="7"/>
    <s v="Panasonic KX T7736-B Digital phone"/>
    <n v="179.93999999999997"/>
    <n v="2"/>
    <n v="0.4"/>
    <n v="-44.984999999999999"/>
  </r>
  <r>
    <n v="5577"/>
    <x v="2774"/>
    <x v="0"/>
    <x v="939"/>
    <n v="41625"/>
    <s v="Standard Class"/>
    <s v="RF-19840"/>
    <s v="Roy Französisch"/>
    <x v="0"/>
    <s v="United States"/>
    <s v="Pasadena"/>
    <x v="1"/>
    <n v="91104"/>
    <x v="1"/>
    <s v="FUR-FU-10004864"/>
    <x v="0"/>
    <x v="5"/>
    <s v="Howard Miller 14-1/2&quot; Diameter Chrome Round Wall Clock"/>
    <n v="383.64"/>
    <n v="6"/>
    <n v="0"/>
    <n v="122.76479999999999"/>
  </r>
  <r>
    <n v="5578"/>
    <x v="2774"/>
    <x v="0"/>
    <x v="939"/>
    <n v="41625"/>
    <s v="Standard Class"/>
    <s v="RF-19840"/>
    <s v="Roy Französisch"/>
    <x v="0"/>
    <s v="United States"/>
    <s v="Pasadena"/>
    <x v="1"/>
    <n v="91104"/>
    <x v="1"/>
    <s v="OFF-AP-10002350"/>
    <x v="1"/>
    <x v="9"/>
    <s v="Belkin F9H710-06 7 Outlet SurgeMaster Surge Protector"/>
    <n v="56.519999999999996"/>
    <n v="3"/>
    <n v="0"/>
    <n v="15.8256"/>
  </r>
  <r>
    <n v="5579"/>
    <x v="2775"/>
    <x v="3"/>
    <x v="428"/>
    <n v="41897"/>
    <s v="Second Class"/>
    <s v="LC-17050"/>
    <s v="Liz Carlisle"/>
    <x v="0"/>
    <s v="United States"/>
    <s v="Los Angeles"/>
    <x v="1"/>
    <n v="90004"/>
    <x v="1"/>
    <s v="OFF-AR-10003829"/>
    <x v="1"/>
    <x v="6"/>
    <s v="Newell 35"/>
    <n v="6.56"/>
    <n v="2"/>
    <n v="0"/>
    <n v="1.9023999999999992"/>
  </r>
  <r>
    <n v="5580"/>
    <x v="2775"/>
    <x v="3"/>
    <x v="428"/>
    <n v="41897"/>
    <s v="Second Class"/>
    <s v="LC-17050"/>
    <s v="Liz Carlisle"/>
    <x v="0"/>
    <s v="United States"/>
    <s v="Los Angeles"/>
    <x v="1"/>
    <n v="90004"/>
    <x v="1"/>
    <s v="FUR-CH-10003833"/>
    <x v="0"/>
    <x v="1"/>
    <s v="Novimex Fabric Task Chair"/>
    <n v="243.92"/>
    <n v="5"/>
    <n v="0.2"/>
    <n v="-15.245000000000005"/>
  </r>
  <r>
    <n v="5581"/>
    <x v="2775"/>
    <x v="3"/>
    <x v="428"/>
    <n v="41897"/>
    <s v="Second Class"/>
    <s v="LC-17050"/>
    <s v="Liz Carlisle"/>
    <x v="0"/>
    <s v="United States"/>
    <s v="Los Angeles"/>
    <x v="1"/>
    <n v="90004"/>
    <x v="1"/>
    <s v="OFF-PA-10000143"/>
    <x v="1"/>
    <x v="10"/>
    <s v="Astroparche Fine Business Paper"/>
    <n v="47.52"/>
    <n v="9"/>
    <n v="0"/>
    <n v="22.809600000000003"/>
  </r>
  <r>
    <n v="5582"/>
    <x v="2776"/>
    <x v="3"/>
    <x v="1055"/>
    <n v="41921"/>
    <s v="Standard Class"/>
    <s v="PS-18970"/>
    <s v="Paul Stevenson"/>
    <x v="2"/>
    <s v="United States"/>
    <s v="Clinton"/>
    <x v="39"/>
    <n v="20735"/>
    <x v="3"/>
    <s v="FUR-FU-10000076"/>
    <x v="0"/>
    <x v="5"/>
    <s v="24-Hour Round Wall Clock"/>
    <n v="19.98"/>
    <n v="1"/>
    <n v="0"/>
    <n v="8.5914000000000019"/>
  </r>
  <r>
    <n v="5583"/>
    <x v="2777"/>
    <x v="0"/>
    <x v="195"/>
    <n v="41408"/>
    <s v="Standard Class"/>
    <s v="PS-18970"/>
    <s v="Paul Stevenson"/>
    <x v="2"/>
    <s v="United States"/>
    <s v="New York City"/>
    <x v="15"/>
    <n v="10024"/>
    <x v="3"/>
    <s v="OFF-AR-10000462"/>
    <x v="1"/>
    <x v="6"/>
    <s v="Sanford Pocket Accent Highlighters"/>
    <n v="8"/>
    <n v="5"/>
    <n v="0"/>
    <n v="3.4400000000000008"/>
  </r>
  <r>
    <n v="5584"/>
    <x v="2778"/>
    <x v="2"/>
    <x v="534"/>
    <n v="40896"/>
    <s v="Second Class"/>
    <s v="JO-15280"/>
    <s v="Jas O'Carroll"/>
    <x v="0"/>
    <s v="United States"/>
    <s v="San Diego"/>
    <x v="1"/>
    <n v="92037"/>
    <x v="1"/>
    <s v="FUR-FU-10003829"/>
    <x v="0"/>
    <x v="5"/>
    <s v="Stackable Trays"/>
    <n v="6.16"/>
    <n v="2"/>
    <n v="0"/>
    <n v="1.9711999999999996"/>
  </r>
  <r>
    <n v="5585"/>
    <x v="2779"/>
    <x v="3"/>
    <x v="329"/>
    <n v="41978"/>
    <s v="Standard Class"/>
    <s v="VP-21730"/>
    <s v="Victor Preis"/>
    <x v="2"/>
    <s v="United States"/>
    <s v="New York City"/>
    <x v="15"/>
    <n v="10011"/>
    <x v="3"/>
    <s v="OFF-ST-10002182"/>
    <x v="1"/>
    <x v="4"/>
    <s v="Iris 3-Drawer Stacking Bin, Black"/>
    <n v="83.56"/>
    <n v="4"/>
    <n v="0"/>
    <n v="1.6711999999999989"/>
  </r>
  <r>
    <n v="5586"/>
    <x v="2779"/>
    <x v="3"/>
    <x v="329"/>
    <n v="41978"/>
    <s v="Standard Class"/>
    <s v="VP-21730"/>
    <s v="Victor Preis"/>
    <x v="2"/>
    <s v="United States"/>
    <s v="New York City"/>
    <x v="15"/>
    <n v="10011"/>
    <x v="3"/>
    <s v="TEC-PH-10001468"/>
    <x v="2"/>
    <x v="7"/>
    <s v="Panasonic Business Telephones KX-T7736"/>
    <n v="546.06000000000006"/>
    <n v="3"/>
    <n v="0"/>
    <n v="163.81799999999998"/>
  </r>
  <r>
    <n v="5587"/>
    <x v="2779"/>
    <x v="3"/>
    <x v="329"/>
    <n v="41978"/>
    <s v="Standard Class"/>
    <s v="VP-21730"/>
    <s v="Victor Preis"/>
    <x v="2"/>
    <s v="United States"/>
    <s v="New York City"/>
    <x v="15"/>
    <n v="10011"/>
    <x v="3"/>
    <s v="OFF-ST-10001809"/>
    <x v="1"/>
    <x v="4"/>
    <s v="Fellowes Officeware Wire Shelving"/>
    <n v="269.49"/>
    <n v="3"/>
    <n v="0"/>
    <n v="5.3897999999999939"/>
  </r>
  <r>
    <n v="5588"/>
    <x v="2780"/>
    <x v="1"/>
    <x v="531"/>
    <n v="40988"/>
    <s v="First Class"/>
    <s v="GA-14725"/>
    <s v="Guy Armstrong"/>
    <x v="0"/>
    <s v="United States"/>
    <s v="Lancaster"/>
    <x v="1"/>
    <n v="93534"/>
    <x v="1"/>
    <s v="OFF-FA-10001561"/>
    <x v="1"/>
    <x v="13"/>
    <s v="Stockwell Push Pins"/>
    <n v="10.9"/>
    <n v="5"/>
    <n v="0"/>
    <n v="3.5970000000000004"/>
  </r>
  <r>
    <n v="5589"/>
    <x v="2781"/>
    <x v="2"/>
    <x v="866"/>
    <n v="40748"/>
    <s v="Standard Class"/>
    <s v="EM-14140"/>
    <s v="Eugene Moren"/>
    <x v="2"/>
    <s v="United States"/>
    <s v="Great Falls"/>
    <x v="37"/>
    <n v="59405"/>
    <x v="1"/>
    <s v="OFF-BI-10001759"/>
    <x v="1"/>
    <x v="8"/>
    <s v="Acco Pressboard Covers with Storage Hooks, 14 7/8&quot; x 11&quot;, Dark Blue"/>
    <n v="6.0960000000000001"/>
    <n v="2"/>
    <n v="0.2"/>
    <n v="2.2098"/>
  </r>
  <r>
    <n v="5590"/>
    <x v="2782"/>
    <x v="0"/>
    <x v="16"/>
    <n v="41620"/>
    <s v="Second Class"/>
    <s v="DB-13615"/>
    <s v="Doug Bickford"/>
    <x v="0"/>
    <s v="United States"/>
    <s v="San Francisco"/>
    <x v="1"/>
    <n v="94110"/>
    <x v="1"/>
    <s v="OFF-ST-10000615"/>
    <x v="1"/>
    <x v="4"/>
    <s v="SimpliFile Personal File, Black Granite, 15w x 6-15/16d x 11-1/4h"/>
    <n v="34.049999999999997"/>
    <n v="3"/>
    <n v="0"/>
    <n v="9.5340000000000025"/>
  </r>
  <r>
    <n v="5591"/>
    <x v="2782"/>
    <x v="0"/>
    <x v="16"/>
    <n v="41620"/>
    <s v="Second Class"/>
    <s v="DB-13615"/>
    <s v="Doug Bickford"/>
    <x v="0"/>
    <s v="United States"/>
    <s v="San Francisco"/>
    <x v="1"/>
    <n v="94110"/>
    <x v="1"/>
    <s v="OFF-ST-10003816"/>
    <x v="1"/>
    <x v="4"/>
    <s v="Fellowes High-Stak Drawer Files"/>
    <n v="352.38"/>
    <n v="2"/>
    <n v="0"/>
    <n v="81.047399999999982"/>
  </r>
  <r>
    <n v="5592"/>
    <x v="2783"/>
    <x v="2"/>
    <x v="303"/>
    <n v="40834"/>
    <s v="Second Class"/>
    <s v="ML-17395"/>
    <s v="Marina Lichtenstein"/>
    <x v="1"/>
    <s v="United States"/>
    <s v="Lakewood"/>
    <x v="30"/>
    <n v="8701"/>
    <x v="3"/>
    <s v="FUR-CH-10002880"/>
    <x v="0"/>
    <x v="1"/>
    <s v="Global High-Back Leather Tilter, Burgundy"/>
    <n v="245.98"/>
    <n v="2"/>
    <n v="0"/>
    <n v="27.057799999999986"/>
  </r>
  <r>
    <n v="5593"/>
    <x v="2783"/>
    <x v="2"/>
    <x v="303"/>
    <n v="40834"/>
    <s v="Second Class"/>
    <s v="ML-17395"/>
    <s v="Marina Lichtenstein"/>
    <x v="1"/>
    <s v="United States"/>
    <s v="Lakewood"/>
    <x v="30"/>
    <n v="8701"/>
    <x v="3"/>
    <s v="OFF-BI-10004738"/>
    <x v="1"/>
    <x v="8"/>
    <s v="Flexible Leather- Look Classic Collection Ring Binder"/>
    <n v="18.940000000000001"/>
    <n v="1"/>
    <n v="0"/>
    <n v="9.4700000000000006"/>
  </r>
  <r>
    <n v="5594"/>
    <x v="2784"/>
    <x v="3"/>
    <x v="123"/>
    <n v="41969"/>
    <s v="Standard Class"/>
    <s v="JH-15430"/>
    <s v="Jennifer Halladay"/>
    <x v="0"/>
    <s v="United States"/>
    <s v="Cleveland"/>
    <x v="24"/>
    <n v="44105"/>
    <x v="3"/>
    <s v="OFF-BI-10003984"/>
    <x v="1"/>
    <x v="8"/>
    <s v="Lock-Up Easel 'Spel-Binder'"/>
    <n v="59.913000000000011"/>
    <n v="7"/>
    <n v="0.7"/>
    <n v="-45.933299999999988"/>
  </r>
  <r>
    <n v="5595"/>
    <x v="2785"/>
    <x v="3"/>
    <x v="241"/>
    <n v="41907"/>
    <s v="Same Day"/>
    <s v="BP-11095"/>
    <s v="Bart Pistole"/>
    <x v="1"/>
    <s v="United States"/>
    <s v="Lawrence"/>
    <x v="31"/>
    <n v="1841"/>
    <x v="3"/>
    <s v="TEC-PH-10000984"/>
    <x v="2"/>
    <x v="7"/>
    <s v="Panasonic KX-TG9471B"/>
    <n v="391.98"/>
    <n v="2"/>
    <n v="0"/>
    <n v="109.75440000000003"/>
  </r>
  <r>
    <n v="5596"/>
    <x v="2785"/>
    <x v="3"/>
    <x v="241"/>
    <n v="41907"/>
    <s v="Same Day"/>
    <s v="BP-11095"/>
    <s v="Bart Pistole"/>
    <x v="1"/>
    <s v="United States"/>
    <s v="Lawrence"/>
    <x v="31"/>
    <n v="1841"/>
    <x v="3"/>
    <s v="TEC-PH-10001944"/>
    <x v="2"/>
    <x v="7"/>
    <s v="Wi-Ex zBoost YX540 Cellular Phone Signal Booster"/>
    <n v="437.84999999999997"/>
    <n v="3"/>
    <n v="0"/>
    <n v="131.35499999999996"/>
  </r>
  <r>
    <n v="5597"/>
    <x v="2786"/>
    <x v="1"/>
    <x v="12"/>
    <n v="41181"/>
    <s v="Standard Class"/>
    <s v="SB-20185"/>
    <s v="Sarah Brown"/>
    <x v="0"/>
    <s v="United States"/>
    <s v="Concord"/>
    <x v="38"/>
    <n v="3301"/>
    <x v="3"/>
    <s v="OFF-BI-10002735"/>
    <x v="1"/>
    <x v="8"/>
    <s v="GBC Prestige Therm-A-Bind Covers"/>
    <n v="68.62"/>
    <n v="2"/>
    <n v="0"/>
    <n v="32.251400000000004"/>
  </r>
  <r>
    <n v="5598"/>
    <x v="2787"/>
    <x v="3"/>
    <x v="778"/>
    <n v="41691"/>
    <s v="Standard Class"/>
    <s v="SV-20785"/>
    <s v="Stewart Visinsky"/>
    <x v="0"/>
    <s v="United States"/>
    <s v="Baltimore"/>
    <x v="39"/>
    <n v="21215"/>
    <x v="3"/>
    <s v="OFF-SU-10001165"/>
    <x v="1"/>
    <x v="14"/>
    <s v="Acme Elite Stainless Steel Scissors"/>
    <n v="25.02"/>
    <n v="3"/>
    <n v="0"/>
    <n v="6.5052000000000003"/>
  </r>
  <r>
    <n v="5599"/>
    <x v="2787"/>
    <x v="3"/>
    <x v="778"/>
    <n v="41691"/>
    <s v="Standard Class"/>
    <s v="SV-20785"/>
    <s v="Stewart Visinsky"/>
    <x v="0"/>
    <s v="United States"/>
    <s v="Baltimore"/>
    <x v="39"/>
    <n v="21215"/>
    <x v="3"/>
    <s v="OFF-AR-10000614"/>
    <x v="1"/>
    <x v="6"/>
    <s v="Barrel Sharpener"/>
    <n v="10.709999999999999"/>
    <n v="3"/>
    <n v="0"/>
    <n v="2.7845999999999997"/>
  </r>
  <r>
    <n v="5600"/>
    <x v="2788"/>
    <x v="2"/>
    <x v="462"/>
    <n v="40819"/>
    <s v="Same Day"/>
    <s v="DO-13435"/>
    <s v="Denny Ordway"/>
    <x v="0"/>
    <s v="United States"/>
    <s v="Columbus"/>
    <x v="24"/>
    <n v="43229"/>
    <x v="3"/>
    <s v="OFF-AR-10004010"/>
    <x v="1"/>
    <x v="6"/>
    <s v="Hunt Boston Vacuum Mount KS Pencil Sharpener"/>
    <n v="55.984000000000009"/>
    <n v="2"/>
    <n v="0.2"/>
    <n v="4.1987999999999985"/>
  </r>
  <r>
    <n v="5601"/>
    <x v="2788"/>
    <x v="2"/>
    <x v="462"/>
    <n v="40819"/>
    <s v="Same Day"/>
    <s v="DO-13435"/>
    <s v="Denny Ordway"/>
    <x v="0"/>
    <s v="United States"/>
    <s v="Columbus"/>
    <x v="24"/>
    <n v="43229"/>
    <x v="3"/>
    <s v="OFF-EN-10004030"/>
    <x v="1"/>
    <x v="12"/>
    <s v="Convenience Packs of Business Envelopes"/>
    <n v="14.480000000000002"/>
    <n v="5"/>
    <n v="0.2"/>
    <n v="4.8869999999999987"/>
  </r>
  <r>
    <n v="5602"/>
    <x v="2788"/>
    <x v="2"/>
    <x v="462"/>
    <n v="40819"/>
    <s v="Same Day"/>
    <s v="DO-13435"/>
    <s v="Denny Ordway"/>
    <x v="0"/>
    <s v="United States"/>
    <s v="Columbus"/>
    <x v="24"/>
    <n v="43229"/>
    <x v="3"/>
    <s v="TEC-AC-10003023"/>
    <x v="2"/>
    <x v="11"/>
    <s v="Logitech G105 Gaming Keyboard"/>
    <n v="142.488"/>
    <n v="3"/>
    <n v="0.2"/>
    <n v="-3.5622000000000043"/>
  </r>
  <r>
    <n v="5603"/>
    <x v="2789"/>
    <x v="0"/>
    <x v="278"/>
    <n v="41516"/>
    <s v="Second Class"/>
    <s v="TB-21355"/>
    <s v="Todd Boyes"/>
    <x v="1"/>
    <s v="United States"/>
    <s v="Houston"/>
    <x v="5"/>
    <n v="77041"/>
    <x v="2"/>
    <s v="OFF-ST-10003572"/>
    <x v="1"/>
    <x v="4"/>
    <s v="Portfile Personal File Boxes"/>
    <n v="14.16"/>
    <n v="1"/>
    <n v="0.2"/>
    <n v="1.0620000000000003"/>
  </r>
  <r>
    <n v="5604"/>
    <x v="2789"/>
    <x v="0"/>
    <x v="278"/>
    <n v="41516"/>
    <s v="Second Class"/>
    <s v="TB-21355"/>
    <s v="Todd Boyes"/>
    <x v="1"/>
    <s v="United States"/>
    <s v="Houston"/>
    <x v="5"/>
    <n v="77041"/>
    <x v="2"/>
    <s v="OFF-PA-10004353"/>
    <x v="1"/>
    <x v="10"/>
    <s v="Southworth 25% Cotton Premium Laser Paper and Envelopes"/>
    <n v="79.920000000000016"/>
    <n v="5"/>
    <n v="0.2"/>
    <n v="27.972000000000001"/>
  </r>
  <r>
    <n v="5605"/>
    <x v="2790"/>
    <x v="1"/>
    <x v="155"/>
    <n v="41250"/>
    <s v="Standard Class"/>
    <s v="BS-11380"/>
    <s v="Bill Stewart"/>
    <x v="1"/>
    <s v="United States"/>
    <s v="New York City"/>
    <x v="15"/>
    <n v="10011"/>
    <x v="3"/>
    <s v="OFF-BI-10003718"/>
    <x v="1"/>
    <x v="8"/>
    <s v="GBC Therma-A-Bind 250T Electric Binding System"/>
    <n v="590.35199999999998"/>
    <n v="6"/>
    <n v="0.2"/>
    <n v="206.62319999999997"/>
  </r>
  <r>
    <n v="5606"/>
    <x v="2791"/>
    <x v="0"/>
    <x v="873"/>
    <n v="41543"/>
    <s v="Standard Class"/>
    <s v="FM-14215"/>
    <s v="Filia McAdams"/>
    <x v="1"/>
    <s v="United States"/>
    <s v="Greensboro"/>
    <x v="3"/>
    <n v="27405"/>
    <x v="0"/>
    <s v="FUR-FU-10001546"/>
    <x v="0"/>
    <x v="5"/>
    <s v="Dana Swing-Arm Lamps"/>
    <n v="17.088000000000001"/>
    <n v="2"/>
    <n v="0.2"/>
    <n v="1.0679999999999996"/>
  </r>
  <r>
    <n v="5607"/>
    <x v="2791"/>
    <x v="0"/>
    <x v="873"/>
    <n v="41543"/>
    <s v="Standard Class"/>
    <s v="FM-14215"/>
    <s v="Filia McAdams"/>
    <x v="1"/>
    <s v="United States"/>
    <s v="Greensboro"/>
    <x v="3"/>
    <n v="27405"/>
    <x v="0"/>
    <s v="FUR-CH-10002880"/>
    <x v="0"/>
    <x v="1"/>
    <s v="Global High-Back Leather Tilter, Burgundy"/>
    <n v="98.391999999999996"/>
    <n v="1"/>
    <n v="0.2"/>
    <n v="-11.069100000000006"/>
  </r>
  <r>
    <n v="5608"/>
    <x v="2792"/>
    <x v="3"/>
    <x v="613"/>
    <n v="41730"/>
    <s v="Standard Class"/>
    <s v="JL-15835"/>
    <s v="John Lee"/>
    <x v="0"/>
    <s v="United States"/>
    <s v="New York City"/>
    <x v="15"/>
    <n v="10024"/>
    <x v="3"/>
    <s v="OFF-AR-10001547"/>
    <x v="1"/>
    <x v="6"/>
    <s v="Newell 311"/>
    <n v="11.05"/>
    <n v="5"/>
    <n v="0"/>
    <n v="2.9835000000000003"/>
  </r>
  <r>
    <n v="5609"/>
    <x v="2793"/>
    <x v="1"/>
    <x v="401"/>
    <n v="41254"/>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n v="41888"/>
    <s v="Standard Class"/>
    <s v="BG-11035"/>
    <s v="Barry Gonzalez"/>
    <x v="0"/>
    <s v="United States"/>
    <s v="Monroe"/>
    <x v="28"/>
    <n v="71203"/>
    <x v="0"/>
    <s v="TEC-AC-10003033"/>
    <x v="2"/>
    <x v="11"/>
    <s v="Plantronics CS510 - Over-the-Head monaural Wireless Headset System"/>
    <n v="659.9"/>
    <n v="2"/>
    <n v="0"/>
    <n v="217.76699999999994"/>
  </r>
  <r>
    <n v="5611"/>
    <x v="2795"/>
    <x v="1"/>
    <x v="348"/>
    <n v="41189"/>
    <s v="First Class"/>
    <s v="MB-17305"/>
    <s v="Maria Bertelson"/>
    <x v="0"/>
    <s v="United States"/>
    <s v="Cincinnati"/>
    <x v="24"/>
    <n v="45231"/>
    <x v="3"/>
    <s v="TEC-AC-10002323"/>
    <x v="2"/>
    <x v="11"/>
    <s v="SanDisk Ultra 32 GB MicroSDHC Class 10 Memory Card"/>
    <n v="53.040000000000006"/>
    <n v="3"/>
    <n v="0.2"/>
    <n v="-4.6409999999999982"/>
  </r>
  <r>
    <n v="5612"/>
    <x v="2796"/>
    <x v="3"/>
    <x v="238"/>
    <n v="41874"/>
    <s v="Standard Class"/>
    <s v="HW-14935"/>
    <s v="Helen Wasserman"/>
    <x v="1"/>
    <s v="United States"/>
    <s v="Seattle"/>
    <x v="4"/>
    <n v="98105"/>
    <x v="1"/>
    <s v="TEC-AC-10002049"/>
    <x v="2"/>
    <x v="11"/>
    <s v="Plantronics Savi W720 Multi-Device Wireless Headset System"/>
    <n v="843.9"/>
    <n v="2"/>
    <n v="0"/>
    <n v="371.31600000000003"/>
  </r>
  <r>
    <n v="5613"/>
    <x v="2796"/>
    <x v="3"/>
    <x v="238"/>
    <n v="41874"/>
    <s v="Standard Class"/>
    <s v="HW-14935"/>
    <s v="Helen Wasserman"/>
    <x v="1"/>
    <s v="United States"/>
    <s v="Seattle"/>
    <x v="4"/>
    <n v="98105"/>
    <x v="1"/>
    <s v="TEC-AC-10002253"/>
    <x v="2"/>
    <x v="11"/>
    <s v="Imation Bio 8GB USB Flash Drive Imation Corp"/>
    <n v="1496.16"/>
    <n v="9"/>
    <n v="0"/>
    <n v="224.42400000000006"/>
  </r>
  <r>
    <n v="5614"/>
    <x v="2797"/>
    <x v="0"/>
    <x v="1056"/>
    <n v="41312"/>
    <s v="Standard Class"/>
    <s v="AB-10105"/>
    <s v="Adrian Barton"/>
    <x v="0"/>
    <s v="United States"/>
    <s v="New York City"/>
    <x v="15"/>
    <n v="10011"/>
    <x v="3"/>
    <s v="OFF-ST-10003994"/>
    <x v="1"/>
    <x v="4"/>
    <s v="Belkin 19&quot; Center-Weighted Shelf, Gray"/>
    <n v="117.96"/>
    <n v="2"/>
    <n v="0"/>
    <n v="5.8979999999999961"/>
  </r>
  <r>
    <n v="5615"/>
    <x v="2798"/>
    <x v="0"/>
    <x v="828"/>
    <n v="41514"/>
    <s v="Standard Class"/>
    <s v="JP-15460"/>
    <s v="Jennifer Patt"/>
    <x v="1"/>
    <s v="United States"/>
    <s v="New York City"/>
    <x v="15"/>
    <n v="10035"/>
    <x v="3"/>
    <s v="OFF-AR-10002399"/>
    <x v="1"/>
    <x v="6"/>
    <s v="Dixon Prang Watercolor Pencils, 10-Color Set with Brush"/>
    <n v="21.299999999999997"/>
    <n v="5"/>
    <n v="0"/>
    <n v="8.7330000000000005"/>
  </r>
  <r>
    <n v="5616"/>
    <x v="2798"/>
    <x v="0"/>
    <x v="828"/>
    <n v="41514"/>
    <s v="Standard Class"/>
    <s v="JP-15460"/>
    <s v="Jennifer Patt"/>
    <x v="1"/>
    <s v="United States"/>
    <s v="New York City"/>
    <x v="15"/>
    <n v="10035"/>
    <x v="3"/>
    <s v="OFF-AP-10002118"/>
    <x v="1"/>
    <x v="9"/>
    <s v="1.7 Cubic Foot Compact &quot;Cube&quot; Office Refrigerators"/>
    <n v="1040.8"/>
    <n v="5"/>
    <n v="0"/>
    <n v="281.01600000000008"/>
  </r>
  <r>
    <n v="5617"/>
    <x v="2798"/>
    <x v="0"/>
    <x v="828"/>
    <n v="41514"/>
    <s v="Standard Class"/>
    <s v="JP-15460"/>
    <s v="Jennifer Patt"/>
    <x v="1"/>
    <s v="United States"/>
    <s v="New York City"/>
    <x v="15"/>
    <n v="10035"/>
    <x v="3"/>
    <s v="OFF-AR-10001954"/>
    <x v="1"/>
    <x v="6"/>
    <s v="Newell 331"/>
    <n v="29.339999999999996"/>
    <n v="6"/>
    <n v="0"/>
    <n v="7.9218000000000002"/>
  </r>
  <r>
    <n v="5618"/>
    <x v="2799"/>
    <x v="3"/>
    <x v="160"/>
    <n v="41825"/>
    <s v="Standard Class"/>
    <s v="DV-13045"/>
    <s v="Darrin Van Huff"/>
    <x v="1"/>
    <s v="United States"/>
    <s v="Memphis"/>
    <x v="18"/>
    <n v="38109"/>
    <x v="0"/>
    <s v="FUR-FU-10001591"/>
    <x v="0"/>
    <x v="5"/>
    <s v="Advantus Panel Wall Certificate Holder - 8.5x11"/>
    <n v="19.52"/>
    <n v="2"/>
    <n v="0.2"/>
    <n v="5.3680000000000012"/>
  </r>
  <r>
    <n v="5619"/>
    <x v="2800"/>
    <x v="1"/>
    <x v="227"/>
    <n v="41173"/>
    <s v="First Class"/>
    <s v="CM-12190"/>
    <s v="Charlotte Melton"/>
    <x v="0"/>
    <s v="United States"/>
    <s v="San Diego"/>
    <x v="1"/>
    <n v="92105"/>
    <x v="1"/>
    <s v="OFF-ST-10004186"/>
    <x v="1"/>
    <x v="4"/>
    <s v="Stur-D-Stor Shelving, Vertical 5-Shelf: 72&quot;H x 36&quot;W x 18 1/2&quot;D"/>
    <n v="443.92"/>
    <n v="4"/>
    <n v="0"/>
    <n v="8.8783999999999992"/>
  </r>
  <r>
    <n v="5620"/>
    <x v="2801"/>
    <x v="0"/>
    <x v="477"/>
    <n v="41548"/>
    <s v="Standard Class"/>
    <s v="SC-20695"/>
    <s v="Steve Chapman"/>
    <x v="1"/>
    <s v="United States"/>
    <s v="La Crosse"/>
    <x v="6"/>
    <n v="54601"/>
    <x v="2"/>
    <s v="TEC-AC-10001908"/>
    <x v="2"/>
    <x v="11"/>
    <s v="Logitech Wireless Headset h800"/>
    <n v="499.95"/>
    <n v="5"/>
    <n v="0"/>
    <n v="174.98249999999999"/>
  </r>
  <r>
    <n v="5621"/>
    <x v="2801"/>
    <x v="0"/>
    <x v="477"/>
    <n v="41548"/>
    <s v="Standard Class"/>
    <s v="SC-20695"/>
    <s v="Steve Chapman"/>
    <x v="1"/>
    <s v="United States"/>
    <s v="La Crosse"/>
    <x v="6"/>
    <n v="54601"/>
    <x v="2"/>
    <s v="OFF-AR-10000817"/>
    <x v="1"/>
    <x v="6"/>
    <s v="Manco Dry-Lighter Erasable Highlighter"/>
    <n v="3.04"/>
    <n v="1"/>
    <n v="0"/>
    <n v="1.0335999999999999"/>
  </r>
  <r>
    <n v="5622"/>
    <x v="2801"/>
    <x v="0"/>
    <x v="477"/>
    <n v="41548"/>
    <s v="Standard Class"/>
    <s v="SC-20695"/>
    <s v="Steve Chapman"/>
    <x v="1"/>
    <s v="United States"/>
    <s v="La Crosse"/>
    <x v="6"/>
    <n v="54601"/>
    <x v="2"/>
    <s v="FUR-CH-10004218"/>
    <x v="0"/>
    <x v="1"/>
    <s v="Global Fabric Manager's Chair, Dark Gray"/>
    <n v="201.96"/>
    <n v="2"/>
    <n v="0"/>
    <n v="50.490000000000009"/>
  </r>
  <r>
    <n v="5623"/>
    <x v="2801"/>
    <x v="0"/>
    <x v="477"/>
    <n v="41548"/>
    <s v="Standard Class"/>
    <s v="SC-20695"/>
    <s v="Steve Chapman"/>
    <x v="1"/>
    <s v="United States"/>
    <s v="La Crosse"/>
    <x v="6"/>
    <n v="54601"/>
    <x v="2"/>
    <s v="FUR-FU-10000755"/>
    <x v="0"/>
    <x v="5"/>
    <s v="Eldon Expressions Mahogany Wood Desk Collection"/>
    <n v="68.64"/>
    <n v="11"/>
    <n v="0"/>
    <n v="17.160000000000004"/>
  </r>
  <r>
    <n v="5624"/>
    <x v="2802"/>
    <x v="0"/>
    <x v="1057"/>
    <n v="41576"/>
    <s v="Second Class"/>
    <s v="VW-21775"/>
    <s v="Victoria Wilson"/>
    <x v="1"/>
    <s v="United States"/>
    <s v="Los Angeles"/>
    <x v="1"/>
    <n v="90032"/>
    <x v="1"/>
    <s v="TEC-AC-10003063"/>
    <x v="2"/>
    <x v="11"/>
    <s v="Micro Innovations USB RF Wireless Keyboard with Mouse"/>
    <n v="100"/>
    <n v="4"/>
    <n v="0"/>
    <n v="21"/>
  </r>
  <r>
    <n v="5625"/>
    <x v="2802"/>
    <x v="0"/>
    <x v="1057"/>
    <n v="41576"/>
    <s v="Second Class"/>
    <s v="VW-21775"/>
    <s v="Victoria Wilson"/>
    <x v="1"/>
    <s v="United States"/>
    <s v="Los Angeles"/>
    <x v="1"/>
    <n v="90032"/>
    <x v="1"/>
    <s v="TEC-AC-10002637"/>
    <x v="2"/>
    <x v="11"/>
    <s v="Logitech VX Revolution Cordless Laser Mouse for Notebooks (Black)"/>
    <n v="359.98"/>
    <n v="2"/>
    <n v="0"/>
    <n v="21.598799999999983"/>
  </r>
  <r>
    <n v="5626"/>
    <x v="2803"/>
    <x v="2"/>
    <x v="411"/>
    <n v="40817"/>
    <s v="Second Class"/>
    <s v="PP-18955"/>
    <s v="Paul Prost"/>
    <x v="2"/>
    <s v="United States"/>
    <s v="Seattle"/>
    <x v="4"/>
    <n v="98115"/>
    <x v="1"/>
    <s v="FUR-FU-10001706"/>
    <x v="0"/>
    <x v="5"/>
    <s v="Longer-Life Soft White Bulbs"/>
    <n v="6.16"/>
    <n v="2"/>
    <n v="0"/>
    <n v="2.9567999999999999"/>
  </r>
  <r>
    <n v="5627"/>
    <x v="2803"/>
    <x v="2"/>
    <x v="411"/>
    <n v="40817"/>
    <s v="Second Class"/>
    <s v="PP-18955"/>
    <s v="Paul Prost"/>
    <x v="2"/>
    <s v="United States"/>
    <s v="Seattle"/>
    <x v="4"/>
    <n v="98115"/>
    <x v="1"/>
    <s v="FUR-TA-10002958"/>
    <x v="0"/>
    <x v="3"/>
    <s v="Bevis Oval Conference Table, Walnut"/>
    <n v="2348.8200000000002"/>
    <n v="9"/>
    <n v="0"/>
    <n v="399.29939999999976"/>
  </r>
  <r>
    <n v="5628"/>
    <x v="2804"/>
    <x v="3"/>
    <x v="335"/>
    <n v="41822"/>
    <s v="Standard Class"/>
    <s v="DR-12880"/>
    <s v="Dan Reichenbach"/>
    <x v="1"/>
    <s v="United States"/>
    <s v="Miami"/>
    <x v="2"/>
    <n v="33180"/>
    <x v="0"/>
    <s v="OFF-LA-10004689"/>
    <x v="1"/>
    <x v="2"/>
    <s v="Avery 512"/>
    <n v="13.872000000000002"/>
    <n v="6"/>
    <n v="0.2"/>
    <n v="4.6818000000000008"/>
  </r>
  <r>
    <n v="5629"/>
    <x v="2804"/>
    <x v="3"/>
    <x v="335"/>
    <n v="41822"/>
    <s v="Standard Class"/>
    <s v="DR-12880"/>
    <s v="Dan Reichenbach"/>
    <x v="1"/>
    <s v="United States"/>
    <s v="Miami"/>
    <x v="2"/>
    <n v="33180"/>
    <x v="0"/>
    <s v="FUR-CH-10001545"/>
    <x v="0"/>
    <x v="1"/>
    <s v="Hon Comfortask Task/Swivel Chairs"/>
    <n v="273.55200000000002"/>
    <n v="3"/>
    <n v="0.2"/>
    <n v="-13.677599999999998"/>
  </r>
  <r>
    <n v="5630"/>
    <x v="2805"/>
    <x v="0"/>
    <x v="1036"/>
    <n v="41510"/>
    <s v="Second Class"/>
    <s v="RB-19465"/>
    <s v="Rick Bensley"/>
    <x v="2"/>
    <s v="United States"/>
    <s v="Philadelphia"/>
    <x v="9"/>
    <n v="19143"/>
    <x v="3"/>
    <s v="FUR-TA-10002530"/>
    <x v="0"/>
    <x v="3"/>
    <s v="Iceberg OfficeWorks 42&quot; Round Tables"/>
    <n v="815.29199999999992"/>
    <n v="9"/>
    <n v="0.4"/>
    <n v="-339.7050000000001"/>
  </r>
  <r>
    <n v="5631"/>
    <x v="2806"/>
    <x v="2"/>
    <x v="1058"/>
    <n v="40590"/>
    <s v="Standard Class"/>
    <s v="NF-18385"/>
    <s v="Natalie Fritzler"/>
    <x v="0"/>
    <s v="United States"/>
    <s v="Chesapeake"/>
    <x v="17"/>
    <n v="23320"/>
    <x v="0"/>
    <s v="TEC-AC-10001432"/>
    <x v="2"/>
    <x v="11"/>
    <s v="Enermax Aurora Lite Keyboard"/>
    <n v="234.45000000000002"/>
    <n v="3"/>
    <n v="0"/>
    <n v="103.15800000000003"/>
  </r>
  <r>
    <n v="5632"/>
    <x v="2806"/>
    <x v="2"/>
    <x v="1058"/>
    <n v="40590"/>
    <s v="Standard Class"/>
    <s v="NF-18385"/>
    <s v="Natalie Fritzler"/>
    <x v="0"/>
    <s v="United States"/>
    <s v="Chesapeake"/>
    <x v="17"/>
    <n v="23320"/>
    <x v="0"/>
    <s v="FUR-TA-10003715"/>
    <x v="0"/>
    <x v="3"/>
    <s v="Hon 2111 Invitation Series Corner Table"/>
    <n v="1256.22"/>
    <n v="6"/>
    <n v="0"/>
    <n v="75.37319999999994"/>
  </r>
  <r>
    <n v="5633"/>
    <x v="2806"/>
    <x v="2"/>
    <x v="1058"/>
    <n v="40590"/>
    <s v="Standard Class"/>
    <s v="NF-18385"/>
    <s v="Natalie Fritzler"/>
    <x v="0"/>
    <s v="United States"/>
    <s v="Chesapeake"/>
    <x v="17"/>
    <n v="23320"/>
    <x v="0"/>
    <s v="OFF-BI-10003291"/>
    <x v="1"/>
    <x v="8"/>
    <s v="Wilson Jones Leather-Like Binders with DublLock Round Rings"/>
    <n v="17.46"/>
    <n v="2"/>
    <n v="0"/>
    <n v="8.2061999999999991"/>
  </r>
  <r>
    <n v="5634"/>
    <x v="2807"/>
    <x v="0"/>
    <x v="713"/>
    <n v="41546"/>
    <s v="Second Class"/>
    <s v="CR-12580"/>
    <s v="Clay Rozendal"/>
    <x v="2"/>
    <s v="United States"/>
    <s v="New York City"/>
    <x v="15"/>
    <n v="10009"/>
    <x v="3"/>
    <s v="OFF-BI-10004187"/>
    <x v="1"/>
    <x v="8"/>
    <s v="Staples"/>
    <n v="10.528"/>
    <n v="7"/>
    <n v="0.2"/>
    <n v="3.6847999999999987"/>
  </r>
  <r>
    <n v="5635"/>
    <x v="2808"/>
    <x v="1"/>
    <x v="901"/>
    <n v="41249"/>
    <s v="First Class"/>
    <s v="SU-20665"/>
    <s v="Stephanie Ulpright"/>
    <x v="2"/>
    <s v="United States"/>
    <s v="Ann Arbor"/>
    <x v="12"/>
    <n v="48104"/>
    <x v="2"/>
    <s v="OFF-BI-10000666"/>
    <x v="1"/>
    <x v="8"/>
    <s v="Surelock Post Binders"/>
    <n v="152.79999999999998"/>
    <n v="5"/>
    <n v="0"/>
    <n v="76.399999999999991"/>
  </r>
  <r>
    <n v="5636"/>
    <x v="2809"/>
    <x v="3"/>
    <x v="213"/>
    <n v="41891"/>
    <s v="Standard Class"/>
    <s v="SC-20050"/>
    <s v="Sample Company A"/>
    <x v="2"/>
    <s v="United States"/>
    <s v="La Mesa"/>
    <x v="1"/>
    <n v="91941"/>
    <x v="1"/>
    <s v="OFF-BI-10002225"/>
    <x v="1"/>
    <x v="8"/>
    <s v="Square Ring Data Binders, Rigid 75 Pt. Covers, 11&quot; x 14-7/8&quot;"/>
    <n v="82.56"/>
    <n v="5"/>
    <n v="0.2"/>
    <n v="28.896000000000001"/>
  </r>
  <r>
    <n v="5637"/>
    <x v="2809"/>
    <x v="3"/>
    <x v="213"/>
    <n v="41891"/>
    <s v="Standard Class"/>
    <s v="SC-20050"/>
    <s v="Sample Company A"/>
    <x v="2"/>
    <s v="United States"/>
    <s v="La Mesa"/>
    <x v="1"/>
    <n v="91941"/>
    <x v="1"/>
    <s v="TEC-AC-10000474"/>
    <x v="2"/>
    <x v="11"/>
    <s v="Kensington Expert Mouse Optical USB Trackball for PC or Mac"/>
    <n v="284.96999999999997"/>
    <n v="3"/>
    <n v="0"/>
    <n v="85.490999999999957"/>
  </r>
  <r>
    <n v="5638"/>
    <x v="2810"/>
    <x v="3"/>
    <x v="606"/>
    <n v="41732"/>
    <s v="Standard Class"/>
    <s v="ML-18040"/>
    <s v="Michelle Lonsdale"/>
    <x v="1"/>
    <s v="United States"/>
    <s v="Dearborn"/>
    <x v="12"/>
    <n v="48126"/>
    <x v="2"/>
    <s v="FUR-FU-10004245"/>
    <x v="0"/>
    <x v="5"/>
    <s v="Career Cubicle Clock, 8 1/4&quot;, Black"/>
    <n v="60.84"/>
    <n v="3"/>
    <n v="0"/>
    <n v="23.119199999999999"/>
  </r>
  <r>
    <n v="5639"/>
    <x v="2811"/>
    <x v="2"/>
    <x v="1059"/>
    <n v="40904"/>
    <s v="Standard Class"/>
    <s v="GM-14440"/>
    <s v="Gary McGarr"/>
    <x v="0"/>
    <s v="United States"/>
    <s v="San Diego"/>
    <x v="1"/>
    <n v="92024"/>
    <x v="1"/>
    <s v="FUR-CH-10004287"/>
    <x v="0"/>
    <x v="1"/>
    <s v="SAFCO Arco Folding Chair"/>
    <n v="1325.76"/>
    <n v="6"/>
    <n v="0.2"/>
    <n v="149.14799999999991"/>
  </r>
  <r>
    <n v="5640"/>
    <x v="2811"/>
    <x v="2"/>
    <x v="1059"/>
    <n v="40904"/>
    <s v="Standard Class"/>
    <s v="GM-14440"/>
    <s v="Gary McGarr"/>
    <x v="0"/>
    <s v="United States"/>
    <s v="San Diego"/>
    <x v="1"/>
    <n v="92024"/>
    <x v="1"/>
    <s v="FUR-CH-10000595"/>
    <x v="0"/>
    <x v="1"/>
    <s v="Safco Contoured Stacking Chairs"/>
    <n v="572.16000000000008"/>
    <n v="3"/>
    <n v="0.2"/>
    <n v="35.759999999999962"/>
  </r>
  <r>
    <n v="5641"/>
    <x v="2812"/>
    <x v="2"/>
    <x v="865"/>
    <n v="40814"/>
    <s v="Standard Class"/>
    <s v="JK-15640"/>
    <s v="Jim Kriz"/>
    <x v="2"/>
    <s v="United States"/>
    <s v="Lakewood"/>
    <x v="24"/>
    <n v="44107"/>
    <x v="3"/>
    <s v="OFF-PA-10003063"/>
    <x v="1"/>
    <x v="10"/>
    <s v="EcoTones Memo Sheets"/>
    <n v="28.8"/>
    <n v="9"/>
    <n v="0.2"/>
    <n v="10.080000000000002"/>
  </r>
  <r>
    <n v="5642"/>
    <x v="2813"/>
    <x v="3"/>
    <x v="459"/>
    <n v="41735"/>
    <s v="First Class"/>
    <s v="AT-10435"/>
    <s v="Alyssa Tate"/>
    <x v="2"/>
    <s v="United States"/>
    <s v="Meriden"/>
    <x v="29"/>
    <n v="6450"/>
    <x v="3"/>
    <s v="OFF-AR-10000246"/>
    <x v="1"/>
    <x v="6"/>
    <s v="Newell 318"/>
    <n v="11.12"/>
    <n v="4"/>
    <n v="0"/>
    <n v="2.8911999999999995"/>
  </r>
  <r>
    <n v="5643"/>
    <x v="2814"/>
    <x v="0"/>
    <x v="178"/>
    <n v="41370"/>
    <s v="Second Class"/>
    <s v="DB-12910"/>
    <s v="Daniel Byrd"/>
    <x v="2"/>
    <s v="United States"/>
    <s v="Columbus"/>
    <x v="32"/>
    <n v="31907"/>
    <x v="0"/>
    <s v="FUR-FU-10003274"/>
    <x v="0"/>
    <x v="5"/>
    <s v="Regeneration Desk Collection"/>
    <n v="7.04"/>
    <n v="4"/>
    <n v="0"/>
    <n v="3.0976000000000004"/>
  </r>
  <r>
    <n v="5644"/>
    <x v="2815"/>
    <x v="1"/>
    <x v="1060"/>
    <n v="41049"/>
    <s v="Second Class"/>
    <s v="AH-10690"/>
    <s v="Anna Häberlin"/>
    <x v="1"/>
    <s v="United States"/>
    <s v="Roswell"/>
    <x v="32"/>
    <n v="30076"/>
    <x v="0"/>
    <s v="OFF-EN-10004147"/>
    <x v="1"/>
    <x v="12"/>
    <s v="Wausau Papers Astrobrights Colored Envelopes"/>
    <n v="17.940000000000001"/>
    <n v="3"/>
    <n v="0"/>
    <n v="8.7906000000000013"/>
  </r>
  <r>
    <n v="5645"/>
    <x v="2816"/>
    <x v="3"/>
    <x v="721"/>
    <n v="41725"/>
    <s v="First Class"/>
    <s v="SJ-20125"/>
    <s v="Sanjit Jacobs"/>
    <x v="2"/>
    <s v="United States"/>
    <s v="Seattle"/>
    <x v="4"/>
    <n v="98105"/>
    <x v="1"/>
    <s v="OFF-BI-10002103"/>
    <x v="1"/>
    <x v="8"/>
    <s v="Cardinal Slant-D Ring Binder, Heavy Gauge Vinyl"/>
    <n v="34.76"/>
    <n v="5"/>
    <n v="0.2"/>
    <n v="11.296999999999999"/>
  </r>
  <r>
    <n v="5646"/>
    <x v="2817"/>
    <x v="3"/>
    <x v="349"/>
    <n v="41749"/>
    <s v="Standard Class"/>
    <s v="HM-14860"/>
    <s v="Harry Marie"/>
    <x v="1"/>
    <s v="United States"/>
    <s v="Morristown"/>
    <x v="30"/>
    <n v="7960"/>
    <x v="3"/>
    <s v="FUR-FU-10004018"/>
    <x v="0"/>
    <x v="5"/>
    <s v="Tensor Computer Mounted Lamp"/>
    <n v="74.45"/>
    <n v="5"/>
    <n v="0"/>
    <n v="20.101500000000001"/>
  </r>
  <r>
    <n v="5647"/>
    <x v="2818"/>
    <x v="1"/>
    <x v="1038"/>
    <n v="40917"/>
    <s v="Standard Class"/>
    <s v="AG-10495"/>
    <s v="Andrew Gjertsen"/>
    <x v="1"/>
    <s v="United States"/>
    <s v="Alexandria"/>
    <x v="17"/>
    <n v="22304"/>
    <x v="0"/>
    <s v="FUR-FU-10001473"/>
    <x v="0"/>
    <x v="5"/>
    <s v="DAX Wood Document Frame"/>
    <n v="192.22"/>
    <n v="14"/>
    <n v="0"/>
    <n v="69.199200000000005"/>
  </r>
  <r>
    <n v="5648"/>
    <x v="2819"/>
    <x v="3"/>
    <x v="808"/>
    <n v="41951"/>
    <s v="Standard Class"/>
    <s v="JB-16000"/>
    <s v="Joy Bell-"/>
    <x v="0"/>
    <s v="United States"/>
    <s v="Salt Lake City"/>
    <x v="7"/>
    <n v="84106"/>
    <x v="1"/>
    <s v="OFF-PA-10001800"/>
    <x v="1"/>
    <x v="10"/>
    <s v="Xerox 220"/>
    <n v="19.440000000000001"/>
    <n v="3"/>
    <n v="0"/>
    <n v="9.3312000000000008"/>
  </r>
  <r>
    <n v="5649"/>
    <x v="2820"/>
    <x v="3"/>
    <x v="729"/>
    <n v="41840"/>
    <s v="Second Class"/>
    <s v="AJ-10795"/>
    <s v="Anthony Johnson"/>
    <x v="1"/>
    <s v="United States"/>
    <s v="Apple Valley"/>
    <x v="1"/>
    <n v="92307"/>
    <x v="1"/>
    <s v="OFF-PA-10004609"/>
    <x v="1"/>
    <x v="10"/>
    <s v="Xerox 221"/>
    <n v="32.400000000000006"/>
    <n v="5"/>
    <n v="0"/>
    <n v="15.552000000000001"/>
  </r>
  <r>
    <n v="5650"/>
    <x v="2820"/>
    <x v="3"/>
    <x v="729"/>
    <n v="41840"/>
    <s v="Second Class"/>
    <s v="AJ-10795"/>
    <s v="Anthony Johnson"/>
    <x v="1"/>
    <s v="United States"/>
    <s v="Apple Valley"/>
    <x v="1"/>
    <n v="92307"/>
    <x v="1"/>
    <s v="OFF-EN-10002592"/>
    <x v="1"/>
    <x v="12"/>
    <s v="Peel &amp; Seel Recycled Catalog Envelopes, Brown"/>
    <n v="57.9"/>
    <n v="5"/>
    <n v="0"/>
    <n v="28.95"/>
  </r>
  <r>
    <n v="5651"/>
    <x v="2820"/>
    <x v="3"/>
    <x v="729"/>
    <n v="41840"/>
    <s v="Second Class"/>
    <s v="AJ-10795"/>
    <s v="Anthony Johnson"/>
    <x v="1"/>
    <s v="United States"/>
    <s v="Apple Valley"/>
    <x v="1"/>
    <n v="92307"/>
    <x v="1"/>
    <s v="OFF-ST-10002957"/>
    <x v="1"/>
    <x v="4"/>
    <s v="Sterilite Show Offs Storage Containers"/>
    <n v="10.56"/>
    <n v="2"/>
    <n v="0"/>
    <n v="0"/>
  </r>
  <r>
    <n v="5652"/>
    <x v="2820"/>
    <x v="3"/>
    <x v="729"/>
    <n v="41840"/>
    <s v="Second Class"/>
    <s v="AJ-10795"/>
    <s v="Anthony Johnson"/>
    <x v="1"/>
    <s v="United States"/>
    <s v="Apple Valley"/>
    <x v="1"/>
    <n v="92307"/>
    <x v="1"/>
    <s v="FUR-BO-10002613"/>
    <x v="0"/>
    <x v="0"/>
    <s v="Atlantic Metals Mobile 4-Shelf Bookcases, Custom Colors"/>
    <n v="1194.165"/>
    <n v="5"/>
    <n v="0.15"/>
    <n v="210.73499999999993"/>
  </r>
  <r>
    <n v="5653"/>
    <x v="2821"/>
    <x v="3"/>
    <x v="833"/>
    <n v="41924"/>
    <s v="Standard Class"/>
    <s v="MM-18280"/>
    <s v="Muhammed MacIntyre"/>
    <x v="1"/>
    <s v="United States"/>
    <s v="New York City"/>
    <x v="15"/>
    <n v="10009"/>
    <x v="3"/>
    <s v="OFF-PA-10001033"/>
    <x v="1"/>
    <x v="10"/>
    <s v="Xerox 1893"/>
    <n v="40.99"/>
    <n v="1"/>
    <n v="0"/>
    <n v="20.085100000000001"/>
  </r>
  <r>
    <n v="5654"/>
    <x v="2822"/>
    <x v="2"/>
    <x v="130"/>
    <n v="40858"/>
    <s v="Standard Class"/>
    <s v="TH-21235"/>
    <s v="Tiffany House"/>
    <x v="1"/>
    <s v="United States"/>
    <s v="Long Beach"/>
    <x v="1"/>
    <n v="90805"/>
    <x v="1"/>
    <s v="OFF-AR-10000940"/>
    <x v="1"/>
    <x v="6"/>
    <s v="Newell 343"/>
    <n v="2.94"/>
    <n v="1"/>
    <n v="0"/>
    <n v="0.79380000000000006"/>
  </r>
  <r>
    <n v="5655"/>
    <x v="2823"/>
    <x v="0"/>
    <x v="122"/>
    <n v="41630"/>
    <s v="First Class"/>
    <s v="AH-10120"/>
    <s v="Adrian Hane"/>
    <x v="2"/>
    <s v="United States"/>
    <s v="Salem"/>
    <x v="21"/>
    <n v="97301"/>
    <x v="1"/>
    <s v="OFF-BI-10001670"/>
    <x v="1"/>
    <x v="8"/>
    <s v="Vinyl Sectional Post Binders"/>
    <n v="45.240000000000009"/>
    <n v="4"/>
    <n v="0.7"/>
    <n v="-30.159999999999997"/>
  </r>
  <r>
    <n v="5656"/>
    <x v="2823"/>
    <x v="0"/>
    <x v="122"/>
    <n v="41630"/>
    <s v="First Class"/>
    <s v="AH-10120"/>
    <s v="Adrian Hane"/>
    <x v="2"/>
    <s v="United States"/>
    <s v="Salem"/>
    <x v="21"/>
    <n v="97301"/>
    <x v="1"/>
    <s v="OFF-AR-10004078"/>
    <x v="1"/>
    <x v="6"/>
    <s v="Newell 312"/>
    <n v="18.687999999999999"/>
    <n v="4"/>
    <n v="0.2"/>
    <n v="2.3359999999999994"/>
  </r>
  <r>
    <n v="5657"/>
    <x v="2823"/>
    <x v="0"/>
    <x v="122"/>
    <n v="41630"/>
    <s v="First Class"/>
    <s v="AH-10120"/>
    <s v="Adrian Hane"/>
    <x v="2"/>
    <s v="United States"/>
    <s v="Salem"/>
    <x v="21"/>
    <n v="97301"/>
    <x v="1"/>
    <s v="OFF-PA-10003036"/>
    <x v="1"/>
    <x v="10"/>
    <s v="Black Print Carbonless 8 1/2&quot; x 8 1/4&quot; Rapid Memo Book"/>
    <n v="11.648000000000001"/>
    <n v="2"/>
    <n v="0.2"/>
    <n v="3.7855999999999992"/>
  </r>
  <r>
    <n v="5658"/>
    <x v="2823"/>
    <x v="0"/>
    <x v="122"/>
    <n v="41630"/>
    <s v="First Class"/>
    <s v="AH-10120"/>
    <s v="Adrian Hane"/>
    <x v="2"/>
    <s v="United States"/>
    <s v="Salem"/>
    <x v="21"/>
    <n v="97301"/>
    <x v="1"/>
    <s v="TEC-AC-10000991"/>
    <x v="2"/>
    <x v="11"/>
    <s v="Sony Micro Vault Click 8 GB USB 2.0 Flash Drive"/>
    <n v="112.77600000000001"/>
    <n v="3"/>
    <n v="0.2"/>
    <n v="-8.4581999999999979"/>
  </r>
  <r>
    <n v="5659"/>
    <x v="2823"/>
    <x v="0"/>
    <x v="122"/>
    <n v="41630"/>
    <s v="First Class"/>
    <s v="AH-10120"/>
    <s v="Adrian Hane"/>
    <x v="2"/>
    <s v="United States"/>
    <s v="Salem"/>
    <x v="21"/>
    <n v="97301"/>
    <x v="1"/>
    <s v="FUR-TA-10002530"/>
    <x v="0"/>
    <x v="3"/>
    <s v="Iceberg OfficeWorks 42&quot; Round Tables"/>
    <n v="377.45"/>
    <n v="5"/>
    <n v="0.5"/>
    <n v="-264.21500000000003"/>
  </r>
  <r>
    <n v="5660"/>
    <x v="2823"/>
    <x v="0"/>
    <x v="122"/>
    <n v="41630"/>
    <s v="First Class"/>
    <s v="AH-10120"/>
    <s v="Adrian Hane"/>
    <x v="2"/>
    <s v="United States"/>
    <s v="Salem"/>
    <x v="21"/>
    <n v="97301"/>
    <x v="1"/>
    <s v="OFF-LA-10000407"/>
    <x v="1"/>
    <x v="2"/>
    <s v="Avery White Multi-Purpose Labels"/>
    <n v="15.936000000000002"/>
    <n v="4"/>
    <n v="0.2"/>
    <n v="5.1791999999999998"/>
  </r>
  <r>
    <n v="5661"/>
    <x v="2823"/>
    <x v="0"/>
    <x v="122"/>
    <n v="41630"/>
    <s v="First Class"/>
    <s v="AH-10120"/>
    <s v="Adrian Hane"/>
    <x v="2"/>
    <s v="United States"/>
    <s v="Salem"/>
    <x v="21"/>
    <n v="97301"/>
    <x v="1"/>
    <s v="TEC-PH-10004833"/>
    <x v="2"/>
    <x v="7"/>
    <s v="Macally Suction Cup Mount"/>
    <n v="28.68"/>
    <n v="3"/>
    <n v="0.2"/>
    <n v="-7.17"/>
  </r>
  <r>
    <n v="5662"/>
    <x v="2824"/>
    <x v="0"/>
    <x v="446"/>
    <n v="41549"/>
    <s v="Standard Class"/>
    <s v="CL-12700"/>
    <s v="Craig Leslie"/>
    <x v="2"/>
    <s v="United States"/>
    <s v="Aurora"/>
    <x v="22"/>
    <n v="80013"/>
    <x v="1"/>
    <s v="FUR-FU-10002671"/>
    <x v="0"/>
    <x v="5"/>
    <s v="Electrix 20W Halogen Replacement Bulb for Zoom-In Desk Lamp"/>
    <n v="21.44"/>
    <n v="2"/>
    <n v="0.2"/>
    <n v="7.5039999999999987"/>
  </r>
  <r>
    <n v="5663"/>
    <x v="2824"/>
    <x v="0"/>
    <x v="446"/>
    <n v="41549"/>
    <s v="Standard Class"/>
    <s v="CL-12700"/>
    <s v="Craig Leslie"/>
    <x v="2"/>
    <s v="United States"/>
    <s v="Aurora"/>
    <x v="22"/>
    <n v="80013"/>
    <x v="1"/>
    <s v="OFF-ST-10001370"/>
    <x v="1"/>
    <x v="4"/>
    <s v="Sensible Storage WireTech Storage Systems"/>
    <n v="511.05600000000004"/>
    <n v="9"/>
    <n v="0.2"/>
    <n v="-95.823000000000079"/>
  </r>
  <r>
    <n v="5664"/>
    <x v="2825"/>
    <x v="0"/>
    <x v="658"/>
    <n v="41477"/>
    <s v="Same Day"/>
    <s v="JG-15310"/>
    <s v="Jason Gross"/>
    <x v="1"/>
    <s v="United States"/>
    <s v="Newark"/>
    <x v="24"/>
    <n v="43055"/>
    <x v="3"/>
    <s v="OFF-AR-10000914"/>
    <x v="1"/>
    <x v="6"/>
    <s v="Boston 16765 Mini Stand Up Battery Pencil Sharpener"/>
    <n v="18.656000000000002"/>
    <n v="2"/>
    <n v="0.2"/>
    <n v="1.3992000000000013"/>
  </r>
  <r>
    <n v="5665"/>
    <x v="2825"/>
    <x v="0"/>
    <x v="658"/>
    <n v="41477"/>
    <s v="Same Day"/>
    <s v="JG-15310"/>
    <s v="Jason Gross"/>
    <x v="1"/>
    <s v="United States"/>
    <s v="Newark"/>
    <x v="24"/>
    <n v="43055"/>
    <x v="3"/>
    <s v="OFF-BI-10001116"/>
    <x v="1"/>
    <x v="8"/>
    <s v="Wilson Jones 1&quot; Hanging DublLock Ring Binders"/>
    <n v="11.088000000000003"/>
    <n v="7"/>
    <n v="0.7"/>
    <n v="-8.1311999999999998"/>
  </r>
  <r>
    <n v="5666"/>
    <x v="2825"/>
    <x v="0"/>
    <x v="658"/>
    <n v="41477"/>
    <s v="Same Day"/>
    <s v="JG-15310"/>
    <s v="Jason Gross"/>
    <x v="1"/>
    <s v="United States"/>
    <s v="Newark"/>
    <x v="24"/>
    <n v="43055"/>
    <x v="3"/>
    <s v="OFF-ST-10002276"/>
    <x v="1"/>
    <x v="4"/>
    <s v="Safco Steel Mobile File Cart"/>
    <n v="66.688000000000002"/>
    <n v="1"/>
    <n v="0.2"/>
    <n v="4.1680000000000028"/>
  </r>
  <r>
    <n v="5667"/>
    <x v="2825"/>
    <x v="0"/>
    <x v="658"/>
    <n v="41477"/>
    <s v="Same Day"/>
    <s v="JG-15310"/>
    <s v="Jason Gross"/>
    <x v="1"/>
    <s v="United States"/>
    <s v="Newark"/>
    <x v="24"/>
    <n v="43055"/>
    <x v="3"/>
    <s v="OFF-ST-10004340"/>
    <x v="1"/>
    <x v="4"/>
    <s v="Fellowes Mobile File Cart, Black"/>
    <n v="99.488"/>
    <n v="2"/>
    <n v="0.2"/>
    <n v="8.7052000000000049"/>
  </r>
  <r>
    <n v="5668"/>
    <x v="2826"/>
    <x v="0"/>
    <x v="725"/>
    <n v="41441"/>
    <s v="Standard Class"/>
    <s v="SE-20110"/>
    <s v="Sanjit Engle"/>
    <x v="0"/>
    <s v="United States"/>
    <s v="Seattle"/>
    <x v="4"/>
    <n v="98103"/>
    <x v="1"/>
    <s v="OFF-LA-10004093"/>
    <x v="1"/>
    <x v="2"/>
    <s v="Avery 486"/>
    <n v="14.62"/>
    <n v="2"/>
    <n v="0"/>
    <n v="6.8713999999999995"/>
  </r>
  <r>
    <n v="5669"/>
    <x v="2826"/>
    <x v="0"/>
    <x v="725"/>
    <n v="41441"/>
    <s v="Standard Class"/>
    <s v="SE-20110"/>
    <s v="Sanjit Engle"/>
    <x v="0"/>
    <s v="United States"/>
    <s v="Seattle"/>
    <x v="4"/>
    <n v="98103"/>
    <x v="1"/>
    <s v="OFF-BI-10004728"/>
    <x v="1"/>
    <x v="8"/>
    <s v="Wilson Jones Turn Tabs Binder Tool for Ring Binders"/>
    <n v="53.984000000000002"/>
    <n v="14"/>
    <n v="0.2"/>
    <n v="17.544800000000002"/>
  </r>
  <r>
    <n v="5670"/>
    <x v="2826"/>
    <x v="0"/>
    <x v="725"/>
    <n v="41441"/>
    <s v="Standard Class"/>
    <s v="SE-20110"/>
    <s v="Sanjit Engle"/>
    <x v="0"/>
    <s v="United States"/>
    <s v="Seattle"/>
    <x v="4"/>
    <n v="98103"/>
    <x v="1"/>
    <s v="TEC-AC-10003095"/>
    <x v="2"/>
    <x v="11"/>
    <s v="Logitech G35 7.1-Channel Surround Sound Headset"/>
    <n v="389.97"/>
    <n v="3"/>
    <n v="0"/>
    <n v="132.58980000000003"/>
  </r>
  <r>
    <n v="5671"/>
    <x v="2827"/>
    <x v="1"/>
    <x v="988"/>
    <n v="41071"/>
    <s v="Second Class"/>
    <s v="TG-21640"/>
    <s v="Trudy Glocke"/>
    <x v="0"/>
    <s v="United States"/>
    <s v="Pocatello"/>
    <x v="45"/>
    <n v="83201"/>
    <x v="1"/>
    <s v="FUR-FU-10003192"/>
    <x v="0"/>
    <x v="5"/>
    <s v="Luxo Adjustable Task Clamp Lamp"/>
    <n v="355.36"/>
    <n v="4"/>
    <n v="0"/>
    <n v="92.393599999999992"/>
  </r>
  <r>
    <n v="5672"/>
    <x v="2827"/>
    <x v="1"/>
    <x v="988"/>
    <n v="41071"/>
    <s v="Second Class"/>
    <s v="TG-21640"/>
    <s v="Trudy Glocke"/>
    <x v="0"/>
    <s v="United States"/>
    <s v="Pocatello"/>
    <x v="45"/>
    <n v="83201"/>
    <x v="1"/>
    <s v="TEC-PH-10004522"/>
    <x v="2"/>
    <x v="7"/>
    <s v="Dexim XPower Skin Super-Thin Power Case for iPhone 5 - Black"/>
    <n v="140.376"/>
    <n v="3"/>
    <n v="0.2"/>
    <n v="8.7735000000000056"/>
  </r>
  <r>
    <n v="5673"/>
    <x v="2828"/>
    <x v="3"/>
    <x v="855"/>
    <n v="41947"/>
    <s v="Standard Class"/>
    <s v="SH-19975"/>
    <s v="Sally Hughsby"/>
    <x v="1"/>
    <s v="United States"/>
    <s v="Dallas"/>
    <x v="5"/>
    <n v="75081"/>
    <x v="2"/>
    <s v="OFF-EN-10003068"/>
    <x v="1"/>
    <x v="12"/>
    <s v="#6 3/4 Gummed Flap White Envelopes"/>
    <n v="15.840000000000002"/>
    <n v="2"/>
    <n v="0.2"/>
    <n v="5.5439999999999987"/>
  </r>
  <r>
    <n v="5674"/>
    <x v="2828"/>
    <x v="3"/>
    <x v="855"/>
    <n v="41947"/>
    <s v="Standard Class"/>
    <s v="SH-19975"/>
    <s v="Sally Hughsby"/>
    <x v="1"/>
    <s v="United States"/>
    <s v="Dallas"/>
    <x v="5"/>
    <n v="75081"/>
    <x v="2"/>
    <s v="OFF-PA-10001204"/>
    <x v="1"/>
    <x v="10"/>
    <s v="Xerox 1972"/>
    <n v="8.4480000000000004"/>
    <n v="2"/>
    <n v="0.2"/>
    <n v="2.6399999999999997"/>
  </r>
  <r>
    <n v="5675"/>
    <x v="2829"/>
    <x v="0"/>
    <x v="115"/>
    <n v="41301"/>
    <s v="Standard Class"/>
    <s v="MC-17275"/>
    <s v="Marc Crier"/>
    <x v="0"/>
    <s v="United States"/>
    <s v="Seattle"/>
    <x v="4"/>
    <n v="98105"/>
    <x v="1"/>
    <s v="OFF-PA-10003953"/>
    <x v="1"/>
    <x v="10"/>
    <s v="Xerox 218"/>
    <n v="12.96"/>
    <n v="2"/>
    <n v="0"/>
    <n v="6.2208000000000006"/>
  </r>
  <r>
    <n v="5676"/>
    <x v="2830"/>
    <x v="2"/>
    <x v="1061"/>
    <n v="40696"/>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n v="40696"/>
    <s v="Standard Class"/>
    <s v="PJ-18835"/>
    <s v="Patrick Jones"/>
    <x v="1"/>
    <s v="United States"/>
    <s v="Seattle"/>
    <x v="4"/>
    <n v="98115"/>
    <x v="1"/>
    <s v="TEC-AC-10004877"/>
    <x v="2"/>
    <x v="11"/>
    <s v="Imation 30456 USB Flash Drive 8GB"/>
    <n v="27.6"/>
    <n v="4"/>
    <n v="0"/>
    <n v="2.2079999999999984"/>
  </r>
  <r>
    <n v="5678"/>
    <x v="2831"/>
    <x v="2"/>
    <x v="282"/>
    <n v="40913"/>
    <s v="Standard Class"/>
    <s v="ZC-21910"/>
    <s v="Zuschuss Carroll"/>
    <x v="0"/>
    <s v="United States"/>
    <s v="Chicago"/>
    <x v="10"/>
    <n v="60610"/>
    <x v="2"/>
    <s v="FUR-FU-10000193"/>
    <x v="0"/>
    <x v="5"/>
    <s v="Tenex Chairmats For Use with Hard Floors"/>
    <n v="38.975999999999999"/>
    <n v="3"/>
    <n v="0.6"/>
    <n v="-50.66879999999999"/>
  </r>
  <r>
    <n v="5679"/>
    <x v="2832"/>
    <x v="0"/>
    <x v="1062"/>
    <n v="41490"/>
    <s v="Standard Class"/>
    <s v="SC-20680"/>
    <s v="Steve Carroll"/>
    <x v="2"/>
    <s v="United States"/>
    <s v="Holland"/>
    <x v="12"/>
    <n v="49423"/>
    <x v="2"/>
    <s v="OFF-FA-10000735"/>
    <x v="1"/>
    <x v="13"/>
    <s v="Staples"/>
    <n v="20.439999999999998"/>
    <n v="7"/>
    <n v="0"/>
    <n v="9.1979999999999986"/>
  </r>
  <r>
    <n v="5680"/>
    <x v="2832"/>
    <x v="0"/>
    <x v="1062"/>
    <n v="41490"/>
    <s v="Standard Class"/>
    <s v="SC-20680"/>
    <s v="Steve Carroll"/>
    <x v="2"/>
    <s v="United States"/>
    <s v="Holland"/>
    <x v="12"/>
    <n v="49423"/>
    <x v="2"/>
    <s v="OFF-PA-10002120"/>
    <x v="1"/>
    <x v="10"/>
    <s v="Xerox 1889"/>
    <n v="109.92"/>
    <n v="2"/>
    <n v="0"/>
    <n v="53.860799999999998"/>
  </r>
  <r>
    <n v="5681"/>
    <x v="2833"/>
    <x v="0"/>
    <x v="446"/>
    <n v="41548"/>
    <s v="Standard Class"/>
    <s v="BP-11230"/>
    <s v="Benjamin Patterson"/>
    <x v="0"/>
    <s v="United States"/>
    <s v="Broken Arrow"/>
    <x v="26"/>
    <n v="74012"/>
    <x v="2"/>
    <s v="OFF-BI-10001249"/>
    <x v="1"/>
    <x v="8"/>
    <s v="Avery Heavy-Duty EZD View Binder with Locking Rings"/>
    <n v="6.38"/>
    <n v="1"/>
    <n v="0"/>
    <n v="2.9347999999999996"/>
  </r>
  <r>
    <n v="5682"/>
    <x v="2833"/>
    <x v="0"/>
    <x v="446"/>
    <n v="41548"/>
    <s v="Standard Class"/>
    <s v="BP-11230"/>
    <s v="Benjamin Patterson"/>
    <x v="0"/>
    <s v="United States"/>
    <s v="Broken Arrow"/>
    <x v="26"/>
    <n v="74012"/>
    <x v="2"/>
    <s v="OFF-PA-10001569"/>
    <x v="1"/>
    <x v="10"/>
    <s v="Xerox 232"/>
    <n v="6.48"/>
    <n v="1"/>
    <n v="0"/>
    <n v="3.1104000000000003"/>
  </r>
  <r>
    <n v="5683"/>
    <x v="2834"/>
    <x v="2"/>
    <x v="1063"/>
    <n v="40641"/>
    <s v="Standard Class"/>
    <s v="RD-19585"/>
    <s v="Rob Dowd"/>
    <x v="0"/>
    <s v="United States"/>
    <s v="Athens"/>
    <x v="32"/>
    <n v="30605"/>
    <x v="0"/>
    <s v="OFF-PA-10004248"/>
    <x v="1"/>
    <x v="10"/>
    <s v="Xerox 1990"/>
    <n v="15.84"/>
    <n v="3"/>
    <n v="0"/>
    <n v="7.1280000000000001"/>
  </r>
  <r>
    <n v="5684"/>
    <x v="2834"/>
    <x v="2"/>
    <x v="1063"/>
    <n v="40641"/>
    <s v="Standard Class"/>
    <s v="RD-19585"/>
    <s v="Rob Dowd"/>
    <x v="0"/>
    <s v="United States"/>
    <s v="Athens"/>
    <x v="32"/>
    <n v="30605"/>
    <x v="0"/>
    <s v="TEC-PH-10001128"/>
    <x v="2"/>
    <x v="7"/>
    <s v="Motorola Droid Maxx"/>
    <n v="1049.93"/>
    <n v="7"/>
    <n v="0"/>
    <n v="293.98040000000003"/>
  </r>
  <r>
    <n v="5685"/>
    <x v="2834"/>
    <x v="2"/>
    <x v="1063"/>
    <n v="40641"/>
    <s v="Standard Class"/>
    <s v="RD-19585"/>
    <s v="Rob Dowd"/>
    <x v="0"/>
    <s v="United States"/>
    <s v="Athens"/>
    <x v="32"/>
    <n v="30605"/>
    <x v="0"/>
    <s v="OFF-AP-10003842"/>
    <x v="1"/>
    <x v="9"/>
    <s v="Euro-Pro Shark Turbo Vacuum"/>
    <n v="154.9"/>
    <n v="5"/>
    <n v="0"/>
    <n v="40.274000000000001"/>
  </r>
  <r>
    <n v="5686"/>
    <x v="2835"/>
    <x v="1"/>
    <x v="599"/>
    <n v="41218"/>
    <s v="Same Day"/>
    <s v="KL-16645"/>
    <s v="Ken Lonsdale"/>
    <x v="0"/>
    <s v="United States"/>
    <s v="Seattle"/>
    <x v="4"/>
    <n v="98105"/>
    <x v="1"/>
    <s v="OFF-BI-10002794"/>
    <x v="1"/>
    <x v="8"/>
    <s v="Avery Trapezoid Ring Binder, 3&quot; Capacity, Black, 1040 sheets"/>
    <n v="98.352000000000004"/>
    <n v="3"/>
    <n v="0.2"/>
    <n v="35.652599999999993"/>
  </r>
  <r>
    <n v="5687"/>
    <x v="2836"/>
    <x v="2"/>
    <x v="1064"/>
    <n v="40752"/>
    <s v="Same Day"/>
    <s v="CK-12205"/>
    <s v="Chloris Kastensmidt"/>
    <x v="0"/>
    <s v="United States"/>
    <s v="Apopka"/>
    <x v="2"/>
    <n v="32712"/>
    <x v="0"/>
    <s v="OFF-FA-10000621"/>
    <x v="1"/>
    <x v="13"/>
    <s v="OIC Colored Binder Clips, Assorted Sizes"/>
    <n v="14.320000000000002"/>
    <n v="5"/>
    <n v="0.2"/>
    <n v="5.1910000000000007"/>
  </r>
  <r>
    <n v="5688"/>
    <x v="2836"/>
    <x v="2"/>
    <x v="1064"/>
    <n v="40752"/>
    <s v="Same Day"/>
    <s v="CK-12205"/>
    <s v="Chloris Kastensmidt"/>
    <x v="0"/>
    <s v="United States"/>
    <s v="Apopka"/>
    <x v="2"/>
    <n v="32712"/>
    <x v="0"/>
    <s v="FUR-FU-10003623"/>
    <x v="0"/>
    <x v="5"/>
    <s v="DataProducts Ampli Magnifier Task Lamp, Black,"/>
    <n v="129.88800000000001"/>
    <n v="6"/>
    <n v="0.2"/>
    <n v="12.988799999999991"/>
  </r>
  <r>
    <n v="5689"/>
    <x v="2836"/>
    <x v="2"/>
    <x v="1064"/>
    <n v="40752"/>
    <s v="Same Day"/>
    <s v="CK-12205"/>
    <s v="Chloris Kastensmidt"/>
    <x v="0"/>
    <s v="United States"/>
    <s v="Apopka"/>
    <x v="2"/>
    <n v="32712"/>
    <x v="0"/>
    <s v="OFF-EN-10000781"/>
    <x v="1"/>
    <x v="12"/>
    <s v="#10- 4 1/8&quot; x 9 1/2&quot; Recycled Envelopes"/>
    <n v="48.944000000000003"/>
    <n v="7"/>
    <n v="0.2"/>
    <n v="16.518599999999999"/>
  </r>
  <r>
    <n v="5690"/>
    <x v="2837"/>
    <x v="1"/>
    <x v="207"/>
    <n v="41274"/>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n v="41259"/>
    <s v="Standard Class"/>
    <s v="KM-16225"/>
    <s v="Kalyca Meade"/>
    <x v="1"/>
    <s v="United States"/>
    <s v="Baltimore"/>
    <x v="39"/>
    <n v="21215"/>
    <x v="3"/>
    <s v="OFF-AR-10000817"/>
    <x v="1"/>
    <x v="6"/>
    <s v="Manco Dry-Lighter Erasable Highlighter"/>
    <n v="27.36"/>
    <n v="9"/>
    <n v="0"/>
    <n v="9.3023999999999987"/>
  </r>
  <r>
    <n v="5692"/>
    <x v="2838"/>
    <x v="1"/>
    <x v="895"/>
    <n v="41259"/>
    <s v="Standard Class"/>
    <s v="KM-16225"/>
    <s v="Kalyca Meade"/>
    <x v="1"/>
    <s v="United States"/>
    <s v="Baltimore"/>
    <x v="39"/>
    <n v="21215"/>
    <x v="3"/>
    <s v="OFF-PA-10001509"/>
    <x v="1"/>
    <x v="10"/>
    <s v="Recycled Desk Saver Line &quot;While You Were Out&quot; Book, 5 1/2&quot; X 4&quot;"/>
    <n v="44.75"/>
    <n v="5"/>
    <n v="0"/>
    <n v="20.584999999999994"/>
  </r>
  <r>
    <n v="5693"/>
    <x v="2838"/>
    <x v="1"/>
    <x v="895"/>
    <n v="41259"/>
    <s v="Standard Class"/>
    <s v="KM-16225"/>
    <s v="Kalyca Meade"/>
    <x v="1"/>
    <s v="United States"/>
    <s v="Baltimore"/>
    <x v="39"/>
    <n v="21215"/>
    <x v="3"/>
    <s v="TEC-PH-10004667"/>
    <x v="2"/>
    <x v="7"/>
    <s v="Cisco 8x8 Inc. 6753i IP Business Phone System"/>
    <n v="134.99"/>
    <n v="1"/>
    <n v="0"/>
    <n v="36.447299999999998"/>
  </r>
  <r>
    <n v="5694"/>
    <x v="2838"/>
    <x v="1"/>
    <x v="895"/>
    <n v="41259"/>
    <s v="Standard Class"/>
    <s v="KM-16225"/>
    <s v="Kalyca Meade"/>
    <x v="1"/>
    <s v="United States"/>
    <s v="Baltimore"/>
    <x v="39"/>
    <n v="21215"/>
    <x v="3"/>
    <s v="OFF-PA-10000143"/>
    <x v="1"/>
    <x v="10"/>
    <s v="Astroparche Fine Business Paper"/>
    <n v="26.400000000000002"/>
    <n v="5"/>
    <n v="0"/>
    <n v="12.672000000000001"/>
  </r>
  <r>
    <n v="5695"/>
    <x v="2838"/>
    <x v="1"/>
    <x v="895"/>
    <n v="41259"/>
    <s v="Standard Class"/>
    <s v="KM-16225"/>
    <s v="Kalyca Meade"/>
    <x v="1"/>
    <s v="United States"/>
    <s v="Baltimore"/>
    <x v="39"/>
    <n v="21215"/>
    <x v="3"/>
    <s v="FUR-CH-10000785"/>
    <x v="0"/>
    <x v="1"/>
    <s v="Global Ergonomic Managers Chair"/>
    <n v="542.93999999999994"/>
    <n v="3"/>
    <n v="0"/>
    <n v="141.1644"/>
  </r>
  <r>
    <n v="5696"/>
    <x v="2839"/>
    <x v="0"/>
    <x v="465"/>
    <n v="41402"/>
    <s v="Second Class"/>
    <s v="AH-10465"/>
    <s v="Amy Hunt"/>
    <x v="0"/>
    <s v="United States"/>
    <s v="San Francisco"/>
    <x v="1"/>
    <n v="94109"/>
    <x v="1"/>
    <s v="FUR-TA-10001676"/>
    <x v="0"/>
    <x v="3"/>
    <s v="Hon 61000 Series Interactive Training Tables"/>
    <n v="71.088000000000008"/>
    <n v="2"/>
    <n v="0.2"/>
    <n v="-1.7772000000000041"/>
  </r>
  <r>
    <n v="5697"/>
    <x v="2840"/>
    <x v="3"/>
    <x v="336"/>
    <n v="41931"/>
    <s v="Standard Class"/>
    <s v="AG-10765"/>
    <s v="Anthony Garverick"/>
    <x v="2"/>
    <s v="United States"/>
    <s v="Chicago"/>
    <x v="10"/>
    <n v="60623"/>
    <x v="2"/>
    <s v="OFF-BI-10000309"/>
    <x v="1"/>
    <x v="8"/>
    <s v="GBC Twin Loop Wire Binding Elements, 9/16&quot; Spine, Black"/>
    <n v="27.395999999999997"/>
    <n v="9"/>
    <n v="0.8"/>
    <n v="-42.46380000000002"/>
  </r>
  <r>
    <n v="5698"/>
    <x v="2840"/>
    <x v="3"/>
    <x v="336"/>
    <n v="41931"/>
    <s v="Standard Class"/>
    <s v="AG-10765"/>
    <s v="Anthony Garverick"/>
    <x v="2"/>
    <s v="United States"/>
    <s v="Chicago"/>
    <x v="10"/>
    <n v="60623"/>
    <x v="2"/>
    <s v="OFF-BI-10004224"/>
    <x v="1"/>
    <x v="8"/>
    <s v="Catalog Binders with Expanding Posts"/>
    <n v="13.455999999999998"/>
    <n v="1"/>
    <n v="0.8"/>
    <n v="-23.548000000000009"/>
  </r>
  <r>
    <n v="5699"/>
    <x v="2841"/>
    <x v="0"/>
    <x v="732"/>
    <n v="41584"/>
    <s v="Same Day"/>
    <s v="EB-14170"/>
    <s v="Evan Bailliet"/>
    <x v="0"/>
    <s v="United States"/>
    <s v="Laredo"/>
    <x v="5"/>
    <n v="78041"/>
    <x v="2"/>
    <s v="OFF-LA-10002312"/>
    <x v="1"/>
    <x v="2"/>
    <s v="Avery 490"/>
    <n v="11.840000000000002"/>
    <n v="1"/>
    <n v="0.2"/>
    <n v="4.4399999999999995"/>
  </r>
  <r>
    <n v="5700"/>
    <x v="2842"/>
    <x v="3"/>
    <x v="132"/>
    <n v="41952"/>
    <s v="Standard Class"/>
    <s v="PG-18895"/>
    <s v="Paul Gonzalez"/>
    <x v="0"/>
    <s v="United States"/>
    <s v="San Francisco"/>
    <x v="1"/>
    <n v="94109"/>
    <x v="1"/>
    <s v="OFF-PA-10003022"/>
    <x v="1"/>
    <x v="10"/>
    <s v="Xerox 1992"/>
    <n v="35.880000000000003"/>
    <n v="6"/>
    <n v="0"/>
    <n v="17.581200000000003"/>
  </r>
  <r>
    <n v="5701"/>
    <x v="2843"/>
    <x v="0"/>
    <x v="390"/>
    <n v="41605"/>
    <s v="First Class"/>
    <s v="CA-12055"/>
    <s v="Cathy Armstrong"/>
    <x v="2"/>
    <s v="United States"/>
    <s v="Cleveland"/>
    <x v="24"/>
    <n v="44105"/>
    <x v="3"/>
    <s v="OFF-EN-10001532"/>
    <x v="1"/>
    <x v="12"/>
    <s v="Brown Kraft Recycled Envelopes"/>
    <n v="40.752000000000002"/>
    <n v="3"/>
    <n v="0.2"/>
    <n v="15.281999999999998"/>
  </r>
  <r>
    <n v="5702"/>
    <x v="2843"/>
    <x v="0"/>
    <x v="390"/>
    <n v="41605"/>
    <s v="First Class"/>
    <s v="CA-12055"/>
    <s v="Cathy Armstrong"/>
    <x v="2"/>
    <s v="United States"/>
    <s v="Cleveland"/>
    <x v="24"/>
    <n v="44105"/>
    <x v="3"/>
    <s v="TEC-AC-10004855"/>
    <x v="2"/>
    <x v="11"/>
    <s v="V7 USB Numeric Keypad"/>
    <n v="139.96000000000004"/>
    <n v="5"/>
    <n v="0.2"/>
    <n v="-22.743500000000004"/>
  </r>
  <r>
    <n v="5703"/>
    <x v="2844"/>
    <x v="2"/>
    <x v="637"/>
    <n v="40898"/>
    <s v="Standard Class"/>
    <s v="SS-20875"/>
    <s v="Sung Shariari"/>
    <x v="0"/>
    <s v="United States"/>
    <s v="Marion"/>
    <x v="24"/>
    <n v="43302"/>
    <x v="3"/>
    <s v="OFF-AR-10003829"/>
    <x v="1"/>
    <x v="6"/>
    <s v="Newell 35"/>
    <n v="2.6240000000000001"/>
    <n v="1"/>
    <n v="0.2"/>
    <n v="0.29519999999999957"/>
  </r>
  <r>
    <n v="5704"/>
    <x v="2844"/>
    <x v="2"/>
    <x v="637"/>
    <n v="40898"/>
    <s v="Standard Class"/>
    <s v="SS-20875"/>
    <s v="Sung Shariari"/>
    <x v="0"/>
    <s v="United States"/>
    <s v="Marion"/>
    <x v="24"/>
    <n v="43302"/>
    <x v="3"/>
    <s v="FUR-TA-10002645"/>
    <x v="0"/>
    <x v="3"/>
    <s v="Hon Rectangular Conference Tables"/>
    <n v="136.53"/>
    <n v="1"/>
    <n v="0.4"/>
    <n v="-52.336500000000029"/>
  </r>
  <r>
    <n v="5705"/>
    <x v="2844"/>
    <x v="2"/>
    <x v="637"/>
    <n v="40898"/>
    <s v="Standard Class"/>
    <s v="SS-20875"/>
    <s v="Sung Shariari"/>
    <x v="0"/>
    <s v="United States"/>
    <s v="Marion"/>
    <x v="24"/>
    <n v="43302"/>
    <x v="3"/>
    <s v="TEC-AC-10003033"/>
    <x v="2"/>
    <x v="11"/>
    <s v="Plantronics CS510 - Over-the-Head monaural Wireless Headset System"/>
    <n v="263.95999999999998"/>
    <n v="1"/>
    <n v="0.2"/>
    <n v="42.893499999999975"/>
  </r>
  <r>
    <n v="5706"/>
    <x v="2845"/>
    <x v="2"/>
    <x v="935"/>
    <n v="40855"/>
    <s v="Standard Class"/>
    <s v="RP-19390"/>
    <s v="Resi Pölking"/>
    <x v="0"/>
    <s v="United States"/>
    <s v="Fairfield"/>
    <x v="29"/>
    <n v="6824"/>
    <x v="3"/>
    <s v="OFF-SU-10002522"/>
    <x v="1"/>
    <x v="14"/>
    <s v="Acme Kleen Earth Office Shears"/>
    <n v="11.64"/>
    <n v="3"/>
    <n v="0"/>
    <n v="3.3755999999999986"/>
  </r>
  <r>
    <n v="5707"/>
    <x v="2846"/>
    <x v="3"/>
    <x v="585"/>
    <n v="41908"/>
    <s v="Second Class"/>
    <s v="SC-20440"/>
    <s v="Shaun Chance"/>
    <x v="1"/>
    <s v="United States"/>
    <s v="New York City"/>
    <x v="15"/>
    <n v="10009"/>
    <x v="3"/>
    <s v="OFF-BI-10004828"/>
    <x v="1"/>
    <x v="8"/>
    <s v="GBC Poly Designer Binding Covers"/>
    <n v="40.176000000000002"/>
    <n v="3"/>
    <n v="0.2"/>
    <n v="14.563799999999997"/>
  </r>
  <r>
    <n v="5708"/>
    <x v="2847"/>
    <x v="1"/>
    <x v="412"/>
    <n v="41044"/>
    <s v="Standard Class"/>
    <s v="NW-18400"/>
    <s v="Natalie Webber"/>
    <x v="0"/>
    <s v="United States"/>
    <s v="New York City"/>
    <x v="15"/>
    <n v="10024"/>
    <x v="3"/>
    <s v="FUR-FU-10001095"/>
    <x v="0"/>
    <x v="5"/>
    <s v="DAX Black Cherry Wood-Tone Poster Frame"/>
    <n v="79.44"/>
    <n v="3"/>
    <n v="0"/>
    <n v="30.187200000000001"/>
  </r>
  <r>
    <n v="5709"/>
    <x v="2847"/>
    <x v="1"/>
    <x v="412"/>
    <n v="41044"/>
    <s v="Standard Class"/>
    <s v="NW-18400"/>
    <s v="Natalie Webber"/>
    <x v="0"/>
    <s v="United States"/>
    <s v="New York City"/>
    <x v="15"/>
    <n v="10024"/>
    <x v="3"/>
    <s v="OFF-SU-10000157"/>
    <x v="1"/>
    <x v="14"/>
    <s v="Compact Automatic Electric Letter Opener"/>
    <n v="357.93"/>
    <n v="3"/>
    <n v="0"/>
    <n v="7.158600000000007"/>
  </r>
  <r>
    <n v="5710"/>
    <x v="2847"/>
    <x v="1"/>
    <x v="412"/>
    <n v="41044"/>
    <s v="Standard Class"/>
    <s v="NW-18400"/>
    <s v="Natalie Webber"/>
    <x v="0"/>
    <s v="United States"/>
    <s v="New York City"/>
    <x v="15"/>
    <n v="10024"/>
    <x v="3"/>
    <s v="FUR-CH-10002647"/>
    <x v="0"/>
    <x v="1"/>
    <s v="Situations Contoured Folding Chairs, 4/Set"/>
    <n v="127.76400000000001"/>
    <n v="2"/>
    <n v="0.1"/>
    <n v="21.294000000000008"/>
  </r>
  <r>
    <n v="5711"/>
    <x v="2847"/>
    <x v="1"/>
    <x v="412"/>
    <n v="41044"/>
    <s v="Standard Class"/>
    <s v="NW-18400"/>
    <s v="Natalie Webber"/>
    <x v="0"/>
    <s v="United States"/>
    <s v="New York City"/>
    <x v="15"/>
    <n v="10024"/>
    <x v="3"/>
    <s v="TEC-CO-10004115"/>
    <x v="2"/>
    <x v="16"/>
    <s v="Sharp AL-1530CS Digital Copier"/>
    <n v="2799.944"/>
    <n v="7"/>
    <n v="0.2"/>
    <n v="1014.9797"/>
  </r>
  <r>
    <n v="5712"/>
    <x v="2847"/>
    <x v="1"/>
    <x v="412"/>
    <n v="41044"/>
    <s v="Standard Class"/>
    <s v="NW-18400"/>
    <s v="Natalie Webber"/>
    <x v="0"/>
    <s v="United States"/>
    <s v="New York City"/>
    <x v="15"/>
    <n v="10024"/>
    <x v="3"/>
    <s v="OFF-PA-10003363"/>
    <x v="1"/>
    <x v="10"/>
    <s v="Xerox 204"/>
    <n v="19.440000000000001"/>
    <n v="3"/>
    <n v="0"/>
    <n v="9.3312000000000008"/>
  </r>
  <r>
    <n v="5713"/>
    <x v="2848"/>
    <x v="3"/>
    <x v="689"/>
    <n v="41852"/>
    <s v="Same Day"/>
    <s v="KW-16435"/>
    <s v="Katrina Willman"/>
    <x v="0"/>
    <s v="United States"/>
    <s v="Chicago"/>
    <x v="10"/>
    <n v="60653"/>
    <x v="2"/>
    <s v="TEC-PH-10003092"/>
    <x v="2"/>
    <x v="7"/>
    <s v="Motorola L804"/>
    <n v="36.792000000000002"/>
    <n v="1"/>
    <n v="0.2"/>
    <n v="4.1390999999999991"/>
  </r>
  <r>
    <n v="5714"/>
    <x v="2849"/>
    <x v="2"/>
    <x v="72"/>
    <n v="40607"/>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n v="41912"/>
    <s v="Standard Class"/>
    <s v="AG-10900"/>
    <s v="Arthur Gainer"/>
    <x v="0"/>
    <s v="United States"/>
    <s v="Richmond"/>
    <x v="17"/>
    <n v="23223"/>
    <x v="0"/>
    <s v="OFF-ST-10001476"/>
    <x v="1"/>
    <x v="4"/>
    <s v="Steel Personal Filing/Posting Tote"/>
    <n v="177.54999999999998"/>
    <n v="5"/>
    <n v="0"/>
    <n v="47.938500000000005"/>
  </r>
  <r>
    <n v="5716"/>
    <x v="2851"/>
    <x v="1"/>
    <x v="330"/>
    <n v="41194"/>
    <s v="Second Class"/>
    <s v="BM-11650"/>
    <s v="Brian Moss"/>
    <x v="1"/>
    <s v="United States"/>
    <s v="Ann Arbor"/>
    <x v="12"/>
    <n v="48104"/>
    <x v="2"/>
    <s v="TEC-AC-10002049"/>
    <x v="2"/>
    <x v="11"/>
    <s v="Logitech G19 Programmable Gaming Keyboard"/>
    <n v="619.94999999999993"/>
    <n v="5"/>
    <n v="0"/>
    <n v="111.59099999999995"/>
  </r>
  <r>
    <n v="5717"/>
    <x v="2851"/>
    <x v="1"/>
    <x v="330"/>
    <n v="41194"/>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n v="41194"/>
    <s v="Second Class"/>
    <s v="BM-11650"/>
    <s v="Brian Moss"/>
    <x v="1"/>
    <s v="United States"/>
    <s v="Ann Arbor"/>
    <x v="12"/>
    <n v="48104"/>
    <x v="2"/>
    <s v="OFF-EN-10003286"/>
    <x v="1"/>
    <x v="12"/>
    <s v="Staples"/>
    <n v="57.959999999999994"/>
    <n v="7"/>
    <n v="0"/>
    <n v="27.241199999999996"/>
  </r>
  <r>
    <n v="5719"/>
    <x v="2851"/>
    <x v="1"/>
    <x v="330"/>
    <n v="41194"/>
    <s v="Second Class"/>
    <s v="BM-11650"/>
    <s v="Brian Moss"/>
    <x v="1"/>
    <s v="United States"/>
    <s v="Ann Arbor"/>
    <x v="12"/>
    <n v="48104"/>
    <x v="2"/>
    <s v="OFF-AP-10003971"/>
    <x v="1"/>
    <x v="9"/>
    <s v="Belkin 6 Outlet Metallic Surge Strip"/>
    <n v="29.402999999999999"/>
    <n v="3"/>
    <n v="0.1"/>
    <n v="5.2272000000000007"/>
  </r>
  <r>
    <n v="5720"/>
    <x v="2852"/>
    <x v="3"/>
    <x v="1065"/>
    <n v="41732"/>
    <s v="Second Class"/>
    <s v="RD-19720"/>
    <s v="Roger Demir"/>
    <x v="0"/>
    <s v="United States"/>
    <s v="Lafayette"/>
    <x v="14"/>
    <n v="47905"/>
    <x v="2"/>
    <s v="OFF-ST-10001031"/>
    <x v="1"/>
    <x v="4"/>
    <s v="Adjustable Personal File Tote"/>
    <n v="81.400000000000006"/>
    <n v="5"/>
    <n v="0"/>
    <n v="21.164000000000005"/>
  </r>
  <r>
    <n v="5721"/>
    <x v="2853"/>
    <x v="1"/>
    <x v="717"/>
    <n v="41230"/>
    <s v="First Class"/>
    <s v="KB-16585"/>
    <s v="Ken Black"/>
    <x v="1"/>
    <s v="United States"/>
    <s v="Springfield"/>
    <x v="21"/>
    <n v="97477"/>
    <x v="1"/>
    <s v="OFF-FA-10000304"/>
    <x v="1"/>
    <x v="13"/>
    <s v="Advantus Push Pins"/>
    <n v="8.7200000000000006"/>
    <n v="5"/>
    <n v="0.2"/>
    <n v="2.289000000000001"/>
  </r>
  <r>
    <n v="5722"/>
    <x v="2853"/>
    <x v="1"/>
    <x v="717"/>
    <n v="41230"/>
    <s v="First Class"/>
    <s v="KB-16585"/>
    <s v="Ken Black"/>
    <x v="1"/>
    <s v="United States"/>
    <s v="Springfield"/>
    <x v="21"/>
    <n v="97477"/>
    <x v="1"/>
    <s v="TEC-AC-10000358"/>
    <x v="2"/>
    <x v="11"/>
    <s v="Imation Secure Drive + Hardware Encrypted USB flash drive - 16 GB"/>
    <n v="91.176000000000016"/>
    <n v="3"/>
    <n v="0.2"/>
    <n v="4.5587999999999944"/>
  </r>
  <r>
    <n v="5723"/>
    <x v="2853"/>
    <x v="1"/>
    <x v="717"/>
    <n v="41230"/>
    <s v="First Class"/>
    <s v="KB-16585"/>
    <s v="Ken Black"/>
    <x v="1"/>
    <s v="United States"/>
    <s v="Springfield"/>
    <x v="21"/>
    <n v="97477"/>
    <x v="1"/>
    <s v="TEC-AC-10002800"/>
    <x v="2"/>
    <x v="11"/>
    <s v="Plantronics Audio 478 Stereo USB Headset"/>
    <n v="159.96800000000002"/>
    <n v="4"/>
    <n v="0.2"/>
    <n v="29.993999999999986"/>
  </r>
  <r>
    <n v="5724"/>
    <x v="2854"/>
    <x v="0"/>
    <x v="182"/>
    <n v="41548"/>
    <s v="Standard Class"/>
    <s v="DW-13585"/>
    <s v="Dorothy Wardle"/>
    <x v="1"/>
    <s v="United States"/>
    <s v="San Francisco"/>
    <x v="1"/>
    <n v="94109"/>
    <x v="1"/>
    <s v="OFF-PA-10004735"/>
    <x v="1"/>
    <x v="10"/>
    <s v="Xerox 1905"/>
    <n v="12.96"/>
    <n v="2"/>
    <n v="0"/>
    <n v="6.2208000000000006"/>
  </r>
  <r>
    <n v="5725"/>
    <x v="2855"/>
    <x v="2"/>
    <x v="358"/>
    <n v="40813"/>
    <s v="Standard Class"/>
    <s v="VG-21805"/>
    <s v="Vivek Grady"/>
    <x v="1"/>
    <s v="United States"/>
    <s v="Chicago"/>
    <x v="10"/>
    <n v="60653"/>
    <x v="2"/>
    <s v="OFF-ST-10002574"/>
    <x v="1"/>
    <x v="4"/>
    <s v="SAFCO Commercial Wire Shelving, Black"/>
    <n v="331.536"/>
    <n v="3"/>
    <n v="0.2"/>
    <n v="-82.884"/>
  </r>
  <r>
    <n v="5726"/>
    <x v="2856"/>
    <x v="1"/>
    <x v="12"/>
    <n v="41179"/>
    <s v="First Class"/>
    <s v="DR-12880"/>
    <s v="Dan Reichenbach"/>
    <x v="1"/>
    <s v="United States"/>
    <s v="New York City"/>
    <x v="15"/>
    <n v="10011"/>
    <x v="3"/>
    <s v="TEC-AC-10004171"/>
    <x v="2"/>
    <x v="11"/>
    <s v="Razer Kraken 7.1 Surround Sound Over Ear USB Gaming Headset"/>
    <n v="899.91"/>
    <n v="9"/>
    <n v="0"/>
    <n v="395.96040000000005"/>
  </r>
  <r>
    <n v="5727"/>
    <x v="2857"/>
    <x v="1"/>
    <x v="124"/>
    <n v="41037"/>
    <s v="Standard Class"/>
    <s v="AH-10690"/>
    <s v="Anna Häberlin"/>
    <x v="1"/>
    <s v="United States"/>
    <s v="Houston"/>
    <x v="5"/>
    <n v="77095"/>
    <x v="2"/>
    <s v="TEC-PH-10002922"/>
    <x v="2"/>
    <x v="7"/>
    <s v="ShoreTel ShorePhone IP 230 VoIP phone"/>
    <n v="946.34400000000005"/>
    <n v="7"/>
    <n v="0.2"/>
    <n v="118.29299999999989"/>
  </r>
  <r>
    <n v="5728"/>
    <x v="2858"/>
    <x v="3"/>
    <x v="166"/>
    <n v="41987"/>
    <s v="Standard Class"/>
    <s v="JP-15520"/>
    <s v="Jeremy Pistek"/>
    <x v="0"/>
    <s v="United States"/>
    <s v="Madison"/>
    <x v="6"/>
    <n v="53711"/>
    <x v="2"/>
    <s v="TEC-AC-10003023"/>
    <x v="2"/>
    <x v="11"/>
    <s v="Logitech G105 Gaming Keyboard"/>
    <n v="178.10999999999999"/>
    <n v="3"/>
    <n v="0"/>
    <n v="32.059799999999996"/>
  </r>
  <r>
    <n v="5729"/>
    <x v="2858"/>
    <x v="3"/>
    <x v="166"/>
    <n v="41987"/>
    <s v="Standard Class"/>
    <s v="JP-15520"/>
    <s v="Jeremy Pistek"/>
    <x v="0"/>
    <s v="United States"/>
    <s v="Madison"/>
    <x v="6"/>
    <n v="53711"/>
    <x v="2"/>
    <s v="OFF-AP-10003590"/>
    <x v="1"/>
    <x v="9"/>
    <s v="Hoover WindTunnel Plus Canister Vacuum"/>
    <n v="1089.75"/>
    <n v="3"/>
    <n v="0"/>
    <n v="305.13000000000011"/>
  </r>
  <r>
    <n v="5730"/>
    <x v="2858"/>
    <x v="3"/>
    <x v="166"/>
    <n v="41987"/>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n v="41987"/>
    <s v="Standard Class"/>
    <s v="JP-15520"/>
    <s v="Jeremy Pistek"/>
    <x v="0"/>
    <s v="United States"/>
    <s v="Madison"/>
    <x v="6"/>
    <n v="53711"/>
    <x v="2"/>
    <s v="FUR-BO-10003159"/>
    <x v="0"/>
    <x v="0"/>
    <s v="Sauder Camden County Collection Libraries, Planked Cherry Finish"/>
    <n v="459.92"/>
    <n v="4"/>
    <n v="0"/>
    <n v="41.392799999999966"/>
  </r>
  <r>
    <n v="5732"/>
    <x v="2858"/>
    <x v="3"/>
    <x v="166"/>
    <n v="41987"/>
    <s v="Standard Class"/>
    <s v="JP-15520"/>
    <s v="Jeremy Pistek"/>
    <x v="0"/>
    <s v="United States"/>
    <s v="Madison"/>
    <x v="6"/>
    <n v="53711"/>
    <x v="2"/>
    <s v="OFF-PA-10002713"/>
    <x v="1"/>
    <x v="10"/>
    <s v="Adams Phone Message Book, 200 Message Capacity, 8 1/16” x 11”"/>
    <n v="27.52"/>
    <n v="4"/>
    <n v="0"/>
    <n v="12.659199999999998"/>
  </r>
  <r>
    <n v="5733"/>
    <x v="2859"/>
    <x v="3"/>
    <x v="222"/>
    <n v="41823"/>
    <s v="First Class"/>
    <s v="DR-12880"/>
    <s v="Dan Reichenbach"/>
    <x v="1"/>
    <s v="United States"/>
    <s v="Milford"/>
    <x v="29"/>
    <n v="6460"/>
    <x v="3"/>
    <s v="FUR-BO-10002598"/>
    <x v="0"/>
    <x v="0"/>
    <s v="Hon Metal Bookcases, Putty"/>
    <n v="638.82000000000005"/>
    <n v="9"/>
    <n v="0"/>
    <n v="185.25779999999997"/>
  </r>
  <r>
    <n v="5734"/>
    <x v="2859"/>
    <x v="3"/>
    <x v="222"/>
    <n v="41823"/>
    <s v="First Class"/>
    <s v="DR-12880"/>
    <s v="Dan Reichenbach"/>
    <x v="1"/>
    <s v="United States"/>
    <s v="Milford"/>
    <x v="29"/>
    <n v="6460"/>
    <x v="3"/>
    <s v="OFF-SU-10002537"/>
    <x v="1"/>
    <x v="14"/>
    <s v="Acme Box Cutter Scissors"/>
    <n v="30.69"/>
    <n v="3"/>
    <n v="0"/>
    <n v="7.9794000000000018"/>
  </r>
  <r>
    <n v="5735"/>
    <x v="2859"/>
    <x v="3"/>
    <x v="222"/>
    <n v="41823"/>
    <s v="First Class"/>
    <s v="DR-12880"/>
    <s v="Dan Reichenbach"/>
    <x v="1"/>
    <s v="United States"/>
    <s v="Milford"/>
    <x v="29"/>
    <n v="6460"/>
    <x v="3"/>
    <s v="FUR-FU-10003976"/>
    <x v="0"/>
    <x v="5"/>
    <s v="DAX Executive Solid Wood Document Frame, Desktop or Hang, Mahogany, 5 x 7"/>
    <n v="25.16"/>
    <n v="2"/>
    <n v="0"/>
    <n v="8.5543999999999976"/>
  </r>
  <r>
    <n v="5736"/>
    <x v="2860"/>
    <x v="2"/>
    <x v="290"/>
    <n v="40727"/>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n v="40569"/>
    <s v="Standard Class"/>
    <s v="MV-17485"/>
    <s v="Mark Van Huff"/>
    <x v="0"/>
    <s v="United States"/>
    <s v="Los Angeles"/>
    <x v="1"/>
    <n v="90049"/>
    <x v="1"/>
    <s v="OFF-PA-10002893"/>
    <x v="1"/>
    <x v="10"/>
    <s v="Wirebound Service Call Books, 5 1/2&quot; x 4&quot;"/>
    <n v="19.36"/>
    <n v="2"/>
    <n v="0"/>
    <n v="9.2927999999999997"/>
  </r>
  <r>
    <n v="5738"/>
    <x v="2861"/>
    <x v="2"/>
    <x v="407"/>
    <n v="40569"/>
    <s v="Standard Class"/>
    <s v="MV-17485"/>
    <s v="Mark Van Huff"/>
    <x v="0"/>
    <s v="United States"/>
    <s v="Los Angeles"/>
    <x v="1"/>
    <n v="90049"/>
    <x v="1"/>
    <s v="FUR-FU-10003194"/>
    <x v="0"/>
    <x v="5"/>
    <s v="Eldon Expressions Desk Accessory, Wood Pencil Holder, Oak"/>
    <n v="19.3"/>
    <n v="2"/>
    <n v="0"/>
    <n v="5.7899999999999991"/>
  </r>
  <r>
    <n v="5739"/>
    <x v="2862"/>
    <x v="3"/>
    <x v="413"/>
    <n v="41646"/>
    <s v="Standard Class"/>
    <s v="BP-11155"/>
    <s v="Becky Pak"/>
    <x v="0"/>
    <s v="United States"/>
    <s v="San Francisco"/>
    <x v="1"/>
    <n v="94109"/>
    <x v="1"/>
    <s v="OFF-BI-10004233"/>
    <x v="1"/>
    <x v="8"/>
    <s v="GBC Pre-Punched Binding Paper, Plastic, White, 8-1/2&quot; x 11&quot;"/>
    <n v="38.376000000000005"/>
    <n v="3"/>
    <n v="0.2"/>
    <n v="13.4316"/>
  </r>
  <r>
    <n v="5740"/>
    <x v="2863"/>
    <x v="3"/>
    <x v="615"/>
    <n v="41730"/>
    <s v="First Class"/>
    <s v="DH-13075"/>
    <s v="Dave Hallsten"/>
    <x v="1"/>
    <s v="United States"/>
    <s v="Fairfield"/>
    <x v="1"/>
    <n v="94533"/>
    <x v="1"/>
    <s v="OFF-PA-10000232"/>
    <x v="1"/>
    <x v="10"/>
    <s v="Xerox 1975"/>
    <n v="12.96"/>
    <n v="2"/>
    <n v="0"/>
    <n v="6.3504000000000005"/>
  </r>
  <r>
    <n v="5741"/>
    <x v="2863"/>
    <x v="3"/>
    <x v="615"/>
    <n v="41730"/>
    <s v="First Class"/>
    <s v="DH-13075"/>
    <s v="Dave Hallsten"/>
    <x v="1"/>
    <s v="United States"/>
    <s v="Fairfield"/>
    <x v="1"/>
    <n v="94533"/>
    <x v="1"/>
    <s v="FUR-FU-10001095"/>
    <x v="0"/>
    <x v="5"/>
    <s v="DAX Black Cherry Wood-Tone Poster Frame"/>
    <n v="26.48"/>
    <n v="1"/>
    <n v="0"/>
    <n v="10.0624"/>
  </r>
  <r>
    <n v="5742"/>
    <x v="2863"/>
    <x v="3"/>
    <x v="615"/>
    <n v="41730"/>
    <s v="First Class"/>
    <s v="DH-13075"/>
    <s v="Dave Hallsten"/>
    <x v="1"/>
    <s v="United States"/>
    <s v="Fairfield"/>
    <x v="1"/>
    <n v="94533"/>
    <x v="1"/>
    <s v="TEC-MA-10004679"/>
    <x v="2"/>
    <x v="15"/>
    <s v="StarTech.com 10/100 VDSL2 Ethernet Extender Kit"/>
    <n v="532.72"/>
    <n v="2"/>
    <n v="0.2"/>
    <n v="53.271999999999991"/>
  </r>
  <r>
    <n v="5743"/>
    <x v="2863"/>
    <x v="3"/>
    <x v="615"/>
    <n v="41730"/>
    <s v="First Class"/>
    <s v="DH-13075"/>
    <s v="Dave Hallsten"/>
    <x v="1"/>
    <s v="United States"/>
    <s v="Fairfield"/>
    <x v="1"/>
    <n v="94533"/>
    <x v="1"/>
    <s v="OFF-PA-10003651"/>
    <x v="1"/>
    <x v="10"/>
    <s v="Xerox 1968"/>
    <n v="26.72"/>
    <n v="4"/>
    <n v="0"/>
    <n v="12.8256"/>
  </r>
  <r>
    <n v="5744"/>
    <x v="2863"/>
    <x v="3"/>
    <x v="615"/>
    <n v="41730"/>
    <s v="First Class"/>
    <s v="DH-13075"/>
    <s v="Dave Hallsten"/>
    <x v="1"/>
    <s v="United States"/>
    <s v="Fairfield"/>
    <x v="1"/>
    <n v="94533"/>
    <x v="1"/>
    <s v="OFF-PA-10000743"/>
    <x v="1"/>
    <x v="10"/>
    <s v="Xerox 1977"/>
    <n v="20.04"/>
    <n v="3"/>
    <n v="0"/>
    <n v="9.6191999999999993"/>
  </r>
  <r>
    <n v="5745"/>
    <x v="2863"/>
    <x v="3"/>
    <x v="615"/>
    <n v="41730"/>
    <s v="First Class"/>
    <s v="DH-13075"/>
    <s v="Dave Hallsten"/>
    <x v="1"/>
    <s v="United States"/>
    <s v="Fairfield"/>
    <x v="1"/>
    <n v="94533"/>
    <x v="1"/>
    <s v="OFF-ST-10002743"/>
    <x v="1"/>
    <x v="4"/>
    <s v="SAFCO Boltless Steel Shelving"/>
    <n v="795.48"/>
    <n v="7"/>
    <n v="0"/>
    <n v="7.9547999999999632"/>
  </r>
  <r>
    <n v="5746"/>
    <x v="2863"/>
    <x v="3"/>
    <x v="615"/>
    <n v="41730"/>
    <s v="First Class"/>
    <s v="DH-13075"/>
    <s v="Dave Hallsten"/>
    <x v="1"/>
    <s v="United States"/>
    <s v="Fairfield"/>
    <x v="1"/>
    <n v="94533"/>
    <x v="1"/>
    <s v="FUR-FU-10003829"/>
    <x v="0"/>
    <x v="5"/>
    <s v="Stackable Trays"/>
    <n v="21.560000000000002"/>
    <n v="7"/>
    <n v="0"/>
    <n v="6.8991999999999987"/>
  </r>
  <r>
    <n v="5747"/>
    <x v="2864"/>
    <x v="0"/>
    <x v="16"/>
    <n v="41621"/>
    <s v="Standard Class"/>
    <s v="LH-16900"/>
    <s v="Lena Hernandez"/>
    <x v="0"/>
    <s v="United States"/>
    <s v="Greenville"/>
    <x v="3"/>
    <n v="27834"/>
    <x v="0"/>
    <s v="TEC-PH-10002496"/>
    <x v="2"/>
    <x v="7"/>
    <s v="Cisco SPA301"/>
    <n v="249.58400000000003"/>
    <n v="2"/>
    <n v="0.2"/>
    <n v="31.197999999999986"/>
  </r>
  <r>
    <n v="5748"/>
    <x v="2864"/>
    <x v="0"/>
    <x v="16"/>
    <n v="41621"/>
    <s v="Standard Class"/>
    <s v="LH-16900"/>
    <s v="Lena Hernandez"/>
    <x v="0"/>
    <s v="United States"/>
    <s v="Greenville"/>
    <x v="3"/>
    <n v="27834"/>
    <x v="0"/>
    <s v="TEC-AC-10002473"/>
    <x v="2"/>
    <x v="11"/>
    <s v="Maxell 4.7GB DVD-R"/>
    <n v="68.111999999999995"/>
    <n v="3"/>
    <n v="0.2"/>
    <n v="17.879399999999997"/>
  </r>
  <r>
    <n v="5749"/>
    <x v="2864"/>
    <x v="0"/>
    <x v="16"/>
    <n v="41621"/>
    <s v="Standard Class"/>
    <s v="LH-16900"/>
    <s v="Lena Hernandez"/>
    <x v="0"/>
    <s v="United States"/>
    <s v="Greenville"/>
    <x v="3"/>
    <n v="27834"/>
    <x v="0"/>
    <s v="TEC-AC-10004877"/>
    <x v="2"/>
    <x v="11"/>
    <s v="Imation 30456 USB Flash Drive 8GB"/>
    <n v="16.560000000000002"/>
    <n v="3"/>
    <n v="0.2"/>
    <n v="-2.4840000000000018"/>
  </r>
  <r>
    <n v="5750"/>
    <x v="2865"/>
    <x v="3"/>
    <x v="551"/>
    <n v="41966"/>
    <s v="Standard Class"/>
    <s v="DK-13090"/>
    <s v="Dave Kipp"/>
    <x v="0"/>
    <s v="United States"/>
    <s v="Long Beach"/>
    <x v="15"/>
    <n v="11561"/>
    <x v="3"/>
    <s v="TEC-PH-10000923"/>
    <x v="2"/>
    <x v="7"/>
    <s v="Belkin SportFit Armband For iPhone 5s/5c, Fuchsia"/>
    <n v="74.95"/>
    <n v="5"/>
    <n v="0"/>
    <n v="36.725500000000004"/>
  </r>
  <r>
    <n v="5751"/>
    <x v="2866"/>
    <x v="2"/>
    <x v="992"/>
    <n v="40699"/>
    <s v="Standard Class"/>
    <s v="SS-20410"/>
    <s v="Shahid Shariari"/>
    <x v="0"/>
    <s v="United States"/>
    <s v="Buffalo Grove"/>
    <x v="10"/>
    <n v="60089"/>
    <x v="2"/>
    <s v="FUR-TA-10001539"/>
    <x v="0"/>
    <x v="3"/>
    <s v="Chromcraft Rectangular Conference Tables"/>
    <n v="355.45499999999998"/>
    <n v="3"/>
    <n v="0.5"/>
    <n v="-184.83660000000003"/>
  </r>
  <r>
    <n v="5752"/>
    <x v="2867"/>
    <x v="0"/>
    <x v="115"/>
    <n v="41302"/>
    <s v="Standard Class"/>
    <s v="FP-14320"/>
    <s v="Frank Preis"/>
    <x v="0"/>
    <s v="United States"/>
    <s v="San Diego"/>
    <x v="1"/>
    <n v="92037"/>
    <x v="1"/>
    <s v="OFF-LA-10003498"/>
    <x v="1"/>
    <x v="2"/>
    <s v="Avery 475"/>
    <n v="44.400000000000006"/>
    <n v="3"/>
    <n v="0"/>
    <n v="22.200000000000003"/>
  </r>
  <r>
    <n v="5753"/>
    <x v="2867"/>
    <x v="0"/>
    <x v="115"/>
    <n v="41302"/>
    <s v="Standard Class"/>
    <s v="FP-14320"/>
    <s v="Frank Preis"/>
    <x v="0"/>
    <s v="United States"/>
    <s v="San Diego"/>
    <x v="1"/>
    <n v="92037"/>
    <x v="1"/>
    <s v="OFF-LA-10004484"/>
    <x v="1"/>
    <x v="2"/>
    <s v="Avery 476"/>
    <n v="20.65"/>
    <n v="5"/>
    <n v="0"/>
    <n v="9.4989999999999988"/>
  </r>
  <r>
    <n v="5754"/>
    <x v="2868"/>
    <x v="0"/>
    <x v="1066"/>
    <n v="41315"/>
    <s v="Standard Class"/>
    <s v="LC-17050"/>
    <s v="Liz Carlisle"/>
    <x v="0"/>
    <s v="United States"/>
    <s v="Richmond"/>
    <x v="0"/>
    <n v="40475"/>
    <x v="0"/>
    <s v="FUR-CH-10000015"/>
    <x v="0"/>
    <x v="1"/>
    <s v="Hon Multipurpose Stacking Arm Chairs"/>
    <n v="866.4"/>
    <n v="4"/>
    <n v="0"/>
    <n v="225.26400000000001"/>
  </r>
  <r>
    <n v="5755"/>
    <x v="2869"/>
    <x v="1"/>
    <x v="368"/>
    <n v="41002"/>
    <s v="Second Class"/>
    <s v="AS-10240"/>
    <s v="Alan Shonely"/>
    <x v="0"/>
    <s v="United States"/>
    <s v="Springfield"/>
    <x v="17"/>
    <n v="22153"/>
    <x v="0"/>
    <s v="OFF-AR-10003732"/>
    <x v="1"/>
    <x v="6"/>
    <s v="Newell 333"/>
    <n v="5.56"/>
    <n v="2"/>
    <n v="0"/>
    <n v="1.4455999999999998"/>
  </r>
  <r>
    <n v="5756"/>
    <x v="2870"/>
    <x v="2"/>
    <x v="1005"/>
    <n v="40834"/>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n v="40834"/>
    <s v="Standard Class"/>
    <s v="HG-15025"/>
    <s v="Hunter Glantz"/>
    <x v="0"/>
    <s v="United States"/>
    <s v="Fort Worth"/>
    <x v="5"/>
    <n v="76106"/>
    <x v="2"/>
    <s v="TEC-CO-10002095"/>
    <x v="2"/>
    <x v="16"/>
    <s v="Hewlett Packard 610 Color Digital Copier / Printer"/>
    <n v="1999.96"/>
    <n v="5"/>
    <n v="0.2"/>
    <n v="624.98749999999995"/>
  </r>
  <r>
    <n v="5758"/>
    <x v="2871"/>
    <x v="1"/>
    <x v="1067"/>
    <n v="41137"/>
    <s v="Standard Class"/>
    <s v="BW-11065"/>
    <s v="Barry Weirich"/>
    <x v="0"/>
    <s v="United States"/>
    <s v="Raleigh"/>
    <x v="3"/>
    <n v="27604"/>
    <x v="0"/>
    <s v="FUR-FU-10004270"/>
    <x v="0"/>
    <x v="5"/>
    <s v="Executive Impressions 13&quot; Clairmont Wall Clock"/>
    <n v="46.152000000000001"/>
    <n v="3"/>
    <n v="0.2"/>
    <n v="12.114900000000002"/>
  </r>
  <r>
    <n v="5759"/>
    <x v="2872"/>
    <x v="1"/>
    <x v="6"/>
    <n v="41236"/>
    <s v="First Class"/>
    <s v="BH-11710"/>
    <s v="Brosina Hoffman"/>
    <x v="0"/>
    <s v="United States"/>
    <s v="Hialeah"/>
    <x v="2"/>
    <n v="33012"/>
    <x v="0"/>
    <s v="TEC-MA-10000423"/>
    <x v="2"/>
    <x v="15"/>
    <s v="Texas Instruments TI-34 Scientific Calculator"/>
    <n v="32.984999999999999"/>
    <n v="3"/>
    <n v="0.5"/>
    <n v="-1.9791000000000025"/>
  </r>
  <r>
    <n v="5760"/>
    <x v="2873"/>
    <x v="0"/>
    <x v="945"/>
    <n v="41639"/>
    <s v="Same Day"/>
    <s v="JP-16135"/>
    <s v="Julie Prescott"/>
    <x v="2"/>
    <s v="United States"/>
    <s v="Los Angeles"/>
    <x v="1"/>
    <n v="90032"/>
    <x v="1"/>
    <s v="OFF-ST-10001526"/>
    <x v="1"/>
    <x v="4"/>
    <s v="Iceberg Mobile Mega Data/Printer Cart "/>
    <n v="481.32"/>
    <n v="4"/>
    <n v="0"/>
    <n v="125.14319999999998"/>
  </r>
  <r>
    <n v="5761"/>
    <x v="2873"/>
    <x v="0"/>
    <x v="945"/>
    <n v="41639"/>
    <s v="Same Day"/>
    <s v="JP-16135"/>
    <s v="Julie Prescott"/>
    <x v="2"/>
    <s v="United States"/>
    <s v="Los Angeles"/>
    <x v="1"/>
    <n v="90032"/>
    <x v="1"/>
    <s v="OFF-BI-10002194"/>
    <x v="1"/>
    <x v="8"/>
    <s v="Cardinal Hold-It CD Pocket"/>
    <n v="6.3840000000000003"/>
    <n v="1"/>
    <n v="0.2"/>
    <n v="2.1546000000000003"/>
  </r>
  <r>
    <n v="5762"/>
    <x v="2874"/>
    <x v="3"/>
    <x v="801"/>
    <n v="41867"/>
    <s v="First Class"/>
    <s v="JM-16195"/>
    <s v="Justin MacKendrick"/>
    <x v="0"/>
    <s v="United States"/>
    <s v="Lake Forest"/>
    <x v="1"/>
    <n v="92630"/>
    <x v="1"/>
    <s v="OFF-AP-10000828"/>
    <x v="1"/>
    <x v="9"/>
    <s v="Avanti 4.4 Cu. Ft. Refrigerator"/>
    <n v="542.93999999999994"/>
    <n v="3"/>
    <n v="0"/>
    <n v="152.02319999999997"/>
  </r>
  <r>
    <n v="5763"/>
    <x v="2874"/>
    <x v="3"/>
    <x v="801"/>
    <n v="41867"/>
    <s v="First Class"/>
    <s v="JM-16195"/>
    <s v="Justin MacKendrick"/>
    <x v="0"/>
    <s v="United States"/>
    <s v="Lake Forest"/>
    <x v="1"/>
    <n v="92630"/>
    <x v="1"/>
    <s v="FUR-FU-10001473"/>
    <x v="0"/>
    <x v="5"/>
    <s v="DAX Wood Document Frame"/>
    <n v="54.92"/>
    <n v="4"/>
    <n v="0"/>
    <n v="19.7712"/>
  </r>
  <r>
    <n v="5764"/>
    <x v="2875"/>
    <x v="1"/>
    <x v="502"/>
    <n v="41218"/>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n v="41164"/>
    <s v="Second Class"/>
    <s v="MC-17575"/>
    <s v="Matt Collins"/>
    <x v="0"/>
    <s v="United States"/>
    <s v="Seattle"/>
    <x v="4"/>
    <n v="98103"/>
    <x v="1"/>
    <s v="OFF-ST-10003994"/>
    <x v="1"/>
    <x v="4"/>
    <s v="Belkin 19&quot; Center-Weighted Shelf, Gray"/>
    <n v="353.88"/>
    <n v="6"/>
    <n v="0"/>
    <n v="17.693999999999988"/>
  </r>
  <r>
    <n v="5766"/>
    <x v="2877"/>
    <x v="2"/>
    <x v="1068"/>
    <n v="40861"/>
    <s v="Standard Class"/>
    <s v="EB-13870"/>
    <s v="Emily Burns"/>
    <x v="0"/>
    <s v="United States"/>
    <s v="Redding"/>
    <x v="1"/>
    <n v="96003"/>
    <x v="1"/>
    <s v="TEC-PH-10004447"/>
    <x v="2"/>
    <x v="7"/>
    <s v="Toshiba IPT2010-SD IP Telephone"/>
    <n v="333.57600000000002"/>
    <n v="3"/>
    <n v="0.2"/>
    <n v="25.018199999999993"/>
  </r>
  <r>
    <n v="5767"/>
    <x v="2878"/>
    <x v="0"/>
    <x v="750"/>
    <n v="41563"/>
    <s v="Standard Class"/>
    <s v="PM-19135"/>
    <s v="Peter McVee"/>
    <x v="2"/>
    <s v="United States"/>
    <s v="San Antonio"/>
    <x v="5"/>
    <n v="78207"/>
    <x v="2"/>
    <s v="OFF-LA-10004545"/>
    <x v="1"/>
    <x v="2"/>
    <s v="Avery 50"/>
    <n v="60.144000000000005"/>
    <n v="6"/>
    <n v="0.2"/>
    <n v="20.298599999999993"/>
  </r>
  <r>
    <n v="5768"/>
    <x v="2879"/>
    <x v="3"/>
    <x v="565"/>
    <n v="41895"/>
    <s v="Second Class"/>
    <s v="AR-10345"/>
    <s v="Alex Russell"/>
    <x v="1"/>
    <s v="United States"/>
    <s v="Houston"/>
    <x v="5"/>
    <n v="77070"/>
    <x v="2"/>
    <s v="TEC-AC-10003116"/>
    <x v="2"/>
    <x v="11"/>
    <s v="Memorex Froggy Flash Drive 8 GB"/>
    <n v="85.2"/>
    <n v="6"/>
    <n v="0.2"/>
    <n v="20.234999999999996"/>
  </r>
  <r>
    <n v="5769"/>
    <x v="2880"/>
    <x v="1"/>
    <x v="1069"/>
    <n v="40969"/>
    <s v="Standard Class"/>
    <s v="SS-20875"/>
    <s v="Sung Shariari"/>
    <x v="0"/>
    <s v="United States"/>
    <s v="Leominster"/>
    <x v="31"/>
    <n v="1453"/>
    <x v="3"/>
    <s v="OFF-LA-10001641"/>
    <x v="1"/>
    <x v="2"/>
    <s v="Avery 518"/>
    <n v="3.15"/>
    <n v="1"/>
    <n v="0"/>
    <n v="1.512"/>
  </r>
  <r>
    <n v="5770"/>
    <x v="2880"/>
    <x v="1"/>
    <x v="1069"/>
    <n v="40969"/>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n v="41180"/>
    <s v="Standard Class"/>
    <s v="SC-20440"/>
    <s v="Shaun Chance"/>
    <x v="1"/>
    <s v="United States"/>
    <s v="Los Angeles"/>
    <x v="1"/>
    <n v="90032"/>
    <x v="1"/>
    <s v="FUR-FU-10000010"/>
    <x v="0"/>
    <x v="5"/>
    <s v="DAX Value U-Channel Document Frames, Easel Back"/>
    <n v="14.91"/>
    <n v="3"/>
    <n v="0"/>
    <n v="4.6220999999999997"/>
  </r>
  <r>
    <n v="5772"/>
    <x v="2881"/>
    <x v="1"/>
    <x v="496"/>
    <n v="41180"/>
    <s v="Standard Class"/>
    <s v="SC-20440"/>
    <s v="Shaun Chance"/>
    <x v="1"/>
    <s v="United States"/>
    <s v="Los Angeles"/>
    <x v="1"/>
    <n v="90032"/>
    <x v="1"/>
    <s v="OFF-AP-10002651"/>
    <x v="1"/>
    <x v="9"/>
    <s v="Hoover Upright Vacuum With Dirt Cup"/>
    <n v="1158.1199999999999"/>
    <n v="4"/>
    <n v="0"/>
    <n v="335.85479999999984"/>
  </r>
  <r>
    <n v="5773"/>
    <x v="2882"/>
    <x v="1"/>
    <x v="650"/>
    <n v="41244"/>
    <s v="Standard Class"/>
    <s v="EA-14035"/>
    <s v="Erin Ashbrook"/>
    <x v="1"/>
    <s v="United States"/>
    <s v="Springfield"/>
    <x v="25"/>
    <n v="65807"/>
    <x v="2"/>
    <s v="TEC-CO-10002313"/>
    <x v="2"/>
    <x v="16"/>
    <s v="Canon PC1080F Personal Copier"/>
    <n v="599.99"/>
    <n v="1"/>
    <n v="0"/>
    <n v="233.99610000000001"/>
  </r>
  <r>
    <n v="5774"/>
    <x v="2883"/>
    <x v="0"/>
    <x v="1070"/>
    <n v="41524"/>
    <s v="Standard Class"/>
    <s v="TP-21130"/>
    <s v="Theone Pippenger"/>
    <x v="0"/>
    <s v="United States"/>
    <s v="Waco"/>
    <x v="5"/>
    <n v="76706"/>
    <x v="2"/>
    <s v="OFF-ST-10001580"/>
    <x v="1"/>
    <x v="4"/>
    <s v="Super Decoflex Portable Personal File"/>
    <n v="23.968000000000004"/>
    <n v="2"/>
    <n v="0.2"/>
    <n v="2.3967999999999989"/>
  </r>
  <r>
    <n v="5775"/>
    <x v="2884"/>
    <x v="0"/>
    <x v="408"/>
    <n v="41381"/>
    <s v="Standard Class"/>
    <s v="BP-11290"/>
    <s v="Beth Paige"/>
    <x v="0"/>
    <s v="United States"/>
    <s v="Los Angeles"/>
    <x v="1"/>
    <n v="90036"/>
    <x v="1"/>
    <s v="FUR-CH-10001545"/>
    <x v="0"/>
    <x v="1"/>
    <s v="Hon Comfortask Task/Swivel Chairs"/>
    <n v="638.28800000000012"/>
    <n v="7"/>
    <n v="0.2"/>
    <n v="-31.914400000000015"/>
  </r>
  <r>
    <n v="5776"/>
    <x v="2884"/>
    <x v="0"/>
    <x v="408"/>
    <n v="41381"/>
    <s v="Standard Class"/>
    <s v="BP-11290"/>
    <s v="Beth Paige"/>
    <x v="0"/>
    <s v="United States"/>
    <s v="Los Angeles"/>
    <x v="1"/>
    <n v="90036"/>
    <x v="1"/>
    <s v="OFF-BI-10004826"/>
    <x v="1"/>
    <x v="8"/>
    <s v="JM Magazine Binder"/>
    <n v="13.208000000000002"/>
    <n v="1"/>
    <n v="0.2"/>
    <n v="4.6228000000000007"/>
  </r>
  <r>
    <n v="5777"/>
    <x v="2885"/>
    <x v="0"/>
    <x v="429"/>
    <n v="41617"/>
    <s v="Standard Class"/>
    <s v="LM-17065"/>
    <s v="Liz MacKendrick"/>
    <x v="0"/>
    <s v="United States"/>
    <s v="Auburn"/>
    <x v="15"/>
    <n v="13021"/>
    <x v="3"/>
    <s v="OFF-BI-10000301"/>
    <x v="1"/>
    <x v="8"/>
    <s v="GBC Instant Report Kit"/>
    <n v="15.528"/>
    <n v="3"/>
    <n v="0.2"/>
    <n v="5.8230000000000004"/>
  </r>
  <r>
    <n v="5778"/>
    <x v="2886"/>
    <x v="0"/>
    <x v="429"/>
    <n v="41618"/>
    <s v="Standard Class"/>
    <s v="KT-16465"/>
    <s v="Kean Takahito"/>
    <x v="0"/>
    <s v="United States"/>
    <s v="San Francisco"/>
    <x v="1"/>
    <n v="94109"/>
    <x v="1"/>
    <s v="OFF-PA-10000994"/>
    <x v="1"/>
    <x v="10"/>
    <s v="Xerox 1915"/>
    <n v="104.85"/>
    <n v="1"/>
    <n v="0"/>
    <n v="50.327999999999996"/>
  </r>
  <r>
    <n v="5779"/>
    <x v="2887"/>
    <x v="2"/>
    <x v="7"/>
    <n v="40865"/>
    <s v="Standard Class"/>
    <s v="AP-10915"/>
    <s v="Arthur Prichep"/>
    <x v="0"/>
    <s v="United States"/>
    <s v="Los Angeles"/>
    <x v="1"/>
    <n v="90008"/>
    <x v="1"/>
    <s v="OFF-AR-10003156"/>
    <x v="1"/>
    <x v="6"/>
    <s v="50 Colored Long Pencils"/>
    <n v="30.48"/>
    <n v="3"/>
    <n v="0"/>
    <n v="7.9248000000000012"/>
  </r>
  <r>
    <n v="5780"/>
    <x v="2887"/>
    <x v="2"/>
    <x v="7"/>
    <n v="40865"/>
    <s v="Standard Class"/>
    <s v="AP-10915"/>
    <s v="Arthur Prichep"/>
    <x v="0"/>
    <s v="United States"/>
    <s v="Los Angeles"/>
    <x v="1"/>
    <n v="90008"/>
    <x v="1"/>
    <s v="FUR-CH-10000988"/>
    <x v="0"/>
    <x v="1"/>
    <s v="Hon Olson Stacker Stools"/>
    <n v="112.64800000000001"/>
    <n v="1"/>
    <n v="0.2"/>
    <n v="11.264799999999997"/>
  </r>
  <r>
    <n v="5781"/>
    <x v="2888"/>
    <x v="1"/>
    <x v="788"/>
    <n v="41008"/>
    <s v="Standard Class"/>
    <s v="JD-15790"/>
    <s v="John Dryer"/>
    <x v="0"/>
    <s v="United States"/>
    <s v="Los Angeles"/>
    <x v="1"/>
    <n v="90049"/>
    <x v="1"/>
    <s v="TEC-MA-10003329"/>
    <x v="2"/>
    <x v="15"/>
    <s v="Vtech AT&amp;T CL2940 Corded Speakerphone, Black"/>
    <n v="71.975999999999999"/>
    <n v="3"/>
    <n v="0.2"/>
    <n v="24.291899999999998"/>
  </r>
  <r>
    <n v="5782"/>
    <x v="2889"/>
    <x v="1"/>
    <x v="295"/>
    <n v="41259"/>
    <s v="Second Class"/>
    <s v="XP-21865"/>
    <s v="Xylona Preis"/>
    <x v="0"/>
    <s v="United States"/>
    <s v="Chico"/>
    <x v="1"/>
    <n v="95928"/>
    <x v="1"/>
    <s v="OFF-AR-10001547"/>
    <x v="1"/>
    <x v="6"/>
    <s v="Newell 311"/>
    <n v="2.21"/>
    <n v="1"/>
    <n v="0"/>
    <n v="0.59670000000000001"/>
  </r>
  <r>
    <n v="5783"/>
    <x v="2889"/>
    <x v="1"/>
    <x v="295"/>
    <n v="41259"/>
    <s v="Second Class"/>
    <s v="XP-21865"/>
    <s v="Xylona Preis"/>
    <x v="0"/>
    <s v="United States"/>
    <s v="Chico"/>
    <x v="1"/>
    <n v="95928"/>
    <x v="1"/>
    <s v="OFF-EN-10003072"/>
    <x v="1"/>
    <x v="12"/>
    <s v="Peel &amp; Seel Envelopes"/>
    <n v="15.52"/>
    <n v="4"/>
    <n v="0"/>
    <n v="7.4496000000000002"/>
  </r>
  <r>
    <n v="5784"/>
    <x v="2889"/>
    <x v="1"/>
    <x v="295"/>
    <n v="41259"/>
    <s v="Second Class"/>
    <s v="XP-21865"/>
    <s v="Xylona Preis"/>
    <x v="0"/>
    <s v="United States"/>
    <s v="Chico"/>
    <x v="1"/>
    <n v="95928"/>
    <x v="1"/>
    <s v="OFF-PA-10000726"/>
    <x v="1"/>
    <x v="10"/>
    <s v="Black Print Carbonless Snap-Off Rapid Letter, 8 1/2&quot; x 7&quot;"/>
    <n v="36.44"/>
    <n v="4"/>
    <n v="0"/>
    <n v="16.397999999999996"/>
  </r>
  <r>
    <n v="5785"/>
    <x v="2890"/>
    <x v="3"/>
    <x v="280"/>
    <n v="41921"/>
    <s v="Standard Class"/>
    <s v="JK-16090"/>
    <s v="Juliana Krohn"/>
    <x v="0"/>
    <s v="United States"/>
    <s v="Springfield"/>
    <x v="21"/>
    <n v="97477"/>
    <x v="1"/>
    <s v="FUR-BO-10001972"/>
    <x v="0"/>
    <x v="0"/>
    <s v="O'Sullivan 4-Shelf Bookcase in Odessa Pine"/>
    <n v="217.76400000000001"/>
    <n v="6"/>
    <n v="0.7"/>
    <n v="-384.71640000000002"/>
  </r>
  <r>
    <n v="5786"/>
    <x v="2890"/>
    <x v="3"/>
    <x v="280"/>
    <n v="41921"/>
    <s v="Standard Class"/>
    <s v="JK-16090"/>
    <s v="Juliana Krohn"/>
    <x v="0"/>
    <s v="United States"/>
    <s v="Springfield"/>
    <x v="21"/>
    <n v="97477"/>
    <x v="1"/>
    <s v="OFF-SU-10004664"/>
    <x v="1"/>
    <x v="14"/>
    <s v="Acme Softgrip Scissors"/>
    <n v="39.072000000000003"/>
    <n v="6"/>
    <n v="0.2"/>
    <n v="4.3955999999999982"/>
  </r>
  <r>
    <n v="5787"/>
    <x v="2890"/>
    <x v="3"/>
    <x v="280"/>
    <n v="41921"/>
    <s v="Standard Class"/>
    <s v="JK-16090"/>
    <s v="Juliana Krohn"/>
    <x v="0"/>
    <s v="United States"/>
    <s v="Springfield"/>
    <x v="21"/>
    <n v="97477"/>
    <x v="1"/>
    <s v="OFF-BI-10003676"/>
    <x v="1"/>
    <x v="8"/>
    <s v="GBC Standard Recycled Report Covers, Clear Plastic Sheets"/>
    <n v="22.638000000000002"/>
    <n v="7"/>
    <n v="0.7"/>
    <n v="-16.601199999999999"/>
  </r>
  <r>
    <n v="5788"/>
    <x v="2890"/>
    <x v="3"/>
    <x v="280"/>
    <n v="41921"/>
    <s v="Standard Class"/>
    <s v="JK-16090"/>
    <s v="Juliana Krohn"/>
    <x v="0"/>
    <s v="United States"/>
    <s v="Springfield"/>
    <x v="21"/>
    <n v="97477"/>
    <x v="1"/>
    <s v="OFF-AR-10003727"/>
    <x v="1"/>
    <x v="6"/>
    <s v="Berol Giant Pencil Sharpener"/>
    <n v="95.143999999999991"/>
    <n v="7"/>
    <n v="0.2"/>
    <n v="10.703699999999987"/>
  </r>
  <r>
    <n v="5789"/>
    <x v="2891"/>
    <x v="3"/>
    <x v="318"/>
    <n v="41744"/>
    <s v="Second Class"/>
    <s v="MG-18205"/>
    <s v="Mitch Gastineau"/>
    <x v="1"/>
    <s v="United States"/>
    <s v="Jacksonville"/>
    <x v="2"/>
    <n v="32216"/>
    <x v="0"/>
    <s v="FUR-FU-10003829"/>
    <x v="0"/>
    <x v="5"/>
    <s v="Stackable Trays"/>
    <n v="12.320000000000002"/>
    <n v="5"/>
    <n v="0.2"/>
    <n v="1.8479999999999985"/>
  </r>
  <r>
    <n v="5790"/>
    <x v="2891"/>
    <x v="3"/>
    <x v="318"/>
    <n v="41744"/>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n v="41915"/>
    <s v="First Class"/>
    <s v="PG-18820"/>
    <s v="Patrick Gardner"/>
    <x v="0"/>
    <s v="United States"/>
    <s v="Bakersfield"/>
    <x v="1"/>
    <n v="93309"/>
    <x v="1"/>
    <s v="OFF-FA-10002280"/>
    <x v="1"/>
    <x v="13"/>
    <s v="Advantus Plastic Paper Clips"/>
    <n v="35"/>
    <n v="7"/>
    <n v="0"/>
    <n v="16.8"/>
  </r>
  <r>
    <n v="5792"/>
    <x v="2892"/>
    <x v="3"/>
    <x v="365"/>
    <n v="41915"/>
    <s v="First Class"/>
    <s v="PG-18820"/>
    <s v="Patrick Gardner"/>
    <x v="0"/>
    <s v="United States"/>
    <s v="Bakersfield"/>
    <x v="1"/>
    <n v="93309"/>
    <x v="1"/>
    <s v="FUR-CH-10002961"/>
    <x v="0"/>
    <x v="1"/>
    <s v="Leather Task Chair, Black"/>
    <n v="72.784000000000006"/>
    <n v="1"/>
    <n v="0.2"/>
    <n v="0"/>
  </r>
  <r>
    <n v="5793"/>
    <x v="2892"/>
    <x v="3"/>
    <x v="365"/>
    <n v="41915"/>
    <s v="First Class"/>
    <s v="PG-18820"/>
    <s v="Patrick Gardner"/>
    <x v="0"/>
    <s v="United States"/>
    <s v="Bakersfield"/>
    <x v="1"/>
    <n v="93309"/>
    <x v="1"/>
    <s v="OFF-AP-10002578"/>
    <x v="1"/>
    <x v="9"/>
    <s v="Fellowes Premier Superior Surge Suppressor, 10-Outlet, With Phone and Remote"/>
    <n v="97.84"/>
    <n v="2"/>
    <n v="0"/>
    <n v="25.438400000000001"/>
  </r>
  <r>
    <n v="5794"/>
    <x v="2892"/>
    <x v="3"/>
    <x v="365"/>
    <n v="41915"/>
    <s v="First Class"/>
    <s v="PG-18820"/>
    <s v="Patrick Gardner"/>
    <x v="0"/>
    <s v="United States"/>
    <s v="Bakersfield"/>
    <x v="1"/>
    <n v="93309"/>
    <x v="1"/>
    <s v="FUR-FU-10004848"/>
    <x v="0"/>
    <x v="5"/>
    <s v="Howard Miller 13-3/4&quot; Diameter Brushed Chrome Round Wall Clock"/>
    <n v="51.75"/>
    <n v="1"/>
    <n v="0"/>
    <n v="15.524999999999999"/>
  </r>
  <r>
    <n v="5795"/>
    <x v="2892"/>
    <x v="3"/>
    <x v="365"/>
    <n v="41915"/>
    <s v="First Class"/>
    <s v="PG-18820"/>
    <s v="Patrick Gardner"/>
    <x v="0"/>
    <s v="United States"/>
    <s v="Bakersfield"/>
    <x v="1"/>
    <n v="93309"/>
    <x v="1"/>
    <s v="OFF-BI-10003364"/>
    <x v="1"/>
    <x v="8"/>
    <s v="Binding Machine Supplies"/>
    <n v="46.672000000000004"/>
    <n v="2"/>
    <n v="0.2"/>
    <n v="16.3352"/>
  </r>
  <r>
    <n v="5796"/>
    <x v="2893"/>
    <x v="2"/>
    <x v="411"/>
    <n v="40819"/>
    <s v="Second Class"/>
    <s v="LD-17005"/>
    <s v="Lisa DeCherney"/>
    <x v="0"/>
    <s v="United States"/>
    <s v="New York City"/>
    <x v="15"/>
    <n v="10011"/>
    <x v="3"/>
    <s v="OFF-ST-10002615"/>
    <x v="1"/>
    <x v="4"/>
    <s v="Dual Level, Single-Width Filing Carts"/>
    <n v="1395.54"/>
    <n v="9"/>
    <n v="0"/>
    <n v="362.84040000000005"/>
  </r>
  <r>
    <n v="5797"/>
    <x v="2893"/>
    <x v="2"/>
    <x v="411"/>
    <n v="40819"/>
    <s v="Second Class"/>
    <s v="LD-17005"/>
    <s v="Lisa DeCherney"/>
    <x v="0"/>
    <s v="United States"/>
    <s v="New York City"/>
    <x v="15"/>
    <n v="10011"/>
    <x v="3"/>
    <s v="FUR-FU-10000521"/>
    <x v="0"/>
    <x v="5"/>
    <s v="Seth Thomas 14&quot; Putty-Colored Wall Clock"/>
    <n v="117.36"/>
    <n v="4"/>
    <n v="0"/>
    <n v="36.381599999999992"/>
  </r>
  <r>
    <n v="5798"/>
    <x v="2893"/>
    <x v="2"/>
    <x v="411"/>
    <n v="40819"/>
    <s v="Second Class"/>
    <s v="LD-17005"/>
    <s v="Lisa DeCherney"/>
    <x v="0"/>
    <s v="United States"/>
    <s v="New York City"/>
    <x v="15"/>
    <n v="10011"/>
    <x v="3"/>
    <s v="OFF-LA-10000121"/>
    <x v="1"/>
    <x v="2"/>
    <s v="Avery 48"/>
    <n v="18.899999999999999"/>
    <n v="3"/>
    <n v="0"/>
    <n v="8.6939999999999991"/>
  </r>
  <r>
    <n v="5799"/>
    <x v="2893"/>
    <x v="2"/>
    <x v="411"/>
    <n v="40819"/>
    <s v="Second Class"/>
    <s v="LD-17005"/>
    <s v="Lisa DeCherney"/>
    <x v="0"/>
    <s v="United States"/>
    <s v="New York City"/>
    <x v="15"/>
    <n v="10011"/>
    <x v="3"/>
    <s v="OFF-PA-10001289"/>
    <x v="1"/>
    <x v="10"/>
    <s v="White Computer Printout Paper by Universal"/>
    <n v="77.52"/>
    <n v="2"/>
    <n v="0"/>
    <n v="37.9848"/>
  </r>
  <r>
    <n v="5800"/>
    <x v="2894"/>
    <x v="2"/>
    <x v="1071"/>
    <n v="40780"/>
    <s v="Second Class"/>
    <s v="CR-12730"/>
    <s v="Craig Reiter"/>
    <x v="0"/>
    <s v="United States"/>
    <s v="Chicago"/>
    <x v="10"/>
    <n v="60610"/>
    <x v="2"/>
    <s v="FUR-CH-10004495"/>
    <x v="0"/>
    <x v="1"/>
    <s v="Global Leather and Oak Executive Chair, Black"/>
    <n v="421.37200000000001"/>
    <n v="2"/>
    <n v="0.3"/>
    <n v="-6.0196000000000538"/>
  </r>
  <r>
    <n v="5801"/>
    <x v="2895"/>
    <x v="2"/>
    <x v="384"/>
    <n v="40738"/>
    <s v="First Class"/>
    <s v="MN-17935"/>
    <s v="Michael Nguyen"/>
    <x v="0"/>
    <s v="United States"/>
    <s v="El Paso"/>
    <x v="5"/>
    <n v="79907"/>
    <x v="2"/>
    <s v="TEC-PH-10000895"/>
    <x v="2"/>
    <x v="7"/>
    <s v="Polycom VVX 310 VoIP phone"/>
    <n v="575.96800000000007"/>
    <n v="4"/>
    <n v="0.2"/>
    <n v="43.197600000000023"/>
  </r>
  <r>
    <n v="5802"/>
    <x v="2895"/>
    <x v="2"/>
    <x v="384"/>
    <n v="40738"/>
    <s v="First Class"/>
    <s v="MN-17935"/>
    <s v="Michael Nguyen"/>
    <x v="0"/>
    <s v="United States"/>
    <s v="El Paso"/>
    <x v="5"/>
    <n v="79907"/>
    <x v="2"/>
    <s v="OFF-PA-10000552"/>
    <x v="1"/>
    <x v="10"/>
    <s v="Xerox 200"/>
    <n v="10.368000000000002"/>
    <n v="2"/>
    <n v="0.2"/>
    <n v="3.6288"/>
  </r>
  <r>
    <n v="5803"/>
    <x v="2896"/>
    <x v="1"/>
    <x v="204"/>
    <n v="40992"/>
    <s v="First Class"/>
    <s v="RD-19900"/>
    <s v="Ruben Dartt"/>
    <x v="0"/>
    <s v="United States"/>
    <s v="Thousand Oaks"/>
    <x v="1"/>
    <n v="91360"/>
    <x v="1"/>
    <s v="TEC-PH-10000376"/>
    <x v="2"/>
    <x v="7"/>
    <s v="Square Credit Card Reader"/>
    <n v="15.984000000000002"/>
    <n v="2"/>
    <n v="0.2"/>
    <n v="1.1988000000000003"/>
  </r>
  <r>
    <n v="5804"/>
    <x v="2897"/>
    <x v="3"/>
    <x v="605"/>
    <n v="41779"/>
    <s v="Standard Class"/>
    <s v="JP-16135"/>
    <s v="Julie Prescott"/>
    <x v="2"/>
    <s v="United States"/>
    <s v="Springfield"/>
    <x v="24"/>
    <n v="45503"/>
    <x v="3"/>
    <s v="OFF-AR-10003504"/>
    <x v="1"/>
    <x v="6"/>
    <s v="Newell 347"/>
    <n v="10.272000000000002"/>
    <n v="3"/>
    <n v="0.2"/>
    <n v="1.1555999999999984"/>
  </r>
  <r>
    <n v="5805"/>
    <x v="2898"/>
    <x v="3"/>
    <x v="38"/>
    <n v="41963"/>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n v="41963"/>
    <s v="Standard Class"/>
    <s v="KE-16420"/>
    <s v="Katrina Edelman"/>
    <x v="1"/>
    <s v="United States"/>
    <s v="Dallas"/>
    <x v="5"/>
    <n v="75220"/>
    <x v="2"/>
    <s v="FUR-BO-10003441"/>
    <x v="0"/>
    <x v="0"/>
    <s v="Bush Westfield Collection Bookcases, Fully Assembled"/>
    <n v="205.99919999999997"/>
    <n v="3"/>
    <n v="0.32"/>
    <n v="-27.264600000000016"/>
  </r>
  <r>
    <n v="5807"/>
    <x v="2899"/>
    <x v="0"/>
    <x v="913"/>
    <n v="41525"/>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n v="41525"/>
    <s v="Second Class"/>
    <s v="DL-13315"/>
    <s v="Delfina Latchford"/>
    <x v="0"/>
    <s v="United States"/>
    <s v="Knoxville"/>
    <x v="18"/>
    <n v="37918"/>
    <x v="0"/>
    <s v="OFF-AP-10001205"/>
    <x v="1"/>
    <x v="9"/>
    <s v="Belkin 5 Outlet SurgeMaster Power Centers"/>
    <n v="87.168000000000006"/>
    <n v="2"/>
    <n v="0.2"/>
    <n v="8.7168000000000063"/>
  </r>
  <r>
    <n v="5809"/>
    <x v="2899"/>
    <x v="0"/>
    <x v="913"/>
    <n v="41525"/>
    <s v="Second Class"/>
    <s v="DL-13315"/>
    <s v="Delfina Latchford"/>
    <x v="0"/>
    <s v="United States"/>
    <s v="Knoxville"/>
    <x v="18"/>
    <n v="37918"/>
    <x v="0"/>
    <s v="OFF-AR-10002987"/>
    <x v="1"/>
    <x v="6"/>
    <s v="Prismacolor Color Pencil Set"/>
    <n v="31.744"/>
    <n v="2"/>
    <n v="0.2"/>
    <n v="8.3328000000000024"/>
  </r>
  <r>
    <n v="5810"/>
    <x v="2900"/>
    <x v="0"/>
    <x v="1072"/>
    <n v="41316"/>
    <s v="Standard Class"/>
    <s v="KB-16240"/>
    <s v="Karen Bern"/>
    <x v="1"/>
    <s v="United States"/>
    <s v="Chattanooga"/>
    <x v="18"/>
    <n v="37421"/>
    <x v="0"/>
    <s v="FUR-FU-10000723"/>
    <x v="0"/>
    <x v="5"/>
    <s v="Deflect-o EconoMat Studded, No Bevel Mat for Low Pile Carpeting"/>
    <n v="132.22400000000002"/>
    <n v="4"/>
    <n v="0.2"/>
    <n v="-18.180799999999998"/>
  </r>
  <r>
    <n v="5811"/>
    <x v="2901"/>
    <x v="1"/>
    <x v="204"/>
    <n v="40994"/>
    <s v="Standard Class"/>
    <s v="JD-16150"/>
    <s v="Justin Deggeller"/>
    <x v="1"/>
    <s v="United States"/>
    <s v="San Diego"/>
    <x v="1"/>
    <n v="92037"/>
    <x v="1"/>
    <s v="OFF-PA-10003127"/>
    <x v="1"/>
    <x v="10"/>
    <s v="Staples"/>
    <n v="105.52"/>
    <n v="4"/>
    <n v="0"/>
    <n v="48.539199999999994"/>
  </r>
  <r>
    <n v="5812"/>
    <x v="2901"/>
    <x v="1"/>
    <x v="204"/>
    <n v="40994"/>
    <s v="Standard Class"/>
    <s v="JD-16150"/>
    <s v="Justin Deggeller"/>
    <x v="1"/>
    <s v="United States"/>
    <s v="San Diego"/>
    <x v="1"/>
    <n v="92037"/>
    <x v="1"/>
    <s v="FUR-FU-10000747"/>
    <x v="0"/>
    <x v="5"/>
    <s v="Tenex B1-RE Series Chair Mats for Low Pile Carpets"/>
    <n v="91.96"/>
    <n v="2"/>
    <n v="0"/>
    <n v="15.633199999999988"/>
  </r>
  <r>
    <n v="5813"/>
    <x v="2901"/>
    <x v="1"/>
    <x v="204"/>
    <n v="40994"/>
    <s v="Standard Class"/>
    <s v="JD-16150"/>
    <s v="Justin Deggeller"/>
    <x v="1"/>
    <s v="United States"/>
    <s v="San Diego"/>
    <x v="1"/>
    <n v="92037"/>
    <x v="1"/>
    <s v="TEC-PH-10001795"/>
    <x v="2"/>
    <x v="7"/>
    <s v="ClearOne CHATAttach 160 - speaker phone"/>
    <n v="1487.9760000000001"/>
    <n v="3"/>
    <n v="0.2"/>
    <n v="185.99699999999984"/>
  </r>
  <r>
    <n v="5814"/>
    <x v="2902"/>
    <x v="1"/>
    <x v="740"/>
    <n v="41093"/>
    <s v="First Class"/>
    <s v="SR-20740"/>
    <s v="Steven Roelle"/>
    <x v="2"/>
    <s v="United States"/>
    <s v="New York City"/>
    <x v="15"/>
    <n v="10024"/>
    <x v="3"/>
    <s v="OFF-PA-10003797"/>
    <x v="1"/>
    <x v="10"/>
    <s v="Xerox 209"/>
    <n v="19.440000000000001"/>
    <n v="3"/>
    <n v="0"/>
    <n v="9.3312000000000008"/>
  </r>
  <r>
    <n v="5815"/>
    <x v="2903"/>
    <x v="1"/>
    <x v="925"/>
    <n v="41077"/>
    <s v="First Class"/>
    <s v="AC-10450"/>
    <s v="Amy Cox"/>
    <x v="0"/>
    <s v="United States"/>
    <s v="Tampa"/>
    <x v="2"/>
    <n v="33614"/>
    <x v="0"/>
    <s v="TEC-AC-10002718"/>
    <x v="2"/>
    <x v="11"/>
    <s v="Belkin Standard 104 key USB Keyboard"/>
    <n v="11.672000000000001"/>
    <n v="1"/>
    <n v="0.2"/>
    <n v="-0.7295000000000007"/>
  </r>
  <r>
    <n v="5816"/>
    <x v="2904"/>
    <x v="2"/>
    <x v="35"/>
    <n v="40873"/>
    <s v="Same Day"/>
    <s v="LS-17245"/>
    <s v="Lynn Smith"/>
    <x v="0"/>
    <s v="United States"/>
    <s v="Utica"/>
    <x v="15"/>
    <n v="13501"/>
    <x v="3"/>
    <s v="TEC-PH-10002170"/>
    <x v="2"/>
    <x v="7"/>
    <s v="ClearSounds CSC500 Amplified Spirit Phone Corded phone"/>
    <n v="279.95999999999998"/>
    <n v="4"/>
    <n v="0"/>
    <n v="78.388800000000003"/>
  </r>
  <r>
    <n v="5817"/>
    <x v="2904"/>
    <x v="2"/>
    <x v="35"/>
    <n v="40873"/>
    <s v="Same Day"/>
    <s v="LS-17245"/>
    <s v="Lynn Smith"/>
    <x v="0"/>
    <s v="United States"/>
    <s v="Utica"/>
    <x v="15"/>
    <n v="13501"/>
    <x v="3"/>
    <s v="OFF-BI-10001078"/>
    <x v="1"/>
    <x v="8"/>
    <s v="Acco PRESSTEX Data Binder with Storage Hooks, Dark Blue, 14 7/8&quot; X 11&quot;"/>
    <n v="12.912000000000001"/>
    <n v="3"/>
    <n v="0.2"/>
    <n v="4.6806000000000001"/>
  </r>
  <r>
    <n v="5818"/>
    <x v="2904"/>
    <x v="2"/>
    <x v="35"/>
    <n v="40873"/>
    <s v="Same Day"/>
    <s v="LS-17245"/>
    <s v="Lynn Smith"/>
    <x v="0"/>
    <s v="United States"/>
    <s v="Utica"/>
    <x v="15"/>
    <n v="13501"/>
    <x v="3"/>
    <s v="OFF-BI-10001031"/>
    <x v="1"/>
    <x v="8"/>
    <s v="Pressboard Data Binders by Wilson Jones"/>
    <n v="17.088000000000001"/>
    <n v="4"/>
    <n v="0.2"/>
    <n v="5.767199999999999"/>
  </r>
  <r>
    <n v="5819"/>
    <x v="2904"/>
    <x v="2"/>
    <x v="35"/>
    <n v="40873"/>
    <s v="Same Day"/>
    <s v="LS-17245"/>
    <s v="Lynn Smith"/>
    <x v="0"/>
    <s v="United States"/>
    <s v="Utica"/>
    <x v="15"/>
    <n v="13501"/>
    <x v="3"/>
    <s v="OFF-LA-10001158"/>
    <x v="1"/>
    <x v="2"/>
    <s v="Avery Address/Shipping Labels for Typewriters, 4&quot; x 2&quot;"/>
    <n v="93.149999999999991"/>
    <n v="9"/>
    <n v="0"/>
    <n v="44.712000000000003"/>
  </r>
  <r>
    <n v="5820"/>
    <x v="2904"/>
    <x v="2"/>
    <x v="35"/>
    <n v="40873"/>
    <s v="Same Day"/>
    <s v="LS-17245"/>
    <s v="Lynn Smith"/>
    <x v="0"/>
    <s v="United States"/>
    <s v="Utica"/>
    <x v="15"/>
    <n v="13501"/>
    <x v="3"/>
    <s v="OFF-LA-10001613"/>
    <x v="1"/>
    <x v="2"/>
    <s v="Avery File Folder Labels"/>
    <n v="11.52"/>
    <n v="4"/>
    <n v="0"/>
    <n v="5.6448"/>
  </r>
  <r>
    <n v="5821"/>
    <x v="2905"/>
    <x v="3"/>
    <x v="605"/>
    <n v="41778"/>
    <s v="Standard Class"/>
    <s v="CS-12175"/>
    <s v="Charles Sheldon"/>
    <x v="1"/>
    <s v="United States"/>
    <s v="San Francisco"/>
    <x v="1"/>
    <n v="94122"/>
    <x v="1"/>
    <s v="OFF-SU-10000157"/>
    <x v="1"/>
    <x v="14"/>
    <s v="Compact Automatic Electric Letter Opener"/>
    <n v="238.62"/>
    <n v="2"/>
    <n v="0"/>
    <n v="4.7724000000000046"/>
  </r>
  <r>
    <n v="5822"/>
    <x v="2905"/>
    <x v="3"/>
    <x v="605"/>
    <n v="41778"/>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n v="41778"/>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n v="41778"/>
    <s v="Standard Class"/>
    <s v="CS-12175"/>
    <s v="Charles Sheldon"/>
    <x v="1"/>
    <s v="United States"/>
    <s v="San Francisco"/>
    <x v="1"/>
    <n v="94122"/>
    <x v="1"/>
    <s v="OFF-BI-10001900"/>
    <x v="1"/>
    <x v="8"/>
    <s v="DXL Angle-View Binders with Locking Rings, Black"/>
    <n v="19.168000000000003"/>
    <n v="4"/>
    <n v="0.2"/>
    <n v="6.4691999999999998"/>
  </r>
  <r>
    <n v="5825"/>
    <x v="2906"/>
    <x v="2"/>
    <x v="1073"/>
    <n v="40665"/>
    <s v="Same Day"/>
    <s v="AR-10510"/>
    <s v="Andrew Roberts"/>
    <x v="0"/>
    <s v="United States"/>
    <s v="Columbus"/>
    <x v="24"/>
    <n v="43229"/>
    <x v="3"/>
    <s v="OFF-AP-10003971"/>
    <x v="1"/>
    <x v="9"/>
    <s v="Belkin 6 Outlet Metallic Surge Strip"/>
    <n v="26.136000000000003"/>
    <n v="3"/>
    <n v="0.2"/>
    <n v="1.9602000000000004"/>
  </r>
  <r>
    <n v="5826"/>
    <x v="2907"/>
    <x v="3"/>
    <x v="213"/>
    <n v="41889"/>
    <s v="Second Class"/>
    <s v="KB-16405"/>
    <s v="Katrina Bavinger"/>
    <x v="2"/>
    <s v="United States"/>
    <s v="New York City"/>
    <x v="15"/>
    <n v="10035"/>
    <x v="3"/>
    <s v="OFF-PA-10000418"/>
    <x v="1"/>
    <x v="10"/>
    <s v="Xerox 189"/>
    <n v="419.4"/>
    <n v="4"/>
    <n v="0"/>
    <n v="201.31199999999998"/>
  </r>
  <r>
    <n v="5827"/>
    <x v="2907"/>
    <x v="3"/>
    <x v="213"/>
    <n v="41889"/>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n v="41889"/>
    <s v="Second Class"/>
    <s v="KB-16405"/>
    <s v="Katrina Bavinger"/>
    <x v="2"/>
    <s v="United States"/>
    <s v="New York City"/>
    <x v="15"/>
    <n v="10035"/>
    <x v="3"/>
    <s v="FUR-CH-10004860"/>
    <x v="0"/>
    <x v="1"/>
    <s v="Global Low Back Tilter Chair"/>
    <n v="181.76400000000001"/>
    <n v="2"/>
    <n v="0.1"/>
    <n v="-8.0784000000000198"/>
  </r>
  <r>
    <n v="5829"/>
    <x v="2907"/>
    <x v="3"/>
    <x v="213"/>
    <n v="41889"/>
    <s v="Second Class"/>
    <s v="KB-16405"/>
    <s v="Katrina Bavinger"/>
    <x v="2"/>
    <s v="United States"/>
    <s v="New York City"/>
    <x v="15"/>
    <n v="10035"/>
    <x v="3"/>
    <s v="OFF-AR-10003251"/>
    <x v="1"/>
    <x v="6"/>
    <s v="Prang Drawing Pencil Set"/>
    <n v="5.56"/>
    <n v="2"/>
    <n v="0"/>
    <n v="2.2239999999999998"/>
  </r>
  <r>
    <n v="5830"/>
    <x v="2908"/>
    <x v="0"/>
    <x v="275"/>
    <n v="41616"/>
    <s v="Standard Class"/>
    <s v="MM-17920"/>
    <s v="Michael Moore"/>
    <x v="0"/>
    <s v="United States"/>
    <s v="Richmond"/>
    <x v="14"/>
    <n v="47374"/>
    <x v="2"/>
    <s v="FUR-TA-10004575"/>
    <x v="0"/>
    <x v="3"/>
    <s v="Hon 5100 Series Wood Tables"/>
    <n v="581.96"/>
    <n v="2"/>
    <n v="0"/>
    <n v="104.75279999999998"/>
  </r>
  <r>
    <n v="5831"/>
    <x v="2908"/>
    <x v="0"/>
    <x v="275"/>
    <n v="41616"/>
    <s v="Standard Class"/>
    <s v="MM-17920"/>
    <s v="Michael Moore"/>
    <x v="0"/>
    <s v="United States"/>
    <s v="Richmond"/>
    <x v="14"/>
    <n v="47374"/>
    <x v="2"/>
    <s v="FUR-CH-10004754"/>
    <x v="0"/>
    <x v="1"/>
    <s v="Global Stack Chair with Arms, Black"/>
    <n v="29.98"/>
    <n v="1"/>
    <n v="0"/>
    <n v="8.0945999999999998"/>
  </r>
  <r>
    <n v="5832"/>
    <x v="2909"/>
    <x v="1"/>
    <x v="1074"/>
    <n v="41112"/>
    <s v="Standard Class"/>
    <s v="RF-19735"/>
    <s v="Roland Fjeld"/>
    <x v="0"/>
    <s v="United States"/>
    <s v="San Diego"/>
    <x v="1"/>
    <n v="92105"/>
    <x v="1"/>
    <s v="TEC-AC-10003095"/>
    <x v="2"/>
    <x v="11"/>
    <s v="Logitech G35 7.1-Channel Surround Sound Headset"/>
    <n v="519.96"/>
    <n v="4"/>
    <n v="0"/>
    <n v="176.78640000000001"/>
  </r>
  <r>
    <n v="5833"/>
    <x v="2910"/>
    <x v="0"/>
    <x v="658"/>
    <n v="41482"/>
    <s v="Standard Class"/>
    <s v="BP-11290"/>
    <s v="Beth Paige"/>
    <x v="0"/>
    <s v="United States"/>
    <s v="Concord"/>
    <x v="3"/>
    <n v="28027"/>
    <x v="0"/>
    <s v="OFF-LA-10000262"/>
    <x v="1"/>
    <x v="2"/>
    <s v="Avery 494"/>
    <n v="6.2640000000000002"/>
    <n v="3"/>
    <n v="0.2"/>
    <n v="2.0358000000000001"/>
  </r>
  <r>
    <n v="5834"/>
    <x v="2910"/>
    <x v="0"/>
    <x v="658"/>
    <n v="41482"/>
    <s v="Standard Class"/>
    <s v="BP-11290"/>
    <s v="Beth Paige"/>
    <x v="0"/>
    <s v="United States"/>
    <s v="Concord"/>
    <x v="3"/>
    <n v="28027"/>
    <x v="0"/>
    <s v="FUR-CH-10002961"/>
    <x v="0"/>
    <x v="1"/>
    <s v="Leather Task Chair, Black"/>
    <n v="363.92"/>
    <n v="5"/>
    <n v="0.2"/>
    <n v="0"/>
  </r>
  <r>
    <n v="5835"/>
    <x v="2911"/>
    <x v="1"/>
    <x v="988"/>
    <n v="41076"/>
    <s v="Standard Class"/>
    <s v="MJ-17740"/>
    <s v="Max Jones"/>
    <x v="0"/>
    <s v="United States"/>
    <s v="Miami"/>
    <x v="2"/>
    <n v="33178"/>
    <x v="0"/>
    <s v="OFF-BI-10003876"/>
    <x v="1"/>
    <x v="8"/>
    <s v="Green Canvas Binder for 8-1/2&quot; x 14&quot; Sheets"/>
    <n v="64.2"/>
    <n v="5"/>
    <n v="0.7"/>
    <n v="-42.799999999999983"/>
  </r>
  <r>
    <n v="5836"/>
    <x v="2911"/>
    <x v="1"/>
    <x v="988"/>
    <n v="41076"/>
    <s v="Standard Class"/>
    <s v="MJ-17740"/>
    <s v="Max Jones"/>
    <x v="0"/>
    <s v="United States"/>
    <s v="Miami"/>
    <x v="2"/>
    <n v="33178"/>
    <x v="0"/>
    <s v="OFF-BI-10002133"/>
    <x v="1"/>
    <x v="8"/>
    <s v="Wilson Jones Elliptical Ring 3 1/2&quot; Capacity Binders, 800 sheets"/>
    <n v="38.520000000000003"/>
    <n v="3"/>
    <n v="0.7"/>
    <n v="-26.963999999999999"/>
  </r>
  <r>
    <n v="5837"/>
    <x v="2911"/>
    <x v="1"/>
    <x v="988"/>
    <n v="41076"/>
    <s v="Standard Class"/>
    <s v="MJ-17740"/>
    <s v="Max Jones"/>
    <x v="0"/>
    <s v="United States"/>
    <s v="Miami"/>
    <x v="2"/>
    <n v="33178"/>
    <x v="0"/>
    <s v="TEC-AC-10004396"/>
    <x v="2"/>
    <x v="11"/>
    <s v="Logitech Keyboard K120"/>
    <n v="72.599999999999994"/>
    <n v="5"/>
    <n v="0.2"/>
    <n v="-8.1674999999999933"/>
  </r>
  <r>
    <n v="5838"/>
    <x v="2912"/>
    <x v="3"/>
    <x v="344"/>
    <n v="41977"/>
    <s v="Standard Class"/>
    <s v="DO-13645"/>
    <s v="Doug O'Connell"/>
    <x v="0"/>
    <s v="United States"/>
    <s v="Los Angeles"/>
    <x v="1"/>
    <n v="90036"/>
    <x v="1"/>
    <s v="TEC-PH-10004100"/>
    <x v="2"/>
    <x v="7"/>
    <s v="Griffin GC17055 Auxiliary Audio Cable"/>
    <n v="57.567999999999998"/>
    <n v="4"/>
    <n v="0.2"/>
    <n v="5.7568000000000019"/>
  </r>
  <r>
    <n v="5839"/>
    <x v="2913"/>
    <x v="1"/>
    <x v="1075"/>
    <n v="41002"/>
    <s v="Standard Class"/>
    <s v="MV-17485"/>
    <s v="Mark Van Huff"/>
    <x v="0"/>
    <s v="United States"/>
    <s v="Seattle"/>
    <x v="4"/>
    <n v="98115"/>
    <x v="1"/>
    <s v="OFF-ST-10000636"/>
    <x v="1"/>
    <x v="4"/>
    <s v="Rogers Profile Extra Capacity Storage Tub"/>
    <n v="83.699999999999989"/>
    <n v="5"/>
    <n v="0"/>
    <n v="3.3479999999999954"/>
  </r>
  <r>
    <n v="5840"/>
    <x v="2914"/>
    <x v="1"/>
    <x v="357"/>
    <n v="41178"/>
    <s v="Second Class"/>
    <s v="MG-17875"/>
    <s v="Michael Grace"/>
    <x v="2"/>
    <s v="United States"/>
    <s v="Arlington"/>
    <x v="17"/>
    <n v="22204"/>
    <x v="0"/>
    <s v="OFF-PA-10001972"/>
    <x v="1"/>
    <x v="10"/>
    <s v="Xerox 214"/>
    <n v="32.400000000000006"/>
    <n v="5"/>
    <n v="0"/>
    <n v="15.552000000000001"/>
  </r>
  <r>
    <n v="5841"/>
    <x v="2914"/>
    <x v="1"/>
    <x v="357"/>
    <n v="41178"/>
    <s v="Second Class"/>
    <s v="MG-17875"/>
    <s v="Michael Grace"/>
    <x v="2"/>
    <s v="United States"/>
    <s v="Arlington"/>
    <x v="17"/>
    <n v="22204"/>
    <x v="0"/>
    <s v="FUR-FU-10002554"/>
    <x v="0"/>
    <x v="5"/>
    <s v="Westinghouse Floor Lamp with Metal Mesh Shade, Black"/>
    <n v="47.98"/>
    <n v="2"/>
    <n v="0"/>
    <n v="11.035399999999996"/>
  </r>
  <r>
    <n v="5842"/>
    <x v="2915"/>
    <x v="1"/>
    <x v="972"/>
    <n v="41234"/>
    <s v="Standard Class"/>
    <s v="BS-11665"/>
    <s v="Brian Stugart"/>
    <x v="0"/>
    <s v="United States"/>
    <s v="San Diego"/>
    <x v="1"/>
    <n v="92105"/>
    <x v="1"/>
    <s v="TEC-PH-10003174"/>
    <x v="2"/>
    <x v="7"/>
    <s v="RCA ViSYS 25825 Wireless digital phone"/>
    <n v="415.96800000000007"/>
    <n v="4"/>
    <n v="0.2"/>
    <n v="51.995999999999981"/>
  </r>
  <r>
    <n v="5843"/>
    <x v="2915"/>
    <x v="1"/>
    <x v="972"/>
    <n v="41234"/>
    <s v="Standard Class"/>
    <s v="BS-11665"/>
    <s v="Brian Stugart"/>
    <x v="0"/>
    <s v="United States"/>
    <s v="San Diego"/>
    <x v="1"/>
    <n v="92105"/>
    <x v="1"/>
    <s v="OFF-ST-10001418"/>
    <x v="1"/>
    <x v="4"/>
    <s v="Carina Media Storage Towers in Natural &amp; Black"/>
    <n v="304.89999999999998"/>
    <n v="5"/>
    <n v="0"/>
    <n v="6.097999999999999"/>
  </r>
  <r>
    <n v="5844"/>
    <x v="2915"/>
    <x v="1"/>
    <x v="972"/>
    <n v="41234"/>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n v="41234"/>
    <s v="Standard Class"/>
    <s v="BS-11665"/>
    <s v="Brian Stugart"/>
    <x v="0"/>
    <s v="United States"/>
    <s v="San Diego"/>
    <x v="1"/>
    <n v="92105"/>
    <x v="1"/>
    <s v="OFF-ST-10000129"/>
    <x v="1"/>
    <x v="4"/>
    <s v="Fellowes Recycled Storage Drawers"/>
    <n v="777.21"/>
    <n v="7"/>
    <n v="0"/>
    <n v="54.404699999999963"/>
  </r>
  <r>
    <n v="5846"/>
    <x v="2915"/>
    <x v="1"/>
    <x v="972"/>
    <n v="41234"/>
    <s v="Standard Class"/>
    <s v="BS-11665"/>
    <s v="Brian Stugart"/>
    <x v="0"/>
    <s v="United States"/>
    <s v="San Diego"/>
    <x v="1"/>
    <n v="92105"/>
    <x v="1"/>
    <s v="OFF-PA-10001639"/>
    <x v="1"/>
    <x v="10"/>
    <s v="Xerox 203"/>
    <n v="32.400000000000006"/>
    <n v="5"/>
    <n v="0"/>
    <n v="15.552000000000001"/>
  </r>
  <r>
    <n v="5847"/>
    <x v="2915"/>
    <x v="1"/>
    <x v="972"/>
    <n v="41234"/>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n v="41234"/>
    <s v="Standard Class"/>
    <s v="BS-11665"/>
    <s v="Brian Stugart"/>
    <x v="0"/>
    <s v="United States"/>
    <s v="San Diego"/>
    <x v="1"/>
    <n v="92105"/>
    <x v="1"/>
    <s v="FUR-FU-10001591"/>
    <x v="0"/>
    <x v="5"/>
    <s v="Advantus Panel Wall Certificate Holder - 8.5x11"/>
    <n v="36.599999999999994"/>
    <n v="3"/>
    <n v="0"/>
    <n v="15.372000000000002"/>
  </r>
  <r>
    <n v="5849"/>
    <x v="2916"/>
    <x v="1"/>
    <x v="113"/>
    <n v="41227"/>
    <s v="Standard Class"/>
    <s v="PO-19180"/>
    <s v="Philisse Overcash"/>
    <x v="2"/>
    <s v="United States"/>
    <s v="Roseville"/>
    <x v="11"/>
    <n v="55113"/>
    <x v="2"/>
    <s v="OFF-AP-10003849"/>
    <x v="1"/>
    <x v="9"/>
    <s v="Hoover Shoulder Vac Commercial Portable Vacuum"/>
    <n v="715.64"/>
    <n v="2"/>
    <n v="0"/>
    <n v="178.90999999999997"/>
  </r>
  <r>
    <n v="5850"/>
    <x v="2916"/>
    <x v="1"/>
    <x v="113"/>
    <n v="41227"/>
    <s v="Standard Class"/>
    <s v="PO-19180"/>
    <s v="Philisse Overcash"/>
    <x v="2"/>
    <s v="United States"/>
    <s v="Roseville"/>
    <x v="11"/>
    <n v="55113"/>
    <x v="2"/>
    <s v="OFF-ST-10000078"/>
    <x v="1"/>
    <x v="4"/>
    <s v="Tennsco 6- and 18-Compartment Lockers"/>
    <n v="795.51"/>
    <n v="3"/>
    <n v="0"/>
    <n v="143.19179999999994"/>
  </r>
  <r>
    <n v="5851"/>
    <x v="2916"/>
    <x v="1"/>
    <x v="113"/>
    <n v="41227"/>
    <s v="Standard Class"/>
    <s v="PO-19180"/>
    <s v="Philisse Overcash"/>
    <x v="2"/>
    <s v="United States"/>
    <s v="Roseville"/>
    <x v="11"/>
    <n v="55113"/>
    <x v="2"/>
    <s v="TEC-CO-10001571"/>
    <x v="2"/>
    <x v="16"/>
    <s v="Sharp 1540cs Digital Laser Copier"/>
    <n v="549.99"/>
    <n v="1"/>
    <n v="0"/>
    <n v="274.995"/>
  </r>
  <r>
    <n v="5852"/>
    <x v="2916"/>
    <x v="1"/>
    <x v="113"/>
    <n v="41227"/>
    <s v="Standard Class"/>
    <s v="PO-19180"/>
    <s v="Philisse Overcash"/>
    <x v="2"/>
    <s v="United States"/>
    <s v="Roseville"/>
    <x v="11"/>
    <n v="55113"/>
    <x v="2"/>
    <s v="OFF-BI-10001658"/>
    <x v="1"/>
    <x v="8"/>
    <s v="GBC Standard Therm-A-Bind Covers"/>
    <n v="74.760000000000005"/>
    <n v="3"/>
    <n v="0"/>
    <n v="34.389600000000002"/>
  </r>
  <r>
    <n v="5853"/>
    <x v="2916"/>
    <x v="1"/>
    <x v="113"/>
    <n v="41227"/>
    <s v="Standard Class"/>
    <s v="PO-19180"/>
    <s v="Philisse Overcash"/>
    <x v="2"/>
    <s v="United States"/>
    <s v="Roseville"/>
    <x v="11"/>
    <n v="55113"/>
    <x v="2"/>
    <s v="FUR-FU-10004351"/>
    <x v="0"/>
    <x v="5"/>
    <s v="Staples"/>
    <n v="29.22"/>
    <n v="3"/>
    <n v="0"/>
    <n v="12.856800000000002"/>
  </r>
  <r>
    <n v="5854"/>
    <x v="2917"/>
    <x v="2"/>
    <x v="1076"/>
    <n v="40800"/>
    <s v="Standard Class"/>
    <s v="DA-13450"/>
    <s v="Dianna Arnett"/>
    <x v="2"/>
    <s v="United States"/>
    <s v="Virginia Beach"/>
    <x v="17"/>
    <n v="23464"/>
    <x v="0"/>
    <s v="OFF-BI-10003314"/>
    <x v="1"/>
    <x v="8"/>
    <s v="Tuff Stuff Recycled Round Ring Binders"/>
    <n v="9.64"/>
    <n v="2"/>
    <n v="0"/>
    <n v="4.7236000000000002"/>
  </r>
  <r>
    <n v="5855"/>
    <x v="2918"/>
    <x v="1"/>
    <x v="1077"/>
    <n v="4113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n v="41132"/>
    <s v="Standard Class"/>
    <s v="AH-10690"/>
    <s v="Anna Häberlin"/>
    <x v="1"/>
    <s v="United States"/>
    <s v="Dallas"/>
    <x v="5"/>
    <n v="75220"/>
    <x v="2"/>
    <s v="OFF-SU-10003567"/>
    <x v="1"/>
    <x v="14"/>
    <s v="Stiletto Hand Letter Openers"/>
    <n v="23.04"/>
    <n v="3"/>
    <n v="0.2"/>
    <n v="-4.895999999999999"/>
  </r>
  <r>
    <n v="5857"/>
    <x v="2918"/>
    <x v="1"/>
    <x v="1077"/>
    <n v="41132"/>
    <s v="Standard Class"/>
    <s v="AH-10690"/>
    <s v="Anna Häberlin"/>
    <x v="1"/>
    <s v="United States"/>
    <s v="Dallas"/>
    <x v="5"/>
    <n v="75220"/>
    <x v="2"/>
    <s v="OFF-BI-10002982"/>
    <x v="1"/>
    <x v="8"/>
    <s v="Avery Self-Adhesive Photo Pockets for Polaroid Photos"/>
    <n v="1.3619999999999997"/>
    <n v="1"/>
    <n v="0.8"/>
    <n v="-2.1792000000000007"/>
  </r>
  <r>
    <n v="5858"/>
    <x v="2918"/>
    <x v="1"/>
    <x v="1077"/>
    <n v="41132"/>
    <s v="Standard Class"/>
    <s v="AH-10690"/>
    <s v="Anna Häberlin"/>
    <x v="1"/>
    <s v="United States"/>
    <s v="Dallas"/>
    <x v="5"/>
    <n v="75220"/>
    <x v="2"/>
    <s v="FUR-FU-10002364"/>
    <x v="0"/>
    <x v="5"/>
    <s v="Eldon Expressions Wood Desk Accessories, Oak"/>
    <n v="14.76"/>
    <n v="5"/>
    <n v="0.6"/>
    <n v="-11.439000000000004"/>
  </r>
  <r>
    <n v="5859"/>
    <x v="2919"/>
    <x v="3"/>
    <x v="213"/>
    <n v="4189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n v="41221"/>
    <s v="Standard Class"/>
    <s v="MS-17530"/>
    <s v="MaryBeth Skach"/>
    <x v="0"/>
    <s v="United States"/>
    <s v="Conway"/>
    <x v="36"/>
    <n v="72032"/>
    <x v="0"/>
    <s v="FUR-TA-10002530"/>
    <x v="0"/>
    <x v="3"/>
    <s v="Iceberg OfficeWorks 42&quot; Round Tables"/>
    <n v="301.95999999999998"/>
    <n v="2"/>
    <n v="0"/>
    <n v="45.293999999999983"/>
  </r>
  <r>
    <n v="5861"/>
    <x v="2921"/>
    <x v="1"/>
    <x v="1078"/>
    <n v="41033"/>
    <s v="Second Class"/>
    <s v="JK-15640"/>
    <s v="Jim Kriz"/>
    <x v="2"/>
    <s v="United States"/>
    <s v="Philadelphia"/>
    <x v="9"/>
    <n v="19120"/>
    <x v="3"/>
    <s v="OFF-PA-10001526"/>
    <x v="1"/>
    <x v="10"/>
    <s v="Xerox 1949"/>
    <n v="7.9680000000000009"/>
    <n v="2"/>
    <n v="0.2"/>
    <n v="2.8884000000000007"/>
  </r>
  <r>
    <n v="5862"/>
    <x v="2922"/>
    <x v="0"/>
    <x v="766"/>
    <n v="41399"/>
    <s v="Second Class"/>
    <s v="CM-12235"/>
    <s v="Chris McAfee"/>
    <x v="0"/>
    <s v="United States"/>
    <s v="Little Rock"/>
    <x v="36"/>
    <n v="72209"/>
    <x v="0"/>
    <s v="OFF-PA-10001497"/>
    <x v="1"/>
    <x v="10"/>
    <s v="Xerox 1914"/>
    <n v="109.92"/>
    <n v="2"/>
    <n v="0"/>
    <n v="53.860799999999998"/>
  </r>
  <r>
    <n v="5863"/>
    <x v="2922"/>
    <x v="0"/>
    <x v="766"/>
    <n v="41399"/>
    <s v="Second Class"/>
    <s v="CM-12235"/>
    <s v="Chris McAfee"/>
    <x v="0"/>
    <s v="United States"/>
    <s v="Little Rock"/>
    <x v="36"/>
    <n v="72209"/>
    <x v="0"/>
    <s v="OFF-PA-10003936"/>
    <x v="1"/>
    <x v="10"/>
    <s v="Xerox 1994"/>
    <n v="19.440000000000001"/>
    <n v="3"/>
    <n v="0"/>
    <n v="9.3312000000000008"/>
  </r>
  <r>
    <n v="5864"/>
    <x v="2922"/>
    <x v="0"/>
    <x v="766"/>
    <n v="41399"/>
    <s v="Second Class"/>
    <s v="CM-12235"/>
    <s v="Chris McAfee"/>
    <x v="0"/>
    <s v="United States"/>
    <s v="Little Rock"/>
    <x v="36"/>
    <n v="72209"/>
    <x v="0"/>
    <s v="OFF-AR-10000716"/>
    <x v="1"/>
    <x v="6"/>
    <s v="DIXON Ticonderoga Erasable Checking Pencils"/>
    <n v="11.16"/>
    <n v="2"/>
    <n v="0"/>
    <n v="4.3524000000000003"/>
  </r>
  <r>
    <n v="5865"/>
    <x v="2923"/>
    <x v="2"/>
    <x v="79"/>
    <n v="40762"/>
    <s v="Second Class"/>
    <s v="RS-19420"/>
    <s v="Ricardo Sperren"/>
    <x v="1"/>
    <s v="United States"/>
    <s v="Meriden"/>
    <x v="29"/>
    <n v="6450"/>
    <x v="3"/>
    <s v="OFF-AP-10002765"/>
    <x v="1"/>
    <x v="9"/>
    <s v="Fellowes Advanced Computer Series Surge Protectors"/>
    <n v="79.47"/>
    <n v="3"/>
    <n v="0"/>
    <n v="22.251600000000003"/>
  </r>
  <r>
    <n v="5866"/>
    <x v="2923"/>
    <x v="2"/>
    <x v="79"/>
    <n v="40762"/>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n v="40762"/>
    <s v="Second Class"/>
    <s v="RS-19420"/>
    <s v="Ricardo Sperren"/>
    <x v="1"/>
    <s v="United States"/>
    <s v="Meriden"/>
    <x v="29"/>
    <n v="6450"/>
    <x v="3"/>
    <s v="FUR-CH-10002335"/>
    <x v="0"/>
    <x v="1"/>
    <s v="Hon GuestStacker Chair"/>
    <n v="1133.3499999999999"/>
    <n v="5"/>
    <n v="0"/>
    <n v="294.67100000000005"/>
  </r>
  <r>
    <n v="5868"/>
    <x v="2924"/>
    <x v="0"/>
    <x v="810"/>
    <n v="41282"/>
    <s v="Standard Class"/>
    <s v="BP-11185"/>
    <s v="Ben Peterman"/>
    <x v="1"/>
    <s v="United States"/>
    <s v="Philadelphia"/>
    <x v="9"/>
    <n v="19143"/>
    <x v="3"/>
    <s v="OFF-AR-10004078"/>
    <x v="1"/>
    <x v="6"/>
    <s v="Newell 312"/>
    <n v="4.6719999999999997"/>
    <n v="1"/>
    <n v="0.2"/>
    <n v="0.58399999999999985"/>
  </r>
  <r>
    <n v="5869"/>
    <x v="2924"/>
    <x v="0"/>
    <x v="810"/>
    <n v="41282"/>
    <s v="Standard Class"/>
    <s v="BP-11185"/>
    <s v="Ben Peterman"/>
    <x v="1"/>
    <s v="United States"/>
    <s v="Philadelphia"/>
    <x v="9"/>
    <n v="19143"/>
    <x v="3"/>
    <s v="OFF-BI-10002026"/>
    <x v="1"/>
    <x v="8"/>
    <s v="Avery Arch Ring Binders"/>
    <n v="104.58000000000001"/>
    <n v="6"/>
    <n v="0.7"/>
    <n v="-80.178000000000026"/>
  </r>
  <r>
    <n v="5870"/>
    <x v="2925"/>
    <x v="0"/>
    <x v="77"/>
    <n v="41591"/>
    <s v="Standard Class"/>
    <s v="MA-17995"/>
    <s v="Michelle Arnett"/>
    <x v="2"/>
    <s v="United States"/>
    <s v="Cheyenne"/>
    <x v="47"/>
    <n v="82001"/>
    <x v="1"/>
    <s v="FUR-CH-10001215"/>
    <x v="0"/>
    <x v="1"/>
    <s v="Global Troy Executive Leather Low-Back Tilter"/>
    <n v="1603.1360000000002"/>
    <n v="4"/>
    <n v="0.2"/>
    <n v="100.19599999999997"/>
  </r>
  <r>
    <n v="5871"/>
    <x v="2926"/>
    <x v="0"/>
    <x v="403"/>
    <n v="41440"/>
    <s v="Same Day"/>
    <s v="EB-13705"/>
    <s v="Ed Braxton"/>
    <x v="1"/>
    <s v="United States"/>
    <s v="Anaheim"/>
    <x v="1"/>
    <n v="92804"/>
    <x v="1"/>
    <s v="FUR-TA-10001771"/>
    <x v="0"/>
    <x v="3"/>
    <s v="Bush Cubix Conference Tables, Fully Assembled"/>
    <n v="1293.4879999999998"/>
    <n v="7"/>
    <n v="0.2"/>
    <n v="80.843000000000075"/>
  </r>
  <r>
    <n v="5872"/>
    <x v="2927"/>
    <x v="0"/>
    <x v="446"/>
    <n v="41546"/>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n v="41733"/>
    <s v="Standard Class"/>
    <s v="ME-17320"/>
    <s v="Maria Etezadi"/>
    <x v="2"/>
    <s v="United States"/>
    <s v="Columbus"/>
    <x v="32"/>
    <n v="31907"/>
    <x v="0"/>
    <s v="OFF-ST-10003282"/>
    <x v="1"/>
    <x v="4"/>
    <s v="Advantus 10-Drawer Portable Organizer, Chrome Metal Frame, Smoke Drawers"/>
    <n v="59.76"/>
    <n v="1"/>
    <n v="0"/>
    <n v="16.732800000000005"/>
  </r>
  <r>
    <n v="5874"/>
    <x v="2929"/>
    <x v="3"/>
    <x v="400"/>
    <n v="41795"/>
    <s v="Same Day"/>
    <s v="EH-14005"/>
    <s v="Erica Hernandez"/>
    <x v="2"/>
    <s v="United States"/>
    <s v="Jonesboro"/>
    <x v="36"/>
    <n v="72401"/>
    <x v="0"/>
    <s v="OFF-BI-10002353"/>
    <x v="1"/>
    <x v="8"/>
    <s v="GBC VeloBind Cover Sets"/>
    <n v="108.08"/>
    <n v="7"/>
    <n v="0"/>
    <n v="54.04"/>
  </r>
  <r>
    <n v="5875"/>
    <x v="2929"/>
    <x v="3"/>
    <x v="400"/>
    <n v="41795"/>
    <s v="Same Day"/>
    <s v="EH-14005"/>
    <s v="Erica Hernandez"/>
    <x v="2"/>
    <s v="United States"/>
    <s v="Jonesboro"/>
    <x v="36"/>
    <n v="72401"/>
    <x v="0"/>
    <s v="OFF-BI-10004141"/>
    <x v="1"/>
    <x v="8"/>
    <s v="Insertable Tab Indexes For Data Binders"/>
    <n v="9.5400000000000009"/>
    <n v="3"/>
    <n v="0"/>
    <n v="4.3883999999999999"/>
  </r>
  <r>
    <n v="5876"/>
    <x v="2930"/>
    <x v="1"/>
    <x v="1003"/>
    <n v="41008"/>
    <s v="First Class"/>
    <s v="FM-14290"/>
    <s v="Frank Merwin"/>
    <x v="2"/>
    <s v="United States"/>
    <s v="Philadelphia"/>
    <x v="9"/>
    <n v="19140"/>
    <x v="3"/>
    <s v="OFF-AR-10001954"/>
    <x v="1"/>
    <x v="6"/>
    <s v="Newell 331"/>
    <n v="11.736000000000001"/>
    <n v="3"/>
    <n v="0.2"/>
    <n v="1.0268999999999999"/>
  </r>
  <r>
    <n v="5877"/>
    <x v="2931"/>
    <x v="2"/>
    <x v="371"/>
    <n v="40689"/>
    <s v="Standard Class"/>
    <s v="FG-14260"/>
    <s v="Frank Gastineau"/>
    <x v="2"/>
    <s v="United States"/>
    <s v="Lawrence"/>
    <x v="31"/>
    <n v="1841"/>
    <x v="3"/>
    <s v="OFF-BI-10001071"/>
    <x v="1"/>
    <x v="8"/>
    <s v="GBC ProClick Punch Binding System"/>
    <n v="447.85999999999996"/>
    <n v="7"/>
    <n v="0"/>
    <n v="219.45140000000001"/>
  </r>
  <r>
    <n v="5878"/>
    <x v="2931"/>
    <x v="2"/>
    <x v="371"/>
    <n v="40689"/>
    <s v="Standard Class"/>
    <s v="FG-14260"/>
    <s v="Frank Gastineau"/>
    <x v="2"/>
    <s v="United States"/>
    <s v="Lawrence"/>
    <x v="31"/>
    <n v="1841"/>
    <x v="3"/>
    <s v="OFF-PA-10003022"/>
    <x v="1"/>
    <x v="10"/>
    <s v="Xerox 1992"/>
    <n v="17.940000000000001"/>
    <n v="3"/>
    <n v="0"/>
    <n v="8.7906000000000013"/>
  </r>
  <r>
    <n v="5879"/>
    <x v="2931"/>
    <x v="2"/>
    <x v="371"/>
    <n v="40689"/>
    <s v="Standard Class"/>
    <s v="FG-14260"/>
    <s v="Frank Gastineau"/>
    <x v="2"/>
    <s v="United States"/>
    <s v="Lawrence"/>
    <x v="31"/>
    <n v="1841"/>
    <x v="3"/>
    <s v="OFF-AP-10001293"/>
    <x v="1"/>
    <x v="9"/>
    <s v="Belkin 8 Outlet Surge Protector"/>
    <n v="245.88"/>
    <n v="6"/>
    <n v="0"/>
    <n v="68.846399999999988"/>
  </r>
  <r>
    <n v="5880"/>
    <x v="2932"/>
    <x v="0"/>
    <x v="64"/>
    <n v="41529"/>
    <s v="Standard Class"/>
    <s v="MV-17485"/>
    <s v="Mark Van Huff"/>
    <x v="0"/>
    <s v="United States"/>
    <s v="New York City"/>
    <x v="15"/>
    <n v="10011"/>
    <x v="3"/>
    <s v="OFF-PA-10001815"/>
    <x v="1"/>
    <x v="10"/>
    <s v="Xerox 1885"/>
    <n v="192.16"/>
    <n v="4"/>
    <n v="0"/>
    <n v="92.236799999999988"/>
  </r>
  <r>
    <n v="5881"/>
    <x v="2933"/>
    <x v="0"/>
    <x v="31"/>
    <n v="41540"/>
    <s v="Standard Class"/>
    <s v="JW-15220"/>
    <s v="Jane Waco"/>
    <x v="1"/>
    <s v="United States"/>
    <s v="San Diego"/>
    <x v="1"/>
    <n v="92105"/>
    <x v="1"/>
    <s v="FUR-CH-10001215"/>
    <x v="0"/>
    <x v="1"/>
    <s v="Global Troy Executive Leather Low-Back Tilter"/>
    <n v="801.5680000000001"/>
    <n v="2"/>
    <n v="0.2"/>
    <n v="50.097999999999985"/>
  </r>
  <r>
    <n v="5882"/>
    <x v="2933"/>
    <x v="0"/>
    <x v="31"/>
    <n v="41540"/>
    <s v="Standard Class"/>
    <s v="JW-15220"/>
    <s v="Jane Waco"/>
    <x v="1"/>
    <s v="United States"/>
    <s v="San Diego"/>
    <x v="1"/>
    <n v="92105"/>
    <x v="1"/>
    <s v="OFF-PA-10000100"/>
    <x v="1"/>
    <x v="10"/>
    <s v="Xerox 1945"/>
    <n v="368.91"/>
    <n v="9"/>
    <n v="0"/>
    <n v="180.76590000000002"/>
  </r>
  <r>
    <n v="5883"/>
    <x v="2933"/>
    <x v="0"/>
    <x v="31"/>
    <n v="41540"/>
    <s v="Standard Class"/>
    <s v="JW-15220"/>
    <s v="Jane Waco"/>
    <x v="1"/>
    <s v="United States"/>
    <s v="San Diego"/>
    <x v="1"/>
    <n v="92105"/>
    <x v="1"/>
    <s v="FUR-CH-10002880"/>
    <x v="0"/>
    <x v="1"/>
    <s v="Global High-Back Leather Tilter, Burgundy"/>
    <n v="885.52800000000002"/>
    <n v="9"/>
    <n v="0.2"/>
    <n v="-99.621900000000068"/>
  </r>
  <r>
    <n v="5884"/>
    <x v="2934"/>
    <x v="0"/>
    <x v="69"/>
    <n v="41349"/>
    <s v="Second Class"/>
    <s v="EH-13765"/>
    <s v="Edward Hooks"/>
    <x v="1"/>
    <s v="United States"/>
    <s v="San Francisco"/>
    <x v="1"/>
    <n v="94109"/>
    <x v="1"/>
    <s v="FUR-FU-10004712"/>
    <x v="0"/>
    <x v="5"/>
    <s v="Westinghouse Mesh Shade Clip-On Gooseneck Lamp, Black"/>
    <n v="28.28"/>
    <n v="2"/>
    <n v="0"/>
    <n v="7.352800000000002"/>
  </r>
  <r>
    <n v="5885"/>
    <x v="2934"/>
    <x v="0"/>
    <x v="69"/>
    <n v="41349"/>
    <s v="Second Class"/>
    <s v="EH-13765"/>
    <s v="Edward Hooks"/>
    <x v="1"/>
    <s v="United States"/>
    <s v="San Francisco"/>
    <x v="1"/>
    <n v="94109"/>
    <x v="1"/>
    <s v="OFF-SU-10000151"/>
    <x v="1"/>
    <x v="14"/>
    <s v="High Speed Automatic Electric Letter Opener"/>
    <n v="4912.59"/>
    <n v="3"/>
    <n v="0"/>
    <n v="196.50359999999978"/>
  </r>
  <r>
    <n v="5886"/>
    <x v="2935"/>
    <x v="2"/>
    <x v="1079"/>
    <n v="40833"/>
    <s v="Same Day"/>
    <s v="LS-17245"/>
    <s v="Lynn Smith"/>
    <x v="0"/>
    <s v="United States"/>
    <s v="San Francisco"/>
    <x v="1"/>
    <n v="94110"/>
    <x v="1"/>
    <s v="OFF-BI-10000136"/>
    <x v="1"/>
    <x v="8"/>
    <s v="Avery Non-Stick Heavy Duty View Round Locking Ring Binders"/>
    <n v="14.352000000000002"/>
    <n v="3"/>
    <n v="0.2"/>
    <n v="5.0231999999999992"/>
  </r>
  <r>
    <n v="5887"/>
    <x v="2935"/>
    <x v="2"/>
    <x v="1079"/>
    <n v="40833"/>
    <s v="Same Day"/>
    <s v="LS-17245"/>
    <s v="Lynn Smith"/>
    <x v="0"/>
    <s v="United States"/>
    <s v="San Francisco"/>
    <x v="1"/>
    <n v="94110"/>
    <x v="1"/>
    <s v="TEC-AC-10003610"/>
    <x v="2"/>
    <x v="11"/>
    <s v="Logitech Illuminated - Keyboard"/>
    <n v="179.97"/>
    <n v="3"/>
    <n v="0"/>
    <n v="86.385600000000011"/>
  </r>
  <r>
    <n v="5888"/>
    <x v="2936"/>
    <x v="3"/>
    <x v="1048"/>
    <n v="41924"/>
    <s v="First Class"/>
    <s v="BP-11050"/>
    <s v="Barry Pond"/>
    <x v="1"/>
    <s v="United States"/>
    <s v="Cranston"/>
    <x v="34"/>
    <n v="2920"/>
    <x v="3"/>
    <s v="OFF-ST-10001837"/>
    <x v="1"/>
    <x v="4"/>
    <s v="SAFCO Mobile Desk Side File, Wire Frame"/>
    <n v="42.76"/>
    <n v="1"/>
    <n v="0"/>
    <n v="11.117599999999999"/>
  </r>
  <r>
    <n v="5889"/>
    <x v="2937"/>
    <x v="1"/>
    <x v="820"/>
    <n v="41041"/>
    <s v="Standard Class"/>
    <s v="CC-12220"/>
    <s v="Chris Cortes"/>
    <x v="0"/>
    <s v="United States"/>
    <s v="Owensboro"/>
    <x v="0"/>
    <n v="42301"/>
    <x v="0"/>
    <s v="OFF-PA-10001952"/>
    <x v="1"/>
    <x v="10"/>
    <s v="Xerox 1902"/>
    <n v="45.68"/>
    <n v="2"/>
    <n v="0"/>
    <n v="21.012799999999999"/>
  </r>
  <r>
    <n v="5890"/>
    <x v="2938"/>
    <x v="0"/>
    <x v="167"/>
    <n v="41382"/>
    <s v="First Class"/>
    <s v="JM-15580"/>
    <s v="Jill Matthias"/>
    <x v="0"/>
    <s v="United States"/>
    <s v="Baltimore"/>
    <x v="39"/>
    <n v="21215"/>
    <x v="3"/>
    <s v="OFF-BI-10002414"/>
    <x v="1"/>
    <x v="8"/>
    <s v="GBC ProClick Spines for 32-Hole Punch"/>
    <n v="25.06"/>
    <n v="2"/>
    <n v="0"/>
    <n v="11.778199999999998"/>
  </r>
  <r>
    <n v="5891"/>
    <x v="2939"/>
    <x v="0"/>
    <x v="831"/>
    <n v="41605"/>
    <s v="Standard Class"/>
    <s v="RD-19720"/>
    <s v="Roger Demir"/>
    <x v="0"/>
    <s v="United States"/>
    <s v="Chicago"/>
    <x v="10"/>
    <n v="60610"/>
    <x v="2"/>
    <s v="OFF-PA-10001790"/>
    <x v="1"/>
    <x v="10"/>
    <s v="Xerox 1910"/>
    <n v="38.432000000000002"/>
    <n v="1"/>
    <n v="0.2"/>
    <n v="13.451199999999996"/>
  </r>
  <r>
    <n v="5892"/>
    <x v="2939"/>
    <x v="0"/>
    <x v="831"/>
    <n v="41605"/>
    <s v="Standard Class"/>
    <s v="RD-19720"/>
    <s v="Roger Demir"/>
    <x v="0"/>
    <s v="United States"/>
    <s v="Chicago"/>
    <x v="10"/>
    <n v="60610"/>
    <x v="2"/>
    <s v="OFF-ST-10001590"/>
    <x v="1"/>
    <x v="4"/>
    <s v="Tenex Personal Project File with Scoop Front Design, Black"/>
    <n v="21.568000000000001"/>
    <n v="2"/>
    <n v="0.2"/>
    <n v="1.6175999999999986"/>
  </r>
  <r>
    <n v="5893"/>
    <x v="2939"/>
    <x v="0"/>
    <x v="831"/>
    <n v="41605"/>
    <s v="Standard Class"/>
    <s v="RD-19720"/>
    <s v="Roger Demir"/>
    <x v="0"/>
    <s v="United States"/>
    <s v="Chicago"/>
    <x v="10"/>
    <n v="60610"/>
    <x v="2"/>
    <s v="TEC-AC-10003657"/>
    <x v="2"/>
    <x v="11"/>
    <s v="Lenovo 17-Key USB Numeric Keypad"/>
    <n v="81.576000000000008"/>
    <n v="3"/>
    <n v="0.2"/>
    <n v="2.0393999999999934"/>
  </r>
  <r>
    <n v="5894"/>
    <x v="2940"/>
    <x v="3"/>
    <x v="18"/>
    <n v="41897"/>
    <s v="Standard Class"/>
    <s v="SS-20410"/>
    <s v="Shahid Shariari"/>
    <x v="0"/>
    <s v="United States"/>
    <s v="Atlanta"/>
    <x v="32"/>
    <n v="30318"/>
    <x v="0"/>
    <s v="OFF-BI-10004876"/>
    <x v="1"/>
    <x v="8"/>
    <s v="Wilson Jones Suede Grain Vinyl Binders"/>
    <n v="2.78"/>
    <n v="1"/>
    <n v="0"/>
    <n v="1.3621999999999999"/>
  </r>
  <r>
    <n v="5895"/>
    <x v="2941"/>
    <x v="3"/>
    <x v="428"/>
    <n v="41897"/>
    <s v="Standard Class"/>
    <s v="KD-16495"/>
    <s v="Keith Dawkins"/>
    <x v="1"/>
    <s v="United States"/>
    <s v="Los Angeles"/>
    <x v="1"/>
    <n v="90036"/>
    <x v="1"/>
    <s v="OFF-ST-10003123"/>
    <x v="1"/>
    <x v="4"/>
    <s v="Fellowes Bases and Tops For Staxonsteel/High-Stak Systems"/>
    <n v="99.87"/>
    <n v="3"/>
    <n v="0"/>
    <n v="23.968799999999998"/>
  </r>
  <r>
    <n v="5896"/>
    <x v="2942"/>
    <x v="2"/>
    <x v="301"/>
    <n v="40855"/>
    <s v="Standard Class"/>
    <s v="PL-18925"/>
    <s v="Paul Lucas"/>
    <x v="2"/>
    <s v="United States"/>
    <s v="Los Angeles"/>
    <x v="1"/>
    <n v="90049"/>
    <x v="1"/>
    <s v="OFF-LA-10003498"/>
    <x v="1"/>
    <x v="2"/>
    <s v="Avery 475"/>
    <n v="44.400000000000006"/>
    <n v="3"/>
    <n v="0"/>
    <n v="22.200000000000003"/>
  </r>
  <r>
    <n v="5897"/>
    <x v="2942"/>
    <x v="2"/>
    <x v="301"/>
    <n v="40855"/>
    <s v="Standard Class"/>
    <s v="PL-18925"/>
    <s v="Paul Lucas"/>
    <x v="2"/>
    <s v="United States"/>
    <s v="Los Angeles"/>
    <x v="1"/>
    <n v="90049"/>
    <x v="1"/>
    <s v="OFF-PA-10004947"/>
    <x v="1"/>
    <x v="10"/>
    <s v="Staples"/>
    <n v="21.400000000000002"/>
    <n v="5"/>
    <n v="0"/>
    <n v="9.629999999999999"/>
  </r>
  <r>
    <n v="5898"/>
    <x v="2943"/>
    <x v="0"/>
    <x v="1015"/>
    <n v="41374"/>
    <s v="Standard Class"/>
    <s v="ZD-21925"/>
    <s v="Zuschuss Donatelli"/>
    <x v="0"/>
    <s v="United States"/>
    <s v="Richmond"/>
    <x v="14"/>
    <n v="47374"/>
    <x v="2"/>
    <s v="FUR-FU-10003799"/>
    <x v="0"/>
    <x v="5"/>
    <s v="Seth Thomas 13 1/2&quot; Wall Clock"/>
    <n v="71.12"/>
    <n v="4"/>
    <n v="0"/>
    <n v="22.047199999999997"/>
  </r>
  <r>
    <n v="5899"/>
    <x v="2943"/>
    <x v="0"/>
    <x v="1015"/>
    <n v="41374"/>
    <s v="Standard Class"/>
    <s v="ZD-21925"/>
    <s v="Zuschuss Donatelli"/>
    <x v="0"/>
    <s v="United States"/>
    <s v="Richmond"/>
    <x v="14"/>
    <n v="47374"/>
    <x v="2"/>
    <s v="TEC-PH-10000673"/>
    <x v="2"/>
    <x v="7"/>
    <s v="Plantronics Voyager Pro HD - Bluetooth Headset"/>
    <n v="259.95999999999998"/>
    <n v="4"/>
    <n v="0"/>
    <n v="124.7808"/>
  </r>
  <r>
    <n v="5900"/>
    <x v="2944"/>
    <x v="3"/>
    <x v="602"/>
    <n v="41656"/>
    <s v="Standard Class"/>
    <s v="LS-16945"/>
    <s v="Linda Southworth"/>
    <x v="1"/>
    <s v="United States"/>
    <s v="San Francisco"/>
    <x v="1"/>
    <n v="94110"/>
    <x v="1"/>
    <s v="OFF-EN-10002621"/>
    <x v="1"/>
    <x v="12"/>
    <s v="Staples"/>
    <n v="9.7799999999999994"/>
    <n v="1"/>
    <n v="0"/>
    <n v="4.8899999999999997"/>
  </r>
  <r>
    <n v="5901"/>
    <x v="2945"/>
    <x v="1"/>
    <x v="312"/>
    <n v="41237"/>
    <s v="Standard Class"/>
    <s v="PB-18805"/>
    <s v="Patrick Bzostek"/>
    <x v="2"/>
    <s v="United States"/>
    <s v="San Francisco"/>
    <x v="1"/>
    <n v="94122"/>
    <x v="1"/>
    <s v="OFF-BI-10004528"/>
    <x v="1"/>
    <x v="8"/>
    <s v="Cardinal Poly Pocket Divider Pockets for Ring Binders"/>
    <n v="24.192"/>
    <n v="9"/>
    <n v="0.2"/>
    <n v="7.5599999999999987"/>
  </r>
  <r>
    <n v="5902"/>
    <x v="2946"/>
    <x v="0"/>
    <x v="581"/>
    <n v="41611"/>
    <s v="Standard Class"/>
    <s v="PC-18745"/>
    <s v="Pamela Coakley"/>
    <x v="1"/>
    <s v="United States"/>
    <s v="Westfield"/>
    <x v="30"/>
    <n v="7090"/>
    <x v="3"/>
    <s v="FUR-FU-10001889"/>
    <x v="0"/>
    <x v="5"/>
    <s v="Ultra Door Pull Handle"/>
    <n v="31.56"/>
    <n v="3"/>
    <n v="0"/>
    <n v="10.4148"/>
  </r>
  <r>
    <n v="5903"/>
    <x v="2947"/>
    <x v="3"/>
    <x v="44"/>
    <n v="41950"/>
    <s v="Same Day"/>
    <s v="FM-14290"/>
    <s v="Frank Merwin"/>
    <x v="2"/>
    <s v="United States"/>
    <s v="San Francisco"/>
    <x v="1"/>
    <n v="94122"/>
    <x v="1"/>
    <s v="OFF-PA-10000157"/>
    <x v="1"/>
    <x v="10"/>
    <s v="Xerox 191"/>
    <n v="59.94"/>
    <n v="3"/>
    <n v="0"/>
    <n v="28.171799999999998"/>
  </r>
  <r>
    <n v="5904"/>
    <x v="2947"/>
    <x v="3"/>
    <x v="44"/>
    <n v="41950"/>
    <s v="Same Day"/>
    <s v="FM-14290"/>
    <s v="Frank Merwin"/>
    <x v="2"/>
    <s v="United States"/>
    <s v="San Francisco"/>
    <x v="1"/>
    <n v="94122"/>
    <x v="1"/>
    <s v="OFF-PA-10002764"/>
    <x v="1"/>
    <x v="10"/>
    <s v="Staples"/>
    <n v="45.36"/>
    <n v="4"/>
    <n v="0"/>
    <n v="22.226399999999998"/>
  </r>
  <r>
    <n v="5905"/>
    <x v="2947"/>
    <x v="3"/>
    <x v="44"/>
    <n v="41950"/>
    <s v="Same Day"/>
    <s v="FM-14290"/>
    <s v="Frank Merwin"/>
    <x v="2"/>
    <s v="United States"/>
    <s v="San Francisco"/>
    <x v="1"/>
    <n v="94122"/>
    <x v="1"/>
    <s v="OFF-PA-10000143"/>
    <x v="1"/>
    <x v="10"/>
    <s v="Astroparche Fine Business Paper"/>
    <n v="26.400000000000002"/>
    <n v="5"/>
    <n v="0"/>
    <n v="12.672000000000001"/>
  </r>
  <r>
    <n v="5906"/>
    <x v="2947"/>
    <x v="3"/>
    <x v="44"/>
    <n v="41950"/>
    <s v="Same Day"/>
    <s v="FM-14290"/>
    <s v="Frank Merwin"/>
    <x v="2"/>
    <s v="United States"/>
    <s v="San Francisco"/>
    <x v="1"/>
    <n v="94122"/>
    <x v="1"/>
    <s v="OFF-LA-10000414"/>
    <x v="1"/>
    <x v="2"/>
    <s v="Avery 503"/>
    <n v="41.4"/>
    <n v="4"/>
    <n v="0"/>
    <n v="19.872"/>
  </r>
  <r>
    <n v="5907"/>
    <x v="2947"/>
    <x v="3"/>
    <x v="44"/>
    <n v="41950"/>
    <s v="Same Day"/>
    <s v="FM-14290"/>
    <s v="Frank Merwin"/>
    <x v="2"/>
    <s v="United States"/>
    <s v="San Francisco"/>
    <x v="1"/>
    <n v="94122"/>
    <x v="1"/>
    <s v="TEC-AC-10003441"/>
    <x v="2"/>
    <x v="11"/>
    <s v="Kingston Digital DataTraveler 32GB USB 2.0"/>
    <n v="16.95"/>
    <n v="1"/>
    <n v="0"/>
    <n v="1.0169999999999995"/>
  </r>
  <r>
    <n v="5908"/>
    <x v="2948"/>
    <x v="0"/>
    <x v="499"/>
    <n v="41616"/>
    <s v="Standard Class"/>
    <s v="KD-16495"/>
    <s v="Keith Dawkins"/>
    <x v="1"/>
    <s v="United States"/>
    <s v="San Jose"/>
    <x v="1"/>
    <n v="95123"/>
    <x v="1"/>
    <s v="OFF-BI-10002353"/>
    <x v="1"/>
    <x v="8"/>
    <s v="GBC VeloBind Cover Sets"/>
    <n v="24.704000000000001"/>
    <n v="2"/>
    <n v="0.2"/>
    <n v="9.2639999999999993"/>
  </r>
  <r>
    <n v="5909"/>
    <x v="2948"/>
    <x v="0"/>
    <x v="499"/>
    <n v="41616"/>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n v="41616"/>
    <s v="Standard Class"/>
    <s v="KD-16495"/>
    <s v="Keith Dawkins"/>
    <x v="1"/>
    <s v="United States"/>
    <s v="San Jose"/>
    <x v="1"/>
    <n v="95123"/>
    <x v="1"/>
    <s v="FUR-FU-10003026"/>
    <x v="0"/>
    <x v="5"/>
    <s v="Eldon Regeneration Recycled Desk Accessories, Black"/>
    <n v="14.52"/>
    <n v="3"/>
    <n v="0"/>
    <n v="5.6627999999999998"/>
  </r>
  <r>
    <n v="5911"/>
    <x v="2948"/>
    <x v="0"/>
    <x v="499"/>
    <n v="41616"/>
    <s v="Standard Class"/>
    <s v="KD-16495"/>
    <s v="Keith Dawkins"/>
    <x v="1"/>
    <s v="United States"/>
    <s v="San Jose"/>
    <x v="1"/>
    <n v="95123"/>
    <x v="1"/>
    <s v="OFF-BI-10000632"/>
    <x v="1"/>
    <x v="8"/>
    <s v="Satellite Sectional Post Binders"/>
    <n v="104.184"/>
    <n v="3"/>
    <n v="0.2"/>
    <n v="33.8598"/>
  </r>
  <r>
    <n v="5912"/>
    <x v="2949"/>
    <x v="0"/>
    <x v="907"/>
    <n v="41631"/>
    <s v="Standard Class"/>
    <s v="SC-20680"/>
    <s v="Steve Carroll"/>
    <x v="2"/>
    <s v="United States"/>
    <s v="Seattle"/>
    <x v="4"/>
    <n v="98115"/>
    <x v="1"/>
    <s v="OFF-ST-10001328"/>
    <x v="1"/>
    <x v="4"/>
    <s v="Personal Filing Tote with Lid, Black/Gray"/>
    <n v="46.53"/>
    <n v="3"/>
    <n v="0"/>
    <n v="13.028400000000001"/>
  </r>
  <r>
    <n v="5913"/>
    <x v="2950"/>
    <x v="2"/>
    <x v="829"/>
    <n v="40781"/>
    <s v="Second Class"/>
    <s v="DW-13585"/>
    <s v="Dorothy Wardle"/>
    <x v="1"/>
    <s v="United States"/>
    <s v="Owensboro"/>
    <x v="0"/>
    <n v="42301"/>
    <x v="0"/>
    <s v="OFF-SU-10004661"/>
    <x v="1"/>
    <x v="14"/>
    <s v="Acme Titanium Bonded Scissors"/>
    <n v="25.5"/>
    <n v="3"/>
    <n v="0"/>
    <n v="6.63"/>
  </r>
  <r>
    <n v="5914"/>
    <x v="2951"/>
    <x v="1"/>
    <x v="14"/>
    <n v="41175"/>
    <s v="Standard Class"/>
    <s v="PF-19120"/>
    <s v="Peter Fuller"/>
    <x v="0"/>
    <s v="United States"/>
    <s v="New York City"/>
    <x v="15"/>
    <n v="10035"/>
    <x v="3"/>
    <s v="OFF-ST-10000617"/>
    <x v="1"/>
    <x v="4"/>
    <s v="Woodgrain Magazine Files by Perma"/>
    <n v="14.9"/>
    <n v="5"/>
    <n v="0"/>
    <n v="1.0429999999999984"/>
  </r>
  <r>
    <n v="5915"/>
    <x v="2951"/>
    <x v="1"/>
    <x v="14"/>
    <n v="41175"/>
    <s v="Standard Class"/>
    <s v="PF-19120"/>
    <s v="Peter Fuller"/>
    <x v="0"/>
    <s v="United States"/>
    <s v="New York City"/>
    <x v="15"/>
    <n v="10035"/>
    <x v="3"/>
    <s v="OFF-LA-10002762"/>
    <x v="1"/>
    <x v="2"/>
    <s v="Avery 485"/>
    <n v="87.71"/>
    <n v="7"/>
    <n v="0"/>
    <n v="41.223699999999994"/>
  </r>
  <r>
    <n v="5916"/>
    <x v="2951"/>
    <x v="1"/>
    <x v="14"/>
    <n v="41175"/>
    <s v="Standard Class"/>
    <s v="PF-19120"/>
    <s v="Peter Fuller"/>
    <x v="0"/>
    <s v="United States"/>
    <s v="New York City"/>
    <x v="15"/>
    <n v="10035"/>
    <x v="3"/>
    <s v="FUR-CH-10001973"/>
    <x v="0"/>
    <x v="1"/>
    <s v="Office Star Flex Back Scooter Chair with White Frame"/>
    <n v="199.76400000000001"/>
    <n v="2"/>
    <n v="0.1"/>
    <n v="8.8783999999999956"/>
  </r>
  <r>
    <n v="5917"/>
    <x v="2951"/>
    <x v="1"/>
    <x v="14"/>
    <n v="41175"/>
    <s v="Standard Class"/>
    <s v="PF-19120"/>
    <s v="Peter Fuller"/>
    <x v="0"/>
    <s v="United States"/>
    <s v="New York City"/>
    <x v="15"/>
    <n v="10035"/>
    <x v="3"/>
    <s v="OFF-ST-10003058"/>
    <x v="1"/>
    <x v="4"/>
    <s v="Eldon Mobile Mega Data Cart  Mega Stackable  Add-On Trays"/>
    <n v="94.6"/>
    <n v="4"/>
    <n v="0"/>
    <n v="27.433999999999997"/>
  </r>
  <r>
    <n v="5918"/>
    <x v="2951"/>
    <x v="1"/>
    <x v="14"/>
    <n v="41175"/>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n v="41175"/>
    <s v="Standard Class"/>
    <s v="PF-19120"/>
    <s v="Peter Fuller"/>
    <x v="0"/>
    <s v="United States"/>
    <s v="New York City"/>
    <x v="15"/>
    <n v="10035"/>
    <x v="3"/>
    <s v="FUR-BO-10002213"/>
    <x v="0"/>
    <x v="0"/>
    <s v="DMI Eclipse Executive Suite Bookcases"/>
    <n v="2003.9200000000003"/>
    <n v="5"/>
    <n v="0.2"/>
    <n v="-25.049000000000149"/>
  </r>
  <r>
    <n v="5920"/>
    <x v="2951"/>
    <x v="1"/>
    <x v="14"/>
    <n v="41175"/>
    <s v="Standard Class"/>
    <s v="PF-19120"/>
    <s v="Peter Fuller"/>
    <x v="0"/>
    <s v="United States"/>
    <s v="New York City"/>
    <x v="15"/>
    <n v="10035"/>
    <x v="3"/>
    <s v="TEC-PH-10002170"/>
    <x v="2"/>
    <x v="7"/>
    <s v="ClearSounds CSC500 Amplified Spirit Phone Corded phone"/>
    <n v="209.96999999999997"/>
    <n v="3"/>
    <n v="0"/>
    <n v="58.791600000000003"/>
  </r>
  <r>
    <n v="5921"/>
    <x v="2951"/>
    <x v="1"/>
    <x v="14"/>
    <n v="41175"/>
    <s v="Standard Class"/>
    <s v="PF-19120"/>
    <s v="Peter Fuller"/>
    <x v="0"/>
    <s v="United States"/>
    <s v="New York City"/>
    <x v="15"/>
    <n v="10035"/>
    <x v="3"/>
    <s v="TEC-AC-10003033"/>
    <x v="2"/>
    <x v="11"/>
    <s v="Plantronics CS510 - Over-the-Head monaural Wireless Headset System"/>
    <n v="659.9"/>
    <n v="2"/>
    <n v="0"/>
    <n v="217.76699999999994"/>
  </r>
  <r>
    <n v="5922"/>
    <x v="2951"/>
    <x v="1"/>
    <x v="14"/>
    <n v="41175"/>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n v="41175"/>
    <s v="Standard Class"/>
    <s v="PF-19120"/>
    <s v="Peter Fuller"/>
    <x v="0"/>
    <s v="United States"/>
    <s v="New York City"/>
    <x v="15"/>
    <n v="10035"/>
    <x v="3"/>
    <s v="TEC-PH-10000169"/>
    <x v="2"/>
    <x v="7"/>
    <s v="ARKON Windshield Dashboard Air Vent Car Mount Holder"/>
    <n v="67.8"/>
    <n v="4"/>
    <n v="0"/>
    <n v="1.3559999999999945"/>
  </r>
  <r>
    <n v="5924"/>
    <x v="2952"/>
    <x v="0"/>
    <x v="491"/>
    <n v="41609"/>
    <s v="Second Class"/>
    <s v="DK-13225"/>
    <s v="Dean Katz"/>
    <x v="1"/>
    <s v="United States"/>
    <s v="New York City"/>
    <x v="15"/>
    <n v="10011"/>
    <x v="3"/>
    <s v="FUR-TA-10002958"/>
    <x v="0"/>
    <x v="3"/>
    <s v="Bevis Oval Conference Table, Walnut"/>
    <n v="313.17599999999999"/>
    <n v="2"/>
    <n v="0.4"/>
    <n v="-120.05080000000007"/>
  </r>
  <r>
    <n v="5925"/>
    <x v="2953"/>
    <x v="3"/>
    <x v="123"/>
    <n v="41966"/>
    <s v="Second Class"/>
    <s v="RB-19435"/>
    <s v="Richard Bierner"/>
    <x v="0"/>
    <s v="United States"/>
    <s v="Springfield"/>
    <x v="17"/>
    <n v="22153"/>
    <x v="0"/>
    <s v="OFF-AR-10001177"/>
    <x v="1"/>
    <x v="6"/>
    <s v="Newell 349"/>
    <n v="22.959999999999997"/>
    <n v="7"/>
    <n v="0"/>
    <n v="6.6583999999999968"/>
  </r>
  <r>
    <n v="5926"/>
    <x v="2954"/>
    <x v="3"/>
    <x v="95"/>
    <n v="41799"/>
    <s v="Standard Class"/>
    <s v="GD-14590"/>
    <s v="Giulietta Dortch"/>
    <x v="1"/>
    <s v="United States"/>
    <s v="Bellingham"/>
    <x v="4"/>
    <n v="98226"/>
    <x v="1"/>
    <s v="TEC-AC-10004975"/>
    <x v="2"/>
    <x v="11"/>
    <s v="Plantronics Audio 995 Wireless Stereo Headset"/>
    <n v="1099.5"/>
    <n v="10"/>
    <n v="0"/>
    <n v="362.83500000000004"/>
  </r>
  <r>
    <n v="5927"/>
    <x v="2955"/>
    <x v="2"/>
    <x v="918"/>
    <n v="40645"/>
    <s v="Standard Class"/>
    <s v="RA-19885"/>
    <s v="Ruben Ausman"/>
    <x v="1"/>
    <s v="United States"/>
    <s v="Decatur"/>
    <x v="19"/>
    <n v="35601"/>
    <x v="0"/>
    <s v="FUR-TA-10001086"/>
    <x v="0"/>
    <x v="3"/>
    <s v="SAFCO PlanMaster Boards, 60w x 37-1/2d, White Melamine"/>
    <n v="1215.92"/>
    <n v="8"/>
    <n v="0"/>
    <n v="316.13920000000007"/>
  </r>
  <r>
    <n v="5928"/>
    <x v="2956"/>
    <x v="2"/>
    <x v="856"/>
    <n v="40831"/>
    <s v="Standard Class"/>
    <s v="DB-13555"/>
    <s v="Dorothy Badders"/>
    <x v="1"/>
    <s v="United States"/>
    <s v="Fayetteville"/>
    <x v="36"/>
    <n v="72701"/>
    <x v="0"/>
    <s v="OFF-LA-10000240"/>
    <x v="1"/>
    <x v="2"/>
    <s v="Self-Adhesive Address Labels for Typewriters by Universal"/>
    <n v="7.31"/>
    <n v="1"/>
    <n v="0"/>
    <n v="3.4356999999999998"/>
  </r>
  <r>
    <n v="5929"/>
    <x v="2956"/>
    <x v="2"/>
    <x v="856"/>
    <n v="40831"/>
    <s v="Standard Class"/>
    <s v="DB-13555"/>
    <s v="Dorothy Badders"/>
    <x v="1"/>
    <s v="United States"/>
    <s v="Fayetteville"/>
    <x v="36"/>
    <n v="72701"/>
    <x v="0"/>
    <s v="FUR-FU-10002107"/>
    <x v="0"/>
    <x v="5"/>
    <s v="Eldon Pizzaz Desk Accessories"/>
    <n v="8.92"/>
    <n v="4"/>
    <n v="0"/>
    <n v="3.9248000000000003"/>
  </r>
  <r>
    <n v="5930"/>
    <x v="2957"/>
    <x v="3"/>
    <x v="437"/>
    <n v="41830"/>
    <s v="First Class"/>
    <s v="RL-19615"/>
    <s v="Rob Lucas"/>
    <x v="0"/>
    <s v="United States"/>
    <s v="Philadelphia"/>
    <x v="9"/>
    <n v="19120"/>
    <x v="3"/>
    <s v="FUR-BO-10001519"/>
    <x v="0"/>
    <x v="0"/>
    <s v="O'Sullivan 3-Shelf Heavy-Duty Bookcases"/>
    <n v="87.210000000000008"/>
    <n v="3"/>
    <n v="0.5"/>
    <n v="-45.349200000000003"/>
  </r>
  <r>
    <n v="5931"/>
    <x v="2957"/>
    <x v="3"/>
    <x v="437"/>
    <n v="41830"/>
    <s v="First Class"/>
    <s v="RL-19615"/>
    <s v="Rob Lucas"/>
    <x v="0"/>
    <s v="United States"/>
    <s v="Philadelphia"/>
    <x v="9"/>
    <n v="19120"/>
    <x v="3"/>
    <s v="OFF-PA-10004100"/>
    <x v="1"/>
    <x v="10"/>
    <s v="Xerox 216"/>
    <n v="15.552000000000003"/>
    <n v="3"/>
    <n v="0.2"/>
    <n v="5.4432"/>
  </r>
  <r>
    <n v="5932"/>
    <x v="2957"/>
    <x v="3"/>
    <x v="437"/>
    <n v="41830"/>
    <s v="First Class"/>
    <s v="RL-19615"/>
    <s v="Rob Lucas"/>
    <x v="0"/>
    <s v="United States"/>
    <s v="Philadelphia"/>
    <x v="9"/>
    <n v="19120"/>
    <x v="3"/>
    <s v="TEC-PH-10001363"/>
    <x v="2"/>
    <x v="7"/>
    <s v="Apple iPhone 5S"/>
    <n v="683.98799999999994"/>
    <n v="2"/>
    <n v="0.4"/>
    <n v="-113.9980000000001"/>
  </r>
  <r>
    <n v="5933"/>
    <x v="2957"/>
    <x v="3"/>
    <x v="437"/>
    <n v="41830"/>
    <s v="First Class"/>
    <s v="RL-19615"/>
    <s v="Rob Lucas"/>
    <x v="0"/>
    <s v="United States"/>
    <s v="Philadelphia"/>
    <x v="9"/>
    <n v="19120"/>
    <x v="3"/>
    <s v="OFF-ST-10004835"/>
    <x v="1"/>
    <x v="4"/>
    <s v="Plastic Stacking Crates &amp; Casters"/>
    <n v="13.392000000000001"/>
    <n v="3"/>
    <n v="0.2"/>
    <n v="1.0044"/>
  </r>
  <r>
    <n v="5934"/>
    <x v="2957"/>
    <x v="3"/>
    <x v="437"/>
    <n v="41830"/>
    <s v="First Class"/>
    <s v="RL-19615"/>
    <s v="Rob Lucas"/>
    <x v="0"/>
    <s v="United States"/>
    <s v="Philadelphia"/>
    <x v="9"/>
    <n v="19120"/>
    <x v="3"/>
    <s v="TEC-AC-10002018"/>
    <x v="2"/>
    <x v="11"/>
    <s v="AmazonBasics 3-Button USB Wired Mouse"/>
    <n v="16.776000000000003"/>
    <n v="3"/>
    <n v="0.2"/>
    <n v="4.8231000000000002"/>
  </r>
  <r>
    <n v="5935"/>
    <x v="2957"/>
    <x v="3"/>
    <x v="437"/>
    <n v="41830"/>
    <s v="First Class"/>
    <s v="RL-19615"/>
    <s v="Rob Lucas"/>
    <x v="0"/>
    <s v="United States"/>
    <s v="Philadelphia"/>
    <x v="9"/>
    <n v="19120"/>
    <x v="3"/>
    <s v="TEC-AC-10003033"/>
    <x v="2"/>
    <x v="11"/>
    <s v="Plantronics CS510 - Over-the-Head monaural Wireless Headset System"/>
    <n v="527.91999999999996"/>
    <n v="2"/>
    <n v="0.2"/>
    <n v="85.786999999999949"/>
  </r>
  <r>
    <n v="5936"/>
    <x v="2958"/>
    <x v="0"/>
    <x v="975"/>
    <n v="41460"/>
    <s v="Same Day"/>
    <s v="RB-19465"/>
    <s v="Rick Bensley"/>
    <x v="2"/>
    <s v="United States"/>
    <s v="Seattle"/>
    <x v="4"/>
    <n v="98103"/>
    <x v="1"/>
    <s v="FUR-FU-10000221"/>
    <x v="0"/>
    <x v="5"/>
    <s v="Master Caster Door Stop, Brown"/>
    <n v="25.4"/>
    <n v="5"/>
    <n v="0"/>
    <n v="8.6359999999999992"/>
  </r>
  <r>
    <n v="5937"/>
    <x v="2958"/>
    <x v="0"/>
    <x v="975"/>
    <n v="41460"/>
    <s v="Same Day"/>
    <s v="RB-19465"/>
    <s v="Rick Bensley"/>
    <x v="2"/>
    <s v="United States"/>
    <s v="Seattle"/>
    <x v="4"/>
    <n v="98103"/>
    <x v="1"/>
    <s v="TEC-PH-10001198"/>
    <x v="2"/>
    <x v="7"/>
    <s v="Avaya 4621SW VoIP phone"/>
    <n v="177.48000000000002"/>
    <n v="3"/>
    <n v="0.2"/>
    <n v="19.966499999999982"/>
  </r>
  <r>
    <n v="5938"/>
    <x v="2958"/>
    <x v="0"/>
    <x v="975"/>
    <n v="41460"/>
    <s v="Same Day"/>
    <s v="RB-19465"/>
    <s v="Rick Bensley"/>
    <x v="2"/>
    <s v="United States"/>
    <s v="Seattle"/>
    <x v="4"/>
    <n v="98103"/>
    <x v="1"/>
    <s v="TEC-PH-10002564"/>
    <x v="2"/>
    <x v="7"/>
    <s v="OtterBox Defender Series Case - Samsung Galaxy S4"/>
    <n v="71.975999999999999"/>
    <n v="3"/>
    <n v="0.2"/>
    <n v="8.9969999999999892"/>
  </r>
  <r>
    <n v="5939"/>
    <x v="2959"/>
    <x v="3"/>
    <x v="240"/>
    <n v="41785"/>
    <s v="Standard Class"/>
    <s v="JF-15295"/>
    <s v="Jason Fortune-"/>
    <x v="0"/>
    <s v="United States"/>
    <s v="Plano"/>
    <x v="5"/>
    <n v="75023"/>
    <x v="2"/>
    <s v="TEC-PH-10003811"/>
    <x v="2"/>
    <x v="7"/>
    <s v="Jabra Supreme Plus Driver Edition Headset"/>
    <n v="95.992000000000004"/>
    <n v="1"/>
    <n v="0.2"/>
    <n v="9.5991999999999997"/>
  </r>
  <r>
    <n v="5940"/>
    <x v="2959"/>
    <x v="3"/>
    <x v="240"/>
    <n v="41785"/>
    <s v="Standard Class"/>
    <s v="JF-15295"/>
    <s v="Jason Fortune-"/>
    <x v="0"/>
    <s v="United States"/>
    <s v="Plano"/>
    <x v="5"/>
    <n v="75023"/>
    <x v="2"/>
    <s v="OFF-LA-10004178"/>
    <x v="1"/>
    <x v="2"/>
    <s v="Avery 491"/>
    <n v="13.216000000000001"/>
    <n v="4"/>
    <n v="0.2"/>
    <n v="4.2951999999999995"/>
  </r>
  <r>
    <n v="5941"/>
    <x v="2960"/>
    <x v="3"/>
    <x v="386"/>
    <n v="41927"/>
    <s v="Second Class"/>
    <s v="RW-19690"/>
    <s v="Robert Waldorf"/>
    <x v="0"/>
    <s v="United States"/>
    <s v="Los Angeles"/>
    <x v="1"/>
    <n v="90049"/>
    <x v="1"/>
    <s v="TEC-AC-10001465"/>
    <x v="2"/>
    <x v="11"/>
    <s v="SanDisk Cruzer 64 GB USB Flash Drive"/>
    <n v="435.84000000000003"/>
    <n v="12"/>
    <n v="0"/>
    <n v="130.75199999999995"/>
  </r>
  <r>
    <n v="5942"/>
    <x v="2960"/>
    <x v="3"/>
    <x v="386"/>
    <n v="41927"/>
    <s v="Second Class"/>
    <s v="RW-19690"/>
    <s v="Robert Waldorf"/>
    <x v="0"/>
    <s v="United States"/>
    <s v="Los Angeles"/>
    <x v="1"/>
    <n v="90049"/>
    <x v="1"/>
    <s v="OFF-AR-10000940"/>
    <x v="1"/>
    <x v="6"/>
    <s v="Newell 343"/>
    <n v="5.88"/>
    <n v="2"/>
    <n v="0"/>
    <n v="1.5876000000000001"/>
  </r>
  <r>
    <n v="5943"/>
    <x v="2961"/>
    <x v="0"/>
    <x v="876"/>
    <n v="41500"/>
    <s v="Standard Class"/>
    <s v="VG-21790"/>
    <s v="Vivek Gonzalez"/>
    <x v="0"/>
    <s v="United States"/>
    <s v="Los Angeles"/>
    <x v="1"/>
    <n v="90032"/>
    <x v="1"/>
    <s v="TEC-PH-10001700"/>
    <x v="2"/>
    <x v="7"/>
    <s v="Panasonic KX-TG6844B Expandable Digital Cordless Telephone"/>
    <n v="211.16800000000001"/>
    <n v="4"/>
    <n v="0.2"/>
    <n v="18.477200000000011"/>
  </r>
  <r>
    <n v="5944"/>
    <x v="2962"/>
    <x v="2"/>
    <x v="55"/>
    <n v="40784"/>
    <s v="Standard Class"/>
    <s v="JM-15265"/>
    <s v="Janet Molinari"/>
    <x v="1"/>
    <s v="United States"/>
    <s v="Los Angeles"/>
    <x v="1"/>
    <n v="90036"/>
    <x v="1"/>
    <s v="FUR-FU-10000771"/>
    <x v="0"/>
    <x v="5"/>
    <s v="Eldon 200 Class Desk Accessories, Smoke"/>
    <n v="6.28"/>
    <n v="1"/>
    <n v="0"/>
    <n v="2.6376000000000004"/>
  </r>
  <r>
    <n v="5945"/>
    <x v="2962"/>
    <x v="2"/>
    <x v="55"/>
    <n v="40784"/>
    <s v="Standard Class"/>
    <s v="JM-15265"/>
    <s v="Janet Molinari"/>
    <x v="1"/>
    <s v="United States"/>
    <s v="Los Angeles"/>
    <x v="1"/>
    <n v="90036"/>
    <x v="1"/>
    <s v="TEC-AC-10002399"/>
    <x v="2"/>
    <x v="11"/>
    <s v="SanDisk Cruzer 32 GB USB Flash Drive"/>
    <n v="95.1"/>
    <n v="5"/>
    <n v="0"/>
    <n v="30.431999999999995"/>
  </r>
  <r>
    <n v="5946"/>
    <x v="2962"/>
    <x v="2"/>
    <x v="55"/>
    <n v="40784"/>
    <s v="Standard Class"/>
    <s v="JM-15265"/>
    <s v="Janet Molinari"/>
    <x v="1"/>
    <s v="United States"/>
    <s v="Los Angeles"/>
    <x v="1"/>
    <n v="90036"/>
    <x v="1"/>
    <s v="OFF-PA-10004983"/>
    <x v="1"/>
    <x v="10"/>
    <s v="Xerox 23"/>
    <n v="25.92"/>
    <n v="4"/>
    <n v="0"/>
    <n v="12.441600000000001"/>
  </r>
  <r>
    <n v="5947"/>
    <x v="2962"/>
    <x v="2"/>
    <x v="55"/>
    <n v="40784"/>
    <s v="Standard Class"/>
    <s v="JM-15265"/>
    <s v="Janet Molinari"/>
    <x v="1"/>
    <s v="United States"/>
    <s v="Los Angeles"/>
    <x v="1"/>
    <n v="90036"/>
    <x v="1"/>
    <s v="OFF-ST-10004258"/>
    <x v="1"/>
    <x v="4"/>
    <s v="Portable Personal File Box"/>
    <n v="48.84"/>
    <n v="4"/>
    <n v="0"/>
    <n v="13.186800000000005"/>
  </r>
  <r>
    <n v="5948"/>
    <x v="2963"/>
    <x v="1"/>
    <x v="471"/>
    <n v="41170"/>
    <s v="Second Class"/>
    <s v="BE-11455"/>
    <s v="Brad Eason"/>
    <x v="2"/>
    <s v="United States"/>
    <s v="Des Moines"/>
    <x v="23"/>
    <n v="50315"/>
    <x v="2"/>
    <s v="OFF-BI-10004040"/>
    <x v="1"/>
    <x v="8"/>
    <s v="Wilson Jones Impact Binders"/>
    <n v="25.9"/>
    <n v="5"/>
    <n v="0"/>
    <n v="12.690999999999999"/>
  </r>
  <r>
    <n v="5949"/>
    <x v="2964"/>
    <x v="3"/>
    <x v="916"/>
    <n v="41704"/>
    <s v="Same Day"/>
    <s v="CB-12535"/>
    <s v="Claudia Bergmann"/>
    <x v="1"/>
    <s v="United States"/>
    <s v="Southaven"/>
    <x v="35"/>
    <n v="38671"/>
    <x v="0"/>
    <s v="OFF-EN-10003862"/>
    <x v="1"/>
    <x v="12"/>
    <s v="Laser &amp; Ink Jet Business Envelopes"/>
    <n v="42.68"/>
    <n v="4"/>
    <n v="0"/>
    <n v="19.6328"/>
  </r>
  <r>
    <n v="5950"/>
    <x v="2964"/>
    <x v="3"/>
    <x v="916"/>
    <n v="41704"/>
    <s v="Same Day"/>
    <s v="CB-12535"/>
    <s v="Claudia Bergmann"/>
    <x v="1"/>
    <s v="United States"/>
    <s v="Southaven"/>
    <x v="35"/>
    <n v="38671"/>
    <x v="0"/>
    <s v="TEC-AC-10004571"/>
    <x v="2"/>
    <x v="11"/>
    <s v="Logitech G700s Rechargeable Gaming Mouse"/>
    <n v="299.96999999999997"/>
    <n v="3"/>
    <n v="0"/>
    <n v="125.98740000000001"/>
  </r>
  <r>
    <n v="5951"/>
    <x v="2964"/>
    <x v="3"/>
    <x v="916"/>
    <n v="41704"/>
    <s v="Same Day"/>
    <s v="CB-12535"/>
    <s v="Claudia Bergmann"/>
    <x v="1"/>
    <s v="United States"/>
    <s v="Southaven"/>
    <x v="35"/>
    <n v="38671"/>
    <x v="0"/>
    <s v="OFF-AP-10000891"/>
    <x v="1"/>
    <x v="9"/>
    <s v="Kensington 7 Outlet MasterPiece HOMEOFFICE Power Control Center"/>
    <n v="262.24"/>
    <n v="2"/>
    <n v="0"/>
    <n v="78.671999999999997"/>
  </r>
  <r>
    <n v="5952"/>
    <x v="2964"/>
    <x v="3"/>
    <x v="916"/>
    <n v="41704"/>
    <s v="Same Day"/>
    <s v="CB-12535"/>
    <s v="Claudia Bergmann"/>
    <x v="1"/>
    <s v="United States"/>
    <s v="Southaven"/>
    <x v="35"/>
    <n v="38671"/>
    <x v="0"/>
    <s v="OFF-BI-10002026"/>
    <x v="1"/>
    <x v="8"/>
    <s v="Ibico Recycled Linen-Style Covers"/>
    <n v="234.36"/>
    <n v="6"/>
    <n v="0"/>
    <n v="112.49279999999999"/>
  </r>
  <r>
    <n v="5953"/>
    <x v="2965"/>
    <x v="3"/>
    <x v="4"/>
    <n v="41751"/>
    <s v="Standard Class"/>
    <s v="SD-20485"/>
    <s v="Shirley Daniels"/>
    <x v="2"/>
    <s v="United States"/>
    <s v="Houston"/>
    <x v="5"/>
    <n v="77041"/>
    <x v="2"/>
    <s v="OFF-PA-10001826"/>
    <x v="1"/>
    <x v="10"/>
    <s v="Xerox 207"/>
    <n v="20.736000000000004"/>
    <n v="4"/>
    <n v="0.2"/>
    <n v="7.2576000000000001"/>
  </r>
  <r>
    <n v="5954"/>
    <x v="2966"/>
    <x v="2"/>
    <x v="809"/>
    <n v="40633"/>
    <s v="First Class"/>
    <s v="SG-20890"/>
    <s v="Susan Gilcrest"/>
    <x v="1"/>
    <s v="United States"/>
    <s v="New York City"/>
    <x v="15"/>
    <n v="10009"/>
    <x v="3"/>
    <s v="OFF-AR-10001231"/>
    <x v="1"/>
    <x v="6"/>
    <s v="Sanford EarthWrite Recycled Pencils, Medium Soft, #2"/>
    <n v="10.5"/>
    <n v="5"/>
    <n v="0"/>
    <n v="2.9400000000000004"/>
  </r>
  <r>
    <n v="5955"/>
    <x v="2967"/>
    <x v="2"/>
    <x v="7"/>
    <n v="40862"/>
    <s v="Second Class"/>
    <s v="TS-21430"/>
    <s v="Tom Stivers"/>
    <x v="1"/>
    <s v="United States"/>
    <s v="Reading"/>
    <x v="9"/>
    <n v="19601"/>
    <x v="3"/>
    <s v="FUR-FU-10000409"/>
    <x v="0"/>
    <x v="5"/>
    <s v="GE 4 Foot Flourescent Tube, 40 Watt"/>
    <n v="23.968000000000004"/>
    <n v="2"/>
    <n v="0.2"/>
    <n v="7.7896000000000001"/>
  </r>
  <r>
    <n v="5956"/>
    <x v="2967"/>
    <x v="2"/>
    <x v="7"/>
    <n v="40862"/>
    <s v="Second Class"/>
    <s v="TS-21430"/>
    <s v="Tom Stivers"/>
    <x v="1"/>
    <s v="United States"/>
    <s v="Reading"/>
    <x v="9"/>
    <n v="19601"/>
    <x v="3"/>
    <s v="FUR-BO-10002545"/>
    <x v="0"/>
    <x v="0"/>
    <s v="Atlantic Metals Mobile 3-Shelf Bookcases, Custom Colors"/>
    <n v="521.96"/>
    <n v="4"/>
    <n v="0.5"/>
    <n v="-250.54079999999999"/>
  </r>
  <r>
    <n v="5957"/>
    <x v="2968"/>
    <x v="0"/>
    <x v="299"/>
    <n v="41349"/>
    <s v="Second Class"/>
    <s v="DK-13225"/>
    <s v="Dean Katz"/>
    <x v="1"/>
    <s v="United States"/>
    <s v="San Francisco"/>
    <x v="1"/>
    <n v="94109"/>
    <x v="1"/>
    <s v="OFF-ST-10002756"/>
    <x v="1"/>
    <x v="4"/>
    <s v="Tennsco Stur-D-Stor Boltless Shelving, 5 Shelves, 24&quot; Deep, Sand"/>
    <n v="676.55"/>
    <n v="5"/>
    <n v="0"/>
    <n v="6.7655000000000598"/>
  </r>
  <r>
    <n v="5958"/>
    <x v="2968"/>
    <x v="0"/>
    <x v="299"/>
    <n v="41349"/>
    <s v="Second Class"/>
    <s v="DK-13225"/>
    <s v="Dean Katz"/>
    <x v="1"/>
    <s v="United States"/>
    <s v="San Francisco"/>
    <x v="1"/>
    <n v="94109"/>
    <x v="1"/>
    <s v="OFF-AP-10003842"/>
    <x v="1"/>
    <x v="9"/>
    <s v="Euro-Pro Shark Turbo Vacuum"/>
    <n v="154.9"/>
    <n v="5"/>
    <n v="0"/>
    <n v="40.274000000000001"/>
  </r>
  <r>
    <n v="5959"/>
    <x v="2968"/>
    <x v="0"/>
    <x v="299"/>
    <n v="41349"/>
    <s v="Second Class"/>
    <s v="DK-13225"/>
    <s v="Dean Katz"/>
    <x v="1"/>
    <s v="United States"/>
    <s v="San Francisco"/>
    <x v="1"/>
    <n v="94109"/>
    <x v="1"/>
    <s v="OFF-EN-10004459"/>
    <x v="1"/>
    <x v="12"/>
    <s v="Security-Tint Envelopes"/>
    <n v="30.56"/>
    <n v="4"/>
    <n v="0"/>
    <n v="14.974399999999999"/>
  </r>
  <r>
    <n v="5960"/>
    <x v="2968"/>
    <x v="0"/>
    <x v="299"/>
    <n v="41349"/>
    <s v="Second Class"/>
    <s v="DK-13225"/>
    <s v="Dean Katz"/>
    <x v="1"/>
    <s v="United States"/>
    <s v="San Francisco"/>
    <x v="1"/>
    <n v="94109"/>
    <x v="1"/>
    <s v="FUR-CH-10003746"/>
    <x v="0"/>
    <x v="1"/>
    <s v="Hon 4070 Series Pagoda Round Back Stacking Chairs"/>
    <n v="770.35200000000009"/>
    <n v="3"/>
    <n v="0.2"/>
    <n v="77.035199999999975"/>
  </r>
  <r>
    <n v="5961"/>
    <x v="2969"/>
    <x v="3"/>
    <x v="839"/>
    <n v="41685"/>
    <s v="Second Class"/>
    <s v="ML-17395"/>
    <s v="Marina Lichtenstein"/>
    <x v="1"/>
    <s v="United States"/>
    <s v="Los Angeles"/>
    <x v="1"/>
    <n v="90045"/>
    <x v="1"/>
    <s v="FUR-FU-10003142"/>
    <x v="0"/>
    <x v="5"/>
    <s v="Master Big Foot Doorstop, Beige"/>
    <n v="21.12"/>
    <n v="4"/>
    <n v="0"/>
    <n v="6.5471999999999984"/>
  </r>
  <r>
    <n v="5962"/>
    <x v="2970"/>
    <x v="2"/>
    <x v="7"/>
    <n v="40860"/>
    <s v="Second Class"/>
    <s v="MA-17560"/>
    <s v="Matt Abelman"/>
    <x v="2"/>
    <s v="United States"/>
    <s v="Los Angeles"/>
    <x v="1"/>
    <n v="90004"/>
    <x v="1"/>
    <s v="TEC-PH-10001425"/>
    <x v="2"/>
    <x v="7"/>
    <s v="Mophie Juice Pack Helium for iPhone"/>
    <n v="575.928"/>
    <n v="9"/>
    <n v="0.2"/>
    <n v="57.592799999999983"/>
  </r>
  <r>
    <n v="5963"/>
    <x v="2970"/>
    <x v="2"/>
    <x v="7"/>
    <n v="4086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n v="40860"/>
    <s v="Second Class"/>
    <s v="MA-17560"/>
    <s v="Matt Abelman"/>
    <x v="2"/>
    <s v="United States"/>
    <s v="Los Angeles"/>
    <x v="1"/>
    <n v="90004"/>
    <x v="1"/>
    <s v="OFF-PA-10003625"/>
    <x v="1"/>
    <x v="10"/>
    <s v="Xerox 1979"/>
    <n v="123.92"/>
    <n v="4"/>
    <n v="0"/>
    <n v="55.763999999999996"/>
  </r>
  <r>
    <n v="5965"/>
    <x v="2971"/>
    <x v="3"/>
    <x v="648"/>
    <n v="41877"/>
    <s v="Standard Class"/>
    <s v="LR-17035"/>
    <s v="Lisa Ryan"/>
    <x v="1"/>
    <s v="United States"/>
    <s v="San Francisco"/>
    <x v="1"/>
    <n v="94109"/>
    <x v="1"/>
    <s v="OFF-SU-10004768"/>
    <x v="1"/>
    <x v="14"/>
    <s v="Acme Kleencut Forged Steel Scissors"/>
    <n v="17.22"/>
    <n v="3"/>
    <n v="0"/>
    <n v="5.1659999999999986"/>
  </r>
  <r>
    <n v="5966"/>
    <x v="2971"/>
    <x v="3"/>
    <x v="648"/>
    <n v="41877"/>
    <s v="Standard Class"/>
    <s v="LR-17035"/>
    <s v="Lisa Ryan"/>
    <x v="1"/>
    <s v="United States"/>
    <s v="San Francisco"/>
    <x v="1"/>
    <n v="94109"/>
    <x v="1"/>
    <s v="OFF-ST-10000777"/>
    <x v="1"/>
    <x v="4"/>
    <s v="Companion Letter/Legal File, Black"/>
    <n v="226.56"/>
    <n v="6"/>
    <n v="0"/>
    <n v="63.436800000000005"/>
  </r>
  <r>
    <n v="5967"/>
    <x v="2971"/>
    <x v="3"/>
    <x v="648"/>
    <n v="41877"/>
    <s v="Standard Class"/>
    <s v="LR-17035"/>
    <s v="Lisa Ryan"/>
    <x v="1"/>
    <s v="United States"/>
    <s v="San Francisco"/>
    <x v="1"/>
    <n v="94109"/>
    <x v="1"/>
    <s v="TEC-PH-10003171"/>
    <x v="2"/>
    <x v="7"/>
    <s v="Plantronics Encore H101 Dual Earpieces Headset"/>
    <n v="107.88"/>
    <n v="3"/>
    <n v="0.2"/>
    <n v="10.787999999999997"/>
  </r>
  <r>
    <n v="5968"/>
    <x v="2972"/>
    <x v="0"/>
    <x v="804"/>
    <n v="41291"/>
    <s v="First Class"/>
    <s v="BE-11335"/>
    <s v="Bill Eplett"/>
    <x v="2"/>
    <s v="United States"/>
    <s v="New York City"/>
    <x v="15"/>
    <n v="10009"/>
    <x v="3"/>
    <s v="OFF-PA-10001033"/>
    <x v="1"/>
    <x v="10"/>
    <s v="Xerox 1893"/>
    <n v="81.98"/>
    <n v="2"/>
    <n v="0"/>
    <n v="40.170200000000001"/>
  </r>
  <r>
    <n v="5969"/>
    <x v="2973"/>
    <x v="2"/>
    <x v="836"/>
    <n v="40746"/>
    <s v="First Class"/>
    <s v="CC-12145"/>
    <s v="Charles Crestani"/>
    <x v="0"/>
    <s v="United States"/>
    <s v="San Diego"/>
    <x v="1"/>
    <n v="92105"/>
    <x v="1"/>
    <s v="OFF-PA-10000418"/>
    <x v="1"/>
    <x v="10"/>
    <s v="Xerox 189"/>
    <n v="104.85"/>
    <n v="1"/>
    <n v="0"/>
    <n v="50.327999999999996"/>
  </r>
  <r>
    <n v="5970"/>
    <x v="2973"/>
    <x v="2"/>
    <x v="836"/>
    <n v="40746"/>
    <s v="First Class"/>
    <s v="CC-12145"/>
    <s v="Charles Crestani"/>
    <x v="0"/>
    <s v="United States"/>
    <s v="San Diego"/>
    <x v="1"/>
    <n v="92105"/>
    <x v="1"/>
    <s v="OFF-BI-10001982"/>
    <x v="1"/>
    <x v="8"/>
    <s v="Wilson Jones Custom Binder Spines &amp; Labels"/>
    <n v="8.7040000000000006"/>
    <n v="2"/>
    <n v="0.2"/>
    <n v="3.1551999999999998"/>
  </r>
  <r>
    <n v="5971"/>
    <x v="2973"/>
    <x v="2"/>
    <x v="836"/>
    <n v="40746"/>
    <s v="First Class"/>
    <s v="CC-12145"/>
    <s v="Charles Crestani"/>
    <x v="0"/>
    <s v="United States"/>
    <s v="San Diego"/>
    <x v="1"/>
    <n v="92105"/>
    <x v="1"/>
    <s v="OFF-PA-10002230"/>
    <x v="1"/>
    <x v="10"/>
    <s v="Xerox 1897"/>
    <n v="19.920000000000002"/>
    <n v="4"/>
    <n v="0"/>
    <n v="9.7608000000000015"/>
  </r>
  <r>
    <n v="5972"/>
    <x v="2973"/>
    <x v="2"/>
    <x v="836"/>
    <n v="40746"/>
    <s v="First Class"/>
    <s v="CC-12145"/>
    <s v="Charles Crestani"/>
    <x v="0"/>
    <s v="United States"/>
    <s v="San Diego"/>
    <x v="1"/>
    <n v="92105"/>
    <x v="1"/>
    <s v="FUR-FU-10003577"/>
    <x v="0"/>
    <x v="5"/>
    <s v="Nu-Dell Leatherette Frames"/>
    <n v="43.019999999999996"/>
    <n v="3"/>
    <n v="0"/>
    <n v="15.4872"/>
  </r>
  <r>
    <n v="5973"/>
    <x v="2974"/>
    <x v="3"/>
    <x v="695"/>
    <n v="41682"/>
    <s v="Standard Class"/>
    <s v="BD-11770"/>
    <s v="Bryan Davis"/>
    <x v="0"/>
    <s v="United States"/>
    <s v="New York City"/>
    <x v="15"/>
    <n v="10024"/>
    <x v="3"/>
    <s v="FUR-BO-10001811"/>
    <x v="0"/>
    <x v="0"/>
    <s v="Atlantic Metals Mobile 5-Shelf Bookcases, Custom Colors"/>
    <n v="240.78400000000002"/>
    <n v="1"/>
    <n v="0.2"/>
    <n v="30.097999999999978"/>
  </r>
  <r>
    <n v="5974"/>
    <x v="2975"/>
    <x v="1"/>
    <x v="707"/>
    <n v="41272"/>
    <s v="Standard Class"/>
    <s v="JK-15640"/>
    <s v="Jim Kriz"/>
    <x v="2"/>
    <s v="United States"/>
    <s v="New York City"/>
    <x v="15"/>
    <n v="10011"/>
    <x v="3"/>
    <s v="OFF-AP-10003779"/>
    <x v="1"/>
    <x v="9"/>
    <s v="Kensington 7 Outlet MasterPiece Power Center with Fax/Phone Line Protection"/>
    <n v="414.96"/>
    <n v="2"/>
    <n v="0"/>
    <n v="124.48799999999994"/>
  </r>
  <r>
    <n v="5975"/>
    <x v="2976"/>
    <x v="0"/>
    <x v="750"/>
    <n v="41561"/>
    <s v="Standard Class"/>
    <s v="DB-13615"/>
    <s v="Doug Bickford"/>
    <x v="0"/>
    <s v="United States"/>
    <s v="Charlotte"/>
    <x v="3"/>
    <n v="28205"/>
    <x v="0"/>
    <s v="OFF-ST-10000676"/>
    <x v="1"/>
    <x v="4"/>
    <s v="Fellowes Econo/Stor Drawers"/>
    <n v="387.72"/>
    <n v="5"/>
    <n v="0.2"/>
    <n v="-67.851000000000028"/>
  </r>
  <r>
    <n v="5976"/>
    <x v="2977"/>
    <x v="3"/>
    <x v="1002"/>
    <n v="41838"/>
    <s v="Standard Class"/>
    <s v="RR-19525"/>
    <s v="Rick Reed"/>
    <x v="1"/>
    <s v="United States"/>
    <s v="Overland Park"/>
    <x v="41"/>
    <n v="66212"/>
    <x v="2"/>
    <s v="OFF-ST-10001496"/>
    <x v="1"/>
    <x v="4"/>
    <s v="Standard Rollaway File with Lock"/>
    <n v="360.38"/>
    <n v="2"/>
    <n v="0"/>
    <n v="93.698800000000006"/>
  </r>
  <r>
    <n v="5977"/>
    <x v="2977"/>
    <x v="3"/>
    <x v="1002"/>
    <n v="41838"/>
    <s v="Standard Class"/>
    <s v="RR-19525"/>
    <s v="Rick Reed"/>
    <x v="1"/>
    <s v="United States"/>
    <s v="Overland Park"/>
    <x v="41"/>
    <n v="66212"/>
    <x v="2"/>
    <s v="OFF-PA-10003673"/>
    <x v="1"/>
    <x v="10"/>
    <s v="Strathmore Photo Mount Cards"/>
    <n v="13.56"/>
    <n v="2"/>
    <n v="0"/>
    <n v="6.2375999999999996"/>
  </r>
  <r>
    <n v="5978"/>
    <x v="2978"/>
    <x v="3"/>
    <x v="558"/>
    <n v="41755"/>
    <s v="First Class"/>
    <s v="SV-20935"/>
    <s v="Susan Vittorini"/>
    <x v="0"/>
    <s v="United States"/>
    <s v="Mesa"/>
    <x v="16"/>
    <n v="85204"/>
    <x v="1"/>
    <s v="TEC-PH-10004614"/>
    <x v="2"/>
    <x v="7"/>
    <s v="AT&amp;T 841000 Phone"/>
    <n v="552"/>
    <n v="10"/>
    <n v="0.2"/>
    <n v="34.5"/>
  </r>
  <r>
    <n v="5979"/>
    <x v="2979"/>
    <x v="2"/>
    <x v="557"/>
    <n v="40799"/>
    <s v="Standard Class"/>
    <s v="RB-19465"/>
    <s v="Rick Bensley"/>
    <x v="2"/>
    <s v="United States"/>
    <s v="Tulsa"/>
    <x v="26"/>
    <n v="74133"/>
    <x v="2"/>
    <s v="FUR-TA-10001039"/>
    <x v="0"/>
    <x v="3"/>
    <s v="KI Adjustable-Height Table"/>
    <n v="429.90000000000003"/>
    <n v="5"/>
    <n v="0"/>
    <n v="111.77400000000003"/>
  </r>
  <r>
    <n v="5980"/>
    <x v="2979"/>
    <x v="2"/>
    <x v="557"/>
    <n v="40799"/>
    <s v="Standard Class"/>
    <s v="RB-19465"/>
    <s v="Rick Bensley"/>
    <x v="2"/>
    <s v="United States"/>
    <s v="Tulsa"/>
    <x v="26"/>
    <n v="74133"/>
    <x v="2"/>
    <s v="OFF-BI-10000474"/>
    <x v="1"/>
    <x v="8"/>
    <s v="Avery Recycled Flexi-View Covers for Binding Systems"/>
    <n v="32.06"/>
    <n v="2"/>
    <n v="0"/>
    <n v="15.3888"/>
  </r>
  <r>
    <n v="5981"/>
    <x v="2979"/>
    <x v="2"/>
    <x v="557"/>
    <n v="40799"/>
    <s v="Standard Class"/>
    <s v="RB-19465"/>
    <s v="Rick Bensley"/>
    <x v="2"/>
    <s v="United States"/>
    <s v="Tulsa"/>
    <x v="26"/>
    <n v="74133"/>
    <x v="2"/>
    <s v="FUR-CH-10004698"/>
    <x v="0"/>
    <x v="1"/>
    <s v="Padded Folding Chairs, Black, 4/Carton"/>
    <n v="161.96"/>
    <n v="2"/>
    <n v="0"/>
    <n v="45.348800000000011"/>
  </r>
  <r>
    <n v="5982"/>
    <x v="2979"/>
    <x v="2"/>
    <x v="557"/>
    <n v="40799"/>
    <s v="Standard Class"/>
    <s v="RB-19465"/>
    <s v="Rick Bensley"/>
    <x v="2"/>
    <s v="United States"/>
    <s v="Tulsa"/>
    <x v="26"/>
    <n v="74133"/>
    <x v="2"/>
    <s v="OFF-ST-10003327"/>
    <x v="1"/>
    <x v="4"/>
    <s v="Akro-Mils 12-Gallon Tote"/>
    <n v="19.86"/>
    <n v="2"/>
    <n v="0"/>
    <n v="5.7593999999999976"/>
  </r>
  <r>
    <n v="5983"/>
    <x v="2980"/>
    <x v="0"/>
    <x v="831"/>
    <n v="41607"/>
    <s v="Standard Class"/>
    <s v="MV-18190"/>
    <s v="Mike Vittorini"/>
    <x v="0"/>
    <s v="United States"/>
    <s v="New York City"/>
    <x v="15"/>
    <n v="10035"/>
    <x v="3"/>
    <s v="OFF-PA-10000232"/>
    <x v="1"/>
    <x v="10"/>
    <s v="Xerox 1975"/>
    <n v="12.96"/>
    <n v="2"/>
    <n v="0"/>
    <n v="6.3504000000000005"/>
  </r>
  <r>
    <n v="5984"/>
    <x v="2981"/>
    <x v="3"/>
    <x v="118"/>
    <n v="41901"/>
    <s v="Second Class"/>
    <s v="EH-14185"/>
    <s v="Evan Henry"/>
    <x v="0"/>
    <s v="United States"/>
    <s v="Philadelphia"/>
    <x v="9"/>
    <n v="19143"/>
    <x v="3"/>
    <s v="OFF-PA-10003657"/>
    <x v="1"/>
    <x v="10"/>
    <s v="Xerox 1927"/>
    <n v="20.544000000000004"/>
    <n v="6"/>
    <n v="0.2"/>
    <n v="6.4199999999999964"/>
  </r>
  <r>
    <n v="5985"/>
    <x v="2982"/>
    <x v="0"/>
    <x v="1080"/>
    <n v="41481"/>
    <s v="Standard Class"/>
    <s v="JS-16030"/>
    <s v="Joy Smith"/>
    <x v="0"/>
    <s v="United States"/>
    <s v="Hattiesburg"/>
    <x v="35"/>
    <n v="39401"/>
    <x v="0"/>
    <s v="FUR-FU-10001185"/>
    <x v="0"/>
    <x v="5"/>
    <s v="Advantus Employee of the Month Certificate Frame, 11 x 13-1/2"/>
    <n v="185.57999999999998"/>
    <n v="6"/>
    <n v="0"/>
    <n v="76.087800000000001"/>
  </r>
  <r>
    <n v="5986"/>
    <x v="2982"/>
    <x v="0"/>
    <x v="1080"/>
    <n v="41481"/>
    <s v="Standard Class"/>
    <s v="JS-16030"/>
    <s v="Joy Smith"/>
    <x v="0"/>
    <s v="United States"/>
    <s v="Hattiesburg"/>
    <x v="35"/>
    <n v="39401"/>
    <x v="0"/>
    <s v="OFF-BI-10003007"/>
    <x v="1"/>
    <x v="8"/>
    <s v="Premium Transparent Presentation Covers, No Pattern/Clear, 8 1/2&quot; x 11&quot;"/>
    <n v="77.56"/>
    <n v="2"/>
    <n v="0"/>
    <n v="35.677599999999998"/>
  </r>
  <r>
    <n v="5987"/>
    <x v="2982"/>
    <x v="0"/>
    <x v="1080"/>
    <n v="41481"/>
    <s v="Standard Class"/>
    <s v="JS-16030"/>
    <s v="Joy Smith"/>
    <x v="0"/>
    <s v="United States"/>
    <s v="Hattiesburg"/>
    <x v="35"/>
    <n v="39401"/>
    <x v="0"/>
    <s v="OFF-ST-10002485"/>
    <x v="1"/>
    <x v="4"/>
    <s v="Rogers Deluxe File Chest"/>
    <n v="87.92"/>
    <n v="4"/>
    <n v="0"/>
    <n v="0.87919999999999732"/>
  </r>
  <r>
    <n v="5988"/>
    <x v="2982"/>
    <x v="0"/>
    <x v="1080"/>
    <n v="41481"/>
    <s v="Standard Class"/>
    <s v="JS-16030"/>
    <s v="Joy Smith"/>
    <x v="0"/>
    <s v="United States"/>
    <s v="Hattiesburg"/>
    <x v="35"/>
    <n v="39401"/>
    <x v="0"/>
    <s v="OFF-PA-10001033"/>
    <x v="1"/>
    <x v="10"/>
    <s v="Xerox 1893"/>
    <n v="245.94"/>
    <n v="6"/>
    <n v="0"/>
    <n v="120.51060000000001"/>
  </r>
  <r>
    <n v="5989"/>
    <x v="2982"/>
    <x v="0"/>
    <x v="1080"/>
    <n v="41481"/>
    <s v="Standard Class"/>
    <s v="JS-16030"/>
    <s v="Joy Smith"/>
    <x v="0"/>
    <s v="United States"/>
    <s v="Hattiesburg"/>
    <x v="35"/>
    <n v="39401"/>
    <x v="0"/>
    <s v="OFF-BI-10000404"/>
    <x v="1"/>
    <x v="8"/>
    <s v="Avery Printable Repositionable Plastic Tabs"/>
    <n v="8.6"/>
    <n v="1"/>
    <n v="0"/>
    <n v="4.0419999999999998"/>
  </r>
  <r>
    <n v="5990"/>
    <x v="2982"/>
    <x v="0"/>
    <x v="1080"/>
    <n v="41481"/>
    <s v="Standard Class"/>
    <s v="JS-16030"/>
    <s v="Joy Smith"/>
    <x v="0"/>
    <s v="United States"/>
    <s v="Hattiesburg"/>
    <x v="35"/>
    <n v="39401"/>
    <x v="0"/>
    <s v="FUR-BO-10003546"/>
    <x v="0"/>
    <x v="0"/>
    <s v="Hon 4-Shelf Metal Bookcases"/>
    <n v="504.90000000000003"/>
    <n v="5"/>
    <n v="0"/>
    <n v="126.22500000000002"/>
  </r>
  <r>
    <n v="5991"/>
    <x v="2983"/>
    <x v="3"/>
    <x v="175"/>
    <n v="41904"/>
    <s v="Standard Class"/>
    <s v="ES-14020"/>
    <s v="Erica Smith"/>
    <x v="0"/>
    <s v="United States"/>
    <s v="Los Angeles"/>
    <x v="1"/>
    <n v="90049"/>
    <x v="1"/>
    <s v="OFF-BI-10004390"/>
    <x v="1"/>
    <x v="8"/>
    <s v="GBC DocuBind 200 Manual Binding Machine"/>
    <n v="2357.4880000000003"/>
    <n v="7"/>
    <n v="0.2"/>
    <n v="884.05799999999999"/>
  </r>
  <r>
    <n v="5992"/>
    <x v="2983"/>
    <x v="3"/>
    <x v="175"/>
    <n v="41904"/>
    <s v="Standard Class"/>
    <s v="ES-14020"/>
    <s v="Erica Smith"/>
    <x v="0"/>
    <s v="United States"/>
    <s v="Los Angeles"/>
    <x v="1"/>
    <n v="90049"/>
    <x v="1"/>
    <s v="TEC-PH-10001700"/>
    <x v="2"/>
    <x v="7"/>
    <s v="Panasonic KX-TG6844B Expandable Digital Cordless Telephone"/>
    <n v="369.54399999999998"/>
    <n v="7"/>
    <n v="0.2"/>
    <n v="32.335100000000025"/>
  </r>
  <r>
    <n v="5993"/>
    <x v="2983"/>
    <x v="3"/>
    <x v="175"/>
    <n v="41904"/>
    <s v="Standard Class"/>
    <s v="ES-14020"/>
    <s v="Erica Smith"/>
    <x v="0"/>
    <s v="United States"/>
    <s v="Los Angeles"/>
    <x v="1"/>
    <n v="90049"/>
    <x v="1"/>
    <s v="FUR-CH-10003396"/>
    <x v="0"/>
    <x v="1"/>
    <s v="Global Deluxe Steno Chair"/>
    <n v="184.75200000000001"/>
    <n v="3"/>
    <n v="0.2"/>
    <n v="-20.784600000000012"/>
  </r>
  <r>
    <n v="5994"/>
    <x v="2984"/>
    <x v="0"/>
    <x v="25"/>
    <n v="41620"/>
    <s v="Same Day"/>
    <s v="NS-18640"/>
    <s v="Noel Staavos"/>
    <x v="1"/>
    <s v="United States"/>
    <s v="Columbus"/>
    <x v="24"/>
    <n v="43229"/>
    <x v="3"/>
    <s v="OFF-ST-10001558"/>
    <x v="1"/>
    <x v="4"/>
    <s v="Acco Perma 4000 Stacking Storage Drawers"/>
    <n v="64.959999999999994"/>
    <n v="5"/>
    <n v="0.2"/>
    <n v="-4.0599999999999987"/>
  </r>
  <r>
    <n v="5995"/>
    <x v="2984"/>
    <x v="0"/>
    <x v="25"/>
    <n v="41620"/>
    <s v="Same Day"/>
    <s v="NS-18640"/>
    <s v="Noel Staavos"/>
    <x v="1"/>
    <s v="United States"/>
    <s v="Columbus"/>
    <x v="24"/>
    <n v="43229"/>
    <x v="3"/>
    <s v="OFF-SU-10004782"/>
    <x v="1"/>
    <x v="14"/>
    <s v="Elite 5&quot; Scissors"/>
    <n v="13.52"/>
    <n v="2"/>
    <n v="0.2"/>
    <n v="1.6899999999999986"/>
  </r>
  <r>
    <n v="5996"/>
    <x v="2984"/>
    <x v="0"/>
    <x v="25"/>
    <n v="41620"/>
    <s v="Same Day"/>
    <s v="NS-18640"/>
    <s v="Noel Staavos"/>
    <x v="1"/>
    <s v="United States"/>
    <s v="Columbus"/>
    <x v="24"/>
    <n v="43229"/>
    <x v="3"/>
    <s v="FUR-CH-10003298"/>
    <x v="0"/>
    <x v="1"/>
    <s v="Office Star - Contemporary Task Swivel chair with Loop Arms, Charcoal"/>
    <n v="458.42999999999995"/>
    <n v="5"/>
    <n v="0.3"/>
    <n v="-137.52900000000002"/>
  </r>
  <r>
    <n v="5997"/>
    <x v="2984"/>
    <x v="0"/>
    <x v="25"/>
    <n v="41620"/>
    <s v="Same Day"/>
    <s v="NS-18640"/>
    <s v="Noel Staavos"/>
    <x v="1"/>
    <s v="United States"/>
    <s v="Columbus"/>
    <x v="24"/>
    <n v="43229"/>
    <x v="3"/>
    <s v="OFF-AP-10000576"/>
    <x v="1"/>
    <x v="9"/>
    <s v="Belkin 325VA UPS Surge Protector, 6'"/>
    <n v="387.13600000000002"/>
    <n v="4"/>
    <n v="0.2"/>
    <n v="24.196000000000012"/>
  </r>
  <r>
    <n v="5998"/>
    <x v="2984"/>
    <x v="0"/>
    <x v="25"/>
    <n v="41620"/>
    <s v="Same Day"/>
    <s v="NS-18640"/>
    <s v="Noel Staavos"/>
    <x v="1"/>
    <s v="United States"/>
    <s v="Columbus"/>
    <x v="24"/>
    <n v="43229"/>
    <x v="3"/>
    <s v="FUR-TA-10003008"/>
    <x v="0"/>
    <x v="3"/>
    <s v="Lesro Round Back Collection Coffee Table, End Table"/>
    <n v="328.59000000000003"/>
    <n v="3"/>
    <n v="0.4"/>
    <n v="-147.8655"/>
  </r>
  <r>
    <n v="5999"/>
    <x v="2985"/>
    <x v="2"/>
    <x v="325"/>
    <n v="40891"/>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n v="40891"/>
    <s v="Standard Class"/>
    <s v="SH-19975"/>
    <s v="Sally Hughsby"/>
    <x v="1"/>
    <s v="United States"/>
    <s v="Caldwell"/>
    <x v="45"/>
    <n v="83605"/>
    <x v="1"/>
    <s v="OFF-PA-10000019"/>
    <x v="1"/>
    <x v="10"/>
    <s v="Xerox 1931"/>
    <n v="25.92"/>
    <n v="4"/>
    <n v="0"/>
    <n v="12.441600000000001"/>
  </r>
  <r>
    <n v="6001"/>
    <x v="2985"/>
    <x v="2"/>
    <x v="325"/>
    <n v="40891"/>
    <s v="Standard Class"/>
    <s v="SH-19975"/>
    <s v="Sally Hughsby"/>
    <x v="1"/>
    <s v="United States"/>
    <s v="Caldwell"/>
    <x v="45"/>
    <n v="83605"/>
    <x v="1"/>
    <s v="OFF-PA-10002222"/>
    <x v="1"/>
    <x v="10"/>
    <s v="Xerox Color Copier Paper, 11&quot; x 17&quot;, Ream"/>
    <n v="91.36"/>
    <n v="4"/>
    <n v="0"/>
    <n v="42.025599999999997"/>
  </r>
  <r>
    <n v="6002"/>
    <x v="2986"/>
    <x v="2"/>
    <x v="736"/>
    <n v="40894"/>
    <s v="Standard Class"/>
    <s v="RF-19345"/>
    <s v="Randy Ferguson"/>
    <x v="1"/>
    <s v="United States"/>
    <s v="Phoenix"/>
    <x v="16"/>
    <n v="85023"/>
    <x v="1"/>
    <s v="FUR-FU-10002553"/>
    <x v="0"/>
    <x v="5"/>
    <s v="Electrix Incandescent Magnifying Lamp, Black"/>
    <n v="87.960000000000008"/>
    <n v="3"/>
    <n v="0.2"/>
    <n v="7.6965000000000039"/>
  </r>
  <r>
    <n v="6003"/>
    <x v="2986"/>
    <x v="2"/>
    <x v="736"/>
    <n v="40894"/>
    <s v="Standard Class"/>
    <s v="RF-19345"/>
    <s v="Randy Ferguson"/>
    <x v="1"/>
    <s v="United States"/>
    <s v="Phoenix"/>
    <x v="16"/>
    <n v="85023"/>
    <x v="1"/>
    <s v="OFF-BI-10002103"/>
    <x v="1"/>
    <x v="8"/>
    <s v="Cardinal Slant-D Ring Binder, Heavy Gauge Vinyl"/>
    <n v="5.2140000000000004"/>
    <n v="2"/>
    <n v="0.7"/>
    <n v="-4.1711999999999989"/>
  </r>
  <r>
    <n v="6004"/>
    <x v="2987"/>
    <x v="3"/>
    <x v="296"/>
    <n v="41910"/>
    <s v="Standard Class"/>
    <s v="DL-12865"/>
    <s v="Dan Lawera"/>
    <x v="0"/>
    <s v="United States"/>
    <s v="Miami"/>
    <x v="2"/>
    <n v="33142"/>
    <x v="0"/>
    <s v="OFF-BI-10002794"/>
    <x v="1"/>
    <x v="8"/>
    <s v="Avery Trapezoid Ring Binder, 3&quot; Capacity, Black, 1040 sheets"/>
    <n v="12.294"/>
    <n v="1"/>
    <n v="0.7"/>
    <n v="-8.6057999999999986"/>
  </r>
  <r>
    <n v="6005"/>
    <x v="2988"/>
    <x v="3"/>
    <x v="210"/>
    <n v="41894"/>
    <s v="Standard Class"/>
    <s v="AG-10390"/>
    <s v="Allen Goldenen"/>
    <x v="0"/>
    <s v="United States"/>
    <s v="Los Angeles"/>
    <x v="1"/>
    <n v="90004"/>
    <x v="1"/>
    <s v="FUR-FU-10002597"/>
    <x v="0"/>
    <x v="5"/>
    <s v="C-Line Magnetic Cubicle Keepers, Clear Polypropylene"/>
    <n v="19.760000000000002"/>
    <n v="4"/>
    <n v="0"/>
    <n v="8.2992000000000008"/>
  </r>
  <r>
    <n v="6006"/>
    <x v="2989"/>
    <x v="1"/>
    <x v="121"/>
    <n v="41220"/>
    <s v="Standard Class"/>
    <s v="SW-20245"/>
    <s v="Scot Wooten"/>
    <x v="0"/>
    <s v="United States"/>
    <s v="Troy"/>
    <x v="15"/>
    <n v="12180"/>
    <x v="3"/>
    <s v="FUR-CH-10003535"/>
    <x v="0"/>
    <x v="1"/>
    <s v="Global Armless Task Chair, Royal Blue"/>
    <n v="109.764"/>
    <n v="2"/>
    <n v="0.1"/>
    <n v="8.5371999999999968"/>
  </r>
  <r>
    <n v="6007"/>
    <x v="2990"/>
    <x v="3"/>
    <x v="157"/>
    <n v="41992"/>
    <s v="Standard Class"/>
    <s v="KN-16390"/>
    <s v="Katherine Nockton"/>
    <x v="1"/>
    <s v="United States"/>
    <s v="New Bedford"/>
    <x v="31"/>
    <n v="2740"/>
    <x v="3"/>
    <s v="TEC-PH-10001527"/>
    <x v="2"/>
    <x v="7"/>
    <s v="Plantronics MX500i Earset"/>
    <n v="128.85000000000002"/>
    <n v="3"/>
    <n v="0"/>
    <n v="3.8654999999999973"/>
  </r>
  <r>
    <n v="6008"/>
    <x v="2991"/>
    <x v="3"/>
    <x v="719"/>
    <n v="41733"/>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n v="41277"/>
    <s v="Standard Class"/>
    <s v="CL-12565"/>
    <s v="Clay Ludtke"/>
    <x v="0"/>
    <s v="United States"/>
    <s v="Los Angeles"/>
    <x v="1"/>
    <n v="90049"/>
    <x v="1"/>
    <s v="OFF-PA-10000595"/>
    <x v="1"/>
    <x v="10"/>
    <s v="Xerox 1929"/>
    <n v="68.52"/>
    <n v="3"/>
    <n v="0"/>
    <n v="31.519199999999998"/>
  </r>
  <r>
    <n v="6010"/>
    <x v="2992"/>
    <x v="1"/>
    <x v="1081"/>
    <n v="41277"/>
    <s v="Standard Class"/>
    <s v="CL-12565"/>
    <s v="Clay Ludtke"/>
    <x v="0"/>
    <s v="United States"/>
    <s v="Los Angeles"/>
    <x v="1"/>
    <n v="90049"/>
    <x v="1"/>
    <s v="OFF-ST-10000798"/>
    <x v="1"/>
    <x v="4"/>
    <s v="2300 Heavy-Duty Transfer File Systems by Perma"/>
    <n v="74.94"/>
    <n v="3"/>
    <n v="0"/>
    <n v="14.238599999999995"/>
  </r>
  <r>
    <n v="6011"/>
    <x v="2992"/>
    <x v="1"/>
    <x v="1081"/>
    <n v="41277"/>
    <s v="Standard Class"/>
    <s v="CL-12565"/>
    <s v="Clay Ludtke"/>
    <x v="0"/>
    <s v="United States"/>
    <s v="Los Angeles"/>
    <x v="1"/>
    <n v="90049"/>
    <x v="1"/>
    <s v="TEC-MA-10004002"/>
    <x v="2"/>
    <x v="15"/>
    <s v="Zebra GX420t Direct Thermal/Thermal Transfer Printer"/>
    <n v="2548.5600000000004"/>
    <n v="6"/>
    <n v="0.2"/>
    <n v="286.71299999999962"/>
  </r>
  <r>
    <n v="6012"/>
    <x v="2992"/>
    <x v="1"/>
    <x v="1081"/>
    <n v="41277"/>
    <s v="Standard Class"/>
    <s v="CL-12565"/>
    <s v="Clay Ludtke"/>
    <x v="0"/>
    <s v="United States"/>
    <s v="Los Angeles"/>
    <x v="1"/>
    <n v="90049"/>
    <x v="1"/>
    <s v="OFF-EN-10003296"/>
    <x v="1"/>
    <x v="12"/>
    <s v="Tyvek Side-Opening Peel &amp; Seel Expanding Envelopes"/>
    <n v="271.44"/>
    <n v="3"/>
    <n v="0"/>
    <n v="122.148"/>
  </r>
  <r>
    <n v="6013"/>
    <x v="2992"/>
    <x v="1"/>
    <x v="1081"/>
    <n v="41277"/>
    <s v="Standard Class"/>
    <s v="CL-12565"/>
    <s v="Clay Ludtke"/>
    <x v="0"/>
    <s v="United States"/>
    <s v="Los Angeles"/>
    <x v="1"/>
    <n v="90049"/>
    <x v="1"/>
    <s v="TEC-PH-10004345"/>
    <x v="2"/>
    <x v="7"/>
    <s v="Cisco SPA 502G IP Phone"/>
    <n v="287.88"/>
    <n v="3"/>
    <n v="0.2"/>
    <n v="35.984999999999999"/>
  </r>
  <r>
    <n v="6014"/>
    <x v="2993"/>
    <x v="0"/>
    <x v="612"/>
    <n v="41345"/>
    <s v="First Class"/>
    <s v="KF-16285"/>
    <s v="Karen Ferguson"/>
    <x v="2"/>
    <s v="United States"/>
    <s v="Los Angeles"/>
    <x v="1"/>
    <n v="90008"/>
    <x v="1"/>
    <s v="OFF-PA-10004405"/>
    <x v="1"/>
    <x v="10"/>
    <s v="Rediform Voice Mail Log Books"/>
    <n v="14.9"/>
    <n v="5"/>
    <n v="0"/>
    <n v="7.1519999999999992"/>
  </r>
  <r>
    <n v="6015"/>
    <x v="2993"/>
    <x v="0"/>
    <x v="612"/>
    <n v="41345"/>
    <s v="First Class"/>
    <s v="KF-16285"/>
    <s v="Karen Ferguson"/>
    <x v="2"/>
    <s v="United States"/>
    <s v="Los Angeles"/>
    <x v="1"/>
    <n v="90008"/>
    <x v="1"/>
    <s v="TEC-PH-10002885"/>
    <x v="2"/>
    <x v="7"/>
    <s v="Apple iPhone 5"/>
    <n v="4158.9120000000003"/>
    <n v="8"/>
    <n v="0.2"/>
    <n v="363.90480000000025"/>
  </r>
  <r>
    <n v="6016"/>
    <x v="2994"/>
    <x v="2"/>
    <x v="322"/>
    <n v="40645"/>
    <s v="Standard Class"/>
    <s v="AY-10555"/>
    <s v="Andy Yotov"/>
    <x v="1"/>
    <s v="United States"/>
    <s v="Los Angeles"/>
    <x v="1"/>
    <n v="90049"/>
    <x v="1"/>
    <s v="FUR-FU-10000747"/>
    <x v="0"/>
    <x v="5"/>
    <s v="Tenex B1-RE Series Chair Mats for Low Pile Carpets"/>
    <n v="91.96"/>
    <n v="2"/>
    <n v="0"/>
    <n v="15.633199999999988"/>
  </r>
  <r>
    <n v="6017"/>
    <x v="2994"/>
    <x v="2"/>
    <x v="322"/>
    <n v="40645"/>
    <s v="Standard Class"/>
    <s v="AY-10555"/>
    <s v="Andy Yotov"/>
    <x v="1"/>
    <s v="United States"/>
    <s v="Los Angeles"/>
    <x v="1"/>
    <n v="90049"/>
    <x v="1"/>
    <s v="FUR-FU-10001918"/>
    <x v="0"/>
    <x v="5"/>
    <s v="C-Line Cubicle Keepers Polyproplyene Holder With Velcro Backings"/>
    <n v="33.11"/>
    <n v="7"/>
    <n v="0"/>
    <n v="12.912900000000004"/>
  </r>
  <r>
    <n v="6018"/>
    <x v="2994"/>
    <x v="2"/>
    <x v="322"/>
    <n v="40645"/>
    <s v="Standard Class"/>
    <s v="AY-10555"/>
    <s v="Andy Yotov"/>
    <x v="1"/>
    <s v="United States"/>
    <s v="Los Angeles"/>
    <x v="1"/>
    <n v="90049"/>
    <x v="1"/>
    <s v="OFF-PA-10003309"/>
    <x v="1"/>
    <x v="10"/>
    <s v="Xerox 211"/>
    <n v="19.440000000000001"/>
    <n v="3"/>
    <n v="0"/>
    <n v="9.3312000000000008"/>
  </r>
  <r>
    <n v="6019"/>
    <x v="2994"/>
    <x v="2"/>
    <x v="322"/>
    <n v="40645"/>
    <s v="Standard Class"/>
    <s v="AY-10555"/>
    <s v="Andy Yotov"/>
    <x v="1"/>
    <s v="United States"/>
    <s v="Los Angeles"/>
    <x v="1"/>
    <n v="90049"/>
    <x v="1"/>
    <s v="OFF-PA-10001977"/>
    <x v="1"/>
    <x v="10"/>
    <s v="Xerox 194"/>
    <n v="55.48"/>
    <n v="1"/>
    <n v="0"/>
    <n v="26.630399999999998"/>
  </r>
  <r>
    <n v="6020"/>
    <x v="2995"/>
    <x v="2"/>
    <x v="1082"/>
    <n v="40826"/>
    <s v="Second Class"/>
    <s v="BD-11635"/>
    <s v="Brian Derr"/>
    <x v="0"/>
    <s v="United States"/>
    <s v="Columbus"/>
    <x v="24"/>
    <n v="43229"/>
    <x v="3"/>
    <s v="OFF-AP-10002892"/>
    <x v="1"/>
    <x v="9"/>
    <s v="Belkin F5C206VTEL 6 Outlet Surge"/>
    <n v="91.92"/>
    <n v="5"/>
    <n v="0.2"/>
    <n v="11.489999999999991"/>
  </r>
  <r>
    <n v="6021"/>
    <x v="2996"/>
    <x v="0"/>
    <x v="572"/>
    <n v="41500"/>
    <s v="Same Day"/>
    <s v="HG-15025"/>
    <s v="Hunter Glantz"/>
    <x v="0"/>
    <s v="United States"/>
    <s v="Kenner"/>
    <x v="28"/>
    <n v="70065"/>
    <x v="0"/>
    <s v="OFF-AP-10002222"/>
    <x v="1"/>
    <x v="9"/>
    <s v="Staples"/>
    <n v="17.34"/>
    <n v="2"/>
    <n v="0"/>
    <n v="4.6818000000000008"/>
  </r>
  <r>
    <n v="6022"/>
    <x v="2996"/>
    <x v="0"/>
    <x v="572"/>
    <n v="41500"/>
    <s v="Same Day"/>
    <s v="HG-15025"/>
    <s v="Hunter Glantz"/>
    <x v="0"/>
    <s v="United States"/>
    <s v="Kenner"/>
    <x v="28"/>
    <n v="70065"/>
    <x v="0"/>
    <s v="TEC-AC-10000158"/>
    <x v="2"/>
    <x v="11"/>
    <s v="Sony 64GB Class 10 Micro SDHC R40 Memory Card"/>
    <n v="71.98"/>
    <n v="2"/>
    <n v="0"/>
    <n v="15.1158"/>
  </r>
  <r>
    <n v="6023"/>
    <x v="2997"/>
    <x v="2"/>
    <x v="664"/>
    <n v="40868"/>
    <s v="Standard Class"/>
    <s v="CB-12025"/>
    <s v="Cassandra Brandow"/>
    <x v="0"/>
    <s v="United States"/>
    <s v="Cedar Hill"/>
    <x v="5"/>
    <n v="75104"/>
    <x v="2"/>
    <s v="OFF-EN-10002600"/>
    <x v="1"/>
    <x v="12"/>
    <s v="Redi-Strip #10 Envelopes, 4 1/8 x 9 1/2"/>
    <n v="7.080000000000001"/>
    <n v="3"/>
    <n v="0.2"/>
    <n v="2.4779999999999989"/>
  </r>
  <r>
    <n v="6024"/>
    <x v="2998"/>
    <x v="3"/>
    <x v="558"/>
    <n v="41757"/>
    <s v="First Class"/>
    <s v="LS-16945"/>
    <s v="Linda Southworth"/>
    <x v="1"/>
    <s v="United States"/>
    <s v="Providence"/>
    <x v="34"/>
    <n v="2908"/>
    <x v="3"/>
    <s v="TEC-AC-10004855"/>
    <x v="2"/>
    <x v="11"/>
    <s v="V7 USB Numeric Keypad"/>
    <n v="69.98"/>
    <n v="2"/>
    <n v="0"/>
    <n v="4.8986000000000018"/>
  </r>
  <r>
    <n v="6025"/>
    <x v="2999"/>
    <x v="3"/>
    <x v="1043"/>
    <n v="41878"/>
    <s v="Second Class"/>
    <s v="DM-13015"/>
    <s v="Darrin Martin"/>
    <x v="0"/>
    <s v="United States"/>
    <s v="Lancaster"/>
    <x v="24"/>
    <n v="43130"/>
    <x v="3"/>
    <s v="OFF-AP-10000938"/>
    <x v="1"/>
    <x v="9"/>
    <s v="Avanti 1.7 Cu. Ft. Refrigerator"/>
    <n v="646.27200000000005"/>
    <n v="8"/>
    <n v="0.2"/>
    <n v="64.627199999999988"/>
  </r>
  <r>
    <n v="6026"/>
    <x v="2999"/>
    <x v="3"/>
    <x v="1043"/>
    <n v="41878"/>
    <s v="Second Class"/>
    <s v="DM-13015"/>
    <s v="Darrin Martin"/>
    <x v="0"/>
    <s v="United States"/>
    <s v="Lancaster"/>
    <x v="24"/>
    <n v="43130"/>
    <x v="3"/>
    <s v="OFF-PA-10002195"/>
    <x v="1"/>
    <x v="10"/>
    <s v="Xerox 1966"/>
    <n v="10.368000000000002"/>
    <n v="2"/>
    <n v="0.2"/>
    <n v="3.7584"/>
  </r>
  <r>
    <n v="6027"/>
    <x v="3000"/>
    <x v="3"/>
    <x v="660"/>
    <n v="41701"/>
    <s v="Standard Class"/>
    <s v="AC-10615"/>
    <s v="Ann Chong"/>
    <x v="1"/>
    <s v="United States"/>
    <s v="Seattle"/>
    <x v="4"/>
    <n v="98115"/>
    <x v="1"/>
    <s v="OFF-FA-10002701"/>
    <x v="1"/>
    <x v="13"/>
    <s v="Alliance Rubber Bands"/>
    <n v="8.4"/>
    <n v="5"/>
    <n v="0"/>
    <n v="0.33599999999999963"/>
  </r>
  <r>
    <n v="6028"/>
    <x v="3000"/>
    <x v="3"/>
    <x v="660"/>
    <n v="41701"/>
    <s v="Standard Class"/>
    <s v="AC-10615"/>
    <s v="Ann Chong"/>
    <x v="1"/>
    <s v="United States"/>
    <s v="Seattle"/>
    <x v="4"/>
    <n v="98115"/>
    <x v="1"/>
    <s v="TEC-PH-10003589"/>
    <x v="2"/>
    <x v="7"/>
    <s v="invisibleSHIELD by ZAGG Smudge-Free Screen Protector"/>
    <n v="71.959999999999994"/>
    <n v="5"/>
    <n v="0.2"/>
    <n v="25.185999999999996"/>
  </r>
  <r>
    <n v="6029"/>
    <x v="3001"/>
    <x v="0"/>
    <x v="258"/>
    <n v="41600"/>
    <s v="First Class"/>
    <s v="LT-17110"/>
    <s v="Liz Thompson"/>
    <x v="0"/>
    <s v="United States"/>
    <s v="Jacksonville"/>
    <x v="3"/>
    <n v="28540"/>
    <x v="0"/>
    <s v="OFF-AR-10003752"/>
    <x v="1"/>
    <x v="6"/>
    <s v="Deluxe Chalkboard Eraser Cleaner"/>
    <n v="18.48"/>
    <n v="2"/>
    <n v="0.2"/>
    <n v="6.0059999999999993"/>
  </r>
  <r>
    <n v="6030"/>
    <x v="3002"/>
    <x v="0"/>
    <x v="696"/>
    <n v="41594"/>
    <s v="First Class"/>
    <s v="TB-21250"/>
    <s v="Tim Brockman"/>
    <x v="0"/>
    <s v="United States"/>
    <s v="Los Angeles"/>
    <x v="1"/>
    <n v="90049"/>
    <x v="1"/>
    <s v="OFF-AR-10003829"/>
    <x v="1"/>
    <x v="6"/>
    <s v="Newell 35"/>
    <n v="9.84"/>
    <n v="3"/>
    <n v="0"/>
    <n v="2.8535999999999988"/>
  </r>
  <r>
    <n v="6031"/>
    <x v="3003"/>
    <x v="3"/>
    <x v="91"/>
    <n v="41827"/>
    <s v="Same Day"/>
    <s v="AH-10585"/>
    <s v="Angele Hood"/>
    <x v="0"/>
    <s v="United States"/>
    <s v="Miami"/>
    <x v="2"/>
    <n v="33142"/>
    <x v="0"/>
    <s v="FUR-CH-10000155"/>
    <x v="0"/>
    <x v="1"/>
    <s v="Global Comet Stacking Armless Chair"/>
    <n v="239.24"/>
    <n v="1"/>
    <n v="0.2"/>
    <n v="23.924000000000007"/>
  </r>
  <r>
    <n v="6032"/>
    <x v="3004"/>
    <x v="0"/>
    <x v="591"/>
    <n v="41641"/>
    <s v="Standard Class"/>
    <s v="SS-20140"/>
    <s v="Saphhira Shifley"/>
    <x v="1"/>
    <s v="United States"/>
    <s v="Nashua"/>
    <x v="38"/>
    <n v="3060"/>
    <x v="3"/>
    <s v="FUR-FU-10003142"/>
    <x v="0"/>
    <x v="5"/>
    <s v="Master Big Foot Doorstop, Beige"/>
    <n v="21.12"/>
    <n v="4"/>
    <n v="0"/>
    <n v="6.5471999999999984"/>
  </r>
  <r>
    <n v="6033"/>
    <x v="3005"/>
    <x v="3"/>
    <x v="756"/>
    <n v="41755"/>
    <s v="First Class"/>
    <s v="TD-20995"/>
    <s v="Tamara Dahlen"/>
    <x v="0"/>
    <s v="United States"/>
    <s v="New York City"/>
    <x v="15"/>
    <n v="10011"/>
    <x v="3"/>
    <s v="OFF-SU-10001218"/>
    <x v="1"/>
    <x v="14"/>
    <s v="Fiskars Softgrip Scissors"/>
    <n v="54.900000000000006"/>
    <n v="5"/>
    <n v="0"/>
    <n v="15.372000000000003"/>
  </r>
  <r>
    <n v="6034"/>
    <x v="3006"/>
    <x v="1"/>
    <x v="639"/>
    <n v="41261"/>
    <s v="Standard Class"/>
    <s v="PP-18955"/>
    <s v="Paul Prost"/>
    <x v="2"/>
    <s v="United States"/>
    <s v="Los Angeles"/>
    <x v="1"/>
    <n v="90036"/>
    <x v="1"/>
    <s v="FUR-FU-10002963"/>
    <x v="0"/>
    <x v="5"/>
    <s v="Master Caster Door Stop, Gray"/>
    <n v="15.24"/>
    <n v="3"/>
    <n v="0"/>
    <n v="5.1815999999999995"/>
  </r>
  <r>
    <n v="6035"/>
    <x v="3007"/>
    <x v="1"/>
    <x v="1083"/>
    <n v="4102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n v="41024"/>
    <s v="Standard Class"/>
    <s v="PG-18820"/>
    <s v="Patrick Gardner"/>
    <x v="0"/>
    <s v="United States"/>
    <s v="Carrollton"/>
    <x v="5"/>
    <n v="75007"/>
    <x v="2"/>
    <s v="OFF-BI-10003925"/>
    <x v="1"/>
    <x v="8"/>
    <s v="Fellowes PB300 Plastic Comb Binding Machine"/>
    <n v="310.39199999999994"/>
    <n v="4"/>
    <n v="0.8"/>
    <n v="-512.14680000000021"/>
  </r>
  <r>
    <n v="6037"/>
    <x v="3008"/>
    <x v="0"/>
    <x v="913"/>
    <n v="41526"/>
    <s v="Standard Class"/>
    <s v="AA-10645"/>
    <s v="Anna Andreadi"/>
    <x v="0"/>
    <s v="United States"/>
    <s v="Georgetown"/>
    <x v="0"/>
    <n v="40324"/>
    <x v="0"/>
    <s v="FUR-FU-10003347"/>
    <x v="0"/>
    <x v="5"/>
    <s v="Coloredge Poster Frame"/>
    <n v="42.599999999999994"/>
    <n v="3"/>
    <n v="0"/>
    <n v="16.614000000000001"/>
  </r>
  <r>
    <n v="6038"/>
    <x v="3008"/>
    <x v="0"/>
    <x v="913"/>
    <n v="41526"/>
    <s v="Standard Class"/>
    <s v="AA-10645"/>
    <s v="Anna Andreadi"/>
    <x v="0"/>
    <s v="United States"/>
    <s v="Georgetown"/>
    <x v="0"/>
    <n v="40324"/>
    <x v="0"/>
    <s v="OFF-BI-10000315"/>
    <x v="1"/>
    <x v="8"/>
    <s v="Poly Designer Cover &amp; Back"/>
    <n v="113.94"/>
    <n v="6"/>
    <n v="0"/>
    <n v="54.691199999999995"/>
  </r>
  <r>
    <n v="6039"/>
    <x v="3008"/>
    <x v="0"/>
    <x v="913"/>
    <n v="41526"/>
    <s v="Standard Class"/>
    <s v="AA-10645"/>
    <s v="Anna Andreadi"/>
    <x v="0"/>
    <s v="United States"/>
    <s v="Georgetown"/>
    <x v="0"/>
    <n v="40324"/>
    <x v="0"/>
    <s v="OFF-ST-10002583"/>
    <x v="1"/>
    <x v="4"/>
    <s v="Fellowes Neat Ideas Storage Cubes"/>
    <n v="129.91999999999999"/>
    <n v="4"/>
    <n v="0"/>
    <n v="5.1967999999999961"/>
  </r>
  <r>
    <n v="6040"/>
    <x v="3008"/>
    <x v="0"/>
    <x v="913"/>
    <n v="41526"/>
    <s v="Standard Class"/>
    <s v="AA-10645"/>
    <s v="Anna Andreadi"/>
    <x v="0"/>
    <s v="United States"/>
    <s v="Georgetown"/>
    <x v="0"/>
    <n v="40324"/>
    <x v="0"/>
    <s v="OFF-AR-10003469"/>
    <x v="1"/>
    <x v="6"/>
    <s v="Nontoxic Chalk"/>
    <n v="5.28"/>
    <n v="3"/>
    <n v="0"/>
    <n v="2.5343999999999998"/>
  </r>
  <r>
    <n v="6041"/>
    <x v="3009"/>
    <x v="3"/>
    <x v="241"/>
    <n v="41912"/>
    <s v="Standard Class"/>
    <s v="FA-14230"/>
    <s v="Frank Atkinson"/>
    <x v="1"/>
    <s v="United States"/>
    <s v="Los Angeles"/>
    <x v="1"/>
    <n v="90008"/>
    <x v="1"/>
    <s v="TEC-PH-10001817"/>
    <x v="2"/>
    <x v="7"/>
    <s v="Wilson Electronics DB Pro Signal Booster"/>
    <n v="859.2"/>
    <n v="3"/>
    <n v="0.2"/>
    <n v="75.180000000000064"/>
  </r>
  <r>
    <n v="6042"/>
    <x v="3009"/>
    <x v="3"/>
    <x v="241"/>
    <n v="41912"/>
    <s v="Standard Class"/>
    <s v="FA-14230"/>
    <s v="Frank Atkinson"/>
    <x v="1"/>
    <s v="United States"/>
    <s v="Los Angeles"/>
    <x v="1"/>
    <n v="90008"/>
    <x v="1"/>
    <s v="TEC-MA-10001031"/>
    <x v="2"/>
    <x v="15"/>
    <s v="Socket Bluetooth Cordless Hand Scanner (CHS)"/>
    <n v="506.28"/>
    <n v="3"/>
    <n v="0.2"/>
    <n v="177.19799999999998"/>
  </r>
  <r>
    <n v="6043"/>
    <x v="3010"/>
    <x v="0"/>
    <x v="1084"/>
    <n v="41313"/>
    <s v="Standard Class"/>
    <s v="TB-21520"/>
    <s v="Tracy Blumstein"/>
    <x v="0"/>
    <s v="United States"/>
    <s v="Sierra Vista"/>
    <x v="16"/>
    <n v="85635"/>
    <x v="1"/>
    <s v="FUR-FU-10002088"/>
    <x v="0"/>
    <x v="5"/>
    <s v="Nu-Dell Float Frame 11 x 14 1/2"/>
    <n v="14.368000000000002"/>
    <n v="2"/>
    <n v="0.2"/>
    <n v="3.9512"/>
  </r>
  <r>
    <n v="6044"/>
    <x v="3011"/>
    <x v="3"/>
    <x v="240"/>
    <n v="41784"/>
    <s v="Second Class"/>
    <s v="AH-10075"/>
    <s v="Adam Hart"/>
    <x v="1"/>
    <s v="United States"/>
    <s v="Knoxville"/>
    <x v="18"/>
    <n v="37918"/>
    <x v="0"/>
    <s v="FUR-CH-10001482"/>
    <x v="0"/>
    <x v="1"/>
    <s v="Office Star - Mesh Screen back chair with Vinyl seat"/>
    <n v="314.35199999999998"/>
    <n v="3"/>
    <n v="0.2"/>
    <n v="-35.36460000000001"/>
  </r>
  <r>
    <n v="6045"/>
    <x v="3011"/>
    <x v="3"/>
    <x v="240"/>
    <n v="41784"/>
    <s v="Second Class"/>
    <s v="AH-10075"/>
    <s v="Adam Hart"/>
    <x v="1"/>
    <s v="United States"/>
    <s v="Knoxville"/>
    <x v="18"/>
    <n v="37918"/>
    <x v="0"/>
    <s v="OFF-PA-10001526"/>
    <x v="1"/>
    <x v="10"/>
    <s v="Xerox 1949"/>
    <n v="27.888000000000002"/>
    <n v="7"/>
    <n v="0.2"/>
    <n v="10.109400000000001"/>
  </r>
  <r>
    <n v="6046"/>
    <x v="3012"/>
    <x v="1"/>
    <x v="37"/>
    <n v="4116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n v="41442"/>
    <s v="Standard Class"/>
    <s v="BF-11215"/>
    <s v="Benjamin Farhat"/>
    <x v="2"/>
    <s v="United States"/>
    <s v="Minneapolis"/>
    <x v="11"/>
    <n v="55407"/>
    <x v="2"/>
    <s v="FUR-TA-10001771"/>
    <x v="0"/>
    <x v="3"/>
    <s v="Bush Cubix Conference Tables, Fully Assembled"/>
    <n v="692.93999999999994"/>
    <n v="3"/>
    <n v="0"/>
    <n v="173.23500000000001"/>
  </r>
  <r>
    <n v="6048"/>
    <x v="3014"/>
    <x v="1"/>
    <x v="209"/>
    <n v="41224"/>
    <s v="Standard Class"/>
    <s v="CP-12340"/>
    <s v="Christine Phan"/>
    <x v="1"/>
    <s v="United States"/>
    <s v="Miami"/>
    <x v="2"/>
    <n v="33142"/>
    <x v="0"/>
    <s v="OFF-BI-10003305"/>
    <x v="1"/>
    <x v="8"/>
    <s v="Avery Hanging File Binders"/>
    <n v="16.146000000000004"/>
    <n v="9"/>
    <n v="0.7"/>
    <n v="-12.916800000000002"/>
  </r>
  <r>
    <n v="6049"/>
    <x v="3014"/>
    <x v="1"/>
    <x v="209"/>
    <n v="41224"/>
    <s v="Standard Class"/>
    <s v="CP-12340"/>
    <s v="Christine Phan"/>
    <x v="1"/>
    <s v="United States"/>
    <s v="Miami"/>
    <x v="2"/>
    <n v="33142"/>
    <x v="0"/>
    <s v="OFF-BI-10001359"/>
    <x v="1"/>
    <x v="8"/>
    <s v="GBC DocuBind TL300 Electric Binding System"/>
    <n v="1345.4850000000001"/>
    <n v="5"/>
    <n v="0.7"/>
    <n v="-1031.5385000000001"/>
  </r>
  <r>
    <n v="6050"/>
    <x v="3015"/>
    <x v="0"/>
    <x v="1085"/>
    <n v="41444"/>
    <s v="First Class"/>
    <s v="LS-17245"/>
    <s v="Lynn Smith"/>
    <x v="0"/>
    <s v="United States"/>
    <s v="Houston"/>
    <x v="5"/>
    <n v="77036"/>
    <x v="2"/>
    <s v="OFF-PA-10000483"/>
    <x v="1"/>
    <x v="10"/>
    <s v="Xerox 19"/>
    <n v="173.48800000000003"/>
    <n v="7"/>
    <n v="0.2"/>
    <n v="54.214999999999982"/>
  </r>
  <r>
    <n v="6051"/>
    <x v="3016"/>
    <x v="1"/>
    <x v="334"/>
    <n v="41029"/>
    <s v="Standard Class"/>
    <s v="TS-21655"/>
    <s v="Trudy Schmidt"/>
    <x v="0"/>
    <s v="United States"/>
    <s v="Milwaukee"/>
    <x v="6"/>
    <n v="53209"/>
    <x v="2"/>
    <s v="OFF-AR-10000658"/>
    <x v="1"/>
    <x v="6"/>
    <s v="Newell 324"/>
    <n v="57.75"/>
    <n v="5"/>
    <n v="0"/>
    <n v="16.170000000000002"/>
  </r>
  <r>
    <n v="6052"/>
    <x v="3016"/>
    <x v="1"/>
    <x v="334"/>
    <n v="41029"/>
    <s v="Standard Class"/>
    <s v="TS-21655"/>
    <s v="Trudy Schmidt"/>
    <x v="0"/>
    <s v="United States"/>
    <s v="Milwaukee"/>
    <x v="6"/>
    <n v="53209"/>
    <x v="2"/>
    <s v="OFF-AP-10001205"/>
    <x v="1"/>
    <x v="9"/>
    <s v="Belkin 5 Outlet SurgeMaster Power Centers"/>
    <n v="272.39999999999998"/>
    <n v="5"/>
    <n v="0"/>
    <n v="76.27200000000002"/>
  </r>
  <r>
    <n v="6053"/>
    <x v="3017"/>
    <x v="0"/>
    <x v="713"/>
    <n v="41544"/>
    <s v="Second Class"/>
    <s v="JS-15940"/>
    <s v="Joni Sundaresam"/>
    <x v="2"/>
    <s v="United States"/>
    <s v="Lancaster"/>
    <x v="24"/>
    <n v="43130"/>
    <x v="3"/>
    <s v="OFF-PA-10002586"/>
    <x v="1"/>
    <x v="10"/>
    <s v="Xerox 1970"/>
    <n v="11.952000000000002"/>
    <n v="3"/>
    <n v="0.2"/>
    <n v="4.0338000000000003"/>
  </r>
  <r>
    <n v="6054"/>
    <x v="3017"/>
    <x v="0"/>
    <x v="713"/>
    <n v="41544"/>
    <s v="Second Class"/>
    <s v="JS-15940"/>
    <s v="Joni Sundaresam"/>
    <x v="2"/>
    <s v="United States"/>
    <s v="Lancaster"/>
    <x v="24"/>
    <n v="43130"/>
    <x v="3"/>
    <s v="FUR-FU-10004963"/>
    <x v="0"/>
    <x v="5"/>
    <s v="Eldon 400 Class Desk Accessories, Black Carbon"/>
    <n v="28"/>
    <n v="4"/>
    <n v="0.2"/>
    <n v="7.7000000000000028"/>
  </r>
  <r>
    <n v="6055"/>
    <x v="3017"/>
    <x v="0"/>
    <x v="713"/>
    <n v="41544"/>
    <s v="Second Class"/>
    <s v="JS-15940"/>
    <s v="Joni Sundaresam"/>
    <x v="2"/>
    <s v="United States"/>
    <s v="Lancaster"/>
    <x v="24"/>
    <n v="43130"/>
    <x v="3"/>
    <s v="OFF-BI-10002071"/>
    <x v="1"/>
    <x v="8"/>
    <s v="Fellowes Black Plastic Comb Bindings"/>
    <n v="12.201000000000001"/>
    <n v="7"/>
    <n v="0.7"/>
    <n v="-9.7607999999999961"/>
  </r>
  <r>
    <n v="6056"/>
    <x v="3018"/>
    <x v="0"/>
    <x v="298"/>
    <n v="41507"/>
    <s v="First Class"/>
    <s v="NF-18385"/>
    <s v="Natalie Fritzler"/>
    <x v="0"/>
    <s v="United States"/>
    <s v="Edinburg"/>
    <x v="5"/>
    <n v="78539"/>
    <x v="2"/>
    <s v="OFF-BI-10001617"/>
    <x v="1"/>
    <x v="8"/>
    <s v="GBC Wire Binding Combs"/>
    <n v="2.0679999999999996"/>
    <n v="1"/>
    <n v="0.8"/>
    <n v="-3.4122000000000003"/>
  </r>
  <r>
    <n v="6057"/>
    <x v="3018"/>
    <x v="0"/>
    <x v="298"/>
    <n v="41507"/>
    <s v="First Class"/>
    <s v="NF-18385"/>
    <s v="Natalie Fritzler"/>
    <x v="0"/>
    <s v="United States"/>
    <s v="Edinburg"/>
    <x v="5"/>
    <n v="78539"/>
    <x v="2"/>
    <s v="OFF-PA-10004665"/>
    <x v="1"/>
    <x v="10"/>
    <s v="Advantus Motivational Note Cards"/>
    <n v="83.84"/>
    <n v="8"/>
    <n v="0.2"/>
    <n v="30.391999999999996"/>
  </r>
  <r>
    <n v="6058"/>
    <x v="3019"/>
    <x v="2"/>
    <x v="1086"/>
    <n v="40610"/>
    <s v="Standard Class"/>
    <s v="KN-16705"/>
    <s v="Kristina Nunn"/>
    <x v="2"/>
    <s v="United States"/>
    <s v="New York City"/>
    <x v="15"/>
    <n v="10009"/>
    <x v="3"/>
    <s v="OFF-EN-10001990"/>
    <x v="1"/>
    <x v="12"/>
    <s v="Staples"/>
    <n v="11.36"/>
    <n v="2"/>
    <n v="0"/>
    <n v="5.3391999999999991"/>
  </r>
  <r>
    <n v="6059"/>
    <x v="3019"/>
    <x v="2"/>
    <x v="1086"/>
    <n v="40610"/>
    <s v="Standard Class"/>
    <s v="KN-16705"/>
    <s v="Kristina Nunn"/>
    <x v="2"/>
    <s v="United States"/>
    <s v="New York City"/>
    <x v="15"/>
    <n v="10009"/>
    <x v="3"/>
    <s v="OFF-PA-10000587"/>
    <x v="1"/>
    <x v="10"/>
    <s v="Array Parchment Paper, Assorted Colors"/>
    <n v="36.4"/>
    <n v="5"/>
    <n v="0"/>
    <n v="17.472000000000001"/>
  </r>
  <r>
    <n v="6060"/>
    <x v="3020"/>
    <x v="2"/>
    <x v="125"/>
    <n v="40911"/>
    <s v="Standard Class"/>
    <s v="GA-14725"/>
    <s v="Guy Armstrong"/>
    <x v="0"/>
    <s v="United States"/>
    <s v="Philadelphia"/>
    <x v="9"/>
    <n v="19120"/>
    <x v="3"/>
    <s v="TEC-AC-10004859"/>
    <x v="2"/>
    <x v="11"/>
    <s v="Maxell Pro 80 Minute CD-R, 10/Pack"/>
    <n v="27.968000000000004"/>
    <n v="2"/>
    <n v="0.2"/>
    <n v="6.9920000000000009"/>
  </r>
  <r>
    <n v="6061"/>
    <x v="3021"/>
    <x v="1"/>
    <x v="889"/>
    <n v="41015"/>
    <s v="Standard Class"/>
    <s v="EH-14125"/>
    <s v="Eugene Hildebrand"/>
    <x v="2"/>
    <s v="United States"/>
    <s v="Rochester"/>
    <x v="15"/>
    <n v="14609"/>
    <x v="3"/>
    <s v="OFF-ST-10001476"/>
    <x v="1"/>
    <x v="4"/>
    <s v="Steel Personal Filing/Posting Tote"/>
    <n v="142.04"/>
    <n v="4"/>
    <n v="0"/>
    <n v="38.350800000000007"/>
  </r>
  <r>
    <n v="6062"/>
    <x v="3021"/>
    <x v="1"/>
    <x v="889"/>
    <n v="41015"/>
    <s v="Standard Class"/>
    <s v="EH-14125"/>
    <s v="Eugene Hildebrand"/>
    <x v="2"/>
    <s v="United States"/>
    <s v="Rochester"/>
    <x v="15"/>
    <n v="14609"/>
    <x v="3"/>
    <s v="OFF-AR-10002804"/>
    <x v="1"/>
    <x v="6"/>
    <s v="Faber Castell Col-Erase Pencils"/>
    <n v="14.669999999999998"/>
    <n v="3"/>
    <n v="0"/>
    <n v="6.0147000000000004"/>
  </r>
  <r>
    <n v="6063"/>
    <x v="3022"/>
    <x v="1"/>
    <x v="707"/>
    <n v="41273"/>
    <s v="Second Class"/>
    <s v="RA-19285"/>
    <s v="Ralph Arnett"/>
    <x v="0"/>
    <s v="United States"/>
    <s v="San Diego"/>
    <x v="1"/>
    <n v="92037"/>
    <x v="1"/>
    <s v="TEC-CO-10004202"/>
    <x v="2"/>
    <x v="16"/>
    <s v="Brother DCP1000 Digital 3 in 1 Multifunction Machine"/>
    <n v="1199.96"/>
    <n v="5"/>
    <n v="0.2"/>
    <n v="224.99249999999995"/>
  </r>
  <r>
    <n v="6064"/>
    <x v="3022"/>
    <x v="1"/>
    <x v="707"/>
    <n v="41273"/>
    <s v="Second Class"/>
    <s v="RA-19285"/>
    <s v="Ralph Arnett"/>
    <x v="0"/>
    <s v="United States"/>
    <s v="San Diego"/>
    <x v="1"/>
    <n v="92037"/>
    <x v="1"/>
    <s v="OFF-PA-10001307"/>
    <x v="1"/>
    <x v="10"/>
    <s v="Important Message Pads, 50 4-1/4 x 5-1/2 Forms per Pad"/>
    <n v="12.600000000000001"/>
    <n v="3"/>
    <n v="0"/>
    <n v="6.1739999999999995"/>
  </r>
  <r>
    <n v="6065"/>
    <x v="3022"/>
    <x v="1"/>
    <x v="707"/>
    <n v="41273"/>
    <s v="Second Class"/>
    <s v="RA-19285"/>
    <s v="Ralph Arnett"/>
    <x v="0"/>
    <s v="United States"/>
    <s v="San Diego"/>
    <x v="1"/>
    <n v="92037"/>
    <x v="1"/>
    <s v="OFF-PA-10001667"/>
    <x v="1"/>
    <x v="10"/>
    <s v="Great White Multi-Use Recycled Paper (20Lb. and 84 Bright)"/>
    <n v="17.940000000000001"/>
    <n v="3"/>
    <n v="0"/>
    <n v="8.0730000000000004"/>
  </r>
  <r>
    <n v="6066"/>
    <x v="3023"/>
    <x v="1"/>
    <x v="57"/>
    <n v="41006"/>
    <s v="First Class"/>
    <s v="TT-21070"/>
    <s v="Ted Trevino"/>
    <x v="0"/>
    <s v="United States"/>
    <s v="Philadelphia"/>
    <x v="9"/>
    <n v="19120"/>
    <x v="3"/>
    <s v="OFF-LA-10001569"/>
    <x v="1"/>
    <x v="2"/>
    <s v="Avery 499"/>
    <n v="23.904000000000003"/>
    <n v="6"/>
    <n v="0.2"/>
    <n v="7.7687999999999988"/>
  </r>
  <r>
    <n v="6067"/>
    <x v="3024"/>
    <x v="1"/>
    <x v="184"/>
    <n v="40931"/>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n v="41784"/>
    <s v="Standard Class"/>
    <s v="CC-12430"/>
    <s v="Chuck Clark"/>
    <x v="2"/>
    <s v="United States"/>
    <s v="Lakewood"/>
    <x v="1"/>
    <n v="90712"/>
    <x v="1"/>
    <s v="FUR-CH-10000225"/>
    <x v="0"/>
    <x v="1"/>
    <s v="Global Geo Office Task Chair, Gray"/>
    <n v="518.27200000000005"/>
    <n v="8"/>
    <n v="0.2"/>
    <n v="-97.176000000000073"/>
  </r>
  <r>
    <n v="6069"/>
    <x v="3025"/>
    <x v="3"/>
    <x v="968"/>
    <n v="41784"/>
    <s v="Standard Class"/>
    <s v="CC-12430"/>
    <s v="Chuck Clark"/>
    <x v="2"/>
    <s v="United States"/>
    <s v="Lakewood"/>
    <x v="1"/>
    <n v="90712"/>
    <x v="1"/>
    <s v="FUR-FU-10002191"/>
    <x v="0"/>
    <x v="5"/>
    <s v="G.E. Halogen Desk Lamp Bulbs"/>
    <n v="6.98"/>
    <n v="1"/>
    <n v="0"/>
    <n v="3.3504"/>
  </r>
  <r>
    <n v="6070"/>
    <x v="3025"/>
    <x v="3"/>
    <x v="968"/>
    <n v="41784"/>
    <s v="Standard Class"/>
    <s v="CC-12430"/>
    <s v="Chuck Clark"/>
    <x v="2"/>
    <s v="United States"/>
    <s v="Lakewood"/>
    <x v="1"/>
    <n v="90712"/>
    <x v="1"/>
    <s v="TEC-MA-10003176"/>
    <x v="2"/>
    <x v="15"/>
    <s v="Okidata B400 Printer"/>
    <n v="343.20000000000005"/>
    <n v="1"/>
    <n v="0.2"/>
    <n v="38.609999999999957"/>
  </r>
  <r>
    <n v="6071"/>
    <x v="3026"/>
    <x v="3"/>
    <x v="802"/>
    <n v="41872"/>
    <s v="Standard Class"/>
    <s v="KD-16495"/>
    <s v="Keith Dawkins"/>
    <x v="1"/>
    <s v="United States"/>
    <s v="Philadelphia"/>
    <x v="9"/>
    <n v="19120"/>
    <x v="3"/>
    <s v="OFF-LA-10004093"/>
    <x v="1"/>
    <x v="2"/>
    <s v="Avery 486"/>
    <n v="17.544"/>
    <n v="3"/>
    <n v="0.2"/>
    <n v="5.9210999999999983"/>
  </r>
  <r>
    <n v="6072"/>
    <x v="3027"/>
    <x v="1"/>
    <x v="620"/>
    <n v="41278"/>
    <s v="Standard Class"/>
    <s v="BG-11035"/>
    <s v="Barry Gonzalez"/>
    <x v="0"/>
    <s v="United States"/>
    <s v="Austin"/>
    <x v="5"/>
    <n v="78745"/>
    <x v="2"/>
    <s v="OFF-ST-10000025"/>
    <x v="1"/>
    <x v="4"/>
    <s v="Fellowes Stor/Drawer Steel Plus Storage Drawers"/>
    <n v="152.68800000000002"/>
    <n v="2"/>
    <n v="0.2"/>
    <n v="-26.720400000000019"/>
  </r>
  <r>
    <n v="6073"/>
    <x v="3027"/>
    <x v="1"/>
    <x v="620"/>
    <n v="41278"/>
    <s v="Standard Class"/>
    <s v="BG-11035"/>
    <s v="Barry Gonzalez"/>
    <x v="0"/>
    <s v="United States"/>
    <s v="Austin"/>
    <x v="5"/>
    <n v="78745"/>
    <x v="2"/>
    <s v="OFF-FA-10001561"/>
    <x v="1"/>
    <x v="13"/>
    <s v="Stockwell Push Pins"/>
    <n v="3.4880000000000004"/>
    <n v="2"/>
    <n v="0.2"/>
    <n v="0.56679999999999997"/>
  </r>
  <r>
    <n v="6074"/>
    <x v="3027"/>
    <x v="1"/>
    <x v="620"/>
    <n v="41278"/>
    <s v="Standard Class"/>
    <s v="BG-11035"/>
    <s v="Barry Gonzalez"/>
    <x v="0"/>
    <s v="United States"/>
    <s v="Austin"/>
    <x v="5"/>
    <n v="78745"/>
    <x v="2"/>
    <s v="OFF-SU-10001225"/>
    <x v="1"/>
    <x v="14"/>
    <s v="Staples"/>
    <n v="5.8880000000000008"/>
    <n v="2"/>
    <n v="0.2"/>
    <n v="-1.3248000000000004"/>
  </r>
  <r>
    <n v="6075"/>
    <x v="3028"/>
    <x v="3"/>
    <x v="53"/>
    <n v="42003"/>
    <s v="Standard Class"/>
    <s v="FH-14365"/>
    <s v="Fred Hopkins"/>
    <x v="1"/>
    <s v="United States"/>
    <s v="Los Angeles"/>
    <x v="1"/>
    <n v="90008"/>
    <x v="1"/>
    <s v="OFF-BI-10001718"/>
    <x v="1"/>
    <x v="8"/>
    <s v="GBC DocuBind P50 Personal Binding Machine"/>
    <n v="153.55199999999999"/>
    <n v="3"/>
    <n v="0.2"/>
    <n v="51.823799999999999"/>
  </r>
  <r>
    <n v="6076"/>
    <x v="3028"/>
    <x v="3"/>
    <x v="53"/>
    <n v="42003"/>
    <s v="Standard Class"/>
    <s v="FH-14365"/>
    <s v="Fred Hopkins"/>
    <x v="1"/>
    <s v="United States"/>
    <s v="Los Angeles"/>
    <x v="1"/>
    <n v="90008"/>
    <x v="1"/>
    <s v="OFF-ST-10002756"/>
    <x v="1"/>
    <x v="4"/>
    <s v="Tennsco Stur-D-Stor Boltless Shelving, 5 Shelves, 24&quot; Deep, Sand"/>
    <n v="270.62"/>
    <n v="2"/>
    <n v="0"/>
    <n v="2.7062000000000239"/>
  </r>
  <r>
    <n v="6077"/>
    <x v="3029"/>
    <x v="0"/>
    <x v="142"/>
    <n v="41525"/>
    <s v="Standard Class"/>
    <s v="PG-18820"/>
    <s v="Patrick Gardner"/>
    <x v="0"/>
    <s v="United States"/>
    <s v="New York City"/>
    <x v="15"/>
    <n v="10011"/>
    <x v="3"/>
    <s v="TEC-AC-10001432"/>
    <x v="2"/>
    <x v="11"/>
    <s v="Enermax Aurora Lite Keyboard"/>
    <n v="468.90000000000003"/>
    <n v="6"/>
    <n v="0"/>
    <n v="206.31600000000006"/>
  </r>
  <r>
    <n v="6078"/>
    <x v="3029"/>
    <x v="0"/>
    <x v="142"/>
    <n v="41525"/>
    <s v="Standard Class"/>
    <s v="PG-18820"/>
    <s v="Patrick Gardner"/>
    <x v="0"/>
    <s v="United States"/>
    <s v="New York City"/>
    <x v="15"/>
    <n v="10011"/>
    <x v="3"/>
    <s v="TEC-AC-10003399"/>
    <x v="2"/>
    <x v="11"/>
    <s v="Memorex Mini Travel Drive 64 GB USB 2.0 Flash Drive"/>
    <n v="72.48"/>
    <n v="2"/>
    <n v="0"/>
    <n v="30.441600000000001"/>
  </r>
  <r>
    <n v="6079"/>
    <x v="3029"/>
    <x v="0"/>
    <x v="142"/>
    <n v="41525"/>
    <s v="Standard Class"/>
    <s v="PG-18820"/>
    <s v="Patrick Gardner"/>
    <x v="0"/>
    <s v="United States"/>
    <s v="New York City"/>
    <x v="15"/>
    <n v="10011"/>
    <x v="3"/>
    <s v="OFF-SU-10001574"/>
    <x v="1"/>
    <x v="14"/>
    <s v="Acme Value Line Scissors"/>
    <n v="10.95"/>
    <n v="3"/>
    <n v="0"/>
    <n v="3.2849999999999993"/>
  </r>
  <r>
    <n v="6080"/>
    <x v="3029"/>
    <x v="0"/>
    <x v="142"/>
    <n v="41525"/>
    <s v="Standard Class"/>
    <s v="PG-18820"/>
    <s v="Patrick Gardner"/>
    <x v="0"/>
    <s v="United States"/>
    <s v="New York City"/>
    <x v="15"/>
    <n v="10011"/>
    <x v="3"/>
    <s v="FUR-FU-10004864"/>
    <x v="0"/>
    <x v="5"/>
    <s v="Howard Miller 14-1/2&quot; Diameter Chrome Round Wall Clock"/>
    <n v="191.82"/>
    <n v="3"/>
    <n v="0"/>
    <n v="61.382399999999997"/>
  </r>
  <r>
    <n v="6081"/>
    <x v="3030"/>
    <x v="3"/>
    <x v="485"/>
    <n v="41860"/>
    <s v="First Class"/>
    <s v="NZ-18565"/>
    <s v="Nick Zandusky"/>
    <x v="2"/>
    <s v="United States"/>
    <s v="Houston"/>
    <x v="5"/>
    <n v="77070"/>
    <x v="2"/>
    <s v="OFF-ST-10001172"/>
    <x v="1"/>
    <x v="4"/>
    <s v="Tennsco Lockers, Sand"/>
    <n v="151.05600000000001"/>
    <n v="9"/>
    <n v="0.2"/>
    <n v="7.5527999999999977"/>
  </r>
  <r>
    <n v="6082"/>
    <x v="3031"/>
    <x v="2"/>
    <x v="1087"/>
    <n v="40593"/>
    <s v="Same Day"/>
    <s v="TB-21595"/>
    <s v="Troy Blackwell"/>
    <x v="0"/>
    <s v="United States"/>
    <s v="Lubbock"/>
    <x v="5"/>
    <n v="79424"/>
    <x v="2"/>
    <s v="FUR-FU-10002396"/>
    <x v="0"/>
    <x v="5"/>
    <s v="DAX Copper Panel Document Frame, 5 x 7 Size"/>
    <n v="25.16"/>
    <n v="5"/>
    <n v="0.6"/>
    <n v="-11.321999999999999"/>
  </r>
  <r>
    <n v="6083"/>
    <x v="3032"/>
    <x v="0"/>
    <x v="441"/>
    <n v="41606"/>
    <s v="Standard Class"/>
    <s v="JE-15475"/>
    <s v="Jeremy Ellison"/>
    <x v="0"/>
    <s v="United States"/>
    <s v="Houston"/>
    <x v="5"/>
    <n v="77095"/>
    <x v="2"/>
    <s v="OFF-BI-10004040"/>
    <x v="1"/>
    <x v="8"/>
    <s v="Wilson Jones Impact Binders"/>
    <n v="6.2159999999999993"/>
    <n v="6"/>
    <n v="0.8"/>
    <n v="-9.634800000000002"/>
  </r>
  <r>
    <n v="6084"/>
    <x v="3032"/>
    <x v="0"/>
    <x v="441"/>
    <n v="41606"/>
    <s v="Standard Class"/>
    <s v="JE-15475"/>
    <s v="Jeremy Ellison"/>
    <x v="0"/>
    <s v="United States"/>
    <s v="Houston"/>
    <x v="5"/>
    <n v="77095"/>
    <x v="2"/>
    <s v="OFF-AR-10003481"/>
    <x v="1"/>
    <x v="6"/>
    <s v="Newell 348"/>
    <n v="23.616"/>
    <n v="9"/>
    <n v="0.2"/>
    <n v="2.6567999999999969"/>
  </r>
  <r>
    <n v="6085"/>
    <x v="3032"/>
    <x v="0"/>
    <x v="441"/>
    <n v="41606"/>
    <s v="Standard Class"/>
    <s v="JE-15475"/>
    <s v="Jeremy Ellison"/>
    <x v="0"/>
    <s v="United States"/>
    <s v="Houston"/>
    <x v="5"/>
    <n v="77095"/>
    <x v="2"/>
    <s v="TEC-AC-10000387"/>
    <x v="2"/>
    <x v="11"/>
    <s v="KeyTronic KT800P2 - Keyboard - Black"/>
    <n v="24.032"/>
    <n v="2"/>
    <n v="0.2"/>
    <n v="-0.60080000000000044"/>
  </r>
  <r>
    <n v="6086"/>
    <x v="3032"/>
    <x v="0"/>
    <x v="441"/>
    <n v="41606"/>
    <s v="Standard Class"/>
    <s v="JE-15475"/>
    <s v="Jeremy Ellison"/>
    <x v="0"/>
    <s v="United States"/>
    <s v="Houston"/>
    <x v="5"/>
    <n v="77095"/>
    <x v="2"/>
    <s v="OFF-LA-10000262"/>
    <x v="1"/>
    <x v="2"/>
    <s v="Avery 494"/>
    <n v="2.0880000000000001"/>
    <n v="1"/>
    <n v="0.2"/>
    <n v="0.67859999999999987"/>
  </r>
  <r>
    <n v="6087"/>
    <x v="3032"/>
    <x v="0"/>
    <x v="441"/>
    <n v="41606"/>
    <s v="Standard Class"/>
    <s v="JE-15475"/>
    <s v="Jeremy Ellison"/>
    <x v="0"/>
    <s v="United States"/>
    <s v="Houston"/>
    <x v="5"/>
    <n v="77095"/>
    <x v="2"/>
    <s v="OFF-BI-10003196"/>
    <x v="1"/>
    <x v="8"/>
    <s v="Accohide Poly Flexible Ring Binders"/>
    <n v="4.4879999999999995"/>
    <n v="6"/>
    <n v="0.8"/>
    <n v="-6.7320000000000011"/>
  </r>
  <r>
    <n v="6088"/>
    <x v="3033"/>
    <x v="1"/>
    <x v="639"/>
    <n v="41261"/>
    <s v="Standard Class"/>
    <s v="EH-13945"/>
    <s v="Eric Hoffmann"/>
    <x v="0"/>
    <s v="United States"/>
    <s v="Costa Mesa"/>
    <x v="1"/>
    <n v="92627"/>
    <x v="1"/>
    <s v="FUR-FU-10004351"/>
    <x v="0"/>
    <x v="5"/>
    <s v="Staples"/>
    <n v="29.22"/>
    <n v="3"/>
    <n v="0"/>
    <n v="12.856800000000002"/>
  </r>
  <r>
    <n v="6089"/>
    <x v="3034"/>
    <x v="1"/>
    <x v="385"/>
    <n v="41077"/>
    <s v="Standard Class"/>
    <s v="BF-10975"/>
    <s v="Barbara Fisher"/>
    <x v="1"/>
    <s v="United States"/>
    <s v="Roswell"/>
    <x v="32"/>
    <n v="30076"/>
    <x v="0"/>
    <s v="OFF-PA-10001870"/>
    <x v="1"/>
    <x v="10"/>
    <s v="Xerox 202"/>
    <n v="6.48"/>
    <n v="1"/>
    <n v="0"/>
    <n v="3.1104000000000003"/>
  </r>
  <r>
    <n v="6090"/>
    <x v="3035"/>
    <x v="3"/>
    <x v="116"/>
    <n v="42005"/>
    <s v="Second Class"/>
    <s v="PC-18745"/>
    <s v="Pamela Coakley"/>
    <x v="1"/>
    <s v="United States"/>
    <s v="Loveland"/>
    <x v="22"/>
    <n v="80538"/>
    <x v="1"/>
    <s v="OFF-BI-10002813"/>
    <x v="1"/>
    <x v="8"/>
    <s v="Avery Reinforcements for Hole-Punch Pages"/>
    <n v="1.1880000000000002"/>
    <n v="2"/>
    <n v="0.7"/>
    <n v="-0.98999999999999977"/>
  </r>
  <r>
    <n v="6091"/>
    <x v="3036"/>
    <x v="3"/>
    <x v="1088"/>
    <n v="41909"/>
    <s v="Standard Class"/>
    <s v="SV-20365"/>
    <s v="Seth Vernon"/>
    <x v="0"/>
    <s v="United States"/>
    <s v="New York City"/>
    <x v="15"/>
    <n v="10035"/>
    <x v="3"/>
    <s v="FUR-CH-10003846"/>
    <x v="0"/>
    <x v="1"/>
    <s v="Hon Valutask Swivel Chairs"/>
    <n v="272.64600000000002"/>
    <n v="3"/>
    <n v="0.1"/>
    <n v="18.176400000000008"/>
  </r>
  <r>
    <n v="6092"/>
    <x v="3036"/>
    <x v="3"/>
    <x v="1088"/>
    <n v="41909"/>
    <s v="Standard Class"/>
    <s v="SV-20365"/>
    <s v="Seth Vernon"/>
    <x v="0"/>
    <s v="United States"/>
    <s v="New York City"/>
    <x v="15"/>
    <n v="10035"/>
    <x v="3"/>
    <s v="TEC-AC-10002647"/>
    <x v="2"/>
    <x v="11"/>
    <s v="Logitech Wireless Boombox Speaker - portable - wireless, wired"/>
    <n v="212.8"/>
    <n v="2"/>
    <n v="0"/>
    <n v="95.759999999999991"/>
  </r>
  <r>
    <n v="6093"/>
    <x v="3036"/>
    <x v="3"/>
    <x v="1088"/>
    <n v="41909"/>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n v="41909"/>
    <s v="Standard Class"/>
    <s v="SV-20365"/>
    <s v="Seth Vernon"/>
    <x v="0"/>
    <s v="United States"/>
    <s v="New York City"/>
    <x v="15"/>
    <n v="10035"/>
    <x v="3"/>
    <s v="TEC-AC-10001465"/>
    <x v="2"/>
    <x v="11"/>
    <s v="SanDisk Cruzer 64 GB USB Flash Drive"/>
    <n v="72.64"/>
    <n v="2"/>
    <n v="0"/>
    <n v="21.791999999999994"/>
  </r>
  <r>
    <n v="6095"/>
    <x v="3036"/>
    <x v="3"/>
    <x v="1088"/>
    <n v="41909"/>
    <s v="Standard Class"/>
    <s v="SV-20365"/>
    <s v="Seth Vernon"/>
    <x v="0"/>
    <s v="United States"/>
    <s v="New York City"/>
    <x v="15"/>
    <n v="10035"/>
    <x v="3"/>
    <s v="OFF-ST-10000615"/>
    <x v="1"/>
    <x v="4"/>
    <s v="SimpliFile Personal File, Black Granite, 15w x 6-15/16d x 11-1/4h"/>
    <n v="45.4"/>
    <n v="4"/>
    <n v="0"/>
    <n v="12.712000000000003"/>
  </r>
  <r>
    <n v="6096"/>
    <x v="3036"/>
    <x v="3"/>
    <x v="1088"/>
    <n v="41909"/>
    <s v="Standard Class"/>
    <s v="SV-20365"/>
    <s v="Seth Vernon"/>
    <x v="0"/>
    <s v="United States"/>
    <s v="New York City"/>
    <x v="15"/>
    <n v="10035"/>
    <x v="3"/>
    <s v="OFF-PA-10002713"/>
    <x v="1"/>
    <x v="10"/>
    <s v="Adams Phone Message Book, 200 Message Capacity, 8 1/16” x 11”"/>
    <n v="13.76"/>
    <n v="2"/>
    <n v="0"/>
    <n v="6.3295999999999992"/>
  </r>
  <r>
    <n v="6097"/>
    <x v="3036"/>
    <x v="3"/>
    <x v="1088"/>
    <n v="41909"/>
    <s v="Standard Class"/>
    <s v="SV-20365"/>
    <s v="Seth Vernon"/>
    <x v="0"/>
    <s v="United States"/>
    <s v="New York City"/>
    <x v="15"/>
    <n v="10035"/>
    <x v="3"/>
    <s v="FUR-CH-10003061"/>
    <x v="0"/>
    <x v="1"/>
    <s v="Global Leather Task Chair, Black"/>
    <n v="80.991"/>
    <n v="1"/>
    <n v="0.1"/>
    <n v="8.0990999999999875"/>
  </r>
  <r>
    <n v="6098"/>
    <x v="3036"/>
    <x v="3"/>
    <x v="1088"/>
    <n v="41909"/>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n v="41909"/>
    <s v="Standard Class"/>
    <s v="SV-20365"/>
    <s v="Seth Vernon"/>
    <x v="0"/>
    <s v="United States"/>
    <s v="New York City"/>
    <x v="15"/>
    <n v="10035"/>
    <x v="3"/>
    <s v="OFF-FA-10000304"/>
    <x v="1"/>
    <x v="13"/>
    <s v="Advantus Push Pins"/>
    <n v="4.3600000000000003"/>
    <n v="2"/>
    <n v="0"/>
    <n v="1.7876000000000003"/>
  </r>
  <r>
    <n v="6100"/>
    <x v="3036"/>
    <x v="3"/>
    <x v="1088"/>
    <n v="41909"/>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n v="41909"/>
    <s v="Standard Class"/>
    <s v="SV-20365"/>
    <s v="Seth Vernon"/>
    <x v="0"/>
    <s v="United States"/>
    <s v="New York City"/>
    <x v="15"/>
    <n v="10035"/>
    <x v="3"/>
    <s v="TEC-PH-10002885"/>
    <x v="2"/>
    <x v="7"/>
    <s v="Apple iPhone 5"/>
    <n v="1299.6600000000001"/>
    <n v="2"/>
    <n v="0"/>
    <n v="350.90820000000008"/>
  </r>
  <r>
    <n v="6102"/>
    <x v="3036"/>
    <x v="3"/>
    <x v="1088"/>
    <n v="41909"/>
    <s v="Standard Class"/>
    <s v="SV-20365"/>
    <s v="Seth Vernon"/>
    <x v="0"/>
    <s v="United States"/>
    <s v="New York City"/>
    <x v="15"/>
    <n v="10035"/>
    <x v="3"/>
    <s v="FUR-CH-10001215"/>
    <x v="0"/>
    <x v="1"/>
    <s v="Global Troy Executive Leather Low-Back Tilter"/>
    <n v="2254.41"/>
    <n v="5"/>
    <n v="0.1"/>
    <n v="375.73500000000001"/>
  </r>
  <r>
    <n v="6103"/>
    <x v="3036"/>
    <x v="3"/>
    <x v="1088"/>
    <n v="41909"/>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n v="41909"/>
    <s v="Standard Class"/>
    <s v="SV-20365"/>
    <s v="Seth Vernon"/>
    <x v="0"/>
    <s v="United States"/>
    <s v="New York City"/>
    <x v="15"/>
    <n v="10035"/>
    <x v="3"/>
    <s v="TEC-AC-10001998"/>
    <x v="2"/>
    <x v="11"/>
    <s v="Logitech LS21 Speaker System - PC Multimedia - 2.1-CH - Wired"/>
    <n v="59.97"/>
    <n v="3"/>
    <n v="0"/>
    <n v="20.389799999999994"/>
  </r>
  <r>
    <n v="6105"/>
    <x v="3037"/>
    <x v="3"/>
    <x v="1029"/>
    <n v="41876"/>
    <s v="First Class"/>
    <s v="Dp-13240"/>
    <s v="Dean percer"/>
    <x v="2"/>
    <s v="United States"/>
    <s v="Philadelphia"/>
    <x v="9"/>
    <n v="19143"/>
    <x v="3"/>
    <s v="FUR-TA-10002356"/>
    <x v="0"/>
    <x v="3"/>
    <s v="Bevis Boat-Shaped Conference Table"/>
    <n v="314.53199999999998"/>
    <n v="2"/>
    <n v="0.4"/>
    <n v="-83.875200000000035"/>
  </r>
  <r>
    <n v="6106"/>
    <x v="3038"/>
    <x v="1"/>
    <x v="652"/>
    <n v="41082"/>
    <s v="Standard Class"/>
    <s v="HR-14830"/>
    <s v="Harold Ryan"/>
    <x v="1"/>
    <s v="United States"/>
    <s v="Miami"/>
    <x v="2"/>
    <n v="33178"/>
    <x v="0"/>
    <s v="OFF-AR-10002399"/>
    <x v="1"/>
    <x v="6"/>
    <s v="Dixon Prang Watercolor Pencils, 10-Color Set with Brush"/>
    <n v="13.632"/>
    <n v="4"/>
    <n v="0.2"/>
    <n v="3.5783999999999998"/>
  </r>
  <r>
    <n v="6107"/>
    <x v="3039"/>
    <x v="2"/>
    <x v="414"/>
    <n v="40902"/>
    <s v="Standard Class"/>
    <s v="WB-21850"/>
    <s v="William Brown"/>
    <x v="0"/>
    <s v="United States"/>
    <s v="Grand Prairie"/>
    <x v="5"/>
    <n v="75051"/>
    <x v="2"/>
    <s v="OFF-AP-10001563"/>
    <x v="1"/>
    <x v="9"/>
    <s v="Belkin Premiere Surge Master II 8-outlet surge protector"/>
    <n v="19.431999999999995"/>
    <n v="2"/>
    <n v="0.8"/>
    <n v="-49.551600000000022"/>
  </r>
  <r>
    <n v="6108"/>
    <x v="3039"/>
    <x v="2"/>
    <x v="414"/>
    <n v="40902"/>
    <s v="Standard Class"/>
    <s v="WB-21850"/>
    <s v="William Brown"/>
    <x v="0"/>
    <s v="United States"/>
    <s v="Grand Prairie"/>
    <x v="5"/>
    <n v="75051"/>
    <x v="2"/>
    <s v="TEC-AC-10004510"/>
    <x v="2"/>
    <x v="11"/>
    <s v="Logitech Desktop MK120 Mouse and keyboard Combo"/>
    <n v="65.44"/>
    <n v="5"/>
    <n v="0.2"/>
    <n v="-8.1800000000000033"/>
  </r>
  <r>
    <n v="6109"/>
    <x v="3040"/>
    <x v="0"/>
    <x v="108"/>
    <n v="41534"/>
    <s v="Standard Class"/>
    <s v="AS-10090"/>
    <s v="Adam Shillingsburg"/>
    <x v="0"/>
    <s v="United States"/>
    <s v="Chicago"/>
    <x v="10"/>
    <n v="60653"/>
    <x v="2"/>
    <s v="OFF-LA-10001982"/>
    <x v="1"/>
    <x v="2"/>
    <s v="Smead Alpha-Z Color-Coded Name Labels First Letter Starter Set"/>
    <n v="6"/>
    <n v="2"/>
    <n v="0.2"/>
    <n v="2.0999999999999996"/>
  </r>
  <r>
    <n v="6110"/>
    <x v="3040"/>
    <x v="0"/>
    <x v="108"/>
    <n v="41534"/>
    <s v="Standard Class"/>
    <s v="AS-10090"/>
    <s v="Adam Shillingsburg"/>
    <x v="0"/>
    <s v="United States"/>
    <s v="Chicago"/>
    <x v="10"/>
    <n v="60653"/>
    <x v="2"/>
    <s v="OFF-BI-10004141"/>
    <x v="1"/>
    <x v="8"/>
    <s v="Insertable Tab Indexes For Data Binders"/>
    <n v="1.9079999999999997"/>
    <n v="3"/>
    <n v="0.8"/>
    <n v="-3.2436000000000016"/>
  </r>
  <r>
    <n v="6111"/>
    <x v="3041"/>
    <x v="0"/>
    <x v="396"/>
    <n v="41595"/>
    <s v="Standard Class"/>
    <s v="SP-20920"/>
    <s v="Susan Pistek"/>
    <x v="0"/>
    <s v="United States"/>
    <s v="Parma"/>
    <x v="24"/>
    <n v="44134"/>
    <x v="3"/>
    <s v="FUR-CH-10004495"/>
    <x v="0"/>
    <x v="1"/>
    <s v="Global Leather and Oak Executive Chair, Black"/>
    <n v="1474.8020000000001"/>
    <n v="7"/>
    <n v="0.3"/>
    <n v="-21.068600000000174"/>
  </r>
  <r>
    <n v="6112"/>
    <x v="3041"/>
    <x v="0"/>
    <x v="396"/>
    <n v="41595"/>
    <s v="Standard Class"/>
    <s v="SP-20920"/>
    <s v="Susan Pistek"/>
    <x v="0"/>
    <s v="United States"/>
    <s v="Parma"/>
    <x v="24"/>
    <n v="44134"/>
    <x v="3"/>
    <s v="OFF-AP-10002311"/>
    <x v="1"/>
    <x v="9"/>
    <s v="Holmes Replacement Filter for HEPA Air Cleaner, Very Large Room, HEPA Filter"/>
    <n v="110.096"/>
    <n v="2"/>
    <n v="0.2"/>
    <n v="33.028800000000004"/>
  </r>
  <r>
    <n v="6113"/>
    <x v="3041"/>
    <x v="0"/>
    <x v="396"/>
    <n v="41595"/>
    <s v="Standard Class"/>
    <s v="SP-20920"/>
    <s v="Susan Pistek"/>
    <x v="0"/>
    <s v="United States"/>
    <s v="Parma"/>
    <x v="24"/>
    <n v="44134"/>
    <x v="3"/>
    <s v="OFF-FA-10000585"/>
    <x v="1"/>
    <x v="13"/>
    <s v="OIC Bulk Pack Metal Binder Clips"/>
    <n v="16.752000000000002"/>
    <n v="6"/>
    <n v="0.2"/>
    <n v="5.4443999999999999"/>
  </r>
  <r>
    <n v="6114"/>
    <x v="3041"/>
    <x v="0"/>
    <x v="396"/>
    <n v="41595"/>
    <s v="Standard Class"/>
    <s v="SP-20920"/>
    <s v="Susan Pistek"/>
    <x v="0"/>
    <s v="United States"/>
    <s v="Parma"/>
    <x v="24"/>
    <n v="44134"/>
    <x v="3"/>
    <s v="FUR-CH-10000454"/>
    <x v="0"/>
    <x v="1"/>
    <s v="Hon Deluxe Fabric Upholstered Stacking Chairs, Rounded Back"/>
    <n v="1537.0739999999998"/>
    <n v="9"/>
    <n v="0.3"/>
    <n v="0"/>
  </r>
  <r>
    <n v="6115"/>
    <x v="3041"/>
    <x v="0"/>
    <x v="396"/>
    <n v="41595"/>
    <s v="Standard Class"/>
    <s v="SP-20920"/>
    <s v="Susan Pistek"/>
    <x v="0"/>
    <s v="United States"/>
    <s v="Parma"/>
    <x v="24"/>
    <n v="44134"/>
    <x v="3"/>
    <s v="FUR-CH-10003746"/>
    <x v="0"/>
    <x v="1"/>
    <s v="Hon 4070 Series Pagoda Round Back Stacking Chairs"/>
    <n v="449.37200000000001"/>
    <n v="2"/>
    <n v="0.3"/>
    <n v="-12.839199999999977"/>
  </r>
  <r>
    <n v="6116"/>
    <x v="3042"/>
    <x v="0"/>
    <x v="560"/>
    <n v="41354"/>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n v="41598"/>
    <s v="Standard Class"/>
    <s v="CM-12655"/>
    <s v="Corinna Mitchell"/>
    <x v="2"/>
    <s v="United States"/>
    <s v="New York City"/>
    <x v="15"/>
    <n v="10011"/>
    <x v="3"/>
    <s v="TEC-PH-10002114"/>
    <x v="2"/>
    <x v="7"/>
    <s v="Xiaomi Mi3"/>
    <n v="2279.96"/>
    <n v="4"/>
    <n v="0"/>
    <n v="592.78960000000006"/>
  </r>
  <r>
    <n v="6118"/>
    <x v="3043"/>
    <x v="0"/>
    <x v="373"/>
    <n v="41598"/>
    <s v="Standard Class"/>
    <s v="CM-12655"/>
    <s v="Corinna Mitchell"/>
    <x v="2"/>
    <s v="United States"/>
    <s v="New York City"/>
    <x v="15"/>
    <n v="10011"/>
    <x v="3"/>
    <s v="OFF-LA-10001569"/>
    <x v="1"/>
    <x v="2"/>
    <s v="Avery 499"/>
    <n v="14.940000000000001"/>
    <n v="3"/>
    <n v="0"/>
    <n v="6.8723999999999998"/>
  </r>
  <r>
    <n v="6119"/>
    <x v="3044"/>
    <x v="3"/>
    <x v="20"/>
    <n v="41908"/>
    <s v="Standard Class"/>
    <s v="JR-16210"/>
    <s v="Justin Ritter"/>
    <x v="1"/>
    <s v="United States"/>
    <s v="Springfield"/>
    <x v="21"/>
    <n v="97477"/>
    <x v="1"/>
    <s v="TEC-PH-10001425"/>
    <x v="2"/>
    <x v="7"/>
    <s v="Mophie Juice Pack Helium for iPhone"/>
    <n v="191.976"/>
    <n v="3"/>
    <n v="0.2"/>
    <n v="19.197599999999994"/>
  </r>
  <r>
    <n v="6120"/>
    <x v="3044"/>
    <x v="3"/>
    <x v="20"/>
    <n v="41908"/>
    <s v="Standard Class"/>
    <s v="JR-16210"/>
    <s v="Justin Ritter"/>
    <x v="1"/>
    <s v="United States"/>
    <s v="Springfield"/>
    <x v="21"/>
    <n v="97477"/>
    <x v="1"/>
    <s v="OFF-AR-10001915"/>
    <x v="1"/>
    <x v="6"/>
    <s v="Peel-Off China Markers"/>
    <n v="23.832000000000001"/>
    <n v="3"/>
    <n v="0.2"/>
    <n v="6.5538000000000007"/>
  </r>
  <r>
    <n v="6121"/>
    <x v="3044"/>
    <x v="3"/>
    <x v="20"/>
    <n v="41908"/>
    <s v="Standard Class"/>
    <s v="JR-16210"/>
    <s v="Justin Ritter"/>
    <x v="1"/>
    <s v="United States"/>
    <s v="Springfield"/>
    <x v="21"/>
    <n v="97477"/>
    <x v="1"/>
    <s v="FUR-FU-10004864"/>
    <x v="0"/>
    <x v="5"/>
    <s v="Howard Miller 14-1/2&quot; Diameter Chrome Round Wall Clock"/>
    <n v="409.21600000000001"/>
    <n v="8"/>
    <n v="0.2"/>
    <n v="61.38239999999999"/>
  </r>
  <r>
    <n v="6122"/>
    <x v="3044"/>
    <x v="3"/>
    <x v="20"/>
    <n v="41908"/>
    <s v="Standard Class"/>
    <s v="JR-16210"/>
    <s v="Justin Ritter"/>
    <x v="1"/>
    <s v="United States"/>
    <s v="Springfield"/>
    <x v="21"/>
    <n v="97477"/>
    <x v="1"/>
    <s v="FUR-BO-10001972"/>
    <x v="0"/>
    <x v="0"/>
    <s v="O'Sullivan 4-Shelf Bookcase in Odessa Pine"/>
    <n v="72.588000000000008"/>
    <n v="2"/>
    <n v="0.7"/>
    <n v="-128.2388"/>
  </r>
  <r>
    <n v="6123"/>
    <x v="3045"/>
    <x v="3"/>
    <x v="769"/>
    <n v="41983"/>
    <s v="Standard Class"/>
    <s v="CB-12415"/>
    <s v="Christy Brittain"/>
    <x v="0"/>
    <s v="United States"/>
    <s v="Chicago"/>
    <x v="10"/>
    <n v="60610"/>
    <x v="2"/>
    <s v="OFF-ST-10000532"/>
    <x v="1"/>
    <x v="4"/>
    <s v="Advantus Rolling Drawer Organizers"/>
    <n v="61.567999999999998"/>
    <n v="2"/>
    <n v="0.2"/>
    <n v="4.6175999999999995"/>
  </r>
  <r>
    <n v="6124"/>
    <x v="3046"/>
    <x v="1"/>
    <x v="284"/>
    <n v="41157"/>
    <s v="Standard Class"/>
    <s v="SD-20485"/>
    <s v="Shirley Daniels"/>
    <x v="2"/>
    <s v="United States"/>
    <s v="Bedford"/>
    <x v="5"/>
    <n v="76021"/>
    <x v="2"/>
    <s v="OFF-PA-10003883"/>
    <x v="1"/>
    <x v="10"/>
    <s v="Message Book, Phone, Wirebound Standard Line Memo, 2 3/4&quot; X 5&quot;"/>
    <n v="20.96"/>
    <n v="4"/>
    <n v="0.2"/>
    <n v="6.8119999999999994"/>
  </r>
  <r>
    <n v="6125"/>
    <x v="3047"/>
    <x v="3"/>
    <x v="95"/>
    <n v="41798"/>
    <s v="Standard Class"/>
    <s v="SS-20140"/>
    <s v="Saphhira Shifley"/>
    <x v="1"/>
    <s v="United States"/>
    <s v="Los Angeles"/>
    <x v="1"/>
    <n v="90036"/>
    <x v="1"/>
    <s v="TEC-AC-10003038"/>
    <x v="2"/>
    <x v="11"/>
    <s v="Kingston Digital DataTraveler 16GB USB 2.0"/>
    <n v="44.75"/>
    <n v="5"/>
    <n v="0"/>
    <n v="8.5024999999999942"/>
  </r>
  <r>
    <n v="6126"/>
    <x v="3047"/>
    <x v="3"/>
    <x v="95"/>
    <n v="41798"/>
    <s v="Standard Class"/>
    <s v="SS-20140"/>
    <s v="Saphhira Shifley"/>
    <x v="1"/>
    <s v="United States"/>
    <s v="Los Angeles"/>
    <x v="1"/>
    <n v="90036"/>
    <x v="1"/>
    <s v="OFF-PA-10001593"/>
    <x v="1"/>
    <x v="10"/>
    <s v="Xerox 1947"/>
    <n v="11.96"/>
    <n v="2"/>
    <n v="0"/>
    <n v="5.3819999999999997"/>
  </r>
  <r>
    <n v="6127"/>
    <x v="3047"/>
    <x v="3"/>
    <x v="95"/>
    <n v="41798"/>
    <s v="Standard Class"/>
    <s v="SS-20140"/>
    <s v="Saphhira Shifley"/>
    <x v="1"/>
    <s v="United States"/>
    <s v="Los Angeles"/>
    <x v="1"/>
    <n v="90036"/>
    <x v="1"/>
    <s v="OFF-BI-10002049"/>
    <x v="1"/>
    <x v="8"/>
    <s v="UniKeep View Case Binders"/>
    <n v="3.9119999999999999"/>
    <n v="1"/>
    <n v="0.2"/>
    <n v="1.2713999999999996"/>
  </r>
  <r>
    <n v="6128"/>
    <x v="3048"/>
    <x v="0"/>
    <x v="1044"/>
    <n v="41371"/>
    <s v="Standard Class"/>
    <s v="EH-13990"/>
    <s v="Erica Hackney"/>
    <x v="0"/>
    <s v="United States"/>
    <s v="New York City"/>
    <x v="15"/>
    <n v="10009"/>
    <x v="3"/>
    <s v="FUR-CH-10003817"/>
    <x v="0"/>
    <x v="1"/>
    <s v="Global Value Steno Chair, Gray"/>
    <n v="327.99600000000004"/>
    <n v="6"/>
    <n v="0.1"/>
    <n v="54.666000000000011"/>
  </r>
  <r>
    <n v="6129"/>
    <x v="3049"/>
    <x v="2"/>
    <x v="1089"/>
    <n v="40844"/>
    <s v="First Class"/>
    <s v="AH-10030"/>
    <s v="Aaron Hawkins"/>
    <x v="1"/>
    <s v="United States"/>
    <s v="San Francisco"/>
    <x v="1"/>
    <n v="94109"/>
    <x v="1"/>
    <s v="OFF-BI-10002353"/>
    <x v="1"/>
    <x v="8"/>
    <s v="GBC VeloBind Cover Sets"/>
    <n v="49.408000000000001"/>
    <n v="4"/>
    <n v="0.2"/>
    <n v="18.527999999999999"/>
  </r>
  <r>
    <n v="6130"/>
    <x v="3050"/>
    <x v="3"/>
    <x v="606"/>
    <n v="41732"/>
    <s v="Standard Class"/>
    <s v="EM-14200"/>
    <s v="Evan Minnotte"/>
    <x v="2"/>
    <s v="United States"/>
    <s v="Virginia Beach"/>
    <x v="17"/>
    <n v="23464"/>
    <x v="0"/>
    <s v="TEC-AC-10003116"/>
    <x v="2"/>
    <x v="11"/>
    <s v="Memorex Froggy Flash Drive 8 GB"/>
    <n v="53.25"/>
    <n v="3"/>
    <n v="0"/>
    <n v="20.767499999999998"/>
  </r>
  <r>
    <n v="6131"/>
    <x v="3050"/>
    <x v="3"/>
    <x v="606"/>
    <n v="41732"/>
    <s v="Standard Class"/>
    <s v="EM-14200"/>
    <s v="Evan Minnotte"/>
    <x v="2"/>
    <s v="United States"/>
    <s v="Virginia Beach"/>
    <x v="17"/>
    <n v="23464"/>
    <x v="0"/>
    <s v="OFF-FA-10003021"/>
    <x v="1"/>
    <x v="13"/>
    <s v="Staples"/>
    <n v="3.76"/>
    <n v="2"/>
    <n v="0"/>
    <n v="1.3159999999999998"/>
  </r>
  <r>
    <n v="6132"/>
    <x v="3051"/>
    <x v="2"/>
    <x v="422"/>
    <n v="40908"/>
    <s v="Standard Class"/>
    <s v="TB-21190"/>
    <s v="Thomas Brumley"/>
    <x v="2"/>
    <s v="United States"/>
    <s v="New York City"/>
    <x v="15"/>
    <n v="10011"/>
    <x v="3"/>
    <s v="FUR-CH-10004477"/>
    <x v="0"/>
    <x v="1"/>
    <s v="Global Push Button Manager's Chair, Indigo"/>
    <n v="767.21400000000006"/>
    <n v="14"/>
    <n v="0.1"/>
    <n v="161.96739999999997"/>
  </r>
  <r>
    <n v="6133"/>
    <x v="3052"/>
    <x v="3"/>
    <x v="175"/>
    <n v="41903"/>
    <s v="Standard Class"/>
    <s v="AB-10165"/>
    <s v="Alan Barnes"/>
    <x v="0"/>
    <s v="United States"/>
    <s v="Lebanon"/>
    <x v="18"/>
    <n v="37087"/>
    <x v="0"/>
    <s v="OFF-PA-10001033"/>
    <x v="1"/>
    <x v="10"/>
    <s v="Xerox 1893"/>
    <n v="163.96"/>
    <n v="5"/>
    <n v="0.2"/>
    <n v="59.435499999999998"/>
  </r>
  <r>
    <n v="6134"/>
    <x v="3053"/>
    <x v="0"/>
    <x v="765"/>
    <n v="41506"/>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n v="41583"/>
    <s v="Same Day"/>
    <s v="TT-21220"/>
    <s v="Thomas Thornton"/>
    <x v="0"/>
    <s v="United States"/>
    <s v="Chula Vista"/>
    <x v="1"/>
    <n v="91911"/>
    <x v="1"/>
    <s v="OFF-AR-10002135"/>
    <x v="1"/>
    <x v="6"/>
    <s v="Boston Heavy-Duty Trimline Electric Pencil Sharpeners"/>
    <n v="192.8"/>
    <n v="4"/>
    <n v="0"/>
    <n v="55.911999999999978"/>
  </r>
  <r>
    <n v="6136"/>
    <x v="3055"/>
    <x v="1"/>
    <x v="1090"/>
    <n v="41204"/>
    <s v="Standard Class"/>
    <s v="KN-16705"/>
    <s v="Kristina Nunn"/>
    <x v="2"/>
    <s v="United States"/>
    <s v="Mcallen"/>
    <x v="5"/>
    <n v="78501"/>
    <x v="2"/>
    <s v="TEC-AC-10000521"/>
    <x v="2"/>
    <x v="11"/>
    <s v="Verbatim Slim CD and DVD Storage Cases, 50/Pack"/>
    <n v="27.695999999999998"/>
    <n v="3"/>
    <n v="0.2"/>
    <n v="3.4619999999999997"/>
  </r>
  <r>
    <n v="6137"/>
    <x v="3055"/>
    <x v="1"/>
    <x v="1090"/>
    <n v="41204"/>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n v="41583"/>
    <s v="Second Class"/>
    <s v="FO-14305"/>
    <s v="Frank Olsen"/>
    <x v="0"/>
    <s v="United States"/>
    <s v="Hollywood"/>
    <x v="2"/>
    <n v="33021"/>
    <x v="0"/>
    <s v="OFF-PA-10002986"/>
    <x v="1"/>
    <x v="10"/>
    <s v="Xerox 1898"/>
    <n v="32.064"/>
    <n v="6"/>
    <n v="0.2"/>
    <n v="11.222399999999999"/>
  </r>
  <r>
    <n v="6139"/>
    <x v="3057"/>
    <x v="2"/>
    <x v="809"/>
    <n v="40637"/>
    <s v="Standard Class"/>
    <s v="GA-14725"/>
    <s v="Guy Armstrong"/>
    <x v="0"/>
    <s v="United States"/>
    <s v="San Francisco"/>
    <x v="1"/>
    <n v="94110"/>
    <x v="1"/>
    <s v="FUR-BO-10001337"/>
    <x v="0"/>
    <x v="0"/>
    <s v="O'Sullivan Living Dimensions 2-Shelf Bookcases"/>
    <n v="205.666"/>
    <n v="2"/>
    <n v="0.15"/>
    <n v="-12.097999999999999"/>
  </r>
  <r>
    <n v="6140"/>
    <x v="3058"/>
    <x v="1"/>
    <x v="24"/>
    <n v="41019"/>
    <s v="First Class"/>
    <s v="NC-18415"/>
    <s v="Nathan Cano"/>
    <x v="0"/>
    <s v="United States"/>
    <s v="Santa Maria"/>
    <x v="1"/>
    <n v="93454"/>
    <x v="1"/>
    <s v="OFF-ST-10000532"/>
    <x v="1"/>
    <x v="4"/>
    <s v="Advantus Rolling Drawer Organizers"/>
    <n v="115.44"/>
    <n v="3"/>
    <n v="0"/>
    <n v="30.014399999999998"/>
  </r>
  <r>
    <n v="6141"/>
    <x v="3059"/>
    <x v="3"/>
    <x v="362"/>
    <n v="41836"/>
    <s v="Standard Class"/>
    <s v="JF-15190"/>
    <s v="Jamie Frazer"/>
    <x v="0"/>
    <s v="United States"/>
    <s v="Manchester"/>
    <x v="29"/>
    <n v="6040"/>
    <x v="3"/>
    <s v="OFF-PA-10001497"/>
    <x v="1"/>
    <x v="10"/>
    <s v="Xerox 1914"/>
    <n v="274.8"/>
    <n v="5"/>
    <n v="0"/>
    <n v="134.65199999999999"/>
  </r>
  <r>
    <n v="6142"/>
    <x v="3059"/>
    <x v="3"/>
    <x v="362"/>
    <n v="41836"/>
    <s v="Standard Class"/>
    <s v="JF-15190"/>
    <s v="Jamie Frazer"/>
    <x v="0"/>
    <s v="United States"/>
    <s v="Manchester"/>
    <x v="29"/>
    <n v="6040"/>
    <x v="3"/>
    <s v="OFF-ST-10002554"/>
    <x v="1"/>
    <x v="4"/>
    <s v="Tennsco Industrial Shelving"/>
    <n v="195.64"/>
    <n v="4"/>
    <n v="0"/>
    <n v="3.9128000000000043"/>
  </r>
  <r>
    <n v="6143"/>
    <x v="3059"/>
    <x v="3"/>
    <x v="362"/>
    <n v="41836"/>
    <s v="Standard Class"/>
    <s v="JF-15190"/>
    <s v="Jamie Frazer"/>
    <x v="0"/>
    <s v="United States"/>
    <s v="Manchester"/>
    <x v="29"/>
    <n v="6040"/>
    <x v="3"/>
    <s v="TEC-PH-10001336"/>
    <x v="2"/>
    <x v="7"/>
    <s v="Digium D40 VoIP phone"/>
    <n v="257.98"/>
    <n v="2"/>
    <n v="0"/>
    <n v="74.8142"/>
  </r>
  <r>
    <n v="6144"/>
    <x v="3059"/>
    <x v="3"/>
    <x v="362"/>
    <n v="41836"/>
    <s v="Standard Class"/>
    <s v="JF-15190"/>
    <s v="Jamie Frazer"/>
    <x v="0"/>
    <s v="United States"/>
    <s v="Manchester"/>
    <x v="29"/>
    <n v="6040"/>
    <x v="3"/>
    <s v="OFF-AR-10002987"/>
    <x v="1"/>
    <x v="6"/>
    <s v="Prismacolor Color Pencil Set"/>
    <n v="119.03999999999999"/>
    <n v="6"/>
    <n v="0"/>
    <n v="48.806400000000011"/>
  </r>
  <r>
    <n v="6145"/>
    <x v="3060"/>
    <x v="3"/>
    <x v="818"/>
    <n v="41822"/>
    <s v="Standard Class"/>
    <s v="GT-14710"/>
    <s v="Greg Tran"/>
    <x v="0"/>
    <s v="United States"/>
    <s v="Omaha"/>
    <x v="8"/>
    <n v="68104"/>
    <x v="2"/>
    <s v="OFF-PA-10000575"/>
    <x v="1"/>
    <x v="10"/>
    <s v="Wirebound Message Books, Four 2 3/4 x 5 White Forms per Page"/>
    <n v="20.07"/>
    <n v="3"/>
    <n v="0"/>
    <n v="9.2321999999999989"/>
  </r>
  <r>
    <n v="6146"/>
    <x v="3061"/>
    <x v="2"/>
    <x v="1091"/>
    <n v="40903"/>
    <s v="Standard Class"/>
    <s v="KM-16660"/>
    <s v="Khloe Miller"/>
    <x v="0"/>
    <s v="United States"/>
    <s v="San Jose"/>
    <x v="1"/>
    <n v="95123"/>
    <x v="1"/>
    <s v="OFF-AR-10003394"/>
    <x v="1"/>
    <x v="6"/>
    <s v="Newell 332"/>
    <n v="11.76"/>
    <n v="4"/>
    <n v="0"/>
    <n v="3.1752000000000002"/>
  </r>
  <r>
    <n v="6147"/>
    <x v="3062"/>
    <x v="3"/>
    <x v="610"/>
    <n v="41969"/>
    <s v="Standard Class"/>
    <s v="PJ-18835"/>
    <s v="Patrick Jones"/>
    <x v="1"/>
    <s v="United States"/>
    <s v="San Francisco"/>
    <x v="1"/>
    <n v="94122"/>
    <x v="1"/>
    <s v="OFF-AR-10003394"/>
    <x v="1"/>
    <x v="6"/>
    <s v="Newell 332"/>
    <n v="11.76"/>
    <n v="4"/>
    <n v="0"/>
    <n v="3.1752000000000002"/>
  </r>
  <r>
    <n v="6148"/>
    <x v="3062"/>
    <x v="3"/>
    <x v="610"/>
    <n v="41969"/>
    <s v="Standard Class"/>
    <s v="PJ-18835"/>
    <s v="Patrick Jones"/>
    <x v="1"/>
    <s v="United States"/>
    <s v="San Francisco"/>
    <x v="1"/>
    <n v="94122"/>
    <x v="1"/>
    <s v="OFF-BI-10001191"/>
    <x v="1"/>
    <x v="8"/>
    <s v="Canvas Sectional Post Binders"/>
    <n v="40.736000000000004"/>
    <n v="2"/>
    <n v="0.2"/>
    <n v="14.7668"/>
  </r>
  <r>
    <n v="6149"/>
    <x v="3063"/>
    <x v="0"/>
    <x v="812"/>
    <n v="41455"/>
    <s v="Second Class"/>
    <s v="AC-10660"/>
    <s v="Anna Chung"/>
    <x v="0"/>
    <s v="United States"/>
    <s v="San Francisco"/>
    <x v="1"/>
    <n v="94109"/>
    <x v="1"/>
    <s v="TEC-PH-10003484"/>
    <x v="2"/>
    <x v="7"/>
    <s v="Ooma Telo VoIP Home Phone System"/>
    <n v="201.584"/>
    <n v="2"/>
    <n v="0.2"/>
    <n v="12.599000000000004"/>
  </r>
  <r>
    <n v="6150"/>
    <x v="3064"/>
    <x v="3"/>
    <x v="116"/>
    <n v="42005"/>
    <s v="First Class"/>
    <s v="JG-15310"/>
    <s v="Jason Gross"/>
    <x v="1"/>
    <s v="United States"/>
    <s v="Long Beach"/>
    <x v="1"/>
    <n v="90805"/>
    <x v="1"/>
    <s v="FUR-CH-10003968"/>
    <x v="0"/>
    <x v="1"/>
    <s v="Novimex Turbo Task Chair"/>
    <n v="340.70400000000006"/>
    <n v="6"/>
    <n v="0.2"/>
    <n v="-34.070400000000006"/>
  </r>
  <r>
    <n v="6151"/>
    <x v="3065"/>
    <x v="0"/>
    <x v="143"/>
    <n v="41376"/>
    <s v="First Class"/>
    <s v="RM-19375"/>
    <s v="Raymond Messe"/>
    <x v="0"/>
    <s v="United States"/>
    <s v="Columbus"/>
    <x v="32"/>
    <n v="31907"/>
    <x v="0"/>
    <s v="FUR-BO-10001608"/>
    <x v="0"/>
    <x v="0"/>
    <s v="Hon Metal Bookcases, Black"/>
    <n v="354.90000000000003"/>
    <n v="5"/>
    <n v="0"/>
    <n v="88.725000000000023"/>
  </r>
  <r>
    <n v="6152"/>
    <x v="3066"/>
    <x v="2"/>
    <x v="772"/>
    <n v="40623"/>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n v="41829"/>
    <s v="Standard Class"/>
    <s v="RD-19585"/>
    <s v="Rob Dowd"/>
    <x v="0"/>
    <s v="United States"/>
    <s v="Los Angeles"/>
    <x v="1"/>
    <n v="90004"/>
    <x v="1"/>
    <s v="OFF-ST-10002485"/>
    <x v="1"/>
    <x v="4"/>
    <s v="Rogers Deluxe File Chest"/>
    <n v="87.92"/>
    <n v="4"/>
    <n v="0"/>
    <n v="0.87919999999999732"/>
  </r>
  <r>
    <n v="6154"/>
    <x v="3068"/>
    <x v="3"/>
    <x v="693"/>
    <n v="41753"/>
    <s v="First Class"/>
    <s v="CV-12805"/>
    <s v="Cynthia Voltz"/>
    <x v="1"/>
    <s v="United States"/>
    <s v="Philadelphia"/>
    <x v="9"/>
    <n v="19120"/>
    <x v="3"/>
    <s v="FUR-FU-10001876"/>
    <x v="0"/>
    <x v="5"/>
    <s v="Computer Room Manger, 14&quot;"/>
    <n v="51.967999999999996"/>
    <n v="2"/>
    <n v="0.2"/>
    <n v="10.393599999999998"/>
  </r>
  <r>
    <n v="6155"/>
    <x v="3068"/>
    <x v="3"/>
    <x v="693"/>
    <n v="41753"/>
    <s v="First Class"/>
    <s v="CV-12805"/>
    <s v="Cynthia Voltz"/>
    <x v="1"/>
    <s v="United States"/>
    <s v="Philadelphia"/>
    <x v="9"/>
    <n v="19120"/>
    <x v="3"/>
    <s v="OFF-ST-10002370"/>
    <x v="1"/>
    <x v="4"/>
    <s v="Sortfiler Multipurpose Personal File Organizer, Black"/>
    <n v="51.336000000000006"/>
    <n v="3"/>
    <n v="0.2"/>
    <n v="5.7752999999999961"/>
  </r>
  <r>
    <n v="6156"/>
    <x v="3068"/>
    <x v="3"/>
    <x v="693"/>
    <n v="41753"/>
    <s v="First Class"/>
    <s v="CV-12805"/>
    <s v="Cynthia Voltz"/>
    <x v="1"/>
    <s v="United States"/>
    <s v="Philadelphia"/>
    <x v="9"/>
    <n v="19120"/>
    <x v="3"/>
    <s v="OFF-ST-10000142"/>
    <x v="1"/>
    <x v="4"/>
    <s v="Deluxe Rollaway Locking File with Drawer"/>
    <n v="332.70400000000001"/>
    <n v="1"/>
    <n v="0.2"/>
    <n v="33.270399999999981"/>
  </r>
  <r>
    <n v="6157"/>
    <x v="3068"/>
    <x v="3"/>
    <x v="693"/>
    <n v="41753"/>
    <s v="First Class"/>
    <s v="CV-12805"/>
    <s v="Cynthia Voltz"/>
    <x v="1"/>
    <s v="United States"/>
    <s v="Philadelphia"/>
    <x v="9"/>
    <n v="19120"/>
    <x v="3"/>
    <s v="FUR-FU-10004671"/>
    <x v="0"/>
    <x v="5"/>
    <s v="Executive Impressions 12&quot; Wall Clock"/>
    <n v="42.408000000000008"/>
    <n v="3"/>
    <n v="0.2"/>
    <n v="9.5418000000000003"/>
  </r>
  <r>
    <n v="6158"/>
    <x v="3069"/>
    <x v="0"/>
    <x v="1092"/>
    <n v="41492"/>
    <s v="Second Class"/>
    <s v="AG-10330"/>
    <s v="Alex Grayson"/>
    <x v="0"/>
    <s v="United States"/>
    <s v="Tulsa"/>
    <x v="26"/>
    <n v="74133"/>
    <x v="2"/>
    <s v="OFF-EN-10002504"/>
    <x v="1"/>
    <x v="12"/>
    <s v="Tyvek  Top-Opening Peel &amp; Seel Envelopes, Plain White"/>
    <n v="81.539999999999992"/>
    <n v="3"/>
    <n v="0"/>
    <n v="38.323799999999999"/>
  </r>
  <r>
    <n v="6159"/>
    <x v="3069"/>
    <x v="0"/>
    <x v="1092"/>
    <n v="41492"/>
    <s v="Second Class"/>
    <s v="AG-10330"/>
    <s v="Alex Grayson"/>
    <x v="0"/>
    <s v="United States"/>
    <s v="Tulsa"/>
    <x v="26"/>
    <n v="74133"/>
    <x v="2"/>
    <s v="TEC-AC-10004803"/>
    <x v="2"/>
    <x v="11"/>
    <s v="Sony Micro Vault Click 4 GB USB 2.0 Flash Drive"/>
    <n v="167.28"/>
    <n v="12"/>
    <n v="0"/>
    <n v="23.419200000000011"/>
  </r>
  <r>
    <n v="6160"/>
    <x v="3070"/>
    <x v="0"/>
    <x v="275"/>
    <n v="41618"/>
    <s v="Standard Class"/>
    <s v="GM-14440"/>
    <s v="Gary McGarr"/>
    <x v="0"/>
    <s v="United States"/>
    <s v="Los Angeles"/>
    <x v="1"/>
    <n v="90049"/>
    <x v="1"/>
    <s v="OFF-ST-10001932"/>
    <x v="1"/>
    <x v="4"/>
    <s v="Fellowes Staxonsteel Drawer Files"/>
    <n v="772.68"/>
    <n v="4"/>
    <n v="0"/>
    <n v="108.17520000000002"/>
  </r>
  <r>
    <n v="6161"/>
    <x v="3071"/>
    <x v="2"/>
    <x v="1093"/>
    <n v="40623"/>
    <s v="First Class"/>
    <s v="MC-17605"/>
    <s v="Matt Connell"/>
    <x v="1"/>
    <s v="United States"/>
    <s v="Lakeland"/>
    <x v="2"/>
    <n v="33801"/>
    <x v="0"/>
    <s v="TEC-PH-10004667"/>
    <x v="2"/>
    <x v="7"/>
    <s v="Cisco 8x8 Inc. 6753i IP Business Phone System"/>
    <n v="323.97600000000006"/>
    <n v="3"/>
    <n v="0.2"/>
    <n v="28.347899999999981"/>
  </r>
  <r>
    <n v="6162"/>
    <x v="3071"/>
    <x v="2"/>
    <x v="1093"/>
    <n v="40623"/>
    <s v="First Class"/>
    <s v="MC-17605"/>
    <s v="Matt Connell"/>
    <x v="1"/>
    <s v="United States"/>
    <s v="Lakeland"/>
    <x v="2"/>
    <n v="33801"/>
    <x v="0"/>
    <s v="OFF-LA-10000443"/>
    <x v="1"/>
    <x v="2"/>
    <s v="Avery 501"/>
    <n v="11.808"/>
    <n v="4"/>
    <n v="0.2"/>
    <n v="3.9851999999999999"/>
  </r>
  <r>
    <n v="6163"/>
    <x v="3071"/>
    <x v="2"/>
    <x v="1093"/>
    <n v="40623"/>
    <s v="First Class"/>
    <s v="MC-17605"/>
    <s v="Matt Connell"/>
    <x v="1"/>
    <s v="United States"/>
    <s v="Lakeland"/>
    <x v="2"/>
    <n v="33801"/>
    <x v="0"/>
    <s v="OFF-ST-10000918"/>
    <x v="1"/>
    <x v="4"/>
    <s v="Crate-A-Files"/>
    <n v="26.160000000000004"/>
    <n v="3"/>
    <n v="0.2"/>
    <n v="1.961999999999998"/>
  </r>
  <r>
    <n v="6164"/>
    <x v="3071"/>
    <x v="2"/>
    <x v="1093"/>
    <n v="40623"/>
    <s v="First Class"/>
    <s v="MC-17605"/>
    <s v="Matt Connell"/>
    <x v="1"/>
    <s v="United States"/>
    <s v="Lakeland"/>
    <x v="2"/>
    <n v="33801"/>
    <x v="0"/>
    <s v="OFF-BI-10001196"/>
    <x v="1"/>
    <x v="8"/>
    <s v="Avery Flip-Chart Easel Binder, Black"/>
    <n v="33.57"/>
    <n v="5"/>
    <n v="0.7"/>
    <n v="-25.737000000000002"/>
  </r>
  <r>
    <n v="6165"/>
    <x v="3071"/>
    <x v="2"/>
    <x v="1093"/>
    <n v="40623"/>
    <s v="First Class"/>
    <s v="MC-17605"/>
    <s v="Matt Connell"/>
    <x v="1"/>
    <s v="United States"/>
    <s v="Lakeland"/>
    <x v="2"/>
    <n v="33801"/>
    <x v="0"/>
    <s v="FUR-FU-10003981"/>
    <x v="0"/>
    <x v="5"/>
    <s v="Eldon Wave Desk Accessories"/>
    <n v="4.9920000000000009"/>
    <n v="3"/>
    <n v="0.2"/>
    <n v="1.3728000000000002"/>
  </r>
  <r>
    <n v="6166"/>
    <x v="3071"/>
    <x v="2"/>
    <x v="1093"/>
    <n v="40623"/>
    <s v="First Class"/>
    <s v="MC-17605"/>
    <s v="Matt Connell"/>
    <x v="1"/>
    <s v="United States"/>
    <s v="Lakeland"/>
    <x v="2"/>
    <n v="33801"/>
    <x v="0"/>
    <s v="FUR-FU-10002508"/>
    <x v="0"/>
    <x v="5"/>
    <s v="Document Clip Frames"/>
    <n v="20.016000000000002"/>
    <n v="3"/>
    <n v="0.2"/>
    <n v="5.5044000000000013"/>
  </r>
  <r>
    <n v="6167"/>
    <x v="3071"/>
    <x v="2"/>
    <x v="1093"/>
    <n v="40623"/>
    <s v="First Class"/>
    <s v="MC-17605"/>
    <s v="Matt Connell"/>
    <x v="1"/>
    <s v="United States"/>
    <s v="Lakeland"/>
    <x v="2"/>
    <n v="33801"/>
    <x v="0"/>
    <s v="TEC-AC-10002647"/>
    <x v="2"/>
    <x v="11"/>
    <s v="Logitech Wireless Boombox Speaker - portable - wireless, wired"/>
    <n v="170.24"/>
    <n v="2"/>
    <n v="0.2"/>
    <n v="53.199999999999989"/>
  </r>
  <r>
    <n v="6168"/>
    <x v="3072"/>
    <x v="1"/>
    <x v="704"/>
    <n v="41024"/>
    <s v="Standard Class"/>
    <s v="ES-14020"/>
    <s v="Erica Smith"/>
    <x v="0"/>
    <s v="United States"/>
    <s v="Houston"/>
    <x v="5"/>
    <n v="77036"/>
    <x v="2"/>
    <s v="OFF-PA-10002377"/>
    <x v="1"/>
    <x v="10"/>
    <s v="Xerox 1916"/>
    <n v="117.456"/>
    <n v="3"/>
    <n v="0.2"/>
    <n v="44.045999999999992"/>
  </r>
  <r>
    <n v="6169"/>
    <x v="3073"/>
    <x v="1"/>
    <x v="444"/>
    <n v="41174"/>
    <s v="Second Class"/>
    <s v="RW-19540"/>
    <s v="Rick Wilson"/>
    <x v="1"/>
    <s v="United States"/>
    <s v="Los Angeles"/>
    <x v="1"/>
    <n v="90008"/>
    <x v="1"/>
    <s v="OFF-PA-10004530"/>
    <x v="1"/>
    <x v="10"/>
    <s v="Personal Creations Ink Jet Cards and Labels"/>
    <n v="22.96"/>
    <n v="2"/>
    <n v="0"/>
    <n v="11.250400000000001"/>
  </r>
  <r>
    <n v="6170"/>
    <x v="3074"/>
    <x v="2"/>
    <x v="9"/>
    <n v="40785"/>
    <s v="Second Class"/>
    <s v="MM-17920"/>
    <s v="Michael Moore"/>
    <x v="0"/>
    <s v="United States"/>
    <s v="Springfield"/>
    <x v="17"/>
    <n v="22153"/>
    <x v="0"/>
    <s v="OFF-PA-10002986"/>
    <x v="1"/>
    <x v="10"/>
    <s v="Xerox 1898"/>
    <n v="13.36"/>
    <n v="2"/>
    <n v="0"/>
    <n v="6.4127999999999998"/>
  </r>
  <r>
    <n v="6171"/>
    <x v="3075"/>
    <x v="0"/>
    <x v="1054"/>
    <n v="41633"/>
    <s v="Second Class"/>
    <s v="MH-17440"/>
    <s v="Mark Haberlin"/>
    <x v="1"/>
    <s v="United States"/>
    <s v="New York City"/>
    <x v="15"/>
    <n v="10035"/>
    <x v="3"/>
    <s v="OFF-BI-10000948"/>
    <x v="1"/>
    <x v="8"/>
    <s v="GBC Laser Imprintable Binding System Covers, Desert Sand"/>
    <n v="34.248000000000005"/>
    <n v="3"/>
    <n v="0.2"/>
    <n v="11.558699999999998"/>
  </r>
  <r>
    <n v="6172"/>
    <x v="3075"/>
    <x v="0"/>
    <x v="1054"/>
    <n v="41633"/>
    <s v="Second Class"/>
    <s v="MH-17440"/>
    <s v="Mark Haberlin"/>
    <x v="1"/>
    <s v="United States"/>
    <s v="New York City"/>
    <x v="15"/>
    <n v="10035"/>
    <x v="3"/>
    <s v="OFF-AR-10001545"/>
    <x v="1"/>
    <x v="6"/>
    <s v="Newell 326"/>
    <n v="3.52"/>
    <n v="2"/>
    <n v="0"/>
    <n v="1.0207999999999999"/>
  </r>
  <r>
    <n v="6173"/>
    <x v="3076"/>
    <x v="2"/>
    <x v="1094"/>
    <n v="40763"/>
    <s v="Standard Class"/>
    <s v="NZ-18565"/>
    <s v="Nick Zandusky"/>
    <x v="2"/>
    <s v="United States"/>
    <s v="Springfield"/>
    <x v="25"/>
    <n v="65807"/>
    <x v="2"/>
    <s v="OFF-BI-10001758"/>
    <x v="1"/>
    <x v="8"/>
    <s v="Wilson Jones 14 Line Acrylic Coated Pressboard Data Binders"/>
    <n v="26.7"/>
    <n v="5"/>
    <n v="0"/>
    <n v="12.548999999999999"/>
  </r>
  <r>
    <n v="6174"/>
    <x v="3076"/>
    <x v="2"/>
    <x v="1094"/>
    <n v="40763"/>
    <s v="Standard Class"/>
    <s v="NZ-18565"/>
    <s v="Nick Zandusky"/>
    <x v="2"/>
    <s v="United States"/>
    <s v="Springfield"/>
    <x v="25"/>
    <n v="65807"/>
    <x v="2"/>
    <s v="TEC-AC-10003237"/>
    <x v="2"/>
    <x v="11"/>
    <s v="Memorex Micro Travel Drive 4 GB"/>
    <n v="21.2"/>
    <n v="2"/>
    <n v="0"/>
    <n v="9.1160000000000014"/>
  </r>
  <r>
    <n v="6175"/>
    <x v="3076"/>
    <x v="2"/>
    <x v="1094"/>
    <n v="40763"/>
    <s v="Standard Class"/>
    <s v="NZ-18565"/>
    <s v="Nick Zandusky"/>
    <x v="2"/>
    <s v="United States"/>
    <s v="Springfield"/>
    <x v="25"/>
    <n v="65807"/>
    <x v="2"/>
    <s v="OFF-ST-10002011"/>
    <x v="1"/>
    <x v="4"/>
    <s v="Smead Adjustable Mobile File Trolley with Lockable Top"/>
    <n v="838.38"/>
    <n v="2"/>
    <n v="0"/>
    <n v="226.36260000000004"/>
  </r>
  <r>
    <n v="6176"/>
    <x v="3077"/>
    <x v="1"/>
    <x v="481"/>
    <n v="41178"/>
    <s v="Standard Class"/>
    <s v="GB-14575"/>
    <s v="Giulietta Baptist"/>
    <x v="0"/>
    <s v="United States"/>
    <s v="Columbia"/>
    <x v="20"/>
    <n v="29203"/>
    <x v="0"/>
    <s v="FUR-CH-10000309"/>
    <x v="0"/>
    <x v="1"/>
    <s v="Global Comet Stacking Arm Chair"/>
    <n v="1690.04"/>
    <n v="4"/>
    <n v="0"/>
    <n v="422.51"/>
  </r>
  <r>
    <n v="6177"/>
    <x v="3077"/>
    <x v="1"/>
    <x v="481"/>
    <n v="41178"/>
    <s v="Standard Class"/>
    <s v="GB-14575"/>
    <s v="Giulietta Baptist"/>
    <x v="0"/>
    <s v="United States"/>
    <s v="Columbia"/>
    <x v="20"/>
    <n v="29203"/>
    <x v="0"/>
    <s v="OFF-ST-10002444"/>
    <x v="1"/>
    <x v="4"/>
    <s v="Recycled Eldon Regeneration Jumbo File"/>
    <n v="85.96"/>
    <n v="7"/>
    <n v="0"/>
    <n v="24.068799999999996"/>
  </r>
  <r>
    <n v="6178"/>
    <x v="3077"/>
    <x v="1"/>
    <x v="481"/>
    <n v="41178"/>
    <s v="Standard Class"/>
    <s v="GB-14575"/>
    <s v="Giulietta Baptist"/>
    <x v="0"/>
    <s v="United States"/>
    <s v="Columbia"/>
    <x v="20"/>
    <n v="29203"/>
    <x v="0"/>
    <s v="OFF-EN-10001453"/>
    <x v="1"/>
    <x v="12"/>
    <s v="Tyvek Interoffice Envelopes, 9 1/2&quot; x 12 1/2&quot;, 100/Box"/>
    <n v="121.96"/>
    <n v="2"/>
    <n v="0"/>
    <n v="57.32119999999999"/>
  </r>
  <r>
    <n v="6179"/>
    <x v="3077"/>
    <x v="1"/>
    <x v="481"/>
    <n v="41178"/>
    <s v="Standard Class"/>
    <s v="GB-14575"/>
    <s v="Giulietta Baptist"/>
    <x v="0"/>
    <s v="United States"/>
    <s v="Columbia"/>
    <x v="20"/>
    <n v="29203"/>
    <x v="0"/>
    <s v="OFF-PA-10001801"/>
    <x v="1"/>
    <x v="10"/>
    <s v="Xerox 193"/>
    <n v="23.92"/>
    <n v="4"/>
    <n v="0"/>
    <n v="11.720800000000001"/>
  </r>
  <r>
    <n v="6180"/>
    <x v="3077"/>
    <x v="1"/>
    <x v="481"/>
    <n v="41178"/>
    <s v="Standard Class"/>
    <s v="GB-14575"/>
    <s v="Giulietta Baptist"/>
    <x v="0"/>
    <s v="United States"/>
    <s v="Columbia"/>
    <x v="20"/>
    <n v="29203"/>
    <x v="0"/>
    <s v="OFF-ST-10000563"/>
    <x v="1"/>
    <x v="4"/>
    <s v="Fellowes Bankers Box Stor/Drawer Steel Plus"/>
    <n v="63.96"/>
    <n v="2"/>
    <n v="0"/>
    <n v="6.3960000000000008"/>
  </r>
  <r>
    <n v="6181"/>
    <x v="3077"/>
    <x v="1"/>
    <x v="481"/>
    <n v="41178"/>
    <s v="Standard Class"/>
    <s v="GB-14575"/>
    <s v="Giulietta Baptist"/>
    <x v="0"/>
    <s v="United States"/>
    <s v="Columbia"/>
    <x v="20"/>
    <n v="29203"/>
    <x v="0"/>
    <s v="TEC-PH-10000369"/>
    <x v="2"/>
    <x v="7"/>
    <s v="HTC One Mini"/>
    <n v="629.94999999999993"/>
    <n v="5"/>
    <n v="0"/>
    <n v="176.38600000000002"/>
  </r>
  <r>
    <n v="6182"/>
    <x v="3077"/>
    <x v="1"/>
    <x v="481"/>
    <n v="41178"/>
    <s v="Standard Class"/>
    <s v="GB-14575"/>
    <s v="Giulietta Baptist"/>
    <x v="0"/>
    <s v="United States"/>
    <s v="Columbia"/>
    <x v="20"/>
    <n v="29203"/>
    <x v="0"/>
    <s v="TEC-PH-10002538"/>
    <x v="2"/>
    <x v="7"/>
    <s v="Grandstream GXP1160 VoIP phone"/>
    <n v="113.72999999999999"/>
    <n v="3"/>
    <n v="0"/>
    <n v="32.981699999999989"/>
  </r>
  <r>
    <n v="6183"/>
    <x v="3077"/>
    <x v="1"/>
    <x v="481"/>
    <n v="41178"/>
    <s v="Standard Class"/>
    <s v="GB-14575"/>
    <s v="Giulietta Baptist"/>
    <x v="0"/>
    <s v="United States"/>
    <s v="Columbia"/>
    <x v="20"/>
    <n v="29203"/>
    <x v="0"/>
    <s v="OFF-BI-10000050"/>
    <x v="1"/>
    <x v="8"/>
    <s v="Angle-D Binders with Locking Rings, Label Holders"/>
    <n v="14.6"/>
    <n v="2"/>
    <n v="0"/>
    <n v="6.8619999999999992"/>
  </r>
  <r>
    <n v="6184"/>
    <x v="3077"/>
    <x v="1"/>
    <x v="481"/>
    <n v="41178"/>
    <s v="Standard Class"/>
    <s v="GB-14575"/>
    <s v="Giulietta Baptist"/>
    <x v="0"/>
    <s v="United States"/>
    <s v="Columbia"/>
    <x v="20"/>
    <n v="29203"/>
    <x v="0"/>
    <s v="OFF-ST-10004186"/>
    <x v="1"/>
    <x v="4"/>
    <s v="Stur-D-Stor Shelving, Vertical 5-Shelf: 72&quot;H x 36&quot;W x 18 1/2&quot;D"/>
    <n v="887.84"/>
    <n v="8"/>
    <n v="0"/>
    <n v="17.756799999999998"/>
  </r>
  <r>
    <n v="6185"/>
    <x v="3078"/>
    <x v="0"/>
    <x v="25"/>
    <n v="41622"/>
    <s v="First Class"/>
    <s v="DB-13270"/>
    <s v="Deborah Brumfield"/>
    <x v="2"/>
    <s v="United States"/>
    <s v="Portland"/>
    <x v="21"/>
    <n v="97206"/>
    <x v="1"/>
    <s v="FUR-CH-10004218"/>
    <x v="0"/>
    <x v="1"/>
    <s v="Global Fabric Manager's Chair, Dark Gray"/>
    <n v="403.92"/>
    <n v="5"/>
    <n v="0.2"/>
    <n v="25.245000000000019"/>
  </r>
  <r>
    <n v="6186"/>
    <x v="3079"/>
    <x v="1"/>
    <x v="976"/>
    <n v="41133"/>
    <s v="Standard Class"/>
    <s v="JK-15625"/>
    <s v="Jim Karlsson"/>
    <x v="0"/>
    <s v="United States"/>
    <s v="Philadelphia"/>
    <x v="9"/>
    <n v="19120"/>
    <x v="3"/>
    <s v="OFF-AR-10002952"/>
    <x v="1"/>
    <x v="6"/>
    <s v="Stanley Contemporary Battery Pencil Sharpeners"/>
    <n v="106.8"/>
    <n v="10"/>
    <n v="0.2"/>
    <n v="10.679999999999996"/>
  </r>
  <r>
    <n v="6187"/>
    <x v="3080"/>
    <x v="1"/>
    <x v="219"/>
    <n v="41230"/>
    <s v="First Class"/>
    <s v="MH-17785"/>
    <s v="Maya Herman"/>
    <x v="1"/>
    <s v="United States"/>
    <s v="New York City"/>
    <x v="15"/>
    <n v="10035"/>
    <x v="3"/>
    <s v="OFF-ST-10003058"/>
    <x v="1"/>
    <x v="4"/>
    <s v="Eldon Mobile Mega Data Cart  Mega Stackable  Add-On Trays"/>
    <n v="70.949999999999989"/>
    <n v="3"/>
    <n v="0"/>
    <n v="20.575499999999998"/>
  </r>
  <r>
    <n v="6188"/>
    <x v="3080"/>
    <x v="1"/>
    <x v="219"/>
    <n v="41230"/>
    <s v="First Class"/>
    <s v="MH-17785"/>
    <s v="Maya Herman"/>
    <x v="1"/>
    <s v="United States"/>
    <s v="New York City"/>
    <x v="15"/>
    <n v="10035"/>
    <x v="3"/>
    <s v="OFF-BI-10003963"/>
    <x v="1"/>
    <x v="8"/>
    <s v="Cardinal Holdit Data Disk Pockets"/>
    <n v="34.944000000000003"/>
    <n v="6"/>
    <n v="0.2"/>
    <n v="11.793599999999998"/>
  </r>
  <r>
    <n v="6189"/>
    <x v="3080"/>
    <x v="1"/>
    <x v="219"/>
    <n v="41230"/>
    <s v="First Class"/>
    <s v="MH-17785"/>
    <s v="Maya Herman"/>
    <x v="1"/>
    <s v="United States"/>
    <s v="New York City"/>
    <x v="15"/>
    <n v="10035"/>
    <x v="3"/>
    <s v="OFF-AR-10001955"/>
    <x v="1"/>
    <x v="6"/>
    <s v="Newell 319"/>
    <n v="119.03999999999999"/>
    <n v="6"/>
    <n v="0"/>
    <n v="35.711999999999989"/>
  </r>
  <r>
    <n v="6190"/>
    <x v="3081"/>
    <x v="3"/>
    <x v="1095"/>
    <n v="41738"/>
    <s v="Standard Class"/>
    <s v="AM-10705"/>
    <s v="Anne McFarland"/>
    <x v="0"/>
    <s v="United States"/>
    <s v="Des Plaines"/>
    <x v="10"/>
    <n v="60016"/>
    <x v="2"/>
    <s v="TEC-PH-10004345"/>
    <x v="2"/>
    <x v="7"/>
    <s v="Cisco SPA 502G IP Phone"/>
    <n v="383.84000000000003"/>
    <n v="4"/>
    <n v="0.2"/>
    <n v="47.97999999999999"/>
  </r>
  <r>
    <n v="6191"/>
    <x v="3082"/>
    <x v="0"/>
    <x v="435"/>
    <n v="41637"/>
    <s v="Standard Class"/>
    <s v="JM-15535"/>
    <s v="Jessica Myrick"/>
    <x v="0"/>
    <s v="United States"/>
    <s v="New York City"/>
    <x v="15"/>
    <n v="10035"/>
    <x v="3"/>
    <s v="FUR-FU-10003192"/>
    <x v="0"/>
    <x v="5"/>
    <s v="Luxo Adjustable Task Clamp Lamp"/>
    <n v="799.56000000000006"/>
    <n v="9"/>
    <n v="0"/>
    <n v="207.88559999999998"/>
  </r>
  <r>
    <n v="6192"/>
    <x v="3083"/>
    <x v="3"/>
    <x v="1096"/>
    <n v="41987"/>
    <s v="Same Day"/>
    <s v="MW-18220"/>
    <s v="Mitch Webber"/>
    <x v="0"/>
    <s v="United States"/>
    <s v="Seattle"/>
    <x v="4"/>
    <n v="98103"/>
    <x v="1"/>
    <s v="OFF-ST-10001325"/>
    <x v="1"/>
    <x v="4"/>
    <s v="Sterilite Officeware Hinged File Box"/>
    <n v="31.44"/>
    <n v="3"/>
    <n v="0"/>
    <n v="8.4888000000000012"/>
  </r>
  <r>
    <n v="6193"/>
    <x v="3084"/>
    <x v="3"/>
    <x v="66"/>
    <n v="42000"/>
    <s v="Standard Class"/>
    <s v="AG-10330"/>
    <s v="Alex Grayson"/>
    <x v="0"/>
    <s v="United States"/>
    <s v="Houston"/>
    <x v="5"/>
    <n v="77095"/>
    <x v="2"/>
    <s v="OFF-PA-10000019"/>
    <x v="1"/>
    <x v="10"/>
    <s v="Xerox 1931"/>
    <n v="25.920000000000005"/>
    <n v="5"/>
    <n v="0.2"/>
    <n v="9.0719999999999992"/>
  </r>
  <r>
    <n v="6194"/>
    <x v="3084"/>
    <x v="3"/>
    <x v="66"/>
    <n v="42000"/>
    <s v="Standard Class"/>
    <s v="AG-10330"/>
    <s v="Alex Grayson"/>
    <x v="0"/>
    <s v="United States"/>
    <s v="Houston"/>
    <x v="5"/>
    <n v="77095"/>
    <x v="2"/>
    <s v="OFF-BI-10003429"/>
    <x v="1"/>
    <x v="8"/>
    <s v="Cardinal HOLDit! Binder Insert Strips,Extra Strips"/>
    <n v="6.3299999999999992"/>
    <n v="5"/>
    <n v="0.8"/>
    <n v="-9.8114999999999988"/>
  </r>
  <r>
    <n v="6195"/>
    <x v="3084"/>
    <x v="3"/>
    <x v="66"/>
    <n v="42000"/>
    <s v="Standard Class"/>
    <s v="AG-10330"/>
    <s v="Alex Grayson"/>
    <x v="0"/>
    <s v="United States"/>
    <s v="Houston"/>
    <x v="5"/>
    <n v="77095"/>
    <x v="2"/>
    <s v="OFF-PA-10000176"/>
    <x v="1"/>
    <x v="10"/>
    <s v="Xerox 1887"/>
    <n v="75.88"/>
    <n v="5"/>
    <n v="0.2"/>
    <n v="26.557999999999993"/>
  </r>
  <r>
    <n v="6196"/>
    <x v="3085"/>
    <x v="3"/>
    <x v="208"/>
    <n v="41941"/>
    <s v="Standard Class"/>
    <s v="CM-12160"/>
    <s v="Charles McCrossin"/>
    <x v="0"/>
    <s v="United States"/>
    <s v="Philadelphia"/>
    <x v="9"/>
    <n v="19143"/>
    <x v="3"/>
    <s v="TEC-PH-10004165"/>
    <x v="2"/>
    <x v="7"/>
    <s v="Mitel MiVoice 5330e IP Phone"/>
    <n v="329.988"/>
    <n v="2"/>
    <n v="0.4"/>
    <n v="-76.997200000000021"/>
  </r>
  <r>
    <n v="6197"/>
    <x v="3085"/>
    <x v="3"/>
    <x v="208"/>
    <n v="41941"/>
    <s v="Standard Class"/>
    <s v="CM-12160"/>
    <s v="Charles McCrossin"/>
    <x v="0"/>
    <s v="United States"/>
    <s v="Philadelphia"/>
    <x v="9"/>
    <n v="19143"/>
    <x v="3"/>
    <s v="OFF-ST-10000352"/>
    <x v="1"/>
    <x v="4"/>
    <s v="Acco Perma 2700 Stacking Storage Drawers"/>
    <n v="71.376000000000005"/>
    <n v="3"/>
    <n v="0.2"/>
    <n v="-4.460999999999995"/>
  </r>
  <r>
    <n v="6198"/>
    <x v="3086"/>
    <x v="1"/>
    <x v="50"/>
    <n v="4123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n v="41230"/>
    <s v="Standard Class"/>
    <s v="RA-19915"/>
    <s v="Russell Applegate"/>
    <x v="0"/>
    <s v="United States"/>
    <s v="Columbus"/>
    <x v="14"/>
    <n v="47201"/>
    <x v="2"/>
    <s v="TEC-PH-10001536"/>
    <x v="2"/>
    <x v="7"/>
    <s v="Spigen Samsung Galaxy S5 Case Wallet"/>
    <n v="50.97"/>
    <n v="3"/>
    <n v="0"/>
    <n v="13.252199999999997"/>
  </r>
  <r>
    <n v="6200"/>
    <x v="3086"/>
    <x v="1"/>
    <x v="50"/>
    <n v="41230"/>
    <s v="Standard Class"/>
    <s v="RA-19915"/>
    <s v="Russell Applegate"/>
    <x v="0"/>
    <s v="United States"/>
    <s v="Columbus"/>
    <x v="14"/>
    <n v="47201"/>
    <x v="2"/>
    <s v="OFF-PA-10001790"/>
    <x v="1"/>
    <x v="10"/>
    <s v="Xerox 1910"/>
    <n v="96.08"/>
    <n v="2"/>
    <n v="0"/>
    <n v="46.118399999999994"/>
  </r>
  <r>
    <n v="6201"/>
    <x v="3087"/>
    <x v="1"/>
    <x v="392"/>
    <n v="41019"/>
    <s v="Standard Class"/>
    <s v="SB-20185"/>
    <s v="Sarah Brown"/>
    <x v="0"/>
    <s v="United States"/>
    <s v="Evanston"/>
    <x v="10"/>
    <n v="60201"/>
    <x v="2"/>
    <s v="TEC-CO-10001766"/>
    <x v="2"/>
    <x v="16"/>
    <s v="Canon PC940 Copier"/>
    <n v="1439.9680000000001"/>
    <n v="4"/>
    <n v="0.2"/>
    <n v="485.98919999999993"/>
  </r>
  <r>
    <n v="6202"/>
    <x v="3087"/>
    <x v="1"/>
    <x v="392"/>
    <n v="41019"/>
    <s v="Standard Class"/>
    <s v="SB-20185"/>
    <s v="Sarah Brown"/>
    <x v="0"/>
    <s v="United States"/>
    <s v="Evanston"/>
    <x v="10"/>
    <n v="60201"/>
    <x v="2"/>
    <s v="TEC-AC-10004396"/>
    <x v="2"/>
    <x v="11"/>
    <s v="Logitech Keyboard K120"/>
    <n v="43.56"/>
    <n v="3"/>
    <n v="0.2"/>
    <n v="-4.9004999999999974"/>
  </r>
  <r>
    <n v="6203"/>
    <x v="3088"/>
    <x v="0"/>
    <x v="186"/>
    <n v="41632"/>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n v="41575"/>
    <s v="Standard Class"/>
    <s v="SV-20935"/>
    <s v="Susan Vittorini"/>
    <x v="0"/>
    <s v="United States"/>
    <s v="Columbus"/>
    <x v="24"/>
    <n v="43229"/>
    <x v="3"/>
    <s v="TEC-PH-10001305"/>
    <x v="2"/>
    <x v="7"/>
    <s v="Panasonic KX TS208W Corded phone"/>
    <n v="235.15199999999999"/>
    <n v="8"/>
    <n v="0.4"/>
    <n v="-47.030399999999986"/>
  </r>
  <r>
    <n v="6205"/>
    <x v="3090"/>
    <x v="3"/>
    <x v="96"/>
    <n v="41977"/>
    <s v="First Class"/>
    <s v="MG-17650"/>
    <s v="Matthew Grinstein"/>
    <x v="2"/>
    <s v="United States"/>
    <s v="Marion"/>
    <x v="24"/>
    <n v="43302"/>
    <x v="3"/>
    <s v="FUR-FU-10002885"/>
    <x v="0"/>
    <x v="5"/>
    <s v="Magna Visual Magnetic Picture Hangers"/>
    <n v="7.7120000000000006"/>
    <n v="2"/>
    <n v="0.2"/>
    <n v="1.7352000000000005"/>
  </r>
  <r>
    <n v="6206"/>
    <x v="3091"/>
    <x v="0"/>
    <x v="201"/>
    <n v="41572"/>
    <s v="Second Class"/>
    <s v="CM-12445"/>
    <s v="Chuck Magee"/>
    <x v="0"/>
    <s v="United States"/>
    <s v="Houston"/>
    <x v="5"/>
    <n v="77095"/>
    <x v="2"/>
    <s v="OFF-PA-10000726"/>
    <x v="1"/>
    <x v="10"/>
    <s v="Black Print Carbonless Snap-Off Rapid Letter, 8 1/2&quot; x 7&quot;"/>
    <n v="51.016000000000005"/>
    <n v="7"/>
    <n v="0.2"/>
    <n v="15.942499999999992"/>
  </r>
  <r>
    <n v="6207"/>
    <x v="3091"/>
    <x v="0"/>
    <x v="201"/>
    <n v="41572"/>
    <s v="Second Class"/>
    <s v="CM-12445"/>
    <s v="Chuck Magee"/>
    <x v="0"/>
    <s v="United States"/>
    <s v="Houston"/>
    <x v="5"/>
    <n v="77095"/>
    <x v="2"/>
    <s v="OFF-FA-10003112"/>
    <x v="1"/>
    <x v="13"/>
    <s v="Staples"/>
    <n v="25.248000000000001"/>
    <n v="4"/>
    <n v="0.2"/>
    <n v="7.8899999999999979"/>
  </r>
  <r>
    <n v="6208"/>
    <x v="3091"/>
    <x v="0"/>
    <x v="201"/>
    <n v="41572"/>
    <s v="Second Class"/>
    <s v="CM-12445"/>
    <s v="Chuck Magee"/>
    <x v="0"/>
    <s v="United States"/>
    <s v="Houston"/>
    <x v="5"/>
    <n v="77095"/>
    <x v="2"/>
    <s v="FUR-CH-10002372"/>
    <x v="0"/>
    <x v="1"/>
    <s v="Office Star - Ergonomically Designed Knee Chair"/>
    <n v="56.686"/>
    <n v="1"/>
    <n v="0.3"/>
    <n v="-14.576399999999996"/>
  </r>
  <r>
    <n v="6209"/>
    <x v="3092"/>
    <x v="3"/>
    <x v="365"/>
    <n v="41916"/>
    <s v="Standard Class"/>
    <s v="ME-18010"/>
    <s v="Michelle Ellison"/>
    <x v="1"/>
    <s v="United States"/>
    <s v="Marion"/>
    <x v="24"/>
    <n v="43302"/>
    <x v="3"/>
    <s v="OFF-ST-10000563"/>
    <x v="1"/>
    <x v="4"/>
    <s v="Fellowes Bankers Box Stor/Drawer Steel Plus"/>
    <n v="51.168000000000006"/>
    <n v="2"/>
    <n v="0.2"/>
    <n v="-6.3960000000000008"/>
  </r>
  <r>
    <n v="6210"/>
    <x v="3093"/>
    <x v="3"/>
    <x v="238"/>
    <n v="41877"/>
    <s v="Standard Class"/>
    <s v="YS-21880"/>
    <s v="Yana Sorensen"/>
    <x v="1"/>
    <s v="United States"/>
    <s v="Seattle"/>
    <x v="4"/>
    <n v="98103"/>
    <x v="1"/>
    <s v="OFF-BI-10003925"/>
    <x v="1"/>
    <x v="8"/>
    <s v="Fellowes PB300 Plastic Comb Binding Machine"/>
    <n v="2793.5280000000002"/>
    <n v="9"/>
    <n v="0.2"/>
    <n v="942.81569999999988"/>
  </r>
  <r>
    <n v="6211"/>
    <x v="3093"/>
    <x v="3"/>
    <x v="238"/>
    <n v="41877"/>
    <s v="Standard Class"/>
    <s v="YS-21880"/>
    <s v="Yana Sorensen"/>
    <x v="1"/>
    <s v="United States"/>
    <s v="Seattle"/>
    <x v="4"/>
    <n v="98103"/>
    <x v="1"/>
    <s v="OFF-ST-10003306"/>
    <x v="1"/>
    <x v="4"/>
    <s v="Letter Size Cart"/>
    <n v="1000.0200000000001"/>
    <n v="7"/>
    <n v="0"/>
    <n v="290.00579999999991"/>
  </r>
  <r>
    <n v="6212"/>
    <x v="3093"/>
    <x v="3"/>
    <x v="238"/>
    <n v="41877"/>
    <s v="Standard Class"/>
    <s v="YS-21880"/>
    <s v="Yana Sorensen"/>
    <x v="1"/>
    <s v="United States"/>
    <s v="Seattle"/>
    <x v="4"/>
    <n v="98103"/>
    <x v="1"/>
    <s v="FUR-FU-10001475"/>
    <x v="0"/>
    <x v="5"/>
    <s v="Contract Clock, 14&quot;, Brown"/>
    <n v="65.94"/>
    <n v="3"/>
    <n v="0"/>
    <n v="22.419600000000003"/>
  </r>
  <r>
    <n v="6213"/>
    <x v="3094"/>
    <x v="3"/>
    <x v="105"/>
    <n v="41960"/>
    <s v="Second Class"/>
    <s v="MB-17305"/>
    <s v="Maria Bertelson"/>
    <x v="0"/>
    <s v="United States"/>
    <s v="Longview"/>
    <x v="4"/>
    <n v="98632"/>
    <x v="1"/>
    <s v="OFF-FA-10003495"/>
    <x v="1"/>
    <x v="13"/>
    <s v="Staples"/>
    <n v="18.240000000000002"/>
    <n v="3"/>
    <n v="0"/>
    <n v="9.120000000000001"/>
  </r>
  <r>
    <n v="6214"/>
    <x v="3094"/>
    <x v="3"/>
    <x v="105"/>
    <n v="41960"/>
    <s v="Second Class"/>
    <s v="MB-17305"/>
    <s v="Maria Bertelson"/>
    <x v="0"/>
    <s v="United States"/>
    <s v="Longview"/>
    <x v="4"/>
    <n v="98632"/>
    <x v="1"/>
    <s v="OFF-AP-10004708"/>
    <x v="1"/>
    <x v="9"/>
    <s v="Fellowes Superior 10 Outlet Split Surge Protector"/>
    <n v="76.12"/>
    <n v="2"/>
    <n v="0"/>
    <n v="22.074799999999996"/>
  </r>
  <r>
    <n v="6215"/>
    <x v="3095"/>
    <x v="2"/>
    <x v="856"/>
    <n v="40831"/>
    <s v="Standard Class"/>
    <s v="AS-10240"/>
    <s v="Alan Shonely"/>
    <x v="0"/>
    <s v="United States"/>
    <s v="Redondo Beach"/>
    <x v="1"/>
    <n v="90278"/>
    <x v="1"/>
    <s v="OFF-EN-10001219"/>
    <x v="1"/>
    <x v="12"/>
    <s v="#10- 4 1/8&quot; x 9 1/2&quot; Security-Tint Envelopes"/>
    <n v="7.64"/>
    <n v="1"/>
    <n v="0"/>
    <n v="3.7435999999999998"/>
  </r>
  <r>
    <n v="6216"/>
    <x v="3096"/>
    <x v="1"/>
    <x v="109"/>
    <n v="41246"/>
    <s v="Standard Class"/>
    <s v="MC-17425"/>
    <s v="Mark Cousins"/>
    <x v="1"/>
    <s v="United States"/>
    <s v="New York City"/>
    <x v="15"/>
    <n v="10035"/>
    <x v="3"/>
    <s v="FUR-FU-10000087"/>
    <x v="0"/>
    <x v="5"/>
    <s v="Executive Impressions 14&quot; Two-Color Numerals Wall Clock"/>
    <n v="68.16"/>
    <n v="3"/>
    <n v="0"/>
    <n v="27.945600000000002"/>
  </r>
  <r>
    <n v="6217"/>
    <x v="3096"/>
    <x v="1"/>
    <x v="109"/>
    <n v="41246"/>
    <s v="Standard Class"/>
    <s v="MC-17425"/>
    <s v="Mark Cousins"/>
    <x v="1"/>
    <s v="United States"/>
    <s v="New York City"/>
    <x v="15"/>
    <n v="10035"/>
    <x v="3"/>
    <s v="OFF-EN-10001539"/>
    <x v="1"/>
    <x v="12"/>
    <s v="Staples"/>
    <n v="62.24"/>
    <n v="8"/>
    <n v="0"/>
    <n v="29.252800000000001"/>
  </r>
  <r>
    <n v="6218"/>
    <x v="3097"/>
    <x v="1"/>
    <x v="1097"/>
    <n v="41123"/>
    <s v="Standard Class"/>
    <s v="PG-18820"/>
    <s v="Patrick Gardner"/>
    <x v="0"/>
    <s v="United States"/>
    <s v="Louisville"/>
    <x v="0"/>
    <n v="40214"/>
    <x v="0"/>
    <s v="TEC-PH-10004897"/>
    <x v="2"/>
    <x v="7"/>
    <s v="Mediabridge Sport Armband iPhone 5s"/>
    <n v="29.97"/>
    <n v="3"/>
    <n v="0"/>
    <n v="0.29969999999999963"/>
  </r>
  <r>
    <n v="6219"/>
    <x v="3098"/>
    <x v="0"/>
    <x v="201"/>
    <n v="41574"/>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n v="41574"/>
    <s v="Standard Class"/>
    <s v="JS-16030"/>
    <s v="Joy Smith"/>
    <x v="0"/>
    <s v="United States"/>
    <s v="Trenton"/>
    <x v="12"/>
    <n v="48183"/>
    <x v="2"/>
    <s v="TEC-PH-10001557"/>
    <x v="2"/>
    <x v="7"/>
    <s v="Pyle PMP37LED"/>
    <n v="191.98"/>
    <n v="2"/>
    <n v="0"/>
    <n v="51.834599999999995"/>
  </r>
  <r>
    <n v="6221"/>
    <x v="3098"/>
    <x v="0"/>
    <x v="201"/>
    <n v="41574"/>
    <s v="Standard Class"/>
    <s v="JS-16030"/>
    <s v="Joy Smith"/>
    <x v="0"/>
    <s v="United States"/>
    <s v="Trenton"/>
    <x v="12"/>
    <n v="48183"/>
    <x v="2"/>
    <s v="OFF-ST-10000617"/>
    <x v="1"/>
    <x v="4"/>
    <s v="Woodgrain Magazine Files by Perma"/>
    <n v="20.86"/>
    <n v="7"/>
    <n v="0"/>
    <n v="1.4601999999999977"/>
  </r>
  <r>
    <n v="6222"/>
    <x v="3099"/>
    <x v="3"/>
    <x v="32"/>
    <n v="41901"/>
    <s v="Second Class"/>
    <s v="JB-16000"/>
    <s v="Joy Bell-"/>
    <x v="0"/>
    <s v="United States"/>
    <s v="Los Angeles"/>
    <x v="1"/>
    <n v="90045"/>
    <x v="1"/>
    <s v="OFF-LA-10000121"/>
    <x v="1"/>
    <x v="2"/>
    <s v="Avery 48"/>
    <n v="56.699999999999996"/>
    <n v="9"/>
    <n v="0"/>
    <n v="26.081999999999997"/>
  </r>
  <r>
    <n v="6223"/>
    <x v="3100"/>
    <x v="3"/>
    <x v="331"/>
    <n v="42001"/>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n v="42001"/>
    <s v="Standard Class"/>
    <s v="DK-12985"/>
    <s v="Darren Koutras"/>
    <x v="0"/>
    <s v="United States"/>
    <s v="Hendersonville"/>
    <x v="18"/>
    <n v="37075"/>
    <x v="0"/>
    <s v="OFF-AR-10000422"/>
    <x v="1"/>
    <x v="6"/>
    <s v="Pencil and Crayon Sharpener"/>
    <n v="12.263999999999999"/>
    <n v="7"/>
    <n v="0.2"/>
    <n v="1.0730999999999993"/>
  </r>
  <r>
    <n v="6225"/>
    <x v="3100"/>
    <x v="3"/>
    <x v="331"/>
    <n v="42001"/>
    <s v="Standard Class"/>
    <s v="DK-12985"/>
    <s v="Darren Koutras"/>
    <x v="0"/>
    <s v="United States"/>
    <s v="Hendersonville"/>
    <x v="18"/>
    <n v="37075"/>
    <x v="0"/>
    <s v="OFF-ST-10004123"/>
    <x v="1"/>
    <x v="4"/>
    <s v="Safco Industrial Wire Shelving System"/>
    <n v="218.35200000000003"/>
    <n v="3"/>
    <n v="0.2"/>
    <n v="-54.588000000000008"/>
  </r>
  <r>
    <n v="6226"/>
    <x v="3101"/>
    <x v="1"/>
    <x v="348"/>
    <n v="41191"/>
    <s v="Standard Class"/>
    <s v="JF-15490"/>
    <s v="Jeremy Farry"/>
    <x v="0"/>
    <s v="United States"/>
    <s v="Portland"/>
    <x v="21"/>
    <n v="97206"/>
    <x v="1"/>
    <s v="FUR-BO-10003660"/>
    <x v="0"/>
    <x v="0"/>
    <s v="Bush Cubix Collection Bookcases, Fully Assembled"/>
    <n v="66.294000000000011"/>
    <n v="1"/>
    <n v="0.7"/>
    <n v="-103.86059999999998"/>
  </r>
  <r>
    <n v="6227"/>
    <x v="3101"/>
    <x v="1"/>
    <x v="348"/>
    <n v="41191"/>
    <s v="Standard Class"/>
    <s v="JF-15490"/>
    <s v="Jeremy Farry"/>
    <x v="0"/>
    <s v="United States"/>
    <s v="Portland"/>
    <x v="21"/>
    <n v="97206"/>
    <x v="1"/>
    <s v="FUR-CH-10000422"/>
    <x v="0"/>
    <x v="1"/>
    <s v="Global Highback Leather Tilter in Burgundy"/>
    <n v="291.16800000000001"/>
    <n v="4"/>
    <n v="0.2"/>
    <n v="-14.558399999999978"/>
  </r>
  <r>
    <n v="6228"/>
    <x v="3102"/>
    <x v="2"/>
    <x v="981"/>
    <n v="40854"/>
    <s v="Standard Class"/>
    <s v="PO-18850"/>
    <s v="Patrick O'Brill"/>
    <x v="0"/>
    <s v="United States"/>
    <s v="Irving"/>
    <x v="5"/>
    <n v="75061"/>
    <x v="2"/>
    <s v="TEC-PH-10002923"/>
    <x v="2"/>
    <x v="7"/>
    <s v="Logitech B530 USB Headset - headset - Full size, Binaural"/>
    <n v="88.77600000000001"/>
    <n v="3"/>
    <n v="0.2"/>
    <n v="7.7679000000000009"/>
  </r>
  <r>
    <n v="6229"/>
    <x v="3103"/>
    <x v="0"/>
    <x v="115"/>
    <n v="41301"/>
    <s v="Standard Class"/>
    <s v="BT-11530"/>
    <s v="Bradley Talbott"/>
    <x v="2"/>
    <s v="United States"/>
    <s v="Cleveland"/>
    <x v="24"/>
    <n v="44105"/>
    <x v="3"/>
    <s v="TEC-PH-10004093"/>
    <x v="2"/>
    <x v="7"/>
    <s v="Panasonic Kx-TS550"/>
    <n v="110.376"/>
    <n v="4"/>
    <n v="0.4"/>
    <n v="-20.235600000000005"/>
  </r>
  <r>
    <n v="6230"/>
    <x v="3103"/>
    <x v="0"/>
    <x v="115"/>
    <n v="41301"/>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n v="41838"/>
    <s v="Standard Class"/>
    <s v="NW-18400"/>
    <s v="Natalie Webber"/>
    <x v="0"/>
    <s v="United States"/>
    <s v="Waterloo"/>
    <x v="23"/>
    <n v="50701"/>
    <x v="2"/>
    <s v="OFF-AR-10001166"/>
    <x v="1"/>
    <x v="6"/>
    <s v="Staples"/>
    <n v="30.32"/>
    <n v="4"/>
    <n v="0"/>
    <n v="11.8248"/>
  </r>
  <r>
    <n v="6232"/>
    <x v="3105"/>
    <x v="3"/>
    <x v="220"/>
    <n v="41894"/>
    <s v="Same Day"/>
    <s v="JF-15415"/>
    <s v="Jennifer Ferguson"/>
    <x v="0"/>
    <s v="United States"/>
    <s v="Seattle"/>
    <x v="4"/>
    <n v="98105"/>
    <x v="1"/>
    <s v="FUR-CH-10003199"/>
    <x v="0"/>
    <x v="1"/>
    <s v="Office Star - Contemporary Task Swivel Chair"/>
    <n v="177.56800000000001"/>
    <n v="2"/>
    <n v="0.2"/>
    <n v="8.8783999999999921"/>
  </r>
  <r>
    <n v="6233"/>
    <x v="3105"/>
    <x v="3"/>
    <x v="220"/>
    <n v="41894"/>
    <s v="Same Day"/>
    <s v="JF-15415"/>
    <s v="Jennifer Ferguson"/>
    <x v="0"/>
    <s v="United States"/>
    <s v="Seattle"/>
    <x v="4"/>
    <n v="98105"/>
    <x v="1"/>
    <s v="OFF-PA-10002005"/>
    <x v="1"/>
    <x v="10"/>
    <s v="Xerox 225"/>
    <n v="19.440000000000001"/>
    <n v="3"/>
    <n v="0"/>
    <n v="9.3312000000000008"/>
  </r>
  <r>
    <n v="6234"/>
    <x v="3105"/>
    <x v="3"/>
    <x v="220"/>
    <n v="41894"/>
    <s v="Same Day"/>
    <s v="JF-15415"/>
    <s v="Jennifer Ferguson"/>
    <x v="0"/>
    <s v="United States"/>
    <s v="Seattle"/>
    <x v="4"/>
    <n v="98105"/>
    <x v="1"/>
    <s v="OFF-PA-10004101"/>
    <x v="1"/>
    <x v="10"/>
    <s v="Xerox 1894"/>
    <n v="71.28"/>
    <n v="11"/>
    <n v="0"/>
    <n v="34.214400000000005"/>
  </r>
  <r>
    <n v="6235"/>
    <x v="3105"/>
    <x v="3"/>
    <x v="220"/>
    <n v="41894"/>
    <s v="Same Day"/>
    <s v="JF-15415"/>
    <s v="Jennifer Ferguson"/>
    <x v="0"/>
    <s v="United States"/>
    <s v="Seattle"/>
    <x v="4"/>
    <n v="98105"/>
    <x v="1"/>
    <s v="OFF-BI-10004600"/>
    <x v="1"/>
    <x v="8"/>
    <s v="Ibico Ibimaster 300 Manual Binding System"/>
    <n v="1471.96"/>
    <n v="5"/>
    <n v="0.2"/>
    <n v="459.98749999999995"/>
  </r>
  <r>
    <n v="6236"/>
    <x v="3105"/>
    <x v="3"/>
    <x v="220"/>
    <n v="41894"/>
    <s v="Same Day"/>
    <s v="JF-15415"/>
    <s v="Jennifer Ferguson"/>
    <x v="0"/>
    <s v="United States"/>
    <s v="Seattle"/>
    <x v="4"/>
    <n v="98105"/>
    <x v="1"/>
    <s v="TEC-PH-10000127"/>
    <x v="2"/>
    <x v="7"/>
    <s v="iOttie XL Car Mount"/>
    <n v="79.959999999999994"/>
    <n v="5"/>
    <n v="0.2"/>
    <n v="-17.991000000000003"/>
  </r>
  <r>
    <n v="6237"/>
    <x v="3106"/>
    <x v="0"/>
    <x v="1098"/>
    <n v="41332"/>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n v="41303"/>
    <s v="Standard Class"/>
    <s v="TB-21280"/>
    <s v="Toby Braunhardt"/>
    <x v="0"/>
    <s v="United States"/>
    <s v="New York City"/>
    <x v="15"/>
    <n v="10009"/>
    <x v="3"/>
    <s v="OFF-BI-10004506"/>
    <x v="1"/>
    <x v="8"/>
    <s v="Wilson Jones data.warehouse D-Ring Binders with DublLock"/>
    <n v="26.336000000000002"/>
    <n v="4"/>
    <n v="0.2"/>
    <n v="9.2176000000000009"/>
  </r>
  <r>
    <n v="6239"/>
    <x v="3108"/>
    <x v="1"/>
    <x v="295"/>
    <n v="41259"/>
    <s v="Standard Class"/>
    <s v="HA-14905"/>
    <s v="Helen Abelman"/>
    <x v="0"/>
    <s v="United States"/>
    <s v="San Jose"/>
    <x v="1"/>
    <n v="95123"/>
    <x v="1"/>
    <s v="FUR-FU-10004597"/>
    <x v="0"/>
    <x v="5"/>
    <s v="Eldon Cleatmat Chair Mats for Medium Pile Carpets"/>
    <n v="166.5"/>
    <n v="3"/>
    <n v="0"/>
    <n v="21.64500000000001"/>
  </r>
  <r>
    <n v="6240"/>
    <x v="3108"/>
    <x v="1"/>
    <x v="295"/>
    <n v="41259"/>
    <s v="Standard Class"/>
    <s v="HA-14905"/>
    <s v="Helen Abelman"/>
    <x v="0"/>
    <s v="United States"/>
    <s v="San Jose"/>
    <x v="1"/>
    <n v="95123"/>
    <x v="1"/>
    <s v="OFF-ST-10001496"/>
    <x v="1"/>
    <x v="4"/>
    <s v="Standard Rollaway File with Lock"/>
    <n v="360.38"/>
    <n v="2"/>
    <n v="0"/>
    <n v="93.698800000000006"/>
  </r>
  <r>
    <n v="6241"/>
    <x v="3109"/>
    <x v="0"/>
    <x v="517"/>
    <n v="41580"/>
    <s v="Second Class"/>
    <s v="LH-17155"/>
    <s v="Logan Haushalter"/>
    <x v="0"/>
    <s v="United States"/>
    <s v="Los Angeles"/>
    <x v="1"/>
    <n v="90008"/>
    <x v="1"/>
    <s v="OFF-BI-10004236"/>
    <x v="1"/>
    <x v="8"/>
    <s v="XtraLife ClearVue Slant-D Ring Binder, White, 3&quot;"/>
    <n v="11.744"/>
    <n v="1"/>
    <n v="0.2"/>
    <n v="3.8167999999999997"/>
  </r>
  <r>
    <n v="6242"/>
    <x v="3110"/>
    <x v="3"/>
    <x v="39"/>
    <n v="41791"/>
    <s v="Second Class"/>
    <s v="LO-17170"/>
    <s v="Lori Olson"/>
    <x v="1"/>
    <s v="United States"/>
    <s v="Concord"/>
    <x v="38"/>
    <n v="3301"/>
    <x v="3"/>
    <s v="FUR-FU-10001185"/>
    <x v="0"/>
    <x v="5"/>
    <s v="Advantus Employee of the Month Certificate Frame, 11 x 13-1/2"/>
    <n v="247.44"/>
    <n v="8"/>
    <n v="0"/>
    <n v="101.4504"/>
  </r>
  <r>
    <n v="6243"/>
    <x v="3111"/>
    <x v="2"/>
    <x v="1059"/>
    <n v="40905"/>
    <s v="Standard Class"/>
    <s v="DP-13390"/>
    <s v="Dennis Pardue"/>
    <x v="2"/>
    <s v="United States"/>
    <s v="Columbia"/>
    <x v="18"/>
    <n v="38401"/>
    <x v="0"/>
    <s v="OFF-BI-10000977"/>
    <x v="1"/>
    <x v="8"/>
    <s v="Ibico Plastic Spiral Binding Combs"/>
    <n v="18.240000000000002"/>
    <n v="2"/>
    <n v="0.7"/>
    <n v="-14.591999999999999"/>
  </r>
  <r>
    <n v="6244"/>
    <x v="3112"/>
    <x v="0"/>
    <x v="390"/>
    <n v="41607"/>
    <s v="Standard Class"/>
    <s v="CR-12580"/>
    <s v="Clay Rozendal"/>
    <x v="2"/>
    <s v="United States"/>
    <s v="Bellevue"/>
    <x v="4"/>
    <n v="98006"/>
    <x v="1"/>
    <s v="OFF-SU-10004782"/>
    <x v="1"/>
    <x v="14"/>
    <s v="Elite 5&quot; Scissors"/>
    <n v="25.349999999999998"/>
    <n v="3"/>
    <n v="0"/>
    <n v="7.6049999999999978"/>
  </r>
  <r>
    <n v="6245"/>
    <x v="3113"/>
    <x v="1"/>
    <x v="312"/>
    <n v="41238"/>
    <s v="Standard Class"/>
    <s v="KB-16405"/>
    <s v="Katrina Bavinger"/>
    <x v="2"/>
    <s v="United States"/>
    <s v="Seattle"/>
    <x v="4"/>
    <n v="98105"/>
    <x v="1"/>
    <s v="OFF-AR-10002067"/>
    <x v="1"/>
    <x v="6"/>
    <s v="Newell 334"/>
    <n v="119.03999999999999"/>
    <n v="6"/>
    <n v="0"/>
    <n v="30.950400000000002"/>
  </r>
  <r>
    <n v="6246"/>
    <x v="3113"/>
    <x v="1"/>
    <x v="312"/>
    <n v="41238"/>
    <s v="Standard Class"/>
    <s v="KB-16405"/>
    <s v="Katrina Bavinger"/>
    <x v="2"/>
    <s v="United States"/>
    <s v="Seattle"/>
    <x v="4"/>
    <n v="98105"/>
    <x v="1"/>
    <s v="FUR-FU-10002364"/>
    <x v="0"/>
    <x v="5"/>
    <s v="Eldon Expressions Wood Desk Accessories, Oak"/>
    <n v="22.14"/>
    <n v="3"/>
    <n v="0"/>
    <n v="6.4205999999999976"/>
  </r>
  <r>
    <n v="6247"/>
    <x v="3113"/>
    <x v="1"/>
    <x v="312"/>
    <n v="41238"/>
    <s v="Standard Class"/>
    <s v="KB-16405"/>
    <s v="Katrina Bavinger"/>
    <x v="2"/>
    <s v="United States"/>
    <s v="Seattle"/>
    <x v="4"/>
    <n v="98105"/>
    <x v="1"/>
    <s v="TEC-AC-10002018"/>
    <x v="2"/>
    <x v="11"/>
    <s v="AmazonBasics 3-Button USB Wired Mouse"/>
    <n v="13.98"/>
    <n v="2"/>
    <n v="0"/>
    <n v="6.011400000000001"/>
  </r>
  <r>
    <n v="6248"/>
    <x v="3114"/>
    <x v="3"/>
    <x v="148"/>
    <n v="41795"/>
    <s v="Standard Class"/>
    <s v="ML-17410"/>
    <s v="Maris LaWare"/>
    <x v="0"/>
    <s v="United States"/>
    <s v="Columbus"/>
    <x v="14"/>
    <n v="47201"/>
    <x v="2"/>
    <s v="OFF-BI-10000632"/>
    <x v="1"/>
    <x v="8"/>
    <s v="Satellite Sectional Post Binders"/>
    <n v="43.41"/>
    <n v="1"/>
    <n v="0"/>
    <n v="19.968599999999999"/>
  </r>
  <r>
    <n v="6249"/>
    <x v="3114"/>
    <x v="3"/>
    <x v="148"/>
    <n v="41795"/>
    <s v="Standard Class"/>
    <s v="ML-17410"/>
    <s v="Maris LaWare"/>
    <x v="0"/>
    <s v="United States"/>
    <s v="Columbus"/>
    <x v="14"/>
    <n v="47201"/>
    <x v="2"/>
    <s v="FUR-FU-10003981"/>
    <x v="0"/>
    <x v="5"/>
    <s v="Eldon Wave Desk Accessories"/>
    <n v="6.24"/>
    <n v="3"/>
    <n v="0"/>
    <n v="2.6208000000000005"/>
  </r>
  <r>
    <n v="6250"/>
    <x v="3114"/>
    <x v="3"/>
    <x v="148"/>
    <n v="41795"/>
    <s v="Standard Class"/>
    <s v="ML-17410"/>
    <s v="Maris LaWare"/>
    <x v="0"/>
    <s v="United States"/>
    <s v="Columbus"/>
    <x v="14"/>
    <n v="47201"/>
    <x v="2"/>
    <s v="OFF-AP-10001564"/>
    <x v="1"/>
    <x v="9"/>
    <s v="Hoover Commercial Lightweight Upright Vacuum with E-Z Empty Dirt Cup"/>
    <n v="465.16"/>
    <n v="2"/>
    <n v="0"/>
    <n v="120.94159999999999"/>
  </r>
  <r>
    <n v="6251"/>
    <x v="3114"/>
    <x v="3"/>
    <x v="148"/>
    <n v="41795"/>
    <s v="Standard Class"/>
    <s v="ML-17410"/>
    <s v="Maris LaWare"/>
    <x v="0"/>
    <s v="United States"/>
    <s v="Columbus"/>
    <x v="14"/>
    <n v="47201"/>
    <x v="2"/>
    <s v="OFF-PA-10004082"/>
    <x v="1"/>
    <x v="10"/>
    <s v="Adams Telephone Message Book w/Frequently-Called Numbers Space, 400 Messages per Book"/>
    <n v="7.98"/>
    <n v="1"/>
    <n v="0"/>
    <n v="3.99"/>
  </r>
  <r>
    <n v="6252"/>
    <x v="3115"/>
    <x v="2"/>
    <x v="266"/>
    <n v="40881"/>
    <s v="First Class"/>
    <s v="MC-17575"/>
    <s v="Matt Collins"/>
    <x v="0"/>
    <s v="United States"/>
    <s v="Chicago"/>
    <x v="10"/>
    <n v="60623"/>
    <x v="2"/>
    <s v="OFF-AP-10004249"/>
    <x v="1"/>
    <x v="9"/>
    <s v="Staples"/>
    <n v="2.3939999999999997"/>
    <n v="1"/>
    <n v="0.8"/>
    <n v="-6.344100000000001"/>
  </r>
  <r>
    <n v="6253"/>
    <x v="3116"/>
    <x v="2"/>
    <x v="884"/>
    <n v="40640"/>
    <s v="Same Day"/>
    <s v="VM-21685"/>
    <s v="Valerie Mitchum"/>
    <x v="2"/>
    <s v="United States"/>
    <s v="Marietta"/>
    <x v="32"/>
    <n v="30062"/>
    <x v="0"/>
    <s v="OFF-PA-10003441"/>
    <x v="1"/>
    <x v="10"/>
    <s v="Xerox 226"/>
    <n v="58.320000000000007"/>
    <n v="9"/>
    <n v="0"/>
    <n v="27.993600000000001"/>
  </r>
  <r>
    <n v="6254"/>
    <x v="3116"/>
    <x v="2"/>
    <x v="884"/>
    <n v="40640"/>
    <s v="Same Day"/>
    <s v="VM-21685"/>
    <s v="Valerie Mitchum"/>
    <x v="2"/>
    <s v="United States"/>
    <s v="Marietta"/>
    <x v="32"/>
    <n v="30062"/>
    <x v="0"/>
    <s v="TEC-PH-10004922"/>
    <x v="2"/>
    <x v="7"/>
    <s v="RCA Visys Integrated PBX 8-Line Router"/>
    <n v="200.96999999999997"/>
    <n v="3"/>
    <n v="0"/>
    <n v="50.242500000000007"/>
  </r>
  <r>
    <n v="6255"/>
    <x v="3117"/>
    <x v="1"/>
    <x v="1014"/>
    <n v="41166"/>
    <s v="Standard Class"/>
    <s v="VW-21775"/>
    <s v="Victoria Wilson"/>
    <x v="1"/>
    <s v="United States"/>
    <s v="Montgomery"/>
    <x v="19"/>
    <n v="36116"/>
    <x v="0"/>
    <s v="FUR-FU-10001731"/>
    <x v="0"/>
    <x v="5"/>
    <s v="Acrylic Self-Standing Desk Frames"/>
    <n v="21.36"/>
    <n v="8"/>
    <n v="0"/>
    <n v="8.1167999999999996"/>
  </r>
  <r>
    <n v="6256"/>
    <x v="3118"/>
    <x v="3"/>
    <x v="428"/>
    <n v="41898"/>
    <s v="Standard Class"/>
    <s v="GK-14620"/>
    <s v="Grace Kelly"/>
    <x v="1"/>
    <s v="United States"/>
    <s v="Plano"/>
    <x v="5"/>
    <n v="75023"/>
    <x v="2"/>
    <s v="OFF-LA-10000134"/>
    <x v="1"/>
    <x v="2"/>
    <s v="Avery 511"/>
    <n v="9.8560000000000016"/>
    <n v="4"/>
    <n v="0.2"/>
    <n v="3.4495999999999993"/>
  </r>
  <r>
    <n v="6257"/>
    <x v="3119"/>
    <x v="1"/>
    <x v="684"/>
    <n v="41160"/>
    <s v="Second Class"/>
    <s v="AT-10435"/>
    <s v="Alyssa Tate"/>
    <x v="2"/>
    <s v="United States"/>
    <s v="Tamarac"/>
    <x v="2"/>
    <n v="33319"/>
    <x v="0"/>
    <s v="OFF-BI-10003166"/>
    <x v="1"/>
    <x v="8"/>
    <s v="GBC Plasticlear Binding Covers"/>
    <n v="3.4440000000000008"/>
    <n v="1"/>
    <n v="0.7"/>
    <n v="-2.5255999999999998"/>
  </r>
  <r>
    <n v="6258"/>
    <x v="3120"/>
    <x v="3"/>
    <x v="808"/>
    <n v="41950"/>
    <s v="Second Class"/>
    <s v="AR-10825"/>
    <s v="Anthony Rawles"/>
    <x v="1"/>
    <s v="United States"/>
    <s v="Columbus"/>
    <x v="24"/>
    <n v="43229"/>
    <x v="3"/>
    <s v="OFF-SU-10000646"/>
    <x v="1"/>
    <x v="14"/>
    <s v="Premier Automatic Letter Opener"/>
    <n v="384.59200000000004"/>
    <n v="2"/>
    <n v="0.2"/>
    <n v="-81.725799999999978"/>
  </r>
  <r>
    <n v="6259"/>
    <x v="3121"/>
    <x v="1"/>
    <x v="262"/>
    <n v="40998"/>
    <s v="Second Class"/>
    <s v="JH-15820"/>
    <s v="John Huston"/>
    <x v="0"/>
    <s v="United States"/>
    <s v="New York City"/>
    <x v="15"/>
    <n v="10009"/>
    <x v="3"/>
    <s v="OFF-EN-10004459"/>
    <x v="1"/>
    <x v="12"/>
    <s v="Security-Tint Envelopes"/>
    <n v="22.919999999999998"/>
    <n v="3"/>
    <n v="0"/>
    <n v="11.230799999999999"/>
  </r>
  <r>
    <n v="6260"/>
    <x v="3122"/>
    <x v="1"/>
    <x v="863"/>
    <n v="41138"/>
    <s v="Second Class"/>
    <s v="RA-19285"/>
    <s v="Ralph Arnett"/>
    <x v="0"/>
    <s v="United States"/>
    <s v="Richmond"/>
    <x v="14"/>
    <n v="47374"/>
    <x v="2"/>
    <s v="OFF-BI-10003529"/>
    <x v="1"/>
    <x v="8"/>
    <s v="Avery Round Ring Poly Binders"/>
    <n v="11.36"/>
    <n v="4"/>
    <n v="0"/>
    <n v="5.5663999999999998"/>
  </r>
  <r>
    <n v="6261"/>
    <x v="3123"/>
    <x v="1"/>
    <x v="793"/>
    <n v="41047"/>
    <s v="Standard Class"/>
    <s v="RO-19780"/>
    <s v="Rose O'Brian"/>
    <x v="0"/>
    <s v="United States"/>
    <s v="Seattle"/>
    <x v="4"/>
    <n v="98115"/>
    <x v="1"/>
    <s v="OFF-BI-10002949"/>
    <x v="1"/>
    <x v="8"/>
    <s v="Prestige Round Ring Binders"/>
    <n v="14.592000000000002"/>
    <n v="3"/>
    <n v="0.2"/>
    <n v="4.9247999999999985"/>
  </r>
  <r>
    <n v="6262"/>
    <x v="3124"/>
    <x v="3"/>
    <x v="283"/>
    <n v="41848"/>
    <s v="Standard Class"/>
    <s v="LR-17035"/>
    <s v="Lisa Ryan"/>
    <x v="1"/>
    <s v="United States"/>
    <s v="Long Beach"/>
    <x v="15"/>
    <n v="11561"/>
    <x v="3"/>
    <s v="OFF-LA-10001158"/>
    <x v="1"/>
    <x v="2"/>
    <s v="Avery Address/Shipping Labels for Typewriters, 4&quot; x 2&quot;"/>
    <n v="41.4"/>
    <n v="4"/>
    <n v="0"/>
    <n v="19.872"/>
  </r>
  <r>
    <n v="6263"/>
    <x v="3125"/>
    <x v="0"/>
    <x v="446"/>
    <n v="41544"/>
    <s v="First Class"/>
    <s v="MK-17905"/>
    <s v="Michael Kennedy"/>
    <x v="1"/>
    <s v="United States"/>
    <s v="Rockford"/>
    <x v="10"/>
    <n v="61107"/>
    <x v="2"/>
    <s v="OFF-BI-10004584"/>
    <x v="1"/>
    <x v="8"/>
    <s v="GBC ProClick 150 Presentation Binding System"/>
    <n v="442.37199999999996"/>
    <n v="7"/>
    <n v="0.8"/>
    <n v="-729.91380000000004"/>
  </r>
  <r>
    <n v="6264"/>
    <x v="3126"/>
    <x v="3"/>
    <x v="1024"/>
    <n v="41770"/>
    <s v="Standard Class"/>
    <s v="YS-21880"/>
    <s v="Yana Sorensen"/>
    <x v="1"/>
    <s v="United States"/>
    <s v="Columbus"/>
    <x v="32"/>
    <n v="31907"/>
    <x v="0"/>
    <s v="OFF-BI-10004965"/>
    <x v="1"/>
    <x v="8"/>
    <s v="Ibico Covers for Plastic or Wire Binding Elements"/>
    <n v="34.5"/>
    <n v="3"/>
    <n v="0"/>
    <n v="15.524999999999999"/>
  </r>
  <r>
    <n v="6265"/>
    <x v="3127"/>
    <x v="0"/>
    <x v="1099"/>
    <n v="41554"/>
    <s v="Same Day"/>
    <s v="JH-15910"/>
    <s v="Jonathan Howell"/>
    <x v="0"/>
    <s v="United States"/>
    <s v="Tulsa"/>
    <x v="26"/>
    <n v="74133"/>
    <x v="2"/>
    <s v="OFF-BI-10004654"/>
    <x v="1"/>
    <x v="8"/>
    <s v="Avery Binding System Hidden Tab Executive Style Index Sets"/>
    <n v="28.849999999999998"/>
    <n v="5"/>
    <n v="0"/>
    <n v="14.424999999999999"/>
  </r>
  <r>
    <n v="6266"/>
    <x v="3128"/>
    <x v="2"/>
    <x v="935"/>
    <n v="40855"/>
    <s v="Standard Class"/>
    <s v="AT-10735"/>
    <s v="Annie Thurman"/>
    <x v="0"/>
    <s v="United States"/>
    <s v="Nashville"/>
    <x v="18"/>
    <n v="37211"/>
    <x v="0"/>
    <s v="OFF-PA-10000141"/>
    <x v="1"/>
    <x v="10"/>
    <s v="Ampad Evidence Wirebond Steno Books, 6&quot; x 9&quot;"/>
    <n v="3.4880000000000004"/>
    <n v="2"/>
    <n v="0.2"/>
    <n v="1.1771999999999998"/>
  </r>
  <r>
    <n v="6267"/>
    <x v="3128"/>
    <x v="2"/>
    <x v="935"/>
    <n v="40855"/>
    <s v="Standard Class"/>
    <s v="AT-10735"/>
    <s v="Annie Thurman"/>
    <x v="0"/>
    <s v="United States"/>
    <s v="Nashville"/>
    <x v="18"/>
    <n v="37211"/>
    <x v="0"/>
    <s v="OFF-PA-10001019"/>
    <x v="1"/>
    <x v="10"/>
    <s v="Xerox 1884"/>
    <n v="143.85600000000002"/>
    <n v="9"/>
    <n v="0.2"/>
    <n v="48.551399999999994"/>
  </r>
  <r>
    <n v="6268"/>
    <x v="3129"/>
    <x v="1"/>
    <x v="486"/>
    <n v="41186"/>
    <s v="Second Class"/>
    <s v="RM-19675"/>
    <s v="Robert Marley"/>
    <x v="2"/>
    <s v="United States"/>
    <s v="Cambridge"/>
    <x v="31"/>
    <n v="2138"/>
    <x v="3"/>
    <s v="TEC-PH-10002496"/>
    <x v="2"/>
    <x v="7"/>
    <s v="Cisco SPA301"/>
    <n v="311.98"/>
    <n v="2"/>
    <n v="0"/>
    <n v="93.593999999999994"/>
  </r>
  <r>
    <n v="6269"/>
    <x v="3129"/>
    <x v="1"/>
    <x v="486"/>
    <n v="41186"/>
    <s v="Second Class"/>
    <s v="RM-19675"/>
    <s v="Robert Marley"/>
    <x v="2"/>
    <s v="United States"/>
    <s v="Cambridge"/>
    <x v="31"/>
    <n v="2138"/>
    <x v="3"/>
    <s v="OFF-BI-10000829"/>
    <x v="1"/>
    <x v="8"/>
    <s v="Avery Non-Stick Binders"/>
    <n v="22.450000000000003"/>
    <n v="5"/>
    <n v="0"/>
    <n v="10.327"/>
  </r>
  <r>
    <n v="6270"/>
    <x v="3130"/>
    <x v="3"/>
    <x v="574"/>
    <n v="41980"/>
    <s v="Standard Class"/>
    <s v="BB-11545"/>
    <s v="Brenda Bowman"/>
    <x v="1"/>
    <s v="United States"/>
    <s v="Oakland"/>
    <x v="1"/>
    <n v="94601"/>
    <x v="1"/>
    <s v="TEC-PH-10001448"/>
    <x v="2"/>
    <x v="7"/>
    <s v="Anker Astro 15000mAh USB Portable Charger"/>
    <n v="39.992000000000004"/>
    <n v="1"/>
    <n v="0.2"/>
    <n v="-7.9984000000000073"/>
  </r>
  <r>
    <n v="6271"/>
    <x v="3130"/>
    <x v="3"/>
    <x v="574"/>
    <n v="4198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n v="41980"/>
    <s v="Standard Class"/>
    <s v="BB-11545"/>
    <s v="Brenda Bowman"/>
    <x v="1"/>
    <s v="United States"/>
    <s v="Oakland"/>
    <x v="1"/>
    <n v="94601"/>
    <x v="1"/>
    <s v="OFF-AR-10004022"/>
    <x v="1"/>
    <x v="6"/>
    <s v="Panasonic KP-380BK Classic Electric Pencil Sharpener"/>
    <n v="179.89999999999998"/>
    <n v="5"/>
    <n v="0"/>
    <n v="44.974999999999987"/>
  </r>
  <r>
    <n v="6273"/>
    <x v="3131"/>
    <x v="3"/>
    <x v="157"/>
    <n v="41986"/>
    <s v="First Class"/>
    <s v="AS-10285"/>
    <s v="Alejandro Savely"/>
    <x v="1"/>
    <s v="United States"/>
    <s v="Palatine"/>
    <x v="10"/>
    <n v="60067"/>
    <x v="2"/>
    <s v="TEC-AC-10001284"/>
    <x v="2"/>
    <x v="11"/>
    <s v="Enermax Briskie RF Wireless Keyboard and Mouse Combo"/>
    <n v="116.312"/>
    <n v="7"/>
    <n v="0.2"/>
    <n v="23.262400000000003"/>
  </r>
  <r>
    <n v="6274"/>
    <x v="3132"/>
    <x v="0"/>
    <x v="19"/>
    <n v="41478"/>
    <s v="Second Class"/>
    <s v="DK-13375"/>
    <s v="Dennis Kane"/>
    <x v="0"/>
    <s v="United States"/>
    <s v="Seattle"/>
    <x v="4"/>
    <n v="98105"/>
    <x v="1"/>
    <s v="FUR-FU-10001847"/>
    <x v="0"/>
    <x v="5"/>
    <s v="Eldon Image Series Black Desk Accessories"/>
    <n v="12.419999999999998"/>
    <n v="3"/>
    <n v="0"/>
    <n v="4.4711999999999996"/>
  </r>
  <r>
    <n v="6275"/>
    <x v="3132"/>
    <x v="0"/>
    <x v="19"/>
    <n v="41478"/>
    <s v="Second Class"/>
    <s v="DK-13375"/>
    <s v="Dennis Kane"/>
    <x v="0"/>
    <s v="United States"/>
    <s v="Seattle"/>
    <x v="4"/>
    <n v="98105"/>
    <x v="1"/>
    <s v="TEC-AC-10004595"/>
    <x v="2"/>
    <x v="11"/>
    <s v="First Data TMFD35 PIN Pad"/>
    <n v="428.40000000000003"/>
    <n v="3"/>
    <n v="0"/>
    <n v="89.963999999999999"/>
  </r>
  <r>
    <n v="6276"/>
    <x v="3132"/>
    <x v="0"/>
    <x v="19"/>
    <n v="41478"/>
    <s v="Second Class"/>
    <s v="DK-13375"/>
    <s v="Dennis Kane"/>
    <x v="0"/>
    <s v="United States"/>
    <s v="Seattle"/>
    <x v="4"/>
    <n v="98105"/>
    <x v="1"/>
    <s v="FUR-FU-10004164"/>
    <x v="0"/>
    <x v="5"/>
    <s v="Eldon 300 Class Desk Accessories, Black"/>
    <n v="24.75"/>
    <n v="5"/>
    <n v="0"/>
    <n v="10.890000000000002"/>
  </r>
  <r>
    <n v="6277"/>
    <x v="3132"/>
    <x v="0"/>
    <x v="19"/>
    <n v="41478"/>
    <s v="Second Class"/>
    <s v="DK-13375"/>
    <s v="Dennis Kane"/>
    <x v="0"/>
    <s v="United States"/>
    <s v="Seattle"/>
    <x v="4"/>
    <n v="98105"/>
    <x v="1"/>
    <s v="OFF-LA-10001074"/>
    <x v="1"/>
    <x v="2"/>
    <s v="Round Specialty Laser Printer Labels"/>
    <n v="87.71"/>
    <n v="7"/>
    <n v="0"/>
    <n v="41.223699999999994"/>
  </r>
  <r>
    <n v="6278"/>
    <x v="3132"/>
    <x v="0"/>
    <x v="19"/>
    <n v="41478"/>
    <s v="Second Class"/>
    <s v="DK-13375"/>
    <s v="Dennis Kane"/>
    <x v="0"/>
    <s v="United States"/>
    <s v="Seattle"/>
    <x v="4"/>
    <n v="98105"/>
    <x v="1"/>
    <s v="OFF-ST-10000604"/>
    <x v="1"/>
    <x v="4"/>
    <s v="Home/Office Personal File Carts"/>
    <n v="69.52"/>
    <n v="2"/>
    <n v="0"/>
    <n v="17.379999999999995"/>
  </r>
  <r>
    <n v="6279"/>
    <x v="3132"/>
    <x v="0"/>
    <x v="19"/>
    <n v="41478"/>
    <s v="Second Class"/>
    <s v="DK-13375"/>
    <s v="Dennis Kane"/>
    <x v="0"/>
    <s v="United States"/>
    <s v="Seattle"/>
    <x v="4"/>
    <n v="98105"/>
    <x v="1"/>
    <s v="TEC-PH-10000148"/>
    <x v="2"/>
    <x v="7"/>
    <s v="Cyber Acoustics AC-202b Speech Recognition Stereo Headset"/>
    <n v="20.784000000000002"/>
    <n v="2"/>
    <n v="0.2"/>
    <n v="-4.6764000000000001"/>
  </r>
  <r>
    <n v="6280"/>
    <x v="3132"/>
    <x v="0"/>
    <x v="19"/>
    <n v="41478"/>
    <s v="Second Class"/>
    <s v="DK-13375"/>
    <s v="Dennis Kane"/>
    <x v="0"/>
    <s v="United States"/>
    <s v="Seattle"/>
    <x v="4"/>
    <n v="98105"/>
    <x v="1"/>
    <s v="OFF-BI-10000042"/>
    <x v="1"/>
    <x v="8"/>
    <s v="Pressboard Data Binder, Crimson, 12&quot; X 8 1/2&quot;"/>
    <n v="12.816000000000001"/>
    <n v="3"/>
    <n v="0.2"/>
    <n v="4.1651999999999987"/>
  </r>
  <r>
    <n v="6281"/>
    <x v="3133"/>
    <x v="3"/>
    <x v="605"/>
    <n v="41776"/>
    <s v="Standard Class"/>
    <s v="JH-15910"/>
    <s v="Jonathan Howell"/>
    <x v="0"/>
    <s v="United States"/>
    <s v="Cincinnati"/>
    <x v="24"/>
    <n v="45231"/>
    <x v="3"/>
    <s v="OFF-LA-10000443"/>
    <x v="1"/>
    <x v="2"/>
    <s v="Avery 501"/>
    <n v="5.9039999999999999"/>
    <n v="2"/>
    <n v="0.2"/>
    <n v="1.9925999999999999"/>
  </r>
  <r>
    <n v="6282"/>
    <x v="3134"/>
    <x v="1"/>
    <x v="312"/>
    <n v="41239"/>
    <s v="Standard Class"/>
    <s v="JK-15205"/>
    <s v="Jamie Kunitz"/>
    <x v="0"/>
    <s v="United States"/>
    <s v="Marion"/>
    <x v="24"/>
    <n v="43302"/>
    <x v="3"/>
    <s v="FUR-FU-10002874"/>
    <x v="0"/>
    <x v="5"/>
    <s v="Ultra Commercial Grade Dual Valve Door Closer"/>
    <n v="63.824000000000005"/>
    <n v="2"/>
    <n v="0.2"/>
    <n v="9.5735999999999937"/>
  </r>
  <r>
    <n v="6283"/>
    <x v="3134"/>
    <x v="1"/>
    <x v="312"/>
    <n v="41239"/>
    <s v="Standard Class"/>
    <s v="JK-15205"/>
    <s v="Jamie Kunitz"/>
    <x v="0"/>
    <s v="United States"/>
    <s v="Marion"/>
    <x v="24"/>
    <n v="43302"/>
    <x v="3"/>
    <s v="OFF-ST-10003994"/>
    <x v="1"/>
    <x v="4"/>
    <s v="Belkin 19&quot; Center-Weighted Shelf, Gray"/>
    <n v="141.55199999999999"/>
    <n v="3"/>
    <n v="0.2"/>
    <n v="-26.541000000000004"/>
  </r>
  <r>
    <n v="6284"/>
    <x v="3135"/>
    <x v="0"/>
    <x v="446"/>
    <n v="41546"/>
    <s v="Standard Class"/>
    <s v="EH-13765"/>
    <s v="Edward Hooks"/>
    <x v="1"/>
    <s v="United States"/>
    <s v="Los Angeles"/>
    <x v="1"/>
    <n v="90049"/>
    <x v="1"/>
    <s v="OFF-EN-10001453"/>
    <x v="1"/>
    <x v="12"/>
    <s v="Tyvek Interoffice Envelopes, 9 1/2&quot; x 12 1/2&quot;, 100/Box"/>
    <n v="304.89999999999998"/>
    <n v="5"/>
    <n v="0"/>
    <n v="143.30299999999997"/>
  </r>
  <r>
    <n v="6285"/>
    <x v="3135"/>
    <x v="0"/>
    <x v="446"/>
    <n v="41546"/>
    <s v="Standard Class"/>
    <s v="EH-13765"/>
    <s v="Edward Hooks"/>
    <x v="1"/>
    <s v="United States"/>
    <s v="Los Angeles"/>
    <x v="1"/>
    <n v="90049"/>
    <x v="1"/>
    <s v="FUR-CH-10000988"/>
    <x v="0"/>
    <x v="1"/>
    <s v="Hon Olson Stacker Stools"/>
    <n v="563.24"/>
    <n v="5"/>
    <n v="0.2"/>
    <n v="56.324000000000012"/>
  </r>
  <r>
    <n v="6286"/>
    <x v="3136"/>
    <x v="0"/>
    <x v="147"/>
    <n v="41574"/>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n v="41579"/>
    <s v="Standard Class"/>
    <s v="CG-12040"/>
    <s v="Catherine Glotzbach"/>
    <x v="2"/>
    <s v="United States"/>
    <s v="Lebanon"/>
    <x v="18"/>
    <n v="37087"/>
    <x v="0"/>
    <s v="TEC-PH-10001061"/>
    <x v="2"/>
    <x v="7"/>
    <s v="Apple iPhone 5C"/>
    <n v="239.976"/>
    <n v="3"/>
    <n v="0.2"/>
    <n v="17.998199999999997"/>
  </r>
  <r>
    <n v="6288"/>
    <x v="3138"/>
    <x v="2"/>
    <x v="1001"/>
    <n v="40736"/>
    <s v="Standard Class"/>
    <s v="EB-13705"/>
    <s v="Ed Braxton"/>
    <x v="1"/>
    <s v="United States"/>
    <s v="San Francisco"/>
    <x v="1"/>
    <n v="94122"/>
    <x v="1"/>
    <s v="FUR-TA-10003715"/>
    <x v="0"/>
    <x v="3"/>
    <s v="Hon 2111 Invitation Series Corner Table"/>
    <n v="502.48800000000006"/>
    <n v="3"/>
    <n v="0.2"/>
    <n v="-87.935400000000044"/>
  </r>
  <r>
    <n v="6289"/>
    <x v="3138"/>
    <x v="2"/>
    <x v="1001"/>
    <n v="40736"/>
    <s v="Standard Class"/>
    <s v="EB-13705"/>
    <s v="Ed Braxton"/>
    <x v="1"/>
    <s v="United States"/>
    <s v="San Francisco"/>
    <x v="1"/>
    <n v="94122"/>
    <x v="1"/>
    <s v="OFF-BI-10001597"/>
    <x v="1"/>
    <x v="8"/>
    <s v="Wilson Jones Ledger-Size, Piano-Hinge Binder, 2&quot;, Blue"/>
    <n v="196.70400000000001"/>
    <n v="6"/>
    <n v="0.2"/>
    <n v="68.846399999999974"/>
  </r>
  <r>
    <n v="6290"/>
    <x v="3139"/>
    <x v="1"/>
    <x v="649"/>
    <n v="40986"/>
    <s v="Second Class"/>
    <s v="NF-18595"/>
    <s v="Nicole Fjeld"/>
    <x v="2"/>
    <s v="United States"/>
    <s v="Chico"/>
    <x v="1"/>
    <n v="95928"/>
    <x v="1"/>
    <s v="FUR-CH-10004063"/>
    <x v="0"/>
    <x v="1"/>
    <s v="Global Deluxe High-Back Manager's Chair"/>
    <n v="915.13600000000008"/>
    <n v="4"/>
    <n v="0.2"/>
    <n v="102.95279999999988"/>
  </r>
  <r>
    <n v="6291"/>
    <x v="3139"/>
    <x v="1"/>
    <x v="649"/>
    <n v="40986"/>
    <s v="Second Class"/>
    <s v="NF-18595"/>
    <s v="Nicole Fjeld"/>
    <x v="2"/>
    <s v="United States"/>
    <s v="Chico"/>
    <x v="1"/>
    <n v="95928"/>
    <x v="1"/>
    <s v="FUR-FU-10001979"/>
    <x v="0"/>
    <x v="5"/>
    <s v="Dana Halogen Swing-Arm Architect Lamp"/>
    <n v="327.76"/>
    <n v="8"/>
    <n v="0"/>
    <n v="91.772800000000018"/>
  </r>
  <r>
    <n v="6292"/>
    <x v="3140"/>
    <x v="3"/>
    <x v="574"/>
    <n v="41979"/>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n v="41025"/>
    <s v="Standard Class"/>
    <s v="AZ-10750"/>
    <s v="Annie Zypern"/>
    <x v="0"/>
    <s v="United States"/>
    <s v="Los Angeles"/>
    <x v="1"/>
    <n v="90008"/>
    <x v="1"/>
    <s v="TEC-PH-10002923"/>
    <x v="2"/>
    <x v="7"/>
    <s v="Logitech B530 USB Headset - headset - Full size, Binaural"/>
    <n v="88.77600000000001"/>
    <n v="3"/>
    <n v="0.2"/>
    <n v="7.7679000000000009"/>
  </r>
  <r>
    <n v="6294"/>
    <x v="3141"/>
    <x v="1"/>
    <x v="1100"/>
    <n v="41025"/>
    <s v="Standard Class"/>
    <s v="AZ-10750"/>
    <s v="Annie Zypern"/>
    <x v="0"/>
    <s v="United States"/>
    <s v="Los Angeles"/>
    <x v="1"/>
    <n v="90008"/>
    <x v="1"/>
    <s v="OFF-AR-10004691"/>
    <x v="1"/>
    <x v="6"/>
    <s v="Boston 1730 StandUp Electric Pencil Sharpener"/>
    <n v="64.14"/>
    <n v="3"/>
    <n v="0"/>
    <n v="16.676400000000001"/>
  </r>
  <r>
    <n v="6295"/>
    <x v="3142"/>
    <x v="2"/>
    <x v="1101"/>
    <n v="40805"/>
    <s v="First Class"/>
    <s v="RF-19345"/>
    <s v="Randy Ferguson"/>
    <x v="1"/>
    <s v="United States"/>
    <s v="New York City"/>
    <x v="15"/>
    <n v="10024"/>
    <x v="3"/>
    <s v="OFF-BI-10002931"/>
    <x v="1"/>
    <x v="8"/>
    <s v="Avery Trapezoid Extra Heavy Duty 4&quot; Binders"/>
    <n v="33.552"/>
    <n v="1"/>
    <n v="0.2"/>
    <n v="12.581999999999999"/>
  </r>
  <r>
    <n v="6296"/>
    <x v="3143"/>
    <x v="2"/>
    <x v="129"/>
    <n v="40909"/>
    <s v="Standard Class"/>
    <s v="AJ-10780"/>
    <s v="Anthony Jacobs"/>
    <x v="1"/>
    <s v="United States"/>
    <s v="Beverly"/>
    <x v="31"/>
    <n v="1915"/>
    <x v="3"/>
    <s v="OFF-AP-10002651"/>
    <x v="1"/>
    <x v="9"/>
    <s v="Hoover Upright Vacuum With Dirt Cup"/>
    <n v="1737.1799999999998"/>
    <n v="6"/>
    <n v="0"/>
    <n v="503.78219999999976"/>
  </r>
  <r>
    <n v="6297"/>
    <x v="3143"/>
    <x v="2"/>
    <x v="129"/>
    <n v="40909"/>
    <s v="Standard Class"/>
    <s v="AJ-10780"/>
    <s v="Anthony Jacobs"/>
    <x v="1"/>
    <s v="United States"/>
    <s v="Beverly"/>
    <x v="31"/>
    <n v="1915"/>
    <x v="3"/>
    <s v="OFF-ST-10000689"/>
    <x v="1"/>
    <x v="4"/>
    <s v="Fellowes Strictly Business Drawer File, Letter/Legal Size"/>
    <n v="704.25"/>
    <n v="5"/>
    <n v="0"/>
    <n v="84.51"/>
  </r>
  <r>
    <n v="6298"/>
    <x v="3143"/>
    <x v="2"/>
    <x v="129"/>
    <n v="40909"/>
    <s v="Standard Class"/>
    <s v="AJ-10780"/>
    <s v="Anthony Jacobs"/>
    <x v="1"/>
    <s v="United States"/>
    <s v="Beverly"/>
    <x v="31"/>
    <n v="1915"/>
    <x v="3"/>
    <s v="OFF-PA-10003302"/>
    <x v="1"/>
    <x v="10"/>
    <s v="Xerox 1906"/>
    <n v="141.76"/>
    <n v="4"/>
    <n v="0"/>
    <n v="66.627199999999988"/>
  </r>
  <r>
    <n v="6299"/>
    <x v="3144"/>
    <x v="2"/>
    <x v="618"/>
    <n v="40842"/>
    <s v="Standard Class"/>
    <s v="SF-20965"/>
    <s v="Sylvia Foulston"/>
    <x v="1"/>
    <s v="United States"/>
    <s v="San Diego"/>
    <x v="1"/>
    <n v="92024"/>
    <x v="1"/>
    <s v="OFF-BI-10001460"/>
    <x v="1"/>
    <x v="8"/>
    <s v="Plastic Binding Combs"/>
    <n v="36.36"/>
    <n v="3"/>
    <n v="0.2"/>
    <n v="12.2715"/>
  </r>
  <r>
    <n v="6300"/>
    <x v="3145"/>
    <x v="3"/>
    <x v="329"/>
    <n v="41977"/>
    <s v="First Class"/>
    <s v="MZ-17335"/>
    <s v="Maria Zettner"/>
    <x v="2"/>
    <s v="United States"/>
    <s v="San Francisco"/>
    <x v="1"/>
    <n v="94109"/>
    <x v="1"/>
    <s v="FUR-FU-10003489"/>
    <x v="0"/>
    <x v="5"/>
    <s v="Contemporary Borderless Frame"/>
    <n v="25.83"/>
    <n v="3"/>
    <n v="0"/>
    <n v="9.5570999999999984"/>
  </r>
  <r>
    <n v="6301"/>
    <x v="3146"/>
    <x v="2"/>
    <x v="571"/>
    <n v="40706"/>
    <s v="Standard Class"/>
    <s v="SB-20170"/>
    <s v="Sarah Bern"/>
    <x v="0"/>
    <s v="United States"/>
    <s v="Chicago"/>
    <x v="10"/>
    <n v="60623"/>
    <x v="2"/>
    <s v="OFF-BI-10002794"/>
    <x v="1"/>
    <x v="8"/>
    <s v="Avery Trapezoid Ring Binder, 3&quot; Capacity, Black, 1040 sheets"/>
    <n v="24.587999999999994"/>
    <n v="3"/>
    <n v="0.8"/>
    <n v="-38.11140000000001"/>
  </r>
  <r>
    <n v="6302"/>
    <x v="3146"/>
    <x v="2"/>
    <x v="571"/>
    <n v="40706"/>
    <s v="Standard Class"/>
    <s v="SB-20170"/>
    <s v="Sarah Bern"/>
    <x v="0"/>
    <s v="United States"/>
    <s v="Chicago"/>
    <x v="10"/>
    <n v="60623"/>
    <x v="2"/>
    <s v="OFF-EN-10000461"/>
    <x v="1"/>
    <x v="12"/>
    <s v="#10- 4 1/8&quot; x 9 1/2&quot; Recycled Envelopes"/>
    <n v="13.984000000000002"/>
    <n v="2"/>
    <n v="0.2"/>
    <n v="4.7195999999999998"/>
  </r>
  <r>
    <n v="6303"/>
    <x v="3147"/>
    <x v="3"/>
    <x v="51"/>
    <n v="41971"/>
    <s v="Standard Class"/>
    <s v="AH-10210"/>
    <s v="Alan Hwang"/>
    <x v="0"/>
    <s v="United States"/>
    <s v="Dallas"/>
    <x v="5"/>
    <n v="75220"/>
    <x v="2"/>
    <s v="TEC-PH-10001305"/>
    <x v="2"/>
    <x v="7"/>
    <s v="Panasonic KX TS208W Corded phone"/>
    <n v="195.96000000000004"/>
    <n v="5"/>
    <n v="0.2"/>
    <n v="19.596000000000018"/>
  </r>
  <r>
    <n v="6304"/>
    <x v="3148"/>
    <x v="3"/>
    <x v="978"/>
    <n v="41811"/>
    <s v="Second Class"/>
    <s v="NK-18490"/>
    <s v="Neil Knudson"/>
    <x v="2"/>
    <s v="United States"/>
    <s v="Corpus Christi"/>
    <x v="5"/>
    <n v="78415"/>
    <x v="2"/>
    <s v="OFF-PA-10000167"/>
    <x v="1"/>
    <x v="10"/>
    <s v="Xerox 1925"/>
    <n v="74.352000000000004"/>
    <n v="3"/>
    <n v="0.2"/>
    <n v="23.234999999999992"/>
  </r>
  <r>
    <n v="6305"/>
    <x v="3149"/>
    <x v="3"/>
    <x v="1024"/>
    <n v="41765"/>
    <s v="Same Day"/>
    <s v="AI-10855"/>
    <s v="Arianne Irving"/>
    <x v="0"/>
    <s v="United States"/>
    <s v="New York City"/>
    <x v="15"/>
    <n v="10035"/>
    <x v="3"/>
    <s v="OFF-PA-10002947"/>
    <x v="1"/>
    <x v="10"/>
    <s v="Xerox 1923"/>
    <n v="6.68"/>
    <n v="1"/>
    <n v="0"/>
    <n v="3.2063999999999999"/>
  </r>
  <r>
    <n v="6306"/>
    <x v="3150"/>
    <x v="0"/>
    <x v="254"/>
    <n v="41585"/>
    <s v="Second Class"/>
    <s v="TP-21565"/>
    <s v="Tracy Poddar"/>
    <x v="1"/>
    <s v="United States"/>
    <s v="Eugene"/>
    <x v="21"/>
    <n v="97405"/>
    <x v="1"/>
    <s v="OFF-SU-10002301"/>
    <x v="1"/>
    <x v="14"/>
    <s v="Serrated Blade or Curved Handle Hand Letter Openers"/>
    <n v="17.584000000000003"/>
    <n v="7"/>
    <n v="0.2"/>
    <n v="-4.1761999999999997"/>
  </r>
  <r>
    <n v="6307"/>
    <x v="3150"/>
    <x v="0"/>
    <x v="254"/>
    <n v="41585"/>
    <s v="Second Class"/>
    <s v="TP-21565"/>
    <s v="Tracy Poddar"/>
    <x v="1"/>
    <s v="United States"/>
    <s v="Eugene"/>
    <x v="21"/>
    <n v="97405"/>
    <x v="1"/>
    <s v="FUR-CH-10003298"/>
    <x v="0"/>
    <x v="1"/>
    <s v="Office Star - Contemporary Task Swivel chair with Loop Arms, Charcoal"/>
    <n v="104.78399999999999"/>
    <n v="1"/>
    <n v="0.2"/>
    <n v="-14.407800000000009"/>
  </r>
  <r>
    <n v="6308"/>
    <x v="3150"/>
    <x v="0"/>
    <x v="254"/>
    <n v="41585"/>
    <s v="Second Class"/>
    <s v="TP-21565"/>
    <s v="Tracy Poddar"/>
    <x v="1"/>
    <s v="United States"/>
    <s v="Eugene"/>
    <x v="21"/>
    <n v="97405"/>
    <x v="1"/>
    <s v="OFF-PA-10004353"/>
    <x v="1"/>
    <x v="10"/>
    <s v="Southworth 25% Cotton Premium Laser Paper and Envelopes"/>
    <n v="47.952000000000005"/>
    <n v="3"/>
    <n v="0.2"/>
    <n v="16.783200000000001"/>
  </r>
  <r>
    <n v="6309"/>
    <x v="3150"/>
    <x v="0"/>
    <x v="254"/>
    <n v="41585"/>
    <s v="Second Class"/>
    <s v="TP-21565"/>
    <s v="Tracy Poddar"/>
    <x v="1"/>
    <s v="United States"/>
    <s v="Eugene"/>
    <x v="21"/>
    <n v="97405"/>
    <x v="1"/>
    <s v="FUR-CH-10000229"/>
    <x v="0"/>
    <x v="1"/>
    <s v="Global Enterprise Series Seating High-Back Swivel/Tilt Chairs"/>
    <n v="650.35200000000009"/>
    <n v="3"/>
    <n v="0.2"/>
    <n v="-97.552800000000076"/>
  </r>
  <r>
    <n v="6310"/>
    <x v="3150"/>
    <x v="0"/>
    <x v="254"/>
    <n v="41585"/>
    <s v="Second Class"/>
    <s v="TP-21565"/>
    <s v="Tracy Poddar"/>
    <x v="1"/>
    <s v="United States"/>
    <s v="Eugene"/>
    <x v="21"/>
    <n v="97405"/>
    <x v="1"/>
    <s v="OFF-LA-10003930"/>
    <x v="1"/>
    <x v="2"/>
    <s v="Dot Matrix Printer Tape Reel Labels, White, 5000/Box"/>
    <n v="629.18400000000008"/>
    <n v="8"/>
    <n v="0.2"/>
    <n v="228.07919999999999"/>
  </r>
  <r>
    <n v="6311"/>
    <x v="3150"/>
    <x v="0"/>
    <x v="254"/>
    <n v="41585"/>
    <s v="Second Class"/>
    <s v="TP-21565"/>
    <s v="Tracy Poddar"/>
    <x v="1"/>
    <s v="United States"/>
    <s v="Eugene"/>
    <x v="21"/>
    <n v="97405"/>
    <x v="1"/>
    <s v="OFF-PA-10000176"/>
    <x v="1"/>
    <x v="10"/>
    <s v="Xerox 1887"/>
    <n v="15.176"/>
    <n v="1"/>
    <n v="0.2"/>
    <n v="5.3115999999999985"/>
  </r>
  <r>
    <n v="6312"/>
    <x v="3151"/>
    <x v="2"/>
    <x v="1102"/>
    <n v="40802"/>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n v="41692"/>
    <s v="Standard Class"/>
    <s v="NG-18355"/>
    <s v="Nat Gilpin"/>
    <x v="1"/>
    <s v="United States"/>
    <s v="Fairfield"/>
    <x v="29"/>
    <n v="6824"/>
    <x v="3"/>
    <s v="OFF-ST-10001932"/>
    <x v="1"/>
    <x v="4"/>
    <s v="Fellowes Staxonsteel Drawer Files"/>
    <n v="579.51"/>
    <n v="3"/>
    <n v="0"/>
    <n v="81.131400000000014"/>
  </r>
  <r>
    <n v="6314"/>
    <x v="3152"/>
    <x v="3"/>
    <x v="911"/>
    <n v="41692"/>
    <s v="Standard Class"/>
    <s v="NG-18355"/>
    <s v="Nat Gilpin"/>
    <x v="1"/>
    <s v="United States"/>
    <s v="Fairfield"/>
    <x v="29"/>
    <n v="6824"/>
    <x v="3"/>
    <s v="TEC-PH-10000923"/>
    <x v="2"/>
    <x v="7"/>
    <s v="Belkin SportFit Armband For iPhone 5s/5c, Fuchsia"/>
    <n v="14.99"/>
    <n v="1"/>
    <n v="0"/>
    <n v="7.3451000000000004"/>
  </r>
  <r>
    <n v="6315"/>
    <x v="3153"/>
    <x v="2"/>
    <x v="156"/>
    <n v="40876"/>
    <s v="Standard Class"/>
    <s v="NG-18355"/>
    <s v="Nat Gilpin"/>
    <x v="1"/>
    <s v="United States"/>
    <s v="Jackson"/>
    <x v="12"/>
    <n v="49201"/>
    <x v="2"/>
    <s v="OFF-AR-10000380"/>
    <x v="1"/>
    <x v="6"/>
    <s v="Hunt PowerHouse Electric Pencil Sharpener, Blue"/>
    <n v="151.91999999999999"/>
    <n v="4"/>
    <n v="0"/>
    <n v="45.575999999999979"/>
  </r>
  <r>
    <n v="6316"/>
    <x v="3153"/>
    <x v="2"/>
    <x v="156"/>
    <n v="40876"/>
    <s v="Standard Class"/>
    <s v="NG-18355"/>
    <s v="Nat Gilpin"/>
    <x v="1"/>
    <s v="United States"/>
    <s v="Jackson"/>
    <x v="12"/>
    <n v="49201"/>
    <x v="2"/>
    <s v="OFF-LA-10003930"/>
    <x v="1"/>
    <x v="2"/>
    <s v="Dot Matrix Printer Tape Reel Labels, White, 5000/Box"/>
    <n v="196.62"/>
    <n v="2"/>
    <n v="0"/>
    <n v="96.343800000000002"/>
  </r>
  <r>
    <n v="6317"/>
    <x v="3153"/>
    <x v="2"/>
    <x v="156"/>
    <n v="40876"/>
    <s v="Standard Class"/>
    <s v="NG-18355"/>
    <s v="Nat Gilpin"/>
    <x v="1"/>
    <s v="United States"/>
    <s v="Jackson"/>
    <x v="12"/>
    <n v="49201"/>
    <x v="2"/>
    <s v="OFF-PA-10001815"/>
    <x v="1"/>
    <x v="10"/>
    <s v="Xerox 1885"/>
    <n v="144.12"/>
    <n v="3"/>
    <n v="0"/>
    <n v="69.177599999999984"/>
  </r>
  <r>
    <n v="6318"/>
    <x v="3153"/>
    <x v="2"/>
    <x v="156"/>
    <n v="40876"/>
    <s v="Standard Class"/>
    <s v="NG-18355"/>
    <s v="Nat Gilpin"/>
    <x v="1"/>
    <s v="United States"/>
    <s v="Jackson"/>
    <x v="12"/>
    <n v="49201"/>
    <x v="2"/>
    <s v="OFF-PA-10004082"/>
    <x v="1"/>
    <x v="10"/>
    <s v="Adams Telephone Message Book w/Frequently-Called Numbers Space, 400 Messages per Book"/>
    <n v="15.96"/>
    <n v="2"/>
    <n v="0"/>
    <n v="7.98"/>
  </r>
  <r>
    <n v="6319"/>
    <x v="3154"/>
    <x v="3"/>
    <x v="920"/>
    <n v="41973"/>
    <s v="Second Class"/>
    <s v="EB-13750"/>
    <s v="Edward Becker"/>
    <x v="1"/>
    <s v="United States"/>
    <s v="Laguna Niguel"/>
    <x v="1"/>
    <n v="92677"/>
    <x v="1"/>
    <s v="TEC-PH-10004071"/>
    <x v="2"/>
    <x v="7"/>
    <s v="PayAnywhere Card Reader"/>
    <n v="39.960000000000008"/>
    <n v="5"/>
    <n v="0.2"/>
    <n v="3.4964999999999993"/>
  </r>
  <r>
    <n v="6320"/>
    <x v="3154"/>
    <x v="3"/>
    <x v="920"/>
    <n v="41973"/>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n v="41915"/>
    <s v="Standard Class"/>
    <s v="SP-20860"/>
    <s v="Sung Pak"/>
    <x v="1"/>
    <s v="United States"/>
    <s v="Jacksonville"/>
    <x v="2"/>
    <n v="32216"/>
    <x v="0"/>
    <s v="OFF-PA-10001800"/>
    <x v="1"/>
    <x v="10"/>
    <s v="Xerox 220"/>
    <n v="10.368000000000002"/>
    <n v="2"/>
    <n v="0.2"/>
    <n v="3.6288"/>
  </r>
  <r>
    <n v="6322"/>
    <x v="3156"/>
    <x v="2"/>
    <x v="303"/>
    <n v="40833"/>
    <s v="Standard Class"/>
    <s v="SP-20545"/>
    <s v="Sibella Parks"/>
    <x v="1"/>
    <s v="United States"/>
    <s v="Mount Vernon"/>
    <x v="15"/>
    <n v="10550"/>
    <x v="3"/>
    <s v="OFF-BI-10002764"/>
    <x v="1"/>
    <x v="8"/>
    <s v="Recycled Pressboard Report Cover with Reinforced Top Hinge"/>
    <n v="7.7520000000000007"/>
    <n v="3"/>
    <n v="0.2"/>
    <n v="2.8100999999999998"/>
  </r>
  <r>
    <n v="6323"/>
    <x v="3157"/>
    <x v="2"/>
    <x v="561"/>
    <n v="40701"/>
    <s v="Second Class"/>
    <s v="RB-19795"/>
    <s v="Ross Baird"/>
    <x v="2"/>
    <s v="United States"/>
    <s v="Midland"/>
    <x v="12"/>
    <n v="48640"/>
    <x v="2"/>
    <s v="OFF-EN-10004459"/>
    <x v="1"/>
    <x v="12"/>
    <s v="Security-Tint Envelopes"/>
    <n v="15.28"/>
    <n v="2"/>
    <n v="0"/>
    <n v="7.4871999999999996"/>
  </r>
  <r>
    <n v="6324"/>
    <x v="3158"/>
    <x v="2"/>
    <x v="1103"/>
    <n v="40717"/>
    <s v="Standard Class"/>
    <s v="DB-13660"/>
    <s v="Duane Benoit"/>
    <x v="0"/>
    <s v="United States"/>
    <s v="Newark"/>
    <x v="13"/>
    <n v="19711"/>
    <x v="3"/>
    <s v="TEC-MA-10000423"/>
    <x v="2"/>
    <x v="15"/>
    <s v="Texas Instruments TI-34 Scientific Calculator"/>
    <n v="65.97"/>
    <n v="3"/>
    <n v="0"/>
    <n v="31.005899999999997"/>
  </r>
  <r>
    <n v="6325"/>
    <x v="3159"/>
    <x v="1"/>
    <x v="1104"/>
    <n v="41215"/>
    <s v="Standard Class"/>
    <s v="NB-18655"/>
    <s v="Nona Balk"/>
    <x v="1"/>
    <s v="United States"/>
    <s v="San Francisco"/>
    <x v="1"/>
    <n v="94109"/>
    <x v="1"/>
    <s v="OFF-PA-10002986"/>
    <x v="1"/>
    <x v="10"/>
    <s v="Xerox 1898"/>
    <n v="33.4"/>
    <n v="5"/>
    <n v="0"/>
    <n v="16.032"/>
  </r>
  <r>
    <n v="6326"/>
    <x v="3159"/>
    <x v="1"/>
    <x v="1104"/>
    <n v="41215"/>
    <s v="Standard Class"/>
    <s v="NB-18655"/>
    <s v="Nona Balk"/>
    <x v="1"/>
    <s v="United States"/>
    <s v="San Francisco"/>
    <x v="1"/>
    <n v="94109"/>
    <x v="1"/>
    <s v="OFF-EN-10001434"/>
    <x v="1"/>
    <x v="12"/>
    <s v="Strathmore #10 Envelopes, Ultimate White"/>
    <n v="210.84"/>
    <n v="4"/>
    <n v="0"/>
    <n v="103.3116"/>
  </r>
  <r>
    <n v="6327"/>
    <x v="3160"/>
    <x v="2"/>
    <x v="407"/>
    <n v="40570"/>
    <s v="Standard Class"/>
    <s v="XP-21865"/>
    <s v="Xylona Preis"/>
    <x v="0"/>
    <s v="United States"/>
    <s v="Westland"/>
    <x v="12"/>
    <n v="48185"/>
    <x v="2"/>
    <s v="OFF-ST-10000760"/>
    <x v="1"/>
    <x v="4"/>
    <s v="Eldon Fold 'N Roll Cart System"/>
    <n v="13.98"/>
    <n v="1"/>
    <n v="0"/>
    <n v="4.0541999999999998"/>
  </r>
  <r>
    <n v="6328"/>
    <x v="3160"/>
    <x v="2"/>
    <x v="407"/>
    <n v="40570"/>
    <s v="Standard Class"/>
    <s v="XP-21865"/>
    <s v="Xylona Preis"/>
    <x v="0"/>
    <s v="United States"/>
    <s v="Westland"/>
    <x v="12"/>
    <n v="48185"/>
    <x v="2"/>
    <s v="FUR-FU-10002918"/>
    <x v="0"/>
    <x v="5"/>
    <s v="Eldon ClusterMat Chair Mat with Cordless Antistatic Protection"/>
    <n v="272.94"/>
    <n v="3"/>
    <n v="0"/>
    <n v="30.023400000000009"/>
  </r>
  <r>
    <n v="6329"/>
    <x v="3160"/>
    <x v="2"/>
    <x v="407"/>
    <n v="40570"/>
    <s v="Standard Class"/>
    <s v="XP-21865"/>
    <s v="Xylona Preis"/>
    <x v="0"/>
    <s v="United States"/>
    <s v="Westland"/>
    <x v="12"/>
    <n v="48185"/>
    <x v="2"/>
    <s v="OFF-BI-10000605"/>
    <x v="1"/>
    <x v="8"/>
    <s v="Acco Pressboard Covers with Storage Hooks, 9 1/2&quot; x 11&quot;, Executive Red"/>
    <n v="19.05"/>
    <n v="5"/>
    <n v="0"/>
    <n v="8.9534999999999982"/>
  </r>
  <r>
    <n v="6330"/>
    <x v="3160"/>
    <x v="2"/>
    <x v="407"/>
    <n v="4057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n v="40570"/>
    <s v="Standard Class"/>
    <s v="XP-21865"/>
    <s v="Xylona Preis"/>
    <x v="0"/>
    <s v="United States"/>
    <s v="Westland"/>
    <x v="12"/>
    <n v="48185"/>
    <x v="2"/>
    <s v="OFF-ST-10003123"/>
    <x v="1"/>
    <x v="4"/>
    <s v="Fellowes Bases and Tops For Staxonsteel/High-Stak Systems"/>
    <n v="66.58"/>
    <n v="2"/>
    <n v="0"/>
    <n v="15.979199999999999"/>
  </r>
  <r>
    <n v="6332"/>
    <x v="3160"/>
    <x v="2"/>
    <x v="407"/>
    <n v="40570"/>
    <s v="Standard Class"/>
    <s v="XP-21865"/>
    <s v="Xylona Preis"/>
    <x v="0"/>
    <s v="United States"/>
    <s v="Westland"/>
    <x v="12"/>
    <n v="48185"/>
    <x v="2"/>
    <s v="OFF-AR-10004456"/>
    <x v="1"/>
    <x v="6"/>
    <s v="Panasonic KP-4ABK Battery-Operated Pencil Sharpener"/>
    <n v="43.92"/>
    <n v="3"/>
    <n v="0"/>
    <n v="12.736799999999999"/>
  </r>
  <r>
    <n v="6333"/>
    <x v="3160"/>
    <x v="2"/>
    <x v="407"/>
    <n v="40570"/>
    <s v="Standard Class"/>
    <s v="XP-21865"/>
    <s v="Xylona Preis"/>
    <x v="0"/>
    <s v="United States"/>
    <s v="Westland"/>
    <x v="12"/>
    <n v="48185"/>
    <x v="2"/>
    <s v="FUR-FU-10002268"/>
    <x v="0"/>
    <x v="5"/>
    <s v="Ultra Door Push Plate"/>
    <n v="14.73"/>
    <n v="3"/>
    <n v="0"/>
    <n v="4.8608999999999991"/>
  </r>
  <r>
    <n v="6334"/>
    <x v="3160"/>
    <x v="2"/>
    <x v="407"/>
    <n v="40570"/>
    <s v="Standard Class"/>
    <s v="XP-21865"/>
    <s v="Xylona Preis"/>
    <x v="0"/>
    <s v="United States"/>
    <s v="Westland"/>
    <x v="12"/>
    <n v="48185"/>
    <x v="2"/>
    <s v="OFF-BI-10004364"/>
    <x v="1"/>
    <x v="8"/>
    <s v="Storex Dura Pro Binders"/>
    <n v="29.700000000000003"/>
    <n v="5"/>
    <n v="0"/>
    <n v="13.365"/>
  </r>
  <r>
    <n v="6335"/>
    <x v="3161"/>
    <x v="2"/>
    <x v="384"/>
    <n v="40739"/>
    <s v="Standard Class"/>
    <s v="MH-17455"/>
    <s v="Mark Hamilton"/>
    <x v="0"/>
    <s v="United States"/>
    <s v="New York City"/>
    <x v="15"/>
    <n v="10011"/>
    <x v="3"/>
    <s v="OFF-PA-10001970"/>
    <x v="1"/>
    <x v="10"/>
    <s v="Xerox 1881"/>
    <n v="49.12"/>
    <n v="4"/>
    <n v="0"/>
    <n v="23.086399999999998"/>
  </r>
  <r>
    <n v="6336"/>
    <x v="3161"/>
    <x v="2"/>
    <x v="384"/>
    <n v="40739"/>
    <s v="Standard Class"/>
    <s v="MH-17455"/>
    <s v="Mark Hamilton"/>
    <x v="0"/>
    <s v="United States"/>
    <s v="New York City"/>
    <x v="15"/>
    <n v="10011"/>
    <x v="3"/>
    <s v="OFF-BI-10002954"/>
    <x v="1"/>
    <x v="8"/>
    <s v="Newell 3-Hole Punched Plastic Slotted Magazine Holders for Binders"/>
    <n v="18.28"/>
    <n v="5"/>
    <n v="0.2"/>
    <n v="6.3979999999999997"/>
  </r>
  <r>
    <n v="6337"/>
    <x v="3162"/>
    <x v="0"/>
    <x v="133"/>
    <n v="41524"/>
    <s v="Standard Class"/>
    <s v="BG-11740"/>
    <s v="Bruce Geld"/>
    <x v="0"/>
    <s v="United States"/>
    <s v="Los Angeles"/>
    <x v="1"/>
    <n v="90008"/>
    <x v="1"/>
    <s v="FUR-FU-10000672"/>
    <x v="0"/>
    <x v="5"/>
    <s v="Executive Impressions 10&quot; Spectator Wall Clock"/>
    <n v="47.04"/>
    <n v="4"/>
    <n v="0"/>
    <n v="15.993599999999997"/>
  </r>
  <r>
    <n v="6338"/>
    <x v="3162"/>
    <x v="0"/>
    <x v="133"/>
    <n v="41524"/>
    <s v="Standard Class"/>
    <s v="BG-11740"/>
    <s v="Bruce Geld"/>
    <x v="0"/>
    <s v="United States"/>
    <s v="Los Angeles"/>
    <x v="1"/>
    <n v="90008"/>
    <x v="1"/>
    <s v="TEC-PH-10004908"/>
    <x v="2"/>
    <x v="7"/>
    <s v="Panasonic KX TS3282W Corded phone"/>
    <n v="339.96000000000004"/>
    <n v="5"/>
    <n v="0.2"/>
    <n v="42.494999999999948"/>
  </r>
  <r>
    <n v="6339"/>
    <x v="3163"/>
    <x v="3"/>
    <x v="361"/>
    <n v="41922"/>
    <s v="Standard Class"/>
    <s v="TS-21370"/>
    <s v="Todd Sumrall"/>
    <x v="1"/>
    <s v="United States"/>
    <s v="New York City"/>
    <x v="15"/>
    <n v="10035"/>
    <x v="3"/>
    <s v="TEC-PH-10003095"/>
    <x v="2"/>
    <x v="7"/>
    <s v="Samsung HM1900 Bluetooth Headset"/>
    <n v="87.8"/>
    <n v="4"/>
    <n v="0"/>
    <n v="43.9"/>
  </r>
  <r>
    <n v="6340"/>
    <x v="3163"/>
    <x v="3"/>
    <x v="361"/>
    <n v="41922"/>
    <s v="Standard Class"/>
    <s v="TS-21370"/>
    <s v="Todd Sumrall"/>
    <x v="1"/>
    <s v="United States"/>
    <s v="New York City"/>
    <x v="15"/>
    <n v="10035"/>
    <x v="3"/>
    <s v="FUR-CH-10002880"/>
    <x v="0"/>
    <x v="1"/>
    <s v="Global High-Back Leather Tilter, Burgundy"/>
    <n v="221.38200000000001"/>
    <n v="2"/>
    <n v="0.1"/>
    <n v="2.4597999999999871"/>
  </r>
  <r>
    <n v="6341"/>
    <x v="3163"/>
    <x v="3"/>
    <x v="361"/>
    <n v="41922"/>
    <s v="Standard Class"/>
    <s v="TS-21370"/>
    <s v="Todd Sumrall"/>
    <x v="1"/>
    <s v="United States"/>
    <s v="New York City"/>
    <x v="15"/>
    <n v="10035"/>
    <x v="3"/>
    <s v="TEC-MA-10001047"/>
    <x v="2"/>
    <x v="15"/>
    <s v="3D Systems Cube Printer, 2nd Generation, Magenta"/>
    <n v="5199.96"/>
    <n v="4"/>
    <n v="0"/>
    <n v="1351.9895999999999"/>
  </r>
  <r>
    <n v="6342"/>
    <x v="3164"/>
    <x v="3"/>
    <x v="413"/>
    <n v="41642"/>
    <s v="First Class"/>
    <s v="DB-13660"/>
    <s v="Duane Benoit"/>
    <x v="0"/>
    <s v="United States"/>
    <s v="Lancaster"/>
    <x v="24"/>
    <n v="43130"/>
    <x v="3"/>
    <s v="OFF-ST-10002554"/>
    <x v="1"/>
    <x v="4"/>
    <s v="Tennsco Industrial Shelving"/>
    <n v="156.512"/>
    <n v="4"/>
    <n v="0.2"/>
    <n v="-35.215199999999996"/>
  </r>
  <r>
    <n v="6343"/>
    <x v="3165"/>
    <x v="1"/>
    <x v="1105"/>
    <n v="40978"/>
    <s v="First Class"/>
    <s v="EM-14140"/>
    <s v="Eugene Moren"/>
    <x v="2"/>
    <s v="United States"/>
    <s v="Newark"/>
    <x v="13"/>
    <n v="19711"/>
    <x v="3"/>
    <s v="TEC-AC-10004469"/>
    <x v="2"/>
    <x v="11"/>
    <s v="Microsoft Sculpt Comfort Mouse"/>
    <n v="119.85000000000001"/>
    <n v="3"/>
    <n v="0"/>
    <n v="52.734000000000009"/>
  </r>
  <r>
    <n v="6344"/>
    <x v="3165"/>
    <x v="1"/>
    <x v="1105"/>
    <n v="40978"/>
    <s v="First Class"/>
    <s v="EM-14140"/>
    <s v="Eugene Moren"/>
    <x v="2"/>
    <s v="United States"/>
    <s v="Newark"/>
    <x v="13"/>
    <n v="19711"/>
    <x v="3"/>
    <s v="OFF-BI-10000309"/>
    <x v="1"/>
    <x v="8"/>
    <s v="GBC Twin Loop Wire Binding Elements, 9/16&quot; Spine, Black"/>
    <n v="30.44"/>
    <n v="2"/>
    <n v="0"/>
    <n v="14.9156"/>
  </r>
  <r>
    <n v="6345"/>
    <x v="3165"/>
    <x v="1"/>
    <x v="1105"/>
    <n v="40978"/>
    <s v="First Class"/>
    <s v="EM-14140"/>
    <s v="Eugene Moren"/>
    <x v="2"/>
    <s v="United States"/>
    <s v="Newark"/>
    <x v="13"/>
    <n v="19711"/>
    <x v="3"/>
    <s v="OFF-BI-10001765"/>
    <x v="1"/>
    <x v="8"/>
    <s v="Wilson Jones Heavy-Duty Casebound Ring Binders with Metal Hinges"/>
    <n v="69.28"/>
    <n v="2"/>
    <n v="0"/>
    <n v="33.254399999999997"/>
  </r>
  <r>
    <n v="6346"/>
    <x v="3165"/>
    <x v="1"/>
    <x v="1105"/>
    <n v="40978"/>
    <s v="First Class"/>
    <s v="EM-14140"/>
    <s v="Eugene Moren"/>
    <x v="2"/>
    <s v="United States"/>
    <s v="Newark"/>
    <x v="13"/>
    <n v="19711"/>
    <x v="3"/>
    <s v="TEC-PH-10001619"/>
    <x v="2"/>
    <x v="7"/>
    <s v="LG G3"/>
    <n v="587.97"/>
    <n v="3"/>
    <n v="0"/>
    <n v="170.51129999999998"/>
  </r>
  <r>
    <n v="6347"/>
    <x v="3166"/>
    <x v="3"/>
    <x v="179"/>
    <n v="41933"/>
    <s v="Same Day"/>
    <s v="RB-19465"/>
    <s v="Rick Bensley"/>
    <x v="2"/>
    <s v="United States"/>
    <s v="New York City"/>
    <x v="15"/>
    <n v="10024"/>
    <x v="3"/>
    <s v="OFF-LA-10002034"/>
    <x v="1"/>
    <x v="2"/>
    <s v="Avery 478"/>
    <n v="24.55"/>
    <n v="5"/>
    <n v="0"/>
    <n v="12.029499999999999"/>
  </r>
  <r>
    <n v="6348"/>
    <x v="3167"/>
    <x v="1"/>
    <x v="489"/>
    <n v="41035"/>
    <s v="Standard Class"/>
    <s v="PO-18850"/>
    <s v="Patrick O'Brill"/>
    <x v="0"/>
    <s v="United States"/>
    <s v="San Francisco"/>
    <x v="1"/>
    <n v="94109"/>
    <x v="1"/>
    <s v="OFF-BI-10000309"/>
    <x v="1"/>
    <x v="8"/>
    <s v="GBC Twin Loop Wire Binding Elements, 9/16&quot; Spine, Black"/>
    <n v="12.176000000000002"/>
    <n v="1"/>
    <n v="0.2"/>
    <n v="4.4137999999999993"/>
  </r>
  <r>
    <n v="6349"/>
    <x v="3167"/>
    <x v="1"/>
    <x v="489"/>
    <n v="41035"/>
    <s v="Standard Class"/>
    <s v="PO-18850"/>
    <s v="Patrick O'Brill"/>
    <x v="0"/>
    <s v="United States"/>
    <s v="San Francisco"/>
    <x v="1"/>
    <n v="94109"/>
    <x v="1"/>
    <s v="OFF-ST-10000876"/>
    <x v="1"/>
    <x v="4"/>
    <s v="Eldon Simplefile Box Office"/>
    <n v="37.32"/>
    <n v="3"/>
    <n v="0"/>
    <n v="10.4496"/>
  </r>
  <r>
    <n v="6350"/>
    <x v="3167"/>
    <x v="1"/>
    <x v="489"/>
    <n v="41035"/>
    <s v="Standard Class"/>
    <s v="PO-18850"/>
    <s v="Patrick O'Brill"/>
    <x v="0"/>
    <s v="United States"/>
    <s v="San Francisco"/>
    <x v="1"/>
    <n v="94109"/>
    <x v="1"/>
    <s v="OFF-SU-10002573"/>
    <x v="1"/>
    <x v="14"/>
    <s v="Acme 10&quot; Easy Grip Assistive Scissors"/>
    <n v="35.06"/>
    <n v="2"/>
    <n v="0"/>
    <n v="10.517999999999997"/>
  </r>
  <r>
    <n v="6351"/>
    <x v="3168"/>
    <x v="3"/>
    <x v="213"/>
    <n v="41891"/>
    <s v="Standard Class"/>
    <s v="AG-10900"/>
    <s v="Arthur Gainer"/>
    <x v="0"/>
    <s v="United States"/>
    <s v="Dallas"/>
    <x v="5"/>
    <n v="75217"/>
    <x v="2"/>
    <s v="FUR-FU-10004622"/>
    <x v="0"/>
    <x v="5"/>
    <s v="Eldon Advantage Foldable Chair Mats for Low Pile Carpets"/>
    <n v="108.40000000000002"/>
    <n v="5"/>
    <n v="0.6"/>
    <n v="-105.69000000000003"/>
  </r>
  <r>
    <n v="6352"/>
    <x v="3169"/>
    <x v="3"/>
    <x v="132"/>
    <n v="41952"/>
    <s v="Standard Class"/>
    <s v="BF-11275"/>
    <s v="Beth Fritzler"/>
    <x v="1"/>
    <s v="United States"/>
    <s v="Miami"/>
    <x v="2"/>
    <n v="33178"/>
    <x v="0"/>
    <s v="TEC-PH-10002549"/>
    <x v="2"/>
    <x v="7"/>
    <s v="Polycom SoundPoint IP 450 VoIP phone"/>
    <n v="361.37600000000003"/>
    <n v="2"/>
    <n v="0.2"/>
    <n v="27.103200000000001"/>
  </r>
  <r>
    <n v="6353"/>
    <x v="3170"/>
    <x v="1"/>
    <x v="1023"/>
    <n v="41171"/>
    <s v="Standard Class"/>
    <s v="HG-14845"/>
    <s v="Harry Greene"/>
    <x v="0"/>
    <s v="United States"/>
    <s v="Philadelphia"/>
    <x v="9"/>
    <n v="19120"/>
    <x v="3"/>
    <s v="OFF-BI-10004209"/>
    <x v="1"/>
    <x v="8"/>
    <s v="Fellowes Twister Kit, Gray/Clear, 3/pkg"/>
    <n v="2.4119999999999999"/>
    <n v="1"/>
    <n v="0.7"/>
    <n v="-2.0099999999999998"/>
  </r>
  <r>
    <n v="6354"/>
    <x v="3171"/>
    <x v="1"/>
    <x v="684"/>
    <n v="411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n v="41164"/>
    <s v="Standard Class"/>
    <s v="BS-11590"/>
    <s v="Brendan Sweed"/>
    <x v="1"/>
    <s v="United States"/>
    <s v="New York City"/>
    <x v="15"/>
    <n v="10011"/>
    <x v="3"/>
    <s v="TEC-PH-10002922"/>
    <x v="2"/>
    <x v="7"/>
    <s v="ShoreTel ShorePhone IP 230 VoIP phone"/>
    <n v="337.98"/>
    <n v="2"/>
    <n v="0"/>
    <n v="101.39399999999998"/>
  </r>
  <r>
    <n v="6356"/>
    <x v="3172"/>
    <x v="2"/>
    <x v="191"/>
    <n v="40829"/>
    <s v="Standard Class"/>
    <s v="JD-16015"/>
    <s v="Joy Daniels"/>
    <x v="0"/>
    <s v="United States"/>
    <s v="Philadelphia"/>
    <x v="9"/>
    <n v="19120"/>
    <x v="3"/>
    <s v="OFF-ST-10000642"/>
    <x v="1"/>
    <x v="4"/>
    <s v="Tennsco Lockers, Gray"/>
    <n v="83.920000000000016"/>
    <n v="5"/>
    <n v="0.2"/>
    <n v="-13.637000000000011"/>
  </r>
  <r>
    <n v="6357"/>
    <x v="3173"/>
    <x v="3"/>
    <x v="205"/>
    <n v="41668"/>
    <s v="Standard Class"/>
    <s v="CS-12250"/>
    <s v="Chris Selesnick"/>
    <x v="1"/>
    <s v="United States"/>
    <s v="Seattle"/>
    <x v="4"/>
    <n v="98103"/>
    <x v="1"/>
    <s v="OFF-BI-10001757"/>
    <x v="1"/>
    <x v="8"/>
    <s v="Pressboard Hanging Data Binders for Unburst Sheets"/>
    <n v="19.68"/>
    <n v="5"/>
    <n v="0.2"/>
    <n v="6.8879999999999981"/>
  </r>
  <r>
    <n v="6358"/>
    <x v="3173"/>
    <x v="3"/>
    <x v="205"/>
    <n v="41668"/>
    <s v="Standard Class"/>
    <s v="CS-12250"/>
    <s v="Chris Selesnick"/>
    <x v="1"/>
    <s v="United States"/>
    <s v="Seattle"/>
    <x v="4"/>
    <n v="98103"/>
    <x v="1"/>
    <s v="OFF-PA-10004621"/>
    <x v="1"/>
    <x v="10"/>
    <s v="Xerox 212"/>
    <n v="25.92"/>
    <n v="4"/>
    <n v="0"/>
    <n v="12.441600000000001"/>
  </r>
  <r>
    <n v="6359"/>
    <x v="3173"/>
    <x v="3"/>
    <x v="205"/>
    <n v="41668"/>
    <s v="Standard Class"/>
    <s v="CS-12250"/>
    <s v="Chris Selesnick"/>
    <x v="1"/>
    <s v="United States"/>
    <s v="Seattle"/>
    <x v="4"/>
    <n v="98103"/>
    <x v="1"/>
    <s v="OFF-PA-10002262"/>
    <x v="1"/>
    <x v="10"/>
    <s v="Xerox 192"/>
    <n v="6.48"/>
    <n v="1"/>
    <n v="0"/>
    <n v="3.1104000000000003"/>
  </r>
  <r>
    <n v="6360"/>
    <x v="3173"/>
    <x v="3"/>
    <x v="205"/>
    <n v="41668"/>
    <s v="Standard Class"/>
    <s v="CS-12250"/>
    <s v="Chris Selesnick"/>
    <x v="1"/>
    <s v="United States"/>
    <s v="Seattle"/>
    <x v="4"/>
    <n v="98103"/>
    <x v="1"/>
    <s v="TEC-PH-10004100"/>
    <x v="2"/>
    <x v="7"/>
    <s v="Griffin GC17055 Auxiliary Audio Cable"/>
    <n v="86.352000000000004"/>
    <n v="6"/>
    <n v="0.2"/>
    <n v="8.6352000000000011"/>
  </r>
  <r>
    <n v="6361"/>
    <x v="3174"/>
    <x v="1"/>
    <x v="895"/>
    <n v="41258"/>
    <s v="Standard Class"/>
    <s v="FC-14245"/>
    <s v="Frank Carlisle"/>
    <x v="2"/>
    <s v="United States"/>
    <s v="Los Angeles"/>
    <x v="1"/>
    <n v="90032"/>
    <x v="1"/>
    <s v="OFF-AR-10003582"/>
    <x v="1"/>
    <x v="6"/>
    <s v="Boston Electric Pencil Sharpener, Model 1818, Charcoal Black"/>
    <n v="56.3"/>
    <n v="2"/>
    <n v="0"/>
    <n v="15.764000000000003"/>
  </r>
  <r>
    <n v="6362"/>
    <x v="3175"/>
    <x v="2"/>
    <x v="641"/>
    <n v="40877"/>
    <s v="Standard Class"/>
    <s v="SE-20110"/>
    <s v="Sanjit Engle"/>
    <x v="0"/>
    <s v="United States"/>
    <s v="Springfield"/>
    <x v="21"/>
    <n v="97477"/>
    <x v="1"/>
    <s v="OFF-AR-10003179"/>
    <x v="1"/>
    <x v="6"/>
    <s v="Dixon Ticonderoga Core-Lock Colored Pencils"/>
    <n v="51.016000000000005"/>
    <n v="7"/>
    <n v="0.2"/>
    <n v="8.2900999999999954"/>
  </r>
  <r>
    <n v="6363"/>
    <x v="3176"/>
    <x v="3"/>
    <x v="610"/>
    <n v="41969"/>
    <s v="Standard Class"/>
    <s v="CK-12205"/>
    <s v="Chloris Kastensmidt"/>
    <x v="0"/>
    <s v="United States"/>
    <s v="Renton"/>
    <x v="4"/>
    <n v="98059"/>
    <x v="1"/>
    <s v="OFF-BI-10001670"/>
    <x v="1"/>
    <x v="8"/>
    <s v="Vinyl Sectional Post Binders"/>
    <n v="150.80000000000001"/>
    <n v="5"/>
    <n v="0.2"/>
    <n v="56.55"/>
  </r>
  <r>
    <n v="6364"/>
    <x v="3176"/>
    <x v="3"/>
    <x v="610"/>
    <n v="41969"/>
    <s v="Standard Class"/>
    <s v="CK-12205"/>
    <s v="Chloris Kastensmidt"/>
    <x v="0"/>
    <s v="United States"/>
    <s v="Renton"/>
    <x v="4"/>
    <n v="98059"/>
    <x v="1"/>
    <s v="TEC-MA-10002073"/>
    <x v="2"/>
    <x v="15"/>
    <s v="3D Systems Cube Printer, 2nd Generation, White"/>
    <n v="1039.992"/>
    <n v="1"/>
    <n v="0.2"/>
    <n v="103.99920000000003"/>
  </r>
  <r>
    <n v="6365"/>
    <x v="3176"/>
    <x v="3"/>
    <x v="610"/>
    <n v="41969"/>
    <s v="Standard Class"/>
    <s v="CK-12205"/>
    <s v="Chloris Kastensmidt"/>
    <x v="0"/>
    <s v="United States"/>
    <s v="Renton"/>
    <x v="4"/>
    <n v="98059"/>
    <x v="1"/>
    <s v="OFF-PA-10003797"/>
    <x v="1"/>
    <x v="10"/>
    <s v="Xerox 209"/>
    <n v="51.84"/>
    <n v="8"/>
    <n v="0"/>
    <n v="24.883200000000002"/>
  </r>
  <r>
    <n v="6366"/>
    <x v="3177"/>
    <x v="3"/>
    <x v="1095"/>
    <n v="41735"/>
    <s v="First Class"/>
    <s v="DS-13030"/>
    <s v="Darrin Sayre"/>
    <x v="2"/>
    <s v="United States"/>
    <s v="New York City"/>
    <x v="15"/>
    <n v="10009"/>
    <x v="3"/>
    <s v="TEC-PH-10004006"/>
    <x v="2"/>
    <x v="7"/>
    <s v="Panasonic KX - TS880B Telephone"/>
    <n v="41.22"/>
    <n v="1"/>
    <n v="0"/>
    <n v="11.1294"/>
  </r>
  <r>
    <n v="6367"/>
    <x v="3177"/>
    <x v="3"/>
    <x v="1095"/>
    <n v="41735"/>
    <s v="First Class"/>
    <s v="DS-13030"/>
    <s v="Darrin Sayre"/>
    <x v="2"/>
    <s v="United States"/>
    <s v="New York City"/>
    <x v="15"/>
    <n v="10009"/>
    <x v="3"/>
    <s v="OFF-SU-10000646"/>
    <x v="1"/>
    <x v="14"/>
    <s v="Premier Automatic Letter Opener"/>
    <n v="240.37"/>
    <n v="1"/>
    <n v="0"/>
    <n v="7.2111000000000161"/>
  </r>
  <r>
    <n v="6368"/>
    <x v="3177"/>
    <x v="3"/>
    <x v="1095"/>
    <n v="41735"/>
    <s v="First Class"/>
    <s v="DS-13030"/>
    <s v="Darrin Sayre"/>
    <x v="2"/>
    <s v="United States"/>
    <s v="New York City"/>
    <x v="15"/>
    <n v="10009"/>
    <x v="3"/>
    <s v="TEC-PH-10002262"/>
    <x v="2"/>
    <x v="7"/>
    <s v="LG Electronics Tone+ HBS-730 Bluetooth Headset"/>
    <n v="119.02"/>
    <n v="2"/>
    <n v="0"/>
    <n v="33.325600000000009"/>
  </r>
  <r>
    <n v="6369"/>
    <x v="3178"/>
    <x v="3"/>
    <x v="240"/>
    <n v="41784"/>
    <s v="Standard Class"/>
    <s v="SA-20830"/>
    <s v="Sue Ann Reed"/>
    <x v="0"/>
    <s v="United States"/>
    <s v="San Jose"/>
    <x v="1"/>
    <n v="95123"/>
    <x v="1"/>
    <s v="OFF-BI-10002082"/>
    <x v="1"/>
    <x v="8"/>
    <s v="GBC Twin Loop Wire Binding Elements"/>
    <n v="133.12"/>
    <n v="5"/>
    <n v="0.2"/>
    <n v="49.92"/>
  </r>
  <r>
    <n v="6370"/>
    <x v="3179"/>
    <x v="0"/>
    <x v="339"/>
    <n v="41555"/>
    <s v="Standard Class"/>
    <s v="TP-21565"/>
    <s v="Tracy Poddar"/>
    <x v="1"/>
    <s v="United States"/>
    <s v="Grand Prairie"/>
    <x v="5"/>
    <n v="75051"/>
    <x v="2"/>
    <s v="FUR-FU-10001756"/>
    <x v="0"/>
    <x v="5"/>
    <s v="Eldon Expressions Desk Accessory, Wood Photo Frame, Mahogany"/>
    <n v="38.08"/>
    <n v="5"/>
    <n v="0.6"/>
    <n v="-29.512000000000008"/>
  </r>
  <r>
    <n v="6371"/>
    <x v="3180"/>
    <x v="0"/>
    <x v="831"/>
    <n v="41600"/>
    <s v="Same Day"/>
    <s v="JK-16120"/>
    <s v="Julie Kriz"/>
    <x v="2"/>
    <s v="United States"/>
    <s v="New York City"/>
    <x v="15"/>
    <n v="10009"/>
    <x v="3"/>
    <s v="FUR-BO-10002598"/>
    <x v="0"/>
    <x v="0"/>
    <s v="Hon Metal Bookcases, Putty"/>
    <n v="113.56800000000001"/>
    <n v="2"/>
    <n v="0.2"/>
    <n v="12.776399999999988"/>
  </r>
  <r>
    <n v="6372"/>
    <x v="3181"/>
    <x v="3"/>
    <x v="621"/>
    <n v="41918"/>
    <s v="Second Class"/>
    <s v="CC-12430"/>
    <s v="Chuck Clark"/>
    <x v="2"/>
    <s v="United States"/>
    <s v="New York City"/>
    <x v="15"/>
    <n v="10009"/>
    <x v="3"/>
    <s v="FUR-FU-10001934"/>
    <x v="0"/>
    <x v="5"/>
    <s v="Magnifier Swing Arm Lamp"/>
    <n v="83.92"/>
    <n v="4"/>
    <n v="0"/>
    <n v="21.819200000000002"/>
  </r>
  <r>
    <n v="6373"/>
    <x v="3181"/>
    <x v="3"/>
    <x v="621"/>
    <n v="41918"/>
    <s v="Second Class"/>
    <s v="CC-12430"/>
    <s v="Chuck Clark"/>
    <x v="2"/>
    <s v="United States"/>
    <s v="New York City"/>
    <x v="15"/>
    <n v="10009"/>
    <x v="3"/>
    <s v="OFF-AR-10001130"/>
    <x v="1"/>
    <x v="6"/>
    <s v="Quartet Alpha White Chalk, 12/Pack"/>
    <n v="6.63"/>
    <n v="3"/>
    <n v="0"/>
    <n v="3.1160999999999999"/>
  </r>
  <r>
    <n v="6374"/>
    <x v="3181"/>
    <x v="3"/>
    <x v="621"/>
    <n v="41918"/>
    <s v="Second Class"/>
    <s v="CC-12430"/>
    <s v="Chuck Clark"/>
    <x v="2"/>
    <s v="United States"/>
    <s v="New York City"/>
    <x v="15"/>
    <n v="10009"/>
    <x v="3"/>
    <s v="TEC-AC-10002049"/>
    <x v="2"/>
    <x v="11"/>
    <s v="Logitech G19 Programmable Gaming Keyboard"/>
    <n v="371.96999999999997"/>
    <n v="3"/>
    <n v="0"/>
    <n v="66.954599999999971"/>
  </r>
  <r>
    <n v="6375"/>
    <x v="3182"/>
    <x v="2"/>
    <x v="333"/>
    <n v="40666"/>
    <s v="Standard Class"/>
    <s v="LA-16780"/>
    <s v="Laura Armstrong"/>
    <x v="1"/>
    <s v="United States"/>
    <s v="Memphis"/>
    <x v="18"/>
    <n v="38109"/>
    <x v="0"/>
    <s v="FUR-CH-10001394"/>
    <x v="0"/>
    <x v="1"/>
    <s v="Global Leather Executive Chair"/>
    <n v="561.58400000000006"/>
    <n v="2"/>
    <n v="0.2"/>
    <n v="70.197999999999922"/>
  </r>
  <r>
    <n v="6376"/>
    <x v="3182"/>
    <x v="2"/>
    <x v="333"/>
    <n v="40666"/>
    <s v="Standard Class"/>
    <s v="LA-16780"/>
    <s v="Laura Armstrong"/>
    <x v="1"/>
    <s v="United States"/>
    <s v="Memphis"/>
    <x v="18"/>
    <n v="38109"/>
    <x v="0"/>
    <s v="OFF-ST-10000798"/>
    <x v="1"/>
    <x v="4"/>
    <s v="2300 Heavy-Duty Transfer File Systems by Perma"/>
    <n v="99.920000000000016"/>
    <n v="5"/>
    <n v="0.2"/>
    <n v="-1.249000000000013"/>
  </r>
  <r>
    <n v="6377"/>
    <x v="3183"/>
    <x v="0"/>
    <x v="877"/>
    <n v="41558"/>
    <s v="First Class"/>
    <s v="AW-10930"/>
    <s v="Arthur Wiediger"/>
    <x v="2"/>
    <s v="United States"/>
    <s v="Philadelphia"/>
    <x v="9"/>
    <n v="19143"/>
    <x v="3"/>
    <s v="OFF-LA-10000134"/>
    <x v="1"/>
    <x v="2"/>
    <s v="Avery 511"/>
    <n v="4.9280000000000008"/>
    <n v="2"/>
    <n v="0.2"/>
    <n v="1.7247999999999997"/>
  </r>
  <r>
    <n v="6378"/>
    <x v="3184"/>
    <x v="0"/>
    <x v="272"/>
    <n v="41631"/>
    <s v="Standard Class"/>
    <s v="BP-11230"/>
    <s v="Benjamin Patterson"/>
    <x v="0"/>
    <s v="United States"/>
    <s v="Los Angeles"/>
    <x v="1"/>
    <n v="90004"/>
    <x v="1"/>
    <s v="FUR-FU-10002364"/>
    <x v="0"/>
    <x v="5"/>
    <s v="Eldon Expressions Wood Desk Accessories, Oak"/>
    <n v="14.76"/>
    <n v="2"/>
    <n v="0"/>
    <n v="4.2803999999999984"/>
  </r>
  <r>
    <n v="6379"/>
    <x v="3185"/>
    <x v="3"/>
    <x v="318"/>
    <n v="41744"/>
    <s v="Standard Class"/>
    <s v="DB-13360"/>
    <s v="Dennis Bolton"/>
    <x v="2"/>
    <s v="United States"/>
    <s v="Waterbury"/>
    <x v="29"/>
    <n v="6708"/>
    <x v="3"/>
    <s v="TEC-AC-10004571"/>
    <x v="2"/>
    <x v="11"/>
    <s v="Logitech G700s Rechargeable Gaming Mouse"/>
    <n v="99.99"/>
    <n v="1"/>
    <n v="0"/>
    <n v="41.995800000000003"/>
  </r>
  <r>
    <n v="6380"/>
    <x v="3185"/>
    <x v="3"/>
    <x v="318"/>
    <n v="41744"/>
    <s v="Standard Class"/>
    <s v="DB-13360"/>
    <s v="Dennis Bolton"/>
    <x v="2"/>
    <s v="United States"/>
    <s v="Waterbury"/>
    <x v="29"/>
    <n v="6708"/>
    <x v="3"/>
    <s v="OFF-ST-10003692"/>
    <x v="1"/>
    <x v="4"/>
    <s v="Recycled Steel Personal File for Hanging File Folders"/>
    <n v="286.14999999999998"/>
    <n v="5"/>
    <n v="0"/>
    <n v="71.537499999999994"/>
  </r>
  <r>
    <n v="6381"/>
    <x v="3186"/>
    <x v="2"/>
    <x v="918"/>
    <n v="40646"/>
    <s v="Standard Class"/>
    <s v="PC-19000"/>
    <s v="Pauline Chand"/>
    <x v="2"/>
    <s v="United States"/>
    <s v="Chandler"/>
    <x v="16"/>
    <n v="85224"/>
    <x v="1"/>
    <s v="OFF-FA-10001883"/>
    <x v="1"/>
    <x v="13"/>
    <s v="Alliance Super-Size Bands, Assorted Sizes"/>
    <n v="49.792000000000002"/>
    <n v="8"/>
    <n v="0.2"/>
    <n v="-11.825600000000001"/>
  </r>
  <r>
    <n v="6382"/>
    <x v="3187"/>
    <x v="0"/>
    <x v="892"/>
    <n v="41367"/>
    <s v="Standard Class"/>
    <s v="TB-21595"/>
    <s v="Troy Blackwell"/>
    <x v="0"/>
    <s v="United States"/>
    <s v="Springfield"/>
    <x v="24"/>
    <n v="45503"/>
    <x v="3"/>
    <s v="FUR-BO-10004015"/>
    <x v="0"/>
    <x v="0"/>
    <s v="Bush Andora Bookcase, Maple/Graphite Gray Finish"/>
    <n v="299.97499999999997"/>
    <n v="5"/>
    <n v="0.5"/>
    <n v="-167.98600000000002"/>
  </r>
  <r>
    <n v="6383"/>
    <x v="3187"/>
    <x v="0"/>
    <x v="892"/>
    <n v="41367"/>
    <s v="Standard Class"/>
    <s v="TB-21595"/>
    <s v="Troy Blackwell"/>
    <x v="0"/>
    <s v="United States"/>
    <s v="Springfield"/>
    <x v="24"/>
    <n v="45503"/>
    <x v="3"/>
    <s v="TEC-PH-10000141"/>
    <x v="2"/>
    <x v="7"/>
    <s v="Clearsounds A400"/>
    <n v="158.37599999999998"/>
    <n v="4"/>
    <n v="0.4"/>
    <n v="-36.954399999999993"/>
  </r>
  <r>
    <n v="6384"/>
    <x v="3188"/>
    <x v="3"/>
    <x v="787"/>
    <n v="41658"/>
    <s v="First Class"/>
    <s v="TB-21250"/>
    <s v="Tim Brockman"/>
    <x v="0"/>
    <s v="United States"/>
    <s v="Austin"/>
    <x v="5"/>
    <n v="78745"/>
    <x v="2"/>
    <s v="OFF-BI-10001597"/>
    <x v="1"/>
    <x v="8"/>
    <s v="Wilson Jones Ledger-Size, Piano-Hinge Binder, 2&quot;, Blue"/>
    <n v="32.783999999999992"/>
    <n v="4"/>
    <n v="0.8"/>
    <n v="-52.454400000000007"/>
  </r>
  <r>
    <n v="6385"/>
    <x v="3188"/>
    <x v="3"/>
    <x v="787"/>
    <n v="41658"/>
    <s v="First Class"/>
    <s v="TB-21250"/>
    <s v="Tim Brockman"/>
    <x v="0"/>
    <s v="United States"/>
    <s v="Austin"/>
    <x v="5"/>
    <n v="78745"/>
    <x v="2"/>
    <s v="TEC-AC-10003628"/>
    <x v="2"/>
    <x v="11"/>
    <s v="Logitech 910-002974 M325 Wireless Mouse for Web Scrolling"/>
    <n v="47.984000000000002"/>
    <n v="2"/>
    <n v="0.2"/>
    <n v="14.395200000000004"/>
  </r>
  <r>
    <n v="6386"/>
    <x v="3188"/>
    <x v="3"/>
    <x v="787"/>
    <n v="41658"/>
    <s v="First Class"/>
    <s v="TB-21250"/>
    <s v="Tim Brockman"/>
    <x v="0"/>
    <s v="United States"/>
    <s v="Austin"/>
    <x v="5"/>
    <n v="78745"/>
    <x v="2"/>
    <s v="TEC-AC-10002331"/>
    <x v="2"/>
    <x v="11"/>
    <s v="Maxell 74 Minute CDR, 10/Pack"/>
    <n v="62.591999999999999"/>
    <n v="8"/>
    <n v="0.2"/>
    <n v="13.300799999999999"/>
  </r>
  <r>
    <n v="6387"/>
    <x v="3188"/>
    <x v="3"/>
    <x v="787"/>
    <n v="41658"/>
    <s v="First Class"/>
    <s v="TB-21250"/>
    <s v="Tim Brockman"/>
    <x v="0"/>
    <s v="United States"/>
    <s v="Austin"/>
    <x v="5"/>
    <n v="78745"/>
    <x v="2"/>
    <s v="OFF-BI-10001098"/>
    <x v="1"/>
    <x v="8"/>
    <s v="Acco D-Ring Binder w/DublLock"/>
    <n v="4.2759999999999989"/>
    <n v="1"/>
    <n v="0.8"/>
    <n v="-6.6278000000000006"/>
  </r>
  <r>
    <n v="6388"/>
    <x v="3189"/>
    <x v="2"/>
    <x v="1106"/>
    <n v="40579"/>
    <s v="Standard Class"/>
    <s v="MV-18190"/>
    <s v="Mike Vittorini"/>
    <x v="0"/>
    <s v="United States"/>
    <s v="Detroit"/>
    <x v="12"/>
    <n v="48234"/>
    <x v="2"/>
    <s v="OFF-PA-10001204"/>
    <x v="1"/>
    <x v="10"/>
    <s v="Xerox 1972"/>
    <n v="10.56"/>
    <n v="2"/>
    <n v="0"/>
    <n v="4.7519999999999998"/>
  </r>
  <r>
    <n v="6389"/>
    <x v="3189"/>
    <x v="2"/>
    <x v="1106"/>
    <n v="40579"/>
    <s v="Standard Class"/>
    <s v="MV-18190"/>
    <s v="Mike Vittorini"/>
    <x v="0"/>
    <s v="United States"/>
    <s v="Detroit"/>
    <x v="12"/>
    <n v="48234"/>
    <x v="2"/>
    <s v="OFF-ST-10000991"/>
    <x v="1"/>
    <x v="4"/>
    <s v="Space Solutions HD Industrial Steel Shelving."/>
    <n v="229.94"/>
    <n v="2"/>
    <n v="0"/>
    <n v="6.8982000000000028"/>
  </r>
  <r>
    <n v="6390"/>
    <x v="3190"/>
    <x v="1"/>
    <x v="1107"/>
    <n v="40950"/>
    <s v="Standard Class"/>
    <s v="DK-12835"/>
    <s v="Damala Kotsonis"/>
    <x v="1"/>
    <s v="United States"/>
    <s v="Springfield"/>
    <x v="17"/>
    <n v="22153"/>
    <x v="0"/>
    <s v="OFF-EN-10000056"/>
    <x v="1"/>
    <x v="12"/>
    <s v="Cameo Buff Policy Envelopes"/>
    <n v="311.14999999999998"/>
    <n v="5"/>
    <n v="0"/>
    <n v="146.24049999999997"/>
  </r>
  <r>
    <n v="6391"/>
    <x v="3190"/>
    <x v="1"/>
    <x v="1107"/>
    <n v="40950"/>
    <s v="Standard Class"/>
    <s v="DK-12835"/>
    <s v="Damala Kotsonis"/>
    <x v="1"/>
    <s v="United States"/>
    <s v="Springfield"/>
    <x v="17"/>
    <n v="22153"/>
    <x v="0"/>
    <s v="OFF-PA-10003349"/>
    <x v="1"/>
    <x v="10"/>
    <s v="Xerox 1957"/>
    <n v="12.96"/>
    <n v="2"/>
    <n v="0"/>
    <n v="6.3504000000000005"/>
  </r>
  <r>
    <n v="6392"/>
    <x v="3191"/>
    <x v="0"/>
    <x v="882"/>
    <n v="41628"/>
    <s v="Standard Class"/>
    <s v="PK-19075"/>
    <s v="Pete Kriz"/>
    <x v="0"/>
    <s v="United States"/>
    <s v="New York City"/>
    <x v="15"/>
    <n v="10011"/>
    <x v="3"/>
    <s v="OFF-PA-10001471"/>
    <x v="1"/>
    <x v="10"/>
    <s v="Strathmore Photo Frame Cards"/>
    <n v="14.62"/>
    <n v="2"/>
    <n v="0"/>
    <n v="6.7251999999999992"/>
  </r>
  <r>
    <n v="6393"/>
    <x v="3191"/>
    <x v="0"/>
    <x v="882"/>
    <n v="41628"/>
    <s v="Standard Class"/>
    <s v="PK-19075"/>
    <s v="Pete Kriz"/>
    <x v="0"/>
    <s v="United States"/>
    <s v="New York City"/>
    <x v="15"/>
    <n v="10011"/>
    <x v="3"/>
    <s v="OFF-LA-10003190"/>
    <x v="1"/>
    <x v="2"/>
    <s v="Avery 474"/>
    <n v="5.76"/>
    <n v="2"/>
    <n v="0"/>
    <n v="2.8224"/>
  </r>
  <r>
    <n v="6394"/>
    <x v="3191"/>
    <x v="0"/>
    <x v="882"/>
    <n v="41628"/>
    <s v="Standard Class"/>
    <s v="PK-19075"/>
    <s v="Pete Kriz"/>
    <x v="0"/>
    <s v="United States"/>
    <s v="New York City"/>
    <x v="15"/>
    <n v="10011"/>
    <x v="3"/>
    <s v="OFF-FA-10000621"/>
    <x v="1"/>
    <x v="13"/>
    <s v="OIC Colored Binder Clips, Assorted Sizes"/>
    <n v="21.48"/>
    <n v="6"/>
    <n v="0"/>
    <n v="10.5252"/>
  </r>
  <r>
    <n v="6395"/>
    <x v="3191"/>
    <x v="0"/>
    <x v="882"/>
    <n v="41628"/>
    <s v="Standard Class"/>
    <s v="PK-19075"/>
    <s v="Pete Kriz"/>
    <x v="0"/>
    <s v="United States"/>
    <s v="New York City"/>
    <x v="15"/>
    <n v="10011"/>
    <x v="3"/>
    <s v="FUR-FU-10002937"/>
    <x v="0"/>
    <x v="5"/>
    <s v="GE 48&quot; Fluorescent Tube, Cool White Energy Saver, 34 Watts, 30/Box"/>
    <n v="396.92"/>
    <n v="4"/>
    <n v="0"/>
    <n v="198.46"/>
  </r>
  <r>
    <n v="6396"/>
    <x v="3191"/>
    <x v="0"/>
    <x v="882"/>
    <n v="41628"/>
    <s v="Standard Class"/>
    <s v="PK-19075"/>
    <s v="Pete Kriz"/>
    <x v="0"/>
    <s v="United States"/>
    <s v="New York City"/>
    <x v="15"/>
    <n v="10011"/>
    <x v="3"/>
    <s v="OFF-ST-10004507"/>
    <x v="1"/>
    <x v="4"/>
    <s v="Advantus Rolling Storage Box"/>
    <n v="17.149999999999999"/>
    <n v="1"/>
    <n v="0"/>
    <n v="4.6304999999999996"/>
  </r>
  <r>
    <n v="6397"/>
    <x v="3191"/>
    <x v="0"/>
    <x v="882"/>
    <n v="41628"/>
    <s v="Standard Class"/>
    <s v="PK-19075"/>
    <s v="Pete Kriz"/>
    <x v="0"/>
    <s v="United States"/>
    <s v="New York City"/>
    <x v="15"/>
    <n v="10011"/>
    <x v="3"/>
    <s v="OFF-BI-10000279"/>
    <x v="1"/>
    <x v="8"/>
    <s v="Acco Recycled 2&quot; Capacity Laser Printer Hanging Data Binders"/>
    <n v="23.12"/>
    <n v="2"/>
    <n v="0.2"/>
    <n v="7.8029999999999982"/>
  </r>
  <r>
    <n v="6398"/>
    <x v="3192"/>
    <x v="3"/>
    <x v="1108"/>
    <n v="41948"/>
    <s v="Standard Class"/>
    <s v="AH-10120"/>
    <s v="Adrian Hane"/>
    <x v="2"/>
    <s v="United States"/>
    <s v="Dallas"/>
    <x v="5"/>
    <n v="75217"/>
    <x v="2"/>
    <s v="OFF-AR-10003651"/>
    <x v="1"/>
    <x v="6"/>
    <s v="Newell 350"/>
    <n v="5.2480000000000002"/>
    <n v="2"/>
    <n v="0.2"/>
    <n v="0.59039999999999915"/>
  </r>
  <r>
    <n v="6399"/>
    <x v="3193"/>
    <x v="3"/>
    <x v="634"/>
    <n v="4186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n v="41864"/>
    <s v="Standard Class"/>
    <s v="GM-14455"/>
    <s v="Gary Mitchum"/>
    <x v="2"/>
    <s v="United States"/>
    <s v="Concord"/>
    <x v="38"/>
    <n v="3301"/>
    <x v="3"/>
    <s v="OFF-LA-10002195"/>
    <x v="1"/>
    <x v="2"/>
    <s v="Avery 481"/>
    <n v="24.64"/>
    <n v="8"/>
    <n v="0"/>
    <n v="11.827199999999999"/>
  </r>
  <r>
    <n v="6401"/>
    <x v="3193"/>
    <x v="3"/>
    <x v="634"/>
    <n v="41864"/>
    <s v="Standard Class"/>
    <s v="GM-14455"/>
    <s v="Gary Mitchum"/>
    <x v="2"/>
    <s v="United States"/>
    <s v="Concord"/>
    <x v="38"/>
    <n v="3301"/>
    <x v="3"/>
    <s v="OFF-AR-10000380"/>
    <x v="1"/>
    <x v="6"/>
    <s v="Hunt PowerHouse Electric Pencil Sharpener, Blue"/>
    <n v="227.88"/>
    <n v="6"/>
    <n v="0"/>
    <n v="68.363999999999976"/>
  </r>
  <r>
    <n v="6402"/>
    <x v="3194"/>
    <x v="3"/>
    <x v="1109"/>
    <n v="41791"/>
    <s v="First Class"/>
    <s v="BD-11725"/>
    <s v="Bruce Degenhardt"/>
    <x v="0"/>
    <s v="United States"/>
    <s v="Lafayette"/>
    <x v="28"/>
    <n v="70506"/>
    <x v="0"/>
    <s v="FUR-BO-10000330"/>
    <x v="0"/>
    <x v="0"/>
    <s v="Sauder Camden County Barrister Bookcase, Planked Cherry Finish"/>
    <n v="241.96"/>
    <n v="2"/>
    <n v="0"/>
    <n v="33.874400000000009"/>
  </r>
  <r>
    <n v="6403"/>
    <x v="3194"/>
    <x v="3"/>
    <x v="1109"/>
    <n v="41791"/>
    <s v="First Class"/>
    <s v="BD-11725"/>
    <s v="Bruce Degenhardt"/>
    <x v="0"/>
    <s v="United States"/>
    <s v="Lafayette"/>
    <x v="28"/>
    <n v="70506"/>
    <x v="0"/>
    <s v="OFF-BI-10000591"/>
    <x v="1"/>
    <x v="8"/>
    <s v="Avery Binder Labels"/>
    <n v="3.89"/>
    <n v="1"/>
    <n v="0"/>
    <n v="1.8672"/>
  </r>
  <r>
    <n v="6404"/>
    <x v="3194"/>
    <x v="3"/>
    <x v="1109"/>
    <n v="41791"/>
    <s v="First Class"/>
    <s v="BD-11725"/>
    <s v="Bruce Degenhardt"/>
    <x v="0"/>
    <s v="United States"/>
    <s v="Lafayette"/>
    <x v="28"/>
    <n v="70506"/>
    <x v="0"/>
    <s v="FUR-FU-10001731"/>
    <x v="0"/>
    <x v="5"/>
    <s v="Acrylic Self-Standing Desk Frames"/>
    <n v="8.01"/>
    <n v="3"/>
    <n v="0"/>
    <n v="3.0438000000000001"/>
  </r>
  <r>
    <n v="6405"/>
    <x v="3195"/>
    <x v="1"/>
    <x v="672"/>
    <n v="41248"/>
    <s v="Standard Class"/>
    <s v="RM-19375"/>
    <s v="Raymond Messe"/>
    <x v="0"/>
    <s v="United States"/>
    <s v="Raleigh"/>
    <x v="3"/>
    <n v="27604"/>
    <x v="0"/>
    <s v="TEC-PH-10001198"/>
    <x v="2"/>
    <x v="7"/>
    <s v="Avaya 4621SW VoIP phone"/>
    <n v="177.48000000000002"/>
    <n v="3"/>
    <n v="0.2"/>
    <n v="19.966499999999982"/>
  </r>
  <r>
    <n v="6406"/>
    <x v="3196"/>
    <x v="3"/>
    <x v="515"/>
    <n v="41885"/>
    <s v="Second Class"/>
    <s v="BW-11110"/>
    <s v="Bart Watters"/>
    <x v="1"/>
    <s v="United States"/>
    <s v="Spokane"/>
    <x v="4"/>
    <n v="99207"/>
    <x v="1"/>
    <s v="FUR-CH-10002331"/>
    <x v="0"/>
    <x v="1"/>
    <s v="Hon 4700 Series Mobuis Mid-Back Task Chairs with Adjustable Arms"/>
    <n v="569.5680000000001"/>
    <n v="2"/>
    <n v="0.2"/>
    <n v="7.119599999999906"/>
  </r>
  <r>
    <n v="6407"/>
    <x v="3196"/>
    <x v="3"/>
    <x v="515"/>
    <n v="41885"/>
    <s v="Second Class"/>
    <s v="BW-11110"/>
    <s v="Bart Watters"/>
    <x v="1"/>
    <s v="United States"/>
    <s v="Spokane"/>
    <x v="4"/>
    <n v="99207"/>
    <x v="1"/>
    <s v="OFF-ST-10002370"/>
    <x v="1"/>
    <x v="4"/>
    <s v="Sortfiler Multipurpose Personal File Organizer, Black"/>
    <n v="149.73000000000002"/>
    <n v="7"/>
    <n v="0"/>
    <n v="43.421699999999994"/>
  </r>
  <r>
    <n v="6408"/>
    <x v="3197"/>
    <x v="3"/>
    <x v="304"/>
    <n v="41775"/>
    <s v="First Class"/>
    <s v="GT-14710"/>
    <s v="Greg Tran"/>
    <x v="0"/>
    <s v="United States"/>
    <s v="Houston"/>
    <x v="5"/>
    <n v="77041"/>
    <x v="2"/>
    <s v="FUR-CH-10003981"/>
    <x v="0"/>
    <x v="1"/>
    <s v="Global Commerce Series Low-Back Swivel/Tilt Chairs"/>
    <n v="899.43"/>
    <n v="5"/>
    <n v="0.3"/>
    <n v="-12.84900000000016"/>
  </r>
  <r>
    <n v="6409"/>
    <x v="3197"/>
    <x v="3"/>
    <x v="304"/>
    <n v="41775"/>
    <s v="First Class"/>
    <s v="GT-14710"/>
    <s v="Greg Tran"/>
    <x v="0"/>
    <s v="United States"/>
    <s v="Houston"/>
    <x v="5"/>
    <n v="77041"/>
    <x v="2"/>
    <s v="OFF-AR-10001446"/>
    <x v="1"/>
    <x v="6"/>
    <s v="Newell 309"/>
    <n v="46.2"/>
    <n v="5"/>
    <n v="0.2"/>
    <n v="5.7749999999999986"/>
  </r>
  <r>
    <n v="6410"/>
    <x v="3197"/>
    <x v="3"/>
    <x v="304"/>
    <n v="41775"/>
    <s v="First Class"/>
    <s v="GT-14710"/>
    <s v="Greg Tran"/>
    <x v="0"/>
    <s v="United States"/>
    <s v="Houston"/>
    <x v="5"/>
    <n v="77041"/>
    <x v="2"/>
    <s v="OFF-PA-10000300"/>
    <x v="1"/>
    <x v="10"/>
    <s v="Xerox 1936"/>
    <n v="47.952000000000005"/>
    <n v="3"/>
    <n v="0.2"/>
    <n v="16.183799999999998"/>
  </r>
  <r>
    <n v="6411"/>
    <x v="3197"/>
    <x v="3"/>
    <x v="304"/>
    <n v="41775"/>
    <s v="First Class"/>
    <s v="GT-14710"/>
    <s v="Greg Tran"/>
    <x v="0"/>
    <s v="United States"/>
    <s v="Houston"/>
    <x v="5"/>
    <n v="77041"/>
    <x v="2"/>
    <s v="TEC-PH-10004071"/>
    <x v="2"/>
    <x v="7"/>
    <s v="PayAnywhere Card Reader"/>
    <n v="7.9920000000000009"/>
    <n v="1"/>
    <n v="0.2"/>
    <n v="0.69930000000000003"/>
  </r>
  <r>
    <n v="6412"/>
    <x v="3197"/>
    <x v="3"/>
    <x v="304"/>
    <n v="41775"/>
    <s v="First Class"/>
    <s v="GT-14710"/>
    <s v="Greg Tran"/>
    <x v="0"/>
    <s v="United States"/>
    <s v="Houston"/>
    <x v="5"/>
    <n v="77041"/>
    <x v="2"/>
    <s v="OFF-PA-10003134"/>
    <x v="1"/>
    <x v="10"/>
    <s v="Xerox 1937"/>
    <n v="76.864000000000004"/>
    <n v="2"/>
    <n v="0.2"/>
    <n v="26.902399999999993"/>
  </r>
  <r>
    <n v="6413"/>
    <x v="3198"/>
    <x v="3"/>
    <x v="629"/>
    <n v="41875"/>
    <s v="Standard Class"/>
    <s v="AH-10120"/>
    <s v="Adrian Hane"/>
    <x v="2"/>
    <s v="United States"/>
    <s v="Louisville"/>
    <x v="0"/>
    <n v="40214"/>
    <x v="0"/>
    <s v="OFF-BI-10002735"/>
    <x v="1"/>
    <x v="8"/>
    <s v="GBC Prestige Therm-A-Bind Covers"/>
    <n v="102.93"/>
    <n v="3"/>
    <n v="0"/>
    <n v="48.377100000000006"/>
  </r>
  <r>
    <n v="6414"/>
    <x v="3198"/>
    <x v="3"/>
    <x v="629"/>
    <n v="41875"/>
    <s v="Standard Class"/>
    <s v="AH-10120"/>
    <s v="Adrian Hane"/>
    <x v="2"/>
    <s v="United States"/>
    <s v="Louisville"/>
    <x v="0"/>
    <n v="40214"/>
    <x v="0"/>
    <s v="TEC-AC-10004510"/>
    <x v="2"/>
    <x v="11"/>
    <s v="Logitech Desktop MK120 Mouse and keyboard Combo"/>
    <n v="98.16"/>
    <n v="6"/>
    <n v="0"/>
    <n v="9.8159999999999954"/>
  </r>
  <r>
    <n v="6415"/>
    <x v="3199"/>
    <x v="3"/>
    <x v="468"/>
    <n v="41958"/>
    <s v="Second Class"/>
    <s v="DR-12940"/>
    <s v="Daniel Raglin"/>
    <x v="2"/>
    <s v="United States"/>
    <s v="Hollywood"/>
    <x v="2"/>
    <n v="33021"/>
    <x v="0"/>
    <s v="OFF-BI-10004099"/>
    <x v="1"/>
    <x v="8"/>
    <s v="GBC VeloBinder Strips"/>
    <n v="11.520000000000001"/>
    <n v="5"/>
    <n v="0.7"/>
    <n v="-7.6799999999999962"/>
  </r>
  <r>
    <n v="6416"/>
    <x v="3200"/>
    <x v="3"/>
    <x v="170"/>
    <n v="41873"/>
    <s v="Same Day"/>
    <s v="DL-13495"/>
    <s v="Dionis Lloyd"/>
    <x v="1"/>
    <s v="United States"/>
    <s v="Chandler"/>
    <x v="16"/>
    <n v="85224"/>
    <x v="1"/>
    <s v="OFF-PA-10003395"/>
    <x v="1"/>
    <x v="10"/>
    <s v="Xerox 1941"/>
    <n v="83.88"/>
    <n v="1"/>
    <n v="0.2"/>
    <n v="29.357999999999997"/>
  </r>
  <r>
    <n v="6417"/>
    <x v="3201"/>
    <x v="0"/>
    <x v="387"/>
    <n v="41346"/>
    <s v="Standard Class"/>
    <s v="BD-11620"/>
    <s v="Brian DeCherney"/>
    <x v="0"/>
    <s v="United States"/>
    <s v="Philadelphia"/>
    <x v="9"/>
    <n v="19120"/>
    <x v="3"/>
    <s v="TEC-PH-10002890"/>
    <x v="2"/>
    <x v="7"/>
    <s v="AT&amp;T 17929 Lendline Telephone"/>
    <n v="108.57600000000001"/>
    <n v="4"/>
    <n v="0.4"/>
    <n v="-25.334400000000002"/>
  </r>
  <r>
    <n v="6418"/>
    <x v="3201"/>
    <x v="0"/>
    <x v="387"/>
    <n v="41346"/>
    <s v="Standard Class"/>
    <s v="BD-11620"/>
    <s v="Brian DeCherney"/>
    <x v="0"/>
    <s v="United States"/>
    <s v="Philadelphia"/>
    <x v="9"/>
    <n v="19120"/>
    <x v="3"/>
    <s v="OFF-FA-10004968"/>
    <x v="1"/>
    <x v="13"/>
    <s v="Rubber Band Ball"/>
    <n v="5.9840000000000009"/>
    <n v="2"/>
    <n v="0.2"/>
    <n v="-1.3463999999999998"/>
  </r>
  <r>
    <n v="6419"/>
    <x v="3202"/>
    <x v="0"/>
    <x v="731"/>
    <n v="41584"/>
    <s v="Standard Class"/>
    <s v="HW-14935"/>
    <s v="Helen Wasserman"/>
    <x v="1"/>
    <s v="United States"/>
    <s v="Tulsa"/>
    <x v="26"/>
    <n v="74133"/>
    <x v="2"/>
    <s v="OFF-SU-10001218"/>
    <x v="1"/>
    <x v="14"/>
    <s v="Fiskars Softgrip Scissors"/>
    <n v="21.96"/>
    <n v="2"/>
    <n v="0"/>
    <n v="6.1488000000000014"/>
  </r>
  <r>
    <n v="6420"/>
    <x v="3202"/>
    <x v="0"/>
    <x v="731"/>
    <n v="41584"/>
    <s v="Standard Class"/>
    <s v="HW-14935"/>
    <s v="Helen Wasserman"/>
    <x v="1"/>
    <s v="United States"/>
    <s v="Tulsa"/>
    <x v="26"/>
    <n v="74133"/>
    <x v="2"/>
    <s v="FUR-CH-10002084"/>
    <x v="0"/>
    <x v="1"/>
    <s v="Hon Mobius Operator's Chair"/>
    <n v="368.96999999999997"/>
    <n v="3"/>
    <n v="0"/>
    <n v="81.173400000000001"/>
  </r>
  <r>
    <n v="6421"/>
    <x v="3202"/>
    <x v="0"/>
    <x v="731"/>
    <n v="41584"/>
    <s v="Standard Class"/>
    <s v="HW-14935"/>
    <s v="Helen Wasserman"/>
    <x v="1"/>
    <s v="United States"/>
    <s v="Tulsa"/>
    <x v="26"/>
    <n v="74133"/>
    <x v="2"/>
    <s v="OFF-AR-10004269"/>
    <x v="1"/>
    <x v="6"/>
    <s v="Newell 31"/>
    <n v="12.39"/>
    <n v="3"/>
    <n v="0"/>
    <n v="3.4692000000000003"/>
  </r>
  <r>
    <n v="6422"/>
    <x v="3202"/>
    <x v="0"/>
    <x v="731"/>
    <n v="41584"/>
    <s v="Standard Class"/>
    <s v="HW-14935"/>
    <s v="Helen Wasserman"/>
    <x v="1"/>
    <s v="United States"/>
    <s v="Tulsa"/>
    <x v="26"/>
    <n v="74133"/>
    <x v="2"/>
    <s v="OFF-ST-10001128"/>
    <x v="1"/>
    <x v="4"/>
    <s v="Carina Mini System Audio Rack, Model AR050B"/>
    <n v="332.94"/>
    <n v="3"/>
    <n v="0"/>
    <n v="9.9882000000000204"/>
  </r>
  <r>
    <n v="6423"/>
    <x v="3203"/>
    <x v="2"/>
    <x v="711"/>
    <n v="40756"/>
    <s v="Standard Class"/>
    <s v="JO-15145"/>
    <s v="Jack O'Briant"/>
    <x v="1"/>
    <s v="United States"/>
    <s v="Draper"/>
    <x v="7"/>
    <n v="84020"/>
    <x v="1"/>
    <s v="TEC-AC-10002006"/>
    <x v="2"/>
    <x v="11"/>
    <s v="Memorex Micro Travel Drive 16 GB"/>
    <n v="111.93"/>
    <n v="7"/>
    <n v="0"/>
    <n v="34.698299999999996"/>
  </r>
  <r>
    <n v="6424"/>
    <x v="3204"/>
    <x v="1"/>
    <x v="1040"/>
    <n v="41209"/>
    <s v="First Class"/>
    <s v="RD-19660"/>
    <s v="Robert Dilbeck"/>
    <x v="2"/>
    <s v="United States"/>
    <s v="Oakland"/>
    <x v="1"/>
    <n v="94601"/>
    <x v="1"/>
    <s v="FUR-CH-10003956"/>
    <x v="0"/>
    <x v="1"/>
    <s v="Novimex High-Tech Fabric Mesh Task Chair"/>
    <n v="454.27200000000005"/>
    <n v="8"/>
    <n v="0.2"/>
    <n v="-73.819200000000052"/>
  </r>
  <r>
    <n v="6425"/>
    <x v="3205"/>
    <x v="3"/>
    <x v="971"/>
    <n v="41876"/>
    <s v="Standard Class"/>
    <s v="DO-13645"/>
    <s v="Doug O'Connell"/>
    <x v="0"/>
    <s v="United States"/>
    <s v="Lawrence"/>
    <x v="31"/>
    <n v="1841"/>
    <x v="3"/>
    <s v="OFF-PA-10000552"/>
    <x v="1"/>
    <x v="10"/>
    <s v="Xerox 200"/>
    <n v="19.440000000000001"/>
    <n v="3"/>
    <n v="0"/>
    <n v="9.3312000000000008"/>
  </r>
  <r>
    <n v="6426"/>
    <x v="3206"/>
    <x v="0"/>
    <x v="454"/>
    <n v="41422"/>
    <s v="Standard Class"/>
    <s v="CC-12370"/>
    <s v="Christopher Conant"/>
    <x v="0"/>
    <s v="United States"/>
    <s v="Philadelphia"/>
    <x v="9"/>
    <n v="19120"/>
    <x v="3"/>
    <s v="TEC-CO-10004722"/>
    <x v="2"/>
    <x v="16"/>
    <s v="Canon imageCLASS 2200 Advanced Copier"/>
    <n v="8399.9759999999987"/>
    <n v="4"/>
    <n v="0.4"/>
    <n v="1119.996799999999"/>
  </r>
  <r>
    <n v="6427"/>
    <x v="3206"/>
    <x v="0"/>
    <x v="454"/>
    <n v="41422"/>
    <s v="Standard Class"/>
    <s v="CC-12370"/>
    <s v="Christopher Conant"/>
    <x v="0"/>
    <s v="United States"/>
    <s v="Philadelphia"/>
    <x v="9"/>
    <n v="19120"/>
    <x v="3"/>
    <s v="OFF-BI-10004308"/>
    <x v="1"/>
    <x v="8"/>
    <s v="Avery Legal 4-Ring Binder"/>
    <n v="6.2940000000000014"/>
    <n v="1"/>
    <n v="0.7"/>
    <n v="-4.1959999999999997"/>
  </r>
  <r>
    <n v="6428"/>
    <x v="3206"/>
    <x v="0"/>
    <x v="454"/>
    <n v="41422"/>
    <s v="Standard Class"/>
    <s v="CC-12370"/>
    <s v="Christopher Conant"/>
    <x v="0"/>
    <s v="United States"/>
    <s v="Philadelphia"/>
    <x v="9"/>
    <n v="19120"/>
    <x v="3"/>
    <s v="OFF-PA-10000029"/>
    <x v="1"/>
    <x v="10"/>
    <s v="Xerox 224"/>
    <n v="10.368000000000002"/>
    <n v="2"/>
    <n v="0.2"/>
    <n v="3.6288"/>
  </r>
  <r>
    <n v="6429"/>
    <x v="3206"/>
    <x v="0"/>
    <x v="454"/>
    <n v="41422"/>
    <s v="Standard Class"/>
    <s v="CC-12370"/>
    <s v="Christopher Conant"/>
    <x v="0"/>
    <s v="United States"/>
    <s v="Philadelphia"/>
    <x v="9"/>
    <n v="19120"/>
    <x v="3"/>
    <s v="TEC-PH-10004080"/>
    <x v="2"/>
    <x v="7"/>
    <s v="Avaya 5410 Digital phone"/>
    <n v="122.38199999999999"/>
    <n v="3"/>
    <n v="0.4"/>
    <n v="-24.476399999999998"/>
  </r>
  <r>
    <n v="6430"/>
    <x v="3207"/>
    <x v="2"/>
    <x v="935"/>
    <n v="40854"/>
    <s v="Standard Class"/>
    <s v="SH-20395"/>
    <s v="Shahid Hopkins"/>
    <x v="0"/>
    <s v="United States"/>
    <s v="Jacksonville"/>
    <x v="3"/>
    <n v="28540"/>
    <x v="0"/>
    <s v="OFF-ST-10001558"/>
    <x v="1"/>
    <x v="4"/>
    <s v="Acco Perma 4000 Stacking Storage Drawers"/>
    <n v="25.983999999999998"/>
    <n v="2"/>
    <n v="0.2"/>
    <n v="-1.6239999999999997"/>
  </r>
  <r>
    <n v="6431"/>
    <x v="3207"/>
    <x v="2"/>
    <x v="935"/>
    <n v="40854"/>
    <s v="Standard Class"/>
    <s v="SH-20395"/>
    <s v="Shahid Hopkins"/>
    <x v="0"/>
    <s v="United States"/>
    <s v="Jacksonville"/>
    <x v="3"/>
    <n v="28540"/>
    <x v="0"/>
    <s v="FUR-TA-10001768"/>
    <x v="0"/>
    <x v="3"/>
    <s v="Hon Racetrack Conference Tables"/>
    <n v="945.03600000000006"/>
    <n v="6"/>
    <n v="0.4"/>
    <n v="-299.26140000000009"/>
  </r>
  <r>
    <n v="6432"/>
    <x v="3207"/>
    <x v="2"/>
    <x v="935"/>
    <n v="40854"/>
    <s v="Standard Class"/>
    <s v="SH-20395"/>
    <s v="Shahid Hopkins"/>
    <x v="0"/>
    <s v="United States"/>
    <s v="Jacksonville"/>
    <x v="3"/>
    <n v="28540"/>
    <x v="0"/>
    <s v="OFF-BI-10002982"/>
    <x v="1"/>
    <x v="8"/>
    <s v="Avery Self-Adhesive Photo Pockets for Polaroid Photos"/>
    <n v="14.301000000000002"/>
    <n v="7"/>
    <n v="0.7"/>
    <n v="-10.487400000000001"/>
  </r>
  <r>
    <n v="6433"/>
    <x v="3207"/>
    <x v="2"/>
    <x v="935"/>
    <n v="40854"/>
    <s v="Standard Class"/>
    <s v="SH-20395"/>
    <s v="Shahid Hopkins"/>
    <x v="0"/>
    <s v="United States"/>
    <s v="Jacksonville"/>
    <x v="3"/>
    <n v="28540"/>
    <x v="0"/>
    <s v="FUR-FU-10001468"/>
    <x v="0"/>
    <x v="5"/>
    <s v="Tenex Antistatic Computer Chair Mats"/>
    <n v="410.35199999999998"/>
    <n v="3"/>
    <n v="0.2"/>
    <n v="-51.29400000000004"/>
  </r>
  <r>
    <n v="6434"/>
    <x v="3208"/>
    <x v="1"/>
    <x v="1110"/>
    <n v="41003"/>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n v="41003"/>
    <s v="Standard Class"/>
    <s v="FC-14335"/>
    <s v="Fred Chung"/>
    <x v="1"/>
    <s v="United States"/>
    <s v="Chicago"/>
    <x v="10"/>
    <n v="60610"/>
    <x v="2"/>
    <s v="TEC-PH-10002890"/>
    <x v="2"/>
    <x v="7"/>
    <s v="AT&amp;T 17929 Lendline Telephone"/>
    <n v="180.96"/>
    <n v="5"/>
    <n v="0.2"/>
    <n v="13.571999999999996"/>
  </r>
  <r>
    <n v="6436"/>
    <x v="3209"/>
    <x v="3"/>
    <x v="837"/>
    <n v="41789"/>
    <s v="First Class"/>
    <s v="JG-15160"/>
    <s v="James Galang"/>
    <x v="0"/>
    <s v="United States"/>
    <s v="Pocatello"/>
    <x v="45"/>
    <n v="83201"/>
    <x v="1"/>
    <s v="FUR-FU-10004963"/>
    <x v="0"/>
    <x v="5"/>
    <s v="Eldon 400 Class Desk Accessories, Black Carbon"/>
    <n v="35"/>
    <n v="4"/>
    <n v="0"/>
    <n v="14.700000000000003"/>
  </r>
  <r>
    <n v="6437"/>
    <x v="3209"/>
    <x v="3"/>
    <x v="837"/>
    <n v="41789"/>
    <s v="First Class"/>
    <s v="JG-15160"/>
    <s v="James Galang"/>
    <x v="0"/>
    <s v="United States"/>
    <s v="Pocatello"/>
    <x v="45"/>
    <n v="83201"/>
    <x v="1"/>
    <s v="OFF-ST-10000025"/>
    <x v="1"/>
    <x v="4"/>
    <s v="Fellowes Stor/Drawer Steel Plus Storage Drawers"/>
    <n v="477.15000000000003"/>
    <n v="5"/>
    <n v="0"/>
    <n v="28.628999999999962"/>
  </r>
  <r>
    <n v="6438"/>
    <x v="3209"/>
    <x v="3"/>
    <x v="837"/>
    <n v="41789"/>
    <s v="First Class"/>
    <s v="JG-15160"/>
    <s v="James Galang"/>
    <x v="0"/>
    <s v="United States"/>
    <s v="Pocatello"/>
    <x v="45"/>
    <n v="83201"/>
    <x v="1"/>
    <s v="TEC-PH-10004389"/>
    <x v="2"/>
    <x v="7"/>
    <s v="Nokia Lumia 925"/>
    <n v="302.37599999999998"/>
    <n v="3"/>
    <n v="0.2"/>
    <n v="22.678200000000018"/>
  </r>
  <r>
    <n v="6439"/>
    <x v="3210"/>
    <x v="3"/>
    <x v="817"/>
    <n v="41993"/>
    <s v="Standard Class"/>
    <s v="LC-16885"/>
    <s v="Lena Creighton"/>
    <x v="0"/>
    <s v="United States"/>
    <s v="Plano"/>
    <x v="5"/>
    <n v="75023"/>
    <x v="2"/>
    <s v="FUR-TA-10000577"/>
    <x v="0"/>
    <x v="3"/>
    <s v="Bretford CR4500 Series Slim Rectangular Table"/>
    <n v="974.98799999999983"/>
    <n v="4"/>
    <n v="0.3"/>
    <n v="-97.49879999999996"/>
  </r>
  <r>
    <n v="6440"/>
    <x v="3211"/>
    <x v="2"/>
    <x v="777"/>
    <n v="40822"/>
    <s v="First Class"/>
    <s v="CC-12220"/>
    <s v="Chris Cortes"/>
    <x v="0"/>
    <s v="United States"/>
    <s v="New York City"/>
    <x v="15"/>
    <n v="10024"/>
    <x v="3"/>
    <s v="FUR-CH-10003298"/>
    <x v="0"/>
    <x v="1"/>
    <s v="Office Star - Contemporary Task Swivel chair with Loop Arms, Charcoal"/>
    <n v="589.41"/>
    <n v="5"/>
    <n v="0.1"/>
    <n v="-6.5490000000000492"/>
  </r>
  <r>
    <n v="6441"/>
    <x v="3212"/>
    <x v="0"/>
    <x v="63"/>
    <n v="41568"/>
    <s v="Standard Class"/>
    <s v="BW-11110"/>
    <s v="Bart Watters"/>
    <x v="1"/>
    <s v="United States"/>
    <s v="New York City"/>
    <x v="15"/>
    <n v="10024"/>
    <x v="3"/>
    <s v="OFF-AR-10001860"/>
    <x v="1"/>
    <x v="6"/>
    <s v="BIC Liqua Brite Liner"/>
    <n v="34.700000000000003"/>
    <n v="5"/>
    <n v="0"/>
    <n v="12.492000000000001"/>
  </r>
  <r>
    <n v="6442"/>
    <x v="3212"/>
    <x v="0"/>
    <x v="63"/>
    <n v="41568"/>
    <s v="Standard Class"/>
    <s v="BW-11110"/>
    <s v="Bart Watters"/>
    <x v="1"/>
    <s v="United States"/>
    <s v="New York City"/>
    <x v="15"/>
    <n v="10024"/>
    <x v="3"/>
    <s v="OFF-ST-10003123"/>
    <x v="1"/>
    <x v="4"/>
    <s v="Fellowes Bases and Tops For Staxonsteel/High-Stak Systems"/>
    <n v="99.87"/>
    <n v="3"/>
    <n v="0"/>
    <n v="23.968799999999998"/>
  </r>
  <r>
    <n v="6443"/>
    <x v="3212"/>
    <x v="0"/>
    <x v="63"/>
    <n v="41568"/>
    <s v="Standard Class"/>
    <s v="BW-11110"/>
    <s v="Bart Watters"/>
    <x v="1"/>
    <s v="United States"/>
    <s v="New York City"/>
    <x v="15"/>
    <n v="10024"/>
    <x v="3"/>
    <s v="OFF-PA-10001295"/>
    <x v="1"/>
    <x v="10"/>
    <s v="Computer Printout Paper with Letter-Trim Perforations"/>
    <n v="37.94"/>
    <n v="2"/>
    <n v="0"/>
    <n v="18.211199999999998"/>
  </r>
  <r>
    <n v="6444"/>
    <x v="3212"/>
    <x v="0"/>
    <x v="63"/>
    <n v="41568"/>
    <s v="Standard Class"/>
    <s v="BW-11110"/>
    <s v="Bart Watters"/>
    <x v="1"/>
    <s v="United States"/>
    <s v="New York City"/>
    <x v="15"/>
    <n v="10024"/>
    <x v="3"/>
    <s v="OFF-LA-10000407"/>
    <x v="1"/>
    <x v="2"/>
    <s v="Avery White Multi-Purpose Labels"/>
    <n v="24.900000000000002"/>
    <n v="5"/>
    <n v="0"/>
    <n v="11.454000000000001"/>
  </r>
  <r>
    <n v="6445"/>
    <x v="3212"/>
    <x v="0"/>
    <x v="63"/>
    <n v="41568"/>
    <s v="Standard Class"/>
    <s v="BW-11110"/>
    <s v="Bart Watters"/>
    <x v="1"/>
    <s v="United States"/>
    <s v="New York City"/>
    <x v="15"/>
    <n v="10024"/>
    <x v="3"/>
    <s v="FUR-FU-10003535"/>
    <x v="0"/>
    <x v="5"/>
    <s v="Howard Miller Distant Time Traveler Alarm Clock"/>
    <n v="82.26"/>
    <n v="3"/>
    <n v="0"/>
    <n v="33.726600000000005"/>
  </r>
  <r>
    <n v="6446"/>
    <x v="3213"/>
    <x v="1"/>
    <x v="616"/>
    <n v="40978"/>
    <s v="Standard Class"/>
    <s v="JJ-15445"/>
    <s v="Jennifer Jackson"/>
    <x v="0"/>
    <s v="United States"/>
    <s v="Chicago"/>
    <x v="10"/>
    <n v="60623"/>
    <x v="2"/>
    <s v="OFF-FA-10000611"/>
    <x v="1"/>
    <x v="13"/>
    <s v="Binder Clips by OIC"/>
    <n v="7.1039999999999992"/>
    <n v="6"/>
    <n v="0.2"/>
    <n v="2.4863999999999997"/>
  </r>
  <r>
    <n v="6447"/>
    <x v="3214"/>
    <x v="3"/>
    <x v="168"/>
    <n v="41705"/>
    <s v="Second Class"/>
    <s v="TT-21460"/>
    <s v="Tonja Turnell"/>
    <x v="2"/>
    <s v="United States"/>
    <s v="Houston"/>
    <x v="5"/>
    <n v="77095"/>
    <x v="2"/>
    <s v="FUR-FU-10004848"/>
    <x v="0"/>
    <x v="5"/>
    <s v="Howard Miller 13-3/4&quot; Diameter Brushed Chrome Round Wall Clock"/>
    <n v="103.50000000000001"/>
    <n v="5"/>
    <n v="0.6"/>
    <n v="-77.625"/>
  </r>
  <r>
    <n v="6448"/>
    <x v="3214"/>
    <x v="3"/>
    <x v="168"/>
    <n v="41705"/>
    <s v="Second Class"/>
    <s v="TT-21460"/>
    <s v="Tonja Turnell"/>
    <x v="2"/>
    <s v="United States"/>
    <s v="Houston"/>
    <x v="5"/>
    <n v="77095"/>
    <x v="2"/>
    <s v="OFF-LA-10002381"/>
    <x v="1"/>
    <x v="2"/>
    <s v="Avery 497"/>
    <n v="2.4640000000000004"/>
    <n v="1"/>
    <n v="0.2"/>
    <n v="0.86239999999999983"/>
  </r>
  <r>
    <n v="6449"/>
    <x v="3214"/>
    <x v="3"/>
    <x v="168"/>
    <n v="41705"/>
    <s v="Second Class"/>
    <s v="TT-21460"/>
    <s v="Tonja Turnell"/>
    <x v="2"/>
    <s v="United States"/>
    <s v="Houston"/>
    <x v="5"/>
    <n v="77095"/>
    <x v="2"/>
    <s v="OFF-ST-10000918"/>
    <x v="1"/>
    <x v="4"/>
    <s v="Crate-A-Files"/>
    <n v="8.7200000000000006"/>
    <n v="1"/>
    <n v="0.2"/>
    <n v="0.65399999999999947"/>
  </r>
  <r>
    <n v="6450"/>
    <x v="3215"/>
    <x v="1"/>
    <x v="12"/>
    <n v="41181"/>
    <s v="Standard Class"/>
    <s v="EH-13990"/>
    <s v="Erica Hackney"/>
    <x v="0"/>
    <s v="United States"/>
    <s v="Meriden"/>
    <x v="29"/>
    <n v="6450"/>
    <x v="3"/>
    <s v="OFF-BI-10000822"/>
    <x v="1"/>
    <x v="8"/>
    <s v="Acco PRESSTEX Data Binder with Storage Hooks, Light Blue, 9 1/2&quot; X 11&quot;"/>
    <n v="10.76"/>
    <n v="2"/>
    <n v="0"/>
    <n v="5.1647999999999996"/>
  </r>
  <r>
    <n v="6451"/>
    <x v="3215"/>
    <x v="1"/>
    <x v="12"/>
    <n v="41181"/>
    <s v="Standard Class"/>
    <s v="EH-13990"/>
    <s v="Erica Hackney"/>
    <x v="0"/>
    <s v="United States"/>
    <s v="Meriden"/>
    <x v="29"/>
    <n v="6450"/>
    <x v="3"/>
    <s v="OFF-PA-10002222"/>
    <x v="1"/>
    <x v="10"/>
    <s v="Xerox Color Copier Paper, 11&quot; x 17&quot;, Ream"/>
    <n v="45.68"/>
    <n v="2"/>
    <n v="0"/>
    <n v="21.012799999999999"/>
  </r>
  <r>
    <n v="6452"/>
    <x v="3215"/>
    <x v="1"/>
    <x v="12"/>
    <n v="41181"/>
    <s v="Standard Class"/>
    <s v="EH-13990"/>
    <s v="Erica Hackney"/>
    <x v="0"/>
    <s v="United States"/>
    <s v="Meriden"/>
    <x v="29"/>
    <n v="6450"/>
    <x v="3"/>
    <s v="OFF-AR-10004930"/>
    <x v="1"/>
    <x v="6"/>
    <s v="Turquoise Lead Holder with Pocket Clip"/>
    <n v="6.7"/>
    <n v="1"/>
    <n v="0"/>
    <n v="2.2109999999999994"/>
  </r>
  <r>
    <n v="6453"/>
    <x v="3216"/>
    <x v="1"/>
    <x v="546"/>
    <n v="41266"/>
    <s v="Second Class"/>
    <s v="PR-18880"/>
    <s v="Patrick Ryan"/>
    <x v="0"/>
    <s v="United States"/>
    <s v="Glenview"/>
    <x v="10"/>
    <n v="60025"/>
    <x v="2"/>
    <s v="TEC-PH-10001750"/>
    <x v="2"/>
    <x v="7"/>
    <s v="Samsung Rugby III"/>
    <n v="158.376"/>
    <n v="3"/>
    <n v="0.2"/>
    <n v="13.857900000000008"/>
  </r>
  <r>
    <n v="6454"/>
    <x v="3217"/>
    <x v="1"/>
    <x v="1049"/>
    <n v="41195"/>
    <s v="Standard Class"/>
    <s v="BT-11680"/>
    <s v="Brian Thompson"/>
    <x v="0"/>
    <s v="United States"/>
    <s v="Houston"/>
    <x v="5"/>
    <n v="77036"/>
    <x v="2"/>
    <s v="OFF-AR-10000657"/>
    <x v="1"/>
    <x v="6"/>
    <s v="Binney &amp; Smith inkTank Desk Highlighter, Chisel Tip, Yellow, 12/Box"/>
    <n v="3.44"/>
    <n v="2"/>
    <n v="0.2"/>
    <n v="0.55899999999999961"/>
  </r>
  <r>
    <n v="6455"/>
    <x v="3218"/>
    <x v="3"/>
    <x v="689"/>
    <n v="41855"/>
    <s v="First Class"/>
    <s v="EC-14050"/>
    <s v="Erin Creighton"/>
    <x v="0"/>
    <s v="United States"/>
    <s v="San Francisco"/>
    <x v="1"/>
    <n v="94110"/>
    <x v="1"/>
    <s v="OFF-ST-10003442"/>
    <x v="1"/>
    <x v="4"/>
    <s v="Eldon Portable Mobile Manager"/>
    <n v="56.56"/>
    <n v="2"/>
    <n v="0"/>
    <n v="15.2712"/>
  </r>
  <r>
    <n v="6456"/>
    <x v="3218"/>
    <x v="3"/>
    <x v="689"/>
    <n v="41855"/>
    <s v="First Class"/>
    <s v="EC-14050"/>
    <s v="Erin Creighton"/>
    <x v="0"/>
    <s v="United States"/>
    <s v="San Francisco"/>
    <x v="1"/>
    <n v="94110"/>
    <x v="1"/>
    <s v="FUR-FU-10003142"/>
    <x v="0"/>
    <x v="5"/>
    <s v="Master Big Foot Doorstop, Beige"/>
    <n v="36.96"/>
    <n v="7"/>
    <n v="0"/>
    <n v="11.457599999999998"/>
  </r>
  <r>
    <n v="6457"/>
    <x v="3219"/>
    <x v="2"/>
    <x v="79"/>
    <n v="40766"/>
    <s v="Standard Class"/>
    <s v="SP-20650"/>
    <s v="Stephanie Phelps"/>
    <x v="1"/>
    <s v="United States"/>
    <s v="New York City"/>
    <x v="15"/>
    <n v="10009"/>
    <x v="3"/>
    <s v="TEC-PH-10002468"/>
    <x v="2"/>
    <x v="7"/>
    <s v="Plantronics CS 50-USB - headset - Convertible, Monaural"/>
    <n v="135.99"/>
    <n v="1"/>
    <n v="0"/>
    <n v="36.717300000000009"/>
  </r>
  <r>
    <n v="6458"/>
    <x v="3219"/>
    <x v="2"/>
    <x v="79"/>
    <n v="4076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n v="41777"/>
    <s v="First Class"/>
    <s v="AJ-10780"/>
    <s v="Anthony Jacobs"/>
    <x v="1"/>
    <s v="United States"/>
    <s v="Baltimore"/>
    <x v="39"/>
    <n v="21215"/>
    <x v="3"/>
    <s v="OFF-AR-10001919"/>
    <x v="1"/>
    <x v="6"/>
    <s v="OIC #2 Pencils, Medium Soft"/>
    <n v="3.76"/>
    <n v="2"/>
    <n v="0"/>
    <n v="1.0903999999999998"/>
  </r>
  <r>
    <n v="6460"/>
    <x v="3220"/>
    <x v="3"/>
    <x v="304"/>
    <n v="41777"/>
    <s v="First Class"/>
    <s v="AJ-10780"/>
    <s v="Anthony Jacobs"/>
    <x v="1"/>
    <s v="United States"/>
    <s v="Baltimore"/>
    <x v="39"/>
    <n v="21215"/>
    <x v="3"/>
    <s v="OFF-AR-10003045"/>
    <x v="1"/>
    <x v="6"/>
    <s v="Prang Colored Pencils"/>
    <n v="14.7"/>
    <n v="5"/>
    <n v="0"/>
    <n v="6.6150000000000002"/>
  </r>
  <r>
    <n v="6461"/>
    <x v="3220"/>
    <x v="3"/>
    <x v="304"/>
    <n v="41777"/>
    <s v="First Class"/>
    <s v="AJ-10780"/>
    <s v="Anthony Jacobs"/>
    <x v="1"/>
    <s v="United States"/>
    <s v="Baltimore"/>
    <x v="39"/>
    <n v="21215"/>
    <x v="3"/>
    <s v="OFF-AR-10003338"/>
    <x v="1"/>
    <x v="6"/>
    <s v="Eberhard Faber 3 1/2&quot; Golf Pencils"/>
    <n v="37.200000000000003"/>
    <n v="5"/>
    <n v="0"/>
    <n v="9.3000000000000007"/>
  </r>
  <r>
    <n v="6462"/>
    <x v="3220"/>
    <x v="3"/>
    <x v="304"/>
    <n v="41777"/>
    <s v="First Class"/>
    <s v="AJ-10780"/>
    <s v="Anthony Jacobs"/>
    <x v="1"/>
    <s v="United States"/>
    <s v="Baltimore"/>
    <x v="39"/>
    <n v="21215"/>
    <x v="3"/>
    <s v="TEC-AC-10003280"/>
    <x v="2"/>
    <x v="11"/>
    <s v="Belkin F8E887 USB Wired Ergonomic Keyboard"/>
    <n v="89.97"/>
    <n v="3"/>
    <n v="0"/>
    <n v="18.893699999999995"/>
  </r>
  <r>
    <n v="6463"/>
    <x v="3220"/>
    <x v="3"/>
    <x v="304"/>
    <n v="41777"/>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n v="41777"/>
    <s v="First Class"/>
    <s v="AJ-10780"/>
    <s v="Anthony Jacobs"/>
    <x v="1"/>
    <s v="United States"/>
    <s v="Baltimore"/>
    <x v="39"/>
    <n v="21215"/>
    <x v="3"/>
    <s v="OFF-LA-10004544"/>
    <x v="1"/>
    <x v="2"/>
    <s v="Avery 505"/>
    <n v="74"/>
    <n v="5"/>
    <n v="0"/>
    <n v="37"/>
  </r>
  <r>
    <n v="6465"/>
    <x v="3221"/>
    <x v="0"/>
    <x v="897"/>
    <n v="41546"/>
    <s v="Standard Class"/>
    <s v="AS-10630"/>
    <s v="Ann Steele"/>
    <x v="2"/>
    <s v="United States"/>
    <s v="Louisville"/>
    <x v="0"/>
    <n v="40214"/>
    <x v="0"/>
    <s v="FUR-FU-10004586"/>
    <x v="0"/>
    <x v="5"/>
    <s v="G.E. Longer-Life Indoor Recessed Floodlight Bulbs"/>
    <n v="13.28"/>
    <n v="2"/>
    <n v="0"/>
    <n v="6.3743999999999996"/>
  </r>
  <r>
    <n v="6466"/>
    <x v="3222"/>
    <x v="1"/>
    <x v="50"/>
    <n v="41230"/>
    <s v="Standard Class"/>
    <s v="AA-10375"/>
    <s v="Allen Armold"/>
    <x v="0"/>
    <s v="United States"/>
    <s v="Lebanon"/>
    <x v="18"/>
    <n v="37087"/>
    <x v="0"/>
    <s v="OFF-ST-10003572"/>
    <x v="1"/>
    <x v="4"/>
    <s v="Portfile Personal File Boxes"/>
    <n v="84.960000000000008"/>
    <n v="6"/>
    <n v="0.2"/>
    <n v="6.3719999999999999"/>
  </r>
  <r>
    <n v="6467"/>
    <x v="3223"/>
    <x v="3"/>
    <x v="1053"/>
    <n v="41785"/>
    <s v="Second Class"/>
    <s v="EH-13945"/>
    <s v="Eric Hoffmann"/>
    <x v="0"/>
    <s v="United States"/>
    <s v="Los Angeles"/>
    <x v="1"/>
    <n v="90008"/>
    <x v="1"/>
    <s v="TEC-AC-10002331"/>
    <x v="2"/>
    <x v="11"/>
    <s v="Maxell 74 Minute CDR, 10/Pack"/>
    <n v="68.459999999999994"/>
    <n v="7"/>
    <n v="0"/>
    <n v="25.330199999999998"/>
  </r>
  <r>
    <n v="6468"/>
    <x v="3224"/>
    <x v="0"/>
    <x v="499"/>
    <n v="41617"/>
    <s v="Standard Class"/>
    <s v="DB-13270"/>
    <s v="Deborah Brumfield"/>
    <x v="2"/>
    <s v="United States"/>
    <s v="Providence"/>
    <x v="34"/>
    <n v="2908"/>
    <x v="3"/>
    <s v="OFF-ST-10000142"/>
    <x v="1"/>
    <x v="4"/>
    <s v="Deluxe Rollaway Locking File with Drawer"/>
    <n v="2079.4"/>
    <n v="5"/>
    <n v="0"/>
    <n v="582.23199999999997"/>
  </r>
  <r>
    <n v="6469"/>
    <x v="3224"/>
    <x v="0"/>
    <x v="499"/>
    <n v="41617"/>
    <s v="Standard Class"/>
    <s v="DB-13270"/>
    <s v="Deborah Brumfield"/>
    <x v="2"/>
    <s v="United States"/>
    <s v="Providence"/>
    <x v="34"/>
    <n v="2908"/>
    <x v="3"/>
    <s v="TEC-PH-10000441"/>
    <x v="2"/>
    <x v="7"/>
    <s v="VTech DS6151"/>
    <n v="629.94999999999993"/>
    <n v="5"/>
    <n v="0"/>
    <n v="176.38600000000002"/>
  </r>
  <r>
    <n v="6470"/>
    <x v="3224"/>
    <x v="0"/>
    <x v="499"/>
    <n v="41617"/>
    <s v="Standard Class"/>
    <s v="DB-13270"/>
    <s v="Deborah Brumfield"/>
    <x v="2"/>
    <s v="United States"/>
    <s v="Providence"/>
    <x v="34"/>
    <n v="2908"/>
    <x v="3"/>
    <s v="FUR-FU-10004864"/>
    <x v="0"/>
    <x v="5"/>
    <s v="Eldon 500 Class Desk Accessories"/>
    <n v="72.42"/>
    <n v="6"/>
    <n v="0"/>
    <n v="23.898600000000002"/>
  </r>
  <r>
    <n v="6471"/>
    <x v="3225"/>
    <x v="1"/>
    <x v="1111"/>
    <n v="41154"/>
    <s v="Standard Class"/>
    <s v="CC-12100"/>
    <s v="Chad Cunningham"/>
    <x v="2"/>
    <s v="United States"/>
    <s v="Detroit"/>
    <x v="12"/>
    <n v="48234"/>
    <x v="2"/>
    <s v="TEC-PH-10001750"/>
    <x v="2"/>
    <x v="7"/>
    <s v="Samsung Rugby III"/>
    <n v="131.97999999999999"/>
    <n v="2"/>
    <n v="0"/>
    <n v="35.634600000000006"/>
  </r>
  <r>
    <n v="6472"/>
    <x v="3225"/>
    <x v="1"/>
    <x v="1111"/>
    <n v="41154"/>
    <s v="Standard Class"/>
    <s v="CC-12100"/>
    <s v="Chad Cunningham"/>
    <x v="2"/>
    <s v="United States"/>
    <s v="Detroit"/>
    <x v="12"/>
    <n v="48234"/>
    <x v="2"/>
    <s v="TEC-AC-10004510"/>
    <x v="2"/>
    <x v="11"/>
    <s v="Logitech Desktop MK120 Mouse and keyboard Combo"/>
    <n v="114.52"/>
    <n v="7"/>
    <n v="0"/>
    <n v="11.451999999999995"/>
  </r>
  <r>
    <n v="6473"/>
    <x v="3226"/>
    <x v="2"/>
    <x v="571"/>
    <n v="40704"/>
    <s v="Standard Class"/>
    <s v="VT-21700"/>
    <s v="Valerie Takahito"/>
    <x v="2"/>
    <s v="United States"/>
    <s v="Houston"/>
    <x v="5"/>
    <n v="77070"/>
    <x v="2"/>
    <s v="OFF-LA-10001074"/>
    <x v="1"/>
    <x v="2"/>
    <s v="Round Specialty Laser Printer Labels"/>
    <n v="100.24000000000001"/>
    <n v="10"/>
    <n v="0.2"/>
    <n v="33.830999999999989"/>
  </r>
  <r>
    <n v="6474"/>
    <x v="3227"/>
    <x v="0"/>
    <x v="196"/>
    <n v="41354"/>
    <s v="Second Class"/>
    <s v="DB-13060"/>
    <s v="Dave Brooks"/>
    <x v="0"/>
    <s v="United States"/>
    <s v="Columbia"/>
    <x v="18"/>
    <n v="38401"/>
    <x v="0"/>
    <s v="OFF-AP-10003590"/>
    <x v="1"/>
    <x v="9"/>
    <s v="Hoover WindTunnel Plus Canister Vacuum"/>
    <n v="871.80000000000007"/>
    <n v="3"/>
    <n v="0.2"/>
    <n v="87.180000000000092"/>
  </r>
  <r>
    <n v="6475"/>
    <x v="3228"/>
    <x v="2"/>
    <x v="1112"/>
    <n v="40559"/>
    <s v="First Class"/>
    <s v="BS-11590"/>
    <s v="Brendan Sweed"/>
    <x v="1"/>
    <s v="United States"/>
    <s v="Philadelphia"/>
    <x v="9"/>
    <n v="19140"/>
    <x v="3"/>
    <s v="FUR-BO-10003433"/>
    <x v="0"/>
    <x v="0"/>
    <s v="Sauder Cornerstone Collection Library"/>
    <n v="61.96"/>
    <n v="4"/>
    <n v="0.5"/>
    <n v="-53.285600000000009"/>
  </r>
  <r>
    <n v="6476"/>
    <x v="3229"/>
    <x v="3"/>
    <x v="95"/>
    <n v="41801"/>
    <s v="Standard Class"/>
    <s v="NR-18550"/>
    <s v="Nick Radford"/>
    <x v="0"/>
    <s v="United States"/>
    <s v="Pembroke Pines"/>
    <x v="2"/>
    <n v="33024"/>
    <x v="0"/>
    <s v="OFF-BI-10002432"/>
    <x v="1"/>
    <x v="8"/>
    <s v="Wilson Jones Standard D-Ring Binders"/>
    <n v="4.5540000000000003"/>
    <n v="3"/>
    <n v="0.7"/>
    <n v="-3.4913999999999987"/>
  </r>
  <r>
    <n v="6477"/>
    <x v="3229"/>
    <x v="3"/>
    <x v="95"/>
    <n v="41801"/>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n v="41801"/>
    <s v="Standard Class"/>
    <s v="NR-18550"/>
    <s v="Nick Radford"/>
    <x v="0"/>
    <s v="United States"/>
    <s v="Pembroke Pines"/>
    <x v="2"/>
    <n v="33024"/>
    <x v="0"/>
    <s v="TEC-AC-10003832"/>
    <x v="2"/>
    <x v="11"/>
    <s v="Logitech P710e Mobile Speakerphone"/>
    <n v="205.99200000000002"/>
    <n v="1"/>
    <n v="0.2"/>
    <n v="-2.5749000000000279"/>
  </r>
  <r>
    <n v="6479"/>
    <x v="3229"/>
    <x v="3"/>
    <x v="95"/>
    <n v="41801"/>
    <s v="Standard Class"/>
    <s v="NR-18550"/>
    <s v="Nick Radford"/>
    <x v="0"/>
    <s v="United States"/>
    <s v="Pembroke Pines"/>
    <x v="2"/>
    <n v="33024"/>
    <x v="0"/>
    <s v="OFF-PA-10000809"/>
    <x v="1"/>
    <x v="10"/>
    <s v="Xerox 206"/>
    <n v="15.552000000000003"/>
    <n v="3"/>
    <n v="0.2"/>
    <n v="5.4432"/>
  </r>
  <r>
    <n v="6480"/>
    <x v="3229"/>
    <x v="3"/>
    <x v="95"/>
    <n v="41801"/>
    <s v="Standard Class"/>
    <s v="NR-18550"/>
    <s v="Nick Radford"/>
    <x v="0"/>
    <s v="United States"/>
    <s v="Pembroke Pines"/>
    <x v="2"/>
    <n v="33024"/>
    <x v="0"/>
    <s v="TEC-PH-10000441"/>
    <x v="2"/>
    <x v="7"/>
    <s v="VTech DS6151"/>
    <n v="503.96000000000004"/>
    <n v="5"/>
    <n v="0.2"/>
    <n v="50.396000000000015"/>
  </r>
  <r>
    <n v="6481"/>
    <x v="3229"/>
    <x v="3"/>
    <x v="95"/>
    <n v="41801"/>
    <s v="Standard Class"/>
    <s v="NR-18550"/>
    <s v="Nick Radford"/>
    <x v="0"/>
    <s v="United States"/>
    <s v="Pembroke Pines"/>
    <x v="2"/>
    <n v="33024"/>
    <x v="0"/>
    <s v="OFF-AP-10002287"/>
    <x v="1"/>
    <x v="9"/>
    <s v="Eureka Sanitaire  Multi-Pro Heavy-Duty Upright, Disposable Bags"/>
    <n v="24.472000000000001"/>
    <n v="7"/>
    <n v="0.2"/>
    <n v="1.8353999999999999"/>
  </r>
  <r>
    <n v="6482"/>
    <x v="3229"/>
    <x v="3"/>
    <x v="95"/>
    <n v="41801"/>
    <s v="Standard Class"/>
    <s v="NR-18550"/>
    <s v="Nick Radford"/>
    <x v="0"/>
    <s v="United States"/>
    <s v="Pembroke Pines"/>
    <x v="2"/>
    <n v="33024"/>
    <x v="0"/>
    <s v="FUR-BO-10002824"/>
    <x v="0"/>
    <x v="0"/>
    <s v="Bush Mission Pointe Library"/>
    <n v="241.56799999999998"/>
    <n v="2"/>
    <n v="0.2"/>
    <n v="0"/>
  </r>
  <r>
    <n v="6483"/>
    <x v="3229"/>
    <x v="3"/>
    <x v="95"/>
    <n v="41801"/>
    <s v="Standard Class"/>
    <s v="NR-18550"/>
    <s v="Nick Radford"/>
    <x v="0"/>
    <s v="United States"/>
    <s v="Pembroke Pines"/>
    <x v="2"/>
    <n v="33024"/>
    <x v="0"/>
    <s v="TEC-AC-10002942"/>
    <x v="2"/>
    <x v="11"/>
    <s v="WD My Passport Ultra 1TB Portable External Hard Drive"/>
    <n v="110.4"/>
    <n v="2"/>
    <n v="0.2"/>
    <n v="-4.1400000000000077"/>
  </r>
  <r>
    <n v="6484"/>
    <x v="3230"/>
    <x v="3"/>
    <x v="95"/>
    <n v="418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n v="41800"/>
    <s v="Standard Class"/>
    <s v="KN-16390"/>
    <s v="Katherine Nockton"/>
    <x v="1"/>
    <s v="United States"/>
    <s v="New York City"/>
    <x v="15"/>
    <n v="10011"/>
    <x v="3"/>
    <s v="TEC-MA-10003173"/>
    <x v="2"/>
    <x v="15"/>
    <s v="Hewlett-Packard 300S Scientific Calculator"/>
    <n v="78.66"/>
    <n v="6"/>
    <n v="0"/>
    <n v="36.183599999999991"/>
  </r>
  <r>
    <n v="6486"/>
    <x v="3230"/>
    <x v="3"/>
    <x v="95"/>
    <n v="41800"/>
    <s v="Standard Class"/>
    <s v="KN-16390"/>
    <s v="Katherine Nockton"/>
    <x v="1"/>
    <s v="United States"/>
    <s v="New York City"/>
    <x v="15"/>
    <n v="10011"/>
    <x v="3"/>
    <s v="OFF-PA-10004156"/>
    <x v="1"/>
    <x v="10"/>
    <s v="Xerox 188"/>
    <n v="45.36"/>
    <n v="4"/>
    <n v="0"/>
    <n v="22.226399999999998"/>
  </r>
  <r>
    <n v="6487"/>
    <x v="3231"/>
    <x v="1"/>
    <x v="1113"/>
    <n v="40994"/>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n v="40994"/>
    <s v="Standard Class"/>
    <s v="JW-16075"/>
    <s v="Julia West"/>
    <x v="0"/>
    <s v="United States"/>
    <s v="Jacksonville"/>
    <x v="3"/>
    <n v="28540"/>
    <x v="0"/>
    <s v="OFF-BI-10000948"/>
    <x v="1"/>
    <x v="8"/>
    <s v="GBC Laser Imprintable Binding System Covers, Desert Sand"/>
    <n v="12.843000000000002"/>
    <n v="3"/>
    <n v="0.7"/>
    <n v="-9.8462999999999994"/>
  </r>
  <r>
    <n v="6489"/>
    <x v="3231"/>
    <x v="1"/>
    <x v="1113"/>
    <n v="40994"/>
    <s v="Standard Class"/>
    <s v="JW-16075"/>
    <s v="Julia West"/>
    <x v="0"/>
    <s v="United States"/>
    <s v="Jacksonville"/>
    <x v="3"/>
    <n v="28540"/>
    <x v="0"/>
    <s v="OFF-PA-10002254"/>
    <x v="1"/>
    <x v="10"/>
    <s v="Xerox 1883"/>
    <n v="295.45600000000002"/>
    <n v="14"/>
    <n v="0.2"/>
    <n v="96.023199999999974"/>
  </r>
  <r>
    <n v="6490"/>
    <x v="3232"/>
    <x v="3"/>
    <x v="20"/>
    <n v="41907"/>
    <s v="Standard Class"/>
    <s v="JM-15535"/>
    <s v="Jessica Myrick"/>
    <x v="0"/>
    <s v="United States"/>
    <s v="New York City"/>
    <x v="15"/>
    <n v="10011"/>
    <x v="3"/>
    <s v="OFF-PA-10004782"/>
    <x v="1"/>
    <x v="10"/>
    <s v="Xerox 228"/>
    <n v="32.400000000000006"/>
    <n v="5"/>
    <n v="0"/>
    <n v="15.552000000000001"/>
  </r>
  <r>
    <n v="6491"/>
    <x v="3233"/>
    <x v="2"/>
    <x v="1114"/>
    <n v="40805"/>
    <s v="Standard Class"/>
    <s v="MF-18250"/>
    <s v="Monica Federle"/>
    <x v="1"/>
    <s v="United States"/>
    <s v="Philadelphia"/>
    <x v="9"/>
    <n v="19120"/>
    <x v="3"/>
    <s v="FUR-FU-10000222"/>
    <x v="0"/>
    <x v="5"/>
    <s v="Seth Thomas 16&quot; Steel Case Clock"/>
    <n v="103.93599999999999"/>
    <n v="4"/>
    <n v="0.2"/>
    <n v="16.889599999999998"/>
  </r>
  <r>
    <n v="6492"/>
    <x v="3234"/>
    <x v="0"/>
    <x v="73"/>
    <n v="41604"/>
    <s v="Standard Class"/>
    <s v="FA-14230"/>
    <s v="Frank Atkinson"/>
    <x v="1"/>
    <s v="United States"/>
    <s v="Orlando"/>
    <x v="2"/>
    <n v="32839"/>
    <x v="0"/>
    <s v="FUR-BO-10004695"/>
    <x v="0"/>
    <x v="0"/>
    <s v="O'Sullivan 2-Door Barrister Bookcase in Odessa Pine"/>
    <n v="289.56799999999998"/>
    <n v="2"/>
    <n v="0.2"/>
    <n v="10.858799999999974"/>
  </r>
  <r>
    <n v="6493"/>
    <x v="3234"/>
    <x v="0"/>
    <x v="73"/>
    <n v="41604"/>
    <s v="Standard Class"/>
    <s v="FA-14230"/>
    <s v="Frank Atkinson"/>
    <x v="1"/>
    <s v="United States"/>
    <s v="Orlando"/>
    <x v="2"/>
    <n v="32839"/>
    <x v="0"/>
    <s v="OFF-ST-10003327"/>
    <x v="1"/>
    <x v="4"/>
    <s v="Akro-Mils 12-Gallon Tote"/>
    <n v="39.72"/>
    <n v="5"/>
    <n v="0.2"/>
    <n v="4.4684999999999953"/>
  </r>
  <r>
    <n v="6494"/>
    <x v="3234"/>
    <x v="0"/>
    <x v="73"/>
    <n v="41604"/>
    <s v="Standard Class"/>
    <s v="FA-14230"/>
    <s v="Frank Atkinson"/>
    <x v="1"/>
    <s v="United States"/>
    <s v="Orlando"/>
    <x v="2"/>
    <n v="32839"/>
    <x v="0"/>
    <s v="TEC-PH-10003357"/>
    <x v="2"/>
    <x v="7"/>
    <s v="Grandstream GXP2100 Mainstream Business Phone"/>
    <n v="244.768"/>
    <n v="4"/>
    <n v="0.2"/>
    <n v="24.476800000000004"/>
  </r>
  <r>
    <n v="6495"/>
    <x v="3235"/>
    <x v="3"/>
    <x v="960"/>
    <n v="41945"/>
    <s v="Second Class"/>
    <s v="KH-16510"/>
    <s v="Keith Herrera"/>
    <x v="0"/>
    <s v="United States"/>
    <s v="Houston"/>
    <x v="5"/>
    <n v="77095"/>
    <x v="2"/>
    <s v="TEC-AC-10002167"/>
    <x v="2"/>
    <x v="11"/>
    <s v="Imation 8gb Micro Traveldrive Usb 2.0 Flash Drive"/>
    <n v="24"/>
    <n v="2"/>
    <n v="0.2"/>
    <n v="-2.6999999999999993"/>
  </r>
  <r>
    <n v="6496"/>
    <x v="3235"/>
    <x v="3"/>
    <x v="960"/>
    <n v="41945"/>
    <s v="Second Class"/>
    <s v="KH-16510"/>
    <s v="Keith Herrera"/>
    <x v="0"/>
    <s v="United States"/>
    <s v="Houston"/>
    <x v="5"/>
    <n v="77095"/>
    <x v="2"/>
    <s v="OFF-PA-10001937"/>
    <x v="1"/>
    <x v="10"/>
    <s v="Xerox 21"/>
    <n v="15.552000000000003"/>
    <n v="3"/>
    <n v="0.2"/>
    <n v="5.4432"/>
  </r>
  <r>
    <n v="6497"/>
    <x v="3235"/>
    <x v="3"/>
    <x v="960"/>
    <n v="41945"/>
    <s v="Second Class"/>
    <s v="KH-16510"/>
    <s v="Keith Herrera"/>
    <x v="0"/>
    <s v="United States"/>
    <s v="Houston"/>
    <x v="5"/>
    <n v="77095"/>
    <x v="2"/>
    <s v="TEC-AC-10004510"/>
    <x v="2"/>
    <x v="11"/>
    <s v="Logitech Desktop MK120 Mouse and keyboard Combo"/>
    <n v="26.176000000000002"/>
    <n v="2"/>
    <n v="0.2"/>
    <n v="-3.272000000000002"/>
  </r>
  <r>
    <n v="6498"/>
    <x v="3236"/>
    <x v="1"/>
    <x v="1115"/>
    <n v="41118"/>
    <s v="Standard Class"/>
    <s v="SS-20515"/>
    <s v="Shirley Schmidt"/>
    <x v="2"/>
    <s v="United States"/>
    <s v="Louisville"/>
    <x v="0"/>
    <n v="40214"/>
    <x v="0"/>
    <s v="FUR-FU-10001487"/>
    <x v="0"/>
    <x v="5"/>
    <s v="Eldon Expressions Wood and Plastic Desk Accessories, Cherry Wood"/>
    <n v="20.94"/>
    <n v="3"/>
    <n v="0"/>
    <n v="6.0725999999999987"/>
  </r>
  <r>
    <n v="6499"/>
    <x v="3236"/>
    <x v="1"/>
    <x v="1115"/>
    <n v="41118"/>
    <s v="Standard Class"/>
    <s v="SS-20515"/>
    <s v="Shirley Schmidt"/>
    <x v="2"/>
    <s v="United States"/>
    <s v="Louisville"/>
    <x v="0"/>
    <n v="40214"/>
    <x v="0"/>
    <s v="OFF-BI-10000069"/>
    <x v="1"/>
    <x v="8"/>
    <s v="GBC Prepunched Paper, 19-Hole, for Binding Systems, 24-lb"/>
    <n v="135.09"/>
    <n v="9"/>
    <n v="0"/>
    <n v="62.14139999999999"/>
  </r>
  <r>
    <n v="6500"/>
    <x v="3236"/>
    <x v="1"/>
    <x v="1115"/>
    <n v="41118"/>
    <s v="Standard Class"/>
    <s v="SS-20515"/>
    <s v="Shirley Schmidt"/>
    <x v="2"/>
    <s v="United States"/>
    <s v="Louisville"/>
    <x v="0"/>
    <n v="40214"/>
    <x v="0"/>
    <s v="TEC-AC-10003289"/>
    <x v="2"/>
    <x v="11"/>
    <s v="Anker Ultra-Slim Mini Bluetooth 3.0 Wireless Keyboard"/>
    <n v="279.85999999999996"/>
    <n v="14"/>
    <n v="0"/>
    <n v="64.367799999999988"/>
  </r>
  <r>
    <n v="6501"/>
    <x v="3236"/>
    <x v="1"/>
    <x v="1115"/>
    <n v="41118"/>
    <s v="Standard Class"/>
    <s v="SS-20515"/>
    <s v="Shirley Schmidt"/>
    <x v="2"/>
    <s v="United States"/>
    <s v="Louisville"/>
    <x v="0"/>
    <n v="40214"/>
    <x v="0"/>
    <s v="OFF-BI-10000069"/>
    <x v="1"/>
    <x v="8"/>
    <s v="GBC Prepunched Paper, 19-Hole, for Binding Systems, 24-lb"/>
    <n v="90.06"/>
    <n v="6"/>
    <n v="0"/>
    <n v="41.427599999999991"/>
  </r>
  <r>
    <n v="6502"/>
    <x v="3237"/>
    <x v="2"/>
    <x v="981"/>
    <n v="40853"/>
    <s v="Standard Class"/>
    <s v="LC-17050"/>
    <s v="Liz Carlisle"/>
    <x v="0"/>
    <s v="United States"/>
    <s v="Medina"/>
    <x v="24"/>
    <n v="44256"/>
    <x v="3"/>
    <s v="TEC-PH-10001299"/>
    <x v="2"/>
    <x v="7"/>
    <s v="Polycom CX300 Desktop Phone USB VoIP phone"/>
    <n v="539.96399999999994"/>
    <n v="6"/>
    <n v="0.4"/>
    <n v="-107.99280000000002"/>
  </r>
  <r>
    <n v="6503"/>
    <x v="3237"/>
    <x v="2"/>
    <x v="981"/>
    <n v="40853"/>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n v="40853"/>
    <s v="Standard Class"/>
    <s v="LC-17050"/>
    <s v="Liz Carlisle"/>
    <x v="0"/>
    <s v="United States"/>
    <s v="Medina"/>
    <x v="24"/>
    <n v="44256"/>
    <x v="3"/>
    <s v="OFF-BI-10001098"/>
    <x v="1"/>
    <x v="8"/>
    <s v="Acco D-Ring Binder w/DublLock"/>
    <n v="19.242000000000001"/>
    <n v="3"/>
    <n v="0.7"/>
    <n v="-13.4694"/>
  </r>
  <r>
    <n v="6505"/>
    <x v="3238"/>
    <x v="3"/>
    <x v="701"/>
    <n v="41966"/>
    <s v="Second Class"/>
    <s v="VW-21775"/>
    <s v="Victoria Wilson"/>
    <x v="1"/>
    <s v="United States"/>
    <s v="New York City"/>
    <x v="15"/>
    <n v="10011"/>
    <x v="3"/>
    <s v="OFF-ST-10000142"/>
    <x v="1"/>
    <x v="4"/>
    <s v="Deluxe Rollaway Locking File with Drawer"/>
    <n v="1247.6399999999999"/>
    <n v="3"/>
    <n v="0"/>
    <n v="349.33919999999995"/>
  </r>
  <r>
    <n v="6506"/>
    <x v="3239"/>
    <x v="0"/>
    <x v="190"/>
    <n v="41456"/>
    <s v="Standard Class"/>
    <s v="LD-16855"/>
    <s v="Lela Donovan"/>
    <x v="1"/>
    <s v="United States"/>
    <s v="Chicago"/>
    <x v="10"/>
    <n v="60653"/>
    <x v="2"/>
    <s v="OFF-AR-10001547"/>
    <x v="1"/>
    <x v="6"/>
    <s v="Newell 311"/>
    <n v="5.3040000000000003"/>
    <n v="3"/>
    <n v="0.2"/>
    <n v="0.46409999999999996"/>
  </r>
  <r>
    <n v="6507"/>
    <x v="3240"/>
    <x v="0"/>
    <x v="790"/>
    <n v="41559"/>
    <s v="Second Class"/>
    <s v="SP-20545"/>
    <s v="Sibella Parks"/>
    <x v="1"/>
    <s v="United States"/>
    <s v="Philadelphia"/>
    <x v="9"/>
    <n v="19143"/>
    <x v="3"/>
    <s v="OFF-PA-10001593"/>
    <x v="1"/>
    <x v="10"/>
    <s v="Xerox 1947"/>
    <n v="19.136000000000003"/>
    <n v="4"/>
    <n v="0.2"/>
    <n v="5.9799999999999986"/>
  </r>
  <r>
    <n v="6508"/>
    <x v="3240"/>
    <x v="0"/>
    <x v="790"/>
    <n v="41559"/>
    <s v="Second Class"/>
    <s v="SP-20545"/>
    <s v="Sibella Parks"/>
    <x v="1"/>
    <s v="United States"/>
    <s v="Philadelphia"/>
    <x v="9"/>
    <n v="19143"/>
    <x v="3"/>
    <s v="FUR-FU-10004071"/>
    <x v="0"/>
    <x v="5"/>
    <s v="Luxo Professional Magnifying Clamp-On Fluorescent Lamps"/>
    <n v="332.83200000000005"/>
    <n v="4"/>
    <n v="0.2"/>
    <n v="-24.962399999999988"/>
  </r>
  <r>
    <n v="6509"/>
    <x v="3241"/>
    <x v="3"/>
    <x v="698"/>
    <n v="42000"/>
    <s v="Standard Class"/>
    <s v="DK-13150"/>
    <s v="David Kendrick"/>
    <x v="1"/>
    <s v="United States"/>
    <s v="New York City"/>
    <x v="15"/>
    <n v="10009"/>
    <x v="3"/>
    <s v="OFF-PA-10001970"/>
    <x v="1"/>
    <x v="10"/>
    <s v="Xerox 1908"/>
    <n v="279.89999999999998"/>
    <n v="5"/>
    <n v="0"/>
    <n v="137.15100000000001"/>
  </r>
  <r>
    <n v="6510"/>
    <x v="3241"/>
    <x v="3"/>
    <x v="698"/>
    <n v="42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n v="42000"/>
    <s v="Standard Class"/>
    <s v="DK-13150"/>
    <s v="David Kendrick"/>
    <x v="1"/>
    <s v="United States"/>
    <s v="New York City"/>
    <x v="15"/>
    <n v="10009"/>
    <x v="3"/>
    <s v="OFF-PA-10004156"/>
    <x v="1"/>
    <x v="10"/>
    <s v="Xerox 188"/>
    <n v="34.019999999999996"/>
    <n v="3"/>
    <n v="0"/>
    <n v="16.669799999999999"/>
  </r>
  <r>
    <n v="6512"/>
    <x v="3242"/>
    <x v="3"/>
    <x v="904"/>
    <n v="41709"/>
    <s v="Standard Class"/>
    <s v="FC-14245"/>
    <s v="Frank Carlisle"/>
    <x v="2"/>
    <s v="United States"/>
    <s v="San Francisco"/>
    <x v="1"/>
    <n v="94109"/>
    <x v="1"/>
    <s v="OFF-AR-10003158"/>
    <x v="1"/>
    <x v="6"/>
    <s v="Fluorescent Highlighters by Dixon"/>
    <n v="23.88"/>
    <n v="6"/>
    <n v="0"/>
    <n v="8.1191999999999993"/>
  </r>
  <r>
    <n v="6513"/>
    <x v="3242"/>
    <x v="3"/>
    <x v="904"/>
    <n v="41709"/>
    <s v="Standard Class"/>
    <s v="FC-14245"/>
    <s v="Frank Carlisle"/>
    <x v="2"/>
    <s v="United States"/>
    <s v="San Francisco"/>
    <x v="1"/>
    <n v="94109"/>
    <x v="1"/>
    <s v="OFF-LA-10004559"/>
    <x v="1"/>
    <x v="2"/>
    <s v="Avery 49"/>
    <n v="11.52"/>
    <n v="4"/>
    <n v="0"/>
    <n v="5.6448"/>
  </r>
  <r>
    <n v="6514"/>
    <x v="3242"/>
    <x v="3"/>
    <x v="904"/>
    <n v="41709"/>
    <s v="Standard Class"/>
    <s v="FC-14245"/>
    <s v="Frank Carlisle"/>
    <x v="2"/>
    <s v="United States"/>
    <s v="San Francisco"/>
    <x v="1"/>
    <n v="94109"/>
    <x v="1"/>
    <s v="OFF-PA-10001033"/>
    <x v="1"/>
    <x v="10"/>
    <s v="Xerox 1893"/>
    <n v="286.93"/>
    <n v="7"/>
    <n v="0"/>
    <n v="140.59569999999999"/>
  </r>
  <r>
    <n v="6515"/>
    <x v="3242"/>
    <x v="3"/>
    <x v="904"/>
    <n v="41709"/>
    <s v="Standard Class"/>
    <s v="FC-14245"/>
    <s v="Frank Carlisle"/>
    <x v="2"/>
    <s v="United States"/>
    <s v="San Francisco"/>
    <x v="1"/>
    <n v="94109"/>
    <x v="1"/>
    <s v="TEC-PH-10001336"/>
    <x v="2"/>
    <x v="7"/>
    <s v="Digium D40 VoIP phone"/>
    <n v="206.38400000000001"/>
    <n v="2"/>
    <n v="0.2"/>
    <n v="23.218199999999996"/>
  </r>
  <r>
    <n v="6516"/>
    <x v="3243"/>
    <x v="3"/>
    <x v="175"/>
    <n v="41902"/>
    <s v="Standard Class"/>
    <s v="RD-19480"/>
    <s v="Rick Duston"/>
    <x v="0"/>
    <s v="United States"/>
    <s v="San Francisco"/>
    <x v="1"/>
    <n v="94122"/>
    <x v="1"/>
    <s v="FUR-CH-10002961"/>
    <x v="0"/>
    <x v="1"/>
    <s v="Leather Task Chair, Black"/>
    <n v="218.35200000000003"/>
    <n v="3"/>
    <n v="0.2"/>
    <n v="0"/>
  </r>
  <r>
    <n v="6517"/>
    <x v="3243"/>
    <x v="3"/>
    <x v="175"/>
    <n v="41902"/>
    <s v="Standard Class"/>
    <s v="RD-19480"/>
    <s v="Rick Duston"/>
    <x v="0"/>
    <s v="United States"/>
    <s v="San Francisco"/>
    <x v="1"/>
    <n v="94122"/>
    <x v="1"/>
    <s v="FUR-FU-10001488"/>
    <x v="0"/>
    <x v="5"/>
    <s v="Tenex 46&quot; x 60&quot; Computer Anti-Static Chairmat, Rectangular Shaped"/>
    <n v="529.9"/>
    <n v="5"/>
    <n v="0"/>
    <n v="105.97999999999999"/>
  </r>
  <r>
    <n v="6518"/>
    <x v="3243"/>
    <x v="3"/>
    <x v="175"/>
    <n v="41902"/>
    <s v="Standard Class"/>
    <s v="RD-19480"/>
    <s v="Rick Duston"/>
    <x v="0"/>
    <s v="United States"/>
    <s v="San Francisco"/>
    <x v="1"/>
    <n v="94122"/>
    <x v="1"/>
    <s v="OFF-AR-10001915"/>
    <x v="1"/>
    <x v="6"/>
    <s v="Peel-Off China Markers"/>
    <n v="99.3"/>
    <n v="10"/>
    <n v="0"/>
    <n v="41.706000000000003"/>
  </r>
  <r>
    <n v="6519"/>
    <x v="3243"/>
    <x v="3"/>
    <x v="175"/>
    <n v="41902"/>
    <s v="Standard Class"/>
    <s v="RD-19480"/>
    <s v="Rick Duston"/>
    <x v="0"/>
    <s v="United States"/>
    <s v="San Francisco"/>
    <x v="1"/>
    <n v="94122"/>
    <x v="1"/>
    <s v="OFF-AP-10001205"/>
    <x v="1"/>
    <x v="9"/>
    <s v="Belkin 5 Outlet SurgeMaster Power Centers"/>
    <n v="108.96"/>
    <n v="2"/>
    <n v="0"/>
    <n v="30.508800000000008"/>
  </r>
  <r>
    <n v="6520"/>
    <x v="3243"/>
    <x v="3"/>
    <x v="175"/>
    <n v="41902"/>
    <s v="Standard Class"/>
    <s v="RD-19480"/>
    <s v="Rick Duston"/>
    <x v="0"/>
    <s v="United States"/>
    <s v="San Francisco"/>
    <x v="1"/>
    <n v="94122"/>
    <x v="1"/>
    <s v="OFF-BI-10004528"/>
    <x v="1"/>
    <x v="8"/>
    <s v="Cardinal Poly Pocket Divider Pockets for Ring Binders"/>
    <n v="2.6880000000000002"/>
    <n v="1"/>
    <n v="0.2"/>
    <n v="0.83999999999999975"/>
  </r>
  <r>
    <n v="6521"/>
    <x v="3244"/>
    <x v="3"/>
    <x v="1034"/>
    <n v="41658"/>
    <s v="Second Class"/>
    <s v="AR-10540"/>
    <s v="Andy Reiter"/>
    <x v="0"/>
    <s v="United States"/>
    <s v="Jackson"/>
    <x v="12"/>
    <n v="49201"/>
    <x v="2"/>
    <s v="OFF-BI-10004995"/>
    <x v="1"/>
    <x v="8"/>
    <s v="GBC DocuBind P400 Electric Binding System"/>
    <n v="5443.96"/>
    <n v="4"/>
    <n v="0"/>
    <n v="2504.2215999999999"/>
  </r>
  <r>
    <n v="6522"/>
    <x v="3244"/>
    <x v="3"/>
    <x v="1034"/>
    <n v="41658"/>
    <s v="Second Class"/>
    <s v="AR-10540"/>
    <s v="Andy Reiter"/>
    <x v="0"/>
    <s v="United States"/>
    <s v="Jackson"/>
    <x v="12"/>
    <n v="49201"/>
    <x v="2"/>
    <s v="FUR-CH-10004626"/>
    <x v="0"/>
    <x v="1"/>
    <s v="Office Star Flex Back Scooter Chair with Aluminum Finish Frame"/>
    <n v="302.67"/>
    <n v="3"/>
    <n v="0"/>
    <n v="72.640799999999999"/>
  </r>
  <r>
    <n v="6523"/>
    <x v="3244"/>
    <x v="3"/>
    <x v="1034"/>
    <n v="41658"/>
    <s v="Second Class"/>
    <s v="AR-10540"/>
    <s v="Andy Reiter"/>
    <x v="0"/>
    <s v="United States"/>
    <s v="Jackson"/>
    <x v="12"/>
    <n v="49201"/>
    <x v="2"/>
    <s v="OFF-PA-10001260"/>
    <x v="1"/>
    <x v="10"/>
    <s v="TOPS Money Receipt Book, Consecutively Numbered in Red,"/>
    <n v="56.07"/>
    <n v="7"/>
    <n v="0"/>
    <n v="25.231499999999997"/>
  </r>
  <r>
    <n v="6524"/>
    <x v="3245"/>
    <x v="0"/>
    <x v="274"/>
    <n v="41469"/>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n v="41469"/>
    <s v="Standard Class"/>
    <s v="CC-12100"/>
    <s v="Chad Cunningham"/>
    <x v="2"/>
    <s v="United States"/>
    <s v="Philadelphia"/>
    <x v="9"/>
    <n v="19120"/>
    <x v="3"/>
    <s v="TEC-PH-10002310"/>
    <x v="2"/>
    <x v="7"/>
    <s v="Panasonic KX T7731-B Digital phone"/>
    <n v="59.993999999999993"/>
    <n v="1"/>
    <n v="0.4"/>
    <n v="-12.998700000000007"/>
  </r>
  <r>
    <n v="6526"/>
    <x v="3245"/>
    <x v="0"/>
    <x v="274"/>
    <n v="41469"/>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n v="41469"/>
    <s v="Standard Class"/>
    <s v="CC-12100"/>
    <s v="Chad Cunningham"/>
    <x v="2"/>
    <s v="United States"/>
    <s v="Philadelphia"/>
    <x v="9"/>
    <n v="19120"/>
    <x v="3"/>
    <s v="OFF-BI-10001308"/>
    <x v="1"/>
    <x v="8"/>
    <s v="GBC Standard Plastic Binding Systems' Combs"/>
    <n v="9.4200000000000017"/>
    <n v="5"/>
    <n v="0.7"/>
    <n v="-7.8500000000000014"/>
  </r>
  <r>
    <n v="6528"/>
    <x v="3246"/>
    <x v="0"/>
    <x v="443"/>
    <n v="41637"/>
    <s v="Second Class"/>
    <s v="CA-11965"/>
    <s v="Carol Adams"/>
    <x v="1"/>
    <s v="United States"/>
    <s v="Warwick"/>
    <x v="34"/>
    <n v="2886"/>
    <x v="3"/>
    <s v="TEC-CO-10002095"/>
    <x v="2"/>
    <x v="16"/>
    <s v="Hewlett Packard 610 Color Digital Copier / Printer"/>
    <n v="1999.96"/>
    <n v="4"/>
    <n v="0"/>
    <n v="899.98199999999997"/>
  </r>
  <r>
    <n v="6529"/>
    <x v="3247"/>
    <x v="2"/>
    <x v="1091"/>
    <n v="40903"/>
    <s v="Standard Class"/>
    <s v="BT-11530"/>
    <s v="Bradley Talbott"/>
    <x v="2"/>
    <s v="United States"/>
    <s v="New York City"/>
    <x v="15"/>
    <n v="10024"/>
    <x v="3"/>
    <s v="OFF-ST-10004946"/>
    <x v="1"/>
    <x v="4"/>
    <s v="Desktop 3-Pocket Hot File"/>
    <n v="216.4"/>
    <n v="4"/>
    <n v="0"/>
    <n v="56.26400000000001"/>
  </r>
  <r>
    <n v="6530"/>
    <x v="3248"/>
    <x v="2"/>
    <x v="1116"/>
    <n v="40602"/>
    <s v="Standard Class"/>
    <s v="MG-17875"/>
    <s v="Michael Grace"/>
    <x v="2"/>
    <s v="United States"/>
    <s v="El Paso"/>
    <x v="5"/>
    <n v="79907"/>
    <x v="2"/>
    <s v="OFF-LA-10004425"/>
    <x v="1"/>
    <x v="2"/>
    <s v="Staples"/>
    <n v="6.9360000000000008"/>
    <n v="3"/>
    <n v="0.2"/>
    <n v="2.3409000000000004"/>
  </r>
  <r>
    <n v="6531"/>
    <x v="3248"/>
    <x v="2"/>
    <x v="1116"/>
    <n v="40602"/>
    <s v="Standard Class"/>
    <s v="MG-17875"/>
    <s v="Michael Grace"/>
    <x v="2"/>
    <s v="United States"/>
    <s v="El Paso"/>
    <x v="5"/>
    <n v="79907"/>
    <x v="2"/>
    <s v="OFF-BI-10000320"/>
    <x v="1"/>
    <x v="8"/>
    <s v="GBC Plastic Binding Combs"/>
    <n v="4.427999999999999"/>
    <n v="3"/>
    <n v="0.8"/>
    <n v="-6.8633999999999986"/>
  </r>
  <r>
    <n v="6532"/>
    <x v="3249"/>
    <x v="3"/>
    <x v="769"/>
    <n v="41982"/>
    <s v="Standard Class"/>
    <s v="TP-21130"/>
    <s v="Theone Pippenger"/>
    <x v="0"/>
    <s v="United States"/>
    <s v="Rochester"/>
    <x v="11"/>
    <n v="55901"/>
    <x v="2"/>
    <s v="OFF-AR-10001315"/>
    <x v="1"/>
    <x v="6"/>
    <s v="Newell 310"/>
    <n v="8.8000000000000007"/>
    <n v="5"/>
    <n v="0"/>
    <n v="2.5519999999999996"/>
  </r>
  <r>
    <n v="6533"/>
    <x v="3249"/>
    <x v="3"/>
    <x v="769"/>
    <n v="41982"/>
    <s v="Standard Class"/>
    <s v="TP-21130"/>
    <s v="Theone Pippenger"/>
    <x v="0"/>
    <s v="United States"/>
    <s v="Rochester"/>
    <x v="11"/>
    <n v="55901"/>
    <x v="2"/>
    <s v="TEC-AC-10004595"/>
    <x v="2"/>
    <x v="11"/>
    <s v="First Data TMFD35 PIN Pad"/>
    <n v="142.80000000000001"/>
    <n v="1"/>
    <n v="0"/>
    <n v="29.988"/>
  </r>
  <r>
    <n v="6534"/>
    <x v="3249"/>
    <x v="3"/>
    <x v="769"/>
    <n v="41982"/>
    <s v="Standard Class"/>
    <s v="TP-21130"/>
    <s v="Theone Pippenger"/>
    <x v="0"/>
    <s v="United States"/>
    <s v="Rochester"/>
    <x v="11"/>
    <n v="55901"/>
    <x v="2"/>
    <s v="TEC-AC-10001539"/>
    <x v="2"/>
    <x v="11"/>
    <s v="Logitech G430 Surround Sound Gaming Headset with Dolby 7.1 Technology"/>
    <n v="399.95"/>
    <n v="5"/>
    <n v="0"/>
    <n v="143.982"/>
  </r>
  <r>
    <n v="6535"/>
    <x v="3250"/>
    <x v="2"/>
    <x v="664"/>
    <n v="40869"/>
    <s v="Standard Class"/>
    <s v="GT-14710"/>
    <s v="Greg Tran"/>
    <x v="0"/>
    <s v="United States"/>
    <s v="Buffalo"/>
    <x v="15"/>
    <n v="14215"/>
    <x v="3"/>
    <s v="OFF-BI-10001359"/>
    <x v="1"/>
    <x v="8"/>
    <s v="GBC DocuBind TL300 Electric Binding System"/>
    <n v="2152.7760000000003"/>
    <n v="3"/>
    <n v="0.2"/>
    <n v="726.56189999999981"/>
  </r>
  <r>
    <n v="6536"/>
    <x v="3250"/>
    <x v="2"/>
    <x v="664"/>
    <n v="40869"/>
    <s v="Standard Class"/>
    <s v="GT-14710"/>
    <s v="Greg Tran"/>
    <x v="0"/>
    <s v="United States"/>
    <s v="Buffalo"/>
    <x v="15"/>
    <n v="14215"/>
    <x v="3"/>
    <s v="FUR-BO-10002213"/>
    <x v="0"/>
    <x v="0"/>
    <s v="DMI Eclipse Executive Suite Bookcases"/>
    <n v="4007.8400000000006"/>
    <n v="10"/>
    <n v="0.2"/>
    <n v="-50.098000000000297"/>
  </r>
  <r>
    <n v="6537"/>
    <x v="3251"/>
    <x v="2"/>
    <x v="22"/>
    <n v="40839"/>
    <s v="First Class"/>
    <s v="FH-14365"/>
    <s v="Fred Hopkins"/>
    <x v="1"/>
    <s v="United States"/>
    <s v="Knoxville"/>
    <x v="18"/>
    <n v="37918"/>
    <x v="0"/>
    <s v="FUR-TA-10003008"/>
    <x v="0"/>
    <x v="3"/>
    <s v="Lesro Round Back Collection Coffee Table, End Table"/>
    <n v="328.59000000000003"/>
    <n v="3"/>
    <n v="0.4"/>
    <n v="-147.8655"/>
  </r>
  <r>
    <n v="6538"/>
    <x v="3251"/>
    <x v="2"/>
    <x v="22"/>
    <n v="40839"/>
    <s v="First Class"/>
    <s v="FH-14365"/>
    <s v="Fred Hopkins"/>
    <x v="1"/>
    <s v="United States"/>
    <s v="Knoxville"/>
    <x v="18"/>
    <n v="37918"/>
    <x v="0"/>
    <s v="OFF-ST-10000934"/>
    <x v="1"/>
    <x v="4"/>
    <s v="Contico 72&quot;H Heavy-Duty Storage System"/>
    <n v="98.352000000000004"/>
    <n v="3"/>
    <n v="0.2"/>
    <n v="-24.588000000000001"/>
  </r>
  <r>
    <n v="6539"/>
    <x v="3252"/>
    <x v="1"/>
    <x v="969"/>
    <n v="41212"/>
    <s v="Standard Class"/>
    <s v="HK-14890"/>
    <s v="Heather Kirkland"/>
    <x v="1"/>
    <s v="United States"/>
    <s v="Newark"/>
    <x v="13"/>
    <n v="19711"/>
    <x v="3"/>
    <s v="TEC-PH-10004042"/>
    <x v="2"/>
    <x v="7"/>
    <s v="ClearOne Communications CHAT 70 OC Speaker Phone"/>
    <n v="158.99"/>
    <n v="1"/>
    <n v="0"/>
    <n v="41.337400000000002"/>
  </r>
  <r>
    <n v="6540"/>
    <x v="3252"/>
    <x v="1"/>
    <x v="969"/>
    <n v="41212"/>
    <s v="Standard Class"/>
    <s v="HK-14890"/>
    <s v="Heather Kirkland"/>
    <x v="1"/>
    <s v="United States"/>
    <s v="Newark"/>
    <x v="13"/>
    <n v="19711"/>
    <x v="3"/>
    <s v="FUR-CH-10002439"/>
    <x v="0"/>
    <x v="1"/>
    <s v="Iceberg Nesting Folding Chair, 19w x 6d x 43h"/>
    <n v="291.10000000000002"/>
    <n v="5"/>
    <n v="0"/>
    <n v="75.686000000000007"/>
  </r>
  <r>
    <n v="6541"/>
    <x v="3253"/>
    <x v="3"/>
    <x v="673"/>
    <n v="41963"/>
    <s v="First Class"/>
    <s v="CC-12220"/>
    <s v="Chris Cortes"/>
    <x v="0"/>
    <s v="United States"/>
    <s v="Seattle"/>
    <x v="4"/>
    <n v="98103"/>
    <x v="1"/>
    <s v="OFF-PA-10001363"/>
    <x v="1"/>
    <x v="10"/>
    <s v="Xerox 1933"/>
    <n v="73.679999999999993"/>
    <n v="6"/>
    <n v="0"/>
    <n v="34.629599999999996"/>
  </r>
  <r>
    <n v="6542"/>
    <x v="3253"/>
    <x v="3"/>
    <x v="673"/>
    <n v="41963"/>
    <s v="First Class"/>
    <s v="CC-12220"/>
    <s v="Chris Cortes"/>
    <x v="0"/>
    <s v="United States"/>
    <s v="Seattle"/>
    <x v="4"/>
    <n v="98103"/>
    <x v="1"/>
    <s v="FUR-FU-10003394"/>
    <x v="0"/>
    <x v="5"/>
    <s v="Tenex &quot;The Solids&quot; Textured Chair Mats"/>
    <n v="139.91999999999999"/>
    <n v="2"/>
    <n v="0"/>
    <n v="23.786399999999986"/>
  </r>
  <r>
    <n v="6543"/>
    <x v="3253"/>
    <x v="3"/>
    <x v="673"/>
    <n v="41963"/>
    <s v="First Class"/>
    <s v="CC-12220"/>
    <s v="Chris Cortes"/>
    <x v="0"/>
    <s v="United States"/>
    <s v="Seattle"/>
    <x v="4"/>
    <n v="98103"/>
    <x v="1"/>
    <s v="TEC-PH-10003171"/>
    <x v="2"/>
    <x v="7"/>
    <s v="Plantronics Encore H101 Dual Earpieces Headset"/>
    <n v="107.88"/>
    <n v="3"/>
    <n v="0.2"/>
    <n v="10.787999999999997"/>
  </r>
  <r>
    <n v="6544"/>
    <x v="3253"/>
    <x v="3"/>
    <x v="673"/>
    <n v="41963"/>
    <s v="First Class"/>
    <s v="CC-12220"/>
    <s v="Chris Cortes"/>
    <x v="0"/>
    <s v="United States"/>
    <s v="Seattle"/>
    <x v="4"/>
    <n v="98103"/>
    <x v="1"/>
    <s v="OFF-ST-10003123"/>
    <x v="1"/>
    <x v="4"/>
    <s v="Fellowes Bases and Tops For Staxonsteel/High-Stak Systems"/>
    <n v="33.29"/>
    <n v="1"/>
    <n v="0"/>
    <n v="7.9895999999999994"/>
  </r>
  <r>
    <n v="6545"/>
    <x v="3254"/>
    <x v="3"/>
    <x v="304"/>
    <n v="41778"/>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n v="41778"/>
    <s v="Standard Class"/>
    <s v="DP-13000"/>
    <s v="Darren Powers"/>
    <x v="0"/>
    <s v="United States"/>
    <s v="Cleveland"/>
    <x v="24"/>
    <n v="44105"/>
    <x v="3"/>
    <s v="OFF-LA-10000973"/>
    <x v="1"/>
    <x v="2"/>
    <s v="Avery 502"/>
    <n v="5.04"/>
    <n v="2"/>
    <n v="0.2"/>
    <n v="1.764"/>
  </r>
  <r>
    <n v="6547"/>
    <x v="3254"/>
    <x v="3"/>
    <x v="304"/>
    <n v="41778"/>
    <s v="Standard Class"/>
    <s v="DP-13000"/>
    <s v="Darren Powers"/>
    <x v="0"/>
    <s v="United States"/>
    <s v="Cleveland"/>
    <x v="24"/>
    <n v="44105"/>
    <x v="3"/>
    <s v="OFF-PA-10000483"/>
    <x v="1"/>
    <x v="10"/>
    <s v="Xerox 19"/>
    <n v="24.784000000000002"/>
    <n v="1"/>
    <n v="0.2"/>
    <n v="7.7449999999999983"/>
  </r>
  <r>
    <n v="6548"/>
    <x v="3255"/>
    <x v="2"/>
    <x v="72"/>
    <n v="40607"/>
    <s v="Standard Class"/>
    <s v="VF-21715"/>
    <s v="Vicky Freymann"/>
    <x v="2"/>
    <s v="United States"/>
    <s v="Elmhurst"/>
    <x v="10"/>
    <n v="60126"/>
    <x v="2"/>
    <s v="FUR-CH-10000863"/>
    <x v="0"/>
    <x v="1"/>
    <s v="Novimex Swivel Fabric Task Chair"/>
    <n v="634.11599999999999"/>
    <n v="6"/>
    <n v="0.3"/>
    <n v="-172.11720000000003"/>
  </r>
  <r>
    <n v="6549"/>
    <x v="3255"/>
    <x v="2"/>
    <x v="72"/>
    <n v="40607"/>
    <s v="Standard Class"/>
    <s v="VF-21715"/>
    <s v="Vicky Freymann"/>
    <x v="2"/>
    <s v="United States"/>
    <s v="Elmhurst"/>
    <x v="10"/>
    <n v="60126"/>
    <x v="2"/>
    <s v="OFF-PA-10003036"/>
    <x v="1"/>
    <x v="10"/>
    <s v="Black Print Carbonless 8 1/2&quot; x 8 1/4&quot; Rapid Memo Book"/>
    <n v="17.472000000000001"/>
    <n v="3"/>
    <n v="0.2"/>
    <n v="5.6783999999999981"/>
  </r>
  <r>
    <n v="6550"/>
    <x v="3256"/>
    <x v="1"/>
    <x v="117"/>
    <n v="41122"/>
    <s v="First Class"/>
    <s v="GH-14410"/>
    <s v="Gary Hansen"/>
    <x v="2"/>
    <s v="United States"/>
    <s v="Lakeville"/>
    <x v="11"/>
    <n v="55044"/>
    <x v="2"/>
    <s v="FUR-CH-10002304"/>
    <x v="0"/>
    <x v="1"/>
    <s v="Global Stack Chair without Arms, Black"/>
    <n v="155.88"/>
    <n v="6"/>
    <n v="0"/>
    <n v="38.970000000000006"/>
  </r>
  <r>
    <n v="6551"/>
    <x v="3257"/>
    <x v="1"/>
    <x v="549"/>
    <n v="41216"/>
    <s v="Second Class"/>
    <s v="JH-16180"/>
    <s v="Justin Hirsh"/>
    <x v="0"/>
    <s v="United States"/>
    <s v="New York City"/>
    <x v="15"/>
    <n v="10035"/>
    <x v="3"/>
    <s v="FUR-CH-10000422"/>
    <x v="0"/>
    <x v="1"/>
    <s v="Global Highback Leather Tilter in Burgundy"/>
    <n v="327.56399999999996"/>
    <n v="4"/>
    <n v="0.1"/>
    <n v="21.837600000000023"/>
  </r>
  <r>
    <n v="6552"/>
    <x v="3258"/>
    <x v="3"/>
    <x v="819"/>
    <n v="41995"/>
    <s v="Second Class"/>
    <s v="RB-19465"/>
    <s v="Rick Bensley"/>
    <x v="2"/>
    <s v="United States"/>
    <s v="Los Angeles"/>
    <x v="1"/>
    <n v="90036"/>
    <x v="1"/>
    <s v="OFF-PA-10002986"/>
    <x v="1"/>
    <x v="10"/>
    <s v="Xerox 1898"/>
    <n v="13.36"/>
    <n v="2"/>
    <n v="0"/>
    <n v="6.4127999999999998"/>
  </r>
  <r>
    <n v="6553"/>
    <x v="3258"/>
    <x v="3"/>
    <x v="819"/>
    <n v="41995"/>
    <s v="Second Class"/>
    <s v="RB-19465"/>
    <s v="Rick Bensley"/>
    <x v="2"/>
    <s v="United States"/>
    <s v="Los Angeles"/>
    <x v="1"/>
    <n v="90036"/>
    <x v="1"/>
    <s v="OFF-ST-10002289"/>
    <x v="1"/>
    <x v="4"/>
    <s v="Safco Wire Cube Shelving System, For Use as 4 or 5 14&quot; Cubes, Black"/>
    <n v="158.9"/>
    <n v="5"/>
    <n v="0"/>
    <n v="7.9449999999999932"/>
  </r>
  <r>
    <n v="6554"/>
    <x v="3259"/>
    <x v="2"/>
    <x v="22"/>
    <n v="40838"/>
    <s v="Second Class"/>
    <s v="LS-16975"/>
    <s v="Lindsay Shagiari"/>
    <x v="2"/>
    <s v="United States"/>
    <s v="Chicago"/>
    <x v="10"/>
    <n v="60653"/>
    <x v="2"/>
    <s v="TEC-AC-10001606"/>
    <x v="2"/>
    <x v="11"/>
    <s v="Logitech Wireless Performance Mouse MX for PC and Mac"/>
    <n v="319.96800000000002"/>
    <n v="4"/>
    <n v="0.2"/>
    <n v="71.992800000000003"/>
  </r>
  <r>
    <n v="6555"/>
    <x v="3259"/>
    <x v="2"/>
    <x v="22"/>
    <n v="40838"/>
    <s v="Second Class"/>
    <s v="LS-16975"/>
    <s v="Lindsay Shagiari"/>
    <x v="2"/>
    <s v="United States"/>
    <s v="Chicago"/>
    <x v="10"/>
    <n v="60653"/>
    <x v="2"/>
    <s v="OFF-ST-10003805"/>
    <x v="1"/>
    <x v="4"/>
    <s v="24 Capacity Maxi Data Binder Racks, Pearl"/>
    <n v="505.32000000000005"/>
    <n v="3"/>
    <n v="0.2"/>
    <n v="31.582499999999953"/>
  </r>
  <r>
    <n v="6556"/>
    <x v="3259"/>
    <x v="2"/>
    <x v="22"/>
    <n v="40838"/>
    <s v="Second Class"/>
    <s v="LS-16975"/>
    <s v="Lindsay Shagiari"/>
    <x v="2"/>
    <s v="United States"/>
    <s v="Chicago"/>
    <x v="10"/>
    <n v="60653"/>
    <x v="2"/>
    <s v="OFF-PA-10002109"/>
    <x v="1"/>
    <x v="10"/>
    <s v="Wirebound Voice Message Log Book"/>
    <n v="3.8079999999999998"/>
    <n v="1"/>
    <n v="0.2"/>
    <n v="1.2375999999999996"/>
  </r>
  <r>
    <n v="6557"/>
    <x v="3259"/>
    <x v="2"/>
    <x v="22"/>
    <n v="40838"/>
    <s v="Second Class"/>
    <s v="LS-16975"/>
    <s v="Lindsay Shagiari"/>
    <x v="2"/>
    <s v="United States"/>
    <s v="Chicago"/>
    <x v="10"/>
    <n v="60653"/>
    <x v="2"/>
    <s v="OFF-BI-10000632"/>
    <x v="1"/>
    <x v="8"/>
    <s v="Satellite Sectional Post Binders"/>
    <n v="8.6819999999999968"/>
    <n v="1"/>
    <n v="0.8"/>
    <n v="-14.759400000000003"/>
  </r>
  <r>
    <n v="6558"/>
    <x v="3259"/>
    <x v="2"/>
    <x v="22"/>
    <n v="40838"/>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n v="41070"/>
    <s v="Standard Class"/>
    <s v="EB-13750"/>
    <s v="Edward Becker"/>
    <x v="1"/>
    <s v="United States"/>
    <s v="Buffalo"/>
    <x v="15"/>
    <n v="14215"/>
    <x v="3"/>
    <s v="FUR-CH-10004997"/>
    <x v="0"/>
    <x v="1"/>
    <s v="Hon Every-Day Series Multi-Task Chairs"/>
    <n v="1522.6379999999999"/>
    <n v="9"/>
    <n v="0.1"/>
    <n v="169.18200000000004"/>
  </r>
  <r>
    <n v="6560"/>
    <x v="3261"/>
    <x v="0"/>
    <x v="658"/>
    <n v="41482"/>
    <s v="Standard Class"/>
    <s v="DK-12835"/>
    <s v="Damala Kotsonis"/>
    <x v="1"/>
    <s v="United States"/>
    <s v="Roseville"/>
    <x v="1"/>
    <n v="95661"/>
    <x v="1"/>
    <s v="OFF-EN-10003001"/>
    <x v="1"/>
    <x v="12"/>
    <s v="Ames Color-File Green Diamond Border X-ray Mailers"/>
    <n v="419.90000000000003"/>
    <n v="5"/>
    <n v="0"/>
    <n v="197.35299999999998"/>
  </r>
  <r>
    <n v="6561"/>
    <x v="3261"/>
    <x v="0"/>
    <x v="658"/>
    <n v="41482"/>
    <s v="Standard Class"/>
    <s v="DK-12835"/>
    <s v="Damala Kotsonis"/>
    <x v="1"/>
    <s v="United States"/>
    <s v="Roseville"/>
    <x v="1"/>
    <n v="95661"/>
    <x v="1"/>
    <s v="OFF-LA-10003766"/>
    <x v="1"/>
    <x v="2"/>
    <s v="Self-Adhesive Removable Labels"/>
    <n v="3.15"/>
    <n v="1"/>
    <n v="0"/>
    <n v="1.512"/>
  </r>
  <r>
    <n v="6562"/>
    <x v="3262"/>
    <x v="3"/>
    <x v="185"/>
    <n v="41732"/>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n v="40675"/>
    <s v="Standard Class"/>
    <s v="CT-11995"/>
    <s v="Carol Triggs"/>
    <x v="0"/>
    <s v="United States"/>
    <s v="Lawrence"/>
    <x v="31"/>
    <n v="1841"/>
    <x v="3"/>
    <s v="OFF-BI-10001078"/>
    <x v="1"/>
    <x v="8"/>
    <s v="Acco PRESSTEX Data Binder with Storage Hooks, Dark Blue, 14 7/8&quot; X 11&quot;"/>
    <n v="16.14"/>
    <n v="3"/>
    <n v="0"/>
    <n v="7.9085999999999999"/>
  </r>
  <r>
    <n v="6564"/>
    <x v="3263"/>
    <x v="2"/>
    <x v="1118"/>
    <n v="40675"/>
    <s v="Standard Class"/>
    <s v="CT-11995"/>
    <s v="Carol Triggs"/>
    <x v="0"/>
    <s v="United States"/>
    <s v="Lawrence"/>
    <x v="31"/>
    <n v="1841"/>
    <x v="3"/>
    <s v="FUR-TA-10003469"/>
    <x v="0"/>
    <x v="3"/>
    <s v="Balt Split Level Computer Training Table"/>
    <n v="194.25"/>
    <n v="2"/>
    <n v="0.3"/>
    <n v="-38.849999999999994"/>
  </r>
  <r>
    <n v="6565"/>
    <x v="3263"/>
    <x v="2"/>
    <x v="1118"/>
    <n v="40675"/>
    <s v="Standard Class"/>
    <s v="CT-11995"/>
    <s v="Carol Triggs"/>
    <x v="0"/>
    <s v="United States"/>
    <s v="Lawrence"/>
    <x v="31"/>
    <n v="1841"/>
    <x v="3"/>
    <s v="OFF-AR-10002578"/>
    <x v="1"/>
    <x v="6"/>
    <s v="Newell 335"/>
    <n v="8.64"/>
    <n v="3"/>
    <n v="0"/>
    <n v="2.5055999999999998"/>
  </r>
  <r>
    <n v="6566"/>
    <x v="3263"/>
    <x v="2"/>
    <x v="1118"/>
    <n v="40675"/>
    <s v="Standard Class"/>
    <s v="CT-11995"/>
    <s v="Carol Triggs"/>
    <x v="0"/>
    <s v="United States"/>
    <s v="Lawrence"/>
    <x v="31"/>
    <n v="1841"/>
    <x v="3"/>
    <s v="FUR-CH-10004675"/>
    <x v="0"/>
    <x v="1"/>
    <s v="Lifetime Advantage Folding Chairs, 4/Carton"/>
    <n v="872.32"/>
    <n v="4"/>
    <n v="0"/>
    <n v="244.24959999999999"/>
  </r>
  <r>
    <n v="6567"/>
    <x v="3264"/>
    <x v="3"/>
    <x v="1119"/>
    <n v="41679"/>
    <s v="Second Class"/>
    <s v="CB-12025"/>
    <s v="Cassandra Brandow"/>
    <x v="0"/>
    <s v="United States"/>
    <s v="Waco"/>
    <x v="5"/>
    <n v="76706"/>
    <x v="2"/>
    <s v="OFF-BI-10004632"/>
    <x v="1"/>
    <x v="8"/>
    <s v="Ibico Hi-Tech Manual Binding System"/>
    <n v="243.99199999999996"/>
    <n v="4"/>
    <n v="0.8"/>
    <n v="-426.9860000000001"/>
  </r>
  <r>
    <n v="6568"/>
    <x v="3264"/>
    <x v="3"/>
    <x v="1119"/>
    <n v="41679"/>
    <s v="Second Class"/>
    <s v="CB-12025"/>
    <s v="Cassandra Brandow"/>
    <x v="0"/>
    <s v="United States"/>
    <s v="Waco"/>
    <x v="5"/>
    <n v="76706"/>
    <x v="2"/>
    <s v="OFF-AR-10003087"/>
    <x v="1"/>
    <x v="6"/>
    <s v="Staples"/>
    <n v="7.120000000000001"/>
    <n v="5"/>
    <n v="0.2"/>
    <n v="0.71199999999999974"/>
  </r>
  <r>
    <n v="6569"/>
    <x v="3265"/>
    <x v="2"/>
    <x v="891"/>
    <n v="40655"/>
    <s v="Standard Class"/>
    <s v="KM-16720"/>
    <s v="Kunst Miller"/>
    <x v="0"/>
    <s v="United States"/>
    <s v="Houston"/>
    <x v="5"/>
    <n v="77095"/>
    <x v="2"/>
    <s v="OFF-AR-10001868"/>
    <x v="1"/>
    <x v="6"/>
    <s v="Prang Dustless Chalk Sticks"/>
    <n v="2.6880000000000002"/>
    <n v="2"/>
    <n v="0.2"/>
    <n v="1.008"/>
  </r>
  <r>
    <n v="6570"/>
    <x v="3265"/>
    <x v="2"/>
    <x v="891"/>
    <n v="40655"/>
    <s v="Standard Class"/>
    <s v="KM-16720"/>
    <s v="Kunst Miller"/>
    <x v="0"/>
    <s v="United States"/>
    <s v="Houston"/>
    <x v="5"/>
    <n v="77095"/>
    <x v="2"/>
    <s v="FUR-CH-10002602"/>
    <x v="0"/>
    <x v="1"/>
    <s v="DMI Arturo Collection Mission-style Design Wood Chair"/>
    <n v="317.05799999999999"/>
    <n v="3"/>
    <n v="0.3"/>
    <n v="-18.117599999999996"/>
  </r>
  <r>
    <n v="6571"/>
    <x v="3265"/>
    <x v="2"/>
    <x v="891"/>
    <n v="40655"/>
    <s v="Standard Class"/>
    <s v="KM-16720"/>
    <s v="Kunst Miller"/>
    <x v="0"/>
    <s v="United States"/>
    <s v="Houston"/>
    <x v="5"/>
    <n v="77095"/>
    <x v="2"/>
    <s v="OFF-EN-10000056"/>
    <x v="1"/>
    <x v="12"/>
    <s v="Cameo Buff Policy Envelopes"/>
    <n v="149.352"/>
    <n v="3"/>
    <n v="0.2"/>
    <n v="50.40629999999998"/>
  </r>
  <r>
    <n v="6572"/>
    <x v="3265"/>
    <x v="2"/>
    <x v="891"/>
    <n v="40655"/>
    <s v="Standard Class"/>
    <s v="KM-16720"/>
    <s v="Kunst Miller"/>
    <x v="0"/>
    <s v="United States"/>
    <s v="Houston"/>
    <x v="5"/>
    <n v="77095"/>
    <x v="2"/>
    <s v="TEC-AC-10000474"/>
    <x v="2"/>
    <x v="11"/>
    <s v="Kensington Expert Mouse Optical USB Trackball for PC or Mac"/>
    <n v="227.976"/>
    <n v="3"/>
    <n v="0.2"/>
    <n v="28.496999999999957"/>
  </r>
  <r>
    <n v="6573"/>
    <x v="3266"/>
    <x v="0"/>
    <x v="1120"/>
    <n v="41411"/>
    <s v="Standard Class"/>
    <s v="RD-19720"/>
    <s v="Roger Demir"/>
    <x v="0"/>
    <s v="United States"/>
    <s v="Seattle"/>
    <x v="4"/>
    <n v="98105"/>
    <x v="1"/>
    <s v="OFF-PA-10003971"/>
    <x v="1"/>
    <x v="10"/>
    <s v="Xerox 1965"/>
    <n v="11.96"/>
    <n v="2"/>
    <n v="0"/>
    <n v="5.8604000000000003"/>
  </r>
  <r>
    <n v="6574"/>
    <x v="3267"/>
    <x v="0"/>
    <x v="881"/>
    <n v="41609"/>
    <s v="Standard Class"/>
    <s v="BP-11050"/>
    <s v="Barry Pond"/>
    <x v="1"/>
    <s v="United States"/>
    <s v="Plainfield"/>
    <x v="30"/>
    <n v="7060"/>
    <x v="3"/>
    <s v="OFF-ST-10000689"/>
    <x v="1"/>
    <x v="4"/>
    <s v="Fellowes Strictly Business Drawer File, Letter/Legal Size"/>
    <n v="563.4"/>
    <n v="4"/>
    <n v="0"/>
    <n v="67.608000000000004"/>
  </r>
  <r>
    <n v="6575"/>
    <x v="3267"/>
    <x v="0"/>
    <x v="881"/>
    <n v="41609"/>
    <s v="Standard Class"/>
    <s v="BP-11050"/>
    <s v="Barry Pond"/>
    <x v="1"/>
    <s v="United States"/>
    <s v="Plainfield"/>
    <x v="30"/>
    <n v="7060"/>
    <x v="3"/>
    <s v="TEC-MA-10004255"/>
    <x v="2"/>
    <x v="15"/>
    <s v="Konica Minolta magicolor 1690MF Multifunction Printer"/>
    <n v="319.92"/>
    <n v="8"/>
    <n v="0"/>
    <n v="118.37040000000002"/>
  </r>
  <r>
    <n v="6576"/>
    <x v="3268"/>
    <x v="3"/>
    <x v="448"/>
    <n v="41707"/>
    <s v="Standard Class"/>
    <s v="EJ-13720"/>
    <s v="Ed Jacobs"/>
    <x v="0"/>
    <s v="United States"/>
    <s v="Los Angeles"/>
    <x v="1"/>
    <n v="90008"/>
    <x v="1"/>
    <s v="TEC-AC-10000990"/>
    <x v="2"/>
    <x v="11"/>
    <s v="Imation Bio 2GB USB Flash Drive Imation Corp"/>
    <n v="1049.44"/>
    <n v="8"/>
    <n v="0"/>
    <n v="440.76480000000004"/>
  </r>
  <r>
    <n v="6577"/>
    <x v="3268"/>
    <x v="3"/>
    <x v="448"/>
    <n v="41707"/>
    <s v="Standard Class"/>
    <s v="EJ-13720"/>
    <s v="Ed Jacobs"/>
    <x v="0"/>
    <s v="United States"/>
    <s v="Los Angeles"/>
    <x v="1"/>
    <n v="90008"/>
    <x v="1"/>
    <s v="FUR-CH-10003968"/>
    <x v="0"/>
    <x v="1"/>
    <s v="Novimex Turbo Task Chair"/>
    <n v="170.35200000000003"/>
    <n v="3"/>
    <n v="0.2"/>
    <n v="-17.035200000000003"/>
  </r>
  <r>
    <n v="6578"/>
    <x v="3269"/>
    <x v="1"/>
    <x v="401"/>
    <n v="41254"/>
    <s v="Second Class"/>
    <s v="RO-19780"/>
    <s v="Rose O'Brian"/>
    <x v="0"/>
    <s v="United States"/>
    <s v="Arlington"/>
    <x v="17"/>
    <n v="22204"/>
    <x v="0"/>
    <s v="TEC-PH-10001615"/>
    <x v="2"/>
    <x v="7"/>
    <s v="AT&amp;T CL82213"/>
    <n v="173.94"/>
    <n v="6"/>
    <n v="0"/>
    <n v="50.442599999999977"/>
  </r>
  <r>
    <n v="6579"/>
    <x v="3270"/>
    <x v="2"/>
    <x v="55"/>
    <n v="40785"/>
    <s v="Standard Class"/>
    <s v="MW-18220"/>
    <s v="Mitch Webber"/>
    <x v="0"/>
    <s v="United States"/>
    <s v="Seattle"/>
    <x v="4"/>
    <n v="98103"/>
    <x v="1"/>
    <s v="TEC-PH-10000895"/>
    <x v="2"/>
    <x v="7"/>
    <s v="Polycom VVX 310 VoIP phone"/>
    <n v="1007.9440000000002"/>
    <n v="7"/>
    <n v="0.2"/>
    <n v="75.595799999999997"/>
  </r>
  <r>
    <n v="6580"/>
    <x v="3271"/>
    <x v="0"/>
    <x v="332"/>
    <n v="41570"/>
    <s v="Same Day"/>
    <s v="MS-17530"/>
    <s v="MaryBeth Skach"/>
    <x v="0"/>
    <s v="United States"/>
    <s v="Seattle"/>
    <x v="4"/>
    <n v="98105"/>
    <x v="1"/>
    <s v="OFF-PA-10003001"/>
    <x v="1"/>
    <x v="10"/>
    <s v="Xerox 1986"/>
    <n v="6.68"/>
    <n v="1"/>
    <n v="0"/>
    <n v="3.2063999999999999"/>
  </r>
  <r>
    <n v="6581"/>
    <x v="3271"/>
    <x v="0"/>
    <x v="332"/>
    <n v="41570"/>
    <s v="Same Day"/>
    <s v="MS-17530"/>
    <s v="MaryBeth Skach"/>
    <x v="0"/>
    <s v="United States"/>
    <s v="Seattle"/>
    <x v="4"/>
    <n v="98105"/>
    <x v="1"/>
    <s v="OFF-AR-10002766"/>
    <x v="1"/>
    <x v="6"/>
    <s v="Prang Drawing Pencil Set"/>
    <n v="8.34"/>
    <n v="3"/>
    <n v="0"/>
    <n v="2.2517999999999998"/>
  </r>
  <r>
    <n v="6582"/>
    <x v="3271"/>
    <x v="0"/>
    <x v="332"/>
    <n v="41570"/>
    <s v="Same Day"/>
    <s v="MS-17530"/>
    <s v="MaryBeth Skach"/>
    <x v="0"/>
    <s v="United States"/>
    <s v="Seattle"/>
    <x v="4"/>
    <n v="98105"/>
    <x v="1"/>
    <s v="FUR-FU-10003095"/>
    <x v="0"/>
    <x v="5"/>
    <s v="Linden 12&quot; Wall Clock With Oak Frame"/>
    <n v="101.94"/>
    <n v="3"/>
    <n v="0"/>
    <n v="30.581999999999987"/>
  </r>
  <r>
    <n v="6583"/>
    <x v="3272"/>
    <x v="0"/>
    <x v="1121"/>
    <n v="41498"/>
    <s v="Standard Class"/>
    <s v="DW-13585"/>
    <s v="Dorothy Wardle"/>
    <x v="1"/>
    <s v="United States"/>
    <s v="Edmonds"/>
    <x v="4"/>
    <n v="98026"/>
    <x v="1"/>
    <s v="TEC-AC-10003610"/>
    <x v="2"/>
    <x v="11"/>
    <s v="Logitech Illuminated - Keyboard"/>
    <n v="179.97"/>
    <n v="3"/>
    <n v="0"/>
    <n v="86.385600000000011"/>
  </r>
  <r>
    <n v="6584"/>
    <x v="3273"/>
    <x v="3"/>
    <x v="246"/>
    <n v="41848"/>
    <s v="Standard Class"/>
    <s v="AM-10705"/>
    <s v="Anne McFarland"/>
    <x v="0"/>
    <s v="United States"/>
    <s v="Salem"/>
    <x v="17"/>
    <n v="24153"/>
    <x v="0"/>
    <s v="OFF-AR-10003727"/>
    <x v="1"/>
    <x v="6"/>
    <s v="Berol Giant Pencil Sharpener"/>
    <n v="101.94"/>
    <n v="6"/>
    <n v="0"/>
    <n v="29.562599999999986"/>
  </r>
  <r>
    <n v="6585"/>
    <x v="3273"/>
    <x v="3"/>
    <x v="246"/>
    <n v="41848"/>
    <s v="Standard Class"/>
    <s v="AM-10705"/>
    <s v="Anne McFarland"/>
    <x v="0"/>
    <s v="United States"/>
    <s v="Salem"/>
    <x v="17"/>
    <n v="24153"/>
    <x v="0"/>
    <s v="TEC-PH-10002660"/>
    <x v="2"/>
    <x v="7"/>
    <s v="Nortel Networks T7316 E Nt8 B27"/>
    <n v="271.95999999999998"/>
    <n v="4"/>
    <n v="0"/>
    <n v="67.990000000000009"/>
  </r>
  <r>
    <n v="6586"/>
    <x v="3273"/>
    <x v="3"/>
    <x v="246"/>
    <n v="41848"/>
    <s v="Standard Class"/>
    <s v="AM-10705"/>
    <s v="Anne McFarland"/>
    <x v="0"/>
    <s v="United States"/>
    <s v="Salem"/>
    <x v="17"/>
    <n v="24153"/>
    <x v="0"/>
    <s v="FUR-FU-10003274"/>
    <x v="0"/>
    <x v="5"/>
    <s v="Regeneration Desk Collection"/>
    <n v="8.8000000000000007"/>
    <n v="5"/>
    <n v="0"/>
    <n v="3.8720000000000003"/>
  </r>
  <r>
    <n v="6587"/>
    <x v="3273"/>
    <x v="3"/>
    <x v="246"/>
    <n v="41848"/>
    <s v="Standard Class"/>
    <s v="AM-10705"/>
    <s v="Anne McFarland"/>
    <x v="0"/>
    <s v="United States"/>
    <s v="Salem"/>
    <x v="17"/>
    <n v="24153"/>
    <x v="0"/>
    <s v="OFF-AR-10003829"/>
    <x v="1"/>
    <x v="6"/>
    <s v="Newell 35"/>
    <n v="19.68"/>
    <n v="6"/>
    <n v="0"/>
    <n v="5.7071999999999976"/>
  </r>
  <r>
    <n v="6588"/>
    <x v="3273"/>
    <x v="3"/>
    <x v="246"/>
    <n v="41848"/>
    <s v="Standard Class"/>
    <s v="AM-10705"/>
    <s v="Anne McFarland"/>
    <x v="0"/>
    <s v="United States"/>
    <s v="Salem"/>
    <x v="17"/>
    <n v="24153"/>
    <x v="0"/>
    <s v="FUR-BO-10003441"/>
    <x v="0"/>
    <x v="0"/>
    <s v="Bush Westfield Collection Bookcases, Fully Assembled"/>
    <n v="302.94"/>
    <n v="3"/>
    <n v="0"/>
    <n v="69.67619999999998"/>
  </r>
  <r>
    <n v="6589"/>
    <x v="3273"/>
    <x v="3"/>
    <x v="246"/>
    <n v="41848"/>
    <s v="Standard Class"/>
    <s v="AM-10705"/>
    <s v="Anne McFarland"/>
    <x v="0"/>
    <s v="United States"/>
    <s v="Salem"/>
    <x v="17"/>
    <n v="24153"/>
    <x v="0"/>
    <s v="OFF-BI-10003355"/>
    <x v="1"/>
    <x v="8"/>
    <s v="Cardinal Holdit Business Card Pockets"/>
    <n v="14.940000000000001"/>
    <n v="3"/>
    <n v="0"/>
    <n v="7.1712000000000007"/>
  </r>
  <r>
    <n v="6590"/>
    <x v="3273"/>
    <x v="3"/>
    <x v="246"/>
    <n v="41848"/>
    <s v="Standard Class"/>
    <s v="AM-10705"/>
    <s v="Anne McFarland"/>
    <x v="0"/>
    <s v="United States"/>
    <s v="Salem"/>
    <x v="17"/>
    <n v="24153"/>
    <x v="0"/>
    <s v="OFF-SU-10003505"/>
    <x v="1"/>
    <x v="14"/>
    <s v="Premier Electric Letter Opener"/>
    <n v="231.72"/>
    <n v="2"/>
    <n v="0"/>
    <n v="11.585999999999984"/>
  </r>
  <r>
    <n v="6591"/>
    <x v="3274"/>
    <x v="2"/>
    <x v="893"/>
    <n v="40628"/>
    <s v="First Class"/>
    <s v="BG-11740"/>
    <s v="Bruce Geld"/>
    <x v="0"/>
    <s v="United States"/>
    <s v="Delray Beach"/>
    <x v="2"/>
    <n v="33445"/>
    <x v="0"/>
    <s v="OFF-LA-10004484"/>
    <x v="1"/>
    <x v="2"/>
    <s v="Avery 476"/>
    <n v="9.9120000000000008"/>
    <n v="3"/>
    <n v="0.2"/>
    <n v="3.2213999999999996"/>
  </r>
  <r>
    <n v="6592"/>
    <x v="3275"/>
    <x v="1"/>
    <x v="28"/>
    <n v="41035"/>
    <s v="Standard Class"/>
    <s v="KB-16585"/>
    <s v="Ken Black"/>
    <x v="1"/>
    <s v="United States"/>
    <s v="San Francisco"/>
    <x v="1"/>
    <n v="94110"/>
    <x v="1"/>
    <s v="OFF-AR-10000658"/>
    <x v="1"/>
    <x v="6"/>
    <s v="Newell 324"/>
    <n v="34.650000000000006"/>
    <n v="3"/>
    <n v="0"/>
    <n v="9.702"/>
  </r>
  <r>
    <n v="6593"/>
    <x v="3275"/>
    <x v="1"/>
    <x v="28"/>
    <n v="41035"/>
    <s v="Standard Class"/>
    <s v="KB-16585"/>
    <s v="Ken Black"/>
    <x v="1"/>
    <s v="United States"/>
    <s v="San Francisco"/>
    <x v="1"/>
    <n v="94110"/>
    <x v="1"/>
    <s v="TEC-PH-10000347"/>
    <x v="2"/>
    <x v="7"/>
    <s v="Cush Cases Heavy Duty Rugged Cover Case for Samsung Galaxy S5 - Purple"/>
    <n v="19.8"/>
    <n v="5"/>
    <n v="0.2"/>
    <n v="1.7324999999999999"/>
  </r>
  <r>
    <n v="6594"/>
    <x v="3276"/>
    <x v="0"/>
    <x v="900"/>
    <n v="41442"/>
    <s v="Second Class"/>
    <s v="GT-14710"/>
    <s v="Greg Tran"/>
    <x v="0"/>
    <s v="United States"/>
    <s v="New York City"/>
    <x v="15"/>
    <n v="10024"/>
    <x v="3"/>
    <s v="OFF-BI-10001989"/>
    <x v="1"/>
    <x v="8"/>
    <s v="Premium Transparent Presentation Covers by GBC"/>
    <n v="33.568000000000005"/>
    <n v="2"/>
    <n v="0.2"/>
    <n v="11.748799999999997"/>
  </r>
  <r>
    <n v="6595"/>
    <x v="3277"/>
    <x v="1"/>
    <x v="124"/>
    <n v="41040"/>
    <s v="Standard Class"/>
    <s v="SV-20815"/>
    <s v="Stuart Van"/>
    <x v="1"/>
    <s v="United States"/>
    <s v="Indianapolis"/>
    <x v="14"/>
    <n v="46203"/>
    <x v="2"/>
    <s v="OFF-AR-10001897"/>
    <x v="1"/>
    <x v="6"/>
    <s v="Model L Table or Wall-Mount Pencil Sharpener"/>
    <n v="125.92999999999999"/>
    <n v="7"/>
    <n v="0"/>
    <n v="35.260400000000004"/>
  </r>
  <r>
    <n v="6596"/>
    <x v="3278"/>
    <x v="3"/>
    <x v="756"/>
    <n v="41756"/>
    <s v="First Class"/>
    <s v="GG-14650"/>
    <s v="Greg Guthrie"/>
    <x v="1"/>
    <s v="United States"/>
    <s v="Columbus"/>
    <x v="24"/>
    <n v="43229"/>
    <x v="3"/>
    <s v="OFF-BI-10000285"/>
    <x v="1"/>
    <x v="8"/>
    <s v="XtraLife ClearVue Slant-D Ring Binders by Cardinal"/>
    <n v="11.760000000000002"/>
    <n v="5"/>
    <n v="0.7"/>
    <n v="-7.8399999999999963"/>
  </r>
  <r>
    <n v="6597"/>
    <x v="3278"/>
    <x v="3"/>
    <x v="756"/>
    <n v="41756"/>
    <s v="First Class"/>
    <s v="GG-14650"/>
    <s v="Greg Guthrie"/>
    <x v="1"/>
    <s v="United States"/>
    <s v="Columbus"/>
    <x v="24"/>
    <n v="43229"/>
    <x v="3"/>
    <s v="OFF-PA-10001804"/>
    <x v="1"/>
    <x v="10"/>
    <s v="Xerox 195"/>
    <n v="5.3440000000000003"/>
    <n v="1"/>
    <n v="0.2"/>
    <n v="1.8703999999999998"/>
  </r>
  <r>
    <n v="6598"/>
    <x v="3279"/>
    <x v="2"/>
    <x v="571"/>
    <n v="40706"/>
    <s v="Standard Class"/>
    <s v="SV-20785"/>
    <s v="Stewart Visinsky"/>
    <x v="0"/>
    <s v="United States"/>
    <s v="Jacksonville"/>
    <x v="2"/>
    <n v="32216"/>
    <x v="0"/>
    <s v="OFF-BI-10002557"/>
    <x v="1"/>
    <x v="8"/>
    <s v="Presstex Flexible Ring Binders"/>
    <n v="1.3650000000000002"/>
    <n v="1"/>
    <n v="0.7"/>
    <n v="-0.9099999999999997"/>
  </r>
  <r>
    <n v="6599"/>
    <x v="3279"/>
    <x v="2"/>
    <x v="571"/>
    <n v="40706"/>
    <s v="Standard Class"/>
    <s v="SV-20785"/>
    <s v="Stewart Visinsky"/>
    <x v="0"/>
    <s v="United States"/>
    <s v="Jacksonville"/>
    <x v="2"/>
    <n v="32216"/>
    <x v="0"/>
    <s v="OFF-PA-10002319"/>
    <x v="1"/>
    <x v="10"/>
    <s v="Xerox 1944"/>
    <n v="62.015999999999998"/>
    <n v="2"/>
    <n v="0.2"/>
    <n v="22.480800000000002"/>
  </r>
  <r>
    <n v="6600"/>
    <x v="3280"/>
    <x v="2"/>
    <x v="266"/>
    <n v="40884"/>
    <s v="Standard Class"/>
    <s v="ON-18715"/>
    <s v="Odella Nelson"/>
    <x v="1"/>
    <s v="United States"/>
    <s v="Clinton"/>
    <x v="39"/>
    <n v="20735"/>
    <x v="3"/>
    <s v="FUR-FU-10003849"/>
    <x v="0"/>
    <x v="5"/>
    <s v="DAX Metal Frame, Desktop, Stepped-Edge"/>
    <n v="60.72"/>
    <n v="3"/>
    <n v="0"/>
    <n v="23.680799999999998"/>
  </r>
  <r>
    <n v="6601"/>
    <x v="3280"/>
    <x v="2"/>
    <x v="266"/>
    <n v="40884"/>
    <s v="Standard Class"/>
    <s v="ON-18715"/>
    <s v="Odella Nelson"/>
    <x v="1"/>
    <s v="United States"/>
    <s v="Clinton"/>
    <x v="39"/>
    <n v="20735"/>
    <x v="3"/>
    <s v="OFF-PA-10002923"/>
    <x v="1"/>
    <x v="10"/>
    <s v="Xerox 1942"/>
    <n v="146.82"/>
    <n v="3"/>
    <n v="0"/>
    <n v="73.41"/>
  </r>
  <r>
    <n v="6602"/>
    <x v="3280"/>
    <x v="2"/>
    <x v="266"/>
    <n v="40884"/>
    <s v="Standard Class"/>
    <s v="ON-18715"/>
    <s v="Odella Nelson"/>
    <x v="1"/>
    <s v="United States"/>
    <s v="Clinton"/>
    <x v="39"/>
    <n v="20735"/>
    <x v="3"/>
    <s v="FUR-CH-10004754"/>
    <x v="0"/>
    <x v="1"/>
    <s v="Global Stack Chair with Arms, Black"/>
    <n v="239.84"/>
    <n v="8"/>
    <n v="0"/>
    <n v="64.756799999999998"/>
  </r>
  <r>
    <n v="6603"/>
    <x v="3280"/>
    <x v="2"/>
    <x v="266"/>
    <n v="40884"/>
    <s v="Standard Class"/>
    <s v="ON-18715"/>
    <s v="Odella Nelson"/>
    <x v="1"/>
    <s v="United States"/>
    <s v="Clinton"/>
    <x v="39"/>
    <n v="20735"/>
    <x v="3"/>
    <s v="OFF-LA-10000634"/>
    <x v="1"/>
    <x v="2"/>
    <s v="Avery 509"/>
    <n v="15.66"/>
    <n v="6"/>
    <n v="0"/>
    <n v="7.2035999999999998"/>
  </r>
  <r>
    <n v="6604"/>
    <x v="3281"/>
    <x v="3"/>
    <x v="46"/>
    <n v="41811"/>
    <s v="First Class"/>
    <s v="RA-19945"/>
    <s v="Ryan Akin"/>
    <x v="0"/>
    <s v="United States"/>
    <s v="Commerce City"/>
    <x v="22"/>
    <n v="80022"/>
    <x v="1"/>
    <s v="OFF-ST-10001418"/>
    <x v="1"/>
    <x v="4"/>
    <s v="Carina Media Storage Towers in Natural &amp; Black"/>
    <n v="146.352"/>
    <n v="3"/>
    <n v="0.2"/>
    <n v="-32.929200000000002"/>
  </r>
  <r>
    <n v="6605"/>
    <x v="3282"/>
    <x v="0"/>
    <x v="439"/>
    <n v="41426"/>
    <s v="Standard Class"/>
    <s v="SV-20785"/>
    <s v="Stewart Visinsky"/>
    <x v="0"/>
    <s v="United States"/>
    <s v="Santa Ana"/>
    <x v="1"/>
    <n v="92704"/>
    <x v="1"/>
    <s v="OFF-FA-10003467"/>
    <x v="1"/>
    <x v="13"/>
    <s v="Alliance Big Bands Rubber Bands, 12/Pack"/>
    <n v="5.9399999999999995"/>
    <n v="3"/>
    <n v="0"/>
    <n v="0"/>
  </r>
  <r>
    <n v="6606"/>
    <x v="3282"/>
    <x v="0"/>
    <x v="439"/>
    <n v="41426"/>
    <s v="Standard Class"/>
    <s v="SV-20785"/>
    <s v="Stewart Visinsky"/>
    <x v="0"/>
    <s v="United States"/>
    <s v="Santa Ana"/>
    <x v="1"/>
    <n v="92704"/>
    <x v="1"/>
    <s v="OFF-PA-10001293"/>
    <x v="1"/>
    <x v="10"/>
    <s v="Xerox 1946"/>
    <n v="45.36"/>
    <n v="7"/>
    <n v="0"/>
    <n v="21.772800000000004"/>
  </r>
  <r>
    <n v="6607"/>
    <x v="3282"/>
    <x v="0"/>
    <x v="439"/>
    <n v="41426"/>
    <s v="Standard Class"/>
    <s v="SV-20785"/>
    <s v="Stewart Visinsky"/>
    <x v="0"/>
    <s v="United States"/>
    <s v="Santa Ana"/>
    <x v="1"/>
    <n v="92704"/>
    <x v="1"/>
    <s v="TEC-PH-10003885"/>
    <x v="2"/>
    <x v="7"/>
    <s v="Cisco SPA508G"/>
    <n v="211.16800000000001"/>
    <n v="4"/>
    <n v="0.2"/>
    <n v="23.756399999999985"/>
  </r>
  <r>
    <n v="6608"/>
    <x v="3282"/>
    <x v="0"/>
    <x v="439"/>
    <n v="41426"/>
    <s v="Standard Class"/>
    <s v="SV-20785"/>
    <s v="Stewart Visinsky"/>
    <x v="0"/>
    <s v="United States"/>
    <s v="Santa Ana"/>
    <x v="1"/>
    <n v="92704"/>
    <x v="1"/>
    <s v="FUR-CH-10004860"/>
    <x v="0"/>
    <x v="1"/>
    <s v="Global Low Back Tilter Chair"/>
    <n v="484.70400000000006"/>
    <n v="6"/>
    <n v="0.2"/>
    <n v="-84.823200000000071"/>
  </r>
  <r>
    <n v="6609"/>
    <x v="3282"/>
    <x v="0"/>
    <x v="439"/>
    <n v="41426"/>
    <s v="Standard Class"/>
    <s v="SV-20785"/>
    <s v="Stewart Visinsky"/>
    <x v="0"/>
    <s v="United States"/>
    <s v="Santa Ana"/>
    <x v="1"/>
    <n v="92704"/>
    <x v="1"/>
    <s v="TEC-MA-10002428"/>
    <x v="2"/>
    <x v="15"/>
    <s v="Fellowes Powershred HS-440 4-Sheet High Security Shredder"/>
    <n v="371.97600000000006"/>
    <n v="3"/>
    <n v="0.2"/>
    <n v="116.24249999999996"/>
  </r>
  <r>
    <n v="6610"/>
    <x v="3283"/>
    <x v="1"/>
    <x v="366"/>
    <n v="40978"/>
    <s v="Same Day"/>
    <s v="KB-16585"/>
    <s v="Ken Black"/>
    <x v="1"/>
    <s v="United States"/>
    <s v="Clinton"/>
    <x v="39"/>
    <n v="20735"/>
    <x v="3"/>
    <s v="OFF-ST-10002406"/>
    <x v="1"/>
    <x v="4"/>
    <s v="Pizazz Global Quick File"/>
    <n v="89.820000000000007"/>
    <n v="6"/>
    <n v="0"/>
    <n v="25.149600000000007"/>
  </r>
  <r>
    <n v="6611"/>
    <x v="3284"/>
    <x v="0"/>
    <x v="201"/>
    <n v="41570"/>
    <s v="First Class"/>
    <s v="AG-10495"/>
    <s v="Andrew Gjertsen"/>
    <x v="1"/>
    <s v="United States"/>
    <s v="Los Angeles"/>
    <x v="1"/>
    <n v="90049"/>
    <x v="1"/>
    <s v="OFF-BI-10004209"/>
    <x v="1"/>
    <x v="8"/>
    <s v="Fellowes Twister Kit, Gray/Clear, 3/pkg"/>
    <n v="19.295999999999999"/>
    <n v="3"/>
    <n v="0.2"/>
    <n v="6.0299999999999994"/>
  </r>
  <r>
    <n v="6612"/>
    <x v="3285"/>
    <x v="1"/>
    <x v="1122"/>
    <n v="41027"/>
    <s v="Standard Class"/>
    <s v="JK-16090"/>
    <s v="Juliana Krohn"/>
    <x v="0"/>
    <s v="United States"/>
    <s v="Louisville"/>
    <x v="0"/>
    <n v="40214"/>
    <x v="0"/>
    <s v="FUR-CH-10001891"/>
    <x v="0"/>
    <x v="1"/>
    <s v="Global Deluxe Office Fabric Chairs"/>
    <n v="191.96"/>
    <n v="2"/>
    <n v="0"/>
    <n v="51.829200000000014"/>
  </r>
  <r>
    <n v="6613"/>
    <x v="3285"/>
    <x v="1"/>
    <x v="1122"/>
    <n v="41027"/>
    <s v="Standard Class"/>
    <s v="JK-16090"/>
    <s v="Juliana Krohn"/>
    <x v="0"/>
    <s v="United States"/>
    <s v="Louisville"/>
    <x v="0"/>
    <n v="40214"/>
    <x v="0"/>
    <s v="OFF-BI-10002215"/>
    <x v="1"/>
    <x v="8"/>
    <s v="Wilson Jones Hanging View Binder, White, 1&quot;"/>
    <n v="21.299999999999997"/>
    <n v="3"/>
    <n v="0"/>
    <n v="9.7979999999999983"/>
  </r>
  <r>
    <n v="6614"/>
    <x v="3285"/>
    <x v="1"/>
    <x v="1122"/>
    <n v="41027"/>
    <s v="Standard Class"/>
    <s v="JK-16090"/>
    <s v="Juliana Krohn"/>
    <x v="0"/>
    <s v="United States"/>
    <s v="Louisville"/>
    <x v="0"/>
    <n v="40214"/>
    <x v="0"/>
    <s v="TEC-PH-10002103"/>
    <x v="2"/>
    <x v="7"/>
    <s v="Jabra SPEAK 410"/>
    <n v="469.95"/>
    <n v="5"/>
    <n v="0"/>
    <n v="131.58600000000001"/>
  </r>
  <r>
    <n v="6615"/>
    <x v="3285"/>
    <x v="1"/>
    <x v="1122"/>
    <n v="41027"/>
    <s v="Standard Class"/>
    <s v="JK-16090"/>
    <s v="Juliana Krohn"/>
    <x v="0"/>
    <s v="United States"/>
    <s v="Louisville"/>
    <x v="0"/>
    <n v="40214"/>
    <x v="0"/>
    <s v="FUR-FU-10003394"/>
    <x v="0"/>
    <x v="5"/>
    <s v="Tenex &quot;The Solids&quot; Textured Chair Mats"/>
    <n v="209.88"/>
    <n v="3"/>
    <n v="0"/>
    <n v="35.679599999999979"/>
  </r>
  <r>
    <n v="6616"/>
    <x v="3286"/>
    <x v="0"/>
    <x v="26"/>
    <n v="41445"/>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n v="41445"/>
    <s v="First Class"/>
    <s v="MV-18190"/>
    <s v="Mike Vittorini"/>
    <x v="0"/>
    <s v="United States"/>
    <s v="Los Angeles"/>
    <x v="1"/>
    <n v="90045"/>
    <x v="1"/>
    <s v="OFF-LA-10000081"/>
    <x v="1"/>
    <x v="2"/>
    <s v="Avery 496"/>
    <n v="22.5"/>
    <n v="6"/>
    <n v="0"/>
    <n v="10.799999999999999"/>
  </r>
  <r>
    <n v="6618"/>
    <x v="3286"/>
    <x v="0"/>
    <x v="26"/>
    <n v="41445"/>
    <s v="First Class"/>
    <s v="MV-18190"/>
    <s v="Mike Vittorini"/>
    <x v="0"/>
    <s v="United States"/>
    <s v="Los Angeles"/>
    <x v="1"/>
    <n v="90045"/>
    <x v="1"/>
    <s v="OFF-PA-10001497"/>
    <x v="1"/>
    <x v="10"/>
    <s v="Xerox 1914"/>
    <n v="219.84"/>
    <n v="4"/>
    <n v="0"/>
    <n v="107.7216"/>
  </r>
  <r>
    <n v="6619"/>
    <x v="3287"/>
    <x v="3"/>
    <x v="1123"/>
    <n v="41658"/>
    <s v="Second Class"/>
    <s v="CP-12085"/>
    <s v="Cathy Prescott"/>
    <x v="1"/>
    <s v="United States"/>
    <s v="Springfield"/>
    <x v="25"/>
    <n v="65807"/>
    <x v="2"/>
    <s v="OFF-PA-10004983"/>
    <x v="1"/>
    <x v="10"/>
    <s v="Xerox 23"/>
    <n v="32.400000000000006"/>
    <n v="5"/>
    <n v="0"/>
    <n v="15.552000000000001"/>
  </r>
  <r>
    <n v="6620"/>
    <x v="3287"/>
    <x v="3"/>
    <x v="1123"/>
    <n v="41658"/>
    <s v="Second Class"/>
    <s v="CP-12085"/>
    <s v="Cathy Prescott"/>
    <x v="1"/>
    <s v="United States"/>
    <s v="Springfield"/>
    <x v="25"/>
    <n v="65807"/>
    <x v="2"/>
    <s v="OFF-AR-10004010"/>
    <x v="1"/>
    <x v="6"/>
    <s v="Hunt Boston Vacuum Mount KS Pencil Sharpener"/>
    <n v="209.94"/>
    <n v="6"/>
    <n v="0"/>
    <n v="54.584400000000002"/>
  </r>
  <r>
    <n v="6621"/>
    <x v="3287"/>
    <x v="3"/>
    <x v="1123"/>
    <n v="41658"/>
    <s v="Second Class"/>
    <s v="CP-12085"/>
    <s v="Cathy Prescott"/>
    <x v="1"/>
    <s v="United States"/>
    <s v="Springfield"/>
    <x v="25"/>
    <n v="65807"/>
    <x v="2"/>
    <s v="OFF-SU-10002881"/>
    <x v="1"/>
    <x v="14"/>
    <s v="Martin Yale Chadless Opener Electric Letter Opener"/>
    <n v="4164.0499999999993"/>
    <n v="5"/>
    <n v="0"/>
    <n v="83.281000000000063"/>
  </r>
  <r>
    <n v="6622"/>
    <x v="3287"/>
    <x v="3"/>
    <x v="1123"/>
    <n v="41658"/>
    <s v="Second Class"/>
    <s v="CP-12085"/>
    <s v="Cathy Prescott"/>
    <x v="1"/>
    <s v="United States"/>
    <s v="Springfield"/>
    <x v="25"/>
    <n v="65807"/>
    <x v="2"/>
    <s v="FUR-BO-10001608"/>
    <x v="0"/>
    <x v="0"/>
    <s v="Hon Metal Bookcases, Black"/>
    <n v="212.94"/>
    <n v="3"/>
    <n v="0"/>
    <n v="53.235000000000014"/>
  </r>
  <r>
    <n v="6623"/>
    <x v="3288"/>
    <x v="2"/>
    <x v="1124"/>
    <n v="40795"/>
    <s v="First Class"/>
    <s v="VP-21760"/>
    <s v="Victoria Pisteka"/>
    <x v="1"/>
    <s v="United States"/>
    <s v="San Francisco"/>
    <x v="1"/>
    <n v="94109"/>
    <x v="1"/>
    <s v="FUR-FU-10001487"/>
    <x v="0"/>
    <x v="5"/>
    <s v="Eldon Expressions Wood and Plastic Desk Accessories, Cherry Wood"/>
    <n v="41.88"/>
    <n v="6"/>
    <n v="0"/>
    <n v="12.145199999999997"/>
  </r>
  <r>
    <n v="6624"/>
    <x v="3288"/>
    <x v="2"/>
    <x v="1124"/>
    <n v="40795"/>
    <s v="First Class"/>
    <s v="VP-21760"/>
    <s v="Victoria Pisteka"/>
    <x v="1"/>
    <s v="United States"/>
    <s v="San Francisco"/>
    <x v="1"/>
    <n v="94109"/>
    <x v="1"/>
    <s v="OFF-LA-10001934"/>
    <x v="1"/>
    <x v="2"/>
    <s v="Avery 516"/>
    <n v="58.48"/>
    <n v="8"/>
    <n v="0"/>
    <n v="27.485599999999998"/>
  </r>
  <r>
    <n v="6625"/>
    <x v="3289"/>
    <x v="1"/>
    <x v="1125"/>
    <n v="40931"/>
    <s v="Standard Class"/>
    <s v="PM-18940"/>
    <s v="Paul MacIntyre"/>
    <x v="0"/>
    <s v="United States"/>
    <s v="Texas City"/>
    <x v="5"/>
    <n v="77590"/>
    <x v="2"/>
    <s v="FUR-TA-10002855"/>
    <x v="0"/>
    <x v="3"/>
    <s v="Bevis Round Conference Table Top &amp; Single Column Base"/>
    <n v="102.438"/>
    <n v="1"/>
    <n v="0.3"/>
    <n v="-13.170600000000007"/>
  </r>
  <r>
    <n v="6626"/>
    <x v="3289"/>
    <x v="1"/>
    <x v="1125"/>
    <n v="40931"/>
    <s v="Standard Class"/>
    <s v="PM-18940"/>
    <s v="Paul MacIntyre"/>
    <x v="0"/>
    <s v="United States"/>
    <s v="Texas City"/>
    <x v="5"/>
    <n v="77590"/>
    <x v="2"/>
    <s v="FUR-CH-10004875"/>
    <x v="0"/>
    <x v="1"/>
    <s v="Harbour Creations 67200 Series Stacking Chairs"/>
    <n v="199.304"/>
    <n v="4"/>
    <n v="0.3"/>
    <n v="-8.5416000000000025"/>
  </r>
  <r>
    <n v="6627"/>
    <x v="3290"/>
    <x v="2"/>
    <x v="637"/>
    <n v="40898"/>
    <s v="Standard Class"/>
    <s v="TB-21400"/>
    <s v="Tom Boeckenhauer"/>
    <x v="0"/>
    <s v="United States"/>
    <s v="New York City"/>
    <x v="15"/>
    <n v="10024"/>
    <x v="3"/>
    <s v="TEC-MA-10001127"/>
    <x v="2"/>
    <x v="15"/>
    <s v="HP Designjet T520 Inkjet Large Format Printer - 24&quot; Color"/>
    <n v="6999.96"/>
    <n v="4"/>
    <n v="0"/>
    <n v="2239.9871999999996"/>
  </r>
  <r>
    <n v="6628"/>
    <x v="3291"/>
    <x v="2"/>
    <x v="235"/>
    <n v="40690"/>
    <s v="Standard Class"/>
    <s v="EH-13990"/>
    <s v="Erica Hackney"/>
    <x v="0"/>
    <s v="United States"/>
    <s v="Bellevue"/>
    <x v="4"/>
    <n v="98006"/>
    <x v="1"/>
    <s v="OFF-PA-10003177"/>
    <x v="1"/>
    <x v="10"/>
    <s v="Xerox 1999"/>
    <n v="12.96"/>
    <n v="2"/>
    <n v="0"/>
    <n v="6.2208000000000006"/>
  </r>
  <r>
    <n v="6629"/>
    <x v="3292"/>
    <x v="1"/>
    <x v="444"/>
    <n v="41174"/>
    <s v="Second Class"/>
    <s v="GW-14605"/>
    <s v="Giulietta Weimer"/>
    <x v="0"/>
    <s v="United States"/>
    <s v="New York City"/>
    <x v="15"/>
    <n v="10024"/>
    <x v="3"/>
    <s v="TEC-PH-10000011"/>
    <x v="2"/>
    <x v="7"/>
    <s v="PureGear Roll-On Screen Protector"/>
    <n v="279.85999999999996"/>
    <n v="14"/>
    <n v="0"/>
    <n v="134.33279999999996"/>
  </r>
  <r>
    <n v="6630"/>
    <x v="3293"/>
    <x v="1"/>
    <x v="653"/>
    <n v="41188"/>
    <s v="Standard Class"/>
    <s v="NP-18685"/>
    <s v="Nora Pelletier"/>
    <x v="2"/>
    <s v="United States"/>
    <s v="Wilson"/>
    <x v="3"/>
    <n v="27893"/>
    <x v="0"/>
    <s v="OFF-BI-10001757"/>
    <x v="1"/>
    <x v="8"/>
    <s v="Pressboard Hanging Data Binders for Unburst Sheets"/>
    <n v="7.3800000000000008"/>
    <n v="5"/>
    <n v="0.7"/>
    <n v="-5.4120000000000008"/>
  </r>
  <r>
    <n v="6631"/>
    <x v="3294"/>
    <x v="0"/>
    <x v="591"/>
    <n v="41639"/>
    <s v="Standard Class"/>
    <s v="JE-15715"/>
    <s v="Joe Elijah"/>
    <x v="0"/>
    <s v="United States"/>
    <s v="Seattle"/>
    <x v="4"/>
    <n v="98115"/>
    <x v="1"/>
    <s v="FUR-CH-10000847"/>
    <x v="0"/>
    <x v="1"/>
    <s v="Global Executive Mid-Back Manager's Chair"/>
    <n v="698.35200000000009"/>
    <n v="3"/>
    <n v="0.2"/>
    <n v="52.376399999999961"/>
  </r>
  <r>
    <n v="6632"/>
    <x v="3294"/>
    <x v="0"/>
    <x v="591"/>
    <n v="41639"/>
    <s v="Standard Class"/>
    <s v="JE-15715"/>
    <s v="Joe Elijah"/>
    <x v="0"/>
    <s v="United States"/>
    <s v="Seattle"/>
    <x v="4"/>
    <n v="98115"/>
    <x v="1"/>
    <s v="FUR-TA-10001307"/>
    <x v="0"/>
    <x v="3"/>
    <s v="SAFCO PlanMaster Heigh-Adjustable Drafting Table Base, 43w x 30d x 30-37h, Black"/>
    <n v="1747.25"/>
    <n v="5"/>
    <n v="0"/>
    <n v="629.01"/>
  </r>
  <r>
    <n v="6633"/>
    <x v="3295"/>
    <x v="0"/>
    <x v="715"/>
    <n v="41403"/>
    <s v="Second Class"/>
    <s v="BE-11455"/>
    <s v="Brad Eason"/>
    <x v="2"/>
    <s v="United States"/>
    <s v="Springfield"/>
    <x v="25"/>
    <n v="65807"/>
    <x v="2"/>
    <s v="OFF-AP-10001205"/>
    <x v="1"/>
    <x v="9"/>
    <s v="Belkin 5 Outlet SurgeMaster Power Centers"/>
    <n v="54.48"/>
    <n v="1"/>
    <n v="0"/>
    <n v="15.254400000000004"/>
  </r>
  <r>
    <n v="6634"/>
    <x v="3296"/>
    <x v="0"/>
    <x v="1057"/>
    <n v="41572"/>
    <s v="Same Day"/>
    <s v="SS-20590"/>
    <s v="Sonia Sunley"/>
    <x v="0"/>
    <s v="United States"/>
    <s v="San Francisco"/>
    <x v="1"/>
    <n v="94109"/>
    <x v="1"/>
    <s v="TEC-AC-10001838"/>
    <x v="2"/>
    <x v="11"/>
    <s v="Razer Tiamat Over Ear 7.1 Surround Sound PC Gaming Headset"/>
    <n v="199.99"/>
    <n v="1"/>
    <n v="0"/>
    <n v="85.995700000000014"/>
  </r>
  <r>
    <n v="6635"/>
    <x v="3297"/>
    <x v="3"/>
    <x v="636"/>
    <n v="41766"/>
    <s v="Same Day"/>
    <s v="MB-18085"/>
    <s v="Mick Brown"/>
    <x v="0"/>
    <s v="United States"/>
    <s v="Charlotte"/>
    <x v="3"/>
    <n v="28205"/>
    <x v="0"/>
    <s v="OFF-BI-10003982"/>
    <x v="1"/>
    <x v="8"/>
    <s v="Wilson Jones Century Plastic Molded Ring Binders"/>
    <n v="68.541000000000011"/>
    <n v="11"/>
    <n v="0.7"/>
    <n v="-52.548099999999991"/>
  </r>
  <r>
    <n v="6636"/>
    <x v="3297"/>
    <x v="3"/>
    <x v="636"/>
    <n v="41766"/>
    <s v="Same Day"/>
    <s v="MB-18085"/>
    <s v="Mick Brown"/>
    <x v="0"/>
    <s v="United States"/>
    <s v="Charlotte"/>
    <x v="3"/>
    <n v="28205"/>
    <x v="0"/>
    <s v="TEC-PH-10004977"/>
    <x v="2"/>
    <x v="7"/>
    <s v="GE 30524EE4"/>
    <n v="627.16800000000012"/>
    <n v="4"/>
    <n v="0.2"/>
    <n v="70.55639999999994"/>
  </r>
  <r>
    <n v="6637"/>
    <x v="3297"/>
    <x v="3"/>
    <x v="636"/>
    <n v="41766"/>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n v="41974"/>
    <s v="Second Class"/>
    <s v="RP-19390"/>
    <s v="Resi Pölking"/>
    <x v="0"/>
    <s v="United States"/>
    <s v="New York City"/>
    <x v="15"/>
    <n v="10011"/>
    <x v="3"/>
    <s v="OFF-AR-10001573"/>
    <x v="1"/>
    <x v="6"/>
    <s v="American Pencil"/>
    <n v="6.99"/>
    <n v="3"/>
    <n v="0"/>
    <n v="2.027099999999999"/>
  </r>
  <r>
    <n v="6639"/>
    <x v="3298"/>
    <x v="3"/>
    <x v="344"/>
    <n v="41974"/>
    <s v="Second Class"/>
    <s v="RP-19390"/>
    <s v="Resi Pölking"/>
    <x v="0"/>
    <s v="United States"/>
    <s v="New York City"/>
    <x v="15"/>
    <n v="10011"/>
    <x v="3"/>
    <s v="OFF-BI-10001196"/>
    <x v="1"/>
    <x v="8"/>
    <s v="Avery Flip-Chart Easel Binder, Black"/>
    <n v="107.42400000000001"/>
    <n v="6"/>
    <n v="0.2"/>
    <n v="36.255599999999994"/>
  </r>
  <r>
    <n v="6640"/>
    <x v="3299"/>
    <x v="2"/>
    <x v="656"/>
    <n v="40849"/>
    <s v="Second Class"/>
    <s v="AJ-10780"/>
    <s v="Anthony Jacobs"/>
    <x v="1"/>
    <s v="United States"/>
    <s v="Lorain"/>
    <x v="24"/>
    <n v="44052"/>
    <x v="3"/>
    <s v="FUR-TA-10003954"/>
    <x v="0"/>
    <x v="3"/>
    <s v="Hon 94000 Series Round Tables"/>
    <n v="1421.664"/>
    <n v="8"/>
    <n v="0.4"/>
    <n v="-734.52639999999997"/>
  </r>
  <r>
    <n v="6641"/>
    <x v="3300"/>
    <x v="3"/>
    <x v="485"/>
    <n v="41861"/>
    <s v="Standard Class"/>
    <s v="PO-18865"/>
    <s v="Patrick O'Donnell"/>
    <x v="0"/>
    <s v="United States"/>
    <s v="Indianapolis"/>
    <x v="14"/>
    <n v="46203"/>
    <x v="2"/>
    <s v="OFF-BI-10001989"/>
    <x v="1"/>
    <x v="8"/>
    <s v="Premium Transparent Presentation Covers by GBC"/>
    <n v="125.88"/>
    <n v="6"/>
    <n v="0"/>
    <n v="60.422399999999996"/>
  </r>
  <r>
    <n v="6642"/>
    <x v="3300"/>
    <x v="3"/>
    <x v="485"/>
    <n v="41861"/>
    <s v="Standard Class"/>
    <s v="PO-18865"/>
    <s v="Patrick O'Donnell"/>
    <x v="0"/>
    <s v="United States"/>
    <s v="Indianapolis"/>
    <x v="14"/>
    <n v="46203"/>
    <x v="2"/>
    <s v="TEC-AC-10001714"/>
    <x v="2"/>
    <x v="11"/>
    <s v="Logitech MX Performance Wireless Mouse"/>
    <n v="79.78"/>
    <n v="2"/>
    <n v="0"/>
    <n v="29.518599999999999"/>
  </r>
  <r>
    <n v="6643"/>
    <x v="3300"/>
    <x v="3"/>
    <x v="485"/>
    <n v="41861"/>
    <s v="Standard Class"/>
    <s v="PO-18865"/>
    <s v="Patrick O'Donnell"/>
    <x v="0"/>
    <s v="United States"/>
    <s v="Indianapolis"/>
    <x v="14"/>
    <n v="46203"/>
    <x v="2"/>
    <s v="OFF-LA-10003498"/>
    <x v="1"/>
    <x v="2"/>
    <s v="Avery 475"/>
    <n v="133.20000000000002"/>
    <n v="9"/>
    <n v="0"/>
    <n v="66.600000000000009"/>
  </r>
  <r>
    <n v="6644"/>
    <x v="3301"/>
    <x v="1"/>
    <x v="544"/>
    <n v="41137"/>
    <s v="Standard Class"/>
    <s v="WB-21850"/>
    <s v="William Brown"/>
    <x v="0"/>
    <s v="United States"/>
    <s v="Redmond"/>
    <x v="21"/>
    <n v="97756"/>
    <x v="1"/>
    <s v="TEC-PH-10000576"/>
    <x v="2"/>
    <x v="7"/>
    <s v="AT&amp;T 1080 Corded phone"/>
    <n v="438.36800000000005"/>
    <n v="4"/>
    <n v="0.2"/>
    <n v="38.357200000000006"/>
  </r>
  <r>
    <n v="6645"/>
    <x v="3301"/>
    <x v="1"/>
    <x v="544"/>
    <n v="41137"/>
    <s v="Standard Class"/>
    <s v="WB-21850"/>
    <s v="William Brown"/>
    <x v="0"/>
    <s v="United States"/>
    <s v="Redmond"/>
    <x v="21"/>
    <n v="97756"/>
    <x v="1"/>
    <s v="TEC-PH-10004188"/>
    <x v="2"/>
    <x v="7"/>
    <s v="OtterBox Commuter Series Case - Samsung Galaxy S4"/>
    <n v="139.94400000000002"/>
    <n v="7"/>
    <n v="0.2"/>
    <n v="-31.487400000000001"/>
  </r>
  <r>
    <n v="6646"/>
    <x v="3301"/>
    <x v="1"/>
    <x v="544"/>
    <n v="41137"/>
    <s v="Standard Class"/>
    <s v="WB-21850"/>
    <s v="William Brown"/>
    <x v="0"/>
    <s v="United States"/>
    <s v="Redmond"/>
    <x v="21"/>
    <n v="97756"/>
    <x v="1"/>
    <s v="OFF-AP-10001469"/>
    <x v="1"/>
    <x v="9"/>
    <s v="Fellowes 8 Outlet Superior Workstation Surge Protector"/>
    <n v="133.47200000000001"/>
    <n v="4"/>
    <n v="0.2"/>
    <n v="15.015599999999985"/>
  </r>
  <r>
    <n v="6647"/>
    <x v="3302"/>
    <x v="0"/>
    <x v="272"/>
    <n v="41630"/>
    <s v="Standard Class"/>
    <s v="MP-18175"/>
    <s v="Mike Pelletier"/>
    <x v="2"/>
    <s v="United States"/>
    <s v="Springfield"/>
    <x v="21"/>
    <n v="97477"/>
    <x v="1"/>
    <s v="FUR-TA-10003473"/>
    <x v="0"/>
    <x v="3"/>
    <s v="Bretford Rectangular Conference Table Tops"/>
    <n v="564.19499999999994"/>
    <n v="3"/>
    <n v="0.5"/>
    <n v="-304.66529999999989"/>
  </r>
  <r>
    <n v="6648"/>
    <x v="3302"/>
    <x v="0"/>
    <x v="272"/>
    <n v="41630"/>
    <s v="Standard Class"/>
    <s v="MP-18175"/>
    <s v="Mike Pelletier"/>
    <x v="2"/>
    <s v="United States"/>
    <s v="Springfield"/>
    <x v="21"/>
    <n v="97477"/>
    <x v="1"/>
    <s v="OFF-AP-10001205"/>
    <x v="1"/>
    <x v="9"/>
    <s v="Belkin 5 Outlet SurgeMaster Power Centers"/>
    <n v="87.168000000000006"/>
    <n v="2"/>
    <n v="0.2"/>
    <n v="8.7168000000000063"/>
  </r>
  <r>
    <n v="6649"/>
    <x v="3303"/>
    <x v="3"/>
    <x v="565"/>
    <n v="41894"/>
    <s v="First Class"/>
    <s v="BF-11020"/>
    <s v="Barry Französisch"/>
    <x v="1"/>
    <s v="United States"/>
    <s v="Arlington"/>
    <x v="5"/>
    <n v="76017"/>
    <x v="2"/>
    <s v="OFF-BI-10002429"/>
    <x v="1"/>
    <x v="8"/>
    <s v="Premier Elliptical Ring Binder, Black"/>
    <n v="42.615999999999993"/>
    <n v="7"/>
    <n v="0.8"/>
    <n v="-68.185600000000022"/>
  </r>
  <r>
    <n v="6650"/>
    <x v="3303"/>
    <x v="3"/>
    <x v="565"/>
    <n v="41894"/>
    <s v="First Class"/>
    <s v="BF-11020"/>
    <s v="Barry Französisch"/>
    <x v="1"/>
    <s v="United States"/>
    <s v="Arlington"/>
    <x v="5"/>
    <n v="76017"/>
    <x v="2"/>
    <s v="TEC-CO-10001943"/>
    <x v="2"/>
    <x v="16"/>
    <s v="Canon PC-428 Personal Copier"/>
    <n v="319.98400000000004"/>
    <n v="2"/>
    <n v="0.2"/>
    <n v="107.99459999999999"/>
  </r>
  <r>
    <n v="6651"/>
    <x v="3303"/>
    <x v="3"/>
    <x v="565"/>
    <n v="41894"/>
    <s v="First Class"/>
    <s v="BF-11020"/>
    <s v="Barry Französisch"/>
    <x v="1"/>
    <s v="United States"/>
    <s v="Arlington"/>
    <x v="5"/>
    <n v="76017"/>
    <x v="2"/>
    <s v="OFF-FA-10004854"/>
    <x v="1"/>
    <x v="13"/>
    <s v="Vinyl Coated Wire Paper Clips in Organizer Box, 800/Box"/>
    <n v="45.92"/>
    <n v="5"/>
    <n v="0.2"/>
    <n v="15.498000000000001"/>
  </r>
  <r>
    <n v="6652"/>
    <x v="3303"/>
    <x v="3"/>
    <x v="565"/>
    <n v="41894"/>
    <s v="First Class"/>
    <s v="BF-11020"/>
    <s v="Barry Französisch"/>
    <x v="1"/>
    <s v="United States"/>
    <s v="Arlington"/>
    <x v="5"/>
    <n v="76017"/>
    <x v="2"/>
    <s v="FUR-FU-10001095"/>
    <x v="0"/>
    <x v="5"/>
    <s v="DAX Black Cherry Wood-Tone Poster Frame"/>
    <n v="21.184000000000001"/>
    <n v="2"/>
    <n v="0.6"/>
    <n v="-11.651199999999999"/>
  </r>
  <r>
    <n v="6653"/>
    <x v="3303"/>
    <x v="3"/>
    <x v="565"/>
    <n v="41894"/>
    <s v="First Class"/>
    <s v="BF-11020"/>
    <s v="Barry Französisch"/>
    <x v="1"/>
    <s v="United States"/>
    <s v="Arlington"/>
    <x v="5"/>
    <n v="76017"/>
    <x v="2"/>
    <s v="OFF-PA-10000061"/>
    <x v="1"/>
    <x v="10"/>
    <s v="Xerox 205"/>
    <n v="20.736000000000004"/>
    <n v="4"/>
    <n v="0.2"/>
    <n v="7.2576000000000001"/>
  </r>
  <r>
    <n v="6654"/>
    <x v="3303"/>
    <x v="3"/>
    <x v="565"/>
    <n v="41894"/>
    <s v="First Class"/>
    <s v="BF-11020"/>
    <s v="Barry Französisch"/>
    <x v="1"/>
    <s v="United States"/>
    <s v="Arlington"/>
    <x v="5"/>
    <n v="76017"/>
    <x v="2"/>
    <s v="FUR-CH-10003535"/>
    <x v="0"/>
    <x v="1"/>
    <s v="Global Armless Task Chair, Royal Blue"/>
    <n v="213.42999999999995"/>
    <n v="5"/>
    <n v="0.3"/>
    <n v="-39.636999999999993"/>
  </r>
  <r>
    <n v="6655"/>
    <x v="3304"/>
    <x v="3"/>
    <x v="297"/>
    <n v="41698"/>
    <s v="Standard Class"/>
    <s v="KM-16375"/>
    <s v="Katherine Murray"/>
    <x v="2"/>
    <s v="United States"/>
    <s v="Gilbert"/>
    <x v="16"/>
    <n v="85234"/>
    <x v="1"/>
    <s v="TEC-PH-10004447"/>
    <x v="2"/>
    <x v="7"/>
    <s v="Toshiba IPT2010-SD IP Telephone"/>
    <n v="333.57600000000002"/>
    <n v="3"/>
    <n v="0.2"/>
    <n v="25.018199999999993"/>
  </r>
  <r>
    <n v="6656"/>
    <x v="3304"/>
    <x v="3"/>
    <x v="297"/>
    <n v="41698"/>
    <s v="Standard Class"/>
    <s v="KM-16375"/>
    <s v="Katherine Murray"/>
    <x v="2"/>
    <s v="United States"/>
    <s v="Gilbert"/>
    <x v="16"/>
    <n v="85234"/>
    <x v="1"/>
    <s v="TEC-AC-10001114"/>
    <x v="2"/>
    <x v="11"/>
    <s v="Microsoft Wireless Mobile Mouse 4000"/>
    <n v="31.992000000000004"/>
    <n v="1"/>
    <n v="0.2"/>
    <n v="4.7987999999999964"/>
  </r>
  <r>
    <n v="6657"/>
    <x v="3304"/>
    <x v="3"/>
    <x v="297"/>
    <n v="41698"/>
    <s v="Standard Class"/>
    <s v="KM-16375"/>
    <s v="Katherine Murray"/>
    <x v="2"/>
    <s v="United States"/>
    <s v="Gilbert"/>
    <x v="16"/>
    <n v="85234"/>
    <x v="1"/>
    <s v="OFF-ST-10000563"/>
    <x v="1"/>
    <x v="4"/>
    <s v="Fellowes Bankers Box Stor/Drawer Steel Plus"/>
    <n v="51.168000000000006"/>
    <n v="2"/>
    <n v="0.2"/>
    <n v="-6.3960000000000008"/>
  </r>
  <r>
    <n v="6658"/>
    <x v="3304"/>
    <x v="3"/>
    <x v="297"/>
    <n v="41698"/>
    <s v="Standard Class"/>
    <s v="KM-16375"/>
    <s v="Katherine Murray"/>
    <x v="2"/>
    <s v="United States"/>
    <s v="Gilbert"/>
    <x v="16"/>
    <n v="85234"/>
    <x v="1"/>
    <s v="OFF-EN-10004846"/>
    <x v="1"/>
    <x v="12"/>
    <s v="Letter or Legal Size Expandable Poly String Tie Envelopes"/>
    <n v="10.64"/>
    <n v="5"/>
    <n v="0.2"/>
    <n v="3.8570000000000002"/>
  </r>
  <r>
    <n v="6659"/>
    <x v="3304"/>
    <x v="3"/>
    <x v="297"/>
    <n v="41698"/>
    <s v="Standard Class"/>
    <s v="KM-16375"/>
    <s v="Katherine Murray"/>
    <x v="2"/>
    <s v="United States"/>
    <s v="Gilbert"/>
    <x v="16"/>
    <n v="85234"/>
    <x v="1"/>
    <s v="FUR-FU-10002253"/>
    <x v="0"/>
    <x v="5"/>
    <s v="Howard Miller 13&quot; Diameter Pewter Finish Round Wall Clock"/>
    <n v="68.703999999999994"/>
    <n v="2"/>
    <n v="0.2"/>
    <n v="16.317200000000003"/>
  </r>
  <r>
    <n v="6660"/>
    <x v="3304"/>
    <x v="3"/>
    <x v="297"/>
    <n v="41698"/>
    <s v="Standard Class"/>
    <s v="KM-16375"/>
    <s v="Katherine Murray"/>
    <x v="2"/>
    <s v="United States"/>
    <s v="Gilbert"/>
    <x v="16"/>
    <n v="85234"/>
    <x v="1"/>
    <s v="FUR-TA-10001039"/>
    <x v="0"/>
    <x v="3"/>
    <s v="KI Adjustable-Height Table"/>
    <n v="386.91"/>
    <n v="9"/>
    <n v="0.5"/>
    <n v="-185.71679999999998"/>
  </r>
  <r>
    <n v="6661"/>
    <x v="3305"/>
    <x v="1"/>
    <x v="816"/>
    <n v="41131"/>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n v="41131"/>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n v="41131"/>
    <s v="Second Class"/>
    <s v="DB-13405"/>
    <s v="Denny Blanton"/>
    <x v="0"/>
    <s v="United States"/>
    <s v="Lawrence"/>
    <x v="31"/>
    <n v="1841"/>
    <x v="3"/>
    <s v="OFF-BI-10001718"/>
    <x v="1"/>
    <x v="8"/>
    <s v="GBC DocuBind P50 Personal Binding Machine"/>
    <n v="447.85999999999996"/>
    <n v="7"/>
    <n v="0"/>
    <n v="210.49419999999998"/>
  </r>
  <r>
    <n v="6664"/>
    <x v="3306"/>
    <x v="3"/>
    <x v="40"/>
    <n v="41945"/>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n v="41945"/>
    <s v="Standard Class"/>
    <s v="OT-18730"/>
    <s v="Olvera Toch"/>
    <x v="0"/>
    <s v="United States"/>
    <s v="Virginia Beach"/>
    <x v="17"/>
    <n v="23464"/>
    <x v="0"/>
    <s v="OFF-EN-10002831"/>
    <x v="1"/>
    <x v="12"/>
    <s v="Tyvek  Top-Opening Peel &amp; Seel  Envelopes, Gray"/>
    <n v="251.57999999999998"/>
    <n v="7"/>
    <n v="0"/>
    <n v="113.21099999999998"/>
  </r>
  <r>
    <n v="6666"/>
    <x v="3307"/>
    <x v="0"/>
    <x v="216"/>
    <n v="41474"/>
    <s v="Second Class"/>
    <s v="JS-15880"/>
    <s v="John Stevenson"/>
    <x v="0"/>
    <s v="United States"/>
    <s v="Irving"/>
    <x v="5"/>
    <n v="75061"/>
    <x v="2"/>
    <s v="OFF-PA-10001497"/>
    <x v="1"/>
    <x v="10"/>
    <s v="Xerox 1914"/>
    <n v="219.84000000000003"/>
    <n v="5"/>
    <n v="0.2"/>
    <n v="79.691999999999979"/>
  </r>
  <r>
    <n v="6667"/>
    <x v="3308"/>
    <x v="3"/>
    <x v="605"/>
    <n v="41774"/>
    <s v="Second Class"/>
    <s v="CA-12775"/>
    <s v="Cynthia Arntzen"/>
    <x v="0"/>
    <s v="United States"/>
    <s v="Vineland"/>
    <x v="30"/>
    <n v="8360"/>
    <x v="3"/>
    <s v="FUR-FU-10000719"/>
    <x v="0"/>
    <x v="5"/>
    <s v="DAX Cubicle Frames, 8-1/2 x 11"/>
    <n v="42.85"/>
    <n v="5"/>
    <n v="0"/>
    <n v="15.426000000000002"/>
  </r>
  <r>
    <n v="6668"/>
    <x v="3308"/>
    <x v="3"/>
    <x v="605"/>
    <n v="41774"/>
    <s v="Second Class"/>
    <s v="CA-12775"/>
    <s v="Cynthia Arntzen"/>
    <x v="0"/>
    <s v="United States"/>
    <s v="Vineland"/>
    <x v="30"/>
    <n v="8360"/>
    <x v="3"/>
    <s v="OFF-LA-10002271"/>
    <x v="1"/>
    <x v="2"/>
    <s v="Smead Alpha-Z Color-Coded Second Alphabetical Labels and Starter Set"/>
    <n v="6.16"/>
    <n v="2"/>
    <n v="0"/>
    <n v="2.9567999999999999"/>
  </r>
  <r>
    <n v="6669"/>
    <x v="3308"/>
    <x v="3"/>
    <x v="605"/>
    <n v="41774"/>
    <s v="Second Class"/>
    <s v="CA-12775"/>
    <s v="Cynthia Arntzen"/>
    <x v="0"/>
    <s v="United States"/>
    <s v="Vineland"/>
    <x v="30"/>
    <n v="8360"/>
    <x v="3"/>
    <s v="OFF-SU-10004661"/>
    <x v="1"/>
    <x v="14"/>
    <s v="Acme Titanium Bonded Scissors"/>
    <n v="17"/>
    <n v="2"/>
    <n v="0"/>
    <n v="4.42"/>
  </r>
  <r>
    <n v="6670"/>
    <x v="3308"/>
    <x v="3"/>
    <x v="605"/>
    <n v="41774"/>
    <s v="Second Class"/>
    <s v="CA-12775"/>
    <s v="Cynthia Arntzen"/>
    <x v="0"/>
    <s v="United States"/>
    <s v="Vineland"/>
    <x v="30"/>
    <n v="8360"/>
    <x v="3"/>
    <s v="TEC-AC-10004859"/>
    <x v="2"/>
    <x v="11"/>
    <s v="Maxell Pro 80 Minute CD-R, 10/Pack"/>
    <n v="87.4"/>
    <n v="5"/>
    <n v="0"/>
    <n v="34.960000000000008"/>
  </r>
  <r>
    <n v="6671"/>
    <x v="3309"/>
    <x v="3"/>
    <x v="1126"/>
    <n v="41789"/>
    <s v="Standard Class"/>
    <s v="MH-18115"/>
    <s v="Mick Hernandez"/>
    <x v="2"/>
    <s v="United States"/>
    <s v="Columbus"/>
    <x v="32"/>
    <n v="31907"/>
    <x v="0"/>
    <s v="OFF-BI-10002824"/>
    <x v="1"/>
    <x v="8"/>
    <s v="Recycled Easel Ring Binders"/>
    <n v="29.84"/>
    <n v="2"/>
    <n v="0"/>
    <n v="13.427999999999997"/>
  </r>
  <r>
    <n v="6672"/>
    <x v="3310"/>
    <x v="2"/>
    <x v="709"/>
    <n v="40782"/>
    <s v="Second Class"/>
    <s v="RB-19645"/>
    <s v="Robert Barroso"/>
    <x v="1"/>
    <s v="United States"/>
    <s v="Los Angeles"/>
    <x v="1"/>
    <n v="90032"/>
    <x v="1"/>
    <s v="OFF-BI-10001575"/>
    <x v="1"/>
    <x v="8"/>
    <s v="GBC Linen Binding Covers"/>
    <n v="49.568000000000005"/>
    <n v="2"/>
    <n v="0.2"/>
    <n v="17.348799999999997"/>
  </r>
  <r>
    <n v="6673"/>
    <x v="3311"/>
    <x v="1"/>
    <x v="861"/>
    <n v="41168"/>
    <s v="Standard Class"/>
    <s v="SB-20290"/>
    <s v="Sean Braxton"/>
    <x v="1"/>
    <s v="United States"/>
    <s v="San Diego"/>
    <x v="1"/>
    <n v="92024"/>
    <x v="1"/>
    <s v="OFF-AR-10000380"/>
    <x v="1"/>
    <x v="6"/>
    <s v="Hunt PowerHouse Electric Pencil Sharpener, Blue"/>
    <n v="265.85999999999996"/>
    <n v="7"/>
    <n v="0"/>
    <n v="79.757999999999967"/>
  </r>
  <r>
    <n v="6674"/>
    <x v="3312"/>
    <x v="1"/>
    <x v="577"/>
    <n v="41164"/>
    <s v="Standard Class"/>
    <s v="TW-21025"/>
    <s v="Tamara Willingham"/>
    <x v="2"/>
    <s v="United States"/>
    <s v="Charlottesville"/>
    <x v="17"/>
    <n v="22901"/>
    <x v="0"/>
    <s v="FUR-FU-10000820"/>
    <x v="0"/>
    <x v="5"/>
    <s v="Tensor Brushed Steel Torchiere Floor Lamp"/>
    <n v="67.959999999999994"/>
    <n v="4"/>
    <n v="0"/>
    <n v="12.232799999999997"/>
  </r>
  <r>
    <n v="6675"/>
    <x v="3313"/>
    <x v="1"/>
    <x v="82"/>
    <n v="41236"/>
    <s v="Second Class"/>
    <s v="DL-13330"/>
    <s v="Denise Leinenbach"/>
    <x v="0"/>
    <s v="United States"/>
    <s v="Lawrence"/>
    <x v="14"/>
    <n v="46226"/>
    <x v="2"/>
    <s v="OFF-AR-10003759"/>
    <x v="1"/>
    <x v="6"/>
    <s v="Crayola Anti Dust Chalk, 12/Pack"/>
    <n v="10.92"/>
    <n v="6"/>
    <n v="0"/>
    <n v="4.9139999999999997"/>
  </r>
  <r>
    <n v="6676"/>
    <x v="3313"/>
    <x v="1"/>
    <x v="82"/>
    <n v="41236"/>
    <s v="Second Class"/>
    <s v="DL-13330"/>
    <s v="Denise Leinenbach"/>
    <x v="0"/>
    <s v="United States"/>
    <s v="Lawrence"/>
    <x v="14"/>
    <n v="46226"/>
    <x v="2"/>
    <s v="TEC-MA-10002930"/>
    <x v="2"/>
    <x v="15"/>
    <s v="Ricoh - Ink Collector Unit for GX3000 Series Printers"/>
    <n v="83.9"/>
    <n v="2"/>
    <n v="0"/>
    <n v="22.653000000000006"/>
  </r>
  <r>
    <n v="6677"/>
    <x v="3313"/>
    <x v="1"/>
    <x v="82"/>
    <n v="41236"/>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n v="41236"/>
    <s v="Second Class"/>
    <s v="DL-13330"/>
    <s v="Denise Leinenbach"/>
    <x v="0"/>
    <s v="United States"/>
    <s v="Lawrence"/>
    <x v="14"/>
    <n v="46226"/>
    <x v="2"/>
    <s v="TEC-AC-10000990"/>
    <x v="2"/>
    <x v="11"/>
    <s v="Imation Bio 2GB USB Flash Drive Imation Corp"/>
    <n v="393.54"/>
    <n v="3"/>
    <n v="0"/>
    <n v="165.28680000000003"/>
  </r>
  <r>
    <n v="6679"/>
    <x v="3314"/>
    <x v="2"/>
    <x v="982"/>
    <n v="40830"/>
    <s v="Standard Class"/>
    <s v="SD-20485"/>
    <s v="Shirley Daniels"/>
    <x v="2"/>
    <s v="United States"/>
    <s v="Phoenix"/>
    <x v="16"/>
    <n v="85023"/>
    <x v="1"/>
    <s v="FUR-FU-10003724"/>
    <x v="0"/>
    <x v="5"/>
    <s v="Westinghouse Clip-On Gooseneck Lamps"/>
    <n v="46.872"/>
    <n v="7"/>
    <n v="0.2"/>
    <n v="3.5153999999999979"/>
  </r>
  <r>
    <n v="6680"/>
    <x v="3315"/>
    <x v="3"/>
    <x v="264"/>
    <n v="41890"/>
    <s v="Second Class"/>
    <s v="TB-21055"/>
    <s v="Ted Butterfield"/>
    <x v="0"/>
    <s v="United States"/>
    <s v="Meriden"/>
    <x v="29"/>
    <n v="6450"/>
    <x v="3"/>
    <s v="OFF-ST-10000918"/>
    <x v="1"/>
    <x v="4"/>
    <s v="Crate-A-Files"/>
    <n v="10.9"/>
    <n v="1"/>
    <n v="0"/>
    <n v="2.8339999999999996"/>
  </r>
  <r>
    <n v="6681"/>
    <x v="3315"/>
    <x v="3"/>
    <x v="264"/>
    <n v="41890"/>
    <s v="Second Class"/>
    <s v="TB-21055"/>
    <s v="Ted Butterfield"/>
    <x v="0"/>
    <s v="United States"/>
    <s v="Meriden"/>
    <x v="29"/>
    <n v="6450"/>
    <x v="3"/>
    <s v="OFF-PA-10000157"/>
    <x v="1"/>
    <x v="10"/>
    <s v="Xerox 191"/>
    <n v="79.92"/>
    <n v="4"/>
    <n v="0"/>
    <n v="37.562399999999997"/>
  </r>
  <r>
    <n v="6682"/>
    <x v="3315"/>
    <x v="3"/>
    <x v="264"/>
    <n v="41890"/>
    <s v="Second Class"/>
    <s v="TB-21055"/>
    <s v="Ted Butterfield"/>
    <x v="0"/>
    <s v="United States"/>
    <s v="Meriden"/>
    <x v="29"/>
    <n v="6450"/>
    <x v="3"/>
    <s v="OFF-PA-10002499"/>
    <x v="1"/>
    <x v="10"/>
    <s v="Xerox 1890"/>
    <n v="146.82"/>
    <n v="3"/>
    <n v="0"/>
    <n v="73.41"/>
  </r>
  <r>
    <n v="6683"/>
    <x v="3316"/>
    <x v="3"/>
    <x v="314"/>
    <n v="41642"/>
    <s v="First Class"/>
    <s v="DP-13390"/>
    <s v="Dennis Pardue"/>
    <x v="2"/>
    <s v="United States"/>
    <s v="Franklin"/>
    <x v="6"/>
    <n v="53132"/>
    <x v="2"/>
    <s v="OFF-BI-10002012"/>
    <x v="1"/>
    <x v="8"/>
    <s v="Wilson Jones Easy Flow II Sheet Lifters"/>
    <n v="3.6"/>
    <n v="2"/>
    <n v="0"/>
    <n v="1.728"/>
  </r>
  <r>
    <n v="6684"/>
    <x v="3317"/>
    <x v="2"/>
    <x v="1127"/>
    <n v="40857"/>
    <s v="Standard Class"/>
    <s v="DE-13255"/>
    <s v="Deanra Eno"/>
    <x v="2"/>
    <s v="United States"/>
    <s v="Los Angeles"/>
    <x v="1"/>
    <n v="90008"/>
    <x v="1"/>
    <s v="FUR-FU-10000320"/>
    <x v="0"/>
    <x v="5"/>
    <s v="OIC Stacking Trays"/>
    <n v="20.04"/>
    <n v="6"/>
    <n v="0"/>
    <n v="8.8176000000000023"/>
  </r>
  <r>
    <n v="6685"/>
    <x v="3318"/>
    <x v="1"/>
    <x v="997"/>
    <n v="41265"/>
    <s v="Standard Class"/>
    <s v="MC-18100"/>
    <s v="Mick Crebagga"/>
    <x v="0"/>
    <s v="United States"/>
    <s v="Bloomington"/>
    <x v="10"/>
    <n v="61701"/>
    <x v="2"/>
    <s v="OFF-ST-10003716"/>
    <x v="1"/>
    <x v="4"/>
    <s v="Tennsco Double-Tier Lockers"/>
    <n v="180.01600000000002"/>
    <n v="1"/>
    <n v="0.2"/>
    <n v="-15.751400000000004"/>
  </r>
  <r>
    <n v="6686"/>
    <x v="3318"/>
    <x v="1"/>
    <x v="997"/>
    <n v="41265"/>
    <s v="Standard Class"/>
    <s v="MC-18100"/>
    <s v="Mick Crebagga"/>
    <x v="0"/>
    <s v="United States"/>
    <s v="Bloomington"/>
    <x v="10"/>
    <n v="61701"/>
    <x v="2"/>
    <s v="FUR-FU-10000965"/>
    <x v="0"/>
    <x v="5"/>
    <s v="Howard Miller 11-1/2&quot; Diameter Ridgewood Wall Clock"/>
    <n v="41.552"/>
    <n v="2"/>
    <n v="0.6"/>
    <n v="-19.737199999999994"/>
  </r>
  <r>
    <n v="6687"/>
    <x v="3318"/>
    <x v="1"/>
    <x v="997"/>
    <n v="41265"/>
    <s v="Standard Class"/>
    <s v="MC-18100"/>
    <s v="Mick Crebagga"/>
    <x v="0"/>
    <s v="United States"/>
    <s v="Bloomington"/>
    <x v="10"/>
    <n v="61701"/>
    <x v="2"/>
    <s v="OFF-AR-10003829"/>
    <x v="1"/>
    <x v="6"/>
    <s v="Newell 35"/>
    <n v="13.120000000000001"/>
    <n v="5"/>
    <n v="0.2"/>
    <n v="1.4759999999999982"/>
  </r>
  <r>
    <n v="6688"/>
    <x v="3319"/>
    <x v="1"/>
    <x v="263"/>
    <n v="41050"/>
    <s v="Standard Class"/>
    <s v="HG-15025"/>
    <s v="Hunter Glantz"/>
    <x v="0"/>
    <s v="United States"/>
    <s v="Los Angeles"/>
    <x v="1"/>
    <n v="90032"/>
    <x v="1"/>
    <s v="OFF-ST-10003470"/>
    <x v="1"/>
    <x v="4"/>
    <s v="Tennsco Snap-Together Open Shelving Units, Starter Sets and Add-On Units"/>
    <n v="1117.92"/>
    <n v="4"/>
    <n v="0"/>
    <n v="55.895999999999958"/>
  </r>
  <r>
    <n v="6689"/>
    <x v="3320"/>
    <x v="3"/>
    <x v="434"/>
    <n v="41714"/>
    <s v="Second Class"/>
    <s v="CM-11815"/>
    <s v="Candace McMahon"/>
    <x v="1"/>
    <s v="United States"/>
    <s v="San Francisco"/>
    <x v="1"/>
    <n v="94109"/>
    <x v="1"/>
    <s v="TEC-AC-10004568"/>
    <x v="2"/>
    <x v="11"/>
    <s v="Maxell LTO Ultrium - 800 GB"/>
    <n v="111.96"/>
    <n v="4"/>
    <n v="0"/>
    <n v="21.27239999999999"/>
  </r>
  <r>
    <n v="6690"/>
    <x v="3321"/>
    <x v="3"/>
    <x v="574"/>
    <n v="41983"/>
    <s v="Standard Class"/>
    <s v="RP-19855"/>
    <s v="Roy Phan"/>
    <x v="1"/>
    <s v="United States"/>
    <s v="Houston"/>
    <x v="5"/>
    <n v="77095"/>
    <x v="2"/>
    <s v="OFF-AR-10000817"/>
    <x v="1"/>
    <x v="6"/>
    <s v="Manco Dry-Lighter Erasable Highlighter"/>
    <n v="12.160000000000002"/>
    <n v="5"/>
    <n v="0.2"/>
    <n v="2.1279999999999988"/>
  </r>
  <r>
    <n v="6691"/>
    <x v="3322"/>
    <x v="3"/>
    <x v="689"/>
    <n v="41857"/>
    <s v="Standard Class"/>
    <s v="LS-17200"/>
    <s v="Luke Schmidt"/>
    <x v="1"/>
    <s v="United States"/>
    <s v="Milwaukee"/>
    <x v="6"/>
    <n v="53209"/>
    <x v="2"/>
    <s v="OFF-BI-10003460"/>
    <x v="1"/>
    <x v="8"/>
    <s v="Acco 3-Hole Punch"/>
    <n v="17.52"/>
    <n v="4"/>
    <n v="0"/>
    <n v="8.4095999999999993"/>
  </r>
  <r>
    <n v="6692"/>
    <x v="3322"/>
    <x v="3"/>
    <x v="689"/>
    <n v="41857"/>
    <s v="Standard Class"/>
    <s v="LS-17200"/>
    <s v="Luke Schmidt"/>
    <x v="1"/>
    <s v="United States"/>
    <s v="Milwaukee"/>
    <x v="6"/>
    <n v="53209"/>
    <x v="2"/>
    <s v="OFF-AP-10002472"/>
    <x v="1"/>
    <x v="9"/>
    <s v="3M Office Air Cleaner"/>
    <n v="155.88"/>
    <n v="6"/>
    <n v="0"/>
    <n v="54.558"/>
  </r>
  <r>
    <n v="6693"/>
    <x v="3323"/>
    <x v="3"/>
    <x v="938"/>
    <n v="41865"/>
    <s v="Second Class"/>
    <s v="DR-12940"/>
    <s v="Daniel Raglin"/>
    <x v="2"/>
    <s v="United States"/>
    <s v="Lake Charles"/>
    <x v="28"/>
    <n v="70601"/>
    <x v="0"/>
    <s v="OFF-BI-10000632"/>
    <x v="1"/>
    <x v="8"/>
    <s v="Satellite Sectional Post Binders"/>
    <n v="477.51"/>
    <n v="11"/>
    <n v="0"/>
    <n v="219.65459999999999"/>
  </r>
  <r>
    <n v="6694"/>
    <x v="3324"/>
    <x v="3"/>
    <x v="1033"/>
    <n v="41915"/>
    <s v="Second Class"/>
    <s v="CC-12475"/>
    <s v="Cindy Chapman"/>
    <x v="0"/>
    <s v="United States"/>
    <s v="Baltimore"/>
    <x v="39"/>
    <n v="21215"/>
    <x v="3"/>
    <s v="OFF-PA-10000062"/>
    <x v="1"/>
    <x v="10"/>
    <s v="Green Bar Computer Printout Paper"/>
    <n v="164.88"/>
    <n v="3"/>
    <n v="0"/>
    <n v="80.791200000000003"/>
  </r>
  <r>
    <n v="6695"/>
    <x v="3325"/>
    <x v="0"/>
    <x v="370"/>
    <n v="41517"/>
    <s v="Standard Class"/>
    <s v="SS-20515"/>
    <s v="Shirley Schmidt"/>
    <x v="2"/>
    <s v="United States"/>
    <s v="Franklin"/>
    <x v="6"/>
    <n v="53132"/>
    <x v="2"/>
    <s v="TEC-AC-10002006"/>
    <x v="2"/>
    <x v="11"/>
    <s v="Memorex Micro Travel Drive 16 GB"/>
    <n v="47.97"/>
    <n v="3"/>
    <n v="0"/>
    <n v="14.870699999999998"/>
  </r>
  <r>
    <n v="6696"/>
    <x v="3326"/>
    <x v="0"/>
    <x v="499"/>
    <n v="41616"/>
    <s v="Standard Class"/>
    <s v="JF-15190"/>
    <s v="Jamie Frazer"/>
    <x v="0"/>
    <s v="United States"/>
    <s v="New York City"/>
    <x v="15"/>
    <n v="10024"/>
    <x v="3"/>
    <s v="OFF-BI-10004318"/>
    <x v="1"/>
    <x v="8"/>
    <s v="Ibico EB-19 Dual Function Manual Binding System"/>
    <n v="415.17600000000004"/>
    <n v="3"/>
    <n v="0.2"/>
    <n v="134.93219999999999"/>
  </r>
  <r>
    <n v="6697"/>
    <x v="3326"/>
    <x v="0"/>
    <x v="499"/>
    <n v="41616"/>
    <s v="Standard Class"/>
    <s v="JF-15190"/>
    <s v="Jamie Frazer"/>
    <x v="0"/>
    <s v="United States"/>
    <s v="New York City"/>
    <x v="15"/>
    <n v="10024"/>
    <x v="3"/>
    <s v="OFF-BI-10004236"/>
    <x v="1"/>
    <x v="8"/>
    <s v="XtraLife ClearVue Slant-D Ring Binder, White, 3&quot;"/>
    <n v="35.231999999999999"/>
    <n v="3"/>
    <n v="0.2"/>
    <n v="11.450399999999998"/>
  </r>
  <r>
    <n v="6698"/>
    <x v="3326"/>
    <x v="0"/>
    <x v="499"/>
    <n v="41616"/>
    <s v="Standard Class"/>
    <s v="JF-15190"/>
    <s v="Jamie Frazer"/>
    <x v="0"/>
    <s v="United States"/>
    <s v="New York City"/>
    <x v="15"/>
    <n v="10024"/>
    <x v="3"/>
    <s v="OFF-PA-10000062"/>
    <x v="1"/>
    <x v="10"/>
    <s v="Green Bar Computer Printout Paper"/>
    <n v="54.96"/>
    <n v="1"/>
    <n v="0"/>
    <n v="26.930399999999999"/>
  </r>
  <r>
    <n v="6699"/>
    <x v="3327"/>
    <x v="3"/>
    <x v="246"/>
    <n v="41846"/>
    <s v="Standard Class"/>
    <s v="SW-20455"/>
    <s v="Shaun Weien"/>
    <x v="0"/>
    <s v="United States"/>
    <s v="San Diego"/>
    <x v="1"/>
    <n v="92024"/>
    <x v="1"/>
    <s v="OFF-PA-10003205"/>
    <x v="1"/>
    <x v="10"/>
    <s v="Wirebound Message Forms, Four 2 3/4 x 5 Forms per Page, Pink Paper"/>
    <n v="16.34"/>
    <n v="2"/>
    <n v="0"/>
    <n v="7.6798000000000002"/>
  </r>
  <r>
    <n v="6700"/>
    <x v="3327"/>
    <x v="3"/>
    <x v="246"/>
    <n v="41846"/>
    <s v="Standard Class"/>
    <s v="SW-20455"/>
    <s v="Shaun Weien"/>
    <x v="0"/>
    <s v="United States"/>
    <s v="San Diego"/>
    <x v="1"/>
    <n v="92024"/>
    <x v="1"/>
    <s v="FUR-CH-10000988"/>
    <x v="0"/>
    <x v="1"/>
    <s v="Hon Olson Stacker Stools"/>
    <n v="225.29600000000002"/>
    <n v="2"/>
    <n v="0.2"/>
    <n v="22.529599999999995"/>
  </r>
  <r>
    <n v="6701"/>
    <x v="3327"/>
    <x v="3"/>
    <x v="246"/>
    <n v="41846"/>
    <s v="Standard Class"/>
    <s v="SW-20455"/>
    <s v="Shaun Weien"/>
    <x v="0"/>
    <s v="United States"/>
    <s v="San Diego"/>
    <x v="1"/>
    <n v="92024"/>
    <x v="1"/>
    <s v="OFF-BI-10001524"/>
    <x v="1"/>
    <x v="8"/>
    <s v="GBC Premium Transparent Covers with Diagonal Lined Pattern"/>
    <n v="50.352000000000004"/>
    <n v="3"/>
    <n v="0.2"/>
    <n v="17.623199999999997"/>
  </r>
  <r>
    <n v="6702"/>
    <x v="3328"/>
    <x v="1"/>
    <x v="1128"/>
    <n v="41053"/>
    <s v="Standard Class"/>
    <s v="SG-20470"/>
    <s v="Sheri Gordon"/>
    <x v="0"/>
    <s v="United States"/>
    <s v="Wilson"/>
    <x v="3"/>
    <n v="27893"/>
    <x v="0"/>
    <s v="FUR-FU-10001986"/>
    <x v="0"/>
    <x v="5"/>
    <s v="Dana Fluorescent Magnifying Lamp, White, 36&quot;"/>
    <n v="163.136"/>
    <n v="4"/>
    <n v="0.2"/>
    <n v="20.391999999999989"/>
  </r>
  <r>
    <n v="6703"/>
    <x v="3328"/>
    <x v="1"/>
    <x v="1128"/>
    <n v="41053"/>
    <s v="Standard Class"/>
    <s v="SG-20470"/>
    <s v="Sheri Gordon"/>
    <x v="0"/>
    <s v="United States"/>
    <s v="Wilson"/>
    <x v="3"/>
    <n v="27893"/>
    <x v="0"/>
    <s v="OFF-BI-10001031"/>
    <x v="1"/>
    <x v="8"/>
    <s v="Pressboard Data Binders by Wilson Jones"/>
    <n v="6.4080000000000004"/>
    <n v="4"/>
    <n v="0.7"/>
    <n v="-4.9127999999999989"/>
  </r>
  <r>
    <n v="6704"/>
    <x v="3329"/>
    <x v="1"/>
    <x v="537"/>
    <n v="41088"/>
    <s v="Standard Class"/>
    <s v="CS-12355"/>
    <s v="Christine Sundaresam"/>
    <x v="0"/>
    <s v="United States"/>
    <s v="Long Beach"/>
    <x v="1"/>
    <n v="90805"/>
    <x v="1"/>
    <s v="TEC-PH-10002468"/>
    <x v="2"/>
    <x v="7"/>
    <s v="Plantronics CS 50-USB - headset - Convertible, Monaural"/>
    <n v="217.58400000000003"/>
    <n v="2"/>
    <n v="0.2"/>
    <n v="19.03860000000001"/>
  </r>
  <r>
    <n v="6705"/>
    <x v="3329"/>
    <x v="1"/>
    <x v="537"/>
    <n v="41088"/>
    <s v="Standard Class"/>
    <s v="CS-12355"/>
    <s v="Christine Sundaresam"/>
    <x v="0"/>
    <s v="United States"/>
    <s v="Long Beach"/>
    <x v="1"/>
    <n v="90805"/>
    <x v="1"/>
    <s v="OFF-FA-10003059"/>
    <x v="1"/>
    <x v="13"/>
    <s v="Assorted Color Push Pins"/>
    <n v="5.43"/>
    <n v="3"/>
    <n v="0"/>
    <n v="1.7918999999999998"/>
  </r>
  <r>
    <n v="6706"/>
    <x v="3329"/>
    <x v="1"/>
    <x v="537"/>
    <n v="41088"/>
    <s v="Standard Class"/>
    <s v="CS-12355"/>
    <s v="Christine Sundaresam"/>
    <x v="0"/>
    <s v="United States"/>
    <s v="Long Beach"/>
    <x v="1"/>
    <n v="90805"/>
    <x v="1"/>
    <s v="TEC-PH-10003931"/>
    <x v="2"/>
    <x v="7"/>
    <s v="JBL Micro Wireless Portable Bluetooth Speaker"/>
    <n v="143.976"/>
    <n v="3"/>
    <n v="0.2"/>
    <n v="8.998500000000007"/>
  </r>
  <r>
    <n v="6707"/>
    <x v="3330"/>
    <x v="0"/>
    <x v="545"/>
    <n v="41533"/>
    <s v="Standard Class"/>
    <s v="SC-20695"/>
    <s v="Steve Chapman"/>
    <x v="1"/>
    <s v="United States"/>
    <s v="Fort Lauderdale"/>
    <x v="2"/>
    <n v="33311"/>
    <x v="0"/>
    <s v="TEC-PH-10003505"/>
    <x v="2"/>
    <x v="7"/>
    <s v="Geemarc AmpliPOWER60"/>
    <n v="519.67999999999995"/>
    <n v="7"/>
    <n v="0.2"/>
    <n v="58.46399999999997"/>
  </r>
  <r>
    <n v="6708"/>
    <x v="3331"/>
    <x v="2"/>
    <x v="138"/>
    <n v="40651"/>
    <s v="Standard Class"/>
    <s v="BF-11170"/>
    <s v="Ben Ferrer"/>
    <x v="2"/>
    <s v="United States"/>
    <s v="Baltimore"/>
    <x v="39"/>
    <n v="21215"/>
    <x v="3"/>
    <s v="OFF-LA-10002368"/>
    <x v="1"/>
    <x v="2"/>
    <s v="Avery 479"/>
    <n v="7.83"/>
    <n v="3"/>
    <n v="0"/>
    <n v="3.6017999999999999"/>
  </r>
  <r>
    <n v="6709"/>
    <x v="3332"/>
    <x v="1"/>
    <x v="717"/>
    <n v="41232"/>
    <s v="Standard Class"/>
    <s v="GZ-14470"/>
    <s v="Gary Zandusky"/>
    <x v="0"/>
    <s v="United States"/>
    <s v="Rio Rancho"/>
    <x v="27"/>
    <n v="87124"/>
    <x v="1"/>
    <s v="FUR-CH-10004287"/>
    <x v="0"/>
    <x v="1"/>
    <s v="SAFCO Arco Folding Chair"/>
    <n v="883.84"/>
    <n v="4"/>
    <n v="0.2"/>
    <n v="99.431999999999931"/>
  </r>
  <r>
    <n v="6710"/>
    <x v="3332"/>
    <x v="1"/>
    <x v="717"/>
    <n v="41232"/>
    <s v="Standard Class"/>
    <s v="GZ-14470"/>
    <s v="Gary Zandusky"/>
    <x v="0"/>
    <s v="United States"/>
    <s v="Rio Rancho"/>
    <x v="27"/>
    <n v="87124"/>
    <x v="1"/>
    <s v="FUR-CH-10001891"/>
    <x v="0"/>
    <x v="1"/>
    <s v="Global Deluxe Office Fabric Chairs"/>
    <n v="230.35200000000003"/>
    <n v="3"/>
    <n v="0.2"/>
    <n v="20.155800000000013"/>
  </r>
  <r>
    <n v="6711"/>
    <x v="3333"/>
    <x v="0"/>
    <x v="10"/>
    <n v="41621"/>
    <s v="First Class"/>
    <s v="SP-20650"/>
    <s v="Stephanie Phelps"/>
    <x v="1"/>
    <s v="United States"/>
    <s v="Stockton"/>
    <x v="1"/>
    <n v="95207"/>
    <x v="1"/>
    <s v="OFF-BI-10002133"/>
    <x v="1"/>
    <x v="8"/>
    <s v="Wilson Jones Elliptical Ring 3 1/2&quot; Capacity Binders, 800 sheets"/>
    <n v="273.92"/>
    <n v="8"/>
    <n v="0.2"/>
    <n v="99.295999999999978"/>
  </r>
  <r>
    <n v="6712"/>
    <x v="3334"/>
    <x v="3"/>
    <x v="238"/>
    <n v="41873"/>
    <s v="Second Class"/>
    <s v="PJ-19015"/>
    <s v="Pauline Johnson"/>
    <x v="0"/>
    <s v="United States"/>
    <s v="Columbus"/>
    <x v="24"/>
    <n v="43229"/>
    <x v="3"/>
    <s v="OFF-AR-10001419"/>
    <x v="1"/>
    <x v="6"/>
    <s v="Newell 325"/>
    <n v="9.9120000000000008"/>
    <n v="3"/>
    <n v="0.2"/>
    <n v="1.2389999999999994"/>
  </r>
  <r>
    <n v="6713"/>
    <x v="3335"/>
    <x v="3"/>
    <x v="817"/>
    <n v="41988"/>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n v="41988"/>
    <s v="Same Day"/>
    <s v="DB-13060"/>
    <s v="Dave Brooks"/>
    <x v="0"/>
    <s v="United States"/>
    <s v="Skokie"/>
    <x v="10"/>
    <n v="60076"/>
    <x v="2"/>
    <s v="FUR-FU-10004091"/>
    <x v="0"/>
    <x v="5"/>
    <s v="Howard Miller 13&quot; Diameter Goldtone Round Wall Clock"/>
    <n v="56.328000000000003"/>
    <n v="3"/>
    <n v="0.6"/>
    <n v="-26.755799999999994"/>
  </r>
  <r>
    <n v="6715"/>
    <x v="3335"/>
    <x v="3"/>
    <x v="817"/>
    <n v="41988"/>
    <s v="Same Day"/>
    <s v="DB-13060"/>
    <s v="Dave Brooks"/>
    <x v="0"/>
    <s v="United States"/>
    <s v="Skokie"/>
    <x v="10"/>
    <n v="60076"/>
    <x v="2"/>
    <s v="TEC-AC-10004510"/>
    <x v="2"/>
    <x v="11"/>
    <s v="Logitech Desktop MK120 Mouse and keyboard Combo"/>
    <n v="39.264000000000003"/>
    <n v="3"/>
    <n v="0.2"/>
    <n v="-4.908000000000003"/>
  </r>
  <r>
    <n v="6716"/>
    <x v="3335"/>
    <x v="3"/>
    <x v="817"/>
    <n v="41988"/>
    <s v="Same Day"/>
    <s v="DB-13060"/>
    <s v="Dave Brooks"/>
    <x v="0"/>
    <s v="United States"/>
    <s v="Skokie"/>
    <x v="10"/>
    <n v="60076"/>
    <x v="2"/>
    <s v="OFF-AR-10002987"/>
    <x v="1"/>
    <x v="6"/>
    <s v="Prismacolor Color Pencil Set"/>
    <n v="95.231999999999999"/>
    <n v="6"/>
    <n v="0.2"/>
    <n v="24.998400000000011"/>
  </r>
  <r>
    <n v="6717"/>
    <x v="3336"/>
    <x v="0"/>
    <x v="143"/>
    <n v="41380"/>
    <s v="Standard Class"/>
    <s v="CK-12325"/>
    <s v="Christine Kargatis"/>
    <x v="2"/>
    <s v="United States"/>
    <s v="Hot Springs"/>
    <x v="36"/>
    <n v="71901"/>
    <x v="0"/>
    <s v="OFF-FA-10002280"/>
    <x v="1"/>
    <x v="13"/>
    <s v="Advantus Plastic Paper Clips"/>
    <n v="30"/>
    <n v="6"/>
    <n v="0"/>
    <n v="14.399999999999999"/>
  </r>
  <r>
    <n v="6718"/>
    <x v="3336"/>
    <x v="0"/>
    <x v="143"/>
    <n v="41380"/>
    <s v="Standard Class"/>
    <s v="CK-12325"/>
    <s v="Christine Kargatis"/>
    <x v="2"/>
    <s v="United States"/>
    <s v="Hot Springs"/>
    <x v="36"/>
    <n v="71901"/>
    <x v="0"/>
    <s v="OFF-PA-10001934"/>
    <x v="1"/>
    <x v="10"/>
    <s v="Xerox 1993"/>
    <n v="25.92"/>
    <n v="4"/>
    <n v="0"/>
    <n v="12.700800000000001"/>
  </r>
  <r>
    <n v="6719"/>
    <x v="3336"/>
    <x v="0"/>
    <x v="143"/>
    <n v="41380"/>
    <s v="Standard Class"/>
    <s v="CK-12325"/>
    <s v="Christine Kargatis"/>
    <x v="2"/>
    <s v="United States"/>
    <s v="Hot Springs"/>
    <x v="36"/>
    <n v="71901"/>
    <x v="0"/>
    <s v="FUR-FU-10003268"/>
    <x v="0"/>
    <x v="5"/>
    <s v="Eldon Radial Chair Mat for Low to Medium Pile Carpets"/>
    <n v="159.91999999999999"/>
    <n v="4"/>
    <n v="0"/>
    <n v="31.983999999999995"/>
  </r>
  <r>
    <n v="6720"/>
    <x v="3337"/>
    <x v="0"/>
    <x v="186"/>
    <n v="41628"/>
    <s v="First Class"/>
    <s v="SF-20065"/>
    <s v="Sandra Flanagan"/>
    <x v="0"/>
    <s v="United States"/>
    <s v="Goldsboro"/>
    <x v="3"/>
    <n v="27534"/>
    <x v="0"/>
    <s v="OFF-AP-10004859"/>
    <x v="1"/>
    <x v="9"/>
    <s v="Acco 6 Outlet Guardian Premium Surge Suppressor"/>
    <n v="34.944000000000003"/>
    <n v="3"/>
    <n v="0.2"/>
    <n v="3.0576000000000008"/>
  </r>
  <r>
    <n v="6721"/>
    <x v="3338"/>
    <x v="3"/>
    <x v="20"/>
    <n v="41907"/>
    <s v="Standard Class"/>
    <s v="DP-13105"/>
    <s v="Dave Poirier"/>
    <x v="1"/>
    <s v="United States"/>
    <s v="Los Angeles"/>
    <x v="1"/>
    <n v="90032"/>
    <x v="1"/>
    <s v="TEC-AC-10000057"/>
    <x v="2"/>
    <x v="11"/>
    <s v="Microsoft Natural Ergonomic Keyboard 4000"/>
    <n v="149.94999999999999"/>
    <n v="5"/>
    <n v="0"/>
    <n v="31.489499999999992"/>
  </r>
  <r>
    <n v="6722"/>
    <x v="3338"/>
    <x v="3"/>
    <x v="20"/>
    <n v="41907"/>
    <s v="Standard Class"/>
    <s v="DP-13105"/>
    <s v="Dave Poirier"/>
    <x v="1"/>
    <s v="United States"/>
    <s v="Los Angeles"/>
    <x v="1"/>
    <n v="90032"/>
    <x v="1"/>
    <s v="OFF-AR-10000914"/>
    <x v="1"/>
    <x v="6"/>
    <s v="Boston 16765 Mini Stand Up Battery Pencil Sharpener"/>
    <n v="23.32"/>
    <n v="2"/>
    <n v="0"/>
    <n v="6.0632000000000019"/>
  </r>
  <r>
    <n v="6723"/>
    <x v="3338"/>
    <x v="3"/>
    <x v="20"/>
    <n v="41907"/>
    <s v="Standard Class"/>
    <s v="DP-13105"/>
    <s v="Dave Poirier"/>
    <x v="1"/>
    <s v="United States"/>
    <s v="Los Angeles"/>
    <x v="1"/>
    <n v="90032"/>
    <x v="1"/>
    <s v="OFF-AR-10004956"/>
    <x v="1"/>
    <x v="6"/>
    <s v="Newell 33"/>
    <n v="16.740000000000002"/>
    <n v="3"/>
    <n v="0"/>
    <n v="4.8545999999999978"/>
  </r>
  <r>
    <n v="6724"/>
    <x v="3339"/>
    <x v="3"/>
    <x v="507"/>
    <n v="41889"/>
    <s v="Second Class"/>
    <s v="VM-21835"/>
    <s v="Vivian Mathis"/>
    <x v="0"/>
    <s v="United States"/>
    <s v="Nashua"/>
    <x v="38"/>
    <n v="3060"/>
    <x v="3"/>
    <s v="OFF-FA-10001843"/>
    <x v="1"/>
    <x v="13"/>
    <s v="Staples"/>
    <n v="14.82"/>
    <n v="6"/>
    <n v="0"/>
    <n v="6.9654000000000007"/>
  </r>
  <r>
    <n v="6725"/>
    <x v="3340"/>
    <x v="0"/>
    <x v="126"/>
    <n v="41534"/>
    <s v="Standard Class"/>
    <s v="SF-20200"/>
    <s v="Sarah Foster"/>
    <x v="0"/>
    <s v="United States"/>
    <s v="Seattle"/>
    <x v="4"/>
    <n v="98103"/>
    <x v="1"/>
    <s v="OFF-FA-10000585"/>
    <x v="1"/>
    <x v="13"/>
    <s v="OIC Bulk Pack Metal Binder Clips"/>
    <n v="10.47"/>
    <n v="3"/>
    <n v="0"/>
    <n v="4.8162000000000003"/>
  </r>
  <r>
    <n v="6726"/>
    <x v="3340"/>
    <x v="0"/>
    <x v="126"/>
    <n v="41534"/>
    <s v="Standard Class"/>
    <s v="SF-20200"/>
    <s v="Sarah Foster"/>
    <x v="0"/>
    <s v="United States"/>
    <s v="Seattle"/>
    <x v="4"/>
    <n v="98103"/>
    <x v="1"/>
    <s v="OFF-LA-10003720"/>
    <x v="1"/>
    <x v="2"/>
    <s v="Avery 487"/>
    <n v="11.07"/>
    <n v="3"/>
    <n v="0"/>
    <n v="5.2028999999999996"/>
  </r>
  <r>
    <n v="6727"/>
    <x v="3340"/>
    <x v="0"/>
    <x v="126"/>
    <n v="41534"/>
    <s v="Standard Class"/>
    <s v="SF-20200"/>
    <s v="Sarah Foster"/>
    <x v="0"/>
    <s v="United States"/>
    <s v="Seattle"/>
    <x v="4"/>
    <n v="98103"/>
    <x v="1"/>
    <s v="OFF-BI-10000301"/>
    <x v="1"/>
    <x v="8"/>
    <s v="GBC Instant Report Kit"/>
    <n v="20.704000000000001"/>
    <n v="4"/>
    <n v="0.2"/>
    <n v="7.7639999999999993"/>
  </r>
  <r>
    <n v="6728"/>
    <x v="3341"/>
    <x v="3"/>
    <x v="682"/>
    <n v="41867"/>
    <s v="Second Class"/>
    <s v="SC-20695"/>
    <s v="Steve Chapman"/>
    <x v="1"/>
    <s v="United States"/>
    <s v="Richmond"/>
    <x v="14"/>
    <n v="47374"/>
    <x v="2"/>
    <s v="OFF-PA-10003302"/>
    <x v="1"/>
    <x v="10"/>
    <s v="Xerox 1906"/>
    <n v="177.2"/>
    <n v="5"/>
    <n v="0"/>
    <n v="83.283999999999992"/>
  </r>
  <r>
    <n v="6729"/>
    <x v="3342"/>
    <x v="0"/>
    <x v="254"/>
    <n v="41588"/>
    <s v="Standard Class"/>
    <s v="MF-17665"/>
    <s v="Maureen Fritzler"/>
    <x v="1"/>
    <s v="United States"/>
    <s v="Miami"/>
    <x v="2"/>
    <n v="33180"/>
    <x v="0"/>
    <s v="FUR-FU-10001889"/>
    <x v="0"/>
    <x v="5"/>
    <s v="Ultra Door Pull Handle"/>
    <n v="50.496000000000002"/>
    <n v="6"/>
    <n v="0.2"/>
    <n v="8.2055999999999987"/>
  </r>
  <r>
    <n v="6730"/>
    <x v="3343"/>
    <x v="1"/>
    <x v="652"/>
    <n v="41080"/>
    <s v="First Class"/>
    <s v="BV-11245"/>
    <s v="Benjamin Venier"/>
    <x v="1"/>
    <s v="United States"/>
    <s v="Smyrna"/>
    <x v="18"/>
    <n v="37167"/>
    <x v="0"/>
    <s v="OFF-BI-10002982"/>
    <x v="1"/>
    <x v="8"/>
    <s v="Avery Self-Adhesive Photo Pockets for Polaroid Photos"/>
    <n v="6.1290000000000004"/>
    <n v="3"/>
    <n v="0.7"/>
    <n v="-4.4945999999999984"/>
  </r>
  <r>
    <n v="6731"/>
    <x v="3343"/>
    <x v="1"/>
    <x v="652"/>
    <n v="4108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n v="41080"/>
    <s v="First Class"/>
    <s v="BV-11245"/>
    <s v="Benjamin Venier"/>
    <x v="1"/>
    <s v="United States"/>
    <s v="Smyrna"/>
    <x v="18"/>
    <n v="37167"/>
    <x v="0"/>
    <s v="OFF-PA-10001937"/>
    <x v="1"/>
    <x v="10"/>
    <s v="Xerox 21"/>
    <n v="20.736000000000004"/>
    <n v="4"/>
    <n v="0.2"/>
    <n v="7.2576000000000001"/>
  </r>
  <r>
    <n v="6733"/>
    <x v="3344"/>
    <x v="2"/>
    <x v="1129"/>
    <n v="40731"/>
    <s v="First Class"/>
    <s v="KE-16420"/>
    <s v="Katrina Edelman"/>
    <x v="1"/>
    <s v="United States"/>
    <s v="Aurora"/>
    <x v="22"/>
    <n v="80013"/>
    <x v="1"/>
    <s v="OFF-PA-10001977"/>
    <x v="1"/>
    <x v="10"/>
    <s v="Xerox 194"/>
    <n v="177.536"/>
    <n v="4"/>
    <n v="0.2"/>
    <n v="62.137599999999992"/>
  </r>
  <r>
    <n v="6734"/>
    <x v="3344"/>
    <x v="2"/>
    <x v="1129"/>
    <n v="40731"/>
    <s v="First Class"/>
    <s v="KE-16420"/>
    <s v="Katrina Edelman"/>
    <x v="1"/>
    <s v="United States"/>
    <s v="Aurora"/>
    <x v="22"/>
    <n v="80013"/>
    <x v="1"/>
    <s v="OFF-AP-10000692"/>
    <x v="1"/>
    <x v="9"/>
    <s v="Fellowes Mighty 8 Compact Surge Protector"/>
    <n v="32.432000000000002"/>
    <n v="2"/>
    <n v="0.2"/>
    <n v="3.2432000000000016"/>
  </r>
  <r>
    <n v="6735"/>
    <x v="3345"/>
    <x v="1"/>
    <x v="139"/>
    <n v="41268"/>
    <s v="Standard Class"/>
    <s v="EM-14200"/>
    <s v="Evan Minnotte"/>
    <x v="2"/>
    <s v="United States"/>
    <s v="Miami"/>
    <x v="2"/>
    <n v="33142"/>
    <x v="0"/>
    <s v="OFF-LA-10004093"/>
    <x v="1"/>
    <x v="2"/>
    <s v="Avery 486"/>
    <n v="11.696"/>
    <n v="2"/>
    <n v="0.2"/>
    <n v="3.9473999999999996"/>
  </r>
  <r>
    <n v="6736"/>
    <x v="3346"/>
    <x v="0"/>
    <x v="342"/>
    <n v="41382"/>
    <s v="Standard Class"/>
    <s v="BT-11680"/>
    <s v="Brian Thompson"/>
    <x v="0"/>
    <s v="United States"/>
    <s v="San Francisco"/>
    <x v="1"/>
    <n v="94122"/>
    <x v="1"/>
    <s v="OFF-AP-10004980"/>
    <x v="1"/>
    <x v="9"/>
    <s v="3M Replacement Filter for Office Air Cleaner for 20' x 33' Room"/>
    <n v="113.76"/>
    <n v="3"/>
    <n v="0"/>
    <n v="44.366400000000006"/>
  </r>
  <r>
    <n v="6737"/>
    <x v="3346"/>
    <x v="0"/>
    <x v="342"/>
    <n v="41382"/>
    <s v="Standard Class"/>
    <s v="BT-11680"/>
    <s v="Brian Thompson"/>
    <x v="0"/>
    <s v="United States"/>
    <s v="San Francisco"/>
    <x v="1"/>
    <n v="94122"/>
    <x v="1"/>
    <s v="OFF-ST-10001932"/>
    <x v="1"/>
    <x v="4"/>
    <s v="Fellowes Staxonsteel Drawer Files"/>
    <n v="579.51"/>
    <n v="3"/>
    <n v="0"/>
    <n v="81.131400000000014"/>
  </r>
  <r>
    <n v="6738"/>
    <x v="3346"/>
    <x v="0"/>
    <x v="342"/>
    <n v="41382"/>
    <s v="Standard Class"/>
    <s v="BT-11680"/>
    <s v="Brian Thompson"/>
    <x v="0"/>
    <s v="United States"/>
    <s v="San Francisco"/>
    <x v="1"/>
    <n v="94122"/>
    <x v="1"/>
    <s v="OFF-ST-10000636"/>
    <x v="1"/>
    <x v="4"/>
    <s v="Rogers Profile Extra Capacity Storage Tub"/>
    <n v="150.66"/>
    <n v="9"/>
    <n v="0"/>
    <n v="6.0263999999999918"/>
  </r>
  <r>
    <n v="6739"/>
    <x v="3346"/>
    <x v="0"/>
    <x v="342"/>
    <n v="41382"/>
    <s v="Standard Class"/>
    <s v="BT-11680"/>
    <s v="Brian Thompson"/>
    <x v="0"/>
    <s v="United States"/>
    <s v="San Francisco"/>
    <x v="1"/>
    <n v="94122"/>
    <x v="1"/>
    <s v="OFF-BI-10000069"/>
    <x v="1"/>
    <x v="8"/>
    <s v="GBC Prepunched Paper, 19-Hole, for Binding Systems, 24-lb"/>
    <n v="48.032000000000004"/>
    <n v="4"/>
    <n v="0.2"/>
    <n v="15.610399999999993"/>
  </r>
  <r>
    <n v="6740"/>
    <x v="3347"/>
    <x v="2"/>
    <x v="542"/>
    <n v="40694"/>
    <s v="Standard Class"/>
    <s v="MM-18055"/>
    <s v="Michelle Moray"/>
    <x v="0"/>
    <s v="United States"/>
    <s v="Chicago"/>
    <x v="10"/>
    <n v="60623"/>
    <x v="2"/>
    <s v="OFF-ST-10001837"/>
    <x v="1"/>
    <x v="4"/>
    <s v="SAFCO Mobile Desk Side File, Wire Frame"/>
    <n v="102.624"/>
    <n v="3"/>
    <n v="0.2"/>
    <n v="7.6968000000000032"/>
  </r>
  <r>
    <n v="6741"/>
    <x v="3347"/>
    <x v="2"/>
    <x v="542"/>
    <n v="40694"/>
    <s v="Standard Class"/>
    <s v="MM-18055"/>
    <s v="Michelle Moray"/>
    <x v="0"/>
    <s v="United States"/>
    <s v="Chicago"/>
    <x v="10"/>
    <n v="60623"/>
    <x v="2"/>
    <s v="FUR-CH-10003981"/>
    <x v="0"/>
    <x v="1"/>
    <s v="Global Commerce Series Low-Back Swivel/Tilt Chairs"/>
    <n v="359.77199999999999"/>
    <n v="2"/>
    <n v="0.3"/>
    <n v="-5.1396000000000583"/>
  </r>
  <r>
    <n v="6742"/>
    <x v="3347"/>
    <x v="2"/>
    <x v="542"/>
    <n v="40694"/>
    <s v="Standard Class"/>
    <s v="MM-18055"/>
    <s v="Michelle Moray"/>
    <x v="0"/>
    <s v="United States"/>
    <s v="Chicago"/>
    <x v="10"/>
    <n v="60623"/>
    <x v="2"/>
    <s v="OFF-AR-10000716"/>
    <x v="1"/>
    <x v="6"/>
    <s v="DIXON Ticonderoga Erasable Checking Pencils"/>
    <n v="13.392000000000001"/>
    <n v="3"/>
    <n v="0.2"/>
    <n v="3.1806000000000005"/>
  </r>
  <r>
    <n v="6743"/>
    <x v="3348"/>
    <x v="3"/>
    <x v="91"/>
    <n v="41832"/>
    <s v="Standard Class"/>
    <s v="PO-18850"/>
    <s v="Patrick O'Brill"/>
    <x v="0"/>
    <s v="United States"/>
    <s v="Los Angeles"/>
    <x v="1"/>
    <n v="90008"/>
    <x v="1"/>
    <s v="FUR-CH-10001146"/>
    <x v="0"/>
    <x v="1"/>
    <s v="Global Task Chair, Black"/>
    <n v="122.13600000000001"/>
    <n v="3"/>
    <n v="0.2"/>
    <n v="-13.740299999999994"/>
  </r>
  <r>
    <n v="6744"/>
    <x v="3349"/>
    <x v="1"/>
    <x v="1130"/>
    <n v="40959"/>
    <s v="Standard Class"/>
    <s v="SP-20860"/>
    <s v="Sung Pak"/>
    <x v="1"/>
    <s v="United States"/>
    <s v="Dover"/>
    <x v="38"/>
    <n v="3820"/>
    <x v="3"/>
    <s v="OFF-PA-10002751"/>
    <x v="1"/>
    <x v="10"/>
    <s v="Xerox 1920"/>
    <n v="35.880000000000003"/>
    <n v="6"/>
    <n v="0"/>
    <n v="16.146000000000001"/>
  </r>
  <r>
    <n v="6745"/>
    <x v="3350"/>
    <x v="3"/>
    <x v="114"/>
    <n v="41809"/>
    <s v="Second Class"/>
    <s v="CS-12355"/>
    <s v="Christine Sundaresam"/>
    <x v="0"/>
    <s v="United States"/>
    <s v="Dublin"/>
    <x v="24"/>
    <n v="43017"/>
    <x v="3"/>
    <s v="TEC-AC-10001606"/>
    <x v="2"/>
    <x v="11"/>
    <s v="Logitech Wireless Performance Mouse MX for PC and Mac"/>
    <n v="479.952"/>
    <n v="6"/>
    <n v="0.2"/>
    <n v="107.98920000000001"/>
  </r>
  <r>
    <n v="6746"/>
    <x v="3350"/>
    <x v="3"/>
    <x v="114"/>
    <n v="41809"/>
    <s v="Second Class"/>
    <s v="CS-12355"/>
    <s v="Christine Sundaresam"/>
    <x v="0"/>
    <s v="United States"/>
    <s v="Dublin"/>
    <x v="24"/>
    <n v="43017"/>
    <x v="3"/>
    <s v="OFF-AR-10001427"/>
    <x v="1"/>
    <x v="6"/>
    <s v="Newell 330"/>
    <n v="23.92"/>
    <n v="5"/>
    <n v="0.2"/>
    <n v="1.7940000000000005"/>
  </r>
  <r>
    <n v="6747"/>
    <x v="3351"/>
    <x v="3"/>
    <x v="38"/>
    <n v="41960"/>
    <s v="First Class"/>
    <s v="KB-16600"/>
    <s v="Ken Brennan"/>
    <x v="1"/>
    <s v="United States"/>
    <s v="New York City"/>
    <x v="15"/>
    <n v="10009"/>
    <x v="3"/>
    <s v="TEC-PH-10004389"/>
    <x v="2"/>
    <x v="7"/>
    <s v="Nokia Lumia 925"/>
    <n v="629.94999999999993"/>
    <n v="5"/>
    <n v="0"/>
    <n v="163.78700000000003"/>
  </r>
  <r>
    <n v="6748"/>
    <x v="3352"/>
    <x v="3"/>
    <x v="157"/>
    <n v="41989"/>
    <s v="Standard Class"/>
    <s v="AA-10375"/>
    <s v="Allen Armold"/>
    <x v="0"/>
    <s v="United States"/>
    <s v="New York City"/>
    <x v="15"/>
    <n v="10035"/>
    <x v="3"/>
    <s v="OFF-BI-10002498"/>
    <x v="1"/>
    <x v="8"/>
    <s v="Clear Mylar Reinforcing Strips"/>
    <n v="14.952000000000002"/>
    <n v="1"/>
    <n v="0.2"/>
    <n v="5.0462999999999996"/>
  </r>
  <r>
    <n v="6749"/>
    <x v="3352"/>
    <x v="3"/>
    <x v="157"/>
    <n v="41989"/>
    <s v="Standard Class"/>
    <s v="AA-10375"/>
    <s v="Allen Armold"/>
    <x v="0"/>
    <s v="United States"/>
    <s v="New York City"/>
    <x v="15"/>
    <n v="10035"/>
    <x v="3"/>
    <s v="OFF-PA-10002245"/>
    <x v="1"/>
    <x v="10"/>
    <s v="Xerox 1895"/>
    <n v="17.940000000000001"/>
    <n v="3"/>
    <n v="0"/>
    <n v="8.0730000000000004"/>
  </r>
  <r>
    <n v="6750"/>
    <x v="3352"/>
    <x v="3"/>
    <x v="157"/>
    <n v="41989"/>
    <s v="Standard Class"/>
    <s v="AA-10375"/>
    <s v="Allen Armold"/>
    <x v="0"/>
    <s v="United States"/>
    <s v="New York City"/>
    <x v="15"/>
    <n v="10035"/>
    <x v="3"/>
    <s v="TEC-PH-10004522"/>
    <x v="2"/>
    <x v="7"/>
    <s v="Dexim XPower Skin Super-Thin Power Case for iPhone 5 - Black"/>
    <n v="116.98"/>
    <n v="2"/>
    <n v="0"/>
    <n v="29.245000000000005"/>
  </r>
  <r>
    <n v="6751"/>
    <x v="3353"/>
    <x v="0"/>
    <x v="931"/>
    <n v="41456"/>
    <s v="Second Class"/>
    <s v="BP-11155"/>
    <s v="Becky Pak"/>
    <x v="0"/>
    <s v="United States"/>
    <s v="Paterson"/>
    <x v="30"/>
    <n v="7501"/>
    <x v="3"/>
    <s v="FUR-CH-10003535"/>
    <x v="0"/>
    <x v="1"/>
    <s v="Global Armless Task Chair, Royal Blue"/>
    <n v="121.96"/>
    <n v="2"/>
    <n v="0"/>
    <n v="20.733199999999997"/>
  </r>
  <r>
    <n v="6752"/>
    <x v="3353"/>
    <x v="0"/>
    <x v="931"/>
    <n v="41456"/>
    <s v="Second Class"/>
    <s v="BP-11155"/>
    <s v="Becky Pak"/>
    <x v="0"/>
    <s v="United States"/>
    <s v="Paterson"/>
    <x v="30"/>
    <n v="7501"/>
    <x v="3"/>
    <s v="OFF-AP-10000595"/>
    <x v="1"/>
    <x v="9"/>
    <s v="Disposable Triple-Filter Dust Bags"/>
    <n v="8.74"/>
    <n v="2"/>
    <n v="0"/>
    <n v="2.2724000000000002"/>
  </r>
  <r>
    <n v="6753"/>
    <x v="3353"/>
    <x v="0"/>
    <x v="931"/>
    <n v="41456"/>
    <s v="Second Class"/>
    <s v="BP-11155"/>
    <s v="Becky Pak"/>
    <x v="0"/>
    <s v="United States"/>
    <s v="Paterson"/>
    <x v="30"/>
    <n v="7501"/>
    <x v="3"/>
    <s v="OFF-PA-10003039"/>
    <x v="1"/>
    <x v="10"/>
    <s v="Xerox 1960"/>
    <n v="61.96"/>
    <n v="2"/>
    <n v="0"/>
    <n v="27.881999999999998"/>
  </r>
  <r>
    <n v="6754"/>
    <x v="3353"/>
    <x v="0"/>
    <x v="931"/>
    <n v="41456"/>
    <s v="Second Class"/>
    <s v="BP-11155"/>
    <s v="Becky Pak"/>
    <x v="0"/>
    <s v="United States"/>
    <s v="Paterson"/>
    <x v="30"/>
    <n v="7501"/>
    <x v="3"/>
    <s v="OFF-BI-10002003"/>
    <x v="1"/>
    <x v="8"/>
    <s v="Ibico Presentation Index for Binding Systems"/>
    <n v="7.96"/>
    <n v="2"/>
    <n v="0"/>
    <n v="3.7412000000000001"/>
  </r>
  <r>
    <n v="6755"/>
    <x v="3353"/>
    <x v="0"/>
    <x v="931"/>
    <n v="41456"/>
    <s v="Second Class"/>
    <s v="BP-11155"/>
    <s v="Becky Pak"/>
    <x v="0"/>
    <s v="United States"/>
    <s v="Paterson"/>
    <x v="30"/>
    <n v="7501"/>
    <x v="3"/>
    <s v="OFF-AP-10002311"/>
    <x v="1"/>
    <x v="9"/>
    <s v="Holmes Replacement Filter for HEPA Air Cleaner, Very Large Room, HEPA Filter"/>
    <n v="275.24"/>
    <n v="4"/>
    <n v="0"/>
    <n v="121.10560000000001"/>
  </r>
  <r>
    <n v="6756"/>
    <x v="3354"/>
    <x v="3"/>
    <x v="175"/>
    <n v="41902"/>
    <s v="Standard Class"/>
    <s v="TC-21145"/>
    <s v="Theresa Coyne"/>
    <x v="1"/>
    <s v="United States"/>
    <s v="Lakewood"/>
    <x v="30"/>
    <n v="8701"/>
    <x v="3"/>
    <s v="FUR-FU-10002445"/>
    <x v="0"/>
    <x v="5"/>
    <s v="DAX Two-Tone Rosewood/Black Document Frame, Desktop, 5 x 7"/>
    <n v="47.400000000000006"/>
    <n v="5"/>
    <n v="0"/>
    <n v="18.960000000000004"/>
  </r>
  <r>
    <n v="6757"/>
    <x v="3354"/>
    <x v="3"/>
    <x v="175"/>
    <n v="41902"/>
    <s v="Standard Class"/>
    <s v="TC-21145"/>
    <s v="Theresa Coyne"/>
    <x v="1"/>
    <s v="United States"/>
    <s v="Lakewood"/>
    <x v="30"/>
    <n v="8701"/>
    <x v="3"/>
    <s v="FUR-CH-10003606"/>
    <x v="0"/>
    <x v="1"/>
    <s v="SAFCO Folding Chair Trolley"/>
    <n v="512.96"/>
    <n v="4"/>
    <n v="0"/>
    <n v="143.62880000000001"/>
  </r>
  <r>
    <n v="6758"/>
    <x v="3354"/>
    <x v="3"/>
    <x v="175"/>
    <n v="41902"/>
    <s v="Standard Class"/>
    <s v="TC-21145"/>
    <s v="Theresa Coyne"/>
    <x v="1"/>
    <s v="United States"/>
    <s v="Lakewood"/>
    <x v="30"/>
    <n v="8701"/>
    <x v="3"/>
    <s v="TEC-PH-10002115"/>
    <x v="2"/>
    <x v="7"/>
    <s v="Plantronics 81402"/>
    <n v="395.93999999999994"/>
    <n v="6"/>
    <n v="0"/>
    <n v="102.94440000000002"/>
  </r>
  <r>
    <n v="6759"/>
    <x v="3354"/>
    <x v="3"/>
    <x v="175"/>
    <n v="41902"/>
    <s v="Standard Class"/>
    <s v="TC-21145"/>
    <s v="Theresa Coyne"/>
    <x v="1"/>
    <s v="United States"/>
    <s v="Lakewood"/>
    <x v="30"/>
    <n v="8701"/>
    <x v="3"/>
    <s v="OFF-ST-10000934"/>
    <x v="1"/>
    <x v="4"/>
    <s v="Contico 72&quot;H Heavy-Duty Storage System"/>
    <n v="81.96"/>
    <n v="2"/>
    <n v="0"/>
    <n v="0"/>
  </r>
  <r>
    <n v="6760"/>
    <x v="3355"/>
    <x v="3"/>
    <x v="574"/>
    <n v="41982"/>
    <s v="Standard Class"/>
    <s v="BG-11035"/>
    <s v="Barry Gonzalez"/>
    <x v="0"/>
    <s v="United States"/>
    <s v="Greensboro"/>
    <x v="3"/>
    <n v="27405"/>
    <x v="0"/>
    <s v="OFF-AR-10003903"/>
    <x v="1"/>
    <x v="6"/>
    <s v="Sanford 52201 APSCO Electric Pencil Sharpener"/>
    <n v="32.776000000000003"/>
    <n v="1"/>
    <n v="0.2"/>
    <n v="2.4581999999999997"/>
  </r>
  <r>
    <n v="6761"/>
    <x v="3356"/>
    <x v="3"/>
    <x v="335"/>
    <n v="41821"/>
    <s v="Standard Class"/>
    <s v="DO-13435"/>
    <s v="Denny Ordway"/>
    <x v="0"/>
    <s v="United States"/>
    <s v="New York City"/>
    <x v="15"/>
    <n v="10035"/>
    <x v="3"/>
    <s v="OFF-ST-10004123"/>
    <x v="1"/>
    <x v="4"/>
    <s v="Safco Industrial Wire Shelving System"/>
    <n v="272.94"/>
    <n v="3"/>
    <n v="0"/>
    <n v="0"/>
  </r>
  <r>
    <n v="6762"/>
    <x v="3357"/>
    <x v="0"/>
    <x v="1131"/>
    <n v="41482"/>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n v="41526"/>
    <s v="Standard Class"/>
    <s v="RL-19615"/>
    <s v="Rob Lucas"/>
    <x v="0"/>
    <s v="United States"/>
    <s v="Chicago"/>
    <x v="10"/>
    <n v="60623"/>
    <x v="2"/>
    <s v="OFF-LA-10000240"/>
    <x v="1"/>
    <x v="2"/>
    <s v="Self-Adhesive Address Labels for Typewriters by Universal"/>
    <n v="29.24"/>
    <n v="5"/>
    <n v="0.2"/>
    <n v="9.8685000000000009"/>
  </r>
  <r>
    <n v="6764"/>
    <x v="3358"/>
    <x v="0"/>
    <x v="476"/>
    <n v="41526"/>
    <s v="Standard Class"/>
    <s v="RL-19615"/>
    <s v="Rob Lucas"/>
    <x v="0"/>
    <s v="United States"/>
    <s v="Chicago"/>
    <x v="10"/>
    <n v="60623"/>
    <x v="2"/>
    <s v="OFF-ST-10002485"/>
    <x v="1"/>
    <x v="4"/>
    <s v="Rogers Deluxe File Chest"/>
    <n v="35.167999999999999"/>
    <n v="2"/>
    <n v="0.2"/>
    <n v="-8.3524000000000012"/>
  </r>
  <r>
    <n v="6765"/>
    <x v="3358"/>
    <x v="0"/>
    <x v="476"/>
    <n v="41526"/>
    <s v="Standard Class"/>
    <s v="RL-19615"/>
    <s v="Rob Lucas"/>
    <x v="0"/>
    <s v="United States"/>
    <s v="Chicago"/>
    <x v="10"/>
    <n v="60623"/>
    <x v="2"/>
    <s v="TEC-MA-10003230"/>
    <x v="2"/>
    <x v="15"/>
    <s v="Okidata C610n Printer"/>
    <n v="1362.8999999999999"/>
    <n v="3"/>
    <n v="0.3"/>
    <n v="-19.470000000000141"/>
  </r>
  <r>
    <n v="6766"/>
    <x v="3359"/>
    <x v="3"/>
    <x v="693"/>
    <n v="41754"/>
    <s v="Standard Class"/>
    <s v="SJ-20215"/>
    <s v="Sarah Jordon"/>
    <x v="0"/>
    <s v="United States"/>
    <s v="Chicago"/>
    <x v="10"/>
    <n v="60653"/>
    <x v="2"/>
    <s v="FUR-CH-10002602"/>
    <x v="0"/>
    <x v="1"/>
    <s v="DMI Arturo Collection Mission-style Design Wood Chair"/>
    <n v="317.05799999999999"/>
    <n v="3"/>
    <n v="0.3"/>
    <n v="-18.117599999999996"/>
  </r>
  <r>
    <n v="6767"/>
    <x v="3359"/>
    <x v="3"/>
    <x v="693"/>
    <n v="41754"/>
    <s v="Standard Class"/>
    <s v="SJ-20215"/>
    <s v="Sarah Jordon"/>
    <x v="0"/>
    <s v="United States"/>
    <s v="Chicago"/>
    <x v="10"/>
    <n v="60653"/>
    <x v="2"/>
    <s v="OFF-AR-10001683"/>
    <x v="1"/>
    <x v="6"/>
    <s v="Lumber Crayons"/>
    <n v="15.76"/>
    <n v="2"/>
    <n v="0.2"/>
    <n v="3.5460000000000007"/>
  </r>
  <r>
    <n v="6768"/>
    <x v="3359"/>
    <x v="3"/>
    <x v="693"/>
    <n v="41754"/>
    <s v="Standard Class"/>
    <s v="SJ-20215"/>
    <s v="Sarah Jordon"/>
    <x v="0"/>
    <s v="United States"/>
    <s v="Chicago"/>
    <x v="10"/>
    <n v="60653"/>
    <x v="2"/>
    <s v="FUR-FU-10002456"/>
    <x v="0"/>
    <x v="5"/>
    <s v="Master Caster Door Stop, Large Neon Orange"/>
    <n v="14.560000000000002"/>
    <n v="5"/>
    <n v="0.6"/>
    <n v="-6.1879999999999988"/>
  </r>
  <r>
    <n v="6769"/>
    <x v="3360"/>
    <x v="2"/>
    <x v="1132"/>
    <n v="40771"/>
    <s v="Standard Class"/>
    <s v="CS-12175"/>
    <s v="Charles Sheldon"/>
    <x v="1"/>
    <s v="United States"/>
    <s v="Lakewood"/>
    <x v="30"/>
    <n v="8701"/>
    <x v="3"/>
    <s v="OFF-BI-10002854"/>
    <x v="1"/>
    <x v="8"/>
    <s v="Performers Binder/Pad Holder, Black"/>
    <n v="196.21"/>
    <n v="7"/>
    <n v="0"/>
    <n v="98.105000000000004"/>
  </r>
  <r>
    <n v="6770"/>
    <x v="3361"/>
    <x v="3"/>
    <x v="20"/>
    <n v="41906"/>
    <s v="Standard Class"/>
    <s v="JP-16135"/>
    <s v="Julie Prescott"/>
    <x v="2"/>
    <s v="United States"/>
    <s v="Columbus"/>
    <x v="32"/>
    <n v="31907"/>
    <x v="0"/>
    <s v="OFF-AR-10002445"/>
    <x v="1"/>
    <x v="6"/>
    <s v="SANFORD Major Accent Highlighters"/>
    <n v="35.4"/>
    <n v="5"/>
    <n v="0"/>
    <n v="13.452000000000002"/>
  </r>
  <r>
    <n v="6771"/>
    <x v="3362"/>
    <x v="3"/>
    <x v="34"/>
    <n v="41987"/>
    <s v="Standard Class"/>
    <s v="NC-18535"/>
    <s v="Nick Crebassa"/>
    <x v="1"/>
    <s v="United States"/>
    <s v="Phoenix"/>
    <x v="16"/>
    <n v="85023"/>
    <x v="1"/>
    <s v="OFF-PA-10004359"/>
    <x v="1"/>
    <x v="10"/>
    <s v="Multicolor Computer Printout Paper"/>
    <n v="419.4"/>
    <n v="5"/>
    <n v="0.2"/>
    <n v="146.79"/>
  </r>
  <r>
    <n v="6772"/>
    <x v="3362"/>
    <x v="3"/>
    <x v="34"/>
    <n v="41987"/>
    <s v="Standard Class"/>
    <s v="NC-18535"/>
    <s v="Nick Crebassa"/>
    <x v="1"/>
    <s v="United States"/>
    <s v="Phoenix"/>
    <x v="16"/>
    <n v="85023"/>
    <x v="1"/>
    <s v="OFF-BI-10000279"/>
    <x v="1"/>
    <x v="8"/>
    <s v="Acco Recycled 2&quot; Capacity Laser Printer Hanging Data Binders"/>
    <n v="13.005000000000003"/>
    <n v="3"/>
    <n v="0.7"/>
    <n v="-9.9704999999999977"/>
  </r>
  <r>
    <n v="6773"/>
    <x v="3363"/>
    <x v="0"/>
    <x v="254"/>
    <n v="41587"/>
    <s v="Standard Class"/>
    <s v="CW-11905"/>
    <s v="Carl Weiss"/>
    <x v="2"/>
    <s v="United States"/>
    <s v="Los Angeles"/>
    <x v="1"/>
    <n v="90004"/>
    <x v="1"/>
    <s v="OFF-BI-10003314"/>
    <x v="1"/>
    <x v="8"/>
    <s v="Tuff Stuff Recycled Round Ring Binders"/>
    <n v="7.7120000000000006"/>
    <n v="2"/>
    <n v="0.2"/>
    <n v="2.7956000000000003"/>
  </r>
  <r>
    <n v="6774"/>
    <x v="3363"/>
    <x v="0"/>
    <x v="254"/>
    <n v="41587"/>
    <s v="Standard Class"/>
    <s v="CW-11905"/>
    <s v="Carl Weiss"/>
    <x v="2"/>
    <s v="United States"/>
    <s v="Los Angeles"/>
    <x v="1"/>
    <n v="90004"/>
    <x v="1"/>
    <s v="OFF-BI-10000494"/>
    <x v="1"/>
    <x v="8"/>
    <s v="Acco Economy Flexible Poly Round Ring Binder"/>
    <n v="4.1760000000000002"/>
    <n v="1"/>
    <n v="0.2"/>
    <n v="1.3049999999999997"/>
  </r>
  <r>
    <n v="6775"/>
    <x v="3363"/>
    <x v="0"/>
    <x v="254"/>
    <n v="41587"/>
    <s v="Standard Class"/>
    <s v="CW-11905"/>
    <s v="Carl Weiss"/>
    <x v="2"/>
    <s v="United States"/>
    <s v="Los Angeles"/>
    <x v="1"/>
    <n v="90004"/>
    <x v="1"/>
    <s v="OFF-PA-10000295"/>
    <x v="1"/>
    <x v="10"/>
    <s v="Xerox 229"/>
    <n v="38.880000000000003"/>
    <n v="6"/>
    <n v="0"/>
    <n v="18.662400000000002"/>
  </r>
  <r>
    <n v="6776"/>
    <x v="3364"/>
    <x v="1"/>
    <x v="368"/>
    <n v="41003"/>
    <s v="Standard Class"/>
    <s v="CM-12115"/>
    <s v="Chad McGuire"/>
    <x v="0"/>
    <s v="United States"/>
    <s v="New York City"/>
    <x v="15"/>
    <n v="10024"/>
    <x v="3"/>
    <s v="OFF-PA-10002615"/>
    <x v="1"/>
    <x v="10"/>
    <s v="Ampad Gold Fibre Wirebound Steno Books, 6&quot; x 9&quot;, Gregg Ruled"/>
    <n v="17.64"/>
    <n v="4"/>
    <n v="0"/>
    <n v="8.1143999999999998"/>
  </r>
  <r>
    <n v="6777"/>
    <x v="3365"/>
    <x v="0"/>
    <x v="64"/>
    <n v="41529"/>
    <s v="Standard Class"/>
    <s v="PT-19090"/>
    <s v="Pete Takahito"/>
    <x v="0"/>
    <s v="United States"/>
    <s v="San Antonio"/>
    <x v="5"/>
    <n v="78207"/>
    <x v="2"/>
    <s v="OFF-ST-10003479"/>
    <x v="1"/>
    <x v="4"/>
    <s v="Eldon Base for stackable storage shelf, platinum"/>
    <n v="93.456000000000003"/>
    <n v="3"/>
    <n v="0.2"/>
    <n v="-17.523000000000014"/>
  </r>
  <r>
    <n v="6778"/>
    <x v="3366"/>
    <x v="3"/>
    <x v="480"/>
    <n v="41672"/>
    <s v="Standard Class"/>
    <s v="CL-12700"/>
    <s v="Craig Leslie"/>
    <x v="2"/>
    <s v="United States"/>
    <s v="New York City"/>
    <x v="15"/>
    <n v="10009"/>
    <x v="3"/>
    <s v="TEC-AC-10002800"/>
    <x v="2"/>
    <x v="11"/>
    <s v="Plantronics Audio 478 Stereo USB Headset"/>
    <n v="449.91"/>
    <n v="9"/>
    <n v="0"/>
    <n v="157.46849999999998"/>
  </r>
  <r>
    <n v="6779"/>
    <x v="3367"/>
    <x v="0"/>
    <x v="323"/>
    <n v="41526"/>
    <s v="Second Class"/>
    <s v="HF-14995"/>
    <s v="Herbert Flentye"/>
    <x v="0"/>
    <s v="United States"/>
    <s v="Baltimore"/>
    <x v="39"/>
    <n v="21215"/>
    <x v="3"/>
    <s v="FUR-BO-10003159"/>
    <x v="0"/>
    <x v="0"/>
    <s v="Sauder Camden County Collection Libraries, Planked Cherry Finish"/>
    <n v="344.94"/>
    <n v="3"/>
    <n v="0"/>
    <n v="31.044599999999974"/>
  </r>
  <r>
    <n v="6780"/>
    <x v="3367"/>
    <x v="0"/>
    <x v="323"/>
    <n v="41526"/>
    <s v="Second Class"/>
    <s v="HF-14995"/>
    <s v="Herbert Flentye"/>
    <x v="0"/>
    <s v="United States"/>
    <s v="Baltimore"/>
    <x v="39"/>
    <n v="21215"/>
    <x v="3"/>
    <s v="FUR-FU-10002364"/>
    <x v="0"/>
    <x v="5"/>
    <s v="Eldon Expressions Wood Desk Accessories, Oak"/>
    <n v="14.76"/>
    <n v="2"/>
    <n v="0"/>
    <n v="4.2803999999999984"/>
  </r>
  <r>
    <n v="6781"/>
    <x v="3367"/>
    <x v="0"/>
    <x v="323"/>
    <n v="41526"/>
    <s v="Second Class"/>
    <s v="HF-14995"/>
    <s v="Herbert Flentye"/>
    <x v="0"/>
    <s v="United States"/>
    <s v="Baltimore"/>
    <x v="39"/>
    <n v="21215"/>
    <x v="3"/>
    <s v="OFF-BI-10003350"/>
    <x v="1"/>
    <x v="8"/>
    <s v="Acco Expandable Hanging Binders"/>
    <n v="12.76"/>
    <n v="2"/>
    <n v="0"/>
    <n v="5.8695999999999993"/>
  </r>
  <r>
    <n v="6782"/>
    <x v="3367"/>
    <x v="0"/>
    <x v="323"/>
    <n v="41526"/>
    <s v="Second Class"/>
    <s v="HF-14995"/>
    <s v="Herbert Flentye"/>
    <x v="0"/>
    <s v="United States"/>
    <s v="Baltimore"/>
    <x v="39"/>
    <n v="21215"/>
    <x v="3"/>
    <s v="OFF-LA-10004093"/>
    <x v="1"/>
    <x v="2"/>
    <s v="Avery 486"/>
    <n v="58.48"/>
    <n v="8"/>
    <n v="0"/>
    <n v="27.485599999999998"/>
  </r>
  <r>
    <n v="6783"/>
    <x v="3368"/>
    <x v="3"/>
    <x v="800"/>
    <n v="41849"/>
    <s v="Second Class"/>
    <s v="JC-15775"/>
    <s v="John Castell"/>
    <x v="0"/>
    <s v="United States"/>
    <s v="Philadelphia"/>
    <x v="9"/>
    <n v="19143"/>
    <x v="3"/>
    <s v="FUR-FU-10000732"/>
    <x v="0"/>
    <x v="5"/>
    <s v="Eldon 200 Class Desk Accessories"/>
    <n v="20.096000000000004"/>
    <n v="4"/>
    <n v="0.2"/>
    <n v="3.0143999999999984"/>
  </r>
  <r>
    <n v="6784"/>
    <x v="3368"/>
    <x v="3"/>
    <x v="800"/>
    <n v="41849"/>
    <s v="Second Class"/>
    <s v="JC-15775"/>
    <s v="John Castell"/>
    <x v="0"/>
    <s v="United States"/>
    <s v="Philadelphia"/>
    <x v="9"/>
    <n v="19143"/>
    <x v="3"/>
    <s v="OFF-SU-10004884"/>
    <x v="1"/>
    <x v="14"/>
    <s v="Acme Galleria Hot Forged Steel Scissors with Colored Handles"/>
    <n v="37.752000000000002"/>
    <n v="3"/>
    <n v="0.2"/>
    <n v="4.2470999999999943"/>
  </r>
  <r>
    <n v="6785"/>
    <x v="3368"/>
    <x v="3"/>
    <x v="800"/>
    <n v="41849"/>
    <s v="Second Class"/>
    <s v="JC-15775"/>
    <s v="John Castell"/>
    <x v="0"/>
    <s v="United States"/>
    <s v="Philadelphia"/>
    <x v="9"/>
    <n v="19143"/>
    <x v="3"/>
    <s v="FUR-TA-10001771"/>
    <x v="0"/>
    <x v="3"/>
    <s v="Bush Cubix Conference Tables, Fully Assembled"/>
    <n v="138.58799999999999"/>
    <n v="1"/>
    <n v="0.4"/>
    <n v="-34.646999999999991"/>
  </r>
  <r>
    <n v="6786"/>
    <x v="3368"/>
    <x v="3"/>
    <x v="800"/>
    <n v="41849"/>
    <s v="Second Class"/>
    <s v="JC-15775"/>
    <s v="John Castell"/>
    <x v="0"/>
    <s v="United States"/>
    <s v="Philadelphia"/>
    <x v="9"/>
    <n v="19143"/>
    <x v="3"/>
    <s v="OFF-ST-10000060"/>
    <x v="1"/>
    <x v="4"/>
    <s v="Fellowes Bankers Box Staxonsteel Drawer File/Stacking System"/>
    <n v="259.92000000000007"/>
    <n v="5"/>
    <n v="0.2"/>
    <n v="-25.992000000000004"/>
  </r>
  <r>
    <n v="6787"/>
    <x v="3368"/>
    <x v="3"/>
    <x v="800"/>
    <n v="41849"/>
    <s v="Second Class"/>
    <s v="JC-15775"/>
    <s v="John Castell"/>
    <x v="0"/>
    <s v="United States"/>
    <s v="Philadelphia"/>
    <x v="9"/>
    <n v="19143"/>
    <x v="3"/>
    <s v="OFF-PA-10004100"/>
    <x v="1"/>
    <x v="10"/>
    <s v="Xerox 216"/>
    <n v="20.736000000000004"/>
    <n v="4"/>
    <n v="0.2"/>
    <n v="7.2576000000000001"/>
  </r>
  <r>
    <n v="6788"/>
    <x v="3369"/>
    <x v="1"/>
    <x v="1023"/>
    <n v="41172"/>
    <s v="Standard Class"/>
    <s v="JH-15910"/>
    <s v="Jonathan Howell"/>
    <x v="0"/>
    <s v="United States"/>
    <s v="Atlanta"/>
    <x v="32"/>
    <n v="30318"/>
    <x v="0"/>
    <s v="FUR-FU-10003975"/>
    <x v="0"/>
    <x v="5"/>
    <s v="Eldon Advantage Chair Mats for Low to Medium Pile Carpets"/>
    <n v="129.93"/>
    <n v="3"/>
    <n v="0"/>
    <n v="12.992999999999988"/>
  </r>
  <r>
    <n v="6789"/>
    <x v="3369"/>
    <x v="1"/>
    <x v="1023"/>
    <n v="41172"/>
    <s v="Standard Class"/>
    <s v="JH-15910"/>
    <s v="Jonathan Howell"/>
    <x v="0"/>
    <s v="United States"/>
    <s v="Atlanta"/>
    <x v="32"/>
    <n v="30318"/>
    <x v="0"/>
    <s v="OFF-PA-10001712"/>
    <x v="1"/>
    <x v="10"/>
    <s v="Xerox 1948"/>
    <n v="69.930000000000007"/>
    <n v="7"/>
    <n v="0"/>
    <n v="31.468499999999999"/>
  </r>
  <r>
    <n v="6790"/>
    <x v="3370"/>
    <x v="1"/>
    <x v="67"/>
    <n v="41161"/>
    <s v="Second Class"/>
    <s v="CC-12610"/>
    <s v="Corey Catlett"/>
    <x v="1"/>
    <s v="United States"/>
    <s v="Durham"/>
    <x v="3"/>
    <n v="27707"/>
    <x v="0"/>
    <s v="OFF-AR-10001953"/>
    <x v="1"/>
    <x v="6"/>
    <s v="Boston 1645 Deluxe Heavier-Duty Electric Pencil Sharpener"/>
    <n v="140.73599999999999"/>
    <n v="4"/>
    <n v="0.2"/>
    <n v="12.314400000000006"/>
  </r>
  <r>
    <n v="6791"/>
    <x v="3371"/>
    <x v="0"/>
    <x v="76"/>
    <n v="41596"/>
    <s v="First Class"/>
    <s v="IM-15055"/>
    <s v="Ionia McGrath"/>
    <x v="0"/>
    <s v="United States"/>
    <s v="Roseville"/>
    <x v="1"/>
    <n v="95661"/>
    <x v="1"/>
    <s v="OFF-BI-10004967"/>
    <x v="1"/>
    <x v="8"/>
    <s v="Round Ring Binders"/>
    <n v="8.32"/>
    <n v="5"/>
    <n v="0.2"/>
    <n v="2.8079999999999998"/>
  </r>
  <r>
    <n v="6792"/>
    <x v="3372"/>
    <x v="0"/>
    <x v="338"/>
    <n v="41594"/>
    <s v="Standard Class"/>
    <s v="BF-11170"/>
    <s v="Ben Ferrer"/>
    <x v="2"/>
    <s v="United States"/>
    <s v="Sacramento"/>
    <x v="1"/>
    <n v="95823"/>
    <x v="1"/>
    <s v="FUR-FU-10003731"/>
    <x v="0"/>
    <x v="5"/>
    <s v="Eldon Expressions Wood and Plastic Desk Accessories, Oak"/>
    <n v="9.98"/>
    <n v="1"/>
    <n v="0"/>
    <n v="2.7944000000000004"/>
  </r>
  <r>
    <n v="6793"/>
    <x v="3373"/>
    <x v="2"/>
    <x v="860"/>
    <n v="40773"/>
    <s v="First Class"/>
    <s v="CS-12355"/>
    <s v="Christine Sundaresam"/>
    <x v="0"/>
    <s v="United States"/>
    <s v="Fairfield"/>
    <x v="29"/>
    <n v="6824"/>
    <x v="3"/>
    <s v="OFF-BI-10001989"/>
    <x v="1"/>
    <x v="8"/>
    <s v="Premium Transparent Presentation Covers by GBC"/>
    <n v="62.94"/>
    <n v="3"/>
    <n v="0"/>
    <n v="30.211199999999998"/>
  </r>
  <r>
    <n v="6794"/>
    <x v="3374"/>
    <x v="1"/>
    <x v="547"/>
    <n v="41233"/>
    <s v="Standard Class"/>
    <s v="MC-17605"/>
    <s v="Matt Connell"/>
    <x v="1"/>
    <s v="United States"/>
    <s v="Chicago"/>
    <x v="10"/>
    <n v="60610"/>
    <x v="2"/>
    <s v="OFF-ST-10000344"/>
    <x v="1"/>
    <x v="4"/>
    <s v="Neat Ideas Personal Hanging Folder Files, Black"/>
    <n v="21.488"/>
    <n v="2"/>
    <n v="0.2"/>
    <n v="1.6115999999999993"/>
  </r>
  <r>
    <n v="6795"/>
    <x v="3374"/>
    <x v="1"/>
    <x v="547"/>
    <n v="41233"/>
    <s v="Standard Class"/>
    <s v="MC-17605"/>
    <s v="Matt Connell"/>
    <x v="1"/>
    <s v="United States"/>
    <s v="Chicago"/>
    <x v="10"/>
    <n v="60610"/>
    <x v="2"/>
    <s v="TEC-PH-10001051"/>
    <x v="2"/>
    <x v="7"/>
    <s v="HTC One"/>
    <n v="239.976"/>
    <n v="3"/>
    <n v="0.2"/>
    <n v="26.997299999999967"/>
  </r>
  <r>
    <n v="6796"/>
    <x v="3374"/>
    <x v="1"/>
    <x v="547"/>
    <n v="41233"/>
    <s v="Standard Class"/>
    <s v="MC-17605"/>
    <s v="Matt Connell"/>
    <x v="1"/>
    <s v="United States"/>
    <s v="Chicago"/>
    <x v="10"/>
    <n v="60610"/>
    <x v="2"/>
    <s v="FUR-FU-10001215"/>
    <x v="0"/>
    <x v="5"/>
    <s v="Howard Miller 11-1/2&quot; Diameter Brentwood Wall Clock"/>
    <n v="34.504000000000005"/>
    <n v="2"/>
    <n v="0.6"/>
    <n v="-15.526799999999994"/>
  </r>
  <r>
    <n v="6797"/>
    <x v="3375"/>
    <x v="1"/>
    <x v="767"/>
    <n v="41146"/>
    <s v="Same Day"/>
    <s v="MC-18100"/>
    <s v="Mick Crebagga"/>
    <x v="0"/>
    <s v="United States"/>
    <s v="Houston"/>
    <x v="5"/>
    <n v="77041"/>
    <x v="2"/>
    <s v="FUR-FU-10001473"/>
    <x v="0"/>
    <x v="5"/>
    <s v="Eldon Executive Woodline II Desk Accessories, Mahogany"/>
    <n v="20.103999999999999"/>
    <n v="2"/>
    <n v="0.6"/>
    <n v="-16.585799999999999"/>
  </r>
  <r>
    <n v="6798"/>
    <x v="3375"/>
    <x v="1"/>
    <x v="767"/>
    <n v="41146"/>
    <s v="Same Day"/>
    <s v="MC-18100"/>
    <s v="Mick Crebagga"/>
    <x v="0"/>
    <s v="United States"/>
    <s v="Houston"/>
    <x v="5"/>
    <n v="77041"/>
    <x v="2"/>
    <s v="OFF-BI-10000315"/>
    <x v="1"/>
    <x v="8"/>
    <s v="Poly Designer Cover &amp; Back"/>
    <n v="3.7979999999999987"/>
    <n v="1"/>
    <n v="0.8"/>
    <n v="-6.0768000000000004"/>
  </r>
  <r>
    <n v="6799"/>
    <x v="3375"/>
    <x v="1"/>
    <x v="767"/>
    <n v="41146"/>
    <s v="Same Day"/>
    <s v="MC-18100"/>
    <s v="Mick Crebagga"/>
    <x v="0"/>
    <s v="United States"/>
    <s v="Houston"/>
    <x v="5"/>
    <n v="77041"/>
    <x v="2"/>
    <s v="FUR-FU-10002240"/>
    <x v="0"/>
    <x v="5"/>
    <s v="Nu-Dell EZ-Mount Plastic Wall Frames"/>
    <n v="7.8800000000000008"/>
    <n v="5"/>
    <n v="0.6"/>
    <n v="-3.9399999999999995"/>
  </r>
  <r>
    <n v="6800"/>
    <x v="3376"/>
    <x v="0"/>
    <x v="591"/>
    <n v="41641"/>
    <s v="Standard Class"/>
    <s v="LW-16825"/>
    <s v="Laurel Workman"/>
    <x v="1"/>
    <s v="United States"/>
    <s v="Phoenix"/>
    <x v="16"/>
    <n v="85023"/>
    <x v="1"/>
    <s v="FUR-TA-10002607"/>
    <x v="0"/>
    <x v="3"/>
    <s v="KI Conference Tables"/>
    <n v="35.445"/>
    <n v="1"/>
    <n v="0.5"/>
    <n v="-24.102599999999995"/>
  </r>
  <r>
    <n v="6801"/>
    <x v="3376"/>
    <x v="0"/>
    <x v="591"/>
    <n v="41641"/>
    <s v="Standard Class"/>
    <s v="LW-16825"/>
    <s v="Laurel Workman"/>
    <x v="1"/>
    <s v="United States"/>
    <s v="Phoenix"/>
    <x v="16"/>
    <n v="85023"/>
    <x v="1"/>
    <s v="TEC-MA-10003356"/>
    <x v="2"/>
    <x v="15"/>
    <s v="Panasonic KX MC6040 Color Laser Multifunction Printer"/>
    <n v="269.97000000000003"/>
    <n v="2"/>
    <n v="0.7"/>
    <n v="-386.95699999999999"/>
  </r>
  <r>
    <n v="6802"/>
    <x v="3376"/>
    <x v="0"/>
    <x v="591"/>
    <n v="41641"/>
    <s v="Standard Class"/>
    <s v="LW-16825"/>
    <s v="Laurel Workman"/>
    <x v="1"/>
    <s v="United States"/>
    <s v="Phoenix"/>
    <x v="16"/>
    <n v="85023"/>
    <x v="1"/>
    <s v="TEC-AC-10002217"/>
    <x v="2"/>
    <x v="11"/>
    <s v="Imation Clip USB flash drive - 8 GB"/>
    <n v="45.120000000000005"/>
    <n v="3"/>
    <n v="0.2"/>
    <n v="-7.8960000000000008"/>
  </r>
  <r>
    <n v="6803"/>
    <x v="3376"/>
    <x v="0"/>
    <x v="591"/>
    <n v="41641"/>
    <s v="Standard Class"/>
    <s v="LW-16825"/>
    <s v="Laurel Workman"/>
    <x v="1"/>
    <s v="United States"/>
    <s v="Phoenix"/>
    <x v="16"/>
    <n v="85023"/>
    <x v="1"/>
    <s v="TEC-AC-10004353"/>
    <x v="2"/>
    <x v="11"/>
    <s v="Hypercom P1300 Pinpad"/>
    <n v="100.80000000000001"/>
    <n v="2"/>
    <n v="0.2"/>
    <n v="21.42"/>
  </r>
  <r>
    <n v="6804"/>
    <x v="3376"/>
    <x v="0"/>
    <x v="591"/>
    <n v="41641"/>
    <s v="Standard Class"/>
    <s v="LW-16825"/>
    <s v="Laurel Workman"/>
    <x v="1"/>
    <s v="United States"/>
    <s v="Phoenix"/>
    <x v="16"/>
    <n v="85023"/>
    <x v="1"/>
    <s v="FUR-CH-10004754"/>
    <x v="0"/>
    <x v="1"/>
    <s v="Global Stack Chair with Arms, Black"/>
    <n v="47.968000000000004"/>
    <n v="2"/>
    <n v="0.2"/>
    <n v="4.1971999999999987"/>
  </r>
  <r>
    <n v="6805"/>
    <x v="3377"/>
    <x v="2"/>
    <x v="1082"/>
    <n v="40822"/>
    <s v="First Class"/>
    <s v="KH-16510"/>
    <s v="Keith Herrera"/>
    <x v="0"/>
    <s v="United States"/>
    <s v="Pomona"/>
    <x v="1"/>
    <n v="91767"/>
    <x v="1"/>
    <s v="TEC-AC-10002800"/>
    <x v="2"/>
    <x v="11"/>
    <s v="Plantronics Audio 478 Stereo USB Headset"/>
    <n v="99.98"/>
    <n v="2"/>
    <n v="0"/>
    <n v="34.992999999999995"/>
  </r>
  <r>
    <n v="6806"/>
    <x v="3378"/>
    <x v="2"/>
    <x v="754"/>
    <n v="40872"/>
    <s v="First Class"/>
    <s v="RB-19645"/>
    <s v="Robert Barroso"/>
    <x v="1"/>
    <s v="United States"/>
    <s v="Atlanta"/>
    <x v="32"/>
    <n v="30318"/>
    <x v="0"/>
    <s v="OFF-PA-10001752"/>
    <x v="1"/>
    <x v="10"/>
    <s v="Hammermill CopyPlus Copy Paper (20Lb. and 84 Bright)"/>
    <n v="9.9600000000000009"/>
    <n v="2"/>
    <n v="0"/>
    <n v="4.8804000000000007"/>
  </r>
  <r>
    <n v="6807"/>
    <x v="3379"/>
    <x v="3"/>
    <x v="53"/>
    <n v="42003"/>
    <s v="Standard Class"/>
    <s v="GD-14590"/>
    <s v="Giulietta Dortch"/>
    <x v="1"/>
    <s v="United States"/>
    <s v="Everett"/>
    <x v="4"/>
    <n v="98208"/>
    <x v="1"/>
    <s v="OFF-BI-10003314"/>
    <x v="1"/>
    <x v="8"/>
    <s v="Tuff Stuff Recycled Round Ring Binders"/>
    <n v="3.8560000000000003"/>
    <n v="1"/>
    <n v="0.2"/>
    <n v="1.3978000000000002"/>
  </r>
  <r>
    <n v="6808"/>
    <x v="3380"/>
    <x v="1"/>
    <x v="1052"/>
    <n v="41004"/>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n v="41004"/>
    <s v="Standard Class"/>
    <s v="EB-13705"/>
    <s v="Ed Braxton"/>
    <x v="1"/>
    <s v="United States"/>
    <s v="Houston"/>
    <x v="5"/>
    <n v="77095"/>
    <x v="2"/>
    <s v="FUR-FU-10001085"/>
    <x v="0"/>
    <x v="5"/>
    <s v="3M Polarizing Light Filter Sleeves"/>
    <n v="22.38"/>
    <n v="3"/>
    <n v="0.6"/>
    <n v="-7.8330000000000055"/>
  </r>
  <r>
    <n v="6810"/>
    <x v="3381"/>
    <x v="3"/>
    <x v="32"/>
    <n v="41898"/>
    <s v="First Class"/>
    <s v="PS-18760"/>
    <s v="Pamela Stobb"/>
    <x v="0"/>
    <s v="United States"/>
    <s v="Philadelphia"/>
    <x v="9"/>
    <n v="19140"/>
    <x v="3"/>
    <s v="OFF-BI-10000301"/>
    <x v="1"/>
    <x v="8"/>
    <s v="GBC Instant Report Kit"/>
    <n v="3.8820000000000006"/>
    <n v="2"/>
    <n v="0.7"/>
    <n v="-2.5880000000000001"/>
  </r>
  <r>
    <n v="6811"/>
    <x v="3381"/>
    <x v="3"/>
    <x v="32"/>
    <n v="41898"/>
    <s v="First Class"/>
    <s v="PS-18760"/>
    <s v="Pamela Stobb"/>
    <x v="0"/>
    <s v="United States"/>
    <s v="Philadelphia"/>
    <x v="9"/>
    <n v="19140"/>
    <x v="3"/>
    <s v="TEC-MA-10002930"/>
    <x v="2"/>
    <x v="15"/>
    <s v="Ricoh - Ink Collector Unit for GX3000 Series Printers"/>
    <n v="12.585000000000003"/>
    <n v="1"/>
    <n v="0.7"/>
    <n v="-18.038499999999996"/>
  </r>
  <r>
    <n v="6812"/>
    <x v="3381"/>
    <x v="3"/>
    <x v="32"/>
    <n v="41898"/>
    <s v="First Class"/>
    <s v="PS-18760"/>
    <s v="Pamela Stobb"/>
    <x v="0"/>
    <s v="United States"/>
    <s v="Philadelphia"/>
    <x v="9"/>
    <n v="19140"/>
    <x v="3"/>
    <s v="FUR-CH-10002372"/>
    <x v="0"/>
    <x v="1"/>
    <s v="Office Star - Ergonomically Designed Knee Chair"/>
    <n v="113.372"/>
    <n v="2"/>
    <n v="0.3"/>
    <n v="-29.152799999999992"/>
  </r>
  <r>
    <n v="6813"/>
    <x v="3381"/>
    <x v="3"/>
    <x v="32"/>
    <n v="41898"/>
    <s v="First Class"/>
    <s v="PS-18760"/>
    <s v="Pamela Stobb"/>
    <x v="0"/>
    <s v="United States"/>
    <s v="Philadelphia"/>
    <x v="9"/>
    <n v="19140"/>
    <x v="3"/>
    <s v="OFF-BI-10003707"/>
    <x v="1"/>
    <x v="8"/>
    <s v="Aluminum Screw Posts"/>
    <n v="18.312000000000001"/>
    <n v="4"/>
    <n v="0.7"/>
    <n v="-12.207999999999995"/>
  </r>
  <r>
    <n v="6814"/>
    <x v="3381"/>
    <x v="3"/>
    <x v="32"/>
    <n v="41898"/>
    <s v="First Class"/>
    <s v="PS-18760"/>
    <s v="Pamela Stobb"/>
    <x v="0"/>
    <s v="United States"/>
    <s v="Philadelphia"/>
    <x v="9"/>
    <n v="19140"/>
    <x v="3"/>
    <s v="FUR-FU-10001057"/>
    <x v="0"/>
    <x v="5"/>
    <s v="Tensor Track Tree Floor Lamp"/>
    <n v="127.93599999999999"/>
    <n v="8"/>
    <n v="0.2"/>
    <n v="4.7975999999999992"/>
  </r>
  <r>
    <n v="6815"/>
    <x v="3381"/>
    <x v="3"/>
    <x v="32"/>
    <n v="41898"/>
    <s v="First Class"/>
    <s v="PS-18760"/>
    <s v="Pamela Stobb"/>
    <x v="0"/>
    <s v="United States"/>
    <s v="Philadelphia"/>
    <x v="9"/>
    <n v="19140"/>
    <x v="3"/>
    <s v="TEC-MA-10001681"/>
    <x v="2"/>
    <x v="15"/>
    <s v="Lexmark MarkNet N8150 Wireless Print Server"/>
    <n v="241.17000000000002"/>
    <n v="2"/>
    <n v="0.7"/>
    <n v="-168.8189999999999"/>
  </r>
  <r>
    <n v="6816"/>
    <x v="3382"/>
    <x v="2"/>
    <x v="1103"/>
    <n v="40715"/>
    <s v="Standard Class"/>
    <s v="GH-14425"/>
    <s v="Gary Hwang"/>
    <x v="0"/>
    <s v="United States"/>
    <s v="Seattle"/>
    <x v="4"/>
    <n v="98105"/>
    <x v="1"/>
    <s v="FUR-FU-10003981"/>
    <x v="0"/>
    <x v="5"/>
    <s v="Eldon Wave Desk Accessories"/>
    <n v="6.24"/>
    <n v="3"/>
    <n v="0"/>
    <n v="2.6208000000000005"/>
  </r>
  <r>
    <n v="6817"/>
    <x v="3382"/>
    <x v="2"/>
    <x v="1103"/>
    <n v="40715"/>
    <s v="Standard Class"/>
    <s v="GH-14425"/>
    <s v="Gary Hwang"/>
    <x v="0"/>
    <s v="United States"/>
    <s v="Seattle"/>
    <x v="4"/>
    <n v="98105"/>
    <x v="1"/>
    <s v="OFF-FA-10000624"/>
    <x v="1"/>
    <x v="13"/>
    <s v="OIC Binder Clips"/>
    <n v="17.899999999999999"/>
    <n v="5"/>
    <n v="0"/>
    <n v="8.9499999999999993"/>
  </r>
  <r>
    <n v="6818"/>
    <x v="3382"/>
    <x v="2"/>
    <x v="1103"/>
    <n v="40715"/>
    <s v="Standard Class"/>
    <s v="GH-14425"/>
    <s v="Gary Hwang"/>
    <x v="0"/>
    <s v="United States"/>
    <s v="Seattle"/>
    <x v="4"/>
    <n v="98105"/>
    <x v="1"/>
    <s v="OFF-BI-10004995"/>
    <x v="1"/>
    <x v="8"/>
    <s v="GBC DocuBind P400 Electric Binding System"/>
    <n v="3266.3760000000002"/>
    <n v="3"/>
    <n v="0.2"/>
    <n v="1061.5721999999998"/>
  </r>
  <r>
    <n v="6819"/>
    <x v="3383"/>
    <x v="3"/>
    <x v="116"/>
    <n v="42006"/>
    <s v="Standard Class"/>
    <s v="LO-17170"/>
    <s v="Lori Olson"/>
    <x v="1"/>
    <s v="United States"/>
    <s v="Peoria"/>
    <x v="10"/>
    <n v="61604"/>
    <x v="2"/>
    <s v="OFF-BI-10003784"/>
    <x v="1"/>
    <x v="8"/>
    <s v="Computer Printout Index Tabs"/>
    <n v="1.6799999999999995"/>
    <n v="5"/>
    <n v="0.8"/>
    <n v="-2.6880000000000015"/>
  </r>
  <r>
    <n v="6820"/>
    <x v="3383"/>
    <x v="3"/>
    <x v="116"/>
    <n v="42006"/>
    <s v="Standard Class"/>
    <s v="LO-17170"/>
    <s v="Lori Olson"/>
    <x v="1"/>
    <s v="United States"/>
    <s v="Peoria"/>
    <x v="10"/>
    <n v="61604"/>
    <x v="2"/>
    <s v="FUR-FU-10004586"/>
    <x v="0"/>
    <x v="5"/>
    <s v="G.E. Longer-Life Indoor Recessed Floodlight Bulbs"/>
    <n v="7.968"/>
    <n v="3"/>
    <n v="0.6"/>
    <n v="-2.3903999999999996"/>
  </r>
  <r>
    <n v="6821"/>
    <x v="3383"/>
    <x v="3"/>
    <x v="116"/>
    <n v="42006"/>
    <s v="Standard Class"/>
    <s v="LO-17170"/>
    <s v="Lori Olson"/>
    <x v="1"/>
    <s v="United States"/>
    <s v="Peoria"/>
    <x v="10"/>
    <n v="61604"/>
    <x v="2"/>
    <s v="FUR-CH-10004698"/>
    <x v="0"/>
    <x v="1"/>
    <s v="Padded Folding Chairs, Black, 4/Carton"/>
    <n v="113.372"/>
    <n v="2"/>
    <n v="0.3"/>
    <n v="-3.2391999999999896"/>
  </r>
  <r>
    <n v="6822"/>
    <x v="3383"/>
    <x v="3"/>
    <x v="116"/>
    <n v="42006"/>
    <s v="Standard Class"/>
    <s v="LO-17170"/>
    <s v="Lori Olson"/>
    <x v="1"/>
    <s v="United States"/>
    <s v="Peoria"/>
    <x v="10"/>
    <n v="61604"/>
    <x v="2"/>
    <s v="FUR-FU-10001935"/>
    <x v="0"/>
    <x v="5"/>
    <s v="3M Hangers With Command Adhesive"/>
    <n v="2.9600000000000004"/>
    <n v="2"/>
    <n v="0.6"/>
    <n v="-1.4059999999999997"/>
  </r>
  <r>
    <n v="6823"/>
    <x v="3384"/>
    <x v="3"/>
    <x v="808"/>
    <n v="41951"/>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n v="41119"/>
    <s v="Standard Class"/>
    <s v="YS-21880"/>
    <s v="Yana Sorensen"/>
    <x v="1"/>
    <s v="United States"/>
    <s v="Montgomery"/>
    <x v="19"/>
    <n v="36116"/>
    <x v="0"/>
    <s v="OFF-EN-10001335"/>
    <x v="1"/>
    <x v="12"/>
    <s v="White Business Envelopes with Contemporary Seam, Recycled White Business Envelopes"/>
    <n v="98.46"/>
    <n v="9"/>
    <n v="0"/>
    <n v="49.23"/>
  </r>
  <r>
    <n v="6825"/>
    <x v="3385"/>
    <x v="1"/>
    <x v="395"/>
    <n v="41119"/>
    <s v="Standard Class"/>
    <s v="YS-21880"/>
    <s v="Yana Sorensen"/>
    <x v="1"/>
    <s v="United States"/>
    <s v="Montgomery"/>
    <x v="19"/>
    <n v="36116"/>
    <x v="0"/>
    <s v="FUR-TA-10002041"/>
    <x v="0"/>
    <x v="3"/>
    <s v="Bevis Round Conference Table Top, X-Base"/>
    <n v="358.58"/>
    <n v="2"/>
    <n v="0"/>
    <n v="39.44380000000001"/>
  </r>
  <r>
    <n v="6826"/>
    <x v="3386"/>
    <x v="0"/>
    <x v="824"/>
    <n v="41557"/>
    <s v="Standard Class"/>
    <s v="TC-20980"/>
    <s v="Tamara Chand"/>
    <x v="1"/>
    <s v="United States"/>
    <s v="Lafayette"/>
    <x v="14"/>
    <n v="47905"/>
    <x v="2"/>
    <s v="OFF-ST-10001558"/>
    <x v="1"/>
    <x v="4"/>
    <s v="Acco Perma 4000 Stacking Storage Drawers"/>
    <n v="32.479999999999997"/>
    <n v="2"/>
    <n v="0"/>
    <n v="4.8719999999999999"/>
  </r>
  <r>
    <n v="6827"/>
    <x v="3386"/>
    <x v="0"/>
    <x v="824"/>
    <n v="41557"/>
    <s v="Standard Class"/>
    <s v="TC-20980"/>
    <s v="Tamara Chand"/>
    <x v="1"/>
    <s v="United States"/>
    <s v="Lafayette"/>
    <x v="14"/>
    <n v="47905"/>
    <x v="2"/>
    <s v="TEC-CO-10004722"/>
    <x v="2"/>
    <x v="16"/>
    <s v="Canon imageCLASS 2200 Advanced Copier"/>
    <n v="17499.949999999997"/>
    <n v="5"/>
    <n v="0"/>
    <n v="8399.9759999999987"/>
  </r>
  <r>
    <n v="6828"/>
    <x v="3386"/>
    <x v="0"/>
    <x v="824"/>
    <n v="41557"/>
    <s v="Standard Class"/>
    <s v="TC-20980"/>
    <s v="Tamara Chand"/>
    <x v="1"/>
    <s v="United States"/>
    <s v="Lafayette"/>
    <x v="14"/>
    <n v="47905"/>
    <x v="2"/>
    <s v="OFF-BI-10004600"/>
    <x v="1"/>
    <x v="8"/>
    <s v="Ibico Ibimaster 300 Manual Binding System"/>
    <n v="735.98"/>
    <n v="2"/>
    <n v="0"/>
    <n v="331.19099999999997"/>
  </r>
  <r>
    <n v="6829"/>
    <x v="3386"/>
    <x v="0"/>
    <x v="824"/>
    <n v="41557"/>
    <s v="Standard Class"/>
    <s v="TC-20980"/>
    <s v="Tamara Chand"/>
    <x v="1"/>
    <s v="United States"/>
    <s v="Lafayette"/>
    <x v="14"/>
    <n v="47905"/>
    <x v="2"/>
    <s v="OFF-BI-10003712"/>
    <x v="1"/>
    <x v="8"/>
    <s v="Acco Pressboard Covers with Storage Hooks, 14 7/8&quot; x 11&quot;, Light Blue"/>
    <n v="34.370000000000005"/>
    <n v="7"/>
    <n v="0"/>
    <n v="16.8413"/>
  </r>
  <r>
    <n v="6830"/>
    <x v="3386"/>
    <x v="0"/>
    <x v="824"/>
    <n v="41557"/>
    <s v="Standard Class"/>
    <s v="TC-20980"/>
    <s v="Tamara Chand"/>
    <x v="1"/>
    <s v="United States"/>
    <s v="Lafayette"/>
    <x v="14"/>
    <n v="47905"/>
    <x v="2"/>
    <s v="OFF-AR-10001958"/>
    <x v="1"/>
    <x v="6"/>
    <s v="Stanley Bostitch Contemporary Electric Pencil Sharpeners"/>
    <n v="33.96"/>
    <n v="2"/>
    <n v="0"/>
    <n v="9.5088000000000008"/>
  </r>
  <r>
    <n v="6831"/>
    <x v="3387"/>
    <x v="0"/>
    <x v="435"/>
    <n v="41636"/>
    <s v="Second Class"/>
    <s v="PW-19030"/>
    <s v="Pauline Webber"/>
    <x v="1"/>
    <s v="United States"/>
    <s v="New York City"/>
    <x v="15"/>
    <n v="10009"/>
    <x v="3"/>
    <s v="TEC-PH-10001750"/>
    <x v="2"/>
    <x v="7"/>
    <s v="Samsung Rugby III"/>
    <n v="197.96999999999997"/>
    <n v="3"/>
    <n v="0"/>
    <n v="53.451900000000009"/>
  </r>
  <r>
    <n v="6832"/>
    <x v="3388"/>
    <x v="3"/>
    <x v="246"/>
    <n v="41848"/>
    <s v="Standard Class"/>
    <s v="CS-11860"/>
    <s v="Cari Schnelling"/>
    <x v="0"/>
    <s v="United States"/>
    <s v="New York City"/>
    <x v="15"/>
    <n v="10024"/>
    <x v="3"/>
    <s v="OFF-AP-10002287"/>
    <x v="1"/>
    <x v="9"/>
    <s v="Eureka Sanitaire  Multi-Pro Heavy-Duty Upright, Disposable Bags"/>
    <n v="17.48"/>
    <n v="4"/>
    <n v="0"/>
    <n v="4.5448000000000004"/>
  </r>
  <r>
    <n v="6833"/>
    <x v="3389"/>
    <x v="1"/>
    <x v="998"/>
    <n v="41199"/>
    <s v="Standard Class"/>
    <s v="DP-13165"/>
    <s v="David Philippe"/>
    <x v="0"/>
    <s v="United States"/>
    <s v="Chicago"/>
    <x v="10"/>
    <n v="60610"/>
    <x v="2"/>
    <s v="OFF-AR-10003183"/>
    <x v="1"/>
    <x v="6"/>
    <s v="Avery Fluorescent Highlighter Four-Color Set"/>
    <n v="8.016"/>
    <n v="3"/>
    <n v="0.2"/>
    <n v="1.0019999999999993"/>
  </r>
  <r>
    <n v="6834"/>
    <x v="3390"/>
    <x v="0"/>
    <x v="162"/>
    <n v="41526"/>
    <s v="Same Day"/>
    <s v="PJ-19015"/>
    <s v="Pauline Johnson"/>
    <x v="0"/>
    <s v="United States"/>
    <s v="Santa Ana"/>
    <x v="1"/>
    <n v="92704"/>
    <x v="1"/>
    <s v="FUR-TA-10003008"/>
    <x v="0"/>
    <x v="3"/>
    <s v="Lesro Round Back Collection Coffee Table, End Table"/>
    <n v="146.04000000000002"/>
    <n v="1"/>
    <n v="0.2"/>
    <n v="-12.778499999999994"/>
  </r>
  <r>
    <n v="6835"/>
    <x v="3391"/>
    <x v="0"/>
    <x v="73"/>
    <n v="41603"/>
    <s v="Standard Class"/>
    <s v="BM-11575"/>
    <s v="Brendan Murry"/>
    <x v="1"/>
    <s v="United States"/>
    <s v="Montebello"/>
    <x v="1"/>
    <n v="90640"/>
    <x v="1"/>
    <s v="TEC-AC-10004803"/>
    <x v="2"/>
    <x v="11"/>
    <s v="Sony Micro Vault Click 4 GB USB 2.0 Flash Drive"/>
    <n v="27.88"/>
    <n v="2"/>
    <n v="0"/>
    <n v="3.9032000000000018"/>
  </r>
  <r>
    <n v="6836"/>
    <x v="3392"/>
    <x v="3"/>
    <x v="453"/>
    <n v="41933"/>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n v="41933"/>
    <s v="Standard Class"/>
    <s v="DL-13495"/>
    <s v="Dionis Lloyd"/>
    <x v="1"/>
    <s v="United States"/>
    <s v="Thousand Oaks"/>
    <x v="1"/>
    <n v="91360"/>
    <x v="1"/>
    <s v="FUR-FU-10000087"/>
    <x v="0"/>
    <x v="5"/>
    <s v="Executive Impressions 14&quot; Two-Color Numerals Wall Clock"/>
    <n v="22.72"/>
    <n v="1"/>
    <n v="0"/>
    <n v="9.3152000000000008"/>
  </r>
  <r>
    <n v="6838"/>
    <x v="3393"/>
    <x v="1"/>
    <x v="380"/>
    <n v="41102"/>
    <s v="Standard Class"/>
    <s v="BF-10975"/>
    <s v="Barbara Fisher"/>
    <x v="1"/>
    <s v="United States"/>
    <s v="Vineland"/>
    <x v="30"/>
    <n v="8360"/>
    <x v="3"/>
    <s v="OFF-AR-10003732"/>
    <x v="1"/>
    <x v="6"/>
    <s v="Newell 333"/>
    <n v="11.12"/>
    <n v="4"/>
    <n v="0"/>
    <n v="2.8911999999999995"/>
  </r>
  <r>
    <n v="6839"/>
    <x v="3394"/>
    <x v="3"/>
    <x v="1119"/>
    <n v="4168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n v="41680"/>
    <s v="Standard Class"/>
    <s v="FC-14335"/>
    <s v="Fred Chung"/>
    <x v="1"/>
    <s v="United States"/>
    <s v="Torrance"/>
    <x v="1"/>
    <n v="90503"/>
    <x v="1"/>
    <s v="TEC-PH-10003505"/>
    <x v="2"/>
    <x v="7"/>
    <s v="Geemarc AmpliPOWER60"/>
    <n v="371.2"/>
    <n v="5"/>
    <n v="0.2"/>
    <n v="41.759999999999948"/>
  </r>
  <r>
    <n v="6841"/>
    <x v="3395"/>
    <x v="1"/>
    <x v="401"/>
    <n v="41250"/>
    <s v="First Class"/>
    <s v="MP-18175"/>
    <s v="Mike Pelletier"/>
    <x v="2"/>
    <s v="United States"/>
    <s v="Troy"/>
    <x v="24"/>
    <n v="45373"/>
    <x v="3"/>
    <s v="OFF-BI-10002852"/>
    <x v="1"/>
    <x v="8"/>
    <s v="Ibico Standard Transparent Covers"/>
    <n v="14.832000000000003"/>
    <n v="3"/>
    <n v="0.7"/>
    <n v="-10.382399999999997"/>
  </r>
  <r>
    <n v="6842"/>
    <x v="3396"/>
    <x v="0"/>
    <x v="126"/>
    <n v="41535"/>
    <s v="Standard Class"/>
    <s v="AJ-10795"/>
    <s v="Anthony Johnson"/>
    <x v="1"/>
    <s v="United States"/>
    <s v="Springfield"/>
    <x v="17"/>
    <n v="22153"/>
    <x v="0"/>
    <s v="TEC-AC-10004877"/>
    <x v="2"/>
    <x v="11"/>
    <s v="Imation 30456 USB Flash Drive 8GB"/>
    <n v="20.700000000000003"/>
    <n v="3"/>
    <n v="0"/>
    <n v="1.6559999999999988"/>
  </r>
  <r>
    <n v="6843"/>
    <x v="3396"/>
    <x v="0"/>
    <x v="126"/>
    <n v="41535"/>
    <s v="Standard Class"/>
    <s v="AJ-10795"/>
    <s v="Anthony Johnson"/>
    <x v="1"/>
    <s v="United States"/>
    <s v="Springfield"/>
    <x v="17"/>
    <n v="22153"/>
    <x v="0"/>
    <s v="OFF-FA-10002975"/>
    <x v="1"/>
    <x v="13"/>
    <s v="Staples"/>
    <n v="11.34"/>
    <n v="3"/>
    <n v="0"/>
    <n v="5.2164000000000001"/>
  </r>
  <r>
    <n v="6844"/>
    <x v="3396"/>
    <x v="0"/>
    <x v="126"/>
    <n v="41535"/>
    <s v="Standard Class"/>
    <s v="AJ-10795"/>
    <s v="Anthony Johnson"/>
    <x v="1"/>
    <s v="United States"/>
    <s v="Springfield"/>
    <x v="17"/>
    <n v="22153"/>
    <x v="0"/>
    <s v="OFF-ST-10000419"/>
    <x v="1"/>
    <x v="4"/>
    <s v="Rogers Jumbo File, Granite"/>
    <n v="67.900000000000006"/>
    <n v="5"/>
    <n v="0"/>
    <n v="0.67899999999999849"/>
  </r>
  <r>
    <n v="6845"/>
    <x v="3396"/>
    <x v="0"/>
    <x v="126"/>
    <n v="41535"/>
    <s v="Standard Class"/>
    <s v="AJ-10795"/>
    <s v="Anthony Johnson"/>
    <x v="1"/>
    <s v="United States"/>
    <s v="Springfield"/>
    <x v="17"/>
    <n v="22153"/>
    <x v="0"/>
    <s v="FUR-CH-10002073"/>
    <x v="0"/>
    <x v="1"/>
    <s v="Hon Olson Stacker Chairs"/>
    <n v="1059.1199999999999"/>
    <n v="4"/>
    <n v="0"/>
    <n v="307.14479999999992"/>
  </r>
  <r>
    <n v="6846"/>
    <x v="3397"/>
    <x v="2"/>
    <x v="522"/>
    <n v="40736"/>
    <s v="Standard Class"/>
    <s v="BC-11125"/>
    <s v="Becky Castell"/>
    <x v="2"/>
    <s v="United States"/>
    <s v="El Cajon"/>
    <x v="1"/>
    <n v="92020"/>
    <x v="1"/>
    <s v="FUR-CH-10000155"/>
    <x v="0"/>
    <x v="1"/>
    <s v="Global Comet Stacking Armless Chair"/>
    <n v="478.48"/>
    <n v="2"/>
    <n v="0.2"/>
    <n v="47.848000000000013"/>
  </r>
  <r>
    <n v="6847"/>
    <x v="3398"/>
    <x v="0"/>
    <x v="195"/>
    <n v="41409"/>
    <s v="Standard Class"/>
    <s v="RS-19420"/>
    <s v="Ricardo Sperren"/>
    <x v="1"/>
    <s v="United States"/>
    <s v="Los Angeles"/>
    <x v="1"/>
    <n v="90036"/>
    <x v="1"/>
    <s v="OFF-PA-10001260"/>
    <x v="1"/>
    <x v="10"/>
    <s v="TOPS Money Receipt Book, Consecutively Numbered in Red,"/>
    <n v="32.04"/>
    <n v="4"/>
    <n v="0"/>
    <n v="14.417999999999999"/>
  </r>
  <r>
    <n v="6848"/>
    <x v="3399"/>
    <x v="0"/>
    <x v="427"/>
    <n v="41478"/>
    <s v="Standard Class"/>
    <s v="NP-18670"/>
    <s v="Nora Paige"/>
    <x v="0"/>
    <s v="United States"/>
    <s v="Phoenix"/>
    <x v="16"/>
    <n v="85023"/>
    <x v="1"/>
    <s v="TEC-PH-10001924"/>
    <x v="2"/>
    <x v="7"/>
    <s v="iHome FM Clock Radio with Lightning Dock"/>
    <n v="55.991999999999997"/>
    <n v="1"/>
    <n v="0.2"/>
    <n v="3.4995000000000029"/>
  </r>
  <r>
    <n v="6849"/>
    <x v="3400"/>
    <x v="0"/>
    <x v="1133"/>
    <n v="41447"/>
    <s v="First Class"/>
    <s v="BT-11440"/>
    <s v="Bobby Trafton"/>
    <x v="0"/>
    <s v="United States"/>
    <s v="Frankfort"/>
    <x v="10"/>
    <n v="60423"/>
    <x v="2"/>
    <s v="OFF-PA-10003134"/>
    <x v="1"/>
    <x v="10"/>
    <s v="Xerox 1937"/>
    <n v="76.864000000000004"/>
    <n v="2"/>
    <n v="0.2"/>
    <n v="26.902399999999993"/>
  </r>
  <r>
    <n v="6850"/>
    <x v="3401"/>
    <x v="2"/>
    <x v="1017"/>
    <n v="40658"/>
    <s v="Standard Class"/>
    <s v="BP-11230"/>
    <s v="Benjamin Patterson"/>
    <x v="0"/>
    <s v="United States"/>
    <s v="Los Angeles"/>
    <x v="1"/>
    <n v="90045"/>
    <x v="1"/>
    <s v="FUR-FU-10000409"/>
    <x v="0"/>
    <x v="5"/>
    <s v="GE 4 Foot Flourescent Tube, 40 Watt"/>
    <n v="59.92"/>
    <n v="4"/>
    <n v="0"/>
    <n v="27.563200000000002"/>
  </r>
  <r>
    <n v="6851"/>
    <x v="3402"/>
    <x v="0"/>
    <x v="1134"/>
    <n v="41286"/>
    <s v="Standard Class"/>
    <s v="JO-15145"/>
    <s v="Jack O'Briant"/>
    <x v="1"/>
    <s v="United States"/>
    <s v="Franklin"/>
    <x v="6"/>
    <n v="53132"/>
    <x v="2"/>
    <s v="FUR-BO-10002545"/>
    <x v="0"/>
    <x v="0"/>
    <s v="Atlantic Metals Mobile 3-Shelf Bookcases, Custom Colors"/>
    <n v="1565.88"/>
    <n v="6"/>
    <n v="0"/>
    <n v="407.12880000000007"/>
  </r>
  <r>
    <n v="6852"/>
    <x v="3402"/>
    <x v="0"/>
    <x v="1134"/>
    <n v="41286"/>
    <s v="Standard Class"/>
    <s v="JO-15145"/>
    <s v="Jack O'Briant"/>
    <x v="1"/>
    <s v="United States"/>
    <s v="Franklin"/>
    <x v="6"/>
    <n v="53132"/>
    <x v="2"/>
    <s v="OFF-BI-10001460"/>
    <x v="1"/>
    <x v="8"/>
    <s v="Plastic Binding Combs"/>
    <n v="106.05"/>
    <n v="7"/>
    <n v="0"/>
    <n v="49.843499999999999"/>
  </r>
  <r>
    <n v="6853"/>
    <x v="3403"/>
    <x v="3"/>
    <x v="331"/>
    <n v="42002"/>
    <s v="Second Class"/>
    <s v="MF-18250"/>
    <s v="Monica Federle"/>
    <x v="1"/>
    <s v="United States"/>
    <s v="Little Rock"/>
    <x v="36"/>
    <n v="72209"/>
    <x v="0"/>
    <s v="OFF-ST-10001328"/>
    <x v="1"/>
    <x v="4"/>
    <s v="Personal Filing Tote with Lid, Black/Gray"/>
    <n v="62.04"/>
    <n v="4"/>
    <n v="0"/>
    <n v="17.371200000000002"/>
  </r>
  <r>
    <n v="6854"/>
    <x v="3403"/>
    <x v="3"/>
    <x v="331"/>
    <n v="42002"/>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n v="42002"/>
    <s v="Second Class"/>
    <s v="MF-18250"/>
    <s v="Monica Federle"/>
    <x v="1"/>
    <s v="United States"/>
    <s v="Little Rock"/>
    <x v="36"/>
    <n v="72209"/>
    <x v="0"/>
    <s v="OFF-ST-10001522"/>
    <x v="1"/>
    <x v="4"/>
    <s v="Gould Plastics 18-Pocket Panel Bin, 34w x 5-1/4d x 20-1/2h"/>
    <n v="367.96"/>
    <n v="4"/>
    <n v="0"/>
    <n v="14.718399999999974"/>
  </r>
  <r>
    <n v="6856"/>
    <x v="3403"/>
    <x v="3"/>
    <x v="331"/>
    <n v="42002"/>
    <s v="Second Class"/>
    <s v="MF-18250"/>
    <s v="Monica Federle"/>
    <x v="1"/>
    <s v="United States"/>
    <s v="Little Rock"/>
    <x v="36"/>
    <n v="72209"/>
    <x v="0"/>
    <s v="OFF-PA-10001994"/>
    <x v="1"/>
    <x v="10"/>
    <s v="Ink Jet Note and Greeting Cards, 8-1/2&quot; x 5-1/2&quot; Card Size"/>
    <n v="44.96"/>
    <n v="2"/>
    <n v="0"/>
    <n v="20.6816"/>
  </r>
  <r>
    <n v="6857"/>
    <x v="3403"/>
    <x v="3"/>
    <x v="331"/>
    <n v="42002"/>
    <s v="Second Class"/>
    <s v="MF-18250"/>
    <s v="Monica Federle"/>
    <x v="1"/>
    <s v="United States"/>
    <s v="Little Rock"/>
    <x v="36"/>
    <n v="72209"/>
    <x v="0"/>
    <s v="OFF-EN-10001453"/>
    <x v="1"/>
    <x v="12"/>
    <s v="Tyvek Interoffice Envelopes, 9 1/2&quot; x 12 1/2&quot;, 100/Box"/>
    <n v="182.94"/>
    <n v="3"/>
    <n v="0"/>
    <n v="85.981799999999993"/>
  </r>
  <r>
    <n v="6858"/>
    <x v="3404"/>
    <x v="3"/>
    <x v="827"/>
    <n v="41752"/>
    <s v="Standard Class"/>
    <s v="PS-18760"/>
    <s v="Pamela Stobb"/>
    <x v="0"/>
    <s v="United States"/>
    <s v="Los Angeles"/>
    <x v="1"/>
    <n v="90008"/>
    <x v="1"/>
    <s v="OFF-PA-10004911"/>
    <x v="1"/>
    <x v="10"/>
    <s v="Rediform S.O.S. 1-Up Phone Message Bk, 4-1/4x3-1/16 Bk, 1 Form/Pg, 40 Messages/Bk, 3/Pk"/>
    <n v="28.14"/>
    <n v="3"/>
    <n v="0"/>
    <n v="13.507200000000001"/>
  </r>
  <r>
    <n v="6859"/>
    <x v="3404"/>
    <x v="3"/>
    <x v="827"/>
    <n v="41752"/>
    <s v="Standard Class"/>
    <s v="PS-18760"/>
    <s v="Pamela Stobb"/>
    <x v="0"/>
    <s v="United States"/>
    <s v="Los Angeles"/>
    <x v="1"/>
    <n v="90008"/>
    <x v="1"/>
    <s v="OFF-LA-10001404"/>
    <x v="1"/>
    <x v="2"/>
    <s v="Avery 517"/>
    <n v="7.38"/>
    <n v="2"/>
    <n v="0"/>
    <n v="3.4685999999999999"/>
  </r>
  <r>
    <n v="6860"/>
    <x v="3404"/>
    <x v="3"/>
    <x v="827"/>
    <n v="41752"/>
    <s v="Standard Class"/>
    <s v="PS-18760"/>
    <s v="Pamela Stobb"/>
    <x v="0"/>
    <s v="United States"/>
    <s v="Los Angeles"/>
    <x v="1"/>
    <n v="90008"/>
    <x v="1"/>
    <s v="OFF-FA-10001561"/>
    <x v="1"/>
    <x v="13"/>
    <s v="Stockwell Push Pins"/>
    <n v="10.9"/>
    <n v="5"/>
    <n v="0"/>
    <n v="3.5970000000000004"/>
  </r>
  <r>
    <n v="6861"/>
    <x v="3404"/>
    <x v="3"/>
    <x v="827"/>
    <n v="41752"/>
    <s v="Standard Class"/>
    <s v="PS-18760"/>
    <s v="Pamela Stobb"/>
    <x v="0"/>
    <s v="United States"/>
    <s v="Los Angeles"/>
    <x v="1"/>
    <n v="90008"/>
    <x v="1"/>
    <s v="TEC-AC-10001383"/>
    <x v="2"/>
    <x v="11"/>
    <s v="Logitech Wireless Touch Keyboard K400"/>
    <n v="274.89"/>
    <n v="11"/>
    <n v="0"/>
    <n v="46.731299999999962"/>
  </r>
  <r>
    <n v="6862"/>
    <x v="3404"/>
    <x v="3"/>
    <x v="827"/>
    <n v="41752"/>
    <s v="Standard Class"/>
    <s v="PS-18760"/>
    <s v="Pamela Stobb"/>
    <x v="0"/>
    <s v="United States"/>
    <s v="Los Angeles"/>
    <x v="1"/>
    <n v="90008"/>
    <x v="1"/>
    <s v="OFF-LA-10003190"/>
    <x v="1"/>
    <x v="2"/>
    <s v="Avery 474"/>
    <n v="23.04"/>
    <n v="8"/>
    <n v="0"/>
    <n v="11.2896"/>
  </r>
  <r>
    <n v="6863"/>
    <x v="3404"/>
    <x v="3"/>
    <x v="827"/>
    <n v="41752"/>
    <s v="Standard Class"/>
    <s v="PS-18760"/>
    <s v="Pamela Stobb"/>
    <x v="0"/>
    <s v="United States"/>
    <s v="Los Angeles"/>
    <x v="1"/>
    <n v="90008"/>
    <x v="1"/>
    <s v="FUR-CH-10003774"/>
    <x v="0"/>
    <x v="1"/>
    <s v="Global Wood Trimmed Manager's Task Chair, Khaki"/>
    <n v="218.35200000000003"/>
    <n v="3"/>
    <n v="0.2"/>
    <n v="-19.105800000000016"/>
  </r>
  <r>
    <n v="6864"/>
    <x v="3405"/>
    <x v="3"/>
    <x v="96"/>
    <n v="41982"/>
    <s v="Standard Class"/>
    <s v="MY-17380"/>
    <s v="Maribeth Yedwab"/>
    <x v="1"/>
    <s v="United States"/>
    <s v="San Antonio"/>
    <x v="5"/>
    <n v="78207"/>
    <x v="2"/>
    <s v="OFF-PA-10000520"/>
    <x v="1"/>
    <x v="10"/>
    <s v="Xerox 201"/>
    <n v="10.368000000000002"/>
    <n v="2"/>
    <n v="0.2"/>
    <n v="3.6288"/>
  </r>
  <r>
    <n v="6865"/>
    <x v="3406"/>
    <x v="0"/>
    <x v="1036"/>
    <n v="41515"/>
    <s v="Standard Class"/>
    <s v="SC-20230"/>
    <s v="Scot Coram"/>
    <x v="1"/>
    <s v="United States"/>
    <s v="Los Angeles"/>
    <x v="1"/>
    <n v="90004"/>
    <x v="1"/>
    <s v="OFF-BI-10004465"/>
    <x v="1"/>
    <x v="8"/>
    <s v="Avery Durable Slant Ring Binders"/>
    <n v="12.672000000000001"/>
    <n v="2"/>
    <n v="0.2"/>
    <n v="4.7519999999999998"/>
  </r>
  <r>
    <n v="6866"/>
    <x v="3406"/>
    <x v="0"/>
    <x v="1036"/>
    <n v="41515"/>
    <s v="Standard Class"/>
    <s v="SC-20230"/>
    <s v="Scot Coram"/>
    <x v="1"/>
    <s v="United States"/>
    <s v="Los Angeles"/>
    <x v="1"/>
    <n v="90004"/>
    <x v="1"/>
    <s v="TEC-PH-10003555"/>
    <x v="2"/>
    <x v="7"/>
    <s v="Motorola HK250 Universal Bluetooth Headset"/>
    <n v="91.96"/>
    <n v="5"/>
    <n v="0.2"/>
    <n v="-20.690999999999992"/>
  </r>
  <r>
    <n v="6867"/>
    <x v="3406"/>
    <x v="0"/>
    <x v="1036"/>
    <n v="41515"/>
    <s v="Standard Class"/>
    <s v="SC-20230"/>
    <s v="Scot Coram"/>
    <x v="1"/>
    <s v="United States"/>
    <s v="Los Angeles"/>
    <x v="1"/>
    <n v="90004"/>
    <x v="1"/>
    <s v="TEC-AC-10000844"/>
    <x v="2"/>
    <x v="11"/>
    <s v="Logitech Gaming G510s - Keyboard"/>
    <n v="254.96999999999997"/>
    <n v="3"/>
    <n v="0"/>
    <n v="91.789199999999994"/>
  </r>
  <r>
    <n v="6868"/>
    <x v="3406"/>
    <x v="0"/>
    <x v="1036"/>
    <n v="41515"/>
    <s v="Standard Class"/>
    <s v="SC-20230"/>
    <s v="Scot Coram"/>
    <x v="1"/>
    <s v="United States"/>
    <s v="Los Angeles"/>
    <x v="1"/>
    <n v="90004"/>
    <x v="1"/>
    <s v="TEC-PH-10003187"/>
    <x v="2"/>
    <x v="7"/>
    <s v="Anker Astro Mini 3000mAh Ultra-Compact Portable Charger"/>
    <n v="31.983999999999998"/>
    <n v="2"/>
    <n v="0.2"/>
    <n v="-7.9959999999999996"/>
  </r>
  <r>
    <n v="6869"/>
    <x v="3406"/>
    <x v="0"/>
    <x v="1036"/>
    <n v="41515"/>
    <s v="Standard Class"/>
    <s v="SC-20230"/>
    <s v="Scot Coram"/>
    <x v="1"/>
    <s v="United States"/>
    <s v="Los Angeles"/>
    <x v="1"/>
    <n v="90004"/>
    <x v="1"/>
    <s v="FUR-TA-10003569"/>
    <x v="0"/>
    <x v="3"/>
    <s v="Bretford CR8500 Series Meeting Room Furniture"/>
    <n v="2887.0560000000005"/>
    <n v="9"/>
    <n v="0.2"/>
    <n v="180.44099999999992"/>
  </r>
  <r>
    <n v="6870"/>
    <x v="3406"/>
    <x v="0"/>
    <x v="1036"/>
    <n v="41515"/>
    <s v="Standard Class"/>
    <s v="SC-20230"/>
    <s v="Scot Coram"/>
    <x v="1"/>
    <s v="United States"/>
    <s v="Los Angeles"/>
    <x v="1"/>
    <n v="90004"/>
    <x v="1"/>
    <s v="OFF-PA-10003848"/>
    <x v="1"/>
    <x v="10"/>
    <s v="Xerox 1997"/>
    <n v="12.96"/>
    <n v="2"/>
    <n v="0"/>
    <n v="6.2208000000000006"/>
  </r>
  <r>
    <n v="6871"/>
    <x v="3406"/>
    <x v="0"/>
    <x v="1036"/>
    <n v="41515"/>
    <s v="Standard Class"/>
    <s v="SC-20230"/>
    <s v="Scot Coram"/>
    <x v="1"/>
    <s v="United States"/>
    <s v="Los Angeles"/>
    <x v="1"/>
    <n v="90004"/>
    <x v="1"/>
    <s v="OFF-PA-10002606"/>
    <x v="1"/>
    <x v="10"/>
    <s v="Xerox 1928"/>
    <n v="47.52"/>
    <n v="9"/>
    <n v="0"/>
    <n v="21.384"/>
  </r>
  <r>
    <n v="6872"/>
    <x v="3407"/>
    <x v="0"/>
    <x v="5"/>
    <n v="41617"/>
    <s v="Second Class"/>
    <s v="RF-19345"/>
    <s v="Randy Ferguson"/>
    <x v="1"/>
    <s v="United States"/>
    <s v="Chicago"/>
    <x v="10"/>
    <n v="60610"/>
    <x v="2"/>
    <s v="OFF-LA-10004853"/>
    <x v="1"/>
    <x v="2"/>
    <s v="Avery 483"/>
    <n v="11.952000000000002"/>
    <n v="3"/>
    <n v="0.2"/>
    <n v="3.8843999999999994"/>
  </r>
  <r>
    <n v="6873"/>
    <x v="3408"/>
    <x v="1"/>
    <x v="1135"/>
    <n v="41262"/>
    <s v="First Class"/>
    <s v="SG-20080"/>
    <s v="Sandra Glassco"/>
    <x v="0"/>
    <s v="United States"/>
    <s v="Seattle"/>
    <x v="4"/>
    <n v="98105"/>
    <x v="1"/>
    <s v="OFF-PA-10004948"/>
    <x v="1"/>
    <x v="10"/>
    <s v="Xerox 190"/>
    <n v="4.9800000000000004"/>
    <n v="1"/>
    <n v="0"/>
    <n v="2.3406000000000002"/>
  </r>
  <r>
    <n v="6874"/>
    <x v="3409"/>
    <x v="2"/>
    <x v="1136"/>
    <n v="40838"/>
    <s v="Second Class"/>
    <s v="TB-21520"/>
    <s v="Tracy Blumstein"/>
    <x v="0"/>
    <s v="United States"/>
    <s v="Beaumont"/>
    <x v="5"/>
    <n v="77705"/>
    <x v="2"/>
    <s v="OFF-BI-10003676"/>
    <x v="1"/>
    <x v="8"/>
    <s v="GBC Standard Recycled Report Covers, Clear Plastic Sheets"/>
    <n v="10.779999999999996"/>
    <n v="5"/>
    <n v="0.8"/>
    <n v="-17.248000000000008"/>
  </r>
  <r>
    <n v="6875"/>
    <x v="3409"/>
    <x v="2"/>
    <x v="1136"/>
    <n v="40838"/>
    <s v="Second Class"/>
    <s v="TB-21520"/>
    <s v="Tracy Blumstein"/>
    <x v="0"/>
    <s v="United States"/>
    <s v="Beaumont"/>
    <x v="5"/>
    <n v="77705"/>
    <x v="2"/>
    <s v="TEC-AC-10001314"/>
    <x v="2"/>
    <x v="11"/>
    <s v="Case Logic 2.4GHz Wireless Keyboard"/>
    <n v="119.97600000000001"/>
    <n v="3"/>
    <n v="0.2"/>
    <n v="-17.996400000000019"/>
  </r>
  <r>
    <n v="6876"/>
    <x v="3410"/>
    <x v="0"/>
    <x v="64"/>
    <n v="41528"/>
    <s v="Standard Class"/>
    <s v="MM-17920"/>
    <s v="Michael Moore"/>
    <x v="0"/>
    <s v="United States"/>
    <s v="Chesapeake"/>
    <x v="17"/>
    <n v="23320"/>
    <x v="0"/>
    <s v="OFF-LA-10004545"/>
    <x v="1"/>
    <x v="2"/>
    <s v="Avery 50"/>
    <n v="25.06"/>
    <n v="2"/>
    <n v="0"/>
    <n v="11.778199999999998"/>
  </r>
  <r>
    <n v="6877"/>
    <x v="3410"/>
    <x v="0"/>
    <x v="64"/>
    <n v="41528"/>
    <s v="Standard Class"/>
    <s v="MM-17920"/>
    <s v="Michael Moore"/>
    <x v="0"/>
    <s v="United States"/>
    <s v="Chesapeake"/>
    <x v="17"/>
    <n v="23320"/>
    <x v="0"/>
    <s v="FUR-TA-10003238"/>
    <x v="0"/>
    <x v="3"/>
    <s v="Chromcraft Bull-Nose Wood 48&quot; x 96&quot; Rectangular Conference Tables"/>
    <n v="1652.94"/>
    <n v="3"/>
    <n v="0"/>
    <n v="314.05859999999996"/>
  </r>
  <r>
    <n v="6878"/>
    <x v="3411"/>
    <x v="1"/>
    <x v="52"/>
    <n v="41197"/>
    <s v="Same Day"/>
    <s v="CG-12520"/>
    <s v="Claire Gute"/>
    <x v="0"/>
    <s v="United States"/>
    <s v="Dallas"/>
    <x v="5"/>
    <n v="75217"/>
    <x v="2"/>
    <s v="FUR-FU-10004952"/>
    <x v="0"/>
    <x v="5"/>
    <s v="C-Line Cubicle Keepers Polyproplyene Holder w/Velcro Back, 8-1/2x11, 25/Bx"/>
    <n v="131.376"/>
    <n v="6"/>
    <n v="0.6"/>
    <n v="-95.24760000000002"/>
  </r>
  <r>
    <n v="6879"/>
    <x v="3411"/>
    <x v="1"/>
    <x v="52"/>
    <n v="41197"/>
    <s v="Same Day"/>
    <s v="CG-12520"/>
    <s v="Claire Gute"/>
    <x v="0"/>
    <s v="United States"/>
    <s v="Dallas"/>
    <x v="5"/>
    <n v="75217"/>
    <x v="2"/>
    <s v="OFF-PA-10003001"/>
    <x v="1"/>
    <x v="10"/>
    <s v="Xerox 1986"/>
    <n v="5.3440000000000003"/>
    <n v="1"/>
    <n v="0.2"/>
    <n v="1.8703999999999998"/>
  </r>
  <r>
    <n v="6880"/>
    <x v="3412"/>
    <x v="1"/>
    <x v="494"/>
    <n v="41248"/>
    <s v="Second Class"/>
    <s v="TW-21025"/>
    <s v="Tamara Willingham"/>
    <x v="2"/>
    <s v="United States"/>
    <s v="Seattle"/>
    <x v="4"/>
    <n v="98105"/>
    <x v="1"/>
    <s v="FUR-CH-10001215"/>
    <x v="0"/>
    <x v="1"/>
    <s v="Global Troy Executive Leather Low-Back Tilter"/>
    <n v="2003.9200000000003"/>
    <n v="5"/>
    <n v="0.2"/>
    <n v="125.24499999999995"/>
  </r>
  <r>
    <n v="6881"/>
    <x v="3412"/>
    <x v="1"/>
    <x v="494"/>
    <n v="41248"/>
    <s v="Second Class"/>
    <s v="TW-21025"/>
    <s v="Tamara Willingham"/>
    <x v="2"/>
    <s v="United States"/>
    <s v="Seattle"/>
    <x v="4"/>
    <n v="98105"/>
    <x v="1"/>
    <s v="OFF-PA-10004255"/>
    <x v="1"/>
    <x v="10"/>
    <s v="Xerox 219"/>
    <n v="32.400000000000006"/>
    <n v="5"/>
    <n v="0"/>
    <n v="15.552000000000001"/>
  </r>
  <r>
    <n v="6882"/>
    <x v="3412"/>
    <x v="1"/>
    <x v="494"/>
    <n v="41248"/>
    <s v="Second Class"/>
    <s v="TW-21025"/>
    <s v="Tamara Willingham"/>
    <x v="2"/>
    <s v="United States"/>
    <s v="Seattle"/>
    <x v="4"/>
    <n v="98105"/>
    <x v="1"/>
    <s v="FUR-TA-10001705"/>
    <x v="0"/>
    <x v="3"/>
    <s v="Bush Advantage Collection Round Conference Table"/>
    <n v="1913.3999999999999"/>
    <n v="9"/>
    <n v="0"/>
    <n v="401.81399999999985"/>
  </r>
  <r>
    <n v="6883"/>
    <x v="3412"/>
    <x v="1"/>
    <x v="494"/>
    <n v="41248"/>
    <s v="Second Class"/>
    <s v="TW-21025"/>
    <s v="Tamara Willingham"/>
    <x v="2"/>
    <s v="United States"/>
    <s v="Seattle"/>
    <x v="4"/>
    <n v="98105"/>
    <x v="1"/>
    <s v="OFF-ST-10002554"/>
    <x v="1"/>
    <x v="4"/>
    <s v="Tennsco Industrial Shelving"/>
    <n v="146.72999999999999"/>
    <n v="3"/>
    <n v="0"/>
    <n v="2.9346000000000032"/>
  </r>
  <r>
    <n v="6884"/>
    <x v="3412"/>
    <x v="1"/>
    <x v="494"/>
    <n v="41248"/>
    <s v="Second Class"/>
    <s v="TW-21025"/>
    <s v="Tamara Willingham"/>
    <x v="2"/>
    <s v="United States"/>
    <s v="Seattle"/>
    <x v="4"/>
    <n v="98105"/>
    <x v="1"/>
    <s v="OFF-PA-10002222"/>
    <x v="1"/>
    <x v="10"/>
    <s v="Xerox Color Copier Paper, 11&quot; x 17&quot;, Ream"/>
    <n v="114.2"/>
    <n v="5"/>
    <n v="0"/>
    <n v="52.531999999999996"/>
  </r>
  <r>
    <n v="6885"/>
    <x v="3413"/>
    <x v="1"/>
    <x v="70"/>
    <n v="41064"/>
    <s v="Standard Class"/>
    <s v="BD-11320"/>
    <s v="Bill Donatelli"/>
    <x v="0"/>
    <s v="United States"/>
    <s v="Minneapolis"/>
    <x v="11"/>
    <n v="55407"/>
    <x v="2"/>
    <s v="FUR-CH-10002320"/>
    <x v="0"/>
    <x v="1"/>
    <s v="Hon Pagoda Stacking Chairs"/>
    <n v="2567.84"/>
    <n v="8"/>
    <n v="0"/>
    <n v="770.35199999999986"/>
  </r>
  <r>
    <n v="6886"/>
    <x v="3414"/>
    <x v="3"/>
    <x v="18"/>
    <n v="41900"/>
    <s v="Standard Class"/>
    <s v="HA-14905"/>
    <s v="Helen Abelman"/>
    <x v="0"/>
    <s v="United States"/>
    <s v="Springfield"/>
    <x v="24"/>
    <n v="45503"/>
    <x v="3"/>
    <s v="TEC-AC-10003499"/>
    <x v="2"/>
    <x v="11"/>
    <s v="Memorex Mini Travel Drive 8 GB USB 2.0 Flash Drive"/>
    <n v="37.056000000000004"/>
    <n v="4"/>
    <n v="0.2"/>
    <n v="8.8008000000000006"/>
  </r>
  <r>
    <n v="6887"/>
    <x v="3414"/>
    <x v="3"/>
    <x v="18"/>
    <n v="41900"/>
    <s v="Standard Class"/>
    <s v="HA-14905"/>
    <s v="Helen Abelman"/>
    <x v="0"/>
    <s v="United States"/>
    <s v="Springfield"/>
    <x v="24"/>
    <n v="45503"/>
    <x v="3"/>
    <s v="TEC-PH-10003580"/>
    <x v="2"/>
    <x v="7"/>
    <s v="Cisco IP Phone 7961G-GE VoIP phone"/>
    <n v="259.89600000000002"/>
    <n v="2"/>
    <n v="0.4"/>
    <n v="-56.310799999999972"/>
  </r>
  <r>
    <n v="6888"/>
    <x v="3415"/>
    <x v="3"/>
    <x v="1016"/>
    <n v="41762"/>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n v="41762"/>
    <s v="Standard Class"/>
    <s v="LL-16840"/>
    <s v="Lauren Leatherbury"/>
    <x v="0"/>
    <s v="United States"/>
    <s v="Los Angeles"/>
    <x v="1"/>
    <n v="90032"/>
    <x v="1"/>
    <s v="OFF-BI-10000666"/>
    <x v="1"/>
    <x v="8"/>
    <s v="Surelock Post Binders"/>
    <n v="73.343999999999994"/>
    <n v="3"/>
    <n v="0.2"/>
    <n v="27.503999999999998"/>
  </r>
  <r>
    <n v="6890"/>
    <x v="3416"/>
    <x v="3"/>
    <x v="65"/>
    <n v="41905"/>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n v="41905"/>
    <s v="Standard Class"/>
    <s v="SS-20140"/>
    <s v="Saphhira Shifley"/>
    <x v="1"/>
    <s v="United States"/>
    <s v="Columbus"/>
    <x v="32"/>
    <n v="31907"/>
    <x v="0"/>
    <s v="OFF-PA-10000673"/>
    <x v="1"/>
    <x v="10"/>
    <s v="Post-it “Important Message” Note Pad, Neon Colors, 50 Sheets/Pad"/>
    <n v="50.96"/>
    <n v="7"/>
    <n v="0"/>
    <n v="24.460800000000003"/>
  </r>
  <r>
    <n v="6892"/>
    <x v="3416"/>
    <x v="3"/>
    <x v="65"/>
    <n v="41905"/>
    <s v="Standard Class"/>
    <s v="SS-20140"/>
    <s v="Saphhira Shifley"/>
    <x v="1"/>
    <s v="United States"/>
    <s v="Columbus"/>
    <x v="32"/>
    <n v="31907"/>
    <x v="0"/>
    <s v="OFF-AR-10000380"/>
    <x v="1"/>
    <x v="6"/>
    <s v="Hunt PowerHouse Electric Pencil Sharpener, Blue"/>
    <n v="113.94"/>
    <n v="3"/>
    <n v="0"/>
    <n v="34.181999999999988"/>
  </r>
  <r>
    <n v="6893"/>
    <x v="3416"/>
    <x v="3"/>
    <x v="65"/>
    <n v="41905"/>
    <s v="Standard Class"/>
    <s v="SS-20140"/>
    <s v="Saphhira Shifley"/>
    <x v="1"/>
    <s v="United States"/>
    <s v="Columbus"/>
    <x v="32"/>
    <n v="31907"/>
    <x v="0"/>
    <s v="OFF-PA-10003848"/>
    <x v="1"/>
    <x v="10"/>
    <s v="Xerox 1997"/>
    <n v="25.92"/>
    <n v="4"/>
    <n v="0"/>
    <n v="12.441600000000001"/>
  </r>
  <r>
    <n v="6894"/>
    <x v="3416"/>
    <x v="3"/>
    <x v="65"/>
    <n v="41905"/>
    <s v="Standard Class"/>
    <s v="SS-20140"/>
    <s v="Saphhira Shifley"/>
    <x v="1"/>
    <s v="United States"/>
    <s v="Columbus"/>
    <x v="32"/>
    <n v="31907"/>
    <x v="0"/>
    <s v="FUR-FU-10002963"/>
    <x v="0"/>
    <x v="5"/>
    <s v="Master Caster Door Stop, Gray"/>
    <n v="20.32"/>
    <n v="4"/>
    <n v="0"/>
    <n v="6.9087999999999994"/>
  </r>
  <r>
    <n v="6895"/>
    <x v="3416"/>
    <x v="3"/>
    <x v="65"/>
    <n v="41905"/>
    <s v="Standard Class"/>
    <s v="SS-20140"/>
    <s v="Saphhira Shifley"/>
    <x v="1"/>
    <s v="United States"/>
    <s v="Columbus"/>
    <x v="32"/>
    <n v="31907"/>
    <x v="0"/>
    <s v="TEC-PH-10002447"/>
    <x v="2"/>
    <x v="7"/>
    <s v="AT&amp;T CL83451 4-Handset Telephone"/>
    <n v="411.98"/>
    <n v="2"/>
    <n v="0"/>
    <n v="119.4742"/>
  </r>
  <r>
    <n v="6896"/>
    <x v="3416"/>
    <x v="3"/>
    <x v="65"/>
    <n v="41905"/>
    <s v="Standard Class"/>
    <s v="SS-20140"/>
    <s v="Saphhira Shifley"/>
    <x v="1"/>
    <s v="United States"/>
    <s v="Columbus"/>
    <x v="32"/>
    <n v="31907"/>
    <x v="0"/>
    <s v="OFF-SU-10004261"/>
    <x v="1"/>
    <x v="14"/>
    <s v="Fiskars 8&quot; Scissors, 2/Pack"/>
    <n v="34.479999999999997"/>
    <n v="2"/>
    <n v="0"/>
    <n v="9.9991999999999948"/>
  </r>
  <r>
    <n v="6897"/>
    <x v="3416"/>
    <x v="3"/>
    <x v="65"/>
    <n v="41905"/>
    <s v="Standard Class"/>
    <s v="SS-20140"/>
    <s v="Saphhira Shifley"/>
    <x v="1"/>
    <s v="United States"/>
    <s v="Columbus"/>
    <x v="32"/>
    <n v="31907"/>
    <x v="0"/>
    <s v="OFF-PA-10003228"/>
    <x v="1"/>
    <x v="10"/>
    <s v="Xerox 1917"/>
    <n v="244.54999999999998"/>
    <n v="5"/>
    <n v="0"/>
    <n v="114.93849999999998"/>
  </r>
  <r>
    <n v="6898"/>
    <x v="3417"/>
    <x v="3"/>
    <x v="238"/>
    <n v="41877"/>
    <s v="Standard Class"/>
    <s v="CK-12205"/>
    <s v="Chloris Kastensmidt"/>
    <x v="0"/>
    <s v="United States"/>
    <s v="Lakewood"/>
    <x v="24"/>
    <n v="44107"/>
    <x v="3"/>
    <s v="OFF-BI-10004817"/>
    <x v="1"/>
    <x v="8"/>
    <s v="GBC Personal VeloBind Strips"/>
    <n v="10.782000000000002"/>
    <n v="3"/>
    <n v="0.7"/>
    <n v="-7.9067999999999969"/>
  </r>
  <r>
    <n v="6899"/>
    <x v="3418"/>
    <x v="1"/>
    <x v="1137"/>
    <n v="41055"/>
    <s v="Second Class"/>
    <s v="VS-21820"/>
    <s v="Vivek Sundaresam"/>
    <x v="0"/>
    <s v="United States"/>
    <s v="Naperville"/>
    <x v="10"/>
    <n v="60540"/>
    <x v="2"/>
    <s v="FUR-CH-10002880"/>
    <x v="0"/>
    <x v="1"/>
    <s v="Global High-Back Leather Tilter, Burgundy"/>
    <n v="602.65099999999995"/>
    <n v="7"/>
    <n v="0.3"/>
    <n v="-163.57670000000005"/>
  </r>
  <r>
    <n v="6900"/>
    <x v="3418"/>
    <x v="1"/>
    <x v="1137"/>
    <n v="41055"/>
    <s v="Second Class"/>
    <s v="VS-21820"/>
    <s v="Vivek Sundaresam"/>
    <x v="0"/>
    <s v="United States"/>
    <s v="Naperville"/>
    <x v="10"/>
    <n v="60540"/>
    <x v="2"/>
    <s v="OFF-BI-10001249"/>
    <x v="1"/>
    <x v="8"/>
    <s v="Avery Heavy-Duty EZD View Binder with Locking Rings"/>
    <n v="7.6559999999999988"/>
    <n v="6"/>
    <n v="0.8"/>
    <n v="-13.015200000000004"/>
  </r>
  <r>
    <n v="6901"/>
    <x v="3419"/>
    <x v="1"/>
    <x v="67"/>
    <n v="41163"/>
    <s v="Standard Class"/>
    <s v="TN-21040"/>
    <s v="Tanja Norvell"/>
    <x v="2"/>
    <s v="United States"/>
    <s v="New York City"/>
    <x v="15"/>
    <n v="10009"/>
    <x v="3"/>
    <s v="TEC-AC-10002402"/>
    <x v="2"/>
    <x v="11"/>
    <s v="Razer Kraken PRO Over Ear PC and Music Headset"/>
    <n v="559.92999999999995"/>
    <n v="7"/>
    <n v="0"/>
    <n v="167.97899999999996"/>
  </r>
  <r>
    <n v="6902"/>
    <x v="3420"/>
    <x v="3"/>
    <x v="1138"/>
    <n v="41845"/>
    <s v="Same Day"/>
    <s v="HR-14830"/>
    <s v="Harold Ryan"/>
    <x v="1"/>
    <s v="United States"/>
    <s v="Huntington Beach"/>
    <x v="1"/>
    <n v="92646"/>
    <x v="1"/>
    <s v="TEC-CO-10001449"/>
    <x v="2"/>
    <x v="16"/>
    <s v="Hewlett Packard LaserJet 3310 Copier"/>
    <n v="2399.96"/>
    <n v="5"/>
    <n v="0.2"/>
    <n v="839.9860000000001"/>
  </r>
  <r>
    <n v="6903"/>
    <x v="3421"/>
    <x v="3"/>
    <x v="264"/>
    <n v="41891"/>
    <s v="Standard Class"/>
    <s v="JS-15595"/>
    <s v="Jill Stevenson"/>
    <x v="1"/>
    <s v="United States"/>
    <s v="Chicago"/>
    <x v="10"/>
    <n v="60653"/>
    <x v="2"/>
    <s v="OFF-FA-10002280"/>
    <x v="1"/>
    <x v="13"/>
    <s v="Advantus Plastic Paper Clips"/>
    <n v="16"/>
    <n v="4"/>
    <n v="0.2"/>
    <n v="5.6"/>
  </r>
  <r>
    <n v="6904"/>
    <x v="3421"/>
    <x v="3"/>
    <x v="264"/>
    <n v="41891"/>
    <s v="Standard Class"/>
    <s v="JS-15595"/>
    <s v="Jill Stevenson"/>
    <x v="1"/>
    <s v="United States"/>
    <s v="Chicago"/>
    <x v="10"/>
    <n v="60653"/>
    <x v="2"/>
    <s v="OFF-AP-10003278"/>
    <x v="1"/>
    <x v="9"/>
    <s v="Belkin 7-Outlet SurgeMaster Home Series"/>
    <n v="5.5879999999999992"/>
    <n v="2"/>
    <n v="0.8"/>
    <n v="-15.087600000000002"/>
  </r>
  <r>
    <n v="6905"/>
    <x v="3421"/>
    <x v="3"/>
    <x v="264"/>
    <n v="41891"/>
    <s v="Standard Class"/>
    <s v="JS-15595"/>
    <s v="Jill Stevenson"/>
    <x v="1"/>
    <s v="United States"/>
    <s v="Chicago"/>
    <x v="10"/>
    <n v="60653"/>
    <x v="2"/>
    <s v="OFF-ST-10003994"/>
    <x v="1"/>
    <x v="4"/>
    <s v="Belkin 19&quot; Center-Weighted Shelf, Gray"/>
    <n v="235.92"/>
    <n v="5"/>
    <n v="0.2"/>
    <n v="-44.235000000000007"/>
  </r>
  <r>
    <n v="6906"/>
    <x v="3422"/>
    <x v="3"/>
    <x v="1139"/>
    <n v="41982"/>
    <s v="Second Class"/>
    <s v="BN-11470"/>
    <s v="Brad Norvell"/>
    <x v="1"/>
    <s v="United States"/>
    <s v="Brentwood"/>
    <x v="1"/>
    <n v="94513"/>
    <x v="1"/>
    <s v="OFF-ST-10003221"/>
    <x v="1"/>
    <x v="4"/>
    <s v="Staples"/>
    <n v="10.68"/>
    <n v="1"/>
    <n v="0"/>
    <n v="2.8836000000000004"/>
  </r>
  <r>
    <n v="6907"/>
    <x v="3423"/>
    <x v="3"/>
    <x v="968"/>
    <n v="41780"/>
    <s v="Same Day"/>
    <s v="AR-10405"/>
    <s v="Allen Rosenblatt"/>
    <x v="1"/>
    <s v="United States"/>
    <s v="Trenton"/>
    <x v="12"/>
    <n v="48183"/>
    <x v="2"/>
    <s v="OFF-BI-10002225"/>
    <x v="1"/>
    <x v="8"/>
    <s v="Square Ring Data Binders, Rigid 75 Pt. Covers, 11&quot; x 14-7/8&quot;"/>
    <n v="41.28"/>
    <n v="2"/>
    <n v="0"/>
    <n v="19.814399999999999"/>
  </r>
  <r>
    <n v="6908"/>
    <x v="3424"/>
    <x v="0"/>
    <x v="720"/>
    <n v="41551"/>
    <s v="Standard Class"/>
    <s v="SW-20455"/>
    <s v="Shaun Weien"/>
    <x v="0"/>
    <s v="United States"/>
    <s v="Seattle"/>
    <x v="4"/>
    <n v="98103"/>
    <x v="1"/>
    <s v="TEC-PH-10002584"/>
    <x v="2"/>
    <x v="7"/>
    <s v="Samsung Galaxy S4"/>
    <n v="1001.5840000000001"/>
    <n v="2"/>
    <n v="0.2"/>
    <n v="125.19799999999992"/>
  </r>
  <r>
    <n v="6909"/>
    <x v="3425"/>
    <x v="3"/>
    <x v="389"/>
    <n v="41989"/>
    <s v="Standard Class"/>
    <s v="JE-16165"/>
    <s v="Justin Ellison"/>
    <x v="1"/>
    <s v="United States"/>
    <s v="North Charleston"/>
    <x v="20"/>
    <n v="29406"/>
    <x v="0"/>
    <s v="FUR-FU-10002364"/>
    <x v="0"/>
    <x v="5"/>
    <s v="Eldon Expressions Wood Desk Accessories, Oak"/>
    <n v="14.76"/>
    <n v="2"/>
    <n v="0"/>
    <n v="4.2803999999999984"/>
  </r>
  <r>
    <n v="6910"/>
    <x v="3426"/>
    <x v="2"/>
    <x v="103"/>
    <n v="40804"/>
    <s v="Second Class"/>
    <s v="LH-16900"/>
    <s v="Lena Hernandez"/>
    <x v="0"/>
    <s v="United States"/>
    <s v="Columbus"/>
    <x v="24"/>
    <n v="43229"/>
    <x v="3"/>
    <s v="OFF-BI-10004022"/>
    <x v="1"/>
    <x v="8"/>
    <s v="Acco Suede Grain Vinyl Round Ring Binder"/>
    <n v="2.5020000000000002"/>
    <n v="3"/>
    <n v="0.7"/>
    <n v="-2.0015999999999998"/>
  </r>
  <r>
    <n v="6911"/>
    <x v="3427"/>
    <x v="3"/>
    <x v="570"/>
    <n v="41854"/>
    <s v="Standard Class"/>
    <s v="VG-21790"/>
    <s v="Vivek Gonzalez"/>
    <x v="0"/>
    <s v="United States"/>
    <s v="Seattle"/>
    <x v="4"/>
    <n v="98103"/>
    <x v="1"/>
    <s v="FUR-BO-10004709"/>
    <x v="0"/>
    <x v="0"/>
    <s v="Bush Westfield Collection Bookcases, Medium Cherry Finish"/>
    <n v="115.96"/>
    <n v="2"/>
    <n v="0"/>
    <n v="25.511200000000002"/>
  </r>
  <r>
    <n v="6912"/>
    <x v="3428"/>
    <x v="3"/>
    <x v="378"/>
    <n v="41857"/>
    <s v="Second Class"/>
    <s v="EM-13960"/>
    <s v="Eric Murdock"/>
    <x v="0"/>
    <s v="United States"/>
    <s v="San Francisco"/>
    <x v="1"/>
    <n v="94109"/>
    <x v="1"/>
    <s v="OFF-ST-10004340"/>
    <x v="1"/>
    <x v="4"/>
    <s v="Fellowes Mobile File Cart, Black"/>
    <n v="186.54"/>
    <n v="3"/>
    <n v="0"/>
    <n v="50.365800000000007"/>
  </r>
  <r>
    <n v="6913"/>
    <x v="3429"/>
    <x v="3"/>
    <x v="743"/>
    <n v="41765"/>
    <s v="Second Class"/>
    <s v="EM-13825"/>
    <s v="Elizabeth Moffitt"/>
    <x v="1"/>
    <s v="United States"/>
    <s v="Los Angeles"/>
    <x v="1"/>
    <n v="90049"/>
    <x v="1"/>
    <s v="TEC-AC-10001714"/>
    <x v="2"/>
    <x v="11"/>
    <s v="Logitech MX Performance Wireless Mouse"/>
    <n v="159.56"/>
    <n v="4"/>
    <n v="0"/>
    <n v="59.037199999999999"/>
  </r>
  <r>
    <n v="6914"/>
    <x v="3430"/>
    <x v="1"/>
    <x v="821"/>
    <n v="41076"/>
    <s v="Standard Class"/>
    <s v="JH-15910"/>
    <s v="Jonathan Howell"/>
    <x v="0"/>
    <s v="United States"/>
    <s v="West Palm Beach"/>
    <x v="2"/>
    <n v="33407"/>
    <x v="0"/>
    <s v="TEC-PH-10002844"/>
    <x v="2"/>
    <x v="7"/>
    <s v="Speck Products Candyshell Flip Case"/>
    <n v="55.984000000000009"/>
    <n v="2"/>
    <n v="0.2"/>
    <n v="4.1987999999999985"/>
  </r>
  <r>
    <n v="6915"/>
    <x v="3431"/>
    <x v="2"/>
    <x v="1091"/>
    <n v="40906"/>
    <s v="Standard Class"/>
    <s v="NP-18700"/>
    <s v="Nora Preis"/>
    <x v="0"/>
    <s v="United States"/>
    <s v="Chicago"/>
    <x v="10"/>
    <n v="60623"/>
    <x v="2"/>
    <s v="OFF-ST-10000585"/>
    <x v="1"/>
    <x v="4"/>
    <s v="Economy Rollaway Files"/>
    <n v="132.16"/>
    <n v="1"/>
    <n v="0.2"/>
    <n v="9.911999999999999"/>
  </r>
  <r>
    <n v="6916"/>
    <x v="3431"/>
    <x v="2"/>
    <x v="1091"/>
    <n v="40906"/>
    <s v="Standard Class"/>
    <s v="NP-18700"/>
    <s v="Nora Preis"/>
    <x v="0"/>
    <s v="United States"/>
    <s v="Chicago"/>
    <x v="10"/>
    <n v="60623"/>
    <x v="2"/>
    <s v="OFF-BI-10002824"/>
    <x v="1"/>
    <x v="8"/>
    <s v="Recycled Easel Ring Binders"/>
    <n v="17.903999999999996"/>
    <n v="6"/>
    <n v="0.8"/>
    <n v="-31.332000000000008"/>
  </r>
  <r>
    <n v="6917"/>
    <x v="3431"/>
    <x v="2"/>
    <x v="1091"/>
    <n v="40906"/>
    <s v="Standard Class"/>
    <s v="NP-18700"/>
    <s v="Nora Preis"/>
    <x v="0"/>
    <s v="United States"/>
    <s v="Chicago"/>
    <x v="10"/>
    <n v="60623"/>
    <x v="2"/>
    <s v="OFF-PA-10001289"/>
    <x v="1"/>
    <x v="10"/>
    <s v="White Computer Printout Paper by Universal"/>
    <n v="124.032"/>
    <n v="4"/>
    <n v="0.2"/>
    <n v="44.961600000000004"/>
  </r>
  <r>
    <n v="6918"/>
    <x v="3432"/>
    <x v="2"/>
    <x v="757"/>
    <n v="40898"/>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n v="41383"/>
    <s v="Second Class"/>
    <s v="BM-11785"/>
    <s v="Bryan Mills"/>
    <x v="0"/>
    <s v="United States"/>
    <s v="Seattle"/>
    <x v="4"/>
    <n v="98115"/>
    <x v="1"/>
    <s v="OFF-SU-10003567"/>
    <x v="1"/>
    <x v="14"/>
    <s v="Stiletto Hand Letter Openers"/>
    <n v="28.799999999999997"/>
    <n v="3"/>
    <n v="0"/>
    <n v="0.86400000000000077"/>
  </r>
  <r>
    <n v="6920"/>
    <x v="3434"/>
    <x v="1"/>
    <x v="1031"/>
    <n v="41057"/>
    <s v="Standard Class"/>
    <s v="HG-14965"/>
    <s v="Henry Goldwyn"/>
    <x v="1"/>
    <s v="United States"/>
    <s v="Philadelphia"/>
    <x v="9"/>
    <n v="19143"/>
    <x v="3"/>
    <s v="OFF-BI-10001597"/>
    <x v="1"/>
    <x v="8"/>
    <s v="Wilson Jones Ledger-Size, Piano-Hinge Binder, 2&quot;, Blue"/>
    <n v="24.588000000000001"/>
    <n v="2"/>
    <n v="0.7"/>
    <n v="-18.031199999999998"/>
  </r>
  <r>
    <n v="6921"/>
    <x v="3435"/>
    <x v="3"/>
    <x v="425"/>
    <n v="41701"/>
    <s v="Standard Class"/>
    <s v="BM-11140"/>
    <s v="Becky Martin"/>
    <x v="0"/>
    <s v="United States"/>
    <s v="Santa Barbara"/>
    <x v="1"/>
    <n v="93101"/>
    <x v="1"/>
    <s v="OFF-AP-10003287"/>
    <x v="1"/>
    <x v="9"/>
    <s v="Tripp Lite TLP810NET Broadband Surge for Modem/Fax"/>
    <n v="356.78999999999996"/>
    <n v="7"/>
    <n v="0"/>
    <n v="99.901199999999989"/>
  </r>
  <r>
    <n v="6922"/>
    <x v="3436"/>
    <x v="3"/>
    <x v="1095"/>
    <n v="41740"/>
    <s v="Standard Class"/>
    <s v="PS-19045"/>
    <s v="Penelope Sewall"/>
    <x v="2"/>
    <s v="United States"/>
    <s v="New York City"/>
    <x v="15"/>
    <n v="10011"/>
    <x v="3"/>
    <s v="OFF-EN-10001532"/>
    <x v="1"/>
    <x v="12"/>
    <s v="Brown Kraft Recycled Envelopes"/>
    <n v="16.98"/>
    <n v="1"/>
    <n v="0"/>
    <n v="8.49"/>
  </r>
  <r>
    <n v="6923"/>
    <x v="3437"/>
    <x v="1"/>
    <x v="199"/>
    <n v="40987"/>
    <s v="Second Class"/>
    <s v="MS-17710"/>
    <s v="Maurice Satty"/>
    <x v="0"/>
    <s v="United States"/>
    <s v="Auburn"/>
    <x v="19"/>
    <n v="36830"/>
    <x v="0"/>
    <s v="OFF-LA-10003930"/>
    <x v="1"/>
    <x v="2"/>
    <s v="Dot Matrix Printer Tape Reel Labels, White, 5000/Box"/>
    <n v="491.55"/>
    <n v="5"/>
    <n v="0"/>
    <n v="240.8595"/>
  </r>
  <r>
    <n v="6924"/>
    <x v="3437"/>
    <x v="1"/>
    <x v="199"/>
    <n v="40987"/>
    <s v="Second Class"/>
    <s v="MS-17710"/>
    <s v="Maurice Satty"/>
    <x v="0"/>
    <s v="United States"/>
    <s v="Auburn"/>
    <x v="19"/>
    <n v="36830"/>
    <x v="0"/>
    <s v="OFF-EN-10003845"/>
    <x v="1"/>
    <x v="12"/>
    <s v="Colored Envelopes"/>
    <n v="7.38"/>
    <n v="2"/>
    <n v="0"/>
    <n v="3.3947999999999996"/>
  </r>
  <r>
    <n v="6925"/>
    <x v="3438"/>
    <x v="1"/>
    <x v="672"/>
    <n v="41247"/>
    <s v="Standard Class"/>
    <s v="JL-15235"/>
    <s v="Janet Lee"/>
    <x v="0"/>
    <s v="United States"/>
    <s v="New York City"/>
    <x v="15"/>
    <n v="10035"/>
    <x v="3"/>
    <s v="OFF-PA-10002659"/>
    <x v="1"/>
    <x v="10"/>
    <s v="Avoid Verbal Orders Carbonless Minifold Book"/>
    <n v="23.66"/>
    <n v="7"/>
    <n v="0"/>
    <n v="10.883599999999998"/>
  </r>
  <r>
    <n v="6926"/>
    <x v="3438"/>
    <x v="1"/>
    <x v="672"/>
    <n v="41247"/>
    <s v="Standard Class"/>
    <s v="JL-15235"/>
    <s v="Janet Lee"/>
    <x v="0"/>
    <s v="United States"/>
    <s v="New York City"/>
    <x v="15"/>
    <n v="10035"/>
    <x v="3"/>
    <s v="FUR-BO-10001608"/>
    <x v="0"/>
    <x v="0"/>
    <s v="Hon Metal Bookcases, Black"/>
    <n v="681.40800000000013"/>
    <n v="12"/>
    <n v="0.2"/>
    <n v="42.588000000000022"/>
  </r>
  <r>
    <n v="6927"/>
    <x v="3439"/>
    <x v="0"/>
    <x v="1062"/>
    <n v="41490"/>
    <s v="Standard Class"/>
    <s v="KM-16660"/>
    <s v="Khloe Miller"/>
    <x v="0"/>
    <s v="United States"/>
    <s v="Los Angeles"/>
    <x v="1"/>
    <n v="90032"/>
    <x v="1"/>
    <s v="OFF-LA-10000305"/>
    <x v="1"/>
    <x v="2"/>
    <s v="Avery 495"/>
    <n v="18.899999999999999"/>
    <n v="3"/>
    <n v="0"/>
    <n v="8.6939999999999991"/>
  </r>
  <r>
    <n v="6928"/>
    <x v="3440"/>
    <x v="0"/>
    <x v="661"/>
    <n v="41451"/>
    <s v="Second Class"/>
    <s v="RD-19900"/>
    <s v="Ruben Dartt"/>
    <x v="0"/>
    <s v="United States"/>
    <s v="San Francisco"/>
    <x v="1"/>
    <n v="94109"/>
    <x v="1"/>
    <s v="OFF-ST-10003638"/>
    <x v="1"/>
    <x v="4"/>
    <s v="Mobile Personal File Cube"/>
    <n v="93.68"/>
    <n v="4"/>
    <n v="0"/>
    <n v="25.293599999999998"/>
  </r>
  <r>
    <n v="6929"/>
    <x v="3440"/>
    <x v="0"/>
    <x v="661"/>
    <n v="41451"/>
    <s v="Second Class"/>
    <s v="RD-19900"/>
    <s v="Ruben Dartt"/>
    <x v="0"/>
    <s v="United States"/>
    <s v="San Francisco"/>
    <x v="1"/>
    <n v="94109"/>
    <x v="1"/>
    <s v="OFF-LA-10001934"/>
    <x v="1"/>
    <x v="2"/>
    <s v="Avery 516"/>
    <n v="21.93"/>
    <n v="3"/>
    <n v="0"/>
    <n v="10.307099999999998"/>
  </r>
  <r>
    <n v="6930"/>
    <x v="3440"/>
    <x v="0"/>
    <x v="661"/>
    <n v="41451"/>
    <s v="Second Class"/>
    <s v="RD-19900"/>
    <s v="Ruben Dartt"/>
    <x v="0"/>
    <s v="United States"/>
    <s v="San Francisco"/>
    <x v="1"/>
    <n v="94109"/>
    <x v="1"/>
    <s v="TEC-PH-10003012"/>
    <x v="2"/>
    <x v="7"/>
    <s v="Nortel Meridian M3904 Professional Digital phone"/>
    <n v="862.34400000000005"/>
    <n v="7"/>
    <n v="0.2"/>
    <n v="97.013699999999858"/>
  </r>
  <r>
    <n v="6931"/>
    <x v="3440"/>
    <x v="0"/>
    <x v="661"/>
    <n v="41451"/>
    <s v="Second Class"/>
    <s v="RD-19900"/>
    <s v="Ruben Dartt"/>
    <x v="0"/>
    <s v="United States"/>
    <s v="San Francisco"/>
    <x v="1"/>
    <n v="94109"/>
    <x v="1"/>
    <s v="OFF-PA-10001019"/>
    <x v="1"/>
    <x v="10"/>
    <s v="Xerox 1884"/>
    <n v="19.98"/>
    <n v="1"/>
    <n v="0"/>
    <n v="9.3905999999999992"/>
  </r>
  <r>
    <n v="6932"/>
    <x v="3441"/>
    <x v="2"/>
    <x v="686"/>
    <n v="40742"/>
    <s v="Standard Class"/>
    <s v="ST-20530"/>
    <s v="Shui Tom"/>
    <x v="0"/>
    <s v="United States"/>
    <s v="Philadelphia"/>
    <x v="9"/>
    <n v="19140"/>
    <x v="3"/>
    <s v="TEC-PH-10002070"/>
    <x v="2"/>
    <x v="7"/>
    <s v="Griffin GC36547 PowerJolt SE Lightning Charger"/>
    <n v="13.493999999999998"/>
    <n v="1"/>
    <n v="0.4"/>
    <n v="-2.2490000000000023"/>
  </r>
  <r>
    <n v="6933"/>
    <x v="3441"/>
    <x v="2"/>
    <x v="686"/>
    <n v="40742"/>
    <s v="Standard Class"/>
    <s v="ST-20530"/>
    <s v="Shui Tom"/>
    <x v="0"/>
    <s v="United States"/>
    <s v="Philadelphia"/>
    <x v="9"/>
    <n v="19140"/>
    <x v="3"/>
    <s v="TEC-PH-10002583"/>
    <x v="2"/>
    <x v="7"/>
    <s v="iOttie HLCRIO102 Car Mount"/>
    <n v="23.987999999999996"/>
    <n v="2"/>
    <n v="0.4"/>
    <n v="-13.993000000000004"/>
  </r>
  <r>
    <n v="6934"/>
    <x v="3441"/>
    <x v="2"/>
    <x v="686"/>
    <n v="40742"/>
    <s v="Standard Class"/>
    <s v="ST-20530"/>
    <s v="Shui Tom"/>
    <x v="0"/>
    <s v="United States"/>
    <s v="Philadelphia"/>
    <x v="9"/>
    <n v="19140"/>
    <x v="3"/>
    <s v="FUR-FU-10001057"/>
    <x v="0"/>
    <x v="5"/>
    <s v="Tensor Track Tree Floor Lamp"/>
    <n v="31.983999999999998"/>
    <n v="2"/>
    <n v="0.2"/>
    <n v="1.1993999999999998"/>
  </r>
  <r>
    <n v="6935"/>
    <x v="3441"/>
    <x v="2"/>
    <x v="686"/>
    <n v="40742"/>
    <s v="Standard Class"/>
    <s v="ST-20530"/>
    <s v="Shui Tom"/>
    <x v="0"/>
    <s v="United States"/>
    <s v="Philadelphia"/>
    <x v="9"/>
    <n v="19140"/>
    <x v="3"/>
    <s v="OFF-AR-10001044"/>
    <x v="1"/>
    <x v="6"/>
    <s v="BOSTON Ranger #55 Pencil Sharpener, Black"/>
    <n v="41.584000000000003"/>
    <n v="2"/>
    <n v="0.2"/>
    <n v="4.6781999999999968"/>
  </r>
  <r>
    <n v="6936"/>
    <x v="3442"/>
    <x v="3"/>
    <x v="329"/>
    <n v="41977"/>
    <s v="Second Class"/>
    <s v="BP-11095"/>
    <s v="Bart Pistole"/>
    <x v="1"/>
    <s v="United States"/>
    <s v="El Paso"/>
    <x v="5"/>
    <n v="79907"/>
    <x v="2"/>
    <s v="TEC-AC-10001767"/>
    <x v="2"/>
    <x v="11"/>
    <s v="SanDisk Ultra 64 GB MicroSDHC Class 10 Memory Card"/>
    <n v="95.976000000000013"/>
    <n v="3"/>
    <n v="0.2"/>
    <n v="-10.797300000000011"/>
  </r>
  <r>
    <n v="6937"/>
    <x v="3443"/>
    <x v="0"/>
    <x v="476"/>
    <n v="41522"/>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n v="40709"/>
    <s v="Same Day"/>
    <s v="PS-18760"/>
    <s v="Pamela Stobb"/>
    <x v="0"/>
    <s v="United States"/>
    <s v="El Paso"/>
    <x v="5"/>
    <n v="79907"/>
    <x v="2"/>
    <s v="OFF-PA-10001952"/>
    <x v="1"/>
    <x v="10"/>
    <s v="Xerox 1902"/>
    <n v="36.544000000000004"/>
    <n v="2"/>
    <n v="0.2"/>
    <n v="11.876799999999998"/>
  </r>
  <r>
    <n v="6939"/>
    <x v="3445"/>
    <x v="0"/>
    <x v="732"/>
    <n v="41588"/>
    <s v="Standard Class"/>
    <s v="NP-18700"/>
    <s v="Nora Preis"/>
    <x v="0"/>
    <s v="United States"/>
    <s v="Seattle"/>
    <x v="4"/>
    <n v="98105"/>
    <x v="1"/>
    <s v="TEC-AC-10004420"/>
    <x v="2"/>
    <x v="11"/>
    <s v="Cherry 142-key Programmable Keyboard"/>
    <n v="479.72"/>
    <n v="4"/>
    <n v="0"/>
    <n v="52.769200000000012"/>
  </r>
  <r>
    <n v="6940"/>
    <x v="3446"/>
    <x v="3"/>
    <x v="335"/>
    <n v="41821"/>
    <s v="Standard Class"/>
    <s v="SC-20260"/>
    <s v="Scott Cohen"/>
    <x v="1"/>
    <s v="United States"/>
    <s v="New York City"/>
    <x v="15"/>
    <n v="10009"/>
    <x v="3"/>
    <s v="OFF-BI-10001071"/>
    <x v="1"/>
    <x v="8"/>
    <s v="GBC ProClick Punch Binding System"/>
    <n v="102.36799999999999"/>
    <n v="2"/>
    <n v="0.2"/>
    <n v="37.108400000000003"/>
  </r>
  <r>
    <n v="6941"/>
    <x v="3446"/>
    <x v="3"/>
    <x v="335"/>
    <n v="41821"/>
    <s v="Standard Class"/>
    <s v="SC-20260"/>
    <s v="Scott Cohen"/>
    <x v="1"/>
    <s v="United States"/>
    <s v="New York City"/>
    <x v="15"/>
    <n v="10009"/>
    <x v="3"/>
    <s v="OFF-SU-10002503"/>
    <x v="1"/>
    <x v="14"/>
    <s v="Acme Preferred Stainless Steel Scissors"/>
    <n v="28.4"/>
    <n v="5"/>
    <n v="0"/>
    <n v="8.2359999999999989"/>
  </r>
  <r>
    <n v="6942"/>
    <x v="3446"/>
    <x v="3"/>
    <x v="335"/>
    <n v="41821"/>
    <s v="Standard Class"/>
    <s v="SC-20260"/>
    <s v="Scott Cohen"/>
    <x v="1"/>
    <s v="United States"/>
    <s v="New York City"/>
    <x v="15"/>
    <n v="10009"/>
    <x v="3"/>
    <s v="OFF-ST-10001490"/>
    <x v="1"/>
    <x v="4"/>
    <s v="Hot File 7-Pocket, Floor Stand"/>
    <n v="713.88"/>
    <n v="4"/>
    <n v="0"/>
    <n v="214.16399999999993"/>
  </r>
  <r>
    <n v="6943"/>
    <x v="3446"/>
    <x v="3"/>
    <x v="335"/>
    <n v="41821"/>
    <s v="Standard Class"/>
    <s v="SC-20260"/>
    <s v="Scott Cohen"/>
    <x v="1"/>
    <s v="United States"/>
    <s v="New York City"/>
    <x v="15"/>
    <n v="10009"/>
    <x v="3"/>
    <s v="OFF-PA-10003790"/>
    <x v="1"/>
    <x v="10"/>
    <s v="Xerox 1991"/>
    <n v="68.52"/>
    <n v="3"/>
    <n v="0"/>
    <n v="31.519199999999998"/>
  </r>
  <r>
    <n v="6944"/>
    <x v="3447"/>
    <x v="1"/>
    <x v="395"/>
    <n v="41120"/>
    <s v="Standard Class"/>
    <s v="RD-19930"/>
    <s v="Russell D'Ascenzo"/>
    <x v="0"/>
    <s v="United States"/>
    <s v="Los Angeles"/>
    <x v="1"/>
    <n v="90032"/>
    <x v="1"/>
    <s v="TEC-PH-10004094"/>
    <x v="2"/>
    <x v="7"/>
    <s v="Motorola L703CM"/>
    <n v="623.96"/>
    <n v="5"/>
    <n v="0.2"/>
    <n v="38.997500000000002"/>
  </r>
  <r>
    <n v="6945"/>
    <x v="3448"/>
    <x v="2"/>
    <x v="865"/>
    <n v="40813"/>
    <s v="Standard Class"/>
    <s v="TH-21115"/>
    <s v="Thea Hudgings"/>
    <x v="1"/>
    <s v="United States"/>
    <s v="Newark"/>
    <x v="13"/>
    <n v="19711"/>
    <x v="3"/>
    <s v="OFF-BI-10004876"/>
    <x v="1"/>
    <x v="8"/>
    <s v="Wilson Jones Suede Grain Vinyl Binders"/>
    <n v="11.12"/>
    <n v="4"/>
    <n v="0"/>
    <n v="5.4487999999999994"/>
  </r>
  <r>
    <n v="6946"/>
    <x v="3449"/>
    <x v="0"/>
    <x v="955"/>
    <n v="41552"/>
    <s v="Standard Class"/>
    <s v="GM-14680"/>
    <s v="Greg Matthias"/>
    <x v="0"/>
    <s v="United States"/>
    <s v="New York City"/>
    <x v="15"/>
    <n v="10011"/>
    <x v="3"/>
    <s v="FUR-BO-10003034"/>
    <x v="0"/>
    <x v="0"/>
    <s v="O'Sullivan Elevations Bookcase, Cherry Finish"/>
    <n v="523.91999999999996"/>
    <n v="5"/>
    <n v="0.2"/>
    <n v="-26.195999999999984"/>
  </r>
  <r>
    <n v="6947"/>
    <x v="3450"/>
    <x v="1"/>
    <x v="529"/>
    <n v="41226"/>
    <s v="Standard Class"/>
    <s v="JO-15550"/>
    <s v="Jesus Ocampo"/>
    <x v="2"/>
    <s v="United States"/>
    <s v="Roseville"/>
    <x v="1"/>
    <n v="95661"/>
    <x v="1"/>
    <s v="OFF-FA-10000490"/>
    <x v="1"/>
    <x v="13"/>
    <s v="OIC Binder Clips, Mini, 1/4&quot; Capacity, Black"/>
    <n v="2.48"/>
    <n v="2"/>
    <n v="0"/>
    <n v="1.1656"/>
  </r>
  <r>
    <n v="6948"/>
    <x v="3451"/>
    <x v="1"/>
    <x v="334"/>
    <n v="41028"/>
    <s v="Standard Class"/>
    <s v="ZC-21910"/>
    <s v="Zuschuss Carroll"/>
    <x v="0"/>
    <s v="United States"/>
    <s v="Aurora"/>
    <x v="10"/>
    <n v="60505"/>
    <x v="2"/>
    <s v="OFF-ST-10002574"/>
    <x v="1"/>
    <x v="4"/>
    <s v="SAFCO Commercial Wire Shelving, Black"/>
    <n v="221.024"/>
    <n v="2"/>
    <n v="0.2"/>
    <n v="-55.256"/>
  </r>
  <r>
    <n v="6949"/>
    <x v="3451"/>
    <x v="1"/>
    <x v="334"/>
    <n v="41028"/>
    <s v="Standard Class"/>
    <s v="ZC-21910"/>
    <s v="Zuschuss Carroll"/>
    <x v="0"/>
    <s v="United States"/>
    <s v="Aurora"/>
    <x v="10"/>
    <n v="60505"/>
    <x v="2"/>
    <s v="FUR-CH-10003535"/>
    <x v="0"/>
    <x v="1"/>
    <s v="Global Armless Task Chair, Royal Blue"/>
    <n v="128.05799999999999"/>
    <n v="3"/>
    <n v="0.3"/>
    <n v="-23.782199999999996"/>
  </r>
  <r>
    <n v="6950"/>
    <x v="3452"/>
    <x v="3"/>
    <x v="123"/>
    <n v="41963"/>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n v="41963"/>
    <s v="Same Day"/>
    <s v="AP-10720"/>
    <s v="Anne Pryor"/>
    <x v="2"/>
    <s v="United States"/>
    <s v="New York City"/>
    <x v="15"/>
    <n v="10011"/>
    <x v="3"/>
    <s v="FUR-TA-10001676"/>
    <x v="0"/>
    <x v="3"/>
    <s v="Hon 61000 Series Interactive Training Tables"/>
    <n v="79.97399999999999"/>
    <n v="3"/>
    <n v="0.4"/>
    <n v="-29.323800000000006"/>
  </r>
  <r>
    <n v="6952"/>
    <x v="3453"/>
    <x v="1"/>
    <x v="312"/>
    <n v="41237"/>
    <s v="Standard Class"/>
    <s v="GK-14620"/>
    <s v="Grace Kelly"/>
    <x v="1"/>
    <s v="United States"/>
    <s v="Dallas"/>
    <x v="5"/>
    <n v="75217"/>
    <x v="2"/>
    <s v="TEC-MA-10002790"/>
    <x v="2"/>
    <x v="15"/>
    <s v="NeatDesk Desktop Scanner &amp; Digital Filing System"/>
    <n v="479.988"/>
    <n v="2"/>
    <n v="0.4"/>
    <n v="55.998599999999954"/>
  </r>
  <r>
    <n v="6953"/>
    <x v="3454"/>
    <x v="1"/>
    <x v="653"/>
    <n v="41185"/>
    <s v="First Class"/>
    <s v="HM-14980"/>
    <s v="Henry MacAllister"/>
    <x v="0"/>
    <s v="United States"/>
    <s v="Los Angeles"/>
    <x v="1"/>
    <n v="90008"/>
    <x v="1"/>
    <s v="OFF-BI-10001757"/>
    <x v="1"/>
    <x v="8"/>
    <s v="Pressboard Hanging Data Binders for Unburst Sheets"/>
    <n v="11.808"/>
    <n v="3"/>
    <n v="0.2"/>
    <n v="4.1327999999999996"/>
  </r>
  <r>
    <n v="6954"/>
    <x v="3454"/>
    <x v="1"/>
    <x v="653"/>
    <n v="41185"/>
    <s v="First Class"/>
    <s v="HM-14980"/>
    <s v="Henry MacAllister"/>
    <x v="0"/>
    <s v="United States"/>
    <s v="Los Angeles"/>
    <x v="1"/>
    <n v="90008"/>
    <x v="1"/>
    <s v="OFF-BI-10004828"/>
    <x v="1"/>
    <x v="8"/>
    <s v="GBC Poly Designer Binding Covers"/>
    <n v="53.567999999999998"/>
    <n v="4"/>
    <n v="0.2"/>
    <n v="19.418399999999995"/>
  </r>
  <r>
    <n v="6955"/>
    <x v="3454"/>
    <x v="1"/>
    <x v="653"/>
    <n v="41185"/>
    <s v="First Class"/>
    <s v="HM-14980"/>
    <s v="Henry MacAllister"/>
    <x v="0"/>
    <s v="United States"/>
    <s v="Los Angeles"/>
    <x v="1"/>
    <n v="90008"/>
    <x v="1"/>
    <s v="TEC-PH-10000369"/>
    <x v="2"/>
    <x v="7"/>
    <s v="HTC One Mini"/>
    <n v="503.96000000000004"/>
    <n v="5"/>
    <n v="0.2"/>
    <n v="50.396000000000015"/>
  </r>
  <r>
    <n v="6956"/>
    <x v="3455"/>
    <x v="1"/>
    <x v="334"/>
    <n v="41031"/>
    <s v="Standard Class"/>
    <s v="LS-16945"/>
    <s v="Linda Southworth"/>
    <x v="1"/>
    <s v="United States"/>
    <s v="Los Angeles"/>
    <x v="1"/>
    <n v="90004"/>
    <x v="1"/>
    <s v="OFF-EN-10003862"/>
    <x v="1"/>
    <x v="12"/>
    <s v="Laser &amp; Ink Jet Business Envelopes"/>
    <n v="21.34"/>
    <n v="2"/>
    <n v="0"/>
    <n v="9.8163999999999998"/>
  </r>
  <r>
    <n v="6957"/>
    <x v="3456"/>
    <x v="0"/>
    <x v="216"/>
    <n v="41475"/>
    <s v="Standard Class"/>
    <s v="AR-10570"/>
    <s v="Anemone Ratner"/>
    <x v="0"/>
    <s v="United States"/>
    <s v="Columbus"/>
    <x v="32"/>
    <n v="31907"/>
    <x v="0"/>
    <s v="OFF-BI-10003963"/>
    <x v="1"/>
    <x v="8"/>
    <s v="Cardinal Holdit Data Disk Pockets"/>
    <n v="36.4"/>
    <n v="5"/>
    <n v="0"/>
    <n v="17.107999999999997"/>
  </r>
  <r>
    <n v="6958"/>
    <x v="3456"/>
    <x v="0"/>
    <x v="216"/>
    <n v="41475"/>
    <s v="Standard Class"/>
    <s v="AR-10570"/>
    <s v="Anemone Ratner"/>
    <x v="0"/>
    <s v="United States"/>
    <s v="Columbus"/>
    <x v="32"/>
    <n v="31907"/>
    <x v="0"/>
    <s v="FUR-FU-10004848"/>
    <x v="0"/>
    <x v="5"/>
    <s v="Howard Miller 13-3/4&quot; Diameter Brushed Chrome Round Wall Clock"/>
    <n v="51.75"/>
    <n v="1"/>
    <n v="0"/>
    <n v="15.524999999999999"/>
  </r>
  <r>
    <n v="6959"/>
    <x v="3457"/>
    <x v="1"/>
    <x v="874"/>
    <n v="41181"/>
    <s v="Second Class"/>
    <s v="RH-19510"/>
    <s v="Rick Huthwaite"/>
    <x v="2"/>
    <s v="United States"/>
    <s v="San Francisco"/>
    <x v="1"/>
    <n v="94110"/>
    <x v="1"/>
    <s v="OFF-ST-10001328"/>
    <x v="1"/>
    <x v="4"/>
    <s v="Personal Filing Tote with Lid, Black/Gray"/>
    <n v="15.51"/>
    <n v="1"/>
    <n v="0"/>
    <n v="4.3428000000000004"/>
  </r>
  <r>
    <n v="6960"/>
    <x v="3457"/>
    <x v="1"/>
    <x v="874"/>
    <n v="41181"/>
    <s v="Second Class"/>
    <s v="RH-19510"/>
    <s v="Rick Huthwaite"/>
    <x v="2"/>
    <s v="United States"/>
    <s v="San Francisco"/>
    <x v="1"/>
    <n v="94110"/>
    <x v="1"/>
    <s v="OFF-PA-10002377"/>
    <x v="1"/>
    <x v="10"/>
    <s v="Xerox 1916"/>
    <n v="146.82"/>
    <n v="3"/>
    <n v="0"/>
    <n v="73.41"/>
  </r>
  <r>
    <n v="6961"/>
    <x v="3457"/>
    <x v="1"/>
    <x v="874"/>
    <n v="41181"/>
    <s v="Second Class"/>
    <s v="RH-19510"/>
    <s v="Rick Huthwaite"/>
    <x v="2"/>
    <s v="United States"/>
    <s v="San Francisco"/>
    <x v="1"/>
    <n v="94110"/>
    <x v="1"/>
    <s v="OFF-PA-10003441"/>
    <x v="1"/>
    <x v="10"/>
    <s v="Xerox 226"/>
    <n v="12.96"/>
    <n v="2"/>
    <n v="0"/>
    <n v="6.2208000000000006"/>
  </r>
  <r>
    <n v="6962"/>
    <x v="3458"/>
    <x v="3"/>
    <x v="468"/>
    <n v="41954"/>
    <s v="Same Day"/>
    <s v="TB-21190"/>
    <s v="Thomas Brumley"/>
    <x v="2"/>
    <s v="United States"/>
    <s v="Riverside"/>
    <x v="1"/>
    <n v="92503"/>
    <x v="1"/>
    <s v="OFF-AR-10002221"/>
    <x v="1"/>
    <x v="6"/>
    <s v="12 Colored Short Pencils"/>
    <n v="7.8000000000000007"/>
    <n v="3"/>
    <n v="0"/>
    <n v="2.1060000000000008"/>
  </r>
  <r>
    <n v="6963"/>
    <x v="3459"/>
    <x v="0"/>
    <x v="87"/>
    <n v="41476"/>
    <s v="Second Class"/>
    <s v="JD-15895"/>
    <s v="Jonathan Doherty"/>
    <x v="1"/>
    <s v="United States"/>
    <s v="Columbia"/>
    <x v="20"/>
    <n v="29203"/>
    <x v="0"/>
    <s v="OFF-EN-10001509"/>
    <x v="1"/>
    <x v="12"/>
    <s v="Poly String Tie Envelopes"/>
    <n v="10.199999999999999"/>
    <n v="5"/>
    <n v="0"/>
    <n v="4.7939999999999996"/>
  </r>
  <r>
    <n v="6964"/>
    <x v="3459"/>
    <x v="0"/>
    <x v="87"/>
    <n v="41476"/>
    <s v="Second Class"/>
    <s v="JD-15895"/>
    <s v="Jonathan Doherty"/>
    <x v="1"/>
    <s v="United States"/>
    <s v="Columbia"/>
    <x v="20"/>
    <n v="29203"/>
    <x v="0"/>
    <s v="OFF-AR-10003338"/>
    <x v="1"/>
    <x v="6"/>
    <s v="Eberhard Faber 3 1/2&quot; Golf Pencils"/>
    <n v="22.32"/>
    <n v="3"/>
    <n v="0"/>
    <n v="5.580000000000001"/>
  </r>
  <r>
    <n v="6965"/>
    <x v="3459"/>
    <x v="0"/>
    <x v="87"/>
    <n v="41476"/>
    <s v="Second Class"/>
    <s v="JD-15895"/>
    <s v="Jonathan Doherty"/>
    <x v="1"/>
    <s v="United States"/>
    <s v="Columbia"/>
    <x v="20"/>
    <n v="29203"/>
    <x v="0"/>
    <s v="OFF-BI-10004728"/>
    <x v="1"/>
    <x v="8"/>
    <s v="Wilson Jones Turn Tabs Binder Tool for Ring Binders"/>
    <n v="24.1"/>
    <n v="5"/>
    <n v="0"/>
    <n v="11.086"/>
  </r>
  <r>
    <n v="6966"/>
    <x v="3459"/>
    <x v="0"/>
    <x v="87"/>
    <n v="41476"/>
    <s v="Second Class"/>
    <s v="JD-15895"/>
    <s v="Jonathan Doherty"/>
    <x v="1"/>
    <s v="United States"/>
    <s v="Columbia"/>
    <x v="20"/>
    <n v="29203"/>
    <x v="0"/>
    <s v="TEC-AC-10000358"/>
    <x v="2"/>
    <x v="11"/>
    <s v="Imation Secure Drive + Hardware Encrypted USB flash drive - 16 GB"/>
    <n v="75.98"/>
    <n v="2"/>
    <n v="0"/>
    <n v="18.235199999999999"/>
  </r>
  <r>
    <n v="6967"/>
    <x v="3459"/>
    <x v="0"/>
    <x v="87"/>
    <n v="41476"/>
    <s v="Second Class"/>
    <s v="JD-15895"/>
    <s v="Jonathan Doherty"/>
    <x v="1"/>
    <s v="United States"/>
    <s v="Columbia"/>
    <x v="20"/>
    <n v="29203"/>
    <x v="0"/>
    <s v="OFF-BI-10002764"/>
    <x v="1"/>
    <x v="8"/>
    <s v="Recycled Pressboard Report Cover with Reinforced Top Hinge"/>
    <n v="6.46"/>
    <n v="2"/>
    <n v="0"/>
    <n v="3.1654"/>
  </r>
  <r>
    <n v="6968"/>
    <x v="3459"/>
    <x v="0"/>
    <x v="87"/>
    <n v="41476"/>
    <s v="Second Class"/>
    <s v="JD-15895"/>
    <s v="Jonathan Doherty"/>
    <x v="1"/>
    <s v="United States"/>
    <s v="Columbia"/>
    <x v="20"/>
    <n v="29203"/>
    <x v="0"/>
    <s v="OFF-PA-10001461"/>
    <x v="1"/>
    <x v="10"/>
    <s v="HP Office Paper (20Lb. and 87 Bright)"/>
    <n v="60.12"/>
    <n v="9"/>
    <n v="0"/>
    <n v="28.857599999999998"/>
  </r>
  <r>
    <n v="6969"/>
    <x v="3460"/>
    <x v="1"/>
    <x v="1140"/>
    <n v="41202"/>
    <s v="Second Class"/>
    <s v="MP-17965"/>
    <s v="Michael Paige"/>
    <x v="1"/>
    <s v="United States"/>
    <s v="New York City"/>
    <x v="15"/>
    <n v="10011"/>
    <x v="3"/>
    <s v="TEC-PH-10004165"/>
    <x v="2"/>
    <x v="7"/>
    <s v="Mitel MiVoice 5330e IP Phone"/>
    <n v="824.97"/>
    <n v="3"/>
    <n v="0"/>
    <n v="214.4922"/>
  </r>
  <r>
    <n v="6970"/>
    <x v="3461"/>
    <x v="0"/>
    <x v="994"/>
    <n v="41287"/>
    <s v="Second Class"/>
    <s v="JB-16000"/>
    <s v="Joy Bell-"/>
    <x v="0"/>
    <s v="United States"/>
    <s v="Longview"/>
    <x v="4"/>
    <n v="98632"/>
    <x v="1"/>
    <s v="FUR-FU-10000010"/>
    <x v="0"/>
    <x v="5"/>
    <s v="DAX Value U-Channel Document Frames, Easel Back"/>
    <n v="24.849999999999998"/>
    <n v="5"/>
    <n v="0"/>
    <n v="7.7034999999999982"/>
  </r>
  <r>
    <n v="6971"/>
    <x v="3462"/>
    <x v="3"/>
    <x v="20"/>
    <n v="41908"/>
    <s v="Standard Class"/>
    <s v="AB-10105"/>
    <s v="Adrian Barton"/>
    <x v="0"/>
    <s v="United States"/>
    <s v="Phoenix"/>
    <x v="16"/>
    <n v="85023"/>
    <x v="1"/>
    <s v="OFF-ST-10000321"/>
    <x v="1"/>
    <x v="4"/>
    <s v="Akro Stacking Bins"/>
    <n v="12.624000000000001"/>
    <n v="2"/>
    <n v="0.2"/>
    <n v="-2.5248000000000022"/>
  </r>
  <r>
    <n v="6972"/>
    <x v="3462"/>
    <x v="3"/>
    <x v="20"/>
    <n v="41908"/>
    <s v="Standard Class"/>
    <s v="AB-10105"/>
    <s v="Adrian Barton"/>
    <x v="0"/>
    <s v="United States"/>
    <s v="Phoenix"/>
    <x v="16"/>
    <n v="85023"/>
    <x v="1"/>
    <s v="TEC-AC-10000109"/>
    <x v="2"/>
    <x v="11"/>
    <s v="Sony Micro Vault Click 16 GB USB 2.0 Flash Drive"/>
    <n v="89.584000000000003"/>
    <n v="2"/>
    <n v="0.2"/>
    <n v="4.4792000000000058"/>
  </r>
  <r>
    <n v="6973"/>
    <x v="3462"/>
    <x v="3"/>
    <x v="20"/>
    <n v="41908"/>
    <s v="Standard Class"/>
    <s v="AB-10105"/>
    <s v="Adrian Barton"/>
    <x v="0"/>
    <s v="United States"/>
    <s v="Phoenix"/>
    <x v="16"/>
    <n v="85023"/>
    <x v="1"/>
    <s v="TEC-PH-10002415"/>
    <x v="2"/>
    <x v="7"/>
    <s v="Polycom VoiceStation 500 Conference phone"/>
    <n v="471.92"/>
    <n v="2"/>
    <n v="0.2"/>
    <n v="29.495000000000019"/>
  </r>
  <r>
    <n v="6974"/>
    <x v="3462"/>
    <x v="3"/>
    <x v="20"/>
    <n v="41908"/>
    <s v="Standard Class"/>
    <s v="AB-10105"/>
    <s v="Adrian Barton"/>
    <x v="0"/>
    <s v="United States"/>
    <s v="Phoenix"/>
    <x v="16"/>
    <n v="85023"/>
    <x v="1"/>
    <s v="OFF-BI-10001460"/>
    <x v="1"/>
    <x v="8"/>
    <s v="Plastic Binding Combs"/>
    <n v="18.180000000000003"/>
    <n v="4"/>
    <n v="0.7"/>
    <n v="-13.938000000000002"/>
  </r>
  <r>
    <n v="6975"/>
    <x v="3463"/>
    <x v="3"/>
    <x v="175"/>
    <n v="41902"/>
    <s v="Standard Class"/>
    <s v="CC-12145"/>
    <s v="Charles Crestani"/>
    <x v="0"/>
    <s v="United States"/>
    <s v="Houston"/>
    <x v="5"/>
    <n v="77095"/>
    <x v="2"/>
    <s v="OFF-AR-10002987"/>
    <x v="1"/>
    <x v="6"/>
    <s v="Prismacolor Color Pencil Set"/>
    <n v="31.744"/>
    <n v="2"/>
    <n v="0.2"/>
    <n v="8.3328000000000024"/>
  </r>
  <r>
    <n v="6976"/>
    <x v="3464"/>
    <x v="1"/>
    <x v="1141"/>
    <n v="41092"/>
    <s v="Standard Class"/>
    <s v="CY-12745"/>
    <s v="Craig Yedwab"/>
    <x v="1"/>
    <s v="United States"/>
    <s v="Gilbert"/>
    <x v="16"/>
    <n v="85234"/>
    <x v="1"/>
    <s v="OFF-LA-10000443"/>
    <x v="1"/>
    <x v="2"/>
    <s v="Avery 501"/>
    <n v="5.9039999999999999"/>
    <n v="2"/>
    <n v="0.2"/>
    <n v="1.9925999999999999"/>
  </r>
  <r>
    <n v="6977"/>
    <x v="3464"/>
    <x v="1"/>
    <x v="1141"/>
    <n v="41092"/>
    <s v="Standard Class"/>
    <s v="CY-12745"/>
    <s v="Craig Yedwab"/>
    <x v="1"/>
    <s v="United States"/>
    <s v="Gilbert"/>
    <x v="16"/>
    <n v="85234"/>
    <x v="1"/>
    <s v="FUR-FU-10004306"/>
    <x v="0"/>
    <x v="5"/>
    <s v="Electrix Halogen Magnifier Lamp"/>
    <n v="621.7600000000001"/>
    <n v="4"/>
    <n v="0.2"/>
    <n v="46.631999999999977"/>
  </r>
  <r>
    <n v="6978"/>
    <x v="3465"/>
    <x v="0"/>
    <x v="881"/>
    <n v="41607"/>
    <s v="First Class"/>
    <s v="EP-13915"/>
    <s v="Emily Phan"/>
    <x v="0"/>
    <s v="United States"/>
    <s v="Jonesboro"/>
    <x v="36"/>
    <n v="72401"/>
    <x v="0"/>
    <s v="TEC-PH-10002564"/>
    <x v="2"/>
    <x v="7"/>
    <s v="OtterBox Defender Series Case - Samsung Galaxy S4"/>
    <n v="59.98"/>
    <n v="2"/>
    <n v="0"/>
    <n v="17.993999999999993"/>
  </r>
  <r>
    <n v="6979"/>
    <x v="3466"/>
    <x v="3"/>
    <x v="920"/>
    <n v="41973"/>
    <s v="Second Class"/>
    <s v="DL-13315"/>
    <s v="Delfina Latchford"/>
    <x v="0"/>
    <s v="United States"/>
    <s v="Atlanta"/>
    <x v="32"/>
    <n v="30318"/>
    <x v="0"/>
    <s v="OFF-PA-10003724"/>
    <x v="1"/>
    <x v="10"/>
    <s v="Wirebound Message Book, 4 per Page"/>
    <n v="48.87"/>
    <n v="9"/>
    <n v="0"/>
    <n v="23.946299999999997"/>
  </r>
  <r>
    <n v="6980"/>
    <x v="3467"/>
    <x v="3"/>
    <x v="424"/>
    <n v="41659"/>
    <s v="Standard Class"/>
    <s v="SO-20335"/>
    <s v="Sean O'Donnell"/>
    <x v="0"/>
    <s v="United States"/>
    <s v="Los Angeles"/>
    <x v="1"/>
    <n v="90036"/>
    <x v="1"/>
    <s v="OFF-PA-10000483"/>
    <x v="1"/>
    <x v="10"/>
    <s v="Xerox 19"/>
    <n v="154.9"/>
    <n v="5"/>
    <n v="0"/>
    <n v="69.704999999999998"/>
  </r>
  <r>
    <n v="6981"/>
    <x v="3468"/>
    <x v="2"/>
    <x v="845"/>
    <n v="40855"/>
    <s v="First Class"/>
    <s v="BP-11095"/>
    <s v="Bart Pistole"/>
    <x v="1"/>
    <s v="United States"/>
    <s v="New York City"/>
    <x v="15"/>
    <n v="10024"/>
    <x v="3"/>
    <s v="OFF-FA-10000611"/>
    <x v="1"/>
    <x v="13"/>
    <s v="Binder Clips by OIC"/>
    <n v="5.92"/>
    <n v="4"/>
    <n v="0"/>
    <n v="2.8415999999999997"/>
  </r>
  <r>
    <n v="6982"/>
    <x v="3468"/>
    <x v="2"/>
    <x v="845"/>
    <n v="40855"/>
    <s v="First Class"/>
    <s v="BP-11095"/>
    <s v="Bart Pistole"/>
    <x v="1"/>
    <s v="United States"/>
    <s v="New York City"/>
    <x v="15"/>
    <n v="10024"/>
    <x v="3"/>
    <s v="OFF-PA-10000246"/>
    <x v="1"/>
    <x v="10"/>
    <s v="Riverleaf Stik-Withit Designer Note Cubes"/>
    <n v="30.18"/>
    <n v="3"/>
    <n v="0"/>
    <n v="13.8828"/>
  </r>
  <r>
    <n v="6983"/>
    <x v="3469"/>
    <x v="0"/>
    <x v="142"/>
    <n v="41523"/>
    <s v="Standard Class"/>
    <s v="JA-15970"/>
    <s v="Joseph Airdo"/>
    <x v="0"/>
    <s v="United States"/>
    <s v="Detroit"/>
    <x v="12"/>
    <n v="48227"/>
    <x v="2"/>
    <s v="OFF-BI-10004728"/>
    <x v="1"/>
    <x v="8"/>
    <s v="Wilson Jones Turn Tabs Binder Tool for Ring Binders"/>
    <n v="24.1"/>
    <n v="5"/>
    <n v="0"/>
    <n v="11.086"/>
  </r>
  <r>
    <n v="6984"/>
    <x v="3469"/>
    <x v="0"/>
    <x v="142"/>
    <n v="41523"/>
    <s v="Standard Class"/>
    <s v="JA-15970"/>
    <s v="Joseph Airdo"/>
    <x v="0"/>
    <s v="United States"/>
    <s v="Detroit"/>
    <x v="12"/>
    <n v="48227"/>
    <x v="2"/>
    <s v="TEC-PH-10002365"/>
    <x v="2"/>
    <x v="7"/>
    <s v="Belkin Grip Candy Sheer Case / Cover for iPhone 5 and 5S"/>
    <n v="8.7799999999999994"/>
    <n v="1"/>
    <n v="0"/>
    <n v="2.2827999999999999"/>
  </r>
  <r>
    <n v="6985"/>
    <x v="3469"/>
    <x v="0"/>
    <x v="142"/>
    <n v="41523"/>
    <s v="Standard Class"/>
    <s v="JA-15970"/>
    <s v="Joseph Airdo"/>
    <x v="0"/>
    <s v="United States"/>
    <s v="Detroit"/>
    <x v="12"/>
    <n v="48227"/>
    <x v="2"/>
    <s v="OFF-AP-10002457"/>
    <x v="1"/>
    <x v="9"/>
    <s v="Eureka The Boss Plus 12-Amp Hard Box Upright Vacuum, Red"/>
    <n v="376.74"/>
    <n v="4"/>
    <n v="0.1"/>
    <n v="71.161999999999978"/>
  </r>
  <r>
    <n v="6986"/>
    <x v="3469"/>
    <x v="0"/>
    <x v="142"/>
    <n v="41523"/>
    <s v="Standard Class"/>
    <s v="JA-15970"/>
    <s v="Joseph Airdo"/>
    <x v="0"/>
    <s v="United States"/>
    <s v="Detroit"/>
    <x v="12"/>
    <n v="48227"/>
    <x v="2"/>
    <s v="OFF-BI-10000320"/>
    <x v="1"/>
    <x v="8"/>
    <s v="GBC Plastic Binding Combs"/>
    <n v="29.52"/>
    <n v="4"/>
    <n v="0"/>
    <n v="14.4648"/>
  </r>
  <r>
    <n v="6987"/>
    <x v="3469"/>
    <x v="0"/>
    <x v="142"/>
    <n v="41523"/>
    <s v="Standard Class"/>
    <s v="JA-15970"/>
    <s v="Joseph Airdo"/>
    <x v="0"/>
    <s v="United States"/>
    <s v="Detroit"/>
    <x v="12"/>
    <n v="48227"/>
    <x v="2"/>
    <s v="OFF-AR-10004999"/>
    <x v="1"/>
    <x v="6"/>
    <s v="Newell 315"/>
    <n v="11.96"/>
    <n v="2"/>
    <n v="0"/>
    <n v="2.99"/>
  </r>
  <r>
    <n v="6988"/>
    <x v="3469"/>
    <x v="0"/>
    <x v="142"/>
    <n v="41523"/>
    <s v="Standard Class"/>
    <s v="JA-15970"/>
    <s v="Joseph Airdo"/>
    <x v="0"/>
    <s v="United States"/>
    <s v="Detroit"/>
    <x v="12"/>
    <n v="48227"/>
    <x v="2"/>
    <s v="OFF-BI-10001116"/>
    <x v="1"/>
    <x v="8"/>
    <s v="Wilson Jones 1&quot; Hanging DublLock Ring Binders"/>
    <n v="26.400000000000002"/>
    <n v="5"/>
    <n v="0"/>
    <n v="12.672000000000001"/>
  </r>
  <r>
    <n v="6989"/>
    <x v="3470"/>
    <x v="3"/>
    <x v="343"/>
    <n v="41960"/>
    <s v="Second Class"/>
    <s v="BB-11545"/>
    <s v="Brenda Bowman"/>
    <x v="1"/>
    <s v="United States"/>
    <s v="Fort Lauderdale"/>
    <x v="2"/>
    <n v="33311"/>
    <x v="0"/>
    <s v="OFF-AP-10002651"/>
    <x v="1"/>
    <x v="9"/>
    <s v="Hoover Upright Vacuum With Dirt Cup"/>
    <n v="1158.1199999999999"/>
    <n v="5"/>
    <n v="0.2"/>
    <n v="130.28849999999983"/>
  </r>
  <r>
    <n v="6990"/>
    <x v="3471"/>
    <x v="3"/>
    <x v="157"/>
    <n v="41987"/>
    <s v="First Class"/>
    <s v="DK-13375"/>
    <s v="Dennis Kane"/>
    <x v="0"/>
    <s v="United States"/>
    <s v="Abilene"/>
    <x v="5"/>
    <n v="79605"/>
    <x v="2"/>
    <s v="OFF-AP-10001634"/>
    <x v="1"/>
    <x v="9"/>
    <s v="Hoover Commercial Lightweight Upright Vacuum"/>
    <n v="1.3919999999999997"/>
    <n v="2"/>
    <n v="0.8"/>
    <n v="-3.7584000000000009"/>
  </r>
  <r>
    <n v="6991"/>
    <x v="3472"/>
    <x v="1"/>
    <x v="627"/>
    <n v="41226"/>
    <s v="Second Class"/>
    <s v="RH-19600"/>
    <s v="Rob Haberlin"/>
    <x v="0"/>
    <s v="United States"/>
    <s v="Hampton"/>
    <x v="17"/>
    <n v="23666"/>
    <x v="0"/>
    <s v="OFF-AP-10003266"/>
    <x v="1"/>
    <x v="9"/>
    <s v="Holmes Replacement Filter for HEPA Air Cleaner, Large Room"/>
    <n v="44.43"/>
    <n v="3"/>
    <n v="0"/>
    <n v="18.660600000000002"/>
  </r>
  <r>
    <n v="6992"/>
    <x v="3472"/>
    <x v="1"/>
    <x v="627"/>
    <n v="41226"/>
    <s v="Second Class"/>
    <s v="RH-19600"/>
    <s v="Rob Haberlin"/>
    <x v="0"/>
    <s v="United States"/>
    <s v="Hampton"/>
    <x v="17"/>
    <n v="23666"/>
    <x v="0"/>
    <s v="TEC-PH-10002890"/>
    <x v="2"/>
    <x v="7"/>
    <s v="AT&amp;T 17929 Lendline Telephone"/>
    <n v="226.20000000000002"/>
    <n v="5"/>
    <n v="0"/>
    <n v="58.811999999999998"/>
  </r>
  <r>
    <n v="6993"/>
    <x v="3472"/>
    <x v="1"/>
    <x v="627"/>
    <n v="41226"/>
    <s v="Second Class"/>
    <s v="RH-19600"/>
    <s v="Rob Haberlin"/>
    <x v="0"/>
    <s v="United States"/>
    <s v="Hampton"/>
    <x v="17"/>
    <n v="23666"/>
    <x v="0"/>
    <s v="FUR-FU-10000308"/>
    <x v="0"/>
    <x v="5"/>
    <s v="Deflect-o Glass Clear Studded Chair Mats"/>
    <n v="186.54"/>
    <n v="3"/>
    <n v="0"/>
    <n v="41.038800000000002"/>
  </r>
  <r>
    <n v="6994"/>
    <x v="3472"/>
    <x v="1"/>
    <x v="627"/>
    <n v="41226"/>
    <s v="Second Class"/>
    <s v="RH-19600"/>
    <s v="Rob Haberlin"/>
    <x v="0"/>
    <s v="United States"/>
    <s v="Hampton"/>
    <x v="17"/>
    <n v="23666"/>
    <x v="0"/>
    <s v="OFF-AR-10000380"/>
    <x v="1"/>
    <x v="6"/>
    <s v="Hunt PowerHouse Electric Pencil Sharpener, Blue"/>
    <n v="265.85999999999996"/>
    <n v="7"/>
    <n v="0"/>
    <n v="79.757999999999967"/>
  </r>
  <r>
    <n v="6995"/>
    <x v="3472"/>
    <x v="1"/>
    <x v="627"/>
    <n v="41226"/>
    <s v="Second Class"/>
    <s v="RH-19600"/>
    <s v="Rob Haberlin"/>
    <x v="0"/>
    <s v="United States"/>
    <s v="Hampton"/>
    <x v="17"/>
    <n v="23666"/>
    <x v="0"/>
    <s v="OFF-AR-10000122"/>
    <x v="1"/>
    <x v="6"/>
    <s v="Newell 314"/>
    <n v="27.9"/>
    <n v="5"/>
    <n v="0"/>
    <n v="6.9749999999999979"/>
  </r>
  <r>
    <n v="6996"/>
    <x v="3473"/>
    <x v="1"/>
    <x v="902"/>
    <n v="41239"/>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n v="41999"/>
    <s v="Second Class"/>
    <s v="JB-15400"/>
    <s v="Jennifer Braxton"/>
    <x v="1"/>
    <s v="United States"/>
    <s v="Rockford"/>
    <x v="10"/>
    <n v="61107"/>
    <x v="2"/>
    <s v="OFF-BI-10004002"/>
    <x v="1"/>
    <x v="8"/>
    <s v="Wilson Jones International Size A4 Ring Binders"/>
    <n v="13.839999999999998"/>
    <n v="4"/>
    <n v="0.8"/>
    <n v="-22.144000000000005"/>
  </r>
  <r>
    <n v="6998"/>
    <x v="3474"/>
    <x v="3"/>
    <x v="331"/>
    <n v="41999"/>
    <s v="Second Class"/>
    <s v="JB-15400"/>
    <s v="Jennifer Braxton"/>
    <x v="1"/>
    <s v="United States"/>
    <s v="Rockford"/>
    <x v="10"/>
    <n v="61107"/>
    <x v="2"/>
    <s v="OFF-PA-10004475"/>
    <x v="1"/>
    <x v="10"/>
    <s v="Xerox 1940"/>
    <n v="175.87200000000001"/>
    <n v="4"/>
    <n v="0.2"/>
    <n v="63.753599999999992"/>
  </r>
  <r>
    <n v="6999"/>
    <x v="3475"/>
    <x v="0"/>
    <x v="1142"/>
    <n v="41540"/>
    <s v="Standard Class"/>
    <s v="BC-11125"/>
    <s v="Becky Castell"/>
    <x v="2"/>
    <s v="United States"/>
    <s v="Laguna Niguel"/>
    <x v="1"/>
    <n v="92677"/>
    <x v="1"/>
    <s v="OFF-PA-10002195"/>
    <x v="1"/>
    <x v="10"/>
    <s v="Xerox 1966"/>
    <n v="12.96"/>
    <n v="2"/>
    <n v="0"/>
    <n v="6.3504000000000005"/>
  </r>
  <r>
    <n v="7000"/>
    <x v="3476"/>
    <x v="3"/>
    <x v="1143"/>
    <n v="41789"/>
    <s v="First Class"/>
    <s v="KC-16675"/>
    <s v="Kimberly Carter"/>
    <x v="1"/>
    <s v="United States"/>
    <s v="Louisville"/>
    <x v="0"/>
    <n v="40214"/>
    <x v="0"/>
    <s v="OFF-AP-10002670"/>
    <x v="1"/>
    <x v="9"/>
    <s v="Belkin 8-Outlet Premiere SurgeMaster II Surge Protectors"/>
    <n v="208.44"/>
    <n v="3"/>
    <n v="0"/>
    <n v="62.531999999999982"/>
  </r>
  <r>
    <n v="7001"/>
    <x v="3476"/>
    <x v="3"/>
    <x v="1143"/>
    <n v="41789"/>
    <s v="First Class"/>
    <s v="KC-16675"/>
    <s v="Kimberly Carter"/>
    <x v="1"/>
    <s v="United States"/>
    <s v="Louisville"/>
    <x v="0"/>
    <n v="40214"/>
    <x v="0"/>
    <s v="OFF-SU-10004498"/>
    <x v="1"/>
    <x v="14"/>
    <s v="Martin-Yale Premier Letter Opener"/>
    <n v="25.76"/>
    <n v="2"/>
    <n v="0"/>
    <n v="0.77280000000000015"/>
  </r>
  <r>
    <n v="7002"/>
    <x v="3477"/>
    <x v="1"/>
    <x v="1110"/>
    <n v="41002"/>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n v="40776"/>
    <s v="Second Class"/>
    <s v="DW-13195"/>
    <s v="David Wiener"/>
    <x v="1"/>
    <s v="United States"/>
    <s v="Los Angeles"/>
    <x v="1"/>
    <n v="90045"/>
    <x v="1"/>
    <s v="FUR-FU-10000723"/>
    <x v="0"/>
    <x v="5"/>
    <s v="Deflect-o EconoMat Studded, No Bevel Mat for Low Pile Carpeting"/>
    <n v="289.24"/>
    <n v="7"/>
    <n v="0"/>
    <n v="26.031600000000012"/>
  </r>
  <r>
    <n v="7004"/>
    <x v="3478"/>
    <x v="2"/>
    <x v="710"/>
    <n v="40776"/>
    <s v="Second Class"/>
    <s v="DW-13195"/>
    <s v="David Wiener"/>
    <x v="1"/>
    <s v="United States"/>
    <s v="Los Angeles"/>
    <x v="1"/>
    <n v="90045"/>
    <x v="1"/>
    <s v="OFF-BI-10000632"/>
    <x v="1"/>
    <x v="8"/>
    <s v="Satellite Sectional Post Binders"/>
    <n v="69.456000000000003"/>
    <n v="2"/>
    <n v="0.2"/>
    <n v="22.573199999999996"/>
  </r>
  <r>
    <n v="7005"/>
    <x v="3479"/>
    <x v="2"/>
    <x v="851"/>
    <n v="40905"/>
    <s v="Standard Class"/>
    <s v="ME-18010"/>
    <s v="Michelle Ellison"/>
    <x v="1"/>
    <s v="United States"/>
    <s v="Port Arthur"/>
    <x v="5"/>
    <n v="77642"/>
    <x v="2"/>
    <s v="OFF-PA-10000223"/>
    <x v="1"/>
    <x v="10"/>
    <s v="Xerox 2000"/>
    <n v="5.1840000000000011"/>
    <n v="1"/>
    <n v="0.2"/>
    <n v="1.8144"/>
  </r>
  <r>
    <n v="7006"/>
    <x v="3480"/>
    <x v="1"/>
    <x v="549"/>
    <n v="41218"/>
    <s v="Standard Class"/>
    <s v="JF-15490"/>
    <s v="Jeremy Farry"/>
    <x v="0"/>
    <s v="United States"/>
    <s v="New York City"/>
    <x v="15"/>
    <n v="10009"/>
    <x v="3"/>
    <s v="FUR-CH-10001545"/>
    <x v="0"/>
    <x v="1"/>
    <s v="Hon Comfortask Task/Swivel Chairs"/>
    <n v="205.16400000000002"/>
    <n v="2"/>
    <n v="0.1"/>
    <n v="13.677600000000002"/>
  </r>
  <r>
    <n v="7007"/>
    <x v="3481"/>
    <x v="2"/>
    <x v="534"/>
    <n v="40898"/>
    <s v="Standard Class"/>
    <s v="SP-20860"/>
    <s v="Sung Pak"/>
    <x v="1"/>
    <s v="United States"/>
    <s v="Chicago"/>
    <x v="10"/>
    <n v="60623"/>
    <x v="2"/>
    <s v="FUR-FU-10001546"/>
    <x v="0"/>
    <x v="5"/>
    <s v="Dana Swing-Arm Lamps"/>
    <n v="8.5440000000000005"/>
    <n v="2"/>
    <n v="0.6"/>
    <n v="-7.4759999999999991"/>
  </r>
  <r>
    <n v="7008"/>
    <x v="3482"/>
    <x v="1"/>
    <x v="291"/>
    <n v="41146"/>
    <s v="Standard Class"/>
    <s v="KN-16390"/>
    <s v="Katherine Nockton"/>
    <x v="1"/>
    <s v="United States"/>
    <s v="Springfield"/>
    <x v="24"/>
    <n v="45503"/>
    <x v="3"/>
    <s v="OFF-BI-10001098"/>
    <x v="1"/>
    <x v="8"/>
    <s v="Acco D-Ring Binder w/DublLock"/>
    <n v="12.828000000000001"/>
    <n v="2"/>
    <n v="0.7"/>
    <n v="-8.9795999999999978"/>
  </r>
  <r>
    <n v="7009"/>
    <x v="3482"/>
    <x v="1"/>
    <x v="291"/>
    <n v="41146"/>
    <s v="Standard Class"/>
    <s v="KN-16390"/>
    <s v="Katherine Nockton"/>
    <x v="1"/>
    <s v="United States"/>
    <s v="Springfield"/>
    <x v="24"/>
    <n v="45503"/>
    <x v="3"/>
    <s v="FUR-CH-10003379"/>
    <x v="0"/>
    <x v="1"/>
    <s v="Global Commerce Series High-Back Swivel/Tilt Chairs"/>
    <n v="598.45799999999997"/>
    <n v="3"/>
    <n v="0.3"/>
    <n v="-42.746999999999957"/>
  </r>
  <r>
    <n v="7010"/>
    <x v="3482"/>
    <x v="1"/>
    <x v="291"/>
    <n v="41146"/>
    <s v="Standard Class"/>
    <s v="KN-16390"/>
    <s v="Katherine Nockton"/>
    <x v="1"/>
    <s v="United States"/>
    <s v="Springfield"/>
    <x v="24"/>
    <n v="45503"/>
    <x v="3"/>
    <s v="FUR-FU-10000193"/>
    <x v="0"/>
    <x v="5"/>
    <s v="Tenex Chairmats For Use with Hard Floors"/>
    <n v="25.983999999999998"/>
    <n v="1"/>
    <n v="0.2"/>
    <n v="-3.8976000000000015"/>
  </r>
  <r>
    <n v="7011"/>
    <x v="3483"/>
    <x v="2"/>
    <x v="235"/>
    <n v="40690"/>
    <s v="Standard Class"/>
    <s v="GT-14710"/>
    <s v="Greg Tran"/>
    <x v="0"/>
    <s v="United States"/>
    <s v="New York City"/>
    <x v="15"/>
    <n v="10035"/>
    <x v="3"/>
    <s v="OFF-BI-10000829"/>
    <x v="1"/>
    <x v="8"/>
    <s v="Avery Non-Stick Binders"/>
    <n v="17.96"/>
    <n v="5"/>
    <n v="0.2"/>
    <n v="5.8369999999999997"/>
  </r>
  <r>
    <n v="7012"/>
    <x v="3483"/>
    <x v="2"/>
    <x v="235"/>
    <n v="40690"/>
    <s v="Standard Class"/>
    <s v="GT-14710"/>
    <s v="Greg Tran"/>
    <x v="0"/>
    <s v="United States"/>
    <s v="New York City"/>
    <x v="15"/>
    <n v="10035"/>
    <x v="3"/>
    <s v="OFF-SU-10003002"/>
    <x v="1"/>
    <x v="14"/>
    <s v="Letter Slitter"/>
    <n v="5.04"/>
    <n v="2"/>
    <n v="0"/>
    <n v="0.15120000000000022"/>
  </r>
  <r>
    <n v="7013"/>
    <x v="3483"/>
    <x v="2"/>
    <x v="235"/>
    <n v="40690"/>
    <s v="Standard Class"/>
    <s v="GT-14710"/>
    <s v="Greg Tran"/>
    <x v="0"/>
    <s v="United States"/>
    <s v="New York City"/>
    <x v="15"/>
    <n v="10035"/>
    <x v="3"/>
    <s v="OFF-AP-10002118"/>
    <x v="1"/>
    <x v="9"/>
    <s v="1.7 Cubic Foot Compact &quot;Cube&quot; Office Refrigerators"/>
    <n v="208.16"/>
    <n v="1"/>
    <n v="0"/>
    <n v="56.20320000000001"/>
  </r>
  <r>
    <n v="7014"/>
    <x v="3484"/>
    <x v="3"/>
    <x v="34"/>
    <n v="41985"/>
    <s v="Second Class"/>
    <s v="DB-12910"/>
    <s v="Daniel Byrd"/>
    <x v="2"/>
    <s v="United States"/>
    <s v="Salinas"/>
    <x v="1"/>
    <n v="93905"/>
    <x v="1"/>
    <s v="FUR-BO-10001519"/>
    <x v="0"/>
    <x v="0"/>
    <s v="O'Sullivan 3-Shelf Heavy-Duty Bookcases"/>
    <n v="148.25700000000001"/>
    <n v="3"/>
    <n v="0.15"/>
    <n v="15.697800000000004"/>
  </r>
  <r>
    <n v="7015"/>
    <x v="3485"/>
    <x v="2"/>
    <x v="518"/>
    <n v="40615"/>
    <s v="Second Class"/>
    <s v="FM-14215"/>
    <s v="Filia McAdams"/>
    <x v="1"/>
    <s v="United States"/>
    <s v="Richmond"/>
    <x v="0"/>
    <n v="40475"/>
    <x v="0"/>
    <s v="OFF-AP-10002578"/>
    <x v="1"/>
    <x v="9"/>
    <s v="Fellowes Premier Superior Surge Suppressor, 10-Outlet, With Phone and Remote"/>
    <n v="146.76"/>
    <n v="3"/>
    <n v="0"/>
    <n v="38.157600000000002"/>
  </r>
  <r>
    <n v="7016"/>
    <x v="3485"/>
    <x v="2"/>
    <x v="518"/>
    <n v="40615"/>
    <s v="Second Class"/>
    <s v="FM-14215"/>
    <s v="Filia McAdams"/>
    <x v="1"/>
    <s v="United States"/>
    <s v="Richmond"/>
    <x v="0"/>
    <n v="40475"/>
    <x v="0"/>
    <s v="TEC-AC-10000710"/>
    <x v="2"/>
    <x v="11"/>
    <s v="Maxell DVD-RAM Discs"/>
    <n v="32.96"/>
    <n v="2"/>
    <n v="0"/>
    <n v="14.172800000000002"/>
  </r>
  <r>
    <n v="7017"/>
    <x v="3485"/>
    <x v="2"/>
    <x v="518"/>
    <n v="40615"/>
    <s v="Second Class"/>
    <s v="FM-14215"/>
    <s v="Filia McAdams"/>
    <x v="1"/>
    <s v="United States"/>
    <s v="Richmond"/>
    <x v="0"/>
    <n v="40475"/>
    <x v="0"/>
    <s v="TEC-PH-10000984"/>
    <x v="2"/>
    <x v="7"/>
    <s v="Panasonic KX-TG9471B"/>
    <n v="587.97"/>
    <n v="3"/>
    <n v="0"/>
    <n v="164.63160000000005"/>
  </r>
  <r>
    <n v="7018"/>
    <x v="3485"/>
    <x v="2"/>
    <x v="518"/>
    <n v="40615"/>
    <s v="Second Class"/>
    <s v="FM-14215"/>
    <s v="Filia McAdams"/>
    <x v="1"/>
    <s v="United States"/>
    <s v="Richmond"/>
    <x v="0"/>
    <n v="40475"/>
    <x v="0"/>
    <s v="OFF-PA-10000213"/>
    <x v="1"/>
    <x v="10"/>
    <s v="Xerox 198"/>
    <n v="14.940000000000001"/>
    <n v="3"/>
    <n v="0"/>
    <n v="7.0218000000000007"/>
  </r>
  <r>
    <n v="7019"/>
    <x v="3486"/>
    <x v="0"/>
    <x v="661"/>
    <n v="41453"/>
    <s v="Second Class"/>
    <s v="SM-20005"/>
    <s v="Sally Matthias"/>
    <x v="0"/>
    <s v="United States"/>
    <s v="New York City"/>
    <x v="15"/>
    <n v="10035"/>
    <x v="3"/>
    <s v="OFF-LA-10003720"/>
    <x v="1"/>
    <x v="2"/>
    <s v="Avery 487"/>
    <n v="25.83"/>
    <n v="7"/>
    <n v="0"/>
    <n v="12.1401"/>
  </r>
  <r>
    <n v="7020"/>
    <x v="3487"/>
    <x v="2"/>
    <x v="709"/>
    <n v="40782"/>
    <s v="Standard Class"/>
    <s v="AP-10915"/>
    <s v="Arthur Prichep"/>
    <x v="0"/>
    <s v="United States"/>
    <s v="Denver"/>
    <x v="22"/>
    <n v="80219"/>
    <x v="1"/>
    <s v="OFF-PA-10001837"/>
    <x v="1"/>
    <x v="10"/>
    <s v="Xerox 1976"/>
    <n v="15.552000000000003"/>
    <n v="3"/>
    <n v="0.2"/>
    <n v="5.4432"/>
  </r>
  <r>
    <n v="7021"/>
    <x v="3487"/>
    <x v="2"/>
    <x v="709"/>
    <n v="40782"/>
    <s v="Standard Class"/>
    <s v="AP-10915"/>
    <s v="Arthur Prichep"/>
    <x v="0"/>
    <s v="United States"/>
    <s v="Denver"/>
    <x v="22"/>
    <n v="80219"/>
    <x v="1"/>
    <s v="OFF-SU-10004661"/>
    <x v="1"/>
    <x v="14"/>
    <s v="Acme Titanium Bonded Scissors"/>
    <n v="6.8000000000000007"/>
    <n v="1"/>
    <n v="0.2"/>
    <n v="0.50999999999999979"/>
  </r>
  <r>
    <n v="7022"/>
    <x v="3487"/>
    <x v="2"/>
    <x v="709"/>
    <n v="40782"/>
    <s v="Standard Class"/>
    <s v="AP-10915"/>
    <s v="Arthur Prichep"/>
    <x v="0"/>
    <s v="United States"/>
    <s v="Denver"/>
    <x v="22"/>
    <n v="80219"/>
    <x v="1"/>
    <s v="FUR-FU-10003274"/>
    <x v="0"/>
    <x v="5"/>
    <s v="Regeneration Desk Collection"/>
    <n v="4.2240000000000002"/>
    <n v="3"/>
    <n v="0.2"/>
    <n v="1.2672000000000003"/>
  </r>
  <r>
    <n v="7023"/>
    <x v="3487"/>
    <x v="2"/>
    <x v="709"/>
    <n v="40782"/>
    <s v="Standard Class"/>
    <s v="AP-10915"/>
    <s v="Arthur Prichep"/>
    <x v="0"/>
    <s v="United States"/>
    <s v="Denver"/>
    <x v="22"/>
    <n v="80219"/>
    <x v="1"/>
    <s v="TEC-PH-10000149"/>
    <x v="2"/>
    <x v="7"/>
    <s v="Cisco SPA525G2 IP Phone - Wireless"/>
    <n v="143.64000000000001"/>
    <n v="9"/>
    <n v="0.2"/>
    <n v="10.772999999999989"/>
  </r>
  <r>
    <n v="7024"/>
    <x v="3487"/>
    <x v="2"/>
    <x v="709"/>
    <n v="40782"/>
    <s v="Standard Class"/>
    <s v="AP-10915"/>
    <s v="Arthur Prichep"/>
    <x v="0"/>
    <s v="United States"/>
    <s v="Denver"/>
    <x v="22"/>
    <n v="80219"/>
    <x v="1"/>
    <s v="OFF-PA-10000019"/>
    <x v="1"/>
    <x v="10"/>
    <s v="Xerox 1931"/>
    <n v="31.104000000000006"/>
    <n v="6"/>
    <n v="0.2"/>
    <n v="10.8864"/>
  </r>
  <r>
    <n v="7025"/>
    <x v="3487"/>
    <x v="2"/>
    <x v="709"/>
    <n v="40782"/>
    <s v="Standard Class"/>
    <s v="AP-10915"/>
    <s v="Arthur Prichep"/>
    <x v="0"/>
    <s v="United States"/>
    <s v="Denver"/>
    <x v="22"/>
    <n v="80219"/>
    <x v="1"/>
    <s v="OFF-PA-10001125"/>
    <x v="1"/>
    <x v="10"/>
    <s v="Xerox 1988"/>
    <n v="223.05600000000001"/>
    <n v="9"/>
    <n v="0.2"/>
    <n v="69.704999999999984"/>
  </r>
  <r>
    <n v="7026"/>
    <x v="3488"/>
    <x v="3"/>
    <x v="695"/>
    <n v="41683"/>
    <s v="Standard Class"/>
    <s v="SP-20545"/>
    <s v="Sibella Parks"/>
    <x v="1"/>
    <s v="United States"/>
    <s v="New York City"/>
    <x v="15"/>
    <n v="10024"/>
    <x v="3"/>
    <s v="TEC-PH-10002538"/>
    <x v="2"/>
    <x v="7"/>
    <s v="Grandstream GXP1160 VoIP phone"/>
    <n v="227.45999999999998"/>
    <n v="6"/>
    <n v="0"/>
    <n v="65.963399999999979"/>
  </r>
  <r>
    <n v="7027"/>
    <x v="3488"/>
    <x v="3"/>
    <x v="695"/>
    <n v="41683"/>
    <s v="Standard Class"/>
    <s v="SP-20545"/>
    <s v="Sibella Parks"/>
    <x v="1"/>
    <s v="United States"/>
    <s v="New York City"/>
    <x v="15"/>
    <n v="10024"/>
    <x v="3"/>
    <s v="OFF-BI-10000279"/>
    <x v="1"/>
    <x v="8"/>
    <s v="Acco Recycled 2&quot; Capacity Laser Printer Hanging Data Binders"/>
    <n v="46.24"/>
    <n v="4"/>
    <n v="0.2"/>
    <n v="15.605999999999996"/>
  </r>
  <r>
    <n v="7028"/>
    <x v="3489"/>
    <x v="3"/>
    <x v="926"/>
    <n v="41676"/>
    <s v="Standard Class"/>
    <s v="RD-19585"/>
    <s v="Rob Dowd"/>
    <x v="0"/>
    <s v="United States"/>
    <s v="New York City"/>
    <x v="15"/>
    <n v="10011"/>
    <x v="3"/>
    <s v="OFF-LA-10001045"/>
    <x v="1"/>
    <x v="2"/>
    <s v="Permanent Self-Adhesive File Folder Labels for Typewriters by Universal"/>
    <n v="5.22"/>
    <n v="2"/>
    <n v="0"/>
    <n v="2.4011999999999998"/>
  </r>
  <r>
    <n v="7029"/>
    <x v="3490"/>
    <x v="0"/>
    <x v="887"/>
    <n v="41632"/>
    <s v="Second Class"/>
    <s v="MC-17575"/>
    <s v="Matt Collins"/>
    <x v="0"/>
    <s v="United States"/>
    <s v="Fremont"/>
    <x v="8"/>
    <n v="68025"/>
    <x v="2"/>
    <s v="OFF-PA-10003673"/>
    <x v="1"/>
    <x v="10"/>
    <s v="Strathmore Photo Mount Cards"/>
    <n v="33.9"/>
    <n v="5"/>
    <n v="0"/>
    <n v="15.593999999999999"/>
  </r>
  <r>
    <n v="7030"/>
    <x v="3491"/>
    <x v="0"/>
    <x v="583"/>
    <n v="41595"/>
    <s v="Standard Class"/>
    <s v="EB-13750"/>
    <s v="Edward Becker"/>
    <x v="1"/>
    <s v="United States"/>
    <s v="New York City"/>
    <x v="15"/>
    <n v="10011"/>
    <x v="3"/>
    <s v="OFF-ST-10002562"/>
    <x v="1"/>
    <x v="4"/>
    <s v="Staples"/>
    <n v="28.14"/>
    <n v="3"/>
    <n v="0"/>
    <n v="7.8792000000000009"/>
  </r>
  <r>
    <n v="7031"/>
    <x v="3491"/>
    <x v="0"/>
    <x v="583"/>
    <n v="41595"/>
    <s v="Standard Class"/>
    <s v="EB-13750"/>
    <s v="Edward Becker"/>
    <x v="1"/>
    <s v="United States"/>
    <s v="New York City"/>
    <x v="15"/>
    <n v="10011"/>
    <x v="3"/>
    <s v="TEC-AC-10002305"/>
    <x v="2"/>
    <x v="11"/>
    <s v="KeyTronic E03601U1 - Keyboard - Beige"/>
    <n v="36"/>
    <n v="2"/>
    <n v="0"/>
    <n v="6.4799999999999969"/>
  </r>
  <r>
    <n v="7032"/>
    <x v="3491"/>
    <x v="0"/>
    <x v="583"/>
    <n v="41595"/>
    <s v="Standard Class"/>
    <s v="EB-13750"/>
    <s v="Edward Becker"/>
    <x v="1"/>
    <s v="United States"/>
    <s v="New York City"/>
    <x v="15"/>
    <n v="10011"/>
    <x v="3"/>
    <s v="OFF-AR-10003373"/>
    <x v="1"/>
    <x v="6"/>
    <s v="Boston School Pro Electric Pencil Sharpener, 1670"/>
    <n v="92.94"/>
    <n v="3"/>
    <n v="0"/>
    <n v="25.093799999999998"/>
  </r>
  <r>
    <n v="7033"/>
    <x v="3491"/>
    <x v="0"/>
    <x v="583"/>
    <n v="41595"/>
    <s v="Standard Class"/>
    <s v="EB-13750"/>
    <s v="Edward Becker"/>
    <x v="1"/>
    <s v="United States"/>
    <s v="New York City"/>
    <x v="15"/>
    <n v="10011"/>
    <x v="3"/>
    <s v="FUR-CH-10003774"/>
    <x v="0"/>
    <x v="1"/>
    <s v="Global Wood Trimmed Manager's Task Chair, Khaki"/>
    <n v="245.64600000000002"/>
    <n v="3"/>
    <n v="0.1"/>
    <n v="8.1881999999999877"/>
  </r>
  <r>
    <n v="7034"/>
    <x v="3491"/>
    <x v="0"/>
    <x v="583"/>
    <n v="41595"/>
    <s v="Standard Class"/>
    <s v="EB-13750"/>
    <s v="Edward Becker"/>
    <x v="1"/>
    <s v="United States"/>
    <s v="New York City"/>
    <x v="15"/>
    <n v="10011"/>
    <x v="3"/>
    <s v="OFF-BI-10001510"/>
    <x v="1"/>
    <x v="8"/>
    <s v="Deluxe Heavy-Duty Vinyl Round Ring Binder"/>
    <n v="55.00800000000001"/>
    <n v="3"/>
    <n v="0.2"/>
    <n v="17.189999999999998"/>
  </r>
  <r>
    <n v="7035"/>
    <x v="3491"/>
    <x v="0"/>
    <x v="583"/>
    <n v="41595"/>
    <s v="Standard Class"/>
    <s v="EB-13750"/>
    <s v="Edward Becker"/>
    <x v="1"/>
    <s v="United States"/>
    <s v="New York City"/>
    <x v="15"/>
    <n v="10011"/>
    <x v="3"/>
    <s v="OFF-BI-10004236"/>
    <x v="1"/>
    <x v="8"/>
    <s v="XtraLife ClearVue Slant-D Ring Binder, White, 3&quot;"/>
    <n v="35.231999999999999"/>
    <n v="3"/>
    <n v="0.2"/>
    <n v="11.450399999999998"/>
  </r>
  <r>
    <n v="7036"/>
    <x v="3492"/>
    <x v="3"/>
    <x v="45"/>
    <n v="41957"/>
    <s v="Standard Class"/>
    <s v="JE-15610"/>
    <s v="Jim Epp"/>
    <x v="1"/>
    <s v="United States"/>
    <s v="San Diego"/>
    <x v="1"/>
    <n v="92105"/>
    <x v="1"/>
    <s v="FUR-CH-10004675"/>
    <x v="0"/>
    <x v="1"/>
    <s v="Lifetime Advantage Folding Chairs, 4/Carton"/>
    <n v="523.39200000000005"/>
    <n v="3"/>
    <n v="0.2"/>
    <n v="52.339199999999977"/>
  </r>
  <r>
    <n v="7037"/>
    <x v="3493"/>
    <x v="2"/>
    <x v="1073"/>
    <n v="40667"/>
    <s v="Second Class"/>
    <s v="CS-11860"/>
    <s v="Cari Schnelling"/>
    <x v="0"/>
    <s v="United States"/>
    <s v="Lakeland"/>
    <x v="2"/>
    <n v="33801"/>
    <x v="0"/>
    <s v="TEC-CO-10004202"/>
    <x v="2"/>
    <x v="16"/>
    <s v="Brother DCP1000 Digital 3 in 1 Multifunction Machine"/>
    <n v="479.98400000000004"/>
    <n v="2"/>
    <n v="0.2"/>
    <n v="89.996999999999986"/>
  </r>
  <r>
    <n v="7038"/>
    <x v="3494"/>
    <x v="3"/>
    <x v="585"/>
    <n v="41910"/>
    <s v="Standard Class"/>
    <s v="PB-19105"/>
    <s v="Peter Bühler"/>
    <x v="0"/>
    <s v="United States"/>
    <s v="Smyrna"/>
    <x v="32"/>
    <n v="30080"/>
    <x v="0"/>
    <s v="OFF-PA-10004255"/>
    <x v="1"/>
    <x v="10"/>
    <s v="Xerox 219"/>
    <n v="12.96"/>
    <n v="2"/>
    <n v="0"/>
    <n v="6.2208000000000006"/>
  </r>
  <r>
    <n v="7039"/>
    <x v="3494"/>
    <x v="3"/>
    <x v="585"/>
    <n v="41910"/>
    <s v="Standard Class"/>
    <s v="PB-19105"/>
    <s v="Peter Bühler"/>
    <x v="0"/>
    <s v="United States"/>
    <s v="Smyrna"/>
    <x v="32"/>
    <n v="30080"/>
    <x v="0"/>
    <s v="OFF-AR-10003896"/>
    <x v="1"/>
    <x v="6"/>
    <s v="Stride Job 150 Highlighters, Chisel Tip, Assorted Colors"/>
    <n v="17.940000000000001"/>
    <n v="3"/>
    <n v="0"/>
    <n v="6.4584000000000001"/>
  </r>
  <r>
    <n v="7040"/>
    <x v="3495"/>
    <x v="3"/>
    <x v="94"/>
    <n v="41997"/>
    <s v="Standard Class"/>
    <s v="AT-10735"/>
    <s v="Annie Thurman"/>
    <x v="0"/>
    <s v="United States"/>
    <s v="New York City"/>
    <x v="15"/>
    <n v="10009"/>
    <x v="3"/>
    <s v="OFF-ST-10002276"/>
    <x v="1"/>
    <x v="4"/>
    <s v="Safco Steel Mobile File Cart"/>
    <n v="166.72"/>
    <n v="2"/>
    <n v="0"/>
    <n v="41.680000000000007"/>
  </r>
  <r>
    <n v="7041"/>
    <x v="3495"/>
    <x v="3"/>
    <x v="94"/>
    <n v="41997"/>
    <s v="Standard Class"/>
    <s v="AT-10735"/>
    <s v="Annie Thurman"/>
    <x v="0"/>
    <s v="United States"/>
    <s v="New York City"/>
    <x v="15"/>
    <n v="10009"/>
    <x v="3"/>
    <s v="OFF-BI-10001617"/>
    <x v="1"/>
    <x v="8"/>
    <s v="GBC Wire Binding Combs"/>
    <n v="24.816000000000003"/>
    <n v="3"/>
    <n v="0.2"/>
    <n v="8.3753999999999991"/>
  </r>
  <r>
    <n v="7042"/>
    <x v="3495"/>
    <x v="3"/>
    <x v="94"/>
    <n v="41997"/>
    <s v="Standard Class"/>
    <s v="AT-10735"/>
    <s v="Annie Thurman"/>
    <x v="0"/>
    <s v="United States"/>
    <s v="New York City"/>
    <x v="15"/>
    <n v="10009"/>
    <x v="3"/>
    <s v="FUR-FU-10000308"/>
    <x v="0"/>
    <x v="5"/>
    <s v="Deflect-o Glass Clear Studded Chair Mats"/>
    <n v="124.36"/>
    <n v="2"/>
    <n v="0"/>
    <n v="27.359200000000001"/>
  </r>
  <r>
    <n v="7043"/>
    <x v="3496"/>
    <x v="3"/>
    <x v="930"/>
    <n v="41844"/>
    <s v="Standard Class"/>
    <s v="SV-20365"/>
    <s v="Seth Vernon"/>
    <x v="0"/>
    <s v="United States"/>
    <s v="Philadelphia"/>
    <x v="9"/>
    <n v="19134"/>
    <x v="3"/>
    <s v="TEC-CO-10001943"/>
    <x v="2"/>
    <x v="16"/>
    <s v="Canon PC-428 Personal Copier"/>
    <n v="599.97"/>
    <n v="5"/>
    <n v="0.4"/>
    <n v="69.996499999999969"/>
  </r>
  <r>
    <n v="7044"/>
    <x v="3496"/>
    <x v="3"/>
    <x v="930"/>
    <n v="41844"/>
    <s v="Standard Class"/>
    <s v="SV-20365"/>
    <s v="Seth Vernon"/>
    <x v="0"/>
    <s v="United States"/>
    <s v="Philadelphia"/>
    <x v="9"/>
    <n v="19134"/>
    <x v="3"/>
    <s v="FUR-CH-10002647"/>
    <x v="0"/>
    <x v="1"/>
    <s v="Situations Contoured Folding Chairs, 4/Set"/>
    <n v="198.744"/>
    <n v="4"/>
    <n v="0.3"/>
    <n v="-14.195999999999984"/>
  </r>
  <r>
    <n v="7045"/>
    <x v="3496"/>
    <x v="3"/>
    <x v="930"/>
    <n v="41844"/>
    <s v="Standard Class"/>
    <s v="SV-20365"/>
    <s v="Seth Vernon"/>
    <x v="0"/>
    <s v="United States"/>
    <s v="Philadelphia"/>
    <x v="9"/>
    <n v="19134"/>
    <x v="3"/>
    <s v="OFF-SU-10004768"/>
    <x v="1"/>
    <x v="14"/>
    <s v="Acme Kleencut Forged Steel Scissors"/>
    <n v="9.1840000000000011"/>
    <n v="2"/>
    <n v="0.2"/>
    <n v="1.1479999999999988"/>
  </r>
  <r>
    <n v="7046"/>
    <x v="3497"/>
    <x v="0"/>
    <x v="54"/>
    <n v="41588"/>
    <s v="Standard Class"/>
    <s v="PJ-18835"/>
    <s v="Patrick Jones"/>
    <x v="1"/>
    <s v="United States"/>
    <s v="Dallas"/>
    <x v="5"/>
    <n v="75217"/>
    <x v="2"/>
    <s v="OFF-PA-10002160"/>
    <x v="1"/>
    <x v="10"/>
    <s v="Xerox 1978"/>
    <n v="9.2480000000000011"/>
    <n v="2"/>
    <n v="0.2"/>
    <n v="3.3524000000000003"/>
  </r>
  <r>
    <n v="7047"/>
    <x v="3498"/>
    <x v="2"/>
    <x v="918"/>
    <n v="40645"/>
    <s v="Standard Class"/>
    <s v="NM-18445"/>
    <s v="Nathan Mautz"/>
    <x v="2"/>
    <s v="United States"/>
    <s v="Concord"/>
    <x v="1"/>
    <n v="94521"/>
    <x v="1"/>
    <s v="FUR-TA-10003748"/>
    <x v="0"/>
    <x v="3"/>
    <s v="Bevis 36 x 72 Conference Tables"/>
    <n v="99.591999999999999"/>
    <n v="1"/>
    <n v="0.2"/>
    <n v="2.4897999999999989"/>
  </r>
  <r>
    <n v="7048"/>
    <x v="3498"/>
    <x v="2"/>
    <x v="918"/>
    <n v="40645"/>
    <s v="Standard Class"/>
    <s v="NM-18445"/>
    <s v="Nathan Mautz"/>
    <x v="2"/>
    <s v="United States"/>
    <s v="Concord"/>
    <x v="1"/>
    <n v="94521"/>
    <x v="1"/>
    <s v="TEC-AC-10001908"/>
    <x v="2"/>
    <x v="11"/>
    <s v="Logitech Wireless Headset h800"/>
    <n v="399.96"/>
    <n v="4"/>
    <n v="0"/>
    <n v="139.98599999999999"/>
  </r>
  <r>
    <n v="7049"/>
    <x v="3499"/>
    <x v="0"/>
    <x v="1041"/>
    <n v="41503"/>
    <s v="First Class"/>
    <s v="TR-21325"/>
    <s v="Toby Ritter"/>
    <x v="0"/>
    <s v="United States"/>
    <s v="Nashville"/>
    <x v="18"/>
    <n v="37211"/>
    <x v="0"/>
    <s v="OFF-PA-10000552"/>
    <x v="1"/>
    <x v="10"/>
    <s v="Xerox 200"/>
    <n v="15.552000000000003"/>
    <n v="3"/>
    <n v="0.2"/>
    <n v="5.4432"/>
  </r>
  <r>
    <n v="7050"/>
    <x v="3500"/>
    <x v="2"/>
    <x v="794"/>
    <n v="40816"/>
    <s v="Standard Class"/>
    <s v="BF-11005"/>
    <s v="Barry Franz"/>
    <x v="2"/>
    <s v="United States"/>
    <s v="Aurora"/>
    <x v="22"/>
    <n v="80013"/>
    <x v="1"/>
    <s v="OFF-AR-10003179"/>
    <x v="1"/>
    <x v="6"/>
    <s v="Dixon Ticonderoga Core-Lock Colored Pencils"/>
    <n v="14.576000000000001"/>
    <n v="2"/>
    <n v="0.2"/>
    <n v="2.3685999999999989"/>
  </r>
  <r>
    <n v="7051"/>
    <x v="3501"/>
    <x v="0"/>
    <x v="25"/>
    <n v="41620"/>
    <s v="Same Day"/>
    <s v="WB-21850"/>
    <s v="William Brown"/>
    <x v="0"/>
    <s v="United States"/>
    <s v="Anaheim"/>
    <x v="1"/>
    <n v="92804"/>
    <x v="1"/>
    <s v="OFF-BI-10004593"/>
    <x v="1"/>
    <x v="8"/>
    <s v="Ibico Laser Imprintable Binding System Covers"/>
    <n v="209.60000000000002"/>
    <n v="5"/>
    <n v="0.2"/>
    <n v="68.11999999999999"/>
  </r>
  <r>
    <n v="7052"/>
    <x v="3501"/>
    <x v="0"/>
    <x v="25"/>
    <n v="41620"/>
    <s v="Same Day"/>
    <s v="WB-21850"/>
    <s v="William Brown"/>
    <x v="0"/>
    <s v="United States"/>
    <s v="Anaheim"/>
    <x v="1"/>
    <n v="92804"/>
    <x v="1"/>
    <s v="OFF-AR-10000914"/>
    <x v="1"/>
    <x v="6"/>
    <s v="Boston 16765 Mini Stand Up Battery Pencil Sharpener"/>
    <n v="23.32"/>
    <n v="2"/>
    <n v="0"/>
    <n v="6.0632000000000019"/>
  </r>
  <r>
    <n v="7053"/>
    <x v="3501"/>
    <x v="0"/>
    <x v="25"/>
    <n v="41620"/>
    <s v="Same Day"/>
    <s v="WB-21850"/>
    <s v="William Brown"/>
    <x v="0"/>
    <s v="United States"/>
    <s v="Anaheim"/>
    <x v="1"/>
    <n v="92804"/>
    <x v="1"/>
    <s v="OFF-PA-10000241"/>
    <x v="1"/>
    <x v="10"/>
    <s v="IBM Multi-Purpose Copy Paper, 8 1/2 x 11&quot;, Case"/>
    <n v="30.98"/>
    <n v="1"/>
    <n v="0"/>
    <n v="13.940999999999999"/>
  </r>
  <r>
    <n v="7054"/>
    <x v="3501"/>
    <x v="0"/>
    <x v="25"/>
    <n v="41620"/>
    <s v="Same Day"/>
    <s v="WB-21850"/>
    <s v="William Brown"/>
    <x v="0"/>
    <s v="United States"/>
    <s v="Anaheim"/>
    <x v="1"/>
    <n v="92804"/>
    <x v="1"/>
    <s v="TEC-AC-10000057"/>
    <x v="2"/>
    <x v="11"/>
    <s v="Microsoft Natural Ergonomic Keyboard 4000"/>
    <n v="119.96"/>
    <n v="4"/>
    <n v="0"/>
    <n v="25.191599999999994"/>
  </r>
  <r>
    <n v="7055"/>
    <x v="3501"/>
    <x v="0"/>
    <x v="25"/>
    <n v="41620"/>
    <s v="Same Day"/>
    <s v="WB-21850"/>
    <s v="William Brown"/>
    <x v="0"/>
    <s v="United States"/>
    <s v="Anaheim"/>
    <x v="1"/>
    <n v="92804"/>
    <x v="1"/>
    <s v="FUR-CH-10003774"/>
    <x v="0"/>
    <x v="1"/>
    <s v="Global Wood Trimmed Manager's Task Chair, Khaki"/>
    <n v="363.92"/>
    <n v="5"/>
    <n v="0.2"/>
    <n v="-31.843000000000018"/>
  </r>
  <r>
    <n v="7056"/>
    <x v="3501"/>
    <x v="0"/>
    <x v="25"/>
    <n v="41620"/>
    <s v="Same Day"/>
    <s v="WB-21850"/>
    <s v="William Brown"/>
    <x v="0"/>
    <s v="United States"/>
    <s v="Anaheim"/>
    <x v="1"/>
    <n v="92804"/>
    <x v="1"/>
    <s v="OFF-BI-10002824"/>
    <x v="1"/>
    <x v="8"/>
    <s v="Recycled Easel Ring Binders"/>
    <n v="35.808"/>
    <n v="3"/>
    <n v="0.2"/>
    <n v="11.189999999999996"/>
  </r>
  <r>
    <n v="7057"/>
    <x v="3501"/>
    <x v="0"/>
    <x v="25"/>
    <n v="41620"/>
    <s v="Same Day"/>
    <s v="WB-21850"/>
    <s v="William Brown"/>
    <x v="0"/>
    <s v="United States"/>
    <s v="Anaheim"/>
    <x v="1"/>
    <n v="92804"/>
    <x v="1"/>
    <s v="OFF-BI-10004001"/>
    <x v="1"/>
    <x v="8"/>
    <s v="GBC Recycled VeloBinder Covers"/>
    <n v="122.688"/>
    <n v="9"/>
    <n v="0.2"/>
    <n v="39.873599999999982"/>
  </r>
  <r>
    <n v="7058"/>
    <x v="3501"/>
    <x v="0"/>
    <x v="25"/>
    <n v="41620"/>
    <s v="Same Day"/>
    <s v="WB-21850"/>
    <s v="William Brown"/>
    <x v="0"/>
    <s v="United States"/>
    <s v="Anaheim"/>
    <x v="1"/>
    <n v="92804"/>
    <x v="1"/>
    <s v="FUR-TA-10004619"/>
    <x v="0"/>
    <x v="3"/>
    <s v="Hon Non-Folding Utility Tables"/>
    <n v="892.13600000000008"/>
    <n v="7"/>
    <n v="0.2"/>
    <n v="111.51699999999991"/>
  </r>
  <r>
    <n v="7059"/>
    <x v="3501"/>
    <x v="0"/>
    <x v="25"/>
    <n v="41620"/>
    <s v="Same Day"/>
    <s v="WB-21850"/>
    <s v="William Brown"/>
    <x v="0"/>
    <s v="United States"/>
    <s v="Anaheim"/>
    <x v="1"/>
    <n v="92804"/>
    <x v="1"/>
    <s v="OFF-ST-10000636"/>
    <x v="1"/>
    <x v="4"/>
    <s v="Rogers Profile Extra Capacity Storage Tub"/>
    <n v="50.22"/>
    <n v="3"/>
    <n v="0"/>
    <n v="2.0087999999999973"/>
  </r>
  <r>
    <n v="7060"/>
    <x v="3501"/>
    <x v="0"/>
    <x v="25"/>
    <n v="41620"/>
    <s v="Same Day"/>
    <s v="WB-21850"/>
    <s v="William Brown"/>
    <x v="0"/>
    <s v="United States"/>
    <s v="Anaheim"/>
    <x v="1"/>
    <n v="92804"/>
    <x v="1"/>
    <s v="OFF-AP-10001469"/>
    <x v="1"/>
    <x v="9"/>
    <s v="Fellowes 8 Outlet Superior Workstation Surge Protector"/>
    <n v="83.42"/>
    <n v="2"/>
    <n v="0"/>
    <n v="24.191799999999994"/>
  </r>
  <r>
    <n v="7061"/>
    <x v="3501"/>
    <x v="0"/>
    <x v="25"/>
    <n v="41620"/>
    <s v="Same Day"/>
    <s v="WB-21850"/>
    <s v="William Brown"/>
    <x v="0"/>
    <s v="United States"/>
    <s v="Anaheim"/>
    <x v="1"/>
    <n v="92804"/>
    <x v="1"/>
    <s v="OFF-BI-10002897"/>
    <x v="1"/>
    <x v="8"/>
    <s v="Black Avery Memo-Size 3-Ring Binder, 5 1/2&quot; x 8 1/2&quot;"/>
    <n v="5.8719999999999999"/>
    <n v="2"/>
    <n v="0.2"/>
    <n v="2.1286"/>
  </r>
  <r>
    <n v="7062"/>
    <x v="3502"/>
    <x v="1"/>
    <x v="302"/>
    <n v="40944"/>
    <s v="Second Class"/>
    <s v="KH-16630"/>
    <s v="Ken Heidel"/>
    <x v="1"/>
    <s v="United States"/>
    <s v="Pleasant Grove"/>
    <x v="7"/>
    <n v="84062"/>
    <x v="1"/>
    <s v="OFF-BI-10002432"/>
    <x v="1"/>
    <x v="8"/>
    <s v="Wilson Jones Standard D-Ring Binders"/>
    <n v="12.144"/>
    <n v="3"/>
    <n v="0.2"/>
    <n v="4.0985999999999994"/>
  </r>
  <r>
    <n v="7063"/>
    <x v="3503"/>
    <x v="0"/>
    <x v="723"/>
    <n v="41640"/>
    <s v="Second Class"/>
    <s v="KL-16645"/>
    <s v="Ken Lonsdale"/>
    <x v="0"/>
    <s v="United States"/>
    <s v="Springfield"/>
    <x v="21"/>
    <n v="97477"/>
    <x v="1"/>
    <s v="OFF-EN-10002592"/>
    <x v="1"/>
    <x v="12"/>
    <s v="Peel &amp; Seel Recycled Catalog Envelopes, Brown"/>
    <n v="27.792000000000002"/>
    <n v="3"/>
    <n v="0.2"/>
    <n v="10.422000000000001"/>
  </r>
  <r>
    <n v="7064"/>
    <x v="3504"/>
    <x v="3"/>
    <x v="515"/>
    <n v="41888"/>
    <s v="Standard Class"/>
    <s v="MG-17890"/>
    <s v="Michael Granlund"/>
    <x v="2"/>
    <s v="United States"/>
    <s v="Salem"/>
    <x v="21"/>
    <n v="97301"/>
    <x v="1"/>
    <s v="OFF-SU-10002522"/>
    <x v="1"/>
    <x v="14"/>
    <s v="Acme Kleen Earth Office Shears"/>
    <n v="6.2080000000000002"/>
    <n v="2"/>
    <n v="0.2"/>
    <n v="0.69839999999999902"/>
  </r>
  <r>
    <n v="7065"/>
    <x v="3505"/>
    <x v="3"/>
    <x v="1144"/>
    <n v="41680"/>
    <s v="Standard Class"/>
    <s v="JF-15355"/>
    <s v="Jay Fein"/>
    <x v="0"/>
    <s v="United States"/>
    <s v="Rochester"/>
    <x v="15"/>
    <n v="14609"/>
    <x v="3"/>
    <s v="OFF-AP-10003971"/>
    <x v="1"/>
    <x v="9"/>
    <s v="Belkin 6 Outlet Metallic Surge Strip"/>
    <n v="32.67"/>
    <n v="3"/>
    <n v="0"/>
    <n v="8.4942000000000011"/>
  </r>
  <r>
    <n v="7066"/>
    <x v="3506"/>
    <x v="2"/>
    <x v="776"/>
    <n v="40885"/>
    <s v="First Class"/>
    <s v="RS-19765"/>
    <s v="Roland Schwarz"/>
    <x v="1"/>
    <s v="United States"/>
    <s v="Los Angeles"/>
    <x v="1"/>
    <n v="90008"/>
    <x v="1"/>
    <s v="OFF-ST-10001496"/>
    <x v="1"/>
    <x v="4"/>
    <s v="Standard Rollaway File with Lock"/>
    <n v="1261.33"/>
    <n v="7"/>
    <n v="0"/>
    <n v="327.94580000000002"/>
  </r>
  <r>
    <n v="7067"/>
    <x v="3507"/>
    <x v="0"/>
    <x v="198"/>
    <n v="41429"/>
    <s v="Standard Class"/>
    <s v="NL-18310"/>
    <s v="Nancy Lomonaco"/>
    <x v="2"/>
    <s v="United States"/>
    <s v="Los Angeles"/>
    <x v="1"/>
    <n v="90049"/>
    <x v="1"/>
    <s v="OFF-PA-10004782"/>
    <x v="1"/>
    <x v="10"/>
    <s v="Xerox 228"/>
    <n v="38.880000000000003"/>
    <n v="6"/>
    <n v="0"/>
    <n v="18.662400000000002"/>
  </r>
  <r>
    <n v="7068"/>
    <x v="3508"/>
    <x v="0"/>
    <x v="206"/>
    <n v="41421"/>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n v="41421"/>
    <s v="Standard Class"/>
    <s v="AS-10285"/>
    <s v="Alejandro Savely"/>
    <x v="1"/>
    <s v="United States"/>
    <s v="Dallas"/>
    <x v="5"/>
    <n v="75081"/>
    <x v="2"/>
    <s v="OFF-PA-10003591"/>
    <x v="1"/>
    <x v="10"/>
    <s v="Southworth 100% Cotton The Best Paper"/>
    <n v="82.656000000000006"/>
    <n v="9"/>
    <n v="0.2"/>
    <n v="30.996000000000002"/>
  </r>
  <r>
    <n v="7070"/>
    <x v="3509"/>
    <x v="2"/>
    <x v="128"/>
    <n v="40769"/>
    <s v="Standard Class"/>
    <s v="GM-14500"/>
    <s v="Gene McClure"/>
    <x v="0"/>
    <s v="United States"/>
    <s v="Fresno"/>
    <x v="1"/>
    <n v="93727"/>
    <x v="1"/>
    <s v="OFF-PA-10001667"/>
    <x v="1"/>
    <x v="10"/>
    <s v="Great White Multi-Use Recycled Paper (20Lb. and 84 Bright)"/>
    <n v="5.98"/>
    <n v="1"/>
    <n v="0"/>
    <n v="2.6909999999999998"/>
  </r>
  <r>
    <n v="7071"/>
    <x v="3510"/>
    <x v="0"/>
    <x v="64"/>
    <n v="41528"/>
    <s v="Second Class"/>
    <s v="SU-20665"/>
    <s v="Stephanie Ulpright"/>
    <x v="2"/>
    <s v="United States"/>
    <s v="Chicago"/>
    <x v="10"/>
    <n v="60653"/>
    <x v="2"/>
    <s v="OFF-PA-10004971"/>
    <x v="1"/>
    <x v="10"/>
    <s v="Xerox 196"/>
    <n v="9.2480000000000011"/>
    <n v="2"/>
    <n v="0.2"/>
    <n v="3.3524000000000003"/>
  </r>
  <r>
    <n v="7072"/>
    <x v="3511"/>
    <x v="0"/>
    <x v="310"/>
    <n v="41484"/>
    <s v="Standard Class"/>
    <s v="CK-12205"/>
    <s v="Chloris Kastensmidt"/>
    <x v="0"/>
    <s v="United States"/>
    <s v="Mcallen"/>
    <x v="5"/>
    <n v="78501"/>
    <x v="2"/>
    <s v="OFF-AR-10001216"/>
    <x v="1"/>
    <x v="6"/>
    <s v="Newell 339"/>
    <n v="4.4479999999999995"/>
    <n v="2"/>
    <n v="0.2"/>
    <n v="0.3335999999999999"/>
  </r>
  <r>
    <n v="7073"/>
    <x v="3511"/>
    <x v="0"/>
    <x v="310"/>
    <n v="41484"/>
    <s v="Standard Class"/>
    <s v="CK-12205"/>
    <s v="Chloris Kastensmidt"/>
    <x v="0"/>
    <s v="United States"/>
    <s v="Mcallen"/>
    <x v="5"/>
    <n v="78501"/>
    <x v="2"/>
    <s v="OFF-PA-10004355"/>
    <x v="1"/>
    <x v="10"/>
    <s v="Xerox 231"/>
    <n v="5.1840000000000011"/>
    <n v="1"/>
    <n v="0.2"/>
    <n v="1.8144"/>
  </r>
  <r>
    <n v="7074"/>
    <x v="3511"/>
    <x v="0"/>
    <x v="310"/>
    <n v="41484"/>
    <s v="Standard Class"/>
    <s v="CK-12205"/>
    <s v="Chloris Kastensmidt"/>
    <x v="0"/>
    <s v="United States"/>
    <s v="Mcallen"/>
    <x v="5"/>
    <n v="78501"/>
    <x v="2"/>
    <s v="OFF-AR-10001953"/>
    <x v="1"/>
    <x v="6"/>
    <s v="Boston 1645 Deluxe Heavier-Duty Electric Pencil Sharpener"/>
    <n v="175.92"/>
    <n v="5"/>
    <n v="0.2"/>
    <n v="15.393000000000008"/>
  </r>
  <r>
    <n v="7075"/>
    <x v="3511"/>
    <x v="0"/>
    <x v="310"/>
    <n v="41484"/>
    <s v="Standard Class"/>
    <s v="CK-12205"/>
    <s v="Chloris Kastensmidt"/>
    <x v="0"/>
    <s v="United States"/>
    <s v="Mcallen"/>
    <x v="5"/>
    <n v="78501"/>
    <x v="2"/>
    <s v="OFF-BI-10004364"/>
    <x v="1"/>
    <x v="8"/>
    <s v="Storex Dura Pro Binders"/>
    <n v="4.7519999999999989"/>
    <n v="4"/>
    <n v="0.8"/>
    <n v="-8.3160000000000025"/>
  </r>
  <r>
    <n v="7076"/>
    <x v="3511"/>
    <x v="0"/>
    <x v="310"/>
    <n v="41484"/>
    <s v="Standard Class"/>
    <s v="CK-12205"/>
    <s v="Chloris Kastensmidt"/>
    <x v="0"/>
    <s v="United States"/>
    <s v="Mcallen"/>
    <x v="5"/>
    <n v="78501"/>
    <x v="2"/>
    <s v="OFF-SU-10001165"/>
    <x v="1"/>
    <x v="14"/>
    <s v="Acme Elite Stainless Steel Scissors"/>
    <n v="13.344000000000001"/>
    <n v="2"/>
    <n v="0.2"/>
    <n v="1.0007999999999999"/>
  </r>
  <r>
    <n v="7077"/>
    <x v="3512"/>
    <x v="0"/>
    <x v="536"/>
    <n v="41412"/>
    <s v="Standard Class"/>
    <s v="JM-15580"/>
    <s v="Jill Matthias"/>
    <x v="0"/>
    <s v="United States"/>
    <s v="Seattle"/>
    <x v="4"/>
    <n v="98105"/>
    <x v="1"/>
    <s v="OFF-EN-10001141"/>
    <x v="1"/>
    <x v="12"/>
    <s v="Manila Recycled Extra-Heavyweight Clasp Envelopes, 6&quot; x 9&quot;"/>
    <n v="54.900000000000006"/>
    <n v="5"/>
    <n v="0"/>
    <n v="26.901000000000003"/>
  </r>
  <r>
    <n v="7078"/>
    <x v="3513"/>
    <x v="0"/>
    <x v="476"/>
    <n v="41524"/>
    <s v="Standard Class"/>
    <s v="JE-15715"/>
    <s v="Joe Elijah"/>
    <x v="0"/>
    <s v="United States"/>
    <s v="Charlotte"/>
    <x v="3"/>
    <n v="28205"/>
    <x v="0"/>
    <s v="OFF-BI-10000014"/>
    <x v="1"/>
    <x v="8"/>
    <s v="Heavy-Duty E-Z-D Binders"/>
    <n v="22.911000000000005"/>
    <n v="7"/>
    <n v="0.7"/>
    <n v="-17.565099999999994"/>
  </r>
  <r>
    <n v="7079"/>
    <x v="3513"/>
    <x v="0"/>
    <x v="476"/>
    <n v="41524"/>
    <s v="Standard Class"/>
    <s v="JE-15715"/>
    <s v="Joe Elijah"/>
    <x v="0"/>
    <s v="United States"/>
    <s v="Charlotte"/>
    <x v="3"/>
    <n v="28205"/>
    <x v="0"/>
    <s v="OFF-AP-10000159"/>
    <x v="1"/>
    <x v="9"/>
    <s v="Belkin F9M820V08 8 Outlet Surge"/>
    <n v="309.45600000000002"/>
    <n v="9"/>
    <n v="0.2"/>
    <n v="34.813799999999944"/>
  </r>
  <r>
    <n v="7080"/>
    <x v="3513"/>
    <x v="0"/>
    <x v="476"/>
    <n v="41524"/>
    <s v="Standard Class"/>
    <s v="JE-15715"/>
    <s v="Joe Elijah"/>
    <x v="0"/>
    <s v="United States"/>
    <s v="Charlotte"/>
    <x v="3"/>
    <n v="28205"/>
    <x v="0"/>
    <s v="OFF-AR-10003560"/>
    <x v="1"/>
    <x v="6"/>
    <s v="Zebra Zazzle Fluorescent Highlighters"/>
    <n v="19.456000000000003"/>
    <n v="4"/>
    <n v="0.2"/>
    <n v="3.4047999999999981"/>
  </r>
  <r>
    <n v="7081"/>
    <x v="3513"/>
    <x v="0"/>
    <x v="476"/>
    <n v="41524"/>
    <s v="Standard Class"/>
    <s v="JE-15715"/>
    <s v="Joe Elijah"/>
    <x v="0"/>
    <s v="United States"/>
    <s v="Charlotte"/>
    <x v="3"/>
    <n v="28205"/>
    <x v="0"/>
    <s v="FUR-TA-10001768"/>
    <x v="0"/>
    <x v="3"/>
    <s v="Hon Racetrack Conference Tables"/>
    <n v="472.51800000000003"/>
    <n v="3"/>
    <n v="0.4"/>
    <n v="-149.63070000000005"/>
  </r>
  <r>
    <n v="7082"/>
    <x v="3513"/>
    <x v="0"/>
    <x v="476"/>
    <n v="41524"/>
    <s v="Standard Class"/>
    <s v="JE-15715"/>
    <s v="Joe Elijah"/>
    <x v="0"/>
    <s v="United States"/>
    <s v="Charlotte"/>
    <x v="3"/>
    <n v="28205"/>
    <x v="0"/>
    <s v="TEC-AC-10002049"/>
    <x v="2"/>
    <x v="11"/>
    <s v="Plantronics Savi W720 Multi-Device Wireless Headset System"/>
    <n v="1012.6800000000001"/>
    <n v="3"/>
    <n v="0.2"/>
    <n v="303.80400000000003"/>
  </r>
  <r>
    <n v="7083"/>
    <x v="3513"/>
    <x v="0"/>
    <x v="476"/>
    <n v="41524"/>
    <s v="Standard Class"/>
    <s v="JE-15715"/>
    <s v="Joe Elijah"/>
    <x v="0"/>
    <s v="United States"/>
    <s v="Charlotte"/>
    <x v="3"/>
    <n v="28205"/>
    <x v="0"/>
    <s v="OFF-BI-10003166"/>
    <x v="1"/>
    <x v="8"/>
    <s v="GBC Plasticlear Binding Covers"/>
    <n v="17.220000000000006"/>
    <n v="5"/>
    <n v="0.7"/>
    <n v="-12.628"/>
  </r>
  <r>
    <n v="7084"/>
    <x v="3514"/>
    <x v="3"/>
    <x v="246"/>
    <n v="41846"/>
    <s v="Second Class"/>
    <s v="AR-10825"/>
    <s v="Anthony Rawles"/>
    <x v="1"/>
    <s v="United States"/>
    <s v="Concord"/>
    <x v="1"/>
    <n v="94521"/>
    <x v="1"/>
    <s v="OFF-AR-10003469"/>
    <x v="1"/>
    <x v="6"/>
    <s v="Nontoxic Chalk"/>
    <n v="3.52"/>
    <n v="2"/>
    <n v="0"/>
    <n v="1.6896"/>
  </r>
  <r>
    <n v="7085"/>
    <x v="3514"/>
    <x v="3"/>
    <x v="246"/>
    <n v="41846"/>
    <s v="Second Class"/>
    <s v="AR-10825"/>
    <s v="Anthony Rawles"/>
    <x v="1"/>
    <s v="United States"/>
    <s v="Concord"/>
    <x v="1"/>
    <n v="94521"/>
    <x v="1"/>
    <s v="TEC-PH-10002549"/>
    <x v="2"/>
    <x v="7"/>
    <s v="Polycom SoundPoint IP 450 VoIP phone"/>
    <n v="1626.1920000000002"/>
    <n v="9"/>
    <n v="0.2"/>
    <n v="121.96440000000001"/>
  </r>
  <r>
    <n v="7086"/>
    <x v="3515"/>
    <x v="3"/>
    <x v="145"/>
    <n v="41911"/>
    <s v="First Class"/>
    <s v="AH-10075"/>
    <s v="Adam Hart"/>
    <x v="1"/>
    <s v="United States"/>
    <s v="Chester"/>
    <x v="9"/>
    <n v="19013"/>
    <x v="3"/>
    <s v="OFF-BI-10003476"/>
    <x v="1"/>
    <x v="8"/>
    <s v="Avery Metallic Poly Binders"/>
    <n v="8.5950000000000024"/>
    <n v="5"/>
    <n v="0.7"/>
    <n v="-6.3030000000000008"/>
  </r>
  <r>
    <n v="7087"/>
    <x v="3515"/>
    <x v="3"/>
    <x v="145"/>
    <n v="41911"/>
    <s v="First Class"/>
    <s v="AH-10075"/>
    <s v="Adam Hart"/>
    <x v="1"/>
    <s v="United States"/>
    <s v="Chester"/>
    <x v="9"/>
    <n v="19013"/>
    <x v="3"/>
    <s v="OFF-SU-10000157"/>
    <x v="1"/>
    <x v="14"/>
    <s v="Compact Automatic Electric Letter Opener"/>
    <n v="190.89600000000002"/>
    <n v="2"/>
    <n v="0.2"/>
    <n v="-42.951599999999999"/>
  </r>
  <r>
    <n v="7088"/>
    <x v="3516"/>
    <x v="3"/>
    <x v="646"/>
    <n v="41858"/>
    <s v="Second Class"/>
    <s v="GA-14515"/>
    <s v="George Ashbrook"/>
    <x v="0"/>
    <s v="United States"/>
    <s v="Los Angeles"/>
    <x v="1"/>
    <n v="90004"/>
    <x v="1"/>
    <s v="OFF-ST-10003123"/>
    <x v="1"/>
    <x v="4"/>
    <s v="Fellowes Bases and Tops For Staxonsteel/High-Stak Systems"/>
    <n v="99.87"/>
    <n v="3"/>
    <n v="0"/>
    <n v="23.968799999999998"/>
  </r>
  <r>
    <n v="7089"/>
    <x v="3517"/>
    <x v="1"/>
    <x v="969"/>
    <n v="41209"/>
    <s v="Second Class"/>
    <s v="JF-15415"/>
    <s v="Jennifer Ferguson"/>
    <x v="0"/>
    <s v="United States"/>
    <s v="Sparks"/>
    <x v="33"/>
    <n v="89431"/>
    <x v="1"/>
    <s v="OFF-AR-10001955"/>
    <x v="1"/>
    <x v="6"/>
    <s v="Newell 319"/>
    <n v="79.36"/>
    <n v="4"/>
    <n v="0"/>
    <n v="23.807999999999993"/>
  </r>
  <r>
    <n v="7090"/>
    <x v="3518"/>
    <x v="3"/>
    <x v="140"/>
    <n v="41810"/>
    <s v="Second Class"/>
    <s v="KH-16690"/>
    <s v="Kristen Hastings"/>
    <x v="1"/>
    <s v="United States"/>
    <s v="Los Angeles"/>
    <x v="1"/>
    <n v="90032"/>
    <x v="1"/>
    <s v="TEC-PH-10001809"/>
    <x v="2"/>
    <x v="7"/>
    <s v="Panasonic KX T7736-B Digital phone"/>
    <n v="119.96"/>
    <n v="1"/>
    <n v="0.2"/>
    <n v="7.4974999999999987"/>
  </r>
  <r>
    <n v="7091"/>
    <x v="3519"/>
    <x v="1"/>
    <x v="1145"/>
    <n v="40921"/>
    <s v="Standard Class"/>
    <s v="CC-12685"/>
    <s v="Craig Carroll"/>
    <x v="0"/>
    <s v="United States"/>
    <s v="Henderson"/>
    <x v="0"/>
    <n v="42420"/>
    <x v="0"/>
    <s v="OFF-PA-10000474"/>
    <x v="1"/>
    <x v="10"/>
    <s v="Staples"/>
    <n v="106.32"/>
    <n v="3"/>
    <n v="0"/>
    <n v="49.970399999999991"/>
  </r>
  <r>
    <n v="7092"/>
    <x v="3519"/>
    <x v="1"/>
    <x v="1145"/>
    <n v="40921"/>
    <s v="Standard Class"/>
    <s v="CC-12685"/>
    <s v="Craig Carroll"/>
    <x v="0"/>
    <s v="United States"/>
    <s v="Henderson"/>
    <x v="0"/>
    <n v="42420"/>
    <x v="0"/>
    <s v="OFF-AP-10001205"/>
    <x v="1"/>
    <x v="9"/>
    <s v="Belkin 5 Outlet SurgeMaster Power Centers"/>
    <n v="163.44"/>
    <n v="3"/>
    <n v="0"/>
    <n v="45.763200000000012"/>
  </r>
  <r>
    <n v="7093"/>
    <x v="3519"/>
    <x v="1"/>
    <x v="1145"/>
    <n v="40921"/>
    <s v="Standard Class"/>
    <s v="CC-12685"/>
    <s v="Craig Carroll"/>
    <x v="0"/>
    <s v="United States"/>
    <s v="Henderson"/>
    <x v="0"/>
    <n v="42420"/>
    <x v="0"/>
    <s v="OFF-AR-10004691"/>
    <x v="1"/>
    <x v="6"/>
    <s v="Boston 1730 StandUp Electric Pencil Sharpener"/>
    <n v="42.76"/>
    <n v="2"/>
    <n v="0"/>
    <n v="11.117599999999999"/>
  </r>
  <r>
    <n v="7094"/>
    <x v="3519"/>
    <x v="1"/>
    <x v="1145"/>
    <n v="40921"/>
    <s v="Standard Class"/>
    <s v="CC-12685"/>
    <s v="Craig Carroll"/>
    <x v="0"/>
    <s v="United States"/>
    <s v="Henderson"/>
    <x v="0"/>
    <n v="42420"/>
    <x v="0"/>
    <s v="OFF-PA-10004996"/>
    <x v="1"/>
    <x v="10"/>
    <s v="Speediset Carbonless Redi-Letter 7&quot; x 8 1/2&quot;"/>
    <n v="51.550000000000004"/>
    <n v="5"/>
    <n v="0"/>
    <n v="24.2285"/>
  </r>
  <r>
    <n v="7095"/>
    <x v="3520"/>
    <x v="1"/>
    <x v="97"/>
    <n v="40952"/>
    <s v="Second Class"/>
    <s v="JF-15565"/>
    <s v="Jill Fjeld"/>
    <x v="0"/>
    <s v="United States"/>
    <s v="Decatur"/>
    <x v="10"/>
    <n v="62521"/>
    <x v="2"/>
    <s v="TEC-AC-10001908"/>
    <x v="2"/>
    <x v="11"/>
    <s v="Logitech Wireless Headset h800"/>
    <n v="479.952"/>
    <n v="6"/>
    <n v="0.2"/>
    <n v="89.990999999999985"/>
  </r>
  <r>
    <n v="7096"/>
    <x v="3521"/>
    <x v="0"/>
    <x v="1146"/>
    <n v="41507"/>
    <s v="First Class"/>
    <s v="RP-19390"/>
    <s v="Resi Pölking"/>
    <x v="0"/>
    <s v="United States"/>
    <s v="New York City"/>
    <x v="15"/>
    <n v="10009"/>
    <x v="3"/>
    <s v="OFF-BI-10000666"/>
    <x v="1"/>
    <x v="8"/>
    <s v="Surelock Post Binders"/>
    <n v="146.68799999999999"/>
    <n v="6"/>
    <n v="0.2"/>
    <n v="55.007999999999996"/>
  </r>
  <r>
    <n v="7097"/>
    <x v="3521"/>
    <x v="0"/>
    <x v="1146"/>
    <n v="41507"/>
    <s v="First Class"/>
    <s v="RP-19390"/>
    <s v="Resi Pölking"/>
    <x v="0"/>
    <s v="United States"/>
    <s v="New York City"/>
    <x v="15"/>
    <n v="10009"/>
    <x v="3"/>
    <s v="OFF-BI-10004318"/>
    <x v="1"/>
    <x v="8"/>
    <s v="Ibico EB-19 Dual Function Manual Binding System"/>
    <n v="276.78400000000005"/>
    <n v="2"/>
    <n v="0.2"/>
    <n v="89.954799999999992"/>
  </r>
  <r>
    <n v="7098"/>
    <x v="3521"/>
    <x v="0"/>
    <x v="1146"/>
    <n v="41507"/>
    <s v="First Class"/>
    <s v="RP-19390"/>
    <s v="Resi Pölking"/>
    <x v="0"/>
    <s v="United States"/>
    <s v="New York City"/>
    <x v="15"/>
    <n v="10009"/>
    <x v="3"/>
    <s v="OFF-BI-10003429"/>
    <x v="1"/>
    <x v="8"/>
    <s v="Cardinal HOLDit! Binder Insert Strips,Extra Strips"/>
    <n v="25.32"/>
    <n v="5"/>
    <n v="0.2"/>
    <n v="9.1785000000000014"/>
  </r>
  <r>
    <n v="7099"/>
    <x v="3522"/>
    <x v="3"/>
    <x v="44"/>
    <n v="41954"/>
    <s v="Standard Class"/>
    <s v="CD-11980"/>
    <s v="Carol Darley"/>
    <x v="0"/>
    <s v="United States"/>
    <s v="New York City"/>
    <x v="15"/>
    <n v="10011"/>
    <x v="3"/>
    <s v="OFF-PA-10003302"/>
    <x v="1"/>
    <x v="10"/>
    <s v="Xerox 1906"/>
    <n v="318.95999999999998"/>
    <n v="9"/>
    <n v="0"/>
    <n v="149.91119999999998"/>
  </r>
  <r>
    <n v="7100"/>
    <x v="3523"/>
    <x v="1"/>
    <x v="207"/>
    <n v="41273"/>
    <s v="Second Class"/>
    <s v="DF-13135"/>
    <s v="David Flashing"/>
    <x v="0"/>
    <s v="United States"/>
    <s v="New York City"/>
    <x v="15"/>
    <n v="10009"/>
    <x v="3"/>
    <s v="OFF-PA-10003302"/>
    <x v="1"/>
    <x v="10"/>
    <s v="Xerox 1906"/>
    <n v="212.64"/>
    <n v="6"/>
    <n v="0"/>
    <n v="99.940799999999982"/>
  </r>
  <r>
    <n v="7101"/>
    <x v="3524"/>
    <x v="2"/>
    <x v="533"/>
    <n v="40875"/>
    <s v="Standard Class"/>
    <s v="SM-20005"/>
    <s v="Sally Matthias"/>
    <x v="0"/>
    <s v="United States"/>
    <s v="Scottsdale"/>
    <x v="16"/>
    <n v="85254"/>
    <x v="1"/>
    <s v="OFF-EN-10002621"/>
    <x v="1"/>
    <x v="12"/>
    <s v="Staples"/>
    <n v="23.472000000000001"/>
    <n v="3"/>
    <n v="0.2"/>
    <n v="8.8019999999999978"/>
  </r>
  <r>
    <n v="7102"/>
    <x v="3525"/>
    <x v="0"/>
    <x v="1147"/>
    <n v="41492"/>
    <s v="Second Class"/>
    <s v="SG-20890"/>
    <s v="Susan Gilcrest"/>
    <x v="1"/>
    <s v="United States"/>
    <s v="Amarillo"/>
    <x v="5"/>
    <n v="79109"/>
    <x v="2"/>
    <s v="OFF-PA-10000249"/>
    <x v="1"/>
    <x v="10"/>
    <s v="Staples"/>
    <n v="19.648"/>
    <n v="2"/>
    <n v="0.2"/>
    <n v="6.6311999999999989"/>
  </r>
  <r>
    <n v="7103"/>
    <x v="3526"/>
    <x v="2"/>
    <x v="158"/>
    <n v="40810"/>
    <s v="First Class"/>
    <s v="LH-16750"/>
    <s v="Larry Hughes"/>
    <x v="0"/>
    <s v="United States"/>
    <s v="Philadelphia"/>
    <x v="9"/>
    <n v="19140"/>
    <x v="3"/>
    <s v="OFF-BI-10000050"/>
    <x v="1"/>
    <x v="8"/>
    <s v="Angle-D Binders with Locking Rings, Label Holders"/>
    <n v="6.5700000000000012"/>
    <n v="3"/>
    <n v="0.7"/>
    <n v="-5.036999999999999"/>
  </r>
  <r>
    <n v="7104"/>
    <x v="3527"/>
    <x v="3"/>
    <x v="507"/>
    <n v="41891"/>
    <s v="Standard Class"/>
    <s v="EJ-14155"/>
    <s v="Eva Jacobs"/>
    <x v="0"/>
    <s v="United States"/>
    <s v="Santa Ana"/>
    <x v="1"/>
    <n v="92704"/>
    <x v="1"/>
    <s v="OFF-ST-10003805"/>
    <x v="1"/>
    <x v="4"/>
    <s v="24 Capacity Maxi Data Binder Racks, Pearl"/>
    <n v="421.1"/>
    <n v="2"/>
    <n v="0"/>
    <n v="105.27499999999998"/>
  </r>
  <r>
    <n v="7105"/>
    <x v="3528"/>
    <x v="3"/>
    <x v="249"/>
    <n v="41812"/>
    <s v="Second Class"/>
    <s v="KH-16330"/>
    <s v="Katharine Harms"/>
    <x v="1"/>
    <s v="United States"/>
    <s v="Newark"/>
    <x v="24"/>
    <n v="43055"/>
    <x v="3"/>
    <s v="FUR-CH-10000785"/>
    <x v="0"/>
    <x v="1"/>
    <s v="Global Ergonomic Managers Chair"/>
    <n v="760.11599999999987"/>
    <n v="6"/>
    <n v="0.3"/>
    <n v="-43.435200000000009"/>
  </r>
  <r>
    <n v="7106"/>
    <x v="3528"/>
    <x v="3"/>
    <x v="249"/>
    <n v="41812"/>
    <s v="Second Class"/>
    <s v="KH-16330"/>
    <s v="Katharine Harms"/>
    <x v="1"/>
    <s v="United States"/>
    <s v="Newark"/>
    <x v="24"/>
    <n v="43055"/>
    <x v="3"/>
    <s v="FUR-FU-10004909"/>
    <x v="0"/>
    <x v="5"/>
    <s v="Contemporary Wood/Metal Frame"/>
    <n v="38.784000000000006"/>
    <n v="3"/>
    <n v="0.2"/>
    <n v="7.2719999999999949"/>
  </r>
  <r>
    <n v="7107"/>
    <x v="3528"/>
    <x v="3"/>
    <x v="249"/>
    <n v="41812"/>
    <s v="Second Class"/>
    <s v="KH-16330"/>
    <s v="Katharine Harms"/>
    <x v="1"/>
    <s v="United States"/>
    <s v="Newark"/>
    <x v="24"/>
    <n v="43055"/>
    <x v="3"/>
    <s v="TEC-AC-10001553"/>
    <x v="2"/>
    <x v="11"/>
    <s v="Memorex 25GB 6X Branded Blu-Ray Recordable Disc, 15/Pack"/>
    <n v="122.32799999999999"/>
    <n v="9"/>
    <n v="0.2"/>
    <n v="1.5291000000000032"/>
  </r>
  <r>
    <n v="7108"/>
    <x v="3529"/>
    <x v="0"/>
    <x v="475"/>
    <n v="41391"/>
    <s v="Standard Class"/>
    <s v="KM-16720"/>
    <s v="Kunst Miller"/>
    <x v="0"/>
    <s v="United States"/>
    <s v="New York City"/>
    <x v="15"/>
    <n v="10035"/>
    <x v="3"/>
    <s v="TEC-PH-10004774"/>
    <x v="2"/>
    <x v="7"/>
    <s v="Gear Head AU3700S Headset"/>
    <n v="25.98"/>
    <n v="2"/>
    <n v="0"/>
    <n v="0.77939999999999898"/>
  </r>
  <r>
    <n v="7109"/>
    <x v="3529"/>
    <x v="0"/>
    <x v="475"/>
    <n v="41391"/>
    <s v="Standard Class"/>
    <s v="KM-16720"/>
    <s v="Kunst Miller"/>
    <x v="0"/>
    <s v="United States"/>
    <s v="New York City"/>
    <x v="15"/>
    <n v="10035"/>
    <x v="3"/>
    <s v="OFF-AR-10004582"/>
    <x v="1"/>
    <x v="6"/>
    <s v="BIC Brite Liner Grip Highlighters"/>
    <n v="3.28"/>
    <n v="2"/>
    <n v="0"/>
    <n v="1.4759999999999998"/>
  </r>
  <r>
    <n v="7110"/>
    <x v="3529"/>
    <x v="0"/>
    <x v="475"/>
    <n v="41391"/>
    <s v="Standard Class"/>
    <s v="KM-16720"/>
    <s v="Kunst Miller"/>
    <x v="0"/>
    <s v="United States"/>
    <s v="New York City"/>
    <x v="15"/>
    <n v="10035"/>
    <x v="3"/>
    <s v="OFF-ST-10000991"/>
    <x v="1"/>
    <x v="4"/>
    <s v="Space Solutions HD Industrial Steel Shelving."/>
    <n v="459.88"/>
    <n v="4"/>
    <n v="0"/>
    <n v="13.796400000000006"/>
  </r>
  <r>
    <n v="7111"/>
    <x v="3529"/>
    <x v="0"/>
    <x v="475"/>
    <n v="41391"/>
    <s v="Standard Class"/>
    <s v="KM-16720"/>
    <s v="Kunst Miller"/>
    <x v="0"/>
    <s v="United States"/>
    <s v="New York City"/>
    <x v="15"/>
    <n v="10035"/>
    <x v="3"/>
    <s v="OFF-SU-10002522"/>
    <x v="1"/>
    <x v="14"/>
    <s v="Acme Kleen Earth Office Shears"/>
    <n v="7.76"/>
    <n v="2"/>
    <n v="0"/>
    <n v="2.2503999999999991"/>
  </r>
  <r>
    <n v="7112"/>
    <x v="3529"/>
    <x v="0"/>
    <x v="475"/>
    <n v="41391"/>
    <s v="Standard Class"/>
    <s v="KM-16720"/>
    <s v="Kunst Miller"/>
    <x v="0"/>
    <s v="United States"/>
    <s v="New York City"/>
    <x v="15"/>
    <n v="10035"/>
    <x v="3"/>
    <s v="OFF-AR-10004022"/>
    <x v="1"/>
    <x v="6"/>
    <s v="Panasonic KP-380BK Classic Electric Pencil Sharpener"/>
    <n v="71.959999999999994"/>
    <n v="2"/>
    <n v="0"/>
    <n v="17.989999999999995"/>
  </r>
  <r>
    <n v="7113"/>
    <x v="3529"/>
    <x v="0"/>
    <x v="475"/>
    <n v="41391"/>
    <s v="Standard Class"/>
    <s v="KM-16720"/>
    <s v="Kunst Miller"/>
    <x v="0"/>
    <s v="United States"/>
    <s v="New York City"/>
    <x v="15"/>
    <n v="10035"/>
    <x v="3"/>
    <s v="OFF-SU-10001218"/>
    <x v="1"/>
    <x v="14"/>
    <s v="Fiskars Softgrip Scissors"/>
    <n v="54.900000000000006"/>
    <n v="5"/>
    <n v="0"/>
    <n v="15.372000000000003"/>
  </r>
  <r>
    <n v="7114"/>
    <x v="3529"/>
    <x v="0"/>
    <x v="475"/>
    <n v="41391"/>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n v="41401"/>
    <s v="First Class"/>
    <s v="LW-16990"/>
    <s v="Lindsay Williams"/>
    <x v="1"/>
    <s v="United States"/>
    <s v="Henderson"/>
    <x v="33"/>
    <n v="89015"/>
    <x v="1"/>
    <s v="FUR-TA-10003392"/>
    <x v="0"/>
    <x v="3"/>
    <s v="Global Adaptabilities Conference Tables"/>
    <n v="1685.88"/>
    <n v="6"/>
    <n v="0"/>
    <n v="320.31720000000001"/>
  </r>
  <r>
    <n v="7116"/>
    <x v="3530"/>
    <x v="0"/>
    <x v="465"/>
    <n v="41401"/>
    <s v="First Class"/>
    <s v="LW-16990"/>
    <s v="Lindsay Williams"/>
    <x v="1"/>
    <s v="United States"/>
    <s v="Henderson"/>
    <x v="33"/>
    <n v="89015"/>
    <x v="1"/>
    <s v="OFF-BI-10001890"/>
    <x v="1"/>
    <x v="8"/>
    <s v="Avery Poly Binder Pockets"/>
    <n v="5.7280000000000006"/>
    <n v="2"/>
    <n v="0.2"/>
    <n v="2.0047999999999995"/>
  </r>
  <r>
    <n v="7117"/>
    <x v="3531"/>
    <x v="2"/>
    <x v="638"/>
    <n v="40839"/>
    <s v="Second Class"/>
    <s v="IG-15085"/>
    <s v="Ivan Gibson"/>
    <x v="0"/>
    <s v="United States"/>
    <s v="Seattle"/>
    <x v="4"/>
    <n v="98103"/>
    <x v="1"/>
    <s v="OFF-PA-10000167"/>
    <x v="1"/>
    <x v="10"/>
    <s v="Xerox 1925"/>
    <n v="61.96"/>
    <n v="2"/>
    <n v="0"/>
    <n v="27.881999999999998"/>
  </r>
  <r>
    <n v="7118"/>
    <x v="3531"/>
    <x v="2"/>
    <x v="638"/>
    <n v="40839"/>
    <s v="Second Class"/>
    <s v="IG-15085"/>
    <s v="Ivan Gibson"/>
    <x v="0"/>
    <s v="United States"/>
    <s v="Seattle"/>
    <x v="4"/>
    <n v="98103"/>
    <x v="1"/>
    <s v="OFF-BI-10003784"/>
    <x v="1"/>
    <x v="8"/>
    <s v="Computer Printout Index Tabs"/>
    <n v="1.3440000000000001"/>
    <n v="1"/>
    <n v="0.2"/>
    <n v="0.47039999999999987"/>
  </r>
  <r>
    <n v="7119"/>
    <x v="3532"/>
    <x v="3"/>
    <x v="778"/>
    <n v="41688"/>
    <s v="Standard Class"/>
    <s v="JP-15460"/>
    <s v="Jennifer Patt"/>
    <x v="1"/>
    <s v="United States"/>
    <s v="New York City"/>
    <x v="15"/>
    <n v="10009"/>
    <x v="3"/>
    <s v="OFF-PA-10001184"/>
    <x v="1"/>
    <x v="10"/>
    <s v="Xerox 1903"/>
    <n v="17.940000000000001"/>
    <n v="3"/>
    <n v="0"/>
    <n v="8.7906000000000013"/>
  </r>
  <r>
    <n v="7120"/>
    <x v="3533"/>
    <x v="3"/>
    <x v="701"/>
    <n v="41968"/>
    <s v="Standard Class"/>
    <s v="GG-14650"/>
    <s v="Greg Guthrie"/>
    <x v="1"/>
    <s v="United States"/>
    <s v="Seattle"/>
    <x v="4"/>
    <n v="98103"/>
    <x v="1"/>
    <s v="OFF-BI-10002103"/>
    <x v="1"/>
    <x v="8"/>
    <s v="Cardinal Slant-D Ring Binder, Heavy Gauge Vinyl"/>
    <n v="13.904"/>
    <n v="2"/>
    <n v="0.2"/>
    <n v="4.5187999999999997"/>
  </r>
  <r>
    <n v="7121"/>
    <x v="3534"/>
    <x v="2"/>
    <x v="407"/>
    <n v="40570"/>
    <s v="Standard Class"/>
    <s v="MM-18280"/>
    <s v="Muhammed MacIntyre"/>
    <x v="1"/>
    <s v="United States"/>
    <s v="Smyrna"/>
    <x v="18"/>
    <n v="37167"/>
    <x v="0"/>
    <s v="OFF-BI-10003091"/>
    <x v="1"/>
    <x v="8"/>
    <s v="GBC DocuBind TL200 Manual Binding Machine"/>
    <n v="67.194000000000003"/>
    <n v="1"/>
    <n v="0.7"/>
    <n v="-51.515399999999985"/>
  </r>
  <r>
    <n v="7122"/>
    <x v="3535"/>
    <x v="3"/>
    <x v="96"/>
    <n v="41982"/>
    <s v="Standard Class"/>
    <s v="SO-20335"/>
    <s v="Sean O'Donnell"/>
    <x v="0"/>
    <s v="United States"/>
    <s v="Seattle"/>
    <x v="4"/>
    <n v="98105"/>
    <x v="1"/>
    <s v="OFF-PA-10001593"/>
    <x v="1"/>
    <x v="10"/>
    <s v="Xerox 1947"/>
    <n v="41.86"/>
    <n v="7"/>
    <n v="0"/>
    <n v="18.837"/>
  </r>
  <r>
    <n v="7123"/>
    <x v="3535"/>
    <x v="3"/>
    <x v="96"/>
    <n v="41982"/>
    <s v="Standard Class"/>
    <s v="SO-20335"/>
    <s v="Sean O'Donnell"/>
    <x v="0"/>
    <s v="United States"/>
    <s v="Seattle"/>
    <x v="4"/>
    <n v="98105"/>
    <x v="1"/>
    <s v="FUR-BO-10002598"/>
    <x v="0"/>
    <x v="0"/>
    <s v="Hon Metal Bookcases, Putty"/>
    <n v="141.96"/>
    <n v="2"/>
    <n v="0"/>
    <n v="41.168399999999991"/>
  </r>
  <r>
    <n v="7124"/>
    <x v="3536"/>
    <x v="1"/>
    <x v="101"/>
    <n v="41137"/>
    <s v="Standard Class"/>
    <s v="MF-18250"/>
    <s v="Monica Federle"/>
    <x v="1"/>
    <s v="United States"/>
    <s v="New York City"/>
    <x v="15"/>
    <n v="10035"/>
    <x v="3"/>
    <s v="FUR-FU-10000320"/>
    <x v="0"/>
    <x v="5"/>
    <s v="OIC Stacking Trays"/>
    <n v="10.02"/>
    <n v="3"/>
    <n v="0"/>
    <n v="4.4088000000000012"/>
  </r>
  <r>
    <n v="7125"/>
    <x v="3536"/>
    <x v="1"/>
    <x v="101"/>
    <n v="41137"/>
    <s v="Standard Class"/>
    <s v="MF-18250"/>
    <s v="Monica Federle"/>
    <x v="1"/>
    <s v="United States"/>
    <s v="New York City"/>
    <x v="15"/>
    <n v="10035"/>
    <x v="3"/>
    <s v="OFF-PA-10001815"/>
    <x v="1"/>
    <x v="10"/>
    <s v="Xerox 1885"/>
    <n v="144.12"/>
    <n v="3"/>
    <n v="0"/>
    <n v="69.177599999999984"/>
  </r>
  <r>
    <n v="7126"/>
    <x v="3537"/>
    <x v="0"/>
    <x v="720"/>
    <n v="41547"/>
    <s v="Second Class"/>
    <s v="JG-15160"/>
    <s v="James Galang"/>
    <x v="0"/>
    <s v="United States"/>
    <s v="Atlanta"/>
    <x v="32"/>
    <n v="30318"/>
    <x v="0"/>
    <s v="OFF-PA-10003971"/>
    <x v="1"/>
    <x v="10"/>
    <s v="Xerox 1965"/>
    <n v="17.940000000000001"/>
    <n v="3"/>
    <n v="0"/>
    <n v="8.7906000000000013"/>
  </r>
  <r>
    <n v="7127"/>
    <x v="3537"/>
    <x v="0"/>
    <x v="720"/>
    <n v="41547"/>
    <s v="Second Class"/>
    <s v="JG-15160"/>
    <s v="James Galang"/>
    <x v="0"/>
    <s v="United States"/>
    <s v="Atlanta"/>
    <x v="32"/>
    <n v="30318"/>
    <x v="0"/>
    <s v="OFF-AR-10004685"/>
    <x v="1"/>
    <x v="6"/>
    <s v="Binney &amp; Smith Crayola Metallic Colored Pencils, 8-Color Set"/>
    <n v="13.89"/>
    <n v="3"/>
    <n v="0"/>
    <n v="4.5836999999999994"/>
  </r>
  <r>
    <n v="7128"/>
    <x v="3538"/>
    <x v="0"/>
    <x v="696"/>
    <n v="41599"/>
    <s v="Standard Class"/>
    <s v="JM-16195"/>
    <s v="Justin MacKendrick"/>
    <x v="0"/>
    <s v="United States"/>
    <s v="Newark"/>
    <x v="13"/>
    <n v="19711"/>
    <x v="3"/>
    <s v="OFF-PA-10001609"/>
    <x v="1"/>
    <x v="10"/>
    <s v="Tops Wirebound Message Log Books"/>
    <n v="16.45"/>
    <n v="5"/>
    <n v="0"/>
    <n v="7.5669999999999993"/>
  </r>
  <r>
    <n v="7129"/>
    <x v="3538"/>
    <x v="0"/>
    <x v="696"/>
    <n v="41599"/>
    <s v="Standard Class"/>
    <s v="JM-16195"/>
    <s v="Justin MacKendrick"/>
    <x v="0"/>
    <s v="United States"/>
    <s v="Newark"/>
    <x v="13"/>
    <n v="19711"/>
    <x v="3"/>
    <s v="FUR-FU-10000550"/>
    <x v="0"/>
    <x v="5"/>
    <s v="Stacking Trays by OIC"/>
    <n v="19.920000000000002"/>
    <n v="4"/>
    <n v="0"/>
    <n v="6.573599999999999"/>
  </r>
  <r>
    <n v="7130"/>
    <x v="3539"/>
    <x v="0"/>
    <x v="947"/>
    <n v="41387"/>
    <s v="Standard Class"/>
    <s v="PK-19075"/>
    <s v="Pete Kriz"/>
    <x v="0"/>
    <s v="United States"/>
    <s v="Nashville"/>
    <x v="18"/>
    <n v="37211"/>
    <x v="0"/>
    <s v="TEC-AC-10004209"/>
    <x v="2"/>
    <x v="11"/>
    <s v="Memorex Froggy Flash Drive 4 GB"/>
    <n v="35.167999999999999"/>
    <n v="4"/>
    <n v="0.2"/>
    <n v="8.3524000000000012"/>
  </r>
  <r>
    <n v="7131"/>
    <x v="3539"/>
    <x v="0"/>
    <x v="947"/>
    <n v="41387"/>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n v="41975"/>
    <s v="Standard Class"/>
    <s v="TT-21460"/>
    <s v="Tonja Turnell"/>
    <x v="2"/>
    <s v="United States"/>
    <s v="Richmond"/>
    <x v="14"/>
    <n v="47374"/>
    <x v="2"/>
    <s v="FUR-TA-10001039"/>
    <x v="0"/>
    <x v="3"/>
    <s v="KI Adjustable-Height Table"/>
    <n v="257.94"/>
    <n v="3"/>
    <n v="0"/>
    <n v="67.064400000000006"/>
  </r>
  <r>
    <n v="7133"/>
    <x v="3540"/>
    <x v="3"/>
    <x v="200"/>
    <n v="41975"/>
    <s v="Standard Class"/>
    <s v="TT-21460"/>
    <s v="Tonja Turnell"/>
    <x v="2"/>
    <s v="United States"/>
    <s v="Richmond"/>
    <x v="14"/>
    <n v="47374"/>
    <x v="2"/>
    <s v="TEC-PH-10002624"/>
    <x v="2"/>
    <x v="7"/>
    <s v="Samsung Galaxy S4 Mini"/>
    <n v="1879.96"/>
    <n v="4"/>
    <n v="0"/>
    <n v="545.18839999999977"/>
  </r>
  <r>
    <n v="7134"/>
    <x v="3540"/>
    <x v="3"/>
    <x v="200"/>
    <n v="41975"/>
    <s v="Standard Class"/>
    <s v="TT-21460"/>
    <s v="Tonja Turnell"/>
    <x v="2"/>
    <s v="United States"/>
    <s v="Richmond"/>
    <x v="14"/>
    <n v="47374"/>
    <x v="2"/>
    <s v="FUR-FU-10001473"/>
    <x v="0"/>
    <x v="5"/>
    <s v="DAX Wood Document Frame"/>
    <n v="27.46"/>
    <n v="2"/>
    <n v="0"/>
    <n v="9.8856000000000002"/>
  </r>
  <r>
    <n v="7135"/>
    <x v="3540"/>
    <x v="3"/>
    <x v="200"/>
    <n v="41975"/>
    <s v="Standard Class"/>
    <s v="TT-21460"/>
    <s v="Tonja Turnell"/>
    <x v="2"/>
    <s v="United States"/>
    <s v="Richmond"/>
    <x v="14"/>
    <n v="47374"/>
    <x v="2"/>
    <s v="TEC-PH-10001819"/>
    <x v="2"/>
    <x v="7"/>
    <s v="Innergie mMini Combo Duo USB Travel Charging Kit"/>
    <n v="89.98"/>
    <n v="2"/>
    <n v="0"/>
    <n v="43.190399999999997"/>
  </r>
  <r>
    <n v="7136"/>
    <x v="3540"/>
    <x v="3"/>
    <x v="200"/>
    <n v="41975"/>
    <s v="Standard Class"/>
    <s v="TT-21460"/>
    <s v="Tonja Turnell"/>
    <x v="2"/>
    <s v="United States"/>
    <s v="Richmond"/>
    <x v="14"/>
    <n v="47374"/>
    <x v="2"/>
    <s v="FUR-CH-10004287"/>
    <x v="0"/>
    <x v="1"/>
    <s v="SAFCO Arco Folding Chair"/>
    <n v="828.59999999999991"/>
    <n v="3"/>
    <n v="0"/>
    <n v="240.29399999999995"/>
  </r>
  <r>
    <n v="7137"/>
    <x v="3541"/>
    <x v="1"/>
    <x v="312"/>
    <n v="41240"/>
    <s v="Standard Class"/>
    <s v="SS-20875"/>
    <s v="Sung Shariari"/>
    <x v="0"/>
    <s v="United States"/>
    <s v="Miami"/>
    <x v="2"/>
    <n v="33180"/>
    <x v="0"/>
    <s v="OFF-BI-10004728"/>
    <x v="1"/>
    <x v="8"/>
    <s v="Wilson Jones Turn Tabs Binder Tool for Ring Binders"/>
    <n v="7.2300000000000022"/>
    <n v="5"/>
    <n v="0.7"/>
    <n v="-5.7840000000000007"/>
  </r>
  <r>
    <n v="7138"/>
    <x v="3541"/>
    <x v="1"/>
    <x v="312"/>
    <n v="41240"/>
    <s v="Standard Class"/>
    <s v="SS-20875"/>
    <s v="Sung Shariari"/>
    <x v="0"/>
    <s v="United States"/>
    <s v="Miami"/>
    <x v="2"/>
    <n v="33180"/>
    <x v="0"/>
    <s v="OFF-ST-10000918"/>
    <x v="1"/>
    <x v="4"/>
    <s v="Crate-A-Files"/>
    <n v="17.440000000000001"/>
    <n v="2"/>
    <n v="0.2"/>
    <n v="1.3079999999999989"/>
  </r>
  <r>
    <n v="7139"/>
    <x v="3541"/>
    <x v="1"/>
    <x v="312"/>
    <n v="41240"/>
    <s v="Standard Class"/>
    <s v="SS-20875"/>
    <s v="Sung Shariari"/>
    <x v="0"/>
    <s v="United States"/>
    <s v="Miami"/>
    <x v="2"/>
    <n v="33180"/>
    <x v="0"/>
    <s v="OFF-BI-10004593"/>
    <x v="1"/>
    <x v="8"/>
    <s v="Ibico Laser Imprintable Binding System Covers"/>
    <n v="62.88000000000001"/>
    <n v="4"/>
    <n v="0.7"/>
    <n v="-50.304000000000002"/>
  </r>
  <r>
    <n v="7140"/>
    <x v="3541"/>
    <x v="1"/>
    <x v="312"/>
    <n v="41240"/>
    <s v="Standard Class"/>
    <s v="SS-20875"/>
    <s v="Sung Shariari"/>
    <x v="0"/>
    <s v="United States"/>
    <s v="Miami"/>
    <x v="2"/>
    <n v="33180"/>
    <x v="0"/>
    <s v="FUR-BO-10001337"/>
    <x v="0"/>
    <x v="0"/>
    <s v="O'Sullivan Living Dimensions 2-Shelf Bookcases"/>
    <n v="290.35200000000003"/>
    <n v="3"/>
    <n v="0.2"/>
    <n v="-36.294000000000011"/>
  </r>
  <r>
    <n v="7141"/>
    <x v="3542"/>
    <x v="3"/>
    <x v="210"/>
    <n v="41890"/>
    <s v="Same Day"/>
    <s v="TG-21640"/>
    <s v="Trudy Glocke"/>
    <x v="0"/>
    <s v="United States"/>
    <s v="Saint Charles"/>
    <x v="25"/>
    <n v="63301"/>
    <x v="2"/>
    <s v="TEC-AC-10002473"/>
    <x v="2"/>
    <x v="11"/>
    <s v="Maxell 4.7GB DVD-R"/>
    <n v="113.52"/>
    <n v="4"/>
    <n v="0"/>
    <n v="46.543199999999999"/>
  </r>
  <r>
    <n v="7142"/>
    <x v="3542"/>
    <x v="3"/>
    <x v="210"/>
    <n v="41890"/>
    <s v="Same Day"/>
    <s v="TG-21640"/>
    <s v="Trudy Glocke"/>
    <x v="0"/>
    <s v="United States"/>
    <s v="Saint Charles"/>
    <x v="25"/>
    <n v="63301"/>
    <x v="2"/>
    <s v="FUR-FU-10003623"/>
    <x v="0"/>
    <x v="5"/>
    <s v="DataProducts Ampli Magnifier Task Lamp, Black,"/>
    <n v="135.29999999999998"/>
    <n v="5"/>
    <n v="0"/>
    <n v="37.883999999999993"/>
  </r>
  <r>
    <n v="7143"/>
    <x v="3543"/>
    <x v="2"/>
    <x v="156"/>
    <n v="40876"/>
    <s v="Standard Class"/>
    <s v="HP-14815"/>
    <s v="Harold Pawlan"/>
    <x v="2"/>
    <s v="United States"/>
    <s v="Virginia Beach"/>
    <x v="17"/>
    <n v="23464"/>
    <x v="0"/>
    <s v="FUR-FU-10002045"/>
    <x v="0"/>
    <x v="5"/>
    <s v="Executive Impressions 14&quot;"/>
    <n v="111.15"/>
    <n v="5"/>
    <n v="0"/>
    <n v="48.906000000000006"/>
  </r>
  <r>
    <n v="7144"/>
    <x v="3544"/>
    <x v="3"/>
    <x v="825"/>
    <n v="41715"/>
    <s v="Standard Class"/>
    <s v="MH-17290"/>
    <s v="Marc Harrigan"/>
    <x v="2"/>
    <s v="United States"/>
    <s v="Philadelphia"/>
    <x v="9"/>
    <n v="19140"/>
    <x v="3"/>
    <s v="TEC-PH-10002555"/>
    <x v="2"/>
    <x v="7"/>
    <s v="Nortel Meridian M5316 Digital phone"/>
    <n v="776.84999999999991"/>
    <n v="5"/>
    <n v="0.4"/>
    <n v="-181.26499999999999"/>
  </r>
  <r>
    <n v="7145"/>
    <x v="3544"/>
    <x v="3"/>
    <x v="825"/>
    <n v="41715"/>
    <s v="Standard Class"/>
    <s v="MH-17290"/>
    <s v="Marc Harrigan"/>
    <x v="2"/>
    <s v="United States"/>
    <s v="Philadelphia"/>
    <x v="9"/>
    <n v="19140"/>
    <x v="3"/>
    <s v="OFF-BI-10002794"/>
    <x v="1"/>
    <x v="8"/>
    <s v="Avery Trapezoid Ring Binder, 3&quot; Capacity, Black, 1040 sheets"/>
    <n v="12.294"/>
    <n v="1"/>
    <n v="0.7"/>
    <n v="-8.6057999999999986"/>
  </r>
  <r>
    <n v="7146"/>
    <x v="3544"/>
    <x v="3"/>
    <x v="825"/>
    <n v="41715"/>
    <s v="Standard Class"/>
    <s v="MH-17290"/>
    <s v="Marc Harrigan"/>
    <x v="2"/>
    <s v="United States"/>
    <s v="Philadelphia"/>
    <x v="9"/>
    <n v="19140"/>
    <x v="3"/>
    <s v="FUR-TA-10004086"/>
    <x v="0"/>
    <x v="3"/>
    <s v="KI Adjustable-Height Table"/>
    <n v="154.76400000000001"/>
    <n v="3"/>
    <n v="0.4"/>
    <n v="-46.429200000000023"/>
  </r>
  <r>
    <n v="7147"/>
    <x v="3544"/>
    <x v="3"/>
    <x v="825"/>
    <n v="41715"/>
    <s v="Standard Class"/>
    <s v="MH-17290"/>
    <s v="Marc Harrigan"/>
    <x v="2"/>
    <s v="United States"/>
    <s v="Philadelphia"/>
    <x v="9"/>
    <n v="19140"/>
    <x v="3"/>
    <s v="OFF-ST-10004946"/>
    <x v="1"/>
    <x v="4"/>
    <s v="Desktop 3-Pocket Hot File"/>
    <n v="43.28"/>
    <n v="1"/>
    <n v="0.2"/>
    <n v="3.2460000000000022"/>
  </r>
  <r>
    <n v="7148"/>
    <x v="3545"/>
    <x v="0"/>
    <x v="1"/>
    <n v="41443"/>
    <s v="Standard Class"/>
    <s v="CB-12415"/>
    <s v="Christy Brittain"/>
    <x v="0"/>
    <s v="United States"/>
    <s v="Long Beach"/>
    <x v="15"/>
    <n v="11561"/>
    <x v="3"/>
    <s v="OFF-PA-10000241"/>
    <x v="1"/>
    <x v="10"/>
    <s v="IBM Multi-Purpose Copy Paper, 8 1/2 x 11&quot;, Case"/>
    <n v="92.94"/>
    <n v="3"/>
    <n v="0"/>
    <n v="41.822999999999993"/>
  </r>
  <r>
    <n v="7149"/>
    <x v="3545"/>
    <x v="0"/>
    <x v="1"/>
    <n v="41443"/>
    <s v="Standard Class"/>
    <s v="CB-12415"/>
    <s v="Christy Brittain"/>
    <x v="0"/>
    <s v="United States"/>
    <s v="Long Beach"/>
    <x v="15"/>
    <n v="11561"/>
    <x v="3"/>
    <s v="OFF-AP-10004036"/>
    <x v="1"/>
    <x v="9"/>
    <s v="Bionaire 99.97% HEPA Air Cleaner"/>
    <n v="52.56"/>
    <n v="3"/>
    <n v="0"/>
    <n v="18.396000000000001"/>
  </r>
  <r>
    <n v="7150"/>
    <x v="3546"/>
    <x v="1"/>
    <x v="153"/>
    <n v="41090"/>
    <s v="Standard Class"/>
    <s v="VD-21670"/>
    <s v="Valerie Dominguez"/>
    <x v="0"/>
    <s v="United States"/>
    <s v="Houston"/>
    <x v="5"/>
    <n v="77070"/>
    <x v="2"/>
    <s v="TEC-PH-10001578"/>
    <x v="2"/>
    <x v="7"/>
    <s v="Polycom SoundStation2 EX Conference phone"/>
    <n v="971.88000000000011"/>
    <n v="3"/>
    <n v="0.2"/>
    <n v="109.33649999999994"/>
  </r>
  <r>
    <n v="7151"/>
    <x v="3547"/>
    <x v="3"/>
    <x v="66"/>
    <n v="42000"/>
    <s v="Standard Class"/>
    <s v="SR-20425"/>
    <s v="Sharelle Roach"/>
    <x v="2"/>
    <s v="United States"/>
    <s v="Tuscaloosa"/>
    <x v="19"/>
    <n v="35401"/>
    <x v="0"/>
    <s v="FUR-CH-10002647"/>
    <x v="0"/>
    <x v="1"/>
    <s v="Situations Contoured Folding Chairs, 4/Set"/>
    <n v="141.96"/>
    <n v="2"/>
    <n v="0"/>
    <n v="35.490000000000009"/>
  </r>
  <r>
    <n v="7152"/>
    <x v="3548"/>
    <x v="3"/>
    <x v="66"/>
    <n v="41999"/>
    <s v="Second Class"/>
    <s v="AG-10330"/>
    <s v="Alex Grayson"/>
    <x v="0"/>
    <s v="United States"/>
    <s v="Mesa"/>
    <x v="16"/>
    <n v="85204"/>
    <x v="1"/>
    <s v="FUR-TA-10003008"/>
    <x v="0"/>
    <x v="3"/>
    <s v="Lesro Round Back Collection Coffee Table, End Table"/>
    <n v="182.55"/>
    <n v="2"/>
    <n v="0.5"/>
    <n v="-135.08699999999999"/>
  </r>
  <r>
    <n v="7153"/>
    <x v="3549"/>
    <x v="2"/>
    <x v="1148"/>
    <n v="40831"/>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n v="41258"/>
    <s v="Standard Class"/>
    <s v="JW-16075"/>
    <s v="Julia West"/>
    <x v="0"/>
    <s v="United States"/>
    <s v="Chicago"/>
    <x v="10"/>
    <n v="60610"/>
    <x v="2"/>
    <s v="OFF-AP-10004980"/>
    <x v="1"/>
    <x v="9"/>
    <s v="3M Replacement Filter for Office Air Cleaner for 20' x 33' Room"/>
    <n v="53.087999999999994"/>
    <n v="7"/>
    <n v="0.8"/>
    <n v="-108.8304"/>
  </r>
  <r>
    <n v="7155"/>
    <x v="3551"/>
    <x v="1"/>
    <x v="707"/>
    <n v="41270"/>
    <s v="Second Class"/>
    <s v="LH-16900"/>
    <s v="Lena Hernandez"/>
    <x v="0"/>
    <s v="United States"/>
    <s v="Columbus"/>
    <x v="32"/>
    <n v="31907"/>
    <x v="0"/>
    <s v="FUR-FU-10000747"/>
    <x v="0"/>
    <x v="5"/>
    <s v="Tenex B1-RE Series Chair Mats for Low Pile Carpets"/>
    <n v="275.88"/>
    <n v="6"/>
    <n v="0"/>
    <n v="46.899599999999964"/>
  </r>
  <r>
    <n v="7156"/>
    <x v="3551"/>
    <x v="1"/>
    <x v="707"/>
    <n v="41270"/>
    <s v="Second Class"/>
    <s v="LH-16900"/>
    <s v="Lena Hernandez"/>
    <x v="0"/>
    <s v="United States"/>
    <s v="Columbus"/>
    <x v="32"/>
    <n v="31907"/>
    <x v="0"/>
    <s v="OFF-BI-10004492"/>
    <x v="1"/>
    <x v="8"/>
    <s v="Tuf-Vin Binders"/>
    <n v="157.89999999999998"/>
    <n v="5"/>
    <n v="0"/>
    <n v="74.212999999999994"/>
  </r>
  <r>
    <n v="7157"/>
    <x v="3552"/>
    <x v="3"/>
    <x v="568"/>
    <n v="41764"/>
    <s v="Standard Class"/>
    <s v="KT-16480"/>
    <s v="Kean Thornton"/>
    <x v="0"/>
    <s v="United States"/>
    <s v="Orange"/>
    <x v="30"/>
    <n v="7050"/>
    <x v="3"/>
    <s v="OFF-LA-10004055"/>
    <x v="1"/>
    <x v="2"/>
    <s v="Color-Coded Legal Exhibit Labels"/>
    <n v="4.91"/>
    <n v="1"/>
    <n v="0"/>
    <n v="2.4058999999999999"/>
  </r>
  <r>
    <n v="7158"/>
    <x v="3553"/>
    <x v="0"/>
    <x v="463"/>
    <n v="41365"/>
    <s v="Second Class"/>
    <s v="CC-12220"/>
    <s v="Chris Cortes"/>
    <x v="0"/>
    <s v="United States"/>
    <s v="Los Angeles"/>
    <x v="1"/>
    <n v="90032"/>
    <x v="1"/>
    <s v="OFF-ST-10002485"/>
    <x v="1"/>
    <x v="4"/>
    <s v="Rogers Deluxe File Chest"/>
    <n v="87.92"/>
    <n v="4"/>
    <n v="0"/>
    <n v="0.87919999999999732"/>
  </r>
  <r>
    <n v="7159"/>
    <x v="3553"/>
    <x v="0"/>
    <x v="463"/>
    <n v="41365"/>
    <s v="Second Class"/>
    <s v="CC-12220"/>
    <s v="Chris Cortes"/>
    <x v="0"/>
    <s v="United States"/>
    <s v="Los Angeles"/>
    <x v="1"/>
    <n v="90032"/>
    <x v="1"/>
    <s v="OFF-PA-10001243"/>
    <x v="1"/>
    <x v="10"/>
    <s v="Xerox 1983"/>
    <n v="5.98"/>
    <n v="1"/>
    <n v="0"/>
    <n v="2.9302000000000001"/>
  </r>
  <r>
    <n v="7160"/>
    <x v="3554"/>
    <x v="1"/>
    <x v="1149"/>
    <n v="41047"/>
    <s v="Second Class"/>
    <s v="BF-11170"/>
    <s v="Ben Ferrer"/>
    <x v="2"/>
    <s v="United States"/>
    <s v="Chicago"/>
    <x v="10"/>
    <n v="60623"/>
    <x v="2"/>
    <s v="TEC-PH-10004447"/>
    <x v="2"/>
    <x v="7"/>
    <s v="Toshiba IPT2010-SD IP Telephone"/>
    <n v="222.38400000000001"/>
    <n v="2"/>
    <n v="0.2"/>
    <n v="16.678799999999995"/>
  </r>
  <r>
    <n v="7161"/>
    <x v="3554"/>
    <x v="1"/>
    <x v="1149"/>
    <n v="41047"/>
    <s v="Second Class"/>
    <s v="BF-11170"/>
    <s v="Ben Ferrer"/>
    <x v="2"/>
    <s v="United States"/>
    <s v="Chicago"/>
    <x v="10"/>
    <n v="60623"/>
    <x v="2"/>
    <s v="OFF-FA-10002280"/>
    <x v="1"/>
    <x v="13"/>
    <s v="Advantus Plastic Paper Clips"/>
    <n v="16"/>
    <n v="4"/>
    <n v="0.2"/>
    <n v="5.6"/>
  </r>
  <r>
    <n v="7162"/>
    <x v="3555"/>
    <x v="2"/>
    <x v="1129"/>
    <n v="40733"/>
    <s v="Standard Class"/>
    <s v="MS-17770"/>
    <s v="Maxwell Schwartz"/>
    <x v="0"/>
    <s v="United States"/>
    <s v="Richmond"/>
    <x v="17"/>
    <n v="23223"/>
    <x v="0"/>
    <s v="OFF-PA-10004734"/>
    <x v="1"/>
    <x v="10"/>
    <s v="Southworth Structures Collection"/>
    <n v="21.84"/>
    <n v="3"/>
    <n v="0"/>
    <n v="10.92"/>
  </r>
  <r>
    <n v="7163"/>
    <x v="3555"/>
    <x v="2"/>
    <x v="1129"/>
    <n v="40733"/>
    <s v="Standard Class"/>
    <s v="MS-17770"/>
    <s v="Maxwell Schwartz"/>
    <x v="0"/>
    <s v="United States"/>
    <s v="Richmond"/>
    <x v="17"/>
    <n v="23223"/>
    <x v="0"/>
    <s v="OFF-BI-10000145"/>
    <x v="1"/>
    <x v="8"/>
    <s v="Zipper Ring Binder Pockets"/>
    <n v="15.600000000000001"/>
    <n v="5"/>
    <n v="0"/>
    <n v="7.6440000000000001"/>
  </r>
  <r>
    <n v="7164"/>
    <x v="3556"/>
    <x v="2"/>
    <x v="1150"/>
    <n v="40657"/>
    <s v="Second Class"/>
    <s v="AH-10030"/>
    <s v="Aaron Hawkins"/>
    <x v="1"/>
    <s v="United States"/>
    <s v="Troy"/>
    <x v="15"/>
    <n v="12180"/>
    <x v="3"/>
    <s v="OFF-EN-10004773"/>
    <x v="1"/>
    <x v="12"/>
    <s v="Staples"/>
    <n v="247.84"/>
    <n v="8"/>
    <n v="0"/>
    <n v="121.44159999999999"/>
  </r>
  <r>
    <n v="7165"/>
    <x v="3556"/>
    <x v="2"/>
    <x v="1150"/>
    <n v="40657"/>
    <s v="Second Class"/>
    <s v="AH-10030"/>
    <s v="Aaron Hawkins"/>
    <x v="1"/>
    <s v="United States"/>
    <s v="Troy"/>
    <x v="15"/>
    <n v="12180"/>
    <x v="3"/>
    <s v="OFF-BI-10004970"/>
    <x v="1"/>
    <x v="8"/>
    <s v="ACCOHIDE 3-Ring Binder, Blue, 1&quot;"/>
    <n v="9.9120000000000008"/>
    <n v="3"/>
    <n v="0.2"/>
    <n v="3.3452999999999995"/>
  </r>
  <r>
    <n v="7166"/>
    <x v="3557"/>
    <x v="0"/>
    <x v="251"/>
    <n v="41540"/>
    <s v="First Class"/>
    <s v="CK-12595"/>
    <s v="Clytie Kelty"/>
    <x v="0"/>
    <s v="United States"/>
    <s v="Providence"/>
    <x v="34"/>
    <n v="2908"/>
    <x v="3"/>
    <s v="OFF-ST-10000604"/>
    <x v="1"/>
    <x v="4"/>
    <s v="Home/Office Personal File Carts"/>
    <n v="69.52"/>
    <n v="2"/>
    <n v="0"/>
    <n v="17.379999999999995"/>
  </r>
  <r>
    <n v="7167"/>
    <x v="3558"/>
    <x v="2"/>
    <x v="192"/>
    <n v="40748"/>
    <s v="Second Class"/>
    <s v="NP-18325"/>
    <s v="Naresj Patel"/>
    <x v="0"/>
    <s v="United States"/>
    <s v="San Francisco"/>
    <x v="1"/>
    <n v="94122"/>
    <x v="1"/>
    <s v="OFF-AR-10003190"/>
    <x v="1"/>
    <x v="6"/>
    <s v="Newell 32"/>
    <n v="11.52"/>
    <n v="4"/>
    <n v="0"/>
    <n v="3.2256"/>
  </r>
  <r>
    <n v="7168"/>
    <x v="3558"/>
    <x v="2"/>
    <x v="192"/>
    <n v="40748"/>
    <s v="Second Class"/>
    <s v="NP-18325"/>
    <s v="Naresj Patel"/>
    <x v="0"/>
    <s v="United States"/>
    <s v="San Francisco"/>
    <x v="1"/>
    <n v="94122"/>
    <x v="1"/>
    <s v="FUR-CH-10000155"/>
    <x v="0"/>
    <x v="1"/>
    <s v="Global Comet Stacking Armless Chair"/>
    <n v="717.72"/>
    <n v="3"/>
    <n v="0.2"/>
    <n v="71.77200000000002"/>
  </r>
  <r>
    <n v="7169"/>
    <x v="3558"/>
    <x v="2"/>
    <x v="192"/>
    <n v="40748"/>
    <s v="Second Class"/>
    <s v="NP-18325"/>
    <s v="Naresj Patel"/>
    <x v="0"/>
    <s v="United States"/>
    <s v="San Francisco"/>
    <x v="1"/>
    <n v="94122"/>
    <x v="1"/>
    <s v="OFF-ST-10003058"/>
    <x v="1"/>
    <x v="4"/>
    <s v="Eldon Mobile Mega Data Cart  Mega Stackable  Add-On Trays"/>
    <n v="236.5"/>
    <n v="10"/>
    <n v="0"/>
    <n v="68.584999999999994"/>
  </r>
  <r>
    <n v="7170"/>
    <x v="3558"/>
    <x v="2"/>
    <x v="192"/>
    <n v="40748"/>
    <s v="Second Class"/>
    <s v="NP-18325"/>
    <s v="Naresj Patel"/>
    <x v="0"/>
    <s v="United States"/>
    <s v="San Francisco"/>
    <x v="1"/>
    <n v="94122"/>
    <x v="1"/>
    <s v="FUR-TA-10004767"/>
    <x v="0"/>
    <x v="3"/>
    <s v="Safco Drafting Table"/>
    <n v="170.35200000000003"/>
    <n v="3"/>
    <n v="0.2"/>
    <n v="19.164599999999979"/>
  </r>
  <r>
    <n v="7171"/>
    <x v="3559"/>
    <x v="3"/>
    <x v="1048"/>
    <n v="41927"/>
    <s v="Standard Class"/>
    <s v="GM-14440"/>
    <s v="Gary McGarr"/>
    <x v="0"/>
    <s v="United States"/>
    <s v="New York City"/>
    <x v="15"/>
    <n v="10009"/>
    <x v="3"/>
    <s v="FUR-CH-10002372"/>
    <x v="0"/>
    <x v="1"/>
    <s v="Office Star - Ergonomically Designed Knee Chair"/>
    <n v="145.76400000000001"/>
    <n v="2"/>
    <n v="0.1"/>
    <n v="3.2392000000000074"/>
  </r>
  <r>
    <n v="7172"/>
    <x v="3560"/>
    <x v="3"/>
    <x v="1016"/>
    <n v="41757"/>
    <s v="Second Class"/>
    <s v="SG-20605"/>
    <s v="Speros Goranitis"/>
    <x v="0"/>
    <s v="United States"/>
    <s v="San Francisco"/>
    <x v="1"/>
    <n v="94109"/>
    <x v="1"/>
    <s v="TEC-AC-10000158"/>
    <x v="2"/>
    <x v="11"/>
    <s v="Sony 64GB Class 10 Micro SDHC R40 Memory Card"/>
    <n v="107.97"/>
    <n v="3"/>
    <n v="0"/>
    <n v="22.6737"/>
  </r>
  <r>
    <n v="7173"/>
    <x v="3561"/>
    <x v="3"/>
    <x v="606"/>
    <n v="41729"/>
    <s v="Standard Class"/>
    <s v="HK-14890"/>
    <s v="Heather Kirkland"/>
    <x v="1"/>
    <s v="United States"/>
    <s v="Houston"/>
    <x v="5"/>
    <n v="77070"/>
    <x v="2"/>
    <s v="TEC-AC-10000158"/>
    <x v="2"/>
    <x v="11"/>
    <s v="Sony 64GB Class 10 Micro SDHC R40 Memory Card"/>
    <n v="143.96"/>
    <n v="5"/>
    <n v="0.2"/>
    <n v="1.7995000000000019"/>
  </r>
  <r>
    <n v="7174"/>
    <x v="3561"/>
    <x v="3"/>
    <x v="606"/>
    <n v="41729"/>
    <s v="Standard Class"/>
    <s v="HK-14890"/>
    <s v="Heather Kirkland"/>
    <x v="1"/>
    <s v="United States"/>
    <s v="Houston"/>
    <x v="5"/>
    <n v="77070"/>
    <x v="2"/>
    <s v="TEC-CO-10002313"/>
    <x v="2"/>
    <x v="16"/>
    <s v="Canon PC1080F Personal Copier"/>
    <n v="2399.96"/>
    <n v="5"/>
    <n v="0.2"/>
    <n v="569.99050000000011"/>
  </r>
  <r>
    <n v="7175"/>
    <x v="3561"/>
    <x v="3"/>
    <x v="606"/>
    <n v="41729"/>
    <s v="Standard Class"/>
    <s v="HK-14890"/>
    <s v="Heather Kirkland"/>
    <x v="1"/>
    <s v="United States"/>
    <s v="Houston"/>
    <x v="5"/>
    <n v="77070"/>
    <x v="2"/>
    <s v="OFF-PA-10002581"/>
    <x v="1"/>
    <x v="10"/>
    <s v="Xerox 1951"/>
    <n v="74.352000000000004"/>
    <n v="3"/>
    <n v="0.2"/>
    <n v="23.234999999999992"/>
  </r>
  <r>
    <n v="7176"/>
    <x v="3561"/>
    <x v="3"/>
    <x v="606"/>
    <n v="41729"/>
    <s v="Standard Class"/>
    <s v="HK-14890"/>
    <s v="Heather Kirkland"/>
    <x v="1"/>
    <s v="United States"/>
    <s v="Houston"/>
    <x v="5"/>
    <n v="77070"/>
    <x v="2"/>
    <s v="OFF-AP-10001205"/>
    <x v="1"/>
    <x v="9"/>
    <s v="Belkin 5 Outlet SurgeMaster Power Centers"/>
    <n v="87.167999999999978"/>
    <n v="8"/>
    <n v="0.8"/>
    <n v="-226.63679999999999"/>
  </r>
  <r>
    <n v="7177"/>
    <x v="3561"/>
    <x v="3"/>
    <x v="606"/>
    <n v="41729"/>
    <s v="Standard Class"/>
    <s v="HK-14890"/>
    <s v="Heather Kirkland"/>
    <x v="1"/>
    <s v="United States"/>
    <s v="Houston"/>
    <x v="5"/>
    <n v="77070"/>
    <x v="2"/>
    <s v="OFF-ST-10000344"/>
    <x v="1"/>
    <x v="4"/>
    <s v="Neat Ideas Personal Hanging Folder Files, Black"/>
    <n v="32.231999999999999"/>
    <n v="3"/>
    <n v="0.2"/>
    <n v="2.4173999999999989"/>
  </r>
  <r>
    <n v="7178"/>
    <x v="3562"/>
    <x v="3"/>
    <x v="464"/>
    <n v="41770"/>
    <s v="Standard Class"/>
    <s v="MY-18295"/>
    <s v="Muhammed Yedwab"/>
    <x v="1"/>
    <s v="United States"/>
    <s v="Philadelphia"/>
    <x v="9"/>
    <n v="19140"/>
    <x v="3"/>
    <s v="OFF-BI-10002897"/>
    <x v="1"/>
    <x v="8"/>
    <s v="Black Avery Memo-Size 3-Ring Binder, 5 1/2&quot; x 8 1/2&quot;"/>
    <n v="2.2020000000000004"/>
    <n v="2"/>
    <n v="0.7"/>
    <n v="-1.5413999999999999"/>
  </r>
  <r>
    <n v="7179"/>
    <x v="3562"/>
    <x v="3"/>
    <x v="464"/>
    <n v="41770"/>
    <s v="Standard Class"/>
    <s v="MY-18295"/>
    <s v="Muhammed Yedwab"/>
    <x v="1"/>
    <s v="United States"/>
    <s v="Philadelphia"/>
    <x v="9"/>
    <n v="19140"/>
    <x v="3"/>
    <s v="OFF-BI-10003694"/>
    <x v="1"/>
    <x v="8"/>
    <s v="Avery 3 1/2&quot; Diskette Storage Pages, 10/Pack"/>
    <n v="9.3960000000000008"/>
    <n v="3"/>
    <n v="0.7"/>
    <n v="-7.5167999999999964"/>
  </r>
  <r>
    <n v="7180"/>
    <x v="3563"/>
    <x v="0"/>
    <x v="696"/>
    <n v="41597"/>
    <s v="Standard Class"/>
    <s v="RC-19960"/>
    <s v="Ryan Crowe"/>
    <x v="0"/>
    <s v="United States"/>
    <s v="Baltimore"/>
    <x v="39"/>
    <n v="21215"/>
    <x v="3"/>
    <s v="TEC-PH-10001644"/>
    <x v="2"/>
    <x v="7"/>
    <s v="BlueLounge Milo Smartphone Stand, White/Metallic"/>
    <n v="89.97"/>
    <n v="3"/>
    <n v="0"/>
    <n v="25.191600000000005"/>
  </r>
  <r>
    <n v="7181"/>
    <x v="3564"/>
    <x v="2"/>
    <x v="1037"/>
    <n v="40551"/>
    <s v="First Class"/>
    <s v="JO-15145"/>
    <s v="Jack O'Briant"/>
    <x v="1"/>
    <s v="United States"/>
    <s v="Athens"/>
    <x v="32"/>
    <n v="30605"/>
    <x v="0"/>
    <s v="OFF-AR-10002399"/>
    <x v="1"/>
    <x v="6"/>
    <s v="Dixon Prang Watercolor Pencils, 10-Color Set with Brush"/>
    <n v="12.78"/>
    <n v="3"/>
    <n v="0"/>
    <n v="5.2397999999999998"/>
  </r>
  <r>
    <n v="7182"/>
    <x v="3565"/>
    <x v="0"/>
    <x v="797"/>
    <n v="41639"/>
    <s v="Second Class"/>
    <s v="MW-18220"/>
    <s v="Mitch Webber"/>
    <x v="0"/>
    <s v="United States"/>
    <s v="Lancaster"/>
    <x v="24"/>
    <n v="43130"/>
    <x v="3"/>
    <s v="TEC-AC-10003063"/>
    <x v="2"/>
    <x v="11"/>
    <s v="Micro Innovations USB RF Wireless Keyboard with Mouse"/>
    <n v="40"/>
    <n v="2"/>
    <n v="0.2"/>
    <n v="0.5"/>
  </r>
  <r>
    <n v="7183"/>
    <x v="3566"/>
    <x v="3"/>
    <x v="504"/>
    <n v="41764"/>
    <s v="Standard Class"/>
    <s v="NZ-18565"/>
    <s v="Nick Zandusky"/>
    <x v="2"/>
    <s v="United States"/>
    <s v="Los Angeles"/>
    <x v="1"/>
    <n v="90032"/>
    <x v="1"/>
    <s v="OFF-BI-10002071"/>
    <x v="1"/>
    <x v="8"/>
    <s v="Fellowes Black Plastic Comb Bindings"/>
    <n v="23.24"/>
    <n v="5"/>
    <n v="0.2"/>
    <n v="7.5529999999999982"/>
  </r>
  <r>
    <n v="7184"/>
    <x v="3567"/>
    <x v="3"/>
    <x v="81"/>
    <n v="41753"/>
    <s v="First Class"/>
    <s v="JM-15250"/>
    <s v="Janet Martin"/>
    <x v="0"/>
    <s v="United States"/>
    <s v="Baltimore"/>
    <x v="39"/>
    <n v="21215"/>
    <x v="3"/>
    <s v="FUR-CH-10004218"/>
    <x v="0"/>
    <x v="1"/>
    <s v="Global Fabric Manager's Chair, Dark Gray"/>
    <n v="908.82"/>
    <n v="9"/>
    <n v="0"/>
    <n v="227.20500000000004"/>
  </r>
  <r>
    <n v="7185"/>
    <x v="3568"/>
    <x v="3"/>
    <x v="629"/>
    <n v="41876"/>
    <s v="Standard Class"/>
    <s v="ED-13885"/>
    <s v="Emily Ducich"/>
    <x v="2"/>
    <s v="United States"/>
    <s v="Houston"/>
    <x v="5"/>
    <n v="77095"/>
    <x v="2"/>
    <s v="OFF-SU-10000432"/>
    <x v="1"/>
    <x v="14"/>
    <s v="Acco Side-Punched Conventional Columnar Pads"/>
    <n v="5.5520000000000005"/>
    <n v="2"/>
    <n v="0.2"/>
    <n v="-1.0410000000000006"/>
  </r>
  <r>
    <n v="7186"/>
    <x v="3568"/>
    <x v="3"/>
    <x v="629"/>
    <n v="41876"/>
    <s v="Standard Class"/>
    <s v="ED-13885"/>
    <s v="Emily Ducich"/>
    <x v="2"/>
    <s v="United States"/>
    <s v="Houston"/>
    <x v="5"/>
    <n v="77095"/>
    <x v="2"/>
    <s v="OFF-AR-10003183"/>
    <x v="1"/>
    <x v="6"/>
    <s v="Avery Fluorescent Highlighter Four-Color Set"/>
    <n v="8.016"/>
    <n v="3"/>
    <n v="0.2"/>
    <n v="1.0019999999999993"/>
  </r>
  <r>
    <n v="7187"/>
    <x v="3568"/>
    <x v="3"/>
    <x v="629"/>
    <n v="41876"/>
    <s v="Standard Class"/>
    <s v="ED-13885"/>
    <s v="Emily Ducich"/>
    <x v="2"/>
    <s v="United States"/>
    <s v="Houston"/>
    <x v="5"/>
    <n v="77095"/>
    <x v="2"/>
    <s v="FUR-CH-10002017"/>
    <x v="0"/>
    <x v="1"/>
    <s v="SAFCO Optional Arm Kit for Workspace Cribbage Stacking Chair"/>
    <n v="74.591999999999999"/>
    <n v="4"/>
    <n v="0.3"/>
    <n v="-2.1312000000000033"/>
  </r>
  <r>
    <n v="7188"/>
    <x v="3568"/>
    <x v="3"/>
    <x v="629"/>
    <n v="41876"/>
    <s v="Standard Class"/>
    <s v="ED-13885"/>
    <s v="Emily Ducich"/>
    <x v="2"/>
    <s v="United States"/>
    <s v="Houston"/>
    <x v="5"/>
    <n v="77095"/>
    <x v="2"/>
    <s v="FUR-FU-10003247"/>
    <x v="0"/>
    <x v="5"/>
    <s v="36X48 HARDFLOOR CHAIRMAT"/>
    <n v="16.784000000000002"/>
    <n v="2"/>
    <n v="0.6"/>
    <n v="-22.238800000000001"/>
  </r>
  <r>
    <n v="7189"/>
    <x v="3568"/>
    <x v="3"/>
    <x v="629"/>
    <n v="41876"/>
    <s v="Standard Class"/>
    <s v="ED-13885"/>
    <s v="Emily Ducich"/>
    <x v="2"/>
    <s v="United States"/>
    <s v="Houston"/>
    <x v="5"/>
    <n v="77095"/>
    <x v="2"/>
    <s v="OFF-AP-10001563"/>
    <x v="1"/>
    <x v="9"/>
    <s v="Belkin Premiere Surge Master II 8-outlet surge protector"/>
    <n v="38.86399999999999"/>
    <n v="4"/>
    <n v="0.8"/>
    <n v="-99.103200000000044"/>
  </r>
  <r>
    <n v="7190"/>
    <x v="3569"/>
    <x v="0"/>
    <x v="396"/>
    <n v="41594"/>
    <s v="First Class"/>
    <s v="DW-13480"/>
    <s v="Dianna Wilson"/>
    <x v="2"/>
    <s v="United States"/>
    <s v="San Diego"/>
    <x v="1"/>
    <n v="92024"/>
    <x v="1"/>
    <s v="TEC-PH-10004908"/>
    <x v="2"/>
    <x v="7"/>
    <s v="Panasonic KX TS3282W Corded phone"/>
    <n v="203.976"/>
    <n v="3"/>
    <n v="0.2"/>
    <n v="25.496999999999986"/>
  </r>
  <r>
    <n v="7191"/>
    <x v="3569"/>
    <x v="0"/>
    <x v="396"/>
    <n v="41594"/>
    <s v="First Class"/>
    <s v="DW-13480"/>
    <s v="Dianna Wilson"/>
    <x v="2"/>
    <s v="United States"/>
    <s v="San Diego"/>
    <x v="1"/>
    <n v="92024"/>
    <x v="1"/>
    <s v="FUR-TA-10003392"/>
    <x v="0"/>
    <x v="3"/>
    <s v="Global Adaptabilities Conference Tables"/>
    <n v="674.35200000000009"/>
    <n v="3"/>
    <n v="0.2"/>
    <n v="-8.4294000000000153"/>
  </r>
  <r>
    <n v="7192"/>
    <x v="3570"/>
    <x v="0"/>
    <x v="393"/>
    <n v="41554"/>
    <s v="Second Class"/>
    <s v="JK-15205"/>
    <s v="Jamie Kunitz"/>
    <x v="0"/>
    <s v="United States"/>
    <s v="Hialeah"/>
    <x v="2"/>
    <n v="33012"/>
    <x v="0"/>
    <s v="OFF-BI-10004140"/>
    <x v="1"/>
    <x v="8"/>
    <s v="Avery Non-Stick Binders"/>
    <n v="5.3880000000000008"/>
    <n v="4"/>
    <n v="0.7"/>
    <n v="-4.49"/>
  </r>
  <r>
    <n v="7193"/>
    <x v="3570"/>
    <x v="0"/>
    <x v="393"/>
    <n v="41554"/>
    <s v="Second Class"/>
    <s v="JK-15205"/>
    <s v="Jamie Kunitz"/>
    <x v="0"/>
    <s v="United States"/>
    <s v="Hialeah"/>
    <x v="2"/>
    <n v="33012"/>
    <x v="0"/>
    <s v="OFF-AR-10003631"/>
    <x v="1"/>
    <x v="6"/>
    <s v="Staples"/>
    <n v="30.975999999999999"/>
    <n v="8"/>
    <n v="0.2"/>
    <n v="5.0335999999999999"/>
  </r>
  <r>
    <n v="7194"/>
    <x v="3571"/>
    <x v="0"/>
    <x v="1151"/>
    <n v="41319"/>
    <s v="First Class"/>
    <s v="JS-15880"/>
    <s v="John Stevenson"/>
    <x v="0"/>
    <s v="United States"/>
    <s v="Atlanta"/>
    <x v="32"/>
    <n v="30318"/>
    <x v="0"/>
    <s v="OFF-ST-10003716"/>
    <x v="1"/>
    <x v="4"/>
    <s v="Tennsco Double-Tier Lockers"/>
    <n v="1350.1200000000001"/>
    <n v="6"/>
    <n v="0"/>
    <n v="175.51560000000001"/>
  </r>
  <r>
    <n v="7195"/>
    <x v="3571"/>
    <x v="0"/>
    <x v="1151"/>
    <n v="41319"/>
    <s v="First Class"/>
    <s v="JS-15880"/>
    <s v="John Stevenson"/>
    <x v="0"/>
    <s v="United States"/>
    <s v="Atlanta"/>
    <x v="32"/>
    <n v="30318"/>
    <x v="0"/>
    <s v="OFF-BI-10003274"/>
    <x v="1"/>
    <x v="8"/>
    <s v="Avery Durable Slant Ring Binders, No Labels"/>
    <n v="15.92"/>
    <n v="4"/>
    <n v="0"/>
    <n v="7.4824000000000002"/>
  </r>
  <r>
    <n v="7196"/>
    <x v="3572"/>
    <x v="0"/>
    <x v="373"/>
    <n v="41596"/>
    <s v="Standard Class"/>
    <s v="PO-19180"/>
    <s v="Philisse Overcash"/>
    <x v="2"/>
    <s v="United States"/>
    <s v="Seattle"/>
    <x v="4"/>
    <n v="98103"/>
    <x v="1"/>
    <s v="FUR-FU-10004848"/>
    <x v="0"/>
    <x v="5"/>
    <s v="DAX Solid Wood Frames"/>
    <n v="19.54"/>
    <n v="2"/>
    <n v="0"/>
    <n v="7.2297999999999991"/>
  </r>
  <r>
    <n v="7197"/>
    <x v="3573"/>
    <x v="2"/>
    <x v="759"/>
    <n v="40663"/>
    <s v="Standard Class"/>
    <s v="MH-17290"/>
    <s v="Marc Harrigan"/>
    <x v="2"/>
    <s v="United States"/>
    <s v="Los Angeles"/>
    <x v="1"/>
    <n v="90036"/>
    <x v="1"/>
    <s v="OFF-AR-10003504"/>
    <x v="1"/>
    <x v="6"/>
    <s v="Newell 347"/>
    <n v="21.400000000000002"/>
    <n v="5"/>
    <n v="0"/>
    <n v="6.2059999999999977"/>
  </r>
  <r>
    <n v="7198"/>
    <x v="3573"/>
    <x v="2"/>
    <x v="759"/>
    <n v="40663"/>
    <s v="Standard Class"/>
    <s v="MH-17290"/>
    <s v="Marc Harrigan"/>
    <x v="2"/>
    <s v="United States"/>
    <s v="Los Angeles"/>
    <x v="1"/>
    <n v="90036"/>
    <x v="1"/>
    <s v="OFF-LA-10000305"/>
    <x v="1"/>
    <x v="2"/>
    <s v="Avery 495"/>
    <n v="12.6"/>
    <n v="2"/>
    <n v="0"/>
    <n v="5.7959999999999994"/>
  </r>
  <r>
    <n v="7199"/>
    <x v="3574"/>
    <x v="1"/>
    <x v="1067"/>
    <n v="41136"/>
    <s v="Standard Class"/>
    <s v="PO-19180"/>
    <s v="Philisse Overcash"/>
    <x v="2"/>
    <s v="United States"/>
    <s v="New York City"/>
    <x v="15"/>
    <n v="10035"/>
    <x v="3"/>
    <s v="OFF-AR-10001427"/>
    <x v="1"/>
    <x v="6"/>
    <s v="Newell 330"/>
    <n v="11.96"/>
    <n v="2"/>
    <n v="0"/>
    <n v="3.1096000000000004"/>
  </r>
  <r>
    <n v="7200"/>
    <x v="3574"/>
    <x v="1"/>
    <x v="1067"/>
    <n v="41136"/>
    <s v="Standard Class"/>
    <s v="PO-19180"/>
    <s v="Philisse Overcash"/>
    <x v="2"/>
    <s v="United States"/>
    <s v="New York City"/>
    <x v="15"/>
    <n v="10035"/>
    <x v="3"/>
    <s v="TEC-PH-10004614"/>
    <x v="2"/>
    <x v="7"/>
    <s v="AT&amp;T 841000 Phone"/>
    <n v="138"/>
    <n v="2"/>
    <n v="0"/>
    <n v="34.5"/>
  </r>
  <r>
    <n v="7201"/>
    <x v="3575"/>
    <x v="0"/>
    <x v="581"/>
    <n v="41612"/>
    <s v="Standard Class"/>
    <s v="HF-14995"/>
    <s v="Herbert Flentye"/>
    <x v="0"/>
    <s v="United States"/>
    <s v="Fort Lauderdale"/>
    <x v="2"/>
    <n v="33311"/>
    <x v="0"/>
    <s v="TEC-PH-10001944"/>
    <x v="2"/>
    <x v="7"/>
    <s v="Wi-Ex zBoost YX540 Cellular Phone Signal Booster"/>
    <n v="116.75999999999999"/>
    <n v="1"/>
    <n v="0.2"/>
    <n v="14.594999999999985"/>
  </r>
  <r>
    <n v="7202"/>
    <x v="3575"/>
    <x v="0"/>
    <x v="581"/>
    <n v="41612"/>
    <s v="Standard Class"/>
    <s v="HF-14995"/>
    <s v="Herbert Flentye"/>
    <x v="0"/>
    <s v="United States"/>
    <s v="Fort Lauderdale"/>
    <x v="2"/>
    <n v="33311"/>
    <x v="0"/>
    <s v="FUR-TA-10001039"/>
    <x v="0"/>
    <x v="3"/>
    <s v="KI Adjustable-Height Table"/>
    <n v="331.02300000000008"/>
    <n v="7"/>
    <n v="0.45"/>
    <n v="-114.35339999999997"/>
  </r>
  <r>
    <n v="7203"/>
    <x v="3576"/>
    <x v="0"/>
    <x v="99"/>
    <n v="41576"/>
    <s v="Same Day"/>
    <s v="VB-21745"/>
    <s v="Victoria Brennan"/>
    <x v="1"/>
    <s v="United States"/>
    <s v="Rochester"/>
    <x v="15"/>
    <n v="14609"/>
    <x v="3"/>
    <s v="FUR-FU-10003806"/>
    <x v="0"/>
    <x v="5"/>
    <s v="Tenex Chairmat w/ Average Lip, 45&quot; x 53&quot;"/>
    <n v="756.80000000000007"/>
    <n v="5"/>
    <n v="0"/>
    <n v="75.679999999999978"/>
  </r>
  <r>
    <n v="7204"/>
    <x v="3577"/>
    <x v="2"/>
    <x v="282"/>
    <n v="40910"/>
    <s v="Standard Class"/>
    <s v="MG-17890"/>
    <s v="Michael Granlund"/>
    <x v="2"/>
    <s v="United States"/>
    <s v="Saint Charles"/>
    <x v="10"/>
    <n v="60174"/>
    <x v="2"/>
    <s v="FUR-FU-10002111"/>
    <x v="0"/>
    <x v="5"/>
    <s v="Master Caster Door Stop, Large Brown"/>
    <n v="8.7360000000000007"/>
    <n v="3"/>
    <n v="0.6"/>
    <n v="-4.804800000000002"/>
  </r>
  <r>
    <n v="7205"/>
    <x v="3578"/>
    <x v="1"/>
    <x v="229"/>
    <n v="41169"/>
    <s v="Standard Class"/>
    <s v="BO-11425"/>
    <s v="Bobby Odegard"/>
    <x v="0"/>
    <s v="United States"/>
    <s v="New York City"/>
    <x v="15"/>
    <n v="10024"/>
    <x v="3"/>
    <s v="OFF-AR-10000817"/>
    <x v="1"/>
    <x v="6"/>
    <s v="Manco Dry-Lighter Erasable Highlighter"/>
    <n v="6.08"/>
    <n v="2"/>
    <n v="0"/>
    <n v="2.0671999999999997"/>
  </r>
  <r>
    <n v="7206"/>
    <x v="3579"/>
    <x v="3"/>
    <x v="280"/>
    <n v="41919"/>
    <s v="Standard Class"/>
    <s v="CM-12115"/>
    <s v="Chad McGuire"/>
    <x v="0"/>
    <s v="United States"/>
    <s v="San Francisco"/>
    <x v="1"/>
    <n v="94109"/>
    <x v="1"/>
    <s v="FUR-FU-10001424"/>
    <x v="0"/>
    <x v="5"/>
    <s v="Dax Clear Box Frame"/>
    <n v="17.46"/>
    <n v="2"/>
    <n v="0"/>
    <n v="5.936399999999999"/>
  </r>
  <r>
    <n v="7207"/>
    <x v="3579"/>
    <x v="3"/>
    <x v="280"/>
    <n v="41919"/>
    <s v="Standard Class"/>
    <s v="CM-12115"/>
    <s v="Chad McGuire"/>
    <x v="0"/>
    <s v="United States"/>
    <s v="San Francisco"/>
    <x v="1"/>
    <n v="94109"/>
    <x v="1"/>
    <s v="TEC-MA-10002930"/>
    <x v="2"/>
    <x v="15"/>
    <s v="Ricoh - Ink Collector Unit for GX3000 Series Printers"/>
    <n v="369.16"/>
    <n v="11"/>
    <n v="0.2"/>
    <n v="32.301500000000019"/>
  </r>
  <r>
    <n v="7208"/>
    <x v="3580"/>
    <x v="0"/>
    <x v="108"/>
    <n v="41531"/>
    <s v="First Class"/>
    <s v="LC-16930"/>
    <s v="Linda Cazamias"/>
    <x v="1"/>
    <s v="United States"/>
    <s v="Phoenix"/>
    <x v="16"/>
    <n v="85023"/>
    <x v="1"/>
    <s v="OFF-AR-10003759"/>
    <x v="1"/>
    <x v="6"/>
    <s v="Crayola Anti Dust Chalk, 12/Pack"/>
    <n v="2.9120000000000004"/>
    <n v="2"/>
    <n v="0.2"/>
    <n v="0.90999999999999981"/>
  </r>
  <r>
    <n v="7209"/>
    <x v="3580"/>
    <x v="0"/>
    <x v="108"/>
    <n v="41531"/>
    <s v="First Class"/>
    <s v="LC-16930"/>
    <s v="Linda Cazamias"/>
    <x v="1"/>
    <s v="United States"/>
    <s v="Phoenix"/>
    <x v="16"/>
    <n v="85023"/>
    <x v="1"/>
    <s v="OFF-PA-10001837"/>
    <x v="1"/>
    <x v="10"/>
    <s v="Xerox 1976"/>
    <n v="20.736000000000004"/>
    <n v="4"/>
    <n v="0.2"/>
    <n v="7.2576000000000001"/>
  </r>
  <r>
    <n v="7210"/>
    <x v="3580"/>
    <x v="0"/>
    <x v="108"/>
    <n v="41531"/>
    <s v="First Class"/>
    <s v="LC-16930"/>
    <s v="Linda Cazamias"/>
    <x v="1"/>
    <s v="United States"/>
    <s v="Phoenix"/>
    <x v="16"/>
    <n v="85023"/>
    <x v="1"/>
    <s v="OFF-PA-10001667"/>
    <x v="1"/>
    <x v="10"/>
    <s v="Great White Multi-Use Recycled Paper (20Lb. and 84 Bright)"/>
    <n v="9.5680000000000014"/>
    <n v="2"/>
    <n v="0.2"/>
    <n v="2.9899999999999993"/>
  </r>
  <r>
    <n v="7211"/>
    <x v="3581"/>
    <x v="0"/>
    <x v="799"/>
    <n v="41432"/>
    <s v="Standard Class"/>
    <s v="EH-13765"/>
    <s v="Edward Hooks"/>
    <x v="1"/>
    <s v="United States"/>
    <s v="Seattle"/>
    <x v="4"/>
    <n v="98115"/>
    <x v="1"/>
    <s v="OFF-PA-10000246"/>
    <x v="1"/>
    <x v="10"/>
    <s v="Riverleaf Stik-Withit Designer Note Cubes"/>
    <n v="30.18"/>
    <n v="3"/>
    <n v="0"/>
    <n v="13.8828"/>
  </r>
  <r>
    <n v="7212"/>
    <x v="3581"/>
    <x v="0"/>
    <x v="799"/>
    <n v="41432"/>
    <s v="Standard Class"/>
    <s v="EH-13765"/>
    <s v="Edward Hooks"/>
    <x v="1"/>
    <s v="United States"/>
    <s v="Seattle"/>
    <x v="4"/>
    <n v="98115"/>
    <x v="1"/>
    <s v="OFF-BI-10001078"/>
    <x v="1"/>
    <x v="8"/>
    <s v="Acco PRESSTEX Data Binder with Storage Hooks, Dark Blue, 14 7/8&quot; X 11&quot;"/>
    <n v="51.648000000000003"/>
    <n v="12"/>
    <n v="0.2"/>
    <n v="18.7224"/>
  </r>
  <r>
    <n v="7213"/>
    <x v="3581"/>
    <x v="0"/>
    <x v="799"/>
    <n v="41432"/>
    <s v="Standard Class"/>
    <s v="EH-13765"/>
    <s v="Edward Hooks"/>
    <x v="1"/>
    <s v="United States"/>
    <s v="Seattle"/>
    <x v="4"/>
    <n v="98115"/>
    <x v="1"/>
    <s v="OFF-BI-10000138"/>
    <x v="1"/>
    <x v="8"/>
    <s v="Acco Translucent Poly Ring Binders"/>
    <n v="11.231999999999999"/>
    <n v="3"/>
    <n v="0.2"/>
    <n v="3.9312000000000005"/>
  </r>
  <r>
    <n v="7214"/>
    <x v="3582"/>
    <x v="3"/>
    <x v="453"/>
    <n v="41932"/>
    <s v="Standard Class"/>
    <s v="MC-17275"/>
    <s v="Marc Crier"/>
    <x v="0"/>
    <s v="United States"/>
    <s v="Camarillo"/>
    <x v="1"/>
    <n v="93010"/>
    <x v="1"/>
    <s v="OFF-LA-10002034"/>
    <x v="1"/>
    <x v="2"/>
    <s v="Avery 478"/>
    <n v="14.73"/>
    <n v="3"/>
    <n v="0"/>
    <n v="7.2176999999999998"/>
  </r>
  <r>
    <n v="7215"/>
    <x v="3583"/>
    <x v="1"/>
    <x v="874"/>
    <n v="41182"/>
    <s v="Second Class"/>
    <s v="HW-14935"/>
    <s v="Helen Wasserman"/>
    <x v="1"/>
    <s v="United States"/>
    <s v="Detroit"/>
    <x v="12"/>
    <n v="48205"/>
    <x v="2"/>
    <s v="OFF-AR-10000127"/>
    <x v="1"/>
    <x v="6"/>
    <s v="Newell 321"/>
    <n v="16.399999999999999"/>
    <n v="5"/>
    <n v="0"/>
    <n v="4.7559999999999985"/>
  </r>
  <r>
    <n v="7216"/>
    <x v="3583"/>
    <x v="1"/>
    <x v="874"/>
    <n v="41182"/>
    <s v="Second Class"/>
    <s v="HW-14935"/>
    <s v="Helen Wasserman"/>
    <x v="1"/>
    <s v="United States"/>
    <s v="Detroit"/>
    <x v="12"/>
    <n v="48205"/>
    <x v="2"/>
    <s v="OFF-PA-10003172"/>
    <x v="1"/>
    <x v="10"/>
    <s v="Xerox 1996"/>
    <n v="25.92"/>
    <n v="4"/>
    <n v="0"/>
    <n v="12.441600000000001"/>
  </r>
  <r>
    <n v="7217"/>
    <x v="3584"/>
    <x v="1"/>
    <x v="910"/>
    <n v="41035"/>
    <s v="First Class"/>
    <s v="LC-16870"/>
    <s v="Lena Cacioppo"/>
    <x v="0"/>
    <s v="United States"/>
    <s v="San Francisco"/>
    <x v="1"/>
    <n v="94109"/>
    <x v="1"/>
    <s v="OFF-AR-10001246"/>
    <x v="1"/>
    <x v="6"/>
    <s v="Newell 317"/>
    <n v="8.82"/>
    <n v="3"/>
    <n v="0"/>
    <n v="2.5577999999999994"/>
  </r>
  <r>
    <n v="7218"/>
    <x v="3584"/>
    <x v="1"/>
    <x v="910"/>
    <n v="41035"/>
    <s v="First Class"/>
    <s v="LC-16870"/>
    <s v="Lena Cacioppo"/>
    <x v="0"/>
    <s v="United States"/>
    <s v="San Francisco"/>
    <x v="1"/>
    <n v="94109"/>
    <x v="1"/>
    <s v="OFF-BI-10002026"/>
    <x v="1"/>
    <x v="8"/>
    <s v="Ibico Recycled Linen-Style Covers"/>
    <n v="62.496000000000009"/>
    <n v="2"/>
    <n v="0.2"/>
    <n v="21.873599999999996"/>
  </r>
  <r>
    <n v="7219"/>
    <x v="3584"/>
    <x v="1"/>
    <x v="910"/>
    <n v="41035"/>
    <s v="First Class"/>
    <s v="LC-16870"/>
    <s v="Lena Cacioppo"/>
    <x v="0"/>
    <s v="United States"/>
    <s v="San Francisco"/>
    <x v="1"/>
    <n v="94109"/>
    <x v="1"/>
    <s v="TEC-AC-10000844"/>
    <x v="2"/>
    <x v="11"/>
    <s v="Logitech Gaming G510s - Keyboard"/>
    <n v="339.96"/>
    <n v="4"/>
    <n v="0"/>
    <n v="122.38559999999998"/>
  </r>
  <r>
    <n v="7220"/>
    <x v="3584"/>
    <x v="1"/>
    <x v="910"/>
    <n v="41035"/>
    <s v="First Class"/>
    <s v="LC-16870"/>
    <s v="Lena Cacioppo"/>
    <x v="0"/>
    <s v="United States"/>
    <s v="San Francisco"/>
    <x v="1"/>
    <n v="94109"/>
    <x v="1"/>
    <s v="OFF-BI-10001575"/>
    <x v="1"/>
    <x v="8"/>
    <s v="GBC Linen Binding Covers"/>
    <n v="49.568000000000005"/>
    <n v="2"/>
    <n v="0.2"/>
    <n v="17.348799999999997"/>
  </r>
  <r>
    <n v="7221"/>
    <x v="3585"/>
    <x v="3"/>
    <x v="1152"/>
    <n v="41653"/>
    <s v="Standard Class"/>
    <s v="BP-11290"/>
    <s v="Beth Paige"/>
    <x v="0"/>
    <s v="United States"/>
    <s v="Philadelphia"/>
    <x v="9"/>
    <n v="19140"/>
    <x v="3"/>
    <s v="OFF-BI-10004632"/>
    <x v="1"/>
    <x v="8"/>
    <s v="Ibico Hi-Tech Manual Binding System"/>
    <n v="274.49100000000004"/>
    <n v="3"/>
    <n v="0.7"/>
    <n v="-228.74250000000006"/>
  </r>
  <r>
    <n v="7222"/>
    <x v="3586"/>
    <x v="3"/>
    <x v="678"/>
    <n v="41671"/>
    <s v="Standard Class"/>
    <s v="TG-21310"/>
    <s v="Toby Gnade"/>
    <x v="0"/>
    <s v="United States"/>
    <s v="New York City"/>
    <x v="15"/>
    <n v="10035"/>
    <x v="3"/>
    <s v="TEC-PH-10000193"/>
    <x v="2"/>
    <x v="7"/>
    <s v="Jensen SMPS-640 - speaker phone"/>
    <n v="137.94"/>
    <n v="3"/>
    <n v="0"/>
    <n v="35.864399999999996"/>
  </r>
  <r>
    <n v="7223"/>
    <x v="3587"/>
    <x v="3"/>
    <x v="264"/>
    <n v="41889"/>
    <s v="Standard Class"/>
    <s v="MC-18100"/>
    <s v="Mick Crebagga"/>
    <x v="0"/>
    <s v="United States"/>
    <s v="Chicago"/>
    <x v="10"/>
    <n v="60623"/>
    <x v="2"/>
    <s v="TEC-AC-10003441"/>
    <x v="2"/>
    <x v="11"/>
    <s v="Kingston Digital DataTraveler 32GB USB 2.0"/>
    <n v="40.68"/>
    <n v="3"/>
    <n v="0.2"/>
    <n v="-7.1190000000000015"/>
  </r>
  <r>
    <n v="7224"/>
    <x v="3588"/>
    <x v="0"/>
    <x v="216"/>
    <n v="41474"/>
    <s v="Standard Class"/>
    <s v="RB-19360"/>
    <s v="Raymond Buch"/>
    <x v="0"/>
    <s v="United States"/>
    <s v="San Francisco"/>
    <x v="1"/>
    <n v="94122"/>
    <x v="1"/>
    <s v="TEC-PH-10004093"/>
    <x v="2"/>
    <x v="7"/>
    <s v="Panasonic Kx-TS550"/>
    <n v="110.376"/>
    <n v="3"/>
    <n v="0.2"/>
    <n v="12.417299999999997"/>
  </r>
  <r>
    <n v="7225"/>
    <x v="3588"/>
    <x v="0"/>
    <x v="216"/>
    <n v="41474"/>
    <s v="Standard Class"/>
    <s v="RB-19360"/>
    <s v="Raymond Buch"/>
    <x v="0"/>
    <s v="United States"/>
    <s v="San Francisco"/>
    <x v="1"/>
    <n v="94122"/>
    <x v="1"/>
    <s v="OFF-AP-10002998"/>
    <x v="1"/>
    <x v="9"/>
    <s v="Holmes 99% HEPA Air Purifier"/>
    <n v="151.62"/>
    <n v="7"/>
    <n v="0"/>
    <n v="50.03459999999999"/>
  </r>
  <r>
    <n v="7226"/>
    <x v="3588"/>
    <x v="0"/>
    <x v="216"/>
    <n v="41474"/>
    <s v="Standard Class"/>
    <s v="RB-19360"/>
    <s v="Raymond Buch"/>
    <x v="0"/>
    <s v="United States"/>
    <s v="San Francisco"/>
    <x v="1"/>
    <n v="94122"/>
    <x v="1"/>
    <s v="FUR-FU-10000073"/>
    <x v="0"/>
    <x v="5"/>
    <s v="Deflect-O Glasstique Clear Desk Accessories"/>
    <n v="30.8"/>
    <n v="4"/>
    <n v="0"/>
    <n v="10.163999999999998"/>
  </r>
  <r>
    <n v="7227"/>
    <x v="3589"/>
    <x v="3"/>
    <x v="642"/>
    <n v="41699"/>
    <s v="Standard Class"/>
    <s v="ES-14080"/>
    <s v="Erin Smith"/>
    <x v="1"/>
    <s v="United States"/>
    <s v="Philadelphia"/>
    <x v="9"/>
    <n v="19134"/>
    <x v="3"/>
    <s v="OFF-PA-10001125"/>
    <x v="1"/>
    <x v="10"/>
    <s v="Xerox 1988"/>
    <n v="123.92000000000002"/>
    <n v="5"/>
    <n v="0.2"/>
    <n v="38.724999999999994"/>
  </r>
  <r>
    <n v="7228"/>
    <x v="3589"/>
    <x v="3"/>
    <x v="642"/>
    <n v="41699"/>
    <s v="Standard Class"/>
    <s v="ES-14080"/>
    <s v="Erin Smith"/>
    <x v="1"/>
    <s v="United States"/>
    <s v="Philadelphia"/>
    <x v="9"/>
    <n v="19134"/>
    <x v="3"/>
    <s v="TEC-AC-10003033"/>
    <x v="2"/>
    <x v="11"/>
    <s v="Plantronics CS510 - Over-the-Head monaural Wireless Headset System"/>
    <n v="1319.8"/>
    <n v="5"/>
    <n v="0.2"/>
    <n v="214.4674999999998"/>
  </r>
  <r>
    <n v="7229"/>
    <x v="3590"/>
    <x v="2"/>
    <x v="836"/>
    <n v="40746"/>
    <s v="First Class"/>
    <s v="RD-19720"/>
    <s v="Roger Demir"/>
    <x v="0"/>
    <s v="United States"/>
    <s v="San Francisco"/>
    <x v="1"/>
    <n v="94122"/>
    <x v="1"/>
    <s v="OFF-BI-10002498"/>
    <x v="1"/>
    <x v="8"/>
    <s v="Clear Mylar Reinforcing Strips"/>
    <n v="89.712000000000018"/>
    <n v="6"/>
    <n v="0.2"/>
    <n v="30.277799999999992"/>
  </r>
  <r>
    <n v="7230"/>
    <x v="3590"/>
    <x v="2"/>
    <x v="836"/>
    <n v="40746"/>
    <s v="First Class"/>
    <s v="RD-19720"/>
    <s v="Roger Demir"/>
    <x v="0"/>
    <s v="United States"/>
    <s v="San Francisco"/>
    <x v="1"/>
    <n v="94122"/>
    <x v="1"/>
    <s v="OFF-PA-10004569"/>
    <x v="1"/>
    <x v="10"/>
    <s v="Wirebound Message Books, Two 4 1/4&quot; x 5&quot; Forms per Page"/>
    <n v="22.830000000000002"/>
    <n v="3"/>
    <n v="0"/>
    <n v="10.7301"/>
  </r>
  <r>
    <n v="7231"/>
    <x v="3591"/>
    <x v="3"/>
    <x v="677"/>
    <n v="41714"/>
    <s v="First Class"/>
    <s v="SC-20380"/>
    <s v="Shahid Collister"/>
    <x v="0"/>
    <s v="United States"/>
    <s v="Fairfield"/>
    <x v="29"/>
    <n v="6824"/>
    <x v="3"/>
    <s v="OFF-BI-10002353"/>
    <x v="1"/>
    <x v="8"/>
    <s v="GBC VeloBind Cover Sets"/>
    <n v="30.88"/>
    <n v="2"/>
    <n v="0"/>
    <n v="15.44"/>
  </r>
  <r>
    <n v="7232"/>
    <x v="3591"/>
    <x v="3"/>
    <x v="677"/>
    <n v="41714"/>
    <s v="First Class"/>
    <s v="SC-20380"/>
    <s v="Shahid Collister"/>
    <x v="0"/>
    <s v="United States"/>
    <s v="Fairfield"/>
    <x v="29"/>
    <n v="6824"/>
    <x v="3"/>
    <s v="OFF-AP-10001564"/>
    <x v="1"/>
    <x v="9"/>
    <s v="Hoover Commercial Lightweight Upright Vacuum with E-Z Empty Dirt Cup"/>
    <n v="465.16"/>
    <n v="2"/>
    <n v="0"/>
    <n v="120.94159999999999"/>
  </r>
  <r>
    <n v="7233"/>
    <x v="3591"/>
    <x v="3"/>
    <x v="677"/>
    <n v="41714"/>
    <s v="First Class"/>
    <s v="SC-20380"/>
    <s v="Shahid Collister"/>
    <x v="0"/>
    <s v="United States"/>
    <s v="Fairfield"/>
    <x v="29"/>
    <n v="6824"/>
    <x v="3"/>
    <s v="OFF-PA-10003673"/>
    <x v="1"/>
    <x v="10"/>
    <s v="Strathmore Photo Mount Cards"/>
    <n v="27.12"/>
    <n v="4"/>
    <n v="0"/>
    <n v="12.475199999999999"/>
  </r>
  <r>
    <n v="7234"/>
    <x v="3592"/>
    <x v="0"/>
    <x v="387"/>
    <n v="41346"/>
    <s v="Standard Class"/>
    <s v="GB-14575"/>
    <s v="Giulietta Baptist"/>
    <x v="0"/>
    <s v="United States"/>
    <s v="New York City"/>
    <x v="15"/>
    <n v="10011"/>
    <x v="3"/>
    <s v="FUR-FU-10003347"/>
    <x v="0"/>
    <x v="5"/>
    <s v="Coloredge Poster Frame"/>
    <n v="113.6"/>
    <n v="8"/>
    <n v="0"/>
    <n v="44.304000000000002"/>
  </r>
  <r>
    <n v="7235"/>
    <x v="3592"/>
    <x v="0"/>
    <x v="387"/>
    <n v="41346"/>
    <s v="Standard Class"/>
    <s v="GB-14575"/>
    <s v="Giulietta Baptist"/>
    <x v="0"/>
    <s v="United States"/>
    <s v="New York City"/>
    <x v="15"/>
    <n v="10011"/>
    <x v="3"/>
    <s v="OFF-PA-10001934"/>
    <x v="1"/>
    <x v="10"/>
    <s v="Xerox 1993"/>
    <n v="12.96"/>
    <n v="2"/>
    <n v="0"/>
    <n v="6.3504000000000005"/>
  </r>
  <r>
    <n v="7236"/>
    <x v="3592"/>
    <x v="0"/>
    <x v="387"/>
    <n v="41346"/>
    <s v="Standard Class"/>
    <s v="GB-14575"/>
    <s v="Giulietta Baptist"/>
    <x v="0"/>
    <s v="United States"/>
    <s v="New York City"/>
    <x v="15"/>
    <n v="10011"/>
    <x v="3"/>
    <s v="OFF-BI-10000632"/>
    <x v="1"/>
    <x v="8"/>
    <s v="Satellite Sectional Post Binders"/>
    <n v="69.456000000000003"/>
    <n v="2"/>
    <n v="0.2"/>
    <n v="22.573199999999996"/>
  </r>
  <r>
    <n v="7237"/>
    <x v="3593"/>
    <x v="2"/>
    <x v="1035"/>
    <n v="40887"/>
    <s v="First Class"/>
    <s v="FP-14320"/>
    <s v="Frank Preis"/>
    <x v="0"/>
    <s v="United States"/>
    <s v="Los Angeles"/>
    <x v="1"/>
    <n v="90049"/>
    <x v="1"/>
    <s v="OFF-AR-10003190"/>
    <x v="1"/>
    <x v="6"/>
    <s v="Newell 32"/>
    <n v="8.64"/>
    <n v="3"/>
    <n v="0"/>
    <n v="2.4192"/>
  </r>
  <r>
    <n v="7238"/>
    <x v="3594"/>
    <x v="0"/>
    <x v="212"/>
    <n v="41466"/>
    <s v="Same Day"/>
    <s v="EA-14035"/>
    <s v="Erin Ashbrook"/>
    <x v="1"/>
    <s v="United States"/>
    <s v="Philadelphia"/>
    <x v="9"/>
    <n v="19143"/>
    <x v="3"/>
    <s v="TEC-MA-10000904"/>
    <x v="2"/>
    <x v="15"/>
    <s v="Brother MFC-9340CDW LED All-In-One Printer, Copier Scanner"/>
    <n v="341.99100000000004"/>
    <n v="3"/>
    <n v="0.7"/>
    <n v="-319.19159999999999"/>
  </r>
  <r>
    <n v="7239"/>
    <x v="3595"/>
    <x v="0"/>
    <x v="435"/>
    <n v="41639"/>
    <s v="Standard Class"/>
    <s v="SC-20305"/>
    <s v="Sean Christensen"/>
    <x v="0"/>
    <s v="United States"/>
    <s v="San Jose"/>
    <x v="1"/>
    <n v="95123"/>
    <x v="1"/>
    <s v="FUR-FU-10000771"/>
    <x v="0"/>
    <x v="5"/>
    <s v="Eldon 200 Class Desk Accessories, Smoke"/>
    <n v="43.96"/>
    <n v="7"/>
    <n v="0"/>
    <n v="18.463200000000004"/>
  </r>
  <r>
    <n v="7240"/>
    <x v="3595"/>
    <x v="0"/>
    <x v="435"/>
    <n v="41639"/>
    <s v="Standard Class"/>
    <s v="SC-20305"/>
    <s v="Sean Christensen"/>
    <x v="0"/>
    <s v="United States"/>
    <s v="San Jose"/>
    <x v="1"/>
    <n v="95123"/>
    <x v="1"/>
    <s v="OFF-EN-10001990"/>
    <x v="1"/>
    <x v="12"/>
    <s v="Staples"/>
    <n v="39.76"/>
    <n v="7"/>
    <n v="0"/>
    <n v="18.687199999999997"/>
  </r>
  <r>
    <n v="7241"/>
    <x v="3596"/>
    <x v="3"/>
    <x v="756"/>
    <n v="41755"/>
    <s v="Second Class"/>
    <s v="JF-15355"/>
    <s v="Jay Fein"/>
    <x v="0"/>
    <s v="United States"/>
    <s v="Pasadena"/>
    <x v="1"/>
    <n v="91104"/>
    <x v="1"/>
    <s v="FUR-FU-10002445"/>
    <x v="0"/>
    <x v="5"/>
    <s v="DAX Two-Tone Rosewood/Black Document Frame, Desktop, 5 x 7"/>
    <n v="66.36"/>
    <n v="7"/>
    <n v="0"/>
    <n v="26.544000000000004"/>
  </r>
  <r>
    <n v="7242"/>
    <x v="3596"/>
    <x v="3"/>
    <x v="756"/>
    <n v="41755"/>
    <s v="Second Class"/>
    <s v="JF-15355"/>
    <s v="Jay Fein"/>
    <x v="0"/>
    <s v="United States"/>
    <s v="Pasadena"/>
    <x v="1"/>
    <n v="91104"/>
    <x v="1"/>
    <s v="OFF-BI-10003638"/>
    <x v="1"/>
    <x v="8"/>
    <s v="GBC Durable Plastic Covers"/>
    <n v="92.88000000000001"/>
    <n v="6"/>
    <n v="0.2"/>
    <n v="30.185999999999996"/>
  </r>
  <r>
    <n v="7243"/>
    <x v="3596"/>
    <x v="3"/>
    <x v="756"/>
    <n v="41755"/>
    <s v="Second Class"/>
    <s v="JF-15355"/>
    <s v="Jay Fein"/>
    <x v="0"/>
    <s v="United States"/>
    <s v="Pasadena"/>
    <x v="1"/>
    <n v="91104"/>
    <x v="1"/>
    <s v="FUR-FU-10004864"/>
    <x v="0"/>
    <x v="5"/>
    <s v="Eldon 500 Class Desk Accessories"/>
    <n v="24.14"/>
    <n v="2"/>
    <n v="0"/>
    <n v="7.9662000000000006"/>
  </r>
  <r>
    <n v="7244"/>
    <x v="3597"/>
    <x v="3"/>
    <x v="629"/>
    <n v="41874"/>
    <s v="Second Class"/>
    <s v="TP-21415"/>
    <s v="Tom Prescott"/>
    <x v="0"/>
    <s v="United States"/>
    <s v="Philadelphia"/>
    <x v="9"/>
    <n v="19134"/>
    <x v="3"/>
    <s v="FUR-CH-10002024"/>
    <x v="0"/>
    <x v="1"/>
    <s v="HON 5400 Series Task Chairs for Big and Tall"/>
    <n v="4416.174"/>
    <n v="9"/>
    <n v="0.3"/>
    <n v="-630.88200000000006"/>
  </r>
  <r>
    <n v="7245"/>
    <x v="3598"/>
    <x v="3"/>
    <x v="1053"/>
    <n v="41785"/>
    <s v="First Class"/>
    <s v="RL-19615"/>
    <s v="Rob Lucas"/>
    <x v="0"/>
    <s v="United States"/>
    <s v="Los Angeles"/>
    <x v="1"/>
    <n v="90049"/>
    <x v="1"/>
    <s v="OFF-AR-10002445"/>
    <x v="1"/>
    <x v="6"/>
    <s v="SANFORD Major Accent Highlighters"/>
    <n v="49.56"/>
    <n v="7"/>
    <n v="0"/>
    <n v="18.832800000000002"/>
  </r>
  <r>
    <n v="7246"/>
    <x v="3599"/>
    <x v="3"/>
    <x v="839"/>
    <n v="41684"/>
    <s v="Standard Class"/>
    <s v="SB-20170"/>
    <s v="Sarah Bern"/>
    <x v="0"/>
    <s v="United States"/>
    <s v="Los Angeles"/>
    <x v="1"/>
    <n v="90032"/>
    <x v="1"/>
    <s v="OFF-ST-10001370"/>
    <x v="1"/>
    <x v="4"/>
    <s v="Sensible Storage WireTech Storage Systems"/>
    <n v="354.90000000000003"/>
    <n v="5"/>
    <n v="0"/>
    <n v="17.744999999999962"/>
  </r>
  <r>
    <n v="7247"/>
    <x v="3600"/>
    <x v="2"/>
    <x v="223"/>
    <n v="40610"/>
    <s v="Standard Class"/>
    <s v="JS-15595"/>
    <s v="Jill Stevenson"/>
    <x v="1"/>
    <s v="United States"/>
    <s v="Columbus"/>
    <x v="24"/>
    <n v="43229"/>
    <x v="3"/>
    <s v="OFF-LA-10000305"/>
    <x v="1"/>
    <x v="2"/>
    <s v="Avery 495"/>
    <n v="15.120000000000001"/>
    <n v="3"/>
    <n v="0.2"/>
    <n v="4.9139999999999988"/>
  </r>
  <r>
    <n v="7248"/>
    <x v="3600"/>
    <x v="2"/>
    <x v="223"/>
    <n v="40610"/>
    <s v="Standard Class"/>
    <s v="JS-15595"/>
    <s v="Jill Stevenson"/>
    <x v="1"/>
    <s v="United States"/>
    <s v="Columbus"/>
    <x v="24"/>
    <n v="43229"/>
    <x v="3"/>
    <s v="FUR-BO-10001972"/>
    <x v="0"/>
    <x v="0"/>
    <s v="O'Sullivan 4-Shelf Bookcase in Odessa Pine"/>
    <n v="302.45"/>
    <n v="5"/>
    <n v="0.5"/>
    <n v="-199.61700000000002"/>
  </r>
  <r>
    <n v="7249"/>
    <x v="3600"/>
    <x v="2"/>
    <x v="223"/>
    <n v="40610"/>
    <s v="Standard Class"/>
    <s v="JS-15595"/>
    <s v="Jill Stevenson"/>
    <x v="1"/>
    <s v="United States"/>
    <s v="Columbus"/>
    <x v="24"/>
    <n v="43229"/>
    <x v="3"/>
    <s v="OFF-ST-10002486"/>
    <x v="1"/>
    <x v="4"/>
    <s v="Eldon Shelf Savers Cubes and Bins"/>
    <n v="44.672000000000004"/>
    <n v="8"/>
    <n v="0.2"/>
    <n v="-10.051200000000003"/>
  </r>
  <r>
    <n v="7250"/>
    <x v="3601"/>
    <x v="1"/>
    <x v="593"/>
    <n v="41069"/>
    <s v="Second Class"/>
    <s v="BP-11155"/>
    <s v="Becky Pak"/>
    <x v="0"/>
    <s v="United States"/>
    <s v="Los Angeles"/>
    <x v="1"/>
    <n v="90008"/>
    <x v="1"/>
    <s v="TEC-AC-10001874"/>
    <x v="2"/>
    <x v="11"/>
    <s v="Logitech Wireless Anywhere Mouse MX for PC and Mac"/>
    <n v="119.98"/>
    <n v="2"/>
    <n v="0"/>
    <n v="35.994"/>
  </r>
  <r>
    <n v="7251"/>
    <x v="3601"/>
    <x v="1"/>
    <x v="593"/>
    <n v="41069"/>
    <s v="Second Class"/>
    <s v="BP-11155"/>
    <s v="Becky Pak"/>
    <x v="0"/>
    <s v="United States"/>
    <s v="Los Angeles"/>
    <x v="1"/>
    <n v="90008"/>
    <x v="1"/>
    <s v="TEC-AC-10003870"/>
    <x v="2"/>
    <x v="11"/>
    <s v="Logitech Z-906 Speaker sys - home theater - 5.1-CH"/>
    <n v="989.97"/>
    <n v="3"/>
    <n v="0"/>
    <n v="395.98800000000006"/>
  </r>
  <r>
    <n v="7252"/>
    <x v="3602"/>
    <x v="0"/>
    <x v="278"/>
    <n v="41520"/>
    <s v="Standard Class"/>
    <s v="EM-13825"/>
    <s v="Elizabeth Moffitt"/>
    <x v="1"/>
    <s v="United States"/>
    <s v="Hollywood"/>
    <x v="2"/>
    <n v="33021"/>
    <x v="0"/>
    <s v="OFF-LA-10002473"/>
    <x v="1"/>
    <x v="2"/>
    <s v="Avery 484"/>
    <n v="9.2159999999999993"/>
    <n v="4"/>
    <n v="0.2"/>
    <n v="3.3408000000000002"/>
  </r>
  <r>
    <n v="7253"/>
    <x v="3603"/>
    <x v="0"/>
    <x v="126"/>
    <n v="41536"/>
    <s v="Standard Class"/>
    <s v="SC-20695"/>
    <s v="Steve Chapman"/>
    <x v="1"/>
    <s v="United States"/>
    <s v="Roseville"/>
    <x v="12"/>
    <n v="48066"/>
    <x v="2"/>
    <s v="OFF-PA-10003790"/>
    <x v="1"/>
    <x v="10"/>
    <s v="Xerox 1991"/>
    <n v="68.52"/>
    <n v="3"/>
    <n v="0"/>
    <n v="31.519199999999998"/>
  </r>
  <r>
    <n v="7254"/>
    <x v="3604"/>
    <x v="0"/>
    <x v="198"/>
    <n v="41430"/>
    <s v="Standard Class"/>
    <s v="EM-14140"/>
    <s v="Eugene Moren"/>
    <x v="2"/>
    <s v="United States"/>
    <s v="Superior"/>
    <x v="6"/>
    <n v="54880"/>
    <x v="2"/>
    <s v="OFF-AP-10002684"/>
    <x v="1"/>
    <x v="9"/>
    <s v="Acco 7-Outlet Masterpiece Power Center, Wihtout Fax/Phone Line Protection"/>
    <n v="364.74"/>
    <n v="3"/>
    <n v="0"/>
    <n v="109.42199999999997"/>
  </r>
  <r>
    <n v="7255"/>
    <x v="3604"/>
    <x v="0"/>
    <x v="198"/>
    <n v="41430"/>
    <s v="Standard Class"/>
    <s v="EM-14140"/>
    <s v="Eugene Moren"/>
    <x v="2"/>
    <s v="United States"/>
    <s v="Superior"/>
    <x v="6"/>
    <n v="54880"/>
    <x v="2"/>
    <s v="FUR-FU-10001037"/>
    <x v="0"/>
    <x v="5"/>
    <s v="DAX Charcoal/Nickel-Tone Document Frame, 5 x 7"/>
    <n v="47.400000000000006"/>
    <n v="5"/>
    <n v="0"/>
    <n v="21.33"/>
  </r>
  <r>
    <n v="7256"/>
    <x v="3604"/>
    <x v="0"/>
    <x v="198"/>
    <n v="41430"/>
    <s v="Standard Class"/>
    <s v="EM-14140"/>
    <s v="Eugene Moren"/>
    <x v="2"/>
    <s v="United States"/>
    <s v="Superior"/>
    <x v="6"/>
    <n v="54880"/>
    <x v="2"/>
    <s v="OFF-ST-10000876"/>
    <x v="1"/>
    <x v="4"/>
    <s v="Eldon Simplefile Box Office"/>
    <n v="49.76"/>
    <n v="4"/>
    <n v="0"/>
    <n v="13.9328"/>
  </r>
  <r>
    <n v="7257"/>
    <x v="3604"/>
    <x v="0"/>
    <x v="198"/>
    <n v="41430"/>
    <s v="Standard Class"/>
    <s v="EM-14140"/>
    <s v="Eugene Moren"/>
    <x v="2"/>
    <s v="United States"/>
    <s v="Superior"/>
    <x v="6"/>
    <n v="54880"/>
    <x v="2"/>
    <s v="OFF-AR-10003732"/>
    <x v="1"/>
    <x v="6"/>
    <s v="Newell 333"/>
    <n v="5.56"/>
    <n v="2"/>
    <n v="0"/>
    <n v="1.4455999999999998"/>
  </r>
  <r>
    <n v="7258"/>
    <x v="3604"/>
    <x v="0"/>
    <x v="198"/>
    <n v="41430"/>
    <s v="Standard Class"/>
    <s v="EM-14140"/>
    <s v="Eugene Moren"/>
    <x v="2"/>
    <s v="United States"/>
    <s v="Superior"/>
    <x v="6"/>
    <n v="54880"/>
    <x v="2"/>
    <s v="OFF-PA-10000994"/>
    <x v="1"/>
    <x v="10"/>
    <s v="Xerox 1915"/>
    <n v="629.09999999999991"/>
    <n v="6"/>
    <n v="0"/>
    <n v="301.96799999999996"/>
  </r>
  <r>
    <n v="7259"/>
    <x v="3604"/>
    <x v="0"/>
    <x v="198"/>
    <n v="41430"/>
    <s v="Standard Class"/>
    <s v="EM-14140"/>
    <s v="Eugene Moren"/>
    <x v="2"/>
    <s v="United States"/>
    <s v="Superior"/>
    <x v="6"/>
    <n v="54880"/>
    <x v="2"/>
    <s v="OFF-AR-10000940"/>
    <x v="1"/>
    <x v="6"/>
    <s v="Newell 343"/>
    <n v="14.7"/>
    <n v="5"/>
    <n v="0"/>
    <n v="3.9690000000000003"/>
  </r>
  <r>
    <n v="7260"/>
    <x v="3604"/>
    <x v="0"/>
    <x v="198"/>
    <n v="41430"/>
    <s v="Standard Class"/>
    <s v="EM-14140"/>
    <s v="Eugene Moren"/>
    <x v="2"/>
    <s v="United States"/>
    <s v="Superior"/>
    <x v="6"/>
    <n v="54880"/>
    <x v="2"/>
    <s v="OFF-PA-10004888"/>
    <x v="1"/>
    <x v="10"/>
    <s v="Xerox 217"/>
    <n v="45.36"/>
    <n v="7"/>
    <n v="0"/>
    <n v="21.772800000000004"/>
  </r>
  <r>
    <n v="7261"/>
    <x v="3604"/>
    <x v="0"/>
    <x v="198"/>
    <n v="41430"/>
    <s v="Standard Class"/>
    <s v="EM-14140"/>
    <s v="Eugene Moren"/>
    <x v="2"/>
    <s v="United States"/>
    <s v="Superior"/>
    <x v="6"/>
    <n v="54880"/>
    <x v="2"/>
    <s v="TEC-PH-10000441"/>
    <x v="2"/>
    <x v="7"/>
    <s v="VTech DS6151"/>
    <n v="125.99"/>
    <n v="1"/>
    <n v="0"/>
    <n v="35.277200000000008"/>
  </r>
  <r>
    <n v="7262"/>
    <x v="3605"/>
    <x v="3"/>
    <x v="193"/>
    <n v="41804"/>
    <s v="Second Class"/>
    <s v="GZ-14545"/>
    <s v="George Zrebassa"/>
    <x v="1"/>
    <s v="United States"/>
    <s v="Thousand Oaks"/>
    <x v="1"/>
    <n v="91360"/>
    <x v="1"/>
    <s v="OFF-AR-10001231"/>
    <x v="1"/>
    <x v="6"/>
    <s v="Sanford EarthWrite Recycled Pencils, Medium Soft, #2"/>
    <n v="14.700000000000001"/>
    <n v="7"/>
    <n v="0"/>
    <n v="4.1160000000000005"/>
  </r>
  <r>
    <n v="7263"/>
    <x v="3606"/>
    <x v="3"/>
    <x v="760"/>
    <n v="41941"/>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n v="41941"/>
    <s v="Standard Class"/>
    <s v="ML-17395"/>
    <s v="Marina Lichtenstein"/>
    <x v="1"/>
    <s v="United States"/>
    <s v="Philadelphia"/>
    <x v="9"/>
    <n v="19134"/>
    <x v="3"/>
    <s v="OFF-EN-10003068"/>
    <x v="1"/>
    <x v="12"/>
    <s v="#6 3/4 Gummed Flap White Envelopes"/>
    <n v="31.680000000000003"/>
    <n v="4"/>
    <n v="0.2"/>
    <n v="11.087999999999997"/>
  </r>
  <r>
    <n v="7265"/>
    <x v="3607"/>
    <x v="3"/>
    <x v="487"/>
    <n v="41808"/>
    <s v="Standard Class"/>
    <s v="PG-18895"/>
    <s v="Paul Gonzalez"/>
    <x v="0"/>
    <s v="United States"/>
    <s v="Springfield"/>
    <x v="17"/>
    <n v="22153"/>
    <x v="0"/>
    <s v="OFF-AR-10004260"/>
    <x v="1"/>
    <x v="6"/>
    <s v="Boston 1799 Powerhouse Electric Pencil Sharpener"/>
    <n v="181.86"/>
    <n v="7"/>
    <n v="0"/>
    <n v="50.9208"/>
  </r>
  <r>
    <n v="7266"/>
    <x v="3608"/>
    <x v="2"/>
    <x v="533"/>
    <n v="40873"/>
    <s v="Second Class"/>
    <s v="DK-12835"/>
    <s v="Damala Kotsonis"/>
    <x v="1"/>
    <s v="United States"/>
    <s v="Houston"/>
    <x v="5"/>
    <n v="77095"/>
    <x v="2"/>
    <s v="FUR-CH-10001973"/>
    <x v="0"/>
    <x v="1"/>
    <s v="Office Star Flex Back Scooter Chair with White Frame"/>
    <n v="155.37199999999999"/>
    <n v="2"/>
    <n v="0.3"/>
    <n v="-35.513599999999997"/>
  </r>
  <r>
    <n v="7267"/>
    <x v="3609"/>
    <x v="3"/>
    <x v="1153"/>
    <n v="41868"/>
    <s v="Same Day"/>
    <s v="SJ-20215"/>
    <s v="Sarah Jordon"/>
    <x v="0"/>
    <s v="United States"/>
    <s v="Columbia"/>
    <x v="18"/>
    <n v="38401"/>
    <x v="0"/>
    <s v="OFF-BI-10002824"/>
    <x v="1"/>
    <x v="8"/>
    <s v="Recycled Easel Ring Binders"/>
    <n v="13.428000000000003"/>
    <n v="3"/>
    <n v="0.7"/>
    <n v="-11.190000000000001"/>
  </r>
  <r>
    <n v="7268"/>
    <x v="3609"/>
    <x v="3"/>
    <x v="1153"/>
    <n v="41868"/>
    <s v="Same Day"/>
    <s v="SJ-20215"/>
    <s v="Sarah Jordon"/>
    <x v="0"/>
    <s v="United States"/>
    <s v="Columbia"/>
    <x v="18"/>
    <n v="38401"/>
    <x v="0"/>
    <s v="OFF-ST-10004950"/>
    <x v="1"/>
    <x v="4"/>
    <s v="Acco Perma 3000 Stacking Storage Drawers"/>
    <n v="67.13600000000001"/>
    <n v="4"/>
    <n v="0.2"/>
    <n v="-0.83920000000000172"/>
  </r>
  <r>
    <n v="7269"/>
    <x v="3610"/>
    <x v="0"/>
    <x v="1154"/>
    <n v="41294"/>
    <s v="Standard Class"/>
    <s v="AG-10675"/>
    <s v="Anna Gayman"/>
    <x v="0"/>
    <s v="United States"/>
    <s v="Concord"/>
    <x v="3"/>
    <n v="28027"/>
    <x v="0"/>
    <s v="OFF-PA-10004039"/>
    <x v="1"/>
    <x v="10"/>
    <s v="Xerox 1882"/>
    <n v="89.567999999999998"/>
    <n v="2"/>
    <n v="0.2"/>
    <n v="32.468400000000003"/>
  </r>
  <r>
    <n v="7270"/>
    <x v="3610"/>
    <x v="0"/>
    <x v="1154"/>
    <n v="41294"/>
    <s v="Standard Class"/>
    <s v="AG-10675"/>
    <s v="Anna Gayman"/>
    <x v="0"/>
    <s v="United States"/>
    <s v="Concord"/>
    <x v="3"/>
    <n v="28027"/>
    <x v="0"/>
    <s v="FUR-FU-10003374"/>
    <x v="0"/>
    <x v="5"/>
    <s v="Electrix Fluorescent Magnifier Lamps &amp; Weighted Base"/>
    <n v="315.77600000000007"/>
    <n v="8"/>
    <n v="0.2"/>
    <n v="31.577600000000018"/>
  </r>
  <r>
    <n v="7271"/>
    <x v="3611"/>
    <x v="0"/>
    <x v="1142"/>
    <n v="41540"/>
    <s v="Standard Class"/>
    <s v="KD-16495"/>
    <s v="Keith Dawkins"/>
    <x v="1"/>
    <s v="United States"/>
    <s v="San Jose"/>
    <x v="1"/>
    <n v="95123"/>
    <x v="1"/>
    <s v="FUR-BO-10001918"/>
    <x v="0"/>
    <x v="0"/>
    <s v="Sauder Forest Hills Library with Doors, Woodland Oak Finish"/>
    <n v="273.666"/>
    <n v="2"/>
    <n v="0.15"/>
    <n v="-12.878400000000013"/>
  </r>
  <r>
    <n v="7272"/>
    <x v="3611"/>
    <x v="0"/>
    <x v="1142"/>
    <n v="41540"/>
    <s v="Standard Class"/>
    <s v="KD-16495"/>
    <s v="Keith Dawkins"/>
    <x v="1"/>
    <s v="United States"/>
    <s v="San Jose"/>
    <x v="1"/>
    <n v="95123"/>
    <x v="1"/>
    <s v="OFF-AP-10002287"/>
    <x v="1"/>
    <x v="9"/>
    <s v="Eureka Sanitaire  Multi-Pro Heavy-Duty Upright, Disposable Bags"/>
    <n v="17.48"/>
    <n v="4"/>
    <n v="0"/>
    <n v="4.5448000000000004"/>
  </r>
  <r>
    <n v="7273"/>
    <x v="3612"/>
    <x v="0"/>
    <x v="1155"/>
    <n v="41562"/>
    <s v="Standard Class"/>
    <s v="EB-13975"/>
    <s v="Erica Bern"/>
    <x v="1"/>
    <s v="United States"/>
    <s v="Greensboro"/>
    <x v="3"/>
    <n v="27405"/>
    <x v="0"/>
    <s v="OFF-SU-10004498"/>
    <x v="1"/>
    <x v="14"/>
    <s v="Martin-Yale Premier Letter Opener"/>
    <n v="20.608000000000004"/>
    <n v="2"/>
    <n v="0.2"/>
    <n v="-4.3792000000000009"/>
  </r>
  <r>
    <n v="7274"/>
    <x v="3612"/>
    <x v="0"/>
    <x v="1155"/>
    <n v="41562"/>
    <s v="Standard Class"/>
    <s v="EB-13975"/>
    <s v="Erica Bern"/>
    <x v="1"/>
    <s v="United States"/>
    <s v="Greensboro"/>
    <x v="3"/>
    <n v="27405"/>
    <x v="0"/>
    <s v="OFF-BI-10002557"/>
    <x v="1"/>
    <x v="8"/>
    <s v="Presstex Flexible Ring Binders"/>
    <n v="4.0950000000000006"/>
    <n v="3"/>
    <n v="0.7"/>
    <n v="-2.7300000000000004"/>
  </r>
  <r>
    <n v="7275"/>
    <x v="3613"/>
    <x v="1"/>
    <x v="50"/>
    <n v="41230"/>
    <s v="Standard Class"/>
    <s v="AW-10930"/>
    <s v="Arthur Wiediger"/>
    <x v="2"/>
    <s v="United States"/>
    <s v="Helena"/>
    <x v="37"/>
    <n v="59601"/>
    <x v="1"/>
    <s v="TEC-PH-10004908"/>
    <x v="2"/>
    <x v="7"/>
    <s v="Panasonic KX TS3282W Corded phone"/>
    <n v="339.96000000000004"/>
    <n v="5"/>
    <n v="0.2"/>
    <n v="42.494999999999948"/>
  </r>
  <r>
    <n v="7276"/>
    <x v="3613"/>
    <x v="1"/>
    <x v="50"/>
    <n v="41230"/>
    <s v="Standard Class"/>
    <s v="AW-10930"/>
    <s v="Arthur Wiediger"/>
    <x v="2"/>
    <s v="United States"/>
    <s v="Helena"/>
    <x v="37"/>
    <n v="59601"/>
    <x v="1"/>
    <s v="FUR-FU-10000794"/>
    <x v="0"/>
    <x v="5"/>
    <s v="Eldon Stackable Tray, Side-Load, Legal, Smoke"/>
    <n v="63.980000000000004"/>
    <n v="7"/>
    <n v="0"/>
    <n v="21.7532"/>
  </r>
  <r>
    <n v="7277"/>
    <x v="3614"/>
    <x v="2"/>
    <x v="981"/>
    <n v="40853"/>
    <s v="Standard Class"/>
    <s v="JK-16120"/>
    <s v="Julie Kriz"/>
    <x v="2"/>
    <s v="United States"/>
    <s v="Fort Lauderdale"/>
    <x v="2"/>
    <n v="33311"/>
    <x v="0"/>
    <s v="TEC-AC-10004171"/>
    <x v="2"/>
    <x v="11"/>
    <s v="Razer Kraken 7.1 Surround Sound Over Ear USB Gaming Headset"/>
    <n v="799.92000000000007"/>
    <n v="10"/>
    <n v="0.2"/>
    <n v="239.976"/>
  </r>
  <r>
    <n v="7278"/>
    <x v="3615"/>
    <x v="0"/>
    <x v="1080"/>
    <n v="41477"/>
    <s v="First Class"/>
    <s v="TC-21535"/>
    <s v="Tracy Collins"/>
    <x v="2"/>
    <s v="United States"/>
    <s v="San Francisco"/>
    <x v="1"/>
    <n v="94110"/>
    <x v="1"/>
    <s v="TEC-PH-10002070"/>
    <x v="2"/>
    <x v="7"/>
    <s v="Griffin GC36547 PowerJolt SE Lightning Charger"/>
    <n v="35.984000000000002"/>
    <n v="2"/>
    <n v="0.2"/>
    <n v="4.4979999999999958"/>
  </r>
  <r>
    <n v="7279"/>
    <x v="3615"/>
    <x v="0"/>
    <x v="1080"/>
    <n v="41477"/>
    <s v="First Class"/>
    <s v="TC-21535"/>
    <s v="Tracy Collins"/>
    <x v="2"/>
    <s v="United States"/>
    <s v="San Francisco"/>
    <x v="1"/>
    <n v="94110"/>
    <x v="1"/>
    <s v="TEC-AC-10003095"/>
    <x v="2"/>
    <x v="11"/>
    <s v="Logitech G35 7.1-Channel Surround Sound Headset"/>
    <n v="389.97"/>
    <n v="3"/>
    <n v="0"/>
    <n v="132.58980000000003"/>
  </r>
  <r>
    <n v="7280"/>
    <x v="3616"/>
    <x v="0"/>
    <x v="675"/>
    <n v="41409"/>
    <s v="Same Day"/>
    <s v="TH-21235"/>
    <s v="Tiffany House"/>
    <x v="1"/>
    <s v="United States"/>
    <s v="Yuma"/>
    <x v="16"/>
    <n v="85364"/>
    <x v="1"/>
    <s v="TEC-AC-10003832"/>
    <x v="2"/>
    <x v="11"/>
    <s v="Imation 16GB Mini TravelDrive USB 2.0 Flash Drive"/>
    <n v="185.52800000000002"/>
    <n v="7"/>
    <n v="0.2"/>
    <n v="48.701099999999997"/>
  </r>
  <r>
    <n v="7281"/>
    <x v="3617"/>
    <x v="1"/>
    <x v="780"/>
    <n v="40966"/>
    <s v="Standard Class"/>
    <s v="PW-19240"/>
    <s v="Pierre Wener"/>
    <x v="0"/>
    <s v="United States"/>
    <s v="Columbia"/>
    <x v="39"/>
    <n v="21044"/>
    <x v="3"/>
    <s v="OFF-BI-10003527"/>
    <x v="1"/>
    <x v="8"/>
    <s v="Fellowes PB500 Electric Punch Plastic Comb Binding Machine with Manual Bind"/>
    <n v="2541.98"/>
    <n v="2"/>
    <n v="0"/>
    <n v="1270.99"/>
  </r>
  <r>
    <n v="7282"/>
    <x v="3618"/>
    <x v="3"/>
    <x v="524"/>
    <n v="41934"/>
    <s v="Standard Class"/>
    <s v="GH-14410"/>
    <s v="Gary Hansen"/>
    <x v="2"/>
    <s v="United States"/>
    <s v="Yuma"/>
    <x v="16"/>
    <n v="85364"/>
    <x v="1"/>
    <s v="TEC-MA-10001148"/>
    <x v="2"/>
    <x v="15"/>
    <s v="Swingline SM12-08 MicroCut Jam Free Shredder"/>
    <n v="599.98500000000013"/>
    <n v="5"/>
    <n v="0.7"/>
    <n v="-479.98799999999994"/>
  </r>
  <r>
    <n v="7283"/>
    <x v="3619"/>
    <x v="3"/>
    <x v="738"/>
    <n v="41820"/>
    <s v="Standard Class"/>
    <s v="JK-15730"/>
    <s v="Joe Kamberova"/>
    <x v="0"/>
    <s v="United States"/>
    <s v="Chicago"/>
    <x v="10"/>
    <n v="60653"/>
    <x v="2"/>
    <s v="OFF-BI-10002432"/>
    <x v="1"/>
    <x v="8"/>
    <s v="Wilson Jones Standard D-Ring Binders"/>
    <n v="3.0359999999999996"/>
    <n v="3"/>
    <n v="0.8"/>
    <n v="-5.0094000000000012"/>
  </r>
  <r>
    <n v="7284"/>
    <x v="3620"/>
    <x v="3"/>
    <x v="428"/>
    <n v="41896"/>
    <s v="Standard Class"/>
    <s v="LC-17140"/>
    <s v="Logan Currie"/>
    <x v="0"/>
    <s v="United States"/>
    <s v="Cleveland"/>
    <x v="24"/>
    <n v="44105"/>
    <x v="3"/>
    <s v="OFF-AR-10001374"/>
    <x v="1"/>
    <x v="6"/>
    <s v="BIC Brite Liner Highlighters, Chisel Tip"/>
    <n v="25.920000000000005"/>
    <n v="5"/>
    <n v="0.2"/>
    <n v="3.8879999999999972"/>
  </r>
  <r>
    <n v="7285"/>
    <x v="3620"/>
    <x v="3"/>
    <x v="428"/>
    <n v="41896"/>
    <s v="Standard Class"/>
    <s v="LC-17140"/>
    <s v="Logan Currie"/>
    <x v="0"/>
    <s v="United States"/>
    <s v="Cleveland"/>
    <x v="24"/>
    <n v="44105"/>
    <x v="3"/>
    <s v="FUR-FU-10000723"/>
    <x v="0"/>
    <x v="5"/>
    <s v="Deflect-o EconoMat Studded, No Bevel Mat for Low Pile Carpeting"/>
    <n v="66.112000000000009"/>
    <n v="2"/>
    <n v="0.2"/>
    <n v="-9.0903999999999989"/>
  </r>
  <r>
    <n v="7286"/>
    <x v="3621"/>
    <x v="3"/>
    <x v="336"/>
    <n v="41932"/>
    <s v="Standard Class"/>
    <s v="BK-11260"/>
    <s v="Berenike Kampe"/>
    <x v="0"/>
    <s v="United States"/>
    <s v="San Francisco"/>
    <x v="1"/>
    <n v="94110"/>
    <x v="1"/>
    <s v="TEC-AC-10003614"/>
    <x v="2"/>
    <x v="11"/>
    <s v="Verbatim 25 GB 6x Blu-ray Single Layer Recordable Disc, 10/Pack"/>
    <n v="46.36"/>
    <n v="4"/>
    <n v="0"/>
    <n v="15.298799999999996"/>
  </r>
  <r>
    <n v="7287"/>
    <x v="3622"/>
    <x v="0"/>
    <x v="23"/>
    <n v="41451"/>
    <s v="Standard Class"/>
    <s v="BS-11365"/>
    <s v="Bill Shonely"/>
    <x v="1"/>
    <s v="United States"/>
    <s v="Oklahoma City"/>
    <x v="26"/>
    <n v="73120"/>
    <x v="2"/>
    <s v="TEC-AC-10004877"/>
    <x v="2"/>
    <x v="11"/>
    <s v="Imation 30456 USB Flash Drive 8GB"/>
    <n v="6.9"/>
    <n v="1"/>
    <n v="0"/>
    <n v="0.5519999999999996"/>
  </r>
  <r>
    <n v="7288"/>
    <x v="3622"/>
    <x v="0"/>
    <x v="23"/>
    <n v="41451"/>
    <s v="Standard Class"/>
    <s v="BS-11365"/>
    <s v="Bill Shonely"/>
    <x v="1"/>
    <s v="United States"/>
    <s v="Oklahoma City"/>
    <x v="26"/>
    <n v="73120"/>
    <x v="2"/>
    <s v="FUR-FU-10004270"/>
    <x v="0"/>
    <x v="5"/>
    <s v="Executive Impressions 13&quot; Clairmont Wall Clock"/>
    <n v="57.69"/>
    <n v="3"/>
    <n v="0"/>
    <n v="23.652900000000002"/>
  </r>
  <r>
    <n v="7289"/>
    <x v="3623"/>
    <x v="2"/>
    <x v="814"/>
    <n v="40793"/>
    <s v="Standard Class"/>
    <s v="AG-10525"/>
    <s v="Andy Gerbode"/>
    <x v="1"/>
    <s v="United States"/>
    <s v="Houston"/>
    <x v="5"/>
    <n v="77095"/>
    <x v="2"/>
    <s v="TEC-MA-10002210"/>
    <x v="2"/>
    <x v="15"/>
    <s v="Epson TM-T88V Direct Thermal Printer - Monochrome - Desktop"/>
    <n v="559.71"/>
    <n v="3"/>
    <n v="0.4"/>
    <n v="-121.27049999999997"/>
  </r>
  <r>
    <n v="7290"/>
    <x v="3624"/>
    <x v="0"/>
    <x v="806"/>
    <n v="41305"/>
    <s v="First Class"/>
    <s v="SC-20725"/>
    <s v="Steven Cartwright"/>
    <x v="0"/>
    <s v="United States"/>
    <s v="San Francisco"/>
    <x v="1"/>
    <n v="94122"/>
    <x v="1"/>
    <s v="OFF-ST-10000675"/>
    <x v="1"/>
    <x v="4"/>
    <s v="File Shuttle II and Handi-File, Black"/>
    <n v="305.01"/>
    <n v="9"/>
    <n v="0"/>
    <n v="76.252499999999998"/>
  </r>
  <r>
    <n v="7291"/>
    <x v="3624"/>
    <x v="0"/>
    <x v="806"/>
    <n v="41305"/>
    <s v="First Class"/>
    <s v="SC-20725"/>
    <s v="Steven Cartwright"/>
    <x v="0"/>
    <s v="United States"/>
    <s v="San Francisco"/>
    <x v="1"/>
    <n v="94122"/>
    <x v="1"/>
    <s v="OFF-BI-10004781"/>
    <x v="1"/>
    <x v="8"/>
    <s v="GBC Wire Binding Strips"/>
    <n v="50.783999999999999"/>
    <n v="2"/>
    <n v="0.2"/>
    <n v="17.7744"/>
  </r>
  <r>
    <n v="7292"/>
    <x v="3624"/>
    <x v="0"/>
    <x v="806"/>
    <n v="41305"/>
    <s v="First Class"/>
    <s v="SC-20725"/>
    <s v="Steven Cartwright"/>
    <x v="0"/>
    <s v="United States"/>
    <s v="San Francisco"/>
    <x v="1"/>
    <n v="94122"/>
    <x v="1"/>
    <s v="OFF-LA-10004689"/>
    <x v="1"/>
    <x v="2"/>
    <s v="Avery 512"/>
    <n v="26.01"/>
    <n v="9"/>
    <n v="0"/>
    <n v="12.2247"/>
  </r>
  <r>
    <n v="7293"/>
    <x v="3625"/>
    <x v="3"/>
    <x v="769"/>
    <n v="41983"/>
    <s v="Standard Class"/>
    <s v="LR-16915"/>
    <s v="Lena Radford"/>
    <x v="0"/>
    <s v="United States"/>
    <s v="Nashville"/>
    <x v="18"/>
    <n v="37211"/>
    <x v="0"/>
    <s v="TEC-MA-10001856"/>
    <x v="2"/>
    <x v="15"/>
    <s v="Okidata C610n Printer"/>
    <n v="649"/>
    <n v="2"/>
    <n v="0.5"/>
    <n v="-272.58000000000015"/>
  </r>
  <r>
    <n v="7294"/>
    <x v="3626"/>
    <x v="0"/>
    <x v="1156"/>
    <n v="41303"/>
    <s v="Standard Class"/>
    <s v="CB-12415"/>
    <s v="Christy Brittain"/>
    <x v="0"/>
    <s v="United States"/>
    <s v="Los Angeles"/>
    <x v="1"/>
    <n v="90036"/>
    <x v="1"/>
    <s v="FUR-FU-10000719"/>
    <x v="0"/>
    <x v="5"/>
    <s v="DAX Cubicle Frames, 8-1/2 x 11"/>
    <n v="59.99"/>
    <n v="7"/>
    <n v="0"/>
    <n v="21.596400000000003"/>
  </r>
  <r>
    <n v="7295"/>
    <x v="3627"/>
    <x v="1"/>
    <x v="989"/>
    <n v="41060"/>
    <s v="Standard Class"/>
    <s v="RD-19900"/>
    <s v="Ruben Dartt"/>
    <x v="0"/>
    <s v="United States"/>
    <s v="Bellevue"/>
    <x v="4"/>
    <n v="98006"/>
    <x v="1"/>
    <s v="FUR-FU-10003849"/>
    <x v="0"/>
    <x v="5"/>
    <s v="DAX Metal Frame, Desktop, Stepped-Edge"/>
    <n v="20.239999999999998"/>
    <n v="1"/>
    <n v="0"/>
    <n v="7.8935999999999993"/>
  </r>
  <r>
    <n v="7296"/>
    <x v="3628"/>
    <x v="2"/>
    <x v="417"/>
    <n v="40668"/>
    <s v="First Class"/>
    <s v="NC-18340"/>
    <s v="Nat Carroll"/>
    <x v="0"/>
    <s v="United States"/>
    <s v="Houston"/>
    <x v="5"/>
    <n v="77036"/>
    <x v="2"/>
    <s v="OFF-AR-10001725"/>
    <x v="1"/>
    <x v="6"/>
    <s v="Boston Home &amp; Office Model 2000 Electric Pencil Sharpeners"/>
    <n v="37.839999999999996"/>
    <n v="2"/>
    <n v="0.2"/>
    <n v="2.8380000000000027"/>
  </r>
  <r>
    <n v="7297"/>
    <x v="3628"/>
    <x v="2"/>
    <x v="417"/>
    <n v="40668"/>
    <s v="First Class"/>
    <s v="NC-18340"/>
    <s v="Nat Carroll"/>
    <x v="0"/>
    <s v="United States"/>
    <s v="Houston"/>
    <x v="5"/>
    <n v="77036"/>
    <x v="2"/>
    <s v="OFF-FA-10000840"/>
    <x v="1"/>
    <x v="13"/>
    <s v="OIC Thumb-Tacks"/>
    <n v="5.4719999999999995"/>
    <n v="6"/>
    <n v="0.2"/>
    <n v="1.8467999999999996"/>
  </r>
  <r>
    <n v="7298"/>
    <x v="3629"/>
    <x v="1"/>
    <x v="1157"/>
    <n v="40953"/>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n v="40868"/>
    <s v="First Class"/>
    <s v="JK-15730"/>
    <s v="Joe Kamberova"/>
    <x v="0"/>
    <s v="United States"/>
    <s v="Des Plaines"/>
    <x v="10"/>
    <n v="60016"/>
    <x v="2"/>
    <s v="FUR-TA-10002533"/>
    <x v="0"/>
    <x v="3"/>
    <s v="BPI Conference Tables"/>
    <n v="292.10000000000002"/>
    <n v="4"/>
    <n v="0.5"/>
    <n v="-175.26000000000005"/>
  </r>
  <r>
    <n v="7300"/>
    <x v="3630"/>
    <x v="2"/>
    <x v="728"/>
    <n v="40868"/>
    <s v="First Class"/>
    <s v="JK-15730"/>
    <s v="Joe Kamberova"/>
    <x v="0"/>
    <s v="United States"/>
    <s v="Des Plaines"/>
    <x v="10"/>
    <n v="60016"/>
    <x v="2"/>
    <s v="FUR-FU-10001546"/>
    <x v="0"/>
    <x v="5"/>
    <s v="Dana Swing-Arm Lamps"/>
    <n v="8.5440000000000005"/>
    <n v="2"/>
    <n v="0.6"/>
    <n v="-7.4759999999999991"/>
  </r>
  <r>
    <n v="7301"/>
    <x v="3630"/>
    <x v="2"/>
    <x v="728"/>
    <n v="40868"/>
    <s v="First Class"/>
    <s v="JK-15730"/>
    <s v="Joe Kamberova"/>
    <x v="0"/>
    <s v="United States"/>
    <s v="Des Plaines"/>
    <x v="10"/>
    <n v="60016"/>
    <x v="2"/>
    <s v="FUR-BO-10003546"/>
    <x v="0"/>
    <x v="0"/>
    <s v="Hon 4-Shelf Metal Bookcases"/>
    <n v="424.11599999999999"/>
    <n v="6"/>
    <n v="0.3"/>
    <n v="-30.293999999999983"/>
  </r>
  <r>
    <n v="7302"/>
    <x v="3630"/>
    <x v="2"/>
    <x v="728"/>
    <n v="40868"/>
    <s v="First Class"/>
    <s v="JK-15730"/>
    <s v="Joe Kamberova"/>
    <x v="0"/>
    <s v="United States"/>
    <s v="Des Plaines"/>
    <x v="10"/>
    <n v="60016"/>
    <x v="2"/>
    <s v="OFF-BI-10004728"/>
    <x v="1"/>
    <x v="8"/>
    <s v="Wilson Jones Turn Tabs Binder Tool for Ring Binders"/>
    <n v="2.8919999999999995"/>
    <n v="3"/>
    <n v="0.8"/>
    <n v="-4.9164000000000012"/>
  </r>
  <r>
    <n v="7303"/>
    <x v="3630"/>
    <x v="2"/>
    <x v="728"/>
    <n v="40868"/>
    <s v="First Class"/>
    <s v="JK-15730"/>
    <s v="Joe Kamberova"/>
    <x v="0"/>
    <s v="United States"/>
    <s v="Des Plaines"/>
    <x v="10"/>
    <n v="60016"/>
    <x v="2"/>
    <s v="OFF-ST-10000025"/>
    <x v="1"/>
    <x v="4"/>
    <s v="Fellowes Stor/Drawer Steel Plus Storage Drawers"/>
    <n v="381.72"/>
    <n v="5"/>
    <n v="0.2"/>
    <n v="-66.801000000000045"/>
  </r>
  <r>
    <n v="7304"/>
    <x v="3631"/>
    <x v="3"/>
    <x v="507"/>
    <n v="41891"/>
    <s v="Standard Class"/>
    <s v="DO-13645"/>
    <s v="Doug O'Connell"/>
    <x v="0"/>
    <s v="United States"/>
    <s v="Boynton Beach"/>
    <x v="2"/>
    <n v="33437"/>
    <x v="0"/>
    <s v="FUR-CH-10003817"/>
    <x v="0"/>
    <x v="1"/>
    <s v="Global Value Steno Chair, Gray"/>
    <n v="97.184000000000012"/>
    <n v="2"/>
    <n v="0.2"/>
    <n v="6.0740000000000016"/>
  </r>
  <r>
    <n v="7305"/>
    <x v="3631"/>
    <x v="3"/>
    <x v="507"/>
    <n v="41891"/>
    <s v="Standard Class"/>
    <s v="DO-13645"/>
    <s v="Doug O'Connell"/>
    <x v="0"/>
    <s v="United States"/>
    <s v="Boynton Beach"/>
    <x v="2"/>
    <n v="33437"/>
    <x v="0"/>
    <s v="OFF-PA-10000289"/>
    <x v="1"/>
    <x v="10"/>
    <s v="Xerox 213"/>
    <n v="10.368000000000002"/>
    <n v="2"/>
    <n v="0.2"/>
    <n v="3.6288"/>
  </r>
  <r>
    <n v="7306"/>
    <x v="3632"/>
    <x v="2"/>
    <x v="1158"/>
    <n v="40635"/>
    <s v="Standard Class"/>
    <s v="MG-18145"/>
    <s v="Mike Gockenbach"/>
    <x v="0"/>
    <s v="United States"/>
    <s v="Plano"/>
    <x v="5"/>
    <n v="75023"/>
    <x v="2"/>
    <s v="FUR-TA-10001889"/>
    <x v="0"/>
    <x v="3"/>
    <s v="Bush Advantage Collection Racetrack Conference Table"/>
    <n v="890.84099999999989"/>
    <n v="3"/>
    <n v="0.3"/>
    <n v="-152.71559999999999"/>
  </r>
  <r>
    <n v="7307"/>
    <x v="3633"/>
    <x v="0"/>
    <x v="732"/>
    <n v="41586"/>
    <s v="Second Class"/>
    <s v="LH-17155"/>
    <s v="Logan Haushalter"/>
    <x v="0"/>
    <s v="United States"/>
    <s v="San Jose"/>
    <x v="1"/>
    <n v="95123"/>
    <x v="1"/>
    <s v="TEC-AC-10002305"/>
    <x v="2"/>
    <x v="11"/>
    <s v="KeyTronic E03601U1 - Keyboard - Beige"/>
    <n v="72"/>
    <n v="4"/>
    <n v="0"/>
    <n v="12.959999999999994"/>
  </r>
  <r>
    <n v="7308"/>
    <x v="3633"/>
    <x v="0"/>
    <x v="732"/>
    <n v="41586"/>
    <s v="Second Class"/>
    <s v="LH-17155"/>
    <s v="Logan Haushalter"/>
    <x v="0"/>
    <s v="United States"/>
    <s v="San Jose"/>
    <x v="1"/>
    <n v="95123"/>
    <x v="1"/>
    <s v="FUR-CH-10004875"/>
    <x v="0"/>
    <x v="1"/>
    <s v="Harbour Creations 67200 Series Stacking Chairs"/>
    <n v="113.88800000000002"/>
    <n v="2"/>
    <n v="0.2"/>
    <n v="9.9651999999999994"/>
  </r>
  <r>
    <n v="7309"/>
    <x v="3633"/>
    <x v="0"/>
    <x v="732"/>
    <n v="41586"/>
    <s v="Second Class"/>
    <s v="LH-17155"/>
    <s v="Logan Haushalter"/>
    <x v="0"/>
    <s v="United States"/>
    <s v="San Jose"/>
    <x v="1"/>
    <n v="95123"/>
    <x v="1"/>
    <s v="OFF-EN-10001434"/>
    <x v="1"/>
    <x v="12"/>
    <s v="Strathmore #10 Envelopes, Ultimate White"/>
    <n v="158.13"/>
    <n v="3"/>
    <n v="0"/>
    <n v="77.483699999999999"/>
  </r>
  <r>
    <n v="7310"/>
    <x v="3634"/>
    <x v="3"/>
    <x v="193"/>
    <n v="41805"/>
    <s v="Second Class"/>
    <s v="MM-18280"/>
    <s v="Muhammed MacIntyre"/>
    <x v="1"/>
    <s v="United States"/>
    <s v="New York City"/>
    <x v="15"/>
    <n v="10024"/>
    <x v="3"/>
    <s v="OFF-FA-10004395"/>
    <x v="1"/>
    <x v="13"/>
    <s v="Plymouth Boxed Rubber Bands by Plymouth"/>
    <n v="14.129999999999999"/>
    <n v="3"/>
    <n v="0"/>
    <n v="0.70650000000000013"/>
  </r>
  <r>
    <n v="7311"/>
    <x v="3635"/>
    <x v="1"/>
    <x v="544"/>
    <n v="41135"/>
    <s v="Standard Class"/>
    <s v="BD-11320"/>
    <s v="Bill Donatelli"/>
    <x v="0"/>
    <s v="United States"/>
    <s v="Detroit"/>
    <x v="12"/>
    <n v="48227"/>
    <x v="2"/>
    <s v="OFF-BI-10004632"/>
    <x v="1"/>
    <x v="8"/>
    <s v="GBC Binding covers"/>
    <n v="64.75"/>
    <n v="5"/>
    <n v="0"/>
    <n v="29.137499999999996"/>
  </r>
  <r>
    <n v="7312"/>
    <x v="3636"/>
    <x v="1"/>
    <x v="330"/>
    <n v="41195"/>
    <s v="Standard Class"/>
    <s v="SC-20575"/>
    <s v="Sonia Cooley"/>
    <x v="0"/>
    <s v="United States"/>
    <s v="Miami"/>
    <x v="2"/>
    <n v="33178"/>
    <x v="0"/>
    <s v="OFF-BI-10000145"/>
    <x v="1"/>
    <x v="8"/>
    <s v="Zipper Ring Binder Pockets"/>
    <n v="1.8720000000000003"/>
    <n v="2"/>
    <n v="0.7"/>
    <n v="-1.3103999999999996"/>
  </r>
  <r>
    <n v="7313"/>
    <x v="3636"/>
    <x v="1"/>
    <x v="330"/>
    <n v="41195"/>
    <s v="Standard Class"/>
    <s v="SC-20575"/>
    <s v="Sonia Cooley"/>
    <x v="0"/>
    <s v="United States"/>
    <s v="Miami"/>
    <x v="2"/>
    <n v="33178"/>
    <x v="0"/>
    <s v="OFF-BI-10002498"/>
    <x v="1"/>
    <x v="8"/>
    <s v="Clear Mylar Reinforcing Strips"/>
    <n v="11.214000000000002"/>
    <n v="2"/>
    <n v="0.7"/>
    <n v="-8.5974000000000004"/>
  </r>
  <r>
    <n v="7314"/>
    <x v="3636"/>
    <x v="1"/>
    <x v="330"/>
    <n v="41195"/>
    <s v="Standard Class"/>
    <s v="SC-20575"/>
    <s v="Sonia Cooley"/>
    <x v="0"/>
    <s v="United States"/>
    <s v="Miami"/>
    <x v="2"/>
    <n v="33178"/>
    <x v="0"/>
    <s v="OFF-AR-10001761"/>
    <x v="1"/>
    <x v="6"/>
    <s v="Avery Hi-Liter Smear-Safe Highlighters"/>
    <n v="37.375999999999998"/>
    <n v="8"/>
    <n v="0.2"/>
    <n v="7.4751999999999992"/>
  </r>
  <r>
    <n v="7315"/>
    <x v="3637"/>
    <x v="0"/>
    <x v="316"/>
    <n v="41428"/>
    <s v="Standard Class"/>
    <s v="TN-21040"/>
    <s v="Tanja Norvell"/>
    <x v="2"/>
    <s v="United States"/>
    <s v="Park Ridge"/>
    <x v="10"/>
    <n v="60068"/>
    <x v="2"/>
    <s v="TEC-PH-10001817"/>
    <x v="2"/>
    <x v="7"/>
    <s v="Wilson Electronics DB Pro Signal Booster"/>
    <n v="286.40000000000003"/>
    <n v="1"/>
    <n v="0.2"/>
    <n v="25.060000000000016"/>
  </r>
  <r>
    <n v="7316"/>
    <x v="3638"/>
    <x v="3"/>
    <x v="943"/>
    <n v="41776"/>
    <s v="Second Class"/>
    <s v="ZC-21910"/>
    <s v="Zuschuss Carroll"/>
    <x v="0"/>
    <s v="United States"/>
    <s v="New York City"/>
    <x v="15"/>
    <n v="10024"/>
    <x v="3"/>
    <s v="OFF-AR-10004456"/>
    <x v="1"/>
    <x v="6"/>
    <s v="Panasonic KP-4ABK Battery-Operated Pencil Sharpener"/>
    <n v="43.92"/>
    <n v="3"/>
    <n v="0"/>
    <n v="12.736799999999999"/>
  </r>
  <r>
    <n v="7317"/>
    <x v="3639"/>
    <x v="0"/>
    <x v="1159"/>
    <n v="41568"/>
    <s v="Standard Class"/>
    <s v="NB-18655"/>
    <s v="Nona Balk"/>
    <x v="1"/>
    <s v="United States"/>
    <s v="New York City"/>
    <x v="15"/>
    <n v="10011"/>
    <x v="3"/>
    <s v="FUR-TA-10001539"/>
    <x v="0"/>
    <x v="3"/>
    <s v="Chromcraft Rectangular Conference Tables"/>
    <n v="142.18199999999999"/>
    <n v="1"/>
    <n v="0.4"/>
    <n v="-37.915200000000027"/>
  </r>
  <r>
    <n v="7318"/>
    <x v="3640"/>
    <x v="3"/>
    <x v="701"/>
    <n v="41965"/>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n v="41965"/>
    <s v="Standard Class"/>
    <s v="KH-16330"/>
    <s v="Katharine Harms"/>
    <x v="1"/>
    <s v="United States"/>
    <s v="Hillsboro"/>
    <x v="21"/>
    <n v="97123"/>
    <x v="1"/>
    <s v="OFF-BI-10002813"/>
    <x v="1"/>
    <x v="8"/>
    <s v="Avery Reinforcements for Hole-Punch Pages"/>
    <n v="4.1580000000000004"/>
    <n v="7"/>
    <n v="0.7"/>
    <n v="-3.4649999999999999"/>
  </r>
  <r>
    <n v="7320"/>
    <x v="3641"/>
    <x v="3"/>
    <x v="200"/>
    <n v="41973"/>
    <s v="Second Class"/>
    <s v="MN-17935"/>
    <s v="Michael Nguyen"/>
    <x v="0"/>
    <s v="United States"/>
    <s v="New York City"/>
    <x v="15"/>
    <n v="10009"/>
    <x v="3"/>
    <s v="TEC-PH-10002310"/>
    <x v="2"/>
    <x v="7"/>
    <s v="Plantronics Calisto P620-M USB Wireless Speakerphone System"/>
    <n v="979.95"/>
    <n v="5"/>
    <n v="0"/>
    <n v="264.58650000000006"/>
  </r>
  <r>
    <n v="7321"/>
    <x v="3641"/>
    <x v="3"/>
    <x v="200"/>
    <n v="41973"/>
    <s v="Second Class"/>
    <s v="MN-17935"/>
    <s v="Michael Nguyen"/>
    <x v="0"/>
    <s v="United States"/>
    <s v="New York City"/>
    <x v="15"/>
    <n v="10009"/>
    <x v="3"/>
    <s v="FUR-FU-10003623"/>
    <x v="0"/>
    <x v="5"/>
    <s v="DataProducts Ampli Magnifier Task Lamp, Black,"/>
    <n v="135.29999999999998"/>
    <n v="5"/>
    <n v="0"/>
    <n v="37.883999999999993"/>
  </r>
  <r>
    <n v="7322"/>
    <x v="3642"/>
    <x v="3"/>
    <x v="213"/>
    <n v="41890"/>
    <s v="Standard Class"/>
    <s v="MY-18295"/>
    <s v="Muhammed Yedwab"/>
    <x v="1"/>
    <s v="United States"/>
    <s v="Chicago"/>
    <x v="10"/>
    <n v="60623"/>
    <x v="2"/>
    <s v="OFF-PA-10003424"/>
    <x v="1"/>
    <x v="10"/>
    <s v="&quot;While you Were Out&quot; Message Book, One Form per Page"/>
    <n v="8.9039999999999999"/>
    <n v="3"/>
    <n v="0.2"/>
    <n v="3.3389999999999995"/>
  </r>
  <r>
    <n v="7323"/>
    <x v="3642"/>
    <x v="3"/>
    <x v="213"/>
    <n v="41890"/>
    <s v="Standard Class"/>
    <s v="MY-18295"/>
    <s v="Muhammed Yedwab"/>
    <x v="1"/>
    <s v="United States"/>
    <s v="Chicago"/>
    <x v="10"/>
    <n v="60623"/>
    <x v="2"/>
    <s v="TEC-AC-10004353"/>
    <x v="2"/>
    <x v="11"/>
    <s v="Hypercom P1300 Pinpad"/>
    <n v="100.80000000000001"/>
    <n v="2"/>
    <n v="0.2"/>
    <n v="21.42"/>
  </r>
  <r>
    <n v="7324"/>
    <x v="3643"/>
    <x v="3"/>
    <x v="256"/>
    <n v="41982"/>
    <s v="First Class"/>
    <s v="CS-11950"/>
    <s v="Carlos Soltero"/>
    <x v="0"/>
    <s v="United States"/>
    <s v="New York City"/>
    <x v="15"/>
    <n v="10024"/>
    <x v="3"/>
    <s v="FUR-FU-10001934"/>
    <x v="0"/>
    <x v="5"/>
    <s v="Magnifier Swing Arm Lamp"/>
    <n v="41.96"/>
    <n v="2"/>
    <n v="0"/>
    <n v="10.909600000000001"/>
  </r>
  <r>
    <n v="7325"/>
    <x v="3643"/>
    <x v="3"/>
    <x v="256"/>
    <n v="41982"/>
    <s v="First Class"/>
    <s v="CS-11950"/>
    <s v="Carlos Soltero"/>
    <x v="0"/>
    <s v="United States"/>
    <s v="New York City"/>
    <x v="15"/>
    <n v="10024"/>
    <x v="3"/>
    <s v="OFF-LA-10003766"/>
    <x v="1"/>
    <x v="2"/>
    <s v="Self-Adhesive Removable Labels"/>
    <n v="9.4499999999999993"/>
    <n v="3"/>
    <n v="0"/>
    <n v="4.5359999999999996"/>
  </r>
  <r>
    <n v="7326"/>
    <x v="3644"/>
    <x v="3"/>
    <x v="468"/>
    <n v="41961"/>
    <s v="Standard Class"/>
    <s v="MC-17845"/>
    <s v="Michael Chen"/>
    <x v="0"/>
    <s v="United States"/>
    <s v="Pasco"/>
    <x v="4"/>
    <n v="99301"/>
    <x v="1"/>
    <s v="OFF-AP-10004540"/>
    <x v="1"/>
    <x v="9"/>
    <s v="Eureka The Boss Lite 10-Amp Upright Vacuum, Blue"/>
    <n v="400.79999999999995"/>
    <n v="5"/>
    <n v="0"/>
    <n v="112.224"/>
  </r>
  <r>
    <n v="7327"/>
    <x v="3644"/>
    <x v="3"/>
    <x v="468"/>
    <n v="41961"/>
    <s v="Standard Class"/>
    <s v="MC-17845"/>
    <s v="Michael Chen"/>
    <x v="0"/>
    <s v="United States"/>
    <s v="Pasco"/>
    <x v="4"/>
    <n v="99301"/>
    <x v="1"/>
    <s v="OFF-BI-10001543"/>
    <x v="1"/>
    <x v="8"/>
    <s v="GBC VeloBinder Manual Binding System"/>
    <n v="28.792000000000002"/>
    <n v="1"/>
    <n v="0.2"/>
    <n v="10.077200000000001"/>
  </r>
  <r>
    <n v="7328"/>
    <x v="3645"/>
    <x v="2"/>
    <x v="772"/>
    <n v="40626"/>
    <s v="Standard Class"/>
    <s v="SC-20050"/>
    <s v="Sample Company A"/>
    <x v="2"/>
    <s v="United States"/>
    <s v="Burbank"/>
    <x v="1"/>
    <n v="91505"/>
    <x v="1"/>
    <s v="FUR-FU-10004597"/>
    <x v="0"/>
    <x v="5"/>
    <s v="Eldon Cleatmat Chair Mats for Medium Pile Carpets"/>
    <n v="111"/>
    <n v="2"/>
    <n v="0"/>
    <n v="14.430000000000007"/>
  </r>
  <r>
    <n v="7329"/>
    <x v="3645"/>
    <x v="2"/>
    <x v="772"/>
    <n v="40626"/>
    <s v="Standard Class"/>
    <s v="SC-20050"/>
    <s v="Sample Company A"/>
    <x v="2"/>
    <s v="United States"/>
    <s v="Burbank"/>
    <x v="1"/>
    <n v="91505"/>
    <x v="1"/>
    <s v="TEC-MA-10001148"/>
    <x v="2"/>
    <x v="15"/>
    <s v="Swingline SM12-08 MicroCut Jam Free Shredder"/>
    <n v="1279.9680000000001"/>
    <n v="4"/>
    <n v="0.2"/>
    <n v="415.98959999999994"/>
  </r>
  <r>
    <n v="7330"/>
    <x v="3645"/>
    <x v="2"/>
    <x v="772"/>
    <n v="40626"/>
    <s v="Standard Class"/>
    <s v="SC-20050"/>
    <s v="Sample Company A"/>
    <x v="2"/>
    <s v="United States"/>
    <s v="Burbank"/>
    <x v="1"/>
    <n v="91505"/>
    <x v="1"/>
    <s v="OFF-ST-10000078"/>
    <x v="1"/>
    <x v="4"/>
    <s v="Tennsco 6- and 18-Compartment Lockers"/>
    <n v="1856.19"/>
    <n v="7"/>
    <n v="0"/>
    <n v="334.11419999999987"/>
  </r>
  <r>
    <n v="7331"/>
    <x v="3646"/>
    <x v="0"/>
    <x v="396"/>
    <n v="41592"/>
    <s v="First Class"/>
    <s v="SP-20650"/>
    <s v="Stephanie Phelps"/>
    <x v="1"/>
    <s v="United States"/>
    <s v="Chicago"/>
    <x v="10"/>
    <n v="60623"/>
    <x v="2"/>
    <s v="FUR-FU-10001037"/>
    <x v="0"/>
    <x v="5"/>
    <s v="DAX Charcoal/Nickel-Tone Document Frame, 5 x 7"/>
    <n v="22.752000000000002"/>
    <n v="6"/>
    <n v="0.6"/>
    <n v="-8.532"/>
  </r>
  <r>
    <n v="7332"/>
    <x v="3647"/>
    <x v="3"/>
    <x v="40"/>
    <n v="41943"/>
    <s v="Standard Class"/>
    <s v="SC-20440"/>
    <s v="Shaun Chance"/>
    <x v="1"/>
    <s v="United States"/>
    <s v="Lancaster"/>
    <x v="9"/>
    <n v="17602"/>
    <x v="3"/>
    <s v="TEC-PH-10001433"/>
    <x v="2"/>
    <x v="7"/>
    <s v="Cisco Small Business SPA 502G VoIP phone"/>
    <n v="61.541999999999994"/>
    <n v="1"/>
    <n v="0.4"/>
    <n v="-13.334099999999999"/>
  </r>
  <r>
    <n v="7333"/>
    <x v="3647"/>
    <x v="3"/>
    <x v="40"/>
    <n v="41943"/>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n v="41016"/>
    <s v="Standard Class"/>
    <s v="PR-18880"/>
    <s v="Patrick Ryan"/>
    <x v="0"/>
    <s v="United States"/>
    <s v="Tampa"/>
    <x v="2"/>
    <n v="33614"/>
    <x v="0"/>
    <s v="FUR-FU-10001290"/>
    <x v="0"/>
    <x v="5"/>
    <s v="Executive Impressions Supervisor Wall Clock"/>
    <n v="67.36"/>
    <n v="2"/>
    <n v="0.2"/>
    <n v="10.103999999999996"/>
  </r>
  <r>
    <n v="7335"/>
    <x v="3648"/>
    <x v="1"/>
    <x v="347"/>
    <n v="41016"/>
    <s v="Standard Class"/>
    <s v="PR-18880"/>
    <s v="Patrick Ryan"/>
    <x v="0"/>
    <s v="United States"/>
    <s v="Tampa"/>
    <x v="2"/>
    <n v="33614"/>
    <x v="0"/>
    <s v="FUR-FU-10000087"/>
    <x v="0"/>
    <x v="5"/>
    <s v="Executive Impressions 14&quot; Two-Color Numerals Wall Clock"/>
    <n v="54.527999999999992"/>
    <n v="3"/>
    <n v="0.2"/>
    <n v="14.313600000000005"/>
  </r>
  <r>
    <n v="7336"/>
    <x v="3649"/>
    <x v="1"/>
    <x v="707"/>
    <n v="41273"/>
    <s v="Standard Class"/>
    <s v="JK-15625"/>
    <s v="Jim Karlsson"/>
    <x v="0"/>
    <s v="United States"/>
    <s v="New York City"/>
    <x v="15"/>
    <n v="10024"/>
    <x v="3"/>
    <s v="TEC-AC-10002049"/>
    <x v="2"/>
    <x v="11"/>
    <s v="Plantronics Savi W720 Multi-Device Wireless Headset System"/>
    <n v="843.9"/>
    <n v="2"/>
    <n v="0"/>
    <n v="371.31600000000003"/>
  </r>
  <r>
    <n v="7337"/>
    <x v="3649"/>
    <x v="1"/>
    <x v="707"/>
    <n v="41273"/>
    <s v="Standard Class"/>
    <s v="JK-15625"/>
    <s v="Jim Karlsson"/>
    <x v="0"/>
    <s v="United States"/>
    <s v="New York City"/>
    <x v="15"/>
    <n v="10024"/>
    <x v="3"/>
    <s v="FUR-BO-10002613"/>
    <x v="0"/>
    <x v="0"/>
    <s v="Atlantic Metals Mobile 4-Shelf Bookcases, Custom Colors"/>
    <n v="449.56800000000004"/>
    <n v="2"/>
    <n v="0.2"/>
    <n v="56.195999999999955"/>
  </r>
  <r>
    <n v="7338"/>
    <x v="3650"/>
    <x v="3"/>
    <x v="296"/>
    <n v="41906"/>
    <s v="First Class"/>
    <s v="BM-11575"/>
    <s v="Brendan Murry"/>
    <x v="1"/>
    <s v="United States"/>
    <s v="Los Angeles"/>
    <x v="1"/>
    <n v="90045"/>
    <x v="1"/>
    <s v="OFF-ST-10004950"/>
    <x v="1"/>
    <x v="4"/>
    <s v="Tenex Personal Filing Tote With Secure Closure Lid, Black/Frost"/>
    <n v="15.51"/>
    <n v="1"/>
    <n v="0"/>
    <n v="3.8774999999999995"/>
  </r>
  <r>
    <n v="7339"/>
    <x v="3651"/>
    <x v="2"/>
    <x v="414"/>
    <n v="40900"/>
    <s v="Second Class"/>
    <s v="SM-20950"/>
    <s v="Suzanne McNair"/>
    <x v="1"/>
    <s v="United States"/>
    <s v="New York City"/>
    <x v="15"/>
    <n v="10035"/>
    <x v="3"/>
    <s v="FUR-CH-10004875"/>
    <x v="0"/>
    <x v="1"/>
    <s v="Harbour Creations 67200 Series Stacking Chairs"/>
    <n v="192.18600000000004"/>
    <n v="3"/>
    <n v="0.1"/>
    <n v="36.3018"/>
  </r>
  <r>
    <n v="7340"/>
    <x v="3652"/>
    <x v="1"/>
    <x v="1074"/>
    <n v="41111"/>
    <s v="First Class"/>
    <s v="KC-16255"/>
    <s v="Karen Carlisle"/>
    <x v="1"/>
    <s v="United States"/>
    <s v="New York City"/>
    <x v="15"/>
    <n v="10009"/>
    <x v="3"/>
    <s v="OFF-AR-10003190"/>
    <x v="1"/>
    <x v="6"/>
    <s v="Newell 32"/>
    <n v="5.76"/>
    <n v="2"/>
    <n v="0"/>
    <n v="1.6128"/>
  </r>
  <r>
    <n v="7341"/>
    <x v="3653"/>
    <x v="2"/>
    <x v="711"/>
    <n v="40756"/>
    <s v="Standard Class"/>
    <s v="SG-20470"/>
    <s v="Sheri Gordon"/>
    <x v="0"/>
    <s v="United States"/>
    <s v="Atlanta"/>
    <x v="32"/>
    <n v="30318"/>
    <x v="0"/>
    <s v="FUR-CH-10000553"/>
    <x v="0"/>
    <x v="1"/>
    <s v="Metal Folding Chairs, Beige, 4/Carton"/>
    <n v="67.88"/>
    <n v="2"/>
    <n v="0"/>
    <n v="18.327599999999997"/>
  </r>
  <r>
    <n v="7342"/>
    <x v="3653"/>
    <x v="2"/>
    <x v="711"/>
    <n v="40756"/>
    <s v="Standard Class"/>
    <s v="SG-20470"/>
    <s v="Sheri Gordon"/>
    <x v="0"/>
    <s v="United States"/>
    <s v="Atlanta"/>
    <x v="32"/>
    <n v="30318"/>
    <x v="0"/>
    <s v="OFF-LA-10002762"/>
    <x v="1"/>
    <x v="2"/>
    <s v="Avery 485"/>
    <n v="162.88999999999999"/>
    <n v="13"/>
    <n v="0"/>
    <n v="76.558299999999988"/>
  </r>
  <r>
    <n v="7343"/>
    <x v="3653"/>
    <x v="2"/>
    <x v="711"/>
    <n v="40756"/>
    <s v="Standard Class"/>
    <s v="SG-20470"/>
    <s v="Sheri Gordon"/>
    <x v="0"/>
    <s v="United States"/>
    <s v="Atlanta"/>
    <x v="32"/>
    <n v="30318"/>
    <x v="0"/>
    <s v="FUR-FU-10000719"/>
    <x v="0"/>
    <x v="5"/>
    <s v="DAX Cubicle Frames, 8-1/2 x 11"/>
    <n v="25.71"/>
    <n v="3"/>
    <n v="0"/>
    <n v="9.2556000000000012"/>
  </r>
  <r>
    <n v="7344"/>
    <x v="3654"/>
    <x v="2"/>
    <x v="58"/>
    <n v="40909"/>
    <s v="Standard Class"/>
    <s v="TB-21520"/>
    <s v="Tracy Blumstein"/>
    <x v="0"/>
    <s v="United States"/>
    <s v="New York City"/>
    <x v="15"/>
    <n v="10009"/>
    <x v="3"/>
    <s v="OFF-ST-10000563"/>
    <x v="1"/>
    <x v="4"/>
    <s v="Fellowes Bankers Box Stor/Drawer Steel Plus"/>
    <n v="191.88"/>
    <n v="6"/>
    <n v="0"/>
    <n v="19.188000000000002"/>
  </r>
  <r>
    <n v="7345"/>
    <x v="3655"/>
    <x v="3"/>
    <x v="157"/>
    <n v="41991"/>
    <s v="Standard Class"/>
    <s v="DV-13045"/>
    <s v="Darrin Van Huff"/>
    <x v="1"/>
    <s v="United States"/>
    <s v="Jacksonville"/>
    <x v="2"/>
    <n v="32216"/>
    <x v="0"/>
    <s v="FUR-TA-10004289"/>
    <x v="0"/>
    <x v="3"/>
    <s v="BoxOffice By Design Rectangular and Half-Moon Meeting Room Tables"/>
    <n v="721.87500000000011"/>
    <n v="6"/>
    <n v="0.45"/>
    <n v="-420"/>
  </r>
  <r>
    <n v="7346"/>
    <x v="3655"/>
    <x v="3"/>
    <x v="157"/>
    <n v="41991"/>
    <s v="Standard Class"/>
    <s v="DV-13045"/>
    <s v="Darrin Van Huff"/>
    <x v="1"/>
    <s v="United States"/>
    <s v="Jacksonville"/>
    <x v="2"/>
    <n v="32216"/>
    <x v="0"/>
    <s v="TEC-PH-10003555"/>
    <x v="2"/>
    <x v="7"/>
    <s v="Motorola HK250 Universal Bluetooth Headset"/>
    <n v="73.567999999999998"/>
    <n v="4"/>
    <n v="0.2"/>
    <n v="-16.552799999999994"/>
  </r>
  <r>
    <n v="7347"/>
    <x v="3655"/>
    <x v="3"/>
    <x v="157"/>
    <n v="41991"/>
    <s v="Standard Class"/>
    <s v="DV-13045"/>
    <s v="Darrin Van Huff"/>
    <x v="1"/>
    <s v="United States"/>
    <s v="Jacksonville"/>
    <x v="2"/>
    <n v="32216"/>
    <x v="0"/>
    <s v="OFF-AR-10001958"/>
    <x v="1"/>
    <x v="6"/>
    <s v="Stanley Bostitch Contemporary Electric Pencil Sharpeners"/>
    <n v="13.584000000000001"/>
    <n v="1"/>
    <n v="0.2"/>
    <n v="1.3584000000000001"/>
  </r>
  <r>
    <n v="7348"/>
    <x v="3655"/>
    <x v="3"/>
    <x v="157"/>
    <n v="41991"/>
    <s v="Standard Class"/>
    <s v="DV-13045"/>
    <s v="Darrin Van Huff"/>
    <x v="1"/>
    <s v="United States"/>
    <s v="Jacksonville"/>
    <x v="2"/>
    <n v="32216"/>
    <x v="0"/>
    <s v="FUR-CH-10000225"/>
    <x v="0"/>
    <x v="1"/>
    <s v="Global Geo Office Task Chair, Gray"/>
    <n v="64.784000000000006"/>
    <n v="1"/>
    <n v="0.2"/>
    <n v="-12.147000000000009"/>
  </r>
  <r>
    <n v="7349"/>
    <x v="3656"/>
    <x v="2"/>
    <x v="223"/>
    <n v="40609"/>
    <s v="Standard Class"/>
    <s v="SC-20020"/>
    <s v="Sam Craven"/>
    <x v="0"/>
    <s v="United States"/>
    <s v="Houston"/>
    <x v="5"/>
    <n v="77095"/>
    <x v="2"/>
    <s v="OFF-AP-10002534"/>
    <x v="1"/>
    <x v="9"/>
    <s v="3.6 Cubic Foot Counter Height Office Refrigerator"/>
    <n v="176.77199999999996"/>
    <n v="3"/>
    <n v="0.8"/>
    <n v="-459.60720000000003"/>
  </r>
  <r>
    <n v="7350"/>
    <x v="3657"/>
    <x v="3"/>
    <x v="208"/>
    <n v="41940"/>
    <s v="Standard Class"/>
    <s v="JB-15400"/>
    <s v="Jennifer Braxton"/>
    <x v="1"/>
    <s v="United States"/>
    <s v="Milwaukee"/>
    <x v="6"/>
    <n v="53209"/>
    <x v="2"/>
    <s v="OFF-BI-10000301"/>
    <x v="1"/>
    <x v="8"/>
    <s v="GBC Instant Report Kit"/>
    <n v="38.82"/>
    <n v="6"/>
    <n v="0"/>
    <n v="19.41"/>
  </r>
  <r>
    <n v="7351"/>
    <x v="3657"/>
    <x v="3"/>
    <x v="208"/>
    <n v="41940"/>
    <s v="Standard Class"/>
    <s v="JB-15400"/>
    <s v="Jennifer Braxton"/>
    <x v="1"/>
    <s v="United States"/>
    <s v="Milwaukee"/>
    <x v="6"/>
    <n v="53209"/>
    <x v="2"/>
    <s v="OFF-BI-10003460"/>
    <x v="1"/>
    <x v="8"/>
    <s v="Acco 3-Hole Punch"/>
    <n v="21.9"/>
    <n v="5"/>
    <n v="0"/>
    <n v="10.511999999999999"/>
  </r>
  <r>
    <n v="7352"/>
    <x v="3658"/>
    <x v="3"/>
    <x v="468"/>
    <n v="41960"/>
    <s v="Standard Class"/>
    <s v="GH-14425"/>
    <s v="Gary Hwang"/>
    <x v="0"/>
    <s v="United States"/>
    <s v="Modesto"/>
    <x v="1"/>
    <n v="95351"/>
    <x v="1"/>
    <s v="TEC-AC-10001772"/>
    <x v="2"/>
    <x v="11"/>
    <s v="Memorex Mini Travel Drive 16 GB USB 2.0 Flash Drive"/>
    <n v="111.79"/>
    <n v="7"/>
    <n v="0"/>
    <n v="43.598100000000002"/>
  </r>
  <r>
    <n v="7353"/>
    <x v="3659"/>
    <x v="3"/>
    <x v="633"/>
    <n v="41717"/>
    <s v="Second Class"/>
    <s v="MG-17650"/>
    <s v="Matthew Grinstein"/>
    <x v="2"/>
    <s v="United States"/>
    <s v="Lakewood"/>
    <x v="24"/>
    <n v="44107"/>
    <x v="3"/>
    <s v="TEC-PH-10003505"/>
    <x v="2"/>
    <x v="7"/>
    <s v="Geemarc AmpliPOWER60"/>
    <n v="445.44"/>
    <n v="8"/>
    <n v="0.4"/>
    <n v="-81.664000000000044"/>
  </r>
  <r>
    <n v="7354"/>
    <x v="3660"/>
    <x v="0"/>
    <x v="897"/>
    <n v="41547"/>
    <s v="Standard Class"/>
    <s v="RD-19660"/>
    <s v="Robert Dilbeck"/>
    <x v="2"/>
    <s v="United States"/>
    <s v="Philadelphia"/>
    <x v="9"/>
    <n v="19134"/>
    <x v="3"/>
    <s v="OFF-LA-10004484"/>
    <x v="1"/>
    <x v="2"/>
    <s v="Avery 476"/>
    <n v="16.520000000000003"/>
    <n v="5"/>
    <n v="0.2"/>
    <n v="5.368999999999998"/>
  </r>
  <r>
    <n v="7355"/>
    <x v="3661"/>
    <x v="3"/>
    <x v="695"/>
    <n v="41684"/>
    <s v="Standard Class"/>
    <s v="SN-20560"/>
    <s v="Skye Norling"/>
    <x v="2"/>
    <s v="United States"/>
    <s v="San Francisco"/>
    <x v="1"/>
    <n v="94109"/>
    <x v="1"/>
    <s v="OFF-PA-10001593"/>
    <x v="1"/>
    <x v="10"/>
    <s v="Xerox 1947"/>
    <n v="29.900000000000002"/>
    <n v="5"/>
    <n v="0"/>
    <n v="13.454999999999998"/>
  </r>
  <r>
    <n v="7356"/>
    <x v="3662"/>
    <x v="1"/>
    <x v="620"/>
    <n v="41276"/>
    <s v="Second Class"/>
    <s v="AH-10690"/>
    <s v="Anna Häberlin"/>
    <x v="1"/>
    <s v="United States"/>
    <s v="Detroit"/>
    <x v="12"/>
    <n v="48205"/>
    <x v="2"/>
    <s v="OFF-BI-10004139"/>
    <x v="1"/>
    <x v="8"/>
    <s v="Fellowes Presentation Covers for Comb Binding Machines"/>
    <n v="116.4"/>
    <n v="8"/>
    <n v="0"/>
    <n v="52.379999999999995"/>
  </r>
  <r>
    <n v="7357"/>
    <x v="3663"/>
    <x v="0"/>
    <x v="790"/>
    <n v="41562"/>
    <s v="Standard Class"/>
    <s v="MZ-17335"/>
    <s v="Maria Zettner"/>
    <x v="2"/>
    <s v="United States"/>
    <s v="Phoenix"/>
    <x v="16"/>
    <n v="85023"/>
    <x v="1"/>
    <s v="OFF-AR-10001315"/>
    <x v="1"/>
    <x v="6"/>
    <s v="Newell 310"/>
    <n v="1.4080000000000001"/>
    <n v="1"/>
    <n v="0.2"/>
    <n v="0.15839999999999993"/>
  </r>
  <r>
    <n v="7358"/>
    <x v="3663"/>
    <x v="0"/>
    <x v="790"/>
    <n v="41562"/>
    <s v="Standard Class"/>
    <s v="MZ-17335"/>
    <s v="Maria Zettner"/>
    <x v="2"/>
    <s v="United States"/>
    <s v="Phoenix"/>
    <x v="16"/>
    <n v="85023"/>
    <x v="1"/>
    <s v="FUR-FU-10001488"/>
    <x v="0"/>
    <x v="5"/>
    <s v="Tenex 46&quot; x 60&quot; Computer Anti-Static Chairmat, Rectangular Shaped"/>
    <n v="169.56800000000001"/>
    <n v="2"/>
    <n v="0.2"/>
    <n v="0"/>
  </r>
  <r>
    <n v="7359"/>
    <x v="3664"/>
    <x v="2"/>
    <x v="125"/>
    <n v="40911"/>
    <s v="Second Class"/>
    <s v="AR-10345"/>
    <s v="Alex Russell"/>
    <x v="1"/>
    <s v="United States"/>
    <s v="Philadelphia"/>
    <x v="9"/>
    <n v="19143"/>
    <x v="3"/>
    <s v="TEC-PH-10002170"/>
    <x v="2"/>
    <x v="7"/>
    <s v="ClearSounds CSC500 Amplified Spirit Phone Corded phone"/>
    <n v="251.96399999999994"/>
    <n v="6"/>
    <n v="0.4"/>
    <n v="-50.392799999999994"/>
  </r>
  <r>
    <n v="7360"/>
    <x v="3664"/>
    <x v="2"/>
    <x v="125"/>
    <n v="40911"/>
    <s v="Second Class"/>
    <s v="AR-10345"/>
    <s v="Alex Russell"/>
    <x v="1"/>
    <s v="United States"/>
    <s v="Philadelphia"/>
    <x v="9"/>
    <n v="19143"/>
    <x v="3"/>
    <s v="FUR-TA-10004575"/>
    <x v="0"/>
    <x v="3"/>
    <s v="Hon 5100 Series Wood Tables"/>
    <n v="523.76400000000001"/>
    <n v="3"/>
    <n v="0.4"/>
    <n v="-192.04680000000008"/>
  </r>
  <r>
    <n v="7361"/>
    <x v="3665"/>
    <x v="0"/>
    <x v="408"/>
    <n v="41379"/>
    <s v="First Class"/>
    <s v="JF-15295"/>
    <s v="Jason Fortune-"/>
    <x v="0"/>
    <s v="United States"/>
    <s v="Los Angeles"/>
    <x v="1"/>
    <n v="90036"/>
    <x v="1"/>
    <s v="OFF-PA-10000809"/>
    <x v="1"/>
    <x v="10"/>
    <s v="Xerox 206"/>
    <n v="19.440000000000001"/>
    <n v="3"/>
    <n v="0"/>
    <n v="9.3312000000000008"/>
  </r>
  <r>
    <n v="7362"/>
    <x v="3665"/>
    <x v="0"/>
    <x v="408"/>
    <n v="41379"/>
    <s v="First Class"/>
    <s v="JF-15295"/>
    <s v="Jason Fortune-"/>
    <x v="0"/>
    <s v="United States"/>
    <s v="Los Angeles"/>
    <x v="1"/>
    <n v="90036"/>
    <x v="1"/>
    <s v="FUR-CH-10000225"/>
    <x v="0"/>
    <x v="1"/>
    <s v="Global Geo Office Task Chair, Gray"/>
    <n v="194.35200000000003"/>
    <n v="3"/>
    <n v="0.2"/>
    <n v="-36.441000000000031"/>
  </r>
  <r>
    <n v="7363"/>
    <x v="3665"/>
    <x v="0"/>
    <x v="408"/>
    <n v="41379"/>
    <s v="First Class"/>
    <s v="JF-15295"/>
    <s v="Jason Fortune-"/>
    <x v="0"/>
    <s v="United States"/>
    <s v="Los Angeles"/>
    <x v="1"/>
    <n v="90036"/>
    <x v="1"/>
    <s v="OFF-BI-10003707"/>
    <x v="1"/>
    <x v="8"/>
    <s v="Aluminum Screw Posts"/>
    <n v="36.624000000000002"/>
    <n v="3"/>
    <n v="0.2"/>
    <n v="13.734"/>
  </r>
  <r>
    <n v="7364"/>
    <x v="3666"/>
    <x v="0"/>
    <x v="85"/>
    <n v="41613"/>
    <s v="Standard Class"/>
    <s v="DS-13180"/>
    <s v="David Smith"/>
    <x v="1"/>
    <s v="United States"/>
    <s v="Philadelphia"/>
    <x v="9"/>
    <n v="19140"/>
    <x v="3"/>
    <s v="TEC-PH-10004539"/>
    <x v="2"/>
    <x v="7"/>
    <s v="Wireless Extenders zBoost YX545 SOHO Signal Booster"/>
    <n v="340.18200000000002"/>
    <n v="3"/>
    <n v="0.4"/>
    <n v="-73.706100000000021"/>
  </r>
  <r>
    <n v="7365"/>
    <x v="3666"/>
    <x v="0"/>
    <x v="85"/>
    <n v="41613"/>
    <s v="Standard Class"/>
    <s v="DS-13180"/>
    <s v="David Smith"/>
    <x v="1"/>
    <s v="United States"/>
    <s v="Philadelphia"/>
    <x v="9"/>
    <n v="19140"/>
    <x v="3"/>
    <s v="OFF-FA-10004076"/>
    <x v="1"/>
    <x v="13"/>
    <s v="Translucent Push Pins by OIC"/>
    <n v="12.672000000000001"/>
    <n v="8"/>
    <n v="0.2"/>
    <n v="2.6927999999999992"/>
  </r>
  <r>
    <n v="7366"/>
    <x v="3666"/>
    <x v="0"/>
    <x v="85"/>
    <n v="41613"/>
    <s v="Standard Class"/>
    <s v="DS-13180"/>
    <s v="David Smith"/>
    <x v="1"/>
    <s v="United States"/>
    <s v="Philadelphia"/>
    <x v="9"/>
    <n v="19140"/>
    <x v="3"/>
    <s v="OFF-BI-10003166"/>
    <x v="1"/>
    <x v="8"/>
    <s v="GBC Plasticlear Binding Covers"/>
    <n v="6.8880000000000017"/>
    <n v="2"/>
    <n v="0.7"/>
    <n v="-5.0511999999999997"/>
  </r>
  <r>
    <n v="7367"/>
    <x v="3666"/>
    <x v="0"/>
    <x v="85"/>
    <n v="41613"/>
    <s v="Standard Class"/>
    <s v="DS-13180"/>
    <s v="David Smith"/>
    <x v="1"/>
    <s v="United States"/>
    <s v="Philadelphia"/>
    <x v="9"/>
    <n v="19140"/>
    <x v="3"/>
    <s v="OFF-ST-10002301"/>
    <x v="1"/>
    <x v="4"/>
    <s v="Tennsco Commercial Shelving"/>
    <n v="32.544000000000004"/>
    <n v="2"/>
    <n v="0.2"/>
    <n v="-7.7292000000000041"/>
  </r>
  <r>
    <n v="7368"/>
    <x v="3666"/>
    <x v="0"/>
    <x v="85"/>
    <n v="41613"/>
    <s v="Standard Class"/>
    <s v="DS-13180"/>
    <s v="David Smith"/>
    <x v="1"/>
    <s v="United States"/>
    <s v="Philadelphia"/>
    <x v="9"/>
    <n v="19140"/>
    <x v="3"/>
    <s v="FUR-CH-10002647"/>
    <x v="0"/>
    <x v="1"/>
    <s v="Situations Contoured Folding Chairs, 4/Set"/>
    <n v="347.80200000000002"/>
    <n v="7"/>
    <n v="0.3"/>
    <n v="-24.842999999999961"/>
  </r>
  <r>
    <n v="7369"/>
    <x v="3667"/>
    <x v="3"/>
    <x v="4"/>
    <n v="41747"/>
    <s v="First Class"/>
    <s v="BP-11095"/>
    <s v="Bart Pistole"/>
    <x v="1"/>
    <s v="United States"/>
    <s v="Miami"/>
    <x v="2"/>
    <n v="33180"/>
    <x v="0"/>
    <s v="OFF-BI-10004654"/>
    <x v="1"/>
    <x v="8"/>
    <s v="VariCap6 Expandable Binder"/>
    <n v="15.570000000000004"/>
    <n v="3"/>
    <n v="0.7"/>
    <n v="-11.936999999999998"/>
  </r>
  <r>
    <n v="7370"/>
    <x v="3668"/>
    <x v="1"/>
    <x v="1000"/>
    <n v="40979"/>
    <s v="Second Class"/>
    <s v="TG-21310"/>
    <s v="Toby Gnade"/>
    <x v="0"/>
    <s v="United States"/>
    <s v="Raleigh"/>
    <x v="3"/>
    <n v="27604"/>
    <x v="0"/>
    <s v="OFF-LA-10001175"/>
    <x v="1"/>
    <x v="2"/>
    <s v="Avery 514"/>
    <n v="4.6079999999999997"/>
    <n v="2"/>
    <n v="0.2"/>
    <n v="1.6704000000000001"/>
  </r>
  <r>
    <n v="7371"/>
    <x v="3669"/>
    <x v="2"/>
    <x v="919"/>
    <n v="40848"/>
    <s v="Standard Class"/>
    <s v="BT-11395"/>
    <s v="Bill Tyler"/>
    <x v="1"/>
    <s v="United States"/>
    <s v="Garden City"/>
    <x v="41"/>
    <n v="67846"/>
    <x v="2"/>
    <s v="TEC-PH-10001336"/>
    <x v="2"/>
    <x v="7"/>
    <s v="Digium D40 VoIP phone"/>
    <n v="257.98"/>
    <n v="2"/>
    <n v="0"/>
    <n v="74.8142"/>
  </r>
  <r>
    <n v="7372"/>
    <x v="3670"/>
    <x v="3"/>
    <x v="363"/>
    <n v="41649"/>
    <s v="Second Class"/>
    <s v="JF-15190"/>
    <s v="Jamie Frazer"/>
    <x v="0"/>
    <s v="United States"/>
    <s v="Long Beach"/>
    <x v="1"/>
    <n v="90805"/>
    <x v="1"/>
    <s v="OFF-ST-10000760"/>
    <x v="1"/>
    <x v="4"/>
    <s v="Eldon Fold 'N Roll Cart System"/>
    <n v="153.78"/>
    <n v="11"/>
    <n v="0"/>
    <n v="44.596199999999996"/>
  </r>
  <r>
    <n v="7373"/>
    <x v="3670"/>
    <x v="3"/>
    <x v="363"/>
    <n v="41649"/>
    <s v="Second Class"/>
    <s v="JF-15190"/>
    <s v="Jamie Frazer"/>
    <x v="0"/>
    <s v="United States"/>
    <s v="Long Beach"/>
    <x v="1"/>
    <n v="90805"/>
    <x v="1"/>
    <s v="OFF-ST-10002301"/>
    <x v="1"/>
    <x v="4"/>
    <s v="Tennsco Commercial Shelving"/>
    <n v="61.019999999999996"/>
    <n v="3"/>
    <n v="0"/>
    <n v="0.61019999999999541"/>
  </r>
  <r>
    <n v="7374"/>
    <x v="3670"/>
    <x v="3"/>
    <x v="363"/>
    <n v="41649"/>
    <s v="Second Class"/>
    <s v="JF-15190"/>
    <s v="Jamie Frazer"/>
    <x v="0"/>
    <s v="United States"/>
    <s v="Long Beach"/>
    <x v="1"/>
    <n v="90805"/>
    <x v="1"/>
    <s v="OFF-SU-10004884"/>
    <x v="1"/>
    <x v="14"/>
    <s v="Acme Galleria Hot Forged Steel Scissors with Colored Handles"/>
    <n v="110.11"/>
    <n v="7"/>
    <n v="0"/>
    <n v="31.931899999999988"/>
  </r>
  <r>
    <n v="7375"/>
    <x v="3670"/>
    <x v="3"/>
    <x v="363"/>
    <n v="41649"/>
    <s v="Second Class"/>
    <s v="JF-15190"/>
    <s v="Jamie Frazer"/>
    <x v="0"/>
    <s v="United States"/>
    <s v="Long Beach"/>
    <x v="1"/>
    <n v="90805"/>
    <x v="1"/>
    <s v="OFF-FA-10003112"/>
    <x v="1"/>
    <x v="13"/>
    <s v="Staples"/>
    <n v="7.89"/>
    <n v="1"/>
    <n v="0"/>
    <n v="3.5504999999999995"/>
  </r>
  <r>
    <n v="7376"/>
    <x v="3671"/>
    <x v="3"/>
    <x v="802"/>
    <n v="41872"/>
    <s v="Standard Class"/>
    <s v="MK-17905"/>
    <s v="Michael Kennedy"/>
    <x v="1"/>
    <s v="United States"/>
    <s v="San Diego"/>
    <x v="1"/>
    <n v="92037"/>
    <x v="1"/>
    <s v="OFF-BI-10000069"/>
    <x v="1"/>
    <x v="8"/>
    <s v="GBC Prepunched Paper, 19-Hole, for Binding Systems, 24-lb"/>
    <n v="36.024000000000001"/>
    <n v="3"/>
    <n v="0.2"/>
    <n v="11.707799999999995"/>
  </r>
  <r>
    <n v="7377"/>
    <x v="3672"/>
    <x v="3"/>
    <x v="808"/>
    <n v="41949"/>
    <s v="First Class"/>
    <s v="GG-14650"/>
    <s v="Greg Guthrie"/>
    <x v="1"/>
    <s v="United States"/>
    <s v="Bloomington"/>
    <x v="10"/>
    <n v="61701"/>
    <x v="2"/>
    <s v="OFF-AR-10001958"/>
    <x v="1"/>
    <x v="6"/>
    <s v="Stanley Bostitch Contemporary Electric Pencil Sharpeners"/>
    <n v="54.336000000000006"/>
    <n v="4"/>
    <n v="0.2"/>
    <n v="5.4336000000000002"/>
  </r>
  <r>
    <n v="7378"/>
    <x v="3673"/>
    <x v="2"/>
    <x v="111"/>
    <n v="40809"/>
    <s v="Standard Class"/>
    <s v="MC-18130"/>
    <s v="Mike Caudle"/>
    <x v="1"/>
    <s v="United States"/>
    <s v="Seattle"/>
    <x v="4"/>
    <n v="98115"/>
    <x v="1"/>
    <s v="OFF-ST-10001321"/>
    <x v="1"/>
    <x v="4"/>
    <s v="Decoflex Hanging Personal Folder File, Blue"/>
    <n v="92.52"/>
    <n v="6"/>
    <n v="0"/>
    <n v="24.980400000000007"/>
  </r>
  <r>
    <n v="7379"/>
    <x v="3674"/>
    <x v="1"/>
    <x v="70"/>
    <n v="41060"/>
    <s v="Same Day"/>
    <s v="ML-18265"/>
    <s v="Muhammed Lee"/>
    <x v="0"/>
    <s v="United States"/>
    <s v="Fayetteville"/>
    <x v="3"/>
    <n v="28314"/>
    <x v="0"/>
    <s v="OFF-AR-10003504"/>
    <x v="1"/>
    <x v="6"/>
    <s v="Newell 347"/>
    <n v="10.272000000000002"/>
    <n v="3"/>
    <n v="0.2"/>
    <n v="1.1555999999999984"/>
  </r>
  <r>
    <n v="7380"/>
    <x v="3675"/>
    <x v="0"/>
    <x v="1160"/>
    <n v="41536"/>
    <s v="Standard Class"/>
    <s v="AG-10270"/>
    <s v="Alejandro Grove"/>
    <x v="0"/>
    <s v="United States"/>
    <s v="Omaha"/>
    <x v="8"/>
    <n v="68104"/>
    <x v="2"/>
    <s v="OFF-ST-10000419"/>
    <x v="1"/>
    <x v="4"/>
    <s v="Rogers Jumbo File, Granite"/>
    <n v="40.74"/>
    <n v="3"/>
    <n v="0"/>
    <n v="0.4073999999999991"/>
  </r>
  <r>
    <n v="7381"/>
    <x v="3675"/>
    <x v="0"/>
    <x v="1160"/>
    <n v="41536"/>
    <s v="Standard Class"/>
    <s v="AG-10270"/>
    <s v="Alejandro Grove"/>
    <x v="0"/>
    <s v="United States"/>
    <s v="Omaha"/>
    <x v="8"/>
    <n v="68104"/>
    <x v="2"/>
    <s v="OFF-LA-10004559"/>
    <x v="1"/>
    <x v="2"/>
    <s v="Avery 49"/>
    <n v="14.399999999999999"/>
    <n v="5"/>
    <n v="0"/>
    <n v="7.056"/>
  </r>
  <r>
    <n v="7382"/>
    <x v="3675"/>
    <x v="0"/>
    <x v="1160"/>
    <n v="41536"/>
    <s v="Standard Class"/>
    <s v="AG-10270"/>
    <s v="Alejandro Grove"/>
    <x v="0"/>
    <s v="United States"/>
    <s v="Omaha"/>
    <x v="8"/>
    <n v="68104"/>
    <x v="2"/>
    <s v="TEC-PH-10001644"/>
    <x v="2"/>
    <x v="7"/>
    <s v="BlueLounge Milo Smartphone Stand, White/Metallic"/>
    <n v="149.94999999999999"/>
    <n v="5"/>
    <n v="0"/>
    <n v="41.986000000000004"/>
  </r>
  <r>
    <n v="7383"/>
    <x v="3675"/>
    <x v="0"/>
    <x v="1160"/>
    <n v="41536"/>
    <s v="Standard Class"/>
    <s v="AG-10270"/>
    <s v="Alejandro Grove"/>
    <x v="0"/>
    <s v="United States"/>
    <s v="Omaha"/>
    <x v="8"/>
    <n v="68104"/>
    <x v="2"/>
    <s v="OFF-SU-10004782"/>
    <x v="1"/>
    <x v="14"/>
    <s v="Elite 5&quot; Scissors"/>
    <n v="16.899999999999999"/>
    <n v="2"/>
    <n v="0"/>
    <n v="5.0699999999999985"/>
  </r>
  <r>
    <n v="7384"/>
    <x v="3675"/>
    <x v="0"/>
    <x v="1160"/>
    <n v="41536"/>
    <s v="Standard Class"/>
    <s v="AG-10270"/>
    <s v="Alejandro Grove"/>
    <x v="0"/>
    <s v="United States"/>
    <s v="Omaha"/>
    <x v="8"/>
    <n v="68104"/>
    <x v="2"/>
    <s v="OFF-PA-10002250"/>
    <x v="1"/>
    <x v="10"/>
    <s v="Things To Do Today Pad"/>
    <n v="17.61"/>
    <n v="3"/>
    <n v="0"/>
    <n v="8.4527999999999999"/>
  </r>
  <r>
    <n v="7385"/>
    <x v="3675"/>
    <x v="0"/>
    <x v="1160"/>
    <n v="41536"/>
    <s v="Standard Class"/>
    <s v="AG-10270"/>
    <s v="Alejandro Grove"/>
    <x v="0"/>
    <s v="United States"/>
    <s v="Omaha"/>
    <x v="8"/>
    <n v="68104"/>
    <x v="2"/>
    <s v="OFF-AP-10001394"/>
    <x v="1"/>
    <x v="9"/>
    <s v="Harmony Air Purifier"/>
    <n v="378"/>
    <n v="2"/>
    <n v="0"/>
    <n v="136.07999999999998"/>
  </r>
  <r>
    <n v="7386"/>
    <x v="3675"/>
    <x v="0"/>
    <x v="1160"/>
    <n v="41536"/>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n v="41536"/>
    <s v="Standard Class"/>
    <s v="AG-10270"/>
    <s v="Alejandro Grove"/>
    <x v="0"/>
    <s v="United States"/>
    <s v="Omaha"/>
    <x v="8"/>
    <n v="68104"/>
    <x v="2"/>
    <s v="OFF-ST-10004340"/>
    <x v="1"/>
    <x v="4"/>
    <s v="Fellowes Mobile File Cart, Black"/>
    <n v="373.08"/>
    <n v="6"/>
    <n v="0"/>
    <n v="100.73160000000001"/>
  </r>
  <r>
    <n v="7388"/>
    <x v="3675"/>
    <x v="0"/>
    <x v="1160"/>
    <n v="41536"/>
    <s v="Standard Class"/>
    <s v="AG-10270"/>
    <s v="Alejandro Grove"/>
    <x v="0"/>
    <s v="United States"/>
    <s v="Omaha"/>
    <x v="8"/>
    <n v="68104"/>
    <x v="2"/>
    <s v="FUR-FU-10003664"/>
    <x v="0"/>
    <x v="5"/>
    <s v="Electrix Architect's Clamp-On Swing Arm Lamp, Black"/>
    <n v="1336.4399999999998"/>
    <n v="14"/>
    <n v="0"/>
    <n v="387.56759999999986"/>
  </r>
  <r>
    <n v="7389"/>
    <x v="3675"/>
    <x v="0"/>
    <x v="1160"/>
    <n v="41536"/>
    <s v="Standard Class"/>
    <s v="AG-10270"/>
    <s v="Alejandro Grove"/>
    <x v="0"/>
    <s v="United States"/>
    <s v="Omaha"/>
    <x v="8"/>
    <n v="68104"/>
    <x v="2"/>
    <s v="TEC-PH-10004897"/>
    <x v="2"/>
    <x v="7"/>
    <s v="Mediabridge Sport Armband iPhone 5s"/>
    <n v="29.97"/>
    <n v="3"/>
    <n v="0"/>
    <n v="0.29969999999999963"/>
  </r>
  <r>
    <n v="7390"/>
    <x v="3676"/>
    <x v="3"/>
    <x v="1161"/>
    <n v="41977"/>
    <s v="Standard Class"/>
    <s v="TT-21070"/>
    <s v="Ted Trevino"/>
    <x v="0"/>
    <s v="United States"/>
    <s v="Chattanooga"/>
    <x v="18"/>
    <n v="37421"/>
    <x v="0"/>
    <s v="FUR-CH-10000454"/>
    <x v="0"/>
    <x v="1"/>
    <s v="Hon Deluxe Fabric Upholstered Stacking Chairs, Rounded Back"/>
    <n v="390.36799999999999"/>
    <n v="2"/>
    <n v="0.2"/>
    <n v="48.795999999999978"/>
  </r>
  <r>
    <n v="7391"/>
    <x v="3676"/>
    <x v="3"/>
    <x v="1161"/>
    <n v="41977"/>
    <s v="Standard Class"/>
    <s v="TT-21070"/>
    <s v="Ted Trevino"/>
    <x v="0"/>
    <s v="United States"/>
    <s v="Chattanooga"/>
    <x v="18"/>
    <n v="37421"/>
    <x v="0"/>
    <s v="FUR-FU-10004017"/>
    <x v="0"/>
    <x v="5"/>
    <s v="Executive Impressions 13&quot; Chairman Wall Clock"/>
    <n v="101.52000000000001"/>
    <n v="5"/>
    <n v="0.2"/>
    <n v="19.034999999999989"/>
  </r>
  <r>
    <n v="7392"/>
    <x v="3677"/>
    <x v="3"/>
    <x v="769"/>
    <n v="41981"/>
    <s v="Second Class"/>
    <s v="LT-16765"/>
    <s v="Larry Tron"/>
    <x v="0"/>
    <s v="United States"/>
    <s v="Fairfield"/>
    <x v="24"/>
    <n v="45014"/>
    <x v="3"/>
    <s v="OFF-PA-10000241"/>
    <x v="1"/>
    <x v="10"/>
    <s v="IBM Multi-Purpose Copy Paper, 8 1/2 x 11&quot;, Case"/>
    <n v="74.352000000000004"/>
    <n v="3"/>
    <n v="0.2"/>
    <n v="23.234999999999992"/>
  </r>
  <r>
    <n v="7393"/>
    <x v="3678"/>
    <x v="3"/>
    <x v="743"/>
    <n v="41766"/>
    <s v="Standard Class"/>
    <s v="DD-13570"/>
    <s v="Dorothy Dickinson"/>
    <x v="0"/>
    <s v="United States"/>
    <s v="Los Angeles"/>
    <x v="1"/>
    <n v="90049"/>
    <x v="1"/>
    <s v="OFF-PA-10003016"/>
    <x v="1"/>
    <x v="10"/>
    <s v="Adams &quot;While You Were Out&quot; Message Pads"/>
    <n v="15.700000000000001"/>
    <n v="5"/>
    <n v="0"/>
    <n v="7.0649999999999995"/>
  </r>
  <r>
    <n v="7394"/>
    <x v="3678"/>
    <x v="3"/>
    <x v="743"/>
    <n v="41766"/>
    <s v="Standard Class"/>
    <s v="DD-13570"/>
    <s v="Dorothy Dickinson"/>
    <x v="0"/>
    <s v="United States"/>
    <s v="Los Angeles"/>
    <x v="1"/>
    <n v="90049"/>
    <x v="1"/>
    <s v="OFF-AR-10001615"/>
    <x v="1"/>
    <x v="6"/>
    <s v="Newell 34"/>
    <n v="59.519999999999996"/>
    <n v="3"/>
    <n v="0"/>
    <n v="15.475200000000001"/>
  </r>
  <r>
    <n v="7395"/>
    <x v="3678"/>
    <x v="3"/>
    <x v="743"/>
    <n v="41766"/>
    <s v="Standard Class"/>
    <s v="DD-13570"/>
    <s v="Dorothy Dickinson"/>
    <x v="0"/>
    <s v="United States"/>
    <s v="Los Angeles"/>
    <x v="1"/>
    <n v="90049"/>
    <x v="1"/>
    <s v="OFF-PA-10002713"/>
    <x v="1"/>
    <x v="10"/>
    <s v="Adams Phone Message Book, 200 Message Capacity, 8 1/16” x 11”"/>
    <n v="34.4"/>
    <n v="5"/>
    <n v="0"/>
    <n v="15.823999999999998"/>
  </r>
  <r>
    <n v="7396"/>
    <x v="3679"/>
    <x v="0"/>
    <x v="591"/>
    <n v="41639"/>
    <s v="Standard Class"/>
    <s v="DB-12970"/>
    <s v="Darren Budd"/>
    <x v="1"/>
    <s v="United States"/>
    <s v="New York City"/>
    <x v="15"/>
    <n v="10024"/>
    <x v="3"/>
    <s v="FUR-TA-10002958"/>
    <x v="0"/>
    <x v="3"/>
    <s v="Bevis Oval Conference Table, Walnut"/>
    <n v="313.17599999999999"/>
    <n v="2"/>
    <n v="0.4"/>
    <n v="-120.05080000000007"/>
  </r>
  <r>
    <n v="7397"/>
    <x v="3679"/>
    <x v="0"/>
    <x v="591"/>
    <n v="41639"/>
    <s v="Standard Class"/>
    <s v="DB-12970"/>
    <s v="Darren Budd"/>
    <x v="1"/>
    <s v="United States"/>
    <s v="New York City"/>
    <x v="15"/>
    <n v="10024"/>
    <x v="3"/>
    <s v="FUR-CH-10003746"/>
    <x v="0"/>
    <x v="1"/>
    <s v="Hon 4070 Series Pagoda Round Back Stacking Chairs"/>
    <n v="866.64599999999996"/>
    <n v="3"/>
    <n v="0.1"/>
    <n v="173.32919999999999"/>
  </r>
  <r>
    <n v="7398"/>
    <x v="3680"/>
    <x v="2"/>
    <x v="587"/>
    <n v="40816"/>
    <s v="Same Day"/>
    <s v="DM-12955"/>
    <s v="Dario Medina"/>
    <x v="1"/>
    <s v="United States"/>
    <s v="Fairfield"/>
    <x v="24"/>
    <n v="45014"/>
    <x v="3"/>
    <s v="OFF-AP-10003217"/>
    <x v="1"/>
    <x v="9"/>
    <s v="Eureka Sanitaire  Commercial Upright"/>
    <n v="795.40800000000013"/>
    <n v="6"/>
    <n v="0.2"/>
    <n v="59.655599999999993"/>
  </r>
  <r>
    <n v="7399"/>
    <x v="3681"/>
    <x v="2"/>
    <x v="136"/>
    <n v="40739"/>
    <s v="Second Class"/>
    <s v="ME-17725"/>
    <s v="Max Engle"/>
    <x v="0"/>
    <s v="United States"/>
    <s v="Chicago"/>
    <x v="10"/>
    <n v="60610"/>
    <x v="2"/>
    <s v="OFF-PA-10001526"/>
    <x v="1"/>
    <x v="10"/>
    <s v="Xerox 1949"/>
    <n v="35.856000000000002"/>
    <n v="9"/>
    <n v="0.2"/>
    <n v="12.997800000000003"/>
  </r>
  <r>
    <n v="7400"/>
    <x v="3681"/>
    <x v="2"/>
    <x v="136"/>
    <n v="40739"/>
    <s v="Second Class"/>
    <s v="ME-17725"/>
    <s v="Max Engle"/>
    <x v="0"/>
    <s v="United States"/>
    <s v="Chicago"/>
    <x v="10"/>
    <n v="60610"/>
    <x v="2"/>
    <s v="TEC-AC-10002857"/>
    <x v="2"/>
    <x v="11"/>
    <s v="Verbatim 25 GB 6x Blu-ray Single Layer Recordable Disc, 1/Pack"/>
    <n v="23.840000000000003"/>
    <n v="4"/>
    <n v="0.2"/>
    <n v="3.2779999999999987"/>
  </r>
  <r>
    <n v="7401"/>
    <x v="3682"/>
    <x v="0"/>
    <x v="162"/>
    <n v="41531"/>
    <s v="Standard Class"/>
    <s v="TR-21325"/>
    <s v="Toby Ritter"/>
    <x v="0"/>
    <s v="United States"/>
    <s v="Seattle"/>
    <x v="4"/>
    <n v="98103"/>
    <x v="1"/>
    <s v="FUR-FU-10003039"/>
    <x v="0"/>
    <x v="5"/>
    <s v="Howard Miller 11-1/2&quot; Diameter Grantwood Wall Clock"/>
    <n v="43.13"/>
    <n v="1"/>
    <n v="0"/>
    <n v="14.664200000000001"/>
  </r>
  <r>
    <n v="7402"/>
    <x v="3682"/>
    <x v="0"/>
    <x v="162"/>
    <n v="41531"/>
    <s v="Standard Class"/>
    <s v="TR-21325"/>
    <s v="Toby Ritter"/>
    <x v="0"/>
    <s v="United States"/>
    <s v="Seattle"/>
    <x v="4"/>
    <n v="98103"/>
    <x v="1"/>
    <s v="OFF-PA-10002615"/>
    <x v="1"/>
    <x v="10"/>
    <s v="Ampad Gold Fibre Wirebound Steno Books, 6&quot; x 9&quot;, Gregg Ruled"/>
    <n v="30.87"/>
    <n v="7"/>
    <n v="0"/>
    <n v="14.200199999999999"/>
  </r>
  <r>
    <n v="7403"/>
    <x v="3683"/>
    <x v="3"/>
    <x v="634"/>
    <n v="41862"/>
    <s v="Standard Class"/>
    <s v="SH-20395"/>
    <s v="Shahid Hopkins"/>
    <x v="0"/>
    <s v="United States"/>
    <s v="New York City"/>
    <x v="15"/>
    <n v="10011"/>
    <x v="3"/>
    <s v="OFF-SU-10002573"/>
    <x v="1"/>
    <x v="14"/>
    <s v="Acme 10&quot; Easy Grip Assistive Scissors"/>
    <n v="70.12"/>
    <n v="4"/>
    <n v="0"/>
    <n v="21.035999999999994"/>
  </r>
  <r>
    <n v="7404"/>
    <x v="3684"/>
    <x v="1"/>
    <x v="263"/>
    <n v="41048"/>
    <s v="Standard Class"/>
    <s v="CB-12535"/>
    <s v="Claudia Bergmann"/>
    <x v="1"/>
    <s v="United States"/>
    <s v="Camarillo"/>
    <x v="1"/>
    <n v="93010"/>
    <x v="1"/>
    <s v="FUR-BO-10004015"/>
    <x v="0"/>
    <x v="0"/>
    <s v="Bush Andora Bookcase, Maple/Graphite Gray Finish"/>
    <n v="509.95749999999992"/>
    <n v="5"/>
    <n v="0.15"/>
    <n v="41.996499999999941"/>
  </r>
  <r>
    <n v="7405"/>
    <x v="3684"/>
    <x v="1"/>
    <x v="263"/>
    <n v="41048"/>
    <s v="Standard Class"/>
    <s v="CB-12535"/>
    <s v="Claudia Bergmann"/>
    <x v="1"/>
    <s v="United States"/>
    <s v="Camarillo"/>
    <x v="1"/>
    <n v="93010"/>
    <x v="1"/>
    <s v="FUR-FU-10001979"/>
    <x v="0"/>
    <x v="5"/>
    <s v="Dana Halogen Swing-Arm Architect Lamp"/>
    <n v="122.91"/>
    <n v="3"/>
    <n v="0"/>
    <n v="34.414800000000007"/>
  </r>
  <r>
    <n v="7406"/>
    <x v="3684"/>
    <x v="1"/>
    <x v="263"/>
    <n v="41048"/>
    <s v="Standard Class"/>
    <s v="CB-12535"/>
    <s v="Claudia Bergmann"/>
    <x v="1"/>
    <s v="United States"/>
    <s v="Camarillo"/>
    <x v="1"/>
    <n v="93010"/>
    <x v="1"/>
    <s v="FUR-CH-10003833"/>
    <x v="0"/>
    <x v="1"/>
    <s v="Novimex Fabric Task Chair"/>
    <n v="97.567999999999998"/>
    <n v="2"/>
    <n v="0.2"/>
    <n v="-6.0980000000000025"/>
  </r>
  <r>
    <n v="7407"/>
    <x v="3684"/>
    <x v="1"/>
    <x v="263"/>
    <n v="41048"/>
    <s v="Standard Class"/>
    <s v="CB-12535"/>
    <s v="Claudia Bergmann"/>
    <x v="1"/>
    <s v="United States"/>
    <s v="Camarillo"/>
    <x v="1"/>
    <n v="93010"/>
    <x v="1"/>
    <s v="FUR-CH-10004495"/>
    <x v="0"/>
    <x v="1"/>
    <s v="Global Leather and Oak Executive Chair, Black"/>
    <n v="722.35200000000009"/>
    <n v="3"/>
    <n v="0.2"/>
    <n v="81.264599999999916"/>
  </r>
  <r>
    <n v="7408"/>
    <x v="3685"/>
    <x v="3"/>
    <x v="176"/>
    <n v="41661"/>
    <s v="First Class"/>
    <s v="ML-17410"/>
    <s v="Maris LaWare"/>
    <x v="0"/>
    <s v="United States"/>
    <s v="Chicago"/>
    <x v="10"/>
    <n v="60653"/>
    <x v="2"/>
    <s v="OFF-LA-10001613"/>
    <x v="1"/>
    <x v="2"/>
    <s v="Avery File Folder Labels"/>
    <n v="11.52"/>
    <n v="5"/>
    <n v="0.2"/>
    <n v="4.1760000000000002"/>
  </r>
  <r>
    <n v="7409"/>
    <x v="3686"/>
    <x v="0"/>
    <x v="198"/>
    <n v="41432"/>
    <s v="Standard Class"/>
    <s v="JG-15310"/>
    <s v="Jason Gross"/>
    <x v="1"/>
    <s v="United States"/>
    <s v="Los Angeles"/>
    <x v="1"/>
    <n v="90032"/>
    <x v="1"/>
    <s v="FUR-FU-10003247"/>
    <x v="0"/>
    <x v="5"/>
    <s v="36X48 HARDFLOOR CHAIRMAT"/>
    <n v="167.84"/>
    <n v="8"/>
    <n v="0"/>
    <n v="11.748799999999989"/>
  </r>
  <r>
    <n v="7410"/>
    <x v="3687"/>
    <x v="2"/>
    <x v="918"/>
    <n v="40645"/>
    <s v="Standard Class"/>
    <s v="JS-15880"/>
    <s v="John Stevenson"/>
    <x v="0"/>
    <s v="United States"/>
    <s v="Toledo"/>
    <x v="24"/>
    <n v="43615"/>
    <x v="3"/>
    <s v="FUR-TA-10004442"/>
    <x v="0"/>
    <x v="3"/>
    <s v="Riverside Furniture Stanwyck Manor Table Series"/>
    <n v="172.11"/>
    <n v="1"/>
    <n v="0.4"/>
    <n v="-94.660500000000013"/>
  </r>
  <r>
    <n v="7411"/>
    <x v="3688"/>
    <x v="2"/>
    <x v="149"/>
    <n v="40748"/>
    <s v="First Class"/>
    <s v="AG-10270"/>
    <s v="Alejandro Grove"/>
    <x v="0"/>
    <s v="United States"/>
    <s v="New York City"/>
    <x v="15"/>
    <n v="10011"/>
    <x v="3"/>
    <s v="TEC-AC-10001314"/>
    <x v="2"/>
    <x v="11"/>
    <s v="Case Logic 2.4GHz Wireless Keyboard"/>
    <n v="99.98"/>
    <n v="2"/>
    <n v="0"/>
    <n v="7.9983999999999895"/>
  </r>
  <r>
    <n v="7412"/>
    <x v="3689"/>
    <x v="3"/>
    <x v="1109"/>
    <n v="41794"/>
    <s v="Standard Class"/>
    <s v="MG-17890"/>
    <s v="Michael Granlund"/>
    <x v="2"/>
    <s v="United States"/>
    <s v="Tigard"/>
    <x v="21"/>
    <n v="97224"/>
    <x v="1"/>
    <s v="TEC-PH-10001619"/>
    <x v="2"/>
    <x v="7"/>
    <s v="LG G3"/>
    <n v="156.79200000000003"/>
    <n v="1"/>
    <n v="0.2"/>
    <n v="17.639099999999985"/>
  </r>
  <r>
    <n v="7413"/>
    <x v="3689"/>
    <x v="3"/>
    <x v="1109"/>
    <n v="41794"/>
    <s v="Standard Class"/>
    <s v="MG-17890"/>
    <s v="Michael Granlund"/>
    <x v="2"/>
    <s v="United States"/>
    <s v="Tigard"/>
    <x v="21"/>
    <n v="97224"/>
    <x v="1"/>
    <s v="TEC-AC-10002323"/>
    <x v="2"/>
    <x v="11"/>
    <s v="SanDisk Ultra 32 GB MicroSDHC Class 10 Memory Card"/>
    <n v="35.360000000000007"/>
    <n v="2"/>
    <n v="0.2"/>
    <n v="-3.0939999999999994"/>
  </r>
  <r>
    <n v="7414"/>
    <x v="3689"/>
    <x v="3"/>
    <x v="1109"/>
    <n v="41794"/>
    <s v="Standard Class"/>
    <s v="MG-17890"/>
    <s v="Michael Granlund"/>
    <x v="2"/>
    <s v="United States"/>
    <s v="Tigard"/>
    <x v="21"/>
    <n v="97224"/>
    <x v="1"/>
    <s v="FUR-FU-10000820"/>
    <x v="0"/>
    <x v="5"/>
    <s v="Tensor Brushed Steel Torchiere Floor Lamp"/>
    <n v="13.591999999999999"/>
    <n v="1"/>
    <n v="0.2"/>
    <n v="-0.33980000000000032"/>
  </r>
  <r>
    <n v="7415"/>
    <x v="3690"/>
    <x v="0"/>
    <x v="69"/>
    <n v="41349"/>
    <s v="Second Class"/>
    <s v="SC-20770"/>
    <s v="Stewart Carmichael"/>
    <x v="1"/>
    <s v="United States"/>
    <s v="Philadelphia"/>
    <x v="9"/>
    <n v="19134"/>
    <x v="3"/>
    <s v="FUR-CH-10004287"/>
    <x v="0"/>
    <x v="1"/>
    <s v="SAFCO Arco Folding Chair"/>
    <n v="386.67999999999995"/>
    <n v="2"/>
    <n v="0.3"/>
    <n v="-5.5240000000000293"/>
  </r>
  <r>
    <n v="7416"/>
    <x v="3690"/>
    <x v="0"/>
    <x v="69"/>
    <n v="41349"/>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n v="41349"/>
    <s v="Second Class"/>
    <s v="SC-20770"/>
    <s v="Stewart Carmichael"/>
    <x v="1"/>
    <s v="United States"/>
    <s v="Philadelphia"/>
    <x v="9"/>
    <n v="19134"/>
    <x v="3"/>
    <s v="TEC-PH-10001494"/>
    <x v="2"/>
    <x v="7"/>
    <s v="Polycom CX600 IP Phone VoIP phone"/>
    <n v="539.91"/>
    <n v="3"/>
    <n v="0.4"/>
    <n v="-116.98049999999998"/>
  </r>
  <r>
    <n v="7418"/>
    <x v="3690"/>
    <x v="0"/>
    <x v="69"/>
    <n v="41349"/>
    <s v="Second Class"/>
    <s v="SC-20770"/>
    <s v="Stewart Carmichael"/>
    <x v="1"/>
    <s v="United States"/>
    <s v="Philadelphia"/>
    <x v="9"/>
    <n v="19134"/>
    <x v="3"/>
    <s v="OFF-PA-10004996"/>
    <x v="1"/>
    <x v="10"/>
    <s v="Speediset Carbonless Redi-Letter 7&quot; x 8 1/2&quot;"/>
    <n v="41.240000000000009"/>
    <n v="5"/>
    <n v="0.2"/>
    <n v="13.918499999999998"/>
  </r>
  <r>
    <n v="7419"/>
    <x v="3690"/>
    <x v="0"/>
    <x v="69"/>
    <n v="41349"/>
    <s v="Second Class"/>
    <s v="SC-20770"/>
    <s v="Stewart Carmichael"/>
    <x v="1"/>
    <s v="United States"/>
    <s v="Philadelphia"/>
    <x v="9"/>
    <n v="19134"/>
    <x v="3"/>
    <s v="OFF-BI-10004318"/>
    <x v="1"/>
    <x v="8"/>
    <s v="Ibico EB-19 Dual Function Manual Binding System"/>
    <n v="51.897000000000013"/>
    <n v="1"/>
    <n v="0.7"/>
    <n v="-41.517600000000002"/>
  </r>
  <r>
    <n v="7420"/>
    <x v="3690"/>
    <x v="0"/>
    <x v="69"/>
    <n v="41349"/>
    <s v="Second Class"/>
    <s v="SC-20770"/>
    <s v="Stewart Carmichael"/>
    <x v="1"/>
    <s v="United States"/>
    <s v="Philadelphia"/>
    <x v="9"/>
    <n v="19134"/>
    <x v="3"/>
    <s v="OFF-ST-10002574"/>
    <x v="1"/>
    <x v="4"/>
    <s v="SAFCO Commercial Wire Shelving, Black"/>
    <n v="552.55999999999995"/>
    <n v="5"/>
    <n v="0.2"/>
    <n v="-138.13999999999999"/>
  </r>
  <r>
    <n v="7421"/>
    <x v="3690"/>
    <x v="0"/>
    <x v="69"/>
    <n v="41349"/>
    <s v="Second Class"/>
    <s v="SC-20770"/>
    <s v="Stewart Carmichael"/>
    <x v="1"/>
    <s v="United States"/>
    <s v="Philadelphia"/>
    <x v="9"/>
    <n v="19134"/>
    <x v="3"/>
    <s v="OFF-BI-10002353"/>
    <x v="1"/>
    <x v="8"/>
    <s v="GBC VeloBind Cover Sets"/>
    <n v="23.160000000000004"/>
    <n v="5"/>
    <n v="0.7"/>
    <n v="-15.439999999999998"/>
  </r>
  <r>
    <n v="7422"/>
    <x v="3690"/>
    <x v="0"/>
    <x v="69"/>
    <n v="41349"/>
    <s v="Second Class"/>
    <s v="SC-20770"/>
    <s v="Stewart Carmichael"/>
    <x v="1"/>
    <s v="United States"/>
    <s v="Philadelphia"/>
    <x v="9"/>
    <n v="19134"/>
    <x v="3"/>
    <s v="OFF-ST-10003641"/>
    <x v="1"/>
    <x v="4"/>
    <s v="Space Solutions Industrial Galvanized Steel Shelving."/>
    <n v="126.08"/>
    <n v="2"/>
    <n v="0.2"/>
    <n v="-28.367999999999984"/>
  </r>
  <r>
    <n v="7423"/>
    <x v="3690"/>
    <x v="0"/>
    <x v="69"/>
    <n v="41349"/>
    <s v="Second Class"/>
    <s v="SC-20770"/>
    <s v="Stewart Carmichael"/>
    <x v="1"/>
    <s v="United States"/>
    <s v="Philadelphia"/>
    <x v="9"/>
    <n v="19134"/>
    <x v="3"/>
    <s v="TEC-MA-10001148"/>
    <x v="2"/>
    <x v="15"/>
    <s v="Okidata MB491 Multifunction Printer"/>
    <n v="449.1"/>
    <n v="3"/>
    <n v="0.7"/>
    <n v="-643.70999999999981"/>
  </r>
  <r>
    <n v="7424"/>
    <x v="3691"/>
    <x v="3"/>
    <x v="318"/>
    <n v="41744"/>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n v="41744"/>
    <s v="Standard Class"/>
    <s v="BS-11755"/>
    <s v="Bruce Stewart"/>
    <x v="0"/>
    <s v="United States"/>
    <s v="Philadelphia"/>
    <x v="9"/>
    <n v="19143"/>
    <x v="3"/>
    <s v="FUR-FU-10003878"/>
    <x v="0"/>
    <x v="5"/>
    <s v="Linden 10&quot; Round Wall Clock, Black"/>
    <n v="36.671999999999997"/>
    <n v="3"/>
    <n v="0.2"/>
    <n v="6.4176000000000002"/>
  </r>
  <r>
    <n v="7426"/>
    <x v="3692"/>
    <x v="0"/>
    <x v="674"/>
    <n v="41453"/>
    <s v="Second Class"/>
    <s v="LC-17140"/>
    <s v="Logan Currie"/>
    <x v="0"/>
    <s v="United States"/>
    <s v="Houston"/>
    <x v="5"/>
    <n v="77070"/>
    <x v="2"/>
    <s v="FUR-CH-10001146"/>
    <x v="0"/>
    <x v="1"/>
    <s v="Global Value Mid-Back Manager's Chair, Gray"/>
    <n v="85.245999999999995"/>
    <n v="2"/>
    <n v="0.3"/>
    <n v="-6.0890000000000057"/>
  </r>
  <r>
    <n v="7427"/>
    <x v="3692"/>
    <x v="0"/>
    <x v="674"/>
    <n v="41453"/>
    <s v="Second Class"/>
    <s v="LC-17140"/>
    <s v="Logan Currie"/>
    <x v="0"/>
    <s v="United States"/>
    <s v="Houston"/>
    <x v="5"/>
    <n v="77070"/>
    <x v="2"/>
    <s v="FUR-FU-10003919"/>
    <x v="0"/>
    <x v="5"/>
    <s v="Eldon Executive Woodline II Cherry Finish Desk Accessories"/>
    <n v="32.712000000000003"/>
    <n v="2"/>
    <n v="0.6"/>
    <n v="-26.169599999999996"/>
  </r>
  <r>
    <n v="7428"/>
    <x v="3693"/>
    <x v="2"/>
    <x v="461"/>
    <n v="40623"/>
    <s v="Standard Class"/>
    <s v="MH-17440"/>
    <s v="Mark Haberlin"/>
    <x v="1"/>
    <s v="United States"/>
    <s v="Jackson"/>
    <x v="35"/>
    <n v="39212"/>
    <x v="0"/>
    <s v="OFF-BI-10000605"/>
    <x v="1"/>
    <x v="8"/>
    <s v="Acco Pressboard Covers with Storage Hooks, 9 1/2&quot; x 11&quot;, Executive Red"/>
    <n v="11.43"/>
    <n v="3"/>
    <n v="0"/>
    <n v="5.3720999999999997"/>
  </r>
  <r>
    <n v="7429"/>
    <x v="3693"/>
    <x v="2"/>
    <x v="461"/>
    <n v="40623"/>
    <s v="Standard Class"/>
    <s v="MH-17440"/>
    <s v="Mark Haberlin"/>
    <x v="1"/>
    <s v="United States"/>
    <s v="Jackson"/>
    <x v="35"/>
    <n v="39212"/>
    <x v="0"/>
    <s v="OFF-BI-10000309"/>
    <x v="1"/>
    <x v="8"/>
    <s v="GBC Twin Loop Wire Binding Elements, 9/16&quot; Spine, Black"/>
    <n v="30.44"/>
    <n v="2"/>
    <n v="0"/>
    <n v="14.9156"/>
  </r>
  <r>
    <n v="7430"/>
    <x v="3693"/>
    <x v="2"/>
    <x v="461"/>
    <n v="40623"/>
    <s v="Standard Class"/>
    <s v="MH-17440"/>
    <s v="Mark Haberlin"/>
    <x v="1"/>
    <s v="United States"/>
    <s v="Jackson"/>
    <x v="35"/>
    <n v="39212"/>
    <x v="0"/>
    <s v="OFF-PA-10003349"/>
    <x v="1"/>
    <x v="10"/>
    <s v="Xerox 1957"/>
    <n v="12.96"/>
    <n v="2"/>
    <n v="0"/>
    <n v="6.3504000000000005"/>
  </r>
  <r>
    <n v="7431"/>
    <x v="3693"/>
    <x v="2"/>
    <x v="461"/>
    <n v="40623"/>
    <s v="Standard Class"/>
    <s v="MH-17440"/>
    <s v="Mark Haberlin"/>
    <x v="1"/>
    <s v="United States"/>
    <s v="Jackson"/>
    <x v="35"/>
    <n v="39212"/>
    <x v="0"/>
    <s v="OFF-PA-10003063"/>
    <x v="1"/>
    <x v="10"/>
    <s v="EcoTones Memo Sheets"/>
    <n v="16"/>
    <n v="4"/>
    <n v="0"/>
    <n v="7.68"/>
  </r>
  <r>
    <n v="7432"/>
    <x v="3693"/>
    <x v="2"/>
    <x v="461"/>
    <n v="40623"/>
    <s v="Standard Class"/>
    <s v="MH-17440"/>
    <s v="Mark Haberlin"/>
    <x v="1"/>
    <s v="United States"/>
    <s v="Jackson"/>
    <x v="35"/>
    <n v="39212"/>
    <x v="0"/>
    <s v="OFF-AP-10003971"/>
    <x v="1"/>
    <x v="9"/>
    <s v="Belkin 6 Outlet Metallic Surge Strip"/>
    <n v="32.67"/>
    <n v="3"/>
    <n v="0"/>
    <n v="8.4942000000000011"/>
  </r>
  <r>
    <n v="7433"/>
    <x v="3694"/>
    <x v="2"/>
    <x v="128"/>
    <n v="40768"/>
    <s v="Standard Class"/>
    <s v="RD-19720"/>
    <s v="Roger Demir"/>
    <x v="0"/>
    <s v="United States"/>
    <s v="Phoenix"/>
    <x v="16"/>
    <n v="85023"/>
    <x v="1"/>
    <s v="OFF-FA-10004838"/>
    <x v="1"/>
    <x v="13"/>
    <s v="Super Bands, 12/Pack"/>
    <n v="4.4640000000000004"/>
    <n v="3"/>
    <n v="0.2"/>
    <n v="-0.94859999999999989"/>
  </r>
  <r>
    <n v="7434"/>
    <x v="3694"/>
    <x v="2"/>
    <x v="128"/>
    <n v="40768"/>
    <s v="Standard Class"/>
    <s v="RD-19720"/>
    <s v="Roger Demir"/>
    <x v="0"/>
    <s v="United States"/>
    <s v="Phoenix"/>
    <x v="16"/>
    <n v="85023"/>
    <x v="1"/>
    <s v="OFF-BI-10001097"/>
    <x v="1"/>
    <x v="8"/>
    <s v="Avery Hole Reinforcements"/>
    <n v="9.3450000000000024"/>
    <n v="5"/>
    <n v="0.7"/>
    <n v="-6.5414999999999992"/>
  </r>
  <r>
    <n v="7435"/>
    <x v="3695"/>
    <x v="1"/>
    <x v="353"/>
    <n v="41121"/>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n v="41121"/>
    <s v="Standard Class"/>
    <s v="BP-11095"/>
    <s v="Bart Pistole"/>
    <x v="1"/>
    <s v="United States"/>
    <s v="Oxnard"/>
    <x v="1"/>
    <n v="93030"/>
    <x v="1"/>
    <s v="OFF-BI-10003314"/>
    <x v="1"/>
    <x v="8"/>
    <s v="Tuff Stuff Recycled Round Ring Binders"/>
    <n v="23.136000000000003"/>
    <n v="6"/>
    <n v="0.2"/>
    <n v="8.3867999999999991"/>
  </r>
  <r>
    <n v="7437"/>
    <x v="3695"/>
    <x v="1"/>
    <x v="353"/>
    <n v="41121"/>
    <s v="Standard Class"/>
    <s v="BP-11095"/>
    <s v="Bart Pistole"/>
    <x v="1"/>
    <s v="United States"/>
    <s v="Oxnard"/>
    <x v="1"/>
    <n v="93030"/>
    <x v="1"/>
    <s v="OFF-AR-10002067"/>
    <x v="1"/>
    <x v="6"/>
    <s v="Newell 334"/>
    <n v="99.2"/>
    <n v="5"/>
    <n v="0"/>
    <n v="25.792000000000002"/>
  </r>
  <r>
    <n v="7438"/>
    <x v="3696"/>
    <x v="2"/>
    <x v="1162"/>
    <n v="40594"/>
    <s v="Standard Class"/>
    <s v="BF-11020"/>
    <s v="Barry Französisch"/>
    <x v="1"/>
    <s v="United States"/>
    <s v="Seattle"/>
    <x v="4"/>
    <n v="98105"/>
    <x v="1"/>
    <s v="OFF-BI-10001031"/>
    <x v="1"/>
    <x v="8"/>
    <s v="Pressboard Data Binders by Wilson Jones"/>
    <n v="21.36"/>
    <n v="5"/>
    <n v="0.2"/>
    <n v="7.2089999999999996"/>
  </r>
  <r>
    <n v="7439"/>
    <x v="3697"/>
    <x v="1"/>
    <x v="539"/>
    <n v="40995"/>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n v="41889"/>
    <s v="Standard Class"/>
    <s v="JL-15235"/>
    <s v="Janet Lee"/>
    <x v="0"/>
    <s v="United States"/>
    <s v="Los Angeles"/>
    <x v="1"/>
    <n v="90049"/>
    <x v="1"/>
    <s v="OFF-BI-10000138"/>
    <x v="1"/>
    <x v="8"/>
    <s v="Acco Translucent Poly Ring Binders"/>
    <n v="18.72"/>
    <n v="5"/>
    <n v="0.2"/>
    <n v="6.5519999999999996"/>
  </r>
  <r>
    <n v="7441"/>
    <x v="3698"/>
    <x v="3"/>
    <x v="264"/>
    <n v="41889"/>
    <s v="Standard Class"/>
    <s v="JL-15235"/>
    <s v="Janet Lee"/>
    <x v="0"/>
    <s v="United States"/>
    <s v="Los Angeles"/>
    <x v="1"/>
    <n v="90049"/>
    <x v="1"/>
    <s v="FUR-TA-10004607"/>
    <x v="0"/>
    <x v="3"/>
    <s v="Hon 2111 Invitation Series Straight Table"/>
    <n v="236.52800000000002"/>
    <n v="2"/>
    <n v="0.2"/>
    <n v="-2.9566000000000088"/>
  </r>
  <r>
    <n v="7442"/>
    <x v="3699"/>
    <x v="1"/>
    <x v="547"/>
    <n v="41231"/>
    <s v="First Class"/>
    <s v="JG-15805"/>
    <s v="John Grady"/>
    <x v="1"/>
    <s v="United States"/>
    <s v="San Diego"/>
    <x v="1"/>
    <n v="92105"/>
    <x v="1"/>
    <s v="OFF-LA-10003148"/>
    <x v="1"/>
    <x v="2"/>
    <s v="Avery 51"/>
    <n v="18.899999999999999"/>
    <n v="3"/>
    <n v="0"/>
    <n v="8.6939999999999991"/>
  </r>
  <r>
    <n v="7443"/>
    <x v="3700"/>
    <x v="2"/>
    <x v="337"/>
    <n v="40888"/>
    <s v="First Class"/>
    <s v="VP-21760"/>
    <s v="Victoria Pisteka"/>
    <x v="1"/>
    <s v="United States"/>
    <s v="Brownsville"/>
    <x v="5"/>
    <n v="78521"/>
    <x v="2"/>
    <s v="OFF-PA-10001804"/>
    <x v="1"/>
    <x v="10"/>
    <s v="Xerox 195"/>
    <n v="10.688000000000001"/>
    <n v="2"/>
    <n v="0.2"/>
    <n v="3.7407999999999997"/>
  </r>
  <r>
    <n v="7444"/>
    <x v="3700"/>
    <x v="2"/>
    <x v="337"/>
    <n v="40888"/>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n v="41678"/>
    <s v="Second Class"/>
    <s v="RD-19810"/>
    <s v="Ross DeVincentis"/>
    <x v="2"/>
    <s v="United States"/>
    <s v="Chicago"/>
    <x v="10"/>
    <n v="60610"/>
    <x v="2"/>
    <s v="OFF-PA-10001166"/>
    <x v="1"/>
    <x v="10"/>
    <s v="Xerox 2"/>
    <n v="5.1840000000000011"/>
    <n v="1"/>
    <n v="0.2"/>
    <n v="1.8144"/>
  </r>
  <r>
    <n v="7446"/>
    <x v="3701"/>
    <x v="3"/>
    <x v="447"/>
    <n v="41678"/>
    <s v="Second Class"/>
    <s v="RD-19810"/>
    <s v="Ross DeVincentis"/>
    <x v="2"/>
    <s v="United States"/>
    <s v="Chicago"/>
    <x v="10"/>
    <n v="60610"/>
    <x v="2"/>
    <s v="OFF-PA-10001033"/>
    <x v="1"/>
    <x v="10"/>
    <s v="Xerox 1893"/>
    <n v="65.584000000000003"/>
    <n v="2"/>
    <n v="0.2"/>
    <n v="23.7742"/>
  </r>
  <r>
    <n v="7447"/>
    <x v="3701"/>
    <x v="3"/>
    <x v="447"/>
    <n v="41678"/>
    <s v="Second Class"/>
    <s v="RD-19810"/>
    <s v="Ross DeVincentis"/>
    <x v="2"/>
    <s v="United States"/>
    <s v="Chicago"/>
    <x v="10"/>
    <n v="60610"/>
    <x v="2"/>
    <s v="FUR-FU-10004597"/>
    <x v="0"/>
    <x v="5"/>
    <s v="Eldon Cleatmat Chair Mats for Medium Pile Carpets"/>
    <n v="22.200000000000003"/>
    <n v="1"/>
    <n v="0.6"/>
    <n v="-26.084999999999994"/>
  </r>
  <r>
    <n v="7448"/>
    <x v="3701"/>
    <x v="3"/>
    <x v="447"/>
    <n v="41678"/>
    <s v="Second Class"/>
    <s v="RD-19810"/>
    <s v="Ross DeVincentis"/>
    <x v="2"/>
    <s v="United States"/>
    <s v="Chicago"/>
    <x v="10"/>
    <n v="60610"/>
    <x v="2"/>
    <s v="OFF-PA-10000418"/>
    <x v="1"/>
    <x v="10"/>
    <s v="Xerox 189"/>
    <n v="419.4"/>
    <n v="5"/>
    <n v="0.2"/>
    <n v="146.79"/>
  </r>
  <r>
    <n v="7449"/>
    <x v="3702"/>
    <x v="3"/>
    <x v="343"/>
    <n v="41958"/>
    <s v="First Class"/>
    <s v="MH-18025"/>
    <s v="Michelle Huthwaite"/>
    <x v="0"/>
    <s v="United States"/>
    <s v="Knoxville"/>
    <x v="18"/>
    <n v="37918"/>
    <x v="0"/>
    <s v="FUR-FU-10004090"/>
    <x v="0"/>
    <x v="5"/>
    <s v="Executive Impressions 14&quot; Contract Wall Clock"/>
    <n v="88.920000000000016"/>
    <n v="5"/>
    <n v="0.2"/>
    <n v="14.449499999999986"/>
  </r>
  <r>
    <n v="7450"/>
    <x v="3703"/>
    <x v="3"/>
    <x v="697"/>
    <n v="41905"/>
    <s v="Second Class"/>
    <s v="SJ-20125"/>
    <s v="Sanjit Jacobs"/>
    <x v="2"/>
    <s v="United States"/>
    <s v="Houston"/>
    <x v="5"/>
    <n v="77036"/>
    <x v="2"/>
    <s v="OFF-AR-10000390"/>
    <x v="1"/>
    <x v="6"/>
    <s v="Newell Chalk Holder"/>
    <n v="9.9120000000000008"/>
    <n v="3"/>
    <n v="0.2"/>
    <n v="3.2213999999999996"/>
  </r>
  <r>
    <n v="7451"/>
    <x v="3703"/>
    <x v="3"/>
    <x v="697"/>
    <n v="41905"/>
    <s v="Second Class"/>
    <s v="SJ-20125"/>
    <s v="Sanjit Jacobs"/>
    <x v="2"/>
    <s v="United States"/>
    <s v="Houston"/>
    <x v="5"/>
    <n v="77036"/>
    <x v="2"/>
    <s v="FUR-CH-10003774"/>
    <x v="0"/>
    <x v="1"/>
    <s v="Global Wood Trimmed Manager's Task Chair, Khaki"/>
    <n v="318.43"/>
    <n v="5"/>
    <n v="0.3"/>
    <n v="-77.333000000000013"/>
  </r>
  <r>
    <n v="7452"/>
    <x v="3703"/>
    <x v="3"/>
    <x v="697"/>
    <n v="41905"/>
    <s v="Second Class"/>
    <s v="SJ-20125"/>
    <s v="Sanjit Jacobs"/>
    <x v="2"/>
    <s v="United States"/>
    <s v="Houston"/>
    <x v="5"/>
    <n v="77036"/>
    <x v="2"/>
    <s v="OFF-BI-10002412"/>
    <x v="1"/>
    <x v="8"/>
    <s v="Wilson Jones “Snap” Scratch Pad Binder Tool for Ring Binders"/>
    <n v="5.7999999999999989"/>
    <n v="5"/>
    <n v="0.8"/>
    <n v="-10.15"/>
  </r>
  <r>
    <n v="7453"/>
    <x v="3703"/>
    <x v="3"/>
    <x v="697"/>
    <n v="41905"/>
    <s v="Second Class"/>
    <s v="SJ-20125"/>
    <s v="Sanjit Jacobs"/>
    <x v="2"/>
    <s v="United States"/>
    <s v="Houston"/>
    <x v="5"/>
    <n v="77036"/>
    <x v="2"/>
    <s v="TEC-PH-10002415"/>
    <x v="2"/>
    <x v="7"/>
    <s v="Polycom VoiceStation 500 Conference phone"/>
    <n v="1415.76"/>
    <n v="6"/>
    <n v="0.2"/>
    <n v="88.48500000000007"/>
  </r>
  <r>
    <n v="7454"/>
    <x v="3704"/>
    <x v="3"/>
    <x v="643"/>
    <n v="41822"/>
    <s v="Standard Class"/>
    <s v="FM-14380"/>
    <s v="Fred McMath"/>
    <x v="0"/>
    <s v="United States"/>
    <s v="Bolingbrook"/>
    <x v="10"/>
    <n v="60440"/>
    <x v="2"/>
    <s v="TEC-PH-10003505"/>
    <x v="2"/>
    <x v="7"/>
    <s v="Geemarc AmpliPOWER60"/>
    <n v="148.47999999999999"/>
    <n v="2"/>
    <n v="0.2"/>
    <n v="16.703999999999986"/>
  </r>
  <r>
    <n v="7455"/>
    <x v="3705"/>
    <x v="0"/>
    <x v="679"/>
    <n v="41491"/>
    <s v="Standard Class"/>
    <s v="KH-16360"/>
    <s v="Katherine Hughes"/>
    <x v="0"/>
    <s v="United States"/>
    <s v="Chicago"/>
    <x v="10"/>
    <n v="60623"/>
    <x v="2"/>
    <s v="OFF-LA-10003663"/>
    <x v="1"/>
    <x v="2"/>
    <s v="Avery 498"/>
    <n v="9.2480000000000011"/>
    <n v="4"/>
    <n v="0.2"/>
    <n v="3.1212"/>
  </r>
  <r>
    <n v="7456"/>
    <x v="3705"/>
    <x v="0"/>
    <x v="679"/>
    <n v="41491"/>
    <s v="Standard Class"/>
    <s v="KH-16360"/>
    <s v="Katherine Hughes"/>
    <x v="0"/>
    <s v="United States"/>
    <s v="Chicago"/>
    <x v="10"/>
    <n v="60623"/>
    <x v="2"/>
    <s v="OFF-ST-10001780"/>
    <x v="1"/>
    <x v="4"/>
    <s v="Tennsco 16-Compartment Lockers with Coat Rack"/>
    <n v="1036.624"/>
    <n v="2"/>
    <n v="0.2"/>
    <n v="51.831200000000024"/>
  </r>
  <r>
    <n v="7457"/>
    <x v="3706"/>
    <x v="1"/>
    <x v="392"/>
    <n v="41017"/>
    <s v="First Class"/>
    <s v="LL-16840"/>
    <s v="Lauren Leatherbury"/>
    <x v="0"/>
    <s v="United States"/>
    <s v="Waynesboro"/>
    <x v="17"/>
    <n v="22980"/>
    <x v="0"/>
    <s v="TEC-PH-10002033"/>
    <x v="2"/>
    <x v="7"/>
    <s v="Konftel 250 Conference phone - Charcoal black"/>
    <n v="569.64"/>
    <n v="2"/>
    <n v="0"/>
    <n v="148.10640000000001"/>
  </r>
  <r>
    <n v="7458"/>
    <x v="3706"/>
    <x v="1"/>
    <x v="392"/>
    <n v="41017"/>
    <s v="First Class"/>
    <s v="LL-16840"/>
    <s v="Lauren Leatherbury"/>
    <x v="0"/>
    <s v="United States"/>
    <s v="Waynesboro"/>
    <x v="17"/>
    <n v="22980"/>
    <x v="0"/>
    <s v="OFF-BI-10001036"/>
    <x v="1"/>
    <x v="8"/>
    <s v="Cardinal EasyOpen D-Ring Binders"/>
    <n v="9.14"/>
    <n v="1"/>
    <n v="0"/>
    <n v="4.57"/>
  </r>
  <r>
    <n v="7459"/>
    <x v="3706"/>
    <x v="1"/>
    <x v="392"/>
    <n v="41017"/>
    <s v="First Class"/>
    <s v="LL-16840"/>
    <s v="Lauren Leatherbury"/>
    <x v="0"/>
    <s v="United States"/>
    <s v="Waynesboro"/>
    <x v="17"/>
    <n v="22980"/>
    <x v="0"/>
    <s v="FUR-FU-10001468"/>
    <x v="0"/>
    <x v="5"/>
    <s v="Tenex Antistatic Computer Chair Mats"/>
    <n v="1196.8599999999999"/>
    <n v="7"/>
    <n v="0"/>
    <n v="119.68599999999989"/>
  </r>
  <r>
    <n v="7460"/>
    <x v="3706"/>
    <x v="1"/>
    <x v="392"/>
    <n v="41017"/>
    <s v="First Class"/>
    <s v="LL-16840"/>
    <s v="Lauren Leatherbury"/>
    <x v="0"/>
    <s v="United States"/>
    <s v="Waynesboro"/>
    <x v="17"/>
    <n v="22980"/>
    <x v="0"/>
    <s v="FUR-BO-10001519"/>
    <x v="0"/>
    <x v="0"/>
    <s v="O'Sullivan 3-Shelf Heavy-Duty Bookcases"/>
    <n v="523.26"/>
    <n v="9"/>
    <n v="0"/>
    <n v="125.58240000000001"/>
  </r>
  <r>
    <n v="7461"/>
    <x v="3707"/>
    <x v="1"/>
    <x v="347"/>
    <n v="41013"/>
    <s v="Second Class"/>
    <s v="AR-10540"/>
    <s v="Andy Reiter"/>
    <x v="0"/>
    <s v="United States"/>
    <s v="Los Angeles"/>
    <x v="1"/>
    <n v="90004"/>
    <x v="1"/>
    <s v="TEC-CO-10001943"/>
    <x v="2"/>
    <x v="16"/>
    <s v="Canon PC-428 Personal Copier"/>
    <n v="639.96800000000007"/>
    <n v="4"/>
    <n v="0.2"/>
    <n v="215.98919999999998"/>
  </r>
  <r>
    <n v="7462"/>
    <x v="3707"/>
    <x v="1"/>
    <x v="347"/>
    <n v="41013"/>
    <s v="Second Class"/>
    <s v="AR-10540"/>
    <s v="Andy Reiter"/>
    <x v="0"/>
    <s v="United States"/>
    <s v="Los Angeles"/>
    <x v="1"/>
    <n v="90004"/>
    <x v="1"/>
    <s v="OFF-PA-10003127"/>
    <x v="1"/>
    <x v="10"/>
    <s v="Staples"/>
    <n v="52.76"/>
    <n v="2"/>
    <n v="0"/>
    <n v="24.269599999999997"/>
  </r>
  <r>
    <n v="7463"/>
    <x v="3708"/>
    <x v="1"/>
    <x v="914"/>
    <n v="40969"/>
    <s v="Second Class"/>
    <s v="NP-18670"/>
    <s v="Nora Paige"/>
    <x v="0"/>
    <s v="United States"/>
    <s v="Seattle"/>
    <x v="4"/>
    <n v="98105"/>
    <x v="1"/>
    <s v="TEC-AC-10002076"/>
    <x v="2"/>
    <x v="11"/>
    <s v="Microsoft Natural Keyboard Elite"/>
    <n v="538.92000000000007"/>
    <n v="9"/>
    <n v="0"/>
    <n v="80.837999999999994"/>
  </r>
  <r>
    <n v="7464"/>
    <x v="3709"/>
    <x v="0"/>
    <x v="162"/>
    <n v="41533"/>
    <s v="Standard Class"/>
    <s v="LP-17095"/>
    <s v="Liz Preis"/>
    <x v="0"/>
    <s v="United States"/>
    <s v="Visalia"/>
    <x v="1"/>
    <n v="93277"/>
    <x v="1"/>
    <s v="OFF-AR-10003338"/>
    <x v="1"/>
    <x v="6"/>
    <s v="Eberhard Faber 3 1/2&quot; Golf Pencils"/>
    <n v="14.88"/>
    <n v="2"/>
    <n v="0"/>
    <n v="3.7200000000000006"/>
  </r>
  <r>
    <n v="7465"/>
    <x v="3709"/>
    <x v="0"/>
    <x v="162"/>
    <n v="41533"/>
    <s v="Standard Class"/>
    <s v="LP-17095"/>
    <s v="Liz Preis"/>
    <x v="0"/>
    <s v="United States"/>
    <s v="Visalia"/>
    <x v="1"/>
    <n v="93277"/>
    <x v="1"/>
    <s v="OFF-PA-10004610"/>
    <x v="1"/>
    <x v="10"/>
    <s v="Xerox 1900"/>
    <n v="34.24"/>
    <n v="8"/>
    <n v="0"/>
    <n v="15.407999999999998"/>
  </r>
  <r>
    <n v="7466"/>
    <x v="3709"/>
    <x v="0"/>
    <x v="162"/>
    <n v="41533"/>
    <s v="Standard Class"/>
    <s v="LP-17095"/>
    <s v="Liz Preis"/>
    <x v="0"/>
    <s v="United States"/>
    <s v="Visalia"/>
    <x v="1"/>
    <n v="93277"/>
    <x v="1"/>
    <s v="OFF-ST-10001272"/>
    <x v="1"/>
    <x v="4"/>
    <s v="Mini 13-1/2 Capacity Data Binder Rack, Pearl"/>
    <n v="261.74"/>
    <n v="2"/>
    <n v="0"/>
    <n v="65.435000000000002"/>
  </r>
  <r>
    <n v="7467"/>
    <x v="3710"/>
    <x v="0"/>
    <x v="288"/>
    <n v="41418"/>
    <s v="Standard Class"/>
    <s v="AH-10690"/>
    <s v="Anna Häberlin"/>
    <x v="1"/>
    <s v="United States"/>
    <s v="Los Angeles"/>
    <x v="1"/>
    <n v="90008"/>
    <x v="1"/>
    <s v="OFF-AP-10001366"/>
    <x v="1"/>
    <x v="9"/>
    <s v="Staples"/>
    <n v="87.84"/>
    <n v="8"/>
    <n v="0"/>
    <n v="23.716800000000006"/>
  </r>
  <r>
    <n v="7468"/>
    <x v="3711"/>
    <x v="3"/>
    <x v="343"/>
    <n v="41959"/>
    <s v="Second Class"/>
    <s v="TB-21190"/>
    <s v="Thomas Brumley"/>
    <x v="2"/>
    <s v="United States"/>
    <s v="Los Angeles"/>
    <x v="1"/>
    <n v="90045"/>
    <x v="1"/>
    <s v="FUR-FU-10001424"/>
    <x v="0"/>
    <x v="5"/>
    <s v="Dax Clear Box Frame"/>
    <n v="34.92"/>
    <n v="4"/>
    <n v="0"/>
    <n v="11.872799999999998"/>
  </r>
  <r>
    <n v="7469"/>
    <x v="3712"/>
    <x v="2"/>
    <x v="1114"/>
    <n v="40806"/>
    <s v="Standard Class"/>
    <s v="AA-10315"/>
    <s v="Alex Avila"/>
    <x v="0"/>
    <s v="United States"/>
    <s v="New York City"/>
    <x v="15"/>
    <n v="10011"/>
    <x v="3"/>
    <s v="OFF-PA-10000349"/>
    <x v="1"/>
    <x v="10"/>
    <s v="Staples"/>
    <n v="14.940000000000001"/>
    <n v="3"/>
    <n v="0"/>
    <n v="7.0218000000000007"/>
  </r>
  <r>
    <n v="7470"/>
    <x v="3712"/>
    <x v="2"/>
    <x v="1114"/>
    <n v="40806"/>
    <s v="Standard Class"/>
    <s v="AA-10315"/>
    <s v="Alex Avila"/>
    <x v="0"/>
    <s v="United States"/>
    <s v="New York City"/>
    <x v="15"/>
    <n v="10011"/>
    <x v="3"/>
    <s v="FUR-FU-10002456"/>
    <x v="0"/>
    <x v="5"/>
    <s v="Master Caster Door Stop, Large Neon Orange"/>
    <n v="14.56"/>
    <n v="2"/>
    <n v="0"/>
    <n v="6.2608000000000015"/>
  </r>
  <r>
    <n v="7471"/>
    <x v="3713"/>
    <x v="1"/>
    <x v="426"/>
    <n v="41172"/>
    <s v="Standard Class"/>
    <s v="AC-10615"/>
    <s v="Ann Chong"/>
    <x v="1"/>
    <s v="United States"/>
    <s v="Philadelphia"/>
    <x v="9"/>
    <n v="19143"/>
    <x v="3"/>
    <s v="OFF-BI-10002609"/>
    <x v="1"/>
    <x v="8"/>
    <s v="Avery Hidden Tab Dividers for Binding Systems"/>
    <n v="3.5760000000000005"/>
    <n v="4"/>
    <n v="0.7"/>
    <n v="-2.8608000000000002"/>
  </r>
  <r>
    <n v="7472"/>
    <x v="3713"/>
    <x v="1"/>
    <x v="426"/>
    <n v="41172"/>
    <s v="Standard Class"/>
    <s v="AC-10615"/>
    <s v="Ann Chong"/>
    <x v="1"/>
    <s v="United States"/>
    <s v="Philadelphia"/>
    <x v="9"/>
    <n v="19143"/>
    <x v="3"/>
    <s v="OFF-ST-10001522"/>
    <x v="1"/>
    <x v="4"/>
    <s v="Gould Plastics 18-Pocket Panel Bin, 34w x 5-1/4d x 20-1/2h"/>
    <n v="147.184"/>
    <n v="2"/>
    <n v="0.2"/>
    <n v="-29.436800000000012"/>
  </r>
  <r>
    <n v="7473"/>
    <x v="3714"/>
    <x v="0"/>
    <x v="949"/>
    <n v="41459"/>
    <s v="First Class"/>
    <s v="EM-14140"/>
    <s v="Eugene Moren"/>
    <x v="2"/>
    <s v="United States"/>
    <s v="Lehi"/>
    <x v="7"/>
    <n v="84043"/>
    <x v="1"/>
    <s v="TEC-CO-10000971"/>
    <x v="2"/>
    <x v="16"/>
    <s v="Hewlett Packard 310 Color Digital Copier"/>
    <n v="1499.95"/>
    <n v="5"/>
    <n v="0"/>
    <n v="449.9849999999999"/>
  </r>
  <r>
    <n v="7474"/>
    <x v="3715"/>
    <x v="0"/>
    <x v="342"/>
    <n v="41380"/>
    <s v="Standard Class"/>
    <s v="QJ-19255"/>
    <s v="Quincy Jones"/>
    <x v="1"/>
    <s v="United States"/>
    <s v="Chicago"/>
    <x v="10"/>
    <n v="60653"/>
    <x v="2"/>
    <s v="OFF-AR-10000034"/>
    <x v="1"/>
    <x v="6"/>
    <s v="BIC Brite Liner Grip Highlighters, Assorted, 5/Pack"/>
    <n v="13.568000000000001"/>
    <n v="4"/>
    <n v="0.2"/>
    <n v="3.2223999999999995"/>
  </r>
  <r>
    <n v="7475"/>
    <x v="3716"/>
    <x v="2"/>
    <x v="1037"/>
    <n v="40554"/>
    <s v="Standard Class"/>
    <s v="ME-17320"/>
    <s v="Maria Etezadi"/>
    <x v="2"/>
    <s v="United States"/>
    <s v="Henderson"/>
    <x v="0"/>
    <n v="42420"/>
    <x v="0"/>
    <s v="FUR-CH-10004063"/>
    <x v="0"/>
    <x v="1"/>
    <s v="Global Deluxe High-Back Manager's Chair"/>
    <n v="2573.8200000000002"/>
    <n v="9"/>
    <n v="0"/>
    <n v="746.40779999999972"/>
  </r>
  <r>
    <n v="7476"/>
    <x v="3716"/>
    <x v="2"/>
    <x v="1037"/>
    <n v="40554"/>
    <s v="Standard Class"/>
    <s v="ME-17320"/>
    <s v="Maria Etezadi"/>
    <x v="2"/>
    <s v="United States"/>
    <s v="Henderson"/>
    <x v="0"/>
    <n v="42420"/>
    <x v="0"/>
    <s v="OFF-BI-10004632"/>
    <x v="1"/>
    <x v="8"/>
    <s v="Ibico Hi-Tech Manual Binding System"/>
    <n v="609.98"/>
    <n v="2"/>
    <n v="0"/>
    <n v="274.49099999999999"/>
  </r>
  <r>
    <n v="7477"/>
    <x v="3716"/>
    <x v="2"/>
    <x v="1037"/>
    <n v="40554"/>
    <s v="Standard Class"/>
    <s v="ME-17320"/>
    <s v="Maria Etezadi"/>
    <x v="2"/>
    <s v="United States"/>
    <s v="Henderson"/>
    <x v="0"/>
    <n v="42420"/>
    <x v="0"/>
    <s v="OFF-AR-10001662"/>
    <x v="1"/>
    <x v="6"/>
    <s v="Rogers Handheld Barrel Pencil Sharpener"/>
    <n v="5.48"/>
    <n v="2"/>
    <n v="0"/>
    <n v="1.4796000000000005"/>
  </r>
  <r>
    <n v="7478"/>
    <x v="3716"/>
    <x v="2"/>
    <x v="1037"/>
    <n v="40554"/>
    <s v="Standard Class"/>
    <s v="ME-17320"/>
    <s v="Maria Etezadi"/>
    <x v="2"/>
    <s v="United States"/>
    <s v="Henderson"/>
    <x v="0"/>
    <n v="42420"/>
    <x v="0"/>
    <s v="TEC-PH-10004977"/>
    <x v="2"/>
    <x v="7"/>
    <s v="GE 30524EE4"/>
    <n v="391.98"/>
    <n v="2"/>
    <n v="0"/>
    <n v="113.67419999999998"/>
  </r>
  <r>
    <n v="7479"/>
    <x v="3716"/>
    <x v="2"/>
    <x v="1037"/>
    <n v="40554"/>
    <s v="Standard Class"/>
    <s v="ME-17320"/>
    <s v="Maria Etezadi"/>
    <x v="2"/>
    <s v="United States"/>
    <s v="Henderson"/>
    <x v="0"/>
    <n v="42420"/>
    <x v="0"/>
    <s v="TEC-PH-10004539"/>
    <x v="2"/>
    <x v="7"/>
    <s v="Wireless Extenders zBoost YX545 SOHO Signal Booster"/>
    <n v="755.96"/>
    <n v="4"/>
    <n v="0"/>
    <n v="204.10919999999999"/>
  </r>
  <r>
    <n v="7480"/>
    <x v="3716"/>
    <x v="2"/>
    <x v="1037"/>
    <n v="40554"/>
    <s v="Standard Class"/>
    <s v="ME-17320"/>
    <s v="Maria Etezadi"/>
    <x v="2"/>
    <s v="United States"/>
    <s v="Henderson"/>
    <x v="0"/>
    <n v="42420"/>
    <x v="0"/>
    <s v="OFF-FA-10001883"/>
    <x v="1"/>
    <x v="13"/>
    <s v="Alliance Super-Size Bands, Assorted Sizes"/>
    <n v="31.12"/>
    <n v="4"/>
    <n v="0"/>
    <n v="0.31119999999999948"/>
  </r>
  <r>
    <n v="7481"/>
    <x v="3716"/>
    <x v="2"/>
    <x v="1037"/>
    <n v="40554"/>
    <s v="Standard Class"/>
    <s v="ME-17320"/>
    <s v="Maria Etezadi"/>
    <x v="2"/>
    <s v="United States"/>
    <s v="Henderson"/>
    <x v="0"/>
    <n v="42420"/>
    <x v="0"/>
    <s v="OFF-PA-10000955"/>
    <x v="1"/>
    <x v="10"/>
    <s v="Southworth 25% Cotton Granite Paper &amp; Envelopes"/>
    <n v="6.54"/>
    <n v="1"/>
    <n v="0"/>
    <n v="3.0084"/>
  </r>
  <r>
    <n v="7482"/>
    <x v="3717"/>
    <x v="0"/>
    <x v="142"/>
    <n v="41521"/>
    <s v="Second Class"/>
    <s v="LB-16795"/>
    <s v="Laurel Beltran"/>
    <x v="2"/>
    <s v="United States"/>
    <s v="Huntington Beach"/>
    <x v="1"/>
    <n v="92646"/>
    <x v="1"/>
    <s v="OFF-EN-10002500"/>
    <x v="1"/>
    <x v="12"/>
    <s v="Globe Weis Peel &amp; Seel First Class Envelopes"/>
    <n v="12.78"/>
    <n v="1"/>
    <n v="0"/>
    <n v="5.7509999999999994"/>
  </r>
  <r>
    <n v="7483"/>
    <x v="3718"/>
    <x v="2"/>
    <x v="865"/>
    <n v="40816"/>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n v="40894"/>
    <s v="Second Class"/>
    <s v="EB-13705"/>
    <s v="Ed Braxton"/>
    <x v="1"/>
    <s v="United States"/>
    <s v="Philadelphia"/>
    <x v="9"/>
    <n v="19140"/>
    <x v="3"/>
    <s v="FUR-CH-10003774"/>
    <x v="0"/>
    <x v="1"/>
    <s v="Global Wood Trimmed Manager's Task Chair, Khaki"/>
    <n v="445.80200000000002"/>
    <n v="7"/>
    <n v="0.3"/>
    <n v="-108.26620000000001"/>
  </r>
  <r>
    <n v="7485"/>
    <x v="3720"/>
    <x v="3"/>
    <x v="116"/>
    <n v="42007"/>
    <s v="Standard Class"/>
    <s v="CS-12400"/>
    <s v="Christopher Schild"/>
    <x v="2"/>
    <s v="United States"/>
    <s v="Fargo"/>
    <x v="46"/>
    <n v="58103"/>
    <x v="2"/>
    <s v="OFF-AR-10004707"/>
    <x v="1"/>
    <x v="6"/>
    <s v="Staples"/>
    <n v="2.48"/>
    <n v="1"/>
    <n v="0"/>
    <n v="0.86799999999999988"/>
  </r>
  <r>
    <n v="7486"/>
    <x v="3720"/>
    <x v="3"/>
    <x v="116"/>
    <n v="42007"/>
    <s v="Standard Class"/>
    <s v="CS-12400"/>
    <s v="Christopher Schild"/>
    <x v="2"/>
    <s v="United States"/>
    <s v="Fargo"/>
    <x v="46"/>
    <n v="58103"/>
    <x v="2"/>
    <s v="OFF-BI-10004040"/>
    <x v="1"/>
    <x v="8"/>
    <s v="Wilson Jones Impact Binders"/>
    <n v="25.9"/>
    <n v="5"/>
    <n v="0"/>
    <n v="12.690999999999999"/>
  </r>
  <r>
    <n v="7487"/>
    <x v="3721"/>
    <x v="1"/>
    <x v="546"/>
    <n v="41267"/>
    <s v="Second Class"/>
    <s v="PM-19135"/>
    <s v="Peter McVee"/>
    <x v="2"/>
    <s v="United States"/>
    <s v="Dover"/>
    <x v="38"/>
    <n v="3820"/>
    <x v="3"/>
    <s v="OFF-PA-10001184"/>
    <x v="1"/>
    <x v="10"/>
    <s v="Xerox 1903"/>
    <n v="29.900000000000002"/>
    <n v="5"/>
    <n v="0"/>
    <n v="14.651"/>
  </r>
  <r>
    <n v="7488"/>
    <x v="3721"/>
    <x v="1"/>
    <x v="546"/>
    <n v="41267"/>
    <s v="Second Class"/>
    <s v="PM-19135"/>
    <s v="Peter McVee"/>
    <x v="2"/>
    <s v="United States"/>
    <s v="Dover"/>
    <x v="38"/>
    <n v="3820"/>
    <x v="3"/>
    <s v="TEC-AC-10004145"/>
    <x v="2"/>
    <x v="11"/>
    <s v="Logitech diNovo Edge Keyboard"/>
    <n v="2249.91"/>
    <n v="9"/>
    <n v="0"/>
    <n v="517.47930000000008"/>
  </r>
  <r>
    <n v="7489"/>
    <x v="3721"/>
    <x v="1"/>
    <x v="546"/>
    <n v="41267"/>
    <s v="Second Class"/>
    <s v="PM-19135"/>
    <s v="Peter McVee"/>
    <x v="2"/>
    <s v="United States"/>
    <s v="Dover"/>
    <x v="38"/>
    <n v="3820"/>
    <x v="3"/>
    <s v="FUR-TA-10003473"/>
    <x v="0"/>
    <x v="3"/>
    <s v="Bretford Rectangular Conference Table Tops"/>
    <n v="1053.164"/>
    <n v="4"/>
    <n v="0.3"/>
    <n v="-105.31639999999993"/>
  </r>
  <r>
    <n v="7490"/>
    <x v="3722"/>
    <x v="3"/>
    <x v="60"/>
    <n v="41953"/>
    <s v="Standard Class"/>
    <s v="AA-10645"/>
    <s v="Anna Andreadi"/>
    <x v="0"/>
    <s v="United States"/>
    <s v="San Diego"/>
    <x v="1"/>
    <n v="92105"/>
    <x v="1"/>
    <s v="OFF-PA-10003172"/>
    <x v="1"/>
    <x v="10"/>
    <s v="Xerox 1996"/>
    <n v="12.96"/>
    <n v="2"/>
    <n v="0"/>
    <n v="6.2208000000000006"/>
  </r>
  <r>
    <n v="7491"/>
    <x v="3723"/>
    <x v="1"/>
    <x v="229"/>
    <n v="41168"/>
    <s v="Standard Class"/>
    <s v="FA-14230"/>
    <s v="Frank Atkinson"/>
    <x v="1"/>
    <s v="United States"/>
    <s v="Los Angeles"/>
    <x v="1"/>
    <n v="90032"/>
    <x v="1"/>
    <s v="FUR-FU-10003799"/>
    <x v="0"/>
    <x v="5"/>
    <s v="Seth Thomas 13 1/2&quot; Wall Clock"/>
    <n v="106.68"/>
    <n v="6"/>
    <n v="0"/>
    <n v="33.070799999999991"/>
  </r>
  <r>
    <n v="7492"/>
    <x v="3724"/>
    <x v="3"/>
    <x v="673"/>
    <n v="41960"/>
    <s v="Same Day"/>
    <s v="CM-12190"/>
    <s v="Charlotte Melton"/>
    <x v="0"/>
    <s v="United States"/>
    <s v="Utica"/>
    <x v="15"/>
    <n v="13501"/>
    <x v="3"/>
    <s v="TEC-PH-10002583"/>
    <x v="2"/>
    <x v="7"/>
    <s v="iOttie HLCRIO102 Car Mount"/>
    <n v="119.94"/>
    <n v="6"/>
    <n v="0"/>
    <n v="5.9969999999999857"/>
  </r>
  <r>
    <n v="7493"/>
    <x v="3725"/>
    <x v="3"/>
    <x v="220"/>
    <n v="41899"/>
    <s v="Standard Class"/>
    <s v="CC-12475"/>
    <s v="Cindy Chapman"/>
    <x v="0"/>
    <s v="United States"/>
    <s v="Houston"/>
    <x v="5"/>
    <n v="77070"/>
    <x v="2"/>
    <s v="OFF-PA-10004239"/>
    <x v="1"/>
    <x v="10"/>
    <s v="Xerox 1953"/>
    <n v="10.272000000000002"/>
    <n v="3"/>
    <n v="0.2"/>
    <n v="3.2099999999999982"/>
  </r>
  <r>
    <n v="7494"/>
    <x v="3725"/>
    <x v="3"/>
    <x v="220"/>
    <n v="41899"/>
    <s v="Standard Class"/>
    <s v="CC-12475"/>
    <s v="Cindy Chapman"/>
    <x v="0"/>
    <s v="United States"/>
    <s v="Houston"/>
    <x v="5"/>
    <n v="77070"/>
    <x v="2"/>
    <s v="FUR-TA-10002855"/>
    <x v="0"/>
    <x v="3"/>
    <s v="Bevis Round Conference Table Top &amp; Single Column Base"/>
    <n v="512.19000000000005"/>
    <n v="5"/>
    <n v="0.3"/>
    <n v="-65.853000000000009"/>
  </r>
  <r>
    <n v="7495"/>
    <x v="3725"/>
    <x v="3"/>
    <x v="220"/>
    <n v="4189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n v="41839"/>
    <s v="Standard Class"/>
    <s v="TC-21295"/>
    <s v="Toby Carlisle"/>
    <x v="0"/>
    <s v="United States"/>
    <s v="Westminster"/>
    <x v="1"/>
    <n v="92683"/>
    <x v="1"/>
    <s v="OFF-BI-10004022"/>
    <x v="1"/>
    <x v="8"/>
    <s v="Acco Suede Grain Vinyl Round Ring Binder"/>
    <n v="4.4479999999999995"/>
    <n v="2"/>
    <n v="0.2"/>
    <n v="1.4455999999999996"/>
  </r>
  <r>
    <n v="7497"/>
    <x v="3726"/>
    <x v="3"/>
    <x v="1163"/>
    <n v="41839"/>
    <s v="Standard Class"/>
    <s v="TC-21295"/>
    <s v="Toby Carlisle"/>
    <x v="0"/>
    <s v="United States"/>
    <s v="Westminster"/>
    <x v="1"/>
    <n v="92683"/>
    <x v="1"/>
    <s v="FUR-FU-10003601"/>
    <x v="0"/>
    <x v="5"/>
    <s v="Deflect-o RollaMat Studded, Beveled Mat for Medium Pile Carpeting"/>
    <n v="276.69"/>
    <n v="3"/>
    <n v="0"/>
    <n v="49.804199999999994"/>
  </r>
  <r>
    <n v="7498"/>
    <x v="3726"/>
    <x v="3"/>
    <x v="1163"/>
    <n v="41839"/>
    <s v="Standard Class"/>
    <s v="TC-21295"/>
    <s v="Toby Carlisle"/>
    <x v="0"/>
    <s v="United States"/>
    <s v="Westminster"/>
    <x v="1"/>
    <n v="92683"/>
    <x v="1"/>
    <s v="OFF-FA-10000490"/>
    <x v="1"/>
    <x v="13"/>
    <s v="OIC Binder Clips, Mini, 1/4&quot; Capacity, Black"/>
    <n v="4.96"/>
    <n v="4"/>
    <n v="0"/>
    <n v="2.3311999999999999"/>
  </r>
  <r>
    <n v="7499"/>
    <x v="3726"/>
    <x v="3"/>
    <x v="1163"/>
    <n v="41839"/>
    <s v="Standard Class"/>
    <s v="TC-21295"/>
    <s v="Toby Carlisle"/>
    <x v="0"/>
    <s v="United States"/>
    <s v="Westminster"/>
    <x v="1"/>
    <n v="92683"/>
    <x v="1"/>
    <s v="OFF-AR-10004042"/>
    <x v="1"/>
    <x v="6"/>
    <s v="BOSTON Model 1800 Electric Pencil Sharpeners, Putty/Woodgrain"/>
    <n v="71.92"/>
    <n v="4"/>
    <n v="0"/>
    <n v="20.856799999999993"/>
  </r>
  <r>
    <n v="7500"/>
    <x v="3726"/>
    <x v="3"/>
    <x v="1163"/>
    <n v="41839"/>
    <s v="Standard Class"/>
    <s v="TC-21295"/>
    <s v="Toby Carlisle"/>
    <x v="0"/>
    <s v="United States"/>
    <s v="Westminster"/>
    <x v="1"/>
    <n v="92683"/>
    <x v="1"/>
    <s v="FUR-FU-10002960"/>
    <x v="0"/>
    <x v="5"/>
    <s v="Eldon 200 Class Desk Accessories, Burgundy"/>
    <n v="18.84"/>
    <n v="3"/>
    <n v="0"/>
    <n v="7.9128000000000007"/>
  </r>
  <r>
    <n v="7501"/>
    <x v="3726"/>
    <x v="3"/>
    <x v="1163"/>
    <n v="41839"/>
    <s v="Standard Class"/>
    <s v="TC-21295"/>
    <s v="Toby Carlisle"/>
    <x v="0"/>
    <s v="United States"/>
    <s v="Westminster"/>
    <x v="1"/>
    <n v="92683"/>
    <x v="1"/>
    <s v="TEC-AC-10000991"/>
    <x v="2"/>
    <x v="11"/>
    <s v="Sony Micro Vault Click 8 GB USB 2.0 Flash Drive"/>
    <n v="140.97"/>
    <n v="3"/>
    <n v="0"/>
    <n v="19.735800000000005"/>
  </r>
  <r>
    <n v="7502"/>
    <x v="3726"/>
    <x v="3"/>
    <x v="1163"/>
    <n v="41839"/>
    <s v="Standard Class"/>
    <s v="TC-21295"/>
    <s v="Toby Carlisle"/>
    <x v="0"/>
    <s v="United States"/>
    <s v="Westminster"/>
    <x v="1"/>
    <n v="92683"/>
    <x v="1"/>
    <s v="TEC-PH-10004977"/>
    <x v="2"/>
    <x v="7"/>
    <s v="GE 30524EE4"/>
    <n v="470.37600000000009"/>
    <n v="3"/>
    <n v="0.2"/>
    <n v="52.917299999999955"/>
  </r>
  <r>
    <n v="7503"/>
    <x v="3727"/>
    <x v="3"/>
    <x v="983"/>
    <n v="41729"/>
    <s v="Same Day"/>
    <s v="TB-21400"/>
    <s v="Tom Boeckenhauer"/>
    <x v="0"/>
    <s v="United States"/>
    <s v="Los Angeles"/>
    <x v="1"/>
    <n v="90036"/>
    <x v="1"/>
    <s v="OFF-AR-10000817"/>
    <x v="1"/>
    <x v="6"/>
    <s v="Manco Dry-Lighter Erasable Highlighter"/>
    <n v="6.08"/>
    <n v="2"/>
    <n v="0"/>
    <n v="2.0671999999999997"/>
  </r>
  <r>
    <n v="7504"/>
    <x v="3727"/>
    <x v="3"/>
    <x v="983"/>
    <n v="41729"/>
    <s v="Same Day"/>
    <s v="TB-21400"/>
    <s v="Tom Boeckenhauer"/>
    <x v="0"/>
    <s v="United States"/>
    <s v="Los Angeles"/>
    <x v="1"/>
    <n v="90036"/>
    <x v="1"/>
    <s v="TEC-PH-10002447"/>
    <x v="2"/>
    <x v="7"/>
    <s v="AT&amp;T CL83451 4-Handset Telephone"/>
    <n v="164.79200000000003"/>
    <n v="1"/>
    <n v="0.2"/>
    <n v="18.539099999999991"/>
  </r>
  <r>
    <n v="7505"/>
    <x v="3728"/>
    <x v="0"/>
    <x v="1011"/>
    <n v="41309"/>
    <s v="Second Class"/>
    <s v="JK-15325"/>
    <s v="Jason Klamczynski"/>
    <x v="1"/>
    <s v="United States"/>
    <s v="Atlantic City"/>
    <x v="30"/>
    <n v="8401"/>
    <x v="3"/>
    <s v="OFF-EN-10003134"/>
    <x v="1"/>
    <x v="12"/>
    <s v="Staples"/>
    <n v="23.36"/>
    <n v="2"/>
    <n v="0"/>
    <n v="11.68"/>
  </r>
  <r>
    <n v="7506"/>
    <x v="3729"/>
    <x v="3"/>
    <x v="110"/>
    <n v="41804"/>
    <s v="Standard Class"/>
    <s v="BW-11200"/>
    <s v="Ben Wallace"/>
    <x v="0"/>
    <s v="United States"/>
    <s v="Skokie"/>
    <x v="10"/>
    <n v="60076"/>
    <x v="2"/>
    <s v="OFF-BI-10000309"/>
    <x v="1"/>
    <x v="8"/>
    <s v="GBC Twin Loop Wire Binding Elements, 9/16&quot; Spine, Black"/>
    <n v="12.175999999999998"/>
    <n v="4"/>
    <n v="0.8"/>
    <n v="-18.872800000000009"/>
  </r>
  <r>
    <n v="7507"/>
    <x v="3730"/>
    <x v="2"/>
    <x v="981"/>
    <n v="40853"/>
    <s v="Standard Class"/>
    <s v="SH-20395"/>
    <s v="Shahid Hopkins"/>
    <x v="0"/>
    <s v="United States"/>
    <s v="San Francisco"/>
    <x v="1"/>
    <n v="94122"/>
    <x v="1"/>
    <s v="TEC-PH-10001615"/>
    <x v="2"/>
    <x v="7"/>
    <s v="AT&amp;T CL82213"/>
    <n v="46.384"/>
    <n v="2"/>
    <n v="0.2"/>
    <n v="5.2181999999999924"/>
  </r>
  <r>
    <n v="7508"/>
    <x v="3730"/>
    <x v="2"/>
    <x v="981"/>
    <n v="40853"/>
    <s v="Standard Class"/>
    <s v="SH-20395"/>
    <s v="Shahid Hopkins"/>
    <x v="0"/>
    <s v="United States"/>
    <s v="San Francisco"/>
    <x v="1"/>
    <n v="94122"/>
    <x v="1"/>
    <s v="OFF-ST-10003208"/>
    <x v="1"/>
    <x v="4"/>
    <s v="Adjustable Depth Letter/Legal Cart"/>
    <n v="362.92"/>
    <n v="2"/>
    <n v="0"/>
    <n v="105.24679999999995"/>
  </r>
  <r>
    <n v="7509"/>
    <x v="3731"/>
    <x v="3"/>
    <x v="1163"/>
    <n v="41839"/>
    <s v="Standard Class"/>
    <s v="JL-15835"/>
    <s v="John Lee"/>
    <x v="0"/>
    <s v="United States"/>
    <s v="Columbus"/>
    <x v="24"/>
    <n v="43229"/>
    <x v="3"/>
    <s v="OFF-PA-10000605"/>
    <x v="1"/>
    <x v="10"/>
    <s v="Xerox 1950"/>
    <n v="9.2480000000000011"/>
    <n v="2"/>
    <n v="0.2"/>
    <n v="3.3524000000000003"/>
  </r>
  <r>
    <n v="7510"/>
    <x v="3731"/>
    <x v="3"/>
    <x v="1163"/>
    <n v="41839"/>
    <s v="Standard Class"/>
    <s v="JL-15835"/>
    <s v="John Lee"/>
    <x v="0"/>
    <s v="United States"/>
    <s v="Columbus"/>
    <x v="24"/>
    <n v="43229"/>
    <x v="3"/>
    <s v="TEC-PH-10000560"/>
    <x v="2"/>
    <x v="7"/>
    <s v="Samsung Galaxy S III - 16GB - pebble blue (T-Mobile)"/>
    <n v="1889.9459999999999"/>
    <n v="9"/>
    <n v="0.4"/>
    <n v="-377.98919999999998"/>
  </r>
  <r>
    <n v="7511"/>
    <x v="3731"/>
    <x v="3"/>
    <x v="1163"/>
    <n v="41839"/>
    <s v="Standard Class"/>
    <s v="JL-15835"/>
    <s v="John Lee"/>
    <x v="0"/>
    <s v="United States"/>
    <s v="Columbus"/>
    <x v="24"/>
    <n v="43229"/>
    <x v="3"/>
    <s v="OFF-ST-10003455"/>
    <x v="1"/>
    <x v="4"/>
    <s v="Tenex File Box, Personal Filing Tote with Lid, Black"/>
    <n v="62.040000000000006"/>
    <n v="5"/>
    <n v="0.2"/>
    <n v="4.6530000000000022"/>
  </r>
  <r>
    <n v="7512"/>
    <x v="3731"/>
    <x v="3"/>
    <x v="1163"/>
    <n v="41839"/>
    <s v="Standard Class"/>
    <s v="JL-15835"/>
    <s v="John Lee"/>
    <x v="0"/>
    <s v="United States"/>
    <s v="Columbus"/>
    <x v="24"/>
    <n v="43229"/>
    <x v="3"/>
    <s v="FUR-FU-10002937"/>
    <x v="0"/>
    <x v="5"/>
    <s v="GE 48&quot; Fluorescent Tube, Cool White Energy Saver, 34 Watts, 30/Box"/>
    <n v="396.92000000000007"/>
    <n v="5"/>
    <n v="0.2"/>
    <n v="148.845"/>
  </r>
  <r>
    <n v="7513"/>
    <x v="3731"/>
    <x v="3"/>
    <x v="1163"/>
    <n v="41839"/>
    <s v="Standard Class"/>
    <s v="JL-15835"/>
    <s v="John Lee"/>
    <x v="0"/>
    <s v="United States"/>
    <s v="Columbus"/>
    <x v="24"/>
    <n v="43229"/>
    <x v="3"/>
    <s v="OFF-ST-10001837"/>
    <x v="1"/>
    <x v="4"/>
    <s v="SAFCO Mobile Desk Side File, Wire Frame"/>
    <n v="239.45599999999999"/>
    <n v="7"/>
    <n v="0.2"/>
    <n v="17.959200000000003"/>
  </r>
  <r>
    <n v="7514"/>
    <x v="3731"/>
    <x v="3"/>
    <x v="1163"/>
    <n v="41839"/>
    <s v="Standard Class"/>
    <s v="JL-15835"/>
    <s v="John Lee"/>
    <x v="0"/>
    <s v="United States"/>
    <s v="Columbus"/>
    <x v="24"/>
    <n v="43229"/>
    <x v="3"/>
    <s v="OFF-AR-10004757"/>
    <x v="1"/>
    <x v="6"/>
    <s v="Crayola Colored Pencils"/>
    <n v="13.120000000000001"/>
    <n v="5"/>
    <n v="0.2"/>
    <n v="2.1319999999999988"/>
  </r>
  <r>
    <n v="7515"/>
    <x v="3732"/>
    <x v="3"/>
    <x v="34"/>
    <n v="41986"/>
    <s v="Second Class"/>
    <s v="JL-15835"/>
    <s v="John Lee"/>
    <x v="0"/>
    <s v="United States"/>
    <s v="Richmond"/>
    <x v="0"/>
    <n v="40475"/>
    <x v="0"/>
    <s v="OFF-BI-10004236"/>
    <x v="1"/>
    <x v="8"/>
    <s v="XtraLife ClearVue Slant-D Ring Binder, White, 3&quot;"/>
    <n v="29.36"/>
    <n v="2"/>
    <n v="0"/>
    <n v="13.505599999999999"/>
  </r>
  <r>
    <n v="7516"/>
    <x v="3732"/>
    <x v="3"/>
    <x v="34"/>
    <n v="41986"/>
    <s v="Second Class"/>
    <s v="JL-15835"/>
    <s v="John Lee"/>
    <x v="0"/>
    <s v="United States"/>
    <s v="Richmond"/>
    <x v="0"/>
    <n v="40475"/>
    <x v="0"/>
    <s v="OFF-AP-10000159"/>
    <x v="1"/>
    <x v="9"/>
    <s v="Belkin F9M820V08 8 Outlet Surge"/>
    <n v="214.89999999999998"/>
    <n v="5"/>
    <n v="0"/>
    <n v="62.32099999999997"/>
  </r>
  <r>
    <n v="7517"/>
    <x v="3732"/>
    <x v="3"/>
    <x v="34"/>
    <n v="41986"/>
    <s v="Second Class"/>
    <s v="JL-15835"/>
    <s v="John Lee"/>
    <x v="0"/>
    <s v="United States"/>
    <s v="Richmond"/>
    <x v="0"/>
    <n v="40475"/>
    <x v="0"/>
    <s v="OFF-BI-10003274"/>
    <x v="1"/>
    <x v="8"/>
    <s v="Avery Durable Slant Ring Binders, No Labels"/>
    <n v="15.92"/>
    <n v="4"/>
    <n v="0"/>
    <n v="7.4824000000000002"/>
  </r>
  <r>
    <n v="7518"/>
    <x v="3732"/>
    <x v="3"/>
    <x v="34"/>
    <n v="41986"/>
    <s v="Second Class"/>
    <s v="JL-15835"/>
    <s v="John Lee"/>
    <x v="0"/>
    <s v="United States"/>
    <s v="Richmond"/>
    <x v="0"/>
    <n v="40475"/>
    <x v="0"/>
    <s v="TEC-AC-10001013"/>
    <x v="2"/>
    <x v="11"/>
    <s v="Logitech ClearChat Comfort/USB Headset H390"/>
    <n v="146.44999999999999"/>
    <n v="5"/>
    <n v="0"/>
    <n v="48.328499999999991"/>
  </r>
  <r>
    <n v="7519"/>
    <x v="3732"/>
    <x v="3"/>
    <x v="34"/>
    <n v="41986"/>
    <s v="Second Class"/>
    <s v="JL-15835"/>
    <s v="John Lee"/>
    <x v="0"/>
    <s v="United States"/>
    <s v="Richmond"/>
    <x v="0"/>
    <n v="40475"/>
    <x v="0"/>
    <s v="OFF-ST-10004963"/>
    <x v="1"/>
    <x v="4"/>
    <s v="Eldon Gobal File Keepers"/>
    <n v="15.14"/>
    <n v="1"/>
    <n v="0"/>
    <n v="0.60559999999999903"/>
  </r>
  <r>
    <n v="7520"/>
    <x v="3732"/>
    <x v="3"/>
    <x v="34"/>
    <n v="41986"/>
    <s v="Second Class"/>
    <s v="JL-15835"/>
    <s v="John Lee"/>
    <x v="0"/>
    <s v="United States"/>
    <s v="Richmond"/>
    <x v="0"/>
    <n v="40475"/>
    <x v="0"/>
    <s v="OFF-LA-10004409"/>
    <x v="1"/>
    <x v="2"/>
    <s v="Avery 492"/>
    <n v="5.76"/>
    <n v="2"/>
    <n v="0"/>
    <n v="2.6495999999999995"/>
  </r>
  <r>
    <n v="7521"/>
    <x v="3732"/>
    <x v="3"/>
    <x v="34"/>
    <n v="41986"/>
    <s v="Second Class"/>
    <s v="JL-15835"/>
    <s v="John Lee"/>
    <x v="0"/>
    <s v="United States"/>
    <s v="Richmond"/>
    <x v="0"/>
    <n v="40475"/>
    <x v="0"/>
    <s v="TEC-CO-10001046"/>
    <x v="2"/>
    <x v="16"/>
    <s v="Canon Imageclass D680 Copier / Fax"/>
    <n v="1399.98"/>
    <n v="2"/>
    <n v="0"/>
    <n v="629.99099999999999"/>
  </r>
  <r>
    <n v="7522"/>
    <x v="3733"/>
    <x v="0"/>
    <x v="64"/>
    <n v="41529"/>
    <s v="Standard Class"/>
    <s v="MD-17350"/>
    <s v="Maribeth Dona"/>
    <x v="0"/>
    <s v="United States"/>
    <s v="Lancaster"/>
    <x v="24"/>
    <n v="43130"/>
    <x v="3"/>
    <s v="OFF-BI-10002824"/>
    <x v="1"/>
    <x v="8"/>
    <s v="Recycled Easel Ring Binders"/>
    <n v="8.9520000000000017"/>
    <n v="2"/>
    <n v="0.7"/>
    <n v="-7.4600000000000009"/>
  </r>
  <r>
    <n v="7523"/>
    <x v="3733"/>
    <x v="0"/>
    <x v="64"/>
    <n v="41529"/>
    <s v="Standard Class"/>
    <s v="MD-17350"/>
    <s v="Maribeth Dona"/>
    <x v="0"/>
    <s v="United States"/>
    <s v="Lancaster"/>
    <x v="24"/>
    <n v="43130"/>
    <x v="3"/>
    <s v="OFF-BI-10001757"/>
    <x v="1"/>
    <x v="8"/>
    <s v="Pressboard Hanging Data Binders for Unburst Sheets"/>
    <n v="8.8560000000000016"/>
    <n v="6"/>
    <n v="0.7"/>
    <n v="-6.4944000000000024"/>
  </r>
  <r>
    <n v="7524"/>
    <x v="3733"/>
    <x v="0"/>
    <x v="64"/>
    <n v="41529"/>
    <s v="Standard Class"/>
    <s v="MD-17350"/>
    <s v="Maribeth Dona"/>
    <x v="0"/>
    <s v="United States"/>
    <s v="Lancaster"/>
    <x v="24"/>
    <n v="43130"/>
    <x v="3"/>
    <s v="FUR-CH-10004477"/>
    <x v="0"/>
    <x v="1"/>
    <s v="Global Push Button Manager's Chair, Indigo"/>
    <n v="85.245999999999995"/>
    <n v="2"/>
    <n v="0.3"/>
    <n v="-1.217800000000004"/>
  </r>
  <r>
    <n v="7525"/>
    <x v="3734"/>
    <x v="2"/>
    <x v="1076"/>
    <n v="40802"/>
    <s v="Standard Class"/>
    <s v="CL-12565"/>
    <s v="Clay Ludtke"/>
    <x v="0"/>
    <s v="United States"/>
    <s v="Gresham"/>
    <x v="21"/>
    <n v="97030"/>
    <x v="1"/>
    <s v="OFF-EN-10003072"/>
    <x v="1"/>
    <x v="12"/>
    <s v="Peel &amp; Seel Envelopes"/>
    <n v="21.728000000000002"/>
    <n v="7"/>
    <n v="0.2"/>
    <n v="7.6047999999999991"/>
  </r>
  <r>
    <n v="7526"/>
    <x v="3734"/>
    <x v="2"/>
    <x v="1076"/>
    <n v="40802"/>
    <s v="Standard Class"/>
    <s v="CL-12565"/>
    <s v="Clay Ludtke"/>
    <x v="0"/>
    <s v="United States"/>
    <s v="Gresham"/>
    <x v="21"/>
    <n v="97030"/>
    <x v="1"/>
    <s v="FUR-CH-10003973"/>
    <x v="0"/>
    <x v="1"/>
    <s v="GuestStacker Chair with Chrome Finish Legs"/>
    <n v="1487.04"/>
    <n v="5"/>
    <n v="0.2"/>
    <n v="148.70400000000006"/>
  </r>
  <r>
    <n v="7527"/>
    <x v="3735"/>
    <x v="3"/>
    <x v="986"/>
    <n v="41909"/>
    <s v="Same Day"/>
    <s v="RA-19885"/>
    <s v="Ruben Ausman"/>
    <x v="1"/>
    <s v="United States"/>
    <s v="San Francisco"/>
    <x v="1"/>
    <n v="94109"/>
    <x v="1"/>
    <s v="OFF-EN-10001028"/>
    <x v="1"/>
    <x v="12"/>
    <s v="Staples"/>
    <n v="71.88"/>
    <n v="6"/>
    <n v="0"/>
    <n v="33.064799999999998"/>
  </r>
  <r>
    <n v="7528"/>
    <x v="3735"/>
    <x v="3"/>
    <x v="986"/>
    <n v="41909"/>
    <s v="Same Day"/>
    <s v="RA-19885"/>
    <s v="Ruben Ausman"/>
    <x v="1"/>
    <s v="United States"/>
    <s v="San Francisco"/>
    <x v="1"/>
    <n v="94109"/>
    <x v="1"/>
    <s v="FUR-FU-10003829"/>
    <x v="0"/>
    <x v="5"/>
    <s v="Stackable Trays"/>
    <n v="9.24"/>
    <n v="3"/>
    <n v="0"/>
    <n v="2.9567999999999994"/>
  </r>
  <r>
    <n v="7529"/>
    <x v="3735"/>
    <x v="3"/>
    <x v="986"/>
    <n v="41909"/>
    <s v="Same Day"/>
    <s v="RA-19885"/>
    <s v="Ruben Ausman"/>
    <x v="1"/>
    <s v="United States"/>
    <s v="San Francisco"/>
    <x v="1"/>
    <n v="94109"/>
    <x v="1"/>
    <s v="OFF-PA-10002245"/>
    <x v="1"/>
    <x v="10"/>
    <s v="Xerox 1895"/>
    <n v="35.880000000000003"/>
    <n v="6"/>
    <n v="0"/>
    <n v="16.146000000000001"/>
  </r>
  <r>
    <n v="7530"/>
    <x v="3735"/>
    <x v="3"/>
    <x v="986"/>
    <n v="41909"/>
    <s v="Same Day"/>
    <s v="RA-19885"/>
    <s v="Ruben Ausman"/>
    <x v="1"/>
    <s v="United States"/>
    <s v="San Francisco"/>
    <x v="1"/>
    <n v="94109"/>
    <x v="1"/>
    <s v="OFF-BI-10002215"/>
    <x v="1"/>
    <x v="8"/>
    <s v="Wilson Jones Hanging View Binder, White, 1&quot;"/>
    <n v="17.04"/>
    <n v="3"/>
    <n v="0.2"/>
    <n v="5.5379999999999985"/>
  </r>
  <r>
    <n v="7531"/>
    <x v="3735"/>
    <x v="3"/>
    <x v="986"/>
    <n v="41909"/>
    <s v="Same Day"/>
    <s v="RA-19885"/>
    <s v="Ruben Ausman"/>
    <x v="1"/>
    <s v="United States"/>
    <s v="San Francisco"/>
    <x v="1"/>
    <n v="94109"/>
    <x v="1"/>
    <s v="OFF-BI-10003925"/>
    <x v="1"/>
    <x v="8"/>
    <s v="Fellowes PB300 Plastic Comb Binding Machine"/>
    <n v="931.17600000000016"/>
    <n v="3"/>
    <n v="0.2"/>
    <n v="314.27190000000002"/>
  </r>
  <r>
    <n v="7532"/>
    <x v="3736"/>
    <x v="0"/>
    <x v="26"/>
    <n v="41445"/>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n v="41445"/>
    <s v="First Class"/>
    <s v="LC-16885"/>
    <s v="Lena Creighton"/>
    <x v="0"/>
    <s v="United States"/>
    <s v="Longmont"/>
    <x v="22"/>
    <n v="80501"/>
    <x v="1"/>
    <s v="FUR-CH-10004853"/>
    <x v="0"/>
    <x v="1"/>
    <s v="Global Manager's Adjustable Task Chair, Storm"/>
    <n v="483.13599999999997"/>
    <n v="4"/>
    <n v="0.2"/>
    <n v="54.352799999999945"/>
  </r>
  <r>
    <n v="7534"/>
    <x v="3737"/>
    <x v="3"/>
    <x v="906"/>
    <n v="41700"/>
    <s v="Standard Class"/>
    <s v="SW-20245"/>
    <s v="Scot Wooten"/>
    <x v="0"/>
    <s v="United States"/>
    <s v="Greenville"/>
    <x v="3"/>
    <n v="27834"/>
    <x v="0"/>
    <s v="FUR-CH-10002880"/>
    <x v="0"/>
    <x v="1"/>
    <s v="Global High-Back Leather Tilter, Burgundy"/>
    <n v="196.78399999999999"/>
    <n v="2"/>
    <n v="0.2"/>
    <n v="-22.138200000000012"/>
  </r>
  <r>
    <n v="7535"/>
    <x v="3737"/>
    <x v="3"/>
    <x v="906"/>
    <n v="41700"/>
    <s v="Standard Class"/>
    <s v="SW-20245"/>
    <s v="Scot Wooten"/>
    <x v="0"/>
    <s v="United States"/>
    <s v="Greenville"/>
    <x v="3"/>
    <n v="27834"/>
    <x v="0"/>
    <s v="FUR-BO-10004709"/>
    <x v="0"/>
    <x v="0"/>
    <s v="Bush Westfield Collection Bookcases, Medium Cherry Finish"/>
    <n v="231.92000000000002"/>
    <n v="5"/>
    <n v="0.2"/>
    <n v="5.7980000000000018"/>
  </r>
  <r>
    <n v="7536"/>
    <x v="3738"/>
    <x v="3"/>
    <x v="185"/>
    <n v="41737"/>
    <s v="Standard Class"/>
    <s v="HG-14965"/>
    <s v="Henry Goldwyn"/>
    <x v="1"/>
    <s v="United States"/>
    <s v="Los Angeles"/>
    <x v="1"/>
    <n v="90004"/>
    <x v="1"/>
    <s v="OFF-SU-10004231"/>
    <x v="1"/>
    <x v="14"/>
    <s v="Acme Tagit Stainless Steel Antibacterial Scissors"/>
    <n v="29.700000000000003"/>
    <n v="3"/>
    <n v="0"/>
    <n v="8.0190000000000001"/>
  </r>
  <r>
    <n v="7537"/>
    <x v="3739"/>
    <x v="3"/>
    <x v="734"/>
    <n v="41982"/>
    <s v="Standard Class"/>
    <s v="MV-17485"/>
    <s v="Mark Van Huff"/>
    <x v="0"/>
    <s v="United States"/>
    <s v="Houston"/>
    <x v="5"/>
    <n v="77041"/>
    <x v="2"/>
    <s v="FUR-FU-10000820"/>
    <x v="0"/>
    <x v="5"/>
    <s v="Tensor Brushed Steel Torchiere Floor Lamp"/>
    <n v="13.591999999999999"/>
    <n v="2"/>
    <n v="0.6"/>
    <n v="-14.271599999999999"/>
  </r>
  <r>
    <n v="7538"/>
    <x v="3740"/>
    <x v="0"/>
    <x v="317"/>
    <n v="41327"/>
    <s v="Second Class"/>
    <s v="GT-14710"/>
    <s v="Greg Tran"/>
    <x v="0"/>
    <s v="United States"/>
    <s v="San Francisco"/>
    <x v="1"/>
    <n v="94109"/>
    <x v="1"/>
    <s v="OFF-PA-10001736"/>
    <x v="1"/>
    <x v="10"/>
    <s v="Xerox 1880"/>
    <n v="70.88"/>
    <n v="2"/>
    <n v="0"/>
    <n v="33.313599999999994"/>
  </r>
  <r>
    <n v="7539"/>
    <x v="3741"/>
    <x v="3"/>
    <x v="574"/>
    <n v="41980"/>
    <s v="Standard Class"/>
    <s v="BS-11380"/>
    <s v="Bill Stewart"/>
    <x v="1"/>
    <s v="United States"/>
    <s v="Denver"/>
    <x v="22"/>
    <n v="80219"/>
    <x v="1"/>
    <s v="OFF-ST-10003306"/>
    <x v="1"/>
    <x v="4"/>
    <s v="Letter Size Cart"/>
    <n v="114.28800000000001"/>
    <n v="1"/>
    <n v="0.2"/>
    <n v="12.857399999999984"/>
  </r>
  <r>
    <n v="7540"/>
    <x v="3741"/>
    <x v="3"/>
    <x v="574"/>
    <n v="41980"/>
    <s v="Standard Class"/>
    <s v="BS-11380"/>
    <s v="Bill Stewart"/>
    <x v="1"/>
    <s v="United States"/>
    <s v="Denver"/>
    <x v="22"/>
    <n v="80219"/>
    <x v="1"/>
    <s v="OFF-BI-10003707"/>
    <x v="1"/>
    <x v="8"/>
    <s v="Aluminum Screw Posts"/>
    <n v="36.624000000000002"/>
    <n v="8"/>
    <n v="0.7"/>
    <n v="-24.41599999999999"/>
  </r>
  <r>
    <n v="7541"/>
    <x v="3741"/>
    <x v="3"/>
    <x v="574"/>
    <n v="41980"/>
    <s v="Standard Class"/>
    <s v="BS-11380"/>
    <s v="Bill Stewart"/>
    <x v="1"/>
    <s v="United States"/>
    <s v="Denver"/>
    <x v="22"/>
    <n v="80219"/>
    <x v="1"/>
    <s v="FUR-BO-10003546"/>
    <x v="0"/>
    <x v="0"/>
    <s v="Hon 4-Shelf Metal Bookcases"/>
    <n v="242.35200000000003"/>
    <n v="8"/>
    <n v="0.7"/>
    <n v="-363.52799999999991"/>
  </r>
  <r>
    <n v="7542"/>
    <x v="3741"/>
    <x v="3"/>
    <x v="574"/>
    <n v="4198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n v="41980"/>
    <s v="Standard Class"/>
    <s v="BS-11380"/>
    <s v="Bill Stewart"/>
    <x v="1"/>
    <s v="United States"/>
    <s v="Denver"/>
    <x v="22"/>
    <n v="80219"/>
    <x v="1"/>
    <s v="FUR-FU-10001488"/>
    <x v="0"/>
    <x v="5"/>
    <s v="Tenex 46&quot; x 60&quot; Computer Anti-Static Chairmat, Rectangular Shaped"/>
    <n v="508.70400000000006"/>
    <n v="6"/>
    <n v="0.2"/>
    <n v="0"/>
  </r>
  <r>
    <n v="7544"/>
    <x v="3741"/>
    <x v="3"/>
    <x v="574"/>
    <n v="41980"/>
    <s v="Standard Class"/>
    <s v="BS-11380"/>
    <s v="Bill Stewart"/>
    <x v="1"/>
    <s v="United States"/>
    <s v="Denver"/>
    <x v="22"/>
    <n v="80219"/>
    <x v="1"/>
    <s v="TEC-PH-10004833"/>
    <x v="2"/>
    <x v="7"/>
    <s v="Macally Suction Cup Mount"/>
    <n v="57.36"/>
    <n v="6"/>
    <n v="0.2"/>
    <n v="-14.34"/>
  </r>
  <r>
    <n v="7545"/>
    <x v="3741"/>
    <x v="3"/>
    <x v="574"/>
    <n v="41980"/>
    <s v="Standard Class"/>
    <s v="BS-11380"/>
    <s v="Bill Stewart"/>
    <x v="1"/>
    <s v="United States"/>
    <s v="Denver"/>
    <x v="22"/>
    <n v="80219"/>
    <x v="1"/>
    <s v="FUR-CH-10002335"/>
    <x v="0"/>
    <x v="1"/>
    <s v="Hon GuestStacker Chair"/>
    <n v="906.68000000000006"/>
    <n v="5"/>
    <n v="0.2"/>
    <n v="68.001000000000033"/>
  </r>
  <r>
    <n v="7546"/>
    <x v="3742"/>
    <x v="2"/>
    <x v="982"/>
    <n v="40831"/>
    <s v="Standard Class"/>
    <s v="CM-12715"/>
    <s v="Craig Molinari"/>
    <x v="1"/>
    <s v="United States"/>
    <s v="Huntsville"/>
    <x v="5"/>
    <n v="77340"/>
    <x v="2"/>
    <s v="TEC-PH-10001128"/>
    <x v="2"/>
    <x v="7"/>
    <s v="Motorola Droid Maxx"/>
    <n v="719.95200000000011"/>
    <n v="6"/>
    <n v="0.2"/>
    <n v="71.995200000000011"/>
  </r>
  <r>
    <n v="7547"/>
    <x v="3742"/>
    <x v="2"/>
    <x v="982"/>
    <n v="40831"/>
    <s v="Standard Class"/>
    <s v="CM-12715"/>
    <s v="Craig Molinari"/>
    <x v="1"/>
    <s v="United States"/>
    <s v="Huntsville"/>
    <x v="5"/>
    <n v="77340"/>
    <x v="2"/>
    <s v="TEC-PH-10004667"/>
    <x v="2"/>
    <x v="7"/>
    <s v="Cisco 8x8 Inc. 6753i IP Business Phone System"/>
    <n v="755.94400000000019"/>
    <n v="7"/>
    <n v="0.2"/>
    <n v="66.145099999999957"/>
  </r>
  <r>
    <n v="7548"/>
    <x v="3742"/>
    <x v="2"/>
    <x v="982"/>
    <n v="40831"/>
    <s v="Standard Class"/>
    <s v="CM-12715"/>
    <s v="Craig Molinari"/>
    <x v="1"/>
    <s v="United States"/>
    <s v="Huntsville"/>
    <x v="5"/>
    <n v="77340"/>
    <x v="2"/>
    <s v="OFF-BI-10004817"/>
    <x v="1"/>
    <x v="8"/>
    <s v="GBC Personal VeloBind Strips"/>
    <n v="11.979999999999997"/>
    <n v="5"/>
    <n v="0.8"/>
    <n v="-19.16800000000001"/>
  </r>
  <r>
    <n v="7549"/>
    <x v="3742"/>
    <x v="2"/>
    <x v="982"/>
    <n v="40831"/>
    <s v="Standard Class"/>
    <s v="CM-12715"/>
    <s v="Craig Molinari"/>
    <x v="1"/>
    <s v="United States"/>
    <s v="Huntsville"/>
    <x v="5"/>
    <n v="77340"/>
    <x v="2"/>
    <s v="OFF-BI-10004140"/>
    <x v="1"/>
    <x v="8"/>
    <s v="Avery Non-Stick Binders"/>
    <n v="0.8979999999999998"/>
    <n v="1"/>
    <n v="0.8"/>
    <n v="-1.5715000000000008"/>
  </r>
  <r>
    <n v="7550"/>
    <x v="3743"/>
    <x v="0"/>
    <x v="64"/>
    <n v="41525"/>
    <s v="First Class"/>
    <s v="EM-13825"/>
    <s v="Elizabeth Moffitt"/>
    <x v="1"/>
    <s v="United States"/>
    <s v="Houston"/>
    <x v="5"/>
    <n v="77036"/>
    <x v="2"/>
    <s v="FUR-FU-10004671"/>
    <x v="0"/>
    <x v="5"/>
    <s v="Executive Impressions 12&quot; Wall Clock"/>
    <n v="21.204000000000004"/>
    <n v="3"/>
    <n v="0.6"/>
    <n v="-11.662199999999999"/>
  </r>
  <r>
    <n v="7551"/>
    <x v="3744"/>
    <x v="2"/>
    <x v="1164"/>
    <n v="40872"/>
    <s v="Standard Class"/>
    <s v="KH-16330"/>
    <s v="Katharine Harms"/>
    <x v="1"/>
    <s v="United States"/>
    <s v="New York City"/>
    <x v="15"/>
    <n v="10024"/>
    <x v="3"/>
    <s v="OFF-EN-10002592"/>
    <x v="1"/>
    <x v="12"/>
    <s v="Peel &amp; Seel Recycled Catalog Envelopes, Brown"/>
    <n v="34.74"/>
    <n v="3"/>
    <n v="0"/>
    <n v="17.37"/>
  </r>
  <r>
    <n v="7552"/>
    <x v="3744"/>
    <x v="2"/>
    <x v="1164"/>
    <n v="40872"/>
    <s v="Standard Class"/>
    <s v="KH-16330"/>
    <s v="Katharine Harms"/>
    <x v="1"/>
    <s v="United States"/>
    <s v="New York City"/>
    <x v="15"/>
    <n v="10024"/>
    <x v="3"/>
    <s v="TEC-PH-10004447"/>
    <x v="2"/>
    <x v="7"/>
    <s v="Toshiba IPT2010-SD IP Telephone"/>
    <n v="833.94"/>
    <n v="6"/>
    <n v="0"/>
    <n v="216.8244"/>
  </r>
  <r>
    <n v="7553"/>
    <x v="3744"/>
    <x v="2"/>
    <x v="1164"/>
    <n v="40872"/>
    <s v="Standard Class"/>
    <s v="KH-16330"/>
    <s v="Katharine Harms"/>
    <x v="1"/>
    <s v="United States"/>
    <s v="New York City"/>
    <x v="15"/>
    <n v="10024"/>
    <x v="3"/>
    <s v="OFF-BI-10003669"/>
    <x v="1"/>
    <x v="8"/>
    <s v="3M Organizer Strips"/>
    <n v="12.96"/>
    <n v="3"/>
    <n v="0.2"/>
    <n v="4.5359999999999996"/>
  </r>
  <r>
    <n v="7554"/>
    <x v="3744"/>
    <x v="2"/>
    <x v="1164"/>
    <n v="40872"/>
    <s v="Standard Class"/>
    <s v="KH-16330"/>
    <s v="Katharine Harms"/>
    <x v="1"/>
    <s v="United States"/>
    <s v="New York City"/>
    <x v="15"/>
    <n v="10024"/>
    <x v="3"/>
    <s v="OFF-PA-10000223"/>
    <x v="1"/>
    <x v="10"/>
    <s v="Xerox 2000"/>
    <n v="25.92"/>
    <n v="4"/>
    <n v="0"/>
    <n v="12.441600000000001"/>
  </r>
  <r>
    <n v="7555"/>
    <x v="3745"/>
    <x v="2"/>
    <x v="1025"/>
    <n v="40677"/>
    <s v="Second Class"/>
    <s v="AF-10885"/>
    <s v="Art Foster"/>
    <x v="0"/>
    <s v="United States"/>
    <s v="Philadelphia"/>
    <x v="9"/>
    <n v="19134"/>
    <x v="3"/>
    <s v="FUR-BO-10004467"/>
    <x v="0"/>
    <x v="0"/>
    <s v="Bestar Classic Bookcase"/>
    <n v="349.96499999999997"/>
    <n v="7"/>
    <n v="0.5"/>
    <n v="-216.97830000000002"/>
  </r>
  <r>
    <n v="7556"/>
    <x v="3745"/>
    <x v="2"/>
    <x v="1025"/>
    <n v="40677"/>
    <s v="Second Class"/>
    <s v="AF-10885"/>
    <s v="Art Foster"/>
    <x v="0"/>
    <s v="United States"/>
    <s v="Philadelphia"/>
    <x v="9"/>
    <n v="19134"/>
    <x v="3"/>
    <s v="OFF-AR-10000716"/>
    <x v="1"/>
    <x v="6"/>
    <s v="DIXON Ticonderoga Erasable Checking Pencils"/>
    <n v="22.32"/>
    <n v="5"/>
    <n v="0.2"/>
    <n v="5.3010000000000002"/>
  </r>
  <r>
    <n v="7557"/>
    <x v="3746"/>
    <x v="3"/>
    <x v="344"/>
    <n v="41976"/>
    <s v="Standard Class"/>
    <s v="JR-16210"/>
    <s v="Justin Ritter"/>
    <x v="1"/>
    <s v="United States"/>
    <s v="Columbus"/>
    <x v="14"/>
    <n v="47201"/>
    <x v="2"/>
    <s v="OFF-PA-10003641"/>
    <x v="1"/>
    <x v="10"/>
    <s v="Xerox 1909"/>
    <n v="158.28"/>
    <n v="6"/>
    <n v="0"/>
    <n v="72.808799999999991"/>
  </r>
  <r>
    <n v="7558"/>
    <x v="3746"/>
    <x v="3"/>
    <x v="344"/>
    <n v="41976"/>
    <s v="Standard Class"/>
    <s v="JR-16210"/>
    <s v="Justin Ritter"/>
    <x v="1"/>
    <s v="United States"/>
    <s v="Columbus"/>
    <x v="14"/>
    <n v="47201"/>
    <x v="2"/>
    <s v="OFF-BI-10004519"/>
    <x v="1"/>
    <x v="8"/>
    <s v="GBC DocuBind P100 Manual Binding Machine"/>
    <n v="497.93999999999994"/>
    <n v="3"/>
    <n v="0"/>
    <n v="224.07299999999998"/>
  </r>
  <r>
    <n v="7559"/>
    <x v="3747"/>
    <x v="2"/>
    <x v="301"/>
    <n v="40852"/>
    <s v="Standard Class"/>
    <s v="DL-12925"/>
    <s v="Daniel Lacy"/>
    <x v="0"/>
    <s v="United States"/>
    <s v="Long Beach"/>
    <x v="15"/>
    <n v="11561"/>
    <x v="3"/>
    <s v="OFF-AP-10002518"/>
    <x v="1"/>
    <x v="9"/>
    <s v="Kensington 7 Outlet MasterPiece Power Center"/>
    <n v="533.93999999999994"/>
    <n v="3"/>
    <n v="0"/>
    <n v="154.84259999999995"/>
  </r>
  <r>
    <n v="7560"/>
    <x v="3747"/>
    <x v="2"/>
    <x v="301"/>
    <n v="40852"/>
    <s v="Standard Class"/>
    <s v="DL-12925"/>
    <s v="Daniel Lacy"/>
    <x v="0"/>
    <s v="United States"/>
    <s v="Long Beach"/>
    <x v="15"/>
    <n v="11561"/>
    <x v="3"/>
    <s v="OFF-PA-10000806"/>
    <x v="1"/>
    <x v="10"/>
    <s v="Xerox 1934"/>
    <n v="167.94"/>
    <n v="3"/>
    <n v="0"/>
    <n v="82.290599999999998"/>
  </r>
  <r>
    <n v="7561"/>
    <x v="3747"/>
    <x v="2"/>
    <x v="301"/>
    <n v="40852"/>
    <s v="Standard Class"/>
    <s v="DL-12925"/>
    <s v="Daniel Lacy"/>
    <x v="0"/>
    <s v="United States"/>
    <s v="Long Beach"/>
    <x v="15"/>
    <n v="11561"/>
    <x v="3"/>
    <s v="FUR-FU-10003142"/>
    <x v="0"/>
    <x v="5"/>
    <s v="Master Big Foot Doorstop, Beige"/>
    <n v="31.68"/>
    <n v="6"/>
    <n v="0"/>
    <n v="9.8207999999999984"/>
  </r>
  <r>
    <n v="7562"/>
    <x v="3748"/>
    <x v="0"/>
    <x v="945"/>
    <n v="41641"/>
    <s v="First Class"/>
    <s v="BD-11605"/>
    <s v="Brian Dahlen"/>
    <x v="0"/>
    <s v="United States"/>
    <s v="Lancaster"/>
    <x v="9"/>
    <n v="17602"/>
    <x v="3"/>
    <s v="FUR-CH-10000454"/>
    <x v="0"/>
    <x v="1"/>
    <s v="Hon Deluxe Fabric Upholstered Stacking Chairs, Rounded Back"/>
    <n v="170.78599999999997"/>
    <n v="1"/>
    <n v="0.3"/>
    <n v="0"/>
  </r>
  <r>
    <n v="7563"/>
    <x v="3749"/>
    <x v="0"/>
    <x v="323"/>
    <n v="41525"/>
    <s v="Standard Class"/>
    <s v="RB-19570"/>
    <s v="Rob Beeghly"/>
    <x v="0"/>
    <s v="United States"/>
    <s v="Chicago"/>
    <x v="10"/>
    <n v="60610"/>
    <x v="2"/>
    <s v="FUR-BO-10003894"/>
    <x v="0"/>
    <x v="0"/>
    <s v="Safco Value Mate Steel Bookcase, Baked Enamel Finish on Steel, Black"/>
    <n v="198.744"/>
    <n v="4"/>
    <n v="0.3"/>
    <n v="0"/>
  </r>
  <r>
    <n v="7564"/>
    <x v="3750"/>
    <x v="3"/>
    <x v="361"/>
    <n v="41920"/>
    <s v="First Class"/>
    <s v="RB-19795"/>
    <s v="Ross Baird"/>
    <x v="2"/>
    <s v="United States"/>
    <s v="Denver"/>
    <x v="22"/>
    <n v="80219"/>
    <x v="1"/>
    <s v="TEC-AC-10001714"/>
    <x v="2"/>
    <x v="11"/>
    <s v="Logitech MX Performance Wireless Mouse"/>
    <n v="63.824000000000005"/>
    <n v="2"/>
    <n v="0.2"/>
    <n v="13.562599999999998"/>
  </r>
  <r>
    <n v="7565"/>
    <x v="3751"/>
    <x v="0"/>
    <x v="806"/>
    <n v="41306"/>
    <s v="Second Class"/>
    <s v="TB-21250"/>
    <s v="Tim Brockman"/>
    <x v="0"/>
    <s v="United States"/>
    <s v="Seattle"/>
    <x v="4"/>
    <n v="98103"/>
    <x v="1"/>
    <s v="FUR-CH-10001190"/>
    <x v="0"/>
    <x v="1"/>
    <s v="Global Deluxe High-Back Office Chair in Storm"/>
    <n v="435.16800000000006"/>
    <n v="4"/>
    <n v="0.2"/>
    <n v="-59.835600000000042"/>
  </r>
  <r>
    <n v="7566"/>
    <x v="3751"/>
    <x v="0"/>
    <x v="806"/>
    <n v="41306"/>
    <s v="Second Class"/>
    <s v="TB-21250"/>
    <s v="Tim Brockman"/>
    <x v="0"/>
    <s v="United States"/>
    <s v="Seattle"/>
    <x v="4"/>
    <n v="98103"/>
    <x v="1"/>
    <s v="FUR-BO-10000468"/>
    <x v="0"/>
    <x v="0"/>
    <s v="O'Sullivan 2-Shelf Heavy-Duty Bookcases"/>
    <n v="48.58"/>
    <n v="1"/>
    <n v="0"/>
    <n v="7.7728000000000037"/>
  </r>
  <r>
    <n v="7567"/>
    <x v="3752"/>
    <x v="3"/>
    <x v="81"/>
    <n v="41753"/>
    <s v="First Class"/>
    <s v="KN-16390"/>
    <s v="Katherine Nockton"/>
    <x v="1"/>
    <s v="United States"/>
    <s v="Houston"/>
    <x v="5"/>
    <n v="77070"/>
    <x v="2"/>
    <s v="TEC-AC-10001998"/>
    <x v="2"/>
    <x v="11"/>
    <s v="Logitech LS21 Speaker System - PC Multimedia - 2.1-CH - Wired"/>
    <n v="47.975999999999999"/>
    <n v="3"/>
    <n v="0.2"/>
    <n v="8.3957999999999942"/>
  </r>
  <r>
    <n v="7568"/>
    <x v="3752"/>
    <x v="3"/>
    <x v="81"/>
    <n v="41753"/>
    <s v="First Class"/>
    <s v="KN-16390"/>
    <s v="Katherine Nockton"/>
    <x v="1"/>
    <s v="United States"/>
    <s v="Houston"/>
    <x v="5"/>
    <n v="77070"/>
    <x v="2"/>
    <s v="OFF-PA-10001534"/>
    <x v="1"/>
    <x v="10"/>
    <s v="Xerox 230"/>
    <n v="20.736000000000004"/>
    <n v="4"/>
    <n v="0.2"/>
    <n v="7.2576000000000001"/>
  </r>
  <r>
    <n v="7569"/>
    <x v="3753"/>
    <x v="2"/>
    <x v="29"/>
    <n v="40887"/>
    <s v="Standard Class"/>
    <s v="RL-19615"/>
    <s v="Rob Lucas"/>
    <x v="0"/>
    <s v="United States"/>
    <s v="Los Angeles"/>
    <x v="1"/>
    <n v="90045"/>
    <x v="1"/>
    <s v="OFF-AR-10003045"/>
    <x v="1"/>
    <x v="6"/>
    <s v="Prang Colored Pencils"/>
    <n v="26.46"/>
    <n v="9"/>
    <n v="0"/>
    <n v="11.907"/>
  </r>
  <r>
    <n v="7570"/>
    <x v="3753"/>
    <x v="2"/>
    <x v="29"/>
    <n v="40887"/>
    <s v="Standard Class"/>
    <s v="RL-19615"/>
    <s v="Rob Lucas"/>
    <x v="0"/>
    <s v="United States"/>
    <s v="Los Angeles"/>
    <x v="1"/>
    <n v="90045"/>
    <x v="1"/>
    <s v="OFF-PA-10001363"/>
    <x v="1"/>
    <x v="10"/>
    <s v="Xerox 1933"/>
    <n v="49.12"/>
    <n v="4"/>
    <n v="0"/>
    <n v="23.086399999999998"/>
  </r>
  <r>
    <n v="7571"/>
    <x v="3753"/>
    <x v="2"/>
    <x v="29"/>
    <n v="40887"/>
    <s v="Standard Class"/>
    <s v="RL-19615"/>
    <s v="Rob Lucas"/>
    <x v="0"/>
    <s v="United States"/>
    <s v="Los Angeles"/>
    <x v="1"/>
    <n v="90045"/>
    <x v="1"/>
    <s v="OFF-FA-10002280"/>
    <x v="1"/>
    <x v="13"/>
    <s v="Advantus Plastic Paper Clips"/>
    <n v="15"/>
    <n v="3"/>
    <n v="0"/>
    <n v="7.1999999999999993"/>
  </r>
  <r>
    <n v="7572"/>
    <x v="3754"/>
    <x v="2"/>
    <x v="618"/>
    <n v="40842"/>
    <s v="Standard Class"/>
    <s v="FH-14275"/>
    <s v="Frank Hawley"/>
    <x v="1"/>
    <s v="United States"/>
    <s v="Newport News"/>
    <x v="17"/>
    <n v="23602"/>
    <x v="0"/>
    <s v="OFF-ST-10003479"/>
    <x v="1"/>
    <x v="4"/>
    <s v="Eldon Base for stackable storage shelf, platinum"/>
    <n v="194.7"/>
    <n v="5"/>
    <n v="0"/>
    <n v="9.7349999999999781"/>
  </r>
  <r>
    <n v="7573"/>
    <x v="3754"/>
    <x v="2"/>
    <x v="618"/>
    <n v="40842"/>
    <s v="Standard Class"/>
    <s v="FH-14275"/>
    <s v="Frank Hawley"/>
    <x v="1"/>
    <s v="United States"/>
    <s v="Newport News"/>
    <x v="17"/>
    <n v="23602"/>
    <x v="0"/>
    <s v="FUR-TA-10004607"/>
    <x v="0"/>
    <x v="3"/>
    <s v="Hon 2111 Invitation Series Straight Table"/>
    <n v="591.32000000000005"/>
    <n v="4"/>
    <n v="0"/>
    <n v="112.35079999999999"/>
  </r>
  <r>
    <n v="7574"/>
    <x v="3754"/>
    <x v="2"/>
    <x v="618"/>
    <n v="40842"/>
    <s v="Standard Class"/>
    <s v="FH-14275"/>
    <s v="Frank Hawley"/>
    <x v="1"/>
    <s v="United States"/>
    <s v="Newport News"/>
    <x v="17"/>
    <n v="23602"/>
    <x v="0"/>
    <s v="OFF-AR-10001022"/>
    <x v="1"/>
    <x v="6"/>
    <s v="SANFORD Liquid Accent Tank-Style Highlighters"/>
    <n v="2.84"/>
    <n v="1"/>
    <n v="0"/>
    <n v="0.88039999999999985"/>
  </r>
  <r>
    <n v="7575"/>
    <x v="3755"/>
    <x v="1"/>
    <x v="575"/>
    <n v="41255"/>
    <s v="Standard Class"/>
    <s v="YS-21880"/>
    <s v="Yana Sorensen"/>
    <x v="1"/>
    <s v="United States"/>
    <s v="Los Angeles"/>
    <x v="1"/>
    <n v="90036"/>
    <x v="1"/>
    <s v="OFF-ST-10004186"/>
    <x v="1"/>
    <x v="4"/>
    <s v="Stur-D-Stor Shelving, Vertical 5-Shelf: 72&quot;H x 36&quot;W x 18 1/2&quot;D"/>
    <n v="221.96"/>
    <n v="2"/>
    <n v="0"/>
    <n v="4.4391999999999996"/>
  </r>
  <r>
    <n v="7576"/>
    <x v="3755"/>
    <x v="1"/>
    <x v="575"/>
    <n v="41255"/>
    <s v="Standard Class"/>
    <s v="YS-21880"/>
    <s v="Yana Sorensen"/>
    <x v="1"/>
    <s v="United States"/>
    <s v="Los Angeles"/>
    <x v="1"/>
    <n v="90036"/>
    <x v="1"/>
    <s v="TEC-AC-10000865"/>
    <x v="2"/>
    <x v="11"/>
    <s v="WD My Passport Ultra 500GB Portable External Hard Drive"/>
    <n v="236"/>
    <n v="4"/>
    <n v="0"/>
    <n v="40.119999999999976"/>
  </r>
  <r>
    <n v="7577"/>
    <x v="3756"/>
    <x v="2"/>
    <x v="981"/>
    <n v="40854"/>
    <s v="Second Class"/>
    <s v="SW-20755"/>
    <s v="Steven Ward"/>
    <x v="1"/>
    <s v="United States"/>
    <s v="Seattle"/>
    <x v="4"/>
    <n v="98115"/>
    <x v="1"/>
    <s v="TEC-AC-10000023"/>
    <x v="2"/>
    <x v="11"/>
    <s v="Maxell 74 Minute CD-R Spindle, 50/Pack"/>
    <n v="41.94"/>
    <n v="2"/>
    <n v="0"/>
    <n v="15.098399999999998"/>
  </r>
  <r>
    <n v="7578"/>
    <x v="3756"/>
    <x v="2"/>
    <x v="981"/>
    <n v="40854"/>
    <s v="Second Class"/>
    <s v="SW-20755"/>
    <s v="Steven Ward"/>
    <x v="1"/>
    <s v="United States"/>
    <s v="Seattle"/>
    <x v="4"/>
    <n v="98115"/>
    <x v="1"/>
    <s v="TEC-PH-10001750"/>
    <x v="2"/>
    <x v="7"/>
    <s v="Samsung Rugby III"/>
    <n v="52.792000000000002"/>
    <n v="1"/>
    <n v="0.2"/>
    <n v="4.6193000000000026"/>
  </r>
  <r>
    <n v="7579"/>
    <x v="3757"/>
    <x v="0"/>
    <x v="122"/>
    <n v="41630"/>
    <s v="First Class"/>
    <s v="PN-18775"/>
    <s v="Parhena Norris"/>
    <x v="2"/>
    <s v="United States"/>
    <s v="Omaha"/>
    <x v="8"/>
    <n v="68104"/>
    <x v="2"/>
    <s v="FUR-CH-10004997"/>
    <x v="0"/>
    <x v="1"/>
    <s v="Hon Every-Day Series Multi-Task Chairs"/>
    <n v="563.93999999999994"/>
    <n v="3"/>
    <n v="0"/>
    <n v="112.78800000000001"/>
  </r>
  <r>
    <n v="7580"/>
    <x v="3758"/>
    <x v="1"/>
    <x v="521"/>
    <n v="4124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n v="41240"/>
    <s v="Second Class"/>
    <s v="AT-10735"/>
    <s v="Annie Thurman"/>
    <x v="0"/>
    <s v="United States"/>
    <s v="Morristown"/>
    <x v="30"/>
    <n v="7960"/>
    <x v="3"/>
    <s v="OFF-AR-10004999"/>
    <x v="1"/>
    <x v="6"/>
    <s v="Newell 315"/>
    <n v="17.940000000000001"/>
    <n v="3"/>
    <n v="0"/>
    <n v="4.4850000000000003"/>
  </r>
  <r>
    <n v="7582"/>
    <x v="3759"/>
    <x v="1"/>
    <x v="863"/>
    <n v="41137"/>
    <s v="First Class"/>
    <s v="EJ-13720"/>
    <s v="Ed Jacobs"/>
    <x v="0"/>
    <s v="United States"/>
    <s v="Philadelphia"/>
    <x v="9"/>
    <n v="19143"/>
    <x v="3"/>
    <s v="OFF-ST-10003816"/>
    <x v="1"/>
    <x v="4"/>
    <s v="Fellowes High-Stak Drawer Files"/>
    <n v="422.85599999999999"/>
    <n v="3"/>
    <n v="0.2"/>
    <n v="15.857099999999974"/>
  </r>
  <r>
    <n v="7583"/>
    <x v="3760"/>
    <x v="1"/>
    <x v="392"/>
    <n v="41020"/>
    <s v="Standard Class"/>
    <s v="DM-13345"/>
    <s v="Denise Monton"/>
    <x v="1"/>
    <s v="United States"/>
    <s v="New York City"/>
    <x v="15"/>
    <n v="10024"/>
    <x v="3"/>
    <s v="FUR-CH-10003968"/>
    <x v="0"/>
    <x v="1"/>
    <s v="Novimex Turbo Task Chair"/>
    <n v="127.76400000000001"/>
    <n v="2"/>
    <n v="0.1"/>
    <n v="2.8392000000000017"/>
  </r>
  <r>
    <n v="7584"/>
    <x v="3761"/>
    <x v="2"/>
    <x v="90"/>
    <n v="40627"/>
    <s v="Standard Class"/>
    <s v="KH-16690"/>
    <s v="Kristen Hastings"/>
    <x v="1"/>
    <s v="United States"/>
    <s v="Springfield"/>
    <x v="17"/>
    <n v="22153"/>
    <x v="0"/>
    <s v="TEC-PH-10000730"/>
    <x v="2"/>
    <x v="7"/>
    <s v="Samsung Galaxy S4 Active"/>
    <n v="3499.9300000000003"/>
    <n v="7"/>
    <n v="0"/>
    <n v="909.98180000000025"/>
  </r>
  <r>
    <n v="7585"/>
    <x v="3761"/>
    <x v="2"/>
    <x v="90"/>
    <n v="40627"/>
    <s v="Standard Class"/>
    <s v="KH-16690"/>
    <s v="Kristen Hastings"/>
    <x v="1"/>
    <s v="United States"/>
    <s v="Springfield"/>
    <x v="17"/>
    <n v="22153"/>
    <x v="0"/>
    <s v="OFF-LA-10004409"/>
    <x v="1"/>
    <x v="2"/>
    <s v="Avery 492"/>
    <n v="14.399999999999999"/>
    <n v="5"/>
    <n v="0"/>
    <n v="6.6239999999999988"/>
  </r>
  <r>
    <n v="7586"/>
    <x v="3761"/>
    <x v="2"/>
    <x v="90"/>
    <n v="40627"/>
    <s v="Standard Class"/>
    <s v="KH-16690"/>
    <s v="Kristen Hastings"/>
    <x v="1"/>
    <s v="United States"/>
    <s v="Springfield"/>
    <x v="17"/>
    <n v="22153"/>
    <x v="0"/>
    <s v="OFF-PA-10000675"/>
    <x v="1"/>
    <x v="10"/>
    <s v="Xerox 1919"/>
    <n v="122.97"/>
    <n v="3"/>
    <n v="0"/>
    <n v="60.255300000000005"/>
  </r>
  <r>
    <n v="7587"/>
    <x v="3761"/>
    <x v="2"/>
    <x v="90"/>
    <n v="40627"/>
    <s v="Standard Class"/>
    <s v="KH-16690"/>
    <s v="Kristen Hastings"/>
    <x v="1"/>
    <s v="United States"/>
    <s v="Springfield"/>
    <x v="17"/>
    <n v="22153"/>
    <x v="0"/>
    <s v="OFF-AR-10001573"/>
    <x v="1"/>
    <x v="6"/>
    <s v="American Pencil"/>
    <n v="9.32"/>
    <n v="4"/>
    <n v="0"/>
    <n v="2.702799999999999"/>
  </r>
  <r>
    <n v="7588"/>
    <x v="3761"/>
    <x v="2"/>
    <x v="90"/>
    <n v="40627"/>
    <s v="Standard Class"/>
    <s v="KH-16690"/>
    <s v="Kristen Hastings"/>
    <x v="1"/>
    <s v="United States"/>
    <s v="Springfield"/>
    <x v="17"/>
    <n v="22153"/>
    <x v="0"/>
    <s v="OFF-BI-10001597"/>
    <x v="1"/>
    <x v="8"/>
    <s v="Wilson Jones Ledger-Size, Piano-Hinge Binder, 2&quot;, Blue"/>
    <n v="122.94"/>
    <n v="3"/>
    <n v="0"/>
    <n v="59.011199999999988"/>
  </r>
  <r>
    <n v="7589"/>
    <x v="3762"/>
    <x v="3"/>
    <x v="673"/>
    <n v="41966"/>
    <s v="Standard Class"/>
    <s v="MB-18085"/>
    <s v="Mick Brown"/>
    <x v="0"/>
    <s v="United States"/>
    <s v="Roseville"/>
    <x v="1"/>
    <n v="95661"/>
    <x v="1"/>
    <s v="FUR-FU-10001196"/>
    <x v="0"/>
    <x v="5"/>
    <s v="DAX Cubicle Frames - 8x10"/>
    <n v="17.309999999999999"/>
    <n v="3"/>
    <n v="0"/>
    <n v="5.1929999999999996"/>
  </r>
  <r>
    <n v="7590"/>
    <x v="3763"/>
    <x v="1"/>
    <x v="12"/>
    <n v="41181"/>
    <s v="Standard Class"/>
    <s v="DK-12895"/>
    <s v="Dana Kaydos"/>
    <x v="0"/>
    <s v="United States"/>
    <s v="Rockford"/>
    <x v="10"/>
    <n v="61107"/>
    <x v="2"/>
    <s v="OFF-AR-10004602"/>
    <x v="1"/>
    <x v="6"/>
    <s v="Boston KS Multi-Size Manual Pencil Sharpener"/>
    <n v="128.744"/>
    <n v="7"/>
    <n v="0.2"/>
    <n v="12.874400000000001"/>
  </r>
  <r>
    <n v="7591"/>
    <x v="3764"/>
    <x v="0"/>
    <x v="64"/>
    <n v="41527"/>
    <s v="Standard Class"/>
    <s v="DB-13210"/>
    <s v="Dean Braden"/>
    <x v="0"/>
    <s v="United States"/>
    <s v="Philadelphia"/>
    <x v="9"/>
    <n v="19134"/>
    <x v="3"/>
    <s v="FUR-FU-10000260"/>
    <x v="0"/>
    <x v="5"/>
    <s v="6&quot; Cubicle Wall Clock, Black"/>
    <n v="58.248000000000005"/>
    <n v="9"/>
    <n v="0.2"/>
    <n v="11.649599999999996"/>
  </r>
  <r>
    <n v="7592"/>
    <x v="3764"/>
    <x v="0"/>
    <x v="64"/>
    <n v="41527"/>
    <s v="Standard Class"/>
    <s v="DB-13210"/>
    <s v="Dean Braden"/>
    <x v="0"/>
    <s v="United States"/>
    <s v="Philadelphia"/>
    <x v="9"/>
    <n v="19134"/>
    <x v="3"/>
    <s v="FUR-CH-10001146"/>
    <x v="0"/>
    <x v="1"/>
    <s v="Global Task Chair, Black"/>
    <n v="71.245999999999995"/>
    <n v="2"/>
    <n v="0.3"/>
    <n v="-19.338199999999993"/>
  </r>
  <r>
    <n v="7593"/>
    <x v="3764"/>
    <x v="0"/>
    <x v="64"/>
    <n v="41527"/>
    <s v="Standard Class"/>
    <s v="DB-13210"/>
    <s v="Dean Braden"/>
    <x v="0"/>
    <s v="United States"/>
    <s v="Philadelphia"/>
    <x v="9"/>
    <n v="19134"/>
    <x v="3"/>
    <s v="OFF-AR-10000896"/>
    <x v="1"/>
    <x v="6"/>
    <s v="Newell 329"/>
    <n v="7.8719999999999999"/>
    <n v="3"/>
    <n v="0.2"/>
    <n v="0.59039999999999937"/>
  </r>
  <r>
    <n v="7594"/>
    <x v="3764"/>
    <x v="0"/>
    <x v="64"/>
    <n v="41527"/>
    <s v="Standard Class"/>
    <s v="DB-13210"/>
    <s v="Dean Braden"/>
    <x v="0"/>
    <s v="United States"/>
    <s v="Philadelphia"/>
    <x v="9"/>
    <n v="19134"/>
    <x v="3"/>
    <s v="FUR-CH-10000309"/>
    <x v="0"/>
    <x v="1"/>
    <s v="Global Comet Stacking Arm Chair"/>
    <n v="887.27099999999984"/>
    <n v="3"/>
    <n v="0.3"/>
    <n v="-63.376499999999965"/>
  </r>
  <r>
    <n v="7595"/>
    <x v="3765"/>
    <x v="3"/>
    <x v="693"/>
    <n v="41754"/>
    <s v="Standard Class"/>
    <s v="CV-12295"/>
    <s v="Christina VanderZanden"/>
    <x v="0"/>
    <s v="United States"/>
    <s v="Detroit"/>
    <x v="12"/>
    <n v="48234"/>
    <x v="2"/>
    <s v="OFF-BI-10001989"/>
    <x v="1"/>
    <x v="8"/>
    <s v="Premium Transparent Presentation Covers by GBC"/>
    <n v="146.86000000000001"/>
    <n v="7"/>
    <n v="0"/>
    <n v="70.492799999999988"/>
  </r>
  <r>
    <n v="7596"/>
    <x v="3765"/>
    <x v="3"/>
    <x v="693"/>
    <n v="41754"/>
    <s v="Standard Class"/>
    <s v="CV-12295"/>
    <s v="Christina VanderZanden"/>
    <x v="0"/>
    <s v="United States"/>
    <s v="Detroit"/>
    <x v="12"/>
    <n v="48234"/>
    <x v="2"/>
    <s v="OFF-BI-10001036"/>
    <x v="1"/>
    <x v="8"/>
    <s v="Cardinal EasyOpen D-Ring Binders"/>
    <n v="36.56"/>
    <n v="4"/>
    <n v="0"/>
    <n v="18.28"/>
  </r>
  <r>
    <n v="7597"/>
    <x v="3766"/>
    <x v="1"/>
    <x v="925"/>
    <n v="41079"/>
    <s v="Standard Class"/>
    <s v="GK-14620"/>
    <s v="Grace Kelly"/>
    <x v="1"/>
    <s v="United States"/>
    <s v="Los Angeles"/>
    <x v="1"/>
    <n v="90004"/>
    <x v="1"/>
    <s v="TEC-PH-10002103"/>
    <x v="2"/>
    <x v="7"/>
    <s v="Jabra SPEAK 410"/>
    <n v="225.57599999999996"/>
    <n v="3"/>
    <n v="0.2"/>
    <n v="22.557600000000008"/>
  </r>
  <r>
    <n v="7598"/>
    <x v="3767"/>
    <x v="2"/>
    <x v="328"/>
    <n v="40808"/>
    <s v="Standard Class"/>
    <s v="JA-15970"/>
    <s v="Joseph Airdo"/>
    <x v="0"/>
    <s v="United States"/>
    <s v="Springfield"/>
    <x v="21"/>
    <n v="97477"/>
    <x v="1"/>
    <s v="OFF-AR-10001473"/>
    <x v="1"/>
    <x v="6"/>
    <s v="Newell 313"/>
    <n v="5.2480000000000002"/>
    <n v="2"/>
    <n v="0.2"/>
    <n v="0.45920000000000027"/>
  </r>
  <r>
    <n v="7599"/>
    <x v="3767"/>
    <x v="2"/>
    <x v="328"/>
    <n v="40808"/>
    <s v="Standard Class"/>
    <s v="JA-15970"/>
    <s v="Joseph Airdo"/>
    <x v="0"/>
    <s v="United States"/>
    <s v="Springfield"/>
    <x v="21"/>
    <n v="97477"/>
    <x v="1"/>
    <s v="OFF-AR-10000411"/>
    <x v="1"/>
    <x v="6"/>
    <s v="Boston 16701 Slimline Battery Pencil Sharpener"/>
    <n v="38.256"/>
    <n v="3"/>
    <n v="0.2"/>
    <n v="4.7819999999999947"/>
  </r>
  <r>
    <n v="7600"/>
    <x v="3767"/>
    <x v="2"/>
    <x v="328"/>
    <n v="40808"/>
    <s v="Standard Class"/>
    <s v="JA-15970"/>
    <s v="Joseph Airdo"/>
    <x v="0"/>
    <s v="United States"/>
    <s v="Springfield"/>
    <x v="21"/>
    <n v="97477"/>
    <x v="1"/>
    <s v="OFF-PA-10000246"/>
    <x v="1"/>
    <x v="10"/>
    <s v="Riverleaf Stik-Withit Designer Note Cubes"/>
    <n v="40.24"/>
    <n v="5"/>
    <n v="0.2"/>
    <n v="13.078000000000001"/>
  </r>
  <r>
    <n v="7601"/>
    <x v="3767"/>
    <x v="2"/>
    <x v="328"/>
    <n v="40808"/>
    <s v="Standard Class"/>
    <s v="JA-15970"/>
    <s v="Joseph Airdo"/>
    <x v="0"/>
    <s v="United States"/>
    <s v="Springfield"/>
    <x v="21"/>
    <n v="97477"/>
    <x v="1"/>
    <s v="TEC-MA-10004086"/>
    <x v="2"/>
    <x v="15"/>
    <s v="Plantronics Single Ear Headset"/>
    <n v="29.925000000000001"/>
    <n v="5"/>
    <n v="0.7"/>
    <n v="-21.944999999999993"/>
  </r>
  <r>
    <n v="7602"/>
    <x v="3767"/>
    <x v="2"/>
    <x v="328"/>
    <n v="40808"/>
    <s v="Standard Class"/>
    <s v="JA-15970"/>
    <s v="Joseph Airdo"/>
    <x v="0"/>
    <s v="United States"/>
    <s v="Springfield"/>
    <x v="21"/>
    <n v="97477"/>
    <x v="1"/>
    <s v="OFF-PA-10003039"/>
    <x v="1"/>
    <x v="10"/>
    <s v="Xerox 1960"/>
    <n v="148.70400000000001"/>
    <n v="6"/>
    <n v="0.2"/>
    <n v="46.469999999999985"/>
  </r>
  <r>
    <n v="7603"/>
    <x v="3767"/>
    <x v="2"/>
    <x v="328"/>
    <n v="40808"/>
    <s v="Standard Class"/>
    <s v="JA-15970"/>
    <s v="Joseph Airdo"/>
    <x v="0"/>
    <s v="United States"/>
    <s v="Springfield"/>
    <x v="21"/>
    <n v="97477"/>
    <x v="1"/>
    <s v="TEC-AC-10004633"/>
    <x v="2"/>
    <x v="11"/>
    <s v="Verbatim 25 GB 6x Blu-ray Single Layer Recordable Disc, 3/Pack"/>
    <n v="55.92"/>
    <n v="10"/>
    <n v="0.2"/>
    <n v="16.776000000000007"/>
  </r>
  <r>
    <n v="7604"/>
    <x v="3768"/>
    <x v="0"/>
    <x v="630"/>
    <n v="41468"/>
    <s v="Standard Class"/>
    <s v="TH-21115"/>
    <s v="Thea Hudgings"/>
    <x v="1"/>
    <s v="United States"/>
    <s v="Providence"/>
    <x v="34"/>
    <n v="2908"/>
    <x v="3"/>
    <s v="OFF-PA-10000289"/>
    <x v="1"/>
    <x v="10"/>
    <s v="Xerox 213"/>
    <n v="12.96"/>
    <n v="2"/>
    <n v="0"/>
    <n v="6.2208000000000006"/>
  </r>
  <r>
    <n v="7605"/>
    <x v="3769"/>
    <x v="0"/>
    <x v="1022"/>
    <n v="41426"/>
    <s v="Standard Class"/>
    <s v="BS-11665"/>
    <s v="Brian Stugart"/>
    <x v="0"/>
    <s v="United States"/>
    <s v="Chicago"/>
    <x v="10"/>
    <n v="60623"/>
    <x v="2"/>
    <s v="FUR-FU-10003247"/>
    <x v="0"/>
    <x v="5"/>
    <s v="36X48 HARDFLOOR CHAIRMAT"/>
    <n v="25.176000000000002"/>
    <n v="3"/>
    <n v="0.6"/>
    <n v="-33.358199999999997"/>
  </r>
  <r>
    <n v="7606"/>
    <x v="3769"/>
    <x v="0"/>
    <x v="1022"/>
    <n v="41426"/>
    <s v="Standard Class"/>
    <s v="BS-11665"/>
    <s v="Brian Stugart"/>
    <x v="0"/>
    <s v="United States"/>
    <s v="Chicago"/>
    <x v="10"/>
    <n v="60623"/>
    <x v="2"/>
    <s v="FUR-FU-10002191"/>
    <x v="0"/>
    <x v="5"/>
    <s v="G.E. Halogen Desk Lamp Bulbs"/>
    <n v="5.5840000000000005"/>
    <n v="2"/>
    <n v="0.6"/>
    <n v="-1.6751999999999994"/>
  </r>
  <r>
    <n v="7607"/>
    <x v="3769"/>
    <x v="0"/>
    <x v="1022"/>
    <n v="41426"/>
    <s v="Standard Class"/>
    <s v="BS-11665"/>
    <s v="Brian Stugart"/>
    <x v="0"/>
    <s v="United States"/>
    <s v="Chicago"/>
    <x v="10"/>
    <n v="60623"/>
    <x v="2"/>
    <s v="OFF-ST-10001496"/>
    <x v="1"/>
    <x v="4"/>
    <s v="Standard Rollaway File with Lock"/>
    <n v="1297.3680000000002"/>
    <n v="9"/>
    <n v="0.2"/>
    <n v="97.302599999999984"/>
  </r>
  <r>
    <n v="7608"/>
    <x v="3770"/>
    <x v="3"/>
    <x v="165"/>
    <n v="42001"/>
    <s v="First Class"/>
    <s v="NS-18505"/>
    <s v="Neola Schneider"/>
    <x v="0"/>
    <s v="United States"/>
    <s v="Dallas"/>
    <x v="5"/>
    <n v="75220"/>
    <x v="2"/>
    <s v="OFF-ST-10000585"/>
    <x v="1"/>
    <x v="4"/>
    <s v="Economy Rollaway Files"/>
    <n v="264.32"/>
    <n v="2"/>
    <n v="0.2"/>
    <n v="19.823999999999998"/>
  </r>
  <r>
    <n v="7609"/>
    <x v="3771"/>
    <x v="3"/>
    <x v="898"/>
    <n v="41767"/>
    <s v="Standard Class"/>
    <s v="MK-18160"/>
    <s v="Mike Kennedy"/>
    <x v="0"/>
    <s v="United States"/>
    <s v="San Francisco"/>
    <x v="1"/>
    <n v="94122"/>
    <x v="1"/>
    <s v="OFF-PA-10001166"/>
    <x v="1"/>
    <x v="10"/>
    <s v="Xerox 2"/>
    <n v="25.92"/>
    <n v="4"/>
    <n v="0"/>
    <n v="12.441600000000001"/>
  </r>
  <r>
    <n v="7610"/>
    <x v="3771"/>
    <x v="3"/>
    <x v="898"/>
    <n v="41767"/>
    <s v="Standard Class"/>
    <s v="MK-18160"/>
    <s v="Mike Kennedy"/>
    <x v="0"/>
    <s v="United States"/>
    <s v="San Francisco"/>
    <x v="1"/>
    <n v="94122"/>
    <x v="1"/>
    <s v="OFF-AR-10003651"/>
    <x v="1"/>
    <x v="6"/>
    <s v="Newell 350"/>
    <n v="22.959999999999997"/>
    <n v="7"/>
    <n v="0"/>
    <n v="6.6583999999999968"/>
  </r>
  <r>
    <n v="7611"/>
    <x v="3772"/>
    <x v="2"/>
    <x v="1165"/>
    <n v="40599"/>
    <s v="First Class"/>
    <s v="SA-20830"/>
    <s v="Sue Ann Reed"/>
    <x v="0"/>
    <s v="United States"/>
    <s v="Moreno Valley"/>
    <x v="1"/>
    <n v="92553"/>
    <x v="1"/>
    <s v="OFF-PA-10001800"/>
    <x v="1"/>
    <x v="10"/>
    <s v="Xerox 220"/>
    <n v="19.440000000000001"/>
    <n v="3"/>
    <n v="0"/>
    <n v="9.3312000000000008"/>
  </r>
  <r>
    <n v="7612"/>
    <x v="3773"/>
    <x v="1"/>
    <x v="285"/>
    <n v="4095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n v="40950"/>
    <s v="First Class"/>
    <s v="BH-11710"/>
    <s v="Brosina Hoffman"/>
    <x v="0"/>
    <s v="United States"/>
    <s v="Garden City"/>
    <x v="41"/>
    <n v="67846"/>
    <x v="2"/>
    <s v="OFF-FA-10000134"/>
    <x v="1"/>
    <x v="13"/>
    <s v="Advantus Push Pins, Aluminum Head"/>
    <n v="5.81"/>
    <n v="1"/>
    <n v="0"/>
    <n v="1.8010999999999999"/>
  </r>
  <r>
    <n v="7614"/>
    <x v="3773"/>
    <x v="1"/>
    <x v="285"/>
    <n v="40950"/>
    <s v="First Class"/>
    <s v="BH-11710"/>
    <s v="Brosina Hoffman"/>
    <x v="0"/>
    <s v="United States"/>
    <s v="Garden City"/>
    <x v="41"/>
    <n v="67846"/>
    <x v="2"/>
    <s v="OFF-AR-10001149"/>
    <x v="1"/>
    <x v="6"/>
    <s v="Sanford Colorific Colored Pencils, 12/Box"/>
    <n v="5.76"/>
    <n v="2"/>
    <n v="0"/>
    <n v="1.7279999999999998"/>
  </r>
  <r>
    <n v="7615"/>
    <x v="3774"/>
    <x v="1"/>
    <x v="252"/>
    <n v="41149"/>
    <s v="Second Class"/>
    <s v="SC-20380"/>
    <s v="Shahid Collister"/>
    <x v="0"/>
    <s v="United States"/>
    <s v="New York City"/>
    <x v="15"/>
    <n v="10035"/>
    <x v="3"/>
    <s v="FUR-FU-10000010"/>
    <x v="0"/>
    <x v="5"/>
    <s v="DAX Value U-Channel Document Frames, Easel Back"/>
    <n v="14.91"/>
    <n v="3"/>
    <n v="0"/>
    <n v="4.6220999999999997"/>
  </r>
  <r>
    <n v="7616"/>
    <x v="3775"/>
    <x v="2"/>
    <x v="953"/>
    <n v="40881"/>
    <s v="Standard Class"/>
    <s v="RF-19345"/>
    <s v="Randy Ferguson"/>
    <x v="1"/>
    <s v="United States"/>
    <s v="Orlando"/>
    <x v="2"/>
    <n v="32839"/>
    <x v="0"/>
    <s v="OFF-BI-10000201"/>
    <x v="1"/>
    <x v="8"/>
    <s v="Avery Triangle Shaped Sheet Lifters, Black, 2/Pack"/>
    <n v="6.6420000000000012"/>
    <n v="9"/>
    <n v="0.7"/>
    <n v="-4.427999999999999"/>
  </r>
  <r>
    <n v="7617"/>
    <x v="3776"/>
    <x v="0"/>
    <x v="107"/>
    <n v="4162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n v="41625"/>
    <s v="Standard Class"/>
    <s v="CM-12235"/>
    <s v="Chris McAfee"/>
    <x v="0"/>
    <s v="United States"/>
    <s v="Watertown"/>
    <x v="15"/>
    <n v="13601"/>
    <x v="3"/>
    <s v="OFF-BI-10003656"/>
    <x v="1"/>
    <x v="8"/>
    <s v="Fellowes PB200 Plastic Comb Binding Machine"/>
    <n v="679.96"/>
    <n v="5"/>
    <n v="0.2"/>
    <n v="220.98699999999997"/>
  </r>
  <r>
    <n v="7619"/>
    <x v="3777"/>
    <x v="3"/>
    <x v="855"/>
    <n v="41942"/>
    <s v="First Class"/>
    <s v="JM-15655"/>
    <s v="Jim Mitchum"/>
    <x v="1"/>
    <s v="United States"/>
    <s v="Los Angeles"/>
    <x v="1"/>
    <n v="90032"/>
    <x v="1"/>
    <s v="FUR-TA-10001539"/>
    <x v="0"/>
    <x v="3"/>
    <s v="Chromcraft Rectangular Conference Tables"/>
    <n v="189.57600000000002"/>
    <n v="1"/>
    <n v="0.2"/>
    <n v="9.4787999999999784"/>
  </r>
  <r>
    <n v="7620"/>
    <x v="3777"/>
    <x v="3"/>
    <x v="855"/>
    <n v="41942"/>
    <s v="First Class"/>
    <s v="JM-15655"/>
    <s v="Jim Mitchum"/>
    <x v="1"/>
    <s v="United States"/>
    <s v="Los Angeles"/>
    <x v="1"/>
    <n v="90032"/>
    <x v="1"/>
    <s v="TEC-PH-10004100"/>
    <x v="2"/>
    <x v="7"/>
    <s v="Griffin GC17055 Auxiliary Audio Cable"/>
    <n v="71.959999999999994"/>
    <n v="5"/>
    <n v="0.2"/>
    <n v="7.1960000000000015"/>
  </r>
  <r>
    <n v="7621"/>
    <x v="3778"/>
    <x v="2"/>
    <x v="641"/>
    <n v="40876"/>
    <s v="Standard Class"/>
    <s v="RB-19435"/>
    <s v="Richard Bierner"/>
    <x v="0"/>
    <s v="United States"/>
    <s v="Los Angeles"/>
    <x v="1"/>
    <n v="90004"/>
    <x v="1"/>
    <s v="TEC-PH-10001580"/>
    <x v="2"/>
    <x v="7"/>
    <s v="Logitech Mobile Speakerphone P710e - speaker phone"/>
    <n v="539.91999999999996"/>
    <n v="5"/>
    <n v="0.2"/>
    <n v="47.242999999999967"/>
  </r>
  <r>
    <n v="7622"/>
    <x v="3778"/>
    <x v="2"/>
    <x v="641"/>
    <n v="40876"/>
    <s v="Standard Class"/>
    <s v="RB-19435"/>
    <s v="Richard Bierner"/>
    <x v="0"/>
    <s v="United States"/>
    <s v="Los Angeles"/>
    <x v="1"/>
    <n v="90004"/>
    <x v="1"/>
    <s v="FUR-CH-10002335"/>
    <x v="0"/>
    <x v="1"/>
    <s v="Hon GuestStacker Chair"/>
    <n v="725.34400000000005"/>
    <n v="4"/>
    <n v="0.2"/>
    <n v="54.400800000000004"/>
  </r>
  <r>
    <n v="7623"/>
    <x v="3778"/>
    <x v="2"/>
    <x v="641"/>
    <n v="40876"/>
    <s v="Standard Class"/>
    <s v="RB-19435"/>
    <s v="Richard Bierner"/>
    <x v="0"/>
    <s v="United States"/>
    <s v="Los Angeles"/>
    <x v="1"/>
    <n v="90004"/>
    <x v="1"/>
    <s v="OFF-AR-10004707"/>
    <x v="1"/>
    <x v="6"/>
    <s v="Staples"/>
    <n v="7.4399999999999995"/>
    <n v="3"/>
    <n v="0"/>
    <n v="2.6039999999999996"/>
  </r>
  <r>
    <n v="7624"/>
    <x v="3779"/>
    <x v="2"/>
    <x v="686"/>
    <n v="40744"/>
    <s v="Standard Class"/>
    <s v="SS-20515"/>
    <s v="Shirley Schmidt"/>
    <x v="2"/>
    <s v="United States"/>
    <s v="Newark"/>
    <x v="13"/>
    <n v="19711"/>
    <x v="3"/>
    <s v="OFF-AP-10000576"/>
    <x v="1"/>
    <x v="9"/>
    <s v="Belkin 7 Outlet SurgeMaster II"/>
    <n v="39.479999999999997"/>
    <n v="1"/>
    <n v="0"/>
    <n v="11.054400000000001"/>
  </r>
  <r>
    <n v="7625"/>
    <x v="3780"/>
    <x v="1"/>
    <x v="293"/>
    <n v="41056"/>
    <s v="Second Class"/>
    <s v="NM-18445"/>
    <s v="Nathan Mautz"/>
    <x v="2"/>
    <s v="United States"/>
    <s v="Detroit"/>
    <x v="12"/>
    <n v="48234"/>
    <x v="2"/>
    <s v="OFF-AP-10001394"/>
    <x v="1"/>
    <x v="9"/>
    <s v="Harmony Air Purifier"/>
    <n v="850.5"/>
    <n v="5"/>
    <n v="0.1"/>
    <n v="245.69999999999993"/>
  </r>
  <r>
    <n v="7626"/>
    <x v="3780"/>
    <x v="1"/>
    <x v="293"/>
    <n v="41056"/>
    <s v="Second Class"/>
    <s v="NM-18445"/>
    <s v="Nathan Mautz"/>
    <x v="2"/>
    <s v="United States"/>
    <s v="Detroit"/>
    <x v="12"/>
    <n v="48234"/>
    <x v="2"/>
    <s v="FUR-FU-10003724"/>
    <x v="0"/>
    <x v="5"/>
    <s v="Westinghouse Clip-On Gooseneck Lamps"/>
    <n v="75.33"/>
    <n v="9"/>
    <n v="0"/>
    <n v="19.585799999999999"/>
  </r>
  <r>
    <n v="7627"/>
    <x v="3781"/>
    <x v="1"/>
    <x v="82"/>
    <n v="41236"/>
    <s v="Second Class"/>
    <s v="EM-14095"/>
    <s v="Eudokia Martin"/>
    <x v="1"/>
    <s v="United States"/>
    <s v="Phoenix"/>
    <x v="16"/>
    <n v="85023"/>
    <x v="1"/>
    <s v="OFF-AP-10002867"/>
    <x v="1"/>
    <x v="9"/>
    <s v="Fellowes Command Center 5-outlet power strip"/>
    <n v="325.63200000000006"/>
    <n v="6"/>
    <n v="0.2"/>
    <n v="28.492799999999988"/>
  </r>
  <r>
    <n v="7628"/>
    <x v="3781"/>
    <x v="1"/>
    <x v="82"/>
    <n v="41236"/>
    <s v="Second Class"/>
    <s v="EM-14095"/>
    <s v="Eudokia Martin"/>
    <x v="1"/>
    <s v="United States"/>
    <s v="Phoenix"/>
    <x v="16"/>
    <n v="85023"/>
    <x v="1"/>
    <s v="TEC-AC-10002718"/>
    <x v="2"/>
    <x v="11"/>
    <s v="Belkin Standard 104 key USB Keyboard"/>
    <n v="23.344000000000001"/>
    <n v="2"/>
    <n v="0.2"/>
    <n v="-1.4590000000000014"/>
  </r>
  <r>
    <n v="7629"/>
    <x v="3781"/>
    <x v="1"/>
    <x v="82"/>
    <n v="41236"/>
    <s v="Second Class"/>
    <s v="EM-14095"/>
    <s v="Eudokia Martin"/>
    <x v="1"/>
    <s v="United States"/>
    <s v="Phoenix"/>
    <x v="16"/>
    <n v="85023"/>
    <x v="1"/>
    <s v="OFF-LA-10003121"/>
    <x v="1"/>
    <x v="2"/>
    <s v="Avery 506"/>
    <n v="16.520000000000003"/>
    <n v="5"/>
    <n v="0.2"/>
    <n v="5.368999999999998"/>
  </r>
  <r>
    <n v="7630"/>
    <x v="3782"/>
    <x v="2"/>
    <x v="809"/>
    <n v="40634"/>
    <s v="First Class"/>
    <s v="MP-17470"/>
    <s v="Mark Packer"/>
    <x v="2"/>
    <s v="United States"/>
    <s v="Brownsville"/>
    <x v="5"/>
    <n v="78521"/>
    <x v="2"/>
    <s v="OFF-EN-10002230"/>
    <x v="1"/>
    <x v="12"/>
    <s v="Airmail Envelopes"/>
    <n v="335.72"/>
    <n v="5"/>
    <n v="0.2"/>
    <n v="113.30549999999999"/>
  </r>
  <r>
    <n v="7631"/>
    <x v="3782"/>
    <x v="2"/>
    <x v="809"/>
    <n v="40634"/>
    <s v="First Class"/>
    <s v="MP-17470"/>
    <s v="Mark Packer"/>
    <x v="2"/>
    <s v="United States"/>
    <s v="Brownsville"/>
    <x v="5"/>
    <n v="78521"/>
    <x v="2"/>
    <s v="TEC-PH-10001819"/>
    <x v="2"/>
    <x v="7"/>
    <s v="Innergie mMini Combo Duo USB Travel Charging Kit"/>
    <n v="251.94400000000002"/>
    <n v="7"/>
    <n v="0.2"/>
    <n v="88.180399999999977"/>
  </r>
  <r>
    <n v="7632"/>
    <x v="3782"/>
    <x v="2"/>
    <x v="809"/>
    <n v="40634"/>
    <s v="First Class"/>
    <s v="MP-17470"/>
    <s v="Mark Packer"/>
    <x v="2"/>
    <s v="United States"/>
    <s v="Brownsville"/>
    <x v="5"/>
    <n v="78521"/>
    <x v="2"/>
    <s v="FUR-CH-10002304"/>
    <x v="0"/>
    <x v="1"/>
    <s v="Global Stack Chair without Arms, Black"/>
    <n v="127.30199999999999"/>
    <n v="7"/>
    <n v="0.3"/>
    <n v="-9.0929999999999964"/>
  </r>
  <r>
    <n v="7633"/>
    <x v="3783"/>
    <x v="3"/>
    <x v="614"/>
    <n v="42006"/>
    <s v="Second Class"/>
    <s v="KH-16360"/>
    <s v="Katherine Hughes"/>
    <x v="0"/>
    <s v="United States"/>
    <s v="Louisville"/>
    <x v="0"/>
    <n v="40214"/>
    <x v="0"/>
    <s v="FUR-CH-10002602"/>
    <x v="0"/>
    <x v="1"/>
    <s v="DMI Arturo Collection Mission-style Design Wood Chair"/>
    <n v="1207.8399999999999"/>
    <n v="8"/>
    <n v="0"/>
    <n v="314.03840000000002"/>
  </r>
  <r>
    <n v="7634"/>
    <x v="3783"/>
    <x v="3"/>
    <x v="614"/>
    <n v="42006"/>
    <s v="Second Class"/>
    <s v="KH-16360"/>
    <s v="Katherine Hughes"/>
    <x v="0"/>
    <s v="United States"/>
    <s v="Louisville"/>
    <x v="0"/>
    <n v="40214"/>
    <x v="0"/>
    <s v="OFF-BI-10002414"/>
    <x v="1"/>
    <x v="8"/>
    <s v="GBC ProClick Spines for 32-Hole Punch"/>
    <n v="12.53"/>
    <n v="1"/>
    <n v="0"/>
    <n v="5.8890999999999991"/>
  </r>
  <r>
    <n v="7635"/>
    <x v="3783"/>
    <x v="3"/>
    <x v="614"/>
    <n v="42006"/>
    <s v="Second Class"/>
    <s v="KH-16360"/>
    <s v="Katherine Hughes"/>
    <x v="0"/>
    <s v="United States"/>
    <s v="Louisville"/>
    <x v="0"/>
    <n v="40214"/>
    <x v="0"/>
    <s v="OFF-AR-10003696"/>
    <x v="1"/>
    <x v="6"/>
    <s v="Panasonic KP-350BK Electric Pencil Sharpener with Auto Stop"/>
    <n v="34.58"/>
    <n v="1"/>
    <n v="0"/>
    <n v="10.028199999999998"/>
  </r>
  <r>
    <n v="7636"/>
    <x v="3783"/>
    <x v="3"/>
    <x v="614"/>
    <n v="42006"/>
    <s v="Second Class"/>
    <s v="KH-16360"/>
    <s v="Katherine Hughes"/>
    <x v="0"/>
    <s v="United States"/>
    <s v="Louisville"/>
    <x v="0"/>
    <n v="40214"/>
    <x v="0"/>
    <s v="FUR-CH-10004495"/>
    <x v="0"/>
    <x v="1"/>
    <s v="Global Leather and Oak Executive Chair, Black"/>
    <n v="300.98"/>
    <n v="1"/>
    <n v="0"/>
    <n v="87.28419999999997"/>
  </r>
  <r>
    <n v="7637"/>
    <x v="3783"/>
    <x v="3"/>
    <x v="614"/>
    <n v="42006"/>
    <s v="Second Class"/>
    <s v="KH-16360"/>
    <s v="Katherine Hughes"/>
    <x v="0"/>
    <s v="United States"/>
    <s v="Louisville"/>
    <x v="0"/>
    <n v="40214"/>
    <x v="0"/>
    <s v="FUR-CH-10001270"/>
    <x v="0"/>
    <x v="1"/>
    <s v="Harbour Creations Steel Folding Chair"/>
    <n v="258.75"/>
    <n v="3"/>
    <n v="0"/>
    <n v="77.624999999999972"/>
  </r>
  <r>
    <n v="7638"/>
    <x v="3784"/>
    <x v="3"/>
    <x v="580"/>
    <n v="41707"/>
    <s v="Standard Class"/>
    <s v="DB-13555"/>
    <s v="Dorothy Badders"/>
    <x v="1"/>
    <s v="United States"/>
    <s v="Newark"/>
    <x v="13"/>
    <n v="19711"/>
    <x v="3"/>
    <s v="OFF-AR-10001615"/>
    <x v="1"/>
    <x v="6"/>
    <s v="Newell 34"/>
    <n v="59.519999999999996"/>
    <n v="3"/>
    <n v="0"/>
    <n v="15.475200000000001"/>
  </r>
  <r>
    <n v="7639"/>
    <x v="3784"/>
    <x v="3"/>
    <x v="580"/>
    <n v="41707"/>
    <s v="Standard Class"/>
    <s v="DB-13555"/>
    <s v="Dorothy Badders"/>
    <x v="1"/>
    <s v="United States"/>
    <s v="Newark"/>
    <x v="13"/>
    <n v="19711"/>
    <x v="3"/>
    <s v="OFF-EN-10003286"/>
    <x v="1"/>
    <x v="12"/>
    <s v="Staples"/>
    <n v="57.959999999999994"/>
    <n v="7"/>
    <n v="0"/>
    <n v="27.241199999999996"/>
  </r>
  <r>
    <n v="7640"/>
    <x v="3784"/>
    <x v="3"/>
    <x v="580"/>
    <n v="41707"/>
    <s v="Standard Class"/>
    <s v="DB-13555"/>
    <s v="Dorothy Badders"/>
    <x v="1"/>
    <s v="United States"/>
    <s v="Newark"/>
    <x v="13"/>
    <n v="19711"/>
    <x v="3"/>
    <s v="FUR-BO-10003660"/>
    <x v="0"/>
    <x v="0"/>
    <s v="Bush Cubix Collection Bookcases, Fully Assembled"/>
    <n v="441.96"/>
    <n v="2"/>
    <n v="0"/>
    <n v="101.6508"/>
  </r>
  <r>
    <n v="7641"/>
    <x v="3784"/>
    <x v="3"/>
    <x v="580"/>
    <n v="41707"/>
    <s v="Standard Class"/>
    <s v="DB-13555"/>
    <s v="Dorothy Badders"/>
    <x v="1"/>
    <s v="United States"/>
    <s v="Newark"/>
    <x v="13"/>
    <n v="19711"/>
    <x v="3"/>
    <s v="OFF-PA-10002764"/>
    <x v="1"/>
    <x v="10"/>
    <s v="Staples"/>
    <n v="68.039999999999992"/>
    <n v="6"/>
    <n v="0"/>
    <n v="33.339599999999997"/>
  </r>
  <r>
    <n v="7642"/>
    <x v="3785"/>
    <x v="0"/>
    <x v="1099"/>
    <n v="41555"/>
    <s v="First Class"/>
    <s v="LB-16795"/>
    <s v="Laurel Beltran"/>
    <x v="2"/>
    <s v="United States"/>
    <s v="Pueblo"/>
    <x v="22"/>
    <n v="81001"/>
    <x v="1"/>
    <s v="TEC-MA-10001695"/>
    <x v="2"/>
    <x v="15"/>
    <s v="Zebra GK420t Direct Thermal/Thermal Transfer Printer"/>
    <n v="703.71"/>
    <n v="6"/>
    <n v="0.7"/>
    <n v="-938.28"/>
  </r>
  <r>
    <n v="7643"/>
    <x v="3785"/>
    <x v="0"/>
    <x v="1099"/>
    <n v="41555"/>
    <s v="First Class"/>
    <s v="LB-16795"/>
    <s v="Laurel Beltran"/>
    <x v="2"/>
    <s v="United States"/>
    <s v="Pueblo"/>
    <x v="22"/>
    <n v="81001"/>
    <x v="1"/>
    <s v="OFF-BI-10002824"/>
    <x v="1"/>
    <x v="8"/>
    <s v="Recycled Easel Ring Binders"/>
    <n v="17.904000000000003"/>
    <n v="4"/>
    <n v="0.7"/>
    <n v="-14.920000000000002"/>
  </r>
  <r>
    <n v="7644"/>
    <x v="3785"/>
    <x v="0"/>
    <x v="1099"/>
    <n v="41555"/>
    <s v="First Class"/>
    <s v="LB-16795"/>
    <s v="Laurel Beltran"/>
    <x v="2"/>
    <s v="United States"/>
    <s v="Pueblo"/>
    <x v="22"/>
    <n v="81001"/>
    <x v="1"/>
    <s v="OFF-BI-10002571"/>
    <x v="1"/>
    <x v="8"/>
    <s v="Avery Framed View Binder, EZD Ring (Locking), Navy, 1 1/2&quot;"/>
    <n v="11.976000000000003"/>
    <n v="4"/>
    <n v="0.7"/>
    <n v="-9.1815999999999995"/>
  </r>
  <r>
    <n v="7645"/>
    <x v="3785"/>
    <x v="0"/>
    <x v="1099"/>
    <n v="41555"/>
    <s v="First Class"/>
    <s v="LB-16795"/>
    <s v="Laurel Beltran"/>
    <x v="2"/>
    <s v="United States"/>
    <s v="Pueblo"/>
    <x v="22"/>
    <n v="81001"/>
    <x v="1"/>
    <s v="TEC-AC-10001553"/>
    <x v="2"/>
    <x v="11"/>
    <s v="Memorex 25GB 6X Branded Blu-Ray Recordable Disc, 15/Pack"/>
    <n v="67.959999999999994"/>
    <n v="5"/>
    <n v="0.2"/>
    <n v="0.84950000000000259"/>
  </r>
  <r>
    <n v="7646"/>
    <x v="3786"/>
    <x v="1"/>
    <x v="57"/>
    <n v="41010"/>
    <s v="Standard Class"/>
    <s v="CA-11965"/>
    <s v="Carol Adams"/>
    <x v="1"/>
    <s v="United States"/>
    <s v="Los Angeles"/>
    <x v="1"/>
    <n v="90036"/>
    <x v="1"/>
    <s v="FUR-CH-10003973"/>
    <x v="0"/>
    <x v="1"/>
    <s v="GuestStacker Chair with Chrome Finish Legs"/>
    <n v="892.22400000000005"/>
    <n v="3"/>
    <n v="0.2"/>
    <n v="89.222400000000022"/>
  </r>
  <r>
    <n v="7647"/>
    <x v="3787"/>
    <x v="2"/>
    <x v="340"/>
    <n v="40799"/>
    <s v="Standard Class"/>
    <s v="DL-12925"/>
    <s v="Daniel Lacy"/>
    <x v="0"/>
    <s v="United States"/>
    <s v="Greenville"/>
    <x v="3"/>
    <n v="27834"/>
    <x v="0"/>
    <s v="TEC-MA-10002073"/>
    <x v="2"/>
    <x v="15"/>
    <s v="3D Systems Cube Printer, 2nd Generation, White"/>
    <n v="1299.99"/>
    <n v="2"/>
    <n v="0.5"/>
    <n v="-571.99559999999997"/>
  </r>
  <r>
    <n v="7648"/>
    <x v="3788"/>
    <x v="0"/>
    <x v="543"/>
    <n v="41350"/>
    <s v="First Class"/>
    <s v="FC-14335"/>
    <s v="Fred Chung"/>
    <x v="1"/>
    <s v="United States"/>
    <s v="San Francisco"/>
    <x v="1"/>
    <n v="94110"/>
    <x v="1"/>
    <s v="OFF-BI-10003529"/>
    <x v="1"/>
    <x v="8"/>
    <s v="Avery Round Ring Poly Binders"/>
    <n v="4.5439999999999996"/>
    <n v="2"/>
    <n v="0.2"/>
    <n v="1.6472"/>
  </r>
  <r>
    <n v="7649"/>
    <x v="3788"/>
    <x v="0"/>
    <x v="543"/>
    <n v="41350"/>
    <s v="First Class"/>
    <s v="FC-14335"/>
    <s v="Fred Chung"/>
    <x v="1"/>
    <s v="United States"/>
    <s v="San Francisco"/>
    <x v="1"/>
    <n v="94110"/>
    <x v="1"/>
    <s v="FUR-CH-10000309"/>
    <x v="0"/>
    <x v="1"/>
    <s v="Global Comet Stacking Arm Chair"/>
    <n v="1352.0320000000002"/>
    <n v="4"/>
    <n v="0.2"/>
    <n v="84.501999999999953"/>
  </r>
  <r>
    <n v="7650"/>
    <x v="3789"/>
    <x v="1"/>
    <x v="17"/>
    <n v="41274"/>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n v="41274"/>
    <s v="Standard Class"/>
    <s v="DB-13120"/>
    <s v="David Bremer"/>
    <x v="1"/>
    <s v="United States"/>
    <s v="Marion"/>
    <x v="24"/>
    <n v="43302"/>
    <x v="3"/>
    <s v="OFF-EN-10003286"/>
    <x v="1"/>
    <x v="12"/>
    <s v="Staples"/>
    <n v="19.872"/>
    <n v="3"/>
    <n v="0.2"/>
    <n v="6.7067999999999977"/>
  </r>
  <r>
    <n v="7652"/>
    <x v="3790"/>
    <x v="3"/>
    <x v="783"/>
    <n v="41860"/>
    <s v="First Class"/>
    <s v="CK-12205"/>
    <s v="Chloris Kastensmidt"/>
    <x v="0"/>
    <s v="United States"/>
    <s v="Dallas"/>
    <x v="5"/>
    <n v="75081"/>
    <x v="2"/>
    <s v="TEC-AC-10001552"/>
    <x v="2"/>
    <x v="11"/>
    <s v="Logitech K350 2.4Ghz Wireless Keyboard"/>
    <n v="119.44800000000001"/>
    <n v="3"/>
    <n v="0.2"/>
    <n v="-13.437900000000006"/>
  </r>
  <r>
    <n v="7653"/>
    <x v="3790"/>
    <x v="3"/>
    <x v="783"/>
    <n v="41860"/>
    <s v="First Class"/>
    <s v="CK-12205"/>
    <s v="Chloris Kastensmidt"/>
    <x v="0"/>
    <s v="United States"/>
    <s v="Dallas"/>
    <x v="5"/>
    <n v="75081"/>
    <x v="2"/>
    <s v="OFF-ST-10002790"/>
    <x v="1"/>
    <x v="4"/>
    <s v="Safco Industrial Shelving"/>
    <n v="118.16"/>
    <n v="2"/>
    <n v="0.2"/>
    <n v="-25.108999999999988"/>
  </r>
  <r>
    <n v="7654"/>
    <x v="3791"/>
    <x v="1"/>
    <x v="204"/>
    <n v="40995"/>
    <s v="Standard Class"/>
    <s v="FW-14395"/>
    <s v="Fred Wasserman"/>
    <x v="1"/>
    <s v="United States"/>
    <s v="Huntsville"/>
    <x v="19"/>
    <n v="35810"/>
    <x v="0"/>
    <s v="OFF-AR-10003217"/>
    <x v="1"/>
    <x v="6"/>
    <s v="Newell 316"/>
    <n v="19.559999999999999"/>
    <n v="4"/>
    <n v="0"/>
    <n v="5.4768000000000008"/>
  </r>
  <r>
    <n v="7655"/>
    <x v="3792"/>
    <x v="1"/>
    <x v="672"/>
    <n v="41245"/>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n v="41245"/>
    <s v="Second Class"/>
    <s v="JM-15865"/>
    <s v="John Murray"/>
    <x v="0"/>
    <s v="United States"/>
    <s v="Las Vegas"/>
    <x v="33"/>
    <n v="89115"/>
    <x v="1"/>
    <s v="OFF-PA-10003848"/>
    <x v="1"/>
    <x v="10"/>
    <s v="Xerox 1997"/>
    <n v="25.92"/>
    <n v="4"/>
    <n v="0"/>
    <n v="12.441600000000001"/>
  </r>
  <r>
    <n v="7657"/>
    <x v="3793"/>
    <x v="2"/>
    <x v="1166"/>
    <n v="40648"/>
    <s v="Same Day"/>
    <s v="PS-18970"/>
    <s v="Paul Stevenson"/>
    <x v="2"/>
    <s v="United States"/>
    <s v="Los Angeles"/>
    <x v="1"/>
    <n v="90049"/>
    <x v="1"/>
    <s v="OFF-AP-10000240"/>
    <x v="1"/>
    <x v="9"/>
    <s v="Belkin F9G930V10-GRY 9 Outlet Surge"/>
    <n v="106.96"/>
    <n v="2"/>
    <n v="0"/>
    <n v="31.018399999999986"/>
  </r>
  <r>
    <n v="7658"/>
    <x v="3793"/>
    <x v="2"/>
    <x v="1166"/>
    <n v="40648"/>
    <s v="Same Day"/>
    <s v="PS-18970"/>
    <s v="Paul Stevenson"/>
    <x v="2"/>
    <s v="United States"/>
    <s v="Los Angeles"/>
    <x v="1"/>
    <n v="90049"/>
    <x v="1"/>
    <s v="FUR-FU-10004091"/>
    <x v="0"/>
    <x v="5"/>
    <s v="Howard Miller 13&quot; Diameter Goldtone Round Wall Clock"/>
    <n v="187.76"/>
    <n v="4"/>
    <n v="0"/>
    <n v="76.9816"/>
  </r>
  <r>
    <n v="7659"/>
    <x v="3794"/>
    <x v="3"/>
    <x v="245"/>
    <n v="41854"/>
    <s v="First Class"/>
    <s v="TC-21475"/>
    <s v="Tony Chapman"/>
    <x v="2"/>
    <s v="United States"/>
    <s v="Lakewood"/>
    <x v="24"/>
    <n v="44107"/>
    <x v="3"/>
    <s v="OFF-BI-10001071"/>
    <x v="1"/>
    <x v="8"/>
    <s v="GBC ProClick Punch Binding System"/>
    <n v="76.77600000000001"/>
    <n v="4"/>
    <n v="0.7"/>
    <n v="-53.743199999999973"/>
  </r>
  <r>
    <n v="7660"/>
    <x v="3795"/>
    <x v="3"/>
    <x v="702"/>
    <n v="41796"/>
    <s v="Standard Class"/>
    <s v="CV-12805"/>
    <s v="Cynthia Voltz"/>
    <x v="1"/>
    <s v="United States"/>
    <s v="Fremont"/>
    <x v="8"/>
    <n v="68025"/>
    <x v="2"/>
    <s v="OFF-BI-10003676"/>
    <x v="1"/>
    <x v="8"/>
    <s v="GBC Standard Recycled Report Covers, Clear Plastic Sheets"/>
    <n v="53.9"/>
    <n v="5"/>
    <n v="0"/>
    <n v="25.871999999999996"/>
  </r>
  <r>
    <n v="7661"/>
    <x v="3796"/>
    <x v="2"/>
    <x v="1167"/>
    <n v="40556"/>
    <s v="Standard Class"/>
    <s v="VS-21820"/>
    <s v="Vivek Sundaresam"/>
    <x v="0"/>
    <s v="United States"/>
    <s v="Huntsville"/>
    <x v="5"/>
    <n v="77340"/>
    <x v="2"/>
    <s v="FUR-FU-10004864"/>
    <x v="0"/>
    <x v="5"/>
    <s v="Howard Miller 14-1/2&quot; Diameter Chrome Round Wall Clock"/>
    <n v="76.728000000000009"/>
    <n v="3"/>
    <n v="0.6"/>
    <n v="-53.709599999999988"/>
  </r>
  <r>
    <n v="7662"/>
    <x v="3796"/>
    <x v="2"/>
    <x v="1167"/>
    <n v="40556"/>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n v="41914"/>
    <s v="First Class"/>
    <s v="SC-20575"/>
    <s v="Sonia Cooley"/>
    <x v="0"/>
    <s v="United States"/>
    <s v="Los Angeles"/>
    <x v="1"/>
    <n v="90036"/>
    <x v="1"/>
    <s v="OFF-AR-10002067"/>
    <x v="1"/>
    <x v="6"/>
    <s v="Newell 334"/>
    <n v="99.2"/>
    <n v="5"/>
    <n v="0"/>
    <n v="25.792000000000002"/>
  </r>
  <r>
    <n v="7664"/>
    <x v="3798"/>
    <x v="3"/>
    <x v="1168"/>
    <n v="41902"/>
    <s v="Standard Class"/>
    <s v="SG-20605"/>
    <s v="Speros Goranitis"/>
    <x v="0"/>
    <s v="United States"/>
    <s v="Asheville"/>
    <x v="3"/>
    <n v="28806"/>
    <x v="0"/>
    <s v="OFF-AR-10003158"/>
    <x v="1"/>
    <x v="6"/>
    <s v="Fluorescent Highlighters by Dixon"/>
    <n v="15.920000000000002"/>
    <n v="5"/>
    <n v="0.2"/>
    <n v="2.7859999999999978"/>
  </r>
  <r>
    <n v="7665"/>
    <x v="3799"/>
    <x v="2"/>
    <x v="68"/>
    <n v="40842"/>
    <s v="Standard Class"/>
    <s v="NB-18580"/>
    <s v="Nicole Brennan"/>
    <x v="1"/>
    <s v="United States"/>
    <s v="Bossier City"/>
    <x v="28"/>
    <n v="71111"/>
    <x v="0"/>
    <s v="FUR-FU-10000193"/>
    <x v="0"/>
    <x v="5"/>
    <s v="Tenex Chairmats For Use with Hard Floors"/>
    <n v="129.91999999999999"/>
    <n v="4"/>
    <n v="0"/>
    <n v="10.393599999999992"/>
  </r>
  <r>
    <n v="7666"/>
    <x v="3800"/>
    <x v="0"/>
    <x v="964"/>
    <n v="41556"/>
    <s v="Standard Class"/>
    <s v="DR-12940"/>
    <s v="Daniel Raglin"/>
    <x v="2"/>
    <s v="United States"/>
    <s v="Providence"/>
    <x v="34"/>
    <n v="2908"/>
    <x v="3"/>
    <s v="OFF-BI-10000977"/>
    <x v="1"/>
    <x v="8"/>
    <s v="Ibico Plastic Spiral Binding Combs"/>
    <n v="30.4"/>
    <n v="1"/>
    <n v="0"/>
    <n v="13.983999999999998"/>
  </r>
  <r>
    <n v="7667"/>
    <x v="3800"/>
    <x v="0"/>
    <x v="964"/>
    <n v="41556"/>
    <s v="Standard Class"/>
    <s v="DR-12940"/>
    <s v="Daniel Raglin"/>
    <x v="2"/>
    <s v="United States"/>
    <s v="Providence"/>
    <x v="34"/>
    <n v="2908"/>
    <x v="3"/>
    <s v="TEC-CO-10001449"/>
    <x v="2"/>
    <x v="16"/>
    <s v="Hewlett Packard LaserJet 3310 Copier"/>
    <n v="5399.91"/>
    <n v="9"/>
    <n v="0"/>
    <n v="2591.9567999999999"/>
  </r>
  <r>
    <n v="7668"/>
    <x v="3800"/>
    <x v="0"/>
    <x v="964"/>
    <n v="41556"/>
    <s v="Standard Class"/>
    <s v="DR-12940"/>
    <s v="Daniel Raglin"/>
    <x v="2"/>
    <s v="United States"/>
    <s v="Providence"/>
    <x v="34"/>
    <n v="2908"/>
    <x v="3"/>
    <s v="OFF-ST-10000136"/>
    <x v="1"/>
    <x v="4"/>
    <s v="Letter Size File"/>
    <n v="119.10000000000001"/>
    <n v="3"/>
    <n v="0"/>
    <n v="34.538999999999994"/>
  </r>
  <r>
    <n v="7669"/>
    <x v="3801"/>
    <x v="1"/>
    <x v="154"/>
    <n v="41242"/>
    <s v="Second Class"/>
    <s v="MA-17560"/>
    <s v="Matt Abelman"/>
    <x v="2"/>
    <s v="United States"/>
    <s v="Everett"/>
    <x v="31"/>
    <n v="2149"/>
    <x v="3"/>
    <s v="OFF-PA-10000743"/>
    <x v="1"/>
    <x v="10"/>
    <s v="Xerox 1977"/>
    <n v="40.08"/>
    <n v="6"/>
    <n v="0"/>
    <n v="19.238399999999999"/>
  </r>
  <r>
    <n v="7670"/>
    <x v="3801"/>
    <x v="1"/>
    <x v="154"/>
    <n v="41242"/>
    <s v="Second Class"/>
    <s v="MA-17560"/>
    <s v="Matt Abelman"/>
    <x v="2"/>
    <s v="United States"/>
    <s v="Everett"/>
    <x v="31"/>
    <n v="2149"/>
    <x v="3"/>
    <s v="OFF-PA-10001019"/>
    <x v="1"/>
    <x v="10"/>
    <s v="Xerox 1884"/>
    <n v="59.94"/>
    <n v="3"/>
    <n v="0"/>
    <n v="28.171799999999998"/>
  </r>
  <r>
    <n v="7671"/>
    <x v="3801"/>
    <x v="1"/>
    <x v="154"/>
    <n v="41242"/>
    <s v="Second Class"/>
    <s v="MA-17560"/>
    <s v="Matt Abelman"/>
    <x v="2"/>
    <s v="United States"/>
    <s v="Everett"/>
    <x v="31"/>
    <n v="2149"/>
    <x v="3"/>
    <s v="TEC-AC-10003095"/>
    <x v="2"/>
    <x v="11"/>
    <s v="Logitech G35 7.1-Channel Surround Sound Headset"/>
    <n v="259.98"/>
    <n v="2"/>
    <n v="0"/>
    <n v="88.393200000000007"/>
  </r>
  <r>
    <n v="7672"/>
    <x v="3801"/>
    <x v="1"/>
    <x v="154"/>
    <n v="41242"/>
    <s v="Second Class"/>
    <s v="MA-17560"/>
    <s v="Matt Abelman"/>
    <x v="2"/>
    <s v="United States"/>
    <s v="Everett"/>
    <x v="31"/>
    <n v="2149"/>
    <x v="3"/>
    <s v="FUR-BO-10002916"/>
    <x v="0"/>
    <x v="0"/>
    <s v="Rush Hierlooms Collection 1&quot; Thick Stackable Bookcases"/>
    <n v="170.98"/>
    <n v="1"/>
    <n v="0"/>
    <n v="32.486199999999997"/>
  </r>
  <r>
    <n v="7673"/>
    <x v="3801"/>
    <x v="1"/>
    <x v="154"/>
    <n v="41242"/>
    <s v="Second Class"/>
    <s v="MA-17560"/>
    <s v="Matt Abelman"/>
    <x v="2"/>
    <s v="United States"/>
    <s v="Everett"/>
    <x v="31"/>
    <n v="2149"/>
    <x v="3"/>
    <s v="FUR-FU-10002506"/>
    <x v="0"/>
    <x v="5"/>
    <s v="Tensor &quot;Hersey Kiss&quot; Styled Floor Lamp"/>
    <n v="38.97"/>
    <n v="3"/>
    <n v="0"/>
    <n v="4.6763999999999992"/>
  </r>
  <r>
    <n v="7674"/>
    <x v="3801"/>
    <x v="1"/>
    <x v="154"/>
    <n v="41242"/>
    <s v="Second Class"/>
    <s v="MA-17560"/>
    <s v="Matt Abelman"/>
    <x v="2"/>
    <s v="United States"/>
    <s v="Everett"/>
    <x v="31"/>
    <n v="2149"/>
    <x v="3"/>
    <s v="OFF-PA-10003823"/>
    <x v="1"/>
    <x v="10"/>
    <s v="Xerox 197"/>
    <n v="154.9"/>
    <n v="5"/>
    <n v="0"/>
    <n v="69.704999999999998"/>
  </r>
  <r>
    <n v="7675"/>
    <x v="3801"/>
    <x v="1"/>
    <x v="154"/>
    <n v="41242"/>
    <s v="Second Class"/>
    <s v="MA-17560"/>
    <s v="Matt Abelman"/>
    <x v="2"/>
    <s v="United States"/>
    <s v="Everett"/>
    <x v="31"/>
    <n v="2149"/>
    <x v="3"/>
    <s v="FUR-TA-10004619"/>
    <x v="0"/>
    <x v="3"/>
    <s v="Hon Non-Folding Utility Tables"/>
    <n v="446.06799999999998"/>
    <n v="4"/>
    <n v="0.3"/>
    <n v="0"/>
  </r>
  <r>
    <n v="7676"/>
    <x v="3802"/>
    <x v="3"/>
    <x v="636"/>
    <n v="41769"/>
    <s v="Second Class"/>
    <s v="TS-21655"/>
    <s v="Trudy Schmidt"/>
    <x v="0"/>
    <s v="United States"/>
    <s v="Rancho Cucamonga"/>
    <x v="1"/>
    <n v="91730"/>
    <x v="1"/>
    <s v="OFF-AP-10001271"/>
    <x v="1"/>
    <x v="9"/>
    <s v="Eureka The Boss Cordless Rechargeable Stick Vac"/>
    <n v="152.94"/>
    <n v="3"/>
    <n v="0"/>
    <n v="41.293800000000005"/>
  </r>
  <r>
    <n v="7677"/>
    <x v="3803"/>
    <x v="2"/>
    <x v="1169"/>
    <n v="40824"/>
    <s v="Same Day"/>
    <s v="JG-15115"/>
    <s v="Jack Garza"/>
    <x v="0"/>
    <s v="United States"/>
    <s v="Charlotte"/>
    <x v="3"/>
    <n v="28205"/>
    <x v="0"/>
    <s v="TEC-AC-10002331"/>
    <x v="2"/>
    <x v="11"/>
    <s v="Maxell 74 Minute CDR, 10/Pack"/>
    <n v="23.472000000000001"/>
    <n v="3"/>
    <n v="0.2"/>
    <n v="4.9877999999999982"/>
  </r>
  <r>
    <n v="7678"/>
    <x v="3804"/>
    <x v="2"/>
    <x v="520"/>
    <n v="40915"/>
    <s v="Standard Class"/>
    <s v="KM-16375"/>
    <s v="Katherine Murray"/>
    <x v="2"/>
    <s v="United States"/>
    <s v="Providence"/>
    <x v="34"/>
    <n v="2908"/>
    <x v="3"/>
    <s v="OFF-PA-10003228"/>
    <x v="1"/>
    <x v="10"/>
    <s v="Xerox 1917"/>
    <n v="195.64"/>
    <n v="4"/>
    <n v="0"/>
    <n v="91.950799999999987"/>
  </r>
  <r>
    <n v="7679"/>
    <x v="3804"/>
    <x v="2"/>
    <x v="520"/>
    <n v="40915"/>
    <s v="Standard Class"/>
    <s v="KM-16375"/>
    <s v="Katherine Murray"/>
    <x v="2"/>
    <s v="United States"/>
    <s v="Providence"/>
    <x v="34"/>
    <n v="2908"/>
    <x v="3"/>
    <s v="OFF-PA-10002586"/>
    <x v="1"/>
    <x v="10"/>
    <s v="Xerox 1970"/>
    <n v="14.940000000000001"/>
    <n v="3"/>
    <n v="0"/>
    <n v="7.0218000000000007"/>
  </r>
  <r>
    <n v="7680"/>
    <x v="3804"/>
    <x v="2"/>
    <x v="520"/>
    <n v="40915"/>
    <s v="Standard Class"/>
    <s v="KM-16375"/>
    <s v="Katherine Murray"/>
    <x v="2"/>
    <s v="United States"/>
    <s v="Providence"/>
    <x v="34"/>
    <n v="2908"/>
    <x v="3"/>
    <s v="TEC-AC-10002049"/>
    <x v="2"/>
    <x v="11"/>
    <s v="Plantronics Savi W720 Multi-Device Wireless Headset System"/>
    <n v="1687.8"/>
    <n v="4"/>
    <n v="0"/>
    <n v="742.63200000000006"/>
  </r>
  <r>
    <n v="7681"/>
    <x v="3804"/>
    <x v="2"/>
    <x v="520"/>
    <n v="40915"/>
    <s v="Standard Class"/>
    <s v="KM-16375"/>
    <s v="Katherine Murray"/>
    <x v="2"/>
    <s v="United States"/>
    <s v="Providence"/>
    <x v="34"/>
    <n v="2908"/>
    <x v="3"/>
    <s v="FUR-BO-10000362"/>
    <x v="0"/>
    <x v="0"/>
    <s v="Sauder Inglewood Library Bookcases"/>
    <n v="341.96"/>
    <n v="2"/>
    <n v="0"/>
    <n v="78.650800000000004"/>
  </r>
  <r>
    <n v="7682"/>
    <x v="3804"/>
    <x v="2"/>
    <x v="520"/>
    <n v="40915"/>
    <s v="Standard Class"/>
    <s v="KM-16375"/>
    <s v="Katherine Murray"/>
    <x v="2"/>
    <s v="United States"/>
    <s v="Providence"/>
    <x v="34"/>
    <n v="2908"/>
    <x v="3"/>
    <s v="FUR-CH-10004218"/>
    <x v="0"/>
    <x v="1"/>
    <s v="Global Fabric Manager's Chair, Dark Gray"/>
    <n v="605.88"/>
    <n v="6"/>
    <n v="0"/>
    <n v="151.47000000000003"/>
  </r>
  <r>
    <n v="7683"/>
    <x v="3805"/>
    <x v="1"/>
    <x v="152"/>
    <n v="41030"/>
    <s v="First Class"/>
    <s v="SD-20485"/>
    <s v="Shirley Daniels"/>
    <x v="2"/>
    <s v="United States"/>
    <s v="Midland"/>
    <x v="12"/>
    <n v="48640"/>
    <x v="2"/>
    <s v="OFF-AP-10003779"/>
    <x v="1"/>
    <x v="9"/>
    <s v="Kensington 7 Outlet MasterPiece Power Center with Fax/Phone Line Protection"/>
    <n v="186.732"/>
    <n v="1"/>
    <n v="0.1"/>
    <n v="41.495999999999967"/>
  </r>
  <r>
    <n v="7684"/>
    <x v="3805"/>
    <x v="1"/>
    <x v="152"/>
    <n v="4103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n v="40960"/>
    <s v="Standard Class"/>
    <s v="TT-21070"/>
    <s v="Ted Trevino"/>
    <x v="0"/>
    <s v="United States"/>
    <s v="Rochester"/>
    <x v="15"/>
    <n v="14609"/>
    <x v="3"/>
    <s v="OFF-BI-10002897"/>
    <x v="1"/>
    <x v="8"/>
    <s v="Black Avery Memo-Size 3-Ring Binder, 5 1/2&quot; x 8 1/2&quot;"/>
    <n v="26.423999999999999"/>
    <n v="9"/>
    <n v="0.2"/>
    <n v="9.5786999999999995"/>
  </r>
  <r>
    <n v="7686"/>
    <x v="3806"/>
    <x v="1"/>
    <x v="966"/>
    <n v="40960"/>
    <s v="Standard Class"/>
    <s v="TT-21070"/>
    <s v="Ted Trevino"/>
    <x v="0"/>
    <s v="United States"/>
    <s v="Rochester"/>
    <x v="15"/>
    <n v="14609"/>
    <x v="3"/>
    <s v="TEC-PH-10002584"/>
    <x v="2"/>
    <x v="7"/>
    <s v="Samsung Galaxy S4"/>
    <n v="625.99"/>
    <n v="1"/>
    <n v="0"/>
    <n v="187.79699999999997"/>
  </r>
  <r>
    <n v="7687"/>
    <x v="3807"/>
    <x v="0"/>
    <x v="881"/>
    <n v="41608"/>
    <s v="Standard Class"/>
    <s v="BB-11545"/>
    <s v="Brenda Bowman"/>
    <x v="1"/>
    <s v="United States"/>
    <s v="Jackson"/>
    <x v="12"/>
    <n v="49201"/>
    <x v="2"/>
    <s v="FUR-TA-10001095"/>
    <x v="0"/>
    <x v="3"/>
    <s v="Chromcraft Round Conference Tables"/>
    <n v="1568.61"/>
    <n v="9"/>
    <n v="0"/>
    <n v="329.40809999999999"/>
  </r>
  <r>
    <n v="7688"/>
    <x v="3807"/>
    <x v="0"/>
    <x v="881"/>
    <n v="41608"/>
    <s v="Standard Class"/>
    <s v="BB-11545"/>
    <s v="Brenda Bowman"/>
    <x v="1"/>
    <s v="United States"/>
    <s v="Jackson"/>
    <x v="12"/>
    <n v="49201"/>
    <x v="2"/>
    <s v="OFF-BI-10004002"/>
    <x v="1"/>
    <x v="8"/>
    <s v="Wilson Jones International Size A4 Ring Binders"/>
    <n v="17.3"/>
    <n v="1"/>
    <n v="0"/>
    <n v="8.3040000000000003"/>
  </r>
  <r>
    <n v="7689"/>
    <x v="3807"/>
    <x v="0"/>
    <x v="881"/>
    <n v="41608"/>
    <s v="Standard Class"/>
    <s v="BB-11545"/>
    <s v="Brenda Bowman"/>
    <x v="1"/>
    <s v="United States"/>
    <s v="Jackson"/>
    <x v="12"/>
    <n v="49201"/>
    <x v="2"/>
    <s v="TEC-AC-10004518"/>
    <x v="2"/>
    <x v="11"/>
    <s v="Memorex Mini Travel Drive 32 GB USB 2.0 Flash Drive"/>
    <n v="160"/>
    <n v="8"/>
    <n v="0"/>
    <n v="62.400000000000006"/>
  </r>
  <r>
    <n v="7690"/>
    <x v="3808"/>
    <x v="3"/>
    <x v="663"/>
    <n v="41838"/>
    <s v="First Class"/>
    <s v="RS-19420"/>
    <s v="Ricardo Sperren"/>
    <x v="1"/>
    <s v="United States"/>
    <s v="Suffolk"/>
    <x v="17"/>
    <n v="23434"/>
    <x v="0"/>
    <s v="OFF-AP-10002191"/>
    <x v="1"/>
    <x v="9"/>
    <s v="Belkin 8 Outlet SurgeMaster II Gold Surge Protector"/>
    <n v="179.94"/>
    <n v="3"/>
    <n v="0"/>
    <n v="50.383200000000009"/>
  </r>
  <r>
    <n v="7691"/>
    <x v="3808"/>
    <x v="3"/>
    <x v="663"/>
    <n v="41838"/>
    <s v="First Class"/>
    <s v="RS-19420"/>
    <s v="Ricardo Sperren"/>
    <x v="1"/>
    <s v="United States"/>
    <s v="Suffolk"/>
    <x v="17"/>
    <n v="23434"/>
    <x v="0"/>
    <s v="FUR-TA-10004575"/>
    <x v="0"/>
    <x v="3"/>
    <s v="Hon 5100 Series Wood Tables"/>
    <n v="872.94"/>
    <n v="3"/>
    <n v="0"/>
    <n v="157.12919999999997"/>
  </r>
  <r>
    <n v="7692"/>
    <x v="3808"/>
    <x v="3"/>
    <x v="663"/>
    <n v="41838"/>
    <s v="First Class"/>
    <s v="RS-19420"/>
    <s v="Ricardo Sperren"/>
    <x v="1"/>
    <s v="United States"/>
    <s v="Suffolk"/>
    <x v="17"/>
    <n v="23434"/>
    <x v="0"/>
    <s v="OFF-PA-10003177"/>
    <x v="1"/>
    <x v="10"/>
    <s v="Xerox 1999"/>
    <n v="12.96"/>
    <n v="2"/>
    <n v="0"/>
    <n v="6.2208000000000006"/>
  </r>
  <r>
    <n v="7693"/>
    <x v="3809"/>
    <x v="2"/>
    <x v="282"/>
    <n v="40911"/>
    <s v="Standard Class"/>
    <s v="AI-10855"/>
    <s v="Arianne Irving"/>
    <x v="0"/>
    <s v="United States"/>
    <s v="Brentwood"/>
    <x v="1"/>
    <n v="94513"/>
    <x v="1"/>
    <s v="OFF-LA-10003923"/>
    <x v="1"/>
    <x v="2"/>
    <s v="Alphabetical Labels for Top Tab Filing"/>
    <n v="88.800000000000011"/>
    <n v="6"/>
    <n v="0"/>
    <n v="44.400000000000006"/>
  </r>
  <r>
    <n v="7694"/>
    <x v="3809"/>
    <x v="2"/>
    <x v="282"/>
    <n v="40911"/>
    <s v="Standard Class"/>
    <s v="AI-10855"/>
    <s v="Arianne Irving"/>
    <x v="0"/>
    <s v="United States"/>
    <s v="Brentwood"/>
    <x v="1"/>
    <n v="94513"/>
    <x v="1"/>
    <s v="TEC-PH-10001051"/>
    <x v="2"/>
    <x v="7"/>
    <s v="HTC One"/>
    <n v="319.96800000000002"/>
    <n v="4"/>
    <n v="0.2"/>
    <n v="35.996399999999952"/>
  </r>
  <r>
    <n v="7695"/>
    <x v="3810"/>
    <x v="0"/>
    <x v="554"/>
    <n v="41356"/>
    <s v="Same Day"/>
    <s v="MC-17275"/>
    <s v="Marc Crier"/>
    <x v="0"/>
    <s v="United States"/>
    <s v="Seattle"/>
    <x v="4"/>
    <n v="98103"/>
    <x v="1"/>
    <s v="FUR-CH-10004754"/>
    <x v="0"/>
    <x v="1"/>
    <s v="Global Stack Chair with Arms, Black"/>
    <n v="167.88800000000001"/>
    <n v="7"/>
    <n v="0.2"/>
    <n v="14.690199999999997"/>
  </r>
  <r>
    <n v="7696"/>
    <x v="3811"/>
    <x v="3"/>
    <x v="1170"/>
    <n v="41826"/>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n v="41826"/>
    <s v="First Class"/>
    <s v="AH-10120"/>
    <s v="Adrian Hane"/>
    <x v="2"/>
    <s v="United States"/>
    <s v="Houston"/>
    <x v="5"/>
    <n v="77036"/>
    <x v="2"/>
    <s v="OFF-BI-10001787"/>
    <x v="1"/>
    <x v="8"/>
    <s v="Wilson Jones Four-Pocket Poly Binders"/>
    <n v="5.2319999999999984"/>
    <n v="4"/>
    <n v="0.8"/>
    <n v="-8.1096000000000004"/>
  </r>
  <r>
    <n v="7698"/>
    <x v="3812"/>
    <x v="3"/>
    <x v="817"/>
    <n v="41992"/>
    <s v="Standard Class"/>
    <s v="BF-11170"/>
    <s v="Ben Ferrer"/>
    <x v="2"/>
    <s v="United States"/>
    <s v="Lawrence"/>
    <x v="31"/>
    <n v="1841"/>
    <x v="3"/>
    <s v="TEC-CO-10002313"/>
    <x v="2"/>
    <x v="16"/>
    <s v="Canon PC1080F Personal Copier"/>
    <n v="1199.98"/>
    <n v="2"/>
    <n v="0"/>
    <n v="467.99220000000003"/>
  </r>
  <r>
    <n v="7699"/>
    <x v="3812"/>
    <x v="3"/>
    <x v="817"/>
    <n v="41992"/>
    <s v="Standard Class"/>
    <s v="BF-11170"/>
    <s v="Ben Ferrer"/>
    <x v="2"/>
    <s v="United States"/>
    <s v="Lawrence"/>
    <x v="31"/>
    <n v="1841"/>
    <x v="3"/>
    <s v="OFF-ST-10002790"/>
    <x v="1"/>
    <x v="4"/>
    <s v="Safco Industrial Shelving"/>
    <n v="73.849999999999994"/>
    <n v="1"/>
    <n v="0"/>
    <n v="2.2155000000000058"/>
  </r>
  <r>
    <n v="7700"/>
    <x v="3812"/>
    <x v="3"/>
    <x v="817"/>
    <n v="41992"/>
    <s v="Standard Class"/>
    <s v="BF-11170"/>
    <s v="Ben Ferrer"/>
    <x v="2"/>
    <s v="United States"/>
    <s v="Lawrence"/>
    <x v="31"/>
    <n v="1841"/>
    <x v="3"/>
    <s v="OFF-SU-10001664"/>
    <x v="1"/>
    <x v="14"/>
    <s v="Acme Office Executive Series Stainless Steel Trimmers"/>
    <n v="25.71"/>
    <n v="3"/>
    <n v="0"/>
    <n v="6.6846000000000005"/>
  </r>
  <r>
    <n v="7701"/>
    <x v="3812"/>
    <x v="3"/>
    <x v="817"/>
    <n v="41992"/>
    <s v="Standard Class"/>
    <s v="BF-11170"/>
    <s v="Ben Ferrer"/>
    <x v="2"/>
    <s v="United States"/>
    <s v="Lawrence"/>
    <x v="31"/>
    <n v="1841"/>
    <x v="3"/>
    <s v="OFF-FA-10001332"/>
    <x v="1"/>
    <x v="13"/>
    <s v="Acco Banker's Clasps, 5 3/4&quot;-Long"/>
    <n v="17.28"/>
    <n v="6"/>
    <n v="0"/>
    <n v="8.121599999999999"/>
  </r>
  <r>
    <n v="7702"/>
    <x v="3812"/>
    <x v="3"/>
    <x v="817"/>
    <n v="41992"/>
    <s v="Standard Class"/>
    <s v="BF-11170"/>
    <s v="Ben Ferrer"/>
    <x v="2"/>
    <s v="United States"/>
    <s v="Lawrence"/>
    <x v="31"/>
    <n v="1841"/>
    <x v="3"/>
    <s v="FUR-TA-10003473"/>
    <x v="0"/>
    <x v="3"/>
    <s v="Bretford Rectangular Conference Table Tops"/>
    <n v="526.58199999999999"/>
    <n v="2"/>
    <n v="0.3"/>
    <n v="-52.658199999999965"/>
  </r>
  <r>
    <n v="7703"/>
    <x v="3813"/>
    <x v="0"/>
    <x v="370"/>
    <n v="41520"/>
    <s v="Standard Class"/>
    <s v="AA-10480"/>
    <s v="Andrew Allen"/>
    <x v="0"/>
    <s v="United States"/>
    <s v="Detroit"/>
    <x v="12"/>
    <n v="48234"/>
    <x v="2"/>
    <s v="OFF-PA-10000605"/>
    <x v="1"/>
    <x v="10"/>
    <s v="Xerox 1950"/>
    <n v="11.56"/>
    <n v="2"/>
    <n v="0"/>
    <n v="5.6644000000000005"/>
  </r>
  <r>
    <n v="7704"/>
    <x v="3813"/>
    <x v="0"/>
    <x v="370"/>
    <n v="41520"/>
    <s v="Standard Class"/>
    <s v="AA-10480"/>
    <s v="Andrew Allen"/>
    <x v="0"/>
    <s v="United States"/>
    <s v="Detroit"/>
    <x v="12"/>
    <n v="48234"/>
    <x v="2"/>
    <s v="TEC-PH-10002170"/>
    <x v="2"/>
    <x v="7"/>
    <s v="ClearSounds CSC500 Amplified Spirit Phone Corded phone"/>
    <n v="209.96999999999997"/>
    <n v="3"/>
    <n v="0"/>
    <n v="58.791600000000003"/>
  </r>
  <r>
    <n v="7705"/>
    <x v="3813"/>
    <x v="0"/>
    <x v="370"/>
    <n v="41520"/>
    <s v="Standard Class"/>
    <s v="AA-10480"/>
    <s v="Andrew Allen"/>
    <x v="0"/>
    <s v="United States"/>
    <s v="Detroit"/>
    <x v="12"/>
    <n v="48234"/>
    <x v="2"/>
    <s v="FUR-TA-10004147"/>
    <x v="0"/>
    <x v="3"/>
    <s v="Hon 4060 Series Tables"/>
    <n v="447.84"/>
    <n v="4"/>
    <n v="0"/>
    <n v="98.524799999999971"/>
  </r>
  <r>
    <n v="7706"/>
    <x v="3813"/>
    <x v="0"/>
    <x v="370"/>
    <n v="41520"/>
    <s v="Standard Class"/>
    <s v="AA-10480"/>
    <s v="Andrew Allen"/>
    <x v="0"/>
    <s v="United States"/>
    <s v="Detroit"/>
    <x v="12"/>
    <n v="48234"/>
    <x v="2"/>
    <s v="TEC-AC-10003911"/>
    <x v="2"/>
    <x v="11"/>
    <s v="NETGEAR AC1750 Dual Band Gigabit Smart WiFi Router"/>
    <n v="479.97"/>
    <n v="3"/>
    <n v="0"/>
    <n v="163.18979999999999"/>
  </r>
  <r>
    <n v="7707"/>
    <x v="3813"/>
    <x v="0"/>
    <x v="370"/>
    <n v="41520"/>
    <s v="Standard Class"/>
    <s v="AA-10480"/>
    <s v="Andrew Allen"/>
    <x v="0"/>
    <s v="United States"/>
    <s v="Detroit"/>
    <x v="12"/>
    <n v="48234"/>
    <x v="2"/>
    <s v="OFF-AR-10002578"/>
    <x v="1"/>
    <x v="6"/>
    <s v="Newell 335"/>
    <n v="8.64"/>
    <n v="3"/>
    <n v="0"/>
    <n v="2.5055999999999998"/>
  </r>
  <r>
    <n v="7708"/>
    <x v="3814"/>
    <x v="3"/>
    <x v="453"/>
    <n v="41932"/>
    <s v="Standard Class"/>
    <s v="SV-20815"/>
    <s v="Stuart Van"/>
    <x v="1"/>
    <s v="United States"/>
    <s v="Orem"/>
    <x v="7"/>
    <n v="84057"/>
    <x v="1"/>
    <s v="OFF-AR-10001761"/>
    <x v="1"/>
    <x v="6"/>
    <s v="Avery Hi-Liter Smear-Safe Highlighters"/>
    <n v="11.68"/>
    <n v="2"/>
    <n v="0"/>
    <n v="4.2047999999999996"/>
  </r>
  <r>
    <n v="7709"/>
    <x v="3815"/>
    <x v="2"/>
    <x v="1089"/>
    <n v="40845"/>
    <s v="Standard Class"/>
    <s v="EH-14185"/>
    <s v="Evan Henry"/>
    <x v="0"/>
    <s v="United States"/>
    <s v="Philadelphia"/>
    <x v="9"/>
    <n v="19120"/>
    <x v="3"/>
    <s v="TEC-AC-10001553"/>
    <x v="2"/>
    <x v="11"/>
    <s v="Memorex 25GB 6X Branded Blu-Ray Recordable Disc, 15/Pack"/>
    <n v="40.775999999999996"/>
    <n v="3"/>
    <n v="0.2"/>
    <n v="0.50970000000000049"/>
  </r>
  <r>
    <n v="7710"/>
    <x v="3815"/>
    <x v="2"/>
    <x v="1089"/>
    <n v="40845"/>
    <s v="Standard Class"/>
    <s v="EH-14185"/>
    <s v="Evan Henry"/>
    <x v="0"/>
    <s v="United States"/>
    <s v="Philadelphia"/>
    <x v="9"/>
    <n v="19120"/>
    <x v="3"/>
    <s v="OFF-BI-10000309"/>
    <x v="1"/>
    <x v="8"/>
    <s v="GBC Twin Loop Wire Binding Elements, 9/16&quot; Spine, Black"/>
    <n v="13.698000000000002"/>
    <n v="3"/>
    <n v="0.7"/>
    <n v="-9.5885999999999996"/>
  </r>
  <r>
    <n v="7711"/>
    <x v="3816"/>
    <x v="1"/>
    <x v="788"/>
    <n v="41006"/>
    <s v="Standard Class"/>
    <s v="JL-15850"/>
    <s v="John Lucas"/>
    <x v="0"/>
    <s v="United States"/>
    <s v="Mesa"/>
    <x v="16"/>
    <n v="85204"/>
    <x v="1"/>
    <s v="TEC-PH-10003095"/>
    <x v="2"/>
    <x v="7"/>
    <s v="Samsung HM1900 Bluetooth Headset"/>
    <n v="87.8"/>
    <n v="5"/>
    <n v="0.2"/>
    <n v="32.924999999999997"/>
  </r>
  <r>
    <n v="7712"/>
    <x v="3817"/>
    <x v="3"/>
    <x v="960"/>
    <n v="41943"/>
    <s v="Second Class"/>
    <s v="JM-15250"/>
    <s v="Janet Martin"/>
    <x v="0"/>
    <s v="United States"/>
    <s v="Fayetteville"/>
    <x v="3"/>
    <n v="28314"/>
    <x v="0"/>
    <s v="FUR-FU-10001876"/>
    <x v="0"/>
    <x v="5"/>
    <s v="Computer Room Manger, 14&quot;"/>
    <n v="77.951999999999998"/>
    <n v="3"/>
    <n v="0.2"/>
    <n v="15.590399999999995"/>
  </r>
  <r>
    <n v="7713"/>
    <x v="3817"/>
    <x v="3"/>
    <x v="960"/>
    <n v="41943"/>
    <s v="Second Class"/>
    <s v="JM-15250"/>
    <s v="Janet Martin"/>
    <x v="0"/>
    <s v="United States"/>
    <s v="Fayetteville"/>
    <x v="3"/>
    <n v="28314"/>
    <x v="0"/>
    <s v="OFF-ST-10001522"/>
    <x v="1"/>
    <x v="4"/>
    <s v="Gould Plastics 18-Pocket Panel Bin, 34w x 5-1/4d x 20-1/2h"/>
    <n v="147.184"/>
    <n v="2"/>
    <n v="0.2"/>
    <n v="-29.436800000000012"/>
  </r>
  <r>
    <n v="7714"/>
    <x v="3817"/>
    <x v="3"/>
    <x v="960"/>
    <n v="41943"/>
    <s v="Second Class"/>
    <s v="JM-15250"/>
    <s v="Janet Martin"/>
    <x v="0"/>
    <s v="United States"/>
    <s v="Fayetteville"/>
    <x v="3"/>
    <n v="28314"/>
    <x v="0"/>
    <s v="OFF-PA-10000300"/>
    <x v="1"/>
    <x v="10"/>
    <s v="Xerox 1936"/>
    <n v="47.952000000000005"/>
    <n v="3"/>
    <n v="0.2"/>
    <n v="16.183799999999998"/>
  </r>
  <r>
    <n v="7715"/>
    <x v="3818"/>
    <x v="2"/>
    <x v="29"/>
    <n v="40884"/>
    <s v="First Class"/>
    <s v="JB-15925"/>
    <s v="Joni Blumstein"/>
    <x v="0"/>
    <s v="United States"/>
    <s v="Los Angeles"/>
    <x v="1"/>
    <n v="90032"/>
    <x v="1"/>
    <s v="OFF-AP-10001469"/>
    <x v="1"/>
    <x v="9"/>
    <s v="Fellowes 8 Outlet Superior Workstation Surge Protector"/>
    <n v="250.26"/>
    <n v="6"/>
    <n v="0"/>
    <n v="72.575399999999973"/>
  </r>
  <r>
    <n v="7716"/>
    <x v="3819"/>
    <x v="3"/>
    <x v="132"/>
    <n v="41952"/>
    <s v="Standard Class"/>
    <s v="PB-19105"/>
    <s v="Peter Bühler"/>
    <x v="0"/>
    <s v="United States"/>
    <s v="Philadelphia"/>
    <x v="9"/>
    <n v="19140"/>
    <x v="3"/>
    <s v="TEC-AC-10001553"/>
    <x v="2"/>
    <x v="11"/>
    <s v="Memorex 25GB 6X Branded Blu-Ray Recordable Disc, 15/Pack"/>
    <n v="40.775999999999996"/>
    <n v="3"/>
    <n v="0.2"/>
    <n v="0.50970000000000049"/>
  </r>
  <r>
    <n v="7717"/>
    <x v="3820"/>
    <x v="1"/>
    <x v="1171"/>
    <n v="4092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n v="4092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n v="41897"/>
    <s v="Standard Class"/>
    <s v="MC-17605"/>
    <s v="Matt Connell"/>
    <x v="1"/>
    <s v="United States"/>
    <s v="Los Angeles"/>
    <x v="1"/>
    <n v="90032"/>
    <x v="1"/>
    <s v="TEC-AC-10001114"/>
    <x v="2"/>
    <x v="11"/>
    <s v="Microsoft Wireless Mobile Mouse 4000"/>
    <n v="159.96"/>
    <n v="4"/>
    <n v="0"/>
    <n v="51.18719999999999"/>
  </r>
  <r>
    <n v="7720"/>
    <x v="3822"/>
    <x v="1"/>
    <x v="956"/>
    <n v="40918"/>
    <s v="Standard Class"/>
    <s v="BG-11695"/>
    <s v="Brooke Gillingham"/>
    <x v="1"/>
    <s v="United States"/>
    <s v="New York City"/>
    <x v="15"/>
    <n v="10009"/>
    <x v="3"/>
    <s v="OFF-AR-10001615"/>
    <x v="1"/>
    <x v="6"/>
    <s v="Newell 34"/>
    <n v="59.519999999999996"/>
    <n v="3"/>
    <n v="0"/>
    <n v="15.475200000000001"/>
  </r>
  <r>
    <n v="7721"/>
    <x v="3822"/>
    <x v="1"/>
    <x v="956"/>
    <n v="40918"/>
    <s v="Standard Class"/>
    <s v="BG-11695"/>
    <s v="Brooke Gillingham"/>
    <x v="1"/>
    <s v="United States"/>
    <s v="New York City"/>
    <x v="15"/>
    <n v="10009"/>
    <x v="3"/>
    <s v="OFF-EN-10000461"/>
    <x v="1"/>
    <x v="12"/>
    <s v="#10- 4 1/8&quot; x 9 1/2&quot; Recycled Envelopes"/>
    <n v="17.48"/>
    <n v="2"/>
    <n v="0"/>
    <n v="8.2156000000000002"/>
  </r>
  <r>
    <n v="7722"/>
    <x v="3822"/>
    <x v="1"/>
    <x v="956"/>
    <n v="40918"/>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n v="41750"/>
    <s v="Standard Class"/>
    <s v="JO-15550"/>
    <s v="Jesus Ocampo"/>
    <x v="2"/>
    <s v="United States"/>
    <s v="San Francisco"/>
    <x v="1"/>
    <n v="94109"/>
    <x v="1"/>
    <s v="OFF-AP-10000027"/>
    <x v="1"/>
    <x v="9"/>
    <s v="Hoover Commercial SteamVac"/>
    <n v="40.74"/>
    <n v="3"/>
    <n v="0"/>
    <n v="12.222"/>
  </r>
  <r>
    <n v="7724"/>
    <x v="3824"/>
    <x v="1"/>
    <x v="229"/>
    <n v="41166"/>
    <s v="Standard Class"/>
    <s v="AR-10345"/>
    <s v="Alex Russell"/>
    <x v="1"/>
    <s v="United States"/>
    <s v="Austin"/>
    <x v="5"/>
    <n v="78745"/>
    <x v="2"/>
    <s v="FUR-CH-10003981"/>
    <x v="0"/>
    <x v="1"/>
    <s v="Global Commerce Series Low-Back Swivel/Tilt Chairs"/>
    <n v="179.886"/>
    <n v="1"/>
    <n v="0.3"/>
    <n v="-2.5698000000000292"/>
  </r>
  <r>
    <n v="7725"/>
    <x v="3825"/>
    <x v="0"/>
    <x v="477"/>
    <n v="41547"/>
    <s v="Standard Class"/>
    <s v="TS-21505"/>
    <s v="Tony Sayre"/>
    <x v="0"/>
    <s v="United States"/>
    <s v="Cleveland"/>
    <x v="24"/>
    <n v="44105"/>
    <x v="3"/>
    <s v="OFF-AP-10003849"/>
    <x v="1"/>
    <x v="9"/>
    <s v="Hoover Shoulder Vac Commercial Portable Vacuum"/>
    <n v="286.25600000000003"/>
    <n v="1"/>
    <n v="0.2"/>
    <n v="17.890999999999977"/>
  </r>
  <r>
    <n v="7726"/>
    <x v="3825"/>
    <x v="0"/>
    <x v="477"/>
    <n v="41547"/>
    <s v="Standard Class"/>
    <s v="TS-21505"/>
    <s v="Tony Sayre"/>
    <x v="0"/>
    <s v="United States"/>
    <s v="Cleveland"/>
    <x v="24"/>
    <n v="44105"/>
    <x v="3"/>
    <s v="OFF-ST-10004963"/>
    <x v="1"/>
    <x v="4"/>
    <s v="Eldon Gobal File Keepers"/>
    <n v="24.224000000000004"/>
    <n v="2"/>
    <n v="0.2"/>
    <n v="-4.8448000000000029"/>
  </r>
  <r>
    <n v="7727"/>
    <x v="3825"/>
    <x v="0"/>
    <x v="477"/>
    <n v="41547"/>
    <s v="Standard Class"/>
    <s v="TS-21505"/>
    <s v="Tony Sayre"/>
    <x v="0"/>
    <s v="United States"/>
    <s v="Cleveland"/>
    <x v="24"/>
    <n v="44105"/>
    <x v="3"/>
    <s v="OFF-ST-10002574"/>
    <x v="1"/>
    <x v="4"/>
    <s v="SAFCO Commercial Wire Shelving, Black"/>
    <n v="331.536"/>
    <n v="3"/>
    <n v="0.2"/>
    <n v="-82.884"/>
  </r>
  <r>
    <n v="7728"/>
    <x v="3826"/>
    <x v="1"/>
    <x v="199"/>
    <n v="40988"/>
    <s v="Second Class"/>
    <s v="JK-15640"/>
    <s v="Jim Kriz"/>
    <x v="2"/>
    <s v="United States"/>
    <s v="New York City"/>
    <x v="15"/>
    <n v="10009"/>
    <x v="3"/>
    <s v="OFF-AR-10001761"/>
    <x v="1"/>
    <x v="6"/>
    <s v="Avery Hi-Liter Smear-Safe Highlighters"/>
    <n v="17.52"/>
    <n v="3"/>
    <n v="0"/>
    <n v="6.3071999999999999"/>
  </r>
  <r>
    <n v="7729"/>
    <x v="3827"/>
    <x v="0"/>
    <x v="491"/>
    <n v="41611"/>
    <s v="Standard Class"/>
    <s v="GA-14515"/>
    <s v="George Ashbrook"/>
    <x v="0"/>
    <s v="United States"/>
    <s v="El Paso"/>
    <x v="5"/>
    <n v="79907"/>
    <x v="2"/>
    <s v="OFF-AR-10000716"/>
    <x v="1"/>
    <x v="6"/>
    <s v="DIXON Ticonderoga Erasable Checking Pencils"/>
    <n v="17.856000000000002"/>
    <n v="4"/>
    <n v="0.2"/>
    <n v="4.2408000000000001"/>
  </r>
  <r>
    <n v="7730"/>
    <x v="3828"/>
    <x v="0"/>
    <x v="182"/>
    <n v="41549"/>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n v="41810"/>
    <s v="Standard Class"/>
    <s v="TW-21025"/>
    <s v="Tamara Willingham"/>
    <x v="2"/>
    <s v="United States"/>
    <s v="Seattle"/>
    <x v="4"/>
    <n v="98103"/>
    <x v="1"/>
    <s v="FUR-CH-10003774"/>
    <x v="0"/>
    <x v="1"/>
    <s v="Global Wood Trimmed Manager's Task Chair, Khaki"/>
    <n v="291.13600000000002"/>
    <n v="4"/>
    <n v="0.2"/>
    <n v="-25.474400000000017"/>
  </r>
  <r>
    <n v="7732"/>
    <x v="3830"/>
    <x v="3"/>
    <x v="65"/>
    <n v="41904"/>
    <s v="First Class"/>
    <s v="PA-19060"/>
    <s v="Pete Armstrong"/>
    <x v="2"/>
    <s v="United States"/>
    <s v="Dallas"/>
    <x v="5"/>
    <n v="75220"/>
    <x v="2"/>
    <s v="OFF-EN-10000927"/>
    <x v="1"/>
    <x v="12"/>
    <s v="Jet-Pak Recycled Peel 'N' Seal Padded Mailers"/>
    <n v="114.84800000000001"/>
    <n v="4"/>
    <n v="0.2"/>
    <n v="35.889999999999986"/>
  </r>
  <r>
    <n v="7733"/>
    <x v="3831"/>
    <x v="3"/>
    <x v="455"/>
    <n v="41799"/>
    <s v="Standard Class"/>
    <s v="JD-15790"/>
    <s v="John Dryer"/>
    <x v="0"/>
    <s v="United States"/>
    <s v="Houston"/>
    <x v="5"/>
    <n v="77070"/>
    <x v="2"/>
    <s v="OFF-PA-10000743"/>
    <x v="1"/>
    <x v="10"/>
    <s v="Xerox 1977"/>
    <n v="10.688000000000001"/>
    <n v="2"/>
    <n v="0.2"/>
    <n v="3.7407999999999997"/>
  </r>
  <r>
    <n v="7734"/>
    <x v="3832"/>
    <x v="0"/>
    <x v="666"/>
    <n v="41414"/>
    <s v="Second Class"/>
    <s v="MN-17935"/>
    <s v="Michael Nguyen"/>
    <x v="0"/>
    <s v="United States"/>
    <s v="Springfield"/>
    <x v="24"/>
    <n v="45503"/>
    <x v="3"/>
    <s v="OFF-PA-10000697"/>
    <x v="1"/>
    <x v="10"/>
    <s v="TOPS Voice Message Log Book, Flash Format"/>
    <n v="15.231999999999999"/>
    <n v="4"/>
    <n v="0.2"/>
    <n v="5.5215999999999994"/>
  </r>
  <r>
    <n v="7735"/>
    <x v="3833"/>
    <x v="3"/>
    <x v="175"/>
    <n v="41903"/>
    <s v="Standard Class"/>
    <s v="GM-14500"/>
    <s v="Gene McClure"/>
    <x v="0"/>
    <s v="United States"/>
    <s v="Seattle"/>
    <x v="4"/>
    <n v="98103"/>
    <x v="1"/>
    <s v="OFF-AR-10004441"/>
    <x v="1"/>
    <x v="6"/>
    <s v="BIC Brite Liner Highlighters"/>
    <n v="12.419999999999998"/>
    <n v="3"/>
    <n v="0"/>
    <n v="5.2164000000000001"/>
  </r>
  <r>
    <n v="7736"/>
    <x v="3834"/>
    <x v="0"/>
    <x v="250"/>
    <n v="41513"/>
    <s v="Standard Class"/>
    <s v="DG-13300"/>
    <s v="Deirdre Greer"/>
    <x v="1"/>
    <s v="United States"/>
    <s v="Seattle"/>
    <x v="4"/>
    <n v="98105"/>
    <x v="1"/>
    <s v="OFF-PA-10001870"/>
    <x v="1"/>
    <x v="10"/>
    <s v="Xerox 202"/>
    <n v="19.440000000000001"/>
    <n v="3"/>
    <n v="0"/>
    <n v="9.3312000000000008"/>
  </r>
  <r>
    <n v="7737"/>
    <x v="3835"/>
    <x v="2"/>
    <x v="992"/>
    <n v="40700"/>
    <s v="Standard Class"/>
    <s v="JG-15160"/>
    <s v="James Galang"/>
    <x v="0"/>
    <s v="United States"/>
    <s v="New York City"/>
    <x v="15"/>
    <n v="10024"/>
    <x v="3"/>
    <s v="OFF-BI-10003684"/>
    <x v="1"/>
    <x v="8"/>
    <s v="Wilson Jones Legal Size Ring Binders"/>
    <n v="70.367999999999995"/>
    <n v="4"/>
    <n v="0.2"/>
    <n v="26.387999999999998"/>
  </r>
  <r>
    <n v="7738"/>
    <x v="3836"/>
    <x v="3"/>
    <x v="404"/>
    <n v="41994"/>
    <s v="First Class"/>
    <s v="AG-10330"/>
    <s v="Alex Grayson"/>
    <x v="0"/>
    <s v="United States"/>
    <s v="Charlotte"/>
    <x v="3"/>
    <n v="28205"/>
    <x v="0"/>
    <s v="OFF-AR-10001315"/>
    <x v="1"/>
    <x v="6"/>
    <s v="Newell 310"/>
    <n v="12.672000000000001"/>
    <n v="9"/>
    <n v="0.2"/>
    <n v="1.4255999999999993"/>
  </r>
  <r>
    <n v="7739"/>
    <x v="3837"/>
    <x v="3"/>
    <x v="245"/>
    <n v="41858"/>
    <s v="Standard Class"/>
    <s v="JF-15355"/>
    <s v="Jay Fein"/>
    <x v="0"/>
    <s v="United States"/>
    <s v="Baltimore"/>
    <x v="39"/>
    <n v="21215"/>
    <x v="3"/>
    <s v="TEC-PH-10003589"/>
    <x v="2"/>
    <x v="7"/>
    <s v="invisibleSHIELD by ZAGG Smudge-Free Screen Protector"/>
    <n v="89.949999999999989"/>
    <n v="5"/>
    <n v="0"/>
    <n v="43.175999999999995"/>
  </r>
  <r>
    <n v="7740"/>
    <x v="3838"/>
    <x v="2"/>
    <x v="871"/>
    <n v="40873"/>
    <s v="Standard Class"/>
    <s v="SC-20680"/>
    <s v="Steve Carroll"/>
    <x v="2"/>
    <s v="United States"/>
    <s v="San Francisco"/>
    <x v="1"/>
    <n v="94110"/>
    <x v="1"/>
    <s v="OFF-PA-10001609"/>
    <x v="1"/>
    <x v="10"/>
    <s v="Tops Wirebound Message Log Books"/>
    <n v="6.58"/>
    <n v="2"/>
    <n v="0"/>
    <n v="3.0267999999999997"/>
  </r>
  <r>
    <n v="7741"/>
    <x v="3838"/>
    <x v="2"/>
    <x v="871"/>
    <n v="40873"/>
    <s v="Standard Class"/>
    <s v="SC-20680"/>
    <s v="Steve Carroll"/>
    <x v="2"/>
    <s v="United States"/>
    <s v="San Francisco"/>
    <x v="1"/>
    <n v="94110"/>
    <x v="1"/>
    <s v="TEC-AC-10000474"/>
    <x v="2"/>
    <x v="11"/>
    <s v="Kensington Expert Mouse Optical USB Trackball for PC or Mac"/>
    <n v="94.99"/>
    <n v="1"/>
    <n v="0"/>
    <n v="28.496999999999986"/>
  </r>
  <r>
    <n v="7742"/>
    <x v="3839"/>
    <x v="1"/>
    <x v="496"/>
    <n v="41178"/>
    <s v="Second Class"/>
    <s v="CM-11935"/>
    <s v="Carlos Meador"/>
    <x v="0"/>
    <s v="United States"/>
    <s v="Tucson"/>
    <x v="16"/>
    <n v="85705"/>
    <x v="1"/>
    <s v="TEC-PH-10003095"/>
    <x v="2"/>
    <x v="7"/>
    <s v="Samsung HM1900 Bluetooth Headset"/>
    <n v="35.119999999999997"/>
    <n v="2"/>
    <n v="0.2"/>
    <n v="13.17"/>
  </r>
  <r>
    <n v="7743"/>
    <x v="3840"/>
    <x v="3"/>
    <x v="648"/>
    <n v="41879"/>
    <s v="Standard Class"/>
    <s v="KT-16480"/>
    <s v="Kean Thornton"/>
    <x v="0"/>
    <s v="United States"/>
    <s v="Los Angeles"/>
    <x v="1"/>
    <n v="90036"/>
    <x v="1"/>
    <s v="OFF-PA-10001639"/>
    <x v="1"/>
    <x v="10"/>
    <s v="Xerox 203"/>
    <n v="25.92"/>
    <n v="4"/>
    <n v="0"/>
    <n v="12.441600000000001"/>
  </r>
  <r>
    <n v="7744"/>
    <x v="3841"/>
    <x v="0"/>
    <x v="26"/>
    <n v="41448"/>
    <s v="Standard Class"/>
    <s v="CP-12340"/>
    <s v="Christine Phan"/>
    <x v="1"/>
    <s v="United States"/>
    <s v="Waterbury"/>
    <x v="29"/>
    <n v="6708"/>
    <x v="3"/>
    <s v="OFF-BI-10002003"/>
    <x v="1"/>
    <x v="8"/>
    <s v="Ibico Presentation Index for Binding Systems"/>
    <n v="7.96"/>
    <n v="2"/>
    <n v="0"/>
    <n v="3.7412000000000001"/>
  </r>
  <r>
    <n v="7745"/>
    <x v="3841"/>
    <x v="0"/>
    <x v="26"/>
    <n v="41448"/>
    <s v="Standard Class"/>
    <s v="CP-12340"/>
    <s v="Christine Phan"/>
    <x v="1"/>
    <s v="United States"/>
    <s v="Waterbury"/>
    <x v="29"/>
    <n v="6708"/>
    <x v="3"/>
    <s v="TEC-PH-10004539"/>
    <x v="2"/>
    <x v="7"/>
    <s v="Wireless Extenders zBoost YX545 SOHO Signal Booster"/>
    <n v="566.97"/>
    <n v="3"/>
    <n v="0"/>
    <n v="153.08189999999999"/>
  </r>
  <r>
    <n v="7746"/>
    <x v="3841"/>
    <x v="0"/>
    <x v="26"/>
    <n v="41448"/>
    <s v="Standard Class"/>
    <s v="CP-12340"/>
    <s v="Christine Phan"/>
    <x v="1"/>
    <s v="United States"/>
    <s v="Waterbury"/>
    <x v="29"/>
    <n v="6708"/>
    <x v="3"/>
    <s v="OFF-AR-10003829"/>
    <x v="1"/>
    <x v="6"/>
    <s v="Newell 35"/>
    <n v="9.84"/>
    <n v="3"/>
    <n v="0"/>
    <n v="2.8535999999999988"/>
  </r>
  <r>
    <n v="7747"/>
    <x v="3842"/>
    <x v="1"/>
    <x v="546"/>
    <n v="41266"/>
    <s v="Standard Class"/>
    <s v="EK-13795"/>
    <s v="Eileen Kiefer"/>
    <x v="2"/>
    <s v="United States"/>
    <s v="Chicago"/>
    <x v="10"/>
    <n v="60610"/>
    <x v="2"/>
    <s v="TEC-AC-10004761"/>
    <x v="2"/>
    <x v="11"/>
    <s v="Maxell 4.7GB DVD+RW 3/Pack"/>
    <n v="25.488"/>
    <n v="2"/>
    <n v="0.2"/>
    <n v="4.7789999999999999"/>
  </r>
  <r>
    <n v="7748"/>
    <x v="3843"/>
    <x v="1"/>
    <x v="70"/>
    <n v="41062"/>
    <s v="Second Class"/>
    <s v="CW-11905"/>
    <s v="Carl Weiss"/>
    <x v="2"/>
    <s v="United States"/>
    <s v="Long Beach"/>
    <x v="15"/>
    <n v="11561"/>
    <x v="3"/>
    <s v="OFF-FA-10003472"/>
    <x v="1"/>
    <x v="13"/>
    <s v="Bagged Rubber Bands"/>
    <n v="7.5600000000000005"/>
    <n v="6"/>
    <n v="0"/>
    <n v="0.3024"/>
  </r>
  <r>
    <n v="7749"/>
    <x v="3844"/>
    <x v="1"/>
    <x v="652"/>
    <n v="41084"/>
    <s v="Standard Class"/>
    <s v="KH-16510"/>
    <s v="Keith Herrera"/>
    <x v="0"/>
    <s v="United States"/>
    <s v="Arlington"/>
    <x v="17"/>
    <n v="22204"/>
    <x v="0"/>
    <s v="FUR-FU-10003464"/>
    <x v="0"/>
    <x v="5"/>
    <s v="Seth Thomas 8 1/2&quot; Cubicle Clock"/>
    <n v="60.84"/>
    <n v="3"/>
    <n v="0"/>
    <n v="19.468799999999998"/>
  </r>
  <r>
    <n v="7750"/>
    <x v="3844"/>
    <x v="1"/>
    <x v="652"/>
    <n v="41084"/>
    <s v="Standard Class"/>
    <s v="KH-16510"/>
    <s v="Keith Herrera"/>
    <x v="0"/>
    <s v="United States"/>
    <s v="Arlington"/>
    <x v="17"/>
    <n v="22204"/>
    <x v="0"/>
    <s v="OFF-ST-10003716"/>
    <x v="1"/>
    <x v="4"/>
    <s v="Tennsco Double-Tier Lockers"/>
    <n v="450.04"/>
    <n v="2"/>
    <n v="0"/>
    <n v="58.505200000000002"/>
  </r>
  <r>
    <n v="7751"/>
    <x v="3844"/>
    <x v="1"/>
    <x v="652"/>
    <n v="41084"/>
    <s v="Standard Class"/>
    <s v="KH-16510"/>
    <s v="Keith Herrera"/>
    <x v="0"/>
    <s v="United States"/>
    <s v="Arlington"/>
    <x v="17"/>
    <n v="22204"/>
    <x v="0"/>
    <s v="OFF-BI-10004002"/>
    <x v="1"/>
    <x v="8"/>
    <s v="Wilson Jones International Size A4 Ring Binders"/>
    <n v="34.6"/>
    <n v="2"/>
    <n v="0"/>
    <n v="16.608000000000001"/>
  </r>
  <r>
    <n v="7752"/>
    <x v="3844"/>
    <x v="1"/>
    <x v="652"/>
    <n v="41084"/>
    <s v="Standard Class"/>
    <s v="KH-16510"/>
    <s v="Keith Herrera"/>
    <x v="0"/>
    <s v="United States"/>
    <s v="Arlington"/>
    <x v="17"/>
    <n v="22204"/>
    <x v="0"/>
    <s v="TEC-PH-10002496"/>
    <x v="2"/>
    <x v="7"/>
    <s v="Cisco SPA301"/>
    <n v="467.97"/>
    <n v="3"/>
    <n v="0"/>
    <n v="140.39099999999999"/>
  </r>
  <r>
    <n v="7753"/>
    <x v="3844"/>
    <x v="1"/>
    <x v="652"/>
    <n v="41084"/>
    <s v="Standard Class"/>
    <s v="KH-16510"/>
    <s v="Keith Herrera"/>
    <x v="0"/>
    <s v="United States"/>
    <s v="Arlington"/>
    <x v="17"/>
    <n v="22204"/>
    <x v="0"/>
    <s v="OFF-BI-10004826"/>
    <x v="1"/>
    <x v="8"/>
    <s v="JM Magazine Binder"/>
    <n v="33.020000000000003"/>
    <n v="2"/>
    <n v="0"/>
    <n v="15.849600000000002"/>
  </r>
  <r>
    <n v="7754"/>
    <x v="3845"/>
    <x v="1"/>
    <x v="672"/>
    <n v="41246"/>
    <s v="First Class"/>
    <s v="AB-10600"/>
    <s v="Ann Blume"/>
    <x v="1"/>
    <s v="United States"/>
    <s v="Jacksonville"/>
    <x v="3"/>
    <n v="28540"/>
    <x v="0"/>
    <s v="FUR-FU-10001546"/>
    <x v="0"/>
    <x v="5"/>
    <s v="Dana Swing-Arm Lamps"/>
    <n v="17.088000000000001"/>
    <n v="2"/>
    <n v="0.2"/>
    <n v="1.0679999999999996"/>
  </r>
  <r>
    <n v="7755"/>
    <x v="3846"/>
    <x v="1"/>
    <x v="379"/>
    <n v="41266"/>
    <s v="Second Class"/>
    <s v="AH-10075"/>
    <s v="Adam Hart"/>
    <x v="1"/>
    <s v="United States"/>
    <s v="Columbus"/>
    <x v="24"/>
    <n v="43229"/>
    <x v="3"/>
    <s v="OFF-AR-10001919"/>
    <x v="1"/>
    <x v="6"/>
    <s v="OIC #2 Pencils, Medium Soft"/>
    <n v="3.008"/>
    <n v="2"/>
    <n v="0.2"/>
    <n v="0.33839999999999981"/>
  </r>
  <r>
    <n v="7756"/>
    <x v="3847"/>
    <x v="3"/>
    <x v="701"/>
    <n v="41965"/>
    <s v="Standard Class"/>
    <s v="CK-12595"/>
    <s v="Clytie Kelty"/>
    <x v="0"/>
    <s v="United States"/>
    <s v="Charlotte"/>
    <x v="3"/>
    <n v="28205"/>
    <x v="0"/>
    <s v="OFF-PA-10002558"/>
    <x v="1"/>
    <x v="10"/>
    <s v="Xerox 1938"/>
    <n v="268.24"/>
    <n v="7"/>
    <n v="0.2"/>
    <n v="93.883999999999986"/>
  </r>
  <r>
    <n v="7757"/>
    <x v="3847"/>
    <x v="3"/>
    <x v="701"/>
    <n v="41965"/>
    <s v="Standard Class"/>
    <s v="CK-12595"/>
    <s v="Clytie Kelty"/>
    <x v="0"/>
    <s v="United States"/>
    <s v="Charlotte"/>
    <x v="3"/>
    <n v="28205"/>
    <x v="0"/>
    <s v="TEC-AC-10003174"/>
    <x v="2"/>
    <x v="11"/>
    <s v="Plantronics S12 Corded Telephone Headset System"/>
    <n v="431.16000000000008"/>
    <n v="5"/>
    <n v="0.2"/>
    <n v="107.78999999999996"/>
  </r>
  <r>
    <n v="7758"/>
    <x v="3848"/>
    <x v="3"/>
    <x v="38"/>
    <n v="4196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n v="41960"/>
    <s v="Second Class"/>
    <s v="SP-20620"/>
    <s v="Stefania Perrino"/>
    <x v="1"/>
    <s v="United States"/>
    <s v="Buffalo"/>
    <x v="15"/>
    <n v="14215"/>
    <x v="3"/>
    <s v="FUR-FU-10004845"/>
    <x v="0"/>
    <x v="5"/>
    <s v="Deflect-o EconoMat Nonstudded, No Bevel Mat"/>
    <n v="154.94999999999999"/>
    <n v="3"/>
    <n v="0"/>
    <n v="30.989999999999995"/>
  </r>
  <r>
    <n v="7760"/>
    <x v="3849"/>
    <x v="0"/>
    <x v="1057"/>
    <n v="41576"/>
    <s v="Standard Class"/>
    <s v="JP-15460"/>
    <s v="Jennifer Patt"/>
    <x v="1"/>
    <s v="United States"/>
    <s v="Houston"/>
    <x v="5"/>
    <n v="77041"/>
    <x v="2"/>
    <s v="OFF-PA-10003072"/>
    <x v="1"/>
    <x v="10"/>
    <s v="Eureka Recycled Copy Paper 8 1/2&quot; x 11&quot;, Ream"/>
    <n v="15.552000000000003"/>
    <n v="3"/>
    <n v="0.2"/>
    <n v="5.4432"/>
  </r>
  <r>
    <n v="7761"/>
    <x v="3850"/>
    <x v="2"/>
    <x v="776"/>
    <n v="40888"/>
    <s v="Standard Class"/>
    <s v="BG-11035"/>
    <s v="Barry Gonzalez"/>
    <x v="0"/>
    <s v="United States"/>
    <s v="Memphis"/>
    <x v="18"/>
    <n v="38109"/>
    <x v="0"/>
    <s v="OFF-PA-10003641"/>
    <x v="1"/>
    <x v="10"/>
    <s v="Xerox 1909"/>
    <n v="42.207999999999998"/>
    <n v="2"/>
    <n v="0.2"/>
    <n v="13.717599999999997"/>
  </r>
  <r>
    <n v="7762"/>
    <x v="3851"/>
    <x v="3"/>
    <x v="734"/>
    <n v="41980"/>
    <s v="First Class"/>
    <s v="CC-12550"/>
    <s v="Clay Cheatham"/>
    <x v="0"/>
    <s v="United States"/>
    <s v="Plano"/>
    <x v="5"/>
    <n v="75023"/>
    <x v="2"/>
    <s v="OFF-PA-10003729"/>
    <x v="1"/>
    <x v="10"/>
    <s v="Xerox 1998"/>
    <n v="10.368000000000002"/>
    <n v="2"/>
    <n v="0.2"/>
    <n v="3.6288"/>
  </r>
  <r>
    <n v="7763"/>
    <x v="3852"/>
    <x v="3"/>
    <x v="986"/>
    <n v="41911"/>
    <s v="First Class"/>
    <s v="SL-20155"/>
    <s v="Sara Luxemburg"/>
    <x v="2"/>
    <s v="United States"/>
    <s v="Salem"/>
    <x v="21"/>
    <n v="97301"/>
    <x v="1"/>
    <s v="OFF-AR-10003251"/>
    <x v="1"/>
    <x v="6"/>
    <s v="Prang Drawing Pencil Set"/>
    <n v="2.2239999999999998"/>
    <n v="1"/>
    <n v="0.2"/>
    <n v="0.55599999999999994"/>
  </r>
  <r>
    <n v="7764"/>
    <x v="3853"/>
    <x v="1"/>
    <x v="302"/>
    <n v="40946"/>
    <s v="Standard Class"/>
    <s v="FO-14305"/>
    <s v="Frank Olsen"/>
    <x v="0"/>
    <s v="United States"/>
    <s v="Columbus"/>
    <x v="32"/>
    <n v="31907"/>
    <x v="0"/>
    <s v="OFF-EN-10003286"/>
    <x v="1"/>
    <x v="12"/>
    <s v="Staples"/>
    <n v="74.52"/>
    <n v="9"/>
    <n v="0"/>
    <n v="35.024399999999993"/>
  </r>
  <r>
    <n v="7765"/>
    <x v="3854"/>
    <x v="3"/>
    <x v="801"/>
    <n v="41864"/>
    <s v="Same Day"/>
    <s v="BB-11545"/>
    <s v="Brenda Bowman"/>
    <x v="1"/>
    <s v="United States"/>
    <s v="Columbia"/>
    <x v="39"/>
    <n v="21044"/>
    <x v="3"/>
    <s v="OFF-AR-10004078"/>
    <x v="1"/>
    <x v="6"/>
    <s v="Newell 312"/>
    <n v="17.52"/>
    <n v="3"/>
    <n v="0"/>
    <n v="5.2559999999999993"/>
  </r>
  <r>
    <n v="7766"/>
    <x v="3854"/>
    <x v="3"/>
    <x v="801"/>
    <n v="41864"/>
    <s v="Same Day"/>
    <s v="BB-11545"/>
    <s v="Brenda Bowman"/>
    <x v="1"/>
    <s v="United States"/>
    <s v="Columbia"/>
    <x v="39"/>
    <n v="21044"/>
    <x v="3"/>
    <s v="FUR-CH-10002331"/>
    <x v="0"/>
    <x v="1"/>
    <s v="Hon 4700 Series Mobuis Mid-Back Task Chairs with Adjustable Arms"/>
    <n v="1779.9"/>
    <n v="5"/>
    <n v="0"/>
    <n v="373.77899999999983"/>
  </r>
  <r>
    <n v="7767"/>
    <x v="3854"/>
    <x v="3"/>
    <x v="801"/>
    <n v="41864"/>
    <s v="Same Day"/>
    <s v="BB-11545"/>
    <s v="Brenda Bowman"/>
    <x v="1"/>
    <s v="United States"/>
    <s v="Columbia"/>
    <x v="39"/>
    <n v="21044"/>
    <x v="3"/>
    <s v="OFF-AR-10001953"/>
    <x v="1"/>
    <x v="6"/>
    <s v="Boston 1645 Deluxe Heavier-Duty Electric Pencil Sharpener"/>
    <n v="219.89999999999998"/>
    <n v="5"/>
    <n v="0"/>
    <n v="59.373000000000005"/>
  </r>
  <r>
    <n v="7768"/>
    <x v="3855"/>
    <x v="1"/>
    <x v="252"/>
    <n v="41147"/>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n v="41961"/>
    <s v="Standard Class"/>
    <s v="LB-16735"/>
    <s v="Larry Blacks"/>
    <x v="0"/>
    <s v="United States"/>
    <s v="Tallahassee"/>
    <x v="2"/>
    <n v="32303"/>
    <x v="0"/>
    <s v="OFF-PA-10003651"/>
    <x v="1"/>
    <x v="10"/>
    <s v="Xerox 1968"/>
    <n v="26.720000000000002"/>
    <n v="5"/>
    <n v="0.2"/>
    <n v="9.3520000000000003"/>
  </r>
  <r>
    <n v="7770"/>
    <x v="3857"/>
    <x v="0"/>
    <x v="1147"/>
    <n v="41488"/>
    <s v="Same Day"/>
    <s v="TS-21205"/>
    <s v="Thomas Seio"/>
    <x v="1"/>
    <s v="United States"/>
    <s v="Riverside"/>
    <x v="1"/>
    <n v="92503"/>
    <x v="1"/>
    <s v="TEC-PH-10002885"/>
    <x v="2"/>
    <x v="7"/>
    <s v="Apple iPhone 5"/>
    <n v="1039.7280000000001"/>
    <n v="2"/>
    <n v="0.2"/>
    <n v="90.976200000000063"/>
  </r>
  <r>
    <n v="7771"/>
    <x v="3857"/>
    <x v="0"/>
    <x v="1147"/>
    <n v="41488"/>
    <s v="Same Day"/>
    <s v="TS-21205"/>
    <s v="Thomas Seio"/>
    <x v="1"/>
    <s v="United States"/>
    <s v="Riverside"/>
    <x v="1"/>
    <n v="92503"/>
    <x v="1"/>
    <s v="OFF-AP-10002892"/>
    <x v="1"/>
    <x v="9"/>
    <s v="Belkin F5C206VTEL 6 Outlet Surge"/>
    <n v="45.96"/>
    <n v="2"/>
    <n v="0"/>
    <n v="13.787999999999997"/>
  </r>
  <r>
    <n v="7772"/>
    <x v="3858"/>
    <x v="0"/>
    <x v="881"/>
    <n v="41611"/>
    <s v="Standard Class"/>
    <s v="CS-12505"/>
    <s v="Cindy Stewart"/>
    <x v="0"/>
    <s v="United States"/>
    <s v="Lancaster"/>
    <x v="24"/>
    <n v="43130"/>
    <x v="3"/>
    <s v="OFF-BI-10000545"/>
    <x v="1"/>
    <x v="8"/>
    <s v="GBC Ibimaster 500 Manual ProClick Binding System"/>
    <n v="456.58800000000008"/>
    <n v="2"/>
    <n v="0.7"/>
    <n v="-304.39200000000005"/>
  </r>
  <r>
    <n v="7773"/>
    <x v="3858"/>
    <x v="0"/>
    <x v="881"/>
    <n v="41611"/>
    <s v="Standard Class"/>
    <s v="CS-12505"/>
    <s v="Cindy Stewart"/>
    <x v="0"/>
    <s v="United States"/>
    <s v="Lancaster"/>
    <x v="24"/>
    <n v="43130"/>
    <x v="3"/>
    <s v="TEC-MA-10000418"/>
    <x v="2"/>
    <x v="15"/>
    <s v="Cubify CubeX 3D Printer Double Head Print"/>
    <n v="4499.9850000000006"/>
    <n v="5"/>
    <n v="0.7"/>
    <n v="-6599.978000000001"/>
  </r>
  <r>
    <n v="7774"/>
    <x v="3858"/>
    <x v="0"/>
    <x v="881"/>
    <n v="41611"/>
    <s v="Standard Class"/>
    <s v="CS-12505"/>
    <s v="Cindy Stewart"/>
    <x v="0"/>
    <s v="United States"/>
    <s v="Lancaster"/>
    <x v="24"/>
    <n v="43130"/>
    <x v="3"/>
    <s v="TEC-AC-10000926"/>
    <x v="2"/>
    <x v="11"/>
    <s v="NETGEAR RangeMax WNR1000 Wireless Router"/>
    <n v="59.975999999999999"/>
    <n v="3"/>
    <n v="0.2"/>
    <n v="11.995199999999997"/>
  </r>
  <r>
    <n v="7775"/>
    <x v="3859"/>
    <x v="0"/>
    <x v="1172"/>
    <n v="41380"/>
    <s v="First Class"/>
    <s v="SP-20920"/>
    <s v="Susan Pistek"/>
    <x v="0"/>
    <s v="United States"/>
    <s v="San Francisco"/>
    <x v="1"/>
    <n v="94109"/>
    <x v="1"/>
    <s v="OFF-EN-10001509"/>
    <x v="1"/>
    <x v="12"/>
    <s v="Poly String Tie Envelopes"/>
    <n v="6.12"/>
    <n v="3"/>
    <n v="0"/>
    <n v="2.8763999999999994"/>
  </r>
  <r>
    <n v="7776"/>
    <x v="3860"/>
    <x v="2"/>
    <x v="422"/>
    <n v="40908"/>
    <s v="Standard Class"/>
    <s v="CD-12790"/>
    <s v="Cynthia Delaney"/>
    <x v="2"/>
    <s v="United States"/>
    <s v="Moreno Valley"/>
    <x v="1"/>
    <n v="92553"/>
    <x v="1"/>
    <s v="OFF-AP-10001366"/>
    <x v="1"/>
    <x v="9"/>
    <s v="Staples"/>
    <n v="10.98"/>
    <n v="1"/>
    <n v="0"/>
    <n v="2.9646000000000008"/>
  </r>
  <r>
    <n v="7777"/>
    <x v="3860"/>
    <x v="2"/>
    <x v="422"/>
    <n v="40908"/>
    <s v="Standard Class"/>
    <s v="CD-12790"/>
    <s v="Cynthia Delaney"/>
    <x v="2"/>
    <s v="United States"/>
    <s v="Moreno Valley"/>
    <x v="1"/>
    <n v="92553"/>
    <x v="1"/>
    <s v="OFF-FA-10003485"/>
    <x v="1"/>
    <x v="13"/>
    <s v="Staples"/>
    <n v="7.86"/>
    <n v="3"/>
    <n v="0"/>
    <n v="3.6156000000000001"/>
  </r>
  <r>
    <n v="7778"/>
    <x v="3860"/>
    <x v="2"/>
    <x v="422"/>
    <n v="40908"/>
    <s v="Standard Class"/>
    <s v="CD-12790"/>
    <s v="Cynthia Delaney"/>
    <x v="2"/>
    <s v="United States"/>
    <s v="Moreno Valley"/>
    <x v="1"/>
    <n v="92553"/>
    <x v="1"/>
    <s v="OFF-ST-10004507"/>
    <x v="1"/>
    <x v="4"/>
    <s v="Advantus Rolling Storage Box"/>
    <n v="51.449999999999996"/>
    <n v="3"/>
    <n v="0"/>
    <n v="13.891499999999999"/>
  </r>
  <r>
    <n v="7779"/>
    <x v="3860"/>
    <x v="2"/>
    <x v="422"/>
    <n v="40908"/>
    <s v="Standard Class"/>
    <s v="CD-12790"/>
    <s v="Cynthia Delaney"/>
    <x v="2"/>
    <s v="United States"/>
    <s v="Moreno Valley"/>
    <x v="1"/>
    <n v="92553"/>
    <x v="1"/>
    <s v="OFF-BI-10002353"/>
    <x v="1"/>
    <x v="8"/>
    <s v="GBC VeloBind Cover Sets"/>
    <n v="37.055999999999997"/>
    <n v="3"/>
    <n v="0.2"/>
    <n v="13.896000000000001"/>
  </r>
  <r>
    <n v="7780"/>
    <x v="3861"/>
    <x v="0"/>
    <x v="724"/>
    <n v="41387"/>
    <s v="Standard Class"/>
    <s v="RF-19840"/>
    <s v="Roy Französisch"/>
    <x v="0"/>
    <s v="United States"/>
    <s v="Chesapeake"/>
    <x v="17"/>
    <n v="23320"/>
    <x v="0"/>
    <s v="OFF-AP-10001271"/>
    <x v="1"/>
    <x v="9"/>
    <s v="Eureka The Boss Cordless Rechargeable Stick Vac"/>
    <n v="203.92"/>
    <n v="4"/>
    <n v="0"/>
    <n v="55.058400000000006"/>
  </r>
  <r>
    <n v="7781"/>
    <x v="3861"/>
    <x v="0"/>
    <x v="724"/>
    <n v="41387"/>
    <s v="Standard Class"/>
    <s v="RF-19840"/>
    <s v="Roy Französisch"/>
    <x v="0"/>
    <s v="United States"/>
    <s v="Chesapeake"/>
    <x v="17"/>
    <n v="23320"/>
    <x v="0"/>
    <s v="TEC-PH-10004924"/>
    <x v="2"/>
    <x v="7"/>
    <s v="SKILCRAFT Telephone Shoulder Rest, 2&quot; x 6.5&quot; x 2.5&quot;, Black"/>
    <n v="29.56"/>
    <n v="4"/>
    <n v="0"/>
    <n v="7.9812000000000012"/>
  </r>
  <r>
    <n v="7782"/>
    <x v="3862"/>
    <x v="1"/>
    <x v="936"/>
    <n v="40980"/>
    <s v="Standard Class"/>
    <s v="FO-14305"/>
    <s v="Frank Olsen"/>
    <x v="0"/>
    <s v="United States"/>
    <s v="Chicago"/>
    <x v="10"/>
    <n v="60623"/>
    <x v="2"/>
    <s v="OFF-BI-10002706"/>
    <x v="1"/>
    <x v="8"/>
    <s v="Avery Premier Heavy-Duty Binder with Round Locking Rings"/>
    <n v="8.5679999999999978"/>
    <n v="3"/>
    <n v="0.8"/>
    <n v="-14.5656"/>
  </r>
  <r>
    <n v="7783"/>
    <x v="3863"/>
    <x v="0"/>
    <x v="254"/>
    <n v="41585"/>
    <s v="Second Class"/>
    <s v="ER-13855"/>
    <s v="Elpida Rittenbach"/>
    <x v="1"/>
    <s v="United States"/>
    <s v="Charlotte"/>
    <x v="3"/>
    <n v="28205"/>
    <x v="0"/>
    <s v="OFF-ST-10003442"/>
    <x v="1"/>
    <x v="4"/>
    <s v="Eldon Portable Mobile Manager"/>
    <n v="45.248000000000005"/>
    <n v="2"/>
    <n v="0.2"/>
    <n v="3.9591999999999992"/>
  </r>
  <r>
    <n v="7784"/>
    <x v="3863"/>
    <x v="0"/>
    <x v="254"/>
    <n v="41585"/>
    <s v="Second Class"/>
    <s v="ER-13855"/>
    <s v="Elpida Rittenbach"/>
    <x v="1"/>
    <s v="United States"/>
    <s v="Charlotte"/>
    <x v="3"/>
    <n v="28205"/>
    <x v="0"/>
    <s v="FUR-TA-10002533"/>
    <x v="0"/>
    <x v="3"/>
    <s v="BPI Conference Tables"/>
    <n v="876.30000000000007"/>
    <n v="10"/>
    <n v="0.4"/>
    <n v="-292.10000000000014"/>
  </r>
  <r>
    <n v="7785"/>
    <x v="3863"/>
    <x v="0"/>
    <x v="254"/>
    <n v="41585"/>
    <s v="Second Class"/>
    <s v="ER-13855"/>
    <s v="Elpida Rittenbach"/>
    <x v="1"/>
    <s v="United States"/>
    <s v="Charlotte"/>
    <x v="3"/>
    <n v="28205"/>
    <x v="0"/>
    <s v="OFF-SU-10003505"/>
    <x v="1"/>
    <x v="14"/>
    <s v="Premier Electric Letter Opener"/>
    <n v="185.376"/>
    <n v="2"/>
    <n v="0.2"/>
    <n v="-34.758000000000017"/>
  </r>
  <r>
    <n v="7786"/>
    <x v="3864"/>
    <x v="2"/>
    <x v="503"/>
    <n v="40883"/>
    <s v="Standard Class"/>
    <s v="PB-19150"/>
    <s v="Philip Brown"/>
    <x v="0"/>
    <s v="United States"/>
    <s v="New York City"/>
    <x v="15"/>
    <n v="10009"/>
    <x v="3"/>
    <s v="OFF-LA-10002762"/>
    <x v="1"/>
    <x v="2"/>
    <s v="Avery 485"/>
    <n v="25.06"/>
    <n v="2"/>
    <n v="0"/>
    <n v="11.778199999999998"/>
  </r>
  <r>
    <n v="7787"/>
    <x v="3865"/>
    <x v="0"/>
    <x v="624"/>
    <n v="41415"/>
    <s v="First Class"/>
    <s v="LW-17215"/>
    <s v="Luke Weiss"/>
    <x v="0"/>
    <s v="United States"/>
    <s v="Chicago"/>
    <x v="10"/>
    <n v="60653"/>
    <x v="2"/>
    <s v="OFF-BI-10000279"/>
    <x v="1"/>
    <x v="8"/>
    <s v="Acco Recycled 2&quot; Capacity Laser Printer Hanging Data Binders"/>
    <n v="2.8899999999999992"/>
    <n v="1"/>
    <n v="0.8"/>
    <n v="-4.7685000000000013"/>
  </r>
  <r>
    <n v="7788"/>
    <x v="3865"/>
    <x v="0"/>
    <x v="624"/>
    <n v="41415"/>
    <s v="First Class"/>
    <s v="LW-17215"/>
    <s v="Luke Weiss"/>
    <x v="0"/>
    <s v="United States"/>
    <s v="Chicago"/>
    <x v="10"/>
    <n v="60653"/>
    <x v="2"/>
    <s v="OFF-FA-10000936"/>
    <x v="1"/>
    <x v="13"/>
    <s v="Acco Hot Clips Clips to Go"/>
    <n v="7.8960000000000008"/>
    <n v="3"/>
    <n v="0.2"/>
    <n v="2.4674999999999994"/>
  </r>
  <r>
    <n v="7789"/>
    <x v="3865"/>
    <x v="0"/>
    <x v="624"/>
    <n v="41415"/>
    <s v="First Class"/>
    <s v="LW-17215"/>
    <s v="Luke Weiss"/>
    <x v="0"/>
    <s v="United States"/>
    <s v="Chicago"/>
    <x v="10"/>
    <n v="60653"/>
    <x v="2"/>
    <s v="FUR-FU-10004973"/>
    <x v="0"/>
    <x v="5"/>
    <s v="Flat Face Poster Frame"/>
    <n v="22.608000000000001"/>
    <n v="3"/>
    <n v="0.6"/>
    <n v="-10.173599999999997"/>
  </r>
  <r>
    <n v="7790"/>
    <x v="3865"/>
    <x v="0"/>
    <x v="624"/>
    <n v="414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n v="41902"/>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n v="41633"/>
    <s v="Standard Class"/>
    <s v="BP-11050"/>
    <s v="Barry Pond"/>
    <x v="1"/>
    <s v="United States"/>
    <s v="Chicago"/>
    <x v="10"/>
    <n v="60623"/>
    <x v="2"/>
    <s v="OFF-BI-10002012"/>
    <x v="1"/>
    <x v="8"/>
    <s v="Wilson Jones Easy Flow II Sheet Lifters"/>
    <n v="1.7999999999999996"/>
    <n v="5"/>
    <n v="0.8"/>
    <n v="-2.8800000000000008"/>
  </r>
  <r>
    <n v="7793"/>
    <x v="3868"/>
    <x v="3"/>
    <x v="386"/>
    <n v="41928"/>
    <s v="First Class"/>
    <s v="SP-20860"/>
    <s v="Sung Pak"/>
    <x v="1"/>
    <s v="United States"/>
    <s v="Dallas"/>
    <x v="5"/>
    <n v="75217"/>
    <x v="2"/>
    <s v="TEC-AC-10001383"/>
    <x v="2"/>
    <x v="11"/>
    <s v="Logitech Wireless Touch Keyboard K400"/>
    <n v="39.984000000000002"/>
    <n v="2"/>
    <n v="0.2"/>
    <n v="-1.4994000000000067"/>
  </r>
  <r>
    <n v="7794"/>
    <x v="3869"/>
    <x v="1"/>
    <x v="295"/>
    <n v="41258"/>
    <s v="Second Class"/>
    <s v="JD-15895"/>
    <s v="Jonathan Doherty"/>
    <x v="1"/>
    <s v="United States"/>
    <s v="Las Vegas"/>
    <x v="33"/>
    <n v="89115"/>
    <x v="1"/>
    <s v="OFF-PA-10002036"/>
    <x v="1"/>
    <x v="10"/>
    <s v="Xerox 1930"/>
    <n v="32.400000000000006"/>
    <n v="5"/>
    <n v="0"/>
    <n v="15.876000000000001"/>
  </r>
  <r>
    <n v="7795"/>
    <x v="3869"/>
    <x v="1"/>
    <x v="295"/>
    <n v="41258"/>
    <s v="Second Class"/>
    <s v="JD-15895"/>
    <s v="Jonathan Doherty"/>
    <x v="1"/>
    <s v="United States"/>
    <s v="Las Vegas"/>
    <x v="33"/>
    <n v="89115"/>
    <x v="1"/>
    <s v="OFF-PA-10002377"/>
    <x v="1"/>
    <x v="10"/>
    <s v="Xerox 1916"/>
    <n v="97.88"/>
    <n v="2"/>
    <n v="0"/>
    <n v="48.94"/>
  </r>
  <r>
    <n v="7796"/>
    <x v="3870"/>
    <x v="1"/>
    <x v="984"/>
    <n v="41108"/>
    <s v="Standard Class"/>
    <s v="FM-14380"/>
    <s v="Fred McMath"/>
    <x v="0"/>
    <s v="United States"/>
    <s v="Amarillo"/>
    <x v="5"/>
    <n v="79109"/>
    <x v="2"/>
    <s v="TEC-PH-10000526"/>
    <x v="2"/>
    <x v="7"/>
    <s v="Vtech CS6719"/>
    <n v="307.16800000000001"/>
    <n v="4"/>
    <n v="0.2"/>
    <n v="30.716800000000006"/>
  </r>
  <r>
    <n v="7797"/>
    <x v="3871"/>
    <x v="1"/>
    <x v="653"/>
    <n v="41188"/>
    <s v="Standard Class"/>
    <s v="MP-17965"/>
    <s v="Michael Paige"/>
    <x v="1"/>
    <s v="United States"/>
    <s v="Middletown"/>
    <x v="29"/>
    <n v="6457"/>
    <x v="3"/>
    <s v="OFF-BI-10001078"/>
    <x v="1"/>
    <x v="8"/>
    <s v="Acco PRESSTEX Data Binder with Storage Hooks, Dark Blue, 14 7/8&quot; X 11&quot;"/>
    <n v="26.9"/>
    <n v="5"/>
    <n v="0"/>
    <n v="13.181000000000001"/>
  </r>
  <r>
    <n v="7798"/>
    <x v="3872"/>
    <x v="3"/>
    <x v="668"/>
    <n v="41726"/>
    <s v="First Class"/>
    <s v="HR-14830"/>
    <s v="Harold Ryan"/>
    <x v="1"/>
    <s v="United States"/>
    <s v="New York City"/>
    <x v="15"/>
    <n v="10035"/>
    <x v="3"/>
    <s v="OFF-EN-10004483"/>
    <x v="1"/>
    <x v="12"/>
    <s v="#10 White Business Envelopes,4 1/8 x 9 1/2"/>
    <n v="47.01"/>
    <n v="3"/>
    <n v="0"/>
    <n v="22.094699999999996"/>
  </r>
  <r>
    <n v="7799"/>
    <x v="3872"/>
    <x v="3"/>
    <x v="668"/>
    <n v="41726"/>
    <s v="First Class"/>
    <s v="HR-14830"/>
    <s v="Harold Ryan"/>
    <x v="1"/>
    <s v="United States"/>
    <s v="New York City"/>
    <x v="15"/>
    <n v="10035"/>
    <x v="3"/>
    <s v="TEC-PH-10002624"/>
    <x v="2"/>
    <x v="7"/>
    <s v="Samsung Galaxy S4 Mini"/>
    <n v="469.99"/>
    <n v="1"/>
    <n v="0"/>
    <n v="136.29709999999994"/>
  </r>
  <r>
    <n v="7800"/>
    <x v="3872"/>
    <x v="3"/>
    <x v="668"/>
    <n v="41726"/>
    <s v="First Class"/>
    <s v="HR-14830"/>
    <s v="Harold Ryan"/>
    <x v="1"/>
    <s v="United States"/>
    <s v="New York City"/>
    <x v="15"/>
    <n v="10035"/>
    <x v="3"/>
    <s v="FUR-CH-10003396"/>
    <x v="0"/>
    <x v="1"/>
    <s v="Global Deluxe Steno Chair"/>
    <n v="207.84600000000003"/>
    <n v="3"/>
    <n v="0.1"/>
    <n v="2.3093999999999895"/>
  </r>
  <r>
    <n v="7801"/>
    <x v="3873"/>
    <x v="3"/>
    <x v="702"/>
    <n v="41797"/>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n v="4063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n v="41178"/>
    <s v="Standard Class"/>
    <s v="SJ-20125"/>
    <s v="Sanjit Jacobs"/>
    <x v="2"/>
    <s v="United States"/>
    <s v="Franklin"/>
    <x v="18"/>
    <n v="37064"/>
    <x v="0"/>
    <s v="OFF-LA-10003714"/>
    <x v="1"/>
    <x v="2"/>
    <s v="Avery 510"/>
    <n v="12"/>
    <n v="4"/>
    <n v="0.2"/>
    <n v="4.1999999999999993"/>
  </r>
  <r>
    <n v="7804"/>
    <x v="3875"/>
    <x v="1"/>
    <x v="357"/>
    <n v="41178"/>
    <s v="Standard Class"/>
    <s v="SJ-20125"/>
    <s v="Sanjit Jacobs"/>
    <x v="2"/>
    <s v="United States"/>
    <s v="Franklin"/>
    <x v="18"/>
    <n v="37064"/>
    <x v="0"/>
    <s v="OFF-ST-10003716"/>
    <x v="1"/>
    <x v="4"/>
    <s v="Tennsco Double-Tier Lockers"/>
    <n v="720.06400000000008"/>
    <n v="4"/>
    <n v="0.2"/>
    <n v="-63.005600000000015"/>
  </r>
  <r>
    <n v="7805"/>
    <x v="3875"/>
    <x v="1"/>
    <x v="357"/>
    <n v="4117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n v="41178"/>
    <s v="Standard Class"/>
    <s v="SJ-20125"/>
    <s v="Sanjit Jacobs"/>
    <x v="2"/>
    <s v="United States"/>
    <s v="Franklin"/>
    <x v="18"/>
    <n v="37064"/>
    <x v="0"/>
    <s v="OFF-AR-10001315"/>
    <x v="1"/>
    <x v="6"/>
    <s v="Newell 310"/>
    <n v="2.8160000000000003"/>
    <n v="2"/>
    <n v="0.2"/>
    <n v="0.31679999999999986"/>
  </r>
  <r>
    <n v="7807"/>
    <x v="3875"/>
    <x v="1"/>
    <x v="357"/>
    <n v="41178"/>
    <s v="Standard Class"/>
    <s v="SJ-20125"/>
    <s v="Sanjit Jacobs"/>
    <x v="2"/>
    <s v="United States"/>
    <s v="Franklin"/>
    <x v="18"/>
    <n v="37064"/>
    <x v="0"/>
    <s v="OFF-BI-10000042"/>
    <x v="1"/>
    <x v="8"/>
    <s v="Pressboard Data Binder, Crimson, 12&quot; X 8 1/2&quot;"/>
    <n v="3.2040000000000002"/>
    <n v="2"/>
    <n v="0.7"/>
    <n v="-2.5631999999999993"/>
  </r>
  <r>
    <n v="7808"/>
    <x v="3876"/>
    <x v="0"/>
    <x v="1134"/>
    <n v="41287"/>
    <s v="Standard Class"/>
    <s v="VS-21820"/>
    <s v="Vivek Sundaresam"/>
    <x v="0"/>
    <s v="United States"/>
    <s v="Raleigh"/>
    <x v="3"/>
    <n v="27604"/>
    <x v="0"/>
    <s v="OFF-BI-10004236"/>
    <x v="1"/>
    <x v="8"/>
    <s v="XtraLife ClearVue Slant-D Ring Binder, White, 3&quot;"/>
    <n v="30.828000000000007"/>
    <n v="7"/>
    <n v="0.7"/>
    <n v="-24.662400000000005"/>
  </r>
  <r>
    <n v="7809"/>
    <x v="3876"/>
    <x v="0"/>
    <x v="1134"/>
    <n v="41287"/>
    <s v="Standard Class"/>
    <s v="VS-21820"/>
    <s v="Vivek Sundaresam"/>
    <x v="0"/>
    <s v="United States"/>
    <s v="Raleigh"/>
    <x v="3"/>
    <n v="27604"/>
    <x v="0"/>
    <s v="OFF-AR-10001955"/>
    <x v="1"/>
    <x v="6"/>
    <s v="Newell 319"/>
    <n v="47.616"/>
    <n v="3"/>
    <n v="0.2"/>
    <n v="5.9519999999999946"/>
  </r>
  <r>
    <n v="7810"/>
    <x v="3876"/>
    <x v="0"/>
    <x v="1134"/>
    <n v="41287"/>
    <s v="Standard Class"/>
    <s v="VS-21820"/>
    <s v="Vivek Sundaresam"/>
    <x v="0"/>
    <s v="United States"/>
    <s v="Raleigh"/>
    <x v="3"/>
    <n v="27604"/>
    <x v="0"/>
    <s v="TEC-PH-10004080"/>
    <x v="2"/>
    <x v="7"/>
    <s v="Avaya 5410 Digital phone"/>
    <n v="108.78399999999999"/>
    <n v="2"/>
    <n v="0.2"/>
    <n v="10.878399999999999"/>
  </r>
  <r>
    <n v="7811"/>
    <x v="3877"/>
    <x v="0"/>
    <x v="1173"/>
    <n v="4132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n v="41320"/>
    <s v="First Class"/>
    <s v="DK-13090"/>
    <s v="Dave Kipp"/>
    <x v="0"/>
    <s v="United States"/>
    <s v="Clinton"/>
    <x v="39"/>
    <n v="20735"/>
    <x v="3"/>
    <s v="OFF-AR-10001770"/>
    <x v="1"/>
    <x v="6"/>
    <s v="Economy #2 Pencils"/>
    <n v="7.98"/>
    <n v="3"/>
    <n v="0"/>
    <n v="2.0747999999999998"/>
  </r>
  <r>
    <n v="7813"/>
    <x v="3877"/>
    <x v="0"/>
    <x v="1173"/>
    <n v="41320"/>
    <s v="First Class"/>
    <s v="DK-13090"/>
    <s v="Dave Kipp"/>
    <x v="0"/>
    <s v="United States"/>
    <s v="Clinton"/>
    <x v="39"/>
    <n v="20735"/>
    <x v="3"/>
    <s v="FUR-TA-10002356"/>
    <x v="0"/>
    <x v="3"/>
    <s v="Bevis Boat-Shaped Conference Table"/>
    <n v="550.43100000000004"/>
    <n v="3"/>
    <n v="0.3"/>
    <n v="-47.179800000000029"/>
  </r>
  <r>
    <n v="7814"/>
    <x v="3877"/>
    <x v="0"/>
    <x v="1173"/>
    <n v="41320"/>
    <s v="First Class"/>
    <s v="DK-13090"/>
    <s v="Dave Kipp"/>
    <x v="0"/>
    <s v="United States"/>
    <s v="Clinton"/>
    <x v="39"/>
    <n v="20735"/>
    <x v="3"/>
    <s v="FUR-FU-10003274"/>
    <x v="0"/>
    <x v="5"/>
    <s v="Regeneration Desk Collection"/>
    <n v="10.56"/>
    <n v="6"/>
    <n v="0"/>
    <n v="4.6464000000000008"/>
  </r>
  <r>
    <n v="7815"/>
    <x v="3878"/>
    <x v="3"/>
    <x v="110"/>
    <n v="41801"/>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n v="41801"/>
    <s v="First Class"/>
    <s v="MG-17680"/>
    <s v="Maureen Gastineau"/>
    <x v="2"/>
    <s v="United States"/>
    <s v="Los Angeles"/>
    <x v="1"/>
    <n v="90049"/>
    <x v="1"/>
    <s v="TEC-PH-10000307"/>
    <x v="2"/>
    <x v="7"/>
    <s v="Shocksock Galaxy S4 Armband"/>
    <n v="17.52"/>
    <n v="2"/>
    <n v="0.2"/>
    <n v="-3.5040000000000022"/>
  </r>
  <r>
    <n v="7817"/>
    <x v="3879"/>
    <x v="0"/>
    <x v="147"/>
    <n v="41574"/>
    <s v="Second Class"/>
    <s v="DP-13390"/>
    <s v="Dennis Pardue"/>
    <x v="2"/>
    <s v="United States"/>
    <s v="North Las Vegas"/>
    <x v="33"/>
    <n v="89031"/>
    <x v="1"/>
    <s v="OFF-AR-10002240"/>
    <x v="1"/>
    <x v="6"/>
    <s v="Panasonic KP-150 Electric Pencil Sharpener"/>
    <n v="113.22"/>
    <n v="3"/>
    <n v="0"/>
    <n v="29.437200000000001"/>
  </r>
  <r>
    <n v="7818"/>
    <x v="3879"/>
    <x v="0"/>
    <x v="147"/>
    <n v="41574"/>
    <s v="Second Class"/>
    <s v="DP-13390"/>
    <s v="Dennis Pardue"/>
    <x v="2"/>
    <s v="United States"/>
    <s v="North Las Vegas"/>
    <x v="33"/>
    <n v="89031"/>
    <x v="1"/>
    <s v="OFF-PA-10001801"/>
    <x v="1"/>
    <x v="10"/>
    <s v="Xerox 193"/>
    <n v="35.880000000000003"/>
    <n v="6"/>
    <n v="0"/>
    <n v="17.581200000000003"/>
  </r>
  <r>
    <n v="7819"/>
    <x v="3879"/>
    <x v="0"/>
    <x v="147"/>
    <n v="41574"/>
    <s v="Second Class"/>
    <s v="DP-13390"/>
    <s v="Dennis Pardue"/>
    <x v="2"/>
    <s v="United States"/>
    <s v="North Las Vegas"/>
    <x v="33"/>
    <n v="89031"/>
    <x v="1"/>
    <s v="OFF-BI-10001120"/>
    <x v="1"/>
    <x v="8"/>
    <s v="Ibico EPK-21 Electric Binding System"/>
    <n v="4535.9760000000006"/>
    <n v="3"/>
    <n v="0.2"/>
    <n v="1644.2912999999999"/>
  </r>
  <r>
    <n v="7820"/>
    <x v="3880"/>
    <x v="3"/>
    <x v="795"/>
    <n v="41670"/>
    <s v="Standard Class"/>
    <s v="CJ-12010"/>
    <s v="Caroline Jumper"/>
    <x v="0"/>
    <s v="United States"/>
    <s v="San Francisco"/>
    <x v="1"/>
    <n v="94109"/>
    <x v="1"/>
    <s v="OFF-FA-10000611"/>
    <x v="1"/>
    <x v="13"/>
    <s v="Binder Clips by OIC"/>
    <n v="11.84"/>
    <n v="8"/>
    <n v="0"/>
    <n v="5.6831999999999994"/>
  </r>
  <r>
    <n v="7821"/>
    <x v="3881"/>
    <x v="3"/>
    <x v="166"/>
    <n v="41984"/>
    <s v="Second Class"/>
    <s v="CW-11905"/>
    <s v="Carl Weiss"/>
    <x v="2"/>
    <s v="United States"/>
    <s v="Cranston"/>
    <x v="34"/>
    <n v="2920"/>
    <x v="3"/>
    <s v="OFF-ST-10000036"/>
    <x v="1"/>
    <x v="4"/>
    <s v="Recycled Data-Pak for Archival Bound Computer Printouts, 12-1/2 x 12-1/2 x 16"/>
    <n v="592.74"/>
    <n v="6"/>
    <n v="0"/>
    <n v="160.03979999999999"/>
  </r>
  <r>
    <n v="7822"/>
    <x v="3882"/>
    <x v="0"/>
    <x v="147"/>
    <n v="41572"/>
    <s v="Second Class"/>
    <s v="GW-14605"/>
    <s v="Giulietta Weimer"/>
    <x v="0"/>
    <s v="United States"/>
    <s v="Jackson"/>
    <x v="18"/>
    <n v="38301"/>
    <x v="0"/>
    <s v="OFF-ST-10004950"/>
    <x v="1"/>
    <x v="4"/>
    <s v="Tenex Personal Filing Tote With Secure Closure Lid, Black/Frost"/>
    <n v="111.67200000000001"/>
    <n v="9"/>
    <n v="0.2"/>
    <n v="6.9794999999999909"/>
  </r>
  <r>
    <n v="7823"/>
    <x v="3883"/>
    <x v="2"/>
    <x v="86"/>
    <n v="40787"/>
    <s v="Standard Class"/>
    <s v="PP-18955"/>
    <s v="Paul Prost"/>
    <x v="2"/>
    <s v="United States"/>
    <s v="Newark"/>
    <x v="13"/>
    <n v="19711"/>
    <x v="3"/>
    <s v="OFF-AR-10003770"/>
    <x v="1"/>
    <x v="6"/>
    <s v="Newell 340"/>
    <n v="8.64"/>
    <n v="3"/>
    <n v="0"/>
    <n v="2.5055999999999998"/>
  </r>
  <r>
    <n v="7824"/>
    <x v="3883"/>
    <x v="2"/>
    <x v="86"/>
    <n v="40787"/>
    <s v="Standard Class"/>
    <s v="PP-18955"/>
    <s v="Paul Prost"/>
    <x v="2"/>
    <s v="United States"/>
    <s v="Newark"/>
    <x v="13"/>
    <n v="19711"/>
    <x v="3"/>
    <s v="TEC-AC-10002800"/>
    <x v="2"/>
    <x v="11"/>
    <s v="Plantronics Audio 478 Stereo USB Headset"/>
    <n v="149.97"/>
    <n v="3"/>
    <n v="0"/>
    <n v="52.489499999999992"/>
  </r>
  <r>
    <n v="7825"/>
    <x v="3884"/>
    <x v="2"/>
    <x v="1174"/>
    <n v="40686"/>
    <s v="Standard Class"/>
    <s v="PW-19030"/>
    <s v="Pauline Webber"/>
    <x v="1"/>
    <s v="United States"/>
    <s v="Los Angeles"/>
    <x v="1"/>
    <n v="90036"/>
    <x v="1"/>
    <s v="FUR-CH-10002439"/>
    <x v="0"/>
    <x v="1"/>
    <s v="Iceberg Nesting Folding Chair, 19w x 6d x 43h"/>
    <n v="232.88"/>
    <n v="5"/>
    <n v="0.2"/>
    <n v="17.466000000000008"/>
  </r>
  <r>
    <n v="7826"/>
    <x v="3885"/>
    <x v="1"/>
    <x v="302"/>
    <n v="40946"/>
    <s v="Standard Class"/>
    <s v="PW-19030"/>
    <s v="Pauline Webber"/>
    <x v="1"/>
    <s v="United States"/>
    <s v="Rome"/>
    <x v="15"/>
    <n v="13440"/>
    <x v="3"/>
    <s v="FUR-CH-10004218"/>
    <x v="0"/>
    <x v="1"/>
    <s v="Global Fabric Manager's Chair, Dark Gray"/>
    <n v="90.882000000000005"/>
    <n v="1"/>
    <n v="0.1"/>
    <n v="15.147000000000004"/>
  </r>
  <r>
    <n v="7827"/>
    <x v="3886"/>
    <x v="3"/>
    <x v="1108"/>
    <n v="41949"/>
    <s v="Standard Class"/>
    <s v="CY-12745"/>
    <s v="Craig Yedwab"/>
    <x v="1"/>
    <s v="United States"/>
    <s v="Chicago"/>
    <x v="10"/>
    <n v="60610"/>
    <x v="2"/>
    <s v="TEC-PH-10004042"/>
    <x v="2"/>
    <x v="7"/>
    <s v="ClearOne Communications CHAT 70 OC Speaker Phone"/>
    <n v="508.76800000000003"/>
    <n v="4"/>
    <n v="0.2"/>
    <n v="38.157600000000002"/>
  </r>
  <r>
    <n v="7828"/>
    <x v="3886"/>
    <x v="3"/>
    <x v="1108"/>
    <n v="41949"/>
    <s v="Standard Class"/>
    <s v="CY-12745"/>
    <s v="Craig Yedwab"/>
    <x v="1"/>
    <s v="United States"/>
    <s v="Chicago"/>
    <x v="10"/>
    <n v="60610"/>
    <x v="2"/>
    <s v="OFF-EN-10001137"/>
    <x v="1"/>
    <x v="12"/>
    <s v="#10 Gummed Flap White Envelopes, 100/Box"/>
    <n v="9.9120000000000008"/>
    <n v="3"/>
    <n v="0.2"/>
    <n v="3.2213999999999996"/>
  </r>
  <r>
    <n v="7829"/>
    <x v="3887"/>
    <x v="1"/>
    <x v="33"/>
    <n v="41030"/>
    <s v="Standard Class"/>
    <s v="BW-11110"/>
    <s v="Bart Watters"/>
    <x v="1"/>
    <s v="United States"/>
    <s v="San Diego"/>
    <x v="1"/>
    <n v="92105"/>
    <x v="1"/>
    <s v="FUR-CH-10002017"/>
    <x v="0"/>
    <x v="1"/>
    <s v="SAFCO Optional Arm Kit for Workspace Cribbage Stacking Chair"/>
    <n v="63.936000000000007"/>
    <n v="3"/>
    <n v="0.2"/>
    <n v="6.3935999999999957"/>
  </r>
  <r>
    <n v="7830"/>
    <x v="3887"/>
    <x v="1"/>
    <x v="33"/>
    <n v="41030"/>
    <s v="Standard Class"/>
    <s v="BW-11110"/>
    <s v="Bart Watters"/>
    <x v="1"/>
    <s v="United States"/>
    <s v="San Diego"/>
    <x v="1"/>
    <n v="92105"/>
    <x v="1"/>
    <s v="OFF-AR-10000588"/>
    <x v="1"/>
    <x v="6"/>
    <s v="Newell 345"/>
    <n v="59.519999999999996"/>
    <n v="3"/>
    <n v="0"/>
    <n v="15.475200000000001"/>
  </r>
  <r>
    <n v="7831"/>
    <x v="3887"/>
    <x v="1"/>
    <x v="33"/>
    <n v="41030"/>
    <s v="Standard Class"/>
    <s v="BW-11110"/>
    <s v="Bart Watters"/>
    <x v="1"/>
    <s v="United States"/>
    <s v="San Diego"/>
    <x v="1"/>
    <n v="92105"/>
    <x v="1"/>
    <s v="TEC-PH-10003174"/>
    <x v="2"/>
    <x v="7"/>
    <s v="RCA ViSYS 25825 Wireless digital phone"/>
    <n v="311.97600000000006"/>
    <n v="3"/>
    <n v="0.2"/>
    <n v="38.996999999999986"/>
  </r>
  <r>
    <n v="7832"/>
    <x v="3887"/>
    <x v="1"/>
    <x v="33"/>
    <n v="41030"/>
    <s v="Standard Class"/>
    <s v="BW-11110"/>
    <s v="Bart Watters"/>
    <x v="1"/>
    <s v="United States"/>
    <s v="San Diego"/>
    <x v="1"/>
    <n v="92105"/>
    <x v="1"/>
    <s v="OFF-BI-10001524"/>
    <x v="1"/>
    <x v="8"/>
    <s v="GBC Premium Transparent Covers with Diagonal Lined Pattern"/>
    <n v="50.352000000000004"/>
    <n v="3"/>
    <n v="0.2"/>
    <n v="17.623199999999997"/>
  </r>
  <r>
    <n v="7833"/>
    <x v="3888"/>
    <x v="0"/>
    <x v="195"/>
    <n v="41408"/>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n v="40936"/>
    <s v="Standard Class"/>
    <s v="CR-12820"/>
    <s v="Cyra Reiten"/>
    <x v="2"/>
    <s v="United States"/>
    <s v="West Palm Beach"/>
    <x v="2"/>
    <n v="33407"/>
    <x v="0"/>
    <s v="OFF-AR-10004757"/>
    <x v="1"/>
    <x v="6"/>
    <s v="Crayola Colored Pencils"/>
    <n v="13.120000000000001"/>
    <n v="5"/>
    <n v="0.2"/>
    <n v="2.1319999999999988"/>
  </r>
  <r>
    <n v="7835"/>
    <x v="3890"/>
    <x v="1"/>
    <x v="657"/>
    <n v="41016"/>
    <s v="Second Class"/>
    <s v="EB-14110"/>
    <s v="Eugene Barchas"/>
    <x v="0"/>
    <s v="United States"/>
    <s v="Los Angeles"/>
    <x v="1"/>
    <n v="90045"/>
    <x v="1"/>
    <s v="FUR-TA-10002530"/>
    <x v="0"/>
    <x v="3"/>
    <s v="Iceberg OfficeWorks 42&quot; Round Tables"/>
    <n v="241.56799999999998"/>
    <n v="2"/>
    <n v="0.2"/>
    <n v="-15.098000000000013"/>
  </r>
  <r>
    <n v="7836"/>
    <x v="3890"/>
    <x v="1"/>
    <x v="657"/>
    <n v="41016"/>
    <s v="Second Class"/>
    <s v="EB-14110"/>
    <s v="Eugene Barchas"/>
    <x v="0"/>
    <s v="United States"/>
    <s v="Los Angeles"/>
    <x v="1"/>
    <n v="90045"/>
    <x v="1"/>
    <s v="TEC-PH-10001494"/>
    <x v="2"/>
    <x v="7"/>
    <s v="Polycom CX600 IP Phone VoIP phone"/>
    <n v="479.92"/>
    <n v="2"/>
    <n v="0.2"/>
    <n v="41.993000000000009"/>
  </r>
  <r>
    <n v="7837"/>
    <x v="3891"/>
    <x v="1"/>
    <x v="12"/>
    <n v="41182"/>
    <s v="Standard Class"/>
    <s v="SH-19975"/>
    <s v="Sally Hughsby"/>
    <x v="1"/>
    <s v="United States"/>
    <s v="Seattle"/>
    <x v="4"/>
    <n v="98103"/>
    <x v="1"/>
    <s v="FUR-CH-10004289"/>
    <x v="0"/>
    <x v="1"/>
    <s v="Global Super Steno Chair"/>
    <n v="307.13600000000002"/>
    <n v="4"/>
    <n v="0.2"/>
    <n v="-11.51760000000003"/>
  </r>
  <r>
    <n v="7838"/>
    <x v="3891"/>
    <x v="1"/>
    <x v="12"/>
    <n v="41182"/>
    <s v="Standard Class"/>
    <s v="SH-19975"/>
    <s v="Sally Hughsby"/>
    <x v="1"/>
    <s v="United States"/>
    <s v="Seattle"/>
    <x v="4"/>
    <n v="98103"/>
    <x v="1"/>
    <s v="OFF-LA-10002945"/>
    <x v="1"/>
    <x v="2"/>
    <s v="Permanent Self-Adhesive File Folder Labels for Typewriters, 1 1/8 x 3 1/2, White"/>
    <n v="12.6"/>
    <n v="2"/>
    <n v="0"/>
    <n v="5.7959999999999994"/>
  </r>
  <r>
    <n v="7839"/>
    <x v="3891"/>
    <x v="1"/>
    <x v="12"/>
    <n v="41182"/>
    <s v="Standard Class"/>
    <s v="SH-19975"/>
    <s v="Sally Hughsby"/>
    <x v="1"/>
    <s v="United States"/>
    <s v="Seattle"/>
    <x v="4"/>
    <n v="98103"/>
    <x v="1"/>
    <s v="TEC-AC-10002567"/>
    <x v="2"/>
    <x v="11"/>
    <s v="Logitech G602 Wireless Gaming Mouse"/>
    <n v="159.97999999999999"/>
    <n v="2"/>
    <n v="0"/>
    <n v="57.592799999999997"/>
  </r>
  <r>
    <n v="7840"/>
    <x v="3892"/>
    <x v="2"/>
    <x v="1176"/>
    <n v="40635"/>
    <s v="Standard Class"/>
    <s v="CV-12295"/>
    <s v="Christina VanderZanden"/>
    <x v="0"/>
    <s v="United States"/>
    <s v="Des Moines"/>
    <x v="23"/>
    <n v="50315"/>
    <x v="2"/>
    <s v="OFF-EN-10001509"/>
    <x v="1"/>
    <x v="12"/>
    <s v="Poly String Tie Envelopes"/>
    <n v="6.12"/>
    <n v="3"/>
    <n v="0"/>
    <n v="2.8763999999999994"/>
  </r>
  <r>
    <n v="7841"/>
    <x v="3892"/>
    <x v="2"/>
    <x v="1176"/>
    <n v="40635"/>
    <s v="Standard Class"/>
    <s v="CV-12295"/>
    <s v="Christina VanderZanden"/>
    <x v="0"/>
    <s v="United States"/>
    <s v="Des Moines"/>
    <x v="23"/>
    <n v="50315"/>
    <x v="2"/>
    <s v="FUR-TA-10003954"/>
    <x v="0"/>
    <x v="3"/>
    <s v="Hon 94000 Series Round Tables"/>
    <n v="1184.72"/>
    <n v="4"/>
    <n v="0"/>
    <n v="106.62480000000005"/>
  </r>
  <r>
    <n v="7842"/>
    <x v="3893"/>
    <x v="0"/>
    <x v="19"/>
    <n v="41478"/>
    <s v="Standard Class"/>
    <s v="AT-10735"/>
    <s v="Annie Thurman"/>
    <x v="0"/>
    <s v="United States"/>
    <s v="New York City"/>
    <x v="15"/>
    <n v="10024"/>
    <x v="3"/>
    <s v="OFF-AP-10002892"/>
    <x v="1"/>
    <x v="9"/>
    <s v="Belkin F5C206VTEL 6 Outlet Surge"/>
    <n v="45.96"/>
    <n v="2"/>
    <n v="0"/>
    <n v="13.787999999999997"/>
  </r>
  <r>
    <n v="7843"/>
    <x v="3894"/>
    <x v="2"/>
    <x v="987"/>
    <n v="40656"/>
    <s v="Second Class"/>
    <s v="AG-10390"/>
    <s v="Allen Goldenen"/>
    <x v="0"/>
    <s v="United States"/>
    <s v="Arlington"/>
    <x v="17"/>
    <n v="22204"/>
    <x v="0"/>
    <s v="OFF-BI-10003638"/>
    <x v="1"/>
    <x v="8"/>
    <s v="GBC Durable Plastic Covers"/>
    <n v="58.050000000000004"/>
    <n v="3"/>
    <n v="0"/>
    <n v="26.702999999999999"/>
  </r>
  <r>
    <n v="7844"/>
    <x v="3894"/>
    <x v="2"/>
    <x v="987"/>
    <n v="40656"/>
    <s v="Second Class"/>
    <s v="AG-10390"/>
    <s v="Allen Goldenen"/>
    <x v="0"/>
    <s v="United States"/>
    <s v="Arlington"/>
    <x v="17"/>
    <n v="22204"/>
    <x v="0"/>
    <s v="OFF-PA-10001569"/>
    <x v="1"/>
    <x v="10"/>
    <s v="Xerox 232"/>
    <n v="71.28"/>
    <n v="11"/>
    <n v="0"/>
    <n v="34.214400000000005"/>
  </r>
  <r>
    <n v="7845"/>
    <x v="3895"/>
    <x v="3"/>
    <x v="246"/>
    <n v="41846"/>
    <s v="Standard Class"/>
    <s v="GM-14500"/>
    <s v="Gene McClure"/>
    <x v="0"/>
    <s v="United States"/>
    <s v="Pharr"/>
    <x v="5"/>
    <n v="78577"/>
    <x v="2"/>
    <s v="FUR-TA-10001676"/>
    <x v="0"/>
    <x v="3"/>
    <s v="Hon 61000 Series Interactive Training Tables"/>
    <n v="124.404"/>
    <n v="4"/>
    <n v="0.3"/>
    <n v="-21.3264"/>
  </r>
  <r>
    <n v="7846"/>
    <x v="3896"/>
    <x v="1"/>
    <x v="874"/>
    <n v="41184"/>
    <s v="Standard Class"/>
    <s v="JK-15205"/>
    <s v="Jamie Kunitz"/>
    <x v="0"/>
    <s v="United States"/>
    <s v="Arlington"/>
    <x v="17"/>
    <n v="22204"/>
    <x v="0"/>
    <s v="OFF-PA-10001125"/>
    <x v="1"/>
    <x v="10"/>
    <s v="Xerox 1988"/>
    <n v="154.9"/>
    <n v="5"/>
    <n v="0"/>
    <n v="69.704999999999998"/>
  </r>
  <r>
    <n v="7847"/>
    <x v="3896"/>
    <x v="1"/>
    <x v="874"/>
    <n v="41184"/>
    <s v="Standard Class"/>
    <s v="JK-15205"/>
    <s v="Jamie Kunitz"/>
    <x v="0"/>
    <s v="United States"/>
    <s v="Arlington"/>
    <x v="17"/>
    <n v="22204"/>
    <x v="0"/>
    <s v="TEC-PH-10002496"/>
    <x v="2"/>
    <x v="7"/>
    <s v="Cisco SPA301"/>
    <n v="1871.88"/>
    <n v="12"/>
    <n v="0"/>
    <n v="561.56399999999996"/>
  </r>
  <r>
    <n v="7848"/>
    <x v="3897"/>
    <x v="0"/>
    <x v="535"/>
    <n v="41336"/>
    <s v="Standard Class"/>
    <s v="DW-13540"/>
    <s v="Don Weiss"/>
    <x v="0"/>
    <s v="United States"/>
    <s v="Houston"/>
    <x v="5"/>
    <n v="77070"/>
    <x v="2"/>
    <s v="FUR-FU-10004053"/>
    <x v="0"/>
    <x v="5"/>
    <s v="DAX Two-Tone Silver Metal Document Frame"/>
    <n v="16.192"/>
    <n v="2"/>
    <n v="0.6"/>
    <n v="-6.8815999999999953"/>
  </r>
  <r>
    <n v="7849"/>
    <x v="3898"/>
    <x v="0"/>
    <x v="440"/>
    <n v="41401"/>
    <s v="Standard Class"/>
    <s v="AS-10090"/>
    <s v="Adam Shillingsburg"/>
    <x v="0"/>
    <s v="United States"/>
    <s v="Irving"/>
    <x v="5"/>
    <n v="75061"/>
    <x v="2"/>
    <s v="OFF-ST-10000321"/>
    <x v="1"/>
    <x v="4"/>
    <s v="Akro Stacking Bins"/>
    <n v="18.936"/>
    <n v="3"/>
    <n v="0.2"/>
    <n v="-3.787200000000003"/>
  </r>
  <r>
    <n v="7850"/>
    <x v="3898"/>
    <x v="0"/>
    <x v="440"/>
    <n v="41401"/>
    <s v="Standard Class"/>
    <s v="AS-10090"/>
    <s v="Adam Shillingsburg"/>
    <x v="0"/>
    <s v="United States"/>
    <s v="Irving"/>
    <x v="5"/>
    <n v="75061"/>
    <x v="2"/>
    <s v="OFF-ST-10002957"/>
    <x v="1"/>
    <x v="4"/>
    <s v="Sterilite Show Offs Storage Containers"/>
    <n v="12.672000000000001"/>
    <n v="3"/>
    <n v="0.2"/>
    <n v="-3.1680000000000001"/>
  </r>
  <r>
    <n v="7851"/>
    <x v="3898"/>
    <x v="0"/>
    <x v="440"/>
    <n v="41401"/>
    <s v="Standard Class"/>
    <s v="AS-10090"/>
    <s v="Adam Shillingsburg"/>
    <x v="0"/>
    <s v="United States"/>
    <s v="Irving"/>
    <x v="5"/>
    <n v="75061"/>
    <x v="2"/>
    <s v="OFF-LA-10000973"/>
    <x v="1"/>
    <x v="2"/>
    <s v="Avery 502"/>
    <n v="5.04"/>
    <n v="2"/>
    <n v="0.2"/>
    <n v="1.764"/>
  </r>
  <r>
    <n v="7852"/>
    <x v="3899"/>
    <x v="2"/>
    <x v="337"/>
    <n v="40892"/>
    <s v="Standard Class"/>
    <s v="TS-21205"/>
    <s v="Thomas Seio"/>
    <x v="1"/>
    <s v="United States"/>
    <s v="Chicago"/>
    <x v="10"/>
    <n v="60653"/>
    <x v="2"/>
    <s v="OFF-PA-10000143"/>
    <x v="1"/>
    <x v="10"/>
    <s v="Astroparche Fine Business Paper"/>
    <n v="8.4480000000000004"/>
    <n v="2"/>
    <n v="0.2"/>
    <n v="2.9568000000000003"/>
  </r>
  <r>
    <n v="7853"/>
    <x v="3899"/>
    <x v="2"/>
    <x v="337"/>
    <n v="40892"/>
    <s v="Standard Class"/>
    <s v="TS-21205"/>
    <s v="Thomas Seio"/>
    <x v="1"/>
    <s v="United States"/>
    <s v="Chicago"/>
    <x v="10"/>
    <n v="60653"/>
    <x v="2"/>
    <s v="OFF-AP-10003287"/>
    <x v="1"/>
    <x v="9"/>
    <s v="Tripp Lite TLP810NET Broadband Surge for Modem/Fax"/>
    <n v="20.387999999999995"/>
    <n v="2"/>
    <n v="0.8"/>
    <n v="-53.008800000000008"/>
  </r>
  <r>
    <n v="7854"/>
    <x v="3900"/>
    <x v="1"/>
    <x v="707"/>
    <n v="41272"/>
    <s v="Standard Class"/>
    <s v="SM-20320"/>
    <s v="Sean Miller"/>
    <x v="2"/>
    <s v="United States"/>
    <s v="Los Angeles"/>
    <x v="1"/>
    <n v="90049"/>
    <x v="1"/>
    <s v="OFF-PA-10001526"/>
    <x v="1"/>
    <x v="10"/>
    <s v="Xerox 1949"/>
    <n v="9.9600000000000009"/>
    <n v="2"/>
    <n v="0"/>
    <n v="4.8804000000000007"/>
  </r>
  <r>
    <n v="7855"/>
    <x v="3901"/>
    <x v="3"/>
    <x v="226"/>
    <n v="41986"/>
    <s v="Standard Class"/>
    <s v="BH-11710"/>
    <s v="Brosina Hoffman"/>
    <x v="0"/>
    <s v="United States"/>
    <s v="Hattiesburg"/>
    <x v="35"/>
    <n v="39401"/>
    <x v="0"/>
    <s v="OFF-AP-10004540"/>
    <x v="1"/>
    <x v="9"/>
    <s v="Eureka The Boss Lite 10-Amp Upright Vacuum, Blue"/>
    <n v="320.64"/>
    <n v="4"/>
    <n v="0"/>
    <n v="89.779200000000003"/>
  </r>
  <r>
    <n v="7856"/>
    <x v="3901"/>
    <x v="3"/>
    <x v="226"/>
    <n v="41986"/>
    <s v="Standard Class"/>
    <s v="BH-11710"/>
    <s v="Brosina Hoffman"/>
    <x v="0"/>
    <s v="United States"/>
    <s v="Hattiesburg"/>
    <x v="35"/>
    <n v="39401"/>
    <x v="0"/>
    <s v="TEC-AC-10001266"/>
    <x v="2"/>
    <x v="11"/>
    <s v="Memorex Micro Travel Drive 8 GB"/>
    <n v="52"/>
    <n v="4"/>
    <n v="0"/>
    <n v="23.4"/>
  </r>
  <r>
    <n v="7857"/>
    <x v="3902"/>
    <x v="2"/>
    <x v="992"/>
    <n v="40695"/>
    <s v="First Class"/>
    <s v="LW-16825"/>
    <s v="Laurel Workman"/>
    <x v="1"/>
    <s v="United States"/>
    <s v="New York City"/>
    <x v="15"/>
    <n v="10024"/>
    <x v="3"/>
    <s v="OFF-BI-10004233"/>
    <x v="1"/>
    <x v="8"/>
    <s v="GBC Pre-Punched Binding Paper, Plastic, White, 8-1/2&quot; x 11&quot;"/>
    <n v="25.584000000000003"/>
    <n v="2"/>
    <n v="0.2"/>
    <n v="8.9543999999999997"/>
  </r>
  <r>
    <n v="7858"/>
    <x v="3902"/>
    <x v="2"/>
    <x v="992"/>
    <n v="40695"/>
    <s v="First Class"/>
    <s v="LW-16825"/>
    <s v="Laurel Workman"/>
    <x v="1"/>
    <s v="United States"/>
    <s v="New York City"/>
    <x v="15"/>
    <n v="10024"/>
    <x v="3"/>
    <s v="TEC-PH-10003505"/>
    <x v="2"/>
    <x v="7"/>
    <s v="Geemarc AmpliPOWER60"/>
    <n v="464"/>
    <n v="5"/>
    <n v="0"/>
    <n v="134.55999999999995"/>
  </r>
  <r>
    <n v="7859"/>
    <x v="3902"/>
    <x v="2"/>
    <x v="992"/>
    <n v="40695"/>
    <s v="First Class"/>
    <s v="LW-16825"/>
    <s v="Laurel Workman"/>
    <x v="1"/>
    <s v="United States"/>
    <s v="New York City"/>
    <x v="15"/>
    <n v="10024"/>
    <x v="3"/>
    <s v="OFF-AP-10001005"/>
    <x v="1"/>
    <x v="9"/>
    <s v="Honeywell Quietcare HEPA Air Cleaner"/>
    <n v="235.95000000000002"/>
    <n v="3"/>
    <n v="0"/>
    <n v="77.863499999999988"/>
  </r>
  <r>
    <n v="7860"/>
    <x v="3902"/>
    <x v="2"/>
    <x v="992"/>
    <n v="40695"/>
    <s v="First Class"/>
    <s v="LW-16825"/>
    <s v="Laurel Workman"/>
    <x v="1"/>
    <s v="United States"/>
    <s v="New York City"/>
    <x v="15"/>
    <n v="10024"/>
    <x v="3"/>
    <s v="OFF-PA-10001712"/>
    <x v="1"/>
    <x v="10"/>
    <s v="Xerox 1948"/>
    <n v="39.96"/>
    <n v="4"/>
    <n v="0"/>
    <n v="17.981999999999999"/>
  </r>
  <r>
    <n v="7861"/>
    <x v="3903"/>
    <x v="3"/>
    <x v="580"/>
    <n v="41705"/>
    <s v="Standard Class"/>
    <s v="JA-15970"/>
    <s v="Joseph Airdo"/>
    <x v="0"/>
    <s v="United States"/>
    <s v="Cuyahoga Falls"/>
    <x v="24"/>
    <n v="44221"/>
    <x v="3"/>
    <s v="OFF-BI-10002353"/>
    <x v="1"/>
    <x v="8"/>
    <s v="GBC VeloBind Cover Sets"/>
    <n v="18.528000000000002"/>
    <n v="4"/>
    <n v="0.7"/>
    <n v="-12.352"/>
  </r>
  <r>
    <n v="7862"/>
    <x v="3904"/>
    <x v="1"/>
    <x v="88"/>
    <n v="41199"/>
    <s v="Standard Class"/>
    <s v="KA-16525"/>
    <s v="Kelly Andreada"/>
    <x v="0"/>
    <s v="United States"/>
    <s v="Seattle"/>
    <x v="4"/>
    <n v="98103"/>
    <x v="1"/>
    <s v="TEC-AC-10003038"/>
    <x v="2"/>
    <x v="11"/>
    <s v="Kingston Digital DataTraveler 16GB USB 2.0"/>
    <n v="17.899999999999999"/>
    <n v="2"/>
    <n v="0"/>
    <n v="3.400999999999998"/>
  </r>
  <r>
    <n v="7863"/>
    <x v="3904"/>
    <x v="1"/>
    <x v="88"/>
    <n v="41199"/>
    <s v="Standard Class"/>
    <s v="KA-16525"/>
    <s v="Kelly Andreada"/>
    <x v="0"/>
    <s v="United States"/>
    <s v="Seattle"/>
    <x v="4"/>
    <n v="98103"/>
    <x v="1"/>
    <s v="OFF-ST-10000934"/>
    <x v="1"/>
    <x v="4"/>
    <s v="Contico 72&quot;H Heavy-Duty Storage System"/>
    <n v="81.96"/>
    <n v="2"/>
    <n v="0"/>
    <n v="0"/>
  </r>
  <r>
    <n v="7864"/>
    <x v="3905"/>
    <x v="1"/>
    <x v="1177"/>
    <n v="41109"/>
    <s v="Second Class"/>
    <s v="TG-21310"/>
    <s v="Toby Gnade"/>
    <x v="0"/>
    <s v="United States"/>
    <s v="Mesa"/>
    <x v="16"/>
    <n v="85204"/>
    <x v="1"/>
    <s v="OFF-ST-10002743"/>
    <x v="1"/>
    <x v="4"/>
    <s v="SAFCO Boltless Steel Shelving"/>
    <n v="272.73599999999999"/>
    <n v="3"/>
    <n v="0.2"/>
    <n v="-64.774800000000013"/>
  </r>
  <r>
    <n v="7865"/>
    <x v="3905"/>
    <x v="1"/>
    <x v="1177"/>
    <n v="41109"/>
    <s v="Second Class"/>
    <s v="TG-21310"/>
    <s v="Toby Gnade"/>
    <x v="0"/>
    <s v="United States"/>
    <s v="Mesa"/>
    <x v="16"/>
    <n v="85204"/>
    <x v="1"/>
    <s v="OFF-PA-10001846"/>
    <x v="1"/>
    <x v="10"/>
    <s v="Xerox 1899"/>
    <n v="18.496000000000002"/>
    <n v="4"/>
    <n v="0.2"/>
    <n v="6.7048000000000005"/>
  </r>
  <r>
    <n v="7866"/>
    <x v="3905"/>
    <x v="1"/>
    <x v="1177"/>
    <n v="41109"/>
    <s v="Second Class"/>
    <s v="TG-21310"/>
    <s v="Toby Gnade"/>
    <x v="0"/>
    <s v="United States"/>
    <s v="Mesa"/>
    <x v="16"/>
    <n v="85204"/>
    <x v="1"/>
    <s v="FUR-CH-10004287"/>
    <x v="0"/>
    <x v="1"/>
    <s v="SAFCO Arco Folding Chair"/>
    <n v="441.92"/>
    <n v="2"/>
    <n v="0.2"/>
    <n v="49.715999999999966"/>
  </r>
  <r>
    <n v="7867"/>
    <x v="3905"/>
    <x v="1"/>
    <x v="1177"/>
    <n v="41109"/>
    <s v="Second Class"/>
    <s v="TG-21310"/>
    <s v="Toby Gnade"/>
    <x v="0"/>
    <s v="United States"/>
    <s v="Mesa"/>
    <x v="16"/>
    <n v="85204"/>
    <x v="1"/>
    <s v="FUR-BO-10001608"/>
    <x v="0"/>
    <x v="0"/>
    <s v="Hon Metal Bookcases, Black"/>
    <n v="127.76400000000002"/>
    <n v="6"/>
    <n v="0.7"/>
    <n v="-191.64599999999996"/>
  </r>
  <r>
    <n v="7868"/>
    <x v="3906"/>
    <x v="2"/>
    <x v="84"/>
    <n v="40871"/>
    <s v="Second Class"/>
    <s v="DB-13360"/>
    <s v="Dennis Bolton"/>
    <x v="2"/>
    <s v="United States"/>
    <s v="Salt Lake City"/>
    <x v="7"/>
    <n v="84106"/>
    <x v="1"/>
    <s v="OFF-PA-10000357"/>
    <x v="1"/>
    <x v="10"/>
    <s v="Xerox 1888"/>
    <n v="166.44"/>
    <n v="3"/>
    <n v="0"/>
    <n v="79.891199999999998"/>
  </r>
  <r>
    <n v="7869"/>
    <x v="3907"/>
    <x v="0"/>
    <x v="1022"/>
    <n v="41428"/>
    <s v="Standard Class"/>
    <s v="LS-17245"/>
    <s v="Lynn Smith"/>
    <x v="0"/>
    <s v="United States"/>
    <s v="Los Angeles"/>
    <x v="1"/>
    <n v="90045"/>
    <x v="1"/>
    <s v="OFF-PA-10000575"/>
    <x v="1"/>
    <x v="10"/>
    <s v="Wirebound Message Books, Four 2 3/4 x 5 White Forms per Page"/>
    <n v="13.38"/>
    <n v="2"/>
    <n v="0"/>
    <n v="6.1547999999999998"/>
  </r>
  <r>
    <n v="7870"/>
    <x v="3908"/>
    <x v="3"/>
    <x v="445"/>
    <n v="41830"/>
    <s v="Standard Class"/>
    <s v="MO-17950"/>
    <s v="Michael Oakman"/>
    <x v="0"/>
    <s v="United States"/>
    <s v="Jacksonville"/>
    <x v="3"/>
    <n v="28540"/>
    <x v="0"/>
    <s v="TEC-AC-10002167"/>
    <x v="2"/>
    <x v="11"/>
    <s v="Imation 8gb Micro Traveldrive Usb 2.0 Flash Drive"/>
    <n v="24"/>
    <n v="2"/>
    <n v="0.2"/>
    <n v="-2.6999999999999993"/>
  </r>
  <r>
    <n v="7871"/>
    <x v="3909"/>
    <x v="3"/>
    <x v="145"/>
    <n v="41912"/>
    <s v="Standard Class"/>
    <s v="CA-11965"/>
    <s v="Carol Adams"/>
    <x v="1"/>
    <s v="United States"/>
    <s v="Lakewood"/>
    <x v="24"/>
    <n v="44107"/>
    <x v="3"/>
    <s v="OFF-EN-10004459"/>
    <x v="1"/>
    <x v="12"/>
    <s v="Security-Tint Envelopes"/>
    <n v="24.448"/>
    <n v="4"/>
    <n v="0.2"/>
    <n v="8.8623999999999992"/>
  </r>
  <r>
    <n v="7872"/>
    <x v="3910"/>
    <x v="0"/>
    <x v="339"/>
    <n v="41555"/>
    <s v="Standard Class"/>
    <s v="DB-12910"/>
    <s v="Daniel Byrd"/>
    <x v="2"/>
    <s v="United States"/>
    <s v="Lake Forest"/>
    <x v="1"/>
    <n v="92630"/>
    <x v="1"/>
    <s v="OFF-LA-10002271"/>
    <x v="1"/>
    <x v="2"/>
    <s v="Smead Alpha-Z Color-Coded Second Alphabetical Labels and Starter Set"/>
    <n v="6.16"/>
    <n v="2"/>
    <n v="0"/>
    <n v="2.9567999999999999"/>
  </r>
  <r>
    <n v="7873"/>
    <x v="3910"/>
    <x v="0"/>
    <x v="339"/>
    <n v="41555"/>
    <s v="Standard Class"/>
    <s v="DB-12910"/>
    <s v="Daniel Byrd"/>
    <x v="2"/>
    <s v="United States"/>
    <s v="Lake Forest"/>
    <x v="1"/>
    <n v="92630"/>
    <x v="1"/>
    <s v="FUR-CH-10004063"/>
    <x v="0"/>
    <x v="1"/>
    <s v="Global Deluxe High-Back Manager's Chair"/>
    <n v="915.13600000000008"/>
    <n v="4"/>
    <n v="0.2"/>
    <n v="102.95279999999988"/>
  </r>
  <r>
    <n v="7874"/>
    <x v="3910"/>
    <x v="0"/>
    <x v="339"/>
    <n v="41555"/>
    <s v="Standard Class"/>
    <s v="DB-12910"/>
    <s v="Daniel Byrd"/>
    <x v="2"/>
    <s v="United States"/>
    <s v="Lake Forest"/>
    <x v="1"/>
    <n v="92630"/>
    <x v="1"/>
    <s v="OFF-PA-10004610"/>
    <x v="1"/>
    <x v="10"/>
    <s v="Xerox 1900"/>
    <n v="8.56"/>
    <n v="2"/>
    <n v="0"/>
    <n v="3.8519999999999994"/>
  </r>
  <r>
    <n v="7875"/>
    <x v="3910"/>
    <x v="0"/>
    <x v="339"/>
    <n v="41555"/>
    <s v="Standard Class"/>
    <s v="DB-12910"/>
    <s v="Daniel Byrd"/>
    <x v="2"/>
    <s v="United States"/>
    <s v="Lake Forest"/>
    <x v="1"/>
    <n v="92630"/>
    <x v="1"/>
    <s v="OFF-PA-10001878"/>
    <x v="1"/>
    <x v="10"/>
    <s v="Xerox 1891"/>
    <n v="97.82"/>
    <n v="2"/>
    <n v="0"/>
    <n v="45.975399999999993"/>
  </r>
  <r>
    <n v="7876"/>
    <x v="3911"/>
    <x v="3"/>
    <x v="428"/>
    <n v="41898"/>
    <s v="Standard Class"/>
    <s v="DK-12835"/>
    <s v="Damala Kotsonis"/>
    <x v="1"/>
    <s v="United States"/>
    <s v="Portland"/>
    <x v="21"/>
    <n v="97206"/>
    <x v="1"/>
    <s v="OFF-PA-10002036"/>
    <x v="1"/>
    <x v="10"/>
    <s v="Xerox 1930"/>
    <n v="31.104000000000006"/>
    <n v="6"/>
    <n v="0.2"/>
    <n v="11.2752"/>
  </r>
  <r>
    <n v="7877"/>
    <x v="3911"/>
    <x v="3"/>
    <x v="428"/>
    <n v="41898"/>
    <s v="Standard Class"/>
    <s v="DK-12835"/>
    <s v="Damala Kotsonis"/>
    <x v="1"/>
    <s v="United States"/>
    <s v="Portland"/>
    <x v="21"/>
    <n v="97206"/>
    <x v="1"/>
    <s v="OFF-AP-10003278"/>
    <x v="1"/>
    <x v="9"/>
    <s v="Belkin 7-Outlet SurgeMaster Home Series"/>
    <n v="11.176000000000002"/>
    <n v="1"/>
    <n v="0.2"/>
    <n v="0.8382000000000005"/>
  </r>
  <r>
    <n v="7878"/>
    <x v="3912"/>
    <x v="1"/>
    <x v="899"/>
    <n v="40986"/>
    <s v="Standard Class"/>
    <s v="EB-14170"/>
    <s v="Evan Bailliet"/>
    <x v="0"/>
    <s v="United States"/>
    <s v="Charlotte"/>
    <x v="3"/>
    <n v="28205"/>
    <x v="0"/>
    <s v="OFF-LA-10001641"/>
    <x v="1"/>
    <x v="2"/>
    <s v="Avery 518"/>
    <n v="5.04"/>
    <n v="2"/>
    <n v="0.2"/>
    <n v="1.764"/>
  </r>
  <r>
    <n v="7879"/>
    <x v="3913"/>
    <x v="0"/>
    <x v="896"/>
    <n v="41613"/>
    <s v="Second Class"/>
    <s v="DR-12940"/>
    <s v="Daniel Raglin"/>
    <x v="2"/>
    <s v="United States"/>
    <s v="Aurora"/>
    <x v="10"/>
    <n v="60505"/>
    <x v="2"/>
    <s v="FUR-FU-10003806"/>
    <x v="0"/>
    <x v="5"/>
    <s v="Tenex Chairmat w/ Average Lip, 45&quot; x 53&quot;"/>
    <n v="242.17600000000004"/>
    <n v="4"/>
    <n v="0.6"/>
    <n v="-302.72000000000003"/>
  </r>
  <r>
    <n v="7880"/>
    <x v="3914"/>
    <x v="0"/>
    <x v="403"/>
    <n v="41447"/>
    <s v="Standard Class"/>
    <s v="JS-15685"/>
    <s v="Jim Sink"/>
    <x v="1"/>
    <s v="United States"/>
    <s v="Philadelphia"/>
    <x v="9"/>
    <n v="19140"/>
    <x v="3"/>
    <s v="FUR-TA-10003392"/>
    <x v="0"/>
    <x v="3"/>
    <s v="Global Adaptabilities Conference Tables"/>
    <n v="337.17599999999999"/>
    <n v="2"/>
    <n v="0.4"/>
    <n v="-118.01160000000002"/>
  </r>
  <r>
    <n v="7881"/>
    <x v="3915"/>
    <x v="3"/>
    <x v="734"/>
    <n v="41980"/>
    <s v="Second Class"/>
    <s v="LC-16870"/>
    <s v="Lena Cacioppo"/>
    <x v="0"/>
    <s v="United States"/>
    <s v="Thornton"/>
    <x v="22"/>
    <n v="80229"/>
    <x v="1"/>
    <s v="OFF-AR-10003856"/>
    <x v="1"/>
    <x v="6"/>
    <s v="Newell 344"/>
    <n v="13.343999999999998"/>
    <n v="6"/>
    <n v="0.2"/>
    <n v="1.0007999999999999"/>
  </r>
  <r>
    <n v="7882"/>
    <x v="3915"/>
    <x v="3"/>
    <x v="734"/>
    <n v="41980"/>
    <s v="Second Class"/>
    <s v="LC-16870"/>
    <s v="Lena Cacioppo"/>
    <x v="0"/>
    <s v="United States"/>
    <s v="Thornton"/>
    <x v="22"/>
    <n v="80229"/>
    <x v="1"/>
    <s v="TEC-AC-10002006"/>
    <x v="2"/>
    <x v="11"/>
    <s v="Memorex Micro Travel Drive 16 GB"/>
    <n v="76.75200000000001"/>
    <n v="6"/>
    <n v="0.2"/>
    <n v="10.553399999999993"/>
  </r>
  <r>
    <n v="7883"/>
    <x v="3915"/>
    <x v="3"/>
    <x v="734"/>
    <n v="41980"/>
    <s v="Second Class"/>
    <s v="LC-16870"/>
    <s v="Lena Cacioppo"/>
    <x v="0"/>
    <s v="United States"/>
    <s v="Thornton"/>
    <x v="22"/>
    <n v="80229"/>
    <x v="1"/>
    <s v="TEC-AC-10002006"/>
    <x v="2"/>
    <x v="11"/>
    <s v="Memorex Micro Travel Drive 16 GB"/>
    <n v="102.33600000000001"/>
    <n v="8"/>
    <n v="0.2"/>
    <n v="14.07119999999999"/>
  </r>
  <r>
    <n v="7884"/>
    <x v="3915"/>
    <x v="3"/>
    <x v="734"/>
    <n v="41980"/>
    <s v="Second Class"/>
    <s v="LC-16870"/>
    <s v="Lena Cacioppo"/>
    <x v="0"/>
    <s v="United States"/>
    <s v="Thornton"/>
    <x v="22"/>
    <n v="80229"/>
    <x v="1"/>
    <s v="OFF-PA-10002246"/>
    <x v="1"/>
    <x v="10"/>
    <s v="Wirebound Four 2-3/4 x 5 Forms per Page, 400 Sets per Book"/>
    <n v="10.32"/>
    <n v="2"/>
    <n v="0.2"/>
    <n v="3.7409999999999997"/>
  </r>
  <r>
    <n v="7885"/>
    <x v="3915"/>
    <x v="3"/>
    <x v="734"/>
    <n v="41980"/>
    <s v="Second Class"/>
    <s v="LC-16870"/>
    <s v="Lena Cacioppo"/>
    <x v="0"/>
    <s v="United States"/>
    <s v="Thornton"/>
    <x v="22"/>
    <n v="80229"/>
    <x v="1"/>
    <s v="OFF-SU-10004782"/>
    <x v="1"/>
    <x v="14"/>
    <s v="Elite 5&quot; Scissors"/>
    <n v="47.32"/>
    <n v="7"/>
    <n v="0.2"/>
    <n v="5.9149999999999938"/>
  </r>
  <r>
    <n v="7886"/>
    <x v="3915"/>
    <x v="3"/>
    <x v="734"/>
    <n v="41980"/>
    <s v="Second Class"/>
    <s v="LC-16870"/>
    <s v="Lena Cacioppo"/>
    <x v="0"/>
    <s v="United States"/>
    <s v="Thornton"/>
    <x v="22"/>
    <n v="80229"/>
    <x v="1"/>
    <s v="FUR-FU-10004351"/>
    <x v="0"/>
    <x v="5"/>
    <s v="Staples"/>
    <n v="23.376000000000001"/>
    <n v="3"/>
    <n v="0.2"/>
    <n v="7.0128000000000013"/>
  </r>
  <r>
    <n v="7887"/>
    <x v="3915"/>
    <x v="3"/>
    <x v="734"/>
    <n v="41980"/>
    <s v="Second Class"/>
    <s v="LC-16870"/>
    <s v="Lena Cacioppo"/>
    <x v="0"/>
    <s v="United States"/>
    <s v="Thornton"/>
    <x v="22"/>
    <n v="80229"/>
    <x v="1"/>
    <s v="FUR-FU-10004270"/>
    <x v="0"/>
    <x v="5"/>
    <s v="Eldon Image Series Desk Accessories, Burgundy"/>
    <n v="16.72"/>
    <n v="5"/>
    <n v="0.2"/>
    <n v="3.3439999999999994"/>
  </r>
  <r>
    <n v="7888"/>
    <x v="3915"/>
    <x v="3"/>
    <x v="734"/>
    <n v="41980"/>
    <s v="Second Class"/>
    <s v="LC-16870"/>
    <s v="Lena Cacioppo"/>
    <x v="0"/>
    <s v="United States"/>
    <s v="Thornton"/>
    <x v="22"/>
    <n v="80229"/>
    <x v="1"/>
    <s v="FUR-FU-10004053"/>
    <x v="0"/>
    <x v="5"/>
    <s v="DAX Two-Tone Silver Metal Document Frame"/>
    <n v="16.192"/>
    <n v="1"/>
    <n v="0.2"/>
    <n v="4.6552000000000007"/>
  </r>
  <r>
    <n v="7889"/>
    <x v="3916"/>
    <x v="0"/>
    <x v="765"/>
    <n v="41509"/>
    <s v="Standard Class"/>
    <s v="JP-15520"/>
    <s v="Jeremy Pistek"/>
    <x v="0"/>
    <s v="United States"/>
    <s v="Davis"/>
    <x v="1"/>
    <n v="95616"/>
    <x v="1"/>
    <s v="OFF-PA-10000019"/>
    <x v="1"/>
    <x v="10"/>
    <s v="Xerox 1931"/>
    <n v="32.400000000000006"/>
    <n v="5"/>
    <n v="0"/>
    <n v="15.552000000000001"/>
  </r>
  <r>
    <n v="7890"/>
    <x v="3917"/>
    <x v="0"/>
    <x v="591"/>
    <n v="41638"/>
    <s v="Standard Class"/>
    <s v="TS-21655"/>
    <s v="Trudy Schmidt"/>
    <x v="0"/>
    <s v="United States"/>
    <s v="Fayetteville"/>
    <x v="36"/>
    <n v="72701"/>
    <x v="0"/>
    <s v="OFF-AR-10003811"/>
    <x v="1"/>
    <x v="6"/>
    <s v="Newell 327"/>
    <n v="19.89"/>
    <n v="9"/>
    <n v="0"/>
    <n v="5.3703000000000003"/>
  </r>
  <r>
    <n v="7891"/>
    <x v="3917"/>
    <x v="0"/>
    <x v="591"/>
    <n v="41638"/>
    <s v="Standard Class"/>
    <s v="TS-21655"/>
    <s v="Trudy Schmidt"/>
    <x v="0"/>
    <s v="United States"/>
    <s v="Fayetteville"/>
    <x v="36"/>
    <n v="72701"/>
    <x v="0"/>
    <s v="TEC-AC-10001838"/>
    <x v="2"/>
    <x v="11"/>
    <s v="Razer Tiamat Over Ear 7.1 Surround Sound PC Gaming Headset"/>
    <n v="399.98"/>
    <n v="2"/>
    <n v="0"/>
    <n v="171.99140000000003"/>
  </r>
  <r>
    <n v="7892"/>
    <x v="3917"/>
    <x v="0"/>
    <x v="591"/>
    <n v="41638"/>
    <s v="Standard Class"/>
    <s v="TS-21655"/>
    <s v="Trudy Schmidt"/>
    <x v="0"/>
    <s v="United States"/>
    <s v="Fayetteville"/>
    <x v="36"/>
    <n v="72701"/>
    <x v="0"/>
    <s v="FUR-FU-10003553"/>
    <x v="0"/>
    <x v="5"/>
    <s v="Howard Miller 13-1/2&quot; Diameter Rosebrook Wall Clock"/>
    <n v="343.84999999999997"/>
    <n v="5"/>
    <n v="0"/>
    <n v="137.54000000000002"/>
  </r>
  <r>
    <n v="7893"/>
    <x v="3917"/>
    <x v="0"/>
    <x v="591"/>
    <n v="41638"/>
    <s v="Standard Class"/>
    <s v="TS-21655"/>
    <s v="Trudy Schmidt"/>
    <x v="0"/>
    <s v="United States"/>
    <s v="Fayetteville"/>
    <x v="36"/>
    <n v="72701"/>
    <x v="0"/>
    <s v="OFF-PA-10003302"/>
    <x v="1"/>
    <x v="10"/>
    <s v="Xerox 1906"/>
    <n v="106.32"/>
    <n v="3"/>
    <n v="0"/>
    <n v="49.970399999999991"/>
  </r>
  <r>
    <n v="7894"/>
    <x v="3918"/>
    <x v="3"/>
    <x v="283"/>
    <n v="41851"/>
    <s v="Standard Class"/>
    <s v="NM-18445"/>
    <s v="Nathan Mautz"/>
    <x v="2"/>
    <s v="United States"/>
    <s v="New York City"/>
    <x v="15"/>
    <n v="10011"/>
    <x v="3"/>
    <s v="OFF-BI-10002412"/>
    <x v="1"/>
    <x v="8"/>
    <s v="Wilson Jones “Snap” Scratch Pad Binder Tool for Ring Binders"/>
    <n v="13.919999999999998"/>
    <n v="3"/>
    <n v="0.2"/>
    <n v="4.3500000000000005"/>
  </r>
  <r>
    <n v="7895"/>
    <x v="3919"/>
    <x v="3"/>
    <x v="548"/>
    <n v="41816"/>
    <s v="Standard Class"/>
    <s v="EH-14125"/>
    <s v="Eugene Hildebrand"/>
    <x v="2"/>
    <s v="United States"/>
    <s v="Wheeling"/>
    <x v="48"/>
    <n v="26003"/>
    <x v="3"/>
    <s v="OFF-BI-10002852"/>
    <x v="1"/>
    <x v="8"/>
    <s v="Ibico Standard Transparent Covers"/>
    <n v="82.4"/>
    <n v="5"/>
    <n v="0"/>
    <n v="40.376000000000005"/>
  </r>
  <r>
    <n v="7896"/>
    <x v="3919"/>
    <x v="3"/>
    <x v="548"/>
    <n v="41816"/>
    <s v="Standard Class"/>
    <s v="EH-14125"/>
    <s v="Eugene Hildebrand"/>
    <x v="2"/>
    <s v="United States"/>
    <s v="Wheeling"/>
    <x v="48"/>
    <n v="26003"/>
    <x v="3"/>
    <s v="OFF-BI-10000145"/>
    <x v="1"/>
    <x v="8"/>
    <s v="Zipper Ring Binder Pockets"/>
    <n v="6.24"/>
    <n v="2"/>
    <n v="0"/>
    <n v="3.0575999999999999"/>
  </r>
  <r>
    <n v="7897"/>
    <x v="3919"/>
    <x v="3"/>
    <x v="548"/>
    <n v="41816"/>
    <s v="Standard Class"/>
    <s v="EH-14125"/>
    <s v="Eugene Hildebrand"/>
    <x v="2"/>
    <s v="United States"/>
    <s v="Wheeling"/>
    <x v="48"/>
    <n v="26003"/>
    <x v="3"/>
    <s v="OFF-PA-10001970"/>
    <x v="1"/>
    <x v="10"/>
    <s v="Xerox 1908"/>
    <n v="447.84"/>
    <n v="8"/>
    <n v="0"/>
    <n v="219.44159999999999"/>
  </r>
  <r>
    <n v="7898"/>
    <x v="3920"/>
    <x v="3"/>
    <x v="802"/>
    <n v="41870"/>
    <s v="Standard Class"/>
    <s v="DC-12850"/>
    <s v="Dan Campbell"/>
    <x v="0"/>
    <s v="United States"/>
    <s v="Memphis"/>
    <x v="18"/>
    <n v="38109"/>
    <x v="0"/>
    <s v="OFF-AP-10001563"/>
    <x v="1"/>
    <x v="9"/>
    <s v="Belkin Premiere Surge Master II 8-outlet surge protector"/>
    <n v="272.048"/>
    <n v="7"/>
    <n v="0.2"/>
    <n v="30.605399999999946"/>
  </r>
  <r>
    <n v="7899"/>
    <x v="3920"/>
    <x v="3"/>
    <x v="802"/>
    <n v="41870"/>
    <s v="Standard Class"/>
    <s v="DC-12850"/>
    <s v="Dan Campbell"/>
    <x v="0"/>
    <s v="United States"/>
    <s v="Memphis"/>
    <x v="18"/>
    <n v="38109"/>
    <x v="0"/>
    <s v="OFF-BI-10001359"/>
    <x v="1"/>
    <x v="8"/>
    <s v="GBC DocuBind TL300 Electric Binding System"/>
    <n v="1614.5820000000003"/>
    <n v="6"/>
    <n v="0.7"/>
    <n v="-1237.8461999999995"/>
  </r>
  <r>
    <n v="7900"/>
    <x v="3920"/>
    <x v="3"/>
    <x v="802"/>
    <n v="41870"/>
    <s v="Standard Class"/>
    <s v="DC-12850"/>
    <s v="Dan Campbell"/>
    <x v="0"/>
    <s v="United States"/>
    <s v="Memphis"/>
    <x v="18"/>
    <n v="38109"/>
    <x v="0"/>
    <s v="OFF-FA-10003495"/>
    <x v="1"/>
    <x v="13"/>
    <s v="Staples"/>
    <n v="24.320000000000004"/>
    <n v="5"/>
    <n v="0.2"/>
    <n v="9.1199999999999974"/>
  </r>
  <r>
    <n v="7901"/>
    <x v="3920"/>
    <x v="3"/>
    <x v="802"/>
    <n v="41870"/>
    <s v="Standard Class"/>
    <s v="DC-12850"/>
    <s v="Dan Campbell"/>
    <x v="0"/>
    <s v="United States"/>
    <s v="Memphis"/>
    <x v="18"/>
    <n v="38109"/>
    <x v="0"/>
    <s v="TEC-AC-10003709"/>
    <x v="2"/>
    <x v="11"/>
    <s v="Maxell 4.7GB DVD-R 5/Pack"/>
    <n v="1.5840000000000001"/>
    <n v="2"/>
    <n v="0.2"/>
    <n v="0.47520000000000018"/>
  </r>
  <r>
    <n v="7902"/>
    <x v="3920"/>
    <x v="3"/>
    <x v="802"/>
    <n v="41870"/>
    <s v="Standard Class"/>
    <s v="DC-12850"/>
    <s v="Dan Campbell"/>
    <x v="0"/>
    <s v="United States"/>
    <s v="Memphis"/>
    <x v="18"/>
    <n v="38109"/>
    <x v="0"/>
    <s v="FUR-FU-10003268"/>
    <x v="0"/>
    <x v="5"/>
    <s v="Eldon Radial Chair Mat for Low to Medium Pile Carpets"/>
    <n v="31.983999999999998"/>
    <n v="1"/>
    <n v="0.2"/>
    <n v="0"/>
  </r>
  <r>
    <n v="7903"/>
    <x v="3920"/>
    <x v="3"/>
    <x v="802"/>
    <n v="41870"/>
    <s v="Standard Class"/>
    <s v="DC-12850"/>
    <s v="Dan Campbell"/>
    <x v="0"/>
    <s v="United States"/>
    <s v="Memphis"/>
    <x v="18"/>
    <n v="38109"/>
    <x v="0"/>
    <s v="OFF-EN-10003845"/>
    <x v="1"/>
    <x v="12"/>
    <s v="Colored Envelopes"/>
    <n v="14.76"/>
    <n v="5"/>
    <n v="0.2"/>
    <n v="4.7969999999999988"/>
  </r>
  <r>
    <n v="7904"/>
    <x v="3920"/>
    <x v="3"/>
    <x v="802"/>
    <n v="41870"/>
    <s v="Standard Class"/>
    <s v="DC-12850"/>
    <s v="Dan Campbell"/>
    <x v="0"/>
    <s v="United States"/>
    <s v="Memphis"/>
    <x v="18"/>
    <n v="38109"/>
    <x v="0"/>
    <s v="FUR-CH-10002073"/>
    <x v="0"/>
    <x v="1"/>
    <s v="Hon Olson Stacker Chairs"/>
    <n v="423.64799999999997"/>
    <n v="2"/>
    <n v="0.2"/>
    <n v="47.660399999999967"/>
  </r>
  <r>
    <n v="7905"/>
    <x v="3921"/>
    <x v="1"/>
    <x v="209"/>
    <n v="41226"/>
    <s v="Standard Class"/>
    <s v="DO-13645"/>
    <s v="Doug O'Connell"/>
    <x v="0"/>
    <s v="United States"/>
    <s v="Houston"/>
    <x v="5"/>
    <n v="77036"/>
    <x v="2"/>
    <s v="OFF-PA-10001357"/>
    <x v="1"/>
    <x v="10"/>
    <s v="Xerox 1886"/>
    <n v="76.64"/>
    <n v="2"/>
    <n v="0.2"/>
    <n v="26.823999999999995"/>
  </r>
  <r>
    <n v="7906"/>
    <x v="3922"/>
    <x v="1"/>
    <x v="52"/>
    <n v="41204"/>
    <s v="Standard Class"/>
    <s v="LS-16975"/>
    <s v="Lindsay Shagiari"/>
    <x v="2"/>
    <s v="United States"/>
    <s v="Dallas"/>
    <x v="5"/>
    <n v="75217"/>
    <x v="2"/>
    <s v="OFF-EN-10001415"/>
    <x v="1"/>
    <x v="12"/>
    <s v="Staples"/>
    <n v="4.4640000000000004"/>
    <n v="1"/>
    <n v="0.2"/>
    <n v="1.6739999999999999"/>
  </r>
  <r>
    <n v="7907"/>
    <x v="3922"/>
    <x v="1"/>
    <x v="52"/>
    <n v="41204"/>
    <s v="Standard Class"/>
    <s v="LS-16975"/>
    <s v="Lindsay Shagiari"/>
    <x v="2"/>
    <s v="United States"/>
    <s v="Dallas"/>
    <x v="5"/>
    <n v="75217"/>
    <x v="2"/>
    <s v="OFF-BI-10002813"/>
    <x v="1"/>
    <x v="8"/>
    <s v="Avery Reinforcements for Hole-Punch Pages"/>
    <n v="3.9599999999999991"/>
    <n v="10"/>
    <n v="0.8"/>
    <n v="-6.93"/>
  </r>
  <r>
    <n v="7908"/>
    <x v="3923"/>
    <x v="0"/>
    <x v="679"/>
    <n v="41489"/>
    <s v="First Class"/>
    <s v="RW-19630"/>
    <s v="Rob Williams"/>
    <x v="1"/>
    <s v="United States"/>
    <s v="San Francisco"/>
    <x v="1"/>
    <n v="94122"/>
    <x v="1"/>
    <s v="OFF-AP-10003849"/>
    <x v="1"/>
    <x v="9"/>
    <s v="Hoover Shoulder Vac Commercial Portable Vacuum"/>
    <n v="715.64"/>
    <n v="2"/>
    <n v="0"/>
    <n v="178.90999999999997"/>
  </r>
  <r>
    <n v="7909"/>
    <x v="3924"/>
    <x v="0"/>
    <x v="275"/>
    <n v="41616"/>
    <s v="Standard Class"/>
    <s v="RD-19720"/>
    <s v="Roger Demir"/>
    <x v="0"/>
    <s v="United States"/>
    <s v="Morgan Hill"/>
    <x v="1"/>
    <n v="95037"/>
    <x v="1"/>
    <s v="FUR-TA-10004147"/>
    <x v="0"/>
    <x v="3"/>
    <s v="Hon 4060 Series Tables"/>
    <n v="268.70400000000001"/>
    <n v="3"/>
    <n v="0.2"/>
    <n v="6.717599999999976"/>
  </r>
  <r>
    <n v="7910"/>
    <x v="3924"/>
    <x v="0"/>
    <x v="275"/>
    <n v="41616"/>
    <s v="Standard Class"/>
    <s v="RD-19720"/>
    <s v="Roger Demir"/>
    <x v="0"/>
    <s v="United States"/>
    <s v="Morgan Hill"/>
    <x v="1"/>
    <n v="95037"/>
    <x v="1"/>
    <s v="OFF-AR-10001662"/>
    <x v="1"/>
    <x v="6"/>
    <s v="Rogers Handheld Barrel Pencil Sharpener"/>
    <n v="21.92"/>
    <n v="8"/>
    <n v="0"/>
    <n v="5.9184000000000019"/>
  </r>
  <r>
    <n v="7911"/>
    <x v="3924"/>
    <x v="0"/>
    <x v="275"/>
    <n v="41616"/>
    <s v="Standard Class"/>
    <s v="RD-19720"/>
    <s v="Roger Demir"/>
    <x v="0"/>
    <s v="United States"/>
    <s v="Morgan Hill"/>
    <x v="1"/>
    <n v="95037"/>
    <x v="1"/>
    <s v="OFF-ST-10001558"/>
    <x v="1"/>
    <x v="4"/>
    <s v="Acco Perma 4000 Stacking Storage Drawers"/>
    <n v="48.72"/>
    <n v="3"/>
    <n v="0"/>
    <n v="7.3079999999999998"/>
  </r>
  <r>
    <n v="7912"/>
    <x v="3924"/>
    <x v="0"/>
    <x v="275"/>
    <n v="41616"/>
    <s v="Standard Class"/>
    <s v="RD-19720"/>
    <s v="Roger Demir"/>
    <x v="0"/>
    <s v="United States"/>
    <s v="Morgan Hill"/>
    <x v="1"/>
    <n v="95037"/>
    <x v="1"/>
    <s v="FUR-BO-10001337"/>
    <x v="0"/>
    <x v="0"/>
    <s v="O'Sullivan Living Dimensions 2-Shelf Bookcases"/>
    <n v="205.666"/>
    <n v="2"/>
    <n v="0.15"/>
    <n v="-12.097999999999999"/>
  </r>
  <r>
    <n v="7913"/>
    <x v="3925"/>
    <x v="0"/>
    <x v="236"/>
    <n v="41395"/>
    <s v="Second Class"/>
    <s v="RB-19570"/>
    <s v="Rob Beeghly"/>
    <x v="0"/>
    <s v="United States"/>
    <s v="Saint Charles"/>
    <x v="10"/>
    <n v="60174"/>
    <x v="2"/>
    <s v="FUR-FU-10001602"/>
    <x v="0"/>
    <x v="5"/>
    <s v="Eldon Delta Triangular Chair Mat, 52&quot; x 58&quot;, Clear"/>
    <n v="30.344000000000001"/>
    <n v="2"/>
    <n v="0.6"/>
    <n v="-31.861200000000004"/>
  </r>
  <r>
    <n v="7914"/>
    <x v="3926"/>
    <x v="3"/>
    <x v="326"/>
    <n v="41879"/>
    <s v="First Class"/>
    <s v="JE-15715"/>
    <s v="Joe Elijah"/>
    <x v="0"/>
    <s v="United States"/>
    <s v="Cleveland"/>
    <x v="24"/>
    <n v="44105"/>
    <x v="3"/>
    <s v="OFF-ST-10003996"/>
    <x v="1"/>
    <x v="4"/>
    <s v="Letter/Legal File Tote with Clear Snap-On Lid, Black Granite"/>
    <n v="25.695999999999998"/>
    <n v="2"/>
    <n v="0.2"/>
    <n v="1.9271999999999991"/>
  </r>
  <r>
    <n v="7915"/>
    <x v="3927"/>
    <x v="3"/>
    <x v="46"/>
    <n v="41812"/>
    <s v="Standard Class"/>
    <s v="SR-20740"/>
    <s v="Steven Roelle"/>
    <x v="2"/>
    <s v="United States"/>
    <s v="New York City"/>
    <x v="15"/>
    <n v="10024"/>
    <x v="3"/>
    <s v="TEC-MA-10003673"/>
    <x v="2"/>
    <x v="15"/>
    <s v="Hewlett-Packard Desktjet 6988DT Refurbished Printer"/>
    <n v="3404.5"/>
    <n v="5"/>
    <n v="0"/>
    <n v="1668.2049999999999"/>
  </r>
  <r>
    <n v="7916"/>
    <x v="3927"/>
    <x v="3"/>
    <x v="46"/>
    <n v="41812"/>
    <s v="Standard Class"/>
    <s v="SR-20740"/>
    <s v="Steven Roelle"/>
    <x v="2"/>
    <s v="United States"/>
    <s v="New York City"/>
    <x v="15"/>
    <n v="10024"/>
    <x v="3"/>
    <s v="TEC-AC-10004992"/>
    <x v="2"/>
    <x v="11"/>
    <s v="Kingston Digital DataTraveler 64GB USB 2.0"/>
    <n v="101.34"/>
    <n v="3"/>
    <n v="0"/>
    <n v="8.1071999999999917"/>
  </r>
  <r>
    <n v="7917"/>
    <x v="3928"/>
    <x v="1"/>
    <x v="312"/>
    <n v="41237"/>
    <s v="Standard Class"/>
    <s v="PO-19195"/>
    <s v="Phillina Ober"/>
    <x v="2"/>
    <s v="United States"/>
    <s v="Philadelphia"/>
    <x v="9"/>
    <n v="19140"/>
    <x v="3"/>
    <s v="FUR-CH-10002880"/>
    <x v="0"/>
    <x v="1"/>
    <s v="Global High-Back Leather Tilter, Burgundy"/>
    <n v="344.37199999999996"/>
    <n v="4"/>
    <n v="0.3"/>
    <n v="-93.472400000000022"/>
  </r>
  <r>
    <n v="7918"/>
    <x v="3929"/>
    <x v="3"/>
    <x v="507"/>
    <n v="41891"/>
    <s v="Second Class"/>
    <s v="JK-16120"/>
    <s v="Julie Kriz"/>
    <x v="2"/>
    <s v="United States"/>
    <s v="Garland"/>
    <x v="5"/>
    <n v="75043"/>
    <x v="2"/>
    <s v="OFF-AR-10000380"/>
    <x v="1"/>
    <x v="6"/>
    <s v="Hunt PowerHouse Electric Pencil Sharpener, Blue"/>
    <n v="30.384"/>
    <n v="1"/>
    <n v="0.2"/>
    <n v="3.7979999999999947"/>
  </r>
  <r>
    <n v="7919"/>
    <x v="3930"/>
    <x v="1"/>
    <x v="433"/>
    <n v="41098"/>
    <s v="Second Class"/>
    <s v="JP-16135"/>
    <s v="Julie Prescott"/>
    <x v="2"/>
    <s v="United States"/>
    <s v="San Diego"/>
    <x v="1"/>
    <n v="92024"/>
    <x v="1"/>
    <s v="OFF-BI-10002706"/>
    <x v="1"/>
    <x v="8"/>
    <s v="Avery Premier Heavy-Duty Binder with Round Locking Rings"/>
    <n v="22.847999999999999"/>
    <n v="2"/>
    <n v="0.2"/>
    <n v="7.4255999999999993"/>
  </r>
  <r>
    <n v="7920"/>
    <x v="3931"/>
    <x v="3"/>
    <x v="175"/>
    <n v="4190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n v="41904"/>
    <s v="Standard Class"/>
    <s v="Dp-13240"/>
    <s v="Dean percer"/>
    <x v="2"/>
    <s v="United States"/>
    <s v="Waterbury"/>
    <x v="29"/>
    <n v="6708"/>
    <x v="3"/>
    <s v="TEC-AC-10001090"/>
    <x v="2"/>
    <x v="11"/>
    <s v="Micro Innovations Wireless Classic Keyboard with Mouse"/>
    <n v="59.98"/>
    <n v="2"/>
    <n v="0"/>
    <n v="10.796399999999998"/>
  </r>
  <r>
    <n v="7922"/>
    <x v="3932"/>
    <x v="3"/>
    <x v="677"/>
    <n v="41716"/>
    <s v="Standard Class"/>
    <s v="JB-16000"/>
    <s v="Joy Bell-"/>
    <x v="0"/>
    <s v="United States"/>
    <s v="Columbia"/>
    <x v="39"/>
    <n v="21044"/>
    <x v="3"/>
    <s v="OFF-BI-10002026"/>
    <x v="1"/>
    <x v="8"/>
    <s v="Avery Arch Ring Binders"/>
    <n v="174.3"/>
    <n v="3"/>
    <n v="0"/>
    <n v="81.920999999999992"/>
  </r>
  <r>
    <n v="7923"/>
    <x v="3933"/>
    <x v="3"/>
    <x v="241"/>
    <n v="41912"/>
    <s v="Standard Class"/>
    <s v="PP-18955"/>
    <s v="Paul Prost"/>
    <x v="2"/>
    <s v="United States"/>
    <s v="Hollywood"/>
    <x v="2"/>
    <n v="33021"/>
    <x v="0"/>
    <s v="TEC-PH-10000526"/>
    <x v="2"/>
    <x v="7"/>
    <s v="Vtech CS6719"/>
    <n v="383.96000000000004"/>
    <n v="5"/>
    <n v="0.2"/>
    <n v="38.396000000000015"/>
  </r>
  <r>
    <n v="7924"/>
    <x v="3933"/>
    <x v="3"/>
    <x v="241"/>
    <n v="41912"/>
    <s v="Standard Class"/>
    <s v="PP-18955"/>
    <s v="Paul Prost"/>
    <x v="2"/>
    <s v="United States"/>
    <s v="Hollywood"/>
    <x v="2"/>
    <n v="33021"/>
    <x v="0"/>
    <s v="OFF-BI-10004002"/>
    <x v="1"/>
    <x v="8"/>
    <s v="Wilson Jones International Size A4 Ring Binders"/>
    <n v="15.570000000000004"/>
    <n v="3"/>
    <n v="0.7"/>
    <n v="-11.417999999999999"/>
  </r>
  <r>
    <n v="7925"/>
    <x v="3934"/>
    <x v="0"/>
    <x v="572"/>
    <n v="41503"/>
    <s v="First Class"/>
    <s v="RF-19840"/>
    <s v="Roy Französisch"/>
    <x v="0"/>
    <s v="United States"/>
    <s v="Springfield"/>
    <x v="17"/>
    <n v="22153"/>
    <x v="0"/>
    <s v="OFF-BI-10002309"/>
    <x v="1"/>
    <x v="8"/>
    <s v="Avery Heavy-Duty EZD  Binder With Locking Rings"/>
    <n v="22.32"/>
    <n v="4"/>
    <n v="0"/>
    <n v="10.7136"/>
  </r>
  <r>
    <n v="7926"/>
    <x v="3934"/>
    <x v="0"/>
    <x v="572"/>
    <n v="41503"/>
    <s v="First Class"/>
    <s v="RF-19840"/>
    <s v="Roy Französisch"/>
    <x v="0"/>
    <s v="United States"/>
    <s v="Springfield"/>
    <x v="17"/>
    <n v="22153"/>
    <x v="0"/>
    <s v="OFF-LA-10003923"/>
    <x v="1"/>
    <x v="2"/>
    <s v="Alphabetical Labels for Top Tab Filing"/>
    <n v="103.60000000000001"/>
    <n v="7"/>
    <n v="0"/>
    <n v="51.800000000000004"/>
  </r>
  <r>
    <n v="7927"/>
    <x v="3935"/>
    <x v="3"/>
    <x v="225"/>
    <n v="41968"/>
    <s v="Second Class"/>
    <s v="KH-16330"/>
    <s v="Katharine Harms"/>
    <x v="1"/>
    <s v="United States"/>
    <s v="New York City"/>
    <x v="15"/>
    <n v="10035"/>
    <x v="3"/>
    <s v="TEC-AC-10003433"/>
    <x v="2"/>
    <x v="11"/>
    <s v="Maxell 4.7GB DVD+R 5/Pack"/>
    <n v="2.9699999999999998"/>
    <n v="3"/>
    <n v="0"/>
    <n v="1.3365"/>
  </r>
  <r>
    <n v="7928"/>
    <x v="3935"/>
    <x v="3"/>
    <x v="225"/>
    <n v="41968"/>
    <s v="Second Class"/>
    <s v="KH-16330"/>
    <s v="Katharine Harms"/>
    <x v="1"/>
    <s v="United States"/>
    <s v="New York City"/>
    <x v="15"/>
    <n v="10035"/>
    <x v="3"/>
    <s v="TEC-PH-10001363"/>
    <x v="2"/>
    <x v="7"/>
    <s v="Apple iPhone 5S"/>
    <n v="569.99"/>
    <n v="1"/>
    <n v="0"/>
    <n v="170.99699999999996"/>
  </r>
  <r>
    <n v="7929"/>
    <x v="3935"/>
    <x v="3"/>
    <x v="225"/>
    <n v="41968"/>
    <s v="Second Class"/>
    <s v="KH-16330"/>
    <s v="Katharine Harms"/>
    <x v="1"/>
    <s v="United States"/>
    <s v="New York City"/>
    <x v="15"/>
    <n v="10035"/>
    <x v="3"/>
    <s v="FUR-FU-10000820"/>
    <x v="0"/>
    <x v="5"/>
    <s v="Tensor Brushed Steel Torchiere Floor Lamp"/>
    <n v="50.97"/>
    <n v="3"/>
    <n v="0"/>
    <n v="9.1745999999999981"/>
  </r>
  <r>
    <n v="7930"/>
    <x v="3936"/>
    <x v="3"/>
    <x v="800"/>
    <n v="41848"/>
    <s v="First Class"/>
    <s v="EM-14200"/>
    <s v="Evan Minnotte"/>
    <x v="2"/>
    <s v="United States"/>
    <s v="Dallas"/>
    <x v="5"/>
    <n v="75217"/>
    <x v="2"/>
    <s v="FUR-TA-10004767"/>
    <x v="0"/>
    <x v="3"/>
    <s v="Safco Drafting Table"/>
    <n v="298.11599999999999"/>
    <n v="6"/>
    <n v="0.3"/>
    <n v="-4.2588000000000363"/>
  </r>
  <r>
    <n v="7931"/>
    <x v="3937"/>
    <x v="0"/>
    <x v="869"/>
    <n v="41361"/>
    <s v="Second Class"/>
    <s v="DK-12835"/>
    <s v="Damala Kotsonis"/>
    <x v="1"/>
    <s v="United States"/>
    <s v="New York City"/>
    <x v="15"/>
    <n v="10024"/>
    <x v="3"/>
    <s v="OFF-AR-10001955"/>
    <x v="1"/>
    <x v="6"/>
    <s v="Newell 319"/>
    <n v="59.519999999999996"/>
    <n v="3"/>
    <n v="0"/>
    <n v="17.855999999999995"/>
  </r>
  <r>
    <n v="7932"/>
    <x v="3938"/>
    <x v="0"/>
    <x v="692"/>
    <n v="41476"/>
    <s v="Standard Class"/>
    <s v="MC-17425"/>
    <s v="Mark Cousins"/>
    <x v="1"/>
    <s v="United States"/>
    <s v="Portland"/>
    <x v="21"/>
    <n v="97206"/>
    <x v="1"/>
    <s v="FUR-CH-10004886"/>
    <x v="0"/>
    <x v="1"/>
    <s v="Bevis Steel Folding Chairs"/>
    <n v="230.28000000000003"/>
    <n v="3"/>
    <n v="0.2"/>
    <n v="23.027999999999992"/>
  </r>
  <r>
    <n v="7933"/>
    <x v="3938"/>
    <x v="0"/>
    <x v="692"/>
    <n v="41476"/>
    <s v="Standard Class"/>
    <s v="MC-17425"/>
    <s v="Mark Cousins"/>
    <x v="1"/>
    <s v="United States"/>
    <s v="Portland"/>
    <x v="21"/>
    <n v="97206"/>
    <x v="1"/>
    <s v="OFF-PA-10003641"/>
    <x v="1"/>
    <x v="10"/>
    <s v="Xerox 1909"/>
    <n v="105.52"/>
    <n v="5"/>
    <n v="0.2"/>
    <n v="34.293999999999997"/>
  </r>
  <r>
    <n v="7934"/>
    <x v="3939"/>
    <x v="3"/>
    <x v="629"/>
    <n v="41876"/>
    <s v="Standard Class"/>
    <s v="RW-19540"/>
    <s v="Rick Wilson"/>
    <x v="1"/>
    <s v="United States"/>
    <s v="Brentwood"/>
    <x v="1"/>
    <n v="94513"/>
    <x v="1"/>
    <s v="OFF-EN-10003134"/>
    <x v="1"/>
    <x v="12"/>
    <s v="Staples"/>
    <n v="23.36"/>
    <n v="2"/>
    <n v="0"/>
    <n v="11.68"/>
  </r>
  <r>
    <n v="7935"/>
    <x v="3939"/>
    <x v="3"/>
    <x v="629"/>
    <n v="41876"/>
    <s v="Standard Class"/>
    <s v="RW-19540"/>
    <s v="Rick Wilson"/>
    <x v="1"/>
    <s v="United States"/>
    <s v="Brentwood"/>
    <x v="1"/>
    <n v="94513"/>
    <x v="1"/>
    <s v="TEC-PH-10002564"/>
    <x v="2"/>
    <x v="7"/>
    <s v="OtterBox Defender Series Case - Samsung Galaxy S4"/>
    <n v="71.975999999999999"/>
    <n v="3"/>
    <n v="0.2"/>
    <n v="8.9969999999999892"/>
  </r>
  <r>
    <n v="7936"/>
    <x v="3939"/>
    <x v="3"/>
    <x v="629"/>
    <n v="41876"/>
    <s v="Standard Class"/>
    <s v="RW-19540"/>
    <s v="Rick Wilson"/>
    <x v="1"/>
    <s v="United States"/>
    <s v="Brentwood"/>
    <x v="1"/>
    <n v="94513"/>
    <x v="1"/>
    <s v="OFF-PA-10003893"/>
    <x v="1"/>
    <x v="10"/>
    <s v="Xerox 1962"/>
    <n v="8.56"/>
    <n v="2"/>
    <n v="0"/>
    <n v="3.8519999999999994"/>
  </r>
  <r>
    <n v="7937"/>
    <x v="3939"/>
    <x v="3"/>
    <x v="629"/>
    <n v="41876"/>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n v="41876"/>
    <s v="Standard Class"/>
    <s v="RW-19540"/>
    <s v="Rick Wilson"/>
    <x v="1"/>
    <s v="United States"/>
    <s v="Brentwood"/>
    <x v="1"/>
    <n v="94513"/>
    <x v="1"/>
    <s v="OFF-AP-10001058"/>
    <x v="1"/>
    <x v="9"/>
    <s v="Sanyo 2.5 Cubic Foot Mid-Size Office Refrigerators"/>
    <n v="2518.29"/>
    <n v="9"/>
    <n v="0"/>
    <n v="654.7553999999999"/>
  </r>
  <r>
    <n v="7939"/>
    <x v="3939"/>
    <x v="3"/>
    <x v="629"/>
    <n v="41876"/>
    <s v="Standard Class"/>
    <s v="RW-19540"/>
    <s v="Rick Wilson"/>
    <x v="1"/>
    <s v="United States"/>
    <s v="Brentwood"/>
    <x v="1"/>
    <n v="94513"/>
    <x v="1"/>
    <s v="OFF-ST-10001496"/>
    <x v="1"/>
    <x v="4"/>
    <s v="Standard Rollaway File with Lock"/>
    <n v="540.56999999999994"/>
    <n v="3"/>
    <n v="0"/>
    <n v="140.54820000000001"/>
  </r>
  <r>
    <n v="7940"/>
    <x v="3939"/>
    <x v="3"/>
    <x v="629"/>
    <n v="41876"/>
    <s v="Standard Class"/>
    <s v="RW-19540"/>
    <s v="Rick Wilson"/>
    <x v="1"/>
    <s v="United States"/>
    <s v="Brentwood"/>
    <x v="1"/>
    <n v="94513"/>
    <x v="1"/>
    <s v="OFF-BI-10004230"/>
    <x v="1"/>
    <x v="8"/>
    <s v="GBC Recycled Grain Textured Covers"/>
    <n v="221.05600000000001"/>
    <n v="8"/>
    <n v="0.2"/>
    <n v="77.369599999999991"/>
  </r>
  <r>
    <n v="7941"/>
    <x v="3940"/>
    <x v="0"/>
    <x v="882"/>
    <n v="41626"/>
    <s v="First Class"/>
    <s v="DS-13180"/>
    <s v="David Smith"/>
    <x v="1"/>
    <s v="United States"/>
    <s v="San Diego"/>
    <x v="1"/>
    <n v="92037"/>
    <x v="1"/>
    <s v="FUR-CH-10001146"/>
    <x v="0"/>
    <x v="1"/>
    <s v="Global Task Chair, Black"/>
    <n v="81.424000000000007"/>
    <n v="2"/>
    <n v="0.2"/>
    <n v="-9.1601999999999961"/>
  </r>
  <r>
    <n v="7942"/>
    <x v="3940"/>
    <x v="0"/>
    <x v="882"/>
    <n v="41626"/>
    <s v="First Class"/>
    <s v="DS-13180"/>
    <s v="David Smith"/>
    <x v="1"/>
    <s v="United States"/>
    <s v="San Diego"/>
    <x v="1"/>
    <n v="92037"/>
    <x v="1"/>
    <s v="OFF-ST-10001590"/>
    <x v="1"/>
    <x v="4"/>
    <s v="Tenex Personal Project File with Scoop Front Design, Black"/>
    <n v="134.80000000000001"/>
    <n v="10"/>
    <n v="0"/>
    <n v="35.047999999999995"/>
  </r>
  <r>
    <n v="7943"/>
    <x v="3941"/>
    <x v="3"/>
    <x v="53"/>
    <n v="42006"/>
    <s v="Standard Class"/>
    <s v="GA-14725"/>
    <s v="Guy Armstrong"/>
    <x v="0"/>
    <s v="United States"/>
    <s v="Dallas"/>
    <x v="5"/>
    <n v="75081"/>
    <x v="2"/>
    <s v="OFF-BI-10003684"/>
    <x v="1"/>
    <x v="8"/>
    <s v="Wilson Jones Legal Size Ring Binders"/>
    <n v="39.581999999999987"/>
    <n v="9"/>
    <n v="0.8"/>
    <n v="-59.372999999999976"/>
  </r>
  <r>
    <n v="7944"/>
    <x v="3941"/>
    <x v="3"/>
    <x v="53"/>
    <n v="42006"/>
    <s v="Standard Class"/>
    <s v="GA-14725"/>
    <s v="Guy Armstrong"/>
    <x v="0"/>
    <s v="United States"/>
    <s v="Dallas"/>
    <x v="5"/>
    <n v="75081"/>
    <x v="2"/>
    <s v="OFF-SU-10000946"/>
    <x v="1"/>
    <x v="14"/>
    <s v="Staples"/>
    <n v="44.688000000000002"/>
    <n v="7"/>
    <n v="0.2"/>
    <n v="5.0273999999999965"/>
  </r>
  <r>
    <n v="7945"/>
    <x v="3941"/>
    <x v="3"/>
    <x v="53"/>
    <n v="42006"/>
    <s v="Standard Class"/>
    <s v="GA-14725"/>
    <s v="Guy Armstrong"/>
    <x v="0"/>
    <s v="United States"/>
    <s v="Dallas"/>
    <x v="5"/>
    <n v="75081"/>
    <x v="2"/>
    <s v="OFF-AR-10001615"/>
    <x v="1"/>
    <x v="6"/>
    <s v="Newell 34"/>
    <n v="31.744"/>
    <n v="2"/>
    <n v="0.2"/>
    <n v="2.3808000000000007"/>
  </r>
  <r>
    <n v="7946"/>
    <x v="3941"/>
    <x v="3"/>
    <x v="53"/>
    <n v="42006"/>
    <s v="Standard Class"/>
    <s v="GA-14725"/>
    <s v="Guy Armstrong"/>
    <x v="0"/>
    <s v="United States"/>
    <s v="Dallas"/>
    <x v="5"/>
    <n v="75081"/>
    <x v="2"/>
    <s v="OFF-BI-10001597"/>
    <x v="1"/>
    <x v="8"/>
    <s v="Wilson Jones Ledger-Size, Piano-Hinge Binder, 2&quot;, Blue"/>
    <n v="40.97999999999999"/>
    <n v="5"/>
    <n v="0.8"/>
    <n v="-65.567999999999998"/>
  </r>
  <r>
    <n v="7947"/>
    <x v="3941"/>
    <x v="3"/>
    <x v="53"/>
    <n v="42006"/>
    <s v="Standard Class"/>
    <s v="GA-14725"/>
    <s v="Guy Armstrong"/>
    <x v="0"/>
    <s v="United States"/>
    <s v="Dallas"/>
    <x v="5"/>
    <n v="75081"/>
    <x v="2"/>
    <s v="OFF-BI-10001116"/>
    <x v="1"/>
    <x v="8"/>
    <s v="Wilson Jones 1&quot; Hanging DublLock Ring Binders"/>
    <n v="3.1679999999999993"/>
    <n v="3"/>
    <n v="0.8"/>
    <n v="-5.0687999999999995"/>
  </r>
  <r>
    <n v="7948"/>
    <x v="3942"/>
    <x v="2"/>
    <x v="72"/>
    <n v="40607"/>
    <s v="Standard Class"/>
    <s v="SC-20380"/>
    <s v="Shahid Collister"/>
    <x v="0"/>
    <s v="United States"/>
    <s v="El Paso"/>
    <x v="5"/>
    <n v="79907"/>
    <x v="2"/>
    <s v="OFF-FA-10004395"/>
    <x v="1"/>
    <x v="13"/>
    <s v="Plymouth Boxed Rubber Bands by Plymouth"/>
    <n v="18.84"/>
    <n v="5"/>
    <n v="0.2"/>
    <n v="-3.5324999999999998"/>
  </r>
  <r>
    <n v="7949"/>
    <x v="3942"/>
    <x v="2"/>
    <x v="72"/>
    <n v="40607"/>
    <s v="Standard Class"/>
    <s v="SC-20380"/>
    <s v="Shahid Collister"/>
    <x v="0"/>
    <s v="United States"/>
    <s v="El Paso"/>
    <x v="5"/>
    <n v="79907"/>
    <x v="2"/>
    <s v="FUR-CH-10001270"/>
    <x v="0"/>
    <x v="1"/>
    <s v="Harbour Creations Steel Folding Chair"/>
    <n v="362.24999999999994"/>
    <n v="6"/>
    <n v="0.3"/>
    <n v="0"/>
  </r>
  <r>
    <n v="7950"/>
    <x v="3942"/>
    <x v="2"/>
    <x v="72"/>
    <n v="40607"/>
    <s v="Standard Class"/>
    <s v="SC-20380"/>
    <s v="Shahid Collister"/>
    <x v="0"/>
    <s v="United States"/>
    <s v="El Paso"/>
    <x v="5"/>
    <n v="79907"/>
    <x v="2"/>
    <s v="FUR-FU-10001095"/>
    <x v="0"/>
    <x v="5"/>
    <s v="DAX Black Cherry Wood-Tone Poster Frame"/>
    <n v="63.552000000000007"/>
    <n v="6"/>
    <n v="0.6"/>
    <n v="-34.953600000000002"/>
  </r>
  <r>
    <n v="7951"/>
    <x v="3942"/>
    <x v="2"/>
    <x v="72"/>
    <n v="40607"/>
    <s v="Standard Class"/>
    <s v="SC-20380"/>
    <s v="Shahid Collister"/>
    <x v="0"/>
    <s v="United States"/>
    <s v="El Paso"/>
    <x v="5"/>
    <n v="79907"/>
    <x v="2"/>
    <s v="OFF-ST-10001469"/>
    <x v="1"/>
    <x v="4"/>
    <s v="Fellowes Bankers Box Recycled Super Stor/Drawer"/>
    <n v="129.55199999999999"/>
    <n v="3"/>
    <n v="0.2"/>
    <n v="-22.671600000000005"/>
  </r>
  <r>
    <n v="7952"/>
    <x v="3943"/>
    <x v="1"/>
    <x v="902"/>
    <n v="41237"/>
    <s v="Standard Class"/>
    <s v="KD-16345"/>
    <s v="Katherine Ducich"/>
    <x v="0"/>
    <s v="United States"/>
    <s v="New York City"/>
    <x v="15"/>
    <n v="10035"/>
    <x v="3"/>
    <s v="OFF-BI-10003196"/>
    <x v="1"/>
    <x v="8"/>
    <s v="Accohide Poly Flexible Ring Binders"/>
    <n v="5.9840000000000009"/>
    <n v="2"/>
    <n v="0.2"/>
    <n v="2.2439999999999998"/>
  </r>
  <r>
    <n v="7953"/>
    <x v="3943"/>
    <x v="1"/>
    <x v="902"/>
    <n v="41237"/>
    <s v="Standard Class"/>
    <s v="KD-16345"/>
    <s v="Katherine Ducich"/>
    <x v="0"/>
    <s v="United States"/>
    <s v="New York City"/>
    <x v="15"/>
    <n v="10035"/>
    <x v="3"/>
    <s v="TEC-PH-10002200"/>
    <x v="2"/>
    <x v="7"/>
    <s v="Aastra 6757i CT Wireless VoIP phone"/>
    <n v="861.76"/>
    <n v="4"/>
    <n v="0"/>
    <n v="249.91039999999998"/>
  </r>
  <r>
    <n v="7954"/>
    <x v="3944"/>
    <x v="2"/>
    <x v="470"/>
    <n v="40639"/>
    <s v="Standard Class"/>
    <s v="KH-16330"/>
    <s v="Katharine Harms"/>
    <x v="1"/>
    <s v="United States"/>
    <s v="Revere"/>
    <x v="31"/>
    <n v="2151"/>
    <x v="3"/>
    <s v="OFF-ST-10000636"/>
    <x v="1"/>
    <x v="4"/>
    <s v="Rogers Profile Extra Capacity Storage Tub"/>
    <n v="66.959999999999994"/>
    <n v="4"/>
    <n v="0"/>
    <n v="2.6783999999999963"/>
  </r>
  <r>
    <n v="7955"/>
    <x v="3944"/>
    <x v="2"/>
    <x v="470"/>
    <n v="40639"/>
    <s v="Standard Class"/>
    <s v="KH-16330"/>
    <s v="Katharine Harms"/>
    <x v="1"/>
    <s v="United States"/>
    <s v="Revere"/>
    <x v="31"/>
    <n v="2151"/>
    <x v="3"/>
    <s v="OFF-BI-10000145"/>
    <x v="1"/>
    <x v="8"/>
    <s v="Zipper Ring Binder Pockets"/>
    <n v="6.24"/>
    <n v="2"/>
    <n v="0"/>
    <n v="3.0575999999999999"/>
  </r>
  <r>
    <n v="7956"/>
    <x v="3945"/>
    <x v="3"/>
    <x v="361"/>
    <n v="41923"/>
    <s v="Standard Class"/>
    <s v="GG-14650"/>
    <s v="Greg Guthrie"/>
    <x v="1"/>
    <s v="United States"/>
    <s v="Chico"/>
    <x v="1"/>
    <n v="95928"/>
    <x v="1"/>
    <s v="FUR-CH-10001190"/>
    <x v="0"/>
    <x v="1"/>
    <s v="Global Deluxe High-Back Office Chair in Storm"/>
    <n v="435.16800000000006"/>
    <n v="4"/>
    <n v="0.2"/>
    <n v="-59.835600000000042"/>
  </r>
  <r>
    <n v="7957"/>
    <x v="3945"/>
    <x v="3"/>
    <x v="361"/>
    <n v="41923"/>
    <s v="Standard Class"/>
    <s v="GG-14650"/>
    <s v="Greg Guthrie"/>
    <x v="1"/>
    <s v="United States"/>
    <s v="Chico"/>
    <x v="1"/>
    <n v="95928"/>
    <x v="1"/>
    <s v="OFF-FA-10002780"/>
    <x v="1"/>
    <x v="13"/>
    <s v="Staples"/>
    <n v="14.9"/>
    <n v="5"/>
    <n v="0"/>
    <n v="6.8539999999999992"/>
  </r>
  <r>
    <n v="7958"/>
    <x v="3945"/>
    <x v="3"/>
    <x v="361"/>
    <n v="41923"/>
    <s v="Standard Class"/>
    <s v="GG-14650"/>
    <s v="Greg Guthrie"/>
    <x v="1"/>
    <s v="United States"/>
    <s v="Chico"/>
    <x v="1"/>
    <n v="95928"/>
    <x v="1"/>
    <s v="OFF-AP-10004052"/>
    <x v="1"/>
    <x v="9"/>
    <s v="Hoover Replacement Belts For Soft Guard &amp; Commercial Ltweight Upright Vacs, 2/Pk"/>
    <n v="15.8"/>
    <n v="4"/>
    <n v="0"/>
    <n v="4.1080000000000005"/>
  </r>
  <r>
    <n v="7959"/>
    <x v="3945"/>
    <x v="3"/>
    <x v="361"/>
    <n v="41923"/>
    <s v="Standard Class"/>
    <s v="GG-14650"/>
    <s v="Greg Guthrie"/>
    <x v="1"/>
    <s v="United States"/>
    <s v="Chico"/>
    <x v="1"/>
    <n v="95928"/>
    <x v="1"/>
    <s v="FUR-FU-10004666"/>
    <x v="0"/>
    <x v="5"/>
    <s v="DAX Clear Channel Poster Frame"/>
    <n v="72.900000000000006"/>
    <n v="5"/>
    <n v="0"/>
    <n v="26.973000000000003"/>
  </r>
  <r>
    <n v="7960"/>
    <x v="3945"/>
    <x v="3"/>
    <x v="361"/>
    <n v="41923"/>
    <s v="Standard Class"/>
    <s v="GG-14650"/>
    <s v="Greg Guthrie"/>
    <x v="1"/>
    <s v="United States"/>
    <s v="Chico"/>
    <x v="1"/>
    <n v="95928"/>
    <x v="1"/>
    <s v="FUR-TA-10004086"/>
    <x v="0"/>
    <x v="3"/>
    <s v="KI Adjustable-Height Table"/>
    <n v="206.35200000000003"/>
    <n v="3"/>
    <n v="0.2"/>
    <n v="5.1587999999999852"/>
  </r>
  <r>
    <n v="7961"/>
    <x v="3945"/>
    <x v="3"/>
    <x v="361"/>
    <n v="41923"/>
    <s v="Standard Class"/>
    <s v="GG-14650"/>
    <s v="Greg Guthrie"/>
    <x v="1"/>
    <s v="United States"/>
    <s v="Chico"/>
    <x v="1"/>
    <n v="95928"/>
    <x v="1"/>
    <s v="TEC-PH-10000702"/>
    <x v="2"/>
    <x v="7"/>
    <s v="Square Credit Card Reader, 4 1/2&quot; x 4 1/2&quot; x 1&quot;, White"/>
    <n v="7.9920000000000009"/>
    <n v="1"/>
    <n v="0.2"/>
    <n v="2.6972999999999994"/>
  </r>
  <r>
    <n v="7962"/>
    <x v="3946"/>
    <x v="3"/>
    <x v="551"/>
    <n v="41967"/>
    <s v="Second Class"/>
    <s v="JS-15685"/>
    <s v="Jim Sink"/>
    <x v="1"/>
    <s v="United States"/>
    <s v="Miramar"/>
    <x v="2"/>
    <n v="33023"/>
    <x v="0"/>
    <s v="OFF-ST-10002301"/>
    <x v="1"/>
    <x v="4"/>
    <s v="Tennsco Commercial Shelving"/>
    <n v="81.360000000000014"/>
    <n v="5"/>
    <n v="0.2"/>
    <n v="-19.323000000000011"/>
  </r>
  <r>
    <n v="7963"/>
    <x v="3946"/>
    <x v="3"/>
    <x v="551"/>
    <n v="41967"/>
    <s v="Second Class"/>
    <s v="JS-15685"/>
    <s v="Jim Sink"/>
    <x v="1"/>
    <s v="United States"/>
    <s v="Miramar"/>
    <x v="2"/>
    <n v="33023"/>
    <x v="0"/>
    <s v="OFF-BI-10001636"/>
    <x v="1"/>
    <x v="8"/>
    <s v="Ibico Plastic and Wire Spiral Binding Combs"/>
    <n v="20.232000000000003"/>
    <n v="8"/>
    <n v="0.7"/>
    <n v="-16.185600000000001"/>
  </r>
  <r>
    <n v="7964"/>
    <x v="3946"/>
    <x v="3"/>
    <x v="551"/>
    <n v="41967"/>
    <s v="Second Class"/>
    <s v="JS-15685"/>
    <s v="Jim Sink"/>
    <x v="1"/>
    <s v="United States"/>
    <s v="Miramar"/>
    <x v="2"/>
    <n v="33023"/>
    <x v="0"/>
    <s v="OFF-AP-10002684"/>
    <x v="1"/>
    <x v="9"/>
    <s v="Acco 7-Outlet Masterpiece Power Center, Wihtout Fax/Phone Line Protection"/>
    <n v="389.05600000000004"/>
    <n v="4"/>
    <n v="0.2"/>
    <n v="48.631999999999948"/>
  </r>
  <r>
    <n v="7965"/>
    <x v="3946"/>
    <x v="3"/>
    <x v="551"/>
    <n v="41967"/>
    <s v="Second Class"/>
    <s v="JS-15685"/>
    <s v="Jim Sink"/>
    <x v="1"/>
    <s v="United States"/>
    <s v="Miramar"/>
    <x v="2"/>
    <n v="33023"/>
    <x v="0"/>
    <s v="OFF-PA-10004609"/>
    <x v="1"/>
    <x v="10"/>
    <s v="Xerox 221"/>
    <n v="20.736000000000004"/>
    <n v="4"/>
    <n v="0.2"/>
    <n v="7.2576000000000001"/>
  </r>
  <r>
    <n v="7966"/>
    <x v="3946"/>
    <x v="3"/>
    <x v="551"/>
    <n v="41967"/>
    <s v="Second Class"/>
    <s v="JS-15685"/>
    <s v="Jim Sink"/>
    <x v="1"/>
    <s v="United States"/>
    <s v="Miramar"/>
    <x v="2"/>
    <n v="33023"/>
    <x v="0"/>
    <s v="OFF-PA-10003309"/>
    <x v="1"/>
    <x v="10"/>
    <s v="Xerox 211"/>
    <n v="41.472000000000008"/>
    <n v="8"/>
    <n v="0.2"/>
    <n v="14.5152"/>
  </r>
  <r>
    <n v="7967"/>
    <x v="3947"/>
    <x v="1"/>
    <x v="391"/>
    <n v="40998"/>
    <s v="Standard Class"/>
    <s v="BP-11095"/>
    <s v="Bart Pistole"/>
    <x v="1"/>
    <s v="United States"/>
    <s v="Los Angeles"/>
    <x v="1"/>
    <n v="90049"/>
    <x v="1"/>
    <s v="OFF-PA-10000380"/>
    <x v="1"/>
    <x v="10"/>
    <s v="REDIFORM Incoming/Outgoing Call Register, 11&quot; X 8 1/2&quot;, 100 Messages"/>
    <n v="33.36"/>
    <n v="4"/>
    <n v="0"/>
    <n v="16.68"/>
  </r>
  <r>
    <n v="7968"/>
    <x v="3948"/>
    <x v="0"/>
    <x v="1155"/>
    <n v="4156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n v="41560"/>
    <s v="First Class"/>
    <s v="CC-12610"/>
    <s v="Corey Catlett"/>
    <x v="1"/>
    <s v="United States"/>
    <s v="Denver"/>
    <x v="22"/>
    <n v="80219"/>
    <x v="1"/>
    <s v="TEC-PH-10002583"/>
    <x v="2"/>
    <x v="7"/>
    <s v="iOttie HLCRIO102 Car Mount"/>
    <n v="15.991999999999999"/>
    <n v="1"/>
    <n v="0.2"/>
    <n v="-2.9985000000000022"/>
  </r>
  <r>
    <n v="7970"/>
    <x v="3948"/>
    <x v="0"/>
    <x v="1155"/>
    <n v="41560"/>
    <s v="First Class"/>
    <s v="CC-12610"/>
    <s v="Corey Catlett"/>
    <x v="1"/>
    <s v="United States"/>
    <s v="Denver"/>
    <x v="22"/>
    <n v="80219"/>
    <x v="1"/>
    <s v="FUR-CH-10004853"/>
    <x v="0"/>
    <x v="1"/>
    <s v="Global Manager's Adjustable Task Chair, Storm"/>
    <n v="120.78399999999999"/>
    <n v="1"/>
    <n v="0.2"/>
    <n v="13.588199999999986"/>
  </r>
  <r>
    <n v="7971"/>
    <x v="3949"/>
    <x v="1"/>
    <x v="748"/>
    <n v="41141"/>
    <s v="Standard Class"/>
    <s v="SP-20860"/>
    <s v="Sung Pak"/>
    <x v="1"/>
    <s v="United States"/>
    <s v="Philadelphia"/>
    <x v="9"/>
    <n v="19134"/>
    <x v="3"/>
    <s v="TEC-PH-10003580"/>
    <x v="2"/>
    <x v="7"/>
    <s v="Cisco IP Phone 7961G-GE VoIP phone"/>
    <n v="519.79200000000003"/>
    <n v="4"/>
    <n v="0.4"/>
    <n v="-112.62159999999994"/>
  </r>
  <r>
    <n v="7972"/>
    <x v="3949"/>
    <x v="1"/>
    <x v="748"/>
    <n v="41141"/>
    <s v="Standard Class"/>
    <s v="SP-20860"/>
    <s v="Sung Pak"/>
    <x v="1"/>
    <s v="United States"/>
    <s v="Philadelphia"/>
    <x v="9"/>
    <n v="19134"/>
    <x v="3"/>
    <s v="TEC-AC-10004227"/>
    <x v="2"/>
    <x v="11"/>
    <s v="SanDisk Ultra 16 GB MicroSDHC Class 10 Memory Card"/>
    <n v="31.176000000000002"/>
    <n v="3"/>
    <n v="0.2"/>
    <n v="-5.4558000000000035"/>
  </r>
  <r>
    <n v="7973"/>
    <x v="3949"/>
    <x v="1"/>
    <x v="748"/>
    <n v="41141"/>
    <s v="Standard Class"/>
    <s v="SP-20860"/>
    <s v="Sung Pak"/>
    <x v="1"/>
    <s v="United States"/>
    <s v="Philadelphia"/>
    <x v="9"/>
    <n v="19134"/>
    <x v="3"/>
    <s v="OFF-PA-10002787"/>
    <x v="1"/>
    <x v="10"/>
    <s v="Xerox 227"/>
    <n v="10.368000000000002"/>
    <n v="2"/>
    <n v="0.2"/>
    <n v="3.6288"/>
  </r>
  <r>
    <n v="7974"/>
    <x v="3949"/>
    <x v="1"/>
    <x v="748"/>
    <n v="41141"/>
    <s v="Standard Class"/>
    <s v="SP-20860"/>
    <s v="Sung Pak"/>
    <x v="1"/>
    <s v="United States"/>
    <s v="Philadelphia"/>
    <x v="9"/>
    <n v="19134"/>
    <x v="3"/>
    <s v="OFF-BI-10003981"/>
    <x v="1"/>
    <x v="8"/>
    <s v="Avery Durable Plastic 1&quot; Binders"/>
    <n v="2.7240000000000006"/>
    <n v="2"/>
    <n v="0.7"/>
    <n v="-1.9067999999999996"/>
  </r>
  <r>
    <n v="7975"/>
    <x v="3949"/>
    <x v="1"/>
    <x v="748"/>
    <n v="41141"/>
    <s v="Standard Class"/>
    <s v="SP-20860"/>
    <s v="Sung Pak"/>
    <x v="1"/>
    <s v="United States"/>
    <s v="Philadelphia"/>
    <x v="9"/>
    <n v="19134"/>
    <x v="3"/>
    <s v="FUR-FU-10001488"/>
    <x v="0"/>
    <x v="5"/>
    <s v="Tenex 46&quot; x 60&quot; Computer Anti-Static Chairmat, Rectangular Shaped"/>
    <n v="254.35200000000003"/>
    <n v="3"/>
    <n v="0.2"/>
    <n v="0"/>
  </r>
  <r>
    <n v="7976"/>
    <x v="3949"/>
    <x v="1"/>
    <x v="748"/>
    <n v="41141"/>
    <s v="Standard Class"/>
    <s v="SP-20860"/>
    <s v="Sung Pak"/>
    <x v="1"/>
    <s v="United States"/>
    <s v="Philadelphia"/>
    <x v="9"/>
    <n v="19134"/>
    <x v="3"/>
    <s v="OFF-BI-10003727"/>
    <x v="1"/>
    <x v="8"/>
    <s v="Avery Durable Slant Ring Binders With Label Holder"/>
    <n v="3.762"/>
    <n v="3"/>
    <n v="0.7"/>
    <n v="-2.758799999999999"/>
  </r>
  <r>
    <n v="7977"/>
    <x v="3949"/>
    <x v="1"/>
    <x v="748"/>
    <n v="41141"/>
    <s v="Standard Class"/>
    <s v="SP-20860"/>
    <s v="Sung Pak"/>
    <x v="1"/>
    <s v="United States"/>
    <s v="Philadelphia"/>
    <x v="9"/>
    <n v="19134"/>
    <x v="3"/>
    <s v="OFF-PA-10000130"/>
    <x v="1"/>
    <x v="10"/>
    <s v="Xerox 199"/>
    <n v="10.272000000000002"/>
    <n v="3"/>
    <n v="0.2"/>
    <n v="3.2099999999999982"/>
  </r>
  <r>
    <n v="7978"/>
    <x v="3950"/>
    <x v="2"/>
    <x v="1178"/>
    <n v="40699"/>
    <s v="Standard Class"/>
    <s v="JK-15625"/>
    <s v="Jim Karlsson"/>
    <x v="0"/>
    <s v="United States"/>
    <s v="Jackson"/>
    <x v="35"/>
    <n v="39212"/>
    <x v="0"/>
    <s v="TEC-PH-10002680"/>
    <x v="2"/>
    <x v="7"/>
    <s v="Samsung Galaxy Note 3"/>
    <n v="659.97"/>
    <n v="3"/>
    <n v="0"/>
    <n v="197.99099999999996"/>
  </r>
  <r>
    <n v="7979"/>
    <x v="3950"/>
    <x v="2"/>
    <x v="1178"/>
    <n v="40699"/>
    <s v="Standard Class"/>
    <s v="JK-15625"/>
    <s v="Jim Karlsson"/>
    <x v="0"/>
    <s v="United States"/>
    <s v="Jackson"/>
    <x v="35"/>
    <n v="39212"/>
    <x v="0"/>
    <s v="TEC-PH-10002538"/>
    <x v="2"/>
    <x v="7"/>
    <s v="Grandstream GXP1160 VoIP phone"/>
    <n v="113.72999999999999"/>
    <n v="3"/>
    <n v="0"/>
    <n v="32.981699999999989"/>
  </r>
  <r>
    <n v="7980"/>
    <x v="3951"/>
    <x v="1"/>
    <x v="375"/>
    <n v="41152"/>
    <s v="Standard Class"/>
    <s v="CC-12100"/>
    <s v="Chad Cunningham"/>
    <x v="2"/>
    <s v="United States"/>
    <s v="Los Angeles"/>
    <x v="1"/>
    <n v="90045"/>
    <x v="1"/>
    <s v="OFF-BI-10001249"/>
    <x v="1"/>
    <x v="8"/>
    <s v="Avery Heavy-Duty EZD View Binder with Locking Rings"/>
    <n v="5.1040000000000001"/>
    <n v="1"/>
    <n v="0.2"/>
    <n v="1.6587999999999996"/>
  </r>
  <r>
    <n v="7981"/>
    <x v="3952"/>
    <x v="2"/>
    <x v="1179"/>
    <n v="40551"/>
    <s v="Standard Class"/>
    <s v="DP-13000"/>
    <s v="Darren Powers"/>
    <x v="0"/>
    <s v="United States"/>
    <s v="Houston"/>
    <x v="5"/>
    <n v="77095"/>
    <x v="2"/>
    <s v="OFF-PA-10000174"/>
    <x v="1"/>
    <x v="10"/>
    <s v="Message Book, Wirebound, Four 5 1/2&quot; X 4&quot; Forms/Pg., 200 Dupl. Sets/Book"/>
    <n v="16.448"/>
    <n v="2"/>
    <n v="0.2"/>
    <n v="5.5511999999999979"/>
  </r>
  <r>
    <n v="7982"/>
    <x v="3953"/>
    <x v="2"/>
    <x v="1076"/>
    <n v="40799"/>
    <s v="First Class"/>
    <s v="SF-20065"/>
    <s v="Sandra Flanagan"/>
    <x v="0"/>
    <s v="United States"/>
    <s v="Clifton"/>
    <x v="30"/>
    <n v="7011"/>
    <x v="3"/>
    <s v="OFF-AP-10004532"/>
    <x v="1"/>
    <x v="9"/>
    <s v="Kensington 6 Outlet Guardian Standard Surge Protector"/>
    <n v="81.92"/>
    <n v="4"/>
    <n v="0"/>
    <n v="22.118400000000001"/>
  </r>
  <r>
    <n v="7983"/>
    <x v="3953"/>
    <x v="2"/>
    <x v="1076"/>
    <n v="40799"/>
    <s v="First Class"/>
    <s v="SF-20065"/>
    <s v="Sandra Flanagan"/>
    <x v="0"/>
    <s v="United States"/>
    <s v="Clifton"/>
    <x v="30"/>
    <n v="7011"/>
    <x v="3"/>
    <s v="FUR-FU-10001986"/>
    <x v="0"/>
    <x v="5"/>
    <s v="Dana Fluorescent Magnifying Lamp, White, 36&quot;"/>
    <n v="254.89999999999998"/>
    <n v="5"/>
    <n v="0"/>
    <n v="76.469999999999985"/>
  </r>
  <r>
    <n v="7984"/>
    <x v="3954"/>
    <x v="3"/>
    <x v="203"/>
    <n v="41665"/>
    <s v="Second Class"/>
    <s v="EH-13765"/>
    <s v="Edward Hooks"/>
    <x v="1"/>
    <s v="United States"/>
    <s v="Chicago"/>
    <x v="10"/>
    <n v="60623"/>
    <x v="2"/>
    <s v="OFF-FA-10002975"/>
    <x v="1"/>
    <x v="13"/>
    <s v="Staples"/>
    <n v="15.120000000000001"/>
    <n v="5"/>
    <n v="0.2"/>
    <n v="4.9139999999999988"/>
  </r>
  <r>
    <n v="7985"/>
    <x v="3954"/>
    <x v="3"/>
    <x v="203"/>
    <n v="41665"/>
    <s v="Second Class"/>
    <s v="EH-13765"/>
    <s v="Edward Hooks"/>
    <x v="1"/>
    <s v="United States"/>
    <s v="Chicago"/>
    <x v="10"/>
    <n v="60623"/>
    <x v="2"/>
    <s v="OFF-AR-10003481"/>
    <x v="1"/>
    <x v="6"/>
    <s v="Newell 348"/>
    <n v="7.8719999999999999"/>
    <n v="3"/>
    <n v="0.2"/>
    <n v="0.88559999999999883"/>
  </r>
  <r>
    <n v="7986"/>
    <x v="3955"/>
    <x v="0"/>
    <x v="438"/>
    <n v="41389"/>
    <s v="First Class"/>
    <s v="DN-13690"/>
    <s v="Duane Noonan"/>
    <x v="0"/>
    <s v="United States"/>
    <s v="Seattle"/>
    <x v="4"/>
    <n v="98115"/>
    <x v="1"/>
    <s v="OFF-BI-10004967"/>
    <x v="1"/>
    <x v="8"/>
    <s v="Round Ring Binders"/>
    <n v="8.32"/>
    <n v="5"/>
    <n v="0.2"/>
    <n v="2.8079999999999998"/>
  </r>
  <r>
    <n v="7987"/>
    <x v="3956"/>
    <x v="0"/>
    <x v="1180"/>
    <n v="41479"/>
    <s v="Second Class"/>
    <s v="PJ-19015"/>
    <s v="Pauline Johnson"/>
    <x v="0"/>
    <s v="United States"/>
    <s v="Long Beach"/>
    <x v="15"/>
    <n v="11561"/>
    <x v="3"/>
    <s v="TEC-PH-10003589"/>
    <x v="2"/>
    <x v="7"/>
    <s v="invisibleSHIELD by ZAGG Smudge-Free Screen Protector"/>
    <n v="89.949999999999989"/>
    <n v="5"/>
    <n v="0"/>
    <n v="43.175999999999995"/>
  </r>
  <r>
    <n v="7988"/>
    <x v="3957"/>
    <x v="0"/>
    <x v="828"/>
    <n v="41516"/>
    <s v="Standard Class"/>
    <s v="MA-17560"/>
    <s v="Matt Abelman"/>
    <x v="2"/>
    <s v="United States"/>
    <s v="Sheboygan"/>
    <x v="6"/>
    <n v="53081"/>
    <x v="2"/>
    <s v="OFF-LA-10002945"/>
    <x v="1"/>
    <x v="2"/>
    <s v="Permanent Self-Adhesive File Folder Labels for Typewriters, 1 1/8 x 3 1/2, White"/>
    <n v="25.2"/>
    <n v="4"/>
    <n v="0"/>
    <n v="11.591999999999999"/>
  </r>
  <r>
    <n v="7989"/>
    <x v="3957"/>
    <x v="0"/>
    <x v="828"/>
    <n v="41516"/>
    <s v="Standard Class"/>
    <s v="MA-17560"/>
    <s v="Matt Abelman"/>
    <x v="2"/>
    <s v="United States"/>
    <s v="Sheboygan"/>
    <x v="6"/>
    <n v="53081"/>
    <x v="2"/>
    <s v="OFF-LA-10003537"/>
    <x v="1"/>
    <x v="2"/>
    <s v="Avery 515"/>
    <n v="37.589999999999996"/>
    <n v="3"/>
    <n v="0"/>
    <n v="17.667299999999997"/>
  </r>
  <r>
    <n v="7990"/>
    <x v="3957"/>
    <x v="0"/>
    <x v="828"/>
    <n v="41516"/>
    <s v="Standard Class"/>
    <s v="MA-17560"/>
    <s v="Matt Abelman"/>
    <x v="2"/>
    <s v="United States"/>
    <s v="Sheboygan"/>
    <x v="6"/>
    <n v="53081"/>
    <x v="2"/>
    <s v="OFF-ST-10002406"/>
    <x v="1"/>
    <x v="4"/>
    <s v="Pizazz Global Quick File"/>
    <n v="14.97"/>
    <n v="1"/>
    <n v="0"/>
    <n v="4.1916000000000011"/>
  </r>
  <r>
    <n v="7991"/>
    <x v="3957"/>
    <x v="0"/>
    <x v="828"/>
    <n v="41516"/>
    <s v="Standard Class"/>
    <s v="MA-17560"/>
    <s v="Matt Abelman"/>
    <x v="2"/>
    <s v="United States"/>
    <s v="Sheboygan"/>
    <x v="6"/>
    <n v="53081"/>
    <x v="2"/>
    <s v="TEC-AC-10003433"/>
    <x v="2"/>
    <x v="11"/>
    <s v="Maxell 4.7GB DVD+R 5/Pack"/>
    <n v="1.98"/>
    <n v="2"/>
    <n v="0"/>
    <n v="0.89100000000000001"/>
  </r>
  <r>
    <n v="7992"/>
    <x v="3958"/>
    <x v="0"/>
    <x v="403"/>
    <n v="41443"/>
    <s v="First Class"/>
    <s v="VM-21835"/>
    <s v="Vivian Mathis"/>
    <x v="0"/>
    <s v="United States"/>
    <s v="Boca Raton"/>
    <x v="2"/>
    <n v="33433"/>
    <x v="0"/>
    <s v="OFF-BI-10002082"/>
    <x v="1"/>
    <x v="8"/>
    <s v="GBC Twin Loop Wire Binding Elements"/>
    <n v="39.936000000000007"/>
    <n v="4"/>
    <n v="0.7"/>
    <n v="-26.623999999999995"/>
  </r>
  <r>
    <n v="7993"/>
    <x v="3958"/>
    <x v="0"/>
    <x v="403"/>
    <n v="41443"/>
    <s v="First Class"/>
    <s v="VM-21835"/>
    <s v="Vivian Mathis"/>
    <x v="0"/>
    <s v="United States"/>
    <s v="Boca Raton"/>
    <x v="2"/>
    <n v="33433"/>
    <x v="0"/>
    <s v="TEC-AC-10000521"/>
    <x v="2"/>
    <x v="11"/>
    <s v="Verbatim Slim CD and DVD Storage Cases, 50/Pack"/>
    <n v="18.463999999999999"/>
    <n v="2"/>
    <n v="0.2"/>
    <n v="2.3079999999999998"/>
  </r>
  <r>
    <n v="7994"/>
    <x v="3959"/>
    <x v="1"/>
    <x v="312"/>
    <n v="41236"/>
    <s v="Second Class"/>
    <s v="MM-18055"/>
    <s v="Michelle Moray"/>
    <x v="0"/>
    <s v="United States"/>
    <s v="Aurora"/>
    <x v="22"/>
    <n v="80013"/>
    <x v="1"/>
    <s v="OFF-BI-10001982"/>
    <x v="1"/>
    <x v="8"/>
    <s v="Wilson Jones Custom Binder Spines &amp; Labels"/>
    <n v="4.8960000000000008"/>
    <n v="3"/>
    <n v="0.7"/>
    <n v="-3.4271999999999991"/>
  </r>
  <r>
    <n v="7995"/>
    <x v="3959"/>
    <x v="1"/>
    <x v="312"/>
    <n v="41236"/>
    <s v="Second Class"/>
    <s v="MM-18055"/>
    <s v="Michelle Moray"/>
    <x v="0"/>
    <s v="United States"/>
    <s v="Aurora"/>
    <x v="22"/>
    <n v="80013"/>
    <x v="1"/>
    <s v="FUR-BO-10002268"/>
    <x v="0"/>
    <x v="0"/>
    <s v="Sauder Barrister Bookcases"/>
    <n v="145.76400000000001"/>
    <n v="6"/>
    <n v="0.7"/>
    <n v="-247.79879999999997"/>
  </r>
  <r>
    <n v="7996"/>
    <x v="3959"/>
    <x v="1"/>
    <x v="312"/>
    <n v="41236"/>
    <s v="Second Class"/>
    <s v="MM-18055"/>
    <s v="Michelle Moray"/>
    <x v="0"/>
    <s v="United States"/>
    <s v="Aurora"/>
    <x v="22"/>
    <n v="80013"/>
    <x v="1"/>
    <s v="OFF-BI-10001758"/>
    <x v="1"/>
    <x v="8"/>
    <s v="Wilson Jones 14 Line Acrylic Coated Pressboard Data Binders"/>
    <n v="9.6120000000000001"/>
    <n v="6"/>
    <n v="0.7"/>
    <n v="-7.3691999999999993"/>
  </r>
  <r>
    <n v="7997"/>
    <x v="3960"/>
    <x v="3"/>
    <x v="132"/>
    <n v="41949"/>
    <s v="First Class"/>
    <s v="CR-12580"/>
    <s v="Clay Rozendal"/>
    <x v="2"/>
    <s v="United States"/>
    <s v="San Diego"/>
    <x v="1"/>
    <n v="92037"/>
    <x v="1"/>
    <s v="TEC-AC-10004469"/>
    <x v="2"/>
    <x v="11"/>
    <s v="Microsoft Sculpt Comfort Mouse"/>
    <n v="199.75"/>
    <n v="5"/>
    <n v="0"/>
    <n v="87.890000000000015"/>
  </r>
  <r>
    <n v="7998"/>
    <x v="3960"/>
    <x v="3"/>
    <x v="132"/>
    <n v="41949"/>
    <s v="First Class"/>
    <s v="CR-12580"/>
    <s v="Clay Rozendal"/>
    <x v="2"/>
    <s v="United States"/>
    <s v="San Diego"/>
    <x v="1"/>
    <n v="92037"/>
    <x v="1"/>
    <s v="FUR-TA-10001095"/>
    <x v="0"/>
    <x v="3"/>
    <s v="Chromcraft Round Conference Tables"/>
    <n v="1673.1839999999997"/>
    <n v="12"/>
    <n v="0.2"/>
    <n v="20.914800000000014"/>
  </r>
  <r>
    <n v="7999"/>
    <x v="3961"/>
    <x v="2"/>
    <x v="417"/>
    <n v="40670"/>
    <s v="First Class"/>
    <s v="BS-11365"/>
    <s v="Bill Shonely"/>
    <x v="1"/>
    <s v="United States"/>
    <s v="Seattle"/>
    <x v="4"/>
    <n v="98105"/>
    <x v="1"/>
    <s v="FUR-FU-10001852"/>
    <x v="0"/>
    <x v="5"/>
    <s v="Eldon Regeneration Recycled Desk Accessories, Smoke"/>
    <n v="12.18"/>
    <n v="7"/>
    <n v="0"/>
    <n v="3.8975999999999997"/>
  </r>
  <r>
    <n v="8000"/>
    <x v="3961"/>
    <x v="2"/>
    <x v="417"/>
    <n v="40670"/>
    <s v="First Class"/>
    <s v="BS-11365"/>
    <s v="Bill Shonely"/>
    <x v="1"/>
    <s v="United States"/>
    <s v="Seattle"/>
    <x v="4"/>
    <n v="98105"/>
    <x v="1"/>
    <s v="OFF-AP-10000696"/>
    <x v="1"/>
    <x v="9"/>
    <s v="Holmes Odor Grabber"/>
    <n v="57.68"/>
    <n v="4"/>
    <n v="0"/>
    <n v="19.034399999999998"/>
  </r>
  <r>
    <n v="8001"/>
    <x v="3962"/>
    <x v="1"/>
    <x v="627"/>
    <n v="41225"/>
    <s v="Standard Class"/>
    <s v="RD-19585"/>
    <s v="Rob Dowd"/>
    <x v="0"/>
    <s v="United States"/>
    <s v="Dubuque"/>
    <x v="23"/>
    <n v="52001"/>
    <x v="2"/>
    <s v="TEC-PH-10003885"/>
    <x v="2"/>
    <x v="7"/>
    <s v="Cisco SPA508G"/>
    <n v="263.95999999999998"/>
    <n v="4"/>
    <n v="0"/>
    <n v="76.548399999999987"/>
  </r>
  <r>
    <n v="8002"/>
    <x v="3963"/>
    <x v="1"/>
    <x v="295"/>
    <n v="41258"/>
    <s v="First Class"/>
    <s v="KD-16270"/>
    <s v="Karen Daniels"/>
    <x v="0"/>
    <s v="United States"/>
    <s v="Los Angeles"/>
    <x v="1"/>
    <n v="90032"/>
    <x v="1"/>
    <s v="TEC-AC-10002926"/>
    <x v="2"/>
    <x v="11"/>
    <s v="Logitech Wireless Marathon Mouse M705"/>
    <n v="299.94"/>
    <n v="6"/>
    <n v="0"/>
    <n v="128.97420000000002"/>
  </r>
  <r>
    <n v="8003"/>
    <x v="3963"/>
    <x v="1"/>
    <x v="295"/>
    <n v="41258"/>
    <s v="First Class"/>
    <s v="KD-16270"/>
    <s v="Karen Daniels"/>
    <x v="0"/>
    <s v="United States"/>
    <s v="Los Angeles"/>
    <x v="1"/>
    <n v="90032"/>
    <x v="1"/>
    <s v="OFF-SU-10001225"/>
    <x v="1"/>
    <x v="14"/>
    <s v="Staples"/>
    <n v="25.76"/>
    <n v="7"/>
    <n v="0"/>
    <n v="0.51519999999999921"/>
  </r>
  <r>
    <n v="8004"/>
    <x v="3964"/>
    <x v="2"/>
    <x v="588"/>
    <n v="40880"/>
    <s v="First Class"/>
    <s v="AA-10645"/>
    <s v="Anna Andreadi"/>
    <x v="0"/>
    <s v="United States"/>
    <s v="Lowell"/>
    <x v="31"/>
    <n v="1852"/>
    <x v="3"/>
    <s v="TEC-PH-10004434"/>
    <x v="2"/>
    <x v="7"/>
    <s v="Cisco IP Phone 7961G VoIP phone - Dark gray"/>
    <n v="271.89999999999998"/>
    <n v="2"/>
    <n v="0"/>
    <n v="78.850999999999971"/>
  </r>
  <r>
    <n v="8005"/>
    <x v="3964"/>
    <x v="2"/>
    <x v="588"/>
    <n v="40880"/>
    <s v="First Class"/>
    <s v="AA-10645"/>
    <s v="Anna Andreadi"/>
    <x v="0"/>
    <s v="United States"/>
    <s v="Lowell"/>
    <x v="31"/>
    <n v="1852"/>
    <x v="3"/>
    <s v="FUR-FU-10003878"/>
    <x v="0"/>
    <x v="5"/>
    <s v="Linden 10&quot; Round Wall Clock, Black"/>
    <n v="45.839999999999996"/>
    <n v="3"/>
    <n v="0"/>
    <n v="15.585599999999999"/>
  </r>
  <r>
    <n v="8006"/>
    <x v="3964"/>
    <x v="2"/>
    <x v="588"/>
    <n v="40880"/>
    <s v="First Class"/>
    <s v="AA-10645"/>
    <s v="Anna Andreadi"/>
    <x v="0"/>
    <s v="United States"/>
    <s v="Lowell"/>
    <x v="31"/>
    <n v="1852"/>
    <x v="3"/>
    <s v="FUR-FU-10002268"/>
    <x v="0"/>
    <x v="5"/>
    <s v="Ultra Door Push Plate"/>
    <n v="9.82"/>
    <n v="2"/>
    <n v="0"/>
    <n v="3.2405999999999997"/>
  </r>
  <r>
    <n v="8007"/>
    <x v="3965"/>
    <x v="0"/>
    <x v="877"/>
    <n v="41559"/>
    <s v="Standard Class"/>
    <s v="MC-18100"/>
    <s v="Mick Crebagga"/>
    <x v="0"/>
    <s v="United States"/>
    <s v="Marysville"/>
    <x v="4"/>
    <n v="98270"/>
    <x v="1"/>
    <s v="OFF-FA-10001883"/>
    <x v="1"/>
    <x v="13"/>
    <s v="Alliance Super-Size Bands, Assorted Sizes"/>
    <n v="93.36"/>
    <n v="12"/>
    <n v="0"/>
    <n v="0.93359999999999843"/>
  </r>
  <r>
    <n v="8008"/>
    <x v="3966"/>
    <x v="1"/>
    <x v="972"/>
    <n v="41237"/>
    <s v="Standard Class"/>
    <s v="AA-10645"/>
    <s v="Anna Andreadi"/>
    <x v="0"/>
    <s v="United States"/>
    <s v="Oklahoma City"/>
    <x v="26"/>
    <n v="73120"/>
    <x v="2"/>
    <s v="OFF-ST-10002756"/>
    <x v="1"/>
    <x v="4"/>
    <s v="Tennsco Stur-D-Stor Boltless Shelving, 5 Shelves, 24&quot; Deep, Sand"/>
    <n v="541.24"/>
    <n v="4"/>
    <n v="0"/>
    <n v="5.4124000000000478"/>
  </r>
  <r>
    <n v="8009"/>
    <x v="3966"/>
    <x v="1"/>
    <x v="972"/>
    <n v="41237"/>
    <s v="Standard Class"/>
    <s v="AA-10645"/>
    <s v="Anna Andreadi"/>
    <x v="0"/>
    <s v="United States"/>
    <s v="Oklahoma City"/>
    <x v="26"/>
    <n v="73120"/>
    <x v="2"/>
    <s v="OFF-PA-10000474"/>
    <x v="1"/>
    <x v="10"/>
    <s v="Staples"/>
    <n v="106.32"/>
    <n v="3"/>
    <n v="0"/>
    <n v="49.970399999999991"/>
  </r>
  <r>
    <n v="8010"/>
    <x v="3966"/>
    <x v="1"/>
    <x v="972"/>
    <n v="41237"/>
    <s v="Standard Class"/>
    <s v="AA-10645"/>
    <s v="Anna Andreadi"/>
    <x v="0"/>
    <s v="United States"/>
    <s v="Oklahoma City"/>
    <x v="26"/>
    <n v="73120"/>
    <x v="2"/>
    <s v="FUR-CH-10002073"/>
    <x v="0"/>
    <x v="1"/>
    <s v="Hon Olson Stacker Chairs"/>
    <n v="1323.8999999999999"/>
    <n v="5"/>
    <n v="0"/>
    <n v="383.93099999999993"/>
  </r>
  <r>
    <n v="8011"/>
    <x v="3967"/>
    <x v="2"/>
    <x v="461"/>
    <n v="40622"/>
    <s v="Second Class"/>
    <s v="QJ-19255"/>
    <s v="Quincy Jones"/>
    <x v="1"/>
    <s v="United States"/>
    <s v="Philadelphia"/>
    <x v="9"/>
    <n v="19134"/>
    <x v="3"/>
    <s v="OFF-PA-10003641"/>
    <x v="1"/>
    <x v="10"/>
    <s v="Xerox 1909"/>
    <n v="126.624"/>
    <n v="6"/>
    <n v="0.2"/>
    <n v="41.152799999999992"/>
  </r>
  <r>
    <n v="8012"/>
    <x v="3968"/>
    <x v="1"/>
    <x v="782"/>
    <n v="41083"/>
    <s v="First Class"/>
    <s v="JM-16195"/>
    <s v="Justin MacKendrick"/>
    <x v="0"/>
    <s v="United States"/>
    <s v="Aurora"/>
    <x v="22"/>
    <n v="80013"/>
    <x v="1"/>
    <s v="TEC-PH-10002070"/>
    <x v="2"/>
    <x v="7"/>
    <s v="Griffin GC36547 PowerJolt SE Lightning Charger"/>
    <n v="125.944"/>
    <n v="7"/>
    <n v="0.2"/>
    <n v="15.742999999999984"/>
  </r>
  <r>
    <n v="8013"/>
    <x v="3969"/>
    <x v="3"/>
    <x v="1126"/>
    <n v="41785"/>
    <s v="Same Day"/>
    <s v="TB-21625"/>
    <s v="Trudy Brown"/>
    <x v="0"/>
    <s v="United States"/>
    <s v="New York City"/>
    <x v="15"/>
    <n v="10009"/>
    <x v="3"/>
    <s v="OFF-BI-10004519"/>
    <x v="1"/>
    <x v="8"/>
    <s v="GBC DocuBind P100 Manual Binding Machine"/>
    <n v="663.92"/>
    <n v="5"/>
    <n v="0.2"/>
    <n v="207.47499999999994"/>
  </r>
  <r>
    <n v="8014"/>
    <x v="3969"/>
    <x v="3"/>
    <x v="1126"/>
    <n v="41785"/>
    <s v="Same Day"/>
    <s v="TB-21625"/>
    <s v="Trudy Brown"/>
    <x v="0"/>
    <s v="United States"/>
    <s v="New York City"/>
    <x v="15"/>
    <n v="10009"/>
    <x v="3"/>
    <s v="TEC-AC-10002167"/>
    <x v="2"/>
    <x v="11"/>
    <s v="Imation 8gb Micro Traveldrive Usb 2.0 Flash Drive"/>
    <n v="120"/>
    <n v="8"/>
    <n v="0"/>
    <n v="13.200000000000003"/>
  </r>
  <r>
    <n v="8015"/>
    <x v="3969"/>
    <x v="3"/>
    <x v="1126"/>
    <n v="41785"/>
    <s v="Same Day"/>
    <s v="TB-21625"/>
    <s v="Trudy Brown"/>
    <x v="0"/>
    <s v="United States"/>
    <s v="New York City"/>
    <x v="15"/>
    <n v="10009"/>
    <x v="3"/>
    <s v="OFF-FA-10000936"/>
    <x v="1"/>
    <x v="13"/>
    <s v="Acco Hot Clips Clips to Go"/>
    <n v="3.29"/>
    <n v="1"/>
    <n v="0"/>
    <n v="1.4804999999999999"/>
  </r>
  <r>
    <n v="8016"/>
    <x v="3969"/>
    <x v="3"/>
    <x v="1126"/>
    <n v="41785"/>
    <s v="Same Day"/>
    <s v="TB-21625"/>
    <s v="Trudy Brown"/>
    <x v="0"/>
    <s v="United States"/>
    <s v="New York City"/>
    <x v="15"/>
    <n v="10009"/>
    <x v="3"/>
    <s v="FUR-FU-10000732"/>
    <x v="0"/>
    <x v="5"/>
    <s v="Eldon 200 Class Desk Accessories"/>
    <n v="18.84"/>
    <n v="3"/>
    <n v="0"/>
    <n v="6.0287999999999995"/>
  </r>
  <r>
    <n v="8017"/>
    <x v="3970"/>
    <x v="2"/>
    <x v="340"/>
    <n v="40797"/>
    <s v="First Class"/>
    <s v="NF-18595"/>
    <s v="Nicole Fjeld"/>
    <x v="2"/>
    <s v="United States"/>
    <s v="Lancaster"/>
    <x v="24"/>
    <n v="43130"/>
    <x v="3"/>
    <s v="FUR-FU-10002501"/>
    <x v="0"/>
    <x v="5"/>
    <s v="Nu-Dell Executive Frame"/>
    <n v="60.672000000000011"/>
    <n v="6"/>
    <n v="0.2"/>
    <n v="12.892799999999998"/>
  </r>
  <r>
    <n v="8018"/>
    <x v="3970"/>
    <x v="2"/>
    <x v="340"/>
    <n v="40797"/>
    <s v="First Class"/>
    <s v="NF-18595"/>
    <s v="Nicole Fjeld"/>
    <x v="2"/>
    <s v="United States"/>
    <s v="Lancaster"/>
    <x v="24"/>
    <n v="43130"/>
    <x v="3"/>
    <s v="OFF-AR-10000634"/>
    <x v="1"/>
    <x v="6"/>
    <s v="Newell 320"/>
    <n v="30.816000000000003"/>
    <n v="9"/>
    <n v="0.2"/>
    <n v="2.6964000000000006"/>
  </r>
  <r>
    <n v="8019"/>
    <x v="3971"/>
    <x v="3"/>
    <x v="161"/>
    <n v="41932"/>
    <s v="Second Class"/>
    <s v="BF-11020"/>
    <s v="Barry Französisch"/>
    <x v="1"/>
    <s v="United States"/>
    <s v="Modesto"/>
    <x v="1"/>
    <n v="95351"/>
    <x v="1"/>
    <s v="TEC-PH-10001700"/>
    <x v="2"/>
    <x v="7"/>
    <s v="Panasonic KX-TG6844B Expandable Digital Cordless Telephone"/>
    <n v="52.792000000000002"/>
    <n v="1"/>
    <n v="0.2"/>
    <n v="4.6193000000000026"/>
  </r>
  <r>
    <n v="8020"/>
    <x v="3972"/>
    <x v="3"/>
    <x v="808"/>
    <n v="41949"/>
    <s v="First Class"/>
    <s v="NP-18670"/>
    <s v="Nora Paige"/>
    <x v="0"/>
    <s v="United States"/>
    <s v="Saint Louis"/>
    <x v="25"/>
    <n v="63116"/>
    <x v="2"/>
    <s v="OFF-AP-10001962"/>
    <x v="1"/>
    <x v="9"/>
    <s v="Black &amp; Decker Filter for Double Action Dustbuster Cordless Vac BLDV7210"/>
    <n v="83.9"/>
    <n v="10"/>
    <n v="0"/>
    <n v="20.975000000000001"/>
  </r>
  <r>
    <n v="8021"/>
    <x v="3972"/>
    <x v="3"/>
    <x v="808"/>
    <n v="41949"/>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n v="40749"/>
    <s v="Standard Class"/>
    <s v="HM-14860"/>
    <s v="Harry Marie"/>
    <x v="1"/>
    <s v="United States"/>
    <s v="Dallas"/>
    <x v="5"/>
    <n v="75217"/>
    <x v="2"/>
    <s v="OFF-AP-10000124"/>
    <x v="1"/>
    <x v="9"/>
    <s v="Acco 6 Outlet Guardian Basic Surge Suppressor"/>
    <n v="4.9919999999999991"/>
    <n v="3"/>
    <n v="0.8"/>
    <n v="-12.979200000000002"/>
  </r>
  <r>
    <n v="8023"/>
    <x v="3973"/>
    <x v="2"/>
    <x v="609"/>
    <n v="40749"/>
    <s v="Standard Class"/>
    <s v="HM-14860"/>
    <s v="Harry Marie"/>
    <x v="1"/>
    <s v="United States"/>
    <s v="Dallas"/>
    <x v="5"/>
    <n v="75217"/>
    <x v="2"/>
    <s v="OFF-EN-10003567"/>
    <x v="1"/>
    <x v="12"/>
    <s v="Inter-Office Recycled Envelopes, Brown Kraft, Button-String,10&quot; x 13&quot; , 100/Box"/>
    <n v="87.92"/>
    <n v="5"/>
    <n v="0.2"/>
    <n v="29.673000000000005"/>
  </r>
  <r>
    <n v="8024"/>
    <x v="3973"/>
    <x v="2"/>
    <x v="609"/>
    <n v="40749"/>
    <s v="Standard Class"/>
    <s v="HM-14860"/>
    <s v="Harry Marie"/>
    <x v="1"/>
    <s v="United States"/>
    <s v="Dallas"/>
    <x v="5"/>
    <n v="75217"/>
    <x v="2"/>
    <s v="FUR-CH-10004997"/>
    <x v="0"/>
    <x v="1"/>
    <s v="Hon Every-Day Series Multi-Task Chairs"/>
    <n v="657.93"/>
    <n v="5"/>
    <n v="0.3"/>
    <n v="-93.989999999999952"/>
  </r>
  <r>
    <n v="8025"/>
    <x v="3973"/>
    <x v="2"/>
    <x v="609"/>
    <n v="40749"/>
    <s v="Standard Class"/>
    <s v="HM-14860"/>
    <s v="Harry Marie"/>
    <x v="1"/>
    <s v="United States"/>
    <s v="Dallas"/>
    <x v="5"/>
    <n v="75217"/>
    <x v="2"/>
    <s v="OFF-BI-10000494"/>
    <x v="1"/>
    <x v="8"/>
    <s v="Acco Economy Flexible Poly Round Ring Binder"/>
    <n v="1.0439999999999998"/>
    <n v="1"/>
    <n v="0.8"/>
    <n v="-1.8270000000000004"/>
  </r>
  <r>
    <n v="8026"/>
    <x v="3974"/>
    <x v="1"/>
    <x v="861"/>
    <n v="41167"/>
    <s v="Second Class"/>
    <s v="DM-13525"/>
    <s v="Don Miller"/>
    <x v="1"/>
    <s v="United States"/>
    <s v="New York City"/>
    <x v="15"/>
    <n v="10035"/>
    <x v="3"/>
    <s v="FUR-FU-10000277"/>
    <x v="0"/>
    <x v="5"/>
    <s v="Deflect-o DuraMat Antistatic Studded Beveled Mat for Medium Pile Carpeting"/>
    <n v="210.68"/>
    <n v="2"/>
    <n v="0"/>
    <n v="50.563199999999995"/>
  </r>
  <r>
    <n v="8027"/>
    <x v="3974"/>
    <x v="1"/>
    <x v="861"/>
    <n v="41167"/>
    <s v="Second Class"/>
    <s v="DM-13525"/>
    <s v="Don Miller"/>
    <x v="1"/>
    <s v="United States"/>
    <s v="New York City"/>
    <x v="15"/>
    <n v="10035"/>
    <x v="3"/>
    <s v="OFF-ST-10003641"/>
    <x v="1"/>
    <x v="4"/>
    <s v="Space Solutions Industrial Galvanized Steel Shelving."/>
    <n v="78.8"/>
    <n v="1"/>
    <n v="0"/>
    <n v="1.5760000000000076"/>
  </r>
  <r>
    <n v="8028"/>
    <x v="3974"/>
    <x v="1"/>
    <x v="861"/>
    <n v="41167"/>
    <s v="Second Class"/>
    <s v="DM-13525"/>
    <s v="Don Miller"/>
    <x v="1"/>
    <s v="United States"/>
    <s v="New York City"/>
    <x v="15"/>
    <n v="10035"/>
    <x v="3"/>
    <s v="TEC-AC-10001998"/>
    <x v="2"/>
    <x v="11"/>
    <s v="Logitech LS21 Speaker System - PC Multimedia - 2.1-CH - Wired"/>
    <n v="19.989999999999998"/>
    <n v="1"/>
    <n v="0"/>
    <n v="6.796599999999998"/>
  </r>
  <r>
    <n v="8029"/>
    <x v="3974"/>
    <x v="1"/>
    <x v="861"/>
    <n v="41167"/>
    <s v="Second Class"/>
    <s v="DM-13525"/>
    <s v="Don Miller"/>
    <x v="1"/>
    <s v="United States"/>
    <s v="New York City"/>
    <x v="15"/>
    <n v="10035"/>
    <x v="3"/>
    <s v="OFF-ST-10001932"/>
    <x v="1"/>
    <x v="4"/>
    <s v="Fellowes Staxonsteel Drawer Files"/>
    <n v="772.68"/>
    <n v="4"/>
    <n v="0"/>
    <n v="108.17520000000002"/>
  </r>
  <r>
    <n v="8030"/>
    <x v="3975"/>
    <x v="0"/>
    <x v="147"/>
    <n v="41573"/>
    <s v="Standard Class"/>
    <s v="JF-15565"/>
    <s v="Jill Fjeld"/>
    <x v="0"/>
    <s v="United States"/>
    <s v="San Antonio"/>
    <x v="5"/>
    <n v="78207"/>
    <x v="2"/>
    <s v="TEC-AC-10002323"/>
    <x v="2"/>
    <x v="11"/>
    <s v="SanDisk Ultra 32 GB MicroSDHC Class 10 Memory Card"/>
    <n v="106.08000000000001"/>
    <n v="6"/>
    <n v="0.2"/>
    <n v="-9.2819999999999965"/>
  </r>
  <r>
    <n v="8031"/>
    <x v="3976"/>
    <x v="0"/>
    <x v="676"/>
    <n v="41285"/>
    <s v="Standard Class"/>
    <s v="NM-18520"/>
    <s v="Neoma Murray"/>
    <x v="0"/>
    <s v="United States"/>
    <s v="Amarillo"/>
    <x v="5"/>
    <n v="79109"/>
    <x v="2"/>
    <s v="FUR-FU-10004270"/>
    <x v="0"/>
    <x v="5"/>
    <s v="Executive Impressions 13&quot; Clairmont Wall Clock"/>
    <n v="23.076000000000001"/>
    <n v="3"/>
    <n v="0.6"/>
    <n v="-10.961100000000002"/>
  </r>
  <r>
    <n v="8032"/>
    <x v="3976"/>
    <x v="0"/>
    <x v="676"/>
    <n v="41285"/>
    <s v="Standard Class"/>
    <s v="NM-18520"/>
    <s v="Neoma Murray"/>
    <x v="0"/>
    <s v="United States"/>
    <s v="Amarillo"/>
    <x v="5"/>
    <n v="79109"/>
    <x v="2"/>
    <s v="OFF-PA-10004621"/>
    <x v="1"/>
    <x v="10"/>
    <s v="Xerox 212"/>
    <n v="25.920000000000005"/>
    <n v="5"/>
    <n v="0.2"/>
    <n v="9.0719999999999992"/>
  </r>
  <r>
    <n v="8033"/>
    <x v="3977"/>
    <x v="1"/>
    <x v="608"/>
    <n v="41088"/>
    <s v="First Class"/>
    <s v="MV-17485"/>
    <s v="Mark Van Huff"/>
    <x v="0"/>
    <s v="United States"/>
    <s v="Houston"/>
    <x v="5"/>
    <n v="77041"/>
    <x v="2"/>
    <s v="OFF-PA-10001019"/>
    <x v="1"/>
    <x v="10"/>
    <s v="Xerox 1884"/>
    <n v="47.952000000000005"/>
    <n v="3"/>
    <n v="0.2"/>
    <n v="16.183799999999998"/>
  </r>
  <r>
    <n v="8034"/>
    <x v="3977"/>
    <x v="1"/>
    <x v="608"/>
    <n v="41088"/>
    <s v="First Class"/>
    <s v="MV-17485"/>
    <s v="Mark Van Huff"/>
    <x v="0"/>
    <s v="United States"/>
    <s v="Houston"/>
    <x v="5"/>
    <n v="77041"/>
    <x v="2"/>
    <s v="OFF-BI-10000201"/>
    <x v="1"/>
    <x v="8"/>
    <s v="Avery Triangle Shaped Sheet Lifters, Black, 2/Pack"/>
    <n v="0.98399999999999976"/>
    <n v="2"/>
    <n v="0.8"/>
    <n v="-1.476"/>
  </r>
  <r>
    <n v="8035"/>
    <x v="3977"/>
    <x v="1"/>
    <x v="608"/>
    <n v="41088"/>
    <s v="First Class"/>
    <s v="MV-17485"/>
    <s v="Mark Van Huff"/>
    <x v="0"/>
    <s v="United States"/>
    <s v="Houston"/>
    <x v="5"/>
    <n v="77041"/>
    <x v="2"/>
    <s v="FUR-FU-10004587"/>
    <x v="0"/>
    <x v="5"/>
    <s v="GE General Use Halogen Bulbs, 100 Watts, 1 Bulb per Pack"/>
    <n v="75.384000000000015"/>
    <n v="9"/>
    <n v="0.6"/>
    <n v="-20.730599999999995"/>
  </r>
  <r>
    <n v="8036"/>
    <x v="3977"/>
    <x v="1"/>
    <x v="608"/>
    <n v="41088"/>
    <s v="First Class"/>
    <s v="MV-17485"/>
    <s v="Mark Van Huff"/>
    <x v="0"/>
    <s v="United States"/>
    <s v="Houston"/>
    <x v="5"/>
    <n v="77041"/>
    <x v="2"/>
    <s v="OFF-LA-10001613"/>
    <x v="1"/>
    <x v="2"/>
    <s v="Avery File Folder Labels"/>
    <n v="4.6079999999999997"/>
    <n v="2"/>
    <n v="0.2"/>
    <n v="1.6704000000000001"/>
  </r>
  <r>
    <n v="8037"/>
    <x v="3978"/>
    <x v="1"/>
    <x v="1181"/>
    <n v="41174"/>
    <s v="First Class"/>
    <s v="AG-10270"/>
    <s v="Alejandro Grove"/>
    <x v="0"/>
    <s v="United States"/>
    <s v="Lawrence"/>
    <x v="31"/>
    <n v="1841"/>
    <x v="3"/>
    <s v="OFF-BI-10001308"/>
    <x v="1"/>
    <x v="8"/>
    <s v="GBC Standard Plastic Binding Systems' Combs"/>
    <n v="37.68"/>
    <n v="6"/>
    <n v="0"/>
    <n v="16.955999999999996"/>
  </r>
  <r>
    <n v="8038"/>
    <x v="3979"/>
    <x v="3"/>
    <x v="815"/>
    <n v="41835"/>
    <s v="Standard Class"/>
    <s v="BF-11275"/>
    <s v="Beth Fritzler"/>
    <x v="1"/>
    <s v="United States"/>
    <s v="Columbus"/>
    <x v="32"/>
    <n v="31907"/>
    <x v="0"/>
    <s v="OFF-AP-10003278"/>
    <x v="1"/>
    <x v="9"/>
    <s v="Belkin 7-Outlet SurgeMaster Home Series"/>
    <n v="41.910000000000004"/>
    <n v="3"/>
    <n v="0"/>
    <n v="10.896600000000003"/>
  </r>
  <r>
    <n v="8039"/>
    <x v="3980"/>
    <x v="3"/>
    <x v="160"/>
    <n v="41823"/>
    <s v="Second Class"/>
    <s v="JC-15775"/>
    <s v="John Castell"/>
    <x v="0"/>
    <s v="United States"/>
    <s v="Los Angeles"/>
    <x v="1"/>
    <n v="90032"/>
    <x v="1"/>
    <s v="FUR-BO-10003966"/>
    <x v="0"/>
    <x v="0"/>
    <s v="Sauder Facets Collection Library, Sky Alder Finish"/>
    <n v="435.99900000000002"/>
    <n v="3"/>
    <n v="0.15"/>
    <n v="5.1293999999999755"/>
  </r>
  <r>
    <n v="8040"/>
    <x v="3981"/>
    <x v="3"/>
    <x v="170"/>
    <n v="41877"/>
    <s v="Second Class"/>
    <s v="CM-11815"/>
    <s v="Candace McMahon"/>
    <x v="1"/>
    <s v="United States"/>
    <s v="Seattle"/>
    <x v="4"/>
    <n v="98115"/>
    <x v="1"/>
    <s v="FUR-CH-10004698"/>
    <x v="0"/>
    <x v="1"/>
    <s v="Padded Folding Chairs, Black, 4/Carton"/>
    <n v="388.70400000000006"/>
    <n v="6"/>
    <n v="0.2"/>
    <n v="38.870400000000018"/>
  </r>
  <r>
    <n v="8041"/>
    <x v="3981"/>
    <x v="3"/>
    <x v="170"/>
    <n v="41877"/>
    <s v="Second Class"/>
    <s v="CM-11815"/>
    <s v="Candace McMahon"/>
    <x v="1"/>
    <s v="United States"/>
    <s v="Seattle"/>
    <x v="4"/>
    <n v="98115"/>
    <x v="1"/>
    <s v="OFF-ST-10000025"/>
    <x v="1"/>
    <x v="4"/>
    <s v="Fellowes Stor/Drawer Steel Plus Storage Drawers"/>
    <n v="572.58000000000004"/>
    <n v="6"/>
    <n v="0"/>
    <n v="34.354799999999955"/>
  </r>
  <r>
    <n v="8042"/>
    <x v="3981"/>
    <x v="3"/>
    <x v="170"/>
    <n v="41877"/>
    <s v="Second Class"/>
    <s v="CM-11815"/>
    <s v="Candace McMahon"/>
    <x v="1"/>
    <s v="United States"/>
    <s v="Seattle"/>
    <x v="4"/>
    <n v="98115"/>
    <x v="1"/>
    <s v="TEC-AC-10000682"/>
    <x v="2"/>
    <x v="11"/>
    <s v="Kensington K72356US Mouse-in-a-Box USB Desktop Mouse"/>
    <n v="33.18"/>
    <n v="2"/>
    <n v="0"/>
    <n v="11.613"/>
  </r>
  <r>
    <n v="8043"/>
    <x v="3982"/>
    <x v="3"/>
    <x v="825"/>
    <n v="41714"/>
    <s v="Standard Class"/>
    <s v="PV-18985"/>
    <s v="Paul Van Hugh"/>
    <x v="2"/>
    <s v="United States"/>
    <s v="Cambridge"/>
    <x v="31"/>
    <n v="2138"/>
    <x v="3"/>
    <s v="TEC-AC-10001772"/>
    <x v="2"/>
    <x v="11"/>
    <s v="Memorex Mini Travel Drive 16 GB USB 2.0 Flash Drive"/>
    <n v="63.88"/>
    <n v="4"/>
    <n v="0"/>
    <n v="24.913200000000003"/>
  </r>
  <r>
    <n v="8044"/>
    <x v="3982"/>
    <x v="3"/>
    <x v="825"/>
    <n v="41714"/>
    <s v="Standard Class"/>
    <s v="PV-18985"/>
    <s v="Paul Van Hugh"/>
    <x v="2"/>
    <s v="United States"/>
    <s v="Cambridge"/>
    <x v="31"/>
    <n v="2138"/>
    <x v="3"/>
    <s v="FUR-FU-10001379"/>
    <x v="0"/>
    <x v="5"/>
    <s v="Executive Impressions 16-1/2&quot; Circular Wall Clock"/>
    <n v="26.72"/>
    <n v="1"/>
    <n v="0"/>
    <n v="11.756800000000002"/>
  </r>
  <r>
    <n v="8045"/>
    <x v="3983"/>
    <x v="3"/>
    <x v="175"/>
    <n v="419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n v="41542"/>
    <s v="Standard Class"/>
    <s v="HA-14905"/>
    <s v="Helen Abelman"/>
    <x v="0"/>
    <s v="United States"/>
    <s v="New York City"/>
    <x v="15"/>
    <n v="10035"/>
    <x v="3"/>
    <s v="OFF-AP-10001005"/>
    <x v="1"/>
    <x v="9"/>
    <s v="Honeywell Quietcare HEPA Air Cleaner"/>
    <n v="393.25"/>
    <n v="5"/>
    <n v="0"/>
    <n v="129.77249999999998"/>
  </r>
  <r>
    <n v="8047"/>
    <x v="3985"/>
    <x v="0"/>
    <x v="272"/>
    <n v="41626"/>
    <s v="Second Class"/>
    <s v="SH-20395"/>
    <s v="Shahid Hopkins"/>
    <x v="0"/>
    <s v="United States"/>
    <s v="Cuyahoga Falls"/>
    <x v="24"/>
    <n v="44221"/>
    <x v="3"/>
    <s v="OFF-BI-10000201"/>
    <x v="1"/>
    <x v="8"/>
    <s v="Avery Triangle Shaped Sheet Lifters, Black, 2/Pack"/>
    <n v="2.2140000000000004"/>
    <n v="3"/>
    <n v="0.7"/>
    <n v="-1.4760000000000004"/>
  </r>
  <r>
    <n v="8048"/>
    <x v="3986"/>
    <x v="3"/>
    <x v="132"/>
    <n v="41950"/>
    <s v="Second Class"/>
    <s v="JM-16195"/>
    <s v="Justin MacKendrick"/>
    <x v="0"/>
    <s v="United States"/>
    <s v="Wilmington"/>
    <x v="3"/>
    <n v="28403"/>
    <x v="0"/>
    <s v="OFF-PA-10003673"/>
    <x v="1"/>
    <x v="10"/>
    <s v="Strathmore Photo Mount Cards"/>
    <n v="16.272000000000002"/>
    <n v="3"/>
    <n v="0.2"/>
    <n v="5.2883999999999984"/>
  </r>
  <r>
    <n v="8049"/>
    <x v="3987"/>
    <x v="0"/>
    <x v="894"/>
    <n v="41463"/>
    <s v="Standard Class"/>
    <s v="DK-13225"/>
    <s v="Dean Katz"/>
    <x v="1"/>
    <s v="United States"/>
    <s v="New York City"/>
    <x v="15"/>
    <n v="10035"/>
    <x v="3"/>
    <s v="OFF-AP-10000938"/>
    <x v="1"/>
    <x v="9"/>
    <s v="Avanti 1.7 Cu. Ft. Refrigerator"/>
    <n v="706.86"/>
    <n v="7"/>
    <n v="0"/>
    <n v="197.92079999999999"/>
  </r>
  <r>
    <n v="8050"/>
    <x v="3988"/>
    <x v="2"/>
    <x v="467"/>
    <n v="40816"/>
    <s v="Standard Class"/>
    <s v="CM-12715"/>
    <s v="Craig Molinari"/>
    <x v="1"/>
    <s v="United States"/>
    <s v="Philadelphia"/>
    <x v="9"/>
    <n v="19140"/>
    <x v="3"/>
    <s v="OFF-BI-10003274"/>
    <x v="1"/>
    <x v="8"/>
    <s v="Avery Durable Slant Ring Binders, No Labels"/>
    <n v="5.9700000000000006"/>
    <n v="5"/>
    <n v="0.7"/>
    <n v="-4.577"/>
  </r>
  <r>
    <n v="8051"/>
    <x v="3988"/>
    <x v="2"/>
    <x v="467"/>
    <n v="40816"/>
    <s v="Standard Class"/>
    <s v="CM-12715"/>
    <s v="Craig Molinari"/>
    <x v="1"/>
    <s v="United States"/>
    <s v="Philadelphia"/>
    <x v="9"/>
    <n v="19140"/>
    <x v="3"/>
    <s v="FUR-FU-10001095"/>
    <x v="0"/>
    <x v="5"/>
    <s v="DAX Black Cherry Wood-Tone Poster Frame"/>
    <n v="21.184000000000001"/>
    <n v="1"/>
    <n v="0.2"/>
    <n v="4.7664"/>
  </r>
  <r>
    <n v="8052"/>
    <x v="3988"/>
    <x v="2"/>
    <x v="467"/>
    <n v="40816"/>
    <s v="Standard Class"/>
    <s v="CM-12715"/>
    <s v="Craig Molinari"/>
    <x v="1"/>
    <s v="United States"/>
    <s v="Philadelphia"/>
    <x v="9"/>
    <n v="19140"/>
    <x v="3"/>
    <s v="OFF-AP-10001492"/>
    <x v="1"/>
    <x v="9"/>
    <s v="Acco Six-Outlet Power Strip, 4' Cord Length"/>
    <n v="41.375999999999998"/>
    <n v="6"/>
    <n v="0.2"/>
    <n v="3.1032000000000011"/>
  </r>
  <r>
    <n v="8053"/>
    <x v="3989"/>
    <x v="2"/>
    <x v="686"/>
    <n v="40741"/>
    <s v="Second Class"/>
    <s v="BF-10975"/>
    <s v="Barbara Fisher"/>
    <x v="1"/>
    <s v="United States"/>
    <s v="New York City"/>
    <x v="15"/>
    <n v="10009"/>
    <x v="3"/>
    <s v="OFF-AR-10004999"/>
    <x v="1"/>
    <x v="6"/>
    <s v="Newell 315"/>
    <n v="17.940000000000001"/>
    <n v="3"/>
    <n v="0"/>
    <n v="4.4850000000000003"/>
  </r>
  <r>
    <n v="8054"/>
    <x v="3990"/>
    <x v="3"/>
    <x v="394"/>
    <n v="41918"/>
    <s v="Standard Class"/>
    <s v="SF-20965"/>
    <s v="Sylvia Foulston"/>
    <x v="1"/>
    <s v="United States"/>
    <s v="Philadelphia"/>
    <x v="9"/>
    <n v="19134"/>
    <x v="3"/>
    <s v="OFF-BI-10004094"/>
    <x v="1"/>
    <x v="8"/>
    <s v="GBC Standard Plastic Binding Systems Combs"/>
    <n v="2.6550000000000002"/>
    <n v="1"/>
    <n v="0.7"/>
    <n v="-1.8584999999999994"/>
  </r>
  <r>
    <n v="8055"/>
    <x v="3991"/>
    <x v="1"/>
    <x v="834"/>
    <n v="41156"/>
    <s v="Standard Class"/>
    <s v="CB-12025"/>
    <s v="Cassandra Brandow"/>
    <x v="0"/>
    <s v="United States"/>
    <s v="Los Angeles"/>
    <x v="1"/>
    <n v="90049"/>
    <x v="1"/>
    <s v="OFF-ST-10001490"/>
    <x v="1"/>
    <x v="4"/>
    <s v="Hot File 7-Pocket, Floor Stand"/>
    <n v="892.35"/>
    <n v="5"/>
    <n v="0"/>
    <n v="267.70499999999993"/>
  </r>
  <r>
    <n v="8056"/>
    <x v="3991"/>
    <x v="1"/>
    <x v="834"/>
    <n v="41156"/>
    <s v="Standard Class"/>
    <s v="CB-12025"/>
    <s v="Cassandra Brandow"/>
    <x v="0"/>
    <s v="United States"/>
    <s v="Los Angeles"/>
    <x v="1"/>
    <n v="90049"/>
    <x v="1"/>
    <s v="FUR-BO-10004695"/>
    <x v="0"/>
    <x v="0"/>
    <s v="O'Sullivan 2-Door Barrister Bookcase in Odessa Pine"/>
    <n v="307.666"/>
    <n v="2"/>
    <n v="0.15"/>
    <n v="28.956799999999973"/>
  </r>
  <r>
    <n v="8057"/>
    <x v="3991"/>
    <x v="1"/>
    <x v="834"/>
    <n v="41156"/>
    <s v="Standard Class"/>
    <s v="CB-12025"/>
    <s v="Cassandra Brandow"/>
    <x v="0"/>
    <s v="United States"/>
    <s v="Los Angeles"/>
    <x v="1"/>
    <n v="90049"/>
    <x v="1"/>
    <s v="OFF-ST-10000736"/>
    <x v="1"/>
    <x v="4"/>
    <s v="Carina Double Wide Media Storage Towers in Natural &amp; Black"/>
    <n v="728.82"/>
    <n v="9"/>
    <n v="0"/>
    <n v="29.152799999999971"/>
  </r>
  <r>
    <n v="8058"/>
    <x v="3991"/>
    <x v="1"/>
    <x v="834"/>
    <n v="41156"/>
    <s v="Standard Class"/>
    <s v="CB-12025"/>
    <s v="Cassandra Brandow"/>
    <x v="0"/>
    <s v="United States"/>
    <s v="Los Angeles"/>
    <x v="1"/>
    <n v="90049"/>
    <x v="1"/>
    <s v="OFF-BI-10001617"/>
    <x v="1"/>
    <x v="8"/>
    <s v="GBC Wire Binding Combs"/>
    <n v="41.36"/>
    <n v="5"/>
    <n v="0.2"/>
    <n v="13.959"/>
  </r>
  <r>
    <n v="8059"/>
    <x v="3991"/>
    <x v="1"/>
    <x v="834"/>
    <n v="41156"/>
    <s v="Standard Class"/>
    <s v="CB-12025"/>
    <s v="Cassandra Brandow"/>
    <x v="0"/>
    <s v="United States"/>
    <s v="Los Angeles"/>
    <x v="1"/>
    <n v="90049"/>
    <x v="1"/>
    <s v="TEC-PH-10003589"/>
    <x v="2"/>
    <x v="7"/>
    <s v="invisibleSHIELD by ZAGG Smudge-Free Screen Protector"/>
    <n v="43.176000000000002"/>
    <n v="3"/>
    <n v="0.2"/>
    <n v="15.111599999999999"/>
  </r>
  <r>
    <n v="8060"/>
    <x v="3991"/>
    <x v="1"/>
    <x v="834"/>
    <n v="41156"/>
    <s v="Standard Class"/>
    <s v="CB-12025"/>
    <s v="Cassandra Brandow"/>
    <x v="0"/>
    <s v="United States"/>
    <s v="Los Angeles"/>
    <x v="1"/>
    <n v="90049"/>
    <x v="1"/>
    <s v="FUR-FU-10003981"/>
    <x v="0"/>
    <x v="5"/>
    <s v="Eldon Wave Desk Accessories"/>
    <n v="4.16"/>
    <n v="2"/>
    <n v="0"/>
    <n v="1.7472000000000003"/>
  </r>
  <r>
    <n v="8061"/>
    <x v="3992"/>
    <x v="1"/>
    <x v="1181"/>
    <n v="41178"/>
    <s v="Standard Class"/>
    <s v="TC-20980"/>
    <s v="Tamara Chand"/>
    <x v="1"/>
    <s v="United States"/>
    <s v="Long Beach"/>
    <x v="15"/>
    <n v="11561"/>
    <x v="3"/>
    <s v="OFF-PA-10001970"/>
    <x v="1"/>
    <x v="10"/>
    <s v="Xerox 1881"/>
    <n v="61.4"/>
    <n v="5"/>
    <n v="0"/>
    <n v="28.857999999999997"/>
  </r>
  <r>
    <n v="8062"/>
    <x v="3992"/>
    <x v="1"/>
    <x v="1181"/>
    <n v="41178"/>
    <s v="Standard Class"/>
    <s v="TC-20980"/>
    <s v="Tamara Chand"/>
    <x v="1"/>
    <s v="United States"/>
    <s v="Long Beach"/>
    <x v="15"/>
    <n v="11561"/>
    <x v="3"/>
    <s v="OFF-BI-10002437"/>
    <x v="1"/>
    <x v="8"/>
    <s v="Recycled Premium Regency Composition Covers"/>
    <n v="24.448"/>
    <n v="2"/>
    <n v="0.2"/>
    <n v="8.8623999999999992"/>
  </r>
  <r>
    <n v="8063"/>
    <x v="3993"/>
    <x v="0"/>
    <x v="77"/>
    <n v="41588"/>
    <s v="First Class"/>
    <s v="LW-17215"/>
    <s v="Luke Weiss"/>
    <x v="0"/>
    <s v="United States"/>
    <s v="Rochester"/>
    <x v="15"/>
    <n v="14609"/>
    <x v="3"/>
    <s v="TEC-PH-10000586"/>
    <x v="2"/>
    <x v="7"/>
    <s v="AT&amp;T SB67148 SynJ"/>
    <n v="263.95999999999998"/>
    <n v="4"/>
    <n v="0"/>
    <n v="71.269200000000012"/>
  </r>
  <r>
    <n v="8064"/>
    <x v="3993"/>
    <x v="0"/>
    <x v="77"/>
    <n v="41588"/>
    <s v="First Class"/>
    <s v="LW-17215"/>
    <s v="Luke Weiss"/>
    <x v="0"/>
    <s v="United States"/>
    <s v="Rochester"/>
    <x v="15"/>
    <n v="14609"/>
    <x v="3"/>
    <s v="TEC-PH-10003811"/>
    <x v="2"/>
    <x v="7"/>
    <s v="Jabra Supreme Plus Driver Edition Headset"/>
    <n v="359.96999999999997"/>
    <n v="3"/>
    <n v="0"/>
    <n v="100.7916"/>
  </r>
  <r>
    <n v="8065"/>
    <x v="3993"/>
    <x v="0"/>
    <x v="77"/>
    <n v="41588"/>
    <s v="First Class"/>
    <s v="LW-17215"/>
    <s v="Luke Weiss"/>
    <x v="0"/>
    <s v="United States"/>
    <s v="Rochester"/>
    <x v="15"/>
    <n v="14609"/>
    <x v="3"/>
    <s v="OFF-PA-10004983"/>
    <x v="1"/>
    <x v="10"/>
    <s v="Xerox 23"/>
    <n v="12.96"/>
    <n v="2"/>
    <n v="0"/>
    <n v="6.2208000000000006"/>
  </r>
  <r>
    <n v="8066"/>
    <x v="3993"/>
    <x v="0"/>
    <x v="77"/>
    <n v="41588"/>
    <s v="First Class"/>
    <s v="LW-17215"/>
    <s v="Luke Weiss"/>
    <x v="0"/>
    <s v="United States"/>
    <s v="Rochester"/>
    <x v="15"/>
    <n v="14609"/>
    <x v="3"/>
    <s v="OFF-ST-10003479"/>
    <x v="1"/>
    <x v="4"/>
    <s v="Eldon Base for stackable storage shelf, platinum"/>
    <n v="116.82"/>
    <n v="3"/>
    <n v="0"/>
    <n v="5.8409999999999869"/>
  </r>
  <r>
    <n v="8067"/>
    <x v="3993"/>
    <x v="0"/>
    <x v="77"/>
    <n v="41588"/>
    <s v="First Class"/>
    <s v="LW-17215"/>
    <s v="Luke Weiss"/>
    <x v="0"/>
    <s v="United States"/>
    <s v="Rochester"/>
    <x v="15"/>
    <n v="14609"/>
    <x v="3"/>
    <s v="OFF-BI-10004318"/>
    <x v="1"/>
    <x v="8"/>
    <s v="Ibico EB-19 Dual Function Manual Binding System"/>
    <n v="276.78400000000005"/>
    <n v="2"/>
    <n v="0.2"/>
    <n v="89.954799999999992"/>
  </r>
  <r>
    <n v="8068"/>
    <x v="3994"/>
    <x v="1"/>
    <x v="1182"/>
    <n v="41206"/>
    <s v="Standard Class"/>
    <s v="NS-18640"/>
    <s v="Noel Staavos"/>
    <x v="1"/>
    <s v="United States"/>
    <s v="San Francisco"/>
    <x v="1"/>
    <n v="94109"/>
    <x v="1"/>
    <s v="TEC-AC-10002567"/>
    <x v="2"/>
    <x v="11"/>
    <s v="Logitech G602 Wireless Gaming Mouse"/>
    <n v="239.96999999999997"/>
    <n v="3"/>
    <n v="0"/>
    <n v="86.389199999999988"/>
  </r>
  <r>
    <n v="8069"/>
    <x v="3994"/>
    <x v="1"/>
    <x v="1182"/>
    <n v="41206"/>
    <s v="Standard Class"/>
    <s v="NS-18640"/>
    <s v="Noel Staavos"/>
    <x v="1"/>
    <s v="United States"/>
    <s v="San Francisco"/>
    <x v="1"/>
    <n v="94109"/>
    <x v="1"/>
    <s v="FUR-FU-10001731"/>
    <x v="0"/>
    <x v="5"/>
    <s v="Acrylic Self-Standing Desk Frames"/>
    <n v="16.02"/>
    <n v="6"/>
    <n v="0"/>
    <n v="6.0876000000000001"/>
  </r>
  <r>
    <n v="8070"/>
    <x v="3995"/>
    <x v="3"/>
    <x v="314"/>
    <n v="41645"/>
    <s v="Standard Class"/>
    <s v="JM-15250"/>
    <s v="Janet Martin"/>
    <x v="0"/>
    <s v="United States"/>
    <s v="Huntsville"/>
    <x v="5"/>
    <n v="77340"/>
    <x v="2"/>
    <s v="OFF-ST-10002743"/>
    <x v="1"/>
    <x v="4"/>
    <s v="SAFCO Boltless Steel Shelving"/>
    <n v="454.56000000000006"/>
    <n v="5"/>
    <n v="0.2"/>
    <n v="-107.95800000000004"/>
  </r>
  <r>
    <n v="8071"/>
    <x v="3995"/>
    <x v="3"/>
    <x v="314"/>
    <n v="41645"/>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n v="41645"/>
    <s v="Standard Class"/>
    <s v="JM-15250"/>
    <s v="Janet Martin"/>
    <x v="0"/>
    <s v="United States"/>
    <s v="Huntsville"/>
    <x v="5"/>
    <n v="77340"/>
    <x v="2"/>
    <s v="FUR-CH-10003199"/>
    <x v="0"/>
    <x v="1"/>
    <s v="Office Star - Contemporary Task Swivel Chair"/>
    <n v="310.74399999999997"/>
    <n v="4"/>
    <n v="0.3"/>
    <n v="-26.635199999999998"/>
  </r>
  <r>
    <n v="8073"/>
    <x v="3995"/>
    <x v="3"/>
    <x v="314"/>
    <n v="41645"/>
    <s v="Standard Class"/>
    <s v="JM-15250"/>
    <s v="Janet Martin"/>
    <x v="0"/>
    <s v="United States"/>
    <s v="Huntsville"/>
    <x v="5"/>
    <n v="77340"/>
    <x v="2"/>
    <s v="OFF-AR-10003158"/>
    <x v="1"/>
    <x v="6"/>
    <s v="Fluorescent Highlighters by Dixon"/>
    <n v="12.736000000000001"/>
    <n v="4"/>
    <n v="0.2"/>
    <n v="2.2287999999999988"/>
  </r>
  <r>
    <n v="8074"/>
    <x v="3995"/>
    <x v="3"/>
    <x v="314"/>
    <n v="41645"/>
    <s v="Standard Class"/>
    <s v="JM-15250"/>
    <s v="Janet Martin"/>
    <x v="0"/>
    <s v="United States"/>
    <s v="Huntsville"/>
    <x v="5"/>
    <n v="77340"/>
    <x v="2"/>
    <s v="OFF-BI-10000301"/>
    <x v="1"/>
    <x v="8"/>
    <s v="GBC Instant Report Kit"/>
    <n v="6.469999999999998"/>
    <n v="5"/>
    <n v="0.8"/>
    <n v="-9.7050000000000018"/>
  </r>
  <r>
    <n v="8075"/>
    <x v="3995"/>
    <x v="3"/>
    <x v="314"/>
    <n v="41645"/>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n v="41645"/>
    <s v="Standard Class"/>
    <s v="JM-15250"/>
    <s v="Janet Martin"/>
    <x v="0"/>
    <s v="United States"/>
    <s v="Huntsville"/>
    <x v="5"/>
    <n v="77340"/>
    <x v="2"/>
    <s v="OFF-AP-10004708"/>
    <x v="1"/>
    <x v="9"/>
    <s v="Fellowes Superior 10 Outlet Split Surge Protector"/>
    <n v="15.223999999999997"/>
    <n v="2"/>
    <n v="0.8"/>
    <n v="-38.821200000000012"/>
  </r>
  <r>
    <n v="8077"/>
    <x v="3996"/>
    <x v="1"/>
    <x v="537"/>
    <n v="41089"/>
    <s v="Standard Class"/>
    <s v="RF-19345"/>
    <s v="Randy Ferguson"/>
    <x v="1"/>
    <s v="United States"/>
    <s v="East Point"/>
    <x v="32"/>
    <n v="30344"/>
    <x v="0"/>
    <s v="FUR-FU-10000794"/>
    <x v="0"/>
    <x v="5"/>
    <s v="Eldon Stackable Tray, Side-Load, Legal, Smoke"/>
    <n v="27.42"/>
    <n v="3"/>
    <n v="0"/>
    <n v="9.3227999999999991"/>
  </r>
  <r>
    <n v="8078"/>
    <x v="3996"/>
    <x v="1"/>
    <x v="537"/>
    <n v="41089"/>
    <s v="Standard Class"/>
    <s v="RF-19345"/>
    <s v="Randy Ferguson"/>
    <x v="1"/>
    <s v="United States"/>
    <s v="East Point"/>
    <x v="32"/>
    <n v="30344"/>
    <x v="0"/>
    <s v="OFF-BI-10004519"/>
    <x v="1"/>
    <x v="8"/>
    <s v="GBC DocuBind P100 Manual Binding Machine"/>
    <n v="165.98"/>
    <n v="1"/>
    <n v="0"/>
    <n v="74.690999999999988"/>
  </r>
  <r>
    <n v="8079"/>
    <x v="3996"/>
    <x v="1"/>
    <x v="537"/>
    <n v="41089"/>
    <s v="Standard Class"/>
    <s v="RF-19345"/>
    <s v="Randy Ferguson"/>
    <x v="1"/>
    <s v="United States"/>
    <s v="East Point"/>
    <x v="32"/>
    <n v="30344"/>
    <x v="0"/>
    <s v="TEC-AC-10001590"/>
    <x v="2"/>
    <x v="11"/>
    <s v="Dell Slim USB Multimedia Keyboard"/>
    <n v="75"/>
    <n v="3"/>
    <n v="0"/>
    <n v="18"/>
  </r>
  <r>
    <n v="8080"/>
    <x v="3997"/>
    <x v="0"/>
    <x v="441"/>
    <n v="41606"/>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n v="41214"/>
    <s v="Standard Class"/>
    <s v="KH-16690"/>
    <s v="Kristen Hastings"/>
    <x v="1"/>
    <s v="United States"/>
    <s v="Springfield"/>
    <x v="21"/>
    <n v="97477"/>
    <x v="1"/>
    <s v="OFF-LA-10001474"/>
    <x v="1"/>
    <x v="2"/>
    <s v="Avery 477"/>
    <n v="146.54400000000001"/>
    <n v="6"/>
    <n v="0.2"/>
    <n v="47.626799999999996"/>
  </r>
  <r>
    <n v="8082"/>
    <x v="3998"/>
    <x v="1"/>
    <x v="662"/>
    <n v="41214"/>
    <s v="Standard Class"/>
    <s v="KH-16690"/>
    <s v="Kristen Hastings"/>
    <x v="1"/>
    <s v="United States"/>
    <s v="Springfield"/>
    <x v="21"/>
    <n v="97477"/>
    <x v="1"/>
    <s v="OFF-PA-10001497"/>
    <x v="1"/>
    <x v="10"/>
    <s v="Xerox 1914"/>
    <n v="131.904"/>
    <n v="3"/>
    <n v="0.2"/>
    <n v="47.815200000000004"/>
  </r>
  <r>
    <n v="8083"/>
    <x v="3998"/>
    <x v="1"/>
    <x v="662"/>
    <n v="41214"/>
    <s v="Standard Class"/>
    <s v="KH-16690"/>
    <s v="Kristen Hastings"/>
    <x v="1"/>
    <s v="United States"/>
    <s v="Springfield"/>
    <x v="21"/>
    <n v="97477"/>
    <x v="1"/>
    <s v="OFF-AP-10003287"/>
    <x v="1"/>
    <x v="9"/>
    <s v="Tripp Lite TLP810NET Broadband Surge for Modem/Fax"/>
    <n v="203.88000000000002"/>
    <n v="5"/>
    <n v="0.2"/>
    <n v="20.387999999999998"/>
  </r>
  <r>
    <n v="8084"/>
    <x v="3998"/>
    <x v="1"/>
    <x v="662"/>
    <n v="41214"/>
    <s v="Standard Class"/>
    <s v="KH-16690"/>
    <s v="Kristen Hastings"/>
    <x v="1"/>
    <s v="United States"/>
    <s v="Springfield"/>
    <x v="21"/>
    <n v="97477"/>
    <x v="1"/>
    <s v="OFF-BI-10002982"/>
    <x v="1"/>
    <x v="8"/>
    <s v="Avery Self-Adhesive Photo Pockets for Polaroid Photos"/>
    <n v="14.301000000000002"/>
    <n v="7"/>
    <n v="0.7"/>
    <n v="-10.487400000000001"/>
  </r>
  <r>
    <n v="8085"/>
    <x v="3998"/>
    <x v="1"/>
    <x v="662"/>
    <n v="41214"/>
    <s v="Standard Class"/>
    <s v="KH-16690"/>
    <s v="Kristen Hastings"/>
    <x v="1"/>
    <s v="United States"/>
    <s v="Springfield"/>
    <x v="21"/>
    <n v="97477"/>
    <x v="1"/>
    <s v="OFF-ST-10001809"/>
    <x v="1"/>
    <x v="4"/>
    <s v="Fellowes Officeware Wire Shelving"/>
    <n v="718.6400000000001"/>
    <n v="10"/>
    <n v="0.2"/>
    <n v="-161.69400000000005"/>
  </r>
  <r>
    <n v="8086"/>
    <x v="3999"/>
    <x v="0"/>
    <x v="201"/>
    <n v="41574"/>
    <s v="Standard Class"/>
    <s v="LC-16960"/>
    <s v="Lindsay Castell"/>
    <x v="2"/>
    <s v="United States"/>
    <s v="Arlington"/>
    <x v="17"/>
    <n v="22204"/>
    <x v="0"/>
    <s v="FUR-FU-10000246"/>
    <x v="0"/>
    <x v="5"/>
    <s v="Aluminum Document Frame"/>
    <n v="61.1"/>
    <n v="5"/>
    <n v="0"/>
    <n v="18.329999999999991"/>
  </r>
  <r>
    <n v="8087"/>
    <x v="4000"/>
    <x v="3"/>
    <x v="1045"/>
    <n v="41762"/>
    <s v="Standard Class"/>
    <s v="JL-15130"/>
    <s v="Jack Lebron"/>
    <x v="0"/>
    <s v="United States"/>
    <s v="Wilmington"/>
    <x v="3"/>
    <n v="28403"/>
    <x v="0"/>
    <s v="OFF-AP-10000252"/>
    <x v="1"/>
    <x v="9"/>
    <s v="Harmony HEPA Quiet Air Purifiers"/>
    <n v="28.08"/>
    <n v="3"/>
    <n v="0.2"/>
    <n v="5.2650000000000006"/>
  </r>
  <r>
    <n v="8088"/>
    <x v="4001"/>
    <x v="0"/>
    <x v="321"/>
    <n v="41549"/>
    <s v="Second Class"/>
    <s v="DM-12955"/>
    <s v="Dario Medina"/>
    <x v="1"/>
    <s v="United States"/>
    <s v="Yuma"/>
    <x v="16"/>
    <n v="85364"/>
    <x v="1"/>
    <s v="OFF-AR-10002375"/>
    <x v="1"/>
    <x v="6"/>
    <s v="Newell 351"/>
    <n v="10.496"/>
    <n v="4"/>
    <n v="0.2"/>
    <n v="1.1807999999999983"/>
  </r>
  <r>
    <n v="8089"/>
    <x v="4002"/>
    <x v="1"/>
    <x v="848"/>
    <n v="41104"/>
    <s v="Standard Class"/>
    <s v="MV-18190"/>
    <s v="Mike Vittorini"/>
    <x v="0"/>
    <s v="United States"/>
    <s v="San Bernardino"/>
    <x v="1"/>
    <n v="92404"/>
    <x v="1"/>
    <s v="OFF-BI-10003719"/>
    <x v="1"/>
    <x v="8"/>
    <s v="Large Capacity Hanging Post Binders"/>
    <n v="39.92"/>
    <n v="2"/>
    <n v="0.2"/>
    <n v="12.973999999999997"/>
  </r>
  <r>
    <n v="8090"/>
    <x v="4003"/>
    <x v="1"/>
    <x v="976"/>
    <n v="41130"/>
    <s v="First Class"/>
    <s v="NS-18640"/>
    <s v="Noel Staavos"/>
    <x v="1"/>
    <s v="United States"/>
    <s v="Baltimore"/>
    <x v="39"/>
    <n v="21215"/>
    <x v="3"/>
    <s v="OFF-AP-10001492"/>
    <x v="1"/>
    <x v="9"/>
    <s v="Acco Six-Outlet Power Strip, 4' Cord Length"/>
    <n v="77.58"/>
    <n v="9"/>
    <n v="0"/>
    <n v="20.1708"/>
  </r>
  <r>
    <n v="8091"/>
    <x v="4004"/>
    <x v="2"/>
    <x v="1035"/>
    <n v="40890"/>
    <s v="Standard Class"/>
    <s v="AS-10630"/>
    <s v="Ann Steele"/>
    <x v="2"/>
    <s v="United States"/>
    <s v="Seattle"/>
    <x v="4"/>
    <n v="98103"/>
    <x v="1"/>
    <s v="OFF-ST-10000532"/>
    <x v="1"/>
    <x v="4"/>
    <s v="Advantus Rolling Drawer Organizers"/>
    <n v="269.35999999999996"/>
    <n v="7"/>
    <n v="0"/>
    <n v="70.033599999999993"/>
  </r>
  <r>
    <n v="8092"/>
    <x v="4005"/>
    <x v="1"/>
    <x v="895"/>
    <n v="41257"/>
    <s v="Standard Class"/>
    <s v="MT-17815"/>
    <s v="Meg Tillman"/>
    <x v="0"/>
    <s v="United States"/>
    <s v="San Francisco"/>
    <x v="1"/>
    <n v="94110"/>
    <x v="1"/>
    <s v="OFF-LA-10001613"/>
    <x v="1"/>
    <x v="2"/>
    <s v="Avery File Folder Labels"/>
    <n v="5.76"/>
    <n v="2"/>
    <n v="0"/>
    <n v="2.8224"/>
  </r>
  <r>
    <n v="8093"/>
    <x v="4006"/>
    <x v="3"/>
    <x v="1183"/>
    <n v="41957"/>
    <s v="Second Class"/>
    <s v="SR-20425"/>
    <s v="Sharelle Roach"/>
    <x v="2"/>
    <s v="United States"/>
    <s v="New York City"/>
    <x v="15"/>
    <n v="10035"/>
    <x v="3"/>
    <s v="OFF-AR-10002818"/>
    <x v="1"/>
    <x v="6"/>
    <s v="Panasonic KP-310 Heavy-Duty Electric Pencil Sharpener"/>
    <n v="109.9"/>
    <n v="5"/>
    <n v="0"/>
    <n v="32.97"/>
  </r>
  <r>
    <n v="8094"/>
    <x v="4007"/>
    <x v="3"/>
    <x v="944"/>
    <n v="41853"/>
    <s v="Second Class"/>
    <s v="DK-13375"/>
    <s v="Dennis Kane"/>
    <x v="0"/>
    <s v="United States"/>
    <s v="Seattle"/>
    <x v="4"/>
    <n v="98115"/>
    <x v="1"/>
    <s v="FUR-FU-10001940"/>
    <x v="0"/>
    <x v="5"/>
    <s v="Staples"/>
    <n v="23.88"/>
    <n v="3"/>
    <n v="0"/>
    <n v="10.507200000000001"/>
  </r>
  <r>
    <n v="8095"/>
    <x v="4007"/>
    <x v="3"/>
    <x v="944"/>
    <n v="41853"/>
    <s v="Second Class"/>
    <s v="DK-13375"/>
    <s v="Dennis Kane"/>
    <x v="0"/>
    <s v="United States"/>
    <s v="Seattle"/>
    <x v="4"/>
    <n v="98115"/>
    <x v="1"/>
    <s v="OFF-PA-10003883"/>
    <x v="1"/>
    <x v="10"/>
    <s v="Message Book, Phone, Wirebound Standard Line Memo, 2 3/4&quot; X 5&quot;"/>
    <n v="26.2"/>
    <n v="4"/>
    <n v="0"/>
    <n v="12.052"/>
  </r>
  <r>
    <n v="8096"/>
    <x v="4007"/>
    <x v="3"/>
    <x v="944"/>
    <n v="41853"/>
    <s v="Second Class"/>
    <s v="DK-13375"/>
    <s v="Dennis Kane"/>
    <x v="0"/>
    <s v="United States"/>
    <s v="Seattle"/>
    <x v="4"/>
    <n v="98115"/>
    <x v="1"/>
    <s v="OFF-PA-10002787"/>
    <x v="1"/>
    <x v="10"/>
    <s v="Xerox 227"/>
    <n v="12.96"/>
    <n v="2"/>
    <n v="0"/>
    <n v="6.2208000000000006"/>
  </r>
  <r>
    <n v="8097"/>
    <x v="4007"/>
    <x v="3"/>
    <x v="944"/>
    <n v="41853"/>
    <s v="Second Class"/>
    <s v="DK-13375"/>
    <s v="Dennis Kane"/>
    <x v="0"/>
    <s v="United States"/>
    <s v="Seattle"/>
    <x v="4"/>
    <n v="98115"/>
    <x v="1"/>
    <s v="TEC-AC-10000991"/>
    <x v="2"/>
    <x v="11"/>
    <s v="Sony Micro Vault Click 8 GB USB 2.0 Flash Drive"/>
    <n v="234.95000000000002"/>
    <n v="5"/>
    <n v="0"/>
    <n v="32.893000000000008"/>
  </r>
  <r>
    <n v="8098"/>
    <x v="4008"/>
    <x v="3"/>
    <x v="116"/>
    <n v="42006"/>
    <s v="Standard Class"/>
    <s v="SV-20935"/>
    <s v="Susan Vittorini"/>
    <x v="0"/>
    <s v="United States"/>
    <s v="Albuquerque"/>
    <x v="27"/>
    <n v="87105"/>
    <x v="1"/>
    <s v="OFF-ST-10003058"/>
    <x v="1"/>
    <x v="4"/>
    <s v="Eldon Mobile Mega Data Cart  Mega Stackable  Add-On Trays"/>
    <n v="118.25"/>
    <n v="5"/>
    <n v="0"/>
    <n v="34.292499999999997"/>
  </r>
  <r>
    <n v="8099"/>
    <x v="4008"/>
    <x v="3"/>
    <x v="116"/>
    <n v="42006"/>
    <s v="Standard Class"/>
    <s v="SV-20935"/>
    <s v="Susan Vittorini"/>
    <x v="0"/>
    <s v="United States"/>
    <s v="Albuquerque"/>
    <x v="27"/>
    <n v="87105"/>
    <x v="1"/>
    <s v="OFF-PA-10004239"/>
    <x v="1"/>
    <x v="10"/>
    <s v="Xerox 1953"/>
    <n v="4.28"/>
    <n v="1"/>
    <n v="0"/>
    <n v="1.9259999999999997"/>
  </r>
  <r>
    <n v="8100"/>
    <x v="4009"/>
    <x v="0"/>
    <x v="612"/>
    <n v="41347"/>
    <s v="First Class"/>
    <s v="RH-19510"/>
    <s v="Rick Huthwaite"/>
    <x v="2"/>
    <s v="United States"/>
    <s v="Los Angeles"/>
    <x v="1"/>
    <n v="90045"/>
    <x v="1"/>
    <s v="TEC-AC-10003038"/>
    <x v="2"/>
    <x v="11"/>
    <s v="Kingston Digital DataTraveler 16GB USB 2.0"/>
    <n v="26.849999999999998"/>
    <n v="3"/>
    <n v="0"/>
    <n v="5.101499999999997"/>
  </r>
  <r>
    <n v="8101"/>
    <x v="4009"/>
    <x v="0"/>
    <x v="612"/>
    <n v="41347"/>
    <s v="First Class"/>
    <s v="RH-19510"/>
    <s v="Rick Huthwaite"/>
    <x v="2"/>
    <s v="United States"/>
    <s v="Los Angeles"/>
    <x v="1"/>
    <n v="90045"/>
    <x v="1"/>
    <s v="TEC-MA-10000984"/>
    <x v="2"/>
    <x v="15"/>
    <s v="Okidata MB760 Printer"/>
    <n v="3357.6000000000004"/>
    <n v="3"/>
    <n v="0.2"/>
    <n v="377.72999999999956"/>
  </r>
  <r>
    <n v="8102"/>
    <x v="4010"/>
    <x v="1"/>
    <x v="1184"/>
    <n v="41055"/>
    <s v="Standard Class"/>
    <s v="SB-20185"/>
    <s v="Sarah Brown"/>
    <x v="0"/>
    <s v="United States"/>
    <s v="Los Angeles"/>
    <x v="1"/>
    <n v="90045"/>
    <x v="1"/>
    <s v="OFF-LA-10004484"/>
    <x v="1"/>
    <x v="2"/>
    <s v="Avery 476"/>
    <n v="8.26"/>
    <n v="2"/>
    <n v="0"/>
    <n v="3.7995999999999999"/>
  </r>
  <r>
    <n v="8103"/>
    <x v="4010"/>
    <x v="1"/>
    <x v="1184"/>
    <n v="41055"/>
    <s v="Standard Class"/>
    <s v="SB-20185"/>
    <s v="Sarah Brown"/>
    <x v="0"/>
    <s v="United States"/>
    <s v="Los Angeles"/>
    <x v="1"/>
    <n v="90045"/>
    <x v="1"/>
    <s v="TEC-MA-10004002"/>
    <x v="2"/>
    <x v="15"/>
    <s v="Zebra GX420t Direct Thermal/Thermal Transfer Printer"/>
    <n v="2973.32"/>
    <n v="7"/>
    <n v="0.2"/>
    <n v="334.49849999999958"/>
  </r>
  <r>
    <n v="8104"/>
    <x v="4010"/>
    <x v="1"/>
    <x v="1184"/>
    <n v="41055"/>
    <s v="Standard Class"/>
    <s v="SB-20185"/>
    <s v="Sarah Brown"/>
    <x v="0"/>
    <s v="United States"/>
    <s v="Los Angeles"/>
    <x v="1"/>
    <n v="90045"/>
    <x v="1"/>
    <s v="OFF-ST-10002406"/>
    <x v="1"/>
    <x v="4"/>
    <s v="Pizazz Global Quick File"/>
    <n v="104.79"/>
    <n v="7"/>
    <n v="0"/>
    <n v="29.341200000000008"/>
  </r>
  <r>
    <n v="8105"/>
    <x v="4010"/>
    <x v="1"/>
    <x v="1184"/>
    <n v="41055"/>
    <s v="Standard Class"/>
    <s v="SB-20185"/>
    <s v="Sarah Brown"/>
    <x v="0"/>
    <s v="United States"/>
    <s v="Los Angeles"/>
    <x v="1"/>
    <n v="90045"/>
    <x v="1"/>
    <s v="TEC-PH-10003645"/>
    <x v="2"/>
    <x v="7"/>
    <s v="Aastra 57i VoIP phone"/>
    <n v="775.72800000000007"/>
    <n v="6"/>
    <n v="0.2"/>
    <n v="58.179600000000022"/>
  </r>
  <r>
    <n v="8106"/>
    <x v="4011"/>
    <x v="3"/>
    <x v="922"/>
    <n v="41690"/>
    <s v="First Class"/>
    <s v="CR-12820"/>
    <s v="Cyra Reiten"/>
    <x v="2"/>
    <s v="United States"/>
    <s v="Houston"/>
    <x v="5"/>
    <n v="77041"/>
    <x v="2"/>
    <s v="FUR-BO-10001601"/>
    <x v="0"/>
    <x v="0"/>
    <s v="Sauder Mission Library with Doors, Fruitwood Finish"/>
    <n v="89.066399999999987"/>
    <n v="1"/>
    <n v="0.32"/>
    <n v="-17.027400000000007"/>
  </r>
  <r>
    <n v="8107"/>
    <x v="4011"/>
    <x v="3"/>
    <x v="922"/>
    <n v="41690"/>
    <s v="First Class"/>
    <s v="CR-12820"/>
    <s v="Cyra Reiten"/>
    <x v="2"/>
    <s v="United States"/>
    <s v="Houston"/>
    <x v="5"/>
    <n v="77041"/>
    <x v="2"/>
    <s v="OFF-AR-10000937"/>
    <x v="1"/>
    <x v="6"/>
    <s v="Dixon Ticonderoga Core-Lock Colored Pencils, 48-Color Set"/>
    <n v="175.44"/>
    <n v="6"/>
    <n v="0.2"/>
    <n v="52.632000000000005"/>
  </r>
  <r>
    <n v="8108"/>
    <x v="4011"/>
    <x v="3"/>
    <x v="922"/>
    <n v="41690"/>
    <s v="First Class"/>
    <s v="CR-12820"/>
    <s v="Cyra Reiten"/>
    <x v="2"/>
    <s v="United States"/>
    <s v="Houston"/>
    <x v="5"/>
    <n v="77041"/>
    <x v="2"/>
    <s v="TEC-PH-10000038"/>
    <x v="2"/>
    <x v="7"/>
    <s v="Jawbone MINI JAMBOX Wireless Bluetooth Speaker"/>
    <n v="438.33600000000001"/>
    <n v="4"/>
    <n v="0.2"/>
    <n v="-87.667200000000037"/>
  </r>
  <r>
    <n v="8109"/>
    <x v="4012"/>
    <x v="3"/>
    <x v="166"/>
    <n v="41989"/>
    <s v="Standard Class"/>
    <s v="EG-13900"/>
    <s v="Emily Grady"/>
    <x v="0"/>
    <s v="United States"/>
    <s v="Philadelphia"/>
    <x v="9"/>
    <n v="19140"/>
    <x v="3"/>
    <s v="FUR-CH-10003396"/>
    <x v="0"/>
    <x v="1"/>
    <s v="Global Deluxe Steno Chair"/>
    <n v="215.54400000000001"/>
    <n v="4"/>
    <n v="0.3"/>
    <n v="-58.504800000000017"/>
  </r>
  <r>
    <n v="8110"/>
    <x v="4013"/>
    <x v="3"/>
    <x v="551"/>
    <n v="41967"/>
    <s v="Standard Class"/>
    <s v="RD-19930"/>
    <s v="Russell D'Ascenzo"/>
    <x v="0"/>
    <s v="United States"/>
    <s v="Chicago"/>
    <x v="10"/>
    <n v="60623"/>
    <x v="2"/>
    <s v="OFF-EN-10002592"/>
    <x v="1"/>
    <x v="12"/>
    <s v="Peel &amp; Seel Recycled Catalog Envelopes, Brown"/>
    <n v="55.584000000000003"/>
    <n v="6"/>
    <n v="0.2"/>
    <n v="20.844000000000001"/>
  </r>
  <r>
    <n v="8111"/>
    <x v="4013"/>
    <x v="3"/>
    <x v="551"/>
    <n v="41967"/>
    <s v="Standard Class"/>
    <s v="RD-19930"/>
    <s v="Russell D'Ascenzo"/>
    <x v="0"/>
    <s v="United States"/>
    <s v="Chicago"/>
    <x v="10"/>
    <n v="60623"/>
    <x v="2"/>
    <s v="FUR-CH-10000422"/>
    <x v="0"/>
    <x v="1"/>
    <s v="Global Highback Leather Tilter in Burgundy"/>
    <n v="127.38599999999998"/>
    <n v="2"/>
    <n v="0.3"/>
    <n v="-25.477199999999982"/>
  </r>
  <r>
    <n v="8112"/>
    <x v="4014"/>
    <x v="0"/>
    <x v="49"/>
    <n v="41612"/>
    <s v="Second Class"/>
    <s v="JM-15865"/>
    <s v="John Murray"/>
    <x v="0"/>
    <s v="United States"/>
    <s v="San Angelo"/>
    <x v="5"/>
    <n v="76903"/>
    <x v="2"/>
    <s v="FUR-CH-10002647"/>
    <x v="0"/>
    <x v="1"/>
    <s v="Situations Contoured Folding Chairs, 4/Set"/>
    <n v="248.43"/>
    <n v="5"/>
    <n v="0.3"/>
    <n v="-17.744999999999976"/>
  </r>
  <r>
    <n v="8113"/>
    <x v="4014"/>
    <x v="0"/>
    <x v="49"/>
    <n v="41612"/>
    <s v="Second Class"/>
    <s v="JM-15865"/>
    <s v="John Murray"/>
    <x v="0"/>
    <s v="United States"/>
    <s v="San Angelo"/>
    <x v="5"/>
    <n v="76903"/>
    <x v="2"/>
    <s v="OFF-AP-10004859"/>
    <x v="1"/>
    <x v="9"/>
    <s v="Acco 6 Outlet Guardian Premium Surge Suppressor"/>
    <n v="11.647999999999998"/>
    <n v="4"/>
    <n v="0.8"/>
    <n v="-30.867200000000004"/>
  </r>
  <r>
    <n v="8114"/>
    <x v="4014"/>
    <x v="0"/>
    <x v="49"/>
    <n v="41612"/>
    <s v="Second Class"/>
    <s v="JM-15865"/>
    <s v="John Murray"/>
    <x v="0"/>
    <s v="United States"/>
    <s v="San Angelo"/>
    <x v="5"/>
    <n v="76903"/>
    <x v="2"/>
    <s v="FUR-CH-10004477"/>
    <x v="0"/>
    <x v="1"/>
    <s v="Global Push Button Manager's Chair, Indigo"/>
    <n v="85.245999999999995"/>
    <n v="2"/>
    <n v="0.3"/>
    <n v="-1.217800000000004"/>
  </r>
  <r>
    <n v="8115"/>
    <x v="4015"/>
    <x v="3"/>
    <x v="621"/>
    <n v="41920"/>
    <s v="Second Class"/>
    <s v="LW-16825"/>
    <s v="Laurel Workman"/>
    <x v="1"/>
    <s v="United States"/>
    <s v="Pasadena"/>
    <x v="5"/>
    <n v="77506"/>
    <x v="2"/>
    <s v="OFF-AR-10004817"/>
    <x v="1"/>
    <x v="6"/>
    <s v="Colorific Watercolor Pencils"/>
    <n v="20.64"/>
    <n v="5"/>
    <n v="0.2"/>
    <n v="2.3219999999999974"/>
  </r>
  <r>
    <n v="8116"/>
    <x v="4016"/>
    <x v="3"/>
    <x v="635"/>
    <n v="41887"/>
    <s v="Standard Class"/>
    <s v="RW-19540"/>
    <s v="Rick Wilson"/>
    <x v="1"/>
    <s v="United States"/>
    <s v="Los Angeles"/>
    <x v="1"/>
    <n v="90049"/>
    <x v="1"/>
    <s v="FUR-FU-10003374"/>
    <x v="0"/>
    <x v="5"/>
    <s v="Electrix Fluorescent Magnifier Lamps &amp; Weighted Base"/>
    <n v="148.02000000000001"/>
    <n v="3"/>
    <n v="0"/>
    <n v="41.445600000000013"/>
  </r>
  <r>
    <n v="8117"/>
    <x v="4017"/>
    <x v="3"/>
    <x v="221"/>
    <n v="41968"/>
    <s v="Same Day"/>
    <s v="BG-11695"/>
    <s v="Brooke Gillingham"/>
    <x v="1"/>
    <s v="United States"/>
    <s v="Garden City"/>
    <x v="41"/>
    <n v="67846"/>
    <x v="2"/>
    <s v="OFF-ST-10003123"/>
    <x v="1"/>
    <x v="4"/>
    <s v="Fellowes Bases and Tops For Staxonsteel/High-Stak Systems"/>
    <n v="33.29"/>
    <n v="1"/>
    <n v="0"/>
    <n v="7.9895999999999994"/>
  </r>
  <r>
    <n v="8118"/>
    <x v="4018"/>
    <x v="3"/>
    <x v="160"/>
    <n v="41826"/>
    <s v="Standard Class"/>
    <s v="TT-21220"/>
    <s v="Thomas Thornton"/>
    <x v="0"/>
    <s v="United States"/>
    <s v="Los Angeles"/>
    <x v="1"/>
    <n v="90045"/>
    <x v="1"/>
    <s v="OFF-PA-10000675"/>
    <x v="1"/>
    <x v="10"/>
    <s v="Xerox 1919"/>
    <n v="204.95000000000002"/>
    <n v="5"/>
    <n v="0"/>
    <n v="100.4255"/>
  </r>
  <r>
    <n v="8119"/>
    <x v="4019"/>
    <x v="3"/>
    <x v="847"/>
    <n v="41848"/>
    <s v="Standard Class"/>
    <s v="EB-13930"/>
    <s v="Eric Barreto"/>
    <x v="0"/>
    <s v="United States"/>
    <s v="Chicago"/>
    <x v="10"/>
    <n v="60653"/>
    <x v="2"/>
    <s v="FUR-CH-10004997"/>
    <x v="0"/>
    <x v="1"/>
    <s v="Hon Every-Day Series Multi-Task Chairs"/>
    <n v="526.34399999999994"/>
    <n v="4"/>
    <n v="0.3"/>
    <n v="-75.191999999999979"/>
  </r>
  <r>
    <n v="8120"/>
    <x v="4020"/>
    <x v="0"/>
    <x v="583"/>
    <n v="41595"/>
    <s v="Standard Class"/>
    <s v="LP-17080"/>
    <s v="Liz Pelletier"/>
    <x v="0"/>
    <s v="United States"/>
    <s v="San Francisco"/>
    <x v="1"/>
    <n v="94110"/>
    <x v="1"/>
    <s v="FUR-FU-10001934"/>
    <x v="0"/>
    <x v="5"/>
    <s v="Magnifier Swing Arm Lamp"/>
    <n v="41.96"/>
    <n v="2"/>
    <n v="0"/>
    <n v="10.909600000000001"/>
  </r>
  <r>
    <n v="8121"/>
    <x v="4020"/>
    <x v="0"/>
    <x v="583"/>
    <n v="41595"/>
    <s v="Standard Class"/>
    <s v="LP-17080"/>
    <s v="Liz Pelletier"/>
    <x v="0"/>
    <s v="United States"/>
    <s v="San Francisco"/>
    <x v="1"/>
    <n v="94110"/>
    <x v="1"/>
    <s v="FUR-CH-10004997"/>
    <x v="0"/>
    <x v="1"/>
    <s v="Hon Every-Day Series Multi-Task Chairs"/>
    <n v="451.15199999999993"/>
    <n v="3"/>
    <n v="0.2"/>
    <n v="0"/>
  </r>
  <r>
    <n v="8122"/>
    <x v="4020"/>
    <x v="0"/>
    <x v="583"/>
    <n v="41595"/>
    <s v="Standard Class"/>
    <s v="LP-17080"/>
    <s v="Liz Pelletier"/>
    <x v="0"/>
    <s v="United States"/>
    <s v="San Francisco"/>
    <x v="1"/>
    <n v="94110"/>
    <x v="1"/>
    <s v="OFF-BI-10001890"/>
    <x v="1"/>
    <x v="8"/>
    <s v="Avery Poly Binder Pockets"/>
    <n v="31.504000000000005"/>
    <n v="11"/>
    <n v="0.2"/>
    <n v="11.026399999999999"/>
  </r>
  <r>
    <n v="8123"/>
    <x v="4021"/>
    <x v="2"/>
    <x v="337"/>
    <n v="40892"/>
    <s v="Standard Class"/>
    <s v="FP-14320"/>
    <s v="Frank Preis"/>
    <x v="0"/>
    <s v="United States"/>
    <s v="Philadelphia"/>
    <x v="9"/>
    <n v="19134"/>
    <x v="3"/>
    <s v="OFF-EN-10002500"/>
    <x v="1"/>
    <x v="12"/>
    <s v="Globe Weis Peel &amp; Seel First Class Envelopes"/>
    <n v="30.672000000000001"/>
    <n v="3"/>
    <n v="0.2"/>
    <n v="9.5850000000000009"/>
  </r>
  <r>
    <n v="8124"/>
    <x v="4021"/>
    <x v="2"/>
    <x v="337"/>
    <n v="40892"/>
    <s v="Standard Class"/>
    <s v="FP-14320"/>
    <s v="Frank Preis"/>
    <x v="0"/>
    <s v="United States"/>
    <s v="Philadelphia"/>
    <x v="9"/>
    <n v="19134"/>
    <x v="3"/>
    <s v="TEC-CO-10001766"/>
    <x v="2"/>
    <x v="16"/>
    <s v="Canon PC940 Copier"/>
    <n v="1079.9759999999999"/>
    <n v="4"/>
    <n v="0.4"/>
    <n v="125.99719999999991"/>
  </r>
  <r>
    <n v="8125"/>
    <x v="4022"/>
    <x v="3"/>
    <x v="210"/>
    <n v="41895"/>
    <s v="Standard Class"/>
    <s v="JA-15970"/>
    <s v="Joseph Airdo"/>
    <x v="0"/>
    <s v="United States"/>
    <s v="Modesto"/>
    <x v="1"/>
    <n v="95351"/>
    <x v="1"/>
    <s v="FUR-CH-10004860"/>
    <x v="0"/>
    <x v="1"/>
    <s v="Global Low Back Tilter Chair"/>
    <n v="161.56800000000001"/>
    <n v="2"/>
    <n v="0.2"/>
    <n v="-28.274400000000021"/>
  </r>
  <r>
    <n v="8126"/>
    <x v="4023"/>
    <x v="1"/>
    <x v="525"/>
    <n v="40952"/>
    <s v="Standard Class"/>
    <s v="TS-21655"/>
    <s v="Trudy Schmidt"/>
    <x v="0"/>
    <s v="United States"/>
    <s v="Houston"/>
    <x v="5"/>
    <n v="77070"/>
    <x v="2"/>
    <s v="OFF-BI-10002049"/>
    <x v="1"/>
    <x v="8"/>
    <s v="UniKeep View Case Binders"/>
    <n v="2.9339999999999993"/>
    <n v="3"/>
    <n v="0.8"/>
    <n v="-4.9878000000000018"/>
  </r>
  <r>
    <n v="8127"/>
    <x v="4023"/>
    <x v="1"/>
    <x v="525"/>
    <n v="40952"/>
    <s v="Standard Class"/>
    <s v="TS-21655"/>
    <s v="Trudy Schmidt"/>
    <x v="0"/>
    <s v="United States"/>
    <s v="Houston"/>
    <x v="5"/>
    <n v="77070"/>
    <x v="2"/>
    <s v="TEC-AC-10003499"/>
    <x v="2"/>
    <x v="11"/>
    <s v="Memorex Mini Travel Drive 8 GB USB 2.0 Flash Drive"/>
    <n v="18.528000000000002"/>
    <n v="2"/>
    <n v="0.2"/>
    <n v="4.4004000000000003"/>
  </r>
  <r>
    <n v="8128"/>
    <x v="4023"/>
    <x v="1"/>
    <x v="525"/>
    <n v="40952"/>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n v="41884"/>
    <s v="Standard Class"/>
    <s v="DP-13000"/>
    <s v="Darren Powers"/>
    <x v="0"/>
    <s v="United States"/>
    <s v="Chicago"/>
    <x v="10"/>
    <n v="60610"/>
    <x v="2"/>
    <s v="FUR-FU-10000222"/>
    <x v="0"/>
    <x v="5"/>
    <s v="Seth Thomas 16&quot; Steel Case Clock"/>
    <n v="64.959999999999994"/>
    <n v="5"/>
    <n v="0.6"/>
    <n v="-43.847999999999985"/>
  </r>
  <r>
    <n v="8130"/>
    <x v="4025"/>
    <x v="2"/>
    <x v="836"/>
    <n v="40747"/>
    <s v="First Class"/>
    <s v="JD-15895"/>
    <s v="Jonathan Doherty"/>
    <x v="1"/>
    <s v="United States"/>
    <s v="Riverside"/>
    <x v="1"/>
    <n v="92503"/>
    <x v="1"/>
    <s v="TEC-AC-10000023"/>
    <x v="2"/>
    <x v="11"/>
    <s v="Maxell 74 Minute CD-R Spindle, 50/Pack"/>
    <n v="41.94"/>
    <n v="2"/>
    <n v="0"/>
    <n v="15.098399999999998"/>
  </r>
  <r>
    <n v="8131"/>
    <x v="4025"/>
    <x v="2"/>
    <x v="836"/>
    <n v="40747"/>
    <s v="First Class"/>
    <s v="JD-15895"/>
    <s v="Jonathan Doherty"/>
    <x v="1"/>
    <s v="United States"/>
    <s v="Riverside"/>
    <x v="1"/>
    <n v="92503"/>
    <x v="1"/>
    <s v="OFF-PA-10003971"/>
    <x v="1"/>
    <x v="10"/>
    <s v="Xerox 1965"/>
    <n v="11.96"/>
    <n v="2"/>
    <n v="0"/>
    <n v="5.8604000000000003"/>
  </r>
  <r>
    <n v="8132"/>
    <x v="4025"/>
    <x v="2"/>
    <x v="836"/>
    <n v="40747"/>
    <s v="First Class"/>
    <s v="JD-15895"/>
    <s v="Jonathan Doherty"/>
    <x v="1"/>
    <s v="United States"/>
    <s v="Riverside"/>
    <x v="1"/>
    <n v="92503"/>
    <x v="1"/>
    <s v="OFF-AR-10003481"/>
    <x v="1"/>
    <x v="6"/>
    <s v="Newell 348"/>
    <n v="13.12"/>
    <n v="4"/>
    <n v="0"/>
    <n v="3.8047999999999984"/>
  </r>
  <r>
    <n v="8133"/>
    <x v="4025"/>
    <x v="2"/>
    <x v="836"/>
    <n v="40747"/>
    <s v="First Class"/>
    <s v="JD-15895"/>
    <s v="Jonathan Doherty"/>
    <x v="1"/>
    <s v="United States"/>
    <s v="Riverside"/>
    <x v="1"/>
    <n v="92503"/>
    <x v="1"/>
    <s v="OFF-ST-10001490"/>
    <x v="1"/>
    <x v="4"/>
    <s v="Hot File 7-Pocket, Floor Stand"/>
    <n v="535.41"/>
    <n v="3"/>
    <n v="0"/>
    <n v="160.62299999999993"/>
  </r>
  <r>
    <n v="8134"/>
    <x v="4026"/>
    <x v="1"/>
    <x v="1049"/>
    <n v="41195"/>
    <s v="Standard Class"/>
    <s v="GH-14485"/>
    <s v="Gene Hale"/>
    <x v="1"/>
    <s v="United States"/>
    <s v="Dallas"/>
    <x v="5"/>
    <n v="75081"/>
    <x v="2"/>
    <s v="FUR-FU-10003708"/>
    <x v="0"/>
    <x v="5"/>
    <s v="Tenex Traditional Chairmats for Medium Pile Carpet, Standard Lip, 36&quot; x 48&quot;"/>
    <n v="72.78"/>
    <n v="3"/>
    <n v="0.6"/>
    <n v="-70.960499999999996"/>
  </r>
  <r>
    <n v="8135"/>
    <x v="4027"/>
    <x v="1"/>
    <x v="1130"/>
    <n v="40960"/>
    <s v="Standard Class"/>
    <s v="RD-19585"/>
    <s v="Rob Dowd"/>
    <x v="0"/>
    <s v="United States"/>
    <s v="Los Angeles"/>
    <x v="1"/>
    <n v="90008"/>
    <x v="1"/>
    <s v="OFF-PA-10001970"/>
    <x v="1"/>
    <x v="10"/>
    <s v="Xerox 1881"/>
    <n v="36.839999999999996"/>
    <n v="3"/>
    <n v="0"/>
    <n v="17.314799999999998"/>
  </r>
  <r>
    <n v="8136"/>
    <x v="4027"/>
    <x v="1"/>
    <x v="1130"/>
    <n v="40960"/>
    <s v="Standard Class"/>
    <s v="RD-19585"/>
    <s v="Rob Dowd"/>
    <x v="0"/>
    <s v="United States"/>
    <s v="Los Angeles"/>
    <x v="1"/>
    <n v="90008"/>
    <x v="1"/>
    <s v="OFF-LA-10002762"/>
    <x v="1"/>
    <x v="2"/>
    <s v="Avery 485"/>
    <n v="87.71"/>
    <n v="7"/>
    <n v="0"/>
    <n v="41.223699999999994"/>
  </r>
  <r>
    <n v="8137"/>
    <x v="4028"/>
    <x v="0"/>
    <x v="399"/>
    <n v="41503"/>
    <s v="Standard Class"/>
    <s v="CS-12490"/>
    <s v="Cindy Schnelling"/>
    <x v="1"/>
    <s v="United States"/>
    <s v="Lakeland"/>
    <x v="2"/>
    <n v="33801"/>
    <x v="0"/>
    <s v="FUR-TA-10002533"/>
    <x v="0"/>
    <x v="3"/>
    <s v="BPI Conference Tables"/>
    <n v="562.29250000000013"/>
    <n v="7"/>
    <n v="0.45"/>
    <n v="-255.58750000000009"/>
  </r>
  <r>
    <n v="8138"/>
    <x v="4029"/>
    <x v="2"/>
    <x v="187"/>
    <n v="40860"/>
    <s v="Standard Class"/>
    <s v="BF-11215"/>
    <s v="Benjamin Farhat"/>
    <x v="2"/>
    <s v="United States"/>
    <s v="New York City"/>
    <x v="15"/>
    <n v="10035"/>
    <x v="3"/>
    <s v="FUR-FU-10004091"/>
    <x v="0"/>
    <x v="5"/>
    <s v="Eldon 200 Class Desk Accessories, Black"/>
    <n v="56.52"/>
    <n v="9"/>
    <n v="0"/>
    <n v="21.477600000000002"/>
  </r>
  <r>
    <n v="8139"/>
    <x v="4030"/>
    <x v="0"/>
    <x v="427"/>
    <n v="41478"/>
    <s v="Standard Class"/>
    <s v="NK-18490"/>
    <s v="Neil Knudson"/>
    <x v="2"/>
    <s v="United States"/>
    <s v="Philadelphia"/>
    <x v="9"/>
    <n v="19140"/>
    <x v="3"/>
    <s v="OFF-AR-10001545"/>
    <x v="1"/>
    <x v="6"/>
    <s v="Newell 326"/>
    <n v="11.264000000000001"/>
    <n v="8"/>
    <n v="0.2"/>
    <n v="1.2671999999999994"/>
  </r>
  <r>
    <n v="8140"/>
    <x v="4030"/>
    <x v="0"/>
    <x v="427"/>
    <n v="41478"/>
    <s v="Standard Class"/>
    <s v="NK-18490"/>
    <s v="Neil Knudson"/>
    <x v="2"/>
    <s v="United States"/>
    <s v="Philadelphia"/>
    <x v="9"/>
    <n v="19140"/>
    <x v="3"/>
    <s v="OFF-ST-10001476"/>
    <x v="1"/>
    <x v="4"/>
    <s v="Steel Personal Filing/Posting Tote"/>
    <n v="284.08000000000004"/>
    <n v="10"/>
    <n v="0.2"/>
    <n v="24.856999999999999"/>
  </r>
  <r>
    <n v="8141"/>
    <x v="4030"/>
    <x v="0"/>
    <x v="427"/>
    <n v="41478"/>
    <s v="Standard Class"/>
    <s v="NK-18490"/>
    <s v="Neil Knudson"/>
    <x v="2"/>
    <s v="United States"/>
    <s v="Philadelphia"/>
    <x v="9"/>
    <n v="19140"/>
    <x v="3"/>
    <s v="OFF-PA-10004971"/>
    <x v="1"/>
    <x v="10"/>
    <s v="Xerox 196"/>
    <n v="18.496000000000002"/>
    <n v="4"/>
    <n v="0.2"/>
    <n v="6.7048000000000005"/>
  </r>
  <r>
    <n v="8142"/>
    <x v="4031"/>
    <x v="0"/>
    <x v="473"/>
    <n v="41315"/>
    <s v="Standard Class"/>
    <s v="AZ-10750"/>
    <s v="Annie Zypern"/>
    <x v="0"/>
    <s v="United States"/>
    <s v="San Diego"/>
    <x v="1"/>
    <n v="92037"/>
    <x v="1"/>
    <s v="OFF-LA-10003223"/>
    <x v="1"/>
    <x v="2"/>
    <s v="Avery 508"/>
    <n v="14.73"/>
    <n v="3"/>
    <n v="0"/>
    <n v="7.2176999999999998"/>
  </r>
  <r>
    <n v="8143"/>
    <x v="4031"/>
    <x v="0"/>
    <x v="473"/>
    <n v="41315"/>
    <s v="Standard Class"/>
    <s v="AZ-10750"/>
    <s v="Annie Zypern"/>
    <x v="0"/>
    <s v="United States"/>
    <s v="San Diego"/>
    <x v="1"/>
    <n v="92037"/>
    <x v="1"/>
    <s v="OFF-ST-10004340"/>
    <x v="1"/>
    <x v="4"/>
    <s v="Fellowes Mobile File Cart, Black"/>
    <n v="186.54"/>
    <n v="3"/>
    <n v="0"/>
    <n v="50.365800000000007"/>
  </r>
  <r>
    <n v="8144"/>
    <x v="4031"/>
    <x v="0"/>
    <x v="473"/>
    <n v="41315"/>
    <s v="Standard Class"/>
    <s v="AZ-10750"/>
    <s v="Annie Zypern"/>
    <x v="0"/>
    <s v="United States"/>
    <s v="San Diego"/>
    <x v="1"/>
    <n v="92037"/>
    <x v="1"/>
    <s v="FUR-TA-10001095"/>
    <x v="0"/>
    <x v="3"/>
    <s v="Chromcraft Round Conference Tables"/>
    <n v="557.72799999999995"/>
    <n v="4"/>
    <n v="0.2"/>
    <n v="6.9715999999999951"/>
  </r>
  <r>
    <n v="8145"/>
    <x v="4031"/>
    <x v="0"/>
    <x v="473"/>
    <n v="41315"/>
    <s v="Standard Class"/>
    <s v="AZ-10750"/>
    <s v="Annie Zypern"/>
    <x v="0"/>
    <s v="United States"/>
    <s v="San Diego"/>
    <x v="1"/>
    <n v="92037"/>
    <x v="1"/>
    <s v="TEC-PH-10001448"/>
    <x v="2"/>
    <x v="7"/>
    <s v="Anker Astro 15000mAh USB Portable Charger"/>
    <n v="159.96800000000002"/>
    <n v="4"/>
    <n v="0.2"/>
    <n v="-31.993600000000029"/>
  </r>
  <r>
    <n v="8146"/>
    <x v="4032"/>
    <x v="2"/>
    <x v="886"/>
    <n v="40721"/>
    <s v="Standard Class"/>
    <s v="Co-12640"/>
    <s v="Corey-Lock"/>
    <x v="0"/>
    <s v="United States"/>
    <s v="Lawton"/>
    <x v="26"/>
    <n v="73505"/>
    <x v="2"/>
    <s v="OFF-AP-10001005"/>
    <x v="1"/>
    <x v="9"/>
    <s v="Honeywell Quietcare HEPA Air Cleaner"/>
    <n v="471.90000000000003"/>
    <n v="6"/>
    <n v="0"/>
    <n v="155.72699999999998"/>
  </r>
  <r>
    <n v="8147"/>
    <x v="4032"/>
    <x v="2"/>
    <x v="886"/>
    <n v="40721"/>
    <s v="Standard Class"/>
    <s v="Co-12640"/>
    <s v="Corey-Lock"/>
    <x v="0"/>
    <s v="United States"/>
    <s v="Lawton"/>
    <x v="26"/>
    <n v="73505"/>
    <x v="2"/>
    <s v="OFF-AR-10003469"/>
    <x v="1"/>
    <x v="6"/>
    <s v="Nontoxic Chalk"/>
    <n v="3.52"/>
    <n v="2"/>
    <n v="0"/>
    <n v="1.6896"/>
  </r>
  <r>
    <n v="8148"/>
    <x v="4033"/>
    <x v="3"/>
    <x v="255"/>
    <n v="41805"/>
    <s v="Standard Class"/>
    <s v="AG-10675"/>
    <s v="Anna Gayman"/>
    <x v="0"/>
    <s v="United States"/>
    <s v="Salem"/>
    <x v="17"/>
    <n v="24153"/>
    <x v="0"/>
    <s v="OFF-PA-10000249"/>
    <x v="1"/>
    <x v="10"/>
    <s v="Staples"/>
    <n v="49.12"/>
    <n v="4"/>
    <n v="0"/>
    <n v="23.086399999999998"/>
  </r>
  <r>
    <n v="8149"/>
    <x v="4034"/>
    <x v="0"/>
    <x v="797"/>
    <n v="41640"/>
    <s v="Standard Class"/>
    <s v="EM-14140"/>
    <s v="Eugene Moren"/>
    <x v="2"/>
    <s v="United States"/>
    <s v="Santa Ana"/>
    <x v="1"/>
    <n v="92704"/>
    <x v="1"/>
    <s v="OFF-LA-10001613"/>
    <x v="1"/>
    <x v="2"/>
    <s v="Avery File Folder Labels"/>
    <n v="20.16"/>
    <n v="7"/>
    <n v="0"/>
    <n v="9.8783999999999992"/>
  </r>
  <r>
    <n v="8150"/>
    <x v="4035"/>
    <x v="2"/>
    <x v="755"/>
    <n v="40573"/>
    <s v="First Class"/>
    <s v="CA-11965"/>
    <s v="Carol Adams"/>
    <x v="1"/>
    <s v="United States"/>
    <s v="Rapid City"/>
    <x v="44"/>
    <n v="57701"/>
    <x v="2"/>
    <s v="OFF-BI-10001758"/>
    <x v="1"/>
    <x v="8"/>
    <s v="Wilson Jones 14 Line Acrylic Coated Pressboard Data Binders"/>
    <n v="10.68"/>
    <n v="2"/>
    <n v="0"/>
    <n v="5.0195999999999996"/>
  </r>
  <r>
    <n v="8151"/>
    <x v="4035"/>
    <x v="2"/>
    <x v="755"/>
    <n v="40573"/>
    <s v="First Class"/>
    <s v="CA-11965"/>
    <s v="Carol Adams"/>
    <x v="1"/>
    <s v="United States"/>
    <s v="Rapid City"/>
    <x v="44"/>
    <n v="57701"/>
    <x v="2"/>
    <s v="FUR-BO-10004409"/>
    <x v="0"/>
    <x v="0"/>
    <s v="Safco Value Mate Series Steel Bookcases, Baked Enamel Finish on Steel, Gray"/>
    <n v="141.96"/>
    <n v="2"/>
    <n v="0"/>
    <n v="39.748800000000003"/>
  </r>
  <r>
    <n v="8152"/>
    <x v="4036"/>
    <x v="3"/>
    <x v="721"/>
    <n v="41724"/>
    <s v="First Class"/>
    <s v="RB-19360"/>
    <s v="Raymond Buch"/>
    <x v="0"/>
    <s v="United States"/>
    <s v="Seattle"/>
    <x v="4"/>
    <n v="98115"/>
    <x v="1"/>
    <s v="OFF-ST-10001558"/>
    <x v="1"/>
    <x v="4"/>
    <s v="Acco Perma 4000 Stacking Storage Drawers"/>
    <n v="32.479999999999997"/>
    <n v="2"/>
    <n v="0"/>
    <n v="4.8719999999999999"/>
  </r>
  <r>
    <n v="8153"/>
    <x v="4036"/>
    <x v="3"/>
    <x v="721"/>
    <n v="41724"/>
    <s v="First Class"/>
    <s v="RB-19360"/>
    <s v="Raymond Buch"/>
    <x v="0"/>
    <s v="United States"/>
    <s v="Seattle"/>
    <x v="4"/>
    <n v="98115"/>
    <x v="1"/>
    <s v="OFF-PA-10002986"/>
    <x v="1"/>
    <x v="10"/>
    <s v="Xerox 1898"/>
    <n v="20.04"/>
    <n v="3"/>
    <n v="0"/>
    <n v="9.6191999999999993"/>
  </r>
  <r>
    <n v="8154"/>
    <x v="4036"/>
    <x v="3"/>
    <x v="721"/>
    <n v="41724"/>
    <s v="First Class"/>
    <s v="RB-19360"/>
    <s v="Raymond Buch"/>
    <x v="0"/>
    <s v="United States"/>
    <s v="Seattle"/>
    <x v="4"/>
    <n v="98115"/>
    <x v="1"/>
    <s v="TEC-CO-10004722"/>
    <x v="2"/>
    <x v="16"/>
    <s v="Canon imageCLASS 2200 Advanced Copier"/>
    <n v="13999.96"/>
    <n v="4"/>
    <n v="0"/>
    <n v="6719.9807999999994"/>
  </r>
  <r>
    <n v="8155"/>
    <x v="4037"/>
    <x v="3"/>
    <x v="177"/>
    <n v="41723"/>
    <s v="Standard Class"/>
    <s v="RD-19720"/>
    <s v="Roger Demir"/>
    <x v="0"/>
    <s v="United States"/>
    <s v="Middletown"/>
    <x v="29"/>
    <n v="6457"/>
    <x v="3"/>
    <s v="TEC-AC-10002842"/>
    <x v="2"/>
    <x v="11"/>
    <s v="WD My Passport Ultra 2TB Portable External Hard Drive"/>
    <n v="238"/>
    <n v="2"/>
    <n v="0"/>
    <n v="38.080000000000013"/>
  </r>
  <r>
    <n v="8156"/>
    <x v="4037"/>
    <x v="3"/>
    <x v="177"/>
    <n v="41723"/>
    <s v="Standard Class"/>
    <s v="RD-19720"/>
    <s v="Roger Demir"/>
    <x v="0"/>
    <s v="United States"/>
    <s v="Middletown"/>
    <x v="29"/>
    <n v="6457"/>
    <x v="3"/>
    <s v="OFF-PA-10001125"/>
    <x v="1"/>
    <x v="10"/>
    <s v="Xerox 1988"/>
    <n v="61.96"/>
    <n v="2"/>
    <n v="0"/>
    <n v="27.881999999999998"/>
  </r>
  <r>
    <n v="8157"/>
    <x v="4038"/>
    <x v="0"/>
    <x v="964"/>
    <n v="41557"/>
    <s v="Standard Class"/>
    <s v="MS-17830"/>
    <s v="Melanie Seite"/>
    <x v="0"/>
    <s v="United States"/>
    <s v="Baltimore"/>
    <x v="39"/>
    <n v="21215"/>
    <x v="3"/>
    <s v="FUR-TA-10002622"/>
    <x v="0"/>
    <x v="3"/>
    <s v="Bush Andora Conference Table, Maple/Graphite Gray Finish"/>
    <n v="239.37199999999996"/>
    <n v="2"/>
    <n v="0.3"/>
    <n v="-23.93719999999999"/>
  </r>
  <r>
    <n v="8158"/>
    <x v="4039"/>
    <x v="0"/>
    <x v="741"/>
    <n v="41601"/>
    <s v="Standard Class"/>
    <s v="PG-18820"/>
    <s v="Patrick Gardner"/>
    <x v="0"/>
    <s v="United States"/>
    <s v="San Diego"/>
    <x v="1"/>
    <n v="92105"/>
    <x v="1"/>
    <s v="TEC-AC-10002842"/>
    <x v="2"/>
    <x v="11"/>
    <s v="WD My Passport Ultra 2TB Portable External Hard Drive"/>
    <n v="595"/>
    <n v="5"/>
    <n v="0"/>
    <n v="95.200000000000031"/>
  </r>
  <r>
    <n v="8159"/>
    <x v="4040"/>
    <x v="3"/>
    <x v="377"/>
    <n v="42006"/>
    <s v="Standard Class"/>
    <s v="KB-16240"/>
    <s v="Karen Bern"/>
    <x v="1"/>
    <s v="United States"/>
    <s v="Odessa"/>
    <x v="5"/>
    <n v="79762"/>
    <x v="2"/>
    <s v="OFF-PA-10004285"/>
    <x v="1"/>
    <x v="10"/>
    <s v="Xerox 1959"/>
    <n v="16.032"/>
    <n v="3"/>
    <n v="0.2"/>
    <n v="5.6111999999999993"/>
  </r>
  <r>
    <n v="8160"/>
    <x v="4041"/>
    <x v="0"/>
    <x v="1185"/>
    <n v="41347"/>
    <s v="Standard Class"/>
    <s v="RB-19465"/>
    <s v="Rick Bensley"/>
    <x v="2"/>
    <s v="United States"/>
    <s v="Milford"/>
    <x v="29"/>
    <n v="6460"/>
    <x v="3"/>
    <s v="TEC-AC-10004469"/>
    <x v="2"/>
    <x v="11"/>
    <s v="Microsoft Sculpt Comfort Mouse"/>
    <n v="199.75"/>
    <n v="5"/>
    <n v="0"/>
    <n v="87.890000000000015"/>
  </r>
  <r>
    <n v="8161"/>
    <x v="4042"/>
    <x v="0"/>
    <x v="595"/>
    <n v="41325"/>
    <s v="Standard Class"/>
    <s v="JD-15790"/>
    <s v="John Dryer"/>
    <x v="0"/>
    <s v="United States"/>
    <s v="Belleville"/>
    <x v="30"/>
    <n v="7109"/>
    <x v="3"/>
    <s v="FUR-CH-10001545"/>
    <x v="0"/>
    <x v="1"/>
    <s v="Hon Comfortask Task/Swivel Chairs"/>
    <n v="227.96"/>
    <n v="2"/>
    <n v="0"/>
    <n v="36.473600000000005"/>
  </r>
  <r>
    <n v="8162"/>
    <x v="4043"/>
    <x v="1"/>
    <x v="694"/>
    <n v="41185"/>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n v="41185"/>
    <s v="Second Class"/>
    <s v="JJ-15445"/>
    <s v="Jennifer Jackson"/>
    <x v="0"/>
    <s v="United States"/>
    <s v="New York City"/>
    <x v="15"/>
    <n v="10035"/>
    <x v="3"/>
    <s v="TEC-PH-10003012"/>
    <x v="2"/>
    <x v="7"/>
    <s v="Nortel Meridian M3904 Professional Digital phone"/>
    <n v="307.98"/>
    <n v="2"/>
    <n v="0"/>
    <n v="89.314199999999971"/>
  </r>
  <r>
    <n v="8164"/>
    <x v="4044"/>
    <x v="1"/>
    <x v="121"/>
    <n v="41219"/>
    <s v="Standard Class"/>
    <s v="LT-17110"/>
    <s v="Liz Thompson"/>
    <x v="0"/>
    <s v="United States"/>
    <s v="San Diego"/>
    <x v="1"/>
    <n v="92105"/>
    <x v="1"/>
    <s v="FUR-FU-10004909"/>
    <x v="0"/>
    <x v="5"/>
    <s v="Contemporary Wood/Metal Frame"/>
    <n v="96.960000000000008"/>
    <n v="6"/>
    <n v="0"/>
    <n v="33.935999999999993"/>
  </r>
  <r>
    <n v="8165"/>
    <x v="4044"/>
    <x v="1"/>
    <x v="121"/>
    <n v="41219"/>
    <s v="Standard Class"/>
    <s v="LT-17110"/>
    <s v="Liz Thompson"/>
    <x v="0"/>
    <s v="United States"/>
    <s v="San Diego"/>
    <x v="1"/>
    <n v="92105"/>
    <x v="1"/>
    <s v="OFF-BI-10001524"/>
    <x v="1"/>
    <x v="8"/>
    <s v="GBC Premium Transparent Covers with Diagonal Lined Pattern"/>
    <n v="117.48800000000001"/>
    <n v="7"/>
    <n v="0.2"/>
    <n v="41.120799999999988"/>
  </r>
  <r>
    <n v="8166"/>
    <x v="4044"/>
    <x v="1"/>
    <x v="121"/>
    <n v="41219"/>
    <s v="Standard Class"/>
    <s v="LT-17110"/>
    <s v="Liz Thompson"/>
    <x v="0"/>
    <s v="United States"/>
    <s v="San Diego"/>
    <x v="1"/>
    <n v="92105"/>
    <x v="1"/>
    <s v="OFF-BI-10003355"/>
    <x v="1"/>
    <x v="8"/>
    <s v="Cardinal Holdit Business Card Pockets"/>
    <n v="11.952000000000002"/>
    <n v="3"/>
    <n v="0.2"/>
    <n v="4.1832000000000003"/>
  </r>
  <r>
    <n v="8167"/>
    <x v="4044"/>
    <x v="1"/>
    <x v="121"/>
    <n v="41219"/>
    <s v="Standard Class"/>
    <s v="LT-17110"/>
    <s v="Liz Thompson"/>
    <x v="0"/>
    <s v="United States"/>
    <s v="San Diego"/>
    <x v="1"/>
    <n v="92105"/>
    <x v="1"/>
    <s v="FUR-BO-10004357"/>
    <x v="0"/>
    <x v="0"/>
    <s v="O'Sullivan Living Dimensions 3-Shelf Bookcases"/>
    <n v="512.49900000000002"/>
    <n v="3"/>
    <n v="0.15"/>
    <n v="-30.147000000000048"/>
  </r>
  <r>
    <n v="8168"/>
    <x v="4045"/>
    <x v="0"/>
    <x v="995"/>
    <n v="41492"/>
    <s v="Standard Class"/>
    <s v="AH-10690"/>
    <s v="Anna Häberlin"/>
    <x v="1"/>
    <s v="United States"/>
    <s v="San Francisco"/>
    <x v="1"/>
    <n v="94122"/>
    <x v="1"/>
    <s v="FUR-TA-10002774"/>
    <x v="0"/>
    <x v="3"/>
    <s v="Laminate Occasional Tables"/>
    <n v="863.12800000000004"/>
    <n v="7"/>
    <n v="0.2"/>
    <n v="-32.367300000000085"/>
  </r>
  <r>
    <n v="8169"/>
    <x v="4046"/>
    <x v="3"/>
    <x v="44"/>
    <n v="41957"/>
    <s v="Standard Class"/>
    <s v="AB-10060"/>
    <s v="Adam Bellavance"/>
    <x v="2"/>
    <s v="United States"/>
    <s v="Seattle"/>
    <x v="4"/>
    <n v="98105"/>
    <x v="1"/>
    <s v="FUR-TA-10004575"/>
    <x v="0"/>
    <x v="3"/>
    <s v="Hon 5100 Series Wood Tables"/>
    <n v="2036.8600000000001"/>
    <n v="7"/>
    <n v="0"/>
    <n v="366.63479999999993"/>
  </r>
  <r>
    <n v="8170"/>
    <x v="4046"/>
    <x v="3"/>
    <x v="44"/>
    <n v="41957"/>
    <s v="Standard Class"/>
    <s v="AB-10060"/>
    <s v="Adam Bellavance"/>
    <x v="2"/>
    <s v="United States"/>
    <s v="Seattle"/>
    <x v="4"/>
    <n v="98105"/>
    <x v="1"/>
    <s v="FUR-CH-10003312"/>
    <x v="0"/>
    <x v="1"/>
    <s v="Hon 2090 “Pillow Soft” Series Mid Back Swivel/Tilt Chairs"/>
    <n v="449.56800000000004"/>
    <n v="2"/>
    <n v="0.2"/>
    <n v="-73.054800000000071"/>
  </r>
  <r>
    <n v="8171"/>
    <x v="4046"/>
    <x v="3"/>
    <x v="44"/>
    <n v="41957"/>
    <s v="Standard Class"/>
    <s v="AB-10060"/>
    <s v="Adam Bellavance"/>
    <x v="2"/>
    <s v="United States"/>
    <s v="Seattle"/>
    <x v="4"/>
    <n v="98105"/>
    <x v="1"/>
    <s v="TEC-AC-10001465"/>
    <x v="2"/>
    <x v="11"/>
    <s v="SanDisk Cruzer 64 GB USB Flash Drive"/>
    <n v="108.96000000000001"/>
    <n v="3"/>
    <n v="0"/>
    <n v="32.687999999999988"/>
  </r>
  <r>
    <n v="8172"/>
    <x v="4047"/>
    <x v="0"/>
    <x v="1173"/>
    <n v="41324"/>
    <s v="Standard Class"/>
    <s v="FM-14380"/>
    <s v="Fred McMath"/>
    <x v="0"/>
    <s v="United States"/>
    <s v="Jackson"/>
    <x v="35"/>
    <n v="39212"/>
    <x v="0"/>
    <s v="OFF-AR-10002240"/>
    <x v="1"/>
    <x v="6"/>
    <s v="Panasonic KP-150 Electric Pencil Sharpener"/>
    <n v="264.18"/>
    <n v="7"/>
    <n v="0"/>
    <n v="68.686800000000005"/>
  </r>
  <r>
    <n v="8173"/>
    <x v="4048"/>
    <x v="2"/>
    <x v="868"/>
    <n v="40737"/>
    <s v="Standard Class"/>
    <s v="GH-14410"/>
    <s v="Gary Hansen"/>
    <x v="2"/>
    <s v="United States"/>
    <s v="Los Angeles"/>
    <x v="1"/>
    <n v="90049"/>
    <x v="1"/>
    <s v="OFF-LA-10004559"/>
    <x v="1"/>
    <x v="2"/>
    <s v="Avery 49"/>
    <n v="2.88"/>
    <n v="1"/>
    <n v="0"/>
    <n v="1.4112"/>
  </r>
  <r>
    <n v="8174"/>
    <x v="4048"/>
    <x v="2"/>
    <x v="868"/>
    <n v="40737"/>
    <s v="Standard Class"/>
    <s v="GH-14410"/>
    <s v="Gary Hansen"/>
    <x v="2"/>
    <s v="United States"/>
    <s v="Los Angeles"/>
    <x v="1"/>
    <n v="90049"/>
    <x v="1"/>
    <s v="OFF-BI-10003291"/>
    <x v="1"/>
    <x v="8"/>
    <s v="Wilson Jones Leather-Like Binders with DublLock Round Rings"/>
    <n v="41.904000000000003"/>
    <n v="6"/>
    <n v="0.2"/>
    <n v="14.142599999999996"/>
  </r>
  <r>
    <n v="8175"/>
    <x v="4048"/>
    <x v="2"/>
    <x v="868"/>
    <n v="40737"/>
    <s v="Standard Class"/>
    <s v="GH-14410"/>
    <s v="Gary Hansen"/>
    <x v="2"/>
    <s v="United States"/>
    <s v="Los Angeles"/>
    <x v="1"/>
    <n v="90049"/>
    <x v="1"/>
    <s v="OFF-ST-10001505"/>
    <x v="1"/>
    <x v="4"/>
    <s v="Perma STOR-ALL Hanging File Box, 13 1/8&quot;W x 12 1/4&quot;D x 10 1/2&quot;H"/>
    <n v="23.92"/>
    <n v="4"/>
    <n v="0"/>
    <n v="4.066399999999998"/>
  </r>
  <r>
    <n v="8176"/>
    <x v="4049"/>
    <x v="0"/>
    <x v="806"/>
    <n v="41309"/>
    <s v="Standard Class"/>
    <s v="HE-14800"/>
    <s v="Harold Engle"/>
    <x v="1"/>
    <s v="United States"/>
    <s v="Chicago"/>
    <x v="10"/>
    <n v="60623"/>
    <x v="2"/>
    <s v="OFF-PA-10003892"/>
    <x v="1"/>
    <x v="10"/>
    <s v="Xerox 1943"/>
    <n v="156.512"/>
    <n v="4"/>
    <n v="0.2"/>
    <n v="52.822799999999987"/>
  </r>
  <r>
    <n v="8177"/>
    <x v="4050"/>
    <x v="0"/>
    <x v="897"/>
    <n v="41543"/>
    <s v="First Class"/>
    <s v="SZ-20035"/>
    <s v="Sam Zeldin"/>
    <x v="2"/>
    <s v="United States"/>
    <s v="New York City"/>
    <x v="15"/>
    <n v="10035"/>
    <x v="3"/>
    <s v="OFF-ST-10002370"/>
    <x v="1"/>
    <x v="4"/>
    <s v="Sortfiler Multipurpose Personal File Organizer, Black"/>
    <n v="128.34"/>
    <n v="6"/>
    <n v="0"/>
    <n v="37.218599999999995"/>
  </r>
  <r>
    <n v="8178"/>
    <x v="4051"/>
    <x v="3"/>
    <x v="66"/>
    <n v="41998"/>
    <s v="First Class"/>
    <s v="CM-12115"/>
    <s v="Chad McGuire"/>
    <x v="0"/>
    <s v="United States"/>
    <s v="Los Angeles"/>
    <x v="1"/>
    <n v="90008"/>
    <x v="1"/>
    <s v="TEC-AC-10000474"/>
    <x v="2"/>
    <x v="11"/>
    <s v="Kensington Expert Mouse Optical USB Trackball for PC or Mac"/>
    <n v="474.95"/>
    <n v="5"/>
    <n v="0"/>
    <n v="142.48499999999993"/>
  </r>
  <r>
    <n v="8179"/>
    <x v="4052"/>
    <x v="0"/>
    <x v="476"/>
    <n v="41526"/>
    <s v="Standard Class"/>
    <s v="TG-21310"/>
    <s v="Toby Gnade"/>
    <x v="0"/>
    <s v="United States"/>
    <s v="Des Moines"/>
    <x v="4"/>
    <n v="98198"/>
    <x v="1"/>
    <s v="TEC-CO-10002095"/>
    <x v="2"/>
    <x v="16"/>
    <s v="Hewlett Packard 610 Color Digital Copier / Printer"/>
    <n v="999.98"/>
    <n v="2"/>
    <n v="0"/>
    <n v="449.99099999999999"/>
  </r>
  <r>
    <n v="8180"/>
    <x v="4053"/>
    <x v="1"/>
    <x v="991"/>
    <n v="41127"/>
    <s v="Standard Class"/>
    <s v="DK-12985"/>
    <s v="Darren Koutras"/>
    <x v="0"/>
    <s v="United States"/>
    <s v="Springfield"/>
    <x v="21"/>
    <n v="97477"/>
    <x v="1"/>
    <s v="FUR-TA-10003469"/>
    <x v="0"/>
    <x v="3"/>
    <s v="Balt Split Level Computer Training Table"/>
    <n v="277.5"/>
    <n v="4"/>
    <n v="0.5"/>
    <n v="-188.7"/>
  </r>
  <r>
    <n v="8181"/>
    <x v="4054"/>
    <x v="1"/>
    <x v="82"/>
    <n v="41238"/>
    <s v="Standard Class"/>
    <s v="SS-20410"/>
    <s v="Shahid Shariari"/>
    <x v="0"/>
    <s v="United States"/>
    <s v="Philadelphia"/>
    <x v="9"/>
    <n v="19120"/>
    <x v="3"/>
    <s v="FUR-TA-10002958"/>
    <x v="0"/>
    <x v="3"/>
    <s v="Bevis Oval Conference Table, Walnut"/>
    <n v="1252.704"/>
    <n v="8"/>
    <n v="0.4"/>
    <n v="-480.20320000000027"/>
  </r>
  <r>
    <n v="8182"/>
    <x v="4054"/>
    <x v="1"/>
    <x v="82"/>
    <n v="41238"/>
    <s v="Standard Class"/>
    <s v="SS-20410"/>
    <s v="Shahid Shariari"/>
    <x v="0"/>
    <s v="United States"/>
    <s v="Philadelphia"/>
    <x v="9"/>
    <n v="19120"/>
    <x v="3"/>
    <s v="TEC-PH-10002923"/>
    <x v="2"/>
    <x v="7"/>
    <s v="Logitech B530 USB Headset - headset - Full size, Binaural"/>
    <n v="110.97"/>
    <n v="5"/>
    <n v="0.4"/>
    <n v="-24.043499999999995"/>
  </r>
  <r>
    <n v="8183"/>
    <x v="4055"/>
    <x v="3"/>
    <x v="796"/>
    <n v="41782"/>
    <s v="Standard Class"/>
    <s v="BM-11575"/>
    <s v="Brendan Murry"/>
    <x v="1"/>
    <s v="United States"/>
    <s v="Chicago"/>
    <x v="10"/>
    <n v="60653"/>
    <x v="2"/>
    <s v="FUR-FU-10004973"/>
    <x v="0"/>
    <x v="5"/>
    <s v="Flat Face Poster Frame"/>
    <n v="22.608000000000001"/>
    <n v="3"/>
    <n v="0.6"/>
    <n v="-10.173599999999997"/>
  </r>
  <r>
    <n v="8184"/>
    <x v="4055"/>
    <x v="3"/>
    <x v="796"/>
    <n v="41782"/>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n v="41848"/>
    <s v="Standard Class"/>
    <s v="MY-17380"/>
    <s v="Maribeth Yedwab"/>
    <x v="1"/>
    <s v="United States"/>
    <s v="Chicago"/>
    <x v="10"/>
    <n v="60623"/>
    <x v="2"/>
    <s v="OFF-PA-10003641"/>
    <x v="1"/>
    <x v="10"/>
    <s v="Xerox 1909"/>
    <n v="63.311999999999998"/>
    <n v="3"/>
    <n v="0.2"/>
    <n v="20.576399999999996"/>
  </r>
  <r>
    <n v="8186"/>
    <x v="4057"/>
    <x v="1"/>
    <x v="1023"/>
    <n v="41169"/>
    <s v="Second Class"/>
    <s v="AG-10900"/>
    <s v="Arthur Gainer"/>
    <x v="0"/>
    <s v="United States"/>
    <s v="Chicago"/>
    <x v="10"/>
    <n v="60623"/>
    <x v="2"/>
    <s v="OFF-EN-10002621"/>
    <x v="1"/>
    <x v="12"/>
    <s v="Staples"/>
    <n v="7.8239999999999998"/>
    <n v="1"/>
    <n v="0.2"/>
    <n v="2.9339999999999997"/>
  </r>
  <r>
    <n v="8187"/>
    <x v="4057"/>
    <x v="1"/>
    <x v="1023"/>
    <n v="41169"/>
    <s v="Second Class"/>
    <s v="AG-10900"/>
    <s v="Arthur Gainer"/>
    <x v="0"/>
    <s v="United States"/>
    <s v="Chicago"/>
    <x v="10"/>
    <n v="60623"/>
    <x v="2"/>
    <s v="FUR-CH-10003817"/>
    <x v="0"/>
    <x v="1"/>
    <s v="Global Value Steno Chair, Gray"/>
    <n v="170.072"/>
    <n v="4"/>
    <n v="0.3"/>
    <n v="-12.147999999999996"/>
  </r>
  <r>
    <n v="8188"/>
    <x v="4058"/>
    <x v="0"/>
    <x v="107"/>
    <n v="4162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n v="41187"/>
    <s v="Second Class"/>
    <s v="SG-20470"/>
    <s v="Sheri Gordon"/>
    <x v="0"/>
    <s v="United States"/>
    <s v="Rockville"/>
    <x v="39"/>
    <n v="20852"/>
    <x v="3"/>
    <s v="OFF-PA-10001870"/>
    <x v="1"/>
    <x v="10"/>
    <s v="Xerox 202"/>
    <n v="19.440000000000001"/>
    <n v="3"/>
    <n v="0"/>
    <n v="9.3312000000000008"/>
  </r>
  <r>
    <n v="8190"/>
    <x v="4059"/>
    <x v="1"/>
    <x v="653"/>
    <n v="41187"/>
    <s v="Second Class"/>
    <s v="SG-20470"/>
    <s v="Sheri Gordon"/>
    <x v="0"/>
    <s v="United States"/>
    <s v="Rockville"/>
    <x v="39"/>
    <n v="20852"/>
    <x v="3"/>
    <s v="OFF-BI-10000320"/>
    <x v="1"/>
    <x v="8"/>
    <s v="GBC Plastic Binding Combs"/>
    <n v="7.38"/>
    <n v="1"/>
    <n v="0"/>
    <n v="3.6162000000000001"/>
  </r>
  <r>
    <n v="8191"/>
    <x v="4060"/>
    <x v="3"/>
    <x v="701"/>
    <n v="41965"/>
    <s v="Standard Class"/>
    <s v="CC-12370"/>
    <s v="Christopher Conant"/>
    <x v="0"/>
    <s v="United States"/>
    <s v="New York City"/>
    <x v="15"/>
    <n v="10011"/>
    <x v="3"/>
    <s v="OFF-PA-10004735"/>
    <x v="1"/>
    <x v="10"/>
    <s v="Xerox 1905"/>
    <n v="38.880000000000003"/>
    <n v="6"/>
    <n v="0"/>
    <n v="18.662400000000002"/>
  </r>
  <r>
    <n v="8192"/>
    <x v="4060"/>
    <x v="3"/>
    <x v="701"/>
    <n v="41965"/>
    <s v="Standard Class"/>
    <s v="CC-12370"/>
    <s v="Christopher Conant"/>
    <x v="0"/>
    <s v="United States"/>
    <s v="New York City"/>
    <x v="15"/>
    <n v="10011"/>
    <x v="3"/>
    <s v="FUR-FU-10004091"/>
    <x v="0"/>
    <x v="5"/>
    <s v="Howard Miller 13&quot; Diameter Goldtone Round Wall Clock"/>
    <n v="187.76"/>
    <n v="4"/>
    <n v="0"/>
    <n v="76.9816"/>
  </r>
  <r>
    <n v="8193"/>
    <x v="4061"/>
    <x v="1"/>
    <x v="672"/>
    <n v="41246"/>
    <s v="First Class"/>
    <s v="LR-16915"/>
    <s v="Lena Radford"/>
    <x v="0"/>
    <s v="United States"/>
    <s v="Durham"/>
    <x v="3"/>
    <n v="27707"/>
    <x v="0"/>
    <s v="OFF-BI-10000546"/>
    <x v="1"/>
    <x v="8"/>
    <s v="Avery Durable Binders"/>
    <n v="6.0480000000000009"/>
    <n v="7"/>
    <n v="0.7"/>
    <n v="-4.2336000000000009"/>
  </r>
  <r>
    <n v="8194"/>
    <x v="4061"/>
    <x v="1"/>
    <x v="672"/>
    <n v="41246"/>
    <s v="First Class"/>
    <s v="LR-16915"/>
    <s v="Lena Radford"/>
    <x v="0"/>
    <s v="United States"/>
    <s v="Durham"/>
    <x v="3"/>
    <n v="27707"/>
    <x v="0"/>
    <s v="OFF-AP-10001293"/>
    <x v="1"/>
    <x v="9"/>
    <s v="Belkin 8 Outlet Surge Protector"/>
    <n v="98.352000000000004"/>
    <n v="3"/>
    <n v="0.2"/>
    <n v="9.8351999999999933"/>
  </r>
  <r>
    <n v="8195"/>
    <x v="4061"/>
    <x v="1"/>
    <x v="672"/>
    <n v="41246"/>
    <s v="First Class"/>
    <s v="LR-16915"/>
    <s v="Lena Radford"/>
    <x v="0"/>
    <s v="United States"/>
    <s v="Durham"/>
    <x v="3"/>
    <n v="27707"/>
    <x v="0"/>
    <s v="FUR-FU-10000576"/>
    <x v="0"/>
    <x v="5"/>
    <s v="Luxo Professional Fluorescent Magnifier Lamp with Clamp-Mount Base"/>
    <n v="335.74400000000003"/>
    <n v="2"/>
    <n v="0.2"/>
    <n v="25.180800000000005"/>
  </r>
  <r>
    <n v="8196"/>
    <x v="4062"/>
    <x v="1"/>
    <x v="401"/>
    <n v="41254"/>
    <s v="Second Class"/>
    <s v="DB-13120"/>
    <s v="David Bremer"/>
    <x v="1"/>
    <s v="United States"/>
    <s v="Santa Barbara"/>
    <x v="1"/>
    <n v="93101"/>
    <x v="1"/>
    <s v="OFF-PA-10004519"/>
    <x v="1"/>
    <x v="10"/>
    <s v="Spiral Phone Message Books with Labels by Adams"/>
    <n v="8.9600000000000009"/>
    <n v="2"/>
    <n v="0"/>
    <n v="4.3904000000000005"/>
  </r>
  <r>
    <n v="8197"/>
    <x v="4063"/>
    <x v="3"/>
    <x v="528"/>
    <n v="41892"/>
    <s v="Standard Class"/>
    <s v="LP-17095"/>
    <s v="Liz Preis"/>
    <x v="0"/>
    <s v="United States"/>
    <s v="Knoxville"/>
    <x v="18"/>
    <n v="37918"/>
    <x v="0"/>
    <s v="TEC-AC-10004568"/>
    <x v="2"/>
    <x v="11"/>
    <s v="Maxell LTO Ultrium - 800 GB"/>
    <n v="89.567999999999998"/>
    <n v="4"/>
    <n v="0.2"/>
    <n v="-1.119600000000009"/>
  </r>
  <r>
    <n v="8198"/>
    <x v="4063"/>
    <x v="3"/>
    <x v="528"/>
    <n v="41892"/>
    <s v="Standard Class"/>
    <s v="LP-17095"/>
    <s v="Liz Preis"/>
    <x v="0"/>
    <s v="United States"/>
    <s v="Knoxville"/>
    <x v="18"/>
    <n v="37918"/>
    <x v="0"/>
    <s v="OFF-AR-10001897"/>
    <x v="1"/>
    <x v="6"/>
    <s v="Model L Table or Wall-Mount Pencil Sharpener"/>
    <n v="71.959999999999994"/>
    <n v="5"/>
    <n v="0.2"/>
    <n v="7.1960000000000015"/>
  </r>
  <r>
    <n v="8199"/>
    <x v="4063"/>
    <x v="3"/>
    <x v="528"/>
    <n v="41892"/>
    <s v="Standard Class"/>
    <s v="LP-17095"/>
    <s v="Liz Preis"/>
    <x v="0"/>
    <s v="United States"/>
    <s v="Knoxville"/>
    <x v="18"/>
    <n v="37918"/>
    <x v="0"/>
    <s v="OFF-PA-10001800"/>
    <x v="1"/>
    <x v="10"/>
    <s v="Xerox 220"/>
    <n v="15.552000000000003"/>
    <n v="3"/>
    <n v="0.2"/>
    <n v="5.4432"/>
  </r>
  <r>
    <n v="8200"/>
    <x v="4064"/>
    <x v="3"/>
    <x v="558"/>
    <n v="4176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n v="41760"/>
    <s v="Standard Class"/>
    <s v="AF-10870"/>
    <s v="Art Ferguson"/>
    <x v="0"/>
    <s v="United States"/>
    <s v="Chicago"/>
    <x v="10"/>
    <n v="60610"/>
    <x v="2"/>
    <s v="OFF-ST-10004123"/>
    <x v="1"/>
    <x v="4"/>
    <s v="Safco Industrial Wire Shelving System"/>
    <n v="72.784000000000006"/>
    <n v="1"/>
    <n v="0.2"/>
    <n v="-18.196000000000002"/>
  </r>
  <r>
    <n v="8202"/>
    <x v="4065"/>
    <x v="1"/>
    <x v="627"/>
    <n v="41221"/>
    <s v="Same Day"/>
    <s v="KD-16495"/>
    <s v="Keith Dawkins"/>
    <x v="1"/>
    <s v="United States"/>
    <s v="New York City"/>
    <x v="15"/>
    <n v="10024"/>
    <x v="3"/>
    <s v="OFF-ST-10000885"/>
    <x v="1"/>
    <x v="4"/>
    <s v="Fellowes Desktop Hanging File Manager"/>
    <n v="67.150000000000006"/>
    <n v="5"/>
    <n v="0"/>
    <n v="16.787500000000001"/>
  </r>
  <r>
    <n v="8203"/>
    <x v="4065"/>
    <x v="1"/>
    <x v="627"/>
    <n v="41221"/>
    <s v="Same Day"/>
    <s v="KD-16495"/>
    <s v="Keith Dawkins"/>
    <x v="1"/>
    <s v="United States"/>
    <s v="New York City"/>
    <x v="15"/>
    <n v="10024"/>
    <x v="3"/>
    <s v="TEC-PH-10004165"/>
    <x v="2"/>
    <x v="7"/>
    <s v="Mitel MiVoice 5330e IP Phone"/>
    <n v="549.98"/>
    <n v="2"/>
    <n v="0"/>
    <n v="142.9948"/>
  </r>
  <r>
    <n v="8204"/>
    <x v="4065"/>
    <x v="1"/>
    <x v="627"/>
    <n v="41221"/>
    <s v="Same Day"/>
    <s v="KD-16495"/>
    <s v="Keith Dawkins"/>
    <x v="1"/>
    <s v="United States"/>
    <s v="New York City"/>
    <x v="15"/>
    <n v="10024"/>
    <x v="3"/>
    <s v="FUR-FU-10002240"/>
    <x v="0"/>
    <x v="5"/>
    <s v="Nu-Dell EZ-Mount Plastic Wall Frames"/>
    <n v="11.82"/>
    <n v="3"/>
    <n v="0"/>
    <n v="4.7279999999999998"/>
  </r>
  <r>
    <n v="8205"/>
    <x v="4065"/>
    <x v="1"/>
    <x v="627"/>
    <n v="41221"/>
    <s v="Same Day"/>
    <s v="KD-16495"/>
    <s v="Keith Dawkins"/>
    <x v="1"/>
    <s v="United States"/>
    <s v="New York City"/>
    <x v="15"/>
    <n v="10024"/>
    <x v="3"/>
    <s v="TEC-MA-10000045"/>
    <x v="2"/>
    <x v="15"/>
    <s v="Zebra ZM400 Thermal Label Printer"/>
    <n v="4643.8"/>
    <n v="4"/>
    <n v="0"/>
    <n v="2229.0239999999999"/>
  </r>
  <r>
    <n v="8206"/>
    <x v="4065"/>
    <x v="1"/>
    <x v="627"/>
    <n v="41221"/>
    <s v="Same Day"/>
    <s v="KD-16495"/>
    <s v="Keith Dawkins"/>
    <x v="1"/>
    <s v="United States"/>
    <s v="New York City"/>
    <x v="15"/>
    <n v="10024"/>
    <x v="3"/>
    <s v="FUR-CH-10003746"/>
    <x v="0"/>
    <x v="1"/>
    <s v="Hon 4070 Series Pagoda Round Back Stacking Chairs"/>
    <n v="577.76400000000001"/>
    <n v="2"/>
    <n v="0.1"/>
    <n v="115.5528"/>
  </r>
  <r>
    <n v="8207"/>
    <x v="4066"/>
    <x v="1"/>
    <x v="33"/>
    <n v="41029"/>
    <s v="Standard Class"/>
    <s v="SA-20830"/>
    <s v="Sue Ann Reed"/>
    <x v="0"/>
    <s v="United States"/>
    <s v="Daytona Beach"/>
    <x v="2"/>
    <n v="32114"/>
    <x v="0"/>
    <s v="FUR-TA-10000577"/>
    <x v="0"/>
    <x v="3"/>
    <s v="Bretford CR4500 Series Slim Rectangular Table"/>
    <n v="191.5155"/>
    <n v="1"/>
    <n v="0.45"/>
    <n v="-76.606200000000001"/>
  </r>
  <r>
    <n v="8208"/>
    <x v="4066"/>
    <x v="1"/>
    <x v="33"/>
    <n v="41029"/>
    <s v="Standard Class"/>
    <s v="SA-20830"/>
    <s v="Sue Ann Reed"/>
    <x v="0"/>
    <s v="United States"/>
    <s v="Daytona Beach"/>
    <x v="2"/>
    <n v="32114"/>
    <x v="0"/>
    <s v="OFF-AR-10004757"/>
    <x v="1"/>
    <x v="6"/>
    <s v="Crayola Colored Pencils"/>
    <n v="2.6240000000000001"/>
    <n v="1"/>
    <n v="0.2"/>
    <n v="0.42639999999999978"/>
  </r>
  <r>
    <n v="8209"/>
    <x v="4067"/>
    <x v="1"/>
    <x v="1181"/>
    <n v="41176"/>
    <s v="Standard Class"/>
    <s v="BG-11035"/>
    <s v="Barry Gonzalez"/>
    <x v="0"/>
    <s v="United States"/>
    <s v="Nashville"/>
    <x v="18"/>
    <n v="37211"/>
    <x v="0"/>
    <s v="OFF-BI-10000545"/>
    <x v="1"/>
    <x v="8"/>
    <s v="GBC Ibimaster 500 Manual ProClick Binding System"/>
    <n v="1369.7640000000001"/>
    <n v="6"/>
    <n v="0.7"/>
    <n v="-913.17599999999993"/>
  </r>
  <r>
    <n v="8210"/>
    <x v="4067"/>
    <x v="1"/>
    <x v="1181"/>
    <n v="41176"/>
    <s v="Standard Class"/>
    <s v="BG-11035"/>
    <s v="Barry Gonzalez"/>
    <x v="0"/>
    <s v="United States"/>
    <s v="Nashville"/>
    <x v="18"/>
    <n v="37211"/>
    <x v="0"/>
    <s v="OFF-ST-10001522"/>
    <x v="1"/>
    <x v="4"/>
    <s v="Gould Plastics 18-Pocket Panel Bin, 34w x 5-1/4d x 20-1/2h"/>
    <n v="294.36799999999999"/>
    <n v="4"/>
    <n v="0.2"/>
    <n v="-58.873600000000025"/>
  </r>
  <r>
    <n v="8211"/>
    <x v="4068"/>
    <x v="3"/>
    <x v="210"/>
    <n v="41895"/>
    <s v="Standard Class"/>
    <s v="DM-12955"/>
    <s v="Dario Medina"/>
    <x v="1"/>
    <s v="United States"/>
    <s v="Nashville"/>
    <x v="18"/>
    <n v="37211"/>
    <x v="0"/>
    <s v="OFF-AP-10001271"/>
    <x v="1"/>
    <x v="9"/>
    <s v="Eureka The Boss Cordless Rechargeable Stick Vac"/>
    <n v="81.567999999999998"/>
    <n v="2"/>
    <n v="0.2"/>
    <n v="7.1372000000000035"/>
  </r>
  <r>
    <n v="8212"/>
    <x v="4069"/>
    <x v="0"/>
    <x v="77"/>
    <n v="41591"/>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n v="41591"/>
    <s v="Standard Class"/>
    <s v="MC-17845"/>
    <s v="Michael Chen"/>
    <x v="0"/>
    <s v="United States"/>
    <s v="Dallas"/>
    <x v="5"/>
    <n v="75220"/>
    <x v="2"/>
    <s v="OFF-ST-10001272"/>
    <x v="1"/>
    <x v="4"/>
    <s v="Mini 13-1/2 Capacity Data Binder Rack, Pearl"/>
    <n v="314.08800000000002"/>
    <n v="3"/>
    <n v="0.2"/>
    <n v="19.630499999999998"/>
  </r>
  <r>
    <n v="8214"/>
    <x v="4070"/>
    <x v="1"/>
    <x v="12"/>
    <n v="41184"/>
    <s v="Standard Class"/>
    <s v="ML-17395"/>
    <s v="Marina Lichtenstein"/>
    <x v="1"/>
    <s v="United States"/>
    <s v="Murfreesboro"/>
    <x v="18"/>
    <n v="37130"/>
    <x v="0"/>
    <s v="OFF-BI-10001116"/>
    <x v="1"/>
    <x v="8"/>
    <s v="Wilson Jones 1&quot; Hanging DublLock Ring Binders"/>
    <n v="6.3360000000000012"/>
    <n v="4"/>
    <n v="0.7"/>
    <n v="-4.6463999999999981"/>
  </r>
  <r>
    <n v="8215"/>
    <x v="4070"/>
    <x v="1"/>
    <x v="12"/>
    <n v="41184"/>
    <s v="Standard Class"/>
    <s v="ML-17395"/>
    <s v="Marina Lichtenstein"/>
    <x v="1"/>
    <s v="United States"/>
    <s v="Murfreesboro"/>
    <x v="18"/>
    <n v="37130"/>
    <x v="0"/>
    <s v="OFF-PA-10004665"/>
    <x v="1"/>
    <x v="10"/>
    <s v="Advantus Motivational Note Cards"/>
    <n v="10.48"/>
    <n v="1"/>
    <n v="0.2"/>
    <n v="3.7989999999999995"/>
  </r>
  <r>
    <n v="8216"/>
    <x v="4070"/>
    <x v="1"/>
    <x v="12"/>
    <n v="41184"/>
    <s v="Standard Class"/>
    <s v="ML-17395"/>
    <s v="Marina Lichtenstein"/>
    <x v="1"/>
    <s v="United States"/>
    <s v="Murfreesboro"/>
    <x v="18"/>
    <n v="37130"/>
    <x v="0"/>
    <s v="OFF-BI-10004506"/>
    <x v="1"/>
    <x v="8"/>
    <s v="Wilson Jones data.warehouse D-Ring Binders with DublLock"/>
    <n v="2.4690000000000003"/>
    <n v="1"/>
    <n v="0.7"/>
    <n v="-1.8106"/>
  </r>
  <r>
    <n v="8217"/>
    <x v="4070"/>
    <x v="1"/>
    <x v="12"/>
    <n v="41184"/>
    <s v="Standard Class"/>
    <s v="ML-17395"/>
    <s v="Marina Lichtenstein"/>
    <x v="1"/>
    <s v="United States"/>
    <s v="Murfreesboro"/>
    <x v="18"/>
    <n v="37130"/>
    <x v="0"/>
    <s v="OFF-BI-10001982"/>
    <x v="1"/>
    <x v="8"/>
    <s v="Wilson Jones Custom Binder Spines &amp; Labels"/>
    <n v="3.2640000000000007"/>
    <n v="2"/>
    <n v="0.7"/>
    <n v="-2.2847999999999997"/>
  </r>
  <r>
    <n v="8218"/>
    <x v="4071"/>
    <x v="2"/>
    <x v="462"/>
    <n v="40823"/>
    <s v="Standard Class"/>
    <s v="RD-19930"/>
    <s v="Russell D'Ascenzo"/>
    <x v="0"/>
    <s v="United States"/>
    <s v="Dallas"/>
    <x v="5"/>
    <n v="75217"/>
    <x v="2"/>
    <s v="OFF-FA-10002676"/>
    <x v="1"/>
    <x v="13"/>
    <s v="Colored Push Pins"/>
    <n v="4.3440000000000003"/>
    <n v="3"/>
    <n v="0.2"/>
    <n v="0.86879999999999979"/>
  </r>
  <r>
    <n v="8219"/>
    <x v="4071"/>
    <x v="2"/>
    <x v="462"/>
    <n v="40823"/>
    <s v="Standard Class"/>
    <s v="RD-19930"/>
    <s v="Russell D'Ascenzo"/>
    <x v="0"/>
    <s v="United States"/>
    <s v="Dallas"/>
    <x v="5"/>
    <n v="75217"/>
    <x v="2"/>
    <s v="FUR-FU-10000758"/>
    <x v="0"/>
    <x v="5"/>
    <s v="DAX Natural Wood-Tone Poster Frame"/>
    <n v="31.776000000000003"/>
    <n v="3"/>
    <n v="0.6"/>
    <n v="-19.065600000000007"/>
  </r>
  <r>
    <n v="8220"/>
    <x v="4071"/>
    <x v="2"/>
    <x v="462"/>
    <n v="40823"/>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n v="40823"/>
    <s v="Standard Class"/>
    <s v="RD-19930"/>
    <s v="Russell D'Ascenzo"/>
    <x v="0"/>
    <s v="United States"/>
    <s v="Dallas"/>
    <x v="5"/>
    <n v="75217"/>
    <x v="2"/>
    <s v="OFF-BI-10002609"/>
    <x v="1"/>
    <x v="8"/>
    <s v="Avery Hidden Tab Dividers for Binding Systems"/>
    <n v="1.7879999999999996"/>
    <n v="3"/>
    <n v="0.8"/>
    <n v="-3.0396000000000001"/>
  </r>
  <r>
    <n v="8222"/>
    <x v="4071"/>
    <x v="2"/>
    <x v="462"/>
    <n v="40823"/>
    <s v="Standard Class"/>
    <s v="RD-19930"/>
    <s v="Russell D'Ascenzo"/>
    <x v="0"/>
    <s v="United States"/>
    <s v="Dallas"/>
    <x v="5"/>
    <n v="75217"/>
    <x v="2"/>
    <s v="OFF-FA-10000254"/>
    <x v="1"/>
    <x v="13"/>
    <s v="Sterling Rubber Bands by Alliance"/>
    <n v="15.072000000000001"/>
    <n v="4"/>
    <n v="0.2"/>
    <n v="-3.7680000000000002"/>
  </r>
  <r>
    <n v="8223"/>
    <x v="4072"/>
    <x v="2"/>
    <x v="1087"/>
    <n v="40599"/>
    <s v="Standard Class"/>
    <s v="AB-10015"/>
    <s v="Aaron Bergman"/>
    <x v="0"/>
    <s v="United States"/>
    <s v="Arlington"/>
    <x v="5"/>
    <n v="76017"/>
    <x v="2"/>
    <s v="OFF-ST-10000321"/>
    <x v="1"/>
    <x v="4"/>
    <s v="Akro Stacking Bins"/>
    <n v="12.624000000000001"/>
    <n v="2"/>
    <n v="0.2"/>
    <n v="-2.5248000000000022"/>
  </r>
  <r>
    <n v="8224"/>
    <x v="4073"/>
    <x v="0"/>
    <x v="1"/>
    <n v="41442"/>
    <s v="Standard Class"/>
    <s v="EA-14035"/>
    <s v="Erin Ashbrook"/>
    <x v="1"/>
    <s v="United States"/>
    <s v="Pasadena"/>
    <x v="1"/>
    <n v="91104"/>
    <x v="1"/>
    <s v="OFF-PA-10000241"/>
    <x v="1"/>
    <x v="10"/>
    <s v="IBM Multi-Purpose Copy Paper, 8 1/2 x 11&quot;, Case"/>
    <n v="185.88"/>
    <n v="6"/>
    <n v="0"/>
    <n v="83.645999999999987"/>
  </r>
  <r>
    <n v="8225"/>
    <x v="4073"/>
    <x v="0"/>
    <x v="1"/>
    <n v="41442"/>
    <s v="Standard Class"/>
    <s v="EA-14035"/>
    <s v="Erin Ashbrook"/>
    <x v="1"/>
    <s v="United States"/>
    <s v="Pasadena"/>
    <x v="1"/>
    <n v="91104"/>
    <x v="1"/>
    <s v="OFF-PA-10004782"/>
    <x v="1"/>
    <x v="10"/>
    <s v="Xerox 228"/>
    <n v="12.96"/>
    <n v="2"/>
    <n v="0"/>
    <n v="6.2208000000000006"/>
  </r>
  <r>
    <n v="8226"/>
    <x v="4074"/>
    <x v="3"/>
    <x v="752"/>
    <n v="41948"/>
    <s v="Second Class"/>
    <s v="SF-20065"/>
    <s v="Sandra Flanagan"/>
    <x v="0"/>
    <s v="United States"/>
    <s v="Everett"/>
    <x v="31"/>
    <n v="2149"/>
    <x v="3"/>
    <s v="OFF-PA-10004243"/>
    <x v="1"/>
    <x v="10"/>
    <s v="Xerox 1939"/>
    <n v="189.7"/>
    <n v="10"/>
    <n v="0"/>
    <n v="91.055999999999983"/>
  </r>
  <r>
    <n v="8227"/>
    <x v="4074"/>
    <x v="3"/>
    <x v="752"/>
    <n v="41948"/>
    <s v="Second Class"/>
    <s v="SF-20065"/>
    <s v="Sandra Flanagan"/>
    <x v="0"/>
    <s v="United States"/>
    <s v="Everett"/>
    <x v="31"/>
    <n v="2149"/>
    <x v="3"/>
    <s v="OFF-PA-10001033"/>
    <x v="1"/>
    <x v="10"/>
    <s v="Xerox 1893"/>
    <n v="40.99"/>
    <n v="1"/>
    <n v="0"/>
    <n v="20.085100000000001"/>
  </r>
  <r>
    <n v="8228"/>
    <x v="4075"/>
    <x v="0"/>
    <x v="958"/>
    <n v="41373"/>
    <s v="Second Class"/>
    <s v="BC-11125"/>
    <s v="Becky Castell"/>
    <x v="2"/>
    <s v="United States"/>
    <s v="Troy"/>
    <x v="15"/>
    <n v="12180"/>
    <x v="3"/>
    <s v="FUR-FU-10000723"/>
    <x v="0"/>
    <x v="5"/>
    <s v="Deflect-o EconoMat Studded, No Bevel Mat for Low Pile Carpeting"/>
    <n v="82.64"/>
    <n v="2"/>
    <n v="0"/>
    <n v="7.4376000000000033"/>
  </r>
  <r>
    <n v="8229"/>
    <x v="4075"/>
    <x v="0"/>
    <x v="958"/>
    <n v="41373"/>
    <s v="Second Class"/>
    <s v="BC-11125"/>
    <s v="Becky Castell"/>
    <x v="2"/>
    <s v="United States"/>
    <s v="Troy"/>
    <x v="15"/>
    <n v="12180"/>
    <x v="3"/>
    <s v="OFF-ST-10003455"/>
    <x v="1"/>
    <x v="4"/>
    <s v="Tenex File Box, Personal Filing Tote with Lid, Black"/>
    <n v="31.02"/>
    <n v="2"/>
    <n v="0"/>
    <n v="8.0652000000000008"/>
  </r>
  <r>
    <n v="8230"/>
    <x v="4075"/>
    <x v="0"/>
    <x v="958"/>
    <n v="41373"/>
    <s v="Second Class"/>
    <s v="BC-11125"/>
    <s v="Becky Castell"/>
    <x v="2"/>
    <s v="United States"/>
    <s v="Troy"/>
    <x v="15"/>
    <n v="12180"/>
    <x v="3"/>
    <s v="TEC-AC-10001109"/>
    <x v="2"/>
    <x v="11"/>
    <s v="Logitech Trackman Marble Mouse"/>
    <n v="89.97"/>
    <n v="3"/>
    <n v="0"/>
    <n v="37.787400000000005"/>
  </r>
  <r>
    <n v="8231"/>
    <x v="4076"/>
    <x v="0"/>
    <x v="1186"/>
    <n v="41458"/>
    <s v="Second Class"/>
    <s v="PF-19165"/>
    <s v="Philip Fox"/>
    <x v="0"/>
    <s v="United States"/>
    <s v="Sandy Springs"/>
    <x v="32"/>
    <n v="30328"/>
    <x v="0"/>
    <s v="OFF-AR-10004344"/>
    <x v="1"/>
    <x v="6"/>
    <s v="Bulldog Vacuum Base Pencil Sharpener"/>
    <n v="35.97"/>
    <n v="3"/>
    <n v="0"/>
    <n v="9.7118999999999982"/>
  </r>
  <r>
    <n v="8232"/>
    <x v="4076"/>
    <x v="0"/>
    <x v="1186"/>
    <n v="41458"/>
    <s v="Second Class"/>
    <s v="PF-19165"/>
    <s v="Philip Fox"/>
    <x v="0"/>
    <s v="United States"/>
    <s v="Sandy Springs"/>
    <x v="32"/>
    <n v="30328"/>
    <x v="0"/>
    <s v="FUR-BO-10004695"/>
    <x v="0"/>
    <x v="0"/>
    <s v="O'Sullivan 2-Door Barrister Bookcase in Odessa Pine"/>
    <n v="1266.8599999999999"/>
    <n v="7"/>
    <n v="0"/>
    <n v="291.37779999999987"/>
  </r>
  <r>
    <n v="8233"/>
    <x v="4077"/>
    <x v="2"/>
    <x v="358"/>
    <n v="40814"/>
    <s v="Standard Class"/>
    <s v="SE-20110"/>
    <s v="Sanjit Engle"/>
    <x v="0"/>
    <s v="United States"/>
    <s v="San Jose"/>
    <x v="1"/>
    <n v="95123"/>
    <x v="1"/>
    <s v="OFF-ST-10000675"/>
    <x v="1"/>
    <x v="4"/>
    <s v="File Shuttle II and Handi-File, Black"/>
    <n v="169.45"/>
    <n v="5"/>
    <n v="0"/>
    <n v="42.362499999999997"/>
  </r>
  <r>
    <n v="8234"/>
    <x v="4077"/>
    <x v="2"/>
    <x v="358"/>
    <n v="40814"/>
    <s v="Standard Class"/>
    <s v="SE-20110"/>
    <s v="Sanjit Engle"/>
    <x v="0"/>
    <s v="United States"/>
    <s v="San Jose"/>
    <x v="1"/>
    <n v="95123"/>
    <x v="1"/>
    <s v="OFF-ST-10002301"/>
    <x v="1"/>
    <x v="4"/>
    <s v="Tennsco Commercial Shelving"/>
    <n v="40.68"/>
    <n v="2"/>
    <n v="0"/>
    <n v="0.40679999999999694"/>
  </r>
  <r>
    <n v="8235"/>
    <x v="4078"/>
    <x v="3"/>
    <x v="927"/>
    <n v="41766"/>
    <s v="Standard Class"/>
    <s v="CJ-12010"/>
    <s v="Caroline Jumper"/>
    <x v="0"/>
    <s v="United States"/>
    <s v="Jacksonville"/>
    <x v="2"/>
    <n v="32216"/>
    <x v="0"/>
    <s v="OFF-SU-10001212"/>
    <x v="1"/>
    <x v="14"/>
    <s v="Kleencut Forged Office Shears by Acme United Corporation"/>
    <n v="3.3280000000000003"/>
    <n v="2"/>
    <n v="0.2"/>
    <n v="0.4159999999999997"/>
  </r>
  <r>
    <n v="8236"/>
    <x v="4078"/>
    <x v="3"/>
    <x v="927"/>
    <n v="41766"/>
    <s v="Standard Class"/>
    <s v="CJ-12010"/>
    <s v="Caroline Jumper"/>
    <x v="0"/>
    <s v="United States"/>
    <s v="Jacksonville"/>
    <x v="2"/>
    <n v="32216"/>
    <x v="0"/>
    <s v="FUR-TA-10001889"/>
    <x v="0"/>
    <x v="3"/>
    <s v="Bush Advantage Collection Racetrack Conference Table"/>
    <n v="933.26200000000006"/>
    <n v="4"/>
    <n v="0.45"/>
    <n v="-458.14679999999998"/>
  </r>
  <r>
    <n v="8237"/>
    <x v="4078"/>
    <x v="3"/>
    <x v="927"/>
    <n v="41766"/>
    <s v="Standard Class"/>
    <s v="CJ-12010"/>
    <s v="Caroline Jumper"/>
    <x v="0"/>
    <s v="United States"/>
    <s v="Jacksonville"/>
    <x v="2"/>
    <n v="32216"/>
    <x v="0"/>
    <s v="FUR-CH-10002024"/>
    <x v="0"/>
    <x v="1"/>
    <s v="HON 5400 Series Task Chairs for Big and Tall"/>
    <n v="2803.92"/>
    <n v="5"/>
    <n v="0.2"/>
    <n v="0"/>
  </r>
  <r>
    <n v="8238"/>
    <x v="4079"/>
    <x v="3"/>
    <x v="179"/>
    <n v="41933"/>
    <s v="Same Day"/>
    <s v="PT-19090"/>
    <s v="Pete Takahito"/>
    <x v="0"/>
    <s v="United States"/>
    <s v="Jacksonville"/>
    <x v="2"/>
    <n v="32216"/>
    <x v="0"/>
    <s v="OFF-ST-10000617"/>
    <x v="1"/>
    <x v="4"/>
    <s v="Woodgrain Magazine Files by Perma"/>
    <n v="4.7679999999999998"/>
    <n v="2"/>
    <n v="0.2"/>
    <n v="-0.7748000000000006"/>
  </r>
  <r>
    <n v="8239"/>
    <x v="4079"/>
    <x v="3"/>
    <x v="179"/>
    <n v="41933"/>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n v="41933"/>
    <s v="Same Day"/>
    <s v="PT-19090"/>
    <s v="Pete Takahito"/>
    <x v="0"/>
    <s v="United States"/>
    <s v="Jacksonville"/>
    <x v="2"/>
    <n v="32216"/>
    <x v="0"/>
    <s v="OFF-AR-10003251"/>
    <x v="1"/>
    <x v="6"/>
    <s v="Prang Drawing Pencil Set"/>
    <n v="4.4479999999999995"/>
    <n v="2"/>
    <n v="0.2"/>
    <n v="1.1119999999999999"/>
  </r>
  <r>
    <n v="8241"/>
    <x v="4079"/>
    <x v="3"/>
    <x v="179"/>
    <n v="41933"/>
    <s v="Same Day"/>
    <s v="PT-19090"/>
    <s v="Pete Takahito"/>
    <x v="0"/>
    <s v="United States"/>
    <s v="Jacksonville"/>
    <x v="2"/>
    <n v="32216"/>
    <x v="0"/>
    <s v="FUR-FU-10000175"/>
    <x v="0"/>
    <x v="5"/>
    <s v="DAX Wood Document Frame."/>
    <n v="43.936000000000007"/>
    <n v="4"/>
    <n v="0.2"/>
    <n v="6.0411999999999964"/>
  </r>
  <r>
    <n v="8242"/>
    <x v="4080"/>
    <x v="2"/>
    <x v="416"/>
    <n v="40791"/>
    <s v="Standard Class"/>
    <s v="LH-16900"/>
    <s v="Lena Hernandez"/>
    <x v="0"/>
    <s v="United States"/>
    <s v="New York City"/>
    <x v="15"/>
    <n v="10009"/>
    <x v="3"/>
    <s v="OFF-BI-10004716"/>
    <x v="1"/>
    <x v="8"/>
    <s v="Wilson Jones Hanging Recycled Pressboard Data Binders"/>
    <n v="23.744"/>
    <n v="2"/>
    <n v="0.2"/>
    <n v="8.3103999999999996"/>
  </r>
  <r>
    <n v="8243"/>
    <x v="4080"/>
    <x v="2"/>
    <x v="416"/>
    <n v="40791"/>
    <s v="Standard Class"/>
    <s v="LH-16900"/>
    <s v="Lena Hernandez"/>
    <x v="0"/>
    <s v="United States"/>
    <s v="New York City"/>
    <x v="15"/>
    <n v="10009"/>
    <x v="3"/>
    <s v="TEC-AC-10002842"/>
    <x v="2"/>
    <x v="11"/>
    <s v="WD My Passport Ultra 2TB Portable External Hard Drive"/>
    <n v="357"/>
    <n v="3"/>
    <n v="0"/>
    <n v="57.120000000000019"/>
  </r>
  <r>
    <n v="8244"/>
    <x v="4081"/>
    <x v="2"/>
    <x v="1132"/>
    <n v="40771"/>
    <s v="Standard Class"/>
    <s v="BW-11200"/>
    <s v="Ben Wallace"/>
    <x v="0"/>
    <s v="United States"/>
    <s v="San Francisco"/>
    <x v="1"/>
    <n v="94122"/>
    <x v="1"/>
    <s v="TEC-PH-10003691"/>
    <x v="2"/>
    <x v="7"/>
    <s v="BlackBerry Q10"/>
    <n v="806.33600000000001"/>
    <n v="8"/>
    <n v="0.2"/>
    <n v="50.396000000000015"/>
  </r>
  <r>
    <n v="8245"/>
    <x v="4081"/>
    <x v="2"/>
    <x v="1132"/>
    <n v="40771"/>
    <s v="Standard Class"/>
    <s v="BW-11200"/>
    <s v="Ben Wallace"/>
    <x v="0"/>
    <s v="United States"/>
    <s v="San Francisco"/>
    <x v="1"/>
    <n v="94122"/>
    <x v="1"/>
    <s v="FUR-FU-10002878"/>
    <x v="0"/>
    <x v="5"/>
    <s v="Seth Thomas 14&quot; Day/Date Wall Clock"/>
    <n v="85.44"/>
    <n v="3"/>
    <n v="0"/>
    <n v="31.612800000000004"/>
  </r>
  <r>
    <n v="8246"/>
    <x v="4082"/>
    <x v="2"/>
    <x v="710"/>
    <n v="40778"/>
    <s v="Standard Class"/>
    <s v="BS-11365"/>
    <s v="Bill Shonely"/>
    <x v="1"/>
    <s v="United States"/>
    <s v="Columbus"/>
    <x v="32"/>
    <n v="31907"/>
    <x v="0"/>
    <s v="OFF-ST-10000991"/>
    <x v="1"/>
    <x v="4"/>
    <s v="Space Solutions HD Industrial Steel Shelving."/>
    <n v="344.90999999999997"/>
    <n v="3"/>
    <n v="0"/>
    <n v="10.347300000000004"/>
  </r>
  <r>
    <n v="8247"/>
    <x v="4083"/>
    <x v="1"/>
    <x v="1187"/>
    <n v="41039"/>
    <s v="Same Day"/>
    <s v="DP-13390"/>
    <s v="Dennis Pardue"/>
    <x v="2"/>
    <s v="United States"/>
    <s v="Aurora"/>
    <x v="10"/>
    <n v="60505"/>
    <x v="2"/>
    <s v="OFF-AP-10002439"/>
    <x v="1"/>
    <x v="9"/>
    <s v="Tripp Lite Isotel 8 Ultra 8 Outlet Metal Surge"/>
    <n v="70.969999999999985"/>
    <n v="5"/>
    <n v="0.8"/>
    <n v="-191.619"/>
  </r>
  <r>
    <n v="8248"/>
    <x v="4083"/>
    <x v="1"/>
    <x v="1187"/>
    <n v="41039"/>
    <s v="Same Day"/>
    <s v="DP-13390"/>
    <s v="Dennis Pardue"/>
    <x v="2"/>
    <s v="United States"/>
    <s v="Aurora"/>
    <x v="10"/>
    <n v="60505"/>
    <x v="2"/>
    <s v="OFF-AR-10004602"/>
    <x v="1"/>
    <x v="6"/>
    <s v="Boston KS Multi-Size Manual Pencil Sharpener"/>
    <n v="36.783999999999999"/>
    <n v="2"/>
    <n v="0.2"/>
    <n v="3.6784000000000017"/>
  </r>
  <r>
    <n v="8249"/>
    <x v="4084"/>
    <x v="0"/>
    <x v="1120"/>
    <n v="41408"/>
    <s v="Second Class"/>
    <s v="CS-12400"/>
    <s v="Christopher Schild"/>
    <x v="2"/>
    <s v="United States"/>
    <s v="Philadelphia"/>
    <x v="9"/>
    <n v="19134"/>
    <x v="3"/>
    <s v="TEC-PH-10001795"/>
    <x v="2"/>
    <x v="7"/>
    <s v="ClearOne CHATAttach 160 - speaker phone"/>
    <n v="743.98799999999994"/>
    <n v="2"/>
    <n v="0.4"/>
    <n v="-123.9980000000001"/>
  </r>
  <r>
    <n v="8250"/>
    <x v="4085"/>
    <x v="1"/>
    <x v="616"/>
    <n v="40977"/>
    <s v="Second Class"/>
    <s v="MS-17365"/>
    <s v="Maribeth Schnelling"/>
    <x v="0"/>
    <s v="United States"/>
    <s v="Chicago"/>
    <x v="10"/>
    <n v="60653"/>
    <x v="2"/>
    <s v="OFF-BI-10002854"/>
    <x v="1"/>
    <x v="8"/>
    <s v="Performers Binder/Pad Holder, Black"/>
    <n v="11.211999999999998"/>
    <n v="2"/>
    <n v="0.8"/>
    <n v="-16.818000000000005"/>
  </r>
  <r>
    <n v="8251"/>
    <x v="4085"/>
    <x v="1"/>
    <x v="616"/>
    <n v="40977"/>
    <s v="Second Class"/>
    <s v="MS-17365"/>
    <s v="Maribeth Schnelling"/>
    <x v="0"/>
    <s v="United States"/>
    <s v="Chicago"/>
    <x v="10"/>
    <n v="60653"/>
    <x v="2"/>
    <s v="FUR-FU-10000023"/>
    <x v="0"/>
    <x v="5"/>
    <s v="Eldon Wave Desk Accessories"/>
    <n v="4.7119999999999997"/>
    <n v="2"/>
    <n v="0.6"/>
    <n v="-1.8847999999999994"/>
  </r>
  <r>
    <n v="8252"/>
    <x v="4085"/>
    <x v="1"/>
    <x v="616"/>
    <n v="40977"/>
    <s v="Second Class"/>
    <s v="MS-17365"/>
    <s v="Maribeth Schnelling"/>
    <x v="0"/>
    <s v="United States"/>
    <s v="Chicago"/>
    <x v="10"/>
    <n v="60653"/>
    <x v="2"/>
    <s v="OFF-AP-10000828"/>
    <x v="1"/>
    <x v="9"/>
    <s v="Avanti 4.4 Cu. Ft. Refrigerator"/>
    <n v="180.97999999999996"/>
    <n v="5"/>
    <n v="0.8"/>
    <n v="-470.548"/>
  </r>
  <r>
    <n v="8253"/>
    <x v="4085"/>
    <x v="1"/>
    <x v="616"/>
    <n v="40977"/>
    <s v="Second Class"/>
    <s v="MS-17365"/>
    <s v="Maribeth Schnelling"/>
    <x v="0"/>
    <s v="United States"/>
    <s v="Chicago"/>
    <x v="10"/>
    <n v="60653"/>
    <x v="2"/>
    <s v="OFF-ST-10000777"/>
    <x v="1"/>
    <x v="4"/>
    <s v="Companion Letter/Legal File, Black"/>
    <n v="60.415999999999997"/>
    <n v="2"/>
    <n v="0.2"/>
    <n v="6.0416000000000025"/>
  </r>
  <r>
    <n v="8254"/>
    <x v="4086"/>
    <x v="3"/>
    <x v="801"/>
    <n v="41871"/>
    <s v="Standard Class"/>
    <s v="DK-12895"/>
    <s v="Dana Kaydos"/>
    <x v="0"/>
    <s v="United States"/>
    <s v="Seattle"/>
    <x v="4"/>
    <n v="98103"/>
    <x v="1"/>
    <s v="TEC-CO-10000971"/>
    <x v="2"/>
    <x v="16"/>
    <s v="Hewlett Packard 310 Color Digital Copier"/>
    <n v="299.99"/>
    <n v="1"/>
    <n v="0"/>
    <n v="89.996999999999986"/>
  </r>
  <r>
    <n v="8255"/>
    <x v="4086"/>
    <x v="3"/>
    <x v="801"/>
    <n v="41871"/>
    <s v="Standard Class"/>
    <s v="DK-12895"/>
    <s v="Dana Kaydos"/>
    <x v="0"/>
    <s v="United States"/>
    <s v="Seattle"/>
    <x v="4"/>
    <n v="98103"/>
    <x v="1"/>
    <s v="OFF-PA-10003134"/>
    <x v="1"/>
    <x v="10"/>
    <s v="Xerox 1937"/>
    <n v="192.16"/>
    <n v="4"/>
    <n v="0"/>
    <n v="92.236799999999988"/>
  </r>
  <r>
    <n v="8256"/>
    <x v="4086"/>
    <x v="3"/>
    <x v="801"/>
    <n v="41871"/>
    <s v="Standard Class"/>
    <s v="DK-12895"/>
    <s v="Dana Kaydos"/>
    <x v="0"/>
    <s v="United States"/>
    <s v="Seattle"/>
    <x v="4"/>
    <n v="98103"/>
    <x v="1"/>
    <s v="TEC-PH-10002538"/>
    <x v="2"/>
    <x v="7"/>
    <s v="Grandstream GXP1160 VoIP phone"/>
    <n v="242.624"/>
    <n v="8"/>
    <n v="0.2"/>
    <n v="27.295199999999973"/>
  </r>
  <r>
    <n v="8257"/>
    <x v="4086"/>
    <x v="3"/>
    <x v="801"/>
    <n v="41871"/>
    <s v="Standard Class"/>
    <s v="DK-12895"/>
    <s v="Dana Kaydos"/>
    <x v="0"/>
    <s v="United States"/>
    <s v="Seattle"/>
    <x v="4"/>
    <n v="98103"/>
    <x v="1"/>
    <s v="OFF-ST-10001228"/>
    <x v="1"/>
    <x v="4"/>
    <s v="Personal File Boxes with Fold-Down Carry Handle"/>
    <n v="46.74"/>
    <n v="3"/>
    <n v="0"/>
    <n v="11.684999999999999"/>
  </r>
  <r>
    <n v="8258"/>
    <x v="4086"/>
    <x v="3"/>
    <x v="801"/>
    <n v="41871"/>
    <s v="Standard Class"/>
    <s v="DK-12895"/>
    <s v="Dana Kaydos"/>
    <x v="0"/>
    <s v="United States"/>
    <s v="Seattle"/>
    <x v="4"/>
    <n v="98103"/>
    <x v="1"/>
    <s v="TEC-AC-10000397"/>
    <x v="2"/>
    <x v="11"/>
    <s v="Perixx PERIBOARD-512B, Ergonomic Split Keyboard"/>
    <n v="174.95000000000002"/>
    <n v="5"/>
    <n v="0"/>
    <n v="12.246500000000005"/>
  </r>
  <r>
    <n v="8259"/>
    <x v="4086"/>
    <x v="3"/>
    <x v="801"/>
    <n v="41871"/>
    <s v="Standard Class"/>
    <s v="DK-12895"/>
    <s v="Dana Kaydos"/>
    <x v="0"/>
    <s v="United States"/>
    <s v="Seattle"/>
    <x v="4"/>
    <n v="98103"/>
    <x v="1"/>
    <s v="OFF-BI-10004308"/>
    <x v="1"/>
    <x v="8"/>
    <s v="Avery Legal 4-Ring Binder"/>
    <n v="100.70400000000001"/>
    <n v="6"/>
    <n v="0.2"/>
    <n v="37.763999999999996"/>
  </r>
  <r>
    <n v="8260"/>
    <x v="4087"/>
    <x v="0"/>
    <x v="190"/>
    <n v="41452"/>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n v="41452"/>
    <s v="Same Day"/>
    <s v="SN-20560"/>
    <s v="Skye Norling"/>
    <x v="2"/>
    <s v="United States"/>
    <s v="Roseville"/>
    <x v="12"/>
    <n v="48066"/>
    <x v="2"/>
    <s v="OFF-BI-10000773"/>
    <x v="1"/>
    <x v="8"/>
    <s v="Insertable Tab Post Binder Dividers"/>
    <n v="8.02"/>
    <n v="1"/>
    <n v="0"/>
    <n v="3.7693999999999992"/>
  </r>
  <r>
    <n v="8262"/>
    <x v="4087"/>
    <x v="0"/>
    <x v="190"/>
    <n v="41452"/>
    <s v="Same Day"/>
    <s v="SN-20560"/>
    <s v="Skye Norling"/>
    <x v="2"/>
    <s v="United States"/>
    <s v="Roseville"/>
    <x v="12"/>
    <n v="48066"/>
    <x v="2"/>
    <s v="OFF-ST-10001837"/>
    <x v="1"/>
    <x v="4"/>
    <s v="SAFCO Mobile Desk Side File, Wire Frame"/>
    <n v="171.04"/>
    <n v="4"/>
    <n v="0"/>
    <n v="44.470399999999998"/>
  </r>
  <r>
    <n v="8263"/>
    <x v="4088"/>
    <x v="0"/>
    <x v="272"/>
    <n v="41628"/>
    <s v="Standard Class"/>
    <s v="TC-21475"/>
    <s v="Tony Chapman"/>
    <x v="2"/>
    <s v="United States"/>
    <s v="Fayetteville"/>
    <x v="36"/>
    <n v="72701"/>
    <x v="0"/>
    <s v="OFF-PA-10002552"/>
    <x v="1"/>
    <x v="10"/>
    <s v="Xerox 1958"/>
    <n v="19.440000000000001"/>
    <n v="3"/>
    <n v="0"/>
    <n v="9.3312000000000008"/>
  </r>
  <r>
    <n v="8264"/>
    <x v="4089"/>
    <x v="1"/>
    <x v="1023"/>
    <n v="41169"/>
    <s v="Standard Class"/>
    <s v="AM-10705"/>
    <s v="Anne McFarland"/>
    <x v="0"/>
    <s v="United States"/>
    <s v="Jacksonville"/>
    <x v="3"/>
    <n v="28540"/>
    <x v="0"/>
    <s v="OFF-BI-10000014"/>
    <x v="1"/>
    <x v="8"/>
    <s v="Heavy-Duty E-Z-D Binders"/>
    <n v="13.092000000000002"/>
    <n v="4"/>
    <n v="0.7"/>
    <n v="-10.037199999999999"/>
  </r>
  <r>
    <n v="8265"/>
    <x v="4090"/>
    <x v="2"/>
    <x v="125"/>
    <n v="40912"/>
    <s v="Standard Class"/>
    <s v="AJ-10960"/>
    <s v="Astrea Jones"/>
    <x v="0"/>
    <s v="United States"/>
    <s v="New York City"/>
    <x v="15"/>
    <n v="10035"/>
    <x v="3"/>
    <s v="OFF-AP-10004136"/>
    <x v="1"/>
    <x v="9"/>
    <s v="Kensington 6 Outlet SmartSocket Surge Protector"/>
    <n v="122.94"/>
    <n v="3"/>
    <n v="0"/>
    <n v="30.734999999999992"/>
  </r>
  <r>
    <n v="8266"/>
    <x v="4090"/>
    <x v="2"/>
    <x v="125"/>
    <n v="40912"/>
    <s v="Standard Class"/>
    <s v="AJ-10960"/>
    <s v="Astrea Jones"/>
    <x v="0"/>
    <s v="United States"/>
    <s v="New York City"/>
    <x v="15"/>
    <n v="10035"/>
    <x v="3"/>
    <s v="OFF-BI-10003429"/>
    <x v="1"/>
    <x v="8"/>
    <s v="Cardinal HOLDit! Binder Insert Strips,Extra Strips"/>
    <n v="35.448"/>
    <n v="7"/>
    <n v="0.2"/>
    <n v="12.8499"/>
  </r>
  <r>
    <n v="8267"/>
    <x v="4091"/>
    <x v="2"/>
    <x v="333"/>
    <n v="40667"/>
    <s v="Standard Class"/>
    <s v="KH-16360"/>
    <s v="Katherine Hughes"/>
    <x v="0"/>
    <s v="United States"/>
    <s v="Dover"/>
    <x v="13"/>
    <n v="19901"/>
    <x v="3"/>
    <s v="TEC-PH-10000376"/>
    <x v="2"/>
    <x v="7"/>
    <s v="Square Credit Card Reader"/>
    <n v="19.98"/>
    <n v="2"/>
    <n v="0"/>
    <n v="5.1948000000000008"/>
  </r>
  <r>
    <n v="8268"/>
    <x v="4092"/>
    <x v="3"/>
    <x v="289"/>
    <n v="41677"/>
    <s v="Standard Class"/>
    <s v="LP-17095"/>
    <s v="Liz Preis"/>
    <x v="0"/>
    <s v="United States"/>
    <s v="Aurora"/>
    <x v="10"/>
    <n v="60505"/>
    <x v="2"/>
    <s v="FUR-TA-10003469"/>
    <x v="0"/>
    <x v="3"/>
    <s v="Balt Split Level Computer Training Table"/>
    <n v="69.375"/>
    <n v="1"/>
    <n v="0.5"/>
    <n v="-47.174999999999997"/>
  </r>
  <r>
    <n v="8269"/>
    <x v="4092"/>
    <x v="3"/>
    <x v="289"/>
    <n v="41677"/>
    <s v="Standard Class"/>
    <s v="LP-17095"/>
    <s v="Liz Preis"/>
    <x v="0"/>
    <s v="United States"/>
    <s v="Aurora"/>
    <x v="10"/>
    <n v="60505"/>
    <x v="2"/>
    <s v="OFF-SU-10004231"/>
    <x v="1"/>
    <x v="14"/>
    <s v="Acme Tagit Stainless Steel Antibacterial Scissors"/>
    <n v="31.680000000000003"/>
    <n v="4"/>
    <n v="0.2"/>
    <n v="2.7719999999999994"/>
  </r>
  <r>
    <n v="8270"/>
    <x v="4092"/>
    <x v="3"/>
    <x v="289"/>
    <n v="41677"/>
    <s v="Standard Class"/>
    <s v="LP-17095"/>
    <s v="Liz Preis"/>
    <x v="0"/>
    <s v="United States"/>
    <s v="Aurora"/>
    <x v="10"/>
    <n v="60505"/>
    <x v="2"/>
    <s v="TEC-PH-10002584"/>
    <x v="2"/>
    <x v="7"/>
    <s v="Samsung Galaxy S4"/>
    <n v="2003.1680000000001"/>
    <n v="4"/>
    <n v="0.2"/>
    <n v="250.39599999999984"/>
  </r>
  <r>
    <n v="8271"/>
    <x v="4092"/>
    <x v="3"/>
    <x v="289"/>
    <n v="41677"/>
    <s v="Standard Class"/>
    <s v="LP-17095"/>
    <s v="Liz Preis"/>
    <x v="0"/>
    <s v="United States"/>
    <s v="Aurora"/>
    <x v="10"/>
    <n v="60505"/>
    <x v="2"/>
    <s v="OFF-AR-10003602"/>
    <x v="1"/>
    <x v="6"/>
    <s v="Quartet Omega Colored Chalk, 12/Pack"/>
    <n v="9.3439999999999994"/>
    <n v="2"/>
    <n v="0.2"/>
    <n v="3.1535999999999995"/>
  </r>
  <r>
    <n v="8272"/>
    <x v="4093"/>
    <x v="0"/>
    <x v="591"/>
    <n v="41640"/>
    <s v="Standard Class"/>
    <s v="JE-15715"/>
    <s v="Joe Elijah"/>
    <x v="0"/>
    <s v="United States"/>
    <s v="New York City"/>
    <x v="15"/>
    <n v="10009"/>
    <x v="3"/>
    <s v="FUR-CH-10002331"/>
    <x v="0"/>
    <x v="1"/>
    <s v="Hon 4700 Series Mobuis Mid-Back Task Chairs with Adjustable Arms"/>
    <n v="2563.056"/>
    <n v="8"/>
    <n v="0.1"/>
    <n v="313.26239999999967"/>
  </r>
  <r>
    <n v="8273"/>
    <x v="4094"/>
    <x v="0"/>
    <x v="201"/>
    <n v="41573"/>
    <s v="Standard Class"/>
    <s v="MY-18295"/>
    <s v="Muhammed Yedwab"/>
    <x v="1"/>
    <s v="United States"/>
    <s v="El Cajon"/>
    <x v="1"/>
    <n v="92020"/>
    <x v="1"/>
    <s v="FUR-CH-10001802"/>
    <x v="0"/>
    <x v="1"/>
    <s v="Hon Every-Day Chair Series Swivel Task Chairs"/>
    <n v="387.13600000000002"/>
    <n v="4"/>
    <n v="0.2"/>
    <n v="4.8391999999999911"/>
  </r>
  <r>
    <n v="8274"/>
    <x v="4095"/>
    <x v="1"/>
    <x v="385"/>
    <n v="41075"/>
    <s v="Second Class"/>
    <s v="FC-14245"/>
    <s v="Frank Carlisle"/>
    <x v="2"/>
    <s v="United States"/>
    <s v="Springfield"/>
    <x v="24"/>
    <n v="45503"/>
    <x v="3"/>
    <s v="OFF-AR-10000634"/>
    <x v="1"/>
    <x v="6"/>
    <s v="Newell 320"/>
    <n v="3.4240000000000004"/>
    <n v="1"/>
    <n v="0.2"/>
    <n v="0.29960000000000009"/>
  </r>
  <r>
    <n v="8275"/>
    <x v="4096"/>
    <x v="3"/>
    <x v="160"/>
    <n v="41825"/>
    <s v="Standard Class"/>
    <s v="ND-18460"/>
    <s v="Neil Ducich"/>
    <x v="1"/>
    <s v="United States"/>
    <s v="Mount Vernon"/>
    <x v="15"/>
    <n v="10550"/>
    <x v="3"/>
    <s v="OFF-ST-10002615"/>
    <x v="1"/>
    <x v="4"/>
    <s v="Dual Level, Single-Width Filing Carts"/>
    <n v="1085.42"/>
    <n v="7"/>
    <n v="0"/>
    <n v="282.20920000000001"/>
  </r>
  <r>
    <n v="8276"/>
    <x v="4097"/>
    <x v="1"/>
    <x v="153"/>
    <n v="41090"/>
    <s v="Standard Class"/>
    <s v="DB-13360"/>
    <s v="Dennis Bolton"/>
    <x v="2"/>
    <s v="United States"/>
    <s v="Lakewood"/>
    <x v="24"/>
    <n v="44107"/>
    <x v="3"/>
    <s v="OFF-PA-10004040"/>
    <x v="1"/>
    <x v="10"/>
    <s v="Universal Premium White Copier/Laser Paper (20Lb. and 87 Bright)"/>
    <n v="43.056000000000004"/>
    <n v="9"/>
    <n v="0.2"/>
    <n v="15.607799999999999"/>
  </r>
  <r>
    <n v="8277"/>
    <x v="4098"/>
    <x v="0"/>
    <x v="823"/>
    <n v="41330"/>
    <s v="Standard Class"/>
    <s v="LC-16960"/>
    <s v="Lindsay Castell"/>
    <x v="2"/>
    <s v="United States"/>
    <s v="Tampa"/>
    <x v="2"/>
    <n v="33614"/>
    <x v="0"/>
    <s v="OFF-BI-10003727"/>
    <x v="1"/>
    <x v="8"/>
    <s v="Avery Durable Slant Ring Binders With Label Holder"/>
    <n v="3.762"/>
    <n v="3"/>
    <n v="0.7"/>
    <n v="-2.758799999999999"/>
  </r>
  <r>
    <n v="8278"/>
    <x v="4098"/>
    <x v="0"/>
    <x v="823"/>
    <n v="41330"/>
    <s v="Standard Class"/>
    <s v="LC-16960"/>
    <s v="Lindsay Castell"/>
    <x v="2"/>
    <s v="United States"/>
    <s v="Tampa"/>
    <x v="2"/>
    <n v="33614"/>
    <x v="0"/>
    <s v="OFF-BI-10002026"/>
    <x v="1"/>
    <x v="8"/>
    <s v="Avery Arch Ring Binders"/>
    <n v="34.860000000000007"/>
    <n v="2"/>
    <n v="0.7"/>
    <n v="-26.726000000000006"/>
  </r>
  <r>
    <n v="8279"/>
    <x v="4098"/>
    <x v="0"/>
    <x v="823"/>
    <n v="41330"/>
    <s v="Standard Class"/>
    <s v="LC-16960"/>
    <s v="Lindsay Castell"/>
    <x v="2"/>
    <s v="United States"/>
    <s v="Tampa"/>
    <x v="2"/>
    <n v="33614"/>
    <x v="0"/>
    <s v="OFF-ST-10001496"/>
    <x v="1"/>
    <x v="4"/>
    <s v="Standard Rollaway File with Lock"/>
    <n v="432.45600000000002"/>
    <n v="3"/>
    <n v="0.2"/>
    <n v="32.434200000000004"/>
  </r>
  <r>
    <n v="8280"/>
    <x v="4099"/>
    <x v="3"/>
    <x v="300"/>
    <n v="41756"/>
    <s v="Standard Class"/>
    <s v="BD-11725"/>
    <s v="Bruce Degenhardt"/>
    <x v="0"/>
    <s v="United States"/>
    <s v="Columbus"/>
    <x v="32"/>
    <n v="31907"/>
    <x v="0"/>
    <s v="OFF-ST-10003716"/>
    <x v="1"/>
    <x v="4"/>
    <s v="Tennsco Double-Tier Lockers"/>
    <n v="675.06000000000006"/>
    <n v="3"/>
    <n v="0"/>
    <n v="87.757800000000003"/>
  </r>
  <r>
    <n v="8281"/>
    <x v="4100"/>
    <x v="3"/>
    <x v="1188"/>
    <n v="41770"/>
    <s v="First Class"/>
    <s v="MC-17605"/>
    <s v="Matt Connell"/>
    <x v="1"/>
    <s v="United States"/>
    <s v="Jacksonville"/>
    <x v="3"/>
    <n v="28540"/>
    <x v="0"/>
    <s v="OFF-EN-10002504"/>
    <x v="1"/>
    <x v="12"/>
    <s v="Tyvek  Top-Opening Peel &amp; Seel Envelopes, Plain White"/>
    <n v="65.231999999999999"/>
    <n v="3"/>
    <n v="0.2"/>
    <n v="22.015799999999999"/>
  </r>
  <r>
    <n v="8282"/>
    <x v="4100"/>
    <x v="3"/>
    <x v="1188"/>
    <n v="41770"/>
    <s v="First Class"/>
    <s v="MC-17605"/>
    <s v="Matt Connell"/>
    <x v="1"/>
    <s v="United States"/>
    <s v="Jacksonville"/>
    <x v="3"/>
    <n v="28540"/>
    <x v="0"/>
    <s v="FUR-CH-10001270"/>
    <x v="0"/>
    <x v="1"/>
    <s v="Harbour Creations Steel Folding Chair"/>
    <n v="207"/>
    <n v="3"/>
    <n v="0.2"/>
    <n v="25.874999999999972"/>
  </r>
  <r>
    <n v="8283"/>
    <x v="4101"/>
    <x v="1"/>
    <x v="379"/>
    <n v="41269"/>
    <s v="Second Class"/>
    <s v="SZ-20035"/>
    <s v="Sam Zeldin"/>
    <x v="2"/>
    <s v="United States"/>
    <s v="Saint Charles"/>
    <x v="10"/>
    <n v="60174"/>
    <x v="2"/>
    <s v="TEC-MA-10004241"/>
    <x v="2"/>
    <x v="15"/>
    <s v="Star Micronics TSP800 TSP847IIU Receipt Printer"/>
    <n v="600.53"/>
    <n v="2"/>
    <n v="0.3"/>
    <n v="137.26399999999995"/>
  </r>
  <r>
    <n v="8284"/>
    <x v="4101"/>
    <x v="1"/>
    <x v="379"/>
    <n v="41269"/>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n v="41269"/>
    <s v="Second Class"/>
    <s v="SZ-20035"/>
    <s v="Sam Zeldin"/>
    <x v="2"/>
    <s v="United States"/>
    <s v="Saint Charles"/>
    <x v="10"/>
    <n v="60174"/>
    <x v="2"/>
    <s v="TEC-AC-10003198"/>
    <x v="2"/>
    <x v="11"/>
    <s v="Enermax Acrylux Wireless Keyboard"/>
    <n v="637.44000000000005"/>
    <n v="8"/>
    <n v="0.2"/>
    <n v="135.45599999999996"/>
  </r>
  <r>
    <n v="8286"/>
    <x v="4101"/>
    <x v="1"/>
    <x v="379"/>
    <n v="41269"/>
    <s v="Second Class"/>
    <s v="SZ-20035"/>
    <s v="Sam Zeldin"/>
    <x v="2"/>
    <s v="United States"/>
    <s v="Saint Charles"/>
    <x v="10"/>
    <n v="60174"/>
    <x v="2"/>
    <s v="FUR-FU-10003039"/>
    <x v="0"/>
    <x v="5"/>
    <s v="Howard Miller 11-1/2&quot; Diameter Grantwood Wall Clock"/>
    <n v="51.756000000000007"/>
    <n v="3"/>
    <n v="0.6"/>
    <n v="-33.641399999999997"/>
  </r>
  <r>
    <n v="8287"/>
    <x v="4102"/>
    <x v="2"/>
    <x v="1132"/>
    <n v="40771"/>
    <s v="Standard Class"/>
    <s v="DH-13675"/>
    <s v="Duane Huffman"/>
    <x v="2"/>
    <s v="United States"/>
    <s v="Miami"/>
    <x v="2"/>
    <n v="33180"/>
    <x v="0"/>
    <s v="OFF-PA-10000295"/>
    <x v="1"/>
    <x v="10"/>
    <s v="Xerox 229"/>
    <n v="31.104000000000006"/>
    <n v="6"/>
    <n v="0.2"/>
    <n v="10.8864"/>
  </r>
  <r>
    <n v="8288"/>
    <x v="4102"/>
    <x v="2"/>
    <x v="1132"/>
    <n v="40771"/>
    <s v="Standard Class"/>
    <s v="DH-13675"/>
    <s v="Duane Huffman"/>
    <x v="2"/>
    <s v="United States"/>
    <s v="Miami"/>
    <x v="2"/>
    <n v="33180"/>
    <x v="0"/>
    <s v="OFF-AR-10004344"/>
    <x v="1"/>
    <x v="6"/>
    <s v="Bulldog Vacuum Base Pencil Sharpener"/>
    <n v="47.96"/>
    <n v="5"/>
    <n v="0.2"/>
    <n v="4.196499999999995"/>
  </r>
  <r>
    <n v="8289"/>
    <x v="4102"/>
    <x v="2"/>
    <x v="1132"/>
    <n v="40771"/>
    <s v="Standard Class"/>
    <s v="DH-13675"/>
    <s v="Duane Huffman"/>
    <x v="2"/>
    <s v="United States"/>
    <s v="Miami"/>
    <x v="2"/>
    <n v="33180"/>
    <x v="0"/>
    <s v="TEC-AC-10002473"/>
    <x v="2"/>
    <x v="11"/>
    <s v="Maxell 4.7GB DVD-R"/>
    <n v="158.928"/>
    <n v="7"/>
    <n v="0.2"/>
    <n v="41.718599999999995"/>
  </r>
  <r>
    <n v="8290"/>
    <x v="4102"/>
    <x v="2"/>
    <x v="1132"/>
    <n v="40771"/>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n v="40771"/>
    <s v="Standard Class"/>
    <s v="DH-13675"/>
    <s v="Duane Huffman"/>
    <x v="2"/>
    <s v="United States"/>
    <s v="Miami"/>
    <x v="2"/>
    <n v="33180"/>
    <x v="0"/>
    <s v="OFF-SU-10000432"/>
    <x v="1"/>
    <x v="14"/>
    <s v="Acco Side-Punched Conventional Columnar Pads"/>
    <n v="5.5520000000000005"/>
    <n v="2"/>
    <n v="0.2"/>
    <n v="-1.0410000000000006"/>
  </r>
  <r>
    <n v="8292"/>
    <x v="4102"/>
    <x v="2"/>
    <x v="1132"/>
    <n v="40771"/>
    <s v="Standard Class"/>
    <s v="DH-13675"/>
    <s v="Duane Huffman"/>
    <x v="2"/>
    <s v="United States"/>
    <s v="Miami"/>
    <x v="2"/>
    <n v="33180"/>
    <x v="0"/>
    <s v="OFF-LA-10000443"/>
    <x v="1"/>
    <x v="2"/>
    <s v="Avery 501"/>
    <n v="2.952"/>
    <n v="1"/>
    <n v="0.2"/>
    <n v="0.99629999999999996"/>
  </r>
  <r>
    <n v="8293"/>
    <x v="4103"/>
    <x v="1"/>
    <x v="555"/>
    <n v="41258"/>
    <s v="Standard Class"/>
    <s v="LC-16885"/>
    <s v="Lena Creighton"/>
    <x v="0"/>
    <s v="United States"/>
    <s v="Troy"/>
    <x v="24"/>
    <n v="45373"/>
    <x v="3"/>
    <s v="OFF-BI-10003166"/>
    <x v="1"/>
    <x v="8"/>
    <s v="GBC Plasticlear Binding Covers"/>
    <n v="10.332000000000003"/>
    <n v="3"/>
    <n v="0.7"/>
    <n v="-7.5767999999999986"/>
  </r>
  <r>
    <n v="8294"/>
    <x v="4104"/>
    <x v="3"/>
    <x v="132"/>
    <n v="41951"/>
    <s v="Standard Class"/>
    <s v="JO-15145"/>
    <s v="Jack O'Briant"/>
    <x v="1"/>
    <s v="United States"/>
    <s v="Seattle"/>
    <x v="4"/>
    <n v="98103"/>
    <x v="1"/>
    <s v="OFF-BI-10002393"/>
    <x v="1"/>
    <x v="8"/>
    <s v="Binder Posts"/>
    <n v="18.368000000000002"/>
    <n v="4"/>
    <n v="0.2"/>
    <n v="5.9695999999999998"/>
  </r>
  <r>
    <n v="8295"/>
    <x v="4105"/>
    <x v="3"/>
    <x v="677"/>
    <n v="41716"/>
    <s v="Standard Class"/>
    <s v="MT-17815"/>
    <s v="Meg Tillman"/>
    <x v="0"/>
    <s v="United States"/>
    <s v="New York City"/>
    <x v="15"/>
    <n v="10011"/>
    <x v="3"/>
    <s v="TEC-PH-10001809"/>
    <x v="2"/>
    <x v="7"/>
    <s v="Panasonic KX T7736-B Digital phone"/>
    <n v="299.89999999999998"/>
    <n v="2"/>
    <n v="0"/>
    <n v="74.974999999999994"/>
  </r>
  <r>
    <n v="8296"/>
    <x v="4106"/>
    <x v="0"/>
    <x v="198"/>
    <n v="41429"/>
    <s v="Standard Class"/>
    <s v="EB-13750"/>
    <s v="Edward Becker"/>
    <x v="1"/>
    <s v="United States"/>
    <s v="Arlington"/>
    <x v="17"/>
    <n v="22204"/>
    <x v="0"/>
    <s v="OFF-EN-10002600"/>
    <x v="1"/>
    <x v="12"/>
    <s v="Redi-Strip #10 Envelopes, 4 1/8 x 9 1/2"/>
    <n v="26.55"/>
    <n v="9"/>
    <n v="0"/>
    <n v="12.744"/>
  </r>
  <r>
    <n v="8297"/>
    <x v="4106"/>
    <x v="0"/>
    <x v="198"/>
    <n v="41429"/>
    <s v="Standard Class"/>
    <s v="EB-13750"/>
    <s v="Edward Becker"/>
    <x v="1"/>
    <s v="United States"/>
    <s v="Arlington"/>
    <x v="17"/>
    <n v="22204"/>
    <x v="0"/>
    <s v="TEC-AC-10000109"/>
    <x v="2"/>
    <x v="11"/>
    <s v="Sony Micro Vault Click 16 GB USB 2.0 Flash Drive"/>
    <n v="111.98"/>
    <n v="2"/>
    <n v="0"/>
    <n v="26.875200000000007"/>
  </r>
  <r>
    <n v="8298"/>
    <x v="4107"/>
    <x v="1"/>
    <x v="761"/>
    <n v="41101"/>
    <s v="Standard Class"/>
    <s v="RS-19765"/>
    <s v="Roland Schwarz"/>
    <x v="1"/>
    <s v="United States"/>
    <s v="Charlotte"/>
    <x v="3"/>
    <n v="28205"/>
    <x v="0"/>
    <s v="FUR-FU-10003829"/>
    <x v="0"/>
    <x v="5"/>
    <s v="Stackable Trays"/>
    <n v="4.9280000000000008"/>
    <n v="2"/>
    <n v="0.2"/>
    <n v="0.73919999999999941"/>
  </r>
  <r>
    <n v="8299"/>
    <x v="4107"/>
    <x v="1"/>
    <x v="761"/>
    <n v="41101"/>
    <s v="Standard Class"/>
    <s v="RS-19765"/>
    <s v="Roland Schwarz"/>
    <x v="1"/>
    <s v="United States"/>
    <s v="Charlotte"/>
    <x v="3"/>
    <n v="28205"/>
    <x v="0"/>
    <s v="OFF-LA-10003223"/>
    <x v="1"/>
    <x v="2"/>
    <s v="Avery 508"/>
    <n v="11.784000000000001"/>
    <n v="3"/>
    <n v="0.2"/>
    <n v="4.2716999999999992"/>
  </r>
  <r>
    <n v="8300"/>
    <x v="4108"/>
    <x v="2"/>
    <x v="518"/>
    <n v="40617"/>
    <s v="Standard Class"/>
    <s v="RB-19435"/>
    <s v="Richard Bierner"/>
    <x v="0"/>
    <s v="United States"/>
    <s v="Roseville"/>
    <x v="1"/>
    <n v="95661"/>
    <x v="1"/>
    <s v="OFF-AR-10001770"/>
    <x v="1"/>
    <x v="6"/>
    <s v="Economy #2 Pencils"/>
    <n v="7.98"/>
    <n v="3"/>
    <n v="0"/>
    <n v="2.0747999999999998"/>
  </r>
  <r>
    <n v="8301"/>
    <x v="4109"/>
    <x v="1"/>
    <x v="704"/>
    <n v="41023"/>
    <s v="Standard Class"/>
    <s v="OT-18730"/>
    <s v="Olvera Toch"/>
    <x v="0"/>
    <s v="United States"/>
    <s v="Detroit"/>
    <x v="12"/>
    <n v="48234"/>
    <x v="2"/>
    <s v="OFF-EN-10003296"/>
    <x v="1"/>
    <x v="12"/>
    <s v="Tyvek Side-Opening Peel &amp; Seel Expanding Envelopes"/>
    <n v="180.96"/>
    <n v="2"/>
    <n v="0"/>
    <n v="81.432000000000002"/>
  </r>
  <r>
    <n v="8302"/>
    <x v="4110"/>
    <x v="3"/>
    <x v="1189"/>
    <n v="41853"/>
    <s v="Standard Class"/>
    <s v="GZ-14545"/>
    <s v="George Zrebassa"/>
    <x v="1"/>
    <s v="United States"/>
    <s v="Los Angeles"/>
    <x v="1"/>
    <n v="90036"/>
    <x v="1"/>
    <s v="TEC-AC-10003870"/>
    <x v="2"/>
    <x v="11"/>
    <s v="Logitech Z-906 Speaker sys - home theater - 5.1-CH"/>
    <n v="1649.95"/>
    <n v="5"/>
    <n v="0"/>
    <n v="659.98"/>
  </r>
  <r>
    <n v="8303"/>
    <x v="4110"/>
    <x v="3"/>
    <x v="1189"/>
    <n v="41853"/>
    <s v="Standard Class"/>
    <s v="GZ-14545"/>
    <s v="George Zrebassa"/>
    <x v="1"/>
    <s v="United States"/>
    <s v="Los Angeles"/>
    <x v="1"/>
    <n v="90036"/>
    <x v="1"/>
    <s v="FUR-CH-10000665"/>
    <x v="0"/>
    <x v="1"/>
    <s v="Global Airflow Leather Mesh Back Chair, Black"/>
    <n v="362.35199999999998"/>
    <n v="3"/>
    <n v="0.2"/>
    <n v="45.293999999999954"/>
  </r>
  <r>
    <n v="8304"/>
    <x v="4111"/>
    <x v="2"/>
    <x v="656"/>
    <n v="40849"/>
    <s v="Second Class"/>
    <s v="NL-18310"/>
    <s v="Nancy Lomonaco"/>
    <x v="2"/>
    <s v="United States"/>
    <s v="San Francisco"/>
    <x v="1"/>
    <n v="94110"/>
    <x v="1"/>
    <s v="TEC-PH-10003092"/>
    <x v="2"/>
    <x v="7"/>
    <s v="Motorola L804"/>
    <n v="73.584000000000003"/>
    <n v="2"/>
    <n v="0.2"/>
    <n v="8.2781999999999982"/>
  </r>
  <r>
    <n v="8305"/>
    <x v="4112"/>
    <x v="3"/>
    <x v="132"/>
    <n v="41953"/>
    <s v="Standard Class"/>
    <s v="BG-11740"/>
    <s v="Bruce Geld"/>
    <x v="0"/>
    <s v="United States"/>
    <s v="Bakersfield"/>
    <x v="1"/>
    <n v="93309"/>
    <x v="1"/>
    <s v="FUR-TA-10001086"/>
    <x v="0"/>
    <x v="3"/>
    <s v="SAFCO PlanMaster Boards, 60w x 37-1/2d, White Melamine"/>
    <n v="486.36800000000005"/>
    <n v="4"/>
    <n v="0.2"/>
    <n v="36.477600000000024"/>
  </r>
  <r>
    <n v="8306"/>
    <x v="4113"/>
    <x v="0"/>
    <x v="1190"/>
    <n v="41503"/>
    <s v="Standard Class"/>
    <s v="MT-18070"/>
    <s v="Michelle Tran"/>
    <x v="2"/>
    <s v="United States"/>
    <s v="Tulsa"/>
    <x v="26"/>
    <n v="74133"/>
    <x v="2"/>
    <s v="OFF-PA-10001870"/>
    <x v="1"/>
    <x v="10"/>
    <s v="Xerox 202"/>
    <n v="32.400000000000006"/>
    <n v="5"/>
    <n v="0"/>
    <n v="15.552000000000001"/>
  </r>
  <r>
    <n v="8307"/>
    <x v="4113"/>
    <x v="0"/>
    <x v="1190"/>
    <n v="41503"/>
    <s v="Standard Class"/>
    <s v="MT-18070"/>
    <s v="Michelle Tran"/>
    <x v="2"/>
    <s v="United States"/>
    <s v="Tulsa"/>
    <x v="26"/>
    <n v="74133"/>
    <x v="2"/>
    <s v="OFF-BI-10003305"/>
    <x v="1"/>
    <x v="8"/>
    <s v="Avery Hanging File Binders"/>
    <n v="41.86"/>
    <n v="7"/>
    <n v="0"/>
    <n v="19.255600000000001"/>
  </r>
  <r>
    <n v="8308"/>
    <x v="4113"/>
    <x v="0"/>
    <x v="1190"/>
    <n v="41503"/>
    <s v="Standard Class"/>
    <s v="MT-18070"/>
    <s v="Michelle Tran"/>
    <x v="2"/>
    <s v="United States"/>
    <s v="Tulsa"/>
    <x v="26"/>
    <n v="74133"/>
    <x v="2"/>
    <s v="OFF-BI-10003007"/>
    <x v="1"/>
    <x v="8"/>
    <s v="Premium Transparent Presentation Covers, No Pattern/Clear, 8 1/2&quot; x 11&quot;"/>
    <n v="77.56"/>
    <n v="2"/>
    <n v="0"/>
    <n v="35.677599999999998"/>
  </r>
  <r>
    <n v="8309"/>
    <x v="4114"/>
    <x v="0"/>
    <x v="197"/>
    <n v="41481"/>
    <s v="Same Day"/>
    <s v="BC-11125"/>
    <s v="Becky Castell"/>
    <x v="2"/>
    <s v="United States"/>
    <s v="San Francisco"/>
    <x v="1"/>
    <n v="94122"/>
    <x v="1"/>
    <s v="OFF-AR-10001419"/>
    <x v="1"/>
    <x v="6"/>
    <s v="Newell 325"/>
    <n v="37.17"/>
    <n v="9"/>
    <n v="0"/>
    <n v="11.151"/>
  </r>
  <r>
    <n v="8310"/>
    <x v="4115"/>
    <x v="2"/>
    <x v="72"/>
    <n v="40609"/>
    <s v="Standard Class"/>
    <s v="GW-14605"/>
    <s v="Giulietta Weimer"/>
    <x v="0"/>
    <s v="United States"/>
    <s v="Houston"/>
    <x v="5"/>
    <n v="77036"/>
    <x v="2"/>
    <s v="OFF-ST-10003692"/>
    <x v="1"/>
    <x v="4"/>
    <s v="Recycled Steel Personal File for Hanging File Folders"/>
    <n v="137.352"/>
    <n v="3"/>
    <n v="0.2"/>
    <n v="8.5844999999999914"/>
  </r>
  <r>
    <n v="8311"/>
    <x v="4115"/>
    <x v="2"/>
    <x v="72"/>
    <n v="40609"/>
    <s v="Standard Class"/>
    <s v="GW-14605"/>
    <s v="Giulietta Weimer"/>
    <x v="0"/>
    <s v="United States"/>
    <s v="Houston"/>
    <x v="5"/>
    <n v="77036"/>
    <x v="2"/>
    <s v="FUR-TA-10001866"/>
    <x v="0"/>
    <x v="3"/>
    <s v="Bevis Round Conference Room Tables and Bases"/>
    <n v="376.50899999999996"/>
    <n v="3"/>
    <n v="0.3"/>
    <n v="-43.029600000000045"/>
  </r>
  <r>
    <n v="8312"/>
    <x v="4116"/>
    <x v="3"/>
    <x v="795"/>
    <n v="41671"/>
    <s v="Standard Class"/>
    <s v="BD-11500"/>
    <s v="Bradley Drucker"/>
    <x v="0"/>
    <s v="United States"/>
    <s v="Columbus"/>
    <x v="32"/>
    <n v="31907"/>
    <x v="0"/>
    <s v="FUR-FU-10002157"/>
    <x v="0"/>
    <x v="5"/>
    <s v="Artistic Insta-Plaque"/>
    <n v="62.72"/>
    <n v="4"/>
    <n v="0"/>
    <n v="24.460799999999999"/>
  </r>
  <r>
    <n v="8313"/>
    <x v="4116"/>
    <x v="3"/>
    <x v="795"/>
    <n v="41671"/>
    <s v="Standard Class"/>
    <s v="BD-11500"/>
    <s v="Bradley Drucker"/>
    <x v="0"/>
    <s v="United States"/>
    <s v="Columbus"/>
    <x v="32"/>
    <n v="31907"/>
    <x v="0"/>
    <s v="TEC-PH-10001459"/>
    <x v="2"/>
    <x v="7"/>
    <s v="Samsung Galaxy Mega 6.3"/>
    <n v="2939.9300000000003"/>
    <n v="7"/>
    <n v="0"/>
    <n v="764.38180000000011"/>
  </r>
  <r>
    <n v="8314"/>
    <x v="4117"/>
    <x v="2"/>
    <x v="136"/>
    <n v="40740"/>
    <s v="Standard Class"/>
    <s v="PV-18985"/>
    <s v="Paul Van Hugh"/>
    <x v="2"/>
    <s v="United States"/>
    <s v="League City"/>
    <x v="5"/>
    <n v="77573"/>
    <x v="2"/>
    <s v="FUR-CH-10002126"/>
    <x v="0"/>
    <x v="1"/>
    <s v="Hon Deluxe Fabric Upholstered Stacking Chairs"/>
    <n v="512.35799999999995"/>
    <n v="3"/>
    <n v="0.3"/>
    <n v="-14.638799999999947"/>
  </r>
  <r>
    <n v="8315"/>
    <x v="4117"/>
    <x v="2"/>
    <x v="136"/>
    <n v="40740"/>
    <s v="Standard Class"/>
    <s v="PV-18985"/>
    <s v="Paul Van Hugh"/>
    <x v="2"/>
    <s v="United States"/>
    <s v="League City"/>
    <x v="5"/>
    <n v="77573"/>
    <x v="2"/>
    <s v="OFF-FA-10001561"/>
    <x v="1"/>
    <x v="13"/>
    <s v="Stockwell Push Pins"/>
    <n v="3.4880000000000004"/>
    <n v="2"/>
    <n v="0.2"/>
    <n v="0.56679999999999997"/>
  </r>
  <r>
    <n v="8316"/>
    <x v="4117"/>
    <x v="2"/>
    <x v="136"/>
    <n v="40740"/>
    <s v="Standard Class"/>
    <s v="PV-18985"/>
    <s v="Paul Van Hugh"/>
    <x v="2"/>
    <s v="United States"/>
    <s v="League City"/>
    <x v="5"/>
    <n v="77573"/>
    <x v="2"/>
    <s v="OFF-AR-10003158"/>
    <x v="1"/>
    <x v="6"/>
    <s v="Fluorescent Highlighters by Dixon"/>
    <n v="22.288"/>
    <n v="7"/>
    <n v="0.2"/>
    <n v="3.9003999999999985"/>
  </r>
  <r>
    <n v="8317"/>
    <x v="4117"/>
    <x v="2"/>
    <x v="136"/>
    <n v="40740"/>
    <s v="Standard Class"/>
    <s v="PV-18985"/>
    <s v="Paul Van Hugh"/>
    <x v="2"/>
    <s v="United States"/>
    <s v="League City"/>
    <x v="5"/>
    <n v="77573"/>
    <x v="2"/>
    <s v="OFF-PA-10001804"/>
    <x v="1"/>
    <x v="10"/>
    <s v="Xerox 195"/>
    <n v="16.032"/>
    <n v="3"/>
    <n v="0.2"/>
    <n v="5.6111999999999993"/>
  </r>
  <r>
    <n v="8318"/>
    <x v="4118"/>
    <x v="3"/>
    <x v="645"/>
    <n v="41746"/>
    <s v="Standard Class"/>
    <s v="HM-14980"/>
    <s v="Henry MacAllister"/>
    <x v="0"/>
    <s v="United States"/>
    <s v="Burlington"/>
    <x v="3"/>
    <n v="27217"/>
    <x v="0"/>
    <s v="OFF-AR-10000422"/>
    <x v="1"/>
    <x v="6"/>
    <s v="Pencil and Crayon Sharpener"/>
    <n v="1.752"/>
    <n v="1"/>
    <n v="0.2"/>
    <n v="0.15329999999999994"/>
  </r>
  <r>
    <n v="8319"/>
    <x v="4118"/>
    <x v="3"/>
    <x v="645"/>
    <n v="41746"/>
    <s v="Standard Class"/>
    <s v="HM-14980"/>
    <s v="Henry MacAllister"/>
    <x v="0"/>
    <s v="United States"/>
    <s v="Burlington"/>
    <x v="3"/>
    <n v="27217"/>
    <x v="0"/>
    <s v="OFF-AR-10000127"/>
    <x v="1"/>
    <x v="6"/>
    <s v="Newell 321"/>
    <n v="20.992000000000001"/>
    <n v="8"/>
    <n v="0.2"/>
    <n v="2.3615999999999966"/>
  </r>
  <r>
    <n v="8320"/>
    <x v="4119"/>
    <x v="3"/>
    <x v="38"/>
    <n v="41962"/>
    <s v="Standard Class"/>
    <s v="EM-14065"/>
    <s v="Erin Mull"/>
    <x v="0"/>
    <s v="United States"/>
    <s v="New York City"/>
    <x v="15"/>
    <n v="10009"/>
    <x v="3"/>
    <s v="OFF-ST-10004634"/>
    <x v="1"/>
    <x v="4"/>
    <s v="Personal Folder Holder, Ebony"/>
    <n v="11.21"/>
    <n v="1"/>
    <n v="0"/>
    <n v="3.3629999999999995"/>
  </r>
  <r>
    <n v="8321"/>
    <x v="4120"/>
    <x v="1"/>
    <x v="901"/>
    <n v="41249"/>
    <s v="First Class"/>
    <s v="SF-20065"/>
    <s v="Sandra Flanagan"/>
    <x v="0"/>
    <s v="United States"/>
    <s v="Dallas"/>
    <x v="5"/>
    <n v="75220"/>
    <x v="2"/>
    <s v="OFF-AR-10003582"/>
    <x v="1"/>
    <x v="6"/>
    <s v="Boston Electric Pencil Sharpener, Model 1818, Charcoal Black"/>
    <n v="45.04"/>
    <n v="2"/>
    <n v="0.2"/>
    <n v="4.5040000000000031"/>
  </r>
  <r>
    <n v="8322"/>
    <x v="4121"/>
    <x v="0"/>
    <x v="182"/>
    <n v="41549"/>
    <s v="Standard Class"/>
    <s v="SC-20380"/>
    <s v="Shahid Collister"/>
    <x v="0"/>
    <s v="United States"/>
    <s v="Houston"/>
    <x v="5"/>
    <n v="77095"/>
    <x v="2"/>
    <s v="OFF-BI-10002026"/>
    <x v="1"/>
    <x v="8"/>
    <s v="Ibico Recycled Linen-Style Covers"/>
    <n v="15.623999999999997"/>
    <n v="2"/>
    <n v="0.8"/>
    <n v="-24.998400000000011"/>
  </r>
  <r>
    <n v="8323"/>
    <x v="4122"/>
    <x v="0"/>
    <x v="258"/>
    <n v="41604"/>
    <s v="Standard Class"/>
    <s v="ND-18370"/>
    <s v="Natalie DeCherney"/>
    <x v="0"/>
    <s v="United States"/>
    <s v="Long Beach"/>
    <x v="15"/>
    <n v="11561"/>
    <x v="3"/>
    <s v="OFF-AP-10000595"/>
    <x v="1"/>
    <x v="9"/>
    <s v="Disposable Triple-Filter Dust Bags"/>
    <n v="8.74"/>
    <n v="2"/>
    <n v="0"/>
    <n v="2.2724000000000002"/>
  </r>
  <r>
    <n v="8324"/>
    <x v="4122"/>
    <x v="0"/>
    <x v="258"/>
    <n v="41604"/>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n v="41892"/>
    <s v="First Class"/>
    <s v="FC-14245"/>
    <s v="Frank Carlisle"/>
    <x v="2"/>
    <s v="United States"/>
    <s v="Hialeah"/>
    <x v="2"/>
    <n v="33012"/>
    <x v="0"/>
    <s v="OFF-ST-10001321"/>
    <x v="1"/>
    <x v="4"/>
    <s v="Decoflex Hanging Personal Folder File, Blue"/>
    <n v="61.68"/>
    <n v="5"/>
    <n v="0.2"/>
    <n v="5.3970000000000073"/>
  </r>
  <r>
    <n v="8326"/>
    <x v="4123"/>
    <x v="3"/>
    <x v="565"/>
    <n v="41892"/>
    <s v="First Class"/>
    <s v="FC-14245"/>
    <s v="Frank Carlisle"/>
    <x v="2"/>
    <s v="United States"/>
    <s v="Hialeah"/>
    <x v="2"/>
    <n v="33012"/>
    <x v="0"/>
    <s v="TEC-PH-10001750"/>
    <x v="2"/>
    <x v="7"/>
    <s v="Samsung Rugby III"/>
    <n v="158.376"/>
    <n v="3"/>
    <n v="0.2"/>
    <n v="13.857900000000008"/>
  </r>
  <r>
    <n v="8327"/>
    <x v="4124"/>
    <x v="3"/>
    <x v="246"/>
    <n v="41845"/>
    <s v="Second Class"/>
    <s v="KL-16555"/>
    <s v="Kelly Lampkin"/>
    <x v="1"/>
    <s v="United States"/>
    <s v="Aurora"/>
    <x v="10"/>
    <n v="60505"/>
    <x v="2"/>
    <s v="OFF-BI-10001890"/>
    <x v="1"/>
    <x v="8"/>
    <s v="Avery Poly Binder Pockets"/>
    <n v="2.8639999999999994"/>
    <n v="4"/>
    <n v="0.8"/>
    <n v="-4.5824000000000016"/>
  </r>
  <r>
    <n v="8328"/>
    <x v="4124"/>
    <x v="3"/>
    <x v="246"/>
    <n v="41845"/>
    <s v="Second Class"/>
    <s v="KL-16555"/>
    <s v="Kelly Lampkin"/>
    <x v="1"/>
    <s v="United States"/>
    <s v="Aurora"/>
    <x v="10"/>
    <n v="60505"/>
    <x v="2"/>
    <s v="OFF-BI-10004224"/>
    <x v="1"/>
    <x v="8"/>
    <s v="Catalog Binders with Expanding Posts"/>
    <n v="94.191999999999979"/>
    <n v="7"/>
    <n v="0.8"/>
    <n v="-164.83600000000007"/>
  </r>
  <r>
    <n v="8329"/>
    <x v="4125"/>
    <x v="3"/>
    <x v="833"/>
    <n v="41924"/>
    <s v="Standard Class"/>
    <s v="XP-21865"/>
    <s v="Xylona Preis"/>
    <x v="0"/>
    <s v="United States"/>
    <s v="Belleville"/>
    <x v="30"/>
    <n v="7109"/>
    <x v="3"/>
    <s v="OFF-PA-10001357"/>
    <x v="1"/>
    <x v="10"/>
    <s v="Xerox 1886"/>
    <n v="143.69999999999999"/>
    <n v="3"/>
    <n v="0"/>
    <n v="68.975999999999999"/>
  </r>
  <r>
    <n v="8330"/>
    <x v="4125"/>
    <x v="3"/>
    <x v="833"/>
    <n v="41924"/>
    <s v="Standard Class"/>
    <s v="XP-21865"/>
    <s v="Xylona Preis"/>
    <x v="0"/>
    <s v="United States"/>
    <s v="Belleville"/>
    <x v="30"/>
    <n v="7109"/>
    <x v="3"/>
    <s v="OFF-PA-10004888"/>
    <x v="1"/>
    <x v="10"/>
    <s v="Xerox 217"/>
    <n v="6.48"/>
    <n v="1"/>
    <n v="0"/>
    <n v="3.1104000000000003"/>
  </r>
  <r>
    <n v="8331"/>
    <x v="4126"/>
    <x v="3"/>
    <x v="659"/>
    <n v="41955"/>
    <s v="Standard Class"/>
    <s v="FP-14320"/>
    <s v="Frank Preis"/>
    <x v="0"/>
    <s v="United States"/>
    <s v="New York City"/>
    <x v="15"/>
    <n v="10024"/>
    <x v="3"/>
    <s v="TEC-AC-10002370"/>
    <x v="2"/>
    <x v="11"/>
    <s v="Maxell CD-R Discs"/>
    <n v="7.88"/>
    <n v="4"/>
    <n v="0"/>
    <n v="2.5215999999999994"/>
  </r>
  <r>
    <n v="8332"/>
    <x v="4127"/>
    <x v="0"/>
    <x v="1185"/>
    <n v="41346"/>
    <s v="First Class"/>
    <s v="PS-18760"/>
    <s v="Pamela Stobb"/>
    <x v="0"/>
    <s v="United States"/>
    <s v="Andover"/>
    <x v="31"/>
    <n v="1810"/>
    <x v="3"/>
    <s v="OFF-ST-10004634"/>
    <x v="1"/>
    <x v="4"/>
    <s v="Personal Folder Holder, Ebony"/>
    <n v="11.21"/>
    <n v="1"/>
    <n v="0"/>
    <n v="3.3629999999999995"/>
  </r>
  <r>
    <n v="8333"/>
    <x v="4127"/>
    <x v="0"/>
    <x v="1185"/>
    <n v="41346"/>
    <s v="First Class"/>
    <s v="PS-18760"/>
    <s v="Pamela Stobb"/>
    <x v="0"/>
    <s v="United States"/>
    <s v="Andover"/>
    <x v="31"/>
    <n v="1810"/>
    <x v="3"/>
    <s v="FUR-CH-10002647"/>
    <x v="0"/>
    <x v="1"/>
    <s v="Situations Contoured Folding Chairs, 4/Set"/>
    <n v="354.90000000000003"/>
    <n v="5"/>
    <n v="0"/>
    <n v="88.725000000000023"/>
  </r>
  <r>
    <n v="8334"/>
    <x v="4127"/>
    <x v="0"/>
    <x v="1185"/>
    <n v="41346"/>
    <s v="First Class"/>
    <s v="PS-18760"/>
    <s v="Pamela Stobb"/>
    <x v="0"/>
    <s v="United States"/>
    <s v="Andover"/>
    <x v="31"/>
    <n v="1810"/>
    <x v="3"/>
    <s v="OFF-PA-10001801"/>
    <x v="1"/>
    <x v="10"/>
    <s v="Xerox 193"/>
    <n v="17.940000000000001"/>
    <n v="3"/>
    <n v="0"/>
    <n v="8.7906000000000013"/>
  </r>
  <r>
    <n v="8335"/>
    <x v="4127"/>
    <x v="0"/>
    <x v="1185"/>
    <n v="41346"/>
    <s v="First Class"/>
    <s v="PS-18760"/>
    <s v="Pamela Stobb"/>
    <x v="0"/>
    <s v="United States"/>
    <s v="Andover"/>
    <x v="31"/>
    <n v="1810"/>
    <x v="3"/>
    <s v="OFF-BI-10004632"/>
    <x v="1"/>
    <x v="8"/>
    <s v="GBC Binding covers"/>
    <n v="51.8"/>
    <n v="4"/>
    <n v="0"/>
    <n v="23.309999999999995"/>
  </r>
  <r>
    <n v="8336"/>
    <x v="4128"/>
    <x v="3"/>
    <x v="726"/>
    <n v="41778"/>
    <s v="Second Class"/>
    <s v="CW-11905"/>
    <s v="Carl Weiss"/>
    <x v="2"/>
    <s v="United States"/>
    <s v="Newark"/>
    <x v="13"/>
    <n v="19711"/>
    <x v="3"/>
    <s v="OFF-BI-10002082"/>
    <x v="1"/>
    <x v="8"/>
    <s v="GBC Twin Loop Wire Binding Elements"/>
    <n v="299.52"/>
    <n v="9"/>
    <n v="0"/>
    <n v="149.76"/>
  </r>
  <r>
    <n v="8337"/>
    <x v="4129"/>
    <x v="0"/>
    <x v="415"/>
    <n v="41464"/>
    <s v="Standard Class"/>
    <s v="KH-16360"/>
    <s v="Katherine Hughes"/>
    <x v="0"/>
    <s v="United States"/>
    <s v="Arlington"/>
    <x v="17"/>
    <n v="22204"/>
    <x v="0"/>
    <s v="OFF-AR-10003986"/>
    <x v="1"/>
    <x v="6"/>
    <s v="Avery Hi-Liter Pen Style Six-Color Fluorescent Set"/>
    <n v="7.7"/>
    <n v="2"/>
    <n v="0"/>
    <n v="3.157"/>
  </r>
  <r>
    <n v="8338"/>
    <x v="4130"/>
    <x v="2"/>
    <x v="422"/>
    <n v="40911"/>
    <s v="Standard Class"/>
    <s v="TC-20980"/>
    <s v="Tamara Chand"/>
    <x v="1"/>
    <s v="United States"/>
    <s v="Decatur"/>
    <x v="19"/>
    <n v="35601"/>
    <x v="0"/>
    <s v="OFF-PA-10001243"/>
    <x v="1"/>
    <x v="10"/>
    <s v="Xerox 1983"/>
    <n v="23.92"/>
    <n v="4"/>
    <n v="0"/>
    <n v="11.720800000000001"/>
  </r>
  <r>
    <n v="8339"/>
    <x v="4130"/>
    <x v="2"/>
    <x v="422"/>
    <n v="40911"/>
    <s v="Standard Class"/>
    <s v="TC-20980"/>
    <s v="Tamara Chand"/>
    <x v="1"/>
    <s v="United States"/>
    <s v="Decatur"/>
    <x v="19"/>
    <n v="35601"/>
    <x v="0"/>
    <s v="TEC-AC-10003198"/>
    <x v="2"/>
    <x v="11"/>
    <s v="Enermax Acrylux Wireless Keyboard"/>
    <n v="498"/>
    <n v="5"/>
    <n v="0"/>
    <n v="184.26"/>
  </r>
  <r>
    <n v="8340"/>
    <x v="4131"/>
    <x v="3"/>
    <x v="669"/>
    <n v="41747"/>
    <s v="Standard Class"/>
    <s v="YS-21880"/>
    <s v="Yana Sorensen"/>
    <x v="1"/>
    <s v="United States"/>
    <s v="Hesperia"/>
    <x v="1"/>
    <n v="92345"/>
    <x v="1"/>
    <s v="FUR-CH-10003774"/>
    <x v="0"/>
    <x v="1"/>
    <s v="Global Wood Trimmed Manager's Task Chair, Khaki"/>
    <n v="436.70400000000006"/>
    <n v="6"/>
    <n v="0.2"/>
    <n v="-38.211600000000033"/>
  </r>
  <r>
    <n v="8341"/>
    <x v="4132"/>
    <x v="2"/>
    <x v="687"/>
    <n v="40867"/>
    <s v="Standard Class"/>
    <s v="CC-12220"/>
    <s v="Chris Cortes"/>
    <x v="0"/>
    <s v="United States"/>
    <s v="Chesapeake"/>
    <x v="17"/>
    <n v="23320"/>
    <x v="0"/>
    <s v="OFF-PA-10002262"/>
    <x v="1"/>
    <x v="10"/>
    <s v="Xerox 192"/>
    <n v="32.400000000000006"/>
    <n v="5"/>
    <n v="0"/>
    <n v="15.552000000000001"/>
  </r>
  <r>
    <n v="8342"/>
    <x v="4133"/>
    <x v="3"/>
    <x v="532"/>
    <n v="41805"/>
    <s v="First Class"/>
    <s v="ZD-21925"/>
    <s v="Zuschuss Donatelli"/>
    <x v="0"/>
    <s v="United States"/>
    <s v="Los Angeles"/>
    <x v="1"/>
    <n v="90036"/>
    <x v="1"/>
    <s v="OFF-AP-10004532"/>
    <x v="1"/>
    <x v="9"/>
    <s v="Kensington 6 Outlet Guardian Standard Surge Protector"/>
    <n v="61.44"/>
    <n v="3"/>
    <n v="0"/>
    <n v="16.588799999999999"/>
  </r>
  <r>
    <n v="8343"/>
    <x v="4134"/>
    <x v="0"/>
    <x v="881"/>
    <n v="41609"/>
    <s v="Standard Class"/>
    <s v="JK-15370"/>
    <s v="Jay Kimmel"/>
    <x v="0"/>
    <s v="United States"/>
    <s v="Huntsville"/>
    <x v="19"/>
    <n v="35810"/>
    <x v="0"/>
    <s v="OFF-ST-10001325"/>
    <x v="1"/>
    <x v="4"/>
    <s v="Sterilite Officeware Hinged File Box"/>
    <n v="73.36"/>
    <n v="7"/>
    <n v="0"/>
    <n v="19.807200000000002"/>
  </r>
  <r>
    <n v="8344"/>
    <x v="4135"/>
    <x v="2"/>
    <x v="90"/>
    <n v="40627"/>
    <s v="Standard Class"/>
    <s v="GM-14440"/>
    <s v="Gary McGarr"/>
    <x v="0"/>
    <s v="United States"/>
    <s v="Knoxville"/>
    <x v="18"/>
    <n v="37918"/>
    <x v="0"/>
    <s v="OFF-LA-10004544"/>
    <x v="1"/>
    <x v="2"/>
    <s v="Avery 505"/>
    <n v="59.20000000000001"/>
    <n v="5"/>
    <n v="0.2"/>
    <n v="22.199999999999996"/>
  </r>
  <r>
    <n v="8345"/>
    <x v="4135"/>
    <x v="2"/>
    <x v="90"/>
    <n v="40627"/>
    <s v="Standard Class"/>
    <s v="GM-14440"/>
    <s v="Gary McGarr"/>
    <x v="0"/>
    <s v="United States"/>
    <s v="Knoxville"/>
    <x v="18"/>
    <n v="37918"/>
    <x v="0"/>
    <s v="FUR-FU-10001473"/>
    <x v="0"/>
    <x v="5"/>
    <s v="DAX Wood Document Frame"/>
    <n v="32.952000000000005"/>
    <n v="3"/>
    <n v="0.2"/>
    <n v="6.5903999999999989"/>
  </r>
  <r>
    <n v="8346"/>
    <x v="4135"/>
    <x v="2"/>
    <x v="90"/>
    <n v="40627"/>
    <s v="Standard Class"/>
    <s v="GM-14440"/>
    <s v="Gary McGarr"/>
    <x v="0"/>
    <s v="United States"/>
    <s v="Knoxville"/>
    <x v="18"/>
    <n v="37918"/>
    <x v="0"/>
    <s v="FUR-CH-10000422"/>
    <x v="0"/>
    <x v="1"/>
    <s v="Global Highback Leather Tilter in Burgundy"/>
    <n v="218.376"/>
    <n v="3"/>
    <n v="0.2"/>
    <n v="-10.918799999999983"/>
  </r>
  <r>
    <n v="8347"/>
    <x v="4136"/>
    <x v="1"/>
    <x v="28"/>
    <n v="41033"/>
    <s v="Standard Class"/>
    <s v="JW-15220"/>
    <s v="Jane Waco"/>
    <x v="1"/>
    <s v="United States"/>
    <s v="Lawrence"/>
    <x v="31"/>
    <n v="1841"/>
    <x v="3"/>
    <s v="FUR-FU-10002960"/>
    <x v="0"/>
    <x v="5"/>
    <s v="Eldon 200 Class Desk Accessories, Burgundy"/>
    <n v="31.400000000000002"/>
    <n v="5"/>
    <n v="0"/>
    <n v="13.188000000000002"/>
  </r>
  <r>
    <n v="8348"/>
    <x v="4136"/>
    <x v="1"/>
    <x v="28"/>
    <n v="41033"/>
    <s v="Standard Class"/>
    <s v="JW-15220"/>
    <s v="Jane Waco"/>
    <x v="1"/>
    <s v="United States"/>
    <s v="Lawrence"/>
    <x v="31"/>
    <n v="1841"/>
    <x v="3"/>
    <s v="FUR-FU-10002445"/>
    <x v="0"/>
    <x v="5"/>
    <s v="DAX Two-Tone Rosewood/Black Document Frame, Desktop, 5 x 7"/>
    <n v="9.48"/>
    <n v="1"/>
    <n v="0"/>
    <n v="3.7920000000000007"/>
  </r>
  <r>
    <n v="8349"/>
    <x v="4136"/>
    <x v="1"/>
    <x v="28"/>
    <n v="41033"/>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n v="41033"/>
    <s v="Standard Class"/>
    <s v="JW-15220"/>
    <s v="Jane Waco"/>
    <x v="1"/>
    <s v="United States"/>
    <s v="Lawrence"/>
    <x v="31"/>
    <n v="1841"/>
    <x v="3"/>
    <s v="FUR-FU-10001025"/>
    <x v="0"/>
    <x v="5"/>
    <s v="Eldon Imàge Series Desk Accessories, Clear"/>
    <n v="24.3"/>
    <n v="5"/>
    <n v="0"/>
    <n v="10.449000000000002"/>
  </r>
  <r>
    <n v="8351"/>
    <x v="4136"/>
    <x v="1"/>
    <x v="28"/>
    <n v="41033"/>
    <s v="Standard Class"/>
    <s v="JW-15220"/>
    <s v="Jane Waco"/>
    <x v="1"/>
    <s v="United States"/>
    <s v="Lawrence"/>
    <x v="31"/>
    <n v="1841"/>
    <x v="3"/>
    <s v="OFF-PA-10002689"/>
    <x v="1"/>
    <x v="10"/>
    <s v="Weyerhaeuser First Choice Laser/Copy Paper (20Lb. and 88 Bright)"/>
    <n v="6.48"/>
    <n v="1"/>
    <n v="0"/>
    <n v="3.1104000000000003"/>
  </r>
  <r>
    <n v="8352"/>
    <x v="4137"/>
    <x v="3"/>
    <x v="898"/>
    <n v="41768"/>
    <s v="Standard Class"/>
    <s v="BO-11350"/>
    <s v="Bill Overfelt"/>
    <x v="1"/>
    <s v="United States"/>
    <s v="Philadelphia"/>
    <x v="9"/>
    <n v="19134"/>
    <x v="3"/>
    <s v="FUR-FU-10004245"/>
    <x v="0"/>
    <x v="5"/>
    <s v="Career Cubicle Clock, 8 1/4&quot;, Black"/>
    <n v="32.448"/>
    <n v="2"/>
    <n v="0.2"/>
    <n v="7.3008000000000006"/>
  </r>
  <r>
    <n v="8353"/>
    <x v="4137"/>
    <x v="3"/>
    <x v="898"/>
    <n v="41768"/>
    <s v="Standard Class"/>
    <s v="BO-11350"/>
    <s v="Bill Overfelt"/>
    <x v="1"/>
    <s v="United States"/>
    <s v="Philadelphia"/>
    <x v="9"/>
    <n v="19134"/>
    <x v="3"/>
    <s v="OFF-BI-10003684"/>
    <x v="1"/>
    <x v="8"/>
    <s v="Wilson Jones Legal Size Ring Binders"/>
    <n v="26.388000000000002"/>
    <n v="4"/>
    <n v="0.7"/>
    <n v="-17.591999999999992"/>
  </r>
  <r>
    <n v="8354"/>
    <x v="4137"/>
    <x v="3"/>
    <x v="898"/>
    <n v="41768"/>
    <s v="Standard Class"/>
    <s v="BO-11350"/>
    <s v="Bill Overfelt"/>
    <x v="1"/>
    <s v="United States"/>
    <s v="Philadelphia"/>
    <x v="9"/>
    <n v="19134"/>
    <x v="3"/>
    <s v="FUR-TA-10003748"/>
    <x v="0"/>
    <x v="3"/>
    <s v="Bevis 36 x 72 Conference Tables"/>
    <n v="373.46999999999991"/>
    <n v="5"/>
    <n v="0.4"/>
    <n v="-112.041"/>
  </r>
  <r>
    <n v="8355"/>
    <x v="4137"/>
    <x v="3"/>
    <x v="898"/>
    <n v="41768"/>
    <s v="Standard Class"/>
    <s v="BO-11350"/>
    <s v="Bill Overfelt"/>
    <x v="1"/>
    <s v="United States"/>
    <s v="Philadelphia"/>
    <x v="9"/>
    <n v="19134"/>
    <x v="3"/>
    <s v="OFF-BI-10002133"/>
    <x v="1"/>
    <x v="8"/>
    <s v="Wilson Jones Elliptical Ring 3 1/2&quot; Capacity Binders, 800 sheets"/>
    <n v="64.2"/>
    <n v="5"/>
    <n v="0.7"/>
    <n v="-44.94"/>
  </r>
  <r>
    <n v="8356"/>
    <x v="4137"/>
    <x v="3"/>
    <x v="898"/>
    <n v="41768"/>
    <s v="Standard Class"/>
    <s v="BO-11350"/>
    <s v="Bill Overfelt"/>
    <x v="1"/>
    <s v="United States"/>
    <s v="Philadelphia"/>
    <x v="9"/>
    <n v="19134"/>
    <x v="3"/>
    <s v="OFF-FA-10002280"/>
    <x v="1"/>
    <x v="13"/>
    <s v="Advantus Plastic Paper Clips"/>
    <n v="8"/>
    <n v="2"/>
    <n v="0.2"/>
    <n v="2.8"/>
  </r>
  <r>
    <n v="8357"/>
    <x v="4138"/>
    <x v="0"/>
    <x v="370"/>
    <n v="41517"/>
    <s v="Standard Class"/>
    <s v="XP-21865"/>
    <s v="Xylona Preis"/>
    <x v="0"/>
    <s v="United States"/>
    <s v="Athens"/>
    <x v="32"/>
    <n v="30605"/>
    <x v="0"/>
    <s v="FUR-FU-10000308"/>
    <x v="0"/>
    <x v="5"/>
    <s v="Deflect-o Glass Clear Studded Chair Mats"/>
    <n v="186.54"/>
    <n v="3"/>
    <n v="0"/>
    <n v="41.038800000000002"/>
  </r>
  <r>
    <n v="8358"/>
    <x v="4139"/>
    <x v="2"/>
    <x v="909"/>
    <n v="40651"/>
    <s v="Standard Class"/>
    <s v="MM-18055"/>
    <s v="Michelle Moray"/>
    <x v="0"/>
    <s v="United States"/>
    <s v="Great Falls"/>
    <x v="37"/>
    <n v="59405"/>
    <x v="1"/>
    <s v="OFF-ST-10000876"/>
    <x v="1"/>
    <x v="4"/>
    <s v="Eldon Simplefile Box Office"/>
    <n v="87.08"/>
    <n v="7"/>
    <n v="0"/>
    <n v="24.382400000000001"/>
  </r>
  <r>
    <n v="8359"/>
    <x v="4139"/>
    <x v="2"/>
    <x v="909"/>
    <n v="40651"/>
    <s v="Standard Class"/>
    <s v="MM-18055"/>
    <s v="Michelle Moray"/>
    <x v="0"/>
    <s v="United States"/>
    <s v="Great Falls"/>
    <x v="37"/>
    <n v="59405"/>
    <x v="1"/>
    <s v="TEC-PH-10000586"/>
    <x v="2"/>
    <x v="7"/>
    <s v="AT&amp;T SB67148 SynJ"/>
    <n v="105.584"/>
    <n v="2"/>
    <n v="0.2"/>
    <n v="9.2386000000000053"/>
  </r>
  <r>
    <n v="8360"/>
    <x v="4139"/>
    <x v="2"/>
    <x v="909"/>
    <n v="40651"/>
    <s v="Standard Class"/>
    <s v="MM-18055"/>
    <s v="Michelle Moray"/>
    <x v="0"/>
    <s v="United States"/>
    <s v="Great Falls"/>
    <x v="37"/>
    <n v="59405"/>
    <x v="1"/>
    <s v="TEC-AC-10003399"/>
    <x v="2"/>
    <x v="11"/>
    <s v="Memorex Mini Travel Drive 64 GB USB 2.0 Flash Drive"/>
    <n v="217.44"/>
    <n v="6"/>
    <n v="0"/>
    <n v="91.32480000000001"/>
  </r>
  <r>
    <n v="8361"/>
    <x v="4140"/>
    <x v="3"/>
    <x v="460"/>
    <n v="41644"/>
    <s v="Second Class"/>
    <s v="TS-21655"/>
    <s v="Trudy Schmidt"/>
    <x v="0"/>
    <s v="United States"/>
    <s v="El Paso"/>
    <x v="5"/>
    <n v="79907"/>
    <x v="2"/>
    <s v="OFF-AR-10001955"/>
    <x v="1"/>
    <x v="6"/>
    <s v="Newell 319"/>
    <n v="31.744"/>
    <n v="2"/>
    <n v="0.2"/>
    <n v="3.9679999999999964"/>
  </r>
  <r>
    <n v="8362"/>
    <x v="4140"/>
    <x v="3"/>
    <x v="460"/>
    <n v="41644"/>
    <s v="Second Class"/>
    <s v="TS-21655"/>
    <s v="Trudy Schmidt"/>
    <x v="0"/>
    <s v="United States"/>
    <s v="El Paso"/>
    <x v="5"/>
    <n v="79907"/>
    <x v="2"/>
    <s v="OFF-AP-10000027"/>
    <x v="1"/>
    <x v="9"/>
    <s v="Hoover Commercial SteamVac"/>
    <n v="5.4319999999999986"/>
    <n v="2"/>
    <n v="0.8"/>
    <n v="-13.580000000000002"/>
  </r>
  <r>
    <n v="8363"/>
    <x v="4140"/>
    <x v="3"/>
    <x v="460"/>
    <n v="41644"/>
    <s v="Second Class"/>
    <s v="TS-21655"/>
    <s v="Trudy Schmidt"/>
    <x v="0"/>
    <s v="United States"/>
    <s v="El Paso"/>
    <x v="5"/>
    <n v="79907"/>
    <x v="2"/>
    <s v="FUR-TA-10002958"/>
    <x v="0"/>
    <x v="3"/>
    <s v="Bevis Oval Conference Table, Walnut"/>
    <n v="913.43000000000006"/>
    <n v="5"/>
    <n v="0.3"/>
    <n v="-169.63700000000009"/>
  </r>
  <r>
    <n v="8364"/>
    <x v="4140"/>
    <x v="3"/>
    <x v="460"/>
    <n v="41644"/>
    <s v="Second Class"/>
    <s v="TS-21655"/>
    <s v="Trudy Schmidt"/>
    <x v="0"/>
    <s v="United States"/>
    <s v="El Paso"/>
    <x v="5"/>
    <n v="79907"/>
    <x v="2"/>
    <s v="OFF-ST-10002615"/>
    <x v="1"/>
    <x v="4"/>
    <s v="Dual Level, Single-Width Filing Carts"/>
    <n v="372.14400000000001"/>
    <n v="3"/>
    <n v="0.2"/>
    <n v="27.910800000000009"/>
  </r>
  <r>
    <n v="8365"/>
    <x v="4141"/>
    <x v="3"/>
    <x v="1045"/>
    <n v="41762"/>
    <s v="Standard Class"/>
    <s v="JL-15235"/>
    <s v="Janet Lee"/>
    <x v="0"/>
    <s v="United States"/>
    <s v="Kissimmee"/>
    <x v="2"/>
    <n v="34741"/>
    <x v="0"/>
    <s v="TEC-PH-10002624"/>
    <x v="2"/>
    <x v="7"/>
    <s v="Samsung Galaxy S4 Mini"/>
    <n v="751.98400000000004"/>
    <n v="2"/>
    <n v="0.2"/>
    <n v="84.598199999999878"/>
  </r>
  <r>
    <n v="8366"/>
    <x v="4142"/>
    <x v="3"/>
    <x v="289"/>
    <n v="41673"/>
    <s v="First Class"/>
    <s v="SZ-20035"/>
    <s v="Sam Zeldin"/>
    <x v="2"/>
    <s v="United States"/>
    <s v="Seattle"/>
    <x v="4"/>
    <n v="98105"/>
    <x v="1"/>
    <s v="TEC-PH-10002275"/>
    <x v="2"/>
    <x v="7"/>
    <s v="Mitel 5320 IP Phone VoIP phone"/>
    <n v="604.76800000000003"/>
    <n v="4"/>
    <n v="0.2"/>
    <n v="60.476800000000026"/>
  </r>
  <r>
    <n v="8367"/>
    <x v="4143"/>
    <x v="2"/>
    <x v="557"/>
    <n v="40798"/>
    <s v="Second Class"/>
    <s v="LR-17035"/>
    <s v="Lisa Ryan"/>
    <x v="1"/>
    <s v="United States"/>
    <s v="Santa Clara"/>
    <x v="1"/>
    <n v="95051"/>
    <x v="1"/>
    <s v="OFF-SU-10004290"/>
    <x v="1"/>
    <x v="14"/>
    <s v="Acme Design Line 8&quot; Stainless Steel Bent Scissors w/Champagne Handles, 3-1/8&quot; Cut"/>
    <n v="27.36"/>
    <n v="4"/>
    <n v="0"/>
    <n v="7.3872"/>
  </r>
  <r>
    <n v="8368"/>
    <x v="4143"/>
    <x v="2"/>
    <x v="557"/>
    <n v="40798"/>
    <s v="Second Class"/>
    <s v="LR-17035"/>
    <s v="Lisa Ryan"/>
    <x v="1"/>
    <s v="United States"/>
    <s v="Santa Clara"/>
    <x v="1"/>
    <n v="95051"/>
    <x v="1"/>
    <s v="OFF-PA-10000174"/>
    <x v="1"/>
    <x v="10"/>
    <s v="Message Book, Wirebound, Four 5 1/2&quot; X 4&quot; Forms/Pg., 200 Dupl. Sets/Book"/>
    <n v="20.56"/>
    <n v="2"/>
    <n v="0"/>
    <n v="9.663199999999998"/>
  </r>
  <r>
    <n v="8369"/>
    <x v="4143"/>
    <x v="2"/>
    <x v="557"/>
    <n v="40798"/>
    <s v="Second Class"/>
    <s v="LR-17035"/>
    <s v="Lisa Ryan"/>
    <x v="1"/>
    <s v="United States"/>
    <s v="Santa Clara"/>
    <x v="1"/>
    <n v="95051"/>
    <x v="1"/>
    <s v="OFF-BI-10004308"/>
    <x v="1"/>
    <x v="8"/>
    <s v="Avery Legal 4-Ring Binder"/>
    <n v="83.920000000000016"/>
    <n v="5"/>
    <n v="0.2"/>
    <n v="31.47"/>
  </r>
  <r>
    <n v="8370"/>
    <x v="4144"/>
    <x v="0"/>
    <x v="725"/>
    <n v="41442"/>
    <s v="Standard Class"/>
    <s v="SV-20365"/>
    <s v="Seth Vernon"/>
    <x v="0"/>
    <s v="United States"/>
    <s v="Los Angeles"/>
    <x v="1"/>
    <n v="90049"/>
    <x v="1"/>
    <s v="FUR-TA-10003473"/>
    <x v="0"/>
    <x v="3"/>
    <s v="Bretford Rectangular Conference Table Tops"/>
    <n v="902.71199999999999"/>
    <n v="3"/>
    <n v="0.2"/>
    <n v="33.851700000000051"/>
  </r>
  <r>
    <n v="8371"/>
    <x v="4145"/>
    <x v="0"/>
    <x v="508"/>
    <n v="41569"/>
    <s v="Standard Class"/>
    <s v="MG-17890"/>
    <s v="Michael Granlund"/>
    <x v="2"/>
    <s v="United States"/>
    <s v="Fresno"/>
    <x v="1"/>
    <n v="93727"/>
    <x v="1"/>
    <s v="FUR-BO-10003894"/>
    <x v="0"/>
    <x v="0"/>
    <s v="Safco Value Mate Steel Bookcase, Baked Enamel Finish on Steel, Black"/>
    <n v="120.666"/>
    <n v="2"/>
    <n v="0.15"/>
    <n v="21.293999999999993"/>
  </r>
  <r>
    <n v="8372"/>
    <x v="4146"/>
    <x v="2"/>
    <x v="422"/>
    <n v="40907"/>
    <s v="First Class"/>
    <s v="NC-18415"/>
    <s v="Nathan Cano"/>
    <x v="0"/>
    <s v="United States"/>
    <s v="Fort Worth"/>
    <x v="5"/>
    <n v="76106"/>
    <x v="2"/>
    <s v="OFF-BI-10001658"/>
    <x v="1"/>
    <x v="8"/>
    <s v="GBC Standard Therm-A-Bind Covers"/>
    <n v="4.9839999999999991"/>
    <n v="1"/>
    <n v="0.8"/>
    <n v="-8.472800000000003"/>
  </r>
  <r>
    <n v="8373"/>
    <x v="4147"/>
    <x v="0"/>
    <x v="390"/>
    <n v="41610"/>
    <s v="Standard Class"/>
    <s v="SC-20680"/>
    <s v="Steve Carroll"/>
    <x v="2"/>
    <s v="United States"/>
    <s v="Seattle"/>
    <x v="4"/>
    <n v="98105"/>
    <x v="1"/>
    <s v="FUR-FU-10003535"/>
    <x v="0"/>
    <x v="5"/>
    <s v="Howard Miller Distant Time Traveler Alarm Clock"/>
    <n v="82.26"/>
    <n v="3"/>
    <n v="0"/>
    <n v="33.726600000000005"/>
  </r>
  <r>
    <n v="8374"/>
    <x v="4148"/>
    <x v="0"/>
    <x v="338"/>
    <n v="41592"/>
    <s v="First Class"/>
    <s v="RO-19780"/>
    <s v="Rose O'Brian"/>
    <x v="0"/>
    <s v="United States"/>
    <s v="San Francisco"/>
    <x v="1"/>
    <n v="94110"/>
    <x v="1"/>
    <s v="OFF-ST-10000352"/>
    <x v="1"/>
    <x v="4"/>
    <s v="Acco Perma 2700 Stacking Storage Drawers"/>
    <n v="29.74"/>
    <n v="1"/>
    <n v="0"/>
    <n v="4.4610000000000021"/>
  </r>
  <r>
    <n v="8375"/>
    <x v="4149"/>
    <x v="1"/>
    <x v="956"/>
    <n v="40918"/>
    <s v="Standard Class"/>
    <s v="JL-15175"/>
    <s v="James Lanier"/>
    <x v="2"/>
    <s v="United States"/>
    <s v="San Francisco"/>
    <x v="1"/>
    <n v="94110"/>
    <x v="1"/>
    <s v="OFF-AP-10004859"/>
    <x v="1"/>
    <x v="9"/>
    <s v="Acco 6 Outlet Guardian Premium Surge Suppressor"/>
    <n v="87.36"/>
    <n v="6"/>
    <n v="0"/>
    <n v="23.587200000000003"/>
  </r>
  <r>
    <n v="8376"/>
    <x v="4149"/>
    <x v="1"/>
    <x v="956"/>
    <n v="40918"/>
    <s v="Standard Class"/>
    <s v="JL-15175"/>
    <s v="James Lanier"/>
    <x v="2"/>
    <s v="United States"/>
    <s v="San Francisco"/>
    <x v="1"/>
    <n v="94110"/>
    <x v="1"/>
    <s v="OFF-BI-10001294"/>
    <x v="1"/>
    <x v="8"/>
    <s v="Fellowes Binding Cases"/>
    <n v="56.16"/>
    <n v="6"/>
    <n v="0.2"/>
    <n v="17.549999999999994"/>
  </r>
  <r>
    <n v="8377"/>
    <x v="4150"/>
    <x v="3"/>
    <x v="708"/>
    <n v="41726"/>
    <s v="Standard Class"/>
    <s v="PW-19030"/>
    <s v="Pauline Webber"/>
    <x v="1"/>
    <s v="United States"/>
    <s v="Pompano Beach"/>
    <x v="2"/>
    <n v="33068"/>
    <x v="0"/>
    <s v="OFF-AP-10001242"/>
    <x v="1"/>
    <x v="9"/>
    <s v="APC 7 Outlet Network SurgeArrest Surge Protector"/>
    <n v="64.384"/>
    <n v="1"/>
    <n v="0.2"/>
    <n v="8.0479999999999983"/>
  </r>
  <r>
    <n v="8378"/>
    <x v="4151"/>
    <x v="1"/>
    <x v="768"/>
    <n v="41231"/>
    <s v="Standard Class"/>
    <s v="MF-18250"/>
    <s v="Monica Federle"/>
    <x v="1"/>
    <s v="United States"/>
    <s v="Houston"/>
    <x v="5"/>
    <n v="77095"/>
    <x v="2"/>
    <s v="OFF-ST-10002344"/>
    <x v="1"/>
    <x v="4"/>
    <s v="Carina 42&quot;Hx23 3/4&quot;W Media Storage Unit"/>
    <n v="64.784000000000006"/>
    <n v="1"/>
    <n v="0.2"/>
    <n v="-14.576399999999996"/>
  </r>
  <r>
    <n v="8379"/>
    <x v="4151"/>
    <x v="1"/>
    <x v="768"/>
    <n v="41231"/>
    <s v="Standard Class"/>
    <s v="MF-18250"/>
    <s v="Monica Federle"/>
    <x v="1"/>
    <s v="United States"/>
    <s v="Houston"/>
    <x v="5"/>
    <n v="77095"/>
    <x v="2"/>
    <s v="OFF-PA-10003349"/>
    <x v="1"/>
    <x v="10"/>
    <s v="Xerox 1957"/>
    <n v="15.552000000000003"/>
    <n v="3"/>
    <n v="0.2"/>
    <n v="5.6375999999999999"/>
  </r>
  <r>
    <n v="8380"/>
    <x v="4151"/>
    <x v="1"/>
    <x v="768"/>
    <n v="41231"/>
    <s v="Standard Class"/>
    <s v="MF-18250"/>
    <s v="Monica Federle"/>
    <x v="1"/>
    <s v="United States"/>
    <s v="Houston"/>
    <x v="5"/>
    <n v="77095"/>
    <x v="2"/>
    <s v="OFF-EN-10003055"/>
    <x v="1"/>
    <x v="12"/>
    <s v="Blue String-Tie &amp; Button Interoffice Envelopes, 10 x 13"/>
    <n v="223.88799999999998"/>
    <n v="7"/>
    <n v="0.2"/>
    <n v="69.964999999999975"/>
  </r>
  <r>
    <n v="8381"/>
    <x v="4152"/>
    <x v="2"/>
    <x v="340"/>
    <n v="408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n v="41353"/>
    <s v="Second Class"/>
    <s v="AC-10660"/>
    <s v="Anna Chung"/>
    <x v="0"/>
    <s v="United States"/>
    <s v="San Francisco"/>
    <x v="1"/>
    <n v="94109"/>
    <x v="1"/>
    <s v="TEC-PH-10003800"/>
    <x v="2"/>
    <x v="7"/>
    <s v="i.Sound Portable Power - 8000 mAh"/>
    <n v="84.784000000000006"/>
    <n v="2"/>
    <n v="0.2"/>
    <n v="-20.136200000000006"/>
  </r>
  <r>
    <n v="8383"/>
    <x v="4154"/>
    <x v="0"/>
    <x v="597"/>
    <n v="41320"/>
    <s v="Standard Class"/>
    <s v="MH-17440"/>
    <s v="Mark Haberlin"/>
    <x v="1"/>
    <s v="United States"/>
    <s v="Houston"/>
    <x v="5"/>
    <n v="77036"/>
    <x v="2"/>
    <s v="FUR-CH-10001270"/>
    <x v="0"/>
    <x v="1"/>
    <s v="Harbour Creations Steel Folding Chair"/>
    <n v="241.49999999999997"/>
    <n v="4"/>
    <n v="0.3"/>
    <n v="0"/>
  </r>
  <r>
    <n v="8384"/>
    <x v="4155"/>
    <x v="0"/>
    <x v="491"/>
    <n v="41607"/>
    <s v="First Class"/>
    <s v="CD-12790"/>
    <s v="Cynthia Delaney"/>
    <x v="2"/>
    <s v="United States"/>
    <s v="Shelton"/>
    <x v="29"/>
    <n v="6484"/>
    <x v="3"/>
    <s v="TEC-AC-10003447"/>
    <x v="2"/>
    <x v="11"/>
    <s v="Micropad Numeric Keypads"/>
    <n v="59.97"/>
    <n v="3"/>
    <n v="0"/>
    <n v="14.992499999999996"/>
  </r>
  <r>
    <n v="8385"/>
    <x v="4155"/>
    <x v="0"/>
    <x v="491"/>
    <n v="41607"/>
    <s v="First Class"/>
    <s v="CD-12790"/>
    <s v="Cynthia Delaney"/>
    <x v="2"/>
    <s v="United States"/>
    <s v="Shelton"/>
    <x v="29"/>
    <n v="6484"/>
    <x v="3"/>
    <s v="OFF-PA-10004285"/>
    <x v="1"/>
    <x v="10"/>
    <s v="Xerox 1959"/>
    <n v="13.36"/>
    <n v="2"/>
    <n v="0"/>
    <n v="6.4127999999999998"/>
  </r>
  <r>
    <n v="8386"/>
    <x v="4156"/>
    <x v="3"/>
    <x v="507"/>
    <n v="41891"/>
    <s v="Standard Class"/>
    <s v="CV-12805"/>
    <s v="Cynthia Voltz"/>
    <x v="1"/>
    <s v="United States"/>
    <s v="Oakland"/>
    <x v="1"/>
    <n v="94601"/>
    <x v="1"/>
    <s v="OFF-BI-10001757"/>
    <x v="1"/>
    <x v="8"/>
    <s v="Pressboard Hanging Data Binders for Unburst Sheets"/>
    <n v="11.808"/>
    <n v="3"/>
    <n v="0.2"/>
    <n v="4.1327999999999996"/>
  </r>
  <r>
    <n v="8387"/>
    <x v="4157"/>
    <x v="1"/>
    <x v="71"/>
    <n v="41063"/>
    <s v="Standard Class"/>
    <s v="TB-21625"/>
    <s v="Trudy Brown"/>
    <x v="0"/>
    <s v="United States"/>
    <s v="Manchester"/>
    <x v="29"/>
    <n v="6040"/>
    <x v="3"/>
    <s v="OFF-ST-10001558"/>
    <x v="1"/>
    <x v="4"/>
    <s v="Acco Perma 4000 Stacking Storage Drawers"/>
    <n v="16.239999999999998"/>
    <n v="1"/>
    <n v="0"/>
    <n v="2.4359999999999999"/>
  </r>
  <r>
    <n v="8388"/>
    <x v="4157"/>
    <x v="1"/>
    <x v="71"/>
    <n v="41063"/>
    <s v="Standard Class"/>
    <s v="TB-21625"/>
    <s v="Trudy Brown"/>
    <x v="0"/>
    <s v="United States"/>
    <s v="Manchester"/>
    <x v="29"/>
    <n v="6040"/>
    <x v="3"/>
    <s v="OFF-ST-10001328"/>
    <x v="1"/>
    <x v="4"/>
    <s v="Personal Filing Tote with Lid, Black/Gray"/>
    <n v="77.55"/>
    <n v="5"/>
    <n v="0"/>
    <n v="21.714000000000002"/>
  </r>
  <r>
    <n v="8389"/>
    <x v="4158"/>
    <x v="2"/>
    <x v="301"/>
    <n v="40852"/>
    <s v="Standard Class"/>
    <s v="DG-13300"/>
    <s v="Deirdre Greer"/>
    <x v="1"/>
    <s v="United States"/>
    <s v="Orange"/>
    <x v="30"/>
    <n v="7050"/>
    <x v="3"/>
    <s v="OFF-AP-10004708"/>
    <x v="1"/>
    <x v="9"/>
    <s v="Fellowes Superior 10 Outlet Split Surge Protector"/>
    <n v="76.12"/>
    <n v="2"/>
    <n v="0"/>
    <n v="22.074799999999996"/>
  </r>
  <r>
    <n v="8390"/>
    <x v="4159"/>
    <x v="0"/>
    <x v="797"/>
    <n v="41639"/>
    <s v="First Class"/>
    <s v="RD-19810"/>
    <s v="Ross DeVincentis"/>
    <x v="2"/>
    <s v="United States"/>
    <s v="Akron"/>
    <x v="24"/>
    <n v="44312"/>
    <x v="3"/>
    <s v="OFF-FA-10000621"/>
    <x v="1"/>
    <x v="13"/>
    <s v="OIC Colored Binder Clips, Assorted Sizes"/>
    <n v="17.184000000000001"/>
    <n v="6"/>
    <n v="0.2"/>
    <n v="6.2291999999999996"/>
  </r>
  <r>
    <n v="8391"/>
    <x v="4160"/>
    <x v="3"/>
    <x v="769"/>
    <n v="4198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n v="42004"/>
    <s v="Standard Class"/>
    <s v="JB-16045"/>
    <s v="Julia Barnett"/>
    <x v="2"/>
    <s v="United States"/>
    <s v="Danbury"/>
    <x v="29"/>
    <n v="6810"/>
    <x v="3"/>
    <s v="FUR-FU-10001473"/>
    <x v="0"/>
    <x v="5"/>
    <s v="DAX Wood Document Frame"/>
    <n v="27.46"/>
    <n v="2"/>
    <n v="0"/>
    <n v="9.8856000000000002"/>
  </r>
  <r>
    <n v="8393"/>
    <x v="4162"/>
    <x v="0"/>
    <x v="49"/>
    <n v="41615"/>
    <s v="Second Class"/>
    <s v="EJ-14155"/>
    <s v="Eva Jacobs"/>
    <x v="0"/>
    <s v="United States"/>
    <s v="Franklin"/>
    <x v="31"/>
    <n v="2038"/>
    <x v="3"/>
    <s v="TEC-PH-10000193"/>
    <x v="2"/>
    <x v="7"/>
    <s v="Jensen SMPS-640 - speaker phone"/>
    <n v="137.94"/>
    <n v="3"/>
    <n v="0"/>
    <n v="35.864399999999996"/>
  </r>
  <r>
    <n v="8394"/>
    <x v="4162"/>
    <x v="0"/>
    <x v="49"/>
    <n v="41615"/>
    <s v="Second Class"/>
    <s v="EJ-14155"/>
    <s v="Eva Jacobs"/>
    <x v="0"/>
    <s v="United States"/>
    <s v="Franklin"/>
    <x v="31"/>
    <n v="2038"/>
    <x v="3"/>
    <s v="FUR-FU-10002045"/>
    <x v="0"/>
    <x v="5"/>
    <s v="Executive Impressions 14&quot;"/>
    <n v="111.15"/>
    <n v="5"/>
    <n v="0"/>
    <n v="48.906000000000006"/>
  </r>
  <r>
    <n v="8395"/>
    <x v="4162"/>
    <x v="0"/>
    <x v="49"/>
    <n v="41615"/>
    <s v="Second Class"/>
    <s v="EJ-14155"/>
    <s v="Eva Jacobs"/>
    <x v="0"/>
    <s v="United States"/>
    <s v="Franklin"/>
    <x v="31"/>
    <n v="2038"/>
    <x v="3"/>
    <s v="OFF-AP-10002945"/>
    <x v="1"/>
    <x v="9"/>
    <s v="Honeywell Enviracaire Portable HEPA Air Cleaner for 17' x 22' Room"/>
    <n v="901.94999999999993"/>
    <n v="3"/>
    <n v="0"/>
    <n v="297.64349999999996"/>
  </r>
  <r>
    <n v="8396"/>
    <x v="4162"/>
    <x v="0"/>
    <x v="49"/>
    <n v="41615"/>
    <s v="Second Class"/>
    <s v="EJ-14155"/>
    <s v="Eva Jacobs"/>
    <x v="0"/>
    <s v="United States"/>
    <s v="Franklin"/>
    <x v="31"/>
    <n v="2038"/>
    <x v="3"/>
    <s v="FUR-TA-10001095"/>
    <x v="0"/>
    <x v="3"/>
    <s v="Chromcraft Round Conference Tables"/>
    <n v="366.00899999999996"/>
    <n v="3"/>
    <n v="0.3"/>
    <n v="-47.058300000000003"/>
  </r>
  <r>
    <n v="8397"/>
    <x v="4163"/>
    <x v="2"/>
    <x v="479"/>
    <n v="40724"/>
    <s v="Same Day"/>
    <s v="BD-11620"/>
    <s v="Brian DeCherney"/>
    <x v="0"/>
    <s v="United States"/>
    <s v="Wilmington"/>
    <x v="3"/>
    <n v="28403"/>
    <x v="0"/>
    <s v="OFF-PA-10001144"/>
    <x v="1"/>
    <x v="10"/>
    <s v="Xerox 1913"/>
    <n v="310.68799999999999"/>
    <n v="7"/>
    <n v="0.2"/>
    <n v="108.74079999999998"/>
  </r>
  <r>
    <n v="8398"/>
    <x v="4164"/>
    <x v="2"/>
    <x v="1010"/>
    <n v="40790"/>
    <s v="First Class"/>
    <s v="MR-17545"/>
    <s v="Mathew Reese"/>
    <x v="2"/>
    <s v="United States"/>
    <s v="Houston"/>
    <x v="5"/>
    <n v="77095"/>
    <x v="2"/>
    <s v="OFF-BI-10004099"/>
    <x v="1"/>
    <x v="8"/>
    <s v="GBC VeloBinder Strips"/>
    <n v="7.6799999999999979"/>
    <n v="5"/>
    <n v="0.8"/>
    <n v="-11.52"/>
  </r>
  <r>
    <n v="8399"/>
    <x v="4165"/>
    <x v="3"/>
    <x v="808"/>
    <n v="41951"/>
    <s v="Second Class"/>
    <s v="SR-20425"/>
    <s v="Sharelle Roach"/>
    <x v="2"/>
    <s v="United States"/>
    <s v="Springfield"/>
    <x v="24"/>
    <n v="45503"/>
    <x v="3"/>
    <s v="FUR-CH-10001973"/>
    <x v="0"/>
    <x v="1"/>
    <s v="Office Star Flex Back Scooter Chair with White Frame"/>
    <n v="155.37199999999999"/>
    <n v="2"/>
    <n v="0.3"/>
    <n v="-35.513599999999997"/>
  </r>
  <r>
    <n v="8400"/>
    <x v="4166"/>
    <x v="1"/>
    <x v="657"/>
    <n v="41017"/>
    <s v="Standard Class"/>
    <s v="TH-21100"/>
    <s v="Thea Hendricks"/>
    <x v="0"/>
    <s v="United States"/>
    <s v="Glendale"/>
    <x v="16"/>
    <n v="85301"/>
    <x v="1"/>
    <s v="OFF-ST-10000344"/>
    <x v="1"/>
    <x v="4"/>
    <s v="Neat Ideas Personal Hanging Folder Files, Black"/>
    <n v="10.744"/>
    <n v="1"/>
    <n v="0.2"/>
    <n v="0.80579999999999963"/>
  </r>
  <r>
    <n v="8401"/>
    <x v="4167"/>
    <x v="1"/>
    <x v="901"/>
    <n v="41252"/>
    <s v="Second Class"/>
    <s v="BD-11635"/>
    <s v="Brian Derr"/>
    <x v="0"/>
    <s v="United States"/>
    <s v="New York City"/>
    <x v="15"/>
    <n v="10009"/>
    <x v="3"/>
    <s v="OFF-BI-10002026"/>
    <x v="1"/>
    <x v="8"/>
    <s v="Avery Arch Ring Binders"/>
    <n v="232.40000000000003"/>
    <n v="5"/>
    <n v="0.2"/>
    <n v="78.434999999999988"/>
  </r>
  <r>
    <n v="8402"/>
    <x v="4167"/>
    <x v="1"/>
    <x v="901"/>
    <n v="41252"/>
    <s v="Second Class"/>
    <s v="BD-11635"/>
    <s v="Brian Derr"/>
    <x v="0"/>
    <s v="United States"/>
    <s v="New York City"/>
    <x v="15"/>
    <n v="10009"/>
    <x v="3"/>
    <s v="FUR-CH-10003535"/>
    <x v="0"/>
    <x v="1"/>
    <s v="Global Armless Task Chair, Royal Blue"/>
    <n v="164.64599999999999"/>
    <n v="3"/>
    <n v="0.1"/>
    <n v="12.805799999999994"/>
  </r>
  <r>
    <n v="8403"/>
    <x v="4167"/>
    <x v="1"/>
    <x v="901"/>
    <n v="41252"/>
    <s v="Second Class"/>
    <s v="BD-11635"/>
    <s v="Brian Derr"/>
    <x v="0"/>
    <s v="United States"/>
    <s v="New York City"/>
    <x v="15"/>
    <n v="10009"/>
    <x v="3"/>
    <s v="OFF-PA-10004156"/>
    <x v="1"/>
    <x v="10"/>
    <s v="Xerox 188"/>
    <n v="22.68"/>
    <n v="2"/>
    <n v="0"/>
    <n v="11.113199999999999"/>
  </r>
  <r>
    <n v="8404"/>
    <x v="4168"/>
    <x v="0"/>
    <x v="854"/>
    <n v="41312"/>
    <s v="Standard Class"/>
    <s v="SM-20950"/>
    <s v="Suzanne McNair"/>
    <x v="1"/>
    <s v="United States"/>
    <s v="Los Angeles"/>
    <x v="1"/>
    <n v="90036"/>
    <x v="1"/>
    <s v="OFF-PA-10002254"/>
    <x v="1"/>
    <x v="10"/>
    <s v="Xerox 1883"/>
    <n v="105.52"/>
    <n v="4"/>
    <n v="0"/>
    <n v="48.539199999999994"/>
  </r>
  <r>
    <n v="8405"/>
    <x v="4169"/>
    <x v="3"/>
    <x v="141"/>
    <n v="41833"/>
    <s v="Standard Class"/>
    <s v="HE-14800"/>
    <s v="Harold Engle"/>
    <x v="1"/>
    <s v="United States"/>
    <s v="Newark"/>
    <x v="13"/>
    <n v="19711"/>
    <x v="3"/>
    <s v="FUR-FU-10003247"/>
    <x v="0"/>
    <x v="5"/>
    <s v="36X48 HARDFLOOR CHAIRMAT"/>
    <n v="83.92"/>
    <n v="4"/>
    <n v="0"/>
    <n v="5.8743999999999943"/>
  </r>
  <r>
    <n v="8406"/>
    <x v="4169"/>
    <x v="3"/>
    <x v="141"/>
    <n v="41833"/>
    <s v="Standard Class"/>
    <s v="HE-14800"/>
    <s v="Harold Engle"/>
    <x v="1"/>
    <s v="United States"/>
    <s v="Newark"/>
    <x v="13"/>
    <n v="19711"/>
    <x v="3"/>
    <s v="TEC-AC-10002473"/>
    <x v="2"/>
    <x v="11"/>
    <s v="Maxell 4.7GB DVD-R"/>
    <n v="141.9"/>
    <n v="5"/>
    <n v="0"/>
    <n v="58.179000000000002"/>
  </r>
  <r>
    <n v="8407"/>
    <x v="4169"/>
    <x v="3"/>
    <x v="141"/>
    <n v="41833"/>
    <s v="Standard Class"/>
    <s v="HE-14800"/>
    <s v="Harold Engle"/>
    <x v="1"/>
    <s v="United States"/>
    <s v="Newark"/>
    <x v="13"/>
    <n v="19711"/>
    <x v="3"/>
    <s v="FUR-FU-10001057"/>
    <x v="0"/>
    <x v="5"/>
    <s v="Tensor Track Tree Floor Lamp"/>
    <n v="39.979999999999997"/>
    <n v="2"/>
    <n v="0"/>
    <n v="9.1953999999999994"/>
  </r>
  <r>
    <n v="8408"/>
    <x v="4169"/>
    <x v="3"/>
    <x v="141"/>
    <n v="41833"/>
    <s v="Standard Class"/>
    <s v="HE-14800"/>
    <s v="Harold Engle"/>
    <x v="1"/>
    <s v="United States"/>
    <s v="Newark"/>
    <x v="13"/>
    <n v="19711"/>
    <x v="3"/>
    <s v="OFF-AR-10001419"/>
    <x v="1"/>
    <x v="6"/>
    <s v="Newell 325"/>
    <n v="28.91"/>
    <n v="7"/>
    <n v="0"/>
    <n v="8.6729999999999983"/>
  </r>
  <r>
    <n v="8409"/>
    <x v="4169"/>
    <x v="3"/>
    <x v="141"/>
    <n v="41833"/>
    <s v="Standard Class"/>
    <s v="HE-14800"/>
    <s v="Harold Engle"/>
    <x v="1"/>
    <s v="United States"/>
    <s v="Newark"/>
    <x v="13"/>
    <n v="19711"/>
    <x v="3"/>
    <s v="OFF-AR-10004010"/>
    <x v="1"/>
    <x v="6"/>
    <s v="Hunt Boston Vacuum Mount KS Pencil Sharpener"/>
    <n v="174.95000000000002"/>
    <n v="5"/>
    <n v="0"/>
    <n v="45.487000000000002"/>
  </r>
  <r>
    <n v="8410"/>
    <x v="4170"/>
    <x v="1"/>
    <x v="555"/>
    <n v="41260"/>
    <s v="Standard Class"/>
    <s v="JK-15640"/>
    <s v="Jim Kriz"/>
    <x v="2"/>
    <s v="United States"/>
    <s v="San Bernardino"/>
    <x v="1"/>
    <n v="92404"/>
    <x v="1"/>
    <s v="OFF-BI-10004230"/>
    <x v="1"/>
    <x v="8"/>
    <s v="GBC Recycled Grain Textured Covers"/>
    <n v="110.52800000000001"/>
    <n v="4"/>
    <n v="0.2"/>
    <n v="38.684799999999996"/>
  </r>
  <r>
    <n v="8411"/>
    <x v="4171"/>
    <x v="0"/>
    <x v="625"/>
    <n v="41594"/>
    <s v="Same Day"/>
    <s v="ON-18715"/>
    <s v="Odella Nelson"/>
    <x v="1"/>
    <s v="United States"/>
    <s v="Burlington"/>
    <x v="3"/>
    <n v="27217"/>
    <x v="0"/>
    <s v="FUR-TA-10001768"/>
    <x v="0"/>
    <x v="3"/>
    <s v="Hon Racetrack Conference Tables"/>
    <n v="630.024"/>
    <n v="4"/>
    <n v="0.4"/>
    <n v="-199.50760000000008"/>
  </r>
  <r>
    <n v="8412"/>
    <x v="4172"/>
    <x v="0"/>
    <x v="195"/>
    <n v="41407"/>
    <s v="Second Class"/>
    <s v="TH-21100"/>
    <s v="Thea Hendricks"/>
    <x v="0"/>
    <s v="United States"/>
    <s v="Salem"/>
    <x v="17"/>
    <n v="24153"/>
    <x v="0"/>
    <s v="OFF-AR-10003514"/>
    <x v="1"/>
    <x v="6"/>
    <s v="4009 Highlighters by Sanford"/>
    <n v="27.86"/>
    <n v="7"/>
    <n v="0"/>
    <n v="9.1937999999999978"/>
  </r>
  <r>
    <n v="8413"/>
    <x v="4173"/>
    <x v="3"/>
    <x v="434"/>
    <n v="41713"/>
    <s v="Standard Class"/>
    <s v="MD-17350"/>
    <s v="Maribeth Dona"/>
    <x v="0"/>
    <s v="United States"/>
    <s v="Dallas"/>
    <x v="5"/>
    <n v="75217"/>
    <x v="2"/>
    <s v="FUR-TA-10002228"/>
    <x v="0"/>
    <x v="3"/>
    <s v="Bevis Traditional Conference Table Top, Plinth Base"/>
    <n v="933.40800000000002"/>
    <n v="4"/>
    <n v="0.3"/>
    <n v="-173.34719999999999"/>
  </r>
  <r>
    <n v="8414"/>
    <x v="4174"/>
    <x v="0"/>
    <x v="907"/>
    <n v="41630"/>
    <s v="Standard Class"/>
    <s v="AH-10075"/>
    <s v="Adam Hart"/>
    <x v="1"/>
    <s v="United States"/>
    <s v="Arlington"/>
    <x v="5"/>
    <n v="76017"/>
    <x v="2"/>
    <s v="OFF-PA-10001972"/>
    <x v="1"/>
    <x v="10"/>
    <s v="Xerox 214"/>
    <n v="51.840000000000011"/>
    <n v="10"/>
    <n v="0.2"/>
    <n v="18.143999999999998"/>
  </r>
  <r>
    <n v="8415"/>
    <x v="4174"/>
    <x v="0"/>
    <x v="907"/>
    <n v="41630"/>
    <s v="Standard Class"/>
    <s v="AH-10075"/>
    <s v="Adam Hart"/>
    <x v="1"/>
    <s v="United States"/>
    <s v="Arlington"/>
    <x v="5"/>
    <n v="76017"/>
    <x v="2"/>
    <s v="TEC-AC-10002942"/>
    <x v="2"/>
    <x v="11"/>
    <s v="WD My Passport Ultra 1TB Portable External Hard Drive"/>
    <n v="165.60000000000002"/>
    <n v="3"/>
    <n v="0.2"/>
    <n v="-6.2100000000000151"/>
  </r>
  <r>
    <n v="8416"/>
    <x v="4175"/>
    <x v="3"/>
    <x v="1191"/>
    <n v="41742"/>
    <s v="Standard Class"/>
    <s v="ML-17755"/>
    <s v="Max Ludwig"/>
    <x v="2"/>
    <s v="United States"/>
    <s v="Marion"/>
    <x v="23"/>
    <n v="52302"/>
    <x v="2"/>
    <s v="OFF-PA-10000474"/>
    <x v="1"/>
    <x v="10"/>
    <s v="Staples"/>
    <n v="106.32"/>
    <n v="3"/>
    <n v="0"/>
    <n v="49.970399999999991"/>
  </r>
  <r>
    <n v="8417"/>
    <x v="4176"/>
    <x v="3"/>
    <x v="1188"/>
    <n v="41771"/>
    <s v="First Class"/>
    <s v="LB-16795"/>
    <s v="Laurel Beltran"/>
    <x v="2"/>
    <s v="United States"/>
    <s v="Seattle"/>
    <x v="4"/>
    <n v="98105"/>
    <x v="1"/>
    <s v="OFF-BI-10004330"/>
    <x v="1"/>
    <x v="8"/>
    <s v="GBC Velobind Prepunched Cover Sets, Regency Series"/>
    <n v="147.91999999999999"/>
    <n v="5"/>
    <n v="0.2"/>
    <n v="46.224999999999987"/>
  </r>
  <r>
    <n v="8418"/>
    <x v="4176"/>
    <x v="3"/>
    <x v="1188"/>
    <n v="41771"/>
    <s v="First Class"/>
    <s v="LB-16795"/>
    <s v="Laurel Beltran"/>
    <x v="2"/>
    <s v="United States"/>
    <s v="Seattle"/>
    <x v="4"/>
    <n v="98105"/>
    <x v="1"/>
    <s v="OFF-ST-10000604"/>
    <x v="1"/>
    <x v="4"/>
    <s v="Home/Office Personal File Carts"/>
    <n v="104.28"/>
    <n v="3"/>
    <n v="0"/>
    <n v="26.069999999999993"/>
  </r>
  <r>
    <n v="8419"/>
    <x v="4176"/>
    <x v="3"/>
    <x v="1188"/>
    <n v="41771"/>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n v="41771"/>
    <s v="First Class"/>
    <s v="LB-16795"/>
    <s v="Laurel Beltran"/>
    <x v="2"/>
    <s v="United States"/>
    <s v="Seattle"/>
    <x v="4"/>
    <n v="98105"/>
    <x v="1"/>
    <s v="OFF-ST-10000636"/>
    <x v="1"/>
    <x v="4"/>
    <s v="Rogers Profile Extra Capacity Storage Tub"/>
    <n v="66.959999999999994"/>
    <n v="4"/>
    <n v="0"/>
    <n v="2.6783999999999963"/>
  </r>
  <r>
    <n v="8421"/>
    <x v="4176"/>
    <x v="3"/>
    <x v="1188"/>
    <n v="41771"/>
    <s v="First Class"/>
    <s v="LB-16795"/>
    <s v="Laurel Beltran"/>
    <x v="2"/>
    <s v="United States"/>
    <s v="Seattle"/>
    <x v="4"/>
    <n v="98105"/>
    <x v="1"/>
    <s v="TEC-AC-10004171"/>
    <x v="2"/>
    <x v="11"/>
    <s v="Razer Kraken 7.1 Surround Sound Over Ear USB Gaming Headset"/>
    <n v="199.98"/>
    <n v="2"/>
    <n v="0"/>
    <n v="87.991200000000006"/>
  </r>
  <r>
    <n v="8422"/>
    <x v="4177"/>
    <x v="3"/>
    <x v="386"/>
    <n v="41929"/>
    <s v="Standard Class"/>
    <s v="NP-18670"/>
    <s v="Nora Paige"/>
    <x v="0"/>
    <s v="United States"/>
    <s v="Lakewood"/>
    <x v="30"/>
    <n v="8701"/>
    <x v="3"/>
    <s v="TEC-AC-10002167"/>
    <x v="2"/>
    <x v="11"/>
    <s v="Imation 8gb Micro Traveldrive Usb 2.0 Flash Drive"/>
    <n v="45"/>
    <n v="3"/>
    <n v="0"/>
    <n v="4.9500000000000011"/>
  </r>
  <r>
    <n v="8423"/>
    <x v="4177"/>
    <x v="3"/>
    <x v="386"/>
    <n v="41929"/>
    <s v="Standard Class"/>
    <s v="NP-18670"/>
    <s v="Nora Paige"/>
    <x v="0"/>
    <s v="United States"/>
    <s v="Lakewood"/>
    <x v="30"/>
    <n v="8701"/>
    <x v="3"/>
    <s v="OFF-FA-10000621"/>
    <x v="1"/>
    <x v="13"/>
    <s v="OIC Colored Binder Clips, Assorted Sizes"/>
    <n v="17.899999999999999"/>
    <n v="5"/>
    <n v="0"/>
    <n v="8.7710000000000008"/>
  </r>
  <r>
    <n v="8424"/>
    <x v="4177"/>
    <x v="3"/>
    <x v="386"/>
    <n v="41929"/>
    <s v="Standard Class"/>
    <s v="NP-18670"/>
    <s v="Nora Paige"/>
    <x v="0"/>
    <s v="United States"/>
    <s v="Lakewood"/>
    <x v="30"/>
    <n v="8701"/>
    <x v="3"/>
    <s v="FUR-FU-10004053"/>
    <x v="0"/>
    <x v="5"/>
    <s v="DAX Two-Tone Silver Metal Document Frame"/>
    <n v="40.479999999999997"/>
    <n v="2"/>
    <n v="0"/>
    <n v="17.406400000000001"/>
  </r>
  <r>
    <n v="8425"/>
    <x v="4177"/>
    <x v="3"/>
    <x v="386"/>
    <n v="41929"/>
    <s v="Standard Class"/>
    <s v="NP-18670"/>
    <s v="Nora Paige"/>
    <x v="0"/>
    <s v="United States"/>
    <s v="Lakewood"/>
    <x v="30"/>
    <n v="8701"/>
    <x v="3"/>
    <s v="FUR-BO-10003404"/>
    <x v="0"/>
    <x v="0"/>
    <s v="Global Adaptabilites Bookcase, Cherry/Storm Gray Finish"/>
    <n v="2154.9"/>
    <n v="5"/>
    <n v="0"/>
    <n v="129.29399999999987"/>
  </r>
  <r>
    <n v="8426"/>
    <x v="4178"/>
    <x v="0"/>
    <x v="770"/>
    <n v="41517"/>
    <s v="First Class"/>
    <s v="EB-13750"/>
    <s v="Edward Becker"/>
    <x v="1"/>
    <s v="United States"/>
    <s v="Cincinnati"/>
    <x v="24"/>
    <n v="45231"/>
    <x v="3"/>
    <s v="OFF-BI-10004099"/>
    <x v="1"/>
    <x v="8"/>
    <s v="GBC VeloBinder Strips"/>
    <n v="18.432000000000002"/>
    <n v="8"/>
    <n v="0.7"/>
    <n v="-12.287999999999997"/>
  </r>
  <r>
    <n v="8427"/>
    <x v="4179"/>
    <x v="1"/>
    <x v="653"/>
    <n v="41189"/>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n v="41969"/>
    <s v="First Class"/>
    <s v="DC-12850"/>
    <s v="Dan Campbell"/>
    <x v="0"/>
    <s v="United States"/>
    <s v="Roseville"/>
    <x v="12"/>
    <n v="48066"/>
    <x v="2"/>
    <s v="OFF-SU-10001935"/>
    <x v="1"/>
    <x v="14"/>
    <s v="Staples"/>
    <n v="4.3600000000000003"/>
    <n v="2"/>
    <n v="0"/>
    <n v="0.17439999999999944"/>
  </r>
  <r>
    <n v="8429"/>
    <x v="4181"/>
    <x v="3"/>
    <x v="105"/>
    <n v="41960"/>
    <s v="Standard Class"/>
    <s v="DJ-13510"/>
    <s v="Don Jones"/>
    <x v="1"/>
    <s v="United States"/>
    <s v="Tempe"/>
    <x v="16"/>
    <n v="85281"/>
    <x v="1"/>
    <s v="TEC-AC-10004227"/>
    <x v="2"/>
    <x v="11"/>
    <s v="SanDisk Ultra 16 GB MicroSDHC Class 10 Memory Card"/>
    <n v="62.352000000000004"/>
    <n v="6"/>
    <n v="0.2"/>
    <n v="-10.911600000000007"/>
  </r>
  <r>
    <n v="8430"/>
    <x v="4182"/>
    <x v="0"/>
    <x v="1054"/>
    <n v="41630"/>
    <s v="Second Class"/>
    <s v="CL-12565"/>
    <s v="Clay Ludtke"/>
    <x v="0"/>
    <s v="United States"/>
    <s v="Reading"/>
    <x v="9"/>
    <n v="19601"/>
    <x v="3"/>
    <s v="FUR-FU-10004904"/>
    <x v="0"/>
    <x v="5"/>
    <s v="Eldon &quot;L&quot; Workstation Diamond Chairmat"/>
    <n v="303.92"/>
    <n v="5"/>
    <n v="0.2"/>
    <n v="-30.392000000000024"/>
  </r>
  <r>
    <n v="8431"/>
    <x v="4183"/>
    <x v="2"/>
    <x v="809"/>
    <n v="40638"/>
    <s v="Standard Class"/>
    <s v="NC-18340"/>
    <s v="Nat Carroll"/>
    <x v="0"/>
    <s v="United States"/>
    <s v="Apple Valley"/>
    <x v="11"/>
    <n v="55124"/>
    <x v="2"/>
    <s v="OFF-ST-10001511"/>
    <x v="1"/>
    <x v="4"/>
    <s v="Space Solutions Commercial Steel Shelving"/>
    <n v="129.30000000000001"/>
    <n v="2"/>
    <n v="0"/>
    <n v="6.4649999999999892"/>
  </r>
  <r>
    <n v="8432"/>
    <x v="4184"/>
    <x v="3"/>
    <x v="1183"/>
    <n v="41957"/>
    <s v="Standard Class"/>
    <s v="KN-16450"/>
    <s v="Kean Nguyen"/>
    <x v="1"/>
    <s v="United States"/>
    <s v="Baltimore"/>
    <x v="39"/>
    <n v="21215"/>
    <x v="3"/>
    <s v="FUR-FU-10003535"/>
    <x v="0"/>
    <x v="5"/>
    <s v="Howard Miller Distant Time Traveler Alarm Clock"/>
    <n v="274.20000000000005"/>
    <n v="10"/>
    <n v="0"/>
    <n v="112.422"/>
  </r>
  <r>
    <n v="8433"/>
    <x v="4185"/>
    <x v="2"/>
    <x v="80"/>
    <n v="40804"/>
    <s v="Second Class"/>
    <s v="SC-20260"/>
    <s v="Scott Cohen"/>
    <x v="1"/>
    <s v="United States"/>
    <s v="Corpus Christi"/>
    <x v="5"/>
    <n v="78415"/>
    <x v="2"/>
    <s v="OFF-FA-10000053"/>
    <x v="1"/>
    <x v="13"/>
    <s v="Revere Boxed Rubber Bands by Revere"/>
    <n v="6.048"/>
    <n v="4"/>
    <n v="0.2"/>
    <n v="-1.3607999999999998"/>
  </r>
  <r>
    <n v="8434"/>
    <x v="4185"/>
    <x v="2"/>
    <x v="80"/>
    <n v="40804"/>
    <s v="Second Class"/>
    <s v="SC-20260"/>
    <s v="Scott Cohen"/>
    <x v="1"/>
    <s v="United States"/>
    <s v="Corpus Christi"/>
    <x v="5"/>
    <n v="78415"/>
    <x v="2"/>
    <s v="OFF-PA-10004610"/>
    <x v="1"/>
    <x v="10"/>
    <s v="Xerox 1900"/>
    <n v="6.8480000000000008"/>
    <n v="2"/>
    <n v="0.2"/>
    <n v="2.1399999999999992"/>
  </r>
  <r>
    <n v="8435"/>
    <x v="4185"/>
    <x v="2"/>
    <x v="80"/>
    <n v="40804"/>
    <s v="Second Class"/>
    <s v="SC-20260"/>
    <s v="Scott Cohen"/>
    <x v="1"/>
    <s v="United States"/>
    <s v="Corpus Christi"/>
    <x v="5"/>
    <n v="78415"/>
    <x v="2"/>
    <s v="FUR-FU-10000550"/>
    <x v="0"/>
    <x v="5"/>
    <s v="Stacking Trays by OIC"/>
    <n v="9.9600000000000009"/>
    <n v="5"/>
    <n v="0.6"/>
    <n v="-6.7230000000000008"/>
  </r>
  <r>
    <n v="8436"/>
    <x v="4185"/>
    <x v="2"/>
    <x v="80"/>
    <n v="40804"/>
    <s v="Second Class"/>
    <s v="SC-20260"/>
    <s v="Scott Cohen"/>
    <x v="1"/>
    <s v="United States"/>
    <s v="Corpus Christi"/>
    <x v="5"/>
    <n v="78415"/>
    <x v="2"/>
    <s v="OFF-BI-10001721"/>
    <x v="1"/>
    <x v="8"/>
    <s v="Trimflex Flexible Post Binders"/>
    <n v="8.5519999999999978"/>
    <n v="2"/>
    <n v="0.8"/>
    <n v="-13.683199999999999"/>
  </r>
  <r>
    <n v="8437"/>
    <x v="4186"/>
    <x v="1"/>
    <x v="1181"/>
    <n v="41178"/>
    <s v="Standard Class"/>
    <s v="AM-10705"/>
    <s v="Anne McFarland"/>
    <x v="0"/>
    <s v="United States"/>
    <s v="Las Vegas"/>
    <x v="33"/>
    <n v="89115"/>
    <x v="1"/>
    <s v="OFF-BI-10004040"/>
    <x v="1"/>
    <x v="8"/>
    <s v="Wilson Jones Impact Binders"/>
    <n v="45.584000000000003"/>
    <n v="11"/>
    <n v="0.2"/>
    <n v="16.524199999999997"/>
  </r>
  <r>
    <n v="8438"/>
    <x v="4187"/>
    <x v="1"/>
    <x v="895"/>
    <n v="41259"/>
    <s v="Standard Class"/>
    <s v="RA-19945"/>
    <s v="Ryan Akin"/>
    <x v="0"/>
    <s v="United States"/>
    <s v="Cleveland"/>
    <x v="24"/>
    <n v="44105"/>
    <x v="3"/>
    <s v="TEC-AC-10002550"/>
    <x v="2"/>
    <x v="11"/>
    <s v="Maxell 4.7GB DVD-RW 3/Pack"/>
    <n v="25.488"/>
    <n v="2"/>
    <n v="0.2"/>
    <n v="4.4603999999999999"/>
  </r>
  <r>
    <n v="8439"/>
    <x v="4188"/>
    <x v="2"/>
    <x v="1061"/>
    <n v="40695"/>
    <s v="Standard Class"/>
    <s v="MM-17260"/>
    <s v="Magdelene Morse"/>
    <x v="0"/>
    <s v="United States"/>
    <s v="Seattle"/>
    <x v="4"/>
    <n v="98105"/>
    <x v="1"/>
    <s v="OFF-BI-10003876"/>
    <x v="1"/>
    <x v="8"/>
    <s v="Green Canvas Binder for 8-1/2&quot; x 14&quot; Sheets"/>
    <n v="136.96"/>
    <n v="4"/>
    <n v="0.2"/>
    <n v="51.359999999999992"/>
  </r>
  <r>
    <n v="8440"/>
    <x v="4189"/>
    <x v="3"/>
    <x v="1192"/>
    <n v="41716"/>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n v="41621"/>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n v="41770"/>
    <s v="Standard Class"/>
    <s v="DB-13615"/>
    <s v="Doug Bickford"/>
    <x v="0"/>
    <s v="United States"/>
    <s v="Tucson"/>
    <x v="16"/>
    <n v="85705"/>
    <x v="1"/>
    <s v="OFF-PA-10002254"/>
    <x v="1"/>
    <x v="10"/>
    <s v="Xerox 1883"/>
    <n v="84.415999999999997"/>
    <n v="4"/>
    <n v="0.2"/>
    <n v="27.435199999999995"/>
  </r>
  <r>
    <n v="8443"/>
    <x v="4192"/>
    <x v="0"/>
    <x v="1193"/>
    <n v="41344"/>
    <s v="Standard Class"/>
    <s v="JB-16045"/>
    <s v="Julia Barnett"/>
    <x v="2"/>
    <s v="United States"/>
    <s v="Philadelphia"/>
    <x v="9"/>
    <n v="19120"/>
    <x v="3"/>
    <s v="TEC-PH-10004586"/>
    <x v="2"/>
    <x v="7"/>
    <s v="Wilson SignalBoost 841262 DB PRO Amplifier Kit"/>
    <n v="431.94"/>
    <n v="2"/>
    <n v="0.4"/>
    <n v="-71.990000000000009"/>
  </r>
  <r>
    <n v="8444"/>
    <x v="4192"/>
    <x v="0"/>
    <x v="1193"/>
    <n v="41344"/>
    <s v="Standard Class"/>
    <s v="JB-16045"/>
    <s v="Julia Barnett"/>
    <x v="2"/>
    <s v="United States"/>
    <s v="Philadelphia"/>
    <x v="9"/>
    <n v="19120"/>
    <x v="3"/>
    <s v="OFF-BI-10002982"/>
    <x v="1"/>
    <x v="8"/>
    <s v="Avery Self-Adhesive Photo Pockets for Polaroid Photos"/>
    <n v="2.0430000000000001"/>
    <n v="1"/>
    <n v="0.7"/>
    <n v="-1.4981999999999998"/>
  </r>
  <r>
    <n v="8445"/>
    <x v="4192"/>
    <x v="0"/>
    <x v="1193"/>
    <n v="41344"/>
    <s v="Standard Class"/>
    <s v="JB-16045"/>
    <s v="Julia Barnett"/>
    <x v="2"/>
    <s v="United States"/>
    <s v="Philadelphia"/>
    <x v="9"/>
    <n v="19120"/>
    <x v="3"/>
    <s v="TEC-PH-10002538"/>
    <x v="2"/>
    <x v="7"/>
    <s v="Grandstream GXP1160 VoIP phone"/>
    <n v="68.238"/>
    <n v="3"/>
    <n v="0.4"/>
    <n v="-12.510300000000008"/>
  </r>
  <r>
    <n v="8446"/>
    <x v="4193"/>
    <x v="3"/>
    <x v="436"/>
    <n v="41937"/>
    <s v="First Class"/>
    <s v="AH-10075"/>
    <s v="Adam Hart"/>
    <x v="1"/>
    <s v="United States"/>
    <s v="Cranston"/>
    <x v="34"/>
    <n v="2920"/>
    <x v="3"/>
    <s v="FUR-TA-10001039"/>
    <x v="0"/>
    <x v="3"/>
    <s v="KI Adjustable-Height Table"/>
    <n v="240.744"/>
    <n v="4"/>
    <n v="0.3"/>
    <n v="-13.756799999999984"/>
  </r>
  <r>
    <n v="8447"/>
    <x v="4193"/>
    <x v="3"/>
    <x v="436"/>
    <n v="41937"/>
    <s v="First Class"/>
    <s v="AH-10075"/>
    <s v="Adam Hart"/>
    <x v="1"/>
    <s v="United States"/>
    <s v="Cranston"/>
    <x v="34"/>
    <n v="2920"/>
    <x v="3"/>
    <s v="FUR-FU-10004963"/>
    <x v="0"/>
    <x v="5"/>
    <s v="Eldon 400 Class Desk Accessories, Black Carbon"/>
    <n v="35"/>
    <n v="4"/>
    <n v="0"/>
    <n v="14.700000000000003"/>
  </r>
  <r>
    <n v="8448"/>
    <x v="4193"/>
    <x v="3"/>
    <x v="436"/>
    <n v="41937"/>
    <s v="First Class"/>
    <s v="AH-10075"/>
    <s v="Adam Hart"/>
    <x v="1"/>
    <s v="United States"/>
    <s v="Cranston"/>
    <x v="34"/>
    <n v="2920"/>
    <x v="3"/>
    <s v="FUR-FU-10000277"/>
    <x v="0"/>
    <x v="5"/>
    <s v="Deflect-o DuraMat Antistatic Studded Beveled Mat for Medium Pile Carpeting"/>
    <n v="210.68"/>
    <n v="2"/>
    <n v="0"/>
    <n v="50.563199999999995"/>
  </r>
  <r>
    <n v="8449"/>
    <x v="4193"/>
    <x v="3"/>
    <x v="436"/>
    <n v="41937"/>
    <s v="First Class"/>
    <s v="AH-10075"/>
    <s v="Adam Hart"/>
    <x v="1"/>
    <s v="United States"/>
    <s v="Cranston"/>
    <x v="34"/>
    <n v="2920"/>
    <x v="3"/>
    <s v="FUR-TA-10004915"/>
    <x v="0"/>
    <x v="3"/>
    <s v="Office Impressions End Table, 20-1/2&quot;H x 24&quot;W x 20&quot;D"/>
    <n v="637.89599999999996"/>
    <n v="3"/>
    <n v="0.3"/>
    <n v="-127.57919999999996"/>
  </r>
  <r>
    <n v="8450"/>
    <x v="4193"/>
    <x v="3"/>
    <x v="436"/>
    <n v="41937"/>
    <s v="First Class"/>
    <s v="AH-10075"/>
    <s v="Adam Hart"/>
    <x v="1"/>
    <s v="United States"/>
    <s v="Cranston"/>
    <x v="34"/>
    <n v="2920"/>
    <x v="3"/>
    <s v="OFF-PA-10003724"/>
    <x v="1"/>
    <x v="10"/>
    <s v="Wirebound Message Book, 4 per Page"/>
    <n v="43.44"/>
    <n v="8"/>
    <n v="0"/>
    <n v="21.285599999999999"/>
  </r>
  <r>
    <n v="8451"/>
    <x v="4193"/>
    <x v="3"/>
    <x v="436"/>
    <n v="41937"/>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n v="40663"/>
    <s v="First Class"/>
    <s v="AI-10855"/>
    <s v="Arianne Irving"/>
    <x v="0"/>
    <s v="United States"/>
    <s v="San Francisco"/>
    <x v="1"/>
    <n v="94122"/>
    <x v="1"/>
    <s v="TEC-PH-10001459"/>
    <x v="2"/>
    <x v="7"/>
    <s v="Samsung Galaxy Mega 6.3"/>
    <n v="1679.96"/>
    <n v="5"/>
    <n v="0.2"/>
    <n v="125.99700000000007"/>
  </r>
  <r>
    <n v="8453"/>
    <x v="4195"/>
    <x v="0"/>
    <x v="724"/>
    <n v="41388"/>
    <s v="Standard Class"/>
    <s v="TH-21115"/>
    <s v="Thea Hudgings"/>
    <x v="1"/>
    <s v="United States"/>
    <s v="Houston"/>
    <x v="5"/>
    <n v="77070"/>
    <x v="2"/>
    <s v="FUR-CH-10002880"/>
    <x v="0"/>
    <x v="1"/>
    <s v="Global High-Back Leather Tilter, Burgundy"/>
    <n v="344.37199999999996"/>
    <n v="4"/>
    <n v="0.3"/>
    <n v="-93.472400000000022"/>
  </r>
  <r>
    <n v="8454"/>
    <x v="4195"/>
    <x v="0"/>
    <x v="724"/>
    <n v="41388"/>
    <s v="Standard Class"/>
    <s v="TH-21115"/>
    <s v="Thea Hudgings"/>
    <x v="1"/>
    <s v="United States"/>
    <s v="Houston"/>
    <x v="5"/>
    <n v="77070"/>
    <x v="2"/>
    <s v="OFF-ST-10001780"/>
    <x v="1"/>
    <x v="4"/>
    <s v="Tennsco 16-Compartment Lockers with Coat Rack"/>
    <n v="1554.9360000000001"/>
    <n v="3"/>
    <n v="0.2"/>
    <n v="77.746800000000007"/>
  </r>
  <r>
    <n v="8455"/>
    <x v="4195"/>
    <x v="0"/>
    <x v="724"/>
    <n v="41388"/>
    <s v="Standard Class"/>
    <s v="TH-21115"/>
    <s v="Thea Hudgings"/>
    <x v="1"/>
    <s v="United States"/>
    <s v="Houston"/>
    <x v="5"/>
    <n v="77070"/>
    <x v="2"/>
    <s v="FUR-FU-10004748"/>
    <x v="0"/>
    <x v="5"/>
    <s v="Howard Miller 16&quot; Diameter Gallery Wall Clock"/>
    <n v="127.88"/>
    <n v="5"/>
    <n v="0.6"/>
    <n v="-67.137"/>
  </r>
  <r>
    <n v="8456"/>
    <x v="4196"/>
    <x v="0"/>
    <x v="730"/>
    <n v="41424"/>
    <s v="Standard Class"/>
    <s v="JE-15610"/>
    <s v="Jim Epp"/>
    <x v="1"/>
    <s v="United States"/>
    <s v="Los Angeles"/>
    <x v="1"/>
    <n v="90049"/>
    <x v="1"/>
    <s v="TEC-PH-10001918"/>
    <x v="2"/>
    <x v="7"/>
    <s v="Nortel Business Series Terminal T7208 Digital phone"/>
    <n v="222.38400000000001"/>
    <n v="2"/>
    <n v="0.2"/>
    <n v="22.238400000000013"/>
  </r>
  <r>
    <n v="8457"/>
    <x v="4197"/>
    <x v="3"/>
    <x v="39"/>
    <n v="41793"/>
    <s v="Second Class"/>
    <s v="TH-21235"/>
    <s v="Tiffany House"/>
    <x v="1"/>
    <s v="United States"/>
    <s v="Chicago"/>
    <x v="10"/>
    <n v="60653"/>
    <x v="2"/>
    <s v="FUR-CH-10001146"/>
    <x v="0"/>
    <x v="1"/>
    <s v="Global Task Chair, Black"/>
    <n v="106.869"/>
    <n v="3"/>
    <n v="0.3"/>
    <n v="-29.007299999999994"/>
  </r>
  <r>
    <n v="8458"/>
    <x v="4197"/>
    <x v="3"/>
    <x v="39"/>
    <n v="41793"/>
    <s v="Second Class"/>
    <s v="TH-21235"/>
    <s v="Tiffany House"/>
    <x v="1"/>
    <s v="United States"/>
    <s v="Chicago"/>
    <x v="10"/>
    <n v="60653"/>
    <x v="2"/>
    <s v="OFF-BI-10004364"/>
    <x v="1"/>
    <x v="8"/>
    <s v="Storex Dura Pro Binders"/>
    <n v="3.5639999999999992"/>
    <n v="3"/>
    <n v="0.8"/>
    <n v="-6.2370000000000019"/>
  </r>
  <r>
    <n v="8459"/>
    <x v="4198"/>
    <x v="2"/>
    <x v="55"/>
    <n v="40784"/>
    <s v="Standard Class"/>
    <s v="JE-15715"/>
    <s v="Joe Elijah"/>
    <x v="0"/>
    <s v="United States"/>
    <s v="Houston"/>
    <x v="5"/>
    <n v="77070"/>
    <x v="2"/>
    <s v="OFF-BI-10002133"/>
    <x v="1"/>
    <x v="8"/>
    <s v="Wilson Jones Elliptical Ring 3 1/2&quot; Capacity Binders, 800 sheets"/>
    <n v="25.679999999999993"/>
    <n v="3"/>
    <n v="0.8"/>
    <n v="-39.804000000000002"/>
  </r>
  <r>
    <n v="8460"/>
    <x v="4198"/>
    <x v="2"/>
    <x v="55"/>
    <n v="40784"/>
    <s v="Standard Class"/>
    <s v="JE-15715"/>
    <s v="Joe Elijah"/>
    <x v="0"/>
    <s v="United States"/>
    <s v="Houston"/>
    <x v="5"/>
    <n v="77070"/>
    <x v="2"/>
    <s v="OFF-BI-10002225"/>
    <x v="1"/>
    <x v="8"/>
    <s v="Square Ring Data Binders, Rigid 75 Pt. Covers, 11&quot; x 14-7/8&quot;"/>
    <n v="12.383999999999997"/>
    <n v="3"/>
    <n v="0.8"/>
    <n v="-19.814400000000003"/>
  </r>
  <r>
    <n v="8461"/>
    <x v="4199"/>
    <x v="2"/>
    <x v="1194"/>
    <n v="40790"/>
    <s v="Standard Class"/>
    <s v="AT-10735"/>
    <s v="Annie Thurman"/>
    <x v="0"/>
    <s v="United States"/>
    <s v="Bristol"/>
    <x v="29"/>
    <n v="6010"/>
    <x v="3"/>
    <s v="OFF-BI-10002432"/>
    <x v="1"/>
    <x v="8"/>
    <s v="Wilson Jones Standard D-Ring Binders"/>
    <n v="25.299999999999997"/>
    <n v="5"/>
    <n v="0"/>
    <n v="11.890999999999998"/>
  </r>
  <r>
    <n v="8462"/>
    <x v="4199"/>
    <x v="2"/>
    <x v="1194"/>
    <n v="40790"/>
    <s v="Standard Class"/>
    <s v="AT-10735"/>
    <s v="Annie Thurman"/>
    <x v="0"/>
    <s v="United States"/>
    <s v="Bristol"/>
    <x v="29"/>
    <n v="6010"/>
    <x v="3"/>
    <s v="OFF-ST-10000563"/>
    <x v="1"/>
    <x v="4"/>
    <s v="Fellowes Bankers Box Stor/Drawer Steel Plus"/>
    <n v="95.94"/>
    <n v="3"/>
    <n v="0"/>
    <n v="9.5940000000000012"/>
  </r>
  <r>
    <n v="8463"/>
    <x v="4200"/>
    <x v="1"/>
    <x v="37"/>
    <n v="41159"/>
    <s v="Second Class"/>
    <s v="JH-15820"/>
    <s v="John Huston"/>
    <x v="0"/>
    <s v="United States"/>
    <s v="Holland"/>
    <x v="12"/>
    <n v="49423"/>
    <x v="2"/>
    <s v="OFF-LA-10001982"/>
    <x v="1"/>
    <x v="2"/>
    <s v="Smead Alpha-Z Color-Coded Name Labels First Letter Starter Set"/>
    <n v="7.5"/>
    <n v="2"/>
    <n v="0"/>
    <n v="3.5999999999999996"/>
  </r>
  <r>
    <n v="8464"/>
    <x v="4201"/>
    <x v="2"/>
    <x v="1176"/>
    <n v="40634"/>
    <s v="Standard Class"/>
    <s v="DR-12940"/>
    <s v="Daniel Raglin"/>
    <x v="2"/>
    <s v="United States"/>
    <s v="Albuquerque"/>
    <x v="27"/>
    <n v="87105"/>
    <x v="1"/>
    <s v="TEC-PH-10003273"/>
    <x v="2"/>
    <x v="7"/>
    <s v="AT&amp;T TR1909W"/>
    <n v="302.37599999999998"/>
    <n v="3"/>
    <n v="0.2"/>
    <n v="22.678200000000018"/>
  </r>
  <r>
    <n v="8465"/>
    <x v="4202"/>
    <x v="1"/>
    <x v="1187"/>
    <n v="41044"/>
    <s v="Standard Class"/>
    <s v="AB-10165"/>
    <s v="Alan Barnes"/>
    <x v="0"/>
    <s v="United States"/>
    <s v="Louisville"/>
    <x v="22"/>
    <n v="80027"/>
    <x v="1"/>
    <s v="TEC-AC-10002718"/>
    <x v="2"/>
    <x v="11"/>
    <s v="Belkin Standard 104 key USB Keyboard"/>
    <n v="46.688000000000002"/>
    <n v="4"/>
    <n v="0.2"/>
    <n v="-2.9180000000000028"/>
  </r>
  <r>
    <n v="8466"/>
    <x v="4203"/>
    <x v="1"/>
    <x v="265"/>
    <n v="41013"/>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n v="41013"/>
    <s v="Standard Class"/>
    <s v="IG-15085"/>
    <s v="Ivan Gibson"/>
    <x v="0"/>
    <s v="United States"/>
    <s v="Norwich"/>
    <x v="29"/>
    <n v="6360"/>
    <x v="3"/>
    <s v="OFF-AP-10000179"/>
    <x v="1"/>
    <x v="9"/>
    <s v="Honeywell Enviracaire Portable HEPA Air Cleaner for up to 10 x 16 Room"/>
    <n v="370.14"/>
    <n v="3"/>
    <n v="0"/>
    <n v="144.3546"/>
  </r>
  <r>
    <n v="8468"/>
    <x v="4205"/>
    <x v="0"/>
    <x v="251"/>
    <n v="41541"/>
    <s v="Standard Class"/>
    <s v="FH-14275"/>
    <s v="Frank Hawley"/>
    <x v="1"/>
    <s v="United States"/>
    <s v="San Francisco"/>
    <x v="1"/>
    <n v="94122"/>
    <x v="1"/>
    <s v="OFF-BI-10002309"/>
    <x v="1"/>
    <x v="8"/>
    <s v="Avery Heavy-Duty EZD  Binder With Locking Rings"/>
    <n v="8.9280000000000008"/>
    <n v="2"/>
    <n v="0.2"/>
    <n v="3.1247999999999996"/>
  </r>
  <r>
    <n v="8469"/>
    <x v="4206"/>
    <x v="0"/>
    <x v="583"/>
    <n v="41596"/>
    <s v="Standard Class"/>
    <s v="AS-10285"/>
    <s v="Alejandro Savely"/>
    <x v="1"/>
    <s v="United States"/>
    <s v="Noblesville"/>
    <x v="14"/>
    <n v="46060"/>
    <x v="2"/>
    <s v="FUR-TA-10001950"/>
    <x v="0"/>
    <x v="3"/>
    <s v="Balt Solid Wood Round Tables"/>
    <n v="2678.94"/>
    <n v="6"/>
    <n v="0"/>
    <n v="241.1046"/>
  </r>
  <r>
    <n v="8470"/>
    <x v="4207"/>
    <x v="3"/>
    <x v="756"/>
    <n v="41757"/>
    <s v="Standard Class"/>
    <s v="PN-18775"/>
    <s v="Parhena Norris"/>
    <x v="2"/>
    <s v="United States"/>
    <s v="Clarksville"/>
    <x v="18"/>
    <n v="37042"/>
    <x v="0"/>
    <s v="FUR-BO-10001972"/>
    <x v="0"/>
    <x v="0"/>
    <s v="O'Sullivan 4-Shelf Bookcase in Odessa Pine"/>
    <n v="387.13600000000002"/>
    <n v="4"/>
    <n v="0.2"/>
    <n v="-14.51760000000003"/>
  </r>
  <r>
    <n v="8471"/>
    <x v="4207"/>
    <x v="3"/>
    <x v="756"/>
    <n v="41757"/>
    <s v="Standard Class"/>
    <s v="PN-18775"/>
    <s v="Parhena Norris"/>
    <x v="2"/>
    <s v="United States"/>
    <s v="Clarksville"/>
    <x v="18"/>
    <n v="37042"/>
    <x v="0"/>
    <s v="TEC-AC-10002473"/>
    <x v="2"/>
    <x v="11"/>
    <s v="Maxell 4.7GB DVD-R"/>
    <n v="45.408000000000001"/>
    <n v="2"/>
    <n v="0.2"/>
    <n v="11.919599999999999"/>
  </r>
  <r>
    <n v="8472"/>
    <x v="4207"/>
    <x v="3"/>
    <x v="756"/>
    <n v="41757"/>
    <s v="Standard Class"/>
    <s v="PN-18775"/>
    <s v="Parhena Norris"/>
    <x v="2"/>
    <s v="United States"/>
    <s v="Clarksville"/>
    <x v="18"/>
    <n v="37042"/>
    <x v="0"/>
    <s v="FUR-FU-10000193"/>
    <x v="0"/>
    <x v="5"/>
    <s v="Tenex Chairmats For Use with Hard Floors"/>
    <n v="77.951999999999998"/>
    <n v="3"/>
    <n v="0.2"/>
    <n v="-11.692800000000005"/>
  </r>
  <r>
    <n v="8473"/>
    <x v="4207"/>
    <x v="3"/>
    <x v="756"/>
    <n v="41757"/>
    <s v="Standard Class"/>
    <s v="PN-18775"/>
    <s v="Parhena Norris"/>
    <x v="2"/>
    <s v="United States"/>
    <s v="Clarksville"/>
    <x v="18"/>
    <n v="37042"/>
    <x v="0"/>
    <s v="OFF-LA-10000081"/>
    <x v="1"/>
    <x v="2"/>
    <s v="Avery 496"/>
    <n v="3"/>
    <n v="1"/>
    <n v="0.2"/>
    <n v="1.0499999999999998"/>
  </r>
  <r>
    <n v="8474"/>
    <x v="4208"/>
    <x v="1"/>
    <x v="420"/>
    <n v="41208"/>
    <s v="Second Class"/>
    <s v="GM-14500"/>
    <s v="Gene McClure"/>
    <x v="0"/>
    <s v="United States"/>
    <s v="Hollywood"/>
    <x v="2"/>
    <n v="33021"/>
    <x v="0"/>
    <s v="OFF-ST-10000876"/>
    <x v="1"/>
    <x v="4"/>
    <s v="Eldon Simplefile Box Office"/>
    <n v="9.952"/>
    <n v="1"/>
    <n v="0.2"/>
    <n v="0.99520000000000008"/>
  </r>
  <r>
    <n v="8475"/>
    <x v="4209"/>
    <x v="3"/>
    <x v="359"/>
    <n v="41744"/>
    <s v="Standard Class"/>
    <s v="NC-18625"/>
    <s v="Noah Childs"/>
    <x v="1"/>
    <s v="United States"/>
    <s v="York"/>
    <x v="9"/>
    <n v="17403"/>
    <x v="3"/>
    <s v="OFF-BI-10004492"/>
    <x v="1"/>
    <x v="8"/>
    <s v="Tuf-Vin Binders"/>
    <n v="37.896000000000001"/>
    <n v="4"/>
    <n v="0.7"/>
    <n v="-29.053600000000003"/>
  </r>
  <r>
    <n v="8476"/>
    <x v="4209"/>
    <x v="3"/>
    <x v="359"/>
    <n v="41744"/>
    <s v="Standard Class"/>
    <s v="NC-18625"/>
    <s v="Noah Childs"/>
    <x v="1"/>
    <s v="United States"/>
    <s v="York"/>
    <x v="9"/>
    <n v="17403"/>
    <x v="3"/>
    <s v="OFF-PA-10001033"/>
    <x v="1"/>
    <x v="10"/>
    <s v="Xerox 1893"/>
    <n v="65.584000000000003"/>
    <n v="2"/>
    <n v="0.2"/>
    <n v="23.7742"/>
  </r>
  <r>
    <n v="8477"/>
    <x v="4210"/>
    <x v="3"/>
    <x v="855"/>
    <n v="41945"/>
    <s v="Standard Class"/>
    <s v="TW-21025"/>
    <s v="Tamara Willingham"/>
    <x v="2"/>
    <s v="United States"/>
    <s v="Mesa"/>
    <x v="16"/>
    <n v="85204"/>
    <x v="1"/>
    <s v="OFF-PA-10004039"/>
    <x v="1"/>
    <x v="10"/>
    <s v="Xerox 1882"/>
    <n v="44.783999999999999"/>
    <n v="1"/>
    <n v="0.2"/>
    <n v="16.234200000000001"/>
  </r>
  <r>
    <n v="8478"/>
    <x v="4211"/>
    <x v="1"/>
    <x v="628"/>
    <n v="41212"/>
    <s v="Same Day"/>
    <s v="BF-11020"/>
    <s v="Barry Französisch"/>
    <x v="1"/>
    <s v="United States"/>
    <s v="New York City"/>
    <x v="15"/>
    <n v="10024"/>
    <x v="3"/>
    <s v="TEC-MA-10004552"/>
    <x v="2"/>
    <x v="15"/>
    <s v="Star Micronics TSP100 TSP143LAN Receipt Printer"/>
    <n v="1035.8"/>
    <n v="4"/>
    <n v="0"/>
    <n v="269.30799999999999"/>
  </r>
  <r>
    <n v="8479"/>
    <x v="4212"/>
    <x v="3"/>
    <x v="404"/>
    <n v="41998"/>
    <s v="Standard Class"/>
    <s v="TT-21460"/>
    <s v="Tonja Turnell"/>
    <x v="2"/>
    <s v="United States"/>
    <s v="San Francisco"/>
    <x v="1"/>
    <n v="94110"/>
    <x v="1"/>
    <s v="OFF-AR-10002578"/>
    <x v="1"/>
    <x v="6"/>
    <s v="Newell 335"/>
    <n v="5.76"/>
    <n v="2"/>
    <n v="0"/>
    <n v="1.6703999999999999"/>
  </r>
  <r>
    <n v="8480"/>
    <x v="4213"/>
    <x v="0"/>
    <x v="299"/>
    <n v="41350"/>
    <s v="Standard Class"/>
    <s v="SW-20245"/>
    <s v="Scot Wooten"/>
    <x v="0"/>
    <s v="United States"/>
    <s v="Los Angeles"/>
    <x v="1"/>
    <n v="90036"/>
    <x v="1"/>
    <s v="OFF-PA-10004022"/>
    <x v="1"/>
    <x v="10"/>
    <s v="Hammermill Color Copier Paper (28Lb. and 96 Bright)"/>
    <n v="19.98"/>
    <n v="2"/>
    <n v="0"/>
    <n v="8.9909999999999997"/>
  </r>
  <r>
    <n v="8481"/>
    <x v="4214"/>
    <x v="2"/>
    <x v="609"/>
    <n v="40751"/>
    <s v="Standard Class"/>
    <s v="PG-18820"/>
    <s v="Patrick Gardner"/>
    <x v="0"/>
    <s v="United States"/>
    <s v="Omaha"/>
    <x v="8"/>
    <n v="68104"/>
    <x v="2"/>
    <s v="TEC-PH-10004100"/>
    <x v="2"/>
    <x v="7"/>
    <s v="Griffin GC17055 Auxiliary Audio Cable"/>
    <n v="35.979999999999997"/>
    <n v="2"/>
    <n v="0"/>
    <n v="10.074400000000001"/>
  </r>
  <r>
    <n v="8482"/>
    <x v="4215"/>
    <x v="0"/>
    <x v="1012"/>
    <n v="41423"/>
    <s v="Standard Class"/>
    <s v="DP-13390"/>
    <s v="Dennis Pardue"/>
    <x v="2"/>
    <s v="United States"/>
    <s v="Philadelphia"/>
    <x v="9"/>
    <n v="19120"/>
    <x v="3"/>
    <s v="OFF-AR-10001860"/>
    <x v="1"/>
    <x v="6"/>
    <s v="BIC Liqua Brite Liner"/>
    <n v="16.656000000000002"/>
    <n v="3"/>
    <n v="0.2"/>
    <n v="3.3311999999999999"/>
  </r>
  <r>
    <n v="8483"/>
    <x v="4216"/>
    <x v="3"/>
    <x v="512"/>
    <n v="41686"/>
    <s v="Standard Class"/>
    <s v="DJ-13510"/>
    <s v="Don Jones"/>
    <x v="1"/>
    <s v="United States"/>
    <s v="New York City"/>
    <x v="15"/>
    <n v="10024"/>
    <x v="3"/>
    <s v="OFF-LA-10001297"/>
    <x v="1"/>
    <x v="2"/>
    <s v="Avery 473"/>
    <n v="20.7"/>
    <n v="2"/>
    <n v="0"/>
    <n v="9.9359999999999999"/>
  </r>
  <r>
    <n v="8484"/>
    <x v="4217"/>
    <x v="0"/>
    <x v="873"/>
    <n v="41542"/>
    <s v="Standard Class"/>
    <s v="EN-13780"/>
    <s v="Edward Nazzal"/>
    <x v="0"/>
    <s v="United States"/>
    <s v="Grand Rapids"/>
    <x v="12"/>
    <n v="49505"/>
    <x v="2"/>
    <s v="OFF-BI-10004828"/>
    <x v="1"/>
    <x v="8"/>
    <s v="GBC Poly Designer Binding Covers"/>
    <n v="83.699999999999989"/>
    <n v="5"/>
    <n v="0"/>
    <n v="41.012999999999991"/>
  </r>
  <r>
    <n v="8485"/>
    <x v="4218"/>
    <x v="3"/>
    <x v="241"/>
    <n v="41907"/>
    <s v="Same Day"/>
    <s v="PB-19150"/>
    <s v="Philip Brown"/>
    <x v="0"/>
    <s v="United States"/>
    <s v="Seattle"/>
    <x v="4"/>
    <n v="98115"/>
    <x v="1"/>
    <s v="FUR-FU-10002759"/>
    <x v="0"/>
    <x v="5"/>
    <s v="12-1/2 Diameter Round Wall Clock"/>
    <n v="199.8"/>
    <n v="10"/>
    <n v="0"/>
    <n v="71.927999999999997"/>
  </r>
  <r>
    <n v="8486"/>
    <x v="4219"/>
    <x v="3"/>
    <x v="996"/>
    <n v="41730"/>
    <s v="Standard Class"/>
    <s v="BD-11560"/>
    <s v="Brendan Dodson"/>
    <x v="2"/>
    <s v="United States"/>
    <s v="Fresno"/>
    <x v="1"/>
    <n v="93727"/>
    <x v="1"/>
    <s v="OFF-PA-10000740"/>
    <x v="1"/>
    <x v="10"/>
    <s v="Xerox 1982"/>
    <n v="45.68"/>
    <n v="2"/>
    <n v="0"/>
    <n v="21.012799999999999"/>
  </r>
  <r>
    <n v="8487"/>
    <x v="4219"/>
    <x v="3"/>
    <x v="996"/>
    <n v="41730"/>
    <s v="Standard Class"/>
    <s v="BD-11560"/>
    <s v="Brendan Dodson"/>
    <x v="2"/>
    <s v="United States"/>
    <s v="Fresno"/>
    <x v="1"/>
    <n v="93727"/>
    <x v="1"/>
    <s v="OFF-PA-10001144"/>
    <x v="1"/>
    <x v="10"/>
    <s v="Xerox 1913"/>
    <n v="110.96"/>
    <n v="2"/>
    <n v="0"/>
    <n v="53.260799999999996"/>
  </r>
  <r>
    <n v="8488"/>
    <x v="4219"/>
    <x v="3"/>
    <x v="996"/>
    <n v="41730"/>
    <s v="Standard Class"/>
    <s v="BD-11560"/>
    <s v="Brendan Dodson"/>
    <x v="2"/>
    <s v="United States"/>
    <s v="Fresno"/>
    <x v="1"/>
    <n v="93727"/>
    <x v="1"/>
    <s v="OFF-PA-10000859"/>
    <x v="1"/>
    <x v="10"/>
    <s v="Unpadded Memo Slips"/>
    <n v="11.94"/>
    <n v="3"/>
    <n v="0"/>
    <n v="5.97"/>
  </r>
  <r>
    <n v="8489"/>
    <x v="4220"/>
    <x v="0"/>
    <x v="1056"/>
    <n v="41309"/>
    <s v="Second Class"/>
    <s v="SE-20110"/>
    <s v="Sanjit Engle"/>
    <x v="0"/>
    <s v="United States"/>
    <s v="Arlington"/>
    <x v="17"/>
    <n v="22204"/>
    <x v="0"/>
    <s v="TEC-MA-10001127"/>
    <x v="2"/>
    <x v="15"/>
    <s v="HP Designjet T520 Inkjet Large Format Printer - 24&quot; Color"/>
    <n v="8749.9500000000007"/>
    <n v="5"/>
    <n v="0"/>
    <n v="2799.9839999999995"/>
  </r>
  <r>
    <n v="8490"/>
    <x v="4220"/>
    <x v="0"/>
    <x v="1056"/>
    <n v="41309"/>
    <s v="Second Class"/>
    <s v="SE-20110"/>
    <s v="Sanjit Engle"/>
    <x v="0"/>
    <s v="United States"/>
    <s v="Arlington"/>
    <x v="17"/>
    <n v="22204"/>
    <x v="0"/>
    <s v="OFF-BI-10002557"/>
    <x v="1"/>
    <x v="8"/>
    <s v="Presstex Flexible Ring Binders"/>
    <n v="36.4"/>
    <n v="8"/>
    <n v="0"/>
    <n v="18.2"/>
  </r>
  <r>
    <n v="8491"/>
    <x v="4220"/>
    <x v="0"/>
    <x v="1056"/>
    <n v="41309"/>
    <s v="Second Class"/>
    <s v="SE-20110"/>
    <s v="Sanjit Engle"/>
    <x v="0"/>
    <s v="United States"/>
    <s v="Arlington"/>
    <x v="17"/>
    <n v="22204"/>
    <x v="0"/>
    <s v="FUR-FU-10001731"/>
    <x v="0"/>
    <x v="5"/>
    <s v="Acrylic Self-Standing Desk Frames"/>
    <n v="18.689999999999998"/>
    <n v="7"/>
    <n v="0"/>
    <n v="7.1021999999999998"/>
  </r>
  <r>
    <n v="8492"/>
    <x v="4221"/>
    <x v="3"/>
    <x v="437"/>
    <n v="41832"/>
    <s v="Standard Class"/>
    <s v="AT-10735"/>
    <s v="Annie Thurman"/>
    <x v="0"/>
    <s v="United States"/>
    <s v="Los Angeles"/>
    <x v="1"/>
    <n v="90049"/>
    <x v="1"/>
    <s v="OFF-FA-10001135"/>
    <x v="1"/>
    <x v="13"/>
    <s v="Brites Rubber Bands, 1 1/2 oz. Box"/>
    <n v="5.9399999999999995"/>
    <n v="3"/>
    <n v="0"/>
    <n v="0.11880000000000024"/>
  </r>
  <r>
    <n v="8493"/>
    <x v="4222"/>
    <x v="1"/>
    <x v="924"/>
    <n v="41210"/>
    <s v="Standard Class"/>
    <s v="CC-12685"/>
    <s v="Craig Carroll"/>
    <x v="0"/>
    <s v="United States"/>
    <s v="Lubbock"/>
    <x v="5"/>
    <n v="79424"/>
    <x v="2"/>
    <s v="OFF-PA-10000069"/>
    <x v="1"/>
    <x v="10"/>
    <s v="TOPS 4 x 6 Fluorescent Color Memo Sheets, 500 Sheets per Pack"/>
    <n v="60.736000000000004"/>
    <n v="8"/>
    <n v="0.2"/>
    <n v="20.4984"/>
  </r>
  <r>
    <n v="8494"/>
    <x v="4222"/>
    <x v="1"/>
    <x v="924"/>
    <n v="41210"/>
    <s v="Standard Class"/>
    <s v="CC-12685"/>
    <s v="Craig Carroll"/>
    <x v="0"/>
    <s v="United States"/>
    <s v="Lubbock"/>
    <x v="5"/>
    <n v="79424"/>
    <x v="2"/>
    <s v="TEC-CO-10001943"/>
    <x v="2"/>
    <x v="16"/>
    <s v="Canon PC-428 Personal Copier"/>
    <n v="479.97600000000006"/>
    <n v="3"/>
    <n v="0.2"/>
    <n v="161.99189999999999"/>
  </r>
  <r>
    <n v="8495"/>
    <x v="4222"/>
    <x v="1"/>
    <x v="924"/>
    <n v="41210"/>
    <s v="Standard Class"/>
    <s v="CC-12685"/>
    <s v="Craig Carroll"/>
    <x v="0"/>
    <s v="United States"/>
    <s v="Lubbock"/>
    <x v="5"/>
    <n v="79424"/>
    <x v="2"/>
    <s v="OFF-BI-10000977"/>
    <x v="1"/>
    <x v="8"/>
    <s v="Ibico Plastic Spiral Binding Combs"/>
    <n v="6.0799999999999983"/>
    <n v="1"/>
    <n v="0.8"/>
    <n v="-10.336000000000002"/>
  </r>
  <r>
    <n v="8496"/>
    <x v="4223"/>
    <x v="0"/>
    <x v="499"/>
    <n v="41617"/>
    <s v="Standard Class"/>
    <s v="AS-10225"/>
    <s v="Alan Schoenberger"/>
    <x v="1"/>
    <s v="United States"/>
    <s v="Longmont"/>
    <x v="22"/>
    <n v="80501"/>
    <x v="1"/>
    <s v="TEC-AC-10002942"/>
    <x v="2"/>
    <x v="11"/>
    <s v="WD My Passport Ultra 1TB Portable External Hard Drive"/>
    <n v="165.60000000000002"/>
    <n v="3"/>
    <n v="0.2"/>
    <n v="-6.2100000000000151"/>
  </r>
  <r>
    <n v="8497"/>
    <x v="4224"/>
    <x v="2"/>
    <x v="1195"/>
    <n v="40610"/>
    <s v="Second Class"/>
    <s v="AB-10150"/>
    <s v="Aimee Bixby"/>
    <x v="0"/>
    <s v="United States"/>
    <s v="Yonkers"/>
    <x v="15"/>
    <n v="10701"/>
    <x v="3"/>
    <s v="OFF-AR-10000588"/>
    <x v="1"/>
    <x v="6"/>
    <s v="Newell 345"/>
    <n v="59.519999999999996"/>
    <n v="3"/>
    <n v="0"/>
    <n v="15.475200000000001"/>
  </r>
  <r>
    <n v="8498"/>
    <x v="4224"/>
    <x v="2"/>
    <x v="1195"/>
    <n v="40610"/>
    <s v="Second Class"/>
    <s v="AB-10150"/>
    <s v="Aimee Bixby"/>
    <x v="0"/>
    <s v="United States"/>
    <s v="Yonkers"/>
    <x v="15"/>
    <n v="10701"/>
    <x v="3"/>
    <s v="TEC-AC-10002001"/>
    <x v="2"/>
    <x v="11"/>
    <s v="Logitech Wireless Gaming Headset G930"/>
    <n v="479.97"/>
    <n v="3"/>
    <n v="0"/>
    <n v="177.58890000000002"/>
  </r>
  <r>
    <n v="8499"/>
    <x v="4224"/>
    <x v="2"/>
    <x v="1195"/>
    <n v="40610"/>
    <s v="Second Class"/>
    <s v="AB-10150"/>
    <s v="Aimee Bixby"/>
    <x v="0"/>
    <s v="United States"/>
    <s v="Yonkers"/>
    <x v="15"/>
    <n v="10701"/>
    <x v="3"/>
    <s v="OFF-SU-10000381"/>
    <x v="1"/>
    <x v="14"/>
    <s v="Acme Forged Steel Scissors with Black Enamel Handles"/>
    <n v="18.62"/>
    <n v="2"/>
    <n v="0"/>
    <n v="5.399799999999999"/>
  </r>
  <r>
    <n v="8500"/>
    <x v="4224"/>
    <x v="2"/>
    <x v="1195"/>
    <n v="40610"/>
    <s v="Second Class"/>
    <s v="AB-10150"/>
    <s v="Aimee Bixby"/>
    <x v="0"/>
    <s v="United States"/>
    <s v="Yonkers"/>
    <x v="15"/>
    <n v="10701"/>
    <x v="3"/>
    <s v="OFF-BI-10001617"/>
    <x v="1"/>
    <x v="8"/>
    <s v="GBC Wire Binding Combs"/>
    <n v="49.632000000000005"/>
    <n v="6"/>
    <n v="0.2"/>
    <n v="16.750799999999998"/>
  </r>
  <r>
    <n v="8501"/>
    <x v="4224"/>
    <x v="2"/>
    <x v="1195"/>
    <n v="40610"/>
    <s v="Second Class"/>
    <s v="AB-10150"/>
    <s v="Aimee Bixby"/>
    <x v="0"/>
    <s v="United States"/>
    <s v="Yonkers"/>
    <x v="15"/>
    <n v="10701"/>
    <x v="3"/>
    <s v="OFF-PA-10001878"/>
    <x v="1"/>
    <x v="10"/>
    <s v="Xerox 1891"/>
    <n v="97.82"/>
    <n v="2"/>
    <n v="0"/>
    <n v="45.975399999999993"/>
  </r>
  <r>
    <n v="8502"/>
    <x v="4225"/>
    <x v="1"/>
    <x v="879"/>
    <n v="40971"/>
    <s v="Second Class"/>
    <s v="DH-13075"/>
    <s v="Dave Hallsten"/>
    <x v="1"/>
    <s v="United States"/>
    <s v="Los Angeles"/>
    <x v="1"/>
    <n v="90045"/>
    <x v="1"/>
    <s v="TEC-PH-10000376"/>
    <x v="2"/>
    <x v="7"/>
    <s v="Square Credit Card Reader"/>
    <n v="15.984000000000002"/>
    <n v="2"/>
    <n v="0.2"/>
    <n v="1.1988000000000003"/>
  </r>
  <r>
    <n v="8503"/>
    <x v="4225"/>
    <x v="1"/>
    <x v="879"/>
    <n v="40971"/>
    <s v="Second Class"/>
    <s v="DH-13075"/>
    <s v="Dave Hallsten"/>
    <x v="1"/>
    <s v="United States"/>
    <s v="Los Angeles"/>
    <x v="1"/>
    <n v="90045"/>
    <x v="1"/>
    <s v="FUR-CH-10003396"/>
    <x v="0"/>
    <x v="1"/>
    <s v="Global Deluxe Steno Chair"/>
    <n v="184.75200000000001"/>
    <n v="3"/>
    <n v="0.2"/>
    <n v="-20.784600000000012"/>
  </r>
  <r>
    <n v="8504"/>
    <x v="4226"/>
    <x v="2"/>
    <x v="980"/>
    <n v="40599"/>
    <s v="Standard Class"/>
    <s v="SR-20740"/>
    <s v="Steven Roelle"/>
    <x v="2"/>
    <s v="United States"/>
    <s v="Los Angeles"/>
    <x v="1"/>
    <n v="90049"/>
    <x v="1"/>
    <s v="OFF-PA-10003363"/>
    <x v="1"/>
    <x v="10"/>
    <s v="Xerox 204"/>
    <n v="12.96"/>
    <n v="2"/>
    <n v="0"/>
    <n v="6.2208000000000006"/>
  </r>
  <r>
    <n v="8505"/>
    <x v="4227"/>
    <x v="0"/>
    <x v="440"/>
    <n v="41401"/>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n v="41346"/>
    <s v="Standard Class"/>
    <s v="SJ-20125"/>
    <s v="Sanjit Jacobs"/>
    <x v="2"/>
    <s v="United States"/>
    <s v="Dallas"/>
    <x v="5"/>
    <n v="75217"/>
    <x v="2"/>
    <s v="OFF-BI-10001757"/>
    <x v="1"/>
    <x v="8"/>
    <s v="Pressboard Hanging Data Binders for Unburst Sheets"/>
    <n v="8.8559999999999981"/>
    <n v="9"/>
    <n v="0.8"/>
    <n v="-14.169600000000003"/>
  </r>
  <r>
    <n v="8507"/>
    <x v="4228"/>
    <x v="0"/>
    <x v="387"/>
    <n v="41346"/>
    <s v="Standard Class"/>
    <s v="SJ-20125"/>
    <s v="Sanjit Jacobs"/>
    <x v="2"/>
    <s v="United States"/>
    <s v="Dallas"/>
    <x v="5"/>
    <n v="75217"/>
    <x v="2"/>
    <s v="TEC-AC-10004633"/>
    <x v="2"/>
    <x v="11"/>
    <s v="Verbatim 25 GB 6x Blu-ray Single Layer Recordable Disc, 3/Pack"/>
    <n v="27.96"/>
    <n v="5"/>
    <n v="0.2"/>
    <n v="8.3880000000000035"/>
  </r>
  <r>
    <n v="8508"/>
    <x v="4228"/>
    <x v="0"/>
    <x v="387"/>
    <n v="41346"/>
    <s v="Standard Class"/>
    <s v="SJ-20125"/>
    <s v="Sanjit Jacobs"/>
    <x v="2"/>
    <s v="United States"/>
    <s v="Dallas"/>
    <x v="5"/>
    <n v="75217"/>
    <x v="2"/>
    <s v="OFF-EN-10001453"/>
    <x v="1"/>
    <x v="12"/>
    <s v="Tyvek Interoffice Envelopes, 9 1/2&quot; x 12 1/2&quot;, 100/Box"/>
    <n v="146.352"/>
    <n v="3"/>
    <n v="0.2"/>
    <n v="49.393799999999992"/>
  </r>
  <r>
    <n v="8509"/>
    <x v="4229"/>
    <x v="1"/>
    <x v="555"/>
    <n v="41257"/>
    <s v="First Class"/>
    <s v="CA-12775"/>
    <s v="Cynthia Arntzen"/>
    <x v="0"/>
    <s v="United States"/>
    <s v="Detroit"/>
    <x v="12"/>
    <n v="48205"/>
    <x v="2"/>
    <s v="TEC-AC-10004761"/>
    <x v="2"/>
    <x v="11"/>
    <s v="Maxell 4.7GB DVD+RW 3/Pack"/>
    <n v="175.23"/>
    <n v="11"/>
    <n v="0"/>
    <n v="61.330500000000001"/>
  </r>
  <r>
    <n v="8510"/>
    <x v="4229"/>
    <x v="1"/>
    <x v="555"/>
    <n v="41257"/>
    <s v="First Class"/>
    <s v="CA-12775"/>
    <s v="Cynthia Arntzen"/>
    <x v="0"/>
    <s v="United States"/>
    <s v="Detroit"/>
    <x v="12"/>
    <n v="48205"/>
    <x v="2"/>
    <s v="TEC-PH-10003691"/>
    <x v="2"/>
    <x v="7"/>
    <s v="BlackBerry Q10"/>
    <n v="125.99"/>
    <n v="1"/>
    <n v="0"/>
    <n v="31.497500000000002"/>
  </r>
  <r>
    <n v="8511"/>
    <x v="4229"/>
    <x v="1"/>
    <x v="555"/>
    <n v="41257"/>
    <s v="First Class"/>
    <s v="CA-12775"/>
    <s v="Cynthia Arntzen"/>
    <x v="0"/>
    <s v="United States"/>
    <s v="Detroit"/>
    <x v="12"/>
    <n v="48205"/>
    <x v="2"/>
    <s v="OFF-BI-10004965"/>
    <x v="1"/>
    <x v="8"/>
    <s v="Ibico Covers for Plastic or Wire Binding Elements"/>
    <n v="23"/>
    <n v="2"/>
    <n v="0"/>
    <n v="10.35"/>
  </r>
  <r>
    <n v="8512"/>
    <x v="4230"/>
    <x v="0"/>
    <x v="596"/>
    <n v="41635"/>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n v="41313"/>
    <s v="Standard Class"/>
    <s v="NS-18640"/>
    <s v="Noel Staavos"/>
    <x v="1"/>
    <s v="United States"/>
    <s v="Houston"/>
    <x v="5"/>
    <n v="77041"/>
    <x v="2"/>
    <s v="FUR-FU-10003601"/>
    <x v="0"/>
    <x v="5"/>
    <s v="Deflect-o RollaMat Studded, Beveled Mat for Medium Pile Carpeting"/>
    <n v="73.784000000000006"/>
    <n v="2"/>
    <n v="0.6"/>
    <n v="-77.473200000000006"/>
  </r>
  <r>
    <n v="8514"/>
    <x v="4232"/>
    <x v="3"/>
    <x v="929"/>
    <n v="41800"/>
    <s v="Standard Class"/>
    <s v="NS-18640"/>
    <s v="Noel Staavos"/>
    <x v="1"/>
    <s v="United States"/>
    <s v="Orlando"/>
    <x v="2"/>
    <n v="32839"/>
    <x v="0"/>
    <s v="OFF-PA-10002787"/>
    <x v="1"/>
    <x v="10"/>
    <s v="Xerox 227"/>
    <n v="20.736000000000004"/>
    <n v="4"/>
    <n v="0.2"/>
    <n v="7.2576000000000001"/>
  </r>
  <r>
    <n v="8515"/>
    <x v="4233"/>
    <x v="1"/>
    <x v="291"/>
    <n v="41147"/>
    <s v="Standard Class"/>
    <s v="HG-14965"/>
    <s v="Henry Goldwyn"/>
    <x v="1"/>
    <s v="United States"/>
    <s v="Florence"/>
    <x v="0"/>
    <n v="41042"/>
    <x v="0"/>
    <s v="OFF-AR-10003602"/>
    <x v="1"/>
    <x v="6"/>
    <s v="Quartet Omega Colored Chalk, 12/Pack"/>
    <n v="17.52"/>
    <n v="3"/>
    <n v="0"/>
    <n v="8.2343999999999991"/>
  </r>
  <r>
    <n v="8516"/>
    <x v="4233"/>
    <x v="1"/>
    <x v="291"/>
    <n v="41147"/>
    <s v="Standard Class"/>
    <s v="HG-14965"/>
    <s v="Henry Goldwyn"/>
    <x v="1"/>
    <s v="United States"/>
    <s v="Florence"/>
    <x v="0"/>
    <n v="41042"/>
    <x v="0"/>
    <s v="OFF-AR-10002053"/>
    <x v="1"/>
    <x v="6"/>
    <s v="Premium Writing Pencils, Soft, #2 by Central Association for the Blind"/>
    <n v="35.76"/>
    <n v="12"/>
    <n v="0"/>
    <n v="10.0128"/>
  </r>
  <r>
    <n v="8517"/>
    <x v="4234"/>
    <x v="0"/>
    <x v="281"/>
    <n v="41376"/>
    <s v="Standard Class"/>
    <s v="SF-20200"/>
    <s v="Sarah Foster"/>
    <x v="0"/>
    <s v="United States"/>
    <s v="New York City"/>
    <x v="15"/>
    <n v="10009"/>
    <x v="3"/>
    <s v="OFF-AR-10002833"/>
    <x v="1"/>
    <x v="6"/>
    <s v="Newell 322"/>
    <n v="3.64"/>
    <n v="2"/>
    <n v="0"/>
    <n v="0.98280000000000012"/>
  </r>
  <r>
    <n v="8518"/>
    <x v="4235"/>
    <x v="3"/>
    <x v="400"/>
    <n v="41798"/>
    <s v="Second Class"/>
    <s v="EM-14065"/>
    <s v="Erin Mull"/>
    <x v="0"/>
    <s v="United States"/>
    <s v="Frisco"/>
    <x v="5"/>
    <n v="75034"/>
    <x v="2"/>
    <s v="FUR-FU-10002501"/>
    <x v="0"/>
    <x v="5"/>
    <s v="Nu-Dell Executive Frame"/>
    <n v="30.336000000000006"/>
    <n v="6"/>
    <n v="0.6"/>
    <n v="-17.443199999999997"/>
  </r>
  <r>
    <n v="8519"/>
    <x v="4236"/>
    <x v="3"/>
    <x v="769"/>
    <n v="41984"/>
    <s v="Standard Class"/>
    <s v="DO-13645"/>
    <s v="Doug O'Connell"/>
    <x v="0"/>
    <s v="United States"/>
    <s v="Paterson"/>
    <x v="30"/>
    <n v="7501"/>
    <x v="3"/>
    <s v="FUR-FU-10002506"/>
    <x v="0"/>
    <x v="5"/>
    <s v="Tensor &quot;Hersey Kiss&quot; Styled Floor Lamp"/>
    <n v="12.99"/>
    <n v="1"/>
    <n v="0"/>
    <n v="1.5587999999999997"/>
  </r>
  <r>
    <n v="8520"/>
    <x v="4236"/>
    <x v="3"/>
    <x v="769"/>
    <n v="41984"/>
    <s v="Standard Class"/>
    <s v="DO-13645"/>
    <s v="Doug O'Connell"/>
    <x v="0"/>
    <s v="United States"/>
    <s v="Paterson"/>
    <x v="30"/>
    <n v="7501"/>
    <x v="3"/>
    <s v="FUR-CH-10003817"/>
    <x v="0"/>
    <x v="1"/>
    <s v="Global Value Steno Chair, Gray"/>
    <n v="182.22"/>
    <n v="3"/>
    <n v="0"/>
    <n v="45.555000000000007"/>
  </r>
  <r>
    <n v="8521"/>
    <x v="4236"/>
    <x v="3"/>
    <x v="769"/>
    <n v="41984"/>
    <s v="Standard Class"/>
    <s v="DO-13645"/>
    <s v="Doug O'Connell"/>
    <x v="0"/>
    <s v="United States"/>
    <s v="Paterson"/>
    <x v="30"/>
    <n v="7501"/>
    <x v="3"/>
    <s v="FUR-CH-10004860"/>
    <x v="0"/>
    <x v="1"/>
    <s v="Global Low Back Tilter Chair"/>
    <n v="302.94"/>
    <n v="3"/>
    <n v="0"/>
    <n v="18.176399999999973"/>
  </r>
  <r>
    <n v="8522"/>
    <x v="4237"/>
    <x v="0"/>
    <x v="383"/>
    <n v="41289"/>
    <s v="Standard Class"/>
    <s v="MP-17470"/>
    <s v="Mark Packer"/>
    <x v="2"/>
    <s v="United States"/>
    <s v="Columbus"/>
    <x v="24"/>
    <n v="43229"/>
    <x v="3"/>
    <s v="FUR-FU-10002268"/>
    <x v="0"/>
    <x v="5"/>
    <s v="Ultra Door Push Plate"/>
    <n v="54.992000000000004"/>
    <n v="14"/>
    <n v="0.2"/>
    <n v="8.9361999999999959"/>
  </r>
  <r>
    <n v="8523"/>
    <x v="4238"/>
    <x v="0"/>
    <x v="178"/>
    <n v="41372"/>
    <s v="Standard Class"/>
    <s v="MY-18295"/>
    <s v="Muhammed Yedwab"/>
    <x v="1"/>
    <s v="United States"/>
    <s v="Milwaukee"/>
    <x v="6"/>
    <n v="53209"/>
    <x v="2"/>
    <s v="TEC-PH-10000148"/>
    <x v="2"/>
    <x v="7"/>
    <s v="Cyber Acoustics AC-202b Speech Recognition Stereo Headset"/>
    <n v="12.99"/>
    <n v="1"/>
    <n v="0"/>
    <n v="0.25980000000000025"/>
  </r>
  <r>
    <n v="8524"/>
    <x v="4239"/>
    <x v="3"/>
    <x v="296"/>
    <n v="41908"/>
    <s v="Standard Class"/>
    <s v="DB-13615"/>
    <s v="Doug Bickford"/>
    <x v="0"/>
    <s v="United States"/>
    <s v="San Francisco"/>
    <x v="1"/>
    <n v="94109"/>
    <x v="1"/>
    <s v="OFF-PA-10004082"/>
    <x v="1"/>
    <x v="10"/>
    <s v="Adams Telephone Message Book w/Frequently-Called Numbers Space, 400 Messages per Book"/>
    <n v="55.86"/>
    <n v="7"/>
    <n v="0"/>
    <n v="27.93"/>
  </r>
  <r>
    <n v="8525"/>
    <x v="4240"/>
    <x v="3"/>
    <x v="633"/>
    <n v="41715"/>
    <s v="Same Day"/>
    <s v="SP-20920"/>
    <s v="Susan Pistek"/>
    <x v="0"/>
    <s v="United States"/>
    <s v="Columbus"/>
    <x v="24"/>
    <n v="43229"/>
    <x v="3"/>
    <s v="TEC-PH-10004348"/>
    <x v="2"/>
    <x v="7"/>
    <s v="OtterBox Defender Series Case - iPhone 5c"/>
    <n v="44.375999999999998"/>
    <n v="2"/>
    <n v="0.4"/>
    <n v="-7.3960000000000043"/>
  </r>
  <r>
    <n v="8526"/>
    <x v="4240"/>
    <x v="3"/>
    <x v="633"/>
    <n v="41715"/>
    <s v="Same Day"/>
    <s v="SP-20920"/>
    <s v="Susan Pistek"/>
    <x v="0"/>
    <s v="United States"/>
    <s v="Columbus"/>
    <x v="24"/>
    <n v="43229"/>
    <x v="3"/>
    <s v="FUR-FU-10003424"/>
    <x v="0"/>
    <x v="5"/>
    <s v="Nu-Dell Oak Frame"/>
    <n v="51.264000000000003"/>
    <n v="6"/>
    <n v="0.2"/>
    <n v="7.6895999999999933"/>
  </r>
  <r>
    <n v="8527"/>
    <x v="4240"/>
    <x v="3"/>
    <x v="633"/>
    <n v="41715"/>
    <s v="Same Day"/>
    <s v="SP-20920"/>
    <s v="Susan Pistek"/>
    <x v="0"/>
    <s v="United States"/>
    <s v="Columbus"/>
    <x v="24"/>
    <n v="43229"/>
    <x v="3"/>
    <s v="OFF-BI-10004654"/>
    <x v="1"/>
    <x v="8"/>
    <s v="Avery Binding System Hidden Tab Executive Style Index Sets"/>
    <n v="5.1930000000000005"/>
    <n v="3"/>
    <n v="0.7"/>
    <n v="-3.4619999999999997"/>
  </r>
  <r>
    <n v="8528"/>
    <x v="4240"/>
    <x v="3"/>
    <x v="633"/>
    <n v="41715"/>
    <s v="Same Day"/>
    <s v="SP-20920"/>
    <s v="Susan Pistek"/>
    <x v="0"/>
    <s v="United States"/>
    <s v="Columbus"/>
    <x v="24"/>
    <n v="43229"/>
    <x v="3"/>
    <s v="TEC-AC-10004571"/>
    <x v="2"/>
    <x v="11"/>
    <s v="Logitech G700s Rechargeable Gaming Mouse"/>
    <n v="159.98400000000001"/>
    <n v="2"/>
    <n v="0.2"/>
    <n v="43.995600000000003"/>
  </r>
  <r>
    <n v="8529"/>
    <x v="4240"/>
    <x v="3"/>
    <x v="633"/>
    <n v="41715"/>
    <s v="Same Day"/>
    <s v="SP-20920"/>
    <s v="Susan Pistek"/>
    <x v="0"/>
    <s v="United States"/>
    <s v="Columbus"/>
    <x v="24"/>
    <n v="43229"/>
    <x v="3"/>
    <s v="OFF-ST-10000675"/>
    <x v="1"/>
    <x v="4"/>
    <s v="File Shuttle II and Handi-File, Black"/>
    <n v="54.224000000000004"/>
    <n v="2"/>
    <n v="0.2"/>
    <n v="3.3889999999999993"/>
  </r>
  <r>
    <n v="8530"/>
    <x v="4241"/>
    <x v="3"/>
    <x v="468"/>
    <n v="41961"/>
    <s v="Standard Class"/>
    <s v="ME-17320"/>
    <s v="Maria Etezadi"/>
    <x v="2"/>
    <s v="United States"/>
    <s v="Los Angeles"/>
    <x v="1"/>
    <n v="90008"/>
    <x v="1"/>
    <s v="FUR-CH-10001714"/>
    <x v="0"/>
    <x v="1"/>
    <s v="Global Leather &amp; Oak Executive Chair, Burgundy"/>
    <n v="241.42399999999998"/>
    <n v="2"/>
    <n v="0.2"/>
    <n v="-36.213599999999985"/>
  </r>
  <r>
    <n v="8531"/>
    <x v="4242"/>
    <x v="0"/>
    <x v="885"/>
    <n v="41615"/>
    <s v="Standard Class"/>
    <s v="BS-11755"/>
    <s v="Bruce Stewart"/>
    <x v="0"/>
    <s v="United States"/>
    <s v="Detroit"/>
    <x v="12"/>
    <n v="48227"/>
    <x v="2"/>
    <s v="OFF-PA-10000380"/>
    <x v="1"/>
    <x v="10"/>
    <s v="REDIFORM Incoming/Outgoing Call Register, 11&quot; X 8 1/2&quot;, 100 Messages"/>
    <n v="33.36"/>
    <n v="4"/>
    <n v="0"/>
    <n v="16.68"/>
  </r>
  <r>
    <n v="8532"/>
    <x v="4242"/>
    <x v="0"/>
    <x v="885"/>
    <n v="41615"/>
    <s v="Standard Class"/>
    <s v="BS-11755"/>
    <s v="Bruce Stewart"/>
    <x v="0"/>
    <s v="United States"/>
    <s v="Detroit"/>
    <x v="12"/>
    <n v="48227"/>
    <x v="2"/>
    <s v="OFF-PA-10002713"/>
    <x v="1"/>
    <x v="10"/>
    <s v="Adams Phone Message Book, 200 Message Capacity, 8 1/16” x 11”"/>
    <n v="13.76"/>
    <n v="2"/>
    <n v="0"/>
    <n v="6.3295999999999992"/>
  </r>
  <r>
    <n v="8533"/>
    <x v="4242"/>
    <x v="0"/>
    <x v="885"/>
    <n v="41615"/>
    <s v="Standard Class"/>
    <s v="BS-11755"/>
    <s v="Bruce Stewart"/>
    <x v="0"/>
    <s v="United States"/>
    <s v="Detroit"/>
    <x v="12"/>
    <n v="48227"/>
    <x v="2"/>
    <s v="OFF-ST-10001370"/>
    <x v="1"/>
    <x v="4"/>
    <s v="Sensible Storage WireTech Storage Systems"/>
    <n v="496.86"/>
    <n v="7"/>
    <n v="0"/>
    <n v="24.842999999999947"/>
  </r>
  <r>
    <n v="8534"/>
    <x v="4242"/>
    <x v="0"/>
    <x v="885"/>
    <n v="41615"/>
    <s v="Standard Class"/>
    <s v="BS-11755"/>
    <s v="Bruce Stewart"/>
    <x v="0"/>
    <s v="United States"/>
    <s v="Detroit"/>
    <x v="12"/>
    <n v="48227"/>
    <x v="2"/>
    <s v="FUR-CH-10000513"/>
    <x v="0"/>
    <x v="1"/>
    <s v="High-Back Leather Manager's Chair"/>
    <n v="389.97"/>
    <n v="3"/>
    <n v="0"/>
    <n v="35.097300000000004"/>
  </r>
  <r>
    <n v="8535"/>
    <x v="4243"/>
    <x v="1"/>
    <x v="1004"/>
    <n v="40923"/>
    <s v="Second Class"/>
    <s v="KS-16300"/>
    <s v="Karen Seio"/>
    <x v="1"/>
    <s v="United States"/>
    <s v="Columbus"/>
    <x v="32"/>
    <n v="31907"/>
    <x v="0"/>
    <s v="OFF-LA-10003223"/>
    <x v="1"/>
    <x v="2"/>
    <s v="Avery 508"/>
    <n v="9.82"/>
    <n v="2"/>
    <n v="0"/>
    <n v="4.8117999999999999"/>
  </r>
  <r>
    <n v="8536"/>
    <x v="4244"/>
    <x v="2"/>
    <x v="1174"/>
    <n v="40683"/>
    <s v="Standard Class"/>
    <s v="CC-12475"/>
    <s v="Cindy Chapman"/>
    <x v="0"/>
    <s v="United States"/>
    <s v="San Francisco"/>
    <x v="1"/>
    <n v="94122"/>
    <x v="1"/>
    <s v="TEC-AC-10002217"/>
    <x v="2"/>
    <x v="11"/>
    <s v="Imation Clip USB flash drive - 8 GB"/>
    <n v="56.400000000000006"/>
    <n v="3"/>
    <n v="0"/>
    <n v="3.3840000000000003"/>
  </r>
  <r>
    <n v="8537"/>
    <x v="4245"/>
    <x v="1"/>
    <x v="722"/>
    <n v="41071"/>
    <s v="Standard Class"/>
    <s v="HD-14785"/>
    <s v="Harold Dahlen"/>
    <x v="2"/>
    <s v="United States"/>
    <s v="Philadelphia"/>
    <x v="9"/>
    <n v="19143"/>
    <x v="3"/>
    <s v="OFF-BI-10003707"/>
    <x v="1"/>
    <x v="8"/>
    <s v="Aluminum Screw Posts"/>
    <n v="18.312000000000001"/>
    <n v="4"/>
    <n v="0.7"/>
    <n v="-12.207999999999995"/>
  </r>
  <r>
    <n v="8538"/>
    <x v="4245"/>
    <x v="1"/>
    <x v="722"/>
    <n v="41071"/>
    <s v="Standard Class"/>
    <s v="HD-14785"/>
    <s v="Harold Dahlen"/>
    <x v="2"/>
    <s v="United States"/>
    <s v="Philadelphia"/>
    <x v="9"/>
    <n v="19143"/>
    <x v="3"/>
    <s v="OFF-PA-10000552"/>
    <x v="1"/>
    <x v="10"/>
    <s v="Xerox 200"/>
    <n v="25.920000000000005"/>
    <n v="5"/>
    <n v="0.2"/>
    <n v="9.0719999999999992"/>
  </r>
  <r>
    <n v="8539"/>
    <x v="4245"/>
    <x v="1"/>
    <x v="722"/>
    <n v="41071"/>
    <s v="Standard Class"/>
    <s v="HD-14785"/>
    <s v="Harold Dahlen"/>
    <x v="2"/>
    <s v="United States"/>
    <s v="Philadelphia"/>
    <x v="9"/>
    <n v="19143"/>
    <x v="3"/>
    <s v="OFF-AR-10003183"/>
    <x v="1"/>
    <x v="6"/>
    <s v="Avery Fluorescent Highlighter Four-Color Set"/>
    <n v="8.016"/>
    <n v="3"/>
    <n v="0.2"/>
    <n v="1.0019999999999993"/>
  </r>
  <r>
    <n v="8540"/>
    <x v="4246"/>
    <x v="3"/>
    <x v="631"/>
    <n v="41712"/>
    <s v="Standard Class"/>
    <s v="KB-16315"/>
    <s v="Karl Braun"/>
    <x v="0"/>
    <s v="United States"/>
    <s v="Los Angeles"/>
    <x v="1"/>
    <n v="90008"/>
    <x v="1"/>
    <s v="TEC-CO-10000971"/>
    <x v="2"/>
    <x v="16"/>
    <s v="Hewlett Packard 310 Color Digital Copier"/>
    <n v="479.98400000000004"/>
    <n v="2"/>
    <n v="0.2"/>
    <n v="59.997999999999962"/>
  </r>
  <r>
    <n v="8541"/>
    <x v="4246"/>
    <x v="3"/>
    <x v="631"/>
    <n v="41712"/>
    <s v="Standard Class"/>
    <s v="KB-16315"/>
    <s v="Karl Braun"/>
    <x v="0"/>
    <s v="United States"/>
    <s v="Los Angeles"/>
    <x v="1"/>
    <n v="90008"/>
    <x v="1"/>
    <s v="OFF-BI-10003910"/>
    <x v="1"/>
    <x v="8"/>
    <s v="DXL Angle-View Binders with Locking Rings by Samsill"/>
    <n v="30.84"/>
    <n v="5"/>
    <n v="0.2"/>
    <n v="9.6374999999999993"/>
  </r>
  <r>
    <n v="8542"/>
    <x v="4247"/>
    <x v="1"/>
    <x v="937"/>
    <n v="41266"/>
    <s v="First Class"/>
    <s v="HR-14830"/>
    <s v="Harold Ryan"/>
    <x v="1"/>
    <s v="United States"/>
    <s v="Philadelphia"/>
    <x v="9"/>
    <n v="19140"/>
    <x v="3"/>
    <s v="OFF-ST-10001172"/>
    <x v="1"/>
    <x v="4"/>
    <s v="Tennsco Lockers, Sand"/>
    <n v="33.568000000000005"/>
    <n v="2"/>
    <n v="0.2"/>
    <n v="1.6783999999999981"/>
  </r>
  <r>
    <n v="8543"/>
    <x v="4247"/>
    <x v="1"/>
    <x v="937"/>
    <n v="41266"/>
    <s v="First Class"/>
    <s v="HR-14830"/>
    <s v="Harold Ryan"/>
    <x v="1"/>
    <s v="United States"/>
    <s v="Philadelphia"/>
    <x v="9"/>
    <n v="19140"/>
    <x v="3"/>
    <s v="FUR-CH-10001270"/>
    <x v="0"/>
    <x v="1"/>
    <s v="Harbour Creations Steel Folding Chair"/>
    <n v="422.62499999999994"/>
    <n v="7"/>
    <n v="0.3"/>
    <n v="0"/>
  </r>
  <r>
    <n v="8544"/>
    <x v="4248"/>
    <x v="2"/>
    <x v="908"/>
    <n v="40766"/>
    <s v="Standard Class"/>
    <s v="TB-21625"/>
    <s v="Trudy Brown"/>
    <x v="0"/>
    <s v="United States"/>
    <s v="New York City"/>
    <x v="15"/>
    <n v="10035"/>
    <x v="3"/>
    <s v="TEC-AC-10004571"/>
    <x v="2"/>
    <x v="11"/>
    <s v="Logitech G700s Rechargeable Gaming Mouse"/>
    <n v="199.98"/>
    <n v="2"/>
    <n v="0"/>
    <n v="83.991600000000005"/>
  </r>
  <r>
    <n v="8545"/>
    <x v="4249"/>
    <x v="0"/>
    <x v="1196"/>
    <n v="41365"/>
    <s v="Standard Class"/>
    <s v="DS-13180"/>
    <s v="David Smith"/>
    <x v="1"/>
    <s v="United States"/>
    <s v="Columbus"/>
    <x v="32"/>
    <n v="31907"/>
    <x v="0"/>
    <s v="FUR-FU-10004053"/>
    <x v="0"/>
    <x v="5"/>
    <s v="DAX Two-Tone Silver Metal Document Frame"/>
    <n v="20.239999999999998"/>
    <n v="1"/>
    <n v="0"/>
    <n v="8.7032000000000007"/>
  </r>
  <r>
    <n v="8546"/>
    <x v="4249"/>
    <x v="0"/>
    <x v="1196"/>
    <n v="41365"/>
    <s v="Standard Class"/>
    <s v="DS-13180"/>
    <s v="David Smith"/>
    <x v="1"/>
    <s v="United States"/>
    <s v="Columbus"/>
    <x v="32"/>
    <n v="31907"/>
    <x v="0"/>
    <s v="FUR-FU-10003731"/>
    <x v="0"/>
    <x v="5"/>
    <s v="Eldon Expressions Wood and Plastic Desk Accessories, Oak"/>
    <n v="39.92"/>
    <n v="4"/>
    <n v="0"/>
    <n v="11.177600000000002"/>
  </r>
  <r>
    <n v="8547"/>
    <x v="4249"/>
    <x v="0"/>
    <x v="1196"/>
    <n v="41365"/>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n v="41253"/>
    <s v="Standard Class"/>
    <s v="GB-14530"/>
    <s v="George Bell"/>
    <x v="1"/>
    <s v="United States"/>
    <s v="Los Angeles"/>
    <x v="1"/>
    <n v="90049"/>
    <x v="1"/>
    <s v="TEC-AC-10001266"/>
    <x v="2"/>
    <x v="11"/>
    <s v="Memorex Micro Travel Drive 8 GB"/>
    <n v="39"/>
    <n v="3"/>
    <n v="0"/>
    <n v="17.549999999999997"/>
  </r>
  <r>
    <n v="8549"/>
    <x v="4250"/>
    <x v="1"/>
    <x v="901"/>
    <n v="41253"/>
    <s v="Standard Class"/>
    <s v="GB-14530"/>
    <s v="George Bell"/>
    <x v="1"/>
    <s v="United States"/>
    <s v="Los Angeles"/>
    <x v="1"/>
    <n v="90049"/>
    <x v="1"/>
    <s v="OFF-LA-10000452"/>
    <x v="1"/>
    <x v="2"/>
    <s v="Avery 488"/>
    <n v="12.6"/>
    <n v="4"/>
    <n v="0"/>
    <n v="6.048"/>
  </r>
  <r>
    <n v="8550"/>
    <x v="4251"/>
    <x v="1"/>
    <x v="861"/>
    <n v="41164"/>
    <s v="First Class"/>
    <s v="GB-14530"/>
    <s v="George Bell"/>
    <x v="1"/>
    <s v="United States"/>
    <s v="Aurora"/>
    <x v="22"/>
    <n v="80013"/>
    <x v="1"/>
    <s v="FUR-FU-10000073"/>
    <x v="0"/>
    <x v="5"/>
    <s v="Deflect-O Glasstique Clear Desk Accessories"/>
    <n v="24.64"/>
    <n v="4"/>
    <n v="0.2"/>
    <n v="4.0039999999999978"/>
  </r>
  <r>
    <n v="8551"/>
    <x v="4252"/>
    <x v="1"/>
    <x v="789"/>
    <n v="41114"/>
    <s v="Standard Class"/>
    <s v="VB-21745"/>
    <s v="Victoria Brennan"/>
    <x v="1"/>
    <s v="United States"/>
    <s v="Houston"/>
    <x v="5"/>
    <n v="77041"/>
    <x v="2"/>
    <s v="OFF-LA-10002368"/>
    <x v="1"/>
    <x v="2"/>
    <s v="Avery 479"/>
    <n v="6.2640000000000002"/>
    <n v="3"/>
    <n v="0.2"/>
    <n v="2.0358000000000001"/>
  </r>
  <r>
    <n v="8552"/>
    <x v="4252"/>
    <x v="1"/>
    <x v="789"/>
    <n v="41114"/>
    <s v="Standard Class"/>
    <s v="VB-21745"/>
    <s v="Victoria Brennan"/>
    <x v="1"/>
    <s v="United States"/>
    <s v="Houston"/>
    <x v="5"/>
    <n v="77041"/>
    <x v="2"/>
    <s v="OFF-FA-10004248"/>
    <x v="1"/>
    <x v="13"/>
    <s v="Advantus T-Pin Paper Clips"/>
    <n v="14.432"/>
    <n v="4"/>
    <n v="0.2"/>
    <n v="3.4276000000000004"/>
  </r>
  <r>
    <n v="8553"/>
    <x v="4253"/>
    <x v="2"/>
    <x v="992"/>
    <n v="40697"/>
    <s v="Standard Class"/>
    <s v="MC-17425"/>
    <s v="Mark Cousins"/>
    <x v="1"/>
    <s v="United States"/>
    <s v="Chicago"/>
    <x v="10"/>
    <n v="60623"/>
    <x v="2"/>
    <s v="TEC-CO-10004202"/>
    <x v="2"/>
    <x v="16"/>
    <s v="Brother DCP1000 Digital 3 in 1 Multifunction Machine"/>
    <n v="719.97600000000011"/>
    <n v="3"/>
    <n v="0.2"/>
    <n v="134.99549999999999"/>
  </r>
  <r>
    <n v="8554"/>
    <x v="4254"/>
    <x v="3"/>
    <x v="38"/>
    <n v="41964"/>
    <s v="Standard Class"/>
    <s v="CB-12025"/>
    <s v="Cassandra Brandow"/>
    <x v="0"/>
    <s v="United States"/>
    <s v="Decatur"/>
    <x v="19"/>
    <n v="35601"/>
    <x v="0"/>
    <s v="TEC-AC-10000927"/>
    <x v="2"/>
    <x v="11"/>
    <s v="Anker Ultrathin Bluetooth Wireless Keyboard Aluminum Cover with Stand "/>
    <n v="239.92"/>
    <n v="8"/>
    <n v="0"/>
    <n v="23.99199999999999"/>
  </r>
  <r>
    <n v="8555"/>
    <x v="4255"/>
    <x v="0"/>
    <x v="10"/>
    <n v="41620"/>
    <s v="First Class"/>
    <s v="PM-18940"/>
    <s v="Paul MacIntyre"/>
    <x v="0"/>
    <s v="United States"/>
    <s v="Springfield"/>
    <x v="17"/>
    <n v="22153"/>
    <x v="0"/>
    <s v="FUR-TA-10002530"/>
    <x v="0"/>
    <x v="3"/>
    <s v="Iceberg OfficeWorks 42&quot; Round Tables"/>
    <n v="1056.8599999999999"/>
    <n v="7"/>
    <n v="0"/>
    <n v="158.52899999999994"/>
  </r>
  <r>
    <n v="8556"/>
    <x v="4256"/>
    <x v="1"/>
    <x v="204"/>
    <n v="40990"/>
    <s v="Same Day"/>
    <s v="DC-13285"/>
    <s v="Debra Catini"/>
    <x v="0"/>
    <s v="United States"/>
    <s v="Plantation"/>
    <x v="2"/>
    <n v="33317"/>
    <x v="0"/>
    <s v="TEC-AC-10002567"/>
    <x v="2"/>
    <x v="11"/>
    <s v="Logitech G602 Wireless Gaming Mouse"/>
    <n v="447.94399999999996"/>
    <n v="7"/>
    <n v="0.2"/>
    <n v="89.588799999999992"/>
  </r>
  <r>
    <n v="8557"/>
    <x v="4256"/>
    <x v="1"/>
    <x v="204"/>
    <n v="40990"/>
    <s v="Same Day"/>
    <s v="DC-13285"/>
    <s v="Debra Catini"/>
    <x v="0"/>
    <s v="United States"/>
    <s v="Plantation"/>
    <x v="2"/>
    <n v="33317"/>
    <x v="0"/>
    <s v="OFF-ST-10002182"/>
    <x v="1"/>
    <x v="4"/>
    <s v="Iris 3-Drawer Stacking Bin, Black"/>
    <n v="150.40799999999999"/>
    <n v="9"/>
    <n v="0.2"/>
    <n v="-33.841799999999999"/>
  </r>
  <r>
    <n v="8558"/>
    <x v="4257"/>
    <x v="0"/>
    <x v="443"/>
    <n v="41635"/>
    <s v="Second Class"/>
    <s v="LA-16780"/>
    <s v="Laura Armstrong"/>
    <x v="1"/>
    <s v="United States"/>
    <s v="Houston"/>
    <x v="5"/>
    <n v="77041"/>
    <x v="2"/>
    <s v="TEC-PH-10004539"/>
    <x v="2"/>
    <x v="7"/>
    <s v="Wireless Extenders zBoost YX545 SOHO Signal Booster"/>
    <n v="453.57600000000002"/>
    <n v="3"/>
    <n v="0.2"/>
    <n v="39.687899999999985"/>
  </r>
  <r>
    <n v="8559"/>
    <x v="4257"/>
    <x v="0"/>
    <x v="443"/>
    <n v="41635"/>
    <s v="Second Class"/>
    <s v="LA-16780"/>
    <s v="Laura Armstrong"/>
    <x v="1"/>
    <s v="United States"/>
    <s v="Houston"/>
    <x v="5"/>
    <n v="77041"/>
    <x v="2"/>
    <s v="OFF-LA-10002945"/>
    <x v="1"/>
    <x v="2"/>
    <s v="Permanent Self-Adhesive File Folder Labels for Typewriters, 1 1/8 x 3 1/2, White"/>
    <n v="45.36"/>
    <n v="9"/>
    <n v="0.2"/>
    <n v="14.741999999999997"/>
  </r>
  <r>
    <n v="8560"/>
    <x v="4257"/>
    <x v="0"/>
    <x v="443"/>
    <n v="41635"/>
    <s v="Second Class"/>
    <s v="LA-16780"/>
    <s v="Laura Armstrong"/>
    <x v="1"/>
    <s v="United States"/>
    <s v="Houston"/>
    <x v="5"/>
    <n v="77041"/>
    <x v="2"/>
    <s v="TEC-PH-10004345"/>
    <x v="2"/>
    <x v="7"/>
    <s v="Cisco SPA 502G IP Phone"/>
    <n v="287.88"/>
    <n v="3"/>
    <n v="0.2"/>
    <n v="35.984999999999999"/>
  </r>
  <r>
    <n v="8561"/>
    <x v="4257"/>
    <x v="0"/>
    <x v="443"/>
    <n v="41635"/>
    <s v="Second Class"/>
    <s v="LA-16780"/>
    <s v="Laura Armstrong"/>
    <x v="1"/>
    <s v="United States"/>
    <s v="Houston"/>
    <x v="5"/>
    <n v="77041"/>
    <x v="2"/>
    <s v="TEC-PH-10004912"/>
    <x v="2"/>
    <x v="7"/>
    <s v="Cisco SPA112 2 Port Phone Adapter"/>
    <n v="131.88000000000002"/>
    <n v="3"/>
    <n v="0.2"/>
    <n v="14.836499999999987"/>
  </r>
  <r>
    <n v="8562"/>
    <x v="4257"/>
    <x v="0"/>
    <x v="443"/>
    <n v="41635"/>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n v="41371"/>
    <s v="Second Class"/>
    <s v="DJ-13420"/>
    <s v="Denny Joy"/>
    <x v="1"/>
    <s v="United States"/>
    <s v="Milwaukee"/>
    <x v="6"/>
    <n v="53209"/>
    <x v="2"/>
    <s v="FUR-CH-10000847"/>
    <x v="0"/>
    <x v="1"/>
    <s v="Global Executive Mid-Back Manager's Chair"/>
    <n v="1454.9"/>
    <n v="5"/>
    <n v="0"/>
    <n v="378.274"/>
  </r>
  <r>
    <n v="8564"/>
    <x v="4259"/>
    <x v="3"/>
    <x v="504"/>
    <n v="41764"/>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n v="41764"/>
    <s v="Standard Class"/>
    <s v="MH-18115"/>
    <s v="Mick Hernandez"/>
    <x v="2"/>
    <s v="United States"/>
    <s v="Sanford"/>
    <x v="2"/>
    <n v="32771"/>
    <x v="0"/>
    <s v="FUR-FU-10000747"/>
    <x v="0"/>
    <x v="5"/>
    <s v="Tenex B1-RE Series Chair Mats for Low Pile Carpets"/>
    <n v="220.70400000000001"/>
    <n v="6"/>
    <n v="0.2"/>
    <n v="-8.2764000000000379"/>
  </r>
  <r>
    <n v="8566"/>
    <x v="4260"/>
    <x v="0"/>
    <x v="1019"/>
    <n v="41597"/>
    <s v="First Class"/>
    <s v="BG-11035"/>
    <s v="Barry Gonzalez"/>
    <x v="0"/>
    <s v="United States"/>
    <s v="The Colony"/>
    <x v="5"/>
    <n v="75056"/>
    <x v="2"/>
    <s v="TEC-PH-10002350"/>
    <x v="2"/>
    <x v="7"/>
    <s v="Apple EarPods with Remote and Mic"/>
    <n v="67.176000000000002"/>
    <n v="3"/>
    <n v="0.2"/>
    <n v="6.7175999999999974"/>
  </r>
  <r>
    <n v="8567"/>
    <x v="4260"/>
    <x v="0"/>
    <x v="1019"/>
    <n v="41597"/>
    <s v="First Class"/>
    <s v="BG-11035"/>
    <s v="Barry Gonzalez"/>
    <x v="0"/>
    <s v="United States"/>
    <s v="The Colony"/>
    <x v="5"/>
    <n v="75056"/>
    <x v="2"/>
    <s v="OFF-PA-10000697"/>
    <x v="1"/>
    <x v="10"/>
    <s v="TOPS Voice Message Log Book, Flash Format"/>
    <n v="15.231999999999999"/>
    <n v="4"/>
    <n v="0.2"/>
    <n v="5.5215999999999994"/>
  </r>
  <r>
    <n v="8568"/>
    <x v="4261"/>
    <x v="0"/>
    <x v="338"/>
    <n v="41591"/>
    <s v="First Class"/>
    <s v="SV-20365"/>
    <s v="Seth Vernon"/>
    <x v="0"/>
    <s v="United States"/>
    <s v="Troy"/>
    <x v="24"/>
    <n v="45373"/>
    <x v="3"/>
    <s v="OFF-PA-10002787"/>
    <x v="1"/>
    <x v="10"/>
    <s v="Xerox 227"/>
    <n v="31.104000000000006"/>
    <n v="6"/>
    <n v="0.2"/>
    <n v="10.8864"/>
  </r>
  <r>
    <n v="8569"/>
    <x v="4262"/>
    <x v="0"/>
    <x v="409"/>
    <n v="41621"/>
    <s v="Standard Class"/>
    <s v="DP-13105"/>
    <s v="Dave Poirier"/>
    <x v="1"/>
    <s v="United States"/>
    <s v="Hempstead"/>
    <x v="15"/>
    <n v="11550"/>
    <x v="3"/>
    <s v="OFF-BI-10004318"/>
    <x v="1"/>
    <x v="8"/>
    <s v="Ibico EB-19 Dual Function Manual Binding System"/>
    <n v="968.74400000000014"/>
    <n v="7"/>
    <n v="0.2"/>
    <n v="314.84180000000003"/>
  </r>
  <r>
    <n v="8570"/>
    <x v="4262"/>
    <x v="0"/>
    <x v="409"/>
    <n v="41621"/>
    <s v="Standard Class"/>
    <s v="DP-13105"/>
    <s v="Dave Poirier"/>
    <x v="1"/>
    <s v="United States"/>
    <s v="Hempstead"/>
    <x v="15"/>
    <n v="11550"/>
    <x v="3"/>
    <s v="OFF-BI-10001721"/>
    <x v="1"/>
    <x v="8"/>
    <s v="Trimflex Flexible Post Binders"/>
    <n v="222.35199999999998"/>
    <n v="13"/>
    <n v="0.2"/>
    <n v="77.823200000000014"/>
  </r>
  <r>
    <n v="8571"/>
    <x v="4262"/>
    <x v="0"/>
    <x v="409"/>
    <n v="41621"/>
    <s v="Standard Class"/>
    <s v="DP-13105"/>
    <s v="Dave Poirier"/>
    <x v="1"/>
    <s v="United States"/>
    <s v="Hempstead"/>
    <x v="15"/>
    <n v="11550"/>
    <x v="3"/>
    <s v="TEC-CO-10004202"/>
    <x v="2"/>
    <x v="16"/>
    <s v="Brother DCP1000 Digital 3 in 1 Multifunction Machine"/>
    <n v="479.98400000000004"/>
    <n v="2"/>
    <n v="0.2"/>
    <n v="89.996999999999986"/>
  </r>
  <r>
    <n v="8572"/>
    <x v="4263"/>
    <x v="0"/>
    <x v="1015"/>
    <n v="41368"/>
    <s v="Same Day"/>
    <s v="SR-20740"/>
    <s v="Steven Roelle"/>
    <x v="2"/>
    <s v="United States"/>
    <s v="Dallas"/>
    <x v="5"/>
    <n v="75081"/>
    <x v="2"/>
    <s v="OFF-PA-10003893"/>
    <x v="1"/>
    <x v="10"/>
    <s v="Xerox 1962"/>
    <n v="10.272000000000002"/>
    <n v="3"/>
    <n v="0.2"/>
    <n v="3.2099999999999982"/>
  </r>
  <r>
    <n v="8573"/>
    <x v="4264"/>
    <x v="2"/>
    <x v="683"/>
    <n v="40879"/>
    <s v="Standard Class"/>
    <s v="BT-11680"/>
    <s v="Brian Thompson"/>
    <x v="0"/>
    <s v="United States"/>
    <s v="Houston"/>
    <x v="5"/>
    <n v="77041"/>
    <x v="2"/>
    <s v="TEC-MA-10004679"/>
    <x v="2"/>
    <x v="15"/>
    <s v="StarTech.com 10/100 VDSL2 Ethernet Extender Kit"/>
    <n v="998.84999999999991"/>
    <n v="5"/>
    <n v="0.4"/>
    <n v="-199.7700000000001"/>
  </r>
  <r>
    <n v="8574"/>
    <x v="4265"/>
    <x v="1"/>
    <x v="1182"/>
    <n v="41204"/>
    <s v="First Class"/>
    <s v="MS-17770"/>
    <s v="Maxwell Schwartz"/>
    <x v="0"/>
    <s v="United States"/>
    <s v="New York City"/>
    <x v="15"/>
    <n v="10035"/>
    <x v="3"/>
    <s v="OFF-PA-10000249"/>
    <x v="1"/>
    <x v="10"/>
    <s v="Staples"/>
    <n v="24.56"/>
    <n v="2"/>
    <n v="0"/>
    <n v="11.543199999999999"/>
  </r>
  <r>
    <n v="8575"/>
    <x v="4266"/>
    <x v="2"/>
    <x v="111"/>
    <n v="40805"/>
    <s v="Same Day"/>
    <s v="JK-15640"/>
    <s v="Jim Kriz"/>
    <x v="2"/>
    <s v="United States"/>
    <s v="San Francisco"/>
    <x v="1"/>
    <n v="94110"/>
    <x v="1"/>
    <s v="OFF-FA-10000053"/>
    <x v="1"/>
    <x v="13"/>
    <s v="Revere Boxed Rubber Bands by Revere"/>
    <n v="5.67"/>
    <n v="3"/>
    <n v="0"/>
    <n v="0.11340000000000017"/>
  </r>
  <r>
    <n v="8576"/>
    <x v="4267"/>
    <x v="3"/>
    <x v="151"/>
    <n v="41882"/>
    <s v="Second Class"/>
    <s v="ST-20530"/>
    <s v="Shui Tom"/>
    <x v="0"/>
    <s v="United States"/>
    <s v="Port Saint Lucie"/>
    <x v="2"/>
    <n v="34952"/>
    <x v="0"/>
    <s v="OFF-AP-10000804"/>
    <x v="1"/>
    <x v="9"/>
    <s v="Hoover Portapower Portable Vacuum"/>
    <n v="14.336000000000002"/>
    <n v="4"/>
    <n v="0.2"/>
    <n v="0.89599999999999991"/>
  </r>
  <r>
    <n v="8577"/>
    <x v="4268"/>
    <x v="3"/>
    <x v="445"/>
    <n v="41825"/>
    <s v="First Class"/>
    <s v="TS-21505"/>
    <s v="Tony Sayre"/>
    <x v="0"/>
    <s v="United States"/>
    <s v="Concord"/>
    <x v="38"/>
    <n v="3301"/>
    <x v="3"/>
    <s v="FUR-FU-10004188"/>
    <x v="0"/>
    <x v="5"/>
    <s v="Luxo Professional Combination Clamp-On Lamps"/>
    <n v="102.3"/>
    <n v="1"/>
    <n v="0"/>
    <n v="26.597999999999999"/>
  </r>
  <r>
    <n v="8578"/>
    <x v="4269"/>
    <x v="3"/>
    <x v="66"/>
    <n v="42000"/>
    <s v="Standard Class"/>
    <s v="CM-12190"/>
    <s v="Charlotte Melton"/>
    <x v="0"/>
    <s v="United States"/>
    <s v="Rochester"/>
    <x v="11"/>
    <n v="55901"/>
    <x v="2"/>
    <s v="FUR-TA-10004915"/>
    <x v="0"/>
    <x v="3"/>
    <s v="Office Impressions End Table, 20-1/2&quot;H x 24&quot;W x 20&quot;D"/>
    <n v="607.52"/>
    <n v="2"/>
    <n v="0"/>
    <n v="97.203200000000038"/>
  </r>
  <r>
    <n v="8579"/>
    <x v="4269"/>
    <x v="3"/>
    <x v="66"/>
    <n v="42000"/>
    <s v="Standard Class"/>
    <s v="CM-12190"/>
    <s v="Charlotte Melton"/>
    <x v="0"/>
    <s v="United States"/>
    <s v="Rochester"/>
    <x v="11"/>
    <n v="55901"/>
    <x v="2"/>
    <s v="OFF-ST-10001228"/>
    <x v="1"/>
    <x v="4"/>
    <s v="Personal File Boxes with Fold-Down Carry Handle"/>
    <n v="31.16"/>
    <n v="2"/>
    <n v="0"/>
    <n v="7.7899999999999991"/>
  </r>
  <r>
    <n v="8580"/>
    <x v="4270"/>
    <x v="0"/>
    <x v="797"/>
    <n v="41642"/>
    <s v="Standard Class"/>
    <s v="JW-15955"/>
    <s v="Joni Wasserman"/>
    <x v="0"/>
    <s v="United States"/>
    <s v="Louisville"/>
    <x v="0"/>
    <n v="40214"/>
    <x v="0"/>
    <s v="OFF-LA-10002368"/>
    <x v="1"/>
    <x v="2"/>
    <s v="Avery 479"/>
    <n v="2.61"/>
    <n v="1"/>
    <n v="0"/>
    <n v="1.2005999999999999"/>
  </r>
  <r>
    <n v="8581"/>
    <x v="4271"/>
    <x v="2"/>
    <x v="671"/>
    <n v="40685"/>
    <s v="Second Class"/>
    <s v="MC-17590"/>
    <s v="Matt Collister"/>
    <x v="1"/>
    <s v="United States"/>
    <s v="San Marcos"/>
    <x v="5"/>
    <n v="78666"/>
    <x v="2"/>
    <s v="FUR-FU-10003489"/>
    <x v="0"/>
    <x v="5"/>
    <s v="Contemporary Borderless Frame"/>
    <n v="10.332000000000001"/>
    <n v="3"/>
    <n v="0.6"/>
    <n v="-5.9408999999999992"/>
  </r>
  <r>
    <n v="8582"/>
    <x v="4271"/>
    <x v="2"/>
    <x v="671"/>
    <n v="40685"/>
    <s v="Second Class"/>
    <s v="MC-17590"/>
    <s v="Matt Collister"/>
    <x v="1"/>
    <s v="United States"/>
    <s v="San Marcos"/>
    <x v="5"/>
    <n v="78666"/>
    <x v="2"/>
    <s v="OFF-PA-10000289"/>
    <x v="1"/>
    <x v="10"/>
    <s v="Xerox 213"/>
    <n v="10.368000000000002"/>
    <n v="2"/>
    <n v="0.2"/>
    <n v="3.6288"/>
  </r>
  <r>
    <n v="8583"/>
    <x v="4271"/>
    <x v="2"/>
    <x v="671"/>
    <n v="40685"/>
    <s v="Second Class"/>
    <s v="MC-17590"/>
    <s v="Matt Collister"/>
    <x v="1"/>
    <s v="United States"/>
    <s v="San Marcos"/>
    <x v="5"/>
    <n v="78666"/>
    <x v="2"/>
    <s v="TEC-AC-10004227"/>
    <x v="2"/>
    <x v="11"/>
    <s v="SanDisk Ultra 16 GB MicroSDHC Class 10 Memory Card"/>
    <n v="20.784000000000002"/>
    <n v="2"/>
    <n v="0.2"/>
    <n v="-3.6372000000000027"/>
  </r>
  <r>
    <n v="8584"/>
    <x v="4271"/>
    <x v="2"/>
    <x v="671"/>
    <n v="40685"/>
    <s v="Second Class"/>
    <s v="MC-17590"/>
    <s v="Matt Collister"/>
    <x v="1"/>
    <s v="United States"/>
    <s v="San Marcos"/>
    <x v="5"/>
    <n v="78666"/>
    <x v="2"/>
    <s v="OFF-ST-10000636"/>
    <x v="1"/>
    <x v="4"/>
    <s v="Rogers Profile Extra Capacity Storage Tub"/>
    <n v="66.959999999999994"/>
    <n v="5"/>
    <n v="0.2"/>
    <n v="-13.392000000000003"/>
  </r>
  <r>
    <n v="8585"/>
    <x v="4272"/>
    <x v="2"/>
    <x v="519"/>
    <n v="40583"/>
    <s v="Second Class"/>
    <s v="MH-17440"/>
    <s v="Mark Haberlin"/>
    <x v="1"/>
    <s v="United States"/>
    <s v="Escondido"/>
    <x v="1"/>
    <n v="92025"/>
    <x v="1"/>
    <s v="OFF-BI-10003676"/>
    <x v="1"/>
    <x v="8"/>
    <s v="GBC Standard Recycled Report Covers, Clear Plastic Sheets"/>
    <n v="17.248000000000001"/>
    <n v="2"/>
    <n v="0.2"/>
    <n v="6.0367999999999986"/>
  </r>
  <r>
    <n v="8586"/>
    <x v="4273"/>
    <x v="3"/>
    <x v="34"/>
    <n v="41989"/>
    <s v="Standard Class"/>
    <s v="RD-19720"/>
    <s v="Roger Demir"/>
    <x v="0"/>
    <s v="United States"/>
    <s v="Philadelphia"/>
    <x v="9"/>
    <n v="19134"/>
    <x v="3"/>
    <s v="OFF-BI-10001116"/>
    <x v="1"/>
    <x v="8"/>
    <s v="Wilson Jones 1&quot; Hanging DublLock Ring Binders"/>
    <n v="11.088000000000003"/>
    <n v="7"/>
    <n v="0.7"/>
    <n v="-8.1311999999999998"/>
  </r>
  <r>
    <n v="8587"/>
    <x v="4274"/>
    <x v="3"/>
    <x v="497"/>
    <n v="41839"/>
    <s v="Standard Class"/>
    <s v="KB-16240"/>
    <s v="Karen Bern"/>
    <x v="1"/>
    <s v="United States"/>
    <s v="Los Angeles"/>
    <x v="1"/>
    <n v="90049"/>
    <x v="1"/>
    <s v="TEC-AC-10003832"/>
    <x v="2"/>
    <x v="11"/>
    <s v="Logitech P710e Mobile Speakerphone"/>
    <n v="1287.45"/>
    <n v="5"/>
    <n v="0"/>
    <n v="244.61549999999988"/>
  </r>
  <r>
    <n v="8588"/>
    <x v="4274"/>
    <x v="3"/>
    <x v="497"/>
    <n v="41839"/>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n v="41051"/>
    <s v="Standard Class"/>
    <s v="FC-14335"/>
    <s v="Fred Chung"/>
    <x v="1"/>
    <s v="United States"/>
    <s v="Philadelphia"/>
    <x v="9"/>
    <n v="19140"/>
    <x v="3"/>
    <s v="OFF-ST-10002583"/>
    <x v="1"/>
    <x v="4"/>
    <s v="Fellowes Neat Ideas Storage Cubes"/>
    <n v="51.967999999999996"/>
    <n v="2"/>
    <n v="0.2"/>
    <n v="-10.393600000000001"/>
  </r>
  <r>
    <n v="8590"/>
    <x v="4276"/>
    <x v="3"/>
    <x v="926"/>
    <n v="41672"/>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n v="41914"/>
    <s v="First Class"/>
    <s v="FH-14365"/>
    <s v="Fred Hopkins"/>
    <x v="1"/>
    <s v="United States"/>
    <s v="Hempstead"/>
    <x v="15"/>
    <n v="11550"/>
    <x v="3"/>
    <s v="OFF-EN-10004846"/>
    <x v="1"/>
    <x v="12"/>
    <s v="Letter or Legal Size Expandable Poly String Tie Envelopes"/>
    <n v="7.98"/>
    <n v="3"/>
    <n v="0"/>
    <n v="3.9102000000000006"/>
  </r>
  <r>
    <n v="8592"/>
    <x v="4278"/>
    <x v="3"/>
    <x v="756"/>
    <n v="41756"/>
    <s v="First Class"/>
    <s v="SO-20335"/>
    <s v="Sean O'Donnell"/>
    <x v="0"/>
    <s v="United States"/>
    <s v="Greeley"/>
    <x v="22"/>
    <n v="80634"/>
    <x v="1"/>
    <s v="OFF-EN-10003134"/>
    <x v="1"/>
    <x v="12"/>
    <s v="Staples"/>
    <n v="18.687999999999999"/>
    <n v="2"/>
    <n v="0.2"/>
    <n v="7.008"/>
  </r>
  <r>
    <n v="8593"/>
    <x v="4278"/>
    <x v="3"/>
    <x v="756"/>
    <n v="41756"/>
    <s v="First Class"/>
    <s v="SO-20335"/>
    <s v="Sean O'Donnell"/>
    <x v="0"/>
    <s v="United States"/>
    <s v="Greeley"/>
    <x v="22"/>
    <n v="80634"/>
    <x v="1"/>
    <s v="FUR-FU-10001025"/>
    <x v="0"/>
    <x v="5"/>
    <s v="Eldon Imàge Series Desk Accessories, Clear"/>
    <n v="11.664000000000001"/>
    <n v="3"/>
    <n v="0.2"/>
    <n v="3.3534000000000006"/>
  </r>
  <r>
    <n v="8594"/>
    <x v="4279"/>
    <x v="3"/>
    <x v="45"/>
    <n v="41957"/>
    <s v="Standard Class"/>
    <s v="PM-19135"/>
    <s v="Peter McVee"/>
    <x v="2"/>
    <s v="United States"/>
    <s v="Jacksonville"/>
    <x v="2"/>
    <n v="32216"/>
    <x v="0"/>
    <s v="TEC-AC-10002567"/>
    <x v="2"/>
    <x v="11"/>
    <s v="Logitech G602 Wireless Gaming Mouse"/>
    <n v="191.976"/>
    <n v="3"/>
    <n v="0.2"/>
    <n v="38.395199999999988"/>
  </r>
  <r>
    <n v="8595"/>
    <x v="4279"/>
    <x v="3"/>
    <x v="45"/>
    <n v="41957"/>
    <s v="Standard Class"/>
    <s v="PM-19135"/>
    <s v="Peter McVee"/>
    <x v="2"/>
    <s v="United States"/>
    <s v="Jacksonville"/>
    <x v="2"/>
    <n v="32216"/>
    <x v="0"/>
    <s v="TEC-PH-10004094"/>
    <x v="2"/>
    <x v="7"/>
    <s v="Motorola L703CM"/>
    <n v="499.16800000000006"/>
    <n v="4"/>
    <n v="0.2"/>
    <n v="31.197999999999993"/>
  </r>
  <r>
    <n v="8596"/>
    <x v="4280"/>
    <x v="2"/>
    <x v="952"/>
    <n v="40670"/>
    <s v="First Class"/>
    <s v="GD-14590"/>
    <s v="Giulietta Dortch"/>
    <x v="1"/>
    <s v="United States"/>
    <s v="Arlington"/>
    <x v="17"/>
    <n v="22204"/>
    <x v="0"/>
    <s v="OFF-BI-10004364"/>
    <x v="1"/>
    <x v="8"/>
    <s v="Storex Dura Pro Binders"/>
    <n v="11.88"/>
    <n v="2"/>
    <n v="0"/>
    <n v="5.3460000000000001"/>
  </r>
  <r>
    <n v="8597"/>
    <x v="4280"/>
    <x v="2"/>
    <x v="952"/>
    <n v="40670"/>
    <s v="First Class"/>
    <s v="GD-14590"/>
    <s v="Giulietta Dortch"/>
    <x v="1"/>
    <s v="United States"/>
    <s v="Arlington"/>
    <x v="17"/>
    <n v="22204"/>
    <x v="0"/>
    <s v="OFF-PA-10000474"/>
    <x v="1"/>
    <x v="10"/>
    <s v="Staples"/>
    <n v="35.44"/>
    <n v="1"/>
    <n v="0"/>
    <n v="16.656799999999997"/>
  </r>
  <r>
    <n v="8598"/>
    <x v="4281"/>
    <x v="0"/>
    <x v="189"/>
    <n v="41579"/>
    <s v="Standard Class"/>
    <s v="PA-19060"/>
    <s v="Pete Armstrong"/>
    <x v="2"/>
    <s v="United States"/>
    <s v="San Francisco"/>
    <x v="1"/>
    <n v="94122"/>
    <x v="1"/>
    <s v="OFF-BI-10004308"/>
    <x v="1"/>
    <x v="8"/>
    <s v="Avery Legal 4-Ring Binder"/>
    <n v="67.13600000000001"/>
    <n v="4"/>
    <n v="0.2"/>
    <n v="25.175999999999998"/>
  </r>
  <r>
    <n v="8599"/>
    <x v="4282"/>
    <x v="2"/>
    <x v="35"/>
    <n v="40878"/>
    <s v="Standard Class"/>
    <s v="LS-17200"/>
    <s v="Luke Schmidt"/>
    <x v="1"/>
    <s v="United States"/>
    <s v="Fresno"/>
    <x v="1"/>
    <n v="93727"/>
    <x v="1"/>
    <s v="OFF-BI-10002012"/>
    <x v="1"/>
    <x v="8"/>
    <s v="Wilson Jones Easy Flow II Sheet Lifters"/>
    <n v="4.32"/>
    <n v="3"/>
    <n v="0.2"/>
    <n v="1.512"/>
  </r>
  <r>
    <n v="8600"/>
    <x v="4282"/>
    <x v="2"/>
    <x v="35"/>
    <n v="40878"/>
    <s v="Standard Class"/>
    <s v="LS-17200"/>
    <s v="Luke Schmidt"/>
    <x v="1"/>
    <s v="United States"/>
    <s v="Fresno"/>
    <x v="1"/>
    <n v="93727"/>
    <x v="1"/>
    <s v="OFF-PA-10002586"/>
    <x v="1"/>
    <x v="10"/>
    <s v="Xerox 1970"/>
    <n v="14.940000000000001"/>
    <n v="3"/>
    <n v="0"/>
    <n v="7.0218000000000007"/>
  </r>
  <r>
    <n v="8601"/>
    <x v="4282"/>
    <x v="2"/>
    <x v="35"/>
    <n v="40878"/>
    <s v="Standard Class"/>
    <s v="LS-17200"/>
    <s v="Luke Schmidt"/>
    <x v="1"/>
    <s v="United States"/>
    <s v="Fresno"/>
    <x v="1"/>
    <n v="93727"/>
    <x v="1"/>
    <s v="OFF-AP-10000692"/>
    <x v="1"/>
    <x v="9"/>
    <s v="Fellowes Mighty 8 Compact Surge Protector"/>
    <n v="40.54"/>
    <n v="2"/>
    <n v="0"/>
    <n v="11.351200000000002"/>
  </r>
  <r>
    <n v="8602"/>
    <x v="4282"/>
    <x v="2"/>
    <x v="35"/>
    <n v="40878"/>
    <s v="Standard Class"/>
    <s v="LS-17200"/>
    <s v="Luke Schmidt"/>
    <x v="1"/>
    <s v="United States"/>
    <s v="Fresno"/>
    <x v="1"/>
    <n v="93727"/>
    <x v="1"/>
    <s v="OFF-BI-10001553"/>
    <x v="1"/>
    <x v="8"/>
    <s v="SpineVue Locking Slant-D Ring Binders by Cardinal"/>
    <n v="7.3120000000000012"/>
    <n v="1"/>
    <n v="0.2"/>
    <n v="2.5591999999999997"/>
  </r>
  <r>
    <n v="8603"/>
    <x v="4283"/>
    <x v="2"/>
    <x v="520"/>
    <n v="40908"/>
    <s v="Same Day"/>
    <s v="JL-15175"/>
    <s v="James Lanier"/>
    <x v="2"/>
    <s v="United States"/>
    <s v="Reno"/>
    <x v="33"/>
    <n v="89502"/>
    <x v="1"/>
    <s v="TEC-PH-10004908"/>
    <x v="2"/>
    <x v="7"/>
    <s v="Panasonic KX TS3282W Corded phone"/>
    <n v="475.94400000000002"/>
    <n v="7"/>
    <n v="0.2"/>
    <n v="59.492999999999952"/>
  </r>
  <r>
    <n v="8604"/>
    <x v="4284"/>
    <x v="0"/>
    <x v="835"/>
    <n v="41282"/>
    <s v="Standard Class"/>
    <s v="CA-12310"/>
    <s v="Christine Abelman"/>
    <x v="1"/>
    <s v="United States"/>
    <s v="San Antonio"/>
    <x v="5"/>
    <n v="78207"/>
    <x v="2"/>
    <s v="TEC-AC-10002217"/>
    <x v="2"/>
    <x v="11"/>
    <s v="Imation Clip USB flash drive - 8 GB"/>
    <n v="30.080000000000002"/>
    <n v="2"/>
    <n v="0.2"/>
    <n v="-5.2640000000000002"/>
  </r>
  <r>
    <n v="8605"/>
    <x v="4284"/>
    <x v="0"/>
    <x v="835"/>
    <n v="41282"/>
    <s v="Standard Class"/>
    <s v="CA-12310"/>
    <s v="Christine Abelman"/>
    <x v="1"/>
    <s v="United States"/>
    <s v="San Antonio"/>
    <x v="5"/>
    <n v="78207"/>
    <x v="2"/>
    <s v="TEC-AC-10002942"/>
    <x v="2"/>
    <x v="11"/>
    <s v="WD My Passport Ultra 1TB Portable External Hard Drive"/>
    <n v="165.60000000000002"/>
    <n v="3"/>
    <n v="0.2"/>
    <n v="-6.2100000000000151"/>
  </r>
  <r>
    <n v="8606"/>
    <x v="4284"/>
    <x v="0"/>
    <x v="835"/>
    <n v="41282"/>
    <s v="Standard Class"/>
    <s v="CA-12310"/>
    <s v="Christine Abelman"/>
    <x v="1"/>
    <s v="United States"/>
    <s v="San Antonio"/>
    <x v="5"/>
    <n v="78207"/>
    <x v="2"/>
    <s v="TEC-PH-10002890"/>
    <x v="2"/>
    <x v="7"/>
    <s v="AT&amp;T 17929 Lendline Telephone"/>
    <n v="180.96"/>
    <n v="5"/>
    <n v="0.2"/>
    <n v="13.571999999999996"/>
  </r>
  <r>
    <n v="8607"/>
    <x v="4285"/>
    <x v="3"/>
    <x v="238"/>
    <n v="41874"/>
    <s v="Standard Class"/>
    <s v="CM-12160"/>
    <s v="Charles McCrossin"/>
    <x v="0"/>
    <s v="United States"/>
    <s v="New Bedford"/>
    <x v="31"/>
    <n v="2740"/>
    <x v="3"/>
    <s v="TEC-AC-10003614"/>
    <x v="2"/>
    <x v="11"/>
    <s v="Verbatim 25 GB 6x Blu-ray Single Layer Recordable Disc, 10/Pack"/>
    <n v="23.18"/>
    <n v="2"/>
    <n v="0"/>
    <n v="7.6493999999999982"/>
  </r>
  <r>
    <n v="8608"/>
    <x v="4286"/>
    <x v="2"/>
    <x v="611"/>
    <n v="40703"/>
    <s v="Standard Class"/>
    <s v="BT-11440"/>
    <s v="Bobby Trafton"/>
    <x v="0"/>
    <s v="United States"/>
    <s v="New York City"/>
    <x v="15"/>
    <n v="10035"/>
    <x v="3"/>
    <s v="FUR-FU-10002878"/>
    <x v="0"/>
    <x v="5"/>
    <s v="Seth Thomas 14&quot; Day/Date Wall Clock"/>
    <n v="56.96"/>
    <n v="2"/>
    <n v="0"/>
    <n v="21.075200000000002"/>
  </r>
  <r>
    <n v="8609"/>
    <x v="4286"/>
    <x v="2"/>
    <x v="611"/>
    <n v="40703"/>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n v="40703"/>
    <s v="Standard Class"/>
    <s v="BT-11440"/>
    <s v="Bobby Trafton"/>
    <x v="0"/>
    <s v="United States"/>
    <s v="New York City"/>
    <x v="15"/>
    <n v="10035"/>
    <x v="3"/>
    <s v="FUR-BO-10003272"/>
    <x v="0"/>
    <x v="0"/>
    <s v="O'Sullivan Living Dimensions 5-Shelf Bookcases"/>
    <n v="353.56799999999998"/>
    <n v="2"/>
    <n v="0.2"/>
    <n v="-44.196000000000026"/>
  </r>
  <r>
    <n v="8611"/>
    <x v="4286"/>
    <x v="2"/>
    <x v="611"/>
    <n v="40703"/>
    <s v="Standard Class"/>
    <s v="BT-11440"/>
    <s v="Bobby Trafton"/>
    <x v="0"/>
    <s v="United States"/>
    <s v="New York City"/>
    <x v="15"/>
    <n v="10035"/>
    <x v="3"/>
    <s v="FUR-FU-10002191"/>
    <x v="0"/>
    <x v="5"/>
    <s v="G.E. Halogen Desk Lamp Bulbs"/>
    <n v="13.96"/>
    <n v="2"/>
    <n v="0"/>
    <n v="6.7008000000000001"/>
  </r>
  <r>
    <n v="8612"/>
    <x v="4287"/>
    <x v="3"/>
    <x v="38"/>
    <n v="41961"/>
    <s v="Second Class"/>
    <s v="SE-20110"/>
    <s v="Sanjit Engle"/>
    <x v="0"/>
    <s v="United States"/>
    <s v="Oxnard"/>
    <x v="1"/>
    <n v="93030"/>
    <x v="1"/>
    <s v="TEC-AC-10000682"/>
    <x v="2"/>
    <x v="11"/>
    <s v="Kensington K72356US Mouse-in-a-Box USB Desktop Mouse"/>
    <n v="82.95"/>
    <n v="5"/>
    <n v="0"/>
    <n v="29.032499999999999"/>
  </r>
  <r>
    <n v="8613"/>
    <x v="4288"/>
    <x v="0"/>
    <x v="1198"/>
    <n v="41306"/>
    <s v="Second Class"/>
    <s v="HG-14965"/>
    <s v="Henry Goldwyn"/>
    <x v="1"/>
    <s v="United States"/>
    <s v="Los Angeles"/>
    <x v="1"/>
    <n v="90036"/>
    <x v="1"/>
    <s v="OFF-AR-10000588"/>
    <x v="1"/>
    <x v="6"/>
    <s v="Newell 345"/>
    <n v="39.68"/>
    <n v="2"/>
    <n v="0"/>
    <n v="10.316800000000001"/>
  </r>
  <r>
    <n v="8614"/>
    <x v="4289"/>
    <x v="0"/>
    <x v="1199"/>
    <n v="41593"/>
    <s v="Standard Class"/>
    <s v="PF-19165"/>
    <s v="Philip Fox"/>
    <x v="0"/>
    <s v="United States"/>
    <s v="Oakland"/>
    <x v="1"/>
    <n v="94601"/>
    <x v="1"/>
    <s v="TEC-AC-10002001"/>
    <x v="2"/>
    <x v="11"/>
    <s v="Logitech Wireless Gaming Headset G930"/>
    <n v="479.97"/>
    <n v="3"/>
    <n v="0"/>
    <n v="177.58890000000002"/>
  </r>
  <r>
    <n v="8615"/>
    <x v="4290"/>
    <x v="0"/>
    <x v="545"/>
    <n v="41532"/>
    <s v="Standard Class"/>
    <s v="BD-11770"/>
    <s v="Bryan Davis"/>
    <x v="0"/>
    <s v="United States"/>
    <s v="Edmonds"/>
    <x v="4"/>
    <n v="98026"/>
    <x v="1"/>
    <s v="OFF-LA-10003720"/>
    <x v="1"/>
    <x v="2"/>
    <s v="Avery 487"/>
    <n v="7.38"/>
    <n v="2"/>
    <n v="0"/>
    <n v="3.4685999999999999"/>
  </r>
  <r>
    <n v="8616"/>
    <x v="4290"/>
    <x v="0"/>
    <x v="545"/>
    <n v="41532"/>
    <s v="Standard Class"/>
    <s v="BD-11770"/>
    <s v="Bryan Davis"/>
    <x v="0"/>
    <s v="United States"/>
    <s v="Edmonds"/>
    <x v="4"/>
    <n v="98026"/>
    <x v="1"/>
    <s v="OFF-BI-10004364"/>
    <x v="1"/>
    <x v="8"/>
    <s v="Storex Dura Pro Binders"/>
    <n v="14.256000000000002"/>
    <n v="3"/>
    <n v="0.2"/>
    <n v="4.4550000000000001"/>
  </r>
  <r>
    <n v="8617"/>
    <x v="4290"/>
    <x v="0"/>
    <x v="545"/>
    <n v="41532"/>
    <s v="Standard Class"/>
    <s v="BD-11770"/>
    <s v="Bryan Davis"/>
    <x v="0"/>
    <s v="United States"/>
    <s v="Edmonds"/>
    <x v="4"/>
    <n v="98026"/>
    <x v="1"/>
    <s v="OFF-PA-10000100"/>
    <x v="1"/>
    <x v="10"/>
    <s v="Xerox 1945"/>
    <n v="81.98"/>
    <n v="2"/>
    <n v="0"/>
    <n v="40.170200000000001"/>
  </r>
  <r>
    <n v="8618"/>
    <x v="4290"/>
    <x v="0"/>
    <x v="545"/>
    <n v="41532"/>
    <s v="Standard Class"/>
    <s v="BD-11770"/>
    <s v="Bryan Davis"/>
    <x v="0"/>
    <s v="United States"/>
    <s v="Edmonds"/>
    <x v="4"/>
    <n v="98026"/>
    <x v="1"/>
    <s v="OFF-BI-10004826"/>
    <x v="1"/>
    <x v="8"/>
    <s v="JM Magazine Binder"/>
    <n v="39.624000000000009"/>
    <n v="3"/>
    <n v="0.2"/>
    <n v="13.868400000000001"/>
  </r>
  <r>
    <n v="8619"/>
    <x v="4291"/>
    <x v="3"/>
    <x v="448"/>
    <n v="41707"/>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n v="41896"/>
    <s v="Second Class"/>
    <s v="EM-14095"/>
    <s v="Eudokia Martin"/>
    <x v="1"/>
    <s v="United States"/>
    <s v="New York City"/>
    <x v="15"/>
    <n v="10024"/>
    <x v="3"/>
    <s v="OFF-ST-10001031"/>
    <x v="1"/>
    <x v="4"/>
    <s v="Adjustable Personal File Tote"/>
    <n v="65.12"/>
    <n v="4"/>
    <n v="0"/>
    <n v="16.931200000000004"/>
  </r>
  <r>
    <n v="8621"/>
    <x v="4293"/>
    <x v="3"/>
    <x v="44"/>
    <n v="41953"/>
    <s v="Second Class"/>
    <s v="LC-17050"/>
    <s v="Liz Carlisle"/>
    <x v="0"/>
    <s v="United States"/>
    <s v="Dallas"/>
    <x v="5"/>
    <n v="75217"/>
    <x v="2"/>
    <s v="FUR-FU-10003878"/>
    <x v="0"/>
    <x v="5"/>
    <s v="Linden 10&quot; Round Wall Clock, Black"/>
    <n v="30.560000000000002"/>
    <n v="5"/>
    <n v="0.6"/>
    <n v="-19.863999999999997"/>
  </r>
  <r>
    <n v="8622"/>
    <x v="4294"/>
    <x v="3"/>
    <x v="726"/>
    <n v="41778"/>
    <s v="Standard Class"/>
    <s v="FH-14275"/>
    <s v="Frank Hawley"/>
    <x v="1"/>
    <s v="United States"/>
    <s v="Franklin"/>
    <x v="18"/>
    <n v="37064"/>
    <x v="0"/>
    <s v="OFF-AP-10000358"/>
    <x v="1"/>
    <x v="9"/>
    <s v="Fellowes Basic Home/Office Series Surge Protectors"/>
    <n v="20.768000000000001"/>
    <n v="2"/>
    <n v="0.2"/>
    <n v="2.3363999999999976"/>
  </r>
  <r>
    <n v="8623"/>
    <x v="4295"/>
    <x v="0"/>
    <x v="581"/>
    <n v="41610"/>
    <s v="Standard Class"/>
    <s v="CM-12235"/>
    <s v="Chris McAfee"/>
    <x v="0"/>
    <s v="United States"/>
    <s v="Phoenix"/>
    <x v="16"/>
    <n v="85023"/>
    <x v="1"/>
    <s v="OFF-ST-10000876"/>
    <x v="1"/>
    <x v="4"/>
    <s v="Eldon Simplefile Box Office"/>
    <n v="39.808"/>
    <n v="4"/>
    <n v="0.2"/>
    <n v="3.9808000000000003"/>
  </r>
  <r>
    <n v="8624"/>
    <x v="4296"/>
    <x v="1"/>
    <x v="50"/>
    <n v="41231"/>
    <s v="Standard Class"/>
    <s v="FM-14380"/>
    <s v="Fred McMath"/>
    <x v="0"/>
    <s v="United States"/>
    <s v="Miami"/>
    <x v="2"/>
    <n v="33178"/>
    <x v="0"/>
    <s v="OFF-BI-10004224"/>
    <x v="1"/>
    <x v="8"/>
    <s v="Catalog Binders with Expanding Posts"/>
    <n v="121.10400000000003"/>
    <n v="6"/>
    <n v="0.7"/>
    <n v="-100.91999999999999"/>
  </r>
  <r>
    <n v="8625"/>
    <x v="4296"/>
    <x v="1"/>
    <x v="50"/>
    <n v="41231"/>
    <s v="Standard Class"/>
    <s v="FM-14380"/>
    <s v="Fred McMath"/>
    <x v="0"/>
    <s v="United States"/>
    <s v="Miami"/>
    <x v="2"/>
    <n v="33178"/>
    <x v="0"/>
    <s v="TEC-AC-10004568"/>
    <x v="2"/>
    <x v="11"/>
    <s v="Maxell LTO Ultrium - 800 GB"/>
    <n v="111.96"/>
    <n v="5"/>
    <n v="0.2"/>
    <n v="-1.3995000000000104"/>
  </r>
  <r>
    <n v="8626"/>
    <x v="4297"/>
    <x v="1"/>
    <x v="575"/>
    <n v="41255"/>
    <s v="Standard Class"/>
    <s v="HG-14965"/>
    <s v="Henry Goldwyn"/>
    <x v="1"/>
    <s v="United States"/>
    <s v="Colorado Springs"/>
    <x v="22"/>
    <n v="80906"/>
    <x v="1"/>
    <s v="OFF-PA-10000533"/>
    <x v="1"/>
    <x v="10"/>
    <s v="Southworth Parchment Paper &amp; Envelopes"/>
    <n v="15.696000000000002"/>
    <n v="3"/>
    <n v="0.2"/>
    <n v="5.1011999999999995"/>
  </r>
  <r>
    <n v="8627"/>
    <x v="4298"/>
    <x v="1"/>
    <x v="67"/>
    <n v="41164"/>
    <s v="Standard Class"/>
    <s v="AG-10525"/>
    <s v="Andy Gerbode"/>
    <x v="1"/>
    <s v="United States"/>
    <s v="New York City"/>
    <x v="15"/>
    <n v="10011"/>
    <x v="3"/>
    <s v="OFF-ST-10003638"/>
    <x v="1"/>
    <x v="4"/>
    <s v="Mobile Personal File Cube"/>
    <n v="70.260000000000005"/>
    <n v="3"/>
    <n v="0"/>
    <n v="18.970199999999998"/>
  </r>
  <r>
    <n v="8628"/>
    <x v="4298"/>
    <x v="1"/>
    <x v="67"/>
    <n v="41164"/>
    <s v="Standard Class"/>
    <s v="AG-10525"/>
    <s v="Andy Gerbode"/>
    <x v="1"/>
    <s v="United States"/>
    <s v="New York City"/>
    <x v="15"/>
    <n v="10011"/>
    <x v="3"/>
    <s v="TEC-AC-10002305"/>
    <x v="2"/>
    <x v="11"/>
    <s v="KeyTronic E03601U1 - Keyboard - Beige"/>
    <n v="90"/>
    <n v="5"/>
    <n v="0"/>
    <n v="16.199999999999992"/>
  </r>
  <r>
    <n v="8629"/>
    <x v="4298"/>
    <x v="1"/>
    <x v="67"/>
    <n v="411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n v="41164"/>
    <s v="Standard Class"/>
    <s v="AG-10525"/>
    <s v="Andy Gerbode"/>
    <x v="1"/>
    <s v="United States"/>
    <s v="New York City"/>
    <x v="15"/>
    <n v="10011"/>
    <x v="3"/>
    <s v="FUR-TA-10003569"/>
    <x v="0"/>
    <x v="3"/>
    <s v="Bretford CR8500 Series Meeting Room Furniture"/>
    <n v="481.17599999999999"/>
    <n v="2"/>
    <n v="0.4"/>
    <n v="-120.29400000000004"/>
  </r>
  <r>
    <n v="8631"/>
    <x v="4298"/>
    <x v="1"/>
    <x v="67"/>
    <n v="41164"/>
    <s v="Standard Class"/>
    <s v="AG-10525"/>
    <s v="Andy Gerbode"/>
    <x v="1"/>
    <s v="United States"/>
    <s v="New York City"/>
    <x v="15"/>
    <n v="10011"/>
    <x v="3"/>
    <s v="OFF-FA-10003059"/>
    <x v="1"/>
    <x v="13"/>
    <s v="Assorted Color Push Pins"/>
    <n v="7.24"/>
    <n v="4"/>
    <n v="0"/>
    <n v="2.3891999999999998"/>
  </r>
  <r>
    <n v="8632"/>
    <x v="4299"/>
    <x v="0"/>
    <x v="1062"/>
    <n v="41485"/>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n v="41485"/>
    <s v="First Class"/>
    <s v="OT-18730"/>
    <s v="Olvera Toch"/>
    <x v="0"/>
    <s v="United States"/>
    <s v="Bethlehem"/>
    <x v="9"/>
    <n v="18018"/>
    <x v="3"/>
    <s v="OFF-BI-10000545"/>
    <x v="1"/>
    <x v="8"/>
    <s v="GBC Ibimaster 500 Manual ProClick Binding System"/>
    <n v="1369.7640000000001"/>
    <n v="6"/>
    <n v="0.7"/>
    <n v="-913.17599999999993"/>
  </r>
  <r>
    <n v="8634"/>
    <x v="4299"/>
    <x v="0"/>
    <x v="1062"/>
    <n v="41485"/>
    <s v="First Class"/>
    <s v="OT-18730"/>
    <s v="Olvera Toch"/>
    <x v="0"/>
    <s v="United States"/>
    <s v="Bethlehem"/>
    <x v="9"/>
    <n v="18018"/>
    <x v="3"/>
    <s v="OFF-AP-10004052"/>
    <x v="1"/>
    <x v="9"/>
    <s v="Hoover Replacement Belts For Soft Guard &amp; Commercial Ltweight Upright Vacs, 2/Pk"/>
    <n v="9.48"/>
    <n v="3"/>
    <n v="0.2"/>
    <n v="0.7110000000000003"/>
  </r>
  <r>
    <n v="8635"/>
    <x v="4300"/>
    <x v="3"/>
    <x v="326"/>
    <n v="41881"/>
    <s v="Standard Class"/>
    <s v="SV-20365"/>
    <s v="Seth Vernon"/>
    <x v="0"/>
    <s v="United States"/>
    <s v="Philadelphia"/>
    <x v="9"/>
    <n v="19140"/>
    <x v="3"/>
    <s v="FUR-BO-10001798"/>
    <x v="0"/>
    <x v="0"/>
    <s v="Bush Somerset Collection Bookcase"/>
    <n v="130.97999999999999"/>
    <n v="2"/>
    <n v="0.5"/>
    <n v="-89.066399999999987"/>
  </r>
  <r>
    <n v="8636"/>
    <x v="4301"/>
    <x v="2"/>
    <x v="1013"/>
    <n v="40665"/>
    <s v="First Class"/>
    <s v="JM-16195"/>
    <s v="Justin MacKendrick"/>
    <x v="0"/>
    <s v="United States"/>
    <s v="Louisville"/>
    <x v="0"/>
    <n v="40214"/>
    <x v="0"/>
    <s v="OFF-AR-10004010"/>
    <x v="1"/>
    <x v="6"/>
    <s v="Hunt Boston Vacuum Mount KS Pencil Sharpener"/>
    <n v="174.95000000000002"/>
    <n v="5"/>
    <n v="0"/>
    <n v="45.487000000000002"/>
  </r>
  <r>
    <n v="8637"/>
    <x v="4301"/>
    <x v="2"/>
    <x v="1013"/>
    <n v="40665"/>
    <s v="First Class"/>
    <s v="JM-16195"/>
    <s v="Justin MacKendrick"/>
    <x v="0"/>
    <s v="United States"/>
    <s v="Louisville"/>
    <x v="0"/>
    <n v="40214"/>
    <x v="0"/>
    <s v="OFF-ST-10000585"/>
    <x v="1"/>
    <x v="4"/>
    <s v="Economy Rollaway Files"/>
    <n v="826"/>
    <n v="5"/>
    <n v="0"/>
    <n v="214.76"/>
  </r>
  <r>
    <n v="8638"/>
    <x v="4302"/>
    <x v="3"/>
    <x v="842"/>
    <n v="41762"/>
    <s v="Standard Class"/>
    <s v="HM-14980"/>
    <s v="Henry MacAllister"/>
    <x v="0"/>
    <s v="United States"/>
    <s v="Seattle"/>
    <x v="4"/>
    <n v="98105"/>
    <x v="1"/>
    <s v="FUR-FU-10000397"/>
    <x v="0"/>
    <x v="5"/>
    <s v="Luxo Economy Swing Arm Lamp"/>
    <n v="139.58000000000001"/>
    <n v="7"/>
    <n v="0"/>
    <n v="39.082400000000007"/>
  </r>
  <r>
    <n v="8639"/>
    <x v="4303"/>
    <x v="3"/>
    <x v="283"/>
    <n v="41845"/>
    <s v="First Class"/>
    <s v="PO-19180"/>
    <s v="Philisse Overcash"/>
    <x v="2"/>
    <s v="United States"/>
    <s v="Kenosha"/>
    <x v="6"/>
    <n v="53142"/>
    <x v="2"/>
    <s v="TEC-AC-10000736"/>
    <x v="2"/>
    <x v="11"/>
    <s v="Logitech G600 MMO Gaming Mouse"/>
    <n v="399.95"/>
    <n v="5"/>
    <n v="0"/>
    <n v="143.982"/>
  </r>
  <r>
    <n v="8640"/>
    <x v="4304"/>
    <x v="2"/>
    <x v="736"/>
    <n v="40892"/>
    <s v="Second Class"/>
    <s v="KC-16675"/>
    <s v="Kimberly Carter"/>
    <x v="1"/>
    <s v="United States"/>
    <s v="Henderson"/>
    <x v="0"/>
    <n v="42420"/>
    <x v="0"/>
    <s v="OFF-BI-10004970"/>
    <x v="1"/>
    <x v="8"/>
    <s v="ACCOHIDE 3-Ring Binder, Blue, 1&quot;"/>
    <n v="12.39"/>
    <n v="3"/>
    <n v="0"/>
    <n v="5.8232999999999997"/>
  </r>
  <r>
    <n v="8641"/>
    <x v="4305"/>
    <x v="3"/>
    <x v="602"/>
    <n v="41656"/>
    <s v="Standard Class"/>
    <s v="DB-13120"/>
    <s v="David Bremer"/>
    <x v="1"/>
    <s v="United States"/>
    <s v="Dallas"/>
    <x v="5"/>
    <n v="75217"/>
    <x v="2"/>
    <s v="OFF-BI-10000545"/>
    <x v="1"/>
    <x v="8"/>
    <s v="GBC Ibimaster 500 Manual ProClick Binding System"/>
    <n v="760.97999999999979"/>
    <n v="5"/>
    <n v="0.8"/>
    <n v="-1141.47"/>
  </r>
  <r>
    <n v="8642"/>
    <x v="4306"/>
    <x v="3"/>
    <x v="574"/>
    <n v="41976"/>
    <s v="Same Day"/>
    <s v="SV-20935"/>
    <s v="Susan Vittorini"/>
    <x v="0"/>
    <s v="United States"/>
    <s v="Peoria"/>
    <x v="16"/>
    <n v="85345"/>
    <x v="1"/>
    <s v="OFF-BI-10001670"/>
    <x v="1"/>
    <x v="8"/>
    <s v="Vinyl Sectional Post Binders"/>
    <n v="67.860000000000014"/>
    <n v="6"/>
    <n v="0.7"/>
    <n v="-45.239999999999995"/>
  </r>
  <r>
    <n v="8643"/>
    <x v="4307"/>
    <x v="1"/>
    <x v="627"/>
    <n v="41228"/>
    <s v="Standard Class"/>
    <s v="NS-18640"/>
    <s v="Noel Staavos"/>
    <x v="1"/>
    <s v="United States"/>
    <s v="Jacksonville"/>
    <x v="3"/>
    <n v="28540"/>
    <x v="0"/>
    <s v="OFF-FA-10000624"/>
    <x v="1"/>
    <x v="13"/>
    <s v="OIC Binder Clips"/>
    <n v="31.504000000000005"/>
    <n v="11"/>
    <n v="0.2"/>
    <n v="11.814"/>
  </r>
  <r>
    <n v="8644"/>
    <x v="4307"/>
    <x v="1"/>
    <x v="627"/>
    <n v="41228"/>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n v="41228"/>
    <s v="Standard Class"/>
    <s v="NS-18640"/>
    <s v="Noel Staavos"/>
    <x v="1"/>
    <s v="United States"/>
    <s v="Jacksonville"/>
    <x v="3"/>
    <n v="28540"/>
    <x v="0"/>
    <s v="OFF-BI-10000315"/>
    <x v="1"/>
    <x v="8"/>
    <s v="Poly Designer Cover &amp; Back"/>
    <n v="39.878999999999998"/>
    <n v="7"/>
    <n v="0.7"/>
    <n v="-29.244599999999991"/>
  </r>
  <r>
    <n v="8646"/>
    <x v="4307"/>
    <x v="1"/>
    <x v="627"/>
    <n v="41228"/>
    <s v="Standard Class"/>
    <s v="NS-18640"/>
    <s v="Noel Staavos"/>
    <x v="1"/>
    <s v="United States"/>
    <s v="Jacksonville"/>
    <x v="3"/>
    <n v="28540"/>
    <x v="0"/>
    <s v="FUR-FU-10000023"/>
    <x v="0"/>
    <x v="5"/>
    <s v="Eldon Wave Desk Accessories"/>
    <n v="4.7119999999999997"/>
    <n v="1"/>
    <n v="0.2"/>
    <n v="1.4136000000000002"/>
  </r>
  <r>
    <n v="8647"/>
    <x v="4308"/>
    <x v="0"/>
    <x v="881"/>
    <n v="41608"/>
    <s v="Standard Class"/>
    <s v="MH-17455"/>
    <s v="Mark Hamilton"/>
    <x v="0"/>
    <s v="United States"/>
    <s v="Los Angeles"/>
    <x v="1"/>
    <n v="90032"/>
    <x v="1"/>
    <s v="FUR-CH-10004698"/>
    <x v="0"/>
    <x v="1"/>
    <s v="Padded Folding Chairs, Black, 4/Carton"/>
    <n v="194.35200000000003"/>
    <n v="3"/>
    <n v="0.2"/>
    <n v="19.435200000000009"/>
  </r>
  <r>
    <n v="8648"/>
    <x v="4309"/>
    <x v="1"/>
    <x v="901"/>
    <n v="41251"/>
    <s v="First Class"/>
    <s v="RR-19525"/>
    <s v="Rick Reed"/>
    <x v="1"/>
    <s v="United States"/>
    <s v="Nashville"/>
    <x v="18"/>
    <n v="37211"/>
    <x v="0"/>
    <s v="FUR-CH-10004477"/>
    <x v="0"/>
    <x v="1"/>
    <s v="Global Push Button Manager's Chair, Indigo"/>
    <n v="97.424000000000007"/>
    <n v="2"/>
    <n v="0.2"/>
    <n v="10.960199999999993"/>
  </r>
  <r>
    <n v="8649"/>
    <x v="4310"/>
    <x v="0"/>
    <x v="875"/>
    <n v="41490"/>
    <s v="Standard Class"/>
    <s v="RH-19555"/>
    <s v="Ritsa Hightower"/>
    <x v="0"/>
    <s v="United States"/>
    <s v="Charlotte"/>
    <x v="3"/>
    <n v="28205"/>
    <x v="0"/>
    <s v="OFF-ST-10003816"/>
    <x v="1"/>
    <x v="4"/>
    <s v="Fellowes High-Stak Drawer Files"/>
    <n v="704.76"/>
    <n v="5"/>
    <n v="0.2"/>
    <n v="26.428499999999957"/>
  </r>
  <r>
    <n v="8650"/>
    <x v="4310"/>
    <x v="0"/>
    <x v="875"/>
    <n v="41490"/>
    <s v="Standard Class"/>
    <s v="RH-19555"/>
    <s v="Ritsa Hightower"/>
    <x v="0"/>
    <s v="United States"/>
    <s v="Charlotte"/>
    <x v="3"/>
    <n v="28205"/>
    <x v="0"/>
    <s v="OFF-BI-10002429"/>
    <x v="1"/>
    <x v="8"/>
    <s v="Premier Elliptical Ring Binder, Black"/>
    <n v="27.396000000000004"/>
    <n v="3"/>
    <n v="0.7"/>
    <n v="-20.090399999999995"/>
  </r>
  <r>
    <n v="8651"/>
    <x v="4311"/>
    <x v="2"/>
    <x v="103"/>
    <n v="40799"/>
    <s v="Same Day"/>
    <s v="RP-19390"/>
    <s v="Resi Pölking"/>
    <x v="0"/>
    <s v="United States"/>
    <s v="Seattle"/>
    <x v="4"/>
    <n v="98103"/>
    <x v="1"/>
    <s v="OFF-FA-10000840"/>
    <x v="1"/>
    <x v="13"/>
    <s v="OIC Thumb-Tacks"/>
    <n v="5.6999999999999993"/>
    <n v="5"/>
    <n v="0"/>
    <n v="2.6789999999999998"/>
  </r>
  <r>
    <n v="8652"/>
    <x v="4311"/>
    <x v="2"/>
    <x v="103"/>
    <n v="40799"/>
    <s v="Same Day"/>
    <s v="RP-19390"/>
    <s v="Resi Pölking"/>
    <x v="0"/>
    <s v="United States"/>
    <s v="Seattle"/>
    <x v="4"/>
    <n v="98103"/>
    <x v="1"/>
    <s v="FUR-FU-10001918"/>
    <x v="0"/>
    <x v="5"/>
    <s v="C-Line Cubicle Keepers Polyproplyene Holder With Velcro Backings"/>
    <n v="14.190000000000001"/>
    <n v="3"/>
    <n v="0"/>
    <n v="5.5341000000000014"/>
  </r>
  <r>
    <n v="8653"/>
    <x v="4311"/>
    <x v="2"/>
    <x v="103"/>
    <n v="40799"/>
    <s v="Same Day"/>
    <s v="RP-19390"/>
    <s v="Resi Pölking"/>
    <x v="0"/>
    <s v="United States"/>
    <s v="Seattle"/>
    <x v="4"/>
    <n v="98103"/>
    <x v="1"/>
    <s v="OFF-SU-10001574"/>
    <x v="1"/>
    <x v="14"/>
    <s v="Acme Value Line Scissors"/>
    <n v="7.3"/>
    <n v="2"/>
    <n v="0"/>
    <n v="2.1899999999999995"/>
  </r>
  <r>
    <n v="8654"/>
    <x v="4311"/>
    <x v="2"/>
    <x v="103"/>
    <n v="40799"/>
    <s v="Same Day"/>
    <s v="RP-19390"/>
    <s v="Resi Pölking"/>
    <x v="0"/>
    <s v="United States"/>
    <s v="Seattle"/>
    <x v="4"/>
    <n v="98103"/>
    <x v="1"/>
    <s v="TEC-AC-10001606"/>
    <x v="2"/>
    <x v="11"/>
    <s v="Logitech Wireless Performance Mouse MX for PC and Mac"/>
    <n v="199.98"/>
    <n v="2"/>
    <n v="0"/>
    <n v="75.992400000000004"/>
  </r>
  <r>
    <n v="8655"/>
    <x v="4311"/>
    <x v="2"/>
    <x v="103"/>
    <n v="40799"/>
    <s v="Same Day"/>
    <s v="RP-19390"/>
    <s v="Resi Pölking"/>
    <x v="0"/>
    <s v="United States"/>
    <s v="Seattle"/>
    <x v="4"/>
    <n v="98103"/>
    <x v="1"/>
    <s v="TEC-AC-10003399"/>
    <x v="2"/>
    <x v="11"/>
    <s v="Memorex Mini Travel Drive 64 GB USB 2.0 Flash Drive"/>
    <n v="144.96"/>
    <n v="4"/>
    <n v="0"/>
    <n v="60.883200000000002"/>
  </r>
  <r>
    <n v="8656"/>
    <x v="4311"/>
    <x v="2"/>
    <x v="103"/>
    <n v="40799"/>
    <s v="Same Day"/>
    <s v="RP-19390"/>
    <s v="Resi Pölking"/>
    <x v="0"/>
    <s v="United States"/>
    <s v="Seattle"/>
    <x v="4"/>
    <n v="98103"/>
    <x v="1"/>
    <s v="TEC-AC-10000865"/>
    <x v="2"/>
    <x v="11"/>
    <s v="WD My Passport Ultra 500GB Portable External Hard Drive"/>
    <n v="118"/>
    <n v="2"/>
    <n v="0"/>
    <n v="20.059999999999988"/>
  </r>
  <r>
    <n v="8657"/>
    <x v="4311"/>
    <x v="2"/>
    <x v="103"/>
    <n v="40799"/>
    <s v="Same Day"/>
    <s v="RP-19390"/>
    <s v="Resi Pölking"/>
    <x v="0"/>
    <s v="United States"/>
    <s v="Seattle"/>
    <x v="4"/>
    <n v="98103"/>
    <x v="1"/>
    <s v="OFF-PA-10002923"/>
    <x v="1"/>
    <x v="10"/>
    <s v="Xerox 1942"/>
    <n v="48.94"/>
    <n v="1"/>
    <n v="0"/>
    <n v="24.47"/>
  </r>
  <r>
    <n v="8658"/>
    <x v="4311"/>
    <x v="2"/>
    <x v="103"/>
    <n v="40799"/>
    <s v="Same Day"/>
    <s v="RP-19390"/>
    <s v="Resi Pölking"/>
    <x v="0"/>
    <s v="United States"/>
    <s v="Seattle"/>
    <x v="4"/>
    <n v="98103"/>
    <x v="1"/>
    <s v="OFF-AP-10004785"/>
    <x v="1"/>
    <x v="9"/>
    <s v="Holmes Replacement Filter for HEPA Air Cleaner, Medium Room"/>
    <n v="22.66"/>
    <n v="2"/>
    <n v="0"/>
    <n v="9.743800000000002"/>
  </r>
  <r>
    <n v="8659"/>
    <x v="4312"/>
    <x v="0"/>
    <x v="1028"/>
    <n v="41451"/>
    <s v="Standard Class"/>
    <s v="KB-16600"/>
    <s v="Ken Brennan"/>
    <x v="1"/>
    <s v="United States"/>
    <s v="Chicago"/>
    <x v="10"/>
    <n v="60623"/>
    <x v="2"/>
    <s v="OFF-BI-10003727"/>
    <x v="1"/>
    <x v="8"/>
    <s v="Avery Durable Slant Ring Binders With Label Holder"/>
    <n v="0.83599999999999974"/>
    <n v="1"/>
    <n v="0.8"/>
    <n v="-1.3376000000000001"/>
  </r>
  <r>
    <n v="8660"/>
    <x v="4313"/>
    <x v="0"/>
    <x v="323"/>
    <n v="41526"/>
    <s v="Standard Class"/>
    <s v="MH-17620"/>
    <s v="Matt Hagelstein"/>
    <x v="1"/>
    <s v="United States"/>
    <s v="Cincinnati"/>
    <x v="24"/>
    <n v="45231"/>
    <x v="3"/>
    <s v="OFF-PA-10002246"/>
    <x v="1"/>
    <x v="10"/>
    <s v="Wirebound Four 2-3/4 x 5 Forms per Page, 400 Sets per Book"/>
    <n v="30.96"/>
    <n v="6"/>
    <n v="0.2"/>
    <n v="11.223000000000001"/>
  </r>
  <r>
    <n v="8661"/>
    <x v="4314"/>
    <x v="3"/>
    <x v="920"/>
    <n v="41974"/>
    <s v="Standard Class"/>
    <s v="HZ-14950"/>
    <s v="Henia Zydlo"/>
    <x v="0"/>
    <s v="United States"/>
    <s v="Fort Lauderdale"/>
    <x v="2"/>
    <n v="33311"/>
    <x v="0"/>
    <s v="FUR-BO-10003965"/>
    <x v="0"/>
    <x v="0"/>
    <s v="O'Sullivan Manor Hill 2-Door Library in Brianna Oak"/>
    <n v="723.92"/>
    <n v="5"/>
    <n v="0.2"/>
    <n v="-81.440999999999946"/>
  </r>
  <r>
    <n v="8662"/>
    <x v="4315"/>
    <x v="1"/>
    <x v="793"/>
    <n v="41046"/>
    <s v="Standard Class"/>
    <s v="JG-15160"/>
    <s v="James Galang"/>
    <x v="0"/>
    <s v="United States"/>
    <s v="Houston"/>
    <x v="5"/>
    <n v="77041"/>
    <x v="2"/>
    <s v="FUR-FU-10000175"/>
    <x v="0"/>
    <x v="5"/>
    <s v="DAX Wood Document Frame."/>
    <n v="21.968000000000004"/>
    <n v="4"/>
    <n v="0.6"/>
    <n v="-15.9268"/>
  </r>
  <r>
    <n v="8663"/>
    <x v="4315"/>
    <x v="1"/>
    <x v="793"/>
    <n v="41046"/>
    <s v="Standard Class"/>
    <s v="JG-15160"/>
    <s v="James Galang"/>
    <x v="0"/>
    <s v="United States"/>
    <s v="Houston"/>
    <x v="5"/>
    <n v="77041"/>
    <x v="2"/>
    <s v="TEC-PH-10001336"/>
    <x v="2"/>
    <x v="7"/>
    <s v="Digium D40 VoIP phone"/>
    <n v="619.15200000000004"/>
    <n v="6"/>
    <n v="0.2"/>
    <n v="69.654599999999988"/>
  </r>
  <r>
    <n v="8664"/>
    <x v="4315"/>
    <x v="1"/>
    <x v="793"/>
    <n v="41046"/>
    <s v="Standard Class"/>
    <s v="JG-15160"/>
    <s v="James Galang"/>
    <x v="0"/>
    <s v="United States"/>
    <s v="Houston"/>
    <x v="5"/>
    <n v="77041"/>
    <x v="2"/>
    <s v="OFF-PA-10001954"/>
    <x v="1"/>
    <x v="10"/>
    <s v="Xerox 1964"/>
    <n v="127.90400000000001"/>
    <n v="7"/>
    <n v="0.2"/>
    <n v="41.568799999999996"/>
  </r>
  <r>
    <n v="8665"/>
    <x v="4316"/>
    <x v="3"/>
    <x v="983"/>
    <n v="41731"/>
    <s v="Second Class"/>
    <s v="AB-10165"/>
    <s v="Alan Barnes"/>
    <x v="0"/>
    <s v="United States"/>
    <s v="Lakewood"/>
    <x v="1"/>
    <n v="90712"/>
    <x v="1"/>
    <s v="FUR-FU-10004973"/>
    <x v="0"/>
    <x v="5"/>
    <s v="Flat Face Poster Frame"/>
    <n v="94.2"/>
    <n v="5"/>
    <n v="0"/>
    <n v="39.564000000000007"/>
  </r>
  <r>
    <n v="8666"/>
    <x v="4317"/>
    <x v="0"/>
    <x v="1019"/>
    <n v="41597"/>
    <s v="First Class"/>
    <s v="HJ-14875"/>
    <s v="Heather Jas"/>
    <x v="2"/>
    <s v="United States"/>
    <s v="San Francisco"/>
    <x v="1"/>
    <n v="94122"/>
    <x v="1"/>
    <s v="OFF-SU-10004231"/>
    <x v="1"/>
    <x v="14"/>
    <s v="Acme Tagit Stainless Steel Antibacterial Scissors"/>
    <n v="49.5"/>
    <n v="5"/>
    <n v="0"/>
    <n v="13.365"/>
  </r>
  <r>
    <n v="8667"/>
    <x v="4318"/>
    <x v="0"/>
    <x v="945"/>
    <n v="41642"/>
    <s v="First Class"/>
    <s v="CJ-11875"/>
    <s v="Carl Jackson"/>
    <x v="1"/>
    <s v="United States"/>
    <s v="Philadelphia"/>
    <x v="9"/>
    <n v="19140"/>
    <x v="3"/>
    <s v="OFF-AR-10004269"/>
    <x v="1"/>
    <x v="6"/>
    <s v="Newell 31"/>
    <n v="16.520000000000003"/>
    <n v="5"/>
    <n v="0.2"/>
    <n v="1.6519999999999992"/>
  </r>
  <r>
    <n v="8668"/>
    <x v="4319"/>
    <x v="0"/>
    <x v="596"/>
    <n v="41633"/>
    <s v="Second Class"/>
    <s v="ED-13885"/>
    <s v="Emily Ducich"/>
    <x v="2"/>
    <s v="United States"/>
    <s v="Seattle"/>
    <x v="4"/>
    <n v="98115"/>
    <x v="1"/>
    <s v="OFF-BI-10004002"/>
    <x v="1"/>
    <x v="8"/>
    <s v="Wilson Jones International Size A4 Ring Binders"/>
    <n v="55.360000000000007"/>
    <n v="4"/>
    <n v="0.2"/>
    <n v="19.375999999999998"/>
  </r>
  <r>
    <n v="8669"/>
    <x v="4319"/>
    <x v="0"/>
    <x v="596"/>
    <n v="41633"/>
    <s v="Second Class"/>
    <s v="ED-13885"/>
    <s v="Emily Ducich"/>
    <x v="2"/>
    <s v="United States"/>
    <s v="Seattle"/>
    <x v="4"/>
    <n v="98115"/>
    <x v="1"/>
    <s v="TEC-MA-10000752"/>
    <x v="2"/>
    <x v="15"/>
    <s v="Texas Instrument TI-15 Fraction Calculator"/>
    <n v="11.56"/>
    <n v="1"/>
    <n v="0.2"/>
    <n v="3.7569999999999992"/>
  </r>
  <r>
    <n v="8670"/>
    <x v="4320"/>
    <x v="1"/>
    <x v="139"/>
    <n v="41268"/>
    <s v="Second Class"/>
    <s v="AI-10855"/>
    <s v="Arianne Irving"/>
    <x v="0"/>
    <s v="United States"/>
    <s v="Los Angeles"/>
    <x v="1"/>
    <n v="90036"/>
    <x v="1"/>
    <s v="OFF-PA-10004947"/>
    <x v="1"/>
    <x v="10"/>
    <s v="Staples"/>
    <n v="17.12"/>
    <n v="4"/>
    <n v="0"/>
    <n v="7.7039999999999988"/>
  </r>
  <r>
    <n v="8671"/>
    <x v="4321"/>
    <x v="2"/>
    <x v="422"/>
    <n v="40909"/>
    <s v="Second Class"/>
    <s v="KB-16315"/>
    <s v="Karl Braun"/>
    <x v="0"/>
    <s v="United States"/>
    <s v="Cleveland"/>
    <x v="24"/>
    <n v="44105"/>
    <x v="3"/>
    <s v="FUR-FU-10004904"/>
    <x v="0"/>
    <x v="5"/>
    <s v="Eldon &quot;L&quot; Workstation Diamond Chairmat"/>
    <n v="182.35200000000003"/>
    <n v="3"/>
    <n v="0.2"/>
    <n v="-18.23520000000002"/>
  </r>
  <r>
    <n v="8672"/>
    <x v="4321"/>
    <x v="2"/>
    <x v="422"/>
    <n v="40909"/>
    <s v="Second Class"/>
    <s v="KB-16315"/>
    <s v="Karl Braun"/>
    <x v="0"/>
    <s v="United States"/>
    <s v="Cleveland"/>
    <x v="24"/>
    <n v="44105"/>
    <x v="3"/>
    <s v="OFF-ST-10002790"/>
    <x v="1"/>
    <x v="4"/>
    <s v="Safco Industrial Shelving"/>
    <n v="118.16"/>
    <n v="2"/>
    <n v="0.2"/>
    <n v="-25.108999999999988"/>
  </r>
  <r>
    <n v="8673"/>
    <x v="4322"/>
    <x v="3"/>
    <x v="911"/>
    <n v="41692"/>
    <s v="Standard Class"/>
    <s v="JS-16030"/>
    <s v="Joy Smith"/>
    <x v="0"/>
    <s v="United States"/>
    <s v="Decatur"/>
    <x v="10"/>
    <n v="62521"/>
    <x v="2"/>
    <s v="OFF-FA-10004854"/>
    <x v="1"/>
    <x v="13"/>
    <s v="Vinyl Coated Wire Paper Clips in Organizer Box, 800/Box"/>
    <n v="18.368000000000002"/>
    <n v="2"/>
    <n v="0.2"/>
    <n v="6.1991999999999994"/>
  </r>
  <r>
    <n v="8674"/>
    <x v="4322"/>
    <x v="3"/>
    <x v="911"/>
    <n v="41692"/>
    <s v="Standard Class"/>
    <s v="JS-16030"/>
    <s v="Joy Smith"/>
    <x v="0"/>
    <s v="United States"/>
    <s v="Decatur"/>
    <x v="10"/>
    <n v="62521"/>
    <x v="2"/>
    <s v="FUR-CH-10004063"/>
    <x v="0"/>
    <x v="1"/>
    <s v="Global Deluxe High-Back Manager's Chair"/>
    <n v="600.55799999999999"/>
    <n v="3"/>
    <n v="0.3"/>
    <n v="-8.5794000000000779"/>
  </r>
  <r>
    <n v="8675"/>
    <x v="4322"/>
    <x v="3"/>
    <x v="911"/>
    <n v="41692"/>
    <s v="Standard Class"/>
    <s v="JS-16030"/>
    <s v="Joy Smith"/>
    <x v="0"/>
    <s v="United States"/>
    <s v="Decatur"/>
    <x v="10"/>
    <n v="62521"/>
    <x v="2"/>
    <s v="OFF-ST-10000642"/>
    <x v="1"/>
    <x v="4"/>
    <s v="Tennsco Lockers, Gray"/>
    <n v="50.352000000000004"/>
    <n v="3"/>
    <n v="0.2"/>
    <n v="-8.1822000000000052"/>
  </r>
  <r>
    <n v="8676"/>
    <x v="4322"/>
    <x v="3"/>
    <x v="911"/>
    <n v="41692"/>
    <s v="Standard Class"/>
    <s v="JS-16030"/>
    <s v="Joy Smith"/>
    <x v="0"/>
    <s v="United States"/>
    <s v="Decatur"/>
    <x v="10"/>
    <n v="62521"/>
    <x v="2"/>
    <s v="OFF-AR-10004078"/>
    <x v="1"/>
    <x v="6"/>
    <s v="Newell 312"/>
    <n v="28.031999999999996"/>
    <n v="6"/>
    <n v="0.2"/>
    <n v="3.5039999999999996"/>
  </r>
  <r>
    <n v="8677"/>
    <x v="4322"/>
    <x v="3"/>
    <x v="911"/>
    <n v="41692"/>
    <s v="Standard Class"/>
    <s v="JS-16030"/>
    <s v="Joy Smith"/>
    <x v="0"/>
    <s v="United States"/>
    <s v="Decatur"/>
    <x v="10"/>
    <n v="62521"/>
    <x v="2"/>
    <s v="FUR-FU-10004270"/>
    <x v="0"/>
    <x v="5"/>
    <s v="Executive Impressions 13&quot; Clairmont Wall Clock"/>
    <n v="7.6920000000000002"/>
    <n v="1"/>
    <n v="0.6"/>
    <n v="-3.6536999999999988"/>
  </r>
  <r>
    <n v="8678"/>
    <x v="4323"/>
    <x v="3"/>
    <x v="1200"/>
    <n v="41939"/>
    <s v="First Class"/>
    <s v="PO-18850"/>
    <s v="Patrick O'Brill"/>
    <x v="0"/>
    <s v="United States"/>
    <s v="Mansfield"/>
    <x v="5"/>
    <n v="76063"/>
    <x v="2"/>
    <s v="FUR-TA-10004607"/>
    <x v="0"/>
    <x v="3"/>
    <s v="Hon 2111 Invitation Series Straight Table"/>
    <n v="517.40500000000009"/>
    <n v="5"/>
    <n v="0.3"/>
    <n v="-81.306500000000028"/>
  </r>
  <r>
    <n v="8679"/>
    <x v="4324"/>
    <x v="0"/>
    <x v="476"/>
    <n v="41525"/>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n v="41525"/>
    <s v="Second Class"/>
    <s v="RD-19810"/>
    <s v="Ross DeVincentis"/>
    <x v="2"/>
    <s v="United States"/>
    <s v="Houston"/>
    <x v="5"/>
    <n v="77070"/>
    <x v="2"/>
    <s v="TEC-AC-10001714"/>
    <x v="2"/>
    <x v="11"/>
    <s v="Logitech MX Performance Wireless Mouse"/>
    <n v="159.56"/>
    <n v="5"/>
    <n v="0.2"/>
    <n v="33.906499999999994"/>
  </r>
  <r>
    <n v="8681"/>
    <x v="4325"/>
    <x v="0"/>
    <x v="49"/>
    <n v="41612"/>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n v="41612"/>
    <s v="Second Class"/>
    <s v="JD-15895"/>
    <s v="Jonathan Doherty"/>
    <x v="1"/>
    <s v="United States"/>
    <s v="Richmond"/>
    <x v="17"/>
    <n v="23223"/>
    <x v="0"/>
    <s v="OFF-SU-10004664"/>
    <x v="1"/>
    <x v="14"/>
    <s v="Acme Softgrip Scissors"/>
    <n v="40.700000000000003"/>
    <n v="5"/>
    <n v="0"/>
    <n v="11.802999999999999"/>
  </r>
  <r>
    <n v="8683"/>
    <x v="4326"/>
    <x v="2"/>
    <x v="1127"/>
    <n v="40857"/>
    <s v="Standard Class"/>
    <s v="SR-20740"/>
    <s v="Steven Roelle"/>
    <x v="2"/>
    <s v="United States"/>
    <s v="Arlington"/>
    <x v="17"/>
    <n v="22204"/>
    <x v="0"/>
    <s v="TEC-AC-10002550"/>
    <x v="2"/>
    <x v="11"/>
    <s v="Maxell 4.7GB DVD-RW 3/Pack"/>
    <n v="47.79"/>
    <n v="3"/>
    <n v="0"/>
    <n v="16.2486"/>
  </r>
  <r>
    <n v="8684"/>
    <x v="4327"/>
    <x v="3"/>
    <x v="920"/>
    <n v="41975"/>
    <s v="Standard Class"/>
    <s v="TZ-21580"/>
    <s v="Tracy Zic"/>
    <x v="0"/>
    <s v="United States"/>
    <s v="San Francisco"/>
    <x v="1"/>
    <n v="94122"/>
    <x v="1"/>
    <s v="OFF-AR-10002335"/>
    <x v="1"/>
    <x v="6"/>
    <s v="DIXON Oriole Pencils"/>
    <n v="5.16"/>
    <n v="2"/>
    <n v="0"/>
    <n v="1.3416000000000001"/>
  </r>
  <r>
    <n v="8685"/>
    <x v="4328"/>
    <x v="0"/>
    <x v="186"/>
    <n v="41632"/>
    <s v="Standard Class"/>
    <s v="TN-21040"/>
    <s v="Tanja Norvell"/>
    <x v="2"/>
    <s v="United States"/>
    <s v="San Diego"/>
    <x v="1"/>
    <n v="92024"/>
    <x v="1"/>
    <s v="TEC-AC-10001445"/>
    <x v="2"/>
    <x v="11"/>
    <s v="Imation USB 2.0 Swivel Flash Drive USB flash drive - 4 GB - Pink"/>
    <n v="21.209999999999997"/>
    <n v="7"/>
    <n v="0"/>
    <n v="4.4540999999999986"/>
  </r>
  <r>
    <n v="8686"/>
    <x v="4329"/>
    <x v="3"/>
    <x v="237"/>
    <n v="41962"/>
    <s v="Second Class"/>
    <s v="PW-19030"/>
    <s v="Pauline Webber"/>
    <x v="1"/>
    <s v="United States"/>
    <s v="Watertown"/>
    <x v="15"/>
    <n v="13601"/>
    <x v="3"/>
    <s v="OFF-ST-10003996"/>
    <x v="1"/>
    <x v="4"/>
    <s v="Letter/Legal File Tote with Clear Snap-On Lid, Black Granite"/>
    <n v="96.359999999999985"/>
    <n v="6"/>
    <n v="0"/>
    <n v="25.053599999999996"/>
  </r>
  <r>
    <n v="8687"/>
    <x v="4330"/>
    <x v="0"/>
    <x v="190"/>
    <n v="41452"/>
    <s v="Same Day"/>
    <s v="AH-10075"/>
    <s v="Adam Hart"/>
    <x v="1"/>
    <s v="United States"/>
    <s v="Los Angeles"/>
    <x v="1"/>
    <n v="90036"/>
    <x v="1"/>
    <s v="OFF-SU-10003505"/>
    <x v="1"/>
    <x v="14"/>
    <s v="Premier Electric Letter Opener"/>
    <n v="231.72"/>
    <n v="2"/>
    <n v="0"/>
    <n v="11.585999999999984"/>
  </r>
  <r>
    <n v="8688"/>
    <x v="4330"/>
    <x v="0"/>
    <x v="190"/>
    <n v="41452"/>
    <s v="Same Day"/>
    <s v="AH-10075"/>
    <s v="Adam Hart"/>
    <x v="1"/>
    <s v="United States"/>
    <s v="Los Angeles"/>
    <x v="1"/>
    <n v="90036"/>
    <x v="1"/>
    <s v="OFF-FA-10000624"/>
    <x v="1"/>
    <x v="13"/>
    <s v="OIC Binder Clips"/>
    <n v="17.899999999999999"/>
    <n v="5"/>
    <n v="0"/>
    <n v="8.9499999999999993"/>
  </r>
  <r>
    <n v="8689"/>
    <x v="4330"/>
    <x v="0"/>
    <x v="190"/>
    <n v="41452"/>
    <s v="Same Day"/>
    <s v="AH-10075"/>
    <s v="Adam Hart"/>
    <x v="1"/>
    <s v="United States"/>
    <s v="Los Angeles"/>
    <x v="1"/>
    <n v="90036"/>
    <x v="1"/>
    <s v="OFF-PA-10002870"/>
    <x v="1"/>
    <x v="10"/>
    <s v="Ampad Phone Message Book, Recycled, 400 Message Capacity, 5 ¾” x 11”"/>
    <n v="12.48"/>
    <n v="2"/>
    <n v="0"/>
    <n v="5.6159999999999997"/>
  </r>
  <r>
    <n v="8690"/>
    <x v="4331"/>
    <x v="2"/>
    <x v="58"/>
    <n v="40907"/>
    <s v="Standard Class"/>
    <s v="AY-10555"/>
    <s v="Andy Yotov"/>
    <x v="1"/>
    <s v="United States"/>
    <s v="Philadelphia"/>
    <x v="9"/>
    <n v="19140"/>
    <x v="3"/>
    <s v="OFF-AR-10002257"/>
    <x v="1"/>
    <x v="6"/>
    <s v="Eldon Spacemaker Box, Quick-Snap Lid, Clear"/>
    <n v="8.016"/>
    <n v="3"/>
    <n v="0.2"/>
    <n v="1.102199999999999"/>
  </r>
  <r>
    <n v="8691"/>
    <x v="4332"/>
    <x v="0"/>
    <x v="1041"/>
    <n v="41505"/>
    <s v="Standard Class"/>
    <s v="SP-20650"/>
    <s v="Stephanie Phelps"/>
    <x v="1"/>
    <s v="United States"/>
    <s v="Akron"/>
    <x v="24"/>
    <n v="44312"/>
    <x v="3"/>
    <s v="TEC-PH-10003580"/>
    <x v="2"/>
    <x v="7"/>
    <s v="Cisco IP Phone 7961G-GE VoIP phone"/>
    <n v="259.89600000000002"/>
    <n v="2"/>
    <n v="0.4"/>
    <n v="-56.310799999999972"/>
  </r>
  <r>
    <n v="8692"/>
    <x v="4332"/>
    <x v="0"/>
    <x v="1041"/>
    <n v="41505"/>
    <s v="Standard Class"/>
    <s v="SP-20650"/>
    <s v="Stephanie Phelps"/>
    <x v="1"/>
    <s v="United States"/>
    <s v="Akron"/>
    <x v="24"/>
    <n v="44312"/>
    <x v="3"/>
    <s v="TEC-PH-10001530"/>
    <x v="2"/>
    <x v="7"/>
    <s v="Plantronics Voyager Pro Legend"/>
    <n v="247.18799999999999"/>
    <n v="2"/>
    <n v="0.4"/>
    <n v="-49.437600000000032"/>
  </r>
  <r>
    <n v="8693"/>
    <x v="4332"/>
    <x v="0"/>
    <x v="1041"/>
    <n v="41505"/>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n v="41576"/>
    <s v="Standard Class"/>
    <s v="ED-13885"/>
    <s v="Emily Ducich"/>
    <x v="2"/>
    <s v="United States"/>
    <s v="San Francisco"/>
    <x v="1"/>
    <n v="94110"/>
    <x v="1"/>
    <s v="TEC-AC-10000892"/>
    <x v="2"/>
    <x v="11"/>
    <s v="NETGEAR N750 Dual Band Wi-Fi Gigabit Router"/>
    <n v="450"/>
    <n v="5"/>
    <n v="0"/>
    <n v="162"/>
  </r>
  <r>
    <n v="8695"/>
    <x v="4334"/>
    <x v="2"/>
    <x v="709"/>
    <n v="40783"/>
    <s v="Second Class"/>
    <s v="CR-12625"/>
    <s v="Corey Roper"/>
    <x v="2"/>
    <s v="United States"/>
    <s v="Grand Rapids"/>
    <x v="12"/>
    <n v="49505"/>
    <x v="2"/>
    <s v="OFF-PA-10001934"/>
    <x v="1"/>
    <x v="10"/>
    <s v="Xerox 1993"/>
    <n v="19.440000000000001"/>
    <n v="3"/>
    <n v="0"/>
    <n v="9.5256000000000007"/>
  </r>
  <r>
    <n v="8696"/>
    <x v="4335"/>
    <x v="3"/>
    <x v="175"/>
    <n v="41900"/>
    <s v="Second Class"/>
    <s v="CS-12400"/>
    <s v="Christopher Schild"/>
    <x v="2"/>
    <s v="United States"/>
    <s v="San Francisco"/>
    <x v="1"/>
    <n v="94109"/>
    <x v="1"/>
    <s v="FUR-TA-10003473"/>
    <x v="0"/>
    <x v="3"/>
    <s v="Bretford Rectangular Conference Table Tops"/>
    <n v="300.904"/>
    <n v="1"/>
    <n v="0.2"/>
    <n v="11.283900000000017"/>
  </r>
  <r>
    <n v="8697"/>
    <x v="4336"/>
    <x v="3"/>
    <x v="140"/>
    <n v="41811"/>
    <s v="Standard Class"/>
    <s v="TS-21205"/>
    <s v="Thomas Seio"/>
    <x v="1"/>
    <s v="United States"/>
    <s v="Nashville"/>
    <x v="18"/>
    <n v="37211"/>
    <x v="0"/>
    <s v="TEC-PH-10001051"/>
    <x v="2"/>
    <x v="7"/>
    <s v="HTC One"/>
    <n v="239.976"/>
    <n v="3"/>
    <n v="0.2"/>
    <n v="26.997299999999967"/>
  </r>
  <r>
    <n v="8698"/>
    <x v="4336"/>
    <x v="3"/>
    <x v="140"/>
    <n v="41811"/>
    <s v="Standard Class"/>
    <s v="TS-21205"/>
    <s v="Thomas Seio"/>
    <x v="1"/>
    <s v="United States"/>
    <s v="Nashville"/>
    <x v="18"/>
    <n v="37211"/>
    <x v="0"/>
    <s v="FUR-FU-10004351"/>
    <x v="0"/>
    <x v="5"/>
    <s v="Staples"/>
    <n v="31.168000000000003"/>
    <n v="4"/>
    <n v="0.2"/>
    <n v="9.3504000000000005"/>
  </r>
  <r>
    <n v="8699"/>
    <x v="4336"/>
    <x v="3"/>
    <x v="140"/>
    <n v="41811"/>
    <s v="Standard Class"/>
    <s v="TS-21205"/>
    <s v="Thomas Seio"/>
    <x v="1"/>
    <s v="United States"/>
    <s v="Nashville"/>
    <x v="18"/>
    <n v="37211"/>
    <x v="0"/>
    <s v="FUR-TA-10004152"/>
    <x v="0"/>
    <x v="3"/>
    <s v="Barricks 18&quot; x 48&quot; Non-Folding Utility Table with Bottom Storage Shelf"/>
    <n v="120.96"/>
    <n v="2"/>
    <n v="0.4"/>
    <n v="-28.224000000000004"/>
  </r>
  <r>
    <n v="8700"/>
    <x v="4336"/>
    <x v="3"/>
    <x v="140"/>
    <n v="41811"/>
    <s v="Standard Class"/>
    <s v="TS-21205"/>
    <s v="Thomas Seio"/>
    <x v="1"/>
    <s v="United States"/>
    <s v="Nashville"/>
    <x v="18"/>
    <n v="37211"/>
    <x v="0"/>
    <s v="TEC-PH-10000560"/>
    <x v="2"/>
    <x v="7"/>
    <s v="Samsung Galaxy S III - 16GB - pebble blue (T-Mobile)"/>
    <n v="2239.9360000000001"/>
    <n v="8"/>
    <n v="0.2"/>
    <n v="223.99360000000013"/>
  </r>
  <r>
    <n v="8701"/>
    <x v="4336"/>
    <x v="3"/>
    <x v="140"/>
    <n v="41811"/>
    <s v="Standard Class"/>
    <s v="TS-21205"/>
    <s v="Thomas Seio"/>
    <x v="1"/>
    <s v="United States"/>
    <s v="Nashville"/>
    <x v="18"/>
    <n v="37211"/>
    <x v="0"/>
    <s v="OFF-AP-10004249"/>
    <x v="1"/>
    <x v="9"/>
    <s v="Staples"/>
    <n v="76.608000000000004"/>
    <n v="8"/>
    <n v="0.2"/>
    <n v="6.7031999999999954"/>
  </r>
  <r>
    <n v="8702"/>
    <x v="4336"/>
    <x v="3"/>
    <x v="140"/>
    <n v="41811"/>
    <s v="Standard Class"/>
    <s v="TS-21205"/>
    <s v="Thomas Seio"/>
    <x v="1"/>
    <s v="United States"/>
    <s v="Nashville"/>
    <x v="18"/>
    <n v="37211"/>
    <x v="0"/>
    <s v="OFF-ST-10001490"/>
    <x v="1"/>
    <x v="4"/>
    <s v="Hot File 7-Pocket, Floor Stand"/>
    <n v="142.77600000000001"/>
    <n v="1"/>
    <n v="0.2"/>
    <n v="17.84699999999998"/>
  </r>
  <r>
    <n v="8703"/>
    <x v="4336"/>
    <x v="3"/>
    <x v="140"/>
    <n v="41811"/>
    <s v="Standard Class"/>
    <s v="TS-21205"/>
    <s v="Thomas Seio"/>
    <x v="1"/>
    <s v="United States"/>
    <s v="Nashville"/>
    <x v="18"/>
    <n v="37211"/>
    <x v="0"/>
    <s v="OFF-PA-10000312"/>
    <x v="1"/>
    <x v="10"/>
    <s v="Xerox 1955"/>
    <n v="91.360000000000014"/>
    <n v="5"/>
    <n v="0.2"/>
    <n v="29.691999999999993"/>
  </r>
  <r>
    <n v="8704"/>
    <x v="4337"/>
    <x v="1"/>
    <x v="1201"/>
    <n v="40973"/>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n v="41482"/>
    <s v="First Class"/>
    <s v="IL-15100"/>
    <s v="Ivan Liston"/>
    <x v="0"/>
    <s v="United States"/>
    <s v="Houston"/>
    <x v="5"/>
    <n v="77041"/>
    <x v="2"/>
    <s v="TEC-PH-10004100"/>
    <x v="2"/>
    <x v="7"/>
    <s v="Griffin GC17055 Auxiliary Audio Cable"/>
    <n v="115.136"/>
    <n v="8"/>
    <n v="0.2"/>
    <n v="11.513600000000004"/>
  </r>
  <r>
    <n v="8706"/>
    <x v="4339"/>
    <x v="2"/>
    <x v="1202"/>
    <n v="40821"/>
    <s v="Standard Class"/>
    <s v="NF-18475"/>
    <s v="Neil Französisch"/>
    <x v="2"/>
    <s v="United States"/>
    <s v="Reno"/>
    <x v="33"/>
    <n v="89502"/>
    <x v="1"/>
    <s v="OFF-FA-10000254"/>
    <x v="1"/>
    <x v="13"/>
    <s v="Sterling Rubber Bands by Alliance"/>
    <n v="4.71"/>
    <n v="1"/>
    <n v="0"/>
    <n v="0"/>
  </r>
  <r>
    <n v="8707"/>
    <x v="4340"/>
    <x v="2"/>
    <x v="78"/>
    <n v="40799"/>
    <s v="Standard Class"/>
    <s v="PP-18955"/>
    <s v="Paul Prost"/>
    <x v="2"/>
    <s v="United States"/>
    <s v="New York City"/>
    <x v="15"/>
    <n v="10009"/>
    <x v="3"/>
    <s v="FUR-CH-10004289"/>
    <x v="0"/>
    <x v="1"/>
    <s v="Global Super Steno Chair"/>
    <n v="172.76400000000001"/>
    <n v="2"/>
    <n v="0.1"/>
    <n v="13.437199999999986"/>
  </r>
  <r>
    <n v="8708"/>
    <x v="4340"/>
    <x v="2"/>
    <x v="78"/>
    <n v="40799"/>
    <s v="Standard Class"/>
    <s v="PP-18955"/>
    <s v="Paul Prost"/>
    <x v="2"/>
    <s v="United States"/>
    <s v="New York City"/>
    <x v="15"/>
    <n v="10009"/>
    <x v="3"/>
    <s v="OFF-AR-10003469"/>
    <x v="1"/>
    <x v="6"/>
    <s v="Nontoxic Chalk"/>
    <n v="3.52"/>
    <n v="2"/>
    <n v="0"/>
    <n v="1.6896"/>
  </r>
  <r>
    <n v="8709"/>
    <x v="4341"/>
    <x v="2"/>
    <x v="912"/>
    <n v="40865"/>
    <s v="First Class"/>
    <s v="JD-16150"/>
    <s v="Justin Deggeller"/>
    <x v="1"/>
    <s v="United States"/>
    <s v="Los Angeles"/>
    <x v="1"/>
    <n v="90008"/>
    <x v="1"/>
    <s v="TEC-PH-10004188"/>
    <x v="2"/>
    <x v="7"/>
    <s v="OtterBox Commuter Series Case - Samsung Galaxy S4"/>
    <n v="79.968000000000004"/>
    <n v="4"/>
    <n v="0.2"/>
    <n v="-17.992799999999999"/>
  </r>
  <r>
    <n v="8710"/>
    <x v="4341"/>
    <x v="2"/>
    <x v="912"/>
    <n v="40865"/>
    <s v="First Class"/>
    <s v="JD-16150"/>
    <s v="Justin Deggeller"/>
    <x v="1"/>
    <s v="United States"/>
    <s v="Los Angeles"/>
    <x v="1"/>
    <n v="90008"/>
    <x v="1"/>
    <s v="FUR-BO-10004015"/>
    <x v="0"/>
    <x v="0"/>
    <s v="Bush Andora Bookcase, Maple/Graphite Gray Finish"/>
    <n v="305.97449999999998"/>
    <n v="3"/>
    <n v="0.15"/>
    <n v="25.197899999999969"/>
  </r>
  <r>
    <n v="8711"/>
    <x v="4341"/>
    <x v="2"/>
    <x v="912"/>
    <n v="40865"/>
    <s v="First Class"/>
    <s v="JD-16150"/>
    <s v="Justin Deggeller"/>
    <x v="1"/>
    <s v="United States"/>
    <s v="Los Angeles"/>
    <x v="1"/>
    <n v="90008"/>
    <x v="1"/>
    <s v="OFF-ST-10000991"/>
    <x v="1"/>
    <x v="4"/>
    <s v="Space Solutions HD Industrial Steel Shelving."/>
    <n v="344.90999999999997"/>
    <n v="3"/>
    <n v="0"/>
    <n v="10.347300000000004"/>
  </r>
  <r>
    <n v="8712"/>
    <x v="4342"/>
    <x v="2"/>
    <x v="223"/>
    <n v="40609"/>
    <s v="Standard Class"/>
    <s v="EJ-14155"/>
    <s v="Eva Jacobs"/>
    <x v="0"/>
    <s v="United States"/>
    <s v="San Diego"/>
    <x v="1"/>
    <n v="92037"/>
    <x v="1"/>
    <s v="FUR-TA-10002958"/>
    <x v="0"/>
    <x v="3"/>
    <s v="Bevis Oval Conference Table, Walnut"/>
    <n v="626.35200000000009"/>
    <n v="3"/>
    <n v="0.2"/>
    <n v="-23.488200000000091"/>
  </r>
  <r>
    <n v="8713"/>
    <x v="4343"/>
    <x v="1"/>
    <x v="155"/>
    <n v="41250"/>
    <s v="Standard Class"/>
    <s v="PW-19240"/>
    <s v="Pierre Wener"/>
    <x v="0"/>
    <s v="United States"/>
    <s v="San Francisco"/>
    <x v="1"/>
    <n v="94110"/>
    <x v="1"/>
    <s v="FUR-BO-10002213"/>
    <x v="0"/>
    <x v="0"/>
    <s v="Sauder Forest Hills Library, Woodland Oak Finish"/>
    <n v="359.49899999999997"/>
    <n v="3"/>
    <n v="0.15"/>
    <n v="-29.605799999999981"/>
  </r>
  <r>
    <n v="8714"/>
    <x v="4344"/>
    <x v="3"/>
    <x v="497"/>
    <n v="41837"/>
    <s v="Standard Class"/>
    <s v="TS-21430"/>
    <s v="Tom Stivers"/>
    <x v="1"/>
    <s v="United States"/>
    <s v="San Diego"/>
    <x v="1"/>
    <n v="92105"/>
    <x v="1"/>
    <s v="TEC-PH-10000004"/>
    <x v="2"/>
    <x v="7"/>
    <s v="Belkin iPhone and iPad Lightning Cable"/>
    <n v="71.951999999999998"/>
    <n v="6"/>
    <n v="0.2"/>
    <n v="5.3963999999999963"/>
  </r>
  <r>
    <n v="8715"/>
    <x v="4344"/>
    <x v="3"/>
    <x v="497"/>
    <n v="41837"/>
    <s v="Standard Class"/>
    <s v="TS-21430"/>
    <s v="Tom Stivers"/>
    <x v="1"/>
    <s v="United States"/>
    <s v="San Diego"/>
    <x v="1"/>
    <n v="92105"/>
    <x v="1"/>
    <s v="OFF-BI-10003708"/>
    <x v="1"/>
    <x v="8"/>
    <s v="Acco Four Pocket Poly Ring Binder with Label Holder, Smoke, 1&quot;"/>
    <n v="29.800000000000004"/>
    <n v="5"/>
    <n v="0.2"/>
    <n v="9.3124999999999982"/>
  </r>
  <r>
    <n v="8716"/>
    <x v="4345"/>
    <x v="3"/>
    <x v="673"/>
    <n v="41964"/>
    <s v="Second Class"/>
    <s v="BM-11650"/>
    <s v="Brian Moss"/>
    <x v="1"/>
    <s v="United States"/>
    <s v="Elyria"/>
    <x v="24"/>
    <n v="44035"/>
    <x v="3"/>
    <s v="OFF-BI-10002949"/>
    <x v="1"/>
    <x v="8"/>
    <s v="Prestige Round Ring Binders"/>
    <n v="1.8240000000000003"/>
    <n v="1"/>
    <n v="0.7"/>
    <n v="-1.3983999999999996"/>
  </r>
  <r>
    <n v="8717"/>
    <x v="4346"/>
    <x v="0"/>
    <x v="1"/>
    <n v="41442"/>
    <s v="Second Class"/>
    <s v="AW-10930"/>
    <s v="Arthur Wiediger"/>
    <x v="2"/>
    <s v="United States"/>
    <s v="Houston"/>
    <x v="5"/>
    <n v="77070"/>
    <x v="2"/>
    <s v="OFF-AP-10001242"/>
    <x v="1"/>
    <x v="9"/>
    <s v="APC 7 Outlet Network SurgeArrest Surge Protector"/>
    <n v="64.383999999999986"/>
    <n v="4"/>
    <n v="0.8"/>
    <n v="-160.96"/>
  </r>
  <r>
    <n v="8718"/>
    <x v="4346"/>
    <x v="0"/>
    <x v="1"/>
    <n v="41442"/>
    <s v="Second Class"/>
    <s v="AW-10930"/>
    <s v="Arthur Wiediger"/>
    <x v="2"/>
    <s v="United States"/>
    <s v="Houston"/>
    <x v="5"/>
    <n v="77070"/>
    <x v="2"/>
    <s v="FUR-FU-10001424"/>
    <x v="0"/>
    <x v="5"/>
    <s v="Dax Clear Box Frame"/>
    <n v="6.9840000000000009"/>
    <n v="2"/>
    <n v="0.6"/>
    <n v="-4.5396000000000019"/>
  </r>
  <r>
    <n v="8719"/>
    <x v="4346"/>
    <x v="0"/>
    <x v="1"/>
    <n v="41442"/>
    <s v="Second Class"/>
    <s v="AW-10930"/>
    <s v="Arthur Wiediger"/>
    <x v="2"/>
    <s v="United States"/>
    <s v="Houston"/>
    <x v="5"/>
    <n v="77070"/>
    <x v="2"/>
    <s v="OFF-AR-10003469"/>
    <x v="1"/>
    <x v="6"/>
    <s v="Nontoxic Chalk"/>
    <n v="11.264000000000001"/>
    <n v="8"/>
    <n v="0.2"/>
    <n v="3.9423999999999997"/>
  </r>
  <r>
    <n v="8720"/>
    <x v="4346"/>
    <x v="0"/>
    <x v="1"/>
    <n v="41442"/>
    <s v="Second Class"/>
    <s v="AW-10930"/>
    <s v="Arthur Wiediger"/>
    <x v="2"/>
    <s v="United States"/>
    <s v="Houston"/>
    <x v="5"/>
    <n v="77070"/>
    <x v="2"/>
    <s v="OFF-PA-10000232"/>
    <x v="1"/>
    <x v="10"/>
    <s v="Xerox 1975"/>
    <n v="15.552000000000003"/>
    <n v="3"/>
    <n v="0.2"/>
    <n v="5.6375999999999999"/>
  </r>
  <r>
    <n v="8721"/>
    <x v="4346"/>
    <x v="0"/>
    <x v="1"/>
    <n v="41442"/>
    <s v="Second Class"/>
    <s v="AW-10930"/>
    <s v="Arthur Wiediger"/>
    <x v="2"/>
    <s v="United States"/>
    <s v="Houston"/>
    <x v="5"/>
    <n v="77070"/>
    <x v="2"/>
    <s v="FUR-CH-10000229"/>
    <x v="0"/>
    <x v="1"/>
    <s v="Global Enterprise Series Seating High-Back Swivel/Tilt Chairs"/>
    <n v="379.37200000000001"/>
    <n v="2"/>
    <n v="0.3"/>
    <n v="-119.23120000000003"/>
  </r>
  <r>
    <n v="8722"/>
    <x v="4346"/>
    <x v="0"/>
    <x v="1"/>
    <n v="41442"/>
    <s v="Second Class"/>
    <s v="AW-10930"/>
    <s v="Arthur Wiediger"/>
    <x v="2"/>
    <s v="United States"/>
    <s v="Houston"/>
    <x v="5"/>
    <n v="77070"/>
    <x v="2"/>
    <s v="OFF-ST-10002562"/>
    <x v="1"/>
    <x v="4"/>
    <s v="Staples"/>
    <n v="67.536000000000016"/>
    <n v="9"/>
    <n v="0.2"/>
    <n v="6.7535999999999987"/>
  </r>
  <r>
    <n v="8723"/>
    <x v="4346"/>
    <x v="0"/>
    <x v="1"/>
    <n v="41442"/>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n v="41640"/>
    <s v="Second Class"/>
    <s v="MH-17290"/>
    <s v="Marc Harrigan"/>
    <x v="2"/>
    <s v="United States"/>
    <s v="Miami"/>
    <x v="2"/>
    <n v="33178"/>
    <x v="0"/>
    <s v="OFF-PA-10002986"/>
    <x v="1"/>
    <x v="10"/>
    <s v="Xerox 1898"/>
    <n v="37.408000000000001"/>
    <n v="7"/>
    <n v="0.2"/>
    <n v="13.0928"/>
  </r>
  <r>
    <n v="8725"/>
    <x v="4347"/>
    <x v="0"/>
    <x v="723"/>
    <n v="41640"/>
    <s v="Second Class"/>
    <s v="MH-17290"/>
    <s v="Marc Harrigan"/>
    <x v="2"/>
    <s v="United States"/>
    <s v="Miami"/>
    <x v="2"/>
    <n v="33178"/>
    <x v="0"/>
    <s v="OFF-PA-10000143"/>
    <x v="1"/>
    <x v="10"/>
    <s v="Astroparche Fine Business Paper"/>
    <n v="25.344000000000001"/>
    <n v="6"/>
    <n v="0.2"/>
    <n v="8.8704000000000018"/>
  </r>
  <r>
    <n v="8726"/>
    <x v="4348"/>
    <x v="3"/>
    <x v="257"/>
    <n v="41722"/>
    <s v="Standard Class"/>
    <s v="SW-20275"/>
    <s v="Scott Williamson"/>
    <x v="0"/>
    <s v="United States"/>
    <s v="Seattle"/>
    <x v="4"/>
    <n v="98115"/>
    <x v="1"/>
    <s v="OFF-AR-10003752"/>
    <x v="1"/>
    <x v="6"/>
    <s v="Deluxe Chalkboard Eraser Cleaner"/>
    <n v="46.2"/>
    <n v="4"/>
    <n v="0"/>
    <n v="21.251999999999999"/>
  </r>
  <r>
    <n v="8727"/>
    <x v="4349"/>
    <x v="1"/>
    <x v="17"/>
    <n v="41274"/>
    <s v="Standard Class"/>
    <s v="SP-20860"/>
    <s v="Sung Pak"/>
    <x v="1"/>
    <s v="United States"/>
    <s v="Murfreesboro"/>
    <x v="18"/>
    <n v="37130"/>
    <x v="0"/>
    <s v="TEC-AC-10002370"/>
    <x v="2"/>
    <x v="11"/>
    <s v="Maxell CD-R Discs"/>
    <n v="4.7279999999999998"/>
    <n v="3"/>
    <n v="0.2"/>
    <n v="0.70919999999999961"/>
  </r>
  <r>
    <n v="8728"/>
    <x v="4349"/>
    <x v="1"/>
    <x v="17"/>
    <n v="41274"/>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n v="41274"/>
    <s v="Standard Class"/>
    <s v="SP-20860"/>
    <s v="Sung Pak"/>
    <x v="1"/>
    <s v="United States"/>
    <s v="Murfreesboro"/>
    <x v="18"/>
    <n v="37130"/>
    <x v="0"/>
    <s v="FUR-BO-10002853"/>
    <x v="0"/>
    <x v="0"/>
    <s v="O'Sullivan 5-Shelf Heavy-Duty Bookcases"/>
    <n v="131.10400000000001"/>
    <n v="2"/>
    <n v="0.2"/>
    <n v="8.1939999999999955"/>
  </r>
  <r>
    <n v="8730"/>
    <x v="4349"/>
    <x v="1"/>
    <x v="17"/>
    <n v="41274"/>
    <s v="Standard Class"/>
    <s v="SP-20860"/>
    <s v="Sung Pak"/>
    <x v="1"/>
    <s v="United States"/>
    <s v="Murfreesboro"/>
    <x v="18"/>
    <n v="37130"/>
    <x v="0"/>
    <s v="OFF-ST-10002562"/>
    <x v="1"/>
    <x v="4"/>
    <s v="Staples"/>
    <n v="22.512000000000004"/>
    <n v="3"/>
    <n v="0.2"/>
    <n v="2.2511999999999999"/>
  </r>
  <r>
    <n v="8731"/>
    <x v="4349"/>
    <x v="1"/>
    <x v="17"/>
    <n v="41274"/>
    <s v="Standard Class"/>
    <s v="SP-20860"/>
    <s v="Sung Pak"/>
    <x v="1"/>
    <s v="United States"/>
    <s v="Murfreesboro"/>
    <x v="18"/>
    <n v="37130"/>
    <x v="0"/>
    <s v="TEC-AC-10004227"/>
    <x v="2"/>
    <x v="11"/>
    <s v="SanDisk Ultra 16 GB MicroSDHC Class 10 Memory Card"/>
    <n v="72.744000000000014"/>
    <n v="7"/>
    <n v="0.2"/>
    <n v="-12.730200000000011"/>
  </r>
  <r>
    <n v="8732"/>
    <x v="4350"/>
    <x v="1"/>
    <x v="374"/>
    <n v="41127"/>
    <s v="Standard Class"/>
    <s v="SC-20695"/>
    <s v="Steve Chapman"/>
    <x v="1"/>
    <s v="United States"/>
    <s v="Saint Louis"/>
    <x v="25"/>
    <n v="63116"/>
    <x v="2"/>
    <s v="OFF-SU-10002573"/>
    <x v="1"/>
    <x v="14"/>
    <s v="Acme 10&quot; Easy Grip Assistive Scissors"/>
    <n v="52.59"/>
    <n v="3"/>
    <n v="0"/>
    <n v="15.776999999999996"/>
  </r>
  <r>
    <n v="8733"/>
    <x v="4351"/>
    <x v="3"/>
    <x v="818"/>
    <n v="41820"/>
    <s v="Second Class"/>
    <s v="PW-19030"/>
    <s v="Pauline Webber"/>
    <x v="1"/>
    <s v="United States"/>
    <s v="Seattle"/>
    <x v="4"/>
    <n v="98105"/>
    <x v="1"/>
    <s v="OFF-PA-10003848"/>
    <x v="1"/>
    <x v="10"/>
    <s v="Xerox 1997"/>
    <n v="19.440000000000001"/>
    <n v="3"/>
    <n v="0"/>
    <n v="9.3312000000000008"/>
  </r>
  <r>
    <n v="8734"/>
    <x v="4351"/>
    <x v="3"/>
    <x v="818"/>
    <n v="41820"/>
    <s v="Second Class"/>
    <s v="PW-19030"/>
    <s v="Pauline Webber"/>
    <x v="1"/>
    <s v="United States"/>
    <s v="Seattle"/>
    <x v="4"/>
    <n v="98105"/>
    <x v="1"/>
    <s v="FUR-FU-10001290"/>
    <x v="0"/>
    <x v="5"/>
    <s v="Executive Impressions Supervisor Wall Clock"/>
    <n v="126.30000000000001"/>
    <n v="3"/>
    <n v="0"/>
    <n v="40.415999999999997"/>
  </r>
  <r>
    <n v="8735"/>
    <x v="4351"/>
    <x v="3"/>
    <x v="818"/>
    <n v="41820"/>
    <s v="Second Class"/>
    <s v="PW-19030"/>
    <s v="Pauline Webber"/>
    <x v="1"/>
    <s v="United States"/>
    <s v="Seattle"/>
    <x v="4"/>
    <n v="98105"/>
    <x v="1"/>
    <s v="TEC-AC-10003832"/>
    <x v="2"/>
    <x v="11"/>
    <s v="Logitech P710e Mobile Speakerphone"/>
    <n v="1287.45"/>
    <n v="5"/>
    <n v="0"/>
    <n v="244.61549999999988"/>
  </r>
  <r>
    <n v="8736"/>
    <x v="4352"/>
    <x v="2"/>
    <x v="315"/>
    <n v="40585"/>
    <s v="Second Class"/>
    <s v="CS-12250"/>
    <s v="Chris Selesnick"/>
    <x v="1"/>
    <s v="United States"/>
    <s v="New York City"/>
    <x v="15"/>
    <n v="10024"/>
    <x v="3"/>
    <s v="OFF-ST-10001558"/>
    <x v="1"/>
    <x v="4"/>
    <s v="Acco Perma 4000 Stacking Storage Drawers"/>
    <n v="64.959999999999994"/>
    <n v="4"/>
    <n v="0"/>
    <n v="9.7439999999999998"/>
  </r>
  <r>
    <n v="8737"/>
    <x v="4353"/>
    <x v="0"/>
    <x v="913"/>
    <n v="41527"/>
    <s v="Standard Class"/>
    <s v="RP-19855"/>
    <s v="Roy Phan"/>
    <x v="1"/>
    <s v="United States"/>
    <s v="Woodbury"/>
    <x v="11"/>
    <n v="55125"/>
    <x v="2"/>
    <s v="OFF-ST-10001490"/>
    <x v="1"/>
    <x v="4"/>
    <s v="Hot File 7-Pocket, Floor Stand"/>
    <n v="535.41"/>
    <n v="3"/>
    <n v="0"/>
    <n v="160.62299999999993"/>
  </r>
  <r>
    <n v="8738"/>
    <x v="4354"/>
    <x v="3"/>
    <x v="1191"/>
    <n v="41740"/>
    <s v="Standard Class"/>
    <s v="CS-12175"/>
    <s v="Charles Sheldon"/>
    <x v="1"/>
    <s v="United States"/>
    <s v="Chattanooga"/>
    <x v="18"/>
    <n v="37421"/>
    <x v="0"/>
    <s v="OFF-BI-10003669"/>
    <x v="1"/>
    <x v="8"/>
    <s v="3M Organizer Strips"/>
    <n v="8.1000000000000014"/>
    <n v="5"/>
    <n v="0.7"/>
    <n v="-5.9399999999999977"/>
  </r>
  <r>
    <n v="8739"/>
    <x v="4355"/>
    <x v="3"/>
    <x v="166"/>
    <n v="41985"/>
    <s v="First Class"/>
    <s v="MJ-17740"/>
    <s v="Max Jones"/>
    <x v="0"/>
    <s v="United States"/>
    <s v="Philadelphia"/>
    <x v="9"/>
    <n v="19140"/>
    <x v="3"/>
    <s v="OFF-AR-10004441"/>
    <x v="1"/>
    <x v="6"/>
    <s v="BIC Brite Liner Highlighters"/>
    <n v="13.247999999999999"/>
    <n v="4"/>
    <n v="0.2"/>
    <n v="3.6431999999999998"/>
  </r>
  <r>
    <n v="8740"/>
    <x v="4355"/>
    <x v="3"/>
    <x v="166"/>
    <n v="41985"/>
    <s v="First Class"/>
    <s v="MJ-17740"/>
    <s v="Max Jones"/>
    <x v="0"/>
    <s v="United States"/>
    <s v="Philadelphia"/>
    <x v="9"/>
    <n v="19140"/>
    <x v="3"/>
    <s v="TEC-PH-10001924"/>
    <x v="2"/>
    <x v="7"/>
    <s v="iHome FM Clock Radio with Lightning Dock"/>
    <n v="83.987999999999985"/>
    <n v="2"/>
    <n v="0.4"/>
    <n v="-20.996999999999993"/>
  </r>
  <r>
    <n v="8741"/>
    <x v="4356"/>
    <x v="0"/>
    <x v="1131"/>
    <n v="41481"/>
    <s v="First Class"/>
    <s v="JG-15160"/>
    <s v="James Galang"/>
    <x v="0"/>
    <s v="United States"/>
    <s v="Lafayette"/>
    <x v="28"/>
    <n v="70506"/>
    <x v="0"/>
    <s v="OFF-AR-10004456"/>
    <x v="1"/>
    <x v="6"/>
    <s v="Panasonic KP-4ABK Battery-Operated Pencil Sharpener"/>
    <n v="73.2"/>
    <n v="5"/>
    <n v="0"/>
    <n v="21.227999999999998"/>
  </r>
  <r>
    <n v="8742"/>
    <x v="4357"/>
    <x v="1"/>
    <x v="529"/>
    <n v="41222"/>
    <s v="Same Day"/>
    <s v="AG-10765"/>
    <s v="Anthony Garverick"/>
    <x v="2"/>
    <s v="United States"/>
    <s v="Lawrence"/>
    <x v="14"/>
    <n v="46226"/>
    <x v="2"/>
    <s v="OFF-BI-10001890"/>
    <x v="1"/>
    <x v="8"/>
    <s v="Avery Poly Binder Pockets"/>
    <n v="10.74"/>
    <n v="3"/>
    <n v="0"/>
    <n v="5.1551999999999998"/>
  </r>
  <r>
    <n v="8743"/>
    <x v="4358"/>
    <x v="1"/>
    <x v="653"/>
    <n v="41186"/>
    <s v="First Class"/>
    <s v="CK-12205"/>
    <s v="Chloris Kastensmidt"/>
    <x v="0"/>
    <s v="United States"/>
    <s v="Hillsboro"/>
    <x v="21"/>
    <n v="97123"/>
    <x v="1"/>
    <s v="FUR-FU-10000629"/>
    <x v="0"/>
    <x v="5"/>
    <s v="9-3/4 Diameter Round Wall Clock"/>
    <n v="11.032"/>
    <n v="1"/>
    <n v="0.2"/>
    <n v="3.0338000000000003"/>
  </r>
  <r>
    <n v="8744"/>
    <x v="4358"/>
    <x v="1"/>
    <x v="653"/>
    <n v="41186"/>
    <s v="First Class"/>
    <s v="CK-12205"/>
    <s v="Chloris Kastensmidt"/>
    <x v="0"/>
    <s v="United States"/>
    <s v="Hillsboro"/>
    <x v="21"/>
    <n v="97123"/>
    <x v="1"/>
    <s v="TEC-AC-10002323"/>
    <x v="2"/>
    <x v="11"/>
    <s v="SanDisk Ultra 32 GB MicroSDHC Class 10 Memory Card"/>
    <n v="53.040000000000006"/>
    <n v="3"/>
    <n v="0.2"/>
    <n v="-4.6409999999999982"/>
  </r>
  <r>
    <n v="8745"/>
    <x v="4359"/>
    <x v="1"/>
    <x v="6"/>
    <n v="41238"/>
    <s v="Second Class"/>
    <s v="HD-14785"/>
    <s v="Harold Dahlen"/>
    <x v="2"/>
    <s v="United States"/>
    <s v="Cambridge"/>
    <x v="31"/>
    <n v="2138"/>
    <x v="3"/>
    <s v="OFF-AR-10003056"/>
    <x v="1"/>
    <x v="6"/>
    <s v="Newell 341"/>
    <n v="17.12"/>
    <n v="4"/>
    <n v="0"/>
    <n v="4.9647999999999985"/>
  </r>
  <r>
    <n v="8746"/>
    <x v="4359"/>
    <x v="1"/>
    <x v="6"/>
    <n v="41238"/>
    <s v="Second Class"/>
    <s v="HD-14785"/>
    <s v="Harold Dahlen"/>
    <x v="2"/>
    <s v="United States"/>
    <s v="Cambridge"/>
    <x v="31"/>
    <n v="2138"/>
    <x v="3"/>
    <s v="OFF-PA-10000300"/>
    <x v="1"/>
    <x v="10"/>
    <s v="Xerox 1936"/>
    <n v="59.94"/>
    <n v="3"/>
    <n v="0"/>
    <n v="28.171799999999998"/>
  </r>
  <r>
    <n v="8747"/>
    <x v="4360"/>
    <x v="3"/>
    <x v="62"/>
    <n v="41678"/>
    <s v="Standard Class"/>
    <s v="BO-11350"/>
    <s v="Bill Overfelt"/>
    <x v="1"/>
    <s v="United States"/>
    <s v="San Diego"/>
    <x v="1"/>
    <n v="92105"/>
    <x v="1"/>
    <s v="FUR-FU-10000293"/>
    <x v="0"/>
    <x v="5"/>
    <s v="Eldon Antistatic Chair Mats for Low to Medium Pile Carpets"/>
    <n v="210.58"/>
    <n v="2"/>
    <n v="0"/>
    <n v="12.634799999999984"/>
  </r>
  <r>
    <n v="8748"/>
    <x v="4360"/>
    <x v="3"/>
    <x v="62"/>
    <n v="41678"/>
    <s v="Standard Class"/>
    <s v="BO-11350"/>
    <s v="Bill Overfelt"/>
    <x v="1"/>
    <s v="United States"/>
    <s v="San Diego"/>
    <x v="1"/>
    <n v="92105"/>
    <x v="1"/>
    <s v="OFF-BI-10003638"/>
    <x v="1"/>
    <x v="8"/>
    <s v="GBC Durable Plastic Covers"/>
    <n v="30.960000000000004"/>
    <n v="2"/>
    <n v="0.2"/>
    <n v="10.061999999999998"/>
  </r>
  <r>
    <n v="8749"/>
    <x v="4360"/>
    <x v="3"/>
    <x v="62"/>
    <n v="41678"/>
    <s v="Standard Class"/>
    <s v="BO-11350"/>
    <s v="Bill Overfelt"/>
    <x v="1"/>
    <s v="United States"/>
    <s v="San Diego"/>
    <x v="1"/>
    <n v="92105"/>
    <x v="1"/>
    <s v="TEC-MA-10002109"/>
    <x v="2"/>
    <x v="15"/>
    <s v="HP Officejet Pro 8600 e-All-In-One Printer, Copier, Scanner, Fax"/>
    <n v="239.98400000000004"/>
    <n v="2"/>
    <n v="0.2"/>
    <n v="38.997399999999971"/>
  </r>
  <r>
    <n v="8750"/>
    <x v="4361"/>
    <x v="1"/>
    <x v="382"/>
    <n v="4107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n v="41079"/>
    <s v="First Class"/>
    <s v="LC-16885"/>
    <s v="Lena Creighton"/>
    <x v="0"/>
    <s v="United States"/>
    <s v="New York City"/>
    <x v="15"/>
    <n v="10009"/>
    <x v="3"/>
    <s v="TEC-PH-10004922"/>
    <x v="2"/>
    <x v="7"/>
    <s v="RCA Visys Integrated PBX 8-Line Router"/>
    <n v="133.97999999999999"/>
    <n v="2"/>
    <n v="0"/>
    <n v="33.495000000000005"/>
  </r>
  <r>
    <n v="8752"/>
    <x v="4362"/>
    <x v="0"/>
    <x v="465"/>
    <n v="41404"/>
    <s v="Standard Class"/>
    <s v="RB-19465"/>
    <s v="Rick Bensley"/>
    <x v="2"/>
    <s v="United States"/>
    <s v="Tallahassee"/>
    <x v="2"/>
    <n v="32303"/>
    <x v="0"/>
    <s v="OFF-PA-10001001"/>
    <x v="1"/>
    <x v="10"/>
    <s v="Snap-A-Way Black Print Carbonless Speed Message, No Reply Area, Duplicate"/>
    <n v="93.248000000000005"/>
    <n v="4"/>
    <n v="0.2"/>
    <n v="31.4712"/>
  </r>
  <r>
    <n v="8753"/>
    <x v="4362"/>
    <x v="0"/>
    <x v="465"/>
    <n v="41404"/>
    <s v="Standard Class"/>
    <s v="RB-19465"/>
    <s v="Rick Bensley"/>
    <x v="2"/>
    <s v="United States"/>
    <s v="Tallahassee"/>
    <x v="2"/>
    <n v="32303"/>
    <x v="0"/>
    <s v="TEC-PH-10001198"/>
    <x v="2"/>
    <x v="7"/>
    <s v="Avaya 4621SW VoIP phone"/>
    <n v="177.48000000000002"/>
    <n v="3"/>
    <n v="0.2"/>
    <n v="19.966499999999982"/>
  </r>
  <r>
    <n v="8754"/>
    <x v="4363"/>
    <x v="3"/>
    <x v="428"/>
    <n v="41893"/>
    <s v="First Class"/>
    <s v="JD-16015"/>
    <s v="Joy Daniels"/>
    <x v="0"/>
    <s v="United States"/>
    <s v="Toledo"/>
    <x v="24"/>
    <n v="43615"/>
    <x v="3"/>
    <s v="OFF-LA-10000443"/>
    <x v="1"/>
    <x v="2"/>
    <s v="Avery 501"/>
    <n v="17.712"/>
    <n v="6"/>
    <n v="0.2"/>
    <n v="5.9777999999999993"/>
  </r>
  <r>
    <n v="8755"/>
    <x v="4363"/>
    <x v="3"/>
    <x v="428"/>
    <n v="41893"/>
    <s v="First Class"/>
    <s v="JD-16015"/>
    <s v="Joy Daniels"/>
    <x v="0"/>
    <s v="United States"/>
    <s v="Toledo"/>
    <x v="24"/>
    <n v="43615"/>
    <x v="3"/>
    <s v="OFF-BI-10003669"/>
    <x v="1"/>
    <x v="8"/>
    <s v="3M Organizer Strips"/>
    <n v="4.8600000000000012"/>
    <n v="3"/>
    <n v="0.7"/>
    <n v="-3.5640000000000001"/>
  </r>
  <r>
    <n v="8756"/>
    <x v="4363"/>
    <x v="3"/>
    <x v="428"/>
    <n v="4189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n v="41482"/>
    <s v="Standard Class"/>
    <s v="MF-17665"/>
    <s v="Maureen Fritzler"/>
    <x v="1"/>
    <s v="United States"/>
    <s v="Columbia"/>
    <x v="39"/>
    <n v="21044"/>
    <x v="3"/>
    <s v="OFF-AP-10002350"/>
    <x v="1"/>
    <x v="9"/>
    <s v="Belkin F9H710-06 7 Outlet SurgeMaster Surge Protector"/>
    <n v="37.68"/>
    <n v="2"/>
    <n v="0"/>
    <n v="10.5504"/>
  </r>
  <r>
    <n v="8758"/>
    <x v="4364"/>
    <x v="0"/>
    <x v="405"/>
    <n v="41482"/>
    <s v="Standard Class"/>
    <s v="MF-17665"/>
    <s v="Maureen Fritzler"/>
    <x v="1"/>
    <s v="United States"/>
    <s v="Columbia"/>
    <x v="39"/>
    <n v="21044"/>
    <x v="3"/>
    <s v="OFF-PA-10004100"/>
    <x v="1"/>
    <x v="10"/>
    <s v="Xerox 216"/>
    <n v="51.84"/>
    <n v="8"/>
    <n v="0"/>
    <n v="24.883200000000002"/>
  </r>
  <r>
    <n v="8759"/>
    <x v="4364"/>
    <x v="0"/>
    <x v="405"/>
    <n v="41482"/>
    <s v="Standard Class"/>
    <s v="MF-17665"/>
    <s v="Maureen Fritzler"/>
    <x v="1"/>
    <s v="United States"/>
    <s v="Columbia"/>
    <x v="39"/>
    <n v="21044"/>
    <x v="3"/>
    <s v="FUR-FU-10000794"/>
    <x v="0"/>
    <x v="5"/>
    <s v="Eldon Stackable Tray, Side-Load, Legal, Smoke"/>
    <n v="27.42"/>
    <n v="3"/>
    <n v="0"/>
    <n v="9.3227999999999991"/>
  </r>
  <r>
    <n v="8760"/>
    <x v="4364"/>
    <x v="0"/>
    <x v="405"/>
    <n v="41482"/>
    <s v="Standard Class"/>
    <s v="MF-17665"/>
    <s v="Maureen Fritzler"/>
    <x v="1"/>
    <s v="United States"/>
    <s v="Columbia"/>
    <x v="39"/>
    <n v="21044"/>
    <x v="3"/>
    <s v="OFF-BI-10002012"/>
    <x v="1"/>
    <x v="8"/>
    <s v="Wilson Jones Easy Flow II Sheet Lifters"/>
    <n v="5.4"/>
    <n v="3"/>
    <n v="0"/>
    <n v="2.5920000000000001"/>
  </r>
  <r>
    <n v="8761"/>
    <x v="4365"/>
    <x v="0"/>
    <x v="1011"/>
    <n v="41311"/>
    <s v="Standard Class"/>
    <s v="BF-11170"/>
    <s v="Ben Ferrer"/>
    <x v="2"/>
    <s v="United States"/>
    <s v="Atlanta"/>
    <x v="32"/>
    <n v="30318"/>
    <x v="0"/>
    <s v="OFF-BI-10003527"/>
    <x v="1"/>
    <x v="8"/>
    <s v="Fellowes PB500 Electric Punch Plastic Comb Binding Machine with Manual Bind"/>
    <n v="1270.99"/>
    <n v="1"/>
    <n v="0"/>
    <n v="635.495"/>
  </r>
  <r>
    <n v="8762"/>
    <x v="4365"/>
    <x v="0"/>
    <x v="1011"/>
    <n v="41311"/>
    <s v="Standard Class"/>
    <s v="BF-11170"/>
    <s v="Ben Ferrer"/>
    <x v="2"/>
    <s v="United States"/>
    <s v="Atlanta"/>
    <x v="32"/>
    <n v="30318"/>
    <x v="0"/>
    <s v="OFF-EN-10004483"/>
    <x v="1"/>
    <x v="12"/>
    <s v="#10 White Business Envelopes,4 1/8 x 9 1/2"/>
    <n v="125.36"/>
    <n v="8"/>
    <n v="0"/>
    <n v="58.919199999999989"/>
  </r>
  <r>
    <n v="8763"/>
    <x v="4366"/>
    <x v="0"/>
    <x v="723"/>
    <n v="41642"/>
    <s v="Standard Class"/>
    <s v="FO-14305"/>
    <s v="Frank Olsen"/>
    <x v="0"/>
    <s v="United States"/>
    <s v="Sacramento"/>
    <x v="1"/>
    <n v="95823"/>
    <x v="1"/>
    <s v="OFF-ST-10003722"/>
    <x v="1"/>
    <x v="4"/>
    <s v="Project Tote Personal File"/>
    <n v="14.03"/>
    <n v="1"/>
    <n v="0"/>
    <n v="4.068699999999998"/>
  </r>
  <r>
    <n v="8764"/>
    <x v="4366"/>
    <x v="0"/>
    <x v="723"/>
    <n v="41642"/>
    <s v="Standard Class"/>
    <s v="FO-14305"/>
    <s v="Frank Olsen"/>
    <x v="0"/>
    <s v="United States"/>
    <s v="Sacramento"/>
    <x v="1"/>
    <n v="95823"/>
    <x v="1"/>
    <s v="OFF-SU-10002557"/>
    <x v="1"/>
    <x v="14"/>
    <s v="Fiskars Spring-Action Scissors"/>
    <n v="27.96"/>
    <n v="2"/>
    <n v="0"/>
    <n v="7.2696000000000005"/>
  </r>
  <r>
    <n v="8765"/>
    <x v="4367"/>
    <x v="1"/>
    <x v="82"/>
    <n v="41240"/>
    <s v="Standard Class"/>
    <s v="BB-11545"/>
    <s v="Brenda Bowman"/>
    <x v="1"/>
    <s v="United States"/>
    <s v="Fort Worth"/>
    <x v="5"/>
    <n v="76106"/>
    <x v="2"/>
    <s v="OFF-AR-10002257"/>
    <x v="1"/>
    <x v="6"/>
    <s v="Eldon Spacemaker Box, Quick-Snap Lid, Clear"/>
    <n v="5.3440000000000003"/>
    <n v="2"/>
    <n v="0.2"/>
    <n v="0.73479999999999923"/>
  </r>
  <r>
    <n v="8766"/>
    <x v="4367"/>
    <x v="1"/>
    <x v="82"/>
    <n v="41240"/>
    <s v="Standard Class"/>
    <s v="BB-11545"/>
    <s v="Brenda Bowman"/>
    <x v="1"/>
    <s v="United States"/>
    <s v="Fort Worth"/>
    <x v="5"/>
    <n v="76106"/>
    <x v="2"/>
    <s v="OFF-BI-10000756"/>
    <x v="1"/>
    <x v="8"/>
    <s v="Storex DuraTech Recycled Plastic Frosted Binders"/>
    <n v="1.6959999999999997"/>
    <n v="2"/>
    <n v="0.8"/>
    <n v="-2.5440000000000005"/>
  </r>
  <r>
    <n v="8767"/>
    <x v="4367"/>
    <x v="1"/>
    <x v="82"/>
    <n v="41240"/>
    <s v="Standard Class"/>
    <s v="BB-11545"/>
    <s v="Brenda Bowman"/>
    <x v="1"/>
    <s v="United States"/>
    <s v="Fort Worth"/>
    <x v="5"/>
    <n v="76106"/>
    <x v="2"/>
    <s v="OFF-AP-10004136"/>
    <x v="1"/>
    <x v="9"/>
    <s v="Kensington 6 Outlet SmartSocket Surge Protector"/>
    <n v="24.587999999999994"/>
    <n v="3"/>
    <n v="0.8"/>
    <n v="-67.617000000000019"/>
  </r>
  <r>
    <n v="8768"/>
    <x v="4367"/>
    <x v="1"/>
    <x v="82"/>
    <n v="41240"/>
    <s v="Standard Class"/>
    <s v="BB-11545"/>
    <s v="Brenda Bowman"/>
    <x v="1"/>
    <s v="United States"/>
    <s v="Fort Worth"/>
    <x v="5"/>
    <n v="76106"/>
    <x v="2"/>
    <s v="OFF-BI-10002194"/>
    <x v="1"/>
    <x v="8"/>
    <s v="Cardinal Hold-It CD Pocket"/>
    <n v="7.9799999999999986"/>
    <n v="5"/>
    <n v="0.8"/>
    <n v="-13.167000000000002"/>
  </r>
  <r>
    <n v="8769"/>
    <x v="4368"/>
    <x v="1"/>
    <x v="348"/>
    <n v="41191"/>
    <s v="Standard Class"/>
    <s v="IL-15100"/>
    <s v="Ivan Liston"/>
    <x v="0"/>
    <s v="United States"/>
    <s v="Columbus"/>
    <x v="24"/>
    <n v="43229"/>
    <x v="3"/>
    <s v="TEC-AC-10000892"/>
    <x v="2"/>
    <x v="11"/>
    <s v="NETGEAR N750 Dual Band Wi-Fi Gigabit Router"/>
    <n v="288"/>
    <n v="4"/>
    <n v="0.2"/>
    <n v="57.599999999999994"/>
  </r>
  <r>
    <n v="8770"/>
    <x v="4369"/>
    <x v="0"/>
    <x v="126"/>
    <n v="41531"/>
    <s v="Same Day"/>
    <s v="PO-19180"/>
    <s v="Philisse Overcash"/>
    <x v="2"/>
    <s v="United States"/>
    <s v="Louisville"/>
    <x v="22"/>
    <n v="80027"/>
    <x v="1"/>
    <s v="TEC-PH-10001870"/>
    <x v="2"/>
    <x v="7"/>
    <s v="Lunatik TT5L-002 Taktik Strike Impact Protection System for iPhone 5"/>
    <n v="146.952"/>
    <n v="3"/>
    <n v="0.2"/>
    <n v="9.1844999999999928"/>
  </r>
  <r>
    <n v="8771"/>
    <x v="4369"/>
    <x v="0"/>
    <x v="126"/>
    <n v="41531"/>
    <s v="Same Day"/>
    <s v="PO-19180"/>
    <s v="Philisse Overcash"/>
    <x v="2"/>
    <s v="United States"/>
    <s v="Louisville"/>
    <x v="22"/>
    <n v="80027"/>
    <x v="1"/>
    <s v="FUR-CH-10002304"/>
    <x v="0"/>
    <x v="1"/>
    <s v="Global Stack Chair without Arms, Black"/>
    <n v="83.13600000000001"/>
    <n v="4"/>
    <n v="0.2"/>
    <n v="5.1960000000000015"/>
  </r>
  <r>
    <n v="8772"/>
    <x v="4370"/>
    <x v="3"/>
    <x v="32"/>
    <n v="41900"/>
    <s v="First Class"/>
    <s v="DB-13555"/>
    <s v="Dorothy Badders"/>
    <x v="1"/>
    <s v="United States"/>
    <s v="Raleigh"/>
    <x v="3"/>
    <n v="27604"/>
    <x v="0"/>
    <s v="OFF-AP-10002534"/>
    <x v="1"/>
    <x v="9"/>
    <s v="3.6 Cubic Foot Counter Height Office Refrigerator"/>
    <n v="942.78400000000011"/>
    <n v="4"/>
    <n v="0.2"/>
    <n v="94.278400000000033"/>
  </r>
  <r>
    <n v="8773"/>
    <x v="4370"/>
    <x v="3"/>
    <x v="32"/>
    <n v="41900"/>
    <s v="First Class"/>
    <s v="DB-13555"/>
    <s v="Dorothy Badders"/>
    <x v="1"/>
    <s v="United States"/>
    <s v="Raleigh"/>
    <x v="3"/>
    <n v="27604"/>
    <x v="0"/>
    <s v="OFF-PA-10001125"/>
    <x v="1"/>
    <x v="10"/>
    <s v="Xerox 1988"/>
    <n v="74.352000000000004"/>
    <n v="3"/>
    <n v="0.2"/>
    <n v="23.234999999999992"/>
  </r>
  <r>
    <n v="8774"/>
    <x v="4371"/>
    <x v="1"/>
    <x v="1203"/>
    <n v="40967"/>
    <s v="Standard Class"/>
    <s v="LC-16960"/>
    <s v="Lindsay Castell"/>
    <x v="2"/>
    <s v="United States"/>
    <s v="New York City"/>
    <x v="15"/>
    <n v="10024"/>
    <x v="3"/>
    <s v="OFF-AP-10000804"/>
    <x v="1"/>
    <x v="9"/>
    <s v="Hoover Portapower Portable Vacuum"/>
    <n v="26.880000000000003"/>
    <n v="6"/>
    <n v="0"/>
    <n v="6.7200000000000006"/>
  </r>
  <r>
    <n v="8775"/>
    <x v="4371"/>
    <x v="1"/>
    <x v="1203"/>
    <n v="40967"/>
    <s v="Standard Class"/>
    <s v="LC-16960"/>
    <s v="Lindsay Castell"/>
    <x v="2"/>
    <s v="United States"/>
    <s v="New York City"/>
    <x v="15"/>
    <n v="10024"/>
    <x v="3"/>
    <s v="OFF-BI-10002982"/>
    <x v="1"/>
    <x v="8"/>
    <s v="Avery Self-Adhesive Photo Pockets for Polaroid Photos"/>
    <n v="10.896000000000001"/>
    <n v="2"/>
    <n v="0.2"/>
    <n v="3.8135999999999992"/>
  </r>
  <r>
    <n v="8776"/>
    <x v="4372"/>
    <x v="0"/>
    <x v="5"/>
    <n v="41618"/>
    <s v="Second Class"/>
    <s v="MP-18175"/>
    <s v="Mike Pelletier"/>
    <x v="2"/>
    <s v="United States"/>
    <s v="Chicago"/>
    <x v="10"/>
    <n v="60623"/>
    <x v="2"/>
    <s v="OFF-AR-10001547"/>
    <x v="1"/>
    <x v="6"/>
    <s v="Newell 311"/>
    <n v="3.536"/>
    <n v="2"/>
    <n v="0.2"/>
    <n v="0.30940000000000001"/>
  </r>
  <r>
    <n v="8777"/>
    <x v="4373"/>
    <x v="0"/>
    <x v="415"/>
    <n v="41459"/>
    <s v="First Class"/>
    <s v="EA-14035"/>
    <s v="Erin Ashbrook"/>
    <x v="1"/>
    <s v="United States"/>
    <s v="Huntsville"/>
    <x v="5"/>
    <n v="77340"/>
    <x v="2"/>
    <s v="FUR-CH-10000665"/>
    <x v="0"/>
    <x v="1"/>
    <s v="Global Airflow Leather Mesh Back Chair, Black"/>
    <n v="528.42999999999995"/>
    <n v="5"/>
    <n v="0.3"/>
    <n v="0"/>
  </r>
  <r>
    <n v="8778"/>
    <x v="4373"/>
    <x v="0"/>
    <x v="415"/>
    <n v="41459"/>
    <s v="First Class"/>
    <s v="EA-14035"/>
    <s v="Erin Ashbrook"/>
    <x v="1"/>
    <s v="United States"/>
    <s v="Huntsville"/>
    <x v="5"/>
    <n v="77340"/>
    <x v="2"/>
    <s v="OFF-PA-10000520"/>
    <x v="1"/>
    <x v="10"/>
    <s v="Xerox 201"/>
    <n v="41.472000000000008"/>
    <n v="8"/>
    <n v="0.2"/>
    <n v="14.5152"/>
  </r>
  <r>
    <n v="8779"/>
    <x v="4374"/>
    <x v="3"/>
    <x v="1096"/>
    <n v="41992"/>
    <s v="Standard Class"/>
    <s v="BP-11095"/>
    <s v="Bart Pistole"/>
    <x v="1"/>
    <s v="United States"/>
    <s v="New York City"/>
    <x v="15"/>
    <n v="10024"/>
    <x v="3"/>
    <s v="FUR-BO-10004015"/>
    <x v="0"/>
    <x v="0"/>
    <s v="Bush Andora Bookcase, Maple/Graphite Gray Finish"/>
    <n v="287.976"/>
    <n v="3"/>
    <n v="0.2"/>
    <n v="7.1993999999999687"/>
  </r>
  <r>
    <n v="8780"/>
    <x v="4375"/>
    <x v="1"/>
    <x v="305"/>
    <n v="40990"/>
    <s v="Second Class"/>
    <s v="BM-11785"/>
    <s v="Bryan Mills"/>
    <x v="0"/>
    <s v="United States"/>
    <s v="Salem"/>
    <x v="21"/>
    <n v="97301"/>
    <x v="1"/>
    <s v="OFF-ST-10004258"/>
    <x v="1"/>
    <x v="4"/>
    <s v="Portable Personal File Box"/>
    <n v="29.304000000000002"/>
    <n v="3"/>
    <n v="0.2"/>
    <n v="2.5641000000000034"/>
  </r>
  <r>
    <n v="8781"/>
    <x v="4376"/>
    <x v="1"/>
    <x v="1201"/>
    <n v="40972"/>
    <s v="First Class"/>
    <s v="CM-12715"/>
    <s v="Craig Molinari"/>
    <x v="1"/>
    <s v="United States"/>
    <s v="Houston"/>
    <x v="5"/>
    <n v="77070"/>
    <x v="2"/>
    <s v="OFF-AR-10003696"/>
    <x v="1"/>
    <x v="6"/>
    <s v="Panasonic KP-350BK Electric Pencil Sharpener with Auto Stop"/>
    <n v="55.328000000000003"/>
    <n v="2"/>
    <n v="0.2"/>
    <n v="6.2243999999999957"/>
  </r>
  <r>
    <n v="8782"/>
    <x v="4376"/>
    <x v="1"/>
    <x v="1201"/>
    <n v="40972"/>
    <s v="First Class"/>
    <s v="CM-12715"/>
    <s v="Craig Molinari"/>
    <x v="1"/>
    <s v="United States"/>
    <s v="Houston"/>
    <x v="5"/>
    <n v="77070"/>
    <x v="2"/>
    <s v="FUR-BO-10001811"/>
    <x v="0"/>
    <x v="0"/>
    <s v="Atlantic Metals Mobile 5-Shelf Bookcases, Custom Colors"/>
    <n v="1227.9983999999999"/>
    <n v="6"/>
    <n v="0.32"/>
    <n v="-36.117600000000152"/>
  </r>
  <r>
    <n v="8783"/>
    <x v="4377"/>
    <x v="0"/>
    <x v="306"/>
    <n v="41538"/>
    <s v="Standard Class"/>
    <s v="JD-16150"/>
    <s v="Justin Deggeller"/>
    <x v="1"/>
    <s v="United States"/>
    <s v="Twin Falls"/>
    <x v="45"/>
    <n v="83301"/>
    <x v="1"/>
    <s v="OFF-BI-10001249"/>
    <x v="1"/>
    <x v="8"/>
    <s v="Avery Heavy-Duty EZD View Binder with Locking Rings"/>
    <n v="20.416"/>
    <n v="4"/>
    <n v="0.2"/>
    <n v="6.6351999999999984"/>
  </r>
  <r>
    <n v="8784"/>
    <x v="4377"/>
    <x v="0"/>
    <x v="306"/>
    <n v="41538"/>
    <s v="Standard Class"/>
    <s v="JD-16150"/>
    <s v="Justin Deggeller"/>
    <x v="1"/>
    <s v="United States"/>
    <s v="Twin Falls"/>
    <x v="45"/>
    <n v="83301"/>
    <x v="1"/>
    <s v="FUR-TA-10003473"/>
    <x v="0"/>
    <x v="3"/>
    <s v="Bretford Rectangular Conference Table Tops"/>
    <n v="1128.3899999999999"/>
    <n v="3"/>
    <n v="0"/>
    <n v="259.52970000000005"/>
  </r>
  <r>
    <n v="8785"/>
    <x v="4378"/>
    <x v="3"/>
    <x v="294"/>
    <n v="41722"/>
    <s v="Standard Class"/>
    <s v="AS-10630"/>
    <s v="Ann Steele"/>
    <x v="2"/>
    <s v="United States"/>
    <s v="Knoxville"/>
    <x v="18"/>
    <n v="37918"/>
    <x v="0"/>
    <s v="OFF-LA-10003190"/>
    <x v="1"/>
    <x v="2"/>
    <s v="Avery 474"/>
    <n v="4.6079999999999997"/>
    <n v="2"/>
    <n v="0.2"/>
    <n v="1.6704000000000001"/>
  </r>
  <r>
    <n v="8786"/>
    <x v="4379"/>
    <x v="3"/>
    <x v="39"/>
    <n v="41793"/>
    <s v="Standard Class"/>
    <s v="CM-11815"/>
    <s v="Candace McMahon"/>
    <x v="1"/>
    <s v="United States"/>
    <s v="Phoenix"/>
    <x v="16"/>
    <n v="85023"/>
    <x v="1"/>
    <s v="TEC-PH-10001305"/>
    <x v="2"/>
    <x v="7"/>
    <s v="Panasonic KX TS208W Corded phone"/>
    <n v="195.96000000000004"/>
    <n v="5"/>
    <n v="0.2"/>
    <n v="19.596000000000018"/>
  </r>
  <r>
    <n v="8787"/>
    <x v="4379"/>
    <x v="3"/>
    <x v="39"/>
    <n v="41793"/>
    <s v="Standard Class"/>
    <s v="CM-11815"/>
    <s v="Candace McMahon"/>
    <x v="1"/>
    <s v="United States"/>
    <s v="Phoenix"/>
    <x v="16"/>
    <n v="85023"/>
    <x v="1"/>
    <s v="OFF-PA-10001534"/>
    <x v="1"/>
    <x v="10"/>
    <s v="Xerox 230"/>
    <n v="15.552000000000003"/>
    <n v="3"/>
    <n v="0.2"/>
    <n v="5.4432"/>
  </r>
  <r>
    <n v="8788"/>
    <x v="4379"/>
    <x v="3"/>
    <x v="39"/>
    <n v="41793"/>
    <s v="Standard Class"/>
    <s v="CM-11815"/>
    <s v="Candace McMahon"/>
    <x v="1"/>
    <s v="United States"/>
    <s v="Phoenix"/>
    <x v="16"/>
    <n v="85023"/>
    <x v="1"/>
    <s v="TEC-AC-10000844"/>
    <x v="2"/>
    <x v="11"/>
    <s v="Logitech Gaming G510s - Keyboard"/>
    <n v="271.96800000000002"/>
    <n v="4"/>
    <n v="0.2"/>
    <n v="54.393599999999978"/>
  </r>
  <r>
    <n v="8789"/>
    <x v="4380"/>
    <x v="3"/>
    <x v="140"/>
    <n v="41810"/>
    <s v="Standard Class"/>
    <s v="JE-15715"/>
    <s v="Joe Elijah"/>
    <x v="0"/>
    <s v="United States"/>
    <s v="Monroe"/>
    <x v="3"/>
    <n v="28110"/>
    <x v="0"/>
    <s v="FUR-CH-10000847"/>
    <x v="0"/>
    <x v="1"/>
    <s v="Global Executive Mid-Back Manager's Chair"/>
    <n v="698.35200000000009"/>
    <n v="3"/>
    <n v="0.2"/>
    <n v="52.376399999999961"/>
  </r>
  <r>
    <n v="8790"/>
    <x v="4380"/>
    <x v="3"/>
    <x v="140"/>
    <n v="41810"/>
    <s v="Standard Class"/>
    <s v="JE-15715"/>
    <s v="Joe Elijah"/>
    <x v="0"/>
    <s v="United States"/>
    <s v="Monroe"/>
    <x v="3"/>
    <n v="28110"/>
    <x v="0"/>
    <s v="FUR-BO-10000468"/>
    <x v="0"/>
    <x v="0"/>
    <s v="O'Sullivan 2-Shelf Heavy-Duty Bookcases"/>
    <n v="77.728000000000009"/>
    <n v="2"/>
    <n v="0.2"/>
    <n v="-3.8863999999999947"/>
  </r>
  <r>
    <n v="8791"/>
    <x v="4381"/>
    <x v="1"/>
    <x v="684"/>
    <n v="41164"/>
    <s v="Standard Class"/>
    <s v="AG-10525"/>
    <s v="Andy Gerbode"/>
    <x v="1"/>
    <s v="United States"/>
    <s v="Richmond"/>
    <x v="17"/>
    <n v="23223"/>
    <x v="0"/>
    <s v="OFF-BI-10002799"/>
    <x v="1"/>
    <x v="8"/>
    <s v="SlimView Poly Binder, 3/8&quot;"/>
    <n v="46.62"/>
    <n v="9"/>
    <n v="0"/>
    <n v="21.445199999999996"/>
  </r>
  <r>
    <n v="8792"/>
    <x v="4382"/>
    <x v="3"/>
    <x v="257"/>
    <n v="41723"/>
    <s v="Standard Class"/>
    <s v="TT-21220"/>
    <s v="Thomas Thornton"/>
    <x v="0"/>
    <s v="United States"/>
    <s v="Houston"/>
    <x v="5"/>
    <n v="77041"/>
    <x v="2"/>
    <s v="TEC-PH-10001557"/>
    <x v="2"/>
    <x v="7"/>
    <s v="Pyle PMP37LED"/>
    <n v="537.54399999999998"/>
    <n v="7"/>
    <n v="0.2"/>
    <n v="47.035099999999971"/>
  </r>
  <r>
    <n v="8793"/>
    <x v="4383"/>
    <x v="2"/>
    <x v="174"/>
    <n v="40898"/>
    <s v="First Class"/>
    <s v="BP-11095"/>
    <s v="Bart Pistole"/>
    <x v="1"/>
    <s v="United States"/>
    <s v="Los Angeles"/>
    <x v="1"/>
    <n v="90008"/>
    <x v="1"/>
    <s v="OFF-LA-10001934"/>
    <x v="1"/>
    <x v="2"/>
    <s v="Avery 516"/>
    <n v="14.62"/>
    <n v="2"/>
    <n v="0"/>
    <n v="6.8713999999999995"/>
  </r>
  <r>
    <n v="8794"/>
    <x v="4383"/>
    <x v="2"/>
    <x v="174"/>
    <n v="40898"/>
    <s v="First Class"/>
    <s v="BP-11095"/>
    <s v="Bart Pistole"/>
    <x v="1"/>
    <s v="United States"/>
    <s v="Los Angeles"/>
    <x v="1"/>
    <n v="90008"/>
    <x v="1"/>
    <s v="OFF-FA-10004248"/>
    <x v="1"/>
    <x v="13"/>
    <s v="Advantus T-Pin Paper Clips"/>
    <n v="22.549999999999997"/>
    <n v="5"/>
    <n v="0"/>
    <n v="8.7945000000000011"/>
  </r>
  <r>
    <n v="8795"/>
    <x v="4383"/>
    <x v="2"/>
    <x v="174"/>
    <n v="40898"/>
    <s v="First Class"/>
    <s v="BP-11095"/>
    <s v="Bart Pistole"/>
    <x v="1"/>
    <s v="United States"/>
    <s v="Los Angeles"/>
    <x v="1"/>
    <n v="90008"/>
    <x v="1"/>
    <s v="TEC-PH-10001944"/>
    <x v="2"/>
    <x v="7"/>
    <s v="Wi-Ex zBoost YX540 Cellular Phone Signal Booster"/>
    <n v="583.79999999999995"/>
    <n v="5"/>
    <n v="0.2"/>
    <n v="72.974999999999909"/>
  </r>
  <r>
    <n v="8796"/>
    <x v="4383"/>
    <x v="2"/>
    <x v="174"/>
    <n v="40898"/>
    <s v="First Class"/>
    <s v="BP-11095"/>
    <s v="Bart Pistole"/>
    <x v="1"/>
    <s v="United States"/>
    <s v="Los Angeles"/>
    <x v="1"/>
    <n v="90008"/>
    <x v="1"/>
    <s v="TEC-PH-10002085"/>
    <x v="2"/>
    <x v="7"/>
    <s v="Clarity 53712"/>
    <n v="211.16800000000001"/>
    <n v="4"/>
    <n v="0.2"/>
    <n v="15.837600000000009"/>
  </r>
  <r>
    <n v="8797"/>
    <x v="4384"/>
    <x v="0"/>
    <x v="274"/>
    <n v="41469"/>
    <s v="Standard Class"/>
    <s v="MJ-17740"/>
    <s v="Max Jones"/>
    <x v="0"/>
    <s v="United States"/>
    <s v="Orem"/>
    <x v="7"/>
    <n v="84057"/>
    <x v="1"/>
    <s v="OFF-PA-10003441"/>
    <x v="1"/>
    <x v="10"/>
    <s v="Xerox 226"/>
    <n v="12.96"/>
    <n v="2"/>
    <n v="0"/>
    <n v="6.2208000000000006"/>
  </r>
  <r>
    <n v="8798"/>
    <x v="4384"/>
    <x v="0"/>
    <x v="274"/>
    <n v="41469"/>
    <s v="Standard Class"/>
    <s v="MJ-17740"/>
    <s v="Max Jones"/>
    <x v="0"/>
    <s v="United States"/>
    <s v="Orem"/>
    <x v="7"/>
    <n v="84057"/>
    <x v="1"/>
    <s v="OFF-AR-10004602"/>
    <x v="1"/>
    <x v="6"/>
    <s v="Boston KS Multi-Size Manual Pencil Sharpener"/>
    <n v="45.98"/>
    <n v="2"/>
    <n v="0"/>
    <n v="12.874400000000001"/>
  </r>
  <r>
    <n v="8799"/>
    <x v="4385"/>
    <x v="0"/>
    <x v="1204"/>
    <n v="41375"/>
    <s v="Standard Class"/>
    <s v="VM-21685"/>
    <s v="Valerie Mitchum"/>
    <x v="2"/>
    <s v="United States"/>
    <s v="Burlington"/>
    <x v="42"/>
    <s v="05408"/>
    <x v="3"/>
    <s v="TEC-PH-10002555"/>
    <x v="2"/>
    <x v="7"/>
    <s v="Nortel Meridian M5316 Digital phone"/>
    <n v="1294.75"/>
    <n v="5"/>
    <n v="0"/>
    <n v="336.63499999999999"/>
  </r>
  <r>
    <n v="8800"/>
    <x v="4386"/>
    <x v="2"/>
    <x v="1205"/>
    <n v="40673"/>
    <s v="First Class"/>
    <s v="KT-16480"/>
    <s v="Kean Thornton"/>
    <x v="0"/>
    <s v="United States"/>
    <s v="Philadelphia"/>
    <x v="9"/>
    <n v="19134"/>
    <x v="3"/>
    <s v="TEC-CO-10001449"/>
    <x v="2"/>
    <x v="16"/>
    <s v="Hewlett Packard LaserJet 3310 Copier"/>
    <n v="1799.9699999999998"/>
    <n v="5"/>
    <n v="0.4"/>
    <n v="239.99600000000009"/>
  </r>
  <r>
    <n v="8801"/>
    <x v="4387"/>
    <x v="3"/>
    <x v="51"/>
    <n v="41971"/>
    <s v="Standard Class"/>
    <s v="CS-12250"/>
    <s v="Chris Selesnick"/>
    <x v="1"/>
    <s v="United States"/>
    <s v="Chicago"/>
    <x v="10"/>
    <n v="60623"/>
    <x v="2"/>
    <s v="OFF-PA-10004285"/>
    <x v="1"/>
    <x v="10"/>
    <s v="Xerox 1959"/>
    <n v="10.688000000000001"/>
    <n v="2"/>
    <n v="0.2"/>
    <n v="3.7407999999999997"/>
  </r>
  <r>
    <n v="8802"/>
    <x v="4388"/>
    <x v="0"/>
    <x v="338"/>
    <n v="41591"/>
    <s v="First Class"/>
    <s v="AB-10015"/>
    <s v="Aaron Bergman"/>
    <x v="0"/>
    <s v="United States"/>
    <s v="Oklahoma City"/>
    <x v="26"/>
    <n v="73120"/>
    <x v="2"/>
    <s v="TEC-PH-10000562"/>
    <x v="2"/>
    <x v="7"/>
    <s v="Samsung Convoy 3"/>
    <n v="221.98"/>
    <n v="2"/>
    <n v="0"/>
    <n v="62.15440000000001"/>
  </r>
  <r>
    <n v="8803"/>
    <x v="4388"/>
    <x v="0"/>
    <x v="338"/>
    <n v="41591"/>
    <s v="First Class"/>
    <s v="AB-10015"/>
    <s v="Aaron Bergman"/>
    <x v="0"/>
    <s v="United States"/>
    <s v="Oklahoma City"/>
    <x v="26"/>
    <n v="73120"/>
    <x v="2"/>
    <s v="FUR-BO-10003966"/>
    <x v="0"/>
    <x v="0"/>
    <s v="Sauder Facets Collection Library, Sky Alder Finish"/>
    <n v="341.96"/>
    <n v="2"/>
    <n v="0"/>
    <n v="54.713599999999985"/>
  </r>
  <r>
    <n v="8804"/>
    <x v="4389"/>
    <x v="2"/>
    <x v="520"/>
    <n v="40909"/>
    <s v="First Class"/>
    <s v="AH-10030"/>
    <s v="Aaron Hawkins"/>
    <x v="1"/>
    <s v="United States"/>
    <s v="New York City"/>
    <x v="15"/>
    <n v="10035"/>
    <x v="3"/>
    <s v="TEC-AC-10003614"/>
    <x v="2"/>
    <x v="11"/>
    <s v="Verbatim 25 GB 6x Blu-ray Single Layer Recordable Disc, 10/Pack"/>
    <n v="34.769999999999996"/>
    <n v="3"/>
    <n v="0"/>
    <n v="11.474099999999996"/>
  </r>
  <r>
    <n v="8805"/>
    <x v="4389"/>
    <x v="2"/>
    <x v="520"/>
    <n v="40909"/>
    <s v="First Class"/>
    <s v="AH-10030"/>
    <s v="Aaron Hawkins"/>
    <x v="1"/>
    <s v="United States"/>
    <s v="New York City"/>
    <x v="15"/>
    <n v="10035"/>
    <x v="3"/>
    <s v="OFF-LA-10003148"/>
    <x v="1"/>
    <x v="2"/>
    <s v="Avery 51"/>
    <n v="18.899999999999999"/>
    <n v="3"/>
    <n v="0"/>
    <n v="8.6939999999999991"/>
  </r>
  <r>
    <n v="8806"/>
    <x v="4390"/>
    <x v="3"/>
    <x v="971"/>
    <n v="41875"/>
    <s v="Standard Class"/>
    <s v="DO-13435"/>
    <s v="Denny Ordway"/>
    <x v="0"/>
    <s v="United States"/>
    <s v="Salt Lake City"/>
    <x v="7"/>
    <n v="84106"/>
    <x v="1"/>
    <s v="OFF-BI-10002133"/>
    <x v="1"/>
    <x v="8"/>
    <s v="Wilson Jones Elliptical Ring 3 1/2&quot; Capacity Binders, 800 sheets"/>
    <n v="102.72"/>
    <n v="3"/>
    <n v="0.2"/>
    <n v="37.235999999999997"/>
  </r>
  <r>
    <n v="8807"/>
    <x v="4391"/>
    <x v="0"/>
    <x v="126"/>
    <n v="41534"/>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n v="41944"/>
    <s v="Standard Class"/>
    <s v="JF-15190"/>
    <s v="Jamie Frazer"/>
    <x v="0"/>
    <s v="United States"/>
    <s v="Philadelphia"/>
    <x v="9"/>
    <n v="19134"/>
    <x v="3"/>
    <s v="OFF-BI-10004330"/>
    <x v="1"/>
    <x v="8"/>
    <s v="GBC Velobind Prepunched Cover Sets, Regency Series"/>
    <n v="33.282000000000004"/>
    <n v="3"/>
    <n v="0.7"/>
    <n v="-27.734999999999992"/>
  </r>
  <r>
    <n v="8809"/>
    <x v="4392"/>
    <x v="3"/>
    <x v="40"/>
    <n v="41944"/>
    <s v="Standard Class"/>
    <s v="JF-15190"/>
    <s v="Jamie Frazer"/>
    <x v="0"/>
    <s v="United States"/>
    <s v="Philadelphia"/>
    <x v="9"/>
    <n v="19134"/>
    <x v="3"/>
    <s v="TEC-PH-10002807"/>
    <x v="2"/>
    <x v="7"/>
    <s v="Motorla HX550 Universal Bluetooth Headset"/>
    <n v="118.64999999999998"/>
    <n v="5"/>
    <n v="0.4"/>
    <n v="19.775000000000006"/>
  </r>
  <r>
    <n v="8810"/>
    <x v="4392"/>
    <x v="3"/>
    <x v="40"/>
    <n v="41944"/>
    <s v="Standard Class"/>
    <s v="JF-15190"/>
    <s v="Jamie Frazer"/>
    <x v="0"/>
    <s v="United States"/>
    <s v="Philadelphia"/>
    <x v="9"/>
    <n v="19134"/>
    <x v="3"/>
    <s v="OFF-LA-10001404"/>
    <x v="1"/>
    <x v="2"/>
    <s v="Avery 517"/>
    <n v="14.76"/>
    <n v="5"/>
    <n v="0.2"/>
    <n v="4.9815000000000005"/>
  </r>
  <r>
    <n v="8811"/>
    <x v="4393"/>
    <x v="3"/>
    <x v="1109"/>
    <n v="41795"/>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n v="41347"/>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n v="41347"/>
    <s v="Standard Class"/>
    <s v="SP-20650"/>
    <s v="Stephanie Phelps"/>
    <x v="1"/>
    <s v="United States"/>
    <s v="Jackson"/>
    <x v="12"/>
    <n v="49201"/>
    <x v="2"/>
    <s v="OFF-AR-10002766"/>
    <x v="1"/>
    <x v="6"/>
    <s v="Prang Drawing Pencil Set"/>
    <n v="13.899999999999999"/>
    <n v="5"/>
    <n v="0"/>
    <n v="3.7529999999999997"/>
  </r>
  <r>
    <n v="8814"/>
    <x v="4395"/>
    <x v="1"/>
    <x v="353"/>
    <n v="41121"/>
    <s v="Standard Class"/>
    <s v="CK-12760"/>
    <s v="Cyma Kinney"/>
    <x v="1"/>
    <s v="United States"/>
    <s v="Glendale"/>
    <x v="16"/>
    <n v="85301"/>
    <x v="1"/>
    <s v="FUR-CH-10003199"/>
    <x v="0"/>
    <x v="1"/>
    <s v="Office Star - Contemporary Task Swivel Chair"/>
    <n v="266.35200000000003"/>
    <n v="3"/>
    <n v="0.2"/>
    <n v="13.317599999999985"/>
  </r>
  <r>
    <n v="8815"/>
    <x v="4396"/>
    <x v="1"/>
    <x v="521"/>
    <n v="41238"/>
    <s v="Second Class"/>
    <s v="PW-19240"/>
    <s v="Pierre Wener"/>
    <x v="0"/>
    <s v="United States"/>
    <s v="Wilmington"/>
    <x v="13"/>
    <n v="19805"/>
    <x v="3"/>
    <s v="TEC-PH-10003012"/>
    <x v="2"/>
    <x v="7"/>
    <s v="Nortel Meridian M3904 Professional Digital phone"/>
    <n v="307.98"/>
    <n v="2"/>
    <n v="0"/>
    <n v="89.314199999999971"/>
  </r>
  <r>
    <n v="8816"/>
    <x v="4396"/>
    <x v="1"/>
    <x v="521"/>
    <n v="41238"/>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n v="41238"/>
    <s v="Second Class"/>
    <s v="PW-19240"/>
    <s v="Pierre Wener"/>
    <x v="0"/>
    <s v="United States"/>
    <s v="Wilmington"/>
    <x v="13"/>
    <n v="19805"/>
    <x v="3"/>
    <s v="OFF-AR-10001940"/>
    <x v="1"/>
    <x v="6"/>
    <s v="Sanford Colorific Eraseable Coloring Pencils, 12 Count"/>
    <n v="13.12"/>
    <n v="4"/>
    <n v="0"/>
    <n v="5.6416000000000004"/>
  </r>
  <r>
    <n v="8818"/>
    <x v="4396"/>
    <x v="1"/>
    <x v="521"/>
    <n v="41238"/>
    <s v="Second Class"/>
    <s v="PW-19240"/>
    <s v="Pierre Wener"/>
    <x v="0"/>
    <s v="United States"/>
    <s v="Wilmington"/>
    <x v="13"/>
    <n v="19805"/>
    <x v="3"/>
    <s v="OFF-EN-10003286"/>
    <x v="1"/>
    <x v="12"/>
    <s v="Staples"/>
    <n v="16.559999999999999"/>
    <n v="2"/>
    <n v="0"/>
    <n v="7.783199999999999"/>
  </r>
  <r>
    <n v="8819"/>
    <x v="4396"/>
    <x v="1"/>
    <x v="521"/>
    <n v="41238"/>
    <s v="Second Class"/>
    <s v="PW-19240"/>
    <s v="Pierre Wener"/>
    <x v="0"/>
    <s v="United States"/>
    <s v="Wilmington"/>
    <x v="13"/>
    <n v="19805"/>
    <x v="3"/>
    <s v="OFF-PA-10003441"/>
    <x v="1"/>
    <x v="10"/>
    <s v="Xerox 226"/>
    <n v="38.880000000000003"/>
    <n v="6"/>
    <n v="0"/>
    <n v="18.662400000000002"/>
  </r>
  <r>
    <n v="8820"/>
    <x v="4397"/>
    <x v="1"/>
    <x v="109"/>
    <n v="41245"/>
    <s v="Standard Class"/>
    <s v="EB-14170"/>
    <s v="Evan Bailliet"/>
    <x v="0"/>
    <s v="United States"/>
    <s v="Austin"/>
    <x v="5"/>
    <n v="78745"/>
    <x v="2"/>
    <s v="OFF-PA-10003395"/>
    <x v="1"/>
    <x v="10"/>
    <s v="Xerox 1941"/>
    <n v="335.52"/>
    <n v="4"/>
    <n v="0.2"/>
    <n v="117.43199999999999"/>
  </r>
  <r>
    <n v="8821"/>
    <x v="4398"/>
    <x v="3"/>
    <x v="132"/>
    <n v="41951"/>
    <s v="Standard Class"/>
    <s v="DK-13090"/>
    <s v="Dave Kipp"/>
    <x v="0"/>
    <s v="United States"/>
    <s v="Orlando"/>
    <x v="2"/>
    <n v="32839"/>
    <x v="0"/>
    <s v="TEC-CO-10003236"/>
    <x v="2"/>
    <x v="16"/>
    <s v="Canon Image Class D660 Copier"/>
    <n v="959.98400000000004"/>
    <n v="2"/>
    <n v="0.2"/>
    <n v="311.99479999999994"/>
  </r>
  <r>
    <n v="8822"/>
    <x v="4398"/>
    <x v="3"/>
    <x v="132"/>
    <n v="41951"/>
    <s v="Standard Class"/>
    <s v="DK-13090"/>
    <s v="Dave Kipp"/>
    <x v="0"/>
    <s v="United States"/>
    <s v="Orlando"/>
    <x v="2"/>
    <n v="32839"/>
    <x v="0"/>
    <s v="OFF-BI-10002982"/>
    <x v="1"/>
    <x v="8"/>
    <s v="Avery Self-Adhesive Photo Pockets for Polaroid Photos"/>
    <n v="4.0860000000000003"/>
    <n v="2"/>
    <n v="0.7"/>
    <n v="-2.9963999999999995"/>
  </r>
  <r>
    <n v="8823"/>
    <x v="4398"/>
    <x v="3"/>
    <x v="132"/>
    <n v="41951"/>
    <s v="Standard Class"/>
    <s v="DK-13090"/>
    <s v="Dave Kipp"/>
    <x v="0"/>
    <s v="United States"/>
    <s v="Orlando"/>
    <x v="2"/>
    <n v="32839"/>
    <x v="0"/>
    <s v="OFF-AR-10004010"/>
    <x v="1"/>
    <x v="6"/>
    <s v="Hunt Boston Vacuum Mount KS Pencil Sharpener"/>
    <n v="55.984000000000009"/>
    <n v="2"/>
    <n v="0.2"/>
    <n v="4.1987999999999985"/>
  </r>
  <r>
    <n v="8824"/>
    <x v="4398"/>
    <x v="3"/>
    <x v="132"/>
    <n v="41951"/>
    <s v="Standard Class"/>
    <s v="DK-13090"/>
    <s v="Dave Kipp"/>
    <x v="0"/>
    <s v="United States"/>
    <s v="Orlando"/>
    <x v="2"/>
    <n v="32839"/>
    <x v="0"/>
    <s v="OFF-PA-10002947"/>
    <x v="1"/>
    <x v="10"/>
    <s v="Xerox 1923"/>
    <n v="10.688000000000001"/>
    <n v="2"/>
    <n v="0.2"/>
    <n v="3.7407999999999997"/>
  </r>
  <r>
    <n v="8825"/>
    <x v="4399"/>
    <x v="3"/>
    <x v="708"/>
    <n v="41722"/>
    <s v="Second Class"/>
    <s v="TB-21055"/>
    <s v="Ted Butterfield"/>
    <x v="0"/>
    <s v="United States"/>
    <s v="Reading"/>
    <x v="9"/>
    <n v="19601"/>
    <x v="3"/>
    <s v="OFF-EN-10003845"/>
    <x v="1"/>
    <x v="12"/>
    <s v="Colored Envelopes"/>
    <n v="8.8559999999999999"/>
    <n v="3"/>
    <n v="0.2"/>
    <n v="2.8781999999999992"/>
  </r>
  <r>
    <n v="8826"/>
    <x v="4400"/>
    <x v="1"/>
    <x v="546"/>
    <n v="41265"/>
    <s v="First Class"/>
    <s v="AG-10900"/>
    <s v="Arthur Gainer"/>
    <x v="0"/>
    <s v="United States"/>
    <s v="Philadelphia"/>
    <x v="9"/>
    <n v="19134"/>
    <x v="3"/>
    <s v="OFF-LA-10003190"/>
    <x v="1"/>
    <x v="2"/>
    <s v="Avery 474"/>
    <n v="6.911999999999999"/>
    <n v="3"/>
    <n v="0.2"/>
    <n v="2.5056000000000003"/>
  </r>
  <r>
    <n v="8827"/>
    <x v="4401"/>
    <x v="2"/>
    <x v="1063"/>
    <n v="40639"/>
    <s v="Second Class"/>
    <s v="SC-20020"/>
    <s v="Sam Craven"/>
    <x v="0"/>
    <s v="United States"/>
    <s v="Houston"/>
    <x v="5"/>
    <n v="77095"/>
    <x v="2"/>
    <s v="OFF-PA-10002986"/>
    <x v="1"/>
    <x v="10"/>
    <s v="Xerox 1898"/>
    <n v="26.720000000000002"/>
    <n v="5"/>
    <n v="0.2"/>
    <n v="9.3520000000000003"/>
  </r>
  <r>
    <n v="8828"/>
    <x v="4401"/>
    <x v="2"/>
    <x v="1063"/>
    <n v="40639"/>
    <s v="Second Class"/>
    <s v="SC-20020"/>
    <s v="Sam Craven"/>
    <x v="0"/>
    <s v="United States"/>
    <s v="Houston"/>
    <x v="5"/>
    <n v="77095"/>
    <x v="2"/>
    <s v="OFF-PA-10001593"/>
    <x v="1"/>
    <x v="10"/>
    <s v="Xerox 1947"/>
    <n v="33.488000000000007"/>
    <n v="7"/>
    <n v="0.2"/>
    <n v="10.464999999999998"/>
  </r>
  <r>
    <n v="8829"/>
    <x v="4402"/>
    <x v="1"/>
    <x v="1117"/>
    <n v="41069"/>
    <s v="Standard Class"/>
    <s v="BB-11545"/>
    <s v="Brenda Bowman"/>
    <x v="1"/>
    <s v="United States"/>
    <s v="Saint Charles"/>
    <x v="25"/>
    <n v="63301"/>
    <x v="2"/>
    <s v="OFF-PA-10000528"/>
    <x v="1"/>
    <x v="10"/>
    <s v="Xerox 1981"/>
    <n v="10.56"/>
    <n v="2"/>
    <n v="0"/>
    <n v="4.7519999999999998"/>
  </r>
  <r>
    <n v="8830"/>
    <x v="4403"/>
    <x v="2"/>
    <x v="191"/>
    <n v="40825"/>
    <s v="First Class"/>
    <s v="VP-21760"/>
    <s v="Victoria Pisteka"/>
    <x v="1"/>
    <s v="United States"/>
    <s v="Indianapolis"/>
    <x v="14"/>
    <n v="46203"/>
    <x v="2"/>
    <s v="OFF-ST-10001932"/>
    <x v="1"/>
    <x v="4"/>
    <s v="Fellowes Staxonsteel Drawer Files"/>
    <n v="386.34"/>
    <n v="2"/>
    <n v="0"/>
    <n v="54.087600000000009"/>
  </r>
  <r>
    <n v="8831"/>
    <x v="4404"/>
    <x v="0"/>
    <x v="1036"/>
    <n v="41511"/>
    <s v="Second Class"/>
    <s v="RP-19270"/>
    <s v="Rachel Payne"/>
    <x v="1"/>
    <s v="United States"/>
    <s v="Seattle"/>
    <x v="4"/>
    <n v="98115"/>
    <x v="1"/>
    <s v="OFF-BI-10003727"/>
    <x v="1"/>
    <x v="8"/>
    <s v="Avery Durable Slant Ring Binders With Label Holder"/>
    <n v="33.44"/>
    <n v="10"/>
    <n v="0.2"/>
    <n v="11.703999999999997"/>
  </r>
  <r>
    <n v="8832"/>
    <x v="4405"/>
    <x v="1"/>
    <x v="219"/>
    <n v="41232"/>
    <s v="Standard Class"/>
    <s v="DH-13675"/>
    <s v="Duane Huffman"/>
    <x v="2"/>
    <s v="United States"/>
    <s v="Harrisonburg"/>
    <x v="17"/>
    <n v="22801"/>
    <x v="0"/>
    <s v="FUR-FU-10002759"/>
    <x v="0"/>
    <x v="5"/>
    <s v="12-1/2 Diameter Round Wall Clock"/>
    <n v="39.96"/>
    <n v="2"/>
    <n v="0"/>
    <n v="14.3856"/>
  </r>
  <r>
    <n v="8833"/>
    <x v="4406"/>
    <x v="1"/>
    <x v="137"/>
    <n v="41087"/>
    <s v="Standard Class"/>
    <s v="SW-20455"/>
    <s v="Shaun Weien"/>
    <x v="0"/>
    <s v="United States"/>
    <s v="Rochester"/>
    <x v="15"/>
    <n v="14609"/>
    <x v="3"/>
    <s v="OFF-BI-10000545"/>
    <x v="1"/>
    <x v="8"/>
    <s v="GBC Ibimaster 500 Manual ProClick Binding System"/>
    <n v="1217.568"/>
    <n v="2"/>
    <n v="0.2"/>
    <n v="456.58800000000002"/>
  </r>
  <r>
    <n v="8834"/>
    <x v="4407"/>
    <x v="3"/>
    <x v="241"/>
    <n v="41911"/>
    <s v="Standard Class"/>
    <s v="KF-16285"/>
    <s v="Karen Ferguson"/>
    <x v="2"/>
    <s v="United States"/>
    <s v="Sandy Springs"/>
    <x v="32"/>
    <n v="30328"/>
    <x v="0"/>
    <s v="OFF-ST-10004950"/>
    <x v="1"/>
    <x v="4"/>
    <s v="Tenex Personal Filing Tote With Secure Closure Lid, Black/Frost"/>
    <n v="15.51"/>
    <n v="1"/>
    <n v="0"/>
    <n v="3.8774999999999995"/>
  </r>
  <r>
    <n v="8835"/>
    <x v="4407"/>
    <x v="3"/>
    <x v="241"/>
    <n v="41911"/>
    <s v="Standard Class"/>
    <s v="KF-16285"/>
    <s v="Karen Ferguson"/>
    <x v="2"/>
    <s v="United States"/>
    <s v="Sandy Springs"/>
    <x v="32"/>
    <n v="30328"/>
    <x v="0"/>
    <s v="TEC-PH-10003171"/>
    <x v="2"/>
    <x v="7"/>
    <s v="Plantronics Encore H101 Dual Earpieces Headset"/>
    <n v="89.9"/>
    <n v="2"/>
    <n v="0"/>
    <n v="25.171999999999997"/>
  </r>
  <r>
    <n v="8836"/>
    <x v="4407"/>
    <x v="3"/>
    <x v="241"/>
    <n v="41911"/>
    <s v="Standard Class"/>
    <s v="KF-16285"/>
    <s v="Karen Ferguson"/>
    <x v="2"/>
    <s v="United States"/>
    <s v="Sandy Springs"/>
    <x v="32"/>
    <n v="30328"/>
    <x v="0"/>
    <s v="OFF-AR-10000614"/>
    <x v="1"/>
    <x v="6"/>
    <s v="Barrel Sharpener"/>
    <n v="14.28"/>
    <n v="4"/>
    <n v="0"/>
    <n v="3.7127999999999997"/>
  </r>
  <r>
    <n v="8837"/>
    <x v="4407"/>
    <x v="3"/>
    <x v="241"/>
    <n v="41911"/>
    <s v="Standard Class"/>
    <s v="KF-16285"/>
    <s v="Karen Ferguson"/>
    <x v="2"/>
    <s v="United States"/>
    <s v="Sandy Springs"/>
    <x v="32"/>
    <n v="30328"/>
    <x v="0"/>
    <s v="OFF-AR-10000034"/>
    <x v="1"/>
    <x v="6"/>
    <s v="BIC Brite Liner Grip Highlighters, Assorted, 5/Pack"/>
    <n v="12.72"/>
    <n v="3"/>
    <n v="0"/>
    <n v="4.9607999999999999"/>
  </r>
  <r>
    <n v="8838"/>
    <x v="4407"/>
    <x v="3"/>
    <x v="241"/>
    <n v="41911"/>
    <s v="Standard Class"/>
    <s v="KF-16285"/>
    <s v="Karen Ferguson"/>
    <x v="2"/>
    <s v="United States"/>
    <s v="Sandy Springs"/>
    <x v="32"/>
    <n v="30328"/>
    <x v="0"/>
    <s v="OFF-LA-10003766"/>
    <x v="1"/>
    <x v="2"/>
    <s v="Self-Adhesive Removable Labels"/>
    <n v="15.75"/>
    <n v="5"/>
    <n v="0"/>
    <n v="7.5600000000000005"/>
  </r>
  <r>
    <n v="8839"/>
    <x v="4408"/>
    <x v="2"/>
    <x v="322"/>
    <n v="40643"/>
    <s v="Second Class"/>
    <s v="FH-14275"/>
    <s v="Frank Hawley"/>
    <x v="1"/>
    <s v="United States"/>
    <s v="Los Angeles"/>
    <x v="1"/>
    <n v="90004"/>
    <x v="1"/>
    <s v="OFF-AR-10001725"/>
    <x v="1"/>
    <x v="6"/>
    <s v="Boston Home &amp; Office Model 2000 Electric Pencil Sharpeners"/>
    <n v="70.949999999999989"/>
    <n v="3"/>
    <n v="0"/>
    <n v="18.447000000000003"/>
  </r>
  <r>
    <n v="8840"/>
    <x v="4408"/>
    <x v="2"/>
    <x v="322"/>
    <n v="40643"/>
    <s v="Second Class"/>
    <s v="FH-14275"/>
    <s v="Frank Hawley"/>
    <x v="1"/>
    <s v="United States"/>
    <s v="Los Angeles"/>
    <x v="1"/>
    <n v="90004"/>
    <x v="1"/>
    <s v="OFF-BI-10002794"/>
    <x v="1"/>
    <x v="8"/>
    <s v="Avery Trapezoid Ring Binder, 3&quot; Capacity, Black, 1040 sheets"/>
    <n v="65.567999999999998"/>
    <n v="2"/>
    <n v="0.2"/>
    <n v="23.768399999999996"/>
  </r>
  <r>
    <n v="8841"/>
    <x v="4408"/>
    <x v="2"/>
    <x v="322"/>
    <n v="40643"/>
    <s v="Second Class"/>
    <s v="FH-14275"/>
    <s v="Frank Hawley"/>
    <x v="1"/>
    <s v="United States"/>
    <s v="Los Angeles"/>
    <x v="1"/>
    <n v="90004"/>
    <x v="1"/>
    <s v="TEC-AC-10004171"/>
    <x v="2"/>
    <x v="11"/>
    <s v="Razer Kraken 7.1 Surround Sound Over Ear USB Gaming Headset"/>
    <n v="299.96999999999997"/>
    <n v="3"/>
    <n v="0"/>
    <n v="131.98680000000002"/>
  </r>
  <r>
    <n v="8842"/>
    <x v="4409"/>
    <x v="0"/>
    <x v="1206"/>
    <n v="41318"/>
    <s v="Standard Class"/>
    <s v="JR-16210"/>
    <s v="Justin Ritter"/>
    <x v="1"/>
    <s v="United States"/>
    <s v="San Francisco"/>
    <x v="1"/>
    <n v="94110"/>
    <x v="1"/>
    <s v="TEC-AC-10003628"/>
    <x v="2"/>
    <x v="11"/>
    <s v="Logitech 910-002974 M325 Wireless Mouse for Web Scrolling"/>
    <n v="89.97"/>
    <n v="3"/>
    <n v="0"/>
    <n v="39.586800000000011"/>
  </r>
  <r>
    <n v="8843"/>
    <x v="4409"/>
    <x v="0"/>
    <x v="1206"/>
    <n v="41318"/>
    <s v="Standard Class"/>
    <s v="JR-16210"/>
    <s v="Justin Ritter"/>
    <x v="1"/>
    <s v="United States"/>
    <s v="San Francisco"/>
    <x v="1"/>
    <n v="94110"/>
    <x v="1"/>
    <s v="TEC-AC-10004761"/>
    <x v="2"/>
    <x v="11"/>
    <s v="Maxell 4.7GB DVD+RW 3/Pack"/>
    <n v="31.86"/>
    <n v="2"/>
    <n v="0"/>
    <n v="11.151"/>
  </r>
  <r>
    <n v="8844"/>
    <x v="4410"/>
    <x v="2"/>
    <x v="728"/>
    <n v="40867"/>
    <s v="Second Class"/>
    <s v="JC-16105"/>
    <s v="Julie Creighton"/>
    <x v="1"/>
    <s v="United States"/>
    <s v="Minneapolis"/>
    <x v="11"/>
    <n v="55407"/>
    <x v="2"/>
    <s v="OFF-ST-10000885"/>
    <x v="1"/>
    <x v="4"/>
    <s v="Fellowes Desktop Hanging File Manager"/>
    <n v="67.150000000000006"/>
    <n v="5"/>
    <n v="0"/>
    <n v="16.787500000000001"/>
  </r>
  <r>
    <n v="8845"/>
    <x v="4411"/>
    <x v="3"/>
    <x v="404"/>
    <n v="41997"/>
    <s v="Standard Class"/>
    <s v="BP-11290"/>
    <s v="Beth Paige"/>
    <x v="0"/>
    <s v="United States"/>
    <s v="Columbus"/>
    <x v="24"/>
    <n v="43229"/>
    <x v="3"/>
    <s v="OFF-BI-10004209"/>
    <x v="1"/>
    <x v="8"/>
    <s v="Fellowes Twister Kit, Gray/Clear, 3/pkg"/>
    <n v="7.2359999999999998"/>
    <n v="3"/>
    <n v="0.7"/>
    <n v="-6.0299999999999976"/>
  </r>
  <r>
    <n v="8846"/>
    <x v="4411"/>
    <x v="3"/>
    <x v="404"/>
    <n v="41997"/>
    <s v="Standard Class"/>
    <s v="BP-11290"/>
    <s v="Beth Paige"/>
    <x v="0"/>
    <s v="United States"/>
    <s v="Columbus"/>
    <x v="24"/>
    <n v="43229"/>
    <x v="3"/>
    <s v="OFF-FA-10002988"/>
    <x v="1"/>
    <x v="13"/>
    <s v="Ideal Clamps"/>
    <n v="4.8239999999999998"/>
    <n v="3"/>
    <n v="0.2"/>
    <n v="1.7486999999999999"/>
  </r>
  <r>
    <n v="8847"/>
    <x v="4411"/>
    <x v="3"/>
    <x v="404"/>
    <n v="41997"/>
    <s v="Standard Class"/>
    <s v="BP-11290"/>
    <s v="Beth Paige"/>
    <x v="0"/>
    <s v="United States"/>
    <s v="Columbus"/>
    <x v="24"/>
    <n v="43229"/>
    <x v="3"/>
    <s v="OFF-PA-10002222"/>
    <x v="1"/>
    <x v="10"/>
    <s v="Xerox Color Copier Paper, 11&quot; x 17&quot;, Ream"/>
    <n v="91.360000000000014"/>
    <n v="5"/>
    <n v="0.2"/>
    <n v="29.691999999999993"/>
  </r>
  <r>
    <n v="8848"/>
    <x v="4411"/>
    <x v="3"/>
    <x v="404"/>
    <n v="41997"/>
    <s v="Standard Class"/>
    <s v="BP-11290"/>
    <s v="Beth Paige"/>
    <x v="0"/>
    <s v="United States"/>
    <s v="Columbus"/>
    <x v="24"/>
    <n v="43229"/>
    <x v="3"/>
    <s v="OFF-AP-10004487"/>
    <x v="1"/>
    <x v="9"/>
    <s v="Kensington 4 Outlet MasterPiece Compact Power Control Center"/>
    <n v="130.11199999999999"/>
    <n v="2"/>
    <n v="0.2"/>
    <n v="13.011199999999995"/>
  </r>
  <r>
    <n v="8849"/>
    <x v="4412"/>
    <x v="1"/>
    <x v="740"/>
    <n v="41094"/>
    <s v="First Class"/>
    <s v="FA-14230"/>
    <s v="Frank Atkinson"/>
    <x v="1"/>
    <s v="United States"/>
    <s v="Raleigh"/>
    <x v="3"/>
    <n v="27604"/>
    <x v="0"/>
    <s v="TEC-PH-10003505"/>
    <x v="2"/>
    <x v="7"/>
    <s v="Geemarc AmpliPOWER60"/>
    <n v="74.239999999999995"/>
    <n v="1"/>
    <n v="0.2"/>
    <n v="8.3519999999999932"/>
  </r>
  <r>
    <n v="8850"/>
    <x v="4412"/>
    <x v="1"/>
    <x v="740"/>
    <n v="41094"/>
    <s v="First Class"/>
    <s v="FA-14230"/>
    <s v="Frank Atkinson"/>
    <x v="1"/>
    <s v="United States"/>
    <s v="Raleigh"/>
    <x v="3"/>
    <n v="27604"/>
    <x v="0"/>
    <s v="FUR-FU-10000076"/>
    <x v="0"/>
    <x v="5"/>
    <s v="24-Hour Round Wall Clock"/>
    <n v="159.84000000000003"/>
    <n v="10"/>
    <n v="0.2"/>
    <n v="45.954000000000008"/>
  </r>
  <r>
    <n v="8851"/>
    <x v="4412"/>
    <x v="1"/>
    <x v="740"/>
    <n v="41094"/>
    <s v="First Class"/>
    <s v="FA-14230"/>
    <s v="Frank Atkinson"/>
    <x v="1"/>
    <s v="United States"/>
    <s v="Raleigh"/>
    <x v="3"/>
    <n v="27604"/>
    <x v="0"/>
    <s v="OFF-BI-10004728"/>
    <x v="1"/>
    <x v="8"/>
    <s v="Wilson Jones Turn Tabs Binder Tool for Ring Binders"/>
    <n v="2.8920000000000008"/>
    <n v="2"/>
    <n v="0.7"/>
    <n v="-2.3136000000000001"/>
  </r>
  <r>
    <n v="8852"/>
    <x v="4412"/>
    <x v="1"/>
    <x v="740"/>
    <n v="41094"/>
    <s v="First Class"/>
    <s v="FA-14230"/>
    <s v="Frank Atkinson"/>
    <x v="1"/>
    <s v="United States"/>
    <s v="Raleigh"/>
    <x v="3"/>
    <n v="27604"/>
    <x v="0"/>
    <s v="OFF-PA-10002250"/>
    <x v="1"/>
    <x v="10"/>
    <s v="Things To Do Today Pad"/>
    <n v="9.3920000000000012"/>
    <n v="2"/>
    <n v="0.2"/>
    <n v="3.2871999999999999"/>
  </r>
  <r>
    <n v="8853"/>
    <x v="4413"/>
    <x v="2"/>
    <x v="1169"/>
    <n v="40829"/>
    <s v="Second Class"/>
    <s v="DN-13690"/>
    <s v="Duane Noonan"/>
    <x v="0"/>
    <s v="United States"/>
    <s v="New York City"/>
    <x v="15"/>
    <n v="10011"/>
    <x v="3"/>
    <s v="OFF-PA-10003823"/>
    <x v="1"/>
    <x v="10"/>
    <s v="Xerox 197"/>
    <n v="123.92"/>
    <n v="4"/>
    <n v="0"/>
    <n v="55.763999999999996"/>
  </r>
  <r>
    <n v="8854"/>
    <x v="4414"/>
    <x v="1"/>
    <x v="357"/>
    <n v="41177"/>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n v="41177"/>
    <s v="First Class"/>
    <s v="FO-14305"/>
    <s v="Frank Olsen"/>
    <x v="0"/>
    <s v="United States"/>
    <s v="Philadelphia"/>
    <x v="9"/>
    <n v="19143"/>
    <x v="3"/>
    <s v="TEC-AC-10003832"/>
    <x v="2"/>
    <x v="11"/>
    <s v="Logitech P710e Mobile Speakerphone"/>
    <n v="617.97600000000011"/>
    <n v="3"/>
    <n v="0.2"/>
    <n v="-7.724700000000098"/>
  </r>
  <r>
    <n v="8856"/>
    <x v="4415"/>
    <x v="3"/>
    <x v="165"/>
    <n v="42004"/>
    <s v="Standard Class"/>
    <s v="DP-13105"/>
    <s v="Dave Poirier"/>
    <x v="1"/>
    <s v="United States"/>
    <s v="Meridian"/>
    <x v="45"/>
    <n v="83642"/>
    <x v="1"/>
    <s v="OFF-BI-10001679"/>
    <x v="1"/>
    <x v="8"/>
    <s v="GBC Instant Index System for Binding Systems"/>
    <n v="21.312000000000005"/>
    <n v="3"/>
    <n v="0.2"/>
    <n v="7.9919999999999991"/>
  </r>
  <r>
    <n v="8857"/>
    <x v="4416"/>
    <x v="3"/>
    <x v="119"/>
    <n v="41933"/>
    <s v="Standard Class"/>
    <s v="JW-15220"/>
    <s v="Jane Waco"/>
    <x v="1"/>
    <s v="United States"/>
    <s v="Sacramento"/>
    <x v="1"/>
    <n v="95823"/>
    <x v="1"/>
    <s v="TEC-AC-10002335"/>
    <x v="2"/>
    <x v="11"/>
    <s v="Logitech Media Keyboard K200"/>
    <n v="209.94"/>
    <n v="6"/>
    <n v="0"/>
    <n v="39.888599999999997"/>
  </r>
  <r>
    <n v="8858"/>
    <x v="4416"/>
    <x v="3"/>
    <x v="119"/>
    <n v="41933"/>
    <s v="Standard Class"/>
    <s v="JW-15220"/>
    <s v="Jane Waco"/>
    <x v="1"/>
    <s v="United States"/>
    <s v="Sacramento"/>
    <x v="1"/>
    <n v="95823"/>
    <x v="1"/>
    <s v="TEC-PH-10003187"/>
    <x v="2"/>
    <x v="7"/>
    <s v="Anker Astro Mini 3000mAh Ultra-Compact Portable Charger"/>
    <n v="31.983999999999998"/>
    <n v="2"/>
    <n v="0.2"/>
    <n v="-7.9959999999999996"/>
  </r>
  <r>
    <n v="8859"/>
    <x v="4416"/>
    <x v="3"/>
    <x v="119"/>
    <n v="41933"/>
    <s v="Standard Class"/>
    <s v="JW-15220"/>
    <s v="Jane Waco"/>
    <x v="1"/>
    <s v="United States"/>
    <s v="Sacramento"/>
    <x v="1"/>
    <n v="95823"/>
    <x v="1"/>
    <s v="OFF-BI-10003527"/>
    <x v="1"/>
    <x v="8"/>
    <s v="Fellowes PB500 Electric Punch Plastic Comb Binding Machine with Manual Bind"/>
    <n v="5083.96"/>
    <n v="5"/>
    <n v="0.2"/>
    <n v="1906.4849999999999"/>
  </r>
  <r>
    <n v="8860"/>
    <x v="4417"/>
    <x v="3"/>
    <x v="648"/>
    <n v="41878"/>
    <s v="Standard Class"/>
    <s v="TT-21460"/>
    <s v="Tonja Turnell"/>
    <x v="2"/>
    <s v="United States"/>
    <s v="Charlotte"/>
    <x v="3"/>
    <n v="28205"/>
    <x v="0"/>
    <s v="TEC-PH-10003171"/>
    <x v="2"/>
    <x v="7"/>
    <s v="Plantronics Encore H101 Dual Earpieces Headset"/>
    <n v="35.96"/>
    <n v="1"/>
    <n v="0.2"/>
    <n v="3.5959999999999983"/>
  </r>
  <r>
    <n v="8861"/>
    <x v="4418"/>
    <x v="1"/>
    <x v="861"/>
    <n v="41170"/>
    <s v="Standard Class"/>
    <s v="SN-20560"/>
    <s v="Skye Norling"/>
    <x v="2"/>
    <s v="United States"/>
    <s v="Paterson"/>
    <x v="30"/>
    <n v="7501"/>
    <x v="3"/>
    <s v="OFF-LA-10000414"/>
    <x v="1"/>
    <x v="2"/>
    <s v="Avery 503"/>
    <n v="31.049999999999997"/>
    <n v="3"/>
    <n v="0"/>
    <n v="14.904"/>
  </r>
  <r>
    <n v="8862"/>
    <x v="4418"/>
    <x v="1"/>
    <x v="861"/>
    <n v="41170"/>
    <s v="Standard Class"/>
    <s v="SN-20560"/>
    <s v="Skye Norling"/>
    <x v="2"/>
    <s v="United States"/>
    <s v="Paterson"/>
    <x v="30"/>
    <n v="7501"/>
    <x v="3"/>
    <s v="FUR-FU-10002107"/>
    <x v="0"/>
    <x v="5"/>
    <s v="Eldon Pizzaz Desk Accessories"/>
    <n v="8.92"/>
    <n v="4"/>
    <n v="0"/>
    <n v="3.9248000000000003"/>
  </r>
  <r>
    <n v="8863"/>
    <x v="4418"/>
    <x v="1"/>
    <x v="861"/>
    <n v="41170"/>
    <s v="Standard Class"/>
    <s v="SN-20560"/>
    <s v="Skye Norling"/>
    <x v="2"/>
    <s v="United States"/>
    <s v="Paterson"/>
    <x v="30"/>
    <n v="7501"/>
    <x v="3"/>
    <s v="OFF-BI-10004593"/>
    <x v="1"/>
    <x v="8"/>
    <s v="Ibico Laser Imprintable Binding System Covers"/>
    <n v="209.6"/>
    <n v="4"/>
    <n v="0"/>
    <n v="96.415999999999997"/>
  </r>
  <r>
    <n v="8864"/>
    <x v="4418"/>
    <x v="1"/>
    <x v="861"/>
    <n v="41170"/>
    <s v="Standard Class"/>
    <s v="SN-20560"/>
    <s v="Skye Norling"/>
    <x v="2"/>
    <s v="United States"/>
    <s v="Paterson"/>
    <x v="30"/>
    <n v="7501"/>
    <x v="3"/>
    <s v="OFF-AP-10003860"/>
    <x v="1"/>
    <x v="9"/>
    <s v="Fellowes Advanced 8 Outlet Surge Suppressor with Phone/Fax Protection"/>
    <n v="111.04"/>
    <n v="4"/>
    <n v="0"/>
    <n v="29.980800000000002"/>
  </r>
  <r>
    <n v="8865"/>
    <x v="4418"/>
    <x v="1"/>
    <x v="861"/>
    <n v="41170"/>
    <s v="Standard Class"/>
    <s v="SN-20560"/>
    <s v="Skye Norling"/>
    <x v="2"/>
    <s v="United States"/>
    <s v="Paterson"/>
    <x v="30"/>
    <n v="7501"/>
    <x v="3"/>
    <s v="OFF-PA-10000556"/>
    <x v="1"/>
    <x v="10"/>
    <s v="Xerox 208"/>
    <n v="38.880000000000003"/>
    <n v="6"/>
    <n v="0"/>
    <n v="18.662400000000002"/>
  </r>
  <r>
    <n v="8866"/>
    <x v="4419"/>
    <x v="1"/>
    <x v="139"/>
    <n v="41269"/>
    <s v="Standard Class"/>
    <s v="JM-15865"/>
    <s v="John Murray"/>
    <x v="0"/>
    <s v="United States"/>
    <s v="Arlington"/>
    <x v="17"/>
    <n v="22204"/>
    <x v="0"/>
    <s v="OFF-AP-10003281"/>
    <x v="1"/>
    <x v="9"/>
    <s v="Acco 6 Outlet Guardian Standard Surge Suppressor"/>
    <n v="36.269999999999996"/>
    <n v="3"/>
    <n v="0"/>
    <n v="10.880999999999997"/>
  </r>
  <r>
    <n v="8867"/>
    <x v="4420"/>
    <x v="2"/>
    <x v="59"/>
    <n v="40809"/>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n v="40809"/>
    <s v="First Class"/>
    <s v="SB-20185"/>
    <s v="Sarah Brown"/>
    <x v="0"/>
    <s v="United States"/>
    <s v="Chicago"/>
    <x v="10"/>
    <n v="60653"/>
    <x v="2"/>
    <s v="TEC-PH-10002185"/>
    <x v="2"/>
    <x v="7"/>
    <s v="QVS USB Car Charger 2-Port 2.1Amp for iPod/iPhone/iPad/iPad 2/iPad 3"/>
    <n v="11.120000000000001"/>
    <n v="2"/>
    <n v="0.2"/>
    <n v="3.4749999999999996"/>
  </r>
  <r>
    <n v="8869"/>
    <x v="4421"/>
    <x v="0"/>
    <x v="254"/>
    <n v="41587"/>
    <s v="Standard Class"/>
    <s v="CC-12475"/>
    <s v="Cindy Chapman"/>
    <x v="0"/>
    <s v="United States"/>
    <s v="San Diego"/>
    <x v="1"/>
    <n v="92037"/>
    <x v="1"/>
    <s v="TEC-MA-10003176"/>
    <x v="2"/>
    <x v="15"/>
    <s v="Okidata B400 Printer"/>
    <n v="686.40000000000009"/>
    <n v="2"/>
    <n v="0.2"/>
    <n v="77.219999999999914"/>
  </r>
  <r>
    <n v="8870"/>
    <x v="4422"/>
    <x v="3"/>
    <x v="96"/>
    <n v="41980"/>
    <s v="Standard Class"/>
    <s v="SH-19975"/>
    <s v="Sally Hughsby"/>
    <x v="1"/>
    <s v="United States"/>
    <s v="Seattle"/>
    <x v="4"/>
    <n v="98105"/>
    <x v="1"/>
    <s v="OFF-BI-10002003"/>
    <x v="1"/>
    <x v="8"/>
    <s v="Ibico Presentation Index for Binding Systems"/>
    <n v="15.920000000000002"/>
    <n v="5"/>
    <n v="0.2"/>
    <n v="5.3729999999999993"/>
  </r>
  <r>
    <n v="8871"/>
    <x v="4422"/>
    <x v="3"/>
    <x v="96"/>
    <n v="41980"/>
    <s v="Standard Class"/>
    <s v="SH-19975"/>
    <s v="Sally Hughsby"/>
    <x v="1"/>
    <s v="United States"/>
    <s v="Seattle"/>
    <x v="4"/>
    <n v="98105"/>
    <x v="1"/>
    <s v="FUR-FU-10000023"/>
    <x v="0"/>
    <x v="5"/>
    <s v="Eldon Wave Desk Accessories"/>
    <n v="70.679999999999993"/>
    <n v="12"/>
    <n v="0"/>
    <n v="31.099200000000003"/>
  </r>
  <r>
    <n v="8872"/>
    <x v="4422"/>
    <x v="3"/>
    <x v="96"/>
    <n v="41980"/>
    <s v="Standard Class"/>
    <s v="SH-19975"/>
    <s v="Sally Hughsby"/>
    <x v="1"/>
    <s v="United States"/>
    <s v="Seattle"/>
    <x v="4"/>
    <n v="98105"/>
    <x v="1"/>
    <s v="OFF-ST-10002756"/>
    <x v="1"/>
    <x v="4"/>
    <s v="Tennsco Stur-D-Stor Boltless Shelving, 5 Shelves, 24&quot; Deep, Sand"/>
    <n v="541.24"/>
    <n v="4"/>
    <n v="0"/>
    <n v="5.4124000000000478"/>
  </r>
  <r>
    <n v="8873"/>
    <x v="4423"/>
    <x v="2"/>
    <x v="982"/>
    <n v="40826"/>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n v="40826"/>
    <s v="Same Day"/>
    <s v="RB-19435"/>
    <s v="Richard Bierner"/>
    <x v="0"/>
    <s v="United States"/>
    <s v="Columbus"/>
    <x v="24"/>
    <n v="43229"/>
    <x v="3"/>
    <s v="OFF-BI-10002429"/>
    <x v="1"/>
    <x v="8"/>
    <s v="Premier Elliptical Ring Binder, Black"/>
    <n v="18.264000000000003"/>
    <n v="2"/>
    <n v="0.7"/>
    <n v="-13.393599999999999"/>
  </r>
  <r>
    <n v="8875"/>
    <x v="4424"/>
    <x v="3"/>
    <x v="237"/>
    <n v="41960"/>
    <s v="Second Class"/>
    <s v="TC-21295"/>
    <s v="Toby Carlisle"/>
    <x v="0"/>
    <s v="United States"/>
    <s v="Houston"/>
    <x v="5"/>
    <n v="77095"/>
    <x v="2"/>
    <s v="OFF-BI-10003684"/>
    <x v="1"/>
    <x v="8"/>
    <s v="Wilson Jones Legal Size Ring Binders"/>
    <n v="21.989999999999995"/>
    <n v="5"/>
    <n v="0.8"/>
    <n v="-32.984999999999999"/>
  </r>
  <r>
    <n v="8876"/>
    <x v="4425"/>
    <x v="0"/>
    <x v="572"/>
    <n v="41506"/>
    <s v="Standard Class"/>
    <s v="CT-11995"/>
    <s v="Carol Triggs"/>
    <x v="0"/>
    <s v="United States"/>
    <s v="Irving"/>
    <x v="5"/>
    <n v="75061"/>
    <x v="2"/>
    <s v="OFF-SU-10003505"/>
    <x v="1"/>
    <x v="14"/>
    <s v="Premier Electric Letter Opener"/>
    <n v="185.376"/>
    <n v="2"/>
    <n v="0.2"/>
    <n v="-34.758000000000017"/>
  </r>
  <r>
    <n v="8877"/>
    <x v="4425"/>
    <x v="0"/>
    <x v="572"/>
    <n v="41506"/>
    <s v="Standard Class"/>
    <s v="CT-11995"/>
    <s v="Carol Triggs"/>
    <x v="0"/>
    <s v="United States"/>
    <s v="Irving"/>
    <x v="5"/>
    <n v="75061"/>
    <x v="2"/>
    <s v="OFF-AP-10002534"/>
    <x v="1"/>
    <x v="9"/>
    <s v="3.6 Cubic Foot Counter Height Office Refrigerator"/>
    <n v="58.923999999999985"/>
    <n v="1"/>
    <n v="0.8"/>
    <n v="-153.20240000000001"/>
  </r>
  <r>
    <n v="8878"/>
    <x v="4426"/>
    <x v="3"/>
    <x v="697"/>
    <n v="41906"/>
    <s v="Standard Class"/>
    <s v="GZ-14470"/>
    <s v="Gary Zandusky"/>
    <x v="0"/>
    <s v="United States"/>
    <s v="Morristown"/>
    <x v="30"/>
    <n v="7960"/>
    <x v="3"/>
    <s v="TEC-MA-10004626"/>
    <x v="2"/>
    <x v="15"/>
    <s v="Lexmark 20R1285 X6650 Wireless All-in-One Printer"/>
    <n v="480"/>
    <n v="4"/>
    <n v="0"/>
    <n v="225.6"/>
  </r>
  <r>
    <n v="8879"/>
    <x v="4426"/>
    <x v="3"/>
    <x v="697"/>
    <n v="41906"/>
    <s v="Standard Class"/>
    <s v="GZ-14470"/>
    <s v="Gary Zandusky"/>
    <x v="0"/>
    <s v="United States"/>
    <s v="Morristown"/>
    <x v="30"/>
    <n v="7960"/>
    <x v="3"/>
    <s v="OFF-ST-10000615"/>
    <x v="1"/>
    <x v="4"/>
    <s v="SimpliFile Personal File, Black Granite, 15w x 6-15/16d x 11-1/4h"/>
    <n v="34.049999999999997"/>
    <n v="3"/>
    <n v="0"/>
    <n v="9.5340000000000025"/>
  </r>
  <r>
    <n v="8880"/>
    <x v="4427"/>
    <x v="1"/>
    <x v="391"/>
    <n v="40993"/>
    <s v="First Class"/>
    <s v="AM-10360"/>
    <s v="Alice McCarthy"/>
    <x v="1"/>
    <s v="United States"/>
    <s v="Los Angeles"/>
    <x v="1"/>
    <n v="90008"/>
    <x v="1"/>
    <s v="OFF-PA-10000659"/>
    <x v="1"/>
    <x v="10"/>
    <s v="TOPS Carbonless Receipt Book, Four 2-3/4 x 7-1/4 Money Receipts per Page"/>
    <n v="192.72"/>
    <n v="11"/>
    <n v="0"/>
    <n v="92.505599999999987"/>
  </r>
  <r>
    <n v="8881"/>
    <x v="4427"/>
    <x v="1"/>
    <x v="391"/>
    <n v="40993"/>
    <s v="First Class"/>
    <s v="AM-10360"/>
    <s v="Alice McCarthy"/>
    <x v="1"/>
    <s v="United States"/>
    <s v="Los Angeles"/>
    <x v="1"/>
    <n v="90008"/>
    <x v="1"/>
    <s v="TEC-AC-10000736"/>
    <x v="2"/>
    <x v="11"/>
    <s v="Logitech G600 MMO Gaming Mouse"/>
    <n v="239.96999999999997"/>
    <n v="3"/>
    <n v="0"/>
    <n v="86.389199999999988"/>
  </r>
  <r>
    <n v="8882"/>
    <x v="4428"/>
    <x v="0"/>
    <x v="1186"/>
    <n v="41459"/>
    <s v="Second Class"/>
    <s v="AH-10120"/>
    <s v="Adrian Hane"/>
    <x v="2"/>
    <s v="United States"/>
    <s v="Aurora"/>
    <x v="10"/>
    <n v="60505"/>
    <x v="2"/>
    <s v="TEC-AC-10003038"/>
    <x v="2"/>
    <x v="11"/>
    <s v="Kingston Digital DataTraveler 16GB USB 2.0"/>
    <n v="50.120000000000005"/>
    <n v="7"/>
    <n v="0.2"/>
    <n v="-0.62650000000000716"/>
  </r>
  <r>
    <n v="8883"/>
    <x v="4429"/>
    <x v="3"/>
    <x v="179"/>
    <n v="41938"/>
    <s v="Standard Class"/>
    <s v="MY-18295"/>
    <s v="Muhammed Yedwab"/>
    <x v="1"/>
    <s v="United States"/>
    <s v="Durham"/>
    <x v="3"/>
    <n v="27707"/>
    <x v="0"/>
    <s v="TEC-PH-10004071"/>
    <x v="2"/>
    <x v="7"/>
    <s v="PayAnywhere Card Reader"/>
    <n v="15.984000000000002"/>
    <n v="2"/>
    <n v="0.2"/>
    <n v="1.3986000000000001"/>
  </r>
  <r>
    <n v="8884"/>
    <x v="4429"/>
    <x v="3"/>
    <x v="179"/>
    <n v="41938"/>
    <s v="Standard Class"/>
    <s v="MY-18295"/>
    <s v="Muhammed Yedwab"/>
    <x v="1"/>
    <s v="United States"/>
    <s v="Durham"/>
    <x v="3"/>
    <n v="27707"/>
    <x v="0"/>
    <s v="OFF-PA-10001667"/>
    <x v="1"/>
    <x v="10"/>
    <s v="Great White Multi-Use Recycled Paper (20Lb. and 84 Bright)"/>
    <n v="14.352000000000002"/>
    <n v="3"/>
    <n v="0.2"/>
    <n v="4.4849999999999994"/>
  </r>
  <r>
    <n v="8885"/>
    <x v="4430"/>
    <x v="2"/>
    <x v="55"/>
    <n v="40785"/>
    <s v="Standard Class"/>
    <s v="BS-11590"/>
    <s v="Brendan Sweed"/>
    <x v="1"/>
    <s v="United States"/>
    <s v="Columbus"/>
    <x v="24"/>
    <n v="43229"/>
    <x v="3"/>
    <s v="OFF-BI-10001982"/>
    <x v="1"/>
    <x v="8"/>
    <s v="Wilson Jones Custom Binder Spines &amp; Labels"/>
    <n v="6.5280000000000014"/>
    <n v="4"/>
    <n v="0.7"/>
    <n v="-4.5695999999999994"/>
  </r>
  <r>
    <n v="8886"/>
    <x v="4430"/>
    <x v="2"/>
    <x v="55"/>
    <n v="40785"/>
    <s v="Standard Class"/>
    <s v="BS-11590"/>
    <s v="Brendan Sweed"/>
    <x v="1"/>
    <s v="United States"/>
    <s v="Columbus"/>
    <x v="24"/>
    <n v="43229"/>
    <x v="3"/>
    <s v="OFF-BI-10004141"/>
    <x v="1"/>
    <x v="8"/>
    <s v="Insertable Tab Indexes For Data Binders"/>
    <n v="2.8620000000000005"/>
    <n v="3"/>
    <n v="0.7"/>
    <n v="-2.2896000000000001"/>
  </r>
  <r>
    <n v="8887"/>
    <x v="4430"/>
    <x v="2"/>
    <x v="55"/>
    <n v="40785"/>
    <s v="Standard Class"/>
    <s v="BS-11590"/>
    <s v="Brendan Sweed"/>
    <x v="1"/>
    <s v="United States"/>
    <s v="Columbus"/>
    <x v="24"/>
    <n v="43229"/>
    <x v="3"/>
    <s v="OFF-BI-10002103"/>
    <x v="1"/>
    <x v="8"/>
    <s v="Cardinal Slant-D Ring Binder, Heavy Gauge Vinyl"/>
    <n v="20.856000000000002"/>
    <n v="8"/>
    <n v="0.7"/>
    <n v="-16.684799999999996"/>
  </r>
  <r>
    <n v="8888"/>
    <x v="4431"/>
    <x v="2"/>
    <x v="923"/>
    <n v="40754"/>
    <s v="Second Class"/>
    <s v="BB-10990"/>
    <s v="Barry Blumstein"/>
    <x v="1"/>
    <s v="United States"/>
    <s v="Los Angeles"/>
    <x v="1"/>
    <n v="90036"/>
    <x v="1"/>
    <s v="OFF-ST-10002574"/>
    <x v="1"/>
    <x v="4"/>
    <s v="SAFCO Commercial Wire Shelving, Black"/>
    <n v="276.27999999999997"/>
    <n v="2"/>
    <n v="0"/>
    <n v="0"/>
  </r>
  <r>
    <n v="8889"/>
    <x v="4432"/>
    <x v="3"/>
    <x v="96"/>
    <n v="41981"/>
    <s v="Standard Class"/>
    <s v="ML-17755"/>
    <s v="Max Ludwig"/>
    <x v="2"/>
    <s v="United States"/>
    <s v="Stockton"/>
    <x v="1"/>
    <n v="95207"/>
    <x v="1"/>
    <s v="FUR-FU-10003394"/>
    <x v="0"/>
    <x v="5"/>
    <s v="Tenex &quot;The Solids&quot; Textured Chair Mats"/>
    <n v="629.64"/>
    <n v="9"/>
    <n v="0"/>
    <n v="107.03879999999994"/>
  </r>
  <r>
    <n v="8890"/>
    <x v="4433"/>
    <x v="0"/>
    <x v="508"/>
    <n v="4156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n v="41569"/>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n v="41536"/>
    <s v="First Class"/>
    <s v="CR-12625"/>
    <s v="Corey Roper"/>
    <x v="2"/>
    <s v="United States"/>
    <s v="Columbus"/>
    <x v="32"/>
    <n v="31907"/>
    <x v="0"/>
    <s v="FUR-CH-10001146"/>
    <x v="0"/>
    <x v="1"/>
    <s v="Global Value Mid-Back Manager's Chair, Gray"/>
    <n v="121.78"/>
    <n v="2"/>
    <n v="0"/>
    <n v="30.444999999999993"/>
  </r>
  <r>
    <n v="8893"/>
    <x v="4435"/>
    <x v="1"/>
    <x v="494"/>
    <n v="41249"/>
    <s v="Standard Class"/>
    <s v="LC-16960"/>
    <s v="Lindsay Castell"/>
    <x v="2"/>
    <s v="United States"/>
    <s v="San Diego"/>
    <x v="1"/>
    <n v="92037"/>
    <x v="1"/>
    <s v="FUR-CH-10003973"/>
    <x v="0"/>
    <x v="1"/>
    <s v="GuestStacker Chair with Chrome Finish Legs"/>
    <n v="2676.672"/>
    <n v="9"/>
    <n v="0.2"/>
    <n v="267.66720000000009"/>
  </r>
  <r>
    <n v="8894"/>
    <x v="4436"/>
    <x v="2"/>
    <x v="79"/>
    <n v="40767"/>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n v="41509"/>
    <s v="Standard Class"/>
    <s v="BD-11320"/>
    <s v="Bill Donatelli"/>
    <x v="0"/>
    <s v="United States"/>
    <s v="Los Angeles"/>
    <x v="1"/>
    <n v="90004"/>
    <x v="1"/>
    <s v="FUR-FU-10004071"/>
    <x v="0"/>
    <x v="5"/>
    <s v="Luxo Professional Magnifying Clamp-On Fluorescent Lamps"/>
    <n v="312.03000000000003"/>
    <n v="3"/>
    <n v="0"/>
    <n v="43.684200000000018"/>
  </r>
  <r>
    <n v="8896"/>
    <x v="4437"/>
    <x v="0"/>
    <x v="243"/>
    <n v="41509"/>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n v="41509"/>
    <s v="Standard Class"/>
    <s v="BD-11320"/>
    <s v="Bill Donatelli"/>
    <x v="0"/>
    <s v="United States"/>
    <s v="Los Angeles"/>
    <x v="1"/>
    <n v="90004"/>
    <x v="1"/>
    <s v="TEC-PH-10004614"/>
    <x v="2"/>
    <x v="7"/>
    <s v="AT&amp;T 841000 Phone"/>
    <n v="165.60000000000002"/>
    <n v="3"/>
    <n v="0.2"/>
    <n v="10.349999999999994"/>
  </r>
  <r>
    <n v="8898"/>
    <x v="4437"/>
    <x v="0"/>
    <x v="243"/>
    <n v="41509"/>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n v="4113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n v="41130"/>
    <s v="Second Class"/>
    <s v="EM-14095"/>
    <s v="Eudokia Martin"/>
    <x v="1"/>
    <s v="United States"/>
    <s v="Springfield"/>
    <x v="17"/>
    <n v="22153"/>
    <x v="0"/>
    <s v="OFF-LA-10004545"/>
    <x v="1"/>
    <x v="2"/>
    <s v="Avery 50"/>
    <n v="25.06"/>
    <n v="2"/>
    <n v="0"/>
    <n v="11.778199999999998"/>
  </r>
  <r>
    <n v="8901"/>
    <x v="4439"/>
    <x v="0"/>
    <x v="1207"/>
    <n v="41430"/>
    <s v="Standard Class"/>
    <s v="BP-11290"/>
    <s v="Beth Paige"/>
    <x v="0"/>
    <s v="United States"/>
    <s v="Decatur"/>
    <x v="10"/>
    <n v="62521"/>
    <x v="2"/>
    <s v="FUR-FU-10001379"/>
    <x v="0"/>
    <x v="5"/>
    <s v="Executive Impressions 16-1/2&quot; Circular Wall Clock"/>
    <n v="32.064"/>
    <n v="3"/>
    <n v="0.6"/>
    <n v="-12.825599999999994"/>
  </r>
  <r>
    <n v="8902"/>
    <x v="4439"/>
    <x v="0"/>
    <x v="1207"/>
    <n v="41430"/>
    <s v="Standard Class"/>
    <s v="BP-11290"/>
    <s v="Beth Paige"/>
    <x v="0"/>
    <s v="United States"/>
    <s v="Decatur"/>
    <x v="10"/>
    <n v="62521"/>
    <x v="2"/>
    <s v="OFF-PA-10001846"/>
    <x v="1"/>
    <x v="10"/>
    <s v="Xerox 1899"/>
    <n v="18.496000000000002"/>
    <n v="4"/>
    <n v="0.2"/>
    <n v="6.7048000000000005"/>
  </r>
  <r>
    <n v="8903"/>
    <x v="4439"/>
    <x v="0"/>
    <x v="1207"/>
    <n v="41430"/>
    <s v="Standard Class"/>
    <s v="BP-11290"/>
    <s v="Beth Paige"/>
    <x v="0"/>
    <s v="United States"/>
    <s v="Decatur"/>
    <x v="10"/>
    <n v="62521"/>
    <x v="2"/>
    <s v="FUR-CH-10000422"/>
    <x v="0"/>
    <x v="1"/>
    <s v="Global Highback Leather Tilter in Burgundy"/>
    <n v="191.07899999999998"/>
    <n v="3"/>
    <n v="0.3"/>
    <n v="-38.215799999999973"/>
  </r>
  <r>
    <n v="8904"/>
    <x v="4439"/>
    <x v="0"/>
    <x v="1207"/>
    <n v="41430"/>
    <s v="Standard Class"/>
    <s v="BP-11290"/>
    <s v="Beth Paige"/>
    <x v="0"/>
    <s v="United States"/>
    <s v="Decatur"/>
    <x v="10"/>
    <n v="62521"/>
    <x v="2"/>
    <s v="OFF-PA-10004621"/>
    <x v="1"/>
    <x v="10"/>
    <s v="Xerox 212"/>
    <n v="10.368000000000002"/>
    <n v="2"/>
    <n v="0.2"/>
    <n v="3.6288"/>
  </r>
  <r>
    <n v="8905"/>
    <x v="4440"/>
    <x v="0"/>
    <x v="949"/>
    <n v="41457"/>
    <s v="Same Day"/>
    <s v="SU-20665"/>
    <s v="Stephanie Ulpright"/>
    <x v="2"/>
    <s v="United States"/>
    <s v="New York City"/>
    <x v="15"/>
    <n v="10009"/>
    <x v="3"/>
    <s v="OFF-LA-10001474"/>
    <x v="1"/>
    <x v="2"/>
    <s v="Avery 477"/>
    <n v="30.53"/>
    <n v="1"/>
    <n v="0"/>
    <n v="14.043800000000001"/>
  </r>
  <r>
    <n v="8906"/>
    <x v="4440"/>
    <x v="0"/>
    <x v="949"/>
    <n v="41457"/>
    <s v="Same Day"/>
    <s v="SU-20665"/>
    <s v="Stephanie Ulpright"/>
    <x v="2"/>
    <s v="United States"/>
    <s v="New York City"/>
    <x v="15"/>
    <n v="10009"/>
    <x v="3"/>
    <s v="TEC-AC-10001635"/>
    <x v="2"/>
    <x v="11"/>
    <s v="KeyTronic KT400U2 - Keyboard - Black"/>
    <n v="30.839999999999996"/>
    <n v="3"/>
    <n v="0"/>
    <n v="6.1679999999999975"/>
  </r>
  <r>
    <n v="8907"/>
    <x v="4440"/>
    <x v="0"/>
    <x v="949"/>
    <n v="41457"/>
    <s v="Same Day"/>
    <s v="SU-20665"/>
    <s v="Stephanie Ulpright"/>
    <x v="2"/>
    <s v="United States"/>
    <s v="New York City"/>
    <x v="15"/>
    <n v="10009"/>
    <x v="3"/>
    <s v="OFF-PA-10001950"/>
    <x v="1"/>
    <x v="10"/>
    <s v="Southworth 25% Cotton Antique Laid Paper &amp; Envelopes"/>
    <n v="75.06"/>
    <n v="9"/>
    <n v="0"/>
    <n v="33.776999999999994"/>
  </r>
  <r>
    <n v="8908"/>
    <x v="4441"/>
    <x v="0"/>
    <x v="122"/>
    <n v="41629"/>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n v="40940"/>
    <s v="Standard Class"/>
    <s v="EM-13825"/>
    <s v="Elizabeth Moffitt"/>
    <x v="1"/>
    <s v="United States"/>
    <s v="Moreno Valley"/>
    <x v="1"/>
    <n v="92553"/>
    <x v="1"/>
    <s v="OFF-PA-10003790"/>
    <x v="1"/>
    <x v="10"/>
    <s v="Xerox 1991"/>
    <n v="182.72"/>
    <n v="8"/>
    <n v="0"/>
    <n v="84.051199999999994"/>
  </r>
  <r>
    <n v="8910"/>
    <x v="4443"/>
    <x v="3"/>
    <x v="960"/>
    <n v="41945"/>
    <s v="Standard Class"/>
    <s v="SA-20830"/>
    <s v="Sue Ann Reed"/>
    <x v="0"/>
    <s v="United States"/>
    <s v="Everett"/>
    <x v="31"/>
    <n v="2149"/>
    <x v="3"/>
    <s v="OFF-LA-10002475"/>
    <x v="1"/>
    <x v="2"/>
    <s v="Avery 519"/>
    <n v="21.93"/>
    <n v="3"/>
    <n v="0"/>
    <n v="10.307099999999998"/>
  </r>
  <r>
    <n v="8911"/>
    <x v="4444"/>
    <x v="3"/>
    <x v="259"/>
    <n v="41952"/>
    <s v="Standard Class"/>
    <s v="CA-12265"/>
    <s v="Christina Anderson"/>
    <x v="0"/>
    <s v="United States"/>
    <s v="Chattanooga"/>
    <x v="18"/>
    <n v="37421"/>
    <x v="0"/>
    <s v="TEC-AC-10000303"/>
    <x v="2"/>
    <x v="11"/>
    <s v="Logitech M510 Wireless Mouse"/>
    <n v="95.976000000000013"/>
    <n v="3"/>
    <n v="0.2"/>
    <n v="15.596099999999996"/>
  </r>
  <r>
    <n v="8912"/>
    <x v="4444"/>
    <x v="3"/>
    <x v="259"/>
    <n v="41952"/>
    <s v="Standard Class"/>
    <s v="CA-12265"/>
    <s v="Christina Anderson"/>
    <x v="0"/>
    <s v="United States"/>
    <s v="Chattanooga"/>
    <x v="18"/>
    <n v="37421"/>
    <x v="0"/>
    <s v="TEC-PH-10000127"/>
    <x v="2"/>
    <x v="7"/>
    <s v="iOttie XL Car Mount"/>
    <n v="143.928"/>
    <n v="9"/>
    <n v="0.2"/>
    <n v="-32.383800000000008"/>
  </r>
  <r>
    <n v="8913"/>
    <x v="4444"/>
    <x v="3"/>
    <x v="259"/>
    <n v="41952"/>
    <s v="Standard Class"/>
    <s v="CA-12265"/>
    <s v="Christina Anderson"/>
    <x v="0"/>
    <s v="United States"/>
    <s v="Chattanooga"/>
    <x v="18"/>
    <n v="37421"/>
    <x v="0"/>
    <s v="OFF-BI-10004364"/>
    <x v="1"/>
    <x v="8"/>
    <s v="Storex Dura Pro Binders"/>
    <n v="3.5640000000000009"/>
    <n v="2"/>
    <n v="0.7"/>
    <n v="-2.9700000000000006"/>
  </r>
  <r>
    <n v="8914"/>
    <x v="4444"/>
    <x v="3"/>
    <x v="259"/>
    <n v="41952"/>
    <s v="Standard Class"/>
    <s v="CA-12265"/>
    <s v="Christina Anderson"/>
    <x v="0"/>
    <s v="United States"/>
    <s v="Chattanooga"/>
    <x v="18"/>
    <n v="37421"/>
    <x v="0"/>
    <s v="OFF-LA-10002195"/>
    <x v="1"/>
    <x v="2"/>
    <s v="Avery 481"/>
    <n v="4.9280000000000008"/>
    <n v="2"/>
    <n v="0.2"/>
    <n v="1.7247999999999997"/>
  </r>
  <r>
    <n v="8915"/>
    <x v="4445"/>
    <x v="0"/>
    <x v="195"/>
    <n v="41408"/>
    <s v="Standard Class"/>
    <s v="CV-12805"/>
    <s v="Cynthia Voltz"/>
    <x v="1"/>
    <s v="United States"/>
    <s v="Austin"/>
    <x v="5"/>
    <n v="78745"/>
    <x v="2"/>
    <s v="OFF-ST-10001490"/>
    <x v="1"/>
    <x v="4"/>
    <s v="Hot File 7-Pocket, Floor Stand"/>
    <n v="856.65600000000006"/>
    <n v="6"/>
    <n v="0.2"/>
    <n v="107.08199999999985"/>
  </r>
  <r>
    <n v="8916"/>
    <x v="4445"/>
    <x v="0"/>
    <x v="195"/>
    <n v="41408"/>
    <s v="Standard Class"/>
    <s v="CV-12805"/>
    <s v="Cynthia Voltz"/>
    <x v="1"/>
    <s v="United States"/>
    <s v="Austin"/>
    <x v="5"/>
    <n v="78745"/>
    <x v="2"/>
    <s v="OFF-BI-10002852"/>
    <x v="1"/>
    <x v="8"/>
    <s v="Ibico Standard Transparent Covers"/>
    <n v="13.183999999999997"/>
    <n v="4"/>
    <n v="0.8"/>
    <n v="-20.435200000000002"/>
  </r>
  <r>
    <n v="8917"/>
    <x v="4445"/>
    <x v="0"/>
    <x v="195"/>
    <n v="41408"/>
    <s v="Standard Class"/>
    <s v="CV-12805"/>
    <s v="Cynthia Voltz"/>
    <x v="1"/>
    <s v="United States"/>
    <s v="Austin"/>
    <x v="5"/>
    <n v="78745"/>
    <x v="2"/>
    <s v="OFF-AP-10000390"/>
    <x v="1"/>
    <x v="9"/>
    <s v="Euro Pro Shark Stick Mini Vacuum"/>
    <n v="48.783999999999985"/>
    <n v="4"/>
    <n v="0.8"/>
    <n v="-131.71680000000001"/>
  </r>
  <r>
    <n v="8918"/>
    <x v="4445"/>
    <x v="0"/>
    <x v="195"/>
    <n v="41408"/>
    <s v="Standard Class"/>
    <s v="CV-12805"/>
    <s v="Cynthia Voltz"/>
    <x v="1"/>
    <s v="United States"/>
    <s v="Austin"/>
    <x v="5"/>
    <n v="78745"/>
    <x v="2"/>
    <s v="OFF-PA-10004327"/>
    <x v="1"/>
    <x v="10"/>
    <s v="Xerox 1911"/>
    <n v="76.64"/>
    <n v="2"/>
    <n v="0.2"/>
    <n v="26.823999999999995"/>
  </r>
  <r>
    <n v="8919"/>
    <x v="4445"/>
    <x v="0"/>
    <x v="195"/>
    <n v="41408"/>
    <s v="Standard Class"/>
    <s v="CV-12805"/>
    <s v="Cynthia Voltz"/>
    <x v="1"/>
    <s v="United States"/>
    <s v="Austin"/>
    <x v="5"/>
    <n v="78745"/>
    <x v="2"/>
    <s v="OFF-BI-10002353"/>
    <x v="1"/>
    <x v="8"/>
    <s v="GBC VeloBind Cover Sets"/>
    <n v="18.527999999999995"/>
    <n v="6"/>
    <n v="0.8"/>
    <n v="-27.791999999999994"/>
  </r>
  <r>
    <n v="8920"/>
    <x v="4446"/>
    <x v="2"/>
    <x v="1063"/>
    <n v="40641"/>
    <s v="Standard Class"/>
    <s v="AH-10690"/>
    <s v="Anna Häberlin"/>
    <x v="1"/>
    <s v="United States"/>
    <s v="Virginia Beach"/>
    <x v="17"/>
    <n v="23464"/>
    <x v="0"/>
    <s v="FUR-FU-10003192"/>
    <x v="0"/>
    <x v="5"/>
    <s v="Luxo Adjustable Task Clamp Lamp"/>
    <n v="177.68"/>
    <n v="2"/>
    <n v="0"/>
    <n v="46.196799999999996"/>
  </r>
  <r>
    <n v="8921"/>
    <x v="4447"/>
    <x v="2"/>
    <x v="582"/>
    <n v="40666"/>
    <s v="Standard Class"/>
    <s v="DS-13180"/>
    <s v="David Smith"/>
    <x v="1"/>
    <s v="United States"/>
    <s v="Jamestown"/>
    <x v="15"/>
    <n v="14701"/>
    <x v="3"/>
    <s v="TEC-AC-10000736"/>
    <x v="2"/>
    <x v="11"/>
    <s v="Logitech G600 MMO Gaming Mouse"/>
    <n v="159.97999999999999"/>
    <n v="2"/>
    <n v="0"/>
    <n v="57.592799999999997"/>
  </r>
  <r>
    <n v="8922"/>
    <x v="4448"/>
    <x v="0"/>
    <x v="964"/>
    <n v="41556"/>
    <s v="Standard Class"/>
    <s v="AH-10690"/>
    <s v="Anna Häberlin"/>
    <x v="1"/>
    <s v="United States"/>
    <s v="Coral Gables"/>
    <x v="2"/>
    <n v="33134"/>
    <x v="0"/>
    <s v="TEC-PH-10003095"/>
    <x v="2"/>
    <x v="7"/>
    <s v="Samsung HM1900 Bluetooth Headset"/>
    <n v="52.679999999999993"/>
    <n v="3"/>
    <n v="0.2"/>
    <n v="19.754999999999999"/>
  </r>
  <r>
    <n v="8923"/>
    <x v="4448"/>
    <x v="0"/>
    <x v="964"/>
    <n v="41556"/>
    <s v="Standard Class"/>
    <s v="AH-10690"/>
    <s v="Anna Häberlin"/>
    <x v="1"/>
    <s v="United States"/>
    <s v="Coral Gables"/>
    <x v="2"/>
    <n v="33134"/>
    <x v="0"/>
    <s v="FUR-FU-10002885"/>
    <x v="0"/>
    <x v="5"/>
    <s v="Magna Visual Magnetic Picture Hangers"/>
    <n v="11.568000000000001"/>
    <n v="3"/>
    <n v="0.2"/>
    <n v="2.6028000000000011"/>
  </r>
  <r>
    <n v="8924"/>
    <x v="4449"/>
    <x v="3"/>
    <x v="532"/>
    <n v="41808"/>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n v="41308"/>
    <s v="Standard Class"/>
    <s v="DF-13135"/>
    <s v="David Flashing"/>
    <x v="0"/>
    <s v="United States"/>
    <s v="Rockford"/>
    <x v="10"/>
    <n v="61107"/>
    <x v="2"/>
    <s v="TEC-PH-10004241"/>
    <x v="2"/>
    <x v="7"/>
    <s v="Nokia Lumia 1020"/>
    <n v="1439.9680000000001"/>
    <n v="4"/>
    <n v="0.2"/>
    <n v="143.99680000000006"/>
  </r>
  <r>
    <n v="8926"/>
    <x v="4450"/>
    <x v="0"/>
    <x v="806"/>
    <n v="41308"/>
    <s v="Standard Class"/>
    <s v="DF-13135"/>
    <s v="David Flashing"/>
    <x v="0"/>
    <s v="United States"/>
    <s v="Rockford"/>
    <x v="10"/>
    <n v="61107"/>
    <x v="2"/>
    <s v="OFF-BI-10000546"/>
    <x v="1"/>
    <x v="8"/>
    <s v="Avery Durable Binders"/>
    <n v="1.7279999999999995"/>
    <n v="3"/>
    <n v="0.8"/>
    <n v="-2.678399999999999"/>
  </r>
  <r>
    <n v="8927"/>
    <x v="4450"/>
    <x v="0"/>
    <x v="806"/>
    <n v="41308"/>
    <s v="Standard Class"/>
    <s v="DF-13135"/>
    <s v="David Flashing"/>
    <x v="0"/>
    <s v="United States"/>
    <s v="Rockford"/>
    <x v="10"/>
    <n v="61107"/>
    <x v="2"/>
    <s v="FUR-TA-10004256"/>
    <x v="0"/>
    <x v="3"/>
    <s v="Bretford “Just In Time” Height-Adjustable Multi-Task Work Tables"/>
    <n v="626.09999999999991"/>
    <n v="3"/>
    <n v="0.5"/>
    <n v="-538.44600000000003"/>
  </r>
  <r>
    <n v="8928"/>
    <x v="4451"/>
    <x v="1"/>
    <x v="874"/>
    <n v="41181"/>
    <s v="Second Class"/>
    <s v="SS-20140"/>
    <s v="Saphhira Shifley"/>
    <x v="1"/>
    <s v="United States"/>
    <s v="Seattle"/>
    <x v="4"/>
    <n v="98103"/>
    <x v="1"/>
    <s v="OFF-AR-10002067"/>
    <x v="1"/>
    <x v="6"/>
    <s v="Newell 334"/>
    <n v="99.2"/>
    <n v="5"/>
    <n v="0"/>
    <n v="25.792000000000002"/>
  </r>
  <r>
    <n v="8929"/>
    <x v="4452"/>
    <x v="1"/>
    <x v="657"/>
    <n v="41016"/>
    <s v="Standard Class"/>
    <s v="FP-14320"/>
    <s v="Frank Preis"/>
    <x v="0"/>
    <s v="United States"/>
    <s v="Huntsville"/>
    <x v="5"/>
    <n v="77340"/>
    <x v="2"/>
    <s v="FUR-TA-10000688"/>
    <x v="0"/>
    <x v="3"/>
    <s v="Chromcraft Bull-Nose Wood Round Conference Table Top, Wood Base"/>
    <n v="609.9799999999999"/>
    <n v="4"/>
    <n v="0.3"/>
    <n v="-113.28200000000004"/>
  </r>
  <r>
    <n v="8930"/>
    <x v="4452"/>
    <x v="1"/>
    <x v="657"/>
    <n v="41016"/>
    <s v="Standard Class"/>
    <s v="FP-14320"/>
    <s v="Frank Preis"/>
    <x v="0"/>
    <s v="United States"/>
    <s v="Huntsville"/>
    <x v="5"/>
    <n v="77340"/>
    <x v="2"/>
    <s v="FUR-TA-10002530"/>
    <x v="0"/>
    <x v="3"/>
    <s v="Iceberg OfficeWorks 42&quot; Round Tables"/>
    <n v="211.37199999999999"/>
    <n v="2"/>
    <n v="0.3"/>
    <n v="-45.294000000000011"/>
  </r>
  <r>
    <n v="8931"/>
    <x v="4452"/>
    <x v="1"/>
    <x v="657"/>
    <n v="41016"/>
    <s v="Standard Class"/>
    <s v="FP-14320"/>
    <s v="Frank Preis"/>
    <x v="0"/>
    <s v="United States"/>
    <s v="Huntsville"/>
    <x v="5"/>
    <n v="77340"/>
    <x v="2"/>
    <s v="TEC-PH-10001061"/>
    <x v="2"/>
    <x v="7"/>
    <s v="Apple iPhone 5C"/>
    <n v="239.976"/>
    <n v="3"/>
    <n v="0.2"/>
    <n v="17.998199999999997"/>
  </r>
  <r>
    <n v="8932"/>
    <x v="4453"/>
    <x v="3"/>
    <x v="404"/>
    <n v="41998"/>
    <s v="Standard Class"/>
    <s v="HE-14800"/>
    <s v="Harold Engle"/>
    <x v="1"/>
    <s v="United States"/>
    <s v="Milwaukee"/>
    <x v="6"/>
    <n v="53209"/>
    <x v="2"/>
    <s v="FUR-FU-10001057"/>
    <x v="0"/>
    <x v="5"/>
    <s v="Tensor Track Tree Floor Lamp"/>
    <n v="99.949999999999989"/>
    <n v="5"/>
    <n v="0"/>
    <n v="22.988499999999998"/>
  </r>
  <r>
    <n v="8933"/>
    <x v="4453"/>
    <x v="3"/>
    <x v="404"/>
    <n v="41998"/>
    <s v="Standard Class"/>
    <s v="HE-14800"/>
    <s v="Harold Engle"/>
    <x v="1"/>
    <s v="United States"/>
    <s v="Milwaukee"/>
    <x v="6"/>
    <n v="53209"/>
    <x v="2"/>
    <s v="TEC-AC-10002331"/>
    <x v="2"/>
    <x v="11"/>
    <s v="Maxell 74 Minute CDR, 10/Pack"/>
    <n v="29.339999999999996"/>
    <n v="3"/>
    <n v="0"/>
    <n v="10.855799999999999"/>
  </r>
  <r>
    <n v="8934"/>
    <x v="4454"/>
    <x v="0"/>
    <x v="560"/>
    <n v="41353"/>
    <s v="Standard Class"/>
    <s v="SP-20545"/>
    <s v="Sibella Parks"/>
    <x v="1"/>
    <s v="United States"/>
    <s v="Green Bay"/>
    <x v="6"/>
    <n v="54302"/>
    <x v="2"/>
    <s v="FUR-FU-10003724"/>
    <x v="0"/>
    <x v="5"/>
    <s v="Westinghouse Clip-On Gooseneck Lamps"/>
    <n v="16.739999999999998"/>
    <n v="2"/>
    <n v="0"/>
    <n v="4.3523999999999994"/>
  </r>
  <r>
    <n v="8935"/>
    <x v="4455"/>
    <x v="3"/>
    <x v="151"/>
    <n v="41879"/>
    <s v="Same Day"/>
    <s v="BP-11185"/>
    <s v="Ben Peterman"/>
    <x v="1"/>
    <s v="United States"/>
    <s v="Philadelphia"/>
    <x v="9"/>
    <n v="19120"/>
    <x v="3"/>
    <s v="OFF-PA-10000528"/>
    <x v="1"/>
    <x v="10"/>
    <s v="Xerox 1981"/>
    <n v="12.672000000000001"/>
    <n v="3"/>
    <n v="0.2"/>
    <n v="3.96"/>
  </r>
  <r>
    <n v="8936"/>
    <x v="4455"/>
    <x v="3"/>
    <x v="151"/>
    <n v="41879"/>
    <s v="Same Day"/>
    <s v="BP-11185"/>
    <s v="Ben Peterman"/>
    <x v="1"/>
    <s v="United States"/>
    <s v="Philadelphia"/>
    <x v="9"/>
    <n v="19120"/>
    <x v="3"/>
    <s v="TEC-AC-10001908"/>
    <x v="2"/>
    <x v="11"/>
    <s v="Logitech Wireless Headset h800"/>
    <n v="1119.8880000000001"/>
    <n v="14"/>
    <n v="0.2"/>
    <n v="209.97899999999993"/>
  </r>
  <r>
    <n v="8937"/>
    <x v="4456"/>
    <x v="1"/>
    <x v="997"/>
    <n v="41262"/>
    <s v="Second Class"/>
    <s v="PG-18895"/>
    <s v="Paul Gonzalez"/>
    <x v="0"/>
    <s v="United States"/>
    <s v="Los Angeles"/>
    <x v="1"/>
    <n v="90008"/>
    <x v="1"/>
    <s v="OFF-AR-10003903"/>
    <x v="1"/>
    <x v="6"/>
    <s v="Sanford 52201 APSCO Electric Pencil Sharpener"/>
    <n v="204.85"/>
    <n v="5"/>
    <n v="0"/>
    <n v="53.261000000000003"/>
  </r>
  <r>
    <n v="8938"/>
    <x v="4456"/>
    <x v="1"/>
    <x v="997"/>
    <n v="41262"/>
    <s v="Second Class"/>
    <s v="PG-18895"/>
    <s v="Paul Gonzalez"/>
    <x v="0"/>
    <s v="United States"/>
    <s v="Los Angeles"/>
    <x v="1"/>
    <n v="90008"/>
    <x v="1"/>
    <s v="TEC-PH-10004908"/>
    <x v="2"/>
    <x v="7"/>
    <s v="Panasonic KX TS3282W Corded phone"/>
    <n v="135.98400000000001"/>
    <n v="2"/>
    <n v="0.2"/>
    <n v="16.997999999999983"/>
  </r>
  <r>
    <n v="8939"/>
    <x v="4456"/>
    <x v="1"/>
    <x v="997"/>
    <n v="41262"/>
    <s v="Second Class"/>
    <s v="PG-18895"/>
    <s v="Paul Gonzalez"/>
    <x v="0"/>
    <s v="United States"/>
    <s v="Los Angeles"/>
    <x v="1"/>
    <n v="90008"/>
    <x v="1"/>
    <s v="OFF-AR-10001940"/>
    <x v="1"/>
    <x v="6"/>
    <s v="Sanford Colorific Eraseable Coloring Pencils, 12 Count"/>
    <n v="16.399999999999999"/>
    <n v="5"/>
    <n v="0"/>
    <n v="7.0520000000000005"/>
  </r>
  <r>
    <n v="8940"/>
    <x v="4456"/>
    <x v="1"/>
    <x v="997"/>
    <n v="41262"/>
    <s v="Second Class"/>
    <s v="PG-18895"/>
    <s v="Paul Gonzalez"/>
    <x v="0"/>
    <s v="United States"/>
    <s v="Los Angeles"/>
    <x v="1"/>
    <n v="90008"/>
    <x v="1"/>
    <s v="OFF-BI-10002026"/>
    <x v="1"/>
    <x v="8"/>
    <s v="Avery Arch Ring Binders"/>
    <n v="92.960000000000008"/>
    <n v="2"/>
    <n v="0.2"/>
    <n v="31.373999999999995"/>
  </r>
  <r>
    <n v="8941"/>
    <x v="4457"/>
    <x v="2"/>
    <x v="963"/>
    <n v="40779"/>
    <s v="Second Class"/>
    <s v="JP-15520"/>
    <s v="Jeremy Pistek"/>
    <x v="0"/>
    <s v="United States"/>
    <s v="North Miami"/>
    <x v="2"/>
    <n v="33161"/>
    <x v="0"/>
    <s v="OFF-SU-10003936"/>
    <x v="1"/>
    <x v="14"/>
    <s v="Acme Serrated Blade Letter Opener"/>
    <n v="7.6320000000000014"/>
    <n v="3"/>
    <n v="0.2"/>
    <n v="-1.8126000000000002"/>
  </r>
  <r>
    <n v="8942"/>
    <x v="4458"/>
    <x v="0"/>
    <x v="54"/>
    <n v="41584"/>
    <s v="First Class"/>
    <s v="NW-18400"/>
    <s v="Natalie Webber"/>
    <x v="0"/>
    <s v="United States"/>
    <s v="Portland"/>
    <x v="21"/>
    <n v="97206"/>
    <x v="1"/>
    <s v="OFF-BI-10002813"/>
    <x v="1"/>
    <x v="8"/>
    <s v="Avery Reinforcements for Hole-Punch Pages"/>
    <n v="4.1580000000000004"/>
    <n v="7"/>
    <n v="0.7"/>
    <n v="-3.4649999999999999"/>
  </r>
  <r>
    <n v="8943"/>
    <x v="4458"/>
    <x v="0"/>
    <x v="54"/>
    <n v="41584"/>
    <s v="First Class"/>
    <s v="NW-18400"/>
    <s v="Natalie Webber"/>
    <x v="0"/>
    <s v="United States"/>
    <s v="Portland"/>
    <x v="21"/>
    <n v="97206"/>
    <x v="1"/>
    <s v="TEC-MA-10003337"/>
    <x v="2"/>
    <x v="15"/>
    <s v="Okidata B401 Printer"/>
    <n v="179.99100000000004"/>
    <n v="3"/>
    <n v="0.7"/>
    <n v="-251.98739999999992"/>
  </r>
  <r>
    <n v="8944"/>
    <x v="4459"/>
    <x v="3"/>
    <x v="1209"/>
    <n v="41929"/>
    <s v="Standard Class"/>
    <s v="SW-20245"/>
    <s v="Scot Wooten"/>
    <x v="0"/>
    <s v="United States"/>
    <s v="Aurora"/>
    <x v="10"/>
    <n v="60505"/>
    <x v="2"/>
    <s v="FUR-CH-10001545"/>
    <x v="0"/>
    <x v="1"/>
    <s v="Hon Comfortask Task/Swivel Chairs"/>
    <n v="239.358"/>
    <n v="3"/>
    <n v="0.3"/>
    <n v="-47.871600000000001"/>
  </r>
  <r>
    <n v="8945"/>
    <x v="4460"/>
    <x v="2"/>
    <x v="1035"/>
    <n v="40885"/>
    <s v="First Class"/>
    <s v="EH-14005"/>
    <s v="Erica Hernandez"/>
    <x v="2"/>
    <s v="United States"/>
    <s v="San Francisco"/>
    <x v="1"/>
    <n v="94109"/>
    <x v="1"/>
    <s v="OFF-PA-10000062"/>
    <x v="1"/>
    <x v="10"/>
    <s v="Green Bar Computer Printout Paper"/>
    <n v="164.88"/>
    <n v="3"/>
    <n v="0"/>
    <n v="80.791200000000003"/>
  </r>
  <r>
    <n v="8946"/>
    <x v="4461"/>
    <x v="2"/>
    <x v="647"/>
    <n v="40864"/>
    <s v="Second Class"/>
    <s v="SC-20260"/>
    <s v="Scott Cohen"/>
    <x v="1"/>
    <s v="United States"/>
    <s v="San Francisco"/>
    <x v="1"/>
    <n v="94110"/>
    <x v="1"/>
    <s v="OFF-SU-10001574"/>
    <x v="1"/>
    <x v="14"/>
    <s v="Acme Value Line Scissors"/>
    <n v="10.95"/>
    <n v="3"/>
    <n v="0"/>
    <n v="3.2849999999999993"/>
  </r>
  <r>
    <n v="8947"/>
    <x v="4462"/>
    <x v="3"/>
    <x v="165"/>
    <n v="42002"/>
    <s v="Standard Class"/>
    <s v="NC-18535"/>
    <s v="Nick Crebassa"/>
    <x v="1"/>
    <s v="United States"/>
    <s v="New Bedford"/>
    <x v="31"/>
    <n v="2740"/>
    <x v="3"/>
    <s v="OFF-PA-10001972"/>
    <x v="1"/>
    <x v="10"/>
    <s v="Xerox 214"/>
    <n v="19.440000000000001"/>
    <n v="3"/>
    <n v="0"/>
    <n v="9.3312000000000008"/>
  </r>
  <r>
    <n v="8948"/>
    <x v="4462"/>
    <x v="3"/>
    <x v="165"/>
    <n v="42002"/>
    <s v="Standard Class"/>
    <s v="NC-18535"/>
    <s v="Nick Crebassa"/>
    <x v="1"/>
    <s v="United States"/>
    <s v="New Bedford"/>
    <x v="31"/>
    <n v="2740"/>
    <x v="3"/>
    <s v="OFF-BI-10000201"/>
    <x v="1"/>
    <x v="8"/>
    <s v="Avery Triangle Shaped Sheet Lifters, Black, 2/Pack"/>
    <n v="12.3"/>
    <n v="5"/>
    <n v="0"/>
    <n v="6.15"/>
  </r>
  <r>
    <n v="8949"/>
    <x v="4463"/>
    <x v="2"/>
    <x v="163"/>
    <n v="40903"/>
    <s v="First Class"/>
    <s v="AS-10090"/>
    <s v="Adam Shillingsburg"/>
    <x v="0"/>
    <s v="United States"/>
    <s v="San Diego"/>
    <x v="1"/>
    <n v="92037"/>
    <x v="1"/>
    <s v="OFF-AP-10003278"/>
    <x v="1"/>
    <x v="9"/>
    <s v="Belkin 7-Outlet SurgeMaster Home Series"/>
    <n v="13.97"/>
    <n v="1"/>
    <n v="0"/>
    <n v="3.632200000000001"/>
  </r>
  <r>
    <n v="8950"/>
    <x v="4464"/>
    <x v="3"/>
    <x v="66"/>
    <n v="42002"/>
    <s v="Standard Class"/>
    <s v="JL-15130"/>
    <s v="Jack Lebron"/>
    <x v="0"/>
    <s v="United States"/>
    <s v="Jackson"/>
    <x v="18"/>
    <n v="38301"/>
    <x v="0"/>
    <s v="FUR-TA-10002903"/>
    <x v="0"/>
    <x v="3"/>
    <s v="Bevis Round Bullnose 29&quot; High Table Top"/>
    <n v="934.9559999999999"/>
    <n v="6"/>
    <n v="0.4"/>
    <n v="-249.32159999999999"/>
  </r>
  <r>
    <n v="8951"/>
    <x v="4464"/>
    <x v="3"/>
    <x v="66"/>
    <n v="42002"/>
    <s v="Standard Class"/>
    <s v="JL-15130"/>
    <s v="Jack Lebron"/>
    <x v="0"/>
    <s v="United States"/>
    <s v="Jackson"/>
    <x v="18"/>
    <n v="38301"/>
    <x v="0"/>
    <s v="TEC-AC-10001013"/>
    <x v="2"/>
    <x v="11"/>
    <s v="Logitech ClearChat Comfort/USB Headset H390"/>
    <n v="46.864000000000004"/>
    <n v="2"/>
    <n v="0.2"/>
    <n v="7.615399999999994"/>
  </r>
  <r>
    <n v="8952"/>
    <x v="4464"/>
    <x v="3"/>
    <x v="66"/>
    <n v="42002"/>
    <s v="Standard Class"/>
    <s v="JL-15130"/>
    <s v="Jack Lebron"/>
    <x v="0"/>
    <s v="United States"/>
    <s v="Jackson"/>
    <x v="18"/>
    <n v="38301"/>
    <x v="0"/>
    <s v="OFF-ST-10000918"/>
    <x v="1"/>
    <x v="4"/>
    <s v="Crate-A-Files"/>
    <n v="26.160000000000004"/>
    <n v="3"/>
    <n v="0.2"/>
    <n v="1.961999999999998"/>
  </r>
  <r>
    <n v="8953"/>
    <x v="4464"/>
    <x v="3"/>
    <x v="66"/>
    <n v="42002"/>
    <s v="Standard Class"/>
    <s v="JL-15130"/>
    <s v="Jack Lebron"/>
    <x v="0"/>
    <s v="United States"/>
    <s v="Jackson"/>
    <x v="18"/>
    <n v="38301"/>
    <x v="0"/>
    <s v="OFF-AR-10001419"/>
    <x v="1"/>
    <x v="6"/>
    <s v="Newell 325"/>
    <n v="23.128"/>
    <n v="7"/>
    <n v="0.2"/>
    <n v="2.8909999999999982"/>
  </r>
  <r>
    <n v="8954"/>
    <x v="4464"/>
    <x v="3"/>
    <x v="66"/>
    <n v="42002"/>
    <s v="Standard Class"/>
    <s v="JL-15130"/>
    <s v="Jack Lebron"/>
    <x v="0"/>
    <s v="United States"/>
    <s v="Jackson"/>
    <x v="18"/>
    <n v="38301"/>
    <x v="0"/>
    <s v="OFF-AP-10003266"/>
    <x v="1"/>
    <x v="9"/>
    <s v="Holmes Replacement Filter for HEPA Air Cleaner, Large Room"/>
    <n v="59.24"/>
    <n v="5"/>
    <n v="0.2"/>
    <n v="16.290999999999997"/>
  </r>
  <r>
    <n v="8955"/>
    <x v="4465"/>
    <x v="2"/>
    <x v="233"/>
    <n v="40765"/>
    <s v="Second Class"/>
    <s v="VG-21790"/>
    <s v="Vivek Gonzalez"/>
    <x v="0"/>
    <s v="United States"/>
    <s v="Jacksonville"/>
    <x v="2"/>
    <n v="32216"/>
    <x v="0"/>
    <s v="FUR-BO-10000468"/>
    <x v="0"/>
    <x v="0"/>
    <s v="O'Sullivan 2-Shelf Heavy-Duty Bookcases"/>
    <n v="155.45600000000002"/>
    <n v="4"/>
    <n v="0.2"/>
    <n v="-7.7727999999999895"/>
  </r>
  <r>
    <n v="8956"/>
    <x v="4466"/>
    <x v="2"/>
    <x v="59"/>
    <n v="40810"/>
    <s v="Standard Class"/>
    <s v="HG-14965"/>
    <s v="Henry Goldwyn"/>
    <x v="1"/>
    <s v="United States"/>
    <s v="San Diego"/>
    <x v="1"/>
    <n v="92024"/>
    <x v="1"/>
    <s v="OFF-PA-10004610"/>
    <x v="1"/>
    <x v="10"/>
    <s v="Xerox 1900"/>
    <n v="8.56"/>
    <n v="2"/>
    <n v="0"/>
    <n v="3.8519999999999994"/>
  </r>
  <r>
    <n v="8957"/>
    <x v="4467"/>
    <x v="3"/>
    <x v="53"/>
    <n v="42002"/>
    <s v="First Class"/>
    <s v="JH-15430"/>
    <s v="Jennifer Halladay"/>
    <x v="0"/>
    <s v="United States"/>
    <s v="Hialeah"/>
    <x v="2"/>
    <n v="33012"/>
    <x v="0"/>
    <s v="FUR-FU-10004963"/>
    <x v="0"/>
    <x v="5"/>
    <s v="Eldon 400 Class Desk Accessories, Black Carbon"/>
    <n v="21"/>
    <n v="3"/>
    <n v="0.2"/>
    <n v="5.7750000000000021"/>
  </r>
  <r>
    <n v="8958"/>
    <x v="4467"/>
    <x v="3"/>
    <x v="53"/>
    <n v="42002"/>
    <s v="First Class"/>
    <s v="JH-15430"/>
    <s v="Jennifer Halladay"/>
    <x v="0"/>
    <s v="United States"/>
    <s v="Hialeah"/>
    <x v="2"/>
    <n v="33012"/>
    <x v="0"/>
    <s v="TEC-MA-10004626"/>
    <x v="2"/>
    <x v="15"/>
    <s v="Lexmark 20R1285 X6650 Wireless All-in-One Printer"/>
    <n v="120"/>
    <n v="2"/>
    <n v="0.5"/>
    <n v="-7.2000000000000028"/>
  </r>
  <r>
    <n v="8959"/>
    <x v="4468"/>
    <x v="3"/>
    <x v="920"/>
    <n v="4197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n v="41974"/>
    <s v="Standard Class"/>
    <s v="RO-19780"/>
    <s v="Rose O'Brian"/>
    <x v="0"/>
    <s v="United States"/>
    <s v="Houston"/>
    <x v="5"/>
    <n v="77070"/>
    <x v="2"/>
    <s v="OFF-AP-10002867"/>
    <x v="1"/>
    <x v="9"/>
    <s v="Fellowes Command Center 5-outlet power strip"/>
    <n v="67.839999999999989"/>
    <n v="5"/>
    <n v="0.8"/>
    <n v="-179.77600000000001"/>
  </r>
  <r>
    <n v="8961"/>
    <x v="4468"/>
    <x v="3"/>
    <x v="920"/>
    <n v="41974"/>
    <s v="Standard Class"/>
    <s v="RO-19780"/>
    <s v="Rose O'Brian"/>
    <x v="0"/>
    <s v="United States"/>
    <s v="Houston"/>
    <x v="5"/>
    <n v="77070"/>
    <x v="2"/>
    <s v="FUR-CH-10002126"/>
    <x v="0"/>
    <x v="1"/>
    <s v="Hon Deluxe Fabric Upholstered Stacking Chairs"/>
    <n v="853.92999999999984"/>
    <n v="5"/>
    <n v="0.3"/>
    <n v="-24.397999999999911"/>
  </r>
  <r>
    <n v="8962"/>
    <x v="4468"/>
    <x v="3"/>
    <x v="920"/>
    <n v="41974"/>
    <s v="Standard Class"/>
    <s v="RO-19780"/>
    <s v="Rose O'Brian"/>
    <x v="0"/>
    <s v="United States"/>
    <s v="Houston"/>
    <x v="5"/>
    <n v="77070"/>
    <x v="2"/>
    <s v="OFF-AR-10001761"/>
    <x v="1"/>
    <x v="6"/>
    <s v="Avery Hi-Liter Smear-Safe Highlighters"/>
    <n v="18.687999999999999"/>
    <n v="4"/>
    <n v="0.2"/>
    <n v="3.7375999999999996"/>
  </r>
  <r>
    <n v="8963"/>
    <x v="4469"/>
    <x v="0"/>
    <x v="732"/>
    <n v="41586"/>
    <s v="First Class"/>
    <s v="LW-17125"/>
    <s v="Liz Willingham"/>
    <x v="0"/>
    <s v="United States"/>
    <s v="Virginia Beach"/>
    <x v="17"/>
    <n v="23464"/>
    <x v="0"/>
    <s v="FUR-FU-10004665"/>
    <x v="0"/>
    <x v="5"/>
    <s v="3M Polarizing Task Lamp with Clamp Arm, Light Gray"/>
    <n v="273.95999999999998"/>
    <n v="2"/>
    <n v="0"/>
    <n v="71.229600000000005"/>
  </r>
  <r>
    <n v="8964"/>
    <x v="4469"/>
    <x v="0"/>
    <x v="732"/>
    <n v="41586"/>
    <s v="First Class"/>
    <s v="LW-17125"/>
    <s v="Liz Willingham"/>
    <x v="0"/>
    <s v="United States"/>
    <s v="Virginia Beach"/>
    <x v="17"/>
    <n v="23464"/>
    <x v="0"/>
    <s v="TEC-AC-10000057"/>
    <x v="2"/>
    <x v="11"/>
    <s v="Microsoft Natural Ergonomic Keyboard 4000"/>
    <n v="89.97"/>
    <n v="3"/>
    <n v="0"/>
    <n v="18.893699999999995"/>
  </r>
  <r>
    <n v="8965"/>
    <x v="4469"/>
    <x v="0"/>
    <x v="732"/>
    <n v="41586"/>
    <s v="First Class"/>
    <s v="LW-17125"/>
    <s v="Liz Willingham"/>
    <x v="0"/>
    <s v="United States"/>
    <s v="Virginia Beach"/>
    <x v="17"/>
    <n v="23464"/>
    <x v="0"/>
    <s v="FUR-FU-10003806"/>
    <x v="0"/>
    <x v="5"/>
    <s v="Tenex Chairmat w/ Average Lip, 45&quot; x 53&quot;"/>
    <n v="756.80000000000007"/>
    <n v="5"/>
    <n v="0"/>
    <n v="75.679999999999978"/>
  </r>
  <r>
    <n v="8966"/>
    <x v="4470"/>
    <x v="3"/>
    <x v="44"/>
    <n v="41956"/>
    <s v="Standard Class"/>
    <s v="CC-12370"/>
    <s v="Christopher Conant"/>
    <x v="0"/>
    <s v="United States"/>
    <s v="Houston"/>
    <x v="5"/>
    <n v="77070"/>
    <x v="2"/>
    <s v="OFF-BI-10000145"/>
    <x v="1"/>
    <x v="8"/>
    <s v="Zipper Ring Binder Pockets"/>
    <n v="1.2479999999999998"/>
    <n v="2"/>
    <n v="0.8"/>
    <n v="-1.934400000000001"/>
  </r>
  <r>
    <n v="8967"/>
    <x v="4471"/>
    <x v="0"/>
    <x v="54"/>
    <n v="41586"/>
    <s v="Standard Class"/>
    <s v="JP-16135"/>
    <s v="Julie Prescott"/>
    <x v="2"/>
    <s v="United States"/>
    <s v="Philadelphia"/>
    <x v="9"/>
    <n v="19120"/>
    <x v="3"/>
    <s v="TEC-AC-10000892"/>
    <x v="2"/>
    <x v="11"/>
    <s v="NETGEAR N750 Dual Band Wi-Fi Gigabit Router"/>
    <n v="72"/>
    <n v="1"/>
    <n v="0.2"/>
    <n v="14.399999999999999"/>
  </r>
  <r>
    <n v="8968"/>
    <x v="4471"/>
    <x v="0"/>
    <x v="54"/>
    <n v="41586"/>
    <s v="Standard Class"/>
    <s v="JP-16135"/>
    <s v="Julie Prescott"/>
    <x v="2"/>
    <s v="United States"/>
    <s v="Philadelphia"/>
    <x v="9"/>
    <n v="19120"/>
    <x v="3"/>
    <s v="FUR-CH-10004886"/>
    <x v="0"/>
    <x v="1"/>
    <s v="Bevis Steel Folding Chairs"/>
    <n v="470.15499999999997"/>
    <n v="7"/>
    <n v="0.3"/>
    <n v="-13.432999999999993"/>
  </r>
  <r>
    <n v="8969"/>
    <x v="4472"/>
    <x v="2"/>
    <x v="125"/>
    <n v="40909"/>
    <s v="First Class"/>
    <s v="DD-13570"/>
    <s v="Dorothy Dickinson"/>
    <x v="0"/>
    <s v="United States"/>
    <s v="Memphis"/>
    <x v="18"/>
    <n v="38109"/>
    <x v="0"/>
    <s v="OFF-ST-10002554"/>
    <x v="1"/>
    <x v="4"/>
    <s v="Tennsco Industrial Shelving"/>
    <n v="39.128"/>
    <n v="1"/>
    <n v="0.2"/>
    <n v="-8.803799999999999"/>
  </r>
  <r>
    <n v="8970"/>
    <x v="4473"/>
    <x v="3"/>
    <x v="574"/>
    <n v="41981"/>
    <s v="Standard Class"/>
    <s v="ES-14080"/>
    <s v="Erin Smith"/>
    <x v="1"/>
    <s v="United States"/>
    <s v="Lakewood"/>
    <x v="24"/>
    <n v="44107"/>
    <x v="3"/>
    <s v="OFF-AR-10001662"/>
    <x v="1"/>
    <x v="6"/>
    <s v="Rogers Handheld Barrel Pencil Sharpener"/>
    <n v="19.728000000000002"/>
    <n v="9"/>
    <n v="0.2"/>
    <n v="1.7262000000000022"/>
  </r>
  <r>
    <n v="8971"/>
    <x v="4473"/>
    <x v="3"/>
    <x v="574"/>
    <n v="41981"/>
    <s v="Standard Class"/>
    <s v="ES-14080"/>
    <s v="Erin Smith"/>
    <x v="1"/>
    <s v="United States"/>
    <s v="Lakewood"/>
    <x v="24"/>
    <n v="44107"/>
    <x v="3"/>
    <s v="TEC-PH-10004531"/>
    <x v="2"/>
    <x v="7"/>
    <s v="AT&amp;T CL2909"/>
    <n v="151.18799999999999"/>
    <n v="2"/>
    <n v="0.4"/>
    <n v="-25.198000000000008"/>
  </r>
  <r>
    <n v="8972"/>
    <x v="4474"/>
    <x v="3"/>
    <x v="668"/>
    <n v="41727"/>
    <s v="Standard Class"/>
    <s v="MV-17485"/>
    <s v="Mark Van Huff"/>
    <x v="0"/>
    <s v="United States"/>
    <s v="New York City"/>
    <x v="15"/>
    <n v="10011"/>
    <x v="3"/>
    <s v="FUR-CH-10000665"/>
    <x v="0"/>
    <x v="1"/>
    <s v="Global Airflow Leather Mesh Back Chair, Black"/>
    <n v="271.76400000000001"/>
    <n v="2"/>
    <n v="0.1"/>
    <n v="60.391999999999967"/>
  </r>
  <r>
    <n v="8973"/>
    <x v="4475"/>
    <x v="2"/>
    <x v="84"/>
    <n v="40868"/>
    <s v="First Class"/>
    <s v="RD-19900"/>
    <s v="Ruben Dartt"/>
    <x v="0"/>
    <s v="United States"/>
    <s v="Philadelphia"/>
    <x v="9"/>
    <n v="19120"/>
    <x v="3"/>
    <s v="TEC-AC-10003023"/>
    <x v="2"/>
    <x v="11"/>
    <s v="Logitech G105 Gaming Keyboard"/>
    <n v="47.496000000000002"/>
    <n v="1"/>
    <n v="0.2"/>
    <n v="-1.187400000000002"/>
  </r>
  <r>
    <n v="8974"/>
    <x v="4476"/>
    <x v="3"/>
    <x v="1016"/>
    <n v="41757"/>
    <s v="Second Class"/>
    <s v="RL-19615"/>
    <s v="Rob Lucas"/>
    <x v="0"/>
    <s v="United States"/>
    <s v="Los Angeles"/>
    <x v="1"/>
    <n v="90008"/>
    <x v="1"/>
    <s v="FUR-BO-10004709"/>
    <x v="0"/>
    <x v="0"/>
    <s v="Bush Westfield Collection Bookcases, Medium Cherry Finish"/>
    <n v="344.98099999999994"/>
    <n v="7"/>
    <n v="0.15"/>
    <n v="28.410200000000017"/>
  </r>
  <r>
    <n v="8975"/>
    <x v="4477"/>
    <x v="3"/>
    <x v="51"/>
    <n v="41970"/>
    <s v="First Class"/>
    <s v="JP-15460"/>
    <s v="Jennifer Patt"/>
    <x v="1"/>
    <s v="United States"/>
    <s v="Dallas"/>
    <x v="5"/>
    <n v="75220"/>
    <x v="2"/>
    <s v="OFF-PA-10000477"/>
    <x v="1"/>
    <x v="10"/>
    <s v="Xerox 22"/>
    <n v="36.288000000000011"/>
    <n v="7"/>
    <n v="0.2"/>
    <n v="12.700800000000001"/>
  </r>
  <r>
    <n v="8976"/>
    <x v="4477"/>
    <x v="3"/>
    <x v="51"/>
    <n v="41970"/>
    <s v="First Class"/>
    <s v="JP-15460"/>
    <s v="Jennifer Patt"/>
    <x v="1"/>
    <s v="United States"/>
    <s v="Dallas"/>
    <x v="5"/>
    <n v="75220"/>
    <x v="2"/>
    <s v="OFF-PA-10002923"/>
    <x v="1"/>
    <x v="10"/>
    <s v="Xerox 1942"/>
    <n v="78.304000000000002"/>
    <n v="2"/>
    <n v="0.2"/>
    <n v="29.363999999999997"/>
  </r>
  <r>
    <n v="8977"/>
    <x v="4477"/>
    <x v="3"/>
    <x v="51"/>
    <n v="41970"/>
    <s v="First Class"/>
    <s v="JP-15460"/>
    <s v="Jennifer Patt"/>
    <x v="1"/>
    <s v="United States"/>
    <s v="Dallas"/>
    <x v="5"/>
    <n v="75220"/>
    <x v="2"/>
    <s v="FUR-TA-10003008"/>
    <x v="0"/>
    <x v="3"/>
    <s v="Lesro Round Back Collection Coffee Table, End Table"/>
    <n v="127.785"/>
    <n v="1"/>
    <n v="0.3"/>
    <n v="-31.033499999999989"/>
  </r>
  <r>
    <n v="8978"/>
    <x v="4477"/>
    <x v="3"/>
    <x v="51"/>
    <n v="41970"/>
    <s v="First Class"/>
    <s v="JP-15460"/>
    <s v="Jennifer Patt"/>
    <x v="1"/>
    <s v="United States"/>
    <s v="Dallas"/>
    <x v="5"/>
    <n v="75220"/>
    <x v="2"/>
    <s v="OFF-BI-10003707"/>
    <x v="1"/>
    <x v="8"/>
    <s v="Aluminum Screw Posts"/>
    <n v="6.1039999999999983"/>
    <n v="2"/>
    <n v="0.8"/>
    <n v="-9.1560000000000006"/>
  </r>
  <r>
    <n v="8979"/>
    <x v="4478"/>
    <x v="2"/>
    <x v="935"/>
    <n v="40852"/>
    <s v="Second Class"/>
    <s v="DM-13345"/>
    <s v="Denise Monton"/>
    <x v="1"/>
    <s v="United States"/>
    <s v="Orange"/>
    <x v="30"/>
    <n v="7050"/>
    <x v="3"/>
    <s v="OFF-BI-10000546"/>
    <x v="1"/>
    <x v="8"/>
    <s v="Avery Durable Binders"/>
    <n v="5.76"/>
    <n v="2"/>
    <n v="0"/>
    <n v="2.8224"/>
  </r>
  <r>
    <n v="8980"/>
    <x v="4479"/>
    <x v="1"/>
    <x v="324"/>
    <n v="41206"/>
    <s v="Second Class"/>
    <s v="CS-11860"/>
    <s v="Cari Schnelling"/>
    <x v="0"/>
    <s v="United States"/>
    <s v="Dallas"/>
    <x v="5"/>
    <n v="75220"/>
    <x v="2"/>
    <s v="OFF-BI-10000404"/>
    <x v="1"/>
    <x v="8"/>
    <s v="Avery Printable Repositionable Plastic Tabs"/>
    <n v="1.7199999999999995"/>
    <n v="1"/>
    <n v="0.8"/>
    <n v="-2.8380000000000001"/>
  </r>
  <r>
    <n v="8981"/>
    <x v="4480"/>
    <x v="2"/>
    <x v="644"/>
    <n v="40585"/>
    <s v="Second Class"/>
    <s v="DL-13315"/>
    <s v="Delfina Latchford"/>
    <x v="0"/>
    <s v="United States"/>
    <s v="Romeoville"/>
    <x v="10"/>
    <n v="60441"/>
    <x v="2"/>
    <s v="OFF-BI-10001196"/>
    <x v="1"/>
    <x v="8"/>
    <s v="Avery Flip-Chart Easel Binder, Black"/>
    <n v="8.9519999999999982"/>
    <n v="2"/>
    <n v="0.8"/>
    <n v="-14.770800000000001"/>
  </r>
  <r>
    <n v="8982"/>
    <x v="4481"/>
    <x v="0"/>
    <x v="1193"/>
    <n v="41346"/>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n v="41346"/>
    <s v="Standard Class"/>
    <s v="LC-16870"/>
    <s v="Lena Cacioppo"/>
    <x v="0"/>
    <s v="United States"/>
    <s v="Chicago"/>
    <x v="10"/>
    <n v="60623"/>
    <x v="2"/>
    <s v="OFF-BI-10004656"/>
    <x v="1"/>
    <x v="8"/>
    <s v="Peel &amp; Stick Add-On Corner Pockets"/>
    <n v="1.7279999999999998"/>
    <n v="4"/>
    <n v="0.8"/>
    <n v="-2.764800000000001"/>
  </r>
  <r>
    <n v="8984"/>
    <x v="4481"/>
    <x v="0"/>
    <x v="1193"/>
    <n v="41346"/>
    <s v="Standard Class"/>
    <s v="LC-16870"/>
    <s v="Lena Cacioppo"/>
    <x v="0"/>
    <s v="United States"/>
    <s v="Chicago"/>
    <x v="10"/>
    <n v="60623"/>
    <x v="2"/>
    <s v="FUR-FU-10003773"/>
    <x v="0"/>
    <x v="5"/>
    <s v="Eldon Cleatmat Plus Chair Mats for High Pile Carpets"/>
    <n v="159.04"/>
    <n v="5"/>
    <n v="0.6"/>
    <n v="-194.82400000000001"/>
  </r>
  <r>
    <n v="8985"/>
    <x v="4481"/>
    <x v="0"/>
    <x v="1193"/>
    <n v="41346"/>
    <s v="Standard Class"/>
    <s v="LC-16870"/>
    <s v="Lena Cacioppo"/>
    <x v="0"/>
    <s v="United States"/>
    <s v="Chicago"/>
    <x v="10"/>
    <n v="60623"/>
    <x v="2"/>
    <s v="FUR-TA-10000849"/>
    <x v="0"/>
    <x v="3"/>
    <s v="Bevis Rectangular Conference Tables"/>
    <n v="145.97999999999999"/>
    <n v="2"/>
    <n v="0.5"/>
    <n v="-99.266399999999976"/>
  </r>
  <r>
    <n v="8986"/>
    <x v="4482"/>
    <x v="1"/>
    <x v="155"/>
    <n v="41250"/>
    <s v="Standard Class"/>
    <s v="JG-15115"/>
    <s v="Jack Garza"/>
    <x v="0"/>
    <s v="United States"/>
    <s v="Jacksonville"/>
    <x v="3"/>
    <n v="28540"/>
    <x v="0"/>
    <s v="FUR-FU-10000222"/>
    <x v="0"/>
    <x v="5"/>
    <s v="Seth Thomas 16&quot; Steel Case Clock"/>
    <n v="77.951999999999998"/>
    <n v="3"/>
    <n v="0.2"/>
    <n v="12.667199999999994"/>
  </r>
  <r>
    <n v="8987"/>
    <x v="4482"/>
    <x v="1"/>
    <x v="155"/>
    <n v="41250"/>
    <s v="Standard Class"/>
    <s v="JG-15115"/>
    <s v="Jack Garza"/>
    <x v="0"/>
    <s v="United States"/>
    <s v="Jacksonville"/>
    <x v="3"/>
    <n v="28540"/>
    <x v="0"/>
    <s v="OFF-BI-10001718"/>
    <x v="1"/>
    <x v="8"/>
    <s v="GBC DocuBind P50 Personal Binding Machine"/>
    <n v="95.970000000000013"/>
    <n v="5"/>
    <n v="0.7"/>
    <n v="-73.57699999999997"/>
  </r>
  <r>
    <n v="8988"/>
    <x v="4482"/>
    <x v="1"/>
    <x v="155"/>
    <n v="41250"/>
    <s v="Standard Class"/>
    <s v="JG-15115"/>
    <s v="Jack Garza"/>
    <x v="0"/>
    <s v="United States"/>
    <s v="Jacksonville"/>
    <x v="3"/>
    <n v="28540"/>
    <x v="0"/>
    <s v="TEC-PH-10001700"/>
    <x v="2"/>
    <x v="7"/>
    <s v="Panasonic KX-TG6844B Expandable Digital Cordless Telephone"/>
    <n v="105.584"/>
    <n v="2"/>
    <n v="0.2"/>
    <n v="9.2386000000000053"/>
  </r>
  <r>
    <n v="8989"/>
    <x v="4482"/>
    <x v="1"/>
    <x v="155"/>
    <n v="41250"/>
    <s v="Standard Class"/>
    <s v="JG-15115"/>
    <s v="Jack Garza"/>
    <x v="0"/>
    <s v="United States"/>
    <s v="Jacksonville"/>
    <x v="3"/>
    <n v="28540"/>
    <x v="0"/>
    <s v="OFF-AR-10004078"/>
    <x v="1"/>
    <x v="6"/>
    <s v="Newell 312"/>
    <n v="9.3439999999999994"/>
    <n v="2"/>
    <n v="0.2"/>
    <n v="1.1679999999999997"/>
  </r>
  <r>
    <n v="8990"/>
    <x v="4483"/>
    <x v="1"/>
    <x v="100"/>
    <n v="41273"/>
    <s v="Standard Class"/>
    <s v="HM-14860"/>
    <s v="Harry Marie"/>
    <x v="1"/>
    <s v="United States"/>
    <s v="Springfield"/>
    <x v="25"/>
    <n v="65807"/>
    <x v="2"/>
    <s v="FUR-FU-10003026"/>
    <x v="0"/>
    <x v="5"/>
    <s v="Eldon Regeneration Recycled Desk Accessories, Black"/>
    <n v="9.68"/>
    <n v="2"/>
    <n v="0"/>
    <n v="3.7751999999999999"/>
  </r>
  <r>
    <n v="8991"/>
    <x v="4483"/>
    <x v="1"/>
    <x v="100"/>
    <n v="41273"/>
    <s v="Standard Class"/>
    <s v="HM-14860"/>
    <s v="Harry Marie"/>
    <x v="1"/>
    <s v="United States"/>
    <s v="Springfield"/>
    <x v="25"/>
    <n v="65807"/>
    <x v="2"/>
    <s v="TEC-CO-10003763"/>
    <x v="2"/>
    <x v="16"/>
    <s v="Canon PC1060 Personal Laser Copier"/>
    <n v="4899.93"/>
    <n v="7"/>
    <n v="0"/>
    <n v="2302.9670999999998"/>
  </r>
  <r>
    <n v="8992"/>
    <x v="4484"/>
    <x v="3"/>
    <x v="172"/>
    <n v="41919"/>
    <s v="Standard Class"/>
    <s v="TN-21040"/>
    <s v="Tanja Norvell"/>
    <x v="2"/>
    <s v="United States"/>
    <s v="San Francisco"/>
    <x v="1"/>
    <n v="94110"/>
    <x v="1"/>
    <s v="TEC-AC-10004708"/>
    <x v="2"/>
    <x v="11"/>
    <s v="Sony 32GB Class 10 Micro SDHC R40 Memory Card"/>
    <n v="104.75"/>
    <n v="5"/>
    <n v="0"/>
    <n v="21.997499999999999"/>
  </r>
  <r>
    <n v="8993"/>
    <x v="4485"/>
    <x v="3"/>
    <x v="524"/>
    <n v="41934"/>
    <s v="Standard Class"/>
    <s v="VP-21760"/>
    <s v="Victoria Pisteka"/>
    <x v="1"/>
    <s v="United States"/>
    <s v="Columbia"/>
    <x v="18"/>
    <n v="38401"/>
    <x v="0"/>
    <s v="TEC-AC-10003499"/>
    <x v="2"/>
    <x v="11"/>
    <s v="Memorex Mini Travel Drive 8 GB USB 2.0 Flash Drive"/>
    <n v="18.528000000000002"/>
    <n v="2"/>
    <n v="0.2"/>
    <n v="4.4004000000000003"/>
  </r>
  <r>
    <n v="8994"/>
    <x v="4485"/>
    <x v="3"/>
    <x v="524"/>
    <n v="41934"/>
    <s v="Standard Class"/>
    <s v="VP-21760"/>
    <s v="Victoria Pisteka"/>
    <x v="1"/>
    <s v="United States"/>
    <s v="Columbia"/>
    <x v="18"/>
    <n v="38401"/>
    <x v="0"/>
    <s v="FUR-TA-10001950"/>
    <x v="0"/>
    <x v="3"/>
    <s v="Balt Solid Wood Round Tables"/>
    <n v="1875.258"/>
    <n v="7"/>
    <n v="0.4"/>
    <n v="-968.88329999999996"/>
  </r>
  <r>
    <n v="8995"/>
    <x v="4486"/>
    <x v="2"/>
    <x v="860"/>
    <n v="40772"/>
    <s v="First Class"/>
    <s v="CS-12355"/>
    <s v="Christine Sundaresam"/>
    <x v="0"/>
    <s v="United States"/>
    <s v="Hollywood"/>
    <x v="2"/>
    <n v="33021"/>
    <x v="0"/>
    <s v="OFF-PA-10000312"/>
    <x v="1"/>
    <x v="10"/>
    <s v="Xerox 1955"/>
    <n v="91.360000000000014"/>
    <n v="5"/>
    <n v="0.2"/>
    <n v="29.691999999999993"/>
  </r>
  <r>
    <n v="8996"/>
    <x v="4486"/>
    <x v="2"/>
    <x v="860"/>
    <n v="40772"/>
    <s v="First Class"/>
    <s v="CS-12355"/>
    <s v="Christine Sundaresam"/>
    <x v="0"/>
    <s v="United States"/>
    <s v="Hollywood"/>
    <x v="2"/>
    <n v="33021"/>
    <x v="0"/>
    <s v="OFF-AP-10004708"/>
    <x v="1"/>
    <x v="9"/>
    <s v="Fellowes Superior 10 Outlet Split Surge Protector"/>
    <n v="152.24"/>
    <n v="5"/>
    <n v="0.2"/>
    <n v="17.126999999999988"/>
  </r>
  <r>
    <n v="8997"/>
    <x v="4487"/>
    <x v="3"/>
    <x v="343"/>
    <n v="41957"/>
    <s v="First Class"/>
    <s v="PG-18820"/>
    <s v="Patrick Gardner"/>
    <x v="0"/>
    <s v="United States"/>
    <s v="Dallas"/>
    <x v="5"/>
    <n v="75081"/>
    <x v="2"/>
    <s v="TEC-PH-10004531"/>
    <x v="2"/>
    <x v="7"/>
    <s v="OtterBox Commuter Series Case - iPhone 5 &amp; 5s"/>
    <n v="35.183999999999997"/>
    <n v="2"/>
    <n v="0.2"/>
    <n v="12.314399999999999"/>
  </r>
  <r>
    <n v="8998"/>
    <x v="4488"/>
    <x v="3"/>
    <x v="177"/>
    <n v="41719"/>
    <s v="Same Day"/>
    <s v="HG-14845"/>
    <s v="Harry Greene"/>
    <x v="0"/>
    <s v="United States"/>
    <s v="Houston"/>
    <x v="5"/>
    <n v="77041"/>
    <x v="2"/>
    <s v="OFF-PA-10000474"/>
    <x v="1"/>
    <x v="10"/>
    <s v="Staples"/>
    <n v="56.704000000000001"/>
    <n v="2"/>
    <n v="0.2"/>
    <n v="19.137599999999992"/>
  </r>
  <r>
    <n v="8999"/>
    <x v="4488"/>
    <x v="3"/>
    <x v="177"/>
    <n v="41719"/>
    <s v="Same Day"/>
    <s v="HG-14845"/>
    <s v="Harry Greene"/>
    <x v="0"/>
    <s v="United States"/>
    <s v="Houston"/>
    <x v="5"/>
    <n v="77041"/>
    <x v="2"/>
    <s v="OFF-PA-10002377"/>
    <x v="1"/>
    <x v="10"/>
    <s v="Xerox 1916"/>
    <n v="274.06400000000002"/>
    <n v="7"/>
    <n v="0.2"/>
    <n v="102.77399999999999"/>
  </r>
  <r>
    <n v="9000"/>
    <x v="4489"/>
    <x v="3"/>
    <x v="726"/>
    <n v="41777"/>
    <s v="Standard Class"/>
    <s v="MH-18115"/>
    <s v="Mick Hernandez"/>
    <x v="2"/>
    <s v="United States"/>
    <s v="Philadelphia"/>
    <x v="9"/>
    <n v="19140"/>
    <x v="3"/>
    <s v="FUR-CH-10001482"/>
    <x v="0"/>
    <x v="1"/>
    <s v="Office Star - Mesh Screen back chair with Vinyl seat"/>
    <n v="458.42999999999995"/>
    <n v="5"/>
    <n v="0.3"/>
    <n v="-124.431"/>
  </r>
  <r>
    <n v="9001"/>
    <x v="4490"/>
    <x v="2"/>
    <x v="169"/>
    <n v="40716"/>
    <s v="Same Day"/>
    <s v="TB-21280"/>
    <s v="Toby Braunhardt"/>
    <x v="0"/>
    <s v="United States"/>
    <s v="Phoenix"/>
    <x v="16"/>
    <n v="85023"/>
    <x v="1"/>
    <s v="OFF-BI-10001553"/>
    <x v="1"/>
    <x v="8"/>
    <s v="SpineVue Locking Slant-D Ring Binders by Cardinal"/>
    <n v="8.2260000000000009"/>
    <n v="3"/>
    <n v="0.7"/>
    <n v="-6.0323999999999991"/>
  </r>
  <r>
    <n v="9002"/>
    <x v="4491"/>
    <x v="2"/>
    <x v="266"/>
    <n v="40886"/>
    <s v="Standard Class"/>
    <s v="EM-13825"/>
    <s v="Elizabeth Moffitt"/>
    <x v="1"/>
    <s v="United States"/>
    <s v="Sandy Springs"/>
    <x v="32"/>
    <n v="30328"/>
    <x v="0"/>
    <s v="TEC-AC-10000199"/>
    <x v="2"/>
    <x v="11"/>
    <s v="Kingston Digital DataTraveler 8GB USB 2.0"/>
    <n v="5.95"/>
    <n v="1"/>
    <n v="0"/>
    <n v="0.83300000000000018"/>
  </r>
  <r>
    <n v="9003"/>
    <x v="4491"/>
    <x v="2"/>
    <x v="266"/>
    <n v="40886"/>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n v="41005"/>
    <s v="Same Day"/>
    <s v="JF-15415"/>
    <s v="Jennifer Ferguson"/>
    <x v="0"/>
    <s v="United States"/>
    <s v="Spokane"/>
    <x v="4"/>
    <n v="99207"/>
    <x v="1"/>
    <s v="TEC-AC-10001767"/>
    <x v="2"/>
    <x v="11"/>
    <s v="SanDisk Ultra 64 GB MicroSDHC Class 10 Memory Card"/>
    <n v="239.94"/>
    <n v="6"/>
    <n v="0"/>
    <n v="26.393399999999986"/>
  </r>
  <r>
    <n v="9005"/>
    <x v="4492"/>
    <x v="1"/>
    <x v="57"/>
    <n v="41005"/>
    <s v="Same Day"/>
    <s v="JF-15415"/>
    <s v="Jennifer Ferguson"/>
    <x v="0"/>
    <s v="United States"/>
    <s v="Spokane"/>
    <x v="4"/>
    <n v="99207"/>
    <x v="1"/>
    <s v="OFF-AR-10002467"/>
    <x v="1"/>
    <x v="6"/>
    <s v="Dixon Ticonderoga Pencils"/>
    <n v="23.84"/>
    <n v="8"/>
    <n v="0"/>
    <n v="6.4368000000000016"/>
  </r>
  <r>
    <n v="9006"/>
    <x v="4493"/>
    <x v="3"/>
    <x v="551"/>
    <n v="41962"/>
    <s v="Same Day"/>
    <s v="NB-18655"/>
    <s v="Nona Balk"/>
    <x v="1"/>
    <s v="United States"/>
    <s v="Milwaukee"/>
    <x v="6"/>
    <n v="53209"/>
    <x v="2"/>
    <s v="OFF-ST-10001321"/>
    <x v="1"/>
    <x v="4"/>
    <s v="Decoflex Hanging Personal Folder File, Blue"/>
    <n v="92.52"/>
    <n v="6"/>
    <n v="0"/>
    <n v="24.980400000000007"/>
  </r>
  <r>
    <n v="9007"/>
    <x v="4493"/>
    <x v="3"/>
    <x v="551"/>
    <n v="41962"/>
    <s v="Same Day"/>
    <s v="NB-18655"/>
    <s v="Nona Balk"/>
    <x v="1"/>
    <s v="United States"/>
    <s v="Milwaukee"/>
    <x v="6"/>
    <n v="53209"/>
    <x v="2"/>
    <s v="OFF-ST-10000777"/>
    <x v="1"/>
    <x v="4"/>
    <s v="Companion Letter/Legal File, Black"/>
    <n v="37.76"/>
    <n v="1"/>
    <n v="0"/>
    <n v="10.572800000000001"/>
  </r>
  <r>
    <n v="9008"/>
    <x v="4493"/>
    <x v="3"/>
    <x v="551"/>
    <n v="41962"/>
    <s v="Same Day"/>
    <s v="NB-18655"/>
    <s v="Nona Balk"/>
    <x v="1"/>
    <s v="United States"/>
    <s v="Milwaukee"/>
    <x v="6"/>
    <n v="53209"/>
    <x v="2"/>
    <s v="OFF-LA-10003720"/>
    <x v="1"/>
    <x v="2"/>
    <s v="Avery 487"/>
    <n v="7.38"/>
    <n v="2"/>
    <n v="0"/>
    <n v="3.4685999999999999"/>
  </r>
  <r>
    <n v="9009"/>
    <x v="4493"/>
    <x v="3"/>
    <x v="551"/>
    <n v="41962"/>
    <s v="Same Day"/>
    <s v="NB-18655"/>
    <s v="Nona Balk"/>
    <x v="1"/>
    <s v="United States"/>
    <s v="Milwaukee"/>
    <x v="6"/>
    <n v="53209"/>
    <x v="2"/>
    <s v="FUR-FU-10000206"/>
    <x v="0"/>
    <x v="5"/>
    <s v="GE General Purpose, Extra Long Life, Showcase &amp; Floodlight Incandescent Bulbs"/>
    <n v="5.82"/>
    <n v="2"/>
    <n v="0"/>
    <n v="2.7353999999999998"/>
  </r>
  <r>
    <n v="9010"/>
    <x v="4494"/>
    <x v="3"/>
    <x v="1210"/>
    <n v="41839"/>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n v="41783"/>
    <s v="Standard Class"/>
    <s v="ND-18460"/>
    <s v="Neil Ducich"/>
    <x v="1"/>
    <s v="United States"/>
    <s v="Huntsville"/>
    <x v="19"/>
    <n v="35810"/>
    <x v="0"/>
    <s v="OFF-BI-10001787"/>
    <x v="1"/>
    <x v="8"/>
    <s v="Wilson Jones Four-Pocket Poly Binders"/>
    <n v="26.16"/>
    <n v="4"/>
    <n v="0"/>
    <n v="12.8184"/>
  </r>
  <r>
    <n v="9012"/>
    <x v="4496"/>
    <x v="1"/>
    <x v="139"/>
    <n v="41264"/>
    <s v="First Class"/>
    <s v="ED-13885"/>
    <s v="Emily Ducich"/>
    <x v="2"/>
    <s v="United States"/>
    <s v="Houston"/>
    <x v="5"/>
    <n v="77036"/>
    <x v="2"/>
    <s v="TEC-AC-10004353"/>
    <x v="2"/>
    <x v="11"/>
    <s v="Hypercom P1300 Pinpad"/>
    <n v="100.80000000000001"/>
    <n v="2"/>
    <n v="0.2"/>
    <n v="21.42"/>
  </r>
  <r>
    <n v="9013"/>
    <x v="4497"/>
    <x v="0"/>
    <x v="823"/>
    <n v="41327"/>
    <s v="First Class"/>
    <s v="EA-14035"/>
    <s v="Erin Ashbrook"/>
    <x v="1"/>
    <s v="United States"/>
    <s v="New York City"/>
    <x v="15"/>
    <n v="10011"/>
    <x v="3"/>
    <s v="FUR-FU-10001861"/>
    <x v="0"/>
    <x v="5"/>
    <s v="Floodlight Indoor Halogen Bulbs, 1 Bulb per Pack, 60 Watts"/>
    <n v="135.79999999999998"/>
    <n v="7"/>
    <n v="0"/>
    <n v="66.541999999999987"/>
  </r>
  <r>
    <n v="9014"/>
    <x v="4498"/>
    <x v="3"/>
    <x v="257"/>
    <n v="41721"/>
    <s v="Standard Class"/>
    <s v="BP-11050"/>
    <s v="Barry Pond"/>
    <x v="1"/>
    <s v="United States"/>
    <s v="Los Angeles"/>
    <x v="1"/>
    <n v="90008"/>
    <x v="1"/>
    <s v="OFF-AR-10002766"/>
    <x v="1"/>
    <x v="6"/>
    <s v="Prang Drawing Pencil Set"/>
    <n v="13.899999999999999"/>
    <n v="5"/>
    <n v="0"/>
    <n v="3.7529999999999997"/>
  </r>
  <r>
    <n v="9015"/>
    <x v="4498"/>
    <x v="3"/>
    <x v="257"/>
    <n v="41721"/>
    <s v="Standard Class"/>
    <s v="BP-11050"/>
    <s v="Barry Pond"/>
    <x v="1"/>
    <s v="United States"/>
    <s v="Los Angeles"/>
    <x v="1"/>
    <n v="90008"/>
    <x v="1"/>
    <s v="OFF-EN-10003072"/>
    <x v="1"/>
    <x v="12"/>
    <s v="Peel &amp; Seel Envelopes"/>
    <n v="19.399999999999999"/>
    <n v="5"/>
    <n v="0"/>
    <n v="9.3120000000000012"/>
  </r>
  <r>
    <n v="9016"/>
    <x v="4499"/>
    <x v="0"/>
    <x v="907"/>
    <n v="41632"/>
    <s v="Standard Class"/>
    <s v="NS-18640"/>
    <s v="Noel Staavos"/>
    <x v="1"/>
    <s v="United States"/>
    <s v="Carlsbad"/>
    <x v="27"/>
    <n v="88220"/>
    <x v="1"/>
    <s v="OFF-BI-10001636"/>
    <x v="1"/>
    <x v="8"/>
    <s v="Ibico Plastic and Wire Spiral Binding Combs"/>
    <n v="13.488"/>
    <n v="2"/>
    <n v="0.2"/>
    <n v="4.3835999999999995"/>
  </r>
  <r>
    <n v="9017"/>
    <x v="4499"/>
    <x v="0"/>
    <x v="907"/>
    <n v="41632"/>
    <s v="Standard Class"/>
    <s v="NS-18640"/>
    <s v="Noel Staavos"/>
    <x v="1"/>
    <s v="United States"/>
    <s v="Carlsbad"/>
    <x v="27"/>
    <n v="88220"/>
    <x v="1"/>
    <s v="OFF-BI-10000948"/>
    <x v="1"/>
    <x v="8"/>
    <s v="GBC Laser Imprintable Binding System Covers, Desert Sand"/>
    <n v="11.416"/>
    <n v="1"/>
    <n v="0.2"/>
    <n v="3.8528999999999991"/>
  </r>
  <r>
    <n v="9018"/>
    <x v="4500"/>
    <x v="0"/>
    <x v="253"/>
    <n v="4136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n v="41362"/>
    <s v="Second Class"/>
    <s v="MV-17485"/>
    <s v="Mark Van Huff"/>
    <x v="0"/>
    <s v="United States"/>
    <s v="Pocatello"/>
    <x v="45"/>
    <n v="83201"/>
    <x v="1"/>
    <s v="OFF-BI-10002215"/>
    <x v="1"/>
    <x v="8"/>
    <s v="Wilson Jones Hanging View Binder, White, 1&quot;"/>
    <n v="17.04"/>
    <n v="3"/>
    <n v="0.2"/>
    <n v="5.5379999999999985"/>
  </r>
  <r>
    <n v="9020"/>
    <x v="4501"/>
    <x v="2"/>
    <x v="757"/>
    <n v="40895"/>
    <s v="Second Class"/>
    <s v="LE-16810"/>
    <s v="Laurel Elliston"/>
    <x v="0"/>
    <s v="United States"/>
    <s v="Springfield"/>
    <x v="17"/>
    <n v="22153"/>
    <x v="0"/>
    <s v="TEC-AC-10001314"/>
    <x v="2"/>
    <x v="11"/>
    <s v="Case Logic 2.4GHz Wireless Keyboard"/>
    <n v="99.98"/>
    <n v="2"/>
    <n v="0"/>
    <n v="7.9983999999999895"/>
  </r>
  <r>
    <n v="9021"/>
    <x v="4501"/>
    <x v="2"/>
    <x v="757"/>
    <n v="40895"/>
    <s v="Second Class"/>
    <s v="LE-16810"/>
    <s v="Laurel Elliston"/>
    <x v="0"/>
    <s v="United States"/>
    <s v="Springfield"/>
    <x v="17"/>
    <n v="22153"/>
    <x v="0"/>
    <s v="FUR-FU-10002268"/>
    <x v="0"/>
    <x v="5"/>
    <s v="Ultra Door Push Plate"/>
    <n v="29.46"/>
    <n v="6"/>
    <n v="0"/>
    <n v="9.7217999999999982"/>
  </r>
  <r>
    <n v="9022"/>
    <x v="4502"/>
    <x v="1"/>
    <x v="219"/>
    <n v="41233"/>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n v="41510"/>
    <s v="First Class"/>
    <s v="TC-21475"/>
    <s v="Tony Chapman"/>
    <x v="2"/>
    <s v="United States"/>
    <s v="Fort Collins"/>
    <x v="22"/>
    <n v="80525"/>
    <x v="1"/>
    <s v="FUR-FU-10001979"/>
    <x v="0"/>
    <x v="5"/>
    <s v="Dana Halogen Swing-Arm Architect Lamp"/>
    <n v="98.328000000000003"/>
    <n v="3"/>
    <n v="0.2"/>
    <n v="9.832800000000006"/>
  </r>
  <r>
    <n v="9024"/>
    <x v="4504"/>
    <x v="1"/>
    <x v="685"/>
    <n v="41092"/>
    <s v="First Class"/>
    <s v="SG-20470"/>
    <s v="Sheri Gordon"/>
    <x v="0"/>
    <s v="United States"/>
    <s v="New York City"/>
    <x v="15"/>
    <n v="10024"/>
    <x v="3"/>
    <s v="FUR-CH-10001482"/>
    <x v="0"/>
    <x v="1"/>
    <s v="Office Star - Mesh Screen back chair with Vinyl seat"/>
    <n v="117.88199999999999"/>
    <n v="1"/>
    <n v="0.1"/>
    <n v="1.3097999999999956"/>
  </r>
  <r>
    <n v="9025"/>
    <x v="4505"/>
    <x v="0"/>
    <x v="190"/>
    <n v="41458"/>
    <s v="Standard Class"/>
    <s v="VP-21760"/>
    <s v="Victoria Pisteka"/>
    <x v="1"/>
    <s v="United States"/>
    <s v="New York City"/>
    <x v="15"/>
    <n v="10035"/>
    <x v="3"/>
    <s v="TEC-AC-10002018"/>
    <x v="2"/>
    <x v="11"/>
    <s v="AmazonBasics 3-Button USB Wired Mouse"/>
    <n v="20.97"/>
    <n v="3"/>
    <n v="0"/>
    <n v="9.017100000000001"/>
  </r>
  <r>
    <n v="9026"/>
    <x v="4505"/>
    <x v="0"/>
    <x v="190"/>
    <n v="41458"/>
    <s v="Standard Class"/>
    <s v="VP-21760"/>
    <s v="Victoria Pisteka"/>
    <x v="1"/>
    <s v="United States"/>
    <s v="New York City"/>
    <x v="15"/>
    <n v="10035"/>
    <x v="3"/>
    <s v="TEC-AC-10000397"/>
    <x v="2"/>
    <x v="11"/>
    <s v="Perixx PERIBOARD-512B, Ergonomic Split Keyboard"/>
    <n v="139.96"/>
    <n v="4"/>
    <n v="0"/>
    <n v="9.7972000000000037"/>
  </r>
  <r>
    <n v="9027"/>
    <x v="4505"/>
    <x v="0"/>
    <x v="190"/>
    <n v="41458"/>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n v="41540"/>
    <s v="Standard Class"/>
    <s v="PO-18865"/>
    <s v="Patrick O'Donnell"/>
    <x v="0"/>
    <s v="United States"/>
    <s v="Marlborough"/>
    <x v="31"/>
    <n v="1752"/>
    <x v="3"/>
    <s v="FUR-FU-10002597"/>
    <x v="0"/>
    <x v="5"/>
    <s v="C-Line Magnetic Cubicle Keepers, Clear Polypropylene"/>
    <n v="14.82"/>
    <n v="3"/>
    <n v="0"/>
    <n v="6.224400000000001"/>
  </r>
  <r>
    <n v="9029"/>
    <x v="4506"/>
    <x v="0"/>
    <x v="42"/>
    <n v="41540"/>
    <s v="Standard Class"/>
    <s v="PO-18865"/>
    <s v="Patrick O'Donnell"/>
    <x v="0"/>
    <s v="United States"/>
    <s v="Marlborough"/>
    <x v="31"/>
    <n v="1752"/>
    <x v="3"/>
    <s v="FUR-FU-10004864"/>
    <x v="0"/>
    <x v="5"/>
    <s v="Howard Miller 14-1/2&quot; Diameter Chrome Round Wall Clock"/>
    <n v="191.82"/>
    <n v="3"/>
    <n v="0"/>
    <n v="61.382399999999997"/>
  </r>
  <r>
    <n v="9030"/>
    <x v="4507"/>
    <x v="2"/>
    <x v="667"/>
    <n v="40747"/>
    <s v="Standard Class"/>
    <s v="JL-15130"/>
    <s v="Jack Lebron"/>
    <x v="0"/>
    <s v="United States"/>
    <s v="New Rochelle"/>
    <x v="15"/>
    <n v="10801"/>
    <x v="3"/>
    <s v="OFF-BI-10002103"/>
    <x v="1"/>
    <x v="8"/>
    <s v="Cardinal Slant-D Ring Binder, Heavy Gauge Vinyl"/>
    <n v="13.904"/>
    <n v="2"/>
    <n v="0.2"/>
    <n v="4.5187999999999997"/>
  </r>
  <r>
    <n v="9031"/>
    <x v="4508"/>
    <x v="3"/>
    <x v="853"/>
    <n v="41884"/>
    <s v="Same Day"/>
    <s v="RW-19540"/>
    <s v="Rick Wilson"/>
    <x v="1"/>
    <s v="United States"/>
    <s v="Seattle"/>
    <x v="4"/>
    <n v="98103"/>
    <x v="1"/>
    <s v="OFF-AP-10001005"/>
    <x v="1"/>
    <x v="9"/>
    <s v="Honeywell Quietcare HEPA Air Cleaner"/>
    <n v="314.60000000000002"/>
    <n v="4"/>
    <n v="0"/>
    <n v="103.81799999999998"/>
  </r>
  <r>
    <n v="9032"/>
    <x v="4508"/>
    <x v="3"/>
    <x v="853"/>
    <n v="41884"/>
    <s v="Same Day"/>
    <s v="RW-19540"/>
    <s v="Rick Wilson"/>
    <x v="1"/>
    <s v="United States"/>
    <s v="Seattle"/>
    <x v="4"/>
    <n v="98103"/>
    <x v="1"/>
    <s v="FUR-TA-10002607"/>
    <x v="0"/>
    <x v="3"/>
    <s v="KI Conference Tables"/>
    <n v="283.56"/>
    <n v="4"/>
    <n v="0"/>
    <n v="45.36960000000002"/>
  </r>
  <r>
    <n v="9033"/>
    <x v="4509"/>
    <x v="3"/>
    <x v="738"/>
    <n v="41817"/>
    <s v="Standard Class"/>
    <s v="RB-19465"/>
    <s v="Rick Bensley"/>
    <x v="2"/>
    <s v="United States"/>
    <s v="Detroit"/>
    <x v="12"/>
    <n v="48227"/>
    <x v="2"/>
    <s v="FUR-CH-10000454"/>
    <x v="0"/>
    <x v="1"/>
    <s v="Hon Deluxe Fabric Upholstered Stacking Chairs, Rounded Back"/>
    <n v="487.96"/>
    <n v="2"/>
    <n v="0"/>
    <n v="146.38799999999998"/>
  </r>
  <r>
    <n v="9034"/>
    <x v="4510"/>
    <x v="2"/>
    <x v="814"/>
    <n v="40793"/>
    <s v="Standard Class"/>
    <s v="SC-20095"/>
    <s v="Sanjit Chand"/>
    <x v="0"/>
    <s v="United States"/>
    <s v="Fayetteville"/>
    <x v="36"/>
    <n v="72701"/>
    <x v="0"/>
    <s v="OFF-BI-10001359"/>
    <x v="1"/>
    <x v="8"/>
    <s v="GBC DocuBind TL300 Electric Binding System"/>
    <n v="1793.98"/>
    <n v="2"/>
    <n v="0"/>
    <n v="843.17059999999992"/>
  </r>
  <r>
    <n v="9035"/>
    <x v="4511"/>
    <x v="1"/>
    <x v="486"/>
    <n v="41187"/>
    <s v="Standard Class"/>
    <s v="EM-13960"/>
    <s v="Eric Murdock"/>
    <x v="0"/>
    <s v="United States"/>
    <s v="Quincy"/>
    <x v="10"/>
    <n v="62301"/>
    <x v="2"/>
    <s v="OFF-BI-10003196"/>
    <x v="1"/>
    <x v="8"/>
    <s v="Accohide Poly Flexible Ring Binders"/>
    <n v="2.9919999999999995"/>
    <n v="4"/>
    <n v="0.8"/>
    <n v="-4.4880000000000013"/>
  </r>
  <r>
    <n v="9036"/>
    <x v="4511"/>
    <x v="1"/>
    <x v="486"/>
    <n v="41187"/>
    <s v="Standard Class"/>
    <s v="EM-13960"/>
    <s v="Eric Murdock"/>
    <x v="0"/>
    <s v="United States"/>
    <s v="Quincy"/>
    <x v="10"/>
    <n v="62301"/>
    <x v="2"/>
    <s v="TEC-AC-10003657"/>
    <x v="2"/>
    <x v="11"/>
    <s v="Lenovo 17-Key USB Numeric Keypad"/>
    <n v="108.76800000000001"/>
    <n v="4"/>
    <n v="0.2"/>
    <n v="2.7191999999999901"/>
  </r>
  <r>
    <n v="9037"/>
    <x v="4512"/>
    <x v="1"/>
    <x v="1003"/>
    <n v="41009"/>
    <s v="First Class"/>
    <s v="RP-19390"/>
    <s v="Resi Pölking"/>
    <x v="0"/>
    <s v="United States"/>
    <s v="New York City"/>
    <x v="15"/>
    <n v="10035"/>
    <x v="3"/>
    <s v="OFF-PA-10002262"/>
    <x v="1"/>
    <x v="10"/>
    <s v="Xerox 192"/>
    <n v="25.92"/>
    <n v="4"/>
    <n v="0"/>
    <n v="12.441600000000001"/>
  </r>
  <r>
    <n v="9038"/>
    <x v="4512"/>
    <x v="1"/>
    <x v="1003"/>
    <n v="41009"/>
    <s v="First Class"/>
    <s v="RP-19390"/>
    <s v="Resi Pölking"/>
    <x v="0"/>
    <s v="United States"/>
    <s v="New York City"/>
    <x v="15"/>
    <n v="10035"/>
    <x v="3"/>
    <s v="OFF-ST-10002214"/>
    <x v="1"/>
    <x v="4"/>
    <s v="X-Rack File for Hanging Folders"/>
    <n v="22.58"/>
    <n v="2"/>
    <n v="0"/>
    <n v="5.8707999999999991"/>
  </r>
  <r>
    <n v="9039"/>
    <x v="4513"/>
    <x v="3"/>
    <x v="610"/>
    <n v="41965"/>
    <s v="Same Day"/>
    <s v="HZ-14950"/>
    <s v="Henia Zydlo"/>
    <x v="0"/>
    <s v="United States"/>
    <s v="Houston"/>
    <x v="5"/>
    <n v="77095"/>
    <x v="2"/>
    <s v="TEC-PH-10003555"/>
    <x v="2"/>
    <x v="7"/>
    <s v="Motorola HK250 Universal Bluetooth Headset"/>
    <n v="55.176000000000002"/>
    <n v="3"/>
    <n v="0.2"/>
    <n v="-12.414599999999997"/>
  </r>
  <r>
    <n v="9040"/>
    <x v="4514"/>
    <x v="0"/>
    <x v="907"/>
    <n v="41630"/>
    <s v="Standard Class"/>
    <s v="AB-10105"/>
    <s v="Adrian Barton"/>
    <x v="0"/>
    <s v="United States"/>
    <s v="Detroit"/>
    <x v="12"/>
    <n v="48205"/>
    <x v="2"/>
    <s v="OFF-BI-10000545"/>
    <x v="1"/>
    <x v="8"/>
    <s v="GBC Ibimaster 500 Manual ProClick Binding System"/>
    <n v="9892.74"/>
    <n v="13"/>
    <n v="0"/>
    <n v="4946.37"/>
  </r>
  <r>
    <n v="9041"/>
    <x v="4515"/>
    <x v="2"/>
    <x v="111"/>
    <n v="40810"/>
    <s v="Standard Class"/>
    <s v="ND-18460"/>
    <s v="Neil Ducich"/>
    <x v="1"/>
    <s v="United States"/>
    <s v="Chandler"/>
    <x v="16"/>
    <n v="85224"/>
    <x v="1"/>
    <s v="FUR-TA-10004607"/>
    <x v="0"/>
    <x v="3"/>
    <s v="Hon 2111 Invitation Series Straight Table"/>
    <n v="73.915000000000006"/>
    <n v="1"/>
    <n v="0.5"/>
    <n v="-45.827300000000008"/>
  </r>
  <r>
    <n v="9042"/>
    <x v="4516"/>
    <x v="2"/>
    <x v="450"/>
    <n v="40819"/>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n v="41178"/>
    <s v="Second Class"/>
    <s v="MM-18280"/>
    <s v="Muhammed MacIntyre"/>
    <x v="1"/>
    <s v="United States"/>
    <s v="Los Angeles"/>
    <x v="1"/>
    <n v="90049"/>
    <x v="1"/>
    <s v="OFF-AP-10004532"/>
    <x v="1"/>
    <x v="9"/>
    <s v="Kensington 6 Outlet Guardian Standard Surge Protector"/>
    <n v="61.44"/>
    <n v="3"/>
    <n v="0"/>
    <n v="16.588799999999999"/>
  </r>
  <r>
    <n v="9044"/>
    <x v="4518"/>
    <x v="0"/>
    <x v="77"/>
    <n v="41592"/>
    <s v="Standard Class"/>
    <s v="ML-17395"/>
    <s v="Marina Lichtenstein"/>
    <x v="1"/>
    <s v="United States"/>
    <s v="San Francisco"/>
    <x v="1"/>
    <n v="94122"/>
    <x v="1"/>
    <s v="TEC-AC-10003911"/>
    <x v="2"/>
    <x v="11"/>
    <s v="NETGEAR AC1750 Dual Band Gigabit Smart WiFi Router"/>
    <n v="479.97"/>
    <n v="3"/>
    <n v="0"/>
    <n v="163.18979999999999"/>
  </r>
  <r>
    <n v="9045"/>
    <x v="4519"/>
    <x v="3"/>
    <x v="819"/>
    <n v="41994"/>
    <s v="Second Class"/>
    <s v="KM-16225"/>
    <s v="Kalyca Meade"/>
    <x v="1"/>
    <s v="United States"/>
    <s v="Sunnyvale"/>
    <x v="1"/>
    <n v="94086"/>
    <x v="1"/>
    <s v="OFF-BI-10003196"/>
    <x v="1"/>
    <x v="8"/>
    <s v="Accohide Poly Flexible Ring Binders"/>
    <n v="5.9840000000000009"/>
    <n v="2"/>
    <n v="0.2"/>
    <n v="2.2439999999999998"/>
  </r>
  <r>
    <n v="9046"/>
    <x v="4519"/>
    <x v="3"/>
    <x v="819"/>
    <n v="41994"/>
    <s v="Second Class"/>
    <s v="KM-16225"/>
    <s v="Kalyca Meade"/>
    <x v="1"/>
    <s v="United States"/>
    <s v="Sunnyvale"/>
    <x v="1"/>
    <n v="94086"/>
    <x v="1"/>
    <s v="TEC-AC-10000358"/>
    <x v="2"/>
    <x v="11"/>
    <s v="Imation Secure Drive + Hardware Encrypted USB flash drive - 16 GB"/>
    <n v="189.95000000000002"/>
    <n v="5"/>
    <n v="0"/>
    <n v="45.587999999999994"/>
  </r>
  <r>
    <n v="9047"/>
    <x v="4519"/>
    <x v="3"/>
    <x v="819"/>
    <n v="41994"/>
    <s v="Second Class"/>
    <s v="KM-16225"/>
    <s v="Kalyca Meade"/>
    <x v="1"/>
    <s v="United States"/>
    <s v="Sunnyvale"/>
    <x v="1"/>
    <n v="94086"/>
    <x v="1"/>
    <s v="TEC-AC-10000057"/>
    <x v="2"/>
    <x v="11"/>
    <s v="Microsoft Natural Ergonomic Keyboard 4000"/>
    <n v="149.94999999999999"/>
    <n v="5"/>
    <n v="0"/>
    <n v="31.489499999999992"/>
  </r>
  <r>
    <n v="9048"/>
    <x v="4519"/>
    <x v="3"/>
    <x v="819"/>
    <n v="41994"/>
    <s v="Second Class"/>
    <s v="KM-16225"/>
    <s v="Kalyca Meade"/>
    <x v="1"/>
    <s v="United States"/>
    <s v="Sunnyvale"/>
    <x v="1"/>
    <n v="94086"/>
    <x v="1"/>
    <s v="OFF-AR-10001988"/>
    <x v="1"/>
    <x v="6"/>
    <s v="Bulldog Table or Wall-Mount Pencil Sharpener"/>
    <n v="29.950000000000003"/>
    <n v="5"/>
    <n v="0"/>
    <n v="8.6854999999999993"/>
  </r>
  <r>
    <n v="9049"/>
    <x v="4519"/>
    <x v="3"/>
    <x v="819"/>
    <n v="41994"/>
    <s v="Second Class"/>
    <s v="KM-16225"/>
    <s v="Kalyca Meade"/>
    <x v="1"/>
    <s v="United States"/>
    <s v="Sunnyvale"/>
    <x v="1"/>
    <n v="94086"/>
    <x v="1"/>
    <s v="OFF-LA-10003498"/>
    <x v="1"/>
    <x v="2"/>
    <s v="Avery 475"/>
    <n v="44.400000000000006"/>
    <n v="3"/>
    <n v="0"/>
    <n v="22.200000000000003"/>
  </r>
  <r>
    <n v="9050"/>
    <x v="4520"/>
    <x v="2"/>
    <x v="158"/>
    <n v="40811"/>
    <s v="Standard Class"/>
    <s v="SL-20155"/>
    <s v="Sara Luxemburg"/>
    <x v="2"/>
    <s v="United States"/>
    <s v="New York City"/>
    <x v="15"/>
    <n v="10011"/>
    <x v="3"/>
    <s v="OFF-AR-10002956"/>
    <x v="1"/>
    <x v="6"/>
    <s v="Boston 16801 Nautilus Battery Pencil Sharpener"/>
    <n v="66.03"/>
    <n v="3"/>
    <n v="0"/>
    <n v="17.1678"/>
  </r>
  <r>
    <n v="9051"/>
    <x v="4521"/>
    <x v="1"/>
    <x v="1211"/>
    <n v="41051"/>
    <s v="Standard Class"/>
    <s v="AJ-10780"/>
    <s v="Anthony Jacobs"/>
    <x v="1"/>
    <s v="United States"/>
    <s v="Los Angeles"/>
    <x v="1"/>
    <n v="90004"/>
    <x v="1"/>
    <s v="OFF-PA-10003724"/>
    <x v="1"/>
    <x v="10"/>
    <s v="Wirebound Message Book, 4 per Page"/>
    <n v="10.86"/>
    <n v="2"/>
    <n v="0"/>
    <n v="5.3213999999999997"/>
  </r>
  <r>
    <n v="9052"/>
    <x v="4522"/>
    <x v="2"/>
    <x v="959"/>
    <n v="40633"/>
    <s v="Second Class"/>
    <s v="DK-12835"/>
    <s v="Damala Kotsonis"/>
    <x v="1"/>
    <s v="United States"/>
    <s v="San Francisco"/>
    <x v="1"/>
    <n v="94122"/>
    <x v="1"/>
    <s v="OFF-AR-10004272"/>
    <x v="1"/>
    <x v="6"/>
    <s v="Newell 308"/>
    <n v="3.36"/>
    <n v="2"/>
    <n v="0"/>
    <n v="0.83999999999999986"/>
  </r>
  <r>
    <n v="9053"/>
    <x v="4522"/>
    <x v="2"/>
    <x v="959"/>
    <n v="40633"/>
    <s v="Second Class"/>
    <s v="DK-12835"/>
    <s v="Damala Kotsonis"/>
    <x v="1"/>
    <s v="United States"/>
    <s v="San Francisco"/>
    <x v="1"/>
    <n v="94122"/>
    <x v="1"/>
    <s v="OFF-BI-10003291"/>
    <x v="1"/>
    <x v="8"/>
    <s v="Wilson Jones Leather-Like Binders with DublLock Round Rings"/>
    <n v="27.936000000000003"/>
    <n v="4"/>
    <n v="0.2"/>
    <n v="9.4283999999999963"/>
  </r>
  <r>
    <n v="9054"/>
    <x v="4522"/>
    <x v="2"/>
    <x v="959"/>
    <n v="40633"/>
    <s v="Second Class"/>
    <s v="DK-12835"/>
    <s v="Damala Kotsonis"/>
    <x v="1"/>
    <s v="United States"/>
    <s v="San Francisco"/>
    <x v="1"/>
    <n v="94122"/>
    <x v="1"/>
    <s v="TEC-PH-10004100"/>
    <x v="2"/>
    <x v="7"/>
    <s v="Griffin GC17055 Auxiliary Audio Cable"/>
    <n v="28.783999999999999"/>
    <n v="2"/>
    <n v="0.2"/>
    <n v="2.878400000000001"/>
  </r>
  <r>
    <n v="9055"/>
    <x v="4523"/>
    <x v="3"/>
    <x v="585"/>
    <n v="41911"/>
    <s v="Standard Class"/>
    <s v="BK-11260"/>
    <s v="Berenike Kampe"/>
    <x v="0"/>
    <s v="United States"/>
    <s v="Santa Ana"/>
    <x v="1"/>
    <n v="92704"/>
    <x v="1"/>
    <s v="OFF-SU-10001218"/>
    <x v="1"/>
    <x v="14"/>
    <s v="Fiskars Softgrip Scissors"/>
    <n v="21.96"/>
    <n v="2"/>
    <n v="0"/>
    <n v="6.1488000000000014"/>
  </r>
  <r>
    <n v="9056"/>
    <x v="4524"/>
    <x v="1"/>
    <x v="811"/>
    <n v="41169"/>
    <s v="Second Class"/>
    <s v="CC-12670"/>
    <s v="Craig Carreira"/>
    <x v="0"/>
    <s v="United States"/>
    <s v="Seattle"/>
    <x v="4"/>
    <n v="98103"/>
    <x v="1"/>
    <s v="TEC-AC-10004209"/>
    <x v="2"/>
    <x v="11"/>
    <s v="Memorex Froggy Flash Drive 4 GB"/>
    <n v="21.98"/>
    <n v="2"/>
    <n v="0"/>
    <n v="8.5722000000000005"/>
  </r>
  <r>
    <n v="9057"/>
    <x v="4525"/>
    <x v="1"/>
    <x v="121"/>
    <n v="41217"/>
    <s v="First Class"/>
    <s v="ED-13885"/>
    <s v="Emily Ducich"/>
    <x v="2"/>
    <s v="United States"/>
    <s v="New York City"/>
    <x v="15"/>
    <n v="10011"/>
    <x v="3"/>
    <s v="FUR-CH-10002073"/>
    <x v="0"/>
    <x v="1"/>
    <s v="Hon Olson Stacker Chairs"/>
    <n v="2621.3220000000001"/>
    <n v="11"/>
    <n v="0.1"/>
    <n v="553.39019999999982"/>
  </r>
  <r>
    <n v="9058"/>
    <x v="4526"/>
    <x v="1"/>
    <x v="1182"/>
    <n v="41206"/>
    <s v="Standard Class"/>
    <s v="SV-20785"/>
    <s v="Stewart Visinsky"/>
    <x v="0"/>
    <s v="United States"/>
    <s v="Los Angeles"/>
    <x v="1"/>
    <n v="90045"/>
    <x v="1"/>
    <s v="FUR-FU-10003424"/>
    <x v="0"/>
    <x v="5"/>
    <s v="Nu-Dell Oak Frame"/>
    <n v="74.759999999999991"/>
    <n v="7"/>
    <n v="0"/>
    <n v="23.923199999999994"/>
  </r>
  <r>
    <n v="9059"/>
    <x v="4526"/>
    <x v="1"/>
    <x v="1182"/>
    <n v="41206"/>
    <s v="Standard Class"/>
    <s v="SV-20785"/>
    <s v="Stewart Visinsky"/>
    <x v="0"/>
    <s v="United States"/>
    <s v="Los Angeles"/>
    <x v="1"/>
    <n v="90045"/>
    <x v="1"/>
    <s v="FUR-TA-10001086"/>
    <x v="0"/>
    <x v="3"/>
    <s v="SAFCO PlanMaster Boards, 60w x 37-1/2d, White Melamine"/>
    <n v="364.77600000000007"/>
    <n v="3"/>
    <n v="0.2"/>
    <n v="27.358200000000011"/>
  </r>
  <r>
    <n v="9060"/>
    <x v="4527"/>
    <x v="0"/>
    <x v="403"/>
    <n v="41444"/>
    <s v="Standard Class"/>
    <s v="AR-10825"/>
    <s v="Anthony Rawles"/>
    <x v="1"/>
    <s v="United States"/>
    <s v="Seattle"/>
    <x v="4"/>
    <n v="98103"/>
    <x v="1"/>
    <s v="FUR-TA-10004619"/>
    <x v="0"/>
    <x v="3"/>
    <s v="Hon Non-Folding Utility Tables"/>
    <n v="1115.17"/>
    <n v="7"/>
    <n v="0"/>
    <n v="334.55099999999993"/>
  </r>
  <r>
    <n v="9061"/>
    <x v="4528"/>
    <x v="1"/>
    <x v="312"/>
    <n v="41234"/>
    <s v="First Class"/>
    <s v="CS-12250"/>
    <s v="Chris Selesnick"/>
    <x v="1"/>
    <s v="United States"/>
    <s v="San Diego"/>
    <x v="1"/>
    <n v="92024"/>
    <x v="1"/>
    <s v="OFF-BI-10002854"/>
    <x v="1"/>
    <x v="8"/>
    <s v="Performers Binder/Pad Holder, Black"/>
    <n v="89.696000000000012"/>
    <n v="4"/>
    <n v="0.2"/>
    <n v="33.635999999999996"/>
  </r>
  <r>
    <n v="9062"/>
    <x v="4528"/>
    <x v="1"/>
    <x v="312"/>
    <n v="41234"/>
    <s v="First Class"/>
    <s v="CS-12250"/>
    <s v="Chris Selesnick"/>
    <x v="1"/>
    <s v="United States"/>
    <s v="San Diego"/>
    <x v="1"/>
    <n v="92024"/>
    <x v="1"/>
    <s v="OFF-LA-10002762"/>
    <x v="1"/>
    <x v="2"/>
    <s v="Avery 485"/>
    <n v="50.12"/>
    <n v="4"/>
    <n v="0"/>
    <n v="23.556399999999996"/>
  </r>
  <r>
    <n v="9063"/>
    <x v="4529"/>
    <x v="0"/>
    <x v="1212"/>
    <n v="41340"/>
    <s v="Standard Class"/>
    <s v="RR-19525"/>
    <s v="Rick Reed"/>
    <x v="1"/>
    <s v="United States"/>
    <s v="New York City"/>
    <x v="15"/>
    <n v="10035"/>
    <x v="3"/>
    <s v="OFF-FA-10003495"/>
    <x v="1"/>
    <x v="13"/>
    <s v="Staples"/>
    <n v="36.480000000000004"/>
    <n v="6"/>
    <n v="0"/>
    <n v="18.240000000000002"/>
  </r>
  <r>
    <n v="9064"/>
    <x v="4530"/>
    <x v="2"/>
    <x v="1005"/>
    <n v="40836"/>
    <s v="Standard Class"/>
    <s v="BD-11500"/>
    <s v="Bradley Drucker"/>
    <x v="0"/>
    <s v="United States"/>
    <s v="Chicago"/>
    <x v="10"/>
    <n v="60653"/>
    <x v="2"/>
    <s v="OFF-PA-10002581"/>
    <x v="1"/>
    <x v="10"/>
    <s v="Xerox 1951"/>
    <n v="322.19200000000001"/>
    <n v="13"/>
    <n v="0.2"/>
    <n v="100.68499999999997"/>
  </r>
  <r>
    <n v="9065"/>
    <x v="4530"/>
    <x v="2"/>
    <x v="1005"/>
    <n v="40836"/>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n v="40836"/>
    <s v="Standard Class"/>
    <s v="BD-11500"/>
    <s v="Bradley Drucker"/>
    <x v="0"/>
    <s v="United States"/>
    <s v="Chicago"/>
    <x v="10"/>
    <n v="60653"/>
    <x v="2"/>
    <s v="OFF-PA-10001184"/>
    <x v="1"/>
    <x v="10"/>
    <s v="Xerox 1903"/>
    <n v="19.136000000000003"/>
    <n v="4"/>
    <n v="0.2"/>
    <n v="6.9367999999999999"/>
  </r>
  <r>
    <n v="9067"/>
    <x v="4531"/>
    <x v="3"/>
    <x v="1143"/>
    <n v="41790"/>
    <s v="Standard Class"/>
    <s v="BM-11785"/>
    <s v="Bryan Mills"/>
    <x v="0"/>
    <s v="United States"/>
    <s v="Harrisonburg"/>
    <x v="17"/>
    <n v="22801"/>
    <x v="0"/>
    <s v="TEC-AC-10000521"/>
    <x v="2"/>
    <x v="11"/>
    <s v="Verbatim Slim CD and DVD Storage Cases, 50/Pack"/>
    <n v="23.08"/>
    <n v="2"/>
    <n v="0"/>
    <n v="6.9239999999999995"/>
  </r>
  <r>
    <n v="9068"/>
    <x v="4532"/>
    <x v="0"/>
    <x v="1084"/>
    <n v="41315"/>
    <s v="Standard Class"/>
    <s v="MS-17365"/>
    <s v="Maribeth Schnelling"/>
    <x v="0"/>
    <s v="United States"/>
    <s v="Rockville"/>
    <x v="39"/>
    <n v="20852"/>
    <x v="3"/>
    <s v="TEC-PH-10002890"/>
    <x v="2"/>
    <x v="7"/>
    <s v="AT&amp;T 17929 Lendline Telephone"/>
    <n v="90.48"/>
    <n v="2"/>
    <n v="0"/>
    <n v="23.524799999999999"/>
  </r>
  <r>
    <n v="9069"/>
    <x v="4533"/>
    <x v="0"/>
    <x v="476"/>
    <n v="41523"/>
    <s v="Second Class"/>
    <s v="BM-11140"/>
    <s v="Becky Martin"/>
    <x v="0"/>
    <s v="United States"/>
    <s v="Des Moines"/>
    <x v="4"/>
    <n v="98198"/>
    <x v="1"/>
    <s v="FUR-CH-10003061"/>
    <x v="0"/>
    <x v="1"/>
    <s v="Global Leather Task Chair, Black"/>
    <n v="215.976"/>
    <n v="3"/>
    <n v="0.2"/>
    <n v="-2.6997000000000355"/>
  </r>
  <r>
    <n v="9070"/>
    <x v="4533"/>
    <x v="0"/>
    <x v="476"/>
    <n v="41523"/>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n v="41979"/>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n v="41076"/>
    <s v="Standard Class"/>
    <s v="SZ-20035"/>
    <s v="Sam Zeldin"/>
    <x v="2"/>
    <s v="United States"/>
    <s v="Columbus"/>
    <x v="14"/>
    <n v="47201"/>
    <x v="2"/>
    <s v="OFF-ST-10002444"/>
    <x v="1"/>
    <x v="4"/>
    <s v="Recycled Eldon Regeneration Jumbo File"/>
    <n v="24.56"/>
    <n v="2"/>
    <n v="0"/>
    <n v="6.8767999999999994"/>
  </r>
  <r>
    <n v="9073"/>
    <x v="4536"/>
    <x v="0"/>
    <x v="913"/>
    <n v="41526"/>
    <s v="Standard Class"/>
    <s v="MB-18085"/>
    <s v="Mick Brown"/>
    <x v="0"/>
    <s v="United States"/>
    <s v="Springfield"/>
    <x v="25"/>
    <n v="65807"/>
    <x v="2"/>
    <s v="OFF-EN-10003286"/>
    <x v="1"/>
    <x v="12"/>
    <s v="Staples"/>
    <n v="16.559999999999999"/>
    <n v="2"/>
    <n v="0"/>
    <n v="7.783199999999999"/>
  </r>
  <r>
    <n v="9074"/>
    <x v="4536"/>
    <x v="0"/>
    <x v="913"/>
    <n v="41526"/>
    <s v="Standard Class"/>
    <s v="MB-18085"/>
    <s v="Mick Brown"/>
    <x v="0"/>
    <s v="United States"/>
    <s v="Springfield"/>
    <x v="25"/>
    <n v="65807"/>
    <x v="2"/>
    <s v="TEC-AC-10000109"/>
    <x v="2"/>
    <x v="11"/>
    <s v="Sony Micro Vault Click 16 GB USB 2.0 Flash Drive"/>
    <n v="279.95"/>
    <n v="5"/>
    <n v="0"/>
    <n v="67.188000000000017"/>
  </r>
  <r>
    <n v="9075"/>
    <x v="4537"/>
    <x v="2"/>
    <x v="419"/>
    <n v="40659"/>
    <s v="Standard Class"/>
    <s v="DB-13555"/>
    <s v="Dorothy Badders"/>
    <x v="1"/>
    <s v="United States"/>
    <s v="Henderson"/>
    <x v="0"/>
    <n v="42420"/>
    <x v="0"/>
    <s v="OFF-ST-10002574"/>
    <x v="1"/>
    <x v="4"/>
    <s v="SAFCO Commercial Wire Shelving, Black"/>
    <n v="828.83999999999992"/>
    <n v="6"/>
    <n v="0"/>
    <n v="0"/>
  </r>
  <r>
    <n v="9076"/>
    <x v="4538"/>
    <x v="1"/>
    <x v="599"/>
    <n v="41221"/>
    <s v="First Class"/>
    <s v="CB-12415"/>
    <s v="Christy Brittain"/>
    <x v="0"/>
    <s v="United States"/>
    <s v="Lakewood"/>
    <x v="24"/>
    <n v="44107"/>
    <x v="3"/>
    <s v="OFF-BI-10000773"/>
    <x v="1"/>
    <x v="8"/>
    <s v="Insertable Tab Post Binder Dividers"/>
    <n v="7.218"/>
    <n v="3"/>
    <n v="0.7"/>
    <n v="-5.5338000000000012"/>
  </r>
  <r>
    <n v="9077"/>
    <x v="4538"/>
    <x v="1"/>
    <x v="599"/>
    <n v="41221"/>
    <s v="First Class"/>
    <s v="CB-12415"/>
    <s v="Christy Brittain"/>
    <x v="0"/>
    <s v="United States"/>
    <s v="Lakewood"/>
    <x v="24"/>
    <n v="44107"/>
    <x v="3"/>
    <s v="OFF-SU-10004661"/>
    <x v="1"/>
    <x v="14"/>
    <s v="Acme Titanium Bonded Scissors"/>
    <n v="27.200000000000003"/>
    <n v="4"/>
    <n v="0.2"/>
    <n v="2.0399999999999991"/>
  </r>
  <r>
    <n v="9078"/>
    <x v="4539"/>
    <x v="2"/>
    <x v="935"/>
    <n v="40854"/>
    <s v="Standard Class"/>
    <s v="SP-20650"/>
    <s v="Stephanie Phelps"/>
    <x v="1"/>
    <s v="United States"/>
    <s v="Omaha"/>
    <x v="8"/>
    <n v="68104"/>
    <x v="2"/>
    <s v="TEC-AC-10003280"/>
    <x v="2"/>
    <x v="11"/>
    <s v="Belkin F8E887 USB Wired Ergonomic Keyboard"/>
    <n v="89.97"/>
    <n v="3"/>
    <n v="0"/>
    <n v="18.893699999999995"/>
  </r>
  <r>
    <n v="9079"/>
    <x v="4540"/>
    <x v="0"/>
    <x v="595"/>
    <n v="41328"/>
    <s v="Standard Class"/>
    <s v="GW-14605"/>
    <s v="Giulietta Weimer"/>
    <x v="0"/>
    <s v="United States"/>
    <s v="Henderson"/>
    <x v="0"/>
    <n v="42420"/>
    <x v="0"/>
    <s v="FUR-FU-10003773"/>
    <x v="0"/>
    <x v="5"/>
    <s v="Eldon Cleatmat Plus Chair Mats for High Pile Carpets"/>
    <n v="318.08"/>
    <n v="4"/>
    <n v="0"/>
    <n v="34.988799999999969"/>
  </r>
  <r>
    <n v="9080"/>
    <x v="4540"/>
    <x v="0"/>
    <x v="595"/>
    <n v="41328"/>
    <s v="Standard Class"/>
    <s v="GW-14605"/>
    <s v="Giulietta Weimer"/>
    <x v="0"/>
    <s v="United States"/>
    <s v="Henderson"/>
    <x v="0"/>
    <n v="42420"/>
    <x v="0"/>
    <s v="OFF-BI-10002412"/>
    <x v="1"/>
    <x v="8"/>
    <s v="Wilson Jones “Snap” Scratch Pad Binder Tool for Ring Binders"/>
    <n v="5.8"/>
    <n v="1"/>
    <n v="0"/>
    <n v="2.61"/>
  </r>
  <r>
    <n v="9081"/>
    <x v="4541"/>
    <x v="3"/>
    <x v="220"/>
    <n v="41896"/>
    <s v="Second Class"/>
    <s v="KH-16630"/>
    <s v="Ken Heidel"/>
    <x v="1"/>
    <s v="United States"/>
    <s v="Santa Ana"/>
    <x v="1"/>
    <n v="92704"/>
    <x v="1"/>
    <s v="TEC-PH-10002564"/>
    <x v="2"/>
    <x v="7"/>
    <s v="OtterBox Defender Series Case - Samsung Galaxy S4"/>
    <n v="143.952"/>
    <n v="6"/>
    <n v="0.2"/>
    <n v="17.993999999999978"/>
  </r>
  <r>
    <n v="9082"/>
    <x v="4541"/>
    <x v="3"/>
    <x v="220"/>
    <n v="41896"/>
    <s v="Second Class"/>
    <s v="KH-16630"/>
    <s v="Ken Heidel"/>
    <x v="1"/>
    <s v="United States"/>
    <s v="Santa Ana"/>
    <x v="1"/>
    <n v="92704"/>
    <x v="1"/>
    <s v="OFF-PA-10002262"/>
    <x v="1"/>
    <x v="10"/>
    <s v="Xerox 192"/>
    <n v="19.440000000000001"/>
    <n v="3"/>
    <n v="0"/>
    <n v="9.3312000000000008"/>
  </r>
  <r>
    <n v="9083"/>
    <x v="4542"/>
    <x v="3"/>
    <x v="808"/>
    <n v="41950"/>
    <s v="Standard Class"/>
    <s v="BG-11035"/>
    <s v="Barry Gonzalez"/>
    <x v="0"/>
    <s v="United States"/>
    <s v="Springfield"/>
    <x v="17"/>
    <n v="22153"/>
    <x v="0"/>
    <s v="OFF-AR-10000246"/>
    <x v="1"/>
    <x v="6"/>
    <s v="Newell 318"/>
    <n v="5.56"/>
    <n v="2"/>
    <n v="0"/>
    <n v="1.4455999999999998"/>
  </r>
  <r>
    <n v="9084"/>
    <x v="4543"/>
    <x v="1"/>
    <x v="525"/>
    <n v="40947"/>
    <s v="First Class"/>
    <s v="LO-17170"/>
    <s v="Lori Olson"/>
    <x v="1"/>
    <s v="United States"/>
    <s v="Suffolk"/>
    <x v="17"/>
    <n v="23434"/>
    <x v="0"/>
    <s v="OFF-ST-10002554"/>
    <x v="1"/>
    <x v="4"/>
    <s v="Tennsco Industrial Shelving"/>
    <n v="146.72999999999999"/>
    <n v="3"/>
    <n v="0"/>
    <n v="2.9346000000000032"/>
  </r>
  <r>
    <n v="9085"/>
    <x v="4543"/>
    <x v="1"/>
    <x v="525"/>
    <n v="40947"/>
    <s v="First Class"/>
    <s v="LO-17170"/>
    <s v="Lori Olson"/>
    <x v="1"/>
    <s v="United States"/>
    <s v="Suffolk"/>
    <x v="17"/>
    <n v="23434"/>
    <x v="0"/>
    <s v="OFF-PA-10002751"/>
    <x v="1"/>
    <x v="10"/>
    <s v="Xerox 1920"/>
    <n v="29.900000000000002"/>
    <n v="5"/>
    <n v="0"/>
    <n v="13.454999999999998"/>
  </r>
  <r>
    <n v="9086"/>
    <x v="4544"/>
    <x v="0"/>
    <x v="545"/>
    <n v="41530"/>
    <s v="Second Class"/>
    <s v="DV-13465"/>
    <s v="Dianna Vittorini"/>
    <x v="0"/>
    <s v="United States"/>
    <s v="Los Angeles"/>
    <x v="1"/>
    <n v="90049"/>
    <x v="1"/>
    <s v="OFF-BI-10004318"/>
    <x v="1"/>
    <x v="8"/>
    <s v="Ibico EB-19 Dual Function Manual Binding System"/>
    <n v="276.78400000000005"/>
    <n v="2"/>
    <n v="0.2"/>
    <n v="89.954799999999992"/>
  </r>
  <r>
    <n v="9087"/>
    <x v="4545"/>
    <x v="0"/>
    <x v="182"/>
    <n v="41548"/>
    <s v="Standard Class"/>
    <s v="LR-17035"/>
    <s v="Lisa Ryan"/>
    <x v="1"/>
    <s v="United States"/>
    <s v="Houston"/>
    <x v="5"/>
    <n v="77041"/>
    <x v="2"/>
    <s v="OFF-AP-10001564"/>
    <x v="1"/>
    <x v="9"/>
    <s v="Hoover Commercial Lightweight Upright Vacuum with E-Z Empty Dirt Cup"/>
    <n v="93.031999999999982"/>
    <n v="2"/>
    <n v="0.8"/>
    <n v="-251.18640000000005"/>
  </r>
  <r>
    <n v="9088"/>
    <x v="4545"/>
    <x v="0"/>
    <x v="182"/>
    <n v="41548"/>
    <s v="Standard Class"/>
    <s v="LR-17035"/>
    <s v="Lisa Ryan"/>
    <x v="1"/>
    <s v="United States"/>
    <s v="Houston"/>
    <x v="5"/>
    <n v="77041"/>
    <x v="2"/>
    <s v="FUR-CH-10000513"/>
    <x v="0"/>
    <x v="1"/>
    <s v="High-Back Leather Manager's Chair"/>
    <n v="454.96499999999997"/>
    <n v="5"/>
    <n v="0.3"/>
    <n v="-136.48950000000002"/>
  </r>
  <r>
    <n v="9089"/>
    <x v="4546"/>
    <x v="1"/>
    <x v="83"/>
    <n v="41263"/>
    <s v="Standard Class"/>
    <s v="RR-19525"/>
    <s v="Rick Reed"/>
    <x v="1"/>
    <s v="United States"/>
    <s v="Cary"/>
    <x v="3"/>
    <n v="27511"/>
    <x v="0"/>
    <s v="TEC-PH-10001433"/>
    <x v="2"/>
    <x v="7"/>
    <s v="Cisco Small Business SPA 502G VoIP phone"/>
    <n v="246.16800000000001"/>
    <n v="3"/>
    <n v="0.2"/>
    <n v="21.539699999999996"/>
  </r>
  <r>
    <n v="9090"/>
    <x v="4547"/>
    <x v="0"/>
    <x v="42"/>
    <n v="41538"/>
    <s v="Second Class"/>
    <s v="TS-21610"/>
    <s v="Troy Staebel"/>
    <x v="0"/>
    <s v="United States"/>
    <s v="Springfield"/>
    <x v="24"/>
    <n v="45503"/>
    <x v="3"/>
    <s v="OFF-ST-10002790"/>
    <x v="1"/>
    <x v="4"/>
    <s v="Safco Industrial Shelving"/>
    <n v="295.39999999999998"/>
    <n v="5"/>
    <n v="0.2"/>
    <n v="-62.772499999999965"/>
  </r>
  <r>
    <n v="9091"/>
    <x v="4548"/>
    <x v="3"/>
    <x v="119"/>
    <n v="41928"/>
    <s v="First Class"/>
    <s v="AH-10210"/>
    <s v="Alan Hwang"/>
    <x v="0"/>
    <s v="United States"/>
    <s v="Louisville"/>
    <x v="0"/>
    <n v="40214"/>
    <x v="0"/>
    <s v="OFF-ST-10002974"/>
    <x v="1"/>
    <x v="4"/>
    <s v="Trav-L-File Heavy-Duty Shuttle II, Black"/>
    <n v="348.56"/>
    <n v="8"/>
    <n v="0"/>
    <n v="104.56799999999998"/>
  </r>
  <r>
    <n v="9092"/>
    <x v="4549"/>
    <x v="1"/>
    <x v="1141"/>
    <n v="41093"/>
    <s v="Second Class"/>
    <s v="DW-13585"/>
    <s v="Dorothy Wardle"/>
    <x v="1"/>
    <s v="United States"/>
    <s v="Troy"/>
    <x v="24"/>
    <n v="45373"/>
    <x v="3"/>
    <s v="OFF-PA-10003177"/>
    <x v="1"/>
    <x v="10"/>
    <s v="Xerox 1999"/>
    <n v="15.552000000000003"/>
    <n v="3"/>
    <n v="0.2"/>
    <n v="5.4432"/>
  </r>
  <r>
    <n v="9093"/>
    <x v="4549"/>
    <x v="1"/>
    <x v="1141"/>
    <n v="41093"/>
    <s v="Second Class"/>
    <s v="DW-13585"/>
    <s v="Dorothy Wardle"/>
    <x v="1"/>
    <s v="United States"/>
    <s v="Troy"/>
    <x v="24"/>
    <n v="45373"/>
    <x v="3"/>
    <s v="FUR-BO-10001918"/>
    <x v="0"/>
    <x v="0"/>
    <s v="Sauder Forest Hills Library with Doors, Woodland Oak Finish"/>
    <n v="482.93999999999994"/>
    <n v="6"/>
    <n v="0.5"/>
    <n v="-376.69319999999999"/>
  </r>
  <r>
    <n v="9094"/>
    <x v="4550"/>
    <x v="1"/>
    <x v="932"/>
    <n v="41065"/>
    <s v="Standard Class"/>
    <s v="AJ-10945"/>
    <s v="Ashley Jarboe"/>
    <x v="0"/>
    <s v="United States"/>
    <s v="Detroit"/>
    <x v="12"/>
    <n v="48227"/>
    <x v="2"/>
    <s v="TEC-PH-10001299"/>
    <x v="2"/>
    <x v="7"/>
    <s v="Polycom CX300 Desktop Phone USB VoIP phone"/>
    <n v="299.98"/>
    <n v="2"/>
    <n v="0"/>
    <n v="83.994400000000013"/>
  </r>
  <r>
    <n v="9095"/>
    <x v="4550"/>
    <x v="1"/>
    <x v="932"/>
    <n v="41065"/>
    <s v="Standard Class"/>
    <s v="AJ-10945"/>
    <s v="Ashley Jarboe"/>
    <x v="0"/>
    <s v="United States"/>
    <s v="Detroit"/>
    <x v="12"/>
    <n v="48227"/>
    <x v="2"/>
    <s v="OFF-BI-10004224"/>
    <x v="1"/>
    <x v="8"/>
    <s v="Catalog Binders with Expanding Posts"/>
    <n v="403.68"/>
    <n v="6"/>
    <n v="0"/>
    <n v="181.65599999999998"/>
  </r>
  <r>
    <n v="9096"/>
    <x v="4550"/>
    <x v="1"/>
    <x v="932"/>
    <n v="41065"/>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n v="41065"/>
    <s v="Standard Class"/>
    <s v="AJ-10945"/>
    <s v="Ashley Jarboe"/>
    <x v="0"/>
    <s v="United States"/>
    <s v="Detroit"/>
    <x v="12"/>
    <n v="48227"/>
    <x v="2"/>
    <s v="OFF-LA-10004178"/>
    <x v="1"/>
    <x v="2"/>
    <s v="Avery 491"/>
    <n v="28.91"/>
    <n v="7"/>
    <n v="0"/>
    <n v="13.2986"/>
  </r>
  <r>
    <n v="9098"/>
    <x v="4551"/>
    <x v="2"/>
    <x v="791"/>
    <n v="40650"/>
    <s v="Standard Class"/>
    <s v="SV-20785"/>
    <s v="Stewart Visinsky"/>
    <x v="0"/>
    <s v="United States"/>
    <s v="Bloomington"/>
    <x v="14"/>
    <n v="47401"/>
    <x v="2"/>
    <s v="OFF-PA-10000289"/>
    <x v="1"/>
    <x v="10"/>
    <s v="Xerox 213"/>
    <n v="32.400000000000006"/>
    <n v="5"/>
    <n v="0"/>
    <n v="15.552000000000001"/>
  </r>
  <r>
    <n v="9099"/>
    <x v="4552"/>
    <x v="3"/>
    <x v="386"/>
    <n v="41929"/>
    <s v="Standard Class"/>
    <s v="MG-17650"/>
    <s v="Matthew Grinstein"/>
    <x v="2"/>
    <s v="United States"/>
    <s v="Dallas"/>
    <x v="5"/>
    <n v="75081"/>
    <x v="2"/>
    <s v="TEC-PH-10002085"/>
    <x v="2"/>
    <x v="7"/>
    <s v="Clarity 53712"/>
    <n v="369.54399999999998"/>
    <n v="7"/>
    <n v="0.2"/>
    <n v="27.71580000000003"/>
  </r>
  <r>
    <n v="9100"/>
    <x v="4552"/>
    <x v="3"/>
    <x v="386"/>
    <n v="41929"/>
    <s v="Standard Class"/>
    <s v="MG-17650"/>
    <s v="Matthew Grinstein"/>
    <x v="2"/>
    <s v="United States"/>
    <s v="Dallas"/>
    <x v="5"/>
    <n v="75081"/>
    <x v="2"/>
    <s v="OFF-PA-10001934"/>
    <x v="1"/>
    <x v="10"/>
    <s v="Xerox 1993"/>
    <n v="10.368000000000002"/>
    <n v="2"/>
    <n v="0.2"/>
    <n v="3.7584"/>
  </r>
  <r>
    <n v="9101"/>
    <x v="4552"/>
    <x v="3"/>
    <x v="386"/>
    <n v="41929"/>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n v="41225"/>
    <s v="Standard Class"/>
    <s v="AB-10105"/>
    <s v="Adrian Barton"/>
    <x v="0"/>
    <s v="United States"/>
    <s v="Houston"/>
    <x v="5"/>
    <n v="77041"/>
    <x v="2"/>
    <s v="OFF-AR-10001683"/>
    <x v="1"/>
    <x v="6"/>
    <s v="Lumber Crayons"/>
    <n v="23.64"/>
    <n v="3"/>
    <n v="0.2"/>
    <n v="5.3190000000000008"/>
  </r>
  <r>
    <n v="9103"/>
    <x v="4553"/>
    <x v="1"/>
    <x v="209"/>
    <n v="41225"/>
    <s v="Standard Class"/>
    <s v="AB-10105"/>
    <s v="Adrian Barton"/>
    <x v="0"/>
    <s v="United States"/>
    <s v="Houston"/>
    <x v="5"/>
    <n v="77041"/>
    <x v="2"/>
    <s v="OFF-ST-10001713"/>
    <x v="1"/>
    <x v="4"/>
    <s v="Gould Plastics 9-Pocket Panel Bin, 18-3/8w x 5-1/4d x 20-1/2h, Black"/>
    <n v="84.784000000000006"/>
    <n v="2"/>
    <n v="0.2"/>
    <n v="-16.956800000000005"/>
  </r>
  <r>
    <n v="9104"/>
    <x v="4553"/>
    <x v="1"/>
    <x v="209"/>
    <n v="41225"/>
    <s v="Standard Class"/>
    <s v="AB-10105"/>
    <s v="Adrian Barton"/>
    <x v="0"/>
    <s v="United States"/>
    <s v="Houston"/>
    <x v="5"/>
    <n v="77041"/>
    <x v="2"/>
    <s v="FUR-FU-10000193"/>
    <x v="0"/>
    <x v="5"/>
    <s v="Tenex Chairmats For Use with Hard Floors"/>
    <n v="64.959999999999994"/>
    <n v="5"/>
    <n v="0.6"/>
    <n v="-84.447999999999993"/>
  </r>
  <r>
    <n v="9105"/>
    <x v="4553"/>
    <x v="1"/>
    <x v="209"/>
    <n v="41225"/>
    <s v="Standard Class"/>
    <s v="AB-10105"/>
    <s v="Adrian Barton"/>
    <x v="0"/>
    <s v="United States"/>
    <s v="Houston"/>
    <x v="5"/>
    <n v="77041"/>
    <x v="2"/>
    <s v="OFF-BI-10000474"/>
    <x v="1"/>
    <x v="8"/>
    <s v="Avery Recycled Flexi-View Covers for Binding Systems"/>
    <n v="32.059999999999995"/>
    <n v="10"/>
    <n v="0.8"/>
    <n v="-51.296000000000006"/>
  </r>
  <r>
    <n v="9106"/>
    <x v="4553"/>
    <x v="1"/>
    <x v="209"/>
    <n v="41225"/>
    <s v="Standard Class"/>
    <s v="AB-10105"/>
    <s v="Adrian Barton"/>
    <x v="0"/>
    <s v="United States"/>
    <s v="Houston"/>
    <x v="5"/>
    <n v="77041"/>
    <x v="2"/>
    <s v="OFF-ST-10000129"/>
    <x v="1"/>
    <x v="4"/>
    <s v="Fellowes Recycled Storage Drawers"/>
    <n v="177.64800000000002"/>
    <n v="2"/>
    <n v="0.2"/>
    <n v="-28.867800000000017"/>
  </r>
  <r>
    <n v="9107"/>
    <x v="4553"/>
    <x v="1"/>
    <x v="209"/>
    <n v="41225"/>
    <s v="Standard Class"/>
    <s v="AB-10105"/>
    <s v="Adrian Barton"/>
    <x v="0"/>
    <s v="United States"/>
    <s v="Houston"/>
    <x v="5"/>
    <n v="77041"/>
    <x v="2"/>
    <s v="TEC-MA-10001016"/>
    <x v="2"/>
    <x v="15"/>
    <s v="Canon PC170 Desktop Personal Copier"/>
    <n v="287.90999999999997"/>
    <n v="3"/>
    <n v="0.4"/>
    <n v="33.589499999999987"/>
  </r>
  <r>
    <n v="9108"/>
    <x v="4554"/>
    <x v="1"/>
    <x v="442"/>
    <n v="41057"/>
    <s v="First Class"/>
    <s v="MM-18280"/>
    <s v="Muhammed MacIntyre"/>
    <x v="1"/>
    <s v="United States"/>
    <s v="Haltom City"/>
    <x v="5"/>
    <n v="76117"/>
    <x v="2"/>
    <s v="OFF-SU-10002557"/>
    <x v="1"/>
    <x v="14"/>
    <s v="Fiskars Spring-Action Scissors"/>
    <n v="22.368000000000002"/>
    <n v="2"/>
    <n v="0.2"/>
    <n v="1.6776"/>
  </r>
  <r>
    <n v="9109"/>
    <x v="4554"/>
    <x v="1"/>
    <x v="442"/>
    <n v="41057"/>
    <s v="First Class"/>
    <s v="MM-18280"/>
    <s v="Muhammed MacIntyre"/>
    <x v="1"/>
    <s v="United States"/>
    <s v="Haltom City"/>
    <x v="5"/>
    <n v="76117"/>
    <x v="2"/>
    <s v="OFF-PA-10002160"/>
    <x v="1"/>
    <x v="10"/>
    <s v="Xerox 1978"/>
    <n v="32.368000000000002"/>
    <n v="7"/>
    <n v="0.2"/>
    <n v="11.733400000000001"/>
  </r>
  <r>
    <n v="9110"/>
    <x v="4554"/>
    <x v="1"/>
    <x v="442"/>
    <n v="41057"/>
    <s v="First Class"/>
    <s v="MM-18280"/>
    <s v="Muhammed MacIntyre"/>
    <x v="1"/>
    <s v="United States"/>
    <s v="Haltom City"/>
    <x v="5"/>
    <n v="76117"/>
    <x v="2"/>
    <s v="TEC-AC-10003095"/>
    <x v="2"/>
    <x v="11"/>
    <s v="Logitech G35 7.1-Channel Surround Sound Headset"/>
    <n v="207.98400000000004"/>
    <n v="2"/>
    <n v="0.2"/>
    <n v="36.397199999999998"/>
  </r>
  <r>
    <n v="9111"/>
    <x v="4555"/>
    <x v="2"/>
    <x v="303"/>
    <n v="40831"/>
    <s v="First Class"/>
    <s v="MA-17995"/>
    <s v="Michelle Arnett"/>
    <x v="2"/>
    <s v="United States"/>
    <s v="Richmond"/>
    <x v="17"/>
    <n v="23223"/>
    <x v="0"/>
    <s v="OFF-EN-10003160"/>
    <x v="1"/>
    <x v="12"/>
    <s v="Pastel Pink Envelopes"/>
    <n v="36.4"/>
    <n v="5"/>
    <n v="0"/>
    <n v="17.472000000000001"/>
  </r>
  <r>
    <n v="9112"/>
    <x v="4555"/>
    <x v="2"/>
    <x v="303"/>
    <n v="40831"/>
    <s v="First Class"/>
    <s v="MA-17995"/>
    <s v="Michelle Arnett"/>
    <x v="2"/>
    <s v="United States"/>
    <s v="Richmond"/>
    <x v="17"/>
    <n v="23223"/>
    <x v="0"/>
    <s v="TEC-AC-10001542"/>
    <x v="2"/>
    <x v="11"/>
    <s v="SanDisk Cruzer 16 GB USB Flash Drive"/>
    <n v="22.96"/>
    <n v="2"/>
    <n v="0"/>
    <n v="4.3623999999999974"/>
  </r>
  <r>
    <n v="9113"/>
    <x v="4555"/>
    <x v="2"/>
    <x v="303"/>
    <n v="40831"/>
    <s v="First Class"/>
    <s v="MA-17995"/>
    <s v="Michelle Arnett"/>
    <x v="2"/>
    <s v="United States"/>
    <s v="Richmond"/>
    <x v="17"/>
    <n v="23223"/>
    <x v="0"/>
    <s v="OFF-ST-10003641"/>
    <x v="1"/>
    <x v="4"/>
    <s v="Space Solutions Industrial Galvanized Steel Shelving."/>
    <n v="315.2"/>
    <n v="4"/>
    <n v="0"/>
    <n v="6.3040000000000305"/>
  </r>
  <r>
    <n v="9114"/>
    <x v="4555"/>
    <x v="2"/>
    <x v="303"/>
    <n v="40831"/>
    <s v="First Class"/>
    <s v="MA-17995"/>
    <s v="Michelle Arnett"/>
    <x v="2"/>
    <s v="United States"/>
    <s v="Richmond"/>
    <x v="17"/>
    <n v="23223"/>
    <x v="0"/>
    <s v="OFF-BI-10002432"/>
    <x v="1"/>
    <x v="8"/>
    <s v="Wilson Jones Standard D-Ring Binders"/>
    <n v="15.18"/>
    <n v="3"/>
    <n v="0"/>
    <n v="7.1345999999999989"/>
  </r>
  <r>
    <n v="9115"/>
    <x v="4556"/>
    <x v="0"/>
    <x v="569"/>
    <n v="41315"/>
    <s v="Second Class"/>
    <s v="EB-13975"/>
    <s v="Erica Bern"/>
    <x v="1"/>
    <s v="United States"/>
    <s v="Los Angeles"/>
    <x v="1"/>
    <n v="90049"/>
    <x v="1"/>
    <s v="TEC-PH-10004094"/>
    <x v="2"/>
    <x v="7"/>
    <s v="Motorola L703CM"/>
    <n v="623.96"/>
    <n v="5"/>
    <n v="0.2"/>
    <n v="38.997500000000002"/>
  </r>
  <r>
    <n v="9116"/>
    <x v="4557"/>
    <x v="3"/>
    <x v="617"/>
    <n v="41664"/>
    <s v="Second Class"/>
    <s v="NS-18505"/>
    <s v="Neola Schneider"/>
    <x v="0"/>
    <s v="United States"/>
    <s v="Philadelphia"/>
    <x v="9"/>
    <n v="19140"/>
    <x v="3"/>
    <s v="TEC-PH-10001817"/>
    <x v="2"/>
    <x v="7"/>
    <s v="Wilson Electronics DB Pro Signal Booster"/>
    <n v="429.59999999999997"/>
    <n v="2"/>
    <n v="0.4"/>
    <n v="-93.079999999999984"/>
  </r>
  <r>
    <n v="9117"/>
    <x v="4557"/>
    <x v="3"/>
    <x v="617"/>
    <n v="41664"/>
    <s v="Second Class"/>
    <s v="NS-18505"/>
    <s v="Neola Schneider"/>
    <x v="0"/>
    <s v="United States"/>
    <s v="Philadelphia"/>
    <x v="9"/>
    <n v="19140"/>
    <x v="3"/>
    <s v="FUR-FU-10002759"/>
    <x v="0"/>
    <x v="5"/>
    <s v="12-1/2 Diameter Round Wall Clock"/>
    <n v="31.968000000000004"/>
    <n v="2"/>
    <n v="0.2"/>
    <n v="6.3935999999999993"/>
  </r>
  <r>
    <n v="9118"/>
    <x v="4557"/>
    <x v="3"/>
    <x v="617"/>
    <n v="41664"/>
    <s v="Second Class"/>
    <s v="NS-18505"/>
    <s v="Neola Schneider"/>
    <x v="0"/>
    <s v="United States"/>
    <s v="Philadelphia"/>
    <x v="9"/>
    <n v="19140"/>
    <x v="3"/>
    <s v="FUR-CH-10000309"/>
    <x v="0"/>
    <x v="1"/>
    <s v="Global Comet Stacking Arm Chair"/>
    <n v="887.27099999999984"/>
    <n v="3"/>
    <n v="0.3"/>
    <n v="-63.376499999999965"/>
  </r>
  <r>
    <n v="9119"/>
    <x v="4557"/>
    <x v="3"/>
    <x v="617"/>
    <n v="41664"/>
    <s v="Second Class"/>
    <s v="NS-18505"/>
    <s v="Neola Schneider"/>
    <x v="0"/>
    <s v="United States"/>
    <s v="Philadelphia"/>
    <x v="9"/>
    <n v="19140"/>
    <x v="3"/>
    <s v="OFF-PA-10003673"/>
    <x v="1"/>
    <x v="10"/>
    <s v="Strathmore Photo Mount Cards"/>
    <n v="21.696000000000002"/>
    <n v="4"/>
    <n v="0.2"/>
    <n v="7.0511999999999988"/>
  </r>
  <r>
    <n v="9120"/>
    <x v="4558"/>
    <x v="0"/>
    <x v="112"/>
    <n v="41438"/>
    <s v="Standard Class"/>
    <s v="RB-19795"/>
    <s v="Ross Baird"/>
    <x v="2"/>
    <s v="United States"/>
    <s v="Los Angeles"/>
    <x v="1"/>
    <n v="90036"/>
    <x v="1"/>
    <s v="OFF-LA-10000452"/>
    <x v="1"/>
    <x v="2"/>
    <s v="Avery 488"/>
    <n v="22.05"/>
    <n v="7"/>
    <n v="0"/>
    <n v="10.584"/>
  </r>
  <r>
    <n v="9121"/>
    <x v="4558"/>
    <x v="0"/>
    <x v="112"/>
    <n v="41438"/>
    <s v="Standard Class"/>
    <s v="RB-19795"/>
    <s v="Ross Baird"/>
    <x v="2"/>
    <s v="United States"/>
    <s v="Los Angeles"/>
    <x v="1"/>
    <n v="90036"/>
    <x v="1"/>
    <s v="OFF-PA-10000210"/>
    <x v="1"/>
    <x v="10"/>
    <s v="Xerox Blank Computer Paper"/>
    <n v="99.9"/>
    <n v="5"/>
    <n v="0"/>
    <n v="46.952999999999996"/>
  </r>
  <r>
    <n v="9122"/>
    <x v="4559"/>
    <x v="3"/>
    <x v="257"/>
    <n v="41719"/>
    <s v="Second Class"/>
    <s v="JK-15325"/>
    <s v="Jason Klamczynski"/>
    <x v="1"/>
    <s v="United States"/>
    <s v="Los Angeles"/>
    <x v="1"/>
    <n v="90032"/>
    <x v="1"/>
    <s v="OFF-AP-10000358"/>
    <x v="1"/>
    <x v="9"/>
    <s v="Fellowes Basic Home/Office Series Surge Protectors"/>
    <n v="90.86"/>
    <n v="7"/>
    <n v="0"/>
    <n v="26.349399999999992"/>
  </r>
  <r>
    <n v="9123"/>
    <x v="4560"/>
    <x v="3"/>
    <x v="221"/>
    <n v="41968"/>
    <s v="Same Day"/>
    <s v="PR-18880"/>
    <s v="Patrick Ryan"/>
    <x v="0"/>
    <s v="United States"/>
    <s v="San Francisco"/>
    <x v="1"/>
    <n v="94109"/>
    <x v="1"/>
    <s v="OFF-PA-10002137"/>
    <x v="1"/>
    <x v="10"/>
    <s v="Southworth 100% Résumé Paper, 24lb."/>
    <n v="7.78"/>
    <n v="1"/>
    <n v="0"/>
    <n v="3.5009999999999994"/>
  </r>
  <r>
    <n v="9124"/>
    <x v="4561"/>
    <x v="0"/>
    <x v="491"/>
    <n v="41607"/>
    <s v="Second Class"/>
    <s v="EH-13945"/>
    <s v="Eric Hoffmann"/>
    <x v="0"/>
    <s v="United States"/>
    <s v="Philadelphia"/>
    <x v="9"/>
    <n v="19120"/>
    <x v="3"/>
    <s v="OFF-BI-10003364"/>
    <x v="1"/>
    <x v="8"/>
    <s v="Binding Machine Supplies"/>
    <n v="78.759000000000015"/>
    <n v="9"/>
    <n v="0.7"/>
    <n v="-57.75660000000002"/>
  </r>
  <r>
    <n v="9125"/>
    <x v="4562"/>
    <x v="0"/>
    <x v="298"/>
    <n v="41507"/>
    <s v="Second Class"/>
    <s v="MA-17560"/>
    <s v="Matt Abelman"/>
    <x v="2"/>
    <s v="United States"/>
    <s v="Houston"/>
    <x v="5"/>
    <n v="77070"/>
    <x v="2"/>
    <s v="FUR-FU-10001940"/>
    <x v="0"/>
    <x v="5"/>
    <s v="Staples"/>
    <n v="9.5519999999999996"/>
    <n v="3"/>
    <n v="0.6"/>
    <n v="-3.8207999999999984"/>
  </r>
  <r>
    <n v="9126"/>
    <x v="4562"/>
    <x v="0"/>
    <x v="298"/>
    <n v="41507"/>
    <s v="Second Class"/>
    <s v="MA-17560"/>
    <s v="Matt Abelman"/>
    <x v="2"/>
    <s v="United States"/>
    <s v="Houston"/>
    <x v="5"/>
    <n v="77070"/>
    <x v="2"/>
    <s v="FUR-FU-10000320"/>
    <x v="0"/>
    <x v="5"/>
    <s v="OIC Stacking Trays"/>
    <n v="5.3440000000000003"/>
    <n v="4"/>
    <n v="0.6"/>
    <n v="-2.1375999999999991"/>
  </r>
  <r>
    <n v="9127"/>
    <x v="4563"/>
    <x v="1"/>
    <x v="109"/>
    <n v="41246"/>
    <s v="Standard Class"/>
    <s v="MA-17995"/>
    <s v="Michelle Arnett"/>
    <x v="2"/>
    <s v="United States"/>
    <s v="Las Cruces"/>
    <x v="27"/>
    <n v="88001"/>
    <x v="1"/>
    <s v="OFF-AR-10004441"/>
    <x v="1"/>
    <x v="6"/>
    <s v="BIC Brite Liner Highlighters"/>
    <n v="8.2799999999999994"/>
    <n v="2"/>
    <n v="0"/>
    <n v="3.4775999999999998"/>
  </r>
  <r>
    <n v="9128"/>
    <x v="4564"/>
    <x v="3"/>
    <x v="1126"/>
    <n v="41792"/>
    <s v="Standard Class"/>
    <s v="JL-15505"/>
    <s v="Jeremy Lonsdale"/>
    <x v="0"/>
    <s v="United States"/>
    <s v="Houston"/>
    <x v="5"/>
    <n v="77070"/>
    <x v="2"/>
    <s v="OFF-ST-10002182"/>
    <x v="1"/>
    <x v="4"/>
    <s v="Iris 3-Drawer Stacking Bin, Black"/>
    <n v="50.135999999999996"/>
    <n v="3"/>
    <n v="0.2"/>
    <n v="-11.2806"/>
  </r>
  <r>
    <n v="9129"/>
    <x v="4565"/>
    <x v="3"/>
    <x v="507"/>
    <n v="41888"/>
    <s v="First Class"/>
    <s v="AS-10045"/>
    <s v="Aaron Smayling"/>
    <x v="1"/>
    <s v="United States"/>
    <s v="Redmond"/>
    <x v="21"/>
    <n v="97756"/>
    <x v="1"/>
    <s v="OFF-BI-10002931"/>
    <x v="1"/>
    <x v="8"/>
    <s v="Avery Trapezoid Extra Heavy Duty 4&quot; Binders"/>
    <n v="88.074000000000012"/>
    <n v="7"/>
    <n v="0.7"/>
    <n v="-58.71599999999998"/>
  </r>
  <r>
    <n v="9130"/>
    <x v="4566"/>
    <x v="0"/>
    <x v="830"/>
    <n v="41360"/>
    <s v="Second Class"/>
    <s v="DC-12850"/>
    <s v="Dan Campbell"/>
    <x v="0"/>
    <s v="United States"/>
    <s v="Cleveland"/>
    <x v="24"/>
    <n v="44105"/>
    <x v="3"/>
    <s v="FUR-BO-10004357"/>
    <x v="0"/>
    <x v="0"/>
    <s v="O'Sullivan Living Dimensions 3-Shelf Bookcases"/>
    <n v="301.46999999999997"/>
    <n v="3"/>
    <n v="0.5"/>
    <n v="-241.17600000000002"/>
  </r>
  <r>
    <n v="9131"/>
    <x v="4566"/>
    <x v="0"/>
    <x v="830"/>
    <n v="41360"/>
    <s v="Second Class"/>
    <s v="DC-12850"/>
    <s v="Dan Campbell"/>
    <x v="0"/>
    <s v="United States"/>
    <s v="Cleveland"/>
    <x v="24"/>
    <n v="44105"/>
    <x v="3"/>
    <s v="OFF-AR-10000475"/>
    <x v="1"/>
    <x v="6"/>
    <s v="Hunt BOSTON Vista Battery-Operated Pencil Sharpener, Black"/>
    <n v="18.656000000000002"/>
    <n v="2"/>
    <n v="0.2"/>
    <n v="1.6324000000000014"/>
  </r>
  <r>
    <n v="9132"/>
    <x v="4567"/>
    <x v="3"/>
    <x v="39"/>
    <n v="41792"/>
    <s v="Standard Class"/>
    <s v="MD-17860"/>
    <s v="Michael Dominguez"/>
    <x v="1"/>
    <s v="United States"/>
    <s v="Laurel"/>
    <x v="39"/>
    <n v="20707"/>
    <x v="3"/>
    <s v="FUR-FU-10001473"/>
    <x v="0"/>
    <x v="5"/>
    <s v="DAX Wood Document Frame"/>
    <n v="27.46"/>
    <n v="2"/>
    <n v="0"/>
    <n v="9.8856000000000002"/>
  </r>
  <r>
    <n v="9133"/>
    <x v="4567"/>
    <x v="3"/>
    <x v="39"/>
    <n v="41792"/>
    <s v="Standard Class"/>
    <s v="MD-17860"/>
    <s v="Michael Dominguez"/>
    <x v="1"/>
    <s v="United States"/>
    <s v="Laurel"/>
    <x v="39"/>
    <n v="20707"/>
    <x v="3"/>
    <s v="OFF-AP-10001469"/>
    <x v="1"/>
    <x v="9"/>
    <s v="Fellowes 8 Outlet Superior Workstation Surge Protector"/>
    <n v="125.13"/>
    <n v="3"/>
    <n v="0"/>
    <n v="36.287699999999987"/>
  </r>
  <r>
    <n v="9134"/>
    <x v="4568"/>
    <x v="1"/>
    <x v="284"/>
    <n v="41156"/>
    <s v="Standard Class"/>
    <s v="RH-19510"/>
    <s v="Rick Huthwaite"/>
    <x v="2"/>
    <s v="United States"/>
    <s v="San Diego"/>
    <x v="1"/>
    <n v="92037"/>
    <x v="1"/>
    <s v="TEC-PH-10004447"/>
    <x v="2"/>
    <x v="7"/>
    <s v="Toshiba IPT2010-SD IP Telephone"/>
    <n v="555.96"/>
    <n v="5"/>
    <n v="0.2"/>
    <n v="41.697000000000003"/>
  </r>
  <r>
    <n v="9135"/>
    <x v="4569"/>
    <x v="0"/>
    <x v="408"/>
    <n v="41382"/>
    <s v="Standard Class"/>
    <s v="TB-21175"/>
    <s v="Thomas Boland"/>
    <x v="1"/>
    <s v="United States"/>
    <s v="Wilson"/>
    <x v="3"/>
    <n v="27893"/>
    <x v="0"/>
    <s v="OFF-ST-10001469"/>
    <x v="1"/>
    <x v="4"/>
    <s v="Fellowes Bankers Box Recycled Super Stor/Drawer"/>
    <n v="129.55199999999999"/>
    <n v="3"/>
    <n v="0.2"/>
    <n v="-22.671600000000005"/>
  </r>
  <r>
    <n v="9136"/>
    <x v="4569"/>
    <x v="0"/>
    <x v="408"/>
    <n v="41382"/>
    <s v="Standard Class"/>
    <s v="TB-21175"/>
    <s v="Thomas Boland"/>
    <x v="1"/>
    <s v="United States"/>
    <s v="Wilson"/>
    <x v="3"/>
    <n v="27893"/>
    <x v="0"/>
    <s v="OFF-ST-10000060"/>
    <x v="1"/>
    <x v="4"/>
    <s v="Fellowes Bankers Box Staxonsteel Drawer File/Stacking System"/>
    <n v="51.984000000000009"/>
    <n v="1"/>
    <n v="0.2"/>
    <n v="-5.1983999999999995"/>
  </r>
  <r>
    <n v="9137"/>
    <x v="4569"/>
    <x v="0"/>
    <x v="408"/>
    <n v="41382"/>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n v="40584"/>
    <s v="Standard Class"/>
    <s v="EB-13930"/>
    <s v="Eric Barreto"/>
    <x v="0"/>
    <s v="United States"/>
    <s v="Saint Petersburg"/>
    <x v="2"/>
    <n v="33710"/>
    <x v="0"/>
    <s v="OFF-BI-10000666"/>
    <x v="1"/>
    <x v="8"/>
    <s v="Surelock Post Binders"/>
    <n v="18.336000000000002"/>
    <n v="2"/>
    <n v="0.7"/>
    <n v="-12.224"/>
  </r>
  <r>
    <n v="9139"/>
    <x v="4570"/>
    <x v="2"/>
    <x v="563"/>
    <n v="40584"/>
    <s v="Standard Class"/>
    <s v="EB-13930"/>
    <s v="Eric Barreto"/>
    <x v="0"/>
    <s v="United States"/>
    <s v="Saint Petersburg"/>
    <x v="2"/>
    <n v="33710"/>
    <x v="0"/>
    <s v="TEC-PH-10002890"/>
    <x v="2"/>
    <x v="7"/>
    <s v="AT&amp;T 17929 Lendline Telephone"/>
    <n v="180.96"/>
    <n v="5"/>
    <n v="0.2"/>
    <n v="13.571999999999996"/>
  </r>
  <r>
    <n v="9140"/>
    <x v="4571"/>
    <x v="2"/>
    <x v="814"/>
    <n v="40794"/>
    <s v="Standard Class"/>
    <s v="BM-11785"/>
    <s v="Bryan Mills"/>
    <x v="0"/>
    <s v="United States"/>
    <s v="Buffalo Grove"/>
    <x v="10"/>
    <n v="60089"/>
    <x v="2"/>
    <s v="TEC-AC-10000844"/>
    <x v="2"/>
    <x v="11"/>
    <s v="Logitech Gaming G510s - Keyboard"/>
    <n v="475.94400000000002"/>
    <n v="7"/>
    <n v="0.2"/>
    <n v="95.188799999999972"/>
  </r>
  <r>
    <n v="9141"/>
    <x v="4572"/>
    <x v="3"/>
    <x v="1033"/>
    <n v="41915"/>
    <s v="Second Class"/>
    <s v="BT-11530"/>
    <s v="Bradley Talbott"/>
    <x v="2"/>
    <s v="United States"/>
    <s v="Los Angeles"/>
    <x v="1"/>
    <n v="90049"/>
    <x v="1"/>
    <s v="TEC-AC-10002402"/>
    <x v="2"/>
    <x v="11"/>
    <s v="Razer Kraken PRO Over Ear PC and Music Headset"/>
    <n v="159.97999999999999"/>
    <n v="2"/>
    <n v="0"/>
    <n v="47.993999999999986"/>
  </r>
  <r>
    <n v="9142"/>
    <x v="4573"/>
    <x v="0"/>
    <x v="64"/>
    <n v="41525"/>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n v="41786"/>
    <s v="Standard Class"/>
    <s v="RD-19480"/>
    <s v="Rick Duston"/>
    <x v="0"/>
    <s v="United States"/>
    <s v="Las Vegas"/>
    <x v="33"/>
    <n v="89115"/>
    <x v="1"/>
    <s v="OFF-BI-10004040"/>
    <x v="1"/>
    <x v="8"/>
    <s v="Wilson Jones Impact Binders"/>
    <n v="8.2880000000000003"/>
    <n v="2"/>
    <n v="0.2"/>
    <n v="3.0043999999999995"/>
  </r>
  <r>
    <n v="9144"/>
    <x v="4574"/>
    <x v="3"/>
    <x v="968"/>
    <n v="41786"/>
    <s v="Standard Class"/>
    <s v="RD-19480"/>
    <s v="Rick Duston"/>
    <x v="0"/>
    <s v="United States"/>
    <s v="Las Vegas"/>
    <x v="33"/>
    <n v="89115"/>
    <x v="1"/>
    <s v="TEC-PH-10004094"/>
    <x v="2"/>
    <x v="7"/>
    <s v="Motorola L703CM"/>
    <n v="1123.1280000000002"/>
    <n v="9"/>
    <n v="0.2"/>
    <n v="70.195499999999981"/>
  </r>
  <r>
    <n v="9145"/>
    <x v="4574"/>
    <x v="3"/>
    <x v="968"/>
    <n v="41786"/>
    <s v="Standard Class"/>
    <s v="RD-19480"/>
    <s v="Rick Duston"/>
    <x v="0"/>
    <s v="United States"/>
    <s v="Las Vegas"/>
    <x v="33"/>
    <n v="89115"/>
    <x v="1"/>
    <s v="OFF-AP-10000358"/>
    <x v="1"/>
    <x v="9"/>
    <s v="Fellowes Basic Home/Office Series Surge Protectors"/>
    <n v="64.900000000000006"/>
    <n v="5"/>
    <n v="0"/>
    <n v="18.820999999999994"/>
  </r>
  <r>
    <n v="9146"/>
    <x v="4575"/>
    <x v="1"/>
    <x v="1181"/>
    <n v="41176"/>
    <s v="Standard Class"/>
    <s v="TP-21130"/>
    <s v="Theone Pippenger"/>
    <x v="0"/>
    <s v="United States"/>
    <s v="Naperville"/>
    <x v="10"/>
    <n v="60540"/>
    <x v="2"/>
    <s v="OFF-BI-10000138"/>
    <x v="1"/>
    <x v="8"/>
    <s v="Acco Translucent Poly Ring Binders"/>
    <n v="2.8079999999999989"/>
    <n v="3"/>
    <n v="0.8"/>
    <n v="-4.492799999999999"/>
  </r>
  <r>
    <n v="9147"/>
    <x v="4576"/>
    <x v="0"/>
    <x v="1156"/>
    <n v="41301"/>
    <s v="Standard Class"/>
    <s v="CB-12535"/>
    <s v="Claudia Bergmann"/>
    <x v="1"/>
    <s v="United States"/>
    <s v="Burlington"/>
    <x v="42"/>
    <s v="05408"/>
    <x v="3"/>
    <s v="TEC-AC-10002926"/>
    <x v="2"/>
    <x v="11"/>
    <s v="Logitech Wireless Marathon Mouse M705"/>
    <n v="99.98"/>
    <n v="2"/>
    <n v="0"/>
    <n v="42.991400000000006"/>
  </r>
  <r>
    <n v="9148"/>
    <x v="4576"/>
    <x v="0"/>
    <x v="1156"/>
    <n v="41301"/>
    <s v="Standard Class"/>
    <s v="CB-12535"/>
    <s v="Claudia Bergmann"/>
    <x v="1"/>
    <s v="United States"/>
    <s v="Burlington"/>
    <x v="42"/>
    <s v="05408"/>
    <x v="3"/>
    <s v="OFF-AR-10003477"/>
    <x v="1"/>
    <x v="6"/>
    <s v="4009 Highlighters"/>
    <n v="8.0400000000000009"/>
    <n v="6"/>
    <n v="0"/>
    <n v="2.7336"/>
  </r>
  <r>
    <n v="9149"/>
    <x v="4576"/>
    <x v="0"/>
    <x v="1156"/>
    <n v="41301"/>
    <s v="Standard Class"/>
    <s v="CB-12535"/>
    <s v="Claudia Bergmann"/>
    <x v="1"/>
    <s v="United States"/>
    <s v="Burlington"/>
    <x v="42"/>
    <s v="05408"/>
    <x v="3"/>
    <s v="OFF-ST-10001526"/>
    <x v="1"/>
    <x v="4"/>
    <s v="Iceberg Mobile Mega Data/Printer Cart "/>
    <n v="1564.29"/>
    <n v="13"/>
    <n v="0"/>
    <n v="406.71539999999993"/>
  </r>
  <r>
    <n v="9150"/>
    <x v="4577"/>
    <x v="2"/>
    <x v="106"/>
    <n v="40700"/>
    <s v="Standard Class"/>
    <s v="QJ-19255"/>
    <s v="Quincy Jones"/>
    <x v="1"/>
    <s v="United States"/>
    <s v="Detroit"/>
    <x v="12"/>
    <n v="48234"/>
    <x v="2"/>
    <s v="OFF-BI-10001765"/>
    <x v="1"/>
    <x v="8"/>
    <s v="Wilson Jones Heavy-Duty Casebound Ring Binders with Metal Hinges"/>
    <n v="138.56"/>
    <n v="4"/>
    <n v="0"/>
    <n v="66.508799999999994"/>
  </r>
  <r>
    <n v="9151"/>
    <x v="4577"/>
    <x v="2"/>
    <x v="106"/>
    <n v="40700"/>
    <s v="Standard Class"/>
    <s v="QJ-19255"/>
    <s v="Quincy Jones"/>
    <x v="1"/>
    <s v="United States"/>
    <s v="Detroit"/>
    <x v="12"/>
    <n v="48234"/>
    <x v="2"/>
    <s v="OFF-AP-10004859"/>
    <x v="1"/>
    <x v="9"/>
    <s v="Acco 6 Outlet Guardian Premium Surge Suppressor"/>
    <n v="65.52000000000001"/>
    <n v="5"/>
    <n v="0.1"/>
    <n v="12.376000000000001"/>
  </r>
  <r>
    <n v="9152"/>
    <x v="4578"/>
    <x v="1"/>
    <x v="496"/>
    <n v="41181"/>
    <s v="Second Class"/>
    <s v="KM-16720"/>
    <s v="Kunst Miller"/>
    <x v="0"/>
    <s v="United States"/>
    <s v="Avondale"/>
    <x v="16"/>
    <n v="85323"/>
    <x v="1"/>
    <s v="OFF-AR-10003179"/>
    <x v="1"/>
    <x v="6"/>
    <s v="Dixon Ticonderoga Core-Lock Colored Pencils"/>
    <n v="14.576000000000001"/>
    <n v="2"/>
    <n v="0.2"/>
    <n v="2.3685999999999989"/>
  </r>
  <r>
    <n v="9153"/>
    <x v="4578"/>
    <x v="1"/>
    <x v="496"/>
    <n v="41181"/>
    <s v="Second Class"/>
    <s v="KM-16720"/>
    <s v="Kunst Miller"/>
    <x v="0"/>
    <s v="United States"/>
    <s v="Avondale"/>
    <x v="16"/>
    <n v="85323"/>
    <x v="1"/>
    <s v="TEC-AC-10002345"/>
    <x v="2"/>
    <x v="11"/>
    <s v="HP Standard 104 key PS/2 Keyboard"/>
    <n v="23.200000000000003"/>
    <n v="2"/>
    <n v="0.2"/>
    <n v="1.4499999999999993"/>
  </r>
  <r>
    <n v="9154"/>
    <x v="4578"/>
    <x v="1"/>
    <x v="496"/>
    <n v="41181"/>
    <s v="Second Class"/>
    <s v="KM-16720"/>
    <s v="Kunst Miller"/>
    <x v="0"/>
    <s v="United States"/>
    <s v="Avondale"/>
    <x v="16"/>
    <n v="85323"/>
    <x v="1"/>
    <s v="OFF-AR-10001246"/>
    <x v="1"/>
    <x v="6"/>
    <s v="Newell 317"/>
    <n v="16.463999999999999"/>
    <n v="7"/>
    <n v="0.2"/>
    <n v="1.852199999999999"/>
  </r>
  <r>
    <n v="9155"/>
    <x v="4579"/>
    <x v="0"/>
    <x v="1147"/>
    <n v="41490"/>
    <s v="Second Class"/>
    <s v="KM-16660"/>
    <s v="Khloe Miller"/>
    <x v="0"/>
    <s v="United States"/>
    <s v="Philadelphia"/>
    <x v="9"/>
    <n v="19140"/>
    <x v="3"/>
    <s v="FUR-FU-10004864"/>
    <x v="0"/>
    <x v="5"/>
    <s v="Eldon 500 Class Desk Accessories"/>
    <n v="19.312000000000001"/>
    <n v="2"/>
    <n v="0.2"/>
    <n v="3.1382000000000003"/>
  </r>
  <r>
    <n v="9156"/>
    <x v="4580"/>
    <x v="2"/>
    <x v="1213"/>
    <n v="40572"/>
    <s v="Standard Class"/>
    <s v="IM-15055"/>
    <s v="Ionia McGrath"/>
    <x v="0"/>
    <s v="United States"/>
    <s v="Las Vegas"/>
    <x v="33"/>
    <n v="89115"/>
    <x v="1"/>
    <s v="OFF-PA-10001804"/>
    <x v="1"/>
    <x v="10"/>
    <s v="Xerox 195"/>
    <n v="40.08"/>
    <n v="6"/>
    <n v="0"/>
    <n v="19.238399999999999"/>
  </r>
  <r>
    <n v="9157"/>
    <x v="4581"/>
    <x v="2"/>
    <x v="472"/>
    <n v="40763"/>
    <s v="Standard Class"/>
    <s v="ML-17395"/>
    <s v="Marina Lichtenstein"/>
    <x v="1"/>
    <s v="United States"/>
    <s v="Bangor"/>
    <x v="43"/>
    <n v="4401"/>
    <x v="3"/>
    <s v="OFF-AP-10001271"/>
    <x v="1"/>
    <x v="9"/>
    <s v="Eureka The Boss Cordless Rechargeable Stick Vac"/>
    <n v="101.96"/>
    <n v="2"/>
    <n v="0"/>
    <n v="27.529200000000003"/>
  </r>
  <r>
    <n v="9158"/>
    <x v="4581"/>
    <x v="2"/>
    <x v="472"/>
    <n v="40763"/>
    <s v="Standard Class"/>
    <s v="ML-17395"/>
    <s v="Marina Lichtenstein"/>
    <x v="1"/>
    <s v="United States"/>
    <s v="Bangor"/>
    <x v="43"/>
    <n v="4401"/>
    <x v="3"/>
    <s v="OFF-PA-10004353"/>
    <x v="1"/>
    <x v="10"/>
    <s v="Southworth 25% Cotton Premium Laser Paper and Envelopes"/>
    <n v="259.74"/>
    <n v="13"/>
    <n v="0"/>
    <n v="124.6752"/>
  </r>
  <r>
    <n v="9159"/>
    <x v="4581"/>
    <x v="2"/>
    <x v="472"/>
    <n v="40763"/>
    <s v="Standard Class"/>
    <s v="ML-17395"/>
    <s v="Marina Lichtenstein"/>
    <x v="1"/>
    <s v="United States"/>
    <s v="Bangor"/>
    <x v="43"/>
    <n v="4401"/>
    <x v="3"/>
    <s v="TEC-AC-10002473"/>
    <x v="2"/>
    <x v="11"/>
    <s v="Maxell 4.7GB DVD-R"/>
    <n v="255.42"/>
    <n v="9"/>
    <n v="0"/>
    <n v="104.7222"/>
  </r>
  <r>
    <n v="9160"/>
    <x v="4582"/>
    <x v="0"/>
    <x v="888"/>
    <n v="41501"/>
    <s v="Standard Class"/>
    <s v="GH-14410"/>
    <s v="Gary Hansen"/>
    <x v="2"/>
    <s v="United States"/>
    <s v="Hendersonville"/>
    <x v="18"/>
    <n v="37075"/>
    <x v="0"/>
    <s v="OFF-BI-10003314"/>
    <x v="1"/>
    <x v="8"/>
    <s v="Tuff Stuff Recycled Round Ring Binders"/>
    <n v="4.338000000000001"/>
    <n v="3"/>
    <n v="0.7"/>
    <n v="-3.0366"/>
  </r>
  <r>
    <n v="9161"/>
    <x v="4582"/>
    <x v="0"/>
    <x v="888"/>
    <n v="41501"/>
    <s v="Standard Class"/>
    <s v="GH-14410"/>
    <s v="Gary Hansen"/>
    <x v="2"/>
    <s v="United States"/>
    <s v="Hendersonville"/>
    <x v="18"/>
    <n v="37075"/>
    <x v="0"/>
    <s v="OFF-BI-10004465"/>
    <x v="1"/>
    <x v="8"/>
    <s v="Avery Durable Slant Ring Binders"/>
    <n v="11.880000000000003"/>
    <n v="5"/>
    <n v="0.7"/>
    <n v="-7.9199999999999982"/>
  </r>
  <r>
    <n v="9162"/>
    <x v="4583"/>
    <x v="0"/>
    <x v="16"/>
    <n v="41621"/>
    <s v="Standard Class"/>
    <s v="AG-10900"/>
    <s v="Arthur Gainer"/>
    <x v="0"/>
    <s v="United States"/>
    <s v="Eau Claire"/>
    <x v="6"/>
    <n v="54703"/>
    <x v="2"/>
    <s v="FUR-BO-10003450"/>
    <x v="0"/>
    <x v="0"/>
    <s v="Bush Westfield Collection Bookcases, Dark Cherry Finish"/>
    <n v="405.85999999999996"/>
    <n v="7"/>
    <n v="0"/>
    <n v="32.46879999999998"/>
  </r>
  <r>
    <n v="9163"/>
    <x v="4583"/>
    <x v="0"/>
    <x v="16"/>
    <n v="41621"/>
    <s v="Standard Class"/>
    <s v="AG-10900"/>
    <s v="Arthur Gainer"/>
    <x v="0"/>
    <s v="United States"/>
    <s v="Eau Claire"/>
    <x v="6"/>
    <n v="54703"/>
    <x v="2"/>
    <s v="FUR-CH-10002335"/>
    <x v="0"/>
    <x v="1"/>
    <s v="Hon GuestStacker Chair"/>
    <n v="680.01"/>
    <n v="3"/>
    <n v="0"/>
    <n v="176.80260000000001"/>
  </r>
  <r>
    <n v="9164"/>
    <x v="4584"/>
    <x v="1"/>
    <x v="1214"/>
    <n v="41072"/>
    <s v="Standard Class"/>
    <s v="MG-17695"/>
    <s v="Maureen Gnade"/>
    <x v="0"/>
    <s v="United States"/>
    <s v="Chicago"/>
    <x v="10"/>
    <n v="60610"/>
    <x v="2"/>
    <s v="TEC-AC-10003433"/>
    <x v="2"/>
    <x v="11"/>
    <s v="Maxell 4.7GB DVD+R 5/Pack"/>
    <n v="2.3760000000000003"/>
    <n v="3"/>
    <n v="0.2"/>
    <n v="0.74249999999999994"/>
  </r>
  <r>
    <n v="9165"/>
    <x v="4584"/>
    <x v="1"/>
    <x v="1214"/>
    <n v="41072"/>
    <s v="Standard Class"/>
    <s v="MG-17695"/>
    <s v="Maureen Gnade"/>
    <x v="0"/>
    <s v="United States"/>
    <s v="Chicago"/>
    <x v="10"/>
    <n v="60610"/>
    <x v="2"/>
    <s v="OFF-AP-10003849"/>
    <x v="1"/>
    <x v="9"/>
    <s v="Hoover Shoulder Vac Commercial Portable Vacuum"/>
    <n v="143.12799999999996"/>
    <n v="2"/>
    <n v="0.8"/>
    <n v="-393.60200000000009"/>
  </r>
  <r>
    <n v="9166"/>
    <x v="4585"/>
    <x v="0"/>
    <x v="890"/>
    <n v="41452"/>
    <s v="Second Class"/>
    <s v="MJ-17740"/>
    <s v="Max Jones"/>
    <x v="0"/>
    <s v="United States"/>
    <s v="San Diego"/>
    <x v="1"/>
    <n v="92037"/>
    <x v="1"/>
    <s v="TEC-MA-10000984"/>
    <x v="2"/>
    <x v="15"/>
    <s v="Okidata MB760 Printer"/>
    <n v="4476.8"/>
    <n v="4"/>
    <n v="0.2"/>
    <n v="503.63999999999965"/>
  </r>
  <r>
    <n v="9167"/>
    <x v="4585"/>
    <x v="0"/>
    <x v="890"/>
    <n v="41452"/>
    <s v="Second Class"/>
    <s v="MJ-17740"/>
    <s v="Max Jones"/>
    <x v="0"/>
    <s v="United States"/>
    <s v="San Diego"/>
    <x v="1"/>
    <n v="92037"/>
    <x v="1"/>
    <s v="OFF-PA-10000418"/>
    <x v="1"/>
    <x v="10"/>
    <s v="Xerox 189"/>
    <n v="104.85"/>
    <n v="1"/>
    <n v="0"/>
    <n v="50.327999999999996"/>
  </r>
  <r>
    <n v="9168"/>
    <x v="4585"/>
    <x v="0"/>
    <x v="890"/>
    <n v="41452"/>
    <s v="Second Class"/>
    <s v="MJ-17740"/>
    <s v="Max Jones"/>
    <x v="0"/>
    <s v="United States"/>
    <s v="San Diego"/>
    <x v="1"/>
    <n v="92037"/>
    <x v="1"/>
    <s v="OFF-AP-10001242"/>
    <x v="1"/>
    <x v="9"/>
    <s v="APC 7 Outlet Network SurgeArrest Surge Protector"/>
    <n v="241.44"/>
    <n v="3"/>
    <n v="0"/>
    <n v="72.431999999999988"/>
  </r>
  <r>
    <n v="9169"/>
    <x v="4586"/>
    <x v="0"/>
    <x v="543"/>
    <n v="41353"/>
    <s v="Standard Class"/>
    <s v="SJ-20125"/>
    <s v="Sanjit Jacobs"/>
    <x v="2"/>
    <s v="United States"/>
    <s v="Jackson"/>
    <x v="35"/>
    <n v="39212"/>
    <x v="0"/>
    <s v="OFF-PA-10001954"/>
    <x v="1"/>
    <x v="10"/>
    <s v="Xerox 1964"/>
    <n v="319.76"/>
    <n v="14"/>
    <n v="0"/>
    <n v="147.08959999999999"/>
  </r>
  <r>
    <n v="9170"/>
    <x v="4586"/>
    <x v="0"/>
    <x v="543"/>
    <n v="41353"/>
    <s v="Standard Class"/>
    <s v="SJ-20125"/>
    <s v="Sanjit Jacobs"/>
    <x v="2"/>
    <s v="United States"/>
    <s v="Jackson"/>
    <x v="35"/>
    <n v="39212"/>
    <x v="0"/>
    <s v="OFF-PA-10001954"/>
    <x v="1"/>
    <x v="10"/>
    <s v="Xerox 1964"/>
    <n v="45.68"/>
    <n v="2"/>
    <n v="0"/>
    <n v="21.012799999999999"/>
  </r>
  <r>
    <n v="9171"/>
    <x v="4587"/>
    <x v="0"/>
    <x v="49"/>
    <n v="41610"/>
    <s v="Same Day"/>
    <s v="LB-16795"/>
    <s v="Laurel Beltran"/>
    <x v="2"/>
    <s v="United States"/>
    <s v="Oxnard"/>
    <x v="1"/>
    <n v="93030"/>
    <x v="1"/>
    <s v="FUR-FU-10000448"/>
    <x v="0"/>
    <x v="5"/>
    <s v="Tenex Chairmats For Use With Carpeted Floors"/>
    <n v="31.96"/>
    <n v="2"/>
    <n v="0"/>
    <n v="1.597999999999999"/>
  </r>
  <r>
    <n v="9172"/>
    <x v="4587"/>
    <x v="0"/>
    <x v="49"/>
    <n v="41610"/>
    <s v="Same Day"/>
    <s v="LB-16795"/>
    <s v="Laurel Beltran"/>
    <x v="2"/>
    <s v="United States"/>
    <s v="Oxnard"/>
    <x v="1"/>
    <n v="93030"/>
    <x v="1"/>
    <s v="OFF-PA-10001357"/>
    <x v="1"/>
    <x v="10"/>
    <s v="Xerox 1886"/>
    <n v="47.9"/>
    <n v="1"/>
    <n v="0"/>
    <n v="22.991999999999997"/>
  </r>
  <r>
    <n v="9173"/>
    <x v="4587"/>
    <x v="0"/>
    <x v="49"/>
    <n v="41610"/>
    <s v="Same Day"/>
    <s v="LB-16795"/>
    <s v="Laurel Beltran"/>
    <x v="2"/>
    <s v="United States"/>
    <s v="Oxnard"/>
    <x v="1"/>
    <n v="93030"/>
    <x v="1"/>
    <s v="OFF-ST-10002292"/>
    <x v="1"/>
    <x v="4"/>
    <s v="Sauder Facets Collection Locker/File Cabinet, Sky Alder Finish"/>
    <n v="1112.94"/>
    <n v="3"/>
    <n v="0"/>
    <n v="222.58799999999991"/>
  </r>
  <r>
    <n v="9174"/>
    <x v="4587"/>
    <x v="0"/>
    <x v="49"/>
    <n v="41610"/>
    <s v="Same Day"/>
    <s v="LB-16795"/>
    <s v="Laurel Beltran"/>
    <x v="2"/>
    <s v="United States"/>
    <s v="Oxnard"/>
    <x v="1"/>
    <n v="93030"/>
    <x v="1"/>
    <s v="OFF-EN-10001219"/>
    <x v="1"/>
    <x v="12"/>
    <s v="#10- 4 1/8&quot; x 9 1/2&quot; Security-Tint Envelopes"/>
    <n v="22.919999999999998"/>
    <n v="3"/>
    <n v="0"/>
    <n v="11.230799999999999"/>
  </r>
  <r>
    <n v="9175"/>
    <x v="4588"/>
    <x v="3"/>
    <x v="492"/>
    <n v="41805"/>
    <s v="Second Class"/>
    <s v="SB-20185"/>
    <s v="Sarah Brown"/>
    <x v="0"/>
    <s v="United States"/>
    <s v="Kent"/>
    <x v="4"/>
    <n v="98031"/>
    <x v="1"/>
    <s v="TEC-PH-10002564"/>
    <x v="2"/>
    <x v="7"/>
    <s v="OtterBox Defender Series Case - Samsung Galaxy S4"/>
    <n v="71.975999999999999"/>
    <n v="3"/>
    <n v="0.2"/>
    <n v="8.9969999999999892"/>
  </r>
  <r>
    <n v="9176"/>
    <x v="4588"/>
    <x v="3"/>
    <x v="492"/>
    <n v="41805"/>
    <s v="Second Class"/>
    <s v="SB-20185"/>
    <s v="Sarah Brown"/>
    <x v="0"/>
    <s v="United States"/>
    <s v="Kent"/>
    <x v="4"/>
    <n v="98031"/>
    <x v="1"/>
    <s v="OFF-PA-10001639"/>
    <x v="1"/>
    <x v="10"/>
    <s v="Xerox 203"/>
    <n v="19.440000000000001"/>
    <n v="3"/>
    <n v="0"/>
    <n v="9.3312000000000008"/>
  </r>
  <r>
    <n v="9177"/>
    <x v="4589"/>
    <x v="0"/>
    <x v="690"/>
    <n v="41358"/>
    <s v="Standard Class"/>
    <s v="CC-12610"/>
    <s v="Corey Catlett"/>
    <x v="1"/>
    <s v="United States"/>
    <s v="Nashville"/>
    <x v="18"/>
    <n v="37211"/>
    <x v="0"/>
    <s v="OFF-BI-10001153"/>
    <x v="1"/>
    <x v="8"/>
    <s v="Ibico Recycled Grain-Textured Covers"/>
    <n v="31.086000000000006"/>
    <n v="3"/>
    <n v="0.7"/>
    <n v="-20.72399999999999"/>
  </r>
  <r>
    <n v="9178"/>
    <x v="4590"/>
    <x v="0"/>
    <x v="696"/>
    <n v="41597"/>
    <s v="Standard Class"/>
    <s v="DP-13000"/>
    <s v="Darren Powers"/>
    <x v="0"/>
    <s v="United States"/>
    <s v="New York City"/>
    <x v="15"/>
    <n v="10035"/>
    <x v="3"/>
    <s v="TEC-PH-10003356"/>
    <x v="2"/>
    <x v="7"/>
    <s v="SmartStand Mobile Device Holder, Assorted Colors"/>
    <n v="13.98"/>
    <n v="2"/>
    <n v="0"/>
    <n v="3.9144000000000005"/>
  </r>
  <r>
    <n v="9179"/>
    <x v="4590"/>
    <x v="0"/>
    <x v="696"/>
    <n v="41597"/>
    <s v="Standard Class"/>
    <s v="DP-13000"/>
    <s v="Darren Powers"/>
    <x v="0"/>
    <s v="United States"/>
    <s v="New York City"/>
    <x v="15"/>
    <n v="10035"/>
    <x v="3"/>
    <s v="OFF-AR-10001725"/>
    <x v="1"/>
    <x v="6"/>
    <s v="Boston Home &amp; Office Model 2000 Electric Pencil Sharpeners"/>
    <n v="23.65"/>
    <n v="1"/>
    <n v="0"/>
    <n v="6.1490000000000009"/>
  </r>
  <r>
    <n v="9180"/>
    <x v="4591"/>
    <x v="3"/>
    <x v="783"/>
    <n v="41863"/>
    <s v="Standard Class"/>
    <s v="JL-15505"/>
    <s v="Jeremy Lonsdale"/>
    <x v="0"/>
    <s v="United States"/>
    <s v="Westminster"/>
    <x v="1"/>
    <n v="92683"/>
    <x v="1"/>
    <s v="TEC-PH-10002415"/>
    <x v="2"/>
    <x v="7"/>
    <s v="Polycom VoiceStation 500 Conference phone"/>
    <n v="707.88"/>
    <n v="3"/>
    <n v="0.2"/>
    <n v="44.242500000000035"/>
  </r>
  <r>
    <n v="9181"/>
    <x v="4591"/>
    <x v="3"/>
    <x v="783"/>
    <n v="41863"/>
    <s v="Standard Class"/>
    <s v="JL-15505"/>
    <s v="Jeremy Lonsdale"/>
    <x v="0"/>
    <s v="United States"/>
    <s v="Westminster"/>
    <x v="1"/>
    <n v="92683"/>
    <x v="1"/>
    <s v="OFF-BI-10003355"/>
    <x v="1"/>
    <x v="8"/>
    <s v="Cardinal Holdit Business Card Pockets"/>
    <n v="11.952000000000002"/>
    <n v="3"/>
    <n v="0.2"/>
    <n v="4.1832000000000003"/>
  </r>
  <r>
    <n v="9182"/>
    <x v="4591"/>
    <x v="3"/>
    <x v="783"/>
    <n v="41863"/>
    <s v="Standard Class"/>
    <s v="JL-15505"/>
    <s v="Jeremy Lonsdale"/>
    <x v="0"/>
    <s v="United States"/>
    <s v="Westminster"/>
    <x v="1"/>
    <n v="92683"/>
    <x v="1"/>
    <s v="OFF-BI-10000216"/>
    <x v="1"/>
    <x v="8"/>
    <s v="Mead 1st Gear 2&quot; Zipper Binder, Asst. Colors"/>
    <n v="31.128000000000004"/>
    <n v="3"/>
    <n v="0.2"/>
    <n v="11.673000000000002"/>
  </r>
  <r>
    <n v="9183"/>
    <x v="4591"/>
    <x v="3"/>
    <x v="783"/>
    <n v="41863"/>
    <s v="Standard Class"/>
    <s v="JL-15505"/>
    <s v="Jeremy Lonsdale"/>
    <x v="0"/>
    <s v="United States"/>
    <s v="Westminster"/>
    <x v="1"/>
    <n v="92683"/>
    <x v="1"/>
    <s v="TEC-AC-10004803"/>
    <x v="2"/>
    <x v="11"/>
    <s v="Sony Micro Vault Click 4 GB USB 2.0 Flash Drive"/>
    <n v="55.76"/>
    <n v="4"/>
    <n v="0"/>
    <n v="7.8064000000000036"/>
  </r>
  <r>
    <n v="9184"/>
    <x v="4591"/>
    <x v="3"/>
    <x v="783"/>
    <n v="41863"/>
    <s v="Standard Class"/>
    <s v="JL-15505"/>
    <s v="Jeremy Lonsdale"/>
    <x v="0"/>
    <s v="United States"/>
    <s v="Westminster"/>
    <x v="1"/>
    <n v="92683"/>
    <x v="1"/>
    <s v="OFF-PA-10001970"/>
    <x v="1"/>
    <x v="10"/>
    <s v="Xerox 1881"/>
    <n v="24.56"/>
    <n v="2"/>
    <n v="0"/>
    <n v="11.543199999999999"/>
  </r>
  <r>
    <n v="9185"/>
    <x v="4591"/>
    <x v="3"/>
    <x v="783"/>
    <n v="41863"/>
    <s v="Standard Class"/>
    <s v="JL-15505"/>
    <s v="Jeremy Lonsdale"/>
    <x v="0"/>
    <s v="United States"/>
    <s v="Westminster"/>
    <x v="1"/>
    <n v="92683"/>
    <x v="1"/>
    <s v="FUR-FU-10004848"/>
    <x v="0"/>
    <x v="5"/>
    <s v="Howard Miller 13-3/4&quot; Diameter Brushed Chrome Round Wall Clock"/>
    <n v="51.75"/>
    <n v="1"/>
    <n v="0"/>
    <n v="15.524999999999999"/>
  </r>
  <r>
    <n v="9186"/>
    <x v="4591"/>
    <x v="3"/>
    <x v="783"/>
    <n v="41863"/>
    <s v="Standard Class"/>
    <s v="JL-15505"/>
    <s v="Jeremy Lonsdale"/>
    <x v="0"/>
    <s v="United States"/>
    <s v="Westminster"/>
    <x v="1"/>
    <n v="92683"/>
    <x v="1"/>
    <s v="FUR-CH-10002317"/>
    <x v="0"/>
    <x v="1"/>
    <s v="Global Enterprise Series Seating Low-Back Swivel/Tilt Chairs"/>
    <n v="207.18400000000003"/>
    <n v="1"/>
    <n v="0.2"/>
    <n v="25.897999999999982"/>
  </r>
  <r>
    <n v="9187"/>
    <x v="4591"/>
    <x v="3"/>
    <x v="783"/>
    <n v="41863"/>
    <s v="Standard Class"/>
    <s v="JL-15505"/>
    <s v="Jeremy Lonsdale"/>
    <x v="0"/>
    <s v="United States"/>
    <s v="Westminster"/>
    <x v="1"/>
    <n v="92683"/>
    <x v="1"/>
    <s v="OFF-AP-10002534"/>
    <x v="1"/>
    <x v="9"/>
    <s v="3.6 Cubic Foot Counter Height Office Refrigerator"/>
    <n v="1473.1"/>
    <n v="5"/>
    <n v="0"/>
    <n v="412.46800000000007"/>
  </r>
  <r>
    <n v="9188"/>
    <x v="4592"/>
    <x v="1"/>
    <x v="291"/>
    <n v="41146"/>
    <s v="Standard Class"/>
    <s v="SM-20320"/>
    <s v="Sean Miller"/>
    <x v="2"/>
    <s v="United States"/>
    <s v="Allentown"/>
    <x v="9"/>
    <n v="18103"/>
    <x v="3"/>
    <s v="OFF-SU-10001935"/>
    <x v="1"/>
    <x v="14"/>
    <s v="Staples"/>
    <n v="3.4880000000000004"/>
    <n v="2"/>
    <n v="0.2"/>
    <n v="-0.69760000000000066"/>
  </r>
  <r>
    <n v="9189"/>
    <x v="4592"/>
    <x v="1"/>
    <x v="291"/>
    <n v="41146"/>
    <s v="Standard Class"/>
    <s v="SM-20320"/>
    <s v="Sean Miller"/>
    <x v="2"/>
    <s v="United States"/>
    <s v="Allentown"/>
    <x v="9"/>
    <n v="18103"/>
    <x v="3"/>
    <s v="TEC-AC-10000290"/>
    <x v="2"/>
    <x v="11"/>
    <s v="Sabrent 4-Port USB 2.0 Hub"/>
    <n v="21.728000000000002"/>
    <n v="4"/>
    <n v="0.2"/>
    <n v="3.8024000000000004"/>
  </r>
  <r>
    <n v="9190"/>
    <x v="4592"/>
    <x v="1"/>
    <x v="291"/>
    <n v="41146"/>
    <s v="Standard Class"/>
    <s v="SM-20320"/>
    <s v="Sean Miller"/>
    <x v="2"/>
    <s v="United States"/>
    <s v="Allentown"/>
    <x v="9"/>
    <n v="18103"/>
    <x v="3"/>
    <s v="OFF-ST-10002574"/>
    <x v="1"/>
    <x v="4"/>
    <s v="SAFCO Commercial Wire Shelving, Black"/>
    <n v="663.072"/>
    <n v="6"/>
    <n v="0.2"/>
    <n v="-165.768"/>
  </r>
  <r>
    <n v="9191"/>
    <x v="4592"/>
    <x v="1"/>
    <x v="291"/>
    <n v="41146"/>
    <s v="Standard Class"/>
    <s v="SM-20320"/>
    <s v="Sean Miller"/>
    <x v="2"/>
    <s v="United States"/>
    <s v="Allentown"/>
    <x v="9"/>
    <n v="18103"/>
    <x v="3"/>
    <s v="OFF-BI-10004519"/>
    <x v="1"/>
    <x v="8"/>
    <s v="GBC DocuBind P100 Manual Binding Machine"/>
    <n v="99.588000000000008"/>
    <n v="2"/>
    <n v="0.7"/>
    <n v="-82.989999999999981"/>
  </r>
  <r>
    <n v="9192"/>
    <x v="4592"/>
    <x v="1"/>
    <x v="291"/>
    <n v="41146"/>
    <s v="Standard Class"/>
    <s v="SM-20320"/>
    <s v="Sean Miller"/>
    <x v="2"/>
    <s v="United States"/>
    <s v="Allentown"/>
    <x v="9"/>
    <n v="18103"/>
    <x v="3"/>
    <s v="OFF-PA-10003625"/>
    <x v="1"/>
    <x v="10"/>
    <s v="Xerox 1979"/>
    <n v="49.568000000000005"/>
    <n v="2"/>
    <n v="0.2"/>
    <n v="15.489999999999997"/>
  </r>
  <r>
    <n v="9193"/>
    <x v="4593"/>
    <x v="1"/>
    <x v="121"/>
    <n v="4122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n v="41220"/>
    <s v="Standard Class"/>
    <s v="BB-10990"/>
    <s v="Barry Blumstein"/>
    <x v="1"/>
    <s v="United States"/>
    <s v="San Antonio"/>
    <x v="5"/>
    <n v="78207"/>
    <x v="2"/>
    <s v="TEC-PH-10002200"/>
    <x v="2"/>
    <x v="7"/>
    <s v="Aastra 6757i CT Wireless VoIP phone"/>
    <n v="344.70400000000001"/>
    <n v="2"/>
    <n v="0.2"/>
    <n v="38.779199999999989"/>
  </r>
  <r>
    <n v="9195"/>
    <x v="4594"/>
    <x v="2"/>
    <x v="953"/>
    <n v="40883"/>
    <s v="Standard Class"/>
    <s v="PB-19150"/>
    <s v="Philip Brown"/>
    <x v="0"/>
    <s v="United States"/>
    <s v="Avondale"/>
    <x v="16"/>
    <n v="85323"/>
    <x v="1"/>
    <s v="OFF-SU-10001664"/>
    <x v="1"/>
    <x v="14"/>
    <s v="Acme Office Executive Series Stainless Steel Trimmers"/>
    <n v="47.992000000000004"/>
    <n v="7"/>
    <n v="0.2"/>
    <n v="3.5993999999999993"/>
  </r>
  <r>
    <n v="9196"/>
    <x v="4594"/>
    <x v="2"/>
    <x v="953"/>
    <n v="40883"/>
    <s v="Standard Class"/>
    <s v="PB-19150"/>
    <s v="Philip Brown"/>
    <x v="0"/>
    <s v="United States"/>
    <s v="Avondale"/>
    <x v="16"/>
    <n v="85323"/>
    <x v="1"/>
    <s v="TEC-AC-10002550"/>
    <x v="2"/>
    <x v="11"/>
    <s v="Memorex 25GB 6X Branded Blu-Ray Recordable Disc, 30/Pack"/>
    <n v="102.24000000000001"/>
    <n v="4"/>
    <n v="0.2"/>
    <n v="-16.614000000000004"/>
  </r>
  <r>
    <n v="9197"/>
    <x v="4595"/>
    <x v="2"/>
    <x v="1025"/>
    <n v="40678"/>
    <s v="Standard Class"/>
    <s v="GM-14680"/>
    <s v="Greg Matthias"/>
    <x v="0"/>
    <s v="United States"/>
    <s v="San Jose"/>
    <x v="1"/>
    <n v="95123"/>
    <x v="1"/>
    <s v="OFF-PA-10004353"/>
    <x v="1"/>
    <x v="10"/>
    <s v="Southworth 25% Cotton Premium Laser Paper and Envelopes"/>
    <n v="39.96"/>
    <n v="2"/>
    <n v="0"/>
    <n v="19.180800000000001"/>
  </r>
  <r>
    <n v="9198"/>
    <x v="4595"/>
    <x v="2"/>
    <x v="1025"/>
    <n v="40678"/>
    <s v="Standard Class"/>
    <s v="GM-14680"/>
    <s v="Greg Matthias"/>
    <x v="0"/>
    <s v="United States"/>
    <s v="San Jose"/>
    <x v="1"/>
    <n v="95123"/>
    <x v="1"/>
    <s v="TEC-PH-10001817"/>
    <x v="2"/>
    <x v="7"/>
    <s v="Wilson Electronics DB Pro Signal Booster"/>
    <n v="1432.0000000000002"/>
    <n v="5"/>
    <n v="0.2"/>
    <n v="125.30000000000007"/>
  </r>
  <r>
    <n v="9199"/>
    <x v="4595"/>
    <x v="2"/>
    <x v="1025"/>
    <n v="40678"/>
    <s v="Standard Class"/>
    <s v="GM-14680"/>
    <s v="Greg Matthias"/>
    <x v="0"/>
    <s v="United States"/>
    <s v="San Jose"/>
    <x v="1"/>
    <n v="95123"/>
    <x v="1"/>
    <s v="OFF-SU-10004737"/>
    <x v="1"/>
    <x v="14"/>
    <s v="Acme Design Stainless Steel Bent Scissors"/>
    <n v="41.04"/>
    <n v="6"/>
    <n v="0"/>
    <n v="11.0808"/>
  </r>
  <r>
    <n v="9200"/>
    <x v="4595"/>
    <x v="2"/>
    <x v="1025"/>
    <n v="40678"/>
    <s v="Standard Class"/>
    <s v="GM-14680"/>
    <s v="Greg Matthias"/>
    <x v="0"/>
    <s v="United States"/>
    <s v="San Jose"/>
    <x v="1"/>
    <n v="95123"/>
    <x v="1"/>
    <s v="FUR-CH-10002320"/>
    <x v="0"/>
    <x v="1"/>
    <s v="Hon Pagoda Stacking Chairs"/>
    <n v="256.78400000000005"/>
    <n v="1"/>
    <n v="0.2"/>
    <n v="32.097999999999971"/>
  </r>
  <r>
    <n v="9201"/>
    <x v="4596"/>
    <x v="0"/>
    <x v="508"/>
    <n v="41568"/>
    <s v="First Class"/>
    <s v="NR-18550"/>
    <s v="Nick Radford"/>
    <x v="0"/>
    <s v="United States"/>
    <s v="Perth Amboy"/>
    <x v="30"/>
    <n v="8861"/>
    <x v="3"/>
    <s v="FUR-BO-10001337"/>
    <x v="0"/>
    <x v="0"/>
    <s v="O'Sullivan Living Dimensions 2-Shelf Bookcases"/>
    <n v="120.98"/>
    <n v="1"/>
    <n v="0"/>
    <n v="12.097999999999999"/>
  </r>
  <r>
    <n v="9202"/>
    <x v="4596"/>
    <x v="0"/>
    <x v="508"/>
    <n v="41568"/>
    <s v="First Class"/>
    <s v="NR-18550"/>
    <s v="Nick Radford"/>
    <x v="0"/>
    <s v="United States"/>
    <s v="Perth Amboy"/>
    <x v="30"/>
    <n v="8861"/>
    <x v="3"/>
    <s v="OFF-BI-10004584"/>
    <x v="1"/>
    <x v="8"/>
    <s v="GBC ProClick 150 Presentation Binding System"/>
    <n v="315.98"/>
    <n v="1"/>
    <n v="0"/>
    <n v="148.51060000000001"/>
  </r>
  <r>
    <n v="9203"/>
    <x v="4597"/>
    <x v="0"/>
    <x v="859"/>
    <n v="41582"/>
    <s v="Standard Class"/>
    <s v="EH-13765"/>
    <s v="Edward Hooks"/>
    <x v="1"/>
    <s v="United States"/>
    <s v="New York City"/>
    <x v="15"/>
    <n v="10011"/>
    <x v="3"/>
    <s v="OFF-BI-10004817"/>
    <x v="1"/>
    <x v="8"/>
    <s v="GBC Personal VeloBind Strips"/>
    <n v="28.752000000000002"/>
    <n v="3"/>
    <n v="0.2"/>
    <n v="10.0632"/>
  </r>
  <r>
    <n v="9204"/>
    <x v="4597"/>
    <x v="0"/>
    <x v="859"/>
    <n v="41582"/>
    <s v="Standard Class"/>
    <s v="EH-13765"/>
    <s v="Edward Hooks"/>
    <x v="1"/>
    <s v="United States"/>
    <s v="New York City"/>
    <x v="15"/>
    <n v="10011"/>
    <x v="3"/>
    <s v="OFF-AR-10004602"/>
    <x v="1"/>
    <x v="6"/>
    <s v="Boston KS Multi-Size Manual Pencil Sharpener"/>
    <n v="114.94999999999999"/>
    <n v="5"/>
    <n v="0"/>
    <n v="32.186000000000007"/>
  </r>
  <r>
    <n v="9205"/>
    <x v="4598"/>
    <x v="0"/>
    <x v="49"/>
    <n v="41614"/>
    <s v="Standard Class"/>
    <s v="FH-14365"/>
    <s v="Fred Hopkins"/>
    <x v="1"/>
    <s v="United States"/>
    <s v="Los Angeles"/>
    <x v="1"/>
    <n v="90004"/>
    <x v="1"/>
    <s v="OFF-AR-10001149"/>
    <x v="1"/>
    <x v="6"/>
    <s v="Sanford Colorific Colored Pencils, 12/Box"/>
    <n v="23.04"/>
    <n v="8"/>
    <n v="0"/>
    <n v="6.911999999999999"/>
  </r>
  <r>
    <n v="9206"/>
    <x v="4599"/>
    <x v="0"/>
    <x v="438"/>
    <n v="41386"/>
    <s v="Same Day"/>
    <s v="BT-11680"/>
    <s v="Brian Thompson"/>
    <x v="0"/>
    <s v="United States"/>
    <s v="Milford"/>
    <x v="29"/>
    <n v="6460"/>
    <x v="3"/>
    <s v="OFF-AR-10004817"/>
    <x v="1"/>
    <x v="6"/>
    <s v="Colorific Watercolor Pencils"/>
    <n v="15.48"/>
    <n v="3"/>
    <n v="0"/>
    <n v="4.4891999999999985"/>
  </r>
  <r>
    <n v="9207"/>
    <x v="4599"/>
    <x v="0"/>
    <x v="438"/>
    <n v="41386"/>
    <s v="Same Day"/>
    <s v="BT-11680"/>
    <s v="Brian Thompson"/>
    <x v="0"/>
    <s v="United States"/>
    <s v="Milford"/>
    <x v="29"/>
    <n v="6460"/>
    <x v="3"/>
    <s v="OFF-PA-10003797"/>
    <x v="1"/>
    <x v="10"/>
    <s v="Xerox 209"/>
    <n v="51.84"/>
    <n v="8"/>
    <n v="0"/>
    <n v="24.883200000000002"/>
  </r>
  <r>
    <n v="9208"/>
    <x v="4600"/>
    <x v="3"/>
    <x v="646"/>
    <n v="41859"/>
    <s v="Standard Class"/>
    <s v="AB-10105"/>
    <s v="Adrian Barton"/>
    <x v="0"/>
    <s v="United States"/>
    <s v="Bloomington"/>
    <x v="10"/>
    <n v="61701"/>
    <x v="2"/>
    <s v="TEC-AC-10000682"/>
    <x v="2"/>
    <x v="11"/>
    <s v="Kensington K72356US Mouse-in-a-Box USB Desktop Mouse"/>
    <n v="39.816000000000003"/>
    <n v="3"/>
    <n v="0.2"/>
    <n v="7.4654999999999987"/>
  </r>
  <r>
    <n v="9209"/>
    <x v="4601"/>
    <x v="3"/>
    <x v="646"/>
    <n v="41860"/>
    <s v="Second Class"/>
    <s v="SC-20230"/>
    <s v="Scot Coram"/>
    <x v="1"/>
    <s v="United States"/>
    <s v="Seattle"/>
    <x v="4"/>
    <n v="98105"/>
    <x v="1"/>
    <s v="OFF-ST-10003996"/>
    <x v="1"/>
    <x v="4"/>
    <s v="Letter/Legal File Tote with Clear Snap-On Lid, Black Granite"/>
    <n v="16.059999999999999"/>
    <n v="1"/>
    <n v="0"/>
    <n v="4.1755999999999993"/>
  </r>
  <r>
    <n v="9210"/>
    <x v="4602"/>
    <x v="3"/>
    <x v="157"/>
    <n v="41988"/>
    <s v="Second Class"/>
    <s v="RS-19870"/>
    <s v="Roy Skaria"/>
    <x v="2"/>
    <s v="United States"/>
    <s v="Burlington"/>
    <x v="23"/>
    <n v="52601"/>
    <x v="2"/>
    <s v="OFF-EN-10003160"/>
    <x v="1"/>
    <x v="12"/>
    <s v="Pastel Pink Envelopes"/>
    <n v="7.28"/>
    <n v="1"/>
    <n v="0"/>
    <n v="3.4944000000000002"/>
  </r>
  <r>
    <n v="9211"/>
    <x v="4602"/>
    <x v="3"/>
    <x v="157"/>
    <n v="41988"/>
    <s v="Second Class"/>
    <s v="RS-19870"/>
    <s v="Roy Skaria"/>
    <x v="2"/>
    <s v="United States"/>
    <s v="Burlington"/>
    <x v="23"/>
    <n v="52601"/>
    <x v="2"/>
    <s v="OFF-BI-10002012"/>
    <x v="1"/>
    <x v="8"/>
    <s v="Wilson Jones Easy Flow II Sheet Lifters"/>
    <n v="5.4"/>
    <n v="3"/>
    <n v="0"/>
    <n v="2.5920000000000001"/>
  </r>
  <r>
    <n v="9212"/>
    <x v="4603"/>
    <x v="1"/>
    <x v="948"/>
    <n v="40987"/>
    <s v="Standard Class"/>
    <s v="AI-10855"/>
    <s v="Arianne Irving"/>
    <x v="0"/>
    <s v="United States"/>
    <s v="Roseville"/>
    <x v="1"/>
    <n v="95661"/>
    <x v="1"/>
    <s v="OFF-PA-10002105"/>
    <x v="1"/>
    <x v="10"/>
    <s v="Xerox 223"/>
    <n v="19.440000000000001"/>
    <n v="3"/>
    <n v="0"/>
    <n v="9.3312000000000008"/>
  </r>
  <r>
    <n v="9213"/>
    <x v="4604"/>
    <x v="2"/>
    <x v="589"/>
    <n v="40892"/>
    <s v="Standard Class"/>
    <s v="DJ-13420"/>
    <s v="Denny Joy"/>
    <x v="1"/>
    <s v="United States"/>
    <s v="San Francisco"/>
    <x v="1"/>
    <n v="94110"/>
    <x v="1"/>
    <s v="FUR-FU-10000397"/>
    <x v="0"/>
    <x v="5"/>
    <s v="Luxo Economy Swing Arm Lamp"/>
    <n v="39.880000000000003"/>
    <n v="2"/>
    <n v="0"/>
    <n v="11.166400000000003"/>
  </r>
  <r>
    <n v="9214"/>
    <x v="4604"/>
    <x v="2"/>
    <x v="589"/>
    <n v="40892"/>
    <s v="Standard Class"/>
    <s v="DJ-13420"/>
    <s v="Denny Joy"/>
    <x v="1"/>
    <s v="United States"/>
    <s v="San Francisco"/>
    <x v="1"/>
    <n v="94110"/>
    <x v="1"/>
    <s v="FUR-FU-10000758"/>
    <x v="0"/>
    <x v="5"/>
    <s v="DAX Natural Wood-Tone Poster Frame"/>
    <n v="79.44"/>
    <n v="3"/>
    <n v="0"/>
    <n v="28.598399999999994"/>
  </r>
  <r>
    <n v="9215"/>
    <x v="4605"/>
    <x v="3"/>
    <x v="1033"/>
    <n v="41915"/>
    <s v="First Class"/>
    <s v="BF-10975"/>
    <s v="Barbara Fisher"/>
    <x v="1"/>
    <s v="United States"/>
    <s v="Philadelphia"/>
    <x v="9"/>
    <n v="19120"/>
    <x v="3"/>
    <s v="OFF-LA-10004677"/>
    <x v="1"/>
    <x v="2"/>
    <s v="Self-Adhesive Address Labels for Typewriters with Dispenser Box"/>
    <n v="20.664000000000001"/>
    <n v="7"/>
    <n v="0.2"/>
    <n v="6.9741"/>
  </r>
  <r>
    <n v="9216"/>
    <x v="4606"/>
    <x v="0"/>
    <x v="831"/>
    <n v="41605"/>
    <s v="Standard Class"/>
    <s v="TH-21235"/>
    <s v="Tiffany House"/>
    <x v="1"/>
    <s v="United States"/>
    <s v="Los Angeles"/>
    <x v="1"/>
    <n v="90049"/>
    <x v="1"/>
    <s v="OFF-PA-10004451"/>
    <x v="1"/>
    <x v="10"/>
    <s v="Xerox 222"/>
    <n v="32.400000000000006"/>
    <n v="5"/>
    <n v="0"/>
    <n v="15.552000000000001"/>
  </r>
  <r>
    <n v="9217"/>
    <x v="4607"/>
    <x v="3"/>
    <x v="221"/>
    <n v="4197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n v="41961"/>
    <s v="First Class"/>
    <s v="AW-10930"/>
    <s v="Arthur Wiediger"/>
    <x v="2"/>
    <s v="United States"/>
    <s v="Minneapolis"/>
    <x v="11"/>
    <n v="55407"/>
    <x v="2"/>
    <s v="OFF-EN-10004459"/>
    <x v="1"/>
    <x v="12"/>
    <s v="Security-Tint Envelopes"/>
    <n v="15.28"/>
    <n v="2"/>
    <n v="0"/>
    <n v="7.4871999999999996"/>
  </r>
  <r>
    <n v="9219"/>
    <x v="4609"/>
    <x v="1"/>
    <x v="748"/>
    <n v="41141"/>
    <s v="Standard Class"/>
    <s v="JW-15955"/>
    <s v="Joni Wasserman"/>
    <x v="0"/>
    <s v="United States"/>
    <s v="Philadelphia"/>
    <x v="9"/>
    <n v="19120"/>
    <x v="3"/>
    <s v="OFF-ST-10002352"/>
    <x v="1"/>
    <x v="4"/>
    <s v="Iris Project Case"/>
    <n v="44.688000000000002"/>
    <n v="7"/>
    <n v="0.2"/>
    <n v="3.3515999999999977"/>
  </r>
  <r>
    <n v="9220"/>
    <x v="4609"/>
    <x v="1"/>
    <x v="748"/>
    <n v="41141"/>
    <s v="Standard Class"/>
    <s v="JW-15955"/>
    <s v="Joni Wasserman"/>
    <x v="0"/>
    <s v="United States"/>
    <s v="Philadelphia"/>
    <x v="9"/>
    <n v="19120"/>
    <x v="3"/>
    <s v="FUR-BO-10000780"/>
    <x v="0"/>
    <x v="0"/>
    <s v="O'Sullivan Plantations 2-Door Library in Landvery Oak"/>
    <n v="301.46999999999997"/>
    <n v="3"/>
    <n v="0.5"/>
    <n v="-204.99959999999996"/>
  </r>
  <r>
    <n v="9221"/>
    <x v="4610"/>
    <x v="3"/>
    <x v="119"/>
    <n v="41927"/>
    <s v="First Class"/>
    <s v="MH-18025"/>
    <s v="Michelle Huthwaite"/>
    <x v="0"/>
    <s v="United States"/>
    <s v="Lafayette"/>
    <x v="28"/>
    <n v="70506"/>
    <x v="0"/>
    <s v="OFF-LA-10000248"/>
    <x v="1"/>
    <x v="2"/>
    <s v="Avery 52"/>
    <n v="11.07"/>
    <n v="3"/>
    <n v="0"/>
    <n v="5.2028999999999996"/>
  </r>
  <r>
    <n v="9222"/>
    <x v="4610"/>
    <x v="3"/>
    <x v="119"/>
    <n v="41927"/>
    <s v="First Class"/>
    <s v="MH-18025"/>
    <s v="Michelle Huthwaite"/>
    <x v="0"/>
    <s v="United States"/>
    <s v="Lafayette"/>
    <x v="28"/>
    <n v="70506"/>
    <x v="0"/>
    <s v="FUR-TA-10003473"/>
    <x v="0"/>
    <x v="3"/>
    <s v="Bretford Rectangular Conference Table Tops"/>
    <n v="1504.52"/>
    <n v="4"/>
    <n v="0"/>
    <n v="346.03960000000006"/>
  </r>
  <r>
    <n v="9223"/>
    <x v="4610"/>
    <x v="3"/>
    <x v="119"/>
    <n v="41927"/>
    <s v="First Class"/>
    <s v="MH-18025"/>
    <s v="Michelle Huthwaite"/>
    <x v="0"/>
    <s v="United States"/>
    <s v="Lafayette"/>
    <x v="28"/>
    <n v="70506"/>
    <x v="0"/>
    <s v="OFF-PA-10004355"/>
    <x v="1"/>
    <x v="10"/>
    <s v="Xerox 231"/>
    <n v="25.92"/>
    <n v="4"/>
    <n v="0"/>
    <n v="12.441600000000001"/>
  </r>
  <r>
    <n v="9224"/>
    <x v="4611"/>
    <x v="3"/>
    <x v="259"/>
    <n v="41948"/>
    <s v="Same Day"/>
    <s v="FM-14290"/>
    <s v="Frank Merwin"/>
    <x v="2"/>
    <s v="United States"/>
    <s v="Bryan"/>
    <x v="5"/>
    <n v="77803"/>
    <x v="2"/>
    <s v="OFF-BI-10001308"/>
    <x v="1"/>
    <x v="8"/>
    <s v="GBC Standard Plastic Binding Systems' Combs"/>
    <n v="7.5359999999999987"/>
    <n v="6"/>
    <n v="0.8"/>
    <n v="-13.188000000000009"/>
  </r>
  <r>
    <n v="9225"/>
    <x v="4611"/>
    <x v="3"/>
    <x v="259"/>
    <n v="41948"/>
    <s v="Same Day"/>
    <s v="FM-14290"/>
    <s v="Frank Merwin"/>
    <x v="2"/>
    <s v="United States"/>
    <s v="Bryan"/>
    <x v="5"/>
    <n v="77803"/>
    <x v="2"/>
    <s v="OFF-BI-10003094"/>
    <x v="1"/>
    <x v="8"/>
    <s v="Self-Adhesive Ring Binder Labels"/>
    <n v="1.4079999999999997"/>
    <n v="2"/>
    <n v="0.8"/>
    <n v="-2.3232000000000008"/>
  </r>
  <r>
    <n v="9226"/>
    <x v="4611"/>
    <x v="3"/>
    <x v="259"/>
    <n v="41948"/>
    <s v="Same Day"/>
    <s v="FM-14290"/>
    <s v="Frank Merwin"/>
    <x v="2"/>
    <s v="United States"/>
    <s v="Bryan"/>
    <x v="5"/>
    <n v="77803"/>
    <x v="2"/>
    <s v="OFF-BI-10004040"/>
    <x v="1"/>
    <x v="8"/>
    <s v="Wilson Jones Impact Binders"/>
    <n v="4.1439999999999992"/>
    <n v="4"/>
    <n v="0.8"/>
    <n v="-6.4232000000000014"/>
  </r>
  <r>
    <n v="9227"/>
    <x v="4611"/>
    <x v="3"/>
    <x v="259"/>
    <n v="41948"/>
    <s v="Same Day"/>
    <s v="FM-14290"/>
    <s v="Frank Merwin"/>
    <x v="2"/>
    <s v="United States"/>
    <s v="Bryan"/>
    <x v="5"/>
    <n v="77803"/>
    <x v="2"/>
    <s v="OFF-ST-10002485"/>
    <x v="1"/>
    <x v="4"/>
    <s v="Rogers Deluxe File Chest"/>
    <n v="52.751999999999995"/>
    <n v="3"/>
    <n v="0.2"/>
    <n v="-12.528600000000001"/>
  </r>
  <r>
    <n v="9228"/>
    <x v="4612"/>
    <x v="3"/>
    <x v="498"/>
    <n v="41723"/>
    <s v="Standard Class"/>
    <s v="GZ-14545"/>
    <s v="George Zrebassa"/>
    <x v="1"/>
    <s v="United States"/>
    <s v="Los Angeles"/>
    <x v="1"/>
    <n v="90008"/>
    <x v="1"/>
    <s v="OFF-AP-10001205"/>
    <x v="1"/>
    <x v="9"/>
    <s v="Belkin 5 Outlet SurgeMaster Power Centers"/>
    <n v="381.35999999999996"/>
    <n v="7"/>
    <n v="0"/>
    <n v="106.78080000000003"/>
  </r>
  <r>
    <n v="9229"/>
    <x v="4613"/>
    <x v="2"/>
    <x v="935"/>
    <n v="40850"/>
    <s v="Same Day"/>
    <s v="TC-21535"/>
    <s v="Tracy Collins"/>
    <x v="2"/>
    <s v="United States"/>
    <s v="Los Angeles"/>
    <x v="1"/>
    <n v="90049"/>
    <x v="1"/>
    <s v="OFF-AR-10001868"/>
    <x v="1"/>
    <x v="6"/>
    <s v="Prang Dustless Chalk Sticks"/>
    <n v="6.72"/>
    <n v="4"/>
    <n v="0"/>
    <n v="3.36"/>
  </r>
  <r>
    <n v="9230"/>
    <x v="4614"/>
    <x v="3"/>
    <x v="283"/>
    <n v="41847"/>
    <s v="First Class"/>
    <s v="TB-21520"/>
    <s v="Tracy Blumstein"/>
    <x v="0"/>
    <s v="United States"/>
    <s v="Los Angeles"/>
    <x v="1"/>
    <n v="90045"/>
    <x v="1"/>
    <s v="OFF-BI-10003429"/>
    <x v="1"/>
    <x v="8"/>
    <s v="Cardinal HOLDit! Binder Insert Strips,Extra Strips"/>
    <n v="15.192"/>
    <n v="3"/>
    <n v="0.2"/>
    <n v="5.5070999999999994"/>
  </r>
  <r>
    <n v="9231"/>
    <x v="4614"/>
    <x v="3"/>
    <x v="283"/>
    <n v="41847"/>
    <s v="First Class"/>
    <s v="TB-21520"/>
    <s v="Tracy Blumstein"/>
    <x v="0"/>
    <s v="United States"/>
    <s v="Los Angeles"/>
    <x v="1"/>
    <n v="90045"/>
    <x v="1"/>
    <s v="OFF-PA-10002689"/>
    <x v="1"/>
    <x v="10"/>
    <s v="Weyerhaeuser First Choice Laser/Copy Paper (20Lb. and 88 Bright)"/>
    <n v="58.320000000000007"/>
    <n v="9"/>
    <n v="0"/>
    <n v="27.993600000000001"/>
  </r>
  <r>
    <n v="9232"/>
    <x v="4615"/>
    <x v="2"/>
    <x v="422"/>
    <n v="40908"/>
    <s v="Standard Class"/>
    <s v="RP-19390"/>
    <s v="Resi Pölking"/>
    <x v="0"/>
    <s v="United States"/>
    <s v="Phoenix"/>
    <x v="16"/>
    <n v="85023"/>
    <x v="1"/>
    <s v="OFF-BI-10003650"/>
    <x v="1"/>
    <x v="8"/>
    <s v="GBC DocuBind 300 Electric Binding Machine"/>
    <n v="946.76400000000024"/>
    <n v="6"/>
    <n v="0.7"/>
    <n v="-694.29359999999997"/>
  </r>
  <r>
    <n v="9233"/>
    <x v="4616"/>
    <x v="0"/>
    <x v="476"/>
    <n v="41524"/>
    <s v="Standard Class"/>
    <s v="LR-16915"/>
    <s v="Lena Radford"/>
    <x v="0"/>
    <s v="United States"/>
    <s v="Los Angeles"/>
    <x v="1"/>
    <n v="90036"/>
    <x v="1"/>
    <s v="FUR-FU-10001889"/>
    <x v="0"/>
    <x v="5"/>
    <s v="Ultra Door Pull Handle"/>
    <n v="94.679999999999993"/>
    <n v="9"/>
    <n v="0"/>
    <n v="31.244399999999995"/>
  </r>
  <r>
    <n v="9234"/>
    <x v="4616"/>
    <x v="0"/>
    <x v="476"/>
    <n v="41524"/>
    <s v="Standard Class"/>
    <s v="LR-16915"/>
    <s v="Lena Radford"/>
    <x v="0"/>
    <s v="United States"/>
    <s v="Los Angeles"/>
    <x v="1"/>
    <n v="90036"/>
    <x v="1"/>
    <s v="OFF-ST-10000321"/>
    <x v="1"/>
    <x v="4"/>
    <s v="Akro Stacking Bins"/>
    <n v="23.669999999999998"/>
    <n v="3"/>
    <n v="0"/>
    <n v="0.94679999999999698"/>
  </r>
  <r>
    <n v="9235"/>
    <x v="4616"/>
    <x v="0"/>
    <x v="476"/>
    <n v="41524"/>
    <s v="Standard Class"/>
    <s v="LR-16915"/>
    <s v="Lena Radford"/>
    <x v="0"/>
    <s v="United States"/>
    <s v="Los Angeles"/>
    <x v="1"/>
    <n v="90036"/>
    <x v="1"/>
    <s v="TEC-PH-10001530"/>
    <x v="2"/>
    <x v="7"/>
    <s v="Cisco Unified IP Phone 7945G VoIP phone"/>
    <n v="1091.1680000000001"/>
    <n v="4"/>
    <n v="0.2"/>
    <n v="68.197999999999979"/>
  </r>
  <r>
    <n v="9236"/>
    <x v="4616"/>
    <x v="0"/>
    <x v="476"/>
    <n v="41524"/>
    <s v="Standard Class"/>
    <s v="LR-16915"/>
    <s v="Lena Radford"/>
    <x v="0"/>
    <s v="United States"/>
    <s v="Los Angeles"/>
    <x v="1"/>
    <n v="90036"/>
    <x v="1"/>
    <s v="OFF-AR-10004752"/>
    <x v="1"/>
    <x v="6"/>
    <s v="Blackstonian Pencils"/>
    <n v="18.689999999999998"/>
    <n v="7"/>
    <n v="0"/>
    <n v="5.2332000000000001"/>
  </r>
  <r>
    <n v="9237"/>
    <x v="4616"/>
    <x v="0"/>
    <x v="476"/>
    <n v="41524"/>
    <s v="Standard Class"/>
    <s v="LR-16915"/>
    <s v="Lena Radford"/>
    <x v="0"/>
    <s v="United States"/>
    <s v="Los Angeles"/>
    <x v="1"/>
    <n v="90036"/>
    <x v="1"/>
    <s v="FUR-TA-10001539"/>
    <x v="0"/>
    <x v="3"/>
    <s v="Chromcraft Rectangular Conference Tables"/>
    <n v="568.72800000000007"/>
    <n v="3"/>
    <n v="0.2"/>
    <n v="28.436399999999935"/>
  </r>
  <r>
    <n v="9238"/>
    <x v="4616"/>
    <x v="0"/>
    <x v="476"/>
    <n v="41524"/>
    <s v="Standard Class"/>
    <s v="LR-16915"/>
    <s v="Lena Radford"/>
    <x v="0"/>
    <s v="United States"/>
    <s v="Los Angeles"/>
    <x v="1"/>
    <n v="90036"/>
    <x v="1"/>
    <s v="OFF-BI-10001553"/>
    <x v="1"/>
    <x v="8"/>
    <s v="SpineVue Locking Slant-D Ring Binders by Cardinal"/>
    <n v="7.3120000000000012"/>
    <n v="1"/>
    <n v="0.2"/>
    <n v="2.5591999999999997"/>
  </r>
  <r>
    <n v="9239"/>
    <x v="4617"/>
    <x v="3"/>
    <x v="512"/>
    <n v="41685"/>
    <s v="First Class"/>
    <s v="MM-17260"/>
    <s v="Magdelene Morse"/>
    <x v="0"/>
    <s v="United States"/>
    <s v="Columbus"/>
    <x v="24"/>
    <n v="43229"/>
    <x v="3"/>
    <s v="FUR-FU-10003601"/>
    <x v="0"/>
    <x v="5"/>
    <s v="Deflect-o RollaMat Studded, Beveled Mat for Medium Pile Carpeting"/>
    <n v="147.56800000000001"/>
    <n v="2"/>
    <n v="0.2"/>
    <n v="-3.6892000000000067"/>
  </r>
  <r>
    <n v="9240"/>
    <x v="4618"/>
    <x v="3"/>
    <x v="855"/>
    <n v="41946"/>
    <s v="Standard Class"/>
    <s v="NB-18655"/>
    <s v="Nona Balk"/>
    <x v="1"/>
    <s v="United States"/>
    <s v="Tallahassee"/>
    <x v="2"/>
    <n v="32303"/>
    <x v="0"/>
    <s v="OFF-PA-10001685"/>
    <x v="1"/>
    <x v="10"/>
    <s v="Staples"/>
    <n v="56.783999999999999"/>
    <n v="7"/>
    <n v="0.2"/>
    <n v="20.584200000000003"/>
  </r>
  <r>
    <n v="9241"/>
    <x v="4618"/>
    <x v="3"/>
    <x v="855"/>
    <n v="41946"/>
    <s v="Standard Class"/>
    <s v="NB-18655"/>
    <s v="Nona Balk"/>
    <x v="1"/>
    <s v="United States"/>
    <s v="Tallahassee"/>
    <x v="2"/>
    <n v="32303"/>
    <x v="0"/>
    <s v="OFF-BI-10001097"/>
    <x v="1"/>
    <x v="8"/>
    <s v="Avery Hole Reinforcements"/>
    <n v="5.6070000000000011"/>
    <n v="3"/>
    <n v="0.7"/>
    <n v="-3.9248999999999974"/>
  </r>
  <r>
    <n v="9242"/>
    <x v="4618"/>
    <x v="3"/>
    <x v="855"/>
    <n v="41946"/>
    <s v="Standard Class"/>
    <s v="NB-18655"/>
    <s v="Nona Balk"/>
    <x v="1"/>
    <s v="United States"/>
    <s v="Tallahassee"/>
    <x v="2"/>
    <n v="32303"/>
    <x v="0"/>
    <s v="OFF-AR-10001662"/>
    <x v="1"/>
    <x v="6"/>
    <s v="Rogers Handheld Barrel Pencil Sharpener"/>
    <n v="6.5760000000000005"/>
    <n v="3"/>
    <n v="0.2"/>
    <n v="0.57540000000000058"/>
  </r>
  <r>
    <n v="9243"/>
    <x v="4619"/>
    <x v="2"/>
    <x v="868"/>
    <n v="40738"/>
    <s v="Standard Class"/>
    <s v="DS-13030"/>
    <s v="Darrin Sayre"/>
    <x v="2"/>
    <s v="United States"/>
    <s v="San Francisco"/>
    <x v="1"/>
    <n v="94122"/>
    <x v="1"/>
    <s v="OFF-BI-10002609"/>
    <x v="1"/>
    <x v="8"/>
    <s v="Avery Hidden Tab Dividers for Binding Systems"/>
    <n v="14.303999999999998"/>
    <n v="6"/>
    <n v="0.2"/>
    <n v="4.6487999999999987"/>
  </r>
  <r>
    <n v="9244"/>
    <x v="4619"/>
    <x v="2"/>
    <x v="868"/>
    <n v="40738"/>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n v="40738"/>
    <s v="Standard Class"/>
    <s v="DS-13030"/>
    <s v="Darrin Sayre"/>
    <x v="2"/>
    <s v="United States"/>
    <s v="San Francisco"/>
    <x v="1"/>
    <n v="94122"/>
    <x v="1"/>
    <s v="OFF-AR-10003251"/>
    <x v="1"/>
    <x v="6"/>
    <s v="Prang Drawing Pencil Set"/>
    <n v="5.56"/>
    <n v="2"/>
    <n v="0"/>
    <n v="2.2239999999999998"/>
  </r>
  <r>
    <n v="9246"/>
    <x v="4619"/>
    <x v="2"/>
    <x v="868"/>
    <n v="40738"/>
    <s v="Standard Class"/>
    <s v="DS-13030"/>
    <s v="Darrin Sayre"/>
    <x v="2"/>
    <s v="United States"/>
    <s v="San Francisco"/>
    <x v="1"/>
    <n v="94122"/>
    <x v="1"/>
    <s v="OFF-PA-10002365"/>
    <x v="1"/>
    <x v="10"/>
    <s v="Xerox 1967"/>
    <n v="32.400000000000006"/>
    <n v="5"/>
    <n v="0"/>
    <n v="15.552000000000001"/>
  </r>
  <r>
    <n v="9247"/>
    <x v="4620"/>
    <x v="3"/>
    <x v="1053"/>
    <n v="41786"/>
    <s v="Standard Class"/>
    <s v="VF-21715"/>
    <s v="Vicky Freymann"/>
    <x v="2"/>
    <s v="United States"/>
    <s v="San Francisco"/>
    <x v="1"/>
    <n v="94109"/>
    <x v="1"/>
    <s v="OFF-AR-10003651"/>
    <x v="1"/>
    <x v="6"/>
    <s v="Newell 350"/>
    <n v="9.84"/>
    <n v="3"/>
    <n v="0"/>
    <n v="2.8535999999999988"/>
  </r>
  <r>
    <n v="9248"/>
    <x v="4620"/>
    <x v="3"/>
    <x v="1053"/>
    <n v="41786"/>
    <s v="Standard Class"/>
    <s v="VF-21715"/>
    <s v="Vicky Freymann"/>
    <x v="2"/>
    <s v="United States"/>
    <s v="San Francisco"/>
    <x v="1"/>
    <n v="94109"/>
    <x v="1"/>
    <s v="OFF-AR-10003732"/>
    <x v="1"/>
    <x v="6"/>
    <s v="Newell 333"/>
    <n v="2.78"/>
    <n v="1"/>
    <n v="0"/>
    <n v="0.72279999999999989"/>
  </r>
  <r>
    <n v="9249"/>
    <x v="4621"/>
    <x v="0"/>
    <x v="338"/>
    <n v="41593"/>
    <s v="Standard Class"/>
    <s v="SW-20275"/>
    <s v="Scott Williamson"/>
    <x v="0"/>
    <s v="United States"/>
    <s v="New York City"/>
    <x v="15"/>
    <n v="10009"/>
    <x v="3"/>
    <s v="OFF-BI-10002557"/>
    <x v="1"/>
    <x v="8"/>
    <s v="Presstex Flexible Ring Binders"/>
    <n v="3.64"/>
    <n v="1"/>
    <n v="0.2"/>
    <n v="1.3649999999999998"/>
  </r>
  <r>
    <n v="9250"/>
    <x v="4621"/>
    <x v="0"/>
    <x v="338"/>
    <n v="41593"/>
    <s v="Standard Class"/>
    <s v="SW-20275"/>
    <s v="Scott Williamson"/>
    <x v="0"/>
    <s v="United States"/>
    <s v="New York City"/>
    <x v="15"/>
    <n v="10009"/>
    <x v="3"/>
    <s v="TEC-PH-10003691"/>
    <x v="2"/>
    <x v="7"/>
    <s v="BlackBerry Q10"/>
    <n v="881.93"/>
    <n v="7"/>
    <n v="0"/>
    <n v="220.48250000000002"/>
  </r>
  <r>
    <n v="9251"/>
    <x v="4622"/>
    <x v="0"/>
    <x v="499"/>
    <n v="41615"/>
    <s v="Standard Class"/>
    <s v="PW-19030"/>
    <s v="Pauline Webber"/>
    <x v="1"/>
    <s v="United States"/>
    <s v="Marion"/>
    <x v="23"/>
    <n v="52302"/>
    <x v="2"/>
    <s v="OFF-BI-10001107"/>
    <x v="1"/>
    <x v="8"/>
    <s v="GBC White Gloss Covers, Plain Front"/>
    <n v="115.84"/>
    <n v="8"/>
    <n v="0"/>
    <n v="54.444800000000001"/>
  </r>
  <r>
    <n v="9252"/>
    <x v="4623"/>
    <x v="3"/>
    <x v="580"/>
    <n v="41707"/>
    <s v="Standard Class"/>
    <s v="KD-16615"/>
    <s v="Ken Dana"/>
    <x v="1"/>
    <s v="United States"/>
    <s v="Los Angeles"/>
    <x v="1"/>
    <n v="90008"/>
    <x v="1"/>
    <s v="OFF-BI-10004224"/>
    <x v="1"/>
    <x v="8"/>
    <s v="Catalog Binders with Expanding Posts"/>
    <n v="107.64800000000001"/>
    <n v="2"/>
    <n v="0.2"/>
    <n v="33.639999999999986"/>
  </r>
  <r>
    <n v="9253"/>
    <x v="4624"/>
    <x v="3"/>
    <x v="397"/>
    <n v="41908"/>
    <s v="Second Class"/>
    <s v="DO-13645"/>
    <s v="Doug O'Connell"/>
    <x v="0"/>
    <s v="United States"/>
    <s v="Pine Bluff"/>
    <x v="36"/>
    <n v="71603"/>
    <x v="0"/>
    <s v="TEC-AC-10001114"/>
    <x v="2"/>
    <x v="11"/>
    <s v="Microsoft Wireless Mobile Mouse 4000"/>
    <n v="199.95000000000002"/>
    <n v="5"/>
    <n v="0"/>
    <n v="63.983999999999988"/>
  </r>
  <r>
    <n v="9254"/>
    <x v="4624"/>
    <x v="3"/>
    <x v="397"/>
    <n v="41908"/>
    <s v="Second Class"/>
    <s v="DO-13645"/>
    <s v="Doug O'Connell"/>
    <x v="0"/>
    <s v="United States"/>
    <s v="Pine Bluff"/>
    <x v="36"/>
    <n v="71603"/>
    <x v="0"/>
    <s v="OFF-PA-10002005"/>
    <x v="1"/>
    <x v="10"/>
    <s v="Xerox 225"/>
    <n v="12.96"/>
    <n v="2"/>
    <n v="0"/>
    <n v="6.2208000000000006"/>
  </r>
  <r>
    <n v="9255"/>
    <x v="4625"/>
    <x v="2"/>
    <x v="1058"/>
    <n v="40590"/>
    <s v="Second Class"/>
    <s v="GA-14725"/>
    <s v="Guy Armstrong"/>
    <x v="0"/>
    <s v="United States"/>
    <s v="Columbia"/>
    <x v="25"/>
    <n v="65203"/>
    <x v="2"/>
    <s v="FUR-CH-10001146"/>
    <x v="0"/>
    <x v="1"/>
    <s v="Global Value Mid-Back Manager's Chair, Gray"/>
    <n v="60.89"/>
    <n v="1"/>
    <n v="0"/>
    <n v="15.222499999999997"/>
  </r>
  <r>
    <n v="9256"/>
    <x v="4625"/>
    <x v="2"/>
    <x v="1058"/>
    <n v="40590"/>
    <s v="Second Class"/>
    <s v="GA-14725"/>
    <s v="Guy Armstrong"/>
    <x v="0"/>
    <s v="United States"/>
    <s v="Columbia"/>
    <x v="25"/>
    <n v="65203"/>
    <x v="2"/>
    <s v="OFF-LA-10004853"/>
    <x v="1"/>
    <x v="2"/>
    <s v="Avery 483"/>
    <n v="14.940000000000001"/>
    <n v="3"/>
    <n v="0"/>
    <n v="6.8723999999999998"/>
  </r>
  <r>
    <n v="9257"/>
    <x v="4625"/>
    <x v="2"/>
    <x v="1058"/>
    <n v="40590"/>
    <s v="Second Class"/>
    <s v="GA-14725"/>
    <s v="Guy Armstrong"/>
    <x v="0"/>
    <s v="United States"/>
    <s v="Columbia"/>
    <x v="25"/>
    <n v="65203"/>
    <x v="2"/>
    <s v="OFF-BI-10004728"/>
    <x v="1"/>
    <x v="8"/>
    <s v="Wilson Jones Turn Tabs Binder Tool for Ring Binders"/>
    <n v="9.64"/>
    <n v="2"/>
    <n v="0"/>
    <n v="4.4344000000000001"/>
  </r>
  <r>
    <n v="9258"/>
    <x v="4625"/>
    <x v="2"/>
    <x v="1058"/>
    <n v="4059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n v="40590"/>
    <s v="Second Class"/>
    <s v="GA-14725"/>
    <s v="Guy Armstrong"/>
    <x v="0"/>
    <s v="United States"/>
    <s v="Columbia"/>
    <x v="25"/>
    <n v="65203"/>
    <x v="2"/>
    <s v="OFF-BI-10004654"/>
    <x v="1"/>
    <x v="8"/>
    <s v="VariCap6 Expandable Binder"/>
    <n v="51.900000000000006"/>
    <n v="3"/>
    <n v="0"/>
    <n v="24.393000000000001"/>
  </r>
  <r>
    <n v="9260"/>
    <x v="4625"/>
    <x v="2"/>
    <x v="1058"/>
    <n v="40590"/>
    <s v="Second Class"/>
    <s v="GA-14725"/>
    <s v="Guy Armstrong"/>
    <x v="0"/>
    <s v="United States"/>
    <s v="Columbia"/>
    <x v="25"/>
    <n v="65203"/>
    <x v="2"/>
    <s v="OFF-ST-10002583"/>
    <x v="1"/>
    <x v="4"/>
    <s v="Fellowes Neat Ideas Storage Cubes"/>
    <n v="64.959999999999994"/>
    <n v="2"/>
    <n v="0"/>
    <n v="2.598399999999998"/>
  </r>
  <r>
    <n v="9261"/>
    <x v="4626"/>
    <x v="3"/>
    <x v="343"/>
    <n v="41958"/>
    <s v="Second Class"/>
    <s v="JL-15505"/>
    <s v="Jeremy Lonsdale"/>
    <x v="0"/>
    <s v="United States"/>
    <s v="Aberdeen"/>
    <x v="44"/>
    <n v="57401"/>
    <x v="2"/>
    <s v="OFF-SU-10004661"/>
    <x v="1"/>
    <x v="14"/>
    <s v="Acme Titanium Bonded Scissors"/>
    <n v="25.5"/>
    <n v="3"/>
    <n v="0"/>
    <n v="6.63"/>
  </r>
  <r>
    <n v="9262"/>
    <x v="4627"/>
    <x v="3"/>
    <x v="264"/>
    <n v="41885"/>
    <s v="Same Day"/>
    <s v="SU-20665"/>
    <s v="Stephanie Ulpright"/>
    <x v="2"/>
    <s v="United States"/>
    <s v="Seattle"/>
    <x v="4"/>
    <n v="98103"/>
    <x v="1"/>
    <s v="FUR-CH-10003061"/>
    <x v="0"/>
    <x v="1"/>
    <s v="Global Leather Task Chair, Black"/>
    <n v="215.976"/>
    <n v="3"/>
    <n v="0.2"/>
    <n v="-2.6997000000000355"/>
  </r>
  <r>
    <n v="9263"/>
    <x v="4628"/>
    <x v="1"/>
    <x v="330"/>
    <n v="41195"/>
    <s v="Standard Class"/>
    <s v="FM-14380"/>
    <s v="Fred McMath"/>
    <x v="0"/>
    <s v="United States"/>
    <s v="Detroit"/>
    <x v="12"/>
    <n v="48227"/>
    <x v="2"/>
    <s v="FUR-CH-10000513"/>
    <x v="0"/>
    <x v="1"/>
    <s v="High-Back Leather Manager's Chair"/>
    <n v="389.97"/>
    <n v="3"/>
    <n v="0"/>
    <n v="35.097300000000004"/>
  </r>
  <r>
    <n v="9264"/>
    <x v="4628"/>
    <x v="1"/>
    <x v="330"/>
    <n v="41195"/>
    <s v="Standard Class"/>
    <s v="FM-14380"/>
    <s v="Fred McMath"/>
    <x v="0"/>
    <s v="United States"/>
    <s v="Detroit"/>
    <x v="12"/>
    <n v="48227"/>
    <x v="2"/>
    <s v="OFF-AP-10002191"/>
    <x v="1"/>
    <x v="9"/>
    <s v="Belkin 8 Outlet SurgeMaster II Gold Surge Protector"/>
    <n v="269.90999999999997"/>
    <n v="5"/>
    <n v="0.1"/>
    <n v="53.982000000000006"/>
  </r>
  <r>
    <n v="9265"/>
    <x v="4629"/>
    <x v="3"/>
    <x v="221"/>
    <n v="41975"/>
    <s v="Standard Class"/>
    <s v="MY-17380"/>
    <s v="Maribeth Yedwab"/>
    <x v="1"/>
    <s v="United States"/>
    <s v="Memphis"/>
    <x v="18"/>
    <n v="38109"/>
    <x v="0"/>
    <s v="OFF-BI-10000216"/>
    <x v="1"/>
    <x v="8"/>
    <s v="Mead 1st Gear 2&quot; Zipper Binder, Asst. Colors"/>
    <n v="11.673000000000002"/>
    <n v="3"/>
    <n v="0.7"/>
    <n v="-7.782"/>
  </r>
  <r>
    <n v="9266"/>
    <x v="4629"/>
    <x v="3"/>
    <x v="221"/>
    <n v="41975"/>
    <s v="Standard Class"/>
    <s v="MY-17380"/>
    <s v="Maribeth Yedwab"/>
    <x v="1"/>
    <s v="United States"/>
    <s v="Memphis"/>
    <x v="18"/>
    <n v="38109"/>
    <x v="0"/>
    <s v="OFF-EN-10003448"/>
    <x v="1"/>
    <x v="12"/>
    <s v="Peel &amp; Seel Recycled Catalog Envelopes, Brown"/>
    <n v="64.848000000000013"/>
    <n v="7"/>
    <n v="0.2"/>
    <n v="24.317999999999998"/>
  </r>
  <r>
    <n v="9267"/>
    <x v="4630"/>
    <x v="2"/>
    <x v="1215"/>
    <n v="40584"/>
    <s v="First Class"/>
    <s v="NM-18445"/>
    <s v="Nathan Mautz"/>
    <x v="2"/>
    <s v="United States"/>
    <s v="North Las Vegas"/>
    <x v="33"/>
    <n v="89031"/>
    <x v="1"/>
    <s v="FUR-FU-10002111"/>
    <x v="0"/>
    <x v="5"/>
    <s v="Master Caster Door Stop, Large Brown"/>
    <n v="14.56"/>
    <n v="2"/>
    <n v="0"/>
    <n v="5.5327999999999999"/>
  </r>
  <r>
    <n v="9268"/>
    <x v="4631"/>
    <x v="1"/>
    <x v="12"/>
    <n v="41177"/>
    <s v="Same Day"/>
    <s v="CS-11950"/>
    <s v="Carlos Soltero"/>
    <x v="0"/>
    <s v="United States"/>
    <s v="Freeport"/>
    <x v="15"/>
    <n v="11520"/>
    <x v="3"/>
    <s v="FUR-CH-10001545"/>
    <x v="0"/>
    <x v="1"/>
    <s v="Hon Comfortask Task/Swivel Chairs"/>
    <n v="102.58200000000001"/>
    <n v="1"/>
    <n v="0.1"/>
    <n v="6.8388000000000009"/>
  </r>
  <r>
    <n v="9269"/>
    <x v="4631"/>
    <x v="1"/>
    <x v="12"/>
    <n v="41177"/>
    <s v="Same Day"/>
    <s v="CS-11950"/>
    <s v="Carlos Soltero"/>
    <x v="0"/>
    <s v="United States"/>
    <s v="Freeport"/>
    <x v="15"/>
    <n v="11520"/>
    <x v="3"/>
    <s v="OFF-PA-10002947"/>
    <x v="1"/>
    <x v="10"/>
    <s v="Xerox 1923"/>
    <n v="20.04"/>
    <n v="3"/>
    <n v="0"/>
    <n v="9.6191999999999993"/>
  </r>
  <r>
    <n v="9270"/>
    <x v="4632"/>
    <x v="3"/>
    <x v="170"/>
    <n v="41880"/>
    <s v="Standard Class"/>
    <s v="PK-19075"/>
    <s v="Pete Kriz"/>
    <x v="0"/>
    <s v="United States"/>
    <s v="New York City"/>
    <x v="15"/>
    <n v="10035"/>
    <x v="3"/>
    <s v="OFF-BI-10003476"/>
    <x v="1"/>
    <x v="8"/>
    <s v="Avery Metallic Poly Binders"/>
    <n v="32.088000000000001"/>
    <n v="7"/>
    <n v="0.2"/>
    <n v="11.2308"/>
  </r>
  <r>
    <n v="9271"/>
    <x v="4632"/>
    <x v="3"/>
    <x v="170"/>
    <n v="41880"/>
    <s v="Standard Class"/>
    <s v="PK-19075"/>
    <s v="Pete Kriz"/>
    <x v="0"/>
    <s v="United States"/>
    <s v="New York City"/>
    <x v="15"/>
    <n v="10035"/>
    <x v="3"/>
    <s v="OFF-BI-10001359"/>
    <x v="1"/>
    <x v="8"/>
    <s v="GBC DocuBind TL300 Electric Binding System"/>
    <n v="4305.5520000000006"/>
    <n v="6"/>
    <n v="0.2"/>
    <n v="1453.1237999999996"/>
  </r>
  <r>
    <n v="9272"/>
    <x v="4633"/>
    <x v="0"/>
    <x v="536"/>
    <n v="41412"/>
    <s v="Standard Class"/>
    <s v="HM-14860"/>
    <s v="Harry Marie"/>
    <x v="1"/>
    <s v="United States"/>
    <s v="New York City"/>
    <x v="15"/>
    <n v="10024"/>
    <x v="3"/>
    <s v="FUR-FU-10000320"/>
    <x v="0"/>
    <x v="5"/>
    <s v="OIC Stacking Trays"/>
    <n v="10.02"/>
    <n v="3"/>
    <n v="0"/>
    <n v="4.4088000000000012"/>
  </r>
  <r>
    <n v="9273"/>
    <x v="4633"/>
    <x v="0"/>
    <x v="536"/>
    <n v="41412"/>
    <s v="Standard Class"/>
    <s v="HM-14860"/>
    <s v="Harry Marie"/>
    <x v="1"/>
    <s v="United States"/>
    <s v="New York City"/>
    <x v="15"/>
    <n v="10024"/>
    <x v="3"/>
    <s v="TEC-PH-10001835"/>
    <x v="2"/>
    <x v="7"/>
    <s v="Jawbone JAMBOX Wireless Bluetooth Speaker"/>
    <n v="631.96"/>
    <n v="4"/>
    <n v="0"/>
    <n v="303.3408"/>
  </r>
  <r>
    <n v="9274"/>
    <x v="4634"/>
    <x v="3"/>
    <x v="264"/>
    <n v="41889"/>
    <s v="Standard Class"/>
    <s v="AH-10210"/>
    <s v="Alan Hwang"/>
    <x v="0"/>
    <s v="United States"/>
    <s v="Henderson"/>
    <x v="0"/>
    <n v="42420"/>
    <x v="0"/>
    <s v="OFF-BI-10003650"/>
    <x v="1"/>
    <x v="8"/>
    <s v="GBC DocuBind 300 Electric Binding Machine"/>
    <n v="1577.94"/>
    <n v="3"/>
    <n v="0"/>
    <n v="757.41120000000001"/>
  </r>
  <r>
    <n v="9275"/>
    <x v="4635"/>
    <x v="2"/>
    <x v="982"/>
    <n v="40826"/>
    <s v="Same Day"/>
    <s v="FC-14335"/>
    <s v="Fred Chung"/>
    <x v="1"/>
    <s v="United States"/>
    <s v="Albuquerque"/>
    <x v="27"/>
    <n v="87105"/>
    <x v="1"/>
    <s v="OFF-AR-10000937"/>
    <x v="1"/>
    <x v="6"/>
    <s v="Dixon Ticonderoga Core-Lock Colored Pencils, 48-Color Set"/>
    <n v="255.84999999999997"/>
    <n v="7"/>
    <n v="0"/>
    <n v="112.57400000000001"/>
  </r>
  <r>
    <n v="9276"/>
    <x v="4636"/>
    <x v="0"/>
    <x v="439"/>
    <n v="41424"/>
    <s v="Second Class"/>
    <s v="CP-12085"/>
    <s v="Cathy Prescott"/>
    <x v="1"/>
    <s v="United States"/>
    <s v="Delray Beach"/>
    <x v="2"/>
    <n v="33445"/>
    <x v="0"/>
    <s v="OFF-ST-10000532"/>
    <x v="1"/>
    <x v="4"/>
    <s v="Advantus Rolling Drawer Organizers"/>
    <n v="184.70400000000001"/>
    <n v="6"/>
    <n v="0.2"/>
    <n v="13.852799999999995"/>
  </r>
  <r>
    <n v="9277"/>
    <x v="4636"/>
    <x v="0"/>
    <x v="439"/>
    <n v="41424"/>
    <s v="Second Class"/>
    <s v="CP-12085"/>
    <s v="Cathy Prescott"/>
    <x v="1"/>
    <s v="United States"/>
    <s v="Delray Beach"/>
    <x v="2"/>
    <n v="33445"/>
    <x v="0"/>
    <s v="TEC-AC-10001267"/>
    <x v="2"/>
    <x v="11"/>
    <s v="Imation 32GB Pocket Pro USB 3.0 Flash Drive - 32 GB - Black - 1 P ..."/>
    <n v="47.92"/>
    <n v="2"/>
    <n v="0.2"/>
    <n v="11.98"/>
  </r>
  <r>
    <n v="9278"/>
    <x v="4637"/>
    <x v="3"/>
    <x v="96"/>
    <n v="41979"/>
    <s v="Standard Class"/>
    <s v="SC-20305"/>
    <s v="Sean Christensen"/>
    <x v="0"/>
    <s v="United States"/>
    <s v="Philadelphia"/>
    <x v="9"/>
    <n v="19140"/>
    <x v="3"/>
    <s v="OFF-LA-10004853"/>
    <x v="1"/>
    <x v="2"/>
    <s v="Avery 483"/>
    <n v="15.936000000000002"/>
    <n v="4"/>
    <n v="0.2"/>
    <n v="5.1791999999999998"/>
  </r>
  <r>
    <n v="9279"/>
    <x v="4637"/>
    <x v="3"/>
    <x v="96"/>
    <n v="41979"/>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n v="41979"/>
    <s v="Standard Class"/>
    <s v="SC-20305"/>
    <s v="Sean Christensen"/>
    <x v="0"/>
    <s v="United States"/>
    <s v="Philadelphia"/>
    <x v="9"/>
    <n v="19140"/>
    <x v="3"/>
    <s v="FUR-CH-10003379"/>
    <x v="0"/>
    <x v="1"/>
    <s v="Global Commerce Series High-Back Swivel/Tilt Chairs"/>
    <n v="398.97199999999998"/>
    <n v="2"/>
    <n v="0.3"/>
    <n v="-28.49799999999999"/>
  </r>
  <r>
    <n v="9281"/>
    <x v="4638"/>
    <x v="0"/>
    <x v="873"/>
    <n v="41542"/>
    <s v="Standard Class"/>
    <s v="HJ-14875"/>
    <s v="Heather Jas"/>
    <x v="2"/>
    <s v="United States"/>
    <s v="Seattle"/>
    <x v="4"/>
    <n v="98105"/>
    <x v="1"/>
    <s v="FUR-BO-10002853"/>
    <x v="0"/>
    <x v="0"/>
    <s v="O'Sullivan 5-Shelf Heavy-Duty Bookcases"/>
    <n v="163.88"/>
    <n v="2"/>
    <n v="0"/>
    <n v="40.97"/>
  </r>
  <r>
    <n v="9282"/>
    <x v="4639"/>
    <x v="3"/>
    <x v="220"/>
    <n v="41898"/>
    <s v="Standard Class"/>
    <s v="CB-12025"/>
    <s v="Cassandra Brandow"/>
    <x v="0"/>
    <s v="United States"/>
    <s v="Richmond"/>
    <x v="17"/>
    <n v="23223"/>
    <x v="0"/>
    <s v="OFF-AP-10000027"/>
    <x v="1"/>
    <x v="9"/>
    <s v="Hoover Commercial SteamVac"/>
    <n v="67.900000000000006"/>
    <n v="5"/>
    <n v="0"/>
    <n v="20.369999999999997"/>
  </r>
  <r>
    <n v="9283"/>
    <x v="4640"/>
    <x v="0"/>
    <x v="945"/>
    <n v="41644"/>
    <s v="Standard Class"/>
    <s v="EH-14185"/>
    <s v="Evan Henry"/>
    <x v="0"/>
    <s v="United States"/>
    <s v="West Palm Beach"/>
    <x v="2"/>
    <n v="33407"/>
    <x v="0"/>
    <s v="OFF-PA-10002421"/>
    <x v="1"/>
    <x v="10"/>
    <s v="Embossed Ink Jet Note Cards"/>
    <n v="72.224000000000004"/>
    <n v="4"/>
    <n v="0.2"/>
    <n v="25.278400000000001"/>
  </r>
  <r>
    <n v="9284"/>
    <x v="4641"/>
    <x v="3"/>
    <x v="264"/>
    <n v="41887"/>
    <s v="Second Class"/>
    <s v="LW-17215"/>
    <s v="Luke Weiss"/>
    <x v="0"/>
    <s v="United States"/>
    <s v="Fort Collins"/>
    <x v="22"/>
    <n v="80525"/>
    <x v="1"/>
    <s v="OFF-LA-10002475"/>
    <x v="1"/>
    <x v="2"/>
    <s v="Avery 519"/>
    <n v="11.696"/>
    <n v="2"/>
    <n v="0.2"/>
    <n v="3.9473999999999996"/>
  </r>
  <r>
    <n v="9285"/>
    <x v="4642"/>
    <x v="2"/>
    <x v="728"/>
    <n v="40870"/>
    <s v="Standard Class"/>
    <s v="MK-17905"/>
    <s v="Michael Kennedy"/>
    <x v="1"/>
    <s v="United States"/>
    <s v="Franklin"/>
    <x v="6"/>
    <n v="53132"/>
    <x v="2"/>
    <s v="FUR-CH-10001482"/>
    <x v="0"/>
    <x v="1"/>
    <s v="Office Star - Mesh Screen back chair with Vinyl seat"/>
    <n v="392.93999999999994"/>
    <n v="3"/>
    <n v="0"/>
    <n v="43.223399999999984"/>
  </r>
  <r>
    <n v="9286"/>
    <x v="4643"/>
    <x v="1"/>
    <x v="82"/>
    <n v="41237"/>
    <s v="First Class"/>
    <s v="JH-15820"/>
    <s v="John Huston"/>
    <x v="0"/>
    <s v="United States"/>
    <s v="Monroe"/>
    <x v="3"/>
    <n v="28110"/>
    <x v="0"/>
    <s v="FUR-FU-10000087"/>
    <x v="0"/>
    <x v="5"/>
    <s v="Executive Impressions 14&quot; Two-Color Numerals Wall Clock"/>
    <n v="18.175999999999998"/>
    <n v="1"/>
    <n v="0.2"/>
    <n v="4.7712000000000012"/>
  </r>
  <r>
    <n v="9287"/>
    <x v="4644"/>
    <x v="3"/>
    <x v="249"/>
    <n v="41817"/>
    <s v="Standard Class"/>
    <s v="DB-13270"/>
    <s v="Deborah Brumfield"/>
    <x v="2"/>
    <s v="United States"/>
    <s v="Dallas"/>
    <x v="5"/>
    <n v="75081"/>
    <x v="2"/>
    <s v="OFF-BI-10003166"/>
    <x v="1"/>
    <x v="8"/>
    <s v="GBC Plasticlear Binding Covers"/>
    <n v="6.8879999999999981"/>
    <n v="3"/>
    <n v="0.8"/>
    <n v="-11.020800000000005"/>
  </r>
  <r>
    <n v="9288"/>
    <x v="4644"/>
    <x v="3"/>
    <x v="249"/>
    <n v="41817"/>
    <s v="Standard Class"/>
    <s v="DB-13270"/>
    <s v="Deborah Brumfield"/>
    <x v="2"/>
    <s v="United States"/>
    <s v="Dallas"/>
    <x v="5"/>
    <n v="75081"/>
    <x v="2"/>
    <s v="FUR-TA-10000688"/>
    <x v="0"/>
    <x v="3"/>
    <s v="Chromcraft Bull-Nose Wood Round Conference Table Top, Wood Base"/>
    <n v="457.4849999999999"/>
    <n v="3"/>
    <n v="0.3"/>
    <n v="-84.961500000000029"/>
  </r>
  <r>
    <n v="9289"/>
    <x v="4645"/>
    <x v="3"/>
    <x v="329"/>
    <n v="41977"/>
    <s v="First Class"/>
    <s v="TB-21625"/>
    <s v="Trudy Brown"/>
    <x v="0"/>
    <s v="United States"/>
    <s v="Philadelphia"/>
    <x v="9"/>
    <n v="19134"/>
    <x v="3"/>
    <s v="FUR-CH-10003981"/>
    <x v="0"/>
    <x v="1"/>
    <s v="Global Commerce Series Low-Back Swivel/Tilt Chairs"/>
    <n v="1079.316"/>
    <n v="6"/>
    <n v="0.3"/>
    <n v="-15.418800000000203"/>
  </r>
  <r>
    <n v="9290"/>
    <x v="4646"/>
    <x v="2"/>
    <x v="488"/>
    <n v="40659"/>
    <s v="Second Class"/>
    <s v="NM-18445"/>
    <s v="Nathan Mautz"/>
    <x v="2"/>
    <s v="United States"/>
    <s v="San Francisco"/>
    <x v="1"/>
    <n v="94109"/>
    <x v="1"/>
    <s v="OFF-PA-10001878"/>
    <x v="1"/>
    <x v="10"/>
    <s v="Xerox 1891"/>
    <n v="48.91"/>
    <n v="1"/>
    <n v="0"/>
    <n v="22.987699999999997"/>
  </r>
  <r>
    <n v="9291"/>
    <x v="4647"/>
    <x v="2"/>
    <x v="865"/>
    <n v="40811"/>
    <s v="First Class"/>
    <s v="TT-21220"/>
    <s v="Thomas Thornton"/>
    <x v="0"/>
    <s v="United States"/>
    <s v="Dover"/>
    <x v="13"/>
    <n v="19901"/>
    <x v="3"/>
    <s v="OFF-AR-10002375"/>
    <x v="1"/>
    <x v="6"/>
    <s v="Newell 351"/>
    <n v="9.84"/>
    <n v="3"/>
    <n v="0"/>
    <n v="2.8535999999999988"/>
  </r>
  <r>
    <n v="9292"/>
    <x v="4647"/>
    <x v="2"/>
    <x v="865"/>
    <n v="40811"/>
    <s v="First Class"/>
    <s v="TT-21220"/>
    <s v="Thomas Thornton"/>
    <x v="0"/>
    <s v="United States"/>
    <s v="Dover"/>
    <x v="13"/>
    <n v="19901"/>
    <x v="3"/>
    <s v="OFF-BI-10004965"/>
    <x v="1"/>
    <x v="8"/>
    <s v="Ibico Covers for Plastic or Wire Binding Elements"/>
    <n v="34.5"/>
    <n v="3"/>
    <n v="0"/>
    <n v="15.524999999999999"/>
  </r>
  <r>
    <n v="9293"/>
    <x v="4648"/>
    <x v="3"/>
    <x v="580"/>
    <n v="41701"/>
    <s v="Same Day"/>
    <s v="RS-19765"/>
    <s v="Roland Schwarz"/>
    <x v="1"/>
    <s v="United States"/>
    <s v="Waco"/>
    <x v="5"/>
    <n v="76706"/>
    <x v="2"/>
    <s v="OFF-BI-10004022"/>
    <x v="1"/>
    <x v="8"/>
    <s v="Acco Suede Grain Vinyl Round Ring Binder"/>
    <n v="0.55599999999999983"/>
    <n v="1"/>
    <n v="0.8"/>
    <n v="-0.94520000000000004"/>
  </r>
  <r>
    <n v="9294"/>
    <x v="4649"/>
    <x v="3"/>
    <x v="701"/>
    <n v="41965"/>
    <s v="Second Class"/>
    <s v="TB-21625"/>
    <s v="Trudy Brown"/>
    <x v="0"/>
    <s v="United States"/>
    <s v="Hagerstown"/>
    <x v="39"/>
    <n v="21740"/>
    <x v="3"/>
    <s v="OFF-BI-10000050"/>
    <x v="1"/>
    <x v="8"/>
    <s v="Angle-D Binders with Locking Rings, Label Holders"/>
    <n v="43.8"/>
    <n v="6"/>
    <n v="0"/>
    <n v="20.585999999999999"/>
  </r>
  <r>
    <n v="9295"/>
    <x v="4650"/>
    <x v="3"/>
    <x v="39"/>
    <n v="41792"/>
    <s v="Standard Class"/>
    <s v="AM-10360"/>
    <s v="Alice McCarthy"/>
    <x v="1"/>
    <s v="United States"/>
    <s v="Cleveland"/>
    <x v="24"/>
    <n v="44105"/>
    <x v="3"/>
    <s v="OFF-PA-10002464"/>
    <x v="1"/>
    <x v="10"/>
    <s v="HP Office Recycled Paper (20Lb. and 87 Bright)"/>
    <n v="13.872000000000002"/>
    <n v="3"/>
    <n v="0.2"/>
    <n v="5.0286000000000008"/>
  </r>
  <r>
    <n v="9296"/>
    <x v="4650"/>
    <x v="3"/>
    <x v="39"/>
    <n v="41792"/>
    <s v="Standard Class"/>
    <s v="AM-10360"/>
    <s v="Alice McCarthy"/>
    <x v="1"/>
    <s v="United States"/>
    <s v="Cleveland"/>
    <x v="24"/>
    <n v="44105"/>
    <x v="3"/>
    <s v="FUR-BO-10004709"/>
    <x v="0"/>
    <x v="0"/>
    <s v="Bush Westfield Collection Bookcases, Medium Cherry Finish"/>
    <n v="115.96"/>
    <n v="4"/>
    <n v="0.5"/>
    <n v="-64.937599999999989"/>
  </r>
  <r>
    <n v="9297"/>
    <x v="4651"/>
    <x v="1"/>
    <x v="24"/>
    <n v="41021"/>
    <s v="Second Class"/>
    <s v="MP-17965"/>
    <s v="Michael Paige"/>
    <x v="1"/>
    <s v="United States"/>
    <s v="Mcallen"/>
    <x v="5"/>
    <n v="78501"/>
    <x v="2"/>
    <s v="TEC-AC-10003590"/>
    <x v="2"/>
    <x v="11"/>
    <s v="TRENDnet 56K USB 2.0 Phone, Internet and Fax Modem"/>
    <n v="41.424000000000007"/>
    <n v="2"/>
    <n v="0.2"/>
    <n v="8.2847999999999971"/>
  </r>
  <r>
    <n v="9298"/>
    <x v="4651"/>
    <x v="1"/>
    <x v="24"/>
    <n v="41021"/>
    <s v="Second Class"/>
    <s v="MP-17965"/>
    <s v="Michael Paige"/>
    <x v="1"/>
    <s v="United States"/>
    <s v="Mcallen"/>
    <x v="5"/>
    <n v="78501"/>
    <x v="2"/>
    <s v="TEC-PH-10003357"/>
    <x v="2"/>
    <x v="7"/>
    <s v="Grandstream GXP2100 Mainstream Business Phone"/>
    <n v="244.768"/>
    <n v="4"/>
    <n v="0.2"/>
    <n v="24.476800000000004"/>
  </r>
  <r>
    <n v="9299"/>
    <x v="4651"/>
    <x v="1"/>
    <x v="24"/>
    <n v="41021"/>
    <s v="Second Class"/>
    <s v="MP-17965"/>
    <s v="Michael Paige"/>
    <x v="1"/>
    <s v="United States"/>
    <s v="Mcallen"/>
    <x v="5"/>
    <n v="78501"/>
    <x v="2"/>
    <s v="OFF-AR-10003373"/>
    <x v="1"/>
    <x v="6"/>
    <s v="Boston School Pro Electric Pencil Sharpener, 1670"/>
    <n v="74.352000000000004"/>
    <n v="3"/>
    <n v="0.2"/>
    <n v="6.5057999999999971"/>
  </r>
  <r>
    <n v="9300"/>
    <x v="4651"/>
    <x v="1"/>
    <x v="24"/>
    <n v="41021"/>
    <s v="Second Class"/>
    <s v="MP-17965"/>
    <s v="Michael Paige"/>
    <x v="1"/>
    <s v="United States"/>
    <s v="Mcallen"/>
    <x v="5"/>
    <n v="78501"/>
    <x v="2"/>
    <s v="OFF-BI-10003676"/>
    <x v="1"/>
    <x v="8"/>
    <s v="GBC Standard Recycled Report Covers, Clear Plastic Sheets"/>
    <n v="4.3119999999999985"/>
    <n v="2"/>
    <n v="0.8"/>
    <n v="-6.8992000000000022"/>
  </r>
  <r>
    <n v="9301"/>
    <x v="4651"/>
    <x v="1"/>
    <x v="24"/>
    <n v="41021"/>
    <s v="Second Class"/>
    <s v="MP-17965"/>
    <s v="Michael Paige"/>
    <x v="1"/>
    <s v="United States"/>
    <s v="Mcallen"/>
    <x v="5"/>
    <n v="78501"/>
    <x v="2"/>
    <s v="FUR-CH-10000225"/>
    <x v="0"/>
    <x v="1"/>
    <s v="Global Geo Office Task Chair, Gray"/>
    <n v="56.686"/>
    <n v="1"/>
    <n v="0.3"/>
    <n v="-20.245000000000008"/>
  </r>
  <r>
    <n v="9302"/>
    <x v="4651"/>
    <x v="1"/>
    <x v="24"/>
    <n v="41021"/>
    <s v="Second Class"/>
    <s v="MP-17965"/>
    <s v="Michael Paige"/>
    <x v="1"/>
    <s v="United States"/>
    <s v="Mcallen"/>
    <x v="5"/>
    <n v="78501"/>
    <x v="2"/>
    <s v="TEC-PH-10001870"/>
    <x v="2"/>
    <x v="7"/>
    <s v="Lunatik TT5L-002 Taktik Strike Impact Protection System for iPhone 5"/>
    <n v="97.968000000000004"/>
    <n v="2"/>
    <n v="0.2"/>
    <n v="6.122999999999994"/>
  </r>
  <r>
    <n v="9303"/>
    <x v="4651"/>
    <x v="1"/>
    <x v="24"/>
    <n v="41021"/>
    <s v="Second Class"/>
    <s v="MP-17965"/>
    <s v="Michael Paige"/>
    <x v="1"/>
    <s v="United States"/>
    <s v="Mcallen"/>
    <x v="5"/>
    <n v="78501"/>
    <x v="2"/>
    <s v="OFF-AR-10003481"/>
    <x v="1"/>
    <x v="6"/>
    <s v="Newell 348"/>
    <n v="7.8719999999999999"/>
    <n v="3"/>
    <n v="0.2"/>
    <n v="0.88559999999999883"/>
  </r>
  <r>
    <n v="9304"/>
    <x v="4651"/>
    <x v="1"/>
    <x v="24"/>
    <n v="41021"/>
    <s v="Second Class"/>
    <s v="MP-17965"/>
    <s v="Michael Paige"/>
    <x v="1"/>
    <s v="United States"/>
    <s v="Mcallen"/>
    <x v="5"/>
    <n v="78501"/>
    <x v="2"/>
    <s v="OFF-PA-10003936"/>
    <x v="1"/>
    <x v="10"/>
    <s v="Xerox 1994"/>
    <n v="15.552000000000003"/>
    <n v="3"/>
    <n v="0.2"/>
    <n v="5.4432"/>
  </r>
  <r>
    <n v="9305"/>
    <x v="4651"/>
    <x v="1"/>
    <x v="24"/>
    <n v="41021"/>
    <s v="Second Class"/>
    <s v="MP-17965"/>
    <s v="Michael Paige"/>
    <x v="1"/>
    <s v="United States"/>
    <s v="Mcallen"/>
    <x v="5"/>
    <n v="78501"/>
    <x v="2"/>
    <s v="OFF-BI-10000320"/>
    <x v="1"/>
    <x v="8"/>
    <s v="GBC Plastic Binding Combs"/>
    <n v="1.4759999999999998"/>
    <n v="1"/>
    <n v="0.8"/>
    <n v="-2.2877999999999998"/>
  </r>
  <r>
    <n v="9306"/>
    <x v="4652"/>
    <x v="1"/>
    <x v="444"/>
    <n v="41176"/>
    <s v="Standard Class"/>
    <s v="MH-17290"/>
    <s v="Marc Harrigan"/>
    <x v="2"/>
    <s v="United States"/>
    <s v="Santa Fe"/>
    <x v="27"/>
    <n v="87505"/>
    <x v="1"/>
    <s v="OFF-AR-10001972"/>
    <x v="1"/>
    <x v="6"/>
    <s v="Newell 323"/>
    <n v="8.4"/>
    <n v="5"/>
    <n v="0"/>
    <n v="2.1840000000000002"/>
  </r>
  <r>
    <n v="9307"/>
    <x v="4653"/>
    <x v="2"/>
    <x v="727"/>
    <n v="40632"/>
    <s v="Standard Class"/>
    <s v="CA-12265"/>
    <s v="Christina Anderson"/>
    <x v="0"/>
    <s v="United States"/>
    <s v="San Francisco"/>
    <x v="1"/>
    <n v="94110"/>
    <x v="1"/>
    <s v="OFF-AR-10003829"/>
    <x v="1"/>
    <x v="6"/>
    <s v="Newell 35"/>
    <n v="6.56"/>
    <n v="2"/>
    <n v="0"/>
    <n v="1.9023999999999992"/>
  </r>
  <r>
    <n v="9308"/>
    <x v="4653"/>
    <x v="2"/>
    <x v="727"/>
    <n v="40632"/>
    <s v="Standard Class"/>
    <s v="CA-12265"/>
    <s v="Christina Anderson"/>
    <x v="0"/>
    <s v="United States"/>
    <s v="San Francisco"/>
    <x v="1"/>
    <n v="94110"/>
    <x v="1"/>
    <s v="OFF-AR-10003338"/>
    <x v="1"/>
    <x v="6"/>
    <s v="Eberhard Faber 3 1/2&quot; Golf Pencils"/>
    <n v="14.88"/>
    <n v="2"/>
    <n v="0"/>
    <n v="3.7200000000000006"/>
  </r>
  <r>
    <n v="9309"/>
    <x v="4653"/>
    <x v="2"/>
    <x v="727"/>
    <n v="40632"/>
    <s v="Standard Class"/>
    <s v="CA-12265"/>
    <s v="Christina Anderson"/>
    <x v="0"/>
    <s v="United States"/>
    <s v="San Francisco"/>
    <x v="1"/>
    <n v="94110"/>
    <x v="1"/>
    <s v="TEC-AC-10002558"/>
    <x v="2"/>
    <x v="11"/>
    <s v="Imation Swivel Flash Drive USB flash drive - 8 GB"/>
    <n v="45.48"/>
    <n v="4"/>
    <n v="0"/>
    <n v="15.917999999999999"/>
  </r>
  <r>
    <n v="9310"/>
    <x v="4653"/>
    <x v="2"/>
    <x v="727"/>
    <n v="40632"/>
    <s v="Standard Class"/>
    <s v="CA-12265"/>
    <s v="Christina Anderson"/>
    <x v="0"/>
    <s v="United States"/>
    <s v="San Francisco"/>
    <x v="1"/>
    <n v="94110"/>
    <x v="1"/>
    <s v="OFF-AR-10000034"/>
    <x v="1"/>
    <x v="6"/>
    <s v="BIC Brite Liner Grip Highlighters, Assorted, 5/Pack"/>
    <n v="25.44"/>
    <n v="6"/>
    <n v="0"/>
    <n v="9.9215999999999998"/>
  </r>
  <r>
    <n v="9311"/>
    <x v="4654"/>
    <x v="0"/>
    <x v="370"/>
    <n v="41518"/>
    <s v="Standard Class"/>
    <s v="KD-16615"/>
    <s v="Ken Dana"/>
    <x v="1"/>
    <s v="United States"/>
    <s v="New York City"/>
    <x v="15"/>
    <n v="10024"/>
    <x v="3"/>
    <s v="OFF-BI-10001510"/>
    <x v="1"/>
    <x v="8"/>
    <s v="Deluxe Heavy-Duty Vinyl Round Ring Binder"/>
    <n v="146.68800000000002"/>
    <n v="8"/>
    <n v="0.2"/>
    <n v="45.839999999999996"/>
  </r>
  <r>
    <n v="9312"/>
    <x v="4655"/>
    <x v="3"/>
    <x v="904"/>
    <n v="41711"/>
    <s v="Standard Class"/>
    <s v="DW-13540"/>
    <s v="Don Weiss"/>
    <x v="0"/>
    <s v="United States"/>
    <s v="Dallas"/>
    <x v="5"/>
    <n v="75220"/>
    <x v="2"/>
    <s v="OFF-LA-10000134"/>
    <x v="1"/>
    <x v="2"/>
    <s v="Avery 511"/>
    <n v="4.9280000000000008"/>
    <n v="2"/>
    <n v="0.2"/>
    <n v="1.7247999999999997"/>
  </r>
  <r>
    <n v="9313"/>
    <x v="4655"/>
    <x v="3"/>
    <x v="904"/>
    <n v="41711"/>
    <s v="Standard Class"/>
    <s v="DW-13540"/>
    <s v="Don Weiss"/>
    <x v="0"/>
    <s v="United States"/>
    <s v="Dallas"/>
    <x v="5"/>
    <n v="75220"/>
    <x v="2"/>
    <s v="OFF-AR-10000588"/>
    <x v="1"/>
    <x v="6"/>
    <s v="Newell 345"/>
    <n v="63.488"/>
    <n v="4"/>
    <n v="0.2"/>
    <n v="4.7616000000000014"/>
  </r>
  <r>
    <n v="9314"/>
    <x v="4656"/>
    <x v="1"/>
    <x v="1216"/>
    <n v="41224"/>
    <s v="Same Day"/>
    <s v="AG-10495"/>
    <s v="Andrew Gjertsen"/>
    <x v="1"/>
    <s v="United States"/>
    <s v="Detroit"/>
    <x v="12"/>
    <n v="48234"/>
    <x v="2"/>
    <s v="OFF-ST-10003282"/>
    <x v="1"/>
    <x v="4"/>
    <s v="Advantus 10-Drawer Portable Organizer, Chrome Metal Frame, Smoke Drawers"/>
    <n v="418.32"/>
    <n v="7"/>
    <n v="0"/>
    <n v="117.12960000000004"/>
  </r>
  <r>
    <n v="9315"/>
    <x v="4656"/>
    <x v="1"/>
    <x v="1216"/>
    <n v="41224"/>
    <s v="Same Day"/>
    <s v="AG-10495"/>
    <s v="Andrew Gjertsen"/>
    <x v="1"/>
    <s v="United States"/>
    <s v="Detroit"/>
    <x v="12"/>
    <n v="48234"/>
    <x v="2"/>
    <s v="OFF-AP-10002311"/>
    <x v="1"/>
    <x v="9"/>
    <s v="Holmes Replacement Filter for HEPA Air Cleaner, Very Large Room, HEPA Filter"/>
    <n v="123.858"/>
    <n v="2"/>
    <n v="0.1"/>
    <n v="46.790800000000004"/>
  </r>
  <r>
    <n v="9316"/>
    <x v="4657"/>
    <x v="0"/>
    <x v="41"/>
    <n v="41374"/>
    <s v="Standard Class"/>
    <s v="JH-16180"/>
    <s v="Justin Hirsh"/>
    <x v="0"/>
    <s v="United States"/>
    <s v="Philadelphia"/>
    <x v="9"/>
    <n v="19140"/>
    <x v="3"/>
    <s v="TEC-PH-10000141"/>
    <x v="2"/>
    <x v="7"/>
    <s v="Clearsounds A400"/>
    <n v="118.78199999999998"/>
    <n v="3"/>
    <n v="0.4"/>
    <n v="-27.715799999999994"/>
  </r>
  <r>
    <n v="9317"/>
    <x v="4657"/>
    <x v="0"/>
    <x v="41"/>
    <n v="41374"/>
    <s v="Standard Class"/>
    <s v="JH-16180"/>
    <s v="Justin Hirsh"/>
    <x v="0"/>
    <s v="United States"/>
    <s v="Philadelphia"/>
    <x v="9"/>
    <n v="19140"/>
    <x v="3"/>
    <s v="OFF-SU-10000646"/>
    <x v="1"/>
    <x v="14"/>
    <s v="Premier Automatic Letter Opener"/>
    <n v="769.18400000000008"/>
    <n v="4"/>
    <n v="0.2"/>
    <n v="-163.45159999999996"/>
  </r>
  <r>
    <n v="9318"/>
    <x v="4658"/>
    <x v="3"/>
    <x v="1217"/>
    <n v="41697"/>
    <s v="Standard Class"/>
    <s v="DK-13090"/>
    <s v="Dave Kipp"/>
    <x v="0"/>
    <s v="United States"/>
    <s v="Carrollton"/>
    <x v="5"/>
    <n v="75007"/>
    <x v="2"/>
    <s v="TEC-AC-10002076"/>
    <x v="2"/>
    <x v="11"/>
    <s v="Microsoft Natural Keyboard Elite"/>
    <n v="47.904000000000003"/>
    <n v="1"/>
    <n v="0.2"/>
    <n v="-2.9940000000000015"/>
  </r>
  <r>
    <n v="9319"/>
    <x v="4659"/>
    <x v="3"/>
    <x v="228"/>
    <n v="41846"/>
    <s v="Standard Class"/>
    <s v="AR-10825"/>
    <s v="Anthony Rawles"/>
    <x v="1"/>
    <s v="United States"/>
    <s v="New York City"/>
    <x v="15"/>
    <n v="10009"/>
    <x v="3"/>
    <s v="OFF-PA-10000743"/>
    <x v="1"/>
    <x v="10"/>
    <s v="Xerox 1977"/>
    <n v="13.36"/>
    <n v="2"/>
    <n v="0"/>
    <n v="6.4127999999999998"/>
  </r>
  <r>
    <n v="9320"/>
    <x v="4659"/>
    <x v="3"/>
    <x v="228"/>
    <n v="41846"/>
    <s v="Standard Class"/>
    <s v="AR-10825"/>
    <s v="Anthony Rawles"/>
    <x v="1"/>
    <s v="United States"/>
    <s v="New York City"/>
    <x v="15"/>
    <n v="10009"/>
    <x v="3"/>
    <s v="FUR-CH-10002780"/>
    <x v="0"/>
    <x v="1"/>
    <s v="Office Star - Task Chair with Contemporary Loop Arms"/>
    <n v="163.76400000000001"/>
    <n v="2"/>
    <n v="0.1"/>
    <n v="25.474399999999999"/>
  </r>
  <r>
    <n v="9321"/>
    <x v="4659"/>
    <x v="3"/>
    <x v="228"/>
    <n v="41846"/>
    <s v="Standard Class"/>
    <s v="AR-10825"/>
    <s v="Anthony Rawles"/>
    <x v="1"/>
    <s v="United States"/>
    <s v="New York City"/>
    <x v="15"/>
    <n v="10009"/>
    <x v="3"/>
    <s v="FUR-FU-10000747"/>
    <x v="0"/>
    <x v="5"/>
    <s v="Tenex B1-RE Series Chair Mats for Low Pile Carpets"/>
    <n v="183.92"/>
    <n v="4"/>
    <n v="0"/>
    <n v="31.266399999999976"/>
  </r>
  <r>
    <n v="9322"/>
    <x v="4660"/>
    <x v="0"/>
    <x v="254"/>
    <n v="41587"/>
    <s v="Standard Class"/>
    <s v="SM-20005"/>
    <s v="Sally Matthias"/>
    <x v="0"/>
    <s v="United States"/>
    <s v="Houston"/>
    <x v="5"/>
    <n v="77041"/>
    <x v="2"/>
    <s v="FUR-FU-10002445"/>
    <x v="0"/>
    <x v="5"/>
    <s v="DAX Two-Tone Rosewood/Black Document Frame, Desktop, 5 x 7"/>
    <n v="11.376000000000001"/>
    <n v="3"/>
    <n v="0.6"/>
    <n v="-5.6879999999999988"/>
  </r>
  <r>
    <n v="9323"/>
    <x v="4660"/>
    <x v="0"/>
    <x v="254"/>
    <n v="41587"/>
    <s v="Standard Class"/>
    <s v="SM-20005"/>
    <s v="Sally Matthias"/>
    <x v="0"/>
    <s v="United States"/>
    <s v="Houston"/>
    <x v="5"/>
    <n v="77041"/>
    <x v="2"/>
    <s v="FUR-FU-10000723"/>
    <x v="0"/>
    <x v="5"/>
    <s v="Deflect-o EconoMat Studded, No Bevel Mat for Low Pile Carpeting"/>
    <n v="66.112000000000009"/>
    <n v="4"/>
    <n v="0.6"/>
    <n v="-84.292799999999986"/>
  </r>
  <r>
    <n v="9324"/>
    <x v="4661"/>
    <x v="3"/>
    <x v="397"/>
    <n v="41912"/>
    <s v="Standard Class"/>
    <s v="DB-13660"/>
    <s v="Duane Benoit"/>
    <x v="0"/>
    <s v="United States"/>
    <s v="Los Angeles"/>
    <x v="1"/>
    <n v="90036"/>
    <x v="1"/>
    <s v="OFF-PA-10003641"/>
    <x v="1"/>
    <x v="10"/>
    <s v="Xerox 1909"/>
    <n v="211.04"/>
    <n v="8"/>
    <n v="0"/>
    <n v="97.078399999999988"/>
  </r>
  <r>
    <n v="9325"/>
    <x v="4661"/>
    <x v="3"/>
    <x v="397"/>
    <n v="41912"/>
    <s v="Standard Class"/>
    <s v="DB-13660"/>
    <s v="Duane Benoit"/>
    <x v="0"/>
    <s v="United States"/>
    <s v="Los Angeles"/>
    <x v="1"/>
    <n v="90036"/>
    <x v="1"/>
    <s v="FUR-CH-10003973"/>
    <x v="0"/>
    <x v="1"/>
    <s v="GuestStacker Chair with Chrome Finish Legs"/>
    <n v="594.81600000000003"/>
    <n v="2"/>
    <n v="0.2"/>
    <n v="59.481600000000014"/>
  </r>
  <r>
    <n v="9326"/>
    <x v="4661"/>
    <x v="3"/>
    <x v="397"/>
    <n v="41912"/>
    <s v="Standard Class"/>
    <s v="DB-13660"/>
    <s v="Duane Benoit"/>
    <x v="0"/>
    <s v="United States"/>
    <s v="Los Angeles"/>
    <x v="1"/>
    <n v="90036"/>
    <x v="1"/>
    <s v="OFF-BI-10000977"/>
    <x v="1"/>
    <x v="8"/>
    <s v="Ibico Plastic Spiral Binding Combs"/>
    <n v="72.960000000000008"/>
    <n v="3"/>
    <n v="0.2"/>
    <n v="23.711999999999996"/>
  </r>
  <r>
    <n v="9327"/>
    <x v="4662"/>
    <x v="3"/>
    <x v="210"/>
    <n v="41893"/>
    <s v="First Class"/>
    <s v="PF-19225"/>
    <s v="Phillip Flathmann"/>
    <x v="0"/>
    <s v="United States"/>
    <s v="Edmonds"/>
    <x v="4"/>
    <n v="98026"/>
    <x v="1"/>
    <s v="FUR-FU-10004053"/>
    <x v="0"/>
    <x v="5"/>
    <s v="DAX Two-Tone Silver Metal Document Frame"/>
    <n v="80.959999999999994"/>
    <n v="4"/>
    <n v="0"/>
    <n v="34.812800000000003"/>
  </r>
  <r>
    <n v="9328"/>
    <x v="4662"/>
    <x v="3"/>
    <x v="210"/>
    <n v="41893"/>
    <s v="First Class"/>
    <s v="PF-19225"/>
    <s v="Phillip Flathmann"/>
    <x v="0"/>
    <s v="United States"/>
    <s v="Edmonds"/>
    <x v="4"/>
    <n v="98026"/>
    <x v="1"/>
    <s v="TEC-PH-10002033"/>
    <x v="2"/>
    <x v="7"/>
    <s v="Konftel 250 Conference phone - Charcoal black"/>
    <n v="455.71199999999999"/>
    <n v="2"/>
    <n v="0.2"/>
    <n v="34.178400000000011"/>
  </r>
  <r>
    <n v="9329"/>
    <x v="4662"/>
    <x v="3"/>
    <x v="210"/>
    <n v="41893"/>
    <s v="First Class"/>
    <s v="PF-19225"/>
    <s v="Phillip Flathmann"/>
    <x v="0"/>
    <s v="United States"/>
    <s v="Edmonds"/>
    <x v="4"/>
    <n v="98026"/>
    <x v="1"/>
    <s v="OFF-AR-10004260"/>
    <x v="1"/>
    <x v="6"/>
    <s v="Boston 1799 Powerhouse Electric Pencil Sharpener"/>
    <n v="25.98"/>
    <n v="1"/>
    <n v="0"/>
    <n v="7.2744"/>
  </r>
  <r>
    <n v="9330"/>
    <x v="4663"/>
    <x v="1"/>
    <x v="109"/>
    <n v="41243"/>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n v="41231"/>
    <s v="Standard Class"/>
    <s v="EB-14110"/>
    <s v="Eugene Barchas"/>
    <x v="0"/>
    <s v="United States"/>
    <s v="New York City"/>
    <x v="15"/>
    <n v="10035"/>
    <x v="3"/>
    <s v="OFF-EN-10001539"/>
    <x v="1"/>
    <x v="12"/>
    <s v="Staples"/>
    <n v="15.56"/>
    <n v="2"/>
    <n v="0"/>
    <n v="7.3132000000000001"/>
  </r>
  <r>
    <n v="9332"/>
    <x v="4665"/>
    <x v="0"/>
    <x v="321"/>
    <n v="41551"/>
    <s v="Standard Class"/>
    <s v="ES-14080"/>
    <s v="Erin Smith"/>
    <x v="1"/>
    <s v="United States"/>
    <s v="Springfield"/>
    <x v="21"/>
    <n v="97477"/>
    <x v="1"/>
    <s v="TEC-PH-10001817"/>
    <x v="2"/>
    <x v="7"/>
    <s v="Wilson Electronics DB Pro Signal Booster"/>
    <n v="859.2"/>
    <n v="3"/>
    <n v="0.2"/>
    <n v="75.180000000000064"/>
  </r>
  <r>
    <n v="9333"/>
    <x v="4666"/>
    <x v="3"/>
    <x v="220"/>
    <n v="41896"/>
    <s v="Second Class"/>
    <s v="SS-20410"/>
    <s v="Shahid Shariari"/>
    <x v="0"/>
    <s v="United States"/>
    <s v="Georgetown"/>
    <x v="0"/>
    <n v="40324"/>
    <x v="0"/>
    <s v="OFF-AP-10002578"/>
    <x v="1"/>
    <x v="9"/>
    <s v="Fellowes Premier Superior Surge Suppressor, 10-Outlet, With Phone and Remote"/>
    <n v="195.68"/>
    <n v="4"/>
    <n v="0"/>
    <n v="50.876800000000003"/>
  </r>
  <r>
    <n v="9334"/>
    <x v="4666"/>
    <x v="3"/>
    <x v="220"/>
    <n v="41896"/>
    <s v="Second Class"/>
    <s v="SS-20410"/>
    <s v="Shahid Shariari"/>
    <x v="0"/>
    <s v="United States"/>
    <s v="Georgetown"/>
    <x v="0"/>
    <n v="40324"/>
    <x v="0"/>
    <s v="OFF-FA-10000992"/>
    <x v="1"/>
    <x v="13"/>
    <s v="Acco Clips to Go Binder Clips, 24 Clips in Two Sizes"/>
    <n v="14.2"/>
    <n v="4"/>
    <n v="0"/>
    <n v="6.6739999999999995"/>
  </r>
  <r>
    <n v="9335"/>
    <x v="4667"/>
    <x v="3"/>
    <x v="927"/>
    <n v="41762"/>
    <s v="First Class"/>
    <s v="AG-10900"/>
    <s v="Arthur Gainer"/>
    <x v="0"/>
    <s v="United States"/>
    <s v="Coral Springs"/>
    <x v="2"/>
    <n v="33065"/>
    <x v="0"/>
    <s v="FUR-BO-10001798"/>
    <x v="0"/>
    <x v="0"/>
    <s v="Bush Somerset Collection Bookcase"/>
    <n v="314.35199999999998"/>
    <n v="3"/>
    <n v="0.2"/>
    <n v="-15.71759999999999"/>
  </r>
  <r>
    <n v="9336"/>
    <x v="4667"/>
    <x v="3"/>
    <x v="927"/>
    <n v="41762"/>
    <s v="First Class"/>
    <s v="AG-10900"/>
    <s v="Arthur Gainer"/>
    <x v="0"/>
    <s v="United States"/>
    <s v="Coral Springs"/>
    <x v="2"/>
    <n v="33065"/>
    <x v="0"/>
    <s v="OFF-LA-10004409"/>
    <x v="1"/>
    <x v="2"/>
    <s v="Avery 492"/>
    <n v="4.6079999999999997"/>
    <n v="2"/>
    <n v="0.2"/>
    <n v="1.4975999999999996"/>
  </r>
  <r>
    <n v="9337"/>
    <x v="4668"/>
    <x v="3"/>
    <x v="118"/>
    <n v="41903"/>
    <s v="Standard Class"/>
    <s v="CY-12745"/>
    <s v="Craig Yedwab"/>
    <x v="1"/>
    <s v="United States"/>
    <s v="San Francisco"/>
    <x v="1"/>
    <n v="94110"/>
    <x v="1"/>
    <s v="OFF-FA-10000621"/>
    <x v="1"/>
    <x v="13"/>
    <s v="OIC Colored Binder Clips, Assorted Sizes"/>
    <n v="17.899999999999999"/>
    <n v="5"/>
    <n v="0"/>
    <n v="8.7710000000000008"/>
  </r>
  <r>
    <n v="9338"/>
    <x v="4669"/>
    <x v="2"/>
    <x v="538"/>
    <n v="40838"/>
    <s v="Second Class"/>
    <s v="RP-19270"/>
    <s v="Rachel Payne"/>
    <x v="1"/>
    <s v="United States"/>
    <s v="San Francisco"/>
    <x v="1"/>
    <n v="94110"/>
    <x v="1"/>
    <s v="OFF-BI-10003196"/>
    <x v="1"/>
    <x v="8"/>
    <s v="Accohide Poly Flexible Ring Binders"/>
    <n v="2.9920000000000004"/>
    <n v="1"/>
    <n v="0.2"/>
    <n v="1.1219999999999999"/>
  </r>
  <r>
    <n v="9339"/>
    <x v="4669"/>
    <x v="2"/>
    <x v="538"/>
    <n v="40838"/>
    <s v="Second Class"/>
    <s v="RP-19270"/>
    <s v="Rachel Payne"/>
    <x v="1"/>
    <s v="United States"/>
    <s v="San Francisco"/>
    <x v="1"/>
    <n v="94110"/>
    <x v="1"/>
    <s v="OFF-BI-10003727"/>
    <x v="1"/>
    <x v="8"/>
    <s v="Avery Durable Slant Ring Binders With Label Holder"/>
    <n v="20.064"/>
    <n v="6"/>
    <n v="0.2"/>
    <n v="7.0223999999999993"/>
  </r>
  <r>
    <n v="9340"/>
    <x v="4669"/>
    <x v="2"/>
    <x v="538"/>
    <n v="40838"/>
    <s v="Second Class"/>
    <s v="RP-19270"/>
    <s v="Rachel Payne"/>
    <x v="1"/>
    <s v="United States"/>
    <s v="San Francisco"/>
    <x v="1"/>
    <n v="94110"/>
    <x v="1"/>
    <s v="OFF-PA-10003228"/>
    <x v="1"/>
    <x v="10"/>
    <s v="Xerox 1917"/>
    <n v="146.72999999999999"/>
    <n v="3"/>
    <n v="0"/>
    <n v="68.963099999999997"/>
  </r>
  <r>
    <n v="9341"/>
    <x v="4669"/>
    <x v="2"/>
    <x v="538"/>
    <n v="40838"/>
    <s v="Second Class"/>
    <s v="RP-19270"/>
    <s v="Rachel Payne"/>
    <x v="1"/>
    <s v="United States"/>
    <s v="San Francisco"/>
    <x v="1"/>
    <n v="94110"/>
    <x v="1"/>
    <s v="OFF-LA-10002787"/>
    <x v="1"/>
    <x v="2"/>
    <s v="Avery 480"/>
    <n v="18.75"/>
    <n v="5"/>
    <n v="0"/>
    <n v="9"/>
  </r>
  <r>
    <n v="9342"/>
    <x v="4669"/>
    <x v="2"/>
    <x v="538"/>
    <n v="40838"/>
    <s v="Second Class"/>
    <s v="RP-19270"/>
    <s v="Rachel Payne"/>
    <x v="1"/>
    <s v="United States"/>
    <s v="San Francisco"/>
    <x v="1"/>
    <n v="94110"/>
    <x v="1"/>
    <s v="TEC-PH-10001305"/>
    <x v="2"/>
    <x v="7"/>
    <s v="Panasonic KX TS208W Corded phone"/>
    <n v="117.57600000000002"/>
    <n v="3"/>
    <n v="0.2"/>
    <n v="11.757600000000011"/>
  </r>
  <r>
    <n v="9343"/>
    <x v="4670"/>
    <x v="0"/>
    <x v="69"/>
    <n v="41352"/>
    <s v="Standard Class"/>
    <s v="DB-13360"/>
    <s v="Dennis Bolton"/>
    <x v="2"/>
    <s v="United States"/>
    <s v="Riverside"/>
    <x v="1"/>
    <n v="92503"/>
    <x v="1"/>
    <s v="OFF-BI-10001036"/>
    <x v="1"/>
    <x v="8"/>
    <s v="Cardinal EasyOpen D-Ring Binders"/>
    <n v="51.184000000000012"/>
    <n v="7"/>
    <n v="0.2"/>
    <n v="19.193999999999999"/>
  </r>
  <r>
    <n v="9344"/>
    <x v="4671"/>
    <x v="3"/>
    <x v="922"/>
    <n v="41691"/>
    <s v="First Class"/>
    <s v="CK-12325"/>
    <s v="Christine Kargatis"/>
    <x v="2"/>
    <s v="United States"/>
    <s v="Troy"/>
    <x v="24"/>
    <n v="45373"/>
    <x v="3"/>
    <s v="FUR-TA-10001086"/>
    <x v="0"/>
    <x v="3"/>
    <s v="SAFCO PlanMaster Boards, 60w x 37-1/2d, White Melamine"/>
    <n v="455.97"/>
    <n v="5"/>
    <n v="0.4"/>
    <n v="-106.39299999999997"/>
  </r>
  <r>
    <n v="9345"/>
    <x v="4671"/>
    <x v="3"/>
    <x v="922"/>
    <n v="4169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n v="41691"/>
    <s v="First Class"/>
    <s v="CK-12325"/>
    <s v="Christine Kargatis"/>
    <x v="2"/>
    <s v="United States"/>
    <s v="Troy"/>
    <x v="24"/>
    <n v="45373"/>
    <x v="3"/>
    <s v="TEC-PH-10000526"/>
    <x v="2"/>
    <x v="7"/>
    <s v="Vtech CS6719"/>
    <n v="57.593999999999994"/>
    <n v="1"/>
    <n v="0.4"/>
    <n v="-11.518799999999999"/>
  </r>
  <r>
    <n v="9347"/>
    <x v="4671"/>
    <x v="3"/>
    <x v="922"/>
    <n v="41691"/>
    <s v="First Class"/>
    <s v="CK-12325"/>
    <s v="Christine Kargatis"/>
    <x v="2"/>
    <s v="United States"/>
    <s v="Troy"/>
    <x v="24"/>
    <n v="45373"/>
    <x v="3"/>
    <s v="FUR-FU-10004973"/>
    <x v="0"/>
    <x v="5"/>
    <s v="Flat Face Poster Frame"/>
    <n v="30.144000000000002"/>
    <n v="2"/>
    <n v="0.2"/>
    <n v="8.2896000000000001"/>
  </r>
  <r>
    <n v="9348"/>
    <x v="4671"/>
    <x v="3"/>
    <x v="922"/>
    <n v="41691"/>
    <s v="First Class"/>
    <s v="CK-12325"/>
    <s v="Christine Kargatis"/>
    <x v="2"/>
    <s v="United States"/>
    <s v="Troy"/>
    <x v="24"/>
    <n v="45373"/>
    <x v="3"/>
    <s v="FUR-CH-10003981"/>
    <x v="0"/>
    <x v="1"/>
    <s v="Global Commerce Series Low-Back Swivel/Tilt Chairs"/>
    <n v="899.43"/>
    <n v="5"/>
    <n v="0.3"/>
    <n v="-12.84900000000016"/>
  </r>
  <r>
    <n v="9349"/>
    <x v="4672"/>
    <x v="0"/>
    <x v="596"/>
    <n v="41637"/>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n v="41637"/>
    <s v="Standard Class"/>
    <s v="DN-13690"/>
    <s v="Duane Noonan"/>
    <x v="0"/>
    <s v="United States"/>
    <s v="Moreno Valley"/>
    <x v="1"/>
    <n v="92553"/>
    <x v="1"/>
    <s v="FUR-FU-10001934"/>
    <x v="0"/>
    <x v="5"/>
    <s v="Magnifier Swing Arm Lamp"/>
    <n v="41.96"/>
    <n v="2"/>
    <n v="0"/>
    <n v="10.909600000000001"/>
  </r>
  <r>
    <n v="9351"/>
    <x v="4673"/>
    <x v="0"/>
    <x v="713"/>
    <n v="41545"/>
    <s v="Standard Class"/>
    <s v="DP-13105"/>
    <s v="Dave Poirier"/>
    <x v="1"/>
    <s v="United States"/>
    <s v="Seattle"/>
    <x v="4"/>
    <n v="98115"/>
    <x v="1"/>
    <s v="OFF-BI-10004970"/>
    <x v="1"/>
    <x v="8"/>
    <s v="ACCOHIDE 3-Ring Binder, Blue, 1&quot;"/>
    <n v="13.216000000000001"/>
    <n v="4"/>
    <n v="0.2"/>
    <n v="4.4603999999999999"/>
  </r>
  <r>
    <n v="9352"/>
    <x v="4673"/>
    <x v="0"/>
    <x v="713"/>
    <n v="41545"/>
    <s v="Standard Class"/>
    <s v="DP-13105"/>
    <s v="Dave Poirier"/>
    <x v="1"/>
    <s v="United States"/>
    <s v="Seattle"/>
    <x v="4"/>
    <n v="98115"/>
    <x v="1"/>
    <s v="FUR-CH-10003396"/>
    <x v="0"/>
    <x v="1"/>
    <s v="Global Deluxe Steno Chair"/>
    <n v="184.75200000000001"/>
    <n v="3"/>
    <n v="0.2"/>
    <n v="-20.784600000000012"/>
  </r>
  <r>
    <n v="9353"/>
    <x v="4674"/>
    <x v="3"/>
    <x v="241"/>
    <n v="41909"/>
    <s v="First Class"/>
    <s v="RO-19780"/>
    <s v="Rose O'Brian"/>
    <x v="0"/>
    <s v="United States"/>
    <s v="Chicago"/>
    <x v="10"/>
    <n v="60623"/>
    <x v="2"/>
    <s v="FUR-CH-10003973"/>
    <x v="0"/>
    <x v="1"/>
    <s v="GuestStacker Chair with Chrome Finish Legs"/>
    <n v="520.46399999999994"/>
    <n v="2"/>
    <n v="0.3"/>
    <n v="-14.870399999999961"/>
  </r>
  <r>
    <n v="9354"/>
    <x v="4674"/>
    <x v="3"/>
    <x v="241"/>
    <n v="41909"/>
    <s v="First Class"/>
    <s v="RO-19780"/>
    <s v="Rose O'Brian"/>
    <x v="0"/>
    <s v="United States"/>
    <s v="Chicago"/>
    <x v="10"/>
    <n v="60623"/>
    <x v="2"/>
    <s v="OFF-PA-10002109"/>
    <x v="1"/>
    <x v="10"/>
    <s v="Wirebound Voice Message Log Book"/>
    <n v="11.423999999999999"/>
    <n v="3"/>
    <n v="0.2"/>
    <n v="3.7127999999999988"/>
  </r>
  <r>
    <n v="9355"/>
    <x v="4675"/>
    <x v="1"/>
    <x v="494"/>
    <n v="41248"/>
    <s v="Standard Class"/>
    <s v="MA-17560"/>
    <s v="Matt Abelman"/>
    <x v="2"/>
    <s v="United States"/>
    <s v="Jackson"/>
    <x v="12"/>
    <n v="49201"/>
    <x v="2"/>
    <s v="OFF-PA-10001826"/>
    <x v="1"/>
    <x v="10"/>
    <s v="Xerox 207"/>
    <n v="19.440000000000001"/>
    <n v="3"/>
    <n v="0"/>
    <n v="9.3312000000000008"/>
  </r>
  <r>
    <n v="9356"/>
    <x v="4675"/>
    <x v="1"/>
    <x v="494"/>
    <n v="41248"/>
    <s v="Standard Class"/>
    <s v="MA-17560"/>
    <s v="Matt Abelman"/>
    <x v="2"/>
    <s v="United States"/>
    <s v="Jackson"/>
    <x v="12"/>
    <n v="49201"/>
    <x v="2"/>
    <s v="OFF-AR-10000823"/>
    <x v="1"/>
    <x v="6"/>
    <s v="Newell 307"/>
    <n v="3.64"/>
    <n v="2"/>
    <n v="0"/>
    <n v="1.0192000000000001"/>
  </r>
  <r>
    <n v="9357"/>
    <x v="4675"/>
    <x v="1"/>
    <x v="494"/>
    <n v="41248"/>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n v="41302"/>
    <s v="Second Class"/>
    <s v="JD-15895"/>
    <s v="Jonathan Doherty"/>
    <x v="1"/>
    <s v="United States"/>
    <s v="New York City"/>
    <x v="15"/>
    <n v="10024"/>
    <x v="3"/>
    <s v="OFF-BI-10003676"/>
    <x v="1"/>
    <x v="8"/>
    <s v="GBC Standard Recycled Report Covers, Clear Plastic Sheets"/>
    <n v="43.120000000000005"/>
    <n v="5"/>
    <n v="0.2"/>
    <n v="15.091999999999995"/>
  </r>
  <r>
    <n v="9359"/>
    <x v="4676"/>
    <x v="0"/>
    <x v="967"/>
    <n v="41302"/>
    <s v="Second Class"/>
    <s v="JD-15895"/>
    <s v="Jonathan Doherty"/>
    <x v="1"/>
    <s v="United States"/>
    <s v="New York City"/>
    <x v="15"/>
    <n v="10024"/>
    <x v="3"/>
    <s v="FUR-TA-10001095"/>
    <x v="0"/>
    <x v="3"/>
    <s v="Chromcraft Round Conference Tables"/>
    <n v="313.72199999999998"/>
    <n v="3"/>
    <n v="0.4"/>
    <n v="-99.34529999999998"/>
  </r>
  <r>
    <n v="9360"/>
    <x v="4676"/>
    <x v="0"/>
    <x v="967"/>
    <n v="41302"/>
    <s v="Second Class"/>
    <s v="JD-15895"/>
    <s v="Jonathan Doherty"/>
    <x v="1"/>
    <s v="United States"/>
    <s v="New York City"/>
    <x v="15"/>
    <n v="10024"/>
    <x v="3"/>
    <s v="FUR-FU-10000747"/>
    <x v="0"/>
    <x v="5"/>
    <s v="Tenex B1-RE Series Chair Mats for Low Pile Carpets"/>
    <n v="45.98"/>
    <n v="1"/>
    <n v="0"/>
    <n v="7.816599999999994"/>
  </r>
  <r>
    <n v="9361"/>
    <x v="4676"/>
    <x v="0"/>
    <x v="967"/>
    <n v="41302"/>
    <s v="Second Class"/>
    <s v="JD-15895"/>
    <s v="Jonathan Doherty"/>
    <x v="1"/>
    <s v="United States"/>
    <s v="New York City"/>
    <x v="15"/>
    <n v="10024"/>
    <x v="3"/>
    <s v="OFF-ST-10004337"/>
    <x v="1"/>
    <x v="4"/>
    <s v="SAFCO Commercial Wire Shelving, 72h"/>
    <n v="428.68"/>
    <n v="7"/>
    <n v="0"/>
    <n v="0"/>
  </r>
  <r>
    <n v="9362"/>
    <x v="4677"/>
    <x v="3"/>
    <x v="708"/>
    <n v="41724"/>
    <s v="Standard Class"/>
    <s v="PS-18970"/>
    <s v="Paul Stevenson"/>
    <x v="2"/>
    <s v="United States"/>
    <s v="Seattle"/>
    <x v="4"/>
    <n v="98105"/>
    <x v="1"/>
    <s v="OFF-BI-10004410"/>
    <x v="1"/>
    <x v="8"/>
    <s v="C-Line Peel &amp; Stick Add-On Filing Pockets, 8-3/4 x 5-1/8, 10/Pack"/>
    <n v="30.576000000000001"/>
    <n v="6"/>
    <n v="0.2"/>
    <n v="10.3194"/>
  </r>
  <r>
    <n v="9363"/>
    <x v="4677"/>
    <x v="3"/>
    <x v="708"/>
    <n v="41724"/>
    <s v="Standard Class"/>
    <s v="PS-18970"/>
    <s v="Paul Stevenson"/>
    <x v="2"/>
    <s v="United States"/>
    <s v="Seattle"/>
    <x v="4"/>
    <n v="98105"/>
    <x v="1"/>
    <s v="OFF-FA-10004838"/>
    <x v="1"/>
    <x v="13"/>
    <s v="Super Bands, 12/Pack"/>
    <n v="13.020000000000001"/>
    <n v="7"/>
    <n v="0"/>
    <n v="0.3906000000000005"/>
  </r>
  <r>
    <n v="9364"/>
    <x v="4677"/>
    <x v="3"/>
    <x v="708"/>
    <n v="41724"/>
    <s v="Standard Class"/>
    <s v="PS-18970"/>
    <s v="Paul Stevenson"/>
    <x v="2"/>
    <s v="United States"/>
    <s v="Seattle"/>
    <x v="4"/>
    <n v="98105"/>
    <x v="1"/>
    <s v="FUR-FU-10002364"/>
    <x v="0"/>
    <x v="5"/>
    <s v="Eldon Expressions Wood Desk Accessories, Oak"/>
    <n v="22.14"/>
    <n v="3"/>
    <n v="0"/>
    <n v="6.4205999999999976"/>
  </r>
  <r>
    <n v="9365"/>
    <x v="4677"/>
    <x v="3"/>
    <x v="708"/>
    <n v="41724"/>
    <s v="Standard Class"/>
    <s v="PS-18970"/>
    <s v="Paul Stevenson"/>
    <x v="2"/>
    <s v="United States"/>
    <s v="Seattle"/>
    <x v="4"/>
    <n v="98105"/>
    <x v="1"/>
    <s v="OFF-ST-10001809"/>
    <x v="1"/>
    <x v="4"/>
    <s v="Fellowes Officeware Wire Shelving"/>
    <n v="359.32"/>
    <n v="4"/>
    <n v="0"/>
    <n v="7.1863999999999919"/>
  </r>
  <r>
    <n v="9366"/>
    <x v="4678"/>
    <x v="2"/>
    <x v="963"/>
    <n v="40780"/>
    <s v="First Class"/>
    <s v="JF-15415"/>
    <s v="Jennifer Ferguson"/>
    <x v="0"/>
    <s v="United States"/>
    <s v="Saint Charles"/>
    <x v="25"/>
    <n v="63301"/>
    <x v="2"/>
    <s v="OFF-PA-10001846"/>
    <x v="1"/>
    <x v="10"/>
    <s v="Xerox 1899"/>
    <n v="11.56"/>
    <n v="2"/>
    <n v="0"/>
    <n v="5.6644000000000005"/>
  </r>
  <r>
    <n v="9367"/>
    <x v="4679"/>
    <x v="2"/>
    <x v="785"/>
    <n v="40707"/>
    <s v="Standard Class"/>
    <s v="RD-19480"/>
    <s v="Rick Duston"/>
    <x v="0"/>
    <s v="United States"/>
    <s v="Long Beach"/>
    <x v="15"/>
    <n v="11561"/>
    <x v="3"/>
    <s v="OFF-BI-10003876"/>
    <x v="1"/>
    <x v="8"/>
    <s v="Green Canvas Binder for 8-1/2&quot; x 14&quot; Sheets"/>
    <n v="68.48"/>
    <n v="2"/>
    <n v="0.2"/>
    <n v="25.679999999999996"/>
  </r>
  <r>
    <n v="9368"/>
    <x v="4679"/>
    <x v="2"/>
    <x v="785"/>
    <n v="40707"/>
    <s v="Standard Class"/>
    <s v="RD-19480"/>
    <s v="Rick Duston"/>
    <x v="0"/>
    <s v="United States"/>
    <s v="Long Beach"/>
    <x v="15"/>
    <n v="11561"/>
    <x v="3"/>
    <s v="OFF-ST-10003470"/>
    <x v="1"/>
    <x v="4"/>
    <s v="Tennsco Snap-Together Open Shelving Units, Starter Sets and Add-On Units"/>
    <n v="1676.88"/>
    <n v="6"/>
    <n v="0"/>
    <n v="83.843999999999937"/>
  </r>
  <r>
    <n v="9369"/>
    <x v="4680"/>
    <x v="0"/>
    <x v="281"/>
    <n v="41374"/>
    <s v="First Class"/>
    <s v="ES-14080"/>
    <s v="Erin Smith"/>
    <x v="1"/>
    <s v="United States"/>
    <s v="Lakewood"/>
    <x v="30"/>
    <n v="8701"/>
    <x v="3"/>
    <s v="OFF-PA-10004243"/>
    <x v="1"/>
    <x v="10"/>
    <s v="Xerox 1939"/>
    <n v="37.94"/>
    <n v="2"/>
    <n v="0"/>
    <n v="18.211199999999998"/>
  </r>
  <r>
    <n v="9370"/>
    <x v="4681"/>
    <x v="3"/>
    <x v="659"/>
    <n v="41953"/>
    <s v="Second Class"/>
    <s v="KN-16390"/>
    <s v="Katherine Nockton"/>
    <x v="1"/>
    <s v="United States"/>
    <s v="Clinton"/>
    <x v="39"/>
    <n v="20735"/>
    <x v="3"/>
    <s v="FUR-CH-10000422"/>
    <x v="0"/>
    <x v="1"/>
    <s v="Global Highback Leather Tilter in Burgundy"/>
    <n v="272.96999999999997"/>
    <n v="3"/>
    <n v="0"/>
    <n v="43.675200000000018"/>
  </r>
  <r>
    <n v="9371"/>
    <x v="4682"/>
    <x v="1"/>
    <x v="352"/>
    <n v="41060"/>
    <s v="First Class"/>
    <s v="VP-21760"/>
    <s v="Victoria Pisteka"/>
    <x v="1"/>
    <s v="United States"/>
    <s v="Columbus"/>
    <x v="24"/>
    <n v="43229"/>
    <x v="3"/>
    <s v="FUR-FU-10002506"/>
    <x v="0"/>
    <x v="5"/>
    <s v="Tensor &quot;Hersey Kiss&quot; Styled Floor Lamp"/>
    <n v="41.568000000000005"/>
    <n v="4"/>
    <n v="0.2"/>
    <n v="-4.1568000000000023"/>
  </r>
  <r>
    <n v="9372"/>
    <x v="4682"/>
    <x v="1"/>
    <x v="352"/>
    <n v="41060"/>
    <s v="First Class"/>
    <s v="VP-21760"/>
    <s v="Victoria Pisteka"/>
    <x v="1"/>
    <s v="United States"/>
    <s v="Columbus"/>
    <x v="24"/>
    <n v="43229"/>
    <x v="3"/>
    <s v="FUR-CH-10000863"/>
    <x v="0"/>
    <x v="1"/>
    <s v="Novimex Swivel Fabric Task Chair"/>
    <n v="317.05799999999999"/>
    <n v="3"/>
    <n v="0.3"/>
    <n v="-86.058600000000013"/>
  </r>
  <r>
    <n v="9373"/>
    <x v="4682"/>
    <x v="1"/>
    <x v="352"/>
    <n v="41060"/>
    <s v="First Class"/>
    <s v="VP-21760"/>
    <s v="Victoria Pisteka"/>
    <x v="1"/>
    <s v="United States"/>
    <s v="Columbus"/>
    <x v="24"/>
    <n v="43229"/>
    <x v="3"/>
    <s v="OFF-FA-10002988"/>
    <x v="1"/>
    <x v="13"/>
    <s v="Ideal Clamps"/>
    <n v="8.0399999999999991"/>
    <n v="5"/>
    <n v="0.2"/>
    <n v="2.9144999999999994"/>
  </r>
  <r>
    <n v="9374"/>
    <x v="4683"/>
    <x v="3"/>
    <x v="917"/>
    <n v="41771"/>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n v="41435"/>
    <s v="Standard Class"/>
    <s v="KB-16600"/>
    <s v="Ken Brennan"/>
    <x v="1"/>
    <s v="United States"/>
    <s v="Seattle"/>
    <x v="4"/>
    <n v="98105"/>
    <x v="1"/>
    <s v="OFF-SU-10002537"/>
    <x v="1"/>
    <x v="14"/>
    <s v="Acme Box Cutter Scissors"/>
    <n v="61.38"/>
    <n v="6"/>
    <n v="0"/>
    <n v="15.958800000000004"/>
  </r>
  <r>
    <n v="9376"/>
    <x v="4685"/>
    <x v="1"/>
    <x v="639"/>
    <n v="41262"/>
    <s v="Second Class"/>
    <s v="AJ-10945"/>
    <s v="Ashley Jarboe"/>
    <x v="0"/>
    <s v="United States"/>
    <s v="Los Angeles"/>
    <x v="1"/>
    <n v="90045"/>
    <x v="1"/>
    <s v="TEC-AC-10003063"/>
    <x v="2"/>
    <x v="11"/>
    <s v="Micro Innovations USB RF Wireless Keyboard with Mouse"/>
    <n v="50"/>
    <n v="2"/>
    <n v="0"/>
    <n v="10.5"/>
  </r>
  <r>
    <n v="9377"/>
    <x v="4686"/>
    <x v="3"/>
    <x v="53"/>
    <n v="42003"/>
    <s v="Standard Class"/>
    <s v="PO-18865"/>
    <s v="Patrick O'Donnell"/>
    <x v="0"/>
    <s v="United States"/>
    <s v="East Orange"/>
    <x v="30"/>
    <n v="7017"/>
    <x v="3"/>
    <s v="TEC-AC-10003237"/>
    <x v="2"/>
    <x v="11"/>
    <s v="Memorex Micro Travel Drive 4 GB"/>
    <n v="31.799999999999997"/>
    <n v="3"/>
    <n v="0"/>
    <n v="13.674000000000003"/>
  </r>
  <r>
    <n v="9378"/>
    <x v="4687"/>
    <x v="3"/>
    <x v="94"/>
    <n v="41995"/>
    <s v="Standard Class"/>
    <s v="DP-13105"/>
    <s v="Dave Poirier"/>
    <x v="1"/>
    <s v="United States"/>
    <s v="Eau Claire"/>
    <x v="6"/>
    <n v="54703"/>
    <x v="2"/>
    <s v="OFF-ST-10001031"/>
    <x v="1"/>
    <x v="4"/>
    <s v="Adjustable Personal File Tote"/>
    <n v="32.56"/>
    <n v="2"/>
    <n v="0"/>
    <n v="8.465600000000002"/>
  </r>
  <r>
    <n v="9379"/>
    <x v="4688"/>
    <x v="0"/>
    <x v="1120"/>
    <n v="41410"/>
    <s v="Standard Class"/>
    <s v="GM-14500"/>
    <s v="Gene McClure"/>
    <x v="0"/>
    <s v="United States"/>
    <s v="Chicago"/>
    <x v="10"/>
    <n v="60610"/>
    <x v="2"/>
    <s v="OFF-EN-10001535"/>
    <x v="1"/>
    <x v="12"/>
    <s v="Grip Seal Envelopes"/>
    <n v="7.0720000000000001"/>
    <n v="2"/>
    <n v="0.2"/>
    <n v="2.3868"/>
  </r>
  <r>
    <n v="9380"/>
    <x v="4689"/>
    <x v="2"/>
    <x v="851"/>
    <n v="40904"/>
    <s v="Second Class"/>
    <s v="CC-12670"/>
    <s v="Craig Carreira"/>
    <x v="0"/>
    <s v="United States"/>
    <s v="Tampa"/>
    <x v="2"/>
    <n v="33614"/>
    <x v="0"/>
    <s v="OFF-PA-10001295"/>
    <x v="1"/>
    <x v="10"/>
    <s v="Computer Printout Paper with Letter-Trim Perforations"/>
    <n v="45.527999999999999"/>
    <n v="3"/>
    <n v="0.2"/>
    <n v="15.934799999999997"/>
  </r>
  <r>
    <n v="9381"/>
    <x v="4689"/>
    <x v="2"/>
    <x v="851"/>
    <n v="40904"/>
    <s v="Second Class"/>
    <s v="CC-12670"/>
    <s v="Craig Carreira"/>
    <x v="0"/>
    <s v="United States"/>
    <s v="Tampa"/>
    <x v="2"/>
    <n v="33614"/>
    <x v="0"/>
    <s v="FUR-CH-10004698"/>
    <x v="0"/>
    <x v="1"/>
    <s v="Padded Folding Chairs, Black, 4/Carton"/>
    <n v="64.784000000000006"/>
    <n v="1"/>
    <n v="0.2"/>
    <n v="6.4784000000000042"/>
  </r>
  <r>
    <n v="9382"/>
    <x v="4689"/>
    <x v="2"/>
    <x v="851"/>
    <n v="40904"/>
    <s v="Second Class"/>
    <s v="CC-12670"/>
    <s v="Craig Carreira"/>
    <x v="0"/>
    <s v="United States"/>
    <s v="Tampa"/>
    <x v="2"/>
    <n v="33614"/>
    <x v="0"/>
    <s v="OFF-ST-10000078"/>
    <x v="1"/>
    <x v="4"/>
    <s v="Tennsco 6- and 18-Compartment Lockers"/>
    <n v="424.27200000000005"/>
    <n v="2"/>
    <n v="0.2"/>
    <n v="-10.60680000000005"/>
  </r>
  <r>
    <n v="9383"/>
    <x v="4689"/>
    <x v="2"/>
    <x v="851"/>
    <n v="40904"/>
    <s v="Second Class"/>
    <s v="CC-12670"/>
    <s v="Craig Carreira"/>
    <x v="0"/>
    <s v="United States"/>
    <s v="Tampa"/>
    <x v="2"/>
    <n v="33614"/>
    <x v="0"/>
    <s v="OFF-AR-10001868"/>
    <x v="1"/>
    <x v="6"/>
    <s v="Prang Dustless Chalk Sticks"/>
    <n v="1.3440000000000001"/>
    <n v="1"/>
    <n v="0.2"/>
    <n v="0.504"/>
  </r>
  <r>
    <n v="9384"/>
    <x v="4689"/>
    <x v="2"/>
    <x v="851"/>
    <n v="40904"/>
    <s v="Second Class"/>
    <s v="CC-12670"/>
    <s v="Craig Carreira"/>
    <x v="0"/>
    <s v="United States"/>
    <s v="Tampa"/>
    <x v="2"/>
    <n v="33614"/>
    <x v="0"/>
    <s v="OFF-ST-10004950"/>
    <x v="1"/>
    <x v="4"/>
    <s v="Acco Perma 3000 Stacking Storage Drawers"/>
    <n v="83.920000000000016"/>
    <n v="5"/>
    <n v="0.2"/>
    <n v="-1.049000000000003"/>
  </r>
  <r>
    <n v="9385"/>
    <x v="4690"/>
    <x v="3"/>
    <x v="938"/>
    <n v="41868"/>
    <s v="Standard Class"/>
    <s v="SJ-20125"/>
    <s v="Sanjit Jacobs"/>
    <x v="2"/>
    <s v="United States"/>
    <s v="New York City"/>
    <x v="15"/>
    <n v="10009"/>
    <x v="3"/>
    <s v="OFF-PA-10003441"/>
    <x v="1"/>
    <x v="10"/>
    <s v="Xerox 226"/>
    <n v="25.92"/>
    <n v="4"/>
    <n v="0"/>
    <n v="12.441600000000001"/>
  </r>
  <r>
    <n v="9386"/>
    <x v="4691"/>
    <x v="3"/>
    <x v="151"/>
    <n v="41883"/>
    <s v="Standard Class"/>
    <s v="SF-20200"/>
    <s v="Sarah Foster"/>
    <x v="0"/>
    <s v="United States"/>
    <s v="Mesa"/>
    <x v="16"/>
    <n v="85204"/>
    <x v="1"/>
    <s v="FUR-FU-10004973"/>
    <x v="0"/>
    <x v="5"/>
    <s v="Flat Face Poster Frame"/>
    <n v="120.57600000000001"/>
    <n v="8"/>
    <n v="0.2"/>
    <n v="33.1584"/>
  </r>
  <r>
    <n v="9387"/>
    <x v="4692"/>
    <x v="3"/>
    <x v="617"/>
    <n v="41663"/>
    <s v="Standard Class"/>
    <s v="RM-19375"/>
    <s v="Raymond Messe"/>
    <x v="0"/>
    <s v="United States"/>
    <s v="Burlington"/>
    <x v="42"/>
    <s v="05408"/>
    <x v="3"/>
    <s v="OFF-PA-10000157"/>
    <x v="1"/>
    <x v="10"/>
    <s v="Xerox 191"/>
    <n v="79.92"/>
    <n v="4"/>
    <n v="0"/>
    <n v="37.562399999999997"/>
  </r>
  <r>
    <n v="9388"/>
    <x v="4692"/>
    <x v="3"/>
    <x v="617"/>
    <n v="41663"/>
    <s v="Standard Class"/>
    <s v="RM-19375"/>
    <s v="Raymond Messe"/>
    <x v="0"/>
    <s v="United States"/>
    <s v="Burlington"/>
    <x v="42"/>
    <s v="05408"/>
    <x v="3"/>
    <s v="OFF-PA-10001970"/>
    <x v="1"/>
    <x v="10"/>
    <s v="Xerox 1881"/>
    <n v="12.28"/>
    <n v="1"/>
    <n v="0"/>
    <n v="5.7715999999999994"/>
  </r>
  <r>
    <n v="9389"/>
    <x v="4692"/>
    <x v="3"/>
    <x v="617"/>
    <n v="41663"/>
    <s v="Standard Class"/>
    <s v="RM-19375"/>
    <s v="Raymond Messe"/>
    <x v="0"/>
    <s v="United States"/>
    <s v="Burlington"/>
    <x v="42"/>
    <s v="05408"/>
    <x v="3"/>
    <s v="OFF-AP-10000828"/>
    <x v="1"/>
    <x v="9"/>
    <s v="Avanti 4.4 Cu. Ft. Refrigerator"/>
    <n v="542.93999999999994"/>
    <n v="3"/>
    <n v="0"/>
    <n v="152.02319999999997"/>
  </r>
  <r>
    <n v="9390"/>
    <x v="4692"/>
    <x v="3"/>
    <x v="617"/>
    <n v="41663"/>
    <s v="Standard Class"/>
    <s v="RM-19375"/>
    <s v="Raymond Messe"/>
    <x v="0"/>
    <s v="United States"/>
    <s v="Burlington"/>
    <x v="42"/>
    <s v="05408"/>
    <x v="3"/>
    <s v="OFF-EN-10001509"/>
    <x v="1"/>
    <x v="12"/>
    <s v="Poly String Tie Envelopes"/>
    <n v="2.04"/>
    <n v="1"/>
    <n v="0"/>
    <n v="0.95879999999999987"/>
  </r>
  <r>
    <n v="9391"/>
    <x v="4693"/>
    <x v="1"/>
    <x v="974"/>
    <n v="41084"/>
    <s v="Standard Class"/>
    <s v="KM-16375"/>
    <s v="Katherine Murray"/>
    <x v="2"/>
    <s v="United States"/>
    <s v="Houston"/>
    <x v="5"/>
    <n v="77070"/>
    <x v="2"/>
    <s v="OFF-ST-10003692"/>
    <x v="1"/>
    <x v="4"/>
    <s v="Recycled Steel Personal File for Hanging File Folders"/>
    <n v="228.92"/>
    <n v="5"/>
    <n v="0.2"/>
    <n v="14.307499999999997"/>
  </r>
  <r>
    <n v="9392"/>
    <x v="4694"/>
    <x v="3"/>
    <x v="677"/>
    <n v="41715"/>
    <s v="First Class"/>
    <s v="FH-14275"/>
    <s v="Frank Hawley"/>
    <x v="1"/>
    <s v="United States"/>
    <s v="Aurora"/>
    <x v="10"/>
    <n v="60505"/>
    <x v="2"/>
    <s v="TEC-PH-10004700"/>
    <x v="2"/>
    <x v="7"/>
    <s v="PowerGen Dual USB Car Charger"/>
    <n v="7.9920000000000009"/>
    <n v="1"/>
    <n v="0.2"/>
    <n v="2.5973999999999995"/>
  </r>
  <r>
    <n v="9393"/>
    <x v="4695"/>
    <x v="1"/>
    <x v="969"/>
    <n v="41207"/>
    <s v="Same Day"/>
    <s v="DG-13300"/>
    <s v="Deirdre Greer"/>
    <x v="1"/>
    <s v="United States"/>
    <s v="Denver"/>
    <x v="22"/>
    <n v="80219"/>
    <x v="1"/>
    <s v="FUR-CH-10000422"/>
    <x v="0"/>
    <x v="1"/>
    <s v="Global Highback Leather Tilter in Burgundy"/>
    <n v="582.33600000000001"/>
    <n v="8"/>
    <n v="0.2"/>
    <n v="-29.116799999999955"/>
  </r>
  <r>
    <n v="9394"/>
    <x v="4696"/>
    <x v="2"/>
    <x v="59"/>
    <n v="40809"/>
    <s v="First Class"/>
    <s v="MW-18220"/>
    <s v="Mitch Webber"/>
    <x v="0"/>
    <s v="United States"/>
    <s v="New York City"/>
    <x v="15"/>
    <n v="10011"/>
    <x v="3"/>
    <s v="TEC-PH-10003484"/>
    <x v="2"/>
    <x v="7"/>
    <s v="Ooma Telo VoIP Home Phone System"/>
    <n v="629.94999999999993"/>
    <n v="5"/>
    <n v="0"/>
    <n v="157.48750000000001"/>
  </r>
  <r>
    <n v="9395"/>
    <x v="4696"/>
    <x v="2"/>
    <x v="59"/>
    <n v="40809"/>
    <s v="First Class"/>
    <s v="MW-18220"/>
    <s v="Mitch Webber"/>
    <x v="0"/>
    <s v="United States"/>
    <s v="New York City"/>
    <x v="15"/>
    <n v="10011"/>
    <x v="3"/>
    <s v="FUR-CH-10001394"/>
    <x v="0"/>
    <x v="1"/>
    <s v="Global Leather Executive Chair"/>
    <n v="631.78200000000004"/>
    <n v="2"/>
    <n v="0.1"/>
    <n v="140.39599999999993"/>
  </r>
  <r>
    <n v="9396"/>
    <x v="4696"/>
    <x v="2"/>
    <x v="59"/>
    <n v="40809"/>
    <s v="First Class"/>
    <s v="MW-18220"/>
    <s v="Mitch Webber"/>
    <x v="0"/>
    <s v="United States"/>
    <s v="New York City"/>
    <x v="15"/>
    <n v="10011"/>
    <x v="3"/>
    <s v="FUR-BO-10002213"/>
    <x v="0"/>
    <x v="0"/>
    <s v="DMI Eclipse Executive Suite Bookcases"/>
    <n v="801.5680000000001"/>
    <n v="2"/>
    <n v="0.2"/>
    <n v="-10.019600000000054"/>
  </r>
  <r>
    <n v="9397"/>
    <x v="4696"/>
    <x v="2"/>
    <x v="59"/>
    <n v="40809"/>
    <s v="First Class"/>
    <s v="MW-18220"/>
    <s v="Mitch Webber"/>
    <x v="0"/>
    <s v="United States"/>
    <s v="New York City"/>
    <x v="15"/>
    <n v="10011"/>
    <x v="3"/>
    <s v="OFF-LA-10002762"/>
    <x v="1"/>
    <x v="2"/>
    <s v="Avery 485"/>
    <n v="75.179999999999993"/>
    <n v="6"/>
    <n v="0"/>
    <n v="35.334599999999995"/>
  </r>
  <r>
    <n v="9398"/>
    <x v="4696"/>
    <x v="2"/>
    <x v="59"/>
    <n v="40809"/>
    <s v="First Class"/>
    <s v="MW-18220"/>
    <s v="Mitch Webber"/>
    <x v="0"/>
    <s v="United States"/>
    <s v="New York City"/>
    <x v="15"/>
    <n v="10011"/>
    <x v="3"/>
    <s v="OFF-AP-10003842"/>
    <x v="1"/>
    <x v="9"/>
    <s v="Euro-Pro Shark Turbo Vacuum"/>
    <n v="30.98"/>
    <n v="1"/>
    <n v="0"/>
    <n v="8.0548000000000002"/>
  </r>
  <r>
    <n v="9399"/>
    <x v="4696"/>
    <x v="2"/>
    <x v="59"/>
    <n v="40809"/>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n v="41594"/>
    <s v="Standard Class"/>
    <s v="SC-20845"/>
    <s v="Sung Chung"/>
    <x v="0"/>
    <s v="United States"/>
    <s v="Arlington Heights"/>
    <x v="10"/>
    <n v="60004"/>
    <x v="2"/>
    <s v="OFF-AR-10003394"/>
    <x v="1"/>
    <x v="6"/>
    <s v="Newell 332"/>
    <n v="14.111999999999998"/>
    <n v="6"/>
    <n v="0.2"/>
    <n v="1.2348000000000008"/>
  </r>
  <r>
    <n v="9401"/>
    <x v="4698"/>
    <x v="1"/>
    <x v="1218"/>
    <n v="41173"/>
    <s v="Standard Class"/>
    <s v="BD-11500"/>
    <s v="Bradley Drucker"/>
    <x v="0"/>
    <s v="United States"/>
    <s v="Newport News"/>
    <x v="17"/>
    <n v="23602"/>
    <x v="0"/>
    <s v="OFF-EN-10001539"/>
    <x v="1"/>
    <x v="12"/>
    <s v="Staples"/>
    <n v="31.12"/>
    <n v="4"/>
    <n v="0"/>
    <n v="14.6264"/>
  </r>
  <r>
    <n v="9402"/>
    <x v="4699"/>
    <x v="2"/>
    <x v="1219"/>
    <n v="40722"/>
    <s v="Standard Class"/>
    <s v="LP-17080"/>
    <s v="Liz Pelletier"/>
    <x v="0"/>
    <s v="United States"/>
    <s v="Tucson"/>
    <x v="16"/>
    <n v="85705"/>
    <x v="1"/>
    <s v="FUR-FU-10001731"/>
    <x v="0"/>
    <x v="5"/>
    <s v="Acrylic Self-Standing Desk Frames"/>
    <n v="4.2720000000000002"/>
    <n v="2"/>
    <n v="0.2"/>
    <n v="0.96119999999999983"/>
  </r>
  <r>
    <n v="9403"/>
    <x v="4700"/>
    <x v="0"/>
    <x v="399"/>
    <n v="41504"/>
    <s v="Second Class"/>
    <s v="NP-18700"/>
    <s v="Nora Preis"/>
    <x v="0"/>
    <s v="United States"/>
    <s v="New York City"/>
    <x v="15"/>
    <n v="10024"/>
    <x v="3"/>
    <s v="FUR-TA-10001095"/>
    <x v="0"/>
    <x v="3"/>
    <s v="Chromcraft Round Conference Tables"/>
    <n v="209.148"/>
    <n v="2"/>
    <n v="0.4"/>
    <n v="-66.230199999999996"/>
  </r>
  <r>
    <n v="9404"/>
    <x v="4700"/>
    <x v="0"/>
    <x v="399"/>
    <n v="41504"/>
    <s v="Second Class"/>
    <s v="NP-18700"/>
    <s v="Nora Preis"/>
    <x v="0"/>
    <s v="United States"/>
    <s v="New York City"/>
    <x v="15"/>
    <n v="10024"/>
    <x v="3"/>
    <s v="OFF-ST-10000078"/>
    <x v="1"/>
    <x v="4"/>
    <s v="Tennsco 6- and 18-Compartment Lockers"/>
    <n v="1591.02"/>
    <n v="6"/>
    <n v="0"/>
    <n v="286.38359999999989"/>
  </r>
  <r>
    <n v="9405"/>
    <x v="4701"/>
    <x v="3"/>
    <x v="669"/>
    <n v="41747"/>
    <s v="Standard Class"/>
    <s v="DP-13105"/>
    <s v="Dave Poirier"/>
    <x v="1"/>
    <s v="United States"/>
    <s v="Philadelphia"/>
    <x v="9"/>
    <n v="19134"/>
    <x v="3"/>
    <s v="OFF-FA-10004076"/>
    <x v="1"/>
    <x v="13"/>
    <s v="Translucent Push Pins by OIC"/>
    <n v="7.92"/>
    <n v="5"/>
    <n v="0.2"/>
    <n v="1.6829999999999994"/>
  </r>
  <r>
    <n v="9406"/>
    <x v="4702"/>
    <x v="2"/>
    <x v="619"/>
    <n v="40619"/>
    <s v="First Class"/>
    <s v="RB-19465"/>
    <s v="Rick Bensley"/>
    <x v="2"/>
    <s v="United States"/>
    <s v="Chicago"/>
    <x v="10"/>
    <n v="60653"/>
    <x v="2"/>
    <s v="TEC-MA-10003626"/>
    <x v="2"/>
    <x v="15"/>
    <s v="Hewlett-Packard Deskjet 6540 Color Inkjet Printer"/>
    <n v="574.91"/>
    <n v="2"/>
    <n v="0.3"/>
    <n v="156.04699999999997"/>
  </r>
  <r>
    <n v="9407"/>
    <x v="4702"/>
    <x v="2"/>
    <x v="619"/>
    <n v="40619"/>
    <s v="First Class"/>
    <s v="RB-19465"/>
    <s v="Rick Bensley"/>
    <x v="2"/>
    <s v="United States"/>
    <s v="Chicago"/>
    <x v="10"/>
    <n v="60653"/>
    <x v="2"/>
    <s v="OFF-PA-10001215"/>
    <x v="1"/>
    <x v="10"/>
    <s v="Xerox 1963"/>
    <n v="8.4480000000000004"/>
    <n v="2"/>
    <n v="0.2"/>
    <n v="2.6399999999999997"/>
  </r>
  <r>
    <n v="9408"/>
    <x v="4703"/>
    <x v="3"/>
    <x v="585"/>
    <n v="41907"/>
    <s v="Second Class"/>
    <s v="LC-17140"/>
    <s v="Logan Currie"/>
    <x v="0"/>
    <s v="United States"/>
    <s v="New York City"/>
    <x v="15"/>
    <n v="10035"/>
    <x v="3"/>
    <s v="TEC-AC-10002842"/>
    <x v="2"/>
    <x v="11"/>
    <s v="WD My Passport Ultra 2TB Portable External Hard Drive"/>
    <n v="1071"/>
    <n v="9"/>
    <n v="0"/>
    <n v="171.36000000000007"/>
  </r>
  <r>
    <n v="9409"/>
    <x v="4703"/>
    <x v="3"/>
    <x v="585"/>
    <n v="41907"/>
    <s v="Second Class"/>
    <s v="LC-17140"/>
    <s v="Logan Currie"/>
    <x v="0"/>
    <s v="United States"/>
    <s v="New York City"/>
    <x v="15"/>
    <n v="10035"/>
    <x v="3"/>
    <s v="FUR-FU-10004864"/>
    <x v="0"/>
    <x v="5"/>
    <s v="Eldon 500 Class Desk Accessories"/>
    <n v="12.07"/>
    <n v="1"/>
    <n v="0"/>
    <n v="3.9831000000000003"/>
  </r>
  <r>
    <n v="9410"/>
    <x v="4704"/>
    <x v="3"/>
    <x v="389"/>
    <n v="41987"/>
    <s v="First Class"/>
    <s v="WB-21850"/>
    <s v="William Brown"/>
    <x v="0"/>
    <s v="United States"/>
    <s v="Philadelphia"/>
    <x v="9"/>
    <n v="19143"/>
    <x v="3"/>
    <s v="OFF-BI-10000014"/>
    <x v="1"/>
    <x v="8"/>
    <s v="Heavy-Duty E-Z-D Binders"/>
    <n v="3.2730000000000006"/>
    <n v="1"/>
    <n v="0.7"/>
    <n v="-2.5092999999999996"/>
  </r>
  <r>
    <n v="9411"/>
    <x v="4704"/>
    <x v="3"/>
    <x v="389"/>
    <n v="41987"/>
    <s v="First Class"/>
    <s v="WB-21850"/>
    <s v="William Brown"/>
    <x v="0"/>
    <s v="United States"/>
    <s v="Philadelphia"/>
    <x v="9"/>
    <n v="19143"/>
    <x v="3"/>
    <s v="FUR-FU-10001475"/>
    <x v="0"/>
    <x v="5"/>
    <s v="Contract Clock, 14&quot;, Brown"/>
    <n v="87.92"/>
    <n v="5"/>
    <n v="0.2"/>
    <n v="15.385999999999999"/>
  </r>
  <r>
    <n v="9412"/>
    <x v="4705"/>
    <x v="0"/>
    <x v="612"/>
    <n v="41348"/>
    <s v="Second Class"/>
    <s v="MH-17785"/>
    <s v="Maya Herman"/>
    <x v="1"/>
    <s v="United States"/>
    <s v="Glendale"/>
    <x v="16"/>
    <n v="85301"/>
    <x v="1"/>
    <s v="OFF-ST-10001272"/>
    <x v="1"/>
    <x v="4"/>
    <s v="Mini 13-1/2 Capacity Data Binder Rack, Pearl"/>
    <n v="104.69600000000001"/>
    <n v="1"/>
    <n v="0.2"/>
    <n v="6.5434999999999981"/>
  </r>
  <r>
    <n v="9413"/>
    <x v="4706"/>
    <x v="1"/>
    <x v="746"/>
    <n v="40937"/>
    <s v="First Class"/>
    <s v="SC-20305"/>
    <s v="Sean Christensen"/>
    <x v="0"/>
    <s v="United States"/>
    <s v="Los Angeles"/>
    <x v="1"/>
    <n v="90036"/>
    <x v="1"/>
    <s v="FUR-CH-10002024"/>
    <x v="0"/>
    <x v="1"/>
    <s v="HON 5400 Series Task Chairs for Big and Tall"/>
    <n v="2803.92"/>
    <n v="5"/>
    <n v="0.2"/>
    <n v="0"/>
  </r>
  <r>
    <n v="9414"/>
    <x v="4707"/>
    <x v="0"/>
    <x v="182"/>
    <n v="41545"/>
    <s v="First Class"/>
    <s v="MH-17620"/>
    <s v="Matt Hagelstein"/>
    <x v="1"/>
    <s v="United States"/>
    <s v="Houston"/>
    <x v="5"/>
    <n v="77041"/>
    <x v="2"/>
    <s v="OFF-BI-10004001"/>
    <x v="1"/>
    <x v="8"/>
    <s v="GBC Recycled VeloBinder Covers"/>
    <n v="6.8159999999999981"/>
    <n v="2"/>
    <n v="0.8"/>
    <n v="-11.587200000000003"/>
  </r>
  <r>
    <n v="9415"/>
    <x v="4708"/>
    <x v="1"/>
    <x v="1090"/>
    <n v="41204"/>
    <s v="Standard Class"/>
    <s v="JC-15775"/>
    <s v="John Castell"/>
    <x v="0"/>
    <s v="United States"/>
    <s v="Seattle"/>
    <x v="4"/>
    <n v="98115"/>
    <x v="1"/>
    <s v="TEC-PH-10004094"/>
    <x v="2"/>
    <x v="7"/>
    <s v="Motorola L703CM"/>
    <n v="249.58400000000003"/>
    <n v="2"/>
    <n v="0.2"/>
    <n v="15.598999999999997"/>
  </r>
  <r>
    <n v="9416"/>
    <x v="4708"/>
    <x v="1"/>
    <x v="1090"/>
    <n v="41204"/>
    <s v="Standard Class"/>
    <s v="JC-15775"/>
    <s v="John Castell"/>
    <x v="0"/>
    <s v="United States"/>
    <s v="Seattle"/>
    <x v="4"/>
    <n v="98115"/>
    <x v="1"/>
    <s v="OFF-PA-10001184"/>
    <x v="1"/>
    <x v="10"/>
    <s v="Xerox 1903"/>
    <n v="17.940000000000001"/>
    <n v="3"/>
    <n v="0"/>
    <n v="8.7906000000000013"/>
  </r>
  <r>
    <n v="9417"/>
    <x v="4708"/>
    <x v="1"/>
    <x v="1090"/>
    <n v="41204"/>
    <s v="Standard Class"/>
    <s v="JC-15775"/>
    <s v="John Castell"/>
    <x v="0"/>
    <s v="United States"/>
    <s v="Seattle"/>
    <x v="4"/>
    <n v="98115"/>
    <x v="1"/>
    <s v="FUR-FU-10002505"/>
    <x v="0"/>
    <x v="5"/>
    <s v="Eldon 100 Class Desk Accessories"/>
    <n v="10.11"/>
    <n v="3"/>
    <n v="0"/>
    <n v="3.2351999999999994"/>
  </r>
  <r>
    <n v="9418"/>
    <x v="4709"/>
    <x v="2"/>
    <x v="1220"/>
    <n v="40848"/>
    <s v="Standard Class"/>
    <s v="RD-19810"/>
    <s v="Ross DeVincentis"/>
    <x v="2"/>
    <s v="United States"/>
    <s v="Fayetteville"/>
    <x v="3"/>
    <n v="28314"/>
    <x v="0"/>
    <s v="OFF-PA-10001166"/>
    <x v="1"/>
    <x v="10"/>
    <s v="Xerox 2"/>
    <n v="10.368000000000002"/>
    <n v="2"/>
    <n v="0.2"/>
    <n v="3.6288"/>
  </r>
  <r>
    <n v="9419"/>
    <x v="4709"/>
    <x v="2"/>
    <x v="1220"/>
    <n v="40848"/>
    <s v="Standard Class"/>
    <s v="RD-19810"/>
    <s v="Ross DeVincentis"/>
    <x v="2"/>
    <s v="United States"/>
    <s v="Fayetteville"/>
    <x v="3"/>
    <n v="28314"/>
    <x v="0"/>
    <s v="OFF-PA-10000349"/>
    <x v="1"/>
    <x v="10"/>
    <s v="Staples"/>
    <n v="11.952000000000002"/>
    <n v="3"/>
    <n v="0.2"/>
    <n v="4.0338000000000003"/>
  </r>
  <r>
    <n v="9420"/>
    <x v="4710"/>
    <x v="3"/>
    <x v="280"/>
    <n v="41917"/>
    <s v="Second Class"/>
    <s v="SC-20695"/>
    <s v="Steve Chapman"/>
    <x v="1"/>
    <s v="United States"/>
    <s v="Houston"/>
    <x v="5"/>
    <n v="77041"/>
    <x v="2"/>
    <s v="OFF-AP-10004708"/>
    <x v="1"/>
    <x v="9"/>
    <s v="Fellowes Superior 10 Outlet Split Surge Protector"/>
    <n v="15.223999999999997"/>
    <n v="2"/>
    <n v="0.8"/>
    <n v="-38.821200000000012"/>
  </r>
  <r>
    <n v="9421"/>
    <x v="4710"/>
    <x v="3"/>
    <x v="280"/>
    <n v="41917"/>
    <s v="Second Class"/>
    <s v="SC-20695"/>
    <s v="Steve Chapman"/>
    <x v="1"/>
    <s v="United States"/>
    <s v="Houston"/>
    <x v="5"/>
    <n v="77041"/>
    <x v="2"/>
    <s v="OFF-AP-10001947"/>
    <x v="1"/>
    <x v="9"/>
    <s v="Acco 6 Outlet Guardian Premium Plus Surge Suppressor"/>
    <n v="21.983999999999995"/>
    <n v="6"/>
    <n v="0.8"/>
    <n v="-56.059200000000011"/>
  </r>
  <r>
    <n v="9422"/>
    <x v="4711"/>
    <x v="2"/>
    <x v="149"/>
    <n v="40751"/>
    <s v="Standard Class"/>
    <s v="NC-18535"/>
    <s v="Nick Crebassa"/>
    <x v="1"/>
    <s v="United States"/>
    <s v="San Francisco"/>
    <x v="1"/>
    <n v="94122"/>
    <x v="1"/>
    <s v="TEC-PH-10000441"/>
    <x v="2"/>
    <x v="7"/>
    <s v="VTech DS6151"/>
    <n v="604.75199999999995"/>
    <n v="6"/>
    <n v="0.2"/>
    <n v="60.475200000000058"/>
  </r>
  <r>
    <n v="9423"/>
    <x v="4711"/>
    <x v="2"/>
    <x v="149"/>
    <n v="40751"/>
    <s v="Standard Class"/>
    <s v="NC-18535"/>
    <s v="Nick Crebassa"/>
    <x v="1"/>
    <s v="United States"/>
    <s v="San Francisco"/>
    <x v="1"/>
    <n v="94122"/>
    <x v="1"/>
    <s v="OFF-SU-10004664"/>
    <x v="1"/>
    <x v="14"/>
    <s v="Acme Softgrip Scissors"/>
    <n v="40.700000000000003"/>
    <n v="5"/>
    <n v="0"/>
    <n v="11.802999999999999"/>
  </r>
  <r>
    <n v="9424"/>
    <x v="4711"/>
    <x v="2"/>
    <x v="149"/>
    <n v="40751"/>
    <s v="Standard Class"/>
    <s v="NC-18535"/>
    <s v="Nick Crebassa"/>
    <x v="1"/>
    <s v="United States"/>
    <s v="San Francisco"/>
    <x v="1"/>
    <n v="94122"/>
    <x v="1"/>
    <s v="TEC-PH-10004531"/>
    <x v="2"/>
    <x v="7"/>
    <s v="AT&amp;T CL2909"/>
    <n v="302.37599999999998"/>
    <n v="3"/>
    <n v="0.2"/>
    <n v="37.796999999999997"/>
  </r>
  <r>
    <n v="9425"/>
    <x v="4711"/>
    <x v="2"/>
    <x v="149"/>
    <n v="40751"/>
    <s v="Standard Class"/>
    <s v="NC-18535"/>
    <s v="Nick Crebassa"/>
    <x v="1"/>
    <s v="United States"/>
    <s v="San Francisco"/>
    <x v="1"/>
    <n v="94122"/>
    <x v="1"/>
    <s v="TEC-AC-10002167"/>
    <x v="2"/>
    <x v="11"/>
    <s v="Imation 8gb Micro Traveldrive Usb 2.0 Flash Drive"/>
    <n v="45"/>
    <n v="3"/>
    <n v="0"/>
    <n v="4.9500000000000011"/>
  </r>
  <r>
    <n v="9426"/>
    <x v="4712"/>
    <x v="2"/>
    <x v="171"/>
    <n v="40803"/>
    <s v="Second Class"/>
    <s v="LW-17215"/>
    <s v="Luke Weiss"/>
    <x v="0"/>
    <s v="United States"/>
    <s v="New York City"/>
    <x v="15"/>
    <n v="10035"/>
    <x v="3"/>
    <s v="FUR-CH-10002024"/>
    <x v="0"/>
    <x v="1"/>
    <s v="HON 5400 Series Task Chairs for Big and Tall"/>
    <n v="3785.2920000000004"/>
    <n v="6"/>
    <n v="0.1"/>
    <n v="420.58800000000019"/>
  </r>
  <r>
    <n v="9427"/>
    <x v="4713"/>
    <x v="0"/>
    <x v="306"/>
    <n v="41538"/>
    <s v="Standard Class"/>
    <s v="AH-10585"/>
    <s v="Angele Hood"/>
    <x v="0"/>
    <s v="United States"/>
    <s v="Seattle"/>
    <x v="4"/>
    <n v="98105"/>
    <x v="1"/>
    <s v="OFF-AR-10002445"/>
    <x v="1"/>
    <x v="6"/>
    <s v="SANFORD Major Accent Highlighters"/>
    <n v="35.4"/>
    <n v="5"/>
    <n v="0"/>
    <n v="13.452000000000002"/>
  </r>
  <r>
    <n v="9428"/>
    <x v="4714"/>
    <x v="2"/>
    <x v="501"/>
    <n v="40878"/>
    <s v="Standard Class"/>
    <s v="JO-15145"/>
    <s v="Jack O'Briant"/>
    <x v="1"/>
    <s v="United States"/>
    <s v="Buffalo"/>
    <x v="15"/>
    <n v="14215"/>
    <x v="3"/>
    <s v="FUR-FU-10003268"/>
    <x v="0"/>
    <x v="5"/>
    <s v="Eldon Radial Chair Mat for Low to Medium Pile Carpets"/>
    <n v="199.89999999999998"/>
    <n v="5"/>
    <n v="0"/>
    <n v="39.97999999999999"/>
  </r>
  <r>
    <n v="9429"/>
    <x v="4715"/>
    <x v="2"/>
    <x v="218"/>
    <n v="40679"/>
    <s v="Standard Class"/>
    <s v="VW-21775"/>
    <s v="Victoria Wilson"/>
    <x v="1"/>
    <s v="United States"/>
    <s v="Huntsville"/>
    <x v="5"/>
    <n v="77340"/>
    <x v="2"/>
    <s v="FUR-CH-10000015"/>
    <x v="0"/>
    <x v="1"/>
    <s v="Hon Multipurpose Stacking Arm Chairs"/>
    <n v="1212.9599999999998"/>
    <n v="8"/>
    <n v="0.3"/>
    <n v="-69.311999999999898"/>
  </r>
  <r>
    <n v="9430"/>
    <x v="4716"/>
    <x v="1"/>
    <x v="834"/>
    <n v="41153"/>
    <s v="Standard Class"/>
    <s v="BP-11185"/>
    <s v="Ben Peterman"/>
    <x v="1"/>
    <s v="United States"/>
    <s v="Dallas"/>
    <x v="5"/>
    <n v="75081"/>
    <x v="2"/>
    <s v="TEC-PH-10004165"/>
    <x v="2"/>
    <x v="7"/>
    <s v="Mitel MiVoice 5330e IP Phone"/>
    <n v="1099.96"/>
    <n v="5"/>
    <n v="0.2"/>
    <n v="82.496999999999957"/>
  </r>
  <r>
    <n v="9431"/>
    <x v="4716"/>
    <x v="1"/>
    <x v="834"/>
    <n v="41153"/>
    <s v="Standard Class"/>
    <s v="BP-11185"/>
    <s v="Ben Peterman"/>
    <x v="1"/>
    <s v="United States"/>
    <s v="Dallas"/>
    <x v="5"/>
    <n v="75081"/>
    <x v="2"/>
    <s v="FUR-TA-10004607"/>
    <x v="0"/>
    <x v="3"/>
    <s v="Hon 2111 Invitation Series Straight Table"/>
    <n v="103.48100000000001"/>
    <n v="1"/>
    <n v="0.3"/>
    <n v="-16.261300000000006"/>
  </r>
  <r>
    <n v="9432"/>
    <x v="4717"/>
    <x v="1"/>
    <x v="974"/>
    <n v="41079"/>
    <s v="Same Day"/>
    <s v="PP-18955"/>
    <s v="Paul Prost"/>
    <x v="2"/>
    <s v="United States"/>
    <s v="Philadelphia"/>
    <x v="9"/>
    <n v="19134"/>
    <x v="3"/>
    <s v="OFF-LA-10004677"/>
    <x v="1"/>
    <x v="2"/>
    <s v="Self-Adhesive Address Labels for Typewriters with Dispenser Box"/>
    <n v="5.9039999999999999"/>
    <n v="2"/>
    <n v="0.2"/>
    <n v="1.9925999999999999"/>
  </r>
  <r>
    <n v="9433"/>
    <x v="4718"/>
    <x v="1"/>
    <x v="493"/>
    <n v="41144"/>
    <s v="Standard Class"/>
    <s v="SC-20725"/>
    <s v="Steven Cartwright"/>
    <x v="0"/>
    <s v="United States"/>
    <s v="Peoria"/>
    <x v="16"/>
    <n v="85345"/>
    <x v="1"/>
    <s v="TEC-AC-10002217"/>
    <x v="2"/>
    <x v="11"/>
    <s v="Imation Clip USB flash drive - 8 GB"/>
    <n v="30.080000000000002"/>
    <n v="2"/>
    <n v="0.2"/>
    <n v="-5.2640000000000002"/>
  </r>
  <r>
    <n v="9434"/>
    <x v="4718"/>
    <x v="1"/>
    <x v="493"/>
    <n v="41144"/>
    <s v="Standard Class"/>
    <s v="SC-20725"/>
    <s v="Steven Cartwright"/>
    <x v="0"/>
    <s v="United States"/>
    <s v="Peoria"/>
    <x v="16"/>
    <n v="85345"/>
    <x v="1"/>
    <s v="OFF-PA-10001937"/>
    <x v="1"/>
    <x v="10"/>
    <s v="Xerox 21"/>
    <n v="36.288000000000011"/>
    <n v="7"/>
    <n v="0.2"/>
    <n v="12.700800000000001"/>
  </r>
  <r>
    <n v="9435"/>
    <x v="4718"/>
    <x v="1"/>
    <x v="493"/>
    <n v="41144"/>
    <s v="Standard Class"/>
    <s v="SC-20725"/>
    <s v="Steven Cartwright"/>
    <x v="0"/>
    <s v="United States"/>
    <s v="Peoria"/>
    <x v="16"/>
    <n v="85345"/>
    <x v="1"/>
    <s v="OFF-AR-10000203"/>
    <x v="1"/>
    <x v="6"/>
    <s v="Newell 336"/>
    <n v="10.272000000000002"/>
    <n v="3"/>
    <n v="0.2"/>
    <n v="1.1555999999999984"/>
  </r>
  <r>
    <n v="9436"/>
    <x v="4718"/>
    <x v="1"/>
    <x v="493"/>
    <n v="41144"/>
    <s v="Standard Class"/>
    <s v="SC-20725"/>
    <s v="Steven Cartwright"/>
    <x v="0"/>
    <s v="United States"/>
    <s v="Peoria"/>
    <x v="16"/>
    <n v="85345"/>
    <x v="1"/>
    <s v="TEC-AC-10001142"/>
    <x v="2"/>
    <x v="11"/>
    <s v="First Data FD10 PIN Pad"/>
    <n v="252.8"/>
    <n v="4"/>
    <n v="0.2"/>
    <n v="-31.600000000000037"/>
  </r>
  <r>
    <n v="9437"/>
    <x v="4719"/>
    <x v="1"/>
    <x v="12"/>
    <n v="41177"/>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n v="41791"/>
    <s v="Standard Class"/>
    <s v="CD-11920"/>
    <s v="Carlos Daly"/>
    <x v="0"/>
    <s v="United States"/>
    <s v="Oceanside"/>
    <x v="1"/>
    <n v="92054"/>
    <x v="1"/>
    <s v="OFF-PA-10000520"/>
    <x v="1"/>
    <x v="10"/>
    <s v="Xerox 201"/>
    <n v="12.96"/>
    <n v="2"/>
    <n v="0"/>
    <n v="6.2208000000000006"/>
  </r>
  <r>
    <n v="9439"/>
    <x v="4721"/>
    <x v="3"/>
    <x v="689"/>
    <n v="41857"/>
    <s v="Standard Class"/>
    <s v="GM-14680"/>
    <s v="Greg Matthias"/>
    <x v="0"/>
    <s v="United States"/>
    <s v="Philadelphia"/>
    <x v="9"/>
    <n v="19134"/>
    <x v="3"/>
    <s v="TEC-PH-10001079"/>
    <x v="2"/>
    <x v="7"/>
    <s v="Polycom SoundPoint Pro SE-225 Corded phone"/>
    <n v="285.57599999999996"/>
    <n v="4"/>
    <n v="0.4"/>
    <n v="-57.115200000000016"/>
  </r>
  <r>
    <n v="9440"/>
    <x v="4722"/>
    <x v="2"/>
    <x v="36"/>
    <n v="40833"/>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n v="40692"/>
    <s v="Standard Class"/>
    <s v="BW-11065"/>
    <s v="Barry Weirich"/>
    <x v="0"/>
    <s v="United States"/>
    <s v="New York City"/>
    <x v="15"/>
    <n v="10035"/>
    <x v="3"/>
    <s v="OFF-PA-10001471"/>
    <x v="1"/>
    <x v="10"/>
    <s v="Strathmore Photo Frame Cards"/>
    <n v="14.62"/>
    <n v="2"/>
    <n v="0"/>
    <n v="6.7251999999999992"/>
  </r>
  <r>
    <n v="9442"/>
    <x v="4724"/>
    <x v="2"/>
    <x v="282"/>
    <n v="40908"/>
    <s v="Second Class"/>
    <s v="RE-19405"/>
    <s v="Ricardo Emerson"/>
    <x v="0"/>
    <s v="United States"/>
    <s v="Kent"/>
    <x v="24"/>
    <n v="44240"/>
    <x v="3"/>
    <s v="OFF-AP-10003281"/>
    <x v="1"/>
    <x v="9"/>
    <s v="Acco 6 Outlet Guardian Standard Surge Suppressor"/>
    <n v="48.36"/>
    <n v="5"/>
    <n v="0.2"/>
    <n v="6.0449999999999946"/>
  </r>
  <r>
    <n v="9443"/>
    <x v="4725"/>
    <x v="3"/>
    <x v="104"/>
    <n v="41741"/>
    <s v="Standard Class"/>
    <s v="HR-14770"/>
    <s v="Hallie Redmond"/>
    <x v="2"/>
    <s v="United States"/>
    <s v="Jacksonville"/>
    <x v="2"/>
    <n v="32216"/>
    <x v="0"/>
    <s v="OFF-AR-10003156"/>
    <x v="1"/>
    <x v="6"/>
    <s v="50 Colored Long Pencils"/>
    <n v="16.256"/>
    <n v="2"/>
    <n v="0.2"/>
    <n v="1.2192000000000007"/>
  </r>
  <r>
    <n v="9444"/>
    <x v="4725"/>
    <x v="3"/>
    <x v="104"/>
    <n v="41741"/>
    <s v="Standard Class"/>
    <s v="HR-14770"/>
    <s v="Hallie Redmond"/>
    <x v="2"/>
    <s v="United States"/>
    <s v="Jacksonville"/>
    <x v="2"/>
    <n v="32216"/>
    <x v="0"/>
    <s v="TEC-PH-10000576"/>
    <x v="2"/>
    <x v="7"/>
    <s v="AT&amp;T 1080 Corded phone"/>
    <n v="219.18400000000003"/>
    <n v="2"/>
    <n v="0.2"/>
    <n v="19.178600000000003"/>
  </r>
  <r>
    <n v="9445"/>
    <x v="4726"/>
    <x v="1"/>
    <x v="1201"/>
    <n v="40970"/>
    <s v="First Class"/>
    <s v="TP-21565"/>
    <s v="Tracy Poddar"/>
    <x v="1"/>
    <s v="United States"/>
    <s v="Coppell"/>
    <x v="5"/>
    <n v="75019"/>
    <x v="2"/>
    <s v="TEC-PH-10003215"/>
    <x v="2"/>
    <x v="7"/>
    <s v="Jackery Bar Premium Fast-charging Portable Charger"/>
    <n v="95.84"/>
    <n v="4"/>
    <n v="0.2"/>
    <n v="34.741999999999997"/>
  </r>
  <r>
    <n v="9446"/>
    <x v="4727"/>
    <x v="1"/>
    <x v="352"/>
    <n v="41063"/>
    <s v="Standard Class"/>
    <s v="KB-16315"/>
    <s v="Karl Braun"/>
    <x v="0"/>
    <s v="United States"/>
    <s v="Indianapolis"/>
    <x v="14"/>
    <n v="46203"/>
    <x v="2"/>
    <s v="OFF-LA-10004484"/>
    <x v="1"/>
    <x v="2"/>
    <s v="Avery 476"/>
    <n v="12.39"/>
    <n v="3"/>
    <n v="0"/>
    <n v="5.6993999999999998"/>
  </r>
  <r>
    <n v="9447"/>
    <x v="4728"/>
    <x v="0"/>
    <x v="897"/>
    <n v="41546"/>
    <s v="Standard Class"/>
    <s v="AC-10660"/>
    <s v="Anna Chung"/>
    <x v="0"/>
    <s v="United States"/>
    <s v="Lawrence"/>
    <x v="14"/>
    <n v="46226"/>
    <x v="2"/>
    <s v="OFF-PA-10002245"/>
    <x v="1"/>
    <x v="10"/>
    <s v="Xerox 1895"/>
    <n v="35.880000000000003"/>
    <n v="6"/>
    <n v="0"/>
    <n v="16.146000000000001"/>
  </r>
  <r>
    <n v="9448"/>
    <x v="4729"/>
    <x v="3"/>
    <x v="837"/>
    <n v="41794"/>
    <s v="Standard Class"/>
    <s v="DN-13690"/>
    <s v="Duane Noonan"/>
    <x v="0"/>
    <s v="United States"/>
    <s v="Tulsa"/>
    <x v="26"/>
    <n v="74133"/>
    <x v="2"/>
    <s v="FUR-FU-10003664"/>
    <x v="0"/>
    <x v="5"/>
    <s v="Electrix Architect's Clamp-On Swing Arm Lamp, Black"/>
    <n v="477.29999999999995"/>
    <n v="5"/>
    <n v="0"/>
    <n v="138.41699999999997"/>
  </r>
  <r>
    <n v="9449"/>
    <x v="4730"/>
    <x v="0"/>
    <x v="42"/>
    <n v="41541"/>
    <s v="Standard Class"/>
    <s v="CC-12430"/>
    <s v="Chuck Clark"/>
    <x v="2"/>
    <s v="United States"/>
    <s v="Redmond"/>
    <x v="4"/>
    <n v="98052"/>
    <x v="1"/>
    <s v="OFF-LA-10002195"/>
    <x v="1"/>
    <x v="2"/>
    <s v="Avery 481"/>
    <n v="12.32"/>
    <n v="4"/>
    <n v="0"/>
    <n v="5.9135999999999997"/>
  </r>
  <r>
    <n v="9450"/>
    <x v="4731"/>
    <x v="2"/>
    <x v="78"/>
    <n v="40799"/>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n v="41798"/>
    <s v="Standard Class"/>
    <s v="MO-17800"/>
    <s v="Meg O'Connel"/>
    <x v="2"/>
    <s v="United States"/>
    <s v="Spokane"/>
    <x v="4"/>
    <n v="99207"/>
    <x v="1"/>
    <s v="OFF-ST-10004963"/>
    <x v="1"/>
    <x v="4"/>
    <s v="Eldon Gobal File Keepers"/>
    <n v="136.26"/>
    <n v="9"/>
    <n v="0"/>
    <n v="5.4503999999999913"/>
  </r>
  <r>
    <n v="9452"/>
    <x v="4733"/>
    <x v="1"/>
    <x v="694"/>
    <n v="411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n v="41187"/>
    <s v="Standard Class"/>
    <s v="RP-19855"/>
    <s v="Roy Phan"/>
    <x v="1"/>
    <s v="United States"/>
    <s v="Los Angeles"/>
    <x v="1"/>
    <n v="90032"/>
    <x v="1"/>
    <s v="OFF-BI-10004001"/>
    <x v="1"/>
    <x v="8"/>
    <s v="GBC Recycled VeloBinder Covers"/>
    <n v="81.792000000000002"/>
    <n v="6"/>
    <n v="0.2"/>
    <n v="26.582399999999986"/>
  </r>
  <r>
    <n v="9454"/>
    <x v="4733"/>
    <x v="1"/>
    <x v="694"/>
    <n v="41187"/>
    <s v="Standard Class"/>
    <s v="RP-19855"/>
    <s v="Roy Phan"/>
    <x v="1"/>
    <s v="United States"/>
    <s v="Los Angeles"/>
    <x v="1"/>
    <n v="90032"/>
    <x v="1"/>
    <s v="OFF-SU-10004884"/>
    <x v="1"/>
    <x v="14"/>
    <s v="Acme Galleria Hot Forged Steel Scissors with Colored Handles"/>
    <n v="47.19"/>
    <n v="3"/>
    <n v="0"/>
    <n v="13.685099999999995"/>
  </r>
  <r>
    <n v="9455"/>
    <x v="4733"/>
    <x v="1"/>
    <x v="694"/>
    <n v="41187"/>
    <s v="Standard Class"/>
    <s v="RP-19855"/>
    <s v="Roy Phan"/>
    <x v="1"/>
    <s v="United States"/>
    <s v="Los Angeles"/>
    <x v="1"/>
    <n v="90032"/>
    <x v="1"/>
    <s v="TEC-PH-10003555"/>
    <x v="2"/>
    <x v="7"/>
    <s v="Motorola HK250 Universal Bluetooth Headset"/>
    <n v="36.783999999999999"/>
    <n v="2"/>
    <n v="0.2"/>
    <n v="-8.2763999999999971"/>
  </r>
  <r>
    <n v="9456"/>
    <x v="4734"/>
    <x v="0"/>
    <x v="950"/>
    <n v="41445"/>
    <s v="Second Class"/>
    <s v="JL-15175"/>
    <s v="James Lanier"/>
    <x v="2"/>
    <s v="United States"/>
    <s v="Chattanooga"/>
    <x v="18"/>
    <n v="37421"/>
    <x v="0"/>
    <s v="TEC-MA-10003493"/>
    <x v="2"/>
    <x v="15"/>
    <s v="Penpower WorldCard Pro Card Scanner"/>
    <n v="91.474999999999994"/>
    <n v="1"/>
    <n v="0.5"/>
    <n v="-1.8294999999999959"/>
  </r>
  <r>
    <n v="9457"/>
    <x v="4735"/>
    <x v="3"/>
    <x v="837"/>
    <n v="41794"/>
    <s v="Standard Class"/>
    <s v="BW-11110"/>
    <s v="Bart Watters"/>
    <x v="1"/>
    <s v="United States"/>
    <s v="Greensboro"/>
    <x v="3"/>
    <n v="27405"/>
    <x v="0"/>
    <s v="TEC-AC-10002380"/>
    <x v="2"/>
    <x v="11"/>
    <s v="Sony 8GB Class 10 Micro SDHC R40 Memory Card"/>
    <n v="27.192"/>
    <n v="3"/>
    <n v="0.2"/>
    <n v="0.33989999999999654"/>
  </r>
  <r>
    <n v="9458"/>
    <x v="4735"/>
    <x v="3"/>
    <x v="837"/>
    <n v="41794"/>
    <s v="Standard Class"/>
    <s v="BW-11110"/>
    <s v="Bart Watters"/>
    <x v="1"/>
    <s v="United States"/>
    <s v="Greensboro"/>
    <x v="3"/>
    <n v="27405"/>
    <x v="0"/>
    <s v="OFF-BI-10004209"/>
    <x v="1"/>
    <x v="8"/>
    <s v="Fellowes Twister Kit, Gray/Clear, 3/pkg"/>
    <n v="12.059999999999999"/>
    <n v="5"/>
    <n v="0.7"/>
    <n v="-10.050000000000001"/>
  </r>
  <r>
    <n v="9459"/>
    <x v="4736"/>
    <x v="2"/>
    <x v="1148"/>
    <n v="40830"/>
    <s v="Standard Class"/>
    <s v="SJ-20500"/>
    <s v="Shirley Jackson"/>
    <x v="0"/>
    <s v="United States"/>
    <s v="San Francisco"/>
    <x v="1"/>
    <n v="94122"/>
    <x v="1"/>
    <s v="OFF-AR-10002135"/>
    <x v="1"/>
    <x v="6"/>
    <s v="Boston Heavy-Duty Trimline Electric Pencil Sharpeners"/>
    <n v="144.60000000000002"/>
    <n v="3"/>
    <n v="0"/>
    <n v="41.933999999999983"/>
  </r>
  <r>
    <n v="9460"/>
    <x v="4736"/>
    <x v="2"/>
    <x v="1148"/>
    <n v="40830"/>
    <s v="Standard Class"/>
    <s v="SJ-20500"/>
    <s v="Shirley Jackson"/>
    <x v="0"/>
    <s v="United States"/>
    <s v="San Francisco"/>
    <x v="1"/>
    <n v="94122"/>
    <x v="1"/>
    <s v="TEC-PH-10002583"/>
    <x v="2"/>
    <x v="7"/>
    <s v="iOttie HLCRIO102 Car Mount"/>
    <n v="15.991999999999999"/>
    <n v="1"/>
    <n v="0.2"/>
    <n v="-2.9985000000000022"/>
  </r>
  <r>
    <n v="9461"/>
    <x v="4737"/>
    <x v="2"/>
    <x v="664"/>
    <n v="40869"/>
    <s v="Second Class"/>
    <s v="FG-14260"/>
    <s v="Frank Gastineau"/>
    <x v="2"/>
    <s v="United States"/>
    <s v="New York City"/>
    <x v="15"/>
    <n v="10024"/>
    <x v="3"/>
    <s v="OFF-PA-10003591"/>
    <x v="1"/>
    <x v="10"/>
    <s v="Southworth 100% Cotton The Best Paper"/>
    <n v="34.44"/>
    <n v="3"/>
    <n v="0"/>
    <n v="17.22"/>
  </r>
  <r>
    <n v="9462"/>
    <x v="4738"/>
    <x v="2"/>
    <x v="538"/>
    <n v="40840"/>
    <s v="Standard Class"/>
    <s v="EH-14125"/>
    <s v="Eugene Hildebrand"/>
    <x v="2"/>
    <s v="United States"/>
    <s v="Lakewood"/>
    <x v="1"/>
    <n v="90712"/>
    <x v="1"/>
    <s v="TEC-PH-10004922"/>
    <x v="2"/>
    <x v="7"/>
    <s v="RCA Visys Integrated PBX 8-Line Router"/>
    <n v="321.55200000000002"/>
    <n v="6"/>
    <n v="0.2"/>
    <n v="20.097000000000008"/>
  </r>
  <r>
    <n v="9463"/>
    <x v="4739"/>
    <x v="3"/>
    <x v="920"/>
    <n v="4197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n v="40605"/>
    <s v="First Class"/>
    <s v="JS-16030"/>
    <s v="Joy Smith"/>
    <x v="0"/>
    <s v="United States"/>
    <s v="Columbus"/>
    <x v="24"/>
    <n v="43229"/>
    <x v="3"/>
    <s v="OFF-AR-10003560"/>
    <x v="1"/>
    <x v="6"/>
    <s v="Zebra Zazzle Fluorescent Highlighters"/>
    <n v="19.456000000000003"/>
    <n v="4"/>
    <n v="0.2"/>
    <n v="3.4047999999999981"/>
  </r>
  <r>
    <n v="9465"/>
    <x v="4741"/>
    <x v="2"/>
    <x v="1059"/>
    <n v="40902"/>
    <s v="Standard Class"/>
    <s v="JC-15775"/>
    <s v="John Castell"/>
    <x v="0"/>
    <s v="United States"/>
    <s v="Newark"/>
    <x v="13"/>
    <n v="19711"/>
    <x v="3"/>
    <s v="OFF-LA-10004409"/>
    <x v="1"/>
    <x v="2"/>
    <s v="Avery 492"/>
    <n v="17.28"/>
    <n v="6"/>
    <n v="0"/>
    <n v="7.9487999999999985"/>
  </r>
  <r>
    <n v="9466"/>
    <x v="4742"/>
    <x v="0"/>
    <x v="258"/>
    <n v="41602"/>
    <s v="Standard Class"/>
    <s v="JM-15265"/>
    <s v="Janet Molinari"/>
    <x v="1"/>
    <s v="United States"/>
    <s v="Seattle"/>
    <x v="4"/>
    <n v="98115"/>
    <x v="1"/>
    <s v="FUR-FU-10000448"/>
    <x v="0"/>
    <x v="5"/>
    <s v="Tenex Chairmats For Use With Carpeted Floors"/>
    <n v="31.96"/>
    <n v="2"/>
    <n v="0"/>
    <n v="1.597999999999999"/>
  </r>
  <r>
    <n v="9467"/>
    <x v="4743"/>
    <x v="3"/>
    <x v="60"/>
    <n v="41954"/>
    <s v="Second Class"/>
    <s v="CD-12280"/>
    <s v="Christina DeMoss"/>
    <x v="0"/>
    <s v="United States"/>
    <s v="New York City"/>
    <x v="15"/>
    <n v="10024"/>
    <x v="3"/>
    <s v="OFF-BI-10002735"/>
    <x v="1"/>
    <x v="8"/>
    <s v="GBC Prestige Therm-A-Bind Covers"/>
    <n v="164.68800000000002"/>
    <n v="6"/>
    <n v="0.2"/>
    <n v="55.582200000000007"/>
  </r>
  <r>
    <n v="9468"/>
    <x v="4743"/>
    <x v="3"/>
    <x v="60"/>
    <n v="41954"/>
    <s v="Second Class"/>
    <s v="CD-12280"/>
    <s v="Christina DeMoss"/>
    <x v="0"/>
    <s v="United States"/>
    <s v="New York City"/>
    <x v="15"/>
    <n v="10024"/>
    <x v="3"/>
    <s v="FUR-TA-10003469"/>
    <x v="0"/>
    <x v="3"/>
    <s v="Balt Split Level Computer Training Table"/>
    <n v="166.5"/>
    <n v="2"/>
    <n v="0.4"/>
    <n v="-66.599999999999994"/>
  </r>
  <r>
    <n v="9469"/>
    <x v="4743"/>
    <x v="3"/>
    <x v="60"/>
    <n v="41954"/>
    <s v="Second Class"/>
    <s v="CD-12280"/>
    <s v="Christina DeMoss"/>
    <x v="0"/>
    <s v="United States"/>
    <s v="New York City"/>
    <x v="15"/>
    <n v="10024"/>
    <x v="3"/>
    <s v="OFF-PA-10001870"/>
    <x v="1"/>
    <x v="10"/>
    <s v="Xerox 202"/>
    <n v="12.96"/>
    <n v="2"/>
    <n v="0"/>
    <n v="6.2208000000000006"/>
  </r>
  <r>
    <n v="9470"/>
    <x v="4743"/>
    <x v="3"/>
    <x v="60"/>
    <n v="41954"/>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n v="41954"/>
    <s v="Second Class"/>
    <s v="CD-12280"/>
    <s v="Christina DeMoss"/>
    <x v="0"/>
    <s v="United States"/>
    <s v="New York City"/>
    <x v="15"/>
    <n v="10024"/>
    <x v="3"/>
    <s v="TEC-PH-10001448"/>
    <x v="2"/>
    <x v="7"/>
    <s v="Anker Astro 15000mAh USB Portable Charger"/>
    <n v="99.98"/>
    <n v="2"/>
    <n v="0"/>
    <n v="3.9991999999999877"/>
  </r>
  <r>
    <n v="9472"/>
    <x v="4743"/>
    <x v="3"/>
    <x v="60"/>
    <n v="41954"/>
    <s v="Second Class"/>
    <s v="CD-12280"/>
    <s v="Christina DeMoss"/>
    <x v="0"/>
    <s v="United States"/>
    <s v="New York City"/>
    <x v="15"/>
    <n v="10024"/>
    <x v="3"/>
    <s v="OFF-BI-10002706"/>
    <x v="1"/>
    <x v="8"/>
    <s v="Avery Premier Heavy-Duty Binder with Round Locking Rings"/>
    <n v="11.423999999999999"/>
    <n v="1"/>
    <n v="0.2"/>
    <n v="3.7127999999999997"/>
  </r>
  <r>
    <n v="9473"/>
    <x v="4743"/>
    <x v="3"/>
    <x v="60"/>
    <n v="41954"/>
    <s v="Second Class"/>
    <s v="CD-12280"/>
    <s v="Christina DeMoss"/>
    <x v="0"/>
    <s v="United States"/>
    <s v="New York City"/>
    <x v="15"/>
    <n v="10024"/>
    <x v="3"/>
    <s v="FUR-CH-10004875"/>
    <x v="0"/>
    <x v="1"/>
    <s v="Harbour Creations 67200 Series Stacking Chairs"/>
    <n v="128.12400000000002"/>
    <n v="2"/>
    <n v="0.1"/>
    <n v="24.2012"/>
  </r>
  <r>
    <n v="9474"/>
    <x v="4743"/>
    <x v="3"/>
    <x v="60"/>
    <n v="41954"/>
    <s v="Second Class"/>
    <s v="CD-12280"/>
    <s v="Christina DeMoss"/>
    <x v="0"/>
    <s v="United States"/>
    <s v="New York City"/>
    <x v="15"/>
    <n v="10024"/>
    <x v="3"/>
    <s v="FUR-FU-10004245"/>
    <x v="0"/>
    <x v="5"/>
    <s v="Career Cubicle Clock, 8 1/4&quot;, Black"/>
    <n v="101.4"/>
    <n v="5"/>
    <n v="0"/>
    <n v="38.532000000000004"/>
  </r>
  <r>
    <n v="9475"/>
    <x v="4744"/>
    <x v="1"/>
    <x v="70"/>
    <n v="41065"/>
    <s v="Second Class"/>
    <s v="JM-15265"/>
    <s v="Janet Molinari"/>
    <x v="1"/>
    <s v="United States"/>
    <s v="Chicago"/>
    <x v="10"/>
    <n v="60653"/>
    <x v="2"/>
    <s v="OFF-LA-10000443"/>
    <x v="1"/>
    <x v="2"/>
    <s v="Avery 501"/>
    <n v="5.9039999999999999"/>
    <n v="2"/>
    <n v="0.2"/>
    <n v="1.9925999999999999"/>
  </r>
  <r>
    <n v="9476"/>
    <x v="4744"/>
    <x v="1"/>
    <x v="70"/>
    <n v="41065"/>
    <s v="Second Class"/>
    <s v="JM-15265"/>
    <s v="Janet Molinari"/>
    <x v="1"/>
    <s v="United States"/>
    <s v="Chicago"/>
    <x v="10"/>
    <n v="60653"/>
    <x v="2"/>
    <s v="OFF-PA-10001125"/>
    <x v="1"/>
    <x v="10"/>
    <s v="Xerox 1988"/>
    <n v="173.48800000000003"/>
    <n v="7"/>
    <n v="0.2"/>
    <n v="54.214999999999982"/>
  </r>
  <r>
    <n v="9477"/>
    <x v="4744"/>
    <x v="1"/>
    <x v="70"/>
    <n v="41065"/>
    <s v="Second Class"/>
    <s v="JM-15265"/>
    <s v="Janet Molinari"/>
    <x v="1"/>
    <s v="United States"/>
    <s v="Chicago"/>
    <x v="10"/>
    <n v="60653"/>
    <x v="2"/>
    <s v="FUR-FU-10002703"/>
    <x v="0"/>
    <x v="5"/>
    <s v="Tenex Traditional Chairmats for Hard Floors, Average Lip, 36&quot; x 48&quot;"/>
    <n v="51.56"/>
    <n v="2"/>
    <n v="0.6"/>
    <n v="-61.872"/>
  </r>
  <r>
    <n v="9478"/>
    <x v="4744"/>
    <x v="1"/>
    <x v="70"/>
    <n v="41065"/>
    <s v="Second Class"/>
    <s v="JM-15265"/>
    <s v="Janet Molinari"/>
    <x v="1"/>
    <s v="United States"/>
    <s v="Chicago"/>
    <x v="10"/>
    <n v="60653"/>
    <x v="2"/>
    <s v="OFF-BI-10004364"/>
    <x v="1"/>
    <x v="8"/>
    <s v="Storex Dura Pro Binders"/>
    <n v="3.5639999999999992"/>
    <n v="3"/>
    <n v="0.8"/>
    <n v="-6.2370000000000019"/>
  </r>
  <r>
    <n v="9479"/>
    <x v="4745"/>
    <x v="2"/>
    <x v="557"/>
    <n v="40800"/>
    <s v="Standard Class"/>
    <s v="SS-20410"/>
    <s v="Shahid Shariari"/>
    <x v="0"/>
    <s v="United States"/>
    <s v="Oswego"/>
    <x v="10"/>
    <n v="60543"/>
    <x v="2"/>
    <s v="OFF-FA-10000936"/>
    <x v="1"/>
    <x v="13"/>
    <s v="Acco Hot Clips Clips to Go"/>
    <n v="13.16"/>
    <n v="5"/>
    <n v="0.2"/>
    <n v="4.1124999999999998"/>
  </r>
  <r>
    <n v="9480"/>
    <x v="4745"/>
    <x v="2"/>
    <x v="557"/>
    <n v="40800"/>
    <s v="Standard Class"/>
    <s v="SS-20410"/>
    <s v="Shahid Shariari"/>
    <x v="0"/>
    <s v="United States"/>
    <s v="Oswego"/>
    <x v="10"/>
    <n v="60543"/>
    <x v="2"/>
    <s v="OFF-BI-10001249"/>
    <x v="1"/>
    <x v="8"/>
    <s v="Avery Heavy-Duty EZD View Binder with Locking Rings"/>
    <n v="3.8279999999999994"/>
    <n v="3"/>
    <n v="0.8"/>
    <n v="-6.5076000000000018"/>
  </r>
  <r>
    <n v="9481"/>
    <x v="4745"/>
    <x v="2"/>
    <x v="557"/>
    <n v="40800"/>
    <s v="Standard Class"/>
    <s v="SS-20410"/>
    <s v="Shahid Shariari"/>
    <x v="0"/>
    <s v="United States"/>
    <s v="Oswego"/>
    <x v="10"/>
    <n v="60543"/>
    <x v="2"/>
    <s v="OFF-BI-10004632"/>
    <x v="1"/>
    <x v="8"/>
    <s v="Ibico Hi-Tech Manual Binding System"/>
    <n v="304.98999999999995"/>
    <n v="5"/>
    <n v="0.8"/>
    <n v="-533.73250000000007"/>
  </r>
  <r>
    <n v="9482"/>
    <x v="4746"/>
    <x v="3"/>
    <x v="44"/>
    <n v="41956"/>
    <s v="Standard Class"/>
    <s v="HG-14845"/>
    <s v="Harry Greene"/>
    <x v="0"/>
    <s v="United States"/>
    <s v="Dallas"/>
    <x v="5"/>
    <n v="75220"/>
    <x v="2"/>
    <s v="OFF-ST-10000615"/>
    <x v="1"/>
    <x v="4"/>
    <s v="SimpliFile Personal File, Black Granite, 15w x 6-15/16d x 11-1/4h"/>
    <n v="18.16"/>
    <n v="2"/>
    <n v="0.2"/>
    <n v="1.8160000000000016"/>
  </r>
  <r>
    <n v="9483"/>
    <x v="4747"/>
    <x v="1"/>
    <x v="782"/>
    <n v="41084"/>
    <s v="Second Class"/>
    <s v="BC-11125"/>
    <s v="Becky Castell"/>
    <x v="2"/>
    <s v="United States"/>
    <s v="Philadelphia"/>
    <x v="9"/>
    <n v="19134"/>
    <x v="3"/>
    <s v="TEC-AC-10001838"/>
    <x v="2"/>
    <x v="11"/>
    <s v="Razer Tiamat Over Ear 7.1 Surround Sound PC Gaming Headset"/>
    <n v="319.98400000000004"/>
    <n v="2"/>
    <n v="0.2"/>
    <n v="91.995400000000018"/>
  </r>
  <r>
    <n v="9484"/>
    <x v="4748"/>
    <x v="2"/>
    <x v="192"/>
    <n v="40752"/>
    <s v="Standard Class"/>
    <s v="AB-10255"/>
    <s v="Alejandro Ballentine"/>
    <x v="2"/>
    <s v="United States"/>
    <s v="Los Angeles"/>
    <x v="1"/>
    <n v="90008"/>
    <x v="1"/>
    <s v="OFF-AR-10004757"/>
    <x v="1"/>
    <x v="6"/>
    <s v="Crayola Colored Pencils"/>
    <n v="19.68"/>
    <n v="6"/>
    <n v="0"/>
    <n v="6.4943999999999988"/>
  </r>
  <r>
    <n v="9485"/>
    <x v="4749"/>
    <x v="0"/>
    <x v="499"/>
    <n v="41613"/>
    <s v="Second Class"/>
    <s v="MY-18295"/>
    <s v="Muhammed Yedwab"/>
    <x v="1"/>
    <s v="United States"/>
    <s v="Houston"/>
    <x v="5"/>
    <n v="77036"/>
    <x v="2"/>
    <s v="FUR-BO-10003893"/>
    <x v="0"/>
    <x v="0"/>
    <s v="Sauder Camden County Collection Library"/>
    <n v="781.86399999999992"/>
    <n v="10"/>
    <n v="0.32"/>
    <n v="-137.97600000000008"/>
  </r>
  <r>
    <n v="9486"/>
    <x v="4749"/>
    <x v="0"/>
    <x v="499"/>
    <n v="41613"/>
    <s v="Second Class"/>
    <s v="MY-18295"/>
    <s v="Muhammed Yedwab"/>
    <x v="1"/>
    <s v="United States"/>
    <s v="Houston"/>
    <x v="5"/>
    <n v="77036"/>
    <x v="2"/>
    <s v="OFF-PA-10003893"/>
    <x v="1"/>
    <x v="10"/>
    <s v="Xerox 1962"/>
    <n v="30.816000000000003"/>
    <n v="9"/>
    <n v="0.2"/>
    <n v="9.6299999999999955"/>
  </r>
  <r>
    <n v="9487"/>
    <x v="4750"/>
    <x v="3"/>
    <x v="386"/>
    <n v="41925"/>
    <s v="Same Day"/>
    <s v="NF-18385"/>
    <s v="Natalie Fritzler"/>
    <x v="0"/>
    <s v="United States"/>
    <s v="Wheeling"/>
    <x v="48"/>
    <n v="26003"/>
    <x v="3"/>
    <s v="FUR-TA-10001932"/>
    <x v="0"/>
    <x v="3"/>
    <s v="Chromcraft 48&quot; x 96&quot; Racetrack Double Pedestal Table"/>
    <n v="673.34399999999994"/>
    <n v="3"/>
    <n v="0.3"/>
    <n v="-76.953599999999994"/>
  </r>
  <r>
    <n v="9488"/>
    <x v="4751"/>
    <x v="3"/>
    <x v="157"/>
    <n v="41987"/>
    <s v="First Class"/>
    <s v="NB-18655"/>
    <s v="Nona Balk"/>
    <x v="1"/>
    <s v="United States"/>
    <s v="Paterson"/>
    <x v="30"/>
    <n v="7501"/>
    <x v="3"/>
    <s v="OFF-FA-10001561"/>
    <x v="1"/>
    <x v="13"/>
    <s v="Stockwell Push Pins"/>
    <n v="6.5400000000000009"/>
    <n v="3"/>
    <n v="0"/>
    <n v="2.1581999999999999"/>
  </r>
  <r>
    <n v="9489"/>
    <x v="4752"/>
    <x v="1"/>
    <x v="486"/>
    <n v="41186"/>
    <s v="First Class"/>
    <s v="EM-13960"/>
    <s v="Eric Murdock"/>
    <x v="0"/>
    <s v="United States"/>
    <s v="Portland"/>
    <x v="21"/>
    <n v="97206"/>
    <x v="1"/>
    <s v="TEC-PH-10001817"/>
    <x v="2"/>
    <x v="7"/>
    <s v="Wilson Electronics DB Pro Signal Booster"/>
    <n v="572.80000000000007"/>
    <n v="2"/>
    <n v="0.2"/>
    <n v="50.120000000000033"/>
  </r>
  <r>
    <n v="9490"/>
    <x v="4753"/>
    <x v="0"/>
    <x v="1222"/>
    <n v="41498"/>
    <s v="Standard Class"/>
    <s v="MF-17665"/>
    <s v="Maureen Fritzler"/>
    <x v="1"/>
    <s v="United States"/>
    <s v="Huntsville"/>
    <x v="19"/>
    <n v="35810"/>
    <x v="0"/>
    <s v="OFF-AR-10000538"/>
    <x v="1"/>
    <x v="6"/>
    <s v="Boston Model 1800 Electric Pencil Sharpener, Gray"/>
    <n v="197.04999999999998"/>
    <n v="7"/>
    <n v="0"/>
    <n v="59.114999999999981"/>
  </r>
  <r>
    <n v="9491"/>
    <x v="4754"/>
    <x v="3"/>
    <x v="1032"/>
    <n v="41647"/>
    <s v="Standard Class"/>
    <s v="CM-12385"/>
    <s v="Christopher Martinez"/>
    <x v="0"/>
    <s v="United States"/>
    <s v="San Francisco"/>
    <x v="1"/>
    <n v="94110"/>
    <x v="1"/>
    <s v="OFF-BI-10004584"/>
    <x v="1"/>
    <x v="8"/>
    <s v="GBC ProClick 150 Presentation Binding System"/>
    <n v="2022.2720000000002"/>
    <n v="8"/>
    <n v="0.2"/>
    <n v="682.5168000000001"/>
  </r>
  <r>
    <n v="9492"/>
    <x v="4754"/>
    <x v="3"/>
    <x v="1032"/>
    <n v="41647"/>
    <s v="Standard Class"/>
    <s v="CM-12385"/>
    <s v="Christopher Martinez"/>
    <x v="0"/>
    <s v="United States"/>
    <s v="San Francisco"/>
    <x v="1"/>
    <n v="94110"/>
    <x v="1"/>
    <s v="OFF-AR-10000817"/>
    <x v="1"/>
    <x v="6"/>
    <s v="Manco Dry-Lighter Erasable Highlighter"/>
    <n v="9.120000000000001"/>
    <n v="3"/>
    <n v="0"/>
    <n v="3.1007999999999996"/>
  </r>
  <r>
    <n v="9493"/>
    <x v="4755"/>
    <x v="3"/>
    <x v="659"/>
    <n v="41951"/>
    <s v="Same Day"/>
    <s v="EC-14050"/>
    <s v="Erin Creighton"/>
    <x v="0"/>
    <s v="United States"/>
    <s v="Oklahoma City"/>
    <x v="26"/>
    <n v="73120"/>
    <x v="2"/>
    <s v="OFF-BI-10000756"/>
    <x v="1"/>
    <x v="8"/>
    <s v="Storex DuraTech Recycled Plastic Frosted Binders"/>
    <n v="38.160000000000004"/>
    <n v="9"/>
    <n v="0"/>
    <n v="19.080000000000002"/>
  </r>
  <r>
    <n v="9494"/>
    <x v="4756"/>
    <x v="0"/>
    <x v="835"/>
    <n v="41282"/>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n v="41282"/>
    <s v="Standard Class"/>
    <s v="BO-11350"/>
    <s v="Bill Overfelt"/>
    <x v="1"/>
    <s v="United States"/>
    <s v="Broken Arrow"/>
    <x v="26"/>
    <n v="74012"/>
    <x v="2"/>
    <s v="OFF-BI-10004364"/>
    <x v="1"/>
    <x v="8"/>
    <s v="Storex Dura Pro Binders"/>
    <n v="11.88"/>
    <n v="2"/>
    <n v="0"/>
    <n v="5.3460000000000001"/>
  </r>
  <r>
    <n v="9496"/>
    <x v="4757"/>
    <x v="0"/>
    <x v="536"/>
    <n v="41411"/>
    <s v="Standard Class"/>
    <s v="VM-21835"/>
    <s v="Vivian Mathis"/>
    <x v="0"/>
    <s v="United States"/>
    <s v="Mission Viejo"/>
    <x v="1"/>
    <n v="92691"/>
    <x v="1"/>
    <s v="TEC-AC-10004518"/>
    <x v="2"/>
    <x v="11"/>
    <s v="Memorex Mini Travel Drive 32 GB USB 2.0 Flash Drive"/>
    <n v="120"/>
    <n v="6"/>
    <n v="0"/>
    <n v="46.800000000000004"/>
  </r>
  <r>
    <n v="9497"/>
    <x v="4757"/>
    <x v="0"/>
    <x v="536"/>
    <n v="41411"/>
    <s v="Standard Class"/>
    <s v="VM-21835"/>
    <s v="Vivian Mathis"/>
    <x v="0"/>
    <s v="United States"/>
    <s v="Mission Viejo"/>
    <x v="1"/>
    <n v="92691"/>
    <x v="1"/>
    <s v="OFF-AP-10002222"/>
    <x v="1"/>
    <x v="9"/>
    <s v="Staples"/>
    <n v="8.67"/>
    <n v="1"/>
    <n v="0"/>
    <n v="2.3409000000000004"/>
  </r>
  <r>
    <n v="9498"/>
    <x v="4758"/>
    <x v="3"/>
    <x v="60"/>
    <n v="41951"/>
    <s v="First Class"/>
    <s v="AB-10060"/>
    <s v="Adam Bellavance"/>
    <x v="2"/>
    <s v="United States"/>
    <s v="Greenwood"/>
    <x v="14"/>
    <n v="46142"/>
    <x v="2"/>
    <s v="OFF-PA-10002615"/>
    <x v="1"/>
    <x v="10"/>
    <s v="Ampad Gold Fibre Wirebound Steno Books, 6&quot; x 9&quot;, Gregg Ruled"/>
    <n v="4.41"/>
    <n v="1"/>
    <n v="0"/>
    <n v="2.0286"/>
  </r>
  <r>
    <n v="9499"/>
    <x v="4758"/>
    <x v="3"/>
    <x v="60"/>
    <n v="41951"/>
    <s v="First Class"/>
    <s v="AB-10060"/>
    <s v="Adam Bellavance"/>
    <x v="2"/>
    <s v="United States"/>
    <s v="Greenwood"/>
    <x v="14"/>
    <n v="46142"/>
    <x v="2"/>
    <s v="OFF-PA-10000565"/>
    <x v="1"/>
    <x v="10"/>
    <s v="Staples"/>
    <n v="167.94"/>
    <n v="3"/>
    <n v="0"/>
    <n v="82.290599999999998"/>
  </r>
  <r>
    <n v="9500"/>
    <x v="4758"/>
    <x v="3"/>
    <x v="60"/>
    <n v="41951"/>
    <s v="First Class"/>
    <s v="AB-10060"/>
    <s v="Adam Bellavance"/>
    <x v="2"/>
    <s v="United States"/>
    <s v="Greenwood"/>
    <x v="14"/>
    <n v="46142"/>
    <x v="2"/>
    <s v="OFF-PA-10003673"/>
    <x v="1"/>
    <x v="10"/>
    <s v="Strathmore Photo Mount Cards"/>
    <n v="67.8"/>
    <n v="10"/>
    <n v="0"/>
    <n v="31.187999999999999"/>
  </r>
  <r>
    <n v="9501"/>
    <x v="4759"/>
    <x v="0"/>
    <x v="439"/>
    <n v="41425"/>
    <s v="Standard Class"/>
    <s v="CM-12235"/>
    <s v="Chris McAfee"/>
    <x v="0"/>
    <s v="United States"/>
    <s v="Milwaukee"/>
    <x v="6"/>
    <n v="53209"/>
    <x v="2"/>
    <s v="FUR-FU-10002088"/>
    <x v="0"/>
    <x v="5"/>
    <s v="Nu-Dell Float Frame 11 x 14 1/2"/>
    <n v="26.94"/>
    <n v="3"/>
    <n v="0"/>
    <n v="11.314800000000002"/>
  </r>
  <r>
    <n v="9502"/>
    <x v="4760"/>
    <x v="1"/>
    <x v="312"/>
    <n v="41237"/>
    <s v="Standard Class"/>
    <s v="KW-16570"/>
    <s v="Kelly Williams"/>
    <x v="0"/>
    <s v="United States"/>
    <s v="San Francisco"/>
    <x v="1"/>
    <n v="94109"/>
    <x v="1"/>
    <s v="FUR-FU-10001546"/>
    <x v="0"/>
    <x v="5"/>
    <s v="Dana Swing-Arm Lamps"/>
    <n v="32.04"/>
    <n v="3"/>
    <n v="0"/>
    <n v="8.01"/>
  </r>
  <r>
    <n v="9503"/>
    <x v="4761"/>
    <x v="0"/>
    <x v="183"/>
    <n v="41394"/>
    <s v="Standard Class"/>
    <s v="MM-17920"/>
    <s v="Michael Moore"/>
    <x v="0"/>
    <s v="United States"/>
    <s v="Rome"/>
    <x v="15"/>
    <n v="13440"/>
    <x v="3"/>
    <s v="OFF-AR-10000614"/>
    <x v="1"/>
    <x v="6"/>
    <s v="Barrel Sharpener"/>
    <n v="32.129999999999995"/>
    <n v="9"/>
    <n v="0"/>
    <n v="8.3537999999999997"/>
  </r>
  <r>
    <n v="9504"/>
    <x v="4761"/>
    <x v="0"/>
    <x v="183"/>
    <n v="41394"/>
    <s v="Standard Class"/>
    <s v="MM-17920"/>
    <s v="Michael Moore"/>
    <x v="0"/>
    <s v="United States"/>
    <s v="Rome"/>
    <x v="15"/>
    <n v="13440"/>
    <x v="3"/>
    <s v="OFF-AR-10003190"/>
    <x v="1"/>
    <x v="6"/>
    <s v="Newell 32"/>
    <n v="2.88"/>
    <n v="1"/>
    <n v="0"/>
    <n v="0.80640000000000001"/>
  </r>
  <r>
    <n v="9505"/>
    <x v="4762"/>
    <x v="0"/>
    <x v="500"/>
    <n v="41566"/>
    <s v="Standard Class"/>
    <s v="PW-19030"/>
    <s v="Pauline Webber"/>
    <x v="1"/>
    <s v="United States"/>
    <s v="New York City"/>
    <x v="15"/>
    <n v="10009"/>
    <x v="3"/>
    <s v="TEC-PH-10004094"/>
    <x v="2"/>
    <x v="7"/>
    <s v="Motorola L703CM"/>
    <n v="1091.93"/>
    <n v="7"/>
    <n v="0"/>
    <n v="272.98250000000002"/>
  </r>
  <r>
    <n v="9506"/>
    <x v="4762"/>
    <x v="0"/>
    <x v="500"/>
    <n v="41566"/>
    <s v="Standard Class"/>
    <s v="PW-19030"/>
    <s v="Pauline Webber"/>
    <x v="1"/>
    <s v="United States"/>
    <s v="New York City"/>
    <x v="15"/>
    <n v="10009"/>
    <x v="3"/>
    <s v="OFF-PA-10001970"/>
    <x v="1"/>
    <x v="10"/>
    <s v="Xerox 1908"/>
    <n v="111.96"/>
    <n v="2"/>
    <n v="0"/>
    <n v="54.860399999999998"/>
  </r>
  <r>
    <n v="9507"/>
    <x v="4763"/>
    <x v="2"/>
    <x v="267"/>
    <n v="40640"/>
    <s v="Second Class"/>
    <s v="RD-19900"/>
    <s v="Ruben Dartt"/>
    <x v="0"/>
    <s v="United States"/>
    <s v="Dearborn Heights"/>
    <x v="12"/>
    <n v="48127"/>
    <x v="2"/>
    <s v="OFF-AR-10002952"/>
    <x v="1"/>
    <x v="6"/>
    <s v="Stanley Contemporary Battery Pencil Sharpeners"/>
    <n v="26.7"/>
    <n v="2"/>
    <n v="0"/>
    <n v="7.4759999999999991"/>
  </r>
  <r>
    <n v="9508"/>
    <x v="4763"/>
    <x v="2"/>
    <x v="267"/>
    <n v="40640"/>
    <s v="Second Class"/>
    <s v="RD-19900"/>
    <s v="Ruben Dartt"/>
    <x v="0"/>
    <s v="United States"/>
    <s v="Dearborn Heights"/>
    <x v="12"/>
    <n v="48127"/>
    <x v="2"/>
    <s v="OFF-BI-10004209"/>
    <x v="1"/>
    <x v="8"/>
    <s v="Fellowes Twister Kit, Gray/Clear, 3/pkg"/>
    <n v="40.199999999999996"/>
    <n v="5"/>
    <n v="0"/>
    <n v="18.089999999999996"/>
  </r>
  <r>
    <n v="9509"/>
    <x v="4763"/>
    <x v="2"/>
    <x v="267"/>
    <n v="40640"/>
    <s v="Second Class"/>
    <s v="RD-19900"/>
    <s v="Ruben Dartt"/>
    <x v="0"/>
    <s v="United States"/>
    <s v="Dearborn Heights"/>
    <x v="12"/>
    <n v="48127"/>
    <x v="2"/>
    <s v="OFF-AR-10004685"/>
    <x v="1"/>
    <x v="6"/>
    <s v="Binney &amp; Smith Crayola Metallic Colored Pencils, 8-Color Set"/>
    <n v="13.89"/>
    <n v="3"/>
    <n v="0"/>
    <n v="4.5836999999999994"/>
  </r>
  <r>
    <n v="9510"/>
    <x v="4763"/>
    <x v="2"/>
    <x v="267"/>
    <n v="40640"/>
    <s v="Second Class"/>
    <s v="RD-19900"/>
    <s v="Ruben Dartt"/>
    <x v="0"/>
    <s v="United States"/>
    <s v="Dearborn Heights"/>
    <x v="12"/>
    <n v="48127"/>
    <x v="2"/>
    <s v="OFF-ST-10000991"/>
    <x v="1"/>
    <x v="4"/>
    <s v="Space Solutions HD Industrial Steel Shelving."/>
    <n v="689.81999999999994"/>
    <n v="6"/>
    <n v="0"/>
    <n v="20.694600000000008"/>
  </r>
  <r>
    <n v="9511"/>
    <x v="4764"/>
    <x v="0"/>
    <x v="876"/>
    <n v="41498"/>
    <s v="Standard Class"/>
    <s v="LM-17065"/>
    <s v="Liz MacKendrick"/>
    <x v="0"/>
    <s v="United States"/>
    <s v="New York City"/>
    <x v="15"/>
    <n v="10024"/>
    <x v="3"/>
    <s v="OFF-AR-10002399"/>
    <x v="1"/>
    <x v="6"/>
    <s v="Dixon Prang Watercolor Pencils, 10-Color Set with Brush"/>
    <n v="38.339999999999996"/>
    <n v="9"/>
    <n v="0"/>
    <n v="15.7194"/>
  </r>
  <r>
    <n v="9512"/>
    <x v="4765"/>
    <x v="2"/>
    <x v="637"/>
    <n v="40893"/>
    <s v="First Class"/>
    <s v="CS-11845"/>
    <s v="Cari Sayre"/>
    <x v="1"/>
    <s v="United States"/>
    <s v="Chicago"/>
    <x v="10"/>
    <n v="60623"/>
    <x v="2"/>
    <s v="OFF-BI-10002353"/>
    <x v="1"/>
    <x v="8"/>
    <s v="GBC VeloBind Cover Sets"/>
    <n v="9.2639999999999976"/>
    <n v="3"/>
    <n v="0.8"/>
    <n v="-13.895999999999997"/>
  </r>
  <r>
    <n v="9513"/>
    <x v="4766"/>
    <x v="3"/>
    <x v="1109"/>
    <n v="41794"/>
    <s v="Second Class"/>
    <s v="KT-16480"/>
    <s v="Kean Thornton"/>
    <x v="0"/>
    <s v="United States"/>
    <s v="Dallas"/>
    <x v="5"/>
    <n v="75217"/>
    <x v="2"/>
    <s v="FUR-BO-10001811"/>
    <x v="0"/>
    <x v="0"/>
    <s v="Atlantic Metals Mobile 5-Shelf Bookcases, Custom Colors"/>
    <n v="204.66639999999998"/>
    <n v="1"/>
    <n v="0.32"/>
    <n v="-6.0196000000000254"/>
  </r>
  <r>
    <n v="9514"/>
    <x v="4767"/>
    <x v="0"/>
    <x v="500"/>
    <n v="41567"/>
    <s v="Standard Class"/>
    <s v="BE-11410"/>
    <s v="Bobby Elias"/>
    <x v="0"/>
    <s v="United States"/>
    <s v="Appleton"/>
    <x v="6"/>
    <n v="54915"/>
    <x v="2"/>
    <s v="TEC-AC-10003033"/>
    <x v="2"/>
    <x v="11"/>
    <s v="Plantronics CS510 - Over-the-Head monaural Wireless Headset System"/>
    <n v="1649.75"/>
    <n v="5"/>
    <n v="0"/>
    <n v="544.41749999999979"/>
  </r>
  <r>
    <n v="9515"/>
    <x v="4768"/>
    <x v="2"/>
    <x v="619"/>
    <n v="40620"/>
    <s v="Standard Class"/>
    <s v="NF-18475"/>
    <s v="Neil Französisch"/>
    <x v="2"/>
    <s v="United States"/>
    <s v="Jacksonville"/>
    <x v="2"/>
    <n v="32216"/>
    <x v="0"/>
    <s v="OFF-PA-10000176"/>
    <x v="1"/>
    <x v="10"/>
    <s v="Xerox 1887"/>
    <n v="91.055999999999997"/>
    <n v="6"/>
    <n v="0.2"/>
    <n v="31.869599999999995"/>
  </r>
  <r>
    <n v="9516"/>
    <x v="4769"/>
    <x v="2"/>
    <x v="1223"/>
    <n v="40599"/>
    <s v="Standard Class"/>
    <s v="DL-13315"/>
    <s v="Delfina Latchford"/>
    <x v="0"/>
    <s v="United States"/>
    <s v="Chicago"/>
    <x v="10"/>
    <n v="60653"/>
    <x v="2"/>
    <s v="OFF-AR-10003631"/>
    <x v="1"/>
    <x v="6"/>
    <s v="Staples"/>
    <n v="54.207999999999998"/>
    <n v="14"/>
    <n v="0.2"/>
    <n v="8.808799999999998"/>
  </r>
  <r>
    <n v="9517"/>
    <x v="4770"/>
    <x v="1"/>
    <x v="252"/>
    <n v="41147"/>
    <s v="Second Class"/>
    <s v="MS-17710"/>
    <s v="Maurice Satty"/>
    <x v="0"/>
    <s v="United States"/>
    <s v="Bowling Green"/>
    <x v="24"/>
    <n v="43402"/>
    <x v="3"/>
    <s v="TEC-PH-10000923"/>
    <x v="2"/>
    <x v="7"/>
    <s v="Belkin SportFit Armband For iPhone 5s/5c, Fuchsia"/>
    <n v="26.981999999999999"/>
    <n v="3"/>
    <n v="0.4"/>
    <n v="4.0472999999999999"/>
  </r>
  <r>
    <n v="9518"/>
    <x v="4770"/>
    <x v="1"/>
    <x v="252"/>
    <n v="41147"/>
    <s v="Second Class"/>
    <s v="MS-17710"/>
    <s v="Maurice Satty"/>
    <x v="0"/>
    <s v="United States"/>
    <s v="Bowling Green"/>
    <x v="24"/>
    <n v="43402"/>
    <x v="3"/>
    <s v="OFF-LA-10003190"/>
    <x v="1"/>
    <x v="2"/>
    <s v="Avery 474"/>
    <n v="6.911999999999999"/>
    <n v="3"/>
    <n v="0.2"/>
    <n v="2.5056000000000003"/>
  </r>
  <r>
    <n v="9519"/>
    <x v="4770"/>
    <x v="1"/>
    <x v="252"/>
    <n v="41147"/>
    <s v="Second Class"/>
    <s v="MS-17710"/>
    <s v="Maurice Satty"/>
    <x v="0"/>
    <s v="United States"/>
    <s v="Bowling Green"/>
    <x v="24"/>
    <n v="43402"/>
    <x v="3"/>
    <s v="OFF-ST-10003208"/>
    <x v="1"/>
    <x v="4"/>
    <s v="Adjustable Depth Letter/Legal Cart"/>
    <n v="435.50400000000002"/>
    <n v="3"/>
    <n v="0.2"/>
    <n v="48.994199999999921"/>
  </r>
  <r>
    <n v="9520"/>
    <x v="4771"/>
    <x v="3"/>
    <x v="540"/>
    <n v="41772"/>
    <s v="Second Class"/>
    <s v="MM-18055"/>
    <s v="Michelle Moray"/>
    <x v="0"/>
    <s v="United States"/>
    <s v="San Francisco"/>
    <x v="1"/>
    <n v="94110"/>
    <x v="1"/>
    <s v="OFF-AP-10000692"/>
    <x v="1"/>
    <x v="9"/>
    <s v="Fellowes Mighty 8 Compact Surge Protector"/>
    <n v="81.08"/>
    <n v="4"/>
    <n v="0"/>
    <n v="22.702400000000004"/>
  </r>
  <r>
    <n v="9521"/>
    <x v="4772"/>
    <x v="0"/>
    <x v="1084"/>
    <n v="41314"/>
    <s v="Standard Class"/>
    <s v="JB-15400"/>
    <s v="Jennifer Braxton"/>
    <x v="1"/>
    <s v="United States"/>
    <s v="Los Angeles"/>
    <x v="1"/>
    <n v="90049"/>
    <x v="1"/>
    <s v="OFF-ST-10004180"/>
    <x v="1"/>
    <x v="4"/>
    <s v="Safco Commercial Shelving"/>
    <n v="93.02"/>
    <n v="2"/>
    <n v="0"/>
    <n v="3.720799999999997"/>
  </r>
  <r>
    <n v="9522"/>
    <x v="4773"/>
    <x v="2"/>
    <x v="174"/>
    <n v="40902"/>
    <s v="Standard Class"/>
    <s v="SG-20605"/>
    <s v="Speros Goranitis"/>
    <x v="0"/>
    <s v="United States"/>
    <s v="Chicago"/>
    <x v="10"/>
    <n v="60623"/>
    <x v="2"/>
    <s v="TEC-PH-10002817"/>
    <x v="2"/>
    <x v="7"/>
    <s v="RCA ViSYS 25425RE1 Corded phone"/>
    <n v="323.97600000000006"/>
    <n v="3"/>
    <n v="0.2"/>
    <n v="36.44729999999997"/>
  </r>
  <r>
    <n v="9523"/>
    <x v="4773"/>
    <x v="2"/>
    <x v="174"/>
    <n v="40902"/>
    <s v="Standard Class"/>
    <s v="SG-20605"/>
    <s v="Speros Goranitis"/>
    <x v="0"/>
    <s v="United States"/>
    <s v="Chicago"/>
    <x v="10"/>
    <n v="60623"/>
    <x v="2"/>
    <s v="OFF-PA-10000295"/>
    <x v="1"/>
    <x v="10"/>
    <s v="Xerox 229"/>
    <n v="15.552000000000003"/>
    <n v="3"/>
    <n v="0.2"/>
    <n v="5.4432"/>
  </r>
  <r>
    <n v="9524"/>
    <x v="4773"/>
    <x v="2"/>
    <x v="174"/>
    <n v="40902"/>
    <s v="Standard Class"/>
    <s v="SG-20605"/>
    <s v="Speros Goranitis"/>
    <x v="0"/>
    <s v="United States"/>
    <s v="Chicago"/>
    <x v="10"/>
    <n v="60623"/>
    <x v="2"/>
    <s v="OFF-ST-10000419"/>
    <x v="1"/>
    <x v="4"/>
    <s v="Rogers Jumbo File, Granite"/>
    <n v="32.591999999999999"/>
    <n v="3"/>
    <n v="0.2"/>
    <n v="-7.7406000000000006"/>
  </r>
  <r>
    <n v="9525"/>
    <x v="4774"/>
    <x v="3"/>
    <x v="256"/>
    <n v="41980"/>
    <s v="First Class"/>
    <s v="PB-18805"/>
    <s v="Patrick Bzostek"/>
    <x v="2"/>
    <s v="United States"/>
    <s v="Seattle"/>
    <x v="4"/>
    <n v="98115"/>
    <x v="1"/>
    <s v="OFF-BI-10001524"/>
    <x v="1"/>
    <x v="8"/>
    <s v="GBC Premium Transparent Covers with Diagonal Lined Pattern"/>
    <n v="83.920000000000016"/>
    <n v="5"/>
    <n v="0.2"/>
    <n v="29.371999999999993"/>
  </r>
  <r>
    <n v="9526"/>
    <x v="4774"/>
    <x v="3"/>
    <x v="256"/>
    <n v="41980"/>
    <s v="First Class"/>
    <s v="PB-18805"/>
    <s v="Patrick Bzostek"/>
    <x v="2"/>
    <s v="United States"/>
    <s v="Seattle"/>
    <x v="4"/>
    <n v="98115"/>
    <x v="1"/>
    <s v="FUR-FU-10003268"/>
    <x v="0"/>
    <x v="5"/>
    <s v="Eldon Radial Chair Mat for Low to Medium Pile Carpets"/>
    <n v="199.89999999999998"/>
    <n v="5"/>
    <n v="0"/>
    <n v="39.97999999999999"/>
  </r>
  <r>
    <n v="9527"/>
    <x v="4774"/>
    <x v="3"/>
    <x v="256"/>
    <n v="41980"/>
    <s v="First Class"/>
    <s v="PB-18805"/>
    <s v="Patrick Bzostek"/>
    <x v="2"/>
    <s v="United States"/>
    <s v="Seattle"/>
    <x v="4"/>
    <n v="98115"/>
    <x v="1"/>
    <s v="TEC-PH-10000148"/>
    <x v="2"/>
    <x v="7"/>
    <s v="Cyber Acoustics AC-202b Speech Recognition Stereo Headset"/>
    <n v="31.176000000000002"/>
    <n v="3"/>
    <n v="0.2"/>
    <n v="-7.0145999999999997"/>
  </r>
  <r>
    <n v="9528"/>
    <x v="4774"/>
    <x v="3"/>
    <x v="256"/>
    <n v="41980"/>
    <s v="First Class"/>
    <s v="PB-18805"/>
    <s v="Patrick Bzostek"/>
    <x v="2"/>
    <s v="United States"/>
    <s v="Seattle"/>
    <x v="4"/>
    <n v="98115"/>
    <x v="1"/>
    <s v="OFF-BI-10001543"/>
    <x v="1"/>
    <x v="8"/>
    <s v="GBC VeloBinder Manual Binding System"/>
    <n v="172.75200000000001"/>
    <n v="6"/>
    <n v="0.2"/>
    <n v="60.463200000000015"/>
  </r>
  <r>
    <n v="9529"/>
    <x v="4774"/>
    <x v="3"/>
    <x v="256"/>
    <n v="41980"/>
    <s v="First Class"/>
    <s v="PB-18805"/>
    <s v="Patrick Bzostek"/>
    <x v="2"/>
    <s v="United States"/>
    <s v="Seattle"/>
    <x v="4"/>
    <n v="98115"/>
    <x v="1"/>
    <s v="OFF-BI-10002071"/>
    <x v="1"/>
    <x v="8"/>
    <s v="Fellowes Black Plastic Comb Bindings"/>
    <n v="9.2959999999999994"/>
    <n v="2"/>
    <n v="0.2"/>
    <n v="3.0211999999999994"/>
  </r>
  <r>
    <n v="9530"/>
    <x v="4775"/>
    <x v="3"/>
    <x v="668"/>
    <n v="41724"/>
    <s v="Same Day"/>
    <s v="AC-10615"/>
    <s v="Ann Chong"/>
    <x v="1"/>
    <s v="United States"/>
    <s v="Beaumont"/>
    <x v="5"/>
    <n v="77705"/>
    <x v="2"/>
    <s v="OFF-ST-10002352"/>
    <x v="1"/>
    <x v="4"/>
    <s v="Iris Project Case"/>
    <n v="12.768000000000001"/>
    <n v="2"/>
    <n v="0.2"/>
    <n v="0.95759999999999934"/>
  </r>
  <r>
    <n v="9531"/>
    <x v="4776"/>
    <x v="3"/>
    <x v="141"/>
    <n v="41833"/>
    <s v="Standard Class"/>
    <s v="MR-17545"/>
    <s v="Mathew Reese"/>
    <x v="2"/>
    <s v="United States"/>
    <s v="Seattle"/>
    <x v="4"/>
    <n v="98103"/>
    <x v="1"/>
    <s v="OFF-PA-10003127"/>
    <x v="1"/>
    <x v="10"/>
    <s v="Staples"/>
    <n v="52.76"/>
    <n v="2"/>
    <n v="0"/>
    <n v="24.269599999999997"/>
  </r>
  <r>
    <n v="9532"/>
    <x v="4777"/>
    <x v="3"/>
    <x v="40"/>
    <n v="41944"/>
    <s v="Standard Class"/>
    <s v="BF-11215"/>
    <s v="Benjamin Farhat"/>
    <x v="2"/>
    <s v="United States"/>
    <s v="Dallas"/>
    <x v="5"/>
    <n v="75217"/>
    <x v="2"/>
    <s v="OFF-ST-10000464"/>
    <x v="1"/>
    <x v="4"/>
    <s v="Multi-Use Personal File Cart and Caster Set, Three Stacking Bins"/>
    <n v="55.616"/>
    <n v="2"/>
    <n v="0.2"/>
    <n v="5.5616000000000021"/>
  </r>
  <r>
    <n v="9533"/>
    <x v="4778"/>
    <x v="0"/>
    <x v="189"/>
    <n v="41579"/>
    <s v="Standard Class"/>
    <s v="BW-11200"/>
    <s v="Ben Wallace"/>
    <x v="0"/>
    <s v="United States"/>
    <s v="New York City"/>
    <x v="15"/>
    <n v="10011"/>
    <x v="3"/>
    <s v="FUR-CH-10000553"/>
    <x v="0"/>
    <x v="1"/>
    <s v="Metal Folding Chairs, Beige, 4/Carton"/>
    <n v="427.64400000000001"/>
    <n v="14"/>
    <n v="0.1"/>
    <n v="80.777199999999979"/>
  </r>
  <r>
    <n v="9534"/>
    <x v="4778"/>
    <x v="0"/>
    <x v="189"/>
    <n v="41579"/>
    <s v="Standard Class"/>
    <s v="BW-11200"/>
    <s v="Ben Wallace"/>
    <x v="0"/>
    <s v="United States"/>
    <s v="New York City"/>
    <x v="15"/>
    <n v="10011"/>
    <x v="3"/>
    <s v="OFF-FA-10000134"/>
    <x v="1"/>
    <x v="13"/>
    <s v="Advantus Push Pins, Aluminum Head"/>
    <n v="40.669999999999995"/>
    <n v="7"/>
    <n v="0"/>
    <n v="12.607699999999999"/>
  </r>
  <r>
    <n v="9535"/>
    <x v="4778"/>
    <x v="0"/>
    <x v="189"/>
    <n v="41579"/>
    <s v="Standard Class"/>
    <s v="BW-11200"/>
    <s v="Ben Wallace"/>
    <x v="0"/>
    <s v="United States"/>
    <s v="New York City"/>
    <x v="15"/>
    <n v="10011"/>
    <x v="3"/>
    <s v="OFF-ST-10000636"/>
    <x v="1"/>
    <x v="4"/>
    <s v="Rogers Profile Extra Capacity Storage Tub"/>
    <n v="33.479999999999997"/>
    <n v="2"/>
    <n v="0"/>
    <n v="1.3391999999999982"/>
  </r>
  <r>
    <n v="9536"/>
    <x v="4778"/>
    <x v="0"/>
    <x v="189"/>
    <n v="41579"/>
    <s v="Standard Class"/>
    <s v="BW-11200"/>
    <s v="Ben Wallace"/>
    <x v="0"/>
    <s v="United States"/>
    <s v="New York City"/>
    <x v="15"/>
    <n v="10011"/>
    <x v="3"/>
    <s v="OFF-BI-10002949"/>
    <x v="1"/>
    <x v="8"/>
    <s v="Prestige Round Ring Binders"/>
    <n v="9.7280000000000015"/>
    <n v="2"/>
    <n v="0.2"/>
    <n v="3.283199999999999"/>
  </r>
  <r>
    <n v="9537"/>
    <x v="4779"/>
    <x v="3"/>
    <x v="492"/>
    <n v="41805"/>
    <s v="Second Class"/>
    <s v="TS-21610"/>
    <s v="Troy Staebel"/>
    <x v="0"/>
    <s v="United States"/>
    <s v="Chicago"/>
    <x v="10"/>
    <n v="60610"/>
    <x v="2"/>
    <s v="FUR-FU-10002364"/>
    <x v="0"/>
    <x v="5"/>
    <s v="Eldon Expressions Wood Desk Accessories, Oak"/>
    <n v="8.8559999999999999"/>
    <n v="3"/>
    <n v="0.6"/>
    <n v="-6.8634000000000013"/>
  </r>
  <r>
    <n v="9538"/>
    <x v="4780"/>
    <x v="0"/>
    <x v="477"/>
    <n v="41545"/>
    <s v="First Class"/>
    <s v="AS-10045"/>
    <s v="Aaron Smayling"/>
    <x v="1"/>
    <s v="United States"/>
    <s v="San Francisco"/>
    <x v="1"/>
    <n v="94110"/>
    <x v="1"/>
    <s v="FUR-BO-10002613"/>
    <x v="0"/>
    <x v="0"/>
    <s v="Atlantic Metals Mobile 4-Shelf Bookcases, Custom Colors"/>
    <n v="477.666"/>
    <n v="2"/>
    <n v="0.15"/>
    <n v="84.293999999999969"/>
  </r>
  <r>
    <n v="9539"/>
    <x v="4781"/>
    <x v="3"/>
    <x v="210"/>
    <n v="41892"/>
    <s v="First Class"/>
    <s v="AA-10375"/>
    <s v="Allen Armold"/>
    <x v="0"/>
    <s v="United States"/>
    <s v="Providence"/>
    <x v="34"/>
    <n v="2908"/>
    <x v="3"/>
    <s v="OFF-PA-10002659"/>
    <x v="1"/>
    <x v="10"/>
    <s v="Avoid Verbal Orders Carbonless Minifold Book"/>
    <n v="16.899999999999999"/>
    <n v="5"/>
    <n v="0"/>
    <n v="7.7739999999999991"/>
  </r>
  <r>
    <n v="9540"/>
    <x v="4781"/>
    <x v="3"/>
    <x v="210"/>
    <n v="41892"/>
    <s v="First Class"/>
    <s v="AA-10375"/>
    <s v="Allen Armold"/>
    <x v="0"/>
    <s v="United States"/>
    <s v="Providence"/>
    <x v="34"/>
    <n v="2908"/>
    <x v="3"/>
    <s v="OFF-PA-10000157"/>
    <x v="1"/>
    <x v="10"/>
    <s v="Xerox 191"/>
    <n v="39.96"/>
    <n v="2"/>
    <n v="0"/>
    <n v="18.781199999999998"/>
  </r>
  <r>
    <n v="9541"/>
    <x v="4782"/>
    <x v="1"/>
    <x v="1224"/>
    <n v="41045"/>
    <s v="Second Class"/>
    <s v="PS-18970"/>
    <s v="Paul Stevenson"/>
    <x v="2"/>
    <s v="United States"/>
    <s v="Phoenix"/>
    <x v="16"/>
    <n v="85023"/>
    <x v="1"/>
    <s v="FUR-CH-10004540"/>
    <x v="0"/>
    <x v="1"/>
    <s v="Global Chrome Stack Chair"/>
    <n v="191.96800000000002"/>
    <n v="7"/>
    <n v="0.2"/>
    <n v="16.797200000000004"/>
  </r>
  <r>
    <n v="9542"/>
    <x v="4783"/>
    <x v="1"/>
    <x v="705"/>
    <n v="41131"/>
    <s v="Standard Class"/>
    <s v="RP-19270"/>
    <s v="Rachel Payne"/>
    <x v="1"/>
    <s v="United States"/>
    <s v="Houston"/>
    <x v="5"/>
    <n v="77095"/>
    <x v="2"/>
    <s v="OFF-LA-10004544"/>
    <x v="1"/>
    <x v="2"/>
    <s v="Avery 505"/>
    <n v="35.520000000000003"/>
    <n v="3"/>
    <n v="0.2"/>
    <n v="13.320000000000002"/>
  </r>
  <r>
    <n v="9543"/>
    <x v="4783"/>
    <x v="1"/>
    <x v="705"/>
    <n v="41131"/>
    <s v="Standard Class"/>
    <s v="RP-19270"/>
    <s v="Rachel Payne"/>
    <x v="1"/>
    <s v="United States"/>
    <s v="Houston"/>
    <x v="5"/>
    <n v="77095"/>
    <x v="2"/>
    <s v="OFF-BI-10001097"/>
    <x v="1"/>
    <x v="8"/>
    <s v="Avery Hole Reinforcements"/>
    <n v="6.2299999999999986"/>
    <n v="5"/>
    <n v="0.8"/>
    <n v="-9.6565000000000047"/>
  </r>
  <r>
    <n v="9544"/>
    <x v="4783"/>
    <x v="1"/>
    <x v="705"/>
    <n v="41131"/>
    <s v="Standard Class"/>
    <s v="RP-19270"/>
    <s v="Rachel Payne"/>
    <x v="1"/>
    <s v="United States"/>
    <s v="Houston"/>
    <x v="5"/>
    <n v="77095"/>
    <x v="2"/>
    <s v="OFF-PA-10003302"/>
    <x v="1"/>
    <x v="10"/>
    <s v="Xerox 1906"/>
    <n v="56.704000000000001"/>
    <n v="2"/>
    <n v="0.2"/>
    <n v="19.137599999999992"/>
  </r>
  <r>
    <n v="9545"/>
    <x v="4783"/>
    <x v="1"/>
    <x v="705"/>
    <n v="41131"/>
    <s v="Standard Class"/>
    <s v="RP-19270"/>
    <s v="Rachel Payne"/>
    <x v="1"/>
    <s v="United States"/>
    <s v="Houston"/>
    <x v="5"/>
    <n v="77095"/>
    <x v="2"/>
    <s v="FUR-BO-10003965"/>
    <x v="0"/>
    <x v="0"/>
    <s v="O'Sullivan Manor Hill 2-Door Library in Brianna Oak"/>
    <n v="369.19919999999996"/>
    <n v="3"/>
    <n v="0.32"/>
    <n v="-114.01739999999995"/>
  </r>
  <r>
    <n v="9546"/>
    <x v="4784"/>
    <x v="2"/>
    <x v="194"/>
    <n v="40849"/>
    <s v="Standard Class"/>
    <s v="NC-18625"/>
    <s v="Noah Childs"/>
    <x v="1"/>
    <s v="United States"/>
    <s v="Columbus"/>
    <x v="14"/>
    <n v="47201"/>
    <x v="2"/>
    <s v="TEC-AC-10003433"/>
    <x v="2"/>
    <x v="11"/>
    <s v="Maxell 4.7GB DVD+R 5/Pack"/>
    <n v="1.98"/>
    <n v="2"/>
    <n v="0"/>
    <n v="0.89100000000000001"/>
  </r>
  <r>
    <n v="9547"/>
    <x v="4784"/>
    <x v="2"/>
    <x v="194"/>
    <n v="40849"/>
    <s v="Standard Class"/>
    <s v="NC-18625"/>
    <s v="Noah Childs"/>
    <x v="1"/>
    <s v="United States"/>
    <s v="Columbus"/>
    <x v="14"/>
    <n v="47201"/>
    <x v="2"/>
    <s v="OFF-PA-10000482"/>
    <x v="1"/>
    <x v="10"/>
    <s v="Snap-A-Way Black Print Carbonless Ruled Speed Letter, Triplicate"/>
    <n v="75.88"/>
    <n v="2"/>
    <n v="0"/>
    <n v="35.663599999999995"/>
  </r>
  <r>
    <n v="9548"/>
    <x v="4785"/>
    <x v="0"/>
    <x v="1133"/>
    <n v="41446"/>
    <s v="Second Class"/>
    <s v="SC-20770"/>
    <s v="Stewart Carmichael"/>
    <x v="1"/>
    <s v="United States"/>
    <s v="Philadelphia"/>
    <x v="9"/>
    <n v="19134"/>
    <x v="3"/>
    <s v="OFF-PA-10004610"/>
    <x v="1"/>
    <x v="10"/>
    <s v="Xerox 1900"/>
    <n v="6.8480000000000008"/>
    <n v="2"/>
    <n v="0.2"/>
    <n v="2.1399999999999992"/>
  </r>
  <r>
    <n v="9549"/>
    <x v="4785"/>
    <x v="0"/>
    <x v="1133"/>
    <n v="41446"/>
    <s v="Second Class"/>
    <s v="SC-20770"/>
    <s v="Stewart Carmichael"/>
    <x v="1"/>
    <s v="United States"/>
    <s v="Philadelphia"/>
    <x v="9"/>
    <n v="19134"/>
    <x v="3"/>
    <s v="OFF-BI-10003910"/>
    <x v="1"/>
    <x v="8"/>
    <s v="DXL Angle-View Binders with Locking Rings by Samsill"/>
    <n v="4.6260000000000003"/>
    <n v="2"/>
    <n v="0.7"/>
    <n v="-3.8549999999999986"/>
  </r>
  <r>
    <n v="9550"/>
    <x v="4785"/>
    <x v="0"/>
    <x v="1133"/>
    <n v="41446"/>
    <s v="Second Class"/>
    <s v="SC-20770"/>
    <s v="Stewart Carmichael"/>
    <x v="1"/>
    <s v="United States"/>
    <s v="Philadelphia"/>
    <x v="9"/>
    <n v="19134"/>
    <x v="3"/>
    <s v="OFF-AP-10001394"/>
    <x v="1"/>
    <x v="9"/>
    <s v="Harmony Air Purifier"/>
    <n v="453.6"/>
    <n v="3"/>
    <n v="0.2"/>
    <n v="90.71999999999997"/>
  </r>
  <r>
    <n v="9551"/>
    <x v="4786"/>
    <x v="1"/>
    <x v="910"/>
    <n v="41035"/>
    <s v="First Class"/>
    <s v="NF-18595"/>
    <s v="Nicole Fjeld"/>
    <x v="2"/>
    <s v="United States"/>
    <s v="San Jose"/>
    <x v="1"/>
    <n v="95123"/>
    <x v="1"/>
    <s v="OFF-BI-10004654"/>
    <x v="1"/>
    <x v="8"/>
    <s v="Avery Binding System Hidden Tab Executive Style Index Sets"/>
    <n v="13.847999999999999"/>
    <n v="3"/>
    <n v="0.2"/>
    <n v="5.1929999999999996"/>
  </r>
  <r>
    <n v="9552"/>
    <x v="4787"/>
    <x v="1"/>
    <x v="113"/>
    <n v="41227"/>
    <s v="Standard Class"/>
    <s v="SC-20020"/>
    <s v="Sam Craven"/>
    <x v="0"/>
    <s v="United States"/>
    <s v="Philadelphia"/>
    <x v="9"/>
    <n v="19140"/>
    <x v="3"/>
    <s v="OFF-ST-10001526"/>
    <x v="1"/>
    <x v="4"/>
    <s v="Iceberg Mobile Mega Data/Printer Cart "/>
    <n v="577.58400000000006"/>
    <n v="6"/>
    <n v="0.2"/>
    <n v="43.318799999999953"/>
  </r>
  <r>
    <n v="9553"/>
    <x v="4788"/>
    <x v="1"/>
    <x v="1051"/>
    <n v="41063"/>
    <s v="Standard Class"/>
    <s v="BD-11560"/>
    <s v="Brendan Dodson"/>
    <x v="2"/>
    <s v="United States"/>
    <s v="Springfield"/>
    <x v="17"/>
    <n v="22153"/>
    <x v="0"/>
    <s v="TEC-AC-10000358"/>
    <x v="2"/>
    <x v="11"/>
    <s v="Imation Secure Drive + Hardware Encrypted USB flash drive - 16 GB"/>
    <n v="151.96"/>
    <n v="4"/>
    <n v="0"/>
    <n v="36.470399999999998"/>
  </r>
  <r>
    <n v="9554"/>
    <x v="4789"/>
    <x v="0"/>
    <x v="897"/>
    <n v="41545"/>
    <s v="Standard Class"/>
    <s v="SM-20950"/>
    <s v="Suzanne McNair"/>
    <x v="1"/>
    <s v="United States"/>
    <s v="Broomfield"/>
    <x v="22"/>
    <n v="80020"/>
    <x v="1"/>
    <s v="FUR-FU-10000246"/>
    <x v="0"/>
    <x v="5"/>
    <s v="Aluminum Document Frame"/>
    <n v="68.432000000000016"/>
    <n v="7"/>
    <n v="0.2"/>
    <n v="8.5539999999999878"/>
  </r>
  <r>
    <n v="9555"/>
    <x v="4790"/>
    <x v="1"/>
    <x v="109"/>
    <n v="41245"/>
    <s v="Standard Class"/>
    <s v="EB-14110"/>
    <s v="Eugene Barchas"/>
    <x v="0"/>
    <s v="United States"/>
    <s v="Columbus"/>
    <x v="24"/>
    <n v="43229"/>
    <x v="3"/>
    <s v="FUR-FU-10003799"/>
    <x v="0"/>
    <x v="5"/>
    <s v="Seth Thomas 13 1/2&quot; Wall Clock"/>
    <n v="71.12"/>
    <n v="5"/>
    <n v="0.2"/>
    <n v="9.7789999999999964"/>
  </r>
  <r>
    <n v="9556"/>
    <x v="4790"/>
    <x v="1"/>
    <x v="109"/>
    <n v="41245"/>
    <s v="Standard Class"/>
    <s v="EB-14110"/>
    <s v="Eugene Barchas"/>
    <x v="0"/>
    <s v="United States"/>
    <s v="Columbus"/>
    <x v="24"/>
    <n v="43229"/>
    <x v="3"/>
    <s v="OFF-FA-10003021"/>
    <x v="1"/>
    <x v="13"/>
    <s v="Staples"/>
    <n v="3.008"/>
    <n v="2"/>
    <n v="0.2"/>
    <n v="0.56399999999999983"/>
  </r>
  <r>
    <n v="9557"/>
    <x v="4791"/>
    <x v="1"/>
    <x v="155"/>
    <n v="41248"/>
    <s v="Second Class"/>
    <s v="HP-14815"/>
    <s v="Harold Pawlan"/>
    <x v="2"/>
    <s v="United States"/>
    <s v="Concord"/>
    <x v="38"/>
    <n v="3301"/>
    <x v="3"/>
    <s v="OFF-PA-10003656"/>
    <x v="1"/>
    <x v="10"/>
    <s v="Xerox 1935"/>
    <n v="184.66"/>
    <n v="7"/>
    <n v="0"/>
    <n v="84.943599999999989"/>
  </r>
  <r>
    <n v="9558"/>
    <x v="4792"/>
    <x v="2"/>
    <x v="1136"/>
    <n v="40835"/>
    <s v="Second Class"/>
    <s v="EB-14170"/>
    <s v="Evan Bailliet"/>
    <x v="0"/>
    <s v="United States"/>
    <s v="Houston"/>
    <x v="5"/>
    <n v="77095"/>
    <x v="2"/>
    <s v="FUR-FU-10004586"/>
    <x v="0"/>
    <x v="5"/>
    <s v="G.E. Longer-Life Indoor Recessed Floodlight Bulbs"/>
    <n v="5.3120000000000003"/>
    <n v="2"/>
    <n v="0.6"/>
    <n v="-1.5935999999999995"/>
  </r>
  <r>
    <n v="9559"/>
    <x v="4793"/>
    <x v="0"/>
    <x v="973"/>
    <n v="41400"/>
    <s v="First Class"/>
    <s v="SM-20905"/>
    <s v="Susan MacKendrick"/>
    <x v="0"/>
    <s v="United States"/>
    <s v="Newark"/>
    <x v="24"/>
    <n v="43055"/>
    <x v="3"/>
    <s v="TEC-AC-10003832"/>
    <x v="2"/>
    <x v="11"/>
    <s v="Imation 16GB Mini TravelDrive USB 2.0 Flash Drive"/>
    <n v="132.52000000000004"/>
    <n v="5"/>
    <n v="0.2"/>
    <n v="34.786500000000004"/>
  </r>
  <r>
    <n v="9560"/>
    <x v="4793"/>
    <x v="0"/>
    <x v="973"/>
    <n v="41400"/>
    <s v="First Class"/>
    <s v="SM-20905"/>
    <s v="Susan MacKendrick"/>
    <x v="0"/>
    <s v="United States"/>
    <s v="Newark"/>
    <x v="24"/>
    <n v="43055"/>
    <x v="3"/>
    <s v="OFF-ST-10002554"/>
    <x v="1"/>
    <x v="4"/>
    <s v="Tennsco Industrial Shelving"/>
    <n v="195.64"/>
    <n v="5"/>
    <n v="0.2"/>
    <n v="-44.018999999999991"/>
  </r>
  <r>
    <n v="9561"/>
    <x v="4793"/>
    <x v="0"/>
    <x v="973"/>
    <n v="41400"/>
    <s v="First Class"/>
    <s v="SM-20905"/>
    <s v="Susan MacKendrick"/>
    <x v="0"/>
    <s v="United States"/>
    <s v="Newark"/>
    <x v="24"/>
    <n v="43055"/>
    <x v="3"/>
    <s v="FUR-FU-10001876"/>
    <x v="0"/>
    <x v="5"/>
    <s v="Computer Room Manger, 14&quot;"/>
    <n v="51.967999999999996"/>
    <n v="2"/>
    <n v="0.2"/>
    <n v="10.393599999999998"/>
  </r>
  <r>
    <n v="9562"/>
    <x v="4793"/>
    <x v="0"/>
    <x v="973"/>
    <n v="414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n v="41400"/>
    <s v="First Class"/>
    <s v="SM-20905"/>
    <s v="Susan MacKendrick"/>
    <x v="0"/>
    <s v="United States"/>
    <s v="Newark"/>
    <x v="24"/>
    <n v="43055"/>
    <x v="3"/>
    <s v="TEC-MA-10003589"/>
    <x v="2"/>
    <x v="15"/>
    <s v="Cisco 8961 IP Phone Charcoal"/>
    <n v="224.93700000000004"/>
    <n v="3"/>
    <n v="0.7"/>
    <n v="-164.9538"/>
  </r>
  <r>
    <n v="9564"/>
    <x v="4793"/>
    <x v="0"/>
    <x v="973"/>
    <n v="41400"/>
    <s v="First Class"/>
    <s v="SM-20905"/>
    <s v="Susan MacKendrick"/>
    <x v="0"/>
    <s v="United States"/>
    <s v="Newark"/>
    <x v="24"/>
    <n v="43055"/>
    <x v="3"/>
    <s v="OFF-LA-10000081"/>
    <x v="1"/>
    <x v="2"/>
    <s v="Avery 496"/>
    <n v="6"/>
    <n v="2"/>
    <n v="0.2"/>
    <n v="2.0999999999999996"/>
  </r>
  <r>
    <n v="9565"/>
    <x v="4794"/>
    <x v="1"/>
    <x v="932"/>
    <n v="41068"/>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n v="40633"/>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n v="40633"/>
    <s v="Same Day"/>
    <s v="TG-21640"/>
    <s v="Trudy Glocke"/>
    <x v="0"/>
    <s v="United States"/>
    <s v="Tampa"/>
    <x v="2"/>
    <n v="33614"/>
    <x v="0"/>
    <s v="OFF-BI-10001636"/>
    <x v="1"/>
    <x v="8"/>
    <s v="Ibico Plastic and Wire Spiral Binding Combs"/>
    <n v="12.645000000000001"/>
    <n v="5"/>
    <n v="0.7"/>
    <n v="-10.116"/>
  </r>
  <r>
    <n v="9568"/>
    <x v="4795"/>
    <x v="2"/>
    <x v="691"/>
    <n v="40633"/>
    <s v="Same Day"/>
    <s v="TG-21640"/>
    <s v="Trudy Glocke"/>
    <x v="0"/>
    <s v="United States"/>
    <s v="Tampa"/>
    <x v="2"/>
    <n v="33614"/>
    <x v="0"/>
    <s v="OFF-AR-10004027"/>
    <x v="1"/>
    <x v="6"/>
    <s v="Binney &amp; Smith inkTank Erasable Desk Highlighter, Chisel Tip, Yellow, 12/Box"/>
    <n v="4.032"/>
    <n v="2"/>
    <n v="0.2"/>
    <n v="1.0584000000000002"/>
  </r>
  <r>
    <n v="9569"/>
    <x v="4796"/>
    <x v="3"/>
    <x v="957"/>
    <n v="41828"/>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n v="41176"/>
    <s v="Same Day"/>
    <s v="MB-17305"/>
    <s v="Maria Bertelson"/>
    <x v="0"/>
    <s v="United States"/>
    <s v="Columbus"/>
    <x v="24"/>
    <n v="43229"/>
    <x v="3"/>
    <s v="OFF-BI-10003196"/>
    <x v="1"/>
    <x v="8"/>
    <s v="Accohide Poly Flexible Ring Binders"/>
    <n v="6.732000000000002"/>
    <n v="6"/>
    <n v="0.7"/>
    <n v="-4.4879999999999978"/>
  </r>
  <r>
    <n v="9571"/>
    <x v="4797"/>
    <x v="1"/>
    <x v="496"/>
    <n v="41176"/>
    <s v="Same Day"/>
    <s v="MB-17305"/>
    <s v="Maria Bertelson"/>
    <x v="0"/>
    <s v="United States"/>
    <s v="Columbus"/>
    <x v="24"/>
    <n v="43229"/>
    <x v="3"/>
    <s v="OFF-ST-10001172"/>
    <x v="1"/>
    <x v="4"/>
    <s v="Tennsco Lockers, Sand"/>
    <n v="33.568000000000005"/>
    <n v="2"/>
    <n v="0.2"/>
    <n v="1.6783999999999981"/>
  </r>
  <r>
    <n v="9572"/>
    <x v="4797"/>
    <x v="1"/>
    <x v="496"/>
    <n v="41176"/>
    <s v="Same Day"/>
    <s v="MB-17305"/>
    <s v="Maria Bertelson"/>
    <x v="0"/>
    <s v="United States"/>
    <s v="Columbus"/>
    <x v="24"/>
    <n v="43229"/>
    <x v="3"/>
    <s v="OFF-EN-10003068"/>
    <x v="1"/>
    <x v="12"/>
    <s v="#6 3/4 Gummed Flap White Envelopes"/>
    <n v="15.840000000000002"/>
    <n v="2"/>
    <n v="0.2"/>
    <n v="5.5439999999999987"/>
  </r>
  <r>
    <n v="9573"/>
    <x v="4797"/>
    <x v="1"/>
    <x v="496"/>
    <n v="41176"/>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n v="41176"/>
    <s v="Same Day"/>
    <s v="MB-17305"/>
    <s v="Maria Bertelson"/>
    <x v="0"/>
    <s v="United States"/>
    <s v="Columbus"/>
    <x v="24"/>
    <n v="43229"/>
    <x v="3"/>
    <s v="OFF-AR-10003504"/>
    <x v="1"/>
    <x v="6"/>
    <s v="Newell 347"/>
    <n v="17.12"/>
    <n v="5"/>
    <n v="0.2"/>
    <n v="1.9259999999999975"/>
  </r>
  <r>
    <n v="9575"/>
    <x v="4798"/>
    <x v="1"/>
    <x v="863"/>
    <n v="41134"/>
    <s v="Same Day"/>
    <s v="SF-20065"/>
    <s v="Sandra Flanagan"/>
    <x v="0"/>
    <s v="United States"/>
    <s v="Pomona"/>
    <x v="1"/>
    <n v="91767"/>
    <x v="1"/>
    <s v="FUR-FU-10001889"/>
    <x v="0"/>
    <x v="5"/>
    <s v="Ultra Door Pull Handle"/>
    <n v="31.56"/>
    <n v="3"/>
    <n v="0"/>
    <n v="10.4148"/>
  </r>
  <r>
    <n v="9576"/>
    <x v="4799"/>
    <x v="1"/>
    <x v="989"/>
    <n v="41057"/>
    <s v="Second Class"/>
    <s v="PS-18760"/>
    <s v="Pamela Stobb"/>
    <x v="0"/>
    <s v="United States"/>
    <s v="San Antonio"/>
    <x v="5"/>
    <n v="78207"/>
    <x v="2"/>
    <s v="FUR-CH-10000863"/>
    <x v="0"/>
    <x v="1"/>
    <s v="Novimex Swivel Fabric Task Chair"/>
    <n v="105.68599999999999"/>
    <n v="1"/>
    <n v="0.3"/>
    <n v="-28.686199999999999"/>
  </r>
  <r>
    <n v="9577"/>
    <x v="4799"/>
    <x v="1"/>
    <x v="989"/>
    <n v="41057"/>
    <s v="Second Class"/>
    <s v="PS-18760"/>
    <s v="Pamela Stobb"/>
    <x v="0"/>
    <s v="United States"/>
    <s v="San Antonio"/>
    <x v="5"/>
    <n v="78207"/>
    <x v="2"/>
    <s v="TEC-MA-10004679"/>
    <x v="2"/>
    <x v="15"/>
    <s v="StarTech.com 10/100 VDSL2 Ethernet Extender Kit"/>
    <n v="399.53999999999996"/>
    <n v="2"/>
    <n v="0.4"/>
    <n v="-79.908000000000015"/>
  </r>
  <r>
    <n v="9578"/>
    <x v="4799"/>
    <x v="1"/>
    <x v="989"/>
    <n v="41057"/>
    <s v="Second Class"/>
    <s v="PS-18760"/>
    <s v="Pamela Stobb"/>
    <x v="0"/>
    <s v="United States"/>
    <s v="San Antonio"/>
    <x v="5"/>
    <n v="78207"/>
    <x v="2"/>
    <s v="FUR-CH-10004754"/>
    <x v="0"/>
    <x v="1"/>
    <s v="Global Stack Chair with Arms, Black"/>
    <n v="104.93"/>
    <n v="5"/>
    <n v="0.3"/>
    <n v="-4.4969999999999999"/>
  </r>
  <r>
    <n v="9579"/>
    <x v="4800"/>
    <x v="3"/>
    <x v="32"/>
    <n v="41899"/>
    <s v="First Class"/>
    <s v="RB-19705"/>
    <s v="Roger Barcio"/>
    <x v="2"/>
    <s v="United States"/>
    <s v="New York City"/>
    <x v="15"/>
    <n v="10035"/>
    <x v="3"/>
    <s v="TEC-PH-10004586"/>
    <x v="2"/>
    <x v="7"/>
    <s v="Wilson SignalBoost 841262 DB PRO Amplifier Kit"/>
    <n v="1079.8499999999999"/>
    <n v="3"/>
    <n v="0"/>
    <n v="323.95499999999993"/>
  </r>
  <r>
    <n v="9580"/>
    <x v="4800"/>
    <x v="3"/>
    <x v="32"/>
    <n v="41899"/>
    <s v="First Class"/>
    <s v="RB-19705"/>
    <s v="Roger Barcio"/>
    <x v="2"/>
    <s v="United States"/>
    <s v="New York City"/>
    <x v="15"/>
    <n v="10035"/>
    <x v="3"/>
    <s v="OFF-ST-10001370"/>
    <x v="1"/>
    <x v="4"/>
    <s v="Sensible Storage WireTech Storage Systems"/>
    <n v="70.98"/>
    <n v="1"/>
    <n v="0"/>
    <n v="3.5489999999999924"/>
  </r>
  <r>
    <n v="9581"/>
    <x v="4800"/>
    <x v="3"/>
    <x v="32"/>
    <n v="41899"/>
    <s v="First Class"/>
    <s v="RB-19705"/>
    <s v="Roger Barcio"/>
    <x v="2"/>
    <s v="United States"/>
    <s v="New York City"/>
    <x v="15"/>
    <n v="10035"/>
    <x v="3"/>
    <s v="OFF-AR-10001988"/>
    <x v="1"/>
    <x v="6"/>
    <s v="Bulldog Table or Wall-Mount Pencil Sharpener"/>
    <n v="29.950000000000003"/>
    <n v="5"/>
    <n v="0"/>
    <n v="8.6854999999999993"/>
  </r>
  <r>
    <n v="9582"/>
    <x v="4800"/>
    <x v="3"/>
    <x v="32"/>
    <n v="41899"/>
    <s v="First Class"/>
    <s v="RB-19705"/>
    <s v="Roger Barcio"/>
    <x v="2"/>
    <s v="United States"/>
    <s v="New York City"/>
    <x v="15"/>
    <n v="10035"/>
    <x v="3"/>
    <s v="FUR-CH-10003298"/>
    <x v="0"/>
    <x v="1"/>
    <s v="Office Star - Contemporary Task Swivel chair with Loop Arms, Charcoal"/>
    <n v="589.41"/>
    <n v="5"/>
    <n v="0.1"/>
    <n v="-6.5490000000000492"/>
  </r>
  <r>
    <n v="9583"/>
    <x v="4801"/>
    <x v="0"/>
    <x v="843"/>
    <n v="41437"/>
    <s v="Standard Class"/>
    <s v="RS-19870"/>
    <s v="Roy Skaria"/>
    <x v="2"/>
    <s v="United States"/>
    <s v="Philadelphia"/>
    <x v="9"/>
    <n v="19120"/>
    <x v="3"/>
    <s v="OFF-FA-10002988"/>
    <x v="1"/>
    <x v="13"/>
    <s v="Ideal Clamps"/>
    <n v="9.6479999999999997"/>
    <n v="6"/>
    <n v="0.2"/>
    <n v="3.4973999999999998"/>
  </r>
  <r>
    <n v="9584"/>
    <x v="4802"/>
    <x v="3"/>
    <x v="643"/>
    <n v="41818"/>
    <s v="Second Class"/>
    <s v="SB-20185"/>
    <s v="Sarah Brown"/>
    <x v="0"/>
    <s v="United States"/>
    <s v="New York City"/>
    <x v="15"/>
    <n v="10024"/>
    <x v="3"/>
    <s v="FUR-BO-10002213"/>
    <x v="0"/>
    <x v="0"/>
    <s v="DMI Eclipse Executive Suite Bookcases"/>
    <n v="400.78400000000005"/>
    <n v="1"/>
    <n v="0.2"/>
    <n v="-5.0098000000000269"/>
  </r>
  <r>
    <n v="9585"/>
    <x v="4803"/>
    <x v="3"/>
    <x v="775"/>
    <n v="41879"/>
    <s v="First Class"/>
    <s v="HJ-14875"/>
    <s v="Heather Jas"/>
    <x v="2"/>
    <s v="United States"/>
    <s v="Detroit"/>
    <x v="12"/>
    <n v="48234"/>
    <x v="2"/>
    <s v="OFF-ST-10000344"/>
    <x v="1"/>
    <x v="4"/>
    <s v="Neat Ideas Personal Hanging Folder Files, Black"/>
    <n v="53.72"/>
    <n v="4"/>
    <n v="0"/>
    <n v="13.967199999999998"/>
  </r>
  <r>
    <n v="9586"/>
    <x v="4804"/>
    <x v="0"/>
    <x v="370"/>
    <n v="41515"/>
    <s v="First Class"/>
    <s v="SV-20815"/>
    <s v="Stuart Van"/>
    <x v="1"/>
    <s v="United States"/>
    <s v="Miami"/>
    <x v="2"/>
    <n v="33142"/>
    <x v="0"/>
    <s v="OFF-PA-10002319"/>
    <x v="1"/>
    <x v="10"/>
    <s v="Xerox 1944"/>
    <n v="31.007999999999999"/>
    <n v="1"/>
    <n v="0.2"/>
    <n v="11.240400000000001"/>
  </r>
  <r>
    <n v="9587"/>
    <x v="4805"/>
    <x v="0"/>
    <x v="741"/>
    <n v="41597"/>
    <s v="Same Day"/>
    <s v="BE-11410"/>
    <s v="Bobby Elias"/>
    <x v="0"/>
    <s v="United States"/>
    <s v="Concord"/>
    <x v="1"/>
    <n v="94521"/>
    <x v="1"/>
    <s v="OFF-BI-10002437"/>
    <x v="1"/>
    <x v="8"/>
    <s v="Recycled Premium Regency Composition Covers"/>
    <n v="61.120000000000005"/>
    <n v="5"/>
    <n v="0.2"/>
    <n v="22.155999999999999"/>
  </r>
  <r>
    <n v="9588"/>
    <x v="4806"/>
    <x v="3"/>
    <x v="827"/>
    <n v="41752"/>
    <s v="Standard Class"/>
    <s v="BM-11575"/>
    <s v="Brendan Murry"/>
    <x v="1"/>
    <s v="United States"/>
    <s v="Chicago"/>
    <x v="10"/>
    <n v="60653"/>
    <x v="2"/>
    <s v="OFF-ST-10001418"/>
    <x v="1"/>
    <x v="4"/>
    <s v="Carina Media Storage Towers in Natural &amp; Black"/>
    <n v="195.136"/>
    <n v="4"/>
    <n v="0.2"/>
    <n v="-43.9056"/>
  </r>
  <r>
    <n v="9589"/>
    <x v="4807"/>
    <x v="3"/>
    <x v="283"/>
    <n v="41849"/>
    <s v="Standard Class"/>
    <s v="AZ-10750"/>
    <s v="Annie Zypern"/>
    <x v="0"/>
    <s v="United States"/>
    <s v="Wheeling"/>
    <x v="10"/>
    <n v="60090"/>
    <x v="2"/>
    <s v="OFF-AR-10000380"/>
    <x v="1"/>
    <x v="6"/>
    <s v="Hunt PowerHouse Electric Pencil Sharpener, Blue"/>
    <n v="121.536"/>
    <n v="4"/>
    <n v="0.2"/>
    <n v="15.191999999999979"/>
  </r>
  <r>
    <n v="9590"/>
    <x v="4808"/>
    <x v="2"/>
    <x v="218"/>
    <n v="40678"/>
    <s v="Standard Class"/>
    <s v="HD-14785"/>
    <s v="Harold Dahlen"/>
    <x v="2"/>
    <s v="United States"/>
    <s v="Chicago"/>
    <x v="10"/>
    <n v="60610"/>
    <x v="2"/>
    <s v="OFF-PA-10003036"/>
    <x v="1"/>
    <x v="10"/>
    <s v="Black Print Carbonless 8 1/2&quot; x 8 1/4&quot; Rapid Memo Book"/>
    <n v="17.472000000000001"/>
    <n v="3"/>
    <n v="0.2"/>
    <n v="5.6783999999999981"/>
  </r>
  <r>
    <n v="9591"/>
    <x v="4808"/>
    <x v="2"/>
    <x v="218"/>
    <n v="40678"/>
    <s v="Standard Class"/>
    <s v="HD-14785"/>
    <s v="Harold Dahlen"/>
    <x v="2"/>
    <s v="United States"/>
    <s v="Chicago"/>
    <x v="10"/>
    <n v="60610"/>
    <x v="2"/>
    <s v="OFF-BI-10002026"/>
    <x v="1"/>
    <x v="8"/>
    <s v="Avery Arch Ring Binders"/>
    <n v="104.57999999999998"/>
    <n v="9"/>
    <n v="0.8"/>
    <n v="-172.55700000000007"/>
  </r>
  <r>
    <n v="9592"/>
    <x v="4809"/>
    <x v="0"/>
    <x v="1062"/>
    <n v="41488"/>
    <s v="Standard Class"/>
    <s v="BF-11005"/>
    <s v="Barry Franz"/>
    <x v="2"/>
    <s v="United States"/>
    <s v="Pasadena"/>
    <x v="5"/>
    <n v="77506"/>
    <x v="2"/>
    <s v="FUR-FU-10003691"/>
    <x v="0"/>
    <x v="5"/>
    <s v="Eldon Image Series Desk Accessories, Ebony"/>
    <n v="24.700000000000003"/>
    <n v="5"/>
    <n v="0.6"/>
    <n v="-9.8799999999999955"/>
  </r>
  <r>
    <n v="9593"/>
    <x v="4809"/>
    <x v="0"/>
    <x v="1062"/>
    <n v="41488"/>
    <s v="Standard Class"/>
    <s v="BF-11005"/>
    <s v="Barry Franz"/>
    <x v="2"/>
    <s v="United States"/>
    <s v="Pasadena"/>
    <x v="5"/>
    <n v="77506"/>
    <x v="2"/>
    <s v="FUR-FU-10003806"/>
    <x v="0"/>
    <x v="5"/>
    <s v="Tenex Chairmat w/ Average Lip, 45&quot; x 53&quot;"/>
    <n v="302.72000000000003"/>
    <n v="5"/>
    <n v="0.6"/>
    <n v="-378.40000000000009"/>
  </r>
  <r>
    <n v="9594"/>
    <x v="4810"/>
    <x v="3"/>
    <x v="32"/>
    <n v="41902"/>
    <s v="Standard Class"/>
    <s v="HZ-14950"/>
    <s v="Henia Zydlo"/>
    <x v="0"/>
    <s v="United States"/>
    <s v="New York City"/>
    <x v="15"/>
    <n v="10024"/>
    <x v="3"/>
    <s v="OFF-PA-10002741"/>
    <x v="1"/>
    <x v="10"/>
    <s v="Xerox 1980"/>
    <n v="8.56"/>
    <n v="2"/>
    <n v="0"/>
    <n v="3.8519999999999994"/>
  </r>
  <r>
    <n v="9595"/>
    <x v="4810"/>
    <x v="3"/>
    <x v="32"/>
    <n v="41902"/>
    <s v="Standard Class"/>
    <s v="HZ-14950"/>
    <s v="Henia Zydlo"/>
    <x v="0"/>
    <s v="United States"/>
    <s v="New York City"/>
    <x v="15"/>
    <n v="10024"/>
    <x v="3"/>
    <s v="OFF-PA-10003845"/>
    <x v="1"/>
    <x v="10"/>
    <s v="Xerox 1987"/>
    <n v="11.56"/>
    <n v="2"/>
    <n v="0"/>
    <n v="5.6644000000000005"/>
  </r>
  <r>
    <n v="9596"/>
    <x v="4811"/>
    <x v="3"/>
    <x v="714"/>
    <n v="41669"/>
    <s v="Standard Class"/>
    <s v="KD-16495"/>
    <s v="Keith Dawkins"/>
    <x v="1"/>
    <s v="United States"/>
    <s v="San Jose"/>
    <x v="1"/>
    <n v="95123"/>
    <x v="1"/>
    <s v="OFF-AP-10001492"/>
    <x v="1"/>
    <x v="9"/>
    <s v="Acco Six-Outlet Power Strip, 4' Cord Length"/>
    <n v="25.86"/>
    <n v="3"/>
    <n v="0"/>
    <n v="6.7236000000000002"/>
  </r>
  <r>
    <n v="9597"/>
    <x v="4811"/>
    <x v="3"/>
    <x v="714"/>
    <n v="41669"/>
    <s v="Standard Class"/>
    <s v="KD-16495"/>
    <s v="Keith Dawkins"/>
    <x v="1"/>
    <s v="United States"/>
    <s v="San Jose"/>
    <x v="1"/>
    <n v="95123"/>
    <x v="1"/>
    <s v="OFF-BI-10004318"/>
    <x v="1"/>
    <x v="8"/>
    <s v="Ibico EB-19 Dual Function Manual Binding System"/>
    <n v="276.78400000000005"/>
    <n v="2"/>
    <n v="0.2"/>
    <n v="89.954799999999992"/>
  </r>
  <r>
    <n v="9598"/>
    <x v="4811"/>
    <x v="3"/>
    <x v="714"/>
    <n v="41669"/>
    <s v="Standard Class"/>
    <s v="KD-16495"/>
    <s v="Keith Dawkins"/>
    <x v="1"/>
    <s v="United States"/>
    <s v="San Jose"/>
    <x v="1"/>
    <n v="95123"/>
    <x v="1"/>
    <s v="TEC-PH-10000193"/>
    <x v="2"/>
    <x v="7"/>
    <s v="Jensen SMPS-640 - speaker phone"/>
    <n v="110.352"/>
    <n v="3"/>
    <n v="0.2"/>
    <n v="8.2763999999999953"/>
  </r>
  <r>
    <n v="9599"/>
    <x v="4812"/>
    <x v="1"/>
    <x v="444"/>
    <n v="41175"/>
    <s v="Standard Class"/>
    <s v="FC-14245"/>
    <s v="Frank Carlisle"/>
    <x v="2"/>
    <s v="United States"/>
    <s v="Sacramento"/>
    <x v="1"/>
    <n v="95823"/>
    <x v="1"/>
    <s v="FUR-FU-10003464"/>
    <x v="0"/>
    <x v="5"/>
    <s v="Seth Thomas 8 1/2&quot; Cubicle Clock"/>
    <n v="60.84"/>
    <n v="3"/>
    <n v="0"/>
    <n v="19.468799999999998"/>
  </r>
  <r>
    <n v="9600"/>
    <x v="4813"/>
    <x v="1"/>
    <x v="1225"/>
    <n v="41017"/>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n v="41771"/>
    <s v="Second Class"/>
    <s v="EB-13705"/>
    <s v="Ed Braxton"/>
    <x v="1"/>
    <s v="United States"/>
    <s v="Mansfield"/>
    <x v="5"/>
    <n v="76063"/>
    <x v="2"/>
    <s v="OFF-PA-10003848"/>
    <x v="1"/>
    <x v="10"/>
    <s v="Xerox 1997"/>
    <n v="41.472000000000008"/>
    <n v="8"/>
    <n v="0.2"/>
    <n v="14.5152"/>
  </r>
  <r>
    <n v="9602"/>
    <x v="4815"/>
    <x v="0"/>
    <x v="913"/>
    <n v="41527"/>
    <s v="Standard Class"/>
    <s v="JP-15520"/>
    <s v="Jeremy Pistek"/>
    <x v="0"/>
    <s v="United States"/>
    <s v="Jonesboro"/>
    <x v="36"/>
    <n v="72401"/>
    <x v="0"/>
    <s v="OFF-PA-10001357"/>
    <x v="1"/>
    <x v="10"/>
    <s v="Xerox 1886"/>
    <n v="239.5"/>
    <n v="5"/>
    <n v="0"/>
    <n v="114.95999999999998"/>
  </r>
  <r>
    <n v="9603"/>
    <x v="4816"/>
    <x v="2"/>
    <x v="946"/>
    <n v="40685"/>
    <s v="First Class"/>
    <s v="TD-20995"/>
    <s v="Tamara Dahlen"/>
    <x v="0"/>
    <s v="United States"/>
    <s v="Virginia Beach"/>
    <x v="17"/>
    <n v="23464"/>
    <x v="0"/>
    <s v="OFF-SU-10004737"/>
    <x v="1"/>
    <x v="14"/>
    <s v="Acme Design Stainless Steel Bent Scissors"/>
    <n v="34.200000000000003"/>
    <n v="5"/>
    <n v="0"/>
    <n v="9.234"/>
  </r>
  <r>
    <n v="9604"/>
    <x v="4817"/>
    <x v="0"/>
    <x v="26"/>
    <n v="41449"/>
    <s v="Standard Class"/>
    <s v="DM-13345"/>
    <s v="Denise Monton"/>
    <x v="1"/>
    <s v="United States"/>
    <s v="Rochester"/>
    <x v="15"/>
    <n v="14609"/>
    <x v="3"/>
    <s v="FUR-TA-10003715"/>
    <x v="0"/>
    <x v="3"/>
    <s v="Hon 2111 Invitation Series Corner Table"/>
    <n v="376.86599999999999"/>
    <n v="3"/>
    <n v="0.4"/>
    <n v="-213.55740000000006"/>
  </r>
  <r>
    <n v="9605"/>
    <x v="4818"/>
    <x v="1"/>
    <x v="121"/>
    <n v="41218"/>
    <s v="First Class"/>
    <s v="EG-13900"/>
    <s v="Emily Grady"/>
    <x v="0"/>
    <s v="United States"/>
    <s v="Chesapeake"/>
    <x v="17"/>
    <n v="23320"/>
    <x v="0"/>
    <s v="OFF-AP-10003099"/>
    <x v="1"/>
    <x v="9"/>
    <s v="Eureka Hand Vacuum, Bagless"/>
    <n v="197.72"/>
    <n v="4"/>
    <n v="0"/>
    <n v="55.36160000000001"/>
  </r>
  <r>
    <n v="9606"/>
    <x v="4819"/>
    <x v="3"/>
    <x v="259"/>
    <n v="41953"/>
    <s v="Standard Class"/>
    <s v="HG-14965"/>
    <s v="Henry Goldwyn"/>
    <x v="1"/>
    <s v="United States"/>
    <s v="Lancaster"/>
    <x v="24"/>
    <n v="43130"/>
    <x v="3"/>
    <s v="TEC-AC-10002323"/>
    <x v="2"/>
    <x v="11"/>
    <s v="SanDisk Ultra 32 GB MicroSDHC Class 10 Memory Card"/>
    <n v="70.720000000000013"/>
    <n v="4"/>
    <n v="0.2"/>
    <n v="-6.1879999999999988"/>
  </r>
  <r>
    <n v="9607"/>
    <x v="4819"/>
    <x v="3"/>
    <x v="259"/>
    <n v="41953"/>
    <s v="Standard Class"/>
    <s v="HG-14965"/>
    <s v="Henry Goldwyn"/>
    <x v="1"/>
    <s v="United States"/>
    <s v="Lancaster"/>
    <x v="24"/>
    <n v="43130"/>
    <x v="3"/>
    <s v="OFF-ST-10002344"/>
    <x v="1"/>
    <x v="4"/>
    <s v="Carina 42&quot;Hx23 3/4&quot;W Media Storage Unit"/>
    <n v="194.35200000000003"/>
    <n v="3"/>
    <n v="0.2"/>
    <n v="-43.729199999999992"/>
  </r>
  <r>
    <n v="9608"/>
    <x v="4820"/>
    <x v="3"/>
    <x v="256"/>
    <n v="41982"/>
    <s v="Second Class"/>
    <s v="BF-11080"/>
    <s v="Bart Folk"/>
    <x v="0"/>
    <s v="United States"/>
    <s v="New York City"/>
    <x v="15"/>
    <n v="10024"/>
    <x v="3"/>
    <s v="OFF-PA-10000007"/>
    <x v="1"/>
    <x v="10"/>
    <s v="Telephone Message Books with Fax/Mobile Section, 4 1/4&quot; x 6&quot;"/>
    <n v="21.6"/>
    <n v="6"/>
    <n v="0"/>
    <n v="9.9359999999999999"/>
  </r>
  <r>
    <n v="9609"/>
    <x v="4820"/>
    <x v="3"/>
    <x v="256"/>
    <n v="41982"/>
    <s v="Second Class"/>
    <s v="BF-11080"/>
    <s v="Bart Folk"/>
    <x v="0"/>
    <s v="United States"/>
    <s v="New York City"/>
    <x v="15"/>
    <n v="10024"/>
    <x v="3"/>
    <s v="OFF-LA-10000248"/>
    <x v="1"/>
    <x v="2"/>
    <s v="Avery 52"/>
    <n v="11.07"/>
    <n v="3"/>
    <n v="0"/>
    <n v="5.2028999999999996"/>
  </r>
  <r>
    <n v="9610"/>
    <x v="4821"/>
    <x v="0"/>
    <x v="458"/>
    <n v="41414"/>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n v="41414"/>
    <s v="Second Class"/>
    <s v="SC-20095"/>
    <s v="Sanjit Chand"/>
    <x v="0"/>
    <s v="United States"/>
    <s v="Los Angeles"/>
    <x v="1"/>
    <n v="90045"/>
    <x v="1"/>
    <s v="OFF-LA-10002195"/>
    <x v="1"/>
    <x v="2"/>
    <s v="Avery 481"/>
    <n v="27.72"/>
    <n v="9"/>
    <n v="0"/>
    <n v="13.3056"/>
  </r>
  <r>
    <n v="9612"/>
    <x v="4822"/>
    <x v="3"/>
    <x v="1200"/>
    <n v="41943"/>
    <s v="Standard Class"/>
    <s v="CS-11950"/>
    <s v="Carlos Soltero"/>
    <x v="0"/>
    <s v="United States"/>
    <s v="Jackson"/>
    <x v="35"/>
    <n v="39212"/>
    <x v="0"/>
    <s v="OFF-FA-10000735"/>
    <x v="1"/>
    <x v="13"/>
    <s v="Staples"/>
    <n v="11.68"/>
    <n v="4"/>
    <n v="0"/>
    <n v="5.2559999999999993"/>
  </r>
  <r>
    <n v="9613"/>
    <x v="4823"/>
    <x v="0"/>
    <x v="31"/>
    <n v="41540"/>
    <s v="Standard Class"/>
    <s v="BD-11320"/>
    <s v="Bill Donatelli"/>
    <x v="0"/>
    <s v="United States"/>
    <s v="Woodland"/>
    <x v="1"/>
    <n v="95695"/>
    <x v="1"/>
    <s v="TEC-PH-10001299"/>
    <x v="2"/>
    <x v="7"/>
    <s v="Polycom CX300 Desktop Phone USB VoIP phone"/>
    <n v="239.98400000000004"/>
    <n v="2"/>
    <n v="0.2"/>
    <n v="23.998400000000004"/>
  </r>
  <r>
    <n v="9614"/>
    <x v="4824"/>
    <x v="2"/>
    <x v="7"/>
    <n v="40860"/>
    <s v="First Class"/>
    <s v="MZ-17515"/>
    <s v="Mary Zewe"/>
    <x v="1"/>
    <s v="United States"/>
    <s v="Seattle"/>
    <x v="4"/>
    <n v="98115"/>
    <x v="1"/>
    <s v="OFF-AP-10002892"/>
    <x v="1"/>
    <x v="9"/>
    <s v="Belkin F5C206VTEL 6 Outlet Surge"/>
    <n v="22.98"/>
    <n v="1"/>
    <n v="0"/>
    <n v="6.8939999999999984"/>
  </r>
  <r>
    <n v="9615"/>
    <x v="4824"/>
    <x v="2"/>
    <x v="7"/>
    <n v="40860"/>
    <s v="First Class"/>
    <s v="MZ-17515"/>
    <s v="Mary Zewe"/>
    <x v="1"/>
    <s v="United States"/>
    <s v="Seattle"/>
    <x v="4"/>
    <n v="98115"/>
    <x v="1"/>
    <s v="TEC-AC-10002718"/>
    <x v="2"/>
    <x v="11"/>
    <s v="Belkin Standard 104 key USB Keyboard"/>
    <n v="102.13"/>
    <n v="7"/>
    <n v="0"/>
    <n v="15.319499999999996"/>
  </r>
  <r>
    <n v="9616"/>
    <x v="4824"/>
    <x v="2"/>
    <x v="7"/>
    <n v="4086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n v="41516"/>
    <s v="Standard Class"/>
    <s v="PW-19030"/>
    <s v="Pauline Webber"/>
    <x v="1"/>
    <s v="United States"/>
    <s v="Los Angeles"/>
    <x v="1"/>
    <n v="90049"/>
    <x v="1"/>
    <s v="OFF-AR-10002255"/>
    <x v="1"/>
    <x v="6"/>
    <s v="Newell 346"/>
    <n v="5.76"/>
    <n v="2"/>
    <n v="0"/>
    <n v="1.6703999999999999"/>
  </r>
  <r>
    <n v="9618"/>
    <x v="4826"/>
    <x v="3"/>
    <x v="673"/>
    <n v="41965"/>
    <s v="Standard Class"/>
    <s v="BS-11380"/>
    <s v="Bill Stewart"/>
    <x v="1"/>
    <s v="United States"/>
    <s v="Bowling Green"/>
    <x v="24"/>
    <n v="43402"/>
    <x v="3"/>
    <s v="TEC-CO-10002095"/>
    <x v="2"/>
    <x v="16"/>
    <s v="Hewlett Packard 610 Color Digital Copier / Printer"/>
    <n v="899.98199999999997"/>
    <n v="3"/>
    <n v="0.4"/>
    <n v="74.998499999999922"/>
  </r>
  <r>
    <n v="9619"/>
    <x v="4826"/>
    <x v="3"/>
    <x v="673"/>
    <n v="41965"/>
    <s v="Standard Class"/>
    <s v="BS-11380"/>
    <s v="Bill Stewart"/>
    <x v="1"/>
    <s v="United States"/>
    <s v="Bowling Green"/>
    <x v="24"/>
    <n v="43402"/>
    <x v="3"/>
    <s v="OFF-AR-10004022"/>
    <x v="1"/>
    <x v="6"/>
    <s v="Panasonic KP-380BK Classic Electric Pencil Sharpener"/>
    <n v="86.352000000000004"/>
    <n v="3"/>
    <n v="0.2"/>
    <n v="5.3969999999999914"/>
  </r>
  <r>
    <n v="9620"/>
    <x v="4826"/>
    <x v="3"/>
    <x v="673"/>
    <n v="41965"/>
    <s v="Standard Class"/>
    <s v="BS-11380"/>
    <s v="Bill Stewart"/>
    <x v="1"/>
    <s v="United States"/>
    <s v="Bowling Green"/>
    <x v="24"/>
    <n v="43402"/>
    <x v="3"/>
    <s v="TEC-AC-10002335"/>
    <x v="2"/>
    <x v="11"/>
    <s v="Logitech Media Keyboard K200"/>
    <n v="139.96000000000004"/>
    <n v="5"/>
    <n v="0.2"/>
    <n v="-1.7495000000000118"/>
  </r>
  <r>
    <n v="9621"/>
    <x v="4827"/>
    <x v="2"/>
    <x v="467"/>
    <n v="40816"/>
    <s v="Standard Class"/>
    <s v="DA-13450"/>
    <s v="Dianna Arnett"/>
    <x v="2"/>
    <s v="United States"/>
    <s v="Lancaster"/>
    <x v="24"/>
    <n v="43130"/>
    <x v="3"/>
    <s v="OFF-AP-10001634"/>
    <x v="1"/>
    <x v="9"/>
    <s v="Hoover Commercial Lightweight Upright Vacuum"/>
    <n v="16.704000000000001"/>
    <n v="6"/>
    <n v="0.2"/>
    <n v="1.2527999999999988"/>
  </r>
  <r>
    <n v="9622"/>
    <x v="4827"/>
    <x v="2"/>
    <x v="467"/>
    <n v="40816"/>
    <s v="Standard Class"/>
    <s v="DA-13450"/>
    <s v="Dianna Arnett"/>
    <x v="2"/>
    <s v="United States"/>
    <s v="Lancaster"/>
    <x v="24"/>
    <n v="43130"/>
    <x v="3"/>
    <s v="TEC-AC-10002370"/>
    <x v="2"/>
    <x v="11"/>
    <s v="Maxell CD-R Discs"/>
    <n v="3.1520000000000001"/>
    <n v="2"/>
    <n v="0.2"/>
    <n v="0.47279999999999966"/>
  </r>
  <r>
    <n v="9623"/>
    <x v="4827"/>
    <x v="2"/>
    <x v="467"/>
    <n v="40816"/>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n v="41821"/>
    <s v="First Class"/>
    <s v="ME-17725"/>
    <s v="Max Engle"/>
    <x v="0"/>
    <s v="United States"/>
    <s v="Dallas"/>
    <x v="5"/>
    <n v="75220"/>
    <x v="2"/>
    <s v="OFF-AP-10000240"/>
    <x v="1"/>
    <x v="9"/>
    <s v="Belkin F9G930V10-GRY 9 Outlet Surge"/>
    <n v="21.391999999999992"/>
    <n v="2"/>
    <n v="0.8"/>
    <n v="-54.549600000000012"/>
  </r>
  <r>
    <n v="9625"/>
    <x v="4828"/>
    <x v="3"/>
    <x v="222"/>
    <n v="41821"/>
    <s v="First Class"/>
    <s v="ME-17725"/>
    <s v="Max Engle"/>
    <x v="0"/>
    <s v="United States"/>
    <s v="Dallas"/>
    <x v="5"/>
    <n v="75220"/>
    <x v="2"/>
    <s v="FUR-TA-10002855"/>
    <x v="0"/>
    <x v="3"/>
    <s v="Bevis Round Conference Table Top &amp; Single Column Base"/>
    <n v="307.31400000000002"/>
    <n v="3"/>
    <n v="0.3"/>
    <n v="-39.511800000000036"/>
  </r>
  <r>
    <n v="9626"/>
    <x v="4828"/>
    <x v="3"/>
    <x v="222"/>
    <n v="41821"/>
    <s v="First Class"/>
    <s v="ME-17725"/>
    <s v="Max Engle"/>
    <x v="0"/>
    <s v="United States"/>
    <s v="Dallas"/>
    <x v="5"/>
    <n v="75220"/>
    <x v="2"/>
    <s v="FUR-BO-10000780"/>
    <x v="0"/>
    <x v="0"/>
    <s v="O'Sullivan Plantations 2-Door Library in Landvery Oak"/>
    <n v="409.99919999999997"/>
    <n v="3"/>
    <n v="0.32"/>
    <n v="-96.470399999999955"/>
  </r>
  <r>
    <n v="9627"/>
    <x v="4829"/>
    <x v="3"/>
    <x v="397"/>
    <n v="41908"/>
    <s v="First Class"/>
    <s v="MH-17785"/>
    <s v="Maya Herman"/>
    <x v="1"/>
    <s v="United States"/>
    <s v="Lubbock"/>
    <x v="5"/>
    <n v="79424"/>
    <x v="2"/>
    <s v="OFF-PA-10001846"/>
    <x v="1"/>
    <x v="10"/>
    <s v="Xerox 1899"/>
    <n v="9.2480000000000011"/>
    <n v="2"/>
    <n v="0.2"/>
    <n v="3.3524000000000003"/>
  </r>
  <r>
    <n v="9628"/>
    <x v="4830"/>
    <x v="2"/>
    <x v="533"/>
    <n v="40874"/>
    <s v="Standard Class"/>
    <s v="BT-11440"/>
    <s v="Bobby Trafton"/>
    <x v="0"/>
    <s v="United States"/>
    <s v="Detroit"/>
    <x v="12"/>
    <n v="48227"/>
    <x v="2"/>
    <s v="OFF-BI-10002049"/>
    <x v="1"/>
    <x v="8"/>
    <s v="UniKeep View Case Binders"/>
    <n v="14.669999999999998"/>
    <n v="3"/>
    <n v="0"/>
    <n v="6.7481999999999989"/>
  </r>
  <r>
    <n v="9629"/>
    <x v="4831"/>
    <x v="2"/>
    <x v="286"/>
    <n v="40562"/>
    <s v="Standard Class"/>
    <s v="MM-17920"/>
    <s v="Michael Moore"/>
    <x v="0"/>
    <s v="United States"/>
    <s v="Newark"/>
    <x v="24"/>
    <n v="43055"/>
    <x v="3"/>
    <s v="OFF-PA-10002947"/>
    <x v="1"/>
    <x v="10"/>
    <s v="Xerox 1923"/>
    <n v="37.408000000000001"/>
    <n v="7"/>
    <n v="0.2"/>
    <n v="13.0928"/>
  </r>
  <r>
    <n v="9630"/>
    <x v="4831"/>
    <x v="2"/>
    <x v="286"/>
    <n v="40562"/>
    <s v="Standard Class"/>
    <s v="MM-17920"/>
    <s v="Michael Moore"/>
    <x v="0"/>
    <s v="United States"/>
    <s v="Newark"/>
    <x v="24"/>
    <n v="43055"/>
    <x v="3"/>
    <s v="OFF-BI-10003476"/>
    <x v="1"/>
    <x v="8"/>
    <s v="Avery Metallic Poly Binders"/>
    <n v="3.4380000000000006"/>
    <n v="2"/>
    <n v="0.7"/>
    <n v="-2.5212000000000003"/>
  </r>
  <r>
    <n v="9631"/>
    <x v="4832"/>
    <x v="0"/>
    <x v="1207"/>
    <n v="41432"/>
    <s v="Standard Class"/>
    <s v="NM-18520"/>
    <s v="Neoma Murray"/>
    <x v="0"/>
    <s v="United States"/>
    <s v="New York City"/>
    <x v="15"/>
    <n v="10011"/>
    <x v="3"/>
    <s v="OFF-BI-10002609"/>
    <x v="1"/>
    <x v="8"/>
    <s v="Avery Hidden Tab Dividers for Binding Systems"/>
    <n v="7.1519999999999992"/>
    <n v="3"/>
    <n v="0.2"/>
    <n v="2.3243999999999994"/>
  </r>
  <r>
    <n v="9632"/>
    <x v="4832"/>
    <x v="0"/>
    <x v="1207"/>
    <n v="41432"/>
    <s v="Standard Class"/>
    <s v="NM-18520"/>
    <s v="Neoma Murray"/>
    <x v="0"/>
    <s v="United States"/>
    <s v="New York City"/>
    <x v="15"/>
    <n v="10011"/>
    <x v="3"/>
    <s v="TEC-PH-10003215"/>
    <x v="2"/>
    <x v="7"/>
    <s v="Jackery Bar Premium Fast-charging Portable Charger"/>
    <n v="179.7"/>
    <n v="6"/>
    <n v="0"/>
    <n v="88.052999999999997"/>
  </r>
  <r>
    <n v="9633"/>
    <x v="4833"/>
    <x v="3"/>
    <x v="778"/>
    <n v="41688"/>
    <s v="Standard Class"/>
    <s v="MH-17455"/>
    <s v="Mark Hamilton"/>
    <x v="0"/>
    <s v="United States"/>
    <s v="Minneapolis"/>
    <x v="11"/>
    <n v="55407"/>
    <x v="2"/>
    <s v="OFF-AP-10004785"/>
    <x v="1"/>
    <x v="9"/>
    <s v="Holmes Replacement Filter for HEPA Air Cleaner, Medium Room"/>
    <n v="90.64"/>
    <n v="8"/>
    <n v="0"/>
    <n v="38.975200000000008"/>
  </r>
  <r>
    <n v="9634"/>
    <x v="4834"/>
    <x v="2"/>
    <x v="1005"/>
    <n v="40833"/>
    <s v="First Class"/>
    <s v="TC-21295"/>
    <s v="Toby Carlisle"/>
    <x v="0"/>
    <s v="United States"/>
    <s v="Everett"/>
    <x v="31"/>
    <n v="2149"/>
    <x v="3"/>
    <s v="TEC-AC-10000865"/>
    <x v="2"/>
    <x v="11"/>
    <s v="WD My Passport Ultra 500GB Portable External Hard Drive"/>
    <n v="177"/>
    <n v="3"/>
    <n v="0"/>
    <n v="30.089999999999982"/>
  </r>
  <r>
    <n v="9635"/>
    <x v="4834"/>
    <x v="2"/>
    <x v="1005"/>
    <n v="40833"/>
    <s v="First Class"/>
    <s v="TC-21295"/>
    <s v="Toby Carlisle"/>
    <x v="0"/>
    <s v="United States"/>
    <s v="Everett"/>
    <x v="31"/>
    <n v="2149"/>
    <x v="3"/>
    <s v="OFF-ST-10000615"/>
    <x v="1"/>
    <x v="4"/>
    <s v="SimpliFile Personal File, Black Granite, 15w x 6-15/16d x 11-1/4h"/>
    <n v="79.45"/>
    <n v="7"/>
    <n v="0"/>
    <n v="22.246000000000006"/>
  </r>
  <r>
    <n v="9636"/>
    <x v="4834"/>
    <x v="2"/>
    <x v="1005"/>
    <n v="40833"/>
    <s v="First Class"/>
    <s v="TC-21295"/>
    <s v="Toby Carlisle"/>
    <x v="0"/>
    <s v="United States"/>
    <s v="Everett"/>
    <x v="31"/>
    <n v="2149"/>
    <x v="3"/>
    <s v="FUR-CH-10000749"/>
    <x v="0"/>
    <x v="1"/>
    <s v="Office Star - Ergonomic Mid Back Chair with 2-Way Adjustable Arms"/>
    <n v="1628.82"/>
    <n v="9"/>
    <n v="0"/>
    <n v="260.61120000000017"/>
  </r>
  <r>
    <n v="9637"/>
    <x v="4835"/>
    <x v="2"/>
    <x v="728"/>
    <n v="40872"/>
    <s v="Standard Class"/>
    <s v="MH-17785"/>
    <s v="Maya Herman"/>
    <x v="1"/>
    <s v="United States"/>
    <s v="Seattle"/>
    <x v="4"/>
    <n v="98105"/>
    <x v="1"/>
    <s v="FUR-FU-10003553"/>
    <x v="0"/>
    <x v="5"/>
    <s v="Howard Miller 13-1/2&quot; Diameter Rosebrook Wall Clock"/>
    <n v="137.54"/>
    <n v="2"/>
    <n v="0"/>
    <n v="55.016000000000005"/>
  </r>
  <r>
    <n v="9638"/>
    <x v="4835"/>
    <x v="2"/>
    <x v="728"/>
    <n v="40872"/>
    <s v="Standard Class"/>
    <s v="MH-17785"/>
    <s v="Maya Herman"/>
    <x v="1"/>
    <s v="United States"/>
    <s v="Seattle"/>
    <x v="4"/>
    <n v="98105"/>
    <x v="1"/>
    <s v="FUR-TA-10003008"/>
    <x v="0"/>
    <x v="3"/>
    <s v="Lesro Round Back Collection Coffee Table, End Table"/>
    <n v="730.2"/>
    <n v="4"/>
    <n v="0"/>
    <n v="94.926000000000045"/>
  </r>
  <r>
    <n v="9639"/>
    <x v="4836"/>
    <x v="3"/>
    <x v="105"/>
    <n v="41959"/>
    <s v="Second Class"/>
    <s v="EP-13915"/>
    <s v="Emily Phan"/>
    <x v="0"/>
    <s v="United States"/>
    <s v="Los Angeles"/>
    <x v="1"/>
    <n v="90032"/>
    <x v="1"/>
    <s v="OFF-PA-10001846"/>
    <x v="1"/>
    <x v="10"/>
    <s v="Xerox 1899"/>
    <n v="11.56"/>
    <n v="2"/>
    <n v="0"/>
    <n v="5.6644000000000005"/>
  </r>
  <r>
    <n v="9640"/>
    <x v="4837"/>
    <x v="1"/>
    <x v="1226"/>
    <n v="40939"/>
    <s v="Second Class"/>
    <s v="JH-15985"/>
    <s v="Joseph Holt"/>
    <x v="0"/>
    <s v="United States"/>
    <s v="Concord"/>
    <x v="3"/>
    <n v="28027"/>
    <x v="0"/>
    <s v="FUR-TA-10000198"/>
    <x v="0"/>
    <x v="3"/>
    <s v="Chromcraft Bull-Nose Wood Oval Conference Tables &amp; Bases"/>
    <n v="4297.6440000000002"/>
    <n v="13"/>
    <n v="0.4"/>
    <n v="-1862.3124000000003"/>
  </r>
  <r>
    <n v="9641"/>
    <x v="4838"/>
    <x v="2"/>
    <x v="1009"/>
    <n v="40614"/>
    <s v="Standard Class"/>
    <s v="CM-12715"/>
    <s v="Craig Molinari"/>
    <x v="1"/>
    <s v="United States"/>
    <s v="Seattle"/>
    <x v="4"/>
    <n v="98103"/>
    <x v="1"/>
    <s v="OFF-AR-10000390"/>
    <x v="1"/>
    <x v="6"/>
    <s v="Newell Chalk Holder"/>
    <n v="20.65"/>
    <n v="5"/>
    <n v="0"/>
    <n v="9.4989999999999988"/>
  </r>
  <r>
    <n v="9642"/>
    <x v="4838"/>
    <x v="2"/>
    <x v="1009"/>
    <n v="40614"/>
    <s v="Standard Class"/>
    <s v="CM-12715"/>
    <s v="Craig Molinari"/>
    <x v="1"/>
    <s v="United States"/>
    <s v="Seattle"/>
    <x v="4"/>
    <n v="98103"/>
    <x v="1"/>
    <s v="OFF-ST-10000934"/>
    <x v="1"/>
    <x v="4"/>
    <s v="Contico 72&quot;H Heavy-Duty Storage System"/>
    <n v="204.89999999999998"/>
    <n v="5"/>
    <n v="0"/>
    <n v="0"/>
  </r>
  <r>
    <n v="9643"/>
    <x v="4838"/>
    <x v="2"/>
    <x v="1009"/>
    <n v="40614"/>
    <s v="Standard Class"/>
    <s v="CM-12715"/>
    <s v="Craig Molinari"/>
    <x v="1"/>
    <s v="United States"/>
    <s v="Seattle"/>
    <x v="4"/>
    <n v="98103"/>
    <x v="1"/>
    <s v="FUR-CH-10002780"/>
    <x v="0"/>
    <x v="1"/>
    <s v="Office Star - Task Chair with Contemporary Loop Arms"/>
    <n v="436.70400000000006"/>
    <n v="6"/>
    <n v="0.2"/>
    <n v="21.835199999999986"/>
  </r>
  <r>
    <n v="9644"/>
    <x v="4838"/>
    <x v="2"/>
    <x v="1009"/>
    <n v="40614"/>
    <s v="Standard Class"/>
    <s v="CM-12715"/>
    <s v="Craig Molinari"/>
    <x v="1"/>
    <s v="United States"/>
    <s v="Seattle"/>
    <x v="4"/>
    <n v="98103"/>
    <x v="1"/>
    <s v="FUR-CH-10004495"/>
    <x v="0"/>
    <x v="1"/>
    <s v="Global Leather and Oak Executive Chair, Black"/>
    <n v="481.56800000000004"/>
    <n v="2"/>
    <n v="0.2"/>
    <n v="54.17639999999993"/>
  </r>
  <r>
    <n v="9645"/>
    <x v="4839"/>
    <x v="3"/>
    <x v="110"/>
    <n v="41804"/>
    <s v="Standard Class"/>
    <s v="FO-14305"/>
    <s v="Frank Olsen"/>
    <x v="0"/>
    <s v="United States"/>
    <s v="Glendale"/>
    <x v="16"/>
    <n v="85301"/>
    <x v="1"/>
    <s v="TEC-AC-10002006"/>
    <x v="2"/>
    <x v="11"/>
    <s v="Memorex Micro Travel Drive 16 GB"/>
    <n v="89.544000000000011"/>
    <n v="7"/>
    <n v="0.2"/>
    <n v="12.312299999999993"/>
  </r>
  <r>
    <n v="9646"/>
    <x v="4839"/>
    <x v="3"/>
    <x v="110"/>
    <n v="41804"/>
    <s v="Standard Class"/>
    <s v="FO-14305"/>
    <s v="Frank Olsen"/>
    <x v="0"/>
    <s v="United States"/>
    <s v="Glendale"/>
    <x v="16"/>
    <n v="85301"/>
    <x v="1"/>
    <s v="OFF-ST-10002485"/>
    <x v="1"/>
    <x v="4"/>
    <s v="Rogers Deluxe File Chest"/>
    <n v="35.167999999999999"/>
    <n v="2"/>
    <n v="0.2"/>
    <n v="-8.3524000000000012"/>
  </r>
  <r>
    <n v="9647"/>
    <x v="4839"/>
    <x v="3"/>
    <x v="110"/>
    <n v="41804"/>
    <s v="Standard Class"/>
    <s v="FO-14305"/>
    <s v="Frank Olsen"/>
    <x v="0"/>
    <s v="United States"/>
    <s v="Glendale"/>
    <x v="16"/>
    <n v="85301"/>
    <x v="1"/>
    <s v="OFF-BI-10000778"/>
    <x v="1"/>
    <x v="8"/>
    <s v="GBC VeloBinder Electric Binding Machine"/>
    <n v="72.588000000000008"/>
    <n v="2"/>
    <n v="0.7"/>
    <n v="-48.391999999999982"/>
  </r>
  <r>
    <n v="9648"/>
    <x v="4840"/>
    <x v="2"/>
    <x v="84"/>
    <n v="40871"/>
    <s v="Standard Class"/>
    <s v="MW-18220"/>
    <s v="Mitch Webber"/>
    <x v="0"/>
    <s v="United States"/>
    <s v="Coon Rapids"/>
    <x v="11"/>
    <n v="55433"/>
    <x v="2"/>
    <s v="OFF-ST-10000877"/>
    <x v="1"/>
    <x v="4"/>
    <s v="Recycled Steel Personal File for Standard File Folders"/>
    <n v="221.16"/>
    <n v="4"/>
    <n v="0"/>
    <n v="57.501599999999996"/>
  </r>
  <r>
    <n v="9649"/>
    <x v="4840"/>
    <x v="2"/>
    <x v="84"/>
    <n v="40871"/>
    <s v="Standard Class"/>
    <s v="MW-18220"/>
    <s v="Mitch Webber"/>
    <x v="0"/>
    <s v="United States"/>
    <s v="Coon Rapids"/>
    <x v="11"/>
    <n v="55433"/>
    <x v="2"/>
    <s v="TEC-PH-10002103"/>
    <x v="2"/>
    <x v="7"/>
    <s v="Jabra SPEAK 410"/>
    <n v="281.96999999999997"/>
    <n v="3"/>
    <n v="0"/>
    <n v="78.951599999999999"/>
  </r>
  <r>
    <n v="9650"/>
    <x v="4841"/>
    <x v="0"/>
    <x v="491"/>
    <n v="41609"/>
    <s v="Standard Class"/>
    <s v="MS-17365"/>
    <s v="Maribeth Schnelling"/>
    <x v="0"/>
    <s v="United States"/>
    <s v="Los Angeles"/>
    <x v="1"/>
    <n v="90045"/>
    <x v="1"/>
    <s v="FUR-BO-10002213"/>
    <x v="0"/>
    <x v="0"/>
    <s v="DMI Eclipse Executive Suite Bookcases"/>
    <n v="3406.6640000000002"/>
    <n v="8"/>
    <n v="0.15"/>
    <n v="160.31359999999984"/>
  </r>
  <r>
    <n v="9651"/>
    <x v="4841"/>
    <x v="0"/>
    <x v="491"/>
    <n v="41609"/>
    <s v="Standard Class"/>
    <s v="MS-17365"/>
    <s v="Maribeth Schnelling"/>
    <x v="0"/>
    <s v="United States"/>
    <s v="Los Angeles"/>
    <x v="1"/>
    <n v="90045"/>
    <x v="1"/>
    <s v="OFF-AR-10004269"/>
    <x v="1"/>
    <x v="6"/>
    <s v="Newell 31"/>
    <n v="37.17"/>
    <n v="9"/>
    <n v="0"/>
    <n v="10.4076"/>
  </r>
  <r>
    <n v="9652"/>
    <x v="4841"/>
    <x v="0"/>
    <x v="491"/>
    <n v="41609"/>
    <s v="Standard Class"/>
    <s v="MS-17365"/>
    <s v="Maribeth Schnelling"/>
    <x v="0"/>
    <s v="United States"/>
    <s v="Los Angeles"/>
    <x v="1"/>
    <n v="90045"/>
    <x v="1"/>
    <s v="OFF-AP-10000055"/>
    <x v="1"/>
    <x v="9"/>
    <s v="Belkin F9S820V06 8 Outlet Surge"/>
    <n v="64.959999999999994"/>
    <n v="2"/>
    <n v="0"/>
    <n v="19.487999999999992"/>
  </r>
  <r>
    <n v="9653"/>
    <x v="4841"/>
    <x v="0"/>
    <x v="491"/>
    <n v="41609"/>
    <s v="Standard Class"/>
    <s v="MS-17365"/>
    <s v="Maribeth Schnelling"/>
    <x v="0"/>
    <s v="United States"/>
    <s v="Los Angeles"/>
    <x v="1"/>
    <n v="90045"/>
    <x v="1"/>
    <s v="FUR-FU-10002937"/>
    <x v="0"/>
    <x v="5"/>
    <s v="GE 48&quot; Fluorescent Tube, Cool White Energy Saver, 34 Watts, 30/Box"/>
    <n v="595.38"/>
    <n v="6"/>
    <n v="0"/>
    <n v="297.69"/>
  </r>
  <r>
    <n v="9654"/>
    <x v="4842"/>
    <x v="3"/>
    <x v="205"/>
    <n v="41667"/>
    <s v="Standard Class"/>
    <s v="HP-14815"/>
    <s v="Harold Pawlan"/>
    <x v="2"/>
    <s v="United States"/>
    <s v="Tucson"/>
    <x v="16"/>
    <n v="85705"/>
    <x v="1"/>
    <s v="TEC-AC-10001874"/>
    <x v="2"/>
    <x v="11"/>
    <s v="Logitech Wireless Anywhere Mouse MX for PC and Mac"/>
    <n v="95.984000000000009"/>
    <n v="2"/>
    <n v="0.2"/>
    <n v="11.997999999999998"/>
  </r>
  <r>
    <n v="9655"/>
    <x v="4842"/>
    <x v="3"/>
    <x v="205"/>
    <n v="41667"/>
    <s v="Standard Class"/>
    <s v="HP-14815"/>
    <s v="Harold Pawlan"/>
    <x v="2"/>
    <s v="United States"/>
    <s v="Tucson"/>
    <x v="16"/>
    <n v="85705"/>
    <x v="1"/>
    <s v="OFF-BI-10004506"/>
    <x v="1"/>
    <x v="8"/>
    <s v="Wilson Jones data.warehouse D-Ring Binders with DublLock"/>
    <n v="4.9380000000000006"/>
    <n v="2"/>
    <n v="0.7"/>
    <n v="-3.6212"/>
  </r>
  <r>
    <n v="9656"/>
    <x v="4843"/>
    <x v="2"/>
    <x v="358"/>
    <n v="40815"/>
    <s v="Standard Class"/>
    <s v="AS-10090"/>
    <s v="Adam Shillingsburg"/>
    <x v="0"/>
    <s v="United States"/>
    <s v="New York City"/>
    <x v="15"/>
    <n v="10035"/>
    <x v="3"/>
    <s v="FUR-FU-10001876"/>
    <x v="0"/>
    <x v="5"/>
    <s v="Computer Room Manger, 14&quot;"/>
    <n v="97.44"/>
    <n v="3"/>
    <n v="0"/>
    <n v="35.078399999999995"/>
  </r>
  <r>
    <n v="9657"/>
    <x v="4843"/>
    <x v="2"/>
    <x v="358"/>
    <n v="40815"/>
    <s v="Standard Class"/>
    <s v="AS-10090"/>
    <s v="Adam Shillingsburg"/>
    <x v="0"/>
    <s v="United States"/>
    <s v="New York City"/>
    <x v="15"/>
    <n v="10035"/>
    <x v="3"/>
    <s v="OFF-BI-10003355"/>
    <x v="1"/>
    <x v="8"/>
    <s v="Cardinal Holdit Business Card Pockets"/>
    <n v="3.9840000000000004"/>
    <n v="1"/>
    <n v="0.2"/>
    <n v="1.3944000000000001"/>
  </r>
  <r>
    <n v="9658"/>
    <x v="4843"/>
    <x v="2"/>
    <x v="358"/>
    <n v="40815"/>
    <s v="Standard Class"/>
    <s v="AS-10090"/>
    <s v="Adam Shillingsburg"/>
    <x v="0"/>
    <s v="United States"/>
    <s v="New York City"/>
    <x v="15"/>
    <n v="10035"/>
    <x v="3"/>
    <s v="OFF-AR-10003876"/>
    <x v="1"/>
    <x v="6"/>
    <s v="Avery Hi-Liter GlideStik Fluorescent Highlighter, Yellow Ink"/>
    <n v="13.04"/>
    <n v="4"/>
    <n v="0"/>
    <n v="5.7376000000000005"/>
  </r>
  <r>
    <n v="9659"/>
    <x v="4843"/>
    <x v="2"/>
    <x v="358"/>
    <n v="40815"/>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n v="40632"/>
    <s v="Second Class"/>
    <s v="CS-12505"/>
    <s v="Cindy Stewart"/>
    <x v="0"/>
    <s v="United States"/>
    <s v="Pomona"/>
    <x v="1"/>
    <n v="91767"/>
    <x v="1"/>
    <s v="OFF-LA-10001982"/>
    <x v="1"/>
    <x v="2"/>
    <s v="Smead Alpha-Z Color-Coded Name Labels First Letter Starter Set"/>
    <n v="18.75"/>
    <n v="5"/>
    <n v="0"/>
    <n v="9"/>
  </r>
  <r>
    <n v="9661"/>
    <x v="4845"/>
    <x v="0"/>
    <x v="112"/>
    <n v="41437"/>
    <s v="Standard Class"/>
    <s v="ME-17320"/>
    <s v="Maria Etezadi"/>
    <x v="2"/>
    <s v="United States"/>
    <s v="Santa Barbara"/>
    <x v="1"/>
    <n v="93101"/>
    <x v="1"/>
    <s v="TEC-PH-10001459"/>
    <x v="2"/>
    <x v="7"/>
    <s v="Samsung Galaxy Mega 6.3"/>
    <n v="3023.9280000000003"/>
    <n v="9"/>
    <n v="0.2"/>
    <n v="226.79460000000006"/>
  </r>
  <r>
    <n v="9662"/>
    <x v="4845"/>
    <x v="0"/>
    <x v="112"/>
    <n v="41437"/>
    <s v="Standard Class"/>
    <s v="ME-17320"/>
    <s v="Maria Etezadi"/>
    <x v="2"/>
    <s v="United States"/>
    <s v="Santa Barbara"/>
    <x v="1"/>
    <n v="93101"/>
    <x v="1"/>
    <s v="TEC-AC-10002134"/>
    <x v="2"/>
    <x v="11"/>
    <s v="Rosewill 107 Normal Keys USB Wired Standard Keyboard"/>
    <n v="26.96"/>
    <n v="2"/>
    <n v="0"/>
    <n v="3.7744"/>
  </r>
  <r>
    <n v="9663"/>
    <x v="4845"/>
    <x v="0"/>
    <x v="112"/>
    <n v="41437"/>
    <s v="Standard Class"/>
    <s v="ME-17320"/>
    <s v="Maria Etezadi"/>
    <x v="2"/>
    <s v="United States"/>
    <s v="Santa Barbara"/>
    <x v="1"/>
    <n v="93101"/>
    <x v="1"/>
    <s v="TEC-PH-10001760"/>
    <x v="2"/>
    <x v="7"/>
    <s v="Bose SoundLink Bluetooth Speaker"/>
    <n v="477.6"/>
    <n v="3"/>
    <n v="0.2"/>
    <n v="161.19000000000003"/>
  </r>
  <r>
    <n v="9664"/>
    <x v="4846"/>
    <x v="3"/>
    <x v="515"/>
    <n v="41888"/>
    <s v="Standard Class"/>
    <s v="MS-17770"/>
    <s v="Maxwell Schwartz"/>
    <x v="0"/>
    <s v="United States"/>
    <s v="San Francisco"/>
    <x v="1"/>
    <n v="94109"/>
    <x v="1"/>
    <s v="OFF-ST-10001511"/>
    <x v="1"/>
    <x v="4"/>
    <s v="Space Solutions Commercial Steel Shelving"/>
    <n v="193.95000000000002"/>
    <n v="3"/>
    <n v="0"/>
    <n v="9.6974999999999838"/>
  </r>
  <r>
    <n v="9665"/>
    <x v="4847"/>
    <x v="1"/>
    <x v="214"/>
    <n v="41250"/>
    <s v="Same Day"/>
    <s v="KH-16690"/>
    <s v="Kristen Hastings"/>
    <x v="1"/>
    <s v="United States"/>
    <s v="Riverside"/>
    <x v="1"/>
    <n v="92503"/>
    <x v="1"/>
    <s v="OFF-PA-10003953"/>
    <x v="1"/>
    <x v="10"/>
    <s v="Xerox 218"/>
    <n v="12.96"/>
    <n v="2"/>
    <n v="0"/>
    <n v="6.2208000000000006"/>
  </r>
  <r>
    <n v="9666"/>
    <x v="4848"/>
    <x v="3"/>
    <x v="673"/>
    <n v="41964"/>
    <s v="Standard Class"/>
    <s v="LC-16885"/>
    <s v="Lena Creighton"/>
    <x v="0"/>
    <s v="United States"/>
    <s v="Los Angeles"/>
    <x v="1"/>
    <n v="90049"/>
    <x v="1"/>
    <s v="FUR-FU-10003268"/>
    <x v="0"/>
    <x v="5"/>
    <s v="Eldon Radial Chair Mat for Low to Medium Pile Carpets"/>
    <n v="119.94"/>
    <n v="3"/>
    <n v="0"/>
    <n v="23.987999999999996"/>
  </r>
  <r>
    <n v="9667"/>
    <x v="4848"/>
    <x v="3"/>
    <x v="673"/>
    <n v="41964"/>
    <s v="Standard Class"/>
    <s v="LC-16885"/>
    <s v="Lena Creighton"/>
    <x v="0"/>
    <s v="United States"/>
    <s v="Los Angeles"/>
    <x v="1"/>
    <n v="90049"/>
    <x v="1"/>
    <s v="FUR-FU-10001847"/>
    <x v="0"/>
    <x v="5"/>
    <s v="Eldon Image Series Black Desk Accessories"/>
    <n v="12.419999999999998"/>
    <n v="3"/>
    <n v="0"/>
    <n v="4.4711999999999996"/>
  </r>
  <r>
    <n v="9668"/>
    <x v="4849"/>
    <x v="0"/>
    <x v="131"/>
    <n v="41392"/>
    <s v="Standard Class"/>
    <s v="AF-10870"/>
    <s v="Art Ferguson"/>
    <x v="0"/>
    <s v="United States"/>
    <s v="San Clemente"/>
    <x v="1"/>
    <n v="92672"/>
    <x v="1"/>
    <s v="OFF-BI-10002764"/>
    <x v="1"/>
    <x v="8"/>
    <s v="Recycled Pressboard Report Cover with Reinforced Top Hinge"/>
    <n v="18.088000000000001"/>
    <n v="7"/>
    <n v="0.2"/>
    <n v="6.5569000000000006"/>
  </r>
  <r>
    <n v="9669"/>
    <x v="4849"/>
    <x v="0"/>
    <x v="131"/>
    <n v="41392"/>
    <s v="Standard Class"/>
    <s v="AF-10870"/>
    <s v="Art Ferguson"/>
    <x v="0"/>
    <s v="United States"/>
    <s v="San Clemente"/>
    <x v="1"/>
    <n v="92672"/>
    <x v="1"/>
    <s v="OFF-EN-10004386"/>
    <x v="1"/>
    <x v="12"/>
    <s v="Recycled Interoffice Envelopes with String and Button Closure, 10 x 13"/>
    <n v="71.97"/>
    <n v="3"/>
    <n v="0"/>
    <n v="35.984999999999999"/>
  </r>
  <r>
    <n v="9670"/>
    <x v="4850"/>
    <x v="3"/>
    <x v="459"/>
    <n v="41736"/>
    <s v="Standard Class"/>
    <s v="AH-10465"/>
    <s v="Amy Hunt"/>
    <x v="0"/>
    <s v="United States"/>
    <s v="Decatur"/>
    <x v="19"/>
    <n v="35601"/>
    <x v="0"/>
    <s v="OFF-LA-10001569"/>
    <x v="1"/>
    <x v="2"/>
    <s v="Avery 499"/>
    <n v="14.940000000000001"/>
    <n v="3"/>
    <n v="0"/>
    <n v="6.8723999999999998"/>
  </r>
  <r>
    <n v="9671"/>
    <x v="4851"/>
    <x v="1"/>
    <x v="863"/>
    <n v="41136"/>
    <s v="First Class"/>
    <s v="GK-14620"/>
    <s v="Grace Kelly"/>
    <x v="1"/>
    <s v="United States"/>
    <s v="Greensboro"/>
    <x v="3"/>
    <n v="27405"/>
    <x v="0"/>
    <s v="OFF-AR-10001446"/>
    <x v="1"/>
    <x v="6"/>
    <s v="Newell 309"/>
    <n v="64.680000000000007"/>
    <n v="7"/>
    <n v="0.2"/>
    <n v="8.0849999999999973"/>
  </r>
  <r>
    <n v="9672"/>
    <x v="4852"/>
    <x v="3"/>
    <x v="38"/>
    <n v="41963"/>
    <s v="Standard Class"/>
    <s v="KL-16645"/>
    <s v="Ken Lonsdale"/>
    <x v="0"/>
    <s v="United States"/>
    <s v="Dublin"/>
    <x v="1"/>
    <n v="94568"/>
    <x v="1"/>
    <s v="TEC-PH-10003442"/>
    <x v="2"/>
    <x v="7"/>
    <s v="Samsung Replacement EH64AVFWE Premium Headset"/>
    <n v="22"/>
    <n v="5"/>
    <n v="0.2"/>
    <n v="1.375"/>
  </r>
  <r>
    <n v="9673"/>
    <x v="4853"/>
    <x v="0"/>
    <x v="443"/>
    <n v="41637"/>
    <s v="Standard Class"/>
    <s v="FM-14290"/>
    <s v="Frank Merwin"/>
    <x v="2"/>
    <s v="United States"/>
    <s v="Philadelphia"/>
    <x v="9"/>
    <n v="19143"/>
    <x v="3"/>
    <s v="OFF-PA-10000477"/>
    <x v="1"/>
    <x v="10"/>
    <s v="Xerox 1952"/>
    <n v="7.9680000000000009"/>
    <n v="2"/>
    <n v="0.2"/>
    <n v="2.6892000000000005"/>
  </r>
  <r>
    <n v="9674"/>
    <x v="4853"/>
    <x v="0"/>
    <x v="443"/>
    <n v="41637"/>
    <s v="Standard Class"/>
    <s v="FM-14290"/>
    <s v="Frank Merwin"/>
    <x v="2"/>
    <s v="United States"/>
    <s v="Philadelphia"/>
    <x v="9"/>
    <n v="19143"/>
    <x v="3"/>
    <s v="TEC-PH-10002645"/>
    <x v="2"/>
    <x v="7"/>
    <s v="LG G2"/>
    <n v="1499.9699999999998"/>
    <n v="5"/>
    <n v="0.4"/>
    <n v="-374.99250000000006"/>
  </r>
  <r>
    <n v="9675"/>
    <x v="4854"/>
    <x v="2"/>
    <x v="192"/>
    <n v="40748"/>
    <s v="Second Class"/>
    <s v="JL-15850"/>
    <s v="John Lucas"/>
    <x v="0"/>
    <s v="United States"/>
    <s v="Houston"/>
    <x v="5"/>
    <n v="77095"/>
    <x v="2"/>
    <s v="OFF-ST-10003123"/>
    <x v="1"/>
    <x v="4"/>
    <s v="Fellowes Bases and Tops For Staxonsteel/High-Stak Systems"/>
    <n v="26.632000000000001"/>
    <n v="1"/>
    <n v="0.2"/>
    <n v="1.331599999999999"/>
  </r>
  <r>
    <n v="9676"/>
    <x v="4855"/>
    <x v="0"/>
    <x v="715"/>
    <n v="41405"/>
    <s v="Standard Class"/>
    <s v="GM-14500"/>
    <s v="Gene McClure"/>
    <x v="0"/>
    <s v="United States"/>
    <s v="Bakersfield"/>
    <x v="1"/>
    <n v="93309"/>
    <x v="1"/>
    <s v="FUR-FU-10001617"/>
    <x v="0"/>
    <x v="5"/>
    <s v="Executive Impressions 8-1/2&quot; Career Panel/Partition Cubicle Clock"/>
    <n v="41.6"/>
    <n v="4"/>
    <n v="0"/>
    <n v="14.143999999999998"/>
  </r>
  <r>
    <n v="9677"/>
    <x v="4856"/>
    <x v="2"/>
    <x v="683"/>
    <n v="40880"/>
    <s v="Standard Class"/>
    <s v="MC-17635"/>
    <s v="Matthew Clasen"/>
    <x v="1"/>
    <s v="United States"/>
    <s v="Richmond"/>
    <x v="14"/>
    <n v="47374"/>
    <x v="2"/>
    <s v="OFF-EN-10003862"/>
    <x v="1"/>
    <x v="12"/>
    <s v="Laser &amp; Ink Jet Business Envelopes"/>
    <n v="64.02"/>
    <n v="6"/>
    <n v="0"/>
    <n v="29.449199999999998"/>
  </r>
  <r>
    <n v="9678"/>
    <x v="4857"/>
    <x v="0"/>
    <x v="724"/>
    <n v="41388"/>
    <s v="Standard Class"/>
    <s v="CS-12490"/>
    <s v="Cindy Schnelling"/>
    <x v="1"/>
    <s v="United States"/>
    <s v="New York City"/>
    <x v="15"/>
    <n v="10009"/>
    <x v="3"/>
    <s v="OFF-AR-10001573"/>
    <x v="1"/>
    <x v="6"/>
    <s v="American Pencil"/>
    <n v="6.99"/>
    <n v="3"/>
    <n v="0"/>
    <n v="2.027099999999999"/>
  </r>
  <r>
    <n v="9679"/>
    <x v="4857"/>
    <x v="0"/>
    <x v="724"/>
    <n v="41388"/>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n v="41274"/>
    <s v="Standard Class"/>
    <s v="AH-10030"/>
    <s v="Aaron Hawkins"/>
    <x v="1"/>
    <s v="United States"/>
    <s v="San Francisco"/>
    <x v="1"/>
    <n v="94122"/>
    <x v="1"/>
    <s v="OFF-ST-10000046"/>
    <x v="1"/>
    <x v="4"/>
    <s v="Fellowes Super Stor/Drawer Files"/>
    <n v="323.10000000000002"/>
    <n v="2"/>
    <n v="0"/>
    <n v="61.38900000000001"/>
  </r>
  <r>
    <n v="9681"/>
    <x v="4858"/>
    <x v="1"/>
    <x v="17"/>
    <n v="41274"/>
    <s v="Standard Class"/>
    <s v="AH-10030"/>
    <s v="Aaron Hawkins"/>
    <x v="1"/>
    <s v="United States"/>
    <s v="San Francisco"/>
    <x v="1"/>
    <n v="94122"/>
    <x v="1"/>
    <s v="TEC-PH-10003505"/>
    <x v="2"/>
    <x v="7"/>
    <s v="Geemarc AmpliPOWER60"/>
    <n v="668.16"/>
    <n v="9"/>
    <n v="0.2"/>
    <n v="75.167999999999921"/>
  </r>
  <r>
    <n v="9682"/>
    <x v="4859"/>
    <x v="3"/>
    <x v="1096"/>
    <n v="41992"/>
    <s v="Standard Class"/>
    <s v="EP-13915"/>
    <s v="Emily Phan"/>
    <x v="0"/>
    <s v="United States"/>
    <s v="San Francisco"/>
    <x v="1"/>
    <n v="94122"/>
    <x v="1"/>
    <s v="OFF-LA-10004559"/>
    <x v="1"/>
    <x v="2"/>
    <s v="Avery 49"/>
    <n v="8.64"/>
    <n v="3"/>
    <n v="0"/>
    <n v="4.2336"/>
  </r>
  <r>
    <n v="9683"/>
    <x v="4859"/>
    <x v="3"/>
    <x v="1096"/>
    <n v="41992"/>
    <s v="Standard Class"/>
    <s v="EP-13915"/>
    <s v="Emily Phan"/>
    <x v="0"/>
    <s v="United States"/>
    <s v="San Francisco"/>
    <x v="1"/>
    <n v="94122"/>
    <x v="1"/>
    <s v="OFF-PA-10003172"/>
    <x v="1"/>
    <x v="10"/>
    <s v="Xerox 1996"/>
    <n v="38.880000000000003"/>
    <n v="6"/>
    <n v="0"/>
    <n v="18.662400000000002"/>
  </r>
  <r>
    <n v="9684"/>
    <x v="4859"/>
    <x v="3"/>
    <x v="1096"/>
    <n v="41992"/>
    <s v="Standard Class"/>
    <s v="EP-13915"/>
    <s v="Emily Phan"/>
    <x v="0"/>
    <s v="United States"/>
    <s v="San Francisco"/>
    <x v="1"/>
    <n v="94122"/>
    <x v="1"/>
    <s v="FUR-FU-10001473"/>
    <x v="0"/>
    <x v="5"/>
    <s v="Eldon Executive Woodline II Desk Accessories, Mahogany"/>
    <n v="201.04"/>
    <n v="8"/>
    <n v="0"/>
    <n v="54.280799999999999"/>
  </r>
  <r>
    <n v="9685"/>
    <x v="4859"/>
    <x v="3"/>
    <x v="1096"/>
    <n v="41992"/>
    <s v="Standard Class"/>
    <s v="EP-13915"/>
    <s v="Emily Phan"/>
    <x v="0"/>
    <s v="United States"/>
    <s v="San Francisco"/>
    <x v="1"/>
    <n v="94122"/>
    <x v="1"/>
    <s v="OFF-PA-10000232"/>
    <x v="1"/>
    <x v="10"/>
    <s v="Xerox 1975"/>
    <n v="12.96"/>
    <n v="2"/>
    <n v="0"/>
    <n v="6.3504000000000005"/>
  </r>
  <r>
    <n v="9686"/>
    <x v="4860"/>
    <x v="3"/>
    <x v="460"/>
    <n v="41644"/>
    <s v="Second Class"/>
    <s v="FW-14395"/>
    <s v="Fred Wasserman"/>
    <x v="1"/>
    <s v="United States"/>
    <s v="Los Angeles"/>
    <x v="1"/>
    <n v="90032"/>
    <x v="1"/>
    <s v="TEC-AC-10000682"/>
    <x v="2"/>
    <x v="11"/>
    <s v="Kensington K72356US Mouse-in-a-Box USB Desktop Mouse"/>
    <n v="16.59"/>
    <n v="1"/>
    <n v="0"/>
    <n v="5.8064999999999998"/>
  </r>
  <r>
    <n v="9687"/>
    <x v="4861"/>
    <x v="3"/>
    <x v="1109"/>
    <n v="41794"/>
    <s v="Standard Class"/>
    <s v="KA-16525"/>
    <s v="Kelly Andreada"/>
    <x v="0"/>
    <s v="United States"/>
    <s v="San Diego"/>
    <x v="1"/>
    <n v="92037"/>
    <x v="1"/>
    <s v="OFF-AR-10003405"/>
    <x v="1"/>
    <x v="6"/>
    <s v="Dixon My First Ticonderoga Pencil, #2"/>
    <n v="35.099999999999994"/>
    <n v="6"/>
    <n v="0"/>
    <n v="10.178999999999997"/>
  </r>
  <r>
    <n v="9688"/>
    <x v="4862"/>
    <x v="3"/>
    <x v="1033"/>
    <n v="41919"/>
    <s v="Standard Class"/>
    <s v="SC-20050"/>
    <s v="Sample Company A"/>
    <x v="2"/>
    <s v="United States"/>
    <s v="Arlington"/>
    <x v="5"/>
    <n v="76017"/>
    <x v="2"/>
    <s v="OFF-BI-10000301"/>
    <x v="1"/>
    <x v="8"/>
    <s v="GBC Instant Report Kit"/>
    <n v="11.645999999999997"/>
    <n v="9"/>
    <n v="0.8"/>
    <n v="-17.469000000000005"/>
  </r>
  <r>
    <n v="9689"/>
    <x v="4863"/>
    <x v="3"/>
    <x v="308"/>
    <n v="41818"/>
    <s v="Standard Class"/>
    <s v="PG-18895"/>
    <s v="Paul Gonzalez"/>
    <x v="0"/>
    <s v="United States"/>
    <s v="Richmond"/>
    <x v="17"/>
    <n v="23223"/>
    <x v="0"/>
    <s v="OFF-PA-10001534"/>
    <x v="1"/>
    <x v="10"/>
    <s v="Xerox 230"/>
    <n v="32.400000000000006"/>
    <n v="5"/>
    <n v="0"/>
    <n v="15.552000000000001"/>
  </r>
  <r>
    <n v="9690"/>
    <x v="4863"/>
    <x v="3"/>
    <x v="308"/>
    <n v="41818"/>
    <s v="Standard Class"/>
    <s v="PG-18895"/>
    <s v="Paul Gonzalez"/>
    <x v="0"/>
    <s v="United States"/>
    <s v="Richmond"/>
    <x v="17"/>
    <n v="23223"/>
    <x v="0"/>
    <s v="TEC-PH-10003691"/>
    <x v="2"/>
    <x v="7"/>
    <s v="BlackBerry Q10"/>
    <n v="503.96"/>
    <n v="4"/>
    <n v="0"/>
    <n v="125.99000000000001"/>
  </r>
  <r>
    <n v="9691"/>
    <x v="4864"/>
    <x v="3"/>
    <x v="1095"/>
    <n v="41735"/>
    <s v="First Class"/>
    <s v="TA-21385"/>
    <s v="Tom Ashbrook"/>
    <x v="2"/>
    <s v="United States"/>
    <s v="New York City"/>
    <x v="15"/>
    <n v="10035"/>
    <x v="3"/>
    <s v="OFF-AR-10001545"/>
    <x v="1"/>
    <x v="6"/>
    <s v="Newell 326"/>
    <n v="7.04"/>
    <n v="4"/>
    <n v="0"/>
    <n v="2.0415999999999999"/>
  </r>
  <r>
    <n v="9692"/>
    <x v="4865"/>
    <x v="1"/>
    <x v="50"/>
    <n v="41230"/>
    <s v="Standard Class"/>
    <s v="PO-18850"/>
    <s v="Patrick O'Brill"/>
    <x v="0"/>
    <s v="United States"/>
    <s v="Houston"/>
    <x v="5"/>
    <n v="77041"/>
    <x v="2"/>
    <s v="FUR-BO-10001811"/>
    <x v="0"/>
    <x v="0"/>
    <s v="Atlantic Metals Mobile 5-Shelf Bookcases, Custom Colors"/>
    <n v="613.99919999999997"/>
    <n v="3"/>
    <n v="0.32"/>
    <n v="-18.058800000000076"/>
  </r>
  <r>
    <n v="9693"/>
    <x v="4866"/>
    <x v="1"/>
    <x v="834"/>
    <n v="41154"/>
    <s v="Standard Class"/>
    <s v="SM-20950"/>
    <s v="Suzanne McNair"/>
    <x v="1"/>
    <s v="United States"/>
    <s v="Fairfield"/>
    <x v="29"/>
    <n v="6824"/>
    <x v="3"/>
    <s v="OFF-ST-10001837"/>
    <x v="1"/>
    <x v="4"/>
    <s v="SAFCO Mobile Desk Side File, Wire Frame"/>
    <n v="470.35999999999996"/>
    <n v="11"/>
    <n v="0"/>
    <n v="122.2936"/>
  </r>
  <r>
    <n v="9694"/>
    <x v="4867"/>
    <x v="3"/>
    <x v="241"/>
    <n v="41911"/>
    <s v="Second Class"/>
    <s v="NK-18490"/>
    <s v="Neil Knudson"/>
    <x v="2"/>
    <s v="United States"/>
    <s v="San Francisco"/>
    <x v="1"/>
    <n v="94110"/>
    <x v="1"/>
    <s v="OFF-PA-10000551"/>
    <x v="1"/>
    <x v="10"/>
    <s v="Array Memo Cubes"/>
    <n v="31.08"/>
    <n v="6"/>
    <n v="0"/>
    <n v="15.229199999999999"/>
  </r>
  <r>
    <n v="9695"/>
    <x v="4867"/>
    <x v="3"/>
    <x v="241"/>
    <n v="41911"/>
    <s v="Second Class"/>
    <s v="NK-18490"/>
    <s v="Neil Knudson"/>
    <x v="2"/>
    <s v="United States"/>
    <s v="San Francisco"/>
    <x v="1"/>
    <n v="94110"/>
    <x v="1"/>
    <s v="OFF-SU-10001574"/>
    <x v="1"/>
    <x v="14"/>
    <s v="Acme Value Line Scissors"/>
    <n v="7.3"/>
    <n v="2"/>
    <n v="0"/>
    <n v="2.1899999999999995"/>
  </r>
  <r>
    <n v="9696"/>
    <x v="4868"/>
    <x v="0"/>
    <x v="25"/>
    <n v="41623"/>
    <s v="First Class"/>
    <s v="SC-20695"/>
    <s v="Steve Chapman"/>
    <x v="1"/>
    <s v="United States"/>
    <s v="Springfield"/>
    <x v="24"/>
    <n v="45503"/>
    <x v="3"/>
    <s v="OFF-AP-10002892"/>
    <x v="1"/>
    <x v="9"/>
    <s v="Belkin F5C206VTEL 6 Outlet Surge"/>
    <n v="73.536000000000001"/>
    <n v="4"/>
    <n v="0.2"/>
    <n v="9.1919999999999931"/>
  </r>
  <r>
    <n v="9697"/>
    <x v="4869"/>
    <x v="2"/>
    <x v="1227"/>
    <n v="40709"/>
    <s v="Second Class"/>
    <s v="HK-14890"/>
    <s v="Heather Kirkland"/>
    <x v="1"/>
    <s v="United States"/>
    <s v="Detroit"/>
    <x v="12"/>
    <n v="48234"/>
    <x v="2"/>
    <s v="OFF-LA-10003930"/>
    <x v="1"/>
    <x v="2"/>
    <s v="Dot Matrix Printer Tape Reel Labels, White, 5000/Box"/>
    <n v="491.55"/>
    <n v="5"/>
    <n v="0"/>
    <n v="240.8595"/>
  </r>
  <r>
    <n v="9698"/>
    <x v="4870"/>
    <x v="0"/>
    <x v="21"/>
    <n v="41345"/>
    <s v="Same Day"/>
    <s v="BT-11485"/>
    <s v="Brad Thomas"/>
    <x v="2"/>
    <s v="United States"/>
    <s v="Philadelphia"/>
    <x v="9"/>
    <n v="19140"/>
    <x v="3"/>
    <s v="FUR-FU-10001037"/>
    <x v="0"/>
    <x v="5"/>
    <s v="DAX Charcoal/Nickel-Tone Document Frame, 5 x 7"/>
    <n v="30.336000000000002"/>
    <n v="4"/>
    <n v="0.2"/>
    <n v="9.48"/>
  </r>
  <r>
    <n v="9699"/>
    <x v="4871"/>
    <x v="3"/>
    <x v="934"/>
    <n v="41993"/>
    <s v="Standard Class"/>
    <s v="KM-16660"/>
    <s v="Khloe Miller"/>
    <x v="0"/>
    <s v="United States"/>
    <s v="Inglewood"/>
    <x v="1"/>
    <n v="90301"/>
    <x v="1"/>
    <s v="OFF-PA-10004569"/>
    <x v="1"/>
    <x v="10"/>
    <s v="Wirebound Message Books, Two 4 1/4&quot; x 5&quot; Forms per Page"/>
    <n v="22.830000000000002"/>
    <n v="3"/>
    <n v="0"/>
    <n v="10.7301"/>
  </r>
  <r>
    <n v="9700"/>
    <x v="4871"/>
    <x v="3"/>
    <x v="934"/>
    <n v="41993"/>
    <s v="Standard Class"/>
    <s v="KM-16660"/>
    <s v="Khloe Miller"/>
    <x v="0"/>
    <s v="United States"/>
    <s v="Inglewood"/>
    <x v="1"/>
    <n v="90301"/>
    <x v="1"/>
    <s v="OFF-AP-10000027"/>
    <x v="1"/>
    <x v="9"/>
    <s v="Hoover Commercial SteamVac"/>
    <n v="54.32"/>
    <n v="4"/>
    <n v="0"/>
    <n v="16.295999999999999"/>
  </r>
  <r>
    <n v="9701"/>
    <x v="4871"/>
    <x v="3"/>
    <x v="934"/>
    <n v="41993"/>
    <s v="Standard Class"/>
    <s v="KM-16660"/>
    <s v="Khloe Miller"/>
    <x v="0"/>
    <s v="United States"/>
    <s v="Inglewood"/>
    <x v="1"/>
    <n v="90301"/>
    <x v="1"/>
    <s v="TEC-PH-10000675"/>
    <x v="2"/>
    <x v="7"/>
    <s v="Panasonic KX TS3282B Corded phone"/>
    <n v="196.77600000000001"/>
    <n v="3"/>
    <n v="0.2"/>
    <n v="14.758199999999995"/>
  </r>
  <r>
    <n v="9702"/>
    <x v="4872"/>
    <x v="0"/>
    <x v="859"/>
    <n v="41583"/>
    <s v="Standard Class"/>
    <s v="SP-20920"/>
    <s v="Susan Pistek"/>
    <x v="0"/>
    <s v="United States"/>
    <s v="San Luis Obispo"/>
    <x v="1"/>
    <n v="93405"/>
    <x v="1"/>
    <s v="OFF-FA-10003059"/>
    <x v="1"/>
    <x v="13"/>
    <s v="Assorted Color Push Pins"/>
    <n v="3.62"/>
    <n v="2"/>
    <n v="0"/>
    <n v="1.1945999999999999"/>
  </r>
  <r>
    <n v="9703"/>
    <x v="4873"/>
    <x v="3"/>
    <x v="689"/>
    <n v="41856"/>
    <s v="Standard Class"/>
    <s v="LB-16795"/>
    <s v="Laurel Beltran"/>
    <x v="2"/>
    <s v="United States"/>
    <s v="Wilmington"/>
    <x v="13"/>
    <n v="19805"/>
    <x v="3"/>
    <s v="OFF-PA-10003256"/>
    <x v="1"/>
    <x v="10"/>
    <s v="Avery Personal Creations Heavyweight Cards"/>
    <n v="11.54"/>
    <n v="1"/>
    <n v="0"/>
    <n v="5.5391999999999992"/>
  </r>
  <r>
    <n v="9704"/>
    <x v="4873"/>
    <x v="3"/>
    <x v="689"/>
    <n v="41856"/>
    <s v="Standard Class"/>
    <s v="LB-16795"/>
    <s v="Laurel Beltran"/>
    <x v="2"/>
    <s v="United States"/>
    <s v="Wilmington"/>
    <x v="13"/>
    <n v="19805"/>
    <x v="3"/>
    <s v="OFF-BI-10003656"/>
    <x v="1"/>
    <x v="8"/>
    <s v="Fellowes PB200 Plastic Comb Binding Machine"/>
    <n v="849.95"/>
    <n v="5"/>
    <n v="0"/>
    <n v="390.97699999999998"/>
  </r>
  <r>
    <n v="9705"/>
    <x v="4873"/>
    <x v="3"/>
    <x v="689"/>
    <n v="41856"/>
    <s v="Standard Class"/>
    <s v="LB-16795"/>
    <s v="Laurel Beltran"/>
    <x v="2"/>
    <s v="United States"/>
    <s v="Wilmington"/>
    <x v="13"/>
    <n v="19805"/>
    <x v="3"/>
    <s v="OFF-BI-10002897"/>
    <x v="1"/>
    <x v="8"/>
    <s v="Black Avery Memo-Size 3-Ring Binder, 5 1/2&quot; x 8 1/2&quot;"/>
    <n v="11.01"/>
    <n v="3"/>
    <n v="0"/>
    <n v="5.3948999999999998"/>
  </r>
  <r>
    <n v="9706"/>
    <x v="4874"/>
    <x v="3"/>
    <x v="15"/>
    <n v="41936"/>
    <s v="Standard Class"/>
    <s v="JS-16030"/>
    <s v="Joy Smith"/>
    <x v="0"/>
    <s v="United States"/>
    <s v="San Francisco"/>
    <x v="1"/>
    <n v="94122"/>
    <x v="1"/>
    <s v="OFF-BI-10004826"/>
    <x v="1"/>
    <x v="8"/>
    <s v="JM Magazine Binder"/>
    <n v="39.624000000000009"/>
    <n v="3"/>
    <n v="0.2"/>
    <n v="13.868400000000001"/>
  </r>
  <r>
    <n v="9707"/>
    <x v="4875"/>
    <x v="0"/>
    <x v="147"/>
    <n v="41575"/>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n v="41575"/>
    <s v="Standard Class"/>
    <s v="CS-11950"/>
    <s v="Carlos Soltero"/>
    <x v="0"/>
    <s v="United States"/>
    <s v="Los Angeles"/>
    <x v="1"/>
    <n v="90045"/>
    <x v="1"/>
    <s v="OFF-AR-10000390"/>
    <x v="1"/>
    <x v="6"/>
    <s v="Newell Chalk Holder"/>
    <n v="12.39"/>
    <n v="3"/>
    <n v="0"/>
    <n v="5.6993999999999998"/>
  </r>
  <r>
    <n v="9709"/>
    <x v="4875"/>
    <x v="0"/>
    <x v="147"/>
    <n v="41575"/>
    <s v="Standard Class"/>
    <s v="CS-11950"/>
    <s v="Carlos Soltero"/>
    <x v="0"/>
    <s v="United States"/>
    <s v="Los Angeles"/>
    <x v="1"/>
    <n v="90045"/>
    <x v="1"/>
    <s v="FUR-FU-10003731"/>
    <x v="0"/>
    <x v="5"/>
    <s v="Eldon Expressions Wood and Plastic Desk Accessories, Oak"/>
    <n v="19.96"/>
    <n v="2"/>
    <n v="0"/>
    <n v="5.5888000000000009"/>
  </r>
  <r>
    <n v="9710"/>
    <x v="4875"/>
    <x v="0"/>
    <x v="147"/>
    <n v="41575"/>
    <s v="Standard Class"/>
    <s v="CS-11950"/>
    <s v="Carlos Soltero"/>
    <x v="0"/>
    <s v="United States"/>
    <s v="Los Angeles"/>
    <x v="1"/>
    <n v="90045"/>
    <x v="1"/>
    <s v="OFF-ST-10002743"/>
    <x v="1"/>
    <x v="4"/>
    <s v="SAFCO Boltless Steel Shelving"/>
    <n v="340.92"/>
    <n v="3"/>
    <n v="0"/>
    <n v="3.4091999999999842"/>
  </r>
  <r>
    <n v="9711"/>
    <x v="4876"/>
    <x v="2"/>
    <x v="1127"/>
    <n v="40857"/>
    <s v="Standard Class"/>
    <s v="MD-17350"/>
    <s v="Maribeth Dona"/>
    <x v="0"/>
    <s v="United States"/>
    <s v="Philadelphia"/>
    <x v="9"/>
    <n v="19143"/>
    <x v="3"/>
    <s v="FUR-FU-10001468"/>
    <x v="0"/>
    <x v="5"/>
    <s v="Tenex Antistatic Computer Chair Mats"/>
    <n v="273.56799999999998"/>
    <n v="2"/>
    <n v="0.2"/>
    <n v="-34.196000000000026"/>
  </r>
  <r>
    <n v="9712"/>
    <x v="4876"/>
    <x v="2"/>
    <x v="1127"/>
    <n v="40857"/>
    <s v="Standard Class"/>
    <s v="MD-17350"/>
    <s v="Maribeth Dona"/>
    <x v="0"/>
    <s v="United States"/>
    <s v="Philadelphia"/>
    <x v="9"/>
    <n v="19143"/>
    <x v="3"/>
    <s v="OFF-BI-10003684"/>
    <x v="1"/>
    <x v="8"/>
    <s v="Wilson Jones Legal Size Ring Binders"/>
    <n v="13.194000000000001"/>
    <n v="2"/>
    <n v="0.7"/>
    <n v="-8.7959999999999958"/>
  </r>
  <r>
    <n v="9713"/>
    <x v="4876"/>
    <x v="2"/>
    <x v="1127"/>
    <n v="40857"/>
    <s v="Standard Class"/>
    <s v="MD-17350"/>
    <s v="Maribeth Dona"/>
    <x v="0"/>
    <s v="United States"/>
    <s v="Philadelphia"/>
    <x v="9"/>
    <n v="19143"/>
    <x v="3"/>
    <s v="OFF-ST-10003716"/>
    <x v="1"/>
    <x v="4"/>
    <s v="Tennsco Double-Tier Lockers"/>
    <n v="1080.096"/>
    <n v="6"/>
    <n v="0.2"/>
    <n v="-94.508399999999995"/>
  </r>
  <r>
    <n v="9714"/>
    <x v="4876"/>
    <x v="2"/>
    <x v="1127"/>
    <n v="40857"/>
    <s v="Standard Class"/>
    <s v="MD-17350"/>
    <s v="Maribeth Dona"/>
    <x v="0"/>
    <s v="United States"/>
    <s v="Philadelphia"/>
    <x v="9"/>
    <n v="19143"/>
    <x v="3"/>
    <s v="TEC-AC-10001101"/>
    <x v="2"/>
    <x v="11"/>
    <s v="Sony 16GB Class 10 Micro SDHC R40 Memory Card"/>
    <n v="51.56"/>
    <n v="5"/>
    <n v="0.2"/>
    <n v="-6.4450000000000021"/>
  </r>
  <r>
    <n v="9715"/>
    <x v="4876"/>
    <x v="2"/>
    <x v="1127"/>
    <n v="40857"/>
    <s v="Standard Class"/>
    <s v="MD-17350"/>
    <s v="Maribeth Dona"/>
    <x v="0"/>
    <s v="United States"/>
    <s v="Philadelphia"/>
    <x v="9"/>
    <n v="19143"/>
    <x v="3"/>
    <s v="TEC-AC-10004864"/>
    <x v="2"/>
    <x v="11"/>
    <s v="Memorex Micro Travel Drive 32 GB"/>
    <n v="58.415999999999997"/>
    <n v="2"/>
    <n v="0.2"/>
    <n v="16.794600000000003"/>
  </r>
  <r>
    <n v="9716"/>
    <x v="4877"/>
    <x v="0"/>
    <x v="77"/>
    <n v="41591"/>
    <s v="Standard Class"/>
    <s v="LD-17005"/>
    <s v="Lisa DeCherney"/>
    <x v="0"/>
    <s v="United States"/>
    <s v="San Francisco"/>
    <x v="1"/>
    <n v="94122"/>
    <x v="1"/>
    <s v="OFF-BI-10001543"/>
    <x v="1"/>
    <x v="8"/>
    <s v="GBC VeloBinder Manual Binding System"/>
    <n v="57.584000000000003"/>
    <n v="2"/>
    <n v="0.2"/>
    <n v="20.154400000000003"/>
  </r>
  <r>
    <n v="9717"/>
    <x v="4878"/>
    <x v="0"/>
    <x v="399"/>
    <n v="41501"/>
    <s v="Second Class"/>
    <s v="DB-13270"/>
    <s v="Deborah Brumfield"/>
    <x v="2"/>
    <s v="United States"/>
    <s v="Philadelphia"/>
    <x v="9"/>
    <n v="19134"/>
    <x v="3"/>
    <s v="OFF-AR-10000914"/>
    <x v="1"/>
    <x v="6"/>
    <s v="Boston 16765 Mini Stand Up Battery Pencil Sharpener"/>
    <n v="37.312000000000005"/>
    <n v="4"/>
    <n v="0.2"/>
    <n v="2.7984000000000027"/>
  </r>
  <r>
    <n v="9718"/>
    <x v="4879"/>
    <x v="0"/>
    <x v="198"/>
    <n v="41426"/>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n v="41426"/>
    <s v="Same Day"/>
    <s v="AT-10735"/>
    <s v="Annie Thurman"/>
    <x v="0"/>
    <s v="United States"/>
    <s v="Houston"/>
    <x v="5"/>
    <n v="77041"/>
    <x v="2"/>
    <s v="TEC-AC-10000109"/>
    <x v="2"/>
    <x v="11"/>
    <s v="Sony Micro Vault Click 16 GB USB 2.0 Flash Drive"/>
    <n v="223.96"/>
    <n v="5"/>
    <n v="0.2"/>
    <n v="11.198000000000015"/>
  </r>
  <r>
    <n v="9720"/>
    <x v="4880"/>
    <x v="3"/>
    <x v="105"/>
    <n v="41958"/>
    <s v="Second Class"/>
    <s v="DK-13375"/>
    <s v="Dennis Kane"/>
    <x v="0"/>
    <s v="United States"/>
    <s v="Lancaster"/>
    <x v="9"/>
    <n v="17602"/>
    <x v="3"/>
    <s v="OFF-ST-10002574"/>
    <x v="1"/>
    <x v="4"/>
    <s v="SAFCO Commercial Wire Shelving, Black"/>
    <n v="221.024"/>
    <n v="2"/>
    <n v="0.2"/>
    <n v="-55.256"/>
  </r>
  <r>
    <n v="9721"/>
    <x v="4881"/>
    <x v="0"/>
    <x v="897"/>
    <n v="41544"/>
    <s v="Standard Class"/>
    <s v="CS-12250"/>
    <s v="Chris Selesnick"/>
    <x v="1"/>
    <s v="United States"/>
    <s v="Green Bay"/>
    <x v="6"/>
    <n v="54302"/>
    <x v="2"/>
    <s v="FUR-FU-10002445"/>
    <x v="0"/>
    <x v="5"/>
    <s v="DAX Two-Tone Rosewood/Black Document Frame, Desktop, 5 x 7"/>
    <n v="18.96"/>
    <n v="2"/>
    <n v="0"/>
    <n v="7.5840000000000014"/>
  </r>
  <r>
    <n v="9722"/>
    <x v="4882"/>
    <x v="0"/>
    <x v="595"/>
    <n v="41325"/>
    <s v="Standard Class"/>
    <s v="JF-15565"/>
    <s v="Jill Fjeld"/>
    <x v="0"/>
    <s v="United States"/>
    <s v="New York City"/>
    <x v="15"/>
    <n v="10024"/>
    <x v="3"/>
    <s v="FUR-CH-10001802"/>
    <x v="0"/>
    <x v="1"/>
    <s v="Hon Every-Day Chair Series Swivel Task Chairs"/>
    <n v="326.64600000000002"/>
    <n v="3"/>
    <n v="0.1"/>
    <n v="39.923399999999994"/>
  </r>
  <r>
    <n v="9723"/>
    <x v="4882"/>
    <x v="0"/>
    <x v="595"/>
    <n v="41325"/>
    <s v="Standard Class"/>
    <s v="JF-15565"/>
    <s v="Jill Fjeld"/>
    <x v="0"/>
    <s v="United States"/>
    <s v="New York City"/>
    <x v="15"/>
    <n v="10024"/>
    <x v="3"/>
    <s v="TEC-AC-10003628"/>
    <x v="2"/>
    <x v="11"/>
    <s v="Logitech 910-002974 M325 Wireless Mouse for Web Scrolling"/>
    <n v="89.97"/>
    <n v="3"/>
    <n v="0"/>
    <n v="39.586800000000011"/>
  </r>
  <r>
    <n v="9724"/>
    <x v="4883"/>
    <x v="2"/>
    <x v="1091"/>
    <n v="40903"/>
    <s v="Standard Class"/>
    <s v="TW-21025"/>
    <s v="Tamara Willingham"/>
    <x v="2"/>
    <s v="United States"/>
    <s v="New York City"/>
    <x v="15"/>
    <n v="10011"/>
    <x v="3"/>
    <s v="OFF-BI-10003984"/>
    <x v="1"/>
    <x v="8"/>
    <s v="Lock-Up Easel 'Spel-Binder'"/>
    <n v="296.71200000000005"/>
    <n v="13"/>
    <n v="0.2"/>
    <n v="100.14029999999998"/>
  </r>
  <r>
    <n v="9725"/>
    <x v="4884"/>
    <x v="1"/>
    <x v="901"/>
    <n v="41254"/>
    <s v="Standard Class"/>
    <s v="TB-21250"/>
    <s v="Tim Brockman"/>
    <x v="0"/>
    <s v="United States"/>
    <s v="Bloomington"/>
    <x v="10"/>
    <n v="61701"/>
    <x v="2"/>
    <s v="OFF-EN-10004459"/>
    <x v="1"/>
    <x v="12"/>
    <s v="Security-Tint Envelopes"/>
    <n v="12.224"/>
    <n v="2"/>
    <n v="0.2"/>
    <n v="4.4311999999999996"/>
  </r>
  <r>
    <n v="9726"/>
    <x v="4885"/>
    <x v="3"/>
    <x v="697"/>
    <n v="41903"/>
    <s v="First Class"/>
    <s v="SC-20380"/>
    <s v="Shahid Collister"/>
    <x v="0"/>
    <s v="United States"/>
    <s v="Boise"/>
    <x v="45"/>
    <n v="83704"/>
    <x v="1"/>
    <s v="TEC-AC-10001109"/>
    <x v="2"/>
    <x v="11"/>
    <s v="Logitech Trackman Marble Mouse"/>
    <n v="89.97"/>
    <n v="3"/>
    <n v="0"/>
    <n v="37.787400000000005"/>
  </r>
  <r>
    <n v="9727"/>
    <x v="4886"/>
    <x v="3"/>
    <x v="574"/>
    <n v="41978"/>
    <s v="First Class"/>
    <s v="KM-16720"/>
    <s v="Kunst Miller"/>
    <x v="0"/>
    <s v="United States"/>
    <s v="Lowell"/>
    <x v="31"/>
    <n v="1852"/>
    <x v="3"/>
    <s v="OFF-AP-10001293"/>
    <x v="1"/>
    <x v="9"/>
    <s v="Belkin 8 Outlet Surge Protector"/>
    <n v="286.85999999999996"/>
    <n v="7"/>
    <n v="0"/>
    <n v="80.320799999999991"/>
  </r>
  <r>
    <n v="9728"/>
    <x v="4886"/>
    <x v="3"/>
    <x v="574"/>
    <n v="41978"/>
    <s v="First Class"/>
    <s v="KM-16720"/>
    <s v="Kunst Miller"/>
    <x v="0"/>
    <s v="United States"/>
    <s v="Lowell"/>
    <x v="31"/>
    <n v="1852"/>
    <x v="3"/>
    <s v="TEC-PH-10004977"/>
    <x v="2"/>
    <x v="7"/>
    <s v="GE 30524EE4"/>
    <n v="979.95"/>
    <n v="5"/>
    <n v="0"/>
    <n v="284.18549999999993"/>
  </r>
  <r>
    <n v="9729"/>
    <x v="4886"/>
    <x v="3"/>
    <x v="574"/>
    <n v="41978"/>
    <s v="First Class"/>
    <s v="KM-16720"/>
    <s v="Kunst Miller"/>
    <x v="0"/>
    <s v="United States"/>
    <s v="Lowell"/>
    <x v="31"/>
    <n v="1852"/>
    <x v="3"/>
    <s v="OFF-SU-10001935"/>
    <x v="1"/>
    <x v="14"/>
    <s v="Staples"/>
    <n v="4.3600000000000003"/>
    <n v="2"/>
    <n v="0"/>
    <n v="0.17439999999999944"/>
  </r>
  <r>
    <n v="9730"/>
    <x v="4887"/>
    <x v="2"/>
    <x v="411"/>
    <n v="40820"/>
    <s v="Standard Class"/>
    <s v="EB-14170"/>
    <s v="Evan Bailliet"/>
    <x v="0"/>
    <s v="United States"/>
    <s v="Seattle"/>
    <x v="4"/>
    <n v="98115"/>
    <x v="1"/>
    <s v="OFF-BI-10001308"/>
    <x v="1"/>
    <x v="8"/>
    <s v="GBC Standard Plastic Binding Systems' Combs"/>
    <n v="10.048000000000002"/>
    <n v="2"/>
    <n v="0.2"/>
    <n v="3.1399999999999988"/>
  </r>
  <r>
    <n v="9731"/>
    <x v="4887"/>
    <x v="2"/>
    <x v="411"/>
    <n v="40820"/>
    <s v="Standard Class"/>
    <s v="EB-14170"/>
    <s v="Evan Bailliet"/>
    <x v="0"/>
    <s v="United States"/>
    <s v="Seattle"/>
    <x v="4"/>
    <n v="98115"/>
    <x v="1"/>
    <s v="OFF-ST-10000046"/>
    <x v="1"/>
    <x v="4"/>
    <s v="Fellowes Super Stor/Drawer Files"/>
    <n v="807.75"/>
    <n v="5"/>
    <n v="0"/>
    <n v="153.47250000000003"/>
  </r>
  <r>
    <n v="9732"/>
    <x v="4888"/>
    <x v="3"/>
    <x v="237"/>
    <n v="41963"/>
    <s v="Standard Class"/>
    <s v="JE-15715"/>
    <s v="Joe Elijah"/>
    <x v="0"/>
    <s v="United States"/>
    <s v="Los Angeles"/>
    <x v="1"/>
    <n v="90049"/>
    <x v="1"/>
    <s v="OFF-AR-10003504"/>
    <x v="1"/>
    <x v="6"/>
    <s v="Newell 347"/>
    <n v="34.24"/>
    <n v="8"/>
    <n v="0"/>
    <n v="9.9295999999999971"/>
  </r>
  <r>
    <n v="9733"/>
    <x v="4889"/>
    <x v="2"/>
    <x v="1071"/>
    <n v="40780"/>
    <s v="Standard Class"/>
    <s v="NC-18535"/>
    <s v="Nick Crebassa"/>
    <x v="1"/>
    <s v="United States"/>
    <s v="Hampton"/>
    <x v="17"/>
    <n v="23666"/>
    <x v="0"/>
    <s v="FUR-CH-10001797"/>
    <x v="0"/>
    <x v="1"/>
    <s v="Safco Chair Connectors, 6/Carton"/>
    <n v="500.23999999999995"/>
    <n v="13"/>
    <n v="0"/>
    <n v="145.06959999999992"/>
  </r>
  <r>
    <n v="9734"/>
    <x v="4889"/>
    <x v="2"/>
    <x v="1071"/>
    <n v="40780"/>
    <s v="Standard Class"/>
    <s v="NC-18535"/>
    <s v="Nick Crebassa"/>
    <x v="1"/>
    <s v="United States"/>
    <s v="Hampton"/>
    <x v="17"/>
    <n v="23666"/>
    <x v="0"/>
    <s v="OFF-PA-10000246"/>
    <x v="1"/>
    <x v="10"/>
    <s v="Riverleaf Stik-Withit Designer Note Cubes"/>
    <n v="20.12"/>
    <n v="2"/>
    <n v="0"/>
    <n v="9.2552000000000003"/>
  </r>
  <r>
    <n v="9735"/>
    <x v="4889"/>
    <x v="2"/>
    <x v="1071"/>
    <n v="40780"/>
    <s v="Standard Class"/>
    <s v="NC-18535"/>
    <s v="Nick Crebassa"/>
    <x v="1"/>
    <s v="United States"/>
    <s v="Hampton"/>
    <x v="17"/>
    <n v="23666"/>
    <x v="0"/>
    <s v="OFF-BI-10001359"/>
    <x v="1"/>
    <x v="8"/>
    <s v="GBC DocuBind TL300 Electric Binding System"/>
    <n v="896.99"/>
    <n v="1"/>
    <n v="0"/>
    <n v="421.58529999999996"/>
  </r>
  <r>
    <n v="9736"/>
    <x v="4890"/>
    <x v="2"/>
    <x v="84"/>
    <n v="40869"/>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n v="41093"/>
    <s v="Standard Class"/>
    <s v="NF-18475"/>
    <s v="Neil Französisch"/>
    <x v="2"/>
    <s v="United States"/>
    <s v="Omaha"/>
    <x v="8"/>
    <n v="68104"/>
    <x v="2"/>
    <s v="TEC-PH-10004667"/>
    <x v="2"/>
    <x v="7"/>
    <s v="Cisco 8x8 Inc. 6753i IP Business Phone System"/>
    <n v="269.98"/>
    <n v="2"/>
    <n v="0"/>
    <n v="72.894599999999997"/>
  </r>
  <r>
    <n v="9738"/>
    <x v="4892"/>
    <x v="3"/>
    <x v="633"/>
    <n v="41720"/>
    <s v="Standard Class"/>
    <s v="KD-16615"/>
    <s v="Ken Dana"/>
    <x v="1"/>
    <s v="United States"/>
    <s v="Los Angeles"/>
    <x v="1"/>
    <n v="90032"/>
    <x v="1"/>
    <s v="OFF-ST-10002615"/>
    <x v="1"/>
    <x v="4"/>
    <s v="Dual Level, Single-Width Filing Carts"/>
    <n v="310.12"/>
    <n v="2"/>
    <n v="0"/>
    <n v="80.631200000000007"/>
  </r>
  <r>
    <n v="9739"/>
    <x v="4892"/>
    <x v="3"/>
    <x v="633"/>
    <n v="41720"/>
    <s v="Standard Class"/>
    <s v="KD-16615"/>
    <s v="Ken Dana"/>
    <x v="1"/>
    <s v="United States"/>
    <s v="Los Angeles"/>
    <x v="1"/>
    <n v="90032"/>
    <x v="1"/>
    <s v="OFF-BI-10004236"/>
    <x v="1"/>
    <x v="8"/>
    <s v="XtraLife ClearVue Slant-D Ring Binder, White, 3&quot;"/>
    <n v="70.463999999999999"/>
    <n v="6"/>
    <n v="0.2"/>
    <n v="22.900799999999997"/>
  </r>
  <r>
    <n v="9740"/>
    <x v="4892"/>
    <x v="3"/>
    <x v="633"/>
    <n v="41720"/>
    <s v="Standard Class"/>
    <s v="KD-16615"/>
    <s v="Ken Dana"/>
    <x v="1"/>
    <s v="United States"/>
    <s v="Los Angeles"/>
    <x v="1"/>
    <n v="90032"/>
    <x v="1"/>
    <s v="OFF-BI-10001757"/>
    <x v="1"/>
    <x v="8"/>
    <s v="Pressboard Hanging Data Binders for Unburst Sheets"/>
    <n v="19.68"/>
    <n v="5"/>
    <n v="0.2"/>
    <n v="6.8879999999999981"/>
  </r>
  <r>
    <n v="9741"/>
    <x v="4892"/>
    <x v="3"/>
    <x v="633"/>
    <n v="41720"/>
    <s v="Standard Class"/>
    <s v="KD-16615"/>
    <s v="Ken Dana"/>
    <x v="1"/>
    <s v="United States"/>
    <s v="Los Angeles"/>
    <x v="1"/>
    <n v="90032"/>
    <x v="1"/>
    <s v="OFF-AP-10001154"/>
    <x v="1"/>
    <x v="9"/>
    <s v="Bionaire Personal Warm Mist Humidifier/Vaporizer"/>
    <n v="140.67000000000002"/>
    <n v="3"/>
    <n v="0"/>
    <n v="54.861300000000007"/>
  </r>
  <r>
    <n v="9742"/>
    <x v="4893"/>
    <x v="1"/>
    <x v="627"/>
    <n v="41225"/>
    <s v="Standard Class"/>
    <s v="QJ-19255"/>
    <s v="Quincy Jones"/>
    <x v="1"/>
    <s v="United States"/>
    <s v="Burlington"/>
    <x v="42"/>
    <s v="05408"/>
    <x v="3"/>
    <s v="FUR-BO-10004834"/>
    <x v="0"/>
    <x v="0"/>
    <s v="Riverside Palais Royal Lawyers Bookcase, Royale Cherry Finish"/>
    <n v="4404.8999999999996"/>
    <n v="5"/>
    <n v="0"/>
    <n v="1013.1270000000001"/>
  </r>
  <r>
    <n v="9743"/>
    <x v="4894"/>
    <x v="3"/>
    <x v="354"/>
    <n v="41976"/>
    <s v="Standard Class"/>
    <s v="EP-13915"/>
    <s v="Emily Phan"/>
    <x v="0"/>
    <s v="United States"/>
    <s v="San Diego"/>
    <x v="1"/>
    <n v="92037"/>
    <x v="1"/>
    <s v="OFF-LA-10001074"/>
    <x v="1"/>
    <x v="2"/>
    <s v="Round Specialty Laser Printer Labels"/>
    <n v="62.65"/>
    <n v="5"/>
    <n v="0"/>
    <n v="29.445499999999996"/>
  </r>
  <r>
    <n v="9744"/>
    <x v="4895"/>
    <x v="0"/>
    <x v="950"/>
    <n v="41448"/>
    <s v="Standard Class"/>
    <s v="JJ-15445"/>
    <s v="Jennifer Jackson"/>
    <x v="0"/>
    <s v="United States"/>
    <s v="Newark"/>
    <x v="13"/>
    <n v="19711"/>
    <x v="3"/>
    <s v="OFF-LA-10001641"/>
    <x v="1"/>
    <x v="2"/>
    <s v="Avery 518"/>
    <n v="9.4499999999999993"/>
    <n v="3"/>
    <n v="0"/>
    <n v="4.5359999999999996"/>
  </r>
  <r>
    <n v="9745"/>
    <x v="4896"/>
    <x v="3"/>
    <x v="276"/>
    <n v="41665"/>
    <s v="Standard Class"/>
    <s v="BE-11410"/>
    <s v="Bobby Elias"/>
    <x v="0"/>
    <s v="United States"/>
    <s v="Aurora"/>
    <x v="10"/>
    <n v="60505"/>
    <x v="2"/>
    <s v="OFF-EN-10002230"/>
    <x v="1"/>
    <x v="12"/>
    <s v="Airmail Envelopes"/>
    <n v="268.57600000000002"/>
    <n v="4"/>
    <n v="0.2"/>
    <n v="90.64439999999999"/>
  </r>
  <r>
    <n v="9746"/>
    <x v="4897"/>
    <x v="3"/>
    <x v="221"/>
    <n v="41968"/>
    <s v="Same Day"/>
    <s v="BP-11290"/>
    <s v="Beth Paige"/>
    <x v="0"/>
    <s v="United States"/>
    <s v="Los Angeles"/>
    <x v="1"/>
    <n v="90008"/>
    <x v="1"/>
    <s v="FUR-TA-10000617"/>
    <x v="0"/>
    <x v="3"/>
    <s v="Hon Practical Foundations 30 x 60 Training Table, Light Gray/Charcoal"/>
    <n v="364.08000000000004"/>
    <n v="2"/>
    <n v="0.2"/>
    <n v="9.1020000000000039"/>
  </r>
  <r>
    <n v="9747"/>
    <x v="4897"/>
    <x v="3"/>
    <x v="221"/>
    <n v="41968"/>
    <s v="Same Day"/>
    <s v="BP-11290"/>
    <s v="Beth Paige"/>
    <x v="0"/>
    <s v="United States"/>
    <s v="Los Angeles"/>
    <x v="1"/>
    <n v="90008"/>
    <x v="1"/>
    <s v="FUR-TA-10001676"/>
    <x v="0"/>
    <x v="3"/>
    <s v="Hon 61000 Series Interactive Training Tables"/>
    <n v="71.088000000000008"/>
    <n v="2"/>
    <n v="0.2"/>
    <n v="-1.7772000000000041"/>
  </r>
  <r>
    <n v="9748"/>
    <x v="4898"/>
    <x v="2"/>
    <x v="7"/>
    <n v="40862"/>
    <s v="Standard Class"/>
    <s v="BH-11710"/>
    <s v="Brosina Hoffman"/>
    <x v="0"/>
    <s v="United States"/>
    <s v="Chicago"/>
    <x v="10"/>
    <n v="60653"/>
    <x v="2"/>
    <s v="FUR-FU-10000175"/>
    <x v="0"/>
    <x v="5"/>
    <s v="DAX Wood Document Frame."/>
    <n v="10.984000000000002"/>
    <n v="2"/>
    <n v="0.6"/>
    <n v="-7.9634"/>
  </r>
  <r>
    <n v="9749"/>
    <x v="4898"/>
    <x v="2"/>
    <x v="7"/>
    <n v="40862"/>
    <s v="Standard Class"/>
    <s v="BH-11710"/>
    <s v="Brosina Hoffman"/>
    <x v="0"/>
    <s v="United States"/>
    <s v="Chicago"/>
    <x v="10"/>
    <n v="60653"/>
    <x v="2"/>
    <s v="FUR-CH-10003379"/>
    <x v="0"/>
    <x v="1"/>
    <s v="Global Commerce Series High-Back Swivel/Tilt Chairs"/>
    <n v="797.94399999999996"/>
    <n v="4"/>
    <n v="0.3"/>
    <n v="-56.995999999999981"/>
  </r>
  <r>
    <n v="9750"/>
    <x v="4899"/>
    <x v="0"/>
    <x v="758"/>
    <n v="41342"/>
    <s v="Standard Class"/>
    <s v="EM-13810"/>
    <s v="Eleni McCrary"/>
    <x v="1"/>
    <s v="United States"/>
    <s v="Dover"/>
    <x v="38"/>
    <n v="3820"/>
    <x v="3"/>
    <s v="TEC-AC-10002567"/>
    <x v="2"/>
    <x v="11"/>
    <s v="Logitech G602 Wireless Gaming Mouse"/>
    <n v="159.97999999999999"/>
    <n v="2"/>
    <n v="0"/>
    <n v="57.592799999999997"/>
  </r>
  <r>
    <n v="9751"/>
    <x v="4900"/>
    <x v="0"/>
    <x v="1228"/>
    <n v="41563"/>
    <s v="Standard Class"/>
    <s v="EP-13915"/>
    <s v="Emily Phan"/>
    <x v="0"/>
    <s v="United States"/>
    <s v="Chicago"/>
    <x v="10"/>
    <n v="60610"/>
    <x v="2"/>
    <s v="OFF-AR-10003183"/>
    <x v="1"/>
    <x v="6"/>
    <s v="Avery Fluorescent Highlighter Four-Color Set"/>
    <n v="5.3440000000000003"/>
    <n v="2"/>
    <n v="0.2"/>
    <n v="0.66799999999999948"/>
  </r>
  <r>
    <n v="9752"/>
    <x v="4900"/>
    <x v="0"/>
    <x v="1228"/>
    <n v="41563"/>
    <s v="Standard Class"/>
    <s v="EP-13915"/>
    <s v="Emily Phan"/>
    <x v="0"/>
    <s v="United States"/>
    <s v="Chicago"/>
    <x v="10"/>
    <n v="60610"/>
    <x v="2"/>
    <s v="OFF-AR-10001446"/>
    <x v="1"/>
    <x v="6"/>
    <s v="Newell 309"/>
    <n v="27.72"/>
    <n v="3"/>
    <n v="0.2"/>
    <n v="3.4649999999999999"/>
  </r>
  <r>
    <n v="9753"/>
    <x v="4901"/>
    <x v="0"/>
    <x v="949"/>
    <n v="41458"/>
    <s v="First Class"/>
    <s v="NZ-18565"/>
    <s v="Nick Zandusky"/>
    <x v="2"/>
    <s v="United States"/>
    <s v="Seattle"/>
    <x v="4"/>
    <n v="98115"/>
    <x v="1"/>
    <s v="OFF-BI-10000145"/>
    <x v="1"/>
    <x v="8"/>
    <s v="Zipper Ring Binder Pockets"/>
    <n v="2.4960000000000004"/>
    <n v="1"/>
    <n v="0.2"/>
    <n v="0.90479999999999983"/>
  </r>
  <r>
    <n v="9754"/>
    <x v="4902"/>
    <x v="3"/>
    <x v="996"/>
    <n v="41728"/>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n v="41728"/>
    <s v="Second Class"/>
    <s v="LC-16870"/>
    <s v="Lena Cacioppo"/>
    <x v="0"/>
    <s v="United States"/>
    <s v="Richmond"/>
    <x v="17"/>
    <n v="23223"/>
    <x v="0"/>
    <s v="OFF-BI-10001679"/>
    <x v="1"/>
    <x v="8"/>
    <s v="GBC Instant Index System for Binding Systems"/>
    <n v="17.760000000000002"/>
    <n v="2"/>
    <n v="0"/>
    <n v="8.8800000000000008"/>
  </r>
  <r>
    <n v="9756"/>
    <x v="4902"/>
    <x v="3"/>
    <x v="996"/>
    <n v="41728"/>
    <s v="Second Class"/>
    <s v="LC-16870"/>
    <s v="Lena Cacioppo"/>
    <x v="0"/>
    <s v="United States"/>
    <s v="Richmond"/>
    <x v="17"/>
    <n v="23223"/>
    <x v="0"/>
    <s v="OFF-ST-10001128"/>
    <x v="1"/>
    <x v="4"/>
    <s v="Carina Mini System Audio Rack, Model AR050B"/>
    <n v="332.94"/>
    <n v="3"/>
    <n v="0"/>
    <n v="9.9882000000000204"/>
  </r>
  <r>
    <n v="9757"/>
    <x v="4902"/>
    <x v="3"/>
    <x v="996"/>
    <n v="41728"/>
    <s v="Second Class"/>
    <s v="LC-16870"/>
    <s v="Lena Cacioppo"/>
    <x v="0"/>
    <s v="United States"/>
    <s v="Richmond"/>
    <x v="17"/>
    <n v="23223"/>
    <x v="0"/>
    <s v="FUR-TA-10002533"/>
    <x v="0"/>
    <x v="3"/>
    <s v="BPI Conference Tables"/>
    <n v="292.10000000000002"/>
    <n v="2"/>
    <n v="0"/>
    <n v="58.419999999999987"/>
  </r>
  <r>
    <n v="9758"/>
    <x v="4902"/>
    <x v="3"/>
    <x v="996"/>
    <n v="41728"/>
    <s v="Second Class"/>
    <s v="LC-16870"/>
    <s v="Lena Cacioppo"/>
    <x v="0"/>
    <s v="United States"/>
    <s v="Richmond"/>
    <x v="17"/>
    <n v="23223"/>
    <x v="0"/>
    <s v="TEC-PH-10004006"/>
    <x v="2"/>
    <x v="7"/>
    <s v="Panasonic KX - TS880B Telephone"/>
    <n v="206.1"/>
    <n v="5"/>
    <n v="0"/>
    <n v="55.647000000000006"/>
  </r>
  <r>
    <n v="9759"/>
    <x v="4902"/>
    <x v="3"/>
    <x v="996"/>
    <n v="41728"/>
    <s v="Second Class"/>
    <s v="LC-16870"/>
    <s v="Lena Cacioppo"/>
    <x v="0"/>
    <s v="United States"/>
    <s v="Richmond"/>
    <x v="17"/>
    <n v="23223"/>
    <x v="0"/>
    <s v="OFF-PA-10002615"/>
    <x v="1"/>
    <x v="10"/>
    <s v="Ampad Gold Fibre Wirebound Steno Books, 6&quot; x 9&quot;, Gregg Ruled"/>
    <n v="17.64"/>
    <n v="4"/>
    <n v="0"/>
    <n v="8.1143999999999998"/>
  </r>
  <r>
    <n v="9760"/>
    <x v="4903"/>
    <x v="0"/>
    <x v="731"/>
    <n v="41584"/>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n v="41952"/>
    <s v="Standard Class"/>
    <s v="KM-16375"/>
    <s v="Katherine Murray"/>
    <x v="2"/>
    <s v="United States"/>
    <s v="Springdale"/>
    <x v="36"/>
    <n v="72762"/>
    <x v="0"/>
    <s v="OFF-AR-10000657"/>
    <x v="1"/>
    <x v="6"/>
    <s v="Binney &amp; Smith inkTank Desk Highlighter, Chisel Tip, Yellow, 12/Box"/>
    <n v="4.3"/>
    <n v="2"/>
    <n v="0"/>
    <n v="1.4189999999999996"/>
  </r>
  <r>
    <n v="9762"/>
    <x v="4905"/>
    <x v="2"/>
    <x v="1047"/>
    <n v="40593"/>
    <s v="Standard Class"/>
    <s v="ML-17395"/>
    <s v="Marina Lichtenstein"/>
    <x v="1"/>
    <s v="United States"/>
    <s v="Seattle"/>
    <x v="4"/>
    <n v="98103"/>
    <x v="1"/>
    <s v="TEC-AC-10000736"/>
    <x v="2"/>
    <x v="11"/>
    <s v="Logitech G600 MMO Gaming Mouse"/>
    <n v="239.96999999999997"/>
    <n v="3"/>
    <n v="0"/>
    <n v="86.389199999999988"/>
  </r>
  <r>
    <n v="9763"/>
    <x v="4905"/>
    <x v="2"/>
    <x v="1047"/>
    <n v="40593"/>
    <s v="Standard Class"/>
    <s v="ML-17395"/>
    <s v="Marina Lichtenstein"/>
    <x v="1"/>
    <s v="United States"/>
    <s v="Seattle"/>
    <x v="4"/>
    <n v="98103"/>
    <x v="1"/>
    <s v="OFF-AP-10001293"/>
    <x v="1"/>
    <x v="9"/>
    <s v="Belkin 8 Outlet Surge Protector"/>
    <n v="81.96"/>
    <n v="2"/>
    <n v="0"/>
    <n v="22.948799999999999"/>
  </r>
  <r>
    <n v="9764"/>
    <x v="4905"/>
    <x v="2"/>
    <x v="1047"/>
    <n v="40593"/>
    <s v="Standard Class"/>
    <s v="ML-17395"/>
    <s v="Marina Lichtenstein"/>
    <x v="1"/>
    <s v="United States"/>
    <s v="Seattle"/>
    <x v="4"/>
    <n v="98103"/>
    <x v="1"/>
    <s v="OFF-SU-10000157"/>
    <x v="1"/>
    <x v="14"/>
    <s v="Compact Automatic Electric Letter Opener"/>
    <n v="238.62"/>
    <n v="2"/>
    <n v="0"/>
    <n v="4.7724000000000046"/>
  </r>
  <r>
    <n v="9765"/>
    <x v="4906"/>
    <x v="2"/>
    <x v="1229"/>
    <n v="40717"/>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n v="41705"/>
    <s v="Standard Class"/>
    <s v="DB-13660"/>
    <s v="Duane Benoit"/>
    <x v="0"/>
    <s v="United States"/>
    <s v="Middletown"/>
    <x v="29"/>
    <n v="6457"/>
    <x v="3"/>
    <s v="OFF-BI-10001757"/>
    <x v="1"/>
    <x v="8"/>
    <s v="Pressboard Hanging Data Binders for Unburst Sheets"/>
    <n v="9.84"/>
    <n v="2"/>
    <n v="0"/>
    <n v="4.7231999999999994"/>
  </r>
  <r>
    <n v="9767"/>
    <x v="4907"/>
    <x v="3"/>
    <x v="1230"/>
    <n v="41705"/>
    <s v="Standard Class"/>
    <s v="DB-13660"/>
    <s v="Duane Benoit"/>
    <x v="0"/>
    <s v="United States"/>
    <s v="Middletown"/>
    <x v="29"/>
    <n v="6457"/>
    <x v="3"/>
    <s v="OFF-PA-10002137"/>
    <x v="1"/>
    <x v="10"/>
    <s v="Southworth 100% Résumé Paper, 24lb."/>
    <n v="7.78"/>
    <n v="1"/>
    <n v="0"/>
    <n v="3.5009999999999994"/>
  </r>
  <r>
    <n v="9768"/>
    <x v="4908"/>
    <x v="3"/>
    <x v="34"/>
    <n v="41989"/>
    <s v="Standard Class"/>
    <s v="LW-17215"/>
    <s v="Luke Weiss"/>
    <x v="0"/>
    <s v="United States"/>
    <s v="Grand Rapids"/>
    <x v="12"/>
    <n v="49505"/>
    <x v="2"/>
    <s v="OFF-BI-10000088"/>
    <x v="1"/>
    <x v="8"/>
    <s v="GBC Imprintable Covers"/>
    <n v="54.900000000000006"/>
    <n v="5"/>
    <n v="0"/>
    <n v="26.901000000000003"/>
  </r>
  <r>
    <n v="9769"/>
    <x v="4909"/>
    <x v="3"/>
    <x v="226"/>
    <n v="41988"/>
    <s v="Standard Class"/>
    <s v="TC-21535"/>
    <s v="Tracy Collins"/>
    <x v="2"/>
    <s v="United States"/>
    <s v="San Francisco"/>
    <x v="1"/>
    <n v="94122"/>
    <x v="1"/>
    <s v="OFF-PA-10000380"/>
    <x v="1"/>
    <x v="10"/>
    <s v="REDIFORM Incoming/Outgoing Call Register, 11&quot; X 8 1/2&quot;, 100 Messages"/>
    <n v="50.04"/>
    <n v="6"/>
    <n v="0"/>
    <n v="25.02"/>
  </r>
  <r>
    <n v="9770"/>
    <x v="4910"/>
    <x v="0"/>
    <x v="390"/>
    <n v="41609"/>
    <s v="Standard Class"/>
    <s v="SC-20050"/>
    <s v="Sample Company A"/>
    <x v="2"/>
    <s v="United States"/>
    <s v="Hialeah"/>
    <x v="2"/>
    <n v="33012"/>
    <x v="0"/>
    <s v="FUR-BO-10001619"/>
    <x v="0"/>
    <x v="0"/>
    <s v="O'Sullivan Cherrywood Estates Traditional Bookcase"/>
    <n v="339.92000000000007"/>
    <n v="5"/>
    <n v="0.2"/>
    <n v="8.4979999999999762"/>
  </r>
  <r>
    <n v="9771"/>
    <x v="4910"/>
    <x v="0"/>
    <x v="390"/>
    <n v="41609"/>
    <s v="Standard Class"/>
    <s v="SC-20050"/>
    <s v="Sample Company A"/>
    <x v="2"/>
    <s v="United States"/>
    <s v="Hialeah"/>
    <x v="2"/>
    <n v="33012"/>
    <x v="0"/>
    <s v="OFF-PA-10001609"/>
    <x v="1"/>
    <x v="10"/>
    <s v="Tops Wirebound Message Log Books"/>
    <n v="10.528"/>
    <n v="4"/>
    <n v="0.2"/>
    <n v="3.4215999999999993"/>
  </r>
  <r>
    <n v="9772"/>
    <x v="4910"/>
    <x v="0"/>
    <x v="390"/>
    <n v="41609"/>
    <s v="Standard Class"/>
    <s v="SC-20050"/>
    <s v="Sample Company A"/>
    <x v="2"/>
    <s v="United States"/>
    <s v="Hialeah"/>
    <x v="2"/>
    <n v="33012"/>
    <x v="0"/>
    <s v="OFF-AP-10002765"/>
    <x v="1"/>
    <x v="9"/>
    <s v="Fellowes Advanced Computer Series Surge Protectors"/>
    <n v="42.384"/>
    <n v="2"/>
    <n v="0.2"/>
    <n v="4.2384000000000022"/>
  </r>
  <r>
    <n v="9773"/>
    <x v="4911"/>
    <x v="0"/>
    <x v="894"/>
    <n v="41459"/>
    <s v="Same Day"/>
    <s v="FM-14215"/>
    <s v="Filia McAdams"/>
    <x v="1"/>
    <s v="United States"/>
    <s v="Philadelphia"/>
    <x v="9"/>
    <n v="19143"/>
    <x v="3"/>
    <s v="OFF-PA-10000167"/>
    <x v="1"/>
    <x v="10"/>
    <s v="Xerox 1925"/>
    <n v="123.92000000000002"/>
    <n v="5"/>
    <n v="0.2"/>
    <n v="38.724999999999994"/>
  </r>
  <r>
    <n v="9774"/>
    <x v="4912"/>
    <x v="0"/>
    <x v="190"/>
    <n v="41459"/>
    <s v="Standard Class"/>
    <s v="PF-19225"/>
    <s v="Phillip Flathmann"/>
    <x v="0"/>
    <s v="United States"/>
    <s v="Atlanta"/>
    <x v="32"/>
    <n v="30318"/>
    <x v="0"/>
    <s v="TEC-PH-10004434"/>
    <x v="2"/>
    <x v="7"/>
    <s v="Cisco IP Phone 7961G VoIP phone - Dark gray"/>
    <n v="135.94999999999999"/>
    <n v="1"/>
    <n v="0"/>
    <n v="39.425499999999985"/>
  </r>
  <r>
    <n v="9775"/>
    <x v="4913"/>
    <x v="2"/>
    <x v="711"/>
    <n v="40754"/>
    <s v="Standard Class"/>
    <s v="LF-17185"/>
    <s v="Luke Foster"/>
    <x v="0"/>
    <s v="United States"/>
    <s v="San Antonio"/>
    <x v="5"/>
    <n v="78207"/>
    <x v="2"/>
    <s v="OFF-BI-10004995"/>
    <x v="1"/>
    <x v="8"/>
    <s v="GBC DocuBind P400 Electric Binding System"/>
    <n v="2177.5839999999994"/>
    <n v="8"/>
    <n v="0.8"/>
    <n v="-3701.8928000000014"/>
  </r>
  <r>
    <n v="9776"/>
    <x v="4913"/>
    <x v="2"/>
    <x v="711"/>
    <n v="40754"/>
    <s v="Standard Class"/>
    <s v="LF-17185"/>
    <s v="Luke Foster"/>
    <x v="0"/>
    <s v="United States"/>
    <s v="San Antonio"/>
    <x v="5"/>
    <n v="78207"/>
    <x v="2"/>
    <s v="FUR-FU-10004666"/>
    <x v="0"/>
    <x v="5"/>
    <s v="DAX Clear Channel Poster Frame"/>
    <n v="17.496000000000002"/>
    <n v="3"/>
    <n v="0.6"/>
    <n v="-10.060199999999998"/>
  </r>
  <r>
    <n v="9777"/>
    <x v="4913"/>
    <x v="2"/>
    <x v="711"/>
    <n v="40754"/>
    <s v="Standard Class"/>
    <s v="LF-17185"/>
    <s v="Luke Foster"/>
    <x v="0"/>
    <s v="United States"/>
    <s v="San Antonio"/>
    <x v="5"/>
    <n v="78207"/>
    <x v="2"/>
    <s v="OFF-BI-10001524"/>
    <x v="1"/>
    <x v="8"/>
    <s v="GBC Premium Transparent Covers with Diagonal Lined Pattern"/>
    <n v="16.783999999999995"/>
    <n v="4"/>
    <n v="0.8"/>
    <n v="-26.854400000000012"/>
  </r>
  <r>
    <n v="9778"/>
    <x v="4913"/>
    <x v="2"/>
    <x v="711"/>
    <n v="40754"/>
    <s v="Standard Class"/>
    <s v="LF-17185"/>
    <s v="Luke Foster"/>
    <x v="0"/>
    <s v="United States"/>
    <s v="San Antonio"/>
    <x v="5"/>
    <n v="78207"/>
    <x v="2"/>
    <s v="TEC-AC-10002076"/>
    <x v="2"/>
    <x v="11"/>
    <s v="Microsoft Natural Keyboard Elite"/>
    <n v="431.13600000000002"/>
    <n v="9"/>
    <n v="0.2"/>
    <n v="-26.946000000000012"/>
  </r>
  <r>
    <n v="9779"/>
    <x v="4913"/>
    <x v="2"/>
    <x v="711"/>
    <n v="40754"/>
    <s v="Standard Class"/>
    <s v="LF-17185"/>
    <s v="Luke Foster"/>
    <x v="0"/>
    <s v="United States"/>
    <s v="San Antonio"/>
    <x v="5"/>
    <n v="78207"/>
    <x v="2"/>
    <s v="OFF-BI-10001679"/>
    <x v="1"/>
    <x v="8"/>
    <s v="GBC Instant Index System for Binding Systems"/>
    <n v="8.879999999999999"/>
    <n v="5"/>
    <n v="0.8"/>
    <n v="-13.32"/>
  </r>
  <r>
    <n v="9780"/>
    <x v="4913"/>
    <x v="2"/>
    <x v="711"/>
    <n v="40754"/>
    <s v="Standard Class"/>
    <s v="LF-17185"/>
    <s v="Luke Foster"/>
    <x v="0"/>
    <s v="United States"/>
    <s v="San Antonio"/>
    <x v="5"/>
    <n v="78207"/>
    <x v="2"/>
    <s v="OFF-AP-10003281"/>
    <x v="1"/>
    <x v="9"/>
    <s v="Acco 6 Outlet Guardian Standard Surge Suppressor"/>
    <n v="4.8359999999999985"/>
    <n v="2"/>
    <n v="0.8"/>
    <n v="-12.090000000000003"/>
  </r>
  <r>
    <n v="9781"/>
    <x v="4914"/>
    <x v="0"/>
    <x v="749"/>
    <n v="41536"/>
    <s v="Standard Class"/>
    <s v="CL-12565"/>
    <s v="Clay Ludtke"/>
    <x v="0"/>
    <s v="United States"/>
    <s v="Long Beach"/>
    <x v="15"/>
    <n v="11561"/>
    <x v="3"/>
    <s v="TEC-PH-10001944"/>
    <x v="2"/>
    <x v="7"/>
    <s v="Wi-Ex zBoost YX540 Cellular Phone Signal Booster"/>
    <n v="437.84999999999997"/>
    <n v="3"/>
    <n v="0"/>
    <n v="131.35499999999996"/>
  </r>
  <r>
    <n v="9782"/>
    <x v="4914"/>
    <x v="0"/>
    <x v="749"/>
    <n v="41536"/>
    <s v="Standard Class"/>
    <s v="CL-12565"/>
    <s v="Clay Ludtke"/>
    <x v="0"/>
    <s v="United States"/>
    <s v="Long Beach"/>
    <x v="15"/>
    <n v="11561"/>
    <x v="3"/>
    <s v="OFF-BI-10004390"/>
    <x v="1"/>
    <x v="8"/>
    <s v="GBC DocuBind 200 Manual Binding Machine"/>
    <n v="673.5680000000001"/>
    <n v="2"/>
    <n v="0.2"/>
    <n v="252.58799999999999"/>
  </r>
  <r>
    <n v="9783"/>
    <x v="4915"/>
    <x v="1"/>
    <x v="70"/>
    <n v="41062"/>
    <s v="Second Class"/>
    <s v="EM-13825"/>
    <s v="Elizabeth Moffitt"/>
    <x v="1"/>
    <s v="United States"/>
    <s v="Paterson"/>
    <x v="30"/>
    <n v="7501"/>
    <x v="3"/>
    <s v="OFF-PA-10002120"/>
    <x v="1"/>
    <x v="10"/>
    <s v="Xerox 1889"/>
    <n v="274.8"/>
    <n v="5"/>
    <n v="0"/>
    <n v="134.65199999999999"/>
  </r>
  <r>
    <n v="9784"/>
    <x v="4915"/>
    <x v="1"/>
    <x v="70"/>
    <n v="41062"/>
    <s v="Second Class"/>
    <s v="EM-13825"/>
    <s v="Elizabeth Moffitt"/>
    <x v="1"/>
    <s v="United States"/>
    <s v="Paterson"/>
    <x v="30"/>
    <n v="7501"/>
    <x v="3"/>
    <s v="OFF-ST-10004340"/>
    <x v="1"/>
    <x v="4"/>
    <s v="Fellowes Mobile File Cart, Black"/>
    <n v="62.18"/>
    <n v="1"/>
    <n v="0"/>
    <n v="16.788600000000002"/>
  </r>
  <r>
    <n v="9785"/>
    <x v="4915"/>
    <x v="1"/>
    <x v="70"/>
    <n v="41062"/>
    <s v="Second Class"/>
    <s v="EM-13825"/>
    <s v="Elizabeth Moffitt"/>
    <x v="1"/>
    <s v="United States"/>
    <s v="Paterson"/>
    <x v="30"/>
    <n v="7501"/>
    <x v="3"/>
    <s v="FUR-FU-10001847"/>
    <x v="0"/>
    <x v="5"/>
    <s v="Eldon Image Series Black Desk Accessories"/>
    <n v="8.2799999999999994"/>
    <n v="2"/>
    <n v="0"/>
    <n v="2.9807999999999995"/>
  </r>
  <r>
    <n v="9786"/>
    <x v="4916"/>
    <x v="1"/>
    <x v="1231"/>
    <n v="41042"/>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n v="40852"/>
    <s v="Same Day"/>
    <s v="BG-11035"/>
    <s v="Barry Gonzalez"/>
    <x v="0"/>
    <s v="United States"/>
    <s v="Hampton"/>
    <x v="17"/>
    <n v="23666"/>
    <x v="0"/>
    <s v="FUR-CH-10004754"/>
    <x v="0"/>
    <x v="1"/>
    <s v="Global Stack Chair with Arms, Black"/>
    <n v="149.9"/>
    <n v="5"/>
    <n v="0"/>
    <n v="40.472999999999999"/>
  </r>
  <r>
    <n v="9788"/>
    <x v="4918"/>
    <x v="3"/>
    <x v="996"/>
    <n v="41731"/>
    <s v="Standard Class"/>
    <s v="CJ-12010"/>
    <s v="Caroline Jumper"/>
    <x v="0"/>
    <s v="United States"/>
    <s v="Houston"/>
    <x v="5"/>
    <n v="77070"/>
    <x v="2"/>
    <s v="FUR-BO-10001811"/>
    <x v="0"/>
    <x v="0"/>
    <s v="Atlantic Metals Mobile 5-Shelf Bookcases, Custom Colors"/>
    <n v="1023.3319999999999"/>
    <n v="5"/>
    <n v="0.32"/>
    <n v="-30.098000000000127"/>
  </r>
  <r>
    <n v="9789"/>
    <x v="4918"/>
    <x v="3"/>
    <x v="996"/>
    <n v="41731"/>
    <s v="Standard Class"/>
    <s v="CJ-12010"/>
    <s v="Caroline Jumper"/>
    <x v="0"/>
    <s v="United States"/>
    <s v="Houston"/>
    <x v="5"/>
    <n v="77070"/>
    <x v="2"/>
    <s v="FUR-CH-10004063"/>
    <x v="0"/>
    <x v="1"/>
    <s v="Global Deluxe High-Back Manager's Chair"/>
    <n v="600.55799999999999"/>
    <n v="3"/>
    <n v="0.3"/>
    <n v="-8.5794000000000779"/>
  </r>
  <r>
    <n v="9790"/>
    <x v="4918"/>
    <x v="3"/>
    <x v="996"/>
    <n v="41731"/>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n v="41731"/>
    <s v="Standard Class"/>
    <s v="CJ-12010"/>
    <s v="Caroline Jumper"/>
    <x v="0"/>
    <s v="United States"/>
    <s v="Houston"/>
    <x v="5"/>
    <n v="77070"/>
    <x v="2"/>
    <s v="FUR-CH-10001714"/>
    <x v="0"/>
    <x v="1"/>
    <s v="Global Leather &amp; Oak Executive Chair, Burgundy"/>
    <n v="211.24599999999998"/>
    <n v="2"/>
    <n v="0.3"/>
    <n v="-66.391599999999983"/>
  </r>
  <r>
    <n v="9792"/>
    <x v="4919"/>
    <x v="2"/>
    <x v="371"/>
    <n v="40686"/>
    <s v="Second Class"/>
    <s v="KH-16360"/>
    <s v="Katherine Hughes"/>
    <x v="0"/>
    <s v="United States"/>
    <s v="Houston"/>
    <x v="5"/>
    <n v="77070"/>
    <x v="2"/>
    <s v="OFF-EN-10003134"/>
    <x v="1"/>
    <x v="12"/>
    <s v="Staples"/>
    <n v="56.063999999999993"/>
    <n v="6"/>
    <n v="0.2"/>
    <n v="21.024000000000001"/>
  </r>
  <r>
    <n v="9793"/>
    <x v="4919"/>
    <x v="2"/>
    <x v="371"/>
    <n v="40686"/>
    <s v="Second Class"/>
    <s v="KH-16360"/>
    <s v="Katherine Hughes"/>
    <x v="0"/>
    <s v="United States"/>
    <s v="Houston"/>
    <x v="5"/>
    <n v="77070"/>
    <x v="2"/>
    <s v="FUR-CH-10003396"/>
    <x v="0"/>
    <x v="1"/>
    <s v="Global Deluxe Steno Chair"/>
    <n v="107.77200000000001"/>
    <n v="2"/>
    <n v="0.3"/>
    <n v="-29.252400000000009"/>
  </r>
  <r>
    <n v="9794"/>
    <x v="4919"/>
    <x v="2"/>
    <x v="371"/>
    <n v="40686"/>
    <s v="Second Class"/>
    <s v="KH-16360"/>
    <s v="Katherine Hughes"/>
    <x v="0"/>
    <s v="United States"/>
    <s v="Houston"/>
    <x v="5"/>
    <n v="77070"/>
    <x v="2"/>
    <s v="OFF-PA-10001560"/>
    <x v="1"/>
    <x v="10"/>
    <s v="Adams Telephone Message Books, 5 1/4” x 11”"/>
    <n v="4.8320000000000007"/>
    <n v="1"/>
    <n v="0.2"/>
    <n v="1.6307999999999998"/>
  </r>
  <r>
    <n v="9795"/>
    <x v="4919"/>
    <x v="2"/>
    <x v="371"/>
    <n v="40686"/>
    <s v="Second Class"/>
    <s v="KH-16360"/>
    <s v="Katherine Hughes"/>
    <x v="0"/>
    <s v="United States"/>
    <s v="Houston"/>
    <x v="5"/>
    <n v="77070"/>
    <x v="2"/>
    <s v="OFF-BI-10000977"/>
    <x v="1"/>
    <x v="8"/>
    <s v="Ibico Plastic Spiral Binding Combs"/>
    <n v="18.239999999999995"/>
    <n v="3"/>
    <n v="0.8"/>
    <n v="-31.00800000000001"/>
  </r>
  <r>
    <n v="9796"/>
    <x v="4920"/>
    <x v="0"/>
    <x v="206"/>
    <n v="41423"/>
    <s v="Standard Class"/>
    <s v="SH-19975"/>
    <s v="Sally Hughsby"/>
    <x v="1"/>
    <s v="United States"/>
    <s v="Chicago"/>
    <x v="10"/>
    <n v="60610"/>
    <x v="2"/>
    <s v="OFF-BI-10003429"/>
    <x v="1"/>
    <x v="8"/>
    <s v="Cardinal HOLDit! Binder Insert Strips,Extra Strips"/>
    <n v="3.7979999999999992"/>
    <n v="3"/>
    <n v="0.8"/>
    <n v="-5.8869000000000007"/>
  </r>
  <r>
    <n v="9797"/>
    <x v="4921"/>
    <x v="1"/>
    <x v="1026"/>
    <n v="40925"/>
    <s v="Standard Class"/>
    <s v="CS-12490"/>
    <s v="Cindy Schnelling"/>
    <x v="1"/>
    <s v="United States"/>
    <s v="Toledo"/>
    <x v="24"/>
    <n v="43615"/>
    <x v="3"/>
    <s v="OFF-AR-10001374"/>
    <x v="1"/>
    <x v="6"/>
    <s v="BIC Brite Liner Highlighters, Chisel Tip"/>
    <n v="10.368000000000002"/>
    <n v="2"/>
    <n v="0.2"/>
    <n v="1.5551999999999992"/>
  </r>
  <r>
    <n v="9798"/>
    <x v="4921"/>
    <x v="1"/>
    <x v="1026"/>
    <n v="40925"/>
    <s v="Standard Class"/>
    <s v="CS-12490"/>
    <s v="Cindy Schnelling"/>
    <x v="1"/>
    <s v="United States"/>
    <s v="Toledo"/>
    <x v="24"/>
    <n v="43615"/>
    <x v="3"/>
    <s v="TEC-PH-10004977"/>
    <x v="2"/>
    <x v="7"/>
    <s v="GE 30524EE4"/>
    <n v="235.18799999999999"/>
    <n v="2"/>
    <n v="0.4"/>
    <n v="-43.117800000000045"/>
  </r>
  <r>
    <n v="9799"/>
    <x v="4921"/>
    <x v="1"/>
    <x v="1026"/>
    <n v="40925"/>
    <s v="Standard Class"/>
    <s v="CS-12490"/>
    <s v="Cindy Schnelling"/>
    <x v="1"/>
    <s v="United States"/>
    <s v="Toledo"/>
    <x v="24"/>
    <n v="43615"/>
    <x v="3"/>
    <s v="TEC-PH-10000912"/>
    <x v="2"/>
    <x v="7"/>
    <s v="Anker 24W Portable Micro USB Car Charger"/>
    <n v="26.376000000000001"/>
    <n v="4"/>
    <n v="0.4"/>
    <n v="2.6375999999999991"/>
  </r>
  <r>
    <n v="9800"/>
    <x v="4921"/>
    <x v="1"/>
    <x v="1026"/>
    <n v="40925"/>
    <s v="Standard Class"/>
    <s v="CS-12490"/>
    <s v="Cindy Schnelling"/>
    <x v="1"/>
    <s v="United States"/>
    <s v="Toledo"/>
    <x v="24"/>
    <n v="43615"/>
    <x v="3"/>
    <s v="TEC-AC-10000487"/>
    <x v="2"/>
    <x v="11"/>
    <s v="SanDisk Cruzer 4 GB USB Flash Drive"/>
    <n v="10.384"/>
    <n v="2"/>
    <n v="0.2"/>
    <n v="2.2065999999999999"/>
  </r>
  <r>
    <n v="9801"/>
    <x v="4921"/>
    <x v="1"/>
    <x v="1026"/>
    <n v="40925"/>
    <s v="Standard Class"/>
    <s v="CS-12490"/>
    <s v="Cindy Schnelling"/>
    <x v="1"/>
    <s v="United States"/>
    <s v="Toledo"/>
    <x v="24"/>
    <n v="43615"/>
    <x v="3"/>
    <s v="TEC-PH-10002262"/>
    <x v="2"/>
    <x v="7"/>
    <s v="LG Electronics Tone+ HBS-730 Bluetooth Headset"/>
    <n v="107.11799999999999"/>
    <n v="3"/>
    <n v="0.4"/>
    <n v="-21.423599999999993"/>
  </r>
  <r>
    <n v="9802"/>
    <x v="4922"/>
    <x v="3"/>
    <x v="365"/>
    <n v="4191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n v="41110"/>
    <s v="Second Class"/>
    <s v="PJ-19015"/>
    <s v="Pauline Johnson"/>
    <x v="0"/>
    <s v="United States"/>
    <s v="New York City"/>
    <x v="15"/>
    <n v="10024"/>
    <x v="3"/>
    <s v="OFF-BI-10004182"/>
    <x v="1"/>
    <x v="8"/>
    <s v="Economy Binders"/>
    <n v="3.3280000000000003"/>
    <n v="2"/>
    <n v="0.2"/>
    <n v="1.2064000000000001"/>
  </r>
  <r>
    <n v="9804"/>
    <x v="4923"/>
    <x v="1"/>
    <x v="1074"/>
    <n v="41110"/>
    <s v="Second Class"/>
    <s v="PJ-19015"/>
    <s v="Pauline Johnson"/>
    <x v="0"/>
    <s v="United States"/>
    <s v="New York City"/>
    <x v="15"/>
    <n v="10024"/>
    <x v="3"/>
    <s v="TEC-PH-10002468"/>
    <x v="2"/>
    <x v="7"/>
    <s v="Plantronics CS 50-USB - headset - Convertible, Monaural"/>
    <n v="135.99"/>
    <n v="1"/>
    <n v="0"/>
    <n v="36.717300000000009"/>
  </r>
  <r>
    <n v="9805"/>
    <x v="4923"/>
    <x v="1"/>
    <x v="1074"/>
    <n v="41110"/>
    <s v="Second Class"/>
    <s v="PJ-19015"/>
    <s v="Pauline Johnson"/>
    <x v="0"/>
    <s v="United States"/>
    <s v="New York City"/>
    <x v="15"/>
    <n v="10024"/>
    <x v="3"/>
    <s v="FUR-FU-10002364"/>
    <x v="0"/>
    <x v="5"/>
    <s v="Eldon Expressions Wood Desk Accessories, Oak"/>
    <n v="7.38"/>
    <n v="1"/>
    <n v="0"/>
    <n v="2.1401999999999992"/>
  </r>
  <r>
    <n v="9806"/>
    <x v="4924"/>
    <x v="0"/>
    <x v="147"/>
    <n v="41574"/>
    <s v="Standard Class"/>
    <s v="AP-10720"/>
    <s v="Anne Pryor"/>
    <x v="2"/>
    <s v="United States"/>
    <s v="Fort Lauderdale"/>
    <x v="2"/>
    <n v="33311"/>
    <x v="0"/>
    <s v="FUR-FU-10002878"/>
    <x v="0"/>
    <x v="5"/>
    <s v="Seth Thomas 14&quot; Day/Date Wall Clock"/>
    <n v="45.568000000000005"/>
    <n v="2"/>
    <n v="0.2"/>
    <n v="9.6832000000000011"/>
  </r>
  <r>
    <n v="9807"/>
    <x v="4924"/>
    <x v="0"/>
    <x v="147"/>
    <n v="41574"/>
    <s v="Standard Class"/>
    <s v="AP-10720"/>
    <s v="Anne Pryor"/>
    <x v="2"/>
    <s v="United States"/>
    <s v="Fort Lauderdale"/>
    <x v="2"/>
    <n v="33311"/>
    <x v="0"/>
    <s v="OFF-BI-10004817"/>
    <x v="1"/>
    <x v="8"/>
    <s v="GBC Personal VeloBind Strips"/>
    <n v="28.752000000000006"/>
    <n v="8"/>
    <n v="0.7"/>
    <n v="-21.084799999999994"/>
  </r>
  <r>
    <n v="9808"/>
    <x v="4925"/>
    <x v="3"/>
    <x v="944"/>
    <n v="41853"/>
    <s v="Second Class"/>
    <s v="JW-15955"/>
    <s v="Joni Wasserman"/>
    <x v="0"/>
    <s v="United States"/>
    <s v="Raleigh"/>
    <x v="3"/>
    <n v="27604"/>
    <x v="0"/>
    <s v="FUR-CH-10001146"/>
    <x v="0"/>
    <x v="1"/>
    <s v="Global Value Mid-Back Manager's Chair, Gray"/>
    <n v="194.84800000000001"/>
    <n v="4"/>
    <n v="0.2"/>
    <n v="12.177999999999983"/>
  </r>
  <r>
    <n v="9809"/>
    <x v="4926"/>
    <x v="3"/>
    <x v="246"/>
    <n v="41847"/>
    <s v="Standard Class"/>
    <s v="PT-19090"/>
    <s v="Pete Takahito"/>
    <x v="0"/>
    <s v="United States"/>
    <s v="Chicago"/>
    <x v="10"/>
    <n v="60623"/>
    <x v="2"/>
    <s v="OFF-BI-10001116"/>
    <x v="1"/>
    <x v="8"/>
    <s v="Wilson Jones 1&quot; Hanging DublLock Ring Binders"/>
    <n v="2.1119999999999997"/>
    <n v="2"/>
    <n v="0.8"/>
    <n v="-3.3792"/>
  </r>
  <r>
    <n v="9810"/>
    <x v="4927"/>
    <x v="2"/>
    <x v="845"/>
    <n v="40858"/>
    <s v="Second Class"/>
    <s v="TB-21595"/>
    <s v="Troy Blackwell"/>
    <x v="0"/>
    <s v="United States"/>
    <s v="Portland"/>
    <x v="21"/>
    <n v="97206"/>
    <x v="1"/>
    <s v="OFF-PA-10000304"/>
    <x v="1"/>
    <x v="10"/>
    <s v="Xerox 1995"/>
    <n v="25.920000000000005"/>
    <n v="5"/>
    <n v="0.2"/>
    <n v="9.0719999999999992"/>
  </r>
  <r>
    <n v="9811"/>
    <x v="4927"/>
    <x v="2"/>
    <x v="845"/>
    <n v="40858"/>
    <s v="Second Class"/>
    <s v="TB-21595"/>
    <s v="Troy Blackwell"/>
    <x v="0"/>
    <s v="United States"/>
    <s v="Portland"/>
    <x v="21"/>
    <n v="97206"/>
    <x v="1"/>
    <s v="OFF-AR-10002240"/>
    <x v="1"/>
    <x v="6"/>
    <s v="Panasonic KP-150 Electric Pencil Sharpener"/>
    <n v="120.76800000000001"/>
    <n v="4"/>
    <n v="0.2"/>
    <n v="9.0575999999999972"/>
  </r>
  <r>
    <n v="9812"/>
    <x v="4928"/>
    <x v="0"/>
    <x v="581"/>
    <n v="41609"/>
    <s v="First Class"/>
    <s v="CB-12025"/>
    <s v="Cassandra Brandow"/>
    <x v="0"/>
    <s v="United States"/>
    <s v="East Orange"/>
    <x v="30"/>
    <n v="7017"/>
    <x v="3"/>
    <s v="OFF-PA-10001246"/>
    <x v="1"/>
    <x v="10"/>
    <s v="Xerox 215"/>
    <n v="25.92"/>
    <n v="4"/>
    <n v="0"/>
    <n v="12.441600000000001"/>
  </r>
  <r>
    <n v="9813"/>
    <x v="4928"/>
    <x v="0"/>
    <x v="581"/>
    <n v="41609"/>
    <s v="First Class"/>
    <s v="CB-12025"/>
    <s v="Cassandra Brandow"/>
    <x v="0"/>
    <s v="United States"/>
    <s v="East Orange"/>
    <x v="30"/>
    <n v="7017"/>
    <x v="3"/>
    <s v="OFF-AR-10000658"/>
    <x v="1"/>
    <x v="6"/>
    <s v="Newell 324"/>
    <n v="34.650000000000006"/>
    <n v="3"/>
    <n v="0"/>
    <n v="9.702"/>
  </r>
  <r>
    <n v="9814"/>
    <x v="4928"/>
    <x v="0"/>
    <x v="581"/>
    <n v="41609"/>
    <s v="First Class"/>
    <s v="CB-12025"/>
    <s v="Cassandra Brandow"/>
    <x v="0"/>
    <s v="United States"/>
    <s v="East Orange"/>
    <x v="30"/>
    <n v="7017"/>
    <x v="3"/>
    <s v="OFF-PA-10000100"/>
    <x v="1"/>
    <x v="10"/>
    <s v="Xerox 1945"/>
    <n v="204.95000000000002"/>
    <n v="5"/>
    <n v="0"/>
    <n v="100.4255"/>
  </r>
  <r>
    <n v="9815"/>
    <x v="4928"/>
    <x v="0"/>
    <x v="581"/>
    <n v="41609"/>
    <s v="First Class"/>
    <s v="CB-12025"/>
    <s v="Cassandra Brandow"/>
    <x v="0"/>
    <s v="United States"/>
    <s v="East Orange"/>
    <x v="30"/>
    <n v="7017"/>
    <x v="3"/>
    <s v="OFF-BI-10004233"/>
    <x v="1"/>
    <x v="8"/>
    <s v="GBC Pre-Punched Binding Paper, Plastic, White, 8-1/2&quot; x 11&quot;"/>
    <n v="79.95"/>
    <n v="5"/>
    <n v="0"/>
    <n v="38.376000000000005"/>
  </r>
  <r>
    <n v="9816"/>
    <x v="4929"/>
    <x v="1"/>
    <x v="1214"/>
    <n v="41072"/>
    <s v="Standard Class"/>
    <s v="AG-10495"/>
    <s v="Andrew Gjertsen"/>
    <x v="1"/>
    <s v="United States"/>
    <s v="Saint Petersburg"/>
    <x v="2"/>
    <n v="33710"/>
    <x v="0"/>
    <s v="OFF-PA-10002581"/>
    <x v="1"/>
    <x v="10"/>
    <s v="Xerox 1951"/>
    <n v="173.48800000000003"/>
    <n v="7"/>
    <n v="0.2"/>
    <n v="54.214999999999982"/>
  </r>
  <r>
    <n v="9817"/>
    <x v="4929"/>
    <x v="1"/>
    <x v="1214"/>
    <n v="41072"/>
    <s v="Standard Class"/>
    <s v="AG-10495"/>
    <s v="Andrew Gjertsen"/>
    <x v="1"/>
    <s v="United States"/>
    <s v="Saint Petersburg"/>
    <x v="2"/>
    <n v="33710"/>
    <x v="0"/>
    <s v="OFF-ST-10000046"/>
    <x v="1"/>
    <x v="4"/>
    <s v="Fellowes Super Stor/Drawer Files"/>
    <n v="516.96"/>
    <n v="4"/>
    <n v="0.2"/>
    <n v="-6.4619999999999891"/>
  </r>
  <r>
    <n v="9818"/>
    <x v="4929"/>
    <x v="1"/>
    <x v="1214"/>
    <n v="41072"/>
    <s v="Standard Class"/>
    <s v="AG-10495"/>
    <s v="Andrew Gjertsen"/>
    <x v="1"/>
    <s v="United States"/>
    <s v="Saint Petersburg"/>
    <x v="2"/>
    <n v="33710"/>
    <x v="0"/>
    <s v="FUR-FU-10001185"/>
    <x v="0"/>
    <x v="5"/>
    <s v="Advantus Employee of the Month Certificate Frame, 11 x 13-1/2"/>
    <n v="173.208"/>
    <n v="7"/>
    <n v="0.2"/>
    <n v="45.467100000000009"/>
  </r>
  <r>
    <n v="9819"/>
    <x v="4929"/>
    <x v="1"/>
    <x v="1214"/>
    <n v="41072"/>
    <s v="Standard Class"/>
    <s v="AG-10495"/>
    <s v="Andrew Gjertsen"/>
    <x v="1"/>
    <s v="United States"/>
    <s v="Saint Petersburg"/>
    <x v="2"/>
    <n v="33710"/>
    <x v="0"/>
    <s v="OFF-AR-10003856"/>
    <x v="1"/>
    <x v="6"/>
    <s v="Newell 344"/>
    <n v="4.4479999999999995"/>
    <n v="2"/>
    <n v="0.2"/>
    <n v="0.3335999999999999"/>
  </r>
  <r>
    <n v="9820"/>
    <x v="4929"/>
    <x v="1"/>
    <x v="1214"/>
    <n v="41072"/>
    <s v="Standard Class"/>
    <s v="AG-10495"/>
    <s v="Andrew Gjertsen"/>
    <x v="1"/>
    <s v="United States"/>
    <s v="Saint Petersburg"/>
    <x v="2"/>
    <n v="33710"/>
    <x v="0"/>
    <s v="OFF-LA-10001982"/>
    <x v="1"/>
    <x v="2"/>
    <s v="Smead Alpha-Z Color-Coded Name Labels First Letter Starter Set"/>
    <n v="9"/>
    <n v="3"/>
    <n v="0.2"/>
    <n v="3.1499999999999995"/>
  </r>
  <r>
    <n v="9821"/>
    <x v="4929"/>
    <x v="1"/>
    <x v="1214"/>
    <n v="41072"/>
    <s v="Standard Class"/>
    <s v="AG-10495"/>
    <s v="Andrew Gjertsen"/>
    <x v="1"/>
    <s v="United States"/>
    <s v="Saint Petersburg"/>
    <x v="2"/>
    <n v="33710"/>
    <x v="0"/>
    <s v="OFF-PA-10001215"/>
    <x v="1"/>
    <x v="10"/>
    <s v="Xerox 1963"/>
    <n v="42.24"/>
    <n v="10"/>
    <n v="0.2"/>
    <n v="13.199999999999998"/>
  </r>
  <r>
    <n v="9822"/>
    <x v="4929"/>
    <x v="1"/>
    <x v="1214"/>
    <n v="41072"/>
    <s v="Standard Class"/>
    <s v="AG-10495"/>
    <s v="Andrew Gjertsen"/>
    <x v="1"/>
    <s v="United States"/>
    <s v="Saint Petersburg"/>
    <x v="2"/>
    <n v="33710"/>
    <x v="0"/>
    <s v="OFF-BI-10002429"/>
    <x v="1"/>
    <x v="8"/>
    <s v="Premier Elliptical Ring Binder, Black"/>
    <n v="18.264000000000003"/>
    <n v="2"/>
    <n v="0.7"/>
    <n v="-13.393599999999999"/>
  </r>
  <r>
    <n v="9823"/>
    <x v="4930"/>
    <x v="2"/>
    <x v="860"/>
    <n v="40774"/>
    <s v="Standard Class"/>
    <s v="BD-11605"/>
    <s v="Brian Dahlen"/>
    <x v="0"/>
    <s v="United States"/>
    <s v="San Francisco"/>
    <x v="1"/>
    <n v="94122"/>
    <x v="1"/>
    <s v="OFF-AP-10003287"/>
    <x v="1"/>
    <x v="9"/>
    <s v="Tripp Lite TLP810NET Broadband Surge for Modem/Fax"/>
    <n v="152.91"/>
    <n v="3"/>
    <n v="0"/>
    <n v="42.814799999999998"/>
  </r>
  <r>
    <n v="9824"/>
    <x v="4930"/>
    <x v="2"/>
    <x v="860"/>
    <n v="40774"/>
    <s v="Standard Class"/>
    <s v="BD-11605"/>
    <s v="Brian Dahlen"/>
    <x v="0"/>
    <s v="United States"/>
    <s v="San Francisco"/>
    <x v="1"/>
    <n v="94122"/>
    <x v="1"/>
    <s v="OFF-PA-10000167"/>
    <x v="1"/>
    <x v="10"/>
    <s v="Xerox 1925"/>
    <n v="92.94"/>
    <n v="3"/>
    <n v="0"/>
    <n v="41.822999999999993"/>
  </r>
  <r>
    <n v="9825"/>
    <x v="4930"/>
    <x v="2"/>
    <x v="860"/>
    <n v="40774"/>
    <s v="Standard Class"/>
    <s v="BD-11605"/>
    <s v="Brian Dahlen"/>
    <x v="0"/>
    <s v="United States"/>
    <s v="San Francisco"/>
    <x v="1"/>
    <n v="94122"/>
    <x v="1"/>
    <s v="OFF-BI-10002309"/>
    <x v="1"/>
    <x v="8"/>
    <s v="Avery Heavy-Duty EZD  Binder With Locking Rings"/>
    <n v="17.856000000000002"/>
    <n v="4"/>
    <n v="0.2"/>
    <n v="6.2495999999999992"/>
  </r>
  <r>
    <n v="9826"/>
    <x v="4930"/>
    <x v="2"/>
    <x v="860"/>
    <n v="40774"/>
    <s v="Standard Class"/>
    <s v="BD-11605"/>
    <s v="Brian Dahlen"/>
    <x v="0"/>
    <s v="United States"/>
    <s v="San Francisco"/>
    <x v="1"/>
    <n v="94122"/>
    <x v="1"/>
    <s v="OFF-BI-10003638"/>
    <x v="1"/>
    <x v="8"/>
    <s v="GBC Durable Plastic Covers"/>
    <n v="46.440000000000005"/>
    <n v="3"/>
    <n v="0.2"/>
    <n v="15.092999999999998"/>
  </r>
  <r>
    <n v="9827"/>
    <x v="4930"/>
    <x v="2"/>
    <x v="860"/>
    <n v="40774"/>
    <s v="Standard Class"/>
    <s v="BD-11605"/>
    <s v="Brian Dahlen"/>
    <x v="0"/>
    <s v="United States"/>
    <s v="San Francisco"/>
    <x v="1"/>
    <n v="94122"/>
    <x v="1"/>
    <s v="FUR-CH-10003833"/>
    <x v="0"/>
    <x v="1"/>
    <s v="Novimex Fabric Task Chair"/>
    <n v="195.136"/>
    <n v="4"/>
    <n v="0.2"/>
    <n v="-12.196000000000005"/>
  </r>
  <r>
    <n v="9828"/>
    <x v="4931"/>
    <x v="3"/>
    <x v="249"/>
    <n v="41817"/>
    <s v="Standard Class"/>
    <s v="JS-15685"/>
    <s v="Jim Sink"/>
    <x v="1"/>
    <s v="United States"/>
    <s v="New York City"/>
    <x v="15"/>
    <n v="10035"/>
    <x v="3"/>
    <s v="OFF-ST-10001511"/>
    <x v="1"/>
    <x v="4"/>
    <s v="Space Solutions Commercial Steel Shelving"/>
    <n v="129.30000000000001"/>
    <n v="2"/>
    <n v="0"/>
    <n v="6.4649999999999892"/>
  </r>
  <r>
    <n v="9829"/>
    <x v="4931"/>
    <x v="3"/>
    <x v="249"/>
    <n v="41817"/>
    <s v="Standard Class"/>
    <s v="JS-15685"/>
    <s v="Jim Sink"/>
    <x v="1"/>
    <s v="United States"/>
    <s v="New York City"/>
    <x v="15"/>
    <n v="10035"/>
    <x v="3"/>
    <s v="OFF-BI-10004728"/>
    <x v="1"/>
    <x v="8"/>
    <s v="Wilson Jones Turn Tabs Binder Tool for Ring Binders"/>
    <n v="11.568000000000001"/>
    <n v="3"/>
    <n v="0.2"/>
    <n v="3.7595999999999998"/>
  </r>
  <r>
    <n v="9830"/>
    <x v="4932"/>
    <x v="3"/>
    <x v="11"/>
    <n v="41844"/>
    <s v="Standard Class"/>
    <s v="NF-18385"/>
    <s v="Natalie Fritzler"/>
    <x v="0"/>
    <s v="United States"/>
    <s v="Charlotte"/>
    <x v="3"/>
    <n v="28205"/>
    <x v="0"/>
    <s v="FUR-CH-10004218"/>
    <x v="0"/>
    <x v="1"/>
    <s v="Global Fabric Manager's Chair, Dark Gray"/>
    <n v="242.35200000000003"/>
    <n v="3"/>
    <n v="0.2"/>
    <n v="15.147000000000006"/>
  </r>
  <r>
    <n v="9831"/>
    <x v="4933"/>
    <x v="2"/>
    <x v="757"/>
    <n v="40895"/>
    <s v="Second Class"/>
    <s v="SC-20305"/>
    <s v="Sean Christensen"/>
    <x v="0"/>
    <s v="United States"/>
    <s v="Beaumont"/>
    <x v="5"/>
    <n v="77705"/>
    <x v="2"/>
    <s v="TEC-AC-10004171"/>
    <x v="2"/>
    <x v="11"/>
    <s v="Razer Kraken 7.1 Surround Sound Over Ear USB Gaming Headset"/>
    <n v="319.96800000000002"/>
    <n v="4"/>
    <n v="0.2"/>
    <n v="95.990400000000008"/>
  </r>
  <r>
    <n v="9832"/>
    <x v="4933"/>
    <x v="2"/>
    <x v="757"/>
    <n v="40895"/>
    <s v="Second Class"/>
    <s v="SC-20305"/>
    <s v="Sean Christensen"/>
    <x v="0"/>
    <s v="United States"/>
    <s v="Beaumont"/>
    <x v="5"/>
    <n v="77705"/>
    <x v="2"/>
    <s v="FUR-FU-10001706"/>
    <x v="0"/>
    <x v="5"/>
    <s v="Longer-Life Soft White Bulbs"/>
    <n v="8.6240000000000023"/>
    <n v="7"/>
    <n v="0.6"/>
    <n v="-2.5872000000000011"/>
  </r>
  <r>
    <n v="9833"/>
    <x v="4934"/>
    <x v="2"/>
    <x v="598"/>
    <n v="40685"/>
    <s v="Second Class"/>
    <s v="GA-14515"/>
    <s v="George Ashbrook"/>
    <x v="0"/>
    <s v="United States"/>
    <s v="Dallas"/>
    <x v="5"/>
    <n v="75220"/>
    <x v="2"/>
    <s v="OFF-PA-10001526"/>
    <x v="1"/>
    <x v="10"/>
    <s v="Xerox 1949"/>
    <n v="3.9840000000000004"/>
    <n v="1"/>
    <n v="0.2"/>
    <n v="1.4442000000000004"/>
  </r>
  <r>
    <n v="9834"/>
    <x v="4935"/>
    <x v="3"/>
    <x v="32"/>
    <n v="41902"/>
    <s v="Standard Class"/>
    <s v="CY-12745"/>
    <s v="Craig Yedwab"/>
    <x v="1"/>
    <s v="United States"/>
    <s v="Springfield"/>
    <x v="24"/>
    <n v="45503"/>
    <x v="3"/>
    <s v="TEC-AC-10002001"/>
    <x v="2"/>
    <x v="11"/>
    <s v="Logitech Wireless Gaming Headset G930"/>
    <n v="895.94400000000019"/>
    <n v="7"/>
    <n v="0.2"/>
    <n v="190.38810000000001"/>
  </r>
  <r>
    <n v="9835"/>
    <x v="4936"/>
    <x v="0"/>
    <x v="1155"/>
    <n v="41560"/>
    <s v="First Class"/>
    <s v="WB-21850"/>
    <s v="William Brown"/>
    <x v="0"/>
    <s v="United States"/>
    <s v="La Porte"/>
    <x v="5"/>
    <n v="77571"/>
    <x v="2"/>
    <s v="FUR-FU-10004963"/>
    <x v="0"/>
    <x v="5"/>
    <s v="Eldon 400 Class Desk Accessories, Black Carbon"/>
    <n v="14"/>
    <n v="4"/>
    <n v="0.6"/>
    <n v="-6.2999999999999972"/>
  </r>
  <r>
    <n v="9836"/>
    <x v="4936"/>
    <x v="0"/>
    <x v="1155"/>
    <n v="41560"/>
    <s v="First Class"/>
    <s v="WB-21850"/>
    <s v="William Brown"/>
    <x v="0"/>
    <s v="United States"/>
    <s v="La Porte"/>
    <x v="5"/>
    <n v="77571"/>
    <x v="2"/>
    <s v="OFF-BI-10001597"/>
    <x v="1"/>
    <x v="8"/>
    <s v="Wilson Jones Ledger-Size, Piano-Hinge Binder, 2&quot;, Blue"/>
    <n v="16.391999999999996"/>
    <n v="2"/>
    <n v="0.8"/>
    <n v="-26.227200000000003"/>
  </r>
  <r>
    <n v="9837"/>
    <x v="4937"/>
    <x v="0"/>
    <x v="477"/>
    <n v="41549"/>
    <s v="Standard Class"/>
    <s v="DL-12865"/>
    <s v="Dan Lawera"/>
    <x v="0"/>
    <s v="United States"/>
    <s v="Long Beach"/>
    <x v="1"/>
    <n v="90805"/>
    <x v="1"/>
    <s v="OFF-PA-10000141"/>
    <x v="1"/>
    <x v="10"/>
    <s v="Ampad Evidence Wirebond Steno Books, 6&quot; x 9&quot;"/>
    <n v="10.9"/>
    <n v="5"/>
    <n v="0"/>
    <n v="5.1229999999999993"/>
  </r>
  <r>
    <n v="9838"/>
    <x v="4937"/>
    <x v="0"/>
    <x v="477"/>
    <n v="41549"/>
    <s v="Standard Class"/>
    <s v="DL-12865"/>
    <s v="Dan Lawera"/>
    <x v="0"/>
    <s v="United States"/>
    <s v="Long Beach"/>
    <x v="1"/>
    <n v="90805"/>
    <x v="1"/>
    <s v="OFF-LA-10003923"/>
    <x v="1"/>
    <x v="2"/>
    <s v="Alphabetical Labels for Top Tab Filing"/>
    <n v="29.6"/>
    <n v="2"/>
    <n v="0"/>
    <n v="14.8"/>
  </r>
  <r>
    <n v="9839"/>
    <x v="4937"/>
    <x v="0"/>
    <x v="477"/>
    <n v="41549"/>
    <s v="Standard Class"/>
    <s v="DL-12865"/>
    <s v="Dan Lawera"/>
    <x v="0"/>
    <s v="United States"/>
    <s v="Long Beach"/>
    <x v="1"/>
    <n v="90805"/>
    <x v="1"/>
    <s v="OFF-LA-10001771"/>
    <x v="1"/>
    <x v="2"/>
    <s v="Avery 513"/>
    <n v="4.9800000000000004"/>
    <n v="1"/>
    <n v="0"/>
    <n v="2.2907999999999999"/>
  </r>
  <r>
    <n v="9840"/>
    <x v="4937"/>
    <x v="0"/>
    <x v="477"/>
    <n v="41549"/>
    <s v="Standard Class"/>
    <s v="DL-12865"/>
    <s v="Dan Lawera"/>
    <x v="0"/>
    <s v="United States"/>
    <s v="Long Beach"/>
    <x v="1"/>
    <n v="90805"/>
    <x v="1"/>
    <s v="TEC-CO-10001943"/>
    <x v="2"/>
    <x v="16"/>
    <s v="Canon PC-428 Personal Copier"/>
    <n v="479.97600000000006"/>
    <n v="3"/>
    <n v="0.2"/>
    <n v="161.99189999999999"/>
  </r>
  <r>
    <n v="9841"/>
    <x v="4937"/>
    <x v="0"/>
    <x v="477"/>
    <n v="41549"/>
    <s v="Standard Class"/>
    <s v="DL-12865"/>
    <s v="Dan Lawera"/>
    <x v="0"/>
    <s v="United States"/>
    <s v="Long Beach"/>
    <x v="1"/>
    <n v="90805"/>
    <x v="1"/>
    <s v="TEC-PH-10003356"/>
    <x v="2"/>
    <x v="7"/>
    <s v="SmartStand Mobile Device Holder, Assorted Colors"/>
    <n v="44.736000000000004"/>
    <n v="8"/>
    <n v="0.2"/>
    <n v="4.4736000000000011"/>
  </r>
  <r>
    <n v="9842"/>
    <x v="4937"/>
    <x v="0"/>
    <x v="477"/>
    <n v="41549"/>
    <s v="Standard Class"/>
    <s v="DL-12865"/>
    <s v="Dan Lawera"/>
    <x v="0"/>
    <s v="United States"/>
    <s v="Long Beach"/>
    <x v="1"/>
    <n v="90805"/>
    <x v="1"/>
    <s v="OFF-AR-10002255"/>
    <x v="1"/>
    <x v="6"/>
    <s v="Newell 346"/>
    <n v="5.76"/>
    <n v="2"/>
    <n v="0"/>
    <n v="1.6703999999999999"/>
  </r>
  <r>
    <n v="9843"/>
    <x v="4937"/>
    <x v="0"/>
    <x v="477"/>
    <n v="41549"/>
    <s v="Standard Class"/>
    <s v="DL-12865"/>
    <s v="Dan Lawera"/>
    <x v="0"/>
    <s v="United States"/>
    <s v="Long Beach"/>
    <x v="1"/>
    <n v="90805"/>
    <x v="1"/>
    <s v="FUR-CH-10000665"/>
    <x v="0"/>
    <x v="1"/>
    <s v="Global Airflow Leather Mesh Back Chair, Black"/>
    <n v="483.13599999999997"/>
    <n v="4"/>
    <n v="0.2"/>
    <n v="60.391999999999939"/>
  </r>
  <r>
    <n v="9844"/>
    <x v="4938"/>
    <x v="2"/>
    <x v="561"/>
    <n v="40700"/>
    <s v="First Class"/>
    <s v="RE-19450"/>
    <s v="Richard Eichhorn"/>
    <x v="0"/>
    <s v="United States"/>
    <s v="Decatur"/>
    <x v="10"/>
    <n v="62521"/>
    <x v="2"/>
    <s v="OFF-LA-10001771"/>
    <x v="1"/>
    <x v="2"/>
    <s v="Avery 513"/>
    <n v="15.936000000000002"/>
    <n v="4"/>
    <n v="0.2"/>
    <n v="5.1791999999999998"/>
  </r>
  <r>
    <n v="9845"/>
    <x v="4938"/>
    <x v="2"/>
    <x v="561"/>
    <n v="40700"/>
    <s v="First Class"/>
    <s v="RE-19450"/>
    <s v="Richard Eichhorn"/>
    <x v="0"/>
    <s v="United States"/>
    <s v="Decatur"/>
    <x v="10"/>
    <n v="62521"/>
    <x v="2"/>
    <s v="FUR-FU-10001475"/>
    <x v="0"/>
    <x v="5"/>
    <s v="Contract Clock, 14&quot;, Brown"/>
    <n v="61.543999999999997"/>
    <n v="7"/>
    <n v="0.6"/>
    <n v="-40.003599999999999"/>
  </r>
  <r>
    <n v="9846"/>
    <x v="4938"/>
    <x v="2"/>
    <x v="561"/>
    <n v="40700"/>
    <s v="First Class"/>
    <s v="RE-19450"/>
    <s v="Richard Eichhorn"/>
    <x v="0"/>
    <s v="United States"/>
    <s v="Decatur"/>
    <x v="10"/>
    <n v="62521"/>
    <x v="2"/>
    <s v="OFF-ST-10000877"/>
    <x v="1"/>
    <x v="4"/>
    <s v="Recycled Steel Personal File for Standard File Folders"/>
    <n v="132.696"/>
    <n v="3"/>
    <n v="0.2"/>
    <n v="9.9521999999999977"/>
  </r>
  <r>
    <n v="9847"/>
    <x v="4939"/>
    <x v="3"/>
    <x v="264"/>
    <n v="41887"/>
    <s v="Second Class"/>
    <s v="MH-17290"/>
    <s v="Marc Harrigan"/>
    <x v="2"/>
    <s v="United States"/>
    <s v="Los Angeles"/>
    <x v="1"/>
    <n v="90008"/>
    <x v="1"/>
    <s v="OFF-AP-10001492"/>
    <x v="1"/>
    <x v="9"/>
    <s v="Acco Six-Outlet Power Strip, 4' Cord Length"/>
    <n v="43.099999999999994"/>
    <n v="5"/>
    <n v="0"/>
    <n v="11.206"/>
  </r>
  <r>
    <n v="9848"/>
    <x v="4939"/>
    <x v="3"/>
    <x v="264"/>
    <n v="41887"/>
    <s v="Second Class"/>
    <s v="MH-17290"/>
    <s v="Marc Harrigan"/>
    <x v="2"/>
    <s v="United States"/>
    <s v="Los Angeles"/>
    <x v="1"/>
    <n v="90008"/>
    <x v="1"/>
    <s v="FUR-FU-10004188"/>
    <x v="0"/>
    <x v="5"/>
    <s v="Luxo Professional Combination Clamp-On Lamps"/>
    <n v="511.5"/>
    <n v="5"/>
    <n v="0"/>
    <n v="132.99"/>
  </r>
  <r>
    <n v="9849"/>
    <x v="4939"/>
    <x v="3"/>
    <x v="264"/>
    <n v="41887"/>
    <s v="Second Class"/>
    <s v="MH-17290"/>
    <s v="Marc Harrigan"/>
    <x v="2"/>
    <s v="United States"/>
    <s v="Los Angeles"/>
    <x v="1"/>
    <n v="90008"/>
    <x v="1"/>
    <s v="OFF-BI-10004330"/>
    <x v="1"/>
    <x v="8"/>
    <s v="GBC Velobind Prepunched Cover Sets, Regency Series"/>
    <n v="147.91999999999999"/>
    <n v="5"/>
    <n v="0.2"/>
    <n v="46.224999999999987"/>
  </r>
  <r>
    <n v="9850"/>
    <x v="4940"/>
    <x v="2"/>
    <x v="791"/>
    <n v="40651"/>
    <s v="Standard Class"/>
    <s v="EH-13765"/>
    <s v="Edward Hooks"/>
    <x v="1"/>
    <s v="United States"/>
    <s v="Lodi"/>
    <x v="1"/>
    <n v="95240"/>
    <x v="1"/>
    <s v="OFF-AR-10002987"/>
    <x v="1"/>
    <x v="6"/>
    <s v="Prismacolor Color Pencil Set"/>
    <n v="39.68"/>
    <n v="2"/>
    <n v="0"/>
    <n v="16.268800000000002"/>
  </r>
  <r>
    <n v="9851"/>
    <x v="4941"/>
    <x v="0"/>
    <x v="440"/>
    <n v="41401"/>
    <s v="Standard Class"/>
    <s v="EH-13765"/>
    <s v="Edward Hooks"/>
    <x v="1"/>
    <s v="United States"/>
    <s v="New York City"/>
    <x v="15"/>
    <n v="10009"/>
    <x v="3"/>
    <s v="FUR-FU-10000732"/>
    <x v="0"/>
    <x v="5"/>
    <s v="Eldon 200 Class Desk Accessories"/>
    <n v="12.56"/>
    <n v="2"/>
    <n v="0"/>
    <n v="4.0191999999999997"/>
  </r>
  <r>
    <n v="9852"/>
    <x v="4941"/>
    <x v="0"/>
    <x v="440"/>
    <n v="41401"/>
    <s v="Standard Class"/>
    <s v="EH-13765"/>
    <s v="Edward Hooks"/>
    <x v="1"/>
    <s v="United States"/>
    <s v="New York City"/>
    <x v="15"/>
    <n v="10009"/>
    <x v="3"/>
    <s v="OFF-BI-10001670"/>
    <x v="1"/>
    <x v="8"/>
    <s v="Vinyl Sectional Post Binders"/>
    <n v="90.480000000000018"/>
    <n v="3"/>
    <n v="0.2"/>
    <n v="33.93"/>
  </r>
  <r>
    <n v="9853"/>
    <x v="4941"/>
    <x v="0"/>
    <x v="440"/>
    <n v="41401"/>
    <s v="Standard Class"/>
    <s v="EH-13765"/>
    <s v="Edward Hooks"/>
    <x v="1"/>
    <s v="United States"/>
    <s v="New York City"/>
    <x v="15"/>
    <n v="10009"/>
    <x v="3"/>
    <s v="OFF-PA-10000533"/>
    <x v="1"/>
    <x v="10"/>
    <s v="Southworth Parchment Paper &amp; Envelopes"/>
    <n v="13.08"/>
    <n v="2"/>
    <n v="0"/>
    <n v="6.0167999999999999"/>
  </r>
  <r>
    <n v="9854"/>
    <x v="4941"/>
    <x v="0"/>
    <x v="440"/>
    <n v="41401"/>
    <s v="Standard Class"/>
    <s v="EH-13765"/>
    <s v="Edward Hooks"/>
    <x v="1"/>
    <s v="United States"/>
    <s v="New York City"/>
    <x v="15"/>
    <n v="10009"/>
    <x v="3"/>
    <s v="FUR-FU-10002253"/>
    <x v="0"/>
    <x v="5"/>
    <s v="Howard Miller 13&quot; Diameter Pewter Finish Round Wall Clock"/>
    <n v="214.7"/>
    <n v="5"/>
    <n v="0"/>
    <n v="83.733000000000004"/>
  </r>
  <r>
    <n v="9855"/>
    <x v="4942"/>
    <x v="3"/>
    <x v="249"/>
    <n v="41814"/>
    <s v="Standard Class"/>
    <s v="GA-14515"/>
    <s v="George Ashbrook"/>
    <x v="0"/>
    <s v="United States"/>
    <s v="San Francisco"/>
    <x v="1"/>
    <n v="94109"/>
    <x v="1"/>
    <s v="FUR-FU-10002396"/>
    <x v="0"/>
    <x v="5"/>
    <s v="DAX Copper Panel Document Frame, 5 x 7 Size"/>
    <n v="50.32"/>
    <n v="4"/>
    <n v="0"/>
    <n v="21.134400000000003"/>
  </r>
  <r>
    <n v="9856"/>
    <x v="4942"/>
    <x v="3"/>
    <x v="249"/>
    <n v="41814"/>
    <s v="Standard Class"/>
    <s v="GA-14515"/>
    <s v="George Ashbrook"/>
    <x v="0"/>
    <s v="United States"/>
    <s v="San Francisco"/>
    <x v="1"/>
    <n v="94109"/>
    <x v="1"/>
    <s v="OFF-PA-10004438"/>
    <x v="1"/>
    <x v="10"/>
    <s v="Xerox 1907"/>
    <n v="24.56"/>
    <n v="2"/>
    <n v="0"/>
    <n v="11.543199999999999"/>
  </r>
  <r>
    <n v="9857"/>
    <x v="4943"/>
    <x v="2"/>
    <x v="1232"/>
    <n v="40858"/>
    <s v="Standard Class"/>
    <s v="GA-14515"/>
    <s v="George Ashbrook"/>
    <x v="0"/>
    <s v="United States"/>
    <s v="Columbus"/>
    <x v="32"/>
    <n v="31907"/>
    <x v="0"/>
    <s v="OFF-PA-10000587"/>
    <x v="1"/>
    <x v="10"/>
    <s v="Array Parchment Paper, Assorted Colors"/>
    <n v="43.68"/>
    <n v="6"/>
    <n v="0"/>
    <n v="20.9664"/>
  </r>
  <r>
    <n v="9858"/>
    <x v="4944"/>
    <x v="1"/>
    <x v="514"/>
    <n v="40998"/>
    <s v="Standard Class"/>
    <s v="EB-13840"/>
    <s v="Ellis Ballard"/>
    <x v="1"/>
    <s v="United States"/>
    <s v="Seattle"/>
    <x v="4"/>
    <n v="98103"/>
    <x v="1"/>
    <s v="FUR-TA-10001889"/>
    <x v="0"/>
    <x v="3"/>
    <s v="Bush Advantage Collection Racetrack Conference Table"/>
    <n v="3393.68"/>
    <n v="8"/>
    <n v="0"/>
    <n v="610.86239999999998"/>
  </r>
  <r>
    <n v="9859"/>
    <x v="4945"/>
    <x v="3"/>
    <x v="424"/>
    <n v="41660"/>
    <s v="Standard Class"/>
    <s v="HR-14770"/>
    <s v="Hallie Redmond"/>
    <x v="2"/>
    <s v="United States"/>
    <s v="Richmond"/>
    <x v="14"/>
    <n v="47374"/>
    <x v="2"/>
    <s v="OFF-ST-10001590"/>
    <x v="1"/>
    <x v="4"/>
    <s v="Tenex Personal Project File with Scoop Front Design, Black"/>
    <n v="67.400000000000006"/>
    <n v="5"/>
    <n v="0"/>
    <n v="17.523999999999997"/>
  </r>
  <r>
    <n v="9860"/>
    <x v="4945"/>
    <x v="3"/>
    <x v="424"/>
    <n v="41660"/>
    <s v="Standard Class"/>
    <s v="HR-14770"/>
    <s v="Hallie Redmond"/>
    <x v="2"/>
    <s v="United States"/>
    <s v="Richmond"/>
    <x v="14"/>
    <n v="47374"/>
    <x v="2"/>
    <s v="OFF-FA-10003472"/>
    <x v="1"/>
    <x v="13"/>
    <s v="Bagged Rubber Bands"/>
    <n v="2.52"/>
    <n v="2"/>
    <n v="0"/>
    <n v="0.1008"/>
  </r>
  <r>
    <n v="9861"/>
    <x v="4945"/>
    <x v="3"/>
    <x v="424"/>
    <n v="41660"/>
    <s v="Standard Class"/>
    <s v="HR-14770"/>
    <s v="Hallie Redmond"/>
    <x v="2"/>
    <s v="United States"/>
    <s v="Richmond"/>
    <x v="14"/>
    <n v="47374"/>
    <x v="2"/>
    <s v="TEC-PH-10000169"/>
    <x v="2"/>
    <x v="7"/>
    <s v="ARKON Windshield Dashboard Air Vent Car Mount Holder"/>
    <n v="67.8"/>
    <n v="4"/>
    <n v="0"/>
    <n v="1.3559999999999945"/>
  </r>
  <r>
    <n v="9862"/>
    <x v="4945"/>
    <x v="3"/>
    <x v="424"/>
    <n v="41660"/>
    <s v="Standard Class"/>
    <s v="HR-14770"/>
    <s v="Hallie Redmond"/>
    <x v="2"/>
    <s v="United States"/>
    <s v="Richmond"/>
    <x v="14"/>
    <n v="47374"/>
    <x v="2"/>
    <s v="OFF-ST-10002562"/>
    <x v="1"/>
    <x v="4"/>
    <s v="Staples"/>
    <n v="18.760000000000002"/>
    <n v="2"/>
    <n v="0"/>
    <n v="5.2528000000000006"/>
  </r>
  <r>
    <n v="9863"/>
    <x v="4945"/>
    <x v="3"/>
    <x v="424"/>
    <n v="41660"/>
    <s v="Standard Class"/>
    <s v="HR-14770"/>
    <s v="Hallie Redmond"/>
    <x v="2"/>
    <s v="United States"/>
    <s v="Richmond"/>
    <x v="14"/>
    <n v="47374"/>
    <x v="2"/>
    <s v="TEC-AC-10001445"/>
    <x v="2"/>
    <x v="11"/>
    <s v="Imation USB 2.0 Swivel Flash Drive USB flash drive - 4 GB - Pink"/>
    <n v="12.12"/>
    <n v="4"/>
    <n v="0"/>
    <n v="2.5451999999999995"/>
  </r>
  <r>
    <n v="9864"/>
    <x v="4945"/>
    <x v="3"/>
    <x v="424"/>
    <n v="41660"/>
    <s v="Standard Class"/>
    <s v="HR-14770"/>
    <s v="Hallie Redmond"/>
    <x v="2"/>
    <s v="United States"/>
    <s v="Richmond"/>
    <x v="14"/>
    <n v="47374"/>
    <x v="2"/>
    <s v="OFF-PA-10004156"/>
    <x v="1"/>
    <x v="10"/>
    <s v="Xerox 188"/>
    <n v="11.34"/>
    <n v="1"/>
    <n v="0"/>
    <n v="5.5565999999999995"/>
  </r>
  <r>
    <n v="9865"/>
    <x v="4945"/>
    <x v="3"/>
    <x v="424"/>
    <n v="41660"/>
    <s v="Standard Class"/>
    <s v="HR-14770"/>
    <s v="Hallie Redmond"/>
    <x v="2"/>
    <s v="United States"/>
    <s v="Richmond"/>
    <x v="14"/>
    <n v="47374"/>
    <x v="2"/>
    <s v="TEC-AC-10004469"/>
    <x v="2"/>
    <x v="11"/>
    <s v="Microsoft Sculpt Comfort Mouse"/>
    <n v="159.80000000000001"/>
    <n v="4"/>
    <n v="0"/>
    <n v="70.312000000000012"/>
  </r>
  <r>
    <n v="9866"/>
    <x v="4945"/>
    <x v="3"/>
    <x v="424"/>
    <n v="41660"/>
    <s v="Standard Class"/>
    <s v="HR-14770"/>
    <s v="Hallie Redmond"/>
    <x v="2"/>
    <s v="United States"/>
    <s v="Richmond"/>
    <x v="14"/>
    <n v="47374"/>
    <x v="2"/>
    <s v="FUR-FU-10001037"/>
    <x v="0"/>
    <x v="5"/>
    <s v="DAX Charcoal/Nickel-Tone Document Frame, 5 x 7"/>
    <n v="18.96"/>
    <n v="2"/>
    <n v="0"/>
    <n v="8.532"/>
  </r>
  <r>
    <n v="9867"/>
    <x v="4946"/>
    <x v="1"/>
    <x v="514"/>
    <n v="40996"/>
    <s v="Second Class"/>
    <s v="SM-20950"/>
    <s v="Suzanne McNair"/>
    <x v="1"/>
    <s v="United States"/>
    <s v="New York City"/>
    <x v="15"/>
    <n v="10009"/>
    <x v="3"/>
    <s v="OFF-ST-10002615"/>
    <x v="1"/>
    <x v="4"/>
    <s v="Dual Level, Single-Width Filing Carts"/>
    <n v="1085.42"/>
    <n v="7"/>
    <n v="0"/>
    <n v="282.20920000000001"/>
  </r>
  <r>
    <n v="9868"/>
    <x v="4946"/>
    <x v="1"/>
    <x v="514"/>
    <n v="40996"/>
    <s v="Second Class"/>
    <s v="SM-20950"/>
    <s v="Suzanne McNair"/>
    <x v="1"/>
    <s v="United States"/>
    <s v="New York City"/>
    <x v="15"/>
    <n v="10009"/>
    <x v="3"/>
    <s v="OFF-AP-10000595"/>
    <x v="1"/>
    <x v="9"/>
    <s v="Disposable Triple-Filter Dust Bags"/>
    <n v="13.11"/>
    <n v="3"/>
    <n v="0"/>
    <n v="3.4086000000000003"/>
  </r>
  <r>
    <n v="9869"/>
    <x v="4947"/>
    <x v="2"/>
    <x v="301"/>
    <n v="40850"/>
    <s v="First Class"/>
    <s v="EA-14035"/>
    <s v="Erin Ashbrook"/>
    <x v="1"/>
    <s v="United States"/>
    <s v="Mason"/>
    <x v="24"/>
    <n v="45040"/>
    <x v="3"/>
    <s v="FUR-FU-10002253"/>
    <x v="0"/>
    <x v="5"/>
    <s v="Howard Miller 13&quot; Diameter Pewter Finish Round Wall Clock"/>
    <n v="68.703999999999994"/>
    <n v="2"/>
    <n v="0.2"/>
    <n v="16.317200000000003"/>
  </r>
  <r>
    <n v="9870"/>
    <x v="4947"/>
    <x v="2"/>
    <x v="301"/>
    <n v="40850"/>
    <s v="First Class"/>
    <s v="EA-14035"/>
    <s v="Erin Ashbrook"/>
    <x v="1"/>
    <s v="United States"/>
    <s v="Mason"/>
    <x v="24"/>
    <n v="45040"/>
    <x v="3"/>
    <s v="OFF-BI-10000494"/>
    <x v="1"/>
    <x v="8"/>
    <s v="Acco Economy Flexible Poly Round Ring Binder"/>
    <n v="3.1320000000000001"/>
    <n v="2"/>
    <n v="0.7"/>
    <n v="-2.6099999999999994"/>
  </r>
  <r>
    <n v="9871"/>
    <x v="4947"/>
    <x v="2"/>
    <x v="301"/>
    <n v="40850"/>
    <s v="First Class"/>
    <s v="EA-14035"/>
    <s v="Erin Ashbrook"/>
    <x v="1"/>
    <s v="United States"/>
    <s v="Mason"/>
    <x v="24"/>
    <n v="45040"/>
    <x v="3"/>
    <s v="OFF-BI-10001658"/>
    <x v="1"/>
    <x v="8"/>
    <s v="GBC Standard Therm-A-Bind Covers"/>
    <n v="22.428000000000004"/>
    <n v="3"/>
    <n v="0.7"/>
    <n v="-17.942399999999992"/>
  </r>
  <r>
    <n v="9872"/>
    <x v="4948"/>
    <x v="3"/>
    <x v="833"/>
    <n v="41919"/>
    <s v="Same Day"/>
    <s v="MH-17455"/>
    <s v="Mark Hamilton"/>
    <x v="0"/>
    <s v="United States"/>
    <s v="Chicago"/>
    <x v="10"/>
    <n v="60623"/>
    <x v="2"/>
    <s v="OFF-ST-10003208"/>
    <x v="1"/>
    <x v="4"/>
    <s v="Adjustable Depth Letter/Legal Cart"/>
    <n v="290.33600000000001"/>
    <n v="2"/>
    <n v="0.2"/>
    <n v="32.662799999999947"/>
  </r>
  <r>
    <n v="9873"/>
    <x v="4948"/>
    <x v="3"/>
    <x v="833"/>
    <n v="41919"/>
    <s v="Same Day"/>
    <s v="MH-17455"/>
    <s v="Mark Hamilton"/>
    <x v="0"/>
    <s v="United States"/>
    <s v="Chicago"/>
    <x v="10"/>
    <n v="60623"/>
    <x v="2"/>
    <s v="OFF-AR-10004790"/>
    <x v="1"/>
    <x v="6"/>
    <s v="Staples"/>
    <n v="19.152000000000001"/>
    <n v="2"/>
    <n v="0.2"/>
    <n v="1.1969999999999992"/>
  </r>
  <r>
    <n v="9874"/>
    <x v="4949"/>
    <x v="0"/>
    <x v="107"/>
    <n v="41623"/>
    <s v="Standard Class"/>
    <s v="SL-20155"/>
    <s v="Sara Luxemburg"/>
    <x v="2"/>
    <s v="United States"/>
    <s v="New York City"/>
    <x v="15"/>
    <n v="10024"/>
    <x v="3"/>
    <s v="OFF-PA-10004609"/>
    <x v="1"/>
    <x v="10"/>
    <s v="Xerox 221"/>
    <n v="6.48"/>
    <n v="1"/>
    <n v="0"/>
    <n v="3.1104000000000003"/>
  </r>
  <r>
    <n v="9875"/>
    <x v="4950"/>
    <x v="0"/>
    <x v="897"/>
    <n v="41542"/>
    <s v="Second Class"/>
    <s v="NP-18685"/>
    <s v="Nora Pelletier"/>
    <x v="2"/>
    <s v="United States"/>
    <s v="Parma"/>
    <x v="24"/>
    <n v="44134"/>
    <x v="3"/>
    <s v="OFF-EN-10003055"/>
    <x v="1"/>
    <x v="12"/>
    <s v="Blue String-Tie &amp; Button Interoffice Envelopes, 10 x 13"/>
    <n v="63.967999999999996"/>
    <n v="2"/>
    <n v="0.2"/>
    <n v="19.989999999999995"/>
  </r>
  <r>
    <n v="9876"/>
    <x v="4951"/>
    <x v="1"/>
    <x v="1233"/>
    <n v="41279"/>
    <s v="Standard Class"/>
    <s v="RF-19840"/>
    <s v="Roy Französisch"/>
    <x v="0"/>
    <s v="United States"/>
    <s v="New York City"/>
    <x v="15"/>
    <n v="10035"/>
    <x v="3"/>
    <s v="OFF-SU-10003936"/>
    <x v="1"/>
    <x v="14"/>
    <s v="Acme Serrated Blade Letter Opener"/>
    <n v="6.36"/>
    <n v="2"/>
    <n v="0"/>
    <n v="6.3600000000000101E-2"/>
  </r>
  <r>
    <n v="9877"/>
    <x v="4952"/>
    <x v="3"/>
    <x v="693"/>
    <n v="41751"/>
    <s v="First Class"/>
    <s v="BE-11455"/>
    <s v="Brad Eason"/>
    <x v="2"/>
    <s v="United States"/>
    <s v="Cleveland"/>
    <x v="24"/>
    <n v="44105"/>
    <x v="3"/>
    <s v="OFF-ST-10000078"/>
    <x v="1"/>
    <x v="4"/>
    <s v="Tennsco 6- and 18-Compartment Lockers"/>
    <n v="848.5440000000001"/>
    <n v="4"/>
    <n v="0.2"/>
    <n v="-21.213600000000099"/>
  </r>
  <r>
    <n v="9878"/>
    <x v="4952"/>
    <x v="3"/>
    <x v="693"/>
    <n v="41751"/>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n v="41751"/>
    <s v="First Class"/>
    <s v="BE-11455"/>
    <s v="Brad Eason"/>
    <x v="2"/>
    <s v="United States"/>
    <s v="Cleveland"/>
    <x v="24"/>
    <n v="44105"/>
    <x v="3"/>
    <s v="TEC-PH-10004080"/>
    <x v="2"/>
    <x v="7"/>
    <s v="Avaya 5410 Digital phone"/>
    <n v="122.38199999999999"/>
    <n v="3"/>
    <n v="0.4"/>
    <n v="-24.476399999999998"/>
  </r>
  <r>
    <n v="9880"/>
    <x v="4953"/>
    <x v="0"/>
    <x v="1036"/>
    <n v="41512"/>
    <s v="Standard Class"/>
    <s v="JK-15370"/>
    <s v="Jay Kimmel"/>
    <x v="0"/>
    <s v="United States"/>
    <s v="New York City"/>
    <x v="15"/>
    <n v="10035"/>
    <x v="3"/>
    <s v="FUR-CH-10002961"/>
    <x v="0"/>
    <x v="1"/>
    <s v="Leather Task Chair, Black"/>
    <n v="573.17399999999998"/>
    <n v="7"/>
    <n v="0.1"/>
    <n v="63.685999999999979"/>
  </r>
  <r>
    <n v="9881"/>
    <x v="4954"/>
    <x v="1"/>
    <x v="352"/>
    <n v="41060"/>
    <s v="First Class"/>
    <s v="CC-12100"/>
    <s v="Chad Cunningham"/>
    <x v="2"/>
    <s v="United States"/>
    <s v="Cleveland"/>
    <x v="24"/>
    <n v="44105"/>
    <x v="3"/>
    <s v="OFF-PA-10000474"/>
    <x v="1"/>
    <x v="10"/>
    <s v="Staples"/>
    <n v="85.055999999999997"/>
    <n v="3"/>
    <n v="0.2"/>
    <n v="28.706399999999991"/>
  </r>
  <r>
    <n v="9882"/>
    <x v="4955"/>
    <x v="2"/>
    <x v="1132"/>
    <n v="40768"/>
    <s v="First Class"/>
    <s v="LL-16840"/>
    <s v="Lauren Leatherbury"/>
    <x v="0"/>
    <s v="United States"/>
    <s v="Woodstock"/>
    <x v="32"/>
    <n v="30188"/>
    <x v="0"/>
    <s v="OFF-BI-10000138"/>
    <x v="1"/>
    <x v="8"/>
    <s v="Acco Translucent Poly Ring Binders"/>
    <n v="14.04"/>
    <n v="3"/>
    <n v="0"/>
    <n v="6.7392000000000003"/>
  </r>
  <r>
    <n v="9883"/>
    <x v="4955"/>
    <x v="2"/>
    <x v="1132"/>
    <n v="40768"/>
    <s v="First Class"/>
    <s v="LL-16840"/>
    <s v="Lauren Leatherbury"/>
    <x v="0"/>
    <s v="United States"/>
    <s v="Woodstock"/>
    <x v="32"/>
    <n v="30188"/>
    <x v="0"/>
    <s v="TEC-AC-10000023"/>
    <x v="2"/>
    <x v="11"/>
    <s v="Maxell 74 Minute CD-R Spindle, 50/Pack"/>
    <n v="272.61"/>
    <n v="13"/>
    <n v="0"/>
    <n v="98.139599999999987"/>
  </r>
  <r>
    <n v="9884"/>
    <x v="4956"/>
    <x v="2"/>
    <x v="1234"/>
    <n v="40641"/>
    <s v="Standard Class"/>
    <s v="KE-16420"/>
    <s v="Katrina Edelman"/>
    <x v="1"/>
    <s v="United States"/>
    <s v="Los Angeles"/>
    <x v="1"/>
    <n v="90008"/>
    <x v="1"/>
    <s v="OFF-EN-10001415"/>
    <x v="1"/>
    <x v="12"/>
    <s v="Staples"/>
    <n v="11.16"/>
    <n v="2"/>
    <n v="0"/>
    <n v="5.58"/>
  </r>
  <r>
    <n v="9885"/>
    <x v="4956"/>
    <x v="2"/>
    <x v="1234"/>
    <n v="40641"/>
    <s v="Standard Class"/>
    <s v="KE-16420"/>
    <s v="Katrina Edelman"/>
    <x v="1"/>
    <s v="United States"/>
    <s v="Los Angeles"/>
    <x v="1"/>
    <n v="90008"/>
    <x v="1"/>
    <s v="TEC-AC-10001284"/>
    <x v="2"/>
    <x v="11"/>
    <s v="Enermax Briskie RF Wireless Keyboard and Mouse Combo"/>
    <n v="62.31"/>
    <n v="3"/>
    <n v="0"/>
    <n v="22.4316"/>
  </r>
  <r>
    <n v="9886"/>
    <x v="4956"/>
    <x v="2"/>
    <x v="1234"/>
    <n v="40641"/>
    <s v="Standard Class"/>
    <s v="KE-16420"/>
    <s v="Katrina Edelman"/>
    <x v="1"/>
    <s v="United States"/>
    <s v="Los Angeles"/>
    <x v="1"/>
    <n v="90008"/>
    <x v="1"/>
    <s v="TEC-AC-10000736"/>
    <x v="2"/>
    <x v="11"/>
    <s v="Logitech G600 MMO Gaming Mouse"/>
    <n v="159.97999999999999"/>
    <n v="2"/>
    <n v="0"/>
    <n v="57.592799999999997"/>
  </r>
  <r>
    <n v="9887"/>
    <x v="4957"/>
    <x v="2"/>
    <x v="1213"/>
    <n v="40571"/>
    <s v="Standard Class"/>
    <s v="SG-20605"/>
    <s v="Speros Goranitis"/>
    <x v="0"/>
    <s v="United States"/>
    <s v="Lafayette"/>
    <x v="14"/>
    <n v="47905"/>
    <x v="2"/>
    <s v="OFF-FA-10003467"/>
    <x v="1"/>
    <x v="13"/>
    <s v="Alliance Big Bands Rubber Bands, 12/Pack"/>
    <n v="5.9399999999999995"/>
    <n v="3"/>
    <n v="0"/>
    <n v="0"/>
  </r>
  <r>
    <n v="9888"/>
    <x v="4958"/>
    <x v="3"/>
    <x v="386"/>
    <n v="41928"/>
    <s v="First Class"/>
    <s v="CA-12265"/>
    <s v="Christina Anderson"/>
    <x v="0"/>
    <s v="United States"/>
    <s v="New York City"/>
    <x v="15"/>
    <n v="10024"/>
    <x v="3"/>
    <s v="OFF-PA-10000477"/>
    <x v="1"/>
    <x v="10"/>
    <s v="Xerox 1952"/>
    <n v="9.9600000000000009"/>
    <n v="2"/>
    <n v="0"/>
    <n v="4.6812000000000005"/>
  </r>
  <r>
    <n v="9889"/>
    <x v="4959"/>
    <x v="1"/>
    <x v="816"/>
    <n v="41133"/>
    <s v="Standard Class"/>
    <s v="RD-19585"/>
    <s v="Rob Dowd"/>
    <x v="0"/>
    <s v="United States"/>
    <s v="Utica"/>
    <x v="15"/>
    <n v="13501"/>
    <x v="3"/>
    <s v="TEC-AC-10000736"/>
    <x v="2"/>
    <x v="11"/>
    <s v="Logitech G600 MMO Gaming Mouse"/>
    <n v="79.989999999999995"/>
    <n v="1"/>
    <n v="0"/>
    <n v="28.796399999999998"/>
  </r>
  <r>
    <n v="9890"/>
    <x v="4960"/>
    <x v="3"/>
    <x v="498"/>
    <n v="41719"/>
    <s v="First Class"/>
    <s v="VG-21805"/>
    <s v="Vivek Grady"/>
    <x v="1"/>
    <s v="United States"/>
    <s v="Lakewood"/>
    <x v="30"/>
    <n v="8701"/>
    <x v="3"/>
    <s v="OFF-AR-10002467"/>
    <x v="1"/>
    <x v="6"/>
    <s v="Dixon Ticonderoga Pencils"/>
    <n v="8.94"/>
    <n v="3"/>
    <n v="0"/>
    <n v="2.4138000000000006"/>
  </r>
  <r>
    <n v="9891"/>
    <x v="4961"/>
    <x v="0"/>
    <x v="197"/>
    <n v="41484"/>
    <s v="Second Class"/>
    <s v="SH-19975"/>
    <s v="Sally Hughsby"/>
    <x v="1"/>
    <s v="United States"/>
    <s v="Milwaukee"/>
    <x v="6"/>
    <n v="53209"/>
    <x v="2"/>
    <s v="OFF-PA-10004996"/>
    <x v="1"/>
    <x v="10"/>
    <s v="Speediset Carbonless Redi-Letter 7&quot; x 8 1/2&quot;"/>
    <n v="20.62"/>
    <n v="2"/>
    <n v="0"/>
    <n v="9.6913999999999998"/>
  </r>
  <r>
    <n v="9892"/>
    <x v="4961"/>
    <x v="0"/>
    <x v="197"/>
    <n v="41484"/>
    <s v="Second Class"/>
    <s v="SH-19975"/>
    <s v="Sally Hughsby"/>
    <x v="1"/>
    <s v="United States"/>
    <s v="Milwaukee"/>
    <x v="6"/>
    <n v="53209"/>
    <x v="2"/>
    <s v="TEC-AC-10003116"/>
    <x v="2"/>
    <x v="11"/>
    <s v="Memorex Froggy Flash Drive 8 GB"/>
    <n v="124.25"/>
    <n v="7"/>
    <n v="0"/>
    <n v="48.457499999999996"/>
  </r>
  <r>
    <n v="9893"/>
    <x v="4961"/>
    <x v="0"/>
    <x v="197"/>
    <n v="41484"/>
    <s v="Second Class"/>
    <s v="SH-19975"/>
    <s v="Sally Hughsby"/>
    <x v="1"/>
    <s v="United States"/>
    <s v="Milwaukee"/>
    <x v="6"/>
    <n v="53209"/>
    <x v="2"/>
    <s v="TEC-PH-10002262"/>
    <x v="2"/>
    <x v="7"/>
    <s v="LG Electronics Tone+ HBS-730 Bluetooth Headset"/>
    <n v="297.55"/>
    <n v="5"/>
    <n v="0"/>
    <n v="83.314000000000021"/>
  </r>
  <r>
    <n v="9894"/>
    <x v="4961"/>
    <x v="0"/>
    <x v="197"/>
    <n v="41484"/>
    <s v="Second Class"/>
    <s v="SH-19975"/>
    <s v="Sally Hughsby"/>
    <x v="1"/>
    <s v="United States"/>
    <s v="Milwaukee"/>
    <x v="6"/>
    <n v="53209"/>
    <x v="2"/>
    <s v="FUR-CH-10004626"/>
    <x v="0"/>
    <x v="1"/>
    <s v="Office Star Flex Back Scooter Chair with Aluminum Finish Frame"/>
    <n v="403.56"/>
    <n v="4"/>
    <n v="0"/>
    <n v="96.854399999999998"/>
  </r>
  <r>
    <n v="9895"/>
    <x v="4961"/>
    <x v="0"/>
    <x v="197"/>
    <n v="41484"/>
    <s v="Second Class"/>
    <s v="SH-19975"/>
    <s v="Sally Hughsby"/>
    <x v="1"/>
    <s v="United States"/>
    <s v="Milwaukee"/>
    <x v="6"/>
    <n v="53209"/>
    <x v="2"/>
    <s v="FUR-FU-10001756"/>
    <x v="0"/>
    <x v="5"/>
    <s v="Eldon Expressions Desk Accessory, Wood Photo Frame, Mahogany"/>
    <n v="95.199999999999989"/>
    <n v="5"/>
    <n v="0"/>
    <n v="27.60799999999999"/>
  </r>
  <r>
    <n v="9896"/>
    <x v="4962"/>
    <x v="2"/>
    <x v="467"/>
    <n v="40817"/>
    <s v="Standard Class"/>
    <s v="MM-17920"/>
    <s v="Michael Moore"/>
    <x v="0"/>
    <s v="United States"/>
    <s v="Chicago"/>
    <x v="10"/>
    <n v="60623"/>
    <x v="2"/>
    <s v="TEC-AC-10004859"/>
    <x v="2"/>
    <x v="11"/>
    <s v="Maxell Pro 80 Minute CD-R, 10/Pack"/>
    <n v="153.82400000000001"/>
    <n v="11"/>
    <n v="0.2"/>
    <n v="38.456000000000003"/>
  </r>
  <r>
    <n v="9897"/>
    <x v="4963"/>
    <x v="2"/>
    <x v="1103"/>
    <n v="40714"/>
    <s v="Second Class"/>
    <s v="JF-15415"/>
    <s v="Jennifer Ferguson"/>
    <x v="0"/>
    <s v="United States"/>
    <s v="Chicago"/>
    <x v="10"/>
    <n v="60653"/>
    <x v="2"/>
    <s v="OFF-PA-10001725"/>
    <x v="1"/>
    <x v="10"/>
    <s v="Xerox 1892"/>
    <n v="62.015999999999998"/>
    <n v="2"/>
    <n v="0.2"/>
    <n v="22.480800000000002"/>
  </r>
  <r>
    <n v="9898"/>
    <x v="4964"/>
    <x v="0"/>
    <x v="112"/>
    <n v="41436"/>
    <s v="Standard Class"/>
    <s v="LP-17095"/>
    <s v="Liz Preis"/>
    <x v="0"/>
    <s v="United States"/>
    <s v="Fairfield"/>
    <x v="24"/>
    <n v="45014"/>
    <x v="3"/>
    <s v="FUR-FU-10004306"/>
    <x v="0"/>
    <x v="5"/>
    <s v="Electrix Halogen Magnifier Lamp"/>
    <n v="466.32000000000005"/>
    <n v="3"/>
    <n v="0.2"/>
    <n v="34.97399999999999"/>
  </r>
  <r>
    <n v="9899"/>
    <x v="4964"/>
    <x v="0"/>
    <x v="112"/>
    <n v="41436"/>
    <s v="Standard Class"/>
    <s v="LP-17095"/>
    <s v="Liz Preis"/>
    <x v="0"/>
    <s v="United States"/>
    <s v="Fairfield"/>
    <x v="24"/>
    <n v="45014"/>
    <x v="3"/>
    <s v="FUR-FU-10004845"/>
    <x v="0"/>
    <x v="5"/>
    <s v="Deflect-o EconoMat Nonstudded, No Bevel Mat"/>
    <n v="82.64"/>
    <n v="2"/>
    <n v="0.2"/>
    <n v="0"/>
  </r>
  <r>
    <n v="9900"/>
    <x v="4965"/>
    <x v="2"/>
    <x v="1176"/>
    <n v="40636"/>
    <s v="Standard Class"/>
    <s v="MP-18175"/>
    <s v="Mike Pelletier"/>
    <x v="2"/>
    <s v="United States"/>
    <s v="Springfield"/>
    <x v="24"/>
    <n v="45503"/>
    <x v="3"/>
    <s v="FUR-TA-10000198"/>
    <x v="0"/>
    <x v="3"/>
    <s v="Chromcraft Bull-Nose Wood Oval Conference Tables &amp; Bases"/>
    <n v="330.58800000000002"/>
    <n v="1"/>
    <n v="0.4"/>
    <n v="-143.25480000000002"/>
  </r>
  <r>
    <n v="9901"/>
    <x v="4966"/>
    <x v="3"/>
    <x v="170"/>
    <n v="41877"/>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n v="41877"/>
    <s v="Standard Class"/>
    <s v="SC-20845"/>
    <s v="Sung Chung"/>
    <x v="0"/>
    <s v="United States"/>
    <s v="Louisville"/>
    <x v="22"/>
    <n v="80027"/>
    <x v="1"/>
    <s v="FUR-FU-10001037"/>
    <x v="0"/>
    <x v="5"/>
    <s v="DAX Charcoal/Nickel-Tone Document Frame, 5 x 7"/>
    <n v="22.752000000000002"/>
    <n v="3"/>
    <n v="0.2"/>
    <n v="7.1099999999999994"/>
  </r>
  <r>
    <n v="9903"/>
    <x v="4966"/>
    <x v="3"/>
    <x v="170"/>
    <n v="41877"/>
    <s v="Standard Class"/>
    <s v="SC-20845"/>
    <s v="Sung Chung"/>
    <x v="0"/>
    <s v="United States"/>
    <s v="Louisville"/>
    <x v="22"/>
    <n v="80027"/>
    <x v="1"/>
    <s v="OFF-PA-10001950"/>
    <x v="1"/>
    <x v="10"/>
    <s v="Southworth 25% Cotton Antique Laid Paper &amp; Envelopes"/>
    <n v="6.6720000000000006"/>
    <n v="1"/>
    <n v="0.2"/>
    <n v="2.0849999999999991"/>
  </r>
  <r>
    <n v="9904"/>
    <x v="4967"/>
    <x v="2"/>
    <x v="607"/>
    <n v="40865"/>
    <s v="Standard Class"/>
    <s v="DP-13000"/>
    <s v="Darren Powers"/>
    <x v="0"/>
    <s v="United States"/>
    <s v="Carrollton"/>
    <x v="5"/>
    <n v="75007"/>
    <x v="2"/>
    <s v="FUR-FU-10004587"/>
    <x v="0"/>
    <x v="5"/>
    <s v="GE General Use Halogen Bulbs, 100 Watts, 1 Bulb per Pack"/>
    <n v="25.128000000000004"/>
    <n v="3"/>
    <n v="0.6"/>
    <n v="-6.9101999999999997"/>
  </r>
  <r>
    <n v="9905"/>
    <x v="4967"/>
    <x v="2"/>
    <x v="607"/>
    <n v="40865"/>
    <s v="Standard Class"/>
    <s v="DP-13000"/>
    <s v="Darren Powers"/>
    <x v="0"/>
    <s v="United States"/>
    <s v="Carrollton"/>
    <x v="5"/>
    <n v="75007"/>
    <x v="2"/>
    <s v="TEC-AC-10002567"/>
    <x v="2"/>
    <x v="11"/>
    <s v="Logitech G602 Wireless Gaming Mouse"/>
    <n v="127.98399999999999"/>
    <n v="2"/>
    <n v="0.2"/>
    <n v="25.596799999999998"/>
  </r>
  <r>
    <n v="9906"/>
    <x v="4968"/>
    <x v="1"/>
    <x v="1023"/>
    <n v="41167"/>
    <s v="First Class"/>
    <s v="KD-16615"/>
    <s v="Ken Dana"/>
    <x v="1"/>
    <s v="United States"/>
    <s v="Anaheim"/>
    <x v="1"/>
    <n v="92804"/>
    <x v="1"/>
    <s v="FUR-FU-10004973"/>
    <x v="0"/>
    <x v="5"/>
    <s v="Flat Face Poster Frame"/>
    <n v="131.88"/>
    <n v="7"/>
    <n v="0"/>
    <n v="55.389600000000002"/>
  </r>
  <r>
    <n v="9907"/>
    <x v="4968"/>
    <x v="1"/>
    <x v="1023"/>
    <n v="41167"/>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n v="41167"/>
    <s v="First Class"/>
    <s v="KD-16615"/>
    <s v="Ken Dana"/>
    <x v="1"/>
    <s v="United States"/>
    <s v="Anaheim"/>
    <x v="1"/>
    <n v="92804"/>
    <x v="1"/>
    <s v="FUR-CH-10000155"/>
    <x v="0"/>
    <x v="1"/>
    <s v="Global Comet Stacking Armless Chair"/>
    <n v="717.72"/>
    <n v="3"/>
    <n v="0.2"/>
    <n v="71.77200000000002"/>
  </r>
  <r>
    <n v="9909"/>
    <x v="4968"/>
    <x v="1"/>
    <x v="1023"/>
    <n v="41167"/>
    <s v="First Class"/>
    <s v="KD-16615"/>
    <s v="Ken Dana"/>
    <x v="1"/>
    <s v="United States"/>
    <s v="Anaheim"/>
    <x v="1"/>
    <n v="92804"/>
    <x v="1"/>
    <s v="FUR-FU-10002379"/>
    <x v="0"/>
    <x v="5"/>
    <s v="Eldon Econocleat Chair Mats for Low Pile Carpets"/>
    <n v="207.35"/>
    <n v="5"/>
    <n v="0"/>
    <n v="24.881999999999991"/>
  </r>
  <r>
    <n v="9910"/>
    <x v="4968"/>
    <x v="1"/>
    <x v="1023"/>
    <n v="41167"/>
    <s v="First Class"/>
    <s v="KD-16615"/>
    <s v="Ken Dana"/>
    <x v="1"/>
    <s v="United States"/>
    <s v="Anaheim"/>
    <x v="1"/>
    <n v="92804"/>
    <x v="1"/>
    <s v="FUR-FU-10004018"/>
    <x v="0"/>
    <x v="5"/>
    <s v="Tensor Computer Mounted Lamp"/>
    <n v="44.67"/>
    <n v="3"/>
    <n v="0"/>
    <n v="12.060900000000002"/>
  </r>
  <r>
    <n v="9911"/>
    <x v="4968"/>
    <x v="1"/>
    <x v="1023"/>
    <n v="41167"/>
    <s v="First Class"/>
    <s v="KD-16615"/>
    <s v="Ken Dana"/>
    <x v="1"/>
    <s v="United States"/>
    <s v="Anaheim"/>
    <x v="1"/>
    <n v="92804"/>
    <x v="1"/>
    <s v="OFF-PA-10000994"/>
    <x v="1"/>
    <x v="10"/>
    <s v="Xerox 1915"/>
    <n v="209.7"/>
    <n v="2"/>
    <n v="0"/>
    <n v="100.65599999999999"/>
  </r>
  <r>
    <n v="9912"/>
    <x v="4969"/>
    <x v="2"/>
    <x v="267"/>
    <n v="40642"/>
    <s v="Standard Class"/>
    <s v="RP-19855"/>
    <s v="Roy Phan"/>
    <x v="1"/>
    <s v="United States"/>
    <s v="Richmond"/>
    <x v="0"/>
    <n v="40475"/>
    <x v="0"/>
    <s v="OFF-BI-10002852"/>
    <x v="1"/>
    <x v="8"/>
    <s v="Ibico Standard Transparent Covers"/>
    <n v="115.36"/>
    <n v="7"/>
    <n v="0"/>
    <n v="56.526400000000002"/>
  </r>
  <r>
    <n v="9913"/>
    <x v="4970"/>
    <x v="1"/>
    <x v="998"/>
    <n v="41194"/>
    <s v="First Class"/>
    <s v="KN-16390"/>
    <s v="Katherine Nockton"/>
    <x v="1"/>
    <s v="United States"/>
    <s v="Santa Barbara"/>
    <x v="1"/>
    <n v="93101"/>
    <x v="1"/>
    <s v="FUR-CH-10001714"/>
    <x v="0"/>
    <x v="1"/>
    <s v="Global Leather &amp; Oak Executive Chair, Burgundy"/>
    <n v="362.13599999999997"/>
    <n v="3"/>
    <n v="0.2"/>
    <n v="-54.320399999999978"/>
  </r>
  <r>
    <n v="9914"/>
    <x v="4970"/>
    <x v="1"/>
    <x v="998"/>
    <n v="41194"/>
    <s v="First Class"/>
    <s v="KN-16390"/>
    <s v="Katherine Nockton"/>
    <x v="1"/>
    <s v="United States"/>
    <s v="Santa Barbara"/>
    <x v="1"/>
    <n v="93101"/>
    <x v="1"/>
    <s v="OFF-LA-10000414"/>
    <x v="1"/>
    <x v="2"/>
    <s v="Avery 503"/>
    <n v="31.049999999999997"/>
    <n v="3"/>
    <n v="0"/>
    <n v="14.904"/>
  </r>
  <r>
    <n v="9915"/>
    <x v="4971"/>
    <x v="3"/>
    <x v="926"/>
    <n v="41671"/>
    <s v="Second Class"/>
    <s v="TM-21010"/>
    <s v="Tamara Manning"/>
    <x v="0"/>
    <s v="United States"/>
    <s v="Marion"/>
    <x v="23"/>
    <n v="52302"/>
    <x v="2"/>
    <s v="OFF-PA-10003848"/>
    <x v="1"/>
    <x v="10"/>
    <s v="Xerox 1997"/>
    <n v="12.96"/>
    <n v="2"/>
    <n v="0"/>
    <n v="6.2208000000000006"/>
  </r>
  <r>
    <n v="9916"/>
    <x v="4971"/>
    <x v="3"/>
    <x v="926"/>
    <n v="41671"/>
    <s v="Second Class"/>
    <s v="TM-21010"/>
    <s v="Tamara Manning"/>
    <x v="0"/>
    <s v="United States"/>
    <s v="Marion"/>
    <x v="23"/>
    <n v="52302"/>
    <x v="2"/>
    <s v="OFF-PA-10000176"/>
    <x v="1"/>
    <x v="10"/>
    <s v="Xerox 1887"/>
    <n v="94.85"/>
    <n v="5"/>
    <n v="0"/>
    <n v="45.527999999999992"/>
  </r>
  <r>
    <n v="9917"/>
    <x v="4971"/>
    <x v="3"/>
    <x v="926"/>
    <n v="41671"/>
    <s v="Second Class"/>
    <s v="TM-21010"/>
    <s v="Tamara Manning"/>
    <x v="0"/>
    <s v="United States"/>
    <s v="Marion"/>
    <x v="23"/>
    <n v="52302"/>
    <x v="2"/>
    <s v="OFF-ST-10001590"/>
    <x v="1"/>
    <x v="4"/>
    <s v="Tenex Personal Project File with Scoop Front Design, Black"/>
    <n v="13.48"/>
    <n v="1"/>
    <n v="0"/>
    <n v="3.5047999999999995"/>
  </r>
  <r>
    <n v="9918"/>
    <x v="4971"/>
    <x v="3"/>
    <x v="926"/>
    <n v="41671"/>
    <s v="Second Class"/>
    <s v="TM-21010"/>
    <s v="Tamara Manning"/>
    <x v="0"/>
    <s v="United States"/>
    <s v="Marion"/>
    <x v="23"/>
    <n v="52302"/>
    <x v="2"/>
    <s v="FUR-FU-10000010"/>
    <x v="0"/>
    <x v="5"/>
    <s v="DAX Value U-Channel Document Frames, Easel Back"/>
    <n v="14.91"/>
    <n v="3"/>
    <n v="0"/>
    <n v="4.6220999999999997"/>
  </r>
  <r>
    <n v="9919"/>
    <x v="4972"/>
    <x v="1"/>
    <x v="496"/>
    <n v="41181"/>
    <s v="Standard Class"/>
    <s v="JF-15190"/>
    <s v="Jamie Frazer"/>
    <x v="0"/>
    <s v="United States"/>
    <s v="New York City"/>
    <x v="15"/>
    <n v="10035"/>
    <x v="3"/>
    <s v="OFF-EN-10003055"/>
    <x v="1"/>
    <x v="12"/>
    <s v="Blue String-Tie &amp; Button Interoffice Envelopes, 10 x 13"/>
    <n v="39.979999999999997"/>
    <n v="1"/>
    <n v="0"/>
    <n v="17.990999999999996"/>
  </r>
  <r>
    <n v="9920"/>
    <x v="4973"/>
    <x v="0"/>
    <x v="543"/>
    <n v="41353"/>
    <s v="Standard Class"/>
    <s v="MY-18295"/>
    <s v="Muhammed Yedwab"/>
    <x v="1"/>
    <s v="United States"/>
    <s v="Bryan"/>
    <x v="5"/>
    <n v="77803"/>
    <x v="2"/>
    <s v="FUR-CH-10000863"/>
    <x v="0"/>
    <x v="1"/>
    <s v="Novimex Swivel Fabric Task Chair"/>
    <n v="528.42999999999995"/>
    <n v="5"/>
    <n v="0.3"/>
    <n v="-143.43099999999998"/>
  </r>
  <r>
    <n v="9921"/>
    <x v="4973"/>
    <x v="0"/>
    <x v="543"/>
    <n v="41353"/>
    <s v="Standard Class"/>
    <s v="MY-18295"/>
    <s v="Muhammed Yedwab"/>
    <x v="1"/>
    <s v="United States"/>
    <s v="Bryan"/>
    <x v="5"/>
    <n v="77803"/>
    <x v="2"/>
    <s v="OFF-BI-10004233"/>
    <x v="1"/>
    <x v="8"/>
    <s v="GBC Pre-Punched Binding Paper, Plastic, White, 8-1/2&quot; x 11&quot;"/>
    <n v="22.385999999999996"/>
    <n v="7"/>
    <n v="0.8"/>
    <n v="-35.817600000000013"/>
  </r>
  <r>
    <n v="9922"/>
    <x v="4974"/>
    <x v="2"/>
    <x v="156"/>
    <n v="40877"/>
    <s v="Standard Class"/>
    <s v="AT-10435"/>
    <s v="Alyssa Tate"/>
    <x v="2"/>
    <s v="United States"/>
    <s v="Akron"/>
    <x v="24"/>
    <n v="44312"/>
    <x v="3"/>
    <s v="OFF-BI-10003350"/>
    <x v="1"/>
    <x v="8"/>
    <s v="Acco Expandable Hanging Binders"/>
    <n v="5.7420000000000009"/>
    <n v="3"/>
    <n v="0.7"/>
    <n v="-4.5935999999999986"/>
  </r>
  <r>
    <n v="9923"/>
    <x v="4975"/>
    <x v="3"/>
    <x v="636"/>
    <n v="41770"/>
    <s v="Standard Class"/>
    <s v="JF-15490"/>
    <s v="Jeremy Farry"/>
    <x v="0"/>
    <s v="United States"/>
    <s v="Chicago"/>
    <x v="10"/>
    <n v="60653"/>
    <x v="2"/>
    <s v="TEC-AC-10001990"/>
    <x v="2"/>
    <x v="11"/>
    <s v="Kensington Orbit Wireless Mobile Trackball for PC and Mac"/>
    <n v="191.96800000000002"/>
    <n v="4"/>
    <n v="0.2"/>
    <n v="28.79519999999998"/>
  </r>
  <r>
    <n v="9924"/>
    <x v="4976"/>
    <x v="1"/>
    <x v="305"/>
    <n v="40991"/>
    <s v="First Class"/>
    <s v="DH-13075"/>
    <s v="Dave Hallsten"/>
    <x v="1"/>
    <s v="United States"/>
    <s v="New York City"/>
    <x v="15"/>
    <n v="10035"/>
    <x v="3"/>
    <s v="OFF-BI-10003982"/>
    <x v="1"/>
    <x v="8"/>
    <s v="Wilson Jones Century Plastic Molded Ring Binders"/>
    <n v="49.847999999999999"/>
    <n v="3"/>
    <n v="0.2"/>
    <n v="16.823699999999999"/>
  </r>
  <r>
    <n v="9925"/>
    <x v="4976"/>
    <x v="1"/>
    <x v="305"/>
    <n v="40991"/>
    <s v="First Class"/>
    <s v="DH-13075"/>
    <s v="Dave Hallsten"/>
    <x v="1"/>
    <s v="United States"/>
    <s v="New York City"/>
    <x v="15"/>
    <n v="10035"/>
    <x v="3"/>
    <s v="OFF-EN-10004386"/>
    <x v="1"/>
    <x v="12"/>
    <s v="Recycled Interoffice Envelopes with String and Button Closure, 10 x 13"/>
    <n v="23.99"/>
    <n v="1"/>
    <n v="0"/>
    <n v="11.994999999999999"/>
  </r>
  <r>
    <n v="9926"/>
    <x v="4976"/>
    <x v="1"/>
    <x v="305"/>
    <n v="40991"/>
    <s v="First Class"/>
    <s v="DH-13075"/>
    <s v="Dave Hallsten"/>
    <x v="1"/>
    <s v="United States"/>
    <s v="New York City"/>
    <x v="15"/>
    <n v="10035"/>
    <x v="3"/>
    <s v="OFF-BI-10003656"/>
    <x v="1"/>
    <x v="8"/>
    <s v="Fellowes PB200 Plastic Comb Binding Machine"/>
    <n v="1087.9360000000001"/>
    <n v="8"/>
    <n v="0.2"/>
    <n v="353.5791999999999"/>
  </r>
  <r>
    <n v="9927"/>
    <x v="4976"/>
    <x v="1"/>
    <x v="305"/>
    <n v="40991"/>
    <s v="First Class"/>
    <s v="DH-13075"/>
    <s v="Dave Hallsten"/>
    <x v="1"/>
    <s v="United States"/>
    <s v="New York City"/>
    <x v="15"/>
    <n v="10035"/>
    <x v="3"/>
    <s v="TEC-PH-10002310"/>
    <x v="2"/>
    <x v="7"/>
    <s v="Panasonic KX T7731-B Digital phone"/>
    <n v="199.98"/>
    <n v="2"/>
    <n v="0"/>
    <n v="53.994599999999991"/>
  </r>
  <r>
    <n v="9928"/>
    <x v="4976"/>
    <x v="1"/>
    <x v="305"/>
    <n v="40991"/>
    <s v="First Class"/>
    <s v="DH-13075"/>
    <s v="Dave Hallsten"/>
    <x v="1"/>
    <s v="United States"/>
    <s v="New York City"/>
    <x v="15"/>
    <n v="10035"/>
    <x v="3"/>
    <s v="OFF-ST-10001172"/>
    <x v="1"/>
    <x v="4"/>
    <s v="Tennsco Lockers, Sand"/>
    <n v="83.92"/>
    <n v="4"/>
    <n v="0"/>
    <n v="20.140799999999999"/>
  </r>
  <r>
    <n v="9929"/>
    <x v="4977"/>
    <x v="0"/>
    <x v="913"/>
    <n v="41522"/>
    <s v="Same Day"/>
    <s v="IM-15055"/>
    <s v="Ionia McGrath"/>
    <x v="0"/>
    <s v="United States"/>
    <s v="San Francisco"/>
    <x v="1"/>
    <n v="94122"/>
    <x v="1"/>
    <s v="FUR-FU-10000260"/>
    <x v="0"/>
    <x v="5"/>
    <s v="6&quot; Cubicle Wall Clock, Black"/>
    <n v="24.27"/>
    <n v="3"/>
    <n v="0"/>
    <n v="8.7371999999999996"/>
  </r>
  <r>
    <n v="9930"/>
    <x v="4977"/>
    <x v="0"/>
    <x v="913"/>
    <n v="41522"/>
    <s v="Same Day"/>
    <s v="IM-15055"/>
    <s v="Ionia McGrath"/>
    <x v="0"/>
    <s v="United States"/>
    <s v="San Francisco"/>
    <x v="1"/>
    <n v="94122"/>
    <x v="1"/>
    <s v="TEC-CO-10003763"/>
    <x v="2"/>
    <x v="16"/>
    <s v="Canon PC1060 Personal Laser Copier"/>
    <n v="2799.9600000000005"/>
    <n v="5"/>
    <n v="0.2"/>
    <n v="944.98649999999986"/>
  </r>
  <r>
    <n v="9931"/>
    <x v="4978"/>
    <x v="1"/>
    <x v="50"/>
    <n v="4123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n v="41230"/>
    <s v="Standard Class"/>
    <s v="KH-16510"/>
    <s v="Keith Herrera"/>
    <x v="0"/>
    <s v="United States"/>
    <s v="San Bernardino"/>
    <x v="1"/>
    <n v="92404"/>
    <x v="1"/>
    <s v="FUR-BO-10004357"/>
    <x v="0"/>
    <x v="0"/>
    <s v="O'Sullivan Living Dimensions 3-Shelf Bookcases"/>
    <n v="683.33199999999999"/>
    <n v="4"/>
    <n v="0.15"/>
    <n v="-40.196000000000055"/>
  </r>
  <r>
    <n v="9933"/>
    <x v="4978"/>
    <x v="1"/>
    <x v="50"/>
    <n v="41230"/>
    <s v="Standard Class"/>
    <s v="KH-16510"/>
    <s v="Keith Herrera"/>
    <x v="0"/>
    <s v="United States"/>
    <s v="San Bernardino"/>
    <x v="1"/>
    <n v="92404"/>
    <x v="1"/>
    <s v="OFF-PA-10004610"/>
    <x v="1"/>
    <x v="10"/>
    <s v="Xerox 1900"/>
    <n v="29.96"/>
    <n v="7"/>
    <n v="0"/>
    <n v="13.481999999999998"/>
  </r>
  <r>
    <n v="9934"/>
    <x v="4979"/>
    <x v="2"/>
    <x v="384"/>
    <n v="40738"/>
    <s v="First Class"/>
    <s v="JK-15205"/>
    <s v="Jamie Kunitz"/>
    <x v="0"/>
    <s v="United States"/>
    <s v="Niagara Falls"/>
    <x v="15"/>
    <n v="14304"/>
    <x v="3"/>
    <s v="TEC-PH-10004912"/>
    <x v="2"/>
    <x v="7"/>
    <s v="Cisco SPA112 2 Port Phone Adapter"/>
    <n v="164.85000000000002"/>
    <n v="3"/>
    <n v="0"/>
    <n v="47.806499999999993"/>
  </r>
  <r>
    <n v="9935"/>
    <x v="4980"/>
    <x v="0"/>
    <x v="281"/>
    <n v="41377"/>
    <s v="Standard Class"/>
    <s v="AS-10240"/>
    <s v="Alan Shonely"/>
    <x v="0"/>
    <s v="United States"/>
    <s v="Philadelphia"/>
    <x v="9"/>
    <n v="19120"/>
    <x v="3"/>
    <s v="OFF-AP-10003278"/>
    <x v="1"/>
    <x v="9"/>
    <s v="Belkin 7-Outlet SurgeMaster Home Series"/>
    <n v="33.528000000000006"/>
    <n v="3"/>
    <n v="0.2"/>
    <n v="2.5146000000000015"/>
  </r>
  <r>
    <n v="9936"/>
    <x v="4980"/>
    <x v="0"/>
    <x v="281"/>
    <n v="41377"/>
    <s v="Standard Class"/>
    <s v="AS-10240"/>
    <s v="Alan Shonely"/>
    <x v="0"/>
    <s v="United States"/>
    <s v="Philadelphia"/>
    <x v="9"/>
    <n v="19120"/>
    <x v="3"/>
    <s v="OFF-ST-10001627"/>
    <x v="1"/>
    <x v="4"/>
    <s v="Eldon Jumbo ProFile Portable File Boxes Graphite/Black"/>
    <n v="36.744"/>
    <n v="3"/>
    <n v="0.2"/>
    <n v="3.6744000000000039"/>
  </r>
  <r>
    <n v="9937"/>
    <x v="4981"/>
    <x v="3"/>
    <x v="92"/>
    <n v="41819"/>
    <s v="Standard Class"/>
    <s v="SC-20575"/>
    <s v="Sonia Cooley"/>
    <x v="0"/>
    <s v="United States"/>
    <s v="Cranston"/>
    <x v="34"/>
    <n v="2920"/>
    <x v="3"/>
    <s v="OFF-BI-10002735"/>
    <x v="1"/>
    <x v="8"/>
    <s v="GBC Prestige Therm-A-Bind Covers"/>
    <n v="102.93"/>
    <n v="3"/>
    <n v="0"/>
    <n v="48.377100000000006"/>
  </r>
  <r>
    <n v="9938"/>
    <x v="4982"/>
    <x v="0"/>
    <x v="1235"/>
    <n v="41432"/>
    <s v="Second Class"/>
    <s v="CP-12340"/>
    <s v="Christine Phan"/>
    <x v="1"/>
    <s v="United States"/>
    <s v="Los Angeles"/>
    <x v="1"/>
    <n v="90049"/>
    <x v="1"/>
    <s v="FUR-TA-10001676"/>
    <x v="0"/>
    <x v="3"/>
    <s v="Hon 61000 Series Interactive Training Tables"/>
    <n v="71.088000000000008"/>
    <n v="2"/>
    <n v="0.2"/>
    <n v="-1.7772000000000041"/>
  </r>
  <r>
    <n v="9939"/>
    <x v="4983"/>
    <x v="0"/>
    <x v="939"/>
    <n v="41626"/>
    <s v="Standard Class"/>
    <s v="NS-18640"/>
    <s v="Noel Staavos"/>
    <x v="1"/>
    <s v="United States"/>
    <s v="New York City"/>
    <x v="15"/>
    <n v="10009"/>
    <x v="3"/>
    <s v="FUR-FU-10004864"/>
    <x v="0"/>
    <x v="5"/>
    <s v="Eldon 500 Class Desk Accessories"/>
    <n v="60.35"/>
    <n v="5"/>
    <n v="0"/>
    <n v="19.915500000000002"/>
  </r>
  <r>
    <n v="9940"/>
    <x v="4983"/>
    <x v="0"/>
    <x v="939"/>
    <n v="41626"/>
    <s v="Standard Class"/>
    <s v="NS-18640"/>
    <s v="Noel Staavos"/>
    <x v="1"/>
    <s v="United States"/>
    <s v="New York City"/>
    <x v="15"/>
    <n v="10009"/>
    <x v="3"/>
    <s v="OFF-SU-10000952"/>
    <x v="1"/>
    <x v="14"/>
    <s v="Fiskars Home &amp; Office Scissors"/>
    <n v="35.520000000000003"/>
    <n v="4"/>
    <n v="0"/>
    <n v="9.9456000000000024"/>
  </r>
  <r>
    <n v="9941"/>
    <x v="4983"/>
    <x v="0"/>
    <x v="939"/>
    <n v="41626"/>
    <s v="Standard Class"/>
    <s v="NS-18640"/>
    <s v="Noel Staavos"/>
    <x v="1"/>
    <s v="United States"/>
    <s v="New York City"/>
    <x v="15"/>
    <n v="10009"/>
    <x v="3"/>
    <s v="OFF-AR-10000462"/>
    <x v="1"/>
    <x v="6"/>
    <s v="Sanford Pocket Accent Highlighters"/>
    <n v="11.200000000000001"/>
    <n v="7"/>
    <n v="0"/>
    <n v="4.8160000000000007"/>
  </r>
  <r>
    <n v="9942"/>
    <x v="4984"/>
    <x v="3"/>
    <x v="221"/>
    <n v="41974"/>
    <s v="Standard Class"/>
    <s v="JL-15835"/>
    <s v="John Lee"/>
    <x v="0"/>
    <s v="United States"/>
    <s v="San Francisco"/>
    <x v="1"/>
    <n v="94122"/>
    <x v="1"/>
    <s v="TEC-AC-10001772"/>
    <x v="2"/>
    <x v="11"/>
    <s v="Memorex Mini Travel Drive 16 GB USB 2.0 Flash Drive"/>
    <n v="223.58"/>
    <n v="14"/>
    <n v="0"/>
    <n v="87.196200000000005"/>
  </r>
  <r>
    <n v="9943"/>
    <x v="4985"/>
    <x v="2"/>
    <x v="129"/>
    <n v="40911"/>
    <s v="Standard Class"/>
    <s v="MD-17350"/>
    <s v="Maribeth Dona"/>
    <x v="0"/>
    <s v="United States"/>
    <s v="Anaheim"/>
    <x v="1"/>
    <n v="92804"/>
    <x v="1"/>
    <s v="OFF-ST-10001128"/>
    <x v="1"/>
    <x v="4"/>
    <s v="Carina Mini System Audio Rack, Model AR050B"/>
    <n v="998.82"/>
    <n v="9"/>
    <n v="0"/>
    <n v="29.964600000000061"/>
  </r>
  <r>
    <n v="9944"/>
    <x v="4985"/>
    <x v="2"/>
    <x v="129"/>
    <n v="40911"/>
    <s v="Standard Class"/>
    <s v="MD-17350"/>
    <s v="Maribeth Dona"/>
    <x v="0"/>
    <s v="United States"/>
    <s v="Anaheim"/>
    <x v="1"/>
    <n v="92804"/>
    <x v="1"/>
    <s v="OFF-SU-10002537"/>
    <x v="1"/>
    <x v="14"/>
    <s v="Acme Box Cutter Scissors"/>
    <n v="51.150000000000006"/>
    <n v="5"/>
    <n v="0"/>
    <n v="13.299000000000003"/>
  </r>
  <r>
    <n v="9945"/>
    <x v="4986"/>
    <x v="1"/>
    <x v="1236"/>
    <n v="41016"/>
    <s v="Second Class"/>
    <s v="RD-19660"/>
    <s v="Robert Dilbeck"/>
    <x v="2"/>
    <s v="United States"/>
    <s v="Seattle"/>
    <x v="4"/>
    <n v="98103"/>
    <x v="1"/>
    <s v="OFF-ST-10000419"/>
    <x v="1"/>
    <x v="4"/>
    <s v="Rogers Jumbo File, Granite"/>
    <n v="40.74"/>
    <n v="3"/>
    <n v="0"/>
    <n v="0.4073999999999991"/>
  </r>
  <r>
    <n v="9946"/>
    <x v="4987"/>
    <x v="2"/>
    <x v="1086"/>
    <n v="40608"/>
    <s v="Standard Class"/>
    <s v="NH-18610"/>
    <s v="Nicole Hansen"/>
    <x v="1"/>
    <s v="United States"/>
    <s v="Philadelphia"/>
    <x v="9"/>
    <n v="19120"/>
    <x v="3"/>
    <s v="OFF-PA-10000327"/>
    <x v="1"/>
    <x v="10"/>
    <s v="Xerox 1971"/>
    <n v="3.4240000000000004"/>
    <n v="1"/>
    <n v="0.2"/>
    <n v="1.0699999999999996"/>
  </r>
  <r>
    <n v="9947"/>
    <x v="4987"/>
    <x v="2"/>
    <x v="1086"/>
    <n v="40608"/>
    <s v="Standard Class"/>
    <s v="NH-18610"/>
    <s v="Nicole Hansen"/>
    <x v="1"/>
    <s v="United States"/>
    <s v="Philadelphia"/>
    <x v="9"/>
    <n v="19120"/>
    <x v="3"/>
    <s v="TEC-AC-10004353"/>
    <x v="2"/>
    <x v="11"/>
    <s v="Hypercom P1300 Pinpad"/>
    <n v="151.20000000000002"/>
    <n v="3"/>
    <n v="0.2"/>
    <n v="32.130000000000003"/>
  </r>
  <r>
    <n v="9948"/>
    <x v="4988"/>
    <x v="3"/>
    <x v="702"/>
    <n v="41794"/>
    <s v="Second Class"/>
    <s v="HW-14935"/>
    <s v="Helen Wasserman"/>
    <x v="1"/>
    <s v="United States"/>
    <s v="Indianapolis"/>
    <x v="14"/>
    <n v="46203"/>
    <x v="2"/>
    <s v="FUR-CH-10003746"/>
    <x v="0"/>
    <x v="1"/>
    <s v="Hon 4070 Series Pagoda Round Back Stacking Chairs"/>
    <n v="1925.88"/>
    <n v="6"/>
    <n v="0"/>
    <n v="539.24639999999999"/>
  </r>
  <r>
    <n v="9949"/>
    <x v="4988"/>
    <x v="3"/>
    <x v="702"/>
    <n v="41794"/>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n v="41794"/>
    <s v="Second Class"/>
    <s v="HW-14935"/>
    <s v="Helen Wasserman"/>
    <x v="1"/>
    <s v="United States"/>
    <s v="Indianapolis"/>
    <x v="14"/>
    <n v="46203"/>
    <x v="2"/>
    <s v="TEC-AC-10004568"/>
    <x v="2"/>
    <x v="11"/>
    <s v="Maxell LTO Ultrium - 800 GB"/>
    <n v="83.97"/>
    <n v="3"/>
    <n v="0"/>
    <n v="15.954299999999993"/>
  </r>
  <r>
    <n v="9951"/>
    <x v="4988"/>
    <x v="3"/>
    <x v="702"/>
    <n v="41794"/>
    <s v="Second Class"/>
    <s v="HW-14935"/>
    <s v="Helen Wasserman"/>
    <x v="1"/>
    <s v="United States"/>
    <s v="Indianapolis"/>
    <x v="14"/>
    <n v="46203"/>
    <x v="2"/>
    <s v="TEC-AC-10001714"/>
    <x v="2"/>
    <x v="11"/>
    <s v="Logitech MX Performance Wireless Mouse"/>
    <n v="39.89"/>
    <n v="1"/>
    <n v="0"/>
    <n v="14.7593"/>
  </r>
  <r>
    <n v="9952"/>
    <x v="4988"/>
    <x v="3"/>
    <x v="702"/>
    <n v="41794"/>
    <s v="Second Class"/>
    <s v="HW-14935"/>
    <s v="Helen Wasserman"/>
    <x v="1"/>
    <s v="United States"/>
    <s v="Indianapolis"/>
    <x v="14"/>
    <n v="46203"/>
    <x v="2"/>
    <s v="OFF-BI-10002072"/>
    <x v="1"/>
    <x v="8"/>
    <s v="Cardinal Slant-D Ring Binders"/>
    <n v="17.38"/>
    <n v="2"/>
    <n v="0"/>
    <n v="8.69"/>
  </r>
  <r>
    <n v="9953"/>
    <x v="4989"/>
    <x v="1"/>
    <x v="639"/>
    <n v="41259"/>
    <s v="Second Class"/>
    <s v="DB-12970"/>
    <s v="Darren Budd"/>
    <x v="1"/>
    <s v="United States"/>
    <s v="Los Angeles"/>
    <x v="1"/>
    <n v="90045"/>
    <x v="1"/>
    <s v="OFF-BI-10001153"/>
    <x v="1"/>
    <x v="8"/>
    <s v="Ibico Recycled Grain-Textured Covers"/>
    <n v="55.264000000000003"/>
    <n v="2"/>
    <n v="0.2"/>
    <n v="20.723999999999997"/>
  </r>
  <r>
    <n v="9954"/>
    <x v="4989"/>
    <x v="1"/>
    <x v="639"/>
    <n v="41259"/>
    <s v="Second Class"/>
    <s v="DB-12970"/>
    <s v="Darren Budd"/>
    <x v="1"/>
    <s v="United States"/>
    <s v="Los Angeles"/>
    <x v="1"/>
    <n v="90045"/>
    <x v="1"/>
    <s v="OFF-PA-10004983"/>
    <x v="1"/>
    <x v="10"/>
    <s v="Xerox 23"/>
    <n v="6.48"/>
    <n v="1"/>
    <n v="0"/>
    <n v="3.1104000000000003"/>
  </r>
  <r>
    <n v="9955"/>
    <x v="4989"/>
    <x v="1"/>
    <x v="639"/>
    <n v="41259"/>
    <s v="Second Class"/>
    <s v="DB-12970"/>
    <s v="Darren Budd"/>
    <x v="1"/>
    <s v="United States"/>
    <s v="Los Angeles"/>
    <x v="1"/>
    <n v="90045"/>
    <x v="1"/>
    <s v="OFF-BI-10000948"/>
    <x v="1"/>
    <x v="8"/>
    <s v="GBC Laser Imprintable Binding System Covers, Desert Sand"/>
    <n v="34.248000000000005"/>
    <n v="3"/>
    <n v="0.2"/>
    <n v="11.558699999999998"/>
  </r>
  <r>
    <n v="9956"/>
    <x v="4989"/>
    <x v="1"/>
    <x v="639"/>
    <n v="41259"/>
    <s v="Second Class"/>
    <s v="DB-12970"/>
    <s v="Darren Budd"/>
    <x v="1"/>
    <s v="United States"/>
    <s v="Los Angeles"/>
    <x v="1"/>
    <n v="90045"/>
    <x v="1"/>
    <s v="FUR-TA-10002622"/>
    <x v="0"/>
    <x v="3"/>
    <s v="Bush Andora Conference Table, Maple/Graphite Gray Finish"/>
    <n v="273.56799999999998"/>
    <n v="2"/>
    <n v="0.2"/>
    <n v="10.258800000000008"/>
  </r>
  <r>
    <n v="9957"/>
    <x v="4990"/>
    <x v="2"/>
    <x v="7"/>
    <n v="40864"/>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n v="40864"/>
    <s v="Standard Class"/>
    <s v="KN-16705"/>
    <s v="Kristina Nunn"/>
    <x v="2"/>
    <s v="United States"/>
    <s v="New Rochelle"/>
    <x v="15"/>
    <n v="10801"/>
    <x v="3"/>
    <s v="OFF-PA-10004039"/>
    <x v="1"/>
    <x v="10"/>
    <s v="Xerox 1882"/>
    <n v="223.92"/>
    <n v="4"/>
    <n v="0"/>
    <n v="109.7208"/>
  </r>
  <r>
    <n v="9959"/>
    <x v="4990"/>
    <x v="2"/>
    <x v="7"/>
    <n v="40864"/>
    <s v="Standard Class"/>
    <s v="KN-16705"/>
    <s v="Kristina Nunn"/>
    <x v="2"/>
    <s v="United States"/>
    <s v="New Rochelle"/>
    <x v="15"/>
    <n v="10801"/>
    <x v="3"/>
    <s v="OFF-SU-10001574"/>
    <x v="1"/>
    <x v="14"/>
    <s v="Acme Value Line Scissors"/>
    <n v="7.3"/>
    <n v="2"/>
    <n v="0"/>
    <n v="2.1899999999999995"/>
  </r>
  <r>
    <n v="9960"/>
    <x v="4991"/>
    <x v="3"/>
    <x v="833"/>
    <n v="41924"/>
    <s v="Standard Class"/>
    <s v="AJ-10945"/>
    <s v="Ashley Jarboe"/>
    <x v="0"/>
    <s v="United States"/>
    <s v="Chandler"/>
    <x v="16"/>
    <n v="85224"/>
    <x v="1"/>
    <s v="OFF-AR-10001761"/>
    <x v="1"/>
    <x v="6"/>
    <s v="Avery Hi-Liter Smear-Safe Highlighters"/>
    <n v="9.3439999999999994"/>
    <n v="2"/>
    <n v="0.2"/>
    <n v="1.8687999999999998"/>
  </r>
  <r>
    <n v="9961"/>
    <x v="4992"/>
    <x v="3"/>
    <x v="118"/>
    <n v="41901"/>
    <s v="Second Class"/>
    <s v="CL-12700"/>
    <s v="Craig Leslie"/>
    <x v="2"/>
    <s v="United States"/>
    <s v="Florence"/>
    <x v="0"/>
    <n v="41042"/>
    <x v="0"/>
    <s v="TEC-AC-10002305"/>
    <x v="2"/>
    <x v="11"/>
    <s v="KeyTronic E03601U1 - Keyboard - Beige"/>
    <n v="18"/>
    <n v="1"/>
    <n v="0"/>
    <n v="3.2399999999999984"/>
  </r>
  <r>
    <n v="9962"/>
    <x v="4993"/>
    <x v="1"/>
    <x v="531"/>
    <n v="40990"/>
    <s v="First Class"/>
    <s v="CM-12655"/>
    <s v="Corinna Mitchell"/>
    <x v="2"/>
    <s v="United States"/>
    <s v="Houston"/>
    <x v="5"/>
    <n v="77041"/>
    <x v="2"/>
    <s v="OFF-PA-10000675"/>
    <x v="1"/>
    <x v="10"/>
    <s v="Xerox 1919"/>
    <n v="65.584000000000003"/>
    <n v="2"/>
    <n v="0.2"/>
    <n v="23.7742"/>
  </r>
  <r>
    <n v="9963"/>
    <x v="4993"/>
    <x v="1"/>
    <x v="531"/>
    <n v="4099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n v="41116"/>
    <s v="Same Day"/>
    <s v="AS-10240"/>
    <s v="Alan Shonely"/>
    <x v="0"/>
    <s v="United States"/>
    <s v="Philadelphia"/>
    <x v="9"/>
    <n v="19140"/>
    <x v="3"/>
    <s v="OFF-PA-10003072"/>
    <x v="1"/>
    <x v="10"/>
    <s v="Eureka Recycled Copy Paper 8 1/2&quot; x 11&quot;, Ream"/>
    <n v="10.368000000000002"/>
    <n v="2"/>
    <n v="0.2"/>
    <n v="3.6288"/>
  </r>
  <r>
    <n v="9965"/>
    <x v="4995"/>
    <x v="0"/>
    <x v="5"/>
    <n v="41619"/>
    <s v="Second Class"/>
    <s v="HE-14800"/>
    <s v="Harold Engle"/>
    <x v="1"/>
    <s v="United States"/>
    <s v="Newark"/>
    <x v="13"/>
    <n v="19711"/>
    <x v="3"/>
    <s v="FUR-FU-10002671"/>
    <x v="0"/>
    <x v="5"/>
    <s v="Electrix 20W Halogen Replacement Bulb for Zoom-In Desk Lamp"/>
    <n v="13.4"/>
    <n v="1"/>
    <n v="0"/>
    <n v="6.4319999999999995"/>
  </r>
  <r>
    <n v="9966"/>
    <x v="4995"/>
    <x v="0"/>
    <x v="5"/>
    <n v="41619"/>
    <s v="Second Class"/>
    <s v="HE-14800"/>
    <s v="Harold Engle"/>
    <x v="1"/>
    <s v="United States"/>
    <s v="Newark"/>
    <x v="13"/>
    <n v="19711"/>
    <x v="3"/>
    <s v="OFF-PA-10000349"/>
    <x v="1"/>
    <x v="10"/>
    <s v="Staples"/>
    <n v="4.9800000000000004"/>
    <n v="1"/>
    <n v="0"/>
    <n v="2.3406000000000002"/>
  </r>
  <r>
    <n v="9967"/>
    <x v="4995"/>
    <x v="0"/>
    <x v="5"/>
    <n v="41619"/>
    <s v="Second Class"/>
    <s v="HE-14800"/>
    <s v="Harold Engle"/>
    <x v="1"/>
    <s v="United States"/>
    <s v="Newark"/>
    <x v="13"/>
    <n v="19711"/>
    <x v="3"/>
    <s v="OFF-EN-10004483"/>
    <x v="1"/>
    <x v="12"/>
    <s v="#10 White Business Envelopes,4 1/8 x 9 1/2"/>
    <n v="109.69"/>
    <n v="7"/>
    <n v="0"/>
    <n v="51.554299999999991"/>
  </r>
  <r>
    <n v="9968"/>
    <x v="4996"/>
    <x v="3"/>
    <x v="157"/>
    <n v="41991"/>
    <s v="Standard Class"/>
    <s v="RB-19435"/>
    <s v="Richard Bierner"/>
    <x v="0"/>
    <s v="United States"/>
    <s v="Plainfield"/>
    <x v="30"/>
    <n v="7060"/>
    <x v="3"/>
    <s v="OFF-BI-10004209"/>
    <x v="1"/>
    <x v="8"/>
    <s v="Fellowes Twister Kit, Gray/Clear, 3/pkg"/>
    <n v="40.199999999999996"/>
    <n v="5"/>
    <n v="0"/>
    <n v="18.089999999999996"/>
  </r>
  <r>
    <n v="9969"/>
    <x v="4996"/>
    <x v="3"/>
    <x v="157"/>
    <n v="41991"/>
    <s v="Standard Class"/>
    <s v="RB-19435"/>
    <s v="Richard Bierner"/>
    <x v="0"/>
    <s v="United States"/>
    <s v="Plainfield"/>
    <x v="30"/>
    <n v="7060"/>
    <x v="3"/>
    <s v="OFF-BI-10004600"/>
    <x v="1"/>
    <x v="8"/>
    <s v="Ibico Ibimaster 300 Manual Binding System"/>
    <n v="735.98"/>
    <n v="2"/>
    <n v="0"/>
    <n v="331.19099999999997"/>
  </r>
  <r>
    <n v="9970"/>
    <x v="4996"/>
    <x v="3"/>
    <x v="157"/>
    <n v="41991"/>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n v="41092"/>
    <s v="Standard Class"/>
    <s v="MP-17470"/>
    <s v="Mark Packer"/>
    <x v="2"/>
    <s v="United States"/>
    <s v="Smyrna"/>
    <x v="32"/>
    <n v="30080"/>
    <x v="0"/>
    <s v="OFF-BI-10002867"/>
    <x v="1"/>
    <x v="8"/>
    <s v="GBC Recycled Regency Composition Covers"/>
    <n v="119.56"/>
    <n v="2"/>
    <n v="0"/>
    <n v="54.997599999999991"/>
  </r>
  <r>
    <n v="9972"/>
    <x v="4997"/>
    <x v="1"/>
    <x v="1141"/>
    <n v="41092"/>
    <s v="Standard Class"/>
    <s v="MP-17470"/>
    <s v="Mark Packer"/>
    <x v="2"/>
    <s v="United States"/>
    <s v="Smyrna"/>
    <x v="32"/>
    <n v="30080"/>
    <x v="0"/>
    <s v="OFF-AR-10000538"/>
    <x v="1"/>
    <x v="6"/>
    <s v="Boston Model 1800 Electric Pencil Sharpener, Gray"/>
    <n v="140.75"/>
    <n v="5"/>
    <n v="0"/>
    <n v="42.22499999999998"/>
  </r>
  <r>
    <n v="9973"/>
    <x v="4998"/>
    <x v="0"/>
    <x v="108"/>
    <n v="41535"/>
    <s v="Standard Class"/>
    <s v="RC-19960"/>
    <s v="Ryan Crowe"/>
    <x v="0"/>
    <s v="United States"/>
    <s v="Houston"/>
    <x v="5"/>
    <n v="77041"/>
    <x v="2"/>
    <s v="OFF-EN-10000056"/>
    <x v="1"/>
    <x v="12"/>
    <s v="Cameo Buff Policy Envelopes"/>
    <n v="99.567999999999998"/>
    <n v="2"/>
    <n v="0.2"/>
    <n v="33.604199999999992"/>
  </r>
  <r>
    <n v="9974"/>
    <x v="4999"/>
    <x v="0"/>
    <x v="409"/>
    <n v="41619"/>
    <s v="Standard Class"/>
    <s v="AP-10720"/>
    <s v="Anne Pryor"/>
    <x v="2"/>
    <s v="United States"/>
    <s v="Los Angeles"/>
    <x v="1"/>
    <n v="90032"/>
    <x v="1"/>
    <s v="TEC-PH-10004080"/>
    <x v="2"/>
    <x v="7"/>
    <s v="Avaya 5410 Digital phone"/>
    <n v="271.95999999999998"/>
    <n v="5"/>
    <n v="0.2"/>
    <n v="27.195999999999998"/>
  </r>
  <r>
    <n v="9975"/>
    <x v="4999"/>
    <x v="0"/>
    <x v="409"/>
    <n v="41619"/>
    <s v="Standard Class"/>
    <s v="AP-10720"/>
    <s v="Anne Pryor"/>
    <x v="2"/>
    <s v="United States"/>
    <s v="Los Angeles"/>
    <x v="1"/>
    <n v="90032"/>
    <x v="1"/>
    <s v="OFF-AR-10004752"/>
    <x v="1"/>
    <x v="6"/>
    <s v="Blackstonian Pencils"/>
    <n v="18.689999999999998"/>
    <n v="7"/>
    <n v="0"/>
    <n v="5.2332000000000001"/>
  </r>
  <r>
    <n v="9976"/>
    <x v="4999"/>
    <x v="0"/>
    <x v="409"/>
    <n v="41619"/>
    <s v="Standard Class"/>
    <s v="AP-10720"/>
    <s v="Anne Pryor"/>
    <x v="2"/>
    <s v="United States"/>
    <s v="Los Angeles"/>
    <x v="1"/>
    <n v="90032"/>
    <x v="1"/>
    <s v="OFF-PA-10000743"/>
    <x v="1"/>
    <x v="10"/>
    <s v="Xerox 1977"/>
    <n v="13.36"/>
    <n v="2"/>
    <n v="0"/>
    <n v="6.4127999999999998"/>
  </r>
  <r>
    <n v="9977"/>
    <x v="4999"/>
    <x v="0"/>
    <x v="409"/>
    <n v="41619"/>
    <s v="Standard Class"/>
    <s v="AP-10720"/>
    <s v="Anne Pryor"/>
    <x v="2"/>
    <s v="United States"/>
    <s v="Los Angeles"/>
    <x v="1"/>
    <n v="90032"/>
    <x v="1"/>
    <s v="TEC-PH-10002496"/>
    <x v="2"/>
    <x v="7"/>
    <s v="Cisco SPA301"/>
    <n v="249.58400000000003"/>
    <n v="2"/>
    <n v="0.2"/>
    <n v="31.197999999999986"/>
  </r>
  <r>
    <n v="9978"/>
    <x v="4999"/>
    <x v="0"/>
    <x v="409"/>
    <n v="41619"/>
    <s v="Standard Class"/>
    <s v="AP-10720"/>
    <s v="Anne Pryor"/>
    <x v="2"/>
    <s v="United States"/>
    <s v="Los Angeles"/>
    <x v="1"/>
    <n v="90032"/>
    <x v="1"/>
    <s v="OFF-FA-10003467"/>
    <x v="1"/>
    <x v="13"/>
    <s v="Alliance Big Bands Rubber Bands, 12/Pack"/>
    <n v="13.86"/>
    <n v="7"/>
    <n v="0"/>
    <n v="0"/>
  </r>
  <r>
    <n v="9979"/>
    <x v="4999"/>
    <x v="0"/>
    <x v="409"/>
    <n v="41619"/>
    <s v="Standard Class"/>
    <s v="AP-10720"/>
    <s v="Anne Pryor"/>
    <x v="2"/>
    <s v="United States"/>
    <s v="Los Angeles"/>
    <x v="1"/>
    <n v="90032"/>
    <x v="1"/>
    <s v="OFF-BI-10003727"/>
    <x v="1"/>
    <x v="8"/>
    <s v="Avery Durable Slant Ring Binders With Label Holder"/>
    <n v="13.375999999999999"/>
    <n v="4"/>
    <n v="0.2"/>
    <n v="4.6815999999999995"/>
  </r>
  <r>
    <n v="9980"/>
    <x v="4999"/>
    <x v="0"/>
    <x v="409"/>
    <n v="41619"/>
    <s v="Standard Class"/>
    <s v="AP-10720"/>
    <s v="Anne Pryor"/>
    <x v="2"/>
    <s v="United States"/>
    <s v="Los Angeles"/>
    <x v="1"/>
    <n v="90032"/>
    <x v="1"/>
    <s v="OFF-BI-10002026"/>
    <x v="1"/>
    <x v="8"/>
    <s v="Ibico Recycled Linen-Style Covers"/>
    <n v="437.47200000000009"/>
    <n v="14"/>
    <n v="0.2"/>
    <n v="153.11519999999999"/>
  </r>
  <r>
    <n v="9981"/>
    <x v="5000"/>
    <x v="1"/>
    <x v="684"/>
    <n v="41161"/>
    <s v="Second Class"/>
    <s v="SW-20455"/>
    <s v="Shaun Weien"/>
    <x v="0"/>
    <s v="United States"/>
    <s v="Lafayette"/>
    <x v="28"/>
    <n v="70506"/>
    <x v="0"/>
    <s v="FUR-TA-10001039"/>
    <x v="0"/>
    <x v="3"/>
    <s v="KI Adjustable-Height Table"/>
    <n v="85.98"/>
    <n v="1"/>
    <n v="0"/>
    <n v="22.354800000000004"/>
  </r>
  <r>
    <n v="9982"/>
    <x v="5001"/>
    <x v="3"/>
    <x v="646"/>
    <n v="41858"/>
    <s v="First Class"/>
    <s v="TB-21055"/>
    <s v="Ted Butterfield"/>
    <x v="0"/>
    <s v="United States"/>
    <s v="Fairfield"/>
    <x v="24"/>
    <n v="45014"/>
    <x v="3"/>
    <s v="OFF-LA-10004484"/>
    <x v="1"/>
    <x v="2"/>
    <s v="Avery 476"/>
    <n v="16.520000000000003"/>
    <n v="5"/>
    <n v="0.2"/>
    <n v="5.368999999999998"/>
  </r>
  <r>
    <n v="9983"/>
    <x v="5002"/>
    <x v="0"/>
    <x v="897"/>
    <n v="41546"/>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n v="41546"/>
    <s v="Standard Class"/>
    <s v="RC-19960"/>
    <s v="Ryan Crowe"/>
    <x v="0"/>
    <s v="United States"/>
    <s v="Grand Rapids"/>
    <x v="12"/>
    <n v="49505"/>
    <x v="2"/>
    <s v="TEC-PH-10001305"/>
    <x v="2"/>
    <x v="7"/>
    <s v="Panasonic KX TS208W Corded phone"/>
    <n v="97.98"/>
    <n v="2"/>
    <n v="0"/>
    <n v="27.434400000000011"/>
  </r>
  <r>
    <n v="9985"/>
    <x v="5003"/>
    <x v="1"/>
    <x v="961"/>
    <n v="41052"/>
    <s v="Standard Class"/>
    <s v="DV-13465"/>
    <s v="Dianna Vittorini"/>
    <x v="0"/>
    <s v="United States"/>
    <s v="Long Beach"/>
    <x v="15"/>
    <n v="11561"/>
    <x v="3"/>
    <s v="OFF-LA-10003766"/>
    <x v="1"/>
    <x v="2"/>
    <s v="Self-Adhesive Removable Labels"/>
    <n v="31.5"/>
    <n v="10"/>
    <n v="0"/>
    <n v="15.120000000000001"/>
  </r>
  <r>
    <n v="9986"/>
    <x v="5003"/>
    <x v="1"/>
    <x v="961"/>
    <n v="41052"/>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n v="41551"/>
    <s v="Standard Class"/>
    <s v="ML-17410"/>
    <s v="Maris LaWare"/>
    <x v="0"/>
    <s v="United States"/>
    <s v="Los Angeles"/>
    <x v="1"/>
    <n v="90008"/>
    <x v="1"/>
    <s v="TEC-AC-10003399"/>
    <x v="2"/>
    <x v="11"/>
    <s v="Memorex Mini Travel Drive 64 GB USB 2.0 Flash Drive"/>
    <n v="36.24"/>
    <n v="1"/>
    <n v="0"/>
    <n v="15.220800000000001"/>
  </r>
  <r>
    <n v="9988"/>
    <x v="5005"/>
    <x v="3"/>
    <x v="701"/>
    <n v="41965"/>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n v="41965"/>
    <s v="Standard Class"/>
    <s v="RA-19885"/>
    <s v="Ruben Ausman"/>
    <x v="1"/>
    <s v="United States"/>
    <s v="Athens"/>
    <x v="32"/>
    <n v="30605"/>
    <x v="0"/>
    <s v="TEC-PH-10004006"/>
    <x v="2"/>
    <x v="7"/>
    <s v="Panasonic KX - TS880B Telephone"/>
    <n v="206.1"/>
    <n v="5"/>
    <n v="0"/>
    <n v="55.647000000000006"/>
  </r>
  <r>
    <n v="9990"/>
    <x v="5006"/>
    <x v="2"/>
    <x v="1237"/>
    <n v="40567"/>
    <s v="Second Class"/>
    <s v="TB-21400"/>
    <s v="Tom Boeckenhauer"/>
    <x v="0"/>
    <s v="United States"/>
    <s v="Miami"/>
    <x v="2"/>
    <n v="33180"/>
    <x v="0"/>
    <s v="FUR-FU-10001889"/>
    <x v="0"/>
    <x v="5"/>
    <s v="Ultra Door Pull Handle"/>
    <n v="25.248000000000001"/>
    <n v="3"/>
    <n v="0.2"/>
    <n v="4.1027999999999993"/>
  </r>
  <r>
    <n v="9991"/>
    <x v="5007"/>
    <x v="3"/>
    <x v="425"/>
    <n v="41702"/>
    <s v="Standard Class"/>
    <s v="DB-13060"/>
    <s v="Dave Brooks"/>
    <x v="0"/>
    <s v="United States"/>
    <s v="Costa Mesa"/>
    <x v="1"/>
    <n v="92627"/>
    <x v="1"/>
    <s v="FUR-FU-10000747"/>
    <x v="0"/>
    <x v="5"/>
    <s v="Tenex B1-RE Series Chair Mats for Low Pile Carpets"/>
    <n v="91.96"/>
    <n v="2"/>
    <n v="0"/>
    <n v="15.633199999999988"/>
  </r>
  <r>
    <n v="9992"/>
    <x v="5007"/>
    <x v="3"/>
    <x v="425"/>
    <n v="41702"/>
    <s v="Standard Class"/>
    <s v="DB-13060"/>
    <s v="Dave Brooks"/>
    <x v="0"/>
    <s v="United States"/>
    <s v="Costa Mesa"/>
    <x v="1"/>
    <n v="92627"/>
    <x v="1"/>
    <s v="TEC-PH-10003645"/>
    <x v="2"/>
    <x v="7"/>
    <s v="Aastra 57i VoIP phone"/>
    <n v="258.57600000000002"/>
    <n v="2"/>
    <n v="0.2"/>
    <n v="19.393200000000007"/>
  </r>
  <r>
    <n v="9993"/>
    <x v="5007"/>
    <x v="3"/>
    <x v="425"/>
    <n v="41702"/>
    <s v="Standard Class"/>
    <s v="DB-13060"/>
    <s v="Dave Brooks"/>
    <x v="0"/>
    <s v="United States"/>
    <s v="Costa Mesa"/>
    <x v="1"/>
    <n v="92627"/>
    <x v="1"/>
    <s v="OFF-PA-10004041"/>
    <x v="1"/>
    <x v="10"/>
    <s v="It's Hot Message Books with Stickers, 2 3/4&quot; x 5&quot;"/>
    <n v="29.6"/>
    <n v="4"/>
    <n v="0"/>
    <n v="13.32"/>
  </r>
  <r>
    <n v="9994"/>
    <x v="5008"/>
    <x v="3"/>
    <x v="464"/>
    <n v="41769"/>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C1C82B-B0E0-4F6A-9119-CF818C194DCC}"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69"/>
  </dataFields>
  <formats count="1">
    <format dxfId="6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6"/>
          </reference>
        </references>
      </pivotArea>
    </chartFormat>
    <chartFormat chart="2" format="4">
      <pivotArea type="data" outline="0" fieldPosition="0">
        <references count="2">
          <reference field="4294967294" count="1" selected="0">
            <x v="0"/>
          </reference>
          <reference field="16" count="1" selected="0">
            <x v="14"/>
          </reference>
        </references>
      </pivotArea>
    </chartFormat>
    <chartFormat chart="2" format="5">
      <pivotArea type="data" outline="0" fieldPosition="0">
        <references count="2">
          <reference field="4294967294" count="1" selected="0">
            <x v="0"/>
          </reference>
          <reference field="16" count="1" selected="0">
            <x v="13"/>
          </reference>
        </references>
      </pivotArea>
    </chartFormat>
    <chartFormat chart="2" format="6">
      <pivotArea type="data" outline="0" fieldPosition="0">
        <references count="2">
          <reference field="4294967294" count="1" selected="0">
            <x v="0"/>
          </reference>
          <reference field="16" count="1" selected="0">
            <x v="5"/>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F018AF-1B74-4A28-B176-7F47B4F4AA9A}"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4">
    <format dxfId="37">
      <pivotArea field="3" type="button" dataOnly="0" labelOnly="1" outline="0" axis="axisRow" fieldPosition="0"/>
    </format>
    <format dxfId="36">
      <pivotArea dataOnly="0" labelOnly="1" outline="0" fieldPosition="0">
        <references count="1">
          <reference field="4294967294" count="2">
            <x v="0"/>
            <x v="1"/>
          </reference>
        </references>
      </pivotArea>
    </format>
    <format dxfId="35">
      <pivotArea collapsedLevelsAreSubtotals="1" fieldPosition="0">
        <references count="2">
          <reference field="4294967294" count="1" selected="0">
            <x v="1"/>
          </reference>
          <reference field="3" count="1">
            <x v="5"/>
          </reference>
        </references>
      </pivotArea>
    </format>
    <format dxfId="34">
      <pivotArea outline="0" collapsedLevelsAreSubtotals="1" fieldPosition="0"/>
    </format>
  </format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E53273-07F2-4AFA-A7F9-1926C5143FA0}"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8"/>
  </dataFields>
  <formats count="1">
    <format dxfId="3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F3C52C-6279-4929-9CEA-F2A54D28327B}" name="PivotTable1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numFmtId="1"/>
    <dataField name="Count of Order ID" fld="1" subtotal="count" baseField="0" baseItem="0" numFmtId="1"/>
    <dataField name="Sum of Profit Margin" fld="24" baseField="0" baseItem="0" numFmtId="165"/>
  </dataFields>
  <formats count="8">
    <format dxfId="32">
      <pivotArea type="all" dataOnly="0" outline="0" fieldPosition="0"/>
    </format>
    <format dxfId="31">
      <pivotArea outline="0" collapsedLevelsAreSubtotals="1" fieldPosition="0"/>
    </format>
    <format dxfId="30">
      <pivotArea field="23" type="button" dataOnly="0" labelOnly="1" outline="0" axis="axisRow" fieldPosition="0"/>
    </format>
    <format dxfId="29">
      <pivotArea dataOnly="0" labelOnly="1" fieldPosition="0">
        <references count="1">
          <reference field="23" count="4">
            <x v="1"/>
            <x v="2"/>
            <x v="3"/>
            <x v="4"/>
          </reference>
        </references>
      </pivotArea>
    </format>
    <format dxfId="28">
      <pivotArea dataOnly="0" labelOnly="1" grandRow="1" outline="0" fieldPosition="0"/>
    </format>
    <format dxfId="27">
      <pivotArea dataOnly="0" labelOnly="1" outline="0" fieldPosition="0">
        <references count="1">
          <reference field="4294967294" count="5">
            <x v="0"/>
            <x v="1"/>
            <x v="2"/>
            <x v="3"/>
            <x v="4"/>
          </reference>
        </references>
      </pivotArea>
    </format>
    <format dxfId="26">
      <pivotArea outline="0" collapsedLevelsAreSubtotals="1" fieldPosition="0">
        <references count="1">
          <reference field="4294967294" count="1" selected="0">
            <x v="3"/>
          </reference>
        </references>
      </pivotArea>
    </format>
    <format dxfId="25">
      <pivotArea outline="0" collapsedLevelsAreSubtotals="1" fieldPosition="0">
        <references count="1">
          <reference field="4294967294" count="1" selected="0">
            <x v="2"/>
          </reference>
        </references>
      </pivotArea>
    </format>
  </formats>
  <chartFormats count="1">
    <chartFormat chart="3" format="0" series="1">
      <pivotArea type="data" outline="0" fieldPosition="0">
        <references count="1">
          <reference field="429496729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507770-F8AA-4666-ABAF-7D63A11A554A}"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2E7119-2E6E-40B9-8ED5-43BFAD720D07}"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B3D8AB-6266-416B-9337-4A07293EBA9A}"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837CE7-BCC5-4CF3-AACF-0443BCDDE4D3}"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65"/>
  </dataFields>
  <formats count="1">
    <format dxfId="2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0F4606-E8FE-42A0-A4B0-2705E26E5BD1}"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1960F5-FB00-4D1E-8EDE-9A64AE57214F}"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5" count="1" selected="0">
            <x v="0"/>
          </reference>
        </references>
      </pivotArea>
    </chartFormat>
    <chartFormat chart="4" format="18">
      <pivotArea type="data" outline="0" fieldPosition="0">
        <references count="2">
          <reference field="4294967294" count="1" selected="0">
            <x v="0"/>
          </reference>
          <reference field="15" count="1" selected="0">
            <x v="1"/>
          </reference>
        </references>
      </pivotArea>
    </chartFormat>
    <chartFormat chart="4"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FBF1E8-B28E-4F00-8959-721AD96FB69E}"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ACA4AE8-9596-41A4-9314-F013A97BB380}" sourceName="Year">
  <pivotTables>
    <pivotTable tabId="6" name="PivotTable2"/>
    <pivotTable tabId="3" name="PivotTable1"/>
    <pivotTable tabId="7" name="PivotTable3"/>
    <pivotTable tabId="13" name="PivotTable10"/>
    <pivotTable tabId="13" name="PivotTable11"/>
    <pivotTable tabId="13" name="PivotTable7"/>
    <pivotTable tabId="13" name="PivotTable8"/>
    <pivotTable tabId="13" name="PivotTable9"/>
    <pivotTable tabId="8" name="PivotTable4"/>
    <pivotTable tabId="11" name="PivotTable5"/>
  </pivotTables>
  <data>
    <tabular pivotCacheId="13448281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2C1555-0B5D-41B6-94D9-9723A20F8665}" sourceName="Segment">
  <pivotTables>
    <pivotTable tabId="6" name="PivotTable2"/>
    <pivotTable tabId="3" name="PivotTable1"/>
    <pivotTable tabId="7" name="PivotTable3"/>
    <pivotTable tabId="13" name="PivotTable10"/>
    <pivotTable tabId="13" name="PivotTable11"/>
    <pivotTable tabId="13" name="PivotTable7"/>
    <pivotTable tabId="13" name="PivotTable8"/>
    <pivotTable tabId="13" name="PivotTable9"/>
    <pivotTable tabId="14" name="PivotTable12"/>
    <pivotTable tabId="8" name="PivotTable4"/>
    <pivotTable tabId="11" name="PivotTable5"/>
  </pivotTables>
  <data>
    <tabular pivotCacheId="13448281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663D62-27FF-4E44-BB0E-0870ED9ACACD}" sourceName="Region">
  <pivotTables>
    <pivotTable tabId="6" name="PivotTable2"/>
    <pivotTable tabId="3" name="PivotTable1"/>
    <pivotTable tabId="7" name="PivotTable3"/>
    <pivotTable tabId="13" name="PivotTable10"/>
    <pivotTable tabId="13" name="PivotTable11"/>
    <pivotTable tabId="13" name="PivotTable7"/>
    <pivotTable tabId="13" name="PivotTable8"/>
    <pivotTable tabId="13" name="PivotTable9"/>
    <pivotTable tabId="14" name="PivotTable12"/>
    <pivotTable tabId="8" name="PivotTable4"/>
    <pivotTable tabId="11" name="PivotTable5"/>
  </pivotTables>
  <data>
    <tabular pivotCacheId="134482819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31D0BB-C9B1-4E76-A778-3842D8077C57}" cache="Slicer_Year1" caption="Year" rowHeight="241300"/>
  <slicer name="Segment" xr10:uid="{628D4E00-053D-47C1-A0E5-ACC06CF203BD}" cache="Slicer_Segment" caption="Segment" rowHeight="241300"/>
  <slicer name="Region" xr10:uid="{EE9AA402-DED5-4402-B8F5-5AE229E740A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41DA00C-66A8-4EE7-A478-06416F8F8EC2}" cache="Slicer_Year1" caption="Year" style="MY SLICER" rowHeight="241300"/>
  <slicer name="Segment 1" xr10:uid="{62EB7194-524F-40FD-BA72-4B7B0D3158F8}" cache="Slicer_Segment" caption="Segment" style="MY SLICER" rowHeight="241300"/>
  <slicer name="Region 1" xr10:uid="{41A8AC99-D428-4498-8C39-104D370A4BEB}" cache="Slicer_Region" caption="Region" style="MY 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DA032F-E94F-4EA6-B81A-4E1600493C08}"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62" dataDxfId="60" headerRowBorderDxfId="61">
  <autoFilter ref="A1:V9995" xr:uid="{00000000-000C-0000-FFFF-FFFF00000000}"/>
  <tableColumns count="22">
    <tableColumn id="1" xr3:uid="{00000000-0010-0000-0000-000001000000}" name="Row ID" dataDxfId="59"/>
    <tableColumn id="2" xr3:uid="{00000000-0010-0000-0000-000002000000}" name="Order ID" dataDxfId="58"/>
    <tableColumn id="3" xr3:uid="{00000000-0010-0000-0000-000003000000}" name="Year" dataDxfId="57">
      <calculatedColumnFormula>YEAR(Table_1[[#This Row],[Order Date]])</calculatedColumnFormula>
    </tableColumn>
    <tableColumn id="4" xr3:uid="{00000000-0010-0000-0000-000004000000}" name="Order Date" dataDxfId="56"/>
    <tableColumn id="5" xr3:uid="{00000000-0010-0000-0000-000005000000}" name="Ship Date" dataDxfId="55"/>
    <tableColumn id="6" xr3:uid="{00000000-0010-0000-0000-000006000000}" name="Ship Mode" dataDxfId="54"/>
    <tableColumn id="7" xr3:uid="{00000000-0010-0000-0000-000007000000}" name="Customer ID" dataDxfId="53"/>
    <tableColumn id="8" xr3:uid="{00000000-0010-0000-0000-000008000000}" name="Customer Name" dataDxfId="52"/>
    <tableColumn id="9" xr3:uid="{00000000-0010-0000-0000-000009000000}" name="Segment" dataDxfId="51"/>
    <tableColumn id="10" xr3:uid="{00000000-0010-0000-0000-00000A000000}" name="Country" dataDxfId="50"/>
    <tableColumn id="11" xr3:uid="{00000000-0010-0000-0000-00000B000000}" name="City" dataDxfId="49"/>
    <tableColumn id="12" xr3:uid="{00000000-0010-0000-0000-00000C000000}" name="State" dataDxfId="48"/>
    <tableColumn id="13" xr3:uid="{00000000-0010-0000-0000-00000D000000}" name="Postal Code" dataDxfId="47"/>
    <tableColumn id="14" xr3:uid="{00000000-0010-0000-0000-00000E000000}" name="Region" dataDxfId="46"/>
    <tableColumn id="15" xr3:uid="{00000000-0010-0000-0000-00000F000000}" name="Product ID" dataDxfId="45"/>
    <tableColumn id="16" xr3:uid="{00000000-0010-0000-0000-000010000000}" name="Category" dataDxfId="44"/>
    <tableColumn id="17" xr3:uid="{00000000-0010-0000-0000-000011000000}" name="Sub-Category" dataDxfId="43"/>
    <tableColumn id="18" xr3:uid="{00000000-0010-0000-0000-000012000000}" name="Product Name" dataDxfId="42"/>
    <tableColumn id="19" xr3:uid="{00000000-0010-0000-0000-000013000000}" name="Sales" dataDxfId="41"/>
    <tableColumn id="20" xr3:uid="{00000000-0010-0000-0000-000014000000}" name="Quantity" dataDxfId="40"/>
    <tableColumn id="21" xr3:uid="{00000000-0010-0000-0000-000015000000}" name="Discount" dataDxfId="39"/>
    <tableColumn id="22" xr3:uid="{00000000-0010-0000-0000-000016000000}" name="Profit" dataDxfId="38"/>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5C3B-B8F2-4246-BD19-8783D20E9AA8}">
  <dimension ref="A3:B9"/>
  <sheetViews>
    <sheetView workbookViewId="0">
      <selection activeCell="O9" sqref="O9"/>
    </sheetView>
  </sheetViews>
  <sheetFormatPr defaultRowHeight="15" x14ac:dyDescent="0.25"/>
  <cols>
    <col min="1" max="1" width="13.140625" bestFit="1" customWidth="1"/>
    <col min="2" max="2" width="12.140625" bestFit="1" customWidth="1"/>
  </cols>
  <sheetData>
    <row r="3" spans="1:2" x14ac:dyDescent="0.25">
      <c r="A3" s="12" t="s">
        <v>10933</v>
      </c>
      <c r="B3" s="13" t="s">
        <v>10951</v>
      </c>
    </row>
    <row r="4" spans="1:2" x14ac:dyDescent="0.25">
      <c r="A4" s="36" t="s">
        <v>75</v>
      </c>
      <c r="B4" s="52">
        <v>203412.73300000009</v>
      </c>
    </row>
    <row r="5" spans="1:2" x14ac:dyDescent="0.25">
      <c r="A5" s="37" t="s">
        <v>36</v>
      </c>
      <c r="B5" s="53">
        <v>328449.1030000007</v>
      </c>
    </row>
    <row r="6" spans="1:2" x14ac:dyDescent="0.25">
      <c r="A6" s="37" t="s">
        <v>72</v>
      </c>
      <c r="B6" s="53">
        <v>330007.05400000012</v>
      </c>
    </row>
    <row r="7" spans="1:2" x14ac:dyDescent="0.25">
      <c r="A7" s="37" t="s">
        <v>59</v>
      </c>
      <c r="B7" s="53">
        <v>223843.60800000012</v>
      </c>
    </row>
    <row r="8" spans="1:2" x14ac:dyDescent="0.25">
      <c r="A8" s="37" t="s">
        <v>56</v>
      </c>
      <c r="B8" s="53">
        <v>206965.53200000009</v>
      </c>
    </row>
    <row r="9" spans="1:2" x14ac:dyDescent="0.25">
      <c r="A9" s="38" t="s">
        <v>10934</v>
      </c>
      <c r="B9" s="54">
        <v>1292678.0300000012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4" sqref="D14"/>
    </sheetView>
  </sheetViews>
  <sheetFormatPr defaultColWidth="14.42578125" defaultRowHeight="15" customHeight="1" x14ac:dyDescent="0.25"/>
  <cols>
    <col min="1" max="1" width="7.5703125" bestFit="1" customWidth="1"/>
    <col min="2" max="2" width="15" bestFit="1" customWidth="1"/>
    <col min="3" max="3" width="14.85546875" customWidth="1"/>
    <col min="4" max="4" width="15.140625" style="10" customWidth="1"/>
    <col min="5" max="5" width="10.42578125" bestFit="1" customWidth="1"/>
    <col min="6" max="6" width="13.85546875" bestFit="1" customWidth="1"/>
    <col min="7" max="7" width="12.425781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 bestFit="1" customWidth="1"/>
    <col min="14" max="14" width="7.42578125" bestFit="1" customWidth="1"/>
    <col min="15" max="15" width="16.7109375" bestFit="1" customWidth="1"/>
    <col min="16" max="16" width="14.5703125" bestFit="1" customWidth="1"/>
    <col min="17" max="17" width="13.42578125" bestFit="1" customWidth="1"/>
    <col min="18" max="18" width="119.28515625" bestFit="1" customWidth="1"/>
    <col min="19" max="19" width="10" bestFit="1" customWidth="1"/>
    <col min="20" max="20" width="9" bestFit="1" customWidth="1"/>
    <col min="21" max="21" width="9.140625" bestFit="1" customWidth="1"/>
    <col min="22" max="22" width="10.7109375" bestFit="1" customWidth="1"/>
  </cols>
  <sheetData>
    <row r="1" spans="1:22" s="6" customFormat="1" ht="14.25" customHeight="1" x14ac:dyDescent="0.25">
      <c r="A1" s="5" t="s">
        <v>0</v>
      </c>
      <c r="B1" s="5" t="s">
        <v>1</v>
      </c>
      <c r="C1" s="11" t="s">
        <v>2</v>
      </c>
      <c r="D1" s="7"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row>
    <row r="2" spans="1:22" ht="14.25" customHeight="1" x14ac:dyDescent="0.25">
      <c r="A2" s="4">
        <v>1</v>
      </c>
      <c r="B2" s="4" t="s">
        <v>22</v>
      </c>
      <c r="C2" s="4">
        <f>YEAR(Table_1[[#This Row],[Order Date]])</f>
        <v>2013</v>
      </c>
      <c r="D2" s="8">
        <v>41587</v>
      </c>
      <c r="E2" s="4">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25">
      <c r="A3" s="3">
        <v>2</v>
      </c>
      <c r="B3" s="3" t="s">
        <v>22</v>
      </c>
      <c r="C3" s="4">
        <f>YEAR(Table_1[[#This Row],[Order Date]])</f>
        <v>2013</v>
      </c>
      <c r="D3" s="9">
        <v>41587</v>
      </c>
      <c r="E3" s="3">
        <v>41590</v>
      </c>
      <c r="F3" s="3" t="s">
        <v>23</v>
      </c>
      <c r="G3" s="3" t="s">
        <v>24</v>
      </c>
      <c r="H3" s="3" t="s">
        <v>25</v>
      </c>
      <c r="I3" s="3" t="s">
        <v>26</v>
      </c>
      <c r="J3" s="3" t="s">
        <v>27</v>
      </c>
      <c r="K3" s="3" t="s">
        <v>28</v>
      </c>
      <c r="L3" s="3" t="s">
        <v>29</v>
      </c>
      <c r="M3" s="3">
        <v>42420</v>
      </c>
      <c r="N3" s="3" t="s">
        <v>30</v>
      </c>
      <c r="O3" s="3" t="s">
        <v>35</v>
      </c>
      <c r="P3" s="3" t="s">
        <v>32</v>
      </c>
      <c r="Q3" s="3" t="s">
        <v>36</v>
      </c>
      <c r="R3" s="3" t="s">
        <v>37</v>
      </c>
      <c r="S3" s="3">
        <v>731.93999999999994</v>
      </c>
      <c r="T3" s="3">
        <v>3</v>
      </c>
      <c r="U3" s="3">
        <v>0</v>
      </c>
      <c r="V3" s="3">
        <v>219.58199999999997</v>
      </c>
    </row>
    <row r="4" spans="1:22" ht="14.25" customHeight="1" x14ac:dyDescent="0.25">
      <c r="A4" s="3">
        <v>3</v>
      </c>
      <c r="B4" s="3" t="s">
        <v>38</v>
      </c>
      <c r="C4" s="4">
        <f>YEAR(Table_1[[#This Row],[Order Date]])</f>
        <v>2013</v>
      </c>
      <c r="D4" s="9">
        <v>41438</v>
      </c>
      <c r="E4" s="3">
        <v>41442</v>
      </c>
      <c r="F4" s="3" t="s">
        <v>23</v>
      </c>
      <c r="G4" s="3" t="s">
        <v>39</v>
      </c>
      <c r="H4" s="3" t="s">
        <v>40</v>
      </c>
      <c r="I4" s="3" t="s">
        <v>41</v>
      </c>
      <c r="J4" s="3" t="s">
        <v>27</v>
      </c>
      <c r="K4" s="3" t="s">
        <v>42</v>
      </c>
      <c r="L4" s="3" t="s">
        <v>43</v>
      </c>
      <c r="M4" s="3">
        <v>90036</v>
      </c>
      <c r="N4" s="3" t="s">
        <v>44</v>
      </c>
      <c r="O4" s="3" t="s">
        <v>45</v>
      </c>
      <c r="P4" s="3" t="s">
        <v>46</v>
      </c>
      <c r="Q4" s="3" t="s">
        <v>47</v>
      </c>
      <c r="R4" s="3" t="s">
        <v>48</v>
      </c>
      <c r="S4" s="3">
        <v>14.62</v>
      </c>
      <c r="T4" s="3">
        <v>2</v>
      </c>
      <c r="U4" s="3">
        <v>0</v>
      </c>
      <c r="V4" s="3">
        <v>6.8713999999999995</v>
      </c>
    </row>
    <row r="5" spans="1:22" ht="14.25" customHeight="1" x14ac:dyDescent="0.25">
      <c r="A5" s="3">
        <v>4</v>
      </c>
      <c r="B5" s="3" t="s">
        <v>49</v>
      </c>
      <c r="C5" s="4">
        <f>YEAR(Table_1[[#This Row],[Order Date]])</f>
        <v>2012</v>
      </c>
      <c r="D5" s="9">
        <v>41193</v>
      </c>
      <c r="E5" s="3">
        <v>41200</v>
      </c>
      <c r="F5" s="3" t="s">
        <v>50</v>
      </c>
      <c r="G5" s="3" t="s">
        <v>51</v>
      </c>
      <c r="H5" s="3" t="s">
        <v>52</v>
      </c>
      <c r="I5" s="3" t="s">
        <v>26</v>
      </c>
      <c r="J5" s="3" t="s">
        <v>27</v>
      </c>
      <c r="K5" s="3" t="s">
        <v>53</v>
      </c>
      <c r="L5" s="3" t="s">
        <v>54</v>
      </c>
      <c r="M5" s="3">
        <v>33311</v>
      </c>
      <c r="N5" s="3" t="s">
        <v>30</v>
      </c>
      <c r="O5" s="3" t="s">
        <v>55</v>
      </c>
      <c r="P5" s="3" t="s">
        <v>32</v>
      </c>
      <c r="Q5" s="3" t="s">
        <v>56</v>
      </c>
      <c r="R5" s="3" t="s">
        <v>57</v>
      </c>
      <c r="S5" s="3">
        <v>957.57749999999999</v>
      </c>
      <c r="T5" s="3">
        <v>5</v>
      </c>
      <c r="U5" s="3">
        <v>0.45</v>
      </c>
      <c r="V5" s="3">
        <v>-383.03100000000006</v>
      </c>
    </row>
    <row r="6" spans="1:22" ht="14.25" customHeight="1" x14ac:dyDescent="0.25">
      <c r="A6" s="3">
        <v>5</v>
      </c>
      <c r="B6" s="3" t="s">
        <v>49</v>
      </c>
      <c r="C6" s="4">
        <f>YEAR(Table_1[[#This Row],[Order Date]])</f>
        <v>2012</v>
      </c>
      <c r="D6" s="9">
        <v>41193</v>
      </c>
      <c r="E6" s="3">
        <v>41200</v>
      </c>
      <c r="F6" s="3" t="s">
        <v>50</v>
      </c>
      <c r="G6" s="3" t="s">
        <v>51</v>
      </c>
      <c r="H6" s="3" t="s">
        <v>52</v>
      </c>
      <c r="I6" s="3" t="s">
        <v>26</v>
      </c>
      <c r="J6" s="3" t="s">
        <v>27</v>
      </c>
      <c r="K6" s="3" t="s">
        <v>53</v>
      </c>
      <c r="L6" s="3" t="s">
        <v>54</v>
      </c>
      <c r="M6" s="3">
        <v>33311</v>
      </c>
      <c r="N6" s="3" t="s">
        <v>30</v>
      </c>
      <c r="O6" s="3" t="s">
        <v>58</v>
      </c>
      <c r="P6" s="3" t="s">
        <v>46</v>
      </c>
      <c r="Q6" s="3" t="s">
        <v>59</v>
      </c>
      <c r="R6" s="3" t="s">
        <v>60</v>
      </c>
      <c r="S6" s="3">
        <v>22.368000000000002</v>
      </c>
      <c r="T6" s="3">
        <v>2</v>
      </c>
      <c r="U6" s="3">
        <v>0.2</v>
      </c>
      <c r="V6" s="3">
        <v>2.5163999999999991</v>
      </c>
    </row>
    <row r="7" spans="1:22" ht="14.25" customHeight="1" x14ac:dyDescent="0.25">
      <c r="A7" s="3">
        <v>6</v>
      </c>
      <c r="B7" s="3" t="s">
        <v>61</v>
      </c>
      <c r="C7" s="4">
        <f>YEAR(Table_1[[#This Row],[Order Date]])</f>
        <v>2011</v>
      </c>
      <c r="D7" s="9">
        <v>40703</v>
      </c>
      <c r="E7" s="3">
        <v>40708</v>
      </c>
      <c r="F7" s="3" t="s">
        <v>50</v>
      </c>
      <c r="G7" s="3" t="s">
        <v>62</v>
      </c>
      <c r="H7" s="3" t="s">
        <v>63</v>
      </c>
      <c r="I7" s="3" t="s">
        <v>26</v>
      </c>
      <c r="J7" s="3" t="s">
        <v>27</v>
      </c>
      <c r="K7" s="3" t="s">
        <v>42</v>
      </c>
      <c r="L7" s="3" t="s">
        <v>43</v>
      </c>
      <c r="M7" s="3">
        <v>90032</v>
      </c>
      <c r="N7" s="3" t="s">
        <v>44</v>
      </c>
      <c r="O7" s="3" t="s">
        <v>64</v>
      </c>
      <c r="P7" s="3" t="s">
        <v>32</v>
      </c>
      <c r="Q7" s="3" t="s">
        <v>65</v>
      </c>
      <c r="R7" s="3" t="s">
        <v>66</v>
      </c>
      <c r="S7" s="3">
        <v>48.86</v>
      </c>
      <c r="T7" s="3">
        <v>7</v>
      </c>
      <c r="U7" s="3">
        <v>0</v>
      </c>
      <c r="V7" s="3">
        <v>14.169399999999996</v>
      </c>
    </row>
    <row r="8" spans="1:22" ht="14.25" customHeight="1" x14ac:dyDescent="0.25">
      <c r="A8" s="3">
        <v>7</v>
      </c>
      <c r="B8" s="3" t="s">
        <v>61</v>
      </c>
      <c r="C8" s="4">
        <f>YEAR(Table_1[[#This Row],[Order Date]])</f>
        <v>2011</v>
      </c>
      <c r="D8" s="9">
        <v>40703</v>
      </c>
      <c r="E8" s="3">
        <v>40708</v>
      </c>
      <c r="F8" s="3" t="s">
        <v>50</v>
      </c>
      <c r="G8" s="3" t="s">
        <v>62</v>
      </c>
      <c r="H8" s="3" t="s">
        <v>63</v>
      </c>
      <c r="I8" s="3" t="s">
        <v>26</v>
      </c>
      <c r="J8" s="3" t="s">
        <v>27</v>
      </c>
      <c r="K8" s="3" t="s">
        <v>42</v>
      </c>
      <c r="L8" s="3" t="s">
        <v>43</v>
      </c>
      <c r="M8" s="3">
        <v>90032</v>
      </c>
      <c r="N8" s="3" t="s">
        <v>44</v>
      </c>
      <c r="O8" s="3" t="s">
        <v>67</v>
      </c>
      <c r="P8" s="3" t="s">
        <v>46</v>
      </c>
      <c r="Q8" s="3" t="s">
        <v>68</v>
      </c>
      <c r="R8" s="3" t="s">
        <v>69</v>
      </c>
      <c r="S8" s="3">
        <v>7.28</v>
      </c>
      <c r="T8" s="3">
        <v>4</v>
      </c>
      <c r="U8" s="3">
        <v>0</v>
      </c>
      <c r="V8" s="3">
        <v>1.9656000000000002</v>
      </c>
    </row>
    <row r="9" spans="1:22" ht="14.25" customHeight="1" x14ac:dyDescent="0.25">
      <c r="A9" s="3">
        <v>8</v>
      </c>
      <c r="B9" s="3" t="s">
        <v>61</v>
      </c>
      <c r="C9" s="4">
        <f>YEAR(Table_1[[#This Row],[Order Date]])</f>
        <v>2011</v>
      </c>
      <c r="D9" s="9">
        <v>40703</v>
      </c>
      <c r="E9" s="3">
        <v>40708</v>
      </c>
      <c r="F9" s="3" t="s">
        <v>50</v>
      </c>
      <c r="G9" s="3" t="s">
        <v>62</v>
      </c>
      <c r="H9" s="3" t="s">
        <v>63</v>
      </c>
      <c r="I9" s="3" t="s">
        <v>26</v>
      </c>
      <c r="J9" s="3" t="s">
        <v>27</v>
      </c>
      <c r="K9" s="3" t="s">
        <v>42</v>
      </c>
      <c r="L9" s="3" t="s">
        <v>43</v>
      </c>
      <c r="M9" s="3">
        <v>90032</v>
      </c>
      <c r="N9" s="3" t="s">
        <v>44</v>
      </c>
      <c r="O9" s="3" t="s">
        <v>70</v>
      </c>
      <c r="P9" s="3" t="s">
        <v>71</v>
      </c>
      <c r="Q9" s="3" t="s">
        <v>72</v>
      </c>
      <c r="R9" s="3" t="s">
        <v>73</v>
      </c>
      <c r="S9" s="3">
        <v>907.15200000000004</v>
      </c>
      <c r="T9" s="3">
        <v>6</v>
      </c>
      <c r="U9" s="3">
        <v>0.2</v>
      </c>
      <c r="V9" s="3">
        <v>90.715200000000038</v>
      </c>
    </row>
    <row r="10" spans="1:22" ht="14.25" customHeight="1" x14ac:dyDescent="0.25">
      <c r="A10" s="3">
        <v>9</v>
      </c>
      <c r="B10" s="3" t="s">
        <v>61</v>
      </c>
      <c r="C10" s="4">
        <f>YEAR(Table_1[[#This Row],[Order Date]])</f>
        <v>2011</v>
      </c>
      <c r="D10" s="9">
        <v>40703</v>
      </c>
      <c r="E10" s="3">
        <v>40708</v>
      </c>
      <c r="F10" s="3" t="s">
        <v>50</v>
      </c>
      <c r="G10" s="3" t="s">
        <v>62</v>
      </c>
      <c r="H10" s="3" t="s">
        <v>63</v>
      </c>
      <c r="I10" s="3" t="s">
        <v>26</v>
      </c>
      <c r="J10" s="3" t="s">
        <v>27</v>
      </c>
      <c r="K10" s="3" t="s">
        <v>42</v>
      </c>
      <c r="L10" s="3" t="s">
        <v>43</v>
      </c>
      <c r="M10" s="3">
        <v>90032</v>
      </c>
      <c r="N10" s="3" t="s">
        <v>44</v>
      </c>
      <c r="O10" s="3" t="s">
        <v>74</v>
      </c>
      <c r="P10" s="3" t="s">
        <v>46</v>
      </c>
      <c r="Q10" s="3" t="s">
        <v>75</v>
      </c>
      <c r="R10" s="3" t="s">
        <v>76</v>
      </c>
      <c r="S10" s="3">
        <v>18.504000000000001</v>
      </c>
      <c r="T10" s="3">
        <v>3</v>
      </c>
      <c r="U10" s="3">
        <v>0.2</v>
      </c>
      <c r="V10" s="3">
        <v>5.7824999999999998</v>
      </c>
    </row>
    <row r="11" spans="1:22" ht="14.25" customHeight="1" x14ac:dyDescent="0.25">
      <c r="A11" s="3">
        <v>10</v>
      </c>
      <c r="B11" s="3" t="s">
        <v>61</v>
      </c>
      <c r="C11" s="4">
        <f>YEAR(Table_1[[#This Row],[Order Date]])</f>
        <v>2011</v>
      </c>
      <c r="D11" s="9">
        <v>40703</v>
      </c>
      <c r="E11" s="3">
        <v>40708</v>
      </c>
      <c r="F11" s="3" t="s">
        <v>50</v>
      </c>
      <c r="G11" s="3" t="s">
        <v>62</v>
      </c>
      <c r="H11" s="3" t="s">
        <v>63</v>
      </c>
      <c r="I11" s="3" t="s">
        <v>26</v>
      </c>
      <c r="J11" s="3" t="s">
        <v>27</v>
      </c>
      <c r="K11" s="3" t="s">
        <v>42</v>
      </c>
      <c r="L11" s="3" t="s">
        <v>43</v>
      </c>
      <c r="M11" s="3">
        <v>90032</v>
      </c>
      <c r="N11" s="3" t="s">
        <v>44</v>
      </c>
      <c r="O11" s="3" t="s">
        <v>77</v>
      </c>
      <c r="P11" s="3" t="s">
        <v>46</v>
      </c>
      <c r="Q11" s="3" t="s">
        <v>78</v>
      </c>
      <c r="R11" s="3" t="s">
        <v>79</v>
      </c>
      <c r="S11" s="3">
        <v>114.9</v>
      </c>
      <c r="T11" s="3">
        <v>5</v>
      </c>
      <c r="U11" s="3">
        <v>0</v>
      </c>
      <c r="V11" s="3">
        <v>34.469999999999992</v>
      </c>
    </row>
    <row r="12" spans="1:22" ht="14.25" customHeight="1" x14ac:dyDescent="0.25">
      <c r="A12" s="3">
        <v>11</v>
      </c>
      <c r="B12" s="3" t="s">
        <v>61</v>
      </c>
      <c r="C12" s="4">
        <f>YEAR(Table_1[[#This Row],[Order Date]])</f>
        <v>2011</v>
      </c>
      <c r="D12" s="9">
        <v>40703</v>
      </c>
      <c r="E12" s="3">
        <v>40708</v>
      </c>
      <c r="F12" s="3" t="s">
        <v>50</v>
      </c>
      <c r="G12" s="3" t="s">
        <v>62</v>
      </c>
      <c r="H12" s="3" t="s">
        <v>63</v>
      </c>
      <c r="I12" s="3" t="s">
        <v>26</v>
      </c>
      <c r="J12" s="3" t="s">
        <v>27</v>
      </c>
      <c r="K12" s="3" t="s">
        <v>42</v>
      </c>
      <c r="L12" s="3" t="s">
        <v>43</v>
      </c>
      <c r="M12" s="3">
        <v>90032</v>
      </c>
      <c r="N12" s="3" t="s">
        <v>44</v>
      </c>
      <c r="O12" s="3" t="s">
        <v>80</v>
      </c>
      <c r="P12" s="3" t="s">
        <v>32</v>
      </c>
      <c r="Q12" s="3" t="s">
        <v>56</v>
      </c>
      <c r="R12" s="3" t="s">
        <v>81</v>
      </c>
      <c r="S12" s="3">
        <v>1706.1840000000002</v>
      </c>
      <c r="T12" s="3">
        <v>9</v>
      </c>
      <c r="U12" s="3">
        <v>0.2</v>
      </c>
      <c r="V12" s="3">
        <v>85.309199999999805</v>
      </c>
    </row>
    <row r="13" spans="1:22" ht="14.25" customHeight="1" x14ac:dyDescent="0.25">
      <c r="A13" s="3">
        <v>12</v>
      </c>
      <c r="B13" s="3" t="s">
        <v>61</v>
      </c>
      <c r="C13" s="4">
        <f>YEAR(Table_1[[#This Row],[Order Date]])</f>
        <v>2011</v>
      </c>
      <c r="D13" s="9">
        <v>40703</v>
      </c>
      <c r="E13" s="3">
        <v>40708</v>
      </c>
      <c r="F13" s="3" t="s">
        <v>50</v>
      </c>
      <c r="G13" s="3" t="s">
        <v>62</v>
      </c>
      <c r="H13" s="3" t="s">
        <v>63</v>
      </c>
      <c r="I13" s="3" t="s">
        <v>26</v>
      </c>
      <c r="J13" s="3" t="s">
        <v>27</v>
      </c>
      <c r="K13" s="3" t="s">
        <v>42</v>
      </c>
      <c r="L13" s="3" t="s">
        <v>43</v>
      </c>
      <c r="M13" s="3">
        <v>90032</v>
      </c>
      <c r="N13" s="3" t="s">
        <v>44</v>
      </c>
      <c r="O13" s="3" t="s">
        <v>82</v>
      </c>
      <c r="P13" s="3" t="s">
        <v>71</v>
      </c>
      <c r="Q13" s="3" t="s">
        <v>72</v>
      </c>
      <c r="R13" s="3" t="s">
        <v>83</v>
      </c>
      <c r="S13" s="3">
        <v>911.42399999999998</v>
      </c>
      <c r="T13" s="3">
        <v>4</v>
      </c>
      <c r="U13" s="3">
        <v>0.2</v>
      </c>
      <c r="V13" s="3">
        <v>68.356800000000021</v>
      </c>
    </row>
    <row r="14" spans="1:22" ht="14.25" customHeight="1" x14ac:dyDescent="0.25">
      <c r="A14" s="3">
        <v>13</v>
      </c>
      <c r="B14" s="3" t="s">
        <v>84</v>
      </c>
      <c r="C14" s="4">
        <f>YEAR(Table_1[[#This Row],[Order Date]])</f>
        <v>2014</v>
      </c>
      <c r="D14" s="9">
        <v>41745</v>
      </c>
      <c r="E14" s="3">
        <v>41750</v>
      </c>
      <c r="F14" s="3" t="s">
        <v>50</v>
      </c>
      <c r="G14" s="3" t="s">
        <v>85</v>
      </c>
      <c r="H14" s="3" t="s">
        <v>86</v>
      </c>
      <c r="I14" s="3" t="s">
        <v>26</v>
      </c>
      <c r="J14" s="3" t="s">
        <v>27</v>
      </c>
      <c r="K14" s="3" t="s">
        <v>87</v>
      </c>
      <c r="L14" s="3" t="s">
        <v>88</v>
      </c>
      <c r="M14" s="3">
        <v>28027</v>
      </c>
      <c r="N14" s="3" t="s">
        <v>30</v>
      </c>
      <c r="O14" s="3" t="s">
        <v>89</v>
      </c>
      <c r="P14" s="3" t="s">
        <v>46</v>
      </c>
      <c r="Q14" s="3" t="s">
        <v>90</v>
      </c>
      <c r="R14" s="3" t="s">
        <v>91</v>
      </c>
      <c r="S14" s="3">
        <v>15.552000000000003</v>
      </c>
      <c r="T14" s="3">
        <v>3</v>
      </c>
      <c r="U14" s="3">
        <v>0.2</v>
      </c>
      <c r="V14" s="3">
        <v>5.4432</v>
      </c>
    </row>
    <row r="15" spans="1:22" ht="14.25" customHeight="1" x14ac:dyDescent="0.25">
      <c r="A15" s="3">
        <v>14</v>
      </c>
      <c r="B15" s="3" t="s">
        <v>92</v>
      </c>
      <c r="C15" s="4">
        <f>YEAR(Table_1[[#This Row],[Order Date]])</f>
        <v>2013</v>
      </c>
      <c r="D15" s="9">
        <v>41614</v>
      </c>
      <c r="E15" s="3">
        <v>41619</v>
      </c>
      <c r="F15" s="3" t="s">
        <v>50</v>
      </c>
      <c r="G15" s="3" t="s">
        <v>93</v>
      </c>
      <c r="H15" s="3" t="s">
        <v>94</v>
      </c>
      <c r="I15" s="3" t="s">
        <v>26</v>
      </c>
      <c r="J15" s="3" t="s">
        <v>27</v>
      </c>
      <c r="K15" s="3" t="s">
        <v>95</v>
      </c>
      <c r="L15" s="3" t="s">
        <v>96</v>
      </c>
      <c r="M15" s="3">
        <v>98103</v>
      </c>
      <c r="N15" s="3" t="s">
        <v>44</v>
      </c>
      <c r="O15" s="3" t="s">
        <v>97</v>
      </c>
      <c r="P15" s="3" t="s">
        <v>46</v>
      </c>
      <c r="Q15" s="3" t="s">
        <v>75</v>
      </c>
      <c r="R15" s="3" t="s">
        <v>98</v>
      </c>
      <c r="S15" s="3">
        <v>407.97600000000006</v>
      </c>
      <c r="T15" s="3">
        <v>3</v>
      </c>
      <c r="U15" s="3">
        <v>0.2</v>
      </c>
      <c r="V15" s="3">
        <v>132.59219999999993</v>
      </c>
    </row>
    <row r="16" spans="1:22" ht="14.25" customHeight="1" x14ac:dyDescent="0.25">
      <c r="A16" s="3">
        <v>15</v>
      </c>
      <c r="B16" s="3" t="s">
        <v>99</v>
      </c>
      <c r="C16" s="4">
        <f>YEAR(Table_1[[#This Row],[Order Date]])</f>
        <v>2012</v>
      </c>
      <c r="D16" s="9">
        <v>41235</v>
      </c>
      <c r="E16" s="3">
        <v>41239</v>
      </c>
      <c r="F16" s="3" t="s">
        <v>50</v>
      </c>
      <c r="G16" s="3" t="s">
        <v>100</v>
      </c>
      <c r="H16" s="3" t="s">
        <v>101</v>
      </c>
      <c r="I16" s="3" t="s">
        <v>102</v>
      </c>
      <c r="J16" s="3" t="s">
        <v>27</v>
      </c>
      <c r="K16" s="3" t="s">
        <v>103</v>
      </c>
      <c r="L16" s="3" t="s">
        <v>104</v>
      </c>
      <c r="M16" s="3">
        <v>76106</v>
      </c>
      <c r="N16" s="3" t="s">
        <v>105</v>
      </c>
      <c r="O16" s="3" t="s">
        <v>106</v>
      </c>
      <c r="P16" s="3" t="s">
        <v>46</v>
      </c>
      <c r="Q16" s="3" t="s">
        <v>78</v>
      </c>
      <c r="R16" s="3" t="s">
        <v>107</v>
      </c>
      <c r="S16" s="3">
        <v>68.809999999999988</v>
      </c>
      <c r="T16" s="3">
        <v>5</v>
      </c>
      <c r="U16" s="3">
        <v>0.8</v>
      </c>
      <c r="V16" s="3">
        <v>-123.858</v>
      </c>
    </row>
    <row r="17" spans="1:22" ht="14.25" customHeight="1" x14ac:dyDescent="0.25">
      <c r="A17" s="3">
        <v>16</v>
      </c>
      <c r="B17" s="3" t="s">
        <v>99</v>
      </c>
      <c r="C17" s="4">
        <f>YEAR(Table_1[[#This Row],[Order Date]])</f>
        <v>2012</v>
      </c>
      <c r="D17" s="9">
        <v>41235</v>
      </c>
      <c r="E17" s="3">
        <v>41239</v>
      </c>
      <c r="F17" s="3" t="s">
        <v>50</v>
      </c>
      <c r="G17" s="3" t="s">
        <v>100</v>
      </c>
      <c r="H17" s="3" t="s">
        <v>101</v>
      </c>
      <c r="I17" s="3" t="s">
        <v>102</v>
      </c>
      <c r="J17" s="3" t="s">
        <v>27</v>
      </c>
      <c r="K17" s="3" t="s">
        <v>103</v>
      </c>
      <c r="L17" s="3" t="s">
        <v>104</v>
      </c>
      <c r="M17" s="3">
        <v>76106</v>
      </c>
      <c r="N17" s="3" t="s">
        <v>105</v>
      </c>
      <c r="O17" s="3" t="s">
        <v>108</v>
      </c>
      <c r="P17" s="3" t="s">
        <v>46</v>
      </c>
      <c r="Q17" s="3" t="s">
        <v>75</v>
      </c>
      <c r="R17" s="3" t="s">
        <v>109</v>
      </c>
      <c r="S17" s="3">
        <v>2.5439999999999996</v>
      </c>
      <c r="T17" s="3">
        <v>3</v>
      </c>
      <c r="U17" s="3">
        <v>0.8</v>
      </c>
      <c r="V17" s="3">
        <v>-3.8160000000000016</v>
      </c>
    </row>
    <row r="18" spans="1:22" ht="14.25" customHeight="1" x14ac:dyDescent="0.25">
      <c r="A18" s="3">
        <v>17</v>
      </c>
      <c r="B18" s="3" t="s">
        <v>110</v>
      </c>
      <c r="C18" s="4">
        <f>YEAR(Table_1[[#This Row],[Order Date]])</f>
        <v>2011</v>
      </c>
      <c r="D18" s="9">
        <v>40858</v>
      </c>
      <c r="E18" s="3">
        <v>40865</v>
      </c>
      <c r="F18" s="3" t="s">
        <v>50</v>
      </c>
      <c r="G18" s="3" t="s">
        <v>111</v>
      </c>
      <c r="H18" s="3" t="s">
        <v>112</v>
      </c>
      <c r="I18" s="3" t="s">
        <v>26</v>
      </c>
      <c r="J18" s="3" t="s">
        <v>27</v>
      </c>
      <c r="K18" s="3" t="s">
        <v>113</v>
      </c>
      <c r="L18" s="3" t="s">
        <v>114</v>
      </c>
      <c r="M18" s="3">
        <v>53711</v>
      </c>
      <c r="N18" s="3" t="s">
        <v>105</v>
      </c>
      <c r="O18" s="3" t="s">
        <v>115</v>
      </c>
      <c r="P18" s="3" t="s">
        <v>46</v>
      </c>
      <c r="Q18" s="3" t="s">
        <v>59</v>
      </c>
      <c r="R18" s="3" t="s">
        <v>116</v>
      </c>
      <c r="S18" s="3">
        <v>665.88</v>
      </c>
      <c r="T18" s="3">
        <v>6</v>
      </c>
      <c r="U18" s="3">
        <v>0</v>
      </c>
      <c r="V18" s="3">
        <v>13.317599999999999</v>
      </c>
    </row>
    <row r="19" spans="1:22" ht="14.25" customHeight="1" x14ac:dyDescent="0.25">
      <c r="A19" s="3">
        <v>18</v>
      </c>
      <c r="B19" s="3" t="s">
        <v>117</v>
      </c>
      <c r="C19" s="4">
        <f>YEAR(Table_1[[#This Row],[Order Date]])</f>
        <v>2011</v>
      </c>
      <c r="D19" s="9">
        <v>40676</v>
      </c>
      <c r="E19" s="3">
        <v>40678</v>
      </c>
      <c r="F19" s="3" t="s">
        <v>23</v>
      </c>
      <c r="G19" s="3" t="s">
        <v>118</v>
      </c>
      <c r="H19" s="3" t="s">
        <v>119</v>
      </c>
      <c r="I19" s="3" t="s">
        <v>26</v>
      </c>
      <c r="J19" s="3" t="s">
        <v>27</v>
      </c>
      <c r="K19" s="3" t="s">
        <v>120</v>
      </c>
      <c r="L19" s="3" t="s">
        <v>121</v>
      </c>
      <c r="M19" s="3">
        <v>84084</v>
      </c>
      <c r="N19" s="3" t="s">
        <v>44</v>
      </c>
      <c r="O19" s="3" t="s">
        <v>122</v>
      </c>
      <c r="P19" s="3" t="s">
        <v>46</v>
      </c>
      <c r="Q19" s="3" t="s">
        <v>59</v>
      </c>
      <c r="R19" s="3" t="s">
        <v>123</v>
      </c>
      <c r="S19" s="3">
        <v>55.5</v>
      </c>
      <c r="T19" s="3">
        <v>2</v>
      </c>
      <c r="U19" s="3">
        <v>0</v>
      </c>
      <c r="V19" s="3">
        <v>9.9899999999999949</v>
      </c>
    </row>
    <row r="20" spans="1:22" ht="14.25" customHeight="1" x14ac:dyDescent="0.25">
      <c r="A20" s="3">
        <v>19</v>
      </c>
      <c r="B20" s="3" t="s">
        <v>124</v>
      </c>
      <c r="C20" s="4">
        <f>YEAR(Table_1[[#This Row],[Order Date]])</f>
        <v>2011</v>
      </c>
      <c r="D20" s="9">
        <v>40782</v>
      </c>
      <c r="E20" s="3">
        <v>40787</v>
      </c>
      <c r="F20" s="3" t="s">
        <v>23</v>
      </c>
      <c r="G20" s="3" t="s">
        <v>125</v>
      </c>
      <c r="H20" s="3" t="s">
        <v>126</v>
      </c>
      <c r="I20" s="3" t="s">
        <v>26</v>
      </c>
      <c r="J20" s="3" t="s">
        <v>27</v>
      </c>
      <c r="K20" s="3" t="s">
        <v>127</v>
      </c>
      <c r="L20" s="3" t="s">
        <v>43</v>
      </c>
      <c r="M20" s="3">
        <v>94109</v>
      </c>
      <c r="N20" s="3" t="s">
        <v>44</v>
      </c>
      <c r="O20" s="3" t="s">
        <v>128</v>
      </c>
      <c r="P20" s="3" t="s">
        <v>46</v>
      </c>
      <c r="Q20" s="3" t="s">
        <v>68</v>
      </c>
      <c r="R20" s="3" t="s">
        <v>129</v>
      </c>
      <c r="S20" s="3">
        <v>8.56</v>
      </c>
      <c r="T20" s="3">
        <v>2</v>
      </c>
      <c r="U20" s="3">
        <v>0</v>
      </c>
      <c r="V20" s="3">
        <v>2.4823999999999993</v>
      </c>
    </row>
    <row r="21" spans="1:22" ht="14.25" customHeight="1" x14ac:dyDescent="0.25">
      <c r="A21" s="3">
        <v>20</v>
      </c>
      <c r="B21" s="3" t="s">
        <v>124</v>
      </c>
      <c r="C21" s="4">
        <f>YEAR(Table_1[[#This Row],[Order Date]])</f>
        <v>2011</v>
      </c>
      <c r="D21" s="9">
        <v>40782</v>
      </c>
      <c r="E21" s="3">
        <v>40787</v>
      </c>
      <c r="F21" s="3" t="s">
        <v>23</v>
      </c>
      <c r="G21" s="3" t="s">
        <v>125</v>
      </c>
      <c r="H21" s="3" t="s">
        <v>126</v>
      </c>
      <c r="I21" s="3" t="s">
        <v>26</v>
      </c>
      <c r="J21" s="3" t="s">
        <v>27</v>
      </c>
      <c r="K21" s="3" t="s">
        <v>127</v>
      </c>
      <c r="L21" s="3" t="s">
        <v>43</v>
      </c>
      <c r="M21" s="3">
        <v>94109</v>
      </c>
      <c r="N21" s="3" t="s">
        <v>44</v>
      </c>
      <c r="O21" s="3" t="s">
        <v>130</v>
      </c>
      <c r="P21" s="3" t="s">
        <v>71</v>
      </c>
      <c r="Q21" s="3" t="s">
        <v>72</v>
      </c>
      <c r="R21" s="3" t="s">
        <v>131</v>
      </c>
      <c r="S21" s="3">
        <v>213.48000000000002</v>
      </c>
      <c r="T21" s="3">
        <v>3</v>
      </c>
      <c r="U21" s="3">
        <v>0.2</v>
      </c>
      <c r="V21" s="3">
        <v>16.010999999999981</v>
      </c>
    </row>
    <row r="22" spans="1:22" ht="14.25" customHeight="1" x14ac:dyDescent="0.25">
      <c r="A22" s="3">
        <v>21</v>
      </c>
      <c r="B22" s="3" t="s">
        <v>124</v>
      </c>
      <c r="C22" s="4">
        <f>YEAR(Table_1[[#This Row],[Order Date]])</f>
        <v>2011</v>
      </c>
      <c r="D22" s="9">
        <v>40782</v>
      </c>
      <c r="E22" s="3">
        <v>40787</v>
      </c>
      <c r="F22" s="3" t="s">
        <v>23</v>
      </c>
      <c r="G22" s="3" t="s">
        <v>125</v>
      </c>
      <c r="H22" s="3" t="s">
        <v>126</v>
      </c>
      <c r="I22" s="3" t="s">
        <v>26</v>
      </c>
      <c r="J22" s="3" t="s">
        <v>27</v>
      </c>
      <c r="K22" s="3" t="s">
        <v>127</v>
      </c>
      <c r="L22" s="3" t="s">
        <v>43</v>
      </c>
      <c r="M22" s="3">
        <v>94109</v>
      </c>
      <c r="N22" s="3" t="s">
        <v>44</v>
      </c>
      <c r="O22" s="3" t="s">
        <v>132</v>
      </c>
      <c r="P22" s="3" t="s">
        <v>46</v>
      </c>
      <c r="Q22" s="3" t="s">
        <v>75</v>
      </c>
      <c r="R22" s="3" t="s">
        <v>133</v>
      </c>
      <c r="S22" s="3">
        <v>22.72</v>
      </c>
      <c r="T22" s="3">
        <v>4</v>
      </c>
      <c r="U22" s="3">
        <v>0.2</v>
      </c>
      <c r="V22" s="3">
        <v>7.3839999999999986</v>
      </c>
    </row>
    <row r="23" spans="1:22" ht="14.25" customHeight="1" x14ac:dyDescent="0.25">
      <c r="A23" s="3">
        <v>22</v>
      </c>
      <c r="B23" s="3" t="s">
        <v>134</v>
      </c>
      <c r="C23" s="4">
        <f>YEAR(Table_1[[#This Row],[Order Date]])</f>
        <v>2013</v>
      </c>
      <c r="D23" s="9">
        <v>41618</v>
      </c>
      <c r="E23" s="3">
        <v>41622</v>
      </c>
      <c r="F23" s="3" t="s">
        <v>50</v>
      </c>
      <c r="G23" s="3" t="s">
        <v>135</v>
      </c>
      <c r="H23" s="3" t="s">
        <v>136</v>
      </c>
      <c r="I23" s="3" t="s">
        <v>41</v>
      </c>
      <c r="J23" s="3" t="s">
        <v>27</v>
      </c>
      <c r="K23" s="3" t="s">
        <v>137</v>
      </c>
      <c r="L23" s="3" t="s">
        <v>138</v>
      </c>
      <c r="M23" s="3">
        <v>68025</v>
      </c>
      <c r="N23" s="3" t="s">
        <v>105</v>
      </c>
      <c r="O23" s="3" t="s">
        <v>139</v>
      </c>
      <c r="P23" s="3" t="s">
        <v>46</v>
      </c>
      <c r="Q23" s="3" t="s">
        <v>68</v>
      </c>
      <c r="R23" s="3" t="s">
        <v>140</v>
      </c>
      <c r="S23" s="3">
        <v>19.459999999999997</v>
      </c>
      <c r="T23" s="3">
        <v>7</v>
      </c>
      <c r="U23" s="3">
        <v>0</v>
      </c>
      <c r="V23" s="3">
        <v>5.0595999999999997</v>
      </c>
    </row>
    <row r="24" spans="1:22" ht="14.25" customHeight="1" x14ac:dyDescent="0.25">
      <c r="A24" s="3">
        <v>23</v>
      </c>
      <c r="B24" s="3" t="s">
        <v>134</v>
      </c>
      <c r="C24" s="4">
        <f>YEAR(Table_1[[#This Row],[Order Date]])</f>
        <v>2013</v>
      </c>
      <c r="D24" s="9">
        <v>41618</v>
      </c>
      <c r="E24" s="3">
        <v>41622</v>
      </c>
      <c r="F24" s="3" t="s">
        <v>50</v>
      </c>
      <c r="G24" s="3" t="s">
        <v>135</v>
      </c>
      <c r="H24" s="3" t="s">
        <v>136</v>
      </c>
      <c r="I24" s="3" t="s">
        <v>41</v>
      </c>
      <c r="J24" s="3" t="s">
        <v>27</v>
      </c>
      <c r="K24" s="3" t="s">
        <v>137</v>
      </c>
      <c r="L24" s="3" t="s">
        <v>138</v>
      </c>
      <c r="M24" s="3">
        <v>68025</v>
      </c>
      <c r="N24" s="3" t="s">
        <v>105</v>
      </c>
      <c r="O24" s="3" t="s">
        <v>141</v>
      </c>
      <c r="P24" s="3" t="s">
        <v>46</v>
      </c>
      <c r="Q24" s="3" t="s">
        <v>78</v>
      </c>
      <c r="R24" s="3" t="s">
        <v>142</v>
      </c>
      <c r="S24" s="3">
        <v>60.339999999999996</v>
      </c>
      <c r="T24" s="3">
        <v>7</v>
      </c>
      <c r="U24" s="3">
        <v>0</v>
      </c>
      <c r="V24" s="3">
        <v>15.688400000000001</v>
      </c>
    </row>
    <row r="25" spans="1:22" ht="14.25" customHeight="1" x14ac:dyDescent="0.25">
      <c r="A25" s="3">
        <v>24</v>
      </c>
      <c r="B25" s="3" t="s">
        <v>143</v>
      </c>
      <c r="C25" s="4">
        <f>YEAR(Table_1[[#This Row],[Order Date]])</f>
        <v>2014</v>
      </c>
      <c r="D25" s="9">
        <v>41837</v>
      </c>
      <c r="E25" s="3">
        <v>41839</v>
      </c>
      <c r="F25" s="3" t="s">
        <v>23</v>
      </c>
      <c r="G25" s="3" t="s">
        <v>144</v>
      </c>
      <c r="H25" s="3" t="s">
        <v>145</v>
      </c>
      <c r="I25" s="3" t="s">
        <v>26</v>
      </c>
      <c r="J25" s="3" t="s">
        <v>27</v>
      </c>
      <c r="K25" s="3" t="s">
        <v>146</v>
      </c>
      <c r="L25" s="3" t="s">
        <v>147</v>
      </c>
      <c r="M25" s="3">
        <v>19140</v>
      </c>
      <c r="N25" s="3" t="s">
        <v>148</v>
      </c>
      <c r="O25" s="3" t="s">
        <v>149</v>
      </c>
      <c r="P25" s="3" t="s">
        <v>32</v>
      </c>
      <c r="Q25" s="3" t="s">
        <v>36</v>
      </c>
      <c r="R25" s="3" t="s">
        <v>150</v>
      </c>
      <c r="S25" s="3">
        <v>71.371999999999986</v>
      </c>
      <c r="T25" s="3">
        <v>2</v>
      </c>
      <c r="U25" s="3">
        <v>0.3</v>
      </c>
      <c r="V25" s="3">
        <v>-1.0196000000000005</v>
      </c>
    </row>
    <row r="26" spans="1:22" ht="14.25" customHeight="1" x14ac:dyDescent="0.25">
      <c r="A26" s="3">
        <v>25</v>
      </c>
      <c r="B26" s="3" t="s">
        <v>151</v>
      </c>
      <c r="C26" s="4">
        <f>YEAR(Table_1[[#This Row],[Order Date]])</f>
        <v>2012</v>
      </c>
      <c r="D26" s="9">
        <v>41177</v>
      </c>
      <c r="E26" s="3">
        <v>41182</v>
      </c>
      <c r="F26" s="3" t="s">
        <v>50</v>
      </c>
      <c r="G26" s="3" t="s">
        <v>152</v>
      </c>
      <c r="H26" s="3" t="s">
        <v>153</v>
      </c>
      <c r="I26" s="3" t="s">
        <v>26</v>
      </c>
      <c r="J26" s="3" t="s">
        <v>27</v>
      </c>
      <c r="K26" s="3" t="s">
        <v>154</v>
      </c>
      <c r="L26" s="3" t="s">
        <v>121</v>
      </c>
      <c r="M26" s="3">
        <v>84057</v>
      </c>
      <c r="N26" s="3" t="s">
        <v>44</v>
      </c>
      <c r="O26" s="3" t="s">
        <v>55</v>
      </c>
      <c r="P26" s="3" t="s">
        <v>32</v>
      </c>
      <c r="Q26" s="3" t="s">
        <v>56</v>
      </c>
      <c r="R26" s="3" t="s">
        <v>57</v>
      </c>
      <c r="S26" s="3">
        <v>1044.6299999999999</v>
      </c>
      <c r="T26" s="3">
        <v>3</v>
      </c>
      <c r="U26" s="3">
        <v>0</v>
      </c>
      <c r="V26" s="3">
        <v>240.26490000000001</v>
      </c>
    </row>
    <row r="27" spans="1:22" ht="14.25" customHeight="1" x14ac:dyDescent="0.25">
      <c r="A27" s="3">
        <v>26</v>
      </c>
      <c r="B27" s="3" t="s">
        <v>155</v>
      </c>
      <c r="C27" s="4">
        <f>YEAR(Table_1[[#This Row],[Order Date]])</f>
        <v>2013</v>
      </c>
      <c r="D27" s="9">
        <v>41290</v>
      </c>
      <c r="E27" s="3">
        <v>41294</v>
      </c>
      <c r="F27" s="3" t="s">
        <v>23</v>
      </c>
      <c r="G27" s="3" t="s">
        <v>156</v>
      </c>
      <c r="H27" s="3" t="s">
        <v>157</v>
      </c>
      <c r="I27" s="3" t="s">
        <v>26</v>
      </c>
      <c r="J27" s="3" t="s">
        <v>27</v>
      </c>
      <c r="K27" s="3" t="s">
        <v>42</v>
      </c>
      <c r="L27" s="3" t="s">
        <v>43</v>
      </c>
      <c r="M27" s="3">
        <v>90049</v>
      </c>
      <c r="N27" s="3" t="s">
        <v>44</v>
      </c>
      <c r="O27" s="3" t="s">
        <v>158</v>
      </c>
      <c r="P27" s="3" t="s">
        <v>46</v>
      </c>
      <c r="Q27" s="3" t="s">
        <v>75</v>
      </c>
      <c r="R27" s="3" t="s">
        <v>159</v>
      </c>
      <c r="S27" s="3">
        <v>11.648000000000001</v>
      </c>
      <c r="T27" s="3">
        <v>2</v>
      </c>
      <c r="U27" s="3">
        <v>0.2</v>
      </c>
      <c r="V27" s="3">
        <v>4.2224000000000004</v>
      </c>
    </row>
    <row r="28" spans="1:22" ht="14.25" customHeight="1" x14ac:dyDescent="0.25">
      <c r="A28" s="3">
        <v>27</v>
      </c>
      <c r="B28" s="3" t="s">
        <v>155</v>
      </c>
      <c r="C28" s="4">
        <f>YEAR(Table_1[[#This Row],[Order Date]])</f>
        <v>2013</v>
      </c>
      <c r="D28" s="9">
        <v>41290</v>
      </c>
      <c r="E28" s="3">
        <v>41294</v>
      </c>
      <c r="F28" s="3" t="s">
        <v>23</v>
      </c>
      <c r="G28" s="3" t="s">
        <v>156</v>
      </c>
      <c r="H28" s="3" t="s">
        <v>157</v>
      </c>
      <c r="I28" s="3" t="s">
        <v>26</v>
      </c>
      <c r="J28" s="3" t="s">
        <v>27</v>
      </c>
      <c r="K28" s="3" t="s">
        <v>42</v>
      </c>
      <c r="L28" s="3" t="s">
        <v>43</v>
      </c>
      <c r="M28" s="3">
        <v>90049</v>
      </c>
      <c r="N28" s="3" t="s">
        <v>44</v>
      </c>
      <c r="O28" s="3" t="s">
        <v>160</v>
      </c>
      <c r="P28" s="3" t="s">
        <v>71</v>
      </c>
      <c r="Q28" s="3" t="s">
        <v>161</v>
      </c>
      <c r="R28" s="3" t="s">
        <v>162</v>
      </c>
      <c r="S28" s="3">
        <v>90.570000000000007</v>
      </c>
      <c r="T28" s="3">
        <v>3</v>
      </c>
      <c r="U28" s="3">
        <v>0</v>
      </c>
      <c r="V28" s="3">
        <v>11.774100000000004</v>
      </c>
    </row>
    <row r="29" spans="1:22" ht="14.25" customHeight="1" x14ac:dyDescent="0.25">
      <c r="A29" s="3">
        <v>28</v>
      </c>
      <c r="B29" s="3" t="s">
        <v>163</v>
      </c>
      <c r="C29" s="4">
        <f>YEAR(Table_1[[#This Row],[Order Date]])</f>
        <v>2012</v>
      </c>
      <c r="D29" s="9">
        <v>41169</v>
      </c>
      <c r="E29" s="3">
        <v>41173</v>
      </c>
      <c r="F29" s="3" t="s">
        <v>50</v>
      </c>
      <c r="G29" s="3" t="s">
        <v>164</v>
      </c>
      <c r="H29" s="3" t="s">
        <v>165</v>
      </c>
      <c r="I29" s="3" t="s">
        <v>26</v>
      </c>
      <c r="J29" s="3" t="s">
        <v>27</v>
      </c>
      <c r="K29" s="3" t="s">
        <v>146</v>
      </c>
      <c r="L29" s="3" t="s">
        <v>147</v>
      </c>
      <c r="M29" s="3">
        <v>19140</v>
      </c>
      <c r="N29" s="3" t="s">
        <v>148</v>
      </c>
      <c r="O29" s="3" t="s">
        <v>166</v>
      </c>
      <c r="P29" s="3" t="s">
        <v>32</v>
      </c>
      <c r="Q29" s="3" t="s">
        <v>33</v>
      </c>
      <c r="R29" s="3" t="s">
        <v>167</v>
      </c>
      <c r="S29" s="3">
        <v>3083.4300000000003</v>
      </c>
      <c r="T29" s="3">
        <v>7</v>
      </c>
      <c r="U29" s="3">
        <v>0.5</v>
      </c>
      <c r="V29" s="3">
        <v>-1665.0522000000001</v>
      </c>
    </row>
    <row r="30" spans="1:22" ht="14.25" customHeight="1" x14ac:dyDescent="0.25">
      <c r="A30" s="3">
        <v>29</v>
      </c>
      <c r="B30" s="3" t="s">
        <v>163</v>
      </c>
      <c r="C30" s="4">
        <f>YEAR(Table_1[[#This Row],[Order Date]])</f>
        <v>2012</v>
      </c>
      <c r="D30" s="9">
        <v>41169</v>
      </c>
      <c r="E30" s="3">
        <v>41173</v>
      </c>
      <c r="F30" s="3" t="s">
        <v>50</v>
      </c>
      <c r="G30" s="3" t="s">
        <v>164</v>
      </c>
      <c r="H30" s="3" t="s">
        <v>165</v>
      </c>
      <c r="I30" s="3" t="s">
        <v>26</v>
      </c>
      <c r="J30" s="3" t="s">
        <v>27</v>
      </c>
      <c r="K30" s="3" t="s">
        <v>146</v>
      </c>
      <c r="L30" s="3" t="s">
        <v>147</v>
      </c>
      <c r="M30" s="3">
        <v>19140</v>
      </c>
      <c r="N30" s="3" t="s">
        <v>148</v>
      </c>
      <c r="O30" s="3" t="s">
        <v>168</v>
      </c>
      <c r="P30" s="3" t="s">
        <v>46</v>
      </c>
      <c r="Q30" s="3" t="s">
        <v>75</v>
      </c>
      <c r="R30" s="3" t="s">
        <v>169</v>
      </c>
      <c r="S30" s="3">
        <v>9.6180000000000021</v>
      </c>
      <c r="T30" s="3">
        <v>2</v>
      </c>
      <c r="U30" s="3">
        <v>0.7</v>
      </c>
      <c r="V30" s="3">
        <v>-7.0532000000000004</v>
      </c>
    </row>
    <row r="31" spans="1:22" ht="14.25" customHeight="1" x14ac:dyDescent="0.25">
      <c r="A31" s="3">
        <v>30</v>
      </c>
      <c r="B31" s="3" t="s">
        <v>163</v>
      </c>
      <c r="C31" s="4">
        <f>YEAR(Table_1[[#This Row],[Order Date]])</f>
        <v>2012</v>
      </c>
      <c r="D31" s="9">
        <v>41169</v>
      </c>
      <c r="E31" s="3">
        <v>41173</v>
      </c>
      <c r="F31" s="3" t="s">
        <v>50</v>
      </c>
      <c r="G31" s="3" t="s">
        <v>164</v>
      </c>
      <c r="H31" s="3" t="s">
        <v>165</v>
      </c>
      <c r="I31" s="3" t="s">
        <v>26</v>
      </c>
      <c r="J31" s="3" t="s">
        <v>27</v>
      </c>
      <c r="K31" s="3" t="s">
        <v>146</v>
      </c>
      <c r="L31" s="3" t="s">
        <v>147</v>
      </c>
      <c r="M31" s="3">
        <v>19140</v>
      </c>
      <c r="N31" s="3" t="s">
        <v>148</v>
      </c>
      <c r="O31" s="3" t="s">
        <v>170</v>
      </c>
      <c r="P31" s="3" t="s">
        <v>32</v>
      </c>
      <c r="Q31" s="3" t="s">
        <v>65</v>
      </c>
      <c r="R31" s="3" t="s">
        <v>171</v>
      </c>
      <c r="S31" s="3">
        <v>124.20000000000002</v>
      </c>
      <c r="T31" s="3">
        <v>3</v>
      </c>
      <c r="U31" s="3">
        <v>0.2</v>
      </c>
      <c r="V31" s="3">
        <v>15.524999999999991</v>
      </c>
    </row>
    <row r="32" spans="1:22" ht="14.25" customHeight="1" x14ac:dyDescent="0.25">
      <c r="A32" s="3">
        <v>31</v>
      </c>
      <c r="B32" s="3" t="s">
        <v>163</v>
      </c>
      <c r="C32" s="4">
        <f>YEAR(Table_1[[#This Row],[Order Date]])</f>
        <v>2012</v>
      </c>
      <c r="D32" s="9">
        <v>41169</v>
      </c>
      <c r="E32" s="3">
        <v>41173</v>
      </c>
      <c r="F32" s="3" t="s">
        <v>50</v>
      </c>
      <c r="G32" s="3" t="s">
        <v>164</v>
      </c>
      <c r="H32" s="3" t="s">
        <v>165</v>
      </c>
      <c r="I32" s="3" t="s">
        <v>26</v>
      </c>
      <c r="J32" s="3" t="s">
        <v>27</v>
      </c>
      <c r="K32" s="3" t="s">
        <v>146</v>
      </c>
      <c r="L32" s="3" t="s">
        <v>147</v>
      </c>
      <c r="M32" s="3">
        <v>19140</v>
      </c>
      <c r="N32" s="3" t="s">
        <v>148</v>
      </c>
      <c r="O32" s="3" t="s">
        <v>172</v>
      </c>
      <c r="P32" s="3" t="s">
        <v>46</v>
      </c>
      <c r="Q32" s="3" t="s">
        <v>173</v>
      </c>
      <c r="R32" s="3" t="s">
        <v>174</v>
      </c>
      <c r="S32" s="3">
        <v>3.2640000000000002</v>
      </c>
      <c r="T32" s="3">
        <v>2</v>
      </c>
      <c r="U32" s="3">
        <v>0.2</v>
      </c>
      <c r="V32" s="3">
        <v>1.1015999999999997</v>
      </c>
    </row>
    <row r="33" spans="1:22" ht="14.25" customHeight="1" x14ac:dyDescent="0.25">
      <c r="A33" s="3">
        <v>32</v>
      </c>
      <c r="B33" s="3" t="s">
        <v>163</v>
      </c>
      <c r="C33" s="4">
        <f>YEAR(Table_1[[#This Row],[Order Date]])</f>
        <v>2012</v>
      </c>
      <c r="D33" s="9">
        <v>41169</v>
      </c>
      <c r="E33" s="3">
        <v>41173</v>
      </c>
      <c r="F33" s="3" t="s">
        <v>50</v>
      </c>
      <c r="G33" s="3" t="s">
        <v>164</v>
      </c>
      <c r="H33" s="3" t="s">
        <v>165</v>
      </c>
      <c r="I33" s="3" t="s">
        <v>26</v>
      </c>
      <c r="J33" s="3" t="s">
        <v>27</v>
      </c>
      <c r="K33" s="3" t="s">
        <v>146</v>
      </c>
      <c r="L33" s="3" t="s">
        <v>147</v>
      </c>
      <c r="M33" s="3">
        <v>19140</v>
      </c>
      <c r="N33" s="3" t="s">
        <v>148</v>
      </c>
      <c r="O33" s="3" t="s">
        <v>175</v>
      </c>
      <c r="P33" s="3" t="s">
        <v>46</v>
      </c>
      <c r="Q33" s="3" t="s">
        <v>68</v>
      </c>
      <c r="R33" s="3" t="s">
        <v>176</v>
      </c>
      <c r="S33" s="3">
        <v>86.304000000000002</v>
      </c>
      <c r="T33" s="3">
        <v>6</v>
      </c>
      <c r="U33" s="3">
        <v>0.2</v>
      </c>
      <c r="V33" s="3">
        <v>9.7091999999999885</v>
      </c>
    </row>
    <row r="34" spans="1:22" ht="14.25" customHeight="1" x14ac:dyDescent="0.25">
      <c r="A34" s="3">
        <v>33</v>
      </c>
      <c r="B34" s="3" t="s">
        <v>163</v>
      </c>
      <c r="C34" s="4">
        <f>YEAR(Table_1[[#This Row],[Order Date]])</f>
        <v>2012</v>
      </c>
      <c r="D34" s="9">
        <v>41169</v>
      </c>
      <c r="E34" s="3">
        <v>41173</v>
      </c>
      <c r="F34" s="3" t="s">
        <v>50</v>
      </c>
      <c r="G34" s="3" t="s">
        <v>164</v>
      </c>
      <c r="H34" s="3" t="s">
        <v>165</v>
      </c>
      <c r="I34" s="3" t="s">
        <v>26</v>
      </c>
      <c r="J34" s="3" t="s">
        <v>27</v>
      </c>
      <c r="K34" s="3" t="s">
        <v>146</v>
      </c>
      <c r="L34" s="3" t="s">
        <v>147</v>
      </c>
      <c r="M34" s="3">
        <v>19140</v>
      </c>
      <c r="N34" s="3" t="s">
        <v>148</v>
      </c>
      <c r="O34" s="3" t="s">
        <v>177</v>
      </c>
      <c r="P34" s="3" t="s">
        <v>46</v>
      </c>
      <c r="Q34" s="3" t="s">
        <v>75</v>
      </c>
      <c r="R34" s="3" t="s">
        <v>178</v>
      </c>
      <c r="S34" s="3">
        <v>6.8580000000000014</v>
      </c>
      <c r="T34" s="3">
        <v>6</v>
      </c>
      <c r="U34" s="3">
        <v>0.7</v>
      </c>
      <c r="V34" s="3">
        <v>-5.7149999999999999</v>
      </c>
    </row>
    <row r="35" spans="1:22" ht="14.25" customHeight="1" x14ac:dyDescent="0.25">
      <c r="A35" s="3">
        <v>34</v>
      </c>
      <c r="B35" s="3" t="s">
        <v>163</v>
      </c>
      <c r="C35" s="4">
        <f>YEAR(Table_1[[#This Row],[Order Date]])</f>
        <v>2012</v>
      </c>
      <c r="D35" s="9">
        <v>41169</v>
      </c>
      <c r="E35" s="3">
        <v>41173</v>
      </c>
      <c r="F35" s="3" t="s">
        <v>50</v>
      </c>
      <c r="G35" s="3" t="s">
        <v>164</v>
      </c>
      <c r="H35" s="3" t="s">
        <v>165</v>
      </c>
      <c r="I35" s="3" t="s">
        <v>26</v>
      </c>
      <c r="J35" s="3" t="s">
        <v>27</v>
      </c>
      <c r="K35" s="3" t="s">
        <v>146</v>
      </c>
      <c r="L35" s="3" t="s">
        <v>147</v>
      </c>
      <c r="M35" s="3">
        <v>19140</v>
      </c>
      <c r="N35" s="3" t="s">
        <v>148</v>
      </c>
      <c r="O35" s="3" t="s">
        <v>179</v>
      </c>
      <c r="P35" s="3" t="s">
        <v>46</v>
      </c>
      <c r="Q35" s="3" t="s">
        <v>68</v>
      </c>
      <c r="R35" s="3" t="s">
        <v>180</v>
      </c>
      <c r="S35" s="3">
        <v>15.76</v>
      </c>
      <c r="T35" s="3">
        <v>2</v>
      </c>
      <c r="U35" s="3">
        <v>0.2</v>
      </c>
      <c r="V35" s="3">
        <v>3.5460000000000007</v>
      </c>
    </row>
    <row r="36" spans="1:22" ht="14.25" customHeight="1" x14ac:dyDescent="0.25">
      <c r="A36" s="3">
        <v>35</v>
      </c>
      <c r="B36" s="3" t="s">
        <v>181</v>
      </c>
      <c r="C36" s="4">
        <f>YEAR(Table_1[[#This Row],[Order Date]])</f>
        <v>2014</v>
      </c>
      <c r="D36" s="9">
        <v>41932</v>
      </c>
      <c r="E36" s="3">
        <v>41936</v>
      </c>
      <c r="F36" s="3" t="s">
        <v>23</v>
      </c>
      <c r="G36" s="3" t="s">
        <v>182</v>
      </c>
      <c r="H36" s="3" t="s">
        <v>183</v>
      </c>
      <c r="I36" s="3" t="s">
        <v>102</v>
      </c>
      <c r="J36" s="3" t="s">
        <v>27</v>
      </c>
      <c r="K36" s="3" t="s">
        <v>184</v>
      </c>
      <c r="L36" s="3" t="s">
        <v>104</v>
      </c>
      <c r="M36" s="3">
        <v>77095</v>
      </c>
      <c r="N36" s="3" t="s">
        <v>105</v>
      </c>
      <c r="O36" s="3" t="s">
        <v>185</v>
      </c>
      <c r="P36" s="3" t="s">
        <v>46</v>
      </c>
      <c r="Q36" s="3" t="s">
        <v>90</v>
      </c>
      <c r="R36" s="3" t="s">
        <v>186</v>
      </c>
      <c r="S36" s="3">
        <v>29.472000000000001</v>
      </c>
      <c r="T36" s="3">
        <v>3</v>
      </c>
      <c r="U36" s="3">
        <v>0.2</v>
      </c>
      <c r="V36" s="3">
        <v>9.9467999999999979</v>
      </c>
    </row>
    <row r="37" spans="1:22" ht="14.25" customHeight="1" x14ac:dyDescent="0.25">
      <c r="A37" s="3">
        <v>36</v>
      </c>
      <c r="B37" s="3" t="s">
        <v>187</v>
      </c>
      <c r="C37" s="4">
        <f>YEAR(Table_1[[#This Row],[Order Date]])</f>
        <v>2013</v>
      </c>
      <c r="D37" s="9">
        <v>41617</v>
      </c>
      <c r="E37" s="3">
        <v>41619</v>
      </c>
      <c r="F37" s="3" t="s">
        <v>188</v>
      </c>
      <c r="G37" s="3" t="s">
        <v>189</v>
      </c>
      <c r="H37" s="3" t="s">
        <v>190</v>
      </c>
      <c r="I37" s="3" t="s">
        <v>41</v>
      </c>
      <c r="J37" s="3" t="s">
        <v>27</v>
      </c>
      <c r="K37" s="3" t="s">
        <v>191</v>
      </c>
      <c r="L37" s="3" t="s">
        <v>104</v>
      </c>
      <c r="M37" s="3">
        <v>75080</v>
      </c>
      <c r="N37" s="3" t="s">
        <v>105</v>
      </c>
      <c r="O37" s="3" t="s">
        <v>192</v>
      </c>
      <c r="P37" s="3" t="s">
        <v>71</v>
      </c>
      <c r="Q37" s="3" t="s">
        <v>72</v>
      </c>
      <c r="R37" s="3" t="s">
        <v>193</v>
      </c>
      <c r="S37" s="3">
        <v>1097.5440000000003</v>
      </c>
      <c r="T37" s="3">
        <v>7</v>
      </c>
      <c r="U37" s="3">
        <v>0.2</v>
      </c>
      <c r="V37" s="3">
        <v>123.47369999999989</v>
      </c>
    </row>
    <row r="38" spans="1:22" ht="14.25" customHeight="1" x14ac:dyDescent="0.25">
      <c r="A38" s="3">
        <v>37</v>
      </c>
      <c r="B38" s="3" t="s">
        <v>187</v>
      </c>
      <c r="C38" s="4">
        <f>YEAR(Table_1[[#This Row],[Order Date]])</f>
        <v>2013</v>
      </c>
      <c r="D38" s="9">
        <v>41617</v>
      </c>
      <c r="E38" s="3">
        <v>41619</v>
      </c>
      <c r="F38" s="3" t="s">
        <v>188</v>
      </c>
      <c r="G38" s="3" t="s">
        <v>189</v>
      </c>
      <c r="H38" s="3" t="s">
        <v>190</v>
      </c>
      <c r="I38" s="3" t="s">
        <v>41</v>
      </c>
      <c r="J38" s="3" t="s">
        <v>27</v>
      </c>
      <c r="K38" s="3" t="s">
        <v>191</v>
      </c>
      <c r="L38" s="3" t="s">
        <v>104</v>
      </c>
      <c r="M38" s="3">
        <v>75080</v>
      </c>
      <c r="N38" s="3" t="s">
        <v>105</v>
      </c>
      <c r="O38" s="3" t="s">
        <v>194</v>
      </c>
      <c r="P38" s="3" t="s">
        <v>32</v>
      </c>
      <c r="Q38" s="3" t="s">
        <v>65</v>
      </c>
      <c r="R38" s="3" t="s">
        <v>195</v>
      </c>
      <c r="S38" s="3">
        <v>190.92</v>
      </c>
      <c r="T38" s="3">
        <v>5</v>
      </c>
      <c r="U38" s="3">
        <v>0.6</v>
      </c>
      <c r="V38" s="3">
        <v>-147.96300000000002</v>
      </c>
    </row>
    <row r="39" spans="1:22" ht="14.25" customHeight="1" x14ac:dyDescent="0.25">
      <c r="A39" s="3">
        <v>38</v>
      </c>
      <c r="B39" s="3" t="s">
        <v>196</v>
      </c>
      <c r="C39" s="4">
        <f>YEAR(Table_1[[#This Row],[Order Date]])</f>
        <v>2012</v>
      </c>
      <c r="D39" s="9">
        <v>41270</v>
      </c>
      <c r="E39" s="3">
        <v>41274</v>
      </c>
      <c r="F39" s="3" t="s">
        <v>50</v>
      </c>
      <c r="G39" s="3" t="s">
        <v>197</v>
      </c>
      <c r="H39" s="3" t="s">
        <v>198</v>
      </c>
      <c r="I39" s="3" t="s">
        <v>102</v>
      </c>
      <c r="J39" s="3" t="s">
        <v>27</v>
      </c>
      <c r="K39" s="3" t="s">
        <v>184</v>
      </c>
      <c r="L39" s="3" t="s">
        <v>104</v>
      </c>
      <c r="M39" s="3">
        <v>77041</v>
      </c>
      <c r="N39" s="3" t="s">
        <v>105</v>
      </c>
      <c r="O39" s="3" t="s">
        <v>199</v>
      </c>
      <c r="P39" s="3" t="s">
        <v>46</v>
      </c>
      <c r="Q39" s="3" t="s">
        <v>173</v>
      </c>
      <c r="R39" s="3" t="s">
        <v>200</v>
      </c>
      <c r="S39" s="3">
        <v>113.328</v>
      </c>
      <c r="T39" s="3">
        <v>9</v>
      </c>
      <c r="U39" s="3">
        <v>0.2</v>
      </c>
      <c r="V39" s="3">
        <v>35.414999999999999</v>
      </c>
    </row>
    <row r="40" spans="1:22" ht="14.25" customHeight="1" x14ac:dyDescent="0.25">
      <c r="A40" s="3">
        <v>39</v>
      </c>
      <c r="B40" s="3" t="s">
        <v>196</v>
      </c>
      <c r="C40" s="4">
        <f>YEAR(Table_1[[#This Row],[Order Date]])</f>
        <v>2012</v>
      </c>
      <c r="D40" s="9">
        <v>41270</v>
      </c>
      <c r="E40" s="3">
        <v>41274</v>
      </c>
      <c r="F40" s="3" t="s">
        <v>50</v>
      </c>
      <c r="G40" s="3" t="s">
        <v>197</v>
      </c>
      <c r="H40" s="3" t="s">
        <v>198</v>
      </c>
      <c r="I40" s="3" t="s">
        <v>102</v>
      </c>
      <c r="J40" s="3" t="s">
        <v>27</v>
      </c>
      <c r="K40" s="3" t="s">
        <v>184</v>
      </c>
      <c r="L40" s="3" t="s">
        <v>104</v>
      </c>
      <c r="M40" s="3">
        <v>77041</v>
      </c>
      <c r="N40" s="3" t="s">
        <v>105</v>
      </c>
      <c r="O40" s="3" t="s">
        <v>201</v>
      </c>
      <c r="P40" s="3" t="s">
        <v>32</v>
      </c>
      <c r="Q40" s="3" t="s">
        <v>33</v>
      </c>
      <c r="R40" s="3" t="s">
        <v>202</v>
      </c>
      <c r="S40" s="3">
        <v>532.39919999999995</v>
      </c>
      <c r="T40" s="3">
        <v>3</v>
      </c>
      <c r="U40" s="3">
        <v>0.32</v>
      </c>
      <c r="V40" s="3">
        <v>-46.976400000000012</v>
      </c>
    </row>
    <row r="41" spans="1:22" ht="14.25" customHeight="1" x14ac:dyDescent="0.25">
      <c r="A41" s="3">
        <v>40</v>
      </c>
      <c r="B41" s="3" t="s">
        <v>196</v>
      </c>
      <c r="C41" s="4">
        <f>YEAR(Table_1[[#This Row],[Order Date]])</f>
        <v>2012</v>
      </c>
      <c r="D41" s="9">
        <v>41270</v>
      </c>
      <c r="E41" s="3">
        <v>41274</v>
      </c>
      <c r="F41" s="3" t="s">
        <v>50</v>
      </c>
      <c r="G41" s="3" t="s">
        <v>197</v>
      </c>
      <c r="H41" s="3" t="s">
        <v>198</v>
      </c>
      <c r="I41" s="3" t="s">
        <v>102</v>
      </c>
      <c r="J41" s="3" t="s">
        <v>27</v>
      </c>
      <c r="K41" s="3" t="s">
        <v>184</v>
      </c>
      <c r="L41" s="3" t="s">
        <v>104</v>
      </c>
      <c r="M41" s="3">
        <v>77041</v>
      </c>
      <c r="N41" s="3" t="s">
        <v>105</v>
      </c>
      <c r="O41" s="3" t="s">
        <v>203</v>
      </c>
      <c r="P41" s="3" t="s">
        <v>32</v>
      </c>
      <c r="Q41" s="3" t="s">
        <v>36</v>
      </c>
      <c r="R41" s="3" t="s">
        <v>204</v>
      </c>
      <c r="S41" s="3">
        <v>212.05799999999999</v>
      </c>
      <c r="T41" s="3">
        <v>3</v>
      </c>
      <c r="U41" s="3">
        <v>0.3</v>
      </c>
      <c r="V41" s="3">
        <v>-15.146999999999991</v>
      </c>
    </row>
    <row r="42" spans="1:22" ht="14.25" customHeight="1" x14ac:dyDescent="0.25">
      <c r="A42" s="3">
        <v>41</v>
      </c>
      <c r="B42" s="3" t="s">
        <v>196</v>
      </c>
      <c r="C42" s="4">
        <f>YEAR(Table_1[[#This Row],[Order Date]])</f>
        <v>2012</v>
      </c>
      <c r="D42" s="9">
        <v>41270</v>
      </c>
      <c r="E42" s="3">
        <v>41274</v>
      </c>
      <c r="F42" s="3" t="s">
        <v>50</v>
      </c>
      <c r="G42" s="3" t="s">
        <v>197</v>
      </c>
      <c r="H42" s="3" t="s">
        <v>198</v>
      </c>
      <c r="I42" s="3" t="s">
        <v>102</v>
      </c>
      <c r="J42" s="3" t="s">
        <v>27</v>
      </c>
      <c r="K42" s="3" t="s">
        <v>184</v>
      </c>
      <c r="L42" s="3" t="s">
        <v>104</v>
      </c>
      <c r="M42" s="3">
        <v>77041</v>
      </c>
      <c r="N42" s="3" t="s">
        <v>105</v>
      </c>
      <c r="O42" s="3" t="s">
        <v>205</v>
      </c>
      <c r="P42" s="3" t="s">
        <v>71</v>
      </c>
      <c r="Q42" s="3" t="s">
        <v>72</v>
      </c>
      <c r="R42" s="3" t="s">
        <v>206</v>
      </c>
      <c r="S42" s="3">
        <v>371.16800000000001</v>
      </c>
      <c r="T42" s="3">
        <v>4</v>
      </c>
      <c r="U42" s="3">
        <v>0.2</v>
      </c>
      <c r="V42" s="3">
        <v>41.756399999999957</v>
      </c>
    </row>
    <row r="43" spans="1:22" ht="14.25" customHeight="1" x14ac:dyDescent="0.25">
      <c r="A43" s="3">
        <v>42</v>
      </c>
      <c r="B43" s="3" t="s">
        <v>207</v>
      </c>
      <c r="C43" s="4">
        <f>YEAR(Table_1[[#This Row],[Order Date]])</f>
        <v>2014</v>
      </c>
      <c r="D43" s="9">
        <v>41893</v>
      </c>
      <c r="E43" s="3">
        <v>41898</v>
      </c>
      <c r="F43" s="3" t="s">
        <v>50</v>
      </c>
      <c r="G43" s="3" t="s">
        <v>208</v>
      </c>
      <c r="H43" s="3" t="s">
        <v>209</v>
      </c>
      <c r="I43" s="3" t="s">
        <v>41</v>
      </c>
      <c r="J43" s="3" t="s">
        <v>27</v>
      </c>
      <c r="K43" s="3" t="s">
        <v>210</v>
      </c>
      <c r="L43" s="3" t="s">
        <v>211</v>
      </c>
      <c r="M43" s="3">
        <v>60540</v>
      </c>
      <c r="N43" s="3" t="s">
        <v>105</v>
      </c>
      <c r="O43" s="3" t="s">
        <v>212</v>
      </c>
      <c r="P43" s="3" t="s">
        <v>71</v>
      </c>
      <c r="Q43" s="3" t="s">
        <v>72</v>
      </c>
      <c r="R43" s="3" t="s">
        <v>213</v>
      </c>
      <c r="S43" s="3">
        <v>147.16800000000001</v>
      </c>
      <c r="T43" s="3">
        <v>4</v>
      </c>
      <c r="U43" s="3">
        <v>0.2</v>
      </c>
      <c r="V43" s="3">
        <v>16.556399999999996</v>
      </c>
    </row>
    <row r="44" spans="1:22" ht="14.25" customHeight="1" x14ac:dyDescent="0.25">
      <c r="A44" s="3">
        <v>43</v>
      </c>
      <c r="B44" s="3" t="s">
        <v>214</v>
      </c>
      <c r="C44" s="4">
        <f>YEAR(Table_1[[#This Row],[Order Date]])</f>
        <v>2013</v>
      </c>
      <c r="D44" s="9">
        <v>41473</v>
      </c>
      <c r="E44" s="3">
        <v>41478</v>
      </c>
      <c r="F44" s="3" t="s">
        <v>50</v>
      </c>
      <c r="G44" s="3" t="s">
        <v>215</v>
      </c>
      <c r="H44" s="3" t="s">
        <v>216</v>
      </c>
      <c r="I44" s="3" t="s">
        <v>41</v>
      </c>
      <c r="J44" s="3" t="s">
        <v>27</v>
      </c>
      <c r="K44" s="3" t="s">
        <v>42</v>
      </c>
      <c r="L44" s="3" t="s">
        <v>43</v>
      </c>
      <c r="M44" s="3">
        <v>90049</v>
      </c>
      <c r="N44" s="3" t="s">
        <v>44</v>
      </c>
      <c r="O44" s="3" t="s">
        <v>217</v>
      </c>
      <c r="P44" s="3" t="s">
        <v>46</v>
      </c>
      <c r="Q44" s="3" t="s">
        <v>59</v>
      </c>
      <c r="R44" s="3" t="s">
        <v>218</v>
      </c>
      <c r="S44" s="3">
        <v>77.88</v>
      </c>
      <c r="T44" s="3">
        <v>2</v>
      </c>
      <c r="U44" s="3">
        <v>0</v>
      </c>
      <c r="V44" s="3">
        <v>3.8939999999999912</v>
      </c>
    </row>
    <row r="45" spans="1:22" ht="14.25" customHeight="1" x14ac:dyDescent="0.25">
      <c r="A45" s="3">
        <v>44</v>
      </c>
      <c r="B45" s="3" t="s">
        <v>219</v>
      </c>
      <c r="C45" s="4">
        <f>YEAR(Table_1[[#This Row],[Order Date]])</f>
        <v>2014</v>
      </c>
      <c r="D45" s="9">
        <v>41902</v>
      </c>
      <c r="E45" s="3">
        <v>41906</v>
      </c>
      <c r="F45" s="3" t="s">
        <v>50</v>
      </c>
      <c r="G45" s="3" t="s">
        <v>220</v>
      </c>
      <c r="H45" s="3" t="s">
        <v>221</v>
      </c>
      <c r="I45" s="3" t="s">
        <v>41</v>
      </c>
      <c r="J45" s="3" t="s">
        <v>27</v>
      </c>
      <c r="K45" s="3" t="s">
        <v>222</v>
      </c>
      <c r="L45" s="3" t="s">
        <v>54</v>
      </c>
      <c r="M45" s="3">
        <v>32935</v>
      </c>
      <c r="N45" s="3" t="s">
        <v>30</v>
      </c>
      <c r="O45" s="3" t="s">
        <v>223</v>
      </c>
      <c r="P45" s="3" t="s">
        <v>46</v>
      </c>
      <c r="Q45" s="3" t="s">
        <v>59</v>
      </c>
      <c r="R45" s="3" t="s">
        <v>224</v>
      </c>
      <c r="S45" s="3">
        <v>95.616</v>
      </c>
      <c r="T45" s="3">
        <v>2</v>
      </c>
      <c r="U45" s="3">
        <v>0.2</v>
      </c>
      <c r="V45" s="3">
        <v>9.5616000000000092</v>
      </c>
    </row>
    <row r="46" spans="1:22" ht="14.25" customHeight="1" x14ac:dyDescent="0.25">
      <c r="A46" s="3">
        <v>45</v>
      </c>
      <c r="B46" s="3" t="s">
        <v>225</v>
      </c>
      <c r="C46" s="4">
        <f>YEAR(Table_1[[#This Row],[Order Date]])</f>
        <v>2013</v>
      </c>
      <c r="D46" s="9">
        <v>41345</v>
      </c>
      <c r="E46" s="3">
        <v>41347</v>
      </c>
      <c r="F46" s="3" t="s">
        <v>188</v>
      </c>
      <c r="G46" s="3" t="s">
        <v>226</v>
      </c>
      <c r="H46" s="3" t="s">
        <v>227</v>
      </c>
      <c r="I46" s="3" t="s">
        <v>41</v>
      </c>
      <c r="J46" s="3" t="s">
        <v>27</v>
      </c>
      <c r="K46" s="3" t="s">
        <v>228</v>
      </c>
      <c r="L46" s="3" t="s">
        <v>229</v>
      </c>
      <c r="M46" s="3">
        <v>55122</v>
      </c>
      <c r="N46" s="3" t="s">
        <v>105</v>
      </c>
      <c r="O46" s="3" t="s">
        <v>230</v>
      </c>
      <c r="P46" s="3" t="s">
        <v>71</v>
      </c>
      <c r="Q46" s="3" t="s">
        <v>161</v>
      </c>
      <c r="R46" s="3" t="s">
        <v>231</v>
      </c>
      <c r="S46" s="3">
        <v>45.98</v>
      </c>
      <c r="T46" s="3">
        <v>2</v>
      </c>
      <c r="U46" s="3">
        <v>0</v>
      </c>
      <c r="V46" s="3">
        <v>19.7714</v>
      </c>
    </row>
    <row r="47" spans="1:22" ht="14.25" customHeight="1" x14ac:dyDescent="0.25">
      <c r="A47" s="3">
        <v>46</v>
      </c>
      <c r="B47" s="3" t="s">
        <v>225</v>
      </c>
      <c r="C47" s="4">
        <f>YEAR(Table_1[[#This Row],[Order Date]])</f>
        <v>2013</v>
      </c>
      <c r="D47" s="9">
        <v>41345</v>
      </c>
      <c r="E47" s="3">
        <v>41347</v>
      </c>
      <c r="F47" s="3" t="s">
        <v>188</v>
      </c>
      <c r="G47" s="3" t="s">
        <v>226</v>
      </c>
      <c r="H47" s="3" t="s">
        <v>227</v>
      </c>
      <c r="I47" s="3" t="s">
        <v>41</v>
      </c>
      <c r="J47" s="3" t="s">
        <v>27</v>
      </c>
      <c r="K47" s="3" t="s">
        <v>228</v>
      </c>
      <c r="L47" s="3" t="s">
        <v>229</v>
      </c>
      <c r="M47" s="3">
        <v>55122</v>
      </c>
      <c r="N47" s="3" t="s">
        <v>105</v>
      </c>
      <c r="O47" s="3" t="s">
        <v>232</v>
      </c>
      <c r="P47" s="3" t="s">
        <v>46</v>
      </c>
      <c r="Q47" s="3" t="s">
        <v>75</v>
      </c>
      <c r="R47" s="3" t="s">
        <v>233</v>
      </c>
      <c r="S47" s="3">
        <v>17.46</v>
      </c>
      <c r="T47" s="3">
        <v>2</v>
      </c>
      <c r="U47" s="3">
        <v>0</v>
      </c>
      <c r="V47" s="3">
        <v>8.2061999999999991</v>
      </c>
    </row>
    <row r="48" spans="1:22" ht="14.25" customHeight="1" x14ac:dyDescent="0.25">
      <c r="A48" s="3">
        <v>47</v>
      </c>
      <c r="B48" s="3" t="s">
        <v>234</v>
      </c>
      <c r="C48" s="4">
        <f>YEAR(Table_1[[#This Row],[Order Date]])</f>
        <v>2011</v>
      </c>
      <c r="D48" s="9">
        <v>40836</v>
      </c>
      <c r="E48" s="3">
        <v>40841</v>
      </c>
      <c r="F48" s="3" t="s">
        <v>23</v>
      </c>
      <c r="G48" s="3" t="s">
        <v>235</v>
      </c>
      <c r="H48" s="3" t="s">
        <v>236</v>
      </c>
      <c r="I48" s="3" t="s">
        <v>26</v>
      </c>
      <c r="J48" s="3" t="s">
        <v>27</v>
      </c>
      <c r="K48" s="3" t="s">
        <v>237</v>
      </c>
      <c r="L48" s="3" t="s">
        <v>238</v>
      </c>
      <c r="M48" s="3">
        <v>48185</v>
      </c>
      <c r="N48" s="3" t="s">
        <v>105</v>
      </c>
      <c r="O48" s="3" t="s">
        <v>239</v>
      </c>
      <c r="P48" s="3" t="s">
        <v>46</v>
      </c>
      <c r="Q48" s="3" t="s">
        <v>59</v>
      </c>
      <c r="R48" s="3" t="s">
        <v>240</v>
      </c>
      <c r="S48" s="3">
        <v>211.96</v>
      </c>
      <c r="T48" s="3">
        <v>4</v>
      </c>
      <c r="U48" s="3">
        <v>0</v>
      </c>
      <c r="V48" s="3">
        <v>8.4783999999999935</v>
      </c>
    </row>
    <row r="49" spans="1:22" ht="14.25" customHeight="1" x14ac:dyDescent="0.25">
      <c r="A49" s="3">
        <v>48</v>
      </c>
      <c r="B49" s="3" t="s">
        <v>241</v>
      </c>
      <c r="C49" s="4">
        <f>YEAR(Table_1[[#This Row],[Order Date]])</f>
        <v>2013</v>
      </c>
      <c r="D49" s="9">
        <v>41446</v>
      </c>
      <c r="E49" s="3">
        <v>41451</v>
      </c>
      <c r="F49" s="3" t="s">
        <v>50</v>
      </c>
      <c r="G49" s="3" t="s">
        <v>242</v>
      </c>
      <c r="H49" s="3" t="s">
        <v>243</v>
      </c>
      <c r="I49" s="3" t="s">
        <v>26</v>
      </c>
      <c r="J49" s="3" t="s">
        <v>27</v>
      </c>
      <c r="K49" s="3" t="s">
        <v>244</v>
      </c>
      <c r="L49" s="3" t="s">
        <v>245</v>
      </c>
      <c r="M49" s="3">
        <v>19901</v>
      </c>
      <c r="N49" s="3" t="s">
        <v>148</v>
      </c>
      <c r="O49" s="3" t="s">
        <v>246</v>
      </c>
      <c r="P49" s="3" t="s">
        <v>71</v>
      </c>
      <c r="Q49" s="3" t="s">
        <v>161</v>
      </c>
      <c r="R49" s="3" t="s">
        <v>247</v>
      </c>
      <c r="S49" s="3">
        <v>45</v>
      </c>
      <c r="T49" s="3">
        <v>3</v>
      </c>
      <c r="U49" s="3">
        <v>0</v>
      </c>
      <c r="V49" s="3">
        <v>4.9500000000000011</v>
      </c>
    </row>
    <row r="50" spans="1:22" ht="14.25" customHeight="1" x14ac:dyDescent="0.25">
      <c r="A50" s="3">
        <v>49</v>
      </c>
      <c r="B50" s="3" t="s">
        <v>241</v>
      </c>
      <c r="C50" s="4">
        <f>YEAR(Table_1[[#This Row],[Order Date]])</f>
        <v>2013</v>
      </c>
      <c r="D50" s="9">
        <v>41446</v>
      </c>
      <c r="E50" s="3">
        <v>41451</v>
      </c>
      <c r="F50" s="3" t="s">
        <v>50</v>
      </c>
      <c r="G50" s="3" t="s">
        <v>242</v>
      </c>
      <c r="H50" s="3" t="s">
        <v>243</v>
      </c>
      <c r="I50" s="3" t="s">
        <v>26</v>
      </c>
      <c r="J50" s="3" t="s">
        <v>27</v>
      </c>
      <c r="K50" s="3" t="s">
        <v>244</v>
      </c>
      <c r="L50" s="3" t="s">
        <v>245</v>
      </c>
      <c r="M50" s="3">
        <v>19901</v>
      </c>
      <c r="N50" s="3" t="s">
        <v>148</v>
      </c>
      <c r="O50" s="3" t="s">
        <v>248</v>
      </c>
      <c r="P50" s="3" t="s">
        <v>71</v>
      </c>
      <c r="Q50" s="3" t="s">
        <v>72</v>
      </c>
      <c r="R50" s="3" t="s">
        <v>249</v>
      </c>
      <c r="S50" s="3">
        <v>21.8</v>
      </c>
      <c r="T50" s="3">
        <v>2</v>
      </c>
      <c r="U50" s="3">
        <v>0</v>
      </c>
      <c r="V50" s="3">
        <v>6.104000000000001</v>
      </c>
    </row>
    <row r="51" spans="1:22" ht="14.25" customHeight="1" x14ac:dyDescent="0.25">
      <c r="A51" s="3">
        <v>50</v>
      </c>
      <c r="B51" s="3" t="s">
        <v>250</v>
      </c>
      <c r="C51" s="4">
        <f>YEAR(Table_1[[#This Row],[Order Date]])</f>
        <v>2012</v>
      </c>
      <c r="D51" s="9">
        <v>41017</v>
      </c>
      <c r="E51" s="3">
        <v>41021</v>
      </c>
      <c r="F51" s="3" t="s">
        <v>50</v>
      </c>
      <c r="G51" s="3" t="s">
        <v>251</v>
      </c>
      <c r="H51" s="3" t="s">
        <v>252</v>
      </c>
      <c r="I51" s="3" t="s">
        <v>26</v>
      </c>
      <c r="J51" s="3" t="s">
        <v>27</v>
      </c>
      <c r="K51" s="3" t="s">
        <v>253</v>
      </c>
      <c r="L51" s="3" t="s">
        <v>254</v>
      </c>
      <c r="M51" s="3">
        <v>47150</v>
      </c>
      <c r="N51" s="3" t="s">
        <v>105</v>
      </c>
      <c r="O51" s="3" t="s">
        <v>255</v>
      </c>
      <c r="P51" s="3" t="s">
        <v>46</v>
      </c>
      <c r="Q51" s="3" t="s">
        <v>75</v>
      </c>
      <c r="R51" s="3" t="s">
        <v>256</v>
      </c>
      <c r="S51" s="3">
        <v>38.22</v>
      </c>
      <c r="T51" s="3">
        <v>6</v>
      </c>
      <c r="U51" s="3">
        <v>0</v>
      </c>
      <c r="V51" s="3">
        <v>17.9634</v>
      </c>
    </row>
    <row r="52" spans="1:22" ht="14.25" customHeight="1" x14ac:dyDescent="0.25">
      <c r="A52" s="3">
        <v>51</v>
      </c>
      <c r="B52" s="3" t="s">
        <v>250</v>
      </c>
      <c r="C52" s="4">
        <f>YEAR(Table_1[[#This Row],[Order Date]])</f>
        <v>2012</v>
      </c>
      <c r="D52" s="9">
        <v>41017</v>
      </c>
      <c r="E52" s="3">
        <v>41021</v>
      </c>
      <c r="F52" s="3" t="s">
        <v>50</v>
      </c>
      <c r="G52" s="3" t="s">
        <v>251</v>
      </c>
      <c r="H52" s="3" t="s">
        <v>252</v>
      </c>
      <c r="I52" s="3" t="s">
        <v>26</v>
      </c>
      <c r="J52" s="3" t="s">
        <v>27</v>
      </c>
      <c r="K52" s="3" t="s">
        <v>253</v>
      </c>
      <c r="L52" s="3" t="s">
        <v>254</v>
      </c>
      <c r="M52" s="3">
        <v>47150</v>
      </c>
      <c r="N52" s="3" t="s">
        <v>105</v>
      </c>
      <c r="O52" s="3" t="s">
        <v>257</v>
      </c>
      <c r="P52" s="3" t="s">
        <v>46</v>
      </c>
      <c r="Q52" s="3" t="s">
        <v>47</v>
      </c>
      <c r="R52" s="3" t="s">
        <v>258</v>
      </c>
      <c r="S52" s="3">
        <v>75.179999999999993</v>
      </c>
      <c r="T52" s="3">
        <v>6</v>
      </c>
      <c r="U52" s="3">
        <v>0</v>
      </c>
      <c r="V52" s="3">
        <v>35.334599999999995</v>
      </c>
    </row>
    <row r="53" spans="1:22" ht="14.25" customHeight="1" x14ac:dyDescent="0.25">
      <c r="A53" s="3">
        <v>52</v>
      </c>
      <c r="B53" s="3" t="s">
        <v>250</v>
      </c>
      <c r="C53" s="4">
        <f>YEAR(Table_1[[#This Row],[Order Date]])</f>
        <v>2012</v>
      </c>
      <c r="D53" s="9">
        <v>41017</v>
      </c>
      <c r="E53" s="3">
        <v>41021</v>
      </c>
      <c r="F53" s="3" t="s">
        <v>50</v>
      </c>
      <c r="G53" s="3" t="s">
        <v>251</v>
      </c>
      <c r="H53" s="3" t="s">
        <v>252</v>
      </c>
      <c r="I53" s="3" t="s">
        <v>26</v>
      </c>
      <c r="J53" s="3" t="s">
        <v>27</v>
      </c>
      <c r="K53" s="3" t="s">
        <v>253</v>
      </c>
      <c r="L53" s="3" t="s">
        <v>254</v>
      </c>
      <c r="M53" s="3">
        <v>47150</v>
      </c>
      <c r="N53" s="3" t="s">
        <v>105</v>
      </c>
      <c r="O53" s="3" t="s">
        <v>259</v>
      </c>
      <c r="P53" s="3" t="s">
        <v>32</v>
      </c>
      <c r="Q53" s="3" t="s">
        <v>65</v>
      </c>
      <c r="R53" s="3" t="s">
        <v>260</v>
      </c>
      <c r="S53" s="3">
        <v>6.16</v>
      </c>
      <c r="T53" s="3">
        <v>2</v>
      </c>
      <c r="U53" s="3">
        <v>0</v>
      </c>
      <c r="V53" s="3">
        <v>2.9567999999999999</v>
      </c>
    </row>
    <row r="54" spans="1:22" ht="14.25" customHeight="1" x14ac:dyDescent="0.25">
      <c r="A54" s="3">
        <v>53</v>
      </c>
      <c r="B54" s="3" t="s">
        <v>250</v>
      </c>
      <c r="C54" s="4">
        <f>YEAR(Table_1[[#This Row],[Order Date]])</f>
        <v>2012</v>
      </c>
      <c r="D54" s="9">
        <v>41017</v>
      </c>
      <c r="E54" s="3">
        <v>41021</v>
      </c>
      <c r="F54" s="3" t="s">
        <v>50</v>
      </c>
      <c r="G54" s="3" t="s">
        <v>251</v>
      </c>
      <c r="H54" s="3" t="s">
        <v>252</v>
      </c>
      <c r="I54" s="3" t="s">
        <v>26</v>
      </c>
      <c r="J54" s="3" t="s">
        <v>27</v>
      </c>
      <c r="K54" s="3" t="s">
        <v>253</v>
      </c>
      <c r="L54" s="3" t="s">
        <v>254</v>
      </c>
      <c r="M54" s="3">
        <v>47150</v>
      </c>
      <c r="N54" s="3" t="s">
        <v>105</v>
      </c>
      <c r="O54" s="3" t="s">
        <v>261</v>
      </c>
      <c r="P54" s="3" t="s">
        <v>32</v>
      </c>
      <c r="Q54" s="3" t="s">
        <v>36</v>
      </c>
      <c r="R54" s="3" t="s">
        <v>262</v>
      </c>
      <c r="S54" s="3">
        <v>89.99</v>
      </c>
      <c r="T54" s="3">
        <v>1</v>
      </c>
      <c r="U54" s="3">
        <v>0</v>
      </c>
      <c r="V54" s="3">
        <v>17.098099999999988</v>
      </c>
    </row>
    <row r="55" spans="1:22" ht="14.25" customHeight="1" x14ac:dyDescent="0.25">
      <c r="A55" s="3">
        <v>54</v>
      </c>
      <c r="B55" s="3" t="s">
        <v>263</v>
      </c>
      <c r="C55" s="4">
        <f>YEAR(Table_1[[#This Row],[Order Date]])</f>
        <v>2013</v>
      </c>
      <c r="D55" s="9">
        <v>41620</v>
      </c>
      <c r="E55" s="3">
        <v>41626</v>
      </c>
      <c r="F55" s="3" t="s">
        <v>50</v>
      </c>
      <c r="G55" s="3" t="s">
        <v>264</v>
      </c>
      <c r="H55" s="3" t="s">
        <v>265</v>
      </c>
      <c r="I55" s="3" t="s">
        <v>41</v>
      </c>
      <c r="J55" s="3" t="s">
        <v>27</v>
      </c>
      <c r="K55" s="3" t="s">
        <v>266</v>
      </c>
      <c r="L55" s="3" t="s">
        <v>267</v>
      </c>
      <c r="M55" s="3">
        <v>10024</v>
      </c>
      <c r="N55" s="3" t="s">
        <v>148</v>
      </c>
      <c r="O55" s="3" t="s">
        <v>268</v>
      </c>
      <c r="P55" s="3" t="s">
        <v>46</v>
      </c>
      <c r="Q55" s="3" t="s">
        <v>269</v>
      </c>
      <c r="R55" s="3" t="s">
        <v>270</v>
      </c>
      <c r="S55" s="3">
        <v>15.260000000000002</v>
      </c>
      <c r="T55" s="3">
        <v>7</v>
      </c>
      <c r="U55" s="3">
        <v>0</v>
      </c>
      <c r="V55" s="3">
        <v>6.2566000000000006</v>
      </c>
    </row>
    <row r="56" spans="1:22" ht="14.25" customHeight="1" x14ac:dyDescent="0.25">
      <c r="A56" s="3">
        <v>55</v>
      </c>
      <c r="B56" s="3" t="s">
        <v>263</v>
      </c>
      <c r="C56" s="4">
        <f>YEAR(Table_1[[#This Row],[Order Date]])</f>
        <v>2013</v>
      </c>
      <c r="D56" s="9">
        <v>41620</v>
      </c>
      <c r="E56" s="3">
        <v>41626</v>
      </c>
      <c r="F56" s="3" t="s">
        <v>50</v>
      </c>
      <c r="G56" s="3" t="s">
        <v>264</v>
      </c>
      <c r="H56" s="3" t="s">
        <v>265</v>
      </c>
      <c r="I56" s="3" t="s">
        <v>41</v>
      </c>
      <c r="J56" s="3" t="s">
        <v>27</v>
      </c>
      <c r="K56" s="3" t="s">
        <v>266</v>
      </c>
      <c r="L56" s="3" t="s">
        <v>267</v>
      </c>
      <c r="M56" s="3">
        <v>10024</v>
      </c>
      <c r="N56" s="3" t="s">
        <v>148</v>
      </c>
      <c r="O56" s="3" t="s">
        <v>271</v>
      </c>
      <c r="P56" s="3" t="s">
        <v>71</v>
      </c>
      <c r="Q56" s="3" t="s">
        <v>72</v>
      </c>
      <c r="R56" s="3" t="s">
        <v>272</v>
      </c>
      <c r="S56" s="3">
        <v>1029.95</v>
      </c>
      <c r="T56" s="3">
        <v>5</v>
      </c>
      <c r="U56" s="3">
        <v>0</v>
      </c>
      <c r="V56" s="3">
        <v>298.68549999999999</v>
      </c>
    </row>
    <row r="57" spans="1:22" ht="14.25" customHeight="1" x14ac:dyDescent="0.25">
      <c r="A57" s="3">
        <v>56</v>
      </c>
      <c r="B57" s="3" t="s">
        <v>273</v>
      </c>
      <c r="C57" s="4">
        <f>YEAR(Table_1[[#This Row],[Order Date]])</f>
        <v>2013</v>
      </c>
      <c r="D57" s="9">
        <v>41443</v>
      </c>
      <c r="E57" s="3">
        <v>41444</v>
      </c>
      <c r="F57" s="3" t="s">
        <v>188</v>
      </c>
      <c r="G57" s="3" t="s">
        <v>274</v>
      </c>
      <c r="H57" s="3" t="s">
        <v>275</v>
      </c>
      <c r="I57" s="3" t="s">
        <v>26</v>
      </c>
      <c r="J57" s="3" t="s">
        <v>27</v>
      </c>
      <c r="K57" s="3" t="s">
        <v>276</v>
      </c>
      <c r="L57" s="3" t="s">
        <v>267</v>
      </c>
      <c r="M57" s="3">
        <v>12180</v>
      </c>
      <c r="N57" s="3" t="s">
        <v>148</v>
      </c>
      <c r="O57" s="3" t="s">
        <v>277</v>
      </c>
      <c r="P57" s="3" t="s">
        <v>46</v>
      </c>
      <c r="Q57" s="3" t="s">
        <v>59</v>
      </c>
      <c r="R57" s="3" t="s">
        <v>278</v>
      </c>
      <c r="S57" s="3">
        <v>208.56</v>
      </c>
      <c r="T57" s="3">
        <v>6</v>
      </c>
      <c r="U57" s="3">
        <v>0</v>
      </c>
      <c r="V57" s="3">
        <v>52.139999999999986</v>
      </c>
    </row>
    <row r="58" spans="1:22" ht="14.25" customHeight="1" x14ac:dyDescent="0.25">
      <c r="A58" s="3">
        <v>57</v>
      </c>
      <c r="B58" s="3" t="s">
        <v>273</v>
      </c>
      <c r="C58" s="4">
        <f>YEAR(Table_1[[#This Row],[Order Date]])</f>
        <v>2013</v>
      </c>
      <c r="D58" s="9">
        <v>41443</v>
      </c>
      <c r="E58" s="3">
        <v>41444</v>
      </c>
      <c r="F58" s="3" t="s">
        <v>188</v>
      </c>
      <c r="G58" s="3" t="s">
        <v>274</v>
      </c>
      <c r="H58" s="3" t="s">
        <v>275</v>
      </c>
      <c r="I58" s="3" t="s">
        <v>26</v>
      </c>
      <c r="J58" s="3" t="s">
        <v>27</v>
      </c>
      <c r="K58" s="3" t="s">
        <v>276</v>
      </c>
      <c r="L58" s="3" t="s">
        <v>267</v>
      </c>
      <c r="M58" s="3">
        <v>12180</v>
      </c>
      <c r="N58" s="3" t="s">
        <v>148</v>
      </c>
      <c r="O58" s="3" t="s">
        <v>279</v>
      </c>
      <c r="P58" s="3" t="s">
        <v>46</v>
      </c>
      <c r="Q58" s="3" t="s">
        <v>90</v>
      </c>
      <c r="R58" s="3" t="s">
        <v>280</v>
      </c>
      <c r="S58" s="3">
        <v>32.400000000000006</v>
      </c>
      <c r="T58" s="3">
        <v>5</v>
      </c>
      <c r="U58" s="3">
        <v>0</v>
      </c>
      <c r="V58" s="3">
        <v>15.552000000000001</v>
      </c>
    </row>
    <row r="59" spans="1:22" ht="14.25" customHeight="1" x14ac:dyDescent="0.25">
      <c r="A59" s="3">
        <v>58</v>
      </c>
      <c r="B59" s="3" t="s">
        <v>273</v>
      </c>
      <c r="C59" s="4">
        <f>YEAR(Table_1[[#This Row],[Order Date]])</f>
        <v>2013</v>
      </c>
      <c r="D59" s="9">
        <v>41443</v>
      </c>
      <c r="E59" s="3">
        <v>41444</v>
      </c>
      <c r="F59" s="3" t="s">
        <v>188</v>
      </c>
      <c r="G59" s="3" t="s">
        <v>274</v>
      </c>
      <c r="H59" s="3" t="s">
        <v>275</v>
      </c>
      <c r="I59" s="3" t="s">
        <v>26</v>
      </c>
      <c r="J59" s="3" t="s">
        <v>27</v>
      </c>
      <c r="K59" s="3" t="s">
        <v>276</v>
      </c>
      <c r="L59" s="3" t="s">
        <v>267</v>
      </c>
      <c r="M59" s="3">
        <v>12180</v>
      </c>
      <c r="N59" s="3" t="s">
        <v>148</v>
      </c>
      <c r="O59" s="3" t="s">
        <v>281</v>
      </c>
      <c r="P59" s="3" t="s">
        <v>32</v>
      </c>
      <c r="Q59" s="3" t="s">
        <v>36</v>
      </c>
      <c r="R59" s="3" t="s">
        <v>282</v>
      </c>
      <c r="S59" s="3">
        <v>319.41000000000003</v>
      </c>
      <c r="T59" s="3">
        <v>5</v>
      </c>
      <c r="U59" s="3">
        <v>0.1</v>
      </c>
      <c r="V59" s="3">
        <v>7.0980000000000061</v>
      </c>
    </row>
    <row r="60" spans="1:22" ht="14.25" customHeight="1" x14ac:dyDescent="0.25">
      <c r="A60" s="3">
        <v>59</v>
      </c>
      <c r="B60" s="3" t="s">
        <v>273</v>
      </c>
      <c r="C60" s="4">
        <f>YEAR(Table_1[[#This Row],[Order Date]])</f>
        <v>2013</v>
      </c>
      <c r="D60" s="9">
        <v>41443</v>
      </c>
      <c r="E60" s="3">
        <v>41444</v>
      </c>
      <c r="F60" s="3" t="s">
        <v>188</v>
      </c>
      <c r="G60" s="3" t="s">
        <v>274</v>
      </c>
      <c r="H60" s="3" t="s">
        <v>275</v>
      </c>
      <c r="I60" s="3" t="s">
        <v>26</v>
      </c>
      <c r="J60" s="3" t="s">
        <v>27</v>
      </c>
      <c r="K60" s="3" t="s">
        <v>276</v>
      </c>
      <c r="L60" s="3" t="s">
        <v>267</v>
      </c>
      <c r="M60" s="3">
        <v>12180</v>
      </c>
      <c r="N60" s="3" t="s">
        <v>148</v>
      </c>
      <c r="O60" s="3" t="s">
        <v>283</v>
      </c>
      <c r="P60" s="3" t="s">
        <v>46</v>
      </c>
      <c r="Q60" s="3" t="s">
        <v>90</v>
      </c>
      <c r="R60" s="3" t="s">
        <v>284</v>
      </c>
      <c r="S60" s="3">
        <v>14.56</v>
      </c>
      <c r="T60" s="3">
        <v>2</v>
      </c>
      <c r="U60" s="3">
        <v>0</v>
      </c>
      <c r="V60" s="3">
        <v>6.9888000000000003</v>
      </c>
    </row>
    <row r="61" spans="1:22" ht="14.25" customHeight="1" x14ac:dyDescent="0.25">
      <c r="A61" s="3">
        <v>60</v>
      </c>
      <c r="B61" s="3" t="s">
        <v>273</v>
      </c>
      <c r="C61" s="4">
        <f>YEAR(Table_1[[#This Row],[Order Date]])</f>
        <v>2013</v>
      </c>
      <c r="D61" s="9">
        <v>41443</v>
      </c>
      <c r="E61" s="3">
        <v>41444</v>
      </c>
      <c r="F61" s="3" t="s">
        <v>188</v>
      </c>
      <c r="G61" s="3" t="s">
        <v>274</v>
      </c>
      <c r="H61" s="3" t="s">
        <v>275</v>
      </c>
      <c r="I61" s="3" t="s">
        <v>26</v>
      </c>
      <c r="J61" s="3" t="s">
        <v>27</v>
      </c>
      <c r="K61" s="3" t="s">
        <v>276</v>
      </c>
      <c r="L61" s="3" t="s">
        <v>267</v>
      </c>
      <c r="M61" s="3">
        <v>12180</v>
      </c>
      <c r="N61" s="3" t="s">
        <v>148</v>
      </c>
      <c r="O61" s="3" t="s">
        <v>246</v>
      </c>
      <c r="P61" s="3" t="s">
        <v>71</v>
      </c>
      <c r="Q61" s="3" t="s">
        <v>161</v>
      </c>
      <c r="R61" s="3" t="s">
        <v>247</v>
      </c>
      <c r="S61" s="3">
        <v>30</v>
      </c>
      <c r="T61" s="3">
        <v>2</v>
      </c>
      <c r="U61" s="3">
        <v>0</v>
      </c>
      <c r="V61" s="3">
        <v>3.3000000000000007</v>
      </c>
    </row>
    <row r="62" spans="1:22" ht="14.25" customHeight="1" x14ac:dyDescent="0.25">
      <c r="A62" s="3">
        <v>61</v>
      </c>
      <c r="B62" s="3" t="s">
        <v>273</v>
      </c>
      <c r="C62" s="4">
        <f>YEAR(Table_1[[#This Row],[Order Date]])</f>
        <v>2013</v>
      </c>
      <c r="D62" s="9">
        <v>41443</v>
      </c>
      <c r="E62" s="3">
        <v>41444</v>
      </c>
      <c r="F62" s="3" t="s">
        <v>188</v>
      </c>
      <c r="G62" s="3" t="s">
        <v>274</v>
      </c>
      <c r="H62" s="3" t="s">
        <v>275</v>
      </c>
      <c r="I62" s="3" t="s">
        <v>26</v>
      </c>
      <c r="J62" s="3" t="s">
        <v>27</v>
      </c>
      <c r="K62" s="3" t="s">
        <v>276</v>
      </c>
      <c r="L62" s="3" t="s">
        <v>267</v>
      </c>
      <c r="M62" s="3">
        <v>12180</v>
      </c>
      <c r="N62" s="3" t="s">
        <v>148</v>
      </c>
      <c r="O62" s="3" t="s">
        <v>285</v>
      </c>
      <c r="P62" s="3" t="s">
        <v>46</v>
      </c>
      <c r="Q62" s="3" t="s">
        <v>75</v>
      </c>
      <c r="R62" s="3" t="s">
        <v>286</v>
      </c>
      <c r="S62" s="3">
        <v>48.480000000000004</v>
      </c>
      <c r="T62" s="3">
        <v>4</v>
      </c>
      <c r="U62" s="3">
        <v>0.2</v>
      </c>
      <c r="V62" s="3">
        <v>16.361999999999998</v>
      </c>
    </row>
    <row r="63" spans="1:22" ht="14.25" customHeight="1" x14ac:dyDescent="0.25">
      <c r="A63" s="3">
        <v>62</v>
      </c>
      <c r="B63" s="3" t="s">
        <v>273</v>
      </c>
      <c r="C63" s="4">
        <f>YEAR(Table_1[[#This Row],[Order Date]])</f>
        <v>2013</v>
      </c>
      <c r="D63" s="9">
        <v>41443</v>
      </c>
      <c r="E63" s="3">
        <v>41444</v>
      </c>
      <c r="F63" s="3" t="s">
        <v>188</v>
      </c>
      <c r="G63" s="3" t="s">
        <v>274</v>
      </c>
      <c r="H63" s="3" t="s">
        <v>275</v>
      </c>
      <c r="I63" s="3" t="s">
        <v>26</v>
      </c>
      <c r="J63" s="3" t="s">
        <v>27</v>
      </c>
      <c r="K63" s="3" t="s">
        <v>276</v>
      </c>
      <c r="L63" s="3" t="s">
        <v>267</v>
      </c>
      <c r="M63" s="3">
        <v>12180</v>
      </c>
      <c r="N63" s="3" t="s">
        <v>148</v>
      </c>
      <c r="O63" s="3" t="s">
        <v>287</v>
      </c>
      <c r="P63" s="3" t="s">
        <v>46</v>
      </c>
      <c r="Q63" s="3" t="s">
        <v>68</v>
      </c>
      <c r="R63" s="3" t="s">
        <v>288</v>
      </c>
      <c r="S63" s="3">
        <v>1.68</v>
      </c>
      <c r="T63" s="3">
        <v>1</v>
      </c>
      <c r="U63" s="3">
        <v>0</v>
      </c>
      <c r="V63" s="3">
        <v>0.84</v>
      </c>
    </row>
    <row r="64" spans="1:22" ht="14.25" customHeight="1" x14ac:dyDescent="0.25">
      <c r="A64" s="3">
        <v>63</v>
      </c>
      <c r="B64" s="3" t="s">
        <v>289</v>
      </c>
      <c r="C64" s="4">
        <f>YEAR(Table_1[[#This Row],[Order Date]])</f>
        <v>2012</v>
      </c>
      <c r="D64" s="9">
        <v>41237</v>
      </c>
      <c r="E64" s="3">
        <v>41243</v>
      </c>
      <c r="F64" s="3" t="s">
        <v>50</v>
      </c>
      <c r="G64" s="3" t="s">
        <v>290</v>
      </c>
      <c r="H64" s="3" t="s">
        <v>291</v>
      </c>
      <c r="I64" s="3" t="s">
        <v>26</v>
      </c>
      <c r="J64" s="3" t="s">
        <v>27</v>
      </c>
      <c r="K64" s="3" t="s">
        <v>42</v>
      </c>
      <c r="L64" s="3" t="s">
        <v>43</v>
      </c>
      <c r="M64" s="3">
        <v>90004</v>
      </c>
      <c r="N64" s="3" t="s">
        <v>44</v>
      </c>
      <c r="O64" s="3" t="s">
        <v>292</v>
      </c>
      <c r="P64" s="3" t="s">
        <v>71</v>
      </c>
      <c r="Q64" s="3" t="s">
        <v>161</v>
      </c>
      <c r="R64" s="3" t="s">
        <v>293</v>
      </c>
      <c r="S64" s="3">
        <v>13.98</v>
      </c>
      <c r="T64" s="3">
        <v>2</v>
      </c>
      <c r="U64" s="3">
        <v>0</v>
      </c>
      <c r="V64" s="3">
        <v>6.1512000000000011</v>
      </c>
    </row>
    <row r="65" spans="1:22" ht="14.25" customHeight="1" x14ac:dyDescent="0.25">
      <c r="A65" s="3">
        <v>64</v>
      </c>
      <c r="B65" s="3" t="s">
        <v>289</v>
      </c>
      <c r="C65" s="4">
        <f>YEAR(Table_1[[#This Row],[Order Date]])</f>
        <v>2012</v>
      </c>
      <c r="D65" s="9">
        <v>41237</v>
      </c>
      <c r="E65" s="3">
        <v>41243</v>
      </c>
      <c r="F65" s="3" t="s">
        <v>50</v>
      </c>
      <c r="G65" s="3" t="s">
        <v>290</v>
      </c>
      <c r="H65" s="3" t="s">
        <v>291</v>
      </c>
      <c r="I65" s="3" t="s">
        <v>26</v>
      </c>
      <c r="J65" s="3" t="s">
        <v>27</v>
      </c>
      <c r="K65" s="3" t="s">
        <v>42</v>
      </c>
      <c r="L65" s="3" t="s">
        <v>43</v>
      </c>
      <c r="M65" s="3">
        <v>90004</v>
      </c>
      <c r="N65" s="3" t="s">
        <v>44</v>
      </c>
      <c r="O65" s="3" t="s">
        <v>294</v>
      </c>
      <c r="P65" s="3" t="s">
        <v>46</v>
      </c>
      <c r="Q65" s="3" t="s">
        <v>75</v>
      </c>
      <c r="R65" s="3" t="s">
        <v>295</v>
      </c>
      <c r="S65" s="3">
        <v>25.824000000000002</v>
      </c>
      <c r="T65" s="3">
        <v>6</v>
      </c>
      <c r="U65" s="3">
        <v>0.2</v>
      </c>
      <c r="V65" s="3">
        <v>9.3612000000000002</v>
      </c>
    </row>
    <row r="66" spans="1:22" ht="14.25" customHeight="1" x14ac:dyDescent="0.25">
      <c r="A66" s="3">
        <v>65</v>
      </c>
      <c r="B66" s="3" t="s">
        <v>289</v>
      </c>
      <c r="C66" s="4">
        <f>YEAR(Table_1[[#This Row],[Order Date]])</f>
        <v>2012</v>
      </c>
      <c r="D66" s="9">
        <v>41237</v>
      </c>
      <c r="E66" s="3">
        <v>41243</v>
      </c>
      <c r="F66" s="3" t="s">
        <v>50</v>
      </c>
      <c r="G66" s="3" t="s">
        <v>290</v>
      </c>
      <c r="H66" s="3" t="s">
        <v>291</v>
      </c>
      <c r="I66" s="3" t="s">
        <v>26</v>
      </c>
      <c r="J66" s="3" t="s">
        <v>27</v>
      </c>
      <c r="K66" s="3" t="s">
        <v>42</v>
      </c>
      <c r="L66" s="3" t="s">
        <v>43</v>
      </c>
      <c r="M66" s="3">
        <v>90004</v>
      </c>
      <c r="N66" s="3" t="s">
        <v>44</v>
      </c>
      <c r="O66" s="3" t="s">
        <v>296</v>
      </c>
      <c r="P66" s="3" t="s">
        <v>46</v>
      </c>
      <c r="Q66" s="3" t="s">
        <v>90</v>
      </c>
      <c r="R66" s="3" t="s">
        <v>297</v>
      </c>
      <c r="S66" s="3">
        <v>146.72999999999999</v>
      </c>
      <c r="T66" s="3">
        <v>3</v>
      </c>
      <c r="U66" s="3">
        <v>0</v>
      </c>
      <c r="V66" s="3">
        <v>68.963099999999997</v>
      </c>
    </row>
    <row r="67" spans="1:22" ht="14.25" customHeight="1" x14ac:dyDescent="0.25">
      <c r="A67" s="3">
        <v>66</v>
      </c>
      <c r="B67" s="3" t="s">
        <v>289</v>
      </c>
      <c r="C67" s="4">
        <f>YEAR(Table_1[[#This Row],[Order Date]])</f>
        <v>2012</v>
      </c>
      <c r="D67" s="9">
        <v>41237</v>
      </c>
      <c r="E67" s="3">
        <v>41243</v>
      </c>
      <c r="F67" s="3" t="s">
        <v>50</v>
      </c>
      <c r="G67" s="3" t="s">
        <v>290</v>
      </c>
      <c r="H67" s="3" t="s">
        <v>291</v>
      </c>
      <c r="I67" s="3" t="s">
        <v>26</v>
      </c>
      <c r="J67" s="3" t="s">
        <v>27</v>
      </c>
      <c r="K67" s="3" t="s">
        <v>42</v>
      </c>
      <c r="L67" s="3" t="s">
        <v>43</v>
      </c>
      <c r="M67" s="3">
        <v>90004</v>
      </c>
      <c r="N67" s="3" t="s">
        <v>44</v>
      </c>
      <c r="O67" s="3" t="s">
        <v>298</v>
      </c>
      <c r="P67" s="3" t="s">
        <v>32</v>
      </c>
      <c r="Q67" s="3" t="s">
        <v>65</v>
      </c>
      <c r="R67" s="3" t="s">
        <v>299</v>
      </c>
      <c r="S67" s="3">
        <v>79.760000000000005</v>
      </c>
      <c r="T67" s="3">
        <v>4</v>
      </c>
      <c r="U67" s="3">
        <v>0</v>
      </c>
      <c r="V67" s="3">
        <v>22.332800000000006</v>
      </c>
    </row>
    <row r="68" spans="1:22" ht="14.25" customHeight="1" x14ac:dyDescent="0.25">
      <c r="A68" s="3">
        <v>67</v>
      </c>
      <c r="B68" s="3" t="s">
        <v>300</v>
      </c>
      <c r="C68" s="4">
        <f>YEAR(Table_1[[#This Row],[Order Date]])</f>
        <v>2012</v>
      </c>
      <c r="D68" s="9">
        <v>41029</v>
      </c>
      <c r="E68" s="3">
        <v>41034</v>
      </c>
      <c r="F68" s="3" t="s">
        <v>50</v>
      </c>
      <c r="G68" s="3" t="s">
        <v>301</v>
      </c>
      <c r="H68" s="3" t="s">
        <v>302</v>
      </c>
      <c r="I68" s="3" t="s">
        <v>102</v>
      </c>
      <c r="J68" s="3" t="s">
        <v>27</v>
      </c>
      <c r="K68" s="3" t="s">
        <v>303</v>
      </c>
      <c r="L68" s="3" t="s">
        <v>211</v>
      </c>
      <c r="M68" s="3">
        <v>60610</v>
      </c>
      <c r="N68" s="3" t="s">
        <v>105</v>
      </c>
      <c r="O68" s="3" t="s">
        <v>304</v>
      </c>
      <c r="P68" s="3" t="s">
        <v>32</v>
      </c>
      <c r="Q68" s="3" t="s">
        <v>36</v>
      </c>
      <c r="R68" s="3" t="s">
        <v>305</v>
      </c>
      <c r="S68" s="3">
        <v>213.11499999999998</v>
      </c>
      <c r="T68" s="3">
        <v>5</v>
      </c>
      <c r="U68" s="3">
        <v>0.3</v>
      </c>
      <c r="V68" s="3">
        <v>-15.222500000000011</v>
      </c>
    </row>
    <row r="69" spans="1:22" ht="14.25" customHeight="1" x14ac:dyDescent="0.25">
      <c r="A69" s="3">
        <v>68</v>
      </c>
      <c r="B69" s="3" t="s">
        <v>306</v>
      </c>
      <c r="C69" s="4">
        <f>YEAR(Table_1[[#This Row],[Order Date]])</f>
        <v>2011</v>
      </c>
      <c r="D69" s="9">
        <v>40882</v>
      </c>
      <c r="E69" s="3">
        <v>40887</v>
      </c>
      <c r="F69" s="3" t="s">
        <v>50</v>
      </c>
      <c r="G69" s="3" t="s">
        <v>307</v>
      </c>
      <c r="H69" s="3" t="s">
        <v>308</v>
      </c>
      <c r="I69" s="3" t="s">
        <v>41</v>
      </c>
      <c r="J69" s="3" t="s">
        <v>27</v>
      </c>
      <c r="K69" s="3" t="s">
        <v>309</v>
      </c>
      <c r="L69" s="3" t="s">
        <v>310</v>
      </c>
      <c r="M69" s="3">
        <v>85234</v>
      </c>
      <c r="N69" s="3" t="s">
        <v>44</v>
      </c>
      <c r="O69" s="3" t="s">
        <v>311</v>
      </c>
      <c r="P69" s="3" t="s">
        <v>46</v>
      </c>
      <c r="Q69" s="3" t="s">
        <v>68</v>
      </c>
      <c r="R69" s="3" t="s">
        <v>312</v>
      </c>
      <c r="S69" s="3">
        <v>1113.0240000000001</v>
      </c>
      <c r="T69" s="3">
        <v>8</v>
      </c>
      <c r="U69" s="3">
        <v>0.2</v>
      </c>
      <c r="V69" s="3">
        <v>111.30239999999998</v>
      </c>
    </row>
    <row r="70" spans="1:22" ht="14.25" customHeight="1" x14ac:dyDescent="0.25">
      <c r="A70" s="3">
        <v>69</v>
      </c>
      <c r="B70" s="3" t="s">
        <v>306</v>
      </c>
      <c r="C70" s="4">
        <f>YEAR(Table_1[[#This Row],[Order Date]])</f>
        <v>2011</v>
      </c>
      <c r="D70" s="9">
        <v>40882</v>
      </c>
      <c r="E70" s="3">
        <v>40887</v>
      </c>
      <c r="F70" s="3" t="s">
        <v>50</v>
      </c>
      <c r="G70" s="3" t="s">
        <v>307</v>
      </c>
      <c r="H70" s="3" t="s">
        <v>308</v>
      </c>
      <c r="I70" s="3" t="s">
        <v>41</v>
      </c>
      <c r="J70" s="3" t="s">
        <v>27</v>
      </c>
      <c r="K70" s="3" t="s">
        <v>309</v>
      </c>
      <c r="L70" s="3" t="s">
        <v>310</v>
      </c>
      <c r="M70" s="3">
        <v>85234</v>
      </c>
      <c r="N70" s="3" t="s">
        <v>44</v>
      </c>
      <c r="O70" s="3" t="s">
        <v>313</v>
      </c>
      <c r="P70" s="3" t="s">
        <v>71</v>
      </c>
      <c r="Q70" s="3" t="s">
        <v>72</v>
      </c>
      <c r="R70" s="3" t="s">
        <v>314</v>
      </c>
      <c r="S70" s="3">
        <v>167.96800000000002</v>
      </c>
      <c r="T70" s="3">
        <v>4</v>
      </c>
      <c r="U70" s="3">
        <v>0.2</v>
      </c>
      <c r="V70" s="3">
        <v>62.988</v>
      </c>
    </row>
    <row r="71" spans="1:22" ht="14.25" customHeight="1" x14ac:dyDescent="0.25">
      <c r="A71" s="3">
        <v>70</v>
      </c>
      <c r="B71" s="3" t="s">
        <v>315</v>
      </c>
      <c r="C71" s="4">
        <f>YEAR(Table_1[[#This Row],[Order Date]])</f>
        <v>2013</v>
      </c>
      <c r="D71" s="9">
        <v>41430</v>
      </c>
      <c r="E71" s="3">
        <v>41432</v>
      </c>
      <c r="F71" s="3" t="s">
        <v>188</v>
      </c>
      <c r="G71" s="3" t="s">
        <v>316</v>
      </c>
      <c r="H71" s="3" t="s">
        <v>317</v>
      </c>
      <c r="I71" s="3" t="s">
        <v>26</v>
      </c>
      <c r="J71" s="3" t="s">
        <v>27</v>
      </c>
      <c r="K71" s="3" t="s">
        <v>318</v>
      </c>
      <c r="L71" s="3" t="s">
        <v>319</v>
      </c>
      <c r="M71" s="3">
        <v>22153</v>
      </c>
      <c r="N71" s="3" t="s">
        <v>30</v>
      </c>
      <c r="O71" s="3" t="s">
        <v>320</v>
      </c>
      <c r="P71" s="3" t="s">
        <v>46</v>
      </c>
      <c r="Q71" s="3" t="s">
        <v>90</v>
      </c>
      <c r="R71" s="3" t="s">
        <v>321</v>
      </c>
      <c r="S71" s="3">
        <v>75.88</v>
      </c>
      <c r="T71" s="3">
        <v>2</v>
      </c>
      <c r="U71" s="3">
        <v>0</v>
      </c>
      <c r="V71" s="3">
        <v>35.663599999999995</v>
      </c>
    </row>
    <row r="72" spans="1:22" ht="14.25" customHeight="1" x14ac:dyDescent="0.25">
      <c r="A72" s="3">
        <v>71</v>
      </c>
      <c r="B72" s="3" t="s">
        <v>322</v>
      </c>
      <c r="C72" s="4">
        <f>YEAR(Table_1[[#This Row],[Order Date]])</f>
        <v>2013</v>
      </c>
      <c r="D72" s="9">
        <v>41536</v>
      </c>
      <c r="E72" s="3">
        <v>41541</v>
      </c>
      <c r="F72" s="3" t="s">
        <v>50</v>
      </c>
      <c r="G72" s="3" t="s">
        <v>323</v>
      </c>
      <c r="H72" s="3" t="s">
        <v>324</v>
      </c>
      <c r="I72" s="3" t="s">
        <v>26</v>
      </c>
      <c r="J72" s="3" t="s">
        <v>27</v>
      </c>
      <c r="K72" s="3" t="s">
        <v>266</v>
      </c>
      <c r="L72" s="3" t="s">
        <v>267</v>
      </c>
      <c r="M72" s="3">
        <v>10009</v>
      </c>
      <c r="N72" s="3" t="s">
        <v>148</v>
      </c>
      <c r="O72" s="3" t="s">
        <v>325</v>
      </c>
      <c r="P72" s="3" t="s">
        <v>46</v>
      </c>
      <c r="Q72" s="3" t="s">
        <v>75</v>
      </c>
      <c r="R72" s="3" t="s">
        <v>326</v>
      </c>
      <c r="S72" s="3">
        <v>4.6159999999999997</v>
      </c>
      <c r="T72" s="3">
        <v>1</v>
      </c>
      <c r="U72" s="3">
        <v>0.2</v>
      </c>
      <c r="V72" s="3">
        <v>1.7309999999999999</v>
      </c>
    </row>
    <row r="73" spans="1:22" ht="14.25" customHeight="1" x14ac:dyDescent="0.25">
      <c r="A73" s="3">
        <v>72</v>
      </c>
      <c r="B73" s="3" t="s">
        <v>327</v>
      </c>
      <c r="C73" s="4">
        <f>YEAR(Table_1[[#This Row],[Order Date]])</f>
        <v>2014</v>
      </c>
      <c r="D73" s="9">
        <v>41897</v>
      </c>
      <c r="E73" s="3">
        <v>41900</v>
      </c>
      <c r="F73" s="3" t="s">
        <v>23</v>
      </c>
      <c r="G73" s="3" t="s">
        <v>164</v>
      </c>
      <c r="H73" s="3" t="s">
        <v>165</v>
      </c>
      <c r="I73" s="3" t="s">
        <v>26</v>
      </c>
      <c r="J73" s="3" t="s">
        <v>27</v>
      </c>
      <c r="K73" s="3" t="s">
        <v>328</v>
      </c>
      <c r="L73" s="3" t="s">
        <v>238</v>
      </c>
      <c r="M73" s="3">
        <v>49201</v>
      </c>
      <c r="N73" s="3" t="s">
        <v>105</v>
      </c>
      <c r="O73" s="3" t="s">
        <v>329</v>
      </c>
      <c r="P73" s="3" t="s">
        <v>46</v>
      </c>
      <c r="Q73" s="3" t="s">
        <v>90</v>
      </c>
      <c r="R73" s="3" t="s">
        <v>330</v>
      </c>
      <c r="S73" s="3">
        <v>19.049999999999997</v>
      </c>
      <c r="T73" s="3">
        <v>3</v>
      </c>
      <c r="U73" s="3">
        <v>0</v>
      </c>
      <c r="V73" s="3">
        <v>8.7629999999999999</v>
      </c>
    </row>
    <row r="74" spans="1:22" ht="14.25" customHeight="1" x14ac:dyDescent="0.25">
      <c r="A74" s="3">
        <v>73</v>
      </c>
      <c r="B74" s="3" t="s">
        <v>331</v>
      </c>
      <c r="C74" s="4">
        <f>YEAR(Table_1[[#This Row],[Order Date]])</f>
        <v>2012</v>
      </c>
      <c r="D74" s="9">
        <v>41025</v>
      </c>
      <c r="E74" s="3">
        <v>41031</v>
      </c>
      <c r="F74" s="3" t="s">
        <v>50</v>
      </c>
      <c r="G74" s="3" t="s">
        <v>332</v>
      </c>
      <c r="H74" s="3" t="s">
        <v>333</v>
      </c>
      <c r="I74" s="3" t="s">
        <v>26</v>
      </c>
      <c r="J74" s="3" t="s">
        <v>27</v>
      </c>
      <c r="K74" s="3" t="s">
        <v>334</v>
      </c>
      <c r="L74" s="3" t="s">
        <v>335</v>
      </c>
      <c r="M74" s="3">
        <v>38109</v>
      </c>
      <c r="N74" s="3" t="s">
        <v>30</v>
      </c>
      <c r="O74" s="3" t="s">
        <v>336</v>
      </c>
      <c r="P74" s="3" t="s">
        <v>32</v>
      </c>
      <c r="Q74" s="3" t="s">
        <v>36</v>
      </c>
      <c r="R74" s="3" t="s">
        <v>337</v>
      </c>
      <c r="S74" s="3">
        <v>831.93600000000015</v>
      </c>
      <c r="T74" s="3">
        <v>8</v>
      </c>
      <c r="U74" s="3">
        <v>0.2</v>
      </c>
      <c r="V74" s="3">
        <v>-114.39120000000003</v>
      </c>
    </row>
    <row r="75" spans="1:22" ht="14.25" customHeight="1" x14ac:dyDescent="0.25">
      <c r="A75" s="3">
        <v>74</v>
      </c>
      <c r="B75" s="3" t="s">
        <v>331</v>
      </c>
      <c r="C75" s="4">
        <f>YEAR(Table_1[[#This Row],[Order Date]])</f>
        <v>2012</v>
      </c>
      <c r="D75" s="9">
        <v>41025</v>
      </c>
      <c r="E75" s="3">
        <v>41031</v>
      </c>
      <c r="F75" s="3" t="s">
        <v>50</v>
      </c>
      <c r="G75" s="3" t="s">
        <v>332</v>
      </c>
      <c r="H75" s="3" t="s">
        <v>333</v>
      </c>
      <c r="I75" s="3" t="s">
        <v>26</v>
      </c>
      <c r="J75" s="3" t="s">
        <v>27</v>
      </c>
      <c r="K75" s="3" t="s">
        <v>334</v>
      </c>
      <c r="L75" s="3" t="s">
        <v>335</v>
      </c>
      <c r="M75" s="3">
        <v>38109</v>
      </c>
      <c r="N75" s="3" t="s">
        <v>30</v>
      </c>
      <c r="O75" s="3" t="s">
        <v>338</v>
      </c>
      <c r="P75" s="3" t="s">
        <v>32</v>
      </c>
      <c r="Q75" s="3" t="s">
        <v>65</v>
      </c>
      <c r="R75" s="3" t="s">
        <v>339</v>
      </c>
      <c r="S75" s="3">
        <v>97.04</v>
      </c>
      <c r="T75" s="3">
        <v>2</v>
      </c>
      <c r="U75" s="3">
        <v>0.2</v>
      </c>
      <c r="V75" s="3">
        <v>1.2129999999999974</v>
      </c>
    </row>
    <row r="76" spans="1:22" ht="14.25" customHeight="1" x14ac:dyDescent="0.25">
      <c r="A76" s="3">
        <v>75</v>
      </c>
      <c r="B76" s="3" t="s">
        <v>331</v>
      </c>
      <c r="C76" s="4">
        <f>YEAR(Table_1[[#This Row],[Order Date]])</f>
        <v>2012</v>
      </c>
      <c r="D76" s="9">
        <v>41025</v>
      </c>
      <c r="E76" s="3">
        <v>41031</v>
      </c>
      <c r="F76" s="3" t="s">
        <v>50</v>
      </c>
      <c r="G76" s="3" t="s">
        <v>332</v>
      </c>
      <c r="H76" s="3" t="s">
        <v>333</v>
      </c>
      <c r="I76" s="3" t="s">
        <v>26</v>
      </c>
      <c r="J76" s="3" t="s">
        <v>27</v>
      </c>
      <c r="K76" s="3" t="s">
        <v>334</v>
      </c>
      <c r="L76" s="3" t="s">
        <v>335</v>
      </c>
      <c r="M76" s="3">
        <v>38109</v>
      </c>
      <c r="N76" s="3" t="s">
        <v>30</v>
      </c>
      <c r="O76" s="3" t="s">
        <v>340</v>
      </c>
      <c r="P76" s="3" t="s">
        <v>46</v>
      </c>
      <c r="Q76" s="3" t="s">
        <v>59</v>
      </c>
      <c r="R76" s="3" t="s">
        <v>341</v>
      </c>
      <c r="S76" s="3">
        <v>72.784000000000006</v>
      </c>
      <c r="T76" s="3">
        <v>1</v>
      </c>
      <c r="U76" s="3">
        <v>0.2</v>
      </c>
      <c r="V76" s="3">
        <v>-18.196000000000002</v>
      </c>
    </row>
    <row r="77" spans="1:22" ht="14.25" customHeight="1" x14ac:dyDescent="0.25">
      <c r="A77" s="3">
        <v>76</v>
      </c>
      <c r="B77" s="3" t="s">
        <v>342</v>
      </c>
      <c r="C77" s="4">
        <f>YEAR(Table_1[[#This Row],[Order Date]])</f>
        <v>2014</v>
      </c>
      <c r="D77" s="9">
        <v>41983</v>
      </c>
      <c r="E77" s="3">
        <v>41985</v>
      </c>
      <c r="F77" s="3" t="s">
        <v>188</v>
      </c>
      <c r="G77" s="3" t="s">
        <v>343</v>
      </c>
      <c r="H77" s="3" t="s">
        <v>344</v>
      </c>
      <c r="I77" s="3" t="s">
        <v>41</v>
      </c>
      <c r="J77" s="3" t="s">
        <v>27</v>
      </c>
      <c r="K77" s="3" t="s">
        <v>184</v>
      </c>
      <c r="L77" s="3" t="s">
        <v>104</v>
      </c>
      <c r="M77" s="3">
        <v>77041</v>
      </c>
      <c r="N77" s="3" t="s">
        <v>105</v>
      </c>
      <c r="O77" s="3" t="s">
        <v>345</v>
      </c>
      <c r="P77" s="3" t="s">
        <v>46</v>
      </c>
      <c r="Q77" s="3" t="s">
        <v>75</v>
      </c>
      <c r="R77" s="3" t="s">
        <v>346</v>
      </c>
      <c r="S77" s="3">
        <v>1.2479999999999998</v>
      </c>
      <c r="T77" s="3">
        <v>3</v>
      </c>
      <c r="U77" s="3">
        <v>0.8</v>
      </c>
      <c r="V77" s="3">
        <v>-1.9344000000000006</v>
      </c>
    </row>
    <row r="78" spans="1:22" ht="14.25" customHeight="1" x14ac:dyDescent="0.25">
      <c r="A78" s="3">
        <v>77</v>
      </c>
      <c r="B78" s="3" t="s">
        <v>342</v>
      </c>
      <c r="C78" s="4">
        <f>YEAR(Table_1[[#This Row],[Order Date]])</f>
        <v>2014</v>
      </c>
      <c r="D78" s="9">
        <v>41983</v>
      </c>
      <c r="E78" s="3">
        <v>41985</v>
      </c>
      <c r="F78" s="3" t="s">
        <v>188</v>
      </c>
      <c r="G78" s="3" t="s">
        <v>343</v>
      </c>
      <c r="H78" s="3" t="s">
        <v>344</v>
      </c>
      <c r="I78" s="3" t="s">
        <v>41</v>
      </c>
      <c r="J78" s="3" t="s">
        <v>27</v>
      </c>
      <c r="K78" s="3" t="s">
        <v>184</v>
      </c>
      <c r="L78" s="3" t="s">
        <v>104</v>
      </c>
      <c r="M78" s="3">
        <v>77041</v>
      </c>
      <c r="N78" s="3" t="s">
        <v>105</v>
      </c>
      <c r="O78" s="3" t="s">
        <v>347</v>
      </c>
      <c r="P78" s="3" t="s">
        <v>32</v>
      </c>
      <c r="Q78" s="3" t="s">
        <v>65</v>
      </c>
      <c r="R78" s="3" t="s">
        <v>348</v>
      </c>
      <c r="S78" s="3">
        <v>9.7080000000000002</v>
      </c>
      <c r="T78" s="3">
        <v>3</v>
      </c>
      <c r="U78" s="3">
        <v>0.6</v>
      </c>
      <c r="V78" s="3">
        <v>-5.8248000000000015</v>
      </c>
    </row>
    <row r="79" spans="1:22" ht="14.25" customHeight="1" x14ac:dyDescent="0.25">
      <c r="A79" s="3">
        <v>78</v>
      </c>
      <c r="B79" s="3" t="s">
        <v>342</v>
      </c>
      <c r="C79" s="4">
        <f>YEAR(Table_1[[#This Row],[Order Date]])</f>
        <v>2014</v>
      </c>
      <c r="D79" s="9">
        <v>41983</v>
      </c>
      <c r="E79" s="3">
        <v>41985</v>
      </c>
      <c r="F79" s="3" t="s">
        <v>188</v>
      </c>
      <c r="G79" s="3" t="s">
        <v>343</v>
      </c>
      <c r="H79" s="3" t="s">
        <v>344</v>
      </c>
      <c r="I79" s="3" t="s">
        <v>41</v>
      </c>
      <c r="J79" s="3" t="s">
        <v>27</v>
      </c>
      <c r="K79" s="3" t="s">
        <v>184</v>
      </c>
      <c r="L79" s="3" t="s">
        <v>104</v>
      </c>
      <c r="M79" s="3">
        <v>77041</v>
      </c>
      <c r="N79" s="3" t="s">
        <v>105</v>
      </c>
      <c r="O79" s="3" t="s">
        <v>349</v>
      </c>
      <c r="P79" s="3" t="s">
        <v>46</v>
      </c>
      <c r="Q79" s="3" t="s">
        <v>59</v>
      </c>
      <c r="R79" s="3" t="s">
        <v>350</v>
      </c>
      <c r="S79" s="3">
        <v>27.240000000000002</v>
      </c>
      <c r="T79" s="3">
        <v>3</v>
      </c>
      <c r="U79" s="3">
        <v>0.2</v>
      </c>
      <c r="V79" s="3">
        <v>2.724000000000002</v>
      </c>
    </row>
    <row r="80" spans="1:22" ht="14.25" customHeight="1" x14ac:dyDescent="0.25">
      <c r="A80" s="3">
        <v>79</v>
      </c>
      <c r="B80" s="3" t="s">
        <v>351</v>
      </c>
      <c r="C80" s="4">
        <f>YEAR(Table_1[[#This Row],[Order Date]])</f>
        <v>2011</v>
      </c>
      <c r="D80" s="9">
        <v>40873</v>
      </c>
      <c r="E80" s="3">
        <v>40878</v>
      </c>
      <c r="F80" s="3" t="s">
        <v>23</v>
      </c>
      <c r="G80" s="3" t="s">
        <v>332</v>
      </c>
      <c r="H80" s="3" t="s">
        <v>333</v>
      </c>
      <c r="I80" s="3" t="s">
        <v>26</v>
      </c>
      <c r="J80" s="3" t="s">
        <v>27</v>
      </c>
      <c r="K80" s="3" t="s">
        <v>184</v>
      </c>
      <c r="L80" s="3" t="s">
        <v>104</v>
      </c>
      <c r="M80" s="3">
        <v>77070</v>
      </c>
      <c r="N80" s="3" t="s">
        <v>105</v>
      </c>
      <c r="O80" s="3" t="s">
        <v>352</v>
      </c>
      <c r="P80" s="3" t="s">
        <v>32</v>
      </c>
      <c r="Q80" s="3" t="s">
        <v>65</v>
      </c>
      <c r="R80" s="3" t="s">
        <v>353</v>
      </c>
      <c r="S80" s="3">
        <v>19.3</v>
      </c>
      <c r="T80" s="3">
        <v>5</v>
      </c>
      <c r="U80" s="3">
        <v>0.6</v>
      </c>
      <c r="V80" s="3">
        <v>-14.475000000000001</v>
      </c>
    </row>
    <row r="81" spans="1:22" ht="14.25" customHeight="1" x14ac:dyDescent="0.25">
      <c r="A81" s="3">
        <v>80</v>
      </c>
      <c r="B81" s="3" t="s">
        <v>354</v>
      </c>
      <c r="C81" s="4">
        <f>YEAR(Table_1[[#This Row],[Order Date]])</f>
        <v>2013</v>
      </c>
      <c r="D81" s="9">
        <v>41438</v>
      </c>
      <c r="E81" s="3">
        <v>41441</v>
      </c>
      <c r="F81" s="3" t="s">
        <v>188</v>
      </c>
      <c r="G81" s="3" t="s">
        <v>355</v>
      </c>
      <c r="H81" s="3" t="s">
        <v>356</v>
      </c>
      <c r="I81" s="3" t="s">
        <v>41</v>
      </c>
      <c r="J81" s="3" t="s">
        <v>27</v>
      </c>
      <c r="K81" s="3" t="s">
        <v>357</v>
      </c>
      <c r="L81" s="3" t="s">
        <v>358</v>
      </c>
      <c r="M81" s="3">
        <v>35601</v>
      </c>
      <c r="N81" s="3" t="s">
        <v>30</v>
      </c>
      <c r="O81" s="3" t="s">
        <v>359</v>
      </c>
      <c r="P81" s="3" t="s">
        <v>46</v>
      </c>
      <c r="Q81" s="3" t="s">
        <v>78</v>
      </c>
      <c r="R81" s="3" t="s">
        <v>360</v>
      </c>
      <c r="S81" s="3">
        <v>208.16</v>
      </c>
      <c r="T81" s="3">
        <v>1</v>
      </c>
      <c r="U81" s="3">
        <v>0</v>
      </c>
      <c r="V81" s="3">
        <v>56.20320000000001</v>
      </c>
    </row>
    <row r="82" spans="1:22" ht="14.25" customHeight="1" x14ac:dyDescent="0.25">
      <c r="A82" s="3">
        <v>81</v>
      </c>
      <c r="B82" s="3" t="s">
        <v>354</v>
      </c>
      <c r="C82" s="4">
        <f>YEAR(Table_1[[#This Row],[Order Date]])</f>
        <v>2013</v>
      </c>
      <c r="D82" s="9">
        <v>41438</v>
      </c>
      <c r="E82" s="3">
        <v>41441</v>
      </c>
      <c r="F82" s="3" t="s">
        <v>188</v>
      </c>
      <c r="G82" s="3" t="s">
        <v>355</v>
      </c>
      <c r="H82" s="3" t="s">
        <v>356</v>
      </c>
      <c r="I82" s="3" t="s">
        <v>41</v>
      </c>
      <c r="J82" s="3" t="s">
        <v>27</v>
      </c>
      <c r="K82" s="3" t="s">
        <v>357</v>
      </c>
      <c r="L82" s="3" t="s">
        <v>358</v>
      </c>
      <c r="M82" s="3">
        <v>35601</v>
      </c>
      <c r="N82" s="3" t="s">
        <v>30</v>
      </c>
      <c r="O82" s="3" t="s">
        <v>361</v>
      </c>
      <c r="P82" s="3" t="s">
        <v>46</v>
      </c>
      <c r="Q82" s="3" t="s">
        <v>75</v>
      </c>
      <c r="R82" s="3" t="s">
        <v>362</v>
      </c>
      <c r="S82" s="3">
        <v>16.740000000000002</v>
      </c>
      <c r="T82" s="3">
        <v>3</v>
      </c>
      <c r="U82" s="3">
        <v>0</v>
      </c>
      <c r="V82" s="3">
        <v>8.0351999999999997</v>
      </c>
    </row>
    <row r="83" spans="1:22" ht="14.25" customHeight="1" x14ac:dyDescent="0.25">
      <c r="A83" s="3">
        <v>82</v>
      </c>
      <c r="B83" s="3" t="s">
        <v>363</v>
      </c>
      <c r="C83" s="4">
        <f>YEAR(Table_1[[#This Row],[Order Date]])</f>
        <v>2011</v>
      </c>
      <c r="D83" s="9">
        <v>40828</v>
      </c>
      <c r="E83" s="3">
        <v>40832</v>
      </c>
      <c r="F83" s="3" t="s">
        <v>50</v>
      </c>
      <c r="G83" s="3" t="s">
        <v>364</v>
      </c>
      <c r="H83" s="3" t="s">
        <v>365</v>
      </c>
      <c r="I83" s="3" t="s">
        <v>26</v>
      </c>
      <c r="J83" s="3" t="s">
        <v>27</v>
      </c>
      <c r="K83" s="3" t="s">
        <v>127</v>
      </c>
      <c r="L83" s="3" t="s">
        <v>43</v>
      </c>
      <c r="M83" s="3">
        <v>94122</v>
      </c>
      <c r="N83" s="3" t="s">
        <v>44</v>
      </c>
      <c r="O83" s="3" t="s">
        <v>366</v>
      </c>
      <c r="P83" s="3" t="s">
        <v>46</v>
      </c>
      <c r="Q83" s="3" t="s">
        <v>68</v>
      </c>
      <c r="R83" s="3" t="s">
        <v>367</v>
      </c>
      <c r="S83" s="3">
        <v>14.9</v>
      </c>
      <c r="T83" s="3">
        <v>5</v>
      </c>
      <c r="U83" s="3">
        <v>0</v>
      </c>
      <c r="V83" s="3">
        <v>4.1720000000000006</v>
      </c>
    </row>
    <row r="84" spans="1:22" ht="14.25" customHeight="1" x14ac:dyDescent="0.25">
      <c r="A84" s="3">
        <v>83</v>
      </c>
      <c r="B84" s="3" t="s">
        <v>363</v>
      </c>
      <c r="C84" s="4">
        <f>YEAR(Table_1[[#This Row],[Order Date]])</f>
        <v>2011</v>
      </c>
      <c r="D84" s="9">
        <v>40828</v>
      </c>
      <c r="E84" s="3">
        <v>40832</v>
      </c>
      <c r="F84" s="3" t="s">
        <v>50</v>
      </c>
      <c r="G84" s="3" t="s">
        <v>364</v>
      </c>
      <c r="H84" s="3" t="s">
        <v>365</v>
      </c>
      <c r="I84" s="3" t="s">
        <v>26</v>
      </c>
      <c r="J84" s="3" t="s">
        <v>27</v>
      </c>
      <c r="K84" s="3" t="s">
        <v>127</v>
      </c>
      <c r="L84" s="3" t="s">
        <v>43</v>
      </c>
      <c r="M84" s="3">
        <v>94122</v>
      </c>
      <c r="N84" s="3" t="s">
        <v>44</v>
      </c>
      <c r="O84" s="3" t="s">
        <v>368</v>
      </c>
      <c r="P84" s="3" t="s">
        <v>46</v>
      </c>
      <c r="Q84" s="3" t="s">
        <v>59</v>
      </c>
      <c r="R84" s="3" t="s">
        <v>369</v>
      </c>
      <c r="S84" s="3">
        <v>21.39</v>
      </c>
      <c r="T84" s="3">
        <v>1</v>
      </c>
      <c r="U84" s="3">
        <v>0</v>
      </c>
      <c r="V84" s="3">
        <v>6.2030999999999992</v>
      </c>
    </row>
    <row r="85" spans="1:22" ht="14.25" customHeight="1" x14ac:dyDescent="0.25">
      <c r="A85" s="3">
        <v>84</v>
      </c>
      <c r="B85" s="3" t="s">
        <v>370</v>
      </c>
      <c r="C85" s="4">
        <f>YEAR(Table_1[[#This Row],[Order Date]])</f>
        <v>2012</v>
      </c>
      <c r="D85" s="9">
        <v>41155</v>
      </c>
      <c r="E85" s="3">
        <v>41160</v>
      </c>
      <c r="F85" s="3" t="s">
        <v>50</v>
      </c>
      <c r="G85" s="3" t="s">
        <v>371</v>
      </c>
      <c r="H85" s="3" t="s">
        <v>372</v>
      </c>
      <c r="I85" s="3" t="s">
        <v>41</v>
      </c>
      <c r="J85" s="3" t="s">
        <v>27</v>
      </c>
      <c r="K85" s="3" t="s">
        <v>373</v>
      </c>
      <c r="L85" s="3" t="s">
        <v>88</v>
      </c>
      <c r="M85" s="3">
        <v>27707</v>
      </c>
      <c r="N85" s="3" t="s">
        <v>30</v>
      </c>
      <c r="O85" s="3" t="s">
        <v>374</v>
      </c>
      <c r="P85" s="3" t="s">
        <v>46</v>
      </c>
      <c r="Q85" s="3" t="s">
        <v>173</v>
      </c>
      <c r="R85" s="3" t="s">
        <v>375</v>
      </c>
      <c r="S85" s="3">
        <v>200.98400000000004</v>
      </c>
      <c r="T85" s="3">
        <v>7</v>
      </c>
      <c r="U85" s="3">
        <v>0.2</v>
      </c>
      <c r="V85" s="3">
        <v>62.807499999999976</v>
      </c>
    </row>
    <row r="86" spans="1:22" ht="14.25" customHeight="1" x14ac:dyDescent="0.25">
      <c r="A86" s="3">
        <v>85</v>
      </c>
      <c r="B86" s="3" t="s">
        <v>376</v>
      </c>
      <c r="C86" s="4">
        <f>YEAR(Table_1[[#This Row],[Order Date]])</f>
        <v>2014</v>
      </c>
      <c r="D86" s="9">
        <v>41957</v>
      </c>
      <c r="E86" s="3">
        <v>41960</v>
      </c>
      <c r="F86" s="3" t="s">
        <v>188</v>
      </c>
      <c r="G86" s="3" t="s">
        <v>377</v>
      </c>
      <c r="H86" s="3" t="s">
        <v>378</v>
      </c>
      <c r="I86" s="3" t="s">
        <v>102</v>
      </c>
      <c r="J86" s="3" t="s">
        <v>27</v>
      </c>
      <c r="K86" s="3" t="s">
        <v>303</v>
      </c>
      <c r="L86" s="3" t="s">
        <v>211</v>
      </c>
      <c r="M86" s="3">
        <v>60623</v>
      </c>
      <c r="N86" s="3" t="s">
        <v>105</v>
      </c>
      <c r="O86" s="3" t="s">
        <v>379</v>
      </c>
      <c r="P86" s="3" t="s">
        <v>46</v>
      </c>
      <c r="Q86" s="3" t="s">
        <v>59</v>
      </c>
      <c r="R86" s="3" t="s">
        <v>380</v>
      </c>
      <c r="S86" s="3">
        <v>230.376</v>
      </c>
      <c r="T86" s="3">
        <v>3</v>
      </c>
      <c r="U86" s="3">
        <v>0.2</v>
      </c>
      <c r="V86" s="3">
        <v>-48.954900000000002</v>
      </c>
    </row>
    <row r="87" spans="1:22" ht="14.25" customHeight="1" x14ac:dyDescent="0.25">
      <c r="A87" s="3">
        <v>86</v>
      </c>
      <c r="B87" s="3" t="s">
        <v>381</v>
      </c>
      <c r="C87" s="4">
        <f>YEAR(Table_1[[#This Row],[Order Date]])</f>
        <v>2014</v>
      </c>
      <c r="D87" s="9">
        <v>41788</v>
      </c>
      <c r="E87" s="3">
        <v>41790</v>
      </c>
      <c r="F87" s="3" t="s">
        <v>23</v>
      </c>
      <c r="G87" s="3" t="s">
        <v>235</v>
      </c>
      <c r="H87" s="3" t="s">
        <v>236</v>
      </c>
      <c r="I87" s="3" t="s">
        <v>26</v>
      </c>
      <c r="J87" s="3" t="s">
        <v>27</v>
      </c>
      <c r="K87" s="3" t="s">
        <v>382</v>
      </c>
      <c r="L87" s="3" t="s">
        <v>383</v>
      </c>
      <c r="M87" s="3">
        <v>29203</v>
      </c>
      <c r="N87" s="3" t="s">
        <v>30</v>
      </c>
      <c r="O87" s="3" t="s">
        <v>384</v>
      </c>
      <c r="P87" s="3" t="s">
        <v>32</v>
      </c>
      <c r="Q87" s="3" t="s">
        <v>36</v>
      </c>
      <c r="R87" s="3" t="s">
        <v>385</v>
      </c>
      <c r="S87" s="3">
        <v>301.95999999999998</v>
      </c>
      <c r="T87" s="3">
        <v>2</v>
      </c>
      <c r="U87" s="3">
        <v>0</v>
      </c>
      <c r="V87" s="3">
        <v>33.215599999999995</v>
      </c>
    </row>
    <row r="88" spans="1:22" ht="14.25" customHeight="1" x14ac:dyDescent="0.25">
      <c r="A88" s="3">
        <v>87</v>
      </c>
      <c r="B88" s="3" t="s">
        <v>386</v>
      </c>
      <c r="C88" s="4">
        <f>YEAR(Table_1[[#This Row],[Order Date]])</f>
        <v>2014</v>
      </c>
      <c r="D88" s="9">
        <v>41939</v>
      </c>
      <c r="E88" s="3">
        <v>41946</v>
      </c>
      <c r="F88" s="3" t="s">
        <v>50</v>
      </c>
      <c r="G88" s="3" t="s">
        <v>387</v>
      </c>
      <c r="H88" s="3" t="s">
        <v>388</v>
      </c>
      <c r="I88" s="3" t="s">
        <v>26</v>
      </c>
      <c r="J88" s="3" t="s">
        <v>27</v>
      </c>
      <c r="K88" s="3" t="s">
        <v>389</v>
      </c>
      <c r="L88" s="3" t="s">
        <v>229</v>
      </c>
      <c r="M88" s="3">
        <v>55901</v>
      </c>
      <c r="N88" s="3" t="s">
        <v>105</v>
      </c>
      <c r="O88" s="3" t="s">
        <v>390</v>
      </c>
      <c r="P88" s="3" t="s">
        <v>71</v>
      </c>
      <c r="Q88" s="3" t="s">
        <v>161</v>
      </c>
      <c r="R88" s="3" t="s">
        <v>391</v>
      </c>
      <c r="S88" s="3">
        <v>19.989999999999998</v>
      </c>
      <c r="T88" s="3">
        <v>1</v>
      </c>
      <c r="U88" s="3">
        <v>0</v>
      </c>
      <c r="V88" s="3">
        <v>6.796599999999998</v>
      </c>
    </row>
    <row r="89" spans="1:22" ht="14.25" customHeight="1" x14ac:dyDescent="0.25">
      <c r="A89" s="3">
        <v>88</v>
      </c>
      <c r="B89" s="3" t="s">
        <v>386</v>
      </c>
      <c r="C89" s="4">
        <f>YEAR(Table_1[[#This Row],[Order Date]])</f>
        <v>2014</v>
      </c>
      <c r="D89" s="9">
        <v>41939</v>
      </c>
      <c r="E89" s="3">
        <v>41946</v>
      </c>
      <c r="F89" s="3" t="s">
        <v>50</v>
      </c>
      <c r="G89" s="3" t="s">
        <v>387</v>
      </c>
      <c r="H89" s="3" t="s">
        <v>388</v>
      </c>
      <c r="I89" s="3" t="s">
        <v>26</v>
      </c>
      <c r="J89" s="3" t="s">
        <v>27</v>
      </c>
      <c r="K89" s="3" t="s">
        <v>389</v>
      </c>
      <c r="L89" s="3" t="s">
        <v>229</v>
      </c>
      <c r="M89" s="3">
        <v>55901</v>
      </c>
      <c r="N89" s="3" t="s">
        <v>105</v>
      </c>
      <c r="O89" s="3" t="s">
        <v>392</v>
      </c>
      <c r="P89" s="3" t="s">
        <v>46</v>
      </c>
      <c r="Q89" s="3" t="s">
        <v>47</v>
      </c>
      <c r="R89" s="3" t="s">
        <v>393</v>
      </c>
      <c r="S89" s="3">
        <v>6.16</v>
      </c>
      <c r="T89" s="3">
        <v>2</v>
      </c>
      <c r="U89" s="3">
        <v>0</v>
      </c>
      <c r="V89" s="3">
        <v>2.9567999999999999</v>
      </c>
    </row>
    <row r="90" spans="1:22" ht="14.25" customHeight="1" x14ac:dyDescent="0.25">
      <c r="A90" s="3">
        <v>89</v>
      </c>
      <c r="B90" s="3" t="s">
        <v>394</v>
      </c>
      <c r="C90" s="4">
        <f>YEAR(Table_1[[#This Row],[Order Date]])</f>
        <v>2013</v>
      </c>
      <c r="D90" s="9">
        <v>41370</v>
      </c>
      <c r="E90" s="3">
        <v>41375</v>
      </c>
      <c r="F90" s="3" t="s">
        <v>23</v>
      </c>
      <c r="G90" s="3" t="s">
        <v>395</v>
      </c>
      <c r="H90" s="3" t="s">
        <v>396</v>
      </c>
      <c r="I90" s="3" t="s">
        <v>102</v>
      </c>
      <c r="J90" s="3" t="s">
        <v>27</v>
      </c>
      <c r="K90" s="3" t="s">
        <v>184</v>
      </c>
      <c r="L90" s="3" t="s">
        <v>104</v>
      </c>
      <c r="M90" s="3">
        <v>77095</v>
      </c>
      <c r="N90" s="3" t="s">
        <v>105</v>
      </c>
      <c r="O90" s="3" t="s">
        <v>397</v>
      </c>
      <c r="P90" s="3" t="s">
        <v>46</v>
      </c>
      <c r="Q90" s="3" t="s">
        <v>59</v>
      </c>
      <c r="R90" s="3" t="s">
        <v>398</v>
      </c>
      <c r="S90" s="3">
        <v>158.36800000000002</v>
      </c>
      <c r="T90" s="3">
        <v>7</v>
      </c>
      <c r="U90" s="3">
        <v>0.2</v>
      </c>
      <c r="V90" s="3">
        <v>13.857199999999999</v>
      </c>
    </row>
    <row r="91" spans="1:22" ht="14.25" customHeight="1" x14ac:dyDescent="0.25">
      <c r="A91" s="3">
        <v>90</v>
      </c>
      <c r="B91" s="3" t="s">
        <v>399</v>
      </c>
      <c r="C91" s="4">
        <f>YEAR(Table_1[[#This Row],[Order Date]])</f>
        <v>2013</v>
      </c>
      <c r="D91" s="9">
        <v>41535</v>
      </c>
      <c r="E91" s="3">
        <v>41540</v>
      </c>
      <c r="F91" s="3" t="s">
        <v>50</v>
      </c>
      <c r="G91" s="3" t="s">
        <v>400</v>
      </c>
      <c r="H91" s="3" t="s">
        <v>401</v>
      </c>
      <c r="I91" s="3" t="s">
        <v>41</v>
      </c>
      <c r="J91" s="3" t="s">
        <v>27</v>
      </c>
      <c r="K91" s="3" t="s">
        <v>42</v>
      </c>
      <c r="L91" s="3" t="s">
        <v>43</v>
      </c>
      <c r="M91" s="3">
        <v>90036</v>
      </c>
      <c r="N91" s="3" t="s">
        <v>44</v>
      </c>
      <c r="O91" s="3" t="s">
        <v>402</v>
      </c>
      <c r="P91" s="3" t="s">
        <v>46</v>
      </c>
      <c r="Q91" s="3" t="s">
        <v>68</v>
      </c>
      <c r="R91" s="3" t="s">
        <v>403</v>
      </c>
      <c r="S91" s="3">
        <v>20.100000000000001</v>
      </c>
      <c r="T91" s="3">
        <v>3</v>
      </c>
      <c r="U91" s="3">
        <v>0</v>
      </c>
      <c r="V91" s="3">
        <v>6.6329999999999982</v>
      </c>
    </row>
    <row r="92" spans="1:22" ht="14.25" customHeight="1" x14ac:dyDescent="0.25">
      <c r="A92" s="3">
        <v>91</v>
      </c>
      <c r="B92" s="3" t="s">
        <v>399</v>
      </c>
      <c r="C92" s="4">
        <f>YEAR(Table_1[[#This Row],[Order Date]])</f>
        <v>2013</v>
      </c>
      <c r="D92" s="9">
        <v>41535</v>
      </c>
      <c r="E92" s="3">
        <v>41540</v>
      </c>
      <c r="F92" s="3" t="s">
        <v>50</v>
      </c>
      <c r="G92" s="3" t="s">
        <v>400</v>
      </c>
      <c r="H92" s="3" t="s">
        <v>401</v>
      </c>
      <c r="I92" s="3" t="s">
        <v>41</v>
      </c>
      <c r="J92" s="3" t="s">
        <v>27</v>
      </c>
      <c r="K92" s="3" t="s">
        <v>42</v>
      </c>
      <c r="L92" s="3" t="s">
        <v>43</v>
      </c>
      <c r="M92" s="3">
        <v>90036</v>
      </c>
      <c r="N92" s="3" t="s">
        <v>44</v>
      </c>
      <c r="O92" s="3" t="s">
        <v>212</v>
      </c>
      <c r="P92" s="3" t="s">
        <v>71</v>
      </c>
      <c r="Q92" s="3" t="s">
        <v>72</v>
      </c>
      <c r="R92" s="3" t="s">
        <v>213</v>
      </c>
      <c r="S92" s="3">
        <v>73.584000000000003</v>
      </c>
      <c r="T92" s="3">
        <v>2</v>
      </c>
      <c r="U92" s="3">
        <v>0.2</v>
      </c>
      <c r="V92" s="3">
        <v>8.2781999999999982</v>
      </c>
    </row>
    <row r="93" spans="1:22" ht="14.25" customHeight="1" x14ac:dyDescent="0.25">
      <c r="A93" s="3">
        <v>92</v>
      </c>
      <c r="B93" s="3" t="s">
        <v>399</v>
      </c>
      <c r="C93" s="4">
        <f>YEAR(Table_1[[#This Row],[Order Date]])</f>
        <v>2013</v>
      </c>
      <c r="D93" s="9">
        <v>41535</v>
      </c>
      <c r="E93" s="3">
        <v>41540</v>
      </c>
      <c r="F93" s="3" t="s">
        <v>50</v>
      </c>
      <c r="G93" s="3" t="s">
        <v>400</v>
      </c>
      <c r="H93" s="3" t="s">
        <v>401</v>
      </c>
      <c r="I93" s="3" t="s">
        <v>41</v>
      </c>
      <c r="J93" s="3" t="s">
        <v>27</v>
      </c>
      <c r="K93" s="3" t="s">
        <v>42</v>
      </c>
      <c r="L93" s="3" t="s">
        <v>43</v>
      </c>
      <c r="M93" s="3">
        <v>90036</v>
      </c>
      <c r="N93" s="3" t="s">
        <v>44</v>
      </c>
      <c r="O93" s="3" t="s">
        <v>404</v>
      </c>
      <c r="P93" s="3" t="s">
        <v>46</v>
      </c>
      <c r="Q93" s="3" t="s">
        <v>90</v>
      </c>
      <c r="R93" s="3" t="s">
        <v>405</v>
      </c>
      <c r="S93" s="3">
        <v>6.48</v>
      </c>
      <c r="T93" s="3">
        <v>1</v>
      </c>
      <c r="U93" s="3">
        <v>0</v>
      </c>
      <c r="V93" s="3">
        <v>3.1104000000000003</v>
      </c>
    </row>
    <row r="94" spans="1:22" ht="14.25" customHeight="1" x14ac:dyDescent="0.25">
      <c r="A94" s="3">
        <v>93</v>
      </c>
      <c r="B94" s="3" t="s">
        <v>406</v>
      </c>
      <c r="C94" s="4">
        <f>YEAR(Table_1[[#This Row],[Order Date]])</f>
        <v>2012</v>
      </c>
      <c r="D94" s="9">
        <v>40939</v>
      </c>
      <c r="E94" s="3">
        <v>40944</v>
      </c>
      <c r="F94" s="3" t="s">
        <v>23</v>
      </c>
      <c r="G94" s="3" t="s">
        <v>407</v>
      </c>
      <c r="H94" s="3" t="s">
        <v>408</v>
      </c>
      <c r="I94" s="3" t="s">
        <v>26</v>
      </c>
      <c r="J94" s="3" t="s">
        <v>27</v>
      </c>
      <c r="K94" s="3" t="s">
        <v>409</v>
      </c>
      <c r="L94" s="3" t="s">
        <v>229</v>
      </c>
      <c r="M94" s="3">
        <v>55407</v>
      </c>
      <c r="N94" s="3" t="s">
        <v>105</v>
      </c>
      <c r="O94" s="3" t="s">
        <v>410</v>
      </c>
      <c r="P94" s="3" t="s">
        <v>46</v>
      </c>
      <c r="Q94" s="3" t="s">
        <v>90</v>
      </c>
      <c r="R94" s="3" t="s">
        <v>411</v>
      </c>
      <c r="S94" s="3">
        <v>12.96</v>
      </c>
      <c r="T94" s="3">
        <v>2</v>
      </c>
      <c r="U94" s="3">
        <v>0</v>
      </c>
      <c r="V94" s="3">
        <v>6.2208000000000006</v>
      </c>
    </row>
    <row r="95" spans="1:22" ht="14.25" customHeight="1" x14ac:dyDescent="0.25">
      <c r="A95" s="3">
        <v>94</v>
      </c>
      <c r="B95" s="3" t="s">
        <v>406</v>
      </c>
      <c r="C95" s="4">
        <f>YEAR(Table_1[[#This Row],[Order Date]])</f>
        <v>2012</v>
      </c>
      <c r="D95" s="9">
        <v>40939</v>
      </c>
      <c r="E95" s="3">
        <v>40944</v>
      </c>
      <c r="F95" s="3" t="s">
        <v>23</v>
      </c>
      <c r="G95" s="3" t="s">
        <v>407</v>
      </c>
      <c r="H95" s="3" t="s">
        <v>408</v>
      </c>
      <c r="I95" s="3" t="s">
        <v>26</v>
      </c>
      <c r="J95" s="3" t="s">
        <v>27</v>
      </c>
      <c r="K95" s="3" t="s">
        <v>409</v>
      </c>
      <c r="L95" s="3" t="s">
        <v>229</v>
      </c>
      <c r="M95" s="3">
        <v>55407</v>
      </c>
      <c r="N95" s="3" t="s">
        <v>105</v>
      </c>
      <c r="O95" s="3" t="s">
        <v>412</v>
      </c>
      <c r="P95" s="3" t="s">
        <v>32</v>
      </c>
      <c r="Q95" s="3" t="s">
        <v>65</v>
      </c>
      <c r="R95" s="3" t="s">
        <v>413</v>
      </c>
      <c r="S95" s="3">
        <v>53.34</v>
      </c>
      <c r="T95" s="3">
        <v>3</v>
      </c>
      <c r="U95" s="3">
        <v>0</v>
      </c>
      <c r="V95" s="3">
        <v>16.535399999999996</v>
      </c>
    </row>
    <row r="96" spans="1:22" ht="14.25" customHeight="1" x14ac:dyDescent="0.25">
      <c r="A96" s="3">
        <v>95</v>
      </c>
      <c r="B96" s="3" t="s">
        <v>406</v>
      </c>
      <c r="C96" s="4">
        <f>YEAR(Table_1[[#This Row],[Order Date]])</f>
        <v>2012</v>
      </c>
      <c r="D96" s="9">
        <v>40939</v>
      </c>
      <c r="E96" s="3">
        <v>40944</v>
      </c>
      <c r="F96" s="3" t="s">
        <v>23</v>
      </c>
      <c r="G96" s="3" t="s">
        <v>407</v>
      </c>
      <c r="H96" s="3" t="s">
        <v>408</v>
      </c>
      <c r="I96" s="3" t="s">
        <v>26</v>
      </c>
      <c r="J96" s="3" t="s">
        <v>27</v>
      </c>
      <c r="K96" s="3" t="s">
        <v>409</v>
      </c>
      <c r="L96" s="3" t="s">
        <v>229</v>
      </c>
      <c r="M96" s="3">
        <v>55407</v>
      </c>
      <c r="N96" s="3" t="s">
        <v>105</v>
      </c>
      <c r="O96" s="3" t="s">
        <v>414</v>
      </c>
      <c r="P96" s="3" t="s">
        <v>46</v>
      </c>
      <c r="Q96" s="3" t="s">
        <v>75</v>
      </c>
      <c r="R96" s="3" t="s">
        <v>415</v>
      </c>
      <c r="S96" s="3">
        <v>32.96</v>
      </c>
      <c r="T96" s="3">
        <v>2</v>
      </c>
      <c r="U96" s="3">
        <v>0</v>
      </c>
      <c r="V96" s="3">
        <v>16.150400000000001</v>
      </c>
    </row>
    <row r="97" spans="1:22" ht="14.25" customHeight="1" x14ac:dyDescent="0.25">
      <c r="A97" s="3">
        <v>96</v>
      </c>
      <c r="B97" s="3" t="s">
        <v>416</v>
      </c>
      <c r="C97" s="4">
        <f>YEAR(Table_1[[#This Row],[Order Date]])</f>
        <v>2014</v>
      </c>
      <c r="D97" s="9">
        <v>41950</v>
      </c>
      <c r="E97" s="3">
        <v>41956</v>
      </c>
      <c r="F97" s="3" t="s">
        <v>50</v>
      </c>
      <c r="G97" s="3" t="s">
        <v>417</v>
      </c>
      <c r="H97" s="3" t="s">
        <v>418</v>
      </c>
      <c r="I97" s="3" t="s">
        <v>102</v>
      </c>
      <c r="J97" s="3" t="s">
        <v>27</v>
      </c>
      <c r="K97" s="3" t="s">
        <v>419</v>
      </c>
      <c r="L97" s="3" t="s">
        <v>420</v>
      </c>
      <c r="M97" s="3">
        <v>97206</v>
      </c>
      <c r="N97" s="3" t="s">
        <v>44</v>
      </c>
      <c r="O97" s="3" t="s">
        <v>421</v>
      </c>
      <c r="P97" s="3" t="s">
        <v>46</v>
      </c>
      <c r="Q97" s="3" t="s">
        <v>75</v>
      </c>
      <c r="R97" s="3" t="s">
        <v>422</v>
      </c>
      <c r="S97" s="3">
        <v>5.6820000000000013</v>
      </c>
      <c r="T97" s="3">
        <v>1</v>
      </c>
      <c r="U97" s="3">
        <v>0.7</v>
      </c>
      <c r="V97" s="3">
        <v>-3.7880000000000003</v>
      </c>
    </row>
    <row r="98" spans="1:22" ht="14.25" customHeight="1" x14ac:dyDescent="0.25">
      <c r="A98" s="3">
        <v>97</v>
      </c>
      <c r="B98" s="3" t="s">
        <v>423</v>
      </c>
      <c r="C98" s="4">
        <f>YEAR(Table_1[[#This Row],[Order Date]])</f>
        <v>2014</v>
      </c>
      <c r="D98" s="9">
        <v>41953</v>
      </c>
      <c r="E98" s="3">
        <v>41955</v>
      </c>
      <c r="F98" s="3" t="s">
        <v>23</v>
      </c>
      <c r="G98" s="3" t="s">
        <v>424</v>
      </c>
      <c r="H98" s="3" t="s">
        <v>425</v>
      </c>
      <c r="I98" s="3" t="s">
        <v>102</v>
      </c>
      <c r="J98" s="3" t="s">
        <v>27</v>
      </c>
      <c r="K98" s="3" t="s">
        <v>266</v>
      </c>
      <c r="L98" s="3" t="s">
        <v>267</v>
      </c>
      <c r="M98" s="3">
        <v>10009</v>
      </c>
      <c r="N98" s="3" t="s">
        <v>148</v>
      </c>
      <c r="O98" s="3" t="s">
        <v>426</v>
      </c>
      <c r="P98" s="3" t="s">
        <v>32</v>
      </c>
      <c r="Q98" s="3" t="s">
        <v>65</v>
      </c>
      <c r="R98" s="3" t="s">
        <v>427</v>
      </c>
      <c r="S98" s="3">
        <v>96.53</v>
      </c>
      <c r="T98" s="3">
        <v>7</v>
      </c>
      <c r="U98" s="3">
        <v>0</v>
      </c>
      <c r="V98" s="3">
        <v>40.5426</v>
      </c>
    </row>
    <row r="99" spans="1:22" ht="14.25" customHeight="1" x14ac:dyDescent="0.25">
      <c r="A99" s="3">
        <v>98</v>
      </c>
      <c r="B99" s="3" t="s">
        <v>428</v>
      </c>
      <c r="C99" s="4">
        <f>YEAR(Table_1[[#This Row],[Order Date]])</f>
        <v>2014</v>
      </c>
      <c r="D99" s="9">
        <v>41808</v>
      </c>
      <c r="E99" s="3">
        <v>41811</v>
      </c>
      <c r="F99" s="3" t="s">
        <v>188</v>
      </c>
      <c r="G99" s="3" t="s">
        <v>429</v>
      </c>
      <c r="H99" s="3" t="s">
        <v>430</v>
      </c>
      <c r="I99" s="3" t="s">
        <v>26</v>
      </c>
      <c r="J99" s="3" t="s">
        <v>27</v>
      </c>
      <c r="K99" s="3" t="s">
        <v>127</v>
      </c>
      <c r="L99" s="3" t="s">
        <v>43</v>
      </c>
      <c r="M99" s="3">
        <v>94122</v>
      </c>
      <c r="N99" s="3" t="s">
        <v>44</v>
      </c>
      <c r="O99" s="3" t="s">
        <v>431</v>
      </c>
      <c r="P99" s="3" t="s">
        <v>46</v>
      </c>
      <c r="Q99" s="3" t="s">
        <v>75</v>
      </c>
      <c r="R99" s="3" t="s">
        <v>432</v>
      </c>
      <c r="S99" s="3">
        <v>51.311999999999998</v>
      </c>
      <c r="T99" s="3">
        <v>3</v>
      </c>
      <c r="U99" s="3">
        <v>0.2</v>
      </c>
      <c r="V99" s="3">
        <v>17.959199999999999</v>
      </c>
    </row>
    <row r="100" spans="1:22" ht="14.25" customHeight="1" x14ac:dyDescent="0.25">
      <c r="A100" s="3">
        <v>99</v>
      </c>
      <c r="B100" s="3" t="s">
        <v>433</v>
      </c>
      <c r="C100" s="4">
        <f>YEAR(Table_1[[#This Row],[Order Date]])</f>
        <v>2013</v>
      </c>
      <c r="D100" s="9">
        <v>41524</v>
      </c>
      <c r="E100" s="3">
        <v>41529</v>
      </c>
      <c r="F100" s="3" t="s">
        <v>50</v>
      </c>
      <c r="G100" s="3" t="s">
        <v>434</v>
      </c>
      <c r="H100" s="3" t="s">
        <v>435</v>
      </c>
      <c r="I100" s="3" t="s">
        <v>41</v>
      </c>
      <c r="J100" s="3" t="s">
        <v>27</v>
      </c>
      <c r="K100" s="3" t="s">
        <v>436</v>
      </c>
      <c r="L100" s="3" t="s">
        <v>229</v>
      </c>
      <c r="M100" s="3">
        <v>55106</v>
      </c>
      <c r="N100" s="3" t="s">
        <v>105</v>
      </c>
      <c r="O100" s="3" t="s">
        <v>437</v>
      </c>
      <c r="P100" s="3" t="s">
        <v>46</v>
      </c>
      <c r="Q100" s="3" t="s">
        <v>78</v>
      </c>
      <c r="R100" s="3" t="s">
        <v>438</v>
      </c>
      <c r="S100" s="3">
        <v>77.88</v>
      </c>
      <c r="T100" s="3">
        <v>6</v>
      </c>
      <c r="U100" s="3">
        <v>0</v>
      </c>
      <c r="V100" s="3">
        <v>22.585199999999993</v>
      </c>
    </row>
    <row r="101" spans="1:22" ht="14.25" customHeight="1" x14ac:dyDescent="0.25">
      <c r="A101" s="3">
        <v>100</v>
      </c>
      <c r="B101" s="3" t="s">
        <v>439</v>
      </c>
      <c r="C101" s="4">
        <f>YEAR(Table_1[[#This Row],[Order Date]])</f>
        <v>2013</v>
      </c>
      <c r="D101" s="9">
        <v>41516</v>
      </c>
      <c r="E101" s="3">
        <v>41520</v>
      </c>
      <c r="F101" s="3" t="s">
        <v>50</v>
      </c>
      <c r="G101" s="3" t="s">
        <v>440</v>
      </c>
      <c r="H101" s="3" t="s">
        <v>441</v>
      </c>
      <c r="I101" s="3" t="s">
        <v>102</v>
      </c>
      <c r="J101" s="3" t="s">
        <v>27</v>
      </c>
      <c r="K101" s="3" t="s">
        <v>303</v>
      </c>
      <c r="L101" s="3" t="s">
        <v>211</v>
      </c>
      <c r="M101" s="3">
        <v>60610</v>
      </c>
      <c r="N101" s="3" t="s">
        <v>105</v>
      </c>
      <c r="O101" s="3" t="s">
        <v>442</v>
      </c>
      <c r="P101" s="3" t="s">
        <v>46</v>
      </c>
      <c r="Q101" s="3" t="s">
        <v>90</v>
      </c>
      <c r="R101" s="3" t="s">
        <v>443</v>
      </c>
      <c r="S101" s="3">
        <v>64.623999999999995</v>
      </c>
      <c r="T101" s="3">
        <v>7</v>
      </c>
      <c r="U101" s="3">
        <v>0.2</v>
      </c>
      <c r="V101" s="3">
        <v>22.618399999999994</v>
      </c>
    </row>
    <row r="102" spans="1:22" ht="14.25" customHeight="1" x14ac:dyDescent="0.25">
      <c r="A102" s="3">
        <v>101</v>
      </c>
      <c r="B102" s="3" t="s">
        <v>439</v>
      </c>
      <c r="C102" s="4">
        <f>YEAR(Table_1[[#This Row],[Order Date]])</f>
        <v>2013</v>
      </c>
      <c r="D102" s="9">
        <v>41516</v>
      </c>
      <c r="E102" s="3">
        <v>41520</v>
      </c>
      <c r="F102" s="3" t="s">
        <v>50</v>
      </c>
      <c r="G102" s="3" t="s">
        <v>440</v>
      </c>
      <c r="H102" s="3" t="s">
        <v>441</v>
      </c>
      <c r="I102" s="3" t="s">
        <v>102</v>
      </c>
      <c r="J102" s="3" t="s">
        <v>27</v>
      </c>
      <c r="K102" s="3" t="s">
        <v>303</v>
      </c>
      <c r="L102" s="3" t="s">
        <v>211</v>
      </c>
      <c r="M102" s="3">
        <v>60610</v>
      </c>
      <c r="N102" s="3" t="s">
        <v>105</v>
      </c>
      <c r="O102" s="3" t="s">
        <v>444</v>
      </c>
      <c r="P102" s="3" t="s">
        <v>71</v>
      </c>
      <c r="Q102" s="3" t="s">
        <v>161</v>
      </c>
      <c r="R102" s="3" t="s">
        <v>445</v>
      </c>
      <c r="S102" s="3">
        <v>95.976000000000013</v>
      </c>
      <c r="T102" s="3">
        <v>3</v>
      </c>
      <c r="U102" s="3">
        <v>0.2</v>
      </c>
      <c r="V102" s="3">
        <v>-10.797300000000011</v>
      </c>
    </row>
    <row r="103" spans="1:22" ht="14.25" customHeight="1" x14ac:dyDescent="0.25">
      <c r="A103" s="3">
        <v>102</v>
      </c>
      <c r="B103" s="3" t="s">
        <v>439</v>
      </c>
      <c r="C103" s="4">
        <f>YEAR(Table_1[[#This Row],[Order Date]])</f>
        <v>2013</v>
      </c>
      <c r="D103" s="9">
        <v>41516</v>
      </c>
      <c r="E103" s="3">
        <v>41520</v>
      </c>
      <c r="F103" s="3" t="s">
        <v>50</v>
      </c>
      <c r="G103" s="3" t="s">
        <v>440</v>
      </c>
      <c r="H103" s="3" t="s">
        <v>441</v>
      </c>
      <c r="I103" s="3" t="s">
        <v>102</v>
      </c>
      <c r="J103" s="3" t="s">
        <v>27</v>
      </c>
      <c r="K103" s="3" t="s">
        <v>303</v>
      </c>
      <c r="L103" s="3" t="s">
        <v>211</v>
      </c>
      <c r="M103" s="3">
        <v>60610</v>
      </c>
      <c r="N103" s="3" t="s">
        <v>105</v>
      </c>
      <c r="O103" s="3" t="s">
        <v>446</v>
      </c>
      <c r="P103" s="3" t="s">
        <v>46</v>
      </c>
      <c r="Q103" s="3" t="s">
        <v>75</v>
      </c>
      <c r="R103" s="3" t="s">
        <v>447</v>
      </c>
      <c r="S103" s="3">
        <v>1.7879999999999996</v>
      </c>
      <c r="T103" s="3">
        <v>3</v>
      </c>
      <c r="U103" s="3">
        <v>0.8</v>
      </c>
      <c r="V103" s="3">
        <v>-3.0396000000000001</v>
      </c>
    </row>
    <row r="104" spans="1:22" ht="14.25" customHeight="1" x14ac:dyDescent="0.25">
      <c r="A104" s="3">
        <v>103</v>
      </c>
      <c r="B104" s="3" t="s">
        <v>448</v>
      </c>
      <c r="C104" s="4">
        <f>YEAR(Table_1[[#This Row],[Order Date]])</f>
        <v>2013</v>
      </c>
      <c r="D104" s="9">
        <v>41610</v>
      </c>
      <c r="E104" s="3">
        <v>41613</v>
      </c>
      <c r="F104" s="3" t="s">
        <v>23</v>
      </c>
      <c r="G104" s="3" t="s">
        <v>449</v>
      </c>
      <c r="H104" s="3" t="s">
        <v>450</v>
      </c>
      <c r="I104" s="3" t="s">
        <v>26</v>
      </c>
      <c r="J104" s="3" t="s">
        <v>27</v>
      </c>
      <c r="K104" s="3" t="s">
        <v>389</v>
      </c>
      <c r="L104" s="3" t="s">
        <v>229</v>
      </c>
      <c r="M104" s="3">
        <v>55901</v>
      </c>
      <c r="N104" s="3" t="s">
        <v>105</v>
      </c>
      <c r="O104" s="3" t="s">
        <v>451</v>
      </c>
      <c r="P104" s="3" t="s">
        <v>46</v>
      </c>
      <c r="Q104" s="3" t="s">
        <v>90</v>
      </c>
      <c r="R104" s="3" t="s">
        <v>452</v>
      </c>
      <c r="S104" s="3">
        <v>23.92</v>
      </c>
      <c r="T104" s="3">
        <v>4</v>
      </c>
      <c r="U104" s="3">
        <v>0</v>
      </c>
      <c r="V104" s="3">
        <v>11.720800000000001</v>
      </c>
    </row>
    <row r="105" spans="1:22" ht="14.25" customHeight="1" x14ac:dyDescent="0.25">
      <c r="A105" s="3">
        <v>104</v>
      </c>
      <c r="B105" s="3" t="s">
        <v>453</v>
      </c>
      <c r="C105" s="4">
        <f>YEAR(Table_1[[#This Row],[Order Date]])</f>
        <v>2012</v>
      </c>
      <c r="D105" s="9">
        <v>41226</v>
      </c>
      <c r="E105" s="3">
        <v>41230</v>
      </c>
      <c r="F105" s="3" t="s">
        <v>50</v>
      </c>
      <c r="G105" s="3" t="s">
        <v>454</v>
      </c>
      <c r="H105" s="3" t="s">
        <v>455</v>
      </c>
      <c r="I105" s="3" t="s">
        <v>26</v>
      </c>
      <c r="J105" s="3" t="s">
        <v>27</v>
      </c>
      <c r="K105" s="3" t="s">
        <v>456</v>
      </c>
      <c r="L105" s="3" t="s">
        <v>457</v>
      </c>
      <c r="M105" s="3">
        <v>80013</v>
      </c>
      <c r="N105" s="3" t="s">
        <v>44</v>
      </c>
      <c r="O105" s="3" t="s">
        <v>458</v>
      </c>
      <c r="P105" s="3" t="s">
        <v>71</v>
      </c>
      <c r="Q105" s="3" t="s">
        <v>161</v>
      </c>
      <c r="R105" s="3" t="s">
        <v>459</v>
      </c>
      <c r="S105" s="3">
        <v>238.89600000000002</v>
      </c>
      <c r="T105" s="3">
        <v>6</v>
      </c>
      <c r="U105" s="3">
        <v>0.2</v>
      </c>
      <c r="V105" s="3">
        <v>-26.875800000000012</v>
      </c>
    </row>
    <row r="106" spans="1:22" ht="14.25" customHeight="1" x14ac:dyDescent="0.25">
      <c r="A106" s="3">
        <v>105</v>
      </c>
      <c r="B106" s="3" t="s">
        <v>453</v>
      </c>
      <c r="C106" s="4">
        <f>YEAR(Table_1[[#This Row],[Order Date]])</f>
        <v>2012</v>
      </c>
      <c r="D106" s="9">
        <v>41226</v>
      </c>
      <c r="E106" s="3">
        <v>41230</v>
      </c>
      <c r="F106" s="3" t="s">
        <v>50</v>
      </c>
      <c r="G106" s="3" t="s">
        <v>454</v>
      </c>
      <c r="H106" s="3" t="s">
        <v>455</v>
      </c>
      <c r="I106" s="3" t="s">
        <v>26</v>
      </c>
      <c r="J106" s="3" t="s">
        <v>27</v>
      </c>
      <c r="K106" s="3" t="s">
        <v>456</v>
      </c>
      <c r="L106" s="3" t="s">
        <v>457</v>
      </c>
      <c r="M106" s="3">
        <v>80013</v>
      </c>
      <c r="N106" s="3" t="s">
        <v>44</v>
      </c>
      <c r="O106" s="3" t="s">
        <v>460</v>
      </c>
      <c r="P106" s="3" t="s">
        <v>32</v>
      </c>
      <c r="Q106" s="3" t="s">
        <v>65</v>
      </c>
      <c r="R106" s="3" t="s">
        <v>461</v>
      </c>
      <c r="S106" s="3">
        <v>102.35999999999999</v>
      </c>
      <c r="T106" s="3">
        <v>3</v>
      </c>
      <c r="U106" s="3">
        <v>0.2</v>
      </c>
      <c r="V106" s="3">
        <v>-3.8385000000000105</v>
      </c>
    </row>
    <row r="107" spans="1:22" ht="14.25" customHeight="1" x14ac:dyDescent="0.25">
      <c r="A107" s="3">
        <v>106</v>
      </c>
      <c r="B107" s="3" t="s">
        <v>453</v>
      </c>
      <c r="C107" s="4">
        <f>YEAR(Table_1[[#This Row],[Order Date]])</f>
        <v>2012</v>
      </c>
      <c r="D107" s="9">
        <v>41226</v>
      </c>
      <c r="E107" s="3">
        <v>41230</v>
      </c>
      <c r="F107" s="3" t="s">
        <v>50</v>
      </c>
      <c r="G107" s="3" t="s">
        <v>454</v>
      </c>
      <c r="H107" s="3" t="s">
        <v>455</v>
      </c>
      <c r="I107" s="3" t="s">
        <v>26</v>
      </c>
      <c r="J107" s="3" t="s">
        <v>27</v>
      </c>
      <c r="K107" s="3" t="s">
        <v>456</v>
      </c>
      <c r="L107" s="3" t="s">
        <v>457</v>
      </c>
      <c r="M107" s="3">
        <v>80013</v>
      </c>
      <c r="N107" s="3" t="s">
        <v>44</v>
      </c>
      <c r="O107" s="3" t="s">
        <v>462</v>
      </c>
      <c r="P107" s="3" t="s">
        <v>46</v>
      </c>
      <c r="Q107" s="3" t="s">
        <v>75</v>
      </c>
      <c r="R107" s="3" t="s">
        <v>463</v>
      </c>
      <c r="S107" s="3">
        <v>36.882000000000005</v>
      </c>
      <c r="T107" s="3">
        <v>3</v>
      </c>
      <c r="U107" s="3">
        <v>0.7</v>
      </c>
      <c r="V107" s="3">
        <v>-25.817399999999999</v>
      </c>
    </row>
    <row r="108" spans="1:22" ht="14.25" customHeight="1" x14ac:dyDescent="0.25">
      <c r="A108" s="3">
        <v>107</v>
      </c>
      <c r="B108" s="3" t="s">
        <v>464</v>
      </c>
      <c r="C108" s="4">
        <f>YEAR(Table_1[[#This Row],[Order Date]])</f>
        <v>2014</v>
      </c>
      <c r="D108" s="9">
        <v>41967</v>
      </c>
      <c r="E108" s="3">
        <v>41972</v>
      </c>
      <c r="F108" s="3" t="s">
        <v>50</v>
      </c>
      <c r="G108" s="3" t="s">
        <v>465</v>
      </c>
      <c r="H108" s="3" t="s">
        <v>466</v>
      </c>
      <c r="I108" s="3" t="s">
        <v>26</v>
      </c>
      <c r="J108" s="3" t="s">
        <v>27</v>
      </c>
      <c r="K108" s="3" t="s">
        <v>467</v>
      </c>
      <c r="L108" s="3" t="s">
        <v>88</v>
      </c>
      <c r="M108" s="3">
        <v>28205</v>
      </c>
      <c r="N108" s="3" t="s">
        <v>30</v>
      </c>
      <c r="O108" s="3" t="s">
        <v>468</v>
      </c>
      <c r="P108" s="3" t="s">
        <v>71</v>
      </c>
      <c r="Q108" s="3" t="s">
        <v>161</v>
      </c>
      <c r="R108" s="3" t="s">
        <v>469</v>
      </c>
      <c r="S108" s="3">
        <v>74.112000000000009</v>
      </c>
      <c r="T108" s="3">
        <v>8</v>
      </c>
      <c r="U108" s="3">
        <v>0.2</v>
      </c>
      <c r="V108" s="3">
        <v>17.601600000000001</v>
      </c>
    </row>
    <row r="109" spans="1:22" ht="14.25" customHeight="1" x14ac:dyDescent="0.25">
      <c r="A109" s="3">
        <v>108</v>
      </c>
      <c r="B109" s="3" t="s">
        <v>464</v>
      </c>
      <c r="C109" s="4">
        <f>YEAR(Table_1[[#This Row],[Order Date]])</f>
        <v>2014</v>
      </c>
      <c r="D109" s="9">
        <v>41967</v>
      </c>
      <c r="E109" s="3">
        <v>41972</v>
      </c>
      <c r="F109" s="3" t="s">
        <v>50</v>
      </c>
      <c r="G109" s="3" t="s">
        <v>465</v>
      </c>
      <c r="H109" s="3" t="s">
        <v>466</v>
      </c>
      <c r="I109" s="3" t="s">
        <v>26</v>
      </c>
      <c r="J109" s="3" t="s">
        <v>27</v>
      </c>
      <c r="K109" s="3" t="s">
        <v>467</v>
      </c>
      <c r="L109" s="3" t="s">
        <v>88</v>
      </c>
      <c r="M109" s="3">
        <v>28205</v>
      </c>
      <c r="N109" s="3" t="s">
        <v>30</v>
      </c>
      <c r="O109" s="3" t="s">
        <v>470</v>
      </c>
      <c r="P109" s="3" t="s">
        <v>71</v>
      </c>
      <c r="Q109" s="3" t="s">
        <v>72</v>
      </c>
      <c r="R109" s="3" t="s">
        <v>471</v>
      </c>
      <c r="S109" s="3">
        <v>27.992000000000004</v>
      </c>
      <c r="T109" s="3">
        <v>1</v>
      </c>
      <c r="U109" s="3">
        <v>0.2</v>
      </c>
      <c r="V109" s="3">
        <v>2.0993999999999993</v>
      </c>
    </row>
    <row r="110" spans="1:22" ht="14.25" customHeight="1" x14ac:dyDescent="0.25">
      <c r="A110" s="3">
        <v>109</v>
      </c>
      <c r="B110" s="3" t="s">
        <v>464</v>
      </c>
      <c r="C110" s="4">
        <f>YEAR(Table_1[[#This Row],[Order Date]])</f>
        <v>2014</v>
      </c>
      <c r="D110" s="9">
        <v>41967</v>
      </c>
      <c r="E110" s="3">
        <v>41972</v>
      </c>
      <c r="F110" s="3" t="s">
        <v>50</v>
      </c>
      <c r="G110" s="3" t="s">
        <v>465</v>
      </c>
      <c r="H110" s="3" t="s">
        <v>466</v>
      </c>
      <c r="I110" s="3" t="s">
        <v>26</v>
      </c>
      <c r="J110" s="3" t="s">
        <v>27</v>
      </c>
      <c r="K110" s="3" t="s">
        <v>467</v>
      </c>
      <c r="L110" s="3" t="s">
        <v>88</v>
      </c>
      <c r="M110" s="3">
        <v>28205</v>
      </c>
      <c r="N110" s="3" t="s">
        <v>30</v>
      </c>
      <c r="O110" s="3" t="s">
        <v>472</v>
      </c>
      <c r="P110" s="3" t="s">
        <v>46</v>
      </c>
      <c r="Q110" s="3" t="s">
        <v>68</v>
      </c>
      <c r="R110" s="3" t="s">
        <v>473</v>
      </c>
      <c r="S110" s="3">
        <v>3.3040000000000003</v>
      </c>
      <c r="T110" s="3">
        <v>1</v>
      </c>
      <c r="U110" s="3">
        <v>0.2</v>
      </c>
      <c r="V110" s="3">
        <v>1.0737999999999999</v>
      </c>
    </row>
    <row r="111" spans="1:22" ht="14.25" customHeight="1" x14ac:dyDescent="0.25">
      <c r="A111" s="3">
        <v>110</v>
      </c>
      <c r="B111" s="3" t="s">
        <v>474</v>
      </c>
      <c r="C111" s="4">
        <f>YEAR(Table_1[[#This Row],[Order Date]])</f>
        <v>2012</v>
      </c>
      <c r="D111" s="9">
        <v>41197</v>
      </c>
      <c r="E111" s="3">
        <v>41202</v>
      </c>
      <c r="F111" s="3" t="s">
        <v>50</v>
      </c>
      <c r="G111" s="3" t="s">
        <v>475</v>
      </c>
      <c r="H111" s="3" t="s">
        <v>476</v>
      </c>
      <c r="I111" s="3" t="s">
        <v>102</v>
      </c>
      <c r="J111" s="3" t="s">
        <v>27</v>
      </c>
      <c r="K111" s="3" t="s">
        <v>477</v>
      </c>
      <c r="L111" s="3" t="s">
        <v>211</v>
      </c>
      <c r="M111" s="3">
        <v>60462</v>
      </c>
      <c r="N111" s="3" t="s">
        <v>105</v>
      </c>
      <c r="O111" s="3" t="s">
        <v>478</v>
      </c>
      <c r="P111" s="3" t="s">
        <v>71</v>
      </c>
      <c r="Q111" s="3" t="s">
        <v>161</v>
      </c>
      <c r="R111" s="3" t="s">
        <v>479</v>
      </c>
      <c r="S111" s="3">
        <v>339.96000000000004</v>
      </c>
      <c r="T111" s="3">
        <v>5</v>
      </c>
      <c r="U111" s="3">
        <v>0.2</v>
      </c>
      <c r="V111" s="3">
        <v>67.991999999999962</v>
      </c>
    </row>
    <row r="112" spans="1:22" ht="14.25" customHeight="1" x14ac:dyDescent="0.25">
      <c r="A112" s="3">
        <v>111</v>
      </c>
      <c r="B112" s="3" t="s">
        <v>480</v>
      </c>
      <c r="C112" s="4">
        <f>YEAR(Table_1[[#This Row],[Order Date]])</f>
        <v>2014</v>
      </c>
      <c r="D112" s="9">
        <v>41999</v>
      </c>
      <c r="E112" s="3">
        <v>42004</v>
      </c>
      <c r="F112" s="3" t="s">
        <v>50</v>
      </c>
      <c r="G112" s="3" t="s">
        <v>481</v>
      </c>
      <c r="H112" s="3" t="s">
        <v>482</v>
      </c>
      <c r="I112" s="3" t="s">
        <v>41</v>
      </c>
      <c r="J112" s="3" t="s">
        <v>27</v>
      </c>
      <c r="K112" s="3" t="s">
        <v>266</v>
      </c>
      <c r="L112" s="3" t="s">
        <v>267</v>
      </c>
      <c r="M112" s="3">
        <v>10035</v>
      </c>
      <c r="N112" s="3" t="s">
        <v>148</v>
      </c>
      <c r="O112" s="3" t="s">
        <v>483</v>
      </c>
      <c r="P112" s="3" t="s">
        <v>32</v>
      </c>
      <c r="Q112" s="3" t="s">
        <v>65</v>
      </c>
      <c r="R112" s="3" t="s">
        <v>484</v>
      </c>
      <c r="S112" s="3">
        <v>41.96</v>
      </c>
      <c r="T112" s="3">
        <v>2</v>
      </c>
      <c r="U112" s="3">
        <v>0</v>
      </c>
      <c r="V112" s="3">
        <v>10.909600000000001</v>
      </c>
    </row>
    <row r="113" spans="1:22" ht="14.25" customHeight="1" x14ac:dyDescent="0.25">
      <c r="A113" s="3">
        <v>112</v>
      </c>
      <c r="B113" s="3" t="s">
        <v>485</v>
      </c>
      <c r="C113" s="4">
        <f>YEAR(Table_1[[#This Row],[Order Date]])</f>
        <v>2013</v>
      </c>
      <c r="D113" s="9">
        <v>41582</v>
      </c>
      <c r="E113" s="3">
        <v>41589</v>
      </c>
      <c r="F113" s="3" t="s">
        <v>50</v>
      </c>
      <c r="G113" s="3" t="s">
        <v>486</v>
      </c>
      <c r="H113" s="3" t="s">
        <v>487</v>
      </c>
      <c r="I113" s="3" t="s">
        <v>26</v>
      </c>
      <c r="J113" s="3" t="s">
        <v>27</v>
      </c>
      <c r="K113" s="3" t="s">
        <v>488</v>
      </c>
      <c r="L113" s="3" t="s">
        <v>489</v>
      </c>
      <c r="M113" s="3">
        <v>50322</v>
      </c>
      <c r="N113" s="3" t="s">
        <v>105</v>
      </c>
      <c r="O113" s="3" t="s">
        <v>490</v>
      </c>
      <c r="P113" s="3" t="s">
        <v>46</v>
      </c>
      <c r="Q113" s="3" t="s">
        <v>68</v>
      </c>
      <c r="R113" s="3" t="s">
        <v>491</v>
      </c>
      <c r="S113" s="3">
        <v>75.959999999999994</v>
      </c>
      <c r="T113" s="3">
        <v>2</v>
      </c>
      <c r="U113" s="3">
        <v>0</v>
      </c>
      <c r="V113" s="3">
        <v>22.78799999999999</v>
      </c>
    </row>
    <row r="114" spans="1:22" ht="14.25" customHeight="1" x14ac:dyDescent="0.25">
      <c r="A114" s="3">
        <v>113</v>
      </c>
      <c r="B114" s="3" t="s">
        <v>485</v>
      </c>
      <c r="C114" s="4">
        <f>YEAR(Table_1[[#This Row],[Order Date]])</f>
        <v>2013</v>
      </c>
      <c r="D114" s="9">
        <v>41582</v>
      </c>
      <c r="E114" s="3">
        <v>41589</v>
      </c>
      <c r="F114" s="3" t="s">
        <v>50</v>
      </c>
      <c r="G114" s="3" t="s">
        <v>486</v>
      </c>
      <c r="H114" s="3" t="s">
        <v>487</v>
      </c>
      <c r="I114" s="3" t="s">
        <v>26</v>
      </c>
      <c r="J114" s="3" t="s">
        <v>27</v>
      </c>
      <c r="K114" s="3" t="s">
        <v>488</v>
      </c>
      <c r="L114" s="3" t="s">
        <v>489</v>
      </c>
      <c r="M114" s="3">
        <v>50322</v>
      </c>
      <c r="N114" s="3" t="s">
        <v>105</v>
      </c>
      <c r="O114" s="3" t="s">
        <v>492</v>
      </c>
      <c r="P114" s="3" t="s">
        <v>46</v>
      </c>
      <c r="Q114" s="3" t="s">
        <v>75</v>
      </c>
      <c r="R114" s="3" t="s">
        <v>493</v>
      </c>
      <c r="S114" s="3">
        <v>27.240000000000002</v>
      </c>
      <c r="T114" s="3">
        <v>6</v>
      </c>
      <c r="U114" s="3">
        <v>0</v>
      </c>
      <c r="V114" s="3">
        <v>13.3476</v>
      </c>
    </row>
    <row r="115" spans="1:22" ht="14.25" customHeight="1" x14ac:dyDescent="0.25">
      <c r="A115" s="3">
        <v>114</v>
      </c>
      <c r="B115" s="3" t="s">
        <v>494</v>
      </c>
      <c r="C115" s="4">
        <f>YEAR(Table_1[[#This Row],[Order Date]])</f>
        <v>2011</v>
      </c>
      <c r="D115" s="9">
        <v>40780</v>
      </c>
      <c r="E115" s="3">
        <v>40782</v>
      </c>
      <c r="F115" s="3" t="s">
        <v>23</v>
      </c>
      <c r="G115" s="3" t="s">
        <v>495</v>
      </c>
      <c r="H115" s="3" t="s">
        <v>496</v>
      </c>
      <c r="I115" s="3" t="s">
        <v>26</v>
      </c>
      <c r="J115" s="3" t="s">
        <v>27</v>
      </c>
      <c r="K115" s="3" t="s">
        <v>497</v>
      </c>
      <c r="L115" s="3" t="s">
        <v>498</v>
      </c>
      <c r="M115" s="3">
        <v>43229</v>
      </c>
      <c r="N115" s="3" t="s">
        <v>148</v>
      </c>
      <c r="O115" s="3" t="s">
        <v>499</v>
      </c>
      <c r="P115" s="3" t="s">
        <v>46</v>
      </c>
      <c r="Q115" s="3" t="s">
        <v>269</v>
      </c>
      <c r="R115" s="3" t="s">
        <v>500</v>
      </c>
      <c r="S115" s="3">
        <v>40.096000000000004</v>
      </c>
      <c r="T115" s="3">
        <v>14</v>
      </c>
      <c r="U115" s="3">
        <v>0.2</v>
      </c>
      <c r="V115" s="3">
        <v>14.534799999999997</v>
      </c>
    </row>
    <row r="116" spans="1:22" ht="14.25" customHeight="1" x14ac:dyDescent="0.25">
      <c r="A116" s="3">
        <v>115</v>
      </c>
      <c r="B116" s="3" t="s">
        <v>494</v>
      </c>
      <c r="C116" s="4">
        <f>YEAR(Table_1[[#This Row],[Order Date]])</f>
        <v>2011</v>
      </c>
      <c r="D116" s="9">
        <v>40780</v>
      </c>
      <c r="E116" s="3">
        <v>40782</v>
      </c>
      <c r="F116" s="3" t="s">
        <v>23</v>
      </c>
      <c r="G116" s="3" t="s">
        <v>495</v>
      </c>
      <c r="H116" s="3" t="s">
        <v>496</v>
      </c>
      <c r="I116" s="3" t="s">
        <v>26</v>
      </c>
      <c r="J116" s="3" t="s">
        <v>27</v>
      </c>
      <c r="K116" s="3" t="s">
        <v>497</v>
      </c>
      <c r="L116" s="3" t="s">
        <v>498</v>
      </c>
      <c r="M116" s="3">
        <v>43229</v>
      </c>
      <c r="N116" s="3" t="s">
        <v>148</v>
      </c>
      <c r="O116" s="3" t="s">
        <v>501</v>
      </c>
      <c r="P116" s="3" t="s">
        <v>46</v>
      </c>
      <c r="Q116" s="3" t="s">
        <v>173</v>
      </c>
      <c r="R116" s="3" t="s">
        <v>502</v>
      </c>
      <c r="S116" s="3">
        <v>4.7200000000000006</v>
      </c>
      <c r="T116" s="3">
        <v>2</v>
      </c>
      <c r="U116" s="3">
        <v>0.2</v>
      </c>
      <c r="V116" s="3">
        <v>1.6519999999999997</v>
      </c>
    </row>
    <row r="117" spans="1:22" ht="14.25" customHeight="1" x14ac:dyDescent="0.25">
      <c r="A117" s="3">
        <v>116</v>
      </c>
      <c r="B117" s="3" t="s">
        <v>494</v>
      </c>
      <c r="C117" s="4">
        <f>YEAR(Table_1[[#This Row],[Order Date]])</f>
        <v>2011</v>
      </c>
      <c r="D117" s="9">
        <v>40780</v>
      </c>
      <c r="E117" s="3">
        <v>40782</v>
      </c>
      <c r="F117" s="3" t="s">
        <v>23</v>
      </c>
      <c r="G117" s="3" t="s">
        <v>495</v>
      </c>
      <c r="H117" s="3" t="s">
        <v>496</v>
      </c>
      <c r="I117" s="3" t="s">
        <v>26</v>
      </c>
      <c r="J117" s="3" t="s">
        <v>27</v>
      </c>
      <c r="K117" s="3" t="s">
        <v>497</v>
      </c>
      <c r="L117" s="3" t="s">
        <v>498</v>
      </c>
      <c r="M117" s="3">
        <v>43229</v>
      </c>
      <c r="N117" s="3" t="s">
        <v>148</v>
      </c>
      <c r="O117" s="3" t="s">
        <v>503</v>
      </c>
      <c r="P117" s="3" t="s">
        <v>46</v>
      </c>
      <c r="Q117" s="3" t="s">
        <v>90</v>
      </c>
      <c r="R117" s="3" t="s">
        <v>504</v>
      </c>
      <c r="S117" s="3">
        <v>23.976000000000003</v>
      </c>
      <c r="T117" s="3">
        <v>3</v>
      </c>
      <c r="U117" s="3">
        <v>0.2</v>
      </c>
      <c r="V117" s="3">
        <v>7.4924999999999988</v>
      </c>
    </row>
    <row r="118" spans="1:22" ht="14.25" customHeight="1" x14ac:dyDescent="0.25">
      <c r="A118" s="3">
        <v>117</v>
      </c>
      <c r="B118" s="3" t="s">
        <v>494</v>
      </c>
      <c r="C118" s="4">
        <f>YEAR(Table_1[[#This Row],[Order Date]])</f>
        <v>2011</v>
      </c>
      <c r="D118" s="9">
        <v>40780</v>
      </c>
      <c r="E118" s="3">
        <v>40782</v>
      </c>
      <c r="F118" s="3" t="s">
        <v>23</v>
      </c>
      <c r="G118" s="3" t="s">
        <v>495</v>
      </c>
      <c r="H118" s="3" t="s">
        <v>496</v>
      </c>
      <c r="I118" s="3" t="s">
        <v>26</v>
      </c>
      <c r="J118" s="3" t="s">
        <v>27</v>
      </c>
      <c r="K118" s="3" t="s">
        <v>497</v>
      </c>
      <c r="L118" s="3" t="s">
        <v>498</v>
      </c>
      <c r="M118" s="3">
        <v>43229</v>
      </c>
      <c r="N118" s="3" t="s">
        <v>148</v>
      </c>
      <c r="O118" s="3" t="s">
        <v>505</v>
      </c>
      <c r="P118" s="3" t="s">
        <v>46</v>
      </c>
      <c r="Q118" s="3" t="s">
        <v>173</v>
      </c>
      <c r="R118" s="3" t="s">
        <v>506</v>
      </c>
      <c r="S118" s="3">
        <v>130.464</v>
      </c>
      <c r="T118" s="3">
        <v>6</v>
      </c>
      <c r="U118" s="3">
        <v>0.2</v>
      </c>
      <c r="V118" s="3">
        <v>44.031599999999997</v>
      </c>
    </row>
    <row r="119" spans="1:22" ht="14.25" customHeight="1" x14ac:dyDescent="0.25">
      <c r="A119" s="3">
        <v>118</v>
      </c>
      <c r="B119" s="3" t="s">
        <v>507</v>
      </c>
      <c r="C119" s="4">
        <f>YEAR(Table_1[[#This Row],[Order Date]])</f>
        <v>2012</v>
      </c>
      <c r="D119" s="9">
        <v>40970</v>
      </c>
      <c r="E119" s="3">
        <v>40974</v>
      </c>
      <c r="F119" s="3" t="s">
        <v>50</v>
      </c>
      <c r="G119" s="3" t="s">
        <v>508</v>
      </c>
      <c r="H119" s="3" t="s">
        <v>509</v>
      </c>
      <c r="I119" s="3" t="s">
        <v>26</v>
      </c>
      <c r="J119" s="3" t="s">
        <v>27</v>
      </c>
      <c r="K119" s="3" t="s">
        <v>95</v>
      </c>
      <c r="L119" s="3" t="s">
        <v>96</v>
      </c>
      <c r="M119" s="3">
        <v>98103</v>
      </c>
      <c r="N119" s="3" t="s">
        <v>44</v>
      </c>
      <c r="O119" s="3" t="s">
        <v>510</v>
      </c>
      <c r="P119" s="3" t="s">
        <v>32</v>
      </c>
      <c r="Q119" s="3" t="s">
        <v>56</v>
      </c>
      <c r="R119" s="3" t="s">
        <v>511</v>
      </c>
      <c r="S119" s="3">
        <v>787.53</v>
      </c>
      <c r="T119" s="3">
        <v>3</v>
      </c>
      <c r="U119" s="3">
        <v>0</v>
      </c>
      <c r="V119" s="3">
        <v>165.38129999999995</v>
      </c>
    </row>
    <row r="120" spans="1:22" ht="14.25" customHeight="1" x14ac:dyDescent="0.25">
      <c r="A120" s="3">
        <v>119</v>
      </c>
      <c r="B120" s="3" t="s">
        <v>512</v>
      </c>
      <c r="C120" s="4">
        <f>YEAR(Table_1[[#This Row],[Order Date]])</f>
        <v>2012</v>
      </c>
      <c r="D120" s="9">
        <v>41004</v>
      </c>
      <c r="E120" s="3">
        <v>41009</v>
      </c>
      <c r="F120" s="3" t="s">
        <v>50</v>
      </c>
      <c r="G120" s="3" t="s">
        <v>513</v>
      </c>
      <c r="H120" s="3" t="s">
        <v>514</v>
      </c>
      <c r="I120" s="3" t="s">
        <v>41</v>
      </c>
      <c r="J120" s="3" t="s">
        <v>27</v>
      </c>
      <c r="K120" s="3" t="s">
        <v>515</v>
      </c>
      <c r="L120" s="3" t="s">
        <v>335</v>
      </c>
      <c r="M120" s="3">
        <v>37620</v>
      </c>
      <c r="N120" s="3" t="s">
        <v>30</v>
      </c>
      <c r="O120" s="3" t="s">
        <v>516</v>
      </c>
      <c r="P120" s="3" t="s">
        <v>46</v>
      </c>
      <c r="Q120" s="3" t="s">
        <v>75</v>
      </c>
      <c r="R120" s="3" t="s">
        <v>517</v>
      </c>
      <c r="S120" s="3">
        <v>157.79400000000004</v>
      </c>
      <c r="T120" s="3">
        <v>1</v>
      </c>
      <c r="U120" s="3">
        <v>0.7</v>
      </c>
      <c r="V120" s="3">
        <v>-115.71559999999999</v>
      </c>
    </row>
    <row r="121" spans="1:22" ht="14.25" customHeight="1" x14ac:dyDescent="0.25">
      <c r="A121" s="3">
        <v>120</v>
      </c>
      <c r="B121" s="3" t="s">
        <v>518</v>
      </c>
      <c r="C121" s="4">
        <f>YEAR(Table_1[[#This Row],[Order Date]])</f>
        <v>2013</v>
      </c>
      <c r="D121" s="9">
        <v>41438</v>
      </c>
      <c r="E121" s="3">
        <v>41441</v>
      </c>
      <c r="F121" s="3" t="s">
        <v>188</v>
      </c>
      <c r="G121" s="3" t="s">
        <v>519</v>
      </c>
      <c r="H121" s="3" t="s">
        <v>520</v>
      </c>
      <c r="I121" s="3" t="s">
        <v>26</v>
      </c>
      <c r="J121" s="3" t="s">
        <v>27</v>
      </c>
      <c r="K121" s="3" t="s">
        <v>521</v>
      </c>
      <c r="L121" s="3" t="s">
        <v>245</v>
      </c>
      <c r="M121" s="3">
        <v>19805</v>
      </c>
      <c r="N121" s="3" t="s">
        <v>148</v>
      </c>
      <c r="O121" s="3" t="s">
        <v>522</v>
      </c>
      <c r="P121" s="3" t="s">
        <v>32</v>
      </c>
      <c r="Q121" s="3" t="s">
        <v>65</v>
      </c>
      <c r="R121" s="3" t="s">
        <v>523</v>
      </c>
      <c r="S121" s="3">
        <v>47.04</v>
      </c>
      <c r="T121" s="3">
        <v>3</v>
      </c>
      <c r="U121" s="3">
        <v>0</v>
      </c>
      <c r="V121" s="3">
        <v>18.345599999999997</v>
      </c>
    </row>
    <row r="122" spans="1:22" ht="14.25" customHeight="1" x14ac:dyDescent="0.25">
      <c r="A122" s="3">
        <v>121</v>
      </c>
      <c r="B122" s="3" t="s">
        <v>518</v>
      </c>
      <c r="C122" s="4">
        <f>YEAR(Table_1[[#This Row],[Order Date]])</f>
        <v>2013</v>
      </c>
      <c r="D122" s="9">
        <v>41438</v>
      </c>
      <c r="E122" s="3">
        <v>41441</v>
      </c>
      <c r="F122" s="3" t="s">
        <v>188</v>
      </c>
      <c r="G122" s="3" t="s">
        <v>519</v>
      </c>
      <c r="H122" s="3" t="s">
        <v>520</v>
      </c>
      <c r="I122" s="3" t="s">
        <v>26</v>
      </c>
      <c r="J122" s="3" t="s">
        <v>27</v>
      </c>
      <c r="K122" s="3" t="s">
        <v>521</v>
      </c>
      <c r="L122" s="3" t="s">
        <v>245</v>
      </c>
      <c r="M122" s="3">
        <v>19805</v>
      </c>
      <c r="N122" s="3" t="s">
        <v>148</v>
      </c>
      <c r="O122" s="3" t="s">
        <v>74</v>
      </c>
      <c r="P122" s="3" t="s">
        <v>46</v>
      </c>
      <c r="Q122" s="3" t="s">
        <v>75</v>
      </c>
      <c r="R122" s="3" t="s">
        <v>76</v>
      </c>
      <c r="S122" s="3">
        <v>30.84</v>
      </c>
      <c r="T122" s="3">
        <v>4</v>
      </c>
      <c r="U122" s="3">
        <v>0</v>
      </c>
      <c r="V122" s="3">
        <v>13.878</v>
      </c>
    </row>
    <row r="123" spans="1:22" ht="14.25" customHeight="1" x14ac:dyDescent="0.25">
      <c r="A123" s="3">
        <v>122</v>
      </c>
      <c r="B123" s="3" t="s">
        <v>518</v>
      </c>
      <c r="C123" s="4">
        <f>YEAR(Table_1[[#This Row],[Order Date]])</f>
        <v>2013</v>
      </c>
      <c r="D123" s="9">
        <v>41438</v>
      </c>
      <c r="E123" s="3">
        <v>41441</v>
      </c>
      <c r="F123" s="3" t="s">
        <v>188</v>
      </c>
      <c r="G123" s="3" t="s">
        <v>519</v>
      </c>
      <c r="H123" s="3" t="s">
        <v>520</v>
      </c>
      <c r="I123" s="3" t="s">
        <v>26</v>
      </c>
      <c r="J123" s="3" t="s">
        <v>27</v>
      </c>
      <c r="K123" s="3" t="s">
        <v>521</v>
      </c>
      <c r="L123" s="3" t="s">
        <v>245</v>
      </c>
      <c r="M123" s="3">
        <v>19805</v>
      </c>
      <c r="N123" s="3" t="s">
        <v>148</v>
      </c>
      <c r="O123" s="3" t="s">
        <v>524</v>
      </c>
      <c r="P123" s="3" t="s">
        <v>46</v>
      </c>
      <c r="Q123" s="3" t="s">
        <v>59</v>
      </c>
      <c r="R123" s="3" t="s">
        <v>525</v>
      </c>
      <c r="S123" s="3">
        <v>226.56</v>
      </c>
      <c r="T123" s="3">
        <v>6</v>
      </c>
      <c r="U123" s="3">
        <v>0</v>
      </c>
      <c r="V123" s="3">
        <v>63.436800000000005</v>
      </c>
    </row>
    <row r="124" spans="1:22" ht="14.25" customHeight="1" x14ac:dyDescent="0.25">
      <c r="A124" s="3">
        <v>123</v>
      </c>
      <c r="B124" s="3" t="s">
        <v>518</v>
      </c>
      <c r="C124" s="4">
        <f>YEAR(Table_1[[#This Row],[Order Date]])</f>
        <v>2013</v>
      </c>
      <c r="D124" s="9">
        <v>41438</v>
      </c>
      <c r="E124" s="3">
        <v>41441</v>
      </c>
      <c r="F124" s="3" t="s">
        <v>188</v>
      </c>
      <c r="G124" s="3" t="s">
        <v>519</v>
      </c>
      <c r="H124" s="3" t="s">
        <v>520</v>
      </c>
      <c r="I124" s="3" t="s">
        <v>26</v>
      </c>
      <c r="J124" s="3" t="s">
        <v>27</v>
      </c>
      <c r="K124" s="3" t="s">
        <v>521</v>
      </c>
      <c r="L124" s="3" t="s">
        <v>245</v>
      </c>
      <c r="M124" s="3">
        <v>19805</v>
      </c>
      <c r="N124" s="3" t="s">
        <v>148</v>
      </c>
      <c r="O124" s="3" t="s">
        <v>526</v>
      </c>
      <c r="P124" s="3" t="s">
        <v>46</v>
      </c>
      <c r="Q124" s="3" t="s">
        <v>173</v>
      </c>
      <c r="R124" s="3" t="s">
        <v>527</v>
      </c>
      <c r="S124" s="3">
        <v>115.02</v>
      </c>
      <c r="T124" s="3">
        <v>9</v>
      </c>
      <c r="U124" s="3">
        <v>0</v>
      </c>
      <c r="V124" s="3">
        <v>51.758999999999993</v>
      </c>
    </row>
    <row r="125" spans="1:22" ht="14.25" customHeight="1" x14ac:dyDescent="0.25">
      <c r="A125" s="3">
        <v>124</v>
      </c>
      <c r="B125" s="3" t="s">
        <v>518</v>
      </c>
      <c r="C125" s="4">
        <f>YEAR(Table_1[[#This Row],[Order Date]])</f>
        <v>2013</v>
      </c>
      <c r="D125" s="9">
        <v>41438</v>
      </c>
      <c r="E125" s="3">
        <v>41441</v>
      </c>
      <c r="F125" s="3" t="s">
        <v>188</v>
      </c>
      <c r="G125" s="3" t="s">
        <v>519</v>
      </c>
      <c r="H125" s="3" t="s">
        <v>520</v>
      </c>
      <c r="I125" s="3" t="s">
        <v>26</v>
      </c>
      <c r="J125" s="3" t="s">
        <v>27</v>
      </c>
      <c r="K125" s="3" t="s">
        <v>521</v>
      </c>
      <c r="L125" s="3" t="s">
        <v>245</v>
      </c>
      <c r="M125" s="3">
        <v>19805</v>
      </c>
      <c r="N125" s="3" t="s">
        <v>148</v>
      </c>
      <c r="O125" s="3" t="s">
        <v>528</v>
      </c>
      <c r="P125" s="3" t="s">
        <v>71</v>
      </c>
      <c r="Q125" s="3" t="s">
        <v>72</v>
      </c>
      <c r="R125" s="3" t="s">
        <v>529</v>
      </c>
      <c r="S125" s="3">
        <v>68.040000000000006</v>
      </c>
      <c r="T125" s="3">
        <v>7</v>
      </c>
      <c r="U125" s="3">
        <v>0</v>
      </c>
      <c r="V125" s="3">
        <v>19.731599999999997</v>
      </c>
    </row>
    <row r="126" spans="1:22" ht="14.25" customHeight="1" x14ac:dyDescent="0.25">
      <c r="A126" s="3">
        <v>125</v>
      </c>
      <c r="B126" s="3" t="s">
        <v>530</v>
      </c>
      <c r="C126" s="4">
        <f>YEAR(Table_1[[#This Row],[Order Date]])</f>
        <v>2011</v>
      </c>
      <c r="D126" s="9">
        <v>40903</v>
      </c>
      <c r="E126" s="3">
        <v>40905</v>
      </c>
      <c r="F126" s="3" t="s">
        <v>23</v>
      </c>
      <c r="G126" s="3" t="s">
        <v>531</v>
      </c>
      <c r="H126" s="3" t="s">
        <v>532</v>
      </c>
      <c r="I126" s="3" t="s">
        <v>102</v>
      </c>
      <c r="J126" s="3" t="s">
        <v>27</v>
      </c>
      <c r="K126" s="3" t="s">
        <v>184</v>
      </c>
      <c r="L126" s="3" t="s">
        <v>104</v>
      </c>
      <c r="M126" s="3">
        <v>77041</v>
      </c>
      <c r="N126" s="3" t="s">
        <v>105</v>
      </c>
      <c r="O126" s="3" t="s">
        <v>533</v>
      </c>
      <c r="P126" s="3" t="s">
        <v>32</v>
      </c>
      <c r="Q126" s="3" t="s">
        <v>36</v>
      </c>
      <c r="R126" s="3" t="s">
        <v>534</v>
      </c>
      <c r="S126" s="3">
        <v>600.55799999999999</v>
      </c>
      <c r="T126" s="3">
        <v>3</v>
      </c>
      <c r="U126" s="3">
        <v>0.3</v>
      </c>
      <c r="V126" s="3">
        <v>-8.5794000000000779</v>
      </c>
    </row>
    <row r="127" spans="1:22" ht="14.25" customHeight="1" x14ac:dyDescent="0.25">
      <c r="A127" s="3">
        <v>126</v>
      </c>
      <c r="B127" s="3" t="s">
        <v>535</v>
      </c>
      <c r="C127" s="4">
        <f>YEAR(Table_1[[#This Row],[Order Date]])</f>
        <v>2011</v>
      </c>
      <c r="D127" s="9">
        <v>40806</v>
      </c>
      <c r="E127" s="3">
        <v>40811</v>
      </c>
      <c r="F127" s="3" t="s">
        <v>50</v>
      </c>
      <c r="G127" s="3" t="s">
        <v>536</v>
      </c>
      <c r="H127" s="3" t="s">
        <v>537</v>
      </c>
      <c r="I127" s="3" t="s">
        <v>26</v>
      </c>
      <c r="J127" s="3" t="s">
        <v>27</v>
      </c>
      <c r="K127" s="3" t="s">
        <v>538</v>
      </c>
      <c r="L127" s="3" t="s">
        <v>211</v>
      </c>
      <c r="M127" s="3">
        <v>61701</v>
      </c>
      <c r="N127" s="3" t="s">
        <v>105</v>
      </c>
      <c r="O127" s="3" t="s">
        <v>539</v>
      </c>
      <c r="P127" s="3" t="s">
        <v>32</v>
      </c>
      <c r="Q127" s="3" t="s">
        <v>56</v>
      </c>
      <c r="R127" s="3" t="s">
        <v>540</v>
      </c>
      <c r="S127" s="3">
        <v>617.70000000000005</v>
      </c>
      <c r="T127" s="3">
        <v>6</v>
      </c>
      <c r="U127" s="3">
        <v>0.5</v>
      </c>
      <c r="V127" s="3">
        <v>-407.68200000000013</v>
      </c>
    </row>
    <row r="128" spans="1:22" ht="14.25" customHeight="1" x14ac:dyDescent="0.25">
      <c r="A128" s="3">
        <v>127</v>
      </c>
      <c r="B128" s="3" t="s">
        <v>541</v>
      </c>
      <c r="C128" s="4">
        <f>YEAR(Table_1[[#This Row],[Order Date]])</f>
        <v>2014</v>
      </c>
      <c r="D128" s="9">
        <v>41949</v>
      </c>
      <c r="E128" s="3">
        <v>41956</v>
      </c>
      <c r="F128" s="3" t="s">
        <v>50</v>
      </c>
      <c r="G128" s="3" t="s">
        <v>542</v>
      </c>
      <c r="H128" s="3" t="s">
        <v>543</v>
      </c>
      <c r="I128" s="3" t="s">
        <v>26</v>
      </c>
      <c r="J128" s="3" t="s">
        <v>27</v>
      </c>
      <c r="K128" s="3" t="s">
        <v>544</v>
      </c>
      <c r="L128" s="3" t="s">
        <v>310</v>
      </c>
      <c r="M128" s="3">
        <v>85023</v>
      </c>
      <c r="N128" s="3" t="s">
        <v>44</v>
      </c>
      <c r="O128" s="3" t="s">
        <v>545</v>
      </c>
      <c r="P128" s="3" t="s">
        <v>46</v>
      </c>
      <c r="Q128" s="3" t="s">
        <v>75</v>
      </c>
      <c r="R128" s="3" t="s">
        <v>546</v>
      </c>
      <c r="S128" s="3">
        <v>2.3880000000000003</v>
      </c>
      <c r="T128" s="3">
        <v>2</v>
      </c>
      <c r="U128" s="3">
        <v>0.7</v>
      </c>
      <c r="V128" s="3">
        <v>-1.8308</v>
      </c>
    </row>
    <row r="129" spans="1:22" ht="14.25" customHeight="1" x14ac:dyDescent="0.25">
      <c r="A129" s="3">
        <v>128</v>
      </c>
      <c r="B129" s="3" t="s">
        <v>541</v>
      </c>
      <c r="C129" s="4">
        <f>YEAR(Table_1[[#This Row],[Order Date]])</f>
        <v>2014</v>
      </c>
      <c r="D129" s="9">
        <v>41949</v>
      </c>
      <c r="E129" s="3">
        <v>41956</v>
      </c>
      <c r="F129" s="3" t="s">
        <v>50</v>
      </c>
      <c r="G129" s="3" t="s">
        <v>542</v>
      </c>
      <c r="H129" s="3" t="s">
        <v>543</v>
      </c>
      <c r="I129" s="3" t="s">
        <v>26</v>
      </c>
      <c r="J129" s="3" t="s">
        <v>27</v>
      </c>
      <c r="K129" s="3" t="s">
        <v>544</v>
      </c>
      <c r="L129" s="3" t="s">
        <v>310</v>
      </c>
      <c r="M129" s="3">
        <v>85023</v>
      </c>
      <c r="N129" s="3" t="s">
        <v>44</v>
      </c>
      <c r="O129" s="3" t="s">
        <v>547</v>
      </c>
      <c r="P129" s="3" t="s">
        <v>46</v>
      </c>
      <c r="Q129" s="3" t="s">
        <v>59</v>
      </c>
      <c r="R129" s="3" t="s">
        <v>548</v>
      </c>
      <c r="S129" s="3">
        <v>243.99200000000002</v>
      </c>
      <c r="T129" s="3">
        <v>7</v>
      </c>
      <c r="U129" s="3">
        <v>0.2</v>
      </c>
      <c r="V129" s="3">
        <v>30.498999999999981</v>
      </c>
    </row>
    <row r="130" spans="1:22" ht="14.25" customHeight="1" x14ac:dyDescent="0.25">
      <c r="A130" s="3">
        <v>129</v>
      </c>
      <c r="B130" s="3" t="s">
        <v>549</v>
      </c>
      <c r="C130" s="4">
        <f>YEAR(Table_1[[#This Row],[Order Date]])</f>
        <v>2013</v>
      </c>
      <c r="D130" s="9">
        <v>41585</v>
      </c>
      <c r="E130" s="3">
        <v>41589</v>
      </c>
      <c r="F130" s="3" t="s">
        <v>23</v>
      </c>
      <c r="G130" s="3" t="s">
        <v>550</v>
      </c>
      <c r="H130" s="3" t="s">
        <v>551</v>
      </c>
      <c r="I130" s="3" t="s">
        <v>102</v>
      </c>
      <c r="J130" s="3" t="s">
        <v>27</v>
      </c>
      <c r="K130" s="3" t="s">
        <v>42</v>
      </c>
      <c r="L130" s="3" t="s">
        <v>43</v>
      </c>
      <c r="M130" s="3">
        <v>90004</v>
      </c>
      <c r="N130" s="3" t="s">
        <v>44</v>
      </c>
      <c r="O130" s="3" t="s">
        <v>304</v>
      </c>
      <c r="P130" s="3" t="s">
        <v>32</v>
      </c>
      <c r="Q130" s="3" t="s">
        <v>36</v>
      </c>
      <c r="R130" s="3" t="s">
        <v>552</v>
      </c>
      <c r="S130" s="3">
        <v>81.424000000000007</v>
      </c>
      <c r="T130" s="3">
        <v>2</v>
      </c>
      <c r="U130" s="3">
        <v>0.2</v>
      </c>
      <c r="V130" s="3">
        <v>-9.1601999999999961</v>
      </c>
    </row>
    <row r="131" spans="1:22" ht="14.25" customHeight="1" x14ac:dyDescent="0.25">
      <c r="A131" s="3">
        <v>130</v>
      </c>
      <c r="B131" s="3" t="s">
        <v>549</v>
      </c>
      <c r="C131" s="4">
        <f>YEAR(Table_1[[#This Row],[Order Date]])</f>
        <v>2013</v>
      </c>
      <c r="D131" s="9">
        <v>41585</v>
      </c>
      <c r="E131" s="3">
        <v>41589</v>
      </c>
      <c r="F131" s="3" t="s">
        <v>23</v>
      </c>
      <c r="G131" s="3" t="s">
        <v>550</v>
      </c>
      <c r="H131" s="3" t="s">
        <v>551</v>
      </c>
      <c r="I131" s="3" t="s">
        <v>102</v>
      </c>
      <c r="J131" s="3" t="s">
        <v>27</v>
      </c>
      <c r="K131" s="3" t="s">
        <v>42</v>
      </c>
      <c r="L131" s="3" t="s">
        <v>43</v>
      </c>
      <c r="M131" s="3">
        <v>90004</v>
      </c>
      <c r="N131" s="3" t="s">
        <v>44</v>
      </c>
      <c r="O131" s="3" t="s">
        <v>553</v>
      </c>
      <c r="P131" s="3" t="s">
        <v>32</v>
      </c>
      <c r="Q131" s="3" t="s">
        <v>65</v>
      </c>
      <c r="R131" s="3" t="s">
        <v>554</v>
      </c>
      <c r="S131" s="3">
        <v>238.56</v>
      </c>
      <c r="T131" s="3">
        <v>3</v>
      </c>
      <c r="U131" s="3">
        <v>0</v>
      </c>
      <c r="V131" s="3">
        <v>26.241599999999977</v>
      </c>
    </row>
    <row r="132" spans="1:22" ht="14.25" customHeight="1" x14ac:dyDescent="0.25">
      <c r="A132" s="3">
        <v>131</v>
      </c>
      <c r="B132" s="3" t="s">
        <v>555</v>
      </c>
      <c r="C132" s="4">
        <f>YEAR(Table_1[[#This Row],[Order Date]])</f>
        <v>2014</v>
      </c>
      <c r="D132" s="9">
        <v>41673</v>
      </c>
      <c r="E132" s="3">
        <v>41676</v>
      </c>
      <c r="F132" s="3" t="s">
        <v>188</v>
      </c>
      <c r="G132" s="3" t="s">
        <v>556</v>
      </c>
      <c r="H132" s="3" t="s">
        <v>557</v>
      </c>
      <c r="I132" s="3" t="s">
        <v>41</v>
      </c>
      <c r="J132" s="3" t="s">
        <v>27</v>
      </c>
      <c r="K132" s="3" t="s">
        <v>497</v>
      </c>
      <c r="L132" s="3" t="s">
        <v>498</v>
      </c>
      <c r="M132" s="3">
        <v>43229</v>
      </c>
      <c r="N132" s="3" t="s">
        <v>148</v>
      </c>
      <c r="O132" s="3" t="s">
        <v>558</v>
      </c>
      <c r="P132" s="3" t="s">
        <v>71</v>
      </c>
      <c r="Q132" s="3" t="s">
        <v>72</v>
      </c>
      <c r="R132" s="3" t="s">
        <v>559</v>
      </c>
      <c r="S132" s="3">
        <v>59.969999999999992</v>
      </c>
      <c r="T132" s="3">
        <v>5</v>
      </c>
      <c r="U132" s="3">
        <v>0.4</v>
      </c>
      <c r="V132" s="3">
        <v>-11.993999999999993</v>
      </c>
    </row>
    <row r="133" spans="1:22" ht="14.25" customHeight="1" x14ac:dyDescent="0.25">
      <c r="A133" s="3">
        <v>132</v>
      </c>
      <c r="B133" s="3" t="s">
        <v>555</v>
      </c>
      <c r="C133" s="4">
        <f>YEAR(Table_1[[#This Row],[Order Date]])</f>
        <v>2014</v>
      </c>
      <c r="D133" s="9">
        <v>41673</v>
      </c>
      <c r="E133" s="3">
        <v>41676</v>
      </c>
      <c r="F133" s="3" t="s">
        <v>188</v>
      </c>
      <c r="G133" s="3" t="s">
        <v>556</v>
      </c>
      <c r="H133" s="3" t="s">
        <v>557</v>
      </c>
      <c r="I133" s="3" t="s">
        <v>41</v>
      </c>
      <c r="J133" s="3" t="s">
        <v>27</v>
      </c>
      <c r="K133" s="3" t="s">
        <v>497</v>
      </c>
      <c r="L133" s="3" t="s">
        <v>498</v>
      </c>
      <c r="M133" s="3">
        <v>43229</v>
      </c>
      <c r="N133" s="3" t="s">
        <v>148</v>
      </c>
      <c r="O133" s="3" t="s">
        <v>560</v>
      </c>
      <c r="P133" s="3" t="s">
        <v>46</v>
      </c>
      <c r="Q133" s="3" t="s">
        <v>90</v>
      </c>
      <c r="R133" s="3" t="s">
        <v>561</v>
      </c>
      <c r="S133" s="3">
        <v>78.304000000000002</v>
      </c>
      <c r="T133" s="3">
        <v>2</v>
      </c>
      <c r="U133" s="3">
        <v>0.2</v>
      </c>
      <c r="V133" s="3">
        <v>29.363999999999997</v>
      </c>
    </row>
    <row r="134" spans="1:22" ht="14.25" customHeight="1" x14ac:dyDescent="0.25">
      <c r="A134" s="3">
        <v>133</v>
      </c>
      <c r="B134" s="3" t="s">
        <v>555</v>
      </c>
      <c r="C134" s="4">
        <f>YEAR(Table_1[[#This Row],[Order Date]])</f>
        <v>2014</v>
      </c>
      <c r="D134" s="9">
        <v>41673</v>
      </c>
      <c r="E134" s="3">
        <v>41676</v>
      </c>
      <c r="F134" s="3" t="s">
        <v>188</v>
      </c>
      <c r="G134" s="3" t="s">
        <v>556</v>
      </c>
      <c r="H134" s="3" t="s">
        <v>557</v>
      </c>
      <c r="I134" s="3" t="s">
        <v>41</v>
      </c>
      <c r="J134" s="3" t="s">
        <v>27</v>
      </c>
      <c r="K134" s="3" t="s">
        <v>497</v>
      </c>
      <c r="L134" s="3" t="s">
        <v>498</v>
      </c>
      <c r="M134" s="3">
        <v>43229</v>
      </c>
      <c r="N134" s="3" t="s">
        <v>148</v>
      </c>
      <c r="O134" s="3" t="s">
        <v>562</v>
      </c>
      <c r="P134" s="3" t="s">
        <v>46</v>
      </c>
      <c r="Q134" s="3" t="s">
        <v>269</v>
      </c>
      <c r="R134" s="3" t="s">
        <v>186</v>
      </c>
      <c r="S134" s="3">
        <v>21.456</v>
      </c>
      <c r="T134" s="3">
        <v>9</v>
      </c>
      <c r="U134" s="3">
        <v>0.2</v>
      </c>
      <c r="V134" s="3">
        <v>6.9731999999999976</v>
      </c>
    </row>
    <row r="135" spans="1:22" ht="14.25" customHeight="1" x14ac:dyDescent="0.25">
      <c r="A135" s="3">
        <v>134</v>
      </c>
      <c r="B135" s="3" t="s">
        <v>563</v>
      </c>
      <c r="C135" s="4">
        <f>YEAR(Table_1[[#This Row],[Order Date]])</f>
        <v>2013</v>
      </c>
      <c r="D135" s="9">
        <v>41561</v>
      </c>
      <c r="E135" s="3">
        <v>41567</v>
      </c>
      <c r="F135" s="3" t="s">
        <v>50</v>
      </c>
      <c r="G135" s="3" t="s">
        <v>564</v>
      </c>
      <c r="H135" s="3" t="s">
        <v>565</v>
      </c>
      <c r="I135" s="3" t="s">
        <v>26</v>
      </c>
      <c r="J135" s="3" t="s">
        <v>27</v>
      </c>
      <c r="K135" s="3" t="s">
        <v>566</v>
      </c>
      <c r="L135" s="3" t="s">
        <v>43</v>
      </c>
      <c r="M135" s="3">
        <v>95661</v>
      </c>
      <c r="N135" s="3" t="s">
        <v>44</v>
      </c>
      <c r="O135" s="3" t="s">
        <v>567</v>
      </c>
      <c r="P135" s="3" t="s">
        <v>46</v>
      </c>
      <c r="Q135" s="3" t="s">
        <v>90</v>
      </c>
      <c r="R135" s="3" t="s">
        <v>568</v>
      </c>
      <c r="S135" s="3">
        <v>20.04</v>
      </c>
      <c r="T135" s="3">
        <v>3</v>
      </c>
      <c r="U135" s="3">
        <v>0</v>
      </c>
      <c r="V135" s="3">
        <v>9.6191999999999993</v>
      </c>
    </row>
    <row r="136" spans="1:22" ht="14.25" customHeight="1" x14ac:dyDescent="0.25">
      <c r="A136" s="3">
        <v>135</v>
      </c>
      <c r="B136" s="3" t="s">
        <v>563</v>
      </c>
      <c r="C136" s="4">
        <f>YEAR(Table_1[[#This Row],[Order Date]])</f>
        <v>2013</v>
      </c>
      <c r="D136" s="9">
        <v>41561</v>
      </c>
      <c r="E136" s="3">
        <v>41567</v>
      </c>
      <c r="F136" s="3" t="s">
        <v>50</v>
      </c>
      <c r="G136" s="3" t="s">
        <v>564</v>
      </c>
      <c r="H136" s="3" t="s">
        <v>565</v>
      </c>
      <c r="I136" s="3" t="s">
        <v>26</v>
      </c>
      <c r="J136" s="3" t="s">
        <v>27</v>
      </c>
      <c r="K136" s="3" t="s">
        <v>566</v>
      </c>
      <c r="L136" s="3" t="s">
        <v>43</v>
      </c>
      <c r="M136" s="3">
        <v>95661</v>
      </c>
      <c r="N136" s="3" t="s">
        <v>44</v>
      </c>
      <c r="O136" s="3" t="s">
        <v>569</v>
      </c>
      <c r="P136" s="3" t="s">
        <v>46</v>
      </c>
      <c r="Q136" s="3" t="s">
        <v>90</v>
      </c>
      <c r="R136" s="3" t="s">
        <v>570</v>
      </c>
      <c r="S136" s="3">
        <v>35.44</v>
      </c>
      <c r="T136" s="3">
        <v>1</v>
      </c>
      <c r="U136" s="3">
        <v>0</v>
      </c>
      <c r="V136" s="3">
        <v>16.656799999999997</v>
      </c>
    </row>
    <row r="137" spans="1:22" ht="14.25" customHeight="1" x14ac:dyDescent="0.25">
      <c r="A137" s="3">
        <v>136</v>
      </c>
      <c r="B137" s="3" t="s">
        <v>563</v>
      </c>
      <c r="C137" s="4">
        <f>YEAR(Table_1[[#This Row],[Order Date]])</f>
        <v>2013</v>
      </c>
      <c r="D137" s="9">
        <v>41561</v>
      </c>
      <c r="E137" s="3">
        <v>41567</v>
      </c>
      <c r="F137" s="3" t="s">
        <v>50</v>
      </c>
      <c r="G137" s="3" t="s">
        <v>564</v>
      </c>
      <c r="H137" s="3" t="s">
        <v>565</v>
      </c>
      <c r="I137" s="3" t="s">
        <v>26</v>
      </c>
      <c r="J137" s="3" t="s">
        <v>27</v>
      </c>
      <c r="K137" s="3" t="s">
        <v>566</v>
      </c>
      <c r="L137" s="3" t="s">
        <v>43</v>
      </c>
      <c r="M137" s="3">
        <v>95661</v>
      </c>
      <c r="N137" s="3" t="s">
        <v>44</v>
      </c>
      <c r="O137" s="3" t="s">
        <v>571</v>
      </c>
      <c r="P137" s="3" t="s">
        <v>46</v>
      </c>
      <c r="Q137" s="3" t="s">
        <v>68</v>
      </c>
      <c r="R137" s="3" t="s">
        <v>572</v>
      </c>
      <c r="S137" s="3">
        <v>11.52</v>
      </c>
      <c r="T137" s="3">
        <v>4</v>
      </c>
      <c r="U137" s="3">
        <v>0</v>
      </c>
      <c r="V137" s="3">
        <v>3.4559999999999995</v>
      </c>
    </row>
    <row r="138" spans="1:22" ht="14.25" customHeight="1" x14ac:dyDescent="0.25">
      <c r="A138" s="3">
        <v>137</v>
      </c>
      <c r="B138" s="3" t="s">
        <v>563</v>
      </c>
      <c r="C138" s="4">
        <f>YEAR(Table_1[[#This Row],[Order Date]])</f>
        <v>2013</v>
      </c>
      <c r="D138" s="9">
        <v>41561</v>
      </c>
      <c r="E138" s="3">
        <v>41567</v>
      </c>
      <c r="F138" s="3" t="s">
        <v>50</v>
      </c>
      <c r="G138" s="3" t="s">
        <v>564</v>
      </c>
      <c r="H138" s="3" t="s">
        <v>565</v>
      </c>
      <c r="I138" s="3" t="s">
        <v>26</v>
      </c>
      <c r="J138" s="3" t="s">
        <v>27</v>
      </c>
      <c r="K138" s="3" t="s">
        <v>566</v>
      </c>
      <c r="L138" s="3" t="s">
        <v>43</v>
      </c>
      <c r="M138" s="3">
        <v>95661</v>
      </c>
      <c r="N138" s="3" t="s">
        <v>44</v>
      </c>
      <c r="O138" s="3" t="s">
        <v>573</v>
      </c>
      <c r="P138" s="3" t="s">
        <v>46</v>
      </c>
      <c r="Q138" s="3" t="s">
        <v>269</v>
      </c>
      <c r="R138" s="3" t="s">
        <v>574</v>
      </c>
      <c r="S138" s="3">
        <v>4.0199999999999996</v>
      </c>
      <c r="T138" s="3">
        <v>2</v>
      </c>
      <c r="U138" s="3">
        <v>0</v>
      </c>
      <c r="V138" s="3">
        <v>1.9697999999999998</v>
      </c>
    </row>
    <row r="139" spans="1:22" ht="14.25" customHeight="1" x14ac:dyDescent="0.25">
      <c r="A139" s="3">
        <v>138</v>
      </c>
      <c r="B139" s="3" t="s">
        <v>563</v>
      </c>
      <c r="C139" s="4">
        <f>YEAR(Table_1[[#This Row],[Order Date]])</f>
        <v>2013</v>
      </c>
      <c r="D139" s="9">
        <v>41561</v>
      </c>
      <c r="E139" s="3">
        <v>41567</v>
      </c>
      <c r="F139" s="3" t="s">
        <v>50</v>
      </c>
      <c r="G139" s="3" t="s">
        <v>564</v>
      </c>
      <c r="H139" s="3" t="s">
        <v>565</v>
      </c>
      <c r="I139" s="3" t="s">
        <v>26</v>
      </c>
      <c r="J139" s="3" t="s">
        <v>27</v>
      </c>
      <c r="K139" s="3" t="s">
        <v>566</v>
      </c>
      <c r="L139" s="3" t="s">
        <v>43</v>
      </c>
      <c r="M139" s="3">
        <v>95661</v>
      </c>
      <c r="N139" s="3" t="s">
        <v>44</v>
      </c>
      <c r="O139" s="3" t="s">
        <v>575</v>
      </c>
      <c r="P139" s="3" t="s">
        <v>46</v>
      </c>
      <c r="Q139" s="3" t="s">
        <v>75</v>
      </c>
      <c r="R139" s="3" t="s">
        <v>576</v>
      </c>
      <c r="S139" s="3">
        <v>76.176000000000002</v>
      </c>
      <c r="T139" s="3">
        <v>3</v>
      </c>
      <c r="U139" s="3">
        <v>0.2</v>
      </c>
      <c r="V139" s="3">
        <v>26.661599999999996</v>
      </c>
    </row>
    <row r="140" spans="1:22" ht="14.25" customHeight="1" x14ac:dyDescent="0.25">
      <c r="A140" s="3">
        <v>139</v>
      </c>
      <c r="B140" s="3" t="s">
        <v>563</v>
      </c>
      <c r="C140" s="4">
        <f>YEAR(Table_1[[#This Row],[Order Date]])</f>
        <v>2013</v>
      </c>
      <c r="D140" s="9">
        <v>41561</v>
      </c>
      <c r="E140" s="3">
        <v>41567</v>
      </c>
      <c r="F140" s="3" t="s">
        <v>50</v>
      </c>
      <c r="G140" s="3" t="s">
        <v>564</v>
      </c>
      <c r="H140" s="3" t="s">
        <v>565</v>
      </c>
      <c r="I140" s="3" t="s">
        <v>26</v>
      </c>
      <c r="J140" s="3" t="s">
        <v>27</v>
      </c>
      <c r="K140" s="3" t="s">
        <v>566</v>
      </c>
      <c r="L140" s="3" t="s">
        <v>43</v>
      </c>
      <c r="M140" s="3">
        <v>95661</v>
      </c>
      <c r="N140" s="3" t="s">
        <v>44</v>
      </c>
      <c r="O140" s="3" t="s">
        <v>577</v>
      </c>
      <c r="P140" s="3" t="s">
        <v>46</v>
      </c>
      <c r="Q140" s="3" t="s">
        <v>578</v>
      </c>
      <c r="R140" s="3" t="s">
        <v>579</v>
      </c>
      <c r="S140" s="3">
        <v>65.88</v>
      </c>
      <c r="T140" s="3">
        <v>6</v>
      </c>
      <c r="U140" s="3">
        <v>0</v>
      </c>
      <c r="V140" s="3">
        <v>18.446400000000004</v>
      </c>
    </row>
    <row r="141" spans="1:22" ht="14.25" customHeight="1" x14ac:dyDescent="0.25">
      <c r="A141" s="3">
        <v>140</v>
      </c>
      <c r="B141" s="3" t="s">
        <v>563</v>
      </c>
      <c r="C141" s="4">
        <f>YEAR(Table_1[[#This Row],[Order Date]])</f>
        <v>2013</v>
      </c>
      <c r="D141" s="9">
        <v>41561</v>
      </c>
      <c r="E141" s="3">
        <v>41567</v>
      </c>
      <c r="F141" s="3" t="s">
        <v>50</v>
      </c>
      <c r="G141" s="3" t="s">
        <v>564</v>
      </c>
      <c r="H141" s="3" t="s">
        <v>565</v>
      </c>
      <c r="I141" s="3" t="s">
        <v>26</v>
      </c>
      <c r="J141" s="3" t="s">
        <v>27</v>
      </c>
      <c r="K141" s="3" t="s">
        <v>566</v>
      </c>
      <c r="L141" s="3" t="s">
        <v>43</v>
      </c>
      <c r="M141" s="3">
        <v>95661</v>
      </c>
      <c r="N141" s="3" t="s">
        <v>44</v>
      </c>
      <c r="O141" s="3" t="s">
        <v>259</v>
      </c>
      <c r="P141" s="3" t="s">
        <v>32</v>
      </c>
      <c r="Q141" s="3" t="s">
        <v>65</v>
      </c>
      <c r="R141" s="3" t="s">
        <v>260</v>
      </c>
      <c r="S141" s="3">
        <v>43.120000000000005</v>
      </c>
      <c r="T141" s="3">
        <v>14</v>
      </c>
      <c r="U141" s="3">
        <v>0</v>
      </c>
      <c r="V141" s="3">
        <v>20.697599999999998</v>
      </c>
    </row>
    <row r="142" spans="1:22" ht="14.25" customHeight="1" x14ac:dyDescent="0.25">
      <c r="A142" s="3">
        <v>141</v>
      </c>
      <c r="B142" s="3" t="s">
        <v>580</v>
      </c>
      <c r="C142" s="4">
        <f>YEAR(Table_1[[#This Row],[Order Date]])</f>
        <v>2013</v>
      </c>
      <c r="D142" s="9">
        <v>41523</v>
      </c>
      <c r="E142" s="3">
        <v>41525</v>
      </c>
      <c r="F142" s="3" t="s">
        <v>23</v>
      </c>
      <c r="G142" s="3" t="s">
        <v>581</v>
      </c>
      <c r="H142" s="3" t="s">
        <v>582</v>
      </c>
      <c r="I142" s="3" t="s">
        <v>41</v>
      </c>
      <c r="J142" s="3" t="s">
        <v>27</v>
      </c>
      <c r="K142" s="3" t="s">
        <v>146</v>
      </c>
      <c r="L142" s="3" t="s">
        <v>147</v>
      </c>
      <c r="M142" s="3">
        <v>19140</v>
      </c>
      <c r="N142" s="3" t="s">
        <v>148</v>
      </c>
      <c r="O142" s="3" t="s">
        <v>170</v>
      </c>
      <c r="P142" s="3" t="s">
        <v>32</v>
      </c>
      <c r="Q142" s="3" t="s">
        <v>65</v>
      </c>
      <c r="R142" s="3" t="s">
        <v>171</v>
      </c>
      <c r="S142" s="3">
        <v>82.800000000000011</v>
      </c>
      <c r="T142" s="3">
        <v>2</v>
      </c>
      <c r="U142" s="3">
        <v>0.2</v>
      </c>
      <c r="V142" s="3">
        <v>10.349999999999994</v>
      </c>
    </row>
    <row r="143" spans="1:22" ht="14.25" customHeight="1" x14ac:dyDescent="0.25">
      <c r="A143" s="3">
        <v>142</v>
      </c>
      <c r="B143" s="3" t="s">
        <v>583</v>
      </c>
      <c r="C143" s="4">
        <f>YEAR(Table_1[[#This Row],[Order Date]])</f>
        <v>2014</v>
      </c>
      <c r="D143" s="9">
        <v>41901</v>
      </c>
      <c r="E143" s="3">
        <v>41906</v>
      </c>
      <c r="F143" s="3" t="s">
        <v>50</v>
      </c>
      <c r="G143" s="3" t="s">
        <v>584</v>
      </c>
      <c r="H143" s="3" t="s">
        <v>585</v>
      </c>
      <c r="I143" s="3" t="s">
        <v>41</v>
      </c>
      <c r="J143" s="3" t="s">
        <v>27</v>
      </c>
      <c r="K143" s="3" t="s">
        <v>127</v>
      </c>
      <c r="L143" s="3" t="s">
        <v>43</v>
      </c>
      <c r="M143" s="3">
        <v>94122</v>
      </c>
      <c r="N143" s="3" t="s">
        <v>44</v>
      </c>
      <c r="O143" s="3" t="s">
        <v>586</v>
      </c>
      <c r="P143" s="3" t="s">
        <v>46</v>
      </c>
      <c r="Q143" s="3" t="s">
        <v>68</v>
      </c>
      <c r="R143" s="3" t="s">
        <v>587</v>
      </c>
      <c r="S143" s="3">
        <v>8.82</v>
      </c>
      <c r="T143" s="3">
        <v>3</v>
      </c>
      <c r="U143" s="3">
        <v>0</v>
      </c>
      <c r="V143" s="3">
        <v>2.3814000000000002</v>
      </c>
    </row>
    <row r="144" spans="1:22" ht="14.25" customHeight="1" x14ac:dyDescent="0.25">
      <c r="A144" s="3">
        <v>143</v>
      </c>
      <c r="B144" s="3" t="s">
        <v>583</v>
      </c>
      <c r="C144" s="4">
        <f>YEAR(Table_1[[#This Row],[Order Date]])</f>
        <v>2014</v>
      </c>
      <c r="D144" s="9">
        <v>41901</v>
      </c>
      <c r="E144" s="3">
        <v>41906</v>
      </c>
      <c r="F144" s="3" t="s">
        <v>50</v>
      </c>
      <c r="G144" s="3" t="s">
        <v>584</v>
      </c>
      <c r="H144" s="3" t="s">
        <v>585</v>
      </c>
      <c r="I144" s="3" t="s">
        <v>41</v>
      </c>
      <c r="J144" s="3" t="s">
        <v>27</v>
      </c>
      <c r="K144" s="3" t="s">
        <v>127</v>
      </c>
      <c r="L144" s="3" t="s">
        <v>43</v>
      </c>
      <c r="M144" s="3">
        <v>94122</v>
      </c>
      <c r="N144" s="3" t="s">
        <v>44</v>
      </c>
      <c r="O144" s="3" t="s">
        <v>588</v>
      </c>
      <c r="P144" s="3" t="s">
        <v>46</v>
      </c>
      <c r="Q144" s="3" t="s">
        <v>173</v>
      </c>
      <c r="R144" s="3" t="s">
        <v>589</v>
      </c>
      <c r="S144" s="3">
        <v>10.86</v>
      </c>
      <c r="T144" s="3">
        <v>3</v>
      </c>
      <c r="U144" s="3">
        <v>0</v>
      </c>
      <c r="V144" s="3">
        <v>5.1042000000000005</v>
      </c>
    </row>
    <row r="145" spans="1:22" ht="14.25" customHeight="1" x14ac:dyDescent="0.25">
      <c r="A145" s="3">
        <v>144</v>
      </c>
      <c r="B145" s="3" t="s">
        <v>583</v>
      </c>
      <c r="C145" s="4">
        <f>YEAR(Table_1[[#This Row],[Order Date]])</f>
        <v>2014</v>
      </c>
      <c r="D145" s="9">
        <v>41901</v>
      </c>
      <c r="E145" s="3">
        <v>41906</v>
      </c>
      <c r="F145" s="3" t="s">
        <v>50</v>
      </c>
      <c r="G145" s="3" t="s">
        <v>584</v>
      </c>
      <c r="H145" s="3" t="s">
        <v>585</v>
      </c>
      <c r="I145" s="3" t="s">
        <v>41</v>
      </c>
      <c r="J145" s="3" t="s">
        <v>27</v>
      </c>
      <c r="K145" s="3" t="s">
        <v>127</v>
      </c>
      <c r="L145" s="3" t="s">
        <v>43</v>
      </c>
      <c r="M145" s="3">
        <v>94122</v>
      </c>
      <c r="N145" s="3" t="s">
        <v>44</v>
      </c>
      <c r="O145" s="3" t="s">
        <v>590</v>
      </c>
      <c r="P145" s="3" t="s">
        <v>46</v>
      </c>
      <c r="Q145" s="3" t="s">
        <v>90</v>
      </c>
      <c r="R145" s="3" t="s">
        <v>591</v>
      </c>
      <c r="S145" s="3">
        <v>143.69999999999999</v>
      </c>
      <c r="T145" s="3">
        <v>3</v>
      </c>
      <c r="U145" s="3">
        <v>0</v>
      </c>
      <c r="V145" s="3">
        <v>68.975999999999999</v>
      </c>
    </row>
    <row r="146" spans="1:22" ht="14.25" customHeight="1" x14ac:dyDescent="0.25">
      <c r="A146" s="3">
        <v>145</v>
      </c>
      <c r="B146" s="3" t="s">
        <v>592</v>
      </c>
      <c r="C146" s="4">
        <f>YEAR(Table_1[[#This Row],[Order Date]])</f>
        <v>2014</v>
      </c>
      <c r="D146" s="9">
        <v>41996</v>
      </c>
      <c r="E146" s="3">
        <v>42001</v>
      </c>
      <c r="F146" s="3" t="s">
        <v>50</v>
      </c>
      <c r="G146" s="3" t="s">
        <v>593</v>
      </c>
      <c r="H146" s="3" t="s">
        <v>594</v>
      </c>
      <c r="I146" s="3" t="s">
        <v>26</v>
      </c>
      <c r="J146" s="3" t="s">
        <v>27</v>
      </c>
      <c r="K146" s="3" t="s">
        <v>595</v>
      </c>
      <c r="L146" s="3" t="s">
        <v>596</v>
      </c>
      <c r="M146" s="3">
        <v>64055</v>
      </c>
      <c r="N146" s="3" t="s">
        <v>105</v>
      </c>
      <c r="O146" s="3" t="s">
        <v>597</v>
      </c>
      <c r="P146" s="3" t="s">
        <v>46</v>
      </c>
      <c r="Q146" s="3" t="s">
        <v>78</v>
      </c>
      <c r="R146" s="3" t="s">
        <v>598</v>
      </c>
      <c r="S146" s="3">
        <v>839.43000000000006</v>
      </c>
      <c r="T146" s="3">
        <v>3</v>
      </c>
      <c r="U146" s="3">
        <v>0</v>
      </c>
      <c r="V146" s="3">
        <v>218.25179999999997</v>
      </c>
    </row>
    <row r="147" spans="1:22" ht="14.25" customHeight="1" x14ac:dyDescent="0.25">
      <c r="A147" s="3">
        <v>146</v>
      </c>
      <c r="B147" s="3" t="s">
        <v>599</v>
      </c>
      <c r="C147" s="4">
        <f>YEAR(Table_1[[#This Row],[Order Date]])</f>
        <v>2012</v>
      </c>
      <c r="D147" s="9">
        <v>41159</v>
      </c>
      <c r="E147" s="3">
        <v>41164</v>
      </c>
      <c r="F147" s="3" t="s">
        <v>50</v>
      </c>
      <c r="G147" s="3" t="s">
        <v>600</v>
      </c>
      <c r="H147" s="3" t="s">
        <v>601</v>
      </c>
      <c r="I147" s="3" t="s">
        <v>26</v>
      </c>
      <c r="J147" s="3" t="s">
        <v>27</v>
      </c>
      <c r="K147" s="3" t="s">
        <v>602</v>
      </c>
      <c r="L147" s="3" t="s">
        <v>43</v>
      </c>
      <c r="M147" s="3">
        <v>91104</v>
      </c>
      <c r="N147" s="3" t="s">
        <v>44</v>
      </c>
      <c r="O147" s="3" t="s">
        <v>379</v>
      </c>
      <c r="P147" s="3" t="s">
        <v>46</v>
      </c>
      <c r="Q147" s="3" t="s">
        <v>59</v>
      </c>
      <c r="R147" s="3" t="s">
        <v>380</v>
      </c>
      <c r="S147" s="3">
        <v>671.93</v>
      </c>
      <c r="T147" s="3">
        <v>7</v>
      </c>
      <c r="U147" s="3">
        <v>0</v>
      </c>
      <c r="V147" s="3">
        <v>20.157899999999998</v>
      </c>
    </row>
    <row r="148" spans="1:22" ht="14.25" customHeight="1" x14ac:dyDescent="0.25">
      <c r="A148" s="3">
        <v>147</v>
      </c>
      <c r="B148" s="3" t="s">
        <v>603</v>
      </c>
      <c r="C148" s="4">
        <f>YEAR(Table_1[[#This Row],[Order Date]])</f>
        <v>2011</v>
      </c>
      <c r="D148" s="9">
        <v>40838</v>
      </c>
      <c r="E148" s="3">
        <v>40844</v>
      </c>
      <c r="F148" s="3" t="s">
        <v>50</v>
      </c>
      <c r="G148" s="3" t="s">
        <v>604</v>
      </c>
      <c r="H148" s="3" t="s">
        <v>605</v>
      </c>
      <c r="I148" s="3" t="s">
        <v>102</v>
      </c>
      <c r="J148" s="3" t="s">
        <v>27</v>
      </c>
      <c r="K148" s="3" t="s">
        <v>606</v>
      </c>
      <c r="L148" s="3" t="s">
        <v>498</v>
      </c>
      <c r="M148" s="3">
        <v>43055</v>
      </c>
      <c r="N148" s="3" t="s">
        <v>148</v>
      </c>
      <c r="O148" s="3" t="s">
        <v>607</v>
      </c>
      <c r="P148" s="3" t="s">
        <v>32</v>
      </c>
      <c r="Q148" s="3" t="s">
        <v>65</v>
      </c>
      <c r="R148" s="3" t="s">
        <v>608</v>
      </c>
      <c r="S148" s="3">
        <v>93.888000000000005</v>
      </c>
      <c r="T148" s="3">
        <v>4</v>
      </c>
      <c r="U148" s="3">
        <v>0.2</v>
      </c>
      <c r="V148" s="3">
        <v>12.90959999999999</v>
      </c>
    </row>
    <row r="149" spans="1:22" ht="14.25" customHeight="1" x14ac:dyDescent="0.25">
      <c r="A149" s="3">
        <v>148</v>
      </c>
      <c r="B149" s="3" t="s">
        <v>609</v>
      </c>
      <c r="C149" s="4">
        <f>YEAR(Table_1[[#This Row],[Order Date]])</f>
        <v>2013</v>
      </c>
      <c r="D149" s="9">
        <v>41614</v>
      </c>
      <c r="E149" s="3">
        <v>41618</v>
      </c>
      <c r="F149" s="3" t="s">
        <v>50</v>
      </c>
      <c r="G149" s="3" t="s">
        <v>610</v>
      </c>
      <c r="H149" s="3" t="s">
        <v>611</v>
      </c>
      <c r="I149" s="3" t="s">
        <v>41</v>
      </c>
      <c r="J149" s="3" t="s">
        <v>27</v>
      </c>
      <c r="K149" s="3" t="s">
        <v>612</v>
      </c>
      <c r="L149" s="3" t="s">
        <v>114</v>
      </c>
      <c r="M149" s="3">
        <v>53132</v>
      </c>
      <c r="N149" s="3" t="s">
        <v>105</v>
      </c>
      <c r="O149" s="3" t="s">
        <v>613</v>
      </c>
      <c r="P149" s="3" t="s">
        <v>71</v>
      </c>
      <c r="Q149" s="3" t="s">
        <v>72</v>
      </c>
      <c r="R149" s="3" t="s">
        <v>614</v>
      </c>
      <c r="S149" s="3">
        <v>384.45000000000005</v>
      </c>
      <c r="T149" s="3">
        <v>11</v>
      </c>
      <c r="U149" s="3">
        <v>0</v>
      </c>
      <c r="V149" s="3">
        <v>103.80150000000003</v>
      </c>
    </row>
    <row r="150" spans="1:22" ht="14.25" customHeight="1" x14ac:dyDescent="0.25">
      <c r="A150" s="3">
        <v>149</v>
      </c>
      <c r="B150" s="3" t="s">
        <v>609</v>
      </c>
      <c r="C150" s="4">
        <f>YEAR(Table_1[[#This Row],[Order Date]])</f>
        <v>2013</v>
      </c>
      <c r="D150" s="9">
        <v>41614</v>
      </c>
      <c r="E150" s="3">
        <v>41618</v>
      </c>
      <c r="F150" s="3" t="s">
        <v>50</v>
      </c>
      <c r="G150" s="3" t="s">
        <v>610</v>
      </c>
      <c r="H150" s="3" t="s">
        <v>611</v>
      </c>
      <c r="I150" s="3" t="s">
        <v>41</v>
      </c>
      <c r="J150" s="3" t="s">
        <v>27</v>
      </c>
      <c r="K150" s="3" t="s">
        <v>612</v>
      </c>
      <c r="L150" s="3" t="s">
        <v>114</v>
      </c>
      <c r="M150" s="3">
        <v>53132</v>
      </c>
      <c r="N150" s="3" t="s">
        <v>105</v>
      </c>
      <c r="O150" s="3" t="s">
        <v>615</v>
      </c>
      <c r="P150" s="3" t="s">
        <v>71</v>
      </c>
      <c r="Q150" s="3" t="s">
        <v>72</v>
      </c>
      <c r="R150" s="3" t="s">
        <v>616</v>
      </c>
      <c r="S150" s="3">
        <v>149.97</v>
      </c>
      <c r="T150" s="3">
        <v>3</v>
      </c>
      <c r="U150" s="3">
        <v>0</v>
      </c>
      <c r="V150" s="3">
        <v>5.9987999999999815</v>
      </c>
    </row>
    <row r="151" spans="1:22" ht="14.25" customHeight="1" x14ac:dyDescent="0.25">
      <c r="A151" s="3">
        <v>150</v>
      </c>
      <c r="B151" s="3" t="s">
        <v>609</v>
      </c>
      <c r="C151" s="4">
        <f>YEAR(Table_1[[#This Row],[Order Date]])</f>
        <v>2013</v>
      </c>
      <c r="D151" s="9">
        <v>41614</v>
      </c>
      <c r="E151" s="3">
        <v>41618</v>
      </c>
      <c r="F151" s="3" t="s">
        <v>50</v>
      </c>
      <c r="G151" s="3" t="s">
        <v>610</v>
      </c>
      <c r="H151" s="3" t="s">
        <v>611</v>
      </c>
      <c r="I151" s="3" t="s">
        <v>41</v>
      </c>
      <c r="J151" s="3" t="s">
        <v>27</v>
      </c>
      <c r="K151" s="3" t="s">
        <v>612</v>
      </c>
      <c r="L151" s="3" t="s">
        <v>114</v>
      </c>
      <c r="M151" s="3">
        <v>53132</v>
      </c>
      <c r="N151" s="3" t="s">
        <v>105</v>
      </c>
      <c r="O151" s="3" t="s">
        <v>35</v>
      </c>
      <c r="P151" s="3" t="s">
        <v>32</v>
      </c>
      <c r="Q151" s="3" t="s">
        <v>36</v>
      </c>
      <c r="R151" s="3" t="s">
        <v>37</v>
      </c>
      <c r="S151" s="3">
        <v>1951.84</v>
      </c>
      <c r="T151" s="3">
        <v>8</v>
      </c>
      <c r="U151" s="3">
        <v>0</v>
      </c>
      <c r="V151" s="3">
        <v>585.55199999999991</v>
      </c>
    </row>
    <row r="152" spans="1:22" ht="14.25" customHeight="1" x14ac:dyDescent="0.25">
      <c r="A152" s="3">
        <v>151</v>
      </c>
      <c r="B152" s="3" t="s">
        <v>609</v>
      </c>
      <c r="C152" s="4">
        <f>YEAR(Table_1[[#This Row],[Order Date]])</f>
        <v>2013</v>
      </c>
      <c r="D152" s="9">
        <v>41614</v>
      </c>
      <c r="E152" s="3">
        <v>41618</v>
      </c>
      <c r="F152" s="3" t="s">
        <v>50</v>
      </c>
      <c r="G152" s="3" t="s">
        <v>610</v>
      </c>
      <c r="H152" s="3" t="s">
        <v>611</v>
      </c>
      <c r="I152" s="3" t="s">
        <v>41</v>
      </c>
      <c r="J152" s="3" t="s">
        <v>27</v>
      </c>
      <c r="K152" s="3" t="s">
        <v>612</v>
      </c>
      <c r="L152" s="3" t="s">
        <v>114</v>
      </c>
      <c r="M152" s="3">
        <v>53132</v>
      </c>
      <c r="N152" s="3" t="s">
        <v>105</v>
      </c>
      <c r="O152" s="3" t="s">
        <v>617</v>
      </c>
      <c r="P152" s="3" t="s">
        <v>46</v>
      </c>
      <c r="Q152" s="3" t="s">
        <v>75</v>
      </c>
      <c r="R152" s="3" t="s">
        <v>618</v>
      </c>
      <c r="S152" s="3">
        <v>171.55</v>
      </c>
      <c r="T152" s="3">
        <v>5</v>
      </c>
      <c r="U152" s="3">
        <v>0</v>
      </c>
      <c r="V152" s="3">
        <v>80.628500000000003</v>
      </c>
    </row>
    <row r="153" spans="1:22" ht="14.25" customHeight="1" x14ac:dyDescent="0.25">
      <c r="A153" s="3">
        <v>152</v>
      </c>
      <c r="B153" s="3" t="s">
        <v>619</v>
      </c>
      <c r="C153" s="4">
        <f>YEAR(Table_1[[#This Row],[Order Date]])</f>
        <v>2013</v>
      </c>
      <c r="D153" s="9">
        <v>41347</v>
      </c>
      <c r="E153" s="3">
        <v>41350</v>
      </c>
      <c r="F153" s="3" t="s">
        <v>188</v>
      </c>
      <c r="G153" s="3" t="s">
        <v>620</v>
      </c>
      <c r="H153" s="3" t="s">
        <v>621</v>
      </c>
      <c r="I153" s="3" t="s">
        <v>102</v>
      </c>
      <c r="J153" s="3" t="s">
        <v>27</v>
      </c>
      <c r="K153" s="3" t="s">
        <v>622</v>
      </c>
      <c r="L153" s="3" t="s">
        <v>310</v>
      </c>
      <c r="M153" s="3">
        <v>85254</v>
      </c>
      <c r="N153" s="3" t="s">
        <v>44</v>
      </c>
      <c r="O153" s="3" t="s">
        <v>623</v>
      </c>
      <c r="P153" s="3" t="s">
        <v>46</v>
      </c>
      <c r="Q153" s="3" t="s">
        <v>78</v>
      </c>
      <c r="R153" s="3" t="s">
        <v>624</v>
      </c>
      <c r="S153" s="3">
        <v>157.91999999999999</v>
      </c>
      <c r="T153" s="3">
        <v>5</v>
      </c>
      <c r="U153" s="3">
        <v>0.2</v>
      </c>
      <c r="V153" s="3">
        <v>17.765999999999991</v>
      </c>
    </row>
    <row r="154" spans="1:22" ht="14.25" customHeight="1" x14ac:dyDescent="0.25">
      <c r="A154" s="3">
        <v>153</v>
      </c>
      <c r="B154" s="3" t="s">
        <v>619</v>
      </c>
      <c r="C154" s="4">
        <f>YEAR(Table_1[[#This Row],[Order Date]])</f>
        <v>2013</v>
      </c>
      <c r="D154" s="9">
        <v>41347</v>
      </c>
      <c r="E154" s="3">
        <v>41350</v>
      </c>
      <c r="F154" s="3" t="s">
        <v>188</v>
      </c>
      <c r="G154" s="3" t="s">
        <v>620</v>
      </c>
      <c r="H154" s="3" t="s">
        <v>621</v>
      </c>
      <c r="I154" s="3" t="s">
        <v>102</v>
      </c>
      <c r="J154" s="3" t="s">
        <v>27</v>
      </c>
      <c r="K154" s="3" t="s">
        <v>622</v>
      </c>
      <c r="L154" s="3" t="s">
        <v>310</v>
      </c>
      <c r="M154" s="3">
        <v>85254</v>
      </c>
      <c r="N154" s="3" t="s">
        <v>44</v>
      </c>
      <c r="O154" s="3" t="s">
        <v>625</v>
      </c>
      <c r="P154" s="3" t="s">
        <v>71</v>
      </c>
      <c r="Q154" s="3" t="s">
        <v>72</v>
      </c>
      <c r="R154" s="3" t="s">
        <v>626</v>
      </c>
      <c r="S154" s="3">
        <v>203.184</v>
      </c>
      <c r="T154" s="3">
        <v>2</v>
      </c>
      <c r="U154" s="3">
        <v>0.2</v>
      </c>
      <c r="V154" s="3">
        <v>15.238799999999991</v>
      </c>
    </row>
    <row r="155" spans="1:22" ht="14.25" customHeight="1" x14ac:dyDescent="0.25">
      <c r="A155" s="3">
        <v>154</v>
      </c>
      <c r="B155" s="3" t="s">
        <v>627</v>
      </c>
      <c r="C155" s="4">
        <f>YEAR(Table_1[[#This Row],[Order Date]])</f>
        <v>2012</v>
      </c>
      <c r="D155" s="9">
        <v>41060</v>
      </c>
      <c r="E155" s="3">
        <v>41062</v>
      </c>
      <c r="F155" s="3" t="s">
        <v>188</v>
      </c>
      <c r="G155" s="3" t="s">
        <v>628</v>
      </c>
      <c r="H155" s="3" t="s">
        <v>629</v>
      </c>
      <c r="I155" s="3" t="s">
        <v>41</v>
      </c>
      <c r="J155" s="3" t="s">
        <v>27</v>
      </c>
      <c r="K155" s="3" t="s">
        <v>630</v>
      </c>
      <c r="L155" s="3" t="s">
        <v>43</v>
      </c>
      <c r="M155" s="3">
        <v>95123</v>
      </c>
      <c r="N155" s="3" t="s">
        <v>44</v>
      </c>
      <c r="O155" s="3" t="s">
        <v>631</v>
      </c>
      <c r="P155" s="3" t="s">
        <v>46</v>
      </c>
      <c r="Q155" s="3" t="s">
        <v>90</v>
      </c>
      <c r="R155" s="3" t="s">
        <v>632</v>
      </c>
      <c r="S155" s="3">
        <v>58.379999999999995</v>
      </c>
      <c r="T155" s="3">
        <v>7</v>
      </c>
      <c r="U155" s="3">
        <v>0</v>
      </c>
      <c r="V155" s="3">
        <v>26.270999999999994</v>
      </c>
    </row>
    <row r="156" spans="1:22" ht="14.25" customHeight="1" x14ac:dyDescent="0.25">
      <c r="A156" s="3">
        <v>155</v>
      </c>
      <c r="B156" s="3" t="s">
        <v>627</v>
      </c>
      <c r="C156" s="4">
        <f>YEAR(Table_1[[#This Row],[Order Date]])</f>
        <v>2012</v>
      </c>
      <c r="D156" s="9">
        <v>41060</v>
      </c>
      <c r="E156" s="3">
        <v>41062</v>
      </c>
      <c r="F156" s="3" t="s">
        <v>188</v>
      </c>
      <c r="G156" s="3" t="s">
        <v>628</v>
      </c>
      <c r="H156" s="3" t="s">
        <v>629</v>
      </c>
      <c r="I156" s="3" t="s">
        <v>41</v>
      </c>
      <c r="J156" s="3" t="s">
        <v>27</v>
      </c>
      <c r="K156" s="3" t="s">
        <v>630</v>
      </c>
      <c r="L156" s="3" t="s">
        <v>43</v>
      </c>
      <c r="M156" s="3">
        <v>95123</v>
      </c>
      <c r="N156" s="3" t="s">
        <v>44</v>
      </c>
      <c r="O156" s="3" t="s">
        <v>633</v>
      </c>
      <c r="P156" s="3" t="s">
        <v>46</v>
      </c>
      <c r="Q156" s="3" t="s">
        <v>90</v>
      </c>
      <c r="R156" s="3" t="s">
        <v>634</v>
      </c>
      <c r="S156" s="3">
        <v>105.52</v>
      </c>
      <c r="T156" s="3">
        <v>4</v>
      </c>
      <c r="U156" s="3">
        <v>0</v>
      </c>
      <c r="V156" s="3">
        <v>48.539199999999994</v>
      </c>
    </row>
    <row r="157" spans="1:22" ht="14.25" customHeight="1" x14ac:dyDescent="0.25">
      <c r="A157" s="3">
        <v>156</v>
      </c>
      <c r="B157" s="3" t="s">
        <v>627</v>
      </c>
      <c r="C157" s="4">
        <f>YEAR(Table_1[[#This Row],[Order Date]])</f>
        <v>2012</v>
      </c>
      <c r="D157" s="9">
        <v>41060</v>
      </c>
      <c r="E157" s="3">
        <v>41062</v>
      </c>
      <c r="F157" s="3" t="s">
        <v>188</v>
      </c>
      <c r="G157" s="3" t="s">
        <v>628</v>
      </c>
      <c r="H157" s="3" t="s">
        <v>629</v>
      </c>
      <c r="I157" s="3" t="s">
        <v>41</v>
      </c>
      <c r="J157" s="3" t="s">
        <v>27</v>
      </c>
      <c r="K157" s="3" t="s">
        <v>630</v>
      </c>
      <c r="L157" s="3" t="s">
        <v>43</v>
      </c>
      <c r="M157" s="3">
        <v>95123</v>
      </c>
      <c r="N157" s="3" t="s">
        <v>44</v>
      </c>
      <c r="O157" s="3" t="s">
        <v>635</v>
      </c>
      <c r="P157" s="3" t="s">
        <v>46</v>
      </c>
      <c r="Q157" s="3" t="s">
        <v>59</v>
      </c>
      <c r="R157" s="3" t="s">
        <v>636</v>
      </c>
      <c r="S157" s="3">
        <v>80.88</v>
      </c>
      <c r="T157" s="3">
        <v>6</v>
      </c>
      <c r="U157" s="3">
        <v>0</v>
      </c>
      <c r="V157" s="3">
        <v>21.028799999999997</v>
      </c>
    </row>
    <row r="158" spans="1:22" ht="14.25" customHeight="1" x14ac:dyDescent="0.25">
      <c r="A158" s="3">
        <v>157</v>
      </c>
      <c r="B158" s="3" t="s">
        <v>637</v>
      </c>
      <c r="C158" s="4">
        <f>YEAR(Table_1[[#This Row],[Order Date]])</f>
        <v>2012</v>
      </c>
      <c r="D158" s="9">
        <v>41057</v>
      </c>
      <c r="E158" s="3">
        <v>41063</v>
      </c>
      <c r="F158" s="3" t="s">
        <v>50</v>
      </c>
      <c r="G158" s="3" t="s">
        <v>638</v>
      </c>
      <c r="H158" s="3" t="s">
        <v>639</v>
      </c>
      <c r="I158" s="3" t="s">
        <v>102</v>
      </c>
      <c r="J158" s="3" t="s">
        <v>27</v>
      </c>
      <c r="K158" s="3" t="s">
        <v>95</v>
      </c>
      <c r="L158" s="3" t="s">
        <v>96</v>
      </c>
      <c r="M158" s="3">
        <v>98105</v>
      </c>
      <c r="N158" s="3" t="s">
        <v>44</v>
      </c>
      <c r="O158" s="3" t="s">
        <v>640</v>
      </c>
      <c r="P158" s="3" t="s">
        <v>46</v>
      </c>
      <c r="Q158" s="3" t="s">
        <v>68</v>
      </c>
      <c r="R158" s="3" t="s">
        <v>641</v>
      </c>
      <c r="S158" s="3">
        <v>6.63</v>
      </c>
      <c r="T158" s="3">
        <v>3</v>
      </c>
      <c r="U158" s="3">
        <v>0</v>
      </c>
      <c r="V158" s="3">
        <v>1.7901</v>
      </c>
    </row>
    <row r="159" spans="1:22" ht="14.25" customHeight="1" x14ac:dyDescent="0.25">
      <c r="A159" s="3">
        <v>158</v>
      </c>
      <c r="B159" s="3" t="s">
        <v>642</v>
      </c>
      <c r="C159" s="4">
        <f>YEAR(Table_1[[#This Row],[Order Date]])</f>
        <v>2011</v>
      </c>
      <c r="D159" s="9">
        <v>40603</v>
      </c>
      <c r="E159" s="3">
        <v>40608</v>
      </c>
      <c r="F159" s="3" t="s">
        <v>23</v>
      </c>
      <c r="G159" s="3" t="s">
        <v>643</v>
      </c>
      <c r="H159" s="3" t="s">
        <v>644</v>
      </c>
      <c r="I159" s="3" t="s">
        <v>26</v>
      </c>
      <c r="J159" s="3" t="s">
        <v>27</v>
      </c>
      <c r="K159" s="3" t="s">
        <v>95</v>
      </c>
      <c r="L159" s="3" t="s">
        <v>96</v>
      </c>
      <c r="M159" s="3">
        <v>98115</v>
      </c>
      <c r="N159" s="3" t="s">
        <v>44</v>
      </c>
      <c r="O159" s="3" t="s">
        <v>533</v>
      </c>
      <c r="P159" s="3" t="s">
        <v>32</v>
      </c>
      <c r="Q159" s="3" t="s">
        <v>36</v>
      </c>
      <c r="R159" s="3" t="s">
        <v>534</v>
      </c>
      <c r="S159" s="3">
        <v>457.56800000000004</v>
      </c>
      <c r="T159" s="3">
        <v>2</v>
      </c>
      <c r="U159" s="3">
        <v>0.2</v>
      </c>
      <c r="V159" s="3">
        <v>51.476399999999941</v>
      </c>
    </row>
    <row r="160" spans="1:22" ht="14.25" customHeight="1" x14ac:dyDescent="0.25">
      <c r="A160" s="3">
        <v>159</v>
      </c>
      <c r="B160" s="3" t="s">
        <v>645</v>
      </c>
      <c r="C160" s="4">
        <f>YEAR(Table_1[[#This Row],[Order Date]])</f>
        <v>2013</v>
      </c>
      <c r="D160" s="9">
        <v>41599</v>
      </c>
      <c r="E160" s="3">
        <v>41603</v>
      </c>
      <c r="F160" s="3" t="s">
        <v>50</v>
      </c>
      <c r="G160" s="3" t="s">
        <v>646</v>
      </c>
      <c r="H160" s="3" t="s">
        <v>647</v>
      </c>
      <c r="I160" s="3" t="s">
        <v>26</v>
      </c>
      <c r="J160" s="3" t="s">
        <v>27</v>
      </c>
      <c r="K160" s="3" t="s">
        <v>648</v>
      </c>
      <c r="L160" s="3" t="s">
        <v>649</v>
      </c>
      <c r="M160" s="3">
        <v>73034</v>
      </c>
      <c r="N160" s="3" t="s">
        <v>105</v>
      </c>
      <c r="O160" s="3" t="s">
        <v>650</v>
      </c>
      <c r="P160" s="3" t="s">
        <v>46</v>
      </c>
      <c r="Q160" s="3" t="s">
        <v>47</v>
      </c>
      <c r="R160" s="3" t="s">
        <v>651</v>
      </c>
      <c r="S160" s="3">
        <v>14.62</v>
      </c>
      <c r="T160" s="3">
        <v>2</v>
      </c>
      <c r="U160" s="3">
        <v>0</v>
      </c>
      <c r="V160" s="3">
        <v>6.8713999999999995</v>
      </c>
    </row>
    <row r="161" spans="1:22" ht="14.25" customHeight="1" x14ac:dyDescent="0.25">
      <c r="A161" s="3">
        <v>160</v>
      </c>
      <c r="B161" s="3" t="s">
        <v>645</v>
      </c>
      <c r="C161" s="4">
        <f>YEAR(Table_1[[#This Row],[Order Date]])</f>
        <v>2013</v>
      </c>
      <c r="D161" s="9">
        <v>41599</v>
      </c>
      <c r="E161" s="3">
        <v>41603</v>
      </c>
      <c r="F161" s="3" t="s">
        <v>50</v>
      </c>
      <c r="G161" s="3" t="s">
        <v>646</v>
      </c>
      <c r="H161" s="3" t="s">
        <v>647</v>
      </c>
      <c r="I161" s="3" t="s">
        <v>26</v>
      </c>
      <c r="J161" s="3" t="s">
        <v>27</v>
      </c>
      <c r="K161" s="3" t="s">
        <v>648</v>
      </c>
      <c r="L161" s="3" t="s">
        <v>649</v>
      </c>
      <c r="M161" s="3">
        <v>73034</v>
      </c>
      <c r="N161" s="3" t="s">
        <v>105</v>
      </c>
      <c r="O161" s="3" t="s">
        <v>652</v>
      </c>
      <c r="P161" s="3" t="s">
        <v>71</v>
      </c>
      <c r="Q161" s="3" t="s">
        <v>72</v>
      </c>
      <c r="R161" s="3" t="s">
        <v>653</v>
      </c>
      <c r="S161" s="3">
        <v>944.93000000000006</v>
      </c>
      <c r="T161" s="3">
        <v>7</v>
      </c>
      <c r="U161" s="3">
        <v>0</v>
      </c>
      <c r="V161" s="3">
        <v>236.23250000000002</v>
      </c>
    </row>
    <row r="162" spans="1:22" ht="14.25" customHeight="1" x14ac:dyDescent="0.25">
      <c r="A162" s="3">
        <v>161</v>
      </c>
      <c r="B162" s="3" t="s">
        <v>654</v>
      </c>
      <c r="C162" s="4">
        <f>YEAR(Table_1[[#This Row],[Order Date]])</f>
        <v>2013</v>
      </c>
      <c r="D162" s="9">
        <v>41406</v>
      </c>
      <c r="E162" s="3">
        <v>41407</v>
      </c>
      <c r="F162" s="3" t="s">
        <v>188</v>
      </c>
      <c r="G162" s="3" t="s">
        <v>655</v>
      </c>
      <c r="H162" s="3" t="s">
        <v>656</v>
      </c>
      <c r="I162" s="3" t="s">
        <v>26</v>
      </c>
      <c r="J162" s="3" t="s">
        <v>27</v>
      </c>
      <c r="K162" s="3" t="s">
        <v>42</v>
      </c>
      <c r="L162" s="3" t="s">
        <v>43</v>
      </c>
      <c r="M162" s="3">
        <v>90045</v>
      </c>
      <c r="N162" s="3" t="s">
        <v>44</v>
      </c>
      <c r="O162" s="3" t="s">
        <v>657</v>
      </c>
      <c r="P162" s="3" t="s">
        <v>46</v>
      </c>
      <c r="Q162" s="3" t="s">
        <v>90</v>
      </c>
      <c r="R162" s="3" t="s">
        <v>658</v>
      </c>
      <c r="S162" s="3">
        <v>5.98</v>
      </c>
      <c r="T162" s="3">
        <v>1</v>
      </c>
      <c r="U162" s="3">
        <v>0</v>
      </c>
      <c r="V162" s="3">
        <v>2.6909999999999998</v>
      </c>
    </row>
    <row r="163" spans="1:22" ht="14.25" customHeight="1" x14ac:dyDescent="0.25">
      <c r="A163" s="3">
        <v>162</v>
      </c>
      <c r="B163" s="3" t="s">
        <v>659</v>
      </c>
      <c r="C163" s="4">
        <f>YEAR(Table_1[[#This Row],[Order Date]])</f>
        <v>2012</v>
      </c>
      <c r="D163" s="9">
        <v>41271</v>
      </c>
      <c r="E163" s="3">
        <v>41274</v>
      </c>
      <c r="F163" s="3" t="s">
        <v>23</v>
      </c>
      <c r="G163" s="3" t="s">
        <v>660</v>
      </c>
      <c r="H163" s="3" t="s">
        <v>661</v>
      </c>
      <c r="I163" s="3" t="s">
        <v>26</v>
      </c>
      <c r="J163" s="3" t="s">
        <v>27</v>
      </c>
      <c r="K163" s="3" t="s">
        <v>146</v>
      </c>
      <c r="L163" s="3" t="s">
        <v>147</v>
      </c>
      <c r="M163" s="3">
        <v>19134</v>
      </c>
      <c r="N163" s="3" t="s">
        <v>148</v>
      </c>
      <c r="O163" s="3" t="s">
        <v>662</v>
      </c>
      <c r="P163" s="3" t="s">
        <v>71</v>
      </c>
      <c r="Q163" s="3" t="s">
        <v>161</v>
      </c>
      <c r="R163" s="3" t="s">
        <v>663</v>
      </c>
      <c r="S163" s="3">
        <v>54.384000000000007</v>
      </c>
      <c r="T163" s="3">
        <v>2</v>
      </c>
      <c r="U163" s="3">
        <v>0.2</v>
      </c>
      <c r="V163" s="3">
        <v>1.359599999999995</v>
      </c>
    </row>
    <row r="164" spans="1:22" ht="14.25" customHeight="1" x14ac:dyDescent="0.25">
      <c r="A164" s="3">
        <v>163</v>
      </c>
      <c r="B164" s="3" t="s">
        <v>664</v>
      </c>
      <c r="C164" s="4">
        <f>YEAR(Table_1[[#This Row],[Order Date]])</f>
        <v>2013</v>
      </c>
      <c r="D164" s="9">
        <v>41595</v>
      </c>
      <c r="E164" s="3">
        <v>41599</v>
      </c>
      <c r="F164" s="3" t="s">
        <v>50</v>
      </c>
      <c r="G164" s="3" t="s">
        <v>665</v>
      </c>
      <c r="H164" s="3" t="s">
        <v>666</v>
      </c>
      <c r="I164" s="3" t="s">
        <v>26</v>
      </c>
      <c r="J164" s="3" t="s">
        <v>27</v>
      </c>
      <c r="K164" s="3" t="s">
        <v>667</v>
      </c>
      <c r="L164" s="3" t="s">
        <v>668</v>
      </c>
      <c r="M164" s="3">
        <v>88220</v>
      </c>
      <c r="N164" s="3" t="s">
        <v>44</v>
      </c>
      <c r="O164" s="3" t="s">
        <v>669</v>
      </c>
      <c r="P164" s="3" t="s">
        <v>46</v>
      </c>
      <c r="Q164" s="3" t="s">
        <v>173</v>
      </c>
      <c r="R164" s="3" t="s">
        <v>186</v>
      </c>
      <c r="S164" s="3">
        <v>28.4</v>
      </c>
      <c r="T164" s="3">
        <v>5</v>
      </c>
      <c r="U164" s="3">
        <v>0</v>
      </c>
      <c r="V164" s="3">
        <v>13.347999999999997</v>
      </c>
    </row>
    <row r="165" spans="1:22" ht="14.25" customHeight="1" x14ac:dyDescent="0.25">
      <c r="A165" s="3">
        <v>164</v>
      </c>
      <c r="B165" s="3" t="s">
        <v>670</v>
      </c>
      <c r="C165" s="4">
        <f>YEAR(Table_1[[#This Row],[Order Date]])</f>
        <v>2013</v>
      </c>
      <c r="D165" s="9">
        <v>41586</v>
      </c>
      <c r="E165" s="3">
        <v>41590</v>
      </c>
      <c r="F165" s="3" t="s">
        <v>50</v>
      </c>
      <c r="G165" s="3" t="s">
        <v>671</v>
      </c>
      <c r="H165" s="3" t="s">
        <v>672</v>
      </c>
      <c r="I165" s="3" t="s">
        <v>26</v>
      </c>
      <c r="J165" s="3" t="s">
        <v>27</v>
      </c>
      <c r="K165" s="3" t="s">
        <v>95</v>
      </c>
      <c r="L165" s="3" t="s">
        <v>96</v>
      </c>
      <c r="M165" s="3">
        <v>98115</v>
      </c>
      <c r="N165" s="3" t="s">
        <v>44</v>
      </c>
      <c r="O165" s="3" t="s">
        <v>673</v>
      </c>
      <c r="P165" s="3" t="s">
        <v>46</v>
      </c>
      <c r="Q165" s="3" t="s">
        <v>75</v>
      </c>
      <c r="R165" s="3" t="s">
        <v>674</v>
      </c>
      <c r="S165" s="3">
        <v>27.680000000000003</v>
      </c>
      <c r="T165" s="3">
        <v>2</v>
      </c>
      <c r="U165" s="3">
        <v>0.2</v>
      </c>
      <c r="V165" s="3">
        <v>9.6879999999999988</v>
      </c>
    </row>
    <row r="166" spans="1:22" ht="14.25" customHeight="1" x14ac:dyDescent="0.25">
      <c r="A166" s="3">
        <v>165</v>
      </c>
      <c r="B166" s="3" t="s">
        <v>675</v>
      </c>
      <c r="C166" s="4">
        <f>YEAR(Table_1[[#This Row],[Order Date]])</f>
        <v>2011</v>
      </c>
      <c r="D166" s="9">
        <v>40794</v>
      </c>
      <c r="E166" s="3">
        <v>40798</v>
      </c>
      <c r="F166" s="3" t="s">
        <v>50</v>
      </c>
      <c r="G166" s="3" t="s">
        <v>676</v>
      </c>
      <c r="H166" s="3" t="s">
        <v>677</v>
      </c>
      <c r="I166" s="3" t="s">
        <v>26</v>
      </c>
      <c r="J166" s="3" t="s">
        <v>27</v>
      </c>
      <c r="K166" s="3" t="s">
        <v>678</v>
      </c>
      <c r="L166" s="3" t="s">
        <v>104</v>
      </c>
      <c r="M166" s="3">
        <v>78207</v>
      </c>
      <c r="N166" s="3" t="s">
        <v>105</v>
      </c>
      <c r="O166" s="3" t="s">
        <v>679</v>
      </c>
      <c r="P166" s="3" t="s">
        <v>46</v>
      </c>
      <c r="Q166" s="3" t="s">
        <v>68</v>
      </c>
      <c r="R166" s="3" t="s">
        <v>680</v>
      </c>
      <c r="S166" s="3">
        <v>9.9359999999999999</v>
      </c>
      <c r="T166" s="3">
        <v>3</v>
      </c>
      <c r="U166" s="3">
        <v>0.2</v>
      </c>
      <c r="V166" s="3">
        <v>2.7324000000000002</v>
      </c>
    </row>
    <row r="167" spans="1:22" ht="14.25" customHeight="1" x14ac:dyDescent="0.25">
      <c r="A167" s="3">
        <v>166</v>
      </c>
      <c r="B167" s="3" t="s">
        <v>675</v>
      </c>
      <c r="C167" s="4">
        <f>YEAR(Table_1[[#This Row],[Order Date]])</f>
        <v>2011</v>
      </c>
      <c r="D167" s="9">
        <v>40794</v>
      </c>
      <c r="E167" s="3">
        <v>40798</v>
      </c>
      <c r="F167" s="3" t="s">
        <v>50</v>
      </c>
      <c r="G167" s="3" t="s">
        <v>676</v>
      </c>
      <c r="H167" s="3" t="s">
        <v>677</v>
      </c>
      <c r="I167" s="3" t="s">
        <v>26</v>
      </c>
      <c r="J167" s="3" t="s">
        <v>27</v>
      </c>
      <c r="K167" s="3" t="s">
        <v>678</v>
      </c>
      <c r="L167" s="3" t="s">
        <v>104</v>
      </c>
      <c r="M167" s="3">
        <v>78207</v>
      </c>
      <c r="N167" s="3" t="s">
        <v>105</v>
      </c>
      <c r="O167" s="3" t="s">
        <v>681</v>
      </c>
      <c r="P167" s="3" t="s">
        <v>71</v>
      </c>
      <c r="Q167" s="3" t="s">
        <v>682</v>
      </c>
      <c r="R167" s="3" t="s">
        <v>683</v>
      </c>
      <c r="S167" s="3">
        <v>8159.9519999999993</v>
      </c>
      <c r="T167" s="3">
        <v>8</v>
      </c>
      <c r="U167" s="3">
        <v>0.4</v>
      </c>
      <c r="V167" s="3">
        <v>-1359.992000000002</v>
      </c>
    </row>
    <row r="168" spans="1:22" ht="14.25" customHeight="1" x14ac:dyDescent="0.25">
      <c r="A168" s="3">
        <v>167</v>
      </c>
      <c r="B168" s="3" t="s">
        <v>675</v>
      </c>
      <c r="C168" s="4">
        <f>YEAR(Table_1[[#This Row],[Order Date]])</f>
        <v>2011</v>
      </c>
      <c r="D168" s="9">
        <v>40794</v>
      </c>
      <c r="E168" s="3">
        <v>40798</v>
      </c>
      <c r="F168" s="3" t="s">
        <v>50</v>
      </c>
      <c r="G168" s="3" t="s">
        <v>676</v>
      </c>
      <c r="H168" s="3" t="s">
        <v>677</v>
      </c>
      <c r="I168" s="3" t="s">
        <v>26</v>
      </c>
      <c r="J168" s="3" t="s">
        <v>27</v>
      </c>
      <c r="K168" s="3" t="s">
        <v>678</v>
      </c>
      <c r="L168" s="3" t="s">
        <v>104</v>
      </c>
      <c r="M168" s="3">
        <v>78207</v>
      </c>
      <c r="N168" s="3" t="s">
        <v>105</v>
      </c>
      <c r="O168" s="3" t="s">
        <v>684</v>
      </c>
      <c r="P168" s="3" t="s">
        <v>46</v>
      </c>
      <c r="Q168" s="3" t="s">
        <v>59</v>
      </c>
      <c r="R168" s="3" t="s">
        <v>685</v>
      </c>
      <c r="S168" s="3">
        <v>275.928</v>
      </c>
      <c r="T168" s="3">
        <v>3</v>
      </c>
      <c r="U168" s="3">
        <v>0.2</v>
      </c>
      <c r="V168" s="3">
        <v>-58.634699999999995</v>
      </c>
    </row>
    <row r="169" spans="1:22" ht="14.25" customHeight="1" x14ac:dyDescent="0.25">
      <c r="A169" s="3">
        <v>168</v>
      </c>
      <c r="B169" s="3" t="s">
        <v>675</v>
      </c>
      <c r="C169" s="4">
        <f>YEAR(Table_1[[#This Row],[Order Date]])</f>
        <v>2011</v>
      </c>
      <c r="D169" s="9">
        <v>40794</v>
      </c>
      <c r="E169" s="3">
        <v>40798</v>
      </c>
      <c r="F169" s="3" t="s">
        <v>50</v>
      </c>
      <c r="G169" s="3" t="s">
        <v>676</v>
      </c>
      <c r="H169" s="3" t="s">
        <v>677</v>
      </c>
      <c r="I169" s="3" t="s">
        <v>26</v>
      </c>
      <c r="J169" s="3" t="s">
        <v>27</v>
      </c>
      <c r="K169" s="3" t="s">
        <v>678</v>
      </c>
      <c r="L169" s="3" t="s">
        <v>104</v>
      </c>
      <c r="M169" s="3">
        <v>78207</v>
      </c>
      <c r="N169" s="3" t="s">
        <v>105</v>
      </c>
      <c r="O169" s="3" t="s">
        <v>686</v>
      </c>
      <c r="P169" s="3" t="s">
        <v>32</v>
      </c>
      <c r="Q169" s="3" t="s">
        <v>36</v>
      </c>
      <c r="R169" s="3" t="s">
        <v>687</v>
      </c>
      <c r="S169" s="3">
        <v>1740.0599999999997</v>
      </c>
      <c r="T169" s="3">
        <v>9</v>
      </c>
      <c r="U169" s="3">
        <v>0.3</v>
      </c>
      <c r="V169" s="3">
        <v>-24.858000000000175</v>
      </c>
    </row>
    <row r="170" spans="1:22" ht="14.25" customHeight="1" x14ac:dyDescent="0.25">
      <c r="A170" s="3">
        <v>169</v>
      </c>
      <c r="B170" s="3" t="s">
        <v>675</v>
      </c>
      <c r="C170" s="4">
        <f>YEAR(Table_1[[#This Row],[Order Date]])</f>
        <v>2011</v>
      </c>
      <c r="D170" s="9">
        <v>40794</v>
      </c>
      <c r="E170" s="3">
        <v>40798</v>
      </c>
      <c r="F170" s="3" t="s">
        <v>50</v>
      </c>
      <c r="G170" s="3" t="s">
        <v>676</v>
      </c>
      <c r="H170" s="3" t="s">
        <v>677</v>
      </c>
      <c r="I170" s="3" t="s">
        <v>26</v>
      </c>
      <c r="J170" s="3" t="s">
        <v>27</v>
      </c>
      <c r="K170" s="3" t="s">
        <v>678</v>
      </c>
      <c r="L170" s="3" t="s">
        <v>104</v>
      </c>
      <c r="M170" s="3">
        <v>78207</v>
      </c>
      <c r="N170" s="3" t="s">
        <v>105</v>
      </c>
      <c r="O170" s="3" t="s">
        <v>688</v>
      </c>
      <c r="P170" s="3" t="s">
        <v>46</v>
      </c>
      <c r="Q170" s="3" t="s">
        <v>68</v>
      </c>
      <c r="R170" s="3" t="s">
        <v>689</v>
      </c>
      <c r="S170" s="3">
        <v>32.064</v>
      </c>
      <c r="T170" s="3">
        <v>6</v>
      </c>
      <c r="U170" s="3">
        <v>0.2</v>
      </c>
      <c r="V170" s="3">
        <v>6.8135999999999974</v>
      </c>
    </row>
    <row r="171" spans="1:22" ht="14.25" customHeight="1" x14ac:dyDescent="0.25">
      <c r="A171" s="3">
        <v>170</v>
      </c>
      <c r="B171" s="3" t="s">
        <v>675</v>
      </c>
      <c r="C171" s="4">
        <f>YEAR(Table_1[[#This Row],[Order Date]])</f>
        <v>2011</v>
      </c>
      <c r="D171" s="9">
        <v>40794</v>
      </c>
      <c r="E171" s="3">
        <v>40798</v>
      </c>
      <c r="F171" s="3" t="s">
        <v>50</v>
      </c>
      <c r="G171" s="3" t="s">
        <v>676</v>
      </c>
      <c r="H171" s="3" t="s">
        <v>677</v>
      </c>
      <c r="I171" s="3" t="s">
        <v>26</v>
      </c>
      <c r="J171" s="3" t="s">
        <v>27</v>
      </c>
      <c r="K171" s="3" t="s">
        <v>678</v>
      </c>
      <c r="L171" s="3" t="s">
        <v>104</v>
      </c>
      <c r="M171" s="3">
        <v>78207</v>
      </c>
      <c r="N171" s="3" t="s">
        <v>105</v>
      </c>
      <c r="O171" s="3" t="s">
        <v>690</v>
      </c>
      <c r="P171" s="3" t="s">
        <v>46</v>
      </c>
      <c r="Q171" s="3" t="s">
        <v>78</v>
      </c>
      <c r="R171" s="3" t="s">
        <v>691</v>
      </c>
      <c r="S171" s="3">
        <v>177.97999999999996</v>
      </c>
      <c r="T171" s="3">
        <v>5</v>
      </c>
      <c r="U171" s="3">
        <v>0.8</v>
      </c>
      <c r="V171" s="3">
        <v>-453.84900000000005</v>
      </c>
    </row>
    <row r="172" spans="1:22" ht="14.25" customHeight="1" x14ac:dyDescent="0.25">
      <c r="A172" s="3">
        <v>171</v>
      </c>
      <c r="B172" s="3" t="s">
        <v>675</v>
      </c>
      <c r="C172" s="4">
        <f>YEAR(Table_1[[#This Row],[Order Date]])</f>
        <v>2011</v>
      </c>
      <c r="D172" s="9">
        <v>40794</v>
      </c>
      <c r="E172" s="3">
        <v>40798</v>
      </c>
      <c r="F172" s="3" t="s">
        <v>50</v>
      </c>
      <c r="G172" s="3" t="s">
        <v>676</v>
      </c>
      <c r="H172" s="3" t="s">
        <v>677</v>
      </c>
      <c r="I172" s="3" t="s">
        <v>26</v>
      </c>
      <c r="J172" s="3" t="s">
        <v>27</v>
      </c>
      <c r="K172" s="3" t="s">
        <v>678</v>
      </c>
      <c r="L172" s="3" t="s">
        <v>104</v>
      </c>
      <c r="M172" s="3">
        <v>78207</v>
      </c>
      <c r="N172" s="3" t="s">
        <v>105</v>
      </c>
      <c r="O172" s="3" t="s">
        <v>692</v>
      </c>
      <c r="P172" s="3" t="s">
        <v>71</v>
      </c>
      <c r="Q172" s="3" t="s">
        <v>72</v>
      </c>
      <c r="R172" s="3" t="s">
        <v>693</v>
      </c>
      <c r="S172" s="3">
        <v>143.976</v>
      </c>
      <c r="T172" s="3">
        <v>3</v>
      </c>
      <c r="U172" s="3">
        <v>0.2</v>
      </c>
      <c r="V172" s="3">
        <v>8.998500000000007</v>
      </c>
    </row>
    <row r="173" spans="1:22" ht="14.25" customHeight="1" x14ac:dyDescent="0.25">
      <c r="A173" s="3">
        <v>172</v>
      </c>
      <c r="B173" s="3" t="s">
        <v>694</v>
      </c>
      <c r="C173" s="4">
        <f>YEAR(Table_1[[#This Row],[Order Date]])</f>
        <v>2011</v>
      </c>
      <c r="D173" s="9">
        <v>40760</v>
      </c>
      <c r="E173" s="3">
        <v>40764</v>
      </c>
      <c r="F173" s="3" t="s">
        <v>50</v>
      </c>
      <c r="G173" s="3" t="s">
        <v>695</v>
      </c>
      <c r="H173" s="3" t="s">
        <v>696</v>
      </c>
      <c r="I173" s="3" t="s">
        <v>26</v>
      </c>
      <c r="J173" s="3" t="s">
        <v>27</v>
      </c>
      <c r="K173" s="3" t="s">
        <v>42</v>
      </c>
      <c r="L173" s="3" t="s">
        <v>43</v>
      </c>
      <c r="M173" s="3">
        <v>90004</v>
      </c>
      <c r="N173" s="3" t="s">
        <v>44</v>
      </c>
      <c r="O173" s="3" t="s">
        <v>697</v>
      </c>
      <c r="P173" s="3" t="s">
        <v>46</v>
      </c>
      <c r="Q173" s="3" t="s">
        <v>90</v>
      </c>
      <c r="R173" s="3" t="s">
        <v>698</v>
      </c>
      <c r="S173" s="3">
        <v>20.94</v>
      </c>
      <c r="T173" s="3">
        <v>3</v>
      </c>
      <c r="U173" s="3">
        <v>0</v>
      </c>
      <c r="V173" s="3">
        <v>9.841800000000001</v>
      </c>
    </row>
    <row r="174" spans="1:22" ht="14.25" customHeight="1" x14ac:dyDescent="0.25">
      <c r="A174" s="3">
        <v>173</v>
      </c>
      <c r="B174" s="3" t="s">
        <v>694</v>
      </c>
      <c r="C174" s="4">
        <f>YEAR(Table_1[[#This Row],[Order Date]])</f>
        <v>2011</v>
      </c>
      <c r="D174" s="9">
        <v>40760</v>
      </c>
      <c r="E174" s="3">
        <v>40764</v>
      </c>
      <c r="F174" s="3" t="s">
        <v>50</v>
      </c>
      <c r="G174" s="3" t="s">
        <v>695</v>
      </c>
      <c r="H174" s="3" t="s">
        <v>696</v>
      </c>
      <c r="I174" s="3" t="s">
        <v>26</v>
      </c>
      <c r="J174" s="3" t="s">
        <v>27</v>
      </c>
      <c r="K174" s="3" t="s">
        <v>42</v>
      </c>
      <c r="L174" s="3" t="s">
        <v>43</v>
      </c>
      <c r="M174" s="3">
        <v>90004</v>
      </c>
      <c r="N174" s="3" t="s">
        <v>44</v>
      </c>
      <c r="O174" s="3" t="s">
        <v>699</v>
      </c>
      <c r="P174" s="3" t="s">
        <v>46</v>
      </c>
      <c r="Q174" s="3" t="s">
        <v>90</v>
      </c>
      <c r="R174" s="3" t="s">
        <v>700</v>
      </c>
      <c r="S174" s="3">
        <v>110.96</v>
      </c>
      <c r="T174" s="3">
        <v>2</v>
      </c>
      <c r="U174" s="3">
        <v>0</v>
      </c>
      <c r="V174" s="3">
        <v>53.260799999999996</v>
      </c>
    </row>
    <row r="175" spans="1:22" ht="14.25" customHeight="1" x14ac:dyDescent="0.25">
      <c r="A175" s="3">
        <v>174</v>
      </c>
      <c r="B175" s="3" t="s">
        <v>694</v>
      </c>
      <c r="C175" s="4">
        <f>YEAR(Table_1[[#This Row],[Order Date]])</f>
        <v>2011</v>
      </c>
      <c r="D175" s="9">
        <v>40760</v>
      </c>
      <c r="E175" s="3">
        <v>40764</v>
      </c>
      <c r="F175" s="3" t="s">
        <v>50</v>
      </c>
      <c r="G175" s="3" t="s">
        <v>695</v>
      </c>
      <c r="H175" s="3" t="s">
        <v>696</v>
      </c>
      <c r="I175" s="3" t="s">
        <v>26</v>
      </c>
      <c r="J175" s="3" t="s">
        <v>27</v>
      </c>
      <c r="K175" s="3" t="s">
        <v>42</v>
      </c>
      <c r="L175" s="3" t="s">
        <v>43</v>
      </c>
      <c r="M175" s="3">
        <v>90004</v>
      </c>
      <c r="N175" s="3" t="s">
        <v>44</v>
      </c>
      <c r="O175" s="3" t="s">
        <v>701</v>
      </c>
      <c r="P175" s="3" t="s">
        <v>32</v>
      </c>
      <c r="Q175" s="3" t="s">
        <v>36</v>
      </c>
      <c r="R175" s="3" t="s">
        <v>702</v>
      </c>
      <c r="S175" s="3">
        <v>340.14400000000006</v>
      </c>
      <c r="T175" s="3">
        <v>7</v>
      </c>
      <c r="U175" s="3">
        <v>0.2</v>
      </c>
      <c r="V175" s="3">
        <v>21.259</v>
      </c>
    </row>
    <row r="176" spans="1:22" ht="14.25" customHeight="1" x14ac:dyDescent="0.25">
      <c r="A176" s="3">
        <v>175</v>
      </c>
      <c r="B176" s="3" t="s">
        <v>703</v>
      </c>
      <c r="C176" s="4">
        <f>YEAR(Table_1[[#This Row],[Order Date]])</f>
        <v>2011</v>
      </c>
      <c r="D176" s="9">
        <v>40800</v>
      </c>
      <c r="E176" s="3">
        <v>40805</v>
      </c>
      <c r="F176" s="3" t="s">
        <v>50</v>
      </c>
      <c r="G176" s="3" t="s">
        <v>704</v>
      </c>
      <c r="H176" s="3" t="s">
        <v>705</v>
      </c>
      <c r="I176" s="3" t="s">
        <v>41</v>
      </c>
      <c r="J176" s="3" t="s">
        <v>27</v>
      </c>
      <c r="K176" s="3" t="s">
        <v>303</v>
      </c>
      <c r="L176" s="3" t="s">
        <v>211</v>
      </c>
      <c r="M176" s="3">
        <v>60623</v>
      </c>
      <c r="N176" s="3" t="s">
        <v>105</v>
      </c>
      <c r="O176" s="3" t="s">
        <v>706</v>
      </c>
      <c r="P176" s="3" t="s">
        <v>46</v>
      </c>
      <c r="Q176" s="3" t="s">
        <v>78</v>
      </c>
      <c r="R176" s="3" t="s">
        <v>707</v>
      </c>
      <c r="S176" s="3">
        <v>52.447999999999993</v>
      </c>
      <c r="T176" s="3">
        <v>2</v>
      </c>
      <c r="U176" s="3">
        <v>0.8</v>
      </c>
      <c r="V176" s="3">
        <v>-131.12000000000003</v>
      </c>
    </row>
    <row r="177" spans="1:22" ht="14.25" customHeight="1" x14ac:dyDescent="0.25">
      <c r="A177" s="3">
        <v>176</v>
      </c>
      <c r="B177" s="3" t="s">
        <v>703</v>
      </c>
      <c r="C177" s="4">
        <f>YEAR(Table_1[[#This Row],[Order Date]])</f>
        <v>2011</v>
      </c>
      <c r="D177" s="9">
        <v>40800</v>
      </c>
      <c r="E177" s="3">
        <v>40805</v>
      </c>
      <c r="F177" s="3" t="s">
        <v>50</v>
      </c>
      <c r="G177" s="3" t="s">
        <v>704</v>
      </c>
      <c r="H177" s="3" t="s">
        <v>705</v>
      </c>
      <c r="I177" s="3" t="s">
        <v>41</v>
      </c>
      <c r="J177" s="3" t="s">
        <v>27</v>
      </c>
      <c r="K177" s="3" t="s">
        <v>303</v>
      </c>
      <c r="L177" s="3" t="s">
        <v>211</v>
      </c>
      <c r="M177" s="3">
        <v>60623</v>
      </c>
      <c r="N177" s="3" t="s">
        <v>105</v>
      </c>
      <c r="O177" s="3" t="s">
        <v>708</v>
      </c>
      <c r="P177" s="3" t="s">
        <v>46</v>
      </c>
      <c r="Q177" s="3" t="s">
        <v>47</v>
      </c>
      <c r="R177" s="3" t="s">
        <v>709</v>
      </c>
      <c r="S177" s="3">
        <v>20.16</v>
      </c>
      <c r="T177" s="3">
        <v>4</v>
      </c>
      <c r="U177" s="3">
        <v>0.2</v>
      </c>
      <c r="V177" s="3">
        <v>6.5519999999999987</v>
      </c>
    </row>
    <row r="178" spans="1:22" ht="14.25" customHeight="1" x14ac:dyDescent="0.25">
      <c r="A178" s="3">
        <v>177</v>
      </c>
      <c r="B178" s="3" t="s">
        <v>710</v>
      </c>
      <c r="C178" s="4">
        <f>YEAR(Table_1[[#This Row],[Order Date]])</f>
        <v>2014</v>
      </c>
      <c r="D178" s="9">
        <v>41751</v>
      </c>
      <c r="E178" s="3">
        <v>41755</v>
      </c>
      <c r="F178" s="3" t="s">
        <v>23</v>
      </c>
      <c r="G178" s="3" t="s">
        <v>711</v>
      </c>
      <c r="H178" s="3" t="s">
        <v>712</v>
      </c>
      <c r="I178" s="3" t="s">
        <v>26</v>
      </c>
      <c r="J178" s="3" t="s">
        <v>27</v>
      </c>
      <c r="K178" s="3" t="s">
        <v>184</v>
      </c>
      <c r="L178" s="3" t="s">
        <v>104</v>
      </c>
      <c r="M178" s="3">
        <v>77036</v>
      </c>
      <c r="N178" s="3" t="s">
        <v>105</v>
      </c>
      <c r="O178" s="3" t="s">
        <v>713</v>
      </c>
      <c r="P178" s="3" t="s">
        <v>46</v>
      </c>
      <c r="Q178" s="3" t="s">
        <v>78</v>
      </c>
      <c r="R178" s="3" t="s">
        <v>714</v>
      </c>
      <c r="S178" s="3">
        <v>97.263999999999982</v>
      </c>
      <c r="T178" s="3">
        <v>4</v>
      </c>
      <c r="U178" s="3">
        <v>0.8</v>
      </c>
      <c r="V178" s="3">
        <v>-243.16000000000008</v>
      </c>
    </row>
    <row r="179" spans="1:22" ht="14.25" customHeight="1" x14ac:dyDescent="0.25">
      <c r="A179" s="3">
        <v>178</v>
      </c>
      <c r="B179" s="3" t="s">
        <v>715</v>
      </c>
      <c r="C179" s="4">
        <f>YEAR(Table_1[[#This Row],[Order Date]])</f>
        <v>2012</v>
      </c>
      <c r="D179" s="9">
        <v>41234</v>
      </c>
      <c r="E179" s="3">
        <v>41236</v>
      </c>
      <c r="F179" s="3" t="s">
        <v>23</v>
      </c>
      <c r="G179" s="3" t="s">
        <v>332</v>
      </c>
      <c r="H179" s="3" t="s">
        <v>333</v>
      </c>
      <c r="I179" s="3" t="s">
        <v>26</v>
      </c>
      <c r="J179" s="3" t="s">
        <v>27</v>
      </c>
      <c r="K179" s="3" t="s">
        <v>606</v>
      </c>
      <c r="L179" s="3" t="s">
        <v>498</v>
      </c>
      <c r="M179" s="3">
        <v>43055</v>
      </c>
      <c r="N179" s="3" t="s">
        <v>148</v>
      </c>
      <c r="O179" s="3" t="s">
        <v>716</v>
      </c>
      <c r="P179" s="3" t="s">
        <v>32</v>
      </c>
      <c r="Q179" s="3" t="s">
        <v>36</v>
      </c>
      <c r="R179" s="3" t="s">
        <v>717</v>
      </c>
      <c r="S179" s="3">
        <v>396.80200000000002</v>
      </c>
      <c r="T179" s="3">
        <v>7</v>
      </c>
      <c r="U179" s="3">
        <v>0.3</v>
      </c>
      <c r="V179" s="3">
        <v>-11.337199999999939</v>
      </c>
    </row>
    <row r="180" spans="1:22" ht="14.25" customHeight="1" x14ac:dyDescent="0.25">
      <c r="A180" s="3">
        <v>179</v>
      </c>
      <c r="B180" s="3" t="s">
        <v>715</v>
      </c>
      <c r="C180" s="4">
        <f>YEAR(Table_1[[#This Row],[Order Date]])</f>
        <v>2012</v>
      </c>
      <c r="D180" s="9">
        <v>41234</v>
      </c>
      <c r="E180" s="3">
        <v>41236</v>
      </c>
      <c r="F180" s="3" t="s">
        <v>23</v>
      </c>
      <c r="G180" s="3" t="s">
        <v>332</v>
      </c>
      <c r="H180" s="3" t="s">
        <v>333</v>
      </c>
      <c r="I180" s="3" t="s">
        <v>26</v>
      </c>
      <c r="J180" s="3" t="s">
        <v>27</v>
      </c>
      <c r="K180" s="3" t="s">
        <v>606</v>
      </c>
      <c r="L180" s="3" t="s">
        <v>498</v>
      </c>
      <c r="M180" s="3">
        <v>43055</v>
      </c>
      <c r="N180" s="3" t="s">
        <v>148</v>
      </c>
      <c r="O180" s="3" t="s">
        <v>718</v>
      </c>
      <c r="P180" s="3" t="s">
        <v>46</v>
      </c>
      <c r="Q180" s="3" t="s">
        <v>578</v>
      </c>
      <c r="R180" s="3" t="s">
        <v>719</v>
      </c>
      <c r="S180" s="3">
        <v>15.88</v>
      </c>
      <c r="T180" s="3">
        <v>5</v>
      </c>
      <c r="U180" s="3">
        <v>0.2</v>
      </c>
      <c r="V180" s="3">
        <v>-3.771500000000001</v>
      </c>
    </row>
    <row r="181" spans="1:22" ht="14.25" customHeight="1" x14ac:dyDescent="0.25">
      <c r="A181" s="3">
        <v>180</v>
      </c>
      <c r="B181" s="3" t="s">
        <v>720</v>
      </c>
      <c r="C181" s="4">
        <f>YEAR(Table_1[[#This Row],[Order Date]])</f>
        <v>2012</v>
      </c>
      <c r="D181" s="9">
        <v>41258</v>
      </c>
      <c r="E181" s="3">
        <v>41262</v>
      </c>
      <c r="F181" s="3" t="s">
        <v>50</v>
      </c>
      <c r="G181" s="3" t="s">
        <v>721</v>
      </c>
      <c r="H181" s="3" t="s">
        <v>722</v>
      </c>
      <c r="I181" s="3" t="s">
        <v>102</v>
      </c>
      <c r="J181" s="3" t="s">
        <v>27</v>
      </c>
      <c r="K181" s="3" t="s">
        <v>266</v>
      </c>
      <c r="L181" s="3" t="s">
        <v>267</v>
      </c>
      <c r="M181" s="3">
        <v>10009</v>
      </c>
      <c r="N181" s="3" t="s">
        <v>148</v>
      </c>
      <c r="O181" s="3" t="s">
        <v>723</v>
      </c>
      <c r="P181" s="3" t="s">
        <v>46</v>
      </c>
      <c r="Q181" s="3" t="s">
        <v>68</v>
      </c>
      <c r="R181" s="3" t="s">
        <v>724</v>
      </c>
      <c r="S181" s="3">
        <v>3.28</v>
      </c>
      <c r="T181" s="3">
        <v>1</v>
      </c>
      <c r="U181" s="3">
        <v>0</v>
      </c>
      <c r="V181" s="3">
        <v>1.4104000000000001</v>
      </c>
    </row>
    <row r="182" spans="1:22" ht="14.25" customHeight="1" x14ac:dyDescent="0.25">
      <c r="A182" s="3">
        <v>181</v>
      </c>
      <c r="B182" s="3" t="s">
        <v>725</v>
      </c>
      <c r="C182" s="4">
        <f>YEAR(Table_1[[#This Row],[Order Date]])</f>
        <v>2011</v>
      </c>
      <c r="D182" s="9">
        <v>40882</v>
      </c>
      <c r="E182" s="3">
        <v>40886</v>
      </c>
      <c r="F182" s="3" t="s">
        <v>23</v>
      </c>
      <c r="G182" s="3" t="s">
        <v>726</v>
      </c>
      <c r="H182" s="3" t="s">
        <v>727</v>
      </c>
      <c r="I182" s="3" t="s">
        <v>41</v>
      </c>
      <c r="J182" s="3" t="s">
        <v>27</v>
      </c>
      <c r="K182" s="3" t="s">
        <v>357</v>
      </c>
      <c r="L182" s="3" t="s">
        <v>211</v>
      </c>
      <c r="M182" s="3">
        <v>62521</v>
      </c>
      <c r="N182" s="3" t="s">
        <v>105</v>
      </c>
      <c r="O182" s="3" t="s">
        <v>728</v>
      </c>
      <c r="P182" s="3" t="s">
        <v>46</v>
      </c>
      <c r="Q182" s="3" t="s">
        <v>59</v>
      </c>
      <c r="R182" s="3" t="s">
        <v>729</v>
      </c>
      <c r="S182" s="3">
        <v>24.816000000000003</v>
      </c>
      <c r="T182" s="3">
        <v>2</v>
      </c>
      <c r="U182" s="3">
        <v>0.2</v>
      </c>
      <c r="V182" s="3">
        <v>1.8612000000000002</v>
      </c>
    </row>
    <row r="183" spans="1:22" ht="14.25" customHeight="1" x14ac:dyDescent="0.25">
      <c r="A183" s="3">
        <v>182</v>
      </c>
      <c r="B183" s="3" t="s">
        <v>725</v>
      </c>
      <c r="C183" s="4">
        <f>YEAR(Table_1[[#This Row],[Order Date]])</f>
        <v>2011</v>
      </c>
      <c r="D183" s="9">
        <v>40882</v>
      </c>
      <c r="E183" s="3">
        <v>40886</v>
      </c>
      <c r="F183" s="3" t="s">
        <v>23</v>
      </c>
      <c r="G183" s="3" t="s">
        <v>726</v>
      </c>
      <c r="H183" s="3" t="s">
        <v>727</v>
      </c>
      <c r="I183" s="3" t="s">
        <v>41</v>
      </c>
      <c r="J183" s="3" t="s">
        <v>27</v>
      </c>
      <c r="K183" s="3" t="s">
        <v>357</v>
      </c>
      <c r="L183" s="3" t="s">
        <v>211</v>
      </c>
      <c r="M183" s="3">
        <v>62521</v>
      </c>
      <c r="N183" s="3" t="s">
        <v>105</v>
      </c>
      <c r="O183" s="3" t="s">
        <v>730</v>
      </c>
      <c r="P183" s="3" t="s">
        <v>71</v>
      </c>
      <c r="Q183" s="3" t="s">
        <v>161</v>
      </c>
      <c r="R183" s="3" t="s">
        <v>731</v>
      </c>
      <c r="S183" s="3">
        <v>408.74399999999997</v>
      </c>
      <c r="T183" s="3">
        <v>7</v>
      </c>
      <c r="U183" s="3">
        <v>0.2</v>
      </c>
      <c r="V183" s="3">
        <v>76.639499999999984</v>
      </c>
    </row>
    <row r="184" spans="1:22" ht="14.25" customHeight="1" x14ac:dyDescent="0.25">
      <c r="A184" s="3">
        <v>183</v>
      </c>
      <c r="B184" s="3" t="s">
        <v>732</v>
      </c>
      <c r="C184" s="4">
        <f>YEAR(Table_1[[#This Row],[Order Date]])</f>
        <v>2011</v>
      </c>
      <c r="D184" s="9">
        <v>40866</v>
      </c>
      <c r="E184" s="3">
        <v>40871</v>
      </c>
      <c r="F184" s="3" t="s">
        <v>23</v>
      </c>
      <c r="G184" s="3" t="s">
        <v>733</v>
      </c>
      <c r="H184" s="3" t="s">
        <v>734</v>
      </c>
      <c r="I184" s="3" t="s">
        <v>102</v>
      </c>
      <c r="J184" s="3" t="s">
        <v>27</v>
      </c>
      <c r="K184" s="3" t="s">
        <v>735</v>
      </c>
      <c r="L184" s="3" t="s">
        <v>736</v>
      </c>
      <c r="M184" s="3">
        <v>71203</v>
      </c>
      <c r="N184" s="3" t="s">
        <v>30</v>
      </c>
      <c r="O184" s="3" t="s">
        <v>737</v>
      </c>
      <c r="P184" s="3" t="s">
        <v>71</v>
      </c>
      <c r="Q184" s="3" t="s">
        <v>72</v>
      </c>
      <c r="R184" s="3" t="s">
        <v>738</v>
      </c>
      <c r="S184" s="3">
        <v>503.96</v>
      </c>
      <c r="T184" s="3">
        <v>4</v>
      </c>
      <c r="U184" s="3">
        <v>0</v>
      </c>
      <c r="V184" s="3">
        <v>131.02960000000002</v>
      </c>
    </row>
    <row r="185" spans="1:22" ht="14.25" customHeight="1" x14ac:dyDescent="0.25">
      <c r="A185" s="3">
        <v>184</v>
      </c>
      <c r="B185" s="3" t="s">
        <v>732</v>
      </c>
      <c r="C185" s="4">
        <f>YEAR(Table_1[[#This Row],[Order Date]])</f>
        <v>2011</v>
      </c>
      <c r="D185" s="9">
        <v>40866</v>
      </c>
      <c r="E185" s="3">
        <v>40871</v>
      </c>
      <c r="F185" s="3" t="s">
        <v>23</v>
      </c>
      <c r="G185" s="3" t="s">
        <v>733</v>
      </c>
      <c r="H185" s="3" t="s">
        <v>734</v>
      </c>
      <c r="I185" s="3" t="s">
        <v>102</v>
      </c>
      <c r="J185" s="3" t="s">
        <v>27</v>
      </c>
      <c r="K185" s="3" t="s">
        <v>735</v>
      </c>
      <c r="L185" s="3" t="s">
        <v>736</v>
      </c>
      <c r="M185" s="3">
        <v>71203</v>
      </c>
      <c r="N185" s="3" t="s">
        <v>30</v>
      </c>
      <c r="O185" s="3" t="s">
        <v>739</v>
      </c>
      <c r="P185" s="3" t="s">
        <v>71</v>
      </c>
      <c r="Q185" s="3" t="s">
        <v>72</v>
      </c>
      <c r="R185" s="3" t="s">
        <v>740</v>
      </c>
      <c r="S185" s="3">
        <v>149.94999999999999</v>
      </c>
      <c r="T185" s="3">
        <v>5</v>
      </c>
      <c r="U185" s="3">
        <v>0</v>
      </c>
      <c r="V185" s="3">
        <v>41.986000000000004</v>
      </c>
    </row>
    <row r="186" spans="1:22" ht="14.25" customHeight="1" x14ac:dyDescent="0.25">
      <c r="A186" s="3">
        <v>185</v>
      </c>
      <c r="B186" s="3" t="s">
        <v>732</v>
      </c>
      <c r="C186" s="4">
        <f>YEAR(Table_1[[#This Row],[Order Date]])</f>
        <v>2011</v>
      </c>
      <c r="D186" s="9">
        <v>40866</v>
      </c>
      <c r="E186" s="3">
        <v>40871</v>
      </c>
      <c r="F186" s="3" t="s">
        <v>23</v>
      </c>
      <c r="G186" s="3" t="s">
        <v>733</v>
      </c>
      <c r="H186" s="3" t="s">
        <v>734</v>
      </c>
      <c r="I186" s="3" t="s">
        <v>102</v>
      </c>
      <c r="J186" s="3" t="s">
        <v>27</v>
      </c>
      <c r="K186" s="3" t="s">
        <v>735</v>
      </c>
      <c r="L186" s="3" t="s">
        <v>736</v>
      </c>
      <c r="M186" s="3">
        <v>71203</v>
      </c>
      <c r="N186" s="3" t="s">
        <v>30</v>
      </c>
      <c r="O186" s="3" t="s">
        <v>741</v>
      </c>
      <c r="P186" s="3" t="s">
        <v>71</v>
      </c>
      <c r="Q186" s="3" t="s">
        <v>161</v>
      </c>
      <c r="R186" s="3" t="s">
        <v>742</v>
      </c>
      <c r="S186" s="3">
        <v>29</v>
      </c>
      <c r="T186" s="3">
        <v>2</v>
      </c>
      <c r="U186" s="3">
        <v>0</v>
      </c>
      <c r="V186" s="3">
        <v>7.25</v>
      </c>
    </row>
    <row r="187" spans="1:22" ht="14.25" customHeight="1" x14ac:dyDescent="0.25">
      <c r="A187" s="3">
        <v>186</v>
      </c>
      <c r="B187" s="3" t="s">
        <v>743</v>
      </c>
      <c r="C187" s="4">
        <f>YEAR(Table_1[[#This Row],[Order Date]])</f>
        <v>2013</v>
      </c>
      <c r="D187" s="9">
        <v>41607</v>
      </c>
      <c r="E187" s="3">
        <v>41611</v>
      </c>
      <c r="F187" s="3" t="s">
        <v>50</v>
      </c>
      <c r="G187" s="3" t="s">
        <v>744</v>
      </c>
      <c r="H187" s="3" t="s">
        <v>745</v>
      </c>
      <c r="I187" s="3" t="s">
        <v>26</v>
      </c>
      <c r="J187" s="3" t="s">
        <v>27</v>
      </c>
      <c r="K187" s="3" t="s">
        <v>746</v>
      </c>
      <c r="L187" s="3" t="s">
        <v>747</v>
      </c>
      <c r="M187" s="3">
        <v>6824</v>
      </c>
      <c r="N187" s="3" t="s">
        <v>148</v>
      </c>
      <c r="O187" s="3" t="s">
        <v>748</v>
      </c>
      <c r="P187" s="3" t="s">
        <v>46</v>
      </c>
      <c r="Q187" s="3" t="s">
        <v>75</v>
      </c>
      <c r="R187" s="3" t="s">
        <v>749</v>
      </c>
      <c r="S187" s="3">
        <v>7.16</v>
      </c>
      <c r="T187" s="3">
        <v>2</v>
      </c>
      <c r="U187" s="3">
        <v>0</v>
      </c>
      <c r="V187" s="3">
        <v>3.4367999999999999</v>
      </c>
    </row>
    <row r="188" spans="1:22" ht="14.25" customHeight="1" x14ac:dyDescent="0.25">
      <c r="A188" s="3">
        <v>187</v>
      </c>
      <c r="B188" s="3" t="s">
        <v>750</v>
      </c>
      <c r="C188" s="4">
        <f>YEAR(Table_1[[#This Row],[Order Date]])</f>
        <v>2011</v>
      </c>
      <c r="D188" s="9">
        <v>40781</v>
      </c>
      <c r="E188" s="3">
        <v>40785</v>
      </c>
      <c r="F188" s="3" t="s">
        <v>50</v>
      </c>
      <c r="G188" s="3" t="s">
        <v>751</v>
      </c>
      <c r="H188" s="3" t="s">
        <v>752</v>
      </c>
      <c r="I188" s="3" t="s">
        <v>102</v>
      </c>
      <c r="J188" s="3" t="s">
        <v>27</v>
      </c>
      <c r="K188" s="3" t="s">
        <v>42</v>
      </c>
      <c r="L188" s="3" t="s">
        <v>43</v>
      </c>
      <c r="M188" s="3">
        <v>90032</v>
      </c>
      <c r="N188" s="3" t="s">
        <v>44</v>
      </c>
      <c r="O188" s="3" t="s">
        <v>753</v>
      </c>
      <c r="P188" s="3" t="s">
        <v>71</v>
      </c>
      <c r="Q188" s="3" t="s">
        <v>161</v>
      </c>
      <c r="R188" s="3" t="s">
        <v>754</v>
      </c>
      <c r="S188" s="3">
        <v>176.8</v>
      </c>
      <c r="T188" s="3">
        <v>8</v>
      </c>
      <c r="U188" s="3">
        <v>0</v>
      </c>
      <c r="V188" s="3">
        <v>22.984000000000009</v>
      </c>
    </row>
    <row r="189" spans="1:22" ht="14.25" customHeight="1" x14ac:dyDescent="0.25">
      <c r="A189" s="3">
        <v>188</v>
      </c>
      <c r="B189" s="3" t="s">
        <v>755</v>
      </c>
      <c r="C189" s="4">
        <f>YEAR(Table_1[[#This Row],[Order Date]])</f>
        <v>2013</v>
      </c>
      <c r="D189" s="9">
        <v>41472</v>
      </c>
      <c r="E189" s="3">
        <v>41478</v>
      </c>
      <c r="F189" s="3" t="s">
        <v>50</v>
      </c>
      <c r="G189" s="3" t="s">
        <v>756</v>
      </c>
      <c r="H189" s="3" t="s">
        <v>757</v>
      </c>
      <c r="I189" s="3" t="s">
        <v>41</v>
      </c>
      <c r="J189" s="3" t="s">
        <v>27</v>
      </c>
      <c r="K189" s="3" t="s">
        <v>758</v>
      </c>
      <c r="L189" s="3" t="s">
        <v>104</v>
      </c>
      <c r="M189" s="3">
        <v>75051</v>
      </c>
      <c r="N189" s="3" t="s">
        <v>105</v>
      </c>
      <c r="O189" s="3" t="s">
        <v>759</v>
      </c>
      <c r="P189" s="3" t="s">
        <v>46</v>
      </c>
      <c r="Q189" s="3" t="s">
        <v>59</v>
      </c>
      <c r="R189" s="3" t="s">
        <v>760</v>
      </c>
      <c r="S189" s="3">
        <v>37.224000000000004</v>
      </c>
      <c r="T189" s="3">
        <v>3</v>
      </c>
      <c r="U189" s="3">
        <v>0.2</v>
      </c>
      <c r="V189" s="3">
        <v>3.7224000000000004</v>
      </c>
    </row>
    <row r="190" spans="1:22" ht="14.25" customHeight="1" x14ac:dyDescent="0.25">
      <c r="A190" s="3">
        <v>189</v>
      </c>
      <c r="B190" s="3" t="s">
        <v>755</v>
      </c>
      <c r="C190" s="4">
        <f>YEAR(Table_1[[#This Row],[Order Date]])</f>
        <v>2013</v>
      </c>
      <c r="D190" s="9">
        <v>41472</v>
      </c>
      <c r="E190" s="3">
        <v>41478</v>
      </c>
      <c r="F190" s="3" t="s">
        <v>50</v>
      </c>
      <c r="G190" s="3" t="s">
        <v>756</v>
      </c>
      <c r="H190" s="3" t="s">
        <v>757</v>
      </c>
      <c r="I190" s="3" t="s">
        <v>41</v>
      </c>
      <c r="J190" s="3" t="s">
        <v>27</v>
      </c>
      <c r="K190" s="3" t="s">
        <v>758</v>
      </c>
      <c r="L190" s="3" t="s">
        <v>104</v>
      </c>
      <c r="M190" s="3">
        <v>75051</v>
      </c>
      <c r="N190" s="3" t="s">
        <v>105</v>
      </c>
      <c r="O190" s="3" t="s">
        <v>631</v>
      </c>
      <c r="P190" s="3" t="s">
        <v>46</v>
      </c>
      <c r="Q190" s="3" t="s">
        <v>90</v>
      </c>
      <c r="R190" s="3" t="s">
        <v>632</v>
      </c>
      <c r="S190" s="3">
        <v>20.016000000000002</v>
      </c>
      <c r="T190" s="3">
        <v>3</v>
      </c>
      <c r="U190" s="3">
        <v>0.2</v>
      </c>
      <c r="V190" s="3">
        <v>6.2549999999999963</v>
      </c>
    </row>
    <row r="191" spans="1:22" ht="14.25" customHeight="1" x14ac:dyDescent="0.25">
      <c r="A191" s="3">
        <v>190</v>
      </c>
      <c r="B191" s="3" t="s">
        <v>761</v>
      </c>
      <c r="C191" s="4">
        <f>YEAR(Table_1[[#This Row],[Order Date]])</f>
        <v>2012</v>
      </c>
      <c r="D191" s="9">
        <v>41194</v>
      </c>
      <c r="E191" s="3">
        <v>41196</v>
      </c>
      <c r="F191" s="3" t="s">
        <v>188</v>
      </c>
      <c r="G191" s="3" t="s">
        <v>762</v>
      </c>
      <c r="H191" s="3" t="s">
        <v>763</v>
      </c>
      <c r="I191" s="3" t="s">
        <v>102</v>
      </c>
      <c r="J191" s="3" t="s">
        <v>27</v>
      </c>
      <c r="K191" s="3" t="s">
        <v>266</v>
      </c>
      <c r="L191" s="3" t="s">
        <v>267</v>
      </c>
      <c r="M191" s="3">
        <v>10035</v>
      </c>
      <c r="N191" s="3" t="s">
        <v>148</v>
      </c>
      <c r="O191" s="3" t="s">
        <v>764</v>
      </c>
      <c r="P191" s="3" t="s">
        <v>32</v>
      </c>
      <c r="Q191" s="3" t="s">
        <v>33</v>
      </c>
      <c r="R191" s="3" t="s">
        <v>765</v>
      </c>
      <c r="S191" s="3">
        <v>899.13600000000008</v>
      </c>
      <c r="T191" s="3">
        <v>4</v>
      </c>
      <c r="U191" s="3">
        <v>0.2</v>
      </c>
      <c r="V191" s="3">
        <v>112.39199999999991</v>
      </c>
    </row>
    <row r="192" spans="1:22" ht="14.25" customHeight="1" x14ac:dyDescent="0.25">
      <c r="A192" s="3">
        <v>191</v>
      </c>
      <c r="B192" s="3" t="s">
        <v>761</v>
      </c>
      <c r="C192" s="4">
        <f>YEAR(Table_1[[#This Row],[Order Date]])</f>
        <v>2012</v>
      </c>
      <c r="D192" s="9">
        <v>41194</v>
      </c>
      <c r="E192" s="3">
        <v>41196</v>
      </c>
      <c r="F192" s="3" t="s">
        <v>188</v>
      </c>
      <c r="G192" s="3" t="s">
        <v>762</v>
      </c>
      <c r="H192" s="3" t="s">
        <v>763</v>
      </c>
      <c r="I192" s="3" t="s">
        <v>102</v>
      </c>
      <c r="J192" s="3" t="s">
        <v>27</v>
      </c>
      <c r="K192" s="3" t="s">
        <v>266</v>
      </c>
      <c r="L192" s="3" t="s">
        <v>267</v>
      </c>
      <c r="M192" s="3">
        <v>10035</v>
      </c>
      <c r="N192" s="3" t="s">
        <v>148</v>
      </c>
      <c r="O192" s="3" t="s">
        <v>766</v>
      </c>
      <c r="P192" s="3" t="s">
        <v>71</v>
      </c>
      <c r="Q192" s="3" t="s">
        <v>72</v>
      </c>
      <c r="R192" s="3" t="s">
        <v>767</v>
      </c>
      <c r="S192" s="3">
        <v>71.760000000000005</v>
      </c>
      <c r="T192" s="3">
        <v>6</v>
      </c>
      <c r="U192" s="3">
        <v>0</v>
      </c>
      <c r="V192" s="3">
        <v>20.092800000000004</v>
      </c>
    </row>
    <row r="193" spans="1:22" ht="14.25" customHeight="1" x14ac:dyDescent="0.25">
      <c r="A193" s="3">
        <v>192</v>
      </c>
      <c r="B193" s="3" t="s">
        <v>761</v>
      </c>
      <c r="C193" s="4">
        <f>YEAR(Table_1[[#This Row],[Order Date]])</f>
        <v>2012</v>
      </c>
      <c r="D193" s="9">
        <v>41194</v>
      </c>
      <c r="E193" s="3">
        <v>41196</v>
      </c>
      <c r="F193" s="3" t="s">
        <v>188</v>
      </c>
      <c r="G193" s="3" t="s">
        <v>762</v>
      </c>
      <c r="H193" s="3" t="s">
        <v>763</v>
      </c>
      <c r="I193" s="3" t="s">
        <v>102</v>
      </c>
      <c r="J193" s="3" t="s">
        <v>27</v>
      </c>
      <c r="K193" s="3" t="s">
        <v>266</v>
      </c>
      <c r="L193" s="3" t="s">
        <v>267</v>
      </c>
      <c r="M193" s="3">
        <v>10035</v>
      </c>
      <c r="N193" s="3" t="s">
        <v>148</v>
      </c>
      <c r="O193" s="3" t="s">
        <v>768</v>
      </c>
      <c r="P193" s="3" t="s">
        <v>46</v>
      </c>
      <c r="Q193" s="3" t="s">
        <v>90</v>
      </c>
      <c r="R193" s="3" t="s">
        <v>769</v>
      </c>
      <c r="S193" s="3">
        <v>51.84</v>
      </c>
      <c r="T193" s="3">
        <v>8</v>
      </c>
      <c r="U193" s="3">
        <v>0</v>
      </c>
      <c r="V193" s="3">
        <v>24.883200000000002</v>
      </c>
    </row>
    <row r="194" spans="1:22" ht="14.25" customHeight="1" x14ac:dyDescent="0.25">
      <c r="A194" s="3">
        <v>193</v>
      </c>
      <c r="B194" s="3" t="s">
        <v>761</v>
      </c>
      <c r="C194" s="4">
        <f>YEAR(Table_1[[#This Row],[Order Date]])</f>
        <v>2012</v>
      </c>
      <c r="D194" s="9">
        <v>41194</v>
      </c>
      <c r="E194" s="3">
        <v>41196</v>
      </c>
      <c r="F194" s="3" t="s">
        <v>188</v>
      </c>
      <c r="G194" s="3" t="s">
        <v>762</v>
      </c>
      <c r="H194" s="3" t="s">
        <v>763</v>
      </c>
      <c r="I194" s="3" t="s">
        <v>102</v>
      </c>
      <c r="J194" s="3" t="s">
        <v>27</v>
      </c>
      <c r="K194" s="3" t="s">
        <v>266</v>
      </c>
      <c r="L194" s="3" t="s">
        <v>267</v>
      </c>
      <c r="M194" s="3">
        <v>10035</v>
      </c>
      <c r="N194" s="3" t="s">
        <v>148</v>
      </c>
      <c r="O194" s="3" t="s">
        <v>201</v>
      </c>
      <c r="P194" s="3" t="s">
        <v>32</v>
      </c>
      <c r="Q194" s="3" t="s">
        <v>33</v>
      </c>
      <c r="R194" s="3" t="s">
        <v>202</v>
      </c>
      <c r="S194" s="3">
        <v>626.35200000000009</v>
      </c>
      <c r="T194" s="3">
        <v>3</v>
      </c>
      <c r="U194" s="3">
        <v>0.2</v>
      </c>
      <c r="V194" s="3">
        <v>46.976400000000012</v>
      </c>
    </row>
    <row r="195" spans="1:22" ht="14.25" customHeight="1" x14ac:dyDescent="0.25">
      <c r="A195" s="3">
        <v>194</v>
      </c>
      <c r="B195" s="3" t="s">
        <v>761</v>
      </c>
      <c r="C195" s="4">
        <f>YEAR(Table_1[[#This Row],[Order Date]])</f>
        <v>2012</v>
      </c>
      <c r="D195" s="9">
        <v>41194</v>
      </c>
      <c r="E195" s="3">
        <v>41196</v>
      </c>
      <c r="F195" s="3" t="s">
        <v>188</v>
      </c>
      <c r="G195" s="3" t="s">
        <v>762</v>
      </c>
      <c r="H195" s="3" t="s">
        <v>763</v>
      </c>
      <c r="I195" s="3" t="s">
        <v>102</v>
      </c>
      <c r="J195" s="3" t="s">
        <v>27</v>
      </c>
      <c r="K195" s="3" t="s">
        <v>266</v>
      </c>
      <c r="L195" s="3" t="s">
        <v>267</v>
      </c>
      <c r="M195" s="3">
        <v>10035</v>
      </c>
      <c r="N195" s="3" t="s">
        <v>148</v>
      </c>
      <c r="O195" s="3" t="s">
        <v>770</v>
      </c>
      <c r="P195" s="3" t="s">
        <v>46</v>
      </c>
      <c r="Q195" s="3" t="s">
        <v>68</v>
      </c>
      <c r="R195" s="3" t="s">
        <v>771</v>
      </c>
      <c r="S195" s="3">
        <v>19.899999999999999</v>
      </c>
      <c r="T195" s="3">
        <v>5</v>
      </c>
      <c r="U195" s="3">
        <v>0</v>
      </c>
      <c r="V195" s="3">
        <v>6.5669999999999984</v>
      </c>
    </row>
    <row r="196" spans="1:22" ht="14.25" customHeight="1" x14ac:dyDescent="0.25">
      <c r="A196" s="3">
        <v>195</v>
      </c>
      <c r="B196" s="3" t="s">
        <v>772</v>
      </c>
      <c r="C196" s="4">
        <f>YEAR(Table_1[[#This Row],[Order Date]])</f>
        <v>2012</v>
      </c>
      <c r="D196" s="9">
        <v>41213</v>
      </c>
      <c r="E196" s="3">
        <v>41219</v>
      </c>
      <c r="F196" s="3" t="s">
        <v>50</v>
      </c>
      <c r="G196" s="3" t="s">
        <v>773</v>
      </c>
      <c r="H196" s="3" t="s">
        <v>774</v>
      </c>
      <c r="I196" s="3" t="s">
        <v>41</v>
      </c>
      <c r="J196" s="3" t="s">
        <v>27</v>
      </c>
      <c r="K196" s="3" t="s">
        <v>775</v>
      </c>
      <c r="L196" s="3" t="s">
        <v>43</v>
      </c>
      <c r="M196" s="3">
        <v>92374</v>
      </c>
      <c r="N196" s="3" t="s">
        <v>44</v>
      </c>
      <c r="O196" s="3" t="s">
        <v>172</v>
      </c>
      <c r="P196" s="3" t="s">
        <v>46</v>
      </c>
      <c r="Q196" s="3" t="s">
        <v>173</v>
      </c>
      <c r="R196" s="3" t="s">
        <v>174</v>
      </c>
      <c r="S196" s="3">
        <v>14.280000000000001</v>
      </c>
      <c r="T196" s="3">
        <v>7</v>
      </c>
      <c r="U196" s="3">
        <v>0</v>
      </c>
      <c r="V196" s="3">
        <v>6.7115999999999989</v>
      </c>
    </row>
    <row r="197" spans="1:22" ht="14.25" customHeight="1" x14ac:dyDescent="0.25">
      <c r="A197" s="3">
        <v>196</v>
      </c>
      <c r="B197" s="3" t="s">
        <v>776</v>
      </c>
      <c r="C197" s="4">
        <f>YEAR(Table_1[[#This Row],[Order Date]])</f>
        <v>2011</v>
      </c>
      <c r="D197" s="9">
        <v>40623</v>
      </c>
      <c r="E197" s="3">
        <v>40627</v>
      </c>
      <c r="F197" s="3" t="s">
        <v>50</v>
      </c>
      <c r="G197" s="3" t="s">
        <v>777</v>
      </c>
      <c r="H197" s="3" t="s">
        <v>778</v>
      </c>
      <c r="I197" s="3" t="s">
        <v>26</v>
      </c>
      <c r="J197" s="3" t="s">
        <v>27</v>
      </c>
      <c r="K197" s="3" t="s">
        <v>779</v>
      </c>
      <c r="L197" s="3" t="s">
        <v>498</v>
      </c>
      <c r="M197" s="3">
        <v>45011</v>
      </c>
      <c r="N197" s="3" t="s">
        <v>148</v>
      </c>
      <c r="O197" s="3" t="s">
        <v>780</v>
      </c>
      <c r="P197" s="3" t="s">
        <v>46</v>
      </c>
      <c r="Q197" s="3" t="s">
        <v>68</v>
      </c>
      <c r="R197" s="3" t="s">
        <v>781</v>
      </c>
      <c r="S197" s="3">
        <v>7.4080000000000004</v>
      </c>
      <c r="T197" s="3">
        <v>2</v>
      </c>
      <c r="U197" s="3">
        <v>0.2</v>
      </c>
      <c r="V197" s="3">
        <v>1.2037999999999995</v>
      </c>
    </row>
    <row r="198" spans="1:22" ht="14.25" customHeight="1" x14ac:dyDescent="0.25">
      <c r="A198" s="3">
        <v>197</v>
      </c>
      <c r="B198" s="3" t="s">
        <v>776</v>
      </c>
      <c r="C198" s="4">
        <f>YEAR(Table_1[[#This Row],[Order Date]])</f>
        <v>2011</v>
      </c>
      <c r="D198" s="9">
        <v>40623</v>
      </c>
      <c r="E198" s="3">
        <v>40627</v>
      </c>
      <c r="F198" s="3" t="s">
        <v>50</v>
      </c>
      <c r="G198" s="3" t="s">
        <v>777</v>
      </c>
      <c r="H198" s="3" t="s">
        <v>778</v>
      </c>
      <c r="I198" s="3" t="s">
        <v>26</v>
      </c>
      <c r="J198" s="3" t="s">
        <v>27</v>
      </c>
      <c r="K198" s="3" t="s">
        <v>779</v>
      </c>
      <c r="L198" s="3" t="s">
        <v>498</v>
      </c>
      <c r="M198" s="3">
        <v>45011</v>
      </c>
      <c r="N198" s="3" t="s">
        <v>148</v>
      </c>
      <c r="O198" s="3" t="s">
        <v>782</v>
      </c>
      <c r="P198" s="3" t="s">
        <v>46</v>
      </c>
      <c r="Q198" s="3" t="s">
        <v>68</v>
      </c>
      <c r="R198" s="3" t="s">
        <v>783</v>
      </c>
      <c r="S198" s="3">
        <v>6.048</v>
      </c>
      <c r="T198" s="3">
        <v>3</v>
      </c>
      <c r="U198" s="3">
        <v>0.2</v>
      </c>
      <c r="V198" s="3">
        <v>1.5876000000000006</v>
      </c>
    </row>
    <row r="199" spans="1:22" ht="14.25" customHeight="1" x14ac:dyDescent="0.25">
      <c r="A199" s="3">
        <v>198</v>
      </c>
      <c r="B199" s="3" t="s">
        <v>784</v>
      </c>
      <c r="C199" s="4">
        <f>YEAR(Table_1[[#This Row],[Order Date]])</f>
        <v>2014</v>
      </c>
      <c r="D199" s="9">
        <v>41950</v>
      </c>
      <c r="E199" s="3">
        <v>41957</v>
      </c>
      <c r="F199" s="3" t="s">
        <v>50</v>
      </c>
      <c r="G199" s="3" t="s">
        <v>785</v>
      </c>
      <c r="H199" s="3" t="s">
        <v>786</v>
      </c>
      <c r="I199" s="3" t="s">
        <v>102</v>
      </c>
      <c r="J199" s="3" t="s">
        <v>27</v>
      </c>
      <c r="K199" s="3" t="s">
        <v>787</v>
      </c>
      <c r="L199" s="3" t="s">
        <v>788</v>
      </c>
      <c r="M199" s="3">
        <v>7090</v>
      </c>
      <c r="N199" s="3" t="s">
        <v>148</v>
      </c>
      <c r="O199" s="3" t="s">
        <v>789</v>
      </c>
      <c r="P199" s="3" t="s">
        <v>46</v>
      </c>
      <c r="Q199" s="3" t="s">
        <v>59</v>
      </c>
      <c r="R199" s="3" t="s">
        <v>790</v>
      </c>
      <c r="S199" s="3">
        <v>46.26</v>
      </c>
      <c r="T199" s="3">
        <v>3</v>
      </c>
      <c r="U199" s="3">
        <v>0</v>
      </c>
      <c r="V199" s="3">
        <v>12.0276</v>
      </c>
    </row>
    <row r="200" spans="1:22" ht="14.25" customHeight="1" x14ac:dyDescent="0.25">
      <c r="A200" s="3">
        <v>199</v>
      </c>
      <c r="B200" s="3" t="s">
        <v>791</v>
      </c>
      <c r="C200" s="4">
        <f>YEAR(Table_1[[#This Row],[Order Date]])</f>
        <v>2014</v>
      </c>
      <c r="D200" s="9">
        <v>41827</v>
      </c>
      <c r="E200" s="3">
        <v>41834</v>
      </c>
      <c r="F200" s="3" t="s">
        <v>50</v>
      </c>
      <c r="G200" s="3" t="s">
        <v>792</v>
      </c>
      <c r="H200" s="3" t="s">
        <v>793</v>
      </c>
      <c r="I200" s="3" t="s">
        <v>41</v>
      </c>
      <c r="J200" s="3" t="s">
        <v>27</v>
      </c>
      <c r="K200" s="3" t="s">
        <v>146</v>
      </c>
      <c r="L200" s="3" t="s">
        <v>147</v>
      </c>
      <c r="M200" s="3">
        <v>19120</v>
      </c>
      <c r="N200" s="3" t="s">
        <v>148</v>
      </c>
      <c r="O200" s="3" t="s">
        <v>794</v>
      </c>
      <c r="P200" s="3" t="s">
        <v>46</v>
      </c>
      <c r="Q200" s="3" t="s">
        <v>75</v>
      </c>
      <c r="R200" s="3" t="s">
        <v>795</v>
      </c>
      <c r="S200" s="3">
        <v>2.9460000000000006</v>
      </c>
      <c r="T200" s="3">
        <v>2</v>
      </c>
      <c r="U200" s="3">
        <v>0.7</v>
      </c>
      <c r="V200" s="3">
        <v>-2.2585999999999995</v>
      </c>
    </row>
    <row r="201" spans="1:22" ht="14.25" customHeight="1" x14ac:dyDescent="0.25">
      <c r="A201" s="3">
        <v>200</v>
      </c>
      <c r="B201" s="3" t="s">
        <v>791</v>
      </c>
      <c r="C201" s="4">
        <f>YEAR(Table_1[[#This Row],[Order Date]])</f>
        <v>2014</v>
      </c>
      <c r="D201" s="9">
        <v>41827</v>
      </c>
      <c r="E201" s="3">
        <v>41834</v>
      </c>
      <c r="F201" s="3" t="s">
        <v>50</v>
      </c>
      <c r="G201" s="3" t="s">
        <v>792</v>
      </c>
      <c r="H201" s="3" t="s">
        <v>793</v>
      </c>
      <c r="I201" s="3" t="s">
        <v>41</v>
      </c>
      <c r="J201" s="3" t="s">
        <v>27</v>
      </c>
      <c r="K201" s="3" t="s">
        <v>146</v>
      </c>
      <c r="L201" s="3" t="s">
        <v>147</v>
      </c>
      <c r="M201" s="3">
        <v>19120</v>
      </c>
      <c r="N201" s="3" t="s">
        <v>148</v>
      </c>
      <c r="O201" s="3" t="s">
        <v>796</v>
      </c>
      <c r="P201" s="3" t="s">
        <v>46</v>
      </c>
      <c r="Q201" s="3" t="s">
        <v>90</v>
      </c>
      <c r="R201" s="3" t="s">
        <v>797</v>
      </c>
      <c r="S201" s="3">
        <v>16.056000000000001</v>
      </c>
      <c r="T201" s="3">
        <v>3</v>
      </c>
      <c r="U201" s="3">
        <v>0.2</v>
      </c>
      <c r="V201" s="3">
        <v>5.8203000000000005</v>
      </c>
    </row>
    <row r="202" spans="1:22" ht="14.25" customHeight="1" x14ac:dyDescent="0.25">
      <c r="A202" s="3">
        <v>201</v>
      </c>
      <c r="B202" s="3" t="s">
        <v>798</v>
      </c>
      <c r="C202" s="4">
        <f>YEAR(Table_1[[#This Row],[Order Date]])</f>
        <v>2014</v>
      </c>
      <c r="D202" s="9">
        <v>41815</v>
      </c>
      <c r="E202" s="3">
        <v>41820</v>
      </c>
      <c r="F202" s="3" t="s">
        <v>50</v>
      </c>
      <c r="G202" s="3" t="s">
        <v>799</v>
      </c>
      <c r="H202" s="3" t="s">
        <v>800</v>
      </c>
      <c r="I202" s="3" t="s">
        <v>26</v>
      </c>
      <c r="J202" s="3" t="s">
        <v>27</v>
      </c>
      <c r="K202" s="3" t="s">
        <v>801</v>
      </c>
      <c r="L202" s="3" t="s">
        <v>498</v>
      </c>
      <c r="M202" s="3">
        <v>44312</v>
      </c>
      <c r="N202" s="3" t="s">
        <v>148</v>
      </c>
      <c r="O202" s="3" t="s">
        <v>802</v>
      </c>
      <c r="P202" s="3" t="s">
        <v>46</v>
      </c>
      <c r="Q202" s="3" t="s">
        <v>90</v>
      </c>
      <c r="R202" s="3" t="s">
        <v>803</v>
      </c>
      <c r="S202" s="3">
        <v>21.744000000000003</v>
      </c>
      <c r="T202" s="3">
        <v>3</v>
      </c>
      <c r="U202" s="3">
        <v>0.2</v>
      </c>
      <c r="V202" s="3">
        <v>6.794999999999999</v>
      </c>
    </row>
    <row r="203" spans="1:22" ht="14.25" customHeight="1" x14ac:dyDescent="0.25">
      <c r="A203" s="3">
        <v>202</v>
      </c>
      <c r="B203" s="3" t="s">
        <v>804</v>
      </c>
      <c r="C203" s="4">
        <f>YEAR(Table_1[[#This Row],[Order Date]])</f>
        <v>2011</v>
      </c>
      <c r="D203" s="9">
        <v>40758</v>
      </c>
      <c r="E203" s="3">
        <v>40760</v>
      </c>
      <c r="F203" s="3" t="s">
        <v>188</v>
      </c>
      <c r="G203" s="3" t="s">
        <v>805</v>
      </c>
      <c r="H203" s="3" t="s">
        <v>806</v>
      </c>
      <c r="I203" s="3" t="s">
        <v>26</v>
      </c>
      <c r="J203" s="3" t="s">
        <v>27</v>
      </c>
      <c r="K203" s="3" t="s">
        <v>807</v>
      </c>
      <c r="L203" s="3" t="s">
        <v>457</v>
      </c>
      <c r="M203" s="3">
        <v>80219</v>
      </c>
      <c r="N203" s="3" t="s">
        <v>44</v>
      </c>
      <c r="O203" s="3" t="s">
        <v>808</v>
      </c>
      <c r="P203" s="3" t="s">
        <v>32</v>
      </c>
      <c r="Q203" s="3" t="s">
        <v>56</v>
      </c>
      <c r="R203" s="3" t="s">
        <v>809</v>
      </c>
      <c r="S203" s="3">
        <v>218.75</v>
      </c>
      <c r="T203" s="3">
        <v>2</v>
      </c>
      <c r="U203" s="3">
        <v>0.5</v>
      </c>
      <c r="V203" s="3">
        <v>-161.875</v>
      </c>
    </row>
    <row r="204" spans="1:22" ht="14.25" customHeight="1" x14ac:dyDescent="0.25">
      <c r="A204" s="3">
        <v>203</v>
      </c>
      <c r="B204" s="3" t="s">
        <v>804</v>
      </c>
      <c r="C204" s="4">
        <f>YEAR(Table_1[[#This Row],[Order Date]])</f>
        <v>2011</v>
      </c>
      <c r="D204" s="9">
        <v>40758</v>
      </c>
      <c r="E204" s="3">
        <v>40760</v>
      </c>
      <c r="F204" s="3" t="s">
        <v>188</v>
      </c>
      <c r="G204" s="3" t="s">
        <v>805</v>
      </c>
      <c r="H204" s="3" t="s">
        <v>806</v>
      </c>
      <c r="I204" s="3" t="s">
        <v>26</v>
      </c>
      <c r="J204" s="3" t="s">
        <v>27</v>
      </c>
      <c r="K204" s="3" t="s">
        <v>807</v>
      </c>
      <c r="L204" s="3" t="s">
        <v>457</v>
      </c>
      <c r="M204" s="3">
        <v>80219</v>
      </c>
      <c r="N204" s="3" t="s">
        <v>44</v>
      </c>
      <c r="O204" s="3" t="s">
        <v>810</v>
      </c>
      <c r="P204" s="3" t="s">
        <v>46</v>
      </c>
      <c r="Q204" s="3" t="s">
        <v>78</v>
      </c>
      <c r="R204" s="3" t="s">
        <v>811</v>
      </c>
      <c r="S204" s="3">
        <v>2.6</v>
      </c>
      <c r="T204" s="3">
        <v>1</v>
      </c>
      <c r="U204" s="3">
        <v>0.2</v>
      </c>
      <c r="V204" s="3">
        <v>0.29249999999999987</v>
      </c>
    </row>
    <row r="205" spans="1:22" ht="14.25" customHeight="1" x14ac:dyDescent="0.25">
      <c r="A205" s="3">
        <v>204</v>
      </c>
      <c r="B205" s="3" t="s">
        <v>812</v>
      </c>
      <c r="C205" s="4">
        <f>YEAR(Table_1[[#This Row],[Order Date]])</f>
        <v>2014</v>
      </c>
      <c r="D205" s="9">
        <v>41991</v>
      </c>
      <c r="E205" s="3">
        <v>41995</v>
      </c>
      <c r="F205" s="3" t="s">
        <v>23</v>
      </c>
      <c r="G205" s="3" t="s">
        <v>813</v>
      </c>
      <c r="H205" s="3" t="s">
        <v>814</v>
      </c>
      <c r="I205" s="3" t="s">
        <v>26</v>
      </c>
      <c r="J205" s="3" t="s">
        <v>27</v>
      </c>
      <c r="K205" s="3" t="s">
        <v>815</v>
      </c>
      <c r="L205" s="3" t="s">
        <v>104</v>
      </c>
      <c r="M205" s="3">
        <v>75220</v>
      </c>
      <c r="N205" s="3" t="s">
        <v>105</v>
      </c>
      <c r="O205" s="3" t="s">
        <v>816</v>
      </c>
      <c r="P205" s="3" t="s">
        <v>46</v>
      </c>
      <c r="Q205" s="3" t="s">
        <v>78</v>
      </c>
      <c r="R205" s="3" t="s">
        <v>817</v>
      </c>
      <c r="S205" s="3">
        <v>66.283999999999992</v>
      </c>
      <c r="T205" s="3">
        <v>2</v>
      </c>
      <c r="U205" s="3">
        <v>0.8</v>
      </c>
      <c r="V205" s="3">
        <v>-178.96680000000001</v>
      </c>
    </row>
    <row r="206" spans="1:22" ht="14.25" customHeight="1" x14ac:dyDescent="0.25">
      <c r="A206" s="3">
        <v>205</v>
      </c>
      <c r="B206" s="3" t="s">
        <v>818</v>
      </c>
      <c r="C206" s="4">
        <f>YEAR(Table_1[[#This Row],[Order Date]])</f>
        <v>2014</v>
      </c>
      <c r="D206" s="9">
        <v>41794</v>
      </c>
      <c r="E206" s="3">
        <v>41798</v>
      </c>
      <c r="F206" s="3" t="s">
        <v>50</v>
      </c>
      <c r="G206" s="3" t="s">
        <v>819</v>
      </c>
      <c r="H206" s="3" t="s">
        <v>820</v>
      </c>
      <c r="I206" s="3" t="s">
        <v>41</v>
      </c>
      <c r="J206" s="3" t="s">
        <v>27</v>
      </c>
      <c r="K206" s="3" t="s">
        <v>612</v>
      </c>
      <c r="L206" s="3" t="s">
        <v>335</v>
      </c>
      <c r="M206" s="3">
        <v>37064</v>
      </c>
      <c r="N206" s="3" t="s">
        <v>30</v>
      </c>
      <c r="O206" s="3" t="s">
        <v>821</v>
      </c>
      <c r="P206" s="3" t="s">
        <v>32</v>
      </c>
      <c r="Q206" s="3" t="s">
        <v>65</v>
      </c>
      <c r="R206" s="3" t="s">
        <v>822</v>
      </c>
      <c r="S206" s="3">
        <v>35.168000000000006</v>
      </c>
      <c r="T206" s="3">
        <v>7</v>
      </c>
      <c r="U206" s="3">
        <v>0.2</v>
      </c>
      <c r="V206" s="3">
        <v>9.6712000000000025</v>
      </c>
    </row>
    <row r="207" spans="1:22" ht="14.25" customHeight="1" x14ac:dyDescent="0.25">
      <c r="A207" s="3">
        <v>206</v>
      </c>
      <c r="B207" s="3" t="s">
        <v>823</v>
      </c>
      <c r="C207" s="4">
        <f>YEAR(Table_1[[#This Row],[Order Date]])</f>
        <v>2014</v>
      </c>
      <c r="D207" s="9">
        <v>41983</v>
      </c>
      <c r="E207" s="3">
        <v>41988</v>
      </c>
      <c r="F207" s="3" t="s">
        <v>50</v>
      </c>
      <c r="G207" s="3" t="s">
        <v>824</v>
      </c>
      <c r="H207" s="3" t="s">
        <v>825</v>
      </c>
      <c r="I207" s="3" t="s">
        <v>26</v>
      </c>
      <c r="J207" s="3" t="s">
        <v>27</v>
      </c>
      <c r="K207" s="3" t="s">
        <v>826</v>
      </c>
      <c r="L207" s="3" t="s">
        <v>43</v>
      </c>
      <c r="M207" s="3">
        <v>90604</v>
      </c>
      <c r="N207" s="3" t="s">
        <v>44</v>
      </c>
      <c r="O207" s="3" t="s">
        <v>827</v>
      </c>
      <c r="P207" s="3" t="s">
        <v>71</v>
      </c>
      <c r="Q207" s="3" t="s">
        <v>72</v>
      </c>
      <c r="R207" s="3" t="s">
        <v>828</v>
      </c>
      <c r="S207" s="3">
        <v>444.76800000000003</v>
      </c>
      <c r="T207" s="3">
        <v>4</v>
      </c>
      <c r="U207" s="3">
        <v>0.2</v>
      </c>
      <c r="V207" s="3">
        <v>44.476800000000026</v>
      </c>
    </row>
    <row r="208" spans="1:22" ht="14.25" customHeight="1" x14ac:dyDescent="0.25">
      <c r="A208" s="3">
        <v>207</v>
      </c>
      <c r="B208" s="3" t="s">
        <v>829</v>
      </c>
      <c r="C208" s="4">
        <f>YEAR(Table_1[[#This Row],[Order Date]])</f>
        <v>2014</v>
      </c>
      <c r="D208" s="9">
        <v>41975</v>
      </c>
      <c r="E208" s="3">
        <v>41981</v>
      </c>
      <c r="F208" s="3" t="s">
        <v>50</v>
      </c>
      <c r="G208" s="3" t="s">
        <v>830</v>
      </c>
      <c r="H208" s="3" t="s">
        <v>831</v>
      </c>
      <c r="I208" s="3" t="s">
        <v>26</v>
      </c>
      <c r="J208" s="3" t="s">
        <v>27</v>
      </c>
      <c r="K208" s="3" t="s">
        <v>832</v>
      </c>
      <c r="L208" s="3" t="s">
        <v>238</v>
      </c>
      <c r="M208" s="3">
        <v>48601</v>
      </c>
      <c r="N208" s="3" t="s">
        <v>105</v>
      </c>
      <c r="O208" s="3" t="s">
        <v>833</v>
      </c>
      <c r="P208" s="3" t="s">
        <v>46</v>
      </c>
      <c r="Q208" s="3" t="s">
        <v>59</v>
      </c>
      <c r="R208" s="3" t="s">
        <v>834</v>
      </c>
      <c r="S208" s="3">
        <v>83.92</v>
      </c>
      <c r="T208" s="3">
        <v>4</v>
      </c>
      <c r="U208" s="3">
        <v>0</v>
      </c>
      <c r="V208" s="3">
        <v>5.8743999999999943</v>
      </c>
    </row>
    <row r="209" spans="1:22" ht="14.25" customHeight="1" x14ac:dyDescent="0.25">
      <c r="A209" s="3">
        <v>208</v>
      </c>
      <c r="B209" s="3" t="s">
        <v>829</v>
      </c>
      <c r="C209" s="4">
        <f>YEAR(Table_1[[#This Row],[Order Date]])</f>
        <v>2014</v>
      </c>
      <c r="D209" s="9">
        <v>41975</v>
      </c>
      <c r="E209" s="3">
        <v>41981</v>
      </c>
      <c r="F209" s="3" t="s">
        <v>50</v>
      </c>
      <c r="G209" s="3" t="s">
        <v>830</v>
      </c>
      <c r="H209" s="3" t="s">
        <v>831</v>
      </c>
      <c r="I209" s="3" t="s">
        <v>26</v>
      </c>
      <c r="J209" s="3" t="s">
        <v>27</v>
      </c>
      <c r="K209" s="3" t="s">
        <v>832</v>
      </c>
      <c r="L209" s="3" t="s">
        <v>238</v>
      </c>
      <c r="M209" s="3">
        <v>48601</v>
      </c>
      <c r="N209" s="3" t="s">
        <v>105</v>
      </c>
      <c r="O209" s="3" t="s">
        <v>835</v>
      </c>
      <c r="P209" s="3" t="s">
        <v>71</v>
      </c>
      <c r="Q209" s="3" t="s">
        <v>72</v>
      </c>
      <c r="R209" s="3" t="s">
        <v>836</v>
      </c>
      <c r="S209" s="3">
        <v>131.97999999999999</v>
      </c>
      <c r="T209" s="3">
        <v>2</v>
      </c>
      <c r="U209" s="3">
        <v>0</v>
      </c>
      <c r="V209" s="3">
        <v>35.634600000000006</v>
      </c>
    </row>
    <row r="210" spans="1:22" ht="14.25" customHeight="1" x14ac:dyDescent="0.25">
      <c r="A210" s="3">
        <v>209</v>
      </c>
      <c r="B210" s="3" t="s">
        <v>829</v>
      </c>
      <c r="C210" s="4">
        <f>YEAR(Table_1[[#This Row],[Order Date]])</f>
        <v>2014</v>
      </c>
      <c r="D210" s="9">
        <v>41975</v>
      </c>
      <c r="E210" s="3">
        <v>41981</v>
      </c>
      <c r="F210" s="3" t="s">
        <v>50</v>
      </c>
      <c r="G210" s="3" t="s">
        <v>830</v>
      </c>
      <c r="H210" s="3" t="s">
        <v>831</v>
      </c>
      <c r="I210" s="3" t="s">
        <v>26</v>
      </c>
      <c r="J210" s="3" t="s">
        <v>27</v>
      </c>
      <c r="K210" s="3" t="s">
        <v>832</v>
      </c>
      <c r="L210" s="3" t="s">
        <v>238</v>
      </c>
      <c r="M210" s="3">
        <v>48601</v>
      </c>
      <c r="N210" s="3" t="s">
        <v>105</v>
      </c>
      <c r="O210" s="3" t="s">
        <v>545</v>
      </c>
      <c r="P210" s="3" t="s">
        <v>46</v>
      </c>
      <c r="Q210" s="3" t="s">
        <v>75</v>
      </c>
      <c r="R210" s="3" t="s">
        <v>546</v>
      </c>
      <c r="S210" s="3">
        <v>15.92</v>
      </c>
      <c r="T210" s="3">
        <v>4</v>
      </c>
      <c r="U210" s="3">
        <v>0</v>
      </c>
      <c r="V210" s="3">
        <v>7.4824000000000002</v>
      </c>
    </row>
    <row r="211" spans="1:22" ht="14.25" customHeight="1" x14ac:dyDescent="0.25">
      <c r="A211" s="3">
        <v>210</v>
      </c>
      <c r="B211" s="3" t="s">
        <v>829</v>
      </c>
      <c r="C211" s="4">
        <f>YEAR(Table_1[[#This Row],[Order Date]])</f>
        <v>2014</v>
      </c>
      <c r="D211" s="9">
        <v>41975</v>
      </c>
      <c r="E211" s="3">
        <v>41981</v>
      </c>
      <c r="F211" s="3" t="s">
        <v>50</v>
      </c>
      <c r="G211" s="3" t="s">
        <v>830</v>
      </c>
      <c r="H211" s="3" t="s">
        <v>831</v>
      </c>
      <c r="I211" s="3" t="s">
        <v>26</v>
      </c>
      <c r="J211" s="3" t="s">
        <v>27</v>
      </c>
      <c r="K211" s="3" t="s">
        <v>832</v>
      </c>
      <c r="L211" s="3" t="s">
        <v>238</v>
      </c>
      <c r="M211" s="3">
        <v>48601</v>
      </c>
      <c r="N211" s="3" t="s">
        <v>105</v>
      </c>
      <c r="O211" s="3" t="s">
        <v>837</v>
      </c>
      <c r="P211" s="3" t="s">
        <v>46</v>
      </c>
      <c r="Q211" s="3" t="s">
        <v>269</v>
      </c>
      <c r="R211" s="3" t="s">
        <v>838</v>
      </c>
      <c r="S211" s="3">
        <v>52.29</v>
      </c>
      <c r="T211" s="3">
        <v>9</v>
      </c>
      <c r="U211" s="3">
        <v>0</v>
      </c>
      <c r="V211" s="3">
        <v>16.209899999999998</v>
      </c>
    </row>
    <row r="212" spans="1:22" ht="14.25" customHeight="1" x14ac:dyDescent="0.25">
      <c r="A212" s="3">
        <v>211</v>
      </c>
      <c r="B212" s="3" t="s">
        <v>829</v>
      </c>
      <c r="C212" s="4">
        <f>YEAR(Table_1[[#This Row],[Order Date]])</f>
        <v>2014</v>
      </c>
      <c r="D212" s="9">
        <v>41975</v>
      </c>
      <c r="E212" s="3">
        <v>41981</v>
      </c>
      <c r="F212" s="3" t="s">
        <v>50</v>
      </c>
      <c r="G212" s="3" t="s">
        <v>830</v>
      </c>
      <c r="H212" s="3" t="s">
        <v>831</v>
      </c>
      <c r="I212" s="3" t="s">
        <v>26</v>
      </c>
      <c r="J212" s="3" t="s">
        <v>27</v>
      </c>
      <c r="K212" s="3" t="s">
        <v>832</v>
      </c>
      <c r="L212" s="3" t="s">
        <v>238</v>
      </c>
      <c r="M212" s="3">
        <v>48601</v>
      </c>
      <c r="N212" s="3" t="s">
        <v>105</v>
      </c>
      <c r="O212" s="3" t="s">
        <v>839</v>
      </c>
      <c r="P212" s="3" t="s">
        <v>46</v>
      </c>
      <c r="Q212" s="3" t="s">
        <v>59</v>
      </c>
      <c r="R212" s="3" t="s">
        <v>840</v>
      </c>
      <c r="S212" s="3">
        <v>91.99</v>
      </c>
      <c r="T212" s="3">
        <v>1</v>
      </c>
      <c r="U212" s="3">
        <v>0</v>
      </c>
      <c r="V212" s="3">
        <v>3.6795999999999935</v>
      </c>
    </row>
    <row r="213" spans="1:22" ht="14.25" customHeight="1" x14ac:dyDescent="0.25">
      <c r="A213" s="3">
        <v>212</v>
      </c>
      <c r="B213" s="3" t="s">
        <v>841</v>
      </c>
      <c r="C213" s="4">
        <f>YEAR(Table_1[[#This Row],[Order Date]])</f>
        <v>2012</v>
      </c>
      <c r="D213" s="9">
        <v>40948</v>
      </c>
      <c r="E213" s="3">
        <v>40952</v>
      </c>
      <c r="F213" s="3" t="s">
        <v>23</v>
      </c>
      <c r="G213" s="3" t="s">
        <v>842</v>
      </c>
      <c r="H213" s="3" t="s">
        <v>843</v>
      </c>
      <c r="I213" s="3" t="s">
        <v>41</v>
      </c>
      <c r="J213" s="3" t="s">
        <v>27</v>
      </c>
      <c r="K213" s="3" t="s">
        <v>815</v>
      </c>
      <c r="L213" s="3" t="s">
        <v>104</v>
      </c>
      <c r="M213" s="3">
        <v>75220</v>
      </c>
      <c r="N213" s="3" t="s">
        <v>105</v>
      </c>
      <c r="O213" s="3" t="s">
        <v>844</v>
      </c>
      <c r="P213" s="3" t="s">
        <v>71</v>
      </c>
      <c r="Q213" s="3" t="s">
        <v>161</v>
      </c>
      <c r="R213" s="3" t="s">
        <v>845</v>
      </c>
      <c r="S213" s="3">
        <v>20.8</v>
      </c>
      <c r="T213" s="3">
        <v>2</v>
      </c>
      <c r="U213" s="3">
        <v>0.2</v>
      </c>
      <c r="V213" s="3">
        <v>6.4999999999999991</v>
      </c>
    </row>
    <row r="214" spans="1:22" ht="14.25" customHeight="1" x14ac:dyDescent="0.25">
      <c r="A214" s="3">
        <v>213</v>
      </c>
      <c r="B214" s="3" t="s">
        <v>846</v>
      </c>
      <c r="C214" s="4">
        <f>YEAR(Table_1[[#This Row],[Order Date]])</f>
        <v>2012</v>
      </c>
      <c r="D214" s="9">
        <v>40910</v>
      </c>
      <c r="E214" s="3">
        <v>40917</v>
      </c>
      <c r="F214" s="3" t="s">
        <v>50</v>
      </c>
      <c r="G214" s="3" t="s">
        <v>847</v>
      </c>
      <c r="H214" s="3" t="s">
        <v>848</v>
      </c>
      <c r="I214" s="3" t="s">
        <v>41</v>
      </c>
      <c r="J214" s="3" t="s">
        <v>27</v>
      </c>
      <c r="K214" s="3" t="s">
        <v>849</v>
      </c>
      <c r="L214" s="3" t="s">
        <v>498</v>
      </c>
      <c r="M214" s="3">
        <v>44256</v>
      </c>
      <c r="N214" s="3" t="s">
        <v>148</v>
      </c>
      <c r="O214" s="3" t="s">
        <v>850</v>
      </c>
      <c r="P214" s="3" t="s">
        <v>46</v>
      </c>
      <c r="Q214" s="3" t="s">
        <v>47</v>
      </c>
      <c r="R214" s="3" t="s">
        <v>851</v>
      </c>
      <c r="S214" s="3">
        <v>23.680000000000003</v>
      </c>
      <c r="T214" s="3">
        <v>2</v>
      </c>
      <c r="U214" s="3">
        <v>0.2</v>
      </c>
      <c r="V214" s="3">
        <v>8.879999999999999</v>
      </c>
    </row>
    <row r="215" spans="1:22" ht="14.25" customHeight="1" x14ac:dyDescent="0.25">
      <c r="A215" s="3">
        <v>214</v>
      </c>
      <c r="B215" s="3" t="s">
        <v>846</v>
      </c>
      <c r="C215" s="4">
        <f>YEAR(Table_1[[#This Row],[Order Date]])</f>
        <v>2012</v>
      </c>
      <c r="D215" s="9">
        <v>40910</v>
      </c>
      <c r="E215" s="3">
        <v>40917</v>
      </c>
      <c r="F215" s="3" t="s">
        <v>50</v>
      </c>
      <c r="G215" s="3" t="s">
        <v>847</v>
      </c>
      <c r="H215" s="3" t="s">
        <v>848</v>
      </c>
      <c r="I215" s="3" t="s">
        <v>41</v>
      </c>
      <c r="J215" s="3" t="s">
        <v>27</v>
      </c>
      <c r="K215" s="3" t="s">
        <v>849</v>
      </c>
      <c r="L215" s="3" t="s">
        <v>498</v>
      </c>
      <c r="M215" s="3">
        <v>44256</v>
      </c>
      <c r="N215" s="3" t="s">
        <v>148</v>
      </c>
      <c r="O215" s="3" t="s">
        <v>852</v>
      </c>
      <c r="P215" s="3" t="s">
        <v>32</v>
      </c>
      <c r="Q215" s="3" t="s">
        <v>33</v>
      </c>
      <c r="R215" s="3" t="s">
        <v>853</v>
      </c>
      <c r="S215" s="3">
        <v>452.45</v>
      </c>
      <c r="T215" s="3">
        <v>5</v>
      </c>
      <c r="U215" s="3">
        <v>0.5</v>
      </c>
      <c r="V215" s="3">
        <v>-244.32300000000006</v>
      </c>
    </row>
    <row r="216" spans="1:22" ht="14.25" customHeight="1" x14ac:dyDescent="0.25">
      <c r="A216" s="3">
        <v>215</v>
      </c>
      <c r="B216" s="3" t="s">
        <v>846</v>
      </c>
      <c r="C216" s="4">
        <f>YEAR(Table_1[[#This Row],[Order Date]])</f>
        <v>2012</v>
      </c>
      <c r="D216" s="9">
        <v>40910</v>
      </c>
      <c r="E216" s="3">
        <v>40917</v>
      </c>
      <c r="F216" s="3" t="s">
        <v>50</v>
      </c>
      <c r="G216" s="3" t="s">
        <v>847</v>
      </c>
      <c r="H216" s="3" t="s">
        <v>848</v>
      </c>
      <c r="I216" s="3" t="s">
        <v>41</v>
      </c>
      <c r="J216" s="3" t="s">
        <v>27</v>
      </c>
      <c r="K216" s="3" t="s">
        <v>849</v>
      </c>
      <c r="L216" s="3" t="s">
        <v>498</v>
      </c>
      <c r="M216" s="3">
        <v>44256</v>
      </c>
      <c r="N216" s="3" t="s">
        <v>148</v>
      </c>
      <c r="O216" s="3" t="s">
        <v>470</v>
      </c>
      <c r="P216" s="3" t="s">
        <v>71</v>
      </c>
      <c r="Q216" s="3" t="s">
        <v>72</v>
      </c>
      <c r="R216" s="3" t="s">
        <v>471</v>
      </c>
      <c r="S216" s="3">
        <v>62.981999999999999</v>
      </c>
      <c r="T216" s="3">
        <v>3</v>
      </c>
      <c r="U216" s="3">
        <v>0.4</v>
      </c>
      <c r="V216" s="3">
        <v>-14.695800000000006</v>
      </c>
    </row>
    <row r="217" spans="1:22" ht="14.25" customHeight="1" x14ac:dyDescent="0.25">
      <c r="A217" s="3">
        <v>216</v>
      </c>
      <c r="B217" s="3" t="s">
        <v>846</v>
      </c>
      <c r="C217" s="4">
        <f>YEAR(Table_1[[#This Row],[Order Date]])</f>
        <v>2012</v>
      </c>
      <c r="D217" s="9">
        <v>40910</v>
      </c>
      <c r="E217" s="3">
        <v>40917</v>
      </c>
      <c r="F217" s="3" t="s">
        <v>50</v>
      </c>
      <c r="G217" s="3" t="s">
        <v>847</v>
      </c>
      <c r="H217" s="3" t="s">
        <v>848</v>
      </c>
      <c r="I217" s="3" t="s">
        <v>41</v>
      </c>
      <c r="J217" s="3" t="s">
        <v>27</v>
      </c>
      <c r="K217" s="3" t="s">
        <v>849</v>
      </c>
      <c r="L217" s="3" t="s">
        <v>498</v>
      </c>
      <c r="M217" s="3">
        <v>44256</v>
      </c>
      <c r="N217" s="3" t="s">
        <v>148</v>
      </c>
      <c r="O217" s="3" t="s">
        <v>854</v>
      </c>
      <c r="P217" s="3" t="s">
        <v>71</v>
      </c>
      <c r="Q217" s="3" t="s">
        <v>682</v>
      </c>
      <c r="R217" s="3" t="s">
        <v>855</v>
      </c>
      <c r="S217" s="3">
        <v>1188.0000000000002</v>
      </c>
      <c r="T217" s="3">
        <v>9</v>
      </c>
      <c r="U217" s="3">
        <v>0.7</v>
      </c>
      <c r="V217" s="3">
        <v>-950.40000000000009</v>
      </c>
    </row>
    <row r="218" spans="1:22" ht="14.25" customHeight="1" x14ac:dyDescent="0.25">
      <c r="A218" s="3">
        <v>217</v>
      </c>
      <c r="B218" s="3" t="s">
        <v>846</v>
      </c>
      <c r="C218" s="4">
        <f>YEAR(Table_1[[#This Row],[Order Date]])</f>
        <v>2012</v>
      </c>
      <c r="D218" s="9">
        <v>40910</v>
      </c>
      <c r="E218" s="3">
        <v>40917</v>
      </c>
      <c r="F218" s="3" t="s">
        <v>50</v>
      </c>
      <c r="G218" s="3" t="s">
        <v>847</v>
      </c>
      <c r="H218" s="3" t="s">
        <v>848</v>
      </c>
      <c r="I218" s="3" t="s">
        <v>41</v>
      </c>
      <c r="J218" s="3" t="s">
        <v>27</v>
      </c>
      <c r="K218" s="3" t="s">
        <v>849</v>
      </c>
      <c r="L218" s="3" t="s">
        <v>498</v>
      </c>
      <c r="M218" s="3">
        <v>44256</v>
      </c>
      <c r="N218" s="3" t="s">
        <v>148</v>
      </c>
      <c r="O218" s="3" t="s">
        <v>856</v>
      </c>
      <c r="P218" s="3" t="s">
        <v>71</v>
      </c>
      <c r="Q218" s="3" t="s">
        <v>161</v>
      </c>
      <c r="R218" s="3" t="s">
        <v>857</v>
      </c>
      <c r="S218" s="3">
        <v>89.584000000000003</v>
      </c>
      <c r="T218" s="3">
        <v>2</v>
      </c>
      <c r="U218" s="3">
        <v>0.2</v>
      </c>
      <c r="V218" s="3">
        <v>4.4792000000000058</v>
      </c>
    </row>
    <row r="219" spans="1:22" ht="14.25" customHeight="1" x14ac:dyDescent="0.25">
      <c r="A219" s="3">
        <v>218</v>
      </c>
      <c r="B219" s="3" t="s">
        <v>858</v>
      </c>
      <c r="C219" s="4">
        <f>YEAR(Table_1[[#This Row],[Order Date]])</f>
        <v>2013</v>
      </c>
      <c r="D219" s="9">
        <v>41576</v>
      </c>
      <c r="E219" s="3">
        <v>41580</v>
      </c>
      <c r="F219" s="3" t="s">
        <v>50</v>
      </c>
      <c r="G219" s="3" t="s">
        <v>859</v>
      </c>
      <c r="H219" s="3" t="s">
        <v>860</v>
      </c>
      <c r="I219" s="3" t="s">
        <v>26</v>
      </c>
      <c r="J219" s="3" t="s">
        <v>27</v>
      </c>
      <c r="K219" s="3" t="s">
        <v>42</v>
      </c>
      <c r="L219" s="3" t="s">
        <v>43</v>
      </c>
      <c r="M219" s="3">
        <v>90032</v>
      </c>
      <c r="N219" s="3" t="s">
        <v>44</v>
      </c>
      <c r="O219" s="3" t="s">
        <v>759</v>
      </c>
      <c r="P219" s="3" t="s">
        <v>46</v>
      </c>
      <c r="Q219" s="3" t="s">
        <v>59</v>
      </c>
      <c r="R219" s="3" t="s">
        <v>760</v>
      </c>
      <c r="S219" s="3">
        <v>93.06</v>
      </c>
      <c r="T219" s="3">
        <v>6</v>
      </c>
      <c r="U219" s="3">
        <v>0</v>
      </c>
      <c r="V219" s="3">
        <v>26.056800000000003</v>
      </c>
    </row>
    <row r="220" spans="1:22" ht="14.25" customHeight="1" x14ac:dyDescent="0.25">
      <c r="A220" s="3">
        <v>219</v>
      </c>
      <c r="B220" s="3" t="s">
        <v>858</v>
      </c>
      <c r="C220" s="4">
        <f>YEAR(Table_1[[#This Row],[Order Date]])</f>
        <v>2013</v>
      </c>
      <c r="D220" s="9">
        <v>41576</v>
      </c>
      <c r="E220" s="3">
        <v>41580</v>
      </c>
      <c r="F220" s="3" t="s">
        <v>50</v>
      </c>
      <c r="G220" s="3" t="s">
        <v>859</v>
      </c>
      <c r="H220" s="3" t="s">
        <v>860</v>
      </c>
      <c r="I220" s="3" t="s">
        <v>26</v>
      </c>
      <c r="J220" s="3" t="s">
        <v>27</v>
      </c>
      <c r="K220" s="3" t="s">
        <v>42</v>
      </c>
      <c r="L220" s="3" t="s">
        <v>43</v>
      </c>
      <c r="M220" s="3">
        <v>90032</v>
      </c>
      <c r="N220" s="3" t="s">
        <v>44</v>
      </c>
      <c r="O220" s="3" t="s">
        <v>861</v>
      </c>
      <c r="P220" s="3" t="s">
        <v>71</v>
      </c>
      <c r="Q220" s="3" t="s">
        <v>72</v>
      </c>
      <c r="R220" s="3" t="s">
        <v>862</v>
      </c>
      <c r="S220" s="3">
        <v>302.37599999999998</v>
      </c>
      <c r="T220" s="3">
        <v>3</v>
      </c>
      <c r="U220" s="3">
        <v>0.2</v>
      </c>
      <c r="V220" s="3">
        <v>22.678200000000018</v>
      </c>
    </row>
    <row r="221" spans="1:22" ht="14.25" customHeight="1" x14ac:dyDescent="0.25">
      <c r="A221" s="3">
        <v>220</v>
      </c>
      <c r="B221" s="3" t="s">
        <v>863</v>
      </c>
      <c r="C221" s="4">
        <f>YEAR(Table_1[[#This Row],[Order Date]])</f>
        <v>2012</v>
      </c>
      <c r="D221" s="9">
        <v>41267</v>
      </c>
      <c r="E221" s="3">
        <v>41270</v>
      </c>
      <c r="F221" s="3" t="s">
        <v>188</v>
      </c>
      <c r="G221" s="3" t="s">
        <v>864</v>
      </c>
      <c r="H221" s="3" t="s">
        <v>865</v>
      </c>
      <c r="I221" s="3" t="s">
        <v>26</v>
      </c>
      <c r="J221" s="3" t="s">
        <v>27</v>
      </c>
      <c r="K221" s="3" t="s">
        <v>866</v>
      </c>
      <c r="L221" s="3" t="s">
        <v>498</v>
      </c>
      <c r="M221" s="3">
        <v>43017</v>
      </c>
      <c r="N221" s="3" t="s">
        <v>148</v>
      </c>
      <c r="O221" s="3" t="s">
        <v>867</v>
      </c>
      <c r="P221" s="3" t="s">
        <v>46</v>
      </c>
      <c r="Q221" s="3" t="s">
        <v>269</v>
      </c>
      <c r="R221" s="3" t="s">
        <v>868</v>
      </c>
      <c r="S221" s="3">
        <v>5.5840000000000005</v>
      </c>
      <c r="T221" s="3">
        <v>2</v>
      </c>
      <c r="U221" s="3">
        <v>0.2</v>
      </c>
      <c r="V221" s="3">
        <v>1.8147999999999997</v>
      </c>
    </row>
    <row r="222" spans="1:22" ht="14.25" customHeight="1" x14ac:dyDescent="0.25">
      <c r="A222" s="3">
        <v>221</v>
      </c>
      <c r="B222" s="3" t="s">
        <v>863</v>
      </c>
      <c r="C222" s="4">
        <f>YEAR(Table_1[[#This Row],[Order Date]])</f>
        <v>2012</v>
      </c>
      <c r="D222" s="9">
        <v>41267</v>
      </c>
      <c r="E222" s="3">
        <v>41270</v>
      </c>
      <c r="F222" s="3" t="s">
        <v>188</v>
      </c>
      <c r="G222" s="3" t="s">
        <v>864</v>
      </c>
      <c r="H222" s="3" t="s">
        <v>865</v>
      </c>
      <c r="I222" s="3" t="s">
        <v>26</v>
      </c>
      <c r="J222" s="3" t="s">
        <v>27</v>
      </c>
      <c r="K222" s="3" t="s">
        <v>866</v>
      </c>
      <c r="L222" s="3" t="s">
        <v>498</v>
      </c>
      <c r="M222" s="3">
        <v>43017</v>
      </c>
      <c r="N222" s="3" t="s">
        <v>148</v>
      </c>
      <c r="O222" s="3" t="s">
        <v>869</v>
      </c>
      <c r="P222" s="3" t="s">
        <v>46</v>
      </c>
      <c r="Q222" s="3" t="s">
        <v>90</v>
      </c>
      <c r="R222" s="3" t="s">
        <v>870</v>
      </c>
      <c r="S222" s="3">
        <v>22.704000000000004</v>
      </c>
      <c r="T222" s="3">
        <v>6</v>
      </c>
      <c r="U222" s="3">
        <v>0.2</v>
      </c>
      <c r="V222" s="3">
        <v>8.2302</v>
      </c>
    </row>
    <row r="223" spans="1:22" ht="14.25" customHeight="1" x14ac:dyDescent="0.25">
      <c r="A223" s="3">
        <v>222</v>
      </c>
      <c r="B223" s="3" t="s">
        <v>863</v>
      </c>
      <c r="C223" s="4">
        <f>YEAR(Table_1[[#This Row],[Order Date]])</f>
        <v>2012</v>
      </c>
      <c r="D223" s="9">
        <v>41267</v>
      </c>
      <c r="E223" s="3">
        <v>41270</v>
      </c>
      <c r="F223" s="3" t="s">
        <v>188</v>
      </c>
      <c r="G223" s="3" t="s">
        <v>864</v>
      </c>
      <c r="H223" s="3" t="s">
        <v>865</v>
      </c>
      <c r="I223" s="3" t="s">
        <v>26</v>
      </c>
      <c r="J223" s="3" t="s">
        <v>27</v>
      </c>
      <c r="K223" s="3" t="s">
        <v>866</v>
      </c>
      <c r="L223" s="3" t="s">
        <v>498</v>
      </c>
      <c r="M223" s="3">
        <v>43017</v>
      </c>
      <c r="N223" s="3" t="s">
        <v>148</v>
      </c>
      <c r="O223" s="3" t="s">
        <v>414</v>
      </c>
      <c r="P223" s="3" t="s">
        <v>46</v>
      </c>
      <c r="Q223" s="3" t="s">
        <v>75</v>
      </c>
      <c r="R223" s="3" t="s">
        <v>415</v>
      </c>
      <c r="S223" s="3">
        <v>19.776000000000003</v>
      </c>
      <c r="T223" s="3">
        <v>4</v>
      </c>
      <c r="U223" s="3">
        <v>0.7</v>
      </c>
      <c r="V223" s="3">
        <v>-13.843199999999996</v>
      </c>
    </row>
    <row r="224" spans="1:22" ht="14.25" customHeight="1" x14ac:dyDescent="0.25">
      <c r="A224" s="3">
        <v>223</v>
      </c>
      <c r="B224" s="3" t="s">
        <v>863</v>
      </c>
      <c r="C224" s="4">
        <f>YEAR(Table_1[[#This Row],[Order Date]])</f>
        <v>2012</v>
      </c>
      <c r="D224" s="9">
        <v>41267</v>
      </c>
      <c r="E224" s="3">
        <v>41270</v>
      </c>
      <c r="F224" s="3" t="s">
        <v>188</v>
      </c>
      <c r="G224" s="3" t="s">
        <v>864</v>
      </c>
      <c r="H224" s="3" t="s">
        <v>865</v>
      </c>
      <c r="I224" s="3" t="s">
        <v>26</v>
      </c>
      <c r="J224" s="3" t="s">
        <v>27</v>
      </c>
      <c r="K224" s="3" t="s">
        <v>866</v>
      </c>
      <c r="L224" s="3" t="s">
        <v>498</v>
      </c>
      <c r="M224" s="3">
        <v>43017</v>
      </c>
      <c r="N224" s="3" t="s">
        <v>148</v>
      </c>
      <c r="O224" s="3" t="s">
        <v>871</v>
      </c>
      <c r="P224" s="3" t="s">
        <v>32</v>
      </c>
      <c r="Q224" s="3" t="s">
        <v>65</v>
      </c>
      <c r="R224" s="3" t="s">
        <v>872</v>
      </c>
      <c r="S224" s="3">
        <v>72.703999999999994</v>
      </c>
      <c r="T224" s="3">
        <v>4</v>
      </c>
      <c r="U224" s="3">
        <v>0.2</v>
      </c>
      <c r="V224" s="3">
        <v>19.084800000000005</v>
      </c>
    </row>
    <row r="225" spans="1:22" ht="14.25" customHeight="1" x14ac:dyDescent="0.25">
      <c r="A225" s="3">
        <v>224</v>
      </c>
      <c r="B225" s="3" t="s">
        <v>863</v>
      </c>
      <c r="C225" s="4">
        <f>YEAR(Table_1[[#This Row],[Order Date]])</f>
        <v>2012</v>
      </c>
      <c r="D225" s="9">
        <v>41267</v>
      </c>
      <c r="E225" s="3">
        <v>41270</v>
      </c>
      <c r="F225" s="3" t="s">
        <v>188</v>
      </c>
      <c r="G225" s="3" t="s">
        <v>864</v>
      </c>
      <c r="H225" s="3" t="s">
        <v>865</v>
      </c>
      <c r="I225" s="3" t="s">
        <v>26</v>
      </c>
      <c r="J225" s="3" t="s">
        <v>27</v>
      </c>
      <c r="K225" s="3" t="s">
        <v>866</v>
      </c>
      <c r="L225" s="3" t="s">
        <v>498</v>
      </c>
      <c r="M225" s="3">
        <v>43017</v>
      </c>
      <c r="N225" s="3" t="s">
        <v>148</v>
      </c>
      <c r="O225" s="3" t="s">
        <v>873</v>
      </c>
      <c r="P225" s="3" t="s">
        <v>71</v>
      </c>
      <c r="Q225" s="3" t="s">
        <v>682</v>
      </c>
      <c r="R225" s="3" t="s">
        <v>874</v>
      </c>
      <c r="S225" s="3">
        <v>479.98800000000006</v>
      </c>
      <c r="T225" s="3">
        <v>4</v>
      </c>
      <c r="U225" s="3">
        <v>0.7</v>
      </c>
      <c r="V225" s="3">
        <v>-383.99040000000002</v>
      </c>
    </row>
    <row r="226" spans="1:22" ht="14.25" customHeight="1" x14ac:dyDescent="0.25">
      <c r="A226" s="3">
        <v>225</v>
      </c>
      <c r="B226" s="3" t="s">
        <v>863</v>
      </c>
      <c r="C226" s="4">
        <f>YEAR(Table_1[[#This Row],[Order Date]])</f>
        <v>2012</v>
      </c>
      <c r="D226" s="9">
        <v>41267</v>
      </c>
      <c r="E226" s="3">
        <v>41270</v>
      </c>
      <c r="F226" s="3" t="s">
        <v>188</v>
      </c>
      <c r="G226" s="3" t="s">
        <v>864</v>
      </c>
      <c r="H226" s="3" t="s">
        <v>865</v>
      </c>
      <c r="I226" s="3" t="s">
        <v>26</v>
      </c>
      <c r="J226" s="3" t="s">
        <v>27</v>
      </c>
      <c r="K226" s="3" t="s">
        <v>866</v>
      </c>
      <c r="L226" s="3" t="s">
        <v>498</v>
      </c>
      <c r="M226" s="3">
        <v>43017</v>
      </c>
      <c r="N226" s="3" t="s">
        <v>148</v>
      </c>
      <c r="O226" s="3" t="s">
        <v>875</v>
      </c>
      <c r="P226" s="3" t="s">
        <v>46</v>
      </c>
      <c r="Q226" s="3" t="s">
        <v>68</v>
      </c>
      <c r="R226" s="3" t="s">
        <v>876</v>
      </c>
      <c r="S226" s="3">
        <v>27.168000000000003</v>
      </c>
      <c r="T226" s="3">
        <v>2</v>
      </c>
      <c r="U226" s="3">
        <v>0.2</v>
      </c>
      <c r="V226" s="3">
        <v>2.7168000000000001</v>
      </c>
    </row>
    <row r="227" spans="1:22" ht="14.25" customHeight="1" x14ac:dyDescent="0.25">
      <c r="A227" s="3">
        <v>226</v>
      </c>
      <c r="B227" s="3" t="s">
        <v>877</v>
      </c>
      <c r="C227" s="4">
        <f>YEAR(Table_1[[#This Row],[Order Date]])</f>
        <v>2012</v>
      </c>
      <c r="D227" s="9">
        <v>41130</v>
      </c>
      <c r="E227" s="3">
        <v>41137</v>
      </c>
      <c r="F227" s="3" t="s">
        <v>50</v>
      </c>
      <c r="G227" s="3" t="s">
        <v>878</v>
      </c>
      <c r="H227" s="3" t="s">
        <v>879</v>
      </c>
      <c r="I227" s="3" t="s">
        <v>41</v>
      </c>
      <c r="J227" s="3" t="s">
        <v>27</v>
      </c>
      <c r="K227" s="3" t="s">
        <v>880</v>
      </c>
      <c r="L227" s="3" t="s">
        <v>238</v>
      </c>
      <c r="M227" s="3">
        <v>48227</v>
      </c>
      <c r="N227" s="3" t="s">
        <v>105</v>
      </c>
      <c r="O227" s="3" t="s">
        <v>881</v>
      </c>
      <c r="P227" s="3" t="s">
        <v>46</v>
      </c>
      <c r="Q227" s="3" t="s">
        <v>68</v>
      </c>
      <c r="R227" s="3" t="s">
        <v>882</v>
      </c>
      <c r="S227" s="3">
        <v>2.2000000000000002</v>
      </c>
      <c r="T227" s="3">
        <v>1</v>
      </c>
      <c r="U227" s="3">
        <v>0</v>
      </c>
      <c r="V227" s="3">
        <v>0.96800000000000019</v>
      </c>
    </row>
    <row r="228" spans="1:22" ht="14.25" customHeight="1" x14ac:dyDescent="0.25">
      <c r="A228" s="3">
        <v>227</v>
      </c>
      <c r="B228" s="3" t="s">
        <v>877</v>
      </c>
      <c r="C228" s="4">
        <f>YEAR(Table_1[[#This Row],[Order Date]])</f>
        <v>2012</v>
      </c>
      <c r="D228" s="9">
        <v>41130</v>
      </c>
      <c r="E228" s="3">
        <v>41137</v>
      </c>
      <c r="F228" s="3" t="s">
        <v>50</v>
      </c>
      <c r="G228" s="3" t="s">
        <v>878</v>
      </c>
      <c r="H228" s="3" t="s">
        <v>879</v>
      </c>
      <c r="I228" s="3" t="s">
        <v>41</v>
      </c>
      <c r="J228" s="3" t="s">
        <v>27</v>
      </c>
      <c r="K228" s="3" t="s">
        <v>880</v>
      </c>
      <c r="L228" s="3" t="s">
        <v>238</v>
      </c>
      <c r="M228" s="3">
        <v>48227</v>
      </c>
      <c r="N228" s="3" t="s">
        <v>105</v>
      </c>
      <c r="O228" s="3" t="s">
        <v>883</v>
      </c>
      <c r="P228" s="3" t="s">
        <v>32</v>
      </c>
      <c r="Q228" s="3" t="s">
        <v>56</v>
      </c>
      <c r="R228" s="3" t="s">
        <v>884</v>
      </c>
      <c r="S228" s="3">
        <v>622.44999999999993</v>
      </c>
      <c r="T228" s="3">
        <v>5</v>
      </c>
      <c r="U228" s="3">
        <v>0</v>
      </c>
      <c r="V228" s="3">
        <v>136.93899999999999</v>
      </c>
    </row>
    <row r="229" spans="1:22" ht="14.25" customHeight="1" x14ac:dyDescent="0.25">
      <c r="A229" s="3">
        <v>228</v>
      </c>
      <c r="B229" s="3" t="s">
        <v>877</v>
      </c>
      <c r="C229" s="4">
        <f>YEAR(Table_1[[#This Row],[Order Date]])</f>
        <v>2012</v>
      </c>
      <c r="D229" s="9">
        <v>41130</v>
      </c>
      <c r="E229" s="3">
        <v>41137</v>
      </c>
      <c r="F229" s="3" t="s">
        <v>50</v>
      </c>
      <c r="G229" s="3" t="s">
        <v>878</v>
      </c>
      <c r="H229" s="3" t="s">
        <v>879</v>
      </c>
      <c r="I229" s="3" t="s">
        <v>41</v>
      </c>
      <c r="J229" s="3" t="s">
        <v>27</v>
      </c>
      <c r="K229" s="3" t="s">
        <v>880</v>
      </c>
      <c r="L229" s="3" t="s">
        <v>238</v>
      </c>
      <c r="M229" s="3">
        <v>48227</v>
      </c>
      <c r="N229" s="3" t="s">
        <v>105</v>
      </c>
      <c r="O229" s="3" t="s">
        <v>885</v>
      </c>
      <c r="P229" s="3" t="s">
        <v>46</v>
      </c>
      <c r="Q229" s="3" t="s">
        <v>59</v>
      </c>
      <c r="R229" s="3" t="s">
        <v>886</v>
      </c>
      <c r="S229" s="3">
        <v>21.98</v>
      </c>
      <c r="T229" s="3">
        <v>1</v>
      </c>
      <c r="U229" s="3">
        <v>0</v>
      </c>
      <c r="V229" s="3">
        <v>0.21979999999999933</v>
      </c>
    </row>
    <row r="230" spans="1:22" ht="14.25" customHeight="1" x14ac:dyDescent="0.25">
      <c r="A230" s="3">
        <v>229</v>
      </c>
      <c r="B230" s="3" t="s">
        <v>887</v>
      </c>
      <c r="C230" s="4">
        <f>YEAR(Table_1[[#This Row],[Order Date]])</f>
        <v>2012</v>
      </c>
      <c r="D230" s="9">
        <v>40967</v>
      </c>
      <c r="E230" s="3">
        <v>40972</v>
      </c>
      <c r="F230" s="3" t="s">
        <v>50</v>
      </c>
      <c r="G230" s="3" t="s">
        <v>888</v>
      </c>
      <c r="H230" s="3" t="s">
        <v>889</v>
      </c>
      <c r="I230" s="3" t="s">
        <v>26</v>
      </c>
      <c r="J230" s="3" t="s">
        <v>27</v>
      </c>
      <c r="K230" s="3" t="s">
        <v>382</v>
      </c>
      <c r="L230" s="3" t="s">
        <v>335</v>
      </c>
      <c r="M230" s="3">
        <v>38401</v>
      </c>
      <c r="N230" s="3" t="s">
        <v>30</v>
      </c>
      <c r="O230" s="3" t="s">
        <v>890</v>
      </c>
      <c r="P230" s="3" t="s">
        <v>32</v>
      </c>
      <c r="Q230" s="3" t="s">
        <v>36</v>
      </c>
      <c r="R230" s="3" t="s">
        <v>891</v>
      </c>
      <c r="S230" s="3">
        <v>161.56800000000001</v>
      </c>
      <c r="T230" s="3">
        <v>2</v>
      </c>
      <c r="U230" s="3">
        <v>0.2</v>
      </c>
      <c r="V230" s="3">
        <v>-28.274400000000021</v>
      </c>
    </row>
    <row r="231" spans="1:22" ht="14.25" customHeight="1" x14ac:dyDescent="0.25">
      <c r="A231" s="3">
        <v>230</v>
      </c>
      <c r="B231" s="3" t="s">
        <v>887</v>
      </c>
      <c r="C231" s="4">
        <f>YEAR(Table_1[[#This Row],[Order Date]])</f>
        <v>2012</v>
      </c>
      <c r="D231" s="9">
        <v>40967</v>
      </c>
      <c r="E231" s="3">
        <v>40972</v>
      </c>
      <c r="F231" s="3" t="s">
        <v>50</v>
      </c>
      <c r="G231" s="3" t="s">
        <v>888</v>
      </c>
      <c r="H231" s="3" t="s">
        <v>889</v>
      </c>
      <c r="I231" s="3" t="s">
        <v>26</v>
      </c>
      <c r="J231" s="3" t="s">
        <v>27</v>
      </c>
      <c r="K231" s="3" t="s">
        <v>382</v>
      </c>
      <c r="L231" s="3" t="s">
        <v>335</v>
      </c>
      <c r="M231" s="3">
        <v>38401</v>
      </c>
      <c r="N231" s="3" t="s">
        <v>30</v>
      </c>
      <c r="O231" s="3" t="s">
        <v>892</v>
      </c>
      <c r="P231" s="3" t="s">
        <v>32</v>
      </c>
      <c r="Q231" s="3" t="s">
        <v>36</v>
      </c>
      <c r="R231" s="3" t="s">
        <v>893</v>
      </c>
      <c r="S231" s="3">
        <v>389.69600000000003</v>
      </c>
      <c r="T231" s="3">
        <v>8</v>
      </c>
      <c r="U231" s="3">
        <v>0.2</v>
      </c>
      <c r="V231" s="3">
        <v>43.840799999999973</v>
      </c>
    </row>
    <row r="232" spans="1:22" ht="14.25" customHeight="1" x14ac:dyDescent="0.25">
      <c r="A232" s="3">
        <v>231</v>
      </c>
      <c r="B232" s="3" t="s">
        <v>894</v>
      </c>
      <c r="C232" s="4">
        <f>YEAR(Table_1[[#This Row],[Order Date]])</f>
        <v>2011</v>
      </c>
      <c r="D232" s="9">
        <v>40799</v>
      </c>
      <c r="E232" s="3">
        <v>40803</v>
      </c>
      <c r="F232" s="3" t="s">
        <v>50</v>
      </c>
      <c r="G232" s="3" t="s">
        <v>895</v>
      </c>
      <c r="H232" s="3" t="s">
        <v>896</v>
      </c>
      <c r="I232" s="3" t="s">
        <v>41</v>
      </c>
      <c r="J232" s="3" t="s">
        <v>27</v>
      </c>
      <c r="K232" s="3" t="s">
        <v>467</v>
      </c>
      <c r="L232" s="3" t="s">
        <v>88</v>
      </c>
      <c r="M232" s="3">
        <v>28205</v>
      </c>
      <c r="N232" s="3" t="s">
        <v>30</v>
      </c>
      <c r="O232" s="3" t="s">
        <v>897</v>
      </c>
      <c r="P232" s="3" t="s">
        <v>46</v>
      </c>
      <c r="Q232" s="3" t="s">
        <v>75</v>
      </c>
      <c r="R232" s="3" t="s">
        <v>898</v>
      </c>
      <c r="S232" s="3">
        <v>18.648000000000003</v>
      </c>
      <c r="T232" s="3">
        <v>7</v>
      </c>
      <c r="U232" s="3">
        <v>0.7</v>
      </c>
      <c r="V232" s="3">
        <v>-12.431999999999999</v>
      </c>
    </row>
    <row r="233" spans="1:22" ht="14.25" customHeight="1" x14ac:dyDescent="0.25">
      <c r="A233" s="3">
        <v>232</v>
      </c>
      <c r="B233" s="3" t="s">
        <v>899</v>
      </c>
      <c r="C233" s="4">
        <f>YEAR(Table_1[[#This Row],[Order Date]])</f>
        <v>2014</v>
      </c>
      <c r="D233" s="9">
        <v>41737</v>
      </c>
      <c r="E233" s="3">
        <v>41742</v>
      </c>
      <c r="F233" s="3" t="s">
        <v>50</v>
      </c>
      <c r="G233" s="3" t="s">
        <v>377</v>
      </c>
      <c r="H233" s="3" t="s">
        <v>378</v>
      </c>
      <c r="I233" s="3" t="s">
        <v>102</v>
      </c>
      <c r="J233" s="3" t="s">
        <v>27</v>
      </c>
      <c r="K233" s="3" t="s">
        <v>900</v>
      </c>
      <c r="L233" s="3" t="s">
        <v>54</v>
      </c>
      <c r="M233" s="3">
        <v>33614</v>
      </c>
      <c r="N233" s="3" t="s">
        <v>30</v>
      </c>
      <c r="O233" s="3" t="s">
        <v>901</v>
      </c>
      <c r="P233" s="3" t="s">
        <v>32</v>
      </c>
      <c r="Q233" s="3" t="s">
        <v>56</v>
      </c>
      <c r="R233" s="3" t="s">
        <v>902</v>
      </c>
      <c r="S233" s="3">
        <v>233.86</v>
      </c>
      <c r="T233" s="3">
        <v>2</v>
      </c>
      <c r="U233" s="3">
        <v>0.45</v>
      </c>
      <c r="V233" s="3">
        <v>-102.04800000000003</v>
      </c>
    </row>
    <row r="234" spans="1:22" ht="14.25" customHeight="1" x14ac:dyDescent="0.25">
      <c r="A234" s="3">
        <v>233</v>
      </c>
      <c r="B234" s="3" t="s">
        <v>899</v>
      </c>
      <c r="C234" s="4">
        <f>YEAR(Table_1[[#This Row],[Order Date]])</f>
        <v>2014</v>
      </c>
      <c r="D234" s="9">
        <v>41737</v>
      </c>
      <c r="E234" s="3">
        <v>41742</v>
      </c>
      <c r="F234" s="3" t="s">
        <v>50</v>
      </c>
      <c r="G234" s="3" t="s">
        <v>377</v>
      </c>
      <c r="H234" s="3" t="s">
        <v>378</v>
      </c>
      <c r="I234" s="3" t="s">
        <v>102</v>
      </c>
      <c r="J234" s="3" t="s">
        <v>27</v>
      </c>
      <c r="K234" s="3" t="s">
        <v>900</v>
      </c>
      <c r="L234" s="3" t="s">
        <v>54</v>
      </c>
      <c r="M234" s="3">
        <v>33614</v>
      </c>
      <c r="N234" s="3" t="s">
        <v>30</v>
      </c>
      <c r="O234" s="3" t="s">
        <v>903</v>
      </c>
      <c r="P234" s="3" t="s">
        <v>32</v>
      </c>
      <c r="Q234" s="3" t="s">
        <v>56</v>
      </c>
      <c r="R234" s="3" t="s">
        <v>904</v>
      </c>
      <c r="S234" s="3">
        <v>620.61450000000013</v>
      </c>
      <c r="T234" s="3">
        <v>3</v>
      </c>
      <c r="U234" s="3">
        <v>0.45</v>
      </c>
      <c r="V234" s="3">
        <v>-248.24579999999992</v>
      </c>
    </row>
    <row r="235" spans="1:22" ht="14.25" customHeight="1" x14ac:dyDescent="0.25">
      <c r="A235" s="3">
        <v>234</v>
      </c>
      <c r="B235" s="3" t="s">
        <v>899</v>
      </c>
      <c r="C235" s="4">
        <f>YEAR(Table_1[[#This Row],[Order Date]])</f>
        <v>2014</v>
      </c>
      <c r="D235" s="9">
        <v>41737</v>
      </c>
      <c r="E235" s="3">
        <v>41742</v>
      </c>
      <c r="F235" s="3" t="s">
        <v>50</v>
      </c>
      <c r="G235" s="3" t="s">
        <v>377</v>
      </c>
      <c r="H235" s="3" t="s">
        <v>378</v>
      </c>
      <c r="I235" s="3" t="s">
        <v>102</v>
      </c>
      <c r="J235" s="3" t="s">
        <v>27</v>
      </c>
      <c r="K235" s="3" t="s">
        <v>900</v>
      </c>
      <c r="L235" s="3" t="s">
        <v>54</v>
      </c>
      <c r="M235" s="3">
        <v>33614</v>
      </c>
      <c r="N235" s="3" t="s">
        <v>30</v>
      </c>
      <c r="O235" s="3" t="s">
        <v>897</v>
      </c>
      <c r="P235" s="3" t="s">
        <v>46</v>
      </c>
      <c r="Q235" s="3" t="s">
        <v>75</v>
      </c>
      <c r="R235" s="3" t="s">
        <v>898</v>
      </c>
      <c r="S235" s="3">
        <v>5.3280000000000012</v>
      </c>
      <c r="T235" s="3">
        <v>2</v>
      </c>
      <c r="U235" s="3">
        <v>0.7</v>
      </c>
      <c r="V235" s="3">
        <v>-3.5519999999999996</v>
      </c>
    </row>
    <row r="236" spans="1:22" ht="14.25" customHeight="1" x14ac:dyDescent="0.25">
      <c r="A236" s="3">
        <v>235</v>
      </c>
      <c r="B236" s="3" t="s">
        <v>899</v>
      </c>
      <c r="C236" s="4">
        <f>YEAR(Table_1[[#This Row],[Order Date]])</f>
        <v>2014</v>
      </c>
      <c r="D236" s="9">
        <v>41737</v>
      </c>
      <c r="E236" s="3">
        <v>41742</v>
      </c>
      <c r="F236" s="3" t="s">
        <v>50</v>
      </c>
      <c r="G236" s="3" t="s">
        <v>377</v>
      </c>
      <c r="H236" s="3" t="s">
        <v>378</v>
      </c>
      <c r="I236" s="3" t="s">
        <v>102</v>
      </c>
      <c r="J236" s="3" t="s">
        <v>27</v>
      </c>
      <c r="K236" s="3" t="s">
        <v>900</v>
      </c>
      <c r="L236" s="3" t="s">
        <v>54</v>
      </c>
      <c r="M236" s="3">
        <v>33614</v>
      </c>
      <c r="N236" s="3" t="s">
        <v>30</v>
      </c>
      <c r="O236" s="3" t="s">
        <v>905</v>
      </c>
      <c r="P236" s="3" t="s">
        <v>32</v>
      </c>
      <c r="Q236" s="3" t="s">
        <v>65</v>
      </c>
      <c r="R236" s="3" t="s">
        <v>906</v>
      </c>
      <c r="S236" s="3">
        <v>258.072</v>
      </c>
      <c r="T236" s="3">
        <v>3</v>
      </c>
      <c r="U236" s="3">
        <v>0.2</v>
      </c>
      <c r="V236" s="3">
        <v>0</v>
      </c>
    </row>
    <row r="237" spans="1:22" ht="14.25" customHeight="1" x14ac:dyDescent="0.25">
      <c r="A237" s="3">
        <v>236</v>
      </c>
      <c r="B237" s="3" t="s">
        <v>899</v>
      </c>
      <c r="C237" s="4">
        <f>YEAR(Table_1[[#This Row],[Order Date]])</f>
        <v>2014</v>
      </c>
      <c r="D237" s="9">
        <v>41737</v>
      </c>
      <c r="E237" s="3">
        <v>41742</v>
      </c>
      <c r="F237" s="3" t="s">
        <v>50</v>
      </c>
      <c r="G237" s="3" t="s">
        <v>377</v>
      </c>
      <c r="H237" s="3" t="s">
        <v>378</v>
      </c>
      <c r="I237" s="3" t="s">
        <v>102</v>
      </c>
      <c r="J237" s="3" t="s">
        <v>27</v>
      </c>
      <c r="K237" s="3" t="s">
        <v>900</v>
      </c>
      <c r="L237" s="3" t="s">
        <v>54</v>
      </c>
      <c r="M237" s="3">
        <v>33614</v>
      </c>
      <c r="N237" s="3" t="s">
        <v>30</v>
      </c>
      <c r="O237" s="3" t="s">
        <v>907</v>
      </c>
      <c r="P237" s="3" t="s">
        <v>71</v>
      </c>
      <c r="Q237" s="3" t="s">
        <v>161</v>
      </c>
      <c r="R237" s="3" t="s">
        <v>908</v>
      </c>
      <c r="S237" s="3">
        <v>617.97600000000011</v>
      </c>
      <c r="T237" s="3">
        <v>3</v>
      </c>
      <c r="U237" s="3">
        <v>0.2</v>
      </c>
      <c r="V237" s="3">
        <v>-7.724700000000098</v>
      </c>
    </row>
    <row r="238" spans="1:22" ht="14.25" customHeight="1" x14ac:dyDescent="0.25">
      <c r="A238" s="3">
        <v>237</v>
      </c>
      <c r="B238" s="3" t="s">
        <v>909</v>
      </c>
      <c r="C238" s="4">
        <f>YEAR(Table_1[[#This Row],[Order Date]])</f>
        <v>2014</v>
      </c>
      <c r="D238" s="9">
        <v>41956</v>
      </c>
      <c r="E238" s="3">
        <v>41960</v>
      </c>
      <c r="F238" s="3" t="s">
        <v>50</v>
      </c>
      <c r="G238" s="3" t="s">
        <v>910</v>
      </c>
      <c r="H238" s="3" t="s">
        <v>911</v>
      </c>
      <c r="I238" s="3" t="s">
        <v>41</v>
      </c>
      <c r="J238" s="3" t="s">
        <v>27</v>
      </c>
      <c r="K238" s="3" t="s">
        <v>912</v>
      </c>
      <c r="L238" s="3" t="s">
        <v>43</v>
      </c>
      <c r="M238" s="3">
        <v>95051</v>
      </c>
      <c r="N238" s="3" t="s">
        <v>44</v>
      </c>
      <c r="O238" s="3" t="s">
        <v>913</v>
      </c>
      <c r="P238" s="3" t="s">
        <v>46</v>
      </c>
      <c r="Q238" s="3" t="s">
        <v>90</v>
      </c>
      <c r="R238" s="3" t="s">
        <v>914</v>
      </c>
      <c r="S238" s="3">
        <v>10.56</v>
      </c>
      <c r="T238" s="3">
        <v>2</v>
      </c>
      <c r="U238" s="3">
        <v>0</v>
      </c>
      <c r="V238" s="3">
        <v>4.7519999999999998</v>
      </c>
    </row>
    <row r="239" spans="1:22" ht="14.25" customHeight="1" x14ac:dyDescent="0.25">
      <c r="A239" s="3">
        <v>238</v>
      </c>
      <c r="B239" s="3" t="s">
        <v>915</v>
      </c>
      <c r="C239" s="4">
        <f>YEAR(Table_1[[#This Row],[Order Date]])</f>
        <v>2013</v>
      </c>
      <c r="D239" s="9">
        <v>41430</v>
      </c>
      <c r="E239" s="3">
        <v>41435</v>
      </c>
      <c r="F239" s="3" t="s">
        <v>23</v>
      </c>
      <c r="G239" s="3" t="s">
        <v>916</v>
      </c>
      <c r="H239" s="3" t="s">
        <v>917</v>
      </c>
      <c r="I239" s="3" t="s">
        <v>26</v>
      </c>
      <c r="J239" s="3" t="s">
        <v>27</v>
      </c>
      <c r="K239" s="3" t="s">
        <v>303</v>
      </c>
      <c r="L239" s="3" t="s">
        <v>211</v>
      </c>
      <c r="M239" s="3">
        <v>60610</v>
      </c>
      <c r="N239" s="3" t="s">
        <v>105</v>
      </c>
      <c r="O239" s="3" t="s">
        <v>918</v>
      </c>
      <c r="P239" s="3" t="s">
        <v>46</v>
      </c>
      <c r="Q239" s="3" t="s">
        <v>90</v>
      </c>
      <c r="R239" s="3" t="s">
        <v>919</v>
      </c>
      <c r="S239" s="3">
        <v>25.920000000000005</v>
      </c>
      <c r="T239" s="3">
        <v>5</v>
      </c>
      <c r="U239" s="3">
        <v>0.2</v>
      </c>
      <c r="V239" s="3">
        <v>9.3960000000000008</v>
      </c>
    </row>
    <row r="240" spans="1:22" ht="14.25" customHeight="1" x14ac:dyDescent="0.25">
      <c r="A240" s="3">
        <v>239</v>
      </c>
      <c r="B240" s="3" t="s">
        <v>915</v>
      </c>
      <c r="C240" s="4">
        <f>YEAR(Table_1[[#This Row],[Order Date]])</f>
        <v>2013</v>
      </c>
      <c r="D240" s="9">
        <v>41430</v>
      </c>
      <c r="E240" s="3">
        <v>41435</v>
      </c>
      <c r="F240" s="3" t="s">
        <v>23</v>
      </c>
      <c r="G240" s="3" t="s">
        <v>916</v>
      </c>
      <c r="H240" s="3" t="s">
        <v>917</v>
      </c>
      <c r="I240" s="3" t="s">
        <v>26</v>
      </c>
      <c r="J240" s="3" t="s">
        <v>27</v>
      </c>
      <c r="K240" s="3" t="s">
        <v>303</v>
      </c>
      <c r="L240" s="3" t="s">
        <v>211</v>
      </c>
      <c r="M240" s="3">
        <v>60610</v>
      </c>
      <c r="N240" s="3" t="s">
        <v>105</v>
      </c>
      <c r="O240" s="3" t="s">
        <v>920</v>
      </c>
      <c r="P240" s="3" t="s">
        <v>32</v>
      </c>
      <c r="Q240" s="3" t="s">
        <v>65</v>
      </c>
      <c r="R240" s="3" t="s">
        <v>921</v>
      </c>
      <c r="S240" s="3">
        <v>419.68000000000006</v>
      </c>
      <c r="T240" s="3">
        <v>5</v>
      </c>
      <c r="U240" s="3">
        <v>0.6</v>
      </c>
      <c r="V240" s="3">
        <v>-356.72799999999995</v>
      </c>
    </row>
    <row r="241" spans="1:22" ht="14.25" customHeight="1" x14ac:dyDescent="0.25">
      <c r="A241" s="3">
        <v>240</v>
      </c>
      <c r="B241" s="3" t="s">
        <v>915</v>
      </c>
      <c r="C241" s="4">
        <f>YEAR(Table_1[[#This Row],[Order Date]])</f>
        <v>2013</v>
      </c>
      <c r="D241" s="9">
        <v>41430</v>
      </c>
      <c r="E241" s="3">
        <v>41435</v>
      </c>
      <c r="F241" s="3" t="s">
        <v>23</v>
      </c>
      <c r="G241" s="3" t="s">
        <v>916</v>
      </c>
      <c r="H241" s="3" t="s">
        <v>917</v>
      </c>
      <c r="I241" s="3" t="s">
        <v>26</v>
      </c>
      <c r="J241" s="3" t="s">
        <v>27</v>
      </c>
      <c r="K241" s="3" t="s">
        <v>303</v>
      </c>
      <c r="L241" s="3" t="s">
        <v>211</v>
      </c>
      <c r="M241" s="3">
        <v>60610</v>
      </c>
      <c r="N241" s="3" t="s">
        <v>105</v>
      </c>
      <c r="O241" s="3" t="s">
        <v>922</v>
      </c>
      <c r="P241" s="3" t="s">
        <v>32</v>
      </c>
      <c r="Q241" s="3" t="s">
        <v>65</v>
      </c>
      <c r="R241" s="3" t="s">
        <v>186</v>
      </c>
      <c r="S241" s="3">
        <v>11.688000000000001</v>
      </c>
      <c r="T241" s="3">
        <v>3</v>
      </c>
      <c r="U241" s="3">
        <v>0.6</v>
      </c>
      <c r="V241" s="3">
        <v>-4.6751999999999985</v>
      </c>
    </row>
    <row r="242" spans="1:22" ht="14.25" customHeight="1" x14ac:dyDescent="0.25">
      <c r="A242" s="3">
        <v>241</v>
      </c>
      <c r="B242" s="3" t="s">
        <v>915</v>
      </c>
      <c r="C242" s="4">
        <f>YEAR(Table_1[[#This Row],[Order Date]])</f>
        <v>2013</v>
      </c>
      <c r="D242" s="9">
        <v>41430</v>
      </c>
      <c r="E242" s="3">
        <v>41435</v>
      </c>
      <c r="F242" s="3" t="s">
        <v>23</v>
      </c>
      <c r="G242" s="3" t="s">
        <v>916</v>
      </c>
      <c r="H242" s="3" t="s">
        <v>917</v>
      </c>
      <c r="I242" s="3" t="s">
        <v>26</v>
      </c>
      <c r="J242" s="3" t="s">
        <v>27</v>
      </c>
      <c r="K242" s="3" t="s">
        <v>303</v>
      </c>
      <c r="L242" s="3" t="s">
        <v>211</v>
      </c>
      <c r="M242" s="3">
        <v>60610</v>
      </c>
      <c r="N242" s="3" t="s">
        <v>105</v>
      </c>
      <c r="O242" s="3" t="s">
        <v>923</v>
      </c>
      <c r="P242" s="3" t="s">
        <v>71</v>
      </c>
      <c r="Q242" s="3" t="s">
        <v>72</v>
      </c>
      <c r="R242" s="3" t="s">
        <v>924</v>
      </c>
      <c r="S242" s="3">
        <v>31.983999999999998</v>
      </c>
      <c r="T242" s="3">
        <v>2</v>
      </c>
      <c r="U242" s="3">
        <v>0.2</v>
      </c>
      <c r="V242" s="3">
        <v>11.194399999999998</v>
      </c>
    </row>
    <row r="243" spans="1:22" ht="14.25" customHeight="1" x14ac:dyDescent="0.25">
      <c r="A243" s="3">
        <v>242</v>
      </c>
      <c r="B243" s="3" t="s">
        <v>915</v>
      </c>
      <c r="C243" s="4">
        <f>YEAR(Table_1[[#This Row],[Order Date]])</f>
        <v>2013</v>
      </c>
      <c r="D243" s="9">
        <v>41430</v>
      </c>
      <c r="E243" s="3">
        <v>41435</v>
      </c>
      <c r="F243" s="3" t="s">
        <v>23</v>
      </c>
      <c r="G243" s="3" t="s">
        <v>916</v>
      </c>
      <c r="H243" s="3" t="s">
        <v>917</v>
      </c>
      <c r="I243" s="3" t="s">
        <v>26</v>
      </c>
      <c r="J243" s="3" t="s">
        <v>27</v>
      </c>
      <c r="K243" s="3" t="s">
        <v>303</v>
      </c>
      <c r="L243" s="3" t="s">
        <v>211</v>
      </c>
      <c r="M243" s="3">
        <v>60610</v>
      </c>
      <c r="N243" s="3" t="s">
        <v>105</v>
      </c>
      <c r="O243" s="3" t="s">
        <v>925</v>
      </c>
      <c r="P243" s="3" t="s">
        <v>32</v>
      </c>
      <c r="Q243" s="3" t="s">
        <v>56</v>
      </c>
      <c r="R243" s="3" t="s">
        <v>926</v>
      </c>
      <c r="S243" s="3">
        <v>177.22499999999999</v>
      </c>
      <c r="T243" s="3">
        <v>5</v>
      </c>
      <c r="U243" s="3">
        <v>0.5</v>
      </c>
      <c r="V243" s="3">
        <v>-120.51299999999998</v>
      </c>
    </row>
    <row r="244" spans="1:22" ht="14.25" customHeight="1" x14ac:dyDescent="0.25">
      <c r="A244" s="3">
        <v>243</v>
      </c>
      <c r="B244" s="3" t="s">
        <v>915</v>
      </c>
      <c r="C244" s="4">
        <f>YEAR(Table_1[[#This Row],[Order Date]])</f>
        <v>2013</v>
      </c>
      <c r="D244" s="9">
        <v>41430</v>
      </c>
      <c r="E244" s="3">
        <v>41435</v>
      </c>
      <c r="F244" s="3" t="s">
        <v>23</v>
      </c>
      <c r="G244" s="3" t="s">
        <v>916</v>
      </c>
      <c r="H244" s="3" t="s">
        <v>917</v>
      </c>
      <c r="I244" s="3" t="s">
        <v>26</v>
      </c>
      <c r="J244" s="3" t="s">
        <v>27</v>
      </c>
      <c r="K244" s="3" t="s">
        <v>303</v>
      </c>
      <c r="L244" s="3" t="s">
        <v>211</v>
      </c>
      <c r="M244" s="3">
        <v>60610</v>
      </c>
      <c r="N244" s="3" t="s">
        <v>105</v>
      </c>
      <c r="O244" s="3" t="s">
        <v>927</v>
      </c>
      <c r="P244" s="3" t="s">
        <v>32</v>
      </c>
      <c r="Q244" s="3" t="s">
        <v>65</v>
      </c>
      <c r="R244" s="3" t="s">
        <v>928</v>
      </c>
      <c r="S244" s="3">
        <v>4.0440000000000005</v>
      </c>
      <c r="T244" s="3">
        <v>3</v>
      </c>
      <c r="U244" s="3">
        <v>0.6</v>
      </c>
      <c r="V244" s="3">
        <v>-2.8307999999999995</v>
      </c>
    </row>
    <row r="245" spans="1:22" ht="14.25" customHeight="1" x14ac:dyDescent="0.25">
      <c r="A245" s="3">
        <v>244</v>
      </c>
      <c r="B245" s="3" t="s">
        <v>915</v>
      </c>
      <c r="C245" s="4">
        <f>YEAR(Table_1[[#This Row],[Order Date]])</f>
        <v>2013</v>
      </c>
      <c r="D245" s="9">
        <v>41430</v>
      </c>
      <c r="E245" s="3">
        <v>41435</v>
      </c>
      <c r="F245" s="3" t="s">
        <v>23</v>
      </c>
      <c r="G245" s="3" t="s">
        <v>916</v>
      </c>
      <c r="H245" s="3" t="s">
        <v>917</v>
      </c>
      <c r="I245" s="3" t="s">
        <v>26</v>
      </c>
      <c r="J245" s="3" t="s">
        <v>27</v>
      </c>
      <c r="K245" s="3" t="s">
        <v>303</v>
      </c>
      <c r="L245" s="3" t="s">
        <v>211</v>
      </c>
      <c r="M245" s="3">
        <v>60610</v>
      </c>
      <c r="N245" s="3" t="s">
        <v>105</v>
      </c>
      <c r="O245" s="3" t="s">
        <v>780</v>
      </c>
      <c r="P245" s="3" t="s">
        <v>46</v>
      </c>
      <c r="Q245" s="3" t="s">
        <v>68</v>
      </c>
      <c r="R245" s="3" t="s">
        <v>781</v>
      </c>
      <c r="S245" s="3">
        <v>7.4080000000000004</v>
      </c>
      <c r="T245" s="3">
        <v>2</v>
      </c>
      <c r="U245" s="3">
        <v>0.2</v>
      </c>
      <c r="V245" s="3">
        <v>1.2037999999999995</v>
      </c>
    </row>
    <row r="246" spans="1:22" ht="14.25" customHeight="1" x14ac:dyDescent="0.25">
      <c r="A246" s="3">
        <v>245</v>
      </c>
      <c r="B246" s="3" t="s">
        <v>929</v>
      </c>
      <c r="C246" s="4">
        <f>YEAR(Table_1[[#This Row],[Order Date]])</f>
        <v>2011</v>
      </c>
      <c r="D246" s="9">
        <v>40695</v>
      </c>
      <c r="E246" s="3">
        <v>40700</v>
      </c>
      <c r="F246" s="3" t="s">
        <v>23</v>
      </c>
      <c r="G246" s="3" t="s">
        <v>930</v>
      </c>
      <c r="H246" s="3" t="s">
        <v>931</v>
      </c>
      <c r="I246" s="3" t="s">
        <v>102</v>
      </c>
      <c r="J246" s="3" t="s">
        <v>27</v>
      </c>
      <c r="K246" s="3" t="s">
        <v>932</v>
      </c>
      <c r="L246" s="3" t="s">
        <v>229</v>
      </c>
      <c r="M246" s="3">
        <v>55044</v>
      </c>
      <c r="N246" s="3" t="s">
        <v>105</v>
      </c>
      <c r="O246" s="3" t="s">
        <v>533</v>
      </c>
      <c r="P246" s="3" t="s">
        <v>32</v>
      </c>
      <c r="Q246" s="3" t="s">
        <v>36</v>
      </c>
      <c r="R246" s="3" t="s">
        <v>534</v>
      </c>
      <c r="S246" s="3">
        <v>2001.8600000000001</v>
      </c>
      <c r="T246" s="3">
        <v>7</v>
      </c>
      <c r="U246" s="3">
        <v>0</v>
      </c>
      <c r="V246" s="3">
        <v>580.53939999999989</v>
      </c>
    </row>
    <row r="247" spans="1:22" ht="14.25" customHeight="1" x14ac:dyDescent="0.25">
      <c r="A247" s="3">
        <v>246</v>
      </c>
      <c r="B247" s="3" t="s">
        <v>929</v>
      </c>
      <c r="C247" s="4">
        <f>YEAR(Table_1[[#This Row],[Order Date]])</f>
        <v>2011</v>
      </c>
      <c r="D247" s="9">
        <v>40695</v>
      </c>
      <c r="E247" s="3">
        <v>40700</v>
      </c>
      <c r="F247" s="3" t="s">
        <v>23</v>
      </c>
      <c r="G247" s="3" t="s">
        <v>930</v>
      </c>
      <c r="H247" s="3" t="s">
        <v>931</v>
      </c>
      <c r="I247" s="3" t="s">
        <v>102</v>
      </c>
      <c r="J247" s="3" t="s">
        <v>27</v>
      </c>
      <c r="K247" s="3" t="s">
        <v>932</v>
      </c>
      <c r="L247" s="3" t="s">
        <v>229</v>
      </c>
      <c r="M247" s="3">
        <v>55044</v>
      </c>
      <c r="N247" s="3" t="s">
        <v>105</v>
      </c>
      <c r="O247" s="3" t="s">
        <v>933</v>
      </c>
      <c r="P247" s="3" t="s">
        <v>46</v>
      </c>
      <c r="Q247" s="3" t="s">
        <v>59</v>
      </c>
      <c r="R247" s="3" t="s">
        <v>934</v>
      </c>
      <c r="S247" s="3">
        <v>166.72</v>
      </c>
      <c r="T247" s="3">
        <v>2</v>
      </c>
      <c r="U247" s="3">
        <v>0</v>
      </c>
      <c r="V247" s="3">
        <v>41.680000000000007</v>
      </c>
    </row>
    <row r="248" spans="1:22" ht="14.25" customHeight="1" x14ac:dyDescent="0.25">
      <c r="A248" s="3">
        <v>247</v>
      </c>
      <c r="B248" s="3" t="s">
        <v>929</v>
      </c>
      <c r="C248" s="4">
        <f>YEAR(Table_1[[#This Row],[Order Date]])</f>
        <v>2011</v>
      </c>
      <c r="D248" s="9">
        <v>40695</v>
      </c>
      <c r="E248" s="3">
        <v>40700</v>
      </c>
      <c r="F248" s="3" t="s">
        <v>23</v>
      </c>
      <c r="G248" s="3" t="s">
        <v>930</v>
      </c>
      <c r="H248" s="3" t="s">
        <v>931</v>
      </c>
      <c r="I248" s="3" t="s">
        <v>102</v>
      </c>
      <c r="J248" s="3" t="s">
        <v>27</v>
      </c>
      <c r="K248" s="3" t="s">
        <v>932</v>
      </c>
      <c r="L248" s="3" t="s">
        <v>229</v>
      </c>
      <c r="M248" s="3">
        <v>55044</v>
      </c>
      <c r="N248" s="3" t="s">
        <v>105</v>
      </c>
      <c r="O248" s="3" t="s">
        <v>935</v>
      </c>
      <c r="P248" s="3" t="s">
        <v>46</v>
      </c>
      <c r="Q248" s="3" t="s">
        <v>90</v>
      </c>
      <c r="R248" s="3" t="s">
        <v>936</v>
      </c>
      <c r="S248" s="3">
        <v>47.88</v>
      </c>
      <c r="T248" s="3">
        <v>6</v>
      </c>
      <c r="U248" s="3">
        <v>0</v>
      </c>
      <c r="V248" s="3">
        <v>23.94</v>
      </c>
    </row>
    <row r="249" spans="1:22" ht="14.25" customHeight="1" x14ac:dyDescent="0.25">
      <c r="A249" s="3">
        <v>248</v>
      </c>
      <c r="B249" s="3" t="s">
        <v>929</v>
      </c>
      <c r="C249" s="4">
        <f>YEAR(Table_1[[#This Row],[Order Date]])</f>
        <v>2011</v>
      </c>
      <c r="D249" s="9">
        <v>40695</v>
      </c>
      <c r="E249" s="3">
        <v>40700</v>
      </c>
      <c r="F249" s="3" t="s">
        <v>23</v>
      </c>
      <c r="G249" s="3" t="s">
        <v>930</v>
      </c>
      <c r="H249" s="3" t="s">
        <v>931</v>
      </c>
      <c r="I249" s="3" t="s">
        <v>102</v>
      </c>
      <c r="J249" s="3" t="s">
        <v>27</v>
      </c>
      <c r="K249" s="3" t="s">
        <v>932</v>
      </c>
      <c r="L249" s="3" t="s">
        <v>229</v>
      </c>
      <c r="M249" s="3">
        <v>55044</v>
      </c>
      <c r="N249" s="3" t="s">
        <v>105</v>
      </c>
      <c r="O249" s="3" t="s">
        <v>937</v>
      </c>
      <c r="P249" s="3" t="s">
        <v>46</v>
      </c>
      <c r="Q249" s="3" t="s">
        <v>78</v>
      </c>
      <c r="R249" s="3" t="s">
        <v>938</v>
      </c>
      <c r="S249" s="3">
        <v>1503.25</v>
      </c>
      <c r="T249" s="3">
        <v>5</v>
      </c>
      <c r="U249" s="3">
        <v>0</v>
      </c>
      <c r="V249" s="3">
        <v>496.07249999999993</v>
      </c>
    </row>
    <row r="250" spans="1:22" ht="14.25" customHeight="1" x14ac:dyDescent="0.25">
      <c r="A250" s="3">
        <v>249</v>
      </c>
      <c r="B250" s="3" t="s">
        <v>929</v>
      </c>
      <c r="C250" s="4">
        <f>YEAR(Table_1[[#This Row],[Order Date]])</f>
        <v>2011</v>
      </c>
      <c r="D250" s="9">
        <v>40695</v>
      </c>
      <c r="E250" s="3">
        <v>40700</v>
      </c>
      <c r="F250" s="3" t="s">
        <v>23</v>
      </c>
      <c r="G250" s="3" t="s">
        <v>930</v>
      </c>
      <c r="H250" s="3" t="s">
        <v>931</v>
      </c>
      <c r="I250" s="3" t="s">
        <v>102</v>
      </c>
      <c r="J250" s="3" t="s">
        <v>27</v>
      </c>
      <c r="K250" s="3" t="s">
        <v>932</v>
      </c>
      <c r="L250" s="3" t="s">
        <v>229</v>
      </c>
      <c r="M250" s="3">
        <v>55044</v>
      </c>
      <c r="N250" s="3" t="s">
        <v>105</v>
      </c>
      <c r="O250" s="3" t="s">
        <v>768</v>
      </c>
      <c r="P250" s="3" t="s">
        <v>46</v>
      </c>
      <c r="Q250" s="3" t="s">
        <v>90</v>
      </c>
      <c r="R250" s="3" t="s">
        <v>769</v>
      </c>
      <c r="S250" s="3">
        <v>25.92</v>
      </c>
      <c r="T250" s="3">
        <v>4</v>
      </c>
      <c r="U250" s="3">
        <v>0</v>
      </c>
      <c r="V250" s="3">
        <v>12.441600000000001</v>
      </c>
    </row>
    <row r="251" spans="1:22" ht="14.25" customHeight="1" x14ac:dyDescent="0.25">
      <c r="A251" s="3">
        <v>250</v>
      </c>
      <c r="B251" s="3" t="s">
        <v>939</v>
      </c>
      <c r="C251" s="4">
        <f>YEAR(Table_1[[#This Row],[Order Date]])</f>
        <v>2013</v>
      </c>
      <c r="D251" s="9">
        <v>41619</v>
      </c>
      <c r="E251" s="3">
        <v>41624</v>
      </c>
      <c r="F251" s="3" t="s">
        <v>23</v>
      </c>
      <c r="G251" s="3" t="s">
        <v>940</v>
      </c>
      <c r="H251" s="3" t="s">
        <v>941</v>
      </c>
      <c r="I251" s="3" t="s">
        <v>26</v>
      </c>
      <c r="J251" s="3" t="s">
        <v>27</v>
      </c>
      <c r="K251" s="3" t="s">
        <v>127</v>
      </c>
      <c r="L251" s="3" t="s">
        <v>43</v>
      </c>
      <c r="M251" s="3">
        <v>94109</v>
      </c>
      <c r="N251" s="3" t="s">
        <v>44</v>
      </c>
      <c r="O251" s="3" t="s">
        <v>942</v>
      </c>
      <c r="P251" s="3" t="s">
        <v>32</v>
      </c>
      <c r="Q251" s="3" t="s">
        <v>36</v>
      </c>
      <c r="R251" s="3" t="s">
        <v>943</v>
      </c>
      <c r="S251" s="3">
        <v>321.56799999999998</v>
      </c>
      <c r="T251" s="3">
        <v>2</v>
      </c>
      <c r="U251" s="3">
        <v>0.2</v>
      </c>
      <c r="V251" s="3">
        <v>28.137200000000007</v>
      </c>
    </row>
    <row r="252" spans="1:22" ht="14.25" customHeight="1" x14ac:dyDescent="0.25">
      <c r="A252" s="3">
        <v>251</v>
      </c>
      <c r="B252" s="3" t="s">
        <v>944</v>
      </c>
      <c r="C252" s="4">
        <f>YEAR(Table_1[[#This Row],[Order Date]])</f>
        <v>2013</v>
      </c>
      <c r="D252" s="9">
        <v>41529</v>
      </c>
      <c r="E252" s="3">
        <v>41535</v>
      </c>
      <c r="F252" s="3" t="s">
        <v>50</v>
      </c>
      <c r="G252" s="3" t="s">
        <v>945</v>
      </c>
      <c r="H252" s="3" t="s">
        <v>946</v>
      </c>
      <c r="I252" s="3" t="s">
        <v>26</v>
      </c>
      <c r="J252" s="3" t="s">
        <v>27</v>
      </c>
      <c r="K252" s="3" t="s">
        <v>947</v>
      </c>
      <c r="L252" s="3" t="s">
        <v>43</v>
      </c>
      <c r="M252" s="3">
        <v>92037</v>
      </c>
      <c r="N252" s="3" t="s">
        <v>44</v>
      </c>
      <c r="O252" s="3" t="s">
        <v>948</v>
      </c>
      <c r="P252" s="3" t="s">
        <v>46</v>
      </c>
      <c r="Q252" s="3" t="s">
        <v>90</v>
      </c>
      <c r="R252" s="3" t="s">
        <v>949</v>
      </c>
      <c r="S252" s="3">
        <v>7.61</v>
      </c>
      <c r="T252" s="3">
        <v>1</v>
      </c>
      <c r="U252" s="3">
        <v>0</v>
      </c>
      <c r="V252" s="3">
        <v>3.5766999999999998</v>
      </c>
    </row>
    <row r="253" spans="1:22" ht="14.25" customHeight="1" x14ac:dyDescent="0.25">
      <c r="A253" s="3">
        <v>252</v>
      </c>
      <c r="B253" s="3" t="s">
        <v>944</v>
      </c>
      <c r="C253" s="4">
        <f>YEAR(Table_1[[#This Row],[Order Date]])</f>
        <v>2013</v>
      </c>
      <c r="D253" s="9">
        <v>41529</v>
      </c>
      <c r="E253" s="3">
        <v>41535</v>
      </c>
      <c r="F253" s="3" t="s">
        <v>50</v>
      </c>
      <c r="G253" s="3" t="s">
        <v>945</v>
      </c>
      <c r="H253" s="3" t="s">
        <v>946</v>
      </c>
      <c r="I253" s="3" t="s">
        <v>26</v>
      </c>
      <c r="J253" s="3" t="s">
        <v>27</v>
      </c>
      <c r="K253" s="3" t="s">
        <v>947</v>
      </c>
      <c r="L253" s="3" t="s">
        <v>43</v>
      </c>
      <c r="M253" s="3">
        <v>92037</v>
      </c>
      <c r="N253" s="3" t="s">
        <v>44</v>
      </c>
      <c r="O253" s="3" t="s">
        <v>907</v>
      </c>
      <c r="P253" s="3" t="s">
        <v>71</v>
      </c>
      <c r="Q253" s="3" t="s">
        <v>161</v>
      </c>
      <c r="R253" s="3" t="s">
        <v>908</v>
      </c>
      <c r="S253" s="3">
        <v>3347.37</v>
      </c>
      <c r="T253" s="3">
        <v>13</v>
      </c>
      <c r="U253" s="3">
        <v>0</v>
      </c>
      <c r="V253" s="3">
        <v>636.0002999999997</v>
      </c>
    </row>
    <row r="254" spans="1:22" ht="14.25" customHeight="1" x14ac:dyDescent="0.25">
      <c r="A254" s="3">
        <v>253</v>
      </c>
      <c r="B254" s="3" t="s">
        <v>950</v>
      </c>
      <c r="C254" s="4">
        <f>YEAR(Table_1[[#This Row],[Order Date]])</f>
        <v>2013</v>
      </c>
      <c r="D254" s="9">
        <v>41619</v>
      </c>
      <c r="E254" s="3">
        <v>41622</v>
      </c>
      <c r="F254" s="3" t="s">
        <v>188</v>
      </c>
      <c r="G254" s="3" t="s">
        <v>951</v>
      </c>
      <c r="H254" s="3" t="s">
        <v>952</v>
      </c>
      <c r="I254" s="3" t="s">
        <v>26</v>
      </c>
      <c r="J254" s="3" t="s">
        <v>27</v>
      </c>
      <c r="K254" s="3" t="s">
        <v>266</v>
      </c>
      <c r="L254" s="3" t="s">
        <v>267</v>
      </c>
      <c r="M254" s="3">
        <v>10024</v>
      </c>
      <c r="N254" s="3" t="s">
        <v>148</v>
      </c>
      <c r="O254" s="3" t="s">
        <v>953</v>
      </c>
      <c r="P254" s="3" t="s">
        <v>46</v>
      </c>
      <c r="Q254" s="3" t="s">
        <v>59</v>
      </c>
      <c r="R254" s="3" t="s">
        <v>954</v>
      </c>
      <c r="S254" s="3">
        <v>80.58</v>
      </c>
      <c r="T254" s="3">
        <v>6</v>
      </c>
      <c r="U254" s="3">
        <v>0</v>
      </c>
      <c r="V254" s="3">
        <v>22.562400000000004</v>
      </c>
    </row>
    <row r="255" spans="1:22" ht="14.25" customHeight="1" x14ac:dyDescent="0.25">
      <c r="A255" s="3">
        <v>254</v>
      </c>
      <c r="B255" s="3" t="s">
        <v>950</v>
      </c>
      <c r="C255" s="4">
        <f>YEAR(Table_1[[#This Row],[Order Date]])</f>
        <v>2013</v>
      </c>
      <c r="D255" s="9">
        <v>41619</v>
      </c>
      <c r="E255" s="3">
        <v>41622</v>
      </c>
      <c r="F255" s="3" t="s">
        <v>188</v>
      </c>
      <c r="G255" s="3" t="s">
        <v>951</v>
      </c>
      <c r="H255" s="3" t="s">
        <v>952</v>
      </c>
      <c r="I255" s="3" t="s">
        <v>26</v>
      </c>
      <c r="J255" s="3" t="s">
        <v>27</v>
      </c>
      <c r="K255" s="3" t="s">
        <v>266</v>
      </c>
      <c r="L255" s="3" t="s">
        <v>267</v>
      </c>
      <c r="M255" s="3">
        <v>10024</v>
      </c>
      <c r="N255" s="3" t="s">
        <v>148</v>
      </c>
      <c r="O255" s="3" t="s">
        <v>955</v>
      </c>
      <c r="P255" s="3" t="s">
        <v>46</v>
      </c>
      <c r="Q255" s="3" t="s">
        <v>173</v>
      </c>
      <c r="R255" s="3" t="s">
        <v>956</v>
      </c>
      <c r="S255" s="3">
        <v>361.92</v>
      </c>
      <c r="T255" s="3">
        <v>4</v>
      </c>
      <c r="U255" s="3">
        <v>0</v>
      </c>
      <c r="V255" s="3">
        <v>162.864</v>
      </c>
    </row>
    <row r="256" spans="1:22" ht="14.25" customHeight="1" x14ac:dyDescent="0.25">
      <c r="A256" s="3">
        <v>255</v>
      </c>
      <c r="B256" s="3" t="s">
        <v>957</v>
      </c>
      <c r="C256" s="4">
        <f>YEAR(Table_1[[#This Row],[Order Date]])</f>
        <v>2012</v>
      </c>
      <c r="D256" s="9">
        <v>41241</v>
      </c>
      <c r="E256" s="3">
        <v>41247</v>
      </c>
      <c r="F256" s="3" t="s">
        <v>50</v>
      </c>
      <c r="G256" s="3" t="s">
        <v>958</v>
      </c>
      <c r="H256" s="3" t="s">
        <v>959</v>
      </c>
      <c r="I256" s="3" t="s">
        <v>41</v>
      </c>
      <c r="J256" s="3" t="s">
        <v>27</v>
      </c>
      <c r="K256" s="3" t="s">
        <v>303</v>
      </c>
      <c r="L256" s="3" t="s">
        <v>211</v>
      </c>
      <c r="M256" s="3">
        <v>60623</v>
      </c>
      <c r="N256" s="3" t="s">
        <v>105</v>
      </c>
      <c r="O256" s="3" t="s">
        <v>927</v>
      </c>
      <c r="P256" s="3" t="s">
        <v>32</v>
      </c>
      <c r="Q256" s="3" t="s">
        <v>65</v>
      </c>
      <c r="R256" s="3" t="s">
        <v>928</v>
      </c>
      <c r="S256" s="3">
        <v>12.132000000000001</v>
      </c>
      <c r="T256" s="3">
        <v>9</v>
      </c>
      <c r="U256" s="3">
        <v>0.6</v>
      </c>
      <c r="V256" s="3">
        <v>-8.4923999999999982</v>
      </c>
    </row>
    <row r="257" spans="1:22" ht="14.25" customHeight="1" x14ac:dyDescent="0.25">
      <c r="A257" s="3">
        <v>256</v>
      </c>
      <c r="B257" s="3" t="s">
        <v>957</v>
      </c>
      <c r="C257" s="4">
        <f>YEAR(Table_1[[#This Row],[Order Date]])</f>
        <v>2012</v>
      </c>
      <c r="D257" s="9">
        <v>41241</v>
      </c>
      <c r="E257" s="3">
        <v>41247</v>
      </c>
      <c r="F257" s="3" t="s">
        <v>50</v>
      </c>
      <c r="G257" s="3" t="s">
        <v>958</v>
      </c>
      <c r="H257" s="3" t="s">
        <v>959</v>
      </c>
      <c r="I257" s="3" t="s">
        <v>41</v>
      </c>
      <c r="J257" s="3" t="s">
        <v>27</v>
      </c>
      <c r="K257" s="3" t="s">
        <v>303</v>
      </c>
      <c r="L257" s="3" t="s">
        <v>211</v>
      </c>
      <c r="M257" s="3">
        <v>60623</v>
      </c>
      <c r="N257" s="3" t="s">
        <v>105</v>
      </c>
      <c r="O257" s="3" t="s">
        <v>960</v>
      </c>
      <c r="P257" s="3" t="s">
        <v>46</v>
      </c>
      <c r="Q257" s="3" t="s">
        <v>59</v>
      </c>
      <c r="R257" s="3" t="s">
        <v>961</v>
      </c>
      <c r="S257" s="3">
        <v>82.367999999999995</v>
      </c>
      <c r="T257" s="3">
        <v>2</v>
      </c>
      <c r="U257" s="3">
        <v>0.2</v>
      </c>
      <c r="V257" s="3">
        <v>-19.562399999999997</v>
      </c>
    </row>
    <row r="258" spans="1:22" ht="14.25" customHeight="1" x14ac:dyDescent="0.25">
      <c r="A258" s="3">
        <v>257</v>
      </c>
      <c r="B258" s="3" t="s">
        <v>957</v>
      </c>
      <c r="C258" s="4">
        <f>YEAR(Table_1[[#This Row],[Order Date]])</f>
        <v>2012</v>
      </c>
      <c r="D258" s="9">
        <v>41241</v>
      </c>
      <c r="E258" s="3">
        <v>41247</v>
      </c>
      <c r="F258" s="3" t="s">
        <v>50</v>
      </c>
      <c r="G258" s="3" t="s">
        <v>958</v>
      </c>
      <c r="H258" s="3" t="s">
        <v>959</v>
      </c>
      <c r="I258" s="3" t="s">
        <v>41</v>
      </c>
      <c r="J258" s="3" t="s">
        <v>27</v>
      </c>
      <c r="K258" s="3" t="s">
        <v>303</v>
      </c>
      <c r="L258" s="3" t="s">
        <v>211</v>
      </c>
      <c r="M258" s="3">
        <v>60623</v>
      </c>
      <c r="N258" s="3" t="s">
        <v>105</v>
      </c>
      <c r="O258" s="3" t="s">
        <v>635</v>
      </c>
      <c r="P258" s="3" t="s">
        <v>46</v>
      </c>
      <c r="Q258" s="3" t="s">
        <v>59</v>
      </c>
      <c r="R258" s="3" t="s">
        <v>636</v>
      </c>
      <c r="S258" s="3">
        <v>53.92</v>
      </c>
      <c r="T258" s="3">
        <v>5</v>
      </c>
      <c r="U258" s="3">
        <v>0.2</v>
      </c>
      <c r="V258" s="3">
        <v>4.0439999999999969</v>
      </c>
    </row>
    <row r="259" spans="1:22" ht="14.25" customHeight="1" x14ac:dyDescent="0.25">
      <c r="A259" s="3">
        <v>258</v>
      </c>
      <c r="B259" s="3" t="s">
        <v>957</v>
      </c>
      <c r="C259" s="4">
        <f>YEAR(Table_1[[#This Row],[Order Date]])</f>
        <v>2012</v>
      </c>
      <c r="D259" s="9">
        <v>41241</v>
      </c>
      <c r="E259" s="3">
        <v>41247</v>
      </c>
      <c r="F259" s="3" t="s">
        <v>50</v>
      </c>
      <c r="G259" s="3" t="s">
        <v>958</v>
      </c>
      <c r="H259" s="3" t="s">
        <v>959</v>
      </c>
      <c r="I259" s="3" t="s">
        <v>41</v>
      </c>
      <c r="J259" s="3" t="s">
        <v>27</v>
      </c>
      <c r="K259" s="3" t="s">
        <v>303</v>
      </c>
      <c r="L259" s="3" t="s">
        <v>211</v>
      </c>
      <c r="M259" s="3">
        <v>60623</v>
      </c>
      <c r="N259" s="3" t="s">
        <v>105</v>
      </c>
      <c r="O259" s="3" t="s">
        <v>962</v>
      </c>
      <c r="P259" s="3" t="s">
        <v>71</v>
      </c>
      <c r="Q259" s="3" t="s">
        <v>72</v>
      </c>
      <c r="R259" s="3" t="s">
        <v>963</v>
      </c>
      <c r="S259" s="3">
        <v>647.904</v>
      </c>
      <c r="T259" s="3">
        <v>6</v>
      </c>
      <c r="U259" s="3">
        <v>0.2</v>
      </c>
      <c r="V259" s="3">
        <v>56.691599999999966</v>
      </c>
    </row>
    <row r="260" spans="1:22" ht="14.25" customHeight="1" x14ac:dyDescent="0.25">
      <c r="A260" s="3">
        <v>259</v>
      </c>
      <c r="B260" s="3" t="s">
        <v>964</v>
      </c>
      <c r="C260" s="4">
        <f>YEAR(Table_1[[#This Row],[Order Date]])</f>
        <v>2014</v>
      </c>
      <c r="D260" s="9">
        <v>41975</v>
      </c>
      <c r="E260" s="3">
        <v>41977</v>
      </c>
      <c r="F260" s="3" t="s">
        <v>23</v>
      </c>
      <c r="G260" s="3" t="s">
        <v>965</v>
      </c>
      <c r="H260" s="3" t="s">
        <v>966</v>
      </c>
      <c r="I260" s="3" t="s">
        <v>26</v>
      </c>
      <c r="J260" s="3" t="s">
        <v>27</v>
      </c>
      <c r="K260" s="3" t="s">
        <v>266</v>
      </c>
      <c r="L260" s="3" t="s">
        <v>267</v>
      </c>
      <c r="M260" s="3">
        <v>10009</v>
      </c>
      <c r="N260" s="3" t="s">
        <v>148</v>
      </c>
      <c r="O260" s="3" t="s">
        <v>967</v>
      </c>
      <c r="P260" s="3" t="s">
        <v>71</v>
      </c>
      <c r="Q260" s="3" t="s">
        <v>161</v>
      </c>
      <c r="R260" s="3" t="s">
        <v>968</v>
      </c>
      <c r="S260" s="3">
        <v>20.37</v>
      </c>
      <c r="T260" s="3">
        <v>3</v>
      </c>
      <c r="U260" s="3">
        <v>0</v>
      </c>
      <c r="V260" s="3">
        <v>6.9258000000000006</v>
      </c>
    </row>
    <row r="261" spans="1:22" ht="14.25" customHeight="1" x14ac:dyDescent="0.25">
      <c r="A261" s="3">
        <v>260</v>
      </c>
      <c r="B261" s="3" t="s">
        <v>964</v>
      </c>
      <c r="C261" s="4">
        <f>YEAR(Table_1[[#This Row],[Order Date]])</f>
        <v>2014</v>
      </c>
      <c r="D261" s="9">
        <v>41975</v>
      </c>
      <c r="E261" s="3">
        <v>41977</v>
      </c>
      <c r="F261" s="3" t="s">
        <v>23</v>
      </c>
      <c r="G261" s="3" t="s">
        <v>965</v>
      </c>
      <c r="H261" s="3" t="s">
        <v>966</v>
      </c>
      <c r="I261" s="3" t="s">
        <v>26</v>
      </c>
      <c r="J261" s="3" t="s">
        <v>27</v>
      </c>
      <c r="K261" s="3" t="s">
        <v>266</v>
      </c>
      <c r="L261" s="3" t="s">
        <v>267</v>
      </c>
      <c r="M261" s="3">
        <v>10009</v>
      </c>
      <c r="N261" s="3" t="s">
        <v>148</v>
      </c>
      <c r="O261" s="3" t="s">
        <v>969</v>
      </c>
      <c r="P261" s="3" t="s">
        <v>46</v>
      </c>
      <c r="Q261" s="3" t="s">
        <v>59</v>
      </c>
      <c r="R261" s="3" t="s">
        <v>970</v>
      </c>
      <c r="S261" s="3">
        <v>221.54999999999998</v>
      </c>
      <c r="T261" s="3">
        <v>3</v>
      </c>
      <c r="U261" s="3">
        <v>0</v>
      </c>
      <c r="V261" s="3">
        <v>6.6465000000000174</v>
      </c>
    </row>
    <row r="262" spans="1:22" ht="14.25" customHeight="1" x14ac:dyDescent="0.25">
      <c r="A262" s="3">
        <v>261</v>
      </c>
      <c r="B262" s="3" t="s">
        <v>964</v>
      </c>
      <c r="C262" s="4">
        <f>YEAR(Table_1[[#This Row],[Order Date]])</f>
        <v>2014</v>
      </c>
      <c r="D262" s="9">
        <v>41975</v>
      </c>
      <c r="E262" s="3">
        <v>41977</v>
      </c>
      <c r="F262" s="3" t="s">
        <v>23</v>
      </c>
      <c r="G262" s="3" t="s">
        <v>965</v>
      </c>
      <c r="H262" s="3" t="s">
        <v>966</v>
      </c>
      <c r="I262" s="3" t="s">
        <v>26</v>
      </c>
      <c r="J262" s="3" t="s">
        <v>27</v>
      </c>
      <c r="K262" s="3" t="s">
        <v>266</v>
      </c>
      <c r="L262" s="3" t="s">
        <v>267</v>
      </c>
      <c r="M262" s="3">
        <v>10009</v>
      </c>
      <c r="N262" s="3" t="s">
        <v>148</v>
      </c>
      <c r="O262" s="3" t="s">
        <v>971</v>
      </c>
      <c r="P262" s="3" t="s">
        <v>46</v>
      </c>
      <c r="Q262" s="3" t="s">
        <v>75</v>
      </c>
      <c r="R262" s="3" t="s">
        <v>972</v>
      </c>
      <c r="S262" s="3">
        <v>17.52</v>
      </c>
      <c r="T262" s="3">
        <v>5</v>
      </c>
      <c r="U262" s="3">
        <v>0.2</v>
      </c>
      <c r="V262" s="3">
        <v>6.1319999999999988</v>
      </c>
    </row>
    <row r="263" spans="1:22" ht="14.25" customHeight="1" x14ac:dyDescent="0.25">
      <c r="A263" s="3">
        <v>262</v>
      </c>
      <c r="B263" s="3" t="s">
        <v>973</v>
      </c>
      <c r="C263" s="4">
        <f>YEAR(Table_1[[#This Row],[Order Date]])</f>
        <v>2014</v>
      </c>
      <c r="D263" s="9">
        <v>41799</v>
      </c>
      <c r="E263" s="3">
        <v>41803</v>
      </c>
      <c r="F263" s="3" t="s">
        <v>50</v>
      </c>
      <c r="G263" s="3" t="s">
        <v>974</v>
      </c>
      <c r="H263" s="3" t="s">
        <v>975</v>
      </c>
      <c r="I263" s="3" t="s">
        <v>41</v>
      </c>
      <c r="J263" s="3" t="s">
        <v>27</v>
      </c>
      <c r="K263" s="3" t="s">
        <v>602</v>
      </c>
      <c r="L263" s="3" t="s">
        <v>104</v>
      </c>
      <c r="M263" s="3">
        <v>77506</v>
      </c>
      <c r="N263" s="3" t="s">
        <v>105</v>
      </c>
      <c r="O263" s="3" t="s">
        <v>976</v>
      </c>
      <c r="P263" s="3" t="s">
        <v>46</v>
      </c>
      <c r="Q263" s="3" t="s">
        <v>78</v>
      </c>
      <c r="R263" s="3" t="s">
        <v>977</v>
      </c>
      <c r="S263" s="3">
        <v>1.6239999999999994</v>
      </c>
      <c r="T263" s="3">
        <v>2</v>
      </c>
      <c r="U263" s="3">
        <v>0.8</v>
      </c>
      <c r="V263" s="3">
        <v>-4.4660000000000002</v>
      </c>
    </row>
    <row r="264" spans="1:22" ht="14.25" customHeight="1" x14ac:dyDescent="0.25">
      <c r="A264" s="3">
        <v>263</v>
      </c>
      <c r="B264" s="3" t="s">
        <v>978</v>
      </c>
      <c r="C264" s="4">
        <f>YEAR(Table_1[[#This Row],[Order Date]])</f>
        <v>2011</v>
      </c>
      <c r="D264" s="9">
        <v>40805</v>
      </c>
      <c r="E264" s="3">
        <v>40807</v>
      </c>
      <c r="F264" s="3" t="s">
        <v>23</v>
      </c>
      <c r="G264" s="3" t="s">
        <v>979</v>
      </c>
      <c r="H264" s="3" t="s">
        <v>980</v>
      </c>
      <c r="I264" s="3" t="s">
        <v>41</v>
      </c>
      <c r="J264" s="3" t="s">
        <v>27</v>
      </c>
      <c r="K264" s="3" t="s">
        <v>184</v>
      </c>
      <c r="L264" s="3" t="s">
        <v>104</v>
      </c>
      <c r="M264" s="3">
        <v>77036</v>
      </c>
      <c r="N264" s="3" t="s">
        <v>105</v>
      </c>
      <c r="O264" s="3" t="s">
        <v>681</v>
      </c>
      <c r="P264" s="3" t="s">
        <v>71</v>
      </c>
      <c r="Q264" s="3" t="s">
        <v>682</v>
      </c>
      <c r="R264" s="3" t="s">
        <v>683</v>
      </c>
      <c r="S264" s="3">
        <v>3059.982</v>
      </c>
      <c r="T264" s="3">
        <v>3</v>
      </c>
      <c r="U264" s="3">
        <v>0.4</v>
      </c>
      <c r="V264" s="3">
        <v>-509.99700000000075</v>
      </c>
    </row>
    <row r="265" spans="1:22" ht="14.25" customHeight="1" x14ac:dyDescent="0.25">
      <c r="A265" s="3">
        <v>264</v>
      </c>
      <c r="B265" s="3" t="s">
        <v>978</v>
      </c>
      <c r="C265" s="4">
        <f>YEAR(Table_1[[#This Row],[Order Date]])</f>
        <v>2011</v>
      </c>
      <c r="D265" s="9">
        <v>40805</v>
      </c>
      <c r="E265" s="3">
        <v>40807</v>
      </c>
      <c r="F265" s="3" t="s">
        <v>23</v>
      </c>
      <c r="G265" s="3" t="s">
        <v>979</v>
      </c>
      <c r="H265" s="3" t="s">
        <v>980</v>
      </c>
      <c r="I265" s="3" t="s">
        <v>41</v>
      </c>
      <c r="J265" s="3" t="s">
        <v>27</v>
      </c>
      <c r="K265" s="3" t="s">
        <v>184</v>
      </c>
      <c r="L265" s="3" t="s">
        <v>104</v>
      </c>
      <c r="M265" s="3">
        <v>77036</v>
      </c>
      <c r="N265" s="3" t="s">
        <v>105</v>
      </c>
      <c r="O265" s="3" t="s">
        <v>981</v>
      </c>
      <c r="P265" s="3" t="s">
        <v>71</v>
      </c>
      <c r="Q265" s="3" t="s">
        <v>682</v>
      </c>
      <c r="R265" s="3" t="s">
        <v>982</v>
      </c>
      <c r="S265" s="3">
        <v>2519.9579999999996</v>
      </c>
      <c r="T265" s="3">
        <v>7</v>
      </c>
      <c r="U265" s="3">
        <v>0.4</v>
      </c>
      <c r="V265" s="3">
        <v>-251.99579999999992</v>
      </c>
    </row>
    <row r="266" spans="1:22" ht="14.25" customHeight="1" x14ac:dyDescent="0.25">
      <c r="A266" s="3">
        <v>265</v>
      </c>
      <c r="B266" s="3" t="s">
        <v>983</v>
      </c>
      <c r="C266" s="4">
        <f>YEAR(Table_1[[#This Row],[Order Date]])</f>
        <v>2013</v>
      </c>
      <c r="D266" s="9">
        <v>41432</v>
      </c>
      <c r="E266" s="3">
        <v>41439</v>
      </c>
      <c r="F266" s="3" t="s">
        <v>50</v>
      </c>
      <c r="G266" s="3" t="s">
        <v>984</v>
      </c>
      <c r="H266" s="3" t="s">
        <v>985</v>
      </c>
      <c r="I266" s="3" t="s">
        <v>26</v>
      </c>
      <c r="J266" s="3" t="s">
        <v>27</v>
      </c>
      <c r="K266" s="3" t="s">
        <v>303</v>
      </c>
      <c r="L266" s="3" t="s">
        <v>211</v>
      </c>
      <c r="M266" s="3">
        <v>60610</v>
      </c>
      <c r="N266" s="3" t="s">
        <v>105</v>
      </c>
      <c r="O266" s="3" t="s">
        <v>986</v>
      </c>
      <c r="P266" s="3" t="s">
        <v>71</v>
      </c>
      <c r="Q266" s="3" t="s">
        <v>72</v>
      </c>
      <c r="R266" s="3" t="s">
        <v>987</v>
      </c>
      <c r="S266" s="3">
        <v>328.22399999999999</v>
      </c>
      <c r="T266" s="3">
        <v>4</v>
      </c>
      <c r="U266" s="3">
        <v>0.2</v>
      </c>
      <c r="V266" s="3">
        <v>28.7196</v>
      </c>
    </row>
    <row r="267" spans="1:22" ht="14.25" customHeight="1" x14ac:dyDescent="0.25">
      <c r="A267" s="3">
        <v>266</v>
      </c>
      <c r="B267" s="3" t="s">
        <v>988</v>
      </c>
      <c r="C267" s="4">
        <f>YEAR(Table_1[[#This Row],[Order Date]])</f>
        <v>2012</v>
      </c>
      <c r="D267" s="9">
        <v>41223</v>
      </c>
      <c r="E267" s="3">
        <v>41228</v>
      </c>
      <c r="F267" s="3" t="s">
        <v>50</v>
      </c>
      <c r="G267" s="3" t="s">
        <v>989</v>
      </c>
      <c r="H267" s="3" t="s">
        <v>990</v>
      </c>
      <c r="I267" s="3" t="s">
        <v>26</v>
      </c>
      <c r="J267" s="3" t="s">
        <v>27</v>
      </c>
      <c r="K267" s="3" t="s">
        <v>991</v>
      </c>
      <c r="L267" s="3" t="s">
        <v>43</v>
      </c>
      <c r="M267" s="3">
        <v>94513</v>
      </c>
      <c r="N267" s="3" t="s">
        <v>44</v>
      </c>
      <c r="O267" s="3" t="s">
        <v>992</v>
      </c>
      <c r="P267" s="3" t="s">
        <v>71</v>
      </c>
      <c r="Q267" s="3" t="s">
        <v>161</v>
      </c>
      <c r="R267" s="3" t="s">
        <v>993</v>
      </c>
      <c r="S267" s="3">
        <v>79.900000000000006</v>
      </c>
      <c r="T267" s="3">
        <v>2</v>
      </c>
      <c r="U267" s="3">
        <v>0</v>
      </c>
      <c r="V267" s="3">
        <v>35.156000000000006</v>
      </c>
    </row>
    <row r="268" spans="1:22" ht="14.25" customHeight="1" x14ac:dyDescent="0.25">
      <c r="A268" s="3">
        <v>267</v>
      </c>
      <c r="B268" s="3" t="s">
        <v>994</v>
      </c>
      <c r="C268" s="4">
        <f>YEAR(Table_1[[#This Row],[Order Date]])</f>
        <v>2014</v>
      </c>
      <c r="D268" s="9">
        <v>41807</v>
      </c>
      <c r="E268" s="3">
        <v>41811</v>
      </c>
      <c r="F268" s="3" t="s">
        <v>50</v>
      </c>
      <c r="G268" s="3" t="s">
        <v>995</v>
      </c>
      <c r="H268" s="3" t="s">
        <v>996</v>
      </c>
      <c r="I268" s="3" t="s">
        <v>41</v>
      </c>
      <c r="J268" s="3" t="s">
        <v>27</v>
      </c>
      <c r="K268" s="3" t="s">
        <v>997</v>
      </c>
      <c r="L268" s="3" t="s">
        <v>88</v>
      </c>
      <c r="M268" s="3">
        <v>27514</v>
      </c>
      <c r="N268" s="3" t="s">
        <v>30</v>
      </c>
      <c r="O268" s="3" t="s">
        <v>998</v>
      </c>
      <c r="P268" s="3" t="s">
        <v>46</v>
      </c>
      <c r="Q268" s="3" t="s">
        <v>68</v>
      </c>
      <c r="R268" s="3" t="s">
        <v>999</v>
      </c>
      <c r="S268" s="3">
        <v>14.015999999999998</v>
      </c>
      <c r="T268" s="3">
        <v>3</v>
      </c>
      <c r="U268" s="3">
        <v>0.2</v>
      </c>
      <c r="V268" s="3">
        <v>4.7303999999999995</v>
      </c>
    </row>
    <row r="269" spans="1:22" ht="14.25" customHeight="1" x14ac:dyDescent="0.25">
      <c r="A269" s="3">
        <v>268</v>
      </c>
      <c r="B269" s="3" t="s">
        <v>1000</v>
      </c>
      <c r="C269" s="4">
        <f>YEAR(Table_1[[#This Row],[Order Date]])</f>
        <v>2013</v>
      </c>
      <c r="D269" s="9">
        <v>41296</v>
      </c>
      <c r="E269" s="3">
        <v>41302</v>
      </c>
      <c r="F269" s="3" t="s">
        <v>50</v>
      </c>
      <c r="G269" s="3" t="s">
        <v>387</v>
      </c>
      <c r="H269" s="3" t="s">
        <v>388</v>
      </c>
      <c r="I269" s="3" t="s">
        <v>26</v>
      </c>
      <c r="J269" s="3" t="s">
        <v>27</v>
      </c>
      <c r="K269" s="3" t="s">
        <v>1001</v>
      </c>
      <c r="L269" s="3" t="s">
        <v>788</v>
      </c>
      <c r="M269" s="3">
        <v>7960</v>
      </c>
      <c r="N269" s="3" t="s">
        <v>148</v>
      </c>
      <c r="O269" s="3" t="s">
        <v>1002</v>
      </c>
      <c r="P269" s="3" t="s">
        <v>46</v>
      </c>
      <c r="Q269" s="3" t="s">
        <v>269</v>
      </c>
      <c r="R269" s="3" t="s">
        <v>1003</v>
      </c>
      <c r="S269" s="3">
        <v>7.5600000000000005</v>
      </c>
      <c r="T269" s="3">
        <v>6</v>
      </c>
      <c r="U269" s="3">
        <v>0</v>
      </c>
      <c r="V269" s="3">
        <v>0.3024</v>
      </c>
    </row>
    <row r="270" spans="1:22" ht="14.25" customHeight="1" x14ac:dyDescent="0.25">
      <c r="A270" s="3">
        <v>269</v>
      </c>
      <c r="B270" s="3" t="s">
        <v>1004</v>
      </c>
      <c r="C270" s="4">
        <f>YEAR(Table_1[[#This Row],[Order Date]])</f>
        <v>2014</v>
      </c>
      <c r="D270" s="9">
        <v>41983</v>
      </c>
      <c r="E270" s="3">
        <v>41987</v>
      </c>
      <c r="F270" s="3" t="s">
        <v>50</v>
      </c>
      <c r="G270" s="3" t="s">
        <v>1005</v>
      </c>
      <c r="H270" s="3" t="s">
        <v>1006</v>
      </c>
      <c r="I270" s="3" t="s">
        <v>41</v>
      </c>
      <c r="J270" s="3" t="s">
        <v>27</v>
      </c>
      <c r="K270" s="3" t="s">
        <v>1007</v>
      </c>
      <c r="L270" s="3" t="s">
        <v>498</v>
      </c>
      <c r="M270" s="3">
        <v>45231</v>
      </c>
      <c r="N270" s="3" t="s">
        <v>148</v>
      </c>
      <c r="O270" s="3" t="s">
        <v>1008</v>
      </c>
      <c r="P270" s="3" t="s">
        <v>46</v>
      </c>
      <c r="Q270" s="3" t="s">
        <v>59</v>
      </c>
      <c r="R270" s="3" t="s">
        <v>1009</v>
      </c>
      <c r="S270" s="3">
        <v>37.207999999999998</v>
      </c>
      <c r="T270" s="3">
        <v>1</v>
      </c>
      <c r="U270" s="3">
        <v>0.2</v>
      </c>
      <c r="V270" s="3">
        <v>-7.4416000000000011</v>
      </c>
    </row>
    <row r="271" spans="1:22" ht="14.25" customHeight="1" x14ac:dyDescent="0.25">
      <c r="A271" s="3">
        <v>270</v>
      </c>
      <c r="B271" s="3" t="s">
        <v>1004</v>
      </c>
      <c r="C271" s="4">
        <f>YEAR(Table_1[[#This Row],[Order Date]])</f>
        <v>2014</v>
      </c>
      <c r="D271" s="9">
        <v>41983</v>
      </c>
      <c r="E271" s="3">
        <v>41987</v>
      </c>
      <c r="F271" s="3" t="s">
        <v>50</v>
      </c>
      <c r="G271" s="3" t="s">
        <v>1005</v>
      </c>
      <c r="H271" s="3" t="s">
        <v>1006</v>
      </c>
      <c r="I271" s="3" t="s">
        <v>41</v>
      </c>
      <c r="J271" s="3" t="s">
        <v>27</v>
      </c>
      <c r="K271" s="3" t="s">
        <v>1007</v>
      </c>
      <c r="L271" s="3" t="s">
        <v>498</v>
      </c>
      <c r="M271" s="3">
        <v>45231</v>
      </c>
      <c r="N271" s="3" t="s">
        <v>148</v>
      </c>
      <c r="O271" s="3" t="s">
        <v>1010</v>
      </c>
      <c r="P271" s="3" t="s">
        <v>46</v>
      </c>
      <c r="Q271" s="3" t="s">
        <v>173</v>
      </c>
      <c r="R271" s="3" t="s">
        <v>1011</v>
      </c>
      <c r="S271" s="3">
        <v>57.576000000000001</v>
      </c>
      <c r="T271" s="3">
        <v>3</v>
      </c>
      <c r="U271" s="3">
        <v>0.2</v>
      </c>
      <c r="V271" s="3">
        <v>21.591000000000001</v>
      </c>
    </row>
    <row r="272" spans="1:22" ht="14.25" customHeight="1" x14ac:dyDescent="0.25">
      <c r="A272" s="3">
        <v>271</v>
      </c>
      <c r="B272" s="3" t="s">
        <v>1012</v>
      </c>
      <c r="C272" s="4">
        <f>YEAR(Table_1[[#This Row],[Order Date]])</f>
        <v>2014</v>
      </c>
      <c r="D272" s="9">
        <v>42002</v>
      </c>
      <c r="E272" s="3">
        <v>42007</v>
      </c>
      <c r="F272" s="3" t="s">
        <v>23</v>
      </c>
      <c r="G272" s="3" t="s">
        <v>1013</v>
      </c>
      <c r="H272" s="3" t="s">
        <v>1014</v>
      </c>
      <c r="I272" s="3" t="s">
        <v>41</v>
      </c>
      <c r="J272" s="3" t="s">
        <v>27</v>
      </c>
      <c r="K272" s="3" t="s">
        <v>127</v>
      </c>
      <c r="L272" s="3" t="s">
        <v>43</v>
      </c>
      <c r="M272" s="3">
        <v>94110</v>
      </c>
      <c r="N272" s="3" t="s">
        <v>44</v>
      </c>
      <c r="O272" s="3" t="s">
        <v>1015</v>
      </c>
      <c r="P272" s="3" t="s">
        <v>46</v>
      </c>
      <c r="Q272" s="3" t="s">
        <v>59</v>
      </c>
      <c r="R272" s="3" t="s">
        <v>1016</v>
      </c>
      <c r="S272" s="3">
        <v>725.84</v>
      </c>
      <c r="T272" s="3">
        <v>4</v>
      </c>
      <c r="U272" s="3">
        <v>0</v>
      </c>
      <c r="V272" s="3">
        <v>210.4935999999999</v>
      </c>
    </row>
    <row r="273" spans="1:22" ht="14.25" customHeight="1" x14ac:dyDescent="0.25">
      <c r="A273" s="3">
        <v>272</v>
      </c>
      <c r="B273" s="3" t="s">
        <v>1017</v>
      </c>
      <c r="C273" s="4">
        <f>YEAR(Table_1[[#This Row],[Order Date]])</f>
        <v>2012</v>
      </c>
      <c r="D273" s="9">
        <v>41120</v>
      </c>
      <c r="E273" s="3">
        <v>41121</v>
      </c>
      <c r="F273" s="3" t="s">
        <v>188</v>
      </c>
      <c r="G273" s="3" t="s">
        <v>600</v>
      </c>
      <c r="H273" s="3" t="s">
        <v>601</v>
      </c>
      <c r="I273" s="3" t="s">
        <v>26</v>
      </c>
      <c r="J273" s="3" t="s">
        <v>27</v>
      </c>
      <c r="K273" s="3" t="s">
        <v>127</v>
      </c>
      <c r="L273" s="3" t="s">
        <v>43</v>
      </c>
      <c r="M273" s="3">
        <v>94109</v>
      </c>
      <c r="N273" s="3" t="s">
        <v>44</v>
      </c>
      <c r="O273" s="3" t="s">
        <v>1018</v>
      </c>
      <c r="P273" s="3" t="s">
        <v>71</v>
      </c>
      <c r="Q273" s="3" t="s">
        <v>161</v>
      </c>
      <c r="R273" s="3" t="s">
        <v>1019</v>
      </c>
      <c r="S273" s="3">
        <v>209.92999999999998</v>
      </c>
      <c r="T273" s="3">
        <v>7</v>
      </c>
      <c r="U273" s="3">
        <v>0</v>
      </c>
      <c r="V273" s="3">
        <v>92.369200000000021</v>
      </c>
    </row>
    <row r="274" spans="1:22" ht="14.25" customHeight="1" x14ac:dyDescent="0.25">
      <c r="A274" s="3">
        <v>273</v>
      </c>
      <c r="B274" s="3" t="s">
        <v>1017</v>
      </c>
      <c r="C274" s="4">
        <f>YEAR(Table_1[[#This Row],[Order Date]])</f>
        <v>2012</v>
      </c>
      <c r="D274" s="9">
        <v>41120</v>
      </c>
      <c r="E274" s="3">
        <v>41121</v>
      </c>
      <c r="F274" s="3" t="s">
        <v>188</v>
      </c>
      <c r="G274" s="3" t="s">
        <v>600</v>
      </c>
      <c r="H274" s="3" t="s">
        <v>601</v>
      </c>
      <c r="I274" s="3" t="s">
        <v>26</v>
      </c>
      <c r="J274" s="3" t="s">
        <v>27</v>
      </c>
      <c r="K274" s="3" t="s">
        <v>127</v>
      </c>
      <c r="L274" s="3" t="s">
        <v>43</v>
      </c>
      <c r="M274" s="3">
        <v>94109</v>
      </c>
      <c r="N274" s="3" t="s">
        <v>44</v>
      </c>
      <c r="O274" s="3" t="s">
        <v>1020</v>
      </c>
      <c r="P274" s="3" t="s">
        <v>32</v>
      </c>
      <c r="Q274" s="3" t="s">
        <v>65</v>
      </c>
      <c r="R274" s="3" t="s">
        <v>1021</v>
      </c>
      <c r="S274" s="3">
        <v>5.28</v>
      </c>
      <c r="T274" s="3">
        <v>3</v>
      </c>
      <c r="U274" s="3">
        <v>0</v>
      </c>
      <c r="V274" s="3">
        <v>2.3232000000000004</v>
      </c>
    </row>
    <row r="275" spans="1:22" ht="14.25" customHeight="1" x14ac:dyDescent="0.25">
      <c r="A275" s="3">
        <v>274</v>
      </c>
      <c r="B275" s="3" t="s">
        <v>1017</v>
      </c>
      <c r="C275" s="4">
        <f>YEAR(Table_1[[#This Row],[Order Date]])</f>
        <v>2012</v>
      </c>
      <c r="D275" s="9">
        <v>41120</v>
      </c>
      <c r="E275" s="3">
        <v>41121</v>
      </c>
      <c r="F275" s="3" t="s">
        <v>188</v>
      </c>
      <c r="G275" s="3" t="s">
        <v>600</v>
      </c>
      <c r="H275" s="3" t="s">
        <v>601</v>
      </c>
      <c r="I275" s="3" t="s">
        <v>26</v>
      </c>
      <c r="J275" s="3" t="s">
        <v>27</v>
      </c>
      <c r="K275" s="3" t="s">
        <v>127</v>
      </c>
      <c r="L275" s="3" t="s">
        <v>43</v>
      </c>
      <c r="M275" s="3">
        <v>94109</v>
      </c>
      <c r="N275" s="3" t="s">
        <v>44</v>
      </c>
      <c r="O275" s="3" t="s">
        <v>1022</v>
      </c>
      <c r="P275" s="3" t="s">
        <v>46</v>
      </c>
      <c r="Q275" s="3" t="s">
        <v>75</v>
      </c>
      <c r="R275" s="3" t="s">
        <v>1023</v>
      </c>
      <c r="S275" s="3">
        <v>10.92</v>
      </c>
      <c r="T275" s="3">
        <v>3</v>
      </c>
      <c r="U275" s="3">
        <v>0.2</v>
      </c>
      <c r="V275" s="3">
        <v>4.0949999999999989</v>
      </c>
    </row>
    <row r="276" spans="1:22" ht="14.25" customHeight="1" x14ac:dyDescent="0.25">
      <c r="A276" s="3">
        <v>275</v>
      </c>
      <c r="B276" s="3" t="s">
        <v>1024</v>
      </c>
      <c r="C276" s="4">
        <f>YEAR(Table_1[[#This Row],[Order Date]])</f>
        <v>2014</v>
      </c>
      <c r="D276" s="9">
        <v>41899</v>
      </c>
      <c r="E276" s="3">
        <v>41900</v>
      </c>
      <c r="F276" s="3" t="s">
        <v>188</v>
      </c>
      <c r="G276" s="3" t="s">
        <v>1025</v>
      </c>
      <c r="H276" s="3" t="s">
        <v>1026</v>
      </c>
      <c r="I276" s="3" t="s">
        <v>41</v>
      </c>
      <c r="J276" s="3" t="s">
        <v>27</v>
      </c>
      <c r="K276" s="3" t="s">
        <v>1027</v>
      </c>
      <c r="L276" s="3" t="s">
        <v>43</v>
      </c>
      <c r="M276" s="3">
        <v>90301</v>
      </c>
      <c r="N276" s="3" t="s">
        <v>44</v>
      </c>
      <c r="O276" s="3" t="s">
        <v>1028</v>
      </c>
      <c r="P276" s="3" t="s">
        <v>46</v>
      </c>
      <c r="Q276" s="3" t="s">
        <v>90</v>
      </c>
      <c r="R276" s="3" t="s">
        <v>1029</v>
      </c>
      <c r="S276" s="3">
        <v>8.82</v>
      </c>
      <c r="T276" s="3">
        <v>2</v>
      </c>
      <c r="U276" s="3">
        <v>0</v>
      </c>
      <c r="V276" s="3">
        <v>4.0571999999999999</v>
      </c>
    </row>
    <row r="277" spans="1:22" ht="14.25" customHeight="1" x14ac:dyDescent="0.25">
      <c r="A277" s="3">
        <v>276</v>
      </c>
      <c r="B277" s="3" t="s">
        <v>1024</v>
      </c>
      <c r="C277" s="4">
        <f>YEAR(Table_1[[#This Row],[Order Date]])</f>
        <v>2014</v>
      </c>
      <c r="D277" s="9">
        <v>41899</v>
      </c>
      <c r="E277" s="3">
        <v>41900</v>
      </c>
      <c r="F277" s="3" t="s">
        <v>188</v>
      </c>
      <c r="G277" s="3" t="s">
        <v>1025</v>
      </c>
      <c r="H277" s="3" t="s">
        <v>1026</v>
      </c>
      <c r="I277" s="3" t="s">
        <v>41</v>
      </c>
      <c r="J277" s="3" t="s">
        <v>27</v>
      </c>
      <c r="K277" s="3" t="s">
        <v>1027</v>
      </c>
      <c r="L277" s="3" t="s">
        <v>43</v>
      </c>
      <c r="M277" s="3">
        <v>90301</v>
      </c>
      <c r="N277" s="3" t="s">
        <v>44</v>
      </c>
      <c r="O277" s="3" t="s">
        <v>1030</v>
      </c>
      <c r="P277" s="3" t="s">
        <v>46</v>
      </c>
      <c r="Q277" s="3" t="s">
        <v>68</v>
      </c>
      <c r="R277" s="3" t="s">
        <v>1031</v>
      </c>
      <c r="S277" s="3">
        <v>5.98</v>
      </c>
      <c r="T277" s="3">
        <v>1</v>
      </c>
      <c r="U277" s="3">
        <v>0</v>
      </c>
      <c r="V277" s="3">
        <v>1.5548000000000002</v>
      </c>
    </row>
    <row r="278" spans="1:22" ht="14.25" customHeight="1" x14ac:dyDescent="0.25">
      <c r="A278" s="3">
        <v>277</v>
      </c>
      <c r="B278" s="3" t="s">
        <v>1032</v>
      </c>
      <c r="C278" s="4">
        <f>YEAR(Table_1[[#This Row],[Order Date]])</f>
        <v>2014</v>
      </c>
      <c r="D278" s="9">
        <v>41926</v>
      </c>
      <c r="E278" s="3">
        <v>41930</v>
      </c>
      <c r="F278" s="3" t="s">
        <v>50</v>
      </c>
      <c r="G278" s="3" t="s">
        <v>1033</v>
      </c>
      <c r="H278" s="3" t="s">
        <v>1034</v>
      </c>
      <c r="I278" s="3" t="s">
        <v>41</v>
      </c>
      <c r="J278" s="3" t="s">
        <v>27</v>
      </c>
      <c r="K278" s="3" t="s">
        <v>146</v>
      </c>
      <c r="L278" s="3" t="s">
        <v>147</v>
      </c>
      <c r="M278" s="3">
        <v>19140</v>
      </c>
      <c r="N278" s="3" t="s">
        <v>148</v>
      </c>
      <c r="O278" s="3" t="s">
        <v>1035</v>
      </c>
      <c r="P278" s="3" t="s">
        <v>46</v>
      </c>
      <c r="Q278" s="3" t="s">
        <v>90</v>
      </c>
      <c r="R278" s="3" t="s">
        <v>1036</v>
      </c>
      <c r="S278" s="3">
        <v>11.648000000000001</v>
      </c>
      <c r="T278" s="3">
        <v>2</v>
      </c>
      <c r="U278" s="3">
        <v>0.2</v>
      </c>
      <c r="V278" s="3">
        <v>4.0768000000000004</v>
      </c>
    </row>
    <row r="279" spans="1:22" ht="14.25" customHeight="1" x14ac:dyDescent="0.25">
      <c r="A279" s="3">
        <v>278</v>
      </c>
      <c r="B279" s="3" t="s">
        <v>1032</v>
      </c>
      <c r="C279" s="4">
        <f>YEAR(Table_1[[#This Row],[Order Date]])</f>
        <v>2014</v>
      </c>
      <c r="D279" s="9">
        <v>41926</v>
      </c>
      <c r="E279" s="3">
        <v>41930</v>
      </c>
      <c r="F279" s="3" t="s">
        <v>50</v>
      </c>
      <c r="G279" s="3" t="s">
        <v>1033</v>
      </c>
      <c r="H279" s="3" t="s">
        <v>1034</v>
      </c>
      <c r="I279" s="3" t="s">
        <v>41</v>
      </c>
      <c r="J279" s="3" t="s">
        <v>27</v>
      </c>
      <c r="K279" s="3" t="s">
        <v>146</v>
      </c>
      <c r="L279" s="3" t="s">
        <v>147</v>
      </c>
      <c r="M279" s="3">
        <v>19140</v>
      </c>
      <c r="N279" s="3" t="s">
        <v>148</v>
      </c>
      <c r="O279" s="3" t="s">
        <v>1037</v>
      </c>
      <c r="P279" s="3" t="s">
        <v>46</v>
      </c>
      <c r="Q279" s="3" t="s">
        <v>90</v>
      </c>
      <c r="R279" s="3" t="s">
        <v>1038</v>
      </c>
      <c r="S279" s="3">
        <v>18.175999999999998</v>
      </c>
      <c r="T279" s="3">
        <v>4</v>
      </c>
      <c r="U279" s="3">
        <v>0.2</v>
      </c>
      <c r="V279" s="3">
        <v>5.9071999999999987</v>
      </c>
    </row>
    <row r="280" spans="1:22" ht="14.25" customHeight="1" x14ac:dyDescent="0.25">
      <c r="A280" s="3">
        <v>279</v>
      </c>
      <c r="B280" s="3" t="s">
        <v>1032</v>
      </c>
      <c r="C280" s="4">
        <f>YEAR(Table_1[[#This Row],[Order Date]])</f>
        <v>2014</v>
      </c>
      <c r="D280" s="9">
        <v>41926</v>
      </c>
      <c r="E280" s="3">
        <v>41930</v>
      </c>
      <c r="F280" s="3" t="s">
        <v>50</v>
      </c>
      <c r="G280" s="3" t="s">
        <v>1033</v>
      </c>
      <c r="H280" s="3" t="s">
        <v>1034</v>
      </c>
      <c r="I280" s="3" t="s">
        <v>41</v>
      </c>
      <c r="J280" s="3" t="s">
        <v>27</v>
      </c>
      <c r="K280" s="3" t="s">
        <v>146</v>
      </c>
      <c r="L280" s="3" t="s">
        <v>147</v>
      </c>
      <c r="M280" s="3">
        <v>19140</v>
      </c>
      <c r="N280" s="3" t="s">
        <v>148</v>
      </c>
      <c r="O280" s="3" t="s">
        <v>1039</v>
      </c>
      <c r="P280" s="3" t="s">
        <v>46</v>
      </c>
      <c r="Q280" s="3" t="s">
        <v>59</v>
      </c>
      <c r="R280" s="3" t="s">
        <v>1040</v>
      </c>
      <c r="S280" s="3">
        <v>59.712000000000003</v>
      </c>
      <c r="T280" s="3">
        <v>6</v>
      </c>
      <c r="U280" s="3">
        <v>0.2</v>
      </c>
      <c r="V280" s="3">
        <v>5.9711999999999996</v>
      </c>
    </row>
    <row r="281" spans="1:22" ht="14.25" customHeight="1" x14ac:dyDescent="0.25">
      <c r="A281" s="3">
        <v>280</v>
      </c>
      <c r="B281" s="3" t="s">
        <v>1032</v>
      </c>
      <c r="C281" s="4">
        <f>YEAR(Table_1[[#This Row],[Order Date]])</f>
        <v>2014</v>
      </c>
      <c r="D281" s="9">
        <v>41926</v>
      </c>
      <c r="E281" s="3">
        <v>41930</v>
      </c>
      <c r="F281" s="3" t="s">
        <v>50</v>
      </c>
      <c r="G281" s="3" t="s">
        <v>1033</v>
      </c>
      <c r="H281" s="3" t="s">
        <v>1034</v>
      </c>
      <c r="I281" s="3" t="s">
        <v>41</v>
      </c>
      <c r="J281" s="3" t="s">
        <v>27</v>
      </c>
      <c r="K281" s="3" t="s">
        <v>146</v>
      </c>
      <c r="L281" s="3" t="s">
        <v>147</v>
      </c>
      <c r="M281" s="3">
        <v>19140</v>
      </c>
      <c r="N281" s="3" t="s">
        <v>148</v>
      </c>
      <c r="O281" s="3" t="s">
        <v>1041</v>
      </c>
      <c r="P281" s="3" t="s">
        <v>46</v>
      </c>
      <c r="Q281" s="3" t="s">
        <v>47</v>
      </c>
      <c r="R281" s="3" t="s">
        <v>1042</v>
      </c>
      <c r="S281" s="3">
        <v>24.839999999999996</v>
      </c>
      <c r="T281" s="3">
        <v>3</v>
      </c>
      <c r="U281" s="3">
        <v>0.2</v>
      </c>
      <c r="V281" s="3">
        <v>8.6940000000000008</v>
      </c>
    </row>
    <row r="282" spans="1:22" ht="14.25" customHeight="1" x14ac:dyDescent="0.25">
      <c r="A282" s="3">
        <v>281</v>
      </c>
      <c r="B282" s="3" t="s">
        <v>1043</v>
      </c>
      <c r="C282" s="4">
        <f>YEAR(Table_1[[#This Row],[Order Date]])</f>
        <v>2012</v>
      </c>
      <c r="D282" s="9">
        <v>41178</v>
      </c>
      <c r="E282" s="3">
        <v>41180</v>
      </c>
      <c r="F282" s="3" t="s">
        <v>23</v>
      </c>
      <c r="G282" s="3" t="s">
        <v>519</v>
      </c>
      <c r="H282" s="3" t="s">
        <v>520</v>
      </c>
      <c r="I282" s="3" t="s">
        <v>26</v>
      </c>
      <c r="J282" s="3" t="s">
        <v>27</v>
      </c>
      <c r="K282" s="3" t="s">
        <v>184</v>
      </c>
      <c r="L282" s="3" t="s">
        <v>104</v>
      </c>
      <c r="M282" s="3">
        <v>77070</v>
      </c>
      <c r="N282" s="3" t="s">
        <v>105</v>
      </c>
      <c r="O282" s="3" t="s">
        <v>1044</v>
      </c>
      <c r="P282" s="3" t="s">
        <v>46</v>
      </c>
      <c r="Q282" s="3" t="s">
        <v>75</v>
      </c>
      <c r="R282" s="3" t="s">
        <v>1045</v>
      </c>
      <c r="S282" s="3">
        <v>2.0799999999999996</v>
      </c>
      <c r="T282" s="3">
        <v>5</v>
      </c>
      <c r="U282" s="3">
        <v>0.8</v>
      </c>
      <c r="V282" s="3">
        <v>-3.4320000000000004</v>
      </c>
    </row>
    <row r="283" spans="1:22" ht="14.25" customHeight="1" x14ac:dyDescent="0.25">
      <c r="A283" s="3">
        <v>282</v>
      </c>
      <c r="B283" s="3" t="s">
        <v>1043</v>
      </c>
      <c r="C283" s="4">
        <f>YEAR(Table_1[[#This Row],[Order Date]])</f>
        <v>2012</v>
      </c>
      <c r="D283" s="9">
        <v>41178</v>
      </c>
      <c r="E283" s="3">
        <v>41180</v>
      </c>
      <c r="F283" s="3" t="s">
        <v>23</v>
      </c>
      <c r="G283" s="3" t="s">
        <v>519</v>
      </c>
      <c r="H283" s="3" t="s">
        <v>520</v>
      </c>
      <c r="I283" s="3" t="s">
        <v>26</v>
      </c>
      <c r="J283" s="3" t="s">
        <v>27</v>
      </c>
      <c r="K283" s="3" t="s">
        <v>184</v>
      </c>
      <c r="L283" s="3" t="s">
        <v>104</v>
      </c>
      <c r="M283" s="3">
        <v>77070</v>
      </c>
      <c r="N283" s="3" t="s">
        <v>105</v>
      </c>
      <c r="O283" s="3" t="s">
        <v>1046</v>
      </c>
      <c r="P283" s="3" t="s">
        <v>71</v>
      </c>
      <c r="Q283" s="3" t="s">
        <v>72</v>
      </c>
      <c r="R283" s="3" t="s">
        <v>1047</v>
      </c>
      <c r="S283" s="3">
        <v>1114.4000000000001</v>
      </c>
      <c r="T283" s="3">
        <v>7</v>
      </c>
      <c r="U283" s="3">
        <v>0.2</v>
      </c>
      <c r="V283" s="3">
        <v>376.11</v>
      </c>
    </row>
    <row r="284" spans="1:22" ht="14.25" customHeight="1" x14ac:dyDescent="0.25">
      <c r="A284" s="3">
        <v>283</v>
      </c>
      <c r="B284" s="3" t="s">
        <v>1048</v>
      </c>
      <c r="C284" s="4">
        <f>YEAR(Table_1[[#This Row],[Order Date]])</f>
        <v>2012</v>
      </c>
      <c r="D284" s="9">
        <v>41215</v>
      </c>
      <c r="E284" s="3">
        <v>41219</v>
      </c>
      <c r="F284" s="3" t="s">
        <v>50</v>
      </c>
      <c r="G284" s="3" t="s">
        <v>1049</v>
      </c>
      <c r="H284" s="3" t="s">
        <v>1050</v>
      </c>
      <c r="I284" s="3" t="s">
        <v>26</v>
      </c>
      <c r="J284" s="3" t="s">
        <v>27</v>
      </c>
      <c r="K284" s="3" t="s">
        <v>42</v>
      </c>
      <c r="L284" s="3" t="s">
        <v>43</v>
      </c>
      <c r="M284" s="3">
        <v>90004</v>
      </c>
      <c r="N284" s="3" t="s">
        <v>44</v>
      </c>
      <c r="O284" s="3" t="s">
        <v>1051</v>
      </c>
      <c r="P284" s="3" t="s">
        <v>32</v>
      </c>
      <c r="Q284" s="3" t="s">
        <v>56</v>
      </c>
      <c r="R284" s="3" t="s">
        <v>1052</v>
      </c>
      <c r="S284" s="3">
        <v>1038.8399999999999</v>
      </c>
      <c r="T284" s="3">
        <v>5</v>
      </c>
      <c r="U284" s="3">
        <v>0.2</v>
      </c>
      <c r="V284" s="3">
        <v>51.942000000000007</v>
      </c>
    </row>
    <row r="285" spans="1:22" ht="14.25" customHeight="1" x14ac:dyDescent="0.25">
      <c r="A285" s="3">
        <v>284</v>
      </c>
      <c r="B285" s="3" t="s">
        <v>1053</v>
      </c>
      <c r="C285" s="4">
        <f>YEAR(Table_1[[#This Row],[Order Date]])</f>
        <v>2012</v>
      </c>
      <c r="D285" s="9">
        <v>41178</v>
      </c>
      <c r="E285" s="3">
        <v>41184</v>
      </c>
      <c r="F285" s="3" t="s">
        <v>50</v>
      </c>
      <c r="G285" s="3" t="s">
        <v>164</v>
      </c>
      <c r="H285" s="3" t="s">
        <v>165</v>
      </c>
      <c r="I285" s="3" t="s">
        <v>26</v>
      </c>
      <c r="J285" s="3" t="s">
        <v>27</v>
      </c>
      <c r="K285" s="3" t="s">
        <v>419</v>
      </c>
      <c r="L285" s="3" t="s">
        <v>420</v>
      </c>
      <c r="M285" s="3">
        <v>97206</v>
      </c>
      <c r="N285" s="3" t="s">
        <v>44</v>
      </c>
      <c r="O285" s="3" t="s">
        <v>1054</v>
      </c>
      <c r="P285" s="3" t="s">
        <v>46</v>
      </c>
      <c r="Q285" s="3" t="s">
        <v>90</v>
      </c>
      <c r="R285" s="3" t="s">
        <v>186</v>
      </c>
      <c r="S285" s="3">
        <v>141.76</v>
      </c>
      <c r="T285" s="3">
        <v>5</v>
      </c>
      <c r="U285" s="3">
        <v>0.2</v>
      </c>
      <c r="V285" s="3">
        <v>47.843999999999994</v>
      </c>
    </row>
    <row r="286" spans="1:22" ht="14.25" customHeight="1" x14ac:dyDescent="0.25">
      <c r="A286" s="3">
        <v>285</v>
      </c>
      <c r="B286" s="3" t="s">
        <v>1053</v>
      </c>
      <c r="C286" s="4">
        <f>YEAR(Table_1[[#This Row],[Order Date]])</f>
        <v>2012</v>
      </c>
      <c r="D286" s="9">
        <v>41178</v>
      </c>
      <c r="E286" s="3">
        <v>41184</v>
      </c>
      <c r="F286" s="3" t="s">
        <v>50</v>
      </c>
      <c r="G286" s="3" t="s">
        <v>164</v>
      </c>
      <c r="H286" s="3" t="s">
        <v>165</v>
      </c>
      <c r="I286" s="3" t="s">
        <v>26</v>
      </c>
      <c r="J286" s="3" t="s">
        <v>27</v>
      </c>
      <c r="K286" s="3" t="s">
        <v>419</v>
      </c>
      <c r="L286" s="3" t="s">
        <v>420</v>
      </c>
      <c r="M286" s="3">
        <v>97206</v>
      </c>
      <c r="N286" s="3" t="s">
        <v>44</v>
      </c>
      <c r="O286" s="3" t="s">
        <v>1055</v>
      </c>
      <c r="P286" s="3" t="s">
        <v>71</v>
      </c>
      <c r="Q286" s="3" t="s">
        <v>161</v>
      </c>
      <c r="R286" s="3" t="s">
        <v>1056</v>
      </c>
      <c r="S286" s="3">
        <v>239.80000000000004</v>
      </c>
      <c r="T286" s="3">
        <v>5</v>
      </c>
      <c r="U286" s="3">
        <v>0.2</v>
      </c>
      <c r="V286" s="3">
        <v>47.959999999999987</v>
      </c>
    </row>
    <row r="287" spans="1:22" ht="14.25" customHeight="1" x14ac:dyDescent="0.25">
      <c r="A287" s="3">
        <v>286</v>
      </c>
      <c r="B287" s="3" t="s">
        <v>1053</v>
      </c>
      <c r="C287" s="4">
        <f>YEAR(Table_1[[#This Row],[Order Date]])</f>
        <v>2012</v>
      </c>
      <c r="D287" s="9">
        <v>41178</v>
      </c>
      <c r="E287" s="3">
        <v>41184</v>
      </c>
      <c r="F287" s="3" t="s">
        <v>50</v>
      </c>
      <c r="G287" s="3" t="s">
        <v>164</v>
      </c>
      <c r="H287" s="3" t="s">
        <v>165</v>
      </c>
      <c r="I287" s="3" t="s">
        <v>26</v>
      </c>
      <c r="J287" s="3" t="s">
        <v>27</v>
      </c>
      <c r="K287" s="3" t="s">
        <v>419</v>
      </c>
      <c r="L287" s="3" t="s">
        <v>420</v>
      </c>
      <c r="M287" s="3">
        <v>97206</v>
      </c>
      <c r="N287" s="3" t="s">
        <v>44</v>
      </c>
      <c r="O287" s="3" t="s">
        <v>1057</v>
      </c>
      <c r="P287" s="3" t="s">
        <v>46</v>
      </c>
      <c r="Q287" s="3" t="s">
        <v>90</v>
      </c>
      <c r="R287" s="3" t="s">
        <v>1058</v>
      </c>
      <c r="S287" s="3">
        <v>31.104000000000006</v>
      </c>
      <c r="T287" s="3">
        <v>6</v>
      </c>
      <c r="U287" s="3">
        <v>0.2</v>
      </c>
      <c r="V287" s="3">
        <v>10.8864</v>
      </c>
    </row>
    <row r="288" spans="1:22" ht="14.25" customHeight="1" x14ac:dyDescent="0.25">
      <c r="A288" s="3">
        <v>287</v>
      </c>
      <c r="B288" s="3" t="s">
        <v>1059</v>
      </c>
      <c r="C288" s="4">
        <f>YEAR(Table_1[[#This Row],[Order Date]])</f>
        <v>2013</v>
      </c>
      <c r="D288" s="9">
        <v>41627</v>
      </c>
      <c r="E288" s="3">
        <v>41629</v>
      </c>
      <c r="F288" s="3" t="s">
        <v>23</v>
      </c>
      <c r="G288" s="3" t="s">
        <v>1060</v>
      </c>
      <c r="H288" s="3" t="s">
        <v>1061</v>
      </c>
      <c r="I288" s="3" t="s">
        <v>41</v>
      </c>
      <c r="J288" s="3" t="s">
        <v>27</v>
      </c>
      <c r="K288" s="3" t="s">
        <v>1062</v>
      </c>
      <c r="L288" s="3" t="s">
        <v>54</v>
      </c>
      <c r="M288" s="3">
        <v>33319</v>
      </c>
      <c r="N288" s="3" t="s">
        <v>30</v>
      </c>
      <c r="O288" s="3" t="s">
        <v>1063</v>
      </c>
      <c r="P288" s="3" t="s">
        <v>46</v>
      </c>
      <c r="Q288" s="3" t="s">
        <v>75</v>
      </c>
      <c r="R288" s="3" t="s">
        <v>1064</v>
      </c>
      <c r="S288" s="3">
        <v>254.05800000000002</v>
      </c>
      <c r="T288" s="3">
        <v>7</v>
      </c>
      <c r="U288" s="3">
        <v>0.7</v>
      </c>
      <c r="V288" s="3">
        <v>-169.3719999999999</v>
      </c>
    </row>
    <row r="289" spans="1:22" ht="14.25" customHeight="1" x14ac:dyDescent="0.25">
      <c r="A289" s="3">
        <v>288</v>
      </c>
      <c r="B289" s="3" t="s">
        <v>1059</v>
      </c>
      <c r="C289" s="4">
        <f>YEAR(Table_1[[#This Row],[Order Date]])</f>
        <v>2013</v>
      </c>
      <c r="D289" s="9">
        <v>41627</v>
      </c>
      <c r="E289" s="3">
        <v>41629</v>
      </c>
      <c r="F289" s="3" t="s">
        <v>23</v>
      </c>
      <c r="G289" s="3" t="s">
        <v>1060</v>
      </c>
      <c r="H289" s="3" t="s">
        <v>1061</v>
      </c>
      <c r="I289" s="3" t="s">
        <v>41</v>
      </c>
      <c r="J289" s="3" t="s">
        <v>27</v>
      </c>
      <c r="K289" s="3" t="s">
        <v>1062</v>
      </c>
      <c r="L289" s="3" t="s">
        <v>54</v>
      </c>
      <c r="M289" s="3">
        <v>33319</v>
      </c>
      <c r="N289" s="3" t="s">
        <v>30</v>
      </c>
      <c r="O289" s="3" t="s">
        <v>713</v>
      </c>
      <c r="P289" s="3" t="s">
        <v>46</v>
      </c>
      <c r="Q289" s="3" t="s">
        <v>78</v>
      </c>
      <c r="R289" s="3" t="s">
        <v>714</v>
      </c>
      <c r="S289" s="3">
        <v>194.52800000000002</v>
      </c>
      <c r="T289" s="3">
        <v>2</v>
      </c>
      <c r="U289" s="3">
        <v>0.2</v>
      </c>
      <c r="V289" s="3">
        <v>24.315999999999974</v>
      </c>
    </row>
    <row r="290" spans="1:22" ht="14.25" customHeight="1" x14ac:dyDescent="0.25">
      <c r="A290" s="3">
        <v>289</v>
      </c>
      <c r="B290" s="3" t="s">
        <v>1059</v>
      </c>
      <c r="C290" s="4">
        <f>YEAR(Table_1[[#This Row],[Order Date]])</f>
        <v>2013</v>
      </c>
      <c r="D290" s="9">
        <v>41627</v>
      </c>
      <c r="E290" s="3">
        <v>41629</v>
      </c>
      <c r="F290" s="3" t="s">
        <v>23</v>
      </c>
      <c r="G290" s="3" t="s">
        <v>1060</v>
      </c>
      <c r="H290" s="3" t="s">
        <v>1061</v>
      </c>
      <c r="I290" s="3" t="s">
        <v>41</v>
      </c>
      <c r="J290" s="3" t="s">
        <v>27</v>
      </c>
      <c r="K290" s="3" t="s">
        <v>1062</v>
      </c>
      <c r="L290" s="3" t="s">
        <v>54</v>
      </c>
      <c r="M290" s="3">
        <v>33319</v>
      </c>
      <c r="N290" s="3" t="s">
        <v>30</v>
      </c>
      <c r="O290" s="3" t="s">
        <v>1065</v>
      </c>
      <c r="P290" s="3" t="s">
        <v>46</v>
      </c>
      <c r="Q290" s="3" t="s">
        <v>578</v>
      </c>
      <c r="R290" s="3" t="s">
        <v>1066</v>
      </c>
      <c r="S290" s="3">
        <v>961.48000000000013</v>
      </c>
      <c r="T290" s="3">
        <v>5</v>
      </c>
      <c r="U290" s="3">
        <v>0.2</v>
      </c>
      <c r="V290" s="3">
        <v>-204.31449999999995</v>
      </c>
    </row>
    <row r="291" spans="1:22" ht="14.25" customHeight="1" x14ac:dyDescent="0.25">
      <c r="A291" s="3">
        <v>290</v>
      </c>
      <c r="B291" s="3" t="s">
        <v>1067</v>
      </c>
      <c r="C291" s="4">
        <f>YEAR(Table_1[[#This Row],[Order Date]])</f>
        <v>2013</v>
      </c>
      <c r="D291" s="9">
        <v>41599</v>
      </c>
      <c r="E291" s="3">
        <v>41603</v>
      </c>
      <c r="F291" s="3" t="s">
        <v>23</v>
      </c>
      <c r="G291" s="3" t="s">
        <v>1068</v>
      </c>
      <c r="H291" s="3" t="s">
        <v>1069</v>
      </c>
      <c r="I291" s="3" t="s">
        <v>102</v>
      </c>
      <c r="J291" s="3" t="s">
        <v>27</v>
      </c>
      <c r="K291" s="3" t="s">
        <v>497</v>
      </c>
      <c r="L291" s="3" t="s">
        <v>498</v>
      </c>
      <c r="M291" s="3">
        <v>43229</v>
      </c>
      <c r="N291" s="3" t="s">
        <v>148</v>
      </c>
      <c r="O291" s="3" t="s">
        <v>1070</v>
      </c>
      <c r="P291" s="3" t="s">
        <v>46</v>
      </c>
      <c r="Q291" s="3" t="s">
        <v>269</v>
      </c>
      <c r="R291" s="3" t="s">
        <v>1071</v>
      </c>
      <c r="S291" s="3">
        <v>19.096</v>
      </c>
      <c r="T291" s="3">
        <v>7</v>
      </c>
      <c r="U291" s="3">
        <v>0.2</v>
      </c>
      <c r="V291" s="3">
        <v>6.6835999999999993</v>
      </c>
    </row>
    <row r="292" spans="1:22" ht="14.25" customHeight="1" x14ac:dyDescent="0.25">
      <c r="A292" s="3">
        <v>291</v>
      </c>
      <c r="B292" s="3" t="s">
        <v>1067</v>
      </c>
      <c r="C292" s="4">
        <f>YEAR(Table_1[[#This Row],[Order Date]])</f>
        <v>2013</v>
      </c>
      <c r="D292" s="9">
        <v>41599</v>
      </c>
      <c r="E292" s="3">
        <v>41603</v>
      </c>
      <c r="F292" s="3" t="s">
        <v>23</v>
      </c>
      <c r="G292" s="3" t="s">
        <v>1068</v>
      </c>
      <c r="H292" s="3" t="s">
        <v>1069</v>
      </c>
      <c r="I292" s="3" t="s">
        <v>102</v>
      </c>
      <c r="J292" s="3" t="s">
        <v>27</v>
      </c>
      <c r="K292" s="3" t="s">
        <v>497</v>
      </c>
      <c r="L292" s="3" t="s">
        <v>498</v>
      </c>
      <c r="M292" s="3">
        <v>43229</v>
      </c>
      <c r="N292" s="3" t="s">
        <v>148</v>
      </c>
      <c r="O292" s="3" t="s">
        <v>1072</v>
      </c>
      <c r="P292" s="3" t="s">
        <v>46</v>
      </c>
      <c r="Q292" s="3" t="s">
        <v>47</v>
      </c>
      <c r="R292" s="3" t="s">
        <v>1073</v>
      </c>
      <c r="S292" s="3">
        <v>18.496000000000002</v>
      </c>
      <c r="T292" s="3">
        <v>8</v>
      </c>
      <c r="U292" s="3">
        <v>0.2</v>
      </c>
      <c r="V292" s="3">
        <v>6.2423999999999999</v>
      </c>
    </row>
    <row r="293" spans="1:22" ht="14.25" customHeight="1" x14ac:dyDescent="0.25">
      <c r="A293" s="3">
        <v>292</v>
      </c>
      <c r="B293" s="3" t="s">
        <v>1067</v>
      </c>
      <c r="C293" s="4">
        <f>YEAR(Table_1[[#This Row],[Order Date]])</f>
        <v>2013</v>
      </c>
      <c r="D293" s="9">
        <v>41599</v>
      </c>
      <c r="E293" s="3">
        <v>41603</v>
      </c>
      <c r="F293" s="3" t="s">
        <v>23</v>
      </c>
      <c r="G293" s="3" t="s">
        <v>1068</v>
      </c>
      <c r="H293" s="3" t="s">
        <v>1069</v>
      </c>
      <c r="I293" s="3" t="s">
        <v>102</v>
      </c>
      <c r="J293" s="3" t="s">
        <v>27</v>
      </c>
      <c r="K293" s="3" t="s">
        <v>497</v>
      </c>
      <c r="L293" s="3" t="s">
        <v>498</v>
      </c>
      <c r="M293" s="3">
        <v>43229</v>
      </c>
      <c r="N293" s="3" t="s">
        <v>148</v>
      </c>
      <c r="O293" s="3" t="s">
        <v>1074</v>
      </c>
      <c r="P293" s="3" t="s">
        <v>71</v>
      </c>
      <c r="Q293" s="3" t="s">
        <v>161</v>
      </c>
      <c r="R293" s="3" t="s">
        <v>1075</v>
      </c>
      <c r="S293" s="3">
        <v>255.98400000000004</v>
      </c>
      <c r="T293" s="3">
        <v>2</v>
      </c>
      <c r="U293" s="3">
        <v>0.2</v>
      </c>
      <c r="V293" s="3">
        <v>54.396600000000007</v>
      </c>
    </row>
    <row r="294" spans="1:22" ht="14.25" customHeight="1" x14ac:dyDescent="0.25">
      <c r="A294" s="3">
        <v>293</v>
      </c>
      <c r="B294" s="3" t="s">
        <v>1067</v>
      </c>
      <c r="C294" s="4">
        <f>YEAR(Table_1[[#This Row],[Order Date]])</f>
        <v>2013</v>
      </c>
      <c r="D294" s="9">
        <v>41599</v>
      </c>
      <c r="E294" s="3">
        <v>41603</v>
      </c>
      <c r="F294" s="3" t="s">
        <v>23</v>
      </c>
      <c r="G294" s="3" t="s">
        <v>1068</v>
      </c>
      <c r="H294" s="3" t="s">
        <v>1069</v>
      </c>
      <c r="I294" s="3" t="s">
        <v>102</v>
      </c>
      <c r="J294" s="3" t="s">
        <v>27</v>
      </c>
      <c r="K294" s="3" t="s">
        <v>497</v>
      </c>
      <c r="L294" s="3" t="s">
        <v>498</v>
      </c>
      <c r="M294" s="3">
        <v>43229</v>
      </c>
      <c r="N294" s="3" t="s">
        <v>148</v>
      </c>
      <c r="O294" s="3" t="s">
        <v>1076</v>
      </c>
      <c r="P294" s="3" t="s">
        <v>32</v>
      </c>
      <c r="Q294" s="3" t="s">
        <v>33</v>
      </c>
      <c r="R294" s="3" t="s">
        <v>1077</v>
      </c>
      <c r="S294" s="3">
        <v>86.97</v>
      </c>
      <c r="T294" s="3">
        <v>3</v>
      </c>
      <c r="U294" s="3">
        <v>0.5</v>
      </c>
      <c r="V294" s="3">
        <v>-48.703199999999995</v>
      </c>
    </row>
    <row r="295" spans="1:22" ht="14.25" customHeight="1" x14ac:dyDescent="0.25">
      <c r="A295" s="3">
        <v>294</v>
      </c>
      <c r="B295" s="3" t="s">
        <v>1078</v>
      </c>
      <c r="C295" s="4">
        <f>YEAR(Table_1[[#This Row],[Order Date]])</f>
        <v>2011</v>
      </c>
      <c r="D295" s="9">
        <v>40903</v>
      </c>
      <c r="E295" s="3">
        <v>40905</v>
      </c>
      <c r="F295" s="3" t="s">
        <v>188</v>
      </c>
      <c r="G295" s="3" t="s">
        <v>1079</v>
      </c>
      <c r="H295" s="3" t="s">
        <v>1080</v>
      </c>
      <c r="I295" s="3" t="s">
        <v>41</v>
      </c>
      <c r="J295" s="3" t="s">
        <v>27</v>
      </c>
      <c r="K295" s="3" t="s">
        <v>1081</v>
      </c>
      <c r="L295" s="3" t="s">
        <v>457</v>
      </c>
      <c r="M295" s="3">
        <v>80906</v>
      </c>
      <c r="N295" s="3" t="s">
        <v>44</v>
      </c>
      <c r="O295" s="3" t="s">
        <v>1082</v>
      </c>
      <c r="P295" s="3" t="s">
        <v>32</v>
      </c>
      <c r="Q295" s="3" t="s">
        <v>65</v>
      </c>
      <c r="R295" s="3" t="s">
        <v>1083</v>
      </c>
      <c r="S295" s="3">
        <v>300.416</v>
      </c>
      <c r="T295" s="3">
        <v>8</v>
      </c>
      <c r="U295" s="3">
        <v>0.2</v>
      </c>
      <c r="V295" s="3">
        <v>78.859200000000001</v>
      </c>
    </row>
    <row r="296" spans="1:22" ht="14.25" customHeight="1" x14ac:dyDescent="0.25">
      <c r="A296" s="3">
        <v>295</v>
      </c>
      <c r="B296" s="3" t="s">
        <v>1078</v>
      </c>
      <c r="C296" s="4">
        <f>YEAR(Table_1[[#This Row],[Order Date]])</f>
        <v>2011</v>
      </c>
      <c r="D296" s="9">
        <v>40903</v>
      </c>
      <c r="E296" s="3">
        <v>40905</v>
      </c>
      <c r="F296" s="3" t="s">
        <v>188</v>
      </c>
      <c r="G296" s="3" t="s">
        <v>1079</v>
      </c>
      <c r="H296" s="3" t="s">
        <v>1080</v>
      </c>
      <c r="I296" s="3" t="s">
        <v>41</v>
      </c>
      <c r="J296" s="3" t="s">
        <v>27</v>
      </c>
      <c r="K296" s="3" t="s">
        <v>1081</v>
      </c>
      <c r="L296" s="3" t="s">
        <v>457</v>
      </c>
      <c r="M296" s="3">
        <v>80906</v>
      </c>
      <c r="N296" s="3" t="s">
        <v>44</v>
      </c>
      <c r="O296" s="3" t="s">
        <v>1084</v>
      </c>
      <c r="P296" s="3" t="s">
        <v>32</v>
      </c>
      <c r="Q296" s="3" t="s">
        <v>36</v>
      </c>
      <c r="R296" s="3" t="s">
        <v>1085</v>
      </c>
      <c r="S296" s="3">
        <v>230.35200000000003</v>
      </c>
      <c r="T296" s="3">
        <v>3</v>
      </c>
      <c r="U296" s="3">
        <v>0.2</v>
      </c>
      <c r="V296" s="3">
        <v>20.155800000000013</v>
      </c>
    </row>
    <row r="297" spans="1:22" ht="14.25" customHeight="1" x14ac:dyDescent="0.25">
      <c r="A297" s="3">
        <v>296</v>
      </c>
      <c r="B297" s="3" t="s">
        <v>1078</v>
      </c>
      <c r="C297" s="4">
        <f>YEAR(Table_1[[#This Row],[Order Date]])</f>
        <v>2011</v>
      </c>
      <c r="D297" s="9">
        <v>40903</v>
      </c>
      <c r="E297" s="3">
        <v>40905</v>
      </c>
      <c r="F297" s="3" t="s">
        <v>188</v>
      </c>
      <c r="G297" s="3" t="s">
        <v>1079</v>
      </c>
      <c r="H297" s="3" t="s">
        <v>1080</v>
      </c>
      <c r="I297" s="3" t="s">
        <v>41</v>
      </c>
      <c r="J297" s="3" t="s">
        <v>27</v>
      </c>
      <c r="K297" s="3" t="s">
        <v>1081</v>
      </c>
      <c r="L297" s="3" t="s">
        <v>457</v>
      </c>
      <c r="M297" s="3">
        <v>80906</v>
      </c>
      <c r="N297" s="3" t="s">
        <v>44</v>
      </c>
      <c r="O297" s="3" t="s">
        <v>1086</v>
      </c>
      <c r="P297" s="3" t="s">
        <v>32</v>
      </c>
      <c r="Q297" s="3" t="s">
        <v>65</v>
      </c>
      <c r="R297" s="3" t="s">
        <v>1087</v>
      </c>
      <c r="S297" s="3">
        <v>218.35200000000003</v>
      </c>
      <c r="T297" s="3">
        <v>3</v>
      </c>
      <c r="U297" s="3">
        <v>0.2</v>
      </c>
      <c r="V297" s="3">
        <v>-24.564599999999999</v>
      </c>
    </row>
    <row r="298" spans="1:22" ht="14.25" customHeight="1" x14ac:dyDescent="0.25">
      <c r="A298" s="3">
        <v>297</v>
      </c>
      <c r="B298" s="3" t="s">
        <v>1078</v>
      </c>
      <c r="C298" s="4">
        <f>YEAR(Table_1[[#This Row],[Order Date]])</f>
        <v>2011</v>
      </c>
      <c r="D298" s="9">
        <v>40903</v>
      </c>
      <c r="E298" s="3">
        <v>40905</v>
      </c>
      <c r="F298" s="3" t="s">
        <v>188</v>
      </c>
      <c r="G298" s="3" t="s">
        <v>1079</v>
      </c>
      <c r="H298" s="3" t="s">
        <v>1080</v>
      </c>
      <c r="I298" s="3" t="s">
        <v>41</v>
      </c>
      <c r="J298" s="3" t="s">
        <v>27</v>
      </c>
      <c r="K298" s="3" t="s">
        <v>1081</v>
      </c>
      <c r="L298" s="3" t="s">
        <v>457</v>
      </c>
      <c r="M298" s="3">
        <v>80906</v>
      </c>
      <c r="N298" s="3" t="s">
        <v>44</v>
      </c>
      <c r="O298" s="3" t="s">
        <v>1088</v>
      </c>
      <c r="P298" s="3" t="s">
        <v>46</v>
      </c>
      <c r="Q298" s="3" t="s">
        <v>75</v>
      </c>
      <c r="R298" s="3" t="s">
        <v>1089</v>
      </c>
      <c r="S298" s="3">
        <v>78.600000000000009</v>
      </c>
      <c r="T298" s="3">
        <v>5</v>
      </c>
      <c r="U298" s="3">
        <v>0.7</v>
      </c>
      <c r="V298" s="3">
        <v>-62.88000000000001</v>
      </c>
    </row>
    <row r="299" spans="1:22" ht="14.25" customHeight="1" x14ac:dyDescent="0.25">
      <c r="A299" s="3">
        <v>298</v>
      </c>
      <c r="B299" s="3" t="s">
        <v>1078</v>
      </c>
      <c r="C299" s="4">
        <f>YEAR(Table_1[[#This Row],[Order Date]])</f>
        <v>2011</v>
      </c>
      <c r="D299" s="9">
        <v>40903</v>
      </c>
      <c r="E299" s="3">
        <v>40905</v>
      </c>
      <c r="F299" s="3" t="s">
        <v>188</v>
      </c>
      <c r="G299" s="3" t="s">
        <v>1079</v>
      </c>
      <c r="H299" s="3" t="s">
        <v>1080</v>
      </c>
      <c r="I299" s="3" t="s">
        <v>41</v>
      </c>
      <c r="J299" s="3" t="s">
        <v>27</v>
      </c>
      <c r="K299" s="3" t="s">
        <v>1081</v>
      </c>
      <c r="L299" s="3" t="s">
        <v>457</v>
      </c>
      <c r="M299" s="3">
        <v>80906</v>
      </c>
      <c r="N299" s="3" t="s">
        <v>44</v>
      </c>
      <c r="O299" s="3" t="s">
        <v>1090</v>
      </c>
      <c r="P299" s="3" t="s">
        <v>46</v>
      </c>
      <c r="Q299" s="3" t="s">
        <v>269</v>
      </c>
      <c r="R299" s="3" t="s">
        <v>1091</v>
      </c>
      <c r="S299" s="3">
        <v>27.552000000000003</v>
      </c>
      <c r="T299" s="3">
        <v>3</v>
      </c>
      <c r="U299" s="3">
        <v>0.2</v>
      </c>
      <c r="V299" s="3">
        <v>9.2987999999999964</v>
      </c>
    </row>
    <row r="300" spans="1:22" ht="14.25" customHeight="1" x14ac:dyDescent="0.25">
      <c r="A300" s="3">
        <v>299</v>
      </c>
      <c r="B300" s="3" t="s">
        <v>1092</v>
      </c>
      <c r="C300" s="4">
        <f>YEAR(Table_1[[#This Row],[Order Date]])</f>
        <v>2013</v>
      </c>
      <c r="D300" s="9">
        <v>41576</v>
      </c>
      <c r="E300" s="3">
        <v>41582</v>
      </c>
      <c r="F300" s="3" t="s">
        <v>50</v>
      </c>
      <c r="G300" s="3" t="s">
        <v>581</v>
      </c>
      <c r="H300" s="3" t="s">
        <v>582</v>
      </c>
      <c r="I300" s="3" t="s">
        <v>41</v>
      </c>
      <c r="J300" s="3" t="s">
        <v>27</v>
      </c>
      <c r="K300" s="3" t="s">
        <v>1093</v>
      </c>
      <c r="L300" s="3" t="s">
        <v>788</v>
      </c>
      <c r="M300" s="3">
        <v>7109</v>
      </c>
      <c r="N300" s="3" t="s">
        <v>148</v>
      </c>
      <c r="O300" s="3" t="s">
        <v>1094</v>
      </c>
      <c r="P300" s="3" t="s">
        <v>46</v>
      </c>
      <c r="Q300" s="3" t="s">
        <v>90</v>
      </c>
      <c r="R300" s="3" t="s">
        <v>1095</v>
      </c>
      <c r="S300" s="3">
        <v>32.400000000000006</v>
      </c>
      <c r="T300" s="3">
        <v>5</v>
      </c>
      <c r="U300" s="3">
        <v>0</v>
      </c>
      <c r="V300" s="3">
        <v>15.552000000000001</v>
      </c>
    </row>
    <row r="301" spans="1:22" ht="14.25" customHeight="1" x14ac:dyDescent="0.25">
      <c r="A301" s="3">
        <v>300</v>
      </c>
      <c r="B301" s="3" t="s">
        <v>1092</v>
      </c>
      <c r="C301" s="4">
        <f>YEAR(Table_1[[#This Row],[Order Date]])</f>
        <v>2013</v>
      </c>
      <c r="D301" s="9">
        <v>41576</v>
      </c>
      <c r="E301" s="3">
        <v>41582</v>
      </c>
      <c r="F301" s="3" t="s">
        <v>50</v>
      </c>
      <c r="G301" s="3" t="s">
        <v>581</v>
      </c>
      <c r="H301" s="3" t="s">
        <v>582</v>
      </c>
      <c r="I301" s="3" t="s">
        <v>41</v>
      </c>
      <c r="J301" s="3" t="s">
        <v>27</v>
      </c>
      <c r="K301" s="3" t="s">
        <v>1093</v>
      </c>
      <c r="L301" s="3" t="s">
        <v>788</v>
      </c>
      <c r="M301" s="3">
        <v>7109</v>
      </c>
      <c r="N301" s="3" t="s">
        <v>148</v>
      </c>
      <c r="O301" s="3" t="s">
        <v>1096</v>
      </c>
      <c r="P301" s="3" t="s">
        <v>46</v>
      </c>
      <c r="Q301" s="3" t="s">
        <v>59</v>
      </c>
      <c r="R301" s="3" t="s">
        <v>1097</v>
      </c>
      <c r="S301" s="3">
        <v>1082.48</v>
      </c>
      <c r="T301" s="3">
        <v>8</v>
      </c>
      <c r="U301" s="3">
        <v>0</v>
      </c>
      <c r="V301" s="3">
        <v>10.824800000000096</v>
      </c>
    </row>
    <row r="302" spans="1:22" ht="14.25" customHeight="1" x14ac:dyDescent="0.25">
      <c r="A302" s="3">
        <v>301</v>
      </c>
      <c r="B302" s="3" t="s">
        <v>1092</v>
      </c>
      <c r="C302" s="4">
        <f>YEAR(Table_1[[#This Row],[Order Date]])</f>
        <v>2013</v>
      </c>
      <c r="D302" s="9">
        <v>41576</v>
      </c>
      <c r="E302" s="3">
        <v>41582</v>
      </c>
      <c r="F302" s="3" t="s">
        <v>50</v>
      </c>
      <c r="G302" s="3" t="s">
        <v>581</v>
      </c>
      <c r="H302" s="3" t="s">
        <v>582</v>
      </c>
      <c r="I302" s="3" t="s">
        <v>41</v>
      </c>
      <c r="J302" s="3" t="s">
        <v>27</v>
      </c>
      <c r="K302" s="3" t="s">
        <v>1093</v>
      </c>
      <c r="L302" s="3" t="s">
        <v>788</v>
      </c>
      <c r="M302" s="3">
        <v>7109</v>
      </c>
      <c r="N302" s="3" t="s">
        <v>148</v>
      </c>
      <c r="O302" s="3" t="s">
        <v>1098</v>
      </c>
      <c r="P302" s="3" t="s">
        <v>46</v>
      </c>
      <c r="Q302" s="3" t="s">
        <v>90</v>
      </c>
      <c r="R302" s="3" t="s">
        <v>1099</v>
      </c>
      <c r="S302" s="3">
        <v>56.91</v>
      </c>
      <c r="T302" s="3">
        <v>3</v>
      </c>
      <c r="U302" s="3">
        <v>0</v>
      </c>
      <c r="V302" s="3">
        <v>27.316799999999997</v>
      </c>
    </row>
    <row r="303" spans="1:22" ht="14.25" customHeight="1" x14ac:dyDescent="0.25">
      <c r="A303" s="3">
        <v>302</v>
      </c>
      <c r="B303" s="3" t="s">
        <v>1092</v>
      </c>
      <c r="C303" s="4">
        <f>YEAR(Table_1[[#This Row],[Order Date]])</f>
        <v>2013</v>
      </c>
      <c r="D303" s="9">
        <v>41576</v>
      </c>
      <c r="E303" s="3">
        <v>41582</v>
      </c>
      <c r="F303" s="3" t="s">
        <v>50</v>
      </c>
      <c r="G303" s="3" t="s">
        <v>581</v>
      </c>
      <c r="H303" s="3" t="s">
        <v>582</v>
      </c>
      <c r="I303" s="3" t="s">
        <v>41</v>
      </c>
      <c r="J303" s="3" t="s">
        <v>27</v>
      </c>
      <c r="K303" s="3" t="s">
        <v>1093</v>
      </c>
      <c r="L303" s="3" t="s">
        <v>788</v>
      </c>
      <c r="M303" s="3">
        <v>7109</v>
      </c>
      <c r="N303" s="3" t="s">
        <v>148</v>
      </c>
      <c r="O303" s="3" t="s">
        <v>1100</v>
      </c>
      <c r="P303" s="3" t="s">
        <v>32</v>
      </c>
      <c r="Q303" s="3" t="s">
        <v>65</v>
      </c>
      <c r="R303" s="3" t="s">
        <v>1101</v>
      </c>
      <c r="S303" s="3">
        <v>77.599999999999994</v>
      </c>
      <c r="T303" s="3">
        <v>4</v>
      </c>
      <c r="U303" s="3">
        <v>0</v>
      </c>
      <c r="V303" s="3">
        <v>38.023999999999994</v>
      </c>
    </row>
    <row r="304" spans="1:22" ht="14.25" customHeight="1" x14ac:dyDescent="0.25">
      <c r="A304" s="3">
        <v>303</v>
      </c>
      <c r="B304" s="3" t="s">
        <v>1092</v>
      </c>
      <c r="C304" s="4">
        <f>YEAR(Table_1[[#This Row],[Order Date]])</f>
        <v>2013</v>
      </c>
      <c r="D304" s="9">
        <v>41576</v>
      </c>
      <c r="E304" s="3">
        <v>41582</v>
      </c>
      <c r="F304" s="3" t="s">
        <v>50</v>
      </c>
      <c r="G304" s="3" t="s">
        <v>581</v>
      </c>
      <c r="H304" s="3" t="s">
        <v>582</v>
      </c>
      <c r="I304" s="3" t="s">
        <v>41</v>
      </c>
      <c r="J304" s="3" t="s">
        <v>27</v>
      </c>
      <c r="K304" s="3" t="s">
        <v>1093</v>
      </c>
      <c r="L304" s="3" t="s">
        <v>788</v>
      </c>
      <c r="M304" s="3">
        <v>7109</v>
      </c>
      <c r="N304" s="3" t="s">
        <v>148</v>
      </c>
      <c r="O304" s="3" t="s">
        <v>1102</v>
      </c>
      <c r="P304" s="3" t="s">
        <v>46</v>
      </c>
      <c r="Q304" s="3" t="s">
        <v>75</v>
      </c>
      <c r="R304" s="3" t="s">
        <v>1103</v>
      </c>
      <c r="S304" s="3">
        <v>14.28</v>
      </c>
      <c r="T304" s="3">
        <v>1</v>
      </c>
      <c r="U304" s="3">
        <v>0</v>
      </c>
      <c r="V304" s="3">
        <v>6.5687999999999995</v>
      </c>
    </row>
    <row r="305" spans="1:22" ht="14.25" customHeight="1" x14ac:dyDescent="0.25">
      <c r="A305" s="3">
        <v>304</v>
      </c>
      <c r="B305" s="3" t="s">
        <v>1104</v>
      </c>
      <c r="C305" s="4">
        <f>YEAR(Table_1[[#This Row],[Order Date]])</f>
        <v>2014</v>
      </c>
      <c r="D305" s="9">
        <v>41963</v>
      </c>
      <c r="E305" s="3">
        <v>41967</v>
      </c>
      <c r="F305" s="3" t="s">
        <v>50</v>
      </c>
      <c r="G305" s="3" t="s">
        <v>859</v>
      </c>
      <c r="H305" s="3" t="s">
        <v>860</v>
      </c>
      <c r="I305" s="3" t="s">
        <v>26</v>
      </c>
      <c r="J305" s="3" t="s">
        <v>27</v>
      </c>
      <c r="K305" s="3" t="s">
        <v>303</v>
      </c>
      <c r="L305" s="3" t="s">
        <v>211</v>
      </c>
      <c r="M305" s="3">
        <v>60623</v>
      </c>
      <c r="N305" s="3" t="s">
        <v>105</v>
      </c>
      <c r="O305" s="3" t="s">
        <v>1105</v>
      </c>
      <c r="P305" s="3" t="s">
        <v>32</v>
      </c>
      <c r="Q305" s="3" t="s">
        <v>56</v>
      </c>
      <c r="R305" s="3" t="s">
        <v>1106</v>
      </c>
      <c r="S305" s="3">
        <v>219.07500000000002</v>
      </c>
      <c r="T305" s="3">
        <v>3</v>
      </c>
      <c r="U305" s="3">
        <v>0.5</v>
      </c>
      <c r="V305" s="3">
        <v>-131.44500000000005</v>
      </c>
    </row>
    <row r="306" spans="1:22" ht="14.25" customHeight="1" x14ac:dyDescent="0.25">
      <c r="A306" s="3">
        <v>305</v>
      </c>
      <c r="B306" s="3" t="s">
        <v>1107</v>
      </c>
      <c r="C306" s="4">
        <f>YEAR(Table_1[[#This Row],[Order Date]])</f>
        <v>2012</v>
      </c>
      <c r="D306" s="9">
        <v>41033</v>
      </c>
      <c r="E306" s="3">
        <v>41038</v>
      </c>
      <c r="F306" s="3" t="s">
        <v>23</v>
      </c>
      <c r="G306" s="3" t="s">
        <v>1108</v>
      </c>
      <c r="H306" s="3" t="s">
        <v>1109</v>
      </c>
      <c r="I306" s="3" t="s">
        <v>41</v>
      </c>
      <c r="J306" s="3" t="s">
        <v>27</v>
      </c>
      <c r="K306" s="3" t="s">
        <v>266</v>
      </c>
      <c r="L306" s="3" t="s">
        <v>267</v>
      </c>
      <c r="M306" s="3">
        <v>10024</v>
      </c>
      <c r="N306" s="3" t="s">
        <v>148</v>
      </c>
      <c r="O306" s="3" t="s">
        <v>1110</v>
      </c>
      <c r="P306" s="3" t="s">
        <v>32</v>
      </c>
      <c r="Q306" s="3" t="s">
        <v>65</v>
      </c>
      <c r="R306" s="3" t="s">
        <v>1111</v>
      </c>
      <c r="S306" s="3">
        <v>26.8</v>
      </c>
      <c r="T306" s="3">
        <v>2</v>
      </c>
      <c r="U306" s="3">
        <v>0</v>
      </c>
      <c r="V306" s="3">
        <v>12.863999999999999</v>
      </c>
    </row>
    <row r="307" spans="1:22" ht="14.25" customHeight="1" x14ac:dyDescent="0.25">
      <c r="A307" s="3">
        <v>306</v>
      </c>
      <c r="B307" s="3" t="s">
        <v>1112</v>
      </c>
      <c r="C307" s="4">
        <f>YEAR(Table_1[[#This Row],[Order Date]])</f>
        <v>2011</v>
      </c>
      <c r="D307" s="9">
        <v>40907</v>
      </c>
      <c r="E307" s="3">
        <v>40912</v>
      </c>
      <c r="F307" s="3" t="s">
        <v>50</v>
      </c>
      <c r="G307" s="3" t="s">
        <v>343</v>
      </c>
      <c r="H307" s="3" t="s">
        <v>344</v>
      </c>
      <c r="I307" s="3" t="s">
        <v>41</v>
      </c>
      <c r="J307" s="3" t="s">
        <v>27</v>
      </c>
      <c r="K307" s="3" t="s">
        <v>1113</v>
      </c>
      <c r="L307" s="3" t="s">
        <v>238</v>
      </c>
      <c r="M307" s="3">
        <v>48180</v>
      </c>
      <c r="N307" s="3" t="s">
        <v>105</v>
      </c>
      <c r="O307" s="3" t="s">
        <v>1114</v>
      </c>
      <c r="P307" s="3" t="s">
        <v>46</v>
      </c>
      <c r="Q307" s="3" t="s">
        <v>68</v>
      </c>
      <c r="R307" s="3" t="s">
        <v>1115</v>
      </c>
      <c r="S307" s="3">
        <v>9.84</v>
      </c>
      <c r="T307" s="3">
        <v>3</v>
      </c>
      <c r="U307" s="3">
        <v>0</v>
      </c>
      <c r="V307" s="3">
        <v>2.8535999999999988</v>
      </c>
    </row>
    <row r="308" spans="1:22" ht="14.25" customHeight="1" x14ac:dyDescent="0.25">
      <c r="A308" s="3">
        <v>307</v>
      </c>
      <c r="B308" s="3" t="s">
        <v>1116</v>
      </c>
      <c r="C308" s="4">
        <f>YEAR(Table_1[[#This Row],[Order Date]])</f>
        <v>2011</v>
      </c>
      <c r="D308" s="9">
        <v>40695</v>
      </c>
      <c r="E308" s="3">
        <v>40700</v>
      </c>
      <c r="F308" s="3" t="s">
        <v>50</v>
      </c>
      <c r="G308" s="3" t="s">
        <v>1117</v>
      </c>
      <c r="H308" s="3" t="s">
        <v>1118</v>
      </c>
      <c r="I308" s="3" t="s">
        <v>102</v>
      </c>
      <c r="J308" s="3" t="s">
        <v>27</v>
      </c>
      <c r="K308" s="3" t="s">
        <v>1119</v>
      </c>
      <c r="L308" s="3" t="s">
        <v>788</v>
      </c>
      <c r="M308" s="3">
        <v>8701</v>
      </c>
      <c r="N308" s="3" t="s">
        <v>148</v>
      </c>
      <c r="O308" s="3" t="s">
        <v>1120</v>
      </c>
      <c r="P308" s="3" t="s">
        <v>46</v>
      </c>
      <c r="Q308" s="3" t="s">
        <v>75</v>
      </c>
      <c r="R308" s="3" t="s">
        <v>1121</v>
      </c>
      <c r="S308" s="3">
        <v>45.480000000000004</v>
      </c>
      <c r="T308" s="3">
        <v>3</v>
      </c>
      <c r="U308" s="3">
        <v>0</v>
      </c>
      <c r="V308" s="3">
        <v>20.9208</v>
      </c>
    </row>
    <row r="309" spans="1:22" ht="14.25" customHeight="1" x14ac:dyDescent="0.25">
      <c r="A309" s="3">
        <v>308</v>
      </c>
      <c r="B309" s="3" t="s">
        <v>1116</v>
      </c>
      <c r="C309" s="4">
        <f>YEAR(Table_1[[#This Row],[Order Date]])</f>
        <v>2011</v>
      </c>
      <c r="D309" s="9">
        <v>40695</v>
      </c>
      <c r="E309" s="3">
        <v>40700</v>
      </c>
      <c r="F309" s="3" t="s">
        <v>50</v>
      </c>
      <c r="G309" s="3" t="s">
        <v>1117</v>
      </c>
      <c r="H309" s="3" t="s">
        <v>1118</v>
      </c>
      <c r="I309" s="3" t="s">
        <v>102</v>
      </c>
      <c r="J309" s="3" t="s">
        <v>27</v>
      </c>
      <c r="K309" s="3" t="s">
        <v>1119</v>
      </c>
      <c r="L309" s="3" t="s">
        <v>788</v>
      </c>
      <c r="M309" s="3">
        <v>8701</v>
      </c>
      <c r="N309" s="3" t="s">
        <v>148</v>
      </c>
      <c r="O309" s="3" t="s">
        <v>1122</v>
      </c>
      <c r="P309" s="3" t="s">
        <v>46</v>
      </c>
      <c r="Q309" s="3" t="s">
        <v>68</v>
      </c>
      <c r="R309" s="3" t="s">
        <v>1123</v>
      </c>
      <c r="S309" s="3">
        <v>289.20000000000005</v>
      </c>
      <c r="T309" s="3">
        <v>6</v>
      </c>
      <c r="U309" s="3">
        <v>0</v>
      </c>
      <c r="V309" s="3">
        <v>83.867999999999967</v>
      </c>
    </row>
    <row r="310" spans="1:22" ht="14.25" customHeight="1" x14ac:dyDescent="0.25">
      <c r="A310" s="3">
        <v>309</v>
      </c>
      <c r="B310" s="3" t="s">
        <v>1124</v>
      </c>
      <c r="C310" s="4">
        <f>YEAR(Table_1[[#This Row],[Order Date]])</f>
        <v>2014</v>
      </c>
      <c r="D310" s="9">
        <v>41745</v>
      </c>
      <c r="E310" s="3">
        <v>41747</v>
      </c>
      <c r="F310" s="3" t="s">
        <v>188</v>
      </c>
      <c r="G310" s="3" t="s">
        <v>1125</v>
      </c>
      <c r="H310" s="3" t="s">
        <v>1126</v>
      </c>
      <c r="I310" s="3" t="s">
        <v>26</v>
      </c>
      <c r="J310" s="3" t="s">
        <v>27</v>
      </c>
      <c r="K310" s="3" t="s">
        <v>1127</v>
      </c>
      <c r="L310" s="3" t="s">
        <v>319</v>
      </c>
      <c r="M310" s="3">
        <v>22204</v>
      </c>
      <c r="N310" s="3" t="s">
        <v>30</v>
      </c>
      <c r="O310" s="3" t="s">
        <v>1128</v>
      </c>
      <c r="P310" s="3" t="s">
        <v>46</v>
      </c>
      <c r="Q310" s="3" t="s">
        <v>68</v>
      </c>
      <c r="R310" s="3" t="s">
        <v>1129</v>
      </c>
      <c r="S310" s="3">
        <v>4.8899999999999997</v>
      </c>
      <c r="T310" s="3">
        <v>1</v>
      </c>
      <c r="U310" s="3">
        <v>0</v>
      </c>
      <c r="V310" s="3">
        <v>2.0049000000000001</v>
      </c>
    </row>
    <row r="311" spans="1:22" ht="14.25" customHeight="1" x14ac:dyDescent="0.25">
      <c r="A311" s="3">
        <v>310</v>
      </c>
      <c r="B311" s="3" t="s">
        <v>1130</v>
      </c>
      <c r="C311" s="4">
        <f>YEAR(Table_1[[#This Row],[Order Date]])</f>
        <v>2013</v>
      </c>
      <c r="D311" s="9">
        <v>41530</v>
      </c>
      <c r="E311" s="3">
        <v>41532</v>
      </c>
      <c r="F311" s="3" t="s">
        <v>23</v>
      </c>
      <c r="G311" s="3" t="s">
        <v>1131</v>
      </c>
      <c r="H311" s="3" t="s">
        <v>1132</v>
      </c>
      <c r="I311" s="3" t="s">
        <v>41</v>
      </c>
      <c r="J311" s="3" t="s">
        <v>27</v>
      </c>
      <c r="K311" s="3" t="s">
        <v>1133</v>
      </c>
      <c r="L311" s="3" t="s">
        <v>457</v>
      </c>
      <c r="M311" s="3">
        <v>80004</v>
      </c>
      <c r="N311" s="3" t="s">
        <v>44</v>
      </c>
      <c r="O311" s="3" t="s">
        <v>1134</v>
      </c>
      <c r="P311" s="3" t="s">
        <v>32</v>
      </c>
      <c r="Q311" s="3" t="s">
        <v>65</v>
      </c>
      <c r="R311" s="3" t="s">
        <v>1135</v>
      </c>
      <c r="S311" s="3">
        <v>15.136000000000003</v>
      </c>
      <c r="T311" s="3">
        <v>4</v>
      </c>
      <c r="U311" s="3">
        <v>0.2</v>
      </c>
      <c r="V311" s="3">
        <v>3.5948000000000011</v>
      </c>
    </row>
    <row r="312" spans="1:22" ht="14.25" customHeight="1" x14ac:dyDescent="0.25">
      <c r="A312" s="3">
        <v>311</v>
      </c>
      <c r="B312" s="3" t="s">
        <v>1130</v>
      </c>
      <c r="C312" s="4">
        <f>YEAR(Table_1[[#This Row],[Order Date]])</f>
        <v>2013</v>
      </c>
      <c r="D312" s="9">
        <v>41530</v>
      </c>
      <c r="E312" s="3">
        <v>41532</v>
      </c>
      <c r="F312" s="3" t="s">
        <v>23</v>
      </c>
      <c r="G312" s="3" t="s">
        <v>1131</v>
      </c>
      <c r="H312" s="3" t="s">
        <v>1132</v>
      </c>
      <c r="I312" s="3" t="s">
        <v>41</v>
      </c>
      <c r="J312" s="3" t="s">
        <v>27</v>
      </c>
      <c r="K312" s="3" t="s">
        <v>1133</v>
      </c>
      <c r="L312" s="3" t="s">
        <v>457</v>
      </c>
      <c r="M312" s="3">
        <v>80004</v>
      </c>
      <c r="N312" s="3" t="s">
        <v>44</v>
      </c>
      <c r="O312" s="3" t="s">
        <v>1136</v>
      </c>
      <c r="P312" s="3" t="s">
        <v>32</v>
      </c>
      <c r="Q312" s="3" t="s">
        <v>36</v>
      </c>
      <c r="R312" s="3" t="s">
        <v>1137</v>
      </c>
      <c r="S312" s="3">
        <v>466.76800000000003</v>
      </c>
      <c r="T312" s="3">
        <v>2</v>
      </c>
      <c r="U312" s="3">
        <v>0.2</v>
      </c>
      <c r="V312" s="3">
        <v>52.511399999999981</v>
      </c>
    </row>
    <row r="313" spans="1:22" ht="14.25" customHeight="1" x14ac:dyDescent="0.25">
      <c r="A313" s="3">
        <v>312</v>
      </c>
      <c r="B313" s="3" t="s">
        <v>1130</v>
      </c>
      <c r="C313" s="4">
        <f>YEAR(Table_1[[#This Row],[Order Date]])</f>
        <v>2013</v>
      </c>
      <c r="D313" s="9">
        <v>41530</v>
      </c>
      <c r="E313" s="3">
        <v>41532</v>
      </c>
      <c r="F313" s="3" t="s">
        <v>23</v>
      </c>
      <c r="G313" s="3" t="s">
        <v>1131</v>
      </c>
      <c r="H313" s="3" t="s">
        <v>1132</v>
      </c>
      <c r="I313" s="3" t="s">
        <v>41</v>
      </c>
      <c r="J313" s="3" t="s">
        <v>27</v>
      </c>
      <c r="K313" s="3" t="s">
        <v>1133</v>
      </c>
      <c r="L313" s="3" t="s">
        <v>457</v>
      </c>
      <c r="M313" s="3">
        <v>80004</v>
      </c>
      <c r="N313" s="3" t="s">
        <v>44</v>
      </c>
      <c r="O313" s="3" t="s">
        <v>1138</v>
      </c>
      <c r="P313" s="3" t="s">
        <v>32</v>
      </c>
      <c r="Q313" s="3" t="s">
        <v>65</v>
      </c>
      <c r="R313" s="3" t="s">
        <v>1139</v>
      </c>
      <c r="S313" s="3">
        <v>15.231999999999999</v>
      </c>
      <c r="T313" s="3">
        <v>1</v>
      </c>
      <c r="U313" s="3">
        <v>0.2</v>
      </c>
      <c r="V313" s="3">
        <v>1.7135999999999978</v>
      </c>
    </row>
    <row r="314" spans="1:22" ht="14.25" customHeight="1" x14ac:dyDescent="0.25">
      <c r="A314" s="3">
        <v>313</v>
      </c>
      <c r="B314" s="3" t="s">
        <v>1130</v>
      </c>
      <c r="C314" s="4">
        <f>YEAR(Table_1[[#This Row],[Order Date]])</f>
        <v>2013</v>
      </c>
      <c r="D314" s="9">
        <v>41530</v>
      </c>
      <c r="E314" s="3">
        <v>41532</v>
      </c>
      <c r="F314" s="3" t="s">
        <v>23</v>
      </c>
      <c r="G314" s="3" t="s">
        <v>1131</v>
      </c>
      <c r="H314" s="3" t="s">
        <v>1132</v>
      </c>
      <c r="I314" s="3" t="s">
        <v>41</v>
      </c>
      <c r="J314" s="3" t="s">
        <v>27</v>
      </c>
      <c r="K314" s="3" t="s">
        <v>1133</v>
      </c>
      <c r="L314" s="3" t="s">
        <v>457</v>
      </c>
      <c r="M314" s="3">
        <v>80004</v>
      </c>
      <c r="N314" s="3" t="s">
        <v>44</v>
      </c>
      <c r="O314" s="3" t="s">
        <v>1140</v>
      </c>
      <c r="P314" s="3" t="s">
        <v>46</v>
      </c>
      <c r="Q314" s="3" t="s">
        <v>47</v>
      </c>
      <c r="R314" s="3" t="s">
        <v>1141</v>
      </c>
      <c r="S314" s="3">
        <v>6.2640000000000002</v>
      </c>
      <c r="T314" s="3">
        <v>3</v>
      </c>
      <c r="U314" s="3">
        <v>0.2</v>
      </c>
      <c r="V314" s="3">
        <v>2.0358000000000001</v>
      </c>
    </row>
    <row r="315" spans="1:22" ht="14.25" customHeight="1" x14ac:dyDescent="0.25">
      <c r="A315" s="3">
        <v>314</v>
      </c>
      <c r="B315" s="3" t="s">
        <v>1142</v>
      </c>
      <c r="C315" s="4">
        <f>YEAR(Table_1[[#This Row],[Order Date]])</f>
        <v>2011</v>
      </c>
      <c r="D315" s="9">
        <v>40813</v>
      </c>
      <c r="E315" s="3">
        <v>40819</v>
      </c>
      <c r="F315" s="3" t="s">
        <v>50</v>
      </c>
      <c r="G315" s="3" t="s">
        <v>1143</v>
      </c>
      <c r="H315" s="3" t="s">
        <v>1144</v>
      </c>
      <c r="I315" s="3" t="s">
        <v>41</v>
      </c>
      <c r="J315" s="3" t="s">
        <v>27</v>
      </c>
      <c r="K315" s="3" t="s">
        <v>1145</v>
      </c>
      <c r="L315" s="3" t="s">
        <v>788</v>
      </c>
      <c r="M315" s="3">
        <v>7601</v>
      </c>
      <c r="N315" s="3" t="s">
        <v>148</v>
      </c>
      <c r="O315" s="3" t="s">
        <v>1146</v>
      </c>
      <c r="P315" s="3" t="s">
        <v>32</v>
      </c>
      <c r="Q315" s="3" t="s">
        <v>65</v>
      </c>
      <c r="R315" s="3" t="s">
        <v>1147</v>
      </c>
      <c r="S315" s="3">
        <v>87.539999999999992</v>
      </c>
      <c r="T315" s="3">
        <v>3</v>
      </c>
      <c r="U315" s="3">
        <v>0</v>
      </c>
      <c r="V315" s="3">
        <v>37.642200000000003</v>
      </c>
    </row>
    <row r="316" spans="1:22" ht="14.25" customHeight="1" x14ac:dyDescent="0.25">
      <c r="A316" s="3">
        <v>315</v>
      </c>
      <c r="B316" s="3" t="s">
        <v>1148</v>
      </c>
      <c r="C316" s="4">
        <f>YEAR(Table_1[[#This Row],[Order Date]])</f>
        <v>2011</v>
      </c>
      <c r="D316" s="9">
        <v>40764</v>
      </c>
      <c r="E316" s="3">
        <v>40771</v>
      </c>
      <c r="F316" s="3" t="s">
        <v>50</v>
      </c>
      <c r="G316" s="3" t="s">
        <v>1149</v>
      </c>
      <c r="H316" s="3" t="s">
        <v>1150</v>
      </c>
      <c r="I316" s="3" t="s">
        <v>41</v>
      </c>
      <c r="J316" s="3" t="s">
        <v>27</v>
      </c>
      <c r="K316" s="3" t="s">
        <v>1151</v>
      </c>
      <c r="L316" s="3" t="s">
        <v>54</v>
      </c>
      <c r="M316" s="3">
        <v>33710</v>
      </c>
      <c r="N316" s="3" t="s">
        <v>30</v>
      </c>
      <c r="O316" s="3" t="s">
        <v>1152</v>
      </c>
      <c r="P316" s="3" t="s">
        <v>71</v>
      </c>
      <c r="Q316" s="3" t="s">
        <v>72</v>
      </c>
      <c r="R316" s="3" t="s">
        <v>1153</v>
      </c>
      <c r="S316" s="3">
        <v>178.38400000000001</v>
      </c>
      <c r="T316" s="3">
        <v>2</v>
      </c>
      <c r="U316" s="3">
        <v>0.2</v>
      </c>
      <c r="V316" s="3">
        <v>22.297999999999973</v>
      </c>
    </row>
    <row r="317" spans="1:22" ht="14.25" customHeight="1" x14ac:dyDescent="0.25">
      <c r="A317" s="3">
        <v>316</v>
      </c>
      <c r="B317" s="3" t="s">
        <v>1148</v>
      </c>
      <c r="C317" s="4">
        <f>YEAR(Table_1[[#This Row],[Order Date]])</f>
        <v>2011</v>
      </c>
      <c r="D317" s="9">
        <v>40764</v>
      </c>
      <c r="E317" s="3">
        <v>40771</v>
      </c>
      <c r="F317" s="3" t="s">
        <v>50</v>
      </c>
      <c r="G317" s="3" t="s">
        <v>1149</v>
      </c>
      <c r="H317" s="3" t="s">
        <v>1150</v>
      </c>
      <c r="I317" s="3" t="s">
        <v>41</v>
      </c>
      <c r="J317" s="3" t="s">
        <v>27</v>
      </c>
      <c r="K317" s="3" t="s">
        <v>1151</v>
      </c>
      <c r="L317" s="3" t="s">
        <v>54</v>
      </c>
      <c r="M317" s="3">
        <v>33710</v>
      </c>
      <c r="N317" s="3" t="s">
        <v>30</v>
      </c>
      <c r="O317" s="3" t="s">
        <v>1154</v>
      </c>
      <c r="P317" s="3" t="s">
        <v>46</v>
      </c>
      <c r="Q317" s="3" t="s">
        <v>90</v>
      </c>
      <c r="R317" s="3" t="s">
        <v>1155</v>
      </c>
      <c r="S317" s="3">
        <v>15.552000000000003</v>
      </c>
      <c r="T317" s="3">
        <v>3</v>
      </c>
      <c r="U317" s="3">
        <v>0.2</v>
      </c>
      <c r="V317" s="3">
        <v>5.4432</v>
      </c>
    </row>
    <row r="318" spans="1:22" ht="14.25" customHeight="1" x14ac:dyDescent="0.25">
      <c r="A318" s="3">
        <v>317</v>
      </c>
      <c r="B318" s="3" t="s">
        <v>1156</v>
      </c>
      <c r="C318" s="4">
        <f>YEAR(Table_1[[#This Row],[Order Date]])</f>
        <v>2011</v>
      </c>
      <c r="D318" s="9">
        <v>40905</v>
      </c>
      <c r="E318" s="3">
        <v>40907</v>
      </c>
      <c r="F318" s="3" t="s">
        <v>188</v>
      </c>
      <c r="G318" s="3" t="s">
        <v>1157</v>
      </c>
      <c r="H318" s="3" t="s">
        <v>1158</v>
      </c>
      <c r="I318" s="3" t="s">
        <v>41</v>
      </c>
      <c r="J318" s="3" t="s">
        <v>27</v>
      </c>
      <c r="K318" s="3" t="s">
        <v>146</v>
      </c>
      <c r="L318" s="3" t="s">
        <v>147</v>
      </c>
      <c r="M318" s="3">
        <v>19143</v>
      </c>
      <c r="N318" s="3" t="s">
        <v>148</v>
      </c>
      <c r="O318" s="3" t="s">
        <v>1159</v>
      </c>
      <c r="P318" s="3" t="s">
        <v>46</v>
      </c>
      <c r="Q318" s="3" t="s">
        <v>68</v>
      </c>
      <c r="R318" s="3" t="s">
        <v>1160</v>
      </c>
      <c r="S318" s="3">
        <v>99.13600000000001</v>
      </c>
      <c r="T318" s="3">
        <v>4</v>
      </c>
      <c r="U318" s="3">
        <v>0.2</v>
      </c>
      <c r="V318" s="3">
        <v>8.674399999999995</v>
      </c>
    </row>
    <row r="319" spans="1:22" ht="14.25" customHeight="1" x14ac:dyDescent="0.25">
      <c r="A319" s="3">
        <v>318</v>
      </c>
      <c r="B319" s="3" t="s">
        <v>1161</v>
      </c>
      <c r="C319" s="4">
        <f>YEAR(Table_1[[#This Row],[Order Date]])</f>
        <v>2011</v>
      </c>
      <c r="D319" s="9">
        <v>40851</v>
      </c>
      <c r="E319" s="3">
        <v>40856</v>
      </c>
      <c r="F319" s="3" t="s">
        <v>50</v>
      </c>
      <c r="G319" s="3" t="s">
        <v>1162</v>
      </c>
      <c r="H319" s="3" t="s">
        <v>1163</v>
      </c>
      <c r="I319" s="3" t="s">
        <v>102</v>
      </c>
      <c r="J319" s="3" t="s">
        <v>27</v>
      </c>
      <c r="K319" s="3" t="s">
        <v>266</v>
      </c>
      <c r="L319" s="3" t="s">
        <v>267</v>
      </c>
      <c r="M319" s="3">
        <v>10024</v>
      </c>
      <c r="N319" s="3" t="s">
        <v>148</v>
      </c>
      <c r="O319" s="3" t="s">
        <v>1164</v>
      </c>
      <c r="P319" s="3" t="s">
        <v>32</v>
      </c>
      <c r="Q319" s="3" t="s">
        <v>36</v>
      </c>
      <c r="R319" s="3" t="s">
        <v>1165</v>
      </c>
      <c r="S319" s="3">
        <v>135.88200000000001</v>
      </c>
      <c r="T319" s="3">
        <v>1</v>
      </c>
      <c r="U319" s="3">
        <v>0.1</v>
      </c>
      <c r="V319" s="3">
        <v>24.156800000000004</v>
      </c>
    </row>
    <row r="320" spans="1:22" ht="14.25" customHeight="1" x14ac:dyDescent="0.25">
      <c r="A320" s="3">
        <v>319</v>
      </c>
      <c r="B320" s="3" t="s">
        <v>1161</v>
      </c>
      <c r="C320" s="4">
        <f>YEAR(Table_1[[#This Row],[Order Date]])</f>
        <v>2011</v>
      </c>
      <c r="D320" s="9">
        <v>40851</v>
      </c>
      <c r="E320" s="3">
        <v>40856</v>
      </c>
      <c r="F320" s="3" t="s">
        <v>50</v>
      </c>
      <c r="G320" s="3" t="s">
        <v>1162</v>
      </c>
      <c r="H320" s="3" t="s">
        <v>1163</v>
      </c>
      <c r="I320" s="3" t="s">
        <v>102</v>
      </c>
      <c r="J320" s="3" t="s">
        <v>27</v>
      </c>
      <c r="K320" s="3" t="s">
        <v>266</v>
      </c>
      <c r="L320" s="3" t="s">
        <v>267</v>
      </c>
      <c r="M320" s="3">
        <v>10024</v>
      </c>
      <c r="N320" s="3" t="s">
        <v>148</v>
      </c>
      <c r="O320" s="3" t="s">
        <v>1166</v>
      </c>
      <c r="P320" s="3" t="s">
        <v>71</v>
      </c>
      <c r="Q320" s="3" t="s">
        <v>682</v>
      </c>
      <c r="R320" s="3" t="s">
        <v>1167</v>
      </c>
      <c r="S320" s="3">
        <v>3991.98</v>
      </c>
      <c r="T320" s="3">
        <v>2</v>
      </c>
      <c r="U320" s="3">
        <v>0</v>
      </c>
      <c r="V320" s="3">
        <v>1995.99</v>
      </c>
    </row>
    <row r="321" spans="1:22" ht="14.25" customHeight="1" x14ac:dyDescent="0.25">
      <c r="A321" s="3">
        <v>320</v>
      </c>
      <c r="B321" s="3" t="s">
        <v>1161</v>
      </c>
      <c r="C321" s="4">
        <f>YEAR(Table_1[[#This Row],[Order Date]])</f>
        <v>2011</v>
      </c>
      <c r="D321" s="9">
        <v>40851</v>
      </c>
      <c r="E321" s="3">
        <v>40856</v>
      </c>
      <c r="F321" s="3" t="s">
        <v>50</v>
      </c>
      <c r="G321" s="3" t="s">
        <v>1162</v>
      </c>
      <c r="H321" s="3" t="s">
        <v>1163</v>
      </c>
      <c r="I321" s="3" t="s">
        <v>102</v>
      </c>
      <c r="J321" s="3" t="s">
        <v>27</v>
      </c>
      <c r="K321" s="3" t="s">
        <v>266</v>
      </c>
      <c r="L321" s="3" t="s">
        <v>267</v>
      </c>
      <c r="M321" s="3">
        <v>10024</v>
      </c>
      <c r="N321" s="3" t="s">
        <v>148</v>
      </c>
      <c r="O321" s="3" t="s">
        <v>212</v>
      </c>
      <c r="P321" s="3" t="s">
        <v>71</v>
      </c>
      <c r="Q321" s="3" t="s">
        <v>72</v>
      </c>
      <c r="R321" s="3" t="s">
        <v>213</v>
      </c>
      <c r="S321" s="3">
        <v>275.94</v>
      </c>
      <c r="T321" s="3">
        <v>6</v>
      </c>
      <c r="U321" s="3">
        <v>0</v>
      </c>
      <c r="V321" s="3">
        <v>80.022599999999997</v>
      </c>
    </row>
    <row r="322" spans="1:22" ht="14.25" customHeight="1" x14ac:dyDescent="0.25">
      <c r="A322" s="3">
        <v>321</v>
      </c>
      <c r="B322" s="3" t="s">
        <v>1161</v>
      </c>
      <c r="C322" s="4">
        <f>YEAR(Table_1[[#This Row],[Order Date]])</f>
        <v>2011</v>
      </c>
      <c r="D322" s="9">
        <v>40851</v>
      </c>
      <c r="E322" s="3">
        <v>40856</v>
      </c>
      <c r="F322" s="3" t="s">
        <v>50</v>
      </c>
      <c r="G322" s="3" t="s">
        <v>1162</v>
      </c>
      <c r="H322" s="3" t="s">
        <v>1163</v>
      </c>
      <c r="I322" s="3" t="s">
        <v>102</v>
      </c>
      <c r="J322" s="3" t="s">
        <v>27</v>
      </c>
      <c r="K322" s="3" t="s">
        <v>266</v>
      </c>
      <c r="L322" s="3" t="s">
        <v>267</v>
      </c>
      <c r="M322" s="3">
        <v>10024</v>
      </c>
      <c r="N322" s="3" t="s">
        <v>148</v>
      </c>
      <c r="O322" s="3" t="s">
        <v>1168</v>
      </c>
      <c r="P322" s="3" t="s">
        <v>71</v>
      </c>
      <c r="Q322" s="3" t="s">
        <v>161</v>
      </c>
      <c r="R322" s="3" t="s">
        <v>1169</v>
      </c>
      <c r="S322" s="3">
        <v>360</v>
      </c>
      <c r="T322" s="3">
        <v>4</v>
      </c>
      <c r="U322" s="3">
        <v>0</v>
      </c>
      <c r="V322" s="3">
        <v>129.6</v>
      </c>
    </row>
    <row r="323" spans="1:22" ht="14.25" customHeight="1" x14ac:dyDescent="0.25">
      <c r="A323" s="3">
        <v>322</v>
      </c>
      <c r="B323" s="3" t="s">
        <v>1161</v>
      </c>
      <c r="C323" s="4">
        <f>YEAR(Table_1[[#This Row],[Order Date]])</f>
        <v>2011</v>
      </c>
      <c r="D323" s="9">
        <v>40851</v>
      </c>
      <c r="E323" s="3">
        <v>40856</v>
      </c>
      <c r="F323" s="3" t="s">
        <v>50</v>
      </c>
      <c r="G323" s="3" t="s">
        <v>1162</v>
      </c>
      <c r="H323" s="3" t="s">
        <v>1163</v>
      </c>
      <c r="I323" s="3" t="s">
        <v>102</v>
      </c>
      <c r="J323" s="3" t="s">
        <v>27</v>
      </c>
      <c r="K323" s="3" t="s">
        <v>266</v>
      </c>
      <c r="L323" s="3" t="s">
        <v>267</v>
      </c>
      <c r="M323" s="3">
        <v>10024</v>
      </c>
      <c r="N323" s="3" t="s">
        <v>148</v>
      </c>
      <c r="O323" s="3" t="s">
        <v>547</v>
      </c>
      <c r="P323" s="3" t="s">
        <v>46</v>
      </c>
      <c r="Q323" s="3" t="s">
        <v>59</v>
      </c>
      <c r="R323" s="3" t="s">
        <v>548</v>
      </c>
      <c r="S323" s="3">
        <v>43.57</v>
      </c>
      <c r="T323" s="3">
        <v>1</v>
      </c>
      <c r="U323" s="3">
        <v>0</v>
      </c>
      <c r="V323" s="3">
        <v>13.070999999999998</v>
      </c>
    </row>
    <row r="324" spans="1:22" ht="14.25" customHeight="1" x14ac:dyDescent="0.25">
      <c r="A324" s="3">
        <v>323</v>
      </c>
      <c r="B324" s="3" t="s">
        <v>1170</v>
      </c>
      <c r="C324" s="4">
        <f>YEAR(Table_1[[#This Row],[Order Date]])</f>
        <v>2011</v>
      </c>
      <c r="D324" s="9">
        <v>40805</v>
      </c>
      <c r="E324" s="3">
        <v>40810</v>
      </c>
      <c r="F324" s="3" t="s">
        <v>50</v>
      </c>
      <c r="G324" s="3" t="s">
        <v>1171</v>
      </c>
      <c r="H324" s="3" t="s">
        <v>1172</v>
      </c>
      <c r="I324" s="3" t="s">
        <v>41</v>
      </c>
      <c r="J324" s="3" t="s">
        <v>27</v>
      </c>
      <c r="K324" s="3" t="s">
        <v>1173</v>
      </c>
      <c r="L324" s="3" t="s">
        <v>43</v>
      </c>
      <c r="M324" s="3">
        <v>90805</v>
      </c>
      <c r="N324" s="3" t="s">
        <v>44</v>
      </c>
      <c r="O324" s="3" t="s">
        <v>1174</v>
      </c>
      <c r="P324" s="3" t="s">
        <v>46</v>
      </c>
      <c r="Q324" s="3" t="s">
        <v>269</v>
      </c>
      <c r="R324" s="3" t="s">
        <v>1175</v>
      </c>
      <c r="S324" s="3">
        <v>7.16</v>
      </c>
      <c r="T324" s="3">
        <v>2</v>
      </c>
      <c r="U324" s="3">
        <v>0</v>
      </c>
      <c r="V324" s="3">
        <v>3.58</v>
      </c>
    </row>
    <row r="325" spans="1:22" ht="14.25" customHeight="1" x14ac:dyDescent="0.25">
      <c r="A325" s="3">
        <v>324</v>
      </c>
      <c r="B325" s="3" t="s">
        <v>1176</v>
      </c>
      <c r="C325" s="4">
        <f>YEAR(Table_1[[#This Row],[Order Date]])</f>
        <v>2013</v>
      </c>
      <c r="D325" s="9">
        <v>41388</v>
      </c>
      <c r="E325" s="3">
        <v>41392</v>
      </c>
      <c r="F325" s="3" t="s">
        <v>50</v>
      </c>
      <c r="G325" s="3" t="s">
        <v>1177</v>
      </c>
      <c r="H325" s="3" t="s">
        <v>1178</v>
      </c>
      <c r="I325" s="3" t="s">
        <v>41</v>
      </c>
      <c r="J325" s="3" t="s">
        <v>27</v>
      </c>
      <c r="K325" s="3" t="s">
        <v>1179</v>
      </c>
      <c r="L325" s="3" t="s">
        <v>43</v>
      </c>
      <c r="M325" s="3">
        <v>92345</v>
      </c>
      <c r="N325" s="3" t="s">
        <v>44</v>
      </c>
      <c r="O325" s="3" t="s">
        <v>1088</v>
      </c>
      <c r="P325" s="3" t="s">
        <v>46</v>
      </c>
      <c r="Q325" s="3" t="s">
        <v>75</v>
      </c>
      <c r="R325" s="3" t="s">
        <v>1089</v>
      </c>
      <c r="S325" s="3">
        <v>251.52</v>
      </c>
      <c r="T325" s="3">
        <v>6</v>
      </c>
      <c r="U325" s="3">
        <v>0.2</v>
      </c>
      <c r="V325" s="3">
        <v>81.744</v>
      </c>
    </row>
    <row r="326" spans="1:22" ht="14.25" customHeight="1" x14ac:dyDescent="0.25">
      <c r="A326" s="3">
        <v>325</v>
      </c>
      <c r="B326" s="3" t="s">
        <v>1176</v>
      </c>
      <c r="C326" s="4">
        <f>YEAR(Table_1[[#This Row],[Order Date]])</f>
        <v>2013</v>
      </c>
      <c r="D326" s="9">
        <v>41388</v>
      </c>
      <c r="E326" s="3">
        <v>41392</v>
      </c>
      <c r="F326" s="3" t="s">
        <v>50</v>
      </c>
      <c r="G326" s="3" t="s">
        <v>1177</v>
      </c>
      <c r="H326" s="3" t="s">
        <v>1178</v>
      </c>
      <c r="I326" s="3" t="s">
        <v>41</v>
      </c>
      <c r="J326" s="3" t="s">
        <v>27</v>
      </c>
      <c r="K326" s="3" t="s">
        <v>1179</v>
      </c>
      <c r="L326" s="3" t="s">
        <v>43</v>
      </c>
      <c r="M326" s="3">
        <v>92345</v>
      </c>
      <c r="N326" s="3" t="s">
        <v>44</v>
      </c>
      <c r="O326" s="3" t="s">
        <v>1180</v>
      </c>
      <c r="P326" s="3" t="s">
        <v>71</v>
      </c>
      <c r="Q326" s="3" t="s">
        <v>161</v>
      </c>
      <c r="R326" s="3" t="s">
        <v>1181</v>
      </c>
      <c r="S326" s="3">
        <v>99.99</v>
      </c>
      <c r="T326" s="3">
        <v>1</v>
      </c>
      <c r="U326" s="3">
        <v>0</v>
      </c>
      <c r="V326" s="3">
        <v>34.996499999999997</v>
      </c>
    </row>
    <row r="327" spans="1:22" ht="14.25" customHeight="1" x14ac:dyDescent="0.25">
      <c r="A327" s="3">
        <v>326</v>
      </c>
      <c r="B327" s="3" t="s">
        <v>1182</v>
      </c>
      <c r="C327" s="4">
        <f>YEAR(Table_1[[#This Row],[Order Date]])</f>
        <v>2014</v>
      </c>
      <c r="D327" s="9">
        <v>41947</v>
      </c>
      <c r="E327" s="3">
        <v>41949</v>
      </c>
      <c r="F327" s="3" t="s">
        <v>23</v>
      </c>
      <c r="G327" s="3" t="s">
        <v>1183</v>
      </c>
      <c r="H327" s="3" t="s">
        <v>1184</v>
      </c>
      <c r="I327" s="3" t="s">
        <v>41</v>
      </c>
      <c r="J327" s="3" t="s">
        <v>27</v>
      </c>
      <c r="K327" s="3" t="s">
        <v>1185</v>
      </c>
      <c r="L327" s="3" t="s">
        <v>335</v>
      </c>
      <c r="M327" s="3">
        <v>37130</v>
      </c>
      <c r="N327" s="3" t="s">
        <v>30</v>
      </c>
      <c r="O327" s="3" t="s">
        <v>1186</v>
      </c>
      <c r="P327" s="3" t="s">
        <v>32</v>
      </c>
      <c r="Q327" s="3" t="s">
        <v>65</v>
      </c>
      <c r="R327" s="3" t="s">
        <v>1187</v>
      </c>
      <c r="S327" s="3">
        <v>15.991999999999999</v>
      </c>
      <c r="T327" s="3">
        <v>1</v>
      </c>
      <c r="U327" s="3">
        <v>0.2</v>
      </c>
      <c r="V327" s="3">
        <v>0.99949999999999894</v>
      </c>
    </row>
    <row r="328" spans="1:22" ht="14.25" customHeight="1" x14ac:dyDescent="0.25">
      <c r="A328" s="3">
        <v>327</v>
      </c>
      <c r="B328" s="3" t="s">
        <v>1188</v>
      </c>
      <c r="C328" s="4">
        <f>YEAR(Table_1[[#This Row],[Order Date]])</f>
        <v>2013</v>
      </c>
      <c r="D328" s="9">
        <v>41517</v>
      </c>
      <c r="E328" s="3">
        <v>41519</v>
      </c>
      <c r="F328" s="3" t="s">
        <v>188</v>
      </c>
      <c r="G328" s="3" t="s">
        <v>1189</v>
      </c>
      <c r="H328" s="3" t="s">
        <v>1190</v>
      </c>
      <c r="I328" s="3" t="s">
        <v>26</v>
      </c>
      <c r="J328" s="3" t="s">
        <v>27</v>
      </c>
      <c r="K328" s="3" t="s">
        <v>146</v>
      </c>
      <c r="L328" s="3" t="s">
        <v>147</v>
      </c>
      <c r="M328" s="3">
        <v>19143</v>
      </c>
      <c r="N328" s="3" t="s">
        <v>148</v>
      </c>
      <c r="O328" s="3" t="s">
        <v>1191</v>
      </c>
      <c r="P328" s="3" t="s">
        <v>71</v>
      </c>
      <c r="Q328" s="3" t="s">
        <v>72</v>
      </c>
      <c r="R328" s="3" t="s">
        <v>1192</v>
      </c>
      <c r="S328" s="3">
        <v>290.89800000000002</v>
      </c>
      <c r="T328" s="3">
        <v>3</v>
      </c>
      <c r="U328" s="3">
        <v>0.4</v>
      </c>
      <c r="V328" s="3">
        <v>-67.876199999999997</v>
      </c>
    </row>
    <row r="329" spans="1:22" ht="14.25" customHeight="1" x14ac:dyDescent="0.25">
      <c r="A329" s="3">
        <v>328</v>
      </c>
      <c r="B329" s="3" t="s">
        <v>1188</v>
      </c>
      <c r="C329" s="4">
        <f>YEAR(Table_1[[#This Row],[Order Date]])</f>
        <v>2013</v>
      </c>
      <c r="D329" s="9">
        <v>41517</v>
      </c>
      <c r="E329" s="3">
        <v>41519</v>
      </c>
      <c r="F329" s="3" t="s">
        <v>188</v>
      </c>
      <c r="G329" s="3" t="s">
        <v>1189</v>
      </c>
      <c r="H329" s="3" t="s">
        <v>1190</v>
      </c>
      <c r="I329" s="3" t="s">
        <v>26</v>
      </c>
      <c r="J329" s="3" t="s">
        <v>27</v>
      </c>
      <c r="K329" s="3" t="s">
        <v>146</v>
      </c>
      <c r="L329" s="3" t="s">
        <v>147</v>
      </c>
      <c r="M329" s="3">
        <v>19143</v>
      </c>
      <c r="N329" s="3" t="s">
        <v>148</v>
      </c>
      <c r="O329" s="3" t="s">
        <v>1193</v>
      </c>
      <c r="P329" s="3" t="s">
        <v>46</v>
      </c>
      <c r="Q329" s="3" t="s">
        <v>59</v>
      </c>
      <c r="R329" s="3" t="s">
        <v>1194</v>
      </c>
      <c r="S329" s="3">
        <v>54.224000000000004</v>
      </c>
      <c r="T329" s="3">
        <v>2</v>
      </c>
      <c r="U329" s="3">
        <v>0.2</v>
      </c>
      <c r="V329" s="3">
        <v>3.3889999999999993</v>
      </c>
    </row>
    <row r="330" spans="1:22" ht="14.25" customHeight="1" x14ac:dyDescent="0.25">
      <c r="A330" s="3">
        <v>329</v>
      </c>
      <c r="B330" s="3" t="s">
        <v>1188</v>
      </c>
      <c r="C330" s="4">
        <f>YEAR(Table_1[[#This Row],[Order Date]])</f>
        <v>2013</v>
      </c>
      <c r="D330" s="9">
        <v>41517</v>
      </c>
      <c r="E330" s="3">
        <v>41519</v>
      </c>
      <c r="F330" s="3" t="s">
        <v>188</v>
      </c>
      <c r="G330" s="3" t="s">
        <v>1189</v>
      </c>
      <c r="H330" s="3" t="s">
        <v>1190</v>
      </c>
      <c r="I330" s="3" t="s">
        <v>26</v>
      </c>
      <c r="J330" s="3" t="s">
        <v>27</v>
      </c>
      <c r="K330" s="3" t="s">
        <v>146</v>
      </c>
      <c r="L330" s="3" t="s">
        <v>147</v>
      </c>
      <c r="M330" s="3">
        <v>19143</v>
      </c>
      <c r="N330" s="3" t="s">
        <v>148</v>
      </c>
      <c r="O330" s="3" t="s">
        <v>1195</v>
      </c>
      <c r="P330" s="3" t="s">
        <v>32</v>
      </c>
      <c r="Q330" s="3" t="s">
        <v>36</v>
      </c>
      <c r="R330" s="3" t="s">
        <v>1196</v>
      </c>
      <c r="S330" s="3">
        <v>786.74400000000003</v>
      </c>
      <c r="T330" s="3">
        <v>4</v>
      </c>
      <c r="U330" s="3">
        <v>0.3</v>
      </c>
      <c r="V330" s="3">
        <v>-258.50160000000011</v>
      </c>
    </row>
    <row r="331" spans="1:22" ht="14.25" customHeight="1" x14ac:dyDescent="0.25">
      <c r="A331" s="3">
        <v>330</v>
      </c>
      <c r="B331" s="3" t="s">
        <v>1188</v>
      </c>
      <c r="C331" s="4">
        <f>YEAR(Table_1[[#This Row],[Order Date]])</f>
        <v>2013</v>
      </c>
      <c r="D331" s="9">
        <v>41517</v>
      </c>
      <c r="E331" s="3">
        <v>41519</v>
      </c>
      <c r="F331" s="3" t="s">
        <v>188</v>
      </c>
      <c r="G331" s="3" t="s">
        <v>1189</v>
      </c>
      <c r="H331" s="3" t="s">
        <v>1190</v>
      </c>
      <c r="I331" s="3" t="s">
        <v>26</v>
      </c>
      <c r="J331" s="3" t="s">
        <v>27</v>
      </c>
      <c r="K331" s="3" t="s">
        <v>146</v>
      </c>
      <c r="L331" s="3" t="s">
        <v>147</v>
      </c>
      <c r="M331" s="3">
        <v>19143</v>
      </c>
      <c r="N331" s="3" t="s">
        <v>148</v>
      </c>
      <c r="O331" s="3" t="s">
        <v>1197</v>
      </c>
      <c r="P331" s="3" t="s">
        <v>46</v>
      </c>
      <c r="Q331" s="3" t="s">
        <v>47</v>
      </c>
      <c r="R331" s="3" t="s">
        <v>1198</v>
      </c>
      <c r="S331" s="3">
        <v>100.24000000000001</v>
      </c>
      <c r="T331" s="3">
        <v>10</v>
      </c>
      <c r="U331" s="3">
        <v>0.2</v>
      </c>
      <c r="V331" s="3">
        <v>33.830999999999989</v>
      </c>
    </row>
    <row r="332" spans="1:22" ht="14.25" customHeight="1" x14ac:dyDescent="0.25">
      <c r="A332" s="3">
        <v>331</v>
      </c>
      <c r="B332" s="3" t="s">
        <v>1188</v>
      </c>
      <c r="C332" s="4">
        <f>YEAR(Table_1[[#This Row],[Order Date]])</f>
        <v>2013</v>
      </c>
      <c r="D332" s="9">
        <v>41517</v>
      </c>
      <c r="E332" s="3">
        <v>41519</v>
      </c>
      <c r="F332" s="3" t="s">
        <v>188</v>
      </c>
      <c r="G332" s="3" t="s">
        <v>1189</v>
      </c>
      <c r="H332" s="3" t="s">
        <v>1190</v>
      </c>
      <c r="I332" s="3" t="s">
        <v>26</v>
      </c>
      <c r="J332" s="3" t="s">
        <v>27</v>
      </c>
      <c r="K332" s="3" t="s">
        <v>146</v>
      </c>
      <c r="L332" s="3" t="s">
        <v>147</v>
      </c>
      <c r="M332" s="3">
        <v>19143</v>
      </c>
      <c r="N332" s="3" t="s">
        <v>148</v>
      </c>
      <c r="O332" s="3" t="s">
        <v>1199</v>
      </c>
      <c r="P332" s="3" t="s">
        <v>46</v>
      </c>
      <c r="Q332" s="3" t="s">
        <v>75</v>
      </c>
      <c r="R332" s="3" t="s">
        <v>1200</v>
      </c>
      <c r="S332" s="3">
        <v>37.76400000000001</v>
      </c>
      <c r="T332" s="3">
        <v>6</v>
      </c>
      <c r="U332" s="3">
        <v>0.7</v>
      </c>
      <c r="V332" s="3">
        <v>-27.693600000000004</v>
      </c>
    </row>
    <row r="333" spans="1:22" ht="14.25" customHeight="1" x14ac:dyDescent="0.25">
      <c r="A333" s="3">
        <v>332</v>
      </c>
      <c r="B333" s="3" t="s">
        <v>1201</v>
      </c>
      <c r="C333" s="4">
        <f>YEAR(Table_1[[#This Row],[Order Date]])</f>
        <v>2013</v>
      </c>
      <c r="D333" s="9">
        <v>41390</v>
      </c>
      <c r="E333" s="3">
        <v>41394</v>
      </c>
      <c r="F333" s="3" t="s">
        <v>23</v>
      </c>
      <c r="G333" s="3" t="s">
        <v>1202</v>
      </c>
      <c r="H333" s="3" t="s">
        <v>1203</v>
      </c>
      <c r="I333" s="3" t="s">
        <v>26</v>
      </c>
      <c r="J333" s="3" t="s">
        <v>27</v>
      </c>
      <c r="K333" s="3" t="s">
        <v>146</v>
      </c>
      <c r="L333" s="3" t="s">
        <v>147</v>
      </c>
      <c r="M333" s="3">
        <v>19134</v>
      </c>
      <c r="N333" s="3" t="s">
        <v>148</v>
      </c>
      <c r="O333" s="3" t="s">
        <v>1204</v>
      </c>
      <c r="P333" s="3" t="s">
        <v>71</v>
      </c>
      <c r="Q333" s="3" t="s">
        <v>72</v>
      </c>
      <c r="R333" s="3" t="s">
        <v>1205</v>
      </c>
      <c r="S333" s="3">
        <v>82.8</v>
      </c>
      <c r="T333" s="3">
        <v>2</v>
      </c>
      <c r="U333" s="3">
        <v>0.4</v>
      </c>
      <c r="V333" s="3">
        <v>-20.700000000000003</v>
      </c>
    </row>
    <row r="334" spans="1:22" ht="14.25" customHeight="1" x14ac:dyDescent="0.25">
      <c r="A334" s="3">
        <v>333</v>
      </c>
      <c r="B334" s="3" t="s">
        <v>1201</v>
      </c>
      <c r="C334" s="4">
        <f>YEAR(Table_1[[#This Row],[Order Date]])</f>
        <v>2013</v>
      </c>
      <c r="D334" s="9">
        <v>41390</v>
      </c>
      <c r="E334" s="3">
        <v>41394</v>
      </c>
      <c r="F334" s="3" t="s">
        <v>23</v>
      </c>
      <c r="G334" s="3" t="s">
        <v>1202</v>
      </c>
      <c r="H334" s="3" t="s">
        <v>1203</v>
      </c>
      <c r="I334" s="3" t="s">
        <v>26</v>
      </c>
      <c r="J334" s="3" t="s">
        <v>27</v>
      </c>
      <c r="K334" s="3" t="s">
        <v>146</v>
      </c>
      <c r="L334" s="3" t="s">
        <v>147</v>
      </c>
      <c r="M334" s="3">
        <v>19134</v>
      </c>
      <c r="N334" s="3" t="s">
        <v>148</v>
      </c>
      <c r="O334" s="3" t="s">
        <v>1206</v>
      </c>
      <c r="P334" s="3" t="s">
        <v>46</v>
      </c>
      <c r="Q334" s="3" t="s">
        <v>75</v>
      </c>
      <c r="R334" s="3" t="s">
        <v>1207</v>
      </c>
      <c r="S334" s="3">
        <v>20.724000000000004</v>
      </c>
      <c r="T334" s="3">
        <v>2</v>
      </c>
      <c r="U334" s="3">
        <v>0.7</v>
      </c>
      <c r="V334" s="3">
        <v>-13.815999999999995</v>
      </c>
    </row>
    <row r="335" spans="1:22" ht="14.25" customHeight="1" x14ac:dyDescent="0.25">
      <c r="A335" s="3">
        <v>334</v>
      </c>
      <c r="B335" s="3" t="s">
        <v>1201</v>
      </c>
      <c r="C335" s="4">
        <f>YEAR(Table_1[[#This Row],[Order Date]])</f>
        <v>2013</v>
      </c>
      <c r="D335" s="9">
        <v>41390</v>
      </c>
      <c r="E335" s="3">
        <v>41394</v>
      </c>
      <c r="F335" s="3" t="s">
        <v>23</v>
      </c>
      <c r="G335" s="3" t="s">
        <v>1202</v>
      </c>
      <c r="H335" s="3" t="s">
        <v>1203</v>
      </c>
      <c r="I335" s="3" t="s">
        <v>26</v>
      </c>
      <c r="J335" s="3" t="s">
        <v>27</v>
      </c>
      <c r="K335" s="3" t="s">
        <v>146</v>
      </c>
      <c r="L335" s="3" t="s">
        <v>147</v>
      </c>
      <c r="M335" s="3">
        <v>19134</v>
      </c>
      <c r="N335" s="3" t="s">
        <v>148</v>
      </c>
      <c r="O335" s="3" t="s">
        <v>1208</v>
      </c>
      <c r="P335" s="3" t="s">
        <v>46</v>
      </c>
      <c r="Q335" s="3" t="s">
        <v>75</v>
      </c>
      <c r="R335" s="3" t="s">
        <v>1209</v>
      </c>
      <c r="S335" s="3">
        <v>4.8960000000000008</v>
      </c>
      <c r="T335" s="3">
        <v>3</v>
      </c>
      <c r="U335" s="3">
        <v>0.7</v>
      </c>
      <c r="V335" s="3">
        <v>-3.4271999999999991</v>
      </c>
    </row>
    <row r="336" spans="1:22" ht="14.25" customHeight="1" x14ac:dyDescent="0.25">
      <c r="A336" s="3">
        <v>335</v>
      </c>
      <c r="B336" s="3" t="s">
        <v>1210</v>
      </c>
      <c r="C336" s="4">
        <f>YEAR(Table_1[[#This Row],[Order Date]])</f>
        <v>2012</v>
      </c>
      <c r="D336" s="9">
        <v>41153</v>
      </c>
      <c r="E336" s="3">
        <v>41156</v>
      </c>
      <c r="F336" s="3" t="s">
        <v>23</v>
      </c>
      <c r="G336" s="3" t="s">
        <v>1211</v>
      </c>
      <c r="H336" s="3" t="s">
        <v>1212</v>
      </c>
      <c r="I336" s="3" t="s">
        <v>26</v>
      </c>
      <c r="J336" s="3" t="s">
        <v>27</v>
      </c>
      <c r="K336" s="3" t="s">
        <v>42</v>
      </c>
      <c r="L336" s="3" t="s">
        <v>43</v>
      </c>
      <c r="M336" s="3">
        <v>90045</v>
      </c>
      <c r="N336" s="3" t="s">
        <v>44</v>
      </c>
      <c r="O336" s="3" t="s">
        <v>1213</v>
      </c>
      <c r="P336" s="3" t="s">
        <v>46</v>
      </c>
      <c r="Q336" s="3" t="s">
        <v>75</v>
      </c>
      <c r="R336" s="3" t="s">
        <v>1214</v>
      </c>
      <c r="S336" s="3">
        <v>4.7520000000000007</v>
      </c>
      <c r="T336" s="3">
        <v>1</v>
      </c>
      <c r="U336" s="3">
        <v>0.2</v>
      </c>
      <c r="V336" s="3">
        <v>1.6037999999999997</v>
      </c>
    </row>
    <row r="337" spans="1:22" ht="14.25" customHeight="1" x14ac:dyDescent="0.25">
      <c r="A337" s="3">
        <v>336</v>
      </c>
      <c r="B337" s="3" t="s">
        <v>1210</v>
      </c>
      <c r="C337" s="4">
        <f>YEAR(Table_1[[#This Row],[Order Date]])</f>
        <v>2012</v>
      </c>
      <c r="D337" s="9">
        <v>41153</v>
      </c>
      <c r="E337" s="3">
        <v>41156</v>
      </c>
      <c r="F337" s="3" t="s">
        <v>23</v>
      </c>
      <c r="G337" s="3" t="s">
        <v>1211</v>
      </c>
      <c r="H337" s="3" t="s">
        <v>1212</v>
      </c>
      <c r="I337" s="3" t="s">
        <v>26</v>
      </c>
      <c r="J337" s="3" t="s">
        <v>27</v>
      </c>
      <c r="K337" s="3" t="s">
        <v>42</v>
      </c>
      <c r="L337" s="3" t="s">
        <v>43</v>
      </c>
      <c r="M337" s="3">
        <v>90045</v>
      </c>
      <c r="N337" s="3" t="s">
        <v>44</v>
      </c>
      <c r="O337" s="3" t="s">
        <v>1215</v>
      </c>
      <c r="P337" s="3" t="s">
        <v>71</v>
      </c>
      <c r="Q337" s="3" t="s">
        <v>1216</v>
      </c>
      <c r="R337" s="3" t="s">
        <v>1217</v>
      </c>
      <c r="S337" s="3">
        <v>959.98400000000004</v>
      </c>
      <c r="T337" s="3">
        <v>2</v>
      </c>
      <c r="U337" s="3">
        <v>0.2</v>
      </c>
      <c r="V337" s="3">
        <v>335.99440000000004</v>
      </c>
    </row>
    <row r="338" spans="1:22" ht="14.25" customHeight="1" x14ac:dyDescent="0.25">
      <c r="A338" s="3">
        <v>337</v>
      </c>
      <c r="B338" s="3" t="s">
        <v>1210</v>
      </c>
      <c r="C338" s="4">
        <f>YEAR(Table_1[[#This Row],[Order Date]])</f>
        <v>2012</v>
      </c>
      <c r="D338" s="9">
        <v>41153</v>
      </c>
      <c r="E338" s="3">
        <v>41156</v>
      </c>
      <c r="F338" s="3" t="s">
        <v>23</v>
      </c>
      <c r="G338" s="3" t="s">
        <v>1211</v>
      </c>
      <c r="H338" s="3" t="s">
        <v>1212</v>
      </c>
      <c r="I338" s="3" t="s">
        <v>26</v>
      </c>
      <c r="J338" s="3" t="s">
        <v>27</v>
      </c>
      <c r="K338" s="3" t="s">
        <v>42</v>
      </c>
      <c r="L338" s="3" t="s">
        <v>43</v>
      </c>
      <c r="M338" s="3">
        <v>90045</v>
      </c>
      <c r="N338" s="3" t="s">
        <v>44</v>
      </c>
      <c r="O338" s="3" t="s">
        <v>1218</v>
      </c>
      <c r="P338" s="3" t="s">
        <v>46</v>
      </c>
      <c r="Q338" s="3" t="s">
        <v>75</v>
      </c>
      <c r="R338" s="3" t="s">
        <v>1219</v>
      </c>
      <c r="S338" s="3">
        <v>14.368000000000002</v>
      </c>
      <c r="T338" s="3">
        <v>4</v>
      </c>
      <c r="U338" s="3">
        <v>0.2</v>
      </c>
      <c r="V338" s="3">
        <v>4.4899999999999984</v>
      </c>
    </row>
    <row r="339" spans="1:22" ht="14.25" customHeight="1" x14ac:dyDescent="0.25">
      <c r="A339" s="3">
        <v>338</v>
      </c>
      <c r="B339" s="3" t="s">
        <v>1220</v>
      </c>
      <c r="C339" s="4">
        <f>YEAR(Table_1[[#This Row],[Order Date]])</f>
        <v>2011</v>
      </c>
      <c r="D339" s="9">
        <v>40736</v>
      </c>
      <c r="E339" s="3">
        <v>40741</v>
      </c>
      <c r="F339" s="3" t="s">
        <v>50</v>
      </c>
      <c r="G339" s="3" t="s">
        <v>1221</v>
      </c>
      <c r="H339" s="3" t="s">
        <v>1222</v>
      </c>
      <c r="I339" s="3" t="s">
        <v>41</v>
      </c>
      <c r="J339" s="3" t="s">
        <v>27</v>
      </c>
      <c r="K339" s="3" t="s">
        <v>127</v>
      </c>
      <c r="L339" s="3" t="s">
        <v>43</v>
      </c>
      <c r="M339" s="3">
        <v>94122</v>
      </c>
      <c r="N339" s="3" t="s">
        <v>44</v>
      </c>
      <c r="O339" s="3" t="s">
        <v>1223</v>
      </c>
      <c r="P339" s="3" t="s">
        <v>46</v>
      </c>
      <c r="Q339" s="3" t="s">
        <v>75</v>
      </c>
      <c r="R339" s="3" t="s">
        <v>1224</v>
      </c>
      <c r="S339" s="3">
        <v>7.7120000000000006</v>
      </c>
      <c r="T339" s="3">
        <v>2</v>
      </c>
      <c r="U339" s="3">
        <v>0.2</v>
      </c>
      <c r="V339" s="3">
        <v>2.7956000000000003</v>
      </c>
    </row>
    <row r="340" spans="1:22" ht="14.25" customHeight="1" x14ac:dyDescent="0.25">
      <c r="A340" s="3">
        <v>339</v>
      </c>
      <c r="B340" s="3" t="s">
        <v>1220</v>
      </c>
      <c r="C340" s="4">
        <f>YEAR(Table_1[[#This Row],[Order Date]])</f>
        <v>2011</v>
      </c>
      <c r="D340" s="9">
        <v>40736</v>
      </c>
      <c r="E340" s="3">
        <v>40741</v>
      </c>
      <c r="F340" s="3" t="s">
        <v>50</v>
      </c>
      <c r="G340" s="3" t="s">
        <v>1221</v>
      </c>
      <c r="H340" s="3" t="s">
        <v>1222</v>
      </c>
      <c r="I340" s="3" t="s">
        <v>41</v>
      </c>
      <c r="J340" s="3" t="s">
        <v>27</v>
      </c>
      <c r="K340" s="3" t="s">
        <v>127</v>
      </c>
      <c r="L340" s="3" t="s">
        <v>43</v>
      </c>
      <c r="M340" s="3">
        <v>94122</v>
      </c>
      <c r="N340" s="3" t="s">
        <v>44</v>
      </c>
      <c r="O340" s="3" t="s">
        <v>1225</v>
      </c>
      <c r="P340" s="3" t="s">
        <v>32</v>
      </c>
      <c r="Q340" s="3" t="s">
        <v>56</v>
      </c>
      <c r="R340" s="3" t="s">
        <v>1226</v>
      </c>
      <c r="S340" s="3">
        <v>698.35200000000009</v>
      </c>
      <c r="T340" s="3">
        <v>3</v>
      </c>
      <c r="U340" s="3">
        <v>0.2</v>
      </c>
      <c r="V340" s="3">
        <v>-17.458800000000053</v>
      </c>
    </row>
    <row r="341" spans="1:22" ht="14.25" customHeight="1" x14ac:dyDescent="0.25">
      <c r="A341" s="3">
        <v>340</v>
      </c>
      <c r="B341" s="3" t="s">
        <v>1227</v>
      </c>
      <c r="C341" s="4">
        <f>YEAR(Table_1[[#This Row],[Order Date]])</f>
        <v>2012</v>
      </c>
      <c r="D341" s="9">
        <v>41082</v>
      </c>
      <c r="E341" s="3">
        <v>41086</v>
      </c>
      <c r="F341" s="3" t="s">
        <v>23</v>
      </c>
      <c r="G341" s="3" t="s">
        <v>916</v>
      </c>
      <c r="H341" s="3" t="s">
        <v>917</v>
      </c>
      <c r="I341" s="3" t="s">
        <v>26</v>
      </c>
      <c r="J341" s="3" t="s">
        <v>27</v>
      </c>
      <c r="K341" s="3" t="s">
        <v>1228</v>
      </c>
      <c r="L341" s="3" t="s">
        <v>121</v>
      </c>
      <c r="M341" s="3">
        <v>84041</v>
      </c>
      <c r="N341" s="3" t="s">
        <v>44</v>
      </c>
      <c r="O341" s="3" t="s">
        <v>1229</v>
      </c>
      <c r="P341" s="3" t="s">
        <v>46</v>
      </c>
      <c r="Q341" s="3" t="s">
        <v>269</v>
      </c>
      <c r="R341" s="3" t="s">
        <v>1230</v>
      </c>
      <c r="S341" s="3">
        <v>4.96</v>
      </c>
      <c r="T341" s="3">
        <v>4</v>
      </c>
      <c r="U341" s="3">
        <v>0</v>
      </c>
      <c r="V341" s="3">
        <v>2.3311999999999999</v>
      </c>
    </row>
    <row r="342" spans="1:22" ht="14.25" customHeight="1" x14ac:dyDescent="0.25">
      <c r="A342" s="3">
        <v>341</v>
      </c>
      <c r="B342" s="3" t="s">
        <v>1231</v>
      </c>
      <c r="C342" s="4">
        <f>YEAR(Table_1[[#This Row],[Order Date]])</f>
        <v>2011</v>
      </c>
      <c r="D342" s="9">
        <v>40646</v>
      </c>
      <c r="E342" s="3">
        <v>40650</v>
      </c>
      <c r="F342" s="3" t="s">
        <v>23</v>
      </c>
      <c r="G342" s="3" t="s">
        <v>581</v>
      </c>
      <c r="H342" s="3" t="s">
        <v>582</v>
      </c>
      <c r="I342" s="3" t="s">
        <v>41</v>
      </c>
      <c r="J342" s="3" t="s">
        <v>27</v>
      </c>
      <c r="K342" s="3" t="s">
        <v>146</v>
      </c>
      <c r="L342" s="3" t="s">
        <v>147</v>
      </c>
      <c r="M342" s="3">
        <v>19140</v>
      </c>
      <c r="N342" s="3" t="s">
        <v>148</v>
      </c>
      <c r="O342" s="3" t="s">
        <v>1232</v>
      </c>
      <c r="P342" s="3" t="s">
        <v>46</v>
      </c>
      <c r="Q342" s="3" t="s">
        <v>68</v>
      </c>
      <c r="R342" s="3" t="s">
        <v>1233</v>
      </c>
      <c r="S342" s="3">
        <v>17.856000000000002</v>
      </c>
      <c r="T342" s="3">
        <v>4</v>
      </c>
      <c r="U342" s="3">
        <v>0.2</v>
      </c>
      <c r="V342" s="3">
        <v>1.1159999999999979</v>
      </c>
    </row>
    <row r="343" spans="1:22" ht="14.25" customHeight="1" x14ac:dyDescent="0.25">
      <c r="A343" s="3">
        <v>342</v>
      </c>
      <c r="B343" s="3" t="s">
        <v>1231</v>
      </c>
      <c r="C343" s="4">
        <f>YEAR(Table_1[[#This Row],[Order Date]])</f>
        <v>2011</v>
      </c>
      <c r="D343" s="9">
        <v>40646</v>
      </c>
      <c r="E343" s="3">
        <v>40650</v>
      </c>
      <c r="F343" s="3" t="s">
        <v>23</v>
      </c>
      <c r="G343" s="3" t="s">
        <v>581</v>
      </c>
      <c r="H343" s="3" t="s">
        <v>582</v>
      </c>
      <c r="I343" s="3" t="s">
        <v>41</v>
      </c>
      <c r="J343" s="3" t="s">
        <v>27</v>
      </c>
      <c r="K343" s="3" t="s">
        <v>146</v>
      </c>
      <c r="L343" s="3" t="s">
        <v>147</v>
      </c>
      <c r="M343" s="3">
        <v>19140</v>
      </c>
      <c r="N343" s="3" t="s">
        <v>148</v>
      </c>
      <c r="O343" s="3" t="s">
        <v>97</v>
      </c>
      <c r="P343" s="3" t="s">
        <v>46</v>
      </c>
      <c r="Q343" s="3" t="s">
        <v>75</v>
      </c>
      <c r="R343" s="3" t="s">
        <v>98</v>
      </c>
      <c r="S343" s="3">
        <v>509.97000000000008</v>
      </c>
      <c r="T343" s="3">
        <v>10</v>
      </c>
      <c r="U343" s="3">
        <v>0.7</v>
      </c>
      <c r="V343" s="3">
        <v>-407.97599999999989</v>
      </c>
    </row>
    <row r="344" spans="1:22" ht="14.25" customHeight="1" x14ac:dyDescent="0.25">
      <c r="A344" s="3">
        <v>343</v>
      </c>
      <c r="B344" s="3" t="s">
        <v>1231</v>
      </c>
      <c r="C344" s="4">
        <f>YEAR(Table_1[[#This Row],[Order Date]])</f>
        <v>2011</v>
      </c>
      <c r="D344" s="9">
        <v>40646</v>
      </c>
      <c r="E344" s="3">
        <v>40650</v>
      </c>
      <c r="F344" s="3" t="s">
        <v>23</v>
      </c>
      <c r="G344" s="3" t="s">
        <v>581</v>
      </c>
      <c r="H344" s="3" t="s">
        <v>582</v>
      </c>
      <c r="I344" s="3" t="s">
        <v>41</v>
      </c>
      <c r="J344" s="3" t="s">
        <v>27</v>
      </c>
      <c r="K344" s="3" t="s">
        <v>146</v>
      </c>
      <c r="L344" s="3" t="s">
        <v>147</v>
      </c>
      <c r="M344" s="3">
        <v>19140</v>
      </c>
      <c r="N344" s="3" t="s">
        <v>148</v>
      </c>
      <c r="O344" s="3" t="s">
        <v>562</v>
      </c>
      <c r="P344" s="3" t="s">
        <v>46</v>
      </c>
      <c r="Q344" s="3" t="s">
        <v>269</v>
      </c>
      <c r="R344" s="3" t="s">
        <v>186</v>
      </c>
      <c r="S344" s="3">
        <v>30.991999999999997</v>
      </c>
      <c r="T344" s="3">
        <v>13</v>
      </c>
      <c r="U344" s="3">
        <v>0.2</v>
      </c>
      <c r="V344" s="3">
        <v>10.072399999999996</v>
      </c>
    </row>
    <row r="345" spans="1:22" ht="14.25" customHeight="1" x14ac:dyDescent="0.25">
      <c r="A345" s="3">
        <v>344</v>
      </c>
      <c r="B345" s="3" t="s">
        <v>1231</v>
      </c>
      <c r="C345" s="4">
        <f>YEAR(Table_1[[#This Row],[Order Date]])</f>
        <v>2011</v>
      </c>
      <c r="D345" s="9">
        <v>40646</v>
      </c>
      <c r="E345" s="3">
        <v>40650</v>
      </c>
      <c r="F345" s="3" t="s">
        <v>23</v>
      </c>
      <c r="G345" s="3" t="s">
        <v>581</v>
      </c>
      <c r="H345" s="3" t="s">
        <v>582</v>
      </c>
      <c r="I345" s="3" t="s">
        <v>41</v>
      </c>
      <c r="J345" s="3" t="s">
        <v>27</v>
      </c>
      <c r="K345" s="3" t="s">
        <v>146</v>
      </c>
      <c r="L345" s="3" t="s">
        <v>147</v>
      </c>
      <c r="M345" s="3">
        <v>19140</v>
      </c>
      <c r="N345" s="3" t="s">
        <v>148</v>
      </c>
      <c r="O345" s="3" t="s">
        <v>1234</v>
      </c>
      <c r="P345" s="3" t="s">
        <v>71</v>
      </c>
      <c r="Q345" s="3" t="s">
        <v>72</v>
      </c>
      <c r="R345" s="3" t="s">
        <v>1235</v>
      </c>
      <c r="S345" s="3">
        <v>71.927999999999997</v>
      </c>
      <c r="T345" s="3">
        <v>12</v>
      </c>
      <c r="U345" s="3">
        <v>0.4</v>
      </c>
      <c r="V345" s="3">
        <v>8.3915999999999897</v>
      </c>
    </row>
    <row r="346" spans="1:22" ht="14.25" customHeight="1" x14ac:dyDescent="0.25">
      <c r="A346" s="3">
        <v>345</v>
      </c>
      <c r="B346" s="3" t="s">
        <v>1236</v>
      </c>
      <c r="C346" s="4">
        <f>YEAR(Table_1[[#This Row],[Order Date]])</f>
        <v>2012</v>
      </c>
      <c r="D346" s="9">
        <v>41263</v>
      </c>
      <c r="E346" s="3">
        <v>41267</v>
      </c>
      <c r="F346" s="3" t="s">
        <v>50</v>
      </c>
      <c r="G346" s="3" t="s">
        <v>695</v>
      </c>
      <c r="H346" s="3" t="s">
        <v>696</v>
      </c>
      <c r="I346" s="3" t="s">
        <v>26</v>
      </c>
      <c r="J346" s="3" t="s">
        <v>27</v>
      </c>
      <c r="K346" s="3" t="s">
        <v>1237</v>
      </c>
      <c r="L346" s="3" t="s">
        <v>104</v>
      </c>
      <c r="M346" s="3">
        <v>78745</v>
      </c>
      <c r="N346" s="3" t="s">
        <v>105</v>
      </c>
      <c r="O346" s="3" t="s">
        <v>122</v>
      </c>
      <c r="P346" s="3" t="s">
        <v>46</v>
      </c>
      <c r="Q346" s="3" t="s">
        <v>59</v>
      </c>
      <c r="R346" s="3" t="s">
        <v>123</v>
      </c>
      <c r="S346" s="3">
        <v>88.800000000000011</v>
      </c>
      <c r="T346" s="3">
        <v>4</v>
      </c>
      <c r="U346" s="3">
        <v>0.2</v>
      </c>
      <c r="V346" s="3">
        <v>-2.2200000000000131</v>
      </c>
    </row>
    <row r="347" spans="1:22" ht="14.25" customHeight="1" x14ac:dyDescent="0.25">
      <c r="A347" s="3">
        <v>346</v>
      </c>
      <c r="B347" s="3" t="s">
        <v>1238</v>
      </c>
      <c r="C347" s="4">
        <f>YEAR(Table_1[[#This Row],[Order Date]])</f>
        <v>2014</v>
      </c>
      <c r="D347" s="9">
        <v>41806</v>
      </c>
      <c r="E347" s="3">
        <v>41810</v>
      </c>
      <c r="F347" s="3" t="s">
        <v>50</v>
      </c>
      <c r="G347" s="3" t="s">
        <v>1239</v>
      </c>
      <c r="H347" s="3" t="s">
        <v>1240</v>
      </c>
      <c r="I347" s="3" t="s">
        <v>26</v>
      </c>
      <c r="J347" s="3" t="s">
        <v>27</v>
      </c>
      <c r="K347" s="3" t="s">
        <v>127</v>
      </c>
      <c r="L347" s="3" t="s">
        <v>43</v>
      </c>
      <c r="M347" s="3">
        <v>94122</v>
      </c>
      <c r="N347" s="3" t="s">
        <v>44</v>
      </c>
      <c r="O347" s="3" t="s">
        <v>558</v>
      </c>
      <c r="P347" s="3" t="s">
        <v>71</v>
      </c>
      <c r="Q347" s="3" t="s">
        <v>72</v>
      </c>
      <c r="R347" s="3" t="s">
        <v>559</v>
      </c>
      <c r="S347" s="3">
        <v>47.975999999999999</v>
      </c>
      <c r="T347" s="3">
        <v>3</v>
      </c>
      <c r="U347" s="3">
        <v>0.2</v>
      </c>
      <c r="V347" s="3">
        <v>4.7976000000000028</v>
      </c>
    </row>
    <row r="348" spans="1:22" ht="14.25" customHeight="1" x14ac:dyDescent="0.25">
      <c r="A348" s="3">
        <v>347</v>
      </c>
      <c r="B348" s="3" t="s">
        <v>1241</v>
      </c>
      <c r="C348" s="4">
        <f>YEAR(Table_1[[#This Row],[Order Date]])</f>
        <v>2014</v>
      </c>
      <c r="D348" s="9">
        <v>41829</v>
      </c>
      <c r="E348" s="3">
        <v>41833</v>
      </c>
      <c r="F348" s="3" t="s">
        <v>50</v>
      </c>
      <c r="G348" s="3" t="s">
        <v>1242</v>
      </c>
      <c r="H348" s="3" t="s">
        <v>1243</v>
      </c>
      <c r="I348" s="3" t="s">
        <v>26</v>
      </c>
      <c r="J348" s="3" t="s">
        <v>27</v>
      </c>
      <c r="K348" s="3" t="s">
        <v>1244</v>
      </c>
      <c r="L348" s="3" t="s">
        <v>1245</v>
      </c>
      <c r="M348" s="3">
        <v>1852</v>
      </c>
      <c r="N348" s="3" t="s">
        <v>148</v>
      </c>
      <c r="O348" s="3" t="s">
        <v>782</v>
      </c>
      <c r="P348" s="3" t="s">
        <v>46</v>
      </c>
      <c r="Q348" s="3" t="s">
        <v>68</v>
      </c>
      <c r="R348" s="3" t="s">
        <v>783</v>
      </c>
      <c r="S348" s="3">
        <v>7.5600000000000005</v>
      </c>
      <c r="T348" s="3">
        <v>3</v>
      </c>
      <c r="U348" s="3">
        <v>0</v>
      </c>
      <c r="V348" s="3">
        <v>3.0996000000000006</v>
      </c>
    </row>
    <row r="349" spans="1:22" ht="14.25" customHeight="1" x14ac:dyDescent="0.25">
      <c r="A349" s="3">
        <v>348</v>
      </c>
      <c r="B349" s="3" t="s">
        <v>1241</v>
      </c>
      <c r="C349" s="4">
        <f>YEAR(Table_1[[#This Row],[Order Date]])</f>
        <v>2014</v>
      </c>
      <c r="D349" s="9">
        <v>41829</v>
      </c>
      <c r="E349" s="3">
        <v>41833</v>
      </c>
      <c r="F349" s="3" t="s">
        <v>50</v>
      </c>
      <c r="G349" s="3" t="s">
        <v>1242</v>
      </c>
      <c r="H349" s="3" t="s">
        <v>1243</v>
      </c>
      <c r="I349" s="3" t="s">
        <v>26</v>
      </c>
      <c r="J349" s="3" t="s">
        <v>27</v>
      </c>
      <c r="K349" s="3" t="s">
        <v>1244</v>
      </c>
      <c r="L349" s="3" t="s">
        <v>1245</v>
      </c>
      <c r="M349" s="3">
        <v>1852</v>
      </c>
      <c r="N349" s="3" t="s">
        <v>148</v>
      </c>
      <c r="O349" s="3" t="s">
        <v>185</v>
      </c>
      <c r="P349" s="3" t="s">
        <v>46</v>
      </c>
      <c r="Q349" s="3" t="s">
        <v>90</v>
      </c>
      <c r="R349" s="3" t="s">
        <v>186</v>
      </c>
      <c r="S349" s="3">
        <v>24.56</v>
      </c>
      <c r="T349" s="3">
        <v>2</v>
      </c>
      <c r="U349" s="3">
        <v>0</v>
      </c>
      <c r="V349" s="3">
        <v>11.543199999999999</v>
      </c>
    </row>
    <row r="350" spans="1:22" ht="14.25" customHeight="1" x14ac:dyDescent="0.25">
      <c r="A350" s="3">
        <v>349</v>
      </c>
      <c r="B350" s="3" t="s">
        <v>1241</v>
      </c>
      <c r="C350" s="4">
        <f>YEAR(Table_1[[#This Row],[Order Date]])</f>
        <v>2014</v>
      </c>
      <c r="D350" s="9">
        <v>41829</v>
      </c>
      <c r="E350" s="3">
        <v>41833</v>
      </c>
      <c r="F350" s="3" t="s">
        <v>50</v>
      </c>
      <c r="G350" s="3" t="s">
        <v>1242</v>
      </c>
      <c r="H350" s="3" t="s">
        <v>1243</v>
      </c>
      <c r="I350" s="3" t="s">
        <v>26</v>
      </c>
      <c r="J350" s="3" t="s">
        <v>27</v>
      </c>
      <c r="K350" s="3" t="s">
        <v>1244</v>
      </c>
      <c r="L350" s="3" t="s">
        <v>1245</v>
      </c>
      <c r="M350" s="3">
        <v>1852</v>
      </c>
      <c r="N350" s="3" t="s">
        <v>148</v>
      </c>
      <c r="O350" s="3" t="s">
        <v>1246</v>
      </c>
      <c r="P350" s="3" t="s">
        <v>46</v>
      </c>
      <c r="Q350" s="3" t="s">
        <v>68</v>
      </c>
      <c r="R350" s="3" t="s">
        <v>1247</v>
      </c>
      <c r="S350" s="3">
        <v>12.96</v>
      </c>
      <c r="T350" s="3">
        <v>2</v>
      </c>
      <c r="U350" s="3">
        <v>0</v>
      </c>
      <c r="V350" s="3">
        <v>4.1471999999999998</v>
      </c>
    </row>
    <row r="351" spans="1:22" ht="14.25" customHeight="1" x14ac:dyDescent="0.25">
      <c r="A351" s="3">
        <v>350</v>
      </c>
      <c r="B351" s="3" t="s">
        <v>1248</v>
      </c>
      <c r="C351" s="4">
        <f>YEAR(Table_1[[#This Row],[Order Date]])</f>
        <v>2013</v>
      </c>
      <c r="D351" s="9">
        <v>41519</v>
      </c>
      <c r="E351" s="3">
        <v>41521</v>
      </c>
      <c r="F351" s="3" t="s">
        <v>188</v>
      </c>
      <c r="G351" s="3" t="s">
        <v>1249</v>
      </c>
      <c r="H351" s="3" t="s">
        <v>1250</v>
      </c>
      <c r="I351" s="3" t="s">
        <v>102</v>
      </c>
      <c r="J351" s="3" t="s">
        <v>27</v>
      </c>
      <c r="K351" s="3" t="s">
        <v>266</v>
      </c>
      <c r="L351" s="3" t="s">
        <v>267</v>
      </c>
      <c r="M351" s="3">
        <v>10009</v>
      </c>
      <c r="N351" s="3" t="s">
        <v>148</v>
      </c>
      <c r="O351" s="3" t="s">
        <v>967</v>
      </c>
      <c r="P351" s="3" t="s">
        <v>71</v>
      </c>
      <c r="Q351" s="3" t="s">
        <v>161</v>
      </c>
      <c r="R351" s="3" t="s">
        <v>968</v>
      </c>
      <c r="S351" s="3">
        <v>6.79</v>
      </c>
      <c r="T351" s="3">
        <v>1</v>
      </c>
      <c r="U351" s="3">
        <v>0</v>
      </c>
      <c r="V351" s="3">
        <v>2.3086000000000002</v>
      </c>
    </row>
    <row r="352" spans="1:22" ht="14.25" customHeight="1" x14ac:dyDescent="0.25">
      <c r="A352" s="3">
        <v>351</v>
      </c>
      <c r="B352" s="3" t="s">
        <v>1248</v>
      </c>
      <c r="C352" s="4">
        <f>YEAR(Table_1[[#This Row],[Order Date]])</f>
        <v>2013</v>
      </c>
      <c r="D352" s="9">
        <v>41519</v>
      </c>
      <c r="E352" s="3">
        <v>41521</v>
      </c>
      <c r="F352" s="3" t="s">
        <v>188</v>
      </c>
      <c r="G352" s="3" t="s">
        <v>1249</v>
      </c>
      <c r="H352" s="3" t="s">
        <v>1250</v>
      </c>
      <c r="I352" s="3" t="s">
        <v>102</v>
      </c>
      <c r="J352" s="3" t="s">
        <v>27</v>
      </c>
      <c r="K352" s="3" t="s">
        <v>266</v>
      </c>
      <c r="L352" s="3" t="s">
        <v>267</v>
      </c>
      <c r="M352" s="3">
        <v>10009</v>
      </c>
      <c r="N352" s="3" t="s">
        <v>148</v>
      </c>
      <c r="O352" s="3" t="s">
        <v>1251</v>
      </c>
      <c r="P352" s="3" t="s">
        <v>46</v>
      </c>
      <c r="Q352" s="3" t="s">
        <v>90</v>
      </c>
      <c r="R352" s="3" t="s">
        <v>1252</v>
      </c>
      <c r="S352" s="3">
        <v>24.56</v>
      </c>
      <c r="T352" s="3">
        <v>2</v>
      </c>
      <c r="U352" s="3">
        <v>0</v>
      </c>
      <c r="V352" s="3">
        <v>11.543199999999999</v>
      </c>
    </row>
    <row r="353" spans="1:22" ht="14.25" customHeight="1" x14ac:dyDescent="0.25">
      <c r="A353" s="3">
        <v>352</v>
      </c>
      <c r="B353" s="3" t="s">
        <v>1248</v>
      </c>
      <c r="C353" s="4">
        <f>YEAR(Table_1[[#This Row],[Order Date]])</f>
        <v>2013</v>
      </c>
      <c r="D353" s="9">
        <v>41519</v>
      </c>
      <c r="E353" s="3">
        <v>41521</v>
      </c>
      <c r="F353" s="3" t="s">
        <v>188</v>
      </c>
      <c r="G353" s="3" t="s">
        <v>1249</v>
      </c>
      <c r="H353" s="3" t="s">
        <v>1250</v>
      </c>
      <c r="I353" s="3" t="s">
        <v>102</v>
      </c>
      <c r="J353" s="3" t="s">
        <v>27</v>
      </c>
      <c r="K353" s="3" t="s">
        <v>266</v>
      </c>
      <c r="L353" s="3" t="s">
        <v>267</v>
      </c>
      <c r="M353" s="3">
        <v>10009</v>
      </c>
      <c r="N353" s="3" t="s">
        <v>148</v>
      </c>
      <c r="O353" s="3" t="s">
        <v>1253</v>
      </c>
      <c r="P353" s="3" t="s">
        <v>46</v>
      </c>
      <c r="Q353" s="3" t="s">
        <v>75</v>
      </c>
      <c r="R353" s="3" t="s">
        <v>1254</v>
      </c>
      <c r="S353" s="3">
        <v>3.048</v>
      </c>
      <c r="T353" s="3">
        <v>1</v>
      </c>
      <c r="U353" s="3">
        <v>0.2</v>
      </c>
      <c r="V353" s="3">
        <v>1.0668</v>
      </c>
    </row>
    <row r="354" spans="1:22" ht="14.25" customHeight="1" x14ac:dyDescent="0.25">
      <c r="A354" s="3">
        <v>353</v>
      </c>
      <c r="B354" s="3" t="s">
        <v>1248</v>
      </c>
      <c r="C354" s="4">
        <f>YEAR(Table_1[[#This Row],[Order Date]])</f>
        <v>2013</v>
      </c>
      <c r="D354" s="9">
        <v>41519</v>
      </c>
      <c r="E354" s="3">
        <v>41521</v>
      </c>
      <c r="F354" s="3" t="s">
        <v>188</v>
      </c>
      <c r="G354" s="3" t="s">
        <v>1249</v>
      </c>
      <c r="H354" s="3" t="s">
        <v>1250</v>
      </c>
      <c r="I354" s="3" t="s">
        <v>102</v>
      </c>
      <c r="J354" s="3" t="s">
        <v>27</v>
      </c>
      <c r="K354" s="3" t="s">
        <v>266</v>
      </c>
      <c r="L354" s="3" t="s">
        <v>267</v>
      </c>
      <c r="M354" s="3">
        <v>10009</v>
      </c>
      <c r="N354" s="3" t="s">
        <v>148</v>
      </c>
      <c r="O354" s="3" t="s">
        <v>1251</v>
      </c>
      <c r="P354" s="3" t="s">
        <v>46</v>
      </c>
      <c r="Q354" s="3" t="s">
        <v>90</v>
      </c>
      <c r="R354" s="3" t="s">
        <v>1252</v>
      </c>
      <c r="S354" s="3">
        <v>49.12</v>
      </c>
      <c r="T354" s="3">
        <v>4</v>
      </c>
      <c r="U354" s="3">
        <v>0</v>
      </c>
      <c r="V354" s="3">
        <v>23.086399999999998</v>
      </c>
    </row>
    <row r="355" spans="1:22" ht="14.25" customHeight="1" x14ac:dyDescent="0.25">
      <c r="A355" s="3">
        <v>354</v>
      </c>
      <c r="B355" s="3" t="s">
        <v>1248</v>
      </c>
      <c r="C355" s="4">
        <f>YEAR(Table_1[[#This Row],[Order Date]])</f>
        <v>2013</v>
      </c>
      <c r="D355" s="9">
        <v>41519</v>
      </c>
      <c r="E355" s="3">
        <v>41521</v>
      </c>
      <c r="F355" s="3" t="s">
        <v>188</v>
      </c>
      <c r="G355" s="3" t="s">
        <v>1249</v>
      </c>
      <c r="H355" s="3" t="s">
        <v>1250</v>
      </c>
      <c r="I355" s="3" t="s">
        <v>102</v>
      </c>
      <c r="J355" s="3" t="s">
        <v>27</v>
      </c>
      <c r="K355" s="3" t="s">
        <v>266</v>
      </c>
      <c r="L355" s="3" t="s">
        <v>267</v>
      </c>
      <c r="M355" s="3">
        <v>10009</v>
      </c>
      <c r="N355" s="3" t="s">
        <v>148</v>
      </c>
      <c r="O355" s="3" t="s">
        <v>1255</v>
      </c>
      <c r="P355" s="3" t="s">
        <v>46</v>
      </c>
      <c r="Q355" s="3" t="s">
        <v>75</v>
      </c>
      <c r="R355" s="3" t="s">
        <v>1256</v>
      </c>
      <c r="S355" s="3">
        <v>4355.1680000000006</v>
      </c>
      <c r="T355" s="3">
        <v>4</v>
      </c>
      <c r="U355" s="3">
        <v>0.2</v>
      </c>
      <c r="V355" s="3">
        <v>1415.4295999999997</v>
      </c>
    </row>
    <row r="356" spans="1:22" ht="14.25" customHeight="1" x14ac:dyDescent="0.25">
      <c r="A356" s="3">
        <v>355</v>
      </c>
      <c r="B356" s="3" t="s">
        <v>1257</v>
      </c>
      <c r="C356" s="4">
        <f>YEAR(Table_1[[#This Row],[Order Date]])</f>
        <v>2013</v>
      </c>
      <c r="D356" s="9">
        <v>41373</v>
      </c>
      <c r="E356" s="3">
        <v>41378</v>
      </c>
      <c r="F356" s="3" t="s">
        <v>50</v>
      </c>
      <c r="G356" s="3" t="s">
        <v>1258</v>
      </c>
      <c r="H356" s="3" t="s">
        <v>1259</v>
      </c>
      <c r="I356" s="3" t="s">
        <v>26</v>
      </c>
      <c r="J356" s="3" t="s">
        <v>27</v>
      </c>
      <c r="K356" s="3" t="s">
        <v>266</v>
      </c>
      <c r="L356" s="3" t="s">
        <v>267</v>
      </c>
      <c r="M356" s="3">
        <v>10035</v>
      </c>
      <c r="N356" s="3" t="s">
        <v>148</v>
      </c>
      <c r="O356" s="3" t="s">
        <v>1260</v>
      </c>
      <c r="P356" s="3" t="s">
        <v>32</v>
      </c>
      <c r="Q356" s="3" t="s">
        <v>33</v>
      </c>
      <c r="R356" s="3" t="s">
        <v>1261</v>
      </c>
      <c r="S356" s="3">
        <v>388.70400000000006</v>
      </c>
      <c r="T356" s="3">
        <v>6</v>
      </c>
      <c r="U356" s="3">
        <v>0.2</v>
      </c>
      <c r="V356" s="3">
        <v>-4.8588000000000022</v>
      </c>
    </row>
    <row r="357" spans="1:22" ht="14.25" customHeight="1" x14ac:dyDescent="0.25">
      <c r="A357" s="3">
        <v>356</v>
      </c>
      <c r="B357" s="3" t="s">
        <v>1257</v>
      </c>
      <c r="C357" s="4">
        <f>YEAR(Table_1[[#This Row],[Order Date]])</f>
        <v>2013</v>
      </c>
      <c r="D357" s="9">
        <v>41373</v>
      </c>
      <c r="E357" s="3">
        <v>41378</v>
      </c>
      <c r="F357" s="3" t="s">
        <v>50</v>
      </c>
      <c r="G357" s="3" t="s">
        <v>1258</v>
      </c>
      <c r="H357" s="3" t="s">
        <v>1259</v>
      </c>
      <c r="I357" s="3" t="s">
        <v>26</v>
      </c>
      <c r="J357" s="3" t="s">
        <v>27</v>
      </c>
      <c r="K357" s="3" t="s">
        <v>266</v>
      </c>
      <c r="L357" s="3" t="s">
        <v>267</v>
      </c>
      <c r="M357" s="3">
        <v>10035</v>
      </c>
      <c r="N357" s="3" t="s">
        <v>148</v>
      </c>
      <c r="O357" s="3" t="s">
        <v>1262</v>
      </c>
      <c r="P357" s="3" t="s">
        <v>46</v>
      </c>
      <c r="Q357" s="3" t="s">
        <v>173</v>
      </c>
      <c r="R357" s="3" t="s">
        <v>1263</v>
      </c>
      <c r="S357" s="3">
        <v>8.26</v>
      </c>
      <c r="T357" s="3">
        <v>2</v>
      </c>
      <c r="U357" s="3">
        <v>0</v>
      </c>
      <c r="V357" s="3">
        <v>3.7995999999999999</v>
      </c>
    </row>
    <row r="358" spans="1:22" ht="14.25" customHeight="1" x14ac:dyDescent="0.25">
      <c r="A358" s="3">
        <v>357</v>
      </c>
      <c r="B358" s="3" t="s">
        <v>1257</v>
      </c>
      <c r="C358" s="4">
        <f>YEAR(Table_1[[#This Row],[Order Date]])</f>
        <v>2013</v>
      </c>
      <c r="D358" s="9">
        <v>41373</v>
      </c>
      <c r="E358" s="3">
        <v>41378</v>
      </c>
      <c r="F358" s="3" t="s">
        <v>50</v>
      </c>
      <c r="G358" s="3" t="s">
        <v>1258</v>
      </c>
      <c r="H358" s="3" t="s">
        <v>1259</v>
      </c>
      <c r="I358" s="3" t="s">
        <v>26</v>
      </c>
      <c r="J358" s="3" t="s">
        <v>27</v>
      </c>
      <c r="K358" s="3" t="s">
        <v>266</v>
      </c>
      <c r="L358" s="3" t="s">
        <v>267</v>
      </c>
      <c r="M358" s="3">
        <v>10035</v>
      </c>
      <c r="N358" s="3" t="s">
        <v>148</v>
      </c>
      <c r="O358" s="3" t="s">
        <v>1264</v>
      </c>
      <c r="P358" s="3" t="s">
        <v>46</v>
      </c>
      <c r="Q358" s="3" t="s">
        <v>68</v>
      </c>
      <c r="R358" s="3" t="s">
        <v>1265</v>
      </c>
      <c r="S358" s="3">
        <v>17.04</v>
      </c>
      <c r="T358" s="3">
        <v>4</v>
      </c>
      <c r="U358" s="3">
        <v>0</v>
      </c>
      <c r="V358" s="3">
        <v>6.9863999999999997</v>
      </c>
    </row>
    <row r="359" spans="1:22" ht="14.25" customHeight="1" x14ac:dyDescent="0.25">
      <c r="A359" s="3">
        <v>358</v>
      </c>
      <c r="B359" s="3" t="s">
        <v>1257</v>
      </c>
      <c r="C359" s="4">
        <f>YEAR(Table_1[[#This Row],[Order Date]])</f>
        <v>2013</v>
      </c>
      <c r="D359" s="9">
        <v>41373</v>
      </c>
      <c r="E359" s="3">
        <v>41378</v>
      </c>
      <c r="F359" s="3" t="s">
        <v>50</v>
      </c>
      <c r="G359" s="3" t="s">
        <v>1258</v>
      </c>
      <c r="H359" s="3" t="s">
        <v>1259</v>
      </c>
      <c r="I359" s="3" t="s">
        <v>26</v>
      </c>
      <c r="J359" s="3" t="s">
        <v>27</v>
      </c>
      <c r="K359" s="3" t="s">
        <v>266</v>
      </c>
      <c r="L359" s="3" t="s">
        <v>267</v>
      </c>
      <c r="M359" s="3">
        <v>10035</v>
      </c>
      <c r="N359" s="3" t="s">
        <v>148</v>
      </c>
      <c r="O359" s="3" t="s">
        <v>1266</v>
      </c>
      <c r="P359" s="3" t="s">
        <v>46</v>
      </c>
      <c r="Q359" s="3" t="s">
        <v>90</v>
      </c>
      <c r="R359" s="3" t="s">
        <v>1267</v>
      </c>
      <c r="S359" s="3">
        <v>34.4</v>
      </c>
      <c r="T359" s="3">
        <v>5</v>
      </c>
      <c r="U359" s="3">
        <v>0</v>
      </c>
      <c r="V359" s="3">
        <v>15.823999999999998</v>
      </c>
    </row>
    <row r="360" spans="1:22" ht="14.25" customHeight="1" x14ac:dyDescent="0.25">
      <c r="A360" s="3">
        <v>359</v>
      </c>
      <c r="B360" s="3" t="s">
        <v>1268</v>
      </c>
      <c r="C360" s="4">
        <f>YEAR(Table_1[[#This Row],[Order Date]])</f>
        <v>2013</v>
      </c>
      <c r="D360" s="9">
        <v>41388</v>
      </c>
      <c r="E360" s="3">
        <v>41393</v>
      </c>
      <c r="F360" s="3" t="s">
        <v>50</v>
      </c>
      <c r="G360" s="3" t="s">
        <v>819</v>
      </c>
      <c r="H360" s="3" t="s">
        <v>820</v>
      </c>
      <c r="I360" s="3" t="s">
        <v>41</v>
      </c>
      <c r="J360" s="3" t="s">
        <v>27</v>
      </c>
      <c r="K360" s="3" t="s">
        <v>467</v>
      </c>
      <c r="L360" s="3" t="s">
        <v>88</v>
      </c>
      <c r="M360" s="3">
        <v>28205</v>
      </c>
      <c r="N360" s="3" t="s">
        <v>30</v>
      </c>
      <c r="O360" s="3" t="s">
        <v>802</v>
      </c>
      <c r="P360" s="3" t="s">
        <v>46</v>
      </c>
      <c r="Q360" s="3" t="s">
        <v>90</v>
      </c>
      <c r="R360" s="3" t="s">
        <v>803</v>
      </c>
      <c r="S360" s="3">
        <v>36.240000000000009</v>
      </c>
      <c r="T360" s="3">
        <v>5</v>
      </c>
      <c r="U360" s="3">
        <v>0.2</v>
      </c>
      <c r="V360" s="3">
        <v>11.324999999999996</v>
      </c>
    </row>
    <row r="361" spans="1:22" ht="14.25" customHeight="1" x14ac:dyDescent="0.25">
      <c r="A361" s="3">
        <v>360</v>
      </c>
      <c r="B361" s="3" t="s">
        <v>1269</v>
      </c>
      <c r="C361" s="4">
        <f>YEAR(Table_1[[#This Row],[Order Date]])</f>
        <v>2014</v>
      </c>
      <c r="D361" s="9">
        <v>41707</v>
      </c>
      <c r="E361" s="3">
        <v>41710</v>
      </c>
      <c r="F361" s="3" t="s">
        <v>188</v>
      </c>
      <c r="G361" s="3" t="s">
        <v>1270</v>
      </c>
      <c r="H361" s="3" t="s">
        <v>1271</v>
      </c>
      <c r="I361" s="3" t="s">
        <v>41</v>
      </c>
      <c r="J361" s="3" t="s">
        <v>27</v>
      </c>
      <c r="K361" s="3" t="s">
        <v>497</v>
      </c>
      <c r="L361" s="3" t="s">
        <v>1272</v>
      </c>
      <c r="M361" s="3">
        <v>31907</v>
      </c>
      <c r="N361" s="3" t="s">
        <v>30</v>
      </c>
      <c r="O361" s="3" t="s">
        <v>1273</v>
      </c>
      <c r="P361" s="3" t="s">
        <v>46</v>
      </c>
      <c r="Q361" s="3" t="s">
        <v>78</v>
      </c>
      <c r="R361" s="3" t="s">
        <v>1274</v>
      </c>
      <c r="S361" s="3">
        <v>647.84</v>
      </c>
      <c r="T361" s="3">
        <v>8</v>
      </c>
      <c r="U361" s="3">
        <v>0</v>
      </c>
      <c r="V361" s="3">
        <v>168.4384</v>
      </c>
    </row>
    <row r="362" spans="1:22" ht="14.25" customHeight="1" x14ac:dyDescent="0.25">
      <c r="A362" s="3">
        <v>361</v>
      </c>
      <c r="B362" s="3" t="s">
        <v>1269</v>
      </c>
      <c r="C362" s="4">
        <f>YEAR(Table_1[[#This Row],[Order Date]])</f>
        <v>2014</v>
      </c>
      <c r="D362" s="9">
        <v>41707</v>
      </c>
      <c r="E362" s="3">
        <v>41710</v>
      </c>
      <c r="F362" s="3" t="s">
        <v>188</v>
      </c>
      <c r="G362" s="3" t="s">
        <v>1270</v>
      </c>
      <c r="H362" s="3" t="s">
        <v>1271</v>
      </c>
      <c r="I362" s="3" t="s">
        <v>41</v>
      </c>
      <c r="J362" s="3" t="s">
        <v>27</v>
      </c>
      <c r="K362" s="3" t="s">
        <v>497</v>
      </c>
      <c r="L362" s="3" t="s">
        <v>1272</v>
      </c>
      <c r="M362" s="3">
        <v>31907</v>
      </c>
      <c r="N362" s="3" t="s">
        <v>30</v>
      </c>
      <c r="O362" s="3" t="s">
        <v>1275</v>
      </c>
      <c r="P362" s="3" t="s">
        <v>46</v>
      </c>
      <c r="Q362" s="3" t="s">
        <v>47</v>
      </c>
      <c r="R362" s="3" t="s">
        <v>1276</v>
      </c>
      <c r="S362" s="3">
        <v>20.7</v>
      </c>
      <c r="T362" s="3">
        <v>2</v>
      </c>
      <c r="U362" s="3">
        <v>0</v>
      </c>
      <c r="V362" s="3">
        <v>9.9359999999999999</v>
      </c>
    </row>
    <row r="363" spans="1:22" ht="14.25" customHeight="1" x14ac:dyDescent="0.25">
      <c r="A363" s="3">
        <v>362</v>
      </c>
      <c r="B363" s="3" t="s">
        <v>1277</v>
      </c>
      <c r="C363" s="4">
        <f>YEAR(Table_1[[#This Row],[Order Date]])</f>
        <v>2014</v>
      </c>
      <c r="D363" s="9">
        <v>41908</v>
      </c>
      <c r="E363" s="3">
        <v>41914</v>
      </c>
      <c r="F363" s="3" t="s">
        <v>50</v>
      </c>
      <c r="G363" s="3" t="s">
        <v>1278</v>
      </c>
      <c r="H363" s="3" t="s">
        <v>1279</v>
      </c>
      <c r="I363" s="3" t="s">
        <v>26</v>
      </c>
      <c r="J363" s="3" t="s">
        <v>27</v>
      </c>
      <c r="K363" s="3" t="s">
        <v>266</v>
      </c>
      <c r="L363" s="3" t="s">
        <v>267</v>
      </c>
      <c r="M363" s="3">
        <v>10009</v>
      </c>
      <c r="N363" s="3" t="s">
        <v>148</v>
      </c>
      <c r="O363" s="3" t="s">
        <v>1275</v>
      </c>
      <c r="P363" s="3" t="s">
        <v>46</v>
      </c>
      <c r="Q363" s="3" t="s">
        <v>47</v>
      </c>
      <c r="R363" s="3" t="s">
        <v>1276</v>
      </c>
      <c r="S363" s="3">
        <v>20.7</v>
      </c>
      <c r="T363" s="3">
        <v>2</v>
      </c>
      <c r="U363" s="3">
        <v>0</v>
      </c>
      <c r="V363" s="3">
        <v>9.9359999999999999</v>
      </c>
    </row>
    <row r="364" spans="1:22" ht="14.25" customHeight="1" x14ac:dyDescent="0.25">
      <c r="A364" s="3">
        <v>363</v>
      </c>
      <c r="B364" s="3" t="s">
        <v>1277</v>
      </c>
      <c r="C364" s="4">
        <f>YEAR(Table_1[[#This Row],[Order Date]])</f>
        <v>2014</v>
      </c>
      <c r="D364" s="9">
        <v>41908</v>
      </c>
      <c r="E364" s="3">
        <v>41914</v>
      </c>
      <c r="F364" s="3" t="s">
        <v>50</v>
      </c>
      <c r="G364" s="3" t="s">
        <v>1278</v>
      </c>
      <c r="H364" s="3" t="s">
        <v>1279</v>
      </c>
      <c r="I364" s="3" t="s">
        <v>26</v>
      </c>
      <c r="J364" s="3" t="s">
        <v>27</v>
      </c>
      <c r="K364" s="3" t="s">
        <v>266</v>
      </c>
      <c r="L364" s="3" t="s">
        <v>267</v>
      </c>
      <c r="M364" s="3">
        <v>10009</v>
      </c>
      <c r="N364" s="3" t="s">
        <v>148</v>
      </c>
      <c r="O364" s="3" t="s">
        <v>1280</v>
      </c>
      <c r="P364" s="3" t="s">
        <v>32</v>
      </c>
      <c r="Q364" s="3" t="s">
        <v>36</v>
      </c>
      <c r="R364" s="3" t="s">
        <v>1281</v>
      </c>
      <c r="S364" s="3">
        <v>488.64600000000002</v>
      </c>
      <c r="T364" s="3">
        <v>3</v>
      </c>
      <c r="U364" s="3">
        <v>0.1</v>
      </c>
      <c r="V364" s="3">
        <v>86.870400000000004</v>
      </c>
    </row>
    <row r="365" spans="1:22" ht="14.25" customHeight="1" x14ac:dyDescent="0.25">
      <c r="A365" s="3">
        <v>364</v>
      </c>
      <c r="B365" s="3" t="s">
        <v>1277</v>
      </c>
      <c r="C365" s="4">
        <f>YEAR(Table_1[[#This Row],[Order Date]])</f>
        <v>2014</v>
      </c>
      <c r="D365" s="9">
        <v>41908</v>
      </c>
      <c r="E365" s="3">
        <v>41914</v>
      </c>
      <c r="F365" s="3" t="s">
        <v>50</v>
      </c>
      <c r="G365" s="3" t="s">
        <v>1278</v>
      </c>
      <c r="H365" s="3" t="s">
        <v>1279</v>
      </c>
      <c r="I365" s="3" t="s">
        <v>26</v>
      </c>
      <c r="J365" s="3" t="s">
        <v>27</v>
      </c>
      <c r="K365" s="3" t="s">
        <v>266</v>
      </c>
      <c r="L365" s="3" t="s">
        <v>267</v>
      </c>
      <c r="M365" s="3">
        <v>10009</v>
      </c>
      <c r="N365" s="3" t="s">
        <v>148</v>
      </c>
      <c r="O365" s="3" t="s">
        <v>1282</v>
      </c>
      <c r="P365" s="3" t="s">
        <v>46</v>
      </c>
      <c r="Q365" s="3" t="s">
        <v>68</v>
      </c>
      <c r="R365" s="3" t="s">
        <v>1283</v>
      </c>
      <c r="S365" s="3">
        <v>5.56</v>
      </c>
      <c r="T365" s="3">
        <v>2</v>
      </c>
      <c r="U365" s="3">
        <v>0</v>
      </c>
      <c r="V365" s="3">
        <v>1.4455999999999998</v>
      </c>
    </row>
    <row r="366" spans="1:22" ht="14.25" customHeight="1" x14ac:dyDescent="0.25">
      <c r="A366" s="3">
        <v>365</v>
      </c>
      <c r="B366" s="3" t="s">
        <v>1277</v>
      </c>
      <c r="C366" s="4">
        <f>YEAR(Table_1[[#This Row],[Order Date]])</f>
        <v>2014</v>
      </c>
      <c r="D366" s="9">
        <v>41908</v>
      </c>
      <c r="E366" s="3">
        <v>41914</v>
      </c>
      <c r="F366" s="3" t="s">
        <v>50</v>
      </c>
      <c r="G366" s="3" t="s">
        <v>1278</v>
      </c>
      <c r="H366" s="3" t="s">
        <v>1279</v>
      </c>
      <c r="I366" s="3" t="s">
        <v>26</v>
      </c>
      <c r="J366" s="3" t="s">
        <v>27</v>
      </c>
      <c r="K366" s="3" t="s">
        <v>266</v>
      </c>
      <c r="L366" s="3" t="s">
        <v>267</v>
      </c>
      <c r="M366" s="3">
        <v>10009</v>
      </c>
      <c r="N366" s="3" t="s">
        <v>148</v>
      </c>
      <c r="O366" s="3" t="s">
        <v>1284</v>
      </c>
      <c r="P366" s="3" t="s">
        <v>32</v>
      </c>
      <c r="Q366" s="3" t="s">
        <v>65</v>
      </c>
      <c r="R366" s="3" t="s">
        <v>1285</v>
      </c>
      <c r="S366" s="3">
        <v>47.12</v>
      </c>
      <c r="T366" s="3">
        <v>8</v>
      </c>
      <c r="U366" s="3">
        <v>0</v>
      </c>
      <c r="V366" s="3">
        <v>20.732800000000001</v>
      </c>
    </row>
    <row r="367" spans="1:22" ht="14.25" customHeight="1" x14ac:dyDescent="0.25">
      <c r="A367" s="3">
        <v>366</v>
      </c>
      <c r="B367" s="3" t="s">
        <v>1286</v>
      </c>
      <c r="C367" s="4">
        <f>YEAR(Table_1[[#This Row],[Order Date]])</f>
        <v>2011</v>
      </c>
      <c r="D367" s="9">
        <v>40810</v>
      </c>
      <c r="E367" s="3">
        <v>40815</v>
      </c>
      <c r="F367" s="3" t="s">
        <v>50</v>
      </c>
      <c r="G367" s="3" t="s">
        <v>1287</v>
      </c>
      <c r="H367" s="3" t="s">
        <v>1288</v>
      </c>
      <c r="I367" s="3" t="s">
        <v>26</v>
      </c>
      <c r="J367" s="3" t="s">
        <v>27</v>
      </c>
      <c r="K367" s="3" t="s">
        <v>127</v>
      </c>
      <c r="L367" s="3" t="s">
        <v>43</v>
      </c>
      <c r="M367" s="3">
        <v>94109</v>
      </c>
      <c r="N367" s="3" t="s">
        <v>44</v>
      </c>
      <c r="O367" s="3" t="s">
        <v>239</v>
      </c>
      <c r="P367" s="3" t="s">
        <v>46</v>
      </c>
      <c r="Q367" s="3" t="s">
        <v>59</v>
      </c>
      <c r="R367" s="3" t="s">
        <v>240</v>
      </c>
      <c r="S367" s="3">
        <v>211.96</v>
      </c>
      <c r="T367" s="3">
        <v>4</v>
      </c>
      <c r="U367" s="3">
        <v>0</v>
      </c>
      <c r="V367" s="3">
        <v>8.4783999999999935</v>
      </c>
    </row>
    <row r="368" spans="1:22" ht="14.25" customHeight="1" x14ac:dyDescent="0.25">
      <c r="A368" s="3">
        <v>367</v>
      </c>
      <c r="B368" s="3" t="s">
        <v>1289</v>
      </c>
      <c r="C368" s="4">
        <f>YEAR(Table_1[[#This Row],[Order Date]])</f>
        <v>2013</v>
      </c>
      <c r="D368" s="9">
        <v>41569</v>
      </c>
      <c r="E368" s="3">
        <v>41569</v>
      </c>
      <c r="F368" s="3" t="s">
        <v>1290</v>
      </c>
      <c r="G368" s="3" t="s">
        <v>1291</v>
      </c>
      <c r="H368" s="3" t="s">
        <v>1292</v>
      </c>
      <c r="I368" s="3" t="s">
        <v>41</v>
      </c>
      <c r="J368" s="3" t="s">
        <v>27</v>
      </c>
      <c r="K368" s="3" t="s">
        <v>1293</v>
      </c>
      <c r="L368" s="3" t="s">
        <v>747</v>
      </c>
      <c r="M368" s="3">
        <v>6040</v>
      </c>
      <c r="N368" s="3" t="s">
        <v>148</v>
      </c>
      <c r="O368" s="3" t="s">
        <v>1294</v>
      </c>
      <c r="P368" s="3" t="s">
        <v>46</v>
      </c>
      <c r="Q368" s="3" t="s">
        <v>75</v>
      </c>
      <c r="R368" s="3" t="s">
        <v>1295</v>
      </c>
      <c r="S368" s="3">
        <v>23.2</v>
      </c>
      <c r="T368" s="3">
        <v>4</v>
      </c>
      <c r="U368" s="3">
        <v>0</v>
      </c>
      <c r="V368" s="3">
        <v>10.44</v>
      </c>
    </row>
    <row r="369" spans="1:22" ht="14.25" customHeight="1" x14ac:dyDescent="0.25">
      <c r="A369" s="3">
        <v>368</v>
      </c>
      <c r="B369" s="3" t="s">
        <v>1289</v>
      </c>
      <c r="C369" s="4">
        <f>YEAR(Table_1[[#This Row],[Order Date]])</f>
        <v>2013</v>
      </c>
      <c r="D369" s="9">
        <v>41569</v>
      </c>
      <c r="E369" s="3">
        <v>41569</v>
      </c>
      <c r="F369" s="3" t="s">
        <v>1290</v>
      </c>
      <c r="G369" s="3" t="s">
        <v>1291</v>
      </c>
      <c r="H369" s="3" t="s">
        <v>1292</v>
      </c>
      <c r="I369" s="3" t="s">
        <v>41</v>
      </c>
      <c r="J369" s="3" t="s">
        <v>27</v>
      </c>
      <c r="K369" s="3" t="s">
        <v>1293</v>
      </c>
      <c r="L369" s="3" t="s">
        <v>747</v>
      </c>
      <c r="M369" s="3">
        <v>6040</v>
      </c>
      <c r="N369" s="3" t="s">
        <v>148</v>
      </c>
      <c r="O369" s="3" t="s">
        <v>1296</v>
      </c>
      <c r="P369" s="3" t="s">
        <v>46</v>
      </c>
      <c r="Q369" s="3" t="s">
        <v>578</v>
      </c>
      <c r="R369" s="3" t="s">
        <v>186</v>
      </c>
      <c r="S369" s="3">
        <v>7.36</v>
      </c>
      <c r="T369" s="3">
        <v>2</v>
      </c>
      <c r="U369" s="3">
        <v>0</v>
      </c>
      <c r="V369" s="3">
        <v>0.14719999999999978</v>
      </c>
    </row>
    <row r="370" spans="1:22" ht="14.25" customHeight="1" x14ac:dyDescent="0.25">
      <c r="A370" s="3">
        <v>369</v>
      </c>
      <c r="B370" s="3" t="s">
        <v>1289</v>
      </c>
      <c r="C370" s="4">
        <f>YEAR(Table_1[[#This Row],[Order Date]])</f>
        <v>2013</v>
      </c>
      <c r="D370" s="9">
        <v>41569</v>
      </c>
      <c r="E370" s="3">
        <v>41569</v>
      </c>
      <c r="F370" s="3" t="s">
        <v>1290</v>
      </c>
      <c r="G370" s="3" t="s">
        <v>1291</v>
      </c>
      <c r="H370" s="3" t="s">
        <v>1292</v>
      </c>
      <c r="I370" s="3" t="s">
        <v>41</v>
      </c>
      <c r="J370" s="3" t="s">
        <v>27</v>
      </c>
      <c r="K370" s="3" t="s">
        <v>1293</v>
      </c>
      <c r="L370" s="3" t="s">
        <v>747</v>
      </c>
      <c r="M370" s="3">
        <v>6040</v>
      </c>
      <c r="N370" s="3" t="s">
        <v>148</v>
      </c>
      <c r="O370" s="3" t="s">
        <v>1297</v>
      </c>
      <c r="P370" s="3" t="s">
        <v>46</v>
      </c>
      <c r="Q370" s="3" t="s">
        <v>59</v>
      </c>
      <c r="R370" s="3" t="s">
        <v>1298</v>
      </c>
      <c r="S370" s="3">
        <v>104.79</v>
      </c>
      <c r="T370" s="3">
        <v>7</v>
      </c>
      <c r="U370" s="3">
        <v>0</v>
      </c>
      <c r="V370" s="3">
        <v>29.341200000000008</v>
      </c>
    </row>
    <row r="371" spans="1:22" ht="14.25" customHeight="1" x14ac:dyDescent="0.25">
      <c r="A371" s="3">
        <v>370</v>
      </c>
      <c r="B371" s="3" t="s">
        <v>1289</v>
      </c>
      <c r="C371" s="4">
        <f>YEAR(Table_1[[#This Row],[Order Date]])</f>
        <v>2013</v>
      </c>
      <c r="D371" s="9">
        <v>41569</v>
      </c>
      <c r="E371" s="3">
        <v>41569</v>
      </c>
      <c r="F371" s="3" t="s">
        <v>1290</v>
      </c>
      <c r="G371" s="3" t="s">
        <v>1291</v>
      </c>
      <c r="H371" s="3" t="s">
        <v>1292</v>
      </c>
      <c r="I371" s="3" t="s">
        <v>41</v>
      </c>
      <c r="J371" s="3" t="s">
        <v>27</v>
      </c>
      <c r="K371" s="3" t="s">
        <v>1293</v>
      </c>
      <c r="L371" s="3" t="s">
        <v>747</v>
      </c>
      <c r="M371" s="3">
        <v>6040</v>
      </c>
      <c r="N371" s="3" t="s">
        <v>148</v>
      </c>
      <c r="O371" s="3" t="s">
        <v>201</v>
      </c>
      <c r="P371" s="3" t="s">
        <v>32</v>
      </c>
      <c r="Q371" s="3" t="s">
        <v>33</v>
      </c>
      <c r="R371" s="3" t="s">
        <v>202</v>
      </c>
      <c r="S371" s="3">
        <v>1043.92</v>
      </c>
      <c r="T371" s="3">
        <v>4</v>
      </c>
      <c r="U371" s="3">
        <v>0</v>
      </c>
      <c r="V371" s="3">
        <v>271.41920000000005</v>
      </c>
    </row>
    <row r="372" spans="1:22" ht="14.25" customHeight="1" x14ac:dyDescent="0.25">
      <c r="A372" s="3">
        <v>371</v>
      </c>
      <c r="B372" s="3" t="s">
        <v>1299</v>
      </c>
      <c r="C372" s="4">
        <f>YEAR(Table_1[[#This Row],[Order Date]])</f>
        <v>2014</v>
      </c>
      <c r="D372" s="9">
        <v>41789</v>
      </c>
      <c r="E372" s="3">
        <v>41795</v>
      </c>
      <c r="F372" s="3" t="s">
        <v>50</v>
      </c>
      <c r="G372" s="3" t="s">
        <v>1300</v>
      </c>
      <c r="H372" s="3" t="s">
        <v>1301</v>
      </c>
      <c r="I372" s="3" t="s">
        <v>26</v>
      </c>
      <c r="J372" s="3" t="s">
        <v>27</v>
      </c>
      <c r="K372" s="3" t="s">
        <v>1302</v>
      </c>
      <c r="L372" s="3" t="s">
        <v>104</v>
      </c>
      <c r="M372" s="3">
        <v>78550</v>
      </c>
      <c r="N372" s="3" t="s">
        <v>105</v>
      </c>
      <c r="O372" s="3" t="s">
        <v>1303</v>
      </c>
      <c r="P372" s="3" t="s">
        <v>46</v>
      </c>
      <c r="Q372" s="3" t="s">
        <v>90</v>
      </c>
      <c r="R372" s="3" t="s">
        <v>1304</v>
      </c>
      <c r="S372" s="3">
        <v>25.920000000000005</v>
      </c>
      <c r="T372" s="3">
        <v>5</v>
      </c>
      <c r="U372" s="3">
        <v>0.2</v>
      </c>
      <c r="V372" s="3">
        <v>9.3960000000000008</v>
      </c>
    </row>
    <row r="373" spans="1:22" ht="14.25" customHeight="1" x14ac:dyDescent="0.25">
      <c r="A373" s="3">
        <v>372</v>
      </c>
      <c r="B373" s="3" t="s">
        <v>1299</v>
      </c>
      <c r="C373" s="4">
        <f>YEAR(Table_1[[#This Row],[Order Date]])</f>
        <v>2014</v>
      </c>
      <c r="D373" s="9">
        <v>41789</v>
      </c>
      <c r="E373" s="3">
        <v>41795</v>
      </c>
      <c r="F373" s="3" t="s">
        <v>50</v>
      </c>
      <c r="G373" s="3" t="s">
        <v>1300</v>
      </c>
      <c r="H373" s="3" t="s">
        <v>1301</v>
      </c>
      <c r="I373" s="3" t="s">
        <v>26</v>
      </c>
      <c r="J373" s="3" t="s">
        <v>27</v>
      </c>
      <c r="K373" s="3" t="s">
        <v>1302</v>
      </c>
      <c r="L373" s="3" t="s">
        <v>104</v>
      </c>
      <c r="M373" s="3">
        <v>78550</v>
      </c>
      <c r="N373" s="3" t="s">
        <v>105</v>
      </c>
      <c r="O373" s="3" t="s">
        <v>1305</v>
      </c>
      <c r="P373" s="3" t="s">
        <v>46</v>
      </c>
      <c r="Q373" s="3" t="s">
        <v>59</v>
      </c>
      <c r="R373" s="3" t="s">
        <v>1306</v>
      </c>
      <c r="S373" s="3">
        <v>53.424000000000007</v>
      </c>
      <c r="T373" s="3">
        <v>3</v>
      </c>
      <c r="U373" s="3">
        <v>0.2</v>
      </c>
      <c r="V373" s="3">
        <v>4.6746000000000016</v>
      </c>
    </row>
    <row r="374" spans="1:22" ht="14.25" customHeight="1" x14ac:dyDescent="0.25">
      <c r="A374" s="3">
        <v>373</v>
      </c>
      <c r="B374" s="3" t="s">
        <v>1307</v>
      </c>
      <c r="C374" s="4">
        <f>YEAR(Table_1[[#This Row],[Order Date]])</f>
        <v>2011</v>
      </c>
      <c r="D374" s="9">
        <v>40747</v>
      </c>
      <c r="E374" s="3">
        <v>40751</v>
      </c>
      <c r="F374" s="3" t="s">
        <v>50</v>
      </c>
      <c r="G374" s="3" t="s">
        <v>1308</v>
      </c>
      <c r="H374" s="3" t="s">
        <v>1309</v>
      </c>
      <c r="I374" s="3" t="s">
        <v>26</v>
      </c>
      <c r="J374" s="3" t="s">
        <v>27</v>
      </c>
      <c r="K374" s="3" t="s">
        <v>1310</v>
      </c>
      <c r="L374" s="3" t="s">
        <v>310</v>
      </c>
      <c r="M374" s="3">
        <v>85705</v>
      </c>
      <c r="N374" s="3" t="s">
        <v>44</v>
      </c>
      <c r="O374" s="3" t="s">
        <v>1208</v>
      </c>
      <c r="P374" s="3" t="s">
        <v>46</v>
      </c>
      <c r="Q374" s="3" t="s">
        <v>75</v>
      </c>
      <c r="R374" s="3" t="s">
        <v>1209</v>
      </c>
      <c r="S374" s="3">
        <v>8.1600000000000019</v>
      </c>
      <c r="T374" s="3">
        <v>5</v>
      </c>
      <c r="U374" s="3">
        <v>0.7</v>
      </c>
      <c r="V374" s="3">
        <v>-5.7119999999999997</v>
      </c>
    </row>
    <row r="375" spans="1:22" ht="14.25" customHeight="1" x14ac:dyDescent="0.25">
      <c r="A375" s="3">
        <v>374</v>
      </c>
      <c r="B375" s="3" t="s">
        <v>1307</v>
      </c>
      <c r="C375" s="4">
        <f>YEAR(Table_1[[#This Row],[Order Date]])</f>
        <v>2011</v>
      </c>
      <c r="D375" s="9">
        <v>40747</v>
      </c>
      <c r="E375" s="3">
        <v>40751</v>
      </c>
      <c r="F375" s="3" t="s">
        <v>50</v>
      </c>
      <c r="G375" s="3" t="s">
        <v>1308</v>
      </c>
      <c r="H375" s="3" t="s">
        <v>1309</v>
      </c>
      <c r="I375" s="3" t="s">
        <v>26</v>
      </c>
      <c r="J375" s="3" t="s">
        <v>27</v>
      </c>
      <c r="K375" s="3" t="s">
        <v>1310</v>
      </c>
      <c r="L375" s="3" t="s">
        <v>310</v>
      </c>
      <c r="M375" s="3">
        <v>85705</v>
      </c>
      <c r="N375" s="3" t="s">
        <v>44</v>
      </c>
      <c r="O375" s="3" t="s">
        <v>1311</v>
      </c>
      <c r="P375" s="3" t="s">
        <v>71</v>
      </c>
      <c r="Q375" s="3" t="s">
        <v>161</v>
      </c>
      <c r="R375" s="3" t="s">
        <v>1312</v>
      </c>
      <c r="S375" s="3">
        <v>1023.9360000000001</v>
      </c>
      <c r="T375" s="3">
        <v>8</v>
      </c>
      <c r="U375" s="3">
        <v>0.2</v>
      </c>
      <c r="V375" s="3">
        <v>179.1887999999999</v>
      </c>
    </row>
    <row r="376" spans="1:22" ht="14.25" customHeight="1" x14ac:dyDescent="0.25">
      <c r="A376" s="3">
        <v>375</v>
      </c>
      <c r="B376" s="3" t="s">
        <v>1307</v>
      </c>
      <c r="C376" s="4">
        <f>YEAR(Table_1[[#This Row],[Order Date]])</f>
        <v>2011</v>
      </c>
      <c r="D376" s="9">
        <v>40747</v>
      </c>
      <c r="E376" s="3">
        <v>40751</v>
      </c>
      <c r="F376" s="3" t="s">
        <v>50</v>
      </c>
      <c r="G376" s="3" t="s">
        <v>1308</v>
      </c>
      <c r="H376" s="3" t="s">
        <v>1309</v>
      </c>
      <c r="I376" s="3" t="s">
        <v>26</v>
      </c>
      <c r="J376" s="3" t="s">
        <v>27</v>
      </c>
      <c r="K376" s="3" t="s">
        <v>1310</v>
      </c>
      <c r="L376" s="3" t="s">
        <v>310</v>
      </c>
      <c r="M376" s="3">
        <v>85705</v>
      </c>
      <c r="N376" s="3" t="s">
        <v>44</v>
      </c>
      <c r="O376" s="3" t="s">
        <v>1313</v>
      </c>
      <c r="P376" s="3" t="s">
        <v>46</v>
      </c>
      <c r="Q376" s="3" t="s">
        <v>68</v>
      </c>
      <c r="R376" s="3" t="s">
        <v>1314</v>
      </c>
      <c r="S376" s="3">
        <v>9.24</v>
      </c>
      <c r="T376" s="3">
        <v>1</v>
      </c>
      <c r="U376" s="3">
        <v>0.2</v>
      </c>
      <c r="V376" s="3">
        <v>0.92399999999999993</v>
      </c>
    </row>
    <row r="377" spans="1:22" ht="14.25" customHeight="1" x14ac:dyDescent="0.25">
      <c r="A377" s="3">
        <v>376</v>
      </c>
      <c r="B377" s="3" t="s">
        <v>1307</v>
      </c>
      <c r="C377" s="4">
        <f>YEAR(Table_1[[#This Row],[Order Date]])</f>
        <v>2011</v>
      </c>
      <c r="D377" s="9">
        <v>40747</v>
      </c>
      <c r="E377" s="3">
        <v>40751</v>
      </c>
      <c r="F377" s="3" t="s">
        <v>50</v>
      </c>
      <c r="G377" s="3" t="s">
        <v>1308</v>
      </c>
      <c r="H377" s="3" t="s">
        <v>1309</v>
      </c>
      <c r="I377" s="3" t="s">
        <v>26</v>
      </c>
      <c r="J377" s="3" t="s">
        <v>27</v>
      </c>
      <c r="K377" s="3" t="s">
        <v>1310</v>
      </c>
      <c r="L377" s="3" t="s">
        <v>310</v>
      </c>
      <c r="M377" s="3">
        <v>85705</v>
      </c>
      <c r="N377" s="3" t="s">
        <v>44</v>
      </c>
      <c r="O377" s="3" t="s">
        <v>1315</v>
      </c>
      <c r="P377" s="3" t="s">
        <v>71</v>
      </c>
      <c r="Q377" s="3" t="s">
        <v>161</v>
      </c>
      <c r="R377" s="3" t="s">
        <v>1316</v>
      </c>
      <c r="S377" s="3">
        <v>479.04</v>
      </c>
      <c r="T377" s="3">
        <v>10</v>
      </c>
      <c r="U377" s="3">
        <v>0.2</v>
      </c>
      <c r="V377" s="3">
        <v>-29.940000000000012</v>
      </c>
    </row>
    <row r="378" spans="1:22" ht="14.25" customHeight="1" x14ac:dyDescent="0.25">
      <c r="A378" s="3">
        <v>377</v>
      </c>
      <c r="B378" s="3" t="s">
        <v>1317</v>
      </c>
      <c r="C378" s="4">
        <f>YEAR(Table_1[[#This Row],[Order Date]])</f>
        <v>2013</v>
      </c>
      <c r="D378" s="9">
        <v>41546</v>
      </c>
      <c r="E378" s="3">
        <v>41549</v>
      </c>
      <c r="F378" s="3" t="s">
        <v>188</v>
      </c>
      <c r="G378" s="3" t="s">
        <v>1318</v>
      </c>
      <c r="H378" s="3" t="s">
        <v>1319</v>
      </c>
      <c r="I378" s="3" t="s">
        <v>41</v>
      </c>
      <c r="J378" s="3" t="s">
        <v>27</v>
      </c>
      <c r="K378" s="3" t="s">
        <v>1320</v>
      </c>
      <c r="L378" s="3" t="s">
        <v>211</v>
      </c>
      <c r="M378" s="3">
        <v>62301</v>
      </c>
      <c r="N378" s="3" t="s">
        <v>105</v>
      </c>
      <c r="O378" s="3" t="s">
        <v>1321</v>
      </c>
      <c r="P378" s="3" t="s">
        <v>46</v>
      </c>
      <c r="Q378" s="3" t="s">
        <v>90</v>
      </c>
      <c r="R378" s="3" t="s">
        <v>1322</v>
      </c>
      <c r="S378" s="3">
        <v>99.13600000000001</v>
      </c>
      <c r="T378" s="3">
        <v>4</v>
      </c>
      <c r="U378" s="3">
        <v>0.2</v>
      </c>
      <c r="V378" s="3">
        <v>30.979999999999993</v>
      </c>
    </row>
    <row r="379" spans="1:22" ht="14.25" customHeight="1" x14ac:dyDescent="0.25">
      <c r="A379" s="3">
        <v>378</v>
      </c>
      <c r="B379" s="3" t="s">
        <v>1323</v>
      </c>
      <c r="C379" s="4">
        <f>YEAR(Table_1[[#This Row],[Order Date]])</f>
        <v>2014</v>
      </c>
      <c r="D379" s="9">
        <v>41879</v>
      </c>
      <c r="E379" s="3">
        <v>41884</v>
      </c>
      <c r="F379" s="3" t="s">
        <v>50</v>
      </c>
      <c r="G379" s="3" t="s">
        <v>1324</v>
      </c>
      <c r="H379" s="3" t="s">
        <v>1325</v>
      </c>
      <c r="I379" s="3" t="s">
        <v>41</v>
      </c>
      <c r="J379" s="3" t="s">
        <v>27</v>
      </c>
      <c r="K379" s="3" t="s">
        <v>612</v>
      </c>
      <c r="L379" s="3" t="s">
        <v>1245</v>
      </c>
      <c r="M379" s="3">
        <v>2038</v>
      </c>
      <c r="N379" s="3" t="s">
        <v>148</v>
      </c>
      <c r="O379" s="3" t="s">
        <v>1326</v>
      </c>
      <c r="P379" s="3" t="s">
        <v>32</v>
      </c>
      <c r="Q379" s="3" t="s">
        <v>56</v>
      </c>
      <c r="R379" s="3" t="s">
        <v>1327</v>
      </c>
      <c r="S379" s="3">
        <v>1488.4239999999998</v>
      </c>
      <c r="T379" s="3">
        <v>7</v>
      </c>
      <c r="U379" s="3">
        <v>0.3</v>
      </c>
      <c r="V379" s="3">
        <v>-297.68479999999983</v>
      </c>
    </row>
    <row r="380" spans="1:22" ht="14.25" customHeight="1" x14ac:dyDescent="0.25">
      <c r="A380" s="3">
        <v>379</v>
      </c>
      <c r="B380" s="3" t="s">
        <v>1328</v>
      </c>
      <c r="C380" s="4">
        <f>YEAR(Table_1[[#This Row],[Order Date]])</f>
        <v>2012</v>
      </c>
      <c r="D380" s="9">
        <v>41027</v>
      </c>
      <c r="E380" s="3">
        <v>41034</v>
      </c>
      <c r="F380" s="3" t="s">
        <v>50</v>
      </c>
      <c r="G380" s="3" t="s">
        <v>1329</v>
      </c>
      <c r="H380" s="3" t="s">
        <v>1330</v>
      </c>
      <c r="I380" s="3" t="s">
        <v>26</v>
      </c>
      <c r="J380" s="3" t="s">
        <v>27</v>
      </c>
      <c r="K380" s="3" t="s">
        <v>184</v>
      </c>
      <c r="L380" s="3" t="s">
        <v>104</v>
      </c>
      <c r="M380" s="3">
        <v>77095</v>
      </c>
      <c r="N380" s="3" t="s">
        <v>105</v>
      </c>
      <c r="O380" s="3" t="s">
        <v>1331</v>
      </c>
      <c r="P380" s="3" t="s">
        <v>46</v>
      </c>
      <c r="Q380" s="3" t="s">
        <v>78</v>
      </c>
      <c r="R380" s="3" t="s">
        <v>1332</v>
      </c>
      <c r="S380" s="3">
        <v>8.6519999999999975</v>
      </c>
      <c r="T380" s="3">
        <v>3</v>
      </c>
      <c r="U380" s="3">
        <v>0.8</v>
      </c>
      <c r="V380" s="3">
        <v>-20.332200000000007</v>
      </c>
    </row>
    <row r="381" spans="1:22" ht="14.25" customHeight="1" x14ac:dyDescent="0.25">
      <c r="A381" s="3">
        <v>380</v>
      </c>
      <c r="B381" s="3" t="s">
        <v>1328</v>
      </c>
      <c r="C381" s="4">
        <f>YEAR(Table_1[[#This Row],[Order Date]])</f>
        <v>2012</v>
      </c>
      <c r="D381" s="9">
        <v>41027</v>
      </c>
      <c r="E381" s="3">
        <v>41034</v>
      </c>
      <c r="F381" s="3" t="s">
        <v>50</v>
      </c>
      <c r="G381" s="3" t="s">
        <v>1329</v>
      </c>
      <c r="H381" s="3" t="s">
        <v>1330</v>
      </c>
      <c r="I381" s="3" t="s">
        <v>26</v>
      </c>
      <c r="J381" s="3" t="s">
        <v>27</v>
      </c>
      <c r="K381" s="3" t="s">
        <v>184</v>
      </c>
      <c r="L381" s="3" t="s">
        <v>104</v>
      </c>
      <c r="M381" s="3">
        <v>77095</v>
      </c>
      <c r="N381" s="3" t="s">
        <v>105</v>
      </c>
      <c r="O381" s="3" t="s">
        <v>1333</v>
      </c>
      <c r="P381" s="3" t="s">
        <v>46</v>
      </c>
      <c r="Q381" s="3" t="s">
        <v>59</v>
      </c>
      <c r="R381" s="3" t="s">
        <v>1334</v>
      </c>
      <c r="S381" s="3">
        <v>23.832000000000001</v>
      </c>
      <c r="T381" s="3">
        <v>3</v>
      </c>
      <c r="U381" s="3">
        <v>0.2</v>
      </c>
      <c r="V381" s="3">
        <v>2.6810999999999954</v>
      </c>
    </row>
    <row r="382" spans="1:22" ht="14.25" customHeight="1" x14ac:dyDescent="0.25">
      <c r="A382" s="3">
        <v>381</v>
      </c>
      <c r="B382" s="3" t="s">
        <v>1328</v>
      </c>
      <c r="C382" s="4">
        <f>YEAR(Table_1[[#This Row],[Order Date]])</f>
        <v>2012</v>
      </c>
      <c r="D382" s="9">
        <v>41027</v>
      </c>
      <c r="E382" s="3">
        <v>41034</v>
      </c>
      <c r="F382" s="3" t="s">
        <v>50</v>
      </c>
      <c r="G382" s="3" t="s">
        <v>1329</v>
      </c>
      <c r="H382" s="3" t="s">
        <v>1330</v>
      </c>
      <c r="I382" s="3" t="s">
        <v>26</v>
      </c>
      <c r="J382" s="3" t="s">
        <v>27</v>
      </c>
      <c r="K382" s="3" t="s">
        <v>184</v>
      </c>
      <c r="L382" s="3" t="s">
        <v>104</v>
      </c>
      <c r="M382" s="3">
        <v>77095</v>
      </c>
      <c r="N382" s="3" t="s">
        <v>105</v>
      </c>
      <c r="O382" s="3" t="s">
        <v>1335</v>
      </c>
      <c r="P382" s="3" t="s">
        <v>46</v>
      </c>
      <c r="Q382" s="3" t="s">
        <v>75</v>
      </c>
      <c r="R382" s="3" t="s">
        <v>1336</v>
      </c>
      <c r="S382" s="3">
        <v>12.175999999999998</v>
      </c>
      <c r="T382" s="3">
        <v>4</v>
      </c>
      <c r="U382" s="3">
        <v>0.8</v>
      </c>
      <c r="V382" s="3">
        <v>-18.872800000000009</v>
      </c>
    </row>
    <row r="383" spans="1:22" ht="14.25" customHeight="1" x14ac:dyDescent="0.25">
      <c r="A383" s="3">
        <v>382</v>
      </c>
      <c r="B383" s="3" t="s">
        <v>1337</v>
      </c>
      <c r="C383" s="4">
        <f>YEAR(Table_1[[#This Row],[Order Date]])</f>
        <v>2013</v>
      </c>
      <c r="D383" s="9">
        <v>41576</v>
      </c>
      <c r="E383" s="3">
        <v>41577</v>
      </c>
      <c r="F383" s="3" t="s">
        <v>188</v>
      </c>
      <c r="G383" s="3" t="s">
        <v>1338</v>
      </c>
      <c r="H383" s="3" t="s">
        <v>1339</v>
      </c>
      <c r="I383" s="3" t="s">
        <v>41</v>
      </c>
      <c r="J383" s="3" t="s">
        <v>27</v>
      </c>
      <c r="K383" s="3" t="s">
        <v>127</v>
      </c>
      <c r="L383" s="3" t="s">
        <v>43</v>
      </c>
      <c r="M383" s="3">
        <v>94109</v>
      </c>
      <c r="N383" s="3" t="s">
        <v>44</v>
      </c>
      <c r="O383" s="3" t="s">
        <v>1340</v>
      </c>
      <c r="P383" s="3" t="s">
        <v>46</v>
      </c>
      <c r="Q383" s="3" t="s">
        <v>90</v>
      </c>
      <c r="R383" s="3" t="s">
        <v>1341</v>
      </c>
      <c r="S383" s="3">
        <v>50.96</v>
      </c>
      <c r="T383" s="3">
        <v>7</v>
      </c>
      <c r="U383" s="3">
        <v>0</v>
      </c>
      <c r="V383" s="3">
        <v>25.48</v>
      </c>
    </row>
    <row r="384" spans="1:22" ht="14.25" customHeight="1" x14ac:dyDescent="0.25">
      <c r="A384" s="3">
        <v>383</v>
      </c>
      <c r="B384" s="3" t="s">
        <v>1337</v>
      </c>
      <c r="C384" s="4">
        <f>YEAR(Table_1[[#This Row],[Order Date]])</f>
        <v>2013</v>
      </c>
      <c r="D384" s="9">
        <v>41576</v>
      </c>
      <c r="E384" s="3">
        <v>41577</v>
      </c>
      <c r="F384" s="3" t="s">
        <v>188</v>
      </c>
      <c r="G384" s="3" t="s">
        <v>1338</v>
      </c>
      <c r="H384" s="3" t="s">
        <v>1339</v>
      </c>
      <c r="I384" s="3" t="s">
        <v>41</v>
      </c>
      <c r="J384" s="3" t="s">
        <v>27</v>
      </c>
      <c r="K384" s="3" t="s">
        <v>127</v>
      </c>
      <c r="L384" s="3" t="s">
        <v>43</v>
      </c>
      <c r="M384" s="3">
        <v>94109</v>
      </c>
      <c r="N384" s="3" t="s">
        <v>44</v>
      </c>
      <c r="O384" s="3" t="s">
        <v>1342</v>
      </c>
      <c r="P384" s="3" t="s">
        <v>46</v>
      </c>
      <c r="Q384" s="3" t="s">
        <v>75</v>
      </c>
      <c r="R384" s="3" t="s">
        <v>1343</v>
      </c>
      <c r="S384" s="3">
        <v>49.536000000000001</v>
      </c>
      <c r="T384" s="3">
        <v>3</v>
      </c>
      <c r="U384" s="3">
        <v>0.2</v>
      </c>
      <c r="V384" s="3">
        <v>17.337599999999998</v>
      </c>
    </row>
    <row r="385" spans="1:22" ht="14.25" customHeight="1" x14ac:dyDescent="0.25">
      <c r="A385" s="3">
        <v>384</v>
      </c>
      <c r="B385" s="3" t="s">
        <v>1344</v>
      </c>
      <c r="C385" s="4">
        <f>YEAR(Table_1[[#This Row],[Order Date]])</f>
        <v>2012</v>
      </c>
      <c r="D385" s="9">
        <v>41086</v>
      </c>
      <c r="E385" s="3">
        <v>41089</v>
      </c>
      <c r="F385" s="3" t="s">
        <v>23</v>
      </c>
      <c r="G385" s="3" t="s">
        <v>1345</v>
      </c>
      <c r="H385" s="3" t="s">
        <v>1346</v>
      </c>
      <c r="I385" s="3" t="s">
        <v>41</v>
      </c>
      <c r="J385" s="3" t="s">
        <v>27</v>
      </c>
      <c r="K385" s="3" t="s">
        <v>1113</v>
      </c>
      <c r="L385" s="3" t="s">
        <v>238</v>
      </c>
      <c r="M385" s="3">
        <v>48180</v>
      </c>
      <c r="N385" s="3" t="s">
        <v>105</v>
      </c>
      <c r="O385" s="3" t="s">
        <v>1347</v>
      </c>
      <c r="P385" s="3" t="s">
        <v>71</v>
      </c>
      <c r="Q385" s="3" t="s">
        <v>161</v>
      </c>
      <c r="R385" s="3" t="s">
        <v>1348</v>
      </c>
      <c r="S385" s="3">
        <v>41.9</v>
      </c>
      <c r="T385" s="3">
        <v>2</v>
      </c>
      <c r="U385" s="3">
        <v>0</v>
      </c>
      <c r="V385" s="3">
        <v>8.7989999999999995</v>
      </c>
    </row>
    <row r="386" spans="1:22" ht="14.25" customHeight="1" x14ac:dyDescent="0.25">
      <c r="A386" s="3">
        <v>385</v>
      </c>
      <c r="B386" s="3" t="s">
        <v>1349</v>
      </c>
      <c r="C386" s="4">
        <f>YEAR(Table_1[[#This Row],[Order Date]])</f>
        <v>2012</v>
      </c>
      <c r="D386" s="9">
        <v>41240</v>
      </c>
      <c r="E386" s="3">
        <v>41245</v>
      </c>
      <c r="F386" s="3" t="s">
        <v>50</v>
      </c>
      <c r="G386" s="3" t="s">
        <v>1350</v>
      </c>
      <c r="H386" s="3" t="s">
        <v>1351</v>
      </c>
      <c r="I386" s="3" t="s">
        <v>26</v>
      </c>
      <c r="J386" s="3" t="s">
        <v>27</v>
      </c>
      <c r="K386" s="3" t="s">
        <v>1352</v>
      </c>
      <c r="L386" s="3" t="s">
        <v>54</v>
      </c>
      <c r="M386" s="3">
        <v>33024</v>
      </c>
      <c r="N386" s="3" t="s">
        <v>30</v>
      </c>
      <c r="O386" s="3" t="s">
        <v>1353</v>
      </c>
      <c r="P386" s="3" t="s">
        <v>32</v>
      </c>
      <c r="Q386" s="3" t="s">
        <v>56</v>
      </c>
      <c r="R386" s="3" t="s">
        <v>1354</v>
      </c>
      <c r="S386" s="3">
        <v>375.45750000000004</v>
      </c>
      <c r="T386" s="3">
        <v>3</v>
      </c>
      <c r="U386" s="3">
        <v>0.45</v>
      </c>
      <c r="V386" s="3">
        <v>-157.00949999999997</v>
      </c>
    </row>
    <row r="387" spans="1:22" ht="14.25" customHeight="1" x14ac:dyDescent="0.25">
      <c r="A387" s="3">
        <v>386</v>
      </c>
      <c r="B387" s="3" t="s">
        <v>1349</v>
      </c>
      <c r="C387" s="4">
        <f>YEAR(Table_1[[#This Row],[Order Date]])</f>
        <v>2012</v>
      </c>
      <c r="D387" s="9">
        <v>41240</v>
      </c>
      <c r="E387" s="3">
        <v>41245</v>
      </c>
      <c r="F387" s="3" t="s">
        <v>50</v>
      </c>
      <c r="G387" s="3" t="s">
        <v>1350</v>
      </c>
      <c r="H387" s="3" t="s">
        <v>1351</v>
      </c>
      <c r="I387" s="3" t="s">
        <v>26</v>
      </c>
      <c r="J387" s="3" t="s">
        <v>27</v>
      </c>
      <c r="K387" s="3" t="s">
        <v>1352</v>
      </c>
      <c r="L387" s="3" t="s">
        <v>54</v>
      </c>
      <c r="M387" s="3">
        <v>33024</v>
      </c>
      <c r="N387" s="3" t="s">
        <v>30</v>
      </c>
      <c r="O387" s="3" t="s">
        <v>1355</v>
      </c>
      <c r="P387" s="3" t="s">
        <v>71</v>
      </c>
      <c r="Q387" s="3" t="s">
        <v>161</v>
      </c>
      <c r="R387" s="3" t="s">
        <v>1356</v>
      </c>
      <c r="S387" s="3">
        <v>83.976000000000013</v>
      </c>
      <c r="T387" s="3">
        <v>3</v>
      </c>
      <c r="U387" s="3">
        <v>0.2</v>
      </c>
      <c r="V387" s="3">
        <v>-1.049700000000005</v>
      </c>
    </row>
    <row r="388" spans="1:22" ht="14.25" customHeight="1" x14ac:dyDescent="0.25">
      <c r="A388" s="3">
        <v>387</v>
      </c>
      <c r="B388" s="3" t="s">
        <v>1357</v>
      </c>
      <c r="C388" s="4">
        <f>YEAR(Table_1[[#This Row],[Order Date]])</f>
        <v>2012</v>
      </c>
      <c r="D388" s="9">
        <v>41246</v>
      </c>
      <c r="E388" s="3">
        <v>41250</v>
      </c>
      <c r="F388" s="3" t="s">
        <v>50</v>
      </c>
      <c r="G388" s="3" t="s">
        <v>1358</v>
      </c>
      <c r="H388" s="3" t="s">
        <v>1359</v>
      </c>
      <c r="I388" s="3" t="s">
        <v>41</v>
      </c>
      <c r="J388" s="3" t="s">
        <v>27</v>
      </c>
      <c r="K388" s="3" t="s">
        <v>146</v>
      </c>
      <c r="L388" s="3" t="s">
        <v>147</v>
      </c>
      <c r="M388" s="3">
        <v>19140</v>
      </c>
      <c r="N388" s="3" t="s">
        <v>148</v>
      </c>
      <c r="O388" s="3" t="s">
        <v>1360</v>
      </c>
      <c r="P388" s="3" t="s">
        <v>71</v>
      </c>
      <c r="Q388" s="3" t="s">
        <v>682</v>
      </c>
      <c r="R388" s="3" t="s">
        <v>1361</v>
      </c>
      <c r="S388" s="3">
        <v>482.34000000000003</v>
      </c>
      <c r="T388" s="3">
        <v>4</v>
      </c>
      <c r="U388" s="3">
        <v>0.7</v>
      </c>
      <c r="V388" s="3">
        <v>-337.63799999999981</v>
      </c>
    </row>
    <row r="389" spans="1:22" ht="14.25" customHeight="1" x14ac:dyDescent="0.25">
      <c r="A389" s="3">
        <v>388</v>
      </c>
      <c r="B389" s="3" t="s">
        <v>1357</v>
      </c>
      <c r="C389" s="4">
        <f>YEAR(Table_1[[#This Row],[Order Date]])</f>
        <v>2012</v>
      </c>
      <c r="D389" s="9">
        <v>41246</v>
      </c>
      <c r="E389" s="3">
        <v>41250</v>
      </c>
      <c r="F389" s="3" t="s">
        <v>50</v>
      </c>
      <c r="G389" s="3" t="s">
        <v>1358</v>
      </c>
      <c r="H389" s="3" t="s">
        <v>1359</v>
      </c>
      <c r="I389" s="3" t="s">
        <v>41</v>
      </c>
      <c r="J389" s="3" t="s">
        <v>27</v>
      </c>
      <c r="K389" s="3" t="s">
        <v>146</v>
      </c>
      <c r="L389" s="3" t="s">
        <v>147</v>
      </c>
      <c r="M389" s="3">
        <v>19140</v>
      </c>
      <c r="N389" s="3" t="s">
        <v>148</v>
      </c>
      <c r="O389" s="3" t="s">
        <v>1362</v>
      </c>
      <c r="P389" s="3" t="s">
        <v>32</v>
      </c>
      <c r="Q389" s="3" t="s">
        <v>65</v>
      </c>
      <c r="R389" s="3" t="s">
        <v>1363</v>
      </c>
      <c r="S389" s="3">
        <v>2.9600000000000004</v>
      </c>
      <c r="T389" s="3">
        <v>1</v>
      </c>
      <c r="U389" s="3">
        <v>0.2</v>
      </c>
      <c r="V389" s="3">
        <v>0.77700000000000025</v>
      </c>
    </row>
    <row r="390" spans="1:22" ht="14.25" customHeight="1" x14ac:dyDescent="0.25">
      <c r="A390" s="3">
        <v>389</v>
      </c>
      <c r="B390" s="3" t="s">
        <v>1364</v>
      </c>
      <c r="C390" s="4">
        <f>YEAR(Table_1[[#This Row],[Order Date]])</f>
        <v>2011</v>
      </c>
      <c r="D390" s="9">
        <v>40871</v>
      </c>
      <c r="E390" s="3">
        <v>40873</v>
      </c>
      <c r="F390" s="3" t="s">
        <v>188</v>
      </c>
      <c r="G390" s="3" t="s">
        <v>1365</v>
      </c>
      <c r="H390" s="3" t="s">
        <v>1366</v>
      </c>
      <c r="I390" s="3" t="s">
        <v>26</v>
      </c>
      <c r="J390" s="3" t="s">
        <v>27</v>
      </c>
      <c r="K390" s="3" t="s">
        <v>1007</v>
      </c>
      <c r="L390" s="3" t="s">
        <v>498</v>
      </c>
      <c r="M390" s="3">
        <v>45231</v>
      </c>
      <c r="N390" s="3" t="s">
        <v>148</v>
      </c>
      <c r="O390" s="3" t="s">
        <v>1367</v>
      </c>
      <c r="P390" s="3" t="s">
        <v>46</v>
      </c>
      <c r="Q390" s="3" t="s">
        <v>68</v>
      </c>
      <c r="R390" s="3" t="s">
        <v>1368</v>
      </c>
      <c r="S390" s="3">
        <v>2.6240000000000001</v>
      </c>
      <c r="T390" s="3">
        <v>1</v>
      </c>
      <c r="U390" s="3">
        <v>0.2</v>
      </c>
      <c r="V390" s="3">
        <v>0.42639999999999978</v>
      </c>
    </row>
    <row r="391" spans="1:22" ht="14.25" customHeight="1" x14ac:dyDescent="0.25">
      <c r="A391" s="3">
        <v>390</v>
      </c>
      <c r="B391" s="3" t="s">
        <v>1369</v>
      </c>
      <c r="C391" s="4">
        <f>YEAR(Table_1[[#This Row],[Order Date]])</f>
        <v>2014</v>
      </c>
      <c r="D391" s="9">
        <v>41985</v>
      </c>
      <c r="E391" s="3">
        <v>41989</v>
      </c>
      <c r="F391" s="3" t="s">
        <v>50</v>
      </c>
      <c r="G391" s="3" t="s">
        <v>1370</v>
      </c>
      <c r="H391" s="3" t="s">
        <v>1371</v>
      </c>
      <c r="I391" s="3" t="s">
        <v>26</v>
      </c>
      <c r="J391" s="3" t="s">
        <v>27</v>
      </c>
      <c r="K391" s="3" t="s">
        <v>266</v>
      </c>
      <c r="L391" s="3" t="s">
        <v>267</v>
      </c>
      <c r="M391" s="3">
        <v>10009</v>
      </c>
      <c r="N391" s="3" t="s">
        <v>148</v>
      </c>
      <c r="O391" s="3" t="s">
        <v>1372</v>
      </c>
      <c r="P391" s="3" t="s">
        <v>46</v>
      </c>
      <c r="Q391" s="3" t="s">
        <v>75</v>
      </c>
      <c r="R391" s="3" t="s">
        <v>1373</v>
      </c>
      <c r="S391" s="3">
        <v>23.36</v>
      </c>
      <c r="T391" s="3">
        <v>4</v>
      </c>
      <c r="U391" s="3">
        <v>0.2</v>
      </c>
      <c r="V391" s="3">
        <v>7.8839999999999986</v>
      </c>
    </row>
    <row r="392" spans="1:22" ht="14.25" customHeight="1" x14ac:dyDescent="0.25">
      <c r="A392" s="3">
        <v>391</v>
      </c>
      <c r="B392" s="3" t="s">
        <v>1369</v>
      </c>
      <c r="C392" s="4">
        <f>YEAR(Table_1[[#This Row],[Order Date]])</f>
        <v>2014</v>
      </c>
      <c r="D392" s="9">
        <v>41985</v>
      </c>
      <c r="E392" s="3">
        <v>41989</v>
      </c>
      <c r="F392" s="3" t="s">
        <v>50</v>
      </c>
      <c r="G392" s="3" t="s">
        <v>1370</v>
      </c>
      <c r="H392" s="3" t="s">
        <v>1371</v>
      </c>
      <c r="I392" s="3" t="s">
        <v>26</v>
      </c>
      <c r="J392" s="3" t="s">
        <v>27</v>
      </c>
      <c r="K392" s="3" t="s">
        <v>266</v>
      </c>
      <c r="L392" s="3" t="s">
        <v>267</v>
      </c>
      <c r="M392" s="3">
        <v>10009</v>
      </c>
      <c r="N392" s="3" t="s">
        <v>148</v>
      </c>
      <c r="O392" s="3" t="s">
        <v>390</v>
      </c>
      <c r="P392" s="3" t="s">
        <v>71</v>
      </c>
      <c r="Q392" s="3" t="s">
        <v>161</v>
      </c>
      <c r="R392" s="3" t="s">
        <v>391</v>
      </c>
      <c r="S392" s="3">
        <v>39.979999999999997</v>
      </c>
      <c r="T392" s="3">
        <v>2</v>
      </c>
      <c r="U392" s="3">
        <v>0</v>
      </c>
      <c r="V392" s="3">
        <v>13.593199999999996</v>
      </c>
    </row>
    <row r="393" spans="1:22" ht="14.25" customHeight="1" x14ac:dyDescent="0.25">
      <c r="A393" s="3">
        <v>392</v>
      </c>
      <c r="B393" s="3" t="s">
        <v>1374</v>
      </c>
      <c r="C393" s="4">
        <f>YEAR(Table_1[[#This Row],[Order Date]])</f>
        <v>2011</v>
      </c>
      <c r="D393" s="9">
        <v>40807</v>
      </c>
      <c r="E393" s="3">
        <v>40809</v>
      </c>
      <c r="F393" s="3" t="s">
        <v>23</v>
      </c>
      <c r="G393" s="3" t="s">
        <v>1375</v>
      </c>
      <c r="H393" s="3" t="s">
        <v>1376</v>
      </c>
      <c r="I393" s="3" t="s">
        <v>26</v>
      </c>
      <c r="J393" s="3" t="s">
        <v>27</v>
      </c>
      <c r="K393" s="3" t="s">
        <v>1377</v>
      </c>
      <c r="L393" s="3" t="s">
        <v>96</v>
      </c>
      <c r="M393" s="3">
        <v>98198</v>
      </c>
      <c r="N393" s="3" t="s">
        <v>44</v>
      </c>
      <c r="O393" s="3" t="s">
        <v>1378</v>
      </c>
      <c r="P393" s="3" t="s">
        <v>71</v>
      </c>
      <c r="Q393" s="3" t="s">
        <v>72</v>
      </c>
      <c r="R393" s="3" t="s">
        <v>1379</v>
      </c>
      <c r="S393" s="3">
        <v>246.38400000000001</v>
      </c>
      <c r="T393" s="3">
        <v>2</v>
      </c>
      <c r="U393" s="3">
        <v>0.2</v>
      </c>
      <c r="V393" s="3">
        <v>27.718199999999968</v>
      </c>
    </row>
    <row r="394" spans="1:22" ht="14.25" customHeight="1" x14ac:dyDescent="0.25">
      <c r="A394" s="3">
        <v>393</v>
      </c>
      <c r="B394" s="3" t="s">
        <v>1374</v>
      </c>
      <c r="C394" s="4">
        <f>YEAR(Table_1[[#This Row],[Order Date]])</f>
        <v>2011</v>
      </c>
      <c r="D394" s="9">
        <v>40807</v>
      </c>
      <c r="E394" s="3">
        <v>40809</v>
      </c>
      <c r="F394" s="3" t="s">
        <v>23</v>
      </c>
      <c r="G394" s="3" t="s">
        <v>1375</v>
      </c>
      <c r="H394" s="3" t="s">
        <v>1376</v>
      </c>
      <c r="I394" s="3" t="s">
        <v>26</v>
      </c>
      <c r="J394" s="3" t="s">
        <v>27</v>
      </c>
      <c r="K394" s="3" t="s">
        <v>1377</v>
      </c>
      <c r="L394" s="3" t="s">
        <v>96</v>
      </c>
      <c r="M394" s="3">
        <v>98198</v>
      </c>
      <c r="N394" s="3" t="s">
        <v>44</v>
      </c>
      <c r="O394" s="3" t="s">
        <v>1380</v>
      </c>
      <c r="P394" s="3" t="s">
        <v>71</v>
      </c>
      <c r="Q394" s="3" t="s">
        <v>1216</v>
      </c>
      <c r="R394" s="3" t="s">
        <v>1381</v>
      </c>
      <c r="S394" s="3">
        <v>1799.97</v>
      </c>
      <c r="T394" s="3">
        <v>3</v>
      </c>
      <c r="U394" s="3">
        <v>0</v>
      </c>
      <c r="V394" s="3">
        <v>701.98829999999998</v>
      </c>
    </row>
    <row r="395" spans="1:22" ht="14.25" customHeight="1" x14ac:dyDescent="0.25">
      <c r="A395" s="3">
        <v>394</v>
      </c>
      <c r="B395" s="3" t="s">
        <v>1382</v>
      </c>
      <c r="C395" s="4">
        <f>YEAR(Table_1[[#This Row],[Order Date]])</f>
        <v>2011</v>
      </c>
      <c r="D395" s="9">
        <v>40701</v>
      </c>
      <c r="E395" s="3">
        <v>40704</v>
      </c>
      <c r="F395" s="3" t="s">
        <v>23</v>
      </c>
      <c r="G395" s="3" t="s">
        <v>1383</v>
      </c>
      <c r="H395" s="3" t="s">
        <v>1384</v>
      </c>
      <c r="I395" s="3" t="s">
        <v>41</v>
      </c>
      <c r="J395" s="3" t="s">
        <v>27</v>
      </c>
      <c r="K395" s="3" t="s">
        <v>1385</v>
      </c>
      <c r="L395" s="3" t="s">
        <v>211</v>
      </c>
      <c r="M395" s="3">
        <v>61604</v>
      </c>
      <c r="N395" s="3" t="s">
        <v>105</v>
      </c>
      <c r="O395" s="3" t="s">
        <v>1386</v>
      </c>
      <c r="P395" s="3" t="s">
        <v>46</v>
      </c>
      <c r="Q395" s="3" t="s">
        <v>75</v>
      </c>
      <c r="R395" s="3" t="s">
        <v>1387</v>
      </c>
      <c r="S395" s="3">
        <v>12.461999999999996</v>
      </c>
      <c r="T395" s="3">
        <v>3</v>
      </c>
      <c r="U395" s="3">
        <v>0.8</v>
      </c>
      <c r="V395" s="3">
        <v>-20.5623</v>
      </c>
    </row>
    <row r="396" spans="1:22" ht="14.25" customHeight="1" x14ac:dyDescent="0.25">
      <c r="A396" s="3">
        <v>395</v>
      </c>
      <c r="B396" s="3" t="s">
        <v>1388</v>
      </c>
      <c r="C396" s="4">
        <f>YEAR(Table_1[[#This Row],[Order Date]])</f>
        <v>2014</v>
      </c>
      <c r="D396" s="9">
        <v>41821</v>
      </c>
      <c r="E396" s="3">
        <v>41826</v>
      </c>
      <c r="F396" s="3" t="s">
        <v>50</v>
      </c>
      <c r="G396" s="3" t="s">
        <v>1389</v>
      </c>
      <c r="H396" s="3" t="s">
        <v>1390</v>
      </c>
      <c r="I396" s="3" t="s">
        <v>102</v>
      </c>
      <c r="J396" s="3" t="s">
        <v>27</v>
      </c>
      <c r="K396" s="3" t="s">
        <v>1391</v>
      </c>
      <c r="L396" s="3" t="s">
        <v>1392</v>
      </c>
      <c r="M396" s="3">
        <v>89115</v>
      </c>
      <c r="N396" s="3" t="s">
        <v>44</v>
      </c>
      <c r="O396" s="3" t="s">
        <v>1393</v>
      </c>
      <c r="P396" s="3" t="s">
        <v>46</v>
      </c>
      <c r="Q396" s="3" t="s">
        <v>75</v>
      </c>
      <c r="R396" s="3" t="s">
        <v>1394</v>
      </c>
      <c r="S396" s="3">
        <v>75.792000000000002</v>
      </c>
      <c r="T396" s="3">
        <v>3</v>
      </c>
      <c r="U396" s="3">
        <v>0.2</v>
      </c>
      <c r="V396" s="3">
        <v>25.579799999999992</v>
      </c>
    </row>
    <row r="397" spans="1:22" ht="14.25" customHeight="1" x14ac:dyDescent="0.25">
      <c r="A397" s="3">
        <v>396</v>
      </c>
      <c r="B397" s="3" t="s">
        <v>1395</v>
      </c>
      <c r="C397" s="4">
        <f>YEAR(Table_1[[#This Row],[Order Date]])</f>
        <v>2014</v>
      </c>
      <c r="D397" s="9">
        <v>41930</v>
      </c>
      <c r="E397" s="3">
        <v>41932</v>
      </c>
      <c r="F397" s="3" t="s">
        <v>23</v>
      </c>
      <c r="G397" s="3" t="s">
        <v>1396</v>
      </c>
      <c r="H397" s="3" t="s">
        <v>1397</v>
      </c>
      <c r="I397" s="3" t="s">
        <v>41</v>
      </c>
      <c r="J397" s="3" t="s">
        <v>27</v>
      </c>
      <c r="K397" s="3" t="s">
        <v>1398</v>
      </c>
      <c r="L397" s="3" t="s">
        <v>1399</v>
      </c>
      <c r="M397" s="3">
        <v>2886</v>
      </c>
      <c r="N397" s="3" t="s">
        <v>148</v>
      </c>
      <c r="O397" s="3" t="s">
        <v>1400</v>
      </c>
      <c r="P397" s="3" t="s">
        <v>46</v>
      </c>
      <c r="Q397" s="3" t="s">
        <v>59</v>
      </c>
      <c r="R397" s="3" t="s">
        <v>1401</v>
      </c>
      <c r="S397" s="3">
        <v>49.96</v>
      </c>
      <c r="T397" s="3">
        <v>2</v>
      </c>
      <c r="U397" s="3">
        <v>0</v>
      </c>
      <c r="V397" s="3">
        <v>9.4923999999999964</v>
      </c>
    </row>
    <row r="398" spans="1:22" ht="14.25" customHeight="1" x14ac:dyDescent="0.25">
      <c r="A398" s="3">
        <v>397</v>
      </c>
      <c r="B398" s="3" t="s">
        <v>1395</v>
      </c>
      <c r="C398" s="4">
        <f>YEAR(Table_1[[#This Row],[Order Date]])</f>
        <v>2014</v>
      </c>
      <c r="D398" s="9">
        <v>41930</v>
      </c>
      <c r="E398" s="3">
        <v>41932</v>
      </c>
      <c r="F398" s="3" t="s">
        <v>23</v>
      </c>
      <c r="G398" s="3" t="s">
        <v>1396</v>
      </c>
      <c r="H398" s="3" t="s">
        <v>1397</v>
      </c>
      <c r="I398" s="3" t="s">
        <v>41</v>
      </c>
      <c r="J398" s="3" t="s">
        <v>27</v>
      </c>
      <c r="K398" s="3" t="s">
        <v>1398</v>
      </c>
      <c r="L398" s="3" t="s">
        <v>1399</v>
      </c>
      <c r="M398" s="3">
        <v>2886</v>
      </c>
      <c r="N398" s="3" t="s">
        <v>148</v>
      </c>
      <c r="O398" s="3" t="s">
        <v>1402</v>
      </c>
      <c r="P398" s="3" t="s">
        <v>46</v>
      </c>
      <c r="Q398" s="3" t="s">
        <v>90</v>
      </c>
      <c r="R398" s="3" t="s">
        <v>1403</v>
      </c>
      <c r="S398" s="3">
        <v>12.96</v>
      </c>
      <c r="T398" s="3">
        <v>2</v>
      </c>
      <c r="U398" s="3">
        <v>0</v>
      </c>
      <c r="V398" s="3">
        <v>6.2208000000000006</v>
      </c>
    </row>
    <row r="399" spans="1:22" ht="14.25" customHeight="1" x14ac:dyDescent="0.25">
      <c r="A399" s="3">
        <v>398</v>
      </c>
      <c r="B399" s="3" t="s">
        <v>1404</v>
      </c>
      <c r="C399" s="4">
        <f>YEAR(Table_1[[#This Row],[Order Date]])</f>
        <v>2012</v>
      </c>
      <c r="D399" s="9">
        <v>41213</v>
      </c>
      <c r="E399" s="3">
        <v>41217</v>
      </c>
      <c r="F399" s="3" t="s">
        <v>50</v>
      </c>
      <c r="G399" s="3" t="s">
        <v>100</v>
      </c>
      <c r="H399" s="3" t="s">
        <v>101</v>
      </c>
      <c r="I399" s="3" t="s">
        <v>102</v>
      </c>
      <c r="J399" s="3" t="s">
        <v>27</v>
      </c>
      <c r="K399" s="3" t="s">
        <v>328</v>
      </c>
      <c r="L399" s="3" t="s">
        <v>238</v>
      </c>
      <c r="M399" s="3">
        <v>49201</v>
      </c>
      <c r="N399" s="3" t="s">
        <v>105</v>
      </c>
      <c r="O399" s="3" t="s">
        <v>1405</v>
      </c>
      <c r="P399" s="3" t="s">
        <v>46</v>
      </c>
      <c r="Q399" s="3" t="s">
        <v>578</v>
      </c>
      <c r="R399" s="3" t="s">
        <v>1406</v>
      </c>
      <c r="S399" s="3">
        <v>70.12</v>
      </c>
      <c r="T399" s="3">
        <v>4</v>
      </c>
      <c r="U399" s="3">
        <v>0</v>
      </c>
      <c r="V399" s="3">
        <v>21.035999999999994</v>
      </c>
    </row>
    <row r="400" spans="1:22" ht="14.25" customHeight="1" x14ac:dyDescent="0.25">
      <c r="A400" s="3">
        <v>399</v>
      </c>
      <c r="B400" s="3" t="s">
        <v>1407</v>
      </c>
      <c r="C400" s="4">
        <f>YEAR(Table_1[[#This Row],[Order Date]])</f>
        <v>2013</v>
      </c>
      <c r="D400" s="9">
        <v>41526</v>
      </c>
      <c r="E400" s="3">
        <v>41528</v>
      </c>
      <c r="F400" s="3" t="s">
        <v>23</v>
      </c>
      <c r="G400" s="3" t="s">
        <v>1408</v>
      </c>
      <c r="H400" s="3" t="s">
        <v>1409</v>
      </c>
      <c r="I400" s="3" t="s">
        <v>26</v>
      </c>
      <c r="J400" s="3" t="s">
        <v>27</v>
      </c>
      <c r="K400" s="3" t="s">
        <v>184</v>
      </c>
      <c r="L400" s="3" t="s">
        <v>104</v>
      </c>
      <c r="M400" s="3">
        <v>77036</v>
      </c>
      <c r="N400" s="3" t="s">
        <v>105</v>
      </c>
      <c r="O400" s="3" t="s">
        <v>1410</v>
      </c>
      <c r="P400" s="3" t="s">
        <v>46</v>
      </c>
      <c r="Q400" s="3" t="s">
        <v>59</v>
      </c>
      <c r="R400" s="3" t="s">
        <v>1411</v>
      </c>
      <c r="S400" s="3">
        <v>35.952000000000005</v>
      </c>
      <c r="T400" s="3">
        <v>3</v>
      </c>
      <c r="U400" s="3">
        <v>0.2</v>
      </c>
      <c r="V400" s="3">
        <v>3.5951999999999984</v>
      </c>
    </row>
    <row r="401" spans="1:22" ht="14.25" customHeight="1" x14ac:dyDescent="0.25">
      <c r="A401" s="3">
        <v>400</v>
      </c>
      <c r="B401" s="3" t="s">
        <v>1407</v>
      </c>
      <c r="C401" s="4">
        <f>YEAR(Table_1[[#This Row],[Order Date]])</f>
        <v>2013</v>
      </c>
      <c r="D401" s="9">
        <v>41526</v>
      </c>
      <c r="E401" s="3">
        <v>41528</v>
      </c>
      <c r="F401" s="3" t="s">
        <v>23</v>
      </c>
      <c r="G401" s="3" t="s">
        <v>1408</v>
      </c>
      <c r="H401" s="3" t="s">
        <v>1409</v>
      </c>
      <c r="I401" s="3" t="s">
        <v>26</v>
      </c>
      <c r="J401" s="3" t="s">
        <v>27</v>
      </c>
      <c r="K401" s="3" t="s">
        <v>184</v>
      </c>
      <c r="L401" s="3" t="s">
        <v>104</v>
      </c>
      <c r="M401" s="3">
        <v>77036</v>
      </c>
      <c r="N401" s="3" t="s">
        <v>105</v>
      </c>
      <c r="O401" s="3" t="s">
        <v>166</v>
      </c>
      <c r="P401" s="3" t="s">
        <v>32</v>
      </c>
      <c r="Q401" s="3" t="s">
        <v>33</v>
      </c>
      <c r="R401" s="3" t="s">
        <v>167</v>
      </c>
      <c r="S401" s="3">
        <v>2396.2655999999997</v>
      </c>
      <c r="T401" s="3">
        <v>4</v>
      </c>
      <c r="U401" s="3">
        <v>0.32</v>
      </c>
      <c r="V401" s="3">
        <v>-317.15280000000007</v>
      </c>
    </row>
    <row r="402" spans="1:22" ht="14.25" customHeight="1" x14ac:dyDescent="0.25">
      <c r="A402" s="3">
        <v>401</v>
      </c>
      <c r="B402" s="3" t="s">
        <v>1407</v>
      </c>
      <c r="C402" s="4">
        <f>YEAR(Table_1[[#This Row],[Order Date]])</f>
        <v>2013</v>
      </c>
      <c r="D402" s="9">
        <v>41526</v>
      </c>
      <c r="E402" s="3">
        <v>41528</v>
      </c>
      <c r="F402" s="3" t="s">
        <v>23</v>
      </c>
      <c r="G402" s="3" t="s">
        <v>1408</v>
      </c>
      <c r="H402" s="3" t="s">
        <v>1409</v>
      </c>
      <c r="I402" s="3" t="s">
        <v>26</v>
      </c>
      <c r="J402" s="3" t="s">
        <v>27</v>
      </c>
      <c r="K402" s="3" t="s">
        <v>184</v>
      </c>
      <c r="L402" s="3" t="s">
        <v>104</v>
      </c>
      <c r="M402" s="3">
        <v>77036</v>
      </c>
      <c r="N402" s="3" t="s">
        <v>105</v>
      </c>
      <c r="O402" s="3" t="s">
        <v>1412</v>
      </c>
      <c r="P402" s="3" t="s">
        <v>46</v>
      </c>
      <c r="Q402" s="3" t="s">
        <v>59</v>
      </c>
      <c r="R402" s="3" t="s">
        <v>1413</v>
      </c>
      <c r="S402" s="3">
        <v>131.136</v>
      </c>
      <c r="T402" s="3">
        <v>4</v>
      </c>
      <c r="U402" s="3">
        <v>0.2</v>
      </c>
      <c r="V402" s="3">
        <v>-32.783999999999999</v>
      </c>
    </row>
    <row r="403" spans="1:22" ht="14.25" customHeight="1" x14ac:dyDescent="0.25">
      <c r="A403" s="3">
        <v>402</v>
      </c>
      <c r="B403" s="3" t="s">
        <v>1407</v>
      </c>
      <c r="C403" s="4">
        <f>YEAR(Table_1[[#This Row],[Order Date]])</f>
        <v>2013</v>
      </c>
      <c r="D403" s="9">
        <v>41526</v>
      </c>
      <c r="E403" s="3">
        <v>41528</v>
      </c>
      <c r="F403" s="3" t="s">
        <v>23</v>
      </c>
      <c r="G403" s="3" t="s">
        <v>1408</v>
      </c>
      <c r="H403" s="3" t="s">
        <v>1409</v>
      </c>
      <c r="I403" s="3" t="s">
        <v>26</v>
      </c>
      <c r="J403" s="3" t="s">
        <v>27</v>
      </c>
      <c r="K403" s="3" t="s">
        <v>184</v>
      </c>
      <c r="L403" s="3" t="s">
        <v>104</v>
      </c>
      <c r="M403" s="3">
        <v>77036</v>
      </c>
      <c r="N403" s="3" t="s">
        <v>105</v>
      </c>
      <c r="O403" s="3" t="s">
        <v>1414</v>
      </c>
      <c r="P403" s="3" t="s">
        <v>71</v>
      </c>
      <c r="Q403" s="3" t="s">
        <v>161</v>
      </c>
      <c r="R403" s="3" t="s">
        <v>1415</v>
      </c>
      <c r="S403" s="3">
        <v>57.584000000000003</v>
      </c>
      <c r="T403" s="3">
        <v>2</v>
      </c>
      <c r="U403" s="3">
        <v>0.2</v>
      </c>
      <c r="V403" s="3">
        <v>0.71979999999999933</v>
      </c>
    </row>
    <row r="404" spans="1:22" ht="14.25" customHeight="1" x14ac:dyDescent="0.25">
      <c r="A404" s="3">
        <v>403</v>
      </c>
      <c r="B404" s="3" t="s">
        <v>1416</v>
      </c>
      <c r="C404" s="4">
        <f>YEAR(Table_1[[#This Row],[Order Date]])</f>
        <v>2011</v>
      </c>
      <c r="D404" s="9">
        <v>40901</v>
      </c>
      <c r="E404" s="3">
        <v>40903</v>
      </c>
      <c r="F404" s="3" t="s">
        <v>188</v>
      </c>
      <c r="G404" s="3" t="s">
        <v>1417</v>
      </c>
      <c r="H404" s="3" t="s">
        <v>1418</v>
      </c>
      <c r="I404" s="3" t="s">
        <v>26</v>
      </c>
      <c r="J404" s="3" t="s">
        <v>27</v>
      </c>
      <c r="K404" s="3" t="s">
        <v>1419</v>
      </c>
      <c r="L404" s="3" t="s">
        <v>54</v>
      </c>
      <c r="M404" s="3">
        <v>33180</v>
      </c>
      <c r="N404" s="3" t="s">
        <v>30</v>
      </c>
      <c r="O404" s="3" t="s">
        <v>1420</v>
      </c>
      <c r="P404" s="3" t="s">
        <v>46</v>
      </c>
      <c r="Q404" s="3" t="s">
        <v>90</v>
      </c>
      <c r="R404" s="3" t="s">
        <v>1421</v>
      </c>
      <c r="S404" s="3">
        <v>9.5680000000000014</v>
      </c>
      <c r="T404" s="3">
        <v>2</v>
      </c>
      <c r="U404" s="3">
        <v>0.2</v>
      </c>
      <c r="V404" s="3">
        <v>3.4683999999999999</v>
      </c>
    </row>
    <row r="405" spans="1:22" ht="14.25" customHeight="1" x14ac:dyDescent="0.25">
      <c r="A405" s="3">
        <v>404</v>
      </c>
      <c r="B405" s="3" t="s">
        <v>1422</v>
      </c>
      <c r="C405" s="4">
        <f>YEAR(Table_1[[#This Row],[Order Date]])</f>
        <v>2011</v>
      </c>
      <c r="D405" s="9">
        <v>40649</v>
      </c>
      <c r="E405" s="3">
        <v>40653</v>
      </c>
      <c r="F405" s="3" t="s">
        <v>50</v>
      </c>
      <c r="G405" s="3" t="s">
        <v>628</v>
      </c>
      <c r="H405" s="3" t="s">
        <v>629</v>
      </c>
      <c r="I405" s="3" t="s">
        <v>41</v>
      </c>
      <c r="J405" s="3" t="s">
        <v>27</v>
      </c>
      <c r="K405" s="3" t="s">
        <v>521</v>
      </c>
      <c r="L405" s="3" t="s">
        <v>88</v>
      </c>
      <c r="M405" s="3">
        <v>28403</v>
      </c>
      <c r="N405" s="3" t="s">
        <v>30</v>
      </c>
      <c r="O405" s="3" t="s">
        <v>1423</v>
      </c>
      <c r="P405" s="3" t="s">
        <v>46</v>
      </c>
      <c r="Q405" s="3" t="s">
        <v>68</v>
      </c>
      <c r="R405" s="3" t="s">
        <v>1424</v>
      </c>
      <c r="S405" s="3">
        <v>39.072000000000003</v>
      </c>
      <c r="T405" s="3">
        <v>6</v>
      </c>
      <c r="U405" s="3">
        <v>0.2</v>
      </c>
      <c r="V405" s="3">
        <v>9.7680000000000007</v>
      </c>
    </row>
    <row r="406" spans="1:22" ht="14.25" customHeight="1" x14ac:dyDescent="0.25">
      <c r="A406" s="3">
        <v>405</v>
      </c>
      <c r="B406" s="3" t="s">
        <v>1425</v>
      </c>
      <c r="C406" s="4">
        <f>YEAR(Table_1[[#This Row],[Order Date]])</f>
        <v>2014</v>
      </c>
      <c r="D406" s="9">
        <v>41998</v>
      </c>
      <c r="E406" s="3">
        <v>42003</v>
      </c>
      <c r="F406" s="3" t="s">
        <v>50</v>
      </c>
      <c r="G406" s="3" t="s">
        <v>1426</v>
      </c>
      <c r="H406" s="3" t="s">
        <v>1427</v>
      </c>
      <c r="I406" s="3" t="s">
        <v>26</v>
      </c>
      <c r="J406" s="3" t="s">
        <v>27</v>
      </c>
      <c r="K406" s="3" t="s">
        <v>266</v>
      </c>
      <c r="L406" s="3" t="s">
        <v>267</v>
      </c>
      <c r="M406" s="3">
        <v>10024</v>
      </c>
      <c r="N406" s="3" t="s">
        <v>148</v>
      </c>
      <c r="O406" s="3" t="s">
        <v>1428</v>
      </c>
      <c r="P406" s="3" t="s">
        <v>46</v>
      </c>
      <c r="Q406" s="3" t="s">
        <v>78</v>
      </c>
      <c r="R406" s="3" t="s">
        <v>186</v>
      </c>
      <c r="S406" s="3">
        <v>35.910000000000004</v>
      </c>
      <c r="T406" s="3">
        <v>3</v>
      </c>
      <c r="U406" s="3">
        <v>0</v>
      </c>
      <c r="V406" s="3">
        <v>9.6956999999999987</v>
      </c>
    </row>
    <row r="407" spans="1:22" ht="14.25" customHeight="1" x14ac:dyDescent="0.25">
      <c r="A407" s="3">
        <v>406</v>
      </c>
      <c r="B407" s="3" t="s">
        <v>1429</v>
      </c>
      <c r="C407" s="4">
        <f>YEAR(Table_1[[#This Row],[Order Date]])</f>
        <v>2014</v>
      </c>
      <c r="D407" s="9">
        <v>41982</v>
      </c>
      <c r="E407" s="3">
        <v>41986</v>
      </c>
      <c r="F407" s="3" t="s">
        <v>50</v>
      </c>
      <c r="G407" s="3" t="s">
        <v>1430</v>
      </c>
      <c r="H407" s="3" t="s">
        <v>1431</v>
      </c>
      <c r="I407" s="3" t="s">
        <v>26</v>
      </c>
      <c r="J407" s="3" t="s">
        <v>27</v>
      </c>
      <c r="K407" s="3" t="s">
        <v>127</v>
      </c>
      <c r="L407" s="3" t="s">
        <v>43</v>
      </c>
      <c r="M407" s="3">
        <v>94110</v>
      </c>
      <c r="N407" s="3" t="s">
        <v>44</v>
      </c>
      <c r="O407" s="3" t="s">
        <v>1414</v>
      </c>
      <c r="P407" s="3" t="s">
        <v>71</v>
      </c>
      <c r="Q407" s="3" t="s">
        <v>161</v>
      </c>
      <c r="R407" s="3" t="s">
        <v>1415</v>
      </c>
      <c r="S407" s="3">
        <v>179.95000000000002</v>
      </c>
      <c r="T407" s="3">
        <v>5</v>
      </c>
      <c r="U407" s="3">
        <v>0</v>
      </c>
      <c r="V407" s="3">
        <v>37.789500000000004</v>
      </c>
    </row>
    <row r="408" spans="1:22" ht="14.25" customHeight="1" x14ac:dyDescent="0.25">
      <c r="A408" s="3">
        <v>407</v>
      </c>
      <c r="B408" s="3" t="s">
        <v>1429</v>
      </c>
      <c r="C408" s="4">
        <f>YEAR(Table_1[[#This Row],[Order Date]])</f>
        <v>2014</v>
      </c>
      <c r="D408" s="9">
        <v>41982</v>
      </c>
      <c r="E408" s="3">
        <v>41986</v>
      </c>
      <c r="F408" s="3" t="s">
        <v>50</v>
      </c>
      <c r="G408" s="3" t="s">
        <v>1430</v>
      </c>
      <c r="H408" s="3" t="s">
        <v>1431</v>
      </c>
      <c r="I408" s="3" t="s">
        <v>26</v>
      </c>
      <c r="J408" s="3" t="s">
        <v>27</v>
      </c>
      <c r="K408" s="3" t="s">
        <v>127</v>
      </c>
      <c r="L408" s="3" t="s">
        <v>43</v>
      </c>
      <c r="M408" s="3">
        <v>94110</v>
      </c>
      <c r="N408" s="3" t="s">
        <v>44</v>
      </c>
      <c r="O408" s="3" t="s">
        <v>1432</v>
      </c>
      <c r="P408" s="3" t="s">
        <v>71</v>
      </c>
      <c r="Q408" s="3" t="s">
        <v>1216</v>
      </c>
      <c r="R408" s="3" t="s">
        <v>1433</v>
      </c>
      <c r="S408" s="3">
        <v>1199.9760000000001</v>
      </c>
      <c r="T408" s="3">
        <v>3</v>
      </c>
      <c r="U408" s="3">
        <v>0.2</v>
      </c>
      <c r="V408" s="3">
        <v>434.99130000000002</v>
      </c>
    </row>
    <row r="409" spans="1:22" ht="14.25" customHeight="1" x14ac:dyDescent="0.25">
      <c r="A409" s="3">
        <v>408</v>
      </c>
      <c r="B409" s="3" t="s">
        <v>1429</v>
      </c>
      <c r="C409" s="4">
        <f>YEAR(Table_1[[#This Row],[Order Date]])</f>
        <v>2014</v>
      </c>
      <c r="D409" s="9">
        <v>41982</v>
      </c>
      <c r="E409" s="3">
        <v>41986</v>
      </c>
      <c r="F409" s="3" t="s">
        <v>50</v>
      </c>
      <c r="G409" s="3" t="s">
        <v>1430</v>
      </c>
      <c r="H409" s="3" t="s">
        <v>1431</v>
      </c>
      <c r="I409" s="3" t="s">
        <v>26</v>
      </c>
      <c r="J409" s="3" t="s">
        <v>27</v>
      </c>
      <c r="K409" s="3" t="s">
        <v>127</v>
      </c>
      <c r="L409" s="3" t="s">
        <v>43</v>
      </c>
      <c r="M409" s="3">
        <v>94110</v>
      </c>
      <c r="N409" s="3" t="s">
        <v>44</v>
      </c>
      <c r="O409" s="3" t="s">
        <v>1434</v>
      </c>
      <c r="P409" s="3" t="s">
        <v>46</v>
      </c>
      <c r="Q409" s="3" t="s">
        <v>90</v>
      </c>
      <c r="R409" s="3" t="s">
        <v>1435</v>
      </c>
      <c r="S409" s="3">
        <v>27.15</v>
      </c>
      <c r="T409" s="3">
        <v>5</v>
      </c>
      <c r="U409" s="3">
        <v>0</v>
      </c>
      <c r="V409" s="3">
        <v>13.3035</v>
      </c>
    </row>
    <row r="410" spans="1:22" ht="14.25" customHeight="1" x14ac:dyDescent="0.25">
      <c r="A410" s="3">
        <v>409</v>
      </c>
      <c r="B410" s="3" t="s">
        <v>1429</v>
      </c>
      <c r="C410" s="4">
        <f>YEAR(Table_1[[#This Row],[Order Date]])</f>
        <v>2014</v>
      </c>
      <c r="D410" s="9">
        <v>41982</v>
      </c>
      <c r="E410" s="3">
        <v>41986</v>
      </c>
      <c r="F410" s="3" t="s">
        <v>50</v>
      </c>
      <c r="G410" s="3" t="s">
        <v>1430</v>
      </c>
      <c r="H410" s="3" t="s">
        <v>1431</v>
      </c>
      <c r="I410" s="3" t="s">
        <v>26</v>
      </c>
      <c r="J410" s="3" t="s">
        <v>27</v>
      </c>
      <c r="K410" s="3" t="s">
        <v>127</v>
      </c>
      <c r="L410" s="3" t="s">
        <v>43</v>
      </c>
      <c r="M410" s="3">
        <v>94110</v>
      </c>
      <c r="N410" s="3" t="s">
        <v>44</v>
      </c>
      <c r="O410" s="3" t="s">
        <v>1436</v>
      </c>
      <c r="P410" s="3" t="s">
        <v>32</v>
      </c>
      <c r="Q410" s="3" t="s">
        <v>56</v>
      </c>
      <c r="R410" s="3" t="s">
        <v>1437</v>
      </c>
      <c r="S410" s="3">
        <v>1004.0239999999999</v>
      </c>
      <c r="T410" s="3">
        <v>7</v>
      </c>
      <c r="U410" s="3">
        <v>0.2</v>
      </c>
      <c r="V410" s="3">
        <v>-112.95269999999994</v>
      </c>
    </row>
    <row r="411" spans="1:22" ht="14.25" customHeight="1" x14ac:dyDescent="0.25">
      <c r="A411" s="3">
        <v>410</v>
      </c>
      <c r="B411" s="3" t="s">
        <v>1429</v>
      </c>
      <c r="C411" s="4">
        <f>YEAR(Table_1[[#This Row],[Order Date]])</f>
        <v>2014</v>
      </c>
      <c r="D411" s="9">
        <v>41982</v>
      </c>
      <c r="E411" s="3">
        <v>41986</v>
      </c>
      <c r="F411" s="3" t="s">
        <v>50</v>
      </c>
      <c r="G411" s="3" t="s">
        <v>1430</v>
      </c>
      <c r="H411" s="3" t="s">
        <v>1431</v>
      </c>
      <c r="I411" s="3" t="s">
        <v>26</v>
      </c>
      <c r="J411" s="3" t="s">
        <v>27</v>
      </c>
      <c r="K411" s="3" t="s">
        <v>127</v>
      </c>
      <c r="L411" s="3" t="s">
        <v>43</v>
      </c>
      <c r="M411" s="3">
        <v>94110</v>
      </c>
      <c r="N411" s="3" t="s">
        <v>44</v>
      </c>
      <c r="O411" s="3" t="s">
        <v>1438</v>
      </c>
      <c r="P411" s="3" t="s">
        <v>46</v>
      </c>
      <c r="Q411" s="3" t="s">
        <v>90</v>
      </c>
      <c r="R411" s="3" t="s">
        <v>1439</v>
      </c>
      <c r="S411" s="3">
        <v>9.68</v>
      </c>
      <c r="T411" s="3">
        <v>1</v>
      </c>
      <c r="U411" s="3">
        <v>0</v>
      </c>
      <c r="V411" s="3">
        <v>4.6463999999999999</v>
      </c>
    </row>
    <row r="412" spans="1:22" ht="14.25" customHeight="1" x14ac:dyDescent="0.25">
      <c r="A412" s="3">
        <v>411</v>
      </c>
      <c r="B412" s="3" t="s">
        <v>1429</v>
      </c>
      <c r="C412" s="4">
        <f>YEAR(Table_1[[#This Row],[Order Date]])</f>
        <v>2014</v>
      </c>
      <c r="D412" s="9">
        <v>41982</v>
      </c>
      <c r="E412" s="3">
        <v>41986</v>
      </c>
      <c r="F412" s="3" t="s">
        <v>50</v>
      </c>
      <c r="G412" s="3" t="s">
        <v>1430</v>
      </c>
      <c r="H412" s="3" t="s">
        <v>1431</v>
      </c>
      <c r="I412" s="3" t="s">
        <v>26</v>
      </c>
      <c r="J412" s="3" t="s">
        <v>27</v>
      </c>
      <c r="K412" s="3" t="s">
        <v>127</v>
      </c>
      <c r="L412" s="3" t="s">
        <v>43</v>
      </c>
      <c r="M412" s="3">
        <v>94110</v>
      </c>
      <c r="N412" s="3" t="s">
        <v>44</v>
      </c>
      <c r="O412" s="3" t="s">
        <v>1440</v>
      </c>
      <c r="P412" s="3" t="s">
        <v>46</v>
      </c>
      <c r="Q412" s="3" t="s">
        <v>47</v>
      </c>
      <c r="R412" s="3" t="s">
        <v>1441</v>
      </c>
      <c r="S412" s="3">
        <v>28.349999999999998</v>
      </c>
      <c r="T412" s="3">
        <v>9</v>
      </c>
      <c r="U412" s="3">
        <v>0</v>
      </c>
      <c r="V412" s="3">
        <v>13.608000000000001</v>
      </c>
    </row>
    <row r="413" spans="1:22" ht="14.25" customHeight="1" x14ac:dyDescent="0.25">
      <c r="A413" s="3">
        <v>412</v>
      </c>
      <c r="B413" s="3" t="s">
        <v>1429</v>
      </c>
      <c r="C413" s="4">
        <f>YEAR(Table_1[[#This Row],[Order Date]])</f>
        <v>2014</v>
      </c>
      <c r="D413" s="9">
        <v>41982</v>
      </c>
      <c r="E413" s="3">
        <v>41986</v>
      </c>
      <c r="F413" s="3" t="s">
        <v>50</v>
      </c>
      <c r="G413" s="3" t="s">
        <v>1430</v>
      </c>
      <c r="H413" s="3" t="s">
        <v>1431</v>
      </c>
      <c r="I413" s="3" t="s">
        <v>26</v>
      </c>
      <c r="J413" s="3" t="s">
        <v>27</v>
      </c>
      <c r="K413" s="3" t="s">
        <v>127</v>
      </c>
      <c r="L413" s="3" t="s">
        <v>43</v>
      </c>
      <c r="M413" s="3">
        <v>94110</v>
      </c>
      <c r="N413" s="3" t="s">
        <v>44</v>
      </c>
      <c r="O413" s="3" t="s">
        <v>1251</v>
      </c>
      <c r="P413" s="3" t="s">
        <v>46</v>
      </c>
      <c r="Q413" s="3" t="s">
        <v>90</v>
      </c>
      <c r="R413" s="3" t="s">
        <v>1442</v>
      </c>
      <c r="S413" s="3">
        <v>55.98</v>
      </c>
      <c r="T413" s="3">
        <v>1</v>
      </c>
      <c r="U413" s="3">
        <v>0</v>
      </c>
      <c r="V413" s="3">
        <v>27.430199999999999</v>
      </c>
    </row>
    <row r="414" spans="1:22" ht="14.25" customHeight="1" x14ac:dyDescent="0.25">
      <c r="A414" s="3">
        <v>413</v>
      </c>
      <c r="B414" s="3" t="s">
        <v>1429</v>
      </c>
      <c r="C414" s="4">
        <f>YEAR(Table_1[[#This Row],[Order Date]])</f>
        <v>2014</v>
      </c>
      <c r="D414" s="9">
        <v>41982</v>
      </c>
      <c r="E414" s="3">
        <v>41986</v>
      </c>
      <c r="F414" s="3" t="s">
        <v>50</v>
      </c>
      <c r="G414" s="3" t="s">
        <v>1430</v>
      </c>
      <c r="H414" s="3" t="s">
        <v>1431</v>
      </c>
      <c r="I414" s="3" t="s">
        <v>26</v>
      </c>
      <c r="J414" s="3" t="s">
        <v>27</v>
      </c>
      <c r="K414" s="3" t="s">
        <v>127</v>
      </c>
      <c r="L414" s="3" t="s">
        <v>43</v>
      </c>
      <c r="M414" s="3">
        <v>94110</v>
      </c>
      <c r="N414" s="3" t="s">
        <v>44</v>
      </c>
      <c r="O414" s="3" t="s">
        <v>1443</v>
      </c>
      <c r="P414" s="3" t="s">
        <v>32</v>
      </c>
      <c r="Q414" s="3" t="s">
        <v>33</v>
      </c>
      <c r="R414" s="3" t="s">
        <v>1444</v>
      </c>
      <c r="S414" s="3">
        <v>1336.829</v>
      </c>
      <c r="T414" s="3">
        <v>13</v>
      </c>
      <c r="U414" s="3">
        <v>0.15</v>
      </c>
      <c r="V414" s="3">
        <v>31.454799999999949</v>
      </c>
    </row>
    <row r="415" spans="1:22" ht="14.25" customHeight="1" x14ac:dyDescent="0.25">
      <c r="A415" s="3">
        <v>414</v>
      </c>
      <c r="B415" s="3" t="s">
        <v>1429</v>
      </c>
      <c r="C415" s="4">
        <f>YEAR(Table_1[[#This Row],[Order Date]])</f>
        <v>2014</v>
      </c>
      <c r="D415" s="9">
        <v>41982</v>
      </c>
      <c r="E415" s="3">
        <v>41986</v>
      </c>
      <c r="F415" s="3" t="s">
        <v>50</v>
      </c>
      <c r="G415" s="3" t="s">
        <v>1430</v>
      </c>
      <c r="H415" s="3" t="s">
        <v>1431</v>
      </c>
      <c r="I415" s="3" t="s">
        <v>26</v>
      </c>
      <c r="J415" s="3" t="s">
        <v>27</v>
      </c>
      <c r="K415" s="3" t="s">
        <v>127</v>
      </c>
      <c r="L415" s="3" t="s">
        <v>43</v>
      </c>
      <c r="M415" s="3">
        <v>94110</v>
      </c>
      <c r="N415" s="3" t="s">
        <v>44</v>
      </c>
      <c r="O415" s="3" t="s">
        <v>1445</v>
      </c>
      <c r="P415" s="3" t="s">
        <v>32</v>
      </c>
      <c r="Q415" s="3" t="s">
        <v>36</v>
      </c>
      <c r="R415" s="3" t="s">
        <v>1446</v>
      </c>
      <c r="S415" s="3">
        <v>113.56800000000001</v>
      </c>
      <c r="T415" s="3">
        <v>2</v>
      </c>
      <c r="U415" s="3">
        <v>0.2</v>
      </c>
      <c r="V415" s="3">
        <v>-18.454800000000013</v>
      </c>
    </row>
    <row r="416" spans="1:22" ht="14.25" customHeight="1" x14ac:dyDescent="0.25">
      <c r="A416" s="3">
        <v>415</v>
      </c>
      <c r="B416" s="3" t="s">
        <v>1447</v>
      </c>
      <c r="C416" s="4">
        <f>YEAR(Table_1[[#This Row],[Order Date]])</f>
        <v>2014</v>
      </c>
      <c r="D416" s="9">
        <v>41947</v>
      </c>
      <c r="E416" s="3">
        <v>41951</v>
      </c>
      <c r="F416" s="3" t="s">
        <v>50</v>
      </c>
      <c r="G416" s="3" t="s">
        <v>1448</v>
      </c>
      <c r="H416" s="3" t="s">
        <v>1449</v>
      </c>
      <c r="I416" s="3" t="s">
        <v>41</v>
      </c>
      <c r="J416" s="3" t="s">
        <v>27</v>
      </c>
      <c r="K416" s="3" t="s">
        <v>95</v>
      </c>
      <c r="L416" s="3" t="s">
        <v>96</v>
      </c>
      <c r="M416" s="3">
        <v>98105</v>
      </c>
      <c r="N416" s="3" t="s">
        <v>44</v>
      </c>
      <c r="O416" s="3" t="s">
        <v>1450</v>
      </c>
      <c r="P416" s="3" t="s">
        <v>46</v>
      </c>
      <c r="Q416" s="3" t="s">
        <v>90</v>
      </c>
      <c r="R416" s="3" t="s">
        <v>1451</v>
      </c>
      <c r="S416" s="3">
        <v>139.86000000000001</v>
      </c>
      <c r="T416" s="3">
        <v>7</v>
      </c>
      <c r="U416" s="3">
        <v>0</v>
      </c>
      <c r="V416" s="3">
        <v>65.734199999999987</v>
      </c>
    </row>
    <row r="417" spans="1:22" ht="14.25" customHeight="1" x14ac:dyDescent="0.25">
      <c r="A417" s="3">
        <v>416</v>
      </c>
      <c r="B417" s="3" t="s">
        <v>1447</v>
      </c>
      <c r="C417" s="4">
        <f>YEAR(Table_1[[#This Row],[Order Date]])</f>
        <v>2014</v>
      </c>
      <c r="D417" s="9">
        <v>41947</v>
      </c>
      <c r="E417" s="3">
        <v>41951</v>
      </c>
      <c r="F417" s="3" t="s">
        <v>50</v>
      </c>
      <c r="G417" s="3" t="s">
        <v>1448</v>
      </c>
      <c r="H417" s="3" t="s">
        <v>1449</v>
      </c>
      <c r="I417" s="3" t="s">
        <v>41</v>
      </c>
      <c r="J417" s="3" t="s">
        <v>27</v>
      </c>
      <c r="K417" s="3" t="s">
        <v>95</v>
      </c>
      <c r="L417" s="3" t="s">
        <v>96</v>
      </c>
      <c r="M417" s="3">
        <v>98105</v>
      </c>
      <c r="N417" s="3" t="s">
        <v>44</v>
      </c>
      <c r="O417" s="3" t="s">
        <v>1084</v>
      </c>
      <c r="P417" s="3" t="s">
        <v>32</v>
      </c>
      <c r="Q417" s="3" t="s">
        <v>36</v>
      </c>
      <c r="R417" s="3" t="s">
        <v>1085</v>
      </c>
      <c r="S417" s="3">
        <v>307.13600000000002</v>
      </c>
      <c r="T417" s="3">
        <v>4</v>
      </c>
      <c r="U417" s="3">
        <v>0.2</v>
      </c>
      <c r="V417" s="3">
        <v>26.874400000000023</v>
      </c>
    </row>
    <row r="418" spans="1:22" ht="14.25" customHeight="1" x14ac:dyDescent="0.25">
      <c r="A418" s="3">
        <v>417</v>
      </c>
      <c r="B418" s="3" t="s">
        <v>1452</v>
      </c>
      <c r="C418" s="4">
        <f>YEAR(Table_1[[#This Row],[Order Date]])</f>
        <v>2014</v>
      </c>
      <c r="D418" s="9">
        <v>41815</v>
      </c>
      <c r="E418" s="3">
        <v>41819</v>
      </c>
      <c r="F418" s="3" t="s">
        <v>50</v>
      </c>
      <c r="G418" s="3" t="s">
        <v>1453</v>
      </c>
      <c r="H418" s="3" t="s">
        <v>1454</v>
      </c>
      <c r="I418" s="3" t="s">
        <v>26</v>
      </c>
      <c r="J418" s="3" t="s">
        <v>27</v>
      </c>
      <c r="K418" s="3" t="s">
        <v>1455</v>
      </c>
      <c r="L418" s="3" t="s">
        <v>43</v>
      </c>
      <c r="M418" s="3">
        <v>92646</v>
      </c>
      <c r="N418" s="3" t="s">
        <v>44</v>
      </c>
      <c r="O418" s="3" t="s">
        <v>1456</v>
      </c>
      <c r="P418" s="3" t="s">
        <v>46</v>
      </c>
      <c r="Q418" s="3" t="s">
        <v>68</v>
      </c>
      <c r="R418" s="3" t="s">
        <v>1457</v>
      </c>
      <c r="S418" s="3">
        <v>95.92</v>
      </c>
      <c r="T418" s="3">
        <v>8</v>
      </c>
      <c r="U418" s="3">
        <v>0</v>
      </c>
      <c r="V418" s="3">
        <v>25.898399999999995</v>
      </c>
    </row>
    <row r="419" spans="1:22" ht="14.25" customHeight="1" x14ac:dyDescent="0.25">
      <c r="A419" s="3">
        <v>418</v>
      </c>
      <c r="B419" s="3" t="s">
        <v>1458</v>
      </c>
      <c r="C419" s="4">
        <f>YEAR(Table_1[[#This Row],[Order Date]])</f>
        <v>2013</v>
      </c>
      <c r="D419" s="9">
        <v>41379</v>
      </c>
      <c r="E419" s="3">
        <v>41383</v>
      </c>
      <c r="F419" s="3" t="s">
        <v>50</v>
      </c>
      <c r="G419" s="3" t="s">
        <v>1459</v>
      </c>
      <c r="H419" s="3" t="s">
        <v>1460</v>
      </c>
      <c r="I419" s="3" t="s">
        <v>26</v>
      </c>
      <c r="J419" s="3" t="s">
        <v>27</v>
      </c>
      <c r="K419" s="3" t="s">
        <v>42</v>
      </c>
      <c r="L419" s="3" t="s">
        <v>43</v>
      </c>
      <c r="M419" s="3">
        <v>90004</v>
      </c>
      <c r="N419" s="3" t="s">
        <v>44</v>
      </c>
      <c r="O419" s="3" t="s">
        <v>1461</v>
      </c>
      <c r="P419" s="3" t="s">
        <v>32</v>
      </c>
      <c r="Q419" s="3" t="s">
        <v>36</v>
      </c>
      <c r="R419" s="3" t="s">
        <v>1462</v>
      </c>
      <c r="S419" s="3">
        <v>383.8</v>
      </c>
      <c r="T419" s="3">
        <v>5</v>
      </c>
      <c r="U419" s="3">
        <v>0.2</v>
      </c>
      <c r="V419" s="3">
        <v>38.379999999999981</v>
      </c>
    </row>
    <row r="420" spans="1:22" ht="14.25" customHeight="1" x14ac:dyDescent="0.25">
      <c r="A420" s="3">
        <v>419</v>
      </c>
      <c r="B420" s="3" t="s">
        <v>1463</v>
      </c>
      <c r="C420" s="4">
        <f>YEAR(Table_1[[#This Row],[Order Date]])</f>
        <v>2014</v>
      </c>
      <c r="D420" s="9">
        <v>41950</v>
      </c>
      <c r="E420" s="3">
        <v>41954</v>
      </c>
      <c r="F420" s="3" t="s">
        <v>50</v>
      </c>
      <c r="G420" s="3" t="s">
        <v>1270</v>
      </c>
      <c r="H420" s="3" t="s">
        <v>1271</v>
      </c>
      <c r="I420" s="3" t="s">
        <v>41</v>
      </c>
      <c r="J420" s="3" t="s">
        <v>27</v>
      </c>
      <c r="K420" s="3" t="s">
        <v>1464</v>
      </c>
      <c r="L420" s="3" t="s">
        <v>29</v>
      </c>
      <c r="M420" s="3">
        <v>40475</v>
      </c>
      <c r="N420" s="3" t="s">
        <v>30</v>
      </c>
      <c r="O420" s="3" t="s">
        <v>1465</v>
      </c>
      <c r="P420" s="3" t="s">
        <v>46</v>
      </c>
      <c r="Q420" s="3" t="s">
        <v>90</v>
      </c>
      <c r="R420" s="3" t="s">
        <v>1466</v>
      </c>
      <c r="S420" s="3">
        <v>5.78</v>
      </c>
      <c r="T420" s="3">
        <v>1</v>
      </c>
      <c r="U420" s="3">
        <v>0</v>
      </c>
      <c r="V420" s="3">
        <v>2.8322000000000003</v>
      </c>
    </row>
    <row r="421" spans="1:22" ht="14.25" customHeight="1" x14ac:dyDescent="0.25">
      <c r="A421" s="3">
        <v>420</v>
      </c>
      <c r="B421" s="3" t="s">
        <v>1467</v>
      </c>
      <c r="C421" s="4">
        <f>YEAR(Table_1[[#This Row],[Order Date]])</f>
        <v>2014</v>
      </c>
      <c r="D421" s="9">
        <v>41703</v>
      </c>
      <c r="E421" s="3">
        <v>41708</v>
      </c>
      <c r="F421" s="3" t="s">
        <v>50</v>
      </c>
      <c r="G421" s="3" t="s">
        <v>1157</v>
      </c>
      <c r="H421" s="3" t="s">
        <v>1158</v>
      </c>
      <c r="I421" s="3" t="s">
        <v>41</v>
      </c>
      <c r="J421" s="3" t="s">
        <v>27</v>
      </c>
      <c r="K421" s="3" t="s">
        <v>42</v>
      </c>
      <c r="L421" s="3" t="s">
        <v>43</v>
      </c>
      <c r="M421" s="3">
        <v>90045</v>
      </c>
      <c r="N421" s="3" t="s">
        <v>44</v>
      </c>
      <c r="O421" s="3" t="s">
        <v>1468</v>
      </c>
      <c r="P421" s="3" t="s">
        <v>46</v>
      </c>
      <c r="Q421" s="3" t="s">
        <v>68</v>
      </c>
      <c r="R421" s="3" t="s">
        <v>1469</v>
      </c>
      <c r="S421" s="3">
        <v>9.32</v>
      </c>
      <c r="T421" s="3">
        <v>4</v>
      </c>
      <c r="U421" s="3">
        <v>0</v>
      </c>
      <c r="V421" s="3">
        <v>2.702799999999999</v>
      </c>
    </row>
    <row r="422" spans="1:22" ht="14.25" customHeight="1" x14ac:dyDescent="0.25">
      <c r="A422" s="3">
        <v>421</v>
      </c>
      <c r="B422" s="3" t="s">
        <v>1467</v>
      </c>
      <c r="C422" s="4">
        <f>YEAR(Table_1[[#This Row],[Order Date]])</f>
        <v>2014</v>
      </c>
      <c r="D422" s="9">
        <v>41703</v>
      </c>
      <c r="E422" s="3">
        <v>41708</v>
      </c>
      <c r="F422" s="3" t="s">
        <v>50</v>
      </c>
      <c r="G422" s="3" t="s">
        <v>1157</v>
      </c>
      <c r="H422" s="3" t="s">
        <v>1158</v>
      </c>
      <c r="I422" s="3" t="s">
        <v>41</v>
      </c>
      <c r="J422" s="3" t="s">
        <v>27</v>
      </c>
      <c r="K422" s="3" t="s">
        <v>42</v>
      </c>
      <c r="L422" s="3" t="s">
        <v>43</v>
      </c>
      <c r="M422" s="3">
        <v>90045</v>
      </c>
      <c r="N422" s="3" t="s">
        <v>44</v>
      </c>
      <c r="O422" s="3" t="s">
        <v>1470</v>
      </c>
      <c r="P422" s="3" t="s">
        <v>46</v>
      </c>
      <c r="Q422" s="3" t="s">
        <v>173</v>
      </c>
      <c r="R422" s="3" t="s">
        <v>1471</v>
      </c>
      <c r="S422" s="3">
        <v>15.25</v>
      </c>
      <c r="T422" s="3">
        <v>1</v>
      </c>
      <c r="U422" s="3">
        <v>0</v>
      </c>
      <c r="V422" s="3">
        <v>7.0149999999999988</v>
      </c>
    </row>
    <row r="423" spans="1:22" ht="14.25" customHeight="1" x14ac:dyDescent="0.25">
      <c r="A423" s="3">
        <v>422</v>
      </c>
      <c r="B423" s="3" t="s">
        <v>1472</v>
      </c>
      <c r="C423" s="4">
        <f>YEAR(Table_1[[#This Row],[Order Date]])</f>
        <v>2011</v>
      </c>
      <c r="D423" s="9">
        <v>40716</v>
      </c>
      <c r="E423" s="3">
        <v>40719</v>
      </c>
      <c r="F423" s="3" t="s">
        <v>188</v>
      </c>
      <c r="G423" s="3" t="s">
        <v>332</v>
      </c>
      <c r="H423" s="3" t="s">
        <v>333</v>
      </c>
      <c r="I423" s="3" t="s">
        <v>26</v>
      </c>
      <c r="J423" s="3" t="s">
        <v>27</v>
      </c>
      <c r="K423" s="3" t="s">
        <v>1473</v>
      </c>
      <c r="L423" s="3" t="s">
        <v>457</v>
      </c>
      <c r="M423" s="3">
        <v>80027</v>
      </c>
      <c r="N423" s="3" t="s">
        <v>44</v>
      </c>
      <c r="O423" s="3" t="s">
        <v>1474</v>
      </c>
      <c r="P423" s="3" t="s">
        <v>71</v>
      </c>
      <c r="Q423" s="3" t="s">
        <v>161</v>
      </c>
      <c r="R423" s="3" t="s">
        <v>1475</v>
      </c>
      <c r="S423" s="3">
        <v>196.75200000000001</v>
      </c>
      <c r="T423" s="3">
        <v>6</v>
      </c>
      <c r="U423" s="3">
        <v>0.2</v>
      </c>
      <c r="V423" s="3">
        <v>56.566200000000009</v>
      </c>
    </row>
    <row r="424" spans="1:22" ht="14.25" customHeight="1" x14ac:dyDescent="0.25">
      <c r="A424" s="3">
        <v>423</v>
      </c>
      <c r="B424" s="3" t="s">
        <v>1476</v>
      </c>
      <c r="C424" s="4">
        <f>YEAR(Table_1[[#This Row],[Order Date]])</f>
        <v>2014</v>
      </c>
      <c r="D424" s="9">
        <v>41932</v>
      </c>
      <c r="E424" s="3">
        <v>41936</v>
      </c>
      <c r="F424" s="3" t="s">
        <v>50</v>
      </c>
      <c r="G424" s="3" t="s">
        <v>1477</v>
      </c>
      <c r="H424" s="3" t="s">
        <v>1478</v>
      </c>
      <c r="I424" s="3" t="s">
        <v>41</v>
      </c>
      <c r="J424" s="3" t="s">
        <v>27</v>
      </c>
      <c r="K424" s="3" t="s">
        <v>1479</v>
      </c>
      <c r="L424" s="3" t="s">
        <v>1245</v>
      </c>
      <c r="M424" s="3">
        <v>1841</v>
      </c>
      <c r="N424" s="3" t="s">
        <v>148</v>
      </c>
      <c r="O424" s="3" t="s">
        <v>1480</v>
      </c>
      <c r="P424" s="3" t="s">
        <v>32</v>
      </c>
      <c r="Q424" s="3" t="s">
        <v>65</v>
      </c>
      <c r="R424" s="3" t="s">
        <v>1481</v>
      </c>
      <c r="S424" s="3">
        <v>56.56</v>
      </c>
      <c r="T424" s="3">
        <v>4</v>
      </c>
      <c r="U424" s="3">
        <v>0</v>
      </c>
      <c r="V424" s="3">
        <v>14.705600000000004</v>
      </c>
    </row>
    <row r="425" spans="1:22" ht="14.25" customHeight="1" x14ac:dyDescent="0.25">
      <c r="A425" s="3">
        <v>424</v>
      </c>
      <c r="B425" s="3" t="s">
        <v>1476</v>
      </c>
      <c r="C425" s="4">
        <f>YEAR(Table_1[[#This Row],[Order Date]])</f>
        <v>2014</v>
      </c>
      <c r="D425" s="9">
        <v>41932</v>
      </c>
      <c r="E425" s="3">
        <v>41936</v>
      </c>
      <c r="F425" s="3" t="s">
        <v>50</v>
      </c>
      <c r="G425" s="3" t="s">
        <v>1477</v>
      </c>
      <c r="H425" s="3" t="s">
        <v>1478</v>
      </c>
      <c r="I425" s="3" t="s">
        <v>41</v>
      </c>
      <c r="J425" s="3" t="s">
        <v>27</v>
      </c>
      <c r="K425" s="3" t="s">
        <v>1479</v>
      </c>
      <c r="L425" s="3" t="s">
        <v>1245</v>
      </c>
      <c r="M425" s="3">
        <v>1841</v>
      </c>
      <c r="N425" s="3" t="s">
        <v>148</v>
      </c>
      <c r="O425" s="3" t="s">
        <v>1482</v>
      </c>
      <c r="P425" s="3" t="s">
        <v>46</v>
      </c>
      <c r="Q425" s="3" t="s">
        <v>59</v>
      </c>
      <c r="R425" s="3" t="s">
        <v>1483</v>
      </c>
      <c r="S425" s="3">
        <v>32.700000000000003</v>
      </c>
      <c r="T425" s="3">
        <v>3</v>
      </c>
      <c r="U425" s="3">
        <v>0</v>
      </c>
      <c r="V425" s="3">
        <v>8.5019999999999989</v>
      </c>
    </row>
    <row r="426" spans="1:22" ht="14.25" customHeight="1" x14ac:dyDescent="0.25">
      <c r="A426" s="3">
        <v>425</v>
      </c>
      <c r="B426" s="3" t="s">
        <v>1484</v>
      </c>
      <c r="C426" s="4">
        <f>YEAR(Table_1[[#This Row],[Order Date]])</f>
        <v>2014</v>
      </c>
      <c r="D426" s="9">
        <v>41873</v>
      </c>
      <c r="E426" s="3">
        <v>41875</v>
      </c>
      <c r="F426" s="3" t="s">
        <v>23</v>
      </c>
      <c r="G426" s="3" t="s">
        <v>1485</v>
      </c>
      <c r="H426" s="3" t="s">
        <v>1486</v>
      </c>
      <c r="I426" s="3" t="s">
        <v>26</v>
      </c>
      <c r="J426" s="3" t="s">
        <v>27</v>
      </c>
      <c r="K426" s="3" t="s">
        <v>328</v>
      </c>
      <c r="L426" s="3" t="s">
        <v>1487</v>
      </c>
      <c r="M426" s="3">
        <v>39212</v>
      </c>
      <c r="N426" s="3" t="s">
        <v>30</v>
      </c>
      <c r="O426" s="3" t="s">
        <v>1488</v>
      </c>
      <c r="P426" s="3" t="s">
        <v>32</v>
      </c>
      <c r="Q426" s="3" t="s">
        <v>36</v>
      </c>
      <c r="R426" s="3" t="s">
        <v>1489</v>
      </c>
      <c r="S426" s="3">
        <v>866.4</v>
      </c>
      <c r="T426" s="3">
        <v>4</v>
      </c>
      <c r="U426" s="3">
        <v>0</v>
      </c>
      <c r="V426" s="3">
        <v>225.26400000000001</v>
      </c>
    </row>
    <row r="427" spans="1:22" ht="14.25" customHeight="1" x14ac:dyDescent="0.25">
      <c r="A427" s="3">
        <v>426</v>
      </c>
      <c r="B427" s="3" t="s">
        <v>1490</v>
      </c>
      <c r="C427" s="4">
        <f>YEAR(Table_1[[#This Row],[Order Date]])</f>
        <v>2014</v>
      </c>
      <c r="D427" s="9">
        <v>41967</v>
      </c>
      <c r="E427" s="3">
        <v>41970</v>
      </c>
      <c r="F427" s="3" t="s">
        <v>23</v>
      </c>
      <c r="G427" s="3" t="s">
        <v>264</v>
      </c>
      <c r="H427" s="3" t="s">
        <v>265</v>
      </c>
      <c r="I427" s="3" t="s">
        <v>41</v>
      </c>
      <c r="J427" s="3" t="s">
        <v>27</v>
      </c>
      <c r="K427" s="3" t="s">
        <v>1491</v>
      </c>
      <c r="L427" s="3" t="s">
        <v>238</v>
      </c>
      <c r="M427" s="3">
        <v>48187</v>
      </c>
      <c r="N427" s="3" t="s">
        <v>105</v>
      </c>
      <c r="O427" s="3" t="s">
        <v>1492</v>
      </c>
      <c r="P427" s="3" t="s">
        <v>32</v>
      </c>
      <c r="Q427" s="3" t="s">
        <v>65</v>
      </c>
      <c r="R427" s="3" t="s">
        <v>1493</v>
      </c>
      <c r="S427" s="3">
        <v>28.4</v>
      </c>
      <c r="T427" s="3">
        <v>2</v>
      </c>
      <c r="U427" s="3">
        <v>0</v>
      </c>
      <c r="V427" s="3">
        <v>11.076000000000001</v>
      </c>
    </row>
    <row r="428" spans="1:22" ht="14.25" customHeight="1" x14ac:dyDescent="0.25">
      <c r="A428" s="3">
        <v>427</v>
      </c>
      <c r="B428" s="3" t="s">
        <v>1490</v>
      </c>
      <c r="C428" s="4">
        <f>YEAR(Table_1[[#This Row],[Order Date]])</f>
        <v>2014</v>
      </c>
      <c r="D428" s="9">
        <v>41967</v>
      </c>
      <c r="E428" s="3">
        <v>41970</v>
      </c>
      <c r="F428" s="3" t="s">
        <v>23</v>
      </c>
      <c r="G428" s="3" t="s">
        <v>264</v>
      </c>
      <c r="H428" s="3" t="s">
        <v>265</v>
      </c>
      <c r="I428" s="3" t="s">
        <v>41</v>
      </c>
      <c r="J428" s="3" t="s">
        <v>27</v>
      </c>
      <c r="K428" s="3" t="s">
        <v>1491</v>
      </c>
      <c r="L428" s="3" t="s">
        <v>238</v>
      </c>
      <c r="M428" s="3">
        <v>48187</v>
      </c>
      <c r="N428" s="3" t="s">
        <v>105</v>
      </c>
      <c r="O428" s="3" t="s">
        <v>1494</v>
      </c>
      <c r="P428" s="3" t="s">
        <v>46</v>
      </c>
      <c r="Q428" s="3" t="s">
        <v>75</v>
      </c>
      <c r="R428" s="3" t="s">
        <v>1495</v>
      </c>
      <c r="S428" s="3">
        <v>287.92</v>
      </c>
      <c r="T428" s="3">
        <v>8</v>
      </c>
      <c r="U428" s="3">
        <v>0</v>
      </c>
      <c r="V428" s="3">
        <v>138.20160000000001</v>
      </c>
    </row>
    <row r="429" spans="1:22" ht="14.25" customHeight="1" x14ac:dyDescent="0.25">
      <c r="A429" s="3">
        <v>428</v>
      </c>
      <c r="B429" s="3" t="s">
        <v>1496</v>
      </c>
      <c r="C429" s="4">
        <f>YEAR(Table_1[[#This Row],[Order Date]])</f>
        <v>2011</v>
      </c>
      <c r="D429" s="9">
        <v>40798</v>
      </c>
      <c r="E429" s="3">
        <v>40799</v>
      </c>
      <c r="F429" s="3" t="s">
        <v>188</v>
      </c>
      <c r="G429" s="3" t="s">
        <v>1497</v>
      </c>
      <c r="H429" s="3" t="s">
        <v>1498</v>
      </c>
      <c r="I429" s="3" t="s">
        <v>102</v>
      </c>
      <c r="J429" s="3" t="s">
        <v>27</v>
      </c>
      <c r="K429" s="3" t="s">
        <v>1499</v>
      </c>
      <c r="L429" s="3" t="s">
        <v>267</v>
      </c>
      <c r="M429" s="3">
        <v>10801</v>
      </c>
      <c r="N429" s="3" t="s">
        <v>148</v>
      </c>
      <c r="O429" s="3" t="s">
        <v>1500</v>
      </c>
      <c r="P429" s="3" t="s">
        <v>71</v>
      </c>
      <c r="Q429" s="3" t="s">
        <v>682</v>
      </c>
      <c r="R429" s="3" t="s">
        <v>1501</v>
      </c>
      <c r="S429" s="3">
        <v>69.989999999999995</v>
      </c>
      <c r="T429" s="3">
        <v>1</v>
      </c>
      <c r="U429" s="3">
        <v>0</v>
      </c>
      <c r="V429" s="3">
        <v>30.095700000000001</v>
      </c>
    </row>
    <row r="430" spans="1:22" ht="14.25" customHeight="1" x14ac:dyDescent="0.25">
      <c r="A430" s="3">
        <v>429</v>
      </c>
      <c r="B430" s="3" t="s">
        <v>1502</v>
      </c>
      <c r="C430" s="4">
        <f>YEAR(Table_1[[#This Row],[Order Date]])</f>
        <v>2014</v>
      </c>
      <c r="D430" s="9">
        <v>41914</v>
      </c>
      <c r="E430" s="3">
        <v>41921</v>
      </c>
      <c r="F430" s="3" t="s">
        <v>50</v>
      </c>
      <c r="G430" s="3" t="s">
        <v>1503</v>
      </c>
      <c r="H430" s="3" t="s">
        <v>1504</v>
      </c>
      <c r="I430" s="3" t="s">
        <v>41</v>
      </c>
      <c r="J430" s="3" t="s">
        <v>27</v>
      </c>
      <c r="K430" s="3" t="s">
        <v>678</v>
      </c>
      <c r="L430" s="3" t="s">
        <v>104</v>
      </c>
      <c r="M430" s="3">
        <v>78207</v>
      </c>
      <c r="N430" s="3" t="s">
        <v>105</v>
      </c>
      <c r="O430" s="3" t="s">
        <v>1505</v>
      </c>
      <c r="P430" s="3" t="s">
        <v>46</v>
      </c>
      <c r="Q430" s="3" t="s">
        <v>68</v>
      </c>
      <c r="R430" s="3" t="s">
        <v>1506</v>
      </c>
      <c r="S430" s="3">
        <v>6.6719999999999988</v>
      </c>
      <c r="T430" s="3">
        <v>6</v>
      </c>
      <c r="U430" s="3">
        <v>0.2</v>
      </c>
      <c r="V430" s="3">
        <v>0.50039999999999996</v>
      </c>
    </row>
    <row r="431" spans="1:22" ht="14.25" customHeight="1" x14ac:dyDescent="0.25">
      <c r="A431" s="3">
        <v>430</v>
      </c>
      <c r="B431" s="3" t="s">
        <v>1507</v>
      </c>
      <c r="C431" s="4">
        <f>YEAR(Table_1[[#This Row],[Order Date]])</f>
        <v>2013</v>
      </c>
      <c r="D431" s="9">
        <v>41380</v>
      </c>
      <c r="E431" s="3">
        <v>41386</v>
      </c>
      <c r="F431" s="3" t="s">
        <v>50</v>
      </c>
      <c r="G431" s="3" t="s">
        <v>1508</v>
      </c>
      <c r="H431" s="3" t="s">
        <v>1509</v>
      </c>
      <c r="I431" s="3" t="s">
        <v>102</v>
      </c>
      <c r="J431" s="3" t="s">
        <v>27</v>
      </c>
      <c r="K431" s="3" t="s">
        <v>1510</v>
      </c>
      <c r="L431" s="3" t="s">
        <v>88</v>
      </c>
      <c r="M431" s="3">
        <v>28052</v>
      </c>
      <c r="N431" s="3" t="s">
        <v>30</v>
      </c>
      <c r="O431" s="3" t="s">
        <v>1511</v>
      </c>
      <c r="P431" s="3" t="s">
        <v>46</v>
      </c>
      <c r="Q431" s="3" t="s">
        <v>75</v>
      </c>
      <c r="R431" s="3" t="s">
        <v>1512</v>
      </c>
      <c r="S431" s="3">
        <v>189.58800000000005</v>
      </c>
      <c r="T431" s="3">
        <v>2</v>
      </c>
      <c r="U431" s="3">
        <v>0.7</v>
      </c>
      <c r="V431" s="3">
        <v>-145.35079999999999</v>
      </c>
    </row>
    <row r="432" spans="1:22" ht="14.25" customHeight="1" x14ac:dyDescent="0.25">
      <c r="A432" s="3">
        <v>431</v>
      </c>
      <c r="B432" s="3" t="s">
        <v>1507</v>
      </c>
      <c r="C432" s="4">
        <f>YEAR(Table_1[[#This Row],[Order Date]])</f>
        <v>2013</v>
      </c>
      <c r="D432" s="9">
        <v>41380</v>
      </c>
      <c r="E432" s="3">
        <v>41386</v>
      </c>
      <c r="F432" s="3" t="s">
        <v>50</v>
      </c>
      <c r="G432" s="3" t="s">
        <v>1508</v>
      </c>
      <c r="H432" s="3" t="s">
        <v>1509</v>
      </c>
      <c r="I432" s="3" t="s">
        <v>102</v>
      </c>
      <c r="J432" s="3" t="s">
        <v>27</v>
      </c>
      <c r="K432" s="3" t="s">
        <v>1510</v>
      </c>
      <c r="L432" s="3" t="s">
        <v>88</v>
      </c>
      <c r="M432" s="3">
        <v>28052</v>
      </c>
      <c r="N432" s="3" t="s">
        <v>30</v>
      </c>
      <c r="O432" s="3" t="s">
        <v>730</v>
      </c>
      <c r="P432" s="3" t="s">
        <v>71</v>
      </c>
      <c r="Q432" s="3" t="s">
        <v>161</v>
      </c>
      <c r="R432" s="3" t="s">
        <v>731</v>
      </c>
      <c r="S432" s="3">
        <v>408.74399999999997</v>
      </c>
      <c r="T432" s="3">
        <v>7</v>
      </c>
      <c r="U432" s="3">
        <v>0.2</v>
      </c>
      <c r="V432" s="3">
        <v>76.639499999999984</v>
      </c>
    </row>
    <row r="433" spans="1:22" ht="14.25" customHeight="1" x14ac:dyDescent="0.25">
      <c r="A433" s="3">
        <v>432</v>
      </c>
      <c r="B433" s="3" t="s">
        <v>1507</v>
      </c>
      <c r="C433" s="4">
        <f>YEAR(Table_1[[#This Row],[Order Date]])</f>
        <v>2013</v>
      </c>
      <c r="D433" s="9">
        <v>41380</v>
      </c>
      <c r="E433" s="3">
        <v>41386</v>
      </c>
      <c r="F433" s="3" t="s">
        <v>50</v>
      </c>
      <c r="G433" s="3" t="s">
        <v>1508</v>
      </c>
      <c r="H433" s="3" t="s">
        <v>1509</v>
      </c>
      <c r="I433" s="3" t="s">
        <v>102</v>
      </c>
      <c r="J433" s="3" t="s">
        <v>27</v>
      </c>
      <c r="K433" s="3" t="s">
        <v>1510</v>
      </c>
      <c r="L433" s="3" t="s">
        <v>88</v>
      </c>
      <c r="M433" s="3">
        <v>28052</v>
      </c>
      <c r="N433" s="3" t="s">
        <v>30</v>
      </c>
      <c r="O433" s="3" t="s">
        <v>730</v>
      </c>
      <c r="P433" s="3" t="s">
        <v>71</v>
      </c>
      <c r="Q433" s="3" t="s">
        <v>161</v>
      </c>
      <c r="R433" s="3" t="s">
        <v>731</v>
      </c>
      <c r="S433" s="3">
        <v>291.95999999999998</v>
      </c>
      <c r="T433" s="3">
        <v>5</v>
      </c>
      <c r="U433" s="3">
        <v>0.2</v>
      </c>
      <c r="V433" s="3">
        <v>54.742499999999978</v>
      </c>
    </row>
    <row r="434" spans="1:22" ht="14.25" customHeight="1" x14ac:dyDescent="0.25">
      <c r="A434" s="3">
        <v>433</v>
      </c>
      <c r="B434" s="3" t="s">
        <v>1507</v>
      </c>
      <c r="C434" s="4">
        <f>YEAR(Table_1[[#This Row],[Order Date]])</f>
        <v>2013</v>
      </c>
      <c r="D434" s="9">
        <v>41380</v>
      </c>
      <c r="E434" s="3">
        <v>41386</v>
      </c>
      <c r="F434" s="3" t="s">
        <v>50</v>
      </c>
      <c r="G434" s="3" t="s">
        <v>1508</v>
      </c>
      <c r="H434" s="3" t="s">
        <v>1509</v>
      </c>
      <c r="I434" s="3" t="s">
        <v>102</v>
      </c>
      <c r="J434" s="3" t="s">
        <v>27</v>
      </c>
      <c r="K434" s="3" t="s">
        <v>1510</v>
      </c>
      <c r="L434" s="3" t="s">
        <v>88</v>
      </c>
      <c r="M434" s="3">
        <v>28052</v>
      </c>
      <c r="N434" s="3" t="s">
        <v>30</v>
      </c>
      <c r="O434" s="3" t="s">
        <v>1513</v>
      </c>
      <c r="P434" s="3" t="s">
        <v>46</v>
      </c>
      <c r="Q434" s="3" t="s">
        <v>59</v>
      </c>
      <c r="R434" s="3" t="s">
        <v>1514</v>
      </c>
      <c r="S434" s="3">
        <v>4.7679999999999998</v>
      </c>
      <c r="T434" s="3">
        <v>2</v>
      </c>
      <c r="U434" s="3">
        <v>0.2</v>
      </c>
      <c r="V434" s="3">
        <v>-0.7748000000000006</v>
      </c>
    </row>
    <row r="435" spans="1:22" ht="14.25" customHeight="1" x14ac:dyDescent="0.25">
      <c r="A435" s="3">
        <v>434</v>
      </c>
      <c r="B435" s="3" t="s">
        <v>1515</v>
      </c>
      <c r="C435" s="4">
        <f>YEAR(Table_1[[#This Row],[Order Date]])</f>
        <v>2013</v>
      </c>
      <c r="D435" s="9">
        <v>41432</v>
      </c>
      <c r="E435" s="3">
        <v>41433</v>
      </c>
      <c r="F435" s="3" t="s">
        <v>188</v>
      </c>
      <c r="G435" s="3" t="s">
        <v>643</v>
      </c>
      <c r="H435" s="3" t="s">
        <v>644</v>
      </c>
      <c r="I435" s="3" t="s">
        <v>26</v>
      </c>
      <c r="J435" s="3" t="s">
        <v>27</v>
      </c>
      <c r="K435" s="3" t="s">
        <v>1244</v>
      </c>
      <c r="L435" s="3" t="s">
        <v>1245</v>
      </c>
      <c r="M435" s="3">
        <v>1852</v>
      </c>
      <c r="N435" s="3" t="s">
        <v>148</v>
      </c>
      <c r="O435" s="3" t="s">
        <v>1516</v>
      </c>
      <c r="P435" s="3" t="s">
        <v>46</v>
      </c>
      <c r="Q435" s="3" t="s">
        <v>59</v>
      </c>
      <c r="R435" s="3" t="s">
        <v>1517</v>
      </c>
      <c r="S435" s="3">
        <v>714.30000000000007</v>
      </c>
      <c r="T435" s="3">
        <v>5</v>
      </c>
      <c r="U435" s="3">
        <v>0</v>
      </c>
      <c r="V435" s="3">
        <v>207.14699999999993</v>
      </c>
    </row>
    <row r="436" spans="1:22" ht="14.25" customHeight="1" x14ac:dyDescent="0.25">
      <c r="A436" s="3">
        <v>435</v>
      </c>
      <c r="B436" s="3" t="s">
        <v>1518</v>
      </c>
      <c r="C436" s="4">
        <f>YEAR(Table_1[[#This Row],[Order Date]])</f>
        <v>2011</v>
      </c>
      <c r="D436" s="9">
        <v>40896</v>
      </c>
      <c r="E436" s="3">
        <v>40902</v>
      </c>
      <c r="F436" s="3" t="s">
        <v>50</v>
      </c>
      <c r="G436" s="3" t="s">
        <v>1519</v>
      </c>
      <c r="H436" s="3" t="s">
        <v>1520</v>
      </c>
      <c r="I436" s="3" t="s">
        <v>26</v>
      </c>
      <c r="J436" s="3" t="s">
        <v>27</v>
      </c>
      <c r="K436" s="3" t="s">
        <v>1521</v>
      </c>
      <c r="L436" s="3" t="s">
        <v>54</v>
      </c>
      <c r="M436" s="3">
        <v>32216</v>
      </c>
      <c r="N436" s="3" t="s">
        <v>30</v>
      </c>
      <c r="O436" s="3" t="s">
        <v>1522</v>
      </c>
      <c r="P436" s="3" t="s">
        <v>46</v>
      </c>
      <c r="Q436" s="3" t="s">
        <v>75</v>
      </c>
      <c r="R436" s="3" t="s">
        <v>1523</v>
      </c>
      <c r="S436" s="3">
        <v>4.8120000000000003</v>
      </c>
      <c r="T436" s="3">
        <v>2</v>
      </c>
      <c r="U436" s="3">
        <v>0.7</v>
      </c>
      <c r="V436" s="3">
        <v>-3.6891999999999996</v>
      </c>
    </row>
    <row r="437" spans="1:22" ht="14.25" customHeight="1" x14ac:dyDescent="0.25">
      <c r="A437" s="3">
        <v>436</v>
      </c>
      <c r="B437" s="3" t="s">
        <v>1518</v>
      </c>
      <c r="C437" s="4">
        <f>YEAR(Table_1[[#This Row],[Order Date]])</f>
        <v>2011</v>
      </c>
      <c r="D437" s="9">
        <v>40896</v>
      </c>
      <c r="E437" s="3">
        <v>40902</v>
      </c>
      <c r="F437" s="3" t="s">
        <v>50</v>
      </c>
      <c r="G437" s="3" t="s">
        <v>1519</v>
      </c>
      <c r="H437" s="3" t="s">
        <v>1520</v>
      </c>
      <c r="I437" s="3" t="s">
        <v>26</v>
      </c>
      <c r="J437" s="3" t="s">
        <v>27</v>
      </c>
      <c r="K437" s="3" t="s">
        <v>1521</v>
      </c>
      <c r="L437" s="3" t="s">
        <v>54</v>
      </c>
      <c r="M437" s="3">
        <v>32216</v>
      </c>
      <c r="N437" s="3" t="s">
        <v>30</v>
      </c>
      <c r="O437" s="3" t="s">
        <v>1524</v>
      </c>
      <c r="P437" s="3" t="s">
        <v>71</v>
      </c>
      <c r="Q437" s="3" t="s">
        <v>161</v>
      </c>
      <c r="R437" s="3" t="s">
        <v>1525</v>
      </c>
      <c r="S437" s="3">
        <v>247.8</v>
      </c>
      <c r="T437" s="3">
        <v>5</v>
      </c>
      <c r="U437" s="3">
        <v>0.2</v>
      </c>
      <c r="V437" s="3">
        <v>-18.584999999999994</v>
      </c>
    </row>
    <row r="438" spans="1:22" ht="14.25" customHeight="1" x14ac:dyDescent="0.25">
      <c r="A438" s="3">
        <v>437</v>
      </c>
      <c r="B438" s="3" t="s">
        <v>1526</v>
      </c>
      <c r="C438" s="4">
        <f>YEAR(Table_1[[#This Row],[Order Date]])</f>
        <v>2013</v>
      </c>
      <c r="D438" s="9">
        <v>41438</v>
      </c>
      <c r="E438" s="3">
        <v>41440</v>
      </c>
      <c r="F438" s="3" t="s">
        <v>23</v>
      </c>
      <c r="G438" s="3" t="s">
        <v>1527</v>
      </c>
      <c r="H438" s="3" t="s">
        <v>1528</v>
      </c>
      <c r="I438" s="3" t="s">
        <v>102</v>
      </c>
      <c r="J438" s="3" t="s">
        <v>27</v>
      </c>
      <c r="K438" s="3" t="s">
        <v>303</v>
      </c>
      <c r="L438" s="3" t="s">
        <v>211</v>
      </c>
      <c r="M438" s="3">
        <v>60623</v>
      </c>
      <c r="N438" s="3" t="s">
        <v>105</v>
      </c>
      <c r="O438" s="3" t="s">
        <v>1529</v>
      </c>
      <c r="P438" s="3" t="s">
        <v>71</v>
      </c>
      <c r="Q438" s="3" t="s">
        <v>682</v>
      </c>
      <c r="R438" s="3" t="s">
        <v>1530</v>
      </c>
      <c r="S438" s="3">
        <v>1007.979</v>
      </c>
      <c r="T438" s="3">
        <v>3</v>
      </c>
      <c r="U438" s="3">
        <v>0.3</v>
      </c>
      <c r="V438" s="3">
        <v>43.199100000000044</v>
      </c>
    </row>
    <row r="439" spans="1:22" ht="14.25" customHeight="1" x14ac:dyDescent="0.25">
      <c r="A439" s="3">
        <v>438</v>
      </c>
      <c r="B439" s="3" t="s">
        <v>1526</v>
      </c>
      <c r="C439" s="4">
        <f>YEAR(Table_1[[#This Row],[Order Date]])</f>
        <v>2013</v>
      </c>
      <c r="D439" s="9">
        <v>41438</v>
      </c>
      <c r="E439" s="3">
        <v>41440</v>
      </c>
      <c r="F439" s="3" t="s">
        <v>23</v>
      </c>
      <c r="G439" s="3" t="s">
        <v>1527</v>
      </c>
      <c r="H439" s="3" t="s">
        <v>1528</v>
      </c>
      <c r="I439" s="3" t="s">
        <v>102</v>
      </c>
      <c r="J439" s="3" t="s">
        <v>27</v>
      </c>
      <c r="K439" s="3" t="s">
        <v>303</v>
      </c>
      <c r="L439" s="3" t="s">
        <v>211</v>
      </c>
      <c r="M439" s="3">
        <v>60623</v>
      </c>
      <c r="N439" s="3" t="s">
        <v>105</v>
      </c>
      <c r="O439" s="3" t="s">
        <v>1251</v>
      </c>
      <c r="P439" s="3" t="s">
        <v>46</v>
      </c>
      <c r="Q439" s="3" t="s">
        <v>90</v>
      </c>
      <c r="R439" s="3" t="s">
        <v>1442</v>
      </c>
      <c r="S439" s="3">
        <v>313.488</v>
      </c>
      <c r="T439" s="3">
        <v>7</v>
      </c>
      <c r="U439" s="3">
        <v>0.2</v>
      </c>
      <c r="V439" s="3">
        <v>113.63939999999998</v>
      </c>
    </row>
    <row r="440" spans="1:22" ht="14.25" customHeight="1" x14ac:dyDescent="0.25">
      <c r="A440" s="3">
        <v>439</v>
      </c>
      <c r="B440" s="3" t="s">
        <v>1531</v>
      </c>
      <c r="C440" s="4">
        <f>YEAR(Table_1[[#This Row],[Order Date]])</f>
        <v>2014</v>
      </c>
      <c r="D440" s="9">
        <v>41898</v>
      </c>
      <c r="E440" s="3">
        <v>41902</v>
      </c>
      <c r="F440" s="3" t="s">
        <v>50</v>
      </c>
      <c r="G440" s="3" t="s">
        <v>1532</v>
      </c>
      <c r="H440" s="3" t="s">
        <v>1533</v>
      </c>
      <c r="I440" s="3" t="s">
        <v>41</v>
      </c>
      <c r="J440" s="3" t="s">
        <v>27</v>
      </c>
      <c r="K440" s="3" t="s">
        <v>184</v>
      </c>
      <c r="L440" s="3" t="s">
        <v>104</v>
      </c>
      <c r="M440" s="3">
        <v>77070</v>
      </c>
      <c r="N440" s="3" t="s">
        <v>105</v>
      </c>
      <c r="O440" s="3" t="s">
        <v>1534</v>
      </c>
      <c r="P440" s="3" t="s">
        <v>46</v>
      </c>
      <c r="Q440" s="3" t="s">
        <v>90</v>
      </c>
      <c r="R440" s="3" t="s">
        <v>1535</v>
      </c>
      <c r="S440" s="3">
        <v>31.872000000000003</v>
      </c>
      <c r="T440" s="3">
        <v>8</v>
      </c>
      <c r="U440" s="3">
        <v>0.2</v>
      </c>
      <c r="V440" s="3">
        <v>11.553600000000003</v>
      </c>
    </row>
    <row r="441" spans="1:22" ht="14.25" customHeight="1" x14ac:dyDescent="0.25">
      <c r="A441" s="3">
        <v>440</v>
      </c>
      <c r="B441" s="3" t="s">
        <v>1536</v>
      </c>
      <c r="C441" s="4">
        <f>YEAR(Table_1[[#This Row],[Order Date]])</f>
        <v>2014</v>
      </c>
      <c r="D441" s="9">
        <v>41660</v>
      </c>
      <c r="E441" s="3">
        <v>41663</v>
      </c>
      <c r="F441" s="3" t="s">
        <v>23</v>
      </c>
      <c r="G441" s="3" t="s">
        <v>481</v>
      </c>
      <c r="H441" s="3" t="s">
        <v>482</v>
      </c>
      <c r="I441" s="3" t="s">
        <v>41</v>
      </c>
      <c r="J441" s="3" t="s">
        <v>27</v>
      </c>
      <c r="K441" s="3" t="s">
        <v>266</v>
      </c>
      <c r="L441" s="3" t="s">
        <v>267</v>
      </c>
      <c r="M441" s="3">
        <v>10024</v>
      </c>
      <c r="N441" s="3" t="s">
        <v>148</v>
      </c>
      <c r="O441" s="3" t="s">
        <v>1537</v>
      </c>
      <c r="P441" s="3" t="s">
        <v>32</v>
      </c>
      <c r="Q441" s="3" t="s">
        <v>36</v>
      </c>
      <c r="R441" s="3" t="s">
        <v>1538</v>
      </c>
      <c r="S441" s="3">
        <v>207.84600000000003</v>
      </c>
      <c r="T441" s="3">
        <v>3</v>
      </c>
      <c r="U441" s="3">
        <v>0.1</v>
      </c>
      <c r="V441" s="3">
        <v>2.3093999999999895</v>
      </c>
    </row>
    <row r="442" spans="1:22" ht="14.25" customHeight="1" x14ac:dyDescent="0.25">
      <c r="A442" s="3">
        <v>441</v>
      </c>
      <c r="B442" s="3" t="s">
        <v>1539</v>
      </c>
      <c r="C442" s="4">
        <f>YEAR(Table_1[[#This Row],[Order Date]])</f>
        <v>2013</v>
      </c>
      <c r="D442" s="9">
        <v>41523</v>
      </c>
      <c r="E442" s="3">
        <v>41525</v>
      </c>
      <c r="F442" s="3" t="s">
        <v>23</v>
      </c>
      <c r="G442" s="3" t="s">
        <v>111</v>
      </c>
      <c r="H442" s="3" t="s">
        <v>112</v>
      </c>
      <c r="I442" s="3" t="s">
        <v>26</v>
      </c>
      <c r="J442" s="3" t="s">
        <v>27</v>
      </c>
      <c r="K442" s="3" t="s">
        <v>880</v>
      </c>
      <c r="L442" s="3" t="s">
        <v>238</v>
      </c>
      <c r="M442" s="3">
        <v>48227</v>
      </c>
      <c r="N442" s="3" t="s">
        <v>105</v>
      </c>
      <c r="O442" s="3" t="s">
        <v>1540</v>
      </c>
      <c r="P442" s="3" t="s">
        <v>32</v>
      </c>
      <c r="Q442" s="3" t="s">
        <v>65</v>
      </c>
      <c r="R442" s="3" t="s">
        <v>1541</v>
      </c>
      <c r="S442" s="3">
        <v>12.22</v>
      </c>
      <c r="T442" s="3">
        <v>1</v>
      </c>
      <c r="U442" s="3">
        <v>0</v>
      </c>
      <c r="V442" s="3">
        <v>3.6659999999999986</v>
      </c>
    </row>
    <row r="443" spans="1:22" ht="14.25" customHeight="1" x14ac:dyDescent="0.25">
      <c r="A443" s="3">
        <v>442</v>
      </c>
      <c r="B443" s="3" t="s">
        <v>1539</v>
      </c>
      <c r="C443" s="4">
        <f>YEAR(Table_1[[#This Row],[Order Date]])</f>
        <v>2013</v>
      </c>
      <c r="D443" s="9">
        <v>41523</v>
      </c>
      <c r="E443" s="3">
        <v>41525</v>
      </c>
      <c r="F443" s="3" t="s">
        <v>23</v>
      </c>
      <c r="G443" s="3" t="s">
        <v>111</v>
      </c>
      <c r="H443" s="3" t="s">
        <v>112</v>
      </c>
      <c r="I443" s="3" t="s">
        <v>26</v>
      </c>
      <c r="J443" s="3" t="s">
        <v>27</v>
      </c>
      <c r="K443" s="3" t="s">
        <v>880</v>
      </c>
      <c r="L443" s="3" t="s">
        <v>238</v>
      </c>
      <c r="M443" s="3">
        <v>48227</v>
      </c>
      <c r="N443" s="3" t="s">
        <v>105</v>
      </c>
      <c r="O443" s="3" t="s">
        <v>1542</v>
      </c>
      <c r="P443" s="3" t="s">
        <v>46</v>
      </c>
      <c r="Q443" s="3" t="s">
        <v>59</v>
      </c>
      <c r="R443" s="3" t="s">
        <v>1543</v>
      </c>
      <c r="S443" s="3">
        <v>194.94</v>
      </c>
      <c r="T443" s="3">
        <v>3</v>
      </c>
      <c r="U443" s="3">
        <v>0</v>
      </c>
      <c r="V443" s="3">
        <v>23.392800000000008</v>
      </c>
    </row>
    <row r="444" spans="1:22" ht="14.25" customHeight="1" x14ac:dyDescent="0.25">
      <c r="A444" s="3">
        <v>443</v>
      </c>
      <c r="B444" s="3" t="s">
        <v>1539</v>
      </c>
      <c r="C444" s="4">
        <f>YEAR(Table_1[[#This Row],[Order Date]])</f>
        <v>2013</v>
      </c>
      <c r="D444" s="9">
        <v>41523</v>
      </c>
      <c r="E444" s="3">
        <v>41525</v>
      </c>
      <c r="F444" s="3" t="s">
        <v>23</v>
      </c>
      <c r="G444" s="3" t="s">
        <v>111</v>
      </c>
      <c r="H444" s="3" t="s">
        <v>112</v>
      </c>
      <c r="I444" s="3" t="s">
        <v>26</v>
      </c>
      <c r="J444" s="3" t="s">
        <v>27</v>
      </c>
      <c r="K444" s="3" t="s">
        <v>880</v>
      </c>
      <c r="L444" s="3" t="s">
        <v>238</v>
      </c>
      <c r="M444" s="3">
        <v>48227</v>
      </c>
      <c r="N444" s="3" t="s">
        <v>105</v>
      </c>
      <c r="O444" s="3" t="s">
        <v>1544</v>
      </c>
      <c r="P444" s="3" t="s">
        <v>46</v>
      </c>
      <c r="Q444" s="3" t="s">
        <v>59</v>
      </c>
      <c r="R444" s="3" t="s">
        <v>1545</v>
      </c>
      <c r="S444" s="3">
        <v>70.949999999999989</v>
      </c>
      <c r="T444" s="3">
        <v>3</v>
      </c>
      <c r="U444" s="3">
        <v>0</v>
      </c>
      <c r="V444" s="3">
        <v>20.575499999999998</v>
      </c>
    </row>
    <row r="445" spans="1:22" ht="14.25" customHeight="1" x14ac:dyDescent="0.25">
      <c r="A445" s="3">
        <v>444</v>
      </c>
      <c r="B445" s="3" t="s">
        <v>1539</v>
      </c>
      <c r="C445" s="4">
        <f>YEAR(Table_1[[#This Row],[Order Date]])</f>
        <v>2013</v>
      </c>
      <c r="D445" s="9">
        <v>41523</v>
      </c>
      <c r="E445" s="3">
        <v>41525</v>
      </c>
      <c r="F445" s="3" t="s">
        <v>23</v>
      </c>
      <c r="G445" s="3" t="s">
        <v>111</v>
      </c>
      <c r="H445" s="3" t="s">
        <v>112</v>
      </c>
      <c r="I445" s="3" t="s">
        <v>26</v>
      </c>
      <c r="J445" s="3" t="s">
        <v>27</v>
      </c>
      <c r="K445" s="3" t="s">
        <v>880</v>
      </c>
      <c r="L445" s="3" t="s">
        <v>238</v>
      </c>
      <c r="M445" s="3">
        <v>48227</v>
      </c>
      <c r="N445" s="3" t="s">
        <v>105</v>
      </c>
      <c r="O445" s="3" t="s">
        <v>1546</v>
      </c>
      <c r="P445" s="3" t="s">
        <v>46</v>
      </c>
      <c r="Q445" s="3" t="s">
        <v>90</v>
      </c>
      <c r="R445" s="3" t="s">
        <v>1547</v>
      </c>
      <c r="S445" s="3">
        <v>91.36</v>
      </c>
      <c r="T445" s="3">
        <v>4</v>
      </c>
      <c r="U445" s="3">
        <v>0</v>
      </c>
      <c r="V445" s="3">
        <v>42.025599999999997</v>
      </c>
    </row>
    <row r="446" spans="1:22" ht="14.25" customHeight="1" x14ac:dyDescent="0.25">
      <c r="A446" s="3">
        <v>445</v>
      </c>
      <c r="B446" s="3" t="s">
        <v>1539</v>
      </c>
      <c r="C446" s="4">
        <f>YEAR(Table_1[[#This Row],[Order Date]])</f>
        <v>2013</v>
      </c>
      <c r="D446" s="9">
        <v>41523</v>
      </c>
      <c r="E446" s="3">
        <v>41525</v>
      </c>
      <c r="F446" s="3" t="s">
        <v>23</v>
      </c>
      <c r="G446" s="3" t="s">
        <v>111</v>
      </c>
      <c r="H446" s="3" t="s">
        <v>112</v>
      </c>
      <c r="I446" s="3" t="s">
        <v>26</v>
      </c>
      <c r="J446" s="3" t="s">
        <v>27</v>
      </c>
      <c r="K446" s="3" t="s">
        <v>880</v>
      </c>
      <c r="L446" s="3" t="s">
        <v>238</v>
      </c>
      <c r="M446" s="3">
        <v>48227</v>
      </c>
      <c r="N446" s="3" t="s">
        <v>105</v>
      </c>
      <c r="O446" s="3" t="s">
        <v>1548</v>
      </c>
      <c r="P446" s="3" t="s">
        <v>32</v>
      </c>
      <c r="Q446" s="3" t="s">
        <v>36</v>
      </c>
      <c r="R446" s="3" t="s">
        <v>1549</v>
      </c>
      <c r="S446" s="3">
        <v>242.94</v>
      </c>
      <c r="T446" s="3">
        <v>3</v>
      </c>
      <c r="U446" s="3">
        <v>0</v>
      </c>
      <c r="V446" s="3">
        <v>29.152800000000013</v>
      </c>
    </row>
    <row r="447" spans="1:22" ht="14.25" customHeight="1" x14ac:dyDescent="0.25">
      <c r="A447" s="3">
        <v>446</v>
      </c>
      <c r="B447" s="3" t="s">
        <v>1539</v>
      </c>
      <c r="C447" s="4">
        <f>YEAR(Table_1[[#This Row],[Order Date]])</f>
        <v>2013</v>
      </c>
      <c r="D447" s="9">
        <v>41523</v>
      </c>
      <c r="E447" s="3">
        <v>41525</v>
      </c>
      <c r="F447" s="3" t="s">
        <v>23</v>
      </c>
      <c r="G447" s="3" t="s">
        <v>111</v>
      </c>
      <c r="H447" s="3" t="s">
        <v>112</v>
      </c>
      <c r="I447" s="3" t="s">
        <v>26</v>
      </c>
      <c r="J447" s="3" t="s">
        <v>27</v>
      </c>
      <c r="K447" s="3" t="s">
        <v>880</v>
      </c>
      <c r="L447" s="3" t="s">
        <v>238</v>
      </c>
      <c r="M447" s="3">
        <v>48227</v>
      </c>
      <c r="N447" s="3" t="s">
        <v>105</v>
      </c>
      <c r="O447" s="3" t="s">
        <v>1550</v>
      </c>
      <c r="P447" s="3" t="s">
        <v>46</v>
      </c>
      <c r="Q447" s="3" t="s">
        <v>47</v>
      </c>
      <c r="R447" s="3" t="s">
        <v>1551</v>
      </c>
      <c r="S447" s="3">
        <v>22.05</v>
      </c>
      <c r="T447" s="3">
        <v>7</v>
      </c>
      <c r="U447" s="3">
        <v>0</v>
      </c>
      <c r="V447" s="3">
        <v>10.584</v>
      </c>
    </row>
    <row r="448" spans="1:22" ht="14.25" customHeight="1" x14ac:dyDescent="0.25">
      <c r="A448" s="3">
        <v>447</v>
      </c>
      <c r="B448" s="3" t="s">
        <v>1552</v>
      </c>
      <c r="C448" s="4">
        <f>YEAR(Table_1[[#This Row],[Order Date]])</f>
        <v>2014</v>
      </c>
      <c r="D448" s="9">
        <v>41719</v>
      </c>
      <c r="E448" s="3">
        <v>41724</v>
      </c>
      <c r="F448" s="3" t="s">
        <v>23</v>
      </c>
      <c r="G448" s="3" t="s">
        <v>1553</v>
      </c>
      <c r="H448" s="3" t="s">
        <v>1554</v>
      </c>
      <c r="I448" s="3" t="s">
        <v>26</v>
      </c>
      <c r="J448" s="3" t="s">
        <v>27</v>
      </c>
      <c r="K448" s="3" t="s">
        <v>497</v>
      </c>
      <c r="L448" s="3" t="s">
        <v>254</v>
      </c>
      <c r="M448" s="3">
        <v>47201</v>
      </c>
      <c r="N448" s="3" t="s">
        <v>105</v>
      </c>
      <c r="O448" s="3" t="s">
        <v>1555</v>
      </c>
      <c r="P448" s="3" t="s">
        <v>32</v>
      </c>
      <c r="Q448" s="3" t="s">
        <v>65</v>
      </c>
      <c r="R448" s="3" t="s">
        <v>1556</v>
      </c>
      <c r="S448" s="3">
        <v>2.91</v>
      </c>
      <c r="T448" s="3">
        <v>1</v>
      </c>
      <c r="U448" s="3">
        <v>0</v>
      </c>
      <c r="V448" s="3">
        <v>1.3676999999999999</v>
      </c>
    </row>
    <row r="449" spans="1:22" ht="14.25" customHeight="1" x14ac:dyDescent="0.25">
      <c r="A449" s="3">
        <v>448</v>
      </c>
      <c r="B449" s="3" t="s">
        <v>1557</v>
      </c>
      <c r="C449" s="4">
        <f>YEAR(Table_1[[#This Row],[Order Date]])</f>
        <v>2013</v>
      </c>
      <c r="D449" s="9">
        <v>41366</v>
      </c>
      <c r="E449" s="3">
        <v>41368</v>
      </c>
      <c r="F449" s="3" t="s">
        <v>23</v>
      </c>
      <c r="G449" s="3" t="s">
        <v>1558</v>
      </c>
      <c r="H449" s="3" t="s">
        <v>1559</v>
      </c>
      <c r="I449" s="3" t="s">
        <v>26</v>
      </c>
      <c r="J449" s="3" t="s">
        <v>27</v>
      </c>
      <c r="K449" s="3" t="s">
        <v>1560</v>
      </c>
      <c r="L449" s="3" t="s">
        <v>267</v>
      </c>
      <c r="M449" s="3">
        <v>13021</v>
      </c>
      <c r="N449" s="3" t="s">
        <v>148</v>
      </c>
      <c r="O449" s="3" t="s">
        <v>1561</v>
      </c>
      <c r="P449" s="3" t="s">
        <v>46</v>
      </c>
      <c r="Q449" s="3" t="s">
        <v>68</v>
      </c>
      <c r="R449" s="3" t="s">
        <v>1562</v>
      </c>
      <c r="S449" s="3">
        <v>59.519999999999996</v>
      </c>
      <c r="T449" s="3">
        <v>3</v>
      </c>
      <c r="U449" s="3">
        <v>0</v>
      </c>
      <c r="V449" s="3">
        <v>15.475200000000001</v>
      </c>
    </row>
    <row r="450" spans="1:22" ht="14.25" customHeight="1" x14ac:dyDescent="0.25">
      <c r="A450" s="3">
        <v>449</v>
      </c>
      <c r="B450" s="3" t="s">
        <v>1557</v>
      </c>
      <c r="C450" s="4">
        <f>YEAR(Table_1[[#This Row],[Order Date]])</f>
        <v>2013</v>
      </c>
      <c r="D450" s="9">
        <v>41366</v>
      </c>
      <c r="E450" s="3">
        <v>41368</v>
      </c>
      <c r="F450" s="3" t="s">
        <v>23</v>
      </c>
      <c r="G450" s="3" t="s">
        <v>1558</v>
      </c>
      <c r="H450" s="3" t="s">
        <v>1559</v>
      </c>
      <c r="I450" s="3" t="s">
        <v>26</v>
      </c>
      <c r="J450" s="3" t="s">
        <v>27</v>
      </c>
      <c r="K450" s="3" t="s">
        <v>1560</v>
      </c>
      <c r="L450" s="3" t="s">
        <v>267</v>
      </c>
      <c r="M450" s="3">
        <v>13021</v>
      </c>
      <c r="N450" s="3" t="s">
        <v>148</v>
      </c>
      <c r="O450" s="3" t="s">
        <v>1563</v>
      </c>
      <c r="P450" s="3" t="s">
        <v>46</v>
      </c>
      <c r="Q450" s="3" t="s">
        <v>59</v>
      </c>
      <c r="R450" s="3" t="s">
        <v>1564</v>
      </c>
      <c r="S450" s="3">
        <v>161.94</v>
      </c>
      <c r="T450" s="3">
        <v>3</v>
      </c>
      <c r="U450" s="3">
        <v>0</v>
      </c>
      <c r="V450" s="3">
        <v>9.716399999999993</v>
      </c>
    </row>
    <row r="451" spans="1:22" ht="14.25" customHeight="1" x14ac:dyDescent="0.25">
      <c r="A451" s="3">
        <v>450</v>
      </c>
      <c r="B451" s="3" t="s">
        <v>1557</v>
      </c>
      <c r="C451" s="4">
        <f>YEAR(Table_1[[#This Row],[Order Date]])</f>
        <v>2013</v>
      </c>
      <c r="D451" s="9">
        <v>41366</v>
      </c>
      <c r="E451" s="3">
        <v>41368</v>
      </c>
      <c r="F451" s="3" t="s">
        <v>23</v>
      </c>
      <c r="G451" s="3" t="s">
        <v>1558</v>
      </c>
      <c r="H451" s="3" t="s">
        <v>1559</v>
      </c>
      <c r="I451" s="3" t="s">
        <v>26</v>
      </c>
      <c r="J451" s="3" t="s">
        <v>27</v>
      </c>
      <c r="K451" s="3" t="s">
        <v>1560</v>
      </c>
      <c r="L451" s="3" t="s">
        <v>267</v>
      </c>
      <c r="M451" s="3">
        <v>13021</v>
      </c>
      <c r="N451" s="3" t="s">
        <v>148</v>
      </c>
      <c r="O451" s="3" t="s">
        <v>1565</v>
      </c>
      <c r="P451" s="3" t="s">
        <v>46</v>
      </c>
      <c r="Q451" s="3" t="s">
        <v>68</v>
      </c>
      <c r="R451" s="3" t="s">
        <v>1566</v>
      </c>
      <c r="S451" s="3">
        <v>263.88</v>
      </c>
      <c r="T451" s="3">
        <v>6</v>
      </c>
      <c r="U451" s="3">
        <v>0</v>
      </c>
      <c r="V451" s="3">
        <v>71.247600000000006</v>
      </c>
    </row>
    <row r="452" spans="1:22" ht="14.25" customHeight="1" x14ac:dyDescent="0.25">
      <c r="A452" s="3">
        <v>451</v>
      </c>
      <c r="B452" s="3" t="s">
        <v>1557</v>
      </c>
      <c r="C452" s="4">
        <f>YEAR(Table_1[[#This Row],[Order Date]])</f>
        <v>2013</v>
      </c>
      <c r="D452" s="9">
        <v>41366</v>
      </c>
      <c r="E452" s="3">
        <v>41368</v>
      </c>
      <c r="F452" s="3" t="s">
        <v>23</v>
      </c>
      <c r="G452" s="3" t="s">
        <v>1558</v>
      </c>
      <c r="H452" s="3" t="s">
        <v>1559</v>
      </c>
      <c r="I452" s="3" t="s">
        <v>26</v>
      </c>
      <c r="J452" s="3" t="s">
        <v>27</v>
      </c>
      <c r="K452" s="3" t="s">
        <v>1560</v>
      </c>
      <c r="L452" s="3" t="s">
        <v>267</v>
      </c>
      <c r="M452" s="3">
        <v>13021</v>
      </c>
      <c r="N452" s="3" t="s">
        <v>148</v>
      </c>
      <c r="O452" s="3" t="s">
        <v>1567</v>
      </c>
      <c r="P452" s="3" t="s">
        <v>46</v>
      </c>
      <c r="Q452" s="3" t="s">
        <v>68</v>
      </c>
      <c r="R452" s="3" t="s">
        <v>1568</v>
      </c>
      <c r="S452" s="3">
        <v>30.48</v>
      </c>
      <c r="T452" s="3">
        <v>3</v>
      </c>
      <c r="U452" s="3">
        <v>0</v>
      </c>
      <c r="V452" s="3">
        <v>7.9248000000000012</v>
      </c>
    </row>
    <row r="453" spans="1:22" ht="14.25" customHeight="1" x14ac:dyDescent="0.25">
      <c r="A453" s="3">
        <v>452</v>
      </c>
      <c r="B453" s="3" t="s">
        <v>1557</v>
      </c>
      <c r="C453" s="4">
        <f>YEAR(Table_1[[#This Row],[Order Date]])</f>
        <v>2013</v>
      </c>
      <c r="D453" s="9">
        <v>41366</v>
      </c>
      <c r="E453" s="3">
        <v>41368</v>
      </c>
      <c r="F453" s="3" t="s">
        <v>23</v>
      </c>
      <c r="G453" s="3" t="s">
        <v>1558</v>
      </c>
      <c r="H453" s="3" t="s">
        <v>1559</v>
      </c>
      <c r="I453" s="3" t="s">
        <v>26</v>
      </c>
      <c r="J453" s="3" t="s">
        <v>27</v>
      </c>
      <c r="K453" s="3" t="s">
        <v>1560</v>
      </c>
      <c r="L453" s="3" t="s">
        <v>267</v>
      </c>
      <c r="M453" s="3">
        <v>13021</v>
      </c>
      <c r="N453" s="3" t="s">
        <v>148</v>
      </c>
      <c r="O453" s="3" t="s">
        <v>1569</v>
      </c>
      <c r="P453" s="3" t="s">
        <v>46</v>
      </c>
      <c r="Q453" s="3" t="s">
        <v>68</v>
      </c>
      <c r="R453" s="3" t="s">
        <v>1570</v>
      </c>
      <c r="S453" s="3">
        <v>9.84</v>
      </c>
      <c r="T453" s="3">
        <v>3</v>
      </c>
      <c r="U453" s="3">
        <v>0</v>
      </c>
      <c r="V453" s="3">
        <v>2.8535999999999988</v>
      </c>
    </row>
    <row r="454" spans="1:22" ht="14.25" customHeight="1" x14ac:dyDescent="0.25">
      <c r="A454" s="3">
        <v>453</v>
      </c>
      <c r="B454" s="3" t="s">
        <v>1557</v>
      </c>
      <c r="C454" s="4">
        <f>YEAR(Table_1[[#This Row],[Order Date]])</f>
        <v>2013</v>
      </c>
      <c r="D454" s="9">
        <v>41366</v>
      </c>
      <c r="E454" s="3">
        <v>41368</v>
      </c>
      <c r="F454" s="3" t="s">
        <v>23</v>
      </c>
      <c r="G454" s="3" t="s">
        <v>1558</v>
      </c>
      <c r="H454" s="3" t="s">
        <v>1559</v>
      </c>
      <c r="I454" s="3" t="s">
        <v>26</v>
      </c>
      <c r="J454" s="3" t="s">
        <v>27</v>
      </c>
      <c r="K454" s="3" t="s">
        <v>1560</v>
      </c>
      <c r="L454" s="3" t="s">
        <v>267</v>
      </c>
      <c r="M454" s="3">
        <v>13021</v>
      </c>
      <c r="N454" s="3" t="s">
        <v>148</v>
      </c>
      <c r="O454" s="3" t="s">
        <v>1571</v>
      </c>
      <c r="P454" s="3" t="s">
        <v>71</v>
      </c>
      <c r="Q454" s="3" t="s">
        <v>72</v>
      </c>
      <c r="R454" s="3" t="s">
        <v>1572</v>
      </c>
      <c r="S454" s="3">
        <v>35.119999999999997</v>
      </c>
      <c r="T454" s="3">
        <v>4</v>
      </c>
      <c r="U454" s="3">
        <v>0</v>
      </c>
      <c r="V454" s="3">
        <v>9.1311999999999998</v>
      </c>
    </row>
    <row r="455" spans="1:22" ht="14.25" customHeight="1" x14ac:dyDescent="0.25">
      <c r="A455" s="3">
        <v>454</v>
      </c>
      <c r="B455" s="3" t="s">
        <v>1573</v>
      </c>
      <c r="C455" s="4">
        <f>YEAR(Table_1[[#This Row],[Order Date]])</f>
        <v>2014</v>
      </c>
      <c r="D455" s="9">
        <v>41933</v>
      </c>
      <c r="E455" s="3">
        <v>41937</v>
      </c>
      <c r="F455" s="3" t="s">
        <v>50</v>
      </c>
      <c r="G455" s="3" t="s">
        <v>1574</v>
      </c>
      <c r="H455" s="3" t="s">
        <v>1575</v>
      </c>
      <c r="I455" s="3" t="s">
        <v>41</v>
      </c>
      <c r="J455" s="3" t="s">
        <v>27</v>
      </c>
      <c r="K455" s="3" t="s">
        <v>801</v>
      </c>
      <c r="L455" s="3" t="s">
        <v>498</v>
      </c>
      <c r="M455" s="3">
        <v>44312</v>
      </c>
      <c r="N455" s="3" t="s">
        <v>148</v>
      </c>
      <c r="O455" s="3" t="s">
        <v>80</v>
      </c>
      <c r="P455" s="3" t="s">
        <v>32</v>
      </c>
      <c r="Q455" s="3" t="s">
        <v>56</v>
      </c>
      <c r="R455" s="3" t="s">
        <v>81</v>
      </c>
      <c r="S455" s="3">
        <v>284.36399999999998</v>
      </c>
      <c r="T455" s="3">
        <v>2</v>
      </c>
      <c r="U455" s="3">
        <v>0.4</v>
      </c>
      <c r="V455" s="3">
        <v>-75.830400000000054</v>
      </c>
    </row>
    <row r="456" spans="1:22" ht="14.25" customHeight="1" x14ac:dyDescent="0.25">
      <c r="A456" s="3">
        <v>455</v>
      </c>
      <c r="B456" s="3" t="s">
        <v>1573</v>
      </c>
      <c r="C456" s="4">
        <f>YEAR(Table_1[[#This Row],[Order Date]])</f>
        <v>2014</v>
      </c>
      <c r="D456" s="9">
        <v>41933</v>
      </c>
      <c r="E456" s="3">
        <v>41937</v>
      </c>
      <c r="F456" s="3" t="s">
        <v>50</v>
      </c>
      <c r="G456" s="3" t="s">
        <v>1574</v>
      </c>
      <c r="H456" s="3" t="s">
        <v>1575</v>
      </c>
      <c r="I456" s="3" t="s">
        <v>41</v>
      </c>
      <c r="J456" s="3" t="s">
        <v>27</v>
      </c>
      <c r="K456" s="3" t="s">
        <v>801</v>
      </c>
      <c r="L456" s="3" t="s">
        <v>498</v>
      </c>
      <c r="M456" s="3">
        <v>44312</v>
      </c>
      <c r="N456" s="3" t="s">
        <v>148</v>
      </c>
      <c r="O456" s="3" t="s">
        <v>1576</v>
      </c>
      <c r="P456" s="3" t="s">
        <v>46</v>
      </c>
      <c r="Q456" s="3" t="s">
        <v>59</v>
      </c>
      <c r="R456" s="3" t="s">
        <v>1577</v>
      </c>
      <c r="S456" s="3">
        <v>665.40800000000002</v>
      </c>
      <c r="T456" s="3">
        <v>2</v>
      </c>
      <c r="U456" s="3">
        <v>0.2</v>
      </c>
      <c r="V456" s="3">
        <v>66.540799999999962</v>
      </c>
    </row>
    <row r="457" spans="1:22" ht="14.25" customHeight="1" x14ac:dyDescent="0.25">
      <c r="A457" s="3">
        <v>456</v>
      </c>
      <c r="B457" s="3" t="s">
        <v>1578</v>
      </c>
      <c r="C457" s="4">
        <f>YEAR(Table_1[[#This Row],[Order Date]])</f>
        <v>2013</v>
      </c>
      <c r="D457" s="9">
        <v>41622</v>
      </c>
      <c r="E457" s="3">
        <v>41626</v>
      </c>
      <c r="F457" s="3" t="s">
        <v>50</v>
      </c>
      <c r="G457" s="3" t="s">
        <v>1503</v>
      </c>
      <c r="H457" s="3" t="s">
        <v>1504</v>
      </c>
      <c r="I457" s="3" t="s">
        <v>41</v>
      </c>
      <c r="J457" s="3" t="s">
        <v>27</v>
      </c>
      <c r="K457" s="3" t="s">
        <v>1579</v>
      </c>
      <c r="L457" s="3" t="s">
        <v>649</v>
      </c>
      <c r="M457" s="3">
        <v>73071</v>
      </c>
      <c r="N457" s="3" t="s">
        <v>105</v>
      </c>
      <c r="O457" s="3" t="s">
        <v>1580</v>
      </c>
      <c r="P457" s="3" t="s">
        <v>71</v>
      </c>
      <c r="Q457" s="3" t="s">
        <v>161</v>
      </c>
      <c r="R457" s="3" t="s">
        <v>1581</v>
      </c>
      <c r="S457" s="3">
        <v>63.88</v>
      </c>
      <c r="T457" s="3">
        <v>4</v>
      </c>
      <c r="U457" s="3">
        <v>0</v>
      </c>
      <c r="V457" s="3">
        <v>24.913200000000003</v>
      </c>
    </row>
    <row r="458" spans="1:22" ht="14.25" customHeight="1" x14ac:dyDescent="0.25">
      <c r="A458" s="3">
        <v>457</v>
      </c>
      <c r="B458" s="3" t="s">
        <v>1582</v>
      </c>
      <c r="C458" s="4">
        <f>YEAR(Table_1[[#This Row],[Order Date]])</f>
        <v>2011</v>
      </c>
      <c r="D458" s="9">
        <v>40587</v>
      </c>
      <c r="E458" s="3">
        <v>40593</v>
      </c>
      <c r="F458" s="3" t="s">
        <v>50</v>
      </c>
      <c r="G458" s="3" t="s">
        <v>1583</v>
      </c>
      <c r="H458" s="3" t="s">
        <v>1584</v>
      </c>
      <c r="I458" s="3" t="s">
        <v>26</v>
      </c>
      <c r="J458" s="3" t="s">
        <v>27</v>
      </c>
      <c r="K458" s="3" t="s">
        <v>87</v>
      </c>
      <c r="L458" s="3" t="s">
        <v>43</v>
      </c>
      <c r="M458" s="3">
        <v>94521</v>
      </c>
      <c r="N458" s="3" t="s">
        <v>44</v>
      </c>
      <c r="O458" s="3" t="s">
        <v>1585</v>
      </c>
      <c r="P458" s="3" t="s">
        <v>32</v>
      </c>
      <c r="Q458" s="3" t="s">
        <v>36</v>
      </c>
      <c r="R458" s="3" t="s">
        <v>1586</v>
      </c>
      <c r="S458" s="3">
        <v>129.56800000000001</v>
      </c>
      <c r="T458" s="3">
        <v>2</v>
      </c>
      <c r="U458" s="3">
        <v>0.2</v>
      </c>
      <c r="V458" s="3">
        <v>-24.294000000000018</v>
      </c>
    </row>
    <row r="459" spans="1:22" ht="14.25" customHeight="1" x14ac:dyDescent="0.25">
      <c r="A459" s="3">
        <v>458</v>
      </c>
      <c r="B459" s="3" t="s">
        <v>1587</v>
      </c>
      <c r="C459" s="4">
        <f>YEAR(Table_1[[#This Row],[Order Date]])</f>
        <v>2013</v>
      </c>
      <c r="D459" s="9">
        <v>41544</v>
      </c>
      <c r="E459" s="3">
        <v>41549</v>
      </c>
      <c r="F459" s="3" t="s">
        <v>50</v>
      </c>
      <c r="G459" s="3" t="s">
        <v>1485</v>
      </c>
      <c r="H459" s="3" t="s">
        <v>1486</v>
      </c>
      <c r="I459" s="3" t="s">
        <v>26</v>
      </c>
      <c r="J459" s="3" t="s">
        <v>27</v>
      </c>
      <c r="K459" s="3" t="s">
        <v>357</v>
      </c>
      <c r="L459" s="3" t="s">
        <v>211</v>
      </c>
      <c r="M459" s="3">
        <v>62521</v>
      </c>
      <c r="N459" s="3" t="s">
        <v>105</v>
      </c>
      <c r="O459" s="3" t="s">
        <v>1588</v>
      </c>
      <c r="P459" s="3" t="s">
        <v>32</v>
      </c>
      <c r="Q459" s="3" t="s">
        <v>36</v>
      </c>
      <c r="R459" s="3" t="s">
        <v>1589</v>
      </c>
      <c r="S459" s="3">
        <v>747.55799999999999</v>
      </c>
      <c r="T459" s="3">
        <v>3</v>
      </c>
      <c r="U459" s="3">
        <v>0.3</v>
      </c>
      <c r="V459" s="3">
        <v>-96.11460000000011</v>
      </c>
    </row>
    <row r="460" spans="1:22" ht="14.25" customHeight="1" x14ac:dyDescent="0.25">
      <c r="A460" s="3">
        <v>459</v>
      </c>
      <c r="B460" s="3" t="s">
        <v>1587</v>
      </c>
      <c r="C460" s="4">
        <f>YEAR(Table_1[[#This Row],[Order Date]])</f>
        <v>2013</v>
      </c>
      <c r="D460" s="9">
        <v>41544</v>
      </c>
      <c r="E460" s="3">
        <v>41549</v>
      </c>
      <c r="F460" s="3" t="s">
        <v>50</v>
      </c>
      <c r="G460" s="3" t="s">
        <v>1485</v>
      </c>
      <c r="H460" s="3" t="s">
        <v>1486</v>
      </c>
      <c r="I460" s="3" t="s">
        <v>26</v>
      </c>
      <c r="J460" s="3" t="s">
        <v>27</v>
      </c>
      <c r="K460" s="3" t="s">
        <v>357</v>
      </c>
      <c r="L460" s="3" t="s">
        <v>211</v>
      </c>
      <c r="M460" s="3">
        <v>62521</v>
      </c>
      <c r="N460" s="3" t="s">
        <v>105</v>
      </c>
      <c r="O460" s="3" t="s">
        <v>1590</v>
      </c>
      <c r="P460" s="3" t="s">
        <v>46</v>
      </c>
      <c r="Q460" s="3" t="s">
        <v>173</v>
      </c>
      <c r="R460" s="3" t="s">
        <v>186</v>
      </c>
      <c r="S460" s="3">
        <v>8.9280000000000008</v>
      </c>
      <c r="T460" s="3">
        <v>2</v>
      </c>
      <c r="U460" s="3">
        <v>0.2</v>
      </c>
      <c r="V460" s="3">
        <v>3.3479999999999999</v>
      </c>
    </row>
    <row r="461" spans="1:22" ht="14.25" customHeight="1" x14ac:dyDescent="0.25">
      <c r="A461" s="3">
        <v>460</v>
      </c>
      <c r="B461" s="3" t="s">
        <v>1591</v>
      </c>
      <c r="C461" s="4">
        <f>YEAR(Table_1[[#This Row],[Order Date]])</f>
        <v>2012</v>
      </c>
      <c r="D461" s="9">
        <v>41258</v>
      </c>
      <c r="E461" s="3">
        <v>41265</v>
      </c>
      <c r="F461" s="3" t="s">
        <v>50</v>
      </c>
      <c r="G461" s="3" t="s">
        <v>830</v>
      </c>
      <c r="H461" s="3" t="s">
        <v>831</v>
      </c>
      <c r="I461" s="3" t="s">
        <v>26</v>
      </c>
      <c r="J461" s="3" t="s">
        <v>27</v>
      </c>
      <c r="K461" s="3" t="s">
        <v>95</v>
      </c>
      <c r="L461" s="3" t="s">
        <v>96</v>
      </c>
      <c r="M461" s="3">
        <v>98115</v>
      </c>
      <c r="N461" s="3" t="s">
        <v>44</v>
      </c>
      <c r="O461" s="3" t="s">
        <v>1592</v>
      </c>
      <c r="P461" s="3" t="s">
        <v>46</v>
      </c>
      <c r="Q461" s="3" t="s">
        <v>78</v>
      </c>
      <c r="R461" s="3" t="s">
        <v>1593</v>
      </c>
      <c r="S461" s="3">
        <v>103.92</v>
      </c>
      <c r="T461" s="3">
        <v>4</v>
      </c>
      <c r="U461" s="3">
        <v>0</v>
      </c>
      <c r="V461" s="3">
        <v>36.372</v>
      </c>
    </row>
    <row r="462" spans="1:22" ht="14.25" customHeight="1" x14ac:dyDescent="0.25">
      <c r="A462" s="3">
        <v>461</v>
      </c>
      <c r="B462" s="3" t="s">
        <v>1591</v>
      </c>
      <c r="C462" s="4">
        <f>YEAR(Table_1[[#This Row],[Order Date]])</f>
        <v>2012</v>
      </c>
      <c r="D462" s="9">
        <v>41258</v>
      </c>
      <c r="E462" s="3">
        <v>41265</v>
      </c>
      <c r="F462" s="3" t="s">
        <v>50</v>
      </c>
      <c r="G462" s="3" t="s">
        <v>830</v>
      </c>
      <c r="H462" s="3" t="s">
        <v>831</v>
      </c>
      <c r="I462" s="3" t="s">
        <v>26</v>
      </c>
      <c r="J462" s="3" t="s">
        <v>27</v>
      </c>
      <c r="K462" s="3" t="s">
        <v>95</v>
      </c>
      <c r="L462" s="3" t="s">
        <v>96</v>
      </c>
      <c r="M462" s="3">
        <v>98115</v>
      </c>
      <c r="N462" s="3" t="s">
        <v>44</v>
      </c>
      <c r="O462" s="3" t="s">
        <v>1594</v>
      </c>
      <c r="P462" s="3" t="s">
        <v>71</v>
      </c>
      <c r="Q462" s="3" t="s">
        <v>161</v>
      </c>
      <c r="R462" s="3" t="s">
        <v>1595</v>
      </c>
      <c r="S462" s="3">
        <v>899.91</v>
      </c>
      <c r="T462" s="3">
        <v>9</v>
      </c>
      <c r="U462" s="3">
        <v>0</v>
      </c>
      <c r="V462" s="3">
        <v>377.96220000000005</v>
      </c>
    </row>
    <row r="463" spans="1:22" ht="14.25" customHeight="1" x14ac:dyDescent="0.25">
      <c r="A463" s="3">
        <v>462</v>
      </c>
      <c r="B463" s="3" t="s">
        <v>1591</v>
      </c>
      <c r="C463" s="4">
        <f>YEAR(Table_1[[#This Row],[Order Date]])</f>
        <v>2012</v>
      </c>
      <c r="D463" s="9">
        <v>41258</v>
      </c>
      <c r="E463" s="3">
        <v>41265</v>
      </c>
      <c r="F463" s="3" t="s">
        <v>50</v>
      </c>
      <c r="G463" s="3" t="s">
        <v>830</v>
      </c>
      <c r="H463" s="3" t="s">
        <v>831</v>
      </c>
      <c r="I463" s="3" t="s">
        <v>26</v>
      </c>
      <c r="J463" s="3" t="s">
        <v>27</v>
      </c>
      <c r="K463" s="3" t="s">
        <v>95</v>
      </c>
      <c r="L463" s="3" t="s">
        <v>96</v>
      </c>
      <c r="M463" s="3">
        <v>98115</v>
      </c>
      <c r="N463" s="3" t="s">
        <v>44</v>
      </c>
      <c r="O463" s="3" t="s">
        <v>1596</v>
      </c>
      <c r="P463" s="3" t="s">
        <v>46</v>
      </c>
      <c r="Q463" s="3" t="s">
        <v>75</v>
      </c>
      <c r="R463" s="3" t="s">
        <v>1597</v>
      </c>
      <c r="S463" s="3">
        <v>51.311999999999998</v>
      </c>
      <c r="T463" s="3">
        <v>3</v>
      </c>
      <c r="U463" s="3">
        <v>0.2</v>
      </c>
      <c r="V463" s="3">
        <v>18.600599999999996</v>
      </c>
    </row>
    <row r="464" spans="1:22" ht="14.25" customHeight="1" x14ac:dyDescent="0.25">
      <c r="A464" s="3">
        <v>463</v>
      </c>
      <c r="B464" s="3" t="s">
        <v>1598</v>
      </c>
      <c r="C464" s="4">
        <f>YEAR(Table_1[[#This Row],[Order Date]])</f>
        <v>2013</v>
      </c>
      <c r="D464" s="9">
        <v>41387</v>
      </c>
      <c r="E464" s="3">
        <v>41394</v>
      </c>
      <c r="F464" s="3" t="s">
        <v>50</v>
      </c>
      <c r="G464" s="3" t="s">
        <v>1599</v>
      </c>
      <c r="H464" s="3" t="s">
        <v>1600</v>
      </c>
      <c r="I464" s="3" t="s">
        <v>102</v>
      </c>
      <c r="J464" s="3" t="s">
        <v>27</v>
      </c>
      <c r="K464" s="3" t="s">
        <v>544</v>
      </c>
      <c r="L464" s="3" t="s">
        <v>310</v>
      </c>
      <c r="M464" s="3">
        <v>85023</v>
      </c>
      <c r="N464" s="3" t="s">
        <v>44</v>
      </c>
      <c r="O464" s="3" t="s">
        <v>1284</v>
      </c>
      <c r="P464" s="3" t="s">
        <v>32</v>
      </c>
      <c r="Q464" s="3" t="s">
        <v>65</v>
      </c>
      <c r="R464" s="3" t="s">
        <v>1285</v>
      </c>
      <c r="S464" s="3">
        <v>23.56</v>
      </c>
      <c r="T464" s="3">
        <v>5</v>
      </c>
      <c r="U464" s="3">
        <v>0.2</v>
      </c>
      <c r="V464" s="3">
        <v>7.0680000000000005</v>
      </c>
    </row>
    <row r="465" spans="1:22" ht="14.25" customHeight="1" x14ac:dyDescent="0.25">
      <c r="A465" s="3">
        <v>464</v>
      </c>
      <c r="B465" s="3" t="s">
        <v>1598</v>
      </c>
      <c r="C465" s="4">
        <f>YEAR(Table_1[[#This Row],[Order Date]])</f>
        <v>2013</v>
      </c>
      <c r="D465" s="9">
        <v>41387</v>
      </c>
      <c r="E465" s="3">
        <v>41394</v>
      </c>
      <c r="F465" s="3" t="s">
        <v>50</v>
      </c>
      <c r="G465" s="3" t="s">
        <v>1599</v>
      </c>
      <c r="H465" s="3" t="s">
        <v>1600</v>
      </c>
      <c r="I465" s="3" t="s">
        <v>102</v>
      </c>
      <c r="J465" s="3" t="s">
        <v>27</v>
      </c>
      <c r="K465" s="3" t="s">
        <v>544</v>
      </c>
      <c r="L465" s="3" t="s">
        <v>310</v>
      </c>
      <c r="M465" s="3">
        <v>85023</v>
      </c>
      <c r="N465" s="3" t="s">
        <v>44</v>
      </c>
      <c r="O465" s="3" t="s">
        <v>1601</v>
      </c>
      <c r="P465" s="3" t="s">
        <v>32</v>
      </c>
      <c r="Q465" s="3" t="s">
        <v>56</v>
      </c>
      <c r="R465" s="3" t="s">
        <v>1602</v>
      </c>
      <c r="S465" s="3">
        <v>1272.6299999999999</v>
      </c>
      <c r="T465" s="3">
        <v>6</v>
      </c>
      <c r="U465" s="3">
        <v>0.5</v>
      </c>
      <c r="V465" s="3">
        <v>-814.4831999999999</v>
      </c>
    </row>
    <row r="466" spans="1:22" ht="14.25" customHeight="1" x14ac:dyDescent="0.25">
      <c r="A466" s="3">
        <v>465</v>
      </c>
      <c r="B466" s="3" t="s">
        <v>1598</v>
      </c>
      <c r="C466" s="4">
        <f>YEAR(Table_1[[#This Row],[Order Date]])</f>
        <v>2013</v>
      </c>
      <c r="D466" s="9">
        <v>41387</v>
      </c>
      <c r="E466" s="3">
        <v>41394</v>
      </c>
      <c r="F466" s="3" t="s">
        <v>50</v>
      </c>
      <c r="G466" s="3" t="s">
        <v>1599</v>
      </c>
      <c r="H466" s="3" t="s">
        <v>1600</v>
      </c>
      <c r="I466" s="3" t="s">
        <v>102</v>
      </c>
      <c r="J466" s="3" t="s">
        <v>27</v>
      </c>
      <c r="K466" s="3" t="s">
        <v>544</v>
      </c>
      <c r="L466" s="3" t="s">
        <v>310</v>
      </c>
      <c r="M466" s="3">
        <v>85023</v>
      </c>
      <c r="N466" s="3" t="s">
        <v>44</v>
      </c>
      <c r="O466" s="3" t="s">
        <v>1603</v>
      </c>
      <c r="P466" s="3" t="s">
        <v>46</v>
      </c>
      <c r="Q466" s="3" t="s">
        <v>75</v>
      </c>
      <c r="R466" s="3" t="s">
        <v>1604</v>
      </c>
      <c r="S466" s="3">
        <v>28.484999999999999</v>
      </c>
      <c r="T466" s="3">
        <v>5</v>
      </c>
      <c r="U466" s="3">
        <v>0.7</v>
      </c>
      <c r="V466" s="3">
        <v>-20.888999999999989</v>
      </c>
    </row>
    <row r="467" spans="1:22" ht="14.25" customHeight="1" x14ac:dyDescent="0.25">
      <c r="A467" s="3">
        <v>466</v>
      </c>
      <c r="B467" s="3" t="s">
        <v>1598</v>
      </c>
      <c r="C467" s="4">
        <f>YEAR(Table_1[[#This Row],[Order Date]])</f>
        <v>2013</v>
      </c>
      <c r="D467" s="9">
        <v>41387</v>
      </c>
      <c r="E467" s="3">
        <v>41394</v>
      </c>
      <c r="F467" s="3" t="s">
        <v>50</v>
      </c>
      <c r="G467" s="3" t="s">
        <v>1599</v>
      </c>
      <c r="H467" s="3" t="s">
        <v>1600</v>
      </c>
      <c r="I467" s="3" t="s">
        <v>102</v>
      </c>
      <c r="J467" s="3" t="s">
        <v>27</v>
      </c>
      <c r="K467" s="3" t="s">
        <v>544</v>
      </c>
      <c r="L467" s="3" t="s">
        <v>310</v>
      </c>
      <c r="M467" s="3">
        <v>85023</v>
      </c>
      <c r="N467" s="3" t="s">
        <v>44</v>
      </c>
      <c r="O467" s="3" t="s">
        <v>1605</v>
      </c>
      <c r="P467" s="3" t="s">
        <v>46</v>
      </c>
      <c r="Q467" s="3" t="s">
        <v>578</v>
      </c>
      <c r="R467" s="3" t="s">
        <v>1606</v>
      </c>
      <c r="S467" s="3">
        <v>185.376</v>
      </c>
      <c r="T467" s="3">
        <v>2</v>
      </c>
      <c r="U467" s="3">
        <v>0.2</v>
      </c>
      <c r="V467" s="3">
        <v>-34.758000000000017</v>
      </c>
    </row>
    <row r="468" spans="1:22" ht="14.25" customHeight="1" x14ac:dyDescent="0.25">
      <c r="A468" s="3">
        <v>467</v>
      </c>
      <c r="B468" s="3" t="s">
        <v>1598</v>
      </c>
      <c r="C468" s="4">
        <f>YEAR(Table_1[[#This Row],[Order Date]])</f>
        <v>2013</v>
      </c>
      <c r="D468" s="9">
        <v>41387</v>
      </c>
      <c r="E468" s="3">
        <v>41394</v>
      </c>
      <c r="F468" s="3" t="s">
        <v>50</v>
      </c>
      <c r="G468" s="3" t="s">
        <v>1599</v>
      </c>
      <c r="H468" s="3" t="s">
        <v>1600</v>
      </c>
      <c r="I468" s="3" t="s">
        <v>102</v>
      </c>
      <c r="J468" s="3" t="s">
        <v>27</v>
      </c>
      <c r="K468" s="3" t="s">
        <v>544</v>
      </c>
      <c r="L468" s="3" t="s">
        <v>310</v>
      </c>
      <c r="M468" s="3">
        <v>85023</v>
      </c>
      <c r="N468" s="3" t="s">
        <v>44</v>
      </c>
      <c r="O468" s="3" t="s">
        <v>1607</v>
      </c>
      <c r="P468" s="3" t="s">
        <v>46</v>
      </c>
      <c r="Q468" s="3" t="s">
        <v>78</v>
      </c>
      <c r="R468" s="3" t="s">
        <v>1608</v>
      </c>
      <c r="S468" s="3">
        <v>78.272000000000006</v>
      </c>
      <c r="T468" s="3">
        <v>2</v>
      </c>
      <c r="U468" s="3">
        <v>0.2</v>
      </c>
      <c r="V468" s="3">
        <v>5.8704000000000001</v>
      </c>
    </row>
    <row r="469" spans="1:22" ht="14.25" customHeight="1" x14ac:dyDescent="0.25">
      <c r="A469" s="3">
        <v>468</v>
      </c>
      <c r="B469" s="3" t="s">
        <v>1609</v>
      </c>
      <c r="C469" s="4">
        <f>YEAR(Table_1[[#This Row],[Order Date]])</f>
        <v>2012</v>
      </c>
      <c r="D469" s="9">
        <v>40925</v>
      </c>
      <c r="E469" s="3">
        <v>40932</v>
      </c>
      <c r="F469" s="3" t="s">
        <v>50</v>
      </c>
      <c r="G469" s="3" t="s">
        <v>1610</v>
      </c>
      <c r="H469" s="3" t="s">
        <v>1611</v>
      </c>
      <c r="I469" s="3" t="s">
        <v>102</v>
      </c>
      <c r="J469" s="3" t="s">
        <v>27</v>
      </c>
      <c r="K469" s="3" t="s">
        <v>1612</v>
      </c>
      <c r="L469" s="3" t="s">
        <v>211</v>
      </c>
      <c r="M469" s="3">
        <v>60068</v>
      </c>
      <c r="N469" s="3" t="s">
        <v>105</v>
      </c>
      <c r="O469" s="3" t="s">
        <v>1086</v>
      </c>
      <c r="P469" s="3" t="s">
        <v>32</v>
      </c>
      <c r="Q469" s="3" t="s">
        <v>65</v>
      </c>
      <c r="R469" s="3" t="s">
        <v>1087</v>
      </c>
      <c r="S469" s="3">
        <v>254.74400000000003</v>
      </c>
      <c r="T469" s="3">
        <v>7</v>
      </c>
      <c r="U469" s="3">
        <v>0.6</v>
      </c>
      <c r="V469" s="3">
        <v>-312.06139999999994</v>
      </c>
    </row>
    <row r="470" spans="1:22" ht="14.25" customHeight="1" x14ac:dyDescent="0.25">
      <c r="A470" s="3">
        <v>469</v>
      </c>
      <c r="B470" s="3" t="s">
        <v>1613</v>
      </c>
      <c r="C470" s="4">
        <f>YEAR(Table_1[[#This Row],[Order Date]])</f>
        <v>2014</v>
      </c>
      <c r="D470" s="9">
        <v>41730</v>
      </c>
      <c r="E470" s="3">
        <v>41734</v>
      </c>
      <c r="F470" s="3" t="s">
        <v>50</v>
      </c>
      <c r="G470" s="3" t="s">
        <v>878</v>
      </c>
      <c r="H470" s="3" t="s">
        <v>879</v>
      </c>
      <c r="I470" s="3" t="s">
        <v>41</v>
      </c>
      <c r="J470" s="3" t="s">
        <v>27</v>
      </c>
      <c r="K470" s="3" t="s">
        <v>1614</v>
      </c>
      <c r="L470" s="3" t="s">
        <v>104</v>
      </c>
      <c r="M470" s="3">
        <v>79109</v>
      </c>
      <c r="N470" s="3" t="s">
        <v>105</v>
      </c>
      <c r="O470" s="3" t="s">
        <v>1615</v>
      </c>
      <c r="P470" s="3" t="s">
        <v>32</v>
      </c>
      <c r="Q470" s="3" t="s">
        <v>33</v>
      </c>
      <c r="R470" s="3" t="s">
        <v>1616</v>
      </c>
      <c r="S470" s="3">
        <v>205.33279999999996</v>
      </c>
      <c r="T470" s="3">
        <v>2</v>
      </c>
      <c r="U470" s="3">
        <v>0.32</v>
      </c>
      <c r="V470" s="3">
        <v>-36.235200000000006</v>
      </c>
    </row>
    <row r="471" spans="1:22" ht="14.25" customHeight="1" x14ac:dyDescent="0.25">
      <c r="A471" s="3">
        <v>470</v>
      </c>
      <c r="B471" s="3" t="s">
        <v>1617</v>
      </c>
      <c r="C471" s="4">
        <f>YEAR(Table_1[[#This Row],[Order Date]])</f>
        <v>2013</v>
      </c>
      <c r="D471" s="9">
        <v>41625</v>
      </c>
      <c r="E471" s="3">
        <v>41629</v>
      </c>
      <c r="F471" s="3" t="s">
        <v>23</v>
      </c>
      <c r="G471" s="3" t="s">
        <v>965</v>
      </c>
      <c r="H471" s="3" t="s">
        <v>966</v>
      </c>
      <c r="I471" s="3" t="s">
        <v>26</v>
      </c>
      <c r="J471" s="3" t="s">
        <v>27</v>
      </c>
      <c r="K471" s="3" t="s">
        <v>303</v>
      </c>
      <c r="L471" s="3" t="s">
        <v>211</v>
      </c>
      <c r="M471" s="3">
        <v>60610</v>
      </c>
      <c r="N471" s="3" t="s">
        <v>105</v>
      </c>
      <c r="O471" s="3" t="s">
        <v>1618</v>
      </c>
      <c r="P471" s="3" t="s">
        <v>46</v>
      </c>
      <c r="Q471" s="3" t="s">
        <v>75</v>
      </c>
      <c r="R471" s="3" t="s">
        <v>1619</v>
      </c>
      <c r="S471" s="3">
        <v>4.7879999999999985</v>
      </c>
      <c r="T471" s="3">
        <v>3</v>
      </c>
      <c r="U471" s="3">
        <v>0.8</v>
      </c>
      <c r="V471" s="3">
        <v>-7.9001999999999999</v>
      </c>
    </row>
    <row r="472" spans="1:22" ht="14.25" customHeight="1" x14ac:dyDescent="0.25">
      <c r="A472" s="3">
        <v>471</v>
      </c>
      <c r="B472" s="3" t="s">
        <v>1620</v>
      </c>
      <c r="C472" s="4">
        <f>YEAR(Table_1[[#This Row],[Order Date]])</f>
        <v>2012</v>
      </c>
      <c r="D472" s="9">
        <v>41263</v>
      </c>
      <c r="E472" s="3">
        <v>41267</v>
      </c>
      <c r="F472" s="3" t="s">
        <v>50</v>
      </c>
      <c r="G472" s="3" t="s">
        <v>1621</v>
      </c>
      <c r="H472" s="3" t="s">
        <v>1622</v>
      </c>
      <c r="I472" s="3" t="s">
        <v>41</v>
      </c>
      <c r="J472" s="3" t="s">
        <v>27</v>
      </c>
      <c r="K472" s="3" t="s">
        <v>1623</v>
      </c>
      <c r="L472" s="3" t="s">
        <v>267</v>
      </c>
      <c r="M472" s="3">
        <v>11757</v>
      </c>
      <c r="N472" s="3" t="s">
        <v>148</v>
      </c>
      <c r="O472" s="3" t="s">
        <v>1624</v>
      </c>
      <c r="P472" s="3" t="s">
        <v>46</v>
      </c>
      <c r="Q472" s="3" t="s">
        <v>90</v>
      </c>
      <c r="R472" s="3" t="s">
        <v>1625</v>
      </c>
      <c r="S472" s="3">
        <v>55.48</v>
      </c>
      <c r="T472" s="3">
        <v>1</v>
      </c>
      <c r="U472" s="3">
        <v>0</v>
      </c>
      <c r="V472" s="3">
        <v>26.630399999999998</v>
      </c>
    </row>
    <row r="473" spans="1:22" ht="14.25" customHeight="1" x14ac:dyDescent="0.25">
      <c r="A473" s="3">
        <v>472</v>
      </c>
      <c r="B473" s="3" t="s">
        <v>1626</v>
      </c>
      <c r="C473" s="4">
        <f>YEAR(Table_1[[#This Row],[Order Date]])</f>
        <v>2011</v>
      </c>
      <c r="D473" s="9">
        <v>40856</v>
      </c>
      <c r="E473" s="3">
        <v>40858</v>
      </c>
      <c r="F473" s="3" t="s">
        <v>23</v>
      </c>
      <c r="G473" s="3" t="s">
        <v>1627</v>
      </c>
      <c r="H473" s="3" t="s">
        <v>1628</v>
      </c>
      <c r="I473" s="3" t="s">
        <v>26</v>
      </c>
      <c r="J473" s="3" t="s">
        <v>27</v>
      </c>
      <c r="K473" s="3" t="s">
        <v>127</v>
      </c>
      <c r="L473" s="3" t="s">
        <v>43</v>
      </c>
      <c r="M473" s="3">
        <v>94110</v>
      </c>
      <c r="N473" s="3" t="s">
        <v>44</v>
      </c>
      <c r="O473" s="3" t="s">
        <v>1629</v>
      </c>
      <c r="P473" s="3" t="s">
        <v>46</v>
      </c>
      <c r="Q473" s="3" t="s">
        <v>59</v>
      </c>
      <c r="R473" s="3" t="s">
        <v>1630</v>
      </c>
      <c r="S473" s="3">
        <v>340.92</v>
      </c>
      <c r="T473" s="3">
        <v>3</v>
      </c>
      <c r="U473" s="3">
        <v>0</v>
      </c>
      <c r="V473" s="3">
        <v>3.4091999999999842</v>
      </c>
    </row>
    <row r="474" spans="1:22" ht="14.25" customHeight="1" x14ac:dyDescent="0.25">
      <c r="A474" s="3">
        <v>473</v>
      </c>
      <c r="B474" s="3" t="s">
        <v>1626</v>
      </c>
      <c r="C474" s="4">
        <f>YEAR(Table_1[[#This Row],[Order Date]])</f>
        <v>2011</v>
      </c>
      <c r="D474" s="9">
        <v>40856</v>
      </c>
      <c r="E474" s="3">
        <v>40858</v>
      </c>
      <c r="F474" s="3" t="s">
        <v>23</v>
      </c>
      <c r="G474" s="3" t="s">
        <v>1627</v>
      </c>
      <c r="H474" s="3" t="s">
        <v>1628</v>
      </c>
      <c r="I474" s="3" t="s">
        <v>26</v>
      </c>
      <c r="J474" s="3" t="s">
        <v>27</v>
      </c>
      <c r="K474" s="3" t="s">
        <v>127</v>
      </c>
      <c r="L474" s="3" t="s">
        <v>43</v>
      </c>
      <c r="M474" s="3">
        <v>94110</v>
      </c>
      <c r="N474" s="3" t="s">
        <v>44</v>
      </c>
      <c r="O474" s="3" t="s">
        <v>1631</v>
      </c>
      <c r="P474" s="3" t="s">
        <v>32</v>
      </c>
      <c r="Q474" s="3" t="s">
        <v>33</v>
      </c>
      <c r="R474" s="3" t="s">
        <v>1632</v>
      </c>
      <c r="S474" s="3">
        <v>222.66599999999997</v>
      </c>
      <c r="T474" s="3">
        <v>2</v>
      </c>
      <c r="U474" s="3">
        <v>0.15</v>
      </c>
      <c r="V474" s="3">
        <v>10.478399999999979</v>
      </c>
    </row>
    <row r="475" spans="1:22" ht="14.25" customHeight="1" x14ac:dyDescent="0.25">
      <c r="A475" s="3">
        <v>474</v>
      </c>
      <c r="B475" s="3" t="s">
        <v>1626</v>
      </c>
      <c r="C475" s="4">
        <f>YEAR(Table_1[[#This Row],[Order Date]])</f>
        <v>2011</v>
      </c>
      <c r="D475" s="9">
        <v>40856</v>
      </c>
      <c r="E475" s="3">
        <v>40858</v>
      </c>
      <c r="F475" s="3" t="s">
        <v>23</v>
      </c>
      <c r="G475" s="3" t="s">
        <v>1627</v>
      </c>
      <c r="H475" s="3" t="s">
        <v>1628</v>
      </c>
      <c r="I475" s="3" t="s">
        <v>26</v>
      </c>
      <c r="J475" s="3" t="s">
        <v>27</v>
      </c>
      <c r="K475" s="3" t="s">
        <v>127</v>
      </c>
      <c r="L475" s="3" t="s">
        <v>43</v>
      </c>
      <c r="M475" s="3">
        <v>94110</v>
      </c>
      <c r="N475" s="3" t="s">
        <v>44</v>
      </c>
      <c r="O475" s="3" t="s">
        <v>1633</v>
      </c>
      <c r="P475" s="3" t="s">
        <v>71</v>
      </c>
      <c r="Q475" s="3" t="s">
        <v>72</v>
      </c>
      <c r="R475" s="3" t="s">
        <v>1634</v>
      </c>
      <c r="S475" s="3">
        <v>703.96800000000007</v>
      </c>
      <c r="T475" s="3">
        <v>4</v>
      </c>
      <c r="U475" s="3">
        <v>0.2</v>
      </c>
      <c r="V475" s="3">
        <v>87.995999999999924</v>
      </c>
    </row>
    <row r="476" spans="1:22" ht="14.25" customHeight="1" x14ac:dyDescent="0.25">
      <c r="A476" s="3">
        <v>475</v>
      </c>
      <c r="B476" s="3" t="s">
        <v>1626</v>
      </c>
      <c r="C476" s="4">
        <f>YEAR(Table_1[[#This Row],[Order Date]])</f>
        <v>2011</v>
      </c>
      <c r="D476" s="9">
        <v>40856</v>
      </c>
      <c r="E476" s="3">
        <v>40858</v>
      </c>
      <c r="F476" s="3" t="s">
        <v>23</v>
      </c>
      <c r="G476" s="3" t="s">
        <v>1627</v>
      </c>
      <c r="H476" s="3" t="s">
        <v>1628</v>
      </c>
      <c r="I476" s="3" t="s">
        <v>26</v>
      </c>
      <c r="J476" s="3" t="s">
        <v>27</v>
      </c>
      <c r="K476" s="3" t="s">
        <v>127</v>
      </c>
      <c r="L476" s="3" t="s">
        <v>43</v>
      </c>
      <c r="M476" s="3">
        <v>94110</v>
      </c>
      <c r="N476" s="3" t="s">
        <v>44</v>
      </c>
      <c r="O476" s="3" t="s">
        <v>1635</v>
      </c>
      <c r="P476" s="3" t="s">
        <v>46</v>
      </c>
      <c r="Q476" s="3" t="s">
        <v>59</v>
      </c>
      <c r="R476" s="3" t="s">
        <v>1636</v>
      </c>
      <c r="S476" s="3">
        <v>92.52</v>
      </c>
      <c r="T476" s="3">
        <v>6</v>
      </c>
      <c r="U476" s="3">
        <v>0</v>
      </c>
      <c r="V476" s="3">
        <v>24.980400000000007</v>
      </c>
    </row>
    <row r="477" spans="1:22" ht="14.25" customHeight="1" x14ac:dyDescent="0.25">
      <c r="A477" s="3">
        <v>476</v>
      </c>
      <c r="B477" s="3" t="s">
        <v>1626</v>
      </c>
      <c r="C477" s="4">
        <f>YEAR(Table_1[[#This Row],[Order Date]])</f>
        <v>2011</v>
      </c>
      <c r="D477" s="9">
        <v>40856</v>
      </c>
      <c r="E477" s="3">
        <v>40858</v>
      </c>
      <c r="F477" s="3" t="s">
        <v>23</v>
      </c>
      <c r="G477" s="3" t="s">
        <v>1627</v>
      </c>
      <c r="H477" s="3" t="s">
        <v>1628</v>
      </c>
      <c r="I477" s="3" t="s">
        <v>26</v>
      </c>
      <c r="J477" s="3" t="s">
        <v>27</v>
      </c>
      <c r="K477" s="3" t="s">
        <v>127</v>
      </c>
      <c r="L477" s="3" t="s">
        <v>43</v>
      </c>
      <c r="M477" s="3">
        <v>94110</v>
      </c>
      <c r="N477" s="3" t="s">
        <v>44</v>
      </c>
      <c r="O477" s="3" t="s">
        <v>1637</v>
      </c>
      <c r="P477" s="3" t="s">
        <v>46</v>
      </c>
      <c r="Q477" s="3" t="s">
        <v>90</v>
      </c>
      <c r="R477" s="3" t="s">
        <v>1638</v>
      </c>
      <c r="S477" s="3">
        <v>62.649999999999991</v>
      </c>
      <c r="T477" s="3">
        <v>7</v>
      </c>
      <c r="U477" s="3">
        <v>0</v>
      </c>
      <c r="V477" s="3">
        <v>28.818999999999996</v>
      </c>
    </row>
    <row r="478" spans="1:22" ht="14.25" customHeight="1" x14ac:dyDescent="0.25">
      <c r="A478" s="3">
        <v>477</v>
      </c>
      <c r="B478" s="3" t="s">
        <v>1626</v>
      </c>
      <c r="C478" s="4">
        <f>YEAR(Table_1[[#This Row],[Order Date]])</f>
        <v>2011</v>
      </c>
      <c r="D478" s="9">
        <v>40856</v>
      </c>
      <c r="E478" s="3">
        <v>40858</v>
      </c>
      <c r="F478" s="3" t="s">
        <v>23</v>
      </c>
      <c r="G478" s="3" t="s">
        <v>1627</v>
      </c>
      <c r="H478" s="3" t="s">
        <v>1628</v>
      </c>
      <c r="I478" s="3" t="s">
        <v>26</v>
      </c>
      <c r="J478" s="3" t="s">
        <v>27</v>
      </c>
      <c r="K478" s="3" t="s">
        <v>127</v>
      </c>
      <c r="L478" s="3" t="s">
        <v>43</v>
      </c>
      <c r="M478" s="3">
        <v>94110</v>
      </c>
      <c r="N478" s="3" t="s">
        <v>44</v>
      </c>
      <c r="O478" s="3" t="s">
        <v>1639</v>
      </c>
      <c r="P478" s="3" t="s">
        <v>46</v>
      </c>
      <c r="Q478" s="3" t="s">
        <v>90</v>
      </c>
      <c r="R478" s="3" t="s">
        <v>1640</v>
      </c>
      <c r="S478" s="3">
        <v>94.85</v>
      </c>
      <c r="T478" s="3">
        <v>5</v>
      </c>
      <c r="U478" s="3">
        <v>0</v>
      </c>
      <c r="V478" s="3">
        <v>45.527999999999992</v>
      </c>
    </row>
    <row r="479" spans="1:22" ht="14.25" customHeight="1" x14ac:dyDescent="0.25">
      <c r="A479" s="3">
        <v>478</v>
      </c>
      <c r="B479" s="3" t="s">
        <v>1641</v>
      </c>
      <c r="C479" s="4">
        <f>YEAR(Table_1[[#This Row],[Order Date]])</f>
        <v>2013</v>
      </c>
      <c r="D479" s="9">
        <v>41468</v>
      </c>
      <c r="E479" s="3">
        <v>41475</v>
      </c>
      <c r="F479" s="3" t="s">
        <v>50</v>
      </c>
      <c r="G479" s="3" t="s">
        <v>1013</v>
      </c>
      <c r="H479" s="3" t="s">
        <v>1014</v>
      </c>
      <c r="I479" s="3" t="s">
        <v>41</v>
      </c>
      <c r="J479" s="3" t="s">
        <v>27</v>
      </c>
      <c r="K479" s="3" t="s">
        <v>42</v>
      </c>
      <c r="L479" s="3" t="s">
        <v>43</v>
      </c>
      <c r="M479" s="3">
        <v>90008</v>
      </c>
      <c r="N479" s="3" t="s">
        <v>44</v>
      </c>
      <c r="O479" s="3" t="s">
        <v>1642</v>
      </c>
      <c r="P479" s="3" t="s">
        <v>71</v>
      </c>
      <c r="Q479" s="3" t="s">
        <v>72</v>
      </c>
      <c r="R479" s="3" t="s">
        <v>1643</v>
      </c>
      <c r="S479" s="3">
        <v>95.76</v>
      </c>
      <c r="T479" s="3">
        <v>6</v>
      </c>
      <c r="U479" s="3">
        <v>0.2</v>
      </c>
      <c r="V479" s="3">
        <v>7.1819999999999951</v>
      </c>
    </row>
    <row r="480" spans="1:22" ht="14.25" customHeight="1" x14ac:dyDescent="0.25">
      <c r="A480" s="3">
        <v>479</v>
      </c>
      <c r="B480" s="3" t="s">
        <v>1644</v>
      </c>
      <c r="C480" s="4">
        <f>YEAR(Table_1[[#This Row],[Order Date]])</f>
        <v>2013</v>
      </c>
      <c r="D480" s="9">
        <v>41575</v>
      </c>
      <c r="E480" s="3">
        <v>41581</v>
      </c>
      <c r="F480" s="3" t="s">
        <v>50</v>
      </c>
      <c r="G480" s="3" t="s">
        <v>1645</v>
      </c>
      <c r="H480" s="3" t="s">
        <v>1646</v>
      </c>
      <c r="I480" s="3" t="s">
        <v>26</v>
      </c>
      <c r="J480" s="3" t="s">
        <v>27</v>
      </c>
      <c r="K480" s="3" t="s">
        <v>276</v>
      </c>
      <c r="L480" s="3" t="s">
        <v>267</v>
      </c>
      <c r="M480" s="3">
        <v>12180</v>
      </c>
      <c r="N480" s="3" t="s">
        <v>148</v>
      </c>
      <c r="O480" s="3" t="s">
        <v>1110</v>
      </c>
      <c r="P480" s="3" t="s">
        <v>32</v>
      </c>
      <c r="Q480" s="3" t="s">
        <v>65</v>
      </c>
      <c r="R480" s="3" t="s">
        <v>1111</v>
      </c>
      <c r="S480" s="3">
        <v>40.200000000000003</v>
      </c>
      <c r="T480" s="3">
        <v>3</v>
      </c>
      <c r="U480" s="3">
        <v>0</v>
      </c>
      <c r="V480" s="3">
        <v>19.295999999999999</v>
      </c>
    </row>
    <row r="481" spans="1:22" ht="14.25" customHeight="1" x14ac:dyDescent="0.25">
      <c r="A481" s="3">
        <v>480</v>
      </c>
      <c r="B481" s="3" t="s">
        <v>1647</v>
      </c>
      <c r="C481" s="4">
        <f>YEAR(Table_1[[#This Row],[Order Date]])</f>
        <v>2013</v>
      </c>
      <c r="D481" s="9">
        <v>41452</v>
      </c>
      <c r="E481" s="3">
        <v>41458</v>
      </c>
      <c r="F481" s="3" t="s">
        <v>50</v>
      </c>
      <c r="G481" s="3" t="s">
        <v>1648</v>
      </c>
      <c r="H481" s="3" t="s">
        <v>1649</v>
      </c>
      <c r="I481" s="3" t="s">
        <v>41</v>
      </c>
      <c r="J481" s="3" t="s">
        <v>27</v>
      </c>
      <c r="K481" s="3" t="s">
        <v>266</v>
      </c>
      <c r="L481" s="3" t="s">
        <v>267</v>
      </c>
      <c r="M481" s="3">
        <v>10024</v>
      </c>
      <c r="N481" s="3" t="s">
        <v>148</v>
      </c>
      <c r="O481" s="3" t="s">
        <v>1650</v>
      </c>
      <c r="P481" s="3" t="s">
        <v>46</v>
      </c>
      <c r="Q481" s="3" t="s">
        <v>68</v>
      </c>
      <c r="R481" s="3" t="s">
        <v>1651</v>
      </c>
      <c r="S481" s="3">
        <v>14.7</v>
      </c>
      <c r="T481" s="3">
        <v>5</v>
      </c>
      <c r="U481" s="3">
        <v>0</v>
      </c>
      <c r="V481" s="3">
        <v>6.6150000000000002</v>
      </c>
    </row>
    <row r="482" spans="1:22" ht="14.25" customHeight="1" x14ac:dyDescent="0.25">
      <c r="A482" s="3">
        <v>481</v>
      </c>
      <c r="B482" s="3" t="s">
        <v>1647</v>
      </c>
      <c r="C482" s="4">
        <f>YEAR(Table_1[[#This Row],[Order Date]])</f>
        <v>2013</v>
      </c>
      <c r="D482" s="9">
        <v>41452</v>
      </c>
      <c r="E482" s="3">
        <v>41458</v>
      </c>
      <c r="F482" s="3" t="s">
        <v>50</v>
      </c>
      <c r="G482" s="3" t="s">
        <v>1648</v>
      </c>
      <c r="H482" s="3" t="s">
        <v>1649</v>
      </c>
      <c r="I482" s="3" t="s">
        <v>41</v>
      </c>
      <c r="J482" s="3" t="s">
        <v>27</v>
      </c>
      <c r="K482" s="3" t="s">
        <v>266</v>
      </c>
      <c r="L482" s="3" t="s">
        <v>267</v>
      </c>
      <c r="M482" s="3">
        <v>10024</v>
      </c>
      <c r="N482" s="3" t="s">
        <v>148</v>
      </c>
      <c r="O482" s="3" t="s">
        <v>1652</v>
      </c>
      <c r="P482" s="3" t="s">
        <v>46</v>
      </c>
      <c r="Q482" s="3" t="s">
        <v>59</v>
      </c>
      <c r="R482" s="3" t="s">
        <v>1653</v>
      </c>
      <c r="S482" s="3">
        <v>704.25</v>
      </c>
      <c r="T482" s="3">
        <v>5</v>
      </c>
      <c r="U482" s="3">
        <v>0</v>
      </c>
      <c r="V482" s="3">
        <v>84.51</v>
      </c>
    </row>
    <row r="483" spans="1:22" ht="14.25" customHeight="1" x14ac:dyDescent="0.25">
      <c r="A483" s="3">
        <v>482</v>
      </c>
      <c r="B483" s="3" t="s">
        <v>1654</v>
      </c>
      <c r="C483" s="4">
        <f>YEAR(Table_1[[#This Row],[Order Date]])</f>
        <v>2011</v>
      </c>
      <c r="D483" s="9">
        <v>40822</v>
      </c>
      <c r="E483" s="3">
        <v>40826</v>
      </c>
      <c r="F483" s="3" t="s">
        <v>50</v>
      </c>
      <c r="G483" s="3" t="s">
        <v>1655</v>
      </c>
      <c r="H483" s="3" t="s">
        <v>1656</v>
      </c>
      <c r="I483" s="3" t="s">
        <v>26</v>
      </c>
      <c r="J483" s="3" t="s">
        <v>27</v>
      </c>
      <c r="K483" s="3" t="s">
        <v>947</v>
      </c>
      <c r="L483" s="3" t="s">
        <v>43</v>
      </c>
      <c r="M483" s="3">
        <v>92024</v>
      </c>
      <c r="N483" s="3" t="s">
        <v>44</v>
      </c>
      <c r="O483" s="3" t="s">
        <v>1657</v>
      </c>
      <c r="P483" s="3" t="s">
        <v>71</v>
      </c>
      <c r="Q483" s="3" t="s">
        <v>161</v>
      </c>
      <c r="R483" s="3" t="s">
        <v>1658</v>
      </c>
      <c r="S483" s="3">
        <v>9.09</v>
      </c>
      <c r="T483" s="3">
        <v>3</v>
      </c>
      <c r="U483" s="3">
        <v>0</v>
      </c>
      <c r="V483" s="3">
        <v>1.9088999999999996</v>
      </c>
    </row>
    <row r="484" spans="1:22" ht="14.25" customHeight="1" x14ac:dyDescent="0.25">
      <c r="A484" s="3">
        <v>483</v>
      </c>
      <c r="B484" s="3" t="s">
        <v>1659</v>
      </c>
      <c r="C484" s="4">
        <f>YEAR(Table_1[[#This Row],[Order Date]])</f>
        <v>2011</v>
      </c>
      <c r="D484" s="9">
        <v>40746</v>
      </c>
      <c r="E484" s="3">
        <v>40751</v>
      </c>
      <c r="F484" s="3" t="s">
        <v>50</v>
      </c>
      <c r="G484" s="3" t="s">
        <v>1660</v>
      </c>
      <c r="H484" s="3" t="s">
        <v>1661</v>
      </c>
      <c r="I484" s="3" t="s">
        <v>26</v>
      </c>
      <c r="J484" s="3" t="s">
        <v>27</v>
      </c>
      <c r="K484" s="3" t="s">
        <v>266</v>
      </c>
      <c r="L484" s="3" t="s">
        <v>267</v>
      </c>
      <c r="M484" s="3">
        <v>10024</v>
      </c>
      <c r="N484" s="3" t="s">
        <v>148</v>
      </c>
      <c r="O484" s="3" t="s">
        <v>366</v>
      </c>
      <c r="P484" s="3" t="s">
        <v>46</v>
      </c>
      <c r="Q484" s="3" t="s">
        <v>68</v>
      </c>
      <c r="R484" s="3" t="s">
        <v>367</v>
      </c>
      <c r="S484" s="3">
        <v>5.96</v>
      </c>
      <c r="T484" s="3">
        <v>2</v>
      </c>
      <c r="U484" s="3">
        <v>0</v>
      </c>
      <c r="V484" s="3">
        <v>1.6688000000000001</v>
      </c>
    </row>
    <row r="485" spans="1:22" ht="14.25" customHeight="1" x14ac:dyDescent="0.25">
      <c r="A485" s="3">
        <v>484</v>
      </c>
      <c r="B485" s="3" t="s">
        <v>1659</v>
      </c>
      <c r="C485" s="4">
        <f>YEAR(Table_1[[#This Row],[Order Date]])</f>
        <v>2011</v>
      </c>
      <c r="D485" s="9">
        <v>40746</v>
      </c>
      <c r="E485" s="3">
        <v>40751</v>
      </c>
      <c r="F485" s="3" t="s">
        <v>50</v>
      </c>
      <c r="G485" s="3" t="s">
        <v>1660</v>
      </c>
      <c r="H485" s="3" t="s">
        <v>1661</v>
      </c>
      <c r="I485" s="3" t="s">
        <v>26</v>
      </c>
      <c r="J485" s="3" t="s">
        <v>27</v>
      </c>
      <c r="K485" s="3" t="s">
        <v>266</v>
      </c>
      <c r="L485" s="3" t="s">
        <v>267</v>
      </c>
      <c r="M485" s="3">
        <v>10024</v>
      </c>
      <c r="N485" s="3" t="s">
        <v>148</v>
      </c>
      <c r="O485" s="3" t="s">
        <v>1662</v>
      </c>
      <c r="P485" s="3" t="s">
        <v>71</v>
      </c>
      <c r="Q485" s="3" t="s">
        <v>161</v>
      </c>
      <c r="R485" s="3" t="s">
        <v>1663</v>
      </c>
      <c r="S485" s="3">
        <v>159.97999999999999</v>
      </c>
      <c r="T485" s="3">
        <v>2</v>
      </c>
      <c r="U485" s="3">
        <v>0</v>
      </c>
      <c r="V485" s="3">
        <v>57.592799999999997</v>
      </c>
    </row>
    <row r="486" spans="1:22" ht="14.25" customHeight="1" x14ac:dyDescent="0.25">
      <c r="A486" s="3">
        <v>485</v>
      </c>
      <c r="B486" s="3" t="s">
        <v>1664</v>
      </c>
      <c r="C486" s="4">
        <f>YEAR(Table_1[[#This Row],[Order Date]])</f>
        <v>2014</v>
      </c>
      <c r="D486" s="9">
        <v>41801</v>
      </c>
      <c r="E486" s="3">
        <v>41804</v>
      </c>
      <c r="F486" s="3" t="s">
        <v>188</v>
      </c>
      <c r="G486" s="3" t="s">
        <v>1665</v>
      </c>
      <c r="H486" s="3" t="s">
        <v>1666</v>
      </c>
      <c r="I486" s="3" t="s">
        <v>102</v>
      </c>
      <c r="J486" s="3" t="s">
        <v>27</v>
      </c>
      <c r="K486" s="3" t="s">
        <v>42</v>
      </c>
      <c r="L486" s="3" t="s">
        <v>43</v>
      </c>
      <c r="M486" s="3">
        <v>90045</v>
      </c>
      <c r="N486" s="3" t="s">
        <v>44</v>
      </c>
      <c r="O486" s="3" t="s">
        <v>1667</v>
      </c>
      <c r="P486" s="3" t="s">
        <v>46</v>
      </c>
      <c r="Q486" s="3" t="s">
        <v>47</v>
      </c>
      <c r="R486" s="3" t="s">
        <v>1668</v>
      </c>
      <c r="S486" s="3">
        <v>29.6</v>
      </c>
      <c r="T486" s="3">
        <v>2</v>
      </c>
      <c r="U486" s="3">
        <v>0</v>
      </c>
      <c r="V486" s="3">
        <v>14.8</v>
      </c>
    </row>
    <row r="487" spans="1:22" ht="14.25" customHeight="1" x14ac:dyDescent="0.25">
      <c r="A487" s="3">
        <v>486</v>
      </c>
      <c r="B487" s="3" t="s">
        <v>1664</v>
      </c>
      <c r="C487" s="4">
        <f>YEAR(Table_1[[#This Row],[Order Date]])</f>
        <v>2014</v>
      </c>
      <c r="D487" s="9">
        <v>41801</v>
      </c>
      <c r="E487" s="3">
        <v>41804</v>
      </c>
      <c r="F487" s="3" t="s">
        <v>188</v>
      </c>
      <c r="G487" s="3" t="s">
        <v>1665</v>
      </c>
      <c r="H487" s="3" t="s">
        <v>1666</v>
      </c>
      <c r="I487" s="3" t="s">
        <v>102</v>
      </c>
      <c r="J487" s="3" t="s">
        <v>27</v>
      </c>
      <c r="K487" s="3" t="s">
        <v>42</v>
      </c>
      <c r="L487" s="3" t="s">
        <v>43</v>
      </c>
      <c r="M487" s="3">
        <v>90045</v>
      </c>
      <c r="N487" s="3" t="s">
        <v>44</v>
      </c>
      <c r="O487" s="3" t="s">
        <v>1669</v>
      </c>
      <c r="P487" s="3" t="s">
        <v>32</v>
      </c>
      <c r="Q487" s="3" t="s">
        <v>33</v>
      </c>
      <c r="R487" s="3" t="s">
        <v>1670</v>
      </c>
      <c r="S487" s="3">
        <v>514.16499999999996</v>
      </c>
      <c r="T487" s="3">
        <v>5</v>
      </c>
      <c r="U487" s="3">
        <v>0.15</v>
      </c>
      <c r="V487" s="3">
        <v>-30.24499999999999</v>
      </c>
    </row>
    <row r="488" spans="1:22" ht="14.25" customHeight="1" x14ac:dyDescent="0.25">
      <c r="A488" s="3">
        <v>487</v>
      </c>
      <c r="B488" s="3" t="s">
        <v>1664</v>
      </c>
      <c r="C488" s="4">
        <f>YEAR(Table_1[[#This Row],[Order Date]])</f>
        <v>2014</v>
      </c>
      <c r="D488" s="9">
        <v>41801</v>
      </c>
      <c r="E488" s="3">
        <v>41804</v>
      </c>
      <c r="F488" s="3" t="s">
        <v>188</v>
      </c>
      <c r="G488" s="3" t="s">
        <v>1665</v>
      </c>
      <c r="H488" s="3" t="s">
        <v>1666</v>
      </c>
      <c r="I488" s="3" t="s">
        <v>102</v>
      </c>
      <c r="J488" s="3" t="s">
        <v>27</v>
      </c>
      <c r="K488" s="3" t="s">
        <v>42</v>
      </c>
      <c r="L488" s="3" t="s">
        <v>43</v>
      </c>
      <c r="M488" s="3">
        <v>90045</v>
      </c>
      <c r="N488" s="3" t="s">
        <v>44</v>
      </c>
      <c r="O488" s="3" t="s">
        <v>1671</v>
      </c>
      <c r="P488" s="3" t="s">
        <v>71</v>
      </c>
      <c r="Q488" s="3" t="s">
        <v>72</v>
      </c>
      <c r="R488" s="3" t="s">
        <v>1672</v>
      </c>
      <c r="S488" s="3">
        <v>279.95999999999998</v>
      </c>
      <c r="T488" s="3">
        <v>5</v>
      </c>
      <c r="U488" s="3">
        <v>0.2</v>
      </c>
      <c r="V488" s="3">
        <v>17.497500000000016</v>
      </c>
    </row>
    <row r="489" spans="1:22" ht="14.25" customHeight="1" x14ac:dyDescent="0.25">
      <c r="A489" s="3">
        <v>488</v>
      </c>
      <c r="B489" s="3" t="s">
        <v>1673</v>
      </c>
      <c r="C489" s="4">
        <f>YEAR(Table_1[[#This Row],[Order Date]])</f>
        <v>2011</v>
      </c>
      <c r="D489" s="9">
        <v>40845</v>
      </c>
      <c r="E489" s="3">
        <v>40847</v>
      </c>
      <c r="F489" s="3" t="s">
        <v>188</v>
      </c>
      <c r="G489" s="3" t="s">
        <v>1674</v>
      </c>
      <c r="H489" s="3" t="s">
        <v>1675</v>
      </c>
      <c r="I489" s="3" t="s">
        <v>26</v>
      </c>
      <c r="J489" s="3" t="s">
        <v>27</v>
      </c>
      <c r="K489" s="3" t="s">
        <v>303</v>
      </c>
      <c r="L489" s="3" t="s">
        <v>211</v>
      </c>
      <c r="M489" s="3">
        <v>60610</v>
      </c>
      <c r="N489" s="3" t="s">
        <v>105</v>
      </c>
      <c r="O489" s="3" t="s">
        <v>1676</v>
      </c>
      <c r="P489" s="3" t="s">
        <v>71</v>
      </c>
      <c r="Q489" s="3" t="s">
        <v>72</v>
      </c>
      <c r="R489" s="3" t="s">
        <v>1677</v>
      </c>
      <c r="S489" s="3">
        <v>2735.9520000000002</v>
      </c>
      <c r="T489" s="3">
        <v>6</v>
      </c>
      <c r="U489" s="3">
        <v>0.2</v>
      </c>
      <c r="V489" s="3">
        <v>341.99399999999969</v>
      </c>
    </row>
    <row r="490" spans="1:22" ht="14.25" customHeight="1" x14ac:dyDescent="0.25">
      <c r="A490" s="3">
        <v>489</v>
      </c>
      <c r="B490" s="3" t="s">
        <v>1678</v>
      </c>
      <c r="C490" s="4">
        <f>YEAR(Table_1[[#This Row],[Order Date]])</f>
        <v>2011</v>
      </c>
      <c r="D490" s="9">
        <v>40703</v>
      </c>
      <c r="E490" s="3">
        <v>40707</v>
      </c>
      <c r="F490" s="3" t="s">
        <v>23</v>
      </c>
      <c r="G490" s="3" t="s">
        <v>1679</v>
      </c>
      <c r="H490" s="3" t="s">
        <v>1680</v>
      </c>
      <c r="I490" s="3" t="s">
        <v>102</v>
      </c>
      <c r="J490" s="3" t="s">
        <v>27</v>
      </c>
      <c r="K490" s="3" t="s">
        <v>1681</v>
      </c>
      <c r="L490" s="3" t="s">
        <v>104</v>
      </c>
      <c r="M490" s="3">
        <v>77340</v>
      </c>
      <c r="N490" s="3" t="s">
        <v>105</v>
      </c>
      <c r="O490" s="3" t="s">
        <v>1682</v>
      </c>
      <c r="P490" s="3" t="s">
        <v>71</v>
      </c>
      <c r="Q490" s="3" t="s">
        <v>72</v>
      </c>
      <c r="R490" s="3" t="s">
        <v>1683</v>
      </c>
      <c r="S490" s="3">
        <v>7.9920000000000009</v>
      </c>
      <c r="T490" s="3">
        <v>1</v>
      </c>
      <c r="U490" s="3">
        <v>0.2</v>
      </c>
      <c r="V490" s="3">
        <v>0.59940000000000015</v>
      </c>
    </row>
    <row r="491" spans="1:22" ht="14.25" customHeight="1" x14ac:dyDescent="0.25">
      <c r="A491" s="3">
        <v>490</v>
      </c>
      <c r="B491" s="3" t="s">
        <v>1678</v>
      </c>
      <c r="C491" s="4">
        <f>YEAR(Table_1[[#This Row],[Order Date]])</f>
        <v>2011</v>
      </c>
      <c r="D491" s="9">
        <v>40703</v>
      </c>
      <c r="E491" s="3">
        <v>40707</v>
      </c>
      <c r="F491" s="3" t="s">
        <v>23</v>
      </c>
      <c r="G491" s="3" t="s">
        <v>1679</v>
      </c>
      <c r="H491" s="3" t="s">
        <v>1680</v>
      </c>
      <c r="I491" s="3" t="s">
        <v>102</v>
      </c>
      <c r="J491" s="3" t="s">
        <v>27</v>
      </c>
      <c r="K491" s="3" t="s">
        <v>1681</v>
      </c>
      <c r="L491" s="3" t="s">
        <v>104</v>
      </c>
      <c r="M491" s="3">
        <v>77340</v>
      </c>
      <c r="N491" s="3" t="s">
        <v>105</v>
      </c>
      <c r="O491" s="3" t="s">
        <v>1684</v>
      </c>
      <c r="P491" s="3" t="s">
        <v>71</v>
      </c>
      <c r="Q491" s="3" t="s">
        <v>161</v>
      </c>
      <c r="R491" s="3" t="s">
        <v>1685</v>
      </c>
      <c r="S491" s="3">
        <v>63.984000000000009</v>
      </c>
      <c r="T491" s="3">
        <v>2</v>
      </c>
      <c r="U491" s="3">
        <v>0.2</v>
      </c>
      <c r="V491" s="3">
        <v>10.397399999999998</v>
      </c>
    </row>
    <row r="492" spans="1:22" ht="14.25" customHeight="1" x14ac:dyDescent="0.25">
      <c r="A492" s="3">
        <v>491</v>
      </c>
      <c r="B492" s="3" t="s">
        <v>1678</v>
      </c>
      <c r="C492" s="4">
        <f>YEAR(Table_1[[#This Row],[Order Date]])</f>
        <v>2011</v>
      </c>
      <c r="D492" s="9">
        <v>40703</v>
      </c>
      <c r="E492" s="3">
        <v>40707</v>
      </c>
      <c r="F492" s="3" t="s">
        <v>23</v>
      </c>
      <c r="G492" s="3" t="s">
        <v>1679</v>
      </c>
      <c r="H492" s="3" t="s">
        <v>1680</v>
      </c>
      <c r="I492" s="3" t="s">
        <v>102</v>
      </c>
      <c r="J492" s="3" t="s">
        <v>27</v>
      </c>
      <c r="K492" s="3" t="s">
        <v>1681</v>
      </c>
      <c r="L492" s="3" t="s">
        <v>104</v>
      </c>
      <c r="M492" s="3">
        <v>77340</v>
      </c>
      <c r="N492" s="3" t="s">
        <v>105</v>
      </c>
      <c r="O492" s="3" t="s">
        <v>1565</v>
      </c>
      <c r="P492" s="3" t="s">
        <v>46</v>
      </c>
      <c r="Q492" s="3" t="s">
        <v>68</v>
      </c>
      <c r="R492" s="3" t="s">
        <v>1566</v>
      </c>
      <c r="S492" s="3">
        <v>70.367999999999995</v>
      </c>
      <c r="T492" s="3">
        <v>2</v>
      </c>
      <c r="U492" s="3">
        <v>0.2</v>
      </c>
      <c r="V492" s="3">
        <v>6.1572000000000031</v>
      </c>
    </row>
    <row r="493" spans="1:22" ht="14.25" customHeight="1" x14ac:dyDescent="0.25">
      <c r="A493" s="3">
        <v>492</v>
      </c>
      <c r="B493" s="3" t="s">
        <v>1686</v>
      </c>
      <c r="C493" s="4">
        <f>YEAR(Table_1[[#This Row],[Order Date]])</f>
        <v>2011</v>
      </c>
      <c r="D493" s="9">
        <v>40800</v>
      </c>
      <c r="E493" s="3">
        <v>40805</v>
      </c>
      <c r="F493" s="3" t="s">
        <v>50</v>
      </c>
      <c r="G493" s="3" t="s">
        <v>1687</v>
      </c>
      <c r="H493" s="3" t="s">
        <v>1688</v>
      </c>
      <c r="I493" s="3" t="s">
        <v>26</v>
      </c>
      <c r="J493" s="3" t="s">
        <v>27</v>
      </c>
      <c r="K493" s="3" t="s">
        <v>389</v>
      </c>
      <c r="L493" s="3" t="s">
        <v>267</v>
      </c>
      <c r="M493" s="3">
        <v>14609</v>
      </c>
      <c r="N493" s="3" t="s">
        <v>148</v>
      </c>
      <c r="O493" s="3" t="s">
        <v>1689</v>
      </c>
      <c r="P493" s="3" t="s">
        <v>46</v>
      </c>
      <c r="Q493" s="3" t="s">
        <v>59</v>
      </c>
      <c r="R493" s="3" t="s">
        <v>1690</v>
      </c>
      <c r="S493" s="3">
        <v>449.15</v>
      </c>
      <c r="T493" s="3">
        <v>5</v>
      </c>
      <c r="U493" s="3">
        <v>0</v>
      </c>
      <c r="V493" s="3">
        <v>8.9829999999999899</v>
      </c>
    </row>
    <row r="494" spans="1:22" ht="14.25" customHeight="1" x14ac:dyDescent="0.25">
      <c r="A494" s="3">
        <v>493</v>
      </c>
      <c r="B494" s="3" t="s">
        <v>1686</v>
      </c>
      <c r="C494" s="4">
        <f>YEAR(Table_1[[#This Row],[Order Date]])</f>
        <v>2011</v>
      </c>
      <c r="D494" s="9">
        <v>40800</v>
      </c>
      <c r="E494" s="3">
        <v>40805</v>
      </c>
      <c r="F494" s="3" t="s">
        <v>50</v>
      </c>
      <c r="G494" s="3" t="s">
        <v>1687</v>
      </c>
      <c r="H494" s="3" t="s">
        <v>1688</v>
      </c>
      <c r="I494" s="3" t="s">
        <v>26</v>
      </c>
      <c r="J494" s="3" t="s">
        <v>27</v>
      </c>
      <c r="K494" s="3" t="s">
        <v>389</v>
      </c>
      <c r="L494" s="3" t="s">
        <v>267</v>
      </c>
      <c r="M494" s="3">
        <v>14609</v>
      </c>
      <c r="N494" s="3" t="s">
        <v>148</v>
      </c>
      <c r="O494" s="3" t="s">
        <v>1691</v>
      </c>
      <c r="P494" s="3" t="s">
        <v>46</v>
      </c>
      <c r="Q494" s="3" t="s">
        <v>173</v>
      </c>
      <c r="R494" s="3" t="s">
        <v>1692</v>
      </c>
      <c r="S494" s="3">
        <v>11.07</v>
      </c>
      <c r="T494" s="3">
        <v>3</v>
      </c>
      <c r="U494" s="3">
        <v>0</v>
      </c>
      <c r="V494" s="3">
        <v>5.0921999999999992</v>
      </c>
    </row>
    <row r="495" spans="1:22" ht="14.25" customHeight="1" x14ac:dyDescent="0.25">
      <c r="A495" s="3">
        <v>494</v>
      </c>
      <c r="B495" s="3" t="s">
        <v>1693</v>
      </c>
      <c r="C495" s="4">
        <f>YEAR(Table_1[[#This Row],[Order Date]])</f>
        <v>2013</v>
      </c>
      <c r="D495" s="9">
        <v>41404</v>
      </c>
      <c r="E495" s="3">
        <v>41409</v>
      </c>
      <c r="F495" s="3" t="s">
        <v>50</v>
      </c>
      <c r="G495" s="3" t="s">
        <v>1694</v>
      </c>
      <c r="H495" s="3" t="s">
        <v>1695</v>
      </c>
      <c r="I495" s="3" t="s">
        <v>26</v>
      </c>
      <c r="J495" s="3" t="s">
        <v>27</v>
      </c>
      <c r="K495" s="3" t="s">
        <v>95</v>
      </c>
      <c r="L495" s="3" t="s">
        <v>96</v>
      </c>
      <c r="M495" s="3">
        <v>98115</v>
      </c>
      <c r="N495" s="3" t="s">
        <v>44</v>
      </c>
      <c r="O495" s="3" t="s">
        <v>1696</v>
      </c>
      <c r="P495" s="3" t="s">
        <v>71</v>
      </c>
      <c r="Q495" s="3" t="s">
        <v>161</v>
      </c>
      <c r="R495" s="3" t="s">
        <v>1697</v>
      </c>
      <c r="S495" s="3">
        <v>93.98</v>
      </c>
      <c r="T495" s="3">
        <v>2</v>
      </c>
      <c r="U495" s="3">
        <v>0</v>
      </c>
      <c r="V495" s="3">
        <v>13.157200000000003</v>
      </c>
    </row>
    <row r="496" spans="1:22" ht="14.25" customHeight="1" x14ac:dyDescent="0.25">
      <c r="A496" s="3">
        <v>495</v>
      </c>
      <c r="B496" s="3" t="s">
        <v>1698</v>
      </c>
      <c r="C496" s="4">
        <f>YEAR(Table_1[[#This Row],[Order Date]])</f>
        <v>2013</v>
      </c>
      <c r="D496" s="9">
        <v>41352</v>
      </c>
      <c r="E496" s="3">
        <v>41355</v>
      </c>
      <c r="F496" s="3" t="s">
        <v>23</v>
      </c>
      <c r="G496" s="3" t="s">
        <v>1699</v>
      </c>
      <c r="H496" s="3" t="s">
        <v>1700</v>
      </c>
      <c r="I496" s="3" t="s">
        <v>26</v>
      </c>
      <c r="J496" s="3" t="s">
        <v>27</v>
      </c>
      <c r="K496" s="3" t="s">
        <v>334</v>
      </c>
      <c r="L496" s="3" t="s">
        <v>335</v>
      </c>
      <c r="M496" s="3">
        <v>38109</v>
      </c>
      <c r="N496" s="3" t="s">
        <v>30</v>
      </c>
      <c r="O496" s="3" t="s">
        <v>1701</v>
      </c>
      <c r="P496" s="3" t="s">
        <v>32</v>
      </c>
      <c r="Q496" s="3" t="s">
        <v>56</v>
      </c>
      <c r="R496" s="3" t="s">
        <v>1702</v>
      </c>
      <c r="S496" s="3">
        <v>189.88200000000001</v>
      </c>
      <c r="T496" s="3">
        <v>3</v>
      </c>
      <c r="U496" s="3">
        <v>0.4</v>
      </c>
      <c r="V496" s="3">
        <v>-94.941000000000017</v>
      </c>
    </row>
    <row r="497" spans="1:22" ht="14.25" customHeight="1" x14ac:dyDescent="0.25">
      <c r="A497" s="3">
        <v>496</v>
      </c>
      <c r="B497" s="3" t="s">
        <v>1703</v>
      </c>
      <c r="C497" s="4">
        <f>YEAR(Table_1[[#This Row],[Order Date]])</f>
        <v>2012</v>
      </c>
      <c r="D497" s="9">
        <v>41270</v>
      </c>
      <c r="E497" s="3">
        <v>41274</v>
      </c>
      <c r="F497" s="3" t="s">
        <v>50</v>
      </c>
      <c r="G497" s="3" t="s">
        <v>1704</v>
      </c>
      <c r="H497" s="3" t="s">
        <v>1705</v>
      </c>
      <c r="I497" s="3" t="s">
        <v>26</v>
      </c>
      <c r="J497" s="3" t="s">
        <v>27</v>
      </c>
      <c r="K497" s="3" t="s">
        <v>1706</v>
      </c>
      <c r="L497" s="3" t="s">
        <v>1707</v>
      </c>
      <c r="M497" s="3">
        <v>72701</v>
      </c>
      <c r="N497" s="3" t="s">
        <v>30</v>
      </c>
      <c r="O497" s="3" t="s">
        <v>1708</v>
      </c>
      <c r="P497" s="3" t="s">
        <v>46</v>
      </c>
      <c r="Q497" s="3" t="s">
        <v>173</v>
      </c>
      <c r="R497" s="3" t="s">
        <v>1709</v>
      </c>
      <c r="S497" s="3">
        <v>105.42</v>
      </c>
      <c r="T497" s="3">
        <v>2</v>
      </c>
      <c r="U497" s="3">
        <v>0</v>
      </c>
      <c r="V497" s="3">
        <v>51.655799999999999</v>
      </c>
    </row>
    <row r="498" spans="1:22" ht="14.25" customHeight="1" x14ac:dyDescent="0.25">
      <c r="A498" s="3">
        <v>497</v>
      </c>
      <c r="B498" s="3" t="s">
        <v>1710</v>
      </c>
      <c r="C498" s="4">
        <f>YEAR(Table_1[[#This Row],[Order Date]])</f>
        <v>2013</v>
      </c>
      <c r="D498" s="9">
        <v>41481</v>
      </c>
      <c r="E498" s="3">
        <v>41487</v>
      </c>
      <c r="F498" s="3" t="s">
        <v>50</v>
      </c>
      <c r="G498" s="3" t="s">
        <v>1583</v>
      </c>
      <c r="H498" s="3" t="s">
        <v>1584</v>
      </c>
      <c r="I498" s="3" t="s">
        <v>26</v>
      </c>
      <c r="J498" s="3" t="s">
        <v>27</v>
      </c>
      <c r="K498" s="3" t="s">
        <v>1711</v>
      </c>
      <c r="L498" s="3" t="s">
        <v>43</v>
      </c>
      <c r="M498" s="3">
        <v>92627</v>
      </c>
      <c r="N498" s="3" t="s">
        <v>44</v>
      </c>
      <c r="O498" s="3" t="s">
        <v>1712</v>
      </c>
      <c r="P498" s="3" t="s">
        <v>46</v>
      </c>
      <c r="Q498" s="3" t="s">
        <v>75</v>
      </c>
      <c r="R498" s="3" t="s">
        <v>1713</v>
      </c>
      <c r="S498" s="3">
        <v>119.61600000000001</v>
      </c>
      <c r="T498" s="3">
        <v>8</v>
      </c>
      <c r="U498" s="3">
        <v>0.2</v>
      </c>
      <c r="V498" s="3">
        <v>40.370399999999997</v>
      </c>
    </row>
    <row r="499" spans="1:22" ht="14.25" customHeight="1" x14ac:dyDescent="0.25">
      <c r="A499" s="3">
        <v>498</v>
      </c>
      <c r="B499" s="3" t="s">
        <v>1710</v>
      </c>
      <c r="C499" s="4">
        <f>YEAR(Table_1[[#This Row],[Order Date]])</f>
        <v>2013</v>
      </c>
      <c r="D499" s="9">
        <v>41481</v>
      </c>
      <c r="E499" s="3">
        <v>41487</v>
      </c>
      <c r="F499" s="3" t="s">
        <v>50</v>
      </c>
      <c r="G499" s="3" t="s">
        <v>1583</v>
      </c>
      <c r="H499" s="3" t="s">
        <v>1584</v>
      </c>
      <c r="I499" s="3" t="s">
        <v>26</v>
      </c>
      <c r="J499" s="3" t="s">
        <v>27</v>
      </c>
      <c r="K499" s="3" t="s">
        <v>1711</v>
      </c>
      <c r="L499" s="3" t="s">
        <v>43</v>
      </c>
      <c r="M499" s="3">
        <v>92627</v>
      </c>
      <c r="N499" s="3" t="s">
        <v>44</v>
      </c>
      <c r="O499" s="3" t="s">
        <v>1714</v>
      </c>
      <c r="P499" s="3" t="s">
        <v>32</v>
      </c>
      <c r="Q499" s="3" t="s">
        <v>65</v>
      </c>
      <c r="R499" s="3" t="s">
        <v>1715</v>
      </c>
      <c r="S499" s="3">
        <v>255.76</v>
      </c>
      <c r="T499" s="3">
        <v>4</v>
      </c>
      <c r="U499" s="3">
        <v>0</v>
      </c>
      <c r="V499" s="3">
        <v>81.843199999999996</v>
      </c>
    </row>
    <row r="500" spans="1:22" ht="14.25" customHeight="1" x14ac:dyDescent="0.25">
      <c r="A500" s="3">
        <v>499</v>
      </c>
      <c r="B500" s="3" t="s">
        <v>1710</v>
      </c>
      <c r="C500" s="4">
        <f>YEAR(Table_1[[#This Row],[Order Date]])</f>
        <v>2013</v>
      </c>
      <c r="D500" s="9">
        <v>41481</v>
      </c>
      <c r="E500" s="3">
        <v>41487</v>
      </c>
      <c r="F500" s="3" t="s">
        <v>50</v>
      </c>
      <c r="G500" s="3" t="s">
        <v>1583</v>
      </c>
      <c r="H500" s="3" t="s">
        <v>1584</v>
      </c>
      <c r="I500" s="3" t="s">
        <v>26</v>
      </c>
      <c r="J500" s="3" t="s">
        <v>27</v>
      </c>
      <c r="K500" s="3" t="s">
        <v>1711</v>
      </c>
      <c r="L500" s="3" t="s">
        <v>43</v>
      </c>
      <c r="M500" s="3">
        <v>92627</v>
      </c>
      <c r="N500" s="3" t="s">
        <v>44</v>
      </c>
      <c r="O500" s="3" t="s">
        <v>1164</v>
      </c>
      <c r="P500" s="3" t="s">
        <v>32</v>
      </c>
      <c r="Q500" s="3" t="s">
        <v>36</v>
      </c>
      <c r="R500" s="3" t="s">
        <v>1165</v>
      </c>
      <c r="S500" s="3">
        <v>241.56799999999998</v>
      </c>
      <c r="T500" s="3">
        <v>2</v>
      </c>
      <c r="U500" s="3">
        <v>0.2</v>
      </c>
      <c r="V500" s="3">
        <v>18.11760000000001</v>
      </c>
    </row>
    <row r="501" spans="1:22" ht="14.25" customHeight="1" x14ac:dyDescent="0.25">
      <c r="A501" s="3">
        <v>500</v>
      </c>
      <c r="B501" s="3" t="s">
        <v>1710</v>
      </c>
      <c r="C501" s="4">
        <f>YEAR(Table_1[[#This Row],[Order Date]])</f>
        <v>2013</v>
      </c>
      <c r="D501" s="9">
        <v>41481</v>
      </c>
      <c r="E501" s="3">
        <v>41487</v>
      </c>
      <c r="F501" s="3" t="s">
        <v>50</v>
      </c>
      <c r="G501" s="3" t="s">
        <v>1583</v>
      </c>
      <c r="H501" s="3" t="s">
        <v>1584</v>
      </c>
      <c r="I501" s="3" t="s">
        <v>26</v>
      </c>
      <c r="J501" s="3" t="s">
        <v>27</v>
      </c>
      <c r="K501" s="3" t="s">
        <v>1711</v>
      </c>
      <c r="L501" s="3" t="s">
        <v>43</v>
      </c>
      <c r="M501" s="3">
        <v>92627</v>
      </c>
      <c r="N501" s="3" t="s">
        <v>44</v>
      </c>
      <c r="O501" s="3" t="s">
        <v>1716</v>
      </c>
      <c r="P501" s="3" t="s">
        <v>32</v>
      </c>
      <c r="Q501" s="3" t="s">
        <v>65</v>
      </c>
      <c r="R501" s="3" t="s">
        <v>1717</v>
      </c>
      <c r="S501" s="3">
        <v>69.3</v>
      </c>
      <c r="T501" s="3">
        <v>9</v>
      </c>
      <c r="U501" s="3">
        <v>0</v>
      </c>
      <c r="V501" s="3">
        <v>22.868999999999996</v>
      </c>
    </row>
    <row r="502" spans="1:22" ht="14.25" customHeight="1" x14ac:dyDescent="0.25">
      <c r="A502" s="3">
        <v>501</v>
      </c>
      <c r="B502" s="3" t="s">
        <v>1718</v>
      </c>
      <c r="C502" s="4">
        <f>YEAR(Table_1[[#This Row],[Order Date]])</f>
        <v>2013</v>
      </c>
      <c r="D502" s="9">
        <v>41425</v>
      </c>
      <c r="E502" s="3">
        <v>41430</v>
      </c>
      <c r="F502" s="3" t="s">
        <v>50</v>
      </c>
      <c r="G502" s="3" t="s">
        <v>1719</v>
      </c>
      <c r="H502" s="3" t="s">
        <v>1720</v>
      </c>
      <c r="I502" s="3" t="s">
        <v>41</v>
      </c>
      <c r="J502" s="3" t="s">
        <v>27</v>
      </c>
      <c r="K502" s="3" t="s">
        <v>1721</v>
      </c>
      <c r="L502" s="3" t="s">
        <v>457</v>
      </c>
      <c r="M502" s="3">
        <v>80134</v>
      </c>
      <c r="N502" s="3" t="s">
        <v>44</v>
      </c>
      <c r="O502" s="3" t="s">
        <v>1722</v>
      </c>
      <c r="P502" s="3" t="s">
        <v>46</v>
      </c>
      <c r="Q502" s="3" t="s">
        <v>75</v>
      </c>
      <c r="R502" s="3" t="s">
        <v>1723</v>
      </c>
      <c r="S502" s="3">
        <v>22.620000000000005</v>
      </c>
      <c r="T502" s="3">
        <v>2</v>
      </c>
      <c r="U502" s="3">
        <v>0.7</v>
      </c>
      <c r="V502" s="3">
        <v>-15.079999999999998</v>
      </c>
    </row>
    <row r="503" spans="1:22" ht="14.25" customHeight="1" x14ac:dyDescent="0.25">
      <c r="A503" s="3">
        <v>502</v>
      </c>
      <c r="B503" s="3" t="s">
        <v>1718</v>
      </c>
      <c r="C503" s="4">
        <f>YEAR(Table_1[[#This Row],[Order Date]])</f>
        <v>2013</v>
      </c>
      <c r="D503" s="9">
        <v>41425</v>
      </c>
      <c r="E503" s="3">
        <v>41430</v>
      </c>
      <c r="F503" s="3" t="s">
        <v>50</v>
      </c>
      <c r="G503" s="3" t="s">
        <v>1719</v>
      </c>
      <c r="H503" s="3" t="s">
        <v>1720</v>
      </c>
      <c r="I503" s="3" t="s">
        <v>41</v>
      </c>
      <c r="J503" s="3" t="s">
        <v>27</v>
      </c>
      <c r="K503" s="3" t="s">
        <v>1721</v>
      </c>
      <c r="L503" s="3" t="s">
        <v>457</v>
      </c>
      <c r="M503" s="3">
        <v>80134</v>
      </c>
      <c r="N503" s="3" t="s">
        <v>44</v>
      </c>
      <c r="O503" s="3" t="s">
        <v>1724</v>
      </c>
      <c r="P503" s="3" t="s">
        <v>46</v>
      </c>
      <c r="Q503" s="3" t="s">
        <v>75</v>
      </c>
      <c r="R503" s="3" t="s">
        <v>1725</v>
      </c>
      <c r="S503" s="3">
        <v>14.952000000000004</v>
      </c>
      <c r="T503" s="3">
        <v>2</v>
      </c>
      <c r="U503" s="3">
        <v>0.7</v>
      </c>
      <c r="V503" s="3">
        <v>-11.961599999999997</v>
      </c>
    </row>
    <row r="504" spans="1:22" ht="14.25" customHeight="1" x14ac:dyDescent="0.25">
      <c r="A504" s="3">
        <v>503</v>
      </c>
      <c r="B504" s="3" t="s">
        <v>1718</v>
      </c>
      <c r="C504" s="4">
        <f>YEAR(Table_1[[#This Row],[Order Date]])</f>
        <v>2013</v>
      </c>
      <c r="D504" s="9">
        <v>41425</v>
      </c>
      <c r="E504" s="3">
        <v>41430</v>
      </c>
      <c r="F504" s="3" t="s">
        <v>50</v>
      </c>
      <c r="G504" s="3" t="s">
        <v>1719</v>
      </c>
      <c r="H504" s="3" t="s">
        <v>1720</v>
      </c>
      <c r="I504" s="3" t="s">
        <v>41</v>
      </c>
      <c r="J504" s="3" t="s">
        <v>27</v>
      </c>
      <c r="K504" s="3" t="s">
        <v>1721</v>
      </c>
      <c r="L504" s="3" t="s">
        <v>457</v>
      </c>
      <c r="M504" s="3">
        <v>80134</v>
      </c>
      <c r="N504" s="3" t="s">
        <v>44</v>
      </c>
      <c r="O504" s="3" t="s">
        <v>1726</v>
      </c>
      <c r="P504" s="3" t="s">
        <v>32</v>
      </c>
      <c r="Q504" s="3" t="s">
        <v>36</v>
      </c>
      <c r="R504" s="3" t="s">
        <v>1727</v>
      </c>
      <c r="S504" s="3">
        <v>801.5680000000001</v>
      </c>
      <c r="T504" s="3">
        <v>2</v>
      </c>
      <c r="U504" s="3">
        <v>0.2</v>
      </c>
      <c r="V504" s="3">
        <v>50.097999999999985</v>
      </c>
    </row>
    <row r="505" spans="1:22" ht="14.25" customHeight="1" x14ac:dyDescent="0.25">
      <c r="A505" s="3">
        <v>504</v>
      </c>
      <c r="B505" s="3" t="s">
        <v>1718</v>
      </c>
      <c r="C505" s="4">
        <f>YEAR(Table_1[[#This Row],[Order Date]])</f>
        <v>2013</v>
      </c>
      <c r="D505" s="9">
        <v>41425</v>
      </c>
      <c r="E505" s="3">
        <v>41430</v>
      </c>
      <c r="F505" s="3" t="s">
        <v>50</v>
      </c>
      <c r="G505" s="3" t="s">
        <v>1719</v>
      </c>
      <c r="H505" s="3" t="s">
        <v>1720</v>
      </c>
      <c r="I505" s="3" t="s">
        <v>41</v>
      </c>
      <c r="J505" s="3" t="s">
        <v>27</v>
      </c>
      <c r="K505" s="3" t="s">
        <v>1721</v>
      </c>
      <c r="L505" s="3" t="s">
        <v>457</v>
      </c>
      <c r="M505" s="3">
        <v>80134</v>
      </c>
      <c r="N505" s="3" t="s">
        <v>44</v>
      </c>
      <c r="O505" s="3" t="s">
        <v>1728</v>
      </c>
      <c r="P505" s="3" t="s">
        <v>46</v>
      </c>
      <c r="Q505" s="3" t="s">
        <v>75</v>
      </c>
      <c r="R505" s="3" t="s">
        <v>1729</v>
      </c>
      <c r="S505" s="3">
        <v>2.3760000000000003</v>
      </c>
      <c r="T505" s="3">
        <v>3</v>
      </c>
      <c r="U505" s="3">
        <v>0.7</v>
      </c>
      <c r="V505" s="3">
        <v>-1.9007999999999998</v>
      </c>
    </row>
    <row r="506" spans="1:22" ht="14.25" customHeight="1" x14ac:dyDescent="0.25">
      <c r="A506" s="3">
        <v>505</v>
      </c>
      <c r="B506" s="3" t="s">
        <v>1718</v>
      </c>
      <c r="C506" s="4">
        <f>YEAR(Table_1[[#This Row],[Order Date]])</f>
        <v>2013</v>
      </c>
      <c r="D506" s="9">
        <v>41425</v>
      </c>
      <c r="E506" s="3">
        <v>41430</v>
      </c>
      <c r="F506" s="3" t="s">
        <v>50</v>
      </c>
      <c r="G506" s="3" t="s">
        <v>1719</v>
      </c>
      <c r="H506" s="3" t="s">
        <v>1720</v>
      </c>
      <c r="I506" s="3" t="s">
        <v>41</v>
      </c>
      <c r="J506" s="3" t="s">
        <v>27</v>
      </c>
      <c r="K506" s="3" t="s">
        <v>1721</v>
      </c>
      <c r="L506" s="3" t="s">
        <v>457</v>
      </c>
      <c r="M506" s="3">
        <v>80134</v>
      </c>
      <c r="N506" s="3" t="s">
        <v>44</v>
      </c>
      <c r="O506" s="3" t="s">
        <v>1730</v>
      </c>
      <c r="P506" s="3" t="s">
        <v>46</v>
      </c>
      <c r="Q506" s="3" t="s">
        <v>90</v>
      </c>
      <c r="R506" s="3" t="s">
        <v>1731</v>
      </c>
      <c r="S506" s="3">
        <v>32.792000000000002</v>
      </c>
      <c r="T506" s="3">
        <v>1</v>
      </c>
      <c r="U506" s="3">
        <v>0.2</v>
      </c>
      <c r="V506" s="3">
        <v>11.8871</v>
      </c>
    </row>
    <row r="507" spans="1:22" ht="14.25" customHeight="1" x14ac:dyDescent="0.25">
      <c r="A507" s="3">
        <v>506</v>
      </c>
      <c r="B507" s="3" t="s">
        <v>1732</v>
      </c>
      <c r="C507" s="4">
        <f>YEAR(Table_1[[#This Row],[Order Date]])</f>
        <v>2014</v>
      </c>
      <c r="D507" s="9">
        <v>41956</v>
      </c>
      <c r="E507" s="3">
        <v>41959</v>
      </c>
      <c r="F507" s="3" t="s">
        <v>23</v>
      </c>
      <c r="G507" s="3" t="s">
        <v>1574</v>
      </c>
      <c r="H507" s="3" t="s">
        <v>1575</v>
      </c>
      <c r="I507" s="3" t="s">
        <v>41</v>
      </c>
      <c r="J507" s="3" t="s">
        <v>27</v>
      </c>
      <c r="K507" s="3" t="s">
        <v>266</v>
      </c>
      <c r="L507" s="3" t="s">
        <v>267</v>
      </c>
      <c r="M507" s="3">
        <v>10024</v>
      </c>
      <c r="N507" s="3" t="s">
        <v>148</v>
      </c>
      <c r="O507" s="3" t="s">
        <v>545</v>
      </c>
      <c r="P507" s="3" t="s">
        <v>46</v>
      </c>
      <c r="Q507" s="3" t="s">
        <v>75</v>
      </c>
      <c r="R507" s="3" t="s">
        <v>546</v>
      </c>
      <c r="S507" s="3">
        <v>15.920000000000002</v>
      </c>
      <c r="T507" s="3">
        <v>5</v>
      </c>
      <c r="U507" s="3">
        <v>0.2</v>
      </c>
      <c r="V507" s="3">
        <v>5.3729999999999993</v>
      </c>
    </row>
    <row r="508" spans="1:22" ht="14.25" customHeight="1" x14ac:dyDescent="0.25">
      <c r="A508" s="3">
        <v>507</v>
      </c>
      <c r="B508" s="3" t="s">
        <v>1733</v>
      </c>
      <c r="C508" s="4">
        <f>YEAR(Table_1[[#This Row],[Order Date]])</f>
        <v>2012</v>
      </c>
      <c r="D508" s="9">
        <v>40984</v>
      </c>
      <c r="E508" s="3">
        <v>40990</v>
      </c>
      <c r="F508" s="3" t="s">
        <v>50</v>
      </c>
      <c r="G508" s="3" t="s">
        <v>1734</v>
      </c>
      <c r="H508" s="3" t="s">
        <v>1735</v>
      </c>
      <c r="I508" s="3" t="s">
        <v>26</v>
      </c>
      <c r="J508" s="3" t="s">
        <v>27</v>
      </c>
      <c r="K508" s="3" t="s">
        <v>1736</v>
      </c>
      <c r="L508" s="3" t="s">
        <v>1272</v>
      </c>
      <c r="M508" s="3">
        <v>30318</v>
      </c>
      <c r="N508" s="3" t="s">
        <v>30</v>
      </c>
      <c r="O508" s="3" t="s">
        <v>1737</v>
      </c>
      <c r="P508" s="3" t="s">
        <v>46</v>
      </c>
      <c r="Q508" s="3" t="s">
        <v>68</v>
      </c>
      <c r="R508" s="3" t="s">
        <v>1738</v>
      </c>
      <c r="S508" s="3">
        <v>2.74</v>
      </c>
      <c r="T508" s="3">
        <v>1</v>
      </c>
      <c r="U508" s="3">
        <v>0</v>
      </c>
      <c r="V508" s="3">
        <v>0.73980000000000024</v>
      </c>
    </row>
    <row r="509" spans="1:22" ht="14.25" customHeight="1" x14ac:dyDescent="0.25">
      <c r="A509" s="3">
        <v>508</v>
      </c>
      <c r="B509" s="3" t="s">
        <v>1733</v>
      </c>
      <c r="C509" s="4">
        <f>YEAR(Table_1[[#This Row],[Order Date]])</f>
        <v>2012</v>
      </c>
      <c r="D509" s="9">
        <v>40984</v>
      </c>
      <c r="E509" s="3">
        <v>40990</v>
      </c>
      <c r="F509" s="3" t="s">
        <v>50</v>
      </c>
      <c r="G509" s="3" t="s">
        <v>1734</v>
      </c>
      <c r="H509" s="3" t="s">
        <v>1735</v>
      </c>
      <c r="I509" s="3" t="s">
        <v>26</v>
      </c>
      <c r="J509" s="3" t="s">
        <v>27</v>
      </c>
      <c r="K509" s="3" t="s">
        <v>1736</v>
      </c>
      <c r="L509" s="3" t="s">
        <v>1272</v>
      </c>
      <c r="M509" s="3">
        <v>30318</v>
      </c>
      <c r="N509" s="3" t="s">
        <v>30</v>
      </c>
      <c r="O509" s="3" t="s">
        <v>1739</v>
      </c>
      <c r="P509" s="3" t="s">
        <v>46</v>
      </c>
      <c r="Q509" s="3" t="s">
        <v>68</v>
      </c>
      <c r="R509" s="3" t="s">
        <v>1740</v>
      </c>
      <c r="S509" s="3">
        <v>8.34</v>
      </c>
      <c r="T509" s="3">
        <v>3</v>
      </c>
      <c r="U509" s="3">
        <v>0</v>
      </c>
      <c r="V509" s="3">
        <v>2.1683999999999997</v>
      </c>
    </row>
    <row r="510" spans="1:22" ht="14.25" customHeight="1" x14ac:dyDescent="0.25">
      <c r="A510" s="3">
        <v>509</v>
      </c>
      <c r="B510" s="3" t="s">
        <v>1733</v>
      </c>
      <c r="C510" s="4">
        <f>YEAR(Table_1[[#This Row],[Order Date]])</f>
        <v>2012</v>
      </c>
      <c r="D510" s="9">
        <v>40984</v>
      </c>
      <c r="E510" s="3">
        <v>40990</v>
      </c>
      <c r="F510" s="3" t="s">
        <v>50</v>
      </c>
      <c r="G510" s="3" t="s">
        <v>1734</v>
      </c>
      <c r="H510" s="3" t="s">
        <v>1735</v>
      </c>
      <c r="I510" s="3" t="s">
        <v>26</v>
      </c>
      <c r="J510" s="3" t="s">
        <v>27</v>
      </c>
      <c r="K510" s="3" t="s">
        <v>1736</v>
      </c>
      <c r="L510" s="3" t="s">
        <v>1272</v>
      </c>
      <c r="M510" s="3">
        <v>30318</v>
      </c>
      <c r="N510" s="3" t="s">
        <v>30</v>
      </c>
      <c r="O510" s="3" t="s">
        <v>953</v>
      </c>
      <c r="P510" s="3" t="s">
        <v>46</v>
      </c>
      <c r="Q510" s="3" t="s">
        <v>59</v>
      </c>
      <c r="R510" s="3" t="s">
        <v>1741</v>
      </c>
      <c r="S510" s="3">
        <v>46.74</v>
      </c>
      <c r="T510" s="3">
        <v>3</v>
      </c>
      <c r="U510" s="3">
        <v>0</v>
      </c>
      <c r="V510" s="3">
        <v>11.684999999999999</v>
      </c>
    </row>
    <row r="511" spans="1:22" ht="14.25" customHeight="1" x14ac:dyDescent="0.25">
      <c r="A511" s="3">
        <v>510</v>
      </c>
      <c r="B511" s="3" t="s">
        <v>1733</v>
      </c>
      <c r="C511" s="4">
        <f>YEAR(Table_1[[#This Row],[Order Date]])</f>
        <v>2012</v>
      </c>
      <c r="D511" s="9">
        <v>40984</v>
      </c>
      <c r="E511" s="3">
        <v>40990</v>
      </c>
      <c r="F511" s="3" t="s">
        <v>50</v>
      </c>
      <c r="G511" s="3" t="s">
        <v>1734</v>
      </c>
      <c r="H511" s="3" t="s">
        <v>1735</v>
      </c>
      <c r="I511" s="3" t="s">
        <v>26</v>
      </c>
      <c r="J511" s="3" t="s">
        <v>27</v>
      </c>
      <c r="K511" s="3" t="s">
        <v>1736</v>
      </c>
      <c r="L511" s="3" t="s">
        <v>1272</v>
      </c>
      <c r="M511" s="3">
        <v>30318</v>
      </c>
      <c r="N511" s="3" t="s">
        <v>30</v>
      </c>
      <c r="O511" s="3" t="s">
        <v>1742</v>
      </c>
      <c r="P511" s="3" t="s">
        <v>46</v>
      </c>
      <c r="Q511" s="3" t="s">
        <v>75</v>
      </c>
      <c r="R511" s="3" t="s">
        <v>1743</v>
      </c>
      <c r="S511" s="3">
        <v>6354.95</v>
      </c>
      <c r="T511" s="3">
        <v>5</v>
      </c>
      <c r="U511" s="3">
        <v>0</v>
      </c>
      <c r="V511" s="3">
        <v>3177.4749999999999</v>
      </c>
    </row>
    <row r="512" spans="1:22" ht="14.25" customHeight="1" x14ac:dyDescent="0.25">
      <c r="A512" s="3">
        <v>511</v>
      </c>
      <c r="B512" s="3" t="s">
        <v>1744</v>
      </c>
      <c r="C512" s="4">
        <f>YEAR(Table_1[[#This Row],[Order Date]])</f>
        <v>2014</v>
      </c>
      <c r="D512" s="9">
        <v>41970</v>
      </c>
      <c r="E512" s="3">
        <v>41971</v>
      </c>
      <c r="F512" s="3" t="s">
        <v>188</v>
      </c>
      <c r="G512" s="3" t="s">
        <v>1745</v>
      </c>
      <c r="H512" s="3" t="s">
        <v>1746</v>
      </c>
      <c r="I512" s="3" t="s">
        <v>26</v>
      </c>
      <c r="J512" s="3" t="s">
        <v>27</v>
      </c>
      <c r="K512" s="3" t="s">
        <v>1747</v>
      </c>
      <c r="L512" s="3" t="s">
        <v>596</v>
      </c>
      <c r="M512" s="3">
        <v>64118</v>
      </c>
      <c r="N512" s="3" t="s">
        <v>105</v>
      </c>
      <c r="O512" s="3" t="s">
        <v>1748</v>
      </c>
      <c r="P512" s="3" t="s">
        <v>32</v>
      </c>
      <c r="Q512" s="3" t="s">
        <v>65</v>
      </c>
      <c r="R512" s="3" t="s">
        <v>1749</v>
      </c>
      <c r="S512" s="3">
        <v>126.30000000000001</v>
      </c>
      <c r="T512" s="3">
        <v>3</v>
      </c>
      <c r="U512" s="3">
        <v>0</v>
      </c>
      <c r="V512" s="3">
        <v>40.415999999999997</v>
      </c>
    </row>
    <row r="513" spans="1:22" ht="14.25" customHeight="1" x14ac:dyDescent="0.25">
      <c r="A513" s="3">
        <v>512</v>
      </c>
      <c r="B513" s="3" t="s">
        <v>1744</v>
      </c>
      <c r="C513" s="4">
        <f>YEAR(Table_1[[#This Row],[Order Date]])</f>
        <v>2014</v>
      </c>
      <c r="D513" s="9">
        <v>41970</v>
      </c>
      <c r="E513" s="3">
        <v>41971</v>
      </c>
      <c r="F513" s="3" t="s">
        <v>188</v>
      </c>
      <c r="G513" s="3" t="s">
        <v>1745</v>
      </c>
      <c r="H513" s="3" t="s">
        <v>1746</v>
      </c>
      <c r="I513" s="3" t="s">
        <v>26</v>
      </c>
      <c r="J513" s="3" t="s">
        <v>27</v>
      </c>
      <c r="K513" s="3" t="s">
        <v>1747</v>
      </c>
      <c r="L513" s="3" t="s">
        <v>596</v>
      </c>
      <c r="M513" s="3">
        <v>64118</v>
      </c>
      <c r="N513" s="3" t="s">
        <v>105</v>
      </c>
      <c r="O513" s="3" t="s">
        <v>1750</v>
      </c>
      <c r="P513" s="3" t="s">
        <v>71</v>
      </c>
      <c r="Q513" s="3" t="s">
        <v>161</v>
      </c>
      <c r="R513" s="3" t="s">
        <v>1751</v>
      </c>
      <c r="S513" s="3">
        <v>38.04</v>
      </c>
      <c r="T513" s="3">
        <v>2</v>
      </c>
      <c r="U513" s="3">
        <v>0</v>
      </c>
      <c r="V513" s="3">
        <v>12.172799999999999</v>
      </c>
    </row>
    <row r="514" spans="1:22" ht="14.25" customHeight="1" x14ac:dyDescent="0.25">
      <c r="A514" s="3">
        <v>513</v>
      </c>
      <c r="B514" s="3" t="s">
        <v>1752</v>
      </c>
      <c r="C514" s="4">
        <f>YEAR(Table_1[[#This Row],[Order Date]])</f>
        <v>2013</v>
      </c>
      <c r="D514" s="9">
        <v>41568</v>
      </c>
      <c r="E514" s="3">
        <v>41571</v>
      </c>
      <c r="F514" s="3" t="s">
        <v>188</v>
      </c>
      <c r="G514" s="3" t="s">
        <v>1417</v>
      </c>
      <c r="H514" s="3" t="s">
        <v>1418</v>
      </c>
      <c r="I514" s="3" t="s">
        <v>26</v>
      </c>
      <c r="J514" s="3" t="s">
        <v>27</v>
      </c>
      <c r="K514" s="3" t="s">
        <v>606</v>
      </c>
      <c r="L514" s="3" t="s">
        <v>498</v>
      </c>
      <c r="M514" s="3">
        <v>43055</v>
      </c>
      <c r="N514" s="3" t="s">
        <v>148</v>
      </c>
      <c r="O514" s="3" t="s">
        <v>366</v>
      </c>
      <c r="P514" s="3" t="s">
        <v>46</v>
      </c>
      <c r="Q514" s="3" t="s">
        <v>68</v>
      </c>
      <c r="R514" s="3" t="s">
        <v>367</v>
      </c>
      <c r="S514" s="3">
        <v>7.1519999999999992</v>
      </c>
      <c r="T514" s="3">
        <v>3</v>
      </c>
      <c r="U514" s="3">
        <v>0.2</v>
      </c>
      <c r="V514" s="3">
        <v>0.71520000000000028</v>
      </c>
    </row>
    <row r="515" spans="1:22" ht="14.25" customHeight="1" x14ac:dyDescent="0.25">
      <c r="A515" s="3">
        <v>514</v>
      </c>
      <c r="B515" s="3" t="s">
        <v>1753</v>
      </c>
      <c r="C515" s="4">
        <f>YEAR(Table_1[[#This Row],[Order Date]])</f>
        <v>2014</v>
      </c>
      <c r="D515" s="9">
        <v>41995</v>
      </c>
      <c r="E515" s="3">
        <v>41999</v>
      </c>
      <c r="F515" s="3" t="s">
        <v>50</v>
      </c>
      <c r="G515" s="3" t="s">
        <v>1754</v>
      </c>
      <c r="H515" s="3" t="s">
        <v>1755</v>
      </c>
      <c r="I515" s="3" t="s">
        <v>26</v>
      </c>
      <c r="J515" s="3" t="s">
        <v>27</v>
      </c>
      <c r="K515" s="3" t="s">
        <v>42</v>
      </c>
      <c r="L515" s="3" t="s">
        <v>43</v>
      </c>
      <c r="M515" s="3">
        <v>90049</v>
      </c>
      <c r="N515" s="3" t="s">
        <v>44</v>
      </c>
      <c r="O515" s="3" t="s">
        <v>1756</v>
      </c>
      <c r="P515" s="3" t="s">
        <v>46</v>
      </c>
      <c r="Q515" s="3" t="s">
        <v>68</v>
      </c>
      <c r="R515" s="3" t="s">
        <v>1757</v>
      </c>
      <c r="S515" s="3">
        <v>6.63</v>
      </c>
      <c r="T515" s="3">
        <v>3</v>
      </c>
      <c r="U515" s="3">
        <v>0</v>
      </c>
      <c r="V515" s="3">
        <v>1.7901</v>
      </c>
    </row>
    <row r="516" spans="1:22" ht="14.25" customHeight="1" x14ac:dyDescent="0.25">
      <c r="A516" s="3">
        <v>515</v>
      </c>
      <c r="B516" s="3" t="s">
        <v>1753</v>
      </c>
      <c r="C516" s="4">
        <f>YEAR(Table_1[[#This Row],[Order Date]])</f>
        <v>2014</v>
      </c>
      <c r="D516" s="9">
        <v>41995</v>
      </c>
      <c r="E516" s="3">
        <v>41999</v>
      </c>
      <c r="F516" s="3" t="s">
        <v>50</v>
      </c>
      <c r="G516" s="3" t="s">
        <v>1754</v>
      </c>
      <c r="H516" s="3" t="s">
        <v>1755</v>
      </c>
      <c r="I516" s="3" t="s">
        <v>26</v>
      </c>
      <c r="J516" s="3" t="s">
        <v>27</v>
      </c>
      <c r="K516" s="3" t="s">
        <v>42</v>
      </c>
      <c r="L516" s="3" t="s">
        <v>43</v>
      </c>
      <c r="M516" s="3">
        <v>90049</v>
      </c>
      <c r="N516" s="3" t="s">
        <v>44</v>
      </c>
      <c r="O516" s="3" t="s">
        <v>1758</v>
      </c>
      <c r="P516" s="3" t="s">
        <v>46</v>
      </c>
      <c r="Q516" s="3" t="s">
        <v>68</v>
      </c>
      <c r="R516" s="3" t="s">
        <v>1759</v>
      </c>
      <c r="S516" s="3">
        <v>5.88</v>
      </c>
      <c r="T516" s="3">
        <v>2</v>
      </c>
      <c r="U516" s="3">
        <v>0</v>
      </c>
      <c r="V516" s="3">
        <v>1.7051999999999996</v>
      </c>
    </row>
    <row r="517" spans="1:22" ht="14.25" customHeight="1" x14ac:dyDescent="0.25">
      <c r="A517" s="3">
        <v>516</v>
      </c>
      <c r="B517" s="3" t="s">
        <v>1760</v>
      </c>
      <c r="C517" s="4">
        <f>YEAR(Table_1[[#This Row],[Order Date]])</f>
        <v>2014</v>
      </c>
      <c r="D517" s="9">
        <v>41662</v>
      </c>
      <c r="E517" s="3">
        <v>41667</v>
      </c>
      <c r="F517" s="3" t="s">
        <v>50</v>
      </c>
      <c r="G517" s="3" t="s">
        <v>531</v>
      </c>
      <c r="H517" s="3" t="s">
        <v>532</v>
      </c>
      <c r="I517" s="3" t="s">
        <v>102</v>
      </c>
      <c r="J517" s="3" t="s">
        <v>27</v>
      </c>
      <c r="K517" s="3" t="s">
        <v>1761</v>
      </c>
      <c r="L517" s="3" t="s">
        <v>1762</v>
      </c>
      <c r="M517" s="3">
        <v>59405</v>
      </c>
      <c r="N517" s="3" t="s">
        <v>44</v>
      </c>
      <c r="O517" s="3" t="s">
        <v>1763</v>
      </c>
      <c r="P517" s="3" t="s">
        <v>71</v>
      </c>
      <c r="Q517" s="3" t="s">
        <v>1216</v>
      </c>
      <c r="R517" s="3" t="s">
        <v>1764</v>
      </c>
      <c r="S517" s="3">
        <v>2999.95</v>
      </c>
      <c r="T517" s="3">
        <v>5</v>
      </c>
      <c r="U517" s="3">
        <v>0</v>
      </c>
      <c r="V517" s="3">
        <v>1379.9769999999999</v>
      </c>
    </row>
    <row r="518" spans="1:22" ht="14.25" customHeight="1" x14ac:dyDescent="0.25">
      <c r="A518" s="3">
        <v>517</v>
      </c>
      <c r="B518" s="3" t="s">
        <v>1760</v>
      </c>
      <c r="C518" s="4">
        <f>YEAR(Table_1[[#This Row],[Order Date]])</f>
        <v>2014</v>
      </c>
      <c r="D518" s="9">
        <v>41662</v>
      </c>
      <c r="E518" s="3">
        <v>41667</v>
      </c>
      <c r="F518" s="3" t="s">
        <v>50</v>
      </c>
      <c r="G518" s="3" t="s">
        <v>531</v>
      </c>
      <c r="H518" s="3" t="s">
        <v>532</v>
      </c>
      <c r="I518" s="3" t="s">
        <v>102</v>
      </c>
      <c r="J518" s="3" t="s">
        <v>27</v>
      </c>
      <c r="K518" s="3" t="s">
        <v>1761</v>
      </c>
      <c r="L518" s="3" t="s">
        <v>1762</v>
      </c>
      <c r="M518" s="3">
        <v>59405</v>
      </c>
      <c r="N518" s="3" t="s">
        <v>44</v>
      </c>
      <c r="O518" s="3" t="s">
        <v>1765</v>
      </c>
      <c r="P518" s="3" t="s">
        <v>46</v>
      </c>
      <c r="Q518" s="3" t="s">
        <v>59</v>
      </c>
      <c r="R518" s="3" t="s">
        <v>1766</v>
      </c>
      <c r="S518" s="3">
        <v>51.449999999999996</v>
      </c>
      <c r="T518" s="3">
        <v>3</v>
      </c>
      <c r="U518" s="3">
        <v>0</v>
      </c>
      <c r="V518" s="3">
        <v>13.891499999999999</v>
      </c>
    </row>
    <row r="519" spans="1:22" ht="14.25" customHeight="1" x14ac:dyDescent="0.25">
      <c r="A519" s="3">
        <v>518</v>
      </c>
      <c r="B519" s="3" t="s">
        <v>1760</v>
      </c>
      <c r="C519" s="4">
        <f>YEAR(Table_1[[#This Row],[Order Date]])</f>
        <v>2014</v>
      </c>
      <c r="D519" s="9">
        <v>41662</v>
      </c>
      <c r="E519" s="3">
        <v>41667</v>
      </c>
      <c r="F519" s="3" t="s">
        <v>50</v>
      </c>
      <c r="G519" s="3" t="s">
        <v>531</v>
      </c>
      <c r="H519" s="3" t="s">
        <v>532</v>
      </c>
      <c r="I519" s="3" t="s">
        <v>102</v>
      </c>
      <c r="J519" s="3" t="s">
        <v>27</v>
      </c>
      <c r="K519" s="3" t="s">
        <v>1761</v>
      </c>
      <c r="L519" s="3" t="s">
        <v>1762</v>
      </c>
      <c r="M519" s="3">
        <v>59405</v>
      </c>
      <c r="N519" s="3" t="s">
        <v>44</v>
      </c>
      <c r="O519" s="3" t="s">
        <v>1767</v>
      </c>
      <c r="P519" s="3" t="s">
        <v>46</v>
      </c>
      <c r="Q519" s="3" t="s">
        <v>90</v>
      </c>
      <c r="R519" s="3" t="s">
        <v>1768</v>
      </c>
      <c r="S519" s="3">
        <v>11.96</v>
      </c>
      <c r="T519" s="3">
        <v>2</v>
      </c>
      <c r="U519" s="3">
        <v>0</v>
      </c>
      <c r="V519" s="3">
        <v>5.3819999999999997</v>
      </c>
    </row>
    <row r="520" spans="1:22" ht="14.25" customHeight="1" x14ac:dyDescent="0.25">
      <c r="A520" s="3">
        <v>519</v>
      </c>
      <c r="B520" s="3" t="s">
        <v>1760</v>
      </c>
      <c r="C520" s="4">
        <f>YEAR(Table_1[[#This Row],[Order Date]])</f>
        <v>2014</v>
      </c>
      <c r="D520" s="9">
        <v>41662</v>
      </c>
      <c r="E520" s="3">
        <v>41667</v>
      </c>
      <c r="F520" s="3" t="s">
        <v>50</v>
      </c>
      <c r="G520" s="3" t="s">
        <v>531</v>
      </c>
      <c r="H520" s="3" t="s">
        <v>532</v>
      </c>
      <c r="I520" s="3" t="s">
        <v>102</v>
      </c>
      <c r="J520" s="3" t="s">
        <v>27</v>
      </c>
      <c r="K520" s="3" t="s">
        <v>1761</v>
      </c>
      <c r="L520" s="3" t="s">
        <v>1762</v>
      </c>
      <c r="M520" s="3">
        <v>59405</v>
      </c>
      <c r="N520" s="3" t="s">
        <v>44</v>
      </c>
      <c r="O520" s="3" t="s">
        <v>1769</v>
      </c>
      <c r="P520" s="3" t="s">
        <v>46</v>
      </c>
      <c r="Q520" s="3" t="s">
        <v>59</v>
      </c>
      <c r="R520" s="3" t="s">
        <v>1770</v>
      </c>
      <c r="S520" s="3">
        <v>1126.02</v>
      </c>
      <c r="T520" s="3">
        <v>3</v>
      </c>
      <c r="U520" s="3">
        <v>0</v>
      </c>
      <c r="V520" s="3">
        <v>56.300999999999988</v>
      </c>
    </row>
    <row r="521" spans="1:22" ht="14.25" customHeight="1" x14ac:dyDescent="0.25">
      <c r="A521" s="3">
        <v>520</v>
      </c>
      <c r="B521" s="3" t="s">
        <v>1771</v>
      </c>
      <c r="C521" s="4">
        <f>YEAR(Table_1[[#This Row],[Order Date]])</f>
        <v>2012</v>
      </c>
      <c r="D521" s="9">
        <v>40990</v>
      </c>
      <c r="E521" s="3">
        <v>40994</v>
      </c>
      <c r="F521" s="3" t="s">
        <v>50</v>
      </c>
      <c r="G521" s="3" t="s">
        <v>1772</v>
      </c>
      <c r="H521" s="3" t="s">
        <v>1773</v>
      </c>
      <c r="I521" s="3" t="s">
        <v>26</v>
      </c>
      <c r="J521" s="3" t="s">
        <v>27</v>
      </c>
      <c r="K521" s="3" t="s">
        <v>184</v>
      </c>
      <c r="L521" s="3" t="s">
        <v>104</v>
      </c>
      <c r="M521" s="3">
        <v>77041</v>
      </c>
      <c r="N521" s="3" t="s">
        <v>105</v>
      </c>
      <c r="O521" s="3" t="s">
        <v>230</v>
      </c>
      <c r="P521" s="3" t="s">
        <v>71</v>
      </c>
      <c r="Q521" s="3" t="s">
        <v>161</v>
      </c>
      <c r="R521" s="3" t="s">
        <v>231</v>
      </c>
      <c r="S521" s="3">
        <v>18.391999999999999</v>
      </c>
      <c r="T521" s="3">
        <v>1</v>
      </c>
      <c r="U521" s="3">
        <v>0.2</v>
      </c>
      <c r="V521" s="3">
        <v>5.2877000000000001</v>
      </c>
    </row>
    <row r="522" spans="1:22" ht="14.25" customHeight="1" x14ac:dyDescent="0.25">
      <c r="A522" s="3">
        <v>521</v>
      </c>
      <c r="B522" s="3" t="s">
        <v>1771</v>
      </c>
      <c r="C522" s="4">
        <f>YEAR(Table_1[[#This Row],[Order Date]])</f>
        <v>2012</v>
      </c>
      <c r="D522" s="9">
        <v>40990</v>
      </c>
      <c r="E522" s="3">
        <v>40994</v>
      </c>
      <c r="F522" s="3" t="s">
        <v>50</v>
      </c>
      <c r="G522" s="3" t="s">
        <v>1772</v>
      </c>
      <c r="H522" s="3" t="s">
        <v>1773</v>
      </c>
      <c r="I522" s="3" t="s">
        <v>26</v>
      </c>
      <c r="J522" s="3" t="s">
        <v>27</v>
      </c>
      <c r="K522" s="3" t="s">
        <v>184</v>
      </c>
      <c r="L522" s="3" t="s">
        <v>104</v>
      </c>
      <c r="M522" s="3">
        <v>77041</v>
      </c>
      <c r="N522" s="3" t="s">
        <v>105</v>
      </c>
      <c r="O522" s="3" t="s">
        <v>1774</v>
      </c>
      <c r="P522" s="3" t="s">
        <v>46</v>
      </c>
      <c r="Q522" s="3" t="s">
        <v>59</v>
      </c>
      <c r="R522" s="3" t="s">
        <v>1775</v>
      </c>
      <c r="S522" s="3">
        <v>129.56800000000001</v>
      </c>
      <c r="T522" s="3">
        <v>2</v>
      </c>
      <c r="U522" s="3">
        <v>0.2</v>
      </c>
      <c r="V522" s="3">
        <v>-25.91360000000001</v>
      </c>
    </row>
    <row r="523" spans="1:22" ht="14.25" customHeight="1" x14ac:dyDescent="0.25">
      <c r="A523" s="3">
        <v>522</v>
      </c>
      <c r="B523" s="3" t="s">
        <v>1771</v>
      </c>
      <c r="C523" s="4">
        <f>YEAR(Table_1[[#This Row],[Order Date]])</f>
        <v>2012</v>
      </c>
      <c r="D523" s="9">
        <v>40990</v>
      </c>
      <c r="E523" s="3">
        <v>40994</v>
      </c>
      <c r="F523" s="3" t="s">
        <v>50</v>
      </c>
      <c r="G523" s="3" t="s">
        <v>1772</v>
      </c>
      <c r="H523" s="3" t="s">
        <v>1773</v>
      </c>
      <c r="I523" s="3" t="s">
        <v>26</v>
      </c>
      <c r="J523" s="3" t="s">
        <v>27</v>
      </c>
      <c r="K523" s="3" t="s">
        <v>184</v>
      </c>
      <c r="L523" s="3" t="s">
        <v>104</v>
      </c>
      <c r="M523" s="3">
        <v>77041</v>
      </c>
      <c r="N523" s="3" t="s">
        <v>105</v>
      </c>
      <c r="O523" s="3" t="s">
        <v>1776</v>
      </c>
      <c r="P523" s="3" t="s">
        <v>46</v>
      </c>
      <c r="Q523" s="3" t="s">
        <v>75</v>
      </c>
      <c r="R523" s="3" t="s">
        <v>1777</v>
      </c>
      <c r="S523" s="3">
        <v>14.111999999999997</v>
      </c>
      <c r="T523" s="3">
        <v>9</v>
      </c>
      <c r="U523" s="3">
        <v>0.8</v>
      </c>
      <c r="V523" s="3">
        <v>-21.167999999999999</v>
      </c>
    </row>
    <row r="524" spans="1:22" ht="14.25" customHeight="1" x14ac:dyDescent="0.25">
      <c r="A524" s="3">
        <v>523</v>
      </c>
      <c r="B524" s="3" t="s">
        <v>1778</v>
      </c>
      <c r="C524" s="4">
        <f>YEAR(Table_1[[#This Row],[Order Date]])</f>
        <v>2014</v>
      </c>
      <c r="D524" s="9">
        <v>41663</v>
      </c>
      <c r="E524" s="3">
        <v>41665</v>
      </c>
      <c r="F524" s="3" t="s">
        <v>188</v>
      </c>
      <c r="G524" s="3" t="s">
        <v>1779</v>
      </c>
      <c r="H524" s="3" t="s">
        <v>1780</v>
      </c>
      <c r="I524" s="3" t="s">
        <v>41</v>
      </c>
      <c r="J524" s="3" t="s">
        <v>27</v>
      </c>
      <c r="K524" s="3" t="s">
        <v>880</v>
      </c>
      <c r="L524" s="3" t="s">
        <v>238</v>
      </c>
      <c r="M524" s="3">
        <v>48234</v>
      </c>
      <c r="N524" s="3" t="s">
        <v>105</v>
      </c>
      <c r="O524" s="3" t="s">
        <v>1701</v>
      </c>
      <c r="P524" s="3" t="s">
        <v>32</v>
      </c>
      <c r="Q524" s="3" t="s">
        <v>56</v>
      </c>
      <c r="R524" s="3" t="s">
        <v>1702</v>
      </c>
      <c r="S524" s="3">
        <v>210.98</v>
      </c>
      <c r="T524" s="3">
        <v>2</v>
      </c>
      <c r="U524" s="3">
        <v>0</v>
      </c>
      <c r="V524" s="3">
        <v>21.097999999999985</v>
      </c>
    </row>
    <row r="525" spans="1:22" ht="14.25" customHeight="1" x14ac:dyDescent="0.25">
      <c r="A525" s="3">
        <v>524</v>
      </c>
      <c r="B525" s="3" t="s">
        <v>1781</v>
      </c>
      <c r="C525" s="4">
        <f>YEAR(Table_1[[#This Row],[Order Date]])</f>
        <v>2013</v>
      </c>
      <c r="D525" s="9">
        <v>41416</v>
      </c>
      <c r="E525" s="3">
        <v>41418</v>
      </c>
      <c r="F525" s="3" t="s">
        <v>188</v>
      </c>
      <c r="G525" s="3" t="s">
        <v>940</v>
      </c>
      <c r="H525" s="3" t="s">
        <v>941</v>
      </c>
      <c r="I525" s="3" t="s">
        <v>26</v>
      </c>
      <c r="J525" s="3" t="s">
        <v>27</v>
      </c>
      <c r="K525" s="3" t="s">
        <v>42</v>
      </c>
      <c r="L525" s="3" t="s">
        <v>43</v>
      </c>
      <c r="M525" s="3">
        <v>90032</v>
      </c>
      <c r="N525" s="3" t="s">
        <v>44</v>
      </c>
      <c r="O525" s="3" t="s">
        <v>1782</v>
      </c>
      <c r="P525" s="3" t="s">
        <v>71</v>
      </c>
      <c r="Q525" s="3" t="s">
        <v>72</v>
      </c>
      <c r="R525" s="3" t="s">
        <v>1783</v>
      </c>
      <c r="S525" s="3">
        <v>55.176000000000002</v>
      </c>
      <c r="T525" s="3">
        <v>3</v>
      </c>
      <c r="U525" s="3">
        <v>0.2</v>
      </c>
      <c r="V525" s="3">
        <v>-12.414599999999997</v>
      </c>
    </row>
    <row r="526" spans="1:22" ht="14.25" customHeight="1" x14ac:dyDescent="0.25">
      <c r="A526" s="3">
        <v>525</v>
      </c>
      <c r="B526" s="3" t="s">
        <v>1781</v>
      </c>
      <c r="C526" s="4">
        <f>YEAR(Table_1[[#This Row],[Order Date]])</f>
        <v>2013</v>
      </c>
      <c r="D526" s="9">
        <v>41416</v>
      </c>
      <c r="E526" s="3">
        <v>41418</v>
      </c>
      <c r="F526" s="3" t="s">
        <v>188</v>
      </c>
      <c r="G526" s="3" t="s">
        <v>940</v>
      </c>
      <c r="H526" s="3" t="s">
        <v>941</v>
      </c>
      <c r="I526" s="3" t="s">
        <v>26</v>
      </c>
      <c r="J526" s="3" t="s">
        <v>27</v>
      </c>
      <c r="K526" s="3" t="s">
        <v>42</v>
      </c>
      <c r="L526" s="3" t="s">
        <v>43</v>
      </c>
      <c r="M526" s="3">
        <v>90032</v>
      </c>
      <c r="N526" s="3" t="s">
        <v>44</v>
      </c>
      <c r="O526" s="3" t="s">
        <v>907</v>
      </c>
      <c r="P526" s="3" t="s">
        <v>71</v>
      </c>
      <c r="Q526" s="3" t="s">
        <v>161</v>
      </c>
      <c r="R526" s="3" t="s">
        <v>1784</v>
      </c>
      <c r="S526" s="3">
        <v>66.260000000000005</v>
      </c>
      <c r="T526" s="3">
        <v>2</v>
      </c>
      <c r="U526" s="3">
        <v>0</v>
      </c>
      <c r="V526" s="3">
        <v>27.166600000000003</v>
      </c>
    </row>
    <row r="527" spans="1:22" ht="14.25" customHeight="1" x14ac:dyDescent="0.25">
      <c r="A527" s="3">
        <v>526</v>
      </c>
      <c r="B527" s="3" t="s">
        <v>1785</v>
      </c>
      <c r="C527" s="4">
        <f>YEAR(Table_1[[#This Row],[Order Date]])</f>
        <v>2012</v>
      </c>
      <c r="D527" s="9">
        <v>41269</v>
      </c>
      <c r="E527" s="3">
        <v>41276</v>
      </c>
      <c r="F527" s="3" t="s">
        <v>50</v>
      </c>
      <c r="G527" s="3" t="s">
        <v>1786</v>
      </c>
      <c r="H527" s="3" t="s">
        <v>1787</v>
      </c>
      <c r="I527" s="3" t="s">
        <v>26</v>
      </c>
      <c r="J527" s="3" t="s">
        <v>27</v>
      </c>
      <c r="K527" s="3" t="s">
        <v>1479</v>
      </c>
      <c r="L527" s="3" t="s">
        <v>1245</v>
      </c>
      <c r="M527" s="3">
        <v>1841</v>
      </c>
      <c r="N527" s="3" t="s">
        <v>148</v>
      </c>
      <c r="O527" s="3" t="s">
        <v>1788</v>
      </c>
      <c r="P527" s="3" t="s">
        <v>46</v>
      </c>
      <c r="Q527" s="3" t="s">
        <v>269</v>
      </c>
      <c r="R527" s="3" t="s">
        <v>186</v>
      </c>
      <c r="S527" s="3">
        <v>22.200000000000003</v>
      </c>
      <c r="T527" s="3">
        <v>5</v>
      </c>
      <c r="U527" s="3">
        <v>0</v>
      </c>
      <c r="V527" s="3">
        <v>10.434000000000001</v>
      </c>
    </row>
    <row r="528" spans="1:22" ht="14.25" customHeight="1" x14ac:dyDescent="0.25">
      <c r="A528" s="3">
        <v>527</v>
      </c>
      <c r="B528" s="3" t="s">
        <v>1789</v>
      </c>
      <c r="C528" s="4">
        <f>YEAR(Table_1[[#This Row],[Order Date]])</f>
        <v>2014</v>
      </c>
      <c r="D528" s="9">
        <v>41934</v>
      </c>
      <c r="E528" s="3">
        <v>41939</v>
      </c>
      <c r="F528" s="3" t="s">
        <v>50</v>
      </c>
      <c r="G528" s="3" t="s">
        <v>1790</v>
      </c>
      <c r="H528" s="3" t="s">
        <v>1791</v>
      </c>
      <c r="I528" s="3" t="s">
        <v>102</v>
      </c>
      <c r="J528" s="3" t="s">
        <v>27</v>
      </c>
      <c r="K528" s="3" t="s">
        <v>1792</v>
      </c>
      <c r="L528" s="3" t="s">
        <v>54</v>
      </c>
      <c r="M528" s="3">
        <v>33801</v>
      </c>
      <c r="N528" s="3" t="s">
        <v>30</v>
      </c>
      <c r="O528" s="3" t="s">
        <v>1793</v>
      </c>
      <c r="P528" s="3" t="s">
        <v>32</v>
      </c>
      <c r="Q528" s="3" t="s">
        <v>36</v>
      </c>
      <c r="R528" s="3" t="s">
        <v>1794</v>
      </c>
      <c r="S528" s="3">
        <v>683.95200000000011</v>
      </c>
      <c r="T528" s="3">
        <v>3</v>
      </c>
      <c r="U528" s="3">
        <v>0.2</v>
      </c>
      <c r="V528" s="3">
        <v>42.746999999999986</v>
      </c>
    </row>
    <row r="529" spans="1:22" ht="14.25" customHeight="1" x14ac:dyDescent="0.25">
      <c r="A529" s="3">
        <v>528</v>
      </c>
      <c r="B529" s="3" t="s">
        <v>1789</v>
      </c>
      <c r="C529" s="4">
        <f>YEAR(Table_1[[#This Row],[Order Date]])</f>
        <v>2014</v>
      </c>
      <c r="D529" s="9">
        <v>41934</v>
      </c>
      <c r="E529" s="3">
        <v>41939</v>
      </c>
      <c r="F529" s="3" t="s">
        <v>50</v>
      </c>
      <c r="G529" s="3" t="s">
        <v>1790</v>
      </c>
      <c r="H529" s="3" t="s">
        <v>1791</v>
      </c>
      <c r="I529" s="3" t="s">
        <v>102</v>
      </c>
      <c r="J529" s="3" t="s">
        <v>27</v>
      </c>
      <c r="K529" s="3" t="s">
        <v>1792</v>
      </c>
      <c r="L529" s="3" t="s">
        <v>54</v>
      </c>
      <c r="M529" s="3">
        <v>33801</v>
      </c>
      <c r="N529" s="3" t="s">
        <v>30</v>
      </c>
      <c r="O529" s="3" t="s">
        <v>1138</v>
      </c>
      <c r="P529" s="3" t="s">
        <v>32</v>
      </c>
      <c r="Q529" s="3" t="s">
        <v>65</v>
      </c>
      <c r="R529" s="3" t="s">
        <v>1139</v>
      </c>
      <c r="S529" s="3">
        <v>45.695999999999998</v>
      </c>
      <c r="T529" s="3">
        <v>3</v>
      </c>
      <c r="U529" s="3">
        <v>0.2</v>
      </c>
      <c r="V529" s="3">
        <v>5.1407999999999916</v>
      </c>
    </row>
    <row r="530" spans="1:22" ht="14.25" customHeight="1" x14ac:dyDescent="0.25">
      <c r="A530" s="3">
        <v>529</v>
      </c>
      <c r="B530" s="3" t="s">
        <v>1795</v>
      </c>
      <c r="C530" s="4">
        <f>YEAR(Table_1[[#This Row],[Order Date]])</f>
        <v>2012</v>
      </c>
      <c r="D530" s="9">
        <v>41155</v>
      </c>
      <c r="E530" s="3">
        <v>41159</v>
      </c>
      <c r="F530" s="3" t="s">
        <v>50</v>
      </c>
      <c r="G530" s="3" t="s">
        <v>1796</v>
      </c>
      <c r="H530" s="3" t="s">
        <v>1797</v>
      </c>
      <c r="I530" s="3" t="s">
        <v>26</v>
      </c>
      <c r="J530" s="3" t="s">
        <v>27</v>
      </c>
      <c r="K530" s="3" t="s">
        <v>146</v>
      </c>
      <c r="L530" s="3" t="s">
        <v>147</v>
      </c>
      <c r="M530" s="3">
        <v>19134</v>
      </c>
      <c r="N530" s="3" t="s">
        <v>148</v>
      </c>
      <c r="O530" s="3" t="s">
        <v>1798</v>
      </c>
      <c r="P530" s="3" t="s">
        <v>46</v>
      </c>
      <c r="Q530" s="3" t="s">
        <v>59</v>
      </c>
      <c r="R530" s="3" t="s">
        <v>1799</v>
      </c>
      <c r="S530" s="3">
        <v>36.336000000000006</v>
      </c>
      <c r="T530" s="3">
        <v>3</v>
      </c>
      <c r="U530" s="3">
        <v>0.2</v>
      </c>
      <c r="V530" s="3">
        <v>-7.2672000000000043</v>
      </c>
    </row>
    <row r="531" spans="1:22" ht="14.25" customHeight="1" x14ac:dyDescent="0.25">
      <c r="A531" s="3">
        <v>530</v>
      </c>
      <c r="B531" s="3" t="s">
        <v>1795</v>
      </c>
      <c r="C531" s="4">
        <f>YEAR(Table_1[[#This Row],[Order Date]])</f>
        <v>2012</v>
      </c>
      <c r="D531" s="9">
        <v>41155</v>
      </c>
      <c r="E531" s="3">
        <v>41159</v>
      </c>
      <c r="F531" s="3" t="s">
        <v>50</v>
      </c>
      <c r="G531" s="3" t="s">
        <v>1796</v>
      </c>
      <c r="H531" s="3" t="s">
        <v>1797</v>
      </c>
      <c r="I531" s="3" t="s">
        <v>26</v>
      </c>
      <c r="J531" s="3" t="s">
        <v>27</v>
      </c>
      <c r="K531" s="3" t="s">
        <v>146</v>
      </c>
      <c r="L531" s="3" t="s">
        <v>147</v>
      </c>
      <c r="M531" s="3">
        <v>19134</v>
      </c>
      <c r="N531" s="3" t="s">
        <v>148</v>
      </c>
      <c r="O531" s="3" t="s">
        <v>1800</v>
      </c>
      <c r="P531" s="3" t="s">
        <v>46</v>
      </c>
      <c r="Q531" s="3" t="s">
        <v>578</v>
      </c>
      <c r="R531" s="3" t="s">
        <v>1801</v>
      </c>
      <c r="S531" s="3">
        <v>666.24800000000005</v>
      </c>
      <c r="T531" s="3">
        <v>1</v>
      </c>
      <c r="U531" s="3">
        <v>0.2</v>
      </c>
      <c r="V531" s="3">
        <v>-149.9058</v>
      </c>
    </row>
    <row r="532" spans="1:22" ht="14.25" customHeight="1" x14ac:dyDescent="0.25">
      <c r="A532" s="3">
        <v>531</v>
      </c>
      <c r="B532" s="3" t="s">
        <v>1795</v>
      </c>
      <c r="C532" s="4">
        <f>YEAR(Table_1[[#This Row],[Order Date]])</f>
        <v>2012</v>
      </c>
      <c r="D532" s="9">
        <v>41155</v>
      </c>
      <c r="E532" s="3">
        <v>41159</v>
      </c>
      <c r="F532" s="3" t="s">
        <v>50</v>
      </c>
      <c r="G532" s="3" t="s">
        <v>1796</v>
      </c>
      <c r="H532" s="3" t="s">
        <v>1797</v>
      </c>
      <c r="I532" s="3" t="s">
        <v>26</v>
      </c>
      <c r="J532" s="3" t="s">
        <v>27</v>
      </c>
      <c r="K532" s="3" t="s">
        <v>146</v>
      </c>
      <c r="L532" s="3" t="s">
        <v>147</v>
      </c>
      <c r="M532" s="3">
        <v>19134</v>
      </c>
      <c r="N532" s="3" t="s">
        <v>148</v>
      </c>
      <c r="O532" s="3" t="s">
        <v>1802</v>
      </c>
      <c r="P532" s="3" t="s">
        <v>46</v>
      </c>
      <c r="Q532" s="3" t="s">
        <v>173</v>
      </c>
      <c r="R532" s="3" t="s">
        <v>1803</v>
      </c>
      <c r="S532" s="3">
        <v>52.512</v>
      </c>
      <c r="T532" s="3">
        <v>6</v>
      </c>
      <c r="U532" s="3">
        <v>0.2</v>
      </c>
      <c r="V532" s="3">
        <v>19.692</v>
      </c>
    </row>
    <row r="533" spans="1:22" ht="14.25" customHeight="1" x14ac:dyDescent="0.25">
      <c r="A533" s="3">
        <v>532</v>
      </c>
      <c r="B533" s="3" t="s">
        <v>1804</v>
      </c>
      <c r="C533" s="4">
        <f>YEAR(Table_1[[#This Row],[Order Date]])</f>
        <v>2012</v>
      </c>
      <c r="D533" s="9">
        <v>41220</v>
      </c>
      <c r="E533" s="3">
        <v>41222</v>
      </c>
      <c r="F533" s="3" t="s">
        <v>23</v>
      </c>
      <c r="G533" s="3" t="s">
        <v>1805</v>
      </c>
      <c r="H533" s="3" t="s">
        <v>1806</v>
      </c>
      <c r="I533" s="3" t="s">
        <v>41</v>
      </c>
      <c r="J533" s="3" t="s">
        <v>27</v>
      </c>
      <c r="K533" s="3" t="s">
        <v>42</v>
      </c>
      <c r="L533" s="3" t="s">
        <v>43</v>
      </c>
      <c r="M533" s="3">
        <v>90036</v>
      </c>
      <c r="N533" s="3" t="s">
        <v>44</v>
      </c>
      <c r="O533" s="3" t="s">
        <v>1807</v>
      </c>
      <c r="P533" s="3" t="s">
        <v>32</v>
      </c>
      <c r="Q533" s="3" t="s">
        <v>36</v>
      </c>
      <c r="R533" s="3" t="s">
        <v>1808</v>
      </c>
      <c r="S533" s="3">
        <v>190.72000000000003</v>
      </c>
      <c r="T533" s="3">
        <v>1</v>
      </c>
      <c r="U533" s="3">
        <v>0.2</v>
      </c>
      <c r="V533" s="3">
        <v>11.919999999999987</v>
      </c>
    </row>
    <row r="534" spans="1:22" ht="14.25" customHeight="1" x14ac:dyDescent="0.25">
      <c r="A534" s="3">
        <v>533</v>
      </c>
      <c r="B534" s="3" t="s">
        <v>1809</v>
      </c>
      <c r="C534" s="4">
        <f>YEAR(Table_1[[#This Row],[Order Date]])</f>
        <v>2014</v>
      </c>
      <c r="D534" s="9">
        <v>41890</v>
      </c>
      <c r="E534" s="3">
        <v>41894</v>
      </c>
      <c r="F534" s="3" t="s">
        <v>50</v>
      </c>
      <c r="G534" s="3" t="s">
        <v>1810</v>
      </c>
      <c r="H534" s="3" t="s">
        <v>1811</v>
      </c>
      <c r="I534" s="3" t="s">
        <v>26</v>
      </c>
      <c r="J534" s="3" t="s">
        <v>27</v>
      </c>
      <c r="K534" s="3" t="s">
        <v>42</v>
      </c>
      <c r="L534" s="3" t="s">
        <v>43</v>
      </c>
      <c r="M534" s="3">
        <v>90032</v>
      </c>
      <c r="N534" s="3" t="s">
        <v>44</v>
      </c>
      <c r="O534" s="3" t="s">
        <v>1812</v>
      </c>
      <c r="P534" s="3" t="s">
        <v>32</v>
      </c>
      <c r="Q534" s="3" t="s">
        <v>65</v>
      </c>
      <c r="R534" s="3" t="s">
        <v>1813</v>
      </c>
      <c r="S534" s="3">
        <v>47.94</v>
      </c>
      <c r="T534" s="3">
        <v>3</v>
      </c>
      <c r="U534" s="3">
        <v>0</v>
      </c>
      <c r="V534" s="3">
        <v>2.3969999999999985</v>
      </c>
    </row>
    <row r="535" spans="1:22" ht="14.25" customHeight="1" x14ac:dyDescent="0.25">
      <c r="A535" s="3">
        <v>534</v>
      </c>
      <c r="B535" s="3" t="s">
        <v>1814</v>
      </c>
      <c r="C535" s="4">
        <f>YEAR(Table_1[[#This Row],[Order Date]])</f>
        <v>2013</v>
      </c>
      <c r="D535" s="9">
        <v>41424</v>
      </c>
      <c r="E535" s="3">
        <v>41427</v>
      </c>
      <c r="F535" s="3" t="s">
        <v>23</v>
      </c>
      <c r="G535" s="3" t="s">
        <v>1815</v>
      </c>
      <c r="H535" s="3" t="s">
        <v>1816</v>
      </c>
      <c r="I535" s="3" t="s">
        <v>26</v>
      </c>
      <c r="J535" s="3" t="s">
        <v>27</v>
      </c>
      <c r="K535" s="3" t="s">
        <v>1817</v>
      </c>
      <c r="L535" s="3" t="s">
        <v>358</v>
      </c>
      <c r="M535" s="3">
        <v>36116</v>
      </c>
      <c r="N535" s="3" t="s">
        <v>30</v>
      </c>
      <c r="O535" s="3" t="s">
        <v>1818</v>
      </c>
      <c r="P535" s="3" t="s">
        <v>71</v>
      </c>
      <c r="Q535" s="3" t="s">
        <v>72</v>
      </c>
      <c r="R535" s="3" t="s">
        <v>1819</v>
      </c>
      <c r="S535" s="3">
        <v>979.95</v>
      </c>
      <c r="T535" s="3">
        <v>5</v>
      </c>
      <c r="U535" s="3">
        <v>0</v>
      </c>
      <c r="V535" s="3">
        <v>274.38600000000008</v>
      </c>
    </row>
    <row r="536" spans="1:22" ht="14.25" customHeight="1" x14ac:dyDescent="0.25">
      <c r="A536" s="3">
        <v>535</v>
      </c>
      <c r="B536" s="3" t="s">
        <v>1814</v>
      </c>
      <c r="C536" s="4">
        <f>YEAR(Table_1[[#This Row],[Order Date]])</f>
        <v>2013</v>
      </c>
      <c r="D536" s="9">
        <v>41424</v>
      </c>
      <c r="E536" s="3">
        <v>41427</v>
      </c>
      <c r="F536" s="3" t="s">
        <v>23</v>
      </c>
      <c r="G536" s="3" t="s">
        <v>1815</v>
      </c>
      <c r="H536" s="3" t="s">
        <v>1816</v>
      </c>
      <c r="I536" s="3" t="s">
        <v>26</v>
      </c>
      <c r="J536" s="3" t="s">
        <v>27</v>
      </c>
      <c r="K536" s="3" t="s">
        <v>1817</v>
      </c>
      <c r="L536" s="3" t="s">
        <v>358</v>
      </c>
      <c r="M536" s="3">
        <v>36116</v>
      </c>
      <c r="N536" s="3" t="s">
        <v>30</v>
      </c>
      <c r="O536" s="3" t="s">
        <v>1022</v>
      </c>
      <c r="P536" s="3" t="s">
        <v>46</v>
      </c>
      <c r="Q536" s="3" t="s">
        <v>75</v>
      </c>
      <c r="R536" s="3" t="s">
        <v>1023</v>
      </c>
      <c r="S536" s="3">
        <v>22.75</v>
      </c>
      <c r="T536" s="3">
        <v>5</v>
      </c>
      <c r="U536" s="3">
        <v>0</v>
      </c>
      <c r="V536" s="3">
        <v>11.375</v>
      </c>
    </row>
    <row r="537" spans="1:22" ht="14.25" customHeight="1" x14ac:dyDescent="0.25">
      <c r="A537" s="3">
        <v>536</v>
      </c>
      <c r="B537" s="3" t="s">
        <v>1820</v>
      </c>
      <c r="C537" s="4">
        <f>YEAR(Table_1[[#This Row],[Order Date]])</f>
        <v>2013</v>
      </c>
      <c r="D537" s="9">
        <v>41466</v>
      </c>
      <c r="E537" s="3">
        <v>41472</v>
      </c>
      <c r="F537" s="3" t="s">
        <v>50</v>
      </c>
      <c r="G537" s="3" t="s">
        <v>1821</v>
      </c>
      <c r="H537" s="3" t="s">
        <v>1822</v>
      </c>
      <c r="I537" s="3" t="s">
        <v>26</v>
      </c>
      <c r="J537" s="3" t="s">
        <v>27</v>
      </c>
      <c r="K537" s="3" t="s">
        <v>1823</v>
      </c>
      <c r="L537" s="3" t="s">
        <v>310</v>
      </c>
      <c r="M537" s="3">
        <v>85204</v>
      </c>
      <c r="N537" s="3" t="s">
        <v>44</v>
      </c>
      <c r="O537" s="3" t="s">
        <v>1824</v>
      </c>
      <c r="P537" s="3" t="s">
        <v>46</v>
      </c>
      <c r="Q537" s="3" t="s">
        <v>59</v>
      </c>
      <c r="R537" s="3" t="s">
        <v>1825</v>
      </c>
      <c r="S537" s="3">
        <v>16.768000000000001</v>
      </c>
      <c r="T537" s="3">
        <v>2</v>
      </c>
      <c r="U537" s="3">
        <v>0.2</v>
      </c>
      <c r="V537" s="3">
        <v>1.4672000000000001</v>
      </c>
    </row>
    <row r="538" spans="1:22" ht="14.25" customHeight="1" x14ac:dyDescent="0.25">
      <c r="A538" s="3">
        <v>537</v>
      </c>
      <c r="B538" s="3" t="s">
        <v>1826</v>
      </c>
      <c r="C538" s="4">
        <f>YEAR(Table_1[[#This Row],[Order Date]])</f>
        <v>2014</v>
      </c>
      <c r="D538" s="9">
        <v>41886</v>
      </c>
      <c r="E538" s="3">
        <v>41891</v>
      </c>
      <c r="F538" s="3" t="s">
        <v>23</v>
      </c>
      <c r="G538" s="3" t="s">
        <v>1827</v>
      </c>
      <c r="H538" s="3" t="s">
        <v>1828</v>
      </c>
      <c r="I538" s="3" t="s">
        <v>26</v>
      </c>
      <c r="J538" s="3" t="s">
        <v>27</v>
      </c>
      <c r="K538" s="3" t="s">
        <v>303</v>
      </c>
      <c r="L538" s="3" t="s">
        <v>211</v>
      </c>
      <c r="M538" s="3">
        <v>60653</v>
      </c>
      <c r="N538" s="3" t="s">
        <v>105</v>
      </c>
      <c r="O538" s="3" t="s">
        <v>1829</v>
      </c>
      <c r="P538" s="3" t="s">
        <v>46</v>
      </c>
      <c r="Q538" s="3" t="s">
        <v>75</v>
      </c>
      <c r="R538" s="3" t="s">
        <v>1830</v>
      </c>
      <c r="S538" s="3">
        <v>42.615999999999993</v>
      </c>
      <c r="T538" s="3">
        <v>7</v>
      </c>
      <c r="U538" s="3">
        <v>0.8</v>
      </c>
      <c r="V538" s="3">
        <v>-68.185600000000022</v>
      </c>
    </row>
    <row r="539" spans="1:22" ht="14.25" customHeight="1" x14ac:dyDescent="0.25">
      <c r="A539" s="3">
        <v>538</v>
      </c>
      <c r="B539" s="3" t="s">
        <v>1831</v>
      </c>
      <c r="C539" s="4">
        <f>YEAR(Table_1[[#This Row],[Order Date]])</f>
        <v>2012</v>
      </c>
      <c r="D539" s="9">
        <v>41246</v>
      </c>
      <c r="E539" s="3">
        <v>41251</v>
      </c>
      <c r="F539" s="3" t="s">
        <v>50</v>
      </c>
      <c r="G539" s="3" t="s">
        <v>762</v>
      </c>
      <c r="H539" s="3" t="s">
        <v>763</v>
      </c>
      <c r="I539" s="3" t="s">
        <v>102</v>
      </c>
      <c r="J539" s="3" t="s">
        <v>27</v>
      </c>
      <c r="K539" s="3" t="s">
        <v>266</v>
      </c>
      <c r="L539" s="3" t="s">
        <v>267</v>
      </c>
      <c r="M539" s="3">
        <v>10009</v>
      </c>
      <c r="N539" s="3" t="s">
        <v>148</v>
      </c>
      <c r="O539" s="3" t="s">
        <v>1832</v>
      </c>
      <c r="P539" s="3" t="s">
        <v>46</v>
      </c>
      <c r="Q539" s="3" t="s">
        <v>75</v>
      </c>
      <c r="R539" s="3" t="s">
        <v>1833</v>
      </c>
      <c r="S539" s="3">
        <v>10.752000000000001</v>
      </c>
      <c r="T539" s="3">
        <v>4</v>
      </c>
      <c r="U539" s="3">
        <v>0.2</v>
      </c>
      <c r="V539" s="3">
        <v>3.359999999999999</v>
      </c>
    </row>
    <row r="540" spans="1:22" ht="14.25" customHeight="1" x14ac:dyDescent="0.25">
      <c r="A540" s="3">
        <v>539</v>
      </c>
      <c r="B540" s="3" t="s">
        <v>1834</v>
      </c>
      <c r="C540" s="4">
        <f>YEAR(Table_1[[#This Row],[Order Date]])</f>
        <v>2012</v>
      </c>
      <c r="D540" s="9">
        <v>41250</v>
      </c>
      <c r="E540" s="3">
        <v>41254</v>
      </c>
      <c r="F540" s="3" t="s">
        <v>50</v>
      </c>
      <c r="G540" s="3" t="s">
        <v>1835</v>
      </c>
      <c r="H540" s="3" t="s">
        <v>1836</v>
      </c>
      <c r="I540" s="3" t="s">
        <v>26</v>
      </c>
      <c r="J540" s="3" t="s">
        <v>27</v>
      </c>
      <c r="K540" s="3" t="s">
        <v>28</v>
      </c>
      <c r="L540" s="3" t="s">
        <v>29</v>
      </c>
      <c r="M540" s="3">
        <v>42420</v>
      </c>
      <c r="N540" s="3" t="s">
        <v>30</v>
      </c>
      <c r="O540" s="3" t="s">
        <v>1837</v>
      </c>
      <c r="P540" s="3" t="s">
        <v>46</v>
      </c>
      <c r="Q540" s="3" t="s">
        <v>78</v>
      </c>
      <c r="R540" s="3" t="s">
        <v>1838</v>
      </c>
      <c r="S540" s="3">
        <v>152.94</v>
      </c>
      <c r="T540" s="3">
        <v>3</v>
      </c>
      <c r="U540" s="3">
        <v>0</v>
      </c>
      <c r="V540" s="3">
        <v>41.293800000000005</v>
      </c>
    </row>
    <row r="541" spans="1:22" ht="14.25" customHeight="1" x14ac:dyDescent="0.25">
      <c r="A541" s="3">
        <v>540</v>
      </c>
      <c r="B541" s="3" t="s">
        <v>1834</v>
      </c>
      <c r="C541" s="4">
        <f>YEAR(Table_1[[#This Row],[Order Date]])</f>
        <v>2012</v>
      </c>
      <c r="D541" s="9">
        <v>41250</v>
      </c>
      <c r="E541" s="3">
        <v>41254</v>
      </c>
      <c r="F541" s="3" t="s">
        <v>50</v>
      </c>
      <c r="G541" s="3" t="s">
        <v>1835</v>
      </c>
      <c r="H541" s="3" t="s">
        <v>1836</v>
      </c>
      <c r="I541" s="3" t="s">
        <v>26</v>
      </c>
      <c r="J541" s="3" t="s">
        <v>27</v>
      </c>
      <c r="K541" s="3" t="s">
        <v>28</v>
      </c>
      <c r="L541" s="3" t="s">
        <v>29</v>
      </c>
      <c r="M541" s="3">
        <v>42420</v>
      </c>
      <c r="N541" s="3" t="s">
        <v>30</v>
      </c>
      <c r="O541" s="3" t="s">
        <v>1839</v>
      </c>
      <c r="P541" s="3" t="s">
        <v>32</v>
      </c>
      <c r="Q541" s="3" t="s">
        <v>36</v>
      </c>
      <c r="R541" s="3" t="s">
        <v>1840</v>
      </c>
      <c r="S541" s="3">
        <v>283.92</v>
      </c>
      <c r="T541" s="3">
        <v>4</v>
      </c>
      <c r="U541" s="3">
        <v>0</v>
      </c>
      <c r="V541" s="3">
        <v>70.980000000000018</v>
      </c>
    </row>
    <row r="542" spans="1:22" ht="14.25" customHeight="1" x14ac:dyDescent="0.25">
      <c r="A542" s="3">
        <v>541</v>
      </c>
      <c r="B542" s="3" t="s">
        <v>1841</v>
      </c>
      <c r="C542" s="4">
        <f>YEAR(Table_1[[#This Row],[Order Date]])</f>
        <v>2011</v>
      </c>
      <c r="D542" s="9">
        <v>40576</v>
      </c>
      <c r="E542" s="3">
        <v>40578</v>
      </c>
      <c r="F542" s="3" t="s">
        <v>188</v>
      </c>
      <c r="G542" s="3" t="s">
        <v>1842</v>
      </c>
      <c r="H542" s="3" t="s">
        <v>1843</v>
      </c>
      <c r="I542" s="3" t="s">
        <v>26</v>
      </c>
      <c r="J542" s="3" t="s">
        <v>27</v>
      </c>
      <c r="K542" s="3" t="s">
        <v>1844</v>
      </c>
      <c r="L542" s="3" t="s">
        <v>114</v>
      </c>
      <c r="M542" s="3">
        <v>54302</v>
      </c>
      <c r="N542" s="3" t="s">
        <v>105</v>
      </c>
      <c r="O542" s="3" t="s">
        <v>1845</v>
      </c>
      <c r="P542" s="3" t="s">
        <v>71</v>
      </c>
      <c r="Q542" s="3" t="s">
        <v>161</v>
      </c>
      <c r="R542" s="3" t="s">
        <v>1846</v>
      </c>
      <c r="S542" s="3">
        <v>468.90000000000003</v>
      </c>
      <c r="T542" s="3">
        <v>6</v>
      </c>
      <c r="U542" s="3">
        <v>0</v>
      </c>
      <c r="V542" s="3">
        <v>206.31600000000006</v>
      </c>
    </row>
    <row r="543" spans="1:22" ht="14.25" customHeight="1" x14ac:dyDescent="0.25">
      <c r="A543" s="3">
        <v>542</v>
      </c>
      <c r="B543" s="3" t="s">
        <v>1847</v>
      </c>
      <c r="C543" s="4">
        <f>YEAR(Table_1[[#This Row],[Order Date]])</f>
        <v>2013</v>
      </c>
      <c r="D543" s="9">
        <v>41470</v>
      </c>
      <c r="E543" s="3">
        <v>41473</v>
      </c>
      <c r="F543" s="3" t="s">
        <v>188</v>
      </c>
      <c r="G543" s="3" t="s">
        <v>220</v>
      </c>
      <c r="H543" s="3" t="s">
        <v>221</v>
      </c>
      <c r="I543" s="3" t="s">
        <v>41</v>
      </c>
      <c r="J543" s="3" t="s">
        <v>27</v>
      </c>
      <c r="K543" s="3" t="s">
        <v>1310</v>
      </c>
      <c r="L543" s="3" t="s">
        <v>310</v>
      </c>
      <c r="M543" s="3">
        <v>85705</v>
      </c>
      <c r="N543" s="3" t="s">
        <v>44</v>
      </c>
      <c r="O543" s="3" t="s">
        <v>1848</v>
      </c>
      <c r="P543" s="3" t="s">
        <v>71</v>
      </c>
      <c r="Q543" s="3" t="s">
        <v>72</v>
      </c>
      <c r="R543" s="3" t="s">
        <v>1849</v>
      </c>
      <c r="S543" s="3">
        <v>380.86400000000003</v>
      </c>
      <c r="T543" s="3">
        <v>8</v>
      </c>
      <c r="U543" s="3">
        <v>0.2</v>
      </c>
      <c r="V543" s="3">
        <v>38.086400000000026</v>
      </c>
    </row>
    <row r="544" spans="1:22" ht="14.25" customHeight="1" x14ac:dyDescent="0.25">
      <c r="A544" s="3">
        <v>543</v>
      </c>
      <c r="B544" s="3" t="s">
        <v>1850</v>
      </c>
      <c r="C544" s="4">
        <f>YEAR(Table_1[[#This Row],[Order Date]])</f>
        <v>2012</v>
      </c>
      <c r="D544" s="9">
        <v>41261</v>
      </c>
      <c r="E544" s="3">
        <v>41266</v>
      </c>
      <c r="F544" s="3" t="s">
        <v>50</v>
      </c>
      <c r="G544" s="3" t="s">
        <v>1851</v>
      </c>
      <c r="H544" s="3" t="s">
        <v>1852</v>
      </c>
      <c r="I544" s="3" t="s">
        <v>26</v>
      </c>
      <c r="J544" s="3" t="s">
        <v>27</v>
      </c>
      <c r="K544" s="3" t="s">
        <v>318</v>
      </c>
      <c r="L544" s="3" t="s">
        <v>498</v>
      </c>
      <c r="M544" s="3">
        <v>45503</v>
      </c>
      <c r="N544" s="3" t="s">
        <v>148</v>
      </c>
      <c r="O544" s="3" t="s">
        <v>1689</v>
      </c>
      <c r="P544" s="3" t="s">
        <v>46</v>
      </c>
      <c r="Q544" s="3" t="s">
        <v>59</v>
      </c>
      <c r="R544" s="3" t="s">
        <v>1690</v>
      </c>
      <c r="S544" s="3">
        <v>646.77600000000007</v>
      </c>
      <c r="T544" s="3">
        <v>9</v>
      </c>
      <c r="U544" s="3">
        <v>0.2</v>
      </c>
      <c r="V544" s="3">
        <v>-145.52460000000002</v>
      </c>
    </row>
    <row r="545" spans="1:22" ht="14.25" customHeight="1" x14ac:dyDescent="0.25">
      <c r="A545" s="3">
        <v>544</v>
      </c>
      <c r="B545" s="3" t="s">
        <v>1853</v>
      </c>
      <c r="C545" s="4">
        <f>YEAR(Table_1[[#This Row],[Order Date]])</f>
        <v>2011</v>
      </c>
      <c r="D545" s="9">
        <v>40674</v>
      </c>
      <c r="E545" s="3">
        <v>40679</v>
      </c>
      <c r="F545" s="3" t="s">
        <v>50</v>
      </c>
      <c r="G545" s="3" t="s">
        <v>387</v>
      </c>
      <c r="H545" s="3" t="s">
        <v>388</v>
      </c>
      <c r="I545" s="3" t="s">
        <v>26</v>
      </c>
      <c r="J545" s="3" t="s">
        <v>27</v>
      </c>
      <c r="K545" s="3" t="s">
        <v>103</v>
      </c>
      <c r="L545" s="3" t="s">
        <v>104</v>
      </c>
      <c r="M545" s="3">
        <v>76106</v>
      </c>
      <c r="N545" s="3" t="s">
        <v>105</v>
      </c>
      <c r="O545" s="3" t="s">
        <v>1854</v>
      </c>
      <c r="P545" s="3" t="s">
        <v>71</v>
      </c>
      <c r="Q545" s="3" t="s">
        <v>161</v>
      </c>
      <c r="R545" s="3" t="s">
        <v>1855</v>
      </c>
      <c r="S545" s="3">
        <v>58.112000000000002</v>
      </c>
      <c r="T545" s="3">
        <v>2</v>
      </c>
      <c r="U545" s="3">
        <v>0.2</v>
      </c>
      <c r="V545" s="3">
        <v>7.263999999999994</v>
      </c>
    </row>
    <row r="546" spans="1:22" ht="14.25" customHeight="1" x14ac:dyDescent="0.25">
      <c r="A546" s="3">
        <v>545</v>
      </c>
      <c r="B546" s="3" t="s">
        <v>1853</v>
      </c>
      <c r="C546" s="4">
        <f>YEAR(Table_1[[#This Row],[Order Date]])</f>
        <v>2011</v>
      </c>
      <c r="D546" s="9">
        <v>40674</v>
      </c>
      <c r="E546" s="3">
        <v>40679</v>
      </c>
      <c r="F546" s="3" t="s">
        <v>50</v>
      </c>
      <c r="G546" s="3" t="s">
        <v>387</v>
      </c>
      <c r="H546" s="3" t="s">
        <v>388</v>
      </c>
      <c r="I546" s="3" t="s">
        <v>26</v>
      </c>
      <c r="J546" s="3" t="s">
        <v>27</v>
      </c>
      <c r="K546" s="3" t="s">
        <v>103</v>
      </c>
      <c r="L546" s="3" t="s">
        <v>104</v>
      </c>
      <c r="M546" s="3">
        <v>76106</v>
      </c>
      <c r="N546" s="3" t="s">
        <v>105</v>
      </c>
      <c r="O546" s="3" t="s">
        <v>1856</v>
      </c>
      <c r="P546" s="3" t="s">
        <v>71</v>
      </c>
      <c r="Q546" s="3" t="s">
        <v>72</v>
      </c>
      <c r="R546" s="3" t="s">
        <v>1857</v>
      </c>
      <c r="S546" s="3">
        <v>100.792</v>
      </c>
      <c r="T546" s="3">
        <v>1</v>
      </c>
      <c r="U546" s="3">
        <v>0.2</v>
      </c>
      <c r="V546" s="3">
        <v>6.2995000000000019</v>
      </c>
    </row>
    <row r="547" spans="1:22" ht="14.25" customHeight="1" x14ac:dyDescent="0.25">
      <c r="A547" s="3">
        <v>546</v>
      </c>
      <c r="B547" s="3" t="s">
        <v>1853</v>
      </c>
      <c r="C547" s="4">
        <f>YEAR(Table_1[[#This Row],[Order Date]])</f>
        <v>2011</v>
      </c>
      <c r="D547" s="9">
        <v>40674</v>
      </c>
      <c r="E547" s="3">
        <v>40679</v>
      </c>
      <c r="F547" s="3" t="s">
        <v>50</v>
      </c>
      <c r="G547" s="3" t="s">
        <v>387</v>
      </c>
      <c r="H547" s="3" t="s">
        <v>388</v>
      </c>
      <c r="I547" s="3" t="s">
        <v>26</v>
      </c>
      <c r="J547" s="3" t="s">
        <v>27</v>
      </c>
      <c r="K547" s="3" t="s">
        <v>103</v>
      </c>
      <c r="L547" s="3" t="s">
        <v>104</v>
      </c>
      <c r="M547" s="3">
        <v>76106</v>
      </c>
      <c r="N547" s="3" t="s">
        <v>105</v>
      </c>
      <c r="O547" s="3" t="s">
        <v>1858</v>
      </c>
      <c r="P547" s="3" t="s">
        <v>32</v>
      </c>
      <c r="Q547" s="3" t="s">
        <v>65</v>
      </c>
      <c r="R547" s="3" t="s">
        <v>1859</v>
      </c>
      <c r="S547" s="3">
        <v>66.112000000000009</v>
      </c>
      <c r="T547" s="3">
        <v>4</v>
      </c>
      <c r="U547" s="3">
        <v>0.6</v>
      </c>
      <c r="V547" s="3">
        <v>-84.292799999999986</v>
      </c>
    </row>
    <row r="548" spans="1:22" ht="14.25" customHeight="1" x14ac:dyDescent="0.25">
      <c r="A548" s="3">
        <v>547</v>
      </c>
      <c r="B548" s="3" t="s">
        <v>1860</v>
      </c>
      <c r="C548" s="4">
        <f>YEAR(Table_1[[#This Row],[Order Date]])</f>
        <v>2014</v>
      </c>
      <c r="D548" s="9">
        <v>41963</v>
      </c>
      <c r="E548" s="3">
        <v>41966</v>
      </c>
      <c r="F548" s="3" t="s">
        <v>188</v>
      </c>
      <c r="G548" s="3" t="s">
        <v>1861</v>
      </c>
      <c r="H548" s="3" t="s">
        <v>1862</v>
      </c>
      <c r="I548" s="3" t="s">
        <v>102</v>
      </c>
      <c r="J548" s="3" t="s">
        <v>27</v>
      </c>
      <c r="K548" s="3" t="s">
        <v>266</v>
      </c>
      <c r="L548" s="3" t="s">
        <v>267</v>
      </c>
      <c r="M548" s="3">
        <v>10035</v>
      </c>
      <c r="N548" s="3" t="s">
        <v>148</v>
      </c>
      <c r="O548" s="3" t="s">
        <v>1863</v>
      </c>
      <c r="P548" s="3" t="s">
        <v>46</v>
      </c>
      <c r="Q548" s="3" t="s">
        <v>75</v>
      </c>
      <c r="R548" s="3" t="s">
        <v>1864</v>
      </c>
      <c r="S548" s="3">
        <v>41.28</v>
      </c>
      <c r="T548" s="3">
        <v>6</v>
      </c>
      <c r="U548" s="3">
        <v>0.2</v>
      </c>
      <c r="V548" s="3">
        <v>13.931999999999999</v>
      </c>
    </row>
    <row r="549" spans="1:22" ht="14.25" customHeight="1" x14ac:dyDescent="0.25">
      <c r="A549" s="3">
        <v>548</v>
      </c>
      <c r="B549" s="3" t="s">
        <v>1860</v>
      </c>
      <c r="C549" s="4">
        <f>YEAR(Table_1[[#This Row],[Order Date]])</f>
        <v>2014</v>
      </c>
      <c r="D549" s="9">
        <v>41963</v>
      </c>
      <c r="E549" s="3">
        <v>41966</v>
      </c>
      <c r="F549" s="3" t="s">
        <v>188</v>
      </c>
      <c r="G549" s="3" t="s">
        <v>1861</v>
      </c>
      <c r="H549" s="3" t="s">
        <v>1862</v>
      </c>
      <c r="I549" s="3" t="s">
        <v>102</v>
      </c>
      <c r="J549" s="3" t="s">
        <v>27</v>
      </c>
      <c r="K549" s="3" t="s">
        <v>266</v>
      </c>
      <c r="L549" s="3" t="s">
        <v>267</v>
      </c>
      <c r="M549" s="3">
        <v>10035</v>
      </c>
      <c r="N549" s="3" t="s">
        <v>148</v>
      </c>
      <c r="O549" s="3" t="s">
        <v>1865</v>
      </c>
      <c r="P549" s="3" t="s">
        <v>46</v>
      </c>
      <c r="Q549" s="3" t="s">
        <v>90</v>
      </c>
      <c r="R549" s="3" t="s">
        <v>1866</v>
      </c>
      <c r="S549" s="3">
        <v>13.36</v>
      </c>
      <c r="T549" s="3">
        <v>2</v>
      </c>
      <c r="U549" s="3">
        <v>0</v>
      </c>
      <c r="V549" s="3">
        <v>6.4127999999999998</v>
      </c>
    </row>
    <row r="550" spans="1:22" ht="14.25" customHeight="1" x14ac:dyDescent="0.25">
      <c r="A550" s="3">
        <v>549</v>
      </c>
      <c r="B550" s="3" t="s">
        <v>1867</v>
      </c>
      <c r="C550" s="4">
        <f>YEAR(Table_1[[#This Row],[Order Date]])</f>
        <v>2012</v>
      </c>
      <c r="D550" s="9">
        <v>41228</v>
      </c>
      <c r="E550" s="3">
        <v>41230</v>
      </c>
      <c r="F550" s="3" t="s">
        <v>23</v>
      </c>
      <c r="G550" s="3" t="s">
        <v>1358</v>
      </c>
      <c r="H550" s="3" t="s">
        <v>1359</v>
      </c>
      <c r="I550" s="3" t="s">
        <v>41</v>
      </c>
      <c r="J550" s="3" t="s">
        <v>27</v>
      </c>
      <c r="K550" s="3" t="s">
        <v>303</v>
      </c>
      <c r="L550" s="3" t="s">
        <v>211</v>
      </c>
      <c r="M550" s="3">
        <v>60653</v>
      </c>
      <c r="N550" s="3" t="s">
        <v>105</v>
      </c>
      <c r="O550" s="3" t="s">
        <v>277</v>
      </c>
      <c r="P550" s="3" t="s">
        <v>46</v>
      </c>
      <c r="Q550" s="3" t="s">
        <v>59</v>
      </c>
      <c r="R550" s="3" t="s">
        <v>278</v>
      </c>
      <c r="S550" s="3">
        <v>250.27199999999999</v>
      </c>
      <c r="T550" s="3">
        <v>9</v>
      </c>
      <c r="U550" s="3">
        <v>0.2</v>
      </c>
      <c r="V550" s="3">
        <v>15.641999999999982</v>
      </c>
    </row>
    <row r="551" spans="1:22" ht="14.25" customHeight="1" x14ac:dyDescent="0.25">
      <c r="A551" s="3">
        <v>550</v>
      </c>
      <c r="B551" s="3" t="s">
        <v>1867</v>
      </c>
      <c r="C551" s="4">
        <f>YEAR(Table_1[[#This Row],[Order Date]])</f>
        <v>2012</v>
      </c>
      <c r="D551" s="9">
        <v>41228</v>
      </c>
      <c r="E551" s="3">
        <v>41230</v>
      </c>
      <c r="F551" s="3" t="s">
        <v>23</v>
      </c>
      <c r="G551" s="3" t="s">
        <v>1358</v>
      </c>
      <c r="H551" s="3" t="s">
        <v>1359</v>
      </c>
      <c r="I551" s="3" t="s">
        <v>41</v>
      </c>
      <c r="J551" s="3" t="s">
        <v>27</v>
      </c>
      <c r="K551" s="3" t="s">
        <v>303</v>
      </c>
      <c r="L551" s="3" t="s">
        <v>211</v>
      </c>
      <c r="M551" s="3">
        <v>60653</v>
      </c>
      <c r="N551" s="3" t="s">
        <v>105</v>
      </c>
      <c r="O551" s="3" t="s">
        <v>421</v>
      </c>
      <c r="P551" s="3" t="s">
        <v>46</v>
      </c>
      <c r="Q551" s="3" t="s">
        <v>75</v>
      </c>
      <c r="R551" s="3" t="s">
        <v>422</v>
      </c>
      <c r="S551" s="3">
        <v>11.363999999999997</v>
      </c>
      <c r="T551" s="3">
        <v>3</v>
      </c>
      <c r="U551" s="3">
        <v>0.8</v>
      </c>
      <c r="V551" s="3">
        <v>-17.045999999999999</v>
      </c>
    </row>
    <row r="552" spans="1:22" ht="14.25" customHeight="1" x14ac:dyDescent="0.25">
      <c r="A552" s="3">
        <v>551</v>
      </c>
      <c r="B552" s="3" t="s">
        <v>1867</v>
      </c>
      <c r="C552" s="4">
        <f>YEAR(Table_1[[#This Row],[Order Date]])</f>
        <v>2012</v>
      </c>
      <c r="D552" s="9">
        <v>41228</v>
      </c>
      <c r="E552" s="3">
        <v>41230</v>
      </c>
      <c r="F552" s="3" t="s">
        <v>23</v>
      </c>
      <c r="G552" s="3" t="s">
        <v>1358</v>
      </c>
      <c r="H552" s="3" t="s">
        <v>1359</v>
      </c>
      <c r="I552" s="3" t="s">
        <v>41</v>
      </c>
      <c r="J552" s="3" t="s">
        <v>27</v>
      </c>
      <c r="K552" s="3" t="s">
        <v>303</v>
      </c>
      <c r="L552" s="3" t="s">
        <v>211</v>
      </c>
      <c r="M552" s="3">
        <v>60653</v>
      </c>
      <c r="N552" s="3" t="s">
        <v>105</v>
      </c>
      <c r="O552" s="3" t="s">
        <v>1868</v>
      </c>
      <c r="P552" s="3" t="s">
        <v>46</v>
      </c>
      <c r="Q552" s="3" t="s">
        <v>578</v>
      </c>
      <c r="R552" s="3" t="s">
        <v>186</v>
      </c>
      <c r="S552" s="3">
        <v>8.7200000000000006</v>
      </c>
      <c r="T552" s="3">
        <v>5</v>
      </c>
      <c r="U552" s="3">
        <v>0.2</v>
      </c>
      <c r="V552" s="3">
        <v>-1.7440000000000015</v>
      </c>
    </row>
    <row r="553" spans="1:22" ht="14.25" customHeight="1" x14ac:dyDescent="0.25">
      <c r="A553" s="3">
        <v>552</v>
      </c>
      <c r="B553" s="3" t="s">
        <v>1869</v>
      </c>
      <c r="C553" s="4">
        <f>YEAR(Table_1[[#This Row],[Order Date]])</f>
        <v>2013</v>
      </c>
      <c r="D553" s="9">
        <v>41380</v>
      </c>
      <c r="E553" s="3">
        <v>41382</v>
      </c>
      <c r="F553" s="3" t="s">
        <v>23</v>
      </c>
      <c r="G553" s="3" t="s">
        <v>1870</v>
      </c>
      <c r="H553" s="3" t="s">
        <v>1871</v>
      </c>
      <c r="I553" s="3" t="s">
        <v>26</v>
      </c>
      <c r="J553" s="3" t="s">
        <v>27</v>
      </c>
      <c r="K553" s="3" t="s">
        <v>127</v>
      </c>
      <c r="L553" s="3" t="s">
        <v>43</v>
      </c>
      <c r="M553" s="3">
        <v>94110</v>
      </c>
      <c r="N553" s="3" t="s">
        <v>44</v>
      </c>
      <c r="O553" s="3" t="s">
        <v>1872</v>
      </c>
      <c r="P553" s="3" t="s">
        <v>32</v>
      </c>
      <c r="Q553" s="3" t="s">
        <v>36</v>
      </c>
      <c r="R553" s="3" t="s">
        <v>1873</v>
      </c>
      <c r="S553" s="3">
        <v>1121.568</v>
      </c>
      <c r="T553" s="3">
        <v>2</v>
      </c>
      <c r="U553" s="3">
        <v>0.2</v>
      </c>
      <c r="V553" s="3">
        <v>0</v>
      </c>
    </row>
    <row r="554" spans="1:22" ht="14.25" customHeight="1" x14ac:dyDescent="0.25">
      <c r="A554" s="3">
        <v>553</v>
      </c>
      <c r="B554" s="3" t="s">
        <v>1874</v>
      </c>
      <c r="C554" s="4">
        <f>YEAR(Table_1[[#This Row],[Order Date]])</f>
        <v>2014</v>
      </c>
      <c r="D554" s="9">
        <v>41894</v>
      </c>
      <c r="E554" s="3">
        <v>41895</v>
      </c>
      <c r="F554" s="3" t="s">
        <v>188</v>
      </c>
      <c r="G554" s="3" t="s">
        <v>495</v>
      </c>
      <c r="H554" s="3" t="s">
        <v>496</v>
      </c>
      <c r="I554" s="3" t="s">
        <v>26</v>
      </c>
      <c r="J554" s="3" t="s">
        <v>27</v>
      </c>
      <c r="K554" s="3" t="s">
        <v>1521</v>
      </c>
      <c r="L554" s="3" t="s">
        <v>54</v>
      </c>
      <c r="M554" s="3">
        <v>32216</v>
      </c>
      <c r="N554" s="3" t="s">
        <v>30</v>
      </c>
      <c r="O554" s="3" t="s">
        <v>1875</v>
      </c>
      <c r="P554" s="3" t="s">
        <v>32</v>
      </c>
      <c r="Q554" s="3" t="s">
        <v>65</v>
      </c>
      <c r="R554" s="3" t="s">
        <v>1876</v>
      </c>
      <c r="S554" s="3">
        <v>34.504000000000005</v>
      </c>
      <c r="T554" s="3">
        <v>1</v>
      </c>
      <c r="U554" s="3">
        <v>0.2</v>
      </c>
      <c r="V554" s="3">
        <v>6.0381999999999998</v>
      </c>
    </row>
    <row r="555" spans="1:22" ht="14.25" customHeight="1" x14ac:dyDescent="0.25">
      <c r="A555" s="3">
        <v>554</v>
      </c>
      <c r="B555" s="3" t="s">
        <v>1877</v>
      </c>
      <c r="C555" s="4">
        <f>YEAR(Table_1[[#This Row],[Order Date]])</f>
        <v>2014</v>
      </c>
      <c r="D555" s="9">
        <v>41968</v>
      </c>
      <c r="E555" s="3">
        <v>41972</v>
      </c>
      <c r="F555" s="3" t="s">
        <v>50</v>
      </c>
      <c r="G555" s="3" t="s">
        <v>1878</v>
      </c>
      <c r="H555" s="3" t="s">
        <v>1879</v>
      </c>
      <c r="I555" s="3" t="s">
        <v>26</v>
      </c>
      <c r="J555" s="3" t="s">
        <v>27</v>
      </c>
      <c r="K555" s="3" t="s">
        <v>184</v>
      </c>
      <c r="L555" s="3" t="s">
        <v>104</v>
      </c>
      <c r="M555" s="3">
        <v>77070</v>
      </c>
      <c r="N555" s="3" t="s">
        <v>105</v>
      </c>
      <c r="O555" s="3" t="s">
        <v>1880</v>
      </c>
      <c r="P555" s="3" t="s">
        <v>46</v>
      </c>
      <c r="Q555" s="3" t="s">
        <v>269</v>
      </c>
      <c r="R555" s="3" t="s">
        <v>1881</v>
      </c>
      <c r="S555" s="3">
        <v>10.824</v>
      </c>
      <c r="T555" s="3">
        <v>3</v>
      </c>
      <c r="U555" s="3">
        <v>0.2</v>
      </c>
      <c r="V555" s="3">
        <v>2.5707</v>
      </c>
    </row>
    <row r="556" spans="1:22" ht="14.25" customHeight="1" x14ac:dyDescent="0.25">
      <c r="A556" s="3">
        <v>555</v>
      </c>
      <c r="B556" s="3" t="s">
        <v>1882</v>
      </c>
      <c r="C556" s="4">
        <f>YEAR(Table_1[[#This Row],[Order Date]])</f>
        <v>2014</v>
      </c>
      <c r="D556" s="9">
        <v>41820</v>
      </c>
      <c r="E556" s="3">
        <v>41824</v>
      </c>
      <c r="F556" s="3" t="s">
        <v>23</v>
      </c>
      <c r="G556" s="3" t="s">
        <v>1358</v>
      </c>
      <c r="H556" s="3" t="s">
        <v>1359</v>
      </c>
      <c r="I556" s="3" t="s">
        <v>41</v>
      </c>
      <c r="J556" s="3" t="s">
        <v>27</v>
      </c>
      <c r="K556" s="3" t="s">
        <v>1883</v>
      </c>
      <c r="L556" s="3" t="s">
        <v>43</v>
      </c>
      <c r="M556" s="3">
        <v>92804</v>
      </c>
      <c r="N556" s="3" t="s">
        <v>44</v>
      </c>
      <c r="O556" s="3" t="s">
        <v>1884</v>
      </c>
      <c r="P556" s="3" t="s">
        <v>46</v>
      </c>
      <c r="Q556" s="3" t="s">
        <v>59</v>
      </c>
      <c r="R556" s="3" t="s">
        <v>1885</v>
      </c>
      <c r="S556" s="3">
        <v>1295.78</v>
      </c>
      <c r="T556" s="3">
        <v>2</v>
      </c>
      <c r="U556" s="3">
        <v>0</v>
      </c>
      <c r="V556" s="3">
        <v>310.98720000000003</v>
      </c>
    </row>
    <row r="557" spans="1:22" ht="14.25" customHeight="1" x14ac:dyDescent="0.25">
      <c r="A557" s="3">
        <v>556</v>
      </c>
      <c r="B557" s="3" t="s">
        <v>1886</v>
      </c>
      <c r="C557" s="4">
        <f>YEAR(Table_1[[#This Row],[Order Date]])</f>
        <v>2011</v>
      </c>
      <c r="D557" s="9">
        <v>40605</v>
      </c>
      <c r="E557" s="3">
        <v>40609</v>
      </c>
      <c r="F557" s="3" t="s">
        <v>23</v>
      </c>
      <c r="G557" s="3" t="s">
        <v>1887</v>
      </c>
      <c r="H557" s="3" t="s">
        <v>1888</v>
      </c>
      <c r="I557" s="3" t="s">
        <v>26</v>
      </c>
      <c r="J557" s="3" t="s">
        <v>27</v>
      </c>
      <c r="K557" s="3" t="s">
        <v>521</v>
      </c>
      <c r="L557" s="3" t="s">
        <v>88</v>
      </c>
      <c r="M557" s="3">
        <v>28403</v>
      </c>
      <c r="N557" s="3" t="s">
        <v>30</v>
      </c>
      <c r="O557" s="3" t="s">
        <v>1889</v>
      </c>
      <c r="P557" s="3" t="s">
        <v>46</v>
      </c>
      <c r="Q557" s="3" t="s">
        <v>68</v>
      </c>
      <c r="R557" s="3" t="s">
        <v>1890</v>
      </c>
      <c r="S557" s="3">
        <v>19.456000000000003</v>
      </c>
      <c r="T557" s="3">
        <v>4</v>
      </c>
      <c r="U557" s="3">
        <v>0.2</v>
      </c>
      <c r="V557" s="3">
        <v>3.4047999999999981</v>
      </c>
    </row>
    <row r="558" spans="1:22" ht="14.25" customHeight="1" x14ac:dyDescent="0.25">
      <c r="A558" s="3">
        <v>557</v>
      </c>
      <c r="B558" s="3" t="s">
        <v>1891</v>
      </c>
      <c r="C558" s="4">
        <f>YEAR(Table_1[[#This Row],[Order Date]])</f>
        <v>2013</v>
      </c>
      <c r="D558" s="9">
        <v>41436</v>
      </c>
      <c r="E558" s="3">
        <v>41441</v>
      </c>
      <c r="F558" s="3" t="s">
        <v>50</v>
      </c>
      <c r="G558" s="3" t="s">
        <v>1892</v>
      </c>
      <c r="H558" s="3" t="s">
        <v>1893</v>
      </c>
      <c r="I558" s="3" t="s">
        <v>26</v>
      </c>
      <c r="J558" s="3" t="s">
        <v>27</v>
      </c>
      <c r="K558" s="3" t="s">
        <v>42</v>
      </c>
      <c r="L558" s="3" t="s">
        <v>43</v>
      </c>
      <c r="M558" s="3">
        <v>90045</v>
      </c>
      <c r="N558" s="3" t="s">
        <v>44</v>
      </c>
      <c r="O558" s="3" t="s">
        <v>1894</v>
      </c>
      <c r="P558" s="3" t="s">
        <v>46</v>
      </c>
      <c r="Q558" s="3" t="s">
        <v>47</v>
      </c>
      <c r="R558" s="3" t="s">
        <v>1895</v>
      </c>
      <c r="S558" s="3">
        <v>20.7</v>
      </c>
      <c r="T558" s="3">
        <v>2</v>
      </c>
      <c r="U558" s="3">
        <v>0</v>
      </c>
      <c r="V558" s="3">
        <v>9.9359999999999999</v>
      </c>
    </row>
    <row r="559" spans="1:22" ht="14.25" customHeight="1" x14ac:dyDescent="0.25">
      <c r="A559" s="3">
        <v>558</v>
      </c>
      <c r="B559" s="3" t="s">
        <v>1891</v>
      </c>
      <c r="C559" s="4">
        <f>YEAR(Table_1[[#This Row],[Order Date]])</f>
        <v>2013</v>
      </c>
      <c r="D559" s="9">
        <v>41436</v>
      </c>
      <c r="E559" s="3">
        <v>41441</v>
      </c>
      <c r="F559" s="3" t="s">
        <v>50</v>
      </c>
      <c r="G559" s="3" t="s">
        <v>1892</v>
      </c>
      <c r="H559" s="3" t="s">
        <v>1893</v>
      </c>
      <c r="I559" s="3" t="s">
        <v>26</v>
      </c>
      <c r="J559" s="3" t="s">
        <v>27</v>
      </c>
      <c r="K559" s="3" t="s">
        <v>42</v>
      </c>
      <c r="L559" s="3" t="s">
        <v>43</v>
      </c>
      <c r="M559" s="3">
        <v>90045</v>
      </c>
      <c r="N559" s="3" t="s">
        <v>44</v>
      </c>
      <c r="O559" s="3" t="s">
        <v>1896</v>
      </c>
      <c r="P559" s="3" t="s">
        <v>32</v>
      </c>
      <c r="Q559" s="3" t="s">
        <v>56</v>
      </c>
      <c r="R559" s="3" t="s">
        <v>1897</v>
      </c>
      <c r="S559" s="3">
        <v>1335.68</v>
      </c>
      <c r="T559" s="3">
        <v>4</v>
      </c>
      <c r="U559" s="3">
        <v>0.2</v>
      </c>
      <c r="V559" s="3">
        <v>-217.04800000000017</v>
      </c>
    </row>
    <row r="560" spans="1:22" ht="14.25" customHeight="1" x14ac:dyDescent="0.25">
      <c r="A560" s="3">
        <v>559</v>
      </c>
      <c r="B560" s="3" t="s">
        <v>1891</v>
      </c>
      <c r="C560" s="4">
        <f>YEAR(Table_1[[#This Row],[Order Date]])</f>
        <v>2013</v>
      </c>
      <c r="D560" s="9">
        <v>41436</v>
      </c>
      <c r="E560" s="3">
        <v>41441</v>
      </c>
      <c r="F560" s="3" t="s">
        <v>50</v>
      </c>
      <c r="G560" s="3" t="s">
        <v>1892</v>
      </c>
      <c r="H560" s="3" t="s">
        <v>1893</v>
      </c>
      <c r="I560" s="3" t="s">
        <v>26</v>
      </c>
      <c r="J560" s="3" t="s">
        <v>27</v>
      </c>
      <c r="K560" s="3" t="s">
        <v>42</v>
      </c>
      <c r="L560" s="3" t="s">
        <v>43</v>
      </c>
      <c r="M560" s="3">
        <v>90045</v>
      </c>
      <c r="N560" s="3" t="s">
        <v>44</v>
      </c>
      <c r="O560" s="3" t="s">
        <v>1898</v>
      </c>
      <c r="P560" s="3" t="s">
        <v>46</v>
      </c>
      <c r="Q560" s="3" t="s">
        <v>90</v>
      </c>
      <c r="R560" s="3" t="s">
        <v>1899</v>
      </c>
      <c r="S560" s="3">
        <v>32.400000000000006</v>
      </c>
      <c r="T560" s="3">
        <v>5</v>
      </c>
      <c r="U560" s="3">
        <v>0</v>
      </c>
      <c r="V560" s="3">
        <v>15.552000000000001</v>
      </c>
    </row>
    <row r="561" spans="1:22" ht="14.25" customHeight="1" x14ac:dyDescent="0.25">
      <c r="A561" s="3">
        <v>560</v>
      </c>
      <c r="B561" s="3" t="s">
        <v>1900</v>
      </c>
      <c r="C561" s="4">
        <f>YEAR(Table_1[[#This Row],[Order Date]])</f>
        <v>2014</v>
      </c>
      <c r="D561" s="9">
        <v>41964</v>
      </c>
      <c r="E561" s="3">
        <v>41966</v>
      </c>
      <c r="F561" s="3" t="s">
        <v>23</v>
      </c>
      <c r="G561" s="3" t="s">
        <v>1901</v>
      </c>
      <c r="H561" s="3" t="s">
        <v>1902</v>
      </c>
      <c r="I561" s="3" t="s">
        <v>26</v>
      </c>
      <c r="J561" s="3" t="s">
        <v>27</v>
      </c>
      <c r="K561" s="3" t="s">
        <v>127</v>
      </c>
      <c r="L561" s="3" t="s">
        <v>43</v>
      </c>
      <c r="M561" s="3">
        <v>94110</v>
      </c>
      <c r="N561" s="3" t="s">
        <v>44</v>
      </c>
      <c r="O561" s="3" t="s">
        <v>1492</v>
      </c>
      <c r="P561" s="3" t="s">
        <v>32</v>
      </c>
      <c r="Q561" s="3" t="s">
        <v>65</v>
      </c>
      <c r="R561" s="3" t="s">
        <v>1493</v>
      </c>
      <c r="S561" s="3">
        <v>42.599999999999994</v>
      </c>
      <c r="T561" s="3">
        <v>3</v>
      </c>
      <c r="U561" s="3">
        <v>0</v>
      </c>
      <c r="V561" s="3">
        <v>16.614000000000001</v>
      </c>
    </row>
    <row r="562" spans="1:22" ht="14.25" customHeight="1" x14ac:dyDescent="0.25">
      <c r="A562" s="3">
        <v>561</v>
      </c>
      <c r="B562" s="3" t="s">
        <v>1900</v>
      </c>
      <c r="C562" s="4">
        <f>YEAR(Table_1[[#This Row],[Order Date]])</f>
        <v>2014</v>
      </c>
      <c r="D562" s="9">
        <v>41964</v>
      </c>
      <c r="E562" s="3">
        <v>41966</v>
      </c>
      <c r="F562" s="3" t="s">
        <v>23</v>
      </c>
      <c r="G562" s="3" t="s">
        <v>1901</v>
      </c>
      <c r="H562" s="3" t="s">
        <v>1902</v>
      </c>
      <c r="I562" s="3" t="s">
        <v>26</v>
      </c>
      <c r="J562" s="3" t="s">
        <v>27</v>
      </c>
      <c r="K562" s="3" t="s">
        <v>127</v>
      </c>
      <c r="L562" s="3" t="s">
        <v>43</v>
      </c>
      <c r="M562" s="3">
        <v>94110</v>
      </c>
      <c r="N562" s="3" t="s">
        <v>44</v>
      </c>
      <c r="O562" s="3" t="s">
        <v>1903</v>
      </c>
      <c r="P562" s="3" t="s">
        <v>46</v>
      </c>
      <c r="Q562" s="3" t="s">
        <v>75</v>
      </c>
      <c r="R562" s="3" t="s">
        <v>1904</v>
      </c>
      <c r="S562" s="3">
        <v>84.056000000000012</v>
      </c>
      <c r="T562" s="3">
        <v>7</v>
      </c>
      <c r="U562" s="3">
        <v>0.2</v>
      </c>
      <c r="V562" s="3">
        <v>27.318199999999983</v>
      </c>
    </row>
    <row r="563" spans="1:22" ht="14.25" customHeight="1" x14ac:dyDescent="0.25">
      <c r="A563" s="3">
        <v>562</v>
      </c>
      <c r="B563" s="3" t="s">
        <v>1905</v>
      </c>
      <c r="C563" s="4">
        <f>YEAR(Table_1[[#This Row],[Order Date]])</f>
        <v>2011</v>
      </c>
      <c r="D563" s="9">
        <v>40800</v>
      </c>
      <c r="E563" s="3">
        <v>40804</v>
      </c>
      <c r="F563" s="3" t="s">
        <v>23</v>
      </c>
      <c r="G563" s="3" t="s">
        <v>1906</v>
      </c>
      <c r="H563" s="3" t="s">
        <v>1907</v>
      </c>
      <c r="I563" s="3" t="s">
        <v>26</v>
      </c>
      <c r="J563" s="3" t="s">
        <v>27</v>
      </c>
      <c r="K563" s="3" t="s">
        <v>900</v>
      </c>
      <c r="L563" s="3" t="s">
        <v>54</v>
      </c>
      <c r="M563" s="3">
        <v>33614</v>
      </c>
      <c r="N563" s="3" t="s">
        <v>30</v>
      </c>
      <c r="O563" s="3" t="s">
        <v>1908</v>
      </c>
      <c r="P563" s="3" t="s">
        <v>46</v>
      </c>
      <c r="Q563" s="3" t="s">
        <v>78</v>
      </c>
      <c r="R563" s="3" t="s">
        <v>1909</v>
      </c>
      <c r="S563" s="3">
        <v>13</v>
      </c>
      <c r="T563" s="3">
        <v>5</v>
      </c>
      <c r="U563" s="3">
        <v>0.2</v>
      </c>
      <c r="V563" s="3">
        <v>1.3000000000000007</v>
      </c>
    </row>
    <row r="564" spans="1:22" ht="14.25" customHeight="1" x14ac:dyDescent="0.25">
      <c r="A564" s="3">
        <v>563</v>
      </c>
      <c r="B564" s="3" t="s">
        <v>1905</v>
      </c>
      <c r="C564" s="4">
        <f>YEAR(Table_1[[#This Row],[Order Date]])</f>
        <v>2011</v>
      </c>
      <c r="D564" s="9">
        <v>40800</v>
      </c>
      <c r="E564" s="3">
        <v>40804</v>
      </c>
      <c r="F564" s="3" t="s">
        <v>23</v>
      </c>
      <c r="G564" s="3" t="s">
        <v>1906</v>
      </c>
      <c r="H564" s="3" t="s">
        <v>1907</v>
      </c>
      <c r="I564" s="3" t="s">
        <v>26</v>
      </c>
      <c r="J564" s="3" t="s">
        <v>27</v>
      </c>
      <c r="K564" s="3" t="s">
        <v>900</v>
      </c>
      <c r="L564" s="3" t="s">
        <v>54</v>
      </c>
      <c r="M564" s="3">
        <v>33614</v>
      </c>
      <c r="N564" s="3" t="s">
        <v>30</v>
      </c>
      <c r="O564" s="3" t="s">
        <v>1910</v>
      </c>
      <c r="P564" s="3" t="s">
        <v>32</v>
      </c>
      <c r="Q564" s="3" t="s">
        <v>65</v>
      </c>
      <c r="R564" s="3" t="s">
        <v>1911</v>
      </c>
      <c r="S564" s="3">
        <v>13.128</v>
      </c>
      <c r="T564" s="3">
        <v>3</v>
      </c>
      <c r="U564" s="3">
        <v>0.2</v>
      </c>
      <c r="V564" s="3">
        <v>3.7743000000000002</v>
      </c>
    </row>
    <row r="565" spans="1:22" ht="14.25" customHeight="1" x14ac:dyDescent="0.25">
      <c r="A565" s="3">
        <v>564</v>
      </c>
      <c r="B565" s="3" t="s">
        <v>1912</v>
      </c>
      <c r="C565" s="4">
        <f>YEAR(Table_1[[#This Row],[Order Date]])</f>
        <v>2012</v>
      </c>
      <c r="D565" s="9">
        <v>41250</v>
      </c>
      <c r="E565" s="3">
        <v>41252</v>
      </c>
      <c r="F565" s="3" t="s">
        <v>188</v>
      </c>
      <c r="G565" s="3" t="s">
        <v>1913</v>
      </c>
      <c r="H565" s="3" t="s">
        <v>1914</v>
      </c>
      <c r="I565" s="3" t="s">
        <v>26</v>
      </c>
      <c r="J565" s="3" t="s">
        <v>27</v>
      </c>
      <c r="K565" s="3" t="s">
        <v>95</v>
      </c>
      <c r="L565" s="3" t="s">
        <v>96</v>
      </c>
      <c r="M565" s="3">
        <v>98105</v>
      </c>
      <c r="N565" s="3" t="s">
        <v>44</v>
      </c>
      <c r="O565" s="3" t="s">
        <v>1915</v>
      </c>
      <c r="P565" s="3" t="s">
        <v>46</v>
      </c>
      <c r="Q565" s="3" t="s">
        <v>269</v>
      </c>
      <c r="R565" s="3" t="s">
        <v>1916</v>
      </c>
      <c r="S565" s="3">
        <v>3.96</v>
      </c>
      <c r="T565" s="3">
        <v>2</v>
      </c>
      <c r="U565" s="3">
        <v>0</v>
      </c>
      <c r="V565" s="3">
        <v>0</v>
      </c>
    </row>
    <row r="566" spans="1:22" ht="14.25" customHeight="1" x14ac:dyDescent="0.25">
      <c r="A566" s="3">
        <v>565</v>
      </c>
      <c r="B566" s="3" t="s">
        <v>1912</v>
      </c>
      <c r="C566" s="4">
        <f>YEAR(Table_1[[#This Row],[Order Date]])</f>
        <v>2012</v>
      </c>
      <c r="D566" s="9">
        <v>41250</v>
      </c>
      <c r="E566" s="3">
        <v>41252</v>
      </c>
      <c r="F566" s="3" t="s">
        <v>188</v>
      </c>
      <c r="G566" s="3" t="s">
        <v>1913</v>
      </c>
      <c r="H566" s="3" t="s">
        <v>1914</v>
      </c>
      <c r="I566" s="3" t="s">
        <v>26</v>
      </c>
      <c r="J566" s="3" t="s">
        <v>27</v>
      </c>
      <c r="K566" s="3" t="s">
        <v>95</v>
      </c>
      <c r="L566" s="3" t="s">
        <v>96</v>
      </c>
      <c r="M566" s="3">
        <v>98105</v>
      </c>
      <c r="N566" s="3" t="s">
        <v>44</v>
      </c>
      <c r="O566" s="3" t="s">
        <v>1140</v>
      </c>
      <c r="P566" s="3" t="s">
        <v>46</v>
      </c>
      <c r="Q566" s="3" t="s">
        <v>47</v>
      </c>
      <c r="R566" s="3" t="s">
        <v>1141</v>
      </c>
      <c r="S566" s="3">
        <v>2.61</v>
      </c>
      <c r="T566" s="3">
        <v>1</v>
      </c>
      <c r="U566" s="3">
        <v>0</v>
      </c>
      <c r="V566" s="3">
        <v>1.2005999999999999</v>
      </c>
    </row>
    <row r="567" spans="1:22" ht="14.25" customHeight="1" x14ac:dyDescent="0.25">
      <c r="A567" s="3">
        <v>566</v>
      </c>
      <c r="B567" s="3" t="s">
        <v>1917</v>
      </c>
      <c r="C567" s="4">
        <f>YEAR(Table_1[[#This Row],[Order Date]])</f>
        <v>2014</v>
      </c>
      <c r="D567" s="9">
        <v>41981</v>
      </c>
      <c r="E567" s="3">
        <v>41984</v>
      </c>
      <c r="F567" s="3" t="s">
        <v>188</v>
      </c>
      <c r="G567" s="3" t="s">
        <v>1918</v>
      </c>
      <c r="H567" s="3" t="s">
        <v>1919</v>
      </c>
      <c r="I567" s="3" t="s">
        <v>26</v>
      </c>
      <c r="J567" s="3" t="s">
        <v>27</v>
      </c>
      <c r="K567" s="3" t="s">
        <v>42</v>
      </c>
      <c r="L567" s="3" t="s">
        <v>43</v>
      </c>
      <c r="M567" s="3">
        <v>90008</v>
      </c>
      <c r="N567" s="3" t="s">
        <v>44</v>
      </c>
      <c r="O567" s="3" t="s">
        <v>1920</v>
      </c>
      <c r="P567" s="3" t="s">
        <v>71</v>
      </c>
      <c r="Q567" s="3" t="s">
        <v>72</v>
      </c>
      <c r="R567" s="3" t="s">
        <v>1921</v>
      </c>
      <c r="S567" s="3">
        <v>374.37600000000003</v>
      </c>
      <c r="T567" s="3">
        <v>3</v>
      </c>
      <c r="U567" s="3">
        <v>0.2</v>
      </c>
      <c r="V567" s="3">
        <v>46.796999999999983</v>
      </c>
    </row>
    <row r="568" spans="1:22" ht="14.25" customHeight="1" x14ac:dyDescent="0.25">
      <c r="A568" s="3">
        <v>567</v>
      </c>
      <c r="B568" s="3" t="s">
        <v>1922</v>
      </c>
      <c r="C568" s="4">
        <f>YEAR(Table_1[[#This Row],[Order Date]])</f>
        <v>2014</v>
      </c>
      <c r="D568" s="9">
        <v>41914</v>
      </c>
      <c r="E568" s="3">
        <v>41921</v>
      </c>
      <c r="F568" s="3" t="s">
        <v>50</v>
      </c>
      <c r="G568" s="3" t="s">
        <v>1923</v>
      </c>
      <c r="H568" s="3" t="s">
        <v>1924</v>
      </c>
      <c r="I568" s="3" t="s">
        <v>41</v>
      </c>
      <c r="J568" s="3" t="s">
        <v>27</v>
      </c>
      <c r="K568" s="3" t="s">
        <v>95</v>
      </c>
      <c r="L568" s="3" t="s">
        <v>96</v>
      </c>
      <c r="M568" s="3">
        <v>98105</v>
      </c>
      <c r="N568" s="3" t="s">
        <v>44</v>
      </c>
      <c r="O568" s="3" t="s">
        <v>1925</v>
      </c>
      <c r="P568" s="3" t="s">
        <v>46</v>
      </c>
      <c r="Q568" s="3" t="s">
        <v>90</v>
      </c>
      <c r="R568" s="3" t="s">
        <v>1926</v>
      </c>
      <c r="S568" s="3">
        <v>91.84</v>
      </c>
      <c r="T568" s="3">
        <v>8</v>
      </c>
      <c r="U568" s="3">
        <v>0</v>
      </c>
      <c r="V568" s="3">
        <v>45.001600000000003</v>
      </c>
    </row>
    <row r="569" spans="1:22" ht="14.25" customHeight="1" x14ac:dyDescent="0.25">
      <c r="A569" s="3">
        <v>568</v>
      </c>
      <c r="B569" s="3" t="s">
        <v>1922</v>
      </c>
      <c r="C569" s="4">
        <f>YEAR(Table_1[[#This Row],[Order Date]])</f>
        <v>2014</v>
      </c>
      <c r="D569" s="9">
        <v>41914</v>
      </c>
      <c r="E569" s="3">
        <v>41921</v>
      </c>
      <c r="F569" s="3" t="s">
        <v>50</v>
      </c>
      <c r="G569" s="3" t="s">
        <v>1923</v>
      </c>
      <c r="H569" s="3" t="s">
        <v>1924</v>
      </c>
      <c r="I569" s="3" t="s">
        <v>41</v>
      </c>
      <c r="J569" s="3" t="s">
        <v>27</v>
      </c>
      <c r="K569" s="3" t="s">
        <v>95</v>
      </c>
      <c r="L569" s="3" t="s">
        <v>96</v>
      </c>
      <c r="M569" s="3">
        <v>98105</v>
      </c>
      <c r="N569" s="3" t="s">
        <v>44</v>
      </c>
      <c r="O569" s="3" t="s">
        <v>1927</v>
      </c>
      <c r="P569" s="3" t="s">
        <v>46</v>
      </c>
      <c r="Q569" s="3" t="s">
        <v>75</v>
      </c>
      <c r="R569" s="3" t="s">
        <v>1928</v>
      </c>
      <c r="S569" s="3">
        <v>81.088000000000008</v>
      </c>
      <c r="T569" s="3">
        <v>7</v>
      </c>
      <c r="U569" s="3">
        <v>0.2</v>
      </c>
      <c r="V569" s="3">
        <v>27.3672</v>
      </c>
    </row>
    <row r="570" spans="1:22" ht="14.25" customHeight="1" x14ac:dyDescent="0.25">
      <c r="A570" s="3">
        <v>569</v>
      </c>
      <c r="B570" s="3" t="s">
        <v>1922</v>
      </c>
      <c r="C570" s="4">
        <f>YEAR(Table_1[[#This Row],[Order Date]])</f>
        <v>2014</v>
      </c>
      <c r="D570" s="9">
        <v>41914</v>
      </c>
      <c r="E570" s="3">
        <v>41921</v>
      </c>
      <c r="F570" s="3" t="s">
        <v>50</v>
      </c>
      <c r="G570" s="3" t="s">
        <v>1923</v>
      </c>
      <c r="H570" s="3" t="s">
        <v>1924</v>
      </c>
      <c r="I570" s="3" t="s">
        <v>41</v>
      </c>
      <c r="J570" s="3" t="s">
        <v>27</v>
      </c>
      <c r="K570" s="3" t="s">
        <v>95</v>
      </c>
      <c r="L570" s="3" t="s">
        <v>96</v>
      </c>
      <c r="M570" s="3">
        <v>98105</v>
      </c>
      <c r="N570" s="3" t="s">
        <v>44</v>
      </c>
      <c r="O570" s="3" t="s">
        <v>1929</v>
      </c>
      <c r="P570" s="3" t="s">
        <v>46</v>
      </c>
      <c r="Q570" s="3" t="s">
        <v>90</v>
      </c>
      <c r="R570" s="3" t="s">
        <v>1930</v>
      </c>
      <c r="S570" s="3">
        <v>19.440000000000001</v>
      </c>
      <c r="T570" s="3">
        <v>3</v>
      </c>
      <c r="U570" s="3">
        <v>0</v>
      </c>
      <c r="V570" s="3">
        <v>9.3312000000000008</v>
      </c>
    </row>
    <row r="571" spans="1:22" ht="14.25" customHeight="1" x14ac:dyDescent="0.25">
      <c r="A571" s="3">
        <v>570</v>
      </c>
      <c r="B571" s="3" t="s">
        <v>1922</v>
      </c>
      <c r="C571" s="4">
        <f>YEAR(Table_1[[#This Row],[Order Date]])</f>
        <v>2014</v>
      </c>
      <c r="D571" s="9">
        <v>41914</v>
      </c>
      <c r="E571" s="3">
        <v>41921</v>
      </c>
      <c r="F571" s="3" t="s">
        <v>50</v>
      </c>
      <c r="G571" s="3" t="s">
        <v>1923</v>
      </c>
      <c r="H571" s="3" t="s">
        <v>1924</v>
      </c>
      <c r="I571" s="3" t="s">
        <v>41</v>
      </c>
      <c r="J571" s="3" t="s">
        <v>27</v>
      </c>
      <c r="K571" s="3" t="s">
        <v>95</v>
      </c>
      <c r="L571" s="3" t="s">
        <v>96</v>
      </c>
      <c r="M571" s="3">
        <v>98105</v>
      </c>
      <c r="N571" s="3" t="s">
        <v>44</v>
      </c>
      <c r="O571" s="3" t="s">
        <v>1931</v>
      </c>
      <c r="P571" s="3" t="s">
        <v>32</v>
      </c>
      <c r="Q571" s="3" t="s">
        <v>36</v>
      </c>
      <c r="R571" s="3" t="s">
        <v>1932</v>
      </c>
      <c r="S571" s="3">
        <v>451.15199999999993</v>
      </c>
      <c r="T571" s="3">
        <v>3</v>
      </c>
      <c r="U571" s="3">
        <v>0.2</v>
      </c>
      <c r="V571" s="3">
        <v>0</v>
      </c>
    </row>
    <row r="572" spans="1:22" ht="14.25" customHeight="1" x14ac:dyDescent="0.25">
      <c r="A572" s="3">
        <v>571</v>
      </c>
      <c r="B572" s="3" t="s">
        <v>1933</v>
      </c>
      <c r="C572" s="4">
        <f>YEAR(Table_1[[#This Row],[Order Date]])</f>
        <v>2014</v>
      </c>
      <c r="D572" s="9">
        <v>42002</v>
      </c>
      <c r="E572" s="3">
        <v>42009</v>
      </c>
      <c r="F572" s="3" t="s">
        <v>50</v>
      </c>
      <c r="G572" s="3" t="s">
        <v>1934</v>
      </c>
      <c r="H572" s="3" t="s">
        <v>1935</v>
      </c>
      <c r="I572" s="3" t="s">
        <v>26</v>
      </c>
      <c r="J572" s="3" t="s">
        <v>27</v>
      </c>
      <c r="K572" s="3" t="s">
        <v>266</v>
      </c>
      <c r="L572" s="3" t="s">
        <v>267</v>
      </c>
      <c r="M572" s="3">
        <v>10024</v>
      </c>
      <c r="N572" s="3" t="s">
        <v>148</v>
      </c>
      <c r="O572" s="3" t="s">
        <v>1894</v>
      </c>
      <c r="P572" s="3" t="s">
        <v>46</v>
      </c>
      <c r="Q572" s="3" t="s">
        <v>47</v>
      </c>
      <c r="R572" s="3" t="s">
        <v>1895</v>
      </c>
      <c r="S572" s="3">
        <v>72.45</v>
      </c>
      <c r="T572" s="3">
        <v>7</v>
      </c>
      <c r="U572" s="3">
        <v>0</v>
      </c>
      <c r="V572" s="3">
        <v>34.775999999999996</v>
      </c>
    </row>
    <row r="573" spans="1:22" ht="14.25" customHeight="1" x14ac:dyDescent="0.25">
      <c r="A573" s="3">
        <v>572</v>
      </c>
      <c r="B573" s="3" t="s">
        <v>1933</v>
      </c>
      <c r="C573" s="4">
        <f>YEAR(Table_1[[#This Row],[Order Date]])</f>
        <v>2014</v>
      </c>
      <c r="D573" s="9">
        <v>42002</v>
      </c>
      <c r="E573" s="3">
        <v>42009</v>
      </c>
      <c r="F573" s="3" t="s">
        <v>50</v>
      </c>
      <c r="G573" s="3" t="s">
        <v>1934</v>
      </c>
      <c r="H573" s="3" t="s">
        <v>1935</v>
      </c>
      <c r="I573" s="3" t="s">
        <v>26</v>
      </c>
      <c r="J573" s="3" t="s">
        <v>27</v>
      </c>
      <c r="K573" s="3" t="s">
        <v>266</v>
      </c>
      <c r="L573" s="3" t="s">
        <v>267</v>
      </c>
      <c r="M573" s="3">
        <v>10024</v>
      </c>
      <c r="N573" s="3" t="s">
        <v>148</v>
      </c>
      <c r="O573" s="3" t="s">
        <v>867</v>
      </c>
      <c r="P573" s="3" t="s">
        <v>46</v>
      </c>
      <c r="Q573" s="3" t="s">
        <v>269</v>
      </c>
      <c r="R573" s="3" t="s">
        <v>868</v>
      </c>
      <c r="S573" s="3">
        <v>13.96</v>
      </c>
      <c r="T573" s="3">
        <v>4</v>
      </c>
      <c r="U573" s="3">
        <v>0</v>
      </c>
      <c r="V573" s="3">
        <v>6.4215999999999998</v>
      </c>
    </row>
    <row r="574" spans="1:22" ht="14.25" customHeight="1" x14ac:dyDescent="0.25">
      <c r="A574" s="3">
        <v>573</v>
      </c>
      <c r="B574" s="3" t="s">
        <v>1933</v>
      </c>
      <c r="C574" s="4">
        <f>YEAR(Table_1[[#This Row],[Order Date]])</f>
        <v>2014</v>
      </c>
      <c r="D574" s="9">
        <v>42002</v>
      </c>
      <c r="E574" s="3">
        <v>42009</v>
      </c>
      <c r="F574" s="3" t="s">
        <v>50</v>
      </c>
      <c r="G574" s="3" t="s">
        <v>1934</v>
      </c>
      <c r="H574" s="3" t="s">
        <v>1935</v>
      </c>
      <c r="I574" s="3" t="s">
        <v>26</v>
      </c>
      <c r="J574" s="3" t="s">
        <v>27</v>
      </c>
      <c r="K574" s="3" t="s">
        <v>266</v>
      </c>
      <c r="L574" s="3" t="s">
        <v>267</v>
      </c>
      <c r="M574" s="3">
        <v>10024</v>
      </c>
      <c r="N574" s="3" t="s">
        <v>148</v>
      </c>
      <c r="O574" s="3" t="s">
        <v>1213</v>
      </c>
      <c r="P574" s="3" t="s">
        <v>46</v>
      </c>
      <c r="Q574" s="3" t="s">
        <v>75</v>
      </c>
      <c r="R574" s="3" t="s">
        <v>1214</v>
      </c>
      <c r="S574" s="3">
        <v>33.264000000000003</v>
      </c>
      <c r="T574" s="3">
        <v>7</v>
      </c>
      <c r="U574" s="3">
        <v>0.2</v>
      </c>
      <c r="V574" s="3">
        <v>11.226599999999999</v>
      </c>
    </row>
    <row r="575" spans="1:22" ht="14.25" customHeight="1" x14ac:dyDescent="0.25">
      <c r="A575" s="3">
        <v>574</v>
      </c>
      <c r="B575" s="3" t="s">
        <v>1933</v>
      </c>
      <c r="C575" s="4">
        <f>YEAR(Table_1[[#This Row],[Order Date]])</f>
        <v>2014</v>
      </c>
      <c r="D575" s="9">
        <v>42002</v>
      </c>
      <c r="E575" s="3">
        <v>42009</v>
      </c>
      <c r="F575" s="3" t="s">
        <v>50</v>
      </c>
      <c r="G575" s="3" t="s">
        <v>1934</v>
      </c>
      <c r="H575" s="3" t="s">
        <v>1935</v>
      </c>
      <c r="I575" s="3" t="s">
        <v>26</v>
      </c>
      <c r="J575" s="3" t="s">
        <v>27</v>
      </c>
      <c r="K575" s="3" t="s">
        <v>266</v>
      </c>
      <c r="L575" s="3" t="s">
        <v>267</v>
      </c>
      <c r="M575" s="3">
        <v>10024</v>
      </c>
      <c r="N575" s="3" t="s">
        <v>148</v>
      </c>
      <c r="O575" s="3" t="s">
        <v>1936</v>
      </c>
      <c r="P575" s="3" t="s">
        <v>71</v>
      </c>
      <c r="Q575" s="3" t="s">
        <v>72</v>
      </c>
      <c r="R575" s="3" t="s">
        <v>1937</v>
      </c>
      <c r="S575" s="3">
        <v>14.850000000000001</v>
      </c>
      <c r="T575" s="3">
        <v>3</v>
      </c>
      <c r="U575" s="3">
        <v>0</v>
      </c>
      <c r="V575" s="3">
        <v>4.0095000000000001</v>
      </c>
    </row>
    <row r="576" spans="1:22" ht="14.25" customHeight="1" x14ac:dyDescent="0.25">
      <c r="A576" s="3">
        <v>575</v>
      </c>
      <c r="B576" s="3" t="s">
        <v>1938</v>
      </c>
      <c r="C576" s="4">
        <f>YEAR(Table_1[[#This Row],[Order Date]])</f>
        <v>2013</v>
      </c>
      <c r="D576" s="9">
        <v>41582</v>
      </c>
      <c r="E576" s="3">
        <v>41586</v>
      </c>
      <c r="F576" s="3" t="s">
        <v>50</v>
      </c>
      <c r="G576" s="3" t="s">
        <v>1939</v>
      </c>
      <c r="H576" s="3" t="s">
        <v>1940</v>
      </c>
      <c r="I576" s="3" t="s">
        <v>26</v>
      </c>
      <c r="J576" s="3" t="s">
        <v>27</v>
      </c>
      <c r="K576" s="3" t="s">
        <v>1941</v>
      </c>
      <c r="L576" s="3" t="s">
        <v>96</v>
      </c>
      <c r="M576" s="3">
        <v>98270</v>
      </c>
      <c r="N576" s="3" t="s">
        <v>44</v>
      </c>
      <c r="O576" s="3" t="s">
        <v>1942</v>
      </c>
      <c r="P576" s="3" t="s">
        <v>46</v>
      </c>
      <c r="Q576" s="3" t="s">
        <v>68</v>
      </c>
      <c r="R576" s="3" t="s">
        <v>1943</v>
      </c>
      <c r="S576" s="3">
        <v>8.82</v>
      </c>
      <c r="T576" s="3">
        <v>3</v>
      </c>
      <c r="U576" s="3">
        <v>0</v>
      </c>
      <c r="V576" s="3">
        <v>2.3814000000000002</v>
      </c>
    </row>
    <row r="577" spans="1:22" ht="14.25" customHeight="1" x14ac:dyDescent="0.25">
      <c r="A577" s="3">
        <v>576</v>
      </c>
      <c r="B577" s="3" t="s">
        <v>1944</v>
      </c>
      <c r="C577" s="4">
        <f>YEAR(Table_1[[#This Row],[Order Date]])</f>
        <v>2012</v>
      </c>
      <c r="D577" s="9">
        <v>41170</v>
      </c>
      <c r="E577" s="3">
        <v>41174</v>
      </c>
      <c r="F577" s="3" t="s">
        <v>23</v>
      </c>
      <c r="G577" s="3" t="s">
        <v>1945</v>
      </c>
      <c r="H577" s="3" t="s">
        <v>1946</v>
      </c>
      <c r="I577" s="3" t="s">
        <v>26</v>
      </c>
      <c r="J577" s="3" t="s">
        <v>27</v>
      </c>
      <c r="K577" s="3" t="s">
        <v>1173</v>
      </c>
      <c r="L577" s="3" t="s">
        <v>43</v>
      </c>
      <c r="M577" s="3">
        <v>90805</v>
      </c>
      <c r="N577" s="3" t="s">
        <v>44</v>
      </c>
      <c r="O577" s="3" t="s">
        <v>1925</v>
      </c>
      <c r="P577" s="3" t="s">
        <v>46</v>
      </c>
      <c r="Q577" s="3" t="s">
        <v>90</v>
      </c>
      <c r="R577" s="3" t="s">
        <v>1926</v>
      </c>
      <c r="S577" s="3">
        <v>160.72</v>
      </c>
      <c r="T577" s="3">
        <v>14</v>
      </c>
      <c r="U577" s="3">
        <v>0</v>
      </c>
      <c r="V577" s="3">
        <v>78.752800000000008</v>
      </c>
    </row>
    <row r="578" spans="1:22" ht="14.25" customHeight="1" x14ac:dyDescent="0.25">
      <c r="A578" s="3">
        <v>577</v>
      </c>
      <c r="B578" s="3" t="s">
        <v>1944</v>
      </c>
      <c r="C578" s="4">
        <f>YEAR(Table_1[[#This Row],[Order Date]])</f>
        <v>2012</v>
      </c>
      <c r="D578" s="9">
        <v>41170</v>
      </c>
      <c r="E578" s="3">
        <v>41174</v>
      </c>
      <c r="F578" s="3" t="s">
        <v>23</v>
      </c>
      <c r="G578" s="3" t="s">
        <v>1945</v>
      </c>
      <c r="H578" s="3" t="s">
        <v>1946</v>
      </c>
      <c r="I578" s="3" t="s">
        <v>26</v>
      </c>
      <c r="J578" s="3" t="s">
        <v>27</v>
      </c>
      <c r="K578" s="3" t="s">
        <v>1173</v>
      </c>
      <c r="L578" s="3" t="s">
        <v>43</v>
      </c>
      <c r="M578" s="3">
        <v>90805</v>
      </c>
      <c r="N578" s="3" t="s">
        <v>44</v>
      </c>
      <c r="O578" s="3" t="s">
        <v>1947</v>
      </c>
      <c r="P578" s="3" t="s">
        <v>46</v>
      </c>
      <c r="Q578" s="3" t="s">
        <v>90</v>
      </c>
      <c r="R578" s="3" t="s">
        <v>1948</v>
      </c>
      <c r="S578" s="3">
        <v>19.920000000000002</v>
      </c>
      <c r="T578" s="3">
        <v>4</v>
      </c>
      <c r="U578" s="3">
        <v>0</v>
      </c>
      <c r="V578" s="3">
        <v>9.7608000000000015</v>
      </c>
    </row>
    <row r="579" spans="1:22" ht="14.25" customHeight="1" x14ac:dyDescent="0.25">
      <c r="A579" s="3">
        <v>578</v>
      </c>
      <c r="B579" s="3" t="s">
        <v>1944</v>
      </c>
      <c r="C579" s="4">
        <f>YEAR(Table_1[[#This Row],[Order Date]])</f>
        <v>2012</v>
      </c>
      <c r="D579" s="9">
        <v>41170</v>
      </c>
      <c r="E579" s="3">
        <v>41174</v>
      </c>
      <c r="F579" s="3" t="s">
        <v>23</v>
      </c>
      <c r="G579" s="3" t="s">
        <v>1945</v>
      </c>
      <c r="H579" s="3" t="s">
        <v>1946</v>
      </c>
      <c r="I579" s="3" t="s">
        <v>26</v>
      </c>
      <c r="J579" s="3" t="s">
        <v>27</v>
      </c>
      <c r="K579" s="3" t="s">
        <v>1173</v>
      </c>
      <c r="L579" s="3" t="s">
        <v>43</v>
      </c>
      <c r="M579" s="3">
        <v>90805</v>
      </c>
      <c r="N579" s="3" t="s">
        <v>44</v>
      </c>
      <c r="O579" s="3" t="s">
        <v>1949</v>
      </c>
      <c r="P579" s="3" t="s">
        <v>46</v>
      </c>
      <c r="Q579" s="3" t="s">
        <v>578</v>
      </c>
      <c r="R579" s="3" t="s">
        <v>1950</v>
      </c>
      <c r="S579" s="3">
        <v>7.3</v>
      </c>
      <c r="T579" s="3">
        <v>2</v>
      </c>
      <c r="U579" s="3">
        <v>0</v>
      </c>
      <c r="V579" s="3">
        <v>2.1899999999999995</v>
      </c>
    </row>
    <row r="580" spans="1:22" ht="14.25" customHeight="1" x14ac:dyDescent="0.25">
      <c r="A580" s="3">
        <v>579</v>
      </c>
      <c r="B580" s="3" t="s">
        <v>1951</v>
      </c>
      <c r="C580" s="4">
        <f>YEAR(Table_1[[#This Row],[Order Date]])</f>
        <v>2014</v>
      </c>
      <c r="D580" s="9">
        <v>41841</v>
      </c>
      <c r="E580" s="3">
        <v>41847</v>
      </c>
      <c r="F580" s="3" t="s">
        <v>50</v>
      </c>
      <c r="G580" s="3" t="s">
        <v>1952</v>
      </c>
      <c r="H580" s="3" t="s">
        <v>1953</v>
      </c>
      <c r="I580" s="3" t="s">
        <v>26</v>
      </c>
      <c r="J580" s="3" t="s">
        <v>27</v>
      </c>
      <c r="K580" s="3" t="s">
        <v>303</v>
      </c>
      <c r="L580" s="3" t="s">
        <v>211</v>
      </c>
      <c r="M580" s="3">
        <v>60610</v>
      </c>
      <c r="N580" s="3" t="s">
        <v>105</v>
      </c>
      <c r="O580" s="3" t="s">
        <v>547</v>
      </c>
      <c r="P580" s="3" t="s">
        <v>46</v>
      </c>
      <c r="Q580" s="3" t="s">
        <v>59</v>
      </c>
      <c r="R580" s="3" t="s">
        <v>548</v>
      </c>
      <c r="S580" s="3">
        <v>69.712000000000003</v>
      </c>
      <c r="T580" s="3">
        <v>2</v>
      </c>
      <c r="U580" s="3">
        <v>0.2</v>
      </c>
      <c r="V580" s="3">
        <v>8.7139999999999951</v>
      </c>
    </row>
    <row r="581" spans="1:22" ht="14.25" customHeight="1" x14ac:dyDescent="0.25">
      <c r="A581" s="3">
        <v>580</v>
      </c>
      <c r="B581" s="3" t="s">
        <v>1951</v>
      </c>
      <c r="C581" s="4">
        <f>YEAR(Table_1[[#This Row],[Order Date]])</f>
        <v>2014</v>
      </c>
      <c r="D581" s="9">
        <v>41841</v>
      </c>
      <c r="E581" s="3">
        <v>41847</v>
      </c>
      <c r="F581" s="3" t="s">
        <v>50</v>
      </c>
      <c r="G581" s="3" t="s">
        <v>1952</v>
      </c>
      <c r="H581" s="3" t="s">
        <v>1953</v>
      </c>
      <c r="I581" s="3" t="s">
        <v>26</v>
      </c>
      <c r="J581" s="3" t="s">
        <v>27</v>
      </c>
      <c r="K581" s="3" t="s">
        <v>303</v>
      </c>
      <c r="L581" s="3" t="s">
        <v>211</v>
      </c>
      <c r="M581" s="3">
        <v>60610</v>
      </c>
      <c r="N581" s="3" t="s">
        <v>105</v>
      </c>
      <c r="O581" s="3" t="s">
        <v>1954</v>
      </c>
      <c r="P581" s="3" t="s">
        <v>32</v>
      </c>
      <c r="Q581" s="3" t="s">
        <v>65</v>
      </c>
      <c r="R581" s="3" t="s">
        <v>1955</v>
      </c>
      <c r="S581" s="3">
        <v>8.7919999999999998</v>
      </c>
      <c r="T581" s="3">
        <v>1</v>
      </c>
      <c r="U581" s="3">
        <v>0.6</v>
      </c>
      <c r="V581" s="3">
        <v>-5.7148000000000003</v>
      </c>
    </row>
    <row r="582" spans="1:22" ht="14.25" customHeight="1" x14ac:dyDescent="0.25">
      <c r="A582" s="3">
        <v>581</v>
      </c>
      <c r="B582" s="3" t="s">
        <v>1956</v>
      </c>
      <c r="C582" s="4">
        <f>YEAR(Table_1[[#This Row],[Order Date]])</f>
        <v>2012</v>
      </c>
      <c r="D582" s="9">
        <v>41162</v>
      </c>
      <c r="E582" s="3">
        <v>41166</v>
      </c>
      <c r="F582" s="3" t="s">
        <v>50</v>
      </c>
      <c r="G582" s="3" t="s">
        <v>1957</v>
      </c>
      <c r="H582" s="3" t="s">
        <v>1958</v>
      </c>
      <c r="I582" s="3" t="s">
        <v>26</v>
      </c>
      <c r="J582" s="3" t="s">
        <v>27</v>
      </c>
      <c r="K582" s="3" t="s">
        <v>42</v>
      </c>
      <c r="L582" s="3" t="s">
        <v>43</v>
      </c>
      <c r="M582" s="3">
        <v>90004</v>
      </c>
      <c r="N582" s="3" t="s">
        <v>44</v>
      </c>
      <c r="O582" s="3" t="s">
        <v>1959</v>
      </c>
      <c r="P582" s="3" t="s">
        <v>46</v>
      </c>
      <c r="Q582" s="3" t="s">
        <v>578</v>
      </c>
      <c r="R582" s="3" t="s">
        <v>1960</v>
      </c>
      <c r="S582" s="3">
        <v>51.52</v>
      </c>
      <c r="T582" s="3">
        <v>4</v>
      </c>
      <c r="U582" s="3">
        <v>0</v>
      </c>
      <c r="V582" s="3">
        <v>1.5456000000000003</v>
      </c>
    </row>
    <row r="583" spans="1:22" ht="14.25" customHeight="1" x14ac:dyDescent="0.25">
      <c r="A583" s="3">
        <v>582</v>
      </c>
      <c r="B583" s="3" t="s">
        <v>1961</v>
      </c>
      <c r="C583" s="4">
        <f>YEAR(Table_1[[#This Row],[Order Date]])</f>
        <v>2014</v>
      </c>
      <c r="D583" s="9">
        <v>41975</v>
      </c>
      <c r="E583" s="3">
        <v>41979</v>
      </c>
      <c r="F583" s="3" t="s">
        <v>50</v>
      </c>
      <c r="G583" s="3" t="s">
        <v>1962</v>
      </c>
      <c r="H583" s="3" t="s">
        <v>1963</v>
      </c>
      <c r="I583" s="3" t="s">
        <v>26</v>
      </c>
      <c r="J583" s="3" t="s">
        <v>27</v>
      </c>
      <c r="K583" s="3" t="s">
        <v>807</v>
      </c>
      <c r="L583" s="3" t="s">
        <v>457</v>
      </c>
      <c r="M583" s="3">
        <v>80219</v>
      </c>
      <c r="N583" s="3" t="s">
        <v>44</v>
      </c>
      <c r="O583" s="3" t="s">
        <v>192</v>
      </c>
      <c r="P583" s="3" t="s">
        <v>71</v>
      </c>
      <c r="Q583" s="3" t="s">
        <v>72</v>
      </c>
      <c r="R583" s="3" t="s">
        <v>193</v>
      </c>
      <c r="S583" s="3">
        <v>470.37600000000009</v>
      </c>
      <c r="T583" s="3">
        <v>3</v>
      </c>
      <c r="U583" s="3">
        <v>0.2</v>
      </c>
      <c r="V583" s="3">
        <v>52.917299999999955</v>
      </c>
    </row>
    <row r="584" spans="1:22" ht="14.25" customHeight="1" x14ac:dyDescent="0.25">
      <c r="A584" s="3">
        <v>583</v>
      </c>
      <c r="B584" s="3" t="s">
        <v>1961</v>
      </c>
      <c r="C584" s="4">
        <f>YEAR(Table_1[[#This Row],[Order Date]])</f>
        <v>2014</v>
      </c>
      <c r="D584" s="9">
        <v>41975</v>
      </c>
      <c r="E584" s="3">
        <v>41979</v>
      </c>
      <c r="F584" s="3" t="s">
        <v>50</v>
      </c>
      <c r="G584" s="3" t="s">
        <v>1962</v>
      </c>
      <c r="H584" s="3" t="s">
        <v>1963</v>
      </c>
      <c r="I584" s="3" t="s">
        <v>26</v>
      </c>
      <c r="J584" s="3" t="s">
        <v>27</v>
      </c>
      <c r="K584" s="3" t="s">
        <v>807</v>
      </c>
      <c r="L584" s="3" t="s">
        <v>457</v>
      </c>
      <c r="M584" s="3">
        <v>80219</v>
      </c>
      <c r="N584" s="3" t="s">
        <v>44</v>
      </c>
      <c r="O584" s="3" t="s">
        <v>1964</v>
      </c>
      <c r="P584" s="3" t="s">
        <v>71</v>
      </c>
      <c r="Q584" s="3" t="s">
        <v>72</v>
      </c>
      <c r="R584" s="3" t="s">
        <v>1965</v>
      </c>
      <c r="S584" s="3">
        <v>105.584</v>
      </c>
      <c r="T584" s="3">
        <v>2</v>
      </c>
      <c r="U584" s="3">
        <v>0.2</v>
      </c>
      <c r="V584" s="3">
        <v>9.2386000000000053</v>
      </c>
    </row>
    <row r="585" spans="1:22" ht="14.25" customHeight="1" x14ac:dyDescent="0.25">
      <c r="A585" s="3">
        <v>584</v>
      </c>
      <c r="B585" s="3" t="s">
        <v>1961</v>
      </c>
      <c r="C585" s="4">
        <f>YEAR(Table_1[[#This Row],[Order Date]])</f>
        <v>2014</v>
      </c>
      <c r="D585" s="9">
        <v>41975</v>
      </c>
      <c r="E585" s="3">
        <v>41979</v>
      </c>
      <c r="F585" s="3" t="s">
        <v>50</v>
      </c>
      <c r="G585" s="3" t="s">
        <v>1962</v>
      </c>
      <c r="H585" s="3" t="s">
        <v>1963</v>
      </c>
      <c r="I585" s="3" t="s">
        <v>26</v>
      </c>
      <c r="J585" s="3" t="s">
        <v>27</v>
      </c>
      <c r="K585" s="3" t="s">
        <v>807</v>
      </c>
      <c r="L585" s="3" t="s">
        <v>457</v>
      </c>
      <c r="M585" s="3">
        <v>80219</v>
      </c>
      <c r="N585" s="3" t="s">
        <v>44</v>
      </c>
      <c r="O585" s="3" t="s">
        <v>437</v>
      </c>
      <c r="P585" s="3" t="s">
        <v>46</v>
      </c>
      <c r="Q585" s="3" t="s">
        <v>78</v>
      </c>
      <c r="R585" s="3" t="s">
        <v>438</v>
      </c>
      <c r="S585" s="3">
        <v>31.152000000000001</v>
      </c>
      <c r="T585" s="3">
        <v>3</v>
      </c>
      <c r="U585" s="3">
        <v>0.2</v>
      </c>
      <c r="V585" s="3">
        <v>3.5045999999999964</v>
      </c>
    </row>
    <row r="586" spans="1:22" ht="14.25" customHeight="1" x14ac:dyDescent="0.25">
      <c r="A586" s="3">
        <v>585</v>
      </c>
      <c r="B586" s="3" t="s">
        <v>1961</v>
      </c>
      <c r="C586" s="4">
        <f>YEAR(Table_1[[#This Row],[Order Date]])</f>
        <v>2014</v>
      </c>
      <c r="D586" s="9">
        <v>41975</v>
      </c>
      <c r="E586" s="3">
        <v>41979</v>
      </c>
      <c r="F586" s="3" t="s">
        <v>50</v>
      </c>
      <c r="G586" s="3" t="s">
        <v>1962</v>
      </c>
      <c r="H586" s="3" t="s">
        <v>1963</v>
      </c>
      <c r="I586" s="3" t="s">
        <v>26</v>
      </c>
      <c r="J586" s="3" t="s">
        <v>27</v>
      </c>
      <c r="K586" s="3" t="s">
        <v>807</v>
      </c>
      <c r="L586" s="3" t="s">
        <v>457</v>
      </c>
      <c r="M586" s="3">
        <v>80219</v>
      </c>
      <c r="N586" s="3" t="s">
        <v>44</v>
      </c>
      <c r="O586" s="3" t="s">
        <v>1966</v>
      </c>
      <c r="P586" s="3" t="s">
        <v>46</v>
      </c>
      <c r="Q586" s="3" t="s">
        <v>75</v>
      </c>
      <c r="R586" s="3" t="s">
        <v>1967</v>
      </c>
      <c r="S586" s="3">
        <v>6.7830000000000004</v>
      </c>
      <c r="T586" s="3">
        <v>7</v>
      </c>
      <c r="U586" s="3">
        <v>0.7</v>
      </c>
      <c r="V586" s="3">
        <v>-4.7480999999999973</v>
      </c>
    </row>
    <row r="587" spans="1:22" ht="14.25" customHeight="1" x14ac:dyDescent="0.25">
      <c r="A587" s="3">
        <v>586</v>
      </c>
      <c r="B587" s="3" t="s">
        <v>1961</v>
      </c>
      <c r="C587" s="4">
        <f>YEAR(Table_1[[#This Row],[Order Date]])</f>
        <v>2014</v>
      </c>
      <c r="D587" s="9">
        <v>41975</v>
      </c>
      <c r="E587" s="3">
        <v>41979</v>
      </c>
      <c r="F587" s="3" t="s">
        <v>50</v>
      </c>
      <c r="G587" s="3" t="s">
        <v>1962</v>
      </c>
      <c r="H587" s="3" t="s">
        <v>1963</v>
      </c>
      <c r="I587" s="3" t="s">
        <v>26</v>
      </c>
      <c r="J587" s="3" t="s">
        <v>27</v>
      </c>
      <c r="K587" s="3" t="s">
        <v>807</v>
      </c>
      <c r="L587" s="3" t="s">
        <v>457</v>
      </c>
      <c r="M587" s="3">
        <v>80219</v>
      </c>
      <c r="N587" s="3" t="s">
        <v>44</v>
      </c>
      <c r="O587" s="3" t="s">
        <v>625</v>
      </c>
      <c r="P587" s="3" t="s">
        <v>71</v>
      </c>
      <c r="Q587" s="3" t="s">
        <v>72</v>
      </c>
      <c r="R587" s="3" t="s">
        <v>626</v>
      </c>
      <c r="S587" s="3">
        <v>406.36799999999999</v>
      </c>
      <c r="T587" s="3">
        <v>4</v>
      </c>
      <c r="U587" s="3">
        <v>0.2</v>
      </c>
      <c r="V587" s="3">
        <v>30.477599999999981</v>
      </c>
    </row>
    <row r="588" spans="1:22" ht="14.25" customHeight="1" x14ac:dyDescent="0.25">
      <c r="A588" s="3">
        <v>587</v>
      </c>
      <c r="B588" s="3" t="s">
        <v>1968</v>
      </c>
      <c r="C588" s="4">
        <f>YEAR(Table_1[[#This Row],[Order Date]])</f>
        <v>2012</v>
      </c>
      <c r="D588" s="9">
        <v>41093</v>
      </c>
      <c r="E588" s="3">
        <v>41099</v>
      </c>
      <c r="F588" s="3" t="s">
        <v>50</v>
      </c>
      <c r="G588" s="3" t="s">
        <v>1969</v>
      </c>
      <c r="H588" s="3" t="s">
        <v>1970</v>
      </c>
      <c r="I588" s="3" t="s">
        <v>26</v>
      </c>
      <c r="J588" s="3" t="s">
        <v>27</v>
      </c>
      <c r="K588" s="3" t="s">
        <v>1464</v>
      </c>
      <c r="L588" s="3" t="s">
        <v>29</v>
      </c>
      <c r="M588" s="3">
        <v>40475</v>
      </c>
      <c r="N588" s="3" t="s">
        <v>30</v>
      </c>
      <c r="O588" s="3" t="s">
        <v>1445</v>
      </c>
      <c r="P588" s="3" t="s">
        <v>32</v>
      </c>
      <c r="Q588" s="3" t="s">
        <v>36</v>
      </c>
      <c r="R588" s="3" t="s">
        <v>1446</v>
      </c>
      <c r="S588" s="3">
        <v>70.98</v>
      </c>
      <c r="T588" s="3">
        <v>1</v>
      </c>
      <c r="U588" s="3">
        <v>0</v>
      </c>
      <c r="V588" s="3">
        <v>4.968599999999995</v>
      </c>
    </row>
    <row r="589" spans="1:22" ht="14.25" customHeight="1" x14ac:dyDescent="0.25">
      <c r="A589" s="3">
        <v>588</v>
      </c>
      <c r="B589" s="3" t="s">
        <v>1968</v>
      </c>
      <c r="C589" s="4">
        <f>YEAR(Table_1[[#This Row],[Order Date]])</f>
        <v>2012</v>
      </c>
      <c r="D589" s="9">
        <v>41093</v>
      </c>
      <c r="E589" s="3">
        <v>41099</v>
      </c>
      <c r="F589" s="3" t="s">
        <v>50</v>
      </c>
      <c r="G589" s="3" t="s">
        <v>1969</v>
      </c>
      <c r="H589" s="3" t="s">
        <v>1970</v>
      </c>
      <c r="I589" s="3" t="s">
        <v>26</v>
      </c>
      <c r="J589" s="3" t="s">
        <v>27</v>
      </c>
      <c r="K589" s="3" t="s">
        <v>1464</v>
      </c>
      <c r="L589" s="3" t="s">
        <v>29</v>
      </c>
      <c r="M589" s="3">
        <v>40475</v>
      </c>
      <c r="N589" s="3" t="s">
        <v>30</v>
      </c>
      <c r="O589" s="3" t="s">
        <v>1971</v>
      </c>
      <c r="P589" s="3" t="s">
        <v>46</v>
      </c>
      <c r="Q589" s="3" t="s">
        <v>47</v>
      </c>
      <c r="R589" s="3" t="s">
        <v>1972</v>
      </c>
      <c r="S589" s="3">
        <v>294.93</v>
      </c>
      <c r="T589" s="3">
        <v>3</v>
      </c>
      <c r="U589" s="3">
        <v>0</v>
      </c>
      <c r="V589" s="3">
        <v>144.51570000000001</v>
      </c>
    </row>
    <row r="590" spans="1:22" ht="14.25" customHeight="1" x14ac:dyDescent="0.25">
      <c r="A590" s="3">
        <v>589</v>
      </c>
      <c r="B590" s="3" t="s">
        <v>1973</v>
      </c>
      <c r="C590" s="4">
        <f>YEAR(Table_1[[#This Row],[Order Date]])</f>
        <v>2013</v>
      </c>
      <c r="D590" s="9">
        <v>41354</v>
      </c>
      <c r="E590" s="3">
        <v>41358</v>
      </c>
      <c r="F590" s="3" t="s">
        <v>50</v>
      </c>
      <c r="G590" s="3" t="s">
        <v>1974</v>
      </c>
      <c r="H590" s="3" t="s">
        <v>1975</v>
      </c>
      <c r="I590" s="3" t="s">
        <v>26</v>
      </c>
      <c r="J590" s="3" t="s">
        <v>27</v>
      </c>
      <c r="K590" s="3" t="s">
        <v>1976</v>
      </c>
      <c r="L590" s="3" t="s">
        <v>420</v>
      </c>
      <c r="M590" s="3">
        <v>97301</v>
      </c>
      <c r="N590" s="3" t="s">
        <v>44</v>
      </c>
      <c r="O590" s="3" t="s">
        <v>1977</v>
      </c>
      <c r="P590" s="3" t="s">
        <v>71</v>
      </c>
      <c r="Q590" s="3" t="s">
        <v>72</v>
      </c>
      <c r="R590" s="3" t="s">
        <v>1978</v>
      </c>
      <c r="S590" s="3">
        <v>84.784000000000006</v>
      </c>
      <c r="T590" s="3">
        <v>2</v>
      </c>
      <c r="U590" s="3">
        <v>0.2</v>
      </c>
      <c r="V590" s="3">
        <v>-20.136200000000006</v>
      </c>
    </row>
    <row r="591" spans="1:22" ht="14.25" customHeight="1" x14ac:dyDescent="0.25">
      <c r="A591" s="3">
        <v>590</v>
      </c>
      <c r="B591" s="3" t="s">
        <v>1973</v>
      </c>
      <c r="C591" s="4">
        <f>YEAR(Table_1[[#This Row],[Order Date]])</f>
        <v>2013</v>
      </c>
      <c r="D591" s="9">
        <v>41354</v>
      </c>
      <c r="E591" s="3">
        <v>41358</v>
      </c>
      <c r="F591" s="3" t="s">
        <v>50</v>
      </c>
      <c r="G591" s="3" t="s">
        <v>1974</v>
      </c>
      <c r="H591" s="3" t="s">
        <v>1975</v>
      </c>
      <c r="I591" s="3" t="s">
        <v>26</v>
      </c>
      <c r="J591" s="3" t="s">
        <v>27</v>
      </c>
      <c r="K591" s="3" t="s">
        <v>1976</v>
      </c>
      <c r="L591" s="3" t="s">
        <v>420</v>
      </c>
      <c r="M591" s="3">
        <v>97301</v>
      </c>
      <c r="N591" s="3" t="s">
        <v>44</v>
      </c>
      <c r="O591" s="3" t="s">
        <v>1979</v>
      </c>
      <c r="P591" s="3" t="s">
        <v>46</v>
      </c>
      <c r="Q591" s="3" t="s">
        <v>90</v>
      </c>
      <c r="R591" s="3" t="s">
        <v>1980</v>
      </c>
      <c r="S591" s="3">
        <v>20.736000000000004</v>
      </c>
      <c r="T591" s="3">
        <v>4</v>
      </c>
      <c r="U591" s="3">
        <v>0.2</v>
      </c>
      <c r="V591" s="3">
        <v>7.2576000000000001</v>
      </c>
    </row>
    <row r="592" spans="1:22" ht="14.25" customHeight="1" x14ac:dyDescent="0.25">
      <c r="A592" s="3">
        <v>591</v>
      </c>
      <c r="B592" s="3" t="s">
        <v>1973</v>
      </c>
      <c r="C592" s="4">
        <f>YEAR(Table_1[[#This Row],[Order Date]])</f>
        <v>2013</v>
      </c>
      <c r="D592" s="9">
        <v>41354</v>
      </c>
      <c r="E592" s="3">
        <v>41358</v>
      </c>
      <c r="F592" s="3" t="s">
        <v>50</v>
      </c>
      <c r="G592" s="3" t="s">
        <v>1974</v>
      </c>
      <c r="H592" s="3" t="s">
        <v>1975</v>
      </c>
      <c r="I592" s="3" t="s">
        <v>26</v>
      </c>
      <c r="J592" s="3" t="s">
        <v>27</v>
      </c>
      <c r="K592" s="3" t="s">
        <v>1976</v>
      </c>
      <c r="L592" s="3" t="s">
        <v>420</v>
      </c>
      <c r="M592" s="3">
        <v>97301</v>
      </c>
      <c r="N592" s="3" t="s">
        <v>44</v>
      </c>
      <c r="O592" s="3" t="s">
        <v>1712</v>
      </c>
      <c r="P592" s="3" t="s">
        <v>46</v>
      </c>
      <c r="Q592" s="3" t="s">
        <v>75</v>
      </c>
      <c r="R592" s="3" t="s">
        <v>1713</v>
      </c>
      <c r="S592" s="3">
        <v>16.821000000000005</v>
      </c>
      <c r="T592" s="3">
        <v>3</v>
      </c>
      <c r="U592" s="3">
        <v>0.7</v>
      </c>
      <c r="V592" s="3">
        <v>-12.896100000000004</v>
      </c>
    </row>
    <row r="593" spans="1:22" ht="14.25" customHeight="1" x14ac:dyDescent="0.25">
      <c r="A593" s="3">
        <v>592</v>
      </c>
      <c r="B593" s="3" t="s">
        <v>1973</v>
      </c>
      <c r="C593" s="4">
        <f>YEAR(Table_1[[#This Row],[Order Date]])</f>
        <v>2013</v>
      </c>
      <c r="D593" s="9">
        <v>41354</v>
      </c>
      <c r="E593" s="3">
        <v>41358</v>
      </c>
      <c r="F593" s="3" t="s">
        <v>50</v>
      </c>
      <c r="G593" s="3" t="s">
        <v>1974</v>
      </c>
      <c r="H593" s="3" t="s">
        <v>1975</v>
      </c>
      <c r="I593" s="3" t="s">
        <v>26</v>
      </c>
      <c r="J593" s="3" t="s">
        <v>27</v>
      </c>
      <c r="K593" s="3" t="s">
        <v>1976</v>
      </c>
      <c r="L593" s="3" t="s">
        <v>420</v>
      </c>
      <c r="M593" s="3">
        <v>97301</v>
      </c>
      <c r="N593" s="3" t="s">
        <v>44</v>
      </c>
      <c r="O593" s="3" t="s">
        <v>1981</v>
      </c>
      <c r="P593" s="3" t="s">
        <v>46</v>
      </c>
      <c r="Q593" s="3" t="s">
        <v>90</v>
      </c>
      <c r="R593" s="3" t="s">
        <v>1982</v>
      </c>
      <c r="S593" s="3">
        <v>10.368000000000002</v>
      </c>
      <c r="T593" s="3">
        <v>2</v>
      </c>
      <c r="U593" s="3">
        <v>0.2</v>
      </c>
      <c r="V593" s="3">
        <v>3.6288</v>
      </c>
    </row>
    <row r="594" spans="1:22" ht="14.25" customHeight="1" x14ac:dyDescent="0.25">
      <c r="A594" s="3">
        <v>593</v>
      </c>
      <c r="B594" s="3" t="s">
        <v>1983</v>
      </c>
      <c r="C594" s="4">
        <f>YEAR(Table_1[[#This Row],[Order Date]])</f>
        <v>2011</v>
      </c>
      <c r="D594" s="9">
        <v>40553</v>
      </c>
      <c r="E594" s="3">
        <v>40557</v>
      </c>
      <c r="F594" s="3" t="s">
        <v>50</v>
      </c>
      <c r="G594" s="3" t="s">
        <v>1984</v>
      </c>
      <c r="H594" s="3" t="s">
        <v>1985</v>
      </c>
      <c r="I594" s="3" t="s">
        <v>26</v>
      </c>
      <c r="J594" s="3" t="s">
        <v>27</v>
      </c>
      <c r="K594" s="3" t="s">
        <v>1986</v>
      </c>
      <c r="L594" s="3" t="s">
        <v>104</v>
      </c>
      <c r="M594" s="3">
        <v>78041</v>
      </c>
      <c r="N594" s="3" t="s">
        <v>105</v>
      </c>
      <c r="O594" s="3" t="s">
        <v>1987</v>
      </c>
      <c r="P594" s="3" t="s">
        <v>46</v>
      </c>
      <c r="Q594" s="3" t="s">
        <v>68</v>
      </c>
      <c r="R594" s="3" t="s">
        <v>1988</v>
      </c>
      <c r="S594" s="3">
        <v>9.3439999999999994</v>
      </c>
      <c r="T594" s="3">
        <v>2</v>
      </c>
      <c r="U594" s="3">
        <v>0.2</v>
      </c>
      <c r="V594" s="3">
        <v>1.1679999999999997</v>
      </c>
    </row>
    <row r="595" spans="1:22" ht="14.25" customHeight="1" x14ac:dyDescent="0.25">
      <c r="A595" s="3">
        <v>594</v>
      </c>
      <c r="B595" s="3" t="s">
        <v>1983</v>
      </c>
      <c r="C595" s="4">
        <f>YEAR(Table_1[[#This Row],[Order Date]])</f>
        <v>2011</v>
      </c>
      <c r="D595" s="9">
        <v>40553</v>
      </c>
      <c r="E595" s="3">
        <v>40557</v>
      </c>
      <c r="F595" s="3" t="s">
        <v>50</v>
      </c>
      <c r="G595" s="3" t="s">
        <v>1984</v>
      </c>
      <c r="H595" s="3" t="s">
        <v>1985</v>
      </c>
      <c r="I595" s="3" t="s">
        <v>26</v>
      </c>
      <c r="J595" s="3" t="s">
        <v>27</v>
      </c>
      <c r="K595" s="3" t="s">
        <v>1986</v>
      </c>
      <c r="L595" s="3" t="s">
        <v>104</v>
      </c>
      <c r="M595" s="3">
        <v>78041</v>
      </c>
      <c r="N595" s="3" t="s">
        <v>105</v>
      </c>
      <c r="O595" s="3" t="s">
        <v>844</v>
      </c>
      <c r="P595" s="3" t="s">
        <v>71</v>
      </c>
      <c r="Q595" s="3" t="s">
        <v>161</v>
      </c>
      <c r="R595" s="3" t="s">
        <v>845</v>
      </c>
      <c r="S595" s="3">
        <v>31.200000000000003</v>
      </c>
      <c r="T595" s="3">
        <v>3</v>
      </c>
      <c r="U595" s="3">
        <v>0.2</v>
      </c>
      <c r="V595" s="3">
        <v>9.7499999999999964</v>
      </c>
    </row>
    <row r="596" spans="1:22" ht="14.25" customHeight="1" x14ac:dyDescent="0.25">
      <c r="A596" s="3">
        <v>595</v>
      </c>
      <c r="B596" s="3" t="s">
        <v>1989</v>
      </c>
      <c r="C596" s="4">
        <f>YEAR(Table_1[[#This Row],[Order Date]])</f>
        <v>2011</v>
      </c>
      <c r="D596" s="9">
        <v>40763</v>
      </c>
      <c r="E596" s="3">
        <v>40770</v>
      </c>
      <c r="F596" s="3" t="s">
        <v>50</v>
      </c>
      <c r="G596" s="3" t="s">
        <v>1990</v>
      </c>
      <c r="H596" s="3" t="s">
        <v>1991</v>
      </c>
      <c r="I596" s="3" t="s">
        <v>26</v>
      </c>
      <c r="J596" s="3" t="s">
        <v>27</v>
      </c>
      <c r="K596" s="3" t="s">
        <v>947</v>
      </c>
      <c r="L596" s="3" t="s">
        <v>43</v>
      </c>
      <c r="M596" s="3">
        <v>92024</v>
      </c>
      <c r="N596" s="3" t="s">
        <v>44</v>
      </c>
      <c r="O596" s="3" t="s">
        <v>1992</v>
      </c>
      <c r="P596" s="3" t="s">
        <v>46</v>
      </c>
      <c r="Q596" s="3" t="s">
        <v>78</v>
      </c>
      <c r="R596" s="3" t="s">
        <v>1993</v>
      </c>
      <c r="S596" s="3">
        <v>76.12</v>
      </c>
      <c r="T596" s="3">
        <v>2</v>
      </c>
      <c r="U596" s="3">
        <v>0</v>
      </c>
      <c r="V596" s="3">
        <v>22.074799999999996</v>
      </c>
    </row>
    <row r="597" spans="1:22" ht="14.25" customHeight="1" x14ac:dyDescent="0.25">
      <c r="A597" s="3">
        <v>596</v>
      </c>
      <c r="B597" s="3" t="s">
        <v>1989</v>
      </c>
      <c r="C597" s="4">
        <f>YEAR(Table_1[[#This Row],[Order Date]])</f>
        <v>2011</v>
      </c>
      <c r="D597" s="9">
        <v>40763</v>
      </c>
      <c r="E597" s="3">
        <v>40770</v>
      </c>
      <c r="F597" s="3" t="s">
        <v>50</v>
      </c>
      <c r="G597" s="3" t="s">
        <v>1990</v>
      </c>
      <c r="H597" s="3" t="s">
        <v>1991</v>
      </c>
      <c r="I597" s="3" t="s">
        <v>26</v>
      </c>
      <c r="J597" s="3" t="s">
        <v>27</v>
      </c>
      <c r="K597" s="3" t="s">
        <v>947</v>
      </c>
      <c r="L597" s="3" t="s">
        <v>43</v>
      </c>
      <c r="M597" s="3">
        <v>92024</v>
      </c>
      <c r="N597" s="3" t="s">
        <v>44</v>
      </c>
      <c r="O597" s="3" t="s">
        <v>1432</v>
      </c>
      <c r="P597" s="3" t="s">
        <v>71</v>
      </c>
      <c r="Q597" s="3" t="s">
        <v>1216</v>
      </c>
      <c r="R597" s="3" t="s">
        <v>1433</v>
      </c>
      <c r="S597" s="3">
        <v>1199.9760000000001</v>
      </c>
      <c r="T597" s="3">
        <v>3</v>
      </c>
      <c r="U597" s="3">
        <v>0.2</v>
      </c>
      <c r="V597" s="3">
        <v>434.99130000000002</v>
      </c>
    </row>
    <row r="598" spans="1:22" ht="14.25" customHeight="1" x14ac:dyDescent="0.25">
      <c r="A598" s="3">
        <v>597</v>
      </c>
      <c r="B598" s="3" t="s">
        <v>1989</v>
      </c>
      <c r="C598" s="4">
        <f>YEAR(Table_1[[#This Row],[Order Date]])</f>
        <v>2011</v>
      </c>
      <c r="D598" s="9">
        <v>40763</v>
      </c>
      <c r="E598" s="3">
        <v>40770</v>
      </c>
      <c r="F598" s="3" t="s">
        <v>50</v>
      </c>
      <c r="G598" s="3" t="s">
        <v>1990</v>
      </c>
      <c r="H598" s="3" t="s">
        <v>1991</v>
      </c>
      <c r="I598" s="3" t="s">
        <v>26</v>
      </c>
      <c r="J598" s="3" t="s">
        <v>27</v>
      </c>
      <c r="K598" s="3" t="s">
        <v>947</v>
      </c>
      <c r="L598" s="3" t="s">
        <v>43</v>
      </c>
      <c r="M598" s="3">
        <v>92024</v>
      </c>
      <c r="N598" s="3" t="s">
        <v>44</v>
      </c>
      <c r="O598" s="3" t="s">
        <v>1152</v>
      </c>
      <c r="P598" s="3" t="s">
        <v>71</v>
      </c>
      <c r="Q598" s="3" t="s">
        <v>72</v>
      </c>
      <c r="R598" s="3" t="s">
        <v>1153</v>
      </c>
      <c r="S598" s="3">
        <v>445.96000000000004</v>
      </c>
      <c r="T598" s="3">
        <v>5</v>
      </c>
      <c r="U598" s="3">
        <v>0.2</v>
      </c>
      <c r="V598" s="3">
        <v>55.744999999999948</v>
      </c>
    </row>
    <row r="599" spans="1:22" ht="14.25" customHeight="1" x14ac:dyDescent="0.25">
      <c r="A599" s="3">
        <v>598</v>
      </c>
      <c r="B599" s="3" t="s">
        <v>1989</v>
      </c>
      <c r="C599" s="4">
        <f>YEAR(Table_1[[#This Row],[Order Date]])</f>
        <v>2011</v>
      </c>
      <c r="D599" s="9">
        <v>40763</v>
      </c>
      <c r="E599" s="3">
        <v>40770</v>
      </c>
      <c r="F599" s="3" t="s">
        <v>50</v>
      </c>
      <c r="G599" s="3" t="s">
        <v>1990</v>
      </c>
      <c r="H599" s="3" t="s">
        <v>1991</v>
      </c>
      <c r="I599" s="3" t="s">
        <v>26</v>
      </c>
      <c r="J599" s="3" t="s">
        <v>27</v>
      </c>
      <c r="K599" s="3" t="s">
        <v>947</v>
      </c>
      <c r="L599" s="3" t="s">
        <v>43</v>
      </c>
      <c r="M599" s="3">
        <v>92024</v>
      </c>
      <c r="N599" s="3" t="s">
        <v>44</v>
      </c>
      <c r="O599" s="3" t="s">
        <v>1994</v>
      </c>
      <c r="P599" s="3" t="s">
        <v>32</v>
      </c>
      <c r="Q599" s="3" t="s">
        <v>65</v>
      </c>
      <c r="R599" s="3" t="s">
        <v>1995</v>
      </c>
      <c r="S599" s="3">
        <v>327.76</v>
      </c>
      <c r="T599" s="3">
        <v>8</v>
      </c>
      <c r="U599" s="3">
        <v>0</v>
      </c>
      <c r="V599" s="3">
        <v>91.772800000000018</v>
      </c>
    </row>
    <row r="600" spans="1:22" ht="14.25" customHeight="1" x14ac:dyDescent="0.25">
      <c r="A600" s="3">
        <v>599</v>
      </c>
      <c r="B600" s="3" t="s">
        <v>1996</v>
      </c>
      <c r="C600" s="4">
        <f>YEAR(Table_1[[#This Row],[Order Date]])</f>
        <v>2013</v>
      </c>
      <c r="D600" s="9">
        <v>41470</v>
      </c>
      <c r="E600" s="3">
        <v>41472</v>
      </c>
      <c r="F600" s="3" t="s">
        <v>188</v>
      </c>
      <c r="G600" s="3" t="s">
        <v>1997</v>
      </c>
      <c r="H600" s="3" t="s">
        <v>1998</v>
      </c>
      <c r="I600" s="3" t="s">
        <v>26</v>
      </c>
      <c r="J600" s="3" t="s">
        <v>27</v>
      </c>
      <c r="K600" s="3" t="s">
        <v>146</v>
      </c>
      <c r="L600" s="3" t="s">
        <v>147</v>
      </c>
      <c r="M600" s="3">
        <v>19134</v>
      </c>
      <c r="N600" s="3" t="s">
        <v>148</v>
      </c>
      <c r="O600" s="3" t="s">
        <v>1999</v>
      </c>
      <c r="P600" s="3" t="s">
        <v>46</v>
      </c>
      <c r="Q600" s="3" t="s">
        <v>578</v>
      </c>
      <c r="R600" s="3" t="s">
        <v>2000</v>
      </c>
      <c r="S600" s="3">
        <v>11.632</v>
      </c>
      <c r="T600" s="3">
        <v>2</v>
      </c>
      <c r="U600" s="3">
        <v>0.2</v>
      </c>
      <c r="V600" s="3">
        <v>1.0178000000000007</v>
      </c>
    </row>
    <row r="601" spans="1:22" ht="14.25" customHeight="1" x14ac:dyDescent="0.25">
      <c r="A601" s="3">
        <v>600</v>
      </c>
      <c r="B601" s="3" t="s">
        <v>2001</v>
      </c>
      <c r="C601" s="4">
        <f>YEAR(Table_1[[#This Row],[Order Date]])</f>
        <v>2013</v>
      </c>
      <c r="D601" s="9">
        <v>41472</v>
      </c>
      <c r="E601" s="3">
        <v>41477</v>
      </c>
      <c r="F601" s="3" t="s">
        <v>50</v>
      </c>
      <c r="G601" s="3" t="s">
        <v>2002</v>
      </c>
      <c r="H601" s="3" t="s">
        <v>2003</v>
      </c>
      <c r="I601" s="3" t="s">
        <v>26</v>
      </c>
      <c r="J601" s="3" t="s">
        <v>27</v>
      </c>
      <c r="K601" s="3" t="s">
        <v>146</v>
      </c>
      <c r="L601" s="3" t="s">
        <v>147</v>
      </c>
      <c r="M601" s="3">
        <v>19120</v>
      </c>
      <c r="N601" s="3" t="s">
        <v>148</v>
      </c>
      <c r="O601" s="3" t="s">
        <v>2004</v>
      </c>
      <c r="P601" s="3" t="s">
        <v>71</v>
      </c>
      <c r="Q601" s="3" t="s">
        <v>72</v>
      </c>
      <c r="R601" s="3" t="s">
        <v>2005</v>
      </c>
      <c r="S601" s="3">
        <v>143.98199999999997</v>
      </c>
      <c r="T601" s="3">
        <v>3</v>
      </c>
      <c r="U601" s="3">
        <v>0.4</v>
      </c>
      <c r="V601" s="3">
        <v>-28.796400000000006</v>
      </c>
    </row>
    <row r="602" spans="1:22" ht="14.25" customHeight="1" x14ac:dyDescent="0.25">
      <c r="A602" s="3">
        <v>601</v>
      </c>
      <c r="B602" s="3" t="s">
        <v>2001</v>
      </c>
      <c r="C602" s="4">
        <f>YEAR(Table_1[[#This Row],[Order Date]])</f>
        <v>2013</v>
      </c>
      <c r="D602" s="9">
        <v>41472</v>
      </c>
      <c r="E602" s="3">
        <v>41477</v>
      </c>
      <c r="F602" s="3" t="s">
        <v>50</v>
      </c>
      <c r="G602" s="3" t="s">
        <v>2002</v>
      </c>
      <c r="H602" s="3" t="s">
        <v>2003</v>
      </c>
      <c r="I602" s="3" t="s">
        <v>26</v>
      </c>
      <c r="J602" s="3" t="s">
        <v>27</v>
      </c>
      <c r="K602" s="3" t="s">
        <v>146</v>
      </c>
      <c r="L602" s="3" t="s">
        <v>147</v>
      </c>
      <c r="M602" s="3">
        <v>19120</v>
      </c>
      <c r="N602" s="3" t="s">
        <v>148</v>
      </c>
      <c r="O602" s="3" t="s">
        <v>2006</v>
      </c>
      <c r="P602" s="3" t="s">
        <v>71</v>
      </c>
      <c r="Q602" s="3" t="s">
        <v>72</v>
      </c>
      <c r="R602" s="3" t="s">
        <v>2007</v>
      </c>
      <c r="S602" s="3">
        <v>494.37599999999998</v>
      </c>
      <c r="T602" s="3">
        <v>4</v>
      </c>
      <c r="U602" s="3">
        <v>0.4</v>
      </c>
      <c r="V602" s="3">
        <v>-115.35440000000006</v>
      </c>
    </row>
    <row r="603" spans="1:22" ht="14.25" customHeight="1" x14ac:dyDescent="0.25">
      <c r="A603" s="3">
        <v>602</v>
      </c>
      <c r="B603" s="3" t="s">
        <v>2001</v>
      </c>
      <c r="C603" s="4">
        <f>YEAR(Table_1[[#This Row],[Order Date]])</f>
        <v>2013</v>
      </c>
      <c r="D603" s="9">
        <v>41472</v>
      </c>
      <c r="E603" s="3">
        <v>41477</v>
      </c>
      <c r="F603" s="3" t="s">
        <v>50</v>
      </c>
      <c r="G603" s="3" t="s">
        <v>2002</v>
      </c>
      <c r="H603" s="3" t="s">
        <v>2003</v>
      </c>
      <c r="I603" s="3" t="s">
        <v>26</v>
      </c>
      <c r="J603" s="3" t="s">
        <v>27</v>
      </c>
      <c r="K603" s="3" t="s">
        <v>146</v>
      </c>
      <c r="L603" s="3" t="s">
        <v>147</v>
      </c>
      <c r="M603" s="3">
        <v>19120</v>
      </c>
      <c r="N603" s="3" t="s">
        <v>148</v>
      </c>
      <c r="O603" s="3" t="s">
        <v>1949</v>
      </c>
      <c r="P603" s="3" t="s">
        <v>46</v>
      </c>
      <c r="Q603" s="3" t="s">
        <v>578</v>
      </c>
      <c r="R603" s="3" t="s">
        <v>1950</v>
      </c>
      <c r="S603" s="3">
        <v>5.84</v>
      </c>
      <c r="T603" s="3">
        <v>2</v>
      </c>
      <c r="U603" s="3">
        <v>0.2</v>
      </c>
      <c r="V603" s="3">
        <v>0.72999999999999954</v>
      </c>
    </row>
    <row r="604" spans="1:22" ht="14.25" customHeight="1" x14ac:dyDescent="0.25">
      <c r="A604" s="3">
        <v>603</v>
      </c>
      <c r="B604" s="3" t="s">
        <v>2008</v>
      </c>
      <c r="C604" s="4">
        <f>YEAR(Table_1[[#This Row],[Order Date]])</f>
        <v>2011</v>
      </c>
      <c r="D604" s="9">
        <v>40617</v>
      </c>
      <c r="E604" s="3">
        <v>40621</v>
      </c>
      <c r="F604" s="3" t="s">
        <v>50</v>
      </c>
      <c r="G604" s="3" t="s">
        <v>2009</v>
      </c>
      <c r="H604" s="3" t="s">
        <v>2010</v>
      </c>
      <c r="I604" s="3" t="s">
        <v>26</v>
      </c>
      <c r="J604" s="3" t="s">
        <v>27</v>
      </c>
      <c r="K604" s="3" t="s">
        <v>900</v>
      </c>
      <c r="L604" s="3" t="s">
        <v>54</v>
      </c>
      <c r="M604" s="3">
        <v>33614</v>
      </c>
      <c r="N604" s="3" t="s">
        <v>30</v>
      </c>
      <c r="O604" s="3" t="s">
        <v>2011</v>
      </c>
      <c r="P604" s="3" t="s">
        <v>46</v>
      </c>
      <c r="Q604" s="3" t="s">
        <v>59</v>
      </c>
      <c r="R604" s="3" t="s">
        <v>2012</v>
      </c>
      <c r="S604" s="3">
        <v>142.77600000000001</v>
      </c>
      <c r="T604" s="3">
        <v>1</v>
      </c>
      <c r="U604" s="3">
        <v>0.2</v>
      </c>
      <c r="V604" s="3">
        <v>17.84699999999998</v>
      </c>
    </row>
    <row r="605" spans="1:22" ht="14.25" customHeight="1" x14ac:dyDescent="0.25">
      <c r="A605" s="3">
        <v>604</v>
      </c>
      <c r="B605" s="3" t="s">
        <v>2008</v>
      </c>
      <c r="C605" s="4">
        <f>YEAR(Table_1[[#This Row],[Order Date]])</f>
        <v>2011</v>
      </c>
      <c r="D605" s="9">
        <v>40617</v>
      </c>
      <c r="E605" s="3">
        <v>40621</v>
      </c>
      <c r="F605" s="3" t="s">
        <v>50</v>
      </c>
      <c r="G605" s="3" t="s">
        <v>2009</v>
      </c>
      <c r="H605" s="3" t="s">
        <v>2010</v>
      </c>
      <c r="I605" s="3" t="s">
        <v>26</v>
      </c>
      <c r="J605" s="3" t="s">
        <v>27</v>
      </c>
      <c r="K605" s="3" t="s">
        <v>900</v>
      </c>
      <c r="L605" s="3" t="s">
        <v>54</v>
      </c>
      <c r="M605" s="3">
        <v>33614</v>
      </c>
      <c r="N605" s="3" t="s">
        <v>30</v>
      </c>
      <c r="O605" s="3" t="s">
        <v>1138</v>
      </c>
      <c r="P605" s="3" t="s">
        <v>32</v>
      </c>
      <c r="Q605" s="3" t="s">
        <v>65</v>
      </c>
      <c r="R605" s="3" t="s">
        <v>1139</v>
      </c>
      <c r="S605" s="3">
        <v>45.695999999999998</v>
      </c>
      <c r="T605" s="3">
        <v>3</v>
      </c>
      <c r="U605" s="3">
        <v>0.2</v>
      </c>
      <c r="V605" s="3">
        <v>5.1407999999999916</v>
      </c>
    </row>
    <row r="606" spans="1:22" ht="14.25" customHeight="1" x14ac:dyDescent="0.25">
      <c r="A606" s="3">
        <v>605</v>
      </c>
      <c r="B606" s="3" t="s">
        <v>2008</v>
      </c>
      <c r="C606" s="4">
        <f>YEAR(Table_1[[#This Row],[Order Date]])</f>
        <v>2011</v>
      </c>
      <c r="D606" s="9">
        <v>40617</v>
      </c>
      <c r="E606" s="3">
        <v>40621</v>
      </c>
      <c r="F606" s="3" t="s">
        <v>50</v>
      </c>
      <c r="G606" s="3" t="s">
        <v>2009</v>
      </c>
      <c r="H606" s="3" t="s">
        <v>2010</v>
      </c>
      <c r="I606" s="3" t="s">
        <v>26</v>
      </c>
      <c r="J606" s="3" t="s">
        <v>27</v>
      </c>
      <c r="K606" s="3" t="s">
        <v>900</v>
      </c>
      <c r="L606" s="3" t="s">
        <v>54</v>
      </c>
      <c r="M606" s="3">
        <v>33614</v>
      </c>
      <c r="N606" s="3" t="s">
        <v>30</v>
      </c>
      <c r="O606" s="3" t="s">
        <v>1522</v>
      </c>
      <c r="P606" s="3" t="s">
        <v>46</v>
      </c>
      <c r="Q606" s="3" t="s">
        <v>75</v>
      </c>
      <c r="R606" s="3" t="s">
        <v>1523</v>
      </c>
      <c r="S606" s="3">
        <v>7.218</v>
      </c>
      <c r="T606" s="3">
        <v>3</v>
      </c>
      <c r="U606" s="3">
        <v>0.7</v>
      </c>
      <c r="V606" s="3">
        <v>-5.5338000000000012</v>
      </c>
    </row>
    <row r="607" spans="1:22" ht="14.25" customHeight="1" x14ac:dyDescent="0.25">
      <c r="A607" s="3">
        <v>606</v>
      </c>
      <c r="B607" s="3" t="s">
        <v>2008</v>
      </c>
      <c r="C607" s="4">
        <f>YEAR(Table_1[[#This Row],[Order Date]])</f>
        <v>2011</v>
      </c>
      <c r="D607" s="9">
        <v>40617</v>
      </c>
      <c r="E607" s="3">
        <v>40621</v>
      </c>
      <c r="F607" s="3" t="s">
        <v>50</v>
      </c>
      <c r="G607" s="3" t="s">
        <v>2009</v>
      </c>
      <c r="H607" s="3" t="s">
        <v>2010</v>
      </c>
      <c r="I607" s="3" t="s">
        <v>26</v>
      </c>
      <c r="J607" s="3" t="s">
        <v>27</v>
      </c>
      <c r="K607" s="3" t="s">
        <v>900</v>
      </c>
      <c r="L607" s="3" t="s">
        <v>54</v>
      </c>
      <c r="M607" s="3">
        <v>33614</v>
      </c>
      <c r="N607" s="3" t="s">
        <v>30</v>
      </c>
      <c r="O607" s="3" t="s">
        <v>1494</v>
      </c>
      <c r="P607" s="3" t="s">
        <v>46</v>
      </c>
      <c r="Q607" s="3" t="s">
        <v>75</v>
      </c>
      <c r="R607" s="3" t="s">
        <v>1495</v>
      </c>
      <c r="S607" s="3">
        <v>43.188000000000009</v>
      </c>
      <c r="T607" s="3">
        <v>4</v>
      </c>
      <c r="U607" s="3">
        <v>0.7</v>
      </c>
      <c r="V607" s="3">
        <v>-31.671199999999999</v>
      </c>
    </row>
    <row r="608" spans="1:22" ht="14.25" customHeight="1" x14ac:dyDescent="0.25">
      <c r="A608" s="3">
        <v>607</v>
      </c>
      <c r="B608" s="3" t="s">
        <v>2008</v>
      </c>
      <c r="C608" s="4">
        <f>YEAR(Table_1[[#This Row],[Order Date]])</f>
        <v>2011</v>
      </c>
      <c r="D608" s="9">
        <v>40617</v>
      </c>
      <c r="E608" s="3">
        <v>40621</v>
      </c>
      <c r="F608" s="3" t="s">
        <v>50</v>
      </c>
      <c r="G608" s="3" t="s">
        <v>2009</v>
      </c>
      <c r="H608" s="3" t="s">
        <v>2010</v>
      </c>
      <c r="I608" s="3" t="s">
        <v>26</v>
      </c>
      <c r="J608" s="3" t="s">
        <v>27</v>
      </c>
      <c r="K608" s="3" t="s">
        <v>900</v>
      </c>
      <c r="L608" s="3" t="s">
        <v>54</v>
      </c>
      <c r="M608" s="3">
        <v>33614</v>
      </c>
      <c r="N608" s="3" t="s">
        <v>30</v>
      </c>
      <c r="O608" s="3" t="s">
        <v>2013</v>
      </c>
      <c r="P608" s="3" t="s">
        <v>46</v>
      </c>
      <c r="Q608" s="3" t="s">
        <v>90</v>
      </c>
      <c r="R608" s="3" t="s">
        <v>2014</v>
      </c>
      <c r="S608" s="3">
        <v>131.904</v>
      </c>
      <c r="T608" s="3">
        <v>3</v>
      </c>
      <c r="U608" s="3">
        <v>0.2</v>
      </c>
      <c r="V608" s="3">
        <v>47.815200000000004</v>
      </c>
    </row>
    <row r="609" spans="1:22" ht="14.25" customHeight="1" x14ac:dyDescent="0.25">
      <c r="A609" s="3">
        <v>608</v>
      </c>
      <c r="B609" s="3" t="s">
        <v>2015</v>
      </c>
      <c r="C609" s="4">
        <f>YEAR(Table_1[[#This Row],[Order Date]])</f>
        <v>2011</v>
      </c>
      <c r="D609" s="9">
        <v>40686</v>
      </c>
      <c r="E609" s="3">
        <v>40690</v>
      </c>
      <c r="F609" s="3" t="s">
        <v>50</v>
      </c>
      <c r="G609" s="3" t="s">
        <v>2016</v>
      </c>
      <c r="H609" s="3" t="s">
        <v>2017</v>
      </c>
      <c r="I609" s="3" t="s">
        <v>26</v>
      </c>
      <c r="J609" s="3" t="s">
        <v>27</v>
      </c>
      <c r="K609" s="3" t="s">
        <v>146</v>
      </c>
      <c r="L609" s="3" t="s">
        <v>147</v>
      </c>
      <c r="M609" s="3">
        <v>19134</v>
      </c>
      <c r="N609" s="3" t="s">
        <v>148</v>
      </c>
      <c r="O609" s="3" t="s">
        <v>2018</v>
      </c>
      <c r="P609" s="3" t="s">
        <v>46</v>
      </c>
      <c r="Q609" s="3" t="s">
        <v>75</v>
      </c>
      <c r="R609" s="3" t="s">
        <v>2019</v>
      </c>
      <c r="S609" s="3">
        <v>3.2820000000000005</v>
      </c>
      <c r="T609" s="3">
        <v>2</v>
      </c>
      <c r="U609" s="3">
        <v>0.7</v>
      </c>
      <c r="V609" s="3">
        <v>-2.6256000000000004</v>
      </c>
    </row>
    <row r="610" spans="1:22" ht="14.25" customHeight="1" x14ac:dyDescent="0.25">
      <c r="A610" s="3">
        <v>609</v>
      </c>
      <c r="B610" s="3" t="s">
        <v>2015</v>
      </c>
      <c r="C610" s="4">
        <f>YEAR(Table_1[[#This Row],[Order Date]])</f>
        <v>2011</v>
      </c>
      <c r="D610" s="9">
        <v>40686</v>
      </c>
      <c r="E610" s="3">
        <v>40690</v>
      </c>
      <c r="F610" s="3" t="s">
        <v>50</v>
      </c>
      <c r="G610" s="3" t="s">
        <v>2016</v>
      </c>
      <c r="H610" s="3" t="s">
        <v>2017</v>
      </c>
      <c r="I610" s="3" t="s">
        <v>26</v>
      </c>
      <c r="J610" s="3" t="s">
        <v>27</v>
      </c>
      <c r="K610" s="3" t="s">
        <v>146</v>
      </c>
      <c r="L610" s="3" t="s">
        <v>147</v>
      </c>
      <c r="M610" s="3">
        <v>19134</v>
      </c>
      <c r="N610" s="3" t="s">
        <v>148</v>
      </c>
      <c r="O610" s="3" t="s">
        <v>1758</v>
      </c>
      <c r="P610" s="3" t="s">
        <v>46</v>
      </c>
      <c r="Q610" s="3" t="s">
        <v>68</v>
      </c>
      <c r="R610" s="3" t="s">
        <v>1759</v>
      </c>
      <c r="S610" s="3">
        <v>21.167999999999999</v>
      </c>
      <c r="T610" s="3">
        <v>9</v>
      </c>
      <c r="U610" s="3">
        <v>0.2</v>
      </c>
      <c r="V610" s="3">
        <v>2.3813999999999984</v>
      </c>
    </row>
    <row r="611" spans="1:22" ht="14.25" customHeight="1" x14ac:dyDescent="0.25">
      <c r="A611" s="3">
        <v>610</v>
      </c>
      <c r="B611" s="3" t="s">
        <v>2015</v>
      </c>
      <c r="C611" s="4">
        <f>YEAR(Table_1[[#This Row],[Order Date]])</f>
        <v>2011</v>
      </c>
      <c r="D611" s="9">
        <v>40686</v>
      </c>
      <c r="E611" s="3">
        <v>40690</v>
      </c>
      <c r="F611" s="3" t="s">
        <v>50</v>
      </c>
      <c r="G611" s="3" t="s">
        <v>2016</v>
      </c>
      <c r="H611" s="3" t="s">
        <v>2017</v>
      </c>
      <c r="I611" s="3" t="s">
        <v>26</v>
      </c>
      <c r="J611" s="3" t="s">
        <v>27</v>
      </c>
      <c r="K611" s="3" t="s">
        <v>146</v>
      </c>
      <c r="L611" s="3" t="s">
        <v>147</v>
      </c>
      <c r="M611" s="3">
        <v>19134</v>
      </c>
      <c r="N611" s="3" t="s">
        <v>148</v>
      </c>
      <c r="O611" s="3" t="s">
        <v>2020</v>
      </c>
      <c r="P611" s="3" t="s">
        <v>71</v>
      </c>
      <c r="Q611" s="3" t="s">
        <v>72</v>
      </c>
      <c r="R611" s="3" t="s">
        <v>2021</v>
      </c>
      <c r="S611" s="3">
        <v>55.188000000000002</v>
      </c>
      <c r="T611" s="3">
        <v>2</v>
      </c>
      <c r="U611" s="3">
        <v>0.4</v>
      </c>
      <c r="V611" s="3">
        <v>-10.117800000000003</v>
      </c>
    </row>
    <row r="612" spans="1:22" ht="14.25" customHeight="1" x14ac:dyDescent="0.25">
      <c r="A612" s="3">
        <v>611</v>
      </c>
      <c r="B612" s="3" t="s">
        <v>2022</v>
      </c>
      <c r="C612" s="4">
        <f>YEAR(Table_1[[#This Row],[Order Date]])</f>
        <v>2013</v>
      </c>
      <c r="D612" s="9">
        <v>41393</v>
      </c>
      <c r="E612" s="3">
        <v>41396</v>
      </c>
      <c r="F612" s="3" t="s">
        <v>188</v>
      </c>
      <c r="G612" s="3" t="s">
        <v>2023</v>
      </c>
      <c r="H612" s="3" t="s">
        <v>2024</v>
      </c>
      <c r="I612" s="3" t="s">
        <v>41</v>
      </c>
      <c r="J612" s="3" t="s">
        <v>27</v>
      </c>
      <c r="K612" s="3" t="s">
        <v>815</v>
      </c>
      <c r="L612" s="3" t="s">
        <v>104</v>
      </c>
      <c r="M612" s="3">
        <v>75217</v>
      </c>
      <c r="N612" s="3" t="s">
        <v>105</v>
      </c>
      <c r="O612" s="3" t="s">
        <v>1378</v>
      </c>
      <c r="P612" s="3" t="s">
        <v>71</v>
      </c>
      <c r="Q612" s="3" t="s">
        <v>72</v>
      </c>
      <c r="R612" s="3" t="s">
        <v>1379</v>
      </c>
      <c r="S612" s="3">
        <v>369.57600000000002</v>
      </c>
      <c r="T612" s="3">
        <v>3</v>
      </c>
      <c r="U612" s="3">
        <v>0.2</v>
      </c>
      <c r="V612" s="3">
        <v>41.577299999999951</v>
      </c>
    </row>
    <row r="613" spans="1:22" ht="14.25" customHeight="1" x14ac:dyDescent="0.25">
      <c r="A613" s="3">
        <v>612</v>
      </c>
      <c r="B613" s="3" t="s">
        <v>2022</v>
      </c>
      <c r="C613" s="4">
        <f>YEAR(Table_1[[#This Row],[Order Date]])</f>
        <v>2013</v>
      </c>
      <c r="D613" s="9">
        <v>41393</v>
      </c>
      <c r="E613" s="3">
        <v>41396</v>
      </c>
      <c r="F613" s="3" t="s">
        <v>188</v>
      </c>
      <c r="G613" s="3" t="s">
        <v>2023</v>
      </c>
      <c r="H613" s="3" t="s">
        <v>2024</v>
      </c>
      <c r="I613" s="3" t="s">
        <v>41</v>
      </c>
      <c r="J613" s="3" t="s">
        <v>27</v>
      </c>
      <c r="K613" s="3" t="s">
        <v>815</v>
      </c>
      <c r="L613" s="3" t="s">
        <v>104</v>
      </c>
      <c r="M613" s="3">
        <v>75217</v>
      </c>
      <c r="N613" s="3" t="s">
        <v>105</v>
      </c>
      <c r="O613" s="3" t="s">
        <v>2025</v>
      </c>
      <c r="P613" s="3" t="s">
        <v>46</v>
      </c>
      <c r="Q613" s="3" t="s">
        <v>47</v>
      </c>
      <c r="R613" s="3" t="s">
        <v>2026</v>
      </c>
      <c r="S613" s="3">
        <v>15.712000000000002</v>
      </c>
      <c r="T613" s="3">
        <v>4</v>
      </c>
      <c r="U613" s="3">
        <v>0.2</v>
      </c>
      <c r="V613" s="3">
        <v>5.6955999999999989</v>
      </c>
    </row>
    <row r="614" spans="1:22" ht="14.25" customHeight="1" x14ac:dyDescent="0.25">
      <c r="A614" s="3">
        <v>613</v>
      </c>
      <c r="B614" s="3" t="s">
        <v>2027</v>
      </c>
      <c r="C614" s="4">
        <f>YEAR(Table_1[[#This Row],[Order Date]])</f>
        <v>2013</v>
      </c>
      <c r="D614" s="9">
        <v>41529</v>
      </c>
      <c r="E614" s="3">
        <v>41531</v>
      </c>
      <c r="F614" s="3" t="s">
        <v>23</v>
      </c>
      <c r="G614" s="3" t="s">
        <v>2028</v>
      </c>
      <c r="H614" s="3" t="s">
        <v>2029</v>
      </c>
      <c r="I614" s="3" t="s">
        <v>41</v>
      </c>
      <c r="J614" s="3" t="s">
        <v>27</v>
      </c>
      <c r="K614" s="3" t="s">
        <v>146</v>
      </c>
      <c r="L614" s="3" t="s">
        <v>147</v>
      </c>
      <c r="M614" s="3">
        <v>19143</v>
      </c>
      <c r="N614" s="3" t="s">
        <v>148</v>
      </c>
      <c r="O614" s="3" t="s">
        <v>2030</v>
      </c>
      <c r="P614" s="3" t="s">
        <v>46</v>
      </c>
      <c r="Q614" s="3" t="s">
        <v>90</v>
      </c>
      <c r="R614" s="3" t="s">
        <v>2031</v>
      </c>
      <c r="S614" s="3">
        <v>8.4480000000000004</v>
      </c>
      <c r="T614" s="3">
        <v>2</v>
      </c>
      <c r="U614" s="3">
        <v>0.2</v>
      </c>
      <c r="V614" s="3">
        <v>2.6399999999999997</v>
      </c>
    </row>
    <row r="615" spans="1:22" ht="14.25" customHeight="1" x14ac:dyDescent="0.25">
      <c r="A615" s="3">
        <v>614</v>
      </c>
      <c r="B615" s="3" t="s">
        <v>2027</v>
      </c>
      <c r="C615" s="4">
        <f>YEAR(Table_1[[#This Row],[Order Date]])</f>
        <v>2013</v>
      </c>
      <c r="D615" s="9">
        <v>41529</v>
      </c>
      <c r="E615" s="3">
        <v>41531</v>
      </c>
      <c r="F615" s="3" t="s">
        <v>23</v>
      </c>
      <c r="G615" s="3" t="s">
        <v>2028</v>
      </c>
      <c r="H615" s="3" t="s">
        <v>2029</v>
      </c>
      <c r="I615" s="3" t="s">
        <v>41</v>
      </c>
      <c r="J615" s="3" t="s">
        <v>27</v>
      </c>
      <c r="K615" s="3" t="s">
        <v>146</v>
      </c>
      <c r="L615" s="3" t="s">
        <v>147</v>
      </c>
      <c r="M615" s="3">
        <v>19143</v>
      </c>
      <c r="N615" s="3" t="s">
        <v>148</v>
      </c>
      <c r="O615" s="3" t="s">
        <v>2032</v>
      </c>
      <c r="P615" s="3" t="s">
        <v>71</v>
      </c>
      <c r="Q615" s="3" t="s">
        <v>72</v>
      </c>
      <c r="R615" s="3" t="s">
        <v>2033</v>
      </c>
      <c r="S615" s="3">
        <v>728.94600000000003</v>
      </c>
      <c r="T615" s="3">
        <v>9</v>
      </c>
      <c r="U615" s="3">
        <v>0.4</v>
      </c>
      <c r="V615" s="3">
        <v>-157.93830000000008</v>
      </c>
    </row>
    <row r="616" spans="1:22" ht="14.25" customHeight="1" x14ac:dyDescent="0.25">
      <c r="A616" s="3">
        <v>615</v>
      </c>
      <c r="B616" s="3" t="s">
        <v>2034</v>
      </c>
      <c r="C616" s="4">
        <f>YEAR(Table_1[[#This Row],[Order Date]])</f>
        <v>2014</v>
      </c>
      <c r="D616" s="9">
        <v>41958</v>
      </c>
      <c r="E616" s="3">
        <v>41961</v>
      </c>
      <c r="F616" s="3" t="s">
        <v>23</v>
      </c>
      <c r="G616" s="3" t="s">
        <v>2035</v>
      </c>
      <c r="H616" s="3" t="s">
        <v>2036</v>
      </c>
      <c r="I616" s="3" t="s">
        <v>26</v>
      </c>
      <c r="J616" s="3" t="s">
        <v>27</v>
      </c>
      <c r="K616" s="3" t="s">
        <v>2037</v>
      </c>
      <c r="L616" s="3" t="s">
        <v>498</v>
      </c>
      <c r="M616" s="3">
        <v>43123</v>
      </c>
      <c r="N616" s="3" t="s">
        <v>148</v>
      </c>
      <c r="O616" s="3" t="s">
        <v>923</v>
      </c>
      <c r="P616" s="3" t="s">
        <v>71</v>
      </c>
      <c r="Q616" s="3" t="s">
        <v>72</v>
      </c>
      <c r="R616" s="3" t="s">
        <v>924</v>
      </c>
      <c r="S616" s="3">
        <v>119.93999999999998</v>
      </c>
      <c r="T616" s="3">
        <v>10</v>
      </c>
      <c r="U616" s="3">
        <v>0.4</v>
      </c>
      <c r="V616" s="3">
        <v>15.99199999999999</v>
      </c>
    </row>
    <row r="617" spans="1:22" ht="14.25" customHeight="1" x14ac:dyDescent="0.25">
      <c r="A617" s="3">
        <v>616</v>
      </c>
      <c r="B617" s="3" t="s">
        <v>2034</v>
      </c>
      <c r="C617" s="4">
        <f>YEAR(Table_1[[#This Row],[Order Date]])</f>
        <v>2014</v>
      </c>
      <c r="D617" s="9">
        <v>41958</v>
      </c>
      <c r="E617" s="3">
        <v>41961</v>
      </c>
      <c r="F617" s="3" t="s">
        <v>23</v>
      </c>
      <c r="G617" s="3" t="s">
        <v>2035</v>
      </c>
      <c r="H617" s="3" t="s">
        <v>2036</v>
      </c>
      <c r="I617" s="3" t="s">
        <v>26</v>
      </c>
      <c r="J617" s="3" t="s">
        <v>27</v>
      </c>
      <c r="K617" s="3" t="s">
        <v>2037</v>
      </c>
      <c r="L617" s="3" t="s">
        <v>498</v>
      </c>
      <c r="M617" s="3">
        <v>43123</v>
      </c>
      <c r="N617" s="3" t="s">
        <v>148</v>
      </c>
      <c r="O617" s="3" t="s">
        <v>2038</v>
      </c>
      <c r="P617" s="3" t="s">
        <v>46</v>
      </c>
      <c r="Q617" s="3" t="s">
        <v>75</v>
      </c>
      <c r="R617" s="3" t="s">
        <v>2039</v>
      </c>
      <c r="S617" s="3">
        <v>3.6480000000000006</v>
      </c>
      <c r="T617" s="3">
        <v>2</v>
      </c>
      <c r="U617" s="3">
        <v>0.7</v>
      </c>
      <c r="V617" s="3">
        <v>-2.7967999999999993</v>
      </c>
    </row>
    <row r="618" spans="1:22" ht="14.25" customHeight="1" x14ac:dyDescent="0.25">
      <c r="A618" s="3">
        <v>617</v>
      </c>
      <c r="B618" s="3" t="s">
        <v>2040</v>
      </c>
      <c r="C618" s="4">
        <f>YEAR(Table_1[[#This Row],[Order Date]])</f>
        <v>2014</v>
      </c>
      <c r="D618" s="9">
        <v>41870</v>
      </c>
      <c r="E618" s="3">
        <v>41875</v>
      </c>
      <c r="F618" s="3" t="s">
        <v>23</v>
      </c>
      <c r="G618" s="3" t="s">
        <v>2041</v>
      </c>
      <c r="H618" s="3" t="s">
        <v>2042</v>
      </c>
      <c r="I618" s="3" t="s">
        <v>41</v>
      </c>
      <c r="J618" s="3" t="s">
        <v>27</v>
      </c>
      <c r="K618" s="3" t="s">
        <v>266</v>
      </c>
      <c r="L618" s="3" t="s">
        <v>267</v>
      </c>
      <c r="M618" s="3">
        <v>10011</v>
      </c>
      <c r="N618" s="3" t="s">
        <v>148</v>
      </c>
      <c r="O618" s="3" t="s">
        <v>2043</v>
      </c>
      <c r="P618" s="3" t="s">
        <v>32</v>
      </c>
      <c r="Q618" s="3" t="s">
        <v>65</v>
      </c>
      <c r="R618" s="3" t="s">
        <v>2044</v>
      </c>
      <c r="S618" s="3">
        <v>40.479999999999997</v>
      </c>
      <c r="T618" s="3">
        <v>2</v>
      </c>
      <c r="U618" s="3">
        <v>0</v>
      </c>
      <c r="V618" s="3">
        <v>15.787199999999999</v>
      </c>
    </row>
    <row r="619" spans="1:22" ht="14.25" customHeight="1" x14ac:dyDescent="0.25">
      <c r="A619" s="3">
        <v>618</v>
      </c>
      <c r="B619" s="3" t="s">
        <v>2040</v>
      </c>
      <c r="C619" s="4">
        <f>YEAR(Table_1[[#This Row],[Order Date]])</f>
        <v>2014</v>
      </c>
      <c r="D619" s="9">
        <v>41870</v>
      </c>
      <c r="E619" s="3">
        <v>41875</v>
      </c>
      <c r="F619" s="3" t="s">
        <v>23</v>
      </c>
      <c r="G619" s="3" t="s">
        <v>2041</v>
      </c>
      <c r="H619" s="3" t="s">
        <v>2042</v>
      </c>
      <c r="I619" s="3" t="s">
        <v>41</v>
      </c>
      <c r="J619" s="3" t="s">
        <v>27</v>
      </c>
      <c r="K619" s="3" t="s">
        <v>266</v>
      </c>
      <c r="L619" s="3" t="s">
        <v>267</v>
      </c>
      <c r="M619" s="3">
        <v>10011</v>
      </c>
      <c r="N619" s="3" t="s">
        <v>148</v>
      </c>
      <c r="O619" s="3" t="s">
        <v>2045</v>
      </c>
      <c r="P619" s="3" t="s">
        <v>32</v>
      </c>
      <c r="Q619" s="3" t="s">
        <v>65</v>
      </c>
      <c r="R619" s="3" t="s">
        <v>2046</v>
      </c>
      <c r="S619" s="3">
        <v>9.94</v>
      </c>
      <c r="T619" s="3">
        <v>2</v>
      </c>
      <c r="U619" s="3">
        <v>0</v>
      </c>
      <c r="V619" s="3">
        <v>3.0813999999999995</v>
      </c>
    </row>
    <row r="620" spans="1:22" ht="14.25" customHeight="1" x14ac:dyDescent="0.25">
      <c r="A620" s="3">
        <v>619</v>
      </c>
      <c r="B620" s="3" t="s">
        <v>2040</v>
      </c>
      <c r="C620" s="4">
        <f>YEAR(Table_1[[#This Row],[Order Date]])</f>
        <v>2014</v>
      </c>
      <c r="D620" s="9">
        <v>41870</v>
      </c>
      <c r="E620" s="3">
        <v>41875</v>
      </c>
      <c r="F620" s="3" t="s">
        <v>23</v>
      </c>
      <c r="G620" s="3" t="s">
        <v>2041</v>
      </c>
      <c r="H620" s="3" t="s">
        <v>2042</v>
      </c>
      <c r="I620" s="3" t="s">
        <v>41</v>
      </c>
      <c r="J620" s="3" t="s">
        <v>27</v>
      </c>
      <c r="K620" s="3" t="s">
        <v>266</v>
      </c>
      <c r="L620" s="3" t="s">
        <v>267</v>
      </c>
      <c r="M620" s="3">
        <v>10011</v>
      </c>
      <c r="N620" s="3" t="s">
        <v>148</v>
      </c>
      <c r="O620" s="3" t="s">
        <v>2047</v>
      </c>
      <c r="P620" s="3" t="s">
        <v>46</v>
      </c>
      <c r="Q620" s="3" t="s">
        <v>75</v>
      </c>
      <c r="R620" s="3" t="s">
        <v>2048</v>
      </c>
      <c r="S620" s="3">
        <v>107.42400000000001</v>
      </c>
      <c r="T620" s="3">
        <v>9</v>
      </c>
      <c r="U620" s="3">
        <v>0.2</v>
      </c>
      <c r="V620" s="3">
        <v>33.569999999999986</v>
      </c>
    </row>
    <row r="621" spans="1:22" ht="14.25" customHeight="1" x14ac:dyDescent="0.25">
      <c r="A621" s="3">
        <v>620</v>
      </c>
      <c r="B621" s="3" t="s">
        <v>2040</v>
      </c>
      <c r="C621" s="4">
        <f>YEAR(Table_1[[#This Row],[Order Date]])</f>
        <v>2014</v>
      </c>
      <c r="D621" s="9">
        <v>41870</v>
      </c>
      <c r="E621" s="3">
        <v>41875</v>
      </c>
      <c r="F621" s="3" t="s">
        <v>23</v>
      </c>
      <c r="G621" s="3" t="s">
        <v>2041</v>
      </c>
      <c r="H621" s="3" t="s">
        <v>2042</v>
      </c>
      <c r="I621" s="3" t="s">
        <v>41</v>
      </c>
      <c r="J621" s="3" t="s">
        <v>27</v>
      </c>
      <c r="K621" s="3" t="s">
        <v>266</v>
      </c>
      <c r="L621" s="3" t="s">
        <v>267</v>
      </c>
      <c r="M621" s="3">
        <v>10011</v>
      </c>
      <c r="N621" s="3" t="s">
        <v>148</v>
      </c>
      <c r="O621" s="3" t="s">
        <v>2049</v>
      </c>
      <c r="P621" s="3" t="s">
        <v>71</v>
      </c>
      <c r="Q621" s="3" t="s">
        <v>72</v>
      </c>
      <c r="R621" s="3" t="s">
        <v>2050</v>
      </c>
      <c r="S621" s="3">
        <v>37.909999999999997</v>
      </c>
      <c r="T621" s="3">
        <v>1</v>
      </c>
      <c r="U621" s="3">
        <v>0</v>
      </c>
      <c r="V621" s="3">
        <v>10.993899999999996</v>
      </c>
    </row>
    <row r="622" spans="1:22" ht="14.25" customHeight="1" x14ac:dyDescent="0.25">
      <c r="A622" s="3">
        <v>621</v>
      </c>
      <c r="B622" s="3" t="s">
        <v>2040</v>
      </c>
      <c r="C622" s="4">
        <f>YEAR(Table_1[[#This Row],[Order Date]])</f>
        <v>2014</v>
      </c>
      <c r="D622" s="9">
        <v>41870</v>
      </c>
      <c r="E622" s="3">
        <v>41875</v>
      </c>
      <c r="F622" s="3" t="s">
        <v>23</v>
      </c>
      <c r="G622" s="3" t="s">
        <v>2041</v>
      </c>
      <c r="H622" s="3" t="s">
        <v>2042</v>
      </c>
      <c r="I622" s="3" t="s">
        <v>41</v>
      </c>
      <c r="J622" s="3" t="s">
        <v>27</v>
      </c>
      <c r="K622" s="3" t="s">
        <v>266</v>
      </c>
      <c r="L622" s="3" t="s">
        <v>267</v>
      </c>
      <c r="M622" s="3">
        <v>10011</v>
      </c>
      <c r="N622" s="3" t="s">
        <v>148</v>
      </c>
      <c r="O622" s="3" t="s">
        <v>607</v>
      </c>
      <c r="P622" s="3" t="s">
        <v>32</v>
      </c>
      <c r="Q622" s="3" t="s">
        <v>65</v>
      </c>
      <c r="R622" s="3" t="s">
        <v>608</v>
      </c>
      <c r="S622" s="3">
        <v>88.02</v>
      </c>
      <c r="T622" s="3">
        <v>3</v>
      </c>
      <c r="U622" s="3">
        <v>0</v>
      </c>
      <c r="V622" s="3">
        <v>27.286199999999994</v>
      </c>
    </row>
    <row r="623" spans="1:22" ht="14.25" customHeight="1" x14ac:dyDescent="0.25">
      <c r="A623" s="3">
        <v>622</v>
      </c>
      <c r="B623" s="3" t="s">
        <v>2051</v>
      </c>
      <c r="C623" s="4">
        <f>YEAR(Table_1[[#This Row],[Order Date]])</f>
        <v>2011</v>
      </c>
      <c r="D623" s="9">
        <v>40903</v>
      </c>
      <c r="E623" s="3">
        <v>40908</v>
      </c>
      <c r="F623" s="3" t="s">
        <v>50</v>
      </c>
      <c r="G623" s="3" t="s">
        <v>2052</v>
      </c>
      <c r="H623" s="3" t="s">
        <v>2053</v>
      </c>
      <c r="I623" s="3" t="s">
        <v>26</v>
      </c>
      <c r="J623" s="3" t="s">
        <v>27</v>
      </c>
      <c r="K623" s="3" t="s">
        <v>303</v>
      </c>
      <c r="L623" s="3" t="s">
        <v>211</v>
      </c>
      <c r="M623" s="3">
        <v>60610</v>
      </c>
      <c r="N623" s="3" t="s">
        <v>105</v>
      </c>
      <c r="O623" s="3" t="s">
        <v>2054</v>
      </c>
      <c r="P623" s="3" t="s">
        <v>46</v>
      </c>
      <c r="Q623" s="3" t="s">
        <v>75</v>
      </c>
      <c r="R623" s="3" t="s">
        <v>2055</v>
      </c>
      <c r="S623" s="3">
        <v>8.6899999999999977</v>
      </c>
      <c r="T623" s="3">
        <v>5</v>
      </c>
      <c r="U623" s="3">
        <v>0.8</v>
      </c>
      <c r="V623" s="3">
        <v>-14.773</v>
      </c>
    </row>
    <row r="624" spans="1:22" ht="14.25" customHeight="1" x14ac:dyDescent="0.25">
      <c r="A624" s="3">
        <v>623</v>
      </c>
      <c r="B624" s="3" t="s">
        <v>2056</v>
      </c>
      <c r="C624" s="4">
        <f>YEAR(Table_1[[#This Row],[Order Date]])</f>
        <v>2012</v>
      </c>
      <c r="D624" s="9">
        <v>41242</v>
      </c>
      <c r="E624" s="3">
        <v>41246</v>
      </c>
      <c r="F624" s="3" t="s">
        <v>50</v>
      </c>
      <c r="G624" s="3" t="s">
        <v>2057</v>
      </c>
      <c r="H624" s="3" t="s">
        <v>2058</v>
      </c>
      <c r="I624" s="3" t="s">
        <v>41</v>
      </c>
      <c r="J624" s="3" t="s">
        <v>27</v>
      </c>
      <c r="K624" s="3" t="s">
        <v>2059</v>
      </c>
      <c r="L624" s="3" t="s">
        <v>238</v>
      </c>
      <c r="M624" s="3">
        <v>48126</v>
      </c>
      <c r="N624" s="3" t="s">
        <v>105</v>
      </c>
      <c r="O624" s="3" t="s">
        <v>2060</v>
      </c>
      <c r="P624" s="3" t="s">
        <v>32</v>
      </c>
      <c r="Q624" s="3" t="s">
        <v>36</v>
      </c>
      <c r="R624" s="3" t="s">
        <v>2061</v>
      </c>
      <c r="S624" s="3">
        <v>301.95999999999998</v>
      </c>
      <c r="T624" s="3">
        <v>2</v>
      </c>
      <c r="U624" s="3">
        <v>0</v>
      </c>
      <c r="V624" s="3">
        <v>87.568399999999968</v>
      </c>
    </row>
    <row r="625" spans="1:22" ht="14.25" customHeight="1" x14ac:dyDescent="0.25">
      <c r="A625" s="3">
        <v>624</v>
      </c>
      <c r="B625" s="3" t="s">
        <v>2056</v>
      </c>
      <c r="C625" s="4">
        <f>YEAR(Table_1[[#This Row],[Order Date]])</f>
        <v>2012</v>
      </c>
      <c r="D625" s="9">
        <v>41242</v>
      </c>
      <c r="E625" s="3">
        <v>41246</v>
      </c>
      <c r="F625" s="3" t="s">
        <v>50</v>
      </c>
      <c r="G625" s="3" t="s">
        <v>2057</v>
      </c>
      <c r="H625" s="3" t="s">
        <v>2058</v>
      </c>
      <c r="I625" s="3" t="s">
        <v>41</v>
      </c>
      <c r="J625" s="3" t="s">
        <v>27</v>
      </c>
      <c r="K625" s="3" t="s">
        <v>2059</v>
      </c>
      <c r="L625" s="3" t="s">
        <v>238</v>
      </c>
      <c r="M625" s="3">
        <v>48126</v>
      </c>
      <c r="N625" s="3" t="s">
        <v>105</v>
      </c>
      <c r="O625" s="3" t="s">
        <v>2062</v>
      </c>
      <c r="P625" s="3" t="s">
        <v>46</v>
      </c>
      <c r="Q625" s="3" t="s">
        <v>78</v>
      </c>
      <c r="R625" s="3" t="s">
        <v>2063</v>
      </c>
      <c r="S625" s="3">
        <v>555.21</v>
      </c>
      <c r="T625" s="3">
        <v>5</v>
      </c>
      <c r="U625" s="3">
        <v>0.1</v>
      </c>
      <c r="V625" s="3">
        <v>178.90100000000001</v>
      </c>
    </row>
    <row r="626" spans="1:22" ht="14.25" customHeight="1" x14ac:dyDescent="0.25">
      <c r="A626" s="3">
        <v>625</v>
      </c>
      <c r="B626" s="3" t="s">
        <v>2056</v>
      </c>
      <c r="C626" s="4">
        <f>YEAR(Table_1[[#This Row],[Order Date]])</f>
        <v>2012</v>
      </c>
      <c r="D626" s="9">
        <v>41242</v>
      </c>
      <c r="E626" s="3">
        <v>41246</v>
      </c>
      <c r="F626" s="3" t="s">
        <v>50</v>
      </c>
      <c r="G626" s="3" t="s">
        <v>2057</v>
      </c>
      <c r="H626" s="3" t="s">
        <v>2058</v>
      </c>
      <c r="I626" s="3" t="s">
        <v>41</v>
      </c>
      <c r="J626" s="3" t="s">
        <v>27</v>
      </c>
      <c r="K626" s="3" t="s">
        <v>2059</v>
      </c>
      <c r="L626" s="3" t="s">
        <v>238</v>
      </c>
      <c r="M626" s="3">
        <v>48126</v>
      </c>
      <c r="N626" s="3" t="s">
        <v>105</v>
      </c>
      <c r="O626" s="3" t="s">
        <v>2064</v>
      </c>
      <c r="P626" s="3" t="s">
        <v>46</v>
      </c>
      <c r="Q626" s="3" t="s">
        <v>59</v>
      </c>
      <c r="R626" s="3" t="s">
        <v>2065</v>
      </c>
      <c r="S626" s="3">
        <v>523.48</v>
      </c>
      <c r="T626" s="3">
        <v>4</v>
      </c>
      <c r="U626" s="3">
        <v>0</v>
      </c>
      <c r="V626" s="3">
        <v>130.87</v>
      </c>
    </row>
    <row r="627" spans="1:22" ht="14.25" customHeight="1" x14ac:dyDescent="0.25">
      <c r="A627" s="3">
        <v>626</v>
      </c>
      <c r="B627" s="3" t="s">
        <v>2056</v>
      </c>
      <c r="C627" s="4">
        <f>YEAR(Table_1[[#This Row],[Order Date]])</f>
        <v>2012</v>
      </c>
      <c r="D627" s="9">
        <v>41242</v>
      </c>
      <c r="E627" s="3">
        <v>41246</v>
      </c>
      <c r="F627" s="3" t="s">
        <v>50</v>
      </c>
      <c r="G627" s="3" t="s">
        <v>2057</v>
      </c>
      <c r="H627" s="3" t="s">
        <v>2058</v>
      </c>
      <c r="I627" s="3" t="s">
        <v>41</v>
      </c>
      <c r="J627" s="3" t="s">
        <v>27</v>
      </c>
      <c r="K627" s="3" t="s">
        <v>2059</v>
      </c>
      <c r="L627" s="3" t="s">
        <v>238</v>
      </c>
      <c r="M627" s="3">
        <v>48126</v>
      </c>
      <c r="N627" s="3" t="s">
        <v>105</v>
      </c>
      <c r="O627" s="3" t="s">
        <v>175</v>
      </c>
      <c r="P627" s="3" t="s">
        <v>46</v>
      </c>
      <c r="Q627" s="3" t="s">
        <v>68</v>
      </c>
      <c r="R627" s="3" t="s">
        <v>176</v>
      </c>
      <c r="S627" s="3">
        <v>161.82</v>
      </c>
      <c r="T627" s="3">
        <v>9</v>
      </c>
      <c r="U627" s="3">
        <v>0</v>
      </c>
      <c r="V627" s="3">
        <v>46.927799999999984</v>
      </c>
    </row>
    <row r="628" spans="1:22" ht="14.25" customHeight="1" x14ac:dyDescent="0.25">
      <c r="A628" s="3">
        <v>627</v>
      </c>
      <c r="B628" s="3" t="s">
        <v>2066</v>
      </c>
      <c r="C628" s="4">
        <f>YEAR(Table_1[[#This Row],[Order Date]])</f>
        <v>2014</v>
      </c>
      <c r="D628" s="9">
        <v>41898</v>
      </c>
      <c r="E628" s="3">
        <v>41902</v>
      </c>
      <c r="F628" s="3" t="s">
        <v>50</v>
      </c>
      <c r="G628" s="3" t="s">
        <v>2067</v>
      </c>
      <c r="H628" s="3" t="s">
        <v>2068</v>
      </c>
      <c r="I628" s="3" t="s">
        <v>102</v>
      </c>
      <c r="J628" s="3" t="s">
        <v>27</v>
      </c>
      <c r="K628" s="3" t="s">
        <v>266</v>
      </c>
      <c r="L628" s="3" t="s">
        <v>267</v>
      </c>
      <c r="M628" s="3">
        <v>10009</v>
      </c>
      <c r="N628" s="3" t="s">
        <v>148</v>
      </c>
      <c r="O628" s="3" t="s">
        <v>2069</v>
      </c>
      <c r="P628" s="3" t="s">
        <v>32</v>
      </c>
      <c r="Q628" s="3" t="s">
        <v>65</v>
      </c>
      <c r="R628" s="3" t="s">
        <v>2070</v>
      </c>
      <c r="S628" s="3">
        <v>35.56</v>
      </c>
      <c r="T628" s="3">
        <v>7</v>
      </c>
      <c r="U628" s="3">
        <v>0</v>
      </c>
      <c r="V628" s="3">
        <v>12.090399999999999</v>
      </c>
    </row>
    <row r="629" spans="1:22" ht="14.25" customHeight="1" x14ac:dyDescent="0.25">
      <c r="A629" s="3">
        <v>628</v>
      </c>
      <c r="B629" s="3" t="s">
        <v>2071</v>
      </c>
      <c r="C629" s="4">
        <f>YEAR(Table_1[[#This Row],[Order Date]])</f>
        <v>2014</v>
      </c>
      <c r="D629" s="9">
        <v>41779</v>
      </c>
      <c r="E629" s="3">
        <v>41783</v>
      </c>
      <c r="F629" s="3" t="s">
        <v>50</v>
      </c>
      <c r="G629" s="3" t="s">
        <v>2072</v>
      </c>
      <c r="H629" s="3" t="s">
        <v>2073</v>
      </c>
      <c r="I629" s="3" t="s">
        <v>26</v>
      </c>
      <c r="J629" s="3" t="s">
        <v>27</v>
      </c>
      <c r="K629" s="3" t="s">
        <v>95</v>
      </c>
      <c r="L629" s="3" t="s">
        <v>96</v>
      </c>
      <c r="M629" s="3">
        <v>98115</v>
      </c>
      <c r="N629" s="3" t="s">
        <v>44</v>
      </c>
      <c r="O629" s="3" t="s">
        <v>2074</v>
      </c>
      <c r="P629" s="3" t="s">
        <v>46</v>
      </c>
      <c r="Q629" s="3" t="s">
        <v>78</v>
      </c>
      <c r="R629" s="3" t="s">
        <v>2075</v>
      </c>
      <c r="S629" s="3">
        <v>97.16</v>
      </c>
      <c r="T629" s="3">
        <v>2</v>
      </c>
      <c r="U629" s="3">
        <v>0</v>
      </c>
      <c r="V629" s="3">
        <v>28.176399999999987</v>
      </c>
    </row>
    <row r="630" spans="1:22" ht="14.25" customHeight="1" x14ac:dyDescent="0.25">
      <c r="A630" s="3">
        <v>629</v>
      </c>
      <c r="B630" s="3" t="s">
        <v>2076</v>
      </c>
      <c r="C630" s="4">
        <f>YEAR(Table_1[[#This Row],[Order Date]])</f>
        <v>2014</v>
      </c>
      <c r="D630" s="9">
        <v>41991</v>
      </c>
      <c r="E630" s="3">
        <v>41995</v>
      </c>
      <c r="F630" s="3" t="s">
        <v>50</v>
      </c>
      <c r="G630" s="3" t="s">
        <v>813</v>
      </c>
      <c r="H630" s="3" t="s">
        <v>814</v>
      </c>
      <c r="I630" s="3" t="s">
        <v>26</v>
      </c>
      <c r="J630" s="3" t="s">
        <v>27</v>
      </c>
      <c r="K630" s="3" t="s">
        <v>127</v>
      </c>
      <c r="L630" s="3" t="s">
        <v>43</v>
      </c>
      <c r="M630" s="3">
        <v>94122</v>
      </c>
      <c r="N630" s="3" t="s">
        <v>44</v>
      </c>
      <c r="O630" s="3" t="s">
        <v>2077</v>
      </c>
      <c r="P630" s="3" t="s">
        <v>46</v>
      </c>
      <c r="Q630" s="3" t="s">
        <v>75</v>
      </c>
      <c r="R630" s="3" t="s">
        <v>2078</v>
      </c>
      <c r="S630" s="3">
        <v>15.24</v>
      </c>
      <c r="T630" s="3">
        <v>5</v>
      </c>
      <c r="U630" s="3">
        <v>0.2</v>
      </c>
      <c r="V630" s="3">
        <v>5.1434999999999977</v>
      </c>
    </row>
    <row r="631" spans="1:22" ht="14.25" customHeight="1" x14ac:dyDescent="0.25">
      <c r="A631" s="3">
        <v>630</v>
      </c>
      <c r="B631" s="3" t="s">
        <v>2076</v>
      </c>
      <c r="C631" s="4">
        <f>YEAR(Table_1[[#This Row],[Order Date]])</f>
        <v>2014</v>
      </c>
      <c r="D631" s="9">
        <v>41991</v>
      </c>
      <c r="E631" s="3">
        <v>41995</v>
      </c>
      <c r="F631" s="3" t="s">
        <v>50</v>
      </c>
      <c r="G631" s="3" t="s">
        <v>813</v>
      </c>
      <c r="H631" s="3" t="s">
        <v>814</v>
      </c>
      <c r="I631" s="3" t="s">
        <v>26</v>
      </c>
      <c r="J631" s="3" t="s">
        <v>27</v>
      </c>
      <c r="K631" s="3" t="s">
        <v>127</v>
      </c>
      <c r="L631" s="3" t="s">
        <v>43</v>
      </c>
      <c r="M631" s="3">
        <v>94122</v>
      </c>
      <c r="N631" s="3" t="s">
        <v>44</v>
      </c>
      <c r="O631" s="3" t="s">
        <v>1028</v>
      </c>
      <c r="P631" s="3" t="s">
        <v>46</v>
      </c>
      <c r="Q631" s="3" t="s">
        <v>90</v>
      </c>
      <c r="R631" s="3" t="s">
        <v>1029</v>
      </c>
      <c r="S631" s="3">
        <v>13.23</v>
      </c>
      <c r="T631" s="3">
        <v>3</v>
      </c>
      <c r="U631" s="3">
        <v>0</v>
      </c>
      <c r="V631" s="3">
        <v>6.0857999999999999</v>
      </c>
    </row>
    <row r="632" spans="1:22" ht="14.25" customHeight="1" x14ac:dyDescent="0.25">
      <c r="A632" s="3">
        <v>631</v>
      </c>
      <c r="B632" s="3" t="s">
        <v>2079</v>
      </c>
      <c r="C632" s="4">
        <f>YEAR(Table_1[[#This Row],[Order Date]])</f>
        <v>2013</v>
      </c>
      <c r="D632" s="9">
        <v>41620</v>
      </c>
      <c r="E632" s="3">
        <v>41622</v>
      </c>
      <c r="F632" s="3" t="s">
        <v>23</v>
      </c>
      <c r="G632" s="3" t="s">
        <v>2080</v>
      </c>
      <c r="H632" s="3" t="s">
        <v>2081</v>
      </c>
      <c r="I632" s="3" t="s">
        <v>26</v>
      </c>
      <c r="J632" s="3" t="s">
        <v>27</v>
      </c>
      <c r="K632" s="3" t="s">
        <v>456</v>
      </c>
      <c r="L632" s="3" t="s">
        <v>457</v>
      </c>
      <c r="M632" s="3">
        <v>80013</v>
      </c>
      <c r="N632" s="3" t="s">
        <v>44</v>
      </c>
      <c r="O632" s="3" t="s">
        <v>2082</v>
      </c>
      <c r="P632" s="3" t="s">
        <v>46</v>
      </c>
      <c r="Q632" s="3" t="s">
        <v>59</v>
      </c>
      <c r="R632" s="3" t="s">
        <v>2083</v>
      </c>
      <c r="S632" s="3">
        <v>243.38400000000001</v>
      </c>
      <c r="T632" s="3">
        <v>3</v>
      </c>
      <c r="U632" s="3">
        <v>0.2</v>
      </c>
      <c r="V632" s="3">
        <v>-51.719100000000012</v>
      </c>
    </row>
    <row r="633" spans="1:22" ht="14.25" customHeight="1" x14ac:dyDescent="0.25">
      <c r="A633" s="3">
        <v>632</v>
      </c>
      <c r="B633" s="3" t="s">
        <v>2079</v>
      </c>
      <c r="C633" s="4">
        <f>YEAR(Table_1[[#This Row],[Order Date]])</f>
        <v>2013</v>
      </c>
      <c r="D633" s="9">
        <v>41620</v>
      </c>
      <c r="E633" s="3">
        <v>41622</v>
      </c>
      <c r="F633" s="3" t="s">
        <v>23</v>
      </c>
      <c r="G633" s="3" t="s">
        <v>2080</v>
      </c>
      <c r="H633" s="3" t="s">
        <v>2081</v>
      </c>
      <c r="I633" s="3" t="s">
        <v>26</v>
      </c>
      <c r="J633" s="3" t="s">
        <v>27</v>
      </c>
      <c r="K633" s="3" t="s">
        <v>456</v>
      </c>
      <c r="L633" s="3" t="s">
        <v>457</v>
      </c>
      <c r="M633" s="3">
        <v>80013</v>
      </c>
      <c r="N633" s="3" t="s">
        <v>44</v>
      </c>
      <c r="O633" s="3" t="s">
        <v>2084</v>
      </c>
      <c r="P633" s="3" t="s">
        <v>71</v>
      </c>
      <c r="Q633" s="3" t="s">
        <v>161</v>
      </c>
      <c r="R633" s="3" t="s">
        <v>2085</v>
      </c>
      <c r="S633" s="3">
        <v>119.80000000000001</v>
      </c>
      <c r="T633" s="3">
        <v>5</v>
      </c>
      <c r="U633" s="3">
        <v>0.2</v>
      </c>
      <c r="V633" s="3">
        <v>29.950000000000003</v>
      </c>
    </row>
    <row r="634" spans="1:22" ht="14.25" customHeight="1" x14ac:dyDescent="0.25">
      <c r="A634" s="3">
        <v>633</v>
      </c>
      <c r="B634" s="3" t="s">
        <v>2079</v>
      </c>
      <c r="C634" s="4">
        <f>YEAR(Table_1[[#This Row],[Order Date]])</f>
        <v>2013</v>
      </c>
      <c r="D634" s="9">
        <v>41620</v>
      </c>
      <c r="E634" s="3">
        <v>41622</v>
      </c>
      <c r="F634" s="3" t="s">
        <v>23</v>
      </c>
      <c r="G634" s="3" t="s">
        <v>2080</v>
      </c>
      <c r="H634" s="3" t="s">
        <v>2081</v>
      </c>
      <c r="I634" s="3" t="s">
        <v>26</v>
      </c>
      <c r="J634" s="3" t="s">
        <v>27</v>
      </c>
      <c r="K634" s="3" t="s">
        <v>456</v>
      </c>
      <c r="L634" s="3" t="s">
        <v>457</v>
      </c>
      <c r="M634" s="3">
        <v>80013</v>
      </c>
      <c r="N634" s="3" t="s">
        <v>44</v>
      </c>
      <c r="O634" s="3" t="s">
        <v>2086</v>
      </c>
      <c r="P634" s="3" t="s">
        <v>71</v>
      </c>
      <c r="Q634" s="3" t="s">
        <v>72</v>
      </c>
      <c r="R634" s="3" t="s">
        <v>2087</v>
      </c>
      <c r="S634" s="3">
        <v>300.76799999999997</v>
      </c>
      <c r="T634" s="3">
        <v>4</v>
      </c>
      <c r="U634" s="3">
        <v>0.2</v>
      </c>
      <c r="V634" s="3">
        <v>30.076800000000006</v>
      </c>
    </row>
    <row r="635" spans="1:22" ht="14.25" customHeight="1" x14ac:dyDescent="0.25">
      <c r="A635" s="3">
        <v>634</v>
      </c>
      <c r="B635" s="3" t="s">
        <v>2088</v>
      </c>
      <c r="C635" s="4">
        <f>YEAR(Table_1[[#This Row],[Order Date]])</f>
        <v>2014</v>
      </c>
      <c r="D635" s="9">
        <v>41907</v>
      </c>
      <c r="E635" s="3">
        <v>41909</v>
      </c>
      <c r="F635" s="3" t="s">
        <v>23</v>
      </c>
      <c r="G635" s="3" t="s">
        <v>1786</v>
      </c>
      <c r="H635" s="3" t="s">
        <v>1787</v>
      </c>
      <c r="I635" s="3" t="s">
        <v>26</v>
      </c>
      <c r="J635" s="3" t="s">
        <v>27</v>
      </c>
      <c r="K635" s="3" t="s">
        <v>1419</v>
      </c>
      <c r="L635" s="3" t="s">
        <v>54</v>
      </c>
      <c r="M635" s="3">
        <v>33180</v>
      </c>
      <c r="N635" s="3" t="s">
        <v>30</v>
      </c>
      <c r="O635" s="3" t="s">
        <v>2089</v>
      </c>
      <c r="P635" s="3" t="s">
        <v>71</v>
      </c>
      <c r="Q635" s="3" t="s">
        <v>161</v>
      </c>
      <c r="R635" s="3" t="s">
        <v>2090</v>
      </c>
      <c r="S635" s="3">
        <v>17.880000000000003</v>
      </c>
      <c r="T635" s="3">
        <v>3</v>
      </c>
      <c r="U635" s="3">
        <v>0.2</v>
      </c>
      <c r="V635" s="3">
        <v>2.458499999999999</v>
      </c>
    </row>
    <row r="636" spans="1:22" ht="14.25" customHeight="1" x14ac:dyDescent="0.25">
      <c r="A636" s="3">
        <v>635</v>
      </c>
      <c r="B636" s="3" t="s">
        <v>2088</v>
      </c>
      <c r="C636" s="4">
        <f>YEAR(Table_1[[#This Row],[Order Date]])</f>
        <v>2014</v>
      </c>
      <c r="D636" s="9">
        <v>41907</v>
      </c>
      <c r="E636" s="3">
        <v>41909</v>
      </c>
      <c r="F636" s="3" t="s">
        <v>23</v>
      </c>
      <c r="G636" s="3" t="s">
        <v>1786</v>
      </c>
      <c r="H636" s="3" t="s">
        <v>1787</v>
      </c>
      <c r="I636" s="3" t="s">
        <v>26</v>
      </c>
      <c r="J636" s="3" t="s">
        <v>27</v>
      </c>
      <c r="K636" s="3" t="s">
        <v>1419</v>
      </c>
      <c r="L636" s="3" t="s">
        <v>54</v>
      </c>
      <c r="M636" s="3">
        <v>33180</v>
      </c>
      <c r="N636" s="3" t="s">
        <v>30</v>
      </c>
      <c r="O636" s="3" t="s">
        <v>1971</v>
      </c>
      <c r="P636" s="3" t="s">
        <v>46</v>
      </c>
      <c r="Q636" s="3" t="s">
        <v>47</v>
      </c>
      <c r="R636" s="3" t="s">
        <v>1972</v>
      </c>
      <c r="S636" s="3">
        <v>235.94400000000002</v>
      </c>
      <c r="T636" s="3">
        <v>3</v>
      </c>
      <c r="U636" s="3">
        <v>0.2</v>
      </c>
      <c r="V636" s="3">
        <v>85.529700000000005</v>
      </c>
    </row>
    <row r="637" spans="1:22" ht="14.25" customHeight="1" x14ac:dyDescent="0.25">
      <c r="A637" s="3">
        <v>636</v>
      </c>
      <c r="B637" s="3" t="s">
        <v>2091</v>
      </c>
      <c r="C637" s="4">
        <f>YEAR(Table_1[[#This Row],[Order Date]])</f>
        <v>2012</v>
      </c>
      <c r="D637" s="9">
        <v>41186</v>
      </c>
      <c r="E637" s="3">
        <v>41191</v>
      </c>
      <c r="F637" s="3" t="s">
        <v>23</v>
      </c>
      <c r="G637" s="3" t="s">
        <v>2092</v>
      </c>
      <c r="H637" s="3" t="s">
        <v>2093</v>
      </c>
      <c r="I637" s="3" t="s">
        <v>41</v>
      </c>
      <c r="J637" s="3" t="s">
        <v>27</v>
      </c>
      <c r="K637" s="3" t="s">
        <v>2094</v>
      </c>
      <c r="L637" s="3" t="s">
        <v>1272</v>
      </c>
      <c r="M637" s="3">
        <v>31088</v>
      </c>
      <c r="N637" s="3" t="s">
        <v>30</v>
      </c>
      <c r="O637" s="3" t="s">
        <v>2095</v>
      </c>
      <c r="P637" s="3" t="s">
        <v>32</v>
      </c>
      <c r="Q637" s="3" t="s">
        <v>36</v>
      </c>
      <c r="R637" s="3" t="s">
        <v>2096</v>
      </c>
      <c r="S637" s="3">
        <v>392.93999999999994</v>
      </c>
      <c r="T637" s="3">
        <v>3</v>
      </c>
      <c r="U637" s="3">
        <v>0</v>
      </c>
      <c r="V637" s="3">
        <v>43.223399999999984</v>
      </c>
    </row>
    <row r="638" spans="1:22" ht="14.25" customHeight="1" x14ac:dyDescent="0.25">
      <c r="A638" s="3">
        <v>637</v>
      </c>
      <c r="B638" s="3" t="s">
        <v>2097</v>
      </c>
      <c r="C638" s="4">
        <f>YEAR(Table_1[[#This Row],[Order Date]])</f>
        <v>2013</v>
      </c>
      <c r="D638" s="9">
        <v>41502</v>
      </c>
      <c r="E638" s="3">
        <v>41508</v>
      </c>
      <c r="F638" s="3" t="s">
        <v>50</v>
      </c>
      <c r="G638" s="3" t="s">
        <v>2098</v>
      </c>
      <c r="H638" s="3" t="s">
        <v>2099</v>
      </c>
      <c r="I638" s="3" t="s">
        <v>26</v>
      </c>
      <c r="J638" s="3" t="s">
        <v>27</v>
      </c>
      <c r="K638" s="3" t="s">
        <v>456</v>
      </c>
      <c r="L638" s="3" t="s">
        <v>457</v>
      </c>
      <c r="M638" s="3">
        <v>80013</v>
      </c>
      <c r="N638" s="3" t="s">
        <v>44</v>
      </c>
      <c r="O638" s="3" t="s">
        <v>2100</v>
      </c>
      <c r="P638" s="3" t="s">
        <v>46</v>
      </c>
      <c r="Q638" s="3" t="s">
        <v>75</v>
      </c>
      <c r="R638" s="3" t="s">
        <v>2101</v>
      </c>
      <c r="S638" s="3">
        <v>18.882000000000005</v>
      </c>
      <c r="T638" s="3">
        <v>3</v>
      </c>
      <c r="U638" s="3">
        <v>0.7</v>
      </c>
      <c r="V638" s="3">
        <v>-13.846800000000002</v>
      </c>
    </row>
    <row r="639" spans="1:22" ht="14.25" customHeight="1" x14ac:dyDescent="0.25">
      <c r="A639" s="3">
        <v>638</v>
      </c>
      <c r="B639" s="3" t="s">
        <v>2097</v>
      </c>
      <c r="C639" s="4">
        <f>YEAR(Table_1[[#This Row],[Order Date]])</f>
        <v>2013</v>
      </c>
      <c r="D639" s="9">
        <v>41502</v>
      </c>
      <c r="E639" s="3">
        <v>41508</v>
      </c>
      <c r="F639" s="3" t="s">
        <v>50</v>
      </c>
      <c r="G639" s="3" t="s">
        <v>2098</v>
      </c>
      <c r="H639" s="3" t="s">
        <v>2099</v>
      </c>
      <c r="I639" s="3" t="s">
        <v>26</v>
      </c>
      <c r="J639" s="3" t="s">
        <v>27</v>
      </c>
      <c r="K639" s="3" t="s">
        <v>456</v>
      </c>
      <c r="L639" s="3" t="s">
        <v>457</v>
      </c>
      <c r="M639" s="3">
        <v>80013</v>
      </c>
      <c r="N639" s="3" t="s">
        <v>44</v>
      </c>
      <c r="O639" s="3" t="s">
        <v>2102</v>
      </c>
      <c r="P639" s="3" t="s">
        <v>46</v>
      </c>
      <c r="Q639" s="3" t="s">
        <v>78</v>
      </c>
      <c r="R639" s="3" t="s">
        <v>2103</v>
      </c>
      <c r="S639" s="3">
        <v>122.328</v>
      </c>
      <c r="T639" s="3">
        <v>3</v>
      </c>
      <c r="U639" s="3">
        <v>0.2</v>
      </c>
      <c r="V639" s="3">
        <v>12.232799999999997</v>
      </c>
    </row>
    <row r="640" spans="1:22" ht="14.25" customHeight="1" x14ac:dyDescent="0.25">
      <c r="A640" s="3">
        <v>639</v>
      </c>
      <c r="B640" s="3" t="s">
        <v>2104</v>
      </c>
      <c r="C640" s="4">
        <f>YEAR(Table_1[[#This Row],[Order Date]])</f>
        <v>2013</v>
      </c>
      <c r="D640" s="9">
        <v>41415</v>
      </c>
      <c r="E640" s="3">
        <v>41420</v>
      </c>
      <c r="F640" s="3" t="s">
        <v>50</v>
      </c>
      <c r="G640" s="3" t="s">
        <v>440</v>
      </c>
      <c r="H640" s="3" t="s">
        <v>441</v>
      </c>
      <c r="I640" s="3" t="s">
        <v>102</v>
      </c>
      <c r="J640" s="3" t="s">
        <v>27</v>
      </c>
      <c r="K640" s="3" t="s">
        <v>2105</v>
      </c>
      <c r="L640" s="3" t="s">
        <v>43</v>
      </c>
      <c r="M640" s="3">
        <v>94591</v>
      </c>
      <c r="N640" s="3" t="s">
        <v>44</v>
      </c>
      <c r="O640" s="3" t="s">
        <v>920</v>
      </c>
      <c r="P640" s="3" t="s">
        <v>32</v>
      </c>
      <c r="Q640" s="3" t="s">
        <v>65</v>
      </c>
      <c r="R640" s="3" t="s">
        <v>921</v>
      </c>
      <c r="S640" s="3">
        <v>1049.2</v>
      </c>
      <c r="T640" s="3">
        <v>5</v>
      </c>
      <c r="U640" s="3">
        <v>0</v>
      </c>
      <c r="V640" s="3">
        <v>272.79200000000003</v>
      </c>
    </row>
    <row r="641" spans="1:22" ht="14.25" customHeight="1" x14ac:dyDescent="0.25">
      <c r="A641" s="3">
        <v>640</v>
      </c>
      <c r="B641" s="3" t="s">
        <v>2104</v>
      </c>
      <c r="C641" s="4">
        <f>YEAR(Table_1[[#This Row],[Order Date]])</f>
        <v>2013</v>
      </c>
      <c r="D641" s="9">
        <v>41415</v>
      </c>
      <c r="E641" s="3">
        <v>41420</v>
      </c>
      <c r="F641" s="3" t="s">
        <v>50</v>
      </c>
      <c r="G641" s="3" t="s">
        <v>440</v>
      </c>
      <c r="H641" s="3" t="s">
        <v>441</v>
      </c>
      <c r="I641" s="3" t="s">
        <v>102</v>
      </c>
      <c r="J641" s="3" t="s">
        <v>27</v>
      </c>
      <c r="K641" s="3" t="s">
        <v>2105</v>
      </c>
      <c r="L641" s="3" t="s">
        <v>43</v>
      </c>
      <c r="M641" s="3">
        <v>94591</v>
      </c>
      <c r="N641" s="3" t="s">
        <v>44</v>
      </c>
      <c r="O641" s="3" t="s">
        <v>2106</v>
      </c>
      <c r="P641" s="3" t="s">
        <v>46</v>
      </c>
      <c r="Q641" s="3" t="s">
        <v>75</v>
      </c>
      <c r="R641" s="3" t="s">
        <v>2107</v>
      </c>
      <c r="S641" s="3">
        <v>15.424000000000001</v>
      </c>
      <c r="T641" s="3">
        <v>4</v>
      </c>
      <c r="U641" s="3">
        <v>0.2</v>
      </c>
      <c r="V641" s="3">
        <v>5.0128000000000004</v>
      </c>
    </row>
    <row r="642" spans="1:22" ht="14.25" customHeight="1" x14ac:dyDescent="0.25">
      <c r="A642" s="3">
        <v>641</v>
      </c>
      <c r="B642" s="3" t="s">
        <v>2108</v>
      </c>
      <c r="C642" s="4">
        <f>YEAR(Table_1[[#This Row],[Order Date]])</f>
        <v>2013</v>
      </c>
      <c r="D642" s="9">
        <v>41627</v>
      </c>
      <c r="E642" s="3">
        <v>41631</v>
      </c>
      <c r="F642" s="3" t="s">
        <v>50</v>
      </c>
      <c r="G642" s="3" t="s">
        <v>2109</v>
      </c>
      <c r="H642" s="3" t="s">
        <v>2110</v>
      </c>
      <c r="I642" s="3" t="s">
        <v>41</v>
      </c>
      <c r="J642" s="3" t="s">
        <v>27</v>
      </c>
      <c r="K642" s="3" t="s">
        <v>409</v>
      </c>
      <c r="L642" s="3" t="s">
        <v>229</v>
      </c>
      <c r="M642" s="3">
        <v>55407</v>
      </c>
      <c r="N642" s="3" t="s">
        <v>105</v>
      </c>
      <c r="O642" s="3" t="s">
        <v>2111</v>
      </c>
      <c r="P642" s="3" t="s">
        <v>32</v>
      </c>
      <c r="Q642" s="3" t="s">
        <v>65</v>
      </c>
      <c r="R642" s="3" t="s">
        <v>2112</v>
      </c>
      <c r="S642" s="3">
        <v>18.84</v>
      </c>
      <c r="T642" s="3">
        <v>3</v>
      </c>
      <c r="U642" s="3">
        <v>0</v>
      </c>
      <c r="V642" s="3">
        <v>6.0287999999999995</v>
      </c>
    </row>
    <row r="643" spans="1:22" ht="14.25" customHeight="1" x14ac:dyDescent="0.25">
      <c r="A643" s="3">
        <v>642</v>
      </c>
      <c r="B643" s="3" t="s">
        <v>2113</v>
      </c>
      <c r="C643" s="4">
        <f>YEAR(Table_1[[#This Row],[Order Date]])</f>
        <v>2014</v>
      </c>
      <c r="D643" s="9">
        <v>41851</v>
      </c>
      <c r="E643" s="3">
        <v>41855</v>
      </c>
      <c r="F643" s="3" t="s">
        <v>23</v>
      </c>
      <c r="G643" s="3" t="s">
        <v>2114</v>
      </c>
      <c r="H643" s="3" t="s">
        <v>2115</v>
      </c>
      <c r="I643" s="3" t="s">
        <v>26</v>
      </c>
      <c r="J643" s="3" t="s">
        <v>27</v>
      </c>
      <c r="K643" s="3" t="s">
        <v>2116</v>
      </c>
      <c r="L643" s="3" t="s">
        <v>43</v>
      </c>
      <c r="M643" s="3">
        <v>92691</v>
      </c>
      <c r="N643" s="3" t="s">
        <v>44</v>
      </c>
      <c r="O643" s="3" t="s">
        <v>2117</v>
      </c>
      <c r="P643" s="3" t="s">
        <v>46</v>
      </c>
      <c r="Q643" s="3" t="s">
        <v>59</v>
      </c>
      <c r="R643" s="3" t="s">
        <v>2118</v>
      </c>
      <c r="S643" s="3">
        <v>330.4</v>
      </c>
      <c r="T643" s="3">
        <v>2</v>
      </c>
      <c r="U643" s="3">
        <v>0</v>
      </c>
      <c r="V643" s="3">
        <v>85.903999999999996</v>
      </c>
    </row>
    <row r="644" spans="1:22" ht="14.25" customHeight="1" x14ac:dyDescent="0.25">
      <c r="A644" s="3">
        <v>643</v>
      </c>
      <c r="B644" s="3" t="s">
        <v>2113</v>
      </c>
      <c r="C644" s="4">
        <f>YEAR(Table_1[[#This Row],[Order Date]])</f>
        <v>2014</v>
      </c>
      <c r="D644" s="9">
        <v>41851</v>
      </c>
      <c r="E644" s="3">
        <v>41855</v>
      </c>
      <c r="F644" s="3" t="s">
        <v>23</v>
      </c>
      <c r="G644" s="3" t="s">
        <v>2114</v>
      </c>
      <c r="H644" s="3" t="s">
        <v>2115</v>
      </c>
      <c r="I644" s="3" t="s">
        <v>26</v>
      </c>
      <c r="J644" s="3" t="s">
        <v>27</v>
      </c>
      <c r="K644" s="3" t="s">
        <v>2116</v>
      </c>
      <c r="L644" s="3" t="s">
        <v>43</v>
      </c>
      <c r="M644" s="3">
        <v>92691</v>
      </c>
      <c r="N644" s="3" t="s">
        <v>44</v>
      </c>
      <c r="O644" s="3" t="s">
        <v>2119</v>
      </c>
      <c r="P644" s="3" t="s">
        <v>46</v>
      </c>
      <c r="Q644" s="3" t="s">
        <v>47</v>
      </c>
      <c r="R644" s="3" t="s">
        <v>2120</v>
      </c>
      <c r="S644" s="3">
        <v>26.25</v>
      </c>
      <c r="T644" s="3">
        <v>7</v>
      </c>
      <c r="U644" s="3">
        <v>0</v>
      </c>
      <c r="V644" s="3">
        <v>12.599999999999998</v>
      </c>
    </row>
    <row r="645" spans="1:22" ht="14.25" customHeight="1" x14ac:dyDescent="0.25">
      <c r="A645" s="3">
        <v>644</v>
      </c>
      <c r="B645" s="3" t="s">
        <v>2121</v>
      </c>
      <c r="C645" s="4">
        <f>YEAR(Table_1[[#This Row],[Order Date]])</f>
        <v>2014</v>
      </c>
      <c r="D645" s="9">
        <v>41801</v>
      </c>
      <c r="E645" s="3">
        <v>41806</v>
      </c>
      <c r="F645" s="3" t="s">
        <v>50</v>
      </c>
      <c r="G645" s="3" t="s">
        <v>2122</v>
      </c>
      <c r="H645" s="3" t="s">
        <v>2123</v>
      </c>
      <c r="I645" s="3" t="s">
        <v>26</v>
      </c>
      <c r="J645" s="3" t="s">
        <v>27</v>
      </c>
      <c r="K645" s="3" t="s">
        <v>2124</v>
      </c>
      <c r="L645" s="3" t="s">
        <v>238</v>
      </c>
      <c r="M645" s="3">
        <v>48307</v>
      </c>
      <c r="N645" s="3" t="s">
        <v>105</v>
      </c>
      <c r="O645" s="3" t="s">
        <v>907</v>
      </c>
      <c r="P645" s="3" t="s">
        <v>71</v>
      </c>
      <c r="Q645" s="3" t="s">
        <v>161</v>
      </c>
      <c r="R645" s="3" t="s">
        <v>1784</v>
      </c>
      <c r="S645" s="3">
        <v>132.52000000000001</v>
      </c>
      <c r="T645" s="3">
        <v>4</v>
      </c>
      <c r="U645" s="3">
        <v>0</v>
      </c>
      <c r="V645" s="3">
        <v>54.333200000000005</v>
      </c>
    </row>
    <row r="646" spans="1:22" ht="14.25" customHeight="1" x14ac:dyDescent="0.25">
      <c r="A646" s="3">
        <v>645</v>
      </c>
      <c r="B646" s="3" t="s">
        <v>2125</v>
      </c>
      <c r="C646" s="4">
        <f>YEAR(Table_1[[#This Row],[Order Date]])</f>
        <v>2014</v>
      </c>
      <c r="D646" s="9">
        <v>41842</v>
      </c>
      <c r="E646" s="3">
        <v>41846</v>
      </c>
      <c r="F646" s="3" t="s">
        <v>50</v>
      </c>
      <c r="G646" s="3" t="s">
        <v>620</v>
      </c>
      <c r="H646" s="3" t="s">
        <v>621</v>
      </c>
      <c r="I646" s="3" t="s">
        <v>102</v>
      </c>
      <c r="J646" s="3" t="s">
        <v>27</v>
      </c>
      <c r="K646" s="3" t="s">
        <v>2126</v>
      </c>
      <c r="L646" s="3" t="s">
        <v>788</v>
      </c>
      <c r="M646" s="3">
        <v>7060</v>
      </c>
      <c r="N646" s="3" t="s">
        <v>148</v>
      </c>
      <c r="O646" s="3" t="s">
        <v>2127</v>
      </c>
      <c r="P646" s="3" t="s">
        <v>46</v>
      </c>
      <c r="Q646" s="3" t="s">
        <v>90</v>
      </c>
      <c r="R646" s="3" t="s">
        <v>2128</v>
      </c>
      <c r="S646" s="3">
        <v>6.48</v>
      </c>
      <c r="T646" s="3">
        <v>1</v>
      </c>
      <c r="U646" s="3">
        <v>0</v>
      </c>
      <c r="V646" s="3">
        <v>3.1752000000000002</v>
      </c>
    </row>
    <row r="647" spans="1:22" ht="14.25" customHeight="1" x14ac:dyDescent="0.25">
      <c r="A647" s="3">
        <v>646</v>
      </c>
      <c r="B647" s="3" t="s">
        <v>2129</v>
      </c>
      <c r="C647" s="4">
        <f>YEAR(Table_1[[#This Row],[Order Date]])</f>
        <v>2014</v>
      </c>
      <c r="D647" s="9">
        <v>42004</v>
      </c>
      <c r="E647" s="3">
        <v>42010</v>
      </c>
      <c r="F647" s="3" t="s">
        <v>50</v>
      </c>
      <c r="G647" s="3" t="s">
        <v>2130</v>
      </c>
      <c r="H647" s="3" t="s">
        <v>2131</v>
      </c>
      <c r="I647" s="3" t="s">
        <v>102</v>
      </c>
      <c r="J647" s="3" t="s">
        <v>27</v>
      </c>
      <c r="K647" s="3" t="s">
        <v>497</v>
      </c>
      <c r="L647" s="3" t="s">
        <v>254</v>
      </c>
      <c r="M647" s="3">
        <v>47201</v>
      </c>
      <c r="N647" s="3" t="s">
        <v>105</v>
      </c>
      <c r="O647" s="3" t="s">
        <v>2132</v>
      </c>
      <c r="P647" s="3" t="s">
        <v>46</v>
      </c>
      <c r="Q647" s="3" t="s">
        <v>78</v>
      </c>
      <c r="R647" s="3" t="s">
        <v>2133</v>
      </c>
      <c r="S647" s="3">
        <v>209.3</v>
      </c>
      <c r="T647" s="3">
        <v>2</v>
      </c>
      <c r="U647" s="3">
        <v>0</v>
      </c>
      <c r="V647" s="3">
        <v>56.510999999999996</v>
      </c>
    </row>
    <row r="648" spans="1:22" ht="14.25" customHeight="1" x14ac:dyDescent="0.25">
      <c r="A648" s="3">
        <v>647</v>
      </c>
      <c r="B648" s="3" t="s">
        <v>2134</v>
      </c>
      <c r="C648" s="4">
        <f>YEAR(Table_1[[#This Row],[Order Date]])</f>
        <v>2013</v>
      </c>
      <c r="D648" s="9">
        <v>41366</v>
      </c>
      <c r="E648" s="3">
        <v>41373</v>
      </c>
      <c r="F648" s="3" t="s">
        <v>50</v>
      </c>
      <c r="G648" s="3" t="s">
        <v>1025</v>
      </c>
      <c r="H648" s="3" t="s">
        <v>1026</v>
      </c>
      <c r="I648" s="3" t="s">
        <v>41</v>
      </c>
      <c r="J648" s="3" t="s">
        <v>27</v>
      </c>
      <c r="K648" s="3" t="s">
        <v>2135</v>
      </c>
      <c r="L648" s="3" t="s">
        <v>310</v>
      </c>
      <c r="M648" s="3">
        <v>85635</v>
      </c>
      <c r="N648" s="3" t="s">
        <v>44</v>
      </c>
      <c r="O648" s="3" t="s">
        <v>2136</v>
      </c>
      <c r="P648" s="3" t="s">
        <v>46</v>
      </c>
      <c r="Q648" s="3" t="s">
        <v>269</v>
      </c>
      <c r="R648" s="3" t="s">
        <v>186</v>
      </c>
      <c r="S648" s="3">
        <v>31.560000000000002</v>
      </c>
      <c r="T648" s="3">
        <v>5</v>
      </c>
      <c r="U648" s="3">
        <v>0.2</v>
      </c>
      <c r="V648" s="3">
        <v>9.8624999999999972</v>
      </c>
    </row>
    <row r="649" spans="1:22" ht="14.25" customHeight="1" x14ac:dyDescent="0.25">
      <c r="A649" s="3">
        <v>648</v>
      </c>
      <c r="B649" s="3" t="s">
        <v>2134</v>
      </c>
      <c r="C649" s="4">
        <f>YEAR(Table_1[[#This Row],[Order Date]])</f>
        <v>2013</v>
      </c>
      <c r="D649" s="9">
        <v>41366</v>
      </c>
      <c r="E649" s="3">
        <v>41373</v>
      </c>
      <c r="F649" s="3" t="s">
        <v>50</v>
      </c>
      <c r="G649" s="3" t="s">
        <v>1025</v>
      </c>
      <c r="H649" s="3" t="s">
        <v>1026</v>
      </c>
      <c r="I649" s="3" t="s">
        <v>41</v>
      </c>
      <c r="J649" s="3" t="s">
        <v>27</v>
      </c>
      <c r="K649" s="3" t="s">
        <v>2135</v>
      </c>
      <c r="L649" s="3" t="s">
        <v>310</v>
      </c>
      <c r="M649" s="3">
        <v>85635</v>
      </c>
      <c r="N649" s="3" t="s">
        <v>44</v>
      </c>
      <c r="O649" s="3" t="s">
        <v>2137</v>
      </c>
      <c r="P649" s="3" t="s">
        <v>46</v>
      </c>
      <c r="Q649" s="3" t="s">
        <v>78</v>
      </c>
      <c r="R649" s="3" t="s">
        <v>2138</v>
      </c>
      <c r="S649" s="3">
        <v>30.144000000000002</v>
      </c>
      <c r="T649" s="3">
        <v>2</v>
      </c>
      <c r="U649" s="3">
        <v>0.2</v>
      </c>
      <c r="V649" s="3">
        <v>3.0143999999999993</v>
      </c>
    </row>
    <row r="650" spans="1:22" ht="14.25" customHeight="1" x14ac:dyDescent="0.25">
      <c r="A650" s="3">
        <v>649</v>
      </c>
      <c r="B650" s="3" t="s">
        <v>2139</v>
      </c>
      <c r="C650" s="4">
        <f>YEAR(Table_1[[#This Row],[Order Date]])</f>
        <v>2013</v>
      </c>
      <c r="D650" s="9">
        <v>41620</v>
      </c>
      <c r="E650" s="3">
        <v>41625</v>
      </c>
      <c r="F650" s="3" t="s">
        <v>23</v>
      </c>
      <c r="G650" s="3" t="s">
        <v>2140</v>
      </c>
      <c r="H650" s="3" t="s">
        <v>2141</v>
      </c>
      <c r="I650" s="3" t="s">
        <v>41</v>
      </c>
      <c r="J650" s="3" t="s">
        <v>27</v>
      </c>
      <c r="K650" s="3" t="s">
        <v>2142</v>
      </c>
      <c r="L650" s="3" t="s">
        <v>96</v>
      </c>
      <c r="M650" s="3">
        <v>98661</v>
      </c>
      <c r="N650" s="3" t="s">
        <v>44</v>
      </c>
      <c r="O650" s="3" t="s">
        <v>1362</v>
      </c>
      <c r="P650" s="3" t="s">
        <v>32</v>
      </c>
      <c r="Q650" s="3" t="s">
        <v>65</v>
      </c>
      <c r="R650" s="3" t="s">
        <v>1363</v>
      </c>
      <c r="S650" s="3">
        <v>14.8</v>
      </c>
      <c r="T650" s="3">
        <v>4</v>
      </c>
      <c r="U650" s="3">
        <v>0</v>
      </c>
      <c r="V650" s="3">
        <v>6.0680000000000014</v>
      </c>
    </row>
    <row r="651" spans="1:22" ht="14.25" customHeight="1" x14ac:dyDescent="0.25">
      <c r="A651" s="3">
        <v>650</v>
      </c>
      <c r="B651" s="3" t="s">
        <v>2139</v>
      </c>
      <c r="C651" s="4">
        <f>YEAR(Table_1[[#This Row],[Order Date]])</f>
        <v>2013</v>
      </c>
      <c r="D651" s="9">
        <v>41620</v>
      </c>
      <c r="E651" s="3">
        <v>41625</v>
      </c>
      <c r="F651" s="3" t="s">
        <v>23</v>
      </c>
      <c r="G651" s="3" t="s">
        <v>2140</v>
      </c>
      <c r="H651" s="3" t="s">
        <v>2141</v>
      </c>
      <c r="I651" s="3" t="s">
        <v>41</v>
      </c>
      <c r="J651" s="3" t="s">
        <v>27</v>
      </c>
      <c r="K651" s="3" t="s">
        <v>2142</v>
      </c>
      <c r="L651" s="3" t="s">
        <v>96</v>
      </c>
      <c r="M651" s="3">
        <v>98661</v>
      </c>
      <c r="N651" s="3" t="s">
        <v>44</v>
      </c>
      <c r="O651" s="3" t="s">
        <v>737</v>
      </c>
      <c r="P651" s="3" t="s">
        <v>71</v>
      </c>
      <c r="Q651" s="3" t="s">
        <v>72</v>
      </c>
      <c r="R651" s="3" t="s">
        <v>738</v>
      </c>
      <c r="S651" s="3">
        <v>302.37599999999998</v>
      </c>
      <c r="T651" s="3">
        <v>3</v>
      </c>
      <c r="U651" s="3">
        <v>0.2</v>
      </c>
      <c r="V651" s="3">
        <v>22.678200000000018</v>
      </c>
    </row>
    <row r="652" spans="1:22" ht="14.25" customHeight="1" x14ac:dyDescent="0.25">
      <c r="A652" s="3">
        <v>651</v>
      </c>
      <c r="B652" s="3" t="s">
        <v>2139</v>
      </c>
      <c r="C652" s="4">
        <f>YEAR(Table_1[[#This Row],[Order Date]])</f>
        <v>2013</v>
      </c>
      <c r="D652" s="9">
        <v>41620</v>
      </c>
      <c r="E652" s="3">
        <v>41625</v>
      </c>
      <c r="F652" s="3" t="s">
        <v>23</v>
      </c>
      <c r="G652" s="3" t="s">
        <v>2140</v>
      </c>
      <c r="H652" s="3" t="s">
        <v>2141</v>
      </c>
      <c r="I652" s="3" t="s">
        <v>41</v>
      </c>
      <c r="J652" s="3" t="s">
        <v>27</v>
      </c>
      <c r="K652" s="3" t="s">
        <v>2142</v>
      </c>
      <c r="L652" s="3" t="s">
        <v>96</v>
      </c>
      <c r="M652" s="3">
        <v>98661</v>
      </c>
      <c r="N652" s="3" t="s">
        <v>44</v>
      </c>
      <c r="O652" s="3" t="s">
        <v>2143</v>
      </c>
      <c r="P652" s="3" t="s">
        <v>71</v>
      </c>
      <c r="Q652" s="3" t="s">
        <v>161</v>
      </c>
      <c r="R652" s="3" t="s">
        <v>2144</v>
      </c>
      <c r="S652" s="3">
        <v>316</v>
      </c>
      <c r="T652" s="3">
        <v>4</v>
      </c>
      <c r="U652" s="3">
        <v>0</v>
      </c>
      <c r="V652" s="3">
        <v>31.599999999999966</v>
      </c>
    </row>
    <row r="653" spans="1:22" ht="14.25" customHeight="1" x14ac:dyDescent="0.25">
      <c r="A653" s="3">
        <v>652</v>
      </c>
      <c r="B653" s="3" t="s">
        <v>2145</v>
      </c>
      <c r="C653" s="4">
        <f>YEAR(Table_1[[#This Row],[Order Date]])</f>
        <v>2013</v>
      </c>
      <c r="D653" s="9">
        <v>41571</v>
      </c>
      <c r="E653" s="3">
        <v>41577</v>
      </c>
      <c r="F653" s="3" t="s">
        <v>50</v>
      </c>
      <c r="G653" s="3" t="s">
        <v>2146</v>
      </c>
      <c r="H653" s="3" t="s">
        <v>2147</v>
      </c>
      <c r="I653" s="3" t="s">
        <v>102</v>
      </c>
      <c r="J653" s="3" t="s">
        <v>27</v>
      </c>
      <c r="K653" s="3" t="s">
        <v>266</v>
      </c>
      <c r="L653" s="3" t="s">
        <v>267</v>
      </c>
      <c r="M653" s="3">
        <v>10024</v>
      </c>
      <c r="N653" s="3" t="s">
        <v>148</v>
      </c>
      <c r="O653" s="3" t="s">
        <v>320</v>
      </c>
      <c r="P653" s="3" t="s">
        <v>46</v>
      </c>
      <c r="Q653" s="3" t="s">
        <v>90</v>
      </c>
      <c r="R653" s="3" t="s">
        <v>321</v>
      </c>
      <c r="S653" s="3">
        <v>379.4</v>
      </c>
      <c r="T653" s="3">
        <v>10</v>
      </c>
      <c r="U653" s="3">
        <v>0</v>
      </c>
      <c r="V653" s="3">
        <v>178.31799999999998</v>
      </c>
    </row>
    <row r="654" spans="1:22" ht="14.25" customHeight="1" x14ac:dyDescent="0.25">
      <c r="A654" s="3">
        <v>653</v>
      </c>
      <c r="B654" s="3" t="s">
        <v>2148</v>
      </c>
      <c r="C654" s="4">
        <f>YEAR(Table_1[[#This Row],[Order Date]])</f>
        <v>2014</v>
      </c>
      <c r="D654" s="9">
        <v>41810</v>
      </c>
      <c r="E654" s="3">
        <v>41814</v>
      </c>
      <c r="F654" s="3" t="s">
        <v>50</v>
      </c>
      <c r="G654" s="3" t="s">
        <v>1324</v>
      </c>
      <c r="H654" s="3" t="s">
        <v>1325</v>
      </c>
      <c r="I654" s="3" t="s">
        <v>41</v>
      </c>
      <c r="J654" s="3" t="s">
        <v>27</v>
      </c>
      <c r="K654" s="3" t="s">
        <v>266</v>
      </c>
      <c r="L654" s="3" t="s">
        <v>267</v>
      </c>
      <c r="M654" s="3">
        <v>10035</v>
      </c>
      <c r="N654" s="3" t="s">
        <v>148</v>
      </c>
      <c r="O654" s="3" t="s">
        <v>296</v>
      </c>
      <c r="P654" s="3" t="s">
        <v>46</v>
      </c>
      <c r="Q654" s="3" t="s">
        <v>90</v>
      </c>
      <c r="R654" s="3" t="s">
        <v>297</v>
      </c>
      <c r="S654" s="3">
        <v>97.82</v>
      </c>
      <c r="T654" s="3">
        <v>2</v>
      </c>
      <c r="U654" s="3">
        <v>0</v>
      </c>
      <c r="V654" s="3">
        <v>45.975399999999993</v>
      </c>
    </row>
    <row r="655" spans="1:22" ht="14.25" customHeight="1" x14ac:dyDescent="0.25">
      <c r="A655" s="3">
        <v>654</v>
      </c>
      <c r="B655" s="3" t="s">
        <v>2148</v>
      </c>
      <c r="C655" s="4">
        <f>YEAR(Table_1[[#This Row],[Order Date]])</f>
        <v>2014</v>
      </c>
      <c r="D655" s="9">
        <v>41810</v>
      </c>
      <c r="E655" s="3">
        <v>41814</v>
      </c>
      <c r="F655" s="3" t="s">
        <v>50</v>
      </c>
      <c r="G655" s="3" t="s">
        <v>1324</v>
      </c>
      <c r="H655" s="3" t="s">
        <v>1325</v>
      </c>
      <c r="I655" s="3" t="s">
        <v>41</v>
      </c>
      <c r="J655" s="3" t="s">
        <v>27</v>
      </c>
      <c r="K655" s="3" t="s">
        <v>266</v>
      </c>
      <c r="L655" s="3" t="s">
        <v>267</v>
      </c>
      <c r="M655" s="3">
        <v>10035</v>
      </c>
      <c r="N655" s="3" t="s">
        <v>148</v>
      </c>
      <c r="O655" s="3" t="s">
        <v>2149</v>
      </c>
      <c r="P655" s="3" t="s">
        <v>71</v>
      </c>
      <c r="Q655" s="3" t="s">
        <v>161</v>
      </c>
      <c r="R655" s="3" t="s">
        <v>2150</v>
      </c>
      <c r="S655" s="3">
        <v>103.12</v>
      </c>
      <c r="T655" s="3">
        <v>8</v>
      </c>
      <c r="U655" s="3">
        <v>0</v>
      </c>
      <c r="V655" s="3">
        <v>10.311999999999998</v>
      </c>
    </row>
    <row r="656" spans="1:22" ht="14.25" customHeight="1" x14ac:dyDescent="0.25">
      <c r="A656" s="3">
        <v>655</v>
      </c>
      <c r="B656" s="3" t="s">
        <v>2151</v>
      </c>
      <c r="C656" s="4">
        <f>YEAR(Table_1[[#This Row],[Order Date]])</f>
        <v>2013</v>
      </c>
      <c r="D656" s="9">
        <v>41509</v>
      </c>
      <c r="E656" s="3">
        <v>41515</v>
      </c>
      <c r="F656" s="3" t="s">
        <v>50</v>
      </c>
      <c r="G656" s="3" t="s">
        <v>2152</v>
      </c>
      <c r="H656" s="3" t="s">
        <v>2153</v>
      </c>
      <c r="I656" s="3" t="s">
        <v>26</v>
      </c>
      <c r="J656" s="3" t="s">
        <v>27</v>
      </c>
      <c r="K656" s="3" t="s">
        <v>497</v>
      </c>
      <c r="L656" s="3" t="s">
        <v>498</v>
      </c>
      <c r="M656" s="3">
        <v>43229</v>
      </c>
      <c r="N656" s="3" t="s">
        <v>148</v>
      </c>
      <c r="O656" s="3" t="s">
        <v>2154</v>
      </c>
      <c r="P656" s="3" t="s">
        <v>46</v>
      </c>
      <c r="Q656" s="3" t="s">
        <v>78</v>
      </c>
      <c r="R656" s="3" t="s">
        <v>2155</v>
      </c>
      <c r="S656" s="3">
        <v>113.55200000000001</v>
      </c>
      <c r="T656" s="3">
        <v>2</v>
      </c>
      <c r="U656" s="3">
        <v>0.2</v>
      </c>
      <c r="V656" s="3">
        <v>8.5163999999999938</v>
      </c>
    </row>
    <row r="657" spans="1:22" ht="14.25" customHeight="1" x14ac:dyDescent="0.25">
      <c r="A657" s="3">
        <v>656</v>
      </c>
      <c r="B657" s="3" t="s">
        <v>2151</v>
      </c>
      <c r="C657" s="4">
        <f>YEAR(Table_1[[#This Row],[Order Date]])</f>
        <v>2013</v>
      </c>
      <c r="D657" s="9">
        <v>41509</v>
      </c>
      <c r="E657" s="3">
        <v>41515</v>
      </c>
      <c r="F657" s="3" t="s">
        <v>50</v>
      </c>
      <c r="G657" s="3" t="s">
        <v>2152</v>
      </c>
      <c r="H657" s="3" t="s">
        <v>2153</v>
      </c>
      <c r="I657" s="3" t="s">
        <v>26</v>
      </c>
      <c r="J657" s="3" t="s">
        <v>27</v>
      </c>
      <c r="K657" s="3" t="s">
        <v>497</v>
      </c>
      <c r="L657" s="3" t="s">
        <v>498</v>
      </c>
      <c r="M657" s="3">
        <v>43229</v>
      </c>
      <c r="N657" s="3" t="s">
        <v>148</v>
      </c>
      <c r="O657" s="3" t="s">
        <v>2156</v>
      </c>
      <c r="P657" s="3" t="s">
        <v>46</v>
      </c>
      <c r="Q657" s="3" t="s">
        <v>75</v>
      </c>
      <c r="R657" s="3" t="s">
        <v>2157</v>
      </c>
      <c r="S657" s="3">
        <v>3.3180000000000005</v>
      </c>
      <c r="T657" s="3">
        <v>2</v>
      </c>
      <c r="U657" s="3">
        <v>0.7</v>
      </c>
      <c r="V657" s="3">
        <v>-2.6543999999999999</v>
      </c>
    </row>
    <row r="658" spans="1:22" ht="14.25" customHeight="1" x14ac:dyDescent="0.25">
      <c r="A658" s="3">
        <v>657</v>
      </c>
      <c r="B658" s="3" t="s">
        <v>2151</v>
      </c>
      <c r="C658" s="4">
        <f>YEAR(Table_1[[#This Row],[Order Date]])</f>
        <v>2013</v>
      </c>
      <c r="D658" s="9">
        <v>41509</v>
      </c>
      <c r="E658" s="3">
        <v>41515</v>
      </c>
      <c r="F658" s="3" t="s">
        <v>50</v>
      </c>
      <c r="G658" s="3" t="s">
        <v>2152</v>
      </c>
      <c r="H658" s="3" t="s">
        <v>2153</v>
      </c>
      <c r="I658" s="3" t="s">
        <v>26</v>
      </c>
      <c r="J658" s="3" t="s">
        <v>27</v>
      </c>
      <c r="K658" s="3" t="s">
        <v>497</v>
      </c>
      <c r="L658" s="3" t="s">
        <v>498</v>
      </c>
      <c r="M658" s="3">
        <v>43229</v>
      </c>
      <c r="N658" s="3" t="s">
        <v>148</v>
      </c>
      <c r="O658" s="3" t="s">
        <v>2158</v>
      </c>
      <c r="P658" s="3" t="s">
        <v>46</v>
      </c>
      <c r="Q658" s="3" t="s">
        <v>173</v>
      </c>
      <c r="R658" s="3" t="s">
        <v>2159</v>
      </c>
      <c r="S658" s="3">
        <v>134.28800000000001</v>
      </c>
      <c r="T658" s="3">
        <v>2</v>
      </c>
      <c r="U658" s="3">
        <v>0.2</v>
      </c>
      <c r="V658" s="3">
        <v>45.322199999999995</v>
      </c>
    </row>
    <row r="659" spans="1:22" ht="14.25" customHeight="1" x14ac:dyDescent="0.25">
      <c r="A659" s="3">
        <v>658</v>
      </c>
      <c r="B659" s="3" t="s">
        <v>2160</v>
      </c>
      <c r="C659" s="4">
        <f>YEAR(Table_1[[#This Row],[Order Date]])</f>
        <v>2013</v>
      </c>
      <c r="D659" s="9">
        <v>41537</v>
      </c>
      <c r="E659" s="3">
        <v>41537</v>
      </c>
      <c r="F659" s="3" t="s">
        <v>1290</v>
      </c>
      <c r="G659" s="3" t="s">
        <v>2161</v>
      </c>
      <c r="H659" s="3" t="s">
        <v>2162</v>
      </c>
      <c r="I659" s="3" t="s">
        <v>102</v>
      </c>
      <c r="J659" s="3" t="s">
        <v>27</v>
      </c>
      <c r="K659" s="3" t="s">
        <v>456</v>
      </c>
      <c r="L659" s="3" t="s">
        <v>211</v>
      </c>
      <c r="M659" s="3">
        <v>60505</v>
      </c>
      <c r="N659" s="3" t="s">
        <v>105</v>
      </c>
      <c r="O659" s="3" t="s">
        <v>1726</v>
      </c>
      <c r="P659" s="3" t="s">
        <v>32</v>
      </c>
      <c r="Q659" s="3" t="s">
        <v>36</v>
      </c>
      <c r="R659" s="3" t="s">
        <v>1727</v>
      </c>
      <c r="S659" s="3">
        <v>701.37199999999996</v>
      </c>
      <c r="T659" s="3">
        <v>2</v>
      </c>
      <c r="U659" s="3">
        <v>0.3</v>
      </c>
      <c r="V659" s="3">
        <v>-50.098000000000013</v>
      </c>
    </row>
    <row r="660" spans="1:22" ht="14.25" customHeight="1" x14ac:dyDescent="0.25">
      <c r="A660" s="3">
        <v>659</v>
      </c>
      <c r="B660" s="3" t="s">
        <v>2160</v>
      </c>
      <c r="C660" s="4">
        <f>YEAR(Table_1[[#This Row],[Order Date]])</f>
        <v>2013</v>
      </c>
      <c r="D660" s="9">
        <v>41537</v>
      </c>
      <c r="E660" s="3">
        <v>41537</v>
      </c>
      <c r="F660" s="3" t="s">
        <v>1290</v>
      </c>
      <c r="G660" s="3" t="s">
        <v>2161</v>
      </c>
      <c r="H660" s="3" t="s">
        <v>2162</v>
      </c>
      <c r="I660" s="3" t="s">
        <v>102</v>
      </c>
      <c r="J660" s="3" t="s">
        <v>27</v>
      </c>
      <c r="K660" s="3" t="s">
        <v>456</v>
      </c>
      <c r="L660" s="3" t="s">
        <v>211</v>
      </c>
      <c r="M660" s="3">
        <v>60505</v>
      </c>
      <c r="N660" s="3" t="s">
        <v>105</v>
      </c>
      <c r="O660" s="3" t="s">
        <v>325</v>
      </c>
      <c r="P660" s="3" t="s">
        <v>46</v>
      </c>
      <c r="Q660" s="3" t="s">
        <v>75</v>
      </c>
      <c r="R660" s="3" t="s">
        <v>326</v>
      </c>
      <c r="S660" s="3">
        <v>2.3079999999999994</v>
      </c>
      <c r="T660" s="3">
        <v>2</v>
      </c>
      <c r="U660" s="3">
        <v>0.8</v>
      </c>
      <c r="V660" s="3">
        <v>-3.4619999999999997</v>
      </c>
    </row>
    <row r="661" spans="1:22" ht="14.25" customHeight="1" x14ac:dyDescent="0.25">
      <c r="A661" s="3">
        <v>660</v>
      </c>
      <c r="B661" s="3" t="s">
        <v>2163</v>
      </c>
      <c r="C661" s="4">
        <f>YEAR(Table_1[[#This Row],[Order Date]])</f>
        <v>2012</v>
      </c>
      <c r="D661" s="9">
        <v>41145</v>
      </c>
      <c r="E661" s="3">
        <v>41149</v>
      </c>
      <c r="F661" s="3" t="s">
        <v>50</v>
      </c>
      <c r="G661" s="3" t="s">
        <v>777</v>
      </c>
      <c r="H661" s="3" t="s">
        <v>778</v>
      </c>
      <c r="I661" s="3" t="s">
        <v>26</v>
      </c>
      <c r="J661" s="3" t="s">
        <v>27</v>
      </c>
      <c r="K661" s="3" t="s">
        <v>1127</v>
      </c>
      <c r="L661" s="3" t="s">
        <v>104</v>
      </c>
      <c r="M661" s="3">
        <v>76017</v>
      </c>
      <c r="N661" s="3" t="s">
        <v>105</v>
      </c>
      <c r="O661" s="3" t="s">
        <v>2011</v>
      </c>
      <c r="P661" s="3" t="s">
        <v>46</v>
      </c>
      <c r="Q661" s="3" t="s">
        <v>59</v>
      </c>
      <c r="R661" s="3" t="s">
        <v>2012</v>
      </c>
      <c r="S661" s="3">
        <v>999.43200000000002</v>
      </c>
      <c r="T661" s="3">
        <v>7</v>
      </c>
      <c r="U661" s="3">
        <v>0.2</v>
      </c>
      <c r="V661" s="3">
        <v>124.92899999999986</v>
      </c>
    </row>
    <row r="662" spans="1:22" ht="14.25" customHeight="1" x14ac:dyDescent="0.25">
      <c r="A662" s="3">
        <v>661</v>
      </c>
      <c r="B662" s="3" t="s">
        <v>2163</v>
      </c>
      <c r="C662" s="4">
        <f>YEAR(Table_1[[#This Row],[Order Date]])</f>
        <v>2012</v>
      </c>
      <c r="D662" s="9">
        <v>41145</v>
      </c>
      <c r="E662" s="3">
        <v>41149</v>
      </c>
      <c r="F662" s="3" t="s">
        <v>50</v>
      </c>
      <c r="G662" s="3" t="s">
        <v>777</v>
      </c>
      <c r="H662" s="3" t="s">
        <v>778</v>
      </c>
      <c r="I662" s="3" t="s">
        <v>26</v>
      </c>
      <c r="J662" s="3" t="s">
        <v>27</v>
      </c>
      <c r="K662" s="3" t="s">
        <v>1127</v>
      </c>
      <c r="L662" s="3" t="s">
        <v>104</v>
      </c>
      <c r="M662" s="3">
        <v>76017</v>
      </c>
      <c r="N662" s="3" t="s">
        <v>105</v>
      </c>
      <c r="O662" s="3" t="s">
        <v>2164</v>
      </c>
      <c r="P662" s="3" t="s">
        <v>46</v>
      </c>
      <c r="Q662" s="3" t="s">
        <v>59</v>
      </c>
      <c r="R662" s="3" t="s">
        <v>2165</v>
      </c>
      <c r="S662" s="3">
        <v>724.08</v>
      </c>
      <c r="T662" s="3">
        <v>14</v>
      </c>
      <c r="U662" s="3">
        <v>0.2</v>
      </c>
      <c r="V662" s="3">
        <v>-135.7650000000001</v>
      </c>
    </row>
    <row r="663" spans="1:22" ht="14.25" customHeight="1" x14ac:dyDescent="0.25">
      <c r="A663" s="3">
        <v>662</v>
      </c>
      <c r="B663" s="3" t="s">
        <v>2163</v>
      </c>
      <c r="C663" s="4">
        <f>YEAR(Table_1[[#This Row],[Order Date]])</f>
        <v>2012</v>
      </c>
      <c r="D663" s="9">
        <v>41145</v>
      </c>
      <c r="E663" s="3">
        <v>41149</v>
      </c>
      <c r="F663" s="3" t="s">
        <v>50</v>
      </c>
      <c r="G663" s="3" t="s">
        <v>777</v>
      </c>
      <c r="H663" s="3" t="s">
        <v>778</v>
      </c>
      <c r="I663" s="3" t="s">
        <v>26</v>
      </c>
      <c r="J663" s="3" t="s">
        <v>27</v>
      </c>
      <c r="K663" s="3" t="s">
        <v>1127</v>
      </c>
      <c r="L663" s="3" t="s">
        <v>104</v>
      </c>
      <c r="M663" s="3">
        <v>76017</v>
      </c>
      <c r="N663" s="3" t="s">
        <v>105</v>
      </c>
      <c r="O663" s="3" t="s">
        <v>510</v>
      </c>
      <c r="P663" s="3" t="s">
        <v>32</v>
      </c>
      <c r="Q663" s="3" t="s">
        <v>56</v>
      </c>
      <c r="R663" s="3" t="s">
        <v>511</v>
      </c>
      <c r="S663" s="3">
        <v>918.78499999999985</v>
      </c>
      <c r="T663" s="3">
        <v>5</v>
      </c>
      <c r="U663" s="3">
        <v>0.3</v>
      </c>
      <c r="V663" s="3">
        <v>-118.12950000000006</v>
      </c>
    </row>
    <row r="664" spans="1:22" ht="14.25" customHeight="1" x14ac:dyDescent="0.25">
      <c r="A664" s="3">
        <v>663</v>
      </c>
      <c r="B664" s="3" t="s">
        <v>2163</v>
      </c>
      <c r="C664" s="4">
        <f>YEAR(Table_1[[#This Row],[Order Date]])</f>
        <v>2012</v>
      </c>
      <c r="D664" s="9">
        <v>41145</v>
      </c>
      <c r="E664" s="3">
        <v>41149</v>
      </c>
      <c r="F664" s="3" t="s">
        <v>50</v>
      </c>
      <c r="G664" s="3" t="s">
        <v>777</v>
      </c>
      <c r="H664" s="3" t="s">
        <v>778</v>
      </c>
      <c r="I664" s="3" t="s">
        <v>26</v>
      </c>
      <c r="J664" s="3" t="s">
        <v>27</v>
      </c>
      <c r="K664" s="3" t="s">
        <v>1127</v>
      </c>
      <c r="L664" s="3" t="s">
        <v>104</v>
      </c>
      <c r="M664" s="3">
        <v>76017</v>
      </c>
      <c r="N664" s="3" t="s">
        <v>105</v>
      </c>
      <c r="O664" s="3" t="s">
        <v>492</v>
      </c>
      <c r="P664" s="3" t="s">
        <v>46</v>
      </c>
      <c r="Q664" s="3" t="s">
        <v>75</v>
      </c>
      <c r="R664" s="3" t="s">
        <v>493</v>
      </c>
      <c r="S664" s="3">
        <v>2.7239999999999993</v>
      </c>
      <c r="T664" s="3">
        <v>3</v>
      </c>
      <c r="U664" s="3">
        <v>0.8</v>
      </c>
      <c r="V664" s="3">
        <v>-4.2222000000000008</v>
      </c>
    </row>
    <row r="665" spans="1:22" ht="14.25" customHeight="1" x14ac:dyDescent="0.25">
      <c r="A665" s="3">
        <v>664</v>
      </c>
      <c r="B665" s="3" t="s">
        <v>2166</v>
      </c>
      <c r="C665" s="4">
        <f>YEAR(Table_1[[#This Row],[Order Date]])</f>
        <v>2013</v>
      </c>
      <c r="D665" s="9">
        <v>41360</v>
      </c>
      <c r="E665" s="3">
        <v>41364</v>
      </c>
      <c r="F665" s="3" t="s">
        <v>50</v>
      </c>
      <c r="G665" s="3" t="s">
        <v>2167</v>
      </c>
      <c r="H665" s="3" t="s">
        <v>2168</v>
      </c>
      <c r="I665" s="3" t="s">
        <v>41</v>
      </c>
      <c r="J665" s="3" t="s">
        <v>27</v>
      </c>
      <c r="K665" s="3" t="s">
        <v>266</v>
      </c>
      <c r="L665" s="3" t="s">
        <v>267</v>
      </c>
      <c r="M665" s="3">
        <v>10011</v>
      </c>
      <c r="N665" s="3" t="s">
        <v>148</v>
      </c>
      <c r="O665" s="3" t="s">
        <v>839</v>
      </c>
      <c r="P665" s="3" t="s">
        <v>46</v>
      </c>
      <c r="Q665" s="3" t="s">
        <v>59</v>
      </c>
      <c r="R665" s="3" t="s">
        <v>840</v>
      </c>
      <c r="S665" s="3">
        <v>459.95</v>
      </c>
      <c r="T665" s="3">
        <v>5</v>
      </c>
      <c r="U665" s="3">
        <v>0</v>
      </c>
      <c r="V665" s="3">
        <v>18.397999999999968</v>
      </c>
    </row>
    <row r="666" spans="1:22" ht="14.25" customHeight="1" x14ac:dyDescent="0.25">
      <c r="A666" s="3">
        <v>665</v>
      </c>
      <c r="B666" s="3" t="s">
        <v>2169</v>
      </c>
      <c r="C666" s="4">
        <f>YEAR(Table_1[[#This Row],[Order Date]])</f>
        <v>2013</v>
      </c>
      <c r="D666" s="9">
        <v>41583</v>
      </c>
      <c r="E666" s="3">
        <v>41583</v>
      </c>
      <c r="F666" s="3" t="s">
        <v>1290</v>
      </c>
      <c r="G666" s="3" t="s">
        <v>984</v>
      </c>
      <c r="H666" s="3" t="s">
        <v>985</v>
      </c>
      <c r="I666" s="3" t="s">
        <v>26</v>
      </c>
      <c r="J666" s="3" t="s">
        <v>27</v>
      </c>
      <c r="K666" s="3" t="s">
        <v>1473</v>
      </c>
      <c r="L666" s="3" t="s">
        <v>29</v>
      </c>
      <c r="M666" s="3">
        <v>40214</v>
      </c>
      <c r="N666" s="3" t="s">
        <v>30</v>
      </c>
      <c r="O666" s="3" t="s">
        <v>499</v>
      </c>
      <c r="P666" s="3" t="s">
        <v>46</v>
      </c>
      <c r="Q666" s="3" t="s">
        <v>269</v>
      </c>
      <c r="R666" s="3" t="s">
        <v>500</v>
      </c>
      <c r="S666" s="3">
        <v>10.74</v>
      </c>
      <c r="T666" s="3">
        <v>3</v>
      </c>
      <c r="U666" s="3">
        <v>0</v>
      </c>
      <c r="V666" s="3">
        <v>5.2625999999999999</v>
      </c>
    </row>
    <row r="667" spans="1:22" ht="14.25" customHeight="1" x14ac:dyDescent="0.25">
      <c r="A667" s="3">
        <v>666</v>
      </c>
      <c r="B667" s="3" t="s">
        <v>2170</v>
      </c>
      <c r="C667" s="4">
        <f>YEAR(Table_1[[#This Row],[Order Date]])</f>
        <v>2014</v>
      </c>
      <c r="D667" s="9">
        <v>41799</v>
      </c>
      <c r="E667" s="3">
        <v>41801</v>
      </c>
      <c r="F667" s="3" t="s">
        <v>23</v>
      </c>
      <c r="G667" s="3" t="s">
        <v>2171</v>
      </c>
      <c r="H667" s="3" t="s">
        <v>2172</v>
      </c>
      <c r="I667" s="3" t="s">
        <v>41</v>
      </c>
      <c r="J667" s="3" t="s">
        <v>27</v>
      </c>
      <c r="K667" s="3" t="s">
        <v>815</v>
      </c>
      <c r="L667" s="3" t="s">
        <v>104</v>
      </c>
      <c r="M667" s="3">
        <v>75081</v>
      </c>
      <c r="N667" s="3" t="s">
        <v>105</v>
      </c>
      <c r="O667" s="3" t="s">
        <v>2173</v>
      </c>
      <c r="P667" s="3" t="s">
        <v>46</v>
      </c>
      <c r="Q667" s="3" t="s">
        <v>578</v>
      </c>
      <c r="R667" s="3" t="s">
        <v>2174</v>
      </c>
      <c r="S667" s="3">
        <v>23.76</v>
      </c>
      <c r="T667" s="3">
        <v>3</v>
      </c>
      <c r="U667" s="3">
        <v>0.2</v>
      </c>
      <c r="V667" s="3">
        <v>2.0789999999999997</v>
      </c>
    </row>
    <row r="668" spans="1:22" ht="14.25" customHeight="1" x14ac:dyDescent="0.25">
      <c r="A668" s="3">
        <v>667</v>
      </c>
      <c r="B668" s="3" t="s">
        <v>2170</v>
      </c>
      <c r="C668" s="4">
        <f>YEAR(Table_1[[#This Row],[Order Date]])</f>
        <v>2014</v>
      </c>
      <c r="D668" s="9">
        <v>41799</v>
      </c>
      <c r="E668" s="3">
        <v>41801</v>
      </c>
      <c r="F668" s="3" t="s">
        <v>23</v>
      </c>
      <c r="G668" s="3" t="s">
        <v>2171</v>
      </c>
      <c r="H668" s="3" t="s">
        <v>2172</v>
      </c>
      <c r="I668" s="3" t="s">
        <v>41</v>
      </c>
      <c r="J668" s="3" t="s">
        <v>27</v>
      </c>
      <c r="K668" s="3" t="s">
        <v>815</v>
      </c>
      <c r="L668" s="3" t="s">
        <v>104</v>
      </c>
      <c r="M668" s="3">
        <v>75081</v>
      </c>
      <c r="N668" s="3" t="s">
        <v>105</v>
      </c>
      <c r="O668" s="3" t="s">
        <v>1054</v>
      </c>
      <c r="P668" s="3" t="s">
        <v>46</v>
      </c>
      <c r="Q668" s="3" t="s">
        <v>90</v>
      </c>
      <c r="R668" s="3" t="s">
        <v>186</v>
      </c>
      <c r="S668" s="3">
        <v>85.055999999999997</v>
      </c>
      <c r="T668" s="3">
        <v>3</v>
      </c>
      <c r="U668" s="3">
        <v>0.2</v>
      </c>
      <c r="V668" s="3">
        <v>28.706399999999991</v>
      </c>
    </row>
    <row r="669" spans="1:22" ht="14.25" customHeight="1" x14ac:dyDescent="0.25">
      <c r="A669" s="3">
        <v>668</v>
      </c>
      <c r="B669" s="3" t="s">
        <v>2170</v>
      </c>
      <c r="C669" s="4">
        <f>YEAR(Table_1[[#This Row],[Order Date]])</f>
        <v>2014</v>
      </c>
      <c r="D669" s="9">
        <v>41799</v>
      </c>
      <c r="E669" s="3">
        <v>41801</v>
      </c>
      <c r="F669" s="3" t="s">
        <v>23</v>
      </c>
      <c r="G669" s="3" t="s">
        <v>2171</v>
      </c>
      <c r="H669" s="3" t="s">
        <v>2172</v>
      </c>
      <c r="I669" s="3" t="s">
        <v>41</v>
      </c>
      <c r="J669" s="3" t="s">
        <v>27</v>
      </c>
      <c r="K669" s="3" t="s">
        <v>815</v>
      </c>
      <c r="L669" s="3" t="s">
        <v>104</v>
      </c>
      <c r="M669" s="3">
        <v>75081</v>
      </c>
      <c r="N669" s="3" t="s">
        <v>105</v>
      </c>
      <c r="O669" s="3" t="s">
        <v>2175</v>
      </c>
      <c r="P669" s="3" t="s">
        <v>71</v>
      </c>
      <c r="Q669" s="3" t="s">
        <v>72</v>
      </c>
      <c r="R669" s="3" t="s">
        <v>2176</v>
      </c>
      <c r="S669" s="3">
        <v>381.57600000000002</v>
      </c>
      <c r="T669" s="3">
        <v>3</v>
      </c>
      <c r="U669" s="3">
        <v>0.2</v>
      </c>
      <c r="V669" s="3">
        <v>28.618200000000002</v>
      </c>
    </row>
    <row r="670" spans="1:22" ht="14.25" customHeight="1" x14ac:dyDescent="0.25">
      <c r="A670" s="3">
        <v>669</v>
      </c>
      <c r="B670" s="3" t="s">
        <v>2177</v>
      </c>
      <c r="C670" s="4">
        <f>YEAR(Table_1[[#This Row],[Order Date]])</f>
        <v>2011</v>
      </c>
      <c r="D670" s="9">
        <v>40901</v>
      </c>
      <c r="E670" s="3">
        <v>40903</v>
      </c>
      <c r="F670" s="3" t="s">
        <v>188</v>
      </c>
      <c r="G670" s="3" t="s">
        <v>2178</v>
      </c>
      <c r="H670" s="3" t="s">
        <v>2179</v>
      </c>
      <c r="I670" s="3" t="s">
        <v>26</v>
      </c>
      <c r="J670" s="3" t="s">
        <v>27</v>
      </c>
      <c r="K670" s="3" t="s">
        <v>2180</v>
      </c>
      <c r="L670" s="3" t="s">
        <v>498</v>
      </c>
      <c r="M670" s="3">
        <v>44105</v>
      </c>
      <c r="N670" s="3" t="s">
        <v>148</v>
      </c>
      <c r="O670" s="3" t="s">
        <v>2181</v>
      </c>
      <c r="P670" s="3" t="s">
        <v>32</v>
      </c>
      <c r="Q670" s="3" t="s">
        <v>65</v>
      </c>
      <c r="R670" s="3" t="s">
        <v>2182</v>
      </c>
      <c r="S670" s="3">
        <v>30.36</v>
      </c>
      <c r="T670" s="3">
        <v>5</v>
      </c>
      <c r="U670" s="3">
        <v>0.2</v>
      </c>
      <c r="V670" s="3">
        <v>8.7285000000000004</v>
      </c>
    </row>
    <row r="671" spans="1:22" ht="14.25" customHeight="1" x14ac:dyDescent="0.25">
      <c r="A671" s="3">
        <v>670</v>
      </c>
      <c r="B671" s="3" t="s">
        <v>2183</v>
      </c>
      <c r="C671" s="4">
        <f>YEAR(Table_1[[#This Row],[Order Date]])</f>
        <v>2014</v>
      </c>
      <c r="D671" s="9">
        <v>41800</v>
      </c>
      <c r="E671" s="3">
        <v>41804</v>
      </c>
      <c r="F671" s="3" t="s">
        <v>50</v>
      </c>
      <c r="G671" s="3" t="s">
        <v>2067</v>
      </c>
      <c r="H671" s="3" t="s">
        <v>2068</v>
      </c>
      <c r="I671" s="3" t="s">
        <v>102</v>
      </c>
      <c r="J671" s="3" t="s">
        <v>27</v>
      </c>
      <c r="K671" s="3" t="s">
        <v>303</v>
      </c>
      <c r="L671" s="3" t="s">
        <v>211</v>
      </c>
      <c r="M671" s="3">
        <v>60653</v>
      </c>
      <c r="N671" s="3" t="s">
        <v>105</v>
      </c>
      <c r="O671" s="3" t="s">
        <v>2184</v>
      </c>
      <c r="P671" s="3" t="s">
        <v>32</v>
      </c>
      <c r="Q671" s="3" t="s">
        <v>65</v>
      </c>
      <c r="R671" s="3" t="s">
        <v>2185</v>
      </c>
      <c r="S671" s="3">
        <v>23.976000000000003</v>
      </c>
      <c r="T671" s="3">
        <v>3</v>
      </c>
      <c r="U671" s="3">
        <v>0.6</v>
      </c>
      <c r="V671" s="3">
        <v>-14.385599999999997</v>
      </c>
    </row>
    <row r="672" spans="1:22" ht="14.25" customHeight="1" x14ac:dyDescent="0.25">
      <c r="A672" s="3">
        <v>671</v>
      </c>
      <c r="B672" s="3" t="s">
        <v>2183</v>
      </c>
      <c r="C672" s="4">
        <f>YEAR(Table_1[[#This Row],[Order Date]])</f>
        <v>2014</v>
      </c>
      <c r="D672" s="9">
        <v>41800</v>
      </c>
      <c r="E672" s="3">
        <v>41804</v>
      </c>
      <c r="F672" s="3" t="s">
        <v>50</v>
      </c>
      <c r="G672" s="3" t="s">
        <v>2067</v>
      </c>
      <c r="H672" s="3" t="s">
        <v>2068</v>
      </c>
      <c r="I672" s="3" t="s">
        <v>102</v>
      </c>
      <c r="J672" s="3" t="s">
        <v>27</v>
      </c>
      <c r="K672" s="3" t="s">
        <v>303</v>
      </c>
      <c r="L672" s="3" t="s">
        <v>211</v>
      </c>
      <c r="M672" s="3">
        <v>60653</v>
      </c>
      <c r="N672" s="3" t="s">
        <v>105</v>
      </c>
      <c r="O672" s="3" t="s">
        <v>2186</v>
      </c>
      <c r="P672" s="3" t="s">
        <v>32</v>
      </c>
      <c r="Q672" s="3" t="s">
        <v>56</v>
      </c>
      <c r="R672" s="3" t="s">
        <v>2187</v>
      </c>
      <c r="S672" s="3">
        <v>108.925</v>
      </c>
      <c r="T672" s="3">
        <v>1</v>
      </c>
      <c r="U672" s="3">
        <v>0.5</v>
      </c>
      <c r="V672" s="3">
        <v>-71.890500000000017</v>
      </c>
    </row>
    <row r="673" spans="1:22" ht="14.25" customHeight="1" x14ac:dyDescent="0.25">
      <c r="A673" s="3">
        <v>672</v>
      </c>
      <c r="B673" s="3" t="s">
        <v>2183</v>
      </c>
      <c r="C673" s="4">
        <f>YEAR(Table_1[[#This Row],[Order Date]])</f>
        <v>2014</v>
      </c>
      <c r="D673" s="9">
        <v>41800</v>
      </c>
      <c r="E673" s="3">
        <v>41804</v>
      </c>
      <c r="F673" s="3" t="s">
        <v>50</v>
      </c>
      <c r="G673" s="3" t="s">
        <v>2067</v>
      </c>
      <c r="H673" s="3" t="s">
        <v>2068</v>
      </c>
      <c r="I673" s="3" t="s">
        <v>102</v>
      </c>
      <c r="J673" s="3" t="s">
        <v>27</v>
      </c>
      <c r="K673" s="3" t="s">
        <v>303</v>
      </c>
      <c r="L673" s="3" t="s">
        <v>211</v>
      </c>
      <c r="M673" s="3">
        <v>60653</v>
      </c>
      <c r="N673" s="3" t="s">
        <v>105</v>
      </c>
      <c r="O673" s="3" t="s">
        <v>560</v>
      </c>
      <c r="P673" s="3" t="s">
        <v>46</v>
      </c>
      <c r="Q673" s="3" t="s">
        <v>90</v>
      </c>
      <c r="R673" s="3" t="s">
        <v>2188</v>
      </c>
      <c r="S673" s="3">
        <v>36.351999999999997</v>
      </c>
      <c r="T673" s="3">
        <v>8</v>
      </c>
      <c r="U673" s="3">
        <v>0.2</v>
      </c>
      <c r="V673" s="3">
        <v>11.359999999999998</v>
      </c>
    </row>
    <row r="674" spans="1:22" ht="14.25" customHeight="1" x14ac:dyDescent="0.25">
      <c r="A674" s="3">
        <v>673</v>
      </c>
      <c r="B674" s="3" t="s">
        <v>2189</v>
      </c>
      <c r="C674" s="4">
        <f>YEAR(Table_1[[#This Row],[Order Date]])</f>
        <v>2014</v>
      </c>
      <c r="D674" s="9">
        <v>41806</v>
      </c>
      <c r="E674" s="3">
        <v>41813</v>
      </c>
      <c r="F674" s="3" t="s">
        <v>50</v>
      </c>
      <c r="G674" s="3" t="s">
        <v>1242</v>
      </c>
      <c r="H674" s="3" t="s">
        <v>1243</v>
      </c>
      <c r="I674" s="3" t="s">
        <v>26</v>
      </c>
      <c r="J674" s="3" t="s">
        <v>27</v>
      </c>
      <c r="K674" s="3" t="s">
        <v>1320</v>
      </c>
      <c r="L674" s="3" t="s">
        <v>211</v>
      </c>
      <c r="M674" s="3">
        <v>62301</v>
      </c>
      <c r="N674" s="3" t="s">
        <v>105</v>
      </c>
      <c r="O674" s="3" t="s">
        <v>2190</v>
      </c>
      <c r="P674" s="3" t="s">
        <v>46</v>
      </c>
      <c r="Q674" s="3" t="s">
        <v>68</v>
      </c>
      <c r="R674" s="3" t="s">
        <v>2191</v>
      </c>
      <c r="S674" s="3">
        <v>19.559999999999999</v>
      </c>
      <c r="T674" s="3">
        <v>5</v>
      </c>
      <c r="U674" s="3">
        <v>0.2</v>
      </c>
      <c r="V674" s="3">
        <v>1.7115</v>
      </c>
    </row>
    <row r="675" spans="1:22" ht="14.25" customHeight="1" x14ac:dyDescent="0.25">
      <c r="A675" s="3">
        <v>674</v>
      </c>
      <c r="B675" s="3" t="s">
        <v>2192</v>
      </c>
      <c r="C675" s="4">
        <f>YEAR(Table_1[[#This Row],[Order Date]])</f>
        <v>2014</v>
      </c>
      <c r="D675" s="9">
        <v>41979</v>
      </c>
      <c r="E675" s="3">
        <v>41982</v>
      </c>
      <c r="F675" s="3" t="s">
        <v>188</v>
      </c>
      <c r="G675" s="3" t="s">
        <v>2193</v>
      </c>
      <c r="H675" s="3" t="s">
        <v>2194</v>
      </c>
      <c r="I675" s="3" t="s">
        <v>26</v>
      </c>
      <c r="J675" s="3" t="s">
        <v>27</v>
      </c>
      <c r="K675" s="3" t="s">
        <v>497</v>
      </c>
      <c r="L675" s="3" t="s">
        <v>254</v>
      </c>
      <c r="M675" s="3">
        <v>47201</v>
      </c>
      <c r="N675" s="3" t="s">
        <v>105</v>
      </c>
      <c r="O675" s="3" t="s">
        <v>2195</v>
      </c>
      <c r="P675" s="3" t="s">
        <v>46</v>
      </c>
      <c r="Q675" s="3" t="s">
        <v>78</v>
      </c>
      <c r="R675" s="3" t="s">
        <v>2196</v>
      </c>
      <c r="S675" s="3">
        <v>61.44</v>
      </c>
      <c r="T675" s="3">
        <v>3</v>
      </c>
      <c r="U675" s="3">
        <v>0</v>
      </c>
      <c r="V675" s="3">
        <v>16.588799999999999</v>
      </c>
    </row>
    <row r="676" spans="1:22" ht="14.25" customHeight="1" x14ac:dyDescent="0.25">
      <c r="A676" s="3">
        <v>675</v>
      </c>
      <c r="B676" s="3" t="s">
        <v>2192</v>
      </c>
      <c r="C676" s="4">
        <f>YEAR(Table_1[[#This Row],[Order Date]])</f>
        <v>2014</v>
      </c>
      <c r="D676" s="9">
        <v>41979</v>
      </c>
      <c r="E676" s="3">
        <v>41982</v>
      </c>
      <c r="F676" s="3" t="s">
        <v>188</v>
      </c>
      <c r="G676" s="3" t="s">
        <v>2193</v>
      </c>
      <c r="H676" s="3" t="s">
        <v>2194</v>
      </c>
      <c r="I676" s="3" t="s">
        <v>26</v>
      </c>
      <c r="J676" s="3" t="s">
        <v>27</v>
      </c>
      <c r="K676" s="3" t="s">
        <v>497</v>
      </c>
      <c r="L676" s="3" t="s">
        <v>254</v>
      </c>
      <c r="M676" s="3">
        <v>47201</v>
      </c>
      <c r="N676" s="3" t="s">
        <v>105</v>
      </c>
      <c r="O676" s="3" t="s">
        <v>2197</v>
      </c>
      <c r="P676" s="3" t="s">
        <v>46</v>
      </c>
      <c r="Q676" s="3" t="s">
        <v>90</v>
      </c>
      <c r="R676" s="3" t="s">
        <v>2198</v>
      </c>
      <c r="S676" s="3">
        <v>38.9</v>
      </c>
      <c r="T676" s="3">
        <v>5</v>
      </c>
      <c r="U676" s="3">
        <v>0</v>
      </c>
      <c r="V676" s="3">
        <v>17.504999999999995</v>
      </c>
    </row>
    <row r="677" spans="1:22" ht="14.25" customHeight="1" x14ac:dyDescent="0.25">
      <c r="A677" s="3">
        <v>676</v>
      </c>
      <c r="B677" s="3" t="s">
        <v>2192</v>
      </c>
      <c r="C677" s="4">
        <f>YEAR(Table_1[[#This Row],[Order Date]])</f>
        <v>2014</v>
      </c>
      <c r="D677" s="9">
        <v>41979</v>
      </c>
      <c r="E677" s="3">
        <v>41982</v>
      </c>
      <c r="F677" s="3" t="s">
        <v>188</v>
      </c>
      <c r="G677" s="3" t="s">
        <v>2193</v>
      </c>
      <c r="H677" s="3" t="s">
        <v>2194</v>
      </c>
      <c r="I677" s="3" t="s">
        <v>26</v>
      </c>
      <c r="J677" s="3" t="s">
        <v>27</v>
      </c>
      <c r="K677" s="3" t="s">
        <v>497</v>
      </c>
      <c r="L677" s="3" t="s">
        <v>254</v>
      </c>
      <c r="M677" s="3">
        <v>47201</v>
      </c>
      <c r="N677" s="3" t="s">
        <v>105</v>
      </c>
      <c r="O677" s="3" t="s">
        <v>907</v>
      </c>
      <c r="P677" s="3" t="s">
        <v>71</v>
      </c>
      <c r="Q677" s="3" t="s">
        <v>161</v>
      </c>
      <c r="R677" s="3" t="s">
        <v>1784</v>
      </c>
      <c r="S677" s="3">
        <v>99.390000000000015</v>
      </c>
      <c r="T677" s="3">
        <v>3</v>
      </c>
      <c r="U677" s="3">
        <v>0</v>
      </c>
      <c r="V677" s="3">
        <v>40.749900000000004</v>
      </c>
    </row>
    <row r="678" spans="1:22" ht="14.25" customHeight="1" x14ac:dyDescent="0.25">
      <c r="A678" s="3">
        <v>677</v>
      </c>
      <c r="B678" s="3" t="s">
        <v>2199</v>
      </c>
      <c r="C678" s="4">
        <f>YEAR(Table_1[[#This Row],[Order Date]])</f>
        <v>2014</v>
      </c>
      <c r="D678" s="9">
        <v>41717</v>
      </c>
      <c r="E678" s="3">
        <v>41722</v>
      </c>
      <c r="F678" s="3" t="s">
        <v>50</v>
      </c>
      <c r="G678" s="3" t="s">
        <v>2200</v>
      </c>
      <c r="H678" s="3" t="s">
        <v>2201</v>
      </c>
      <c r="I678" s="3" t="s">
        <v>26</v>
      </c>
      <c r="J678" s="3" t="s">
        <v>27</v>
      </c>
      <c r="K678" s="3" t="s">
        <v>2202</v>
      </c>
      <c r="L678" s="3" t="s">
        <v>104</v>
      </c>
      <c r="M678" s="3">
        <v>75701</v>
      </c>
      <c r="N678" s="3" t="s">
        <v>105</v>
      </c>
      <c r="O678" s="3" t="s">
        <v>2203</v>
      </c>
      <c r="P678" s="3" t="s">
        <v>46</v>
      </c>
      <c r="Q678" s="3" t="s">
        <v>78</v>
      </c>
      <c r="R678" s="3" t="s">
        <v>2204</v>
      </c>
      <c r="S678" s="3">
        <v>2.6879999999999997</v>
      </c>
      <c r="T678" s="3">
        <v>3</v>
      </c>
      <c r="U678" s="3">
        <v>0.8</v>
      </c>
      <c r="V678" s="3">
        <v>-7.3920000000000021</v>
      </c>
    </row>
    <row r="679" spans="1:22" ht="14.25" customHeight="1" x14ac:dyDescent="0.25">
      <c r="A679" s="3">
        <v>678</v>
      </c>
      <c r="B679" s="3" t="s">
        <v>2199</v>
      </c>
      <c r="C679" s="4">
        <f>YEAR(Table_1[[#This Row],[Order Date]])</f>
        <v>2014</v>
      </c>
      <c r="D679" s="9">
        <v>41717</v>
      </c>
      <c r="E679" s="3">
        <v>41722</v>
      </c>
      <c r="F679" s="3" t="s">
        <v>50</v>
      </c>
      <c r="G679" s="3" t="s">
        <v>2200</v>
      </c>
      <c r="H679" s="3" t="s">
        <v>2201</v>
      </c>
      <c r="I679" s="3" t="s">
        <v>26</v>
      </c>
      <c r="J679" s="3" t="s">
        <v>27</v>
      </c>
      <c r="K679" s="3" t="s">
        <v>2202</v>
      </c>
      <c r="L679" s="3" t="s">
        <v>104</v>
      </c>
      <c r="M679" s="3">
        <v>75701</v>
      </c>
      <c r="N679" s="3" t="s">
        <v>105</v>
      </c>
      <c r="O679" s="3" t="s">
        <v>2205</v>
      </c>
      <c r="P679" s="3" t="s">
        <v>71</v>
      </c>
      <c r="Q679" s="3" t="s">
        <v>161</v>
      </c>
      <c r="R679" s="3" t="s">
        <v>2206</v>
      </c>
      <c r="S679" s="3">
        <v>27.816000000000003</v>
      </c>
      <c r="T679" s="3">
        <v>3</v>
      </c>
      <c r="U679" s="3">
        <v>0.2</v>
      </c>
      <c r="V679" s="3">
        <v>4.5200999999999958</v>
      </c>
    </row>
    <row r="680" spans="1:22" ht="14.25" customHeight="1" x14ac:dyDescent="0.25">
      <c r="A680" s="3">
        <v>679</v>
      </c>
      <c r="B680" s="3" t="s">
        <v>2199</v>
      </c>
      <c r="C680" s="4">
        <f>YEAR(Table_1[[#This Row],[Order Date]])</f>
        <v>2014</v>
      </c>
      <c r="D680" s="9">
        <v>41717</v>
      </c>
      <c r="E680" s="3">
        <v>41722</v>
      </c>
      <c r="F680" s="3" t="s">
        <v>50</v>
      </c>
      <c r="G680" s="3" t="s">
        <v>2200</v>
      </c>
      <c r="H680" s="3" t="s">
        <v>2201</v>
      </c>
      <c r="I680" s="3" t="s">
        <v>26</v>
      </c>
      <c r="J680" s="3" t="s">
        <v>27</v>
      </c>
      <c r="K680" s="3" t="s">
        <v>2202</v>
      </c>
      <c r="L680" s="3" t="s">
        <v>104</v>
      </c>
      <c r="M680" s="3">
        <v>75701</v>
      </c>
      <c r="N680" s="3" t="s">
        <v>105</v>
      </c>
      <c r="O680" s="3" t="s">
        <v>2207</v>
      </c>
      <c r="P680" s="3" t="s">
        <v>32</v>
      </c>
      <c r="Q680" s="3" t="s">
        <v>65</v>
      </c>
      <c r="R680" s="3" t="s">
        <v>2208</v>
      </c>
      <c r="S680" s="3">
        <v>82.524000000000001</v>
      </c>
      <c r="T680" s="3">
        <v>3</v>
      </c>
      <c r="U680" s="3">
        <v>0.6</v>
      </c>
      <c r="V680" s="3">
        <v>-41.261999999999972</v>
      </c>
    </row>
    <row r="681" spans="1:22" ht="14.25" customHeight="1" x14ac:dyDescent="0.25">
      <c r="A681" s="3">
        <v>680</v>
      </c>
      <c r="B681" s="3" t="s">
        <v>2199</v>
      </c>
      <c r="C681" s="4">
        <f>YEAR(Table_1[[#This Row],[Order Date]])</f>
        <v>2014</v>
      </c>
      <c r="D681" s="9">
        <v>41717</v>
      </c>
      <c r="E681" s="3">
        <v>41722</v>
      </c>
      <c r="F681" s="3" t="s">
        <v>50</v>
      </c>
      <c r="G681" s="3" t="s">
        <v>2200</v>
      </c>
      <c r="H681" s="3" t="s">
        <v>2201</v>
      </c>
      <c r="I681" s="3" t="s">
        <v>26</v>
      </c>
      <c r="J681" s="3" t="s">
        <v>27</v>
      </c>
      <c r="K681" s="3" t="s">
        <v>2202</v>
      </c>
      <c r="L681" s="3" t="s">
        <v>104</v>
      </c>
      <c r="M681" s="3">
        <v>75701</v>
      </c>
      <c r="N681" s="3" t="s">
        <v>105</v>
      </c>
      <c r="O681" s="3" t="s">
        <v>2209</v>
      </c>
      <c r="P681" s="3" t="s">
        <v>46</v>
      </c>
      <c r="Q681" s="3" t="s">
        <v>75</v>
      </c>
      <c r="R681" s="3" t="s">
        <v>2210</v>
      </c>
      <c r="S681" s="3">
        <v>182.99399999999997</v>
      </c>
      <c r="T681" s="3">
        <v>3</v>
      </c>
      <c r="U681" s="3">
        <v>0.8</v>
      </c>
      <c r="V681" s="3">
        <v>-320.23950000000013</v>
      </c>
    </row>
    <row r="682" spans="1:22" ht="14.25" customHeight="1" x14ac:dyDescent="0.25">
      <c r="A682" s="3">
        <v>681</v>
      </c>
      <c r="B682" s="3" t="s">
        <v>2211</v>
      </c>
      <c r="C682" s="4">
        <f>YEAR(Table_1[[#This Row],[Order Date]])</f>
        <v>2013</v>
      </c>
      <c r="D682" s="9">
        <v>41598</v>
      </c>
      <c r="E682" s="3">
        <v>41603</v>
      </c>
      <c r="F682" s="3" t="s">
        <v>50</v>
      </c>
      <c r="G682" s="3" t="s">
        <v>2212</v>
      </c>
      <c r="H682" s="3" t="s">
        <v>2213</v>
      </c>
      <c r="I682" s="3" t="s">
        <v>26</v>
      </c>
      <c r="J682" s="3" t="s">
        <v>27</v>
      </c>
      <c r="K682" s="3" t="s">
        <v>266</v>
      </c>
      <c r="L682" s="3" t="s">
        <v>267</v>
      </c>
      <c r="M682" s="3">
        <v>10024</v>
      </c>
      <c r="N682" s="3" t="s">
        <v>148</v>
      </c>
      <c r="O682" s="3" t="s">
        <v>2214</v>
      </c>
      <c r="P682" s="3" t="s">
        <v>46</v>
      </c>
      <c r="Q682" s="3" t="s">
        <v>75</v>
      </c>
      <c r="R682" s="3" t="s">
        <v>2215</v>
      </c>
      <c r="S682" s="3">
        <v>14.352000000000002</v>
      </c>
      <c r="T682" s="3">
        <v>3</v>
      </c>
      <c r="U682" s="3">
        <v>0.2</v>
      </c>
      <c r="V682" s="3">
        <v>4.6643999999999988</v>
      </c>
    </row>
    <row r="683" spans="1:22" ht="14.25" customHeight="1" x14ac:dyDescent="0.25">
      <c r="A683" s="3">
        <v>682</v>
      </c>
      <c r="B683" s="3" t="s">
        <v>2211</v>
      </c>
      <c r="C683" s="4">
        <f>YEAR(Table_1[[#This Row],[Order Date]])</f>
        <v>2013</v>
      </c>
      <c r="D683" s="9">
        <v>41598</v>
      </c>
      <c r="E683" s="3">
        <v>41603</v>
      </c>
      <c r="F683" s="3" t="s">
        <v>50</v>
      </c>
      <c r="G683" s="3" t="s">
        <v>2212</v>
      </c>
      <c r="H683" s="3" t="s">
        <v>2213</v>
      </c>
      <c r="I683" s="3" t="s">
        <v>26</v>
      </c>
      <c r="J683" s="3" t="s">
        <v>27</v>
      </c>
      <c r="K683" s="3" t="s">
        <v>266</v>
      </c>
      <c r="L683" s="3" t="s">
        <v>267</v>
      </c>
      <c r="M683" s="3">
        <v>10024</v>
      </c>
      <c r="N683" s="3" t="s">
        <v>148</v>
      </c>
      <c r="O683" s="3" t="s">
        <v>2216</v>
      </c>
      <c r="P683" s="3" t="s">
        <v>46</v>
      </c>
      <c r="Q683" s="3" t="s">
        <v>59</v>
      </c>
      <c r="R683" s="3" t="s">
        <v>2217</v>
      </c>
      <c r="S683" s="3">
        <v>64.959999999999994</v>
      </c>
      <c r="T683" s="3">
        <v>2</v>
      </c>
      <c r="U683" s="3">
        <v>0</v>
      </c>
      <c r="V683" s="3">
        <v>2.598399999999998</v>
      </c>
    </row>
    <row r="684" spans="1:22" ht="14.25" customHeight="1" x14ac:dyDescent="0.25">
      <c r="A684" s="3">
        <v>683</v>
      </c>
      <c r="B684" s="3" t="s">
        <v>2211</v>
      </c>
      <c r="C684" s="4">
        <f>YEAR(Table_1[[#This Row],[Order Date]])</f>
        <v>2013</v>
      </c>
      <c r="D684" s="9">
        <v>41598</v>
      </c>
      <c r="E684" s="3">
        <v>41603</v>
      </c>
      <c r="F684" s="3" t="s">
        <v>50</v>
      </c>
      <c r="G684" s="3" t="s">
        <v>2212</v>
      </c>
      <c r="H684" s="3" t="s">
        <v>2213</v>
      </c>
      <c r="I684" s="3" t="s">
        <v>26</v>
      </c>
      <c r="J684" s="3" t="s">
        <v>27</v>
      </c>
      <c r="K684" s="3" t="s">
        <v>266</v>
      </c>
      <c r="L684" s="3" t="s">
        <v>267</v>
      </c>
      <c r="M684" s="3">
        <v>10024</v>
      </c>
      <c r="N684" s="3" t="s">
        <v>148</v>
      </c>
      <c r="O684" s="3" t="s">
        <v>1765</v>
      </c>
      <c r="P684" s="3" t="s">
        <v>46</v>
      </c>
      <c r="Q684" s="3" t="s">
        <v>59</v>
      </c>
      <c r="R684" s="3" t="s">
        <v>1766</v>
      </c>
      <c r="S684" s="3">
        <v>68.599999999999994</v>
      </c>
      <c r="T684" s="3">
        <v>4</v>
      </c>
      <c r="U684" s="3">
        <v>0</v>
      </c>
      <c r="V684" s="3">
        <v>18.521999999999998</v>
      </c>
    </row>
    <row r="685" spans="1:22" ht="14.25" customHeight="1" x14ac:dyDescent="0.25">
      <c r="A685" s="3">
        <v>684</v>
      </c>
      <c r="B685" s="3" t="s">
        <v>2218</v>
      </c>
      <c r="C685" s="4">
        <f>YEAR(Table_1[[#This Row],[Order Date]])</f>
        <v>2014</v>
      </c>
      <c r="D685" s="9">
        <v>41948</v>
      </c>
      <c r="E685" s="3">
        <v>41948</v>
      </c>
      <c r="F685" s="3" t="s">
        <v>1290</v>
      </c>
      <c r="G685" s="3" t="s">
        <v>2219</v>
      </c>
      <c r="H685" s="3" t="s">
        <v>2220</v>
      </c>
      <c r="I685" s="3" t="s">
        <v>41</v>
      </c>
      <c r="J685" s="3" t="s">
        <v>27</v>
      </c>
      <c r="K685" s="3" t="s">
        <v>2221</v>
      </c>
      <c r="L685" s="3" t="s">
        <v>88</v>
      </c>
      <c r="M685" s="3">
        <v>27217</v>
      </c>
      <c r="N685" s="3" t="s">
        <v>30</v>
      </c>
      <c r="O685" s="3" t="s">
        <v>2222</v>
      </c>
      <c r="P685" s="3" t="s">
        <v>71</v>
      </c>
      <c r="Q685" s="3" t="s">
        <v>682</v>
      </c>
      <c r="R685" s="3" t="s">
        <v>2223</v>
      </c>
      <c r="S685" s="3">
        <v>7999.98</v>
      </c>
      <c r="T685" s="3">
        <v>4</v>
      </c>
      <c r="U685" s="3">
        <v>0.5</v>
      </c>
      <c r="V685" s="3">
        <v>-3839.9903999999988</v>
      </c>
    </row>
    <row r="686" spans="1:22" ht="14.25" customHeight="1" x14ac:dyDescent="0.25">
      <c r="A686" s="3">
        <v>685</v>
      </c>
      <c r="B686" s="3" t="s">
        <v>2218</v>
      </c>
      <c r="C686" s="4">
        <f>YEAR(Table_1[[#This Row],[Order Date]])</f>
        <v>2014</v>
      </c>
      <c r="D686" s="9">
        <v>41948</v>
      </c>
      <c r="E686" s="3">
        <v>41948</v>
      </c>
      <c r="F686" s="3" t="s">
        <v>1290</v>
      </c>
      <c r="G686" s="3" t="s">
        <v>2219</v>
      </c>
      <c r="H686" s="3" t="s">
        <v>2220</v>
      </c>
      <c r="I686" s="3" t="s">
        <v>41</v>
      </c>
      <c r="J686" s="3" t="s">
        <v>27</v>
      </c>
      <c r="K686" s="3" t="s">
        <v>2221</v>
      </c>
      <c r="L686" s="3" t="s">
        <v>88</v>
      </c>
      <c r="M686" s="3">
        <v>27217</v>
      </c>
      <c r="N686" s="3" t="s">
        <v>30</v>
      </c>
      <c r="O686" s="3" t="s">
        <v>2132</v>
      </c>
      <c r="P686" s="3" t="s">
        <v>46</v>
      </c>
      <c r="Q686" s="3" t="s">
        <v>78</v>
      </c>
      <c r="R686" s="3" t="s">
        <v>2133</v>
      </c>
      <c r="S686" s="3">
        <v>167.44000000000003</v>
      </c>
      <c r="T686" s="3">
        <v>2</v>
      </c>
      <c r="U686" s="3">
        <v>0.2</v>
      </c>
      <c r="V686" s="3">
        <v>14.650999999999989</v>
      </c>
    </row>
    <row r="687" spans="1:22" ht="14.25" customHeight="1" x14ac:dyDescent="0.25">
      <c r="A687" s="3">
        <v>686</v>
      </c>
      <c r="B687" s="3" t="s">
        <v>2224</v>
      </c>
      <c r="C687" s="4">
        <f>YEAR(Table_1[[#This Row],[Order Date]])</f>
        <v>2011</v>
      </c>
      <c r="D687" s="9">
        <v>40729</v>
      </c>
      <c r="E687" s="3">
        <v>40732</v>
      </c>
      <c r="F687" s="3" t="s">
        <v>188</v>
      </c>
      <c r="G687" s="3" t="s">
        <v>2225</v>
      </c>
      <c r="H687" s="3" t="s">
        <v>2226</v>
      </c>
      <c r="I687" s="3" t="s">
        <v>26</v>
      </c>
      <c r="J687" s="3" t="s">
        <v>27</v>
      </c>
      <c r="K687" s="3" t="s">
        <v>328</v>
      </c>
      <c r="L687" s="3" t="s">
        <v>1487</v>
      </c>
      <c r="M687" s="3">
        <v>39212</v>
      </c>
      <c r="N687" s="3" t="s">
        <v>30</v>
      </c>
      <c r="O687" s="3" t="s">
        <v>1311</v>
      </c>
      <c r="P687" s="3" t="s">
        <v>71</v>
      </c>
      <c r="Q687" s="3" t="s">
        <v>161</v>
      </c>
      <c r="R687" s="3" t="s">
        <v>1312</v>
      </c>
      <c r="S687" s="3">
        <v>479.97</v>
      </c>
      <c r="T687" s="3">
        <v>3</v>
      </c>
      <c r="U687" s="3">
        <v>0</v>
      </c>
      <c r="V687" s="3">
        <v>163.18979999999999</v>
      </c>
    </row>
    <row r="688" spans="1:22" ht="14.25" customHeight="1" x14ac:dyDescent="0.25">
      <c r="A688" s="3">
        <v>687</v>
      </c>
      <c r="B688" s="3" t="s">
        <v>2224</v>
      </c>
      <c r="C688" s="4">
        <f>YEAR(Table_1[[#This Row],[Order Date]])</f>
        <v>2011</v>
      </c>
      <c r="D688" s="9">
        <v>40729</v>
      </c>
      <c r="E688" s="3">
        <v>40732</v>
      </c>
      <c r="F688" s="3" t="s">
        <v>188</v>
      </c>
      <c r="G688" s="3" t="s">
        <v>2225</v>
      </c>
      <c r="H688" s="3" t="s">
        <v>2226</v>
      </c>
      <c r="I688" s="3" t="s">
        <v>26</v>
      </c>
      <c r="J688" s="3" t="s">
        <v>27</v>
      </c>
      <c r="K688" s="3" t="s">
        <v>328</v>
      </c>
      <c r="L688" s="3" t="s">
        <v>1487</v>
      </c>
      <c r="M688" s="3">
        <v>39212</v>
      </c>
      <c r="N688" s="3" t="s">
        <v>30</v>
      </c>
      <c r="O688" s="3" t="s">
        <v>2227</v>
      </c>
      <c r="P688" s="3" t="s">
        <v>46</v>
      </c>
      <c r="Q688" s="3" t="s">
        <v>47</v>
      </c>
      <c r="R688" s="3" t="s">
        <v>2228</v>
      </c>
      <c r="S688" s="3">
        <v>14.62</v>
      </c>
      <c r="T688" s="3">
        <v>2</v>
      </c>
      <c r="U688" s="3">
        <v>0</v>
      </c>
      <c r="V688" s="3">
        <v>6.8713999999999995</v>
      </c>
    </row>
    <row r="689" spans="1:22" ht="14.25" customHeight="1" x14ac:dyDescent="0.25">
      <c r="A689" s="3">
        <v>688</v>
      </c>
      <c r="B689" s="3" t="s">
        <v>2224</v>
      </c>
      <c r="C689" s="4">
        <f>YEAR(Table_1[[#This Row],[Order Date]])</f>
        <v>2011</v>
      </c>
      <c r="D689" s="9">
        <v>40729</v>
      </c>
      <c r="E689" s="3">
        <v>40732</v>
      </c>
      <c r="F689" s="3" t="s">
        <v>188</v>
      </c>
      <c r="G689" s="3" t="s">
        <v>2225</v>
      </c>
      <c r="H689" s="3" t="s">
        <v>2226</v>
      </c>
      <c r="I689" s="3" t="s">
        <v>26</v>
      </c>
      <c r="J689" s="3" t="s">
        <v>27</v>
      </c>
      <c r="K689" s="3" t="s">
        <v>328</v>
      </c>
      <c r="L689" s="3" t="s">
        <v>1487</v>
      </c>
      <c r="M689" s="3">
        <v>39212</v>
      </c>
      <c r="N689" s="3" t="s">
        <v>30</v>
      </c>
      <c r="O689" s="3" t="s">
        <v>404</v>
      </c>
      <c r="P689" s="3" t="s">
        <v>46</v>
      </c>
      <c r="Q689" s="3" t="s">
        <v>90</v>
      </c>
      <c r="R689" s="3" t="s">
        <v>405</v>
      </c>
      <c r="S689" s="3">
        <v>19.440000000000001</v>
      </c>
      <c r="T689" s="3">
        <v>3</v>
      </c>
      <c r="U689" s="3">
        <v>0</v>
      </c>
      <c r="V689" s="3">
        <v>9.3312000000000008</v>
      </c>
    </row>
    <row r="690" spans="1:22" ht="14.25" customHeight="1" x14ac:dyDescent="0.25">
      <c r="A690" s="3">
        <v>689</v>
      </c>
      <c r="B690" s="3" t="s">
        <v>2229</v>
      </c>
      <c r="C690" s="4">
        <f>YEAR(Table_1[[#This Row],[Order Date]])</f>
        <v>2014</v>
      </c>
      <c r="D690" s="9">
        <v>41999</v>
      </c>
      <c r="E690" s="3">
        <v>42003</v>
      </c>
      <c r="F690" s="3" t="s">
        <v>50</v>
      </c>
      <c r="G690" s="3" t="s">
        <v>2230</v>
      </c>
      <c r="H690" s="3" t="s">
        <v>2231</v>
      </c>
      <c r="I690" s="3" t="s">
        <v>26</v>
      </c>
      <c r="J690" s="3" t="s">
        <v>27</v>
      </c>
      <c r="K690" s="3" t="s">
        <v>266</v>
      </c>
      <c r="L690" s="3" t="s">
        <v>267</v>
      </c>
      <c r="M690" s="3">
        <v>10035</v>
      </c>
      <c r="N690" s="3" t="s">
        <v>148</v>
      </c>
      <c r="O690" s="3" t="s">
        <v>2232</v>
      </c>
      <c r="P690" s="3" t="s">
        <v>32</v>
      </c>
      <c r="Q690" s="3" t="s">
        <v>33</v>
      </c>
      <c r="R690" s="3" t="s">
        <v>2233</v>
      </c>
      <c r="S690" s="3">
        <v>191.98400000000001</v>
      </c>
      <c r="T690" s="3">
        <v>2</v>
      </c>
      <c r="U690" s="3">
        <v>0.2</v>
      </c>
      <c r="V690" s="3">
        <v>4.7995999999999768</v>
      </c>
    </row>
    <row r="691" spans="1:22" ht="14.25" customHeight="1" x14ac:dyDescent="0.25">
      <c r="A691" s="3">
        <v>690</v>
      </c>
      <c r="B691" s="3" t="s">
        <v>2234</v>
      </c>
      <c r="C691" s="4">
        <f>YEAR(Table_1[[#This Row],[Order Date]])</f>
        <v>2011</v>
      </c>
      <c r="D691" s="9">
        <v>40715</v>
      </c>
      <c r="E691" s="3">
        <v>40717</v>
      </c>
      <c r="F691" s="3" t="s">
        <v>23</v>
      </c>
      <c r="G691" s="3" t="s">
        <v>2235</v>
      </c>
      <c r="H691" s="3" t="s">
        <v>2236</v>
      </c>
      <c r="I691" s="3" t="s">
        <v>26</v>
      </c>
      <c r="J691" s="3" t="s">
        <v>27</v>
      </c>
      <c r="K691" s="3" t="s">
        <v>2237</v>
      </c>
      <c r="L691" s="3" t="s">
        <v>319</v>
      </c>
      <c r="M691" s="3">
        <v>22980</v>
      </c>
      <c r="N691" s="3" t="s">
        <v>30</v>
      </c>
      <c r="O691" s="3" t="s">
        <v>2238</v>
      </c>
      <c r="P691" s="3" t="s">
        <v>32</v>
      </c>
      <c r="Q691" s="3" t="s">
        <v>65</v>
      </c>
      <c r="R691" s="3" t="s">
        <v>2239</v>
      </c>
      <c r="S691" s="3">
        <v>104.01</v>
      </c>
      <c r="T691" s="3">
        <v>1</v>
      </c>
      <c r="U691" s="3">
        <v>0</v>
      </c>
      <c r="V691" s="3">
        <v>14.561400000000006</v>
      </c>
    </row>
    <row r="692" spans="1:22" ht="14.25" customHeight="1" x14ac:dyDescent="0.25">
      <c r="A692" s="3">
        <v>691</v>
      </c>
      <c r="B692" s="3" t="s">
        <v>2234</v>
      </c>
      <c r="C692" s="4">
        <f>YEAR(Table_1[[#This Row],[Order Date]])</f>
        <v>2011</v>
      </c>
      <c r="D692" s="9">
        <v>40715</v>
      </c>
      <c r="E692" s="3">
        <v>40717</v>
      </c>
      <c r="F692" s="3" t="s">
        <v>23</v>
      </c>
      <c r="G692" s="3" t="s">
        <v>2235</v>
      </c>
      <c r="H692" s="3" t="s">
        <v>2236</v>
      </c>
      <c r="I692" s="3" t="s">
        <v>26</v>
      </c>
      <c r="J692" s="3" t="s">
        <v>27</v>
      </c>
      <c r="K692" s="3" t="s">
        <v>2237</v>
      </c>
      <c r="L692" s="3" t="s">
        <v>319</v>
      </c>
      <c r="M692" s="3">
        <v>22980</v>
      </c>
      <c r="N692" s="3" t="s">
        <v>30</v>
      </c>
      <c r="O692" s="3" t="s">
        <v>82</v>
      </c>
      <c r="P692" s="3" t="s">
        <v>71</v>
      </c>
      <c r="Q692" s="3" t="s">
        <v>72</v>
      </c>
      <c r="R692" s="3" t="s">
        <v>83</v>
      </c>
      <c r="S692" s="3">
        <v>284.82</v>
      </c>
      <c r="T692" s="3">
        <v>1</v>
      </c>
      <c r="U692" s="3">
        <v>0</v>
      </c>
      <c r="V692" s="3">
        <v>74.053200000000004</v>
      </c>
    </row>
    <row r="693" spans="1:22" ht="14.25" customHeight="1" x14ac:dyDescent="0.25">
      <c r="A693" s="3">
        <v>692</v>
      </c>
      <c r="B693" s="3" t="s">
        <v>2234</v>
      </c>
      <c r="C693" s="4">
        <f>YEAR(Table_1[[#This Row],[Order Date]])</f>
        <v>2011</v>
      </c>
      <c r="D693" s="9">
        <v>40715</v>
      </c>
      <c r="E693" s="3">
        <v>40717</v>
      </c>
      <c r="F693" s="3" t="s">
        <v>23</v>
      </c>
      <c r="G693" s="3" t="s">
        <v>2235</v>
      </c>
      <c r="H693" s="3" t="s">
        <v>2236</v>
      </c>
      <c r="I693" s="3" t="s">
        <v>26</v>
      </c>
      <c r="J693" s="3" t="s">
        <v>27</v>
      </c>
      <c r="K693" s="3" t="s">
        <v>2237</v>
      </c>
      <c r="L693" s="3" t="s">
        <v>319</v>
      </c>
      <c r="M693" s="3">
        <v>22980</v>
      </c>
      <c r="N693" s="3" t="s">
        <v>30</v>
      </c>
      <c r="O693" s="3" t="s">
        <v>2240</v>
      </c>
      <c r="P693" s="3" t="s">
        <v>46</v>
      </c>
      <c r="Q693" s="3" t="s">
        <v>59</v>
      </c>
      <c r="R693" s="3" t="s">
        <v>2241</v>
      </c>
      <c r="S693" s="3">
        <v>36.839999999999996</v>
      </c>
      <c r="T693" s="3">
        <v>3</v>
      </c>
      <c r="U693" s="3">
        <v>0</v>
      </c>
      <c r="V693" s="3">
        <v>10.315199999999999</v>
      </c>
    </row>
    <row r="694" spans="1:22" ht="14.25" customHeight="1" x14ac:dyDescent="0.25">
      <c r="A694" s="3">
        <v>693</v>
      </c>
      <c r="B694" s="3" t="s">
        <v>2242</v>
      </c>
      <c r="C694" s="4">
        <f>YEAR(Table_1[[#This Row],[Order Date]])</f>
        <v>2012</v>
      </c>
      <c r="D694" s="9">
        <v>40996</v>
      </c>
      <c r="E694" s="3">
        <v>41001</v>
      </c>
      <c r="F694" s="3" t="s">
        <v>50</v>
      </c>
      <c r="G694" s="3" t="s">
        <v>2243</v>
      </c>
      <c r="H694" s="3" t="s">
        <v>2244</v>
      </c>
      <c r="I694" s="3" t="s">
        <v>26</v>
      </c>
      <c r="J694" s="3" t="s">
        <v>27</v>
      </c>
      <c r="K694" s="3" t="s">
        <v>42</v>
      </c>
      <c r="L694" s="3" t="s">
        <v>43</v>
      </c>
      <c r="M694" s="3">
        <v>90036</v>
      </c>
      <c r="N694" s="3" t="s">
        <v>44</v>
      </c>
      <c r="O694" s="3" t="s">
        <v>2245</v>
      </c>
      <c r="P694" s="3" t="s">
        <v>71</v>
      </c>
      <c r="Q694" s="3" t="s">
        <v>161</v>
      </c>
      <c r="R694" s="3" t="s">
        <v>2246</v>
      </c>
      <c r="S694" s="3">
        <v>166.24</v>
      </c>
      <c r="T694" s="3">
        <v>1</v>
      </c>
      <c r="U694" s="3">
        <v>0</v>
      </c>
      <c r="V694" s="3">
        <v>24.936000000000007</v>
      </c>
    </row>
    <row r="695" spans="1:22" ht="14.25" customHeight="1" x14ac:dyDescent="0.25">
      <c r="A695" s="3">
        <v>694</v>
      </c>
      <c r="B695" s="3" t="s">
        <v>2242</v>
      </c>
      <c r="C695" s="4">
        <f>YEAR(Table_1[[#This Row],[Order Date]])</f>
        <v>2012</v>
      </c>
      <c r="D695" s="9">
        <v>40996</v>
      </c>
      <c r="E695" s="3">
        <v>41001</v>
      </c>
      <c r="F695" s="3" t="s">
        <v>50</v>
      </c>
      <c r="G695" s="3" t="s">
        <v>2243</v>
      </c>
      <c r="H695" s="3" t="s">
        <v>2244</v>
      </c>
      <c r="I695" s="3" t="s">
        <v>26</v>
      </c>
      <c r="J695" s="3" t="s">
        <v>27</v>
      </c>
      <c r="K695" s="3" t="s">
        <v>42</v>
      </c>
      <c r="L695" s="3" t="s">
        <v>43</v>
      </c>
      <c r="M695" s="3">
        <v>90036</v>
      </c>
      <c r="N695" s="3" t="s">
        <v>44</v>
      </c>
      <c r="O695" s="3" t="s">
        <v>2247</v>
      </c>
      <c r="P695" s="3" t="s">
        <v>46</v>
      </c>
      <c r="Q695" s="3" t="s">
        <v>90</v>
      </c>
      <c r="R695" s="3" t="s">
        <v>2248</v>
      </c>
      <c r="S695" s="3">
        <v>33.4</v>
      </c>
      <c r="T695" s="3">
        <v>5</v>
      </c>
      <c r="U695" s="3">
        <v>0</v>
      </c>
      <c r="V695" s="3">
        <v>16.032</v>
      </c>
    </row>
    <row r="696" spans="1:22" ht="14.25" customHeight="1" x14ac:dyDescent="0.25">
      <c r="A696" s="3">
        <v>695</v>
      </c>
      <c r="B696" s="3" t="s">
        <v>2249</v>
      </c>
      <c r="C696" s="4">
        <f>YEAR(Table_1[[#This Row],[Order Date]])</f>
        <v>2012</v>
      </c>
      <c r="D696" s="9">
        <v>41043</v>
      </c>
      <c r="E696" s="3">
        <v>41046</v>
      </c>
      <c r="F696" s="3" t="s">
        <v>188</v>
      </c>
      <c r="G696" s="3" t="s">
        <v>2250</v>
      </c>
      <c r="H696" s="3" t="s">
        <v>2251</v>
      </c>
      <c r="I696" s="3" t="s">
        <v>102</v>
      </c>
      <c r="J696" s="3" t="s">
        <v>27</v>
      </c>
      <c r="K696" s="3" t="s">
        <v>2252</v>
      </c>
      <c r="L696" s="3" t="s">
        <v>147</v>
      </c>
      <c r="M696" s="3">
        <v>19013</v>
      </c>
      <c r="N696" s="3" t="s">
        <v>148</v>
      </c>
      <c r="O696" s="3" t="s">
        <v>1159</v>
      </c>
      <c r="P696" s="3" t="s">
        <v>46</v>
      </c>
      <c r="Q696" s="3" t="s">
        <v>68</v>
      </c>
      <c r="R696" s="3" t="s">
        <v>1160</v>
      </c>
      <c r="S696" s="3">
        <v>198.27200000000002</v>
      </c>
      <c r="T696" s="3">
        <v>8</v>
      </c>
      <c r="U696" s="3">
        <v>0.2</v>
      </c>
      <c r="V696" s="3">
        <v>17.34879999999999</v>
      </c>
    </row>
    <row r="697" spans="1:22" ht="14.25" customHeight="1" x14ac:dyDescent="0.25">
      <c r="A697" s="3">
        <v>696</v>
      </c>
      <c r="B697" s="3" t="s">
        <v>2249</v>
      </c>
      <c r="C697" s="4">
        <f>YEAR(Table_1[[#This Row],[Order Date]])</f>
        <v>2012</v>
      </c>
      <c r="D697" s="9">
        <v>41043</v>
      </c>
      <c r="E697" s="3">
        <v>41046</v>
      </c>
      <c r="F697" s="3" t="s">
        <v>188</v>
      </c>
      <c r="G697" s="3" t="s">
        <v>2250</v>
      </c>
      <c r="H697" s="3" t="s">
        <v>2251</v>
      </c>
      <c r="I697" s="3" t="s">
        <v>102</v>
      </c>
      <c r="J697" s="3" t="s">
        <v>27</v>
      </c>
      <c r="K697" s="3" t="s">
        <v>2252</v>
      </c>
      <c r="L697" s="3" t="s">
        <v>147</v>
      </c>
      <c r="M697" s="3">
        <v>19013</v>
      </c>
      <c r="N697" s="3" t="s">
        <v>148</v>
      </c>
      <c r="O697" s="3" t="s">
        <v>2253</v>
      </c>
      <c r="P697" s="3" t="s">
        <v>46</v>
      </c>
      <c r="Q697" s="3" t="s">
        <v>47</v>
      </c>
      <c r="R697" s="3" t="s">
        <v>2254</v>
      </c>
      <c r="S697" s="3">
        <v>47.360000000000007</v>
      </c>
      <c r="T697" s="3">
        <v>4</v>
      </c>
      <c r="U697" s="3">
        <v>0.2</v>
      </c>
      <c r="V697" s="3">
        <v>17.759999999999998</v>
      </c>
    </row>
    <row r="698" spans="1:22" ht="14.25" customHeight="1" x14ac:dyDescent="0.25">
      <c r="A698" s="3">
        <v>697</v>
      </c>
      <c r="B698" s="3" t="s">
        <v>2249</v>
      </c>
      <c r="C698" s="4">
        <f>YEAR(Table_1[[#This Row],[Order Date]])</f>
        <v>2012</v>
      </c>
      <c r="D698" s="9">
        <v>41043</v>
      </c>
      <c r="E698" s="3">
        <v>41046</v>
      </c>
      <c r="F698" s="3" t="s">
        <v>188</v>
      </c>
      <c r="G698" s="3" t="s">
        <v>2250</v>
      </c>
      <c r="H698" s="3" t="s">
        <v>2251</v>
      </c>
      <c r="I698" s="3" t="s">
        <v>102</v>
      </c>
      <c r="J698" s="3" t="s">
        <v>27</v>
      </c>
      <c r="K698" s="3" t="s">
        <v>2252</v>
      </c>
      <c r="L698" s="3" t="s">
        <v>147</v>
      </c>
      <c r="M698" s="3">
        <v>19013</v>
      </c>
      <c r="N698" s="3" t="s">
        <v>148</v>
      </c>
      <c r="O698" s="3" t="s">
        <v>374</v>
      </c>
      <c r="P698" s="3" t="s">
        <v>46</v>
      </c>
      <c r="Q698" s="3" t="s">
        <v>173</v>
      </c>
      <c r="R698" s="3" t="s">
        <v>375</v>
      </c>
      <c r="S698" s="3">
        <v>200.98400000000004</v>
      </c>
      <c r="T698" s="3">
        <v>7</v>
      </c>
      <c r="U698" s="3">
        <v>0.2</v>
      </c>
      <c r="V698" s="3">
        <v>62.807499999999976</v>
      </c>
    </row>
    <row r="699" spans="1:22" ht="14.25" customHeight="1" x14ac:dyDescent="0.25">
      <c r="A699" s="3">
        <v>698</v>
      </c>
      <c r="B699" s="3" t="s">
        <v>2249</v>
      </c>
      <c r="C699" s="4">
        <f>YEAR(Table_1[[#This Row],[Order Date]])</f>
        <v>2012</v>
      </c>
      <c r="D699" s="9">
        <v>41043</v>
      </c>
      <c r="E699" s="3">
        <v>41046</v>
      </c>
      <c r="F699" s="3" t="s">
        <v>188</v>
      </c>
      <c r="G699" s="3" t="s">
        <v>2250</v>
      </c>
      <c r="H699" s="3" t="s">
        <v>2251</v>
      </c>
      <c r="I699" s="3" t="s">
        <v>102</v>
      </c>
      <c r="J699" s="3" t="s">
        <v>27</v>
      </c>
      <c r="K699" s="3" t="s">
        <v>2252</v>
      </c>
      <c r="L699" s="3" t="s">
        <v>147</v>
      </c>
      <c r="M699" s="3">
        <v>19013</v>
      </c>
      <c r="N699" s="3" t="s">
        <v>148</v>
      </c>
      <c r="O699" s="3" t="s">
        <v>2255</v>
      </c>
      <c r="P699" s="3" t="s">
        <v>46</v>
      </c>
      <c r="Q699" s="3" t="s">
        <v>47</v>
      </c>
      <c r="R699" s="3" t="s">
        <v>2256</v>
      </c>
      <c r="S699" s="3">
        <v>97.696000000000012</v>
      </c>
      <c r="T699" s="3">
        <v>4</v>
      </c>
      <c r="U699" s="3">
        <v>0.2</v>
      </c>
      <c r="V699" s="3">
        <v>31.751200000000001</v>
      </c>
    </row>
    <row r="700" spans="1:22" ht="14.25" customHeight="1" x14ac:dyDescent="0.25">
      <c r="A700" s="3">
        <v>699</v>
      </c>
      <c r="B700" s="3" t="s">
        <v>2249</v>
      </c>
      <c r="C700" s="4">
        <f>YEAR(Table_1[[#This Row],[Order Date]])</f>
        <v>2012</v>
      </c>
      <c r="D700" s="9">
        <v>41043</v>
      </c>
      <c r="E700" s="3">
        <v>41046</v>
      </c>
      <c r="F700" s="3" t="s">
        <v>188</v>
      </c>
      <c r="G700" s="3" t="s">
        <v>2250</v>
      </c>
      <c r="H700" s="3" t="s">
        <v>2251</v>
      </c>
      <c r="I700" s="3" t="s">
        <v>102</v>
      </c>
      <c r="J700" s="3" t="s">
        <v>27</v>
      </c>
      <c r="K700" s="3" t="s">
        <v>2252</v>
      </c>
      <c r="L700" s="3" t="s">
        <v>147</v>
      </c>
      <c r="M700" s="3">
        <v>19013</v>
      </c>
      <c r="N700" s="3" t="s">
        <v>148</v>
      </c>
      <c r="O700" s="3" t="s">
        <v>2257</v>
      </c>
      <c r="P700" s="3" t="s">
        <v>46</v>
      </c>
      <c r="Q700" s="3" t="s">
        <v>68</v>
      </c>
      <c r="R700" s="3" t="s">
        <v>2258</v>
      </c>
      <c r="S700" s="3">
        <v>2.6960000000000002</v>
      </c>
      <c r="T700" s="3">
        <v>1</v>
      </c>
      <c r="U700" s="3">
        <v>0.2</v>
      </c>
      <c r="V700" s="3">
        <v>0.8088000000000003</v>
      </c>
    </row>
    <row r="701" spans="1:22" ht="14.25" customHeight="1" x14ac:dyDescent="0.25">
      <c r="A701" s="3">
        <v>700</v>
      </c>
      <c r="B701" s="3" t="s">
        <v>2249</v>
      </c>
      <c r="C701" s="4">
        <f>YEAR(Table_1[[#This Row],[Order Date]])</f>
        <v>2012</v>
      </c>
      <c r="D701" s="9">
        <v>41043</v>
      </c>
      <c r="E701" s="3">
        <v>41046</v>
      </c>
      <c r="F701" s="3" t="s">
        <v>188</v>
      </c>
      <c r="G701" s="3" t="s">
        <v>2250</v>
      </c>
      <c r="H701" s="3" t="s">
        <v>2251</v>
      </c>
      <c r="I701" s="3" t="s">
        <v>102</v>
      </c>
      <c r="J701" s="3" t="s">
        <v>27</v>
      </c>
      <c r="K701" s="3" t="s">
        <v>2252</v>
      </c>
      <c r="L701" s="3" t="s">
        <v>147</v>
      </c>
      <c r="M701" s="3">
        <v>19013</v>
      </c>
      <c r="N701" s="3" t="s">
        <v>148</v>
      </c>
      <c r="O701" s="3" t="s">
        <v>2259</v>
      </c>
      <c r="P701" s="3" t="s">
        <v>46</v>
      </c>
      <c r="Q701" s="3" t="s">
        <v>75</v>
      </c>
      <c r="R701" s="3" t="s">
        <v>2260</v>
      </c>
      <c r="S701" s="3">
        <v>18.588000000000005</v>
      </c>
      <c r="T701" s="3">
        <v>2</v>
      </c>
      <c r="U701" s="3">
        <v>0.7</v>
      </c>
      <c r="V701" s="3">
        <v>-13.6312</v>
      </c>
    </row>
    <row r="702" spans="1:22" ht="14.25" customHeight="1" x14ac:dyDescent="0.25">
      <c r="A702" s="3">
        <v>701</v>
      </c>
      <c r="B702" s="3" t="s">
        <v>2249</v>
      </c>
      <c r="C702" s="4">
        <f>YEAR(Table_1[[#This Row],[Order Date]])</f>
        <v>2012</v>
      </c>
      <c r="D702" s="9">
        <v>41043</v>
      </c>
      <c r="E702" s="3">
        <v>41046</v>
      </c>
      <c r="F702" s="3" t="s">
        <v>188</v>
      </c>
      <c r="G702" s="3" t="s">
        <v>2250</v>
      </c>
      <c r="H702" s="3" t="s">
        <v>2251</v>
      </c>
      <c r="I702" s="3" t="s">
        <v>102</v>
      </c>
      <c r="J702" s="3" t="s">
        <v>27</v>
      </c>
      <c r="K702" s="3" t="s">
        <v>2252</v>
      </c>
      <c r="L702" s="3" t="s">
        <v>147</v>
      </c>
      <c r="M702" s="3">
        <v>19013</v>
      </c>
      <c r="N702" s="3" t="s">
        <v>148</v>
      </c>
      <c r="O702" s="3" t="s">
        <v>1208</v>
      </c>
      <c r="P702" s="3" t="s">
        <v>46</v>
      </c>
      <c r="Q702" s="3" t="s">
        <v>75</v>
      </c>
      <c r="R702" s="3" t="s">
        <v>1209</v>
      </c>
      <c r="S702" s="3">
        <v>4.8960000000000008</v>
      </c>
      <c r="T702" s="3">
        <v>3</v>
      </c>
      <c r="U702" s="3">
        <v>0.7</v>
      </c>
      <c r="V702" s="3">
        <v>-3.4271999999999991</v>
      </c>
    </row>
    <row r="703" spans="1:22" ht="14.25" customHeight="1" x14ac:dyDescent="0.25">
      <c r="A703" s="3">
        <v>702</v>
      </c>
      <c r="B703" s="3" t="s">
        <v>2261</v>
      </c>
      <c r="C703" s="4">
        <f>YEAR(Table_1[[#This Row],[Order Date]])</f>
        <v>2014</v>
      </c>
      <c r="D703" s="9">
        <v>41885</v>
      </c>
      <c r="E703" s="3">
        <v>41891</v>
      </c>
      <c r="F703" s="3" t="s">
        <v>50</v>
      </c>
      <c r="G703" s="3" t="s">
        <v>974</v>
      </c>
      <c r="H703" s="3" t="s">
        <v>975</v>
      </c>
      <c r="I703" s="3" t="s">
        <v>41</v>
      </c>
      <c r="J703" s="3" t="s">
        <v>27</v>
      </c>
      <c r="K703" s="3" t="s">
        <v>2180</v>
      </c>
      <c r="L703" s="3" t="s">
        <v>498</v>
      </c>
      <c r="M703" s="3">
        <v>44105</v>
      </c>
      <c r="N703" s="3" t="s">
        <v>148</v>
      </c>
      <c r="O703" s="3" t="s">
        <v>821</v>
      </c>
      <c r="P703" s="3" t="s">
        <v>32</v>
      </c>
      <c r="Q703" s="3" t="s">
        <v>65</v>
      </c>
      <c r="R703" s="3" t="s">
        <v>822</v>
      </c>
      <c r="S703" s="3">
        <v>15.072000000000003</v>
      </c>
      <c r="T703" s="3">
        <v>3</v>
      </c>
      <c r="U703" s="3">
        <v>0.2</v>
      </c>
      <c r="V703" s="3">
        <v>4.1448</v>
      </c>
    </row>
    <row r="704" spans="1:22" ht="14.25" customHeight="1" x14ac:dyDescent="0.25">
      <c r="A704" s="3">
        <v>703</v>
      </c>
      <c r="B704" s="3" t="s">
        <v>2262</v>
      </c>
      <c r="C704" s="4">
        <f>YEAR(Table_1[[#This Row],[Order Date]])</f>
        <v>2013</v>
      </c>
      <c r="D704" s="9">
        <v>41583</v>
      </c>
      <c r="E704" s="3">
        <v>41587</v>
      </c>
      <c r="F704" s="3" t="s">
        <v>23</v>
      </c>
      <c r="G704" s="3" t="s">
        <v>1338</v>
      </c>
      <c r="H704" s="3" t="s">
        <v>1339</v>
      </c>
      <c r="I704" s="3" t="s">
        <v>41</v>
      </c>
      <c r="J704" s="3" t="s">
        <v>27</v>
      </c>
      <c r="K704" s="3" t="s">
        <v>95</v>
      </c>
      <c r="L704" s="3" t="s">
        <v>96</v>
      </c>
      <c r="M704" s="3">
        <v>98103</v>
      </c>
      <c r="N704" s="3" t="s">
        <v>44</v>
      </c>
      <c r="O704" s="3" t="s">
        <v>2263</v>
      </c>
      <c r="P704" s="3" t="s">
        <v>32</v>
      </c>
      <c r="Q704" s="3" t="s">
        <v>65</v>
      </c>
      <c r="R704" s="3" t="s">
        <v>2264</v>
      </c>
      <c r="S704" s="3">
        <v>209.88</v>
      </c>
      <c r="T704" s="3">
        <v>3</v>
      </c>
      <c r="U704" s="3">
        <v>0</v>
      </c>
      <c r="V704" s="3">
        <v>35.679599999999979</v>
      </c>
    </row>
    <row r="705" spans="1:22" ht="14.25" customHeight="1" x14ac:dyDescent="0.25">
      <c r="A705" s="3">
        <v>704</v>
      </c>
      <c r="B705" s="3" t="s">
        <v>2265</v>
      </c>
      <c r="C705" s="4">
        <f>YEAR(Table_1[[#This Row],[Order Date]])</f>
        <v>2012</v>
      </c>
      <c r="D705" s="9">
        <v>41008</v>
      </c>
      <c r="E705" s="3">
        <v>41013</v>
      </c>
      <c r="F705" s="3" t="s">
        <v>50</v>
      </c>
      <c r="G705" s="3" t="s">
        <v>2266</v>
      </c>
      <c r="H705" s="3" t="s">
        <v>2267</v>
      </c>
      <c r="I705" s="3" t="s">
        <v>26</v>
      </c>
      <c r="J705" s="3" t="s">
        <v>27</v>
      </c>
      <c r="K705" s="3" t="s">
        <v>1173</v>
      </c>
      <c r="L705" s="3" t="s">
        <v>43</v>
      </c>
      <c r="M705" s="3">
        <v>90805</v>
      </c>
      <c r="N705" s="3" t="s">
        <v>44</v>
      </c>
      <c r="O705" s="3" t="s">
        <v>2268</v>
      </c>
      <c r="P705" s="3" t="s">
        <v>32</v>
      </c>
      <c r="Q705" s="3" t="s">
        <v>56</v>
      </c>
      <c r="R705" s="3" t="s">
        <v>2269</v>
      </c>
      <c r="S705" s="3">
        <v>369.91200000000003</v>
      </c>
      <c r="T705" s="3">
        <v>3</v>
      </c>
      <c r="U705" s="3">
        <v>0.2</v>
      </c>
      <c r="V705" s="3">
        <v>-13.871700000000047</v>
      </c>
    </row>
    <row r="706" spans="1:22" ht="14.25" customHeight="1" x14ac:dyDescent="0.25">
      <c r="A706" s="3">
        <v>705</v>
      </c>
      <c r="B706" s="3" t="s">
        <v>2270</v>
      </c>
      <c r="C706" s="4">
        <f>YEAR(Table_1[[#This Row],[Order Date]])</f>
        <v>2011</v>
      </c>
      <c r="D706" s="9">
        <v>40798</v>
      </c>
      <c r="E706" s="3">
        <v>40803</v>
      </c>
      <c r="F706" s="3" t="s">
        <v>50</v>
      </c>
      <c r="G706" s="3" t="s">
        <v>2271</v>
      </c>
      <c r="H706" s="3" t="s">
        <v>2272</v>
      </c>
      <c r="I706" s="3" t="s">
        <v>41</v>
      </c>
      <c r="J706" s="3" t="s">
        <v>27</v>
      </c>
      <c r="K706" s="3" t="s">
        <v>2273</v>
      </c>
      <c r="L706" s="3" t="s">
        <v>88</v>
      </c>
      <c r="M706" s="3">
        <v>27511</v>
      </c>
      <c r="N706" s="3" t="s">
        <v>30</v>
      </c>
      <c r="O706" s="3" t="s">
        <v>2274</v>
      </c>
      <c r="P706" s="3" t="s">
        <v>46</v>
      </c>
      <c r="Q706" s="3" t="s">
        <v>90</v>
      </c>
      <c r="R706" s="3" t="s">
        <v>2275</v>
      </c>
      <c r="S706" s="3">
        <v>10.368000000000002</v>
      </c>
      <c r="T706" s="3">
        <v>2</v>
      </c>
      <c r="U706" s="3">
        <v>0.2</v>
      </c>
      <c r="V706" s="3">
        <v>3.6288</v>
      </c>
    </row>
    <row r="707" spans="1:22" ht="14.25" customHeight="1" x14ac:dyDescent="0.25">
      <c r="A707" s="3">
        <v>706</v>
      </c>
      <c r="B707" s="3" t="s">
        <v>2270</v>
      </c>
      <c r="C707" s="4">
        <f>YEAR(Table_1[[#This Row],[Order Date]])</f>
        <v>2011</v>
      </c>
      <c r="D707" s="9">
        <v>40798</v>
      </c>
      <c r="E707" s="3">
        <v>40803</v>
      </c>
      <c r="F707" s="3" t="s">
        <v>50</v>
      </c>
      <c r="G707" s="3" t="s">
        <v>2271</v>
      </c>
      <c r="H707" s="3" t="s">
        <v>2272</v>
      </c>
      <c r="I707" s="3" t="s">
        <v>41</v>
      </c>
      <c r="J707" s="3" t="s">
        <v>27</v>
      </c>
      <c r="K707" s="3" t="s">
        <v>2273</v>
      </c>
      <c r="L707" s="3" t="s">
        <v>88</v>
      </c>
      <c r="M707" s="3">
        <v>27511</v>
      </c>
      <c r="N707" s="3" t="s">
        <v>30</v>
      </c>
      <c r="O707" s="3" t="s">
        <v>2276</v>
      </c>
      <c r="P707" s="3" t="s">
        <v>46</v>
      </c>
      <c r="Q707" s="3" t="s">
        <v>78</v>
      </c>
      <c r="R707" s="3" t="s">
        <v>2277</v>
      </c>
      <c r="S707" s="3">
        <v>166.84</v>
      </c>
      <c r="T707" s="3">
        <v>5</v>
      </c>
      <c r="U707" s="3">
        <v>0.2</v>
      </c>
      <c r="V707" s="3">
        <v>18.769499999999987</v>
      </c>
    </row>
    <row r="708" spans="1:22" ht="14.25" customHeight="1" x14ac:dyDescent="0.25">
      <c r="A708" s="3">
        <v>707</v>
      </c>
      <c r="B708" s="3" t="s">
        <v>2270</v>
      </c>
      <c r="C708" s="4">
        <f>YEAR(Table_1[[#This Row],[Order Date]])</f>
        <v>2011</v>
      </c>
      <c r="D708" s="9">
        <v>40798</v>
      </c>
      <c r="E708" s="3">
        <v>40803</v>
      </c>
      <c r="F708" s="3" t="s">
        <v>50</v>
      </c>
      <c r="G708" s="3" t="s">
        <v>2271</v>
      </c>
      <c r="H708" s="3" t="s">
        <v>2272</v>
      </c>
      <c r="I708" s="3" t="s">
        <v>41</v>
      </c>
      <c r="J708" s="3" t="s">
        <v>27</v>
      </c>
      <c r="K708" s="3" t="s">
        <v>2273</v>
      </c>
      <c r="L708" s="3" t="s">
        <v>88</v>
      </c>
      <c r="M708" s="3">
        <v>27511</v>
      </c>
      <c r="N708" s="3" t="s">
        <v>30</v>
      </c>
      <c r="O708" s="3" t="s">
        <v>1750</v>
      </c>
      <c r="P708" s="3" t="s">
        <v>71</v>
      </c>
      <c r="Q708" s="3" t="s">
        <v>161</v>
      </c>
      <c r="R708" s="3" t="s">
        <v>1751</v>
      </c>
      <c r="S708" s="3">
        <v>15.216000000000001</v>
      </c>
      <c r="T708" s="3">
        <v>1</v>
      </c>
      <c r="U708" s="3">
        <v>0.2</v>
      </c>
      <c r="V708" s="3">
        <v>2.2823999999999991</v>
      </c>
    </row>
    <row r="709" spans="1:22" ht="14.25" customHeight="1" x14ac:dyDescent="0.25">
      <c r="A709" s="3">
        <v>708</v>
      </c>
      <c r="B709" s="3" t="s">
        <v>2278</v>
      </c>
      <c r="C709" s="4">
        <f>YEAR(Table_1[[#This Row],[Order Date]])</f>
        <v>2011</v>
      </c>
      <c r="D709" s="9">
        <v>40879</v>
      </c>
      <c r="E709" s="3">
        <v>40881</v>
      </c>
      <c r="F709" s="3" t="s">
        <v>188</v>
      </c>
      <c r="G709" s="3" t="s">
        <v>2279</v>
      </c>
      <c r="H709" s="3" t="s">
        <v>2280</v>
      </c>
      <c r="I709" s="3" t="s">
        <v>26</v>
      </c>
      <c r="J709" s="3" t="s">
        <v>27</v>
      </c>
      <c r="K709" s="3" t="s">
        <v>266</v>
      </c>
      <c r="L709" s="3" t="s">
        <v>267</v>
      </c>
      <c r="M709" s="3">
        <v>10035</v>
      </c>
      <c r="N709" s="3" t="s">
        <v>148</v>
      </c>
      <c r="O709" s="3" t="s">
        <v>1018</v>
      </c>
      <c r="P709" s="3" t="s">
        <v>71</v>
      </c>
      <c r="Q709" s="3" t="s">
        <v>161</v>
      </c>
      <c r="R709" s="3" t="s">
        <v>1019</v>
      </c>
      <c r="S709" s="3">
        <v>119.96</v>
      </c>
      <c r="T709" s="3">
        <v>4</v>
      </c>
      <c r="U709" s="3">
        <v>0</v>
      </c>
      <c r="V709" s="3">
        <v>52.78240000000001</v>
      </c>
    </row>
    <row r="710" spans="1:22" ht="14.25" customHeight="1" x14ac:dyDescent="0.25">
      <c r="A710" s="3">
        <v>709</v>
      </c>
      <c r="B710" s="3" t="s">
        <v>2278</v>
      </c>
      <c r="C710" s="4">
        <f>YEAR(Table_1[[#This Row],[Order Date]])</f>
        <v>2011</v>
      </c>
      <c r="D710" s="9">
        <v>40879</v>
      </c>
      <c r="E710" s="3">
        <v>40881</v>
      </c>
      <c r="F710" s="3" t="s">
        <v>188</v>
      </c>
      <c r="G710" s="3" t="s">
        <v>2279</v>
      </c>
      <c r="H710" s="3" t="s">
        <v>2280</v>
      </c>
      <c r="I710" s="3" t="s">
        <v>26</v>
      </c>
      <c r="J710" s="3" t="s">
        <v>27</v>
      </c>
      <c r="K710" s="3" t="s">
        <v>266</v>
      </c>
      <c r="L710" s="3" t="s">
        <v>267</v>
      </c>
      <c r="M710" s="3">
        <v>10035</v>
      </c>
      <c r="N710" s="3" t="s">
        <v>148</v>
      </c>
      <c r="O710" s="3" t="s">
        <v>2281</v>
      </c>
      <c r="P710" s="3" t="s">
        <v>32</v>
      </c>
      <c r="Q710" s="3" t="s">
        <v>33</v>
      </c>
      <c r="R710" s="3" t="s">
        <v>2282</v>
      </c>
      <c r="S710" s="3">
        <v>883.92</v>
      </c>
      <c r="T710" s="3">
        <v>5</v>
      </c>
      <c r="U710" s="3">
        <v>0.2</v>
      </c>
      <c r="V710" s="3">
        <v>-110.49000000000007</v>
      </c>
    </row>
    <row r="711" spans="1:22" ht="14.25" customHeight="1" x14ac:dyDescent="0.25">
      <c r="A711" s="3">
        <v>710</v>
      </c>
      <c r="B711" s="3" t="s">
        <v>2278</v>
      </c>
      <c r="C711" s="4">
        <f>YEAR(Table_1[[#This Row],[Order Date]])</f>
        <v>2011</v>
      </c>
      <c r="D711" s="9">
        <v>40879</v>
      </c>
      <c r="E711" s="3">
        <v>40881</v>
      </c>
      <c r="F711" s="3" t="s">
        <v>188</v>
      </c>
      <c r="G711" s="3" t="s">
        <v>2279</v>
      </c>
      <c r="H711" s="3" t="s">
        <v>2280</v>
      </c>
      <c r="I711" s="3" t="s">
        <v>26</v>
      </c>
      <c r="J711" s="3" t="s">
        <v>27</v>
      </c>
      <c r="K711" s="3" t="s">
        <v>266</v>
      </c>
      <c r="L711" s="3" t="s">
        <v>267</v>
      </c>
      <c r="M711" s="3">
        <v>10035</v>
      </c>
      <c r="N711" s="3" t="s">
        <v>148</v>
      </c>
      <c r="O711" s="3" t="s">
        <v>1372</v>
      </c>
      <c r="P711" s="3" t="s">
        <v>46</v>
      </c>
      <c r="Q711" s="3" t="s">
        <v>75</v>
      </c>
      <c r="R711" s="3" t="s">
        <v>1373</v>
      </c>
      <c r="S711" s="3">
        <v>46.72</v>
      </c>
      <c r="T711" s="3">
        <v>8</v>
      </c>
      <c r="U711" s="3">
        <v>0.2</v>
      </c>
      <c r="V711" s="3">
        <v>15.767999999999997</v>
      </c>
    </row>
    <row r="712" spans="1:22" ht="14.25" customHeight="1" x14ac:dyDescent="0.25">
      <c r="A712" s="3">
        <v>711</v>
      </c>
      <c r="B712" s="3" t="s">
        <v>2283</v>
      </c>
      <c r="C712" s="4">
        <f>YEAR(Table_1[[#This Row],[Order Date]])</f>
        <v>2011</v>
      </c>
      <c r="D712" s="9">
        <v>40638</v>
      </c>
      <c r="E712" s="3">
        <v>40640</v>
      </c>
      <c r="F712" s="3" t="s">
        <v>188</v>
      </c>
      <c r="G712" s="3" t="s">
        <v>2284</v>
      </c>
      <c r="H712" s="3" t="s">
        <v>2285</v>
      </c>
      <c r="I712" s="3" t="s">
        <v>102</v>
      </c>
      <c r="J712" s="3" t="s">
        <v>27</v>
      </c>
      <c r="K712" s="3" t="s">
        <v>266</v>
      </c>
      <c r="L712" s="3" t="s">
        <v>267</v>
      </c>
      <c r="M712" s="3">
        <v>10035</v>
      </c>
      <c r="N712" s="3" t="s">
        <v>148</v>
      </c>
      <c r="O712" s="3" t="s">
        <v>1624</v>
      </c>
      <c r="P712" s="3" t="s">
        <v>46</v>
      </c>
      <c r="Q712" s="3" t="s">
        <v>90</v>
      </c>
      <c r="R712" s="3" t="s">
        <v>1625</v>
      </c>
      <c r="S712" s="3">
        <v>55.48</v>
      </c>
      <c r="T712" s="3">
        <v>1</v>
      </c>
      <c r="U712" s="3">
        <v>0</v>
      </c>
      <c r="V712" s="3">
        <v>26.630399999999998</v>
      </c>
    </row>
    <row r="713" spans="1:22" ht="14.25" customHeight="1" x14ac:dyDescent="0.25">
      <c r="A713" s="3">
        <v>712</v>
      </c>
      <c r="B713" s="3" t="s">
        <v>2286</v>
      </c>
      <c r="C713" s="4">
        <f>YEAR(Table_1[[#This Row],[Order Date]])</f>
        <v>2014</v>
      </c>
      <c r="D713" s="9">
        <v>41886</v>
      </c>
      <c r="E713" s="3">
        <v>41890</v>
      </c>
      <c r="F713" s="3" t="s">
        <v>50</v>
      </c>
      <c r="G713" s="3" t="s">
        <v>2287</v>
      </c>
      <c r="H713" s="3" t="s">
        <v>2288</v>
      </c>
      <c r="I713" s="3" t="s">
        <v>26</v>
      </c>
      <c r="J713" s="3" t="s">
        <v>27</v>
      </c>
      <c r="K713" s="3" t="s">
        <v>2289</v>
      </c>
      <c r="L713" s="3" t="s">
        <v>54</v>
      </c>
      <c r="M713" s="3">
        <v>32137</v>
      </c>
      <c r="N713" s="3" t="s">
        <v>30</v>
      </c>
      <c r="O713" s="3" t="s">
        <v>2290</v>
      </c>
      <c r="P713" s="3" t="s">
        <v>46</v>
      </c>
      <c r="Q713" s="3" t="s">
        <v>173</v>
      </c>
      <c r="R713" s="3" t="s">
        <v>2291</v>
      </c>
      <c r="S713" s="3">
        <v>24.448</v>
      </c>
      <c r="T713" s="3">
        <v>4</v>
      </c>
      <c r="U713" s="3">
        <v>0.2</v>
      </c>
      <c r="V713" s="3">
        <v>8.8623999999999992</v>
      </c>
    </row>
    <row r="714" spans="1:22" ht="14.25" customHeight="1" x14ac:dyDescent="0.25">
      <c r="A714" s="3">
        <v>713</v>
      </c>
      <c r="B714" s="3" t="s">
        <v>2292</v>
      </c>
      <c r="C714" s="4">
        <f>YEAR(Table_1[[#This Row],[Order Date]])</f>
        <v>2014</v>
      </c>
      <c r="D714" s="9">
        <v>41779</v>
      </c>
      <c r="E714" s="3">
        <v>41784</v>
      </c>
      <c r="F714" s="3" t="s">
        <v>50</v>
      </c>
      <c r="G714" s="3" t="s">
        <v>2293</v>
      </c>
      <c r="H714" s="3" t="s">
        <v>2294</v>
      </c>
      <c r="I714" s="3" t="s">
        <v>41</v>
      </c>
      <c r="J714" s="3" t="s">
        <v>27</v>
      </c>
      <c r="K714" s="3" t="s">
        <v>2295</v>
      </c>
      <c r="L714" s="3" t="s">
        <v>267</v>
      </c>
      <c r="M714" s="3">
        <v>10550</v>
      </c>
      <c r="N714" s="3" t="s">
        <v>148</v>
      </c>
      <c r="O714" s="3" t="s">
        <v>2296</v>
      </c>
      <c r="P714" s="3" t="s">
        <v>46</v>
      </c>
      <c r="Q714" s="3" t="s">
        <v>78</v>
      </c>
      <c r="R714" s="3" t="s">
        <v>2297</v>
      </c>
      <c r="S714" s="3">
        <v>281.34000000000003</v>
      </c>
      <c r="T714" s="3">
        <v>6</v>
      </c>
      <c r="U714" s="3">
        <v>0</v>
      </c>
      <c r="V714" s="3">
        <v>109.72260000000001</v>
      </c>
    </row>
    <row r="715" spans="1:22" ht="14.25" customHeight="1" x14ac:dyDescent="0.25">
      <c r="A715" s="3">
        <v>714</v>
      </c>
      <c r="B715" s="3" t="s">
        <v>2292</v>
      </c>
      <c r="C715" s="4">
        <f>YEAR(Table_1[[#This Row],[Order Date]])</f>
        <v>2014</v>
      </c>
      <c r="D715" s="9">
        <v>41779</v>
      </c>
      <c r="E715" s="3">
        <v>41784</v>
      </c>
      <c r="F715" s="3" t="s">
        <v>50</v>
      </c>
      <c r="G715" s="3" t="s">
        <v>2293</v>
      </c>
      <c r="H715" s="3" t="s">
        <v>2294</v>
      </c>
      <c r="I715" s="3" t="s">
        <v>41</v>
      </c>
      <c r="J715" s="3" t="s">
        <v>27</v>
      </c>
      <c r="K715" s="3" t="s">
        <v>2295</v>
      </c>
      <c r="L715" s="3" t="s">
        <v>267</v>
      </c>
      <c r="M715" s="3">
        <v>10550</v>
      </c>
      <c r="N715" s="3" t="s">
        <v>148</v>
      </c>
      <c r="O715" s="3" t="s">
        <v>1378</v>
      </c>
      <c r="P715" s="3" t="s">
        <v>71</v>
      </c>
      <c r="Q715" s="3" t="s">
        <v>72</v>
      </c>
      <c r="R715" s="3" t="s">
        <v>1379</v>
      </c>
      <c r="S715" s="3">
        <v>307.98</v>
      </c>
      <c r="T715" s="3">
        <v>2</v>
      </c>
      <c r="U715" s="3">
        <v>0</v>
      </c>
      <c r="V715" s="3">
        <v>89.314199999999971</v>
      </c>
    </row>
    <row r="716" spans="1:22" ht="14.25" customHeight="1" x14ac:dyDescent="0.25">
      <c r="A716" s="3">
        <v>715</v>
      </c>
      <c r="B716" s="3" t="s">
        <v>2292</v>
      </c>
      <c r="C716" s="4">
        <f>YEAR(Table_1[[#This Row],[Order Date]])</f>
        <v>2014</v>
      </c>
      <c r="D716" s="9">
        <v>41779</v>
      </c>
      <c r="E716" s="3">
        <v>41784</v>
      </c>
      <c r="F716" s="3" t="s">
        <v>50</v>
      </c>
      <c r="G716" s="3" t="s">
        <v>2293</v>
      </c>
      <c r="H716" s="3" t="s">
        <v>2294</v>
      </c>
      <c r="I716" s="3" t="s">
        <v>41</v>
      </c>
      <c r="J716" s="3" t="s">
        <v>27</v>
      </c>
      <c r="K716" s="3" t="s">
        <v>2295</v>
      </c>
      <c r="L716" s="3" t="s">
        <v>267</v>
      </c>
      <c r="M716" s="3">
        <v>10550</v>
      </c>
      <c r="N716" s="3" t="s">
        <v>148</v>
      </c>
      <c r="O716" s="3" t="s">
        <v>2298</v>
      </c>
      <c r="P716" s="3" t="s">
        <v>71</v>
      </c>
      <c r="Q716" s="3" t="s">
        <v>161</v>
      </c>
      <c r="R716" s="3" t="s">
        <v>2299</v>
      </c>
      <c r="S716" s="3">
        <v>299.96999999999997</v>
      </c>
      <c r="T716" s="3">
        <v>3</v>
      </c>
      <c r="U716" s="3">
        <v>0</v>
      </c>
      <c r="V716" s="3">
        <v>113.98860000000001</v>
      </c>
    </row>
    <row r="717" spans="1:22" ht="14.25" customHeight="1" x14ac:dyDescent="0.25">
      <c r="A717" s="3">
        <v>716</v>
      </c>
      <c r="B717" s="3" t="s">
        <v>2300</v>
      </c>
      <c r="C717" s="4">
        <f>YEAR(Table_1[[#This Row],[Order Date]])</f>
        <v>2011</v>
      </c>
      <c r="D717" s="9">
        <v>40725</v>
      </c>
      <c r="E717" s="3">
        <v>40730</v>
      </c>
      <c r="F717" s="3" t="s">
        <v>23</v>
      </c>
      <c r="G717" s="3" t="s">
        <v>974</v>
      </c>
      <c r="H717" s="3" t="s">
        <v>975</v>
      </c>
      <c r="I717" s="3" t="s">
        <v>41</v>
      </c>
      <c r="J717" s="3" t="s">
        <v>27</v>
      </c>
      <c r="K717" s="3" t="s">
        <v>95</v>
      </c>
      <c r="L717" s="3" t="s">
        <v>96</v>
      </c>
      <c r="M717" s="3">
        <v>98105</v>
      </c>
      <c r="N717" s="3" t="s">
        <v>44</v>
      </c>
      <c r="O717" s="3" t="s">
        <v>2301</v>
      </c>
      <c r="P717" s="3" t="s">
        <v>46</v>
      </c>
      <c r="Q717" s="3" t="s">
        <v>75</v>
      </c>
      <c r="R717" s="3" t="s">
        <v>2302</v>
      </c>
      <c r="S717" s="3">
        <v>19.920000000000002</v>
      </c>
      <c r="T717" s="3">
        <v>5</v>
      </c>
      <c r="U717" s="3">
        <v>0.2</v>
      </c>
      <c r="V717" s="3">
        <v>6.9719999999999995</v>
      </c>
    </row>
    <row r="718" spans="1:22" ht="14.25" customHeight="1" x14ac:dyDescent="0.25">
      <c r="A718" s="3">
        <v>717</v>
      </c>
      <c r="B718" s="3" t="s">
        <v>2303</v>
      </c>
      <c r="C718" s="4">
        <f>YEAR(Table_1[[#This Row],[Order Date]])</f>
        <v>2011</v>
      </c>
      <c r="D718" s="9">
        <v>40555</v>
      </c>
      <c r="E718" s="3">
        <v>40558</v>
      </c>
      <c r="F718" s="3" t="s">
        <v>188</v>
      </c>
      <c r="G718" s="3" t="s">
        <v>2304</v>
      </c>
      <c r="H718" s="3" t="s">
        <v>2305</v>
      </c>
      <c r="I718" s="3" t="s">
        <v>26</v>
      </c>
      <c r="J718" s="3" t="s">
        <v>27</v>
      </c>
      <c r="K718" s="3" t="s">
        <v>244</v>
      </c>
      <c r="L718" s="3" t="s">
        <v>245</v>
      </c>
      <c r="M718" s="3">
        <v>19901</v>
      </c>
      <c r="N718" s="3" t="s">
        <v>148</v>
      </c>
      <c r="O718" s="3" t="s">
        <v>2045</v>
      </c>
      <c r="P718" s="3" t="s">
        <v>32</v>
      </c>
      <c r="Q718" s="3" t="s">
        <v>65</v>
      </c>
      <c r="R718" s="3" t="s">
        <v>2046</v>
      </c>
      <c r="S718" s="3">
        <v>9.94</v>
      </c>
      <c r="T718" s="3">
        <v>2</v>
      </c>
      <c r="U718" s="3">
        <v>0</v>
      </c>
      <c r="V718" s="3">
        <v>3.0813999999999995</v>
      </c>
    </row>
    <row r="719" spans="1:22" ht="14.25" customHeight="1" x14ac:dyDescent="0.25">
      <c r="A719" s="3">
        <v>718</v>
      </c>
      <c r="B719" s="3" t="s">
        <v>2306</v>
      </c>
      <c r="C719" s="4">
        <f>YEAR(Table_1[[#This Row],[Order Date]])</f>
        <v>2014</v>
      </c>
      <c r="D719" s="9">
        <v>41907</v>
      </c>
      <c r="E719" s="3">
        <v>41912</v>
      </c>
      <c r="F719" s="3" t="s">
        <v>50</v>
      </c>
      <c r="G719" s="3" t="s">
        <v>945</v>
      </c>
      <c r="H719" s="3" t="s">
        <v>946</v>
      </c>
      <c r="I719" s="3" t="s">
        <v>26</v>
      </c>
      <c r="J719" s="3" t="s">
        <v>27</v>
      </c>
      <c r="K719" s="3" t="s">
        <v>606</v>
      </c>
      <c r="L719" s="3" t="s">
        <v>498</v>
      </c>
      <c r="M719" s="3">
        <v>43055</v>
      </c>
      <c r="N719" s="3" t="s">
        <v>148</v>
      </c>
      <c r="O719" s="3" t="s">
        <v>2307</v>
      </c>
      <c r="P719" s="3" t="s">
        <v>32</v>
      </c>
      <c r="Q719" s="3" t="s">
        <v>65</v>
      </c>
      <c r="R719" s="3" t="s">
        <v>2308</v>
      </c>
      <c r="S719" s="3">
        <v>103.05599999999998</v>
      </c>
      <c r="T719" s="3">
        <v>3</v>
      </c>
      <c r="U719" s="3">
        <v>0.2</v>
      </c>
      <c r="V719" s="3">
        <v>24.475800000000007</v>
      </c>
    </row>
    <row r="720" spans="1:22" ht="14.25" customHeight="1" x14ac:dyDescent="0.25">
      <c r="A720" s="3">
        <v>719</v>
      </c>
      <c r="B720" s="3" t="s">
        <v>2309</v>
      </c>
      <c r="C720" s="4">
        <f>YEAR(Table_1[[#This Row],[Order Date]])</f>
        <v>2011</v>
      </c>
      <c r="D720" s="9">
        <v>40696</v>
      </c>
      <c r="E720" s="3">
        <v>40701</v>
      </c>
      <c r="F720" s="3" t="s">
        <v>50</v>
      </c>
      <c r="G720" s="3" t="s">
        <v>2310</v>
      </c>
      <c r="H720" s="3" t="s">
        <v>2311</v>
      </c>
      <c r="I720" s="3" t="s">
        <v>102</v>
      </c>
      <c r="J720" s="3" t="s">
        <v>27</v>
      </c>
      <c r="K720" s="3" t="s">
        <v>154</v>
      </c>
      <c r="L720" s="3" t="s">
        <v>121</v>
      </c>
      <c r="M720" s="3">
        <v>84057</v>
      </c>
      <c r="N720" s="3" t="s">
        <v>44</v>
      </c>
      <c r="O720" s="3" t="s">
        <v>1724</v>
      </c>
      <c r="P720" s="3" t="s">
        <v>46</v>
      </c>
      <c r="Q720" s="3" t="s">
        <v>75</v>
      </c>
      <c r="R720" s="3" t="s">
        <v>1725</v>
      </c>
      <c r="S720" s="3">
        <v>59.808000000000007</v>
      </c>
      <c r="T720" s="3">
        <v>3</v>
      </c>
      <c r="U720" s="3">
        <v>0.2</v>
      </c>
      <c r="V720" s="3">
        <v>19.4376</v>
      </c>
    </row>
    <row r="721" spans="1:22" ht="14.25" customHeight="1" x14ac:dyDescent="0.25">
      <c r="A721" s="3">
        <v>720</v>
      </c>
      <c r="B721" s="3" t="s">
        <v>2309</v>
      </c>
      <c r="C721" s="4">
        <f>YEAR(Table_1[[#This Row],[Order Date]])</f>
        <v>2011</v>
      </c>
      <c r="D721" s="9">
        <v>40696</v>
      </c>
      <c r="E721" s="3">
        <v>40701</v>
      </c>
      <c r="F721" s="3" t="s">
        <v>50</v>
      </c>
      <c r="G721" s="3" t="s">
        <v>2310</v>
      </c>
      <c r="H721" s="3" t="s">
        <v>2311</v>
      </c>
      <c r="I721" s="3" t="s">
        <v>102</v>
      </c>
      <c r="J721" s="3" t="s">
        <v>27</v>
      </c>
      <c r="K721" s="3" t="s">
        <v>154</v>
      </c>
      <c r="L721" s="3" t="s">
        <v>121</v>
      </c>
      <c r="M721" s="3">
        <v>84057</v>
      </c>
      <c r="N721" s="3" t="s">
        <v>44</v>
      </c>
      <c r="O721" s="3" t="s">
        <v>1540</v>
      </c>
      <c r="P721" s="3" t="s">
        <v>32</v>
      </c>
      <c r="Q721" s="3" t="s">
        <v>65</v>
      </c>
      <c r="R721" s="3" t="s">
        <v>1541</v>
      </c>
      <c r="S721" s="3">
        <v>73.320000000000007</v>
      </c>
      <c r="T721" s="3">
        <v>6</v>
      </c>
      <c r="U721" s="3">
        <v>0</v>
      </c>
      <c r="V721" s="3">
        <v>21.995999999999992</v>
      </c>
    </row>
    <row r="722" spans="1:22" ht="14.25" customHeight="1" x14ac:dyDescent="0.25">
      <c r="A722" s="3">
        <v>721</v>
      </c>
      <c r="B722" s="3" t="s">
        <v>2312</v>
      </c>
      <c r="C722" s="4">
        <f>YEAR(Table_1[[#This Row],[Order Date]])</f>
        <v>2013</v>
      </c>
      <c r="D722" s="9">
        <v>41318</v>
      </c>
      <c r="E722" s="3">
        <v>41323</v>
      </c>
      <c r="F722" s="3" t="s">
        <v>50</v>
      </c>
      <c r="G722" s="3" t="s">
        <v>2313</v>
      </c>
      <c r="H722" s="3" t="s">
        <v>2314</v>
      </c>
      <c r="I722" s="3" t="s">
        <v>102</v>
      </c>
      <c r="J722" s="3" t="s">
        <v>27</v>
      </c>
      <c r="K722" s="3" t="s">
        <v>42</v>
      </c>
      <c r="L722" s="3" t="s">
        <v>43</v>
      </c>
      <c r="M722" s="3">
        <v>90045</v>
      </c>
      <c r="N722" s="3" t="s">
        <v>44</v>
      </c>
      <c r="O722" s="3" t="s">
        <v>2315</v>
      </c>
      <c r="P722" s="3" t="s">
        <v>46</v>
      </c>
      <c r="Q722" s="3" t="s">
        <v>90</v>
      </c>
      <c r="R722" s="3" t="s">
        <v>2316</v>
      </c>
      <c r="S722" s="3">
        <v>146.82</v>
      </c>
      <c r="T722" s="3">
        <v>3</v>
      </c>
      <c r="U722" s="3">
        <v>0</v>
      </c>
      <c r="V722" s="3">
        <v>73.41</v>
      </c>
    </row>
    <row r="723" spans="1:22" ht="14.25" customHeight="1" x14ac:dyDescent="0.25">
      <c r="A723" s="3">
        <v>722</v>
      </c>
      <c r="B723" s="3" t="s">
        <v>2317</v>
      </c>
      <c r="C723" s="4">
        <f>YEAR(Table_1[[#This Row],[Order Date]])</f>
        <v>2013</v>
      </c>
      <c r="D723" s="9">
        <v>41624</v>
      </c>
      <c r="E723" s="3">
        <v>41628</v>
      </c>
      <c r="F723" s="3" t="s">
        <v>50</v>
      </c>
      <c r="G723" s="3" t="s">
        <v>1477</v>
      </c>
      <c r="H723" s="3" t="s">
        <v>1478</v>
      </c>
      <c r="I723" s="3" t="s">
        <v>41</v>
      </c>
      <c r="J723" s="3" t="s">
        <v>27</v>
      </c>
      <c r="K723" s="3" t="s">
        <v>880</v>
      </c>
      <c r="L723" s="3" t="s">
        <v>238</v>
      </c>
      <c r="M723" s="3">
        <v>48205</v>
      </c>
      <c r="N723" s="3" t="s">
        <v>105</v>
      </c>
      <c r="O723" s="3" t="s">
        <v>2318</v>
      </c>
      <c r="P723" s="3" t="s">
        <v>32</v>
      </c>
      <c r="Q723" s="3" t="s">
        <v>56</v>
      </c>
      <c r="R723" s="3" t="s">
        <v>2319</v>
      </c>
      <c r="S723" s="3">
        <v>1652.94</v>
      </c>
      <c r="T723" s="3">
        <v>3</v>
      </c>
      <c r="U723" s="3">
        <v>0</v>
      </c>
      <c r="V723" s="3">
        <v>231.41160000000002</v>
      </c>
    </row>
    <row r="724" spans="1:22" ht="14.25" customHeight="1" x14ac:dyDescent="0.25">
      <c r="A724" s="3">
        <v>723</v>
      </c>
      <c r="B724" s="3" t="s">
        <v>2317</v>
      </c>
      <c r="C724" s="4">
        <f>YEAR(Table_1[[#This Row],[Order Date]])</f>
        <v>2013</v>
      </c>
      <c r="D724" s="9">
        <v>41624</v>
      </c>
      <c r="E724" s="3">
        <v>41628</v>
      </c>
      <c r="F724" s="3" t="s">
        <v>50</v>
      </c>
      <c r="G724" s="3" t="s">
        <v>1477</v>
      </c>
      <c r="H724" s="3" t="s">
        <v>1478</v>
      </c>
      <c r="I724" s="3" t="s">
        <v>41</v>
      </c>
      <c r="J724" s="3" t="s">
        <v>27</v>
      </c>
      <c r="K724" s="3" t="s">
        <v>880</v>
      </c>
      <c r="L724" s="3" t="s">
        <v>238</v>
      </c>
      <c r="M724" s="3">
        <v>48205</v>
      </c>
      <c r="N724" s="3" t="s">
        <v>105</v>
      </c>
      <c r="O724" s="3" t="s">
        <v>2320</v>
      </c>
      <c r="P724" s="3" t="s">
        <v>46</v>
      </c>
      <c r="Q724" s="3" t="s">
        <v>59</v>
      </c>
      <c r="R724" s="3" t="s">
        <v>2321</v>
      </c>
      <c r="S724" s="3">
        <v>296.37</v>
      </c>
      <c r="T724" s="3">
        <v>3</v>
      </c>
      <c r="U724" s="3">
        <v>0</v>
      </c>
      <c r="V724" s="3">
        <v>80.019899999999993</v>
      </c>
    </row>
    <row r="725" spans="1:22" ht="14.25" customHeight="1" x14ac:dyDescent="0.25">
      <c r="A725" s="3">
        <v>724</v>
      </c>
      <c r="B725" s="3" t="s">
        <v>2322</v>
      </c>
      <c r="C725" s="4">
        <f>YEAR(Table_1[[#This Row],[Order Date]])</f>
        <v>2011</v>
      </c>
      <c r="D725" s="9">
        <v>40823</v>
      </c>
      <c r="E725" s="3">
        <v>40829</v>
      </c>
      <c r="F725" s="3" t="s">
        <v>50</v>
      </c>
      <c r="G725" s="3" t="s">
        <v>2323</v>
      </c>
      <c r="H725" s="3" t="s">
        <v>2324</v>
      </c>
      <c r="I725" s="3" t="s">
        <v>102</v>
      </c>
      <c r="J725" s="3" t="s">
        <v>27</v>
      </c>
      <c r="K725" s="3" t="s">
        <v>146</v>
      </c>
      <c r="L725" s="3" t="s">
        <v>147</v>
      </c>
      <c r="M725" s="3">
        <v>19140</v>
      </c>
      <c r="N725" s="3" t="s">
        <v>148</v>
      </c>
      <c r="O725" s="3" t="s">
        <v>2325</v>
      </c>
      <c r="P725" s="3" t="s">
        <v>32</v>
      </c>
      <c r="Q725" s="3" t="s">
        <v>65</v>
      </c>
      <c r="R725" s="3" t="s">
        <v>2326</v>
      </c>
      <c r="S725" s="3">
        <v>129.91999999999999</v>
      </c>
      <c r="T725" s="3">
        <v>5</v>
      </c>
      <c r="U725" s="3">
        <v>0.2</v>
      </c>
      <c r="V725" s="3">
        <v>21.112000000000002</v>
      </c>
    </row>
    <row r="726" spans="1:22" ht="14.25" customHeight="1" x14ac:dyDescent="0.25">
      <c r="A726" s="3">
        <v>725</v>
      </c>
      <c r="B726" s="3" t="s">
        <v>2327</v>
      </c>
      <c r="C726" s="4">
        <f>YEAR(Table_1[[#This Row],[Order Date]])</f>
        <v>2013</v>
      </c>
      <c r="D726" s="9">
        <v>41463</v>
      </c>
      <c r="E726" s="3">
        <v>41468</v>
      </c>
      <c r="F726" s="3" t="s">
        <v>50</v>
      </c>
      <c r="G726" s="3" t="s">
        <v>2328</v>
      </c>
      <c r="H726" s="3" t="s">
        <v>2329</v>
      </c>
      <c r="I726" s="3" t="s">
        <v>41</v>
      </c>
      <c r="J726" s="3" t="s">
        <v>27</v>
      </c>
      <c r="K726" s="3" t="s">
        <v>2330</v>
      </c>
      <c r="L726" s="3" t="s">
        <v>54</v>
      </c>
      <c r="M726" s="3">
        <v>33012</v>
      </c>
      <c r="N726" s="3" t="s">
        <v>30</v>
      </c>
      <c r="O726" s="3" t="s">
        <v>2331</v>
      </c>
      <c r="P726" s="3" t="s">
        <v>46</v>
      </c>
      <c r="Q726" s="3" t="s">
        <v>578</v>
      </c>
      <c r="R726" s="3" t="s">
        <v>2332</v>
      </c>
      <c r="S726" s="3">
        <v>45.584000000000003</v>
      </c>
      <c r="T726" s="3">
        <v>7</v>
      </c>
      <c r="U726" s="3">
        <v>0.2</v>
      </c>
      <c r="V726" s="3">
        <v>5.1281999999999996</v>
      </c>
    </row>
    <row r="727" spans="1:22" ht="14.25" customHeight="1" x14ac:dyDescent="0.25">
      <c r="A727" s="3">
        <v>726</v>
      </c>
      <c r="B727" s="3" t="s">
        <v>2333</v>
      </c>
      <c r="C727" s="4">
        <f>YEAR(Table_1[[#This Row],[Order Date]])</f>
        <v>2014</v>
      </c>
      <c r="D727" s="9">
        <v>41899</v>
      </c>
      <c r="E727" s="3">
        <v>41903</v>
      </c>
      <c r="F727" s="3" t="s">
        <v>50</v>
      </c>
      <c r="G727" s="3" t="s">
        <v>2334</v>
      </c>
      <c r="H727" s="3" t="s">
        <v>2335</v>
      </c>
      <c r="I727" s="3" t="s">
        <v>26</v>
      </c>
      <c r="J727" s="3" t="s">
        <v>27</v>
      </c>
      <c r="K727" s="3" t="s">
        <v>1237</v>
      </c>
      <c r="L727" s="3" t="s">
        <v>104</v>
      </c>
      <c r="M727" s="3">
        <v>78745</v>
      </c>
      <c r="N727" s="3" t="s">
        <v>105</v>
      </c>
      <c r="O727" s="3" t="s">
        <v>2336</v>
      </c>
      <c r="P727" s="3" t="s">
        <v>46</v>
      </c>
      <c r="Q727" s="3" t="s">
        <v>173</v>
      </c>
      <c r="R727" s="3" t="s">
        <v>2337</v>
      </c>
      <c r="S727" s="3">
        <v>17.568000000000001</v>
      </c>
      <c r="T727" s="3">
        <v>2</v>
      </c>
      <c r="U727" s="3">
        <v>0.2</v>
      </c>
      <c r="V727" s="3">
        <v>6.3684000000000003</v>
      </c>
    </row>
    <row r="728" spans="1:22" ht="14.25" customHeight="1" x14ac:dyDescent="0.25">
      <c r="A728" s="3">
        <v>727</v>
      </c>
      <c r="B728" s="3" t="s">
        <v>2333</v>
      </c>
      <c r="C728" s="4">
        <f>YEAR(Table_1[[#This Row],[Order Date]])</f>
        <v>2014</v>
      </c>
      <c r="D728" s="9">
        <v>41899</v>
      </c>
      <c r="E728" s="3">
        <v>41903</v>
      </c>
      <c r="F728" s="3" t="s">
        <v>50</v>
      </c>
      <c r="G728" s="3" t="s">
        <v>2334</v>
      </c>
      <c r="H728" s="3" t="s">
        <v>2335</v>
      </c>
      <c r="I728" s="3" t="s">
        <v>26</v>
      </c>
      <c r="J728" s="3" t="s">
        <v>27</v>
      </c>
      <c r="K728" s="3" t="s">
        <v>1237</v>
      </c>
      <c r="L728" s="3" t="s">
        <v>104</v>
      </c>
      <c r="M728" s="3">
        <v>78745</v>
      </c>
      <c r="N728" s="3" t="s">
        <v>105</v>
      </c>
      <c r="O728" s="3" t="s">
        <v>2338</v>
      </c>
      <c r="P728" s="3" t="s">
        <v>71</v>
      </c>
      <c r="Q728" s="3" t="s">
        <v>72</v>
      </c>
      <c r="R728" s="3" t="s">
        <v>2339</v>
      </c>
      <c r="S728" s="3">
        <v>55.991999999999997</v>
      </c>
      <c r="T728" s="3">
        <v>1</v>
      </c>
      <c r="U728" s="3">
        <v>0.2</v>
      </c>
      <c r="V728" s="3">
        <v>5.5992000000000015</v>
      </c>
    </row>
    <row r="729" spans="1:22" ht="14.25" customHeight="1" x14ac:dyDescent="0.25">
      <c r="A729" s="3">
        <v>728</v>
      </c>
      <c r="B729" s="3" t="s">
        <v>2340</v>
      </c>
      <c r="C729" s="4">
        <f>YEAR(Table_1[[#This Row],[Order Date]])</f>
        <v>2013</v>
      </c>
      <c r="D729" s="9">
        <v>41612</v>
      </c>
      <c r="E729" s="3">
        <v>41615</v>
      </c>
      <c r="F729" s="3" t="s">
        <v>188</v>
      </c>
      <c r="G729" s="3" t="s">
        <v>2341</v>
      </c>
      <c r="H729" s="3" t="s">
        <v>2342</v>
      </c>
      <c r="I729" s="3" t="s">
        <v>26</v>
      </c>
      <c r="J729" s="3" t="s">
        <v>27</v>
      </c>
      <c r="K729" s="3" t="s">
        <v>2343</v>
      </c>
      <c r="L729" s="3" t="s">
        <v>267</v>
      </c>
      <c r="M729" s="3">
        <v>11572</v>
      </c>
      <c r="N729" s="3" t="s">
        <v>148</v>
      </c>
      <c r="O729" s="3" t="s">
        <v>2344</v>
      </c>
      <c r="P729" s="3" t="s">
        <v>46</v>
      </c>
      <c r="Q729" s="3" t="s">
        <v>90</v>
      </c>
      <c r="R729" s="3" t="s">
        <v>2345</v>
      </c>
      <c r="S729" s="3">
        <v>182.72</v>
      </c>
      <c r="T729" s="3">
        <v>8</v>
      </c>
      <c r="U729" s="3">
        <v>0</v>
      </c>
      <c r="V729" s="3">
        <v>84.051199999999994</v>
      </c>
    </row>
    <row r="730" spans="1:22" ht="14.25" customHeight="1" x14ac:dyDescent="0.25">
      <c r="A730" s="3">
        <v>729</v>
      </c>
      <c r="B730" s="3" t="s">
        <v>2340</v>
      </c>
      <c r="C730" s="4">
        <f>YEAR(Table_1[[#This Row],[Order Date]])</f>
        <v>2013</v>
      </c>
      <c r="D730" s="9">
        <v>41612</v>
      </c>
      <c r="E730" s="3">
        <v>41615</v>
      </c>
      <c r="F730" s="3" t="s">
        <v>188</v>
      </c>
      <c r="G730" s="3" t="s">
        <v>2341</v>
      </c>
      <c r="H730" s="3" t="s">
        <v>2342</v>
      </c>
      <c r="I730" s="3" t="s">
        <v>26</v>
      </c>
      <c r="J730" s="3" t="s">
        <v>27</v>
      </c>
      <c r="K730" s="3" t="s">
        <v>2343</v>
      </c>
      <c r="L730" s="3" t="s">
        <v>267</v>
      </c>
      <c r="M730" s="3">
        <v>11572</v>
      </c>
      <c r="N730" s="3" t="s">
        <v>148</v>
      </c>
      <c r="O730" s="3" t="s">
        <v>2346</v>
      </c>
      <c r="P730" s="3" t="s">
        <v>32</v>
      </c>
      <c r="Q730" s="3" t="s">
        <v>56</v>
      </c>
      <c r="R730" s="3" t="s">
        <v>2347</v>
      </c>
      <c r="S730" s="3">
        <v>400.03199999999998</v>
      </c>
      <c r="T730" s="3">
        <v>2</v>
      </c>
      <c r="U730" s="3">
        <v>0.4</v>
      </c>
      <c r="V730" s="3">
        <v>-153.34560000000005</v>
      </c>
    </row>
    <row r="731" spans="1:22" ht="14.25" customHeight="1" x14ac:dyDescent="0.25">
      <c r="A731" s="3">
        <v>730</v>
      </c>
      <c r="B731" s="3" t="s">
        <v>2340</v>
      </c>
      <c r="C731" s="4">
        <f>YEAR(Table_1[[#This Row],[Order Date]])</f>
        <v>2013</v>
      </c>
      <c r="D731" s="9">
        <v>41612</v>
      </c>
      <c r="E731" s="3">
        <v>41615</v>
      </c>
      <c r="F731" s="3" t="s">
        <v>188</v>
      </c>
      <c r="G731" s="3" t="s">
        <v>2341</v>
      </c>
      <c r="H731" s="3" t="s">
        <v>2342</v>
      </c>
      <c r="I731" s="3" t="s">
        <v>26</v>
      </c>
      <c r="J731" s="3" t="s">
        <v>27</v>
      </c>
      <c r="K731" s="3" t="s">
        <v>2343</v>
      </c>
      <c r="L731" s="3" t="s">
        <v>267</v>
      </c>
      <c r="M731" s="3">
        <v>11572</v>
      </c>
      <c r="N731" s="3" t="s">
        <v>148</v>
      </c>
      <c r="O731" s="3" t="s">
        <v>2348</v>
      </c>
      <c r="P731" s="3" t="s">
        <v>46</v>
      </c>
      <c r="Q731" s="3" t="s">
        <v>59</v>
      </c>
      <c r="R731" s="3" t="s">
        <v>2349</v>
      </c>
      <c r="S731" s="3">
        <v>33.630000000000003</v>
      </c>
      <c r="T731" s="3">
        <v>3</v>
      </c>
      <c r="U731" s="3">
        <v>0</v>
      </c>
      <c r="V731" s="3">
        <v>10.088999999999999</v>
      </c>
    </row>
    <row r="732" spans="1:22" ht="14.25" customHeight="1" x14ac:dyDescent="0.25">
      <c r="A732" s="3">
        <v>731</v>
      </c>
      <c r="B732" s="3" t="s">
        <v>2340</v>
      </c>
      <c r="C732" s="4">
        <f>YEAR(Table_1[[#This Row],[Order Date]])</f>
        <v>2013</v>
      </c>
      <c r="D732" s="9">
        <v>41612</v>
      </c>
      <c r="E732" s="3">
        <v>41615</v>
      </c>
      <c r="F732" s="3" t="s">
        <v>188</v>
      </c>
      <c r="G732" s="3" t="s">
        <v>2341</v>
      </c>
      <c r="H732" s="3" t="s">
        <v>2342</v>
      </c>
      <c r="I732" s="3" t="s">
        <v>26</v>
      </c>
      <c r="J732" s="3" t="s">
        <v>27</v>
      </c>
      <c r="K732" s="3" t="s">
        <v>2343</v>
      </c>
      <c r="L732" s="3" t="s">
        <v>267</v>
      </c>
      <c r="M732" s="3">
        <v>11572</v>
      </c>
      <c r="N732" s="3" t="s">
        <v>148</v>
      </c>
      <c r="O732" s="3" t="s">
        <v>942</v>
      </c>
      <c r="P732" s="3" t="s">
        <v>32</v>
      </c>
      <c r="Q732" s="3" t="s">
        <v>36</v>
      </c>
      <c r="R732" s="3" t="s">
        <v>943</v>
      </c>
      <c r="S732" s="3">
        <v>542.64599999999996</v>
      </c>
      <c r="T732" s="3">
        <v>3</v>
      </c>
      <c r="U732" s="3">
        <v>0.1</v>
      </c>
      <c r="V732" s="3">
        <v>102.49980000000001</v>
      </c>
    </row>
    <row r="733" spans="1:22" ht="14.25" customHeight="1" x14ac:dyDescent="0.25">
      <c r="A733" s="3">
        <v>732</v>
      </c>
      <c r="B733" s="3" t="s">
        <v>2340</v>
      </c>
      <c r="C733" s="4">
        <f>YEAR(Table_1[[#This Row],[Order Date]])</f>
        <v>2013</v>
      </c>
      <c r="D733" s="9">
        <v>41612</v>
      </c>
      <c r="E733" s="3">
        <v>41615</v>
      </c>
      <c r="F733" s="3" t="s">
        <v>188</v>
      </c>
      <c r="G733" s="3" t="s">
        <v>2341</v>
      </c>
      <c r="H733" s="3" t="s">
        <v>2342</v>
      </c>
      <c r="I733" s="3" t="s">
        <v>26</v>
      </c>
      <c r="J733" s="3" t="s">
        <v>27</v>
      </c>
      <c r="K733" s="3" t="s">
        <v>2343</v>
      </c>
      <c r="L733" s="3" t="s">
        <v>267</v>
      </c>
      <c r="M733" s="3">
        <v>11572</v>
      </c>
      <c r="N733" s="3" t="s">
        <v>148</v>
      </c>
      <c r="O733" s="3" t="s">
        <v>1550</v>
      </c>
      <c r="P733" s="3" t="s">
        <v>46</v>
      </c>
      <c r="Q733" s="3" t="s">
        <v>47</v>
      </c>
      <c r="R733" s="3" t="s">
        <v>1551</v>
      </c>
      <c r="S733" s="3">
        <v>6.3</v>
      </c>
      <c r="T733" s="3">
        <v>2</v>
      </c>
      <c r="U733" s="3">
        <v>0</v>
      </c>
      <c r="V733" s="3">
        <v>3.024</v>
      </c>
    </row>
    <row r="734" spans="1:22" ht="14.25" customHeight="1" x14ac:dyDescent="0.25">
      <c r="A734" s="3">
        <v>733</v>
      </c>
      <c r="B734" s="3" t="s">
        <v>2350</v>
      </c>
      <c r="C734" s="4">
        <f>YEAR(Table_1[[#This Row],[Order Date]])</f>
        <v>2014</v>
      </c>
      <c r="D734" s="9">
        <v>41661</v>
      </c>
      <c r="E734" s="3">
        <v>41665</v>
      </c>
      <c r="F734" s="3" t="s">
        <v>50</v>
      </c>
      <c r="G734" s="3" t="s">
        <v>2351</v>
      </c>
      <c r="H734" s="3" t="s">
        <v>2352</v>
      </c>
      <c r="I734" s="3" t="s">
        <v>102</v>
      </c>
      <c r="J734" s="3" t="s">
        <v>27</v>
      </c>
      <c r="K734" s="3" t="s">
        <v>95</v>
      </c>
      <c r="L734" s="3" t="s">
        <v>96</v>
      </c>
      <c r="M734" s="3">
        <v>98115</v>
      </c>
      <c r="N734" s="3" t="s">
        <v>44</v>
      </c>
      <c r="O734" s="3" t="s">
        <v>1774</v>
      </c>
      <c r="P734" s="3" t="s">
        <v>46</v>
      </c>
      <c r="Q734" s="3" t="s">
        <v>59</v>
      </c>
      <c r="R734" s="3" t="s">
        <v>1775</v>
      </c>
      <c r="S734" s="3">
        <v>242.94</v>
      </c>
      <c r="T734" s="3">
        <v>3</v>
      </c>
      <c r="U734" s="3">
        <v>0</v>
      </c>
      <c r="V734" s="3">
        <v>9.7175999999999902</v>
      </c>
    </row>
    <row r="735" spans="1:22" ht="14.25" customHeight="1" x14ac:dyDescent="0.25">
      <c r="A735" s="3">
        <v>734</v>
      </c>
      <c r="B735" s="3" t="s">
        <v>2350</v>
      </c>
      <c r="C735" s="4">
        <f>YEAR(Table_1[[#This Row],[Order Date]])</f>
        <v>2014</v>
      </c>
      <c r="D735" s="9">
        <v>41661</v>
      </c>
      <c r="E735" s="3">
        <v>41665</v>
      </c>
      <c r="F735" s="3" t="s">
        <v>50</v>
      </c>
      <c r="G735" s="3" t="s">
        <v>2351</v>
      </c>
      <c r="H735" s="3" t="s">
        <v>2352</v>
      </c>
      <c r="I735" s="3" t="s">
        <v>102</v>
      </c>
      <c r="J735" s="3" t="s">
        <v>27</v>
      </c>
      <c r="K735" s="3" t="s">
        <v>95</v>
      </c>
      <c r="L735" s="3" t="s">
        <v>96</v>
      </c>
      <c r="M735" s="3">
        <v>98115</v>
      </c>
      <c r="N735" s="3" t="s">
        <v>44</v>
      </c>
      <c r="O735" s="3" t="s">
        <v>2353</v>
      </c>
      <c r="P735" s="3" t="s">
        <v>71</v>
      </c>
      <c r="Q735" s="3" t="s">
        <v>161</v>
      </c>
      <c r="R735" s="3" t="s">
        <v>2354</v>
      </c>
      <c r="S735" s="3">
        <v>179.97</v>
      </c>
      <c r="T735" s="3">
        <v>3</v>
      </c>
      <c r="U735" s="3">
        <v>0</v>
      </c>
      <c r="V735" s="3">
        <v>86.385600000000011</v>
      </c>
    </row>
    <row r="736" spans="1:22" ht="14.25" customHeight="1" x14ac:dyDescent="0.25">
      <c r="A736" s="3">
        <v>735</v>
      </c>
      <c r="B736" s="3" t="s">
        <v>2350</v>
      </c>
      <c r="C736" s="4">
        <f>YEAR(Table_1[[#This Row],[Order Date]])</f>
        <v>2014</v>
      </c>
      <c r="D736" s="9">
        <v>41661</v>
      </c>
      <c r="E736" s="3">
        <v>41665</v>
      </c>
      <c r="F736" s="3" t="s">
        <v>50</v>
      </c>
      <c r="G736" s="3" t="s">
        <v>2351</v>
      </c>
      <c r="H736" s="3" t="s">
        <v>2352</v>
      </c>
      <c r="I736" s="3" t="s">
        <v>102</v>
      </c>
      <c r="J736" s="3" t="s">
        <v>27</v>
      </c>
      <c r="K736" s="3" t="s">
        <v>95</v>
      </c>
      <c r="L736" s="3" t="s">
        <v>96</v>
      </c>
      <c r="M736" s="3">
        <v>98115</v>
      </c>
      <c r="N736" s="3" t="s">
        <v>44</v>
      </c>
      <c r="O736" s="3" t="s">
        <v>1386</v>
      </c>
      <c r="P736" s="3" t="s">
        <v>46</v>
      </c>
      <c r="Q736" s="3" t="s">
        <v>75</v>
      </c>
      <c r="R736" s="3" t="s">
        <v>1387</v>
      </c>
      <c r="S736" s="3">
        <v>99.695999999999998</v>
      </c>
      <c r="T736" s="3">
        <v>6</v>
      </c>
      <c r="U736" s="3">
        <v>0.2</v>
      </c>
      <c r="V736" s="3">
        <v>33.647399999999998</v>
      </c>
    </row>
    <row r="737" spans="1:22" ht="14.25" customHeight="1" x14ac:dyDescent="0.25">
      <c r="A737" s="3">
        <v>736</v>
      </c>
      <c r="B737" s="3" t="s">
        <v>2350</v>
      </c>
      <c r="C737" s="4">
        <f>YEAR(Table_1[[#This Row],[Order Date]])</f>
        <v>2014</v>
      </c>
      <c r="D737" s="9">
        <v>41661</v>
      </c>
      <c r="E737" s="3">
        <v>41665</v>
      </c>
      <c r="F737" s="3" t="s">
        <v>50</v>
      </c>
      <c r="G737" s="3" t="s">
        <v>2351</v>
      </c>
      <c r="H737" s="3" t="s">
        <v>2352</v>
      </c>
      <c r="I737" s="3" t="s">
        <v>102</v>
      </c>
      <c r="J737" s="3" t="s">
        <v>27</v>
      </c>
      <c r="K737" s="3" t="s">
        <v>95</v>
      </c>
      <c r="L737" s="3" t="s">
        <v>96</v>
      </c>
      <c r="M737" s="3">
        <v>98115</v>
      </c>
      <c r="N737" s="3" t="s">
        <v>44</v>
      </c>
      <c r="O737" s="3" t="s">
        <v>232</v>
      </c>
      <c r="P737" s="3" t="s">
        <v>46</v>
      </c>
      <c r="Q737" s="3" t="s">
        <v>75</v>
      </c>
      <c r="R737" s="3" t="s">
        <v>233</v>
      </c>
      <c r="S737" s="3">
        <v>27.936000000000003</v>
      </c>
      <c r="T737" s="3">
        <v>4</v>
      </c>
      <c r="U737" s="3">
        <v>0.2</v>
      </c>
      <c r="V737" s="3">
        <v>9.4283999999999963</v>
      </c>
    </row>
    <row r="738" spans="1:22" ht="14.25" customHeight="1" x14ac:dyDescent="0.25">
      <c r="A738" s="3">
        <v>737</v>
      </c>
      <c r="B738" s="3" t="s">
        <v>2350</v>
      </c>
      <c r="C738" s="4">
        <f>YEAR(Table_1[[#This Row],[Order Date]])</f>
        <v>2014</v>
      </c>
      <c r="D738" s="9">
        <v>41661</v>
      </c>
      <c r="E738" s="3">
        <v>41665</v>
      </c>
      <c r="F738" s="3" t="s">
        <v>50</v>
      </c>
      <c r="G738" s="3" t="s">
        <v>2351</v>
      </c>
      <c r="H738" s="3" t="s">
        <v>2352</v>
      </c>
      <c r="I738" s="3" t="s">
        <v>102</v>
      </c>
      <c r="J738" s="3" t="s">
        <v>27</v>
      </c>
      <c r="K738" s="3" t="s">
        <v>95</v>
      </c>
      <c r="L738" s="3" t="s">
        <v>96</v>
      </c>
      <c r="M738" s="3">
        <v>98115</v>
      </c>
      <c r="N738" s="3" t="s">
        <v>44</v>
      </c>
      <c r="O738" s="3" t="s">
        <v>2355</v>
      </c>
      <c r="P738" s="3" t="s">
        <v>32</v>
      </c>
      <c r="Q738" s="3" t="s">
        <v>33</v>
      </c>
      <c r="R738" s="3" t="s">
        <v>2356</v>
      </c>
      <c r="S738" s="3">
        <v>84.98</v>
      </c>
      <c r="T738" s="3">
        <v>1</v>
      </c>
      <c r="U738" s="3">
        <v>0</v>
      </c>
      <c r="V738" s="3">
        <v>18.695599999999999</v>
      </c>
    </row>
    <row r="739" spans="1:22" ht="14.25" customHeight="1" x14ac:dyDescent="0.25">
      <c r="A739" s="3">
        <v>738</v>
      </c>
      <c r="B739" s="3" t="s">
        <v>2350</v>
      </c>
      <c r="C739" s="4">
        <f>YEAR(Table_1[[#This Row],[Order Date]])</f>
        <v>2014</v>
      </c>
      <c r="D739" s="9">
        <v>41661</v>
      </c>
      <c r="E739" s="3">
        <v>41665</v>
      </c>
      <c r="F739" s="3" t="s">
        <v>50</v>
      </c>
      <c r="G739" s="3" t="s">
        <v>2351</v>
      </c>
      <c r="H739" s="3" t="s">
        <v>2352</v>
      </c>
      <c r="I739" s="3" t="s">
        <v>102</v>
      </c>
      <c r="J739" s="3" t="s">
        <v>27</v>
      </c>
      <c r="K739" s="3" t="s">
        <v>95</v>
      </c>
      <c r="L739" s="3" t="s">
        <v>96</v>
      </c>
      <c r="M739" s="3">
        <v>98115</v>
      </c>
      <c r="N739" s="3" t="s">
        <v>44</v>
      </c>
      <c r="O739" s="3" t="s">
        <v>2357</v>
      </c>
      <c r="P739" s="3" t="s">
        <v>46</v>
      </c>
      <c r="Q739" s="3" t="s">
        <v>75</v>
      </c>
      <c r="R739" s="3" t="s">
        <v>2358</v>
      </c>
      <c r="S739" s="3">
        <v>18.72</v>
      </c>
      <c r="T739" s="3">
        <v>5</v>
      </c>
      <c r="U739" s="3">
        <v>0.2</v>
      </c>
      <c r="V739" s="3">
        <v>6.5519999999999996</v>
      </c>
    </row>
    <row r="740" spans="1:22" ht="14.25" customHeight="1" x14ac:dyDescent="0.25">
      <c r="A740" s="3">
        <v>739</v>
      </c>
      <c r="B740" s="3" t="s">
        <v>2359</v>
      </c>
      <c r="C740" s="4">
        <f>YEAR(Table_1[[#This Row],[Order Date]])</f>
        <v>2011</v>
      </c>
      <c r="D740" s="9">
        <v>40794</v>
      </c>
      <c r="E740" s="3">
        <v>40798</v>
      </c>
      <c r="F740" s="3" t="s">
        <v>50</v>
      </c>
      <c r="G740" s="3" t="s">
        <v>449</v>
      </c>
      <c r="H740" s="3" t="s">
        <v>450</v>
      </c>
      <c r="I740" s="3" t="s">
        <v>26</v>
      </c>
      <c r="J740" s="3" t="s">
        <v>27</v>
      </c>
      <c r="K740" s="3" t="s">
        <v>127</v>
      </c>
      <c r="L740" s="3" t="s">
        <v>43</v>
      </c>
      <c r="M740" s="3">
        <v>94110</v>
      </c>
      <c r="N740" s="3" t="s">
        <v>44</v>
      </c>
      <c r="O740" s="3" t="s">
        <v>2360</v>
      </c>
      <c r="P740" s="3" t="s">
        <v>71</v>
      </c>
      <c r="Q740" s="3" t="s">
        <v>161</v>
      </c>
      <c r="R740" s="3" t="s">
        <v>2361</v>
      </c>
      <c r="S740" s="3">
        <v>49.98</v>
      </c>
      <c r="T740" s="3">
        <v>2</v>
      </c>
      <c r="U740" s="3">
        <v>0</v>
      </c>
      <c r="V740" s="3">
        <v>8.4965999999999937</v>
      </c>
    </row>
    <row r="741" spans="1:22" ht="14.25" customHeight="1" x14ac:dyDescent="0.25">
      <c r="A741" s="3">
        <v>740</v>
      </c>
      <c r="B741" s="3" t="s">
        <v>2362</v>
      </c>
      <c r="C741" s="4">
        <f>YEAR(Table_1[[#This Row],[Order Date]])</f>
        <v>2011</v>
      </c>
      <c r="D741" s="9">
        <v>40548</v>
      </c>
      <c r="E741" s="3">
        <v>40552</v>
      </c>
      <c r="F741" s="3" t="s">
        <v>50</v>
      </c>
      <c r="G741" s="3" t="s">
        <v>2363</v>
      </c>
      <c r="H741" s="3" t="s">
        <v>2364</v>
      </c>
      <c r="I741" s="3" t="s">
        <v>102</v>
      </c>
      <c r="J741" s="3" t="s">
        <v>27</v>
      </c>
      <c r="K741" s="3" t="s">
        <v>210</v>
      </c>
      <c r="L741" s="3" t="s">
        <v>211</v>
      </c>
      <c r="M741" s="3">
        <v>60540</v>
      </c>
      <c r="N741" s="3" t="s">
        <v>105</v>
      </c>
      <c r="O741" s="3" t="s">
        <v>2365</v>
      </c>
      <c r="P741" s="3" t="s">
        <v>46</v>
      </c>
      <c r="Q741" s="3" t="s">
        <v>47</v>
      </c>
      <c r="R741" s="3" t="s">
        <v>2366</v>
      </c>
      <c r="S741" s="3">
        <v>11.784000000000001</v>
      </c>
      <c r="T741" s="3">
        <v>3</v>
      </c>
      <c r="U741" s="3">
        <v>0.2</v>
      </c>
      <c r="V741" s="3">
        <v>4.2716999999999992</v>
      </c>
    </row>
    <row r="742" spans="1:22" ht="14.25" customHeight="1" x14ac:dyDescent="0.25">
      <c r="A742" s="3">
        <v>741</v>
      </c>
      <c r="B742" s="3" t="s">
        <v>2362</v>
      </c>
      <c r="C742" s="4">
        <f>YEAR(Table_1[[#This Row],[Order Date]])</f>
        <v>2011</v>
      </c>
      <c r="D742" s="9">
        <v>40548</v>
      </c>
      <c r="E742" s="3">
        <v>40552</v>
      </c>
      <c r="F742" s="3" t="s">
        <v>50</v>
      </c>
      <c r="G742" s="3" t="s">
        <v>2363</v>
      </c>
      <c r="H742" s="3" t="s">
        <v>2364</v>
      </c>
      <c r="I742" s="3" t="s">
        <v>102</v>
      </c>
      <c r="J742" s="3" t="s">
        <v>27</v>
      </c>
      <c r="K742" s="3" t="s">
        <v>210</v>
      </c>
      <c r="L742" s="3" t="s">
        <v>211</v>
      </c>
      <c r="M742" s="3">
        <v>60540</v>
      </c>
      <c r="N742" s="3" t="s">
        <v>105</v>
      </c>
      <c r="O742" s="3" t="s">
        <v>1629</v>
      </c>
      <c r="P742" s="3" t="s">
        <v>46</v>
      </c>
      <c r="Q742" s="3" t="s">
        <v>59</v>
      </c>
      <c r="R742" s="3" t="s">
        <v>1630</v>
      </c>
      <c r="S742" s="3">
        <v>272.73599999999999</v>
      </c>
      <c r="T742" s="3">
        <v>3</v>
      </c>
      <c r="U742" s="3">
        <v>0.2</v>
      </c>
      <c r="V742" s="3">
        <v>-64.774800000000013</v>
      </c>
    </row>
    <row r="743" spans="1:22" ht="14.25" customHeight="1" x14ac:dyDescent="0.25">
      <c r="A743" s="3">
        <v>742</v>
      </c>
      <c r="B743" s="3" t="s">
        <v>2362</v>
      </c>
      <c r="C743" s="4">
        <f>YEAR(Table_1[[#This Row],[Order Date]])</f>
        <v>2011</v>
      </c>
      <c r="D743" s="9">
        <v>40548</v>
      </c>
      <c r="E743" s="3">
        <v>40552</v>
      </c>
      <c r="F743" s="3" t="s">
        <v>50</v>
      </c>
      <c r="G743" s="3" t="s">
        <v>2363</v>
      </c>
      <c r="H743" s="3" t="s">
        <v>2364</v>
      </c>
      <c r="I743" s="3" t="s">
        <v>102</v>
      </c>
      <c r="J743" s="3" t="s">
        <v>27</v>
      </c>
      <c r="K743" s="3" t="s">
        <v>210</v>
      </c>
      <c r="L743" s="3" t="s">
        <v>211</v>
      </c>
      <c r="M743" s="3">
        <v>60540</v>
      </c>
      <c r="N743" s="3" t="s">
        <v>105</v>
      </c>
      <c r="O743" s="3" t="s">
        <v>2367</v>
      </c>
      <c r="P743" s="3" t="s">
        <v>46</v>
      </c>
      <c r="Q743" s="3" t="s">
        <v>75</v>
      </c>
      <c r="R743" s="3" t="s">
        <v>2368</v>
      </c>
      <c r="S743" s="3">
        <v>3.5399999999999991</v>
      </c>
      <c r="T743" s="3">
        <v>2</v>
      </c>
      <c r="U743" s="3">
        <v>0.8</v>
      </c>
      <c r="V743" s="3">
        <v>-5.4870000000000001</v>
      </c>
    </row>
    <row r="744" spans="1:22" ht="14.25" customHeight="1" x14ac:dyDescent="0.25">
      <c r="A744" s="3">
        <v>743</v>
      </c>
      <c r="B744" s="3" t="s">
        <v>2369</v>
      </c>
      <c r="C744" s="4">
        <f>YEAR(Table_1[[#This Row],[Order Date]])</f>
        <v>2013</v>
      </c>
      <c r="D744" s="9">
        <v>41514</v>
      </c>
      <c r="E744" s="3">
        <v>41519</v>
      </c>
      <c r="F744" s="3" t="s">
        <v>50</v>
      </c>
      <c r="G744" s="3" t="s">
        <v>2370</v>
      </c>
      <c r="H744" s="3" t="s">
        <v>2371</v>
      </c>
      <c r="I744" s="3" t="s">
        <v>26</v>
      </c>
      <c r="J744" s="3" t="s">
        <v>27</v>
      </c>
      <c r="K744" s="3" t="s">
        <v>815</v>
      </c>
      <c r="L744" s="3" t="s">
        <v>104</v>
      </c>
      <c r="M744" s="3">
        <v>75220</v>
      </c>
      <c r="N744" s="3" t="s">
        <v>105</v>
      </c>
      <c r="O744" s="3" t="s">
        <v>1959</v>
      </c>
      <c r="P744" s="3" t="s">
        <v>46</v>
      </c>
      <c r="Q744" s="3" t="s">
        <v>578</v>
      </c>
      <c r="R744" s="3" t="s">
        <v>1960</v>
      </c>
      <c r="S744" s="3">
        <v>51.52000000000001</v>
      </c>
      <c r="T744" s="3">
        <v>5</v>
      </c>
      <c r="U744" s="3">
        <v>0.2</v>
      </c>
      <c r="V744" s="3">
        <v>-10.948000000000002</v>
      </c>
    </row>
    <row r="745" spans="1:22" ht="14.25" customHeight="1" x14ac:dyDescent="0.25">
      <c r="A745" s="3">
        <v>744</v>
      </c>
      <c r="B745" s="3" t="s">
        <v>2369</v>
      </c>
      <c r="C745" s="4">
        <f>YEAR(Table_1[[#This Row],[Order Date]])</f>
        <v>2013</v>
      </c>
      <c r="D745" s="9">
        <v>41514</v>
      </c>
      <c r="E745" s="3">
        <v>41519</v>
      </c>
      <c r="F745" s="3" t="s">
        <v>50</v>
      </c>
      <c r="G745" s="3" t="s">
        <v>2370</v>
      </c>
      <c r="H745" s="3" t="s">
        <v>2371</v>
      </c>
      <c r="I745" s="3" t="s">
        <v>26</v>
      </c>
      <c r="J745" s="3" t="s">
        <v>27</v>
      </c>
      <c r="K745" s="3" t="s">
        <v>815</v>
      </c>
      <c r="L745" s="3" t="s">
        <v>104</v>
      </c>
      <c r="M745" s="3">
        <v>75220</v>
      </c>
      <c r="N745" s="3" t="s">
        <v>105</v>
      </c>
      <c r="O745" s="3" t="s">
        <v>1028</v>
      </c>
      <c r="P745" s="3" t="s">
        <v>46</v>
      </c>
      <c r="Q745" s="3" t="s">
        <v>90</v>
      </c>
      <c r="R745" s="3" t="s">
        <v>1029</v>
      </c>
      <c r="S745" s="3">
        <v>3.5280000000000005</v>
      </c>
      <c r="T745" s="3">
        <v>1</v>
      </c>
      <c r="U745" s="3">
        <v>0.2</v>
      </c>
      <c r="V745" s="3">
        <v>1.1465999999999998</v>
      </c>
    </row>
    <row r="746" spans="1:22" ht="14.25" customHeight="1" x14ac:dyDescent="0.25">
      <c r="A746" s="3">
        <v>745</v>
      </c>
      <c r="B746" s="3" t="s">
        <v>2369</v>
      </c>
      <c r="C746" s="4">
        <f>YEAR(Table_1[[#This Row],[Order Date]])</f>
        <v>2013</v>
      </c>
      <c r="D746" s="9">
        <v>41514</v>
      </c>
      <c r="E746" s="3">
        <v>41519</v>
      </c>
      <c r="F746" s="3" t="s">
        <v>50</v>
      </c>
      <c r="G746" s="3" t="s">
        <v>2370</v>
      </c>
      <c r="H746" s="3" t="s">
        <v>2371</v>
      </c>
      <c r="I746" s="3" t="s">
        <v>26</v>
      </c>
      <c r="J746" s="3" t="s">
        <v>27</v>
      </c>
      <c r="K746" s="3" t="s">
        <v>815</v>
      </c>
      <c r="L746" s="3" t="s">
        <v>104</v>
      </c>
      <c r="M746" s="3">
        <v>75220</v>
      </c>
      <c r="N746" s="3" t="s">
        <v>105</v>
      </c>
      <c r="O746" s="3" t="s">
        <v>2372</v>
      </c>
      <c r="P746" s="3" t="s">
        <v>46</v>
      </c>
      <c r="Q746" s="3" t="s">
        <v>90</v>
      </c>
      <c r="R746" s="3" t="s">
        <v>2373</v>
      </c>
      <c r="S746" s="3">
        <v>4.6240000000000006</v>
      </c>
      <c r="T746" s="3">
        <v>1</v>
      </c>
      <c r="U746" s="3">
        <v>0.2</v>
      </c>
      <c r="V746" s="3">
        <v>1.6762000000000001</v>
      </c>
    </row>
    <row r="747" spans="1:22" ht="14.25" customHeight="1" x14ac:dyDescent="0.25">
      <c r="A747" s="3">
        <v>746</v>
      </c>
      <c r="B747" s="3" t="s">
        <v>2369</v>
      </c>
      <c r="C747" s="4">
        <f>YEAR(Table_1[[#This Row],[Order Date]])</f>
        <v>2013</v>
      </c>
      <c r="D747" s="9">
        <v>41514</v>
      </c>
      <c r="E747" s="3">
        <v>41519</v>
      </c>
      <c r="F747" s="3" t="s">
        <v>50</v>
      </c>
      <c r="G747" s="3" t="s">
        <v>2370</v>
      </c>
      <c r="H747" s="3" t="s">
        <v>2371</v>
      </c>
      <c r="I747" s="3" t="s">
        <v>26</v>
      </c>
      <c r="J747" s="3" t="s">
        <v>27</v>
      </c>
      <c r="K747" s="3" t="s">
        <v>815</v>
      </c>
      <c r="L747" s="3" t="s">
        <v>104</v>
      </c>
      <c r="M747" s="3">
        <v>75220</v>
      </c>
      <c r="N747" s="3" t="s">
        <v>105</v>
      </c>
      <c r="O747" s="3" t="s">
        <v>2374</v>
      </c>
      <c r="P747" s="3" t="s">
        <v>46</v>
      </c>
      <c r="Q747" s="3" t="s">
        <v>578</v>
      </c>
      <c r="R747" s="3" t="s">
        <v>2375</v>
      </c>
      <c r="S747" s="3">
        <v>55.167999999999999</v>
      </c>
      <c r="T747" s="3">
        <v>4</v>
      </c>
      <c r="U747" s="3">
        <v>0.2</v>
      </c>
      <c r="V747" s="3">
        <v>6.2063999999999897</v>
      </c>
    </row>
    <row r="748" spans="1:22" ht="14.25" customHeight="1" x14ac:dyDescent="0.25">
      <c r="A748" s="3">
        <v>747</v>
      </c>
      <c r="B748" s="3" t="s">
        <v>2376</v>
      </c>
      <c r="C748" s="4">
        <f>YEAR(Table_1[[#This Row],[Order Date]])</f>
        <v>2011</v>
      </c>
      <c r="D748" s="9">
        <v>40690</v>
      </c>
      <c r="E748" s="3">
        <v>40690</v>
      </c>
      <c r="F748" s="3" t="s">
        <v>1290</v>
      </c>
      <c r="G748" s="3" t="s">
        <v>1621</v>
      </c>
      <c r="H748" s="3" t="s">
        <v>1622</v>
      </c>
      <c r="I748" s="3" t="s">
        <v>41</v>
      </c>
      <c r="J748" s="3" t="s">
        <v>27</v>
      </c>
      <c r="K748" s="3" t="s">
        <v>947</v>
      </c>
      <c r="L748" s="3" t="s">
        <v>43</v>
      </c>
      <c r="M748" s="3">
        <v>92105</v>
      </c>
      <c r="N748" s="3" t="s">
        <v>44</v>
      </c>
      <c r="O748" s="3" t="s">
        <v>925</v>
      </c>
      <c r="P748" s="3" t="s">
        <v>32</v>
      </c>
      <c r="Q748" s="3" t="s">
        <v>56</v>
      </c>
      <c r="R748" s="3" t="s">
        <v>926</v>
      </c>
      <c r="S748" s="3">
        <v>567.12</v>
      </c>
      <c r="T748" s="3">
        <v>10</v>
      </c>
      <c r="U748" s="3">
        <v>0.2</v>
      </c>
      <c r="V748" s="3">
        <v>-28.355999999999952</v>
      </c>
    </row>
    <row r="749" spans="1:22" ht="14.25" customHeight="1" x14ac:dyDescent="0.25">
      <c r="A749" s="3">
        <v>748</v>
      </c>
      <c r="B749" s="3" t="s">
        <v>2376</v>
      </c>
      <c r="C749" s="4">
        <f>YEAR(Table_1[[#This Row],[Order Date]])</f>
        <v>2011</v>
      </c>
      <c r="D749" s="9">
        <v>40690</v>
      </c>
      <c r="E749" s="3">
        <v>40690</v>
      </c>
      <c r="F749" s="3" t="s">
        <v>1290</v>
      </c>
      <c r="G749" s="3" t="s">
        <v>1621</v>
      </c>
      <c r="H749" s="3" t="s">
        <v>1622</v>
      </c>
      <c r="I749" s="3" t="s">
        <v>41</v>
      </c>
      <c r="J749" s="3" t="s">
        <v>27</v>
      </c>
      <c r="K749" s="3" t="s">
        <v>947</v>
      </c>
      <c r="L749" s="3" t="s">
        <v>43</v>
      </c>
      <c r="M749" s="3">
        <v>92105</v>
      </c>
      <c r="N749" s="3" t="s">
        <v>44</v>
      </c>
      <c r="O749" s="3" t="s">
        <v>1689</v>
      </c>
      <c r="P749" s="3" t="s">
        <v>46</v>
      </c>
      <c r="Q749" s="3" t="s">
        <v>59</v>
      </c>
      <c r="R749" s="3" t="s">
        <v>1690</v>
      </c>
      <c r="S749" s="3">
        <v>359.32</v>
      </c>
      <c r="T749" s="3">
        <v>4</v>
      </c>
      <c r="U749" s="3">
        <v>0</v>
      </c>
      <c r="V749" s="3">
        <v>7.1863999999999919</v>
      </c>
    </row>
    <row r="750" spans="1:22" ht="14.25" customHeight="1" x14ac:dyDescent="0.25">
      <c r="A750" s="3">
        <v>749</v>
      </c>
      <c r="B750" s="3" t="s">
        <v>2377</v>
      </c>
      <c r="C750" s="4">
        <f>YEAR(Table_1[[#This Row],[Order Date]])</f>
        <v>2013</v>
      </c>
      <c r="D750" s="9">
        <v>41354</v>
      </c>
      <c r="E750" s="3">
        <v>41356</v>
      </c>
      <c r="F750" s="3" t="s">
        <v>23</v>
      </c>
      <c r="G750" s="3" t="s">
        <v>2378</v>
      </c>
      <c r="H750" s="3" t="s">
        <v>2379</v>
      </c>
      <c r="I750" s="3" t="s">
        <v>26</v>
      </c>
      <c r="J750" s="3" t="s">
        <v>27</v>
      </c>
      <c r="K750" s="3" t="s">
        <v>2380</v>
      </c>
      <c r="L750" s="3" t="s">
        <v>211</v>
      </c>
      <c r="M750" s="3">
        <v>60201</v>
      </c>
      <c r="N750" s="3" t="s">
        <v>105</v>
      </c>
      <c r="O750" s="3" t="s">
        <v>2381</v>
      </c>
      <c r="P750" s="3" t="s">
        <v>71</v>
      </c>
      <c r="Q750" s="3" t="s">
        <v>72</v>
      </c>
      <c r="R750" s="3" t="s">
        <v>2382</v>
      </c>
      <c r="S750" s="3">
        <v>11.992000000000001</v>
      </c>
      <c r="T750" s="3">
        <v>1</v>
      </c>
      <c r="U750" s="3">
        <v>0.2</v>
      </c>
      <c r="V750" s="3">
        <v>0.89939999999999909</v>
      </c>
    </row>
    <row r="751" spans="1:22" ht="14.25" customHeight="1" x14ac:dyDescent="0.25">
      <c r="A751" s="3">
        <v>750</v>
      </c>
      <c r="B751" s="3" t="s">
        <v>2383</v>
      </c>
      <c r="C751" s="4">
        <f>YEAR(Table_1[[#This Row],[Order Date]])</f>
        <v>2014</v>
      </c>
      <c r="D751" s="9">
        <v>41915</v>
      </c>
      <c r="E751" s="3">
        <v>41919</v>
      </c>
      <c r="F751" s="3" t="s">
        <v>50</v>
      </c>
      <c r="G751" s="3" t="s">
        <v>2384</v>
      </c>
      <c r="H751" s="3" t="s">
        <v>2385</v>
      </c>
      <c r="I751" s="3" t="s">
        <v>26</v>
      </c>
      <c r="J751" s="3" t="s">
        <v>27</v>
      </c>
      <c r="K751" s="3" t="s">
        <v>2386</v>
      </c>
      <c r="L751" s="3" t="s">
        <v>238</v>
      </c>
      <c r="M751" s="3">
        <v>48183</v>
      </c>
      <c r="N751" s="3" t="s">
        <v>105</v>
      </c>
      <c r="O751" s="3" t="s">
        <v>2387</v>
      </c>
      <c r="P751" s="3" t="s">
        <v>46</v>
      </c>
      <c r="Q751" s="3" t="s">
        <v>75</v>
      </c>
      <c r="R751" s="3" t="s">
        <v>2388</v>
      </c>
      <c r="S751" s="3">
        <v>58.050000000000004</v>
      </c>
      <c r="T751" s="3">
        <v>3</v>
      </c>
      <c r="U751" s="3">
        <v>0</v>
      </c>
      <c r="V751" s="3">
        <v>26.702999999999999</v>
      </c>
    </row>
    <row r="752" spans="1:22" ht="14.25" customHeight="1" x14ac:dyDescent="0.25">
      <c r="A752" s="3">
        <v>751</v>
      </c>
      <c r="B752" s="3" t="s">
        <v>2383</v>
      </c>
      <c r="C752" s="4">
        <f>YEAR(Table_1[[#This Row],[Order Date]])</f>
        <v>2014</v>
      </c>
      <c r="D752" s="9">
        <v>41915</v>
      </c>
      <c r="E752" s="3">
        <v>41919</v>
      </c>
      <c r="F752" s="3" t="s">
        <v>50</v>
      </c>
      <c r="G752" s="3" t="s">
        <v>2384</v>
      </c>
      <c r="H752" s="3" t="s">
        <v>2385</v>
      </c>
      <c r="I752" s="3" t="s">
        <v>26</v>
      </c>
      <c r="J752" s="3" t="s">
        <v>27</v>
      </c>
      <c r="K752" s="3" t="s">
        <v>2386</v>
      </c>
      <c r="L752" s="3" t="s">
        <v>238</v>
      </c>
      <c r="M752" s="3">
        <v>48183</v>
      </c>
      <c r="N752" s="3" t="s">
        <v>105</v>
      </c>
      <c r="O752" s="3" t="s">
        <v>2389</v>
      </c>
      <c r="P752" s="3" t="s">
        <v>32</v>
      </c>
      <c r="Q752" s="3" t="s">
        <v>65</v>
      </c>
      <c r="R752" s="3" t="s">
        <v>2390</v>
      </c>
      <c r="S752" s="3">
        <v>157.74</v>
      </c>
      <c r="T752" s="3">
        <v>11</v>
      </c>
      <c r="U752" s="3">
        <v>0</v>
      </c>
      <c r="V752" s="3">
        <v>56.7864</v>
      </c>
    </row>
    <row r="753" spans="1:22" ht="14.25" customHeight="1" x14ac:dyDescent="0.25">
      <c r="A753" s="3">
        <v>752</v>
      </c>
      <c r="B753" s="3" t="s">
        <v>2383</v>
      </c>
      <c r="C753" s="4">
        <f>YEAR(Table_1[[#This Row],[Order Date]])</f>
        <v>2014</v>
      </c>
      <c r="D753" s="9">
        <v>41915</v>
      </c>
      <c r="E753" s="3">
        <v>41919</v>
      </c>
      <c r="F753" s="3" t="s">
        <v>50</v>
      </c>
      <c r="G753" s="3" t="s">
        <v>2384</v>
      </c>
      <c r="H753" s="3" t="s">
        <v>2385</v>
      </c>
      <c r="I753" s="3" t="s">
        <v>26</v>
      </c>
      <c r="J753" s="3" t="s">
        <v>27</v>
      </c>
      <c r="K753" s="3" t="s">
        <v>2386</v>
      </c>
      <c r="L753" s="3" t="s">
        <v>238</v>
      </c>
      <c r="M753" s="3">
        <v>48183</v>
      </c>
      <c r="N753" s="3" t="s">
        <v>105</v>
      </c>
      <c r="O753" s="3" t="s">
        <v>1423</v>
      </c>
      <c r="P753" s="3" t="s">
        <v>46</v>
      </c>
      <c r="Q753" s="3" t="s">
        <v>68</v>
      </c>
      <c r="R753" s="3" t="s">
        <v>1424</v>
      </c>
      <c r="S753" s="3">
        <v>56.980000000000004</v>
      </c>
      <c r="T753" s="3">
        <v>7</v>
      </c>
      <c r="U753" s="3">
        <v>0</v>
      </c>
      <c r="V753" s="3">
        <v>22.792000000000002</v>
      </c>
    </row>
    <row r="754" spans="1:22" ht="14.25" customHeight="1" x14ac:dyDescent="0.25">
      <c r="A754" s="3">
        <v>753</v>
      </c>
      <c r="B754" s="3" t="s">
        <v>2383</v>
      </c>
      <c r="C754" s="4">
        <f>YEAR(Table_1[[#This Row],[Order Date]])</f>
        <v>2014</v>
      </c>
      <c r="D754" s="9">
        <v>41915</v>
      </c>
      <c r="E754" s="3">
        <v>41919</v>
      </c>
      <c r="F754" s="3" t="s">
        <v>50</v>
      </c>
      <c r="G754" s="3" t="s">
        <v>2384</v>
      </c>
      <c r="H754" s="3" t="s">
        <v>2385</v>
      </c>
      <c r="I754" s="3" t="s">
        <v>26</v>
      </c>
      <c r="J754" s="3" t="s">
        <v>27</v>
      </c>
      <c r="K754" s="3" t="s">
        <v>2386</v>
      </c>
      <c r="L754" s="3" t="s">
        <v>238</v>
      </c>
      <c r="M754" s="3">
        <v>48183</v>
      </c>
      <c r="N754" s="3" t="s">
        <v>105</v>
      </c>
      <c r="O754" s="3" t="s">
        <v>2391</v>
      </c>
      <c r="P754" s="3" t="s">
        <v>46</v>
      </c>
      <c r="Q754" s="3" t="s">
        <v>75</v>
      </c>
      <c r="R754" s="3" t="s">
        <v>2392</v>
      </c>
      <c r="S754" s="3">
        <v>2.88</v>
      </c>
      <c r="T754" s="3">
        <v>1</v>
      </c>
      <c r="U754" s="3">
        <v>0</v>
      </c>
      <c r="V754" s="3">
        <v>1.4112</v>
      </c>
    </row>
    <row r="755" spans="1:22" ht="14.25" customHeight="1" x14ac:dyDescent="0.25">
      <c r="A755" s="3">
        <v>754</v>
      </c>
      <c r="B755" s="3" t="s">
        <v>2393</v>
      </c>
      <c r="C755" s="4">
        <f>YEAR(Table_1[[#This Row],[Order Date]])</f>
        <v>2013</v>
      </c>
      <c r="D755" s="9">
        <v>41372</v>
      </c>
      <c r="E755" s="3">
        <v>41374</v>
      </c>
      <c r="F755" s="3" t="s">
        <v>188</v>
      </c>
      <c r="G755" s="3" t="s">
        <v>2394</v>
      </c>
      <c r="H755" s="3" t="s">
        <v>2395</v>
      </c>
      <c r="I755" s="3" t="s">
        <v>41</v>
      </c>
      <c r="J755" s="3" t="s">
        <v>27</v>
      </c>
      <c r="K755" s="3" t="s">
        <v>127</v>
      </c>
      <c r="L755" s="3" t="s">
        <v>43</v>
      </c>
      <c r="M755" s="3">
        <v>94110</v>
      </c>
      <c r="N755" s="3" t="s">
        <v>44</v>
      </c>
      <c r="O755" s="3" t="s">
        <v>2396</v>
      </c>
      <c r="P755" s="3" t="s">
        <v>71</v>
      </c>
      <c r="Q755" s="3" t="s">
        <v>1216</v>
      </c>
      <c r="R755" s="3" t="s">
        <v>2397</v>
      </c>
      <c r="S755" s="3">
        <v>1199.9760000000001</v>
      </c>
      <c r="T755" s="3">
        <v>3</v>
      </c>
      <c r="U755" s="3">
        <v>0.2</v>
      </c>
      <c r="V755" s="3">
        <v>374.99249999999995</v>
      </c>
    </row>
    <row r="756" spans="1:22" ht="14.25" customHeight="1" x14ac:dyDescent="0.25">
      <c r="A756" s="3">
        <v>755</v>
      </c>
      <c r="B756" s="3" t="s">
        <v>2398</v>
      </c>
      <c r="C756" s="4">
        <f>YEAR(Table_1[[#This Row],[Order Date]])</f>
        <v>2012</v>
      </c>
      <c r="D756" s="9">
        <v>41250</v>
      </c>
      <c r="E756" s="3">
        <v>41255</v>
      </c>
      <c r="F756" s="3" t="s">
        <v>50</v>
      </c>
      <c r="G756" s="3" t="s">
        <v>1984</v>
      </c>
      <c r="H756" s="3" t="s">
        <v>1985</v>
      </c>
      <c r="I756" s="3" t="s">
        <v>26</v>
      </c>
      <c r="J756" s="3" t="s">
        <v>27</v>
      </c>
      <c r="K756" s="3" t="s">
        <v>42</v>
      </c>
      <c r="L756" s="3" t="s">
        <v>43</v>
      </c>
      <c r="M756" s="3">
        <v>90036</v>
      </c>
      <c r="N756" s="3" t="s">
        <v>44</v>
      </c>
      <c r="O756" s="3" t="s">
        <v>2184</v>
      </c>
      <c r="P756" s="3" t="s">
        <v>32</v>
      </c>
      <c r="Q756" s="3" t="s">
        <v>65</v>
      </c>
      <c r="R756" s="3" t="s">
        <v>2185</v>
      </c>
      <c r="S756" s="3">
        <v>79.92</v>
      </c>
      <c r="T756" s="3">
        <v>4</v>
      </c>
      <c r="U756" s="3">
        <v>0</v>
      </c>
      <c r="V756" s="3">
        <v>28.7712</v>
      </c>
    </row>
    <row r="757" spans="1:22" ht="14.25" customHeight="1" x14ac:dyDescent="0.25">
      <c r="A757" s="3">
        <v>756</v>
      </c>
      <c r="B757" s="3" t="s">
        <v>2399</v>
      </c>
      <c r="C757" s="4">
        <f>YEAR(Table_1[[#This Row],[Order Date]])</f>
        <v>2013</v>
      </c>
      <c r="D757" s="9">
        <v>41536</v>
      </c>
      <c r="E757" s="3">
        <v>41540</v>
      </c>
      <c r="F757" s="3" t="s">
        <v>50</v>
      </c>
      <c r="G757" s="3" t="s">
        <v>2023</v>
      </c>
      <c r="H757" s="3" t="s">
        <v>2024</v>
      </c>
      <c r="I757" s="3" t="s">
        <v>41</v>
      </c>
      <c r="J757" s="3" t="s">
        <v>27</v>
      </c>
      <c r="K757" s="3" t="s">
        <v>1521</v>
      </c>
      <c r="L757" s="3" t="s">
        <v>54</v>
      </c>
      <c r="M757" s="3">
        <v>32216</v>
      </c>
      <c r="N757" s="3" t="s">
        <v>30</v>
      </c>
      <c r="O757" s="3" t="s">
        <v>2400</v>
      </c>
      <c r="P757" s="3" t="s">
        <v>32</v>
      </c>
      <c r="Q757" s="3" t="s">
        <v>56</v>
      </c>
      <c r="R757" s="3" t="s">
        <v>2401</v>
      </c>
      <c r="S757" s="3">
        <v>383.43799999999999</v>
      </c>
      <c r="T757" s="3">
        <v>4</v>
      </c>
      <c r="U757" s="3">
        <v>0.45</v>
      </c>
      <c r="V757" s="3">
        <v>-167.3184</v>
      </c>
    </row>
    <row r="758" spans="1:22" ht="14.25" customHeight="1" x14ac:dyDescent="0.25">
      <c r="A758" s="3">
        <v>757</v>
      </c>
      <c r="B758" s="3" t="s">
        <v>2402</v>
      </c>
      <c r="C758" s="4">
        <f>YEAR(Table_1[[#This Row],[Order Date]])</f>
        <v>2011</v>
      </c>
      <c r="D758" s="9">
        <v>40906</v>
      </c>
      <c r="E758" s="3">
        <v>40910</v>
      </c>
      <c r="F758" s="3" t="s">
        <v>50</v>
      </c>
      <c r="G758" s="3" t="s">
        <v>2403</v>
      </c>
      <c r="H758" s="3" t="s">
        <v>2404</v>
      </c>
      <c r="I758" s="3" t="s">
        <v>26</v>
      </c>
      <c r="J758" s="3" t="s">
        <v>27</v>
      </c>
      <c r="K758" s="3" t="s">
        <v>2405</v>
      </c>
      <c r="L758" s="3" t="s">
        <v>229</v>
      </c>
      <c r="M758" s="3">
        <v>55016</v>
      </c>
      <c r="N758" s="3" t="s">
        <v>105</v>
      </c>
      <c r="O758" s="3" t="s">
        <v>2240</v>
      </c>
      <c r="P758" s="3" t="s">
        <v>46</v>
      </c>
      <c r="Q758" s="3" t="s">
        <v>59</v>
      </c>
      <c r="R758" s="3" t="s">
        <v>2241</v>
      </c>
      <c r="S758" s="3">
        <v>24.56</v>
      </c>
      <c r="T758" s="3">
        <v>2</v>
      </c>
      <c r="U758" s="3">
        <v>0</v>
      </c>
      <c r="V758" s="3">
        <v>6.8767999999999994</v>
      </c>
    </row>
    <row r="759" spans="1:22" ht="14.25" customHeight="1" x14ac:dyDescent="0.25">
      <c r="A759" s="3">
        <v>758</v>
      </c>
      <c r="B759" s="3" t="s">
        <v>2402</v>
      </c>
      <c r="C759" s="4">
        <f>YEAR(Table_1[[#This Row],[Order Date]])</f>
        <v>2011</v>
      </c>
      <c r="D759" s="9">
        <v>40906</v>
      </c>
      <c r="E759" s="3">
        <v>40910</v>
      </c>
      <c r="F759" s="3" t="s">
        <v>50</v>
      </c>
      <c r="G759" s="3" t="s">
        <v>2403</v>
      </c>
      <c r="H759" s="3" t="s">
        <v>2404</v>
      </c>
      <c r="I759" s="3" t="s">
        <v>26</v>
      </c>
      <c r="J759" s="3" t="s">
        <v>27</v>
      </c>
      <c r="K759" s="3" t="s">
        <v>2405</v>
      </c>
      <c r="L759" s="3" t="s">
        <v>229</v>
      </c>
      <c r="M759" s="3">
        <v>55016</v>
      </c>
      <c r="N759" s="3" t="s">
        <v>105</v>
      </c>
      <c r="O759" s="3" t="s">
        <v>2084</v>
      </c>
      <c r="P759" s="3" t="s">
        <v>71</v>
      </c>
      <c r="Q759" s="3" t="s">
        <v>161</v>
      </c>
      <c r="R759" s="3" t="s">
        <v>2085</v>
      </c>
      <c r="S759" s="3">
        <v>119.8</v>
      </c>
      <c r="T759" s="3">
        <v>4</v>
      </c>
      <c r="U759" s="3">
        <v>0</v>
      </c>
      <c r="V759" s="3">
        <v>47.92</v>
      </c>
    </row>
    <row r="760" spans="1:22" ht="14.25" customHeight="1" x14ac:dyDescent="0.25">
      <c r="A760" s="3">
        <v>759</v>
      </c>
      <c r="B760" s="3" t="s">
        <v>2406</v>
      </c>
      <c r="C760" s="4">
        <f>YEAR(Table_1[[#This Row],[Order Date]])</f>
        <v>2014</v>
      </c>
      <c r="D760" s="9">
        <v>41844</v>
      </c>
      <c r="E760" s="3">
        <v>41849</v>
      </c>
      <c r="F760" s="3" t="s">
        <v>50</v>
      </c>
      <c r="G760" s="3" t="s">
        <v>2407</v>
      </c>
      <c r="H760" s="3" t="s">
        <v>2408</v>
      </c>
      <c r="I760" s="3" t="s">
        <v>41</v>
      </c>
      <c r="J760" s="3" t="s">
        <v>27</v>
      </c>
      <c r="K760" s="3" t="s">
        <v>266</v>
      </c>
      <c r="L760" s="3" t="s">
        <v>267</v>
      </c>
      <c r="M760" s="3">
        <v>10009</v>
      </c>
      <c r="N760" s="3" t="s">
        <v>148</v>
      </c>
      <c r="O760" s="3" t="s">
        <v>2018</v>
      </c>
      <c r="P760" s="3" t="s">
        <v>46</v>
      </c>
      <c r="Q760" s="3" t="s">
        <v>75</v>
      </c>
      <c r="R760" s="3" t="s">
        <v>2019</v>
      </c>
      <c r="S760" s="3">
        <v>13.128</v>
      </c>
      <c r="T760" s="3">
        <v>3</v>
      </c>
      <c r="U760" s="3">
        <v>0.2</v>
      </c>
      <c r="V760" s="3">
        <v>4.2665999999999986</v>
      </c>
    </row>
    <row r="761" spans="1:22" ht="14.25" customHeight="1" x14ac:dyDescent="0.25">
      <c r="A761" s="3">
        <v>760</v>
      </c>
      <c r="B761" s="3" t="s">
        <v>2409</v>
      </c>
      <c r="C761" s="4">
        <f>YEAR(Table_1[[#This Row],[Order Date]])</f>
        <v>2014</v>
      </c>
      <c r="D761" s="9">
        <v>41901</v>
      </c>
      <c r="E761" s="3">
        <v>41905</v>
      </c>
      <c r="F761" s="3" t="s">
        <v>50</v>
      </c>
      <c r="G761" s="3" t="s">
        <v>2410</v>
      </c>
      <c r="H761" s="3" t="s">
        <v>2411</v>
      </c>
      <c r="I761" s="3" t="s">
        <v>41</v>
      </c>
      <c r="J761" s="3" t="s">
        <v>27</v>
      </c>
      <c r="K761" s="3" t="s">
        <v>1844</v>
      </c>
      <c r="L761" s="3" t="s">
        <v>114</v>
      </c>
      <c r="M761" s="3">
        <v>54302</v>
      </c>
      <c r="N761" s="3" t="s">
        <v>105</v>
      </c>
      <c r="O761" s="3" t="s">
        <v>560</v>
      </c>
      <c r="P761" s="3" t="s">
        <v>46</v>
      </c>
      <c r="Q761" s="3" t="s">
        <v>90</v>
      </c>
      <c r="R761" s="3" t="s">
        <v>2188</v>
      </c>
      <c r="S761" s="3">
        <v>22.72</v>
      </c>
      <c r="T761" s="3">
        <v>4</v>
      </c>
      <c r="U761" s="3">
        <v>0</v>
      </c>
      <c r="V761" s="3">
        <v>10.223999999999998</v>
      </c>
    </row>
    <row r="762" spans="1:22" ht="14.25" customHeight="1" x14ac:dyDescent="0.25">
      <c r="A762" s="3">
        <v>761</v>
      </c>
      <c r="B762" s="3" t="s">
        <v>2412</v>
      </c>
      <c r="C762" s="4">
        <f>YEAR(Table_1[[#This Row],[Order Date]])</f>
        <v>2012</v>
      </c>
      <c r="D762" s="9">
        <v>41152</v>
      </c>
      <c r="E762" s="3">
        <v>41157</v>
      </c>
      <c r="F762" s="3" t="s">
        <v>50</v>
      </c>
      <c r="G762" s="3" t="s">
        <v>2016</v>
      </c>
      <c r="H762" s="3" t="s">
        <v>2017</v>
      </c>
      <c r="I762" s="3" t="s">
        <v>26</v>
      </c>
      <c r="J762" s="3" t="s">
        <v>27</v>
      </c>
      <c r="K762" s="3" t="s">
        <v>42</v>
      </c>
      <c r="L762" s="3" t="s">
        <v>43</v>
      </c>
      <c r="M762" s="3">
        <v>90004</v>
      </c>
      <c r="N762" s="3" t="s">
        <v>44</v>
      </c>
      <c r="O762" s="3" t="s">
        <v>1898</v>
      </c>
      <c r="P762" s="3" t="s">
        <v>46</v>
      </c>
      <c r="Q762" s="3" t="s">
        <v>90</v>
      </c>
      <c r="R762" s="3" t="s">
        <v>1899</v>
      </c>
      <c r="S762" s="3">
        <v>58.320000000000007</v>
      </c>
      <c r="T762" s="3">
        <v>9</v>
      </c>
      <c r="U762" s="3">
        <v>0</v>
      </c>
      <c r="V762" s="3">
        <v>27.993600000000001</v>
      </c>
    </row>
    <row r="763" spans="1:22" ht="14.25" customHeight="1" x14ac:dyDescent="0.25">
      <c r="A763" s="3">
        <v>762</v>
      </c>
      <c r="B763" s="3" t="s">
        <v>2413</v>
      </c>
      <c r="C763" s="4">
        <f>YEAR(Table_1[[#This Row],[Order Date]])</f>
        <v>2014</v>
      </c>
      <c r="D763" s="9">
        <v>41947</v>
      </c>
      <c r="E763" s="3">
        <v>41951</v>
      </c>
      <c r="F763" s="3" t="s">
        <v>50</v>
      </c>
      <c r="G763" s="3" t="s">
        <v>371</v>
      </c>
      <c r="H763" s="3" t="s">
        <v>372</v>
      </c>
      <c r="I763" s="3" t="s">
        <v>41</v>
      </c>
      <c r="J763" s="3" t="s">
        <v>27</v>
      </c>
      <c r="K763" s="3" t="s">
        <v>1736</v>
      </c>
      <c r="L763" s="3" t="s">
        <v>1272</v>
      </c>
      <c r="M763" s="3">
        <v>30318</v>
      </c>
      <c r="N763" s="3" t="s">
        <v>30</v>
      </c>
      <c r="O763" s="3" t="s">
        <v>2414</v>
      </c>
      <c r="P763" s="3" t="s">
        <v>46</v>
      </c>
      <c r="Q763" s="3" t="s">
        <v>47</v>
      </c>
      <c r="R763" s="3" t="s">
        <v>2415</v>
      </c>
      <c r="S763" s="3">
        <v>12.39</v>
      </c>
      <c r="T763" s="3">
        <v>3</v>
      </c>
      <c r="U763" s="3">
        <v>0</v>
      </c>
      <c r="V763" s="3">
        <v>5.6993999999999998</v>
      </c>
    </row>
    <row r="764" spans="1:22" ht="14.25" customHeight="1" x14ac:dyDescent="0.25">
      <c r="A764" s="3">
        <v>763</v>
      </c>
      <c r="B764" s="3" t="s">
        <v>2416</v>
      </c>
      <c r="C764" s="4">
        <f>YEAR(Table_1[[#This Row],[Order Date]])</f>
        <v>2012</v>
      </c>
      <c r="D764" s="9">
        <v>40947</v>
      </c>
      <c r="E764" s="3">
        <v>40952</v>
      </c>
      <c r="F764" s="3" t="s">
        <v>50</v>
      </c>
      <c r="G764" s="3" t="s">
        <v>2417</v>
      </c>
      <c r="H764" s="3" t="s">
        <v>2418</v>
      </c>
      <c r="I764" s="3" t="s">
        <v>26</v>
      </c>
      <c r="J764" s="3" t="s">
        <v>27</v>
      </c>
      <c r="K764" s="3" t="s">
        <v>497</v>
      </c>
      <c r="L764" s="3" t="s">
        <v>498</v>
      </c>
      <c r="M764" s="3">
        <v>43229</v>
      </c>
      <c r="N764" s="3" t="s">
        <v>148</v>
      </c>
      <c r="O764" s="3" t="s">
        <v>692</v>
      </c>
      <c r="P764" s="3" t="s">
        <v>71</v>
      </c>
      <c r="Q764" s="3" t="s">
        <v>72</v>
      </c>
      <c r="R764" s="3" t="s">
        <v>693</v>
      </c>
      <c r="S764" s="3">
        <v>107.982</v>
      </c>
      <c r="T764" s="3">
        <v>3</v>
      </c>
      <c r="U764" s="3">
        <v>0.4</v>
      </c>
      <c r="V764" s="3">
        <v>-26.995499999999993</v>
      </c>
    </row>
    <row r="765" spans="1:22" ht="14.25" customHeight="1" x14ac:dyDescent="0.25">
      <c r="A765" s="3">
        <v>764</v>
      </c>
      <c r="B765" s="3" t="s">
        <v>2419</v>
      </c>
      <c r="C765" s="4">
        <f>YEAR(Table_1[[#This Row],[Order Date]])</f>
        <v>2011</v>
      </c>
      <c r="D765" s="9">
        <v>40557</v>
      </c>
      <c r="E765" s="3">
        <v>40559</v>
      </c>
      <c r="F765" s="3" t="s">
        <v>23</v>
      </c>
      <c r="G765" s="3" t="s">
        <v>2420</v>
      </c>
      <c r="H765" s="3" t="s">
        <v>2421</v>
      </c>
      <c r="I765" s="3" t="s">
        <v>41</v>
      </c>
      <c r="J765" s="3" t="s">
        <v>27</v>
      </c>
      <c r="K765" s="3" t="s">
        <v>2422</v>
      </c>
      <c r="L765" s="3" t="s">
        <v>736</v>
      </c>
      <c r="M765" s="3">
        <v>71111</v>
      </c>
      <c r="N765" s="3" t="s">
        <v>30</v>
      </c>
      <c r="O765" s="3" t="s">
        <v>669</v>
      </c>
      <c r="P765" s="3" t="s">
        <v>46</v>
      </c>
      <c r="Q765" s="3" t="s">
        <v>173</v>
      </c>
      <c r="R765" s="3" t="s">
        <v>186</v>
      </c>
      <c r="S765" s="3">
        <v>11.36</v>
      </c>
      <c r="T765" s="3">
        <v>2</v>
      </c>
      <c r="U765" s="3">
        <v>0</v>
      </c>
      <c r="V765" s="3">
        <v>5.3391999999999991</v>
      </c>
    </row>
    <row r="766" spans="1:22" ht="14.25" customHeight="1" x14ac:dyDescent="0.25">
      <c r="A766" s="3">
        <v>765</v>
      </c>
      <c r="B766" s="3" t="s">
        <v>2419</v>
      </c>
      <c r="C766" s="4">
        <f>YEAR(Table_1[[#This Row],[Order Date]])</f>
        <v>2011</v>
      </c>
      <c r="D766" s="9">
        <v>40557</v>
      </c>
      <c r="E766" s="3">
        <v>40559</v>
      </c>
      <c r="F766" s="3" t="s">
        <v>23</v>
      </c>
      <c r="G766" s="3" t="s">
        <v>2420</v>
      </c>
      <c r="H766" s="3" t="s">
        <v>2421</v>
      </c>
      <c r="I766" s="3" t="s">
        <v>41</v>
      </c>
      <c r="J766" s="3" t="s">
        <v>27</v>
      </c>
      <c r="K766" s="3" t="s">
        <v>2422</v>
      </c>
      <c r="L766" s="3" t="s">
        <v>736</v>
      </c>
      <c r="M766" s="3">
        <v>71111</v>
      </c>
      <c r="N766" s="3" t="s">
        <v>30</v>
      </c>
      <c r="O766" s="3" t="s">
        <v>2423</v>
      </c>
      <c r="P766" s="3" t="s">
        <v>46</v>
      </c>
      <c r="Q766" s="3" t="s">
        <v>173</v>
      </c>
      <c r="R766" s="3" t="s">
        <v>2424</v>
      </c>
      <c r="S766" s="3">
        <v>50.94</v>
      </c>
      <c r="T766" s="3">
        <v>3</v>
      </c>
      <c r="U766" s="3">
        <v>0</v>
      </c>
      <c r="V766" s="3">
        <v>25.47</v>
      </c>
    </row>
    <row r="767" spans="1:22" ht="14.25" customHeight="1" x14ac:dyDescent="0.25">
      <c r="A767" s="3">
        <v>766</v>
      </c>
      <c r="B767" s="3" t="s">
        <v>2419</v>
      </c>
      <c r="C767" s="4">
        <f>YEAR(Table_1[[#This Row],[Order Date]])</f>
        <v>2011</v>
      </c>
      <c r="D767" s="9">
        <v>40557</v>
      </c>
      <c r="E767" s="3">
        <v>40559</v>
      </c>
      <c r="F767" s="3" t="s">
        <v>23</v>
      </c>
      <c r="G767" s="3" t="s">
        <v>2420</v>
      </c>
      <c r="H767" s="3" t="s">
        <v>2421</v>
      </c>
      <c r="I767" s="3" t="s">
        <v>41</v>
      </c>
      <c r="J767" s="3" t="s">
        <v>27</v>
      </c>
      <c r="K767" s="3" t="s">
        <v>2422</v>
      </c>
      <c r="L767" s="3" t="s">
        <v>736</v>
      </c>
      <c r="M767" s="3">
        <v>71111</v>
      </c>
      <c r="N767" s="3" t="s">
        <v>30</v>
      </c>
      <c r="O767" s="3" t="s">
        <v>2425</v>
      </c>
      <c r="P767" s="3" t="s">
        <v>71</v>
      </c>
      <c r="Q767" s="3" t="s">
        <v>161</v>
      </c>
      <c r="R767" s="3" t="s">
        <v>2426</v>
      </c>
      <c r="S767" s="3">
        <v>646.74</v>
      </c>
      <c r="T767" s="3">
        <v>6</v>
      </c>
      <c r="U767" s="3">
        <v>0</v>
      </c>
      <c r="V767" s="3">
        <v>258.69600000000003</v>
      </c>
    </row>
    <row r="768" spans="1:22" ht="14.25" customHeight="1" x14ac:dyDescent="0.25">
      <c r="A768" s="3">
        <v>767</v>
      </c>
      <c r="B768" s="3" t="s">
        <v>2419</v>
      </c>
      <c r="C768" s="4">
        <f>YEAR(Table_1[[#This Row],[Order Date]])</f>
        <v>2011</v>
      </c>
      <c r="D768" s="9">
        <v>40557</v>
      </c>
      <c r="E768" s="3">
        <v>40559</v>
      </c>
      <c r="F768" s="3" t="s">
        <v>23</v>
      </c>
      <c r="G768" s="3" t="s">
        <v>2420</v>
      </c>
      <c r="H768" s="3" t="s">
        <v>2421</v>
      </c>
      <c r="I768" s="3" t="s">
        <v>41</v>
      </c>
      <c r="J768" s="3" t="s">
        <v>27</v>
      </c>
      <c r="K768" s="3" t="s">
        <v>2422</v>
      </c>
      <c r="L768" s="3" t="s">
        <v>736</v>
      </c>
      <c r="M768" s="3">
        <v>71111</v>
      </c>
      <c r="N768" s="3" t="s">
        <v>30</v>
      </c>
      <c r="O768" s="3" t="s">
        <v>2427</v>
      </c>
      <c r="P768" s="3" t="s">
        <v>46</v>
      </c>
      <c r="Q768" s="3" t="s">
        <v>75</v>
      </c>
      <c r="R768" s="3" t="s">
        <v>186</v>
      </c>
      <c r="S768" s="3">
        <v>5.64</v>
      </c>
      <c r="T768" s="3">
        <v>3</v>
      </c>
      <c r="U768" s="3">
        <v>0</v>
      </c>
      <c r="V768" s="3">
        <v>2.7071999999999994</v>
      </c>
    </row>
    <row r="769" spans="1:22" ht="14.25" customHeight="1" x14ac:dyDescent="0.25">
      <c r="A769" s="3">
        <v>768</v>
      </c>
      <c r="B769" s="3" t="s">
        <v>2419</v>
      </c>
      <c r="C769" s="4">
        <f>YEAR(Table_1[[#This Row],[Order Date]])</f>
        <v>2011</v>
      </c>
      <c r="D769" s="9">
        <v>40557</v>
      </c>
      <c r="E769" s="3">
        <v>40559</v>
      </c>
      <c r="F769" s="3" t="s">
        <v>23</v>
      </c>
      <c r="G769" s="3" t="s">
        <v>2420</v>
      </c>
      <c r="H769" s="3" t="s">
        <v>2421</v>
      </c>
      <c r="I769" s="3" t="s">
        <v>41</v>
      </c>
      <c r="J769" s="3" t="s">
        <v>27</v>
      </c>
      <c r="K769" s="3" t="s">
        <v>2422</v>
      </c>
      <c r="L769" s="3" t="s">
        <v>736</v>
      </c>
      <c r="M769" s="3">
        <v>71111</v>
      </c>
      <c r="N769" s="3" t="s">
        <v>30</v>
      </c>
      <c r="O769" s="3" t="s">
        <v>2428</v>
      </c>
      <c r="P769" s="3" t="s">
        <v>46</v>
      </c>
      <c r="Q769" s="3" t="s">
        <v>59</v>
      </c>
      <c r="R769" s="3" t="s">
        <v>2429</v>
      </c>
      <c r="S769" s="3">
        <v>572.58000000000004</v>
      </c>
      <c r="T769" s="3">
        <v>6</v>
      </c>
      <c r="U769" s="3">
        <v>0</v>
      </c>
      <c r="V769" s="3">
        <v>34.354799999999955</v>
      </c>
    </row>
    <row r="770" spans="1:22" ht="14.25" customHeight="1" x14ac:dyDescent="0.25">
      <c r="A770" s="3">
        <v>769</v>
      </c>
      <c r="B770" s="3" t="s">
        <v>2430</v>
      </c>
      <c r="C770" s="4">
        <f>YEAR(Table_1[[#This Row],[Order Date]])</f>
        <v>2011</v>
      </c>
      <c r="D770" s="9">
        <v>40677</v>
      </c>
      <c r="E770" s="3">
        <v>40683</v>
      </c>
      <c r="F770" s="3" t="s">
        <v>50</v>
      </c>
      <c r="G770" s="3" t="s">
        <v>2431</v>
      </c>
      <c r="H770" s="3" t="s">
        <v>2432</v>
      </c>
      <c r="I770" s="3" t="s">
        <v>41</v>
      </c>
      <c r="J770" s="3" t="s">
        <v>27</v>
      </c>
      <c r="K770" s="3" t="s">
        <v>1151</v>
      </c>
      <c r="L770" s="3" t="s">
        <v>54</v>
      </c>
      <c r="M770" s="3">
        <v>33710</v>
      </c>
      <c r="N770" s="3" t="s">
        <v>30</v>
      </c>
      <c r="O770" s="3" t="s">
        <v>2433</v>
      </c>
      <c r="P770" s="3" t="s">
        <v>32</v>
      </c>
      <c r="Q770" s="3" t="s">
        <v>65</v>
      </c>
      <c r="R770" s="3" t="s">
        <v>2434</v>
      </c>
      <c r="S770" s="3">
        <v>310.88000000000005</v>
      </c>
      <c r="T770" s="3">
        <v>2</v>
      </c>
      <c r="U770" s="3">
        <v>0.2</v>
      </c>
      <c r="V770" s="3">
        <v>23.315999999999988</v>
      </c>
    </row>
    <row r="771" spans="1:22" ht="14.25" customHeight="1" x14ac:dyDescent="0.25">
      <c r="A771" s="3">
        <v>770</v>
      </c>
      <c r="B771" s="3" t="s">
        <v>2435</v>
      </c>
      <c r="C771" s="4">
        <f>YEAR(Table_1[[#This Row],[Order Date]])</f>
        <v>2013</v>
      </c>
      <c r="D771" s="9">
        <v>41414</v>
      </c>
      <c r="E771" s="3">
        <v>41419</v>
      </c>
      <c r="F771" s="3" t="s">
        <v>50</v>
      </c>
      <c r="G771" s="3" t="s">
        <v>824</v>
      </c>
      <c r="H771" s="3" t="s">
        <v>825</v>
      </c>
      <c r="I771" s="3" t="s">
        <v>26</v>
      </c>
      <c r="J771" s="3" t="s">
        <v>27</v>
      </c>
      <c r="K771" s="3" t="s">
        <v>1127</v>
      </c>
      <c r="L771" s="3" t="s">
        <v>319</v>
      </c>
      <c r="M771" s="3">
        <v>22204</v>
      </c>
      <c r="N771" s="3" t="s">
        <v>30</v>
      </c>
      <c r="O771" s="3" t="s">
        <v>2436</v>
      </c>
      <c r="P771" s="3" t="s">
        <v>32</v>
      </c>
      <c r="Q771" s="3" t="s">
        <v>36</v>
      </c>
      <c r="R771" s="3" t="s">
        <v>2437</v>
      </c>
      <c r="S771" s="3">
        <v>641.96</v>
      </c>
      <c r="T771" s="3">
        <v>2</v>
      </c>
      <c r="U771" s="3">
        <v>0</v>
      </c>
      <c r="V771" s="3">
        <v>179.74880000000002</v>
      </c>
    </row>
    <row r="772" spans="1:22" ht="14.25" customHeight="1" x14ac:dyDescent="0.25">
      <c r="A772" s="3">
        <v>771</v>
      </c>
      <c r="B772" s="3" t="s">
        <v>2438</v>
      </c>
      <c r="C772" s="4">
        <f>YEAR(Table_1[[#This Row],[Order Date]])</f>
        <v>2014</v>
      </c>
      <c r="D772" s="9">
        <v>41670</v>
      </c>
      <c r="E772" s="3">
        <v>41676</v>
      </c>
      <c r="F772" s="3" t="s">
        <v>50</v>
      </c>
      <c r="G772" s="3" t="s">
        <v>2439</v>
      </c>
      <c r="H772" s="3" t="s">
        <v>2440</v>
      </c>
      <c r="I772" s="3" t="s">
        <v>41</v>
      </c>
      <c r="J772" s="3" t="s">
        <v>27</v>
      </c>
      <c r="K772" s="3" t="s">
        <v>1377</v>
      </c>
      <c r="L772" s="3" t="s">
        <v>489</v>
      </c>
      <c r="M772" s="3">
        <v>50315</v>
      </c>
      <c r="N772" s="3" t="s">
        <v>105</v>
      </c>
      <c r="O772" s="3" t="s">
        <v>2441</v>
      </c>
      <c r="P772" s="3" t="s">
        <v>46</v>
      </c>
      <c r="Q772" s="3" t="s">
        <v>75</v>
      </c>
      <c r="R772" s="3" t="s">
        <v>2442</v>
      </c>
      <c r="S772" s="3">
        <v>18.28</v>
      </c>
      <c r="T772" s="3">
        <v>2</v>
      </c>
      <c r="U772" s="3">
        <v>0</v>
      </c>
      <c r="V772" s="3">
        <v>9.14</v>
      </c>
    </row>
    <row r="773" spans="1:22" ht="14.25" customHeight="1" x14ac:dyDescent="0.25">
      <c r="A773" s="3">
        <v>772</v>
      </c>
      <c r="B773" s="3" t="s">
        <v>2438</v>
      </c>
      <c r="C773" s="4">
        <f>YEAR(Table_1[[#This Row],[Order Date]])</f>
        <v>2014</v>
      </c>
      <c r="D773" s="9">
        <v>41670</v>
      </c>
      <c r="E773" s="3">
        <v>41676</v>
      </c>
      <c r="F773" s="3" t="s">
        <v>50</v>
      </c>
      <c r="G773" s="3" t="s">
        <v>2439</v>
      </c>
      <c r="H773" s="3" t="s">
        <v>2440</v>
      </c>
      <c r="I773" s="3" t="s">
        <v>41</v>
      </c>
      <c r="J773" s="3" t="s">
        <v>27</v>
      </c>
      <c r="K773" s="3" t="s">
        <v>1377</v>
      </c>
      <c r="L773" s="3" t="s">
        <v>489</v>
      </c>
      <c r="M773" s="3">
        <v>50315</v>
      </c>
      <c r="N773" s="3" t="s">
        <v>105</v>
      </c>
      <c r="O773" s="3" t="s">
        <v>1204</v>
      </c>
      <c r="P773" s="3" t="s">
        <v>71</v>
      </c>
      <c r="Q773" s="3" t="s">
        <v>72</v>
      </c>
      <c r="R773" s="3" t="s">
        <v>1205</v>
      </c>
      <c r="S773" s="3">
        <v>207</v>
      </c>
      <c r="T773" s="3">
        <v>3</v>
      </c>
      <c r="U773" s="3">
        <v>0</v>
      </c>
      <c r="V773" s="3">
        <v>51.75</v>
      </c>
    </row>
    <row r="774" spans="1:22" ht="14.25" customHeight="1" x14ac:dyDescent="0.25">
      <c r="A774" s="3">
        <v>773</v>
      </c>
      <c r="B774" s="3" t="s">
        <v>2438</v>
      </c>
      <c r="C774" s="4">
        <f>YEAR(Table_1[[#This Row],[Order Date]])</f>
        <v>2014</v>
      </c>
      <c r="D774" s="9">
        <v>41670</v>
      </c>
      <c r="E774" s="3">
        <v>41676</v>
      </c>
      <c r="F774" s="3" t="s">
        <v>50</v>
      </c>
      <c r="G774" s="3" t="s">
        <v>2439</v>
      </c>
      <c r="H774" s="3" t="s">
        <v>2440</v>
      </c>
      <c r="I774" s="3" t="s">
        <v>41</v>
      </c>
      <c r="J774" s="3" t="s">
        <v>27</v>
      </c>
      <c r="K774" s="3" t="s">
        <v>1377</v>
      </c>
      <c r="L774" s="3" t="s">
        <v>489</v>
      </c>
      <c r="M774" s="3">
        <v>50315</v>
      </c>
      <c r="N774" s="3" t="s">
        <v>105</v>
      </c>
      <c r="O774" s="3" t="s">
        <v>2443</v>
      </c>
      <c r="P774" s="3" t="s">
        <v>46</v>
      </c>
      <c r="Q774" s="3" t="s">
        <v>75</v>
      </c>
      <c r="R774" s="3" t="s">
        <v>2444</v>
      </c>
      <c r="S774" s="3">
        <v>32.35</v>
      </c>
      <c r="T774" s="3">
        <v>5</v>
      </c>
      <c r="U774" s="3">
        <v>0</v>
      </c>
      <c r="V774" s="3">
        <v>16.175000000000001</v>
      </c>
    </row>
    <row r="775" spans="1:22" ht="14.25" customHeight="1" x14ac:dyDescent="0.25">
      <c r="A775" s="3">
        <v>774</v>
      </c>
      <c r="B775" s="3" t="s">
        <v>2438</v>
      </c>
      <c r="C775" s="4">
        <f>YEAR(Table_1[[#This Row],[Order Date]])</f>
        <v>2014</v>
      </c>
      <c r="D775" s="9">
        <v>41670</v>
      </c>
      <c r="E775" s="3">
        <v>41676</v>
      </c>
      <c r="F775" s="3" t="s">
        <v>50</v>
      </c>
      <c r="G775" s="3" t="s">
        <v>2439</v>
      </c>
      <c r="H775" s="3" t="s">
        <v>2440</v>
      </c>
      <c r="I775" s="3" t="s">
        <v>41</v>
      </c>
      <c r="J775" s="3" t="s">
        <v>27</v>
      </c>
      <c r="K775" s="3" t="s">
        <v>1377</v>
      </c>
      <c r="L775" s="3" t="s">
        <v>489</v>
      </c>
      <c r="M775" s="3">
        <v>50315</v>
      </c>
      <c r="N775" s="3" t="s">
        <v>105</v>
      </c>
      <c r="O775" s="3" t="s">
        <v>74</v>
      </c>
      <c r="P775" s="3" t="s">
        <v>46</v>
      </c>
      <c r="Q775" s="3" t="s">
        <v>75</v>
      </c>
      <c r="R775" s="3" t="s">
        <v>76</v>
      </c>
      <c r="S775" s="3">
        <v>7.71</v>
      </c>
      <c r="T775" s="3">
        <v>1</v>
      </c>
      <c r="U775" s="3">
        <v>0</v>
      </c>
      <c r="V775" s="3">
        <v>3.4695</v>
      </c>
    </row>
    <row r="776" spans="1:22" ht="14.25" customHeight="1" x14ac:dyDescent="0.25">
      <c r="A776" s="3">
        <v>775</v>
      </c>
      <c r="B776" s="3" t="s">
        <v>2438</v>
      </c>
      <c r="C776" s="4">
        <f>YEAR(Table_1[[#This Row],[Order Date]])</f>
        <v>2014</v>
      </c>
      <c r="D776" s="9">
        <v>41670</v>
      </c>
      <c r="E776" s="3">
        <v>41676</v>
      </c>
      <c r="F776" s="3" t="s">
        <v>50</v>
      </c>
      <c r="G776" s="3" t="s">
        <v>2439</v>
      </c>
      <c r="H776" s="3" t="s">
        <v>2440</v>
      </c>
      <c r="I776" s="3" t="s">
        <v>41</v>
      </c>
      <c r="J776" s="3" t="s">
        <v>27</v>
      </c>
      <c r="K776" s="3" t="s">
        <v>1377</v>
      </c>
      <c r="L776" s="3" t="s">
        <v>489</v>
      </c>
      <c r="M776" s="3">
        <v>50315</v>
      </c>
      <c r="N776" s="3" t="s">
        <v>105</v>
      </c>
      <c r="O776" s="3" t="s">
        <v>2445</v>
      </c>
      <c r="P776" s="3" t="s">
        <v>46</v>
      </c>
      <c r="Q776" s="3" t="s">
        <v>68</v>
      </c>
      <c r="R776" s="3" t="s">
        <v>2446</v>
      </c>
      <c r="S776" s="3">
        <v>40.299999999999997</v>
      </c>
      <c r="T776" s="3">
        <v>2</v>
      </c>
      <c r="U776" s="3">
        <v>0</v>
      </c>
      <c r="V776" s="3">
        <v>10.881</v>
      </c>
    </row>
    <row r="777" spans="1:22" ht="14.25" customHeight="1" x14ac:dyDescent="0.25">
      <c r="A777" s="3">
        <v>776</v>
      </c>
      <c r="B777" s="3" t="s">
        <v>2438</v>
      </c>
      <c r="C777" s="4">
        <f>YEAR(Table_1[[#This Row],[Order Date]])</f>
        <v>2014</v>
      </c>
      <c r="D777" s="9">
        <v>41670</v>
      </c>
      <c r="E777" s="3">
        <v>41676</v>
      </c>
      <c r="F777" s="3" t="s">
        <v>50</v>
      </c>
      <c r="G777" s="3" t="s">
        <v>2439</v>
      </c>
      <c r="H777" s="3" t="s">
        <v>2440</v>
      </c>
      <c r="I777" s="3" t="s">
        <v>41</v>
      </c>
      <c r="J777" s="3" t="s">
        <v>27</v>
      </c>
      <c r="K777" s="3" t="s">
        <v>1377</v>
      </c>
      <c r="L777" s="3" t="s">
        <v>489</v>
      </c>
      <c r="M777" s="3">
        <v>50315</v>
      </c>
      <c r="N777" s="3" t="s">
        <v>105</v>
      </c>
      <c r="O777" s="3" t="s">
        <v>2447</v>
      </c>
      <c r="P777" s="3" t="s">
        <v>32</v>
      </c>
      <c r="Q777" s="3" t="s">
        <v>65</v>
      </c>
      <c r="R777" s="3" t="s">
        <v>2448</v>
      </c>
      <c r="S777" s="3">
        <v>34.580000000000005</v>
      </c>
      <c r="T777" s="3">
        <v>7</v>
      </c>
      <c r="U777" s="3">
        <v>0</v>
      </c>
      <c r="V777" s="3">
        <v>14.523600000000002</v>
      </c>
    </row>
    <row r="778" spans="1:22" ht="14.25" customHeight="1" x14ac:dyDescent="0.25">
      <c r="A778" s="3">
        <v>777</v>
      </c>
      <c r="B778" s="3" t="s">
        <v>2449</v>
      </c>
      <c r="C778" s="4">
        <f>YEAR(Table_1[[#This Row],[Order Date]])</f>
        <v>2011</v>
      </c>
      <c r="D778" s="9">
        <v>40723</v>
      </c>
      <c r="E778" s="3">
        <v>40730</v>
      </c>
      <c r="F778" s="3" t="s">
        <v>50</v>
      </c>
      <c r="G778" s="3" t="s">
        <v>2450</v>
      </c>
      <c r="H778" s="3" t="s">
        <v>2451</v>
      </c>
      <c r="I778" s="3" t="s">
        <v>26</v>
      </c>
      <c r="J778" s="3" t="s">
        <v>27</v>
      </c>
      <c r="K778" s="3" t="s">
        <v>1007</v>
      </c>
      <c r="L778" s="3" t="s">
        <v>498</v>
      </c>
      <c r="M778" s="3">
        <v>45231</v>
      </c>
      <c r="N778" s="3" t="s">
        <v>148</v>
      </c>
      <c r="O778" s="3" t="s">
        <v>2452</v>
      </c>
      <c r="P778" s="3" t="s">
        <v>46</v>
      </c>
      <c r="Q778" s="3" t="s">
        <v>68</v>
      </c>
      <c r="R778" s="3" t="s">
        <v>2453</v>
      </c>
      <c r="S778" s="3">
        <v>32.76</v>
      </c>
      <c r="T778" s="3">
        <v>7</v>
      </c>
      <c r="U778" s="3">
        <v>0.2</v>
      </c>
      <c r="V778" s="3">
        <v>3.6854999999999958</v>
      </c>
    </row>
    <row r="779" spans="1:22" ht="14.25" customHeight="1" x14ac:dyDescent="0.25">
      <c r="A779" s="3">
        <v>778</v>
      </c>
      <c r="B779" s="3" t="s">
        <v>2454</v>
      </c>
      <c r="C779" s="4">
        <f>YEAR(Table_1[[#This Row],[Order Date]])</f>
        <v>2012</v>
      </c>
      <c r="D779" s="9">
        <v>41142</v>
      </c>
      <c r="E779" s="3">
        <v>41144</v>
      </c>
      <c r="F779" s="3" t="s">
        <v>188</v>
      </c>
      <c r="G779" s="3" t="s">
        <v>1068</v>
      </c>
      <c r="H779" s="3" t="s">
        <v>1069</v>
      </c>
      <c r="I779" s="3" t="s">
        <v>102</v>
      </c>
      <c r="J779" s="3" t="s">
        <v>27</v>
      </c>
      <c r="K779" s="3" t="s">
        <v>127</v>
      </c>
      <c r="L779" s="3" t="s">
        <v>43</v>
      </c>
      <c r="M779" s="3">
        <v>94110</v>
      </c>
      <c r="N779" s="3" t="s">
        <v>44</v>
      </c>
      <c r="O779" s="3" t="s">
        <v>2455</v>
      </c>
      <c r="P779" s="3" t="s">
        <v>32</v>
      </c>
      <c r="Q779" s="3" t="s">
        <v>36</v>
      </c>
      <c r="R779" s="3" t="s">
        <v>2456</v>
      </c>
      <c r="S779" s="3">
        <v>544.00800000000004</v>
      </c>
      <c r="T779" s="3">
        <v>3</v>
      </c>
      <c r="U779" s="3">
        <v>0.2</v>
      </c>
      <c r="V779" s="3">
        <v>40.800600000000003</v>
      </c>
    </row>
    <row r="780" spans="1:22" ht="14.25" customHeight="1" x14ac:dyDescent="0.25">
      <c r="A780" s="3">
        <v>779</v>
      </c>
      <c r="B780" s="3" t="s">
        <v>2454</v>
      </c>
      <c r="C780" s="4">
        <f>YEAR(Table_1[[#This Row],[Order Date]])</f>
        <v>2012</v>
      </c>
      <c r="D780" s="9">
        <v>41142</v>
      </c>
      <c r="E780" s="3">
        <v>41144</v>
      </c>
      <c r="F780" s="3" t="s">
        <v>188</v>
      </c>
      <c r="G780" s="3" t="s">
        <v>1068</v>
      </c>
      <c r="H780" s="3" t="s">
        <v>1069</v>
      </c>
      <c r="I780" s="3" t="s">
        <v>102</v>
      </c>
      <c r="J780" s="3" t="s">
        <v>27</v>
      </c>
      <c r="K780" s="3" t="s">
        <v>127</v>
      </c>
      <c r="L780" s="3" t="s">
        <v>43</v>
      </c>
      <c r="M780" s="3">
        <v>94110</v>
      </c>
      <c r="N780" s="3" t="s">
        <v>44</v>
      </c>
      <c r="O780" s="3" t="s">
        <v>1450</v>
      </c>
      <c r="P780" s="3" t="s">
        <v>46</v>
      </c>
      <c r="Q780" s="3" t="s">
        <v>90</v>
      </c>
      <c r="R780" s="3" t="s">
        <v>1451</v>
      </c>
      <c r="S780" s="3">
        <v>59.94</v>
      </c>
      <c r="T780" s="3">
        <v>3</v>
      </c>
      <c r="U780" s="3">
        <v>0</v>
      </c>
      <c r="V780" s="3">
        <v>28.171799999999998</v>
      </c>
    </row>
    <row r="781" spans="1:22" ht="14.25" customHeight="1" x14ac:dyDescent="0.25">
      <c r="A781" s="3">
        <v>780</v>
      </c>
      <c r="B781" s="3" t="s">
        <v>2454</v>
      </c>
      <c r="C781" s="4">
        <f>YEAR(Table_1[[#This Row],[Order Date]])</f>
        <v>2012</v>
      </c>
      <c r="D781" s="9">
        <v>41142</v>
      </c>
      <c r="E781" s="3">
        <v>41144</v>
      </c>
      <c r="F781" s="3" t="s">
        <v>188</v>
      </c>
      <c r="G781" s="3" t="s">
        <v>1068</v>
      </c>
      <c r="H781" s="3" t="s">
        <v>1069</v>
      </c>
      <c r="I781" s="3" t="s">
        <v>102</v>
      </c>
      <c r="J781" s="3" t="s">
        <v>27</v>
      </c>
      <c r="K781" s="3" t="s">
        <v>127</v>
      </c>
      <c r="L781" s="3" t="s">
        <v>43</v>
      </c>
      <c r="M781" s="3">
        <v>94110</v>
      </c>
      <c r="N781" s="3" t="s">
        <v>44</v>
      </c>
      <c r="O781" s="3" t="s">
        <v>1420</v>
      </c>
      <c r="P781" s="3" t="s">
        <v>46</v>
      </c>
      <c r="Q781" s="3" t="s">
        <v>90</v>
      </c>
      <c r="R781" s="3" t="s">
        <v>1421</v>
      </c>
      <c r="S781" s="3">
        <v>23.92</v>
      </c>
      <c r="T781" s="3">
        <v>4</v>
      </c>
      <c r="U781" s="3">
        <v>0</v>
      </c>
      <c r="V781" s="3">
        <v>11.720800000000001</v>
      </c>
    </row>
    <row r="782" spans="1:22" ht="14.25" customHeight="1" x14ac:dyDescent="0.25">
      <c r="A782" s="3">
        <v>781</v>
      </c>
      <c r="B782" s="3" t="s">
        <v>2454</v>
      </c>
      <c r="C782" s="4">
        <f>YEAR(Table_1[[#This Row],[Order Date]])</f>
        <v>2012</v>
      </c>
      <c r="D782" s="9">
        <v>41142</v>
      </c>
      <c r="E782" s="3">
        <v>41144</v>
      </c>
      <c r="F782" s="3" t="s">
        <v>188</v>
      </c>
      <c r="G782" s="3" t="s">
        <v>1068</v>
      </c>
      <c r="H782" s="3" t="s">
        <v>1069</v>
      </c>
      <c r="I782" s="3" t="s">
        <v>102</v>
      </c>
      <c r="J782" s="3" t="s">
        <v>27</v>
      </c>
      <c r="K782" s="3" t="s">
        <v>127</v>
      </c>
      <c r="L782" s="3" t="s">
        <v>43</v>
      </c>
      <c r="M782" s="3">
        <v>94110</v>
      </c>
      <c r="N782" s="3" t="s">
        <v>44</v>
      </c>
      <c r="O782" s="3" t="s">
        <v>2457</v>
      </c>
      <c r="P782" s="3" t="s">
        <v>46</v>
      </c>
      <c r="Q782" s="3" t="s">
        <v>90</v>
      </c>
      <c r="R782" s="3" t="s">
        <v>2458</v>
      </c>
      <c r="S782" s="3">
        <v>4.28</v>
      </c>
      <c r="T782" s="3">
        <v>1</v>
      </c>
      <c r="U782" s="3">
        <v>0</v>
      </c>
      <c r="V782" s="3">
        <v>1.9259999999999997</v>
      </c>
    </row>
    <row r="783" spans="1:22" ht="14.25" customHeight="1" x14ac:dyDescent="0.25">
      <c r="A783" s="3">
        <v>782</v>
      </c>
      <c r="B783" s="3" t="s">
        <v>2459</v>
      </c>
      <c r="C783" s="4">
        <f>YEAR(Table_1[[#This Row],[Order Date]])</f>
        <v>2012</v>
      </c>
      <c r="D783" s="9">
        <v>41185</v>
      </c>
      <c r="E783" s="3">
        <v>41188</v>
      </c>
      <c r="F783" s="3" t="s">
        <v>23</v>
      </c>
      <c r="G783" s="3" t="s">
        <v>2460</v>
      </c>
      <c r="H783" s="3" t="s">
        <v>2461</v>
      </c>
      <c r="I783" s="3" t="s">
        <v>26</v>
      </c>
      <c r="J783" s="3" t="s">
        <v>27</v>
      </c>
      <c r="K783" s="3" t="s">
        <v>497</v>
      </c>
      <c r="L783" s="3" t="s">
        <v>498</v>
      </c>
      <c r="M783" s="3">
        <v>43229</v>
      </c>
      <c r="N783" s="3" t="s">
        <v>148</v>
      </c>
      <c r="O783" s="3" t="s">
        <v>1596</v>
      </c>
      <c r="P783" s="3" t="s">
        <v>46</v>
      </c>
      <c r="Q783" s="3" t="s">
        <v>75</v>
      </c>
      <c r="R783" s="3" t="s">
        <v>1597</v>
      </c>
      <c r="S783" s="3">
        <v>32.07</v>
      </c>
      <c r="T783" s="3">
        <v>5</v>
      </c>
      <c r="U783" s="3">
        <v>0.7</v>
      </c>
      <c r="V783" s="3">
        <v>-22.448999999999991</v>
      </c>
    </row>
    <row r="784" spans="1:22" ht="14.25" customHeight="1" x14ac:dyDescent="0.25">
      <c r="A784" s="3">
        <v>783</v>
      </c>
      <c r="B784" s="3" t="s">
        <v>2459</v>
      </c>
      <c r="C784" s="4">
        <f>YEAR(Table_1[[#This Row],[Order Date]])</f>
        <v>2012</v>
      </c>
      <c r="D784" s="9">
        <v>41185</v>
      </c>
      <c r="E784" s="3">
        <v>41188</v>
      </c>
      <c r="F784" s="3" t="s">
        <v>23</v>
      </c>
      <c r="G784" s="3" t="s">
        <v>2460</v>
      </c>
      <c r="H784" s="3" t="s">
        <v>2461</v>
      </c>
      <c r="I784" s="3" t="s">
        <v>26</v>
      </c>
      <c r="J784" s="3" t="s">
        <v>27</v>
      </c>
      <c r="K784" s="3" t="s">
        <v>497</v>
      </c>
      <c r="L784" s="3" t="s">
        <v>498</v>
      </c>
      <c r="M784" s="3">
        <v>43229</v>
      </c>
      <c r="N784" s="3" t="s">
        <v>148</v>
      </c>
      <c r="O784" s="3" t="s">
        <v>246</v>
      </c>
      <c r="P784" s="3" t="s">
        <v>71</v>
      </c>
      <c r="Q784" s="3" t="s">
        <v>161</v>
      </c>
      <c r="R784" s="3" t="s">
        <v>247</v>
      </c>
      <c r="S784" s="3">
        <v>24</v>
      </c>
      <c r="T784" s="3">
        <v>2</v>
      </c>
      <c r="U784" s="3">
        <v>0.2</v>
      </c>
      <c r="V784" s="3">
        <v>-2.6999999999999993</v>
      </c>
    </row>
    <row r="785" spans="1:22" ht="14.25" customHeight="1" x14ac:dyDescent="0.25">
      <c r="A785" s="3">
        <v>784</v>
      </c>
      <c r="B785" s="3" t="s">
        <v>2459</v>
      </c>
      <c r="C785" s="4">
        <f>YEAR(Table_1[[#This Row],[Order Date]])</f>
        <v>2012</v>
      </c>
      <c r="D785" s="9">
        <v>41185</v>
      </c>
      <c r="E785" s="3">
        <v>41188</v>
      </c>
      <c r="F785" s="3" t="s">
        <v>23</v>
      </c>
      <c r="G785" s="3" t="s">
        <v>2460</v>
      </c>
      <c r="H785" s="3" t="s">
        <v>2461</v>
      </c>
      <c r="I785" s="3" t="s">
        <v>26</v>
      </c>
      <c r="J785" s="3" t="s">
        <v>27</v>
      </c>
      <c r="K785" s="3" t="s">
        <v>497</v>
      </c>
      <c r="L785" s="3" t="s">
        <v>498</v>
      </c>
      <c r="M785" s="3">
        <v>43229</v>
      </c>
      <c r="N785" s="3" t="s">
        <v>148</v>
      </c>
      <c r="O785" s="3" t="s">
        <v>2462</v>
      </c>
      <c r="P785" s="3" t="s">
        <v>32</v>
      </c>
      <c r="Q785" s="3" t="s">
        <v>33</v>
      </c>
      <c r="R785" s="3" t="s">
        <v>2463</v>
      </c>
      <c r="S785" s="3">
        <v>35.49</v>
      </c>
      <c r="T785" s="3">
        <v>1</v>
      </c>
      <c r="U785" s="3">
        <v>0.5</v>
      </c>
      <c r="V785" s="3">
        <v>-15.615600000000001</v>
      </c>
    </row>
    <row r="786" spans="1:22" ht="14.25" customHeight="1" x14ac:dyDescent="0.25">
      <c r="A786" s="3">
        <v>785</v>
      </c>
      <c r="B786" s="3" t="s">
        <v>2459</v>
      </c>
      <c r="C786" s="4">
        <f>YEAR(Table_1[[#This Row],[Order Date]])</f>
        <v>2012</v>
      </c>
      <c r="D786" s="9">
        <v>41185</v>
      </c>
      <c r="E786" s="3">
        <v>41188</v>
      </c>
      <c r="F786" s="3" t="s">
        <v>23</v>
      </c>
      <c r="G786" s="3" t="s">
        <v>2460</v>
      </c>
      <c r="H786" s="3" t="s">
        <v>2461</v>
      </c>
      <c r="I786" s="3" t="s">
        <v>26</v>
      </c>
      <c r="J786" s="3" t="s">
        <v>27</v>
      </c>
      <c r="K786" s="3" t="s">
        <v>497</v>
      </c>
      <c r="L786" s="3" t="s">
        <v>498</v>
      </c>
      <c r="M786" s="3">
        <v>43229</v>
      </c>
      <c r="N786" s="3" t="s">
        <v>148</v>
      </c>
      <c r="O786" s="3" t="s">
        <v>2464</v>
      </c>
      <c r="P786" s="3" t="s">
        <v>71</v>
      </c>
      <c r="Q786" s="3" t="s">
        <v>161</v>
      </c>
      <c r="R786" s="3" t="s">
        <v>2465</v>
      </c>
      <c r="S786" s="3">
        <v>47.984000000000002</v>
      </c>
      <c r="T786" s="3">
        <v>2</v>
      </c>
      <c r="U786" s="3">
        <v>0.2</v>
      </c>
      <c r="V786" s="3">
        <v>0.59979999999999656</v>
      </c>
    </row>
    <row r="787" spans="1:22" ht="14.25" customHeight="1" x14ac:dyDescent="0.25">
      <c r="A787" s="3">
        <v>786</v>
      </c>
      <c r="B787" s="3" t="s">
        <v>2466</v>
      </c>
      <c r="C787" s="4">
        <f>YEAR(Table_1[[#This Row],[Order Date]])</f>
        <v>2012</v>
      </c>
      <c r="D787" s="9">
        <v>41052</v>
      </c>
      <c r="E787" s="3">
        <v>41057</v>
      </c>
      <c r="F787" s="3" t="s">
        <v>50</v>
      </c>
      <c r="G787" s="3" t="s">
        <v>895</v>
      </c>
      <c r="H787" s="3" t="s">
        <v>896</v>
      </c>
      <c r="I787" s="3" t="s">
        <v>41</v>
      </c>
      <c r="J787" s="3" t="s">
        <v>27</v>
      </c>
      <c r="K787" s="3" t="s">
        <v>382</v>
      </c>
      <c r="L787" s="3" t="s">
        <v>383</v>
      </c>
      <c r="M787" s="3">
        <v>29203</v>
      </c>
      <c r="N787" s="3" t="s">
        <v>30</v>
      </c>
      <c r="O787" s="3" t="s">
        <v>2467</v>
      </c>
      <c r="P787" s="3" t="s">
        <v>46</v>
      </c>
      <c r="Q787" s="3" t="s">
        <v>173</v>
      </c>
      <c r="R787" s="3" t="s">
        <v>2468</v>
      </c>
      <c r="S787" s="3">
        <v>186.69</v>
      </c>
      <c r="T787" s="3">
        <v>3</v>
      </c>
      <c r="U787" s="3">
        <v>0</v>
      </c>
      <c r="V787" s="3">
        <v>87.744299999999981</v>
      </c>
    </row>
    <row r="788" spans="1:22" ht="14.25" customHeight="1" x14ac:dyDescent="0.25">
      <c r="A788" s="3">
        <v>787</v>
      </c>
      <c r="B788" s="3" t="s">
        <v>2469</v>
      </c>
      <c r="C788" s="4">
        <f>YEAR(Table_1[[#This Row],[Order Date]])</f>
        <v>2014</v>
      </c>
      <c r="D788" s="9">
        <v>41716</v>
      </c>
      <c r="E788" s="3">
        <v>41720</v>
      </c>
      <c r="F788" s="3" t="s">
        <v>23</v>
      </c>
      <c r="G788" s="3" t="s">
        <v>486</v>
      </c>
      <c r="H788" s="3" t="s">
        <v>487</v>
      </c>
      <c r="I788" s="3" t="s">
        <v>26</v>
      </c>
      <c r="J788" s="3" t="s">
        <v>27</v>
      </c>
      <c r="K788" s="3" t="s">
        <v>2470</v>
      </c>
      <c r="L788" s="3" t="s">
        <v>43</v>
      </c>
      <c r="M788" s="3">
        <v>93534</v>
      </c>
      <c r="N788" s="3" t="s">
        <v>44</v>
      </c>
      <c r="O788" s="3" t="s">
        <v>2471</v>
      </c>
      <c r="P788" s="3" t="s">
        <v>46</v>
      </c>
      <c r="Q788" s="3" t="s">
        <v>75</v>
      </c>
      <c r="R788" s="3" t="s">
        <v>2472</v>
      </c>
      <c r="S788" s="3">
        <v>17.456</v>
      </c>
      <c r="T788" s="3">
        <v>2</v>
      </c>
      <c r="U788" s="3">
        <v>0.2</v>
      </c>
      <c r="V788" s="3">
        <v>5.8914</v>
      </c>
    </row>
    <row r="789" spans="1:22" ht="14.25" customHeight="1" x14ac:dyDescent="0.25">
      <c r="A789" s="3">
        <v>788</v>
      </c>
      <c r="B789" s="3" t="s">
        <v>2473</v>
      </c>
      <c r="C789" s="4">
        <f>YEAR(Table_1[[#This Row],[Order Date]])</f>
        <v>2012</v>
      </c>
      <c r="D789" s="9">
        <v>41255</v>
      </c>
      <c r="E789" s="3">
        <v>41259</v>
      </c>
      <c r="F789" s="3" t="s">
        <v>50</v>
      </c>
      <c r="G789" s="3" t="s">
        <v>2474</v>
      </c>
      <c r="H789" s="3" t="s">
        <v>2475</v>
      </c>
      <c r="I789" s="3" t="s">
        <v>26</v>
      </c>
      <c r="J789" s="3" t="s">
        <v>27</v>
      </c>
      <c r="K789" s="3" t="s">
        <v>2470</v>
      </c>
      <c r="L789" s="3" t="s">
        <v>43</v>
      </c>
      <c r="M789" s="3">
        <v>93534</v>
      </c>
      <c r="N789" s="3" t="s">
        <v>44</v>
      </c>
      <c r="O789" s="3" t="s">
        <v>2476</v>
      </c>
      <c r="P789" s="3" t="s">
        <v>32</v>
      </c>
      <c r="Q789" s="3" t="s">
        <v>36</v>
      </c>
      <c r="R789" s="3" t="s">
        <v>2477</v>
      </c>
      <c r="S789" s="3">
        <v>348.92800000000005</v>
      </c>
      <c r="T789" s="3">
        <v>2</v>
      </c>
      <c r="U789" s="3">
        <v>0.2</v>
      </c>
      <c r="V789" s="3">
        <v>34.89279999999998</v>
      </c>
    </row>
    <row r="790" spans="1:22" ht="14.25" customHeight="1" x14ac:dyDescent="0.25">
      <c r="A790" s="3">
        <v>789</v>
      </c>
      <c r="B790" s="3" t="s">
        <v>2478</v>
      </c>
      <c r="C790" s="4">
        <f>YEAR(Table_1[[#This Row],[Order Date]])</f>
        <v>2012</v>
      </c>
      <c r="D790" s="9">
        <v>41086</v>
      </c>
      <c r="E790" s="3">
        <v>41090</v>
      </c>
      <c r="F790" s="3" t="s">
        <v>50</v>
      </c>
      <c r="G790" s="3" t="s">
        <v>1674</v>
      </c>
      <c r="H790" s="3" t="s">
        <v>1675</v>
      </c>
      <c r="I790" s="3" t="s">
        <v>26</v>
      </c>
      <c r="J790" s="3" t="s">
        <v>27</v>
      </c>
      <c r="K790" s="3" t="s">
        <v>1464</v>
      </c>
      <c r="L790" s="3" t="s">
        <v>319</v>
      </c>
      <c r="M790" s="3">
        <v>23223</v>
      </c>
      <c r="N790" s="3" t="s">
        <v>30</v>
      </c>
      <c r="O790" s="3" t="s">
        <v>1494</v>
      </c>
      <c r="P790" s="3" t="s">
        <v>46</v>
      </c>
      <c r="Q790" s="3" t="s">
        <v>75</v>
      </c>
      <c r="R790" s="3" t="s">
        <v>1495</v>
      </c>
      <c r="S790" s="3">
        <v>143.96</v>
      </c>
      <c r="T790" s="3">
        <v>4</v>
      </c>
      <c r="U790" s="3">
        <v>0</v>
      </c>
      <c r="V790" s="3">
        <v>69.100800000000007</v>
      </c>
    </row>
    <row r="791" spans="1:22" ht="14.25" customHeight="1" x14ac:dyDescent="0.25">
      <c r="A791" s="3">
        <v>790</v>
      </c>
      <c r="B791" s="3" t="s">
        <v>2478</v>
      </c>
      <c r="C791" s="4">
        <f>YEAR(Table_1[[#This Row],[Order Date]])</f>
        <v>2012</v>
      </c>
      <c r="D791" s="9">
        <v>41086</v>
      </c>
      <c r="E791" s="3">
        <v>41090</v>
      </c>
      <c r="F791" s="3" t="s">
        <v>50</v>
      </c>
      <c r="G791" s="3" t="s">
        <v>1674</v>
      </c>
      <c r="H791" s="3" t="s">
        <v>1675</v>
      </c>
      <c r="I791" s="3" t="s">
        <v>26</v>
      </c>
      <c r="J791" s="3" t="s">
        <v>27</v>
      </c>
      <c r="K791" s="3" t="s">
        <v>1464</v>
      </c>
      <c r="L791" s="3" t="s">
        <v>319</v>
      </c>
      <c r="M791" s="3">
        <v>23223</v>
      </c>
      <c r="N791" s="3" t="s">
        <v>30</v>
      </c>
      <c r="O791" s="3" t="s">
        <v>1635</v>
      </c>
      <c r="P791" s="3" t="s">
        <v>46</v>
      </c>
      <c r="Q791" s="3" t="s">
        <v>59</v>
      </c>
      <c r="R791" s="3" t="s">
        <v>1636</v>
      </c>
      <c r="S791" s="3">
        <v>15.42</v>
      </c>
      <c r="T791" s="3">
        <v>1</v>
      </c>
      <c r="U791" s="3">
        <v>0</v>
      </c>
      <c r="V791" s="3">
        <v>4.1634000000000011</v>
      </c>
    </row>
    <row r="792" spans="1:22" ht="14.25" customHeight="1" x14ac:dyDescent="0.25">
      <c r="A792" s="3">
        <v>791</v>
      </c>
      <c r="B792" s="3" t="s">
        <v>2478</v>
      </c>
      <c r="C792" s="4">
        <f>YEAR(Table_1[[#This Row],[Order Date]])</f>
        <v>2012</v>
      </c>
      <c r="D792" s="9">
        <v>41086</v>
      </c>
      <c r="E792" s="3">
        <v>41090</v>
      </c>
      <c r="F792" s="3" t="s">
        <v>50</v>
      </c>
      <c r="G792" s="3" t="s">
        <v>1674</v>
      </c>
      <c r="H792" s="3" t="s">
        <v>1675</v>
      </c>
      <c r="I792" s="3" t="s">
        <v>26</v>
      </c>
      <c r="J792" s="3" t="s">
        <v>27</v>
      </c>
      <c r="K792" s="3" t="s">
        <v>1464</v>
      </c>
      <c r="L792" s="3" t="s">
        <v>319</v>
      </c>
      <c r="M792" s="3">
        <v>23223</v>
      </c>
      <c r="N792" s="3" t="s">
        <v>30</v>
      </c>
      <c r="O792" s="3" t="s">
        <v>2479</v>
      </c>
      <c r="P792" s="3" t="s">
        <v>46</v>
      </c>
      <c r="Q792" s="3" t="s">
        <v>75</v>
      </c>
      <c r="R792" s="3" t="s">
        <v>2480</v>
      </c>
      <c r="S792" s="3">
        <v>43.04</v>
      </c>
      <c r="T792" s="3">
        <v>8</v>
      </c>
      <c r="U792" s="3">
        <v>0</v>
      </c>
      <c r="V792" s="3">
        <v>21.089600000000001</v>
      </c>
    </row>
    <row r="793" spans="1:22" ht="14.25" customHeight="1" x14ac:dyDescent="0.25">
      <c r="A793" s="3">
        <v>792</v>
      </c>
      <c r="B793" s="3" t="s">
        <v>2478</v>
      </c>
      <c r="C793" s="4">
        <f>YEAR(Table_1[[#This Row],[Order Date]])</f>
        <v>2012</v>
      </c>
      <c r="D793" s="9">
        <v>41086</v>
      </c>
      <c r="E793" s="3">
        <v>41090</v>
      </c>
      <c r="F793" s="3" t="s">
        <v>50</v>
      </c>
      <c r="G793" s="3" t="s">
        <v>1674</v>
      </c>
      <c r="H793" s="3" t="s">
        <v>1675</v>
      </c>
      <c r="I793" s="3" t="s">
        <v>26</v>
      </c>
      <c r="J793" s="3" t="s">
        <v>27</v>
      </c>
      <c r="K793" s="3" t="s">
        <v>1464</v>
      </c>
      <c r="L793" s="3" t="s">
        <v>319</v>
      </c>
      <c r="M793" s="3">
        <v>23223</v>
      </c>
      <c r="N793" s="3" t="s">
        <v>30</v>
      </c>
      <c r="O793" s="3" t="s">
        <v>2481</v>
      </c>
      <c r="P793" s="3" t="s">
        <v>32</v>
      </c>
      <c r="Q793" s="3" t="s">
        <v>36</v>
      </c>
      <c r="R793" s="3" t="s">
        <v>2482</v>
      </c>
      <c r="S793" s="3">
        <v>332.94</v>
      </c>
      <c r="T793" s="3">
        <v>3</v>
      </c>
      <c r="U793" s="3">
        <v>0</v>
      </c>
      <c r="V793" s="3">
        <v>79.905599999999993</v>
      </c>
    </row>
    <row r="794" spans="1:22" ht="14.25" customHeight="1" x14ac:dyDescent="0.25">
      <c r="A794" s="3">
        <v>793</v>
      </c>
      <c r="B794" s="3" t="s">
        <v>2483</v>
      </c>
      <c r="C794" s="4">
        <f>YEAR(Table_1[[#This Row],[Order Date]])</f>
        <v>2013</v>
      </c>
      <c r="D794" s="9">
        <v>41415</v>
      </c>
      <c r="E794" s="3">
        <v>41415</v>
      </c>
      <c r="F794" s="3" t="s">
        <v>1290</v>
      </c>
      <c r="G794" s="3" t="s">
        <v>2484</v>
      </c>
      <c r="H794" s="3" t="s">
        <v>2485</v>
      </c>
      <c r="I794" s="3" t="s">
        <v>26</v>
      </c>
      <c r="J794" s="3" t="s">
        <v>27</v>
      </c>
      <c r="K794" s="3" t="s">
        <v>2486</v>
      </c>
      <c r="L794" s="3" t="s">
        <v>88</v>
      </c>
      <c r="M794" s="3">
        <v>28806</v>
      </c>
      <c r="N794" s="3" t="s">
        <v>30</v>
      </c>
      <c r="O794" s="3" t="s">
        <v>2487</v>
      </c>
      <c r="P794" s="3" t="s">
        <v>71</v>
      </c>
      <c r="Q794" s="3" t="s">
        <v>72</v>
      </c>
      <c r="R794" s="3" t="s">
        <v>2488</v>
      </c>
      <c r="S794" s="3">
        <v>1363.96</v>
      </c>
      <c r="T794" s="3">
        <v>5</v>
      </c>
      <c r="U794" s="3">
        <v>0.2</v>
      </c>
      <c r="V794" s="3">
        <v>85.247500000000002</v>
      </c>
    </row>
    <row r="795" spans="1:22" ht="14.25" customHeight="1" x14ac:dyDescent="0.25">
      <c r="A795" s="3">
        <v>794</v>
      </c>
      <c r="B795" s="3" t="s">
        <v>2489</v>
      </c>
      <c r="C795" s="4">
        <f>YEAR(Table_1[[#This Row],[Order Date]])</f>
        <v>2011</v>
      </c>
      <c r="D795" s="9">
        <v>40806</v>
      </c>
      <c r="E795" s="3">
        <v>40812</v>
      </c>
      <c r="F795" s="3" t="s">
        <v>50</v>
      </c>
      <c r="G795" s="3" t="s">
        <v>2490</v>
      </c>
      <c r="H795" s="3" t="s">
        <v>2491</v>
      </c>
      <c r="I795" s="3" t="s">
        <v>26</v>
      </c>
      <c r="J795" s="3" t="s">
        <v>27</v>
      </c>
      <c r="K795" s="3" t="s">
        <v>127</v>
      </c>
      <c r="L795" s="3" t="s">
        <v>43</v>
      </c>
      <c r="M795" s="3">
        <v>94110</v>
      </c>
      <c r="N795" s="3" t="s">
        <v>44</v>
      </c>
      <c r="O795" s="3" t="s">
        <v>2492</v>
      </c>
      <c r="P795" s="3" t="s">
        <v>46</v>
      </c>
      <c r="Q795" s="3" t="s">
        <v>47</v>
      </c>
      <c r="R795" s="3" t="s">
        <v>2493</v>
      </c>
      <c r="S795" s="3">
        <v>9.9600000000000009</v>
      </c>
      <c r="T795" s="3">
        <v>2</v>
      </c>
      <c r="U795" s="3">
        <v>0</v>
      </c>
      <c r="V795" s="3">
        <v>4.5815999999999999</v>
      </c>
    </row>
    <row r="796" spans="1:22" ht="14.25" customHeight="1" x14ac:dyDescent="0.25">
      <c r="A796" s="3">
        <v>795</v>
      </c>
      <c r="B796" s="3" t="s">
        <v>2489</v>
      </c>
      <c r="C796" s="4">
        <f>YEAR(Table_1[[#This Row],[Order Date]])</f>
        <v>2011</v>
      </c>
      <c r="D796" s="9">
        <v>40806</v>
      </c>
      <c r="E796" s="3">
        <v>40812</v>
      </c>
      <c r="F796" s="3" t="s">
        <v>50</v>
      </c>
      <c r="G796" s="3" t="s">
        <v>2490</v>
      </c>
      <c r="H796" s="3" t="s">
        <v>2491</v>
      </c>
      <c r="I796" s="3" t="s">
        <v>26</v>
      </c>
      <c r="J796" s="3" t="s">
        <v>27</v>
      </c>
      <c r="K796" s="3" t="s">
        <v>127</v>
      </c>
      <c r="L796" s="3" t="s">
        <v>43</v>
      </c>
      <c r="M796" s="3">
        <v>94110</v>
      </c>
      <c r="N796" s="3" t="s">
        <v>44</v>
      </c>
      <c r="O796" s="3" t="s">
        <v>1434</v>
      </c>
      <c r="P796" s="3" t="s">
        <v>46</v>
      </c>
      <c r="Q796" s="3" t="s">
        <v>90</v>
      </c>
      <c r="R796" s="3" t="s">
        <v>1435</v>
      </c>
      <c r="S796" s="3">
        <v>21.72</v>
      </c>
      <c r="T796" s="3">
        <v>4</v>
      </c>
      <c r="U796" s="3">
        <v>0</v>
      </c>
      <c r="V796" s="3">
        <v>10.642799999999999</v>
      </c>
    </row>
    <row r="797" spans="1:22" ht="14.25" customHeight="1" x14ac:dyDescent="0.25">
      <c r="A797" s="3">
        <v>796</v>
      </c>
      <c r="B797" s="3" t="s">
        <v>2494</v>
      </c>
      <c r="C797" s="4">
        <f>YEAR(Table_1[[#This Row],[Order Date]])</f>
        <v>2014</v>
      </c>
      <c r="D797" s="9">
        <v>41904</v>
      </c>
      <c r="E797" s="3">
        <v>41909</v>
      </c>
      <c r="F797" s="3" t="s">
        <v>50</v>
      </c>
      <c r="G797" s="3" t="s">
        <v>2495</v>
      </c>
      <c r="H797" s="3" t="s">
        <v>2496</v>
      </c>
      <c r="I797" s="3" t="s">
        <v>26</v>
      </c>
      <c r="J797" s="3" t="s">
        <v>27</v>
      </c>
      <c r="K797" s="3" t="s">
        <v>389</v>
      </c>
      <c r="L797" s="3" t="s">
        <v>229</v>
      </c>
      <c r="M797" s="3">
        <v>55901</v>
      </c>
      <c r="N797" s="3" t="s">
        <v>105</v>
      </c>
      <c r="O797" s="3" t="s">
        <v>2391</v>
      </c>
      <c r="P797" s="3" t="s">
        <v>46</v>
      </c>
      <c r="Q797" s="3" t="s">
        <v>75</v>
      </c>
      <c r="R797" s="3" t="s">
        <v>2392</v>
      </c>
      <c r="S797" s="3">
        <v>20.16</v>
      </c>
      <c r="T797" s="3">
        <v>7</v>
      </c>
      <c r="U797" s="3">
        <v>0</v>
      </c>
      <c r="V797" s="3">
        <v>9.8783999999999992</v>
      </c>
    </row>
    <row r="798" spans="1:22" ht="14.25" customHeight="1" x14ac:dyDescent="0.25">
      <c r="A798" s="3">
        <v>797</v>
      </c>
      <c r="B798" s="3" t="s">
        <v>2497</v>
      </c>
      <c r="C798" s="4">
        <f>YEAR(Table_1[[#This Row],[Order Date]])</f>
        <v>2012</v>
      </c>
      <c r="D798" s="9">
        <v>41267</v>
      </c>
      <c r="E798" s="3">
        <v>41269</v>
      </c>
      <c r="F798" s="3" t="s">
        <v>188</v>
      </c>
      <c r="G798" s="3" t="s">
        <v>910</v>
      </c>
      <c r="H798" s="3" t="s">
        <v>911</v>
      </c>
      <c r="I798" s="3" t="s">
        <v>41</v>
      </c>
      <c r="J798" s="3" t="s">
        <v>27</v>
      </c>
      <c r="K798" s="3" t="s">
        <v>389</v>
      </c>
      <c r="L798" s="3" t="s">
        <v>267</v>
      </c>
      <c r="M798" s="3">
        <v>14609</v>
      </c>
      <c r="N798" s="3" t="s">
        <v>148</v>
      </c>
      <c r="O798" s="3" t="s">
        <v>2498</v>
      </c>
      <c r="P798" s="3" t="s">
        <v>46</v>
      </c>
      <c r="Q798" s="3" t="s">
        <v>90</v>
      </c>
      <c r="R798" s="3" t="s">
        <v>2499</v>
      </c>
      <c r="S798" s="3">
        <v>132.79</v>
      </c>
      <c r="T798" s="3">
        <v>7</v>
      </c>
      <c r="U798" s="3">
        <v>0</v>
      </c>
      <c r="V798" s="3">
        <v>63.739199999999997</v>
      </c>
    </row>
    <row r="799" spans="1:22" ht="14.25" customHeight="1" x14ac:dyDescent="0.25">
      <c r="A799" s="3">
        <v>798</v>
      </c>
      <c r="B799" s="3" t="s">
        <v>2497</v>
      </c>
      <c r="C799" s="4">
        <f>YEAR(Table_1[[#This Row],[Order Date]])</f>
        <v>2012</v>
      </c>
      <c r="D799" s="9">
        <v>41267</v>
      </c>
      <c r="E799" s="3">
        <v>41269</v>
      </c>
      <c r="F799" s="3" t="s">
        <v>188</v>
      </c>
      <c r="G799" s="3" t="s">
        <v>910</v>
      </c>
      <c r="H799" s="3" t="s">
        <v>911</v>
      </c>
      <c r="I799" s="3" t="s">
        <v>41</v>
      </c>
      <c r="J799" s="3" t="s">
        <v>27</v>
      </c>
      <c r="K799" s="3" t="s">
        <v>389</v>
      </c>
      <c r="L799" s="3" t="s">
        <v>267</v>
      </c>
      <c r="M799" s="3">
        <v>14609</v>
      </c>
      <c r="N799" s="3" t="s">
        <v>148</v>
      </c>
      <c r="O799" s="3" t="s">
        <v>89</v>
      </c>
      <c r="P799" s="3" t="s">
        <v>46</v>
      </c>
      <c r="Q799" s="3" t="s">
        <v>90</v>
      </c>
      <c r="R799" s="3" t="s">
        <v>91</v>
      </c>
      <c r="S799" s="3">
        <v>12.96</v>
      </c>
      <c r="T799" s="3">
        <v>2</v>
      </c>
      <c r="U799" s="3">
        <v>0</v>
      </c>
      <c r="V799" s="3">
        <v>6.2208000000000006</v>
      </c>
    </row>
    <row r="800" spans="1:22" ht="14.25" customHeight="1" x14ac:dyDescent="0.25">
      <c r="A800" s="3">
        <v>799</v>
      </c>
      <c r="B800" s="3" t="s">
        <v>2497</v>
      </c>
      <c r="C800" s="4">
        <f>YEAR(Table_1[[#This Row],[Order Date]])</f>
        <v>2012</v>
      </c>
      <c r="D800" s="9">
        <v>41267</v>
      </c>
      <c r="E800" s="3">
        <v>41269</v>
      </c>
      <c r="F800" s="3" t="s">
        <v>188</v>
      </c>
      <c r="G800" s="3" t="s">
        <v>910</v>
      </c>
      <c r="H800" s="3" t="s">
        <v>911</v>
      </c>
      <c r="I800" s="3" t="s">
        <v>41</v>
      </c>
      <c r="J800" s="3" t="s">
        <v>27</v>
      </c>
      <c r="K800" s="3" t="s">
        <v>389</v>
      </c>
      <c r="L800" s="3" t="s">
        <v>267</v>
      </c>
      <c r="M800" s="3">
        <v>14609</v>
      </c>
      <c r="N800" s="3" t="s">
        <v>148</v>
      </c>
      <c r="O800" s="3" t="s">
        <v>2500</v>
      </c>
      <c r="P800" s="3" t="s">
        <v>46</v>
      </c>
      <c r="Q800" s="3" t="s">
        <v>47</v>
      </c>
      <c r="R800" s="3" t="s">
        <v>2501</v>
      </c>
      <c r="S800" s="3">
        <v>21.560000000000002</v>
      </c>
      <c r="T800" s="3">
        <v>7</v>
      </c>
      <c r="U800" s="3">
        <v>0</v>
      </c>
      <c r="V800" s="3">
        <v>10.348799999999999</v>
      </c>
    </row>
    <row r="801" spans="1:22" ht="14.25" customHeight="1" x14ac:dyDescent="0.25">
      <c r="A801" s="3">
        <v>800</v>
      </c>
      <c r="B801" s="3" t="s">
        <v>2502</v>
      </c>
      <c r="C801" s="4">
        <f>YEAR(Table_1[[#This Row],[Order Date]])</f>
        <v>2012</v>
      </c>
      <c r="D801" s="9">
        <v>41240</v>
      </c>
      <c r="E801" s="3">
        <v>41246</v>
      </c>
      <c r="F801" s="3" t="s">
        <v>50</v>
      </c>
      <c r="G801" s="3" t="s">
        <v>2503</v>
      </c>
      <c r="H801" s="3" t="s">
        <v>2504</v>
      </c>
      <c r="I801" s="3" t="s">
        <v>26</v>
      </c>
      <c r="J801" s="3" t="s">
        <v>27</v>
      </c>
      <c r="K801" s="3" t="s">
        <v>2505</v>
      </c>
      <c r="L801" s="3" t="s">
        <v>43</v>
      </c>
      <c r="M801" s="3">
        <v>92530</v>
      </c>
      <c r="N801" s="3" t="s">
        <v>44</v>
      </c>
      <c r="O801" s="3" t="s">
        <v>1839</v>
      </c>
      <c r="P801" s="3" t="s">
        <v>32</v>
      </c>
      <c r="Q801" s="3" t="s">
        <v>36</v>
      </c>
      <c r="R801" s="3" t="s">
        <v>1840</v>
      </c>
      <c r="S801" s="3">
        <v>283.92</v>
      </c>
      <c r="T801" s="3">
        <v>5</v>
      </c>
      <c r="U801" s="3">
        <v>0.2</v>
      </c>
      <c r="V801" s="3">
        <v>17.745000000000019</v>
      </c>
    </row>
    <row r="802" spans="1:22" ht="14.25" customHeight="1" x14ac:dyDescent="0.25">
      <c r="A802" s="3">
        <v>801</v>
      </c>
      <c r="B802" s="3" t="s">
        <v>2506</v>
      </c>
      <c r="C802" s="4">
        <f>YEAR(Table_1[[#This Row],[Order Date]])</f>
        <v>2014</v>
      </c>
      <c r="D802" s="9">
        <v>41691</v>
      </c>
      <c r="E802" s="3">
        <v>41694</v>
      </c>
      <c r="F802" s="3" t="s">
        <v>188</v>
      </c>
      <c r="G802" s="3" t="s">
        <v>2507</v>
      </c>
      <c r="H802" s="3" t="s">
        <v>2508</v>
      </c>
      <c r="I802" s="3" t="s">
        <v>41</v>
      </c>
      <c r="J802" s="3" t="s">
        <v>27</v>
      </c>
      <c r="K802" s="3" t="s">
        <v>947</v>
      </c>
      <c r="L802" s="3" t="s">
        <v>43</v>
      </c>
      <c r="M802" s="3">
        <v>92105</v>
      </c>
      <c r="N802" s="3" t="s">
        <v>44</v>
      </c>
      <c r="O802" s="3" t="s">
        <v>2509</v>
      </c>
      <c r="P802" s="3" t="s">
        <v>32</v>
      </c>
      <c r="Q802" s="3" t="s">
        <v>65</v>
      </c>
      <c r="R802" s="3" t="s">
        <v>2510</v>
      </c>
      <c r="S802" s="3">
        <v>22.23</v>
      </c>
      <c r="T802" s="3">
        <v>1</v>
      </c>
      <c r="U802" s="3">
        <v>0</v>
      </c>
      <c r="V802" s="3">
        <v>7.3358999999999988</v>
      </c>
    </row>
    <row r="803" spans="1:22" ht="14.25" customHeight="1" x14ac:dyDescent="0.25">
      <c r="A803" s="3">
        <v>802</v>
      </c>
      <c r="B803" s="3" t="s">
        <v>2506</v>
      </c>
      <c r="C803" s="4">
        <f>YEAR(Table_1[[#This Row],[Order Date]])</f>
        <v>2014</v>
      </c>
      <c r="D803" s="9">
        <v>41691</v>
      </c>
      <c r="E803" s="3">
        <v>41694</v>
      </c>
      <c r="F803" s="3" t="s">
        <v>188</v>
      </c>
      <c r="G803" s="3" t="s">
        <v>2507</v>
      </c>
      <c r="H803" s="3" t="s">
        <v>2508</v>
      </c>
      <c r="I803" s="3" t="s">
        <v>41</v>
      </c>
      <c r="J803" s="3" t="s">
        <v>27</v>
      </c>
      <c r="K803" s="3" t="s">
        <v>947</v>
      </c>
      <c r="L803" s="3" t="s">
        <v>43</v>
      </c>
      <c r="M803" s="3">
        <v>92105</v>
      </c>
      <c r="N803" s="3" t="s">
        <v>44</v>
      </c>
      <c r="O803" s="3" t="s">
        <v>962</v>
      </c>
      <c r="P803" s="3" t="s">
        <v>71</v>
      </c>
      <c r="Q803" s="3" t="s">
        <v>72</v>
      </c>
      <c r="R803" s="3" t="s">
        <v>963</v>
      </c>
      <c r="S803" s="3">
        <v>215.96799999999999</v>
      </c>
      <c r="T803" s="3">
        <v>2</v>
      </c>
      <c r="U803" s="3">
        <v>0.2</v>
      </c>
      <c r="V803" s="3">
        <v>18.897199999999991</v>
      </c>
    </row>
    <row r="804" spans="1:22" ht="14.25" customHeight="1" x14ac:dyDescent="0.25">
      <c r="A804" s="3">
        <v>803</v>
      </c>
      <c r="B804" s="3" t="s">
        <v>2511</v>
      </c>
      <c r="C804" s="4">
        <f>YEAR(Table_1[[#This Row],[Order Date]])</f>
        <v>2013</v>
      </c>
      <c r="D804" s="9">
        <v>41505</v>
      </c>
      <c r="E804" s="3">
        <v>41510</v>
      </c>
      <c r="F804" s="3" t="s">
        <v>23</v>
      </c>
      <c r="G804" s="3" t="s">
        <v>2507</v>
      </c>
      <c r="H804" s="3" t="s">
        <v>2508</v>
      </c>
      <c r="I804" s="3" t="s">
        <v>41</v>
      </c>
      <c r="J804" s="3" t="s">
        <v>27</v>
      </c>
      <c r="K804" s="3" t="s">
        <v>266</v>
      </c>
      <c r="L804" s="3" t="s">
        <v>267</v>
      </c>
      <c r="M804" s="3">
        <v>10024</v>
      </c>
      <c r="N804" s="3" t="s">
        <v>148</v>
      </c>
      <c r="O804" s="3" t="s">
        <v>2512</v>
      </c>
      <c r="P804" s="3" t="s">
        <v>46</v>
      </c>
      <c r="Q804" s="3" t="s">
        <v>78</v>
      </c>
      <c r="R804" s="3" t="s">
        <v>2513</v>
      </c>
      <c r="S804" s="3">
        <v>355.32</v>
      </c>
      <c r="T804" s="3">
        <v>9</v>
      </c>
      <c r="U804" s="3">
        <v>0</v>
      </c>
      <c r="V804" s="3">
        <v>99.48960000000001</v>
      </c>
    </row>
    <row r="805" spans="1:22" ht="14.25" customHeight="1" x14ac:dyDescent="0.25">
      <c r="A805" s="3">
        <v>804</v>
      </c>
      <c r="B805" s="3" t="s">
        <v>2514</v>
      </c>
      <c r="C805" s="4">
        <f>YEAR(Table_1[[#This Row],[Order Date]])</f>
        <v>2013</v>
      </c>
      <c r="D805" s="9">
        <v>41346</v>
      </c>
      <c r="E805" s="3">
        <v>41351</v>
      </c>
      <c r="F805" s="3" t="s">
        <v>50</v>
      </c>
      <c r="G805" s="3" t="s">
        <v>2515</v>
      </c>
      <c r="H805" s="3" t="s">
        <v>2516</v>
      </c>
      <c r="I805" s="3" t="s">
        <v>41</v>
      </c>
      <c r="J805" s="3" t="s">
        <v>27</v>
      </c>
      <c r="K805" s="3" t="s">
        <v>735</v>
      </c>
      <c r="L805" s="3" t="s">
        <v>736</v>
      </c>
      <c r="M805" s="3">
        <v>71203</v>
      </c>
      <c r="N805" s="3" t="s">
        <v>30</v>
      </c>
      <c r="O805" s="3" t="s">
        <v>2517</v>
      </c>
      <c r="P805" s="3" t="s">
        <v>46</v>
      </c>
      <c r="Q805" s="3" t="s">
        <v>90</v>
      </c>
      <c r="R805" s="3" t="s">
        <v>2518</v>
      </c>
      <c r="S805" s="3">
        <v>12.96</v>
      </c>
      <c r="T805" s="3">
        <v>2</v>
      </c>
      <c r="U805" s="3">
        <v>0</v>
      </c>
      <c r="V805" s="3">
        <v>6.2208000000000006</v>
      </c>
    </row>
    <row r="806" spans="1:22" ht="14.25" customHeight="1" x14ac:dyDescent="0.25">
      <c r="A806" s="3">
        <v>805</v>
      </c>
      <c r="B806" s="3" t="s">
        <v>2519</v>
      </c>
      <c r="C806" s="4">
        <f>YEAR(Table_1[[#This Row],[Order Date]])</f>
        <v>2014</v>
      </c>
      <c r="D806" s="9">
        <v>41752</v>
      </c>
      <c r="E806" s="3">
        <v>41754</v>
      </c>
      <c r="F806" s="3" t="s">
        <v>188</v>
      </c>
      <c r="G806" s="3" t="s">
        <v>2520</v>
      </c>
      <c r="H806" s="3" t="s">
        <v>2521</v>
      </c>
      <c r="I806" s="3" t="s">
        <v>26</v>
      </c>
      <c r="J806" s="3" t="s">
        <v>27</v>
      </c>
      <c r="K806" s="3" t="s">
        <v>127</v>
      </c>
      <c r="L806" s="3" t="s">
        <v>43</v>
      </c>
      <c r="M806" s="3">
        <v>94122</v>
      </c>
      <c r="N806" s="3" t="s">
        <v>44</v>
      </c>
      <c r="O806" s="3" t="s">
        <v>2522</v>
      </c>
      <c r="P806" s="3" t="s">
        <v>32</v>
      </c>
      <c r="Q806" s="3" t="s">
        <v>65</v>
      </c>
      <c r="R806" s="3" t="s">
        <v>2523</v>
      </c>
      <c r="S806" s="3">
        <v>18.28</v>
      </c>
      <c r="T806" s="3">
        <v>2</v>
      </c>
      <c r="U806" s="3">
        <v>0</v>
      </c>
      <c r="V806" s="3">
        <v>6.2151999999999994</v>
      </c>
    </row>
    <row r="807" spans="1:22" ht="14.25" customHeight="1" x14ac:dyDescent="0.25">
      <c r="A807" s="3">
        <v>806</v>
      </c>
      <c r="B807" s="3" t="s">
        <v>2524</v>
      </c>
      <c r="C807" s="4">
        <f>YEAR(Table_1[[#This Row],[Order Date]])</f>
        <v>2011</v>
      </c>
      <c r="D807" s="9">
        <v>40848</v>
      </c>
      <c r="E807" s="3">
        <v>40854</v>
      </c>
      <c r="F807" s="3" t="s">
        <v>50</v>
      </c>
      <c r="G807" s="3" t="s">
        <v>1329</v>
      </c>
      <c r="H807" s="3" t="s">
        <v>1330</v>
      </c>
      <c r="I807" s="3" t="s">
        <v>26</v>
      </c>
      <c r="J807" s="3" t="s">
        <v>27</v>
      </c>
      <c r="K807" s="3" t="s">
        <v>807</v>
      </c>
      <c r="L807" s="3" t="s">
        <v>457</v>
      </c>
      <c r="M807" s="3">
        <v>80219</v>
      </c>
      <c r="N807" s="3" t="s">
        <v>44</v>
      </c>
      <c r="O807" s="3" t="s">
        <v>2525</v>
      </c>
      <c r="P807" s="3" t="s">
        <v>46</v>
      </c>
      <c r="Q807" s="3" t="s">
        <v>68</v>
      </c>
      <c r="R807" s="3" t="s">
        <v>2526</v>
      </c>
      <c r="S807" s="3">
        <v>43.176000000000002</v>
      </c>
      <c r="T807" s="3">
        <v>3</v>
      </c>
      <c r="U807" s="3">
        <v>0.2</v>
      </c>
      <c r="V807" s="3">
        <v>4.3176000000000005</v>
      </c>
    </row>
    <row r="808" spans="1:22" ht="14.25" customHeight="1" x14ac:dyDescent="0.25">
      <c r="A808" s="3">
        <v>807</v>
      </c>
      <c r="B808" s="3" t="s">
        <v>2524</v>
      </c>
      <c r="C808" s="4">
        <f>YEAR(Table_1[[#This Row],[Order Date]])</f>
        <v>2011</v>
      </c>
      <c r="D808" s="9">
        <v>40848</v>
      </c>
      <c r="E808" s="3">
        <v>40854</v>
      </c>
      <c r="F808" s="3" t="s">
        <v>50</v>
      </c>
      <c r="G808" s="3" t="s">
        <v>1329</v>
      </c>
      <c r="H808" s="3" t="s">
        <v>1330</v>
      </c>
      <c r="I808" s="3" t="s">
        <v>26</v>
      </c>
      <c r="J808" s="3" t="s">
        <v>27</v>
      </c>
      <c r="K808" s="3" t="s">
        <v>807</v>
      </c>
      <c r="L808" s="3" t="s">
        <v>457</v>
      </c>
      <c r="M808" s="3">
        <v>80219</v>
      </c>
      <c r="N808" s="3" t="s">
        <v>44</v>
      </c>
      <c r="O808" s="3" t="s">
        <v>2527</v>
      </c>
      <c r="P808" s="3" t="s">
        <v>71</v>
      </c>
      <c r="Q808" s="3" t="s">
        <v>72</v>
      </c>
      <c r="R808" s="3" t="s">
        <v>2528</v>
      </c>
      <c r="S808" s="3">
        <v>1983.9680000000001</v>
      </c>
      <c r="T808" s="3">
        <v>4</v>
      </c>
      <c r="U808" s="3">
        <v>0.2</v>
      </c>
      <c r="V808" s="3">
        <v>247.99599999999981</v>
      </c>
    </row>
    <row r="809" spans="1:22" ht="14.25" customHeight="1" x14ac:dyDescent="0.25">
      <c r="A809" s="3">
        <v>808</v>
      </c>
      <c r="B809" s="3" t="s">
        <v>2529</v>
      </c>
      <c r="C809" s="4">
        <f>YEAR(Table_1[[#This Row],[Order Date]])</f>
        <v>2012</v>
      </c>
      <c r="D809" s="9">
        <v>40942</v>
      </c>
      <c r="E809" s="3">
        <v>40944</v>
      </c>
      <c r="F809" s="3" t="s">
        <v>188</v>
      </c>
      <c r="G809" s="3" t="s">
        <v>1821</v>
      </c>
      <c r="H809" s="3" t="s">
        <v>1822</v>
      </c>
      <c r="I809" s="3" t="s">
        <v>26</v>
      </c>
      <c r="J809" s="3" t="s">
        <v>27</v>
      </c>
      <c r="K809" s="3" t="s">
        <v>2530</v>
      </c>
      <c r="L809" s="3" t="s">
        <v>138</v>
      </c>
      <c r="M809" s="3">
        <v>68104</v>
      </c>
      <c r="N809" s="3" t="s">
        <v>105</v>
      </c>
      <c r="O809" s="3" t="s">
        <v>1492</v>
      </c>
      <c r="P809" s="3" t="s">
        <v>32</v>
      </c>
      <c r="Q809" s="3" t="s">
        <v>65</v>
      </c>
      <c r="R809" s="3" t="s">
        <v>1493</v>
      </c>
      <c r="S809" s="3">
        <v>28.4</v>
      </c>
      <c r="T809" s="3">
        <v>2</v>
      </c>
      <c r="U809" s="3">
        <v>0</v>
      </c>
      <c r="V809" s="3">
        <v>11.076000000000001</v>
      </c>
    </row>
    <row r="810" spans="1:22" ht="14.25" customHeight="1" x14ac:dyDescent="0.25">
      <c r="A810" s="3">
        <v>809</v>
      </c>
      <c r="B810" s="3" t="s">
        <v>2529</v>
      </c>
      <c r="C810" s="4">
        <f>YEAR(Table_1[[#This Row],[Order Date]])</f>
        <v>2012</v>
      </c>
      <c r="D810" s="9">
        <v>40942</v>
      </c>
      <c r="E810" s="3">
        <v>40944</v>
      </c>
      <c r="F810" s="3" t="s">
        <v>188</v>
      </c>
      <c r="G810" s="3" t="s">
        <v>1821</v>
      </c>
      <c r="H810" s="3" t="s">
        <v>1822</v>
      </c>
      <c r="I810" s="3" t="s">
        <v>26</v>
      </c>
      <c r="J810" s="3" t="s">
        <v>27</v>
      </c>
      <c r="K810" s="3" t="s">
        <v>2530</v>
      </c>
      <c r="L810" s="3" t="s">
        <v>138</v>
      </c>
      <c r="M810" s="3">
        <v>68104</v>
      </c>
      <c r="N810" s="3" t="s">
        <v>105</v>
      </c>
      <c r="O810" s="3" t="s">
        <v>2531</v>
      </c>
      <c r="P810" s="3" t="s">
        <v>71</v>
      </c>
      <c r="Q810" s="3" t="s">
        <v>161</v>
      </c>
      <c r="R810" s="3" t="s">
        <v>2532</v>
      </c>
      <c r="S810" s="3">
        <v>149.97</v>
      </c>
      <c r="T810" s="3">
        <v>3</v>
      </c>
      <c r="U810" s="3">
        <v>0</v>
      </c>
      <c r="V810" s="3">
        <v>50.989800000000002</v>
      </c>
    </row>
    <row r="811" spans="1:22" ht="14.25" customHeight="1" x14ac:dyDescent="0.25">
      <c r="A811" s="3">
        <v>810</v>
      </c>
      <c r="B811" s="3" t="s">
        <v>2533</v>
      </c>
      <c r="C811" s="4">
        <f>YEAR(Table_1[[#This Row],[Order Date]])</f>
        <v>2011</v>
      </c>
      <c r="D811" s="9">
        <v>40829</v>
      </c>
      <c r="E811" s="3">
        <v>40831</v>
      </c>
      <c r="F811" s="3" t="s">
        <v>188</v>
      </c>
      <c r="G811" s="3" t="s">
        <v>1974</v>
      </c>
      <c r="H811" s="3" t="s">
        <v>1975</v>
      </c>
      <c r="I811" s="3" t="s">
        <v>26</v>
      </c>
      <c r="J811" s="3" t="s">
        <v>27</v>
      </c>
      <c r="K811" s="3" t="s">
        <v>2534</v>
      </c>
      <c r="L811" s="3" t="s">
        <v>96</v>
      </c>
      <c r="M811" s="3">
        <v>98026</v>
      </c>
      <c r="N811" s="3" t="s">
        <v>44</v>
      </c>
      <c r="O811" s="3" t="s">
        <v>2535</v>
      </c>
      <c r="P811" s="3" t="s">
        <v>46</v>
      </c>
      <c r="Q811" s="3" t="s">
        <v>68</v>
      </c>
      <c r="R811" s="3" t="s">
        <v>2536</v>
      </c>
      <c r="S811" s="3">
        <v>11.52</v>
      </c>
      <c r="T811" s="3">
        <v>4</v>
      </c>
      <c r="U811" s="3">
        <v>0</v>
      </c>
      <c r="V811" s="3">
        <v>3.2256</v>
      </c>
    </row>
    <row r="812" spans="1:22" ht="14.25" customHeight="1" x14ac:dyDescent="0.25">
      <c r="A812" s="3">
        <v>811</v>
      </c>
      <c r="B812" s="3" t="s">
        <v>2533</v>
      </c>
      <c r="C812" s="4">
        <f>YEAR(Table_1[[#This Row],[Order Date]])</f>
        <v>2011</v>
      </c>
      <c r="D812" s="9">
        <v>40829</v>
      </c>
      <c r="E812" s="3">
        <v>40831</v>
      </c>
      <c r="F812" s="3" t="s">
        <v>188</v>
      </c>
      <c r="G812" s="3" t="s">
        <v>1974</v>
      </c>
      <c r="H812" s="3" t="s">
        <v>1975</v>
      </c>
      <c r="I812" s="3" t="s">
        <v>26</v>
      </c>
      <c r="J812" s="3" t="s">
        <v>27</v>
      </c>
      <c r="K812" s="3" t="s">
        <v>2534</v>
      </c>
      <c r="L812" s="3" t="s">
        <v>96</v>
      </c>
      <c r="M812" s="3">
        <v>98026</v>
      </c>
      <c r="N812" s="3" t="s">
        <v>44</v>
      </c>
      <c r="O812" s="3" t="s">
        <v>1051</v>
      </c>
      <c r="P812" s="3" t="s">
        <v>32</v>
      </c>
      <c r="Q812" s="3" t="s">
        <v>56</v>
      </c>
      <c r="R812" s="3" t="s">
        <v>1052</v>
      </c>
      <c r="S812" s="3">
        <v>1298.55</v>
      </c>
      <c r="T812" s="3">
        <v>5</v>
      </c>
      <c r="U812" s="3">
        <v>0</v>
      </c>
      <c r="V812" s="3">
        <v>311.65199999999999</v>
      </c>
    </row>
    <row r="813" spans="1:22" ht="14.25" customHeight="1" x14ac:dyDescent="0.25">
      <c r="A813" s="3">
        <v>812</v>
      </c>
      <c r="B813" s="3" t="s">
        <v>2533</v>
      </c>
      <c r="C813" s="4">
        <f>YEAR(Table_1[[#This Row],[Order Date]])</f>
        <v>2011</v>
      </c>
      <c r="D813" s="9">
        <v>40829</v>
      </c>
      <c r="E813" s="3">
        <v>40831</v>
      </c>
      <c r="F813" s="3" t="s">
        <v>188</v>
      </c>
      <c r="G813" s="3" t="s">
        <v>1974</v>
      </c>
      <c r="H813" s="3" t="s">
        <v>1975</v>
      </c>
      <c r="I813" s="3" t="s">
        <v>26</v>
      </c>
      <c r="J813" s="3" t="s">
        <v>27</v>
      </c>
      <c r="K813" s="3" t="s">
        <v>2534</v>
      </c>
      <c r="L813" s="3" t="s">
        <v>96</v>
      </c>
      <c r="M813" s="3">
        <v>98026</v>
      </c>
      <c r="N813" s="3" t="s">
        <v>44</v>
      </c>
      <c r="O813" s="3" t="s">
        <v>2537</v>
      </c>
      <c r="P813" s="3" t="s">
        <v>46</v>
      </c>
      <c r="Q813" s="3" t="s">
        <v>78</v>
      </c>
      <c r="R813" s="3" t="s">
        <v>2538</v>
      </c>
      <c r="S813" s="3">
        <v>213.92</v>
      </c>
      <c r="T813" s="3">
        <v>4</v>
      </c>
      <c r="U813" s="3">
        <v>0</v>
      </c>
      <c r="V813" s="3">
        <v>62.036799999999971</v>
      </c>
    </row>
    <row r="814" spans="1:22" ht="14.25" customHeight="1" x14ac:dyDescent="0.25">
      <c r="A814" s="3">
        <v>813</v>
      </c>
      <c r="B814" s="3" t="s">
        <v>2533</v>
      </c>
      <c r="C814" s="4">
        <f>YEAR(Table_1[[#This Row],[Order Date]])</f>
        <v>2011</v>
      </c>
      <c r="D814" s="9">
        <v>40829</v>
      </c>
      <c r="E814" s="3">
        <v>40831</v>
      </c>
      <c r="F814" s="3" t="s">
        <v>188</v>
      </c>
      <c r="G814" s="3" t="s">
        <v>1974</v>
      </c>
      <c r="H814" s="3" t="s">
        <v>1975</v>
      </c>
      <c r="I814" s="3" t="s">
        <v>26</v>
      </c>
      <c r="J814" s="3" t="s">
        <v>27</v>
      </c>
      <c r="K814" s="3" t="s">
        <v>2534</v>
      </c>
      <c r="L814" s="3" t="s">
        <v>96</v>
      </c>
      <c r="M814" s="3">
        <v>98026</v>
      </c>
      <c r="N814" s="3" t="s">
        <v>44</v>
      </c>
      <c r="O814" s="3" t="s">
        <v>2149</v>
      </c>
      <c r="P814" s="3" t="s">
        <v>71</v>
      </c>
      <c r="Q814" s="3" t="s">
        <v>161</v>
      </c>
      <c r="R814" s="3" t="s">
        <v>2150</v>
      </c>
      <c r="S814" s="3">
        <v>25.78</v>
      </c>
      <c r="T814" s="3">
        <v>2</v>
      </c>
      <c r="U814" s="3">
        <v>0</v>
      </c>
      <c r="V814" s="3">
        <v>2.5779999999999994</v>
      </c>
    </row>
    <row r="815" spans="1:22" ht="14.25" customHeight="1" x14ac:dyDescent="0.25">
      <c r="A815" s="3">
        <v>814</v>
      </c>
      <c r="B815" s="3" t="s">
        <v>2539</v>
      </c>
      <c r="C815" s="4">
        <f>YEAR(Table_1[[#This Row],[Order Date]])</f>
        <v>2014</v>
      </c>
      <c r="D815" s="9">
        <v>41774</v>
      </c>
      <c r="E815" s="3">
        <v>41774</v>
      </c>
      <c r="F815" s="3" t="s">
        <v>1290</v>
      </c>
      <c r="G815" s="3" t="s">
        <v>2540</v>
      </c>
      <c r="H815" s="3" t="s">
        <v>2541</v>
      </c>
      <c r="I815" s="3" t="s">
        <v>26</v>
      </c>
      <c r="J815" s="3" t="s">
        <v>27</v>
      </c>
      <c r="K815" s="3" t="s">
        <v>2542</v>
      </c>
      <c r="L815" s="3" t="s">
        <v>43</v>
      </c>
      <c r="M815" s="3">
        <v>92704</v>
      </c>
      <c r="N815" s="3" t="s">
        <v>44</v>
      </c>
      <c r="O815" s="3" t="s">
        <v>2522</v>
      </c>
      <c r="P815" s="3" t="s">
        <v>32</v>
      </c>
      <c r="Q815" s="3" t="s">
        <v>65</v>
      </c>
      <c r="R815" s="3" t="s">
        <v>2523</v>
      </c>
      <c r="S815" s="3">
        <v>18.28</v>
      </c>
      <c r="T815" s="3">
        <v>2</v>
      </c>
      <c r="U815" s="3">
        <v>0</v>
      </c>
      <c r="V815" s="3">
        <v>6.2151999999999994</v>
      </c>
    </row>
    <row r="816" spans="1:22" ht="14.25" customHeight="1" x14ac:dyDescent="0.25">
      <c r="A816" s="3">
        <v>815</v>
      </c>
      <c r="B816" s="3" t="s">
        <v>2539</v>
      </c>
      <c r="C816" s="4">
        <f>YEAR(Table_1[[#This Row],[Order Date]])</f>
        <v>2014</v>
      </c>
      <c r="D816" s="9">
        <v>41774</v>
      </c>
      <c r="E816" s="3">
        <v>41774</v>
      </c>
      <c r="F816" s="3" t="s">
        <v>1290</v>
      </c>
      <c r="G816" s="3" t="s">
        <v>2540</v>
      </c>
      <c r="H816" s="3" t="s">
        <v>2541</v>
      </c>
      <c r="I816" s="3" t="s">
        <v>26</v>
      </c>
      <c r="J816" s="3" t="s">
        <v>27</v>
      </c>
      <c r="K816" s="3" t="s">
        <v>2542</v>
      </c>
      <c r="L816" s="3" t="s">
        <v>43</v>
      </c>
      <c r="M816" s="3">
        <v>92704</v>
      </c>
      <c r="N816" s="3" t="s">
        <v>44</v>
      </c>
      <c r="O816" s="3" t="s">
        <v>2543</v>
      </c>
      <c r="P816" s="3" t="s">
        <v>71</v>
      </c>
      <c r="Q816" s="3" t="s">
        <v>161</v>
      </c>
      <c r="R816" s="3" t="s">
        <v>2544</v>
      </c>
      <c r="S816" s="3">
        <v>1399.93</v>
      </c>
      <c r="T816" s="3">
        <v>7</v>
      </c>
      <c r="U816" s="3">
        <v>0</v>
      </c>
      <c r="V816" s="3">
        <v>601.96990000000005</v>
      </c>
    </row>
    <row r="817" spans="1:22" ht="14.25" customHeight="1" x14ac:dyDescent="0.25">
      <c r="A817" s="3">
        <v>816</v>
      </c>
      <c r="B817" s="3" t="s">
        <v>2545</v>
      </c>
      <c r="C817" s="4">
        <f>YEAR(Table_1[[#This Row],[Order Date]])</f>
        <v>2012</v>
      </c>
      <c r="D817" s="9">
        <v>40988</v>
      </c>
      <c r="E817" s="3">
        <v>40991</v>
      </c>
      <c r="F817" s="3" t="s">
        <v>188</v>
      </c>
      <c r="G817" s="3" t="s">
        <v>2546</v>
      </c>
      <c r="H817" s="3" t="s">
        <v>2547</v>
      </c>
      <c r="I817" s="3" t="s">
        <v>41</v>
      </c>
      <c r="J817" s="3" t="s">
        <v>27</v>
      </c>
      <c r="K817" s="3" t="s">
        <v>2548</v>
      </c>
      <c r="L817" s="3" t="s">
        <v>114</v>
      </c>
      <c r="M817" s="3">
        <v>53209</v>
      </c>
      <c r="N817" s="3" t="s">
        <v>105</v>
      </c>
      <c r="O817" s="3" t="s">
        <v>768</v>
      </c>
      <c r="P817" s="3" t="s">
        <v>46</v>
      </c>
      <c r="Q817" s="3" t="s">
        <v>90</v>
      </c>
      <c r="R817" s="3" t="s">
        <v>769</v>
      </c>
      <c r="S817" s="3">
        <v>51.84</v>
      </c>
      <c r="T817" s="3">
        <v>8</v>
      </c>
      <c r="U817" s="3">
        <v>0</v>
      </c>
      <c r="V817" s="3">
        <v>24.883200000000002</v>
      </c>
    </row>
    <row r="818" spans="1:22" ht="14.25" customHeight="1" x14ac:dyDescent="0.25">
      <c r="A818" s="3">
        <v>817</v>
      </c>
      <c r="B818" s="3" t="s">
        <v>2549</v>
      </c>
      <c r="C818" s="4">
        <f>YEAR(Table_1[[#This Row],[Order Date]])</f>
        <v>2013</v>
      </c>
      <c r="D818" s="9">
        <v>41533</v>
      </c>
      <c r="E818" s="3">
        <v>41537</v>
      </c>
      <c r="F818" s="3" t="s">
        <v>50</v>
      </c>
      <c r="G818" s="3" t="s">
        <v>1772</v>
      </c>
      <c r="H818" s="3" t="s">
        <v>1773</v>
      </c>
      <c r="I818" s="3" t="s">
        <v>26</v>
      </c>
      <c r="J818" s="3" t="s">
        <v>27</v>
      </c>
      <c r="K818" s="3" t="s">
        <v>146</v>
      </c>
      <c r="L818" s="3" t="s">
        <v>147</v>
      </c>
      <c r="M818" s="3">
        <v>19140</v>
      </c>
      <c r="N818" s="3" t="s">
        <v>148</v>
      </c>
      <c r="O818" s="3" t="s">
        <v>2550</v>
      </c>
      <c r="P818" s="3" t="s">
        <v>46</v>
      </c>
      <c r="Q818" s="3" t="s">
        <v>90</v>
      </c>
      <c r="R818" s="3" t="s">
        <v>2551</v>
      </c>
      <c r="S818" s="3">
        <v>5.3440000000000003</v>
      </c>
      <c r="T818" s="3">
        <v>1</v>
      </c>
      <c r="U818" s="3">
        <v>0.2</v>
      </c>
      <c r="V818" s="3">
        <v>1.8703999999999998</v>
      </c>
    </row>
    <row r="819" spans="1:22" ht="14.25" customHeight="1" x14ac:dyDescent="0.25">
      <c r="A819" s="3">
        <v>818</v>
      </c>
      <c r="B819" s="3" t="s">
        <v>2552</v>
      </c>
      <c r="C819" s="4">
        <f>YEAR(Table_1[[#This Row],[Order Date]])</f>
        <v>2011</v>
      </c>
      <c r="D819" s="9">
        <v>40722</v>
      </c>
      <c r="E819" s="3">
        <v>40726</v>
      </c>
      <c r="F819" s="3" t="s">
        <v>50</v>
      </c>
      <c r="G819" s="3" t="s">
        <v>1906</v>
      </c>
      <c r="H819" s="3" t="s">
        <v>1907</v>
      </c>
      <c r="I819" s="3" t="s">
        <v>26</v>
      </c>
      <c r="J819" s="3" t="s">
        <v>27</v>
      </c>
      <c r="K819" s="3" t="s">
        <v>146</v>
      </c>
      <c r="L819" s="3" t="s">
        <v>147</v>
      </c>
      <c r="M819" s="3">
        <v>19140</v>
      </c>
      <c r="N819" s="3" t="s">
        <v>148</v>
      </c>
      <c r="O819" s="3" t="s">
        <v>404</v>
      </c>
      <c r="P819" s="3" t="s">
        <v>46</v>
      </c>
      <c r="Q819" s="3" t="s">
        <v>90</v>
      </c>
      <c r="R819" s="3" t="s">
        <v>405</v>
      </c>
      <c r="S819" s="3">
        <v>41.472000000000008</v>
      </c>
      <c r="T819" s="3">
        <v>8</v>
      </c>
      <c r="U819" s="3">
        <v>0.2</v>
      </c>
      <c r="V819" s="3">
        <v>14.5152</v>
      </c>
    </row>
    <row r="820" spans="1:22" ht="14.25" customHeight="1" x14ac:dyDescent="0.25">
      <c r="A820" s="3">
        <v>819</v>
      </c>
      <c r="B820" s="3" t="s">
        <v>2552</v>
      </c>
      <c r="C820" s="4">
        <f>YEAR(Table_1[[#This Row],[Order Date]])</f>
        <v>2011</v>
      </c>
      <c r="D820" s="9">
        <v>40722</v>
      </c>
      <c r="E820" s="3">
        <v>40726</v>
      </c>
      <c r="F820" s="3" t="s">
        <v>50</v>
      </c>
      <c r="G820" s="3" t="s">
        <v>1906</v>
      </c>
      <c r="H820" s="3" t="s">
        <v>1907</v>
      </c>
      <c r="I820" s="3" t="s">
        <v>26</v>
      </c>
      <c r="J820" s="3" t="s">
        <v>27</v>
      </c>
      <c r="K820" s="3" t="s">
        <v>146</v>
      </c>
      <c r="L820" s="3" t="s">
        <v>147</v>
      </c>
      <c r="M820" s="3">
        <v>19140</v>
      </c>
      <c r="N820" s="3" t="s">
        <v>148</v>
      </c>
      <c r="O820" s="3" t="s">
        <v>2553</v>
      </c>
      <c r="P820" s="3" t="s">
        <v>46</v>
      </c>
      <c r="Q820" s="3" t="s">
        <v>75</v>
      </c>
      <c r="R820" s="3" t="s">
        <v>2554</v>
      </c>
      <c r="S820" s="3">
        <v>3.168000000000001</v>
      </c>
      <c r="T820" s="3">
        <v>3</v>
      </c>
      <c r="U820" s="3">
        <v>0.7</v>
      </c>
      <c r="V820" s="3">
        <v>-2.4287999999999998</v>
      </c>
    </row>
    <row r="821" spans="1:22" ht="14.25" customHeight="1" x14ac:dyDescent="0.25">
      <c r="A821" s="3">
        <v>820</v>
      </c>
      <c r="B821" s="3" t="s">
        <v>2552</v>
      </c>
      <c r="C821" s="4">
        <f>YEAR(Table_1[[#This Row],[Order Date]])</f>
        <v>2011</v>
      </c>
      <c r="D821" s="9">
        <v>40722</v>
      </c>
      <c r="E821" s="3">
        <v>40726</v>
      </c>
      <c r="F821" s="3" t="s">
        <v>50</v>
      </c>
      <c r="G821" s="3" t="s">
        <v>1906</v>
      </c>
      <c r="H821" s="3" t="s">
        <v>1907</v>
      </c>
      <c r="I821" s="3" t="s">
        <v>26</v>
      </c>
      <c r="J821" s="3" t="s">
        <v>27</v>
      </c>
      <c r="K821" s="3" t="s">
        <v>146</v>
      </c>
      <c r="L821" s="3" t="s">
        <v>147</v>
      </c>
      <c r="M821" s="3">
        <v>19140</v>
      </c>
      <c r="N821" s="3" t="s">
        <v>148</v>
      </c>
      <c r="O821" s="3" t="s">
        <v>2555</v>
      </c>
      <c r="P821" s="3" t="s">
        <v>32</v>
      </c>
      <c r="Q821" s="3" t="s">
        <v>36</v>
      </c>
      <c r="R821" s="3" t="s">
        <v>2556</v>
      </c>
      <c r="S821" s="3">
        <v>1228.4649999999999</v>
      </c>
      <c r="T821" s="3">
        <v>5</v>
      </c>
      <c r="U821" s="3">
        <v>0.3</v>
      </c>
      <c r="V821" s="3">
        <v>0</v>
      </c>
    </row>
    <row r="822" spans="1:22" ht="14.25" customHeight="1" x14ac:dyDescent="0.25">
      <c r="A822" s="3">
        <v>821</v>
      </c>
      <c r="B822" s="3" t="s">
        <v>2552</v>
      </c>
      <c r="C822" s="4">
        <f>YEAR(Table_1[[#This Row],[Order Date]])</f>
        <v>2011</v>
      </c>
      <c r="D822" s="9">
        <v>40722</v>
      </c>
      <c r="E822" s="3">
        <v>40726</v>
      </c>
      <c r="F822" s="3" t="s">
        <v>50</v>
      </c>
      <c r="G822" s="3" t="s">
        <v>1906</v>
      </c>
      <c r="H822" s="3" t="s">
        <v>1907</v>
      </c>
      <c r="I822" s="3" t="s">
        <v>26</v>
      </c>
      <c r="J822" s="3" t="s">
        <v>27</v>
      </c>
      <c r="K822" s="3" t="s">
        <v>146</v>
      </c>
      <c r="L822" s="3" t="s">
        <v>147</v>
      </c>
      <c r="M822" s="3">
        <v>19140</v>
      </c>
      <c r="N822" s="3" t="s">
        <v>148</v>
      </c>
      <c r="O822" s="3" t="s">
        <v>2557</v>
      </c>
      <c r="P822" s="3" t="s">
        <v>46</v>
      </c>
      <c r="Q822" s="3" t="s">
        <v>75</v>
      </c>
      <c r="R822" s="3" t="s">
        <v>2558</v>
      </c>
      <c r="S822" s="3">
        <v>31.086000000000006</v>
      </c>
      <c r="T822" s="3">
        <v>3</v>
      </c>
      <c r="U822" s="3">
        <v>0.7</v>
      </c>
      <c r="V822" s="3">
        <v>-22.796399999999991</v>
      </c>
    </row>
    <row r="823" spans="1:22" ht="14.25" customHeight="1" x14ac:dyDescent="0.25">
      <c r="A823" s="3">
        <v>822</v>
      </c>
      <c r="B823" s="3" t="s">
        <v>2552</v>
      </c>
      <c r="C823" s="4">
        <f>YEAR(Table_1[[#This Row],[Order Date]])</f>
        <v>2011</v>
      </c>
      <c r="D823" s="9">
        <v>40722</v>
      </c>
      <c r="E823" s="3">
        <v>40726</v>
      </c>
      <c r="F823" s="3" t="s">
        <v>50</v>
      </c>
      <c r="G823" s="3" t="s">
        <v>1906</v>
      </c>
      <c r="H823" s="3" t="s">
        <v>1907</v>
      </c>
      <c r="I823" s="3" t="s">
        <v>26</v>
      </c>
      <c r="J823" s="3" t="s">
        <v>27</v>
      </c>
      <c r="K823" s="3" t="s">
        <v>146</v>
      </c>
      <c r="L823" s="3" t="s">
        <v>147</v>
      </c>
      <c r="M823" s="3">
        <v>19140</v>
      </c>
      <c r="N823" s="3" t="s">
        <v>148</v>
      </c>
      <c r="O823" s="3" t="s">
        <v>2559</v>
      </c>
      <c r="P823" s="3" t="s">
        <v>46</v>
      </c>
      <c r="Q823" s="3" t="s">
        <v>90</v>
      </c>
      <c r="R823" s="3" t="s">
        <v>2560</v>
      </c>
      <c r="S823" s="3">
        <v>335.52</v>
      </c>
      <c r="T823" s="3">
        <v>4</v>
      </c>
      <c r="U823" s="3">
        <v>0.2</v>
      </c>
      <c r="V823" s="3">
        <v>117.43199999999999</v>
      </c>
    </row>
    <row r="824" spans="1:22" ht="14.25" customHeight="1" x14ac:dyDescent="0.25">
      <c r="A824" s="3">
        <v>823</v>
      </c>
      <c r="B824" s="3" t="s">
        <v>2561</v>
      </c>
      <c r="C824" s="4">
        <f>YEAR(Table_1[[#This Row],[Order Date]])</f>
        <v>2014</v>
      </c>
      <c r="D824" s="9">
        <v>41811</v>
      </c>
      <c r="E824" s="3">
        <v>41818</v>
      </c>
      <c r="F824" s="3" t="s">
        <v>50</v>
      </c>
      <c r="G824" s="3" t="s">
        <v>2562</v>
      </c>
      <c r="H824" s="3" t="s">
        <v>2563</v>
      </c>
      <c r="I824" s="3" t="s">
        <v>26</v>
      </c>
      <c r="J824" s="3" t="s">
        <v>27</v>
      </c>
      <c r="K824" s="3" t="s">
        <v>1093</v>
      </c>
      <c r="L824" s="3" t="s">
        <v>788</v>
      </c>
      <c r="M824" s="3">
        <v>7109</v>
      </c>
      <c r="N824" s="3" t="s">
        <v>148</v>
      </c>
      <c r="O824" s="3" t="s">
        <v>2564</v>
      </c>
      <c r="P824" s="3" t="s">
        <v>71</v>
      </c>
      <c r="Q824" s="3" t="s">
        <v>161</v>
      </c>
      <c r="R824" s="3" t="s">
        <v>2565</v>
      </c>
      <c r="S824" s="3">
        <v>239.96999999999997</v>
      </c>
      <c r="T824" s="3">
        <v>3</v>
      </c>
      <c r="U824" s="3">
        <v>0</v>
      </c>
      <c r="V824" s="3">
        <v>71.990999999999985</v>
      </c>
    </row>
    <row r="825" spans="1:22" ht="14.25" customHeight="1" x14ac:dyDescent="0.25">
      <c r="A825" s="3">
        <v>824</v>
      </c>
      <c r="B825" s="3" t="s">
        <v>2561</v>
      </c>
      <c r="C825" s="4">
        <f>YEAR(Table_1[[#This Row],[Order Date]])</f>
        <v>2014</v>
      </c>
      <c r="D825" s="9">
        <v>41811</v>
      </c>
      <c r="E825" s="3">
        <v>41818</v>
      </c>
      <c r="F825" s="3" t="s">
        <v>50</v>
      </c>
      <c r="G825" s="3" t="s">
        <v>2562</v>
      </c>
      <c r="H825" s="3" t="s">
        <v>2563</v>
      </c>
      <c r="I825" s="3" t="s">
        <v>26</v>
      </c>
      <c r="J825" s="3" t="s">
        <v>27</v>
      </c>
      <c r="K825" s="3" t="s">
        <v>1093</v>
      </c>
      <c r="L825" s="3" t="s">
        <v>788</v>
      </c>
      <c r="M825" s="3">
        <v>7109</v>
      </c>
      <c r="N825" s="3" t="s">
        <v>148</v>
      </c>
      <c r="O825" s="3" t="s">
        <v>2365</v>
      </c>
      <c r="P825" s="3" t="s">
        <v>46</v>
      </c>
      <c r="Q825" s="3" t="s">
        <v>47</v>
      </c>
      <c r="R825" s="3" t="s">
        <v>2366</v>
      </c>
      <c r="S825" s="3">
        <v>9.82</v>
      </c>
      <c r="T825" s="3">
        <v>2</v>
      </c>
      <c r="U825" s="3">
        <v>0</v>
      </c>
      <c r="V825" s="3">
        <v>4.8117999999999999</v>
      </c>
    </row>
    <row r="826" spans="1:22" ht="14.25" customHeight="1" x14ac:dyDescent="0.25">
      <c r="A826" s="3">
        <v>825</v>
      </c>
      <c r="B826" s="3" t="s">
        <v>2566</v>
      </c>
      <c r="C826" s="4">
        <f>YEAR(Table_1[[#This Row],[Order Date]])</f>
        <v>2011</v>
      </c>
      <c r="D826" s="9">
        <v>40672</v>
      </c>
      <c r="E826" s="3">
        <v>40678</v>
      </c>
      <c r="F826" s="3" t="s">
        <v>50</v>
      </c>
      <c r="G826" s="3" t="s">
        <v>2567</v>
      </c>
      <c r="H826" s="3" t="s">
        <v>2568</v>
      </c>
      <c r="I826" s="3" t="s">
        <v>26</v>
      </c>
      <c r="J826" s="3" t="s">
        <v>27</v>
      </c>
      <c r="K826" s="3" t="s">
        <v>127</v>
      </c>
      <c r="L826" s="3" t="s">
        <v>43</v>
      </c>
      <c r="M826" s="3">
        <v>94110</v>
      </c>
      <c r="N826" s="3" t="s">
        <v>44</v>
      </c>
      <c r="O826" s="3" t="s">
        <v>2569</v>
      </c>
      <c r="P826" s="3" t="s">
        <v>71</v>
      </c>
      <c r="Q826" s="3" t="s">
        <v>161</v>
      </c>
      <c r="R826" s="3" t="s">
        <v>2570</v>
      </c>
      <c r="S826" s="3">
        <v>67.8</v>
      </c>
      <c r="T826" s="3">
        <v>4</v>
      </c>
      <c r="U826" s="3">
        <v>0</v>
      </c>
      <c r="V826" s="3">
        <v>4.0679999999999978</v>
      </c>
    </row>
    <row r="827" spans="1:22" ht="14.25" customHeight="1" x14ac:dyDescent="0.25">
      <c r="A827" s="3">
        <v>826</v>
      </c>
      <c r="B827" s="3" t="s">
        <v>2566</v>
      </c>
      <c r="C827" s="4">
        <f>YEAR(Table_1[[#This Row],[Order Date]])</f>
        <v>2011</v>
      </c>
      <c r="D827" s="9">
        <v>40672</v>
      </c>
      <c r="E827" s="3">
        <v>40678</v>
      </c>
      <c r="F827" s="3" t="s">
        <v>50</v>
      </c>
      <c r="G827" s="3" t="s">
        <v>2567</v>
      </c>
      <c r="H827" s="3" t="s">
        <v>2568</v>
      </c>
      <c r="I827" s="3" t="s">
        <v>26</v>
      </c>
      <c r="J827" s="3" t="s">
        <v>27</v>
      </c>
      <c r="K827" s="3" t="s">
        <v>127</v>
      </c>
      <c r="L827" s="3" t="s">
        <v>43</v>
      </c>
      <c r="M827" s="3">
        <v>94110</v>
      </c>
      <c r="N827" s="3" t="s">
        <v>44</v>
      </c>
      <c r="O827" s="3" t="s">
        <v>856</v>
      </c>
      <c r="P827" s="3" t="s">
        <v>71</v>
      </c>
      <c r="Q827" s="3" t="s">
        <v>161</v>
      </c>
      <c r="R827" s="3" t="s">
        <v>857</v>
      </c>
      <c r="S827" s="3">
        <v>167.97</v>
      </c>
      <c r="T827" s="3">
        <v>3</v>
      </c>
      <c r="U827" s="3">
        <v>0</v>
      </c>
      <c r="V827" s="3">
        <v>40.31280000000001</v>
      </c>
    </row>
    <row r="828" spans="1:22" ht="14.25" customHeight="1" x14ac:dyDescent="0.25">
      <c r="A828" s="3">
        <v>827</v>
      </c>
      <c r="B828" s="3" t="s">
        <v>2571</v>
      </c>
      <c r="C828" s="4">
        <f>YEAR(Table_1[[#This Row],[Order Date]])</f>
        <v>2014</v>
      </c>
      <c r="D828" s="9">
        <v>41873</v>
      </c>
      <c r="E828" s="3">
        <v>41880</v>
      </c>
      <c r="F828" s="3" t="s">
        <v>50</v>
      </c>
      <c r="G828" s="3" t="s">
        <v>1878</v>
      </c>
      <c r="H828" s="3" t="s">
        <v>1879</v>
      </c>
      <c r="I828" s="3" t="s">
        <v>26</v>
      </c>
      <c r="J828" s="3" t="s">
        <v>27</v>
      </c>
      <c r="K828" s="3" t="s">
        <v>932</v>
      </c>
      <c r="L828" s="3" t="s">
        <v>229</v>
      </c>
      <c r="M828" s="3">
        <v>55044</v>
      </c>
      <c r="N828" s="3" t="s">
        <v>105</v>
      </c>
      <c r="O828" s="3" t="s">
        <v>2572</v>
      </c>
      <c r="P828" s="3" t="s">
        <v>46</v>
      </c>
      <c r="Q828" s="3" t="s">
        <v>269</v>
      </c>
      <c r="R828" s="3" t="s">
        <v>2573</v>
      </c>
      <c r="S828" s="3">
        <v>35</v>
      </c>
      <c r="T828" s="3">
        <v>7</v>
      </c>
      <c r="U828" s="3">
        <v>0</v>
      </c>
      <c r="V828" s="3">
        <v>16.8</v>
      </c>
    </row>
    <row r="829" spans="1:22" ht="14.25" customHeight="1" x14ac:dyDescent="0.25">
      <c r="A829" s="3">
        <v>828</v>
      </c>
      <c r="B829" s="3" t="s">
        <v>2571</v>
      </c>
      <c r="C829" s="4">
        <f>YEAR(Table_1[[#This Row],[Order Date]])</f>
        <v>2014</v>
      </c>
      <c r="D829" s="9">
        <v>41873</v>
      </c>
      <c r="E829" s="3">
        <v>41880</v>
      </c>
      <c r="F829" s="3" t="s">
        <v>50</v>
      </c>
      <c r="G829" s="3" t="s">
        <v>1878</v>
      </c>
      <c r="H829" s="3" t="s">
        <v>1879</v>
      </c>
      <c r="I829" s="3" t="s">
        <v>26</v>
      </c>
      <c r="J829" s="3" t="s">
        <v>27</v>
      </c>
      <c r="K829" s="3" t="s">
        <v>932</v>
      </c>
      <c r="L829" s="3" t="s">
        <v>229</v>
      </c>
      <c r="M829" s="3">
        <v>55044</v>
      </c>
      <c r="N829" s="3" t="s">
        <v>105</v>
      </c>
      <c r="O829" s="3" t="s">
        <v>2574</v>
      </c>
      <c r="P829" s="3" t="s">
        <v>46</v>
      </c>
      <c r="Q829" s="3" t="s">
        <v>578</v>
      </c>
      <c r="R829" s="3" t="s">
        <v>2575</v>
      </c>
      <c r="S829" s="3">
        <v>37.24</v>
      </c>
      <c r="T829" s="3">
        <v>4</v>
      </c>
      <c r="U829" s="3">
        <v>0</v>
      </c>
      <c r="V829" s="3">
        <v>10.799599999999998</v>
      </c>
    </row>
    <row r="830" spans="1:22" ht="14.25" customHeight="1" x14ac:dyDescent="0.25">
      <c r="A830" s="3">
        <v>829</v>
      </c>
      <c r="B830" s="3" t="s">
        <v>2571</v>
      </c>
      <c r="C830" s="4">
        <f>YEAR(Table_1[[#This Row],[Order Date]])</f>
        <v>2014</v>
      </c>
      <c r="D830" s="9">
        <v>41873</v>
      </c>
      <c r="E830" s="3">
        <v>41880</v>
      </c>
      <c r="F830" s="3" t="s">
        <v>50</v>
      </c>
      <c r="G830" s="3" t="s">
        <v>1878</v>
      </c>
      <c r="H830" s="3" t="s">
        <v>1879</v>
      </c>
      <c r="I830" s="3" t="s">
        <v>26</v>
      </c>
      <c r="J830" s="3" t="s">
        <v>27</v>
      </c>
      <c r="K830" s="3" t="s">
        <v>932</v>
      </c>
      <c r="L830" s="3" t="s">
        <v>229</v>
      </c>
      <c r="M830" s="3">
        <v>55044</v>
      </c>
      <c r="N830" s="3" t="s">
        <v>105</v>
      </c>
      <c r="O830" s="3" t="s">
        <v>2576</v>
      </c>
      <c r="P830" s="3" t="s">
        <v>46</v>
      </c>
      <c r="Q830" s="3" t="s">
        <v>173</v>
      </c>
      <c r="R830" s="3" t="s">
        <v>2577</v>
      </c>
      <c r="S830" s="3">
        <v>15.28</v>
      </c>
      <c r="T830" s="3">
        <v>2</v>
      </c>
      <c r="U830" s="3">
        <v>0</v>
      </c>
      <c r="V830" s="3">
        <v>7.4871999999999996</v>
      </c>
    </row>
    <row r="831" spans="1:22" ht="14.25" customHeight="1" x14ac:dyDescent="0.25">
      <c r="A831" s="3">
        <v>830</v>
      </c>
      <c r="B831" s="3" t="s">
        <v>2578</v>
      </c>
      <c r="C831" s="4">
        <f>YEAR(Table_1[[#This Row],[Order Date]])</f>
        <v>2014</v>
      </c>
      <c r="D831" s="9">
        <v>41807</v>
      </c>
      <c r="E831" s="3">
        <v>41812</v>
      </c>
      <c r="F831" s="3" t="s">
        <v>23</v>
      </c>
      <c r="G831" s="3" t="s">
        <v>332</v>
      </c>
      <c r="H831" s="3" t="s">
        <v>333</v>
      </c>
      <c r="I831" s="3" t="s">
        <v>26</v>
      </c>
      <c r="J831" s="3" t="s">
        <v>27</v>
      </c>
      <c r="K831" s="3" t="s">
        <v>2579</v>
      </c>
      <c r="L831" s="3" t="s">
        <v>29</v>
      </c>
      <c r="M831" s="3">
        <v>41042</v>
      </c>
      <c r="N831" s="3" t="s">
        <v>30</v>
      </c>
      <c r="O831" s="3" t="s">
        <v>2580</v>
      </c>
      <c r="P831" s="3" t="s">
        <v>32</v>
      </c>
      <c r="Q831" s="3" t="s">
        <v>36</v>
      </c>
      <c r="R831" s="3" t="s">
        <v>2581</v>
      </c>
      <c r="S831" s="3">
        <v>301.95999999999998</v>
      </c>
      <c r="T831" s="3">
        <v>2</v>
      </c>
      <c r="U831" s="3">
        <v>0</v>
      </c>
      <c r="V831" s="3">
        <v>90.587999999999965</v>
      </c>
    </row>
    <row r="832" spans="1:22" ht="14.25" customHeight="1" x14ac:dyDescent="0.25">
      <c r="A832" s="3">
        <v>831</v>
      </c>
      <c r="B832" s="3" t="s">
        <v>2578</v>
      </c>
      <c r="C832" s="4">
        <f>YEAR(Table_1[[#This Row],[Order Date]])</f>
        <v>2014</v>
      </c>
      <c r="D832" s="9">
        <v>41807</v>
      </c>
      <c r="E832" s="3">
        <v>41812</v>
      </c>
      <c r="F832" s="3" t="s">
        <v>23</v>
      </c>
      <c r="G832" s="3" t="s">
        <v>332</v>
      </c>
      <c r="H832" s="3" t="s">
        <v>333</v>
      </c>
      <c r="I832" s="3" t="s">
        <v>26</v>
      </c>
      <c r="J832" s="3" t="s">
        <v>27</v>
      </c>
      <c r="K832" s="3" t="s">
        <v>2579</v>
      </c>
      <c r="L832" s="3" t="s">
        <v>29</v>
      </c>
      <c r="M832" s="3">
        <v>41042</v>
      </c>
      <c r="N832" s="3" t="s">
        <v>30</v>
      </c>
      <c r="O832" s="3" t="s">
        <v>2582</v>
      </c>
      <c r="P832" s="3" t="s">
        <v>46</v>
      </c>
      <c r="Q832" s="3" t="s">
        <v>78</v>
      </c>
      <c r="R832" s="3" t="s">
        <v>2583</v>
      </c>
      <c r="S832" s="3">
        <v>180.66</v>
      </c>
      <c r="T832" s="3">
        <v>3</v>
      </c>
      <c r="U832" s="3">
        <v>0</v>
      </c>
      <c r="V832" s="3">
        <v>50.584800000000008</v>
      </c>
    </row>
    <row r="833" spans="1:22" ht="14.25" customHeight="1" x14ac:dyDescent="0.25">
      <c r="A833" s="3">
        <v>832</v>
      </c>
      <c r="B833" s="3" t="s">
        <v>2578</v>
      </c>
      <c r="C833" s="4">
        <f>YEAR(Table_1[[#This Row],[Order Date]])</f>
        <v>2014</v>
      </c>
      <c r="D833" s="9">
        <v>41807</v>
      </c>
      <c r="E833" s="3">
        <v>41812</v>
      </c>
      <c r="F833" s="3" t="s">
        <v>23</v>
      </c>
      <c r="G833" s="3" t="s">
        <v>332</v>
      </c>
      <c r="H833" s="3" t="s">
        <v>333</v>
      </c>
      <c r="I833" s="3" t="s">
        <v>26</v>
      </c>
      <c r="J833" s="3" t="s">
        <v>27</v>
      </c>
      <c r="K833" s="3" t="s">
        <v>2579</v>
      </c>
      <c r="L833" s="3" t="s">
        <v>29</v>
      </c>
      <c r="M833" s="3">
        <v>41042</v>
      </c>
      <c r="N833" s="3" t="s">
        <v>30</v>
      </c>
      <c r="O833" s="3" t="s">
        <v>2584</v>
      </c>
      <c r="P833" s="3" t="s">
        <v>71</v>
      </c>
      <c r="Q833" s="3" t="s">
        <v>72</v>
      </c>
      <c r="R833" s="3" t="s">
        <v>2585</v>
      </c>
      <c r="S833" s="3">
        <v>191.98</v>
      </c>
      <c r="T833" s="3">
        <v>2</v>
      </c>
      <c r="U833" s="3">
        <v>0</v>
      </c>
      <c r="V833" s="3">
        <v>51.834599999999995</v>
      </c>
    </row>
    <row r="834" spans="1:22" ht="14.25" customHeight="1" x14ac:dyDescent="0.25">
      <c r="A834" s="3">
        <v>833</v>
      </c>
      <c r="B834" s="3" t="s">
        <v>2578</v>
      </c>
      <c r="C834" s="4">
        <f>YEAR(Table_1[[#This Row],[Order Date]])</f>
        <v>2014</v>
      </c>
      <c r="D834" s="9">
        <v>41807</v>
      </c>
      <c r="E834" s="3">
        <v>41812</v>
      </c>
      <c r="F834" s="3" t="s">
        <v>23</v>
      </c>
      <c r="G834" s="3" t="s">
        <v>332</v>
      </c>
      <c r="H834" s="3" t="s">
        <v>333</v>
      </c>
      <c r="I834" s="3" t="s">
        <v>26</v>
      </c>
      <c r="J834" s="3" t="s">
        <v>27</v>
      </c>
      <c r="K834" s="3" t="s">
        <v>2579</v>
      </c>
      <c r="L834" s="3" t="s">
        <v>29</v>
      </c>
      <c r="M834" s="3">
        <v>41042</v>
      </c>
      <c r="N834" s="3" t="s">
        <v>30</v>
      </c>
      <c r="O834" s="3" t="s">
        <v>2586</v>
      </c>
      <c r="P834" s="3" t="s">
        <v>71</v>
      </c>
      <c r="Q834" s="3" t="s">
        <v>72</v>
      </c>
      <c r="R834" s="3" t="s">
        <v>2587</v>
      </c>
      <c r="S834" s="3">
        <v>65.989999999999995</v>
      </c>
      <c r="T834" s="3">
        <v>1</v>
      </c>
      <c r="U834" s="3">
        <v>0</v>
      </c>
      <c r="V834" s="3">
        <v>17.157400000000003</v>
      </c>
    </row>
    <row r="835" spans="1:22" ht="14.25" customHeight="1" x14ac:dyDescent="0.25">
      <c r="A835" s="3">
        <v>834</v>
      </c>
      <c r="B835" s="3" t="s">
        <v>2588</v>
      </c>
      <c r="C835" s="4">
        <f>YEAR(Table_1[[#This Row],[Order Date]])</f>
        <v>2013</v>
      </c>
      <c r="D835" s="9">
        <v>41479</v>
      </c>
      <c r="E835" s="3">
        <v>41483</v>
      </c>
      <c r="F835" s="3" t="s">
        <v>50</v>
      </c>
      <c r="G835" s="3" t="s">
        <v>704</v>
      </c>
      <c r="H835" s="3" t="s">
        <v>705</v>
      </c>
      <c r="I835" s="3" t="s">
        <v>41</v>
      </c>
      <c r="J835" s="3" t="s">
        <v>27</v>
      </c>
      <c r="K835" s="3" t="s">
        <v>900</v>
      </c>
      <c r="L835" s="3" t="s">
        <v>54</v>
      </c>
      <c r="M835" s="3">
        <v>33614</v>
      </c>
      <c r="N835" s="3" t="s">
        <v>30</v>
      </c>
      <c r="O835" s="3" t="s">
        <v>2589</v>
      </c>
      <c r="P835" s="3" t="s">
        <v>46</v>
      </c>
      <c r="Q835" s="3" t="s">
        <v>68</v>
      </c>
      <c r="R835" s="3" t="s">
        <v>2590</v>
      </c>
      <c r="S835" s="3">
        <v>35.216000000000001</v>
      </c>
      <c r="T835" s="3">
        <v>2</v>
      </c>
      <c r="U835" s="3">
        <v>0.2</v>
      </c>
      <c r="V835" s="3">
        <v>2.6411999999999995</v>
      </c>
    </row>
    <row r="836" spans="1:22" ht="14.25" customHeight="1" x14ac:dyDescent="0.25">
      <c r="A836" s="3">
        <v>835</v>
      </c>
      <c r="B836" s="3" t="s">
        <v>2588</v>
      </c>
      <c r="C836" s="4">
        <f>YEAR(Table_1[[#This Row],[Order Date]])</f>
        <v>2013</v>
      </c>
      <c r="D836" s="9">
        <v>41479</v>
      </c>
      <c r="E836" s="3">
        <v>41483</v>
      </c>
      <c r="F836" s="3" t="s">
        <v>50</v>
      </c>
      <c r="G836" s="3" t="s">
        <v>704</v>
      </c>
      <c r="H836" s="3" t="s">
        <v>705</v>
      </c>
      <c r="I836" s="3" t="s">
        <v>41</v>
      </c>
      <c r="J836" s="3" t="s">
        <v>27</v>
      </c>
      <c r="K836" s="3" t="s">
        <v>900</v>
      </c>
      <c r="L836" s="3" t="s">
        <v>54</v>
      </c>
      <c r="M836" s="3">
        <v>33614</v>
      </c>
      <c r="N836" s="3" t="s">
        <v>30</v>
      </c>
      <c r="O836" s="3" t="s">
        <v>2591</v>
      </c>
      <c r="P836" s="3" t="s">
        <v>46</v>
      </c>
      <c r="Q836" s="3" t="s">
        <v>78</v>
      </c>
      <c r="R836" s="3" t="s">
        <v>2592</v>
      </c>
      <c r="S836" s="3">
        <v>23.696000000000002</v>
      </c>
      <c r="T836" s="3">
        <v>2</v>
      </c>
      <c r="U836" s="3">
        <v>0.2</v>
      </c>
      <c r="V836" s="3">
        <v>6.5164</v>
      </c>
    </row>
    <row r="837" spans="1:22" ht="14.25" customHeight="1" x14ac:dyDescent="0.25">
      <c r="A837" s="3">
        <v>836</v>
      </c>
      <c r="B837" s="3" t="s">
        <v>2588</v>
      </c>
      <c r="C837" s="4">
        <f>YEAR(Table_1[[#This Row],[Order Date]])</f>
        <v>2013</v>
      </c>
      <c r="D837" s="9">
        <v>41479</v>
      </c>
      <c r="E837" s="3">
        <v>41483</v>
      </c>
      <c r="F837" s="3" t="s">
        <v>50</v>
      </c>
      <c r="G837" s="3" t="s">
        <v>704</v>
      </c>
      <c r="H837" s="3" t="s">
        <v>705</v>
      </c>
      <c r="I837" s="3" t="s">
        <v>41</v>
      </c>
      <c r="J837" s="3" t="s">
        <v>27</v>
      </c>
      <c r="K837" s="3" t="s">
        <v>900</v>
      </c>
      <c r="L837" s="3" t="s">
        <v>54</v>
      </c>
      <c r="M837" s="3">
        <v>33614</v>
      </c>
      <c r="N837" s="3" t="s">
        <v>30</v>
      </c>
      <c r="O837" s="3" t="s">
        <v>2593</v>
      </c>
      <c r="P837" s="3" t="s">
        <v>71</v>
      </c>
      <c r="Q837" s="3" t="s">
        <v>682</v>
      </c>
      <c r="R837" s="3" t="s">
        <v>2594</v>
      </c>
      <c r="S837" s="3">
        <v>265.47500000000002</v>
      </c>
      <c r="T837" s="3">
        <v>1</v>
      </c>
      <c r="U837" s="3">
        <v>0.5</v>
      </c>
      <c r="V837" s="3">
        <v>-111.49950000000007</v>
      </c>
    </row>
    <row r="838" spans="1:22" ht="14.25" customHeight="1" x14ac:dyDescent="0.25">
      <c r="A838" s="3">
        <v>837</v>
      </c>
      <c r="B838" s="3" t="s">
        <v>2595</v>
      </c>
      <c r="C838" s="4">
        <f>YEAR(Table_1[[#This Row],[Order Date]])</f>
        <v>2011</v>
      </c>
      <c r="D838" s="9">
        <v>40794</v>
      </c>
      <c r="E838" s="3">
        <v>40799</v>
      </c>
      <c r="F838" s="3" t="s">
        <v>23</v>
      </c>
      <c r="G838" s="3" t="s">
        <v>2417</v>
      </c>
      <c r="H838" s="3" t="s">
        <v>2418</v>
      </c>
      <c r="I838" s="3" t="s">
        <v>26</v>
      </c>
      <c r="J838" s="3" t="s">
        <v>27</v>
      </c>
      <c r="K838" s="3" t="s">
        <v>2202</v>
      </c>
      <c r="L838" s="3" t="s">
        <v>104</v>
      </c>
      <c r="M838" s="3">
        <v>75701</v>
      </c>
      <c r="N838" s="3" t="s">
        <v>105</v>
      </c>
      <c r="O838" s="3" t="s">
        <v>2596</v>
      </c>
      <c r="P838" s="3" t="s">
        <v>46</v>
      </c>
      <c r="Q838" s="3" t="s">
        <v>75</v>
      </c>
      <c r="R838" s="3" t="s">
        <v>2597</v>
      </c>
      <c r="S838" s="3">
        <v>51.183999999999983</v>
      </c>
      <c r="T838" s="3">
        <v>4</v>
      </c>
      <c r="U838" s="3">
        <v>0.8</v>
      </c>
      <c r="V838" s="3">
        <v>-79.335199999999986</v>
      </c>
    </row>
    <row r="839" spans="1:22" ht="14.25" customHeight="1" x14ac:dyDescent="0.25">
      <c r="A839" s="3">
        <v>838</v>
      </c>
      <c r="B839" s="3" t="s">
        <v>2598</v>
      </c>
      <c r="C839" s="4">
        <f>YEAR(Table_1[[#This Row],[Order Date]])</f>
        <v>2014</v>
      </c>
      <c r="D839" s="9">
        <v>41948</v>
      </c>
      <c r="E839" s="3">
        <v>41955</v>
      </c>
      <c r="F839" s="3" t="s">
        <v>50</v>
      </c>
      <c r="G839" s="3" t="s">
        <v>2599</v>
      </c>
      <c r="H839" s="3" t="s">
        <v>2600</v>
      </c>
      <c r="I839" s="3" t="s">
        <v>102</v>
      </c>
      <c r="J839" s="3" t="s">
        <v>27</v>
      </c>
      <c r="K839" s="3" t="s">
        <v>382</v>
      </c>
      <c r="L839" s="3" t="s">
        <v>335</v>
      </c>
      <c r="M839" s="3">
        <v>38401</v>
      </c>
      <c r="N839" s="3" t="s">
        <v>30</v>
      </c>
      <c r="O839" s="3" t="s">
        <v>2601</v>
      </c>
      <c r="P839" s="3" t="s">
        <v>46</v>
      </c>
      <c r="Q839" s="3" t="s">
        <v>90</v>
      </c>
      <c r="R839" s="3" t="s">
        <v>2602</v>
      </c>
      <c r="S839" s="3">
        <v>9.6640000000000015</v>
      </c>
      <c r="T839" s="3">
        <v>2</v>
      </c>
      <c r="U839" s="3">
        <v>0.2</v>
      </c>
      <c r="V839" s="3">
        <v>3.2615999999999996</v>
      </c>
    </row>
    <row r="840" spans="1:22" ht="14.25" customHeight="1" x14ac:dyDescent="0.25">
      <c r="A840" s="3">
        <v>839</v>
      </c>
      <c r="B840" s="3" t="s">
        <v>2603</v>
      </c>
      <c r="C840" s="4">
        <f>YEAR(Table_1[[#This Row],[Order Date]])</f>
        <v>2013</v>
      </c>
      <c r="D840" s="9">
        <v>41341</v>
      </c>
      <c r="E840" s="3">
        <v>41346</v>
      </c>
      <c r="F840" s="3" t="s">
        <v>50</v>
      </c>
      <c r="G840" s="3" t="s">
        <v>1574</v>
      </c>
      <c r="H840" s="3" t="s">
        <v>1575</v>
      </c>
      <c r="I840" s="3" t="s">
        <v>41</v>
      </c>
      <c r="J840" s="3" t="s">
        <v>27</v>
      </c>
      <c r="K840" s="3" t="s">
        <v>103</v>
      </c>
      <c r="L840" s="3" t="s">
        <v>104</v>
      </c>
      <c r="M840" s="3">
        <v>76106</v>
      </c>
      <c r="N840" s="3" t="s">
        <v>105</v>
      </c>
      <c r="O840" s="3" t="s">
        <v>1571</v>
      </c>
      <c r="P840" s="3" t="s">
        <v>71</v>
      </c>
      <c r="Q840" s="3" t="s">
        <v>72</v>
      </c>
      <c r="R840" s="3" t="s">
        <v>1572</v>
      </c>
      <c r="S840" s="3">
        <v>21.071999999999999</v>
      </c>
      <c r="T840" s="3">
        <v>3</v>
      </c>
      <c r="U840" s="3">
        <v>0.2</v>
      </c>
      <c r="V840" s="3">
        <v>1.5804</v>
      </c>
    </row>
    <row r="841" spans="1:22" ht="14.25" customHeight="1" x14ac:dyDescent="0.25">
      <c r="A841" s="3">
        <v>840</v>
      </c>
      <c r="B841" s="3" t="s">
        <v>2604</v>
      </c>
      <c r="C841" s="4">
        <f>YEAR(Table_1[[#This Row],[Order Date]])</f>
        <v>2012</v>
      </c>
      <c r="D841" s="9">
        <v>41233</v>
      </c>
      <c r="E841" s="3">
        <v>41238</v>
      </c>
      <c r="F841" s="3" t="s">
        <v>50</v>
      </c>
      <c r="G841" s="3" t="s">
        <v>2605</v>
      </c>
      <c r="H841" s="3" t="s">
        <v>2606</v>
      </c>
      <c r="I841" s="3" t="s">
        <v>41</v>
      </c>
      <c r="J841" s="3" t="s">
        <v>27</v>
      </c>
      <c r="K841" s="3" t="s">
        <v>266</v>
      </c>
      <c r="L841" s="3" t="s">
        <v>267</v>
      </c>
      <c r="M841" s="3">
        <v>10035</v>
      </c>
      <c r="N841" s="3" t="s">
        <v>148</v>
      </c>
      <c r="O841" s="3" t="s">
        <v>2445</v>
      </c>
      <c r="P841" s="3" t="s">
        <v>46</v>
      </c>
      <c r="Q841" s="3" t="s">
        <v>68</v>
      </c>
      <c r="R841" s="3" t="s">
        <v>2446</v>
      </c>
      <c r="S841" s="3">
        <v>60.449999999999996</v>
      </c>
      <c r="T841" s="3">
        <v>3</v>
      </c>
      <c r="U841" s="3">
        <v>0</v>
      </c>
      <c r="V841" s="3">
        <v>16.3215</v>
      </c>
    </row>
    <row r="842" spans="1:22" ht="14.25" customHeight="1" x14ac:dyDescent="0.25">
      <c r="A842" s="3">
        <v>841</v>
      </c>
      <c r="B842" s="3" t="s">
        <v>2604</v>
      </c>
      <c r="C842" s="4">
        <f>YEAR(Table_1[[#This Row],[Order Date]])</f>
        <v>2012</v>
      </c>
      <c r="D842" s="9">
        <v>41233</v>
      </c>
      <c r="E842" s="3">
        <v>41238</v>
      </c>
      <c r="F842" s="3" t="s">
        <v>50</v>
      </c>
      <c r="G842" s="3" t="s">
        <v>2605</v>
      </c>
      <c r="H842" s="3" t="s">
        <v>2606</v>
      </c>
      <c r="I842" s="3" t="s">
        <v>41</v>
      </c>
      <c r="J842" s="3" t="s">
        <v>27</v>
      </c>
      <c r="K842" s="3" t="s">
        <v>266</v>
      </c>
      <c r="L842" s="3" t="s">
        <v>267</v>
      </c>
      <c r="M842" s="3">
        <v>10035</v>
      </c>
      <c r="N842" s="3" t="s">
        <v>148</v>
      </c>
      <c r="O842" s="3" t="s">
        <v>2607</v>
      </c>
      <c r="P842" s="3" t="s">
        <v>46</v>
      </c>
      <c r="Q842" s="3" t="s">
        <v>68</v>
      </c>
      <c r="R842" s="3" t="s">
        <v>2608</v>
      </c>
      <c r="S842" s="3">
        <v>11.52</v>
      </c>
      <c r="T842" s="3">
        <v>4</v>
      </c>
      <c r="U842" s="3">
        <v>0</v>
      </c>
      <c r="V842" s="3">
        <v>3.3407999999999998</v>
      </c>
    </row>
    <row r="843" spans="1:22" ht="14.25" customHeight="1" x14ac:dyDescent="0.25">
      <c r="A843" s="3">
        <v>842</v>
      </c>
      <c r="B843" s="3" t="s">
        <v>2604</v>
      </c>
      <c r="C843" s="4">
        <f>YEAR(Table_1[[#This Row],[Order Date]])</f>
        <v>2012</v>
      </c>
      <c r="D843" s="9">
        <v>41233</v>
      </c>
      <c r="E843" s="3">
        <v>41238</v>
      </c>
      <c r="F843" s="3" t="s">
        <v>50</v>
      </c>
      <c r="G843" s="3" t="s">
        <v>2605</v>
      </c>
      <c r="H843" s="3" t="s">
        <v>2606</v>
      </c>
      <c r="I843" s="3" t="s">
        <v>41</v>
      </c>
      <c r="J843" s="3" t="s">
        <v>27</v>
      </c>
      <c r="K843" s="3" t="s">
        <v>266</v>
      </c>
      <c r="L843" s="3" t="s">
        <v>267</v>
      </c>
      <c r="M843" s="3">
        <v>10035</v>
      </c>
      <c r="N843" s="3" t="s">
        <v>148</v>
      </c>
      <c r="O843" s="3" t="s">
        <v>2609</v>
      </c>
      <c r="P843" s="3" t="s">
        <v>32</v>
      </c>
      <c r="Q843" s="3" t="s">
        <v>33</v>
      </c>
      <c r="R843" s="3" t="s">
        <v>2610</v>
      </c>
      <c r="S843" s="3">
        <v>186.048</v>
      </c>
      <c r="T843" s="3">
        <v>4</v>
      </c>
      <c r="U843" s="3">
        <v>0.2</v>
      </c>
      <c r="V843" s="3">
        <v>9.3024000000000058</v>
      </c>
    </row>
    <row r="844" spans="1:22" ht="14.25" customHeight="1" x14ac:dyDescent="0.25">
      <c r="A844" s="3">
        <v>843</v>
      </c>
      <c r="B844" s="3" t="s">
        <v>2611</v>
      </c>
      <c r="C844" s="4">
        <f>YEAR(Table_1[[#This Row],[Order Date]])</f>
        <v>2013</v>
      </c>
      <c r="D844" s="9">
        <v>41586</v>
      </c>
      <c r="E844" s="3">
        <v>41588</v>
      </c>
      <c r="F844" s="3" t="s">
        <v>188</v>
      </c>
      <c r="G844" s="3" t="s">
        <v>2612</v>
      </c>
      <c r="H844" s="3" t="s">
        <v>2613</v>
      </c>
      <c r="I844" s="3" t="s">
        <v>41</v>
      </c>
      <c r="J844" s="3" t="s">
        <v>27</v>
      </c>
      <c r="K844" s="3" t="s">
        <v>42</v>
      </c>
      <c r="L844" s="3" t="s">
        <v>43</v>
      </c>
      <c r="M844" s="3">
        <v>90036</v>
      </c>
      <c r="N844" s="3" t="s">
        <v>44</v>
      </c>
      <c r="O844" s="3" t="s">
        <v>2614</v>
      </c>
      <c r="P844" s="3" t="s">
        <v>46</v>
      </c>
      <c r="Q844" s="3" t="s">
        <v>75</v>
      </c>
      <c r="R844" s="3" t="s">
        <v>2615</v>
      </c>
      <c r="S844" s="3">
        <v>37.44</v>
      </c>
      <c r="T844" s="3">
        <v>4</v>
      </c>
      <c r="U844" s="3">
        <v>0.2</v>
      </c>
      <c r="V844" s="3">
        <v>11.699999999999996</v>
      </c>
    </row>
    <row r="845" spans="1:22" ht="14.25" customHeight="1" x14ac:dyDescent="0.25">
      <c r="A845" s="3">
        <v>844</v>
      </c>
      <c r="B845" s="3" t="s">
        <v>2611</v>
      </c>
      <c r="C845" s="4">
        <f>YEAR(Table_1[[#This Row],[Order Date]])</f>
        <v>2013</v>
      </c>
      <c r="D845" s="9">
        <v>41586</v>
      </c>
      <c r="E845" s="3">
        <v>41588</v>
      </c>
      <c r="F845" s="3" t="s">
        <v>188</v>
      </c>
      <c r="G845" s="3" t="s">
        <v>2612</v>
      </c>
      <c r="H845" s="3" t="s">
        <v>2613</v>
      </c>
      <c r="I845" s="3" t="s">
        <v>41</v>
      </c>
      <c r="J845" s="3" t="s">
        <v>27</v>
      </c>
      <c r="K845" s="3" t="s">
        <v>42</v>
      </c>
      <c r="L845" s="3" t="s">
        <v>43</v>
      </c>
      <c r="M845" s="3">
        <v>90036</v>
      </c>
      <c r="N845" s="3" t="s">
        <v>44</v>
      </c>
      <c r="O845" s="3" t="s">
        <v>2616</v>
      </c>
      <c r="P845" s="3" t="s">
        <v>46</v>
      </c>
      <c r="Q845" s="3" t="s">
        <v>75</v>
      </c>
      <c r="R845" s="3" t="s">
        <v>2617</v>
      </c>
      <c r="S845" s="3">
        <v>26.975999999999999</v>
      </c>
      <c r="T845" s="3">
        <v>4</v>
      </c>
      <c r="U845" s="3">
        <v>0.2</v>
      </c>
      <c r="V845" s="3">
        <v>8.767199999999999</v>
      </c>
    </row>
    <row r="846" spans="1:22" ht="14.25" customHeight="1" x14ac:dyDescent="0.25">
      <c r="A846" s="3">
        <v>845</v>
      </c>
      <c r="B846" s="3" t="s">
        <v>2611</v>
      </c>
      <c r="C846" s="4">
        <f>YEAR(Table_1[[#This Row],[Order Date]])</f>
        <v>2013</v>
      </c>
      <c r="D846" s="9">
        <v>41586</v>
      </c>
      <c r="E846" s="3">
        <v>41588</v>
      </c>
      <c r="F846" s="3" t="s">
        <v>188</v>
      </c>
      <c r="G846" s="3" t="s">
        <v>2612</v>
      </c>
      <c r="H846" s="3" t="s">
        <v>2613</v>
      </c>
      <c r="I846" s="3" t="s">
        <v>41</v>
      </c>
      <c r="J846" s="3" t="s">
        <v>27</v>
      </c>
      <c r="K846" s="3" t="s">
        <v>42</v>
      </c>
      <c r="L846" s="3" t="s">
        <v>43</v>
      </c>
      <c r="M846" s="3">
        <v>90036</v>
      </c>
      <c r="N846" s="3" t="s">
        <v>44</v>
      </c>
      <c r="O846" s="3" t="s">
        <v>2618</v>
      </c>
      <c r="P846" s="3" t="s">
        <v>46</v>
      </c>
      <c r="Q846" s="3" t="s">
        <v>578</v>
      </c>
      <c r="R846" s="3" t="s">
        <v>2619</v>
      </c>
      <c r="S846" s="3">
        <v>11.36</v>
      </c>
      <c r="T846" s="3">
        <v>2</v>
      </c>
      <c r="U846" s="3">
        <v>0</v>
      </c>
      <c r="V846" s="3">
        <v>3.2943999999999996</v>
      </c>
    </row>
    <row r="847" spans="1:22" ht="14.25" customHeight="1" x14ac:dyDescent="0.25">
      <c r="A847" s="3">
        <v>846</v>
      </c>
      <c r="B847" s="3" t="s">
        <v>2611</v>
      </c>
      <c r="C847" s="4">
        <f>YEAR(Table_1[[#This Row],[Order Date]])</f>
        <v>2013</v>
      </c>
      <c r="D847" s="9">
        <v>41586</v>
      </c>
      <c r="E847" s="3">
        <v>41588</v>
      </c>
      <c r="F847" s="3" t="s">
        <v>188</v>
      </c>
      <c r="G847" s="3" t="s">
        <v>2612</v>
      </c>
      <c r="H847" s="3" t="s">
        <v>2613</v>
      </c>
      <c r="I847" s="3" t="s">
        <v>41</v>
      </c>
      <c r="J847" s="3" t="s">
        <v>27</v>
      </c>
      <c r="K847" s="3" t="s">
        <v>42</v>
      </c>
      <c r="L847" s="3" t="s">
        <v>43</v>
      </c>
      <c r="M847" s="3">
        <v>90036</v>
      </c>
      <c r="N847" s="3" t="s">
        <v>44</v>
      </c>
      <c r="O847" s="3" t="s">
        <v>2620</v>
      </c>
      <c r="P847" s="3" t="s">
        <v>46</v>
      </c>
      <c r="Q847" s="3" t="s">
        <v>47</v>
      </c>
      <c r="R847" s="3" t="s">
        <v>2621</v>
      </c>
      <c r="S847" s="3">
        <v>14.62</v>
      </c>
      <c r="T847" s="3">
        <v>2</v>
      </c>
      <c r="U847" s="3">
        <v>0</v>
      </c>
      <c r="V847" s="3">
        <v>6.8713999999999995</v>
      </c>
    </row>
    <row r="848" spans="1:22" ht="14.25" customHeight="1" x14ac:dyDescent="0.25">
      <c r="A848" s="3">
        <v>847</v>
      </c>
      <c r="B848" s="3" t="s">
        <v>2622</v>
      </c>
      <c r="C848" s="4">
        <f>YEAR(Table_1[[#This Row],[Order Date]])</f>
        <v>2012</v>
      </c>
      <c r="D848" s="9">
        <v>41195</v>
      </c>
      <c r="E848" s="3">
        <v>41199</v>
      </c>
      <c r="F848" s="3" t="s">
        <v>50</v>
      </c>
      <c r="G848" s="3" t="s">
        <v>2623</v>
      </c>
      <c r="H848" s="3" t="s">
        <v>2624</v>
      </c>
      <c r="I848" s="3" t="s">
        <v>26</v>
      </c>
      <c r="J848" s="3" t="s">
        <v>27</v>
      </c>
      <c r="K848" s="3" t="s">
        <v>1473</v>
      </c>
      <c r="L848" s="3" t="s">
        <v>29</v>
      </c>
      <c r="M848" s="3">
        <v>40214</v>
      </c>
      <c r="N848" s="3" t="s">
        <v>30</v>
      </c>
      <c r="O848" s="3" t="s">
        <v>766</v>
      </c>
      <c r="P848" s="3" t="s">
        <v>71</v>
      </c>
      <c r="Q848" s="3" t="s">
        <v>72</v>
      </c>
      <c r="R848" s="3" t="s">
        <v>767</v>
      </c>
      <c r="S848" s="3">
        <v>83.72</v>
      </c>
      <c r="T848" s="3">
        <v>7</v>
      </c>
      <c r="U848" s="3">
        <v>0</v>
      </c>
      <c r="V848" s="3">
        <v>23.441600000000005</v>
      </c>
    </row>
    <row r="849" spans="1:22" ht="14.25" customHeight="1" x14ac:dyDescent="0.25">
      <c r="A849" s="3">
        <v>848</v>
      </c>
      <c r="B849" s="3" t="s">
        <v>2622</v>
      </c>
      <c r="C849" s="4">
        <f>YEAR(Table_1[[#This Row],[Order Date]])</f>
        <v>2012</v>
      </c>
      <c r="D849" s="9">
        <v>41195</v>
      </c>
      <c r="E849" s="3">
        <v>41199</v>
      </c>
      <c r="F849" s="3" t="s">
        <v>50</v>
      </c>
      <c r="G849" s="3" t="s">
        <v>2623</v>
      </c>
      <c r="H849" s="3" t="s">
        <v>2624</v>
      </c>
      <c r="I849" s="3" t="s">
        <v>26</v>
      </c>
      <c r="J849" s="3" t="s">
        <v>27</v>
      </c>
      <c r="K849" s="3" t="s">
        <v>1473</v>
      </c>
      <c r="L849" s="3" t="s">
        <v>29</v>
      </c>
      <c r="M849" s="3">
        <v>40214</v>
      </c>
      <c r="N849" s="3" t="s">
        <v>30</v>
      </c>
      <c r="O849" s="3" t="s">
        <v>1084</v>
      </c>
      <c r="P849" s="3" t="s">
        <v>32</v>
      </c>
      <c r="Q849" s="3" t="s">
        <v>36</v>
      </c>
      <c r="R849" s="3" t="s">
        <v>1085</v>
      </c>
      <c r="S849" s="3">
        <v>287.94</v>
      </c>
      <c r="T849" s="3">
        <v>3</v>
      </c>
      <c r="U849" s="3">
        <v>0</v>
      </c>
      <c r="V849" s="3">
        <v>77.743800000000022</v>
      </c>
    </row>
    <row r="850" spans="1:22" ht="14.25" customHeight="1" x14ac:dyDescent="0.25">
      <c r="A850" s="3">
        <v>849</v>
      </c>
      <c r="B850" s="3" t="s">
        <v>2625</v>
      </c>
      <c r="C850" s="4">
        <f>YEAR(Table_1[[#This Row],[Order Date]])</f>
        <v>2014</v>
      </c>
      <c r="D850" s="9">
        <v>41641</v>
      </c>
      <c r="E850" s="3">
        <v>41646</v>
      </c>
      <c r="F850" s="3" t="s">
        <v>50</v>
      </c>
      <c r="G850" s="3" t="s">
        <v>2626</v>
      </c>
      <c r="H850" s="3" t="s">
        <v>2627</v>
      </c>
      <c r="I850" s="3" t="s">
        <v>26</v>
      </c>
      <c r="J850" s="3" t="s">
        <v>27</v>
      </c>
      <c r="K850" s="3" t="s">
        <v>2628</v>
      </c>
      <c r="L850" s="3" t="s">
        <v>498</v>
      </c>
      <c r="M850" s="3">
        <v>44052</v>
      </c>
      <c r="N850" s="3" t="s">
        <v>148</v>
      </c>
      <c r="O850" s="3" t="s">
        <v>2629</v>
      </c>
      <c r="P850" s="3" t="s">
        <v>32</v>
      </c>
      <c r="Q850" s="3" t="s">
        <v>65</v>
      </c>
      <c r="R850" s="3" t="s">
        <v>2630</v>
      </c>
      <c r="S850" s="3">
        <v>48.896000000000001</v>
      </c>
      <c r="T850" s="3">
        <v>4</v>
      </c>
      <c r="U850" s="3">
        <v>0.2</v>
      </c>
      <c r="V850" s="3">
        <v>8.5567999999999991</v>
      </c>
    </row>
    <row r="851" spans="1:22" ht="14.25" customHeight="1" x14ac:dyDescent="0.25">
      <c r="A851" s="3">
        <v>850</v>
      </c>
      <c r="B851" s="3" t="s">
        <v>2631</v>
      </c>
      <c r="C851" s="4">
        <f>YEAR(Table_1[[#This Row],[Order Date]])</f>
        <v>2011</v>
      </c>
      <c r="D851" s="9">
        <v>40582</v>
      </c>
      <c r="E851" s="3">
        <v>40587</v>
      </c>
      <c r="F851" s="3" t="s">
        <v>50</v>
      </c>
      <c r="G851" s="3" t="s">
        <v>2632</v>
      </c>
      <c r="H851" s="3" t="s">
        <v>2633</v>
      </c>
      <c r="I851" s="3" t="s">
        <v>41</v>
      </c>
      <c r="J851" s="3" t="s">
        <v>27</v>
      </c>
      <c r="K851" s="3" t="s">
        <v>2634</v>
      </c>
      <c r="L851" s="3" t="s">
        <v>788</v>
      </c>
      <c r="M851" s="3">
        <v>7036</v>
      </c>
      <c r="N851" s="3" t="s">
        <v>148</v>
      </c>
      <c r="O851" s="3" t="s">
        <v>2635</v>
      </c>
      <c r="P851" s="3" t="s">
        <v>71</v>
      </c>
      <c r="Q851" s="3" t="s">
        <v>161</v>
      </c>
      <c r="R851" s="3" t="s">
        <v>2636</v>
      </c>
      <c r="S851" s="3">
        <v>115.36</v>
      </c>
      <c r="T851" s="3">
        <v>7</v>
      </c>
      <c r="U851" s="3">
        <v>0</v>
      </c>
      <c r="V851" s="3">
        <v>49.604800000000012</v>
      </c>
    </row>
    <row r="852" spans="1:22" ht="14.25" customHeight="1" x14ac:dyDescent="0.25">
      <c r="A852" s="3">
        <v>851</v>
      </c>
      <c r="B852" s="3" t="s">
        <v>2637</v>
      </c>
      <c r="C852" s="4">
        <f>YEAR(Table_1[[#This Row],[Order Date]])</f>
        <v>2013</v>
      </c>
      <c r="D852" s="9">
        <v>41446</v>
      </c>
      <c r="E852" s="3">
        <v>41451</v>
      </c>
      <c r="F852" s="3" t="s">
        <v>23</v>
      </c>
      <c r="G852" s="3" t="s">
        <v>2638</v>
      </c>
      <c r="H852" s="3" t="s">
        <v>2639</v>
      </c>
      <c r="I852" s="3" t="s">
        <v>41</v>
      </c>
      <c r="J852" s="3" t="s">
        <v>27</v>
      </c>
      <c r="K852" s="3" t="s">
        <v>2640</v>
      </c>
      <c r="L852" s="3" t="s">
        <v>43</v>
      </c>
      <c r="M852" s="3">
        <v>93905</v>
      </c>
      <c r="N852" s="3" t="s">
        <v>44</v>
      </c>
      <c r="O852" s="3" t="s">
        <v>2641</v>
      </c>
      <c r="P852" s="3" t="s">
        <v>46</v>
      </c>
      <c r="Q852" s="3" t="s">
        <v>68</v>
      </c>
      <c r="R852" s="3" t="s">
        <v>2642</v>
      </c>
      <c r="S852" s="3">
        <v>5.16</v>
      </c>
      <c r="T852" s="3">
        <v>2</v>
      </c>
      <c r="U852" s="3">
        <v>0</v>
      </c>
      <c r="V852" s="3">
        <v>1.3416000000000001</v>
      </c>
    </row>
    <row r="853" spans="1:22" ht="14.25" customHeight="1" x14ac:dyDescent="0.25">
      <c r="A853" s="3">
        <v>852</v>
      </c>
      <c r="B853" s="3" t="s">
        <v>2637</v>
      </c>
      <c r="C853" s="4">
        <f>YEAR(Table_1[[#This Row],[Order Date]])</f>
        <v>2013</v>
      </c>
      <c r="D853" s="9">
        <v>41446</v>
      </c>
      <c r="E853" s="3">
        <v>41451</v>
      </c>
      <c r="F853" s="3" t="s">
        <v>23</v>
      </c>
      <c r="G853" s="3" t="s">
        <v>2638</v>
      </c>
      <c r="H853" s="3" t="s">
        <v>2639</v>
      </c>
      <c r="I853" s="3" t="s">
        <v>41</v>
      </c>
      <c r="J853" s="3" t="s">
        <v>27</v>
      </c>
      <c r="K853" s="3" t="s">
        <v>2640</v>
      </c>
      <c r="L853" s="3" t="s">
        <v>43</v>
      </c>
      <c r="M853" s="3">
        <v>93905</v>
      </c>
      <c r="N853" s="3" t="s">
        <v>44</v>
      </c>
      <c r="O853" s="3" t="s">
        <v>2643</v>
      </c>
      <c r="P853" s="3" t="s">
        <v>46</v>
      </c>
      <c r="Q853" s="3" t="s">
        <v>90</v>
      </c>
      <c r="R853" s="3" t="s">
        <v>2644</v>
      </c>
      <c r="S853" s="3">
        <v>38.880000000000003</v>
      </c>
      <c r="T853" s="3">
        <v>6</v>
      </c>
      <c r="U853" s="3">
        <v>0</v>
      </c>
      <c r="V853" s="3">
        <v>18.662400000000002</v>
      </c>
    </row>
    <row r="854" spans="1:22" ht="14.25" customHeight="1" x14ac:dyDescent="0.25">
      <c r="A854" s="3">
        <v>853</v>
      </c>
      <c r="B854" s="3" t="s">
        <v>2645</v>
      </c>
      <c r="C854" s="4">
        <f>YEAR(Table_1[[#This Row],[Order Date]])</f>
        <v>2013</v>
      </c>
      <c r="D854" s="9">
        <v>41423</v>
      </c>
      <c r="E854" s="3">
        <v>41430</v>
      </c>
      <c r="F854" s="3" t="s">
        <v>50</v>
      </c>
      <c r="G854" s="3" t="s">
        <v>888</v>
      </c>
      <c r="H854" s="3" t="s">
        <v>889</v>
      </c>
      <c r="I854" s="3" t="s">
        <v>26</v>
      </c>
      <c r="J854" s="3" t="s">
        <v>27</v>
      </c>
      <c r="K854" s="3" t="s">
        <v>328</v>
      </c>
      <c r="L854" s="3" t="s">
        <v>1487</v>
      </c>
      <c r="M854" s="3">
        <v>39212</v>
      </c>
      <c r="N854" s="3" t="s">
        <v>30</v>
      </c>
      <c r="O854" s="3" t="s">
        <v>1159</v>
      </c>
      <c r="P854" s="3" t="s">
        <v>46</v>
      </c>
      <c r="Q854" s="3" t="s">
        <v>68</v>
      </c>
      <c r="R854" s="3" t="s">
        <v>1160</v>
      </c>
      <c r="S854" s="3">
        <v>185.88</v>
      </c>
      <c r="T854" s="3">
        <v>6</v>
      </c>
      <c r="U854" s="3">
        <v>0</v>
      </c>
      <c r="V854" s="3">
        <v>50.187599999999996</v>
      </c>
    </row>
    <row r="855" spans="1:22" ht="14.25" customHeight="1" x14ac:dyDescent="0.25">
      <c r="A855" s="3">
        <v>854</v>
      </c>
      <c r="B855" s="3" t="s">
        <v>2646</v>
      </c>
      <c r="C855" s="4">
        <f>YEAR(Table_1[[#This Row],[Order Date]])</f>
        <v>2013</v>
      </c>
      <c r="D855" s="9">
        <v>41324</v>
      </c>
      <c r="E855" s="3">
        <v>41329</v>
      </c>
      <c r="F855" s="3" t="s">
        <v>50</v>
      </c>
      <c r="G855" s="3" t="s">
        <v>1878</v>
      </c>
      <c r="H855" s="3" t="s">
        <v>1879</v>
      </c>
      <c r="I855" s="3" t="s">
        <v>26</v>
      </c>
      <c r="J855" s="3" t="s">
        <v>27</v>
      </c>
      <c r="K855" s="3" t="s">
        <v>266</v>
      </c>
      <c r="L855" s="3" t="s">
        <v>267</v>
      </c>
      <c r="M855" s="3">
        <v>10035</v>
      </c>
      <c r="N855" s="3" t="s">
        <v>148</v>
      </c>
      <c r="O855" s="3" t="s">
        <v>2509</v>
      </c>
      <c r="P855" s="3" t="s">
        <v>32</v>
      </c>
      <c r="Q855" s="3" t="s">
        <v>65</v>
      </c>
      <c r="R855" s="3" t="s">
        <v>2510</v>
      </c>
      <c r="S855" s="3">
        <v>44.46</v>
      </c>
      <c r="T855" s="3">
        <v>2</v>
      </c>
      <c r="U855" s="3">
        <v>0</v>
      </c>
      <c r="V855" s="3">
        <v>14.671799999999998</v>
      </c>
    </row>
    <row r="856" spans="1:22" ht="14.25" customHeight="1" x14ac:dyDescent="0.25">
      <c r="A856" s="3">
        <v>855</v>
      </c>
      <c r="B856" s="3" t="s">
        <v>2646</v>
      </c>
      <c r="C856" s="4">
        <f>YEAR(Table_1[[#This Row],[Order Date]])</f>
        <v>2013</v>
      </c>
      <c r="D856" s="9">
        <v>41324</v>
      </c>
      <c r="E856" s="3">
        <v>41329</v>
      </c>
      <c r="F856" s="3" t="s">
        <v>50</v>
      </c>
      <c r="G856" s="3" t="s">
        <v>1878</v>
      </c>
      <c r="H856" s="3" t="s">
        <v>1879</v>
      </c>
      <c r="I856" s="3" t="s">
        <v>26</v>
      </c>
      <c r="J856" s="3" t="s">
        <v>27</v>
      </c>
      <c r="K856" s="3" t="s">
        <v>266</v>
      </c>
      <c r="L856" s="3" t="s">
        <v>267</v>
      </c>
      <c r="M856" s="3">
        <v>10035</v>
      </c>
      <c r="N856" s="3" t="s">
        <v>148</v>
      </c>
      <c r="O856" s="3" t="s">
        <v>1774</v>
      </c>
      <c r="P856" s="3" t="s">
        <v>46</v>
      </c>
      <c r="Q856" s="3" t="s">
        <v>59</v>
      </c>
      <c r="R856" s="3" t="s">
        <v>1775</v>
      </c>
      <c r="S856" s="3">
        <v>242.94</v>
      </c>
      <c r="T856" s="3">
        <v>3</v>
      </c>
      <c r="U856" s="3">
        <v>0</v>
      </c>
      <c r="V856" s="3">
        <v>9.7175999999999902</v>
      </c>
    </row>
    <row r="857" spans="1:22" ht="14.25" customHeight="1" x14ac:dyDescent="0.25">
      <c r="A857" s="3">
        <v>856</v>
      </c>
      <c r="B857" s="3" t="s">
        <v>2647</v>
      </c>
      <c r="C857" s="4">
        <f>YEAR(Table_1[[#This Row],[Order Date]])</f>
        <v>2011</v>
      </c>
      <c r="D857" s="9">
        <v>40758</v>
      </c>
      <c r="E857" s="3">
        <v>40763</v>
      </c>
      <c r="F857" s="3" t="s">
        <v>50</v>
      </c>
      <c r="G857" s="3" t="s">
        <v>2648</v>
      </c>
      <c r="H857" s="3" t="s">
        <v>2649</v>
      </c>
      <c r="I857" s="3" t="s">
        <v>26</v>
      </c>
      <c r="J857" s="3" t="s">
        <v>27</v>
      </c>
      <c r="K857" s="3" t="s">
        <v>266</v>
      </c>
      <c r="L857" s="3" t="s">
        <v>267</v>
      </c>
      <c r="M857" s="3">
        <v>10035</v>
      </c>
      <c r="N857" s="3" t="s">
        <v>148</v>
      </c>
      <c r="O857" s="3" t="s">
        <v>2650</v>
      </c>
      <c r="P857" s="3" t="s">
        <v>46</v>
      </c>
      <c r="Q857" s="3" t="s">
        <v>90</v>
      </c>
      <c r="R857" s="3" t="s">
        <v>2651</v>
      </c>
      <c r="S857" s="3">
        <v>39.96</v>
      </c>
      <c r="T857" s="3">
        <v>2</v>
      </c>
      <c r="U857" s="3">
        <v>0</v>
      </c>
      <c r="V857" s="3">
        <v>18.781199999999998</v>
      </c>
    </row>
    <row r="858" spans="1:22" ht="14.25" customHeight="1" x14ac:dyDescent="0.25">
      <c r="A858" s="3">
        <v>857</v>
      </c>
      <c r="B858" s="3" t="s">
        <v>2647</v>
      </c>
      <c r="C858" s="4">
        <f>YEAR(Table_1[[#This Row],[Order Date]])</f>
        <v>2011</v>
      </c>
      <c r="D858" s="9">
        <v>40758</v>
      </c>
      <c r="E858" s="3">
        <v>40763</v>
      </c>
      <c r="F858" s="3" t="s">
        <v>50</v>
      </c>
      <c r="G858" s="3" t="s">
        <v>2648</v>
      </c>
      <c r="H858" s="3" t="s">
        <v>2649</v>
      </c>
      <c r="I858" s="3" t="s">
        <v>26</v>
      </c>
      <c r="J858" s="3" t="s">
        <v>27</v>
      </c>
      <c r="K858" s="3" t="s">
        <v>266</v>
      </c>
      <c r="L858" s="3" t="s">
        <v>267</v>
      </c>
      <c r="M858" s="3">
        <v>10035</v>
      </c>
      <c r="N858" s="3" t="s">
        <v>148</v>
      </c>
      <c r="O858" s="3" t="s">
        <v>2652</v>
      </c>
      <c r="P858" s="3" t="s">
        <v>46</v>
      </c>
      <c r="Q858" s="3" t="s">
        <v>578</v>
      </c>
      <c r="R858" s="3" t="s">
        <v>2653</v>
      </c>
      <c r="S858" s="3">
        <v>102.30000000000001</v>
      </c>
      <c r="T858" s="3">
        <v>10</v>
      </c>
      <c r="U858" s="3">
        <v>0</v>
      </c>
      <c r="V858" s="3">
        <v>26.598000000000006</v>
      </c>
    </row>
    <row r="859" spans="1:22" ht="14.25" customHeight="1" x14ac:dyDescent="0.25">
      <c r="A859" s="3">
        <v>858</v>
      </c>
      <c r="B859" s="3" t="s">
        <v>2647</v>
      </c>
      <c r="C859" s="4">
        <f>YEAR(Table_1[[#This Row],[Order Date]])</f>
        <v>2011</v>
      </c>
      <c r="D859" s="9">
        <v>40758</v>
      </c>
      <c r="E859" s="3">
        <v>40763</v>
      </c>
      <c r="F859" s="3" t="s">
        <v>50</v>
      </c>
      <c r="G859" s="3" t="s">
        <v>2648</v>
      </c>
      <c r="H859" s="3" t="s">
        <v>2649</v>
      </c>
      <c r="I859" s="3" t="s">
        <v>26</v>
      </c>
      <c r="J859" s="3" t="s">
        <v>27</v>
      </c>
      <c r="K859" s="3" t="s">
        <v>266</v>
      </c>
      <c r="L859" s="3" t="s">
        <v>267</v>
      </c>
      <c r="M859" s="3">
        <v>10035</v>
      </c>
      <c r="N859" s="3" t="s">
        <v>148</v>
      </c>
      <c r="O859" s="3" t="s">
        <v>2654</v>
      </c>
      <c r="P859" s="3" t="s">
        <v>46</v>
      </c>
      <c r="Q859" s="3" t="s">
        <v>59</v>
      </c>
      <c r="R859" s="3" t="s">
        <v>186</v>
      </c>
      <c r="S859" s="3">
        <v>21.36</v>
      </c>
      <c r="T859" s="3">
        <v>2</v>
      </c>
      <c r="U859" s="3">
        <v>0</v>
      </c>
      <c r="V859" s="3">
        <v>5.7672000000000008</v>
      </c>
    </row>
    <row r="860" spans="1:22" ht="14.25" customHeight="1" x14ac:dyDescent="0.25">
      <c r="A860" s="3">
        <v>859</v>
      </c>
      <c r="B860" s="3" t="s">
        <v>2655</v>
      </c>
      <c r="C860" s="4">
        <f>YEAR(Table_1[[#This Row],[Order Date]])</f>
        <v>2014</v>
      </c>
      <c r="D860" s="9">
        <v>41740</v>
      </c>
      <c r="E860" s="3">
        <v>41745</v>
      </c>
      <c r="F860" s="3" t="s">
        <v>50</v>
      </c>
      <c r="G860" s="3" t="s">
        <v>2656</v>
      </c>
      <c r="H860" s="3" t="s">
        <v>2657</v>
      </c>
      <c r="I860" s="3" t="s">
        <v>102</v>
      </c>
      <c r="J860" s="3" t="s">
        <v>27</v>
      </c>
      <c r="K860" s="3" t="s">
        <v>2658</v>
      </c>
      <c r="L860" s="3" t="s">
        <v>788</v>
      </c>
      <c r="M860" s="3">
        <v>8901</v>
      </c>
      <c r="N860" s="3" t="s">
        <v>148</v>
      </c>
      <c r="O860" s="3" t="s">
        <v>948</v>
      </c>
      <c r="P860" s="3" t="s">
        <v>46</v>
      </c>
      <c r="Q860" s="3" t="s">
        <v>90</v>
      </c>
      <c r="R860" s="3" t="s">
        <v>949</v>
      </c>
      <c r="S860" s="3">
        <v>7.61</v>
      </c>
      <c r="T860" s="3">
        <v>1</v>
      </c>
      <c r="U860" s="3">
        <v>0</v>
      </c>
      <c r="V860" s="3">
        <v>3.5766999999999998</v>
      </c>
    </row>
    <row r="861" spans="1:22" ht="14.25" customHeight="1" x14ac:dyDescent="0.25">
      <c r="A861" s="3">
        <v>860</v>
      </c>
      <c r="B861" s="3" t="s">
        <v>2655</v>
      </c>
      <c r="C861" s="4">
        <f>YEAR(Table_1[[#This Row],[Order Date]])</f>
        <v>2014</v>
      </c>
      <c r="D861" s="9">
        <v>41740</v>
      </c>
      <c r="E861" s="3">
        <v>41745</v>
      </c>
      <c r="F861" s="3" t="s">
        <v>50</v>
      </c>
      <c r="G861" s="3" t="s">
        <v>2656</v>
      </c>
      <c r="H861" s="3" t="s">
        <v>2657</v>
      </c>
      <c r="I861" s="3" t="s">
        <v>102</v>
      </c>
      <c r="J861" s="3" t="s">
        <v>27</v>
      </c>
      <c r="K861" s="3" t="s">
        <v>2658</v>
      </c>
      <c r="L861" s="3" t="s">
        <v>788</v>
      </c>
      <c r="M861" s="3">
        <v>8901</v>
      </c>
      <c r="N861" s="3" t="s">
        <v>148</v>
      </c>
      <c r="O861" s="3" t="s">
        <v>1174</v>
      </c>
      <c r="P861" s="3" t="s">
        <v>46</v>
      </c>
      <c r="Q861" s="3" t="s">
        <v>269</v>
      </c>
      <c r="R861" s="3" t="s">
        <v>1175</v>
      </c>
      <c r="S861" s="3">
        <v>7.16</v>
      </c>
      <c r="T861" s="3">
        <v>2</v>
      </c>
      <c r="U861" s="3">
        <v>0</v>
      </c>
      <c r="V861" s="3">
        <v>3.58</v>
      </c>
    </row>
    <row r="862" spans="1:22" ht="14.25" customHeight="1" x14ac:dyDescent="0.25">
      <c r="A862" s="3">
        <v>861</v>
      </c>
      <c r="B862" s="3" t="s">
        <v>2659</v>
      </c>
      <c r="C862" s="4">
        <f>YEAR(Table_1[[#This Row],[Order Date]])</f>
        <v>2011</v>
      </c>
      <c r="D862" s="9">
        <v>40703</v>
      </c>
      <c r="E862" s="3">
        <v>40710</v>
      </c>
      <c r="F862" s="3" t="s">
        <v>50</v>
      </c>
      <c r="G862" s="3" t="s">
        <v>2660</v>
      </c>
      <c r="H862" s="3" t="s">
        <v>2661</v>
      </c>
      <c r="I862" s="3" t="s">
        <v>26</v>
      </c>
      <c r="J862" s="3" t="s">
        <v>27</v>
      </c>
      <c r="K862" s="3" t="s">
        <v>127</v>
      </c>
      <c r="L862" s="3" t="s">
        <v>43</v>
      </c>
      <c r="M862" s="3">
        <v>94122</v>
      </c>
      <c r="N862" s="3" t="s">
        <v>44</v>
      </c>
      <c r="O862" s="3" t="s">
        <v>1296</v>
      </c>
      <c r="P862" s="3" t="s">
        <v>46</v>
      </c>
      <c r="Q862" s="3" t="s">
        <v>578</v>
      </c>
      <c r="R862" s="3" t="s">
        <v>186</v>
      </c>
      <c r="S862" s="3">
        <v>7.36</v>
      </c>
      <c r="T862" s="3">
        <v>2</v>
      </c>
      <c r="U862" s="3">
        <v>0</v>
      </c>
      <c r="V862" s="3">
        <v>0.14719999999999978</v>
      </c>
    </row>
    <row r="863" spans="1:22" ht="14.25" customHeight="1" x14ac:dyDescent="0.25">
      <c r="A863" s="3">
        <v>862</v>
      </c>
      <c r="B863" s="3" t="s">
        <v>2659</v>
      </c>
      <c r="C863" s="4">
        <f>YEAR(Table_1[[#This Row],[Order Date]])</f>
        <v>2011</v>
      </c>
      <c r="D863" s="9">
        <v>40703</v>
      </c>
      <c r="E863" s="3">
        <v>40710</v>
      </c>
      <c r="F863" s="3" t="s">
        <v>50</v>
      </c>
      <c r="G863" s="3" t="s">
        <v>2660</v>
      </c>
      <c r="H863" s="3" t="s">
        <v>2661</v>
      </c>
      <c r="I863" s="3" t="s">
        <v>26</v>
      </c>
      <c r="J863" s="3" t="s">
        <v>27</v>
      </c>
      <c r="K863" s="3" t="s">
        <v>127</v>
      </c>
      <c r="L863" s="3" t="s">
        <v>43</v>
      </c>
      <c r="M863" s="3">
        <v>94122</v>
      </c>
      <c r="N863" s="3" t="s">
        <v>44</v>
      </c>
      <c r="O863" s="3" t="s">
        <v>2662</v>
      </c>
      <c r="P863" s="3" t="s">
        <v>46</v>
      </c>
      <c r="Q863" s="3" t="s">
        <v>68</v>
      </c>
      <c r="R863" s="3" t="s">
        <v>2663</v>
      </c>
      <c r="S863" s="3">
        <v>23.1</v>
      </c>
      <c r="T863" s="3">
        <v>2</v>
      </c>
      <c r="U863" s="3">
        <v>0</v>
      </c>
      <c r="V863" s="3">
        <v>10.625999999999999</v>
      </c>
    </row>
    <row r="864" spans="1:22" ht="14.25" customHeight="1" x14ac:dyDescent="0.25">
      <c r="A864" s="3">
        <v>863</v>
      </c>
      <c r="B864" s="3" t="s">
        <v>2664</v>
      </c>
      <c r="C864" s="4">
        <f>YEAR(Table_1[[#This Row],[Order Date]])</f>
        <v>2013</v>
      </c>
      <c r="D864" s="9">
        <v>41279</v>
      </c>
      <c r="E864" s="3">
        <v>41281</v>
      </c>
      <c r="F864" s="3" t="s">
        <v>23</v>
      </c>
      <c r="G864" s="3" t="s">
        <v>2431</v>
      </c>
      <c r="H864" s="3" t="s">
        <v>2432</v>
      </c>
      <c r="I864" s="3" t="s">
        <v>41</v>
      </c>
      <c r="J864" s="3" t="s">
        <v>27</v>
      </c>
      <c r="K864" s="3" t="s">
        <v>1521</v>
      </c>
      <c r="L864" s="3" t="s">
        <v>54</v>
      </c>
      <c r="M864" s="3">
        <v>32216</v>
      </c>
      <c r="N864" s="3" t="s">
        <v>30</v>
      </c>
      <c r="O864" s="3" t="s">
        <v>2665</v>
      </c>
      <c r="P864" s="3" t="s">
        <v>71</v>
      </c>
      <c r="Q864" s="3" t="s">
        <v>161</v>
      </c>
      <c r="R864" s="3" t="s">
        <v>2666</v>
      </c>
      <c r="S864" s="3">
        <v>191.47200000000001</v>
      </c>
      <c r="T864" s="3">
        <v>6</v>
      </c>
      <c r="U864" s="3">
        <v>0.2</v>
      </c>
      <c r="V864" s="3">
        <v>40.687800000000003</v>
      </c>
    </row>
    <row r="865" spans="1:22" ht="14.25" customHeight="1" x14ac:dyDescent="0.25">
      <c r="A865" s="3">
        <v>864</v>
      </c>
      <c r="B865" s="3" t="s">
        <v>2664</v>
      </c>
      <c r="C865" s="4">
        <f>YEAR(Table_1[[#This Row],[Order Date]])</f>
        <v>2013</v>
      </c>
      <c r="D865" s="9">
        <v>41279</v>
      </c>
      <c r="E865" s="3">
        <v>41281</v>
      </c>
      <c r="F865" s="3" t="s">
        <v>23</v>
      </c>
      <c r="G865" s="3" t="s">
        <v>2431</v>
      </c>
      <c r="H865" s="3" t="s">
        <v>2432</v>
      </c>
      <c r="I865" s="3" t="s">
        <v>41</v>
      </c>
      <c r="J865" s="3" t="s">
        <v>27</v>
      </c>
      <c r="K865" s="3" t="s">
        <v>1521</v>
      </c>
      <c r="L865" s="3" t="s">
        <v>54</v>
      </c>
      <c r="M865" s="3">
        <v>32216</v>
      </c>
      <c r="N865" s="3" t="s">
        <v>30</v>
      </c>
      <c r="O865" s="3" t="s">
        <v>2667</v>
      </c>
      <c r="P865" s="3" t="s">
        <v>46</v>
      </c>
      <c r="Q865" s="3" t="s">
        <v>68</v>
      </c>
      <c r="R865" s="3" t="s">
        <v>2668</v>
      </c>
      <c r="S865" s="3">
        <v>5.2480000000000002</v>
      </c>
      <c r="T865" s="3">
        <v>2</v>
      </c>
      <c r="U865" s="3">
        <v>0.2</v>
      </c>
      <c r="V865" s="3">
        <v>0.59039999999999915</v>
      </c>
    </row>
    <row r="866" spans="1:22" ht="14.25" customHeight="1" x14ac:dyDescent="0.25">
      <c r="A866" s="3">
        <v>865</v>
      </c>
      <c r="B866" s="3" t="s">
        <v>2664</v>
      </c>
      <c r="C866" s="4">
        <f>YEAR(Table_1[[#This Row],[Order Date]])</f>
        <v>2013</v>
      </c>
      <c r="D866" s="9">
        <v>41279</v>
      </c>
      <c r="E866" s="3">
        <v>41281</v>
      </c>
      <c r="F866" s="3" t="s">
        <v>23</v>
      </c>
      <c r="G866" s="3" t="s">
        <v>2431</v>
      </c>
      <c r="H866" s="3" t="s">
        <v>2432</v>
      </c>
      <c r="I866" s="3" t="s">
        <v>41</v>
      </c>
      <c r="J866" s="3" t="s">
        <v>27</v>
      </c>
      <c r="K866" s="3" t="s">
        <v>1521</v>
      </c>
      <c r="L866" s="3" t="s">
        <v>54</v>
      </c>
      <c r="M866" s="3">
        <v>32216</v>
      </c>
      <c r="N866" s="3" t="s">
        <v>30</v>
      </c>
      <c r="O866" s="3" t="s">
        <v>2669</v>
      </c>
      <c r="P866" s="3" t="s">
        <v>71</v>
      </c>
      <c r="Q866" s="3" t="s">
        <v>72</v>
      </c>
      <c r="R866" s="3" t="s">
        <v>2670</v>
      </c>
      <c r="S866" s="3">
        <v>59.184000000000005</v>
      </c>
      <c r="T866" s="3">
        <v>2</v>
      </c>
      <c r="U866" s="3">
        <v>0.2</v>
      </c>
      <c r="V866" s="3">
        <v>5.1786000000000012</v>
      </c>
    </row>
    <row r="867" spans="1:22" ht="14.25" customHeight="1" x14ac:dyDescent="0.25">
      <c r="A867" s="3">
        <v>866</v>
      </c>
      <c r="B867" s="3" t="s">
        <v>2671</v>
      </c>
      <c r="C867" s="4">
        <f>YEAR(Table_1[[#This Row],[Order Date]])</f>
        <v>2011</v>
      </c>
      <c r="D867" s="9">
        <v>40554</v>
      </c>
      <c r="E867" s="3">
        <v>40559</v>
      </c>
      <c r="F867" s="3" t="s">
        <v>50</v>
      </c>
      <c r="G867" s="3" t="s">
        <v>2672</v>
      </c>
      <c r="H867" s="3" t="s">
        <v>2673</v>
      </c>
      <c r="I867" s="3" t="s">
        <v>41</v>
      </c>
      <c r="J867" s="3" t="s">
        <v>27</v>
      </c>
      <c r="K867" s="3" t="s">
        <v>318</v>
      </c>
      <c r="L867" s="3" t="s">
        <v>319</v>
      </c>
      <c r="M867" s="3">
        <v>22153</v>
      </c>
      <c r="N867" s="3" t="s">
        <v>30</v>
      </c>
      <c r="O867" s="3" t="s">
        <v>2674</v>
      </c>
      <c r="P867" s="3" t="s">
        <v>46</v>
      </c>
      <c r="Q867" s="3" t="s">
        <v>47</v>
      </c>
      <c r="R867" s="3" t="s">
        <v>2675</v>
      </c>
      <c r="S867" s="3">
        <v>2.89</v>
      </c>
      <c r="T867" s="3">
        <v>1</v>
      </c>
      <c r="U867" s="3">
        <v>0</v>
      </c>
      <c r="V867" s="3">
        <v>1.3583000000000001</v>
      </c>
    </row>
    <row r="868" spans="1:22" ht="14.25" customHeight="1" x14ac:dyDescent="0.25">
      <c r="A868" s="3">
        <v>867</v>
      </c>
      <c r="B868" s="3" t="s">
        <v>2671</v>
      </c>
      <c r="C868" s="4">
        <f>YEAR(Table_1[[#This Row],[Order Date]])</f>
        <v>2011</v>
      </c>
      <c r="D868" s="9">
        <v>40554</v>
      </c>
      <c r="E868" s="3">
        <v>40559</v>
      </c>
      <c r="F868" s="3" t="s">
        <v>50</v>
      </c>
      <c r="G868" s="3" t="s">
        <v>2672</v>
      </c>
      <c r="H868" s="3" t="s">
        <v>2673</v>
      </c>
      <c r="I868" s="3" t="s">
        <v>41</v>
      </c>
      <c r="J868" s="3" t="s">
        <v>27</v>
      </c>
      <c r="K868" s="3" t="s">
        <v>318</v>
      </c>
      <c r="L868" s="3" t="s">
        <v>319</v>
      </c>
      <c r="M868" s="3">
        <v>22153</v>
      </c>
      <c r="N868" s="3" t="s">
        <v>30</v>
      </c>
      <c r="O868" s="3" t="s">
        <v>2676</v>
      </c>
      <c r="P868" s="3" t="s">
        <v>32</v>
      </c>
      <c r="Q868" s="3" t="s">
        <v>65</v>
      </c>
      <c r="R868" s="3" t="s">
        <v>2677</v>
      </c>
      <c r="S868" s="3">
        <v>51.94</v>
      </c>
      <c r="T868" s="3">
        <v>1</v>
      </c>
      <c r="U868" s="3">
        <v>0</v>
      </c>
      <c r="V868" s="3">
        <v>21.295400000000001</v>
      </c>
    </row>
    <row r="869" spans="1:22" ht="14.25" customHeight="1" x14ac:dyDescent="0.25">
      <c r="A869" s="3">
        <v>868</v>
      </c>
      <c r="B869" s="3" t="s">
        <v>2678</v>
      </c>
      <c r="C869" s="4">
        <f>YEAR(Table_1[[#This Row],[Order Date]])</f>
        <v>2013</v>
      </c>
      <c r="D869" s="9">
        <v>41547</v>
      </c>
      <c r="E869" s="3">
        <v>41550</v>
      </c>
      <c r="F869" s="3" t="s">
        <v>188</v>
      </c>
      <c r="G869" s="3" t="s">
        <v>2679</v>
      </c>
      <c r="H869" s="3" t="s">
        <v>2680</v>
      </c>
      <c r="I869" s="3" t="s">
        <v>41</v>
      </c>
      <c r="J869" s="3" t="s">
        <v>27</v>
      </c>
      <c r="K869" s="3" t="s">
        <v>146</v>
      </c>
      <c r="L869" s="3" t="s">
        <v>147</v>
      </c>
      <c r="M869" s="3">
        <v>19140</v>
      </c>
      <c r="N869" s="3" t="s">
        <v>148</v>
      </c>
      <c r="O869" s="3" t="s">
        <v>2681</v>
      </c>
      <c r="P869" s="3" t="s">
        <v>46</v>
      </c>
      <c r="Q869" s="3" t="s">
        <v>47</v>
      </c>
      <c r="R869" s="3" t="s">
        <v>2682</v>
      </c>
      <c r="S869" s="3">
        <v>15.936000000000002</v>
      </c>
      <c r="T869" s="3">
        <v>4</v>
      </c>
      <c r="U869" s="3">
        <v>0.2</v>
      </c>
      <c r="V869" s="3">
        <v>5.1791999999999998</v>
      </c>
    </row>
    <row r="870" spans="1:22" ht="14.25" customHeight="1" x14ac:dyDescent="0.25">
      <c r="A870" s="3">
        <v>869</v>
      </c>
      <c r="B870" s="3" t="s">
        <v>2683</v>
      </c>
      <c r="C870" s="4">
        <f>YEAR(Table_1[[#This Row],[Order Date]])</f>
        <v>2011</v>
      </c>
      <c r="D870" s="9">
        <v>40639</v>
      </c>
      <c r="E870" s="3">
        <v>40643</v>
      </c>
      <c r="F870" s="3" t="s">
        <v>50</v>
      </c>
      <c r="G870" s="3" t="s">
        <v>2684</v>
      </c>
      <c r="H870" s="3" t="s">
        <v>2685</v>
      </c>
      <c r="I870" s="3" t="s">
        <v>41</v>
      </c>
      <c r="J870" s="3" t="s">
        <v>27</v>
      </c>
      <c r="K870" s="3" t="s">
        <v>2470</v>
      </c>
      <c r="L870" s="3" t="s">
        <v>147</v>
      </c>
      <c r="M870" s="3">
        <v>17602</v>
      </c>
      <c r="N870" s="3" t="s">
        <v>148</v>
      </c>
      <c r="O870" s="3" t="s">
        <v>2686</v>
      </c>
      <c r="P870" s="3" t="s">
        <v>46</v>
      </c>
      <c r="Q870" s="3" t="s">
        <v>75</v>
      </c>
      <c r="R870" s="3" t="s">
        <v>2687</v>
      </c>
      <c r="S870" s="3">
        <v>44.910000000000011</v>
      </c>
      <c r="T870" s="3">
        <v>6</v>
      </c>
      <c r="U870" s="3">
        <v>0.7</v>
      </c>
      <c r="V870" s="3">
        <v>-35.927999999999997</v>
      </c>
    </row>
    <row r="871" spans="1:22" ht="14.25" customHeight="1" x14ac:dyDescent="0.25">
      <c r="A871" s="3">
        <v>870</v>
      </c>
      <c r="B871" s="3" t="s">
        <v>2688</v>
      </c>
      <c r="C871" s="4">
        <f>YEAR(Table_1[[#This Row],[Order Date]])</f>
        <v>2013</v>
      </c>
      <c r="D871" s="9">
        <v>41521</v>
      </c>
      <c r="E871" s="3">
        <v>41523</v>
      </c>
      <c r="F871" s="3" t="s">
        <v>188</v>
      </c>
      <c r="G871" s="3" t="s">
        <v>2689</v>
      </c>
      <c r="H871" s="3" t="s">
        <v>2690</v>
      </c>
      <c r="I871" s="3" t="s">
        <v>102</v>
      </c>
      <c r="J871" s="3" t="s">
        <v>27</v>
      </c>
      <c r="K871" s="3" t="s">
        <v>146</v>
      </c>
      <c r="L871" s="3" t="s">
        <v>147</v>
      </c>
      <c r="M871" s="3">
        <v>19143</v>
      </c>
      <c r="N871" s="3" t="s">
        <v>148</v>
      </c>
      <c r="O871" s="3" t="s">
        <v>2691</v>
      </c>
      <c r="P871" s="3" t="s">
        <v>46</v>
      </c>
      <c r="Q871" s="3" t="s">
        <v>75</v>
      </c>
      <c r="R871" s="3" t="s">
        <v>2692</v>
      </c>
      <c r="S871" s="3">
        <v>1141.4700000000003</v>
      </c>
      <c r="T871" s="3">
        <v>5</v>
      </c>
      <c r="U871" s="3">
        <v>0.7</v>
      </c>
      <c r="V871" s="3">
        <v>-760.98000000000025</v>
      </c>
    </row>
    <row r="872" spans="1:22" ht="14.25" customHeight="1" x14ac:dyDescent="0.25">
      <c r="A872" s="3">
        <v>871</v>
      </c>
      <c r="B872" s="3" t="s">
        <v>2688</v>
      </c>
      <c r="C872" s="4">
        <f>YEAR(Table_1[[#This Row],[Order Date]])</f>
        <v>2013</v>
      </c>
      <c r="D872" s="9">
        <v>41521</v>
      </c>
      <c r="E872" s="3">
        <v>41523</v>
      </c>
      <c r="F872" s="3" t="s">
        <v>188</v>
      </c>
      <c r="G872" s="3" t="s">
        <v>2689</v>
      </c>
      <c r="H872" s="3" t="s">
        <v>2690</v>
      </c>
      <c r="I872" s="3" t="s">
        <v>102</v>
      </c>
      <c r="J872" s="3" t="s">
        <v>27</v>
      </c>
      <c r="K872" s="3" t="s">
        <v>146</v>
      </c>
      <c r="L872" s="3" t="s">
        <v>147</v>
      </c>
      <c r="M872" s="3">
        <v>19143</v>
      </c>
      <c r="N872" s="3" t="s">
        <v>148</v>
      </c>
      <c r="O872" s="3" t="s">
        <v>1920</v>
      </c>
      <c r="P872" s="3" t="s">
        <v>71</v>
      </c>
      <c r="Q872" s="3" t="s">
        <v>72</v>
      </c>
      <c r="R872" s="3" t="s">
        <v>1921</v>
      </c>
      <c r="S872" s="3">
        <v>280.78200000000004</v>
      </c>
      <c r="T872" s="3">
        <v>3</v>
      </c>
      <c r="U872" s="3">
        <v>0.4</v>
      </c>
      <c r="V872" s="3">
        <v>-46.797000000000025</v>
      </c>
    </row>
    <row r="873" spans="1:22" ht="14.25" customHeight="1" x14ac:dyDescent="0.25">
      <c r="A873" s="3">
        <v>872</v>
      </c>
      <c r="B873" s="3" t="s">
        <v>2693</v>
      </c>
      <c r="C873" s="4">
        <f>YEAR(Table_1[[#This Row],[Order Date]])</f>
        <v>2012</v>
      </c>
      <c r="D873" s="9">
        <v>41201</v>
      </c>
      <c r="E873" s="3">
        <v>41202</v>
      </c>
      <c r="F873" s="3" t="s">
        <v>188</v>
      </c>
      <c r="G873" s="3" t="s">
        <v>164</v>
      </c>
      <c r="H873" s="3" t="s">
        <v>165</v>
      </c>
      <c r="I873" s="3" t="s">
        <v>26</v>
      </c>
      <c r="J873" s="3" t="s">
        <v>27</v>
      </c>
      <c r="K873" s="3" t="s">
        <v>87</v>
      </c>
      <c r="L873" s="3" t="s">
        <v>2694</v>
      </c>
      <c r="M873" s="3">
        <v>3301</v>
      </c>
      <c r="N873" s="3" t="s">
        <v>148</v>
      </c>
      <c r="O873" s="3" t="s">
        <v>2695</v>
      </c>
      <c r="P873" s="3" t="s">
        <v>46</v>
      </c>
      <c r="Q873" s="3" t="s">
        <v>90</v>
      </c>
      <c r="R873" s="3" t="s">
        <v>2696</v>
      </c>
      <c r="S873" s="3">
        <v>34.44</v>
      </c>
      <c r="T873" s="3">
        <v>3</v>
      </c>
      <c r="U873" s="3">
        <v>0</v>
      </c>
      <c r="V873" s="3">
        <v>17.22</v>
      </c>
    </row>
    <row r="874" spans="1:22" ht="14.25" customHeight="1" x14ac:dyDescent="0.25">
      <c r="A874" s="3">
        <v>873</v>
      </c>
      <c r="B874" s="3" t="s">
        <v>2697</v>
      </c>
      <c r="C874" s="4">
        <f>YEAR(Table_1[[#This Row],[Order Date]])</f>
        <v>2011</v>
      </c>
      <c r="D874" s="9">
        <v>40887</v>
      </c>
      <c r="E874" s="3">
        <v>40892</v>
      </c>
      <c r="F874" s="3" t="s">
        <v>50</v>
      </c>
      <c r="G874" s="3" t="s">
        <v>2698</v>
      </c>
      <c r="H874" s="3" t="s">
        <v>2699</v>
      </c>
      <c r="I874" s="3" t="s">
        <v>26</v>
      </c>
      <c r="J874" s="3" t="s">
        <v>27</v>
      </c>
      <c r="K874" s="3" t="s">
        <v>266</v>
      </c>
      <c r="L874" s="3" t="s">
        <v>267</v>
      </c>
      <c r="M874" s="3">
        <v>10009</v>
      </c>
      <c r="N874" s="3" t="s">
        <v>148</v>
      </c>
      <c r="O874" s="3" t="s">
        <v>1037</v>
      </c>
      <c r="P874" s="3" t="s">
        <v>46</v>
      </c>
      <c r="Q874" s="3" t="s">
        <v>90</v>
      </c>
      <c r="R874" s="3" t="s">
        <v>1038</v>
      </c>
      <c r="S874" s="3">
        <v>11.36</v>
      </c>
      <c r="T874" s="3">
        <v>2</v>
      </c>
      <c r="U874" s="3">
        <v>0</v>
      </c>
      <c r="V874" s="3">
        <v>5.2255999999999991</v>
      </c>
    </row>
    <row r="875" spans="1:22" ht="14.25" customHeight="1" x14ac:dyDescent="0.25">
      <c r="A875" s="3">
        <v>874</v>
      </c>
      <c r="B875" s="3" t="s">
        <v>2697</v>
      </c>
      <c r="C875" s="4">
        <f>YEAR(Table_1[[#This Row],[Order Date]])</f>
        <v>2011</v>
      </c>
      <c r="D875" s="9">
        <v>40887</v>
      </c>
      <c r="E875" s="3">
        <v>40892</v>
      </c>
      <c r="F875" s="3" t="s">
        <v>50</v>
      </c>
      <c r="G875" s="3" t="s">
        <v>2698</v>
      </c>
      <c r="H875" s="3" t="s">
        <v>2699</v>
      </c>
      <c r="I875" s="3" t="s">
        <v>26</v>
      </c>
      <c r="J875" s="3" t="s">
        <v>27</v>
      </c>
      <c r="K875" s="3" t="s">
        <v>266</v>
      </c>
      <c r="L875" s="3" t="s">
        <v>267</v>
      </c>
      <c r="M875" s="3">
        <v>10009</v>
      </c>
      <c r="N875" s="3" t="s">
        <v>148</v>
      </c>
      <c r="O875" s="3" t="s">
        <v>1603</v>
      </c>
      <c r="P875" s="3" t="s">
        <v>46</v>
      </c>
      <c r="Q875" s="3" t="s">
        <v>75</v>
      </c>
      <c r="R875" s="3" t="s">
        <v>1604</v>
      </c>
      <c r="S875" s="3">
        <v>106.34399999999999</v>
      </c>
      <c r="T875" s="3">
        <v>7</v>
      </c>
      <c r="U875" s="3">
        <v>0.2</v>
      </c>
      <c r="V875" s="3">
        <v>37.220399999999998</v>
      </c>
    </row>
    <row r="876" spans="1:22" ht="14.25" customHeight="1" x14ac:dyDescent="0.25">
      <c r="A876" s="3">
        <v>875</v>
      </c>
      <c r="B876" s="3" t="s">
        <v>2700</v>
      </c>
      <c r="C876" s="4">
        <f>YEAR(Table_1[[#This Row],[Order Date]])</f>
        <v>2014</v>
      </c>
      <c r="D876" s="9">
        <v>41877</v>
      </c>
      <c r="E876" s="3">
        <v>41881</v>
      </c>
      <c r="F876" s="3" t="s">
        <v>50</v>
      </c>
      <c r="G876" s="3" t="s">
        <v>2626</v>
      </c>
      <c r="H876" s="3" t="s">
        <v>2627</v>
      </c>
      <c r="I876" s="3" t="s">
        <v>26</v>
      </c>
      <c r="J876" s="3" t="s">
        <v>27</v>
      </c>
      <c r="K876" s="3" t="s">
        <v>467</v>
      </c>
      <c r="L876" s="3" t="s">
        <v>88</v>
      </c>
      <c r="M876" s="3">
        <v>28205</v>
      </c>
      <c r="N876" s="3" t="s">
        <v>30</v>
      </c>
      <c r="O876" s="3" t="s">
        <v>2701</v>
      </c>
      <c r="P876" s="3" t="s">
        <v>46</v>
      </c>
      <c r="Q876" s="3" t="s">
        <v>90</v>
      </c>
      <c r="R876" s="3" t="s">
        <v>2702</v>
      </c>
      <c r="S876" s="3">
        <v>192.16000000000003</v>
      </c>
      <c r="T876" s="3">
        <v>5</v>
      </c>
      <c r="U876" s="3">
        <v>0.2</v>
      </c>
      <c r="V876" s="3">
        <v>67.255999999999986</v>
      </c>
    </row>
    <row r="877" spans="1:22" ht="14.25" customHeight="1" x14ac:dyDescent="0.25">
      <c r="A877" s="3">
        <v>876</v>
      </c>
      <c r="B877" s="3" t="s">
        <v>2703</v>
      </c>
      <c r="C877" s="4">
        <f>YEAR(Table_1[[#This Row],[Order Date]])</f>
        <v>2013</v>
      </c>
      <c r="D877" s="9">
        <v>41291</v>
      </c>
      <c r="E877" s="3">
        <v>41295</v>
      </c>
      <c r="F877" s="3" t="s">
        <v>50</v>
      </c>
      <c r="G877" s="3" t="s">
        <v>2130</v>
      </c>
      <c r="H877" s="3" t="s">
        <v>2131</v>
      </c>
      <c r="I877" s="3" t="s">
        <v>102</v>
      </c>
      <c r="J877" s="3" t="s">
        <v>27</v>
      </c>
      <c r="K877" s="3" t="s">
        <v>87</v>
      </c>
      <c r="L877" s="3" t="s">
        <v>2694</v>
      </c>
      <c r="M877" s="3">
        <v>3301</v>
      </c>
      <c r="N877" s="3" t="s">
        <v>148</v>
      </c>
      <c r="O877" s="3" t="s">
        <v>905</v>
      </c>
      <c r="P877" s="3" t="s">
        <v>32</v>
      </c>
      <c r="Q877" s="3" t="s">
        <v>65</v>
      </c>
      <c r="R877" s="3" t="s">
        <v>906</v>
      </c>
      <c r="S877" s="3">
        <v>322.59000000000003</v>
      </c>
      <c r="T877" s="3">
        <v>3</v>
      </c>
      <c r="U877" s="3">
        <v>0</v>
      </c>
      <c r="V877" s="3">
        <v>64.518000000000001</v>
      </c>
    </row>
    <row r="878" spans="1:22" ht="14.25" customHeight="1" x14ac:dyDescent="0.25">
      <c r="A878" s="3">
        <v>877</v>
      </c>
      <c r="B878" s="3" t="s">
        <v>2703</v>
      </c>
      <c r="C878" s="4">
        <f>YEAR(Table_1[[#This Row],[Order Date]])</f>
        <v>2013</v>
      </c>
      <c r="D878" s="9">
        <v>41291</v>
      </c>
      <c r="E878" s="3">
        <v>41295</v>
      </c>
      <c r="F878" s="3" t="s">
        <v>50</v>
      </c>
      <c r="G878" s="3" t="s">
        <v>2130</v>
      </c>
      <c r="H878" s="3" t="s">
        <v>2131</v>
      </c>
      <c r="I878" s="3" t="s">
        <v>102</v>
      </c>
      <c r="J878" s="3" t="s">
        <v>27</v>
      </c>
      <c r="K878" s="3" t="s">
        <v>87</v>
      </c>
      <c r="L878" s="3" t="s">
        <v>2694</v>
      </c>
      <c r="M878" s="3">
        <v>3301</v>
      </c>
      <c r="N878" s="3" t="s">
        <v>148</v>
      </c>
      <c r="O878" s="3" t="s">
        <v>1018</v>
      </c>
      <c r="P878" s="3" t="s">
        <v>71</v>
      </c>
      <c r="Q878" s="3" t="s">
        <v>161</v>
      </c>
      <c r="R878" s="3" t="s">
        <v>1019</v>
      </c>
      <c r="S878" s="3">
        <v>29.99</v>
      </c>
      <c r="T878" s="3">
        <v>1</v>
      </c>
      <c r="U878" s="3">
        <v>0</v>
      </c>
      <c r="V878" s="3">
        <v>13.195600000000002</v>
      </c>
    </row>
    <row r="879" spans="1:22" ht="14.25" customHeight="1" x14ac:dyDescent="0.25">
      <c r="A879" s="3">
        <v>878</v>
      </c>
      <c r="B879" s="3" t="s">
        <v>2703</v>
      </c>
      <c r="C879" s="4">
        <f>YEAR(Table_1[[#This Row],[Order Date]])</f>
        <v>2013</v>
      </c>
      <c r="D879" s="9">
        <v>41291</v>
      </c>
      <c r="E879" s="3">
        <v>41295</v>
      </c>
      <c r="F879" s="3" t="s">
        <v>50</v>
      </c>
      <c r="G879" s="3" t="s">
        <v>2130</v>
      </c>
      <c r="H879" s="3" t="s">
        <v>2131</v>
      </c>
      <c r="I879" s="3" t="s">
        <v>102</v>
      </c>
      <c r="J879" s="3" t="s">
        <v>27</v>
      </c>
      <c r="K879" s="3" t="s">
        <v>87</v>
      </c>
      <c r="L879" s="3" t="s">
        <v>2694</v>
      </c>
      <c r="M879" s="3">
        <v>3301</v>
      </c>
      <c r="N879" s="3" t="s">
        <v>148</v>
      </c>
      <c r="O879" s="3" t="s">
        <v>2704</v>
      </c>
      <c r="P879" s="3" t="s">
        <v>71</v>
      </c>
      <c r="Q879" s="3" t="s">
        <v>161</v>
      </c>
      <c r="R879" s="3" t="s">
        <v>2705</v>
      </c>
      <c r="S879" s="3">
        <v>371.96999999999997</v>
      </c>
      <c r="T879" s="3">
        <v>3</v>
      </c>
      <c r="U879" s="3">
        <v>0</v>
      </c>
      <c r="V879" s="3">
        <v>66.954599999999971</v>
      </c>
    </row>
    <row r="880" spans="1:22" ht="14.25" customHeight="1" x14ac:dyDescent="0.25">
      <c r="A880" s="3">
        <v>879</v>
      </c>
      <c r="B880" s="3" t="s">
        <v>2706</v>
      </c>
      <c r="C880" s="4">
        <f>YEAR(Table_1[[#This Row],[Order Date]])</f>
        <v>2011</v>
      </c>
      <c r="D880" s="9">
        <v>40803</v>
      </c>
      <c r="E880" s="3">
        <v>40807</v>
      </c>
      <c r="F880" s="3" t="s">
        <v>50</v>
      </c>
      <c r="G880" s="3" t="s">
        <v>2707</v>
      </c>
      <c r="H880" s="3" t="s">
        <v>2708</v>
      </c>
      <c r="I880" s="3" t="s">
        <v>102</v>
      </c>
      <c r="J880" s="3" t="s">
        <v>27</v>
      </c>
      <c r="K880" s="3" t="s">
        <v>146</v>
      </c>
      <c r="L880" s="3" t="s">
        <v>147</v>
      </c>
      <c r="M880" s="3">
        <v>19120</v>
      </c>
      <c r="N880" s="3" t="s">
        <v>148</v>
      </c>
      <c r="O880" s="3" t="s">
        <v>2709</v>
      </c>
      <c r="P880" s="3" t="s">
        <v>46</v>
      </c>
      <c r="Q880" s="3" t="s">
        <v>75</v>
      </c>
      <c r="R880" s="3" t="s">
        <v>2710</v>
      </c>
      <c r="S880" s="3">
        <v>5.8920000000000012</v>
      </c>
      <c r="T880" s="3">
        <v>4</v>
      </c>
      <c r="U880" s="3">
        <v>0.7</v>
      </c>
      <c r="V880" s="3">
        <v>-4.1243999999999996</v>
      </c>
    </row>
    <row r="881" spans="1:22" ht="14.25" customHeight="1" x14ac:dyDescent="0.25">
      <c r="A881" s="3">
        <v>880</v>
      </c>
      <c r="B881" s="3" t="s">
        <v>2711</v>
      </c>
      <c r="C881" s="4">
        <f>YEAR(Table_1[[#This Row],[Order Date]])</f>
        <v>2014</v>
      </c>
      <c r="D881" s="9">
        <v>41974</v>
      </c>
      <c r="E881" s="3">
        <v>41976</v>
      </c>
      <c r="F881" s="3" t="s">
        <v>23</v>
      </c>
      <c r="G881" s="3" t="s">
        <v>100</v>
      </c>
      <c r="H881" s="3" t="s">
        <v>101</v>
      </c>
      <c r="I881" s="3" t="s">
        <v>102</v>
      </c>
      <c r="J881" s="3" t="s">
        <v>27</v>
      </c>
      <c r="K881" s="3" t="s">
        <v>266</v>
      </c>
      <c r="L881" s="3" t="s">
        <v>267</v>
      </c>
      <c r="M881" s="3">
        <v>10024</v>
      </c>
      <c r="N881" s="3" t="s">
        <v>148</v>
      </c>
      <c r="O881" s="3" t="s">
        <v>2712</v>
      </c>
      <c r="P881" s="3" t="s">
        <v>46</v>
      </c>
      <c r="Q881" s="3" t="s">
        <v>75</v>
      </c>
      <c r="R881" s="3" t="s">
        <v>2713</v>
      </c>
      <c r="S881" s="3">
        <v>68.472000000000008</v>
      </c>
      <c r="T881" s="3">
        <v>3</v>
      </c>
      <c r="U881" s="3">
        <v>0.2</v>
      </c>
      <c r="V881" s="3">
        <v>23.109299999999998</v>
      </c>
    </row>
    <row r="882" spans="1:22" ht="14.25" customHeight="1" x14ac:dyDescent="0.25">
      <c r="A882" s="3">
        <v>881</v>
      </c>
      <c r="B882" s="3" t="s">
        <v>2711</v>
      </c>
      <c r="C882" s="4">
        <f>YEAR(Table_1[[#This Row],[Order Date]])</f>
        <v>2014</v>
      </c>
      <c r="D882" s="9">
        <v>41974</v>
      </c>
      <c r="E882" s="3">
        <v>41976</v>
      </c>
      <c r="F882" s="3" t="s">
        <v>23</v>
      </c>
      <c r="G882" s="3" t="s">
        <v>100</v>
      </c>
      <c r="H882" s="3" t="s">
        <v>101</v>
      </c>
      <c r="I882" s="3" t="s">
        <v>102</v>
      </c>
      <c r="J882" s="3" t="s">
        <v>27</v>
      </c>
      <c r="K882" s="3" t="s">
        <v>266</v>
      </c>
      <c r="L882" s="3" t="s">
        <v>267</v>
      </c>
      <c r="M882" s="3">
        <v>10024</v>
      </c>
      <c r="N882" s="3" t="s">
        <v>148</v>
      </c>
      <c r="O882" s="3" t="s">
        <v>686</v>
      </c>
      <c r="P882" s="3" t="s">
        <v>32</v>
      </c>
      <c r="Q882" s="3" t="s">
        <v>36</v>
      </c>
      <c r="R882" s="3" t="s">
        <v>687</v>
      </c>
      <c r="S882" s="3">
        <v>1242.8999999999999</v>
      </c>
      <c r="T882" s="3">
        <v>5</v>
      </c>
      <c r="U882" s="3">
        <v>0.1</v>
      </c>
      <c r="V882" s="3">
        <v>262.38999999999987</v>
      </c>
    </row>
    <row r="883" spans="1:22" ht="14.25" customHeight="1" x14ac:dyDescent="0.25">
      <c r="A883" s="3">
        <v>882</v>
      </c>
      <c r="B883" s="3" t="s">
        <v>2714</v>
      </c>
      <c r="C883" s="4">
        <f>YEAR(Table_1[[#This Row],[Order Date]])</f>
        <v>2012</v>
      </c>
      <c r="D883" s="9">
        <v>41191</v>
      </c>
      <c r="E883" s="3">
        <v>41195</v>
      </c>
      <c r="F883" s="3" t="s">
        <v>50</v>
      </c>
      <c r="G883" s="3" t="s">
        <v>508</v>
      </c>
      <c r="H883" s="3" t="s">
        <v>509</v>
      </c>
      <c r="I883" s="3" t="s">
        <v>26</v>
      </c>
      <c r="J883" s="3" t="s">
        <v>27</v>
      </c>
      <c r="K883" s="3" t="s">
        <v>318</v>
      </c>
      <c r="L883" s="3" t="s">
        <v>319</v>
      </c>
      <c r="M883" s="3">
        <v>22153</v>
      </c>
      <c r="N883" s="3" t="s">
        <v>30</v>
      </c>
      <c r="O883" s="3" t="s">
        <v>1635</v>
      </c>
      <c r="P883" s="3" t="s">
        <v>46</v>
      </c>
      <c r="Q883" s="3" t="s">
        <v>59</v>
      </c>
      <c r="R883" s="3" t="s">
        <v>1636</v>
      </c>
      <c r="S883" s="3">
        <v>30.84</v>
      </c>
      <c r="T883" s="3">
        <v>2</v>
      </c>
      <c r="U883" s="3">
        <v>0</v>
      </c>
      <c r="V883" s="3">
        <v>8.3268000000000022</v>
      </c>
    </row>
    <row r="884" spans="1:22" ht="14.25" customHeight="1" x14ac:dyDescent="0.25">
      <c r="A884" s="3">
        <v>883</v>
      </c>
      <c r="B884" s="3" t="s">
        <v>2715</v>
      </c>
      <c r="C884" s="4">
        <f>YEAR(Table_1[[#This Row],[Order Date]])</f>
        <v>2014</v>
      </c>
      <c r="D884" s="9">
        <v>41997</v>
      </c>
      <c r="E884" s="3">
        <v>41997</v>
      </c>
      <c r="F884" s="3" t="s">
        <v>1290</v>
      </c>
      <c r="G884" s="3" t="s">
        <v>449</v>
      </c>
      <c r="H884" s="3" t="s">
        <v>450</v>
      </c>
      <c r="I884" s="3" t="s">
        <v>26</v>
      </c>
      <c r="J884" s="3" t="s">
        <v>27</v>
      </c>
      <c r="K884" s="3" t="s">
        <v>127</v>
      </c>
      <c r="L884" s="3" t="s">
        <v>43</v>
      </c>
      <c r="M884" s="3">
        <v>94109</v>
      </c>
      <c r="N884" s="3" t="s">
        <v>44</v>
      </c>
      <c r="O884" s="3" t="s">
        <v>2257</v>
      </c>
      <c r="P884" s="3" t="s">
        <v>46</v>
      </c>
      <c r="Q884" s="3" t="s">
        <v>68</v>
      </c>
      <c r="R884" s="3" t="s">
        <v>2258</v>
      </c>
      <c r="S884" s="3">
        <v>13.48</v>
      </c>
      <c r="T884" s="3">
        <v>4</v>
      </c>
      <c r="U884" s="3">
        <v>0</v>
      </c>
      <c r="V884" s="3">
        <v>5.9312000000000014</v>
      </c>
    </row>
    <row r="885" spans="1:22" ht="14.25" customHeight="1" x14ac:dyDescent="0.25">
      <c r="A885" s="3">
        <v>884</v>
      </c>
      <c r="B885" s="3" t="s">
        <v>2716</v>
      </c>
      <c r="C885" s="4">
        <f>YEAR(Table_1[[#This Row],[Order Date]])</f>
        <v>2013</v>
      </c>
      <c r="D885" s="9">
        <v>41570</v>
      </c>
      <c r="E885" s="3">
        <v>41572</v>
      </c>
      <c r="F885" s="3" t="s">
        <v>188</v>
      </c>
      <c r="G885" s="3" t="s">
        <v>2717</v>
      </c>
      <c r="H885" s="3" t="s">
        <v>2718</v>
      </c>
      <c r="I885" s="3" t="s">
        <v>102</v>
      </c>
      <c r="J885" s="3" t="s">
        <v>27</v>
      </c>
      <c r="K885" s="3" t="s">
        <v>880</v>
      </c>
      <c r="L885" s="3" t="s">
        <v>238</v>
      </c>
      <c r="M885" s="3">
        <v>48227</v>
      </c>
      <c r="N885" s="3" t="s">
        <v>105</v>
      </c>
      <c r="O885" s="3" t="s">
        <v>2111</v>
      </c>
      <c r="P885" s="3" t="s">
        <v>32</v>
      </c>
      <c r="Q885" s="3" t="s">
        <v>65</v>
      </c>
      <c r="R885" s="3" t="s">
        <v>2112</v>
      </c>
      <c r="S885" s="3">
        <v>31.400000000000002</v>
      </c>
      <c r="T885" s="3">
        <v>5</v>
      </c>
      <c r="U885" s="3">
        <v>0</v>
      </c>
      <c r="V885" s="3">
        <v>10.047999999999998</v>
      </c>
    </row>
    <row r="886" spans="1:22" ht="14.25" customHeight="1" x14ac:dyDescent="0.25">
      <c r="A886" s="3">
        <v>885</v>
      </c>
      <c r="B886" s="3" t="s">
        <v>2719</v>
      </c>
      <c r="C886" s="4">
        <f>YEAR(Table_1[[#This Row],[Order Date]])</f>
        <v>2011</v>
      </c>
      <c r="D886" s="9">
        <v>40662</v>
      </c>
      <c r="E886" s="3">
        <v>40667</v>
      </c>
      <c r="F886" s="3" t="s">
        <v>50</v>
      </c>
      <c r="G886" s="3" t="s">
        <v>2720</v>
      </c>
      <c r="H886" s="3" t="s">
        <v>2721</v>
      </c>
      <c r="I886" s="3" t="s">
        <v>26</v>
      </c>
      <c r="J886" s="3" t="s">
        <v>27</v>
      </c>
      <c r="K886" s="3" t="s">
        <v>389</v>
      </c>
      <c r="L886" s="3" t="s">
        <v>267</v>
      </c>
      <c r="M886" s="3">
        <v>14609</v>
      </c>
      <c r="N886" s="3" t="s">
        <v>148</v>
      </c>
      <c r="O886" s="3" t="s">
        <v>2722</v>
      </c>
      <c r="P886" s="3" t="s">
        <v>32</v>
      </c>
      <c r="Q886" s="3" t="s">
        <v>65</v>
      </c>
      <c r="R886" s="3" t="s">
        <v>2723</v>
      </c>
      <c r="S886" s="3">
        <v>17.46</v>
      </c>
      <c r="T886" s="3">
        <v>2</v>
      </c>
      <c r="U886" s="3">
        <v>0</v>
      </c>
      <c r="V886" s="3">
        <v>5.936399999999999</v>
      </c>
    </row>
    <row r="887" spans="1:22" ht="14.25" customHeight="1" x14ac:dyDescent="0.25">
      <c r="A887" s="3">
        <v>886</v>
      </c>
      <c r="B887" s="3" t="s">
        <v>2724</v>
      </c>
      <c r="C887" s="4">
        <f>YEAR(Table_1[[#This Row],[Order Date]])</f>
        <v>2012</v>
      </c>
      <c r="D887" s="9">
        <v>41024</v>
      </c>
      <c r="E887" s="3">
        <v>41027</v>
      </c>
      <c r="F887" s="3" t="s">
        <v>23</v>
      </c>
      <c r="G887" s="3" t="s">
        <v>2725</v>
      </c>
      <c r="H887" s="3" t="s">
        <v>2726</v>
      </c>
      <c r="I887" s="3" t="s">
        <v>41</v>
      </c>
      <c r="J887" s="3" t="s">
        <v>27</v>
      </c>
      <c r="K887" s="3" t="s">
        <v>42</v>
      </c>
      <c r="L887" s="3" t="s">
        <v>43</v>
      </c>
      <c r="M887" s="3">
        <v>90045</v>
      </c>
      <c r="N887" s="3" t="s">
        <v>44</v>
      </c>
      <c r="O887" s="3" t="s">
        <v>2727</v>
      </c>
      <c r="P887" s="3" t="s">
        <v>46</v>
      </c>
      <c r="Q887" s="3" t="s">
        <v>75</v>
      </c>
      <c r="R887" s="3" t="s">
        <v>2728</v>
      </c>
      <c r="S887" s="3">
        <v>13.943999999999999</v>
      </c>
      <c r="T887" s="3">
        <v>3</v>
      </c>
      <c r="U887" s="3">
        <v>0.2</v>
      </c>
      <c r="V887" s="3">
        <v>4.5317999999999996</v>
      </c>
    </row>
    <row r="888" spans="1:22" ht="14.25" customHeight="1" x14ac:dyDescent="0.25">
      <c r="A888" s="3">
        <v>887</v>
      </c>
      <c r="B888" s="3" t="s">
        <v>2729</v>
      </c>
      <c r="C888" s="4">
        <f>YEAR(Table_1[[#This Row],[Order Date]])</f>
        <v>2014</v>
      </c>
      <c r="D888" s="9">
        <v>41817</v>
      </c>
      <c r="E888" s="3">
        <v>41823</v>
      </c>
      <c r="F888" s="3" t="s">
        <v>50</v>
      </c>
      <c r="G888" s="3" t="s">
        <v>1892</v>
      </c>
      <c r="H888" s="3" t="s">
        <v>1893</v>
      </c>
      <c r="I888" s="3" t="s">
        <v>26</v>
      </c>
      <c r="J888" s="3" t="s">
        <v>27</v>
      </c>
      <c r="K888" s="3" t="s">
        <v>947</v>
      </c>
      <c r="L888" s="3" t="s">
        <v>43</v>
      </c>
      <c r="M888" s="3">
        <v>92105</v>
      </c>
      <c r="N888" s="3" t="s">
        <v>44</v>
      </c>
      <c r="O888" s="3" t="s">
        <v>2730</v>
      </c>
      <c r="P888" s="3" t="s">
        <v>46</v>
      </c>
      <c r="Q888" s="3" t="s">
        <v>59</v>
      </c>
      <c r="R888" s="3" t="s">
        <v>2731</v>
      </c>
      <c r="S888" s="3">
        <v>83.76</v>
      </c>
      <c r="T888" s="3">
        <v>12</v>
      </c>
      <c r="U888" s="3">
        <v>0</v>
      </c>
      <c r="V888" s="3">
        <v>1.6751999999999967</v>
      </c>
    </row>
    <row r="889" spans="1:22" ht="14.25" customHeight="1" x14ac:dyDescent="0.25">
      <c r="A889" s="3">
        <v>888</v>
      </c>
      <c r="B889" s="3" t="s">
        <v>2732</v>
      </c>
      <c r="C889" s="4">
        <f>YEAR(Table_1[[#This Row],[Order Date]])</f>
        <v>2014</v>
      </c>
      <c r="D889" s="9">
        <v>41927</v>
      </c>
      <c r="E889" s="3">
        <v>41932</v>
      </c>
      <c r="F889" s="3" t="s">
        <v>50</v>
      </c>
      <c r="G889" s="3" t="s">
        <v>2733</v>
      </c>
      <c r="H889" s="3" t="s">
        <v>2734</v>
      </c>
      <c r="I889" s="3" t="s">
        <v>102</v>
      </c>
      <c r="J889" s="3" t="s">
        <v>27</v>
      </c>
      <c r="K889" s="3" t="s">
        <v>382</v>
      </c>
      <c r="L889" s="3" t="s">
        <v>2735</v>
      </c>
      <c r="M889" s="3">
        <v>21044</v>
      </c>
      <c r="N889" s="3" t="s">
        <v>148</v>
      </c>
      <c r="O889" s="3" t="s">
        <v>294</v>
      </c>
      <c r="P889" s="3" t="s">
        <v>46</v>
      </c>
      <c r="Q889" s="3" t="s">
        <v>75</v>
      </c>
      <c r="R889" s="3" t="s">
        <v>295</v>
      </c>
      <c r="S889" s="3">
        <v>37.659999999999997</v>
      </c>
      <c r="T889" s="3">
        <v>7</v>
      </c>
      <c r="U889" s="3">
        <v>0</v>
      </c>
      <c r="V889" s="3">
        <v>18.453400000000002</v>
      </c>
    </row>
    <row r="890" spans="1:22" ht="14.25" customHeight="1" x14ac:dyDescent="0.25">
      <c r="A890" s="3">
        <v>889</v>
      </c>
      <c r="B890" s="3" t="s">
        <v>2736</v>
      </c>
      <c r="C890" s="4">
        <f>YEAR(Table_1[[#This Row],[Order Date]])</f>
        <v>2011</v>
      </c>
      <c r="D890" s="9">
        <v>40886</v>
      </c>
      <c r="E890" s="3">
        <v>40893</v>
      </c>
      <c r="F890" s="3" t="s">
        <v>50</v>
      </c>
      <c r="G890" s="3" t="s">
        <v>2632</v>
      </c>
      <c r="H890" s="3" t="s">
        <v>2633</v>
      </c>
      <c r="I890" s="3" t="s">
        <v>41</v>
      </c>
      <c r="J890" s="3" t="s">
        <v>27</v>
      </c>
      <c r="K890" s="3" t="s">
        <v>127</v>
      </c>
      <c r="L890" s="3" t="s">
        <v>43</v>
      </c>
      <c r="M890" s="3">
        <v>94122</v>
      </c>
      <c r="N890" s="3" t="s">
        <v>44</v>
      </c>
      <c r="O890" s="3" t="s">
        <v>1465</v>
      </c>
      <c r="P890" s="3" t="s">
        <v>46</v>
      </c>
      <c r="Q890" s="3" t="s">
        <v>90</v>
      </c>
      <c r="R890" s="3" t="s">
        <v>1466</v>
      </c>
      <c r="S890" s="3">
        <v>34.68</v>
      </c>
      <c r="T890" s="3">
        <v>6</v>
      </c>
      <c r="U890" s="3">
        <v>0</v>
      </c>
      <c r="V890" s="3">
        <v>16.993200000000002</v>
      </c>
    </row>
    <row r="891" spans="1:22" ht="14.25" customHeight="1" x14ac:dyDescent="0.25">
      <c r="A891" s="3">
        <v>890</v>
      </c>
      <c r="B891" s="3" t="s">
        <v>2737</v>
      </c>
      <c r="C891" s="4">
        <f>YEAR(Table_1[[#This Row],[Order Date]])</f>
        <v>2014</v>
      </c>
      <c r="D891" s="9">
        <v>41811</v>
      </c>
      <c r="E891" s="3">
        <v>41817</v>
      </c>
      <c r="F891" s="3" t="s">
        <v>50</v>
      </c>
      <c r="G891" s="3" t="s">
        <v>1645</v>
      </c>
      <c r="H891" s="3" t="s">
        <v>1646</v>
      </c>
      <c r="I891" s="3" t="s">
        <v>26</v>
      </c>
      <c r="J891" s="3" t="s">
        <v>27</v>
      </c>
      <c r="K891" s="3" t="s">
        <v>1499</v>
      </c>
      <c r="L891" s="3" t="s">
        <v>267</v>
      </c>
      <c r="M891" s="3">
        <v>10801</v>
      </c>
      <c r="N891" s="3" t="s">
        <v>148</v>
      </c>
      <c r="O891" s="3" t="s">
        <v>2738</v>
      </c>
      <c r="P891" s="3" t="s">
        <v>71</v>
      </c>
      <c r="Q891" s="3" t="s">
        <v>161</v>
      </c>
      <c r="R891" s="3" t="s">
        <v>2739</v>
      </c>
      <c r="S891" s="3">
        <v>149.94999999999999</v>
      </c>
      <c r="T891" s="3">
        <v>5</v>
      </c>
      <c r="U891" s="3">
        <v>0</v>
      </c>
      <c r="V891" s="3">
        <v>14.994999999999994</v>
      </c>
    </row>
    <row r="892" spans="1:22" ht="14.25" customHeight="1" x14ac:dyDescent="0.25">
      <c r="A892" s="3">
        <v>891</v>
      </c>
      <c r="B892" s="3" t="s">
        <v>2737</v>
      </c>
      <c r="C892" s="4">
        <f>YEAR(Table_1[[#This Row],[Order Date]])</f>
        <v>2014</v>
      </c>
      <c r="D892" s="9">
        <v>41811</v>
      </c>
      <c r="E892" s="3">
        <v>41817</v>
      </c>
      <c r="F892" s="3" t="s">
        <v>50</v>
      </c>
      <c r="G892" s="3" t="s">
        <v>1645</v>
      </c>
      <c r="H892" s="3" t="s">
        <v>1646</v>
      </c>
      <c r="I892" s="3" t="s">
        <v>26</v>
      </c>
      <c r="J892" s="3" t="s">
        <v>27</v>
      </c>
      <c r="K892" s="3" t="s">
        <v>1499</v>
      </c>
      <c r="L892" s="3" t="s">
        <v>267</v>
      </c>
      <c r="M892" s="3">
        <v>10801</v>
      </c>
      <c r="N892" s="3" t="s">
        <v>148</v>
      </c>
      <c r="O892" s="3" t="s">
        <v>1596</v>
      </c>
      <c r="P892" s="3" t="s">
        <v>46</v>
      </c>
      <c r="Q892" s="3" t="s">
        <v>75</v>
      </c>
      <c r="R892" s="3" t="s">
        <v>1597</v>
      </c>
      <c r="S892" s="3">
        <v>51.311999999999998</v>
      </c>
      <c r="T892" s="3">
        <v>3</v>
      </c>
      <c r="U892" s="3">
        <v>0.2</v>
      </c>
      <c r="V892" s="3">
        <v>18.600599999999996</v>
      </c>
    </row>
    <row r="893" spans="1:22" ht="14.25" customHeight="1" x14ac:dyDescent="0.25">
      <c r="A893" s="3">
        <v>892</v>
      </c>
      <c r="B893" s="3" t="s">
        <v>2740</v>
      </c>
      <c r="C893" s="4">
        <f>YEAR(Table_1[[#This Row],[Order Date]])</f>
        <v>2014</v>
      </c>
      <c r="D893" s="9">
        <v>41817</v>
      </c>
      <c r="E893" s="3">
        <v>41818</v>
      </c>
      <c r="F893" s="3" t="s">
        <v>188</v>
      </c>
      <c r="G893" s="3" t="s">
        <v>2284</v>
      </c>
      <c r="H893" s="3" t="s">
        <v>2285</v>
      </c>
      <c r="I893" s="3" t="s">
        <v>102</v>
      </c>
      <c r="J893" s="3" t="s">
        <v>27</v>
      </c>
      <c r="K893" s="3" t="s">
        <v>880</v>
      </c>
      <c r="L893" s="3" t="s">
        <v>238</v>
      </c>
      <c r="M893" s="3">
        <v>48227</v>
      </c>
      <c r="N893" s="3" t="s">
        <v>105</v>
      </c>
      <c r="O893" s="3" t="s">
        <v>2741</v>
      </c>
      <c r="P893" s="3" t="s">
        <v>46</v>
      </c>
      <c r="Q893" s="3" t="s">
        <v>90</v>
      </c>
      <c r="R893" s="3" t="s">
        <v>2742</v>
      </c>
      <c r="S893" s="3">
        <v>4.54</v>
      </c>
      <c r="T893" s="3">
        <v>1</v>
      </c>
      <c r="U893" s="3">
        <v>0</v>
      </c>
      <c r="V893" s="3">
        <v>2.0429999999999997</v>
      </c>
    </row>
    <row r="894" spans="1:22" ht="14.25" customHeight="1" x14ac:dyDescent="0.25">
      <c r="A894" s="3">
        <v>893</v>
      </c>
      <c r="B894" s="3" t="s">
        <v>2740</v>
      </c>
      <c r="C894" s="4">
        <f>YEAR(Table_1[[#This Row],[Order Date]])</f>
        <v>2014</v>
      </c>
      <c r="D894" s="9">
        <v>41817</v>
      </c>
      <c r="E894" s="3">
        <v>41818</v>
      </c>
      <c r="F894" s="3" t="s">
        <v>188</v>
      </c>
      <c r="G894" s="3" t="s">
        <v>2284</v>
      </c>
      <c r="H894" s="3" t="s">
        <v>2285</v>
      </c>
      <c r="I894" s="3" t="s">
        <v>102</v>
      </c>
      <c r="J894" s="3" t="s">
        <v>27</v>
      </c>
      <c r="K894" s="3" t="s">
        <v>880</v>
      </c>
      <c r="L894" s="3" t="s">
        <v>238</v>
      </c>
      <c r="M894" s="3">
        <v>48227</v>
      </c>
      <c r="N894" s="3" t="s">
        <v>105</v>
      </c>
      <c r="O894" s="3" t="s">
        <v>2743</v>
      </c>
      <c r="P894" s="3" t="s">
        <v>46</v>
      </c>
      <c r="Q894" s="3" t="s">
        <v>68</v>
      </c>
      <c r="R894" s="3" t="s">
        <v>2744</v>
      </c>
      <c r="S894" s="3">
        <v>15.92</v>
      </c>
      <c r="T894" s="3">
        <v>4</v>
      </c>
      <c r="U894" s="3">
        <v>0</v>
      </c>
      <c r="V894" s="3">
        <v>5.4127999999999989</v>
      </c>
    </row>
    <row r="895" spans="1:22" ht="14.25" customHeight="1" x14ac:dyDescent="0.25">
      <c r="A895" s="3">
        <v>894</v>
      </c>
      <c r="B895" s="3" t="s">
        <v>2740</v>
      </c>
      <c r="C895" s="4">
        <f>YEAR(Table_1[[#This Row],[Order Date]])</f>
        <v>2014</v>
      </c>
      <c r="D895" s="9">
        <v>41817</v>
      </c>
      <c r="E895" s="3">
        <v>41818</v>
      </c>
      <c r="F895" s="3" t="s">
        <v>188</v>
      </c>
      <c r="G895" s="3" t="s">
        <v>2284</v>
      </c>
      <c r="H895" s="3" t="s">
        <v>2285</v>
      </c>
      <c r="I895" s="3" t="s">
        <v>102</v>
      </c>
      <c r="J895" s="3" t="s">
        <v>27</v>
      </c>
      <c r="K895" s="3" t="s">
        <v>880</v>
      </c>
      <c r="L895" s="3" t="s">
        <v>238</v>
      </c>
      <c r="M895" s="3">
        <v>48227</v>
      </c>
      <c r="N895" s="3" t="s">
        <v>105</v>
      </c>
      <c r="O895" s="3" t="s">
        <v>2745</v>
      </c>
      <c r="P895" s="3" t="s">
        <v>71</v>
      </c>
      <c r="Q895" s="3" t="s">
        <v>72</v>
      </c>
      <c r="R895" s="3" t="s">
        <v>2746</v>
      </c>
      <c r="S895" s="3">
        <v>543.91999999999996</v>
      </c>
      <c r="T895" s="3">
        <v>8</v>
      </c>
      <c r="U895" s="3">
        <v>0</v>
      </c>
      <c r="V895" s="3">
        <v>135.98000000000002</v>
      </c>
    </row>
    <row r="896" spans="1:22" ht="14.25" customHeight="1" x14ac:dyDescent="0.25">
      <c r="A896" s="3">
        <v>895</v>
      </c>
      <c r="B896" s="3" t="s">
        <v>2747</v>
      </c>
      <c r="C896" s="4">
        <f>YEAR(Table_1[[#This Row],[Order Date]])</f>
        <v>2013</v>
      </c>
      <c r="D896" s="9">
        <v>41589</v>
      </c>
      <c r="E896" s="3">
        <v>41591</v>
      </c>
      <c r="F896" s="3" t="s">
        <v>188</v>
      </c>
      <c r="G896" s="3" t="s">
        <v>2748</v>
      </c>
      <c r="H896" s="3" t="s">
        <v>2749</v>
      </c>
      <c r="I896" s="3" t="s">
        <v>41</v>
      </c>
      <c r="J896" s="3" t="s">
        <v>27</v>
      </c>
      <c r="K896" s="3" t="s">
        <v>127</v>
      </c>
      <c r="L896" s="3" t="s">
        <v>43</v>
      </c>
      <c r="M896" s="3">
        <v>94122</v>
      </c>
      <c r="N896" s="3" t="s">
        <v>44</v>
      </c>
      <c r="O896" s="3" t="s">
        <v>1305</v>
      </c>
      <c r="P896" s="3" t="s">
        <v>46</v>
      </c>
      <c r="Q896" s="3" t="s">
        <v>59</v>
      </c>
      <c r="R896" s="3" t="s">
        <v>1306</v>
      </c>
      <c r="S896" s="3">
        <v>155.82000000000002</v>
      </c>
      <c r="T896" s="3">
        <v>7</v>
      </c>
      <c r="U896" s="3">
        <v>0</v>
      </c>
      <c r="V896" s="3">
        <v>42.071400000000011</v>
      </c>
    </row>
    <row r="897" spans="1:22" ht="14.25" customHeight="1" x14ac:dyDescent="0.25">
      <c r="A897" s="3">
        <v>896</v>
      </c>
      <c r="B897" s="3" t="s">
        <v>2747</v>
      </c>
      <c r="C897" s="4">
        <f>YEAR(Table_1[[#This Row],[Order Date]])</f>
        <v>2013</v>
      </c>
      <c r="D897" s="9">
        <v>41589</v>
      </c>
      <c r="E897" s="3">
        <v>41591</v>
      </c>
      <c r="F897" s="3" t="s">
        <v>188</v>
      </c>
      <c r="G897" s="3" t="s">
        <v>2748</v>
      </c>
      <c r="H897" s="3" t="s">
        <v>2749</v>
      </c>
      <c r="I897" s="3" t="s">
        <v>41</v>
      </c>
      <c r="J897" s="3" t="s">
        <v>27</v>
      </c>
      <c r="K897" s="3" t="s">
        <v>127</v>
      </c>
      <c r="L897" s="3" t="s">
        <v>43</v>
      </c>
      <c r="M897" s="3">
        <v>94122</v>
      </c>
      <c r="N897" s="3" t="s">
        <v>44</v>
      </c>
      <c r="O897" s="3" t="s">
        <v>2750</v>
      </c>
      <c r="P897" s="3" t="s">
        <v>46</v>
      </c>
      <c r="Q897" s="3" t="s">
        <v>75</v>
      </c>
      <c r="R897" s="3" t="s">
        <v>2751</v>
      </c>
      <c r="S897" s="3">
        <v>70.00800000000001</v>
      </c>
      <c r="T897" s="3">
        <v>3</v>
      </c>
      <c r="U897" s="3">
        <v>0.2</v>
      </c>
      <c r="V897" s="3">
        <v>24.502800000000001</v>
      </c>
    </row>
    <row r="898" spans="1:22" ht="14.25" customHeight="1" x14ac:dyDescent="0.25">
      <c r="A898" s="3">
        <v>897</v>
      </c>
      <c r="B898" s="3" t="s">
        <v>2752</v>
      </c>
      <c r="C898" s="4">
        <f>YEAR(Table_1[[#This Row],[Order Date]])</f>
        <v>2013</v>
      </c>
      <c r="D898" s="9">
        <v>41551</v>
      </c>
      <c r="E898" s="3">
        <v>41554</v>
      </c>
      <c r="F898" s="3" t="s">
        <v>23</v>
      </c>
      <c r="G898" s="3" t="s">
        <v>2753</v>
      </c>
      <c r="H898" s="3" t="s">
        <v>2754</v>
      </c>
      <c r="I898" s="3" t="s">
        <v>26</v>
      </c>
      <c r="J898" s="3" t="s">
        <v>27</v>
      </c>
      <c r="K898" s="3" t="s">
        <v>184</v>
      </c>
      <c r="L898" s="3" t="s">
        <v>104</v>
      </c>
      <c r="M898" s="3">
        <v>77095</v>
      </c>
      <c r="N898" s="3" t="s">
        <v>105</v>
      </c>
      <c r="O898" s="3" t="s">
        <v>2755</v>
      </c>
      <c r="P898" s="3" t="s">
        <v>46</v>
      </c>
      <c r="Q898" s="3" t="s">
        <v>173</v>
      </c>
      <c r="R898" s="3" t="s">
        <v>186</v>
      </c>
      <c r="S898" s="3">
        <v>15.648</v>
      </c>
      <c r="T898" s="3">
        <v>2</v>
      </c>
      <c r="U898" s="3">
        <v>0.2</v>
      </c>
      <c r="V898" s="3">
        <v>5.0855999999999986</v>
      </c>
    </row>
    <row r="899" spans="1:22" ht="14.25" customHeight="1" x14ac:dyDescent="0.25">
      <c r="A899" s="3">
        <v>898</v>
      </c>
      <c r="B899" s="3" t="s">
        <v>2756</v>
      </c>
      <c r="C899" s="4">
        <f>YEAR(Table_1[[#This Row],[Order Date]])</f>
        <v>2011</v>
      </c>
      <c r="D899" s="9">
        <v>40795</v>
      </c>
      <c r="E899" s="3">
        <v>40801</v>
      </c>
      <c r="F899" s="3" t="s">
        <v>50</v>
      </c>
      <c r="G899" s="3" t="s">
        <v>2757</v>
      </c>
      <c r="H899" s="3" t="s">
        <v>2758</v>
      </c>
      <c r="I899" s="3" t="s">
        <v>26</v>
      </c>
      <c r="J899" s="3" t="s">
        <v>27</v>
      </c>
      <c r="K899" s="3" t="s">
        <v>880</v>
      </c>
      <c r="L899" s="3" t="s">
        <v>238</v>
      </c>
      <c r="M899" s="3">
        <v>48227</v>
      </c>
      <c r="N899" s="3" t="s">
        <v>105</v>
      </c>
      <c r="O899" s="3" t="s">
        <v>1667</v>
      </c>
      <c r="P899" s="3" t="s">
        <v>46</v>
      </c>
      <c r="Q899" s="3" t="s">
        <v>47</v>
      </c>
      <c r="R899" s="3" t="s">
        <v>1668</v>
      </c>
      <c r="S899" s="3">
        <v>103.60000000000001</v>
      </c>
      <c r="T899" s="3">
        <v>7</v>
      </c>
      <c r="U899" s="3">
        <v>0</v>
      </c>
      <c r="V899" s="3">
        <v>51.800000000000004</v>
      </c>
    </row>
    <row r="900" spans="1:22" ht="14.25" customHeight="1" x14ac:dyDescent="0.25">
      <c r="A900" s="3">
        <v>899</v>
      </c>
      <c r="B900" s="3" t="s">
        <v>2759</v>
      </c>
      <c r="C900" s="4">
        <f>YEAR(Table_1[[#This Row],[Order Date]])</f>
        <v>2014</v>
      </c>
      <c r="D900" s="9">
        <v>41942</v>
      </c>
      <c r="E900" s="3">
        <v>41944</v>
      </c>
      <c r="F900" s="3" t="s">
        <v>23</v>
      </c>
      <c r="G900" s="3" t="s">
        <v>2760</v>
      </c>
      <c r="H900" s="3" t="s">
        <v>2761</v>
      </c>
      <c r="I900" s="3" t="s">
        <v>41</v>
      </c>
      <c r="J900" s="3" t="s">
        <v>27</v>
      </c>
      <c r="K900" s="3" t="s">
        <v>1560</v>
      </c>
      <c r="L900" s="3" t="s">
        <v>267</v>
      </c>
      <c r="M900" s="3">
        <v>13021</v>
      </c>
      <c r="N900" s="3" t="s">
        <v>148</v>
      </c>
      <c r="O900" s="3" t="s">
        <v>2762</v>
      </c>
      <c r="P900" s="3" t="s">
        <v>46</v>
      </c>
      <c r="Q900" s="3" t="s">
        <v>90</v>
      </c>
      <c r="R900" s="3" t="s">
        <v>2763</v>
      </c>
      <c r="S900" s="3">
        <v>46.96</v>
      </c>
      <c r="T900" s="3">
        <v>8</v>
      </c>
      <c r="U900" s="3">
        <v>0</v>
      </c>
      <c r="V900" s="3">
        <v>22.540800000000001</v>
      </c>
    </row>
    <row r="901" spans="1:22" ht="14.25" customHeight="1" x14ac:dyDescent="0.25">
      <c r="A901" s="3">
        <v>900</v>
      </c>
      <c r="B901" s="3" t="s">
        <v>2764</v>
      </c>
      <c r="C901" s="4">
        <f>YEAR(Table_1[[#This Row],[Order Date]])</f>
        <v>2013</v>
      </c>
      <c r="D901" s="9">
        <v>41375</v>
      </c>
      <c r="E901" s="3">
        <v>41377</v>
      </c>
      <c r="F901" s="3" t="s">
        <v>188</v>
      </c>
      <c r="G901" s="3" t="s">
        <v>2765</v>
      </c>
      <c r="H901" s="3" t="s">
        <v>2766</v>
      </c>
      <c r="I901" s="3" t="s">
        <v>41</v>
      </c>
      <c r="J901" s="3" t="s">
        <v>27</v>
      </c>
      <c r="K901" s="3" t="s">
        <v>318</v>
      </c>
      <c r="L901" s="3" t="s">
        <v>498</v>
      </c>
      <c r="M901" s="3">
        <v>45503</v>
      </c>
      <c r="N901" s="3" t="s">
        <v>148</v>
      </c>
      <c r="O901" s="3" t="s">
        <v>2767</v>
      </c>
      <c r="P901" s="3" t="s">
        <v>46</v>
      </c>
      <c r="Q901" s="3" t="s">
        <v>75</v>
      </c>
      <c r="R901" s="3" t="s">
        <v>2768</v>
      </c>
      <c r="S901" s="3">
        <v>8.9040000000000017</v>
      </c>
      <c r="T901" s="3">
        <v>2</v>
      </c>
      <c r="U901" s="3">
        <v>0.7</v>
      </c>
      <c r="V901" s="3">
        <v>-6.5296000000000003</v>
      </c>
    </row>
    <row r="902" spans="1:22" ht="14.25" customHeight="1" x14ac:dyDescent="0.25">
      <c r="A902" s="3">
        <v>901</v>
      </c>
      <c r="B902" s="3" t="s">
        <v>2769</v>
      </c>
      <c r="C902" s="4">
        <f>YEAR(Table_1[[#This Row],[Order Date]])</f>
        <v>2014</v>
      </c>
      <c r="D902" s="9">
        <v>41955</v>
      </c>
      <c r="E902" s="3">
        <v>41957</v>
      </c>
      <c r="F902" s="3" t="s">
        <v>188</v>
      </c>
      <c r="G902" s="3" t="s">
        <v>1242</v>
      </c>
      <c r="H902" s="3" t="s">
        <v>1243</v>
      </c>
      <c r="I902" s="3" t="s">
        <v>26</v>
      </c>
      <c r="J902" s="3" t="s">
        <v>27</v>
      </c>
      <c r="K902" s="3" t="s">
        <v>2770</v>
      </c>
      <c r="L902" s="3" t="s">
        <v>104</v>
      </c>
      <c r="M902" s="3">
        <v>75043</v>
      </c>
      <c r="N902" s="3" t="s">
        <v>105</v>
      </c>
      <c r="O902" s="3" t="s">
        <v>2771</v>
      </c>
      <c r="P902" s="3" t="s">
        <v>46</v>
      </c>
      <c r="Q902" s="3" t="s">
        <v>47</v>
      </c>
      <c r="R902" s="3" t="s">
        <v>2772</v>
      </c>
      <c r="S902" s="3">
        <v>10.440000000000001</v>
      </c>
      <c r="T902" s="3">
        <v>5</v>
      </c>
      <c r="U902" s="3">
        <v>0.2</v>
      </c>
      <c r="V902" s="3">
        <v>3.3929999999999989</v>
      </c>
    </row>
    <row r="903" spans="1:22" ht="14.25" customHeight="1" x14ac:dyDescent="0.25">
      <c r="A903" s="3">
        <v>902</v>
      </c>
      <c r="B903" s="3" t="s">
        <v>2769</v>
      </c>
      <c r="C903" s="4">
        <f>YEAR(Table_1[[#This Row],[Order Date]])</f>
        <v>2014</v>
      </c>
      <c r="D903" s="9">
        <v>41955</v>
      </c>
      <c r="E903" s="3">
        <v>41957</v>
      </c>
      <c r="F903" s="3" t="s">
        <v>188</v>
      </c>
      <c r="G903" s="3" t="s">
        <v>1242</v>
      </c>
      <c r="H903" s="3" t="s">
        <v>1243</v>
      </c>
      <c r="I903" s="3" t="s">
        <v>26</v>
      </c>
      <c r="J903" s="3" t="s">
        <v>27</v>
      </c>
      <c r="K903" s="3" t="s">
        <v>2770</v>
      </c>
      <c r="L903" s="3" t="s">
        <v>104</v>
      </c>
      <c r="M903" s="3">
        <v>75043</v>
      </c>
      <c r="N903" s="3" t="s">
        <v>105</v>
      </c>
      <c r="O903" s="3" t="s">
        <v>2773</v>
      </c>
      <c r="P903" s="3" t="s">
        <v>46</v>
      </c>
      <c r="Q903" s="3" t="s">
        <v>75</v>
      </c>
      <c r="R903" s="3" t="s">
        <v>2774</v>
      </c>
      <c r="S903" s="3">
        <v>18.335999999999999</v>
      </c>
      <c r="T903" s="3">
        <v>4</v>
      </c>
      <c r="U903" s="3">
        <v>0.8</v>
      </c>
      <c r="V903" s="3">
        <v>-32.088000000000008</v>
      </c>
    </row>
    <row r="904" spans="1:22" ht="14.25" customHeight="1" x14ac:dyDescent="0.25">
      <c r="A904" s="3">
        <v>903</v>
      </c>
      <c r="B904" s="3" t="s">
        <v>2775</v>
      </c>
      <c r="C904" s="4">
        <f>YEAR(Table_1[[#This Row],[Order Date]])</f>
        <v>2014</v>
      </c>
      <c r="D904" s="9">
        <v>41898</v>
      </c>
      <c r="E904" s="3">
        <v>41900</v>
      </c>
      <c r="F904" s="3" t="s">
        <v>188</v>
      </c>
      <c r="G904" s="3" t="s">
        <v>643</v>
      </c>
      <c r="H904" s="3" t="s">
        <v>644</v>
      </c>
      <c r="I904" s="3" t="s">
        <v>26</v>
      </c>
      <c r="J904" s="3" t="s">
        <v>27</v>
      </c>
      <c r="K904" s="3" t="s">
        <v>303</v>
      </c>
      <c r="L904" s="3" t="s">
        <v>211</v>
      </c>
      <c r="M904" s="3">
        <v>60653</v>
      </c>
      <c r="N904" s="3" t="s">
        <v>105</v>
      </c>
      <c r="O904" s="3" t="s">
        <v>652</v>
      </c>
      <c r="P904" s="3" t="s">
        <v>71</v>
      </c>
      <c r="Q904" s="3" t="s">
        <v>72</v>
      </c>
      <c r="R904" s="3" t="s">
        <v>653</v>
      </c>
      <c r="S904" s="3">
        <v>323.97600000000006</v>
      </c>
      <c r="T904" s="3">
        <v>3</v>
      </c>
      <c r="U904" s="3">
        <v>0.2</v>
      </c>
      <c r="V904" s="3">
        <v>20.248499999999993</v>
      </c>
    </row>
    <row r="905" spans="1:22" ht="14.25" customHeight="1" x14ac:dyDescent="0.25">
      <c r="A905" s="3">
        <v>904</v>
      </c>
      <c r="B905" s="3" t="s">
        <v>2776</v>
      </c>
      <c r="C905" s="4">
        <f>YEAR(Table_1[[#This Row],[Order Date]])</f>
        <v>2013</v>
      </c>
      <c r="D905" s="9">
        <v>41373</v>
      </c>
      <c r="E905" s="3">
        <v>41377</v>
      </c>
      <c r="F905" s="3" t="s">
        <v>50</v>
      </c>
      <c r="G905" s="3" t="s">
        <v>813</v>
      </c>
      <c r="H905" s="3" t="s">
        <v>814</v>
      </c>
      <c r="I905" s="3" t="s">
        <v>26</v>
      </c>
      <c r="J905" s="3" t="s">
        <v>27</v>
      </c>
      <c r="K905" s="3" t="s">
        <v>42</v>
      </c>
      <c r="L905" s="3" t="s">
        <v>43</v>
      </c>
      <c r="M905" s="3">
        <v>90032</v>
      </c>
      <c r="N905" s="3" t="s">
        <v>44</v>
      </c>
      <c r="O905" s="3" t="s">
        <v>2777</v>
      </c>
      <c r="P905" s="3" t="s">
        <v>46</v>
      </c>
      <c r="Q905" s="3" t="s">
        <v>90</v>
      </c>
      <c r="R905" s="3" t="s">
        <v>2778</v>
      </c>
      <c r="S905" s="3">
        <v>20.04</v>
      </c>
      <c r="T905" s="3">
        <v>3</v>
      </c>
      <c r="U905" s="3">
        <v>0</v>
      </c>
      <c r="V905" s="3">
        <v>9.6191999999999993</v>
      </c>
    </row>
    <row r="906" spans="1:22" ht="14.25" customHeight="1" x14ac:dyDescent="0.25">
      <c r="A906" s="3">
        <v>905</v>
      </c>
      <c r="B906" s="3" t="s">
        <v>2776</v>
      </c>
      <c r="C906" s="4">
        <f>YEAR(Table_1[[#This Row],[Order Date]])</f>
        <v>2013</v>
      </c>
      <c r="D906" s="9">
        <v>41373</v>
      </c>
      <c r="E906" s="3">
        <v>41377</v>
      </c>
      <c r="F906" s="3" t="s">
        <v>50</v>
      </c>
      <c r="G906" s="3" t="s">
        <v>813</v>
      </c>
      <c r="H906" s="3" t="s">
        <v>814</v>
      </c>
      <c r="I906" s="3" t="s">
        <v>26</v>
      </c>
      <c r="J906" s="3" t="s">
        <v>27</v>
      </c>
      <c r="K906" s="3" t="s">
        <v>42</v>
      </c>
      <c r="L906" s="3" t="s">
        <v>43</v>
      </c>
      <c r="M906" s="3">
        <v>90032</v>
      </c>
      <c r="N906" s="3" t="s">
        <v>44</v>
      </c>
      <c r="O906" s="3" t="s">
        <v>2216</v>
      </c>
      <c r="P906" s="3" t="s">
        <v>46</v>
      </c>
      <c r="Q906" s="3" t="s">
        <v>59</v>
      </c>
      <c r="R906" s="3" t="s">
        <v>2217</v>
      </c>
      <c r="S906" s="3">
        <v>64.959999999999994</v>
      </c>
      <c r="T906" s="3">
        <v>2</v>
      </c>
      <c r="U906" s="3">
        <v>0</v>
      </c>
      <c r="V906" s="3">
        <v>2.598399999999998</v>
      </c>
    </row>
    <row r="907" spans="1:22" ht="14.25" customHeight="1" x14ac:dyDescent="0.25">
      <c r="A907" s="3">
        <v>906</v>
      </c>
      <c r="B907" s="3" t="s">
        <v>2776</v>
      </c>
      <c r="C907" s="4">
        <f>YEAR(Table_1[[#This Row],[Order Date]])</f>
        <v>2013</v>
      </c>
      <c r="D907" s="9">
        <v>41373</v>
      </c>
      <c r="E907" s="3">
        <v>41377</v>
      </c>
      <c r="F907" s="3" t="s">
        <v>50</v>
      </c>
      <c r="G907" s="3" t="s">
        <v>813</v>
      </c>
      <c r="H907" s="3" t="s">
        <v>814</v>
      </c>
      <c r="I907" s="3" t="s">
        <v>26</v>
      </c>
      <c r="J907" s="3" t="s">
        <v>27</v>
      </c>
      <c r="K907" s="3" t="s">
        <v>42</v>
      </c>
      <c r="L907" s="3" t="s">
        <v>43</v>
      </c>
      <c r="M907" s="3">
        <v>90032</v>
      </c>
      <c r="N907" s="3" t="s">
        <v>44</v>
      </c>
      <c r="O907" s="3" t="s">
        <v>2779</v>
      </c>
      <c r="P907" s="3" t="s">
        <v>46</v>
      </c>
      <c r="Q907" s="3" t="s">
        <v>90</v>
      </c>
      <c r="R907" s="3" t="s">
        <v>2780</v>
      </c>
      <c r="S907" s="3">
        <v>12.96</v>
      </c>
      <c r="T907" s="3">
        <v>2</v>
      </c>
      <c r="U907" s="3">
        <v>0</v>
      </c>
      <c r="V907" s="3">
        <v>6.2208000000000006</v>
      </c>
    </row>
    <row r="908" spans="1:22" ht="14.25" customHeight="1" x14ac:dyDescent="0.25">
      <c r="A908" s="3">
        <v>907</v>
      </c>
      <c r="B908" s="3" t="s">
        <v>2781</v>
      </c>
      <c r="C908" s="4">
        <f>YEAR(Table_1[[#This Row],[Order Date]])</f>
        <v>2014</v>
      </c>
      <c r="D908" s="9">
        <v>42004</v>
      </c>
      <c r="E908" s="3">
        <v>42008</v>
      </c>
      <c r="F908" s="3" t="s">
        <v>50</v>
      </c>
      <c r="G908" s="3" t="s">
        <v>235</v>
      </c>
      <c r="H908" s="3" t="s">
        <v>236</v>
      </c>
      <c r="I908" s="3" t="s">
        <v>26</v>
      </c>
      <c r="J908" s="3" t="s">
        <v>27</v>
      </c>
      <c r="K908" s="3" t="s">
        <v>266</v>
      </c>
      <c r="L908" s="3" t="s">
        <v>267</v>
      </c>
      <c r="M908" s="3">
        <v>10009</v>
      </c>
      <c r="N908" s="3" t="s">
        <v>148</v>
      </c>
      <c r="O908" s="3" t="s">
        <v>2782</v>
      </c>
      <c r="P908" s="3" t="s">
        <v>32</v>
      </c>
      <c r="Q908" s="3" t="s">
        <v>33</v>
      </c>
      <c r="R908" s="3" t="s">
        <v>2783</v>
      </c>
      <c r="S908" s="3">
        <v>323.13600000000002</v>
      </c>
      <c r="T908" s="3">
        <v>4</v>
      </c>
      <c r="U908" s="3">
        <v>0.2</v>
      </c>
      <c r="V908" s="3">
        <v>12.117599999999968</v>
      </c>
    </row>
    <row r="909" spans="1:22" ht="14.25" customHeight="1" x14ac:dyDescent="0.25">
      <c r="A909" s="3">
        <v>908</v>
      </c>
      <c r="B909" s="3" t="s">
        <v>2781</v>
      </c>
      <c r="C909" s="4">
        <f>YEAR(Table_1[[#This Row],[Order Date]])</f>
        <v>2014</v>
      </c>
      <c r="D909" s="9">
        <v>42004</v>
      </c>
      <c r="E909" s="3">
        <v>42008</v>
      </c>
      <c r="F909" s="3" t="s">
        <v>50</v>
      </c>
      <c r="G909" s="3" t="s">
        <v>235</v>
      </c>
      <c r="H909" s="3" t="s">
        <v>236</v>
      </c>
      <c r="I909" s="3" t="s">
        <v>26</v>
      </c>
      <c r="J909" s="3" t="s">
        <v>27</v>
      </c>
      <c r="K909" s="3" t="s">
        <v>266</v>
      </c>
      <c r="L909" s="3" t="s">
        <v>267</v>
      </c>
      <c r="M909" s="3">
        <v>10009</v>
      </c>
      <c r="N909" s="3" t="s">
        <v>148</v>
      </c>
      <c r="O909" s="3" t="s">
        <v>2784</v>
      </c>
      <c r="P909" s="3" t="s">
        <v>71</v>
      </c>
      <c r="Q909" s="3" t="s">
        <v>72</v>
      </c>
      <c r="R909" s="3" t="s">
        <v>2785</v>
      </c>
      <c r="S909" s="3">
        <v>90.93</v>
      </c>
      <c r="T909" s="3">
        <v>7</v>
      </c>
      <c r="U909" s="3">
        <v>0</v>
      </c>
      <c r="V909" s="3">
        <v>2.7278999999999964</v>
      </c>
    </row>
    <row r="910" spans="1:22" ht="14.25" customHeight="1" x14ac:dyDescent="0.25">
      <c r="A910" s="3">
        <v>909</v>
      </c>
      <c r="B910" s="3" t="s">
        <v>2781</v>
      </c>
      <c r="C910" s="4">
        <f>YEAR(Table_1[[#This Row],[Order Date]])</f>
        <v>2014</v>
      </c>
      <c r="D910" s="9">
        <v>42004</v>
      </c>
      <c r="E910" s="3">
        <v>42008</v>
      </c>
      <c r="F910" s="3" t="s">
        <v>50</v>
      </c>
      <c r="G910" s="3" t="s">
        <v>235</v>
      </c>
      <c r="H910" s="3" t="s">
        <v>236</v>
      </c>
      <c r="I910" s="3" t="s">
        <v>26</v>
      </c>
      <c r="J910" s="3" t="s">
        <v>27</v>
      </c>
      <c r="K910" s="3" t="s">
        <v>266</v>
      </c>
      <c r="L910" s="3" t="s">
        <v>267</v>
      </c>
      <c r="M910" s="3">
        <v>10009</v>
      </c>
      <c r="N910" s="3" t="s">
        <v>148</v>
      </c>
      <c r="O910" s="3" t="s">
        <v>2786</v>
      </c>
      <c r="P910" s="3" t="s">
        <v>46</v>
      </c>
      <c r="Q910" s="3" t="s">
        <v>75</v>
      </c>
      <c r="R910" s="3" t="s">
        <v>2787</v>
      </c>
      <c r="S910" s="3">
        <v>52.775999999999996</v>
      </c>
      <c r="T910" s="3">
        <v>3</v>
      </c>
      <c r="U910" s="3">
        <v>0.2</v>
      </c>
      <c r="V910" s="3">
        <v>19.791</v>
      </c>
    </row>
    <row r="911" spans="1:22" ht="14.25" customHeight="1" x14ac:dyDescent="0.25">
      <c r="A911" s="3">
        <v>910</v>
      </c>
      <c r="B911" s="3" t="s">
        <v>2788</v>
      </c>
      <c r="C911" s="4">
        <f>YEAR(Table_1[[#This Row],[Order Date]])</f>
        <v>2014</v>
      </c>
      <c r="D911" s="9">
        <v>41885</v>
      </c>
      <c r="E911" s="3">
        <v>41890</v>
      </c>
      <c r="F911" s="3" t="s">
        <v>50</v>
      </c>
      <c r="G911" s="3" t="s">
        <v>2789</v>
      </c>
      <c r="H911" s="3" t="s">
        <v>2790</v>
      </c>
      <c r="I911" s="3" t="s">
        <v>102</v>
      </c>
      <c r="J911" s="3" t="s">
        <v>27</v>
      </c>
      <c r="K911" s="3" t="s">
        <v>328</v>
      </c>
      <c r="L911" s="3" t="s">
        <v>238</v>
      </c>
      <c r="M911" s="3">
        <v>49201</v>
      </c>
      <c r="N911" s="3" t="s">
        <v>105</v>
      </c>
      <c r="O911" s="3" t="s">
        <v>2791</v>
      </c>
      <c r="P911" s="3" t="s">
        <v>71</v>
      </c>
      <c r="Q911" s="3" t="s">
        <v>72</v>
      </c>
      <c r="R911" s="3" t="s">
        <v>2792</v>
      </c>
      <c r="S911" s="3">
        <v>1199.8</v>
      </c>
      <c r="T911" s="3">
        <v>4</v>
      </c>
      <c r="U911" s="3">
        <v>0</v>
      </c>
      <c r="V911" s="3">
        <v>323.94600000000003</v>
      </c>
    </row>
    <row r="912" spans="1:22" ht="14.25" customHeight="1" x14ac:dyDescent="0.25">
      <c r="A912" s="3">
        <v>911</v>
      </c>
      <c r="B912" s="3" t="s">
        <v>2788</v>
      </c>
      <c r="C912" s="4">
        <f>YEAR(Table_1[[#This Row],[Order Date]])</f>
        <v>2014</v>
      </c>
      <c r="D912" s="9">
        <v>41885</v>
      </c>
      <c r="E912" s="3">
        <v>41890</v>
      </c>
      <c r="F912" s="3" t="s">
        <v>50</v>
      </c>
      <c r="G912" s="3" t="s">
        <v>2789</v>
      </c>
      <c r="H912" s="3" t="s">
        <v>2790</v>
      </c>
      <c r="I912" s="3" t="s">
        <v>102</v>
      </c>
      <c r="J912" s="3" t="s">
        <v>27</v>
      </c>
      <c r="K912" s="3" t="s">
        <v>328</v>
      </c>
      <c r="L912" s="3" t="s">
        <v>238</v>
      </c>
      <c r="M912" s="3">
        <v>49201</v>
      </c>
      <c r="N912" s="3" t="s">
        <v>105</v>
      </c>
      <c r="O912" s="3" t="s">
        <v>2793</v>
      </c>
      <c r="P912" s="3" t="s">
        <v>71</v>
      </c>
      <c r="Q912" s="3" t="s">
        <v>161</v>
      </c>
      <c r="R912" s="3" t="s">
        <v>2794</v>
      </c>
      <c r="S912" s="3">
        <v>1928.7800000000002</v>
      </c>
      <c r="T912" s="3">
        <v>7</v>
      </c>
      <c r="U912" s="3">
        <v>0</v>
      </c>
      <c r="V912" s="3">
        <v>829.37540000000024</v>
      </c>
    </row>
    <row r="913" spans="1:22" ht="14.25" customHeight="1" x14ac:dyDescent="0.25">
      <c r="A913" s="3">
        <v>912</v>
      </c>
      <c r="B913" s="3" t="s">
        <v>2788</v>
      </c>
      <c r="C913" s="4">
        <f>YEAR(Table_1[[#This Row],[Order Date]])</f>
        <v>2014</v>
      </c>
      <c r="D913" s="9">
        <v>41885</v>
      </c>
      <c r="E913" s="3">
        <v>41890</v>
      </c>
      <c r="F913" s="3" t="s">
        <v>50</v>
      </c>
      <c r="G913" s="3" t="s">
        <v>2789</v>
      </c>
      <c r="H913" s="3" t="s">
        <v>2790</v>
      </c>
      <c r="I913" s="3" t="s">
        <v>102</v>
      </c>
      <c r="J913" s="3" t="s">
        <v>27</v>
      </c>
      <c r="K913" s="3" t="s">
        <v>328</v>
      </c>
      <c r="L913" s="3" t="s">
        <v>238</v>
      </c>
      <c r="M913" s="3">
        <v>49201</v>
      </c>
      <c r="N913" s="3" t="s">
        <v>105</v>
      </c>
      <c r="O913" s="3" t="s">
        <v>2795</v>
      </c>
      <c r="P913" s="3" t="s">
        <v>46</v>
      </c>
      <c r="Q913" s="3" t="s">
        <v>59</v>
      </c>
      <c r="R913" s="3" t="s">
        <v>2796</v>
      </c>
      <c r="S913" s="3">
        <v>352.38</v>
      </c>
      <c r="T913" s="3">
        <v>2</v>
      </c>
      <c r="U913" s="3">
        <v>0</v>
      </c>
      <c r="V913" s="3">
        <v>81.047399999999982</v>
      </c>
    </row>
    <row r="914" spans="1:22" ht="14.25" customHeight="1" x14ac:dyDescent="0.25">
      <c r="A914" s="3">
        <v>913</v>
      </c>
      <c r="B914" s="3" t="s">
        <v>2797</v>
      </c>
      <c r="C914" s="4">
        <f>YEAR(Table_1[[#This Row],[Order Date]])</f>
        <v>2012</v>
      </c>
      <c r="D914" s="9">
        <v>41060</v>
      </c>
      <c r="E914" s="3">
        <v>41067</v>
      </c>
      <c r="F914" s="3" t="s">
        <v>50</v>
      </c>
      <c r="G914" s="3" t="s">
        <v>2798</v>
      </c>
      <c r="H914" s="3" t="s">
        <v>2799</v>
      </c>
      <c r="I914" s="3" t="s">
        <v>102</v>
      </c>
      <c r="J914" s="3" t="s">
        <v>27</v>
      </c>
      <c r="K914" s="3" t="s">
        <v>2800</v>
      </c>
      <c r="L914" s="3" t="s">
        <v>747</v>
      </c>
      <c r="M914" s="3">
        <v>6360</v>
      </c>
      <c r="N914" s="3" t="s">
        <v>148</v>
      </c>
      <c r="O914" s="3" t="s">
        <v>1362</v>
      </c>
      <c r="P914" s="3" t="s">
        <v>32</v>
      </c>
      <c r="Q914" s="3" t="s">
        <v>65</v>
      </c>
      <c r="R914" s="3" t="s">
        <v>1363</v>
      </c>
      <c r="S914" s="3">
        <v>22.200000000000003</v>
      </c>
      <c r="T914" s="3">
        <v>6</v>
      </c>
      <c r="U914" s="3">
        <v>0</v>
      </c>
      <c r="V914" s="3">
        <v>9.1020000000000021</v>
      </c>
    </row>
    <row r="915" spans="1:22" ht="14.25" customHeight="1" x14ac:dyDescent="0.25">
      <c r="A915" s="3">
        <v>914</v>
      </c>
      <c r="B915" s="3" t="s">
        <v>2801</v>
      </c>
      <c r="C915" s="4">
        <f>YEAR(Table_1[[#This Row],[Order Date]])</f>
        <v>2014</v>
      </c>
      <c r="D915" s="9">
        <v>41971</v>
      </c>
      <c r="E915" s="3">
        <v>41973</v>
      </c>
      <c r="F915" s="3" t="s">
        <v>188</v>
      </c>
      <c r="G915" s="3" t="s">
        <v>2605</v>
      </c>
      <c r="H915" s="3" t="s">
        <v>2606</v>
      </c>
      <c r="I915" s="3" t="s">
        <v>41</v>
      </c>
      <c r="J915" s="3" t="s">
        <v>27</v>
      </c>
      <c r="K915" s="3" t="s">
        <v>2548</v>
      </c>
      <c r="L915" s="3" t="s">
        <v>114</v>
      </c>
      <c r="M915" s="3">
        <v>53209</v>
      </c>
      <c r="N915" s="3" t="s">
        <v>105</v>
      </c>
      <c r="O915" s="3" t="s">
        <v>1082</v>
      </c>
      <c r="P915" s="3" t="s">
        <v>32</v>
      </c>
      <c r="Q915" s="3" t="s">
        <v>65</v>
      </c>
      <c r="R915" s="3" t="s">
        <v>1083</v>
      </c>
      <c r="S915" s="3">
        <v>46.94</v>
      </c>
      <c r="T915" s="3">
        <v>1</v>
      </c>
      <c r="U915" s="3">
        <v>0</v>
      </c>
      <c r="V915" s="3">
        <v>19.2454</v>
      </c>
    </row>
    <row r="916" spans="1:22" ht="14.25" customHeight="1" x14ac:dyDescent="0.25">
      <c r="A916" s="3">
        <v>915</v>
      </c>
      <c r="B916" s="3" t="s">
        <v>2801</v>
      </c>
      <c r="C916" s="4">
        <f>YEAR(Table_1[[#This Row],[Order Date]])</f>
        <v>2014</v>
      </c>
      <c r="D916" s="9">
        <v>41971</v>
      </c>
      <c r="E916" s="3">
        <v>41973</v>
      </c>
      <c r="F916" s="3" t="s">
        <v>188</v>
      </c>
      <c r="G916" s="3" t="s">
        <v>2605</v>
      </c>
      <c r="H916" s="3" t="s">
        <v>2606</v>
      </c>
      <c r="I916" s="3" t="s">
        <v>41</v>
      </c>
      <c r="J916" s="3" t="s">
        <v>27</v>
      </c>
      <c r="K916" s="3" t="s">
        <v>2548</v>
      </c>
      <c r="L916" s="3" t="s">
        <v>114</v>
      </c>
      <c r="M916" s="3">
        <v>53209</v>
      </c>
      <c r="N916" s="3" t="s">
        <v>105</v>
      </c>
      <c r="O916" s="3" t="s">
        <v>1580</v>
      </c>
      <c r="P916" s="3" t="s">
        <v>71</v>
      </c>
      <c r="Q916" s="3" t="s">
        <v>161</v>
      </c>
      <c r="R916" s="3" t="s">
        <v>1581</v>
      </c>
      <c r="S916" s="3">
        <v>143.73000000000002</v>
      </c>
      <c r="T916" s="3">
        <v>9</v>
      </c>
      <c r="U916" s="3">
        <v>0</v>
      </c>
      <c r="V916" s="3">
        <v>56.054700000000011</v>
      </c>
    </row>
    <row r="917" spans="1:22" ht="14.25" customHeight="1" x14ac:dyDescent="0.25">
      <c r="A917" s="3">
        <v>916</v>
      </c>
      <c r="B917" s="3" t="s">
        <v>2802</v>
      </c>
      <c r="C917" s="4">
        <f>YEAR(Table_1[[#This Row],[Order Date]])</f>
        <v>2011</v>
      </c>
      <c r="D917" s="9">
        <v>40709</v>
      </c>
      <c r="E917" s="3">
        <v>40715</v>
      </c>
      <c r="F917" s="3" t="s">
        <v>50</v>
      </c>
      <c r="G917" s="3" t="s">
        <v>1079</v>
      </c>
      <c r="H917" s="3" t="s">
        <v>1080</v>
      </c>
      <c r="I917" s="3" t="s">
        <v>41</v>
      </c>
      <c r="J917" s="3" t="s">
        <v>27</v>
      </c>
      <c r="K917" s="3" t="s">
        <v>678</v>
      </c>
      <c r="L917" s="3" t="s">
        <v>104</v>
      </c>
      <c r="M917" s="3">
        <v>78207</v>
      </c>
      <c r="N917" s="3" t="s">
        <v>105</v>
      </c>
      <c r="O917" s="3" t="s">
        <v>2803</v>
      </c>
      <c r="P917" s="3" t="s">
        <v>32</v>
      </c>
      <c r="Q917" s="3" t="s">
        <v>56</v>
      </c>
      <c r="R917" s="3" t="s">
        <v>2804</v>
      </c>
      <c r="S917" s="3">
        <v>99.918000000000006</v>
      </c>
      <c r="T917" s="3">
        <v>2</v>
      </c>
      <c r="U917" s="3">
        <v>0.3</v>
      </c>
      <c r="V917" s="3">
        <v>-18.556200000000018</v>
      </c>
    </row>
    <row r="918" spans="1:22" ht="14.25" customHeight="1" x14ac:dyDescent="0.25">
      <c r="A918" s="3">
        <v>917</v>
      </c>
      <c r="B918" s="3" t="s">
        <v>2802</v>
      </c>
      <c r="C918" s="4">
        <f>YEAR(Table_1[[#This Row],[Order Date]])</f>
        <v>2011</v>
      </c>
      <c r="D918" s="9">
        <v>40709</v>
      </c>
      <c r="E918" s="3">
        <v>40715</v>
      </c>
      <c r="F918" s="3" t="s">
        <v>50</v>
      </c>
      <c r="G918" s="3" t="s">
        <v>1079</v>
      </c>
      <c r="H918" s="3" t="s">
        <v>1080</v>
      </c>
      <c r="I918" s="3" t="s">
        <v>41</v>
      </c>
      <c r="J918" s="3" t="s">
        <v>27</v>
      </c>
      <c r="K918" s="3" t="s">
        <v>678</v>
      </c>
      <c r="L918" s="3" t="s">
        <v>104</v>
      </c>
      <c r="M918" s="3">
        <v>78207</v>
      </c>
      <c r="N918" s="3" t="s">
        <v>105</v>
      </c>
      <c r="O918" s="3" t="s">
        <v>1793</v>
      </c>
      <c r="P918" s="3" t="s">
        <v>32</v>
      </c>
      <c r="Q918" s="3" t="s">
        <v>36</v>
      </c>
      <c r="R918" s="3" t="s">
        <v>1794</v>
      </c>
      <c r="S918" s="3">
        <v>797.94399999999996</v>
      </c>
      <c r="T918" s="3">
        <v>4</v>
      </c>
      <c r="U918" s="3">
        <v>0.3</v>
      </c>
      <c r="V918" s="3">
        <v>-56.995999999999981</v>
      </c>
    </row>
    <row r="919" spans="1:22" ht="14.25" customHeight="1" x14ac:dyDescent="0.25">
      <c r="A919" s="3">
        <v>918</v>
      </c>
      <c r="B919" s="3" t="s">
        <v>2802</v>
      </c>
      <c r="C919" s="4">
        <f>YEAR(Table_1[[#This Row],[Order Date]])</f>
        <v>2011</v>
      </c>
      <c r="D919" s="9">
        <v>40709</v>
      </c>
      <c r="E919" s="3">
        <v>40715</v>
      </c>
      <c r="F919" s="3" t="s">
        <v>50</v>
      </c>
      <c r="G919" s="3" t="s">
        <v>1079</v>
      </c>
      <c r="H919" s="3" t="s">
        <v>1080</v>
      </c>
      <c r="I919" s="3" t="s">
        <v>41</v>
      </c>
      <c r="J919" s="3" t="s">
        <v>27</v>
      </c>
      <c r="K919" s="3" t="s">
        <v>678</v>
      </c>
      <c r="L919" s="3" t="s">
        <v>104</v>
      </c>
      <c r="M919" s="3">
        <v>78207</v>
      </c>
      <c r="N919" s="3" t="s">
        <v>105</v>
      </c>
      <c r="O919" s="3" t="s">
        <v>1102</v>
      </c>
      <c r="P919" s="3" t="s">
        <v>46</v>
      </c>
      <c r="Q919" s="3" t="s">
        <v>75</v>
      </c>
      <c r="R919" s="3" t="s">
        <v>1103</v>
      </c>
      <c r="S919" s="3">
        <v>8.5679999999999978</v>
      </c>
      <c r="T919" s="3">
        <v>3</v>
      </c>
      <c r="U919" s="3">
        <v>0.8</v>
      </c>
      <c r="V919" s="3">
        <v>-14.5656</v>
      </c>
    </row>
    <row r="920" spans="1:22" ht="14.25" customHeight="1" x14ac:dyDescent="0.25">
      <c r="A920" s="3">
        <v>919</v>
      </c>
      <c r="B920" s="3" t="s">
        <v>2805</v>
      </c>
      <c r="C920" s="4">
        <f>YEAR(Table_1[[#This Row],[Order Date]])</f>
        <v>2013</v>
      </c>
      <c r="D920" s="9">
        <v>41339</v>
      </c>
      <c r="E920" s="3">
        <v>41345</v>
      </c>
      <c r="F920" s="3" t="s">
        <v>50</v>
      </c>
      <c r="G920" s="3" t="s">
        <v>2806</v>
      </c>
      <c r="H920" s="3" t="s">
        <v>2807</v>
      </c>
      <c r="I920" s="3" t="s">
        <v>41</v>
      </c>
      <c r="J920" s="3" t="s">
        <v>27</v>
      </c>
      <c r="K920" s="3" t="s">
        <v>815</v>
      </c>
      <c r="L920" s="3" t="s">
        <v>104</v>
      </c>
      <c r="M920" s="3">
        <v>75220</v>
      </c>
      <c r="N920" s="3" t="s">
        <v>105</v>
      </c>
      <c r="O920" s="3" t="s">
        <v>2467</v>
      </c>
      <c r="P920" s="3" t="s">
        <v>46</v>
      </c>
      <c r="Q920" s="3" t="s">
        <v>173</v>
      </c>
      <c r="R920" s="3" t="s">
        <v>2468</v>
      </c>
      <c r="S920" s="3">
        <v>149.352</v>
      </c>
      <c r="T920" s="3">
        <v>3</v>
      </c>
      <c r="U920" s="3">
        <v>0.2</v>
      </c>
      <c r="V920" s="3">
        <v>50.40629999999998</v>
      </c>
    </row>
    <row r="921" spans="1:22" ht="14.25" customHeight="1" x14ac:dyDescent="0.25">
      <c r="A921" s="3">
        <v>920</v>
      </c>
      <c r="B921" s="3" t="s">
        <v>2805</v>
      </c>
      <c r="C921" s="4">
        <f>YEAR(Table_1[[#This Row],[Order Date]])</f>
        <v>2013</v>
      </c>
      <c r="D921" s="9">
        <v>41339</v>
      </c>
      <c r="E921" s="3">
        <v>41345</v>
      </c>
      <c r="F921" s="3" t="s">
        <v>50</v>
      </c>
      <c r="G921" s="3" t="s">
        <v>2806</v>
      </c>
      <c r="H921" s="3" t="s">
        <v>2807</v>
      </c>
      <c r="I921" s="3" t="s">
        <v>41</v>
      </c>
      <c r="J921" s="3" t="s">
        <v>27</v>
      </c>
      <c r="K921" s="3" t="s">
        <v>815</v>
      </c>
      <c r="L921" s="3" t="s">
        <v>104</v>
      </c>
      <c r="M921" s="3">
        <v>75220</v>
      </c>
      <c r="N921" s="3" t="s">
        <v>105</v>
      </c>
      <c r="O921" s="3" t="s">
        <v>2808</v>
      </c>
      <c r="P921" s="3" t="s">
        <v>46</v>
      </c>
      <c r="Q921" s="3" t="s">
        <v>59</v>
      </c>
      <c r="R921" s="3" t="s">
        <v>2809</v>
      </c>
      <c r="S921" s="3">
        <v>12.991999999999999</v>
      </c>
      <c r="T921" s="3">
        <v>1</v>
      </c>
      <c r="U921" s="3">
        <v>0.2</v>
      </c>
      <c r="V921" s="3">
        <v>-0.81199999999999983</v>
      </c>
    </row>
    <row r="922" spans="1:22" ht="14.25" customHeight="1" x14ac:dyDescent="0.25">
      <c r="A922" s="3">
        <v>921</v>
      </c>
      <c r="B922" s="3" t="s">
        <v>2810</v>
      </c>
      <c r="C922" s="4">
        <f>YEAR(Table_1[[#This Row],[Order Date]])</f>
        <v>2011</v>
      </c>
      <c r="D922" s="9">
        <v>40882</v>
      </c>
      <c r="E922" s="3">
        <v>40889</v>
      </c>
      <c r="F922" s="3" t="s">
        <v>50</v>
      </c>
      <c r="G922" s="3" t="s">
        <v>984</v>
      </c>
      <c r="H922" s="3" t="s">
        <v>985</v>
      </c>
      <c r="I922" s="3" t="s">
        <v>26</v>
      </c>
      <c r="J922" s="3" t="s">
        <v>27</v>
      </c>
      <c r="K922" s="3" t="s">
        <v>2811</v>
      </c>
      <c r="L922" s="3" t="s">
        <v>319</v>
      </c>
      <c r="M922" s="3">
        <v>22304</v>
      </c>
      <c r="N922" s="3" t="s">
        <v>30</v>
      </c>
      <c r="O922" s="3" t="s">
        <v>2240</v>
      </c>
      <c r="P922" s="3" t="s">
        <v>46</v>
      </c>
      <c r="Q922" s="3" t="s">
        <v>59</v>
      </c>
      <c r="R922" s="3" t="s">
        <v>2241</v>
      </c>
      <c r="S922" s="3">
        <v>24.56</v>
      </c>
      <c r="T922" s="3">
        <v>2</v>
      </c>
      <c r="U922" s="3">
        <v>0</v>
      </c>
      <c r="V922" s="3">
        <v>6.8767999999999994</v>
      </c>
    </row>
    <row r="923" spans="1:22" ht="14.25" customHeight="1" x14ac:dyDescent="0.25">
      <c r="A923" s="3">
        <v>922</v>
      </c>
      <c r="B923" s="3" t="s">
        <v>2812</v>
      </c>
      <c r="C923" s="4">
        <f>YEAR(Table_1[[#This Row],[Order Date]])</f>
        <v>2012</v>
      </c>
      <c r="D923" s="9">
        <v>41010</v>
      </c>
      <c r="E923" s="3">
        <v>41014</v>
      </c>
      <c r="F923" s="3" t="s">
        <v>50</v>
      </c>
      <c r="G923" s="3" t="s">
        <v>2813</v>
      </c>
      <c r="H923" s="3" t="s">
        <v>2814</v>
      </c>
      <c r="I923" s="3" t="s">
        <v>26</v>
      </c>
      <c r="J923" s="3" t="s">
        <v>27</v>
      </c>
      <c r="K923" s="3" t="s">
        <v>266</v>
      </c>
      <c r="L923" s="3" t="s">
        <v>267</v>
      </c>
      <c r="M923" s="3">
        <v>10009</v>
      </c>
      <c r="N923" s="3" t="s">
        <v>148</v>
      </c>
      <c r="O923" s="3" t="s">
        <v>2815</v>
      </c>
      <c r="P923" s="3" t="s">
        <v>71</v>
      </c>
      <c r="Q923" s="3" t="s">
        <v>161</v>
      </c>
      <c r="R923" s="3" t="s">
        <v>2816</v>
      </c>
      <c r="S923" s="3">
        <v>85.14</v>
      </c>
      <c r="T923" s="3">
        <v>3</v>
      </c>
      <c r="U923" s="3">
        <v>0</v>
      </c>
      <c r="V923" s="3">
        <v>34.907399999999996</v>
      </c>
    </row>
    <row r="924" spans="1:22" ht="14.25" customHeight="1" x14ac:dyDescent="0.25">
      <c r="A924" s="3">
        <v>923</v>
      </c>
      <c r="B924" s="3" t="s">
        <v>2812</v>
      </c>
      <c r="C924" s="4">
        <f>YEAR(Table_1[[#This Row],[Order Date]])</f>
        <v>2012</v>
      </c>
      <c r="D924" s="9">
        <v>41010</v>
      </c>
      <c r="E924" s="3">
        <v>41014</v>
      </c>
      <c r="F924" s="3" t="s">
        <v>50</v>
      </c>
      <c r="G924" s="3" t="s">
        <v>2813</v>
      </c>
      <c r="H924" s="3" t="s">
        <v>2814</v>
      </c>
      <c r="I924" s="3" t="s">
        <v>26</v>
      </c>
      <c r="J924" s="3" t="s">
        <v>27</v>
      </c>
      <c r="K924" s="3" t="s">
        <v>266</v>
      </c>
      <c r="L924" s="3" t="s">
        <v>267</v>
      </c>
      <c r="M924" s="3">
        <v>10009</v>
      </c>
      <c r="N924" s="3" t="s">
        <v>148</v>
      </c>
      <c r="O924" s="3" t="s">
        <v>2817</v>
      </c>
      <c r="P924" s="3" t="s">
        <v>71</v>
      </c>
      <c r="Q924" s="3" t="s">
        <v>72</v>
      </c>
      <c r="R924" s="3" t="s">
        <v>2818</v>
      </c>
      <c r="S924" s="3">
        <v>21.99</v>
      </c>
      <c r="T924" s="3">
        <v>1</v>
      </c>
      <c r="U924" s="3">
        <v>0</v>
      </c>
      <c r="V924" s="3">
        <v>10.555199999999999</v>
      </c>
    </row>
    <row r="925" spans="1:22" ht="14.25" customHeight="1" x14ac:dyDescent="0.25">
      <c r="A925" s="3">
        <v>924</v>
      </c>
      <c r="B925" s="3" t="s">
        <v>2812</v>
      </c>
      <c r="C925" s="4">
        <f>YEAR(Table_1[[#This Row],[Order Date]])</f>
        <v>2012</v>
      </c>
      <c r="D925" s="9">
        <v>41010</v>
      </c>
      <c r="E925" s="3">
        <v>41014</v>
      </c>
      <c r="F925" s="3" t="s">
        <v>50</v>
      </c>
      <c r="G925" s="3" t="s">
        <v>2813</v>
      </c>
      <c r="H925" s="3" t="s">
        <v>2814</v>
      </c>
      <c r="I925" s="3" t="s">
        <v>26</v>
      </c>
      <c r="J925" s="3" t="s">
        <v>27</v>
      </c>
      <c r="K925" s="3" t="s">
        <v>266</v>
      </c>
      <c r="L925" s="3" t="s">
        <v>267</v>
      </c>
      <c r="M925" s="3">
        <v>10009</v>
      </c>
      <c r="N925" s="3" t="s">
        <v>148</v>
      </c>
      <c r="O925" s="3" t="s">
        <v>2819</v>
      </c>
      <c r="P925" s="3" t="s">
        <v>46</v>
      </c>
      <c r="Q925" s="3" t="s">
        <v>78</v>
      </c>
      <c r="R925" s="3" t="s">
        <v>2820</v>
      </c>
      <c r="S925" s="3">
        <v>406.59999999999997</v>
      </c>
      <c r="T925" s="3">
        <v>5</v>
      </c>
      <c r="U925" s="3">
        <v>0</v>
      </c>
      <c r="V925" s="3">
        <v>113.84799999999998</v>
      </c>
    </row>
    <row r="926" spans="1:22" ht="14.25" customHeight="1" x14ac:dyDescent="0.25">
      <c r="A926" s="3">
        <v>925</v>
      </c>
      <c r="B926" s="3" t="s">
        <v>2821</v>
      </c>
      <c r="C926" s="4">
        <f>YEAR(Table_1[[#This Row],[Order Date]])</f>
        <v>2013</v>
      </c>
      <c r="D926" s="9">
        <v>41533</v>
      </c>
      <c r="E926" s="3">
        <v>41538</v>
      </c>
      <c r="F926" s="3" t="s">
        <v>50</v>
      </c>
      <c r="G926" s="3" t="s">
        <v>2822</v>
      </c>
      <c r="H926" s="3" t="s">
        <v>2823</v>
      </c>
      <c r="I926" s="3" t="s">
        <v>41</v>
      </c>
      <c r="J926" s="3" t="s">
        <v>27</v>
      </c>
      <c r="K926" s="3" t="s">
        <v>266</v>
      </c>
      <c r="L926" s="3" t="s">
        <v>267</v>
      </c>
      <c r="M926" s="3">
        <v>10011</v>
      </c>
      <c r="N926" s="3" t="s">
        <v>148</v>
      </c>
      <c r="O926" s="3" t="s">
        <v>516</v>
      </c>
      <c r="P926" s="3" t="s">
        <v>46</v>
      </c>
      <c r="Q926" s="3" t="s">
        <v>75</v>
      </c>
      <c r="R926" s="3" t="s">
        <v>517</v>
      </c>
      <c r="S926" s="3">
        <v>841.5680000000001</v>
      </c>
      <c r="T926" s="3">
        <v>2</v>
      </c>
      <c r="U926" s="3">
        <v>0.2</v>
      </c>
      <c r="V926" s="3">
        <v>294.54879999999991</v>
      </c>
    </row>
    <row r="927" spans="1:22" ht="14.25" customHeight="1" x14ac:dyDescent="0.25">
      <c r="A927" s="3">
        <v>926</v>
      </c>
      <c r="B927" s="3" t="s">
        <v>2824</v>
      </c>
      <c r="C927" s="4">
        <f>YEAR(Table_1[[#This Row],[Order Date]])</f>
        <v>2011</v>
      </c>
      <c r="D927" s="9">
        <v>40799</v>
      </c>
      <c r="E927" s="3">
        <v>40802</v>
      </c>
      <c r="F927" s="3" t="s">
        <v>188</v>
      </c>
      <c r="G927" s="3" t="s">
        <v>2825</v>
      </c>
      <c r="H927" s="3" t="s">
        <v>2826</v>
      </c>
      <c r="I927" s="3" t="s">
        <v>26</v>
      </c>
      <c r="J927" s="3" t="s">
        <v>27</v>
      </c>
      <c r="K927" s="3" t="s">
        <v>146</v>
      </c>
      <c r="L927" s="3" t="s">
        <v>147</v>
      </c>
      <c r="M927" s="3">
        <v>19143</v>
      </c>
      <c r="N927" s="3" t="s">
        <v>148</v>
      </c>
      <c r="O927" s="3" t="s">
        <v>2827</v>
      </c>
      <c r="P927" s="3" t="s">
        <v>46</v>
      </c>
      <c r="Q927" s="3" t="s">
        <v>90</v>
      </c>
      <c r="R927" s="3" t="s">
        <v>2828</v>
      </c>
      <c r="S927" s="3">
        <v>15.552000000000003</v>
      </c>
      <c r="T927" s="3">
        <v>3</v>
      </c>
      <c r="U927" s="3">
        <v>0.2</v>
      </c>
      <c r="V927" s="3">
        <v>5.4432</v>
      </c>
    </row>
    <row r="928" spans="1:22" ht="14.25" customHeight="1" x14ac:dyDescent="0.25">
      <c r="A928" s="3">
        <v>927</v>
      </c>
      <c r="B928" s="3" t="s">
        <v>2824</v>
      </c>
      <c r="C928" s="4">
        <f>YEAR(Table_1[[#This Row],[Order Date]])</f>
        <v>2011</v>
      </c>
      <c r="D928" s="9">
        <v>40799</v>
      </c>
      <c r="E928" s="3">
        <v>40802</v>
      </c>
      <c r="F928" s="3" t="s">
        <v>188</v>
      </c>
      <c r="G928" s="3" t="s">
        <v>2825</v>
      </c>
      <c r="H928" s="3" t="s">
        <v>2826</v>
      </c>
      <c r="I928" s="3" t="s">
        <v>26</v>
      </c>
      <c r="J928" s="3" t="s">
        <v>27</v>
      </c>
      <c r="K928" s="3" t="s">
        <v>146</v>
      </c>
      <c r="L928" s="3" t="s">
        <v>147</v>
      </c>
      <c r="M928" s="3">
        <v>19143</v>
      </c>
      <c r="N928" s="3" t="s">
        <v>148</v>
      </c>
      <c r="O928" s="3" t="s">
        <v>2829</v>
      </c>
      <c r="P928" s="3" t="s">
        <v>71</v>
      </c>
      <c r="Q928" s="3" t="s">
        <v>161</v>
      </c>
      <c r="R928" s="3" t="s">
        <v>2830</v>
      </c>
      <c r="S928" s="3">
        <v>252.00000000000003</v>
      </c>
      <c r="T928" s="3">
        <v>5</v>
      </c>
      <c r="U928" s="3">
        <v>0.2</v>
      </c>
      <c r="V928" s="3">
        <v>53.550000000000004</v>
      </c>
    </row>
    <row r="929" spans="1:22" ht="14.25" customHeight="1" x14ac:dyDescent="0.25">
      <c r="A929" s="3">
        <v>928</v>
      </c>
      <c r="B929" s="3" t="s">
        <v>2831</v>
      </c>
      <c r="C929" s="4">
        <f>YEAR(Table_1[[#This Row],[Order Date]])</f>
        <v>2012</v>
      </c>
      <c r="D929" s="9">
        <v>41187</v>
      </c>
      <c r="E929" s="3">
        <v>41191</v>
      </c>
      <c r="F929" s="3" t="s">
        <v>50</v>
      </c>
      <c r="G929" s="3" t="s">
        <v>2832</v>
      </c>
      <c r="H929" s="3" t="s">
        <v>2833</v>
      </c>
      <c r="I929" s="3" t="s">
        <v>102</v>
      </c>
      <c r="J929" s="3" t="s">
        <v>27</v>
      </c>
      <c r="K929" s="3" t="s">
        <v>318</v>
      </c>
      <c r="L929" s="3" t="s">
        <v>319</v>
      </c>
      <c r="M929" s="3">
        <v>22153</v>
      </c>
      <c r="N929" s="3" t="s">
        <v>30</v>
      </c>
      <c r="O929" s="3" t="s">
        <v>1313</v>
      </c>
      <c r="P929" s="3" t="s">
        <v>46</v>
      </c>
      <c r="Q929" s="3" t="s">
        <v>68</v>
      </c>
      <c r="R929" s="3" t="s">
        <v>1314</v>
      </c>
      <c r="S929" s="3">
        <v>46.2</v>
      </c>
      <c r="T929" s="3">
        <v>4</v>
      </c>
      <c r="U929" s="3">
        <v>0</v>
      </c>
      <c r="V929" s="3">
        <v>12.936</v>
      </c>
    </row>
    <row r="930" spans="1:22" ht="14.25" customHeight="1" x14ac:dyDescent="0.25">
      <c r="A930" s="3">
        <v>929</v>
      </c>
      <c r="B930" s="3" t="s">
        <v>2831</v>
      </c>
      <c r="C930" s="4">
        <f>YEAR(Table_1[[#This Row],[Order Date]])</f>
        <v>2012</v>
      </c>
      <c r="D930" s="9">
        <v>41187</v>
      </c>
      <c r="E930" s="3">
        <v>41191</v>
      </c>
      <c r="F930" s="3" t="s">
        <v>50</v>
      </c>
      <c r="G930" s="3" t="s">
        <v>2832</v>
      </c>
      <c r="H930" s="3" t="s">
        <v>2833</v>
      </c>
      <c r="I930" s="3" t="s">
        <v>102</v>
      </c>
      <c r="J930" s="3" t="s">
        <v>27</v>
      </c>
      <c r="K930" s="3" t="s">
        <v>318</v>
      </c>
      <c r="L930" s="3" t="s">
        <v>319</v>
      </c>
      <c r="M930" s="3">
        <v>22153</v>
      </c>
      <c r="N930" s="3" t="s">
        <v>30</v>
      </c>
      <c r="O930" s="3" t="s">
        <v>1331</v>
      </c>
      <c r="P930" s="3" t="s">
        <v>46</v>
      </c>
      <c r="Q930" s="3" t="s">
        <v>78</v>
      </c>
      <c r="R930" s="3" t="s">
        <v>1332</v>
      </c>
      <c r="S930" s="3">
        <v>28.84</v>
      </c>
      <c r="T930" s="3">
        <v>2</v>
      </c>
      <c r="U930" s="3">
        <v>0</v>
      </c>
      <c r="V930" s="3">
        <v>9.517199999999999</v>
      </c>
    </row>
    <row r="931" spans="1:22" ht="14.25" customHeight="1" x14ac:dyDescent="0.25">
      <c r="A931" s="3">
        <v>930</v>
      </c>
      <c r="B931" s="3" t="s">
        <v>2834</v>
      </c>
      <c r="C931" s="4">
        <f>YEAR(Table_1[[#This Row],[Order Date]])</f>
        <v>2014</v>
      </c>
      <c r="D931" s="9">
        <v>41744</v>
      </c>
      <c r="E931" s="3">
        <v>41747</v>
      </c>
      <c r="F931" s="3" t="s">
        <v>188</v>
      </c>
      <c r="G931" s="3" t="s">
        <v>2243</v>
      </c>
      <c r="H931" s="3" t="s">
        <v>2244</v>
      </c>
      <c r="I931" s="3" t="s">
        <v>26</v>
      </c>
      <c r="J931" s="3" t="s">
        <v>27</v>
      </c>
      <c r="K931" s="3" t="s">
        <v>2835</v>
      </c>
      <c r="L931" s="3" t="s">
        <v>498</v>
      </c>
      <c r="M931" s="3">
        <v>43615</v>
      </c>
      <c r="N931" s="3" t="s">
        <v>148</v>
      </c>
      <c r="O931" s="3" t="s">
        <v>1889</v>
      </c>
      <c r="P931" s="3" t="s">
        <v>46</v>
      </c>
      <c r="Q931" s="3" t="s">
        <v>68</v>
      </c>
      <c r="R931" s="3" t="s">
        <v>1890</v>
      </c>
      <c r="S931" s="3">
        <v>14.592000000000002</v>
      </c>
      <c r="T931" s="3">
        <v>3</v>
      </c>
      <c r="U931" s="3">
        <v>0.2</v>
      </c>
      <c r="V931" s="3">
        <v>2.5535999999999985</v>
      </c>
    </row>
    <row r="932" spans="1:22" ht="14.25" customHeight="1" x14ac:dyDescent="0.25">
      <c r="A932" s="3">
        <v>931</v>
      </c>
      <c r="B932" s="3" t="s">
        <v>2834</v>
      </c>
      <c r="C932" s="4">
        <f>YEAR(Table_1[[#This Row],[Order Date]])</f>
        <v>2014</v>
      </c>
      <c r="D932" s="9">
        <v>41744</v>
      </c>
      <c r="E932" s="3">
        <v>41747</v>
      </c>
      <c r="F932" s="3" t="s">
        <v>188</v>
      </c>
      <c r="G932" s="3" t="s">
        <v>2243</v>
      </c>
      <c r="H932" s="3" t="s">
        <v>2244</v>
      </c>
      <c r="I932" s="3" t="s">
        <v>26</v>
      </c>
      <c r="J932" s="3" t="s">
        <v>27</v>
      </c>
      <c r="K932" s="3" t="s">
        <v>2835</v>
      </c>
      <c r="L932" s="3" t="s">
        <v>498</v>
      </c>
      <c r="M932" s="3">
        <v>43615</v>
      </c>
      <c r="N932" s="3" t="s">
        <v>148</v>
      </c>
      <c r="O932" s="3" t="s">
        <v>2836</v>
      </c>
      <c r="P932" s="3" t="s">
        <v>46</v>
      </c>
      <c r="Q932" s="3" t="s">
        <v>68</v>
      </c>
      <c r="R932" s="3" t="s">
        <v>2837</v>
      </c>
      <c r="S932" s="3">
        <v>89.855999999999995</v>
      </c>
      <c r="T932" s="3">
        <v>3</v>
      </c>
      <c r="U932" s="3">
        <v>0.2</v>
      </c>
      <c r="V932" s="3">
        <v>21.340800000000002</v>
      </c>
    </row>
    <row r="933" spans="1:22" ht="14.25" customHeight="1" x14ac:dyDescent="0.25">
      <c r="A933" s="3">
        <v>932</v>
      </c>
      <c r="B933" s="3" t="s">
        <v>2834</v>
      </c>
      <c r="C933" s="4">
        <f>YEAR(Table_1[[#This Row],[Order Date]])</f>
        <v>2014</v>
      </c>
      <c r="D933" s="9">
        <v>41744</v>
      </c>
      <c r="E933" s="3">
        <v>41747</v>
      </c>
      <c r="F933" s="3" t="s">
        <v>188</v>
      </c>
      <c r="G933" s="3" t="s">
        <v>2243</v>
      </c>
      <c r="H933" s="3" t="s">
        <v>2244</v>
      </c>
      <c r="I933" s="3" t="s">
        <v>26</v>
      </c>
      <c r="J933" s="3" t="s">
        <v>27</v>
      </c>
      <c r="K933" s="3" t="s">
        <v>2835</v>
      </c>
      <c r="L933" s="3" t="s">
        <v>498</v>
      </c>
      <c r="M933" s="3">
        <v>43615</v>
      </c>
      <c r="N933" s="3" t="s">
        <v>148</v>
      </c>
      <c r="O933" s="3" t="s">
        <v>2372</v>
      </c>
      <c r="P933" s="3" t="s">
        <v>46</v>
      </c>
      <c r="Q933" s="3" t="s">
        <v>90</v>
      </c>
      <c r="R933" s="3" t="s">
        <v>2373</v>
      </c>
      <c r="S933" s="3">
        <v>13.872000000000002</v>
      </c>
      <c r="T933" s="3">
        <v>3</v>
      </c>
      <c r="U933" s="3">
        <v>0.2</v>
      </c>
      <c r="V933" s="3">
        <v>5.0286000000000008</v>
      </c>
    </row>
    <row r="934" spans="1:22" ht="14.25" customHeight="1" x14ac:dyDescent="0.25">
      <c r="A934" s="3">
        <v>933</v>
      </c>
      <c r="B934" s="3" t="s">
        <v>2838</v>
      </c>
      <c r="C934" s="4">
        <f>YEAR(Table_1[[#This Row],[Order Date]])</f>
        <v>2014</v>
      </c>
      <c r="D934" s="9">
        <v>41885</v>
      </c>
      <c r="E934" s="3">
        <v>41889</v>
      </c>
      <c r="F934" s="3" t="s">
        <v>50</v>
      </c>
      <c r="G934" s="3" t="s">
        <v>2839</v>
      </c>
      <c r="H934" s="3" t="s">
        <v>2840</v>
      </c>
      <c r="I934" s="3" t="s">
        <v>26</v>
      </c>
      <c r="J934" s="3" t="s">
        <v>27</v>
      </c>
      <c r="K934" s="3" t="s">
        <v>146</v>
      </c>
      <c r="L934" s="3" t="s">
        <v>147</v>
      </c>
      <c r="M934" s="3">
        <v>19140</v>
      </c>
      <c r="N934" s="3" t="s">
        <v>148</v>
      </c>
      <c r="O934" s="3" t="s">
        <v>2841</v>
      </c>
      <c r="P934" s="3" t="s">
        <v>46</v>
      </c>
      <c r="Q934" s="3" t="s">
        <v>90</v>
      </c>
      <c r="R934" s="3" t="s">
        <v>2842</v>
      </c>
      <c r="S934" s="3">
        <v>12.192</v>
      </c>
      <c r="T934" s="3">
        <v>3</v>
      </c>
      <c r="U934" s="3">
        <v>0.2</v>
      </c>
      <c r="V934" s="3">
        <v>4.1147999999999998</v>
      </c>
    </row>
    <row r="935" spans="1:22" ht="14.25" customHeight="1" x14ac:dyDescent="0.25">
      <c r="A935" s="3">
        <v>934</v>
      </c>
      <c r="B935" s="3" t="s">
        <v>2843</v>
      </c>
      <c r="C935" s="4">
        <f>YEAR(Table_1[[#This Row],[Order Date]])</f>
        <v>2013</v>
      </c>
      <c r="D935" s="9">
        <v>41446</v>
      </c>
      <c r="E935" s="3">
        <v>41450</v>
      </c>
      <c r="F935" s="3" t="s">
        <v>50</v>
      </c>
      <c r="G935" s="3" t="s">
        <v>2844</v>
      </c>
      <c r="H935" s="3" t="s">
        <v>2845</v>
      </c>
      <c r="I935" s="3" t="s">
        <v>102</v>
      </c>
      <c r="J935" s="3" t="s">
        <v>27</v>
      </c>
      <c r="K935" s="3" t="s">
        <v>146</v>
      </c>
      <c r="L935" s="3" t="s">
        <v>147</v>
      </c>
      <c r="M935" s="3">
        <v>19120</v>
      </c>
      <c r="N935" s="3" t="s">
        <v>148</v>
      </c>
      <c r="O935" s="3" t="s">
        <v>2846</v>
      </c>
      <c r="P935" s="3" t="s">
        <v>46</v>
      </c>
      <c r="Q935" s="3" t="s">
        <v>90</v>
      </c>
      <c r="R935" s="3" t="s">
        <v>2847</v>
      </c>
      <c r="S935" s="3">
        <v>45.056000000000004</v>
      </c>
      <c r="T935" s="3">
        <v>8</v>
      </c>
      <c r="U935" s="3">
        <v>0.2</v>
      </c>
      <c r="V935" s="3">
        <v>15.206399999999997</v>
      </c>
    </row>
    <row r="936" spans="1:22" ht="14.25" customHeight="1" x14ac:dyDescent="0.25">
      <c r="A936" s="3">
        <v>935</v>
      </c>
      <c r="B936" s="3" t="s">
        <v>2843</v>
      </c>
      <c r="C936" s="4">
        <f>YEAR(Table_1[[#This Row],[Order Date]])</f>
        <v>2013</v>
      </c>
      <c r="D936" s="9">
        <v>41446</v>
      </c>
      <c r="E936" s="3">
        <v>41450</v>
      </c>
      <c r="F936" s="3" t="s">
        <v>50</v>
      </c>
      <c r="G936" s="3" t="s">
        <v>2844</v>
      </c>
      <c r="H936" s="3" t="s">
        <v>2845</v>
      </c>
      <c r="I936" s="3" t="s">
        <v>102</v>
      </c>
      <c r="J936" s="3" t="s">
        <v>27</v>
      </c>
      <c r="K936" s="3" t="s">
        <v>146</v>
      </c>
      <c r="L936" s="3" t="s">
        <v>147</v>
      </c>
      <c r="M936" s="3">
        <v>19120</v>
      </c>
      <c r="N936" s="3" t="s">
        <v>148</v>
      </c>
      <c r="O936" s="3" t="s">
        <v>2848</v>
      </c>
      <c r="P936" s="3" t="s">
        <v>46</v>
      </c>
      <c r="Q936" s="3" t="s">
        <v>75</v>
      </c>
      <c r="R936" s="3" t="s">
        <v>2849</v>
      </c>
      <c r="S936" s="3">
        <v>29.718000000000007</v>
      </c>
      <c r="T936" s="3">
        <v>6</v>
      </c>
      <c r="U936" s="3">
        <v>0.7</v>
      </c>
      <c r="V936" s="3">
        <v>-21.793199999999992</v>
      </c>
    </row>
    <row r="937" spans="1:22" ht="14.25" customHeight="1" x14ac:dyDescent="0.25">
      <c r="A937" s="3">
        <v>936</v>
      </c>
      <c r="B937" s="3" t="s">
        <v>2843</v>
      </c>
      <c r="C937" s="4">
        <f>YEAR(Table_1[[#This Row],[Order Date]])</f>
        <v>2013</v>
      </c>
      <c r="D937" s="9">
        <v>41446</v>
      </c>
      <c r="E937" s="3">
        <v>41450</v>
      </c>
      <c r="F937" s="3" t="s">
        <v>50</v>
      </c>
      <c r="G937" s="3" t="s">
        <v>2844</v>
      </c>
      <c r="H937" s="3" t="s">
        <v>2845</v>
      </c>
      <c r="I937" s="3" t="s">
        <v>102</v>
      </c>
      <c r="J937" s="3" t="s">
        <v>27</v>
      </c>
      <c r="K937" s="3" t="s">
        <v>146</v>
      </c>
      <c r="L937" s="3" t="s">
        <v>147</v>
      </c>
      <c r="M937" s="3">
        <v>19120</v>
      </c>
      <c r="N937" s="3" t="s">
        <v>148</v>
      </c>
      <c r="O937" s="3" t="s">
        <v>2643</v>
      </c>
      <c r="P937" s="3" t="s">
        <v>46</v>
      </c>
      <c r="Q937" s="3" t="s">
        <v>90</v>
      </c>
      <c r="R937" s="3" t="s">
        <v>2644</v>
      </c>
      <c r="S937" s="3">
        <v>15.552000000000003</v>
      </c>
      <c r="T937" s="3">
        <v>3</v>
      </c>
      <c r="U937" s="3">
        <v>0.2</v>
      </c>
      <c r="V937" s="3">
        <v>5.4432</v>
      </c>
    </row>
    <row r="938" spans="1:22" ht="14.25" customHeight="1" x14ac:dyDescent="0.25">
      <c r="A938" s="3">
        <v>937</v>
      </c>
      <c r="B938" s="3" t="s">
        <v>2843</v>
      </c>
      <c r="C938" s="4">
        <f>YEAR(Table_1[[#This Row],[Order Date]])</f>
        <v>2013</v>
      </c>
      <c r="D938" s="9">
        <v>41446</v>
      </c>
      <c r="E938" s="3">
        <v>41450</v>
      </c>
      <c r="F938" s="3" t="s">
        <v>50</v>
      </c>
      <c r="G938" s="3" t="s">
        <v>2844</v>
      </c>
      <c r="H938" s="3" t="s">
        <v>2845</v>
      </c>
      <c r="I938" s="3" t="s">
        <v>102</v>
      </c>
      <c r="J938" s="3" t="s">
        <v>27</v>
      </c>
      <c r="K938" s="3" t="s">
        <v>146</v>
      </c>
      <c r="L938" s="3" t="s">
        <v>147</v>
      </c>
      <c r="M938" s="3">
        <v>19120</v>
      </c>
      <c r="N938" s="3" t="s">
        <v>148</v>
      </c>
      <c r="O938" s="3" t="s">
        <v>597</v>
      </c>
      <c r="P938" s="3" t="s">
        <v>46</v>
      </c>
      <c r="Q938" s="3" t="s">
        <v>78</v>
      </c>
      <c r="R938" s="3" t="s">
        <v>598</v>
      </c>
      <c r="S938" s="3">
        <v>447.69600000000003</v>
      </c>
      <c r="T938" s="3">
        <v>2</v>
      </c>
      <c r="U938" s="3">
        <v>0.2</v>
      </c>
      <c r="V938" s="3">
        <v>33.577199999999976</v>
      </c>
    </row>
    <row r="939" spans="1:22" ht="14.25" customHeight="1" x14ac:dyDescent="0.25">
      <c r="A939" s="3">
        <v>938</v>
      </c>
      <c r="B939" s="3" t="s">
        <v>2850</v>
      </c>
      <c r="C939" s="4">
        <f>YEAR(Table_1[[#This Row],[Order Date]])</f>
        <v>2014</v>
      </c>
      <c r="D939" s="9">
        <v>41949</v>
      </c>
      <c r="E939" s="3">
        <v>41950</v>
      </c>
      <c r="F939" s="3" t="s">
        <v>188</v>
      </c>
      <c r="G939" s="3" t="s">
        <v>215</v>
      </c>
      <c r="H939" s="3" t="s">
        <v>216</v>
      </c>
      <c r="I939" s="3" t="s">
        <v>41</v>
      </c>
      <c r="J939" s="3" t="s">
        <v>27</v>
      </c>
      <c r="K939" s="3" t="s">
        <v>2851</v>
      </c>
      <c r="L939" s="3" t="s">
        <v>668</v>
      </c>
      <c r="M939" s="3">
        <v>87401</v>
      </c>
      <c r="N939" s="3" t="s">
        <v>44</v>
      </c>
      <c r="O939" s="3" t="s">
        <v>1311</v>
      </c>
      <c r="P939" s="3" t="s">
        <v>71</v>
      </c>
      <c r="Q939" s="3" t="s">
        <v>161</v>
      </c>
      <c r="R939" s="3" t="s">
        <v>1312</v>
      </c>
      <c r="S939" s="3">
        <v>159.99</v>
      </c>
      <c r="T939" s="3">
        <v>1</v>
      </c>
      <c r="U939" s="3">
        <v>0</v>
      </c>
      <c r="V939" s="3">
        <v>54.396599999999992</v>
      </c>
    </row>
    <row r="940" spans="1:22" ht="14.25" customHeight="1" x14ac:dyDescent="0.25">
      <c r="A940" s="3">
        <v>939</v>
      </c>
      <c r="B940" s="3" t="s">
        <v>2852</v>
      </c>
      <c r="C940" s="4">
        <f>YEAR(Table_1[[#This Row],[Order Date]])</f>
        <v>2012</v>
      </c>
      <c r="D940" s="9">
        <v>41256</v>
      </c>
      <c r="E940" s="3">
        <v>41260</v>
      </c>
      <c r="F940" s="3" t="s">
        <v>50</v>
      </c>
      <c r="G940" s="3" t="s">
        <v>2853</v>
      </c>
      <c r="H940" s="3" t="s">
        <v>2854</v>
      </c>
      <c r="I940" s="3" t="s">
        <v>41</v>
      </c>
      <c r="J940" s="3" t="s">
        <v>27</v>
      </c>
      <c r="K940" s="3" t="s">
        <v>2855</v>
      </c>
      <c r="L940" s="3" t="s">
        <v>43</v>
      </c>
      <c r="M940" s="3">
        <v>92503</v>
      </c>
      <c r="N940" s="3" t="s">
        <v>44</v>
      </c>
      <c r="O940" s="3" t="s">
        <v>2856</v>
      </c>
      <c r="P940" s="3" t="s">
        <v>46</v>
      </c>
      <c r="Q940" s="3" t="s">
        <v>90</v>
      </c>
      <c r="R940" s="3" t="s">
        <v>2857</v>
      </c>
      <c r="S940" s="3">
        <v>12.96</v>
      </c>
      <c r="T940" s="3">
        <v>2</v>
      </c>
      <c r="U940" s="3">
        <v>0</v>
      </c>
      <c r="V940" s="3">
        <v>6.2208000000000006</v>
      </c>
    </row>
    <row r="941" spans="1:22" ht="14.25" customHeight="1" x14ac:dyDescent="0.25">
      <c r="A941" s="3">
        <v>940</v>
      </c>
      <c r="B941" s="3" t="s">
        <v>2852</v>
      </c>
      <c r="C941" s="4">
        <f>YEAR(Table_1[[#This Row],[Order Date]])</f>
        <v>2012</v>
      </c>
      <c r="D941" s="9">
        <v>41256</v>
      </c>
      <c r="E941" s="3">
        <v>41260</v>
      </c>
      <c r="F941" s="3" t="s">
        <v>50</v>
      </c>
      <c r="G941" s="3" t="s">
        <v>2853</v>
      </c>
      <c r="H941" s="3" t="s">
        <v>2854</v>
      </c>
      <c r="I941" s="3" t="s">
        <v>41</v>
      </c>
      <c r="J941" s="3" t="s">
        <v>27</v>
      </c>
      <c r="K941" s="3" t="s">
        <v>2855</v>
      </c>
      <c r="L941" s="3" t="s">
        <v>43</v>
      </c>
      <c r="M941" s="3">
        <v>92503</v>
      </c>
      <c r="N941" s="3" t="s">
        <v>44</v>
      </c>
      <c r="O941" s="3" t="s">
        <v>2858</v>
      </c>
      <c r="P941" s="3" t="s">
        <v>46</v>
      </c>
      <c r="Q941" s="3" t="s">
        <v>78</v>
      </c>
      <c r="R941" s="3" t="s">
        <v>2859</v>
      </c>
      <c r="S941" s="3">
        <v>134.47999999999999</v>
      </c>
      <c r="T941" s="3">
        <v>4</v>
      </c>
      <c r="U941" s="3">
        <v>0</v>
      </c>
      <c r="V941" s="3">
        <v>34.964799999999997</v>
      </c>
    </row>
    <row r="942" spans="1:22" ht="14.25" customHeight="1" x14ac:dyDescent="0.25">
      <c r="A942" s="3">
        <v>941</v>
      </c>
      <c r="B942" s="3" t="s">
        <v>2860</v>
      </c>
      <c r="C942" s="4">
        <f>YEAR(Table_1[[#This Row],[Order Date]])</f>
        <v>2013</v>
      </c>
      <c r="D942" s="9">
        <v>41445</v>
      </c>
      <c r="E942" s="3">
        <v>41446</v>
      </c>
      <c r="F942" s="3" t="s">
        <v>188</v>
      </c>
      <c r="G942" s="3" t="s">
        <v>2861</v>
      </c>
      <c r="H942" s="3" t="s">
        <v>2862</v>
      </c>
      <c r="I942" s="3" t="s">
        <v>41</v>
      </c>
      <c r="J942" s="3" t="s">
        <v>27</v>
      </c>
      <c r="K942" s="3" t="s">
        <v>127</v>
      </c>
      <c r="L942" s="3" t="s">
        <v>43</v>
      </c>
      <c r="M942" s="3">
        <v>94110</v>
      </c>
      <c r="N942" s="3" t="s">
        <v>44</v>
      </c>
      <c r="O942" s="3" t="s">
        <v>2863</v>
      </c>
      <c r="P942" s="3" t="s">
        <v>46</v>
      </c>
      <c r="Q942" s="3" t="s">
        <v>90</v>
      </c>
      <c r="R942" s="3" t="s">
        <v>2864</v>
      </c>
      <c r="S942" s="3">
        <v>17.12</v>
      </c>
      <c r="T942" s="3">
        <v>2</v>
      </c>
      <c r="U942" s="3">
        <v>0</v>
      </c>
      <c r="V942" s="3">
        <v>8.0464000000000002</v>
      </c>
    </row>
    <row r="943" spans="1:22" ht="14.25" customHeight="1" x14ac:dyDescent="0.25">
      <c r="A943" s="3">
        <v>942</v>
      </c>
      <c r="B943" s="3" t="s">
        <v>2865</v>
      </c>
      <c r="C943" s="4">
        <f>YEAR(Table_1[[#This Row],[Order Date]])</f>
        <v>2013</v>
      </c>
      <c r="D943" s="9">
        <v>41622</v>
      </c>
      <c r="E943" s="3">
        <v>41629</v>
      </c>
      <c r="F943" s="3" t="s">
        <v>50</v>
      </c>
      <c r="G943" s="3" t="s">
        <v>2806</v>
      </c>
      <c r="H943" s="3" t="s">
        <v>2807</v>
      </c>
      <c r="I943" s="3" t="s">
        <v>41</v>
      </c>
      <c r="J943" s="3" t="s">
        <v>27</v>
      </c>
      <c r="K943" s="3" t="s">
        <v>2866</v>
      </c>
      <c r="L943" s="3" t="s">
        <v>43</v>
      </c>
      <c r="M943" s="3">
        <v>90503</v>
      </c>
      <c r="N943" s="3" t="s">
        <v>44</v>
      </c>
      <c r="O943" s="3" t="s">
        <v>2867</v>
      </c>
      <c r="P943" s="3" t="s">
        <v>46</v>
      </c>
      <c r="Q943" s="3" t="s">
        <v>75</v>
      </c>
      <c r="R943" s="3" t="s">
        <v>2868</v>
      </c>
      <c r="S943" s="3">
        <v>6.0960000000000001</v>
      </c>
      <c r="T943" s="3">
        <v>2</v>
      </c>
      <c r="U943" s="3">
        <v>0.2</v>
      </c>
      <c r="V943" s="3">
        <v>2.2098</v>
      </c>
    </row>
    <row r="944" spans="1:22" ht="14.25" customHeight="1" x14ac:dyDescent="0.25">
      <c r="A944" s="3">
        <v>943</v>
      </c>
      <c r="B944" s="3" t="s">
        <v>2865</v>
      </c>
      <c r="C944" s="4">
        <f>YEAR(Table_1[[#This Row],[Order Date]])</f>
        <v>2013</v>
      </c>
      <c r="D944" s="9">
        <v>41622</v>
      </c>
      <c r="E944" s="3">
        <v>41629</v>
      </c>
      <c r="F944" s="3" t="s">
        <v>50</v>
      </c>
      <c r="G944" s="3" t="s">
        <v>2806</v>
      </c>
      <c r="H944" s="3" t="s">
        <v>2807</v>
      </c>
      <c r="I944" s="3" t="s">
        <v>41</v>
      </c>
      <c r="J944" s="3" t="s">
        <v>27</v>
      </c>
      <c r="K944" s="3" t="s">
        <v>2866</v>
      </c>
      <c r="L944" s="3" t="s">
        <v>43</v>
      </c>
      <c r="M944" s="3">
        <v>90503</v>
      </c>
      <c r="N944" s="3" t="s">
        <v>44</v>
      </c>
      <c r="O944" s="3" t="s">
        <v>55</v>
      </c>
      <c r="P944" s="3" t="s">
        <v>32</v>
      </c>
      <c r="Q944" s="3" t="s">
        <v>56</v>
      </c>
      <c r="R944" s="3" t="s">
        <v>57</v>
      </c>
      <c r="S944" s="3">
        <v>1114.2719999999999</v>
      </c>
      <c r="T944" s="3">
        <v>4</v>
      </c>
      <c r="U944" s="3">
        <v>0.2</v>
      </c>
      <c r="V944" s="3">
        <v>41.785200000000032</v>
      </c>
    </row>
    <row r="945" spans="1:22" ht="14.25" customHeight="1" x14ac:dyDescent="0.25">
      <c r="A945" s="3">
        <v>944</v>
      </c>
      <c r="B945" s="3" t="s">
        <v>2869</v>
      </c>
      <c r="C945" s="4">
        <f>YEAR(Table_1[[#This Row],[Order Date]])</f>
        <v>2012</v>
      </c>
      <c r="D945" s="9">
        <v>41058</v>
      </c>
      <c r="E945" s="3">
        <v>41063</v>
      </c>
      <c r="F945" s="3" t="s">
        <v>50</v>
      </c>
      <c r="G945" s="3" t="s">
        <v>1202</v>
      </c>
      <c r="H945" s="3" t="s">
        <v>1203</v>
      </c>
      <c r="I945" s="3" t="s">
        <v>26</v>
      </c>
      <c r="J945" s="3" t="s">
        <v>27</v>
      </c>
      <c r="K945" s="3" t="s">
        <v>95</v>
      </c>
      <c r="L945" s="3" t="s">
        <v>96</v>
      </c>
      <c r="M945" s="3">
        <v>98105</v>
      </c>
      <c r="N945" s="3" t="s">
        <v>44</v>
      </c>
      <c r="O945" s="3" t="s">
        <v>1981</v>
      </c>
      <c r="P945" s="3" t="s">
        <v>46</v>
      </c>
      <c r="Q945" s="3" t="s">
        <v>90</v>
      </c>
      <c r="R945" s="3" t="s">
        <v>1982</v>
      </c>
      <c r="S945" s="3">
        <v>32.400000000000006</v>
      </c>
      <c r="T945" s="3">
        <v>5</v>
      </c>
      <c r="U945" s="3">
        <v>0</v>
      </c>
      <c r="V945" s="3">
        <v>15.552000000000001</v>
      </c>
    </row>
    <row r="946" spans="1:22" ht="14.25" customHeight="1" x14ac:dyDescent="0.25">
      <c r="A946" s="3">
        <v>945</v>
      </c>
      <c r="B946" s="3" t="s">
        <v>2869</v>
      </c>
      <c r="C946" s="4">
        <f>YEAR(Table_1[[#This Row],[Order Date]])</f>
        <v>2012</v>
      </c>
      <c r="D946" s="9">
        <v>41058</v>
      </c>
      <c r="E946" s="3">
        <v>41063</v>
      </c>
      <c r="F946" s="3" t="s">
        <v>50</v>
      </c>
      <c r="G946" s="3" t="s">
        <v>1202</v>
      </c>
      <c r="H946" s="3" t="s">
        <v>1203</v>
      </c>
      <c r="I946" s="3" t="s">
        <v>26</v>
      </c>
      <c r="J946" s="3" t="s">
        <v>27</v>
      </c>
      <c r="K946" s="3" t="s">
        <v>95</v>
      </c>
      <c r="L946" s="3" t="s">
        <v>96</v>
      </c>
      <c r="M946" s="3">
        <v>98105</v>
      </c>
      <c r="N946" s="3" t="s">
        <v>44</v>
      </c>
      <c r="O946" s="3" t="s">
        <v>2870</v>
      </c>
      <c r="P946" s="3" t="s">
        <v>46</v>
      </c>
      <c r="Q946" s="3" t="s">
        <v>59</v>
      </c>
      <c r="R946" s="3" t="s">
        <v>2871</v>
      </c>
      <c r="S946" s="3">
        <v>540.56999999999994</v>
      </c>
      <c r="T946" s="3">
        <v>3</v>
      </c>
      <c r="U946" s="3">
        <v>0</v>
      </c>
      <c r="V946" s="3">
        <v>140.54820000000001</v>
      </c>
    </row>
    <row r="947" spans="1:22" ht="14.25" customHeight="1" x14ac:dyDescent="0.25">
      <c r="A947" s="3">
        <v>946</v>
      </c>
      <c r="B947" s="3" t="s">
        <v>2869</v>
      </c>
      <c r="C947" s="4">
        <f>YEAR(Table_1[[#This Row],[Order Date]])</f>
        <v>2012</v>
      </c>
      <c r="D947" s="9">
        <v>41058</v>
      </c>
      <c r="E947" s="3">
        <v>41063</v>
      </c>
      <c r="F947" s="3" t="s">
        <v>50</v>
      </c>
      <c r="G947" s="3" t="s">
        <v>1202</v>
      </c>
      <c r="H947" s="3" t="s">
        <v>1203</v>
      </c>
      <c r="I947" s="3" t="s">
        <v>26</v>
      </c>
      <c r="J947" s="3" t="s">
        <v>27</v>
      </c>
      <c r="K947" s="3" t="s">
        <v>95</v>
      </c>
      <c r="L947" s="3" t="s">
        <v>96</v>
      </c>
      <c r="M947" s="3">
        <v>98105</v>
      </c>
      <c r="N947" s="3" t="s">
        <v>44</v>
      </c>
      <c r="O947" s="3" t="s">
        <v>2872</v>
      </c>
      <c r="P947" s="3" t="s">
        <v>46</v>
      </c>
      <c r="Q947" s="3" t="s">
        <v>75</v>
      </c>
      <c r="R947" s="3" t="s">
        <v>2873</v>
      </c>
      <c r="S947" s="3">
        <v>167.76</v>
      </c>
      <c r="T947" s="3">
        <v>5</v>
      </c>
      <c r="U947" s="3">
        <v>0.2</v>
      </c>
      <c r="V947" s="3">
        <v>62.91</v>
      </c>
    </row>
    <row r="948" spans="1:22" ht="14.25" customHeight="1" x14ac:dyDescent="0.25">
      <c r="A948" s="3">
        <v>947</v>
      </c>
      <c r="B948" s="3" t="s">
        <v>2874</v>
      </c>
      <c r="C948" s="4">
        <f>YEAR(Table_1[[#This Row],[Order Date]])</f>
        <v>2012</v>
      </c>
      <c r="D948" s="9">
        <v>41116</v>
      </c>
      <c r="E948" s="3">
        <v>41118</v>
      </c>
      <c r="F948" s="3" t="s">
        <v>188</v>
      </c>
      <c r="G948" s="3" t="s">
        <v>1906</v>
      </c>
      <c r="H948" s="3" t="s">
        <v>1907</v>
      </c>
      <c r="I948" s="3" t="s">
        <v>26</v>
      </c>
      <c r="J948" s="3" t="s">
        <v>27</v>
      </c>
      <c r="K948" s="3" t="s">
        <v>1823</v>
      </c>
      <c r="L948" s="3" t="s">
        <v>310</v>
      </c>
      <c r="M948" s="3">
        <v>85204</v>
      </c>
      <c r="N948" s="3" t="s">
        <v>44</v>
      </c>
      <c r="O948" s="3" t="s">
        <v>2875</v>
      </c>
      <c r="P948" s="3" t="s">
        <v>32</v>
      </c>
      <c r="Q948" s="3" t="s">
        <v>56</v>
      </c>
      <c r="R948" s="3" t="s">
        <v>2876</v>
      </c>
      <c r="S948" s="3">
        <v>393.16500000000002</v>
      </c>
      <c r="T948" s="3">
        <v>3</v>
      </c>
      <c r="U948" s="3">
        <v>0.5</v>
      </c>
      <c r="V948" s="3">
        <v>-204.44580000000005</v>
      </c>
    </row>
    <row r="949" spans="1:22" ht="14.25" customHeight="1" x14ac:dyDescent="0.25">
      <c r="A949" s="3">
        <v>948</v>
      </c>
      <c r="B949" s="3" t="s">
        <v>2877</v>
      </c>
      <c r="C949" s="4">
        <f>YEAR(Table_1[[#This Row],[Order Date]])</f>
        <v>2014</v>
      </c>
      <c r="D949" s="9">
        <v>41972</v>
      </c>
      <c r="E949" s="3">
        <v>41976</v>
      </c>
      <c r="F949" s="3" t="s">
        <v>50</v>
      </c>
      <c r="G949" s="3" t="s">
        <v>1508</v>
      </c>
      <c r="H949" s="3" t="s">
        <v>1509</v>
      </c>
      <c r="I949" s="3" t="s">
        <v>102</v>
      </c>
      <c r="J949" s="3" t="s">
        <v>27</v>
      </c>
      <c r="K949" s="3" t="s">
        <v>146</v>
      </c>
      <c r="L949" s="3" t="s">
        <v>147</v>
      </c>
      <c r="M949" s="3">
        <v>19120</v>
      </c>
      <c r="N949" s="3" t="s">
        <v>148</v>
      </c>
      <c r="O949" s="3" t="s">
        <v>2878</v>
      </c>
      <c r="P949" s="3" t="s">
        <v>32</v>
      </c>
      <c r="Q949" s="3" t="s">
        <v>65</v>
      </c>
      <c r="R949" s="3" t="s">
        <v>2879</v>
      </c>
      <c r="S949" s="3">
        <v>516.48800000000006</v>
      </c>
      <c r="T949" s="3">
        <v>7</v>
      </c>
      <c r="U949" s="3">
        <v>0.2</v>
      </c>
      <c r="V949" s="3">
        <v>-12.912200000000027</v>
      </c>
    </row>
    <row r="950" spans="1:22" ht="14.25" customHeight="1" x14ac:dyDescent="0.25">
      <c r="A950" s="3">
        <v>949</v>
      </c>
      <c r="B950" s="3" t="s">
        <v>2877</v>
      </c>
      <c r="C950" s="4">
        <f>YEAR(Table_1[[#This Row],[Order Date]])</f>
        <v>2014</v>
      </c>
      <c r="D950" s="9">
        <v>41972</v>
      </c>
      <c r="E950" s="3">
        <v>41976</v>
      </c>
      <c r="F950" s="3" t="s">
        <v>50</v>
      </c>
      <c r="G950" s="3" t="s">
        <v>1508</v>
      </c>
      <c r="H950" s="3" t="s">
        <v>1509</v>
      </c>
      <c r="I950" s="3" t="s">
        <v>102</v>
      </c>
      <c r="J950" s="3" t="s">
        <v>27</v>
      </c>
      <c r="K950" s="3" t="s">
        <v>146</v>
      </c>
      <c r="L950" s="3" t="s">
        <v>147</v>
      </c>
      <c r="M950" s="3">
        <v>19120</v>
      </c>
      <c r="N950" s="3" t="s">
        <v>148</v>
      </c>
      <c r="O950" s="3" t="s">
        <v>920</v>
      </c>
      <c r="P950" s="3" t="s">
        <v>32</v>
      </c>
      <c r="Q950" s="3" t="s">
        <v>65</v>
      </c>
      <c r="R950" s="3" t="s">
        <v>921</v>
      </c>
      <c r="S950" s="3">
        <v>1007.2320000000001</v>
      </c>
      <c r="T950" s="3">
        <v>6</v>
      </c>
      <c r="U950" s="3">
        <v>0.2</v>
      </c>
      <c r="V950" s="3">
        <v>75.542400000000015</v>
      </c>
    </row>
    <row r="951" spans="1:22" ht="14.25" customHeight="1" x14ac:dyDescent="0.25">
      <c r="A951" s="3">
        <v>950</v>
      </c>
      <c r="B951" s="3" t="s">
        <v>2877</v>
      </c>
      <c r="C951" s="4">
        <f>YEAR(Table_1[[#This Row],[Order Date]])</f>
        <v>2014</v>
      </c>
      <c r="D951" s="9">
        <v>41972</v>
      </c>
      <c r="E951" s="3">
        <v>41976</v>
      </c>
      <c r="F951" s="3" t="s">
        <v>50</v>
      </c>
      <c r="G951" s="3" t="s">
        <v>1508</v>
      </c>
      <c r="H951" s="3" t="s">
        <v>1509</v>
      </c>
      <c r="I951" s="3" t="s">
        <v>102</v>
      </c>
      <c r="J951" s="3" t="s">
        <v>27</v>
      </c>
      <c r="K951" s="3" t="s">
        <v>146</v>
      </c>
      <c r="L951" s="3" t="s">
        <v>147</v>
      </c>
      <c r="M951" s="3">
        <v>19120</v>
      </c>
      <c r="N951" s="3" t="s">
        <v>148</v>
      </c>
      <c r="O951" s="3" t="s">
        <v>2880</v>
      </c>
      <c r="P951" s="3" t="s">
        <v>32</v>
      </c>
      <c r="Q951" s="3" t="s">
        <v>56</v>
      </c>
      <c r="R951" s="3" t="s">
        <v>2881</v>
      </c>
      <c r="S951" s="3">
        <v>2065.3200000000002</v>
      </c>
      <c r="T951" s="3">
        <v>12</v>
      </c>
      <c r="U951" s="3">
        <v>0.4</v>
      </c>
      <c r="V951" s="3">
        <v>-619.59600000000012</v>
      </c>
    </row>
    <row r="952" spans="1:22" ht="14.25" customHeight="1" x14ac:dyDescent="0.25">
      <c r="A952" s="3">
        <v>951</v>
      </c>
      <c r="B952" s="3" t="s">
        <v>2877</v>
      </c>
      <c r="C952" s="4">
        <f>YEAR(Table_1[[#This Row],[Order Date]])</f>
        <v>2014</v>
      </c>
      <c r="D952" s="9">
        <v>41972</v>
      </c>
      <c r="E952" s="3">
        <v>41976</v>
      </c>
      <c r="F952" s="3" t="s">
        <v>50</v>
      </c>
      <c r="G952" s="3" t="s">
        <v>1508</v>
      </c>
      <c r="H952" s="3" t="s">
        <v>1509</v>
      </c>
      <c r="I952" s="3" t="s">
        <v>102</v>
      </c>
      <c r="J952" s="3" t="s">
        <v>27</v>
      </c>
      <c r="K952" s="3" t="s">
        <v>146</v>
      </c>
      <c r="L952" s="3" t="s">
        <v>147</v>
      </c>
      <c r="M952" s="3">
        <v>19120</v>
      </c>
      <c r="N952" s="3" t="s">
        <v>148</v>
      </c>
      <c r="O952" s="3" t="s">
        <v>2882</v>
      </c>
      <c r="P952" s="3" t="s">
        <v>46</v>
      </c>
      <c r="Q952" s="3" t="s">
        <v>90</v>
      </c>
      <c r="R952" s="3" t="s">
        <v>2883</v>
      </c>
      <c r="S952" s="3">
        <v>15.552000000000003</v>
      </c>
      <c r="T952" s="3">
        <v>3</v>
      </c>
      <c r="U952" s="3">
        <v>0.2</v>
      </c>
      <c r="V952" s="3">
        <v>5.4432</v>
      </c>
    </row>
    <row r="953" spans="1:22" ht="14.25" customHeight="1" x14ac:dyDescent="0.25">
      <c r="A953" s="3">
        <v>952</v>
      </c>
      <c r="B953" s="3" t="s">
        <v>2877</v>
      </c>
      <c r="C953" s="4">
        <f>YEAR(Table_1[[#This Row],[Order Date]])</f>
        <v>2014</v>
      </c>
      <c r="D953" s="9">
        <v>41972</v>
      </c>
      <c r="E953" s="3">
        <v>41976</v>
      </c>
      <c r="F953" s="3" t="s">
        <v>50</v>
      </c>
      <c r="G953" s="3" t="s">
        <v>1508</v>
      </c>
      <c r="H953" s="3" t="s">
        <v>1509</v>
      </c>
      <c r="I953" s="3" t="s">
        <v>102</v>
      </c>
      <c r="J953" s="3" t="s">
        <v>27</v>
      </c>
      <c r="K953" s="3" t="s">
        <v>146</v>
      </c>
      <c r="L953" s="3" t="s">
        <v>147</v>
      </c>
      <c r="M953" s="3">
        <v>19120</v>
      </c>
      <c r="N953" s="3" t="s">
        <v>148</v>
      </c>
      <c r="O953" s="3" t="s">
        <v>913</v>
      </c>
      <c r="P953" s="3" t="s">
        <v>46</v>
      </c>
      <c r="Q953" s="3" t="s">
        <v>90</v>
      </c>
      <c r="R953" s="3" t="s">
        <v>914</v>
      </c>
      <c r="S953" s="3">
        <v>25.344000000000001</v>
      </c>
      <c r="T953" s="3">
        <v>6</v>
      </c>
      <c r="U953" s="3">
        <v>0.2</v>
      </c>
      <c r="V953" s="3">
        <v>7.92</v>
      </c>
    </row>
    <row r="954" spans="1:22" ht="14.25" customHeight="1" x14ac:dyDescent="0.25">
      <c r="A954" s="3">
        <v>953</v>
      </c>
      <c r="B954" s="3" t="s">
        <v>2884</v>
      </c>
      <c r="C954" s="4">
        <f>YEAR(Table_1[[#This Row],[Order Date]])</f>
        <v>2014</v>
      </c>
      <c r="D954" s="9">
        <v>41733</v>
      </c>
      <c r="E954" s="3">
        <v>41737</v>
      </c>
      <c r="F954" s="3" t="s">
        <v>50</v>
      </c>
      <c r="G954" s="3" t="s">
        <v>2885</v>
      </c>
      <c r="H954" s="3" t="s">
        <v>2886</v>
      </c>
      <c r="I954" s="3" t="s">
        <v>26</v>
      </c>
      <c r="J954" s="3" t="s">
        <v>27</v>
      </c>
      <c r="K954" s="3" t="s">
        <v>146</v>
      </c>
      <c r="L954" s="3" t="s">
        <v>147</v>
      </c>
      <c r="M954" s="3">
        <v>19143</v>
      </c>
      <c r="N954" s="3" t="s">
        <v>148</v>
      </c>
      <c r="O954" s="3" t="s">
        <v>2887</v>
      </c>
      <c r="P954" s="3" t="s">
        <v>32</v>
      </c>
      <c r="Q954" s="3" t="s">
        <v>65</v>
      </c>
      <c r="R954" s="3" t="s">
        <v>186</v>
      </c>
      <c r="S954" s="3">
        <v>25.472000000000001</v>
      </c>
      <c r="T954" s="3">
        <v>4</v>
      </c>
      <c r="U954" s="3">
        <v>0.2</v>
      </c>
      <c r="V954" s="3">
        <v>7.6416000000000022</v>
      </c>
    </row>
    <row r="955" spans="1:22" ht="14.25" customHeight="1" x14ac:dyDescent="0.25">
      <c r="A955" s="3">
        <v>954</v>
      </c>
      <c r="B955" s="3" t="s">
        <v>2888</v>
      </c>
      <c r="C955" s="4">
        <f>YEAR(Table_1[[#This Row],[Order Date]])</f>
        <v>2014</v>
      </c>
      <c r="D955" s="9">
        <v>42002</v>
      </c>
      <c r="E955" s="3">
        <v>42006</v>
      </c>
      <c r="F955" s="3" t="s">
        <v>50</v>
      </c>
      <c r="G955" s="3" t="s">
        <v>2889</v>
      </c>
      <c r="H955" s="3" t="s">
        <v>2890</v>
      </c>
      <c r="I955" s="3" t="s">
        <v>26</v>
      </c>
      <c r="J955" s="3" t="s">
        <v>27</v>
      </c>
      <c r="K955" s="3" t="s">
        <v>2891</v>
      </c>
      <c r="L955" s="3" t="s">
        <v>104</v>
      </c>
      <c r="M955" s="3">
        <v>78664</v>
      </c>
      <c r="N955" s="3" t="s">
        <v>105</v>
      </c>
      <c r="O955" s="3" t="s">
        <v>875</v>
      </c>
      <c r="P955" s="3" t="s">
        <v>46</v>
      </c>
      <c r="Q955" s="3" t="s">
        <v>68</v>
      </c>
      <c r="R955" s="3" t="s">
        <v>876</v>
      </c>
      <c r="S955" s="3">
        <v>27.168000000000003</v>
      </c>
      <c r="T955" s="3">
        <v>2</v>
      </c>
      <c r="U955" s="3">
        <v>0.2</v>
      </c>
      <c r="V955" s="3">
        <v>2.7168000000000001</v>
      </c>
    </row>
    <row r="956" spans="1:22" ht="14.25" customHeight="1" x14ac:dyDescent="0.25">
      <c r="A956" s="3">
        <v>955</v>
      </c>
      <c r="B956" s="3" t="s">
        <v>2888</v>
      </c>
      <c r="C956" s="4">
        <f>YEAR(Table_1[[#This Row],[Order Date]])</f>
        <v>2014</v>
      </c>
      <c r="D956" s="9">
        <v>42002</v>
      </c>
      <c r="E956" s="3">
        <v>42006</v>
      </c>
      <c r="F956" s="3" t="s">
        <v>50</v>
      </c>
      <c r="G956" s="3" t="s">
        <v>2889</v>
      </c>
      <c r="H956" s="3" t="s">
        <v>2890</v>
      </c>
      <c r="I956" s="3" t="s">
        <v>26</v>
      </c>
      <c r="J956" s="3" t="s">
        <v>27</v>
      </c>
      <c r="K956" s="3" t="s">
        <v>2891</v>
      </c>
      <c r="L956" s="3" t="s">
        <v>104</v>
      </c>
      <c r="M956" s="3">
        <v>78664</v>
      </c>
      <c r="N956" s="3" t="s">
        <v>105</v>
      </c>
      <c r="O956" s="3" t="s">
        <v>1076</v>
      </c>
      <c r="P956" s="3" t="s">
        <v>32</v>
      </c>
      <c r="Q956" s="3" t="s">
        <v>33</v>
      </c>
      <c r="R956" s="3" t="s">
        <v>1077</v>
      </c>
      <c r="S956" s="3">
        <v>78.852799999999988</v>
      </c>
      <c r="T956" s="3">
        <v>2</v>
      </c>
      <c r="U956" s="3">
        <v>0.32</v>
      </c>
      <c r="V956" s="3">
        <v>-11.595999999999997</v>
      </c>
    </row>
    <row r="957" spans="1:22" ht="14.25" customHeight="1" x14ac:dyDescent="0.25">
      <c r="A957" s="3">
        <v>956</v>
      </c>
      <c r="B957" s="3" t="s">
        <v>2892</v>
      </c>
      <c r="C957" s="4">
        <f>YEAR(Table_1[[#This Row],[Order Date]])</f>
        <v>2014</v>
      </c>
      <c r="D957" s="9">
        <v>41974</v>
      </c>
      <c r="E957" s="3">
        <v>41978</v>
      </c>
      <c r="F957" s="3" t="s">
        <v>50</v>
      </c>
      <c r="G957" s="3" t="s">
        <v>2893</v>
      </c>
      <c r="H957" s="3" t="s">
        <v>2894</v>
      </c>
      <c r="I957" s="3" t="s">
        <v>26</v>
      </c>
      <c r="J957" s="3" t="s">
        <v>27</v>
      </c>
      <c r="K957" s="3" t="s">
        <v>328</v>
      </c>
      <c r="L957" s="3" t="s">
        <v>1487</v>
      </c>
      <c r="M957" s="3">
        <v>39212</v>
      </c>
      <c r="N957" s="3" t="s">
        <v>30</v>
      </c>
      <c r="O957" s="3" t="s">
        <v>277</v>
      </c>
      <c r="P957" s="3" t="s">
        <v>46</v>
      </c>
      <c r="Q957" s="3" t="s">
        <v>59</v>
      </c>
      <c r="R957" s="3" t="s">
        <v>278</v>
      </c>
      <c r="S957" s="3">
        <v>173.79999999999998</v>
      </c>
      <c r="T957" s="3">
        <v>5</v>
      </c>
      <c r="U957" s="3">
        <v>0</v>
      </c>
      <c r="V957" s="3">
        <v>43.449999999999989</v>
      </c>
    </row>
    <row r="958" spans="1:22" ht="14.25" customHeight="1" x14ac:dyDescent="0.25">
      <c r="A958" s="3">
        <v>957</v>
      </c>
      <c r="B958" s="3" t="s">
        <v>2895</v>
      </c>
      <c r="C958" s="4">
        <f>YEAR(Table_1[[#This Row],[Order Date]])</f>
        <v>2014</v>
      </c>
      <c r="D958" s="9">
        <v>41775</v>
      </c>
      <c r="E958" s="3">
        <v>41778</v>
      </c>
      <c r="F958" s="3" t="s">
        <v>23</v>
      </c>
      <c r="G958" s="3" t="s">
        <v>2896</v>
      </c>
      <c r="H958" s="3" t="s">
        <v>2897</v>
      </c>
      <c r="I958" s="3" t="s">
        <v>26</v>
      </c>
      <c r="J958" s="3" t="s">
        <v>27</v>
      </c>
      <c r="K958" s="3" t="s">
        <v>544</v>
      </c>
      <c r="L958" s="3" t="s">
        <v>310</v>
      </c>
      <c r="M958" s="3">
        <v>85023</v>
      </c>
      <c r="N958" s="3" t="s">
        <v>44</v>
      </c>
      <c r="O958" s="3" t="s">
        <v>2669</v>
      </c>
      <c r="P958" s="3" t="s">
        <v>71</v>
      </c>
      <c r="Q958" s="3" t="s">
        <v>72</v>
      </c>
      <c r="R958" s="3" t="s">
        <v>2670</v>
      </c>
      <c r="S958" s="3">
        <v>29.592000000000002</v>
      </c>
      <c r="T958" s="3">
        <v>1</v>
      </c>
      <c r="U958" s="3">
        <v>0.2</v>
      </c>
      <c r="V958" s="3">
        <v>2.5893000000000006</v>
      </c>
    </row>
    <row r="959" spans="1:22" ht="14.25" customHeight="1" x14ac:dyDescent="0.25">
      <c r="A959" s="3">
        <v>958</v>
      </c>
      <c r="B959" s="3" t="s">
        <v>2895</v>
      </c>
      <c r="C959" s="4">
        <f>YEAR(Table_1[[#This Row],[Order Date]])</f>
        <v>2014</v>
      </c>
      <c r="D959" s="9">
        <v>41775</v>
      </c>
      <c r="E959" s="3">
        <v>41778</v>
      </c>
      <c r="F959" s="3" t="s">
        <v>23</v>
      </c>
      <c r="G959" s="3" t="s">
        <v>2896</v>
      </c>
      <c r="H959" s="3" t="s">
        <v>2897</v>
      </c>
      <c r="I959" s="3" t="s">
        <v>26</v>
      </c>
      <c r="J959" s="3" t="s">
        <v>27</v>
      </c>
      <c r="K959" s="3" t="s">
        <v>544</v>
      </c>
      <c r="L959" s="3" t="s">
        <v>310</v>
      </c>
      <c r="M959" s="3">
        <v>85023</v>
      </c>
      <c r="N959" s="3" t="s">
        <v>44</v>
      </c>
      <c r="O959" s="3" t="s">
        <v>2898</v>
      </c>
      <c r="P959" s="3" t="s">
        <v>46</v>
      </c>
      <c r="Q959" s="3" t="s">
        <v>75</v>
      </c>
      <c r="R959" s="3" t="s">
        <v>2899</v>
      </c>
      <c r="S959" s="3">
        <v>4.7520000000000007</v>
      </c>
      <c r="T959" s="3">
        <v>2</v>
      </c>
      <c r="U959" s="3">
        <v>0.7</v>
      </c>
      <c r="V959" s="3">
        <v>-3.1679999999999993</v>
      </c>
    </row>
    <row r="960" spans="1:22" ht="14.25" customHeight="1" x14ac:dyDescent="0.25">
      <c r="A960" s="3">
        <v>959</v>
      </c>
      <c r="B960" s="3" t="s">
        <v>2895</v>
      </c>
      <c r="C960" s="4">
        <f>YEAR(Table_1[[#This Row],[Order Date]])</f>
        <v>2014</v>
      </c>
      <c r="D960" s="9">
        <v>41775</v>
      </c>
      <c r="E960" s="3">
        <v>41778</v>
      </c>
      <c r="F960" s="3" t="s">
        <v>23</v>
      </c>
      <c r="G960" s="3" t="s">
        <v>2896</v>
      </c>
      <c r="H960" s="3" t="s">
        <v>2897</v>
      </c>
      <c r="I960" s="3" t="s">
        <v>26</v>
      </c>
      <c r="J960" s="3" t="s">
        <v>27</v>
      </c>
      <c r="K960" s="3" t="s">
        <v>544</v>
      </c>
      <c r="L960" s="3" t="s">
        <v>310</v>
      </c>
      <c r="M960" s="3">
        <v>85023</v>
      </c>
      <c r="N960" s="3" t="s">
        <v>44</v>
      </c>
      <c r="O960" s="3" t="s">
        <v>2900</v>
      </c>
      <c r="P960" s="3" t="s">
        <v>46</v>
      </c>
      <c r="Q960" s="3" t="s">
        <v>90</v>
      </c>
      <c r="R960" s="3" t="s">
        <v>2901</v>
      </c>
      <c r="S960" s="3">
        <v>15.552000000000003</v>
      </c>
      <c r="T960" s="3">
        <v>3</v>
      </c>
      <c r="U960" s="3">
        <v>0.2</v>
      </c>
      <c r="V960" s="3">
        <v>5.6375999999999999</v>
      </c>
    </row>
    <row r="961" spans="1:22" ht="14.25" customHeight="1" x14ac:dyDescent="0.25">
      <c r="A961" s="3">
        <v>960</v>
      </c>
      <c r="B961" s="3" t="s">
        <v>2902</v>
      </c>
      <c r="C961" s="4">
        <f>YEAR(Table_1[[#This Row],[Order Date]])</f>
        <v>2012</v>
      </c>
      <c r="D961" s="9">
        <v>41174</v>
      </c>
      <c r="E961" s="3">
        <v>41174</v>
      </c>
      <c r="F961" s="3" t="s">
        <v>1290</v>
      </c>
      <c r="G961" s="3" t="s">
        <v>2903</v>
      </c>
      <c r="H961" s="3" t="s">
        <v>2904</v>
      </c>
      <c r="I961" s="3" t="s">
        <v>26</v>
      </c>
      <c r="J961" s="3" t="s">
        <v>27</v>
      </c>
      <c r="K961" s="3" t="s">
        <v>2343</v>
      </c>
      <c r="L961" s="3" t="s">
        <v>43</v>
      </c>
      <c r="M961" s="3">
        <v>92054</v>
      </c>
      <c r="N961" s="3" t="s">
        <v>44</v>
      </c>
      <c r="O961" s="3" t="s">
        <v>2905</v>
      </c>
      <c r="P961" s="3" t="s">
        <v>32</v>
      </c>
      <c r="Q961" s="3" t="s">
        <v>65</v>
      </c>
      <c r="R961" s="3" t="s">
        <v>2906</v>
      </c>
      <c r="S961" s="3">
        <v>204.6</v>
      </c>
      <c r="T961" s="3">
        <v>2</v>
      </c>
      <c r="U961" s="3">
        <v>0</v>
      </c>
      <c r="V961" s="3">
        <v>53.195999999999998</v>
      </c>
    </row>
    <row r="962" spans="1:22" ht="14.25" customHeight="1" x14ac:dyDescent="0.25">
      <c r="A962" s="3">
        <v>961</v>
      </c>
      <c r="B962" s="3" t="s">
        <v>2907</v>
      </c>
      <c r="C962" s="4">
        <f>YEAR(Table_1[[#This Row],[Order Date]])</f>
        <v>2014</v>
      </c>
      <c r="D962" s="9">
        <v>41958</v>
      </c>
      <c r="E962" s="3">
        <v>41963</v>
      </c>
      <c r="F962" s="3" t="s">
        <v>50</v>
      </c>
      <c r="G962" s="3" t="s">
        <v>2908</v>
      </c>
      <c r="H962" s="3" t="s">
        <v>2909</v>
      </c>
      <c r="I962" s="3" t="s">
        <v>41</v>
      </c>
      <c r="J962" s="3" t="s">
        <v>27</v>
      </c>
      <c r="K962" s="3" t="s">
        <v>127</v>
      </c>
      <c r="L962" s="3" t="s">
        <v>43</v>
      </c>
      <c r="M962" s="3">
        <v>94110</v>
      </c>
      <c r="N962" s="3" t="s">
        <v>44</v>
      </c>
      <c r="O962" s="3" t="s">
        <v>942</v>
      </c>
      <c r="P962" s="3" t="s">
        <v>32</v>
      </c>
      <c r="Q962" s="3" t="s">
        <v>36</v>
      </c>
      <c r="R962" s="3" t="s">
        <v>943</v>
      </c>
      <c r="S962" s="3">
        <v>321.56799999999998</v>
      </c>
      <c r="T962" s="3">
        <v>2</v>
      </c>
      <c r="U962" s="3">
        <v>0.2</v>
      </c>
      <c r="V962" s="3">
        <v>28.137200000000007</v>
      </c>
    </row>
    <row r="963" spans="1:22" ht="14.25" customHeight="1" x14ac:dyDescent="0.25">
      <c r="A963" s="3">
        <v>962</v>
      </c>
      <c r="B963" s="3" t="s">
        <v>2910</v>
      </c>
      <c r="C963" s="4">
        <f>YEAR(Table_1[[#This Row],[Order Date]])</f>
        <v>2012</v>
      </c>
      <c r="D963" s="9">
        <v>41240</v>
      </c>
      <c r="E963" s="3">
        <v>41244</v>
      </c>
      <c r="F963" s="3" t="s">
        <v>50</v>
      </c>
      <c r="G963" s="3" t="s">
        <v>2911</v>
      </c>
      <c r="H963" s="3" t="s">
        <v>2912</v>
      </c>
      <c r="I963" s="3" t="s">
        <v>102</v>
      </c>
      <c r="J963" s="3" t="s">
        <v>27</v>
      </c>
      <c r="K963" s="3" t="s">
        <v>1706</v>
      </c>
      <c r="L963" s="3" t="s">
        <v>1707</v>
      </c>
      <c r="M963" s="3">
        <v>72701</v>
      </c>
      <c r="N963" s="3" t="s">
        <v>30</v>
      </c>
      <c r="O963" s="3" t="s">
        <v>2913</v>
      </c>
      <c r="P963" s="3" t="s">
        <v>46</v>
      </c>
      <c r="Q963" s="3" t="s">
        <v>75</v>
      </c>
      <c r="R963" s="3" t="s">
        <v>2914</v>
      </c>
      <c r="S963" s="3">
        <v>6.24</v>
      </c>
      <c r="T963" s="3">
        <v>2</v>
      </c>
      <c r="U963" s="3">
        <v>0</v>
      </c>
      <c r="V963" s="3">
        <v>3.0575999999999999</v>
      </c>
    </row>
    <row r="964" spans="1:22" ht="14.25" customHeight="1" x14ac:dyDescent="0.25">
      <c r="A964" s="3">
        <v>963</v>
      </c>
      <c r="B964" s="3" t="s">
        <v>2915</v>
      </c>
      <c r="C964" s="4">
        <f>YEAR(Table_1[[#This Row],[Order Date]])</f>
        <v>2013</v>
      </c>
      <c r="D964" s="9">
        <v>41519</v>
      </c>
      <c r="E964" s="3">
        <v>41522</v>
      </c>
      <c r="F964" s="3" t="s">
        <v>188</v>
      </c>
      <c r="G964" s="3" t="s">
        <v>481</v>
      </c>
      <c r="H964" s="3" t="s">
        <v>482</v>
      </c>
      <c r="I964" s="3" t="s">
        <v>41</v>
      </c>
      <c r="J964" s="3" t="s">
        <v>27</v>
      </c>
      <c r="K964" s="3" t="s">
        <v>127</v>
      </c>
      <c r="L964" s="3" t="s">
        <v>43</v>
      </c>
      <c r="M964" s="3">
        <v>94110</v>
      </c>
      <c r="N964" s="3" t="s">
        <v>44</v>
      </c>
      <c r="O964" s="3" t="s">
        <v>1802</v>
      </c>
      <c r="P964" s="3" t="s">
        <v>46</v>
      </c>
      <c r="Q964" s="3" t="s">
        <v>173</v>
      </c>
      <c r="R964" s="3" t="s">
        <v>1803</v>
      </c>
      <c r="S964" s="3">
        <v>21.88</v>
      </c>
      <c r="T964" s="3">
        <v>2</v>
      </c>
      <c r="U964" s="3">
        <v>0</v>
      </c>
      <c r="V964" s="3">
        <v>10.94</v>
      </c>
    </row>
    <row r="965" spans="1:22" ht="14.25" customHeight="1" x14ac:dyDescent="0.25">
      <c r="A965" s="3">
        <v>964</v>
      </c>
      <c r="B965" s="3" t="s">
        <v>2916</v>
      </c>
      <c r="C965" s="4">
        <f>YEAR(Table_1[[#This Row],[Order Date]])</f>
        <v>2011</v>
      </c>
      <c r="D965" s="9">
        <v>40808</v>
      </c>
      <c r="E965" s="3">
        <v>40810</v>
      </c>
      <c r="F965" s="3" t="s">
        <v>23</v>
      </c>
      <c r="G965" s="3" t="s">
        <v>2757</v>
      </c>
      <c r="H965" s="3" t="s">
        <v>2758</v>
      </c>
      <c r="I965" s="3" t="s">
        <v>26</v>
      </c>
      <c r="J965" s="3" t="s">
        <v>27</v>
      </c>
      <c r="K965" s="3" t="s">
        <v>2917</v>
      </c>
      <c r="L965" s="3" t="s">
        <v>54</v>
      </c>
      <c r="M965" s="3">
        <v>33433</v>
      </c>
      <c r="N965" s="3" t="s">
        <v>30</v>
      </c>
      <c r="O965" s="3" t="s">
        <v>2918</v>
      </c>
      <c r="P965" s="3" t="s">
        <v>46</v>
      </c>
      <c r="Q965" s="3" t="s">
        <v>47</v>
      </c>
      <c r="R965" s="3" t="s">
        <v>2919</v>
      </c>
      <c r="S965" s="3">
        <v>4.6079999999999997</v>
      </c>
      <c r="T965" s="3">
        <v>2</v>
      </c>
      <c r="U965" s="3">
        <v>0.2</v>
      </c>
      <c r="V965" s="3">
        <v>1.6704000000000001</v>
      </c>
    </row>
    <row r="966" spans="1:22" ht="14.25" customHeight="1" x14ac:dyDescent="0.25">
      <c r="A966" s="3">
        <v>965</v>
      </c>
      <c r="B966" s="3" t="s">
        <v>2920</v>
      </c>
      <c r="C966" s="4">
        <f>YEAR(Table_1[[#This Row],[Order Date]])</f>
        <v>2014</v>
      </c>
      <c r="D966" s="9">
        <v>41739</v>
      </c>
      <c r="E966" s="3">
        <v>41741</v>
      </c>
      <c r="F966" s="3" t="s">
        <v>188</v>
      </c>
      <c r="G966" s="3" t="s">
        <v>2921</v>
      </c>
      <c r="H966" s="3" t="s">
        <v>2922</v>
      </c>
      <c r="I966" s="3" t="s">
        <v>102</v>
      </c>
      <c r="J966" s="3" t="s">
        <v>27</v>
      </c>
      <c r="K966" s="3" t="s">
        <v>266</v>
      </c>
      <c r="L966" s="3" t="s">
        <v>267</v>
      </c>
      <c r="M966" s="3">
        <v>10011</v>
      </c>
      <c r="N966" s="3" t="s">
        <v>148</v>
      </c>
      <c r="O966" s="3" t="s">
        <v>2923</v>
      </c>
      <c r="P966" s="3" t="s">
        <v>46</v>
      </c>
      <c r="Q966" s="3" t="s">
        <v>47</v>
      </c>
      <c r="R966" s="3" t="s">
        <v>2924</v>
      </c>
      <c r="S966" s="3">
        <v>9.82</v>
      </c>
      <c r="T966" s="3">
        <v>2</v>
      </c>
      <c r="U966" s="3">
        <v>0</v>
      </c>
      <c r="V966" s="3">
        <v>4.8117999999999999</v>
      </c>
    </row>
    <row r="967" spans="1:22" ht="14.25" customHeight="1" x14ac:dyDescent="0.25">
      <c r="A967" s="3">
        <v>966</v>
      </c>
      <c r="B967" s="3" t="s">
        <v>2920</v>
      </c>
      <c r="C967" s="4">
        <f>YEAR(Table_1[[#This Row],[Order Date]])</f>
        <v>2014</v>
      </c>
      <c r="D967" s="9">
        <v>41739</v>
      </c>
      <c r="E967" s="3">
        <v>41741</v>
      </c>
      <c r="F967" s="3" t="s">
        <v>188</v>
      </c>
      <c r="G967" s="3" t="s">
        <v>2921</v>
      </c>
      <c r="H967" s="3" t="s">
        <v>2922</v>
      </c>
      <c r="I967" s="3" t="s">
        <v>102</v>
      </c>
      <c r="J967" s="3" t="s">
        <v>27</v>
      </c>
      <c r="K967" s="3" t="s">
        <v>266</v>
      </c>
      <c r="L967" s="3" t="s">
        <v>267</v>
      </c>
      <c r="M967" s="3">
        <v>10011</v>
      </c>
      <c r="N967" s="3" t="s">
        <v>148</v>
      </c>
      <c r="O967" s="3" t="s">
        <v>1456</v>
      </c>
      <c r="P967" s="3" t="s">
        <v>46</v>
      </c>
      <c r="Q967" s="3" t="s">
        <v>68</v>
      </c>
      <c r="R967" s="3" t="s">
        <v>1457</v>
      </c>
      <c r="S967" s="3">
        <v>35.97</v>
      </c>
      <c r="T967" s="3">
        <v>3</v>
      </c>
      <c r="U967" s="3">
        <v>0</v>
      </c>
      <c r="V967" s="3">
        <v>9.7118999999999982</v>
      </c>
    </row>
    <row r="968" spans="1:22" ht="14.25" customHeight="1" x14ac:dyDescent="0.25">
      <c r="A968" s="3">
        <v>967</v>
      </c>
      <c r="B968" s="3" t="s">
        <v>2920</v>
      </c>
      <c r="C968" s="4">
        <f>YEAR(Table_1[[#This Row],[Order Date]])</f>
        <v>2014</v>
      </c>
      <c r="D968" s="9">
        <v>41739</v>
      </c>
      <c r="E968" s="3">
        <v>41741</v>
      </c>
      <c r="F968" s="3" t="s">
        <v>188</v>
      </c>
      <c r="G968" s="3" t="s">
        <v>2921</v>
      </c>
      <c r="H968" s="3" t="s">
        <v>2922</v>
      </c>
      <c r="I968" s="3" t="s">
        <v>102</v>
      </c>
      <c r="J968" s="3" t="s">
        <v>27</v>
      </c>
      <c r="K968" s="3" t="s">
        <v>266</v>
      </c>
      <c r="L968" s="3" t="s">
        <v>267</v>
      </c>
      <c r="M968" s="3">
        <v>10011</v>
      </c>
      <c r="N968" s="3" t="s">
        <v>148</v>
      </c>
      <c r="O968" s="3" t="s">
        <v>2925</v>
      </c>
      <c r="P968" s="3" t="s">
        <v>46</v>
      </c>
      <c r="Q968" s="3" t="s">
        <v>90</v>
      </c>
      <c r="R968" s="3" t="s">
        <v>2926</v>
      </c>
      <c r="S968" s="3">
        <v>12.96</v>
      </c>
      <c r="T968" s="3">
        <v>2</v>
      </c>
      <c r="U968" s="3">
        <v>0</v>
      </c>
      <c r="V968" s="3">
        <v>6.2208000000000006</v>
      </c>
    </row>
    <row r="969" spans="1:22" ht="14.25" customHeight="1" x14ac:dyDescent="0.25">
      <c r="A969" s="3">
        <v>968</v>
      </c>
      <c r="B969" s="3" t="s">
        <v>2920</v>
      </c>
      <c r="C969" s="4">
        <f>YEAR(Table_1[[#This Row],[Order Date]])</f>
        <v>2014</v>
      </c>
      <c r="D969" s="9">
        <v>41739</v>
      </c>
      <c r="E969" s="3">
        <v>41741</v>
      </c>
      <c r="F969" s="3" t="s">
        <v>188</v>
      </c>
      <c r="G969" s="3" t="s">
        <v>2921</v>
      </c>
      <c r="H969" s="3" t="s">
        <v>2922</v>
      </c>
      <c r="I969" s="3" t="s">
        <v>102</v>
      </c>
      <c r="J969" s="3" t="s">
        <v>27</v>
      </c>
      <c r="K969" s="3" t="s">
        <v>266</v>
      </c>
      <c r="L969" s="3" t="s">
        <v>267</v>
      </c>
      <c r="M969" s="3">
        <v>10011</v>
      </c>
      <c r="N969" s="3" t="s">
        <v>148</v>
      </c>
      <c r="O969" s="3" t="s">
        <v>2927</v>
      </c>
      <c r="P969" s="3" t="s">
        <v>46</v>
      </c>
      <c r="Q969" s="3" t="s">
        <v>90</v>
      </c>
      <c r="R969" s="3" t="s">
        <v>2928</v>
      </c>
      <c r="S969" s="3">
        <v>191.6</v>
      </c>
      <c r="T969" s="3">
        <v>4</v>
      </c>
      <c r="U969" s="3">
        <v>0</v>
      </c>
      <c r="V969" s="3">
        <v>91.967999999999989</v>
      </c>
    </row>
    <row r="970" spans="1:22" ht="14.25" customHeight="1" x14ac:dyDescent="0.25">
      <c r="A970" s="3">
        <v>969</v>
      </c>
      <c r="B970" s="3" t="s">
        <v>2920</v>
      </c>
      <c r="C970" s="4">
        <f>YEAR(Table_1[[#This Row],[Order Date]])</f>
        <v>2014</v>
      </c>
      <c r="D970" s="9">
        <v>41739</v>
      </c>
      <c r="E970" s="3">
        <v>41741</v>
      </c>
      <c r="F970" s="3" t="s">
        <v>188</v>
      </c>
      <c r="G970" s="3" t="s">
        <v>2921</v>
      </c>
      <c r="H970" s="3" t="s">
        <v>2922</v>
      </c>
      <c r="I970" s="3" t="s">
        <v>102</v>
      </c>
      <c r="J970" s="3" t="s">
        <v>27</v>
      </c>
      <c r="K970" s="3" t="s">
        <v>266</v>
      </c>
      <c r="L970" s="3" t="s">
        <v>267</v>
      </c>
      <c r="M970" s="3">
        <v>10011</v>
      </c>
      <c r="N970" s="3" t="s">
        <v>148</v>
      </c>
      <c r="O970" s="3" t="s">
        <v>2918</v>
      </c>
      <c r="P970" s="3" t="s">
        <v>46</v>
      </c>
      <c r="Q970" s="3" t="s">
        <v>47</v>
      </c>
      <c r="R970" s="3" t="s">
        <v>2919</v>
      </c>
      <c r="S970" s="3">
        <v>8.64</v>
      </c>
      <c r="T970" s="3">
        <v>3</v>
      </c>
      <c r="U970" s="3">
        <v>0</v>
      </c>
      <c r="V970" s="3">
        <v>4.2336</v>
      </c>
    </row>
    <row r="971" spans="1:22" ht="14.25" customHeight="1" x14ac:dyDescent="0.25">
      <c r="A971" s="3">
        <v>970</v>
      </c>
      <c r="B971" s="3" t="s">
        <v>2920</v>
      </c>
      <c r="C971" s="4">
        <f>YEAR(Table_1[[#This Row],[Order Date]])</f>
        <v>2014</v>
      </c>
      <c r="D971" s="9">
        <v>41739</v>
      </c>
      <c r="E971" s="3">
        <v>41741</v>
      </c>
      <c r="F971" s="3" t="s">
        <v>188</v>
      </c>
      <c r="G971" s="3" t="s">
        <v>2921</v>
      </c>
      <c r="H971" s="3" t="s">
        <v>2922</v>
      </c>
      <c r="I971" s="3" t="s">
        <v>102</v>
      </c>
      <c r="J971" s="3" t="s">
        <v>27</v>
      </c>
      <c r="K971" s="3" t="s">
        <v>266</v>
      </c>
      <c r="L971" s="3" t="s">
        <v>267</v>
      </c>
      <c r="M971" s="3">
        <v>10011</v>
      </c>
      <c r="N971" s="3" t="s">
        <v>148</v>
      </c>
      <c r="O971" s="3" t="s">
        <v>2929</v>
      </c>
      <c r="P971" s="3" t="s">
        <v>46</v>
      </c>
      <c r="Q971" s="3" t="s">
        <v>59</v>
      </c>
      <c r="R971" s="3" t="s">
        <v>2930</v>
      </c>
      <c r="S971" s="3">
        <v>501.81000000000006</v>
      </c>
      <c r="T971" s="3">
        <v>3</v>
      </c>
      <c r="U971" s="3">
        <v>0</v>
      </c>
      <c r="V971" s="3">
        <v>0</v>
      </c>
    </row>
    <row r="972" spans="1:22" ht="14.25" customHeight="1" x14ac:dyDescent="0.25">
      <c r="A972" s="3">
        <v>971</v>
      </c>
      <c r="B972" s="3" t="s">
        <v>2931</v>
      </c>
      <c r="C972" s="4">
        <f>YEAR(Table_1[[#This Row],[Order Date]])</f>
        <v>2011</v>
      </c>
      <c r="D972" s="9">
        <v>40560</v>
      </c>
      <c r="E972" s="3">
        <v>40562</v>
      </c>
      <c r="F972" s="3" t="s">
        <v>23</v>
      </c>
      <c r="G972" s="3" t="s">
        <v>951</v>
      </c>
      <c r="H972" s="3" t="s">
        <v>952</v>
      </c>
      <c r="I972" s="3" t="s">
        <v>26</v>
      </c>
      <c r="J972" s="3" t="s">
        <v>27</v>
      </c>
      <c r="K972" s="3" t="s">
        <v>146</v>
      </c>
      <c r="L972" s="3" t="s">
        <v>147</v>
      </c>
      <c r="M972" s="3">
        <v>19134</v>
      </c>
      <c r="N972" s="3" t="s">
        <v>148</v>
      </c>
      <c r="O972" s="3" t="s">
        <v>2932</v>
      </c>
      <c r="P972" s="3" t="s">
        <v>32</v>
      </c>
      <c r="Q972" s="3" t="s">
        <v>65</v>
      </c>
      <c r="R972" s="3" t="s">
        <v>2933</v>
      </c>
      <c r="S972" s="3">
        <v>127.10400000000001</v>
      </c>
      <c r="T972" s="3">
        <v>6</v>
      </c>
      <c r="U972" s="3">
        <v>0.2</v>
      </c>
      <c r="V972" s="3">
        <v>28.598399999999998</v>
      </c>
    </row>
    <row r="973" spans="1:22" ht="14.25" customHeight="1" x14ac:dyDescent="0.25">
      <c r="A973" s="3">
        <v>972</v>
      </c>
      <c r="B973" s="3" t="s">
        <v>2931</v>
      </c>
      <c r="C973" s="4">
        <f>YEAR(Table_1[[#This Row],[Order Date]])</f>
        <v>2011</v>
      </c>
      <c r="D973" s="9">
        <v>40560</v>
      </c>
      <c r="E973" s="3">
        <v>40562</v>
      </c>
      <c r="F973" s="3" t="s">
        <v>23</v>
      </c>
      <c r="G973" s="3" t="s">
        <v>951</v>
      </c>
      <c r="H973" s="3" t="s">
        <v>952</v>
      </c>
      <c r="I973" s="3" t="s">
        <v>26</v>
      </c>
      <c r="J973" s="3" t="s">
        <v>27</v>
      </c>
      <c r="K973" s="3" t="s">
        <v>146</v>
      </c>
      <c r="L973" s="3" t="s">
        <v>147</v>
      </c>
      <c r="M973" s="3">
        <v>19134</v>
      </c>
      <c r="N973" s="3" t="s">
        <v>148</v>
      </c>
      <c r="O973" s="3" t="s">
        <v>1204</v>
      </c>
      <c r="P973" s="3" t="s">
        <v>71</v>
      </c>
      <c r="Q973" s="3" t="s">
        <v>72</v>
      </c>
      <c r="R973" s="3" t="s">
        <v>1205</v>
      </c>
      <c r="S973" s="3">
        <v>124.19999999999999</v>
      </c>
      <c r="T973" s="3">
        <v>3</v>
      </c>
      <c r="U973" s="3">
        <v>0.4</v>
      </c>
      <c r="V973" s="3">
        <v>-31.050000000000011</v>
      </c>
    </row>
    <row r="974" spans="1:22" ht="14.25" customHeight="1" x14ac:dyDescent="0.25">
      <c r="A974" s="3">
        <v>973</v>
      </c>
      <c r="B974" s="3" t="s">
        <v>2931</v>
      </c>
      <c r="C974" s="4">
        <f>YEAR(Table_1[[#This Row],[Order Date]])</f>
        <v>2011</v>
      </c>
      <c r="D974" s="9">
        <v>40560</v>
      </c>
      <c r="E974" s="3">
        <v>40562</v>
      </c>
      <c r="F974" s="3" t="s">
        <v>23</v>
      </c>
      <c r="G974" s="3" t="s">
        <v>951</v>
      </c>
      <c r="H974" s="3" t="s">
        <v>952</v>
      </c>
      <c r="I974" s="3" t="s">
        <v>26</v>
      </c>
      <c r="J974" s="3" t="s">
        <v>27</v>
      </c>
      <c r="K974" s="3" t="s">
        <v>146</v>
      </c>
      <c r="L974" s="3" t="s">
        <v>147</v>
      </c>
      <c r="M974" s="3">
        <v>19134</v>
      </c>
      <c r="N974" s="3" t="s">
        <v>148</v>
      </c>
      <c r="O974" s="3" t="s">
        <v>2259</v>
      </c>
      <c r="P974" s="3" t="s">
        <v>46</v>
      </c>
      <c r="Q974" s="3" t="s">
        <v>75</v>
      </c>
      <c r="R974" s="3" t="s">
        <v>2260</v>
      </c>
      <c r="S974" s="3">
        <v>18.588000000000005</v>
      </c>
      <c r="T974" s="3">
        <v>2</v>
      </c>
      <c r="U974" s="3">
        <v>0.7</v>
      </c>
      <c r="V974" s="3">
        <v>-13.6312</v>
      </c>
    </row>
    <row r="975" spans="1:22" ht="14.25" customHeight="1" x14ac:dyDescent="0.25">
      <c r="A975" s="3">
        <v>974</v>
      </c>
      <c r="B975" s="3" t="s">
        <v>2931</v>
      </c>
      <c r="C975" s="4">
        <f>YEAR(Table_1[[#This Row],[Order Date]])</f>
        <v>2011</v>
      </c>
      <c r="D975" s="9">
        <v>40560</v>
      </c>
      <c r="E975" s="3">
        <v>40562</v>
      </c>
      <c r="F975" s="3" t="s">
        <v>23</v>
      </c>
      <c r="G975" s="3" t="s">
        <v>951</v>
      </c>
      <c r="H975" s="3" t="s">
        <v>952</v>
      </c>
      <c r="I975" s="3" t="s">
        <v>26</v>
      </c>
      <c r="J975" s="3" t="s">
        <v>27</v>
      </c>
      <c r="K975" s="3" t="s">
        <v>146</v>
      </c>
      <c r="L975" s="3" t="s">
        <v>147</v>
      </c>
      <c r="M975" s="3">
        <v>19134</v>
      </c>
      <c r="N975" s="3" t="s">
        <v>148</v>
      </c>
      <c r="O975" s="3" t="s">
        <v>1197</v>
      </c>
      <c r="P975" s="3" t="s">
        <v>46</v>
      </c>
      <c r="Q975" s="3" t="s">
        <v>47</v>
      </c>
      <c r="R975" s="3" t="s">
        <v>1198</v>
      </c>
      <c r="S975" s="3">
        <v>30.072000000000003</v>
      </c>
      <c r="T975" s="3">
        <v>3</v>
      </c>
      <c r="U975" s="3">
        <v>0.2</v>
      </c>
      <c r="V975" s="3">
        <v>10.149299999999997</v>
      </c>
    </row>
    <row r="976" spans="1:22" ht="14.25" customHeight="1" x14ac:dyDescent="0.25">
      <c r="A976" s="3">
        <v>975</v>
      </c>
      <c r="B976" s="3" t="s">
        <v>2934</v>
      </c>
      <c r="C976" s="4">
        <f>YEAR(Table_1[[#This Row],[Order Date]])</f>
        <v>2014</v>
      </c>
      <c r="D976" s="9">
        <v>41918</v>
      </c>
      <c r="E976" s="3">
        <v>41921</v>
      </c>
      <c r="F976" s="3" t="s">
        <v>23</v>
      </c>
      <c r="G976" s="3" t="s">
        <v>2363</v>
      </c>
      <c r="H976" s="3" t="s">
        <v>2364</v>
      </c>
      <c r="I976" s="3" t="s">
        <v>102</v>
      </c>
      <c r="J976" s="3" t="s">
        <v>27</v>
      </c>
      <c r="K976" s="3" t="s">
        <v>266</v>
      </c>
      <c r="L976" s="3" t="s">
        <v>267</v>
      </c>
      <c r="M976" s="3">
        <v>10011</v>
      </c>
      <c r="N976" s="3" t="s">
        <v>148</v>
      </c>
      <c r="O976" s="3" t="s">
        <v>1782</v>
      </c>
      <c r="P976" s="3" t="s">
        <v>71</v>
      </c>
      <c r="Q976" s="3" t="s">
        <v>72</v>
      </c>
      <c r="R976" s="3" t="s">
        <v>1783</v>
      </c>
      <c r="S976" s="3">
        <v>160.92999999999998</v>
      </c>
      <c r="T976" s="3">
        <v>7</v>
      </c>
      <c r="U976" s="3">
        <v>0</v>
      </c>
      <c r="V976" s="3">
        <v>3.2186000000000092</v>
      </c>
    </row>
    <row r="977" spans="1:22" ht="14.25" customHeight="1" x14ac:dyDescent="0.25">
      <c r="A977" s="3">
        <v>976</v>
      </c>
      <c r="B977" s="3" t="s">
        <v>2934</v>
      </c>
      <c r="C977" s="4">
        <f>YEAR(Table_1[[#This Row],[Order Date]])</f>
        <v>2014</v>
      </c>
      <c r="D977" s="9">
        <v>41918</v>
      </c>
      <c r="E977" s="3">
        <v>41921</v>
      </c>
      <c r="F977" s="3" t="s">
        <v>23</v>
      </c>
      <c r="G977" s="3" t="s">
        <v>2363</v>
      </c>
      <c r="H977" s="3" t="s">
        <v>2364</v>
      </c>
      <c r="I977" s="3" t="s">
        <v>102</v>
      </c>
      <c r="J977" s="3" t="s">
        <v>27</v>
      </c>
      <c r="K977" s="3" t="s">
        <v>266</v>
      </c>
      <c r="L977" s="3" t="s">
        <v>267</v>
      </c>
      <c r="M977" s="3">
        <v>10011</v>
      </c>
      <c r="N977" s="3" t="s">
        <v>148</v>
      </c>
      <c r="O977" s="3" t="s">
        <v>1393</v>
      </c>
      <c r="P977" s="3" t="s">
        <v>46</v>
      </c>
      <c r="Q977" s="3" t="s">
        <v>75</v>
      </c>
      <c r="R977" s="3" t="s">
        <v>1394</v>
      </c>
      <c r="S977" s="3">
        <v>75.792000000000002</v>
      </c>
      <c r="T977" s="3">
        <v>3</v>
      </c>
      <c r="U977" s="3">
        <v>0.2</v>
      </c>
      <c r="V977" s="3">
        <v>25.579799999999992</v>
      </c>
    </row>
    <row r="978" spans="1:22" ht="14.25" customHeight="1" x14ac:dyDescent="0.25">
      <c r="A978" s="3">
        <v>977</v>
      </c>
      <c r="B978" s="3" t="s">
        <v>2935</v>
      </c>
      <c r="C978" s="4">
        <f>YEAR(Table_1[[#This Row],[Order Date]])</f>
        <v>2014</v>
      </c>
      <c r="D978" s="9">
        <v>41830</v>
      </c>
      <c r="E978" s="3">
        <v>41836</v>
      </c>
      <c r="F978" s="3" t="s">
        <v>50</v>
      </c>
      <c r="G978" s="3" t="s">
        <v>1242</v>
      </c>
      <c r="H978" s="3" t="s">
        <v>1243</v>
      </c>
      <c r="I978" s="3" t="s">
        <v>26</v>
      </c>
      <c r="J978" s="3" t="s">
        <v>27</v>
      </c>
      <c r="K978" s="3" t="s">
        <v>419</v>
      </c>
      <c r="L978" s="3" t="s">
        <v>420</v>
      </c>
      <c r="M978" s="3">
        <v>97206</v>
      </c>
      <c r="N978" s="3" t="s">
        <v>44</v>
      </c>
      <c r="O978" s="3" t="s">
        <v>2936</v>
      </c>
      <c r="P978" s="3" t="s">
        <v>46</v>
      </c>
      <c r="Q978" s="3" t="s">
        <v>75</v>
      </c>
      <c r="R978" s="3" t="s">
        <v>2937</v>
      </c>
      <c r="S978" s="3">
        <v>1.0800000000000003</v>
      </c>
      <c r="T978" s="3">
        <v>2</v>
      </c>
      <c r="U978" s="3">
        <v>0.7</v>
      </c>
      <c r="V978" s="3">
        <v>-0.79200000000000004</v>
      </c>
    </row>
    <row r="979" spans="1:22" ht="14.25" customHeight="1" x14ac:dyDescent="0.25">
      <c r="A979" s="3">
        <v>978</v>
      </c>
      <c r="B979" s="3" t="s">
        <v>2938</v>
      </c>
      <c r="C979" s="4">
        <f>YEAR(Table_1[[#This Row],[Order Date]])</f>
        <v>2014</v>
      </c>
      <c r="D979" s="9">
        <v>41647</v>
      </c>
      <c r="E979" s="3">
        <v>41650</v>
      </c>
      <c r="F979" s="3" t="s">
        <v>188</v>
      </c>
      <c r="G979" s="3" t="s">
        <v>2546</v>
      </c>
      <c r="H979" s="3" t="s">
        <v>2547</v>
      </c>
      <c r="I979" s="3" t="s">
        <v>41</v>
      </c>
      <c r="J979" s="3" t="s">
        <v>27</v>
      </c>
      <c r="K979" s="3" t="s">
        <v>880</v>
      </c>
      <c r="L979" s="3" t="s">
        <v>238</v>
      </c>
      <c r="M979" s="3">
        <v>48205</v>
      </c>
      <c r="N979" s="3" t="s">
        <v>105</v>
      </c>
      <c r="O979" s="3" t="s">
        <v>681</v>
      </c>
      <c r="P979" s="3" t="s">
        <v>71</v>
      </c>
      <c r="Q979" s="3" t="s">
        <v>682</v>
      </c>
      <c r="R979" s="3" t="s">
        <v>683</v>
      </c>
      <c r="S979" s="3">
        <v>3059.982</v>
      </c>
      <c r="T979" s="3">
        <v>2</v>
      </c>
      <c r="U979" s="3">
        <v>0.1</v>
      </c>
      <c r="V979" s="3">
        <v>679.99599999999964</v>
      </c>
    </row>
    <row r="980" spans="1:22" ht="14.25" customHeight="1" x14ac:dyDescent="0.25">
      <c r="A980" s="3">
        <v>979</v>
      </c>
      <c r="B980" s="3" t="s">
        <v>2939</v>
      </c>
      <c r="C980" s="4">
        <f>YEAR(Table_1[[#This Row],[Order Date]])</f>
        <v>2013</v>
      </c>
      <c r="D980" s="9">
        <v>41425</v>
      </c>
      <c r="E980" s="3">
        <v>41426</v>
      </c>
      <c r="F980" s="3" t="s">
        <v>188</v>
      </c>
      <c r="G980" s="3" t="s">
        <v>2940</v>
      </c>
      <c r="H980" s="3" t="s">
        <v>2941</v>
      </c>
      <c r="I980" s="3" t="s">
        <v>26</v>
      </c>
      <c r="J980" s="3" t="s">
        <v>27</v>
      </c>
      <c r="K980" s="3" t="s">
        <v>521</v>
      </c>
      <c r="L980" s="3" t="s">
        <v>88</v>
      </c>
      <c r="M980" s="3">
        <v>28403</v>
      </c>
      <c r="N980" s="3" t="s">
        <v>30</v>
      </c>
      <c r="O980" s="3" t="s">
        <v>2018</v>
      </c>
      <c r="P980" s="3" t="s">
        <v>46</v>
      </c>
      <c r="Q980" s="3" t="s">
        <v>75</v>
      </c>
      <c r="R980" s="3" t="s">
        <v>2019</v>
      </c>
      <c r="S980" s="3">
        <v>3.2820000000000005</v>
      </c>
      <c r="T980" s="3">
        <v>2</v>
      </c>
      <c r="U980" s="3">
        <v>0.7</v>
      </c>
      <c r="V980" s="3">
        <v>-2.6256000000000004</v>
      </c>
    </row>
    <row r="981" spans="1:22" ht="14.25" customHeight="1" x14ac:dyDescent="0.25">
      <c r="A981" s="3">
        <v>980</v>
      </c>
      <c r="B981" s="3" t="s">
        <v>2942</v>
      </c>
      <c r="C981" s="4">
        <f>YEAR(Table_1[[#This Row],[Order Date]])</f>
        <v>2012</v>
      </c>
      <c r="D981" s="9">
        <v>41252</v>
      </c>
      <c r="E981" s="3">
        <v>41255</v>
      </c>
      <c r="F981" s="3" t="s">
        <v>188</v>
      </c>
      <c r="G981" s="3" t="s">
        <v>343</v>
      </c>
      <c r="H981" s="3" t="s">
        <v>344</v>
      </c>
      <c r="I981" s="3" t="s">
        <v>41</v>
      </c>
      <c r="J981" s="3" t="s">
        <v>27</v>
      </c>
      <c r="K981" s="3" t="s">
        <v>497</v>
      </c>
      <c r="L981" s="3" t="s">
        <v>254</v>
      </c>
      <c r="M981" s="3">
        <v>47201</v>
      </c>
      <c r="N981" s="3" t="s">
        <v>105</v>
      </c>
      <c r="O981" s="3" t="s">
        <v>2943</v>
      </c>
      <c r="P981" s="3" t="s">
        <v>46</v>
      </c>
      <c r="Q981" s="3" t="s">
        <v>90</v>
      </c>
      <c r="R981" s="3" t="s">
        <v>2944</v>
      </c>
      <c r="S981" s="3">
        <v>34.019999999999996</v>
      </c>
      <c r="T981" s="3">
        <v>3</v>
      </c>
      <c r="U981" s="3">
        <v>0</v>
      </c>
      <c r="V981" s="3">
        <v>16.669799999999999</v>
      </c>
    </row>
    <row r="982" spans="1:22" ht="14.25" customHeight="1" x14ac:dyDescent="0.25">
      <c r="A982" s="3">
        <v>981</v>
      </c>
      <c r="B982" s="3" t="s">
        <v>2945</v>
      </c>
      <c r="C982" s="4">
        <f>YEAR(Table_1[[#This Row],[Order Date]])</f>
        <v>2013</v>
      </c>
      <c r="D982" s="9">
        <v>41551</v>
      </c>
      <c r="E982" s="3">
        <v>41556</v>
      </c>
      <c r="F982" s="3" t="s">
        <v>50</v>
      </c>
      <c r="G982" s="3" t="s">
        <v>152</v>
      </c>
      <c r="H982" s="3" t="s">
        <v>153</v>
      </c>
      <c r="I982" s="3" t="s">
        <v>26</v>
      </c>
      <c r="J982" s="3" t="s">
        <v>27</v>
      </c>
      <c r="K982" s="3" t="s">
        <v>266</v>
      </c>
      <c r="L982" s="3" t="s">
        <v>267</v>
      </c>
      <c r="M982" s="3">
        <v>10035</v>
      </c>
      <c r="N982" s="3" t="s">
        <v>148</v>
      </c>
      <c r="O982" s="3" t="s">
        <v>2481</v>
      </c>
      <c r="P982" s="3" t="s">
        <v>32</v>
      </c>
      <c r="Q982" s="3" t="s">
        <v>36</v>
      </c>
      <c r="R982" s="3" t="s">
        <v>2482</v>
      </c>
      <c r="S982" s="3">
        <v>599.29200000000003</v>
      </c>
      <c r="T982" s="3">
        <v>6</v>
      </c>
      <c r="U982" s="3">
        <v>0.1</v>
      </c>
      <c r="V982" s="3">
        <v>93.223199999999977</v>
      </c>
    </row>
    <row r="983" spans="1:22" ht="14.25" customHeight="1" x14ac:dyDescent="0.25">
      <c r="A983" s="3">
        <v>982</v>
      </c>
      <c r="B983" s="3" t="s">
        <v>2946</v>
      </c>
      <c r="C983" s="4">
        <f>YEAR(Table_1[[#This Row],[Order Date]])</f>
        <v>2011</v>
      </c>
      <c r="D983" s="9">
        <v>40858</v>
      </c>
      <c r="E983" s="3">
        <v>40861</v>
      </c>
      <c r="F983" s="3" t="s">
        <v>23</v>
      </c>
      <c r="G983" s="3" t="s">
        <v>2947</v>
      </c>
      <c r="H983" s="3" t="s">
        <v>2948</v>
      </c>
      <c r="I983" s="3" t="s">
        <v>26</v>
      </c>
      <c r="J983" s="3" t="s">
        <v>27</v>
      </c>
      <c r="K983" s="3" t="s">
        <v>1473</v>
      </c>
      <c r="L983" s="3" t="s">
        <v>457</v>
      </c>
      <c r="M983" s="3">
        <v>80027</v>
      </c>
      <c r="N983" s="3" t="s">
        <v>44</v>
      </c>
      <c r="O983" s="3" t="s">
        <v>2949</v>
      </c>
      <c r="P983" s="3" t="s">
        <v>46</v>
      </c>
      <c r="Q983" s="3" t="s">
        <v>68</v>
      </c>
      <c r="R983" s="3" t="s">
        <v>2950</v>
      </c>
      <c r="S983" s="3">
        <v>3.3920000000000003</v>
      </c>
      <c r="T983" s="3">
        <v>1</v>
      </c>
      <c r="U983" s="3">
        <v>0.2</v>
      </c>
      <c r="V983" s="3">
        <v>0.80559999999999987</v>
      </c>
    </row>
    <row r="984" spans="1:22" ht="14.25" customHeight="1" x14ac:dyDescent="0.25">
      <c r="A984" s="3">
        <v>983</v>
      </c>
      <c r="B984" s="3" t="s">
        <v>2946</v>
      </c>
      <c r="C984" s="4">
        <f>YEAR(Table_1[[#This Row],[Order Date]])</f>
        <v>2011</v>
      </c>
      <c r="D984" s="9">
        <v>40858</v>
      </c>
      <c r="E984" s="3">
        <v>40861</v>
      </c>
      <c r="F984" s="3" t="s">
        <v>23</v>
      </c>
      <c r="G984" s="3" t="s">
        <v>2947</v>
      </c>
      <c r="H984" s="3" t="s">
        <v>2948</v>
      </c>
      <c r="I984" s="3" t="s">
        <v>26</v>
      </c>
      <c r="J984" s="3" t="s">
        <v>27</v>
      </c>
      <c r="K984" s="3" t="s">
        <v>1473</v>
      </c>
      <c r="L984" s="3" t="s">
        <v>457</v>
      </c>
      <c r="M984" s="3">
        <v>80027</v>
      </c>
      <c r="N984" s="3" t="s">
        <v>44</v>
      </c>
      <c r="O984" s="3" t="s">
        <v>2951</v>
      </c>
      <c r="P984" s="3" t="s">
        <v>71</v>
      </c>
      <c r="Q984" s="3" t="s">
        <v>72</v>
      </c>
      <c r="R984" s="3" t="s">
        <v>2952</v>
      </c>
      <c r="S984" s="3">
        <v>559.98400000000004</v>
      </c>
      <c r="T984" s="3">
        <v>2</v>
      </c>
      <c r="U984" s="3">
        <v>0.2</v>
      </c>
      <c r="V984" s="3">
        <v>55.998400000000032</v>
      </c>
    </row>
    <row r="985" spans="1:22" ht="14.25" customHeight="1" x14ac:dyDescent="0.25">
      <c r="A985" s="3">
        <v>984</v>
      </c>
      <c r="B985" s="3" t="s">
        <v>2946</v>
      </c>
      <c r="C985" s="4">
        <f>YEAR(Table_1[[#This Row],[Order Date]])</f>
        <v>2011</v>
      </c>
      <c r="D985" s="9">
        <v>40858</v>
      </c>
      <c r="E985" s="3">
        <v>40861</v>
      </c>
      <c r="F985" s="3" t="s">
        <v>23</v>
      </c>
      <c r="G985" s="3" t="s">
        <v>2947</v>
      </c>
      <c r="H985" s="3" t="s">
        <v>2948</v>
      </c>
      <c r="I985" s="3" t="s">
        <v>26</v>
      </c>
      <c r="J985" s="3" t="s">
        <v>27</v>
      </c>
      <c r="K985" s="3" t="s">
        <v>1473</v>
      </c>
      <c r="L985" s="3" t="s">
        <v>457</v>
      </c>
      <c r="M985" s="3">
        <v>80027</v>
      </c>
      <c r="N985" s="3" t="s">
        <v>44</v>
      </c>
      <c r="O985" s="3" t="s">
        <v>2580</v>
      </c>
      <c r="P985" s="3" t="s">
        <v>32</v>
      </c>
      <c r="Q985" s="3" t="s">
        <v>36</v>
      </c>
      <c r="R985" s="3" t="s">
        <v>2581</v>
      </c>
      <c r="S985" s="3">
        <v>603.91999999999996</v>
      </c>
      <c r="T985" s="3">
        <v>5</v>
      </c>
      <c r="U985" s="3">
        <v>0.2</v>
      </c>
      <c r="V985" s="3">
        <v>75.489999999999924</v>
      </c>
    </row>
    <row r="986" spans="1:22" ht="14.25" customHeight="1" x14ac:dyDescent="0.25">
      <c r="A986" s="3">
        <v>985</v>
      </c>
      <c r="B986" s="3" t="s">
        <v>2953</v>
      </c>
      <c r="C986" s="4">
        <f>YEAR(Table_1[[#This Row],[Order Date]])</f>
        <v>2014</v>
      </c>
      <c r="D986" s="9">
        <v>41912</v>
      </c>
      <c r="E986" s="3">
        <v>41918</v>
      </c>
      <c r="F986" s="3" t="s">
        <v>50</v>
      </c>
      <c r="G986" s="3" t="s">
        <v>2954</v>
      </c>
      <c r="H986" s="3" t="s">
        <v>2955</v>
      </c>
      <c r="I986" s="3" t="s">
        <v>102</v>
      </c>
      <c r="J986" s="3" t="s">
        <v>27</v>
      </c>
      <c r="K986" s="3" t="s">
        <v>602</v>
      </c>
      <c r="L986" s="3" t="s">
        <v>104</v>
      </c>
      <c r="M986" s="3">
        <v>77506</v>
      </c>
      <c r="N986" s="3" t="s">
        <v>105</v>
      </c>
      <c r="O986" s="3" t="s">
        <v>2492</v>
      </c>
      <c r="P986" s="3" t="s">
        <v>46</v>
      </c>
      <c r="Q986" s="3" t="s">
        <v>47</v>
      </c>
      <c r="R986" s="3" t="s">
        <v>2493</v>
      </c>
      <c r="S986" s="3">
        <v>7.9680000000000009</v>
      </c>
      <c r="T986" s="3">
        <v>2</v>
      </c>
      <c r="U986" s="3">
        <v>0.2</v>
      </c>
      <c r="V986" s="3">
        <v>2.5895999999999999</v>
      </c>
    </row>
    <row r="987" spans="1:22" ht="14.25" customHeight="1" x14ac:dyDescent="0.25">
      <c r="A987" s="3">
        <v>986</v>
      </c>
      <c r="B987" s="3" t="s">
        <v>2953</v>
      </c>
      <c r="C987" s="4">
        <f>YEAR(Table_1[[#This Row],[Order Date]])</f>
        <v>2014</v>
      </c>
      <c r="D987" s="9">
        <v>41912</v>
      </c>
      <c r="E987" s="3">
        <v>41918</v>
      </c>
      <c r="F987" s="3" t="s">
        <v>50</v>
      </c>
      <c r="G987" s="3" t="s">
        <v>2954</v>
      </c>
      <c r="H987" s="3" t="s">
        <v>2955</v>
      </c>
      <c r="I987" s="3" t="s">
        <v>102</v>
      </c>
      <c r="J987" s="3" t="s">
        <v>27</v>
      </c>
      <c r="K987" s="3" t="s">
        <v>602</v>
      </c>
      <c r="L987" s="3" t="s">
        <v>104</v>
      </c>
      <c r="M987" s="3">
        <v>77506</v>
      </c>
      <c r="N987" s="3" t="s">
        <v>105</v>
      </c>
      <c r="O987" s="3" t="s">
        <v>2956</v>
      </c>
      <c r="P987" s="3" t="s">
        <v>46</v>
      </c>
      <c r="Q987" s="3" t="s">
        <v>173</v>
      </c>
      <c r="R987" s="3" t="s">
        <v>2957</v>
      </c>
      <c r="S987" s="3">
        <v>27.968000000000004</v>
      </c>
      <c r="T987" s="3">
        <v>4</v>
      </c>
      <c r="U987" s="3">
        <v>0.2</v>
      </c>
      <c r="V987" s="3">
        <v>9.4391999999999996</v>
      </c>
    </row>
    <row r="988" spans="1:22" ht="14.25" customHeight="1" x14ac:dyDescent="0.25">
      <c r="A988" s="3">
        <v>987</v>
      </c>
      <c r="B988" s="3" t="s">
        <v>2953</v>
      </c>
      <c r="C988" s="4">
        <f>YEAR(Table_1[[#This Row],[Order Date]])</f>
        <v>2014</v>
      </c>
      <c r="D988" s="9">
        <v>41912</v>
      </c>
      <c r="E988" s="3">
        <v>41918</v>
      </c>
      <c r="F988" s="3" t="s">
        <v>50</v>
      </c>
      <c r="G988" s="3" t="s">
        <v>2954</v>
      </c>
      <c r="H988" s="3" t="s">
        <v>2955</v>
      </c>
      <c r="I988" s="3" t="s">
        <v>102</v>
      </c>
      <c r="J988" s="3" t="s">
        <v>27</v>
      </c>
      <c r="K988" s="3" t="s">
        <v>602</v>
      </c>
      <c r="L988" s="3" t="s">
        <v>104</v>
      </c>
      <c r="M988" s="3">
        <v>77506</v>
      </c>
      <c r="N988" s="3" t="s">
        <v>105</v>
      </c>
      <c r="O988" s="3" t="s">
        <v>2958</v>
      </c>
      <c r="P988" s="3" t="s">
        <v>71</v>
      </c>
      <c r="Q988" s="3" t="s">
        <v>682</v>
      </c>
      <c r="R988" s="3" t="s">
        <v>2959</v>
      </c>
      <c r="S988" s="3">
        <v>336.51</v>
      </c>
      <c r="T988" s="3">
        <v>3</v>
      </c>
      <c r="U988" s="3">
        <v>0.4</v>
      </c>
      <c r="V988" s="3">
        <v>44.867999999999967</v>
      </c>
    </row>
    <row r="989" spans="1:22" ht="14.25" customHeight="1" x14ac:dyDescent="0.25">
      <c r="A989" s="3">
        <v>988</v>
      </c>
      <c r="B989" s="3" t="s">
        <v>2960</v>
      </c>
      <c r="C989" s="4">
        <f>YEAR(Table_1[[#This Row],[Order Date]])</f>
        <v>2012</v>
      </c>
      <c r="D989" s="9">
        <v>40978</v>
      </c>
      <c r="E989" s="3">
        <v>40978</v>
      </c>
      <c r="F989" s="3" t="s">
        <v>1290</v>
      </c>
      <c r="G989" s="3" t="s">
        <v>2961</v>
      </c>
      <c r="H989" s="3" t="s">
        <v>2962</v>
      </c>
      <c r="I989" s="3" t="s">
        <v>26</v>
      </c>
      <c r="J989" s="3" t="s">
        <v>27</v>
      </c>
      <c r="K989" s="3" t="s">
        <v>184</v>
      </c>
      <c r="L989" s="3" t="s">
        <v>104</v>
      </c>
      <c r="M989" s="3">
        <v>77041</v>
      </c>
      <c r="N989" s="3" t="s">
        <v>105</v>
      </c>
      <c r="O989" s="3" t="s">
        <v>2963</v>
      </c>
      <c r="P989" s="3" t="s">
        <v>46</v>
      </c>
      <c r="Q989" s="3" t="s">
        <v>75</v>
      </c>
      <c r="R989" s="3" t="s">
        <v>2964</v>
      </c>
      <c r="S989" s="3">
        <v>1.1119999999999997</v>
      </c>
      <c r="T989" s="3">
        <v>2</v>
      </c>
      <c r="U989" s="3">
        <v>0.8</v>
      </c>
      <c r="V989" s="3">
        <v>-1.8904000000000001</v>
      </c>
    </row>
    <row r="990" spans="1:22" ht="14.25" customHeight="1" x14ac:dyDescent="0.25">
      <c r="A990" s="3">
        <v>989</v>
      </c>
      <c r="B990" s="3" t="s">
        <v>2965</v>
      </c>
      <c r="C990" s="4">
        <f>YEAR(Table_1[[#This Row],[Order Date]])</f>
        <v>2014</v>
      </c>
      <c r="D990" s="9">
        <v>41781</v>
      </c>
      <c r="E990" s="3">
        <v>41786</v>
      </c>
      <c r="F990" s="3" t="s">
        <v>50</v>
      </c>
      <c r="G990" s="3" t="s">
        <v>1648</v>
      </c>
      <c r="H990" s="3" t="s">
        <v>1649</v>
      </c>
      <c r="I990" s="3" t="s">
        <v>41</v>
      </c>
      <c r="J990" s="3" t="s">
        <v>27</v>
      </c>
      <c r="K990" s="3" t="s">
        <v>1560</v>
      </c>
      <c r="L990" s="3" t="s">
        <v>267</v>
      </c>
      <c r="M990" s="3">
        <v>13021</v>
      </c>
      <c r="N990" s="3" t="s">
        <v>148</v>
      </c>
      <c r="O990" s="3" t="s">
        <v>2238</v>
      </c>
      <c r="P990" s="3" t="s">
        <v>32</v>
      </c>
      <c r="Q990" s="3" t="s">
        <v>65</v>
      </c>
      <c r="R990" s="3" t="s">
        <v>2239</v>
      </c>
      <c r="S990" s="3">
        <v>520.05000000000007</v>
      </c>
      <c r="T990" s="3">
        <v>5</v>
      </c>
      <c r="U990" s="3">
        <v>0</v>
      </c>
      <c r="V990" s="3">
        <v>72.807000000000031</v>
      </c>
    </row>
    <row r="991" spans="1:22" ht="14.25" customHeight="1" x14ac:dyDescent="0.25">
      <c r="A991" s="3">
        <v>990</v>
      </c>
      <c r="B991" s="3" t="s">
        <v>2965</v>
      </c>
      <c r="C991" s="4">
        <f>YEAR(Table_1[[#This Row],[Order Date]])</f>
        <v>2014</v>
      </c>
      <c r="D991" s="9">
        <v>41781</v>
      </c>
      <c r="E991" s="3">
        <v>41786</v>
      </c>
      <c r="F991" s="3" t="s">
        <v>50</v>
      </c>
      <c r="G991" s="3" t="s">
        <v>1648</v>
      </c>
      <c r="H991" s="3" t="s">
        <v>1649</v>
      </c>
      <c r="I991" s="3" t="s">
        <v>41</v>
      </c>
      <c r="J991" s="3" t="s">
        <v>27</v>
      </c>
      <c r="K991" s="3" t="s">
        <v>1560</v>
      </c>
      <c r="L991" s="3" t="s">
        <v>267</v>
      </c>
      <c r="M991" s="3">
        <v>13021</v>
      </c>
      <c r="N991" s="3" t="s">
        <v>148</v>
      </c>
      <c r="O991" s="3" t="s">
        <v>2966</v>
      </c>
      <c r="P991" s="3" t="s">
        <v>46</v>
      </c>
      <c r="Q991" s="3" t="s">
        <v>68</v>
      </c>
      <c r="R991" s="3" t="s">
        <v>2967</v>
      </c>
      <c r="S991" s="3">
        <v>17.97</v>
      </c>
      <c r="T991" s="3">
        <v>3</v>
      </c>
      <c r="U991" s="3">
        <v>0</v>
      </c>
      <c r="V991" s="3">
        <v>5.2112999999999996</v>
      </c>
    </row>
    <row r="992" spans="1:22" ht="14.25" customHeight="1" x14ac:dyDescent="0.25">
      <c r="A992" s="3">
        <v>991</v>
      </c>
      <c r="B992" s="3" t="s">
        <v>2968</v>
      </c>
      <c r="C992" s="4">
        <f>YEAR(Table_1[[#This Row],[Order Date]])</f>
        <v>2012</v>
      </c>
      <c r="D992" s="9">
        <v>40997</v>
      </c>
      <c r="E992" s="3">
        <v>40999</v>
      </c>
      <c r="F992" s="3" t="s">
        <v>23</v>
      </c>
      <c r="G992" s="3" t="s">
        <v>2969</v>
      </c>
      <c r="H992" s="3" t="s">
        <v>2970</v>
      </c>
      <c r="I992" s="3" t="s">
        <v>102</v>
      </c>
      <c r="J992" s="3" t="s">
        <v>27</v>
      </c>
      <c r="K992" s="3" t="s">
        <v>1521</v>
      </c>
      <c r="L992" s="3" t="s">
        <v>54</v>
      </c>
      <c r="M992" s="3">
        <v>32216</v>
      </c>
      <c r="N992" s="3" t="s">
        <v>30</v>
      </c>
      <c r="O992" s="3" t="s">
        <v>1136</v>
      </c>
      <c r="P992" s="3" t="s">
        <v>32</v>
      </c>
      <c r="Q992" s="3" t="s">
        <v>36</v>
      </c>
      <c r="R992" s="3" t="s">
        <v>1137</v>
      </c>
      <c r="S992" s="3">
        <v>1166.92</v>
      </c>
      <c r="T992" s="3">
        <v>5</v>
      </c>
      <c r="U992" s="3">
        <v>0.2</v>
      </c>
      <c r="V992" s="3">
        <v>131.27849999999995</v>
      </c>
    </row>
    <row r="993" spans="1:22" ht="14.25" customHeight="1" x14ac:dyDescent="0.25">
      <c r="A993" s="3">
        <v>992</v>
      </c>
      <c r="B993" s="3" t="s">
        <v>2971</v>
      </c>
      <c r="C993" s="4">
        <f>YEAR(Table_1[[#This Row],[Order Date]])</f>
        <v>2013</v>
      </c>
      <c r="D993" s="9">
        <v>41527</v>
      </c>
      <c r="E993" s="3">
        <v>41529</v>
      </c>
      <c r="F993" s="3" t="s">
        <v>188</v>
      </c>
      <c r="G993" s="3" t="s">
        <v>542</v>
      </c>
      <c r="H993" s="3" t="s">
        <v>543</v>
      </c>
      <c r="I993" s="3" t="s">
        <v>26</v>
      </c>
      <c r="J993" s="3" t="s">
        <v>27</v>
      </c>
      <c r="K993" s="3" t="s">
        <v>266</v>
      </c>
      <c r="L993" s="3" t="s">
        <v>267</v>
      </c>
      <c r="M993" s="3">
        <v>10024</v>
      </c>
      <c r="N993" s="3" t="s">
        <v>148</v>
      </c>
      <c r="O993" s="3" t="s">
        <v>2441</v>
      </c>
      <c r="P993" s="3" t="s">
        <v>46</v>
      </c>
      <c r="Q993" s="3" t="s">
        <v>75</v>
      </c>
      <c r="R993" s="3" t="s">
        <v>2442</v>
      </c>
      <c r="S993" s="3">
        <v>14.624000000000002</v>
      </c>
      <c r="T993" s="3">
        <v>2</v>
      </c>
      <c r="U993" s="3">
        <v>0.2</v>
      </c>
      <c r="V993" s="3">
        <v>5.484</v>
      </c>
    </row>
    <row r="994" spans="1:22" ht="14.25" customHeight="1" x14ac:dyDescent="0.25">
      <c r="A994" s="3">
        <v>993</v>
      </c>
      <c r="B994" s="3" t="s">
        <v>2972</v>
      </c>
      <c r="C994" s="4">
        <f>YEAR(Table_1[[#This Row],[Order Date]])</f>
        <v>2013</v>
      </c>
      <c r="D994" s="9">
        <v>41513</v>
      </c>
      <c r="E994" s="3">
        <v>41514</v>
      </c>
      <c r="F994" s="3" t="s">
        <v>188</v>
      </c>
      <c r="G994" s="3" t="s">
        <v>2384</v>
      </c>
      <c r="H994" s="3" t="s">
        <v>2385</v>
      </c>
      <c r="I994" s="3" t="s">
        <v>26</v>
      </c>
      <c r="J994" s="3" t="s">
        <v>27</v>
      </c>
      <c r="K994" s="3" t="s">
        <v>630</v>
      </c>
      <c r="L994" s="3" t="s">
        <v>43</v>
      </c>
      <c r="M994" s="3">
        <v>95123</v>
      </c>
      <c r="N994" s="3" t="s">
        <v>44</v>
      </c>
      <c r="O994" s="3" t="s">
        <v>1070</v>
      </c>
      <c r="P994" s="3" t="s">
        <v>46</v>
      </c>
      <c r="Q994" s="3" t="s">
        <v>269</v>
      </c>
      <c r="R994" s="3" t="s">
        <v>1071</v>
      </c>
      <c r="S994" s="3">
        <v>10.23</v>
      </c>
      <c r="T994" s="3">
        <v>3</v>
      </c>
      <c r="U994" s="3">
        <v>0</v>
      </c>
      <c r="V994" s="3">
        <v>4.9104000000000001</v>
      </c>
    </row>
    <row r="995" spans="1:22" ht="14.25" customHeight="1" x14ac:dyDescent="0.25">
      <c r="A995" s="3">
        <v>994</v>
      </c>
      <c r="B995" s="3" t="s">
        <v>2972</v>
      </c>
      <c r="C995" s="4">
        <f>YEAR(Table_1[[#This Row],[Order Date]])</f>
        <v>2013</v>
      </c>
      <c r="D995" s="9">
        <v>41513</v>
      </c>
      <c r="E995" s="3">
        <v>41514</v>
      </c>
      <c r="F995" s="3" t="s">
        <v>188</v>
      </c>
      <c r="G995" s="3" t="s">
        <v>2384</v>
      </c>
      <c r="H995" s="3" t="s">
        <v>2385</v>
      </c>
      <c r="I995" s="3" t="s">
        <v>26</v>
      </c>
      <c r="J995" s="3" t="s">
        <v>27</v>
      </c>
      <c r="K995" s="3" t="s">
        <v>630</v>
      </c>
      <c r="L995" s="3" t="s">
        <v>43</v>
      </c>
      <c r="M995" s="3">
        <v>95123</v>
      </c>
      <c r="N995" s="3" t="s">
        <v>44</v>
      </c>
      <c r="O995" s="3" t="s">
        <v>2973</v>
      </c>
      <c r="P995" s="3" t="s">
        <v>46</v>
      </c>
      <c r="Q995" s="3" t="s">
        <v>90</v>
      </c>
      <c r="R995" s="3" t="s">
        <v>2974</v>
      </c>
      <c r="S995" s="3">
        <v>154.9</v>
      </c>
      <c r="T995" s="3">
        <v>5</v>
      </c>
      <c r="U995" s="3">
        <v>0</v>
      </c>
      <c r="V995" s="3">
        <v>69.704999999999998</v>
      </c>
    </row>
    <row r="996" spans="1:22" ht="14.25" customHeight="1" x14ac:dyDescent="0.25">
      <c r="A996" s="3">
        <v>995</v>
      </c>
      <c r="B996" s="3" t="s">
        <v>2975</v>
      </c>
      <c r="C996" s="4">
        <f>YEAR(Table_1[[#This Row],[Order Date]])</f>
        <v>2011</v>
      </c>
      <c r="D996" s="9">
        <v>40684</v>
      </c>
      <c r="E996" s="3">
        <v>40688</v>
      </c>
      <c r="F996" s="3" t="s">
        <v>50</v>
      </c>
      <c r="G996" s="3" t="s">
        <v>2976</v>
      </c>
      <c r="H996" s="3" t="s">
        <v>2977</v>
      </c>
      <c r="I996" s="3" t="s">
        <v>41</v>
      </c>
      <c r="J996" s="3" t="s">
        <v>27</v>
      </c>
      <c r="K996" s="3" t="s">
        <v>2978</v>
      </c>
      <c r="L996" s="3" t="s">
        <v>319</v>
      </c>
      <c r="M996" s="3">
        <v>23464</v>
      </c>
      <c r="N996" s="3" t="s">
        <v>30</v>
      </c>
      <c r="O996" s="3" t="s">
        <v>2979</v>
      </c>
      <c r="P996" s="3" t="s">
        <v>46</v>
      </c>
      <c r="Q996" s="3" t="s">
        <v>75</v>
      </c>
      <c r="R996" s="3" t="s">
        <v>2980</v>
      </c>
      <c r="S996" s="3">
        <v>2715.9300000000003</v>
      </c>
      <c r="T996" s="3">
        <v>7</v>
      </c>
      <c r="U996" s="3">
        <v>0</v>
      </c>
      <c r="V996" s="3">
        <v>1276.4871000000001</v>
      </c>
    </row>
    <row r="997" spans="1:22" ht="14.25" customHeight="1" x14ac:dyDescent="0.25">
      <c r="A997" s="3">
        <v>996</v>
      </c>
      <c r="B997" s="3" t="s">
        <v>2975</v>
      </c>
      <c r="C997" s="4">
        <f>YEAR(Table_1[[#This Row],[Order Date]])</f>
        <v>2011</v>
      </c>
      <c r="D997" s="9">
        <v>40684</v>
      </c>
      <c r="E997" s="3">
        <v>40688</v>
      </c>
      <c r="F997" s="3" t="s">
        <v>50</v>
      </c>
      <c r="G997" s="3" t="s">
        <v>2976</v>
      </c>
      <c r="H997" s="3" t="s">
        <v>2977</v>
      </c>
      <c r="I997" s="3" t="s">
        <v>41</v>
      </c>
      <c r="J997" s="3" t="s">
        <v>27</v>
      </c>
      <c r="K997" s="3" t="s">
        <v>2978</v>
      </c>
      <c r="L997" s="3" t="s">
        <v>319</v>
      </c>
      <c r="M997" s="3">
        <v>23464</v>
      </c>
      <c r="N997" s="3" t="s">
        <v>30</v>
      </c>
      <c r="O997" s="3" t="s">
        <v>2487</v>
      </c>
      <c r="P997" s="3" t="s">
        <v>71</v>
      </c>
      <c r="Q997" s="3" t="s">
        <v>72</v>
      </c>
      <c r="R997" s="3" t="s">
        <v>2981</v>
      </c>
      <c r="S997" s="3">
        <v>617.97</v>
      </c>
      <c r="T997" s="3">
        <v>3</v>
      </c>
      <c r="U997" s="3">
        <v>0</v>
      </c>
      <c r="V997" s="3">
        <v>173.0316</v>
      </c>
    </row>
    <row r="998" spans="1:22" ht="14.25" customHeight="1" x14ac:dyDescent="0.25">
      <c r="A998" s="3">
        <v>997</v>
      </c>
      <c r="B998" s="3" t="s">
        <v>2982</v>
      </c>
      <c r="C998" s="4">
        <f>YEAR(Table_1[[#This Row],[Order Date]])</f>
        <v>2012</v>
      </c>
      <c r="D998" s="9">
        <v>41210</v>
      </c>
      <c r="E998" s="3">
        <v>41216</v>
      </c>
      <c r="F998" s="3" t="s">
        <v>50</v>
      </c>
      <c r="G998" s="3" t="s">
        <v>2983</v>
      </c>
      <c r="H998" s="3" t="s">
        <v>2984</v>
      </c>
      <c r="I998" s="3" t="s">
        <v>26</v>
      </c>
      <c r="J998" s="3" t="s">
        <v>27</v>
      </c>
      <c r="K998" s="3" t="s">
        <v>28</v>
      </c>
      <c r="L998" s="3" t="s">
        <v>29</v>
      </c>
      <c r="M998" s="3">
        <v>42420</v>
      </c>
      <c r="N998" s="3" t="s">
        <v>30</v>
      </c>
      <c r="O998" s="3" t="s">
        <v>2985</v>
      </c>
      <c r="P998" s="3" t="s">
        <v>46</v>
      </c>
      <c r="Q998" s="3" t="s">
        <v>173</v>
      </c>
      <c r="R998" s="3" t="s">
        <v>2986</v>
      </c>
      <c r="S998" s="3">
        <v>10.67</v>
      </c>
      <c r="T998" s="3">
        <v>1</v>
      </c>
      <c r="U998" s="3">
        <v>0</v>
      </c>
      <c r="V998" s="3">
        <v>4.9081999999999999</v>
      </c>
    </row>
    <row r="999" spans="1:22" ht="14.25" customHeight="1" x14ac:dyDescent="0.25">
      <c r="A999" s="3">
        <v>998</v>
      </c>
      <c r="B999" s="3" t="s">
        <v>2982</v>
      </c>
      <c r="C999" s="4">
        <f>YEAR(Table_1[[#This Row],[Order Date]])</f>
        <v>2012</v>
      </c>
      <c r="D999" s="9">
        <v>41210</v>
      </c>
      <c r="E999" s="3">
        <v>41216</v>
      </c>
      <c r="F999" s="3" t="s">
        <v>50</v>
      </c>
      <c r="G999" s="3" t="s">
        <v>2983</v>
      </c>
      <c r="H999" s="3" t="s">
        <v>2984</v>
      </c>
      <c r="I999" s="3" t="s">
        <v>26</v>
      </c>
      <c r="J999" s="3" t="s">
        <v>27</v>
      </c>
      <c r="K999" s="3" t="s">
        <v>28</v>
      </c>
      <c r="L999" s="3" t="s">
        <v>29</v>
      </c>
      <c r="M999" s="3">
        <v>42420</v>
      </c>
      <c r="N999" s="3" t="s">
        <v>30</v>
      </c>
      <c r="O999" s="3" t="s">
        <v>2987</v>
      </c>
      <c r="P999" s="3" t="s">
        <v>46</v>
      </c>
      <c r="Q999" s="3" t="s">
        <v>59</v>
      </c>
      <c r="R999" s="3" t="s">
        <v>2988</v>
      </c>
      <c r="S999" s="3">
        <v>36.630000000000003</v>
      </c>
      <c r="T999" s="3">
        <v>3</v>
      </c>
      <c r="U999" s="3">
        <v>0</v>
      </c>
      <c r="V999" s="3">
        <v>9.8901000000000039</v>
      </c>
    </row>
    <row r="1000" spans="1:22" ht="14.25" customHeight="1" x14ac:dyDescent="0.25">
      <c r="A1000" s="3">
        <v>999</v>
      </c>
      <c r="B1000" s="3" t="s">
        <v>2982</v>
      </c>
      <c r="C1000" s="4">
        <f>YEAR(Table_1[[#This Row],[Order Date]])</f>
        <v>2012</v>
      </c>
      <c r="D1000" s="9">
        <v>41210</v>
      </c>
      <c r="E1000" s="3">
        <v>41216</v>
      </c>
      <c r="F1000" s="3" t="s">
        <v>50</v>
      </c>
      <c r="G1000" s="3" t="s">
        <v>2983</v>
      </c>
      <c r="H1000" s="3" t="s">
        <v>2984</v>
      </c>
      <c r="I1000" s="3" t="s">
        <v>26</v>
      </c>
      <c r="J1000" s="3" t="s">
        <v>27</v>
      </c>
      <c r="K1000" s="3" t="s">
        <v>28</v>
      </c>
      <c r="L1000" s="3" t="s">
        <v>29</v>
      </c>
      <c r="M1000" s="3">
        <v>42420</v>
      </c>
      <c r="N1000" s="3" t="s">
        <v>30</v>
      </c>
      <c r="O1000" s="3" t="s">
        <v>2989</v>
      </c>
      <c r="P1000" s="3" t="s">
        <v>32</v>
      </c>
      <c r="Q1000" s="3" t="s">
        <v>65</v>
      </c>
      <c r="R1000" s="3" t="s">
        <v>2990</v>
      </c>
      <c r="S1000" s="3">
        <v>24.1</v>
      </c>
      <c r="T1000" s="3">
        <v>5</v>
      </c>
      <c r="U1000" s="3">
        <v>0</v>
      </c>
      <c r="V1000" s="3">
        <v>9.1580000000000013</v>
      </c>
    </row>
    <row r="1001" spans="1:22" ht="14.25" customHeight="1" x14ac:dyDescent="0.25">
      <c r="A1001" s="3">
        <v>1000</v>
      </c>
      <c r="B1001" s="3" t="s">
        <v>2982</v>
      </c>
      <c r="C1001" s="4">
        <f>YEAR(Table_1[[#This Row],[Order Date]])</f>
        <v>2012</v>
      </c>
      <c r="D1001" s="9">
        <v>41210</v>
      </c>
      <c r="E1001" s="3">
        <v>41216</v>
      </c>
      <c r="F1001" s="3" t="s">
        <v>50</v>
      </c>
      <c r="G1001" s="3" t="s">
        <v>2983</v>
      </c>
      <c r="H1001" s="3" t="s">
        <v>2984</v>
      </c>
      <c r="I1001" s="3" t="s">
        <v>26</v>
      </c>
      <c r="J1001" s="3" t="s">
        <v>27</v>
      </c>
      <c r="K1001" s="3" t="s">
        <v>28</v>
      </c>
      <c r="L1001" s="3" t="s">
        <v>29</v>
      </c>
      <c r="M1001" s="3">
        <v>42420</v>
      </c>
      <c r="N1001" s="3" t="s">
        <v>30</v>
      </c>
      <c r="O1001" s="3" t="s">
        <v>1134</v>
      </c>
      <c r="P1001" s="3" t="s">
        <v>32</v>
      </c>
      <c r="Q1001" s="3" t="s">
        <v>65</v>
      </c>
      <c r="R1001" s="3" t="s">
        <v>1135</v>
      </c>
      <c r="S1001" s="3">
        <v>33.11</v>
      </c>
      <c r="T1001" s="3">
        <v>7</v>
      </c>
      <c r="U1001" s="3">
        <v>0</v>
      </c>
      <c r="V1001" s="3">
        <v>12.912900000000004</v>
      </c>
    </row>
    <row r="1002" spans="1:22" ht="14.25" customHeight="1" x14ac:dyDescent="0.25">
      <c r="A1002" s="3">
        <v>1001</v>
      </c>
      <c r="B1002" s="3" t="s">
        <v>2991</v>
      </c>
      <c r="C1002" s="4">
        <f>YEAR(Table_1[[#This Row],[Order Date]])</f>
        <v>2013</v>
      </c>
      <c r="D1002" s="9">
        <v>41592</v>
      </c>
      <c r="E1002" s="3">
        <v>41596</v>
      </c>
      <c r="F1002" s="3" t="s">
        <v>50</v>
      </c>
      <c r="G1002" s="3" t="s">
        <v>751</v>
      </c>
      <c r="H1002" s="3" t="s">
        <v>752</v>
      </c>
      <c r="I1002" s="3" t="s">
        <v>102</v>
      </c>
      <c r="J1002" s="3" t="s">
        <v>27</v>
      </c>
      <c r="K1002" s="3" t="s">
        <v>2142</v>
      </c>
      <c r="L1002" s="3" t="s">
        <v>96</v>
      </c>
      <c r="M1002" s="3">
        <v>98661</v>
      </c>
      <c r="N1002" s="3" t="s">
        <v>44</v>
      </c>
      <c r="O1002" s="3" t="s">
        <v>2589</v>
      </c>
      <c r="P1002" s="3" t="s">
        <v>46</v>
      </c>
      <c r="Q1002" s="3" t="s">
        <v>68</v>
      </c>
      <c r="R1002" s="3" t="s">
        <v>2590</v>
      </c>
      <c r="S1002" s="3">
        <v>44.02</v>
      </c>
      <c r="T1002" s="3">
        <v>2</v>
      </c>
      <c r="U1002" s="3">
        <v>0</v>
      </c>
      <c r="V1002" s="3">
        <v>11.4452</v>
      </c>
    </row>
    <row r="1003" spans="1:22" ht="14.25" customHeight="1" x14ac:dyDescent="0.25">
      <c r="A1003" s="3">
        <v>1002</v>
      </c>
      <c r="B1003" s="3" t="s">
        <v>2992</v>
      </c>
      <c r="C1003" s="4">
        <f>YEAR(Table_1[[#This Row],[Order Date]])</f>
        <v>2012</v>
      </c>
      <c r="D1003" s="9">
        <v>41121</v>
      </c>
      <c r="E1003" s="3">
        <v>41121</v>
      </c>
      <c r="F1003" s="3" t="s">
        <v>1290</v>
      </c>
      <c r="G1003" s="3" t="s">
        <v>2495</v>
      </c>
      <c r="H1003" s="3" t="s">
        <v>2496</v>
      </c>
      <c r="I1003" s="3" t="s">
        <v>26</v>
      </c>
      <c r="J1003" s="3" t="s">
        <v>27</v>
      </c>
      <c r="K1003" s="3" t="s">
        <v>266</v>
      </c>
      <c r="L1003" s="3" t="s">
        <v>267</v>
      </c>
      <c r="M1003" s="3">
        <v>10024</v>
      </c>
      <c r="N1003" s="3" t="s">
        <v>148</v>
      </c>
      <c r="O1003" s="3" t="s">
        <v>2993</v>
      </c>
      <c r="P1003" s="3" t="s">
        <v>71</v>
      </c>
      <c r="Q1003" s="3" t="s">
        <v>161</v>
      </c>
      <c r="R1003" s="3" t="s">
        <v>2994</v>
      </c>
      <c r="S1003" s="3">
        <v>2309.65</v>
      </c>
      <c r="T1003" s="3">
        <v>7</v>
      </c>
      <c r="U1003" s="3">
        <v>0</v>
      </c>
      <c r="V1003" s="3">
        <v>762.18449999999984</v>
      </c>
    </row>
    <row r="1004" spans="1:22" ht="14.25" customHeight="1" x14ac:dyDescent="0.25">
      <c r="A1004" s="3">
        <v>1003</v>
      </c>
      <c r="B1004" s="3" t="s">
        <v>2992</v>
      </c>
      <c r="C1004" s="4">
        <f>YEAR(Table_1[[#This Row],[Order Date]])</f>
        <v>2012</v>
      </c>
      <c r="D1004" s="9">
        <v>41121</v>
      </c>
      <c r="E1004" s="3">
        <v>41121</v>
      </c>
      <c r="F1004" s="3" t="s">
        <v>1290</v>
      </c>
      <c r="G1004" s="3" t="s">
        <v>2495</v>
      </c>
      <c r="H1004" s="3" t="s">
        <v>2496</v>
      </c>
      <c r="I1004" s="3" t="s">
        <v>26</v>
      </c>
      <c r="J1004" s="3" t="s">
        <v>27</v>
      </c>
      <c r="K1004" s="3" t="s">
        <v>266</v>
      </c>
      <c r="L1004" s="3" t="s">
        <v>267</v>
      </c>
      <c r="M1004" s="3">
        <v>10024</v>
      </c>
      <c r="N1004" s="3" t="s">
        <v>148</v>
      </c>
      <c r="O1004" s="3" t="s">
        <v>1051</v>
      </c>
      <c r="P1004" s="3" t="s">
        <v>32</v>
      </c>
      <c r="Q1004" s="3" t="s">
        <v>56</v>
      </c>
      <c r="R1004" s="3" t="s">
        <v>1052</v>
      </c>
      <c r="S1004" s="3">
        <v>1090.7819999999999</v>
      </c>
      <c r="T1004" s="3">
        <v>7</v>
      </c>
      <c r="U1004" s="3">
        <v>0.4</v>
      </c>
      <c r="V1004" s="3">
        <v>-290.87520000000001</v>
      </c>
    </row>
    <row r="1005" spans="1:22" ht="14.25" customHeight="1" x14ac:dyDescent="0.25">
      <c r="A1005" s="3">
        <v>1004</v>
      </c>
      <c r="B1005" s="3" t="s">
        <v>2992</v>
      </c>
      <c r="C1005" s="4">
        <f>YEAR(Table_1[[#This Row],[Order Date]])</f>
        <v>2012</v>
      </c>
      <c r="D1005" s="9">
        <v>41121</v>
      </c>
      <c r="E1005" s="3">
        <v>41121</v>
      </c>
      <c r="F1005" s="3" t="s">
        <v>1290</v>
      </c>
      <c r="G1005" s="3" t="s">
        <v>2495</v>
      </c>
      <c r="H1005" s="3" t="s">
        <v>2496</v>
      </c>
      <c r="I1005" s="3" t="s">
        <v>26</v>
      </c>
      <c r="J1005" s="3" t="s">
        <v>27</v>
      </c>
      <c r="K1005" s="3" t="s">
        <v>266</v>
      </c>
      <c r="L1005" s="3" t="s">
        <v>267</v>
      </c>
      <c r="M1005" s="3">
        <v>10024</v>
      </c>
      <c r="N1005" s="3" t="s">
        <v>148</v>
      </c>
      <c r="O1005" s="3" t="s">
        <v>2925</v>
      </c>
      <c r="P1005" s="3" t="s">
        <v>46</v>
      </c>
      <c r="Q1005" s="3" t="s">
        <v>90</v>
      </c>
      <c r="R1005" s="3" t="s">
        <v>2926</v>
      </c>
      <c r="S1005" s="3">
        <v>19.440000000000001</v>
      </c>
      <c r="T1005" s="3">
        <v>3</v>
      </c>
      <c r="U1005" s="3">
        <v>0</v>
      </c>
      <c r="V1005" s="3">
        <v>9.3312000000000008</v>
      </c>
    </row>
    <row r="1006" spans="1:22" ht="14.25" customHeight="1" x14ac:dyDescent="0.25">
      <c r="A1006" s="3">
        <v>1005</v>
      </c>
      <c r="B1006" s="3" t="s">
        <v>2995</v>
      </c>
      <c r="C1006" s="4">
        <f>YEAR(Table_1[[#This Row],[Order Date]])</f>
        <v>2012</v>
      </c>
      <c r="D1006" s="9">
        <v>41148</v>
      </c>
      <c r="E1006" s="3">
        <v>41152</v>
      </c>
      <c r="F1006" s="3" t="s">
        <v>50</v>
      </c>
      <c r="G1006" s="3" t="s">
        <v>2996</v>
      </c>
      <c r="H1006" s="3" t="s">
        <v>2997</v>
      </c>
      <c r="I1006" s="3" t="s">
        <v>26</v>
      </c>
      <c r="J1006" s="3" t="s">
        <v>27</v>
      </c>
      <c r="K1006" s="3" t="s">
        <v>2998</v>
      </c>
      <c r="L1006" s="3" t="s">
        <v>43</v>
      </c>
      <c r="M1006" s="3">
        <v>92563</v>
      </c>
      <c r="N1006" s="3" t="s">
        <v>44</v>
      </c>
      <c r="O1006" s="3" t="s">
        <v>2999</v>
      </c>
      <c r="P1006" s="3" t="s">
        <v>46</v>
      </c>
      <c r="Q1006" s="3" t="s">
        <v>59</v>
      </c>
      <c r="R1006" s="3" t="s">
        <v>3000</v>
      </c>
      <c r="S1006" s="3">
        <v>484.65000000000003</v>
      </c>
      <c r="T1006" s="3">
        <v>3</v>
      </c>
      <c r="U1006" s="3">
        <v>0</v>
      </c>
      <c r="V1006" s="3">
        <v>92.083500000000015</v>
      </c>
    </row>
    <row r="1007" spans="1:22" ht="14.25" customHeight="1" x14ac:dyDescent="0.25">
      <c r="A1007" s="3">
        <v>1006</v>
      </c>
      <c r="B1007" s="3" t="s">
        <v>3001</v>
      </c>
      <c r="C1007" s="4">
        <f>YEAR(Table_1[[#This Row],[Order Date]])</f>
        <v>2012</v>
      </c>
      <c r="D1007" s="9">
        <v>41226</v>
      </c>
      <c r="E1007" s="3">
        <v>41230</v>
      </c>
      <c r="F1007" s="3" t="s">
        <v>50</v>
      </c>
      <c r="G1007" s="3" t="s">
        <v>2484</v>
      </c>
      <c r="H1007" s="3" t="s">
        <v>2485</v>
      </c>
      <c r="I1007" s="3" t="s">
        <v>26</v>
      </c>
      <c r="J1007" s="3" t="s">
        <v>27</v>
      </c>
      <c r="K1007" s="3" t="s">
        <v>1521</v>
      </c>
      <c r="L1007" s="3" t="s">
        <v>88</v>
      </c>
      <c r="M1007" s="3">
        <v>28540</v>
      </c>
      <c r="N1007" s="3" t="s">
        <v>30</v>
      </c>
      <c r="O1007" s="3" t="s">
        <v>2701</v>
      </c>
      <c r="P1007" s="3" t="s">
        <v>46</v>
      </c>
      <c r="Q1007" s="3" t="s">
        <v>90</v>
      </c>
      <c r="R1007" s="3" t="s">
        <v>2702</v>
      </c>
      <c r="S1007" s="3">
        <v>115.29600000000001</v>
      </c>
      <c r="T1007" s="3">
        <v>3</v>
      </c>
      <c r="U1007" s="3">
        <v>0.2</v>
      </c>
      <c r="V1007" s="3">
        <v>40.353599999999986</v>
      </c>
    </row>
    <row r="1008" spans="1:22" ht="14.25" customHeight="1" x14ac:dyDescent="0.25">
      <c r="A1008" s="3">
        <v>1007</v>
      </c>
      <c r="B1008" s="3" t="s">
        <v>3002</v>
      </c>
      <c r="C1008" s="4">
        <f>YEAR(Table_1[[#This Row],[Order Date]])</f>
        <v>2012</v>
      </c>
      <c r="D1008" s="9">
        <v>41219</v>
      </c>
      <c r="E1008" s="3">
        <v>41222</v>
      </c>
      <c r="F1008" s="3" t="s">
        <v>188</v>
      </c>
      <c r="G1008" s="3" t="s">
        <v>3003</v>
      </c>
      <c r="H1008" s="3" t="s">
        <v>3004</v>
      </c>
      <c r="I1008" s="3" t="s">
        <v>26</v>
      </c>
      <c r="J1008" s="3" t="s">
        <v>27</v>
      </c>
      <c r="K1008" s="3" t="s">
        <v>622</v>
      </c>
      <c r="L1008" s="3" t="s">
        <v>310</v>
      </c>
      <c r="M1008" s="3">
        <v>85254</v>
      </c>
      <c r="N1008" s="3" t="s">
        <v>44</v>
      </c>
      <c r="O1008" s="3" t="s">
        <v>501</v>
      </c>
      <c r="P1008" s="3" t="s">
        <v>46</v>
      </c>
      <c r="Q1008" s="3" t="s">
        <v>173</v>
      </c>
      <c r="R1008" s="3" t="s">
        <v>502</v>
      </c>
      <c r="S1008" s="3">
        <v>7.080000000000001</v>
      </c>
      <c r="T1008" s="3">
        <v>3</v>
      </c>
      <c r="U1008" s="3">
        <v>0.2</v>
      </c>
      <c r="V1008" s="3">
        <v>2.4779999999999989</v>
      </c>
    </row>
    <row r="1009" spans="1:22" ht="14.25" customHeight="1" x14ac:dyDescent="0.25">
      <c r="A1009" s="3">
        <v>1008</v>
      </c>
      <c r="B1009" s="3" t="s">
        <v>3002</v>
      </c>
      <c r="C1009" s="4">
        <f>YEAR(Table_1[[#This Row],[Order Date]])</f>
        <v>2012</v>
      </c>
      <c r="D1009" s="9">
        <v>41219</v>
      </c>
      <c r="E1009" s="3">
        <v>41222</v>
      </c>
      <c r="F1009" s="3" t="s">
        <v>188</v>
      </c>
      <c r="G1009" s="3" t="s">
        <v>3003</v>
      </c>
      <c r="H1009" s="3" t="s">
        <v>3004</v>
      </c>
      <c r="I1009" s="3" t="s">
        <v>26</v>
      </c>
      <c r="J1009" s="3" t="s">
        <v>27</v>
      </c>
      <c r="K1009" s="3" t="s">
        <v>622</v>
      </c>
      <c r="L1009" s="3" t="s">
        <v>310</v>
      </c>
      <c r="M1009" s="3">
        <v>85254</v>
      </c>
      <c r="N1009" s="3" t="s">
        <v>44</v>
      </c>
      <c r="O1009" s="3" t="s">
        <v>3005</v>
      </c>
      <c r="P1009" s="3" t="s">
        <v>46</v>
      </c>
      <c r="Q1009" s="3" t="s">
        <v>75</v>
      </c>
      <c r="R1009" s="3" t="s">
        <v>3006</v>
      </c>
      <c r="S1009" s="3">
        <v>4.4009999999999998</v>
      </c>
      <c r="T1009" s="3">
        <v>3</v>
      </c>
      <c r="U1009" s="3">
        <v>0.7</v>
      </c>
      <c r="V1009" s="3">
        <v>-3.5207999999999995</v>
      </c>
    </row>
    <row r="1010" spans="1:22" ht="14.25" customHeight="1" x14ac:dyDescent="0.25">
      <c r="A1010" s="3">
        <v>1009</v>
      </c>
      <c r="B1010" s="3" t="s">
        <v>3007</v>
      </c>
      <c r="C1010" s="4">
        <f>YEAR(Table_1[[#This Row],[Order Date]])</f>
        <v>2014</v>
      </c>
      <c r="D1010" s="9">
        <v>42000</v>
      </c>
      <c r="E1010" s="3">
        <v>42006</v>
      </c>
      <c r="F1010" s="3" t="s">
        <v>50</v>
      </c>
      <c r="G1010" s="3" t="s">
        <v>1189</v>
      </c>
      <c r="H1010" s="3" t="s">
        <v>1190</v>
      </c>
      <c r="I1010" s="3" t="s">
        <v>26</v>
      </c>
      <c r="J1010" s="3" t="s">
        <v>27</v>
      </c>
      <c r="K1010" s="3" t="s">
        <v>2221</v>
      </c>
      <c r="L1010" s="3" t="s">
        <v>489</v>
      </c>
      <c r="M1010" s="3">
        <v>52601</v>
      </c>
      <c r="N1010" s="3" t="s">
        <v>105</v>
      </c>
      <c r="O1010" s="3" t="s">
        <v>1637</v>
      </c>
      <c r="P1010" s="3" t="s">
        <v>46</v>
      </c>
      <c r="Q1010" s="3" t="s">
        <v>90</v>
      </c>
      <c r="R1010" s="3" t="s">
        <v>1638</v>
      </c>
      <c r="S1010" s="3">
        <v>44.75</v>
      </c>
      <c r="T1010" s="3">
        <v>5</v>
      </c>
      <c r="U1010" s="3">
        <v>0</v>
      </c>
      <c r="V1010" s="3">
        <v>20.584999999999994</v>
      </c>
    </row>
    <row r="1011" spans="1:22" ht="14.25" customHeight="1" x14ac:dyDescent="0.25">
      <c r="A1011" s="3">
        <v>1010</v>
      </c>
      <c r="B1011" s="3" t="s">
        <v>3008</v>
      </c>
      <c r="C1011" s="4">
        <f>YEAR(Table_1[[#This Row],[Order Date]])</f>
        <v>2014</v>
      </c>
      <c r="D1011" s="9">
        <v>41853</v>
      </c>
      <c r="E1011" s="3">
        <v>41855</v>
      </c>
      <c r="F1011" s="3" t="s">
        <v>188</v>
      </c>
      <c r="G1011" s="3" t="s">
        <v>2072</v>
      </c>
      <c r="H1011" s="3" t="s">
        <v>2073</v>
      </c>
      <c r="I1011" s="3" t="s">
        <v>26</v>
      </c>
      <c r="J1011" s="3" t="s">
        <v>27</v>
      </c>
      <c r="K1011" s="3" t="s">
        <v>303</v>
      </c>
      <c r="L1011" s="3" t="s">
        <v>211</v>
      </c>
      <c r="M1011" s="3">
        <v>60653</v>
      </c>
      <c r="N1011" s="3" t="s">
        <v>105</v>
      </c>
      <c r="O1011" s="3" t="s">
        <v>692</v>
      </c>
      <c r="P1011" s="3" t="s">
        <v>71</v>
      </c>
      <c r="Q1011" s="3" t="s">
        <v>72</v>
      </c>
      <c r="R1011" s="3" t="s">
        <v>693</v>
      </c>
      <c r="S1011" s="3">
        <v>95.984000000000009</v>
      </c>
      <c r="T1011" s="3">
        <v>2</v>
      </c>
      <c r="U1011" s="3">
        <v>0.2</v>
      </c>
      <c r="V1011" s="3">
        <v>5.9990000000000023</v>
      </c>
    </row>
    <row r="1012" spans="1:22" ht="14.25" customHeight="1" x14ac:dyDescent="0.25">
      <c r="A1012" s="3">
        <v>1011</v>
      </c>
      <c r="B1012" s="3" t="s">
        <v>3009</v>
      </c>
      <c r="C1012" s="4">
        <f>YEAR(Table_1[[#This Row],[Order Date]])</f>
        <v>2011</v>
      </c>
      <c r="D1012" s="9">
        <v>40871</v>
      </c>
      <c r="E1012" s="3">
        <v>40873</v>
      </c>
      <c r="F1012" s="3" t="s">
        <v>188</v>
      </c>
      <c r="G1012" s="3" t="s">
        <v>3010</v>
      </c>
      <c r="H1012" s="3" t="s">
        <v>3011</v>
      </c>
      <c r="I1012" s="3" t="s">
        <v>26</v>
      </c>
      <c r="J1012" s="3" t="s">
        <v>27</v>
      </c>
      <c r="K1012" s="3" t="s">
        <v>947</v>
      </c>
      <c r="L1012" s="3" t="s">
        <v>43</v>
      </c>
      <c r="M1012" s="3">
        <v>92037</v>
      </c>
      <c r="N1012" s="3" t="s">
        <v>44</v>
      </c>
      <c r="O1012" s="3" t="s">
        <v>3012</v>
      </c>
      <c r="P1012" s="3" t="s">
        <v>32</v>
      </c>
      <c r="Q1012" s="3" t="s">
        <v>65</v>
      </c>
      <c r="R1012" s="3" t="s">
        <v>3013</v>
      </c>
      <c r="S1012" s="3">
        <v>151.72</v>
      </c>
      <c r="T1012" s="3">
        <v>4</v>
      </c>
      <c r="U1012" s="3">
        <v>0</v>
      </c>
      <c r="V1012" s="3">
        <v>27.309599999999989</v>
      </c>
    </row>
    <row r="1013" spans="1:22" ht="14.25" customHeight="1" x14ac:dyDescent="0.25">
      <c r="A1013" s="3">
        <v>1012</v>
      </c>
      <c r="B1013" s="3" t="s">
        <v>3014</v>
      </c>
      <c r="C1013" s="4">
        <f>YEAR(Table_1[[#This Row],[Order Date]])</f>
        <v>2014</v>
      </c>
      <c r="D1013" s="9">
        <v>41808</v>
      </c>
      <c r="E1013" s="3">
        <v>41812</v>
      </c>
      <c r="F1013" s="3" t="s">
        <v>23</v>
      </c>
      <c r="G1013" s="3" t="s">
        <v>536</v>
      </c>
      <c r="H1013" s="3" t="s">
        <v>537</v>
      </c>
      <c r="I1013" s="3" t="s">
        <v>26</v>
      </c>
      <c r="J1013" s="3" t="s">
        <v>27</v>
      </c>
      <c r="K1013" s="3" t="s">
        <v>3015</v>
      </c>
      <c r="L1013" s="3" t="s">
        <v>96</v>
      </c>
      <c r="M1013" s="3">
        <v>98502</v>
      </c>
      <c r="N1013" s="3" t="s">
        <v>44</v>
      </c>
      <c r="O1013" s="3" t="s">
        <v>170</v>
      </c>
      <c r="P1013" s="3" t="s">
        <v>32</v>
      </c>
      <c r="Q1013" s="3" t="s">
        <v>65</v>
      </c>
      <c r="R1013" s="3" t="s">
        <v>171</v>
      </c>
      <c r="S1013" s="3">
        <v>155.25</v>
      </c>
      <c r="T1013" s="3">
        <v>3</v>
      </c>
      <c r="U1013" s="3">
        <v>0</v>
      </c>
      <c r="V1013" s="3">
        <v>46.574999999999996</v>
      </c>
    </row>
    <row r="1014" spans="1:22" ht="14.25" customHeight="1" x14ac:dyDescent="0.25">
      <c r="A1014" s="3">
        <v>1013</v>
      </c>
      <c r="B1014" s="3" t="s">
        <v>3014</v>
      </c>
      <c r="C1014" s="4">
        <f>YEAR(Table_1[[#This Row],[Order Date]])</f>
        <v>2014</v>
      </c>
      <c r="D1014" s="9">
        <v>41808</v>
      </c>
      <c r="E1014" s="3">
        <v>41812</v>
      </c>
      <c r="F1014" s="3" t="s">
        <v>23</v>
      </c>
      <c r="G1014" s="3" t="s">
        <v>536</v>
      </c>
      <c r="H1014" s="3" t="s">
        <v>537</v>
      </c>
      <c r="I1014" s="3" t="s">
        <v>26</v>
      </c>
      <c r="J1014" s="3" t="s">
        <v>27</v>
      </c>
      <c r="K1014" s="3" t="s">
        <v>3015</v>
      </c>
      <c r="L1014" s="3" t="s">
        <v>96</v>
      </c>
      <c r="M1014" s="3">
        <v>98502</v>
      </c>
      <c r="N1014" s="3" t="s">
        <v>44</v>
      </c>
      <c r="O1014" s="3" t="s">
        <v>3016</v>
      </c>
      <c r="P1014" s="3" t="s">
        <v>46</v>
      </c>
      <c r="Q1014" s="3" t="s">
        <v>59</v>
      </c>
      <c r="R1014" s="3" t="s">
        <v>3017</v>
      </c>
      <c r="S1014" s="3">
        <v>14.03</v>
      </c>
      <c r="T1014" s="3">
        <v>1</v>
      </c>
      <c r="U1014" s="3">
        <v>0</v>
      </c>
      <c r="V1014" s="3">
        <v>4.068699999999998</v>
      </c>
    </row>
    <row r="1015" spans="1:22" ht="14.25" customHeight="1" x14ac:dyDescent="0.25">
      <c r="A1015" s="3">
        <v>1014</v>
      </c>
      <c r="B1015" s="3" t="s">
        <v>3018</v>
      </c>
      <c r="C1015" s="4">
        <f>YEAR(Table_1[[#This Row],[Order Date]])</f>
        <v>2012</v>
      </c>
      <c r="D1015" s="9">
        <v>41264</v>
      </c>
      <c r="E1015" s="3">
        <v>41267</v>
      </c>
      <c r="F1015" s="3" t="s">
        <v>23</v>
      </c>
      <c r="G1015" s="3" t="s">
        <v>3019</v>
      </c>
      <c r="H1015" s="3" t="s">
        <v>3020</v>
      </c>
      <c r="I1015" s="3" t="s">
        <v>26</v>
      </c>
      <c r="J1015" s="3" t="s">
        <v>27</v>
      </c>
      <c r="K1015" s="3" t="s">
        <v>95</v>
      </c>
      <c r="L1015" s="3" t="s">
        <v>96</v>
      </c>
      <c r="M1015" s="3">
        <v>98103</v>
      </c>
      <c r="N1015" s="3" t="s">
        <v>44</v>
      </c>
      <c r="O1015" s="3" t="s">
        <v>883</v>
      </c>
      <c r="P1015" s="3" t="s">
        <v>32</v>
      </c>
      <c r="Q1015" s="3" t="s">
        <v>56</v>
      </c>
      <c r="R1015" s="3" t="s">
        <v>884</v>
      </c>
      <c r="S1015" s="3">
        <v>1618.37</v>
      </c>
      <c r="T1015" s="3">
        <v>13</v>
      </c>
      <c r="U1015" s="3">
        <v>0</v>
      </c>
      <c r="V1015" s="3">
        <v>356.04139999999995</v>
      </c>
    </row>
    <row r="1016" spans="1:22" ht="14.25" customHeight="1" x14ac:dyDescent="0.25">
      <c r="A1016" s="3">
        <v>1015</v>
      </c>
      <c r="B1016" s="3" t="s">
        <v>3018</v>
      </c>
      <c r="C1016" s="4">
        <f>YEAR(Table_1[[#This Row],[Order Date]])</f>
        <v>2012</v>
      </c>
      <c r="D1016" s="9">
        <v>41264</v>
      </c>
      <c r="E1016" s="3">
        <v>41267</v>
      </c>
      <c r="F1016" s="3" t="s">
        <v>23</v>
      </c>
      <c r="G1016" s="3" t="s">
        <v>3019</v>
      </c>
      <c r="H1016" s="3" t="s">
        <v>3020</v>
      </c>
      <c r="I1016" s="3" t="s">
        <v>26</v>
      </c>
      <c r="J1016" s="3" t="s">
        <v>27</v>
      </c>
      <c r="K1016" s="3" t="s">
        <v>95</v>
      </c>
      <c r="L1016" s="3" t="s">
        <v>96</v>
      </c>
      <c r="M1016" s="3">
        <v>98103</v>
      </c>
      <c r="N1016" s="3" t="s">
        <v>44</v>
      </c>
      <c r="O1016" s="3" t="s">
        <v>3021</v>
      </c>
      <c r="P1016" s="3" t="s">
        <v>71</v>
      </c>
      <c r="Q1016" s="3" t="s">
        <v>161</v>
      </c>
      <c r="R1016" s="3" t="s">
        <v>3022</v>
      </c>
      <c r="S1016" s="3">
        <v>99.6</v>
      </c>
      <c r="T1016" s="3">
        <v>1</v>
      </c>
      <c r="U1016" s="3">
        <v>0</v>
      </c>
      <c r="V1016" s="3">
        <v>36.851999999999997</v>
      </c>
    </row>
    <row r="1017" spans="1:22" ht="14.25" customHeight="1" x14ac:dyDescent="0.25">
      <c r="A1017" s="3">
        <v>1016</v>
      </c>
      <c r="B1017" s="3" t="s">
        <v>3023</v>
      </c>
      <c r="C1017" s="4">
        <f>YEAR(Table_1[[#This Row],[Order Date]])</f>
        <v>2012</v>
      </c>
      <c r="D1017" s="9">
        <v>41169</v>
      </c>
      <c r="E1017" s="3">
        <v>41171</v>
      </c>
      <c r="F1017" s="3" t="s">
        <v>23</v>
      </c>
      <c r="G1017" s="3" t="s">
        <v>2067</v>
      </c>
      <c r="H1017" s="3" t="s">
        <v>2068</v>
      </c>
      <c r="I1017" s="3" t="s">
        <v>102</v>
      </c>
      <c r="J1017" s="3" t="s">
        <v>27</v>
      </c>
      <c r="K1017" s="3" t="s">
        <v>42</v>
      </c>
      <c r="L1017" s="3" t="s">
        <v>43</v>
      </c>
      <c r="M1017" s="3">
        <v>90036</v>
      </c>
      <c r="N1017" s="3" t="s">
        <v>44</v>
      </c>
      <c r="O1017" s="3" t="s">
        <v>1057</v>
      </c>
      <c r="P1017" s="3" t="s">
        <v>46</v>
      </c>
      <c r="Q1017" s="3" t="s">
        <v>90</v>
      </c>
      <c r="R1017" s="3" t="s">
        <v>1058</v>
      </c>
      <c r="S1017" s="3">
        <v>32.400000000000006</v>
      </c>
      <c r="T1017" s="3">
        <v>5</v>
      </c>
      <c r="U1017" s="3">
        <v>0</v>
      </c>
      <c r="V1017" s="3">
        <v>15.552000000000001</v>
      </c>
    </row>
    <row r="1018" spans="1:22" ht="14.25" customHeight="1" x14ac:dyDescent="0.25">
      <c r="A1018" s="3">
        <v>1017</v>
      </c>
      <c r="B1018" s="3" t="s">
        <v>3024</v>
      </c>
      <c r="C1018" s="4">
        <f>YEAR(Table_1[[#This Row],[Order Date]])</f>
        <v>2012</v>
      </c>
      <c r="D1018" s="9">
        <v>41096</v>
      </c>
      <c r="E1018" s="3">
        <v>41100</v>
      </c>
      <c r="F1018" s="3" t="s">
        <v>50</v>
      </c>
      <c r="G1018" s="3" t="s">
        <v>3025</v>
      </c>
      <c r="H1018" s="3" t="s">
        <v>3026</v>
      </c>
      <c r="I1018" s="3" t="s">
        <v>41</v>
      </c>
      <c r="J1018" s="3" t="s">
        <v>27</v>
      </c>
      <c r="K1018" s="3" t="s">
        <v>266</v>
      </c>
      <c r="L1018" s="3" t="s">
        <v>267</v>
      </c>
      <c r="M1018" s="3">
        <v>10011</v>
      </c>
      <c r="N1018" s="3" t="s">
        <v>148</v>
      </c>
      <c r="O1018" s="3" t="s">
        <v>3027</v>
      </c>
      <c r="P1018" s="3" t="s">
        <v>32</v>
      </c>
      <c r="Q1018" s="3" t="s">
        <v>65</v>
      </c>
      <c r="R1018" s="3" t="s">
        <v>3028</v>
      </c>
      <c r="S1018" s="3">
        <v>13.96</v>
      </c>
      <c r="T1018" s="3">
        <v>2</v>
      </c>
      <c r="U1018" s="3">
        <v>0</v>
      </c>
      <c r="V1018" s="3">
        <v>6.7008000000000001</v>
      </c>
    </row>
    <row r="1019" spans="1:22" ht="14.25" customHeight="1" x14ac:dyDescent="0.25">
      <c r="A1019" s="3">
        <v>1018</v>
      </c>
      <c r="B1019" s="3" t="s">
        <v>3024</v>
      </c>
      <c r="C1019" s="4">
        <f>YEAR(Table_1[[#This Row],[Order Date]])</f>
        <v>2012</v>
      </c>
      <c r="D1019" s="9">
        <v>41096</v>
      </c>
      <c r="E1019" s="3">
        <v>41100</v>
      </c>
      <c r="F1019" s="3" t="s">
        <v>50</v>
      </c>
      <c r="G1019" s="3" t="s">
        <v>3025</v>
      </c>
      <c r="H1019" s="3" t="s">
        <v>3026</v>
      </c>
      <c r="I1019" s="3" t="s">
        <v>41</v>
      </c>
      <c r="J1019" s="3" t="s">
        <v>27</v>
      </c>
      <c r="K1019" s="3" t="s">
        <v>266</v>
      </c>
      <c r="L1019" s="3" t="s">
        <v>267</v>
      </c>
      <c r="M1019" s="3">
        <v>10011</v>
      </c>
      <c r="N1019" s="3" t="s">
        <v>148</v>
      </c>
      <c r="O1019" s="3" t="s">
        <v>2676</v>
      </c>
      <c r="P1019" s="3" t="s">
        <v>32</v>
      </c>
      <c r="Q1019" s="3" t="s">
        <v>65</v>
      </c>
      <c r="R1019" s="3" t="s">
        <v>2677</v>
      </c>
      <c r="S1019" s="3">
        <v>155.82</v>
      </c>
      <c r="T1019" s="3">
        <v>3</v>
      </c>
      <c r="U1019" s="3">
        <v>0</v>
      </c>
      <c r="V1019" s="3">
        <v>63.886200000000002</v>
      </c>
    </row>
    <row r="1020" spans="1:22" ht="14.25" customHeight="1" x14ac:dyDescent="0.25">
      <c r="A1020" s="3">
        <v>1019</v>
      </c>
      <c r="B1020" s="3" t="s">
        <v>3024</v>
      </c>
      <c r="C1020" s="4">
        <f>YEAR(Table_1[[#This Row],[Order Date]])</f>
        <v>2012</v>
      </c>
      <c r="D1020" s="9">
        <v>41096</v>
      </c>
      <c r="E1020" s="3">
        <v>41100</v>
      </c>
      <c r="F1020" s="3" t="s">
        <v>50</v>
      </c>
      <c r="G1020" s="3" t="s">
        <v>3025</v>
      </c>
      <c r="H1020" s="3" t="s">
        <v>3026</v>
      </c>
      <c r="I1020" s="3" t="s">
        <v>41</v>
      </c>
      <c r="J1020" s="3" t="s">
        <v>27</v>
      </c>
      <c r="K1020" s="3" t="s">
        <v>266</v>
      </c>
      <c r="L1020" s="3" t="s">
        <v>267</v>
      </c>
      <c r="M1020" s="3">
        <v>10011</v>
      </c>
      <c r="N1020" s="3" t="s">
        <v>148</v>
      </c>
      <c r="O1020" s="3" t="s">
        <v>3029</v>
      </c>
      <c r="P1020" s="3" t="s">
        <v>71</v>
      </c>
      <c r="Q1020" s="3" t="s">
        <v>72</v>
      </c>
      <c r="R1020" s="3" t="s">
        <v>3030</v>
      </c>
      <c r="S1020" s="3">
        <v>124.94999999999999</v>
      </c>
      <c r="T1020" s="3">
        <v>5</v>
      </c>
      <c r="U1020" s="3">
        <v>0</v>
      </c>
      <c r="V1020" s="3">
        <v>2.4990000000000023</v>
      </c>
    </row>
    <row r="1021" spans="1:22" ht="14.25" customHeight="1" x14ac:dyDescent="0.25">
      <c r="A1021" s="3">
        <v>1020</v>
      </c>
      <c r="B1021" s="3" t="s">
        <v>3024</v>
      </c>
      <c r="C1021" s="4">
        <f>YEAR(Table_1[[#This Row],[Order Date]])</f>
        <v>2012</v>
      </c>
      <c r="D1021" s="9">
        <v>41096</v>
      </c>
      <c r="E1021" s="3">
        <v>41100</v>
      </c>
      <c r="F1021" s="3" t="s">
        <v>50</v>
      </c>
      <c r="G1021" s="3" t="s">
        <v>3025</v>
      </c>
      <c r="H1021" s="3" t="s">
        <v>3026</v>
      </c>
      <c r="I1021" s="3" t="s">
        <v>41</v>
      </c>
      <c r="J1021" s="3" t="s">
        <v>27</v>
      </c>
      <c r="K1021" s="3" t="s">
        <v>266</v>
      </c>
      <c r="L1021" s="3" t="s">
        <v>267</v>
      </c>
      <c r="M1021" s="3">
        <v>10011</v>
      </c>
      <c r="N1021" s="3" t="s">
        <v>148</v>
      </c>
      <c r="O1021" s="3" t="s">
        <v>3031</v>
      </c>
      <c r="P1021" s="3" t="s">
        <v>46</v>
      </c>
      <c r="Q1021" s="3" t="s">
        <v>59</v>
      </c>
      <c r="R1021" s="3" t="s">
        <v>3032</v>
      </c>
      <c r="S1021" s="3">
        <v>601.65</v>
      </c>
      <c r="T1021" s="3">
        <v>5</v>
      </c>
      <c r="U1021" s="3">
        <v>0</v>
      </c>
      <c r="V1021" s="3">
        <v>156.42899999999997</v>
      </c>
    </row>
    <row r="1022" spans="1:22" ht="14.25" customHeight="1" x14ac:dyDescent="0.25">
      <c r="A1022" s="3">
        <v>1021</v>
      </c>
      <c r="B1022" s="3" t="s">
        <v>3033</v>
      </c>
      <c r="C1022" s="4">
        <f>YEAR(Table_1[[#This Row],[Order Date]])</f>
        <v>2012</v>
      </c>
      <c r="D1022" s="9">
        <v>41026</v>
      </c>
      <c r="E1022" s="3">
        <v>41032</v>
      </c>
      <c r="F1022" s="3" t="s">
        <v>50</v>
      </c>
      <c r="G1022" s="3" t="s">
        <v>1878</v>
      </c>
      <c r="H1022" s="3" t="s">
        <v>1879</v>
      </c>
      <c r="I1022" s="3" t="s">
        <v>26</v>
      </c>
      <c r="J1022" s="3" t="s">
        <v>27</v>
      </c>
      <c r="K1022" s="3" t="s">
        <v>96</v>
      </c>
      <c r="L1022" s="3" t="s">
        <v>3034</v>
      </c>
      <c r="M1022" s="3">
        <v>20016</v>
      </c>
      <c r="N1022" s="3" t="s">
        <v>148</v>
      </c>
      <c r="O1022" s="3" t="s">
        <v>3035</v>
      </c>
      <c r="P1022" s="3" t="s">
        <v>46</v>
      </c>
      <c r="Q1022" s="3" t="s">
        <v>68</v>
      </c>
      <c r="R1022" s="3" t="s">
        <v>186</v>
      </c>
      <c r="S1022" s="3">
        <v>22.740000000000002</v>
      </c>
      <c r="T1022" s="3">
        <v>3</v>
      </c>
      <c r="U1022" s="3">
        <v>0</v>
      </c>
      <c r="V1022" s="3">
        <v>8.8686000000000007</v>
      </c>
    </row>
    <row r="1023" spans="1:22" ht="14.25" customHeight="1" x14ac:dyDescent="0.25">
      <c r="A1023" s="3">
        <v>1022</v>
      </c>
      <c r="B1023" s="3" t="s">
        <v>3033</v>
      </c>
      <c r="C1023" s="4">
        <f>YEAR(Table_1[[#This Row],[Order Date]])</f>
        <v>2012</v>
      </c>
      <c r="D1023" s="9">
        <v>41026</v>
      </c>
      <c r="E1023" s="3">
        <v>41032</v>
      </c>
      <c r="F1023" s="3" t="s">
        <v>50</v>
      </c>
      <c r="G1023" s="3" t="s">
        <v>1878</v>
      </c>
      <c r="H1023" s="3" t="s">
        <v>1879</v>
      </c>
      <c r="I1023" s="3" t="s">
        <v>26</v>
      </c>
      <c r="J1023" s="3" t="s">
        <v>27</v>
      </c>
      <c r="K1023" s="3" t="s">
        <v>96</v>
      </c>
      <c r="L1023" s="3" t="s">
        <v>3034</v>
      </c>
      <c r="M1023" s="3">
        <v>20016</v>
      </c>
      <c r="N1023" s="3" t="s">
        <v>148</v>
      </c>
      <c r="O1023" s="3" t="s">
        <v>3036</v>
      </c>
      <c r="P1023" s="3" t="s">
        <v>32</v>
      </c>
      <c r="Q1023" s="3" t="s">
        <v>36</v>
      </c>
      <c r="R1023" s="3" t="s">
        <v>3037</v>
      </c>
      <c r="S1023" s="3">
        <v>1267.53</v>
      </c>
      <c r="T1023" s="3">
        <v>3</v>
      </c>
      <c r="U1023" s="3">
        <v>0</v>
      </c>
      <c r="V1023" s="3">
        <v>316.88249999999999</v>
      </c>
    </row>
    <row r="1024" spans="1:22" ht="14.25" customHeight="1" x14ac:dyDescent="0.25">
      <c r="A1024" s="3">
        <v>1023</v>
      </c>
      <c r="B1024" s="3" t="s">
        <v>3033</v>
      </c>
      <c r="C1024" s="4">
        <f>YEAR(Table_1[[#This Row],[Order Date]])</f>
        <v>2012</v>
      </c>
      <c r="D1024" s="9">
        <v>41026</v>
      </c>
      <c r="E1024" s="3">
        <v>41032</v>
      </c>
      <c r="F1024" s="3" t="s">
        <v>50</v>
      </c>
      <c r="G1024" s="3" t="s">
        <v>1878</v>
      </c>
      <c r="H1024" s="3" t="s">
        <v>1879</v>
      </c>
      <c r="I1024" s="3" t="s">
        <v>26</v>
      </c>
      <c r="J1024" s="3" t="s">
        <v>27</v>
      </c>
      <c r="K1024" s="3" t="s">
        <v>96</v>
      </c>
      <c r="L1024" s="3" t="s">
        <v>3034</v>
      </c>
      <c r="M1024" s="3">
        <v>20016</v>
      </c>
      <c r="N1024" s="3" t="s">
        <v>148</v>
      </c>
      <c r="O1024" s="3" t="s">
        <v>3038</v>
      </c>
      <c r="P1024" s="3" t="s">
        <v>71</v>
      </c>
      <c r="Q1024" s="3" t="s">
        <v>682</v>
      </c>
      <c r="R1024" s="3" t="s">
        <v>3039</v>
      </c>
      <c r="S1024" s="3">
        <v>1379.92</v>
      </c>
      <c r="T1024" s="3">
        <v>8</v>
      </c>
      <c r="U1024" s="3">
        <v>0</v>
      </c>
      <c r="V1024" s="3">
        <v>648.56240000000003</v>
      </c>
    </row>
    <row r="1025" spans="1:22" ht="14.25" customHeight="1" x14ac:dyDescent="0.25">
      <c r="A1025" s="3">
        <v>1024</v>
      </c>
      <c r="B1025" s="3" t="s">
        <v>3040</v>
      </c>
      <c r="C1025" s="4">
        <f>YEAR(Table_1[[#This Row],[Order Date]])</f>
        <v>2012</v>
      </c>
      <c r="D1025" s="9">
        <v>41076</v>
      </c>
      <c r="E1025" s="3">
        <v>41080</v>
      </c>
      <c r="F1025" s="3" t="s">
        <v>50</v>
      </c>
      <c r="G1025" s="3" t="s">
        <v>1459</v>
      </c>
      <c r="H1025" s="3" t="s">
        <v>1460</v>
      </c>
      <c r="I1025" s="3" t="s">
        <v>26</v>
      </c>
      <c r="J1025" s="3" t="s">
        <v>27</v>
      </c>
      <c r="K1025" s="3" t="s">
        <v>146</v>
      </c>
      <c r="L1025" s="3" t="s">
        <v>147</v>
      </c>
      <c r="M1025" s="3">
        <v>19134</v>
      </c>
      <c r="N1025" s="3" t="s">
        <v>148</v>
      </c>
      <c r="O1025" s="3" t="s">
        <v>3041</v>
      </c>
      <c r="P1025" s="3" t="s">
        <v>46</v>
      </c>
      <c r="Q1025" s="3" t="s">
        <v>173</v>
      </c>
      <c r="R1025" s="3" t="s">
        <v>3042</v>
      </c>
      <c r="S1025" s="3">
        <v>6.2080000000000002</v>
      </c>
      <c r="T1025" s="3">
        <v>2</v>
      </c>
      <c r="U1025" s="3">
        <v>0.2</v>
      </c>
      <c r="V1025" s="3">
        <v>2.1728000000000001</v>
      </c>
    </row>
    <row r="1026" spans="1:22" ht="14.25" customHeight="1" x14ac:dyDescent="0.25">
      <c r="A1026" s="3">
        <v>1025</v>
      </c>
      <c r="B1026" s="3" t="s">
        <v>3043</v>
      </c>
      <c r="C1026" s="4">
        <f>YEAR(Table_1[[#This Row],[Order Date]])</f>
        <v>2014</v>
      </c>
      <c r="D1026" s="9">
        <v>41991</v>
      </c>
      <c r="E1026" s="3">
        <v>41994</v>
      </c>
      <c r="F1026" s="3" t="s">
        <v>188</v>
      </c>
      <c r="G1026" s="3" t="s">
        <v>3044</v>
      </c>
      <c r="H1026" s="3" t="s">
        <v>3045</v>
      </c>
      <c r="I1026" s="3" t="s">
        <v>102</v>
      </c>
      <c r="J1026" s="3" t="s">
        <v>27</v>
      </c>
      <c r="K1026" s="3" t="s">
        <v>42</v>
      </c>
      <c r="L1026" s="3" t="s">
        <v>43</v>
      </c>
      <c r="M1026" s="3">
        <v>90045</v>
      </c>
      <c r="N1026" s="3" t="s">
        <v>44</v>
      </c>
      <c r="O1026" s="3" t="s">
        <v>3046</v>
      </c>
      <c r="P1026" s="3" t="s">
        <v>46</v>
      </c>
      <c r="Q1026" s="3" t="s">
        <v>75</v>
      </c>
      <c r="R1026" s="3" t="s">
        <v>3047</v>
      </c>
      <c r="S1026" s="3">
        <v>11.808</v>
      </c>
      <c r="T1026" s="3">
        <v>2</v>
      </c>
      <c r="U1026" s="3">
        <v>0.2</v>
      </c>
      <c r="V1026" s="3">
        <v>4.2804000000000002</v>
      </c>
    </row>
    <row r="1027" spans="1:22" ht="14.25" customHeight="1" x14ac:dyDescent="0.25">
      <c r="A1027" s="3">
        <v>1026</v>
      </c>
      <c r="B1027" s="3" t="s">
        <v>3048</v>
      </c>
      <c r="C1027" s="4">
        <f>YEAR(Table_1[[#This Row],[Order Date]])</f>
        <v>2013</v>
      </c>
      <c r="D1027" s="9">
        <v>41285</v>
      </c>
      <c r="E1027" s="3">
        <v>41287</v>
      </c>
      <c r="F1027" s="3" t="s">
        <v>23</v>
      </c>
      <c r="G1027" s="3" t="s">
        <v>3049</v>
      </c>
      <c r="H1027" s="3" t="s">
        <v>3050</v>
      </c>
      <c r="I1027" s="3" t="s">
        <v>102</v>
      </c>
      <c r="J1027" s="3" t="s">
        <v>27</v>
      </c>
      <c r="K1027" s="3" t="s">
        <v>318</v>
      </c>
      <c r="L1027" s="3" t="s">
        <v>498</v>
      </c>
      <c r="M1027" s="3">
        <v>45503</v>
      </c>
      <c r="N1027" s="3" t="s">
        <v>148</v>
      </c>
      <c r="O1027" s="3" t="s">
        <v>3051</v>
      </c>
      <c r="P1027" s="3" t="s">
        <v>46</v>
      </c>
      <c r="Q1027" s="3" t="s">
        <v>90</v>
      </c>
      <c r="R1027" s="3" t="s">
        <v>3052</v>
      </c>
      <c r="S1027" s="3">
        <v>15.552000000000003</v>
      </c>
      <c r="T1027" s="3">
        <v>3</v>
      </c>
      <c r="U1027" s="3">
        <v>0.2</v>
      </c>
      <c r="V1027" s="3">
        <v>5.4432</v>
      </c>
    </row>
    <row r="1028" spans="1:22" ht="14.25" customHeight="1" x14ac:dyDescent="0.25">
      <c r="A1028" s="3">
        <v>1027</v>
      </c>
      <c r="B1028" s="3" t="s">
        <v>3048</v>
      </c>
      <c r="C1028" s="4">
        <f>YEAR(Table_1[[#This Row],[Order Date]])</f>
        <v>2013</v>
      </c>
      <c r="D1028" s="9">
        <v>41285</v>
      </c>
      <c r="E1028" s="3">
        <v>41287</v>
      </c>
      <c r="F1028" s="3" t="s">
        <v>23</v>
      </c>
      <c r="G1028" s="3" t="s">
        <v>3049</v>
      </c>
      <c r="H1028" s="3" t="s">
        <v>3050</v>
      </c>
      <c r="I1028" s="3" t="s">
        <v>102</v>
      </c>
      <c r="J1028" s="3" t="s">
        <v>27</v>
      </c>
      <c r="K1028" s="3" t="s">
        <v>318</v>
      </c>
      <c r="L1028" s="3" t="s">
        <v>498</v>
      </c>
      <c r="M1028" s="3">
        <v>45503</v>
      </c>
      <c r="N1028" s="3" t="s">
        <v>148</v>
      </c>
      <c r="O1028" s="3" t="s">
        <v>3053</v>
      </c>
      <c r="P1028" s="3" t="s">
        <v>46</v>
      </c>
      <c r="Q1028" s="3" t="s">
        <v>90</v>
      </c>
      <c r="R1028" s="3" t="s">
        <v>3054</v>
      </c>
      <c r="S1028" s="3">
        <v>63.311999999999998</v>
      </c>
      <c r="T1028" s="3">
        <v>3</v>
      </c>
      <c r="U1028" s="3">
        <v>0.2</v>
      </c>
      <c r="V1028" s="3">
        <v>20.576399999999996</v>
      </c>
    </row>
    <row r="1029" spans="1:22" ht="14.25" customHeight="1" x14ac:dyDescent="0.25">
      <c r="A1029" s="3">
        <v>1028</v>
      </c>
      <c r="B1029" s="3" t="s">
        <v>3048</v>
      </c>
      <c r="C1029" s="4">
        <f>YEAR(Table_1[[#This Row],[Order Date]])</f>
        <v>2013</v>
      </c>
      <c r="D1029" s="9">
        <v>41285</v>
      </c>
      <c r="E1029" s="3">
        <v>41287</v>
      </c>
      <c r="F1029" s="3" t="s">
        <v>23</v>
      </c>
      <c r="G1029" s="3" t="s">
        <v>3049</v>
      </c>
      <c r="H1029" s="3" t="s">
        <v>3050</v>
      </c>
      <c r="I1029" s="3" t="s">
        <v>102</v>
      </c>
      <c r="J1029" s="3" t="s">
        <v>27</v>
      </c>
      <c r="K1029" s="3" t="s">
        <v>318</v>
      </c>
      <c r="L1029" s="3" t="s">
        <v>498</v>
      </c>
      <c r="M1029" s="3">
        <v>45503</v>
      </c>
      <c r="N1029" s="3" t="s">
        <v>148</v>
      </c>
      <c r="O1029" s="3" t="s">
        <v>3055</v>
      </c>
      <c r="P1029" s="3" t="s">
        <v>71</v>
      </c>
      <c r="Q1029" s="3" t="s">
        <v>72</v>
      </c>
      <c r="R1029" s="3" t="s">
        <v>3056</v>
      </c>
      <c r="S1029" s="3">
        <v>15.587999999999999</v>
      </c>
      <c r="T1029" s="3">
        <v>2</v>
      </c>
      <c r="U1029" s="3">
        <v>0.4</v>
      </c>
      <c r="V1029" s="3">
        <v>-9.8724000000000007</v>
      </c>
    </row>
    <row r="1030" spans="1:22" ht="14.25" customHeight="1" x14ac:dyDescent="0.25">
      <c r="A1030" s="3">
        <v>1029</v>
      </c>
      <c r="B1030" s="3" t="s">
        <v>3057</v>
      </c>
      <c r="C1030" s="4">
        <f>YEAR(Table_1[[#This Row],[Order Date]])</f>
        <v>2011</v>
      </c>
      <c r="D1030" s="9">
        <v>40735</v>
      </c>
      <c r="E1030" s="3">
        <v>40739</v>
      </c>
      <c r="F1030" s="3" t="s">
        <v>50</v>
      </c>
      <c r="G1030" s="3" t="s">
        <v>1345</v>
      </c>
      <c r="H1030" s="3" t="s">
        <v>1346</v>
      </c>
      <c r="I1030" s="3" t="s">
        <v>41</v>
      </c>
      <c r="J1030" s="3" t="s">
        <v>27</v>
      </c>
      <c r="K1030" s="3" t="s">
        <v>1145</v>
      </c>
      <c r="L1030" s="3" t="s">
        <v>788</v>
      </c>
      <c r="M1030" s="3">
        <v>7601</v>
      </c>
      <c r="N1030" s="3" t="s">
        <v>148</v>
      </c>
      <c r="O1030" s="3" t="s">
        <v>1054</v>
      </c>
      <c r="P1030" s="3" t="s">
        <v>46</v>
      </c>
      <c r="Q1030" s="3" t="s">
        <v>90</v>
      </c>
      <c r="R1030" s="3" t="s">
        <v>186</v>
      </c>
      <c r="S1030" s="3">
        <v>177.2</v>
      </c>
      <c r="T1030" s="3">
        <v>5</v>
      </c>
      <c r="U1030" s="3">
        <v>0</v>
      </c>
      <c r="V1030" s="3">
        <v>83.283999999999992</v>
      </c>
    </row>
    <row r="1031" spans="1:22" ht="14.25" customHeight="1" x14ac:dyDescent="0.25">
      <c r="A1031" s="3">
        <v>1030</v>
      </c>
      <c r="B1031" s="3" t="s">
        <v>3057</v>
      </c>
      <c r="C1031" s="4">
        <f>YEAR(Table_1[[#This Row],[Order Date]])</f>
        <v>2011</v>
      </c>
      <c r="D1031" s="9">
        <v>40735</v>
      </c>
      <c r="E1031" s="3">
        <v>40739</v>
      </c>
      <c r="F1031" s="3" t="s">
        <v>50</v>
      </c>
      <c r="G1031" s="3" t="s">
        <v>1345</v>
      </c>
      <c r="H1031" s="3" t="s">
        <v>1346</v>
      </c>
      <c r="I1031" s="3" t="s">
        <v>41</v>
      </c>
      <c r="J1031" s="3" t="s">
        <v>27</v>
      </c>
      <c r="K1031" s="3" t="s">
        <v>1145</v>
      </c>
      <c r="L1031" s="3" t="s">
        <v>788</v>
      </c>
      <c r="M1031" s="3">
        <v>7601</v>
      </c>
      <c r="N1031" s="3" t="s">
        <v>148</v>
      </c>
      <c r="O1031" s="3" t="s">
        <v>3058</v>
      </c>
      <c r="P1031" s="3" t="s">
        <v>71</v>
      </c>
      <c r="Q1031" s="3" t="s">
        <v>72</v>
      </c>
      <c r="R1031" s="3" t="s">
        <v>3059</v>
      </c>
      <c r="S1031" s="3">
        <v>197.96999999999997</v>
      </c>
      <c r="T1031" s="3">
        <v>3</v>
      </c>
      <c r="U1031" s="3">
        <v>0</v>
      </c>
      <c r="V1031" s="3">
        <v>57.41129999999999</v>
      </c>
    </row>
    <row r="1032" spans="1:22" ht="14.25" customHeight="1" x14ac:dyDescent="0.25">
      <c r="A1032" s="3">
        <v>1031</v>
      </c>
      <c r="B1032" s="3" t="s">
        <v>3057</v>
      </c>
      <c r="C1032" s="4">
        <f>YEAR(Table_1[[#This Row],[Order Date]])</f>
        <v>2011</v>
      </c>
      <c r="D1032" s="9">
        <v>40735</v>
      </c>
      <c r="E1032" s="3">
        <v>40739</v>
      </c>
      <c r="F1032" s="3" t="s">
        <v>50</v>
      </c>
      <c r="G1032" s="3" t="s">
        <v>1345</v>
      </c>
      <c r="H1032" s="3" t="s">
        <v>1346</v>
      </c>
      <c r="I1032" s="3" t="s">
        <v>41</v>
      </c>
      <c r="J1032" s="3" t="s">
        <v>27</v>
      </c>
      <c r="K1032" s="3" t="s">
        <v>1145</v>
      </c>
      <c r="L1032" s="3" t="s">
        <v>788</v>
      </c>
      <c r="M1032" s="3">
        <v>7601</v>
      </c>
      <c r="N1032" s="3" t="s">
        <v>148</v>
      </c>
      <c r="O1032" s="3" t="s">
        <v>1793</v>
      </c>
      <c r="P1032" s="3" t="s">
        <v>32</v>
      </c>
      <c r="Q1032" s="3" t="s">
        <v>36</v>
      </c>
      <c r="R1032" s="3" t="s">
        <v>1794</v>
      </c>
      <c r="S1032" s="3">
        <v>854.94</v>
      </c>
      <c r="T1032" s="3">
        <v>3</v>
      </c>
      <c r="U1032" s="3">
        <v>0</v>
      </c>
      <c r="V1032" s="3">
        <v>213.73500000000001</v>
      </c>
    </row>
    <row r="1033" spans="1:22" ht="14.25" customHeight="1" x14ac:dyDescent="0.25">
      <c r="A1033" s="3">
        <v>1032</v>
      </c>
      <c r="B1033" s="3" t="s">
        <v>3057</v>
      </c>
      <c r="C1033" s="4">
        <f>YEAR(Table_1[[#This Row],[Order Date]])</f>
        <v>2011</v>
      </c>
      <c r="D1033" s="9">
        <v>40735</v>
      </c>
      <c r="E1033" s="3">
        <v>40739</v>
      </c>
      <c r="F1033" s="3" t="s">
        <v>50</v>
      </c>
      <c r="G1033" s="3" t="s">
        <v>1345</v>
      </c>
      <c r="H1033" s="3" t="s">
        <v>1346</v>
      </c>
      <c r="I1033" s="3" t="s">
        <v>41</v>
      </c>
      <c r="J1033" s="3" t="s">
        <v>27</v>
      </c>
      <c r="K1033" s="3" t="s">
        <v>1145</v>
      </c>
      <c r="L1033" s="3" t="s">
        <v>788</v>
      </c>
      <c r="M1033" s="3">
        <v>7601</v>
      </c>
      <c r="N1033" s="3" t="s">
        <v>148</v>
      </c>
      <c r="O1033" s="3" t="s">
        <v>426</v>
      </c>
      <c r="P1033" s="3" t="s">
        <v>32</v>
      </c>
      <c r="Q1033" s="3" t="s">
        <v>65</v>
      </c>
      <c r="R1033" s="3" t="s">
        <v>427</v>
      </c>
      <c r="S1033" s="3">
        <v>124.10999999999999</v>
      </c>
      <c r="T1033" s="3">
        <v>9</v>
      </c>
      <c r="U1033" s="3">
        <v>0</v>
      </c>
      <c r="V1033" s="3">
        <v>52.126200000000004</v>
      </c>
    </row>
    <row r="1034" spans="1:22" ht="14.25" customHeight="1" x14ac:dyDescent="0.25">
      <c r="A1034" s="3">
        <v>1033</v>
      </c>
      <c r="B1034" s="3" t="s">
        <v>3057</v>
      </c>
      <c r="C1034" s="4">
        <f>YEAR(Table_1[[#This Row],[Order Date]])</f>
        <v>2011</v>
      </c>
      <c r="D1034" s="9">
        <v>40735</v>
      </c>
      <c r="E1034" s="3">
        <v>40739</v>
      </c>
      <c r="F1034" s="3" t="s">
        <v>50</v>
      </c>
      <c r="G1034" s="3" t="s">
        <v>1345</v>
      </c>
      <c r="H1034" s="3" t="s">
        <v>1346</v>
      </c>
      <c r="I1034" s="3" t="s">
        <v>41</v>
      </c>
      <c r="J1034" s="3" t="s">
        <v>27</v>
      </c>
      <c r="K1034" s="3" t="s">
        <v>1145</v>
      </c>
      <c r="L1034" s="3" t="s">
        <v>788</v>
      </c>
      <c r="M1034" s="3">
        <v>7601</v>
      </c>
      <c r="N1034" s="3" t="s">
        <v>148</v>
      </c>
      <c r="O1034" s="3" t="s">
        <v>3060</v>
      </c>
      <c r="P1034" s="3" t="s">
        <v>46</v>
      </c>
      <c r="Q1034" s="3" t="s">
        <v>47</v>
      </c>
      <c r="R1034" s="3" t="s">
        <v>3061</v>
      </c>
      <c r="S1034" s="3">
        <v>14.399999999999999</v>
      </c>
      <c r="T1034" s="3">
        <v>5</v>
      </c>
      <c r="U1034" s="3">
        <v>0</v>
      </c>
      <c r="V1034" s="3">
        <v>7.056</v>
      </c>
    </row>
    <row r="1035" spans="1:22" ht="14.25" customHeight="1" x14ac:dyDescent="0.25">
      <c r="A1035" s="3">
        <v>1034</v>
      </c>
      <c r="B1035" s="3" t="s">
        <v>3062</v>
      </c>
      <c r="C1035" s="4">
        <f>YEAR(Table_1[[#This Row],[Order Date]])</f>
        <v>2013</v>
      </c>
      <c r="D1035" s="9">
        <v>41599</v>
      </c>
      <c r="E1035" s="3">
        <v>41601</v>
      </c>
      <c r="F1035" s="3" t="s">
        <v>188</v>
      </c>
      <c r="G1035" s="3" t="s">
        <v>3063</v>
      </c>
      <c r="H1035" s="3" t="s">
        <v>3064</v>
      </c>
      <c r="I1035" s="3" t="s">
        <v>26</v>
      </c>
      <c r="J1035" s="3" t="s">
        <v>27</v>
      </c>
      <c r="K1035" s="3" t="s">
        <v>1007</v>
      </c>
      <c r="L1035" s="3" t="s">
        <v>498</v>
      </c>
      <c r="M1035" s="3">
        <v>45231</v>
      </c>
      <c r="N1035" s="3" t="s">
        <v>148</v>
      </c>
      <c r="O1035" s="3" t="s">
        <v>3065</v>
      </c>
      <c r="P1035" s="3" t="s">
        <v>46</v>
      </c>
      <c r="Q1035" s="3" t="s">
        <v>90</v>
      </c>
      <c r="R1035" s="3" t="s">
        <v>3066</v>
      </c>
      <c r="S1035" s="3">
        <v>15.696000000000002</v>
      </c>
      <c r="T1035" s="3">
        <v>3</v>
      </c>
      <c r="U1035" s="3">
        <v>0.2</v>
      </c>
      <c r="V1035" s="3">
        <v>5.1011999999999995</v>
      </c>
    </row>
    <row r="1036" spans="1:22" ht="14.25" customHeight="1" x14ac:dyDescent="0.25">
      <c r="A1036" s="3">
        <v>1035</v>
      </c>
      <c r="B1036" s="3" t="s">
        <v>3062</v>
      </c>
      <c r="C1036" s="4">
        <f>YEAR(Table_1[[#This Row],[Order Date]])</f>
        <v>2013</v>
      </c>
      <c r="D1036" s="9">
        <v>41599</v>
      </c>
      <c r="E1036" s="3">
        <v>41601</v>
      </c>
      <c r="F1036" s="3" t="s">
        <v>188</v>
      </c>
      <c r="G1036" s="3" t="s">
        <v>3063</v>
      </c>
      <c r="H1036" s="3" t="s">
        <v>3064</v>
      </c>
      <c r="I1036" s="3" t="s">
        <v>26</v>
      </c>
      <c r="J1036" s="3" t="s">
        <v>27</v>
      </c>
      <c r="K1036" s="3" t="s">
        <v>1007</v>
      </c>
      <c r="L1036" s="3" t="s">
        <v>498</v>
      </c>
      <c r="M1036" s="3">
        <v>45231</v>
      </c>
      <c r="N1036" s="3" t="s">
        <v>148</v>
      </c>
      <c r="O1036" s="3" t="s">
        <v>971</v>
      </c>
      <c r="P1036" s="3" t="s">
        <v>46</v>
      </c>
      <c r="Q1036" s="3" t="s">
        <v>75</v>
      </c>
      <c r="R1036" s="3" t="s">
        <v>972</v>
      </c>
      <c r="S1036" s="3">
        <v>2.6280000000000001</v>
      </c>
      <c r="T1036" s="3">
        <v>2</v>
      </c>
      <c r="U1036" s="3">
        <v>0.7</v>
      </c>
      <c r="V1036" s="3">
        <v>-1.9272</v>
      </c>
    </row>
    <row r="1037" spans="1:22" ht="14.25" customHeight="1" x14ac:dyDescent="0.25">
      <c r="A1037" s="3">
        <v>1036</v>
      </c>
      <c r="B1037" s="3" t="s">
        <v>3062</v>
      </c>
      <c r="C1037" s="4">
        <f>YEAR(Table_1[[#This Row],[Order Date]])</f>
        <v>2013</v>
      </c>
      <c r="D1037" s="9">
        <v>41599</v>
      </c>
      <c r="E1037" s="3">
        <v>41601</v>
      </c>
      <c r="F1037" s="3" t="s">
        <v>188</v>
      </c>
      <c r="G1037" s="3" t="s">
        <v>3063</v>
      </c>
      <c r="H1037" s="3" t="s">
        <v>3064</v>
      </c>
      <c r="I1037" s="3" t="s">
        <v>26</v>
      </c>
      <c r="J1037" s="3" t="s">
        <v>27</v>
      </c>
      <c r="K1037" s="3" t="s">
        <v>1007</v>
      </c>
      <c r="L1037" s="3" t="s">
        <v>498</v>
      </c>
      <c r="M1037" s="3">
        <v>45231</v>
      </c>
      <c r="N1037" s="3" t="s">
        <v>148</v>
      </c>
      <c r="O1037" s="3" t="s">
        <v>168</v>
      </c>
      <c r="P1037" s="3" t="s">
        <v>46</v>
      </c>
      <c r="Q1037" s="3" t="s">
        <v>75</v>
      </c>
      <c r="R1037" s="3" t="s">
        <v>169</v>
      </c>
      <c r="S1037" s="3">
        <v>14.427000000000003</v>
      </c>
      <c r="T1037" s="3">
        <v>3</v>
      </c>
      <c r="U1037" s="3">
        <v>0.7</v>
      </c>
      <c r="V1037" s="3">
        <v>-10.579799999999999</v>
      </c>
    </row>
    <row r="1038" spans="1:22" ht="14.25" customHeight="1" x14ac:dyDescent="0.25">
      <c r="A1038" s="3">
        <v>1037</v>
      </c>
      <c r="B1038" s="3" t="s">
        <v>3067</v>
      </c>
      <c r="C1038" s="4">
        <f>YEAR(Table_1[[#This Row],[Order Date]])</f>
        <v>2013</v>
      </c>
      <c r="D1038" s="9">
        <v>41387</v>
      </c>
      <c r="E1038" s="3">
        <v>41391</v>
      </c>
      <c r="F1038" s="3" t="s">
        <v>50</v>
      </c>
      <c r="G1038" s="3" t="s">
        <v>2733</v>
      </c>
      <c r="H1038" s="3" t="s">
        <v>2734</v>
      </c>
      <c r="I1038" s="3" t="s">
        <v>102</v>
      </c>
      <c r="J1038" s="3" t="s">
        <v>27</v>
      </c>
      <c r="K1038" s="3" t="s">
        <v>3068</v>
      </c>
      <c r="L1038" s="3" t="s">
        <v>596</v>
      </c>
      <c r="M1038" s="3">
        <v>65109</v>
      </c>
      <c r="N1038" s="3" t="s">
        <v>105</v>
      </c>
      <c r="O1038" s="3" t="s">
        <v>3069</v>
      </c>
      <c r="P1038" s="3" t="s">
        <v>32</v>
      </c>
      <c r="Q1038" s="3" t="s">
        <v>65</v>
      </c>
      <c r="R1038" s="3" t="s">
        <v>3070</v>
      </c>
      <c r="S1038" s="3">
        <v>86.62</v>
      </c>
      <c r="T1038" s="3">
        <v>2</v>
      </c>
      <c r="U1038" s="3">
        <v>0</v>
      </c>
      <c r="V1038" s="3">
        <v>8.6619999999999919</v>
      </c>
    </row>
    <row r="1039" spans="1:22" ht="14.25" customHeight="1" x14ac:dyDescent="0.25">
      <c r="A1039" s="3">
        <v>1038</v>
      </c>
      <c r="B1039" s="3" t="s">
        <v>3071</v>
      </c>
      <c r="C1039" s="4">
        <f>YEAR(Table_1[[#This Row],[Order Date]])</f>
        <v>2012</v>
      </c>
      <c r="D1039" s="9">
        <v>41073</v>
      </c>
      <c r="E1039" s="3">
        <v>41074</v>
      </c>
      <c r="F1039" s="3" t="s">
        <v>188</v>
      </c>
      <c r="G1039" s="3" t="s">
        <v>3072</v>
      </c>
      <c r="H1039" s="3" t="s">
        <v>3073</v>
      </c>
      <c r="I1039" s="3" t="s">
        <v>26</v>
      </c>
      <c r="J1039" s="3" t="s">
        <v>27</v>
      </c>
      <c r="K1039" s="3" t="s">
        <v>42</v>
      </c>
      <c r="L1039" s="3" t="s">
        <v>43</v>
      </c>
      <c r="M1039" s="3">
        <v>90004</v>
      </c>
      <c r="N1039" s="3" t="s">
        <v>44</v>
      </c>
      <c r="O1039" s="3" t="s">
        <v>3074</v>
      </c>
      <c r="P1039" s="3" t="s">
        <v>46</v>
      </c>
      <c r="Q1039" s="3" t="s">
        <v>75</v>
      </c>
      <c r="R1039" s="3" t="s">
        <v>3075</v>
      </c>
      <c r="S1039" s="3">
        <v>36.624000000000002</v>
      </c>
      <c r="T1039" s="3">
        <v>3</v>
      </c>
      <c r="U1039" s="3">
        <v>0.2</v>
      </c>
      <c r="V1039" s="3">
        <v>13.734</v>
      </c>
    </row>
    <row r="1040" spans="1:22" ht="14.25" customHeight="1" x14ac:dyDescent="0.25">
      <c r="A1040" s="3">
        <v>1039</v>
      </c>
      <c r="B1040" s="3" t="s">
        <v>3076</v>
      </c>
      <c r="C1040" s="4">
        <f>YEAR(Table_1[[#This Row],[Order Date]])</f>
        <v>2014</v>
      </c>
      <c r="D1040" s="9">
        <v>41964</v>
      </c>
      <c r="E1040" s="3">
        <v>41965</v>
      </c>
      <c r="F1040" s="3" t="s">
        <v>188</v>
      </c>
      <c r="G1040" s="3" t="s">
        <v>3077</v>
      </c>
      <c r="H1040" s="3" t="s">
        <v>3078</v>
      </c>
      <c r="I1040" s="3" t="s">
        <v>26</v>
      </c>
      <c r="J1040" s="3" t="s">
        <v>27</v>
      </c>
      <c r="K1040" s="3" t="s">
        <v>2221</v>
      </c>
      <c r="L1040" s="3" t="s">
        <v>88</v>
      </c>
      <c r="M1040" s="3">
        <v>27217</v>
      </c>
      <c r="N1040" s="3" t="s">
        <v>30</v>
      </c>
      <c r="O1040" s="3" t="s">
        <v>3079</v>
      </c>
      <c r="P1040" s="3" t="s">
        <v>46</v>
      </c>
      <c r="Q1040" s="3" t="s">
        <v>68</v>
      </c>
      <c r="R1040" s="3" t="s">
        <v>3080</v>
      </c>
      <c r="S1040" s="3">
        <v>23.968000000000004</v>
      </c>
      <c r="T1040" s="3">
        <v>7</v>
      </c>
      <c r="U1040" s="3">
        <v>0.2</v>
      </c>
      <c r="V1040" s="3">
        <v>2.696399999999997</v>
      </c>
    </row>
    <row r="1041" spans="1:22" ht="14.25" customHeight="1" x14ac:dyDescent="0.25">
      <c r="A1041" s="3">
        <v>1040</v>
      </c>
      <c r="B1041" s="3" t="s">
        <v>3076</v>
      </c>
      <c r="C1041" s="4">
        <f>YEAR(Table_1[[#This Row],[Order Date]])</f>
        <v>2014</v>
      </c>
      <c r="D1041" s="9">
        <v>41964</v>
      </c>
      <c r="E1041" s="3">
        <v>41965</v>
      </c>
      <c r="F1041" s="3" t="s">
        <v>188</v>
      </c>
      <c r="G1041" s="3" t="s">
        <v>3077</v>
      </c>
      <c r="H1041" s="3" t="s">
        <v>3078</v>
      </c>
      <c r="I1041" s="3" t="s">
        <v>26</v>
      </c>
      <c r="J1041" s="3" t="s">
        <v>27</v>
      </c>
      <c r="K1041" s="3" t="s">
        <v>2221</v>
      </c>
      <c r="L1041" s="3" t="s">
        <v>88</v>
      </c>
      <c r="M1041" s="3">
        <v>27217</v>
      </c>
      <c r="N1041" s="3" t="s">
        <v>30</v>
      </c>
      <c r="O1041" s="3" t="s">
        <v>3081</v>
      </c>
      <c r="P1041" s="3" t="s">
        <v>46</v>
      </c>
      <c r="Q1041" s="3" t="s">
        <v>68</v>
      </c>
      <c r="R1041" s="3" t="s">
        <v>186</v>
      </c>
      <c r="S1041" s="3">
        <v>28.728000000000002</v>
      </c>
      <c r="T1041" s="3">
        <v>3</v>
      </c>
      <c r="U1041" s="3">
        <v>0.2</v>
      </c>
      <c r="V1041" s="3">
        <v>1.7954999999999988</v>
      </c>
    </row>
    <row r="1042" spans="1:22" ht="14.25" customHeight="1" x14ac:dyDescent="0.25">
      <c r="A1042" s="3">
        <v>1041</v>
      </c>
      <c r="B1042" s="3" t="s">
        <v>3082</v>
      </c>
      <c r="C1042" s="4">
        <f>YEAR(Table_1[[#This Row],[Order Date]])</f>
        <v>2013</v>
      </c>
      <c r="D1042" s="9">
        <v>41354</v>
      </c>
      <c r="E1042" s="3">
        <v>41358</v>
      </c>
      <c r="F1042" s="3" t="s">
        <v>50</v>
      </c>
      <c r="G1042" s="3" t="s">
        <v>3083</v>
      </c>
      <c r="H1042" s="3" t="s">
        <v>3084</v>
      </c>
      <c r="I1042" s="3" t="s">
        <v>102</v>
      </c>
      <c r="J1042" s="3" t="s">
        <v>27</v>
      </c>
      <c r="K1042" s="3" t="s">
        <v>3085</v>
      </c>
      <c r="L1042" s="3" t="s">
        <v>596</v>
      </c>
      <c r="M1042" s="3">
        <v>63376</v>
      </c>
      <c r="N1042" s="3" t="s">
        <v>105</v>
      </c>
      <c r="O1042" s="3" t="s">
        <v>2400</v>
      </c>
      <c r="P1042" s="3" t="s">
        <v>32</v>
      </c>
      <c r="Q1042" s="3" t="s">
        <v>56</v>
      </c>
      <c r="R1042" s="3" t="s">
        <v>2401</v>
      </c>
      <c r="S1042" s="3">
        <v>697.16</v>
      </c>
      <c r="T1042" s="3">
        <v>4</v>
      </c>
      <c r="U1042" s="3">
        <v>0</v>
      </c>
      <c r="V1042" s="3">
        <v>146.40359999999998</v>
      </c>
    </row>
    <row r="1043" spans="1:22" ht="14.25" customHeight="1" x14ac:dyDescent="0.25">
      <c r="A1043" s="3">
        <v>1042</v>
      </c>
      <c r="B1043" s="3" t="s">
        <v>3086</v>
      </c>
      <c r="C1043" s="4">
        <f>YEAR(Table_1[[#This Row],[Order Date]])</f>
        <v>2013</v>
      </c>
      <c r="D1043" s="9">
        <v>41524</v>
      </c>
      <c r="E1043" s="3">
        <v>41527</v>
      </c>
      <c r="F1043" s="3" t="s">
        <v>23</v>
      </c>
      <c r="G1043" s="3" t="s">
        <v>3087</v>
      </c>
      <c r="H1043" s="3" t="s">
        <v>3088</v>
      </c>
      <c r="I1043" s="3" t="s">
        <v>26</v>
      </c>
      <c r="J1043" s="3" t="s">
        <v>27</v>
      </c>
      <c r="K1043" s="3" t="s">
        <v>266</v>
      </c>
      <c r="L1043" s="3" t="s">
        <v>267</v>
      </c>
      <c r="M1043" s="3">
        <v>10035</v>
      </c>
      <c r="N1043" s="3" t="s">
        <v>148</v>
      </c>
      <c r="O1043" s="3" t="s">
        <v>3089</v>
      </c>
      <c r="P1043" s="3" t="s">
        <v>71</v>
      </c>
      <c r="Q1043" s="3" t="s">
        <v>161</v>
      </c>
      <c r="R1043" s="3" t="s">
        <v>3090</v>
      </c>
      <c r="S1043" s="3">
        <v>31.86</v>
      </c>
      <c r="T1043" s="3">
        <v>2</v>
      </c>
      <c r="U1043" s="3">
        <v>0</v>
      </c>
      <c r="V1043" s="3">
        <v>11.151</v>
      </c>
    </row>
    <row r="1044" spans="1:22" ht="14.25" customHeight="1" x14ac:dyDescent="0.25">
      <c r="A1044" s="3">
        <v>1043</v>
      </c>
      <c r="B1044" s="3" t="s">
        <v>3086</v>
      </c>
      <c r="C1044" s="4">
        <f>YEAR(Table_1[[#This Row],[Order Date]])</f>
        <v>2013</v>
      </c>
      <c r="D1044" s="9">
        <v>41524</v>
      </c>
      <c r="E1044" s="3">
        <v>41527</v>
      </c>
      <c r="F1044" s="3" t="s">
        <v>23</v>
      </c>
      <c r="G1044" s="3" t="s">
        <v>3087</v>
      </c>
      <c r="H1044" s="3" t="s">
        <v>3088</v>
      </c>
      <c r="I1044" s="3" t="s">
        <v>26</v>
      </c>
      <c r="J1044" s="3" t="s">
        <v>27</v>
      </c>
      <c r="K1044" s="3" t="s">
        <v>266</v>
      </c>
      <c r="L1044" s="3" t="s">
        <v>267</v>
      </c>
      <c r="M1044" s="3">
        <v>10035</v>
      </c>
      <c r="N1044" s="3" t="s">
        <v>148</v>
      </c>
      <c r="O1044" s="3" t="s">
        <v>3091</v>
      </c>
      <c r="P1044" s="3" t="s">
        <v>32</v>
      </c>
      <c r="Q1044" s="3" t="s">
        <v>33</v>
      </c>
      <c r="R1044" s="3" t="s">
        <v>3092</v>
      </c>
      <c r="S1044" s="3">
        <v>722.35200000000009</v>
      </c>
      <c r="T1044" s="3">
        <v>3</v>
      </c>
      <c r="U1044" s="3">
        <v>0.2</v>
      </c>
      <c r="V1044" s="3">
        <v>90.293999999999926</v>
      </c>
    </row>
    <row r="1045" spans="1:22" ht="14.25" customHeight="1" x14ac:dyDescent="0.25">
      <c r="A1045" s="3">
        <v>1044</v>
      </c>
      <c r="B1045" s="3" t="s">
        <v>3093</v>
      </c>
      <c r="C1045" s="4">
        <f>YEAR(Table_1[[#This Row],[Order Date]])</f>
        <v>2014</v>
      </c>
      <c r="D1045" s="9">
        <v>41830</v>
      </c>
      <c r="E1045" s="3">
        <v>41833</v>
      </c>
      <c r="F1045" s="3" t="s">
        <v>188</v>
      </c>
      <c r="G1045" s="3" t="s">
        <v>3094</v>
      </c>
      <c r="H1045" s="3" t="s">
        <v>3095</v>
      </c>
      <c r="I1045" s="3" t="s">
        <v>41</v>
      </c>
      <c r="J1045" s="3" t="s">
        <v>27</v>
      </c>
      <c r="K1045" s="3" t="s">
        <v>303</v>
      </c>
      <c r="L1045" s="3" t="s">
        <v>211</v>
      </c>
      <c r="M1045" s="3">
        <v>60610</v>
      </c>
      <c r="N1045" s="3" t="s">
        <v>105</v>
      </c>
      <c r="O1045" s="3" t="s">
        <v>3096</v>
      </c>
      <c r="P1045" s="3" t="s">
        <v>46</v>
      </c>
      <c r="Q1045" s="3" t="s">
        <v>68</v>
      </c>
      <c r="R1045" s="3" t="s">
        <v>3097</v>
      </c>
      <c r="S1045" s="3">
        <v>8.84</v>
      </c>
      <c r="T1045" s="3">
        <v>5</v>
      </c>
      <c r="U1045" s="3">
        <v>0.2</v>
      </c>
      <c r="V1045" s="3">
        <v>2.9835000000000003</v>
      </c>
    </row>
    <row r="1046" spans="1:22" ht="14.25" customHeight="1" x14ac:dyDescent="0.25">
      <c r="A1046" s="3">
        <v>1045</v>
      </c>
      <c r="B1046" s="3" t="s">
        <v>3093</v>
      </c>
      <c r="C1046" s="4">
        <f>YEAR(Table_1[[#This Row],[Order Date]])</f>
        <v>2014</v>
      </c>
      <c r="D1046" s="9">
        <v>41830</v>
      </c>
      <c r="E1046" s="3">
        <v>41833</v>
      </c>
      <c r="F1046" s="3" t="s">
        <v>188</v>
      </c>
      <c r="G1046" s="3" t="s">
        <v>3094</v>
      </c>
      <c r="H1046" s="3" t="s">
        <v>3095</v>
      </c>
      <c r="I1046" s="3" t="s">
        <v>41</v>
      </c>
      <c r="J1046" s="3" t="s">
        <v>27</v>
      </c>
      <c r="K1046" s="3" t="s">
        <v>303</v>
      </c>
      <c r="L1046" s="3" t="s">
        <v>211</v>
      </c>
      <c r="M1046" s="3">
        <v>60610</v>
      </c>
      <c r="N1046" s="3" t="s">
        <v>105</v>
      </c>
      <c r="O1046" s="3" t="s">
        <v>3098</v>
      </c>
      <c r="P1046" s="3" t="s">
        <v>46</v>
      </c>
      <c r="Q1046" s="3" t="s">
        <v>78</v>
      </c>
      <c r="R1046" s="3" t="s">
        <v>3099</v>
      </c>
      <c r="S1046" s="3">
        <v>58.463999999999977</v>
      </c>
      <c r="T1046" s="3">
        <v>9</v>
      </c>
      <c r="U1046" s="3">
        <v>0.8</v>
      </c>
      <c r="V1046" s="3">
        <v>-146.16000000000003</v>
      </c>
    </row>
    <row r="1047" spans="1:22" ht="14.25" customHeight="1" x14ac:dyDescent="0.25">
      <c r="A1047" s="3">
        <v>1046</v>
      </c>
      <c r="B1047" s="3" t="s">
        <v>3100</v>
      </c>
      <c r="C1047" s="4">
        <f>YEAR(Table_1[[#This Row],[Order Date]])</f>
        <v>2014</v>
      </c>
      <c r="D1047" s="9">
        <v>41925</v>
      </c>
      <c r="E1047" s="3">
        <v>41929</v>
      </c>
      <c r="F1047" s="3" t="s">
        <v>50</v>
      </c>
      <c r="G1047" s="3" t="s">
        <v>197</v>
      </c>
      <c r="H1047" s="3" t="s">
        <v>198</v>
      </c>
      <c r="I1047" s="3" t="s">
        <v>102</v>
      </c>
      <c r="J1047" s="3" t="s">
        <v>27</v>
      </c>
      <c r="K1047" s="3" t="s">
        <v>3101</v>
      </c>
      <c r="L1047" s="3" t="s">
        <v>211</v>
      </c>
      <c r="M1047" s="3">
        <v>61107</v>
      </c>
      <c r="N1047" s="3" t="s">
        <v>105</v>
      </c>
      <c r="O1047" s="3" t="s">
        <v>3102</v>
      </c>
      <c r="P1047" s="3" t="s">
        <v>32</v>
      </c>
      <c r="Q1047" s="3" t="s">
        <v>36</v>
      </c>
      <c r="R1047" s="3" t="s">
        <v>3103</v>
      </c>
      <c r="S1047" s="3">
        <v>254.60399999999998</v>
      </c>
      <c r="T1047" s="3">
        <v>14</v>
      </c>
      <c r="U1047" s="3">
        <v>0.3</v>
      </c>
      <c r="V1047" s="3">
        <v>-18.185999999999993</v>
      </c>
    </row>
    <row r="1048" spans="1:22" ht="14.25" customHeight="1" x14ac:dyDescent="0.25">
      <c r="A1048" s="3">
        <v>1047</v>
      </c>
      <c r="B1048" s="3" t="s">
        <v>3104</v>
      </c>
      <c r="C1048" s="4">
        <f>YEAR(Table_1[[#This Row],[Order Date]])</f>
        <v>2013</v>
      </c>
      <c r="D1048" s="9">
        <v>41342</v>
      </c>
      <c r="E1048" s="3">
        <v>41347</v>
      </c>
      <c r="F1048" s="3" t="s">
        <v>50</v>
      </c>
      <c r="G1048" s="3" t="s">
        <v>1974</v>
      </c>
      <c r="H1048" s="3" t="s">
        <v>1975</v>
      </c>
      <c r="I1048" s="3" t="s">
        <v>26</v>
      </c>
      <c r="J1048" s="3" t="s">
        <v>27</v>
      </c>
      <c r="K1048" s="3" t="s">
        <v>1419</v>
      </c>
      <c r="L1048" s="3" t="s">
        <v>54</v>
      </c>
      <c r="M1048" s="3">
        <v>33142</v>
      </c>
      <c r="N1048" s="3" t="s">
        <v>30</v>
      </c>
      <c r="O1048" s="3" t="s">
        <v>2487</v>
      </c>
      <c r="P1048" s="3" t="s">
        <v>71</v>
      </c>
      <c r="Q1048" s="3" t="s">
        <v>72</v>
      </c>
      <c r="R1048" s="3" t="s">
        <v>2488</v>
      </c>
      <c r="S1048" s="3">
        <v>1363.96</v>
      </c>
      <c r="T1048" s="3">
        <v>5</v>
      </c>
      <c r="U1048" s="3">
        <v>0.2</v>
      </c>
      <c r="V1048" s="3">
        <v>85.247500000000002</v>
      </c>
    </row>
    <row r="1049" spans="1:22" ht="14.25" customHeight="1" x14ac:dyDescent="0.25">
      <c r="A1049" s="3">
        <v>1048</v>
      </c>
      <c r="B1049" s="3" t="s">
        <v>3104</v>
      </c>
      <c r="C1049" s="4">
        <f>YEAR(Table_1[[#This Row],[Order Date]])</f>
        <v>2013</v>
      </c>
      <c r="D1049" s="9">
        <v>41342</v>
      </c>
      <c r="E1049" s="3">
        <v>41347</v>
      </c>
      <c r="F1049" s="3" t="s">
        <v>50</v>
      </c>
      <c r="G1049" s="3" t="s">
        <v>1974</v>
      </c>
      <c r="H1049" s="3" t="s">
        <v>1975</v>
      </c>
      <c r="I1049" s="3" t="s">
        <v>26</v>
      </c>
      <c r="J1049" s="3" t="s">
        <v>27</v>
      </c>
      <c r="K1049" s="3" t="s">
        <v>1419</v>
      </c>
      <c r="L1049" s="3" t="s">
        <v>54</v>
      </c>
      <c r="M1049" s="3">
        <v>33142</v>
      </c>
      <c r="N1049" s="3" t="s">
        <v>30</v>
      </c>
      <c r="O1049" s="3" t="s">
        <v>460</v>
      </c>
      <c r="P1049" s="3" t="s">
        <v>32</v>
      </c>
      <c r="Q1049" s="3" t="s">
        <v>65</v>
      </c>
      <c r="R1049" s="3" t="s">
        <v>461</v>
      </c>
      <c r="S1049" s="3">
        <v>102.35999999999999</v>
      </c>
      <c r="T1049" s="3">
        <v>3</v>
      </c>
      <c r="U1049" s="3">
        <v>0.2</v>
      </c>
      <c r="V1049" s="3">
        <v>-3.8385000000000105</v>
      </c>
    </row>
    <row r="1050" spans="1:22" ht="14.25" customHeight="1" x14ac:dyDescent="0.25">
      <c r="A1050" s="3">
        <v>1049</v>
      </c>
      <c r="B1050" s="3" t="s">
        <v>3105</v>
      </c>
      <c r="C1050" s="4">
        <f>YEAR(Table_1[[#This Row],[Order Date]])</f>
        <v>2011</v>
      </c>
      <c r="D1050" s="9">
        <v>40690</v>
      </c>
      <c r="E1050" s="3">
        <v>40695</v>
      </c>
      <c r="F1050" s="3" t="s">
        <v>23</v>
      </c>
      <c r="G1050" s="3" t="s">
        <v>564</v>
      </c>
      <c r="H1050" s="3" t="s">
        <v>565</v>
      </c>
      <c r="I1050" s="3" t="s">
        <v>26</v>
      </c>
      <c r="J1050" s="3" t="s">
        <v>27</v>
      </c>
      <c r="K1050" s="3" t="s">
        <v>127</v>
      </c>
      <c r="L1050" s="3" t="s">
        <v>43</v>
      </c>
      <c r="M1050" s="3">
        <v>94109</v>
      </c>
      <c r="N1050" s="3" t="s">
        <v>44</v>
      </c>
      <c r="O1050" s="3" t="s">
        <v>205</v>
      </c>
      <c r="P1050" s="3" t="s">
        <v>71</v>
      </c>
      <c r="Q1050" s="3" t="s">
        <v>72</v>
      </c>
      <c r="R1050" s="3" t="s">
        <v>206</v>
      </c>
      <c r="S1050" s="3">
        <v>1113.5039999999999</v>
      </c>
      <c r="T1050" s="3">
        <v>12</v>
      </c>
      <c r="U1050" s="3">
        <v>0.2</v>
      </c>
      <c r="V1050" s="3">
        <v>125.2691999999999</v>
      </c>
    </row>
    <row r="1051" spans="1:22" ht="14.25" customHeight="1" x14ac:dyDescent="0.25">
      <c r="A1051" s="3">
        <v>1050</v>
      </c>
      <c r="B1051" s="3" t="s">
        <v>3105</v>
      </c>
      <c r="C1051" s="4">
        <f>YEAR(Table_1[[#This Row],[Order Date]])</f>
        <v>2011</v>
      </c>
      <c r="D1051" s="9">
        <v>40690</v>
      </c>
      <c r="E1051" s="3">
        <v>40695</v>
      </c>
      <c r="F1051" s="3" t="s">
        <v>23</v>
      </c>
      <c r="G1051" s="3" t="s">
        <v>564</v>
      </c>
      <c r="H1051" s="3" t="s">
        <v>565</v>
      </c>
      <c r="I1051" s="3" t="s">
        <v>26</v>
      </c>
      <c r="J1051" s="3" t="s">
        <v>27</v>
      </c>
      <c r="K1051" s="3" t="s">
        <v>127</v>
      </c>
      <c r="L1051" s="3" t="s">
        <v>43</v>
      </c>
      <c r="M1051" s="3">
        <v>94109</v>
      </c>
      <c r="N1051" s="3" t="s">
        <v>44</v>
      </c>
      <c r="O1051" s="3" t="s">
        <v>2298</v>
      </c>
      <c r="P1051" s="3" t="s">
        <v>71</v>
      </c>
      <c r="Q1051" s="3" t="s">
        <v>161</v>
      </c>
      <c r="R1051" s="3" t="s">
        <v>2299</v>
      </c>
      <c r="S1051" s="3">
        <v>99.99</v>
      </c>
      <c r="T1051" s="3">
        <v>1</v>
      </c>
      <c r="U1051" s="3">
        <v>0</v>
      </c>
      <c r="V1051" s="3">
        <v>37.996200000000002</v>
      </c>
    </row>
    <row r="1052" spans="1:22" ht="14.25" customHeight="1" x14ac:dyDescent="0.25">
      <c r="A1052" s="3">
        <v>1051</v>
      </c>
      <c r="B1052" s="3" t="s">
        <v>3106</v>
      </c>
      <c r="C1052" s="4">
        <f>YEAR(Table_1[[#This Row],[Order Date]])</f>
        <v>2012</v>
      </c>
      <c r="D1052" s="9">
        <v>41093</v>
      </c>
      <c r="E1052" s="3">
        <v>41095</v>
      </c>
      <c r="F1052" s="3" t="s">
        <v>188</v>
      </c>
      <c r="G1052" s="3" t="s">
        <v>3107</v>
      </c>
      <c r="H1052" s="3" t="s">
        <v>3108</v>
      </c>
      <c r="I1052" s="3" t="s">
        <v>41</v>
      </c>
      <c r="J1052" s="3" t="s">
        <v>27</v>
      </c>
      <c r="K1052" s="3" t="s">
        <v>146</v>
      </c>
      <c r="L1052" s="3" t="s">
        <v>147</v>
      </c>
      <c r="M1052" s="3">
        <v>19134</v>
      </c>
      <c r="N1052" s="3" t="s">
        <v>148</v>
      </c>
      <c r="O1052" s="3" t="s">
        <v>3109</v>
      </c>
      <c r="P1052" s="3" t="s">
        <v>32</v>
      </c>
      <c r="Q1052" s="3" t="s">
        <v>65</v>
      </c>
      <c r="R1052" s="3" t="s">
        <v>3110</v>
      </c>
      <c r="S1052" s="3">
        <v>168.46400000000003</v>
      </c>
      <c r="T1052" s="3">
        <v>2</v>
      </c>
      <c r="U1052" s="3">
        <v>0.2</v>
      </c>
      <c r="V1052" s="3">
        <v>-29.481200000000022</v>
      </c>
    </row>
    <row r="1053" spans="1:22" ht="14.25" customHeight="1" x14ac:dyDescent="0.25">
      <c r="A1053" s="3">
        <v>1052</v>
      </c>
      <c r="B1053" s="3" t="s">
        <v>3106</v>
      </c>
      <c r="C1053" s="4">
        <f>YEAR(Table_1[[#This Row],[Order Date]])</f>
        <v>2012</v>
      </c>
      <c r="D1053" s="9">
        <v>41093</v>
      </c>
      <c r="E1053" s="3">
        <v>41095</v>
      </c>
      <c r="F1053" s="3" t="s">
        <v>188</v>
      </c>
      <c r="G1053" s="3" t="s">
        <v>3107</v>
      </c>
      <c r="H1053" s="3" t="s">
        <v>3108</v>
      </c>
      <c r="I1053" s="3" t="s">
        <v>41</v>
      </c>
      <c r="J1053" s="3" t="s">
        <v>27</v>
      </c>
      <c r="K1053" s="3" t="s">
        <v>146</v>
      </c>
      <c r="L1053" s="3" t="s">
        <v>147</v>
      </c>
      <c r="M1053" s="3">
        <v>19134</v>
      </c>
      <c r="N1053" s="3" t="s">
        <v>148</v>
      </c>
      <c r="O1053" s="3" t="s">
        <v>3111</v>
      </c>
      <c r="P1053" s="3" t="s">
        <v>46</v>
      </c>
      <c r="Q1053" s="3" t="s">
        <v>90</v>
      </c>
      <c r="R1053" s="3" t="s">
        <v>3112</v>
      </c>
      <c r="S1053" s="3">
        <v>6.7200000000000006</v>
      </c>
      <c r="T1053" s="3">
        <v>2</v>
      </c>
      <c r="U1053" s="3">
        <v>0.2</v>
      </c>
      <c r="V1053" s="3">
        <v>2.4359999999999995</v>
      </c>
    </row>
    <row r="1054" spans="1:22" ht="14.25" customHeight="1" x14ac:dyDescent="0.25">
      <c r="A1054" s="3">
        <v>1053</v>
      </c>
      <c r="B1054" s="3" t="s">
        <v>3106</v>
      </c>
      <c r="C1054" s="4">
        <f>YEAR(Table_1[[#This Row],[Order Date]])</f>
        <v>2012</v>
      </c>
      <c r="D1054" s="9">
        <v>41093</v>
      </c>
      <c r="E1054" s="3">
        <v>41095</v>
      </c>
      <c r="F1054" s="3" t="s">
        <v>188</v>
      </c>
      <c r="G1054" s="3" t="s">
        <v>3107</v>
      </c>
      <c r="H1054" s="3" t="s">
        <v>3108</v>
      </c>
      <c r="I1054" s="3" t="s">
        <v>41</v>
      </c>
      <c r="J1054" s="3" t="s">
        <v>27</v>
      </c>
      <c r="K1054" s="3" t="s">
        <v>146</v>
      </c>
      <c r="L1054" s="3" t="s">
        <v>147</v>
      </c>
      <c r="M1054" s="3">
        <v>19134</v>
      </c>
      <c r="N1054" s="3" t="s">
        <v>148</v>
      </c>
      <c r="O1054" s="3" t="s">
        <v>3113</v>
      </c>
      <c r="P1054" s="3" t="s">
        <v>32</v>
      </c>
      <c r="Q1054" s="3" t="s">
        <v>65</v>
      </c>
      <c r="R1054" s="3" t="s">
        <v>3114</v>
      </c>
      <c r="S1054" s="3">
        <v>282.88800000000003</v>
      </c>
      <c r="T1054" s="3">
        <v>9</v>
      </c>
      <c r="U1054" s="3">
        <v>0.2</v>
      </c>
      <c r="V1054" s="3">
        <v>56.577599999999961</v>
      </c>
    </row>
    <row r="1055" spans="1:22" ht="14.25" customHeight="1" x14ac:dyDescent="0.25">
      <c r="A1055" s="3">
        <v>1054</v>
      </c>
      <c r="B1055" s="3" t="s">
        <v>3115</v>
      </c>
      <c r="C1055" s="4">
        <f>YEAR(Table_1[[#This Row],[Order Date]])</f>
        <v>2012</v>
      </c>
      <c r="D1055" s="9">
        <v>41003</v>
      </c>
      <c r="E1055" s="3">
        <v>41007</v>
      </c>
      <c r="F1055" s="3" t="s">
        <v>50</v>
      </c>
      <c r="G1055" s="3" t="s">
        <v>3116</v>
      </c>
      <c r="H1055" s="3" t="s">
        <v>3117</v>
      </c>
      <c r="I1055" s="3" t="s">
        <v>102</v>
      </c>
      <c r="J1055" s="3" t="s">
        <v>27</v>
      </c>
      <c r="K1055" s="3" t="s">
        <v>266</v>
      </c>
      <c r="L1055" s="3" t="s">
        <v>267</v>
      </c>
      <c r="M1055" s="3">
        <v>10009</v>
      </c>
      <c r="N1055" s="3" t="s">
        <v>148</v>
      </c>
      <c r="O1055" s="3" t="s">
        <v>3118</v>
      </c>
      <c r="P1055" s="3" t="s">
        <v>46</v>
      </c>
      <c r="Q1055" s="3" t="s">
        <v>68</v>
      </c>
      <c r="R1055" s="3" t="s">
        <v>3119</v>
      </c>
      <c r="S1055" s="3">
        <v>11.16</v>
      </c>
      <c r="T1055" s="3">
        <v>2</v>
      </c>
      <c r="U1055" s="3">
        <v>0</v>
      </c>
      <c r="V1055" s="3">
        <v>4.3524000000000003</v>
      </c>
    </row>
    <row r="1056" spans="1:22" ht="14.25" customHeight="1" x14ac:dyDescent="0.25">
      <c r="A1056" s="3">
        <v>1055</v>
      </c>
      <c r="B1056" s="3" t="s">
        <v>3115</v>
      </c>
      <c r="C1056" s="4">
        <f>YEAR(Table_1[[#This Row],[Order Date]])</f>
        <v>2012</v>
      </c>
      <c r="D1056" s="9">
        <v>41003</v>
      </c>
      <c r="E1056" s="3">
        <v>41007</v>
      </c>
      <c r="F1056" s="3" t="s">
        <v>50</v>
      </c>
      <c r="G1056" s="3" t="s">
        <v>3116</v>
      </c>
      <c r="H1056" s="3" t="s">
        <v>3117</v>
      </c>
      <c r="I1056" s="3" t="s">
        <v>102</v>
      </c>
      <c r="J1056" s="3" t="s">
        <v>27</v>
      </c>
      <c r="K1056" s="3" t="s">
        <v>266</v>
      </c>
      <c r="L1056" s="3" t="s">
        <v>267</v>
      </c>
      <c r="M1056" s="3">
        <v>10009</v>
      </c>
      <c r="N1056" s="3" t="s">
        <v>148</v>
      </c>
      <c r="O1056" s="3" t="s">
        <v>3120</v>
      </c>
      <c r="P1056" s="3" t="s">
        <v>32</v>
      </c>
      <c r="Q1056" s="3" t="s">
        <v>65</v>
      </c>
      <c r="R1056" s="3" t="s">
        <v>3121</v>
      </c>
      <c r="S1056" s="3">
        <v>108.4</v>
      </c>
      <c r="T1056" s="3">
        <v>2</v>
      </c>
      <c r="U1056" s="3">
        <v>0</v>
      </c>
      <c r="V1056" s="3">
        <v>22.763999999999996</v>
      </c>
    </row>
    <row r="1057" spans="1:22" ht="14.25" customHeight="1" x14ac:dyDescent="0.25">
      <c r="A1057" s="3">
        <v>1056</v>
      </c>
      <c r="B1057" s="3" t="s">
        <v>3115</v>
      </c>
      <c r="C1057" s="4">
        <f>YEAR(Table_1[[#This Row],[Order Date]])</f>
        <v>2012</v>
      </c>
      <c r="D1057" s="9">
        <v>41003</v>
      </c>
      <c r="E1057" s="3">
        <v>41007</v>
      </c>
      <c r="F1057" s="3" t="s">
        <v>50</v>
      </c>
      <c r="G1057" s="3" t="s">
        <v>3116</v>
      </c>
      <c r="H1057" s="3" t="s">
        <v>3117</v>
      </c>
      <c r="I1057" s="3" t="s">
        <v>102</v>
      </c>
      <c r="J1057" s="3" t="s">
        <v>27</v>
      </c>
      <c r="K1057" s="3" t="s">
        <v>266</v>
      </c>
      <c r="L1057" s="3" t="s">
        <v>267</v>
      </c>
      <c r="M1057" s="3">
        <v>10009</v>
      </c>
      <c r="N1057" s="3" t="s">
        <v>148</v>
      </c>
      <c r="O1057" s="3" t="s">
        <v>617</v>
      </c>
      <c r="P1057" s="3" t="s">
        <v>46</v>
      </c>
      <c r="Q1057" s="3" t="s">
        <v>75</v>
      </c>
      <c r="R1057" s="3" t="s">
        <v>618</v>
      </c>
      <c r="S1057" s="3">
        <v>82.344000000000008</v>
      </c>
      <c r="T1057" s="3">
        <v>3</v>
      </c>
      <c r="U1057" s="3">
        <v>0.2</v>
      </c>
      <c r="V1057" s="3">
        <v>27.791100000000004</v>
      </c>
    </row>
    <row r="1058" spans="1:22" ht="14.25" customHeight="1" x14ac:dyDescent="0.25">
      <c r="A1058" s="3">
        <v>1057</v>
      </c>
      <c r="B1058" s="3" t="s">
        <v>3115</v>
      </c>
      <c r="C1058" s="4">
        <f>YEAR(Table_1[[#This Row],[Order Date]])</f>
        <v>2012</v>
      </c>
      <c r="D1058" s="9">
        <v>41003</v>
      </c>
      <c r="E1058" s="3">
        <v>41007</v>
      </c>
      <c r="F1058" s="3" t="s">
        <v>50</v>
      </c>
      <c r="G1058" s="3" t="s">
        <v>3116</v>
      </c>
      <c r="H1058" s="3" t="s">
        <v>3117</v>
      </c>
      <c r="I1058" s="3" t="s">
        <v>102</v>
      </c>
      <c r="J1058" s="3" t="s">
        <v>27</v>
      </c>
      <c r="K1058" s="3" t="s">
        <v>266</v>
      </c>
      <c r="L1058" s="3" t="s">
        <v>267</v>
      </c>
      <c r="M1058" s="3">
        <v>10009</v>
      </c>
      <c r="N1058" s="3" t="s">
        <v>148</v>
      </c>
      <c r="O1058" s="3" t="s">
        <v>3122</v>
      </c>
      <c r="P1058" s="3" t="s">
        <v>46</v>
      </c>
      <c r="Q1058" s="3" t="s">
        <v>75</v>
      </c>
      <c r="R1058" s="3" t="s">
        <v>3123</v>
      </c>
      <c r="S1058" s="3">
        <v>9.0879999999999992</v>
      </c>
      <c r="T1058" s="3">
        <v>4</v>
      </c>
      <c r="U1058" s="3">
        <v>0.2</v>
      </c>
      <c r="V1058" s="3">
        <v>3.2944</v>
      </c>
    </row>
    <row r="1059" spans="1:22" ht="14.25" customHeight="1" x14ac:dyDescent="0.25">
      <c r="A1059" s="3">
        <v>1058</v>
      </c>
      <c r="B1059" s="3" t="s">
        <v>3124</v>
      </c>
      <c r="C1059" s="4">
        <f>YEAR(Table_1[[#This Row],[Order Date]])</f>
        <v>2014</v>
      </c>
      <c r="D1059" s="9">
        <v>41984</v>
      </c>
      <c r="E1059" s="3">
        <v>41991</v>
      </c>
      <c r="F1059" s="3" t="s">
        <v>50</v>
      </c>
      <c r="G1059" s="3" t="s">
        <v>1131</v>
      </c>
      <c r="H1059" s="3" t="s">
        <v>1132</v>
      </c>
      <c r="I1059" s="3" t="s">
        <v>41</v>
      </c>
      <c r="J1059" s="3" t="s">
        <v>27</v>
      </c>
      <c r="K1059" s="3" t="s">
        <v>947</v>
      </c>
      <c r="L1059" s="3" t="s">
        <v>43</v>
      </c>
      <c r="M1059" s="3">
        <v>92037</v>
      </c>
      <c r="N1059" s="3" t="s">
        <v>44</v>
      </c>
      <c r="O1059" s="3" t="s">
        <v>3125</v>
      </c>
      <c r="P1059" s="3" t="s">
        <v>46</v>
      </c>
      <c r="Q1059" s="3" t="s">
        <v>75</v>
      </c>
      <c r="R1059" s="3" t="s">
        <v>3126</v>
      </c>
      <c r="S1059" s="3">
        <v>19.936000000000003</v>
      </c>
      <c r="T1059" s="3">
        <v>4</v>
      </c>
      <c r="U1059" s="3">
        <v>0.2</v>
      </c>
      <c r="V1059" s="3">
        <v>7.2267999999999999</v>
      </c>
    </row>
    <row r="1060" spans="1:22" ht="14.25" customHeight="1" x14ac:dyDescent="0.25">
      <c r="A1060" s="3">
        <v>1059</v>
      </c>
      <c r="B1060" s="3" t="s">
        <v>3124</v>
      </c>
      <c r="C1060" s="4">
        <f>YEAR(Table_1[[#This Row],[Order Date]])</f>
        <v>2014</v>
      </c>
      <c r="D1060" s="9">
        <v>41984</v>
      </c>
      <c r="E1060" s="3">
        <v>41991</v>
      </c>
      <c r="F1060" s="3" t="s">
        <v>50</v>
      </c>
      <c r="G1060" s="3" t="s">
        <v>1131</v>
      </c>
      <c r="H1060" s="3" t="s">
        <v>1132</v>
      </c>
      <c r="I1060" s="3" t="s">
        <v>41</v>
      </c>
      <c r="J1060" s="3" t="s">
        <v>27</v>
      </c>
      <c r="K1060" s="3" t="s">
        <v>947</v>
      </c>
      <c r="L1060" s="3" t="s">
        <v>43</v>
      </c>
      <c r="M1060" s="3">
        <v>92037</v>
      </c>
      <c r="N1060" s="3" t="s">
        <v>44</v>
      </c>
      <c r="O1060" s="3" t="s">
        <v>3127</v>
      </c>
      <c r="P1060" s="3" t="s">
        <v>46</v>
      </c>
      <c r="Q1060" s="3" t="s">
        <v>75</v>
      </c>
      <c r="R1060" s="3" t="s">
        <v>3128</v>
      </c>
      <c r="S1060" s="3">
        <v>65.567999999999998</v>
      </c>
      <c r="T1060" s="3">
        <v>2</v>
      </c>
      <c r="U1060" s="3">
        <v>0.2</v>
      </c>
      <c r="V1060" s="3">
        <v>22.948799999999995</v>
      </c>
    </row>
    <row r="1061" spans="1:22" ht="14.25" customHeight="1" x14ac:dyDescent="0.25">
      <c r="A1061" s="3">
        <v>1060</v>
      </c>
      <c r="B1061" s="3" t="s">
        <v>3129</v>
      </c>
      <c r="C1061" s="4">
        <f>YEAR(Table_1[[#This Row],[Order Date]])</f>
        <v>2013</v>
      </c>
      <c r="D1061" s="9">
        <v>41603</v>
      </c>
      <c r="E1061" s="3">
        <v>41610</v>
      </c>
      <c r="F1061" s="3" t="s">
        <v>50</v>
      </c>
      <c r="G1061" s="3" t="s">
        <v>3130</v>
      </c>
      <c r="H1061" s="3" t="s">
        <v>3131</v>
      </c>
      <c r="I1061" s="3" t="s">
        <v>102</v>
      </c>
      <c r="J1061" s="3" t="s">
        <v>27</v>
      </c>
      <c r="K1061" s="3" t="s">
        <v>146</v>
      </c>
      <c r="L1061" s="3" t="s">
        <v>147</v>
      </c>
      <c r="M1061" s="3">
        <v>19143</v>
      </c>
      <c r="N1061" s="3" t="s">
        <v>148</v>
      </c>
      <c r="O1061" s="3" t="s">
        <v>3132</v>
      </c>
      <c r="P1061" s="3" t="s">
        <v>46</v>
      </c>
      <c r="Q1061" s="3" t="s">
        <v>269</v>
      </c>
      <c r="R1061" s="3" t="s">
        <v>3133</v>
      </c>
      <c r="S1061" s="3">
        <v>4.4160000000000004</v>
      </c>
      <c r="T1061" s="3">
        <v>3</v>
      </c>
      <c r="U1061" s="3">
        <v>0.2</v>
      </c>
      <c r="V1061" s="3">
        <v>1.6008</v>
      </c>
    </row>
    <row r="1062" spans="1:22" ht="14.25" customHeight="1" x14ac:dyDescent="0.25">
      <c r="A1062" s="3">
        <v>1061</v>
      </c>
      <c r="B1062" s="3" t="s">
        <v>3134</v>
      </c>
      <c r="C1062" s="4">
        <f>YEAR(Table_1[[#This Row],[Order Date]])</f>
        <v>2012</v>
      </c>
      <c r="D1062" s="9">
        <v>40991</v>
      </c>
      <c r="E1062" s="3">
        <v>40997</v>
      </c>
      <c r="F1062" s="3" t="s">
        <v>50</v>
      </c>
      <c r="G1062" s="3" t="s">
        <v>1287</v>
      </c>
      <c r="H1062" s="3" t="s">
        <v>1288</v>
      </c>
      <c r="I1062" s="3" t="s">
        <v>26</v>
      </c>
      <c r="J1062" s="3" t="s">
        <v>27</v>
      </c>
      <c r="K1062" s="3" t="s">
        <v>184</v>
      </c>
      <c r="L1062" s="3" t="s">
        <v>104</v>
      </c>
      <c r="M1062" s="3">
        <v>77095</v>
      </c>
      <c r="N1062" s="3" t="s">
        <v>105</v>
      </c>
      <c r="O1062" s="3" t="s">
        <v>1537</v>
      </c>
      <c r="P1062" s="3" t="s">
        <v>32</v>
      </c>
      <c r="Q1062" s="3" t="s">
        <v>36</v>
      </c>
      <c r="R1062" s="3" t="s">
        <v>1538</v>
      </c>
      <c r="S1062" s="3">
        <v>107.77200000000001</v>
      </c>
      <c r="T1062" s="3">
        <v>2</v>
      </c>
      <c r="U1062" s="3">
        <v>0.3</v>
      </c>
      <c r="V1062" s="3">
        <v>-29.252400000000009</v>
      </c>
    </row>
    <row r="1063" spans="1:22" ht="14.25" customHeight="1" x14ac:dyDescent="0.25">
      <c r="A1063" s="3">
        <v>1062</v>
      </c>
      <c r="B1063" s="3" t="s">
        <v>3135</v>
      </c>
      <c r="C1063" s="4">
        <f>YEAR(Table_1[[#This Row],[Order Date]])</f>
        <v>2012</v>
      </c>
      <c r="D1063" s="9">
        <v>41015</v>
      </c>
      <c r="E1063" s="3">
        <v>41020</v>
      </c>
      <c r="F1063" s="3" t="s">
        <v>50</v>
      </c>
      <c r="G1063" s="3" t="s">
        <v>3136</v>
      </c>
      <c r="H1063" s="3" t="s">
        <v>3137</v>
      </c>
      <c r="I1063" s="3" t="s">
        <v>41</v>
      </c>
      <c r="J1063" s="3" t="s">
        <v>27</v>
      </c>
      <c r="K1063" s="3" t="s">
        <v>2835</v>
      </c>
      <c r="L1063" s="3" t="s">
        <v>498</v>
      </c>
      <c r="M1063" s="3">
        <v>43615</v>
      </c>
      <c r="N1063" s="3" t="s">
        <v>148</v>
      </c>
      <c r="O1063" s="3" t="s">
        <v>2137</v>
      </c>
      <c r="P1063" s="3" t="s">
        <v>46</v>
      </c>
      <c r="Q1063" s="3" t="s">
        <v>78</v>
      </c>
      <c r="R1063" s="3" t="s">
        <v>2138</v>
      </c>
      <c r="S1063" s="3">
        <v>45.216000000000001</v>
      </c>
      <c r="T1063" s="3">
        <v>3</v>
      </c>
      <c r="U1063" s="3">
        <v>0.2</v>
      </c>
      <c r="V1063" s="3">
        <v>4.5215999999999994</v>
      </c>
    </row>
    <row r="1064" spans="1:22" ht="14.25" customHeight="1" x14ac:dyDescent="0.25">
      <c r="A1064" s="3">
        <v>1063</v>
      </c>
      <c r="B1064" s="3" t="s">
        <v>3135</v>
      </c>
      <c r="C1064" s="4">
        <f>YEAR(Table_1[[#This Row],[Order Date]])</f>
        <v>2012</v>
      </c>
      <c r="D1064" s="9">
        <v>41015</v>
      </c>
      <c r="E1064" s="3">
        <v>41020</v>
      </c>
      <c r="F1064" s="3" t="s">
        <v>50</v>
      </c>
      <c r="G1064" s="3" t="s">
        <v>3136</v>
      </c>
      <c r="H1064" s="3" t="s">
        <v>3137</v>
      </c>
      <c r="I1064" s="3" t="s">
        <v>41</v>
      </c>
      <c r="J1064" s="3" t="s">
        <v>27</v>
      </c>
      <c r="K1064" s="3" t="s">
        <v>2835</v>
      </c>
      <c r="L1064" s="3" t="s">
        <v>498</v>
      </c>
      <c r="M1064" s="3">
        <v>43615</v>
      </c>
      <c r="N1064" s="3" t="s">
        <v>148</v>
      </c>
      <c r="O1064" s="3" t="s">
        <v>3138</v>
      </c>
      <c r="P1064" s="3" t="s">
        <v>46</v>
      </c>
      <c r="Q1064" s="3" t="s">
        <v>269</v>
      </c>
      <c r="R1064" s="3" t="s">
        <v>3139</v>
      </c>
      <c r="S1064" s="3">
        <v>10.416000000000002</v>
      </c>
      <c r="T1064" s="3">
        <v>7</v>
      </c>
      <c r="U1064" s="3">
        <v>0.2</v>
      </c>
      <c r="V1064" s="3">
        <v>-2.2134</v>
      </c>
    </row>
    <row r="1065" spans="1:22" ht="14.25" customHeight="1" x14ac:dyDescent="0.25">
      <c r="A1065" s="3">
        <v>1064</v>
      </c>
      <c r="B1065" s="3" t="s">
        <v>3135</v>
      </c>
      <c r="C1065" s="4">
        <f>YEAR(Table_1[[#This Row],[Order Date]])</f>
        <v>2012</v>
      </c>
      <c r="D1065" s="9">
        <v>41015</v>
      </c>
      <c r="E1065" s="3">
        <v>41020</v>
      </c>
      <c r="F1065" s="3" t="s">
        <v>50</v>
      </c>
      <c r="G1065" s="3" t="s">
        <v>3136</v>
      </c>
      <c r="H1065" s="3" t="s">
        <v>3137</v>
      </c>
      <c r="I1065" s="3" t="s">
        <v>41</v>
      </c>
      <c r="J1065" s="3" t="s">
        <v>27</v>
      </c>
      <c r="K1065" s="3" t="s">
        <v>2835</v>
      </c>
      <c r="L1065" s="3" t="s">
        <v>498</v>
      </c>
      <c r="M1065" s="3">
        <v>43615</v>
      </c>
      <c r="N1065" s="3" t="s">
        <v>148</v>
      </c>
      <c r="O1065" s="3" t="s">
        <v>1367</v>
      </c>
      <c r="P1065" s="3" t="s">
        <v>46</v>
      </c>
      <c r="Q1065" s="3" t="s">
        <v>68</v>
      </c>
      <c r="R1065" s="3" t="s">
        <v>1368</v>
      </c>
      <c r="S1065" s="3">
        <v>7.8719999999999999</v>
      </c>
      <c r="T1065" s="3">
        <v>3</v>
      </c>
      <c r="U1065" s="3">
        <v>0.2</v>
      </c>
      <c r="V1065" s="3">
        <v>1.2791999999999994</v>
      </c>
    </row>
    <row r="1066" spans="1:22" ht="14.25" customHeight="1" x14ac:dyDescent="0.25">
      <c r="A1066" s="3">
        <v>1065</v>
      </c>
      <c r="B1066" s="3" t="s">
        <v>3135</v>
      </c>
      <c r="C1066" s="4">
        <f>YEAR(Table_1[[#This Row],[Order Date]])</f>
        <v>2012</v>
      </c>
      <c r="D1066" s="9">
        <v>41015</v>
      </c>
      <c r="E1066" s="3">
        <v>41020</v>
      </c>
      <c r="F1066" s="3" t="s">
        <v>50</v>
      </c>
      <c r="G1066" s="3" t="s">
        <v>3136</v>
      </c>
      <c r="H1066" s="3" t="s">
        <v>3137</v>
      </c>
      <c r="I1066" s="3" t="s">
        <v>41</v>
      </c>
      <c r="J1066" s="3" t="s">
        <v>27</v>
      </c>
      <c r="K1066" s="3" t="s">
        <v>2835</v>
      </c>
      <c r="L1066" s="3" t="s">
        <v>498</v>
      </c>
      <c r="M1066" s="3">
        <v>43615</v>
      </c>
      <c r="N1066" s="3" t="s">
        <v>148</v>
      </c>
      <c r="O1066" s="3" t="s">
        <v>3140</v>
      </c>
      <c r="P1066" s="3" t="s">
        <v>71</v>
      </c>
      <c r="Q1066" s="3" t="s">
        <v>72</v>
      </c>
      <c r="R1066" s="3" t="s">
        <v>3141</v>
      </c>
      <c r="S1066" s="3">
        <v>118.78199999999998</v>
      </c>
      <c r="T1066" s="3">
        <v>3</v>
      </c>
      <c r="U1066" s="3">
        <v>0.4</v>
      </c>
      <c r="V1066" s="3">
        <v>-27.715799999999994</v>
      </c>
    </row>
    <row r="1067" spans="1:22" ht="14.25" customHeight="1" x14ac:dyDescent="0.25">
      <c r="A1067" s="3">
        <v>1066</v>
      </c>
      <c r="B1067" s="3" t="s">
        <v>3135</v>
      </c>
      <c r="C1067" s="4">
        <f>YEAR(Table_1[[#This Row],[Order Date]])</f>
        <v>2012</v>
      </c>
      <c r="D1067" s="9">
        <v>41015</v>
      </c>
      <c r="E1067" s="3">
        <v>41020</v>
      </c>
      <c r="F1067" s="3" t="s">
        <v>50</v>
      </c>
      <c r="G1067" s="3" t="s">
        <v>3136</v>
      </c>
      <c r="H1067" s="3" t="s">
        <v>3137</v>
      </c>
      <c r="I1067" s="3" t="s">
        <v>41</v>
      </c>
      <c r="J1067" s="3" t="s">
        <v>27</v>
      </c>
      <c r="K1067" s="3" t="s">
        <v>2835</v>
      </c>
      <c r="L1067" s="3" t="s">
        <v>498</v>
      </c>
      <c r="M1067" s="3">
        <v>43615</v>
      </c>
      <c r="N1067" s="3" t="s">
        <v>148</v>
      </c>
      <c r="O1067" s="3" t="s">
        <v>3142</v>
      </c>
      <c r="P1067" s="3" t="s">
        <v>46</v>
      </c>
      <c r="Q1067" s="3" t="s">
        <v>269</v>
      </c>
      <c r="R1067" s="3" t="s">
        <v>3143</v>
      </c>
      <c r="S1067" s="3">
        <v>1.4480000000000002</v>
      </c>
      <c r="T1067" s="3">
        <v>1</v>
      </c>
      <c r="U1067" s="3">
        <v>0.2</v>
      </c>
      <c r="V1067" s="3">
        <v>0.2352999999999999</v>
      </c>
    </row>
    <row r="1068" spans="1:22" ht="14.25" customHeight="1" x14ac:dyDescent="0.25">
      <c r="A1068" s="3">
        <v>1067</v>
      </c>
      <c r="B1068" s="3" t="s">
        <v>3135</v>
      </c>
      <c r="C1068" s="4">
        <f>YEAR(Table_1[[#This Row],[Order Date]])</f>
        <v>2012</v>
      </c>
      <c r="D1068" s="9">
        <v>41015</v>
      </c>
      <c r="E1068" s="3">
        <v>41020</v>
      </c>
      <c r="F1068" s="3" t="s">
        <v>50</v>
      </c>
      <c r="G1068" s="3" t="s">
        <v>3136</v>
      </c>
      <c r="H1068" s="3" t="s">
        <v>3137</v>
      </c>
      <c r="I1068" s="3" t="s">
        <v>41</v>
      </c>
      <c r="J1068" s="3" t="s">
        <v>27</v>
      </c>
      <c r="K1068" s="3" t="s">
        <v>2835</v>
      </c>
      <c r="L1068" s="3" t="s">
        <v>498</v>
      </c>
      <c r="M1068" s="3">
        <v>43615</v>
      </c>
      <c r="N1068" s="3" t="s">
        <v>148</v>
      </c>
      <c r="O1068" s="3" t="s">
        <v>3144</v>
      </c>
      <c r="P1068" s="3" t="s">
        <v>46</v>
      </c>
      <c r="Q1068" s="3" t="s">
        <v>75</v>
      </c>
      <c r="R1068" s="3" t="s">
        <v>3145</v>
      </c>
      <c r="S1068" s="3">
        <v>55.470000000000006</v>
      </c>
      <c r="T1068" s="3">
        <v>5</v>
      </c>
      <c r="U1068" s="3">
        <v>0.7</v>
      </c>
      <c r="V1068" s="3">
        <v>-46.224999999999994</v>
      </c>
    </row>
    <row r="1069" spans="1:22" ht="14.25" customHeight="1" x14ac:dyDescent="0.25">
      <c r="A1069" s="3">
        <v>1068</v>
      </c>
      <c r="B1069" s="3" t="s">
        <v>3146</v>
      </c>
      <c r="C1069" s="4">
        <f>YEAR(Table_1[[#This Row],[Order Date]])</f>
        <v>2013</v>
      </c>
      <c r="D1069" s="9">
        <v>41549</v>
      </c>
      <c r="E1069" s="3">
        <v>41550</v>
      </c>
      <c r="F1069" s="3" t="s">
        <v>188</v>
      </c>
      <c r="G1069" s="3" t="s">
        <v>3147</v>
      </c>
      <c r="H1069" s="3" t="s">
        <v>3148</v>
      </c>
      <c r="I1069" s="3" t="s">
        <v>26</v>
      </c>
      <c r="J1069" s="3" t="s">
        <v>27</v>
      </c>
      <c r="K1069" s="3" t="s">
        <v>127</v>
      </c>
      <c r="L1069" s="3" t="s">
        <v>43</v>
      </c>
      <c r="M1069" s="3">
        <v>94122</v>
      </c>
      <c r="N1069" s="3" t="s">
        <v>44</v>
      </c>
      <c r="O1069" s="3" t="s">
        <v>304</v>
      </c>
      <c r="P1069" s="3" t="s">
        <v>32</v>
      </c>
      <c r="Q1069" s="3" t="s">
        <v>36</v>
      </c>
      <c r="R1069" s="3" t="s">
        <v>305</v>
      </c>
      <c r="S1069" s="3">
        <v>194.84800000000001</v>
      </c>
      <c r="T1069" s="3">
        <v>4</v>
      </c>
      <c r="U1069" s="3">
        <v>0.2</v>
      </c>
      <c r="V1069" s="3">
        <v>12.177999999999983</v>
      </c>
    </row>
    <row r="1070" spans="1:22" ht="14.25" customHeight="1" x14ac:dyDescent="0.25">
      <c r="A1070" s="3">
        <v>1069</v>
      </c>
      <c r="B1070" s="3" t="s">
        <v>3149</v>
      </c>
      <c r="C1070" s="4">
        <f>YEAR(Table_1[[#This Row],[Order Date]])</f>
        <v>2014</v>
      </c>
      <c r="D1070" s="9">
        <v>41911</v>
      </c>
      <c r="E1070" s="3">
        <v>41913</v>
      </c>
      <c r="F1070" s="3" t="s">
        <v>23</v>
      </c>
      <c r="G1070" s="3" t="s">
        <v>3150</v>
      </c>
      <c r="H1070" s="3" t="s">
        <v>3151</v>
      </c>
      <c r="I1070" s="3" t="s">
        <v>26</v>
      </c>
      <c r="J1070" s="3" t="s">
        <v>27</v>
      </c>
      <c r="K1070" s="3" t="s">
        <v>3152</v>
      </c>
      <c r="L1070" s="3" t="s">
        <v>104</v>
      </c>
      <c r="M1070" s="3">
        <v>78521</v>
      </c>
      <c r="N1070" s="3" t="s">
        <v>105</v>
      </c>
      <c r="O1070" s="3" t="s">
        <v>1868</v>
      </c>
      <c r="P1070" s="3" t="s">
        <v>46</v>
      </c>
      <c r="Q1070" s="3" t="s">
        <v>578</v>
      </c>
      <c r="R1070" s="3" t="s">
        <v>186</v>
      </c>
      <c r="S1070" s="3">
        <v>1.7440000000000002</v>
      </c>
      <c r="T1070" s="3">
        <v>1</v>
      </c>
      <c r="U1070" s="3">
        <v>0.2</v>
      </c>
      <c r="V1070" s="3">
        <v>-0.34880000000000033</v>
      </c>
    </row>
    <row r="1071" spans="1:22" ht="14.25" customHeight="1" x14ac:dyDescent="0.25">
      <c r="A1071" s="3">
        <v>1070</v>
      </c>
      <c r="B1071" s="3" t="s">
        <v>3153</v>
      </c>
      <c r="C1071" s="4">
        <f>YEAR(Table_1[[#This Row],[Order Date]])</f>
        <v>2012</v>
      </c>
      <c r="D1071" s="9">
        <v>41115</v>
      </c>
      <c r="E1071" s="3">
        <v>41119</v>
      </c>
      <c r="F1071" s="3" t="s">
        <v>50</v>
      </c>
      <c r="G1071" s="3" t="s">
        <v>1508</v>
      </c>
      <c r="H1071" s="3" t="s">
        <v>1509</v>
      </c>
      <c r="I1071" s="3" t="s">
        <v>102</v>
      </c>
      <c r="J1071" s="3" t="s">
        <v>27</v>
      </c>
      <c r="K1071" s="3" t="s">
        <v>146</v>
      </c>
      <c r="L1071" s="3" t="s">
        <v>147</v>
      </c>
      <c r="M1071" s="3">
        <v>19143</v>
      </c>
      <c r="N1071" s="3" t="s">
        <v>148</v>
      </c>
      <c r="O1071" s="3" t="s">
        <v>1199</v>
      </c>
      <c r="P1071" s="3" t="s">
        <v>46</v>
      </c>
      <c r="Q1071" s="3" t="s">
        <v>75</v>
      </c>
      <c r="R1071" s="3" t="s">
        <v>1200</v>
      </c>
      <c r="S1071" s="3">
        <v>25.176000000000005</v>
      </c>
      <c r="T1071" s="3">
        <v>4</v>
      </c>
      <c r="U1071" s="3">
        <v>0.7</v>
      </c>
      <c r="V1071" s="3">
        <v>-18.462400000000002</v>
      </c>
    </row>
    <row r="1072" spans="1:22" ht="14.25" customHeight="1" x14ac:dyDescent="0.25">
      <c r="A1072" s="3">
        <v>1071</v>
      </c>
      <c r="B1072" s="3" t="s">
        <v>3154</v>
      </c>
      <c r="C1072" s="4">
        <f>YEAR(Table_1[[#This Row],[Order Date]])</f>
        <v>2012</v>
      </c>
      <c r="D1072" s="9">
        <v>41233</v>
      </c>
      <c r="E1072" s="3">
        <v>41239</v>
      </c>
      <c r="F1072" s="3" t="s">
        <v>50</v>
      </c>
      <c r="G1072" s="3" t="s">
        <v>3155</v>
      </c>
      <c r="H1072" s="3" t="s">
        <v>3156</v>
      </c>
      <c r="I1072" s="3" t="s">
        <v>102</v>
      </c>
      <c r="J1072" s="3" t="s">
        <v>27</v>
      </c>
      <c r="K1072" s="3" t="s">
        <v>42</v>
      </c>
      <c r="L1072" s="3" t="s">
        <v>43</v>
      </c>
      <c r="M1072" s="3">
        <v>90008</v>
      </c>
      <c r="N1072" s="3" t="s">
        <v>44</v>
      </c>
      <c r="O1072" s="3" t="s">
        <v>1282</v>
      </c>
      <c r="P1072" s="3" t="s">
        <v>46</v>
      </c>
      <c r="Q1072" s="3" t="s">
        <v>68</v>
      </c>
      <c r="R1072" s="3" t="s">
        <v>1283</v>
      </c>
      <c r="S1072" s="3">
        <v>19.459999999999997</v>
      </c>
      <c r="T1072" s="3">
        <v>7</v>
      </c>
      <c r="U1072" s="3">
        <v>0</v>
      </c>
      <c r="V1072" s="3">
        <v>5.0595999999999997</v>
      </c>
    </row>
    <row r="1073" spans="1:22" ht="14.25" customHeight="1" x14ac:dyDescent="0.25">
      <c r="A1073" s="3">
        <v>1072</v>
      </c>
      <c r="B1073" s="3" t="s">
        <v>3157</v>
      </c>
      <c r="C1073" s="4">
        <f>YEAR(Table_1[[#This Row],[Order Date]])</f>
        <v>2013</v>
      </c>
      <c r="D1073" s="9">
        <v>41393</v>
      </c>
      <c r="E1073" s="3">
        <v>41397</v>
      </c>
      <c r="F1073" s="3" t="s">
        <v>50</v>
      </c>
      <c r="G1073" s="3" t="s">
        <v>3158</v>
      </c>
      <c r="H1073" s="3" t="s">
        <v>3159</v>
      </c>
      <c r="I1073" s="3" t="s">
        <v>102</v>
      </c>
      <c r="J1073" s="3" t="s">
        <v>27</v>
      </c>
      <c r="K1073" s="3" t="s">
        <v>807</v>
      </c>
      <c r="L1073" s="3" t="s">
        <v>457</v>
      </c>
      <c r="M1073" s="3">
        <v>80219</v>
      </c>
      <c r="N1073" s="3" t="s">
        <v>44</v>
      </c>
      <c r="O1073" s="3" t="s">
        <v>1251</v>
      </c>
      <c r="P1073" s="3" t="s">
        <v>46</v>
      </c>
      <c r="Q1073" s="3" t="s">
        <v>90</v>
      </c>
      <c r="R1073" s="3" t="s">
        <v>1252</v>
      </c>
      <c r="S1073" s="3">
        <v>29.472000000000001</v>
      </c>
      <c r="T1073" s="3">
        <v>3</v>
      </c>
      <c r="U1073" s="3">
        <v>0.2</v>
      </c>
      <c r="V1073" s="3">
        <v>9.9467999999999979</v>
      </c>
    </row>
    <row r="1074" spans="1:22" ht="14.25" customHeight="1" x14ac:dyDescent="0.25">
      <c r="A1074" s="3">
        <v>1073</v>
      </c>
      <c r="B1074" s="3" t="s">
        <v>3160</v>
      </c>
      <c r="C1074" s="4">
        <f>YEAR(Table_1[[#This Row],[Order Date]])</f>
        <v>2014</v>
      </c>
      <c r="D1074" s="9">
        <v>41958</v>
      </c>
      <c r="E1074" s="3">
        <v>41963</v>
      </c>
      <c r="F1074" s="3" t="s">
        <v>50</v>
      </c>
      <c r="G1074" s="3" t="s">
        <v>3161</v>
      </c>
      <c r="H1074" s="3" t="s">
        <v>3162</v>
      </c>
      <c r="I1074" s="3" t="s">
        <v>26</v>
      </c>
      <c r="J1074" s="3" t="s">
        <v>27</v>
      </c>
      <c r="K1074" s="3" t="s">
        <v>266</v>
      </c>
      <c r="L1074" s="3" t="s">
        <v>267</v>
      </c>
      <c r="M1074" s="3">
        <v>10035</v>
      </c>
      <c r="N1074" s="3" t="s">
        <v>148</v>
      </c>
      <c r="O1074" s="3" t="s">
        <v>3163</v>
      </c>
      <c r="P1074" s="3" t="s">
        <v>46</v>
      </c>
      <c r="Q1074" s="3" t="s">
        <v>75</v>
      </c>
      <c r="R1074" s="3" t="s">
        <v>3164</v>
      </c>
      <c r="S1074" s="3">
        <v>8.64</v>
      </c>
      <c r="T1074" s="3">
        <v>2</v>
      </c>
      <c r="U1074" s="3">
        <v>0.2</v>
      </c>
      <c r="V1074" s="3">
        <v>3.024</v>
      </c>
    </row>
    <row r="1075" spans="1:22" ht="14.25" customHeight="1" x14ac:dyDescent="0.25">
      <c r="A1075" s="3">
        <v>1074</v>
      </c>
      <c r="B1075" s="3" t="s">
        <v>3165</v>
      </c>
      <c r="C1075" s="4">
        <f>YEAR(Table_1[[#This Row],[Order Date]])</f>
        <v>2013</v>
      </c>
      <c r="D1075" s="9">
        <v>41591</v>
      </c>
      <c r="E1075" s="3">
        <v>41598</v>
      </c>
      <c r="F1075" s="3" t="s">
        <v>50</v>
      </c>
      <c r="G1075" s="3" t="s">
        <v>3166</v>
      </c>
      <c r="H1075" s="3" t="s">
        <v>3167</v>
      </c>
      <c r="I1075" s="3" t="s">
        <v>26</v>
      </c>
      <c r="J1075" s="3" t="s">
        <v>27</v>
      </c>
      <c r="K1075" s="3" t="s">
        <v>1823</v>
      </c>
      <c r="L1075" s="3" t="s">
        <v>310</v>
      </c>
      <c r="M1075" s="3">
        <v>85204</v>
      </c>
      <c r="N1075" s="3" t="s">
        <v>44</v>
      </c>
      <c r="O1075" s="3" t="s">
        <v>3168</v>
      </c>
      <c r="P1075" s="3" t="s">
        <v>46</v>
      </c>
      <c r="Q1075" s="3" t="s">
        <v>75</v>
      </c>
      <c r="R1075" s="3" t="s">
        <v>3169</v>
      </c>
      <c r="S1075" s="3">
        <v>6.27</v>
      </c>
      <c r="T1075" s="3">
        <v>5</v>
      </c>
      <c r="U1075" s="3">
        <v>0.7</v>
      </c>
      <c r="V1075" s="3">
        <v>-4.5980000000000008</v>
      </c>
    </row>
    <row r="1076" spans="1:22" ht="14.25" customHeight="1" x14ac:dyDescent="0.25">
      <c r="A1076" s="3">
        <v>1075</v>
      </c>
      <c r="B1076" s="3" t="s">
        <v>3165</v>
      </c>
      <c r="C1076" s="4">
        <f>YEAR(Table_1[[#This Row],[Order Date]])</f>
        <v>2013</v>
      </c>
      <c r="D1076" s="9">
        <v>41591</v>
      </c>
      <c r="E1076" s="3">
        <v>41598</v>
      </c>
      <c r="F1076" s="3" t="s">
        <v>50</v>
      </c>
      <c r="G1076" s="3" t="s">
        <v>3166</v>
      </c>
      <c r="H1076" s="3" t="s">
        <v>3167</v>
      </c>
      <c r="I1076" s="3" t="s">
        <v>26</v>
      </c>
      <c r="J1076" s="3" t="s">
        <v>27</v>
      </c>
      <c r="K1076" s="3" t="s">
        <v>1823</v>
      </c>
      <c r="L1076" s="3" t="s">
        <v>310</v>
      </c>
      <c r="M1076" s="3">
        <v>85204</v>
      </c>
      <c r="N1076" s="3" t="s">
        <v>44</v>
      </c>
      <c r="O1076" s="3" t="s">
        <v>1044</v>
      </c>
      <c r="P1076" s="3" t="s">
        <v>46</v>
      </c>
      <c r="Q1076" s="3" t="s">
        <v>75</v>
      </c>
      <c r="R1076" s="3" t="s">
        <v>1045</v>
      </c>
      <c r="S1076" s="3">
        <v>4.3680000000000003</v>
      </c>
      <c r="T1076" s="3">
        <v>7</v>
      </c>
      <c r="U1076" s="3">
        <v>0.7</v>
      </c>
      <c r="V1076" s="3">
        <v>-3.3487999999999998</v>
      </c>
    </row>
    <row r="1077" spans="1:22" ht="14.25" customHeight="1" x14ac:dyDescent="0.25">
      <c r="A1077" s="3">
        <v>1076</v>
      </c>
      <c r="B1077" s="3" t="s">
        <v>3165</v>
      </c>
      <c r="C1077" s="4">
        <f>YEAR(Table_1[[#This Row],[Order Date]])</f>
        <v>2013</v>
      </c>
      <c r="D1077" s="9">
        <v>41591</v>
      </c>
      <c r="E1077" s="3">
        <v>41598</v>
      </c>
      <c r="F1077" s="3" t="s">
        <v>50</v>
      </c>
      <c r="G1077" s="3" t="s">
        <v>3166</v>
      </c>
      <c r="H1077" s="3" t="s">
        <v>3167</v>
      </c>
      <c r="I1077" s="3" t="s">
        <v>26</v>
      </c>
      <c r="J1077" s="3" t="s">
        <v>27</v>
      </c>
      <c r="K1077" s="3" t="s">
        <v>1823</v>
      </c>
      <c r="L1077" s="3" t="s">
        <v>310</v>
      </c>
      <c r="M1077" s="3">
        <v>85204</v>
      </c>
      <c r="N1077" s="3" t="s">
        <v>44</v>
      </c>
      <c r="O1077" s="3" t="s">
        <v>3170</v>
      </c>
      <c r="P1077" s="3" t="s">
        <v>71</v>
      </c>
      <c r="Q1077" s="3" t="s">
        <v>161</v>
      </c>
      <c r="R1077" s="3" t="s">
        <v>3171</v>
      </c>
      <c r="S1077" s="3">
        <v>31.983999999999998</v>
      </c>
      <c r="T1077" s="3">
        <v>2</v>
      </c>
      <c r="U1077" s="3">
        <v>0.2</v>
      </c>
      <c r="V1077" s="3">
        <v>1.9989999999999979</v>
      </c>
    </row>
    <row r="1078" spans="1:22" ht="14.25" customHeight="1" x14ac:dyDescent="0.25">
      <c r="A1078" s="3">
        <v>1077</v>
      </c>
      <c r="B1078" s="3" t="s">
        <v>3172</v>
      </c>
      <c r="C1078" s="4">
        <f>YEAR(Table_1[[#This Row],[Order Date]])</f>
        <v>2013</v>
      </c>
      <c r="D1078" s="9">
        <v>41547</v>
      </c>
      <c r="E1078" s="3">
        <v>41548</v>
      </c>
      <c r="F1078" s="3" t="s">
        <v>188</v>
      </c>
      <c r="G1078" s="3" t="s">
        <v>3173</v>
      </c>
      <c r="H1078" s="3" t="s">
        <v>3174</v>
      </c>
      <c r="I1078" s="3" t="s">
        <v>102</v>
      </c>
      <c r="J1078" s="3" t="s">
        <v>27</v>
      </c>
      <c r="K1078" s="3" t="s">
        <v>497</v>
      </c>
      <c r="L1078" s="3" t="s">
        <v>254</v>
      </c>
      <c r="M1078" s="3">
        <v>47201</v>
      </c>
      <c r="N1078" s="3" t="s">
        <v>105</v>
      </c>
      <c r="O1078" s="3" t="s">
        <v>3175</v>
      </c>
      <c r="P1078" s="3" t="s">
        <v>46</v>
      </c>
      <c r="Q1078" s="3" t="s">
        <v>68</v>
      </c>
      <c r="R1078" s="3" t="s">
        <v>3176</v>
      </c>
      <c r="S1078" s="3">
        <v>40.879999999999995</v>
      </c>
      <c r="T1078" s="3">
        <v>7</v>
      </c>
      <c r="U1078" s="3">
        <v>0</v>
      </c>
      <c r="V1078" s="3">
        <v>10.628799999999998</v>
      </c>
    </row>
    <row r="1079" spans="1:22" ht="14.25" customHeight="1" x14ac:dyDescent="0.25">
      <c r="A1079" s="3">
        <v>1078</v>
      </c>
      <c r="B1079" s="3" t="s">
        <v>3177</v>
      </c>
      <c r="C1079" s="4">
        <f>YEAR(Table_1[[#This Row],[Order Date]])</f>
        <v>2014</v>
      </c>
      <c r="D1079" s="9">
        <v>41906</v>
      </c>
      <c r="E1079" s="3">
        <v>41908</v>
      </c>
      <c r="F1079" s="3" t="s">
        <v>23</v>
      </c>
      <c r="G1079" s="3" t="s">
        <v>3178</v>
      </c>
      <c r="H1079" s="3" t="s">
        <v>3179</v>
      </c>
      <c r="I1079" s="3" t="s">
        <v>26</v>
      </c>
      <c r="J1079" s="3" t="s">
        <v>27</v>
      </c>
      <c r="K1079" s="3" t="s">
        <v>95</v>
      </c>
      <c r="L1079" s="3" t="s">
        <v>96</v>
      </c>
      <c r="M1079" s="3">
        <v>98105</v>
      </c>
      <c r="N1079" s="3" t="s">
        <v>44</v>
      </c>
      <c r="O1079" s="3" t="s">
        <v>3180</v>
      </c>
      <c r="P1079" s="3" t="s">
        <v>46</v>
      </c>
      <c r="Q1079" s="3" t="s">
        <v>78</v>
      </c>
      <c r="R1079" s="3" t="s">
        <v>3181</v>
      </c>
      <c r="S1079" s="3">
        <v>119.96</v>
      </c>
      <c r="T1079" s="3">
        <v>2</v>
      </c>
      <c r="U1079" s="3">
        <v>0</v>
      </c>
      <c r="V1079" s="3">
        <v>33.588800000000006</v>
      </c>
    </row>
    <row r="1080" spans="1:22" ht="14.25" customHeight="1" x14ac:dyDescent="0.25">
      <c r="A1080" s="3">
        <v>1079</v>
      </c>
      <c r="B1080" s="3" t="s">
        <v>3177</v>
      </c>
      <c r="C1080" s="4">
        <f>YEAR(Table_1[[#This Row],[Order Date]])</f>
        <v>2014</v>
      </c>
      <c r="D1080" s="9">
        <v>41906</v>
      </c>
      <c r="E1080" s="3">
        <v>41908</v>
      </c>
      <c r="F1080" s="3" t="s">
        <v>23</v>
      </c>
      <c r="G1080" s="3" t="s">
        <v>3178</v>
      </c>
      <c r="H1080" s="3" t="s">
        <v>3179</v>
      </c>
      <c r="I1080" s="3" t="s">
        <v>26</v>
      </c>
      <c r="J1080" s="3" t="s">
        <v>27</v>
      </c>
      <c r="K1080" s="3" t="s">
        <v>95</v>
      </c>
      <c r="L1080" s="3" t="s">
        <v>96</v>
      </c>
      <c r="M1080" s="3">
        <v>98105</v>
      </c>
      <c r="N1080" s="3" t="s">
        <v>44</v>
      </c>
      <c r="O1080" s="3" t="s">
        <v>1824</v>
      </c>
      <c r="P1080" s="3" t="s">
        <v>46</v>
      </c>
      <c r="Q1080" s="3" t="s">
        <v>59</v>
      </c>
      <c r="R1080" s="3" t="s">
        <v>1825</v>
      </c>
      <c r="S1080" s="3">
        <v>31.44</v>
      </c>
      <c r="T1080" s="3">
        <v>3</v>
      </c>
      <c r="U1080" s="3">
        <v>0</v>
      </c>
      <c r="V1080" s="3">
        <v>8.4888000000000012</v>
      </c>
    </row>
    <row r="1081" spans="1:22" ht="14.25" customHeight="1" x14ac:dyDescent="0.25">
      <c r="A1081" s="3">
        <v>1080</v>
      </c>
      <c r="B1081" s="3" t="s">
        <v>3177</v>
      </c>
      <c r="C1081" s="4">
        <f>YEAR(Table_1[[#This Row],[Order Date]])</f>
        <v>2014</v>
      </c>
      <c r="D1081" s="9">
        <v>41906</v>
      </c>
      <c r="E1081" s="3">
        <v>41908</v>
      </c>
      <c r="F1081" s="3" t="s">
        <v>23</v>
      </c>
      <c r="G1081" s="3" t="s">
        <v>3178</v>
      </c>
      <c r="H1081" s="3" t="s">
        <v>3179</v>
      </c>
      <c r="I1081" s="3" t="s">
        <v>26</v>
      </c>
      <c r="J1081" s="3" t="s">
        <v>27</v>
      </c>
      <c r="K1081" s="3" t="s">
        <v>95</v>
      </c>
      <c r="L1081" s="3" t="s">
        <v>96</v>
      </c>
      <c r="M1081" s="3">
        <v>98105</v>
      </c>
      <c r="N1081" s="3" t="s">
        <v>44</v>
      </c>
      <c r="O1081" s="3" t="s">
        <v>1863</v>
      </c>
      <c r="P1081" s="3" t="s">
        <v>46</v>
      </c>
      <c r="Q1081" s="3" t="s">
        <v>75</v>
      </c>
      <c r="R1081" s="3" t="s">
        <v>1864</v>
      </c>
      <c r="S1081" s="3">
        <v>6.88</v>
      </c>
      <c r="T1081" s="3">
        <v>1</v>
      </c>
      <c r="U1081" s="3">
        <v>0.2</v>
      </c>
      <c r="V1081" s="3">
        <v>2.3220000000000001</v>
      </c>
    </row>
    <row r="1082" spans="1:22" ht="14.25" customHeight="1" x14ac:dyDescent="0.25">
      <c r="A1082" s="3">
        <v>1081</v>
      </c>
      <c r="B1082" s="3" t="s">
        <v>3182</v>
      </c>
      <c r="C1082" s="4">
        <f>YEAR(Table_1[[#This Row],[Order Date]])</f>
        <v>2012</v>
      </c>
      <c r="D1082" s="9">
        <v>41242</v>
      </c>
      <c r="E1082" s="3">
        <v>41247</v>
      </c>
      <c r="F1082" s="3" t="s">
        <v>50</v>
      </c>
      <c r="G1082" s="3" t="s">
        <v>3183</v>
      </c>
      <c r="H1082" s="3" t="s">
        <v>3184</v>
      </c>
      <c r="I1082" s="3" t="s">
        <v>41</v>
      </c>
      <c r="J1082" s="3" t="s">
        <v>27</v>
      </c>
      <c r="K1082" s="3" t="s">
        <v>880</v>
      </c>
      <c r="L1082" s="3" t="s">
        <v>238</v>
      </c>
      <c r="M1082" s="3">
        <v>48227</v>
      </c>
      <c r="N1082" s="3" t="s">
        <v>105</v>
      </c>
      <c r="O1082" s="3" t="s">
        <v>3185</v>
      </c>
      <c r="P1082" s="3" t="s">
        <v>46</v>
      </c>
      <c r="Q1082" s="3" t="s">
        <v>90</v>
      </c>
      <c r="R1082" s="3" t="s">
        <v>186</v>
      </c>
      <c r="S1082" s="3">
        <v>19.920000000000002</v>
      </c>
      <c r="T1082" s="3">
        <v>4</v>
      </c>
      <c r="U1082" s="3">
        <v>0</v>
      </c>
      <c r="V1082" s="3">
        <v>9.3624000000000009</v>
      </c>
    </row>
    <row r="1083" spans="1:22" ht="14.25" customHeight="1" x14ac:dyDescent="0.25">
      <c r="A1083" s="3">
        <v>1082</v>
      </c>
      <c r="B1083" s="3" t="s">
        <v>3182</v>
      </c>
      <c r="C1083" s="4">
        <f>YEAR(Table_1[[#This Row],[Order Date]])</f>
        <v>2012</v>
      </c>
      <c r="D1083" s="9">
        <v>41242</v>
      </c>
      <c r="E1083" s="3">
        <v>41247</v>
      </c>
      <c r="F1083" s="3" t="s">
        <v>50</v>
      </c>
      <c r="G1083" s="3" t="s">
        <v>3183</v>
      </c>
      <c r="H1083" s="3" t="s">
        <v>3184</v>
      </c>
      <c r="I1083" s="3" t="s">
        <v>41</v>
      </c>
      <c r="J1083" s="3" t="s">
        <v>27</v>
      </c>
      <c r="K1083" s="3" t="s">
        <v>880</v>
      </c>
      <c r="L1083" s="3" t="s">
        <v>238</v>
      </c>
      <c r="M1083" s="3">
        <v>48227</v>
      </c>
      <c r="N1083" s="3" t="s">
        <v>105</v>
      </c>
      <c r="O1083" s="3" t="s">
        <v>3186</v>
      </c>
      <c r="P1083" s="3" t="s">
        <v>32</v>
      </c>
      <c r="Q1083" s="3" t="s">
        <v>36</v>
      </c>
      <c r="R1083" s="3" t="s">
        <v>3187</v>
      </c>
      <c r="S1083" s="3">
        <v>1106.9099999999999</v>
      </c>
      <c r="T1083" s="3">
        <v>9</v>
      </c>
      <c r="U1083" s="3">
        <v>0</v>
      </c>
      <c r="V1083" s="3">
        <v>121.76009999999994</v>
      </c>
    </row>
    <row r="1084" spans="1:22" ht="14.25" customHeight="1" x14ac:dyDescent="0.25">
      <c r="A1084" s="3">
        <v>1083</v>
      </c>
      <c r="B1084" s="3" t="s">
        <v>3188</v>
      </c>
      <c r="C1084" s="4">
        <f>YEAR(Table_1[[#This Row],[Order Date]])</f>
        <v>2013</v>
      </c>
      <c r="D1084" s="9">
        <v>41335</v>
      </c>
      <c r="E1084" s="3">
        <v>41339</v>
      </c>
      <c r="F1084" s="3" t="s">
        <v>50</v>
      </c>
      <c r="G1084" s="3" t="s">
        <v>316</v>
      </c>
      <c r="H1084" s="3" t="s">
        <v>317</v>
      </c>
      <c r="I1084" s="3" t="s">
        <v>26</v>
      </c>
      <c r="J1084" s="3" t="s">
        <v>27</v>
      </c>
      <c r="K1084" s="3" t="s">
        <v>3189</v>
      </c>
      <c r="L1084" s="3" t="s">
        <v>267</v>
      </c>
      <c r="M1084" s="3">
        <v>10701</v>
      </c>
      <c r="N1084" s="3" t="s">
        <v>148</v>
      </c>
      <c r="O1084" s="3" t="s">
        <v>2400</v>
      </c>
      <c r="P1084" s="3" t="s">
        <v>32</v>
      </c>
      <c r="Q1084" s="3" t="s">
        <v>56</v>
      </c>
      <c r="R1084" s="3" t="s">
        <v>2401</v>
      </c>
      <c r="S1084" s="3">
        <v>836.59199999999998</v>
      </c>
      <c r="T1084" s="3">
        <v>8</v>
      </c>
      <c r="U1084" s="3">
        <v>0.4</v>
      </c>
      <c r="V1084" s="3">
        <v>-264.92079999999999</v>
      </c>
    </row>
    <row r="1085" spans="1:22" ht="14.25" customHeight="1" x14ac:dyDescent="0.25">
      <c r="A1085" s="3">
        <v>1084</v>
      </c>
      <c r="B1085" s="3" t="s">
        <v>3188</v>
      </c>
      <c r="C1085" s="4">
        <f>YEAR(Table_1[[#This Row],[Order Date]])</f>
        <v>2013</v>
      </c>
      <c r="D1085" s="9">
        <v>41335</v>
      </c>
      <c r="E1085" s="3">
        <v>41339</v>
      </c>
      <c r="F1085" s="3" t="s">
        <v>50</v>
      </c>
      <c r="G1085" s="3" t="s">
        <v>316</v>
      </c>
      <c r="H1085" s="3" t="s">
        <v>317</v>
      </c>
      <c r="I1085" s="3" t="s">
        <v>26</v>
      </c>
      <c r="J1085" s="3" t="s">
        <v>27</v>
      </c>
      <c r="K1085" s="3" t="s">
        <v>3189</v>
      </c>
      <c r="L1085" s="3" t="s">
        <v>267</v>
      </c>
      <c r="M1085" s="3">
        <v>10701</v>
      </c>
      <c r="N1085" s="3" t="s">
        <v>148</v>
      </c>
      <c r="O1085" s="3" t="s">
        <v>3190</v>
      </c>
      <c r="P1085" s="3" t="s">
        <v>46</v>
      </c>
      <c r="Q1085" s="3" t="s">
        <v>90</v>
      </c>
      <c r="R1085" s="3" t="s">
        <v>186</v>
      </c>
      <c r="S1085" s="3">
        <v>26.38</v>
      </c>
      <c r="T1085" s="3">
        <v>1</v>
      </c>
      <c r="U1085" s="3">
        <v>0</v>
      </c>
      <c r="V1085" s="3">
        <v>12.134799999999998</v>
      </c>
    </row>
    <row r="1086" spans="1:22" ht="14.25" customHeight="1" x14ac:dyDescent="0.25">
      <c r="A1086" s="3">
        <v>1085</v>
      </c>
      <c r="B1086" s="3" t="s">
        <v>3188</v>
      </c>
      <c r="C1086" s="4">
        <f>YEAR(Table_1[[#This Row],[Order Date]])</f>
        <v>2013</v>
      </c>
      <c r="D1086" s="9">
        <v>41335</v>
      </c>
      <c r="E1086" s="3">
        <v>41339</v>
      </c>
      <c r="F1086" s="3" t="s">
        <v>50</v>
      </c>
      <c r="G1086" s="3" t="s">
        <v>316</v>
      </c>
      <c r="H1086" s="3" t="s">
        <v>317</v>
      </c>
      <c r="I1086" s="3" t="s">
        <v>26</v>
      </c>
      <c r="J1086" s="3" t="s">
        <v>27</v>
      </c>
      <c r="K1086" s="3" t="s">
        <v>3189</v>
      </c>
      <c r="L1086" s="3" t="s">
        <v>267</v>
      </c>
      <c r="M1086" s="3">
        <v>10701</v>
      </c>
      <c r="N1086" s="3" t="s">
        <v>148</v>
      </c>
      <c r="O1086" s="3" t="s">
        <v>1015</v>
      </c>
      <c r="P1086" s="3" t="s">
        <v>46</v>
      </c>
      <c r="Q1086" s="3" t="s">
        <v>59</v>
      </c>
      <c r="R1086" s="3" t="s">
        <v>1016</v>
      </c>
      <c r="S1086" s="3">
        <v>362.92</v>
      </c>
      <c r="T1086" s="3">
        <v>2</v>
      </c>
      <c r="U1086" s="3">
        <v>0</v>
      </c>
      <c r="V1086" s="3">
        <v>105.24679999999995</v>
      </c>
    </row>
    <row r="1087" spans="1:22" ht="14.25" customHeight="1" x14ac:dyDescent="0.25">
      <c r="A1087" s="3">
        <v>1086</v>
      </c>
      <c r="B1087" s="3" t="s">
        <v>3188</v>
      </c>
      <c r="C1087" s="4">
        <f>YEAR(Table_1[[#This Row],[Order Date]])</f>
        <v>2013</v>
      </c>
      <c r="D1087" s="9">
        <v>41335</v>
      </c>
      <c r="E1087" s="3">
        <v>41339</v>
      </c>
      <c r="F1087" s="3" t="s">
        <v>50</v>
      </c>
      <c r="G1087" s="3" t="s">
        <v>316</v>
      </c>
      <c r="H1087" s="3" t="s">
        <v>317</v>
      </c>
      <c r="I1087" s="3" t="s">
        <v>26</v>
      </c>
      <c r="J1087" s="3" t="s">
        <v>27</v>
      </c>
      <c r="K1087" s="3" t="s">
        <v>3189</v>
      </c>
      <c r="L1087" s="3" t="s">
        <v>267</v>
      </c>
      <c r="M1087" s="3">
        <v>10701</v>
      </c>
      <c r="N1087" s="3" t="s">
        <v>148</v>
      </c>
      <c r="O1087" s="3" t="s">
        <v>3191</v>
      </c>
      <c r="P1087" s="3" t="s">
        <v>71</v>
      </c>
      <c r="Q1087" s="3" t="s">
        <v>682</v>
      </c>
      <c r="R1087" s="3" t="s">
        <v>3192</v>
      </c>
      <c r="S1087" s="3">
        <v>4899.93</v>
      </c>
      <c r="T1087" s="3">
        <v>7</v>
      </c>
      <c r="U1087" s="3">
        <v>0</v>
      </c>
      <c r="V1087" s="3">
        <v>2400.9656999999997</v>
      </c>
    </row>
    <row r="1088" spans="1:22" ht="14.25" customHeight="1" x14ac:dyDescent="0.25">
      <c r="A1088" s="3">
        <v>1087</v>
      </c>
      <c r="B1088" s="3" t="s">
        <v>3193</v>
      </c>
      <c r="C1088" s="4">
        <f>YEAR(Table_1[[#This Row],[Order Date]])</f>
        <v>2013</v>
      </c>
      <c r="D1088" s="9">
        <v>41499</v>
      </c>
      <c r="E1088" s="3">
        <v>41499</v>
      </c>
      <c r="F1088" s="3" t="s">
        <v>1290</v>
      </c>
      <c r="G1088" s="3" t="s">
        <v>454</v>
      </c>
      <c r="H1088" s="3" t="s">
        <v>455</v>
      </c>
      <c r="I1088" s="3" t="s">
        <v>26</v>
      </c>
      <c r="J1088" s="3" t="s">
        <v>27</v>
      </c>
      <c r="K1088" s="3" t="s">
        <v>1377</v>
      </c>
      <c r="L1088" s="3" t="s">
        <v>489</v>
      </c>
      <c r="M1088" s="3">
        <v>50315</v>
      </c>
      <c r="N1088" s="3" t="s">
        <v>105</v>
      </c>
      <c r="O1088" s="3" t="s">
        <v>3194</v>
      </c>
      <c r="P1088" s="3" t="s">
        <v>46</v>
      </c>
      <c r="Q1088" s="3" t="s">
        <v>90</v>
      </c>
      <c r="R1088" s="3" t="s">
        <v>3195</v>
      </c>
      <c r="S1088" s="3">
        <v>6.48</v>
      </c>
      <c r="T1088" s="3">
        <v>1</v>
      </c>
      <c r="U1088" s="3">
        <v>0</v>
      </c>
      <c r="V1088" s="3">
        <v>3.1104000000000003</v>
      </c>
    </row>
    <row r="1089" spans="1:22" ht="14.25" customHeight="1" x14ac:dyDescent="0.25">
      <c r="A1089" s="3">
        <v>1088</v>
      </c>
      <c r="B1089" s="3" t="s">
        <v>3196</v>
      </c>
      <c r="C1089" s="4">
        <f>YEAR(Table_1[[#This Row],[Order Date]])</f>
        <v>2013</v>
      </c>
      <c r="D1089" s="9">
        <v>41502</v>
      </c>
      <c r="E1089" s="3">
        <v>41507</v>
      </c>
      <c r="F1089" s="3" t="s">
        <v>23</v>
      </c>
      <c r="G1089" s="3" t="s">
        <v>3197</v>
      </c>
      <c r="H1089" s="3" t="s">
        <v>3198</v>
      </c>
      <c r="I1089" s="3" t="s">
        <v>41</v>
      </c>
      <c r="J1089" s="3" t="s">
        <v>27</v>
      </c>
      <c r="K1089" s="3" t="s">
        <v>3199</v>
      </c>
      <c r="L1089" s="3" t="s">
        <v>43</v>
      </c>
      <c r="M1089" s="3">
        <v>94601</v>
      </c>
      <c r="N1089" s="3" t="s">
        <v>44</v>
      </c>
      <c r="O1089" s="3" t="s">
        <v>739</v>
      </c>
      <c r="P1089" s="3" t="s">
        <v>71</v>
      </c>
      <c r="Q1089" s="3" t="s">
        <v>72</v>
      </c>
      <c r="R1089" s="3" t="s">
        <v>740</v>
      </c>
      <c r="S1089" s="3">
        <v>71.975999999999999</v>
      </c>
      <c r="T1089" s="3">
        <v>3</v>
      </c>
      <c r="U1089" s="3">
        <v>0.2</v>
      </c>
      <c r="V1089" s="3">
        <v>7.1976000000000049</v>
      </c>
    </row>
    <row r="1090" spans="1:22" ht="14.25" customHeight="1" x14ac:dyDescent="0.25">
      <c r="A1090" s="3">
        <v>1089</v>
      </c>
      <c r="B1090" s="3" t="s">
        <v>3196</v>
      </c>
      <c r="C1090" s="4">
        <f>YEAR(Table_1[[#This Row],[Order Date]])</f>
        <v>2013</v>
      </c>
      <c r="D1090" s="9">
        <v>41502</v>
      </c>
      <c r="E1090" s="3">
        <v>41507</v>
      </c>
      <c r="F1090" s="3" t="s">
        <v>23</v>
      </c>
      <c r="G1090" s="3" t="s">
        <v>3197</v>
      </c>
      <c r="H1090" s="3" t="s">
        <v>3198</v>
      </c>
      <c r="I1090" s="3" t="s">
        <v>41</v>
      </c>
      <c r="J1090" s="3" t="s">
        <v>27</v>
      </c>
      <c r="K1090" s="3" t="s">
        <v>3199</v>
      </c>
      <c r="L1090" s="3" t="s">
        <v>43</v>
      </c>
      <c r="M1090" s="3">
        <v>94601</v>
      </c>
      <c r="N1090" s="3" t="s">
        <v>44</v>
      </c>
      <c r="O1090" s="3" t="s">
        <v>3200</v>
      </c>
      <c r="P1090" s="3" t="s">
        <v>46</v>
      </c>
      <c r="Q1090" s="3" t="s">
        <v>47</v>
      </c>
      <c r="R1090" s="3" t="s">
        <v>3201</v>
      </c>
      <c r="S1090" s="3">
        <v>3.15</v>
      </c>
      <c r="T1090" s="3">
        <v>1</v>
      </c>
      <c r="U1090" s="3">
        <v>0</v>
      </c>
      <c r="V1090" s="3">
        <v>1.512</v>
      </c>
    </row>
    <row r="1091" spans="1:22" ht="14.25" customHeight="1" x14ac:dyDescent="0.25">
      <c r="A1091" s="3">
        <v>1090</v>
      </c>
      <c r="B1091" s="3" t="s">
        <v>3202</v>
      </c>
      <c r="C1091" s="4">
        <f>YEAR(Table_1[[#This Row],[Order Date]])</f>
        <v>2014</v>
      </c>
      <c r="D1091" s="9">
        <v>41795</v>
      </c>
      <c r="E1091" s="3">
        <v>41801</v>
      </c>
      <c r="F1091" s="3" t="s">
        <v>50</v>
      </c>
      <c r="G1091" s="3" t="s">
        <v>2908</v>
      </c>
      <c r="H1091" s="3" t="s">
        <v>2909</v>
      </c>
      <c r="I1091" s="3" t="s">
        <v>41</v>
      </c>
      <c r="J1091" s="3" t="s">
        <v>27</v>
      </c>
      <c r="K1091" s="3" t="s">
        <v>735</v>
      </c>
      <c r="L1091" s="3" t="s">
        <v>88</v>
      </c>
      <c r="M1091" s="3">
        <v>28110</v>
      </c>
      <c r="N1091" s="3" t="s">
        <v>30</v>
      </c>
      <c r="O1091" s="3" t="s">
        <v>1186</v>
      </c>
      <c r="P1091" s="3" t="s">
        <v>32</v>
      </c>
      <c r="Q1091" s="3" t="s">
        <v>65</v>
      </c>
      <c r="R1091" s="3" t="s">
        <v>1187</v>
      </c>
      <c r="S1091" s="3">
        <v>31.983999999999998</v>
      </c>
      <c r="T1091" s="3">
        <v>2</v>
      </c>
      <c r="U1091" s="3">
        <v>0.2</v>
      </c>
      <c r="V1091" s="3">
        <v>1.9989999999999979</v>
      </c>
    </row>
    <row r="1092" spans="1:22" ht="14.25" customHeight="1" x14ac:dyDescent="0.25">
      <c r="A1092" s="3">
        <v>1091</v>
      </c>
      <c r="B1092" s="3" t="s">
        <v>3202</v>
      </c>
      <c r="C1092" s="4">
        <f>YEAR(Table_1[[#This Row],[Order Date]])</f>
        <v>2014</v>
      </c>
      <c r="D1092" s="9">
        <v>41795</v>
      </c>
      <c r="E1092" s="3">
        <v>41801</v>
      </c>
      <c r="F1092" s="3" t="s">
        <v>50</v>
      </c>
      <c r="G1092" s="3" t="s">
        <v>2908</v>
      </c>
      <c r="H1092" s="3" t="s">
        <v>2909</v>
      </c>
      <c r="I1092" s="3" t="s">
        <v>41</v>
      </c>
      <c r="J1092" s="3" t="s">
        <v>27</v>
      </c>
      <c r="K1092" s="3" t="s">
        <v>735</v>
      </c>
      <c r="L1092" s="3" t="s">
        <v>88</v>
      </c>
      <c r="M1092" s="3">
        <v>28110</v>
      </c>
      <c r="N1092" s="3" t="s">
        <v>30</v>
      </c>
      <c r="O1092" s="3" t="s">
        <v>3203</v>
      </c>
      <c r="P1092" s="3" t="s">
        <v>71</v>
      </c>
      <c r="Q1092" s="3" t="s">
        <v>72</v>
      </c>
      <c r="R1092" s="3" t="s">
        <v>3204</v>
      </c>
      <c r="S1092" s="3">
        <v>71.984000000000009</v>
      </c>
      <c r="T1092" s="3">
        <v>2</v>
      </c>
      <c r="U1092" s="3">
        <v>0.2</v>
      </c>
      <c r="V1092" s="3">
        <v>25.194399999999995</v>
      </c>
    </row>
    <row r="1093" spans="1:22" ht="14.25" customHeight="1" x14ac:dyDescent="0.25">
      <c r="A1093" s="3">
        <v>1092</v>
      </c>
      <c r="B1093" s="3" t="s">
        <v>3205</v>
      </c>
      <c r="C1093" s="4">
        <f>YEAR(Table_1[[#This Row],[Order Date]])</f>
        <v>2012</v>
      </c>
      <c r="D1093" s="9">
        <v>41249</v>
      </c>
      <c r="E1093" s="3">
        <v>41256</v>
      </c>
      <c r="F1093" s="3" t="s">
        <v>50</v>
      </c>
      <c r="G1093" s="3" t="s">
        <v>2235</v>
      </c>
      <c r="H1093" s="3" t="s">
        <v>2236</v>
      </c>
      <c r="I1093" s="3" t="s">
        <v>26</v>
      </c>
      <c r="J1093" s="3" t="s">
        <v>27</v>
      </c>
      <c r="K1093" s="3" t="s">
        <v>947</v>
      </c>
      <c r="L1093" s="3" t="s">
        <v>43</v>
      </c>
      <c r="M1093" s="3">
        <v>92105</v>
      </c>
      <c r="N1093" s="3" t="s">
        <v>44</v>
      </c>
      <c r="O1093" s="3" t="s">
        <v>3206</v>
      </c>
      <c r="P1093" s="3" t="s">
        <v>46</v>
      </c>
      <c r="Q1093" s="3" t="s">
        <v>68</v>
      </c>
      <c r="R1093" s="3" t="s">
        <v>3207</v>
      </c>
      <c r="S1093" s="3">
        <v>120.14999999999999</v>
      </c>
      <c r="T1093" s="3">
        <v>9</v>
      </c>
      <c r="U1093" s="3">
        <v>0</v>
      </c>
      <c r="V1093" s="3">
        <v>33.641999999999996</v>
      </c>
    </row>
    <row r="1094" spans="1:22" ht="14.25" customHeight="1" x14ac:dyDescent="0.25">
      <c r="A1094" s="3">
        <v>1093</v>
      </c>
      <c r="B1094" s="3" t="s">
        <v>3205</v>
      </c>
      <c r="C1094" s="4">
        <f>YEAR(Table_1[[#This Row],[Order Date]])</f>
        <v>2012</v>
      </c>
      <c r="D1094" s="9">
        <v>41249</v>
      </c>
      <c r="E1094" s="3">
        <v>41256</v>
      </c>
      <c r="F1094" s="3" t="s">
        <v>50</v>
      </c>
      <c r="G1094" s="3" t="s">
        <v>2235</v>
      </c>
      <c r="H1094" s="3" t="s">
        <v>2236</v>
      </c>
      <c r="I1094" s="3" t="s">
        <v>26</v>
      </c>
      <c r="J1094" s="3" t="s">
        <v>27</v>
      </c>
      <c r="K1094" s="3" t="s">
        <v>947</v>
      </c>
      <c r="L1094" s="3" t="s">
        <v>43</v>
      </c>
      <c r="M1094" s="3">
        <v>92105</v>
      </c>
      <c r="N1094" s="3" t="s">
        <v>44</v>
      </c>
      <c r="O1094" s="3" t="s">
        <v>3208</v>
      </c>
      <c r="P1094" s="3" t="s">
        <v>71</v>
      </c>
      <c r="Q1094" s="3" t="s">
        <v>72</v>
      </c>
      <c r="R1094" s="3" t="s">
        <v>3209</v>
      </c>
      <c r="S1094" s="3">
        <v>219.18400000000003</v>
      </c>
      <c r="T1094" s="3">
        <v>2</v>
      </c>
      <c r="U1094" s="3">
        <v>0.2</v>
      </c>
      <c r="V1094" s="3">
        <v>19.178600000000003</v>
      </c>
    </row>
    <row r="1095" spans="1:22" ht="14.25" customHeight="1" x14ac:dyDescent="0.25">
      <c r="A1095" s="3">
        <v>1094</v>
      </c>
      <c r="B1095" s="3" t="s">
        <v>3210</v>
      </c>
      <c r="C1095" s="4">
        <f>YEAR(Table_1[[#This Row],[Order Date]])</f>
        <v>2012</v>
      </c>
      <c r="D1095" s="9">
        <v>41270</v>
      </c>
      <c r="E1095" s="3">
        <v>41274</v>
      </c>
      <c r="F1095" s="3" t="s">
        <v>50</v>
      </c>
      <c r="G1095" s="3" t="s">
        <v>3211</v>
      </c>
      <c r="H1095" s="3" t="s">
        <v>3212</v>
      </c>
      <c r="I1095" s="3" t="s">
        <v>102</v>
      </c>
      <c r="J1095" s="3" t="s">
        <v>27</v>
      </c>
      <c r="K1095" s="3" t="s">
        <v>3213</v>
      </c>
      <c r="L1095" s="3" t="s">
        <v>2735</v>
      </c>
      <c r="M1095" s="3">
        <v>20735</v>
      </c>
      <c r="N1095" s="3" t="s">
        <v>148</v>
      </c>
      <c r="O1095" s="3" t="s">
        <v>3214</v>
      </c>
      <c r="P1095" s="3" t="s">
        <v>46</v>
      </c>
      <c r="Q1095" s="3" t="s">
        <v>90</v>
      </c>
      <c r="R1095" s="3" t="s">
        <v>3215</v>
      </c>
      <c r="S1095" s="3">
        <v>28.900000000000002</v>
      </c>
      <c r="T1095" s="3">
        <v>5</v>
      </c>
      <c r="U1095" s="3">
        <v>0</v>
      </c>
      <c r="V1095" s="3">
        <v>14.161000000000001</v>
      </c>
    </row>
    <row r="1096" spans="1:22" ht="14.25" customHeight="1" x14ac:dyDescent="0.25">
      <c r="A1096" s="3">
        <v>1095</v>
      </c>
      <c r="B1096" s="3" t="s">
        <v>3210</v>
      </c>
      <c r="C1096" s="4">
        <f>YEAR(Table_1[[#This Row],[Order Date]])</f>
        <v>2012</v>
      </c>
      <c r="D1096" s="9">
        <v>41270</v>
      </c>
      <c r="E1096" s="3">
        <v>41274</v>
      </c>
      <c r="F1096" s="3" t="s">
        <v>50</v>
      </c>
      <c r="G1096" s="3" t="s">
        <v>3211</v>
      </c>
      <c r="H1096" s="3" t="s">
        <v>3212</v>
      </c>
      <c r="I1096" s="3" t="s">
        <v>102</v>
      </c>
      <c r="J1096" s="3" t="s">
        <v>27</v>
      </c>
      <c r="K1096" s="3" t="s">
        <v>3213</v>
      </c>
      <c r="L1096" s="3" t="s">
        <v>2735</v>
      </c>
      <c r="M1096" s="3">
        <v>20735</v>
      </c>
      <c r="N1096" s="3" t="s">
        <v>148</v>
      </c>
      <c r="O1096" s="3" t="s">
        <v>690</v>
      </c>
      <c r="P1096" s="3" t="s">
        <v>46</v>
      </c>
      <c r="Q1096" s="3" t="s">
        <v>78</v>
      </c>
      <c r="R1096" s="3" t="s">
        <v>691</v>
      </c>
      <c r="S1096" s="3">
        <v>355.96</v>
      </c>
      <c r="T1096" s="3">
        <v>2</v>
      </c>
      <c r="U1096" s="3">
        <v>0</v>
      </c>
      <c r="V1096" s="3">
        <v>103.22839999999997</v>
      </c>
    </row>
    <row r="1097" spans="1:22" ht="14.25" customHeight="1" x14ac:dyDescent="0.25">
      <c r="A1097" s="3">
        <v>1096</v>
      </c>
      <c r="B1097" s="3" t="s">
        <v>3216</v>
      </c>
      <c r="C1097" s="4">
        <f>YEAR(Table_1[[#This Row],[Order Date]])</f>
        <v>2014</v>
      </c>
      <c r="D1097" s="9">
        <v>41661</v>
      </c>
      <c r="E1097" s="3">
        <v>41666</v>
      </c>
      <c r="F1097" s="3" t="s">
        <v>50</v>
      </c>
      <c r="G1097" s="3" t="s">
        <v>3217</v>
      </c>
      <c r="H1097" s="3" t="s">
        <v>3218</v>
      </c>
      <c r="I1097" s="3" t="s">
        <v>102</v>
      </c>
      <c r="J1097" s="3" t="s">
        <v>27</v>
      </c>
      <c r="K1097" s="3" t="s">
        <v>467</v>
      </c>
      <c r="L1097" s="3" t="s">
        <v>88</v>
      </c>
      <c r="M1097" s="3">
        <v>28205</v>
      </c>
      <c r="N1097" s="3" t="s">
        <v>30</v>
      </c>
      <c r="O1097" s="3" t="s">
        <v>3219</v>
      </c>
      <c r="P1097" s="3" t="s">
        <v>46</v>
      </c>
      <c r="Q1097" s="3" t="s">
        <v>59</v>
      </c>
      <c r="R1097" s="3" t="s">
        <v>3220</v>
      </c>
      <c r="S1097" s="3">
        <v>348.20799999999997</v>
      </c>
      <c r="T1097" s="3">
        <v>7</v>
      </c>
      <c r="U1097" s="3">
        <v>0.2</v>
      </c>
      <c r="V1097" s="3">
        <v>30.468200000000024</v>
      </c>
    </row>
    <row r="1098" spans="1:22" ht="14.25" customHeight="1" x14ac:dyDescent="0.25">
      <c r="A1098" s="3">
        <v>1097</v>
      </c>
      <c r="B1098" s="3" t="s">
        <v>3216</v>
      </c>
      <c r="C1098" s="4">
        <f>YEAR(Table_1[[#This Row],[Order Date]])</f>
        <v>2014</v>
      </c>
      <c r="D1098" s="9">
        <v>41661</v>
      </c>
      <c r="E1098" s="3">
        <v>41666</v>
      </c>
      <c r="F1098" s="3" t="s">
        <v>50</v>
      </c>
      <c r="G1098" s="3" t="s">
        <v>3217</v>
      </c>
      <c r="H1098" s="3" t="s">
        <v>3218</v>
      </c>
      <c r="I1098" s="3" t="s">
        <v>102</v>
      </c>
      <c r="J1098" s="3" t="s">
        <v>27</v>
      </c>
      <c r="K1098" s="3" t="s">
        <v>467</v>
      </c>
      <c r="L1098" s="3" t="s">
        <v>88</v>
      </c>
      <c r="M1098" s="3">
        <v>28205</v>
      </c>
      <c r="N1098" s="3" t="s">
        <v>30</v>
      </c>
      <c r="O1098" s="3" t="s">
        <v>3221</v>
      </c>
      <c r="P1098" s="3" t="s">
        <v>46</v>
      </c>
      <c r="Q1098" s="3" t="s">
        <v>75</v>
      </c>
      <c r="R1098" s="3" t="s">
        <v>3222</v>
      </c>
      <c r="S1098" s="3">
        <v>35.783999999999999</v>
      </c>
      <c r="T1098" s="3">
        <v>7</v>
      </c>
      <c r="U1098" s="3">
        <v>0.7</v>
      </c>
      <c r="V1098" s="3">
        <v>-28.627200000000009</v>
      </c>
    </row>
    <row r="1099" spans="1:22" ht="14.25" customHeight="1" x14ac:dyDescent="0.25">
      <c r="A1099" s="3">
        <v>1098</v>
      </c>
      <c r="B1099" s="3" t="s">
        <v>3223</v>
      </c>
      <c r="C1099" s="4">
        <f>YEAR(Table_1[[#This Row],[Order Date]])</f>
        <v>2011</v>
      </c>
      <c r="D1099" s="9">
        <v>40719</v>
      </c>
      <c r="E1099" s="3">
        <v>40722</v>
      </c>
      <c r="F1099" s="3" t="s">
        <v>188</v>
      </c>
      <c r="G1099" s="3" t="s">
        <v>3094</v>
      </c>
      <c r="H1099" s="3" t="s">
        <v>3095</v>
      </c>
      <c r="I1099" s="3" t="s">
        <v>41</v>
      </c>
      <c r="J1099" s="3" t="s">
        <v>27</v>
      </c>
      <c r="K1099" s="3" t="s">
        <v>42</v>
      </c>
      <c r="L1099" s="3" t="s">
        <v>43</v>
      </c>
      <c r="M1099" s="3">
        <v>90049</v>
      </c>
      <c r="N1099" s="3" t="s">
        <v>44</v>
      </c>
      <c r="O1099" s="3" t="s">
        <v>3224</v>
      </c>
      <c r="P1099" s="3" t="s">
        <v>32</v>
      </c>
      <c r="Q1099" s="3" t="s">
        <v>56</v>
      </c>
      <c r="R1099" s="3" t="s">
        <v>3225</v>
      </c>
      <c r="S1099" s="3">
        <v>447.84</v>
      </c>
      <c r="T1099" s="3">
        <v>5</v>
      </c>
      <c r="U1099" s="3">
        <v>0.2</v>
      </c>
      <c r="V1099" s="3">
        <v>11.19599999999997</v>
      </c>
    </row>
    <row r="1100" spans="1:22" ht="14.25" customHeight="1" x14ac:dyDescent="0.25">
      <c r="A1100" s="3">
        <v>1099</v>
      </c>
      <c r="B1100" s="3" t="s">
        <v>3226</v>
      </c>
      <c r="C1100" s="4">
        <f>YEAR(Table_1[[#This Row],[Order Date]])</f>
        <v>2013</v>
      </c>
      <c r="D1100" s="9">
        <v>41440</v>
      </c>
      <c r="E1100" s="3">
        <v>41443</v>
      </c>
      <c r="F1100" s="3" t="s">
        <v>188</v>
      </c>
      <c r="G1100" s="3" t="s">
        <v>3227</v>
      </c>
      <c r="H1100" s="3" t="s">
        <v>3228</v>
      </c>
      <c r="I1100" s="3" t="s">
        <v>102</v>
      </c>
      <c r="J1100" s="3" t="s">
        <v>27</v>
      </c>
      <c r="K1100" s="3" t="s">
        <v>127</v>
      </c>
      <c r="L1100" s="3" t="s">
        <v>43</v>
      </c>
      <c r="M1100" s="3">
        <v>94122</v>
      </c>
      <c r="N1100" s="3" t="s">
        <v>44</v>
      </c>
      <c r="O1100" s="3" t="s">
        <v>3229</v>
      </c>
      <c r="P1100" s="3" t="s">
        <v>46</v>
      </c>
      <c r="Q1100" s="3" t="s">
        <v>68</v>
      </c>
      <c r="R1100" s="3" t="s">
        <v>3230</v>
      </c>
      <c r="S1100" s="3">
        <v>7.04</v>
      </c>
      <c r="T1100" s="3">
        <v>4</v>
      </c>
      <c r="U1100" s="3">
        <v>0</v>
      </c>
      <c r="V1100" s="3">
        <v>2.0415999999999999</v>
      </c>
    </row>
    <row r="1101" spans="1:22" ht="14.25" customHeight="1" x14ac:dyDescent="0.25">
      <c r="A1101" s="3">
        <v>1100</v>
      </c>
      <c r="B1101" s="3" t="s">
        <v>3226</v>
      </c>
      <c r="C1101" s="4">
        <f>YEAR(Table_1[[#This Row],[Order Date]])</f>
        <v>2013</v>
      </c>
      <c r="D1101" s="9">
        <v>41440</v>
      </c>
      <c r="E1101" s="3">
        <v>41443</v>
      </c>
      <c r="F1101" s="3" t="s">
        <v>188</v>
      </c>
      <c r="G1101" s="3" t="s">
        <v>3227</v>
      </c>
      <c r="H1101" s="3" t="s">
        <v>3228</v>
      </c>
      <c r="I1101" s="3" t="s">
        <v>102</v>
      </c>
      <c r="J1101" s="3" t="s">
        <v>27</v>
      </c>
      <c r="K1101" s="3" t="s">
        <v>127</v>
      </c>
      <c r="L1101" s="3" t="s">
        <v>43</v>
      </c>
      <c r="M1101" s="3">
        <v>94122</v>
      </c>
      <c r="N1101" s="3" t="s">
        <v>44</v>
      </c>
      <c r="O1101" s="3" t="s">
        <v>1555</v>
      </c>
      <c r="P1101" s="3" t="s">
        <v>32</v>
      </c>
      <c r="Q1101" s="3" t="s">
        <v>65</v>
      </c>
      <c r="R1101" s="3" t="s">
        <v>1556</v>
      </c>
      <c r="S1101" s="3">
        <v>8.73</v>
      </c>
      <c r="T1101" s="3">
        <v>3</v>
      </c>
      <c r="U1101" s="3">
        <v>0</v>
      </c>
      <c r="V1101" s="3">
        <v>4.1030999999999995</v>
      </c>
    </row>
    <row r="1102" spans="1:22" ht="14.25" customHeight="1" x14ac:dyDescent="0.25">
      <c r="A1102" s="3">
        <v>1101</v>
      </c>
      <c r="B1102" s="3" t="s">
        <v>3226</v>
      </c>
      <c r="C1102" s="4">
        <f>YEAR(Table_1[[#This Row],[Order Date]])</f>
        <v>2013</v>
      </c>
      <c r="D1102" s="9">
        <v>41440</v>
      </c>
      <c r="E1102" s="3">
        <v>41443</v>
      </c>
      <c r="F1102" s="3" t="s">
        <v>188</v>
      </c>
      <c r="G1102" s="3" t="s">
        <v>3227</v>
      </c>
      <c r="H1102" s="3" t="s">
        <v>3228</v>
      </c>
      <c r="I1102" s="3" t="s">
        <v>102</v>
      </c>
      <c r="J1102" s="3" t="s">
        <v>27</v>
      </c>
      <c r="K1102" s="3" t="s">
        <v>127</v>
      </c>
      <c r="L1102" s="3" t="s">
        <v>43</v>
      </c>
      <c r="M1102" s="3">
        <v>94122</v>
      </c>
      <c r="N1102" s="3" t="s">
        <v>44</v>
      </c>
      <c r="O1102" s="3" t="s">
        <v>3231</v>
      </c>
      <c r="P1102" s="3" t="s">
        <v>71</v>
      </c>
      <c r="Q1102" s="3" t="s">
        <v>161</v>
      </c>
      <c r="R1102" s="3" t="s">
        <v>3232</v>
      </c>
      <c r="S1102" s="3">
        <v>29.29</v>
      </c>
      <c r="T1102" s="3">
        <v>1</v>
      </c>
      <c r="U1102" s="3">
        <v>0</v>
      </c>
      <c r="V1102" s="3">
        <v>9.6656999999999975</v>
      </c>
    </row>
    <row r="1103" spans="1:22" ht="14.25" customHeight="1" x14ac:dyDescent="0.25">
      <c r="A1103" s="3">
        <v>1102</v>
      </c>
      <c r="B1103" s="3" t="s">
        <v>3226</v>
      </c>
      <c r="C1103" s="4">
        <f>YEAR(Table_1[[#This Row],[Order Date]])</f>
        <v>2013</v>
      </c>
      <c r="D1103" s="9">
        <v>41440</v>
      </c>
      <c r="E1103" s="3">
        <v>41443</v>
      </c>
      <c r="F1103" s="3" t="s">
        <v>188</v>
      </c>
      <c r="G1103" s="3" t="s">
        <v>3227</v>
      </c>
      <c r="H1103" s="3" t="s">
        <v>3228</v>
      </c>
      <c r="I1103" s="3" t="s">
        <v>102</v>
      </c>
      <c r="J1103" s="3" t="s">
        <v>27</v>
      </c>
      <c r="K1103" s="3" t="s">
        <v>127</v>
      </c>
      <c r="L1103" s="3" t="s">
        <v>43</v>
      </c>
      <c r="M1103" s="3">
        <v>94122</v>
      </c>
      <c r="N1103" s="3" t="s">
        <v>44</v>
      </c>
      <c r="O1103" s="3" t="s">
        <v>3233</v>
      </c>
      <c r="P1103" s="3" t="s">
        <v>46</v>
      </c>
      <c r="Q1103" s="3" t="s">
        <v>68</v>
      </c>
      <c r="R1103" s="3" t="s">
        <v>3234</v>
      </c>
      <c r="S1103" s="3">
        <v>8.64</v>
      </c>
      <c r="T1103" s="3">
        <v>3</v>
      </c>
      <c r="U1103" s="3">
        <v>0</v>
      </c>
      <c r="V1103" s="3">
        <v>2.5055999999999998</v>
      </c>
    </row>
    <row r="1104" spans="1:22" ht="14.25" customHeight="1" x14ac:dyDescent="0.25">
      <c r="A1104" s="3">
        <v>1103</v>
      </c>
      <c r="B1104" s="3" t="s">
        <v>3235</v>
      </c>
      <c r="C1104" s="4">
        <f>YEAR(Table_1[[#This Row],[Order Date]])</f>
        <v>2014</v>
      </c>
      <c r="D1104" s="9">
        <v>41751</v>
      </c>
      <c r="E1104" s="3">
        <v>41757</v>
      </c>
      <c r="F1104" s="3" t="s">
        <v>50</v>
      </c>
      <c r="G1104" s="3" t="s">
        <v>2178</v>
      </c>
      <c r="H1104" s="3" t="s">
        <v>2179</v>
      </c>
      <c r="I1104" s="3" t="s">
        <v>26</v>
      </c>
      <c r="J1104" s="3" t="s">
        <v>27</v>
      </c>
      <c r="K1104" s="3" t="s">
        <v>184</v>
      </c>
      <c r="L1104" s="3" t="s">
        <v>104</v>
      </c>
      <c r="M1104" s="3">
        <v>77041</v>
      </c>
      <c r="N1104" s="3" t="s">
        <v>105</v>
      </c>
      <c r="O1104" s="3" t="s">
        <v>1218</v>
      </c>
      <c r="P1104" s="3" t="s">
        <v>46</v>
      </c>
      <c r="Q1104" s="3" t="s">
        <v>75</v>
      </c>
      <c r="R1104" s="3" t="s">
        <v>1219</v>
      </c>
      <c r="S1104" s="3">
        <v>2.6939999999999995</v>
      </c>
      <c r="T1104" s="3">
        <v>3</v>
      </c>
      <c r="U1104" s="3">
        <v>0.8</v>
      </c>
      <c r="V1104" s="3">
        <v>-4.7145000000000028</v>
      </c>
    </row>
    <row r="1105" spans="1:22" ht="14.25" customHeight="1" x14ac:dyDescent="0.25">
      <c r="A1105" s="3">
        <v>1104</v>
      </c>
      <c r="B1105" s="3" t="s">
        <v>3235</v>
      </c>
      <c r="C1105" s="4">
        <f>YEAR(Table_1[[#This Row],[Order Date]])</f>
        <v>2014</v>
      </c>
      <c r="D1105" s="9">
        <v>41751</v>
      </c>
      <c r="E1105" s="3">
        <v>41757</v>
      </c>
      <c r="F1105" s="3" t="s">
        <v>50</v>
      </c>
      <c r="G1105" s="3" t="s">
        <v>2178</v>
      </c>
      <c r="H1105" s="3" t="s">
        <v>2179</v>
      </c>
      <c r="I1105" s="3" t="s">
        <v>26</v>
      </c>
      <c r="J1105" s="3" t="s">
        <v>27</v>
      </c>
      <c r="K1105" s="3" t="s">
        <v>184</v>
      </c>
      <c r="L1105" s="3" t="s">
        <v>104</v>
      </c>
      <c r="M1105" s="3">
        <v>77041</v>
      </c>
      <c r="N1105" s="3" t="s">
        <v>105</v>
      </c>
      <c r="O1105" s="3" t="s">
        <v>3005</v>
      </c>
      <c r="P1105" s="3" t="s">
        <v>46</v>
      </c>
      <c r="Q1105" s="3" t="s">
        <v>75</v>
      </c>
      <c r="R1105" s="3" t="s">
        <v>3006</v>
      </c>
      <c r="S1105" s="3">
        <v>2.9339999999999993</v>
      </c>
      <c r="T1105" s="3">
        <v>3</v>
      </c>
      <c r="U1105" s="3">
        <v>0.8</v>
      </c>
      <c r="V1105" s="3">
        <v>-4.9878000000000018</v>
      </c>
    </row>
    <row r="1106" spans="1:22" ht="14.25" customHeight="1" x14ac:dyDescent="0.25">
      <c r="A1106" s="3">
        <v>1105</v>
      </c>
      <c r="B1106" s="3" t="s">
        <v>3236</v>
      </c>
      <c r="C1106" s="4">
        <f>YEAR(Table_1[[#This Row],[Order Date]])</f>
        <v>2013</v>
      </c>
      <c r="D1106" s="9">
        <v>41569</v>
      </c>
      <c r="E1106" s="3">
        <v>41575</v>
      </c>
      <c r="F1106" s="3" t="s">
        <v>50</v>
      </c>
      <c r="G1106" s="3" t="s">
        <v>3237</v>
      </c>
      <c r="H1106" s="3" t="s">
        <v>3238</v>
      </c>
      <c r="I1106" s="3" t="s">
        <v>26</v>
      </c>
      <c r="J1106" s="3" t="s">
        <v>27</v>
      </c>
      <c r="K1106" s="3" t="s">
        <v>2855</v>
      </c>
      <c r="L1106" s="3" t="s">
        <v>43</v>
      </c>
      <c r="M1106" s="3">
        <v>92503</v>
      </c>
      <c r="N1106" s="3" t="s">
        <v>44</v>
      </c>
      <c r="O1106" s="3" t="s">
        <v>3239</v>
      </c>
      <c r="P1106" s="3" t="s">
        <v>46</v>
      </c>
      <c r="Q1106" s="3" t="s">
        <v>90</v>
      </c>
      <c r="R1106" s="3" t="s">
        <v>3240</v>
      </c>
      <c r="S1106" s="3">
        <v>22.919999999999998</v>
      </c>
      <c r="T1106" s="3">
        <v>3</v>
      </c>
      <c r="U1106" s="3">
        <v>0</v>
      </c>
      <c r="V1106" s="3">
        <v>11.230799999999999</v>
      </c>
    </row>
    <row r="1107" spans="1:22" ht="14.25" customHeight="1" x14ac:dyDescent="0.25">
      <c r="A1107" s="3">
        <v>1106</v>
      </c>
      <c r="B1107" s="3" t="s">
        <v>3241</v>
      </c>
      <c r="C1107" s="4">
        <f>YEAR(Table_1[[#This Row],[Order Date]])</f>
        <v>2013</v>
      </c>
      <c r="D1107" s="9">
        <v>41598</v>
      </c>
      <c r="E1107" s="3">
        <v>41603</v>
      </c>
      <c r="F1107" s="3" t="s">
        <v>50</v>
      </c>
      <c r="G1107" s="3" t="s">
        <v>156</v>
      </c>
      <c r="H1107" s="3" t="s">
        <v>157</v>
      </c>
      <c r="I1107" s="3" t="s">
        <v>26</v>
      </c>
      <c r="J1107" s="3" t="s">
        <v>27</v>
      </c>
      <c r="K1107" s="3" t="s">
        <v>184</v>
      </c>
      <c r="L1107" s="3" t="s">
        <v>104</v>
      </c>
      <c r="M1107" s="3">
        <v>77041</v>
      </c>
      <c r="N1107" s="3" t="s">
        <v>105</v>
      </c>
      <c r="O1107" s="3" t="s">
        <v>833</v>
      </c>
      <c r="P1107" s="3" t="s">
        <v>46</v>
      </c>
      <c r="Q1107" s="3" t="s">
        <v>59</v>
      </c>
      <c r="R1107" s="3" t="s">
        <v>834</v>
      </c>
      <c r="S1107" s="3">
        <v>100.70400000000001</v>
      </c>
      <c r="T1107" s="3">
        <v>6</v>
      </c>
      <c r="U1107" s="3">
        <v>0.2</v>
      </c>
      <c r="V1107" s="3">
        <v>-16.36440000000001</v>
      </c>
    </row>
    <row r="1108" spans="1:22" ht="14.25" customHeight="1" x14ac:dyDescent="0.25">
      <c r="A1108" s="3">
        <v>1107</v>
      </c>
      <c r="B1108" s="3" t="s">
        <v>3241</v>
      </c>
      <c r="C1108" s="4">
        <f>YEAR(Table_1[[#This Row],[Order Date]])</f>
        <v>2013</v>
      </c>
      <c r="D1108" s="9">
        <v>41598</v>
      </c>
      <c r="E1108" s="3">
        <v>41603</v>
      </c>
      <c r="F1108" s="3" t="s">
        <v>50</v>
      </c>
      <c r="G1108" s="3" t="s">
        <v>156</v>
      </c>
      <c r="H1108" s="3" t="s">
        <v>157</v>
      </c>
      <c r="I1108" s="3" t="s">
        <v>26</v>
      </c>
      <c r="J1108" s="3" t="s">
        <v>27</v>
      </c>
      <c r="K1108" s="3" t="s">
        <v>184</v>
      </c>
      <c r="L1108" s="3" t="s">
        <v>104</v>
      </c>
      <c r="M1108" s="3">
        <v>77041</v>
      </c>
      <c r="N1108" s="3" t="s">
        <v>105</v>
      </c>
      <c r="O1108" s="3" t="s">
        <v>1555</v>
      </c>
      <c r="P1108" s="3" t="s">
        <v>32</v>
      </c>
      <c r="Q1108" s="3" t="s">
        <v>65</v>
      </c>
      <c r="R1108" s="3" t="s">
        <v>1556</v>
      </c>
      <c r="S1108" s="3">
        <v>2.3280000000000003</v>
      </c>
      <c r="T1108" s="3">
        <v>2</v>
      </c>
      <c r="U1108" s="3">
        <v>0.6</v>
      </c>
      <c r="V1108" s="3">
        <v>-0.75660000000000016</v>
      </c>
    </row>
    <row r="1109" spans="1:22" ht="14.25" customHeight="1" x14ac:dyDescent="0.25">
      <c r="A1109" s="3">
        <v>1108</v>
      </c>
      <c r="B1109" s="3" t="s">
        <v>3241</v>
      </c>
      <c r="C1109" s="4">
        <f>YEAR(Table_1[[#This Row],[Order Date]])</f>
        <v>2013</v>
      </c>
      <c r="D1109" s="9">
        <v>41598</v>
      </c>
      <c r="E1109" s="3">
        <v>41603</v>
      </c>
      <c r="F1109" s="3" t="s">
        <v>50</v>
      </c>
      <c r="G1109" s="3" t="s">
        <v>156</v>
      </c>
      <c r="H1109" s="3" t="s">
        <v>157</v>
      </c>
      <c r="I1109" s="3" t="s">
        <v>26</v>
      </c>
      <c r="J1109" s="3" t="s">
        <v>27</v>
      </c>
      <c r="K1109" s="3" t="s">
        <v>184</v>
      </c>
      <c r="L1109" s="3" t="s">
        <v>104</v>
      </c>
      <c r="M1109" s="3">
        <v>77041</v>
      </c>
      <c r="N1109" s="3" t="s">
        <v>105</v>
      </c>
      <c r="O1109" s="3" t="s">
        <v>3242</v>
      </c>
      <c r="P1109" s="3" t="s">
        <v>46</v>
      </c>
      <c r="Q1109" s="3" t="s">
        <v>75</v>
      </c>
      <c r="R1109" s="3" t="s">
        <v>3243</v>
      </c>
      <c r="S1109" s="3">
        <v>10.779999999999996</v>
      </c>
      <c r="T1109" s="3">
        <v>5</v>
      </c>
      <c r="U1109" s="3">
        <v>0.8</v>
      </c>
      <c r="V1109" s="3">
        <v>-17.248000000000008</v>
      </c>
    </row>
    <row r="1110" spans="1:22" ht="14.25" customHeight="1" x14ac:dyDescent="0.25">
      <c r="A1110" s="3">
        <v>1109</v>
      </c>
      <c r="B1110" s="3" t="s">
        <v>3241</v>
      </c>
      <c r="C1110" s="4">
        <f>YEAR(Table_1[[#This Row],[Order Date]])</f>
        <v>2013</v>
      </c>
      <c r="D1110" s="9">
        <v>41598</v>
      </c>
      <c r="E1110" s="3">
        <v>41603</v>
      </c>
      <c r="F1110" s="3" t="s">
        <v>50</v>
      </c>
      <c r="G1110" s="3" t="s">
        <v>156</v>
      </c>
      <c r="H1110" s="3" t="s">
        <v>157</v>
      </c>
      <c r="I1110" s="3" t="s">
        <v>26</v>
      </c>
      <c r="J1110" s="3" t="s">
        <v>27</v>
      </c>
      <c r="K1110" s="3" t="s">
        <v>184</v>
      </c>
      <c r="L1110" s="3" t="s">
        <v>104</v>
      </c>
      <c r="M1110" s="3">
        <v>77041</v>
      </c>
      <c r="N1110" s="3" t="s">
        <v>105</v>
      </c>
      <c r="O1110" s="3" t="s">
        <v>3244</v>
      </c>
      <c r="P1110" s="3" t="s">
        <v>46</v>
      </c>
      <c r="Q1110" s="3" t="s">
        <v>269</v>
      </c>
      <c r="R1110" s="3" t="s">
        <v>186</v>
      </c>
      <c r="S1110" s="3">
        <v>58.368000000000009</v>
      </c>
      <c r="T1110" s="3">
        <v>12</v>
      </c>
      <c r="U1110" s="3">
        <v>0.2</v>
      </c>
      <c r="V1110" s="3">
        <v>21.888000000000002</v>
      </c>
    </row>
    <row r="1111" spans="1:22" ht="14.25" customHeight="1" x14ac:dyDescent="0.25">
      <c r="A1111" s="3">
        <v>1110</v>
      </c>
      <c r="B1111" s="3" t="s">
        <v>3241</v>
      </c>
      <c r="C1111" s="4">
        <f>YEAR(Table_1[[#This Row],[Order Date]])</f>
        <v>2013</v>
      </c>
      <c r="D1111" s="9">
        <v>41598</v>
      </c>
      <c r="E1111" s="3">
        <v>41603</v>
      </c>
      <c r="F1111" s="3" t="s">
        <v>50</v>
      </c>
      <c r="G1111" s="3" t="s">
        <v>156</v>
      </c>
      <c r="H1111" s="3" t="s">
        <v>157</v>
      </c>
      <c r="I1111" s="3" t="s">
        <v>26</v>
      </c>
      <c r="J1111" s="3" t="s">
        <v>27</v>
      </c>
      <c r="K1111" s="3" t="s">
        <v>184</v>
      </c>
      <c r="L1111" s="3" t="s">
        <v>104</v>
      </c>
      <c r="M1111" s="3">
        <v>77041</v>
      </c>
      <c r="N1111" s="3" t="s">
        <v>105</v>
      </c>
      <c r="O1111" s="3" t="s">
        <v>3245</v>
      </c>
      <c r="P1111" s="3" t="s">
        <v>46</v>
      </c>
      <c r="Q1111" s="3" t="s">
        <v>173</v>
      </c>
      <c r="R1111" s="3" t="s">
        <v>3246</v>
      </c>
      <c r="S1111" s="3">
        <v>40.968000000000004</v>
      </c>
      <c r="T1111" s="3">
        <v>3</v>
      </c>
      <c r="U1111" s="3">
        <v>0.2</v>
      </c>
      <c r="V1111" s="3">
        <v>13.826699999999999</v>
      </c>
    </row>
    <row r="1112" spans="1:22" ht="14.25" customHeight="1" x14ac:dyDescent="0.25">
      <c r="A1112" s="3">
        <v>1111</v>
      </c>
      <c r="B1112" s="3" t="s">
        <v>3241</v>
      </c>
      <c r="C1112" s="4">
        <f>YEAR(Table_1[[#This Row],[Order Date]])</f>
        <v>2013</v>
      </c>
      <c r="D1112" s="9">
        <v>41598</v>
      </c>
      <c r="E1112" s="3">
        <v>41603</v>
      </c>
      <c r="F1112" s="3" t="s">
        <v>50</v>
      </c>
      <c r="G1112" s="3" t="s">
        <v>156</v>
      </c>
      <c r="H1112" s="3" t="s">
        <v>157</v>
      </c>
      <c r="I1112" s="3" t="s">
        <v>26</v>
      </c>
      <c r="J1112" s="3" t="s">
        <v>27</v>
      </c>
      <c r="K1112" s="3" t="s">
        <v>184</v>
      </c>
      <c r="L1112" s="3" t="s">
        <v>104</v>
      </c>
      <c r="M1112" s="3">
        <v>77041</v>
      </c>
      <c r="N1112" s="3" t="s">
        <v>105</v>
      </c>
      <c r="O1112" s="3" t="s">
        <v>3247</v>
      </c>
      <c r="P1112" s="3" t="s">
        <v>71</v>
      </c>
      <c r="Q1112" s="3" t="s">
        <v>72</v>
      </c>
      <c r="R1112" s="3" t="s">
        <v>3248</v>
      </c>
      <c r="S1112" s="3">
        <v>71.959999999999994</v>
      </c>
      <c r="T1112" s="3">
        <v>5</v>
      </c>
      <c r="U1112" s="3">
        <v>0.2</v>
      </c>
      <c r="V1112" s="3">
        <v>25.185999999999996</v>
      </c>
    </row>
    <row r="1113" spans="1:22" ht="14.25" customHeight="1" x14ac:dyDescent="0.25">
      <c r="A1113" s="3">
        <v>1112</v>
      </c>
      <c r="B1113" s="3" t="s">
        <v>3241</v>
      </c>
      <c r="C1113" s="4">
        <f>YEAR(Table_1[[#This Row],[Order Date]])</f>
        <v>2013</v>
      </c>
      <c r="D1113" s="9">
        <v>41598</v>
      </c>
      <c r="E1113" s="3">
        <v>41603</v>
      </c>
      <c r="F1113" s="3" t="s">
        <v>50</v>
      </c>
      <c r="G1113" s="3" t="s">
        <v>156</v>
      </c>
      <c r="H1113" s="3" t="s">
        <v>157</v>
      </c>
      <c r="I1113" s="3" t="s">
        <v>26</v>
      </c>
      <c r="J1113" s="3" t="s">
        <v>27</v>
      </c>
      <c r="K1113" s="3" t="s">
        <v>184</v>
      </c>
      <c r="L1113" s="3" t="s">
        <v>104</v>
      </c>
      <c r="M1113" s="3">
        <v>77041</v>
      </c>
      <c r="N1113" s="3" t="s">
        <v>105</v>
      </c>
      <c r="O1113" s="3" t="s">
        <v>3249</v>
      </c>
      <c r="P1113" s="3" t="s">
        <v>46</v>
      </c>
      <c r="Q1113" s="3" t="s">
        <v>90</v>
      </c>
      <c r="R1113" s="3" t="s">
        <v>3250</v>
      </c>
      <c r="S1113" s="3">
        <v>10.368000000000002</v>
      </c>
      <c r="T1113" s="3">
        <v>2</v>
      </c>
      <c r="U1113" s="3">
        <v>0.2</v>
      </c>
      <c r="V1113" s="3">
        <v>3.6288</v>
      </c>
    </row>
    <row r="1114" spans="1:22" ht="14.25" customHeight="1" x14ac:dyDescent="0.25">
      <c r="A1114" s="3">
        <v>1113</v>
      </c>
      <c r="B1114" s="3" t="s">
        <v>3241</v>
      </c>
      <c r="C1114" s="4">
        <f>YEAR(Table_1[[#This Row],[Order Date]])</f>
        <v>2013</v>
      </c>
      <c r="D1114" s="9">
        <v>41598</v>
      </c>
      <c r="E1114" s="3">
        <v>41603</v>
      </c>
      <c r="F1114" s="3" t="s">
        <v>50</v>
      </c>
      <c r="G1114" s="3" t="s">
        <v>156</v>
      </c>
      <c r="H1114" s="3" t="s">
        <v>157</v>
      </c>
      <c r="I1114" s="3" t="s">
        <v>26</v>
      </c>
      <c r="J1114" s="3" t="s">
        <v>27</v>
      </c>
      <c r="K1114" s="3" t="s">
        <v>184</v>
      </c>
      <c r="L1114" s="3" t="s">
        <v>104</v>
      </c>
      <c r="M1114" s="3">
        <v>77041</v>
      </c>
      <c r="N1114" s="3" t="s">
        <v>105</v>
      </c>
      <c r="O1114" s="3" t="s">
        <v>446</v>
      </c>
      <c r="P1114" s="3" t="s">
        <v>46</v>
      </c>
      <c r="Q1114" s="3" t="s">
        <v>75</v>
      </c>
      <c r="R1114" s="3" t="s">
        <v>447</v>
      </c>
      <c r="S1114" s="3">
        <v>1.1919999999999997</v>
      </c>
      <c r="T1114" s="3">
        <v>2</v>
      </c>
      <c r="U1114" s="3">
        <v>0.8</v>
      </c>
      <c r="V1114" s="3">
        <v>-2.0264000000000002</v>
      </c>
    </row>
    <row r="1115" spans="1:22" ht="14.25" customHeight="1" x14ac:dyDescent="0.25">
      <c r="A1115" s="3">
        <v>1114</v>
      </c>
      <c r="B1115" s="3" t="s">
        <v>3251</v>
      </c>
      <c r="C1115" s="4">
        <f>YEAR(Table_1[[#This Row],[Order Date]])</f>
        <v>2014</v>
      </c>
      <c r="D1115" s="9">
        <v>41992</v>
      </c>
      <c r="E1115" s="3">
        <v>41997</v>
      </c>
      <c r="F1115" s="3" t="s">
        <v>23</v>
      </c>
      <c r="G1115" s="3" t="s">
        <v>1329</v>
      </c>
      <c r="H1115" s="3" t="s">
        <v>1330</v>
      </c>
      <c r="I1115" s="3" t="s">
        <v>26</v>
      </c>
      <c r="J1115" s="3" t="s">
        <v>27</v>
      </c>
      <c r="K1115" s="3" t="s">
        <v>3252</v>
      </c>
      <c r="L1115" s="3" t="s">
        <v>43</v>
      </c>
      <c r="M1115" s="3">
        <v>92024</v>
      </c>
      <c r="N1115" s="3" t="s">
        <v>44</v>
      </c>
      <c r="O1115" s="3" t="s">
        <v>2750</v>
      </c>
      <c r="P1115" s="3" t="s">
        <v>46</v>
      </c>
      <c r="Q1115" s="3" t="s">
        <v>75</v>
      </c>
      <c r="R1115" s="3" t="s">
        <v>2751</v>
      </c>
      <c r="S1115" s="3">
        <v>46.672000000000004</v>
      </c>
      <c r="T1115" s="3">
        <v>2</v>
      </c>
      <c r="U1115" s="3">
        <v>0.2</v>
      </c>
      <c r="V1115" s="3">
        <v>16.3352</v>
      </c>
    </row>
    <row r="1116" spans="1:22" ht="14.25" customHeight="1" x14ac:dyDescent="0.25">
      <c r="A1116" s="3">
        <v>1115</v>
      </c>
      <c r="B1116" s="3" t="s">
        <v>3251</v>
      </c>
      <c r="C1116" s="4">
        <f>YEAR(Table_1[[#This Row],[Order Date]])</f>
        <v>2014</v>
      </c>
      <c r="D1116" s="9">
        <v>41992</v>
      </c>
      <c r="E1116" s="3">
        <v>41997</v>
      </c>
      <c r="F1116" s="3" t="s">
        <v>23</v>
      </c>
      <c r="G1116" s="3" t="s">
        <v>1329</v>
      </c>
      <c r="H1116" s="3" t="s">
        <v>1330</v>
      </c>
      <c r="I1116" s="3" t="s">
        <v>26</v>
      </c>
      <c r="J1116" s="3" t="s">
        <v>27</v>
      </c>
      <c r="K1116" s="3" t="s">
        <v>3252</v>
      </c>
      <c r="L1116" s="3" t="s">
        <v>43</v>
      </c>
      <c r="M1116" s="3">
        <v>92024</v>
      </c>
      <c r="N1116" s="3" t="s">
        <v>44</v>
      </c>
      <c r="O1116" s="3" t="s">
        <v>3253</v>
      </c>
      <c r="P1116" s="3" t="s">
        <v>32</v>
      </c>
      <c r="Q1116" s="3" t="s">
        <v>33</v>
      </c>
      <c r="R1116" s="3" t="s">
        <v>3254</v>
      </c>
      <c r="S1116" s="3">
        <v>119.83299999999998</v>
      </c>
      <c r="T1116" s="3">
        <v>1</v>
      </c>
      <c r="U1116" s="3">
        <v>0.15</v>
      </c>
      <c r="V1116" s="3">
        <v>-12.688200000000002</v>
      </c>
    </row>
    <row r="1117" spans="1:22" ht="14.25" customHeight="1" x14ac:dyDescent="0.25">
      <c r="A1117" s="3">
        <v>1116</v>
      </c>
      <c r="B1117" s="3" t="s">
        <v>3251</v>
      </c>
      <c r="C1117" s="4">
        <f>YEAR(Table_1[[#This Row],[Order Date]])</f>
        <v>2014</v>
      </c>
      <c r="D1117" s="9">
        <v>41992</v>
      </c>
      <c r="E1117" s="3">
        <v>41997</v>
      </c>
      <c r="F1117" s="3" t="s">
        <v>23</v>
      </c>
      <c r="G1117" s="3" t="s">
        <v>1329</v>
      </c>
      <c r="H1117" s="3" t="s">
        <v>1330</v>
      </c>
      <c r="I1117" s="3" t="s">
        <v>26</v>
      </c>
      <c r="J1117" s="3" t="s">
        <v>27</v>
      </c>
      <c r="K1117" s="3" t="s">
        <v>3252</v>
      </c>
      <c r="L1117" s="3" t="s">
        <v>43</v>
      </c>
      <c r="M1117" s="3">
        <v>92024</v>
      </c>
      <c r="N1117" s="3" t="s">
        <v>44</v>
      </c>
      <c r="O1117" s="3" t="s">
        <v>2353</v>
      </c>
      <c r="P1117" s="3" t="s">
        <v>71</v>
      </c>
      <c r="Q1117" s="3" t="s">
        <v>161</v>
      </c>
      <c r="R1117" s="3" t="s">
        <v>2354</v>
      </c>
      <c r="S1117" s="3">
        <v>119.98</v>
      </c>
      <c r="T1117" s="3">
        <v>2</v>
      </c>
      <c r="U1117" s="3">
        <v>0</v>
      </c>
      <c r="V1117" s="3">
        <v>57.590400000000002</v>
      </c>
    </row>
    <row r="1118" spans="1:22" ht="14.25" customHeight="1" x14ac:dyDescent="0.25">
      <c r="A1118" s="3">
        <v>1117</v>
      </c>
      <c r="B1118" s="3" t="s">
        <v>3255</v>
      </c>
      <c r="C1118" s="4">
        <f>YEAR(Table_1[[#This Row],[Order Date]])</f>
        <v>2013</v>
      </c>
      <c r="D1118" s="9">
        <v>41478</v>
      </c>
      <c r="E1118" s="3">
        <v>41480</v>
      </c>
      <c r="F1118" s="3" t="s">
        <v>23</v>
      </c>
      <c r="G1118" s="3" t="s">
        <v>3256</v>
      </c>
      <c r="H1118" s="3" t="s">
        <v>3257</v>
      </c>
      <c r="I1118" s="3" t="s">
        <v>41</v>
      </c>
      <c r="J1118" s="3" t="s">
        <v>27</v>
      </c>
      <c r="K1118" s="3" t="s">
        <v>127</v>
      </c>
      <c r="L1118" s="3" t="s">
        <v>43</v>
      </c>
      <c r="M1118" s="3">
        <v>94110</v>
      </c>
      <c r="N1118" s="3" t="s">
        <v>44</v>
      </c>
      <c r="O1118" s="3" t="s">
        <v>1440</v>
      </c>
      <c r="P1118" s="3" t="s">
        <v>46</v>
      </c>
      <c r="Q1118" s="3" t="s">
        <v>47</v>
      </c>
      <c r="R1118" s="3" t="s">
        <v>1441</v>
      </c>
      <c r="S1118" s="3">
        <v>6.3</v>
      </c>
      <c r="T1118" s="3">
        <v>2</v>
      </c>
      <c r="U1118" s="3">
        <v>0</v>
      </c>
      <c r="V1118" s="3">
        <v>3.024</v>
      </c>
    </row>
    <row r="1119" spans="1:22" ht="14.25" customHeight="1" x14ac:dyDescent="0.25">
      <c r="A1119" s="3">
        <v>1118</v>
      </c>
      <c r="B1119" s="3" t="s">
        <v>3258</v>
      </c>
      <c r="C1119" s="4">
        <f>YEAR(Table_1[[#This Row],[Order Date]])</f>
        <v>2012</v>
      </c>
      <c r="D1119" s="9">
        <v>41156</v>
      </c>
      <c r="E1119" s="3">
        <v>41160</v>
      </c>
      <c r="F1119" s="3" t="s">
        <v>50</v>
      </c>
      <c r="G1119" s="3" t="s">
        <v>3259</v>
      </c>
      <c r="H1119" s="3" t="s">
        <v>3260</v>
      </c>
      <c r="I1119" s="3" t="s">
        <v>26</v>
      </c>
      <c r="J1119" s="3" t="s">
        <v>27</v>
      </c>
      <c r="K1119" s="3" t="s">
        <v>3261</v>
      </c>
      <c r="L1119" s="3" t="s">
        <v>1272</v>
      </c>
      <c r="M1119" s="3">
        <v>30076</v>
      </c>
      <c r="N1119" s="3" t="s">
        <v>30</v>
      </c>
      <c r="O1119" s="3" t="s">
        <v>1251</v>
      </c>
      <c r="P1119" s="3" t="s">
        <v>46</v>
      </c>
      <c r="Q1119" s="3" t="s">
        <v>90</v>
      </c>
      <c r="R1119" s="3" t="s">
        <v>1442</v>
      </c>
      <c r="S1119" s="3">
        <v>279.89999999999998</v>
      </c>
      <c r="T1119" s="3">
        <v>5</v>
      </c>
      <c r="U1119" s="3">
        <v>0</v>
      </c>
      <c r="V1119" s="3">
        <v>137.15100000000001</v>
      </c>
    </row>
    <row r="1120" spans="1:22" ht="14.25" customHeight="1" x14ac:dyDescent="0.25">
      <c r="A1120" s="3">
        <v>1119</v>
      </c>
      <c r="B1120" s="3" t="s">
        <v>3258</v>
      </c>
      <c r="C1120" s="4">
        <f>YEAR(Table_1[[#This Row],[Order Date]])</f>
        <v>2012</v>
      </c>
      <c r="D1120" s="9">
        <v>41156</v>
      </c>
      <c r="E1120" s="3">
        <v>41160</v>
      </c>
      <c r="F1120" s="3" t="s">
        <v>50</v>
      </c>
      <c r="G1120" s="3" t="s">
        <v>3259</v>
      </c>
      <c r="H1120" s="3" t="s">
        <v>3260</v>
      </c>
      <c r="I1120" s="3" t="s">
        <v>26</v>
      </c>
      <c r="J1120" s="3" t="s">
        <v>27</v>
      </c>
      <c r="K1120" s="3" t="s">
        <v>3261</v>
      </c>
      <c r="L1120" s="3" t="s">
        <v>1272</v>
      </c>
      <c r="M1120" s="3">
        <v>30076</v>
      </c>
      <c r="N1120" s="3" t="s">
        <v>30</v>
      </c>
      <c r="O1120" s="3" t="s">
        <v>2704</v>
      </c>
      <c r="P1120" s="3" t="s">
        <v>71</v>
      </c>
      <c r="Q1120" s="3" t="s">
        <v>161</v>
      </c>
      <c r="R1120" s="3" t="s">
        <v>2705</v>
      </c>
      <c r="S1120" s="3">
        <v>619.94999999999993</v>
      </c>
      <c r="T1120" s="3">
        <v>5</v>
      </c>
      <c r="U1120" s="3">
        <v>0</v>
      </c>
      <c r="V1120" s="3">
        <v>111.59099999999995</v>
      </c>
    </row>
    <row r="1121" spans="1:22" ht="14.25" customHeight="1" x14ac:dyDescent="0.25">
      <c r="A1121" s="3">
        <v>1120</v>
      </c>
      <c r="B1121" s="3" t="s">
        <v>3258</v>
      </c>
      <c r="C1121" s="4">
        <f>YEAR(Table_1[[#This Row],[Order Date]])</f>
        <v>2012</v>
      </c>
      <c r="D1121" s="9">
        <v>41156</v>
      </c>
      <c r="E1121" s="3">
        <v>41160</v>
      </c>
      <c r="F1121" s="3" t="s">
        <v>50</v>
      </c>
      <c r="G1121" s="3" t="s">
        <v>3259</v>
      </c>
      <c r="H1121" s="3" t="s">
        <v>3260</v>
      </c>
      <c r="I1121" s="3" t="s">
        <v>26</v>
      </c>
      <c r="J1121" s="3" t="s">
        <v>27</v>
      </c>
      <c r="K1121" s="3" t="s">
        <v>3261</v>
      </c>
      <c r="L1121" s="3" t="s">
        <v>1272</v>
      </c>
      <c r="M1121" s="3">
        <v>30076</v>
      </c>
      <c r="N1121" s="3" t="s">
        <v>30</v>
      </c>
      <c r="O1121" s="3" t="s">
        <v>3262</v>
      </c>
      <c r="P1121" s="3" t="s">
        <v>46</v>
      </c>
      <c r="Q1121" s="3" t="s">
        <v>90</v>
      </c>
      <c r="R1121" s="3" t="s">
        <v>3263</v>
      </c>
      <c r="S1121" s="3">
        <v>4.3600000000000003</v>
      </c>
      <c r="T1121" s="3">
        <v>2</v>
      </c>
      <c r="U1121" s="3">
        <v>0</v>
      </c>
      <c r="V1121" s="3">
        <v>2.0491999999999999</v>
      </c>
    </row>
    <row r="1122" spans="1:22" ht="14.25" customHeight="1" x14ac:dyDescent="0.25">
      <c r="A1122" s="3">
        <v>1121</v>
      </c>
      <c r="B1122" s="3" t="s">
        <v>3258</v>
      </c>
      <c r="C1122" s="4">
        <f>YEAR(Table_1[[#This Row],[Order Date]])</f>
        <v>2012</v>
      </c>
      <c r="D1122" s="9">
        <v>41156</v>
      </c>
      <c r="E1122" s="3">
        <v>41160</v>
      </c>
      <c r="F1122" s="3" t="s">
        <v>50</v>
      </c>
      <c r="G1122" s="3" t="s">
        <v>3259</v>
      </c>
      <c r="H1122" s="3" t="s">
        <v>3260</v>
      </c>
      <c r="I1122" s="3" t="s">
        <v>26</v>
      </c>
      <c r="J1122" s="3" t="s">
        <v>27</v>
      </c>
      <c r="K1122" s="3" t="s">
        <v>3261</v>
      </c>
      <c r="L1122" s="3" t="s">
        <v>1272</v>
      </c>
      <c r="M1122" s="3">
        <v>30076</v>
      </c>
      <c r="N1122" s="3" t="s">
        <v>30</v>
      </c>
      <c r="O1122" s="3" t="s">
        <v>2576</v>
      </c>
      <c r="P1122" s="3" t="s">
        <v>46</v>
      </c>
      <c r="Q1122" s="3" t="s">
        <v>173</v>
      </c>
      <c r="R1122" s="3" t="s">
        <v>2577</v>
      </c>
      <c r="S1122" s="3">
        <v>15.28</v>
      </c>
      <c r="T1122" s="3">
        <v>2</v>
      </c>
      <c r="U1122" s="3">
        <v>0</v>
      </c>
      <c r="V1122" s="3">
        <v>7.4871999999999996</v>
      </c>
    </row>
    <row r="1123" spans="1:22" ht="14.25" customHeight="1" x14ac:dyDescent="0.25">
      <c r="A1123" s="3">
        <v>1122</v>
      </c>
      <c r="B1123" s="3" t="s">
        <v>3264</v>
      </c>
      <c r="C1123" s="4">
        <f>YEAR(Table_1[[#This Row],[Order Date]])</f>
        <v>2011</v>
      </c>
      <c r="D1123" s="9">
        <v>40564</v>
      </c>
      <c r="E1123" s="3">
        <v>40570</v>
      </c>
      <c r="F1123" s="3" t="s">
        <v>50</v>
      </c>
      <c r="G1123" s="3" t="s">
        <v>2753</v>
      </c>
      <c r="H1123" s="3" t="s">
        <v>2754</v>
      </c>
      <c r="I1123" s="3" t="s">
        <v>26</v>
      </c>
      <c r="J1123" s="3" t="s">
        <v>27</v>
      </c>
      <c r="K1123" s="3" t="s">
        <v>3265</v>
      </c>
      <c r="L1123" s="3" t="s">
        <v>1707</v>
      </c>
      <c r="M1123" s="3">
        <v>72401</v>
      </c>
      <c r="N1123" s="3" t="s">
        <v>30</v>
      </c>
      <c r="O1123" s="3" t="s">
        <v>3266</v>
      </c>
      <c r="P1123" s="3" t="s">
        <v>71</v>
      </c>
      <c r="Q1123" s="3" t="s">
        <v>72</v>
      </c>
      <c r="R1123" s="3" t="s">
        <v>3267</v>
      </c>
      <c r="S1123" s="3">
        <v>699.93</v>
      </c>
      <c r="T1123" s="3">
        <v>7</v>
      </c>
      <c r="U1123" s="3">
        <v>0</v>
      </c>
      <c r="V1123" s="3">
        <v>181.98179999999999</v>
      </c>
    </row>
    <row r="1124" spans="1:22" ht="14.25" customHeight="1" x14ac:dyDescent="0.25">
      <c r="A1124" s="3">
        <v>1123</v>
      </c>
      <c r="B1124" s="3" t="s">
        <v>3264</v>
      </c>
      <c r="C1124" s="4">
        <f>YEAR(Table_1[[#This Row],[Order Date]])</f>
        <v>2011</v>
      </c>
      <c r="D1124" s="9">
        <v>40564</v>
      </c>
      <c r="E1124" s="3">
        <v>40570</v>
      </c>
      <c r="F1124" s="3" t="s">
        <v>50</v>
      </c>
      <c r="G1124" s="3" t="s">
        <v>2753</v>
      </c>
      <c r="H1124" s="3" t="s">
        <v>2754</v>
      </c>
      <c r="I1124" s="3" t="s">
        <v>26</v>
      </c>
      <c r="J1124" s="3" t="s">
        <v>27</v>
      </c>
      <c r="K1124" s="3" t="s">
        <v>3265</v>
      </c>
      <c r="L1124" s="3" t="s">
        <v>1707</v>
      </c>
      <c r="M1124" s="3">
        <v>72401</v>
      </c>
      <c r="N1124" s="3" t="s">
        <v>30</v>
      </c>
      <c r="O1124" s="3" t="s">
        <v>3268</v>
      </c>
      <c r="P1124" s="3" t="s">
        <v>46</v>
      </c>
      <c r="Q1124" s="3" t="s">
        <v>68</v>
      </c>
      <c r="R1124" s="3" t="s">
        <v>3269</v>
      </c>
      <c r="S1124" s="3">
        <v>22.959999999999997</v>
      </c>
      <c r="T1124" s="3">
        <v>7</v>
      </c>
      <c r="U1124" s="3">
        <v>0</v>
      </c>
      <c r="V1124" s="3">
        <v>6.6583999999999968</v>
      </c>
    </row>
    <row r="1125" spans="1:22" ht="14.25" customHeight="1" x14ac:dyDescent="0.25">
      <c r="A1125" s="3">
        <v>1124</v>
      </c>
      <c r="B1125" s="3" t="s">
        <v>3264</v>
      </c>
      <c r="C1125" s="4">
        <f>YEAR(Table_1[[#This Row],[Order Date]])</f>
        <v>2011</v>
      </c>
      <c r="D1125" s="9">
        <v>40564</v>
      </c>
      <c r="E1125" s="3">
        <v>40570</v>
      </c>
      <c r="F1125" s="3" t="s">
        <v>50</v>
      </c>
      <c r="G1125" s="3" t="s">
        <v>2753</v>
      </c>
      <c r="H1125" s="3" t="s">
        <v>2754</v>
      </c>
      <c r="I1125" s="3" t="s">
        <v>26</v>
      </c>
      <c r="J1125" s="3" t="s">
        <v>27</v>
      </c>
      <c r="K1125" s="3" t="s">
        <v>3265</v>
      </c>
      <c r="L1125" s="3" t="s">
        <v>1707</v>
      </c>
      <c r="M1125" s="3">
        <v>72401</v>
      </c>
      <c r="N1125" s="3" t="s">
        <v>30</v>
      </c>
      <c r="O1125" s="3" t="s">
        <v>352</v>
      </c>
      <c r="P1125" s="3" t="s">
        <v>32</v>
      </c>
      <c r="Q1125" s="3" t="s">
        <v>65</v>
      </c>
      <c r="R1125" s="3" t="s">
        <v>353</v>
      </c>
      <c r="S1125" s="3">
        <v>38.6</v>
      </c>
      <c r="T1125" s="3">
        <v>4</v>
      </c>
      <c r="U1125" s="3">
        <v>0</v>
      </c>
      <c r="V1125" s="3">
        <v>11.579999999999998</v>
      </c>
    </row>
    <row r="1126" spans="1:22" ht="14.25" customHeight="1" x14ac:dyDescent="0.25">
      <c r="A1126" s="3">
        <v>1125</v>
      </c>
      <c r="B1126" s="3" t="s">
        <v>3264</v>
      </c>
      <c r="C1126" s="4">
        <f>YEAR(Table_1[[#This Row],[Order Date]])</f>
        <v>2011</v>
      </c>
      <c r="D1126" s="9">
        <v>40564</v>
      </c>
      <c r="E1126" s="3">
        <v>40570</v>
      </c>
      <c r="F1126" s="3" t="s">
        <v>50</v>
      </c>
      <c r="G1126" s="3" t="s">
        <v>2753</v>
      </c>
      <c r="H1126" s="3" t="s">
        <v>2754</v>
      </c>
      <c r="I1126" s="3" t="s">
        <v>26</v>
      </c>
      <c r="J1126" s="3" t="s">
        <v>27</v>
      </c>
      <c r="K1126" s="3" t="s">
        <v>3265</v>
      </c>
      <c r="L1126" s="3" t="s">
        <v>1707</v>
      </c>
      <c r="M1126" s="3">
        <v>72401</v>
      </c>
      <c r="N1126" s="3" t="s">
        <v>30</v>
      </c>
      <c r="O1126" s="3" t="s">
        <v>1756</v>
      </c>
      <c r="P1126" s="3" t="s">
        <v>46</v>
      </c>
      <c r="Q1126" s="3" t="s">
        <v>68</v>
      </c>
      <c r="R1126" s="3" t="s">
        <v>1757</v>
      </c>
      <c r="S1126" s="3">
        <v>6.63</v>
      </c>
      <c r="T1126" s="3">
        <v>3</v>
      </c>
      <c r="U1126" s="3">
        <v>0</v>
      </c>
      <c r="V1126" s="3">
        <v>1.7901</v>
      </c>
    </row>
    <row r="1127" spans="1:22" ht="14.25" customHeight="1" x14ac:dyDescent="0.25">
      <c r="A1127" s="3">
        <v>1126</v>
      </c>
      <c r="B1127" s="3" t="s">
        <v>3264</v>
      </c>
      <c r="C1127" s="4">
        <f>YEAR(Table_1[[#This Row],[Order Date]])</f>
        <v>2011</v>
      </c>
      <c r="D1127" s="9">
        <v>40564</v>
      </c>
      <c r="E1127" s="3">
        <v>40570</v>
      </c>
      <c r="F1127" s="3" t="s">
        <v>50</v>
      </c>
      <c r="G1127" s="3" t="s">
        <v>2753</v>
      </c>
      <c r="H1127" s="3" t="s">
        <v>2754</v>
      </c>
      <c r="I1127" s="3" t="s">
        <v>26</v>
      </c>
      <c r="J1127" s="3" t="s">
        <v>27</v>
      </c>
      <c r="K1127" s="3" t="s">
        <v>3265</v>
      </c>
      <c r="L1127" s="3" t="s">
        <v>1707</v>
      </c>
      <c r="M1127" s="3">
        <v>72401</v>
      </c>
      <c r="N1127" s="3" t="s">
        <v>30</v>
      </c>
      <c r="O1127" s="3" t="s">
        <v>3270</v>
      </c>
      <c r="P1127" s="3" t="s">
        <v>46</v>
      </c>
      <c r="Q1127" s="3" t="s">
        <v>173</v>
      </c>
      <c r="R1127" s="3" t="s">
        <v>186</v>
      </c>
      <c r="S1127" s="3">
        <v>23.34</v>
      </c>
      <c r="T1127" s="3">
        <v>3</v>
      </c>
      <c r="U1127" s="3">
        <v>0</v>
      </c>
      <c r="V1127" s="3">
        <v>10.969799999999999</v>
      </c>
    </row>
    <row r="1128" spans="1:22" ht="14.25" customHeight="1" x14ac:dyDescent="0.25">
      <c r="A1128" s="3">
        <v>1127</v>
      </c>
      <c r="B1128" s="3" t="s">
        <v>3264</v>
      </c>
      <c r="C1128" s="4">
        <f>YEAR(Table_1[[#This Row],[Order Date]])</f>
        <v>2011</v>
      </c>
      <c r="D1128" s="9">
        <v>40564</v>
      </c>
      <c r="E1128" s="3">
        <v>40570</v>
      </c>
      <c r="F1128" s="3" t="s">
        <v>50</v>
      </c>
      <c r="G1128" s="3" t="s">
        <v>2753</v>
      </c>
      <c r="H1128" s="3" t="s">
        <v>2754</v>
      </c>
      <c r="I1128" s="3" t="s">
        <v>26</v>
      </c>
      <c r="J1128" s="3" t="s">
        <v>27</v>
      </c>
      <c r="K1128" s="3" t="s">
        <v>3265</v>
      </c>
      <c r="L1128" s="3" t="s">
        <v>1707</v>
      </c>
      <c r="M1128" s="3">
        <v>72401</v>
      </c>
      <c r="N1128" s="3" t="s">
        <v>30</v>
      </c>
      <c r="O1128" s="3" t="s">
        <v>1588</v>
      </c>
      <c r="P1128" s="3" t="s">
        <v>32</v>
      </c>
      <c r="Q1128" s="3" t="s">
        <v>36</v>
      </c>
      <c r="R1128" s="3" t="s">
        <v>1589</v>
      </c>
      <c r="S1128" s="3">
        <v>1067.94</v>
      </c>
      <c r="T1128" s="3">
        <v>3</v>
      </c>
      <c r="U1128" s="3">
        <v>0</v>
      </c>
      <c r="V1128" s="3">
        <v>224.2673999999999</v>
      </c>
    </row>
    <row r="1129" spans="1:22" ht="14.25" customHeight="1" x14ac:dyDescent="0.25">
      <c r="A1129" s="3">
        <v>1128</v>
      </c>
      <c r="B1129" s="3" t="s">
        <v>3271</v>
      </c>
      <c r="C1129" s="4">
        <f>YEAR(Table_1[[#This Row],[Order Date]])</f>
        <v>2012</v>
      </c>
      <c r="D1129" s="9">
        <v>40970</v>
      </c>
      <c r="E1129" s="3">
        <v>40975</v>
      </c>
      <c r="F1129" s="3" t="s">
        <v>50</v>
      </c>
      <c r="G1129" s="3" t="s">
        <v>475</v>
      </c>
      <c r="H1129" s="3" t="s">
        <v>476</v>
      </c>
      <c r="I1129" s="3" t="s">
        <v>102</v>
      </c>
      <c r="J1129" s="3" t="s">
        <v>27</v>
      </c>
      <c r="K1129" s="3" t="s">
        <v>1464</v>
      </c>
      <c r="L1129" s="3" t="s">
        <v>254</v>
      </c>
      <c r="M1129" s="3">
        <v>47374</v>
      </c>
      <c r="N1129" s="3" t="s">
        <v>105</v>
      </c>
      <c r="O1129" s="3" t="s">
        <v>1567</v>
      </c>
      <c r="P1129" s="3" t="s">
        <v>46</v>
      </c>
      <c r="Q1129" s="3" t="s">
        <v>68</v>
      </c>
      <c r="R1129" s="3" t="s">
        <v>1568</v>
      </c>
      <c r="S1129" s="3">
        <v>10.16</v>
      </c>
      <c r="T1129" s="3">
        <v>1</v>
      </c>
      <c r="U1129" s="3">
        <v>0</v>
      </c>
      <c r="V1129" s="3">
        <v>2.6416000000000004</v>
      </c>
    </row>
    <row r="1130" spans="1:22" ht="14.25" customHeight="1" x14ac:dyDescent="0.25">
      <c r="A1130" s="3">
        <v>1129</v>
      </c>
      <c r="B1130" s="3" t="s">
        <v>3271</v>
      </c>
      <c r="C1130" s="4">
        <f>YEAR(Table_1[[#This Row],[Order Date]])</f>
        <v>2012</v>
      </c>
      <c r="D1130" s="9">
        <v>40970</v>
      </c>
      <c r="E1130" s="3">
        <v>40975</v>
      </c>
      <c r="F1130" s="3" t="s">
        <v>50</v>
      </c>
      <c r="G1130" s="3" t="s">
        <v>475</v>
      </c>
      <c r="H1130" s="3" t="s">
        <v>476</v>
      </c>
      <c r="I1130" s="3" t="s">
        <v>102</v>
      </c>
      <c r="J1130" s="3" t="s">
        <v>27</v>
      </c>
      <c r="K1130" s="3" t="s">
        <v>1464</v>
      </c>
      <c r="L1130" s="3" t="s">
        <v>254</v>
      </c>
      <c r="M1130" s="3">
        <v>47374</v>
      </c>
      <c r="N1130" s="3" t="s">
        <v>105</v>
      </c>
      <c r="O1130" s="3" t="s">
        <v>2423</v>
      </c>
      <c r="P1130" s="3" t="s">
        <v>46</v>
      </c>
      <c r="Q1130" s="3" t="s">
        <v>173</v>
      </c>
      <c r="R1130" s="3" t="s">
        <v>2424</v>
      </c>
      <c r="S1130" s="3">
        <v>101.88</v>
      </c>
      <c r="T1130" s="3">
        <v>6</v>
      </c>
      <c r="U1130" s="3">
        <v>0</v>
      </c>
      <c r="V1130" s="3">
        <v>50.94</v>
      </c>
    </row>
    <row r="1131" spans="1:22" ht="14.25" customHeight="1" x14ac:dyDescent="0.25">
      <c r="A1131" s="3">
        <v>1130</v>
      </c>
      <c r="B1131" s="3" t="s">
        <v>3272</v>
      </c>
      <c r="C1131" s="4">
        <f>YEAR(Table_1[[#This Row],[Order Date]])</f>
        <v>2013</v>
      </c>
      <c r="D1131" s="9">
        <v>41377</v>
      </c>
      <c r="E1131" s="3">
        <v>41381</v>
      </c>
      <c r="F1131" s="3" t="s">
        <v>50</v>
      </c>
      <c r="G1131" s="3" t="s">
        <v>1786</v>
      </c>
      <c r="H1131" s="3" t="s">
        <v>1787</v>
      </c>
      <c r="I1131" s="3" t="s">
        <v>26</v>
      </c>
      <c r="J1131" s="3" t="s">
        <v>27</v>
      </c>
      <c r="K1131" s="3" t="s">
        <v>318</v>
      </c>
      <c r="L1131" s="3" t="s">
        <v>319</v>
      </c>
      <c r="M1131" s="3">
        <v>22153</v>
      </c>
      <c r="N1131" s="3" t="s">
        <v>30</v>
      </c>
      <c r="O1131" s="3" t="s">
        <v>3273</v>
      </c>
      <c r="P1131" s="3" t="s">
        <v>32</v>
      </c>
      <c r="Q1131" s="3" t="s">
        <v>56</v>
      </c>
      <c r="R1131" s="3" t="s">
        <v>3274</v>
      </c>
      <c r="S1131" s="3">
        <v>343.92</v>
      </c>
      <c r="T1131" s="3">
        <v>4</v>
      </c>
      <c r="U1131" s="3">
        <v>0</v>
      </c>
      <c r="V1131" s="3">
        <v>75.662399999999991</v>
      </c>
    </row>
    <row r="1132" spans="1:22" ht="14.25" customHeight="1" x14ac:dyDescent="0.25">
      <c r="A1132" s="3">
        <v>1131</v>
      </c>
      <c r="B1132" s="3" t="s">
        <v>3272</v>
      </c>
      <c r="C1132" s="4">
        <f>YEAR(Table_1[[#This Row],[Order Date]])</f>
        <v>2013</v>
      </c>
      <c r="D1132" s="9">
        <v>41377</v>
      </c>
      <c r="E1132" s="3">
        <v>41381</v>
      </c>
      <c r="F1132" s="3" t="s">
        <v>50</v>
      </c>
      <c r="G1132" s="3" t="s">
        <v>1786</v>
      </c>
      <c r="H1132" s="3" t="s">
        <v>1787</v>
      </c>
      <c r="I1132" s="3" t="s">
        <v>26</v>
      </c>
      <c r="J1132" s="3" t="s">
        <v>27</v>
      </c>
      <c r="K1132" s="3" t="s">
        <v>318</v>
      </c>
      <c r="L1132" s="3" t="s">
        <v>319</v>
      </c>
      <c r="M1132" s="3">
        <v>22153</v>
      </c>
      <c r="N1132" s="3" t="s">
        <v>30</v>
      </c>
      <c r="O1132" s="3" t="s">
        <v>3275</v>
      </c>
      <c r="P1132" s="3" t="s">
        <v>46</v>
      </c>
      <c r="Q1132" s="3" t="s">
        <v>90</v>
      </c>
      <c r="R1132" s="3" t="s">
        <v>3276</v>
      </c>
      <c r="S1132" s="3">
        <v>40.99</v>
      </c>
      <c r="T1132" s="3">
        <v>1</v>
      </c>
      <c r="U1132" s="3">
        <v>0</v>
      </c>
      <c r="V1132" s="3">
        <v>20.085100000000001</v>
      </c>
    </row>
    <row r="1133" spans="1:22" ht="14.25" customHeight="1" x14ac:dyDescent="0.25">
      <c r="A1133" s="3">
        <v>1132</v>
      </c>
      <c r="B1133" s="3" t="s">
        <v>3272</v>
      </c>
      <c r="C1133" s="4">
        <f>YEAR(Table_1[[#This Row],[Order Date]])</f>
        <v>2013</v>
      </c>
      <c r="D1133" s="9">
        <v>41377</v>
      </c>
      <c r="E1133" s="3">
        <v>41381</v>
      </c>
      <c r="F1133" s="3" t="s">
        <v>50</v>
      </c>
      <c r="G1133" s="3" t="s">
        <v>1786</v>
      </c>
      <c r="H1133" s="3" t="s">
        <v>1787</v>
      </c>
      <c r="I1133" s="3" t="s">
        <v>26</v>
      </c>
      <c r="J1133" s="3" t="s">
        <v>27</v>
      </c>
      <c r="K1133" s="3" t="s">
        <v>318</v>
      </c>
      <c r="L1133" s="3" t="s">
        <v>319</v>
      </c>
      <c r="M1133" s="3">
        <v>22153</v>
      </c>
      <c r="N1133" s="3" t="s">
        <v>30</v>
      </c>
      <c r="O1133" s="3" t="s">
        <v>526</v>
      </c>
      <c r="P1133" s="3" t="s">
        <v>46</v>
      </c>
      <c r="Q1133" s="3" t="s">
        <v>173</v>
      </c>
      <c r="R1133" s="3" t="s">
        <v>527</v>
      </c>
      <c r="S1133" s="3">
        <v>63.9</v>
      </c>
      <c r="T1133" s="3">
        <v>5</v>
      </c>
      <c r="U1133" s="3">
        <v>0</v>
      </c>
      <c r="V1133" s="3">
        <v>28.754999999999995</v>
      </c>
    </row>
    <row r="1134" spans="1:22" ht="14.25" customHeight="1" x14ac:dyDescent="0.25">
      <c r="A1134" s="3">
        <v>1133</v>
      </c>
      <c r="B1134" s="3" t="s">
        <v>3277</v>
      </c>
      <c r="C1134" s="4">
        <f>YEAR(Table_1[[#This Row],[Order Date]])</f>
        <v>2013</v>
      </c>
      <c r="D1134" s="9">
        <v>41615</v>
      </c>
      <c r="E1134" s="3">
        <v>41616</v>
      </c>
      <c r="F1134" s="3" t="s">
        <v>188</v>
      </c>
      <c r="G1134" s="3" t="s">
        <v>513</v>
      </c>
      <c r="H1134" s="3" t="s">
        <v>514</v>
      </c>
      <c r="I1134" s="3" t="s">
        <v>41</v>
      </c>
      <c r="J1134" s="3" t="s">
        <v>27</v>
      </c>
      <c r="K1134" s="3" t="s">
        <v>3278</v>
      </c>
      <c r="L1134" s="3" t="s">
        <v>43</v>
      </c>
      <c r="M1134" s="3">
        <v>94509</v>
      </c>
      <c r="N1134" s="3" t="s">
        <v>44</v>
      </c>
      <c r="O1134" s="3" t="s">
        <v>1057</v>
      </c>
      <c r="P1134" s="3" t="s">
        <v>46</v>
      </c>
      <c r="Q1134" s="3" t="s">
        <v>90</v>
      </c>
      <c r="R1134" s="3" t="s">
        <v>1058</v>
      </c>
      <c r="S1134" s="3">
        <v>19.440000000000001</v>
      </c>
      <c r="T1134" s="3">
        <v>3</v>
      </c>
      <c r="U1134" s="3">
        <v>0</v>
      </c>
      <c r="V1134" s="3">
        <v>9.3312000000000008</v>
      </c>
    </row>
    <row r="1135" spans="1:22" ht="14.25" customHeight="1" x14ac:dyDescent="0.25">
      <c r="A1135" s="3">
        <v>1134</v>
      </c>
      <c r="B1135" s="3" t="s">
        <v>3279</v>
      </c>
      <c r="C1135" s="4">
        <f>YEAR(Table_1[[#This Row],[Order Date]])</f>
        <v>2013</v>
      </c>
      <c r="D1135" s="9">
        <v>41431</v>
      </c>
      <c r="E1135" s="3">
        <v>41435</v>
      </c>
      <c r="F1135" s="3" t="s">
        <v>50</v>
      </c>
      <c r="G1135" s="3" t="s">
        <v>1610</v>
      </c>
      <c r="H1135" s="3" t="s">
        <v>1611</v>
      </c>
      <c r="I1135" s="3" t="s">
        <v>102</v>
      </c>
      <c r="J1135" s="3" t="s">
        <v>27</v>
      </c>
      <c r="K1135" s="3" t="s">
        <v>146</v>
      </c>
      <c r="L1135" s="3" t="s">
        <v>147</v>
      </c>
      <c r="M1135" s="3">
        <v>19134</v>
      </c>
      <c r="N1135" s="3" t="s">
        <v>148</v>
      </c>
      <c r="O1135" s="3" t="s">
        <v>217</v>
      </c>
      <c r="P1135" s="3" t="s">
        <v>46</v>
      </c>
      <c r="Q1135" s="3" t="s">
        <v>59</v>
      </c>
      <c r="R1135" s="3" t="s">
        <v>218</v>
      </c>
      <c r="S1135" s="3">
        <v>124.608</v>
      </c>
      <c r="T1135" s="3">
        <v>4</v>
      </c>
      <c r="U1135" s="3">
        <v>0.2</v>
      </c>
      <c r="V1135" s="3">
        <v>-23.364000000000019</v>
      </c>
    </row>
    <row r="1136" spans="1:22" ht="14.25" customHeight="1" x14ac:dyDescent="0.25">
      <c r="A1136" s="3">
        <v>1135</v>
      </c>
      <c r="B1136" s="3" t="s">
        <v>3279</v>
      </c>
      <c r="C1136" s="4">
        <f>YEAR(Table_1[[#This Row],[Order Date]])</f>
        <v>2013</v>
      </c>
      <c r="D1136" s="9">
        <v>41431</v>
      </c>
      <c r="E1136" s="3">
        <v>41435</v>
      </c>
      <c r="F1136" s="3" t="s">
        <v>50</v>
      </c>
      <c r="G1136" s="3" t="s">
        <v>1610</v>
      </c>
      <c r="H1136" s="3" t="s">
        <v>1611</v>
      </c>
      <c r="I1136" s="3" t="s">
        <v>102</v>
      </c>
      <c r="J1136" s="3" t="s">
        <v>27</v>
      </c>
      <c r="K1136" s="3" t="s">
        <v>146</v>
      </c>
      <c r="L1136" s="3" t="s">
        <v>147</v>
      </c>
      <c r="M1136" s="3">
        <v>19134</v>
      </c>
      <c r="N1136" s="3" t="s">
        <v>148</v>
      </c>
      <c r="O1136" s="3" t="s">
        <v>3280</v>
      </c>
      <c r="P1136" s="3" t="s">
        <v>46</v>
      </c>
      <c r="Q1136" s="3" t="s">
        <v>47</v>
      </c>
      <c r="R1136" s="3" t="s">
        <v>3281</v>
      </c>
      <c r="S1136" s="3">
        <v>7.5600000000000005</v>
      </c>
      <c r="T1136" s="3">
        <v>3</v>
      </c>
      <c r="U1136" s="3">
        <v>0.2</v>
      </c>
      <c r="V1136" s="3">
        <v>2.6459999999999995</v>
      </c>
    </row>
    <row r="1137" spans="1:22" ht="14.25" customHeight="1" x14ac:dyDescent="0.25">
      <c r="A1137" s="3">
        <v>1136</v>
      </c>
      <c r="B1137" s="3" t="s">
        <v>3282</v>
      </c>
      <c r="C1137" s="4">
        <f>YEAR(Table_1[[#This Row],[Order Date]])</f>
        <v>2013</v>
      </c>
      <c r="D1137" s="9">
        <v>41620</v>
      </c>
      <c r="E1137" s="3">
        <v>41620</v>
      </c>
      <c r="F1137" s="3" t="s">
        <v>1290</v>
      </c>
      <c r="G1137" s="3" t="s">
        <v>1990</v>
      </c>
      <c r="H1137" s="3" t="s">
        <v>1991</v>
      </c>
      <c r="I1137" s="3" t="s">
        <v>26</v>
      </c>
      <c r="J1137" s="3" t="s">
        <v>27</v>
      </c>
      <c r="K1137" s="3" t="s">
        <v>3283</v>
      </c>
      <c r="L1137" s="3" t="s">
        <v>54</v>
      </c>
      <c r="M1137" s="3">
        <v>33030</v>
      </c>
      <c r="N1137" s="3" t="s">
        <v>30</v>
      </c>
      <c r="O1137" s="3" t="s">
        <v>3284</v>
      </c>
      <c r="P1137" s="3" t="s">
        <v>46</v>
      </c>
      <c r="Q1137" s="3" t="s">
        <v>59</v>
      </c>
      <c r="R1137" s="3" t="s">
        <v>3285</v>
      </c>
      <c r="S1137" s="3">
        <v>85.224000000000004</v>
      </c>
      <c r="T1137" s="3">
        <v>3</v>
      </c>
      <c r="U1137" s="3">
        <v>0.2</v>
      </c>
      <c r="V1137" s="3">
        <v>7.4571000000000041</v>
      </c>
    </row>
    <row r="1138" spans="1:22" ht="14.25" customHeight="1" x14ac:dyDescent="0.25">
      <c r="A1138" s="3">
        <v>1137</v>
      </c>
      <c r="B1138" s="3" t="s">
        <v>3286</v>
      </c>
      <c r="C1138" s="4">
        <f>YEAR(Table_1[[#This Row],[Order Date]])</f>
        <v>2013</v>
      </c>
      <c r="D1138" s="9">
        <v>41591</v>
      </c>
      <c r="E1138" s="3">
        <v>41594</v>
      </c>
      <c r="F1138" s="3" t="s">
        <v>23</v>
      </c>
      <c r="G1138" s="3" t="s">
        <v>3287</v>
      </c>
      <c r="H1138" s="3" t="s">
        <v>3288</v>
      </c>
      <c r="I1138" s="3" t="s">
        <v>41</v>
      </c>
      <c r="J1138" s="3" t="s">
        <v>27</v>
      </c>
      <c r="K1138" s="3" t="s">
        <v>3289</v>
      </c>
      <c r="L1138" s="3" t="s">
        <v>254</v>
      </c>
      <c r="M1138" s="3">
        <v>46350</v>
      </c>
      <c r="N1138" s="3" t="s">
        <v>105</v>
      </c>
      <c r="O1138" s="3" t="s">
        <v>3290</v>
      </c>
      <c r="P1138" s="3" t="s">
        <v>46</v>
      </c>
      <c r="Q1138" s="3" t="s">
        <v>173</v>
      </c>
      <c r="R1138" s="3" t="s">
        <v>3291</v>
      </c>
      <c r="S1138" s="3">
        <v>287.52</v>
      </c>
      <c r="T1138" s="3">
        <v>8</v>
      </c>
      <c r="U1138" s="3">
        <v>0</v>
      </c>
      <c r="V1138" s="3">
        <v>129.38399999999999</v>
      </c>
    </row>
    <row r="1139" spans="1:22" ht="14.25" customHeight="1" x14ac:dyDescent="0.25">
      <c r="A1139" s="3">
        <v>1138</v>
      </c>
      <c r="B1139" s="3" t="s">
        <v>3286</v>
      </c>
      <c r="C1139" s="4">
        <f>YEAR(Table_1[[#This Row],[Order Date]])</f>
        <v>2013</v>
      </c>
      <c r="D1139" s="9">
        <v>41591</v>
      </c>
      <c r="E1139" s="3">
        <v>41594</v>
      </c>
      <c r="F1139" s="3" t="s">
        <v>23</v>
      </c>
      <c r="G1139" s="3" t="s">
        <v>3287</v>
      </c>
      <c r="H1139" s="3" t="s">
        <v>3288</v>
      </c>
      <c r="I1139" s="3" t="s">
        <v>41</v>
      </c>
      <c r="J1139" s="3" t="s">
        <v>27</v>
      </c>
      <c r="K1139" s="3" t="s">
        <v>3289</v>
      </c>
      <c r="L1139" s="3" t="s">
        <v>254</v>
      </c>
      <c r="M1139" s="3">
        <v>46350</v>
      </c>
      <c r="N1139" s="3" t="s">
        <v>105</v>
      </c>
      <c r="O1139" s="3" t="s">
        <v>2137</v>
      </c>
      <c r="P1139" s="3" t="s">
        <v>46</v>
      </c>
      <c r="Q1139" s="3" t="s">
        <v>78</v>
      </c>
      <c r="R1139" s="3" t="s">
        <v>2138</v>
      </c>
      <c r="S1139" s="3">
        <v>37.68</v>
      </c>
      <c r="T1139" s="3">
        <v>2</v>
      </c>
      <c r="U1139" s="3">
        <v>0</v>
      </c>
      <c r="V1139" s="3">
        <v>10.5504</v>
      </c>
    </row>
    <row r="1140" spans="1:22" ht="14.25" customHeight="1" x14ac:dyDescent="0.25">
      <c r="A1140" s="3">
        <v>1139</v>
      </c>
      <c r="B1140" s="3" t="s">
        <v>3286</v>
      </c>
      <c r="C1140" s="4">
        <f>YEAR(Table_1[[#This Row],[Order Date]])</f>
        <v>2013</v>
      </c>
      <c r="D1140" s="9">
        <v>41591</v>
      </c>
      <c r="E1140" s="3">
        <v>41594</v>
      </c>
      <c r="F1140" s="3" t="s">
        <v>23</v>
      </c>
      <c r="G1140" s="3" t="s">
        <v>3287</v>
      </c>
      <c r="H1140" s="3" t="s">
        <v>3288</v>
      </c>
      <c r="I1140" s="3" t="s">
        <v>41</v>
      </c>
      <c r="J1140" s="3" t="s">
        <v>27</v>
      </c>
      <c r="K1140" s="3" t="s">
        <v>3289</v>
      </c>
      <c r="L1140" s="3" t="s">
        <v>254</v>
      </c>
      <c r="M1140" s="3">
        <v>46350</v>
      </c>
      <c r="N1140" s="3" t="s">
        <v>105</v>
      </c>
      <c r="O1140" s="3" t="s">
        <v>3292</v>
      </c>
      <c r="P1140" s="3" t="s">
        <v>46</v>
      </c>
      <c r="Q1140" s="3" t="s">
        <v>90</v>
      </c>
      <c r="R1140" s="3" t="s">
        <v>3293</v>
      </c>
      <c r="S1140" s="3">
        <v>19.98</v>
      </c>
      <c r="T1140" s="3">
        <v>2</v>
      </c>
      <c r="U1140" s="3">
        <v>0</v>
      </c>
      <c r="V1140" s="3">
        <v>8.9909999999999997</v>
      </c>
    </row>
    <row r="1141" spans="1:22" ht="14.25" customHeight="1" x14ac:dyDescent="0.25">
      <c r="A1141" s="3">
        <v>1140</v>
      </c>
      <c r="B1141" s="3" t="s">
        <v>3286</v>
      </c>
      <c r="C1141" s="4">
        <f>YEAR(Table_1[[#This Row],[Order Date]])</f>
        <v>2013</v>
      </c>
      <c r="D1141" s="9">
        <v>41591</v>
      </c>
      <c r="E1141" s="3">
        <v>41594</v>
      </c>
      <c r="F1141" s="3" t="s">
        <v>23</v>
      </c>
      <c r="G1141" s="3" t="s">
        <v>3287</v>
      </c>
      <c r="H1141" s="3" t="s">
        <v>3288</v>
      </c>
      <c r="I1141" s="3" t="s">
        <v>41</v>
      </c>
      <c r="J1141" s="3" t="s">
        <v>27</v>
      </c>
      <c r="K1141" s="3" t="s">
        <v>3289</v>
      </c>
      <c r="L1141" s="3" t="s">
        <v>254</v>
      </c>
      <c r="M1141" s="3">
        <v>46350</v>
      </c>
      <c r="N1141" s="3" t="s">
        <v>105</v>
      </c>
      <c r="O1141" s="3" t="s">
        <v>1942</v>
      </c>
      <c r="P1141" s="3" t="s">
        <v>46</v>
      </c>
      <c r="Q1141" s="3" t="s">
        <v>68</v>
      </c>
      <c r="R1141" s="3" t="s">
        <v>1943</v>
      </c>
      <c r="S1141" s="3">
        <v>20.58</v>
      </c>
      <c r="T1141" s="3">
        <v>7</v>
      </c>
      <c r="U1141" s="3">
        <v>0</v>
      </c>
      <c r="V1141" s="3">
        <v>5.5566000000000004</v>
      </c>
    </row>
    <row r="1142" spans="1:22" ht="14.25" customHeight="1" x14ac:dyDescent="0.25">
      <c r="A1142" s="3">
        <v>1141</v>
      </c>
      <c r="B1142" s="3" t="s">
        <v>3286</v>
      </c>
      <c r="C1142" s="4">
        <f>YEAR(Table_1[[#This Row],[Order Date]])</f>
        <v>2013</v>
      </c>
      <c r="D1142" s="9">
        <v>41591</v>
      </c>
      <c r="E1142" s="3">
        <v>41594</v>
      </c>
      <c r="F1142" s="3" t="s">
        <v>23</v>
      </c>
      <c r="G1142" s="3" t="s">
        <v>3287</v>
      </c>
      <c r="H1142" s="3" t="s">
        <v>3288</v>
      </c>
      <c r="I1142" s="3" t="s">
        <v>41</v>
      </c>
      <c r="J1142" s="3" t="s">
        <v>27</v>
      </c>
      <c r="K1142" s="3" t="s">
        <v>3289</v>
      </c>
      <c r="L1142" s="3" t="s">
        <v>254</v>
      </c>
      <c r="M1142" s="3">
        <v>46350</v>
      </c>
      <c r="N1142" s="3" t="s">
        <v>105</v>
      </c>
      <c r="O1142" s="3" t="s">
        <v>3294</v>
      </c>
      <c r="P1142" s="3" t="s">
        <v>46</v>
      </c>
      <c r="Q1142" s="3" t="s">
        <v>75</v>
      </c>
      <c r="R1142" s="3" t="s">
        <v>3295</v>
      </c>
      <c r="S1142" s="3">
        <v>17.38</v>
      </c>
      <c r="T1142" s="3">
        <v>2</v>
      </c>
      <c r="U1142" s="3">
        <v>0</v>
      </c>
      <c r="V1142" s="3">
        <v>8.69</v>
      </c>
    </row>
    <row r="1143" spans="1:22" ht="14.25" customHeight="1" x14ac:dyDescent="0.25">
      <c r="A1143" s="3">
        <v>1142</v>
      </c>
      <c r="B1143" s="3" t="s">
        <v>3296</v>
      </c>
      <c r="C1143" s="4">
        <f>YEAR(Table_1[[#This Row],[Order Date]])</f>
        <v>2011</v>
      </c>
      <c r="D1143" s="9">
        <v>40815</v>
      </c>
      <c r="E1143" s="3">
        <v>40819</v>
      </c>
      <c r="F1143" s="3" t="s">
        <v>50</v>
      </c>
      <c r="G1143" s="3" t="s">
        <v>2287</v>
      </c>
      <c r="H1143" s="3" t="s">
        <v>2288</v>
      </c>
      <c r="I1143" s="3" t="s">
        <v>26</v>
      </c>
      <c r="J1143" s="3" t="s">
        <v>27</v>
      </c>
      <c r="K1143" s="3" t="s">
        <v>42</v>
      </c>
      <c r="L1143" s="3" t="s">
        <v>43</v>
      </c>
      <c r="M1143" s="3">
        <v>90045</v>
      </c>
      <c r="N1143" s="3" t="s">
        <v>44</v>
      </c>
      <c r="O1143" s="3" t="s">
        <v>2905</v>
      </c>
      <c r="P1143" s="3" t="s">
        <v>32</v>
      </c>
      <c r="Q1143" s="3" t="s">
        <v>65</v>
      </c>
      <c r="R1143" s="3" t="s">
        <v>2906</v>
      </c>
      <c r="S1143" s="3">
        <v>204.6</v>
      </c>
      <c r="T1143" s="3">
        <v>2</v>
      </c>
      <c r="U1143" s="3">
        <v>0</v>
      </c>
      <c r="V1143" s="3">
        <v>53.195999999999998</v>
      </c>
    </row>
    <row r="1144" spans="1:22" ht="14.25" customHeight="1" x14ac:dyDescent="0.25">
      <c r="A1144" s="3">
        <v>1143</v>
      </c>
      <c r="B1144" s="3" t="s">
        <v>3296</v>
      </c>
      <c r="C1144" s="4">
        <f>YEAR(Table_1[[#This Row],[Order Date]])</f>
        <v>2011</v>
      </c>
      <c r="D1144" s="9">
        <v>40815</v>
      </c>
      <c r="E1144" s="3">
        <v>40819</v>
      </c>
      <c r="F1144" s="3" t="s">
        <v>50</v>
      </c>
      <c r="G1144" s="3" t="s">
        <v>2287</v>
      </c>
      <c r="H1144" s="3" t="s">
        <v>2288</v>
      </c>
      <c r="I1144" s="3" t="s">
        <v>26</v>
      </c>
      <c r="J1144" s="3" t="s">
        <v>27</v>
      </c>
      <c r="K1144" s="3" t="s">
        <v>42</v>
      </c>
      <c r="L1144" s="3" t="s">
        <v>43</v>
      </c>
      <c r="M1144" s="3">
        <v>90045</v>
      </c>
      <c r="N1144" s="3" t="s">
        <v>44</v>
      </c>
      <c r="O1144" s="3" t="s">
        <v>3297</v>
      </c>
      <c r="P1144" s="3" t="s">
        <v>46</v>
      </c>
      <c r="Q1144" s="3" t="s">
        <v>269</v>
      </c>
      <c r="R1144" s="3" t="s">
        <v>3298</v>
      </c>
      <c r="S1144" s="3">
        <v>8.7200000000000006</v>
      </c>
      <c r="T1144" s="3">
        <v>4</v>
      </c>
      <c r="U1144" s="3">
        <v>0</v>
      </c>
      <c r="V1144" s="3">
        <v>2.8776000000000002</v>
      </c>
    </row>
    <row r="1145" spans="1:22" ht="14.25" customHeight="1" x14ac:dyDescent="0.25">
      <c r="A1145" s="3">
        <v>1144</v>
      </c>
      <c r="B1145" s="3" t="s">
        <v>3296</v>
      </c>
      <c r="C1145" s="4">
        <f>YEAR(Table_1[[#This Row],[Order Date]])</f>
        <v>2011</v>
      </c>
      <c r="D1145" s="9">
        <v>40815</v>
      </c>
      <c r="E1145" s="3">
        <v>40819</v>
      </c>
      <c r="F1145" s="3" t="s">
        <v>50</v>
      </c>
      <c r="G1145" s="3" t="s">
        <v>2287</v>
      </c>
      <c r="H1145" s="3" t="s">
        <v>2288</v>
      </c>
      <c r="I1145" s="3" t="s">
        <v>26</v>
      </c>
      <c r="J1145" s="3" t="s">
        <v>27</v>
      </c>
      <c r="K1145" s="3" t="s">
        <v>42</v>
      </c>
      <c r="L1145" s="3" t="s">
        <v>43</v>
      </c>
      <c r="M1145" s="3">
        <v>90045</v>
      </c>
      <c r="N1145" s="3" t="s">
        <v>44</v>
      </c>
      <c r="O1145" s="3" t="s">
        <v>1094</v>
      </c>
      <c r="P1145" s="3" t="s">
        <v>46</v>
      </c>
      <c r="Q1145" s="3" t="s">
        <v>90</v>
      </c>
      <c r="R1145" s="3" t="s">
        <v>1095</v>
      </c>
      <c r="S1145" s="3">
        <v>6.48</v>
      </c>
      <c r="T1145" s="3">
        <v>1</v>
      </c>
      <c r="U1145" s="3">
        <v>0</v>
      </c>
      <c r="V1145" s="3">
        <v>3.1104000000000003</v>
      </c>
    </row>
    <row r="1146" spans="1:22" ht="14.25" customHeight="1" x14ac:dyDescent="0.25">
      <c r="A1146" s="3">
        <v>1145</v>
      </c>
      <c r="B1146" s="3" t="s">
        <v>3296</v>
      </c>
      <c r="C1146" s="4">
        <f>YEAR(Table_1[[#This Row],[Order Date]])</f>
        <v>2011</v>
      </c>
      <c r="D1146" s="9">
        <v>40815</v>
      </c>
      <c r="E1146" s="3">
        <v>40819</v>
      </c>
      <c r="F1146" s="3" t="s">
        <v>50</v>
      </c>
      <c r="G1146" s="3" t="s">
        <v>2287</v>
      </c>
      <c r="H1146" s="3" t="s">
        <v>2288</v>
      </c>
      <c r="I1146" s="3" t="s">
        <v>26</v>
      </c>
      <c r="J1146" s="3" t="s">
        <v>27</v>
      </c>
      <c r="K1146" s="3" t="s">
        <v>42</v>
      </c>
      <c r="L1146" s="3" t="s">
        <v>43</v>
      </c>
      <c r="M1146" s="3">
        <v>90045</v>
      </c>
      <c r="N1146" s="3" t="s">
        <v>44</v>
      </c>
      <c r="O1146" s="3" t="s">
        <v>3299</v>
      </c>
      <c r="P1146" s="3" t="s">
        <v>71</v>
      </c>
      <c r="Q1146" s="3" t="s">
        <v>682</v>
      </c>
      <c r="R1146" s="3" t="s">
        <v>3300</v>
      </c>
      <c r="S1146" s="3">
        <v>686.32</v>
      </c>
      <c r="T1146" s="3">
        <v>2</v>
      </c>
      <c r="U1146" s="3">
        <v>0.2</v>
      </c>
      <c r="V1146" s="3">
        <v>223.05399999999995</v>
      </c>
    </row>
    <row r="1147" spans="1:22" ht="14.25" customHeight="1" x14ac:dyDescent="0.25">
      <c r="A1147" s="3">
        <v>1146</v>
      </c>
      <c r="B1147" s="3" t="s">
        <v>3296</v>
      </c>
      <c r="C1147" s="4">
        <f>YEAR(Table_1[[#This Row],[Order Date]])</f>
        <v>2011</v>
      </c>
      <c r="D1147" s="9">
        <v>40815</v>
      </c>
      <c r="E1147" s="3">
        <v>40819</v>
      </c>
      <c r="F1147" s="3" t="s">
        <v>50</v>
      </c>
      <c r="G1147" s="3" t="s">
        <v>2287</v>
      </c>
      <c r="H1147" s="3" t="s">
        <v>2288</v>
      </c>
      <c r="I1147" s="3" t="s">
        <v>26</v>
      </c>
      <c r="J1147" s="3" t="s">
        <v>27</v>
      </c>
      <c r="K1147" s="3" t="s">
        <v>42</v>
      </c>
      <c r="L1147" s="3" t="s">
        <v>43</v>
      </c>
      <c r="M1147" s="3">
        <v>90045</v>
      </c>
      <c r="N1147" s="3" t="s">
        <v>44</v>
      </c>
      <c r="O1147" s="3" t="s">
        <v>3219</v>
      </c>
      <c r="P1147" s="3" t="s">
        <v>46</v>
      </c>
      <c r="Q1147" s="3" t="s">
        <v>59</v>
      </c>
      <c r="R1147" s="3" t="s">
        <v>3220</v>
      </c>
      <c r="S1147" s="3">
        <v>62.18</v>
      </c>
      <c r="T1147" s="3">
        <v>1</v>
      </c>
      <c r="U1147" s="3">
        <v>0</v>
      </c>
      <c r="V1147" s="3">
        <v>16.788600000000002</v>
      </c>
    </row>
    <row r="1148" spans="1:22" ht="14.25" customHeight="1" x14ac:dyDescent="0.25">
      <c r="A1148" s="3">
        <v>1147</v>
      </c>
      <c r="B1148" s="3" t="s">
        <v>3301</v>
      </c>
      <c r="C1148" s="4">
        <f>YEAR(Table_1[[#This Row],[Order Date]])</f>
        <v>2012</v>
      </c>
      <c r="D1148" s="9">
        <v>41003</v>
      </c>
      <c r="E1148" s="3">
        <v>41003</v>
      </c>
      <c r="F1148" s="3" t="s">
        <v>1290</v>
      </c>
      <c r="G1148" s="3" t="s">
        <v>3302</v>
      </c>
      <c r="H1148" s="3" t="s">
        <v>3303</v>
      </c>
      <c r="I1148" s="3" t="s">
        <v>26</v>
      </c>
      <c r="J1148" s="3" t="s">
        <v>27</v>
      </c>
      <c r="K1148" s="3" t="s">
        <v>3304</v>
      </c>
      <c r="L1148" s="3" t="s">
        <v>238</v>
      </c>
      <c r="M1148" s="3">
        <v>48911</v>
      </c>
      <c r="N1148" s="3" t="s">
        <v>105</v>
      </c>
      <c r="O1148" s="3" t="s">
        <v>3305</v>
      </c>
      <c r="P1148" s="3" t="s">
        <v>46</v>
      </c>
      <c r="Q1148" s="3" t="s">
        <v>78</v>
      </c>
      <c r="R1148" s="3" t="s">
        <v>3306</v>
      </c>
      <c r="S1148" s="3">
        <v>644.07600000000002</v>
      </c>
      <c r="T1148" s="3">
        <v>2</v>
      </c>
      <c r="U1148" s="3">
        <v>0.1</v>
      </c>
      <c r="V1148" s="3">
        <v>107.34599999999996</v>
      </c>
    </row>
    <row r="1149" spans="1:22" ht="14.25" customHeight="1" x14ac:dyDescent="0.25">
      <c r="A1149" s="3">
        <v>1148</v>
      </c>
      <c r="B1149" s="3" t="s">
        <v>3301</v>
      </c>
      <c r="C1149" s="4">
        <f>YEAR(Table_1[[#This Row],[Order Date]])</f>
        <v>2012</v>
      </c>
      <c r="D1149" s="9">
        <v>41003</v>
      </c>
      <c r="E1149" s="3">
        <v>41003</v>
      </c>
      <c r="F1149" s="3" t="s">
        <v>1290</v>
      </c>
      <c r="G1149" s="3" t="s">
        <v>3302</v>
      </c>
      <c r="H1149" s="3" t="s">
        <v>3303</v>
      </c>
      <c r="I1149" s="3" t="s">
        <v>26</v>
      </c>
      <c r="J1149" s="3" t="s">
        <v>27</v>
      </c>
      <c r="K1149" s="3" t="s">
        <v>3304</v>
      </c>
      <c r="L1149" s="3" t="s">
        <v>238</v>
      </c>
      <c r="M1149" s="3">
        <v>48911</v>
      </c>
      <c r="N1149" s="3" t="s">
        <v>105</v>
      </c>
      <c r="O1149" s="3" t="s">
        <v>3307</v>
      </c>
      <c r="P1149" s="3" t="s">
        <v>46</v>
      </c>
      <c r="Q1149" s="3" t="s">
        <v>269</v>
      </c>
      <c r="R1149" s="3" t="s">
        <v>186</v>
      </c>
      <c r="S1149" s="3">
        <v>5.84</v>
      </c>
      <c r="T1149" s="3">
        <v>2</v>
      </c>
      <c r="U1149" s="3">
        <v>0</v>
      </c>
      <c r="V1149" s="3">
        <v>2.6279999999999997</v>
      </c>
    </row>
    <row r="1150" spans="1:22" ht="14.25" customHeight="1" x14ac:dyDescent="0.25">
      <c r="A1150" s="3">
        <v>1149</v>
      </c>
      <c r="B1150" s="3" t="s">
        <v>3301</v>
      </c>
      <c r="C1150" s="4">
        <f>YEAR(Table_1[[#This Row],[Order Date]])</f>
        <v>2012</v>
      </c>
      <c r="D1150" s="9">
        <v>41003</v>
      </c>
      <c r="E1150" s="3">
        <v>41003</v>
      </c>
      <c r="F1150" s="3" t="s">
        <v>1290</v>
      </c>
      <c r="G1150" s="3" t="s">
        <v>3302</v>
      </c>
      <c r="H1150" s="3" t="s">
        <v>3303</v>
      </c>
      <c r="I1150" s="3" t="s">
        <v>26</v>
      </c>
      <c r="J1150" s="3" t="s">
        <v>27</v>
      </c>
      <c r="K1150" s="3" t="s">
        <v>3304</v>
      </c>
      <c r="L1150" s="3" t="s">
        <v>238</v>
      </c>
      <c r="M1150" s="3">
        <v>48911</v>
      </c>
      <c r="N1150" s="3" t="s">
        <v>105</v>
      </c>
      <c r="O1150" s="3" t="s">
        <v>3308</v>
      </c>
      <c r="P1150" s="3" t="s">
        <v>46</v>
      </c>
      <c r="Q1150" s="3" t="s">
        <v>75</v>
      </c>
      <c r="R1150" s="3" t="s">
        <v>3309</v>
      </c>
      <c r="S1150" s="3">
        <v>12.76</v>
      </c>
      <c r="T1150" s="3">
        <v>2</v>
      </c>
      <c r="U1150" s="3">
        <v>0</v>
      </c>
      <c r="V1150" s="3">
        <v>5.8695999999999993</v>
      </c>
    </row>
    <row r="1151" spans="1:22" ht="14.25" customHeight="1" x14ac:dyDescent="0.25">
      <c r="A1151" s="3">
        <v>1150</v>
      </c>
      <c r="B1151" s="3" t="s">
        <v>3301</v>
      </c>
      <c r="C1151" s="4">
        <f>YEAR(Table_1[[#This Row],[Order Date]])</f>
        <v>2012</v>
      </c>
      <c r="D1151" s="9">
        <v>41003</v>
      </c>
      <c r="E1151" s="3">
        <v>41003</v>
      </c>
      <c r="F1151" s="3" t="s">
        <v>1290</v>
      </c>
      <c r="G1151" s="3" t="s">
        <v>3302</v>
      </c>
      <c r="H1151" s="3" t="s">
        <v>3303</v>
      </c>
      <c r="I1151" s="3" t="s">
        <v>26</v>
      </c>
      <c r="J1151" s="3" t="s">
        <v>27</v>
      </c>
      <c r="K1151" s="3" t="s">
        <v>3304</v>
      </c>
      <c r="L1151" s="3" t="s">
        <v>238</v>
      </c>
      <c r="M1151" s="3">
        <v>48911</v>
      </c>
      <c r="N1151" s="3" t="s">
        <v>105</v>
      </c>
      <c r="O1151" s="3" t="s">
        <v>3310</v>
      </c>
      <c r="P1151" s="3" t="s">
        <v>71</v>
      </c>
      <c r="Q1151" s="3" t="s">
        <v>72</v>
      </c>
      <c r="R1151" s="3" t="s">
        <v>3311</v>
      </c>
      <c r="S1151" s="3">
        <v>10.95</v>
      </c>
      <c r="T1151" s="3">
        <v>1</v>
      </c>
      <c r="U1151" s="3">
        <v>0</v>
      </c>
      <c r="V1151" s="3">
        <v>0.43799999999999883</v>
      </c>
    </row>
    <row r="1152" spans="1:22" ht="14.25" customHeight="1" x14ac:dyDescent="0.25">
      <c r="A1152" s="3">
        <v>1151</v>
      </c>
      <c r="B1152" s="3" t="s">
        <v>3301</v>
      </c>
      <c r="C1152" s="4">
        <f>YEAR(Table_1[[#This Row],[Order Date]])</f>
        <v>2012</v>
      </c>
      <c r="D1152" s="9">
        <v>41003</v>
      </c>
      <c r="E1152" s="3">
        <v>41003</v>
      </c>
      <c r="F1152" s="3" t="s">
        <v>1290</v>
      </c>
      <c r="G1152" s="3" t="s">
        <v>3302</v>
      </c>
      <c r="H1152" s="3" t="s">
        <v>3303</v>
      </c>
      <c r="I1152" s="3" t="s">
        <v>26</v>
      </c>
      <c r="J1152" s="3" t="s">
        <v>27</v>
      </c>
      <c r="K1152" s="3" t="s">
        <v>3304</v>
      </c>
      <c r="L1152" s="3" t="s">
        <v>238</v>
      </c>
      <c r="M1152" s="3">
        <v>48911</v>
      </c>
      <c r="N1152" s="3" t="s">
        <v>105</v>
      </c>
      <c r="O1152" s="3" t="s">
        <v>3312</v>
      </c>
      <c r="P1152" s="3" t="s">
        <v>71</v>
      </c>
      <c r="Q1152" s="3" t="s">
        <v>1216</v>
      </c>
      <c r="R1152" s="3" t="s">
        <v>3313</v>
      </c>
      <c r="S1152" s="3">
        <v>599.98</v>
      </c>
      <c r="T1152" s="3">
        <v>2</v>
      </c>
      <c r="U1152" s="3">
        <v>0</v>
      </c>
      <c r="V1152" s="3">
        <v>209.99299999999999</v>
      </c>
    </row>
    <row r="1153" spans="1:22" ht="14.25" customHeight="1" x14ac:dyDescent="0.25">
      <c r="A1153" s="3">
        <v>1152</v>
      </c>
      <c r="B1153" s="3" t="s">
        <v>3314</v>
      </c>
      <c r="C1153" s="4">
        <f>YEAR(Table_1[[#This Row],[Order Date]])</f>
        <v>2012</v>
      </c>
      <c r="D1153" s="9">
        <v>41037</v>
      </c>
      <c r="E1153" s="3">
        <v>41043</v>
      </c>
      <c r="F1153" s="3" t="s">
        <v>50</v>
      </c>
      <c r="G1153" s="3" t="s">
        <v>995</v>
      </c>
      <c r="H1153" s="3" t="s">
        <v>996</v>
      </c>
      <c r="I1153" s="3" t="s">
        <v>41</v>
      </c>
      <c r="J1153" s="3" t="s">
        <v>27</v>
      </c>
      <c r="K1153" s="3" t="s">
        <v>3315</v>
      </c>
      <c r="L1153" s="3" t="s">
        <v>498</v>
      </c>
      <c r="M1153" s="3">
        <v>44221</v>
      </c>
      <c r="N1153" s="3" t="s">
        <v>148</v>
      </c>
      <c r="O1153" s="3" t="s">
        <v>3316</v>
      </c>
      <c r="P1153" s="3" t="s">
        <v>32</v>
      </c>
      <c r="Q1153" s="3" t="s">
        <v>65</v>
      </c>
      <c r="R1153" s="3" t="s">
        <v>3317</v>
      </c>
      <c r="S1153" s="3">
        <v>8.3520000000000003</v>
      </c>
      <c r="T1153" s="3">
        <v>6</v>
      </c>
      <c r="U1153" s="3">
        <v>0.2</v>
      </c>
      <c r="V1153" s="3">
        <v>1.2527999999999997</v>
      </c>
    </row>
    <row r="1154" spans="1:22" ht="14.25" customHeight="1" x14ac:dyDescent="0.25">
      <c r="A1154" s="3">
        <v>1153</v>
      </c>
      <c r="B1154" s="3" t="s">
        <v>3318</v>
      </c>
      <c r="C1154" s="4">
        <f>YEAR(Table_1[[#This Row],[Order Date]])</f>
        <v>2014</v>
      </c>
      <c r="D1154" s="9">
        <v>41640</v>
      </c>
      <c r="E1154" s="3">
        <v>41646</v>
      </c>
      <c r="F1154" s="3" t="s">
        <v>50</v>
      </c>
      <c r="G1154" s="3" t="s">
        <v>1079</v>
      </c>
      <c r="H1154" s="3" t="s">
        <v>1080</v>
      </c>
      <c r="I1154" s="3" t="s">
        <v>41</v>
      </c>
      <c r="J1154" s="3" t="s">
        <v>27</v>
      </c>
      <c r="K1154" s="3" t="s">
        <v>3319</v>
      </c>
      <c r="L1154" s="3" t="s">
        <v>1392</v>
      </c>
      <c r="M1154" s="3">
        <v>89502</v>
      </c>
      <c r="N1154" s="3" t="s">
        <v>44</v>
      </c>
      <c r="O1154" s="3" t="s">
        <v>3320</v>
      </c>
      <c r="P1154" s="3" t="s">
        <v>46</v>
      </c>
      <c r="Q1154" s="3" t="s">
        <v>68</v>
      </c>
      <c r="R1154" s="3" t="s">
        <v>3321</v>
      </c>
      <c r="S1154" s="3">
        <v>3.64</v>
      </c>
      <c r="T1154" s="3">
        <v>2</v>
      </c>
      <c r="U1154" s="3">
        <v>0</v>
      </c>
      <c r="V1154" s="3">
        <v>1.6379999999999999</v>
      </c>
    </row>
    <row r="1155" spans="1:22" ht="14.25" customHeight="1" x14ac:dyDescent="0.25">
      <c r="A1155" s="3">
        <v>1154</v>
      </c>
      <c r="B1155" s="3" t="s">
        <v>3318</v>
      </c>
      <c r="C1155" s="4">
        <f>YEAR(Table_1[[#This Row],[Order Date]])</f>
        <v>2014</v>
      </c>
      <c r="D1155" s="9">
        <v>41640</v>
      </c>
      <c r="E1155" s="3">
        <v>41646</v>
      </c>
      <c r="F1155" s="3" t="s">
        <v>50</v>
      </c>
      <c r="G1155" s="3" t="s">
        <v>1079</v>
      </c>
      <c r="H1155" s="3" t="s">
        <v>1080</v>
      </c>
      <c r="I1155" s="3" t="s">
        <v>41</v>
      </c>
      <c r="J1155" s="3" t="s">
        <v>27</v>
      </c>
      <c r="K1155" s="3" t="s">
        <v>3319</v>
      </c>
      <c r="L1155" s="3" t="s">
        <v>1392</v>
      </c>
      <c r="M1155" s="3">
        <v>89502</v>
      </c>
      <c r="N1155" s="3" t="s">
        <v>44</v>
      </c>
      <c r="O1155" s="3" t="s">
        <v>2712</v>
      </c>
      <c r="P1155" s="3" t="s">
        <v>46</v>
      </c>
      <c r="Q1155" s="3" t="s">
        <v>75</v>
      </c>
      <c r="R1155" s="3" t="s">
        <v>2713</v>
      </c>
      <c r="S1155" s="3">
        <v>159.768</v>
      </c>
      <c r="T1155" s="3">
        <v>7</v>
      </c>
      <c r="U1155" s="3">
        <v>0.2</v>
      </c>
      <c r="V1155" s="3">
        <v>53.921700000000008</v>
      </c>
    </row>
    <row r="1156" spans="1:22" ht="14.25" customHeight="1" x14ac:dyDescent="0.25">
      <c r="A1156" s="3">
        <v>1155</v>
      </c>
      <c r="B1156" s="3" t="s">
        <v>3322</v>
      </c>
      <c r="C1156" s="4">
        <f>YEAR(Table_1[[#This Row],[Order Date]])</f>
        <v>2011</v>
      </c>
      <c r="D1156" s="9">
        <v>40897</v>
      </c>
      <c r="E1156" s="3">
        <v>40898</v>
      </c>
      <c r="F1156" s="3" t="s">
        <v>188</v>
      </c>
      <c r="G1156" s="3" t="s">
        <v>3217</v>
      </c>
      <c r="H1156" s="3" t="s">
        <v>3218</v>
      </c>
      <c r="I1156" s="3" t="s">
        <v>102</v>
      </c>
      <c r="J1156" s="3" t="s">
        <v>27</v>
      </c>
      <c r="K1156" s="3" t="s">
        <v>3323</v>
      </c>
      <c r="L1156" s="3" t="s">
        <v>319</v>
      </c>
      <c r="M1156" s="3">
        <v>22801</v>
      </c>
      <c r="N1156" s="3" t="s">
        <v>30</v>
      </c>
      <c r="O1156" s="3" t="s">
        <v>3324</v>
      </c>
      <c r="P1156" s="3" t="s">
        <v>46</v>
      </c>
      <c r="Q1156" s="3" t="s">
        <v>59</v>
      </c>
      <c r="R1156" s="3" t="s">
        <v>3325</v>
      </c>
      <c r="S1156" s="3">
        <v>122.48</v>
      </c>
      <c r="T1156" s="3">
        <v>2</v>
      </c>
      <c r="U1156" s="3">
        <v>0</v>
      </c>
      <c r="V1156" s="3">
        <v>0</v>
      </c>
    </row>
    <row r="1157" spans="1:22" ht="14.25" customHeight="1" x14ac:dyDescent="0.25">
      <c r="A1157" s="3">
        <v>1156</v>
      </c>
      <c r="B1157" s="3" t="s">
        <v>3322</v>
      </c>
      <c r="C1157" s="4">
        <f>YEAR(Table_1[[#This Row],[Order Date]])</f>
        <v>2011</v>
      </c>
      <c r="D1157" s="9">
        <v>40897</v>
      </c>
      <c r="E1157" s="3">
        <v>40898</v>
      </c>
      <c r="F1157" s="3" t="s">
        <v>188</v>
      </c>
      <c r="G1157" s="3" t="s">
        <v>3217</v>
      </c>
      <c r="H1157" s="3" t="s">
        <v>3218</v>
      </c>
      <c r="I1157" s="3" t="s">
        <v>102</v>
      </c>
      <c r="J1157" s="3" t="s">
        <v>27</v>
      </c>
      <c r="K1157" s="3" t="s">
        <v>3323</v>
      </c>
      <c r="L1157" s="3" t="s">
        <v>319</v>
      </c>
      <c r="M1157" s="3">
        <v>22801</v>
      </c>
      <c r="N1157" s="3" t="s">
        <v>30</v>
      </c>
      <c r="O1157" s="3" t="s">
        <v>3326</v>
      </c>
      <c r="P1157" s="3" t="s">
        <v>32</v>
      </c>
      <c r="Q1157" s="3" t="s">
        <v>56</v>
      </c>
      <c r="R1157" s="3" t="s">
        <v>3327</v>
      </c>
      <c r="S1157" s="3">
        <v>2244.48</v>
      </c>
      <c r="T1157" s="3">
        <v>7</v>
      </c>
      <c r="U1157" s="3">
        <v>0</v>
      </c>
      <c r="V1157" s="3">
        <v>493.78559999999993</v>
      </c>
    </row>
    <row r="1158" spans="1:22" ht="14.25" customHeight="1" x14ac:dyDescent="0.25">
      <c r="A1158" s="3">
        <v>1157</v>
      </c>
      <c r="B1158" s="3" t="s">
        <v>3322</v>
      </c>
      <c r="C1158" s="4">
        <f>YEAR(Table_1[[#This Row],[Order Date]])</f>
        <v>2011</v>
      </c>
      <c r="D1158" s="9">
        <v>40897</v>
      </c>
      <c r="E1158" s="3">
        <v>40898</v>
      </c>
      <c r="F1158" s="3" t="s">
        <v>188</v>
      </c>
      <c r="G1158" s="3" t="s">
        <v>3217</v>
      </c>
      <c r="H1158" s="3" t="s">
        <v>3218</v>
      </c>
      <c r="I1158" s="3" t="s">
        <v>102</v>
      </c>
      <c r="J1158" s="3" t="s">
        <v>27</v>
      </c>
      <c r="K1158" s="3" t="s">
        <v>3323</v>
      </c>
      <c r="L1158" s="3" t="s">
        <v>319</v>
      </c>
      <c r="M1158" s="3">
        <v>22801</v>
      </c>
      <c r="N1158" s="3" t="s">
        <v>30</v>
      </c>
      <c r="O1158" s="3" t="s">
        <v>1386</v>
      </c>
      <c r="P1158" s="3" t="s">
        <v>46</v>
      </c>
      <c r="Q1158" s="3" t="s">
        <v>75</v>
      </c>
      <c r="R1158" s="3" t="s">
        <v>1387</v>
      </c>
      <c r="S1158" s="3">
        <v>62.31</v>
      </c>
      <c r="T1158" s="3">
        <v>3</v>
      </c>
      <c r="U1158" s="3">
        <v>0</v>
      </c>
      <c r="V1158" s="3">
        <v>29.285699999999999</v>
      </c>
    </row>
    <row r="1159" spans="1:22" ht="14.25" customHeight="1" x14ac:dyDescent="0.25">
      <c r="A1159" s="3">
        <v>1158</v>
      </c>
      <c r="B1159" s="3" t="s">
        <v>3322</v>
      </c>
      <c r="C1159" s="4">
        <f>YEAR(Table_1[[#This Row],[Order Date]])</f>
        <v>2011</v>
      </c>
      <c r="D1159" s="9">
        <v>40897</v>
      </c>
      <c r="E1159" s="3">
        <v>40898</v>
      </c>
      <c r="F1159" s="3" t="s">
        <v>188</v>
      </c>
      <c r="G1159" s="3" t="s">
        <v>3217</v>
      </c>
      <c r="H1159" s="3" t="s">
        <v>3218</v>
      </c>
      <c r="I1159" s="3" t="s">
        <v>102</v>
      </c>
      <c r="J1159" s="3" t="s">
        <v>27</v>
      </c>
      <c r="K1159" s="3" t="s">
        <v>3323</v>
      </c>
      <c r="L1159" s="3" t="s">
        <v>319</v>
      </c>
      <c r="M1159" s="3">
        <v>22801</v>
      </c>
      <c r="N1159" s="3" t="s">
        <v>30</v>
      </c>
      <c r="O1159" s="3" t="s">
        <v>1353</v>
      </c>
      <c r="P1159" s="3" t="s">
        <v>32</v>
      </c>
      <c r="Q1159" s="3" t="s">
        <v>56</v>
      </c>
      <c r="R1159" s="3" t="s">
        <v>1354</v>
      </c>
      <c r="S1159" s="3">
        <v>455.1</v>
      </c>
      <c r="T1159" s="3">
        <v>2</v>
      </c>
      <c r="U1159" s="3">
        <v>0</v>
      </c>
      <c r="V1159" s="3">
        <v>100.12200000000001</v>
      </c>
    </row>
    <row r="1160" spans="1:22" ht="14.25" customHeight="1" x14ac:dyDescent="0.25">
      <c r="A1160" s="3">
        <v>1159</v>
      </c>
      <c r="B1160" s="3" t="s">
        <v>3328</v>
      </c>
      <c r="C1160" s="4">
        <f>YEAR(Table_1[[#This Row],[Order Date]])</f>
        <v>2013</v>
      </c>
      <c r="D1160" s="9">
        <v>41458</v>
      </c>
      <c r="E1160" s="3">
        <v>41463</v>
      </c>
      <c r="F1160" s="3" t="s">
        <v>23</v>
      </c>
      <c r="G1160" s="3" t="s">
        <v>2760</v>
      </c>
      <c r="H1160" s="3" t="s">
        <v>2761</v>
      </c>
      <c r="I1160" s="3" t="s">
        <v>41</v>
      </c>
      <c r="J1160" s="3" t="s">
        <v>27</v>
      </c>
      <c r="K1160" s="3" t="s">
        <v>42</v>
      </c>
      <c r="L1160" s="3" t="s">
        <v>43</v>
      </c>
      <c r="M1160" s="3">
        <v>90004</v>
      </c>
      <c r="N1160" s="3" t="s">
        <v>44</v>
      </c>
      <c r="O1160" s="3" t="s">
        <v>3329</v>
      </c>
      <c r="P1160" s="3" t="s">
        <v>32</v>
      </c>
      <c r="Q1160" s="3" t="s">
        <v>36</v>
      </c>
      <c r="R1160" s="3" t="s">
        <v>3330</v>
      </c>
      <c r="S1160" s="3">
        <v>195.184</v>
      </c>
      <c r="T1160" s="3">
        <v>1</v>
      </c>
      <c r="U1160" s="3">
        <v>0.2</v>
      </c>
      <c r="V1160" s="3">
        <v>19.518400000000007</v>
      </c>
    </row>
    <row r="1161" spans="1:22" ht="14.25" customHeight="1" x14ac:dyDescent="0.25">
      <c r="A1161" s="3">
        <v>1160</v>
      </c>
      <c r="B1161" s="3" t="s">
        <v>3331</v>
      </c>
      <c r="C1161" s="4">
        <f>YEAR(Table_1[[#This Row],[Order Date]])</f>
        <v>2014</v>
      </c>
      <c r="D1161" s="9">
        <v>41820</v>
      </c>
      <c r="E1161" s="3">
        <v>41825</v>
      </c>
      <c r="F1161" s="3" t="s">
        <v>50</v>
      </c>
      <c r="G1161" s="3" t="s">
        <v>3332</v>
      </c>
      <c r="H1161" s="3" t="s">
        <v>3333</v>
      </c>
      <c r="I1161" s="3" t="s">
        <v>26</v>
      </c>
      <c r="J1161" s="3" t="s">
        <v>27</v>
      </c>
      <c r="K1161" s="3" t="s">
        <v>409</v>
      </c>
      <c r="L1161" s="3" t="s">
        <v>229</v>
      </c>
      <c r="M1161" s="3">
        <v>55407</v>
      </c>
      <c r="N1161" s="3" t="s">
        <v>105</v>
      </c>
      <c r="O1161" s="3" t="s">
        <v>2512</v>
      </c>
      <c r="P1161" s="3" t="s">
        <v>46</v>
      </c>
      <c r="Q1161" s="3" t="s">
        <v>78</v>
      </c>
      <c r="R1161" s="3" t="s">
        <v>3334</v>
      </c>
      <c r="S1161" s="3">
        <v>362.94</v>
      </c>
      <c r="T1161" s="3">
        <v>3</v>
      </c>
      <c r="U1161" s="3">
        <v>0</v>
      </c>
      <c r="V1161" s="3">
        <v>90.735000000000014</v>
      </c>
    </row>
    <row r="1162" spans="1:22" ht="14.25" customHeight="1" x14ac:dyDescent="0.25">
      <c r="A1162" s="3">
        <v>1161</v>
      </c>
      <c r="B1162" s="3" t="s">
        <v>3331</v>
      </c>
      <c r="C1162" s="4">
        <f>YEAR(Table_1[[#This Row],[Order Date]])</f>
        <v>2014</v>
      </c>
      <c r="D1162" s="9">
        <v>41820</v>
      </c>
      <c r="E1162" s="3">
        <v>41825</v>
      </c>
      <c r="F1162" s="3" t="s">
        <v>50</v>
      </c>
      <c r="G1162" s="3" t="s">
        <v>3332</v>
      </c>
      <c r="H1162" s="3" t="s">
        <v>3333</v>
      </c>
      <c r="I1162" s="3" t="s">
        <v>26</v>
      </c>
      <c r="J1162" s="3" t="s">
        <v>27</v>
      </c>
      <c r="K1162" s="3" t="s">
        <v>409</v>
      </c>
      <c r="L1162" s="3" t="s">
        <v>229</v>
      </c>
      <c r="M1162" s="3">
        <v>55407</v>
      </c>
      <c r="N1162" s="3" t="s">
        <v>105</v>
      </c>
      <c r="O1162" s="3" t="s">
        <v>325</v>
      </c>
      <c r="P1162" s="3" t="s">
        <v>46</v>
      </c>
      <c r="Q1162" s="3" t="s">
        <v>75</v>
      </c>
      <c r="R1162" s="3" t="s">
        <v>326</v>
      </c>
      <c r="S1162" s="3">
        <v>11.54</v>
      </c>
      <c r="T1162" s="3">
        <v>2</v>
      </c>
      <c r="U1162" s="3">
        <v>0</v>
      </c>
      <c r="V1162" s="3">
        <v>5.77</v>
      </c>
    </row>
    <row r="1163" spans="1:22" ht="14.25" customHeight="1" x14ac:dyDescent="0.25">
      <c r="A1163" s="3">
        <v>1162</v>
      </c>
      <c r="B1163" s="3" t="s">
        <v>3335</v>
      </c>
      <c r="C1163" s="4">
        <f>YEAR(Table_1[[#This Row],[Order Date]])</f>
        <v>2011</v>
      </c>
      <c r="D1163" s="9">
        <v>40787</v>
      </c>
      <c r="E1163" s="3">
        <v>40791</v>
      </c>
      <c r="F1163" s="3" t="s">
        <v>23</v>
      </c>
      <c r="G1163" s="3" t="s">
        <v>3336</v>
      </c>
      <c r="H1163" s="3" t="s">
        <v>3337</v>
      </c>
      <c r="I1163" s="3" t="s">
        <v>26</v>
      </c>
      <c r="J1163" s="3" t="s">
        <v>27</v>
      </c>
      <c r="K1163" s="3" t="s">
        <v>3338</v>
      </c>
      <c r="L1163" s="3" t="s">
        <v>43</v>
      </c>
      <c r="M1163" s="3">
        <v>92025</v>
      </c>
      <c r="N1163" s="3" t="s">
        <v>44</v>
      </c>
      <c r="O1163" s="3" t="s">
        <v>175</v>
      </c>
      <c r="P1163" s="3" t="s">
        <v>46</v>
      </c>
      <c r="Q1163" s="3" t="s">
        <v>68</v>
      </c>
      <c r="R1163" s="3" t="s">
        <v>176</v>
      </c>
      <c r="S1163" s="3">
        <v>53.94</v>
      </c>
      <c r="T1163" s="3">
        <v>3</v>
      </c>
      <c r="U1163" s="3">
        <v>0</v>
      </c>
      <c r="V1163" s="3">
        <v>15.642599999999995</v>
      </c>
    </row>
    <row r="1164" spans="1:22" ht="14.25" customHeight="1" x14ac:dyDescent="0.25">
      <c r="A1164" s="3">
        <v>1163</v>
      </c>
      <c r="B1164" s="3" t="s">
        <v>3339</v>
      </c>
      <c r="C1164" s="4">
        <f>YEAR(Table_1[[#This Row],[Order Date]])</f>
        <v>2011</v>
      </c>
      <c r="D1164" s="9">
        <v>40605</v>
      </c>
      <c r="E1164" s="3">
        <v>40610</v>
      </c>
      <c r="F1164" s="3" t="s">
        <v>50</v>
      </c>
      <c r="G1164" s="3" t="s">
        <v>3340</v>
      </c>
      <c r="H1164" s="3" t="s">
        <v>3341</v>
      </c>
      <c r="I1164" s="3" t="s">
        <v>102</v>
      </c>
      <c r="J1164" s="3" t="s">
        <v>27</v>
      </c>
      <c r="K1164" s="3" t="s">
        <v>266</v>
      </c>
      <c r="L1164" s="3" t="s">
        <v>267</v>
      </c>
      <c r="M1164" s="3">
        <v>10035</v>
      </c>
      <c r="N1164" s="3" t="s">
        <v>148</v>
      </c>
      <c r="O1164" s="3" t="s">
        <v>3342</v>
      </c>
      <c r="P1164" s="3" t="s">
        <v>71</v>
      </c>
      <c r="Q1164" s="3" t="s">
        <v>72</v>
      </c>
      <c r="R1164" s="3" t="s">
        <v>3343</v>
      </c>
      <c r="S1164" s="3">
        <v>9.99</v>
      </c>
      <c r="T1164" s="3">
        <v>1</v>
      </c>
      <c r="U1164" s="3">
        <v>0</v>
      </c>
      <c r="V1164" s="3">
        <v>4.5953999999999997</v>
      </c>
    </row>
    <row r="1165" spans="1:22" ht="14.25" customHeight="1" x14ac:dyDescent="0.25">
      <c r="A1165" s="3">
        <v>1164</v>
      </c>
      <c r="B1165" s="3" t="s">
        <v>3339</v>
      </c>
      <c r="C1165" s="4">
        <f>YEAR(Table_1[[#This Row],[Order Date]])</f>
        <v>2011</v>
      </c>
      <c r="D1165" s="9">
        <v>40605</v>
      </c>
      <c r="E1165" s="3">
        <v>40610</v>
      </c>
      <c r="F1165" s="3" t="s">
        <v>50</v>
      </c>
      <c r="G1165" s="3" t="s">
        <v>3340</v>
      </c>
      <c r="H1165" s="3" t="s">
        <v>3341</v>
      </c>
      <c r="I1165" s="3" t="s">
        <v>102</v>
      </c>
      <c r="J1165" s="3" t="s">
        <v>27</v>
      </c>
      <c r="K1165" s="3" t="s">
        <v>266</v>
      </c>
      <c r="L1165" s="3" t="s">
        <v>267</v>
      </c>
      <c r="M1165" s="3">
        <v>10035</v>
      </c>
      <c r="N1165" s="3" t="s">
        <v>148</v>
      </c>
      <c r="O1165" s="3" t="s">
        <v>1088</v>
      </c>
      <c r="P1165" s="3" t="s">
        <v>46</v>
      </c>
      <c r="Q1165" s="3" t="s">
        <v>75</v>
      </c>
      <c r="R1165" s="3" t="s">
        <v>1089</v>
      </c>
      <c r="S1165" s="3">
        <v>125.76</v>
      </c>
      <c r="T1165" s="3">
        <v>3</v>
      </c>
      <c r="U1165" s="3">
        <v>0.2</v>
      </c>
      <c r="V1165" s="3">
        <v>40.872</v>
      </c>
    </row>
    <row r="1166" spans="1:22" ht="14.25" customHeight="1" x14ac:dyDescent="0.25">
      <c r="A1166" s="3">
        <v>1165</v>
      </c>
      <c r="B1166" s="3" t="s">
        <v>3339</v>
      </c>
      <c r="C1166" s="4">
        <f>YEAR(Table_1[[#This Row],[Order Date]])</f>
        <v>2011</v>
      </c>
      <c r="D1166" s="9">
        <v>40605</v>
      </c>
      <c r="E1166" s="3">
        <v>40610</v>
      </c>
      <c r="F1166" s="3" t="s">
        <v>50</v>
      </c>
      <c r="G1166" s="3" t="s">
        <v>3340</v>
      </c>
      <c r="H1166" s="3" t="s">
        <v>3341</v>
      </c>
      <c r="I1166" s="3" t="s">
        <v>102</v>
      </c>
      <c r="J1166" s="3" t="s">
        <v>27</v>
      </c>
      <c r="K1166" s="3" t="s">
        <v>266</v>
      </c>
      <c r="L1166" s="3" t="s">
        <v>267</v>
      </c>
      <c r="M1166" s="3">
        <v>10035</v>
      </c>
      <c r="N1166" s="3" t="s">
        <v>148</v>
      </c>
      <c r="O1166" s="3" t="s">
        <v>3344</v>
      </c>
      <c r="P1166" s="3" t="s">
        <v>46</v>
      </c>
      <c r="Q1166" s="3" t="s">
        <v>75</v>
      </c>
      <c r="R1166" s="3" t="s">
        <v>3345</v>
      </c>
      <c r="S1166" s="3">
        <v>25.32</v>
      </c>
      <c r="T1166" s="3">
        <v>5</v>
      </c>
      <c r="U1166" s="3">
        <v>0.2</v>
      </c>
      <c r="V1166" s="3">
        <v>9.1785000000000014</v>
      </c>
    </row>
    <row r="1167" spans="1:22" ht="14.25" customHeight="1" x14ac:dyDescent="0.25">
      <c r="A1167" s="3">
        <v>1166</v>
      </c>
      <c r="B1167" s="3" t="s">
        <v>3346</v>
      </c>
      <c r="C1167" s="4">
        <f>YEAR(Table_1[[#This Row],[Order Date]])</f>
        <v>2011</v>
      </c>
      <c r="D1167" s="9">
        <v>40667</v>
      </c>
      <c r="E1167" s="3">
        <v>40671</v>
      </c>
      <c r="F1167" s="3" t="s">
        <v>50</v>
      </c>
      <c r="G1167" s="3" t="s">
        <v>3347</v>
      </c>
      <c r="H1167" s="3" t="s">
        <v>3348</v>
      </c>
      <c r="I1167" s="3" t="s">
        <v>26</v>
      </c>
      <c r="J1167" s="3" t="s">
        <v>27</v>
      </c>
      <c r="K1167" s="3" t="s">
        <v>328</v>
      </c>
      <c r="L1167" s="3" t="s">
        <v>238</v>
      </c>
      <c r="M1167" s="3">
        <v>49201</v>
      </c>
      <c r="N1167" s="3" t="s">
        <v>105</v>
      </c>
      <c r="O1167" s="3" t="s">
        <v>2614</v>
      </c>
      <c r="P1167" s="3" t="s">
        <v>46</v>
      </c>
      <c r="Q1167" s="3" t="s">
        <v>75</v>
      </c>
      <c r="R1167" s="3" t="s">
        <v>2615</v>
      </c>
      <c r="S1167" s="3">
        <v>46.8</v>
      </c>
      <c r="T1167" s="3">
        <v>4</v>
      </c>
      <c r="U1167" s="3">
        <v>0</v>
      </c>
      <c r="V1167" s="3">
        <v>21.059999999999995</v>
      </c>
    </row>
    <row r="1168" spans="1:22" ht="14.25" customHeight="1" x14ac:dyDescent="0.25">
      <c r="A1168" s="3">
        <v>1167</v>
      </c>
      <c r="B1168" s="3" t="s">
        <v>3349</v>
      </c>
      <c r="C1168" s="4">
        <f>YEAR(Table_1[[#This Row],[Order Date]])</f>
        <v>2012</v>
      </c>
      <c r="D1168" s="9">
        <v>41215</v>
      </c>
      <c r="E1168" s="3">
        <v>41215</v>
      </c>
      <c r="F1168" s="3" t="s">
        <v>1290</v>
      </c>
      <c r="G1168" s="3" t="s">
        <v>945</v>
      </c>
      <c r="H1168" s="3" t="s">
        <v>946</v>
      </c>
      <c r="I1168" s="3" t="s">
        <v>26</v>
      </c>
      <c r="J1168" s="3" t="s">
        <v>27</v>
      </c>
      <c r="K1168" s="3" t="s">
        <v>95</v>
      </c>
      <c r="L1168" s="3" t="s">
        <v>96</v>
      </c>
      <c r="M1168" s="3">
        <v>98115</v>
      </c>
      <c r="N1168" s="3" t="s">
        <v>44</v>
      </c>
      <c r="O1168" s="3" t="s">
        <v>458</v>
      </c>
      <c r="P1168" s="3" t="s">
        <v>71</v>
      </c>
      <c r="Q1168" s="3" t="s">
        <v>161</v>
      </c>
      <c r="R1168" s="3" t="s">
        <v>459</v>
      </c>
      <c r="S1168" s="3">
        <v>447.93</v>
      </c>
      <c r="T1168" s="3">
        <v>9</v>
      </c>
      <c r="U1168" s="3">
        <v>0</v>
      </c>
      <c r="V1168" s="3">
        <v>49.272299999999987</v>
      </c>
    </row>
    <row r="1169" spans="1:22" ht="14.25" customHeight="1" x14ac:dyDescent="0.25">
      <c r="A1169" s="3">
        <v>1168</v>
      </c>
      <c r="B1169" s="3" t="s">
        <v>3350</v>
      </c>
      <c r="C1169" s="4">
        <f>YEAR(Table_1[[#This Row],[Order Date]])</f>
        <v>2014</v>
      </c>
      <c r="D1169" s="9">
        <v>41982</v>
      </c>
      <c r="E1169" s="3">
        <v>41984</v>
      </c>
      <c r="F1169" s="3" t="s">
        <v>23</v>
      </c>
      <c r="G1169" s="3" t="s">
        <v>951</v>
      </c>
      <c r="H1169" s="3" t="s">
        <v>952</v>
      </c>
      <c r="I1169" s="3" t="s">
        <v>26</v>
      </c>
      <c r="J1169" s="3" t="s">
        <v>27</v>
      </c>
      <c r="K1169" s="3" t="s">
        <v>266</v>
      </c>
      <c r="L1169" s="3" t="s">
        <v>267</v>
      </c>
      <c r="M1169" s="3">
        <v>10035</v>
      </c>
      <c r="N1169" s="3" t="s">
        <v>148</v>
      </c>
      <c r="O1169" s="3" t="s">
        <v>3351</v>
      </c>
      <c r="P1169" s="3" t="s">
        <v>32</v>
      </c>
      <c r="Q1169" s="3" t="s">
        <v>65</v>
      </c>
      <c r="R1169" s="3" t="s">
        <v>3352</v>
      </c>
      <c r="S1169" s="3">
        <v>109.48</v>
      </c>
      <c r="T1169" s="3">
        <v>2</v>
      </c>
      <c r="U1169" s="3">
        <v>0</v>
      </c>
      <c r="V1169" s="3">
        <v>33.938800000000001</v>
      </c>
    </row>
    <row r="1170" spans="1:22" ht="14.25" customHeight="1" x14ac:dyDescent="0.25">
      <c r="A1170" s="3">
        <v>1169</v>
      </c>
      <c r="B1170" s="3" t="s">
        <v>3350</v>
      </c>
      <c r="C1170" s="4">
        <f>YEAR(Table_1[[#This Row],[Order Date]])</f>
        <v>2014</v>
      </c>
      <c r="D1170" s="9">
        <v>41982</v>
      </c>
      <c r="E1170" s="3">
        <v>41984</v>
      </c>
      <c r="F1170" s="3" t="s">
        <v>23</v>
      </c>
      <c r="G1170" s="3" t="s">
        <v>951</v>
      </c>
      <c r="H1170" s="3" t="s">
        <v>952</v>
      </c>
      <c r="I1170" s="3" t="s">
        <v>26</v>
      </c>
      <c r="J1170" s="3" t="s">
        <v>27</v>
      </c>
      <c r="K1170" s="3" t="s">
        <v>266</v>
      </c>
      <c r="L1170" s="3" t="s">
        <v>267</v>
      </c>
      <c r="M1170" s="3">
        <v>10035</v>
      </c>
      <c r="N1170" s="3" t="s">
        <v>148</v>
      </c>
      <c r="O1170" s="3" t="s">
        <v>340</v>
      </c>
      <c r="P1170" s="3" t="s">
        <v>46</v>
      </c>
      <c r="Q1170" s="3" t="s">
        <v>59</v>
      </c>
      <c r="R1170" s="3" t="s">
        <v>341</v>
      </c>
      <c r="S1170" s="3">
        <v>272.94</v>
      </c>
      <c r="T1170" s="3">
        <v>3</v>
      </c>
      <c r="U1170" s="3">
        <v>0</v>
      </c>
      <c r="V1170" s="3">
        <v>0</v>
      </c>
    </row>
    <row r="1171" spans="1:22" ht="14.25" customHeight="1" x14ac:dyDescent="0.25">
      <c r="A1171" s="3">
        <v>1170</v>
      </c>
      <c r="B1171" s="3" t="s">
        <v>3350</v>
      </c>
      <c r="C1171" s="4">
        <f>YEAR(Table_1[[#This Row],[Order Date]])</f>
        <v>2014</v>
      </c>
      <c r="D1171" s="9">
        <v>41982</v>
      </c>
      <c r="E1171" s="3">
        <v>41984</v>
      </c>
      <c r="F1171" s="3" t="s">
        <v>23</v>
      </c>
      <c r="G1171" s="3" t="s">
        <v>951</v>
      </c>
      <c r="H1171" s="3" t="s">
        <v>952</v>
      </c>
      <c r="I1171" s="3" t="s">
        <v>26</v>
      </c>
      <c r="J1171" s="3" t="s">
        <v>27</v>
      </c>
      <c r="K1171" s="3" t="s">
        <v>266</v>
      </c>
      <c r="L1171" s="3" t="s">
        <v>267</v>
      </c>
      <c r="M1171" s="3">
        <v>10035</v>
      </c>
      <c r="N1171" s="3" t="s">
        <v>148</v>
      </c>
      <c r="O1171" s="3" t="s">
        <v>3353</v>
      </c>
      <c r="P1171" s="3" t="s">
        <v>46</v>
      </c>
      <c r="Q1171" s="3" t="s">
        <v>90</v>
      </c>
      <c r="R1171" s="3" t="s">
        <v>3354</v>
      </c>
      <c r="S1171" s="3">
        <v>19.440000000000001</v>
      </c>
      <c r="T1171" s="3">
        <v>3</v>
      </c>
      <c r="U1171" s="3">
        <v>0</v>
      </c>
      <c r="V1171" s="3">
        <v>9.3312000000000008</v>
      </c>
    </row>
    <row r="1172" spans="1:22" ht="14.25" customHeight="1" x14ac:dyDescent="0.25">
      <c r="A1172" s="3">
        <v>1171</v>
      </c>
      <c r="B1172" s="3" t="s">
        <v>3350</v>
      </c>
      <c r="C1172" s="4">
        <f>YEAR(Table_1[[#This Row],[Order Date]])</f>
        <v>2014</v>
      </c>
      <c r="D1172" s="9">
        <v>41982</v>
      </c>
      <c r="E1172" s="3">
        <v>41984</v>
      </c>
      <c r="F1172" s="3" t="s">
        <v>23</v>
      </c>
      <c r="G1172" s="3" t="s">
        <v>951</v>
      </c>
      <c r="H1172" s="3" t="s">
        <v>952</v>
      </c>
      <c r="I1172" s="3" t="s">
        <v>26</v>
      </c>
      <c r="J1172" s="3" t="s">
        <v>27</v>
      </c>
      <c r="K1172" s="3" t="s">
        <v>266</v>
      </c>
      <c r="L1172" s="3" t="s">
        <v>267</v>
      </c>
      <c r="M1172" s="3">
        <v>10035</v>
      </c>
      <c r="N1172" s="3" t="s">
        <v>148</v>
      </c>
      <c r="O1172" s="3" t="s">
        <v>3355</v>
      </c>
      <c r="P1172" s="3" t="s">
        <v>46</v>
      </c>
      <c r="Q1172" s="3" t="s">
        <v>59</v>
      </c>
      <c r="R1172" s="3" t="s">
        <v>3356</v>
      </c>
      <c r="S1172" s="3">
        <v>31.92</v>
      </c>
      <c r="T1172" s="3">
        <v>4</v>
      </c>
      <c r="U1172" s="3">
        <v>0</v>
      </c>
      <c r="V1172" s="3">
        <v>8.299199999999999</v>
      </c>
    </row>
    <row r="1173" spans="1:22" ht="14.25" customHeight="1" x14ac:dyDescent="0.25">
      <c r="A1173" s="3">
        <v>1172</v>
      </c>
      <c r="B1173" s="3" t="s">
        <v>3357</v>
      </c>
      <c r="C1173" s="4">
        <f>YEAR(Table_1[[#This Row],[Order Date]])</f>
        <v>2011</v>
      </c>
      <c r="D1173" s="9">
        <v>40612</v>
      </c>
      <c r="E1173" s="3">
        <v>40616</v>
      </c>
      <c r="F1173" s="3" t="s">
        <v>50</v>
      </c>
      <c r="G1173" s="3" t="s">
        <v>2893</v>
      </c>
      <c r="H1173" s="3" t="s">
        <v>2894</v>
      </c>
      <c r="I1173" s="3" t="s">
        <v>26</v>
      </c>
      <c r="J1173" s="3" t="s">
        <v>27</v>
      </c>
      <c r="K1173" s="3" t="s">
        <v>3358</v>
      </c>
      <c r="L1173" s="3" t="s">
        <v>238</v>
      </c>
      <c r="M1173" s="3">
        <v>48073</v>
      </c>
      <c r="N1173" s="3" t="s">
        <v>105</v>
      </c>
      <c r="O1173" s="3" t="s">
        <v>3359</v>
      </c>
      <c r="P1173" s="3" t="s">
        <v>46</v>
      </c>
      <c r="Q1173" s="3" t="s">
        <v>90</v>
      </c>
      <c r="R1173" s="3" t="s">
        <v>3360</v>
      </c>
      <c r="S1173" s="3">
        <v>22.38</v>
      </c>
      <c r="T1173" s="3">
        <v>2</v>
      </c>
      <c r="U1173" s="3">
        <v>0</v>
      </c>
      <c r="V1173" s="3">
        <v>10.7424</v>
      </c>
    </row>
    <row r="1174" spans="1:22" ht="14.25" customHeight="1" x14ac:dyDescent="0.25">
      <c r="A1174" s="3">
        <v>1173</v>
      </c>
      <c r="B1174" s="3" t="s">
        <v>3361</v>
      </c>
      <c r="C1174" s="4">
        <f>YEAR(Table_1[[#This Row],[Order Date]])</f>
        <v>2011</v>
      </c>
      <c r="D1174" s="9">
        <v>40654</v>
      </c>
      <c r="E1174" s="3">
        <v>40658</v>
      </c>
      <c r="F1174" s="3" t="s">
        <v>50</v>
      </c>
      <c r="G1174" s="3" t="s">
        <v>1821</v>
      </c>
      <c r="H1174" s="3" t="s">
        <v>1822</v>
      </c>
      <c r="I1174" s="3" t="s">
        <v>26</v>
      </c>
      <c r="J1174" s="3" t="s">
        <v>27</v>
      </c>
      <c r="K1174" s="3" t="s">
        <v>42</v>
      </c>
      <c r="L1174" s="3" t="s">
        <v>43</v>
      </c>
      <c r="M1174" s="3">
        <v>90008</v>
      </c>
      <c r="N1174" s="3" t="s">
        <v>44</v>
      </c>
      <c r="O1174" s="3" t="s">
        <v>3362</v>
      </c>
      <c r="P1174" s="3" t="s">
        <v>46</v>
      </c>
      <c r="Q1174" s="3" t="s">
        <v>75</v>
      </c>
      <c r="R1174" s="3" t="s">
        <v>3363</v>
      </c>
      <c r="S1174" s="3">
        <v>16.520000000000003</v>
      </c>
      <c r="T1174" s="3">
        <v>5</v>
      </c>
      <c r="U1174" s="3">
        <v>0.2</v>
      </c>
      <c r="V1174" s="3">
        <v>5.5754999999999999</v>
      </c>
    </row>
    <row r="1175" spans="1:22" ht="14.25" customHeight="1" x14ac:dyDescent="0.25">
      <c r="A1175" s="3">
        <v>1174</v>
      </c>
      <c r="B1175" s="3" t="s">
        <v>3364</v>
      </c>
      <c r="C1175" s="4">
        <f>YEAR(Table_1[[#This Row],[Order Date]])</f>
        <v>2012</v>
      </c>
      <c r="D1175" s="9">
        <v>41204</v>
      </c>
      <c r="E1175" s="3">
        <v>41208</v>
      </c>
      <c r="F1175" s="3" t="s">
        <v>50</v>
      </c>
      <c r="G1175" s="3" t="s">
        <v>2474</v>
      </c>
      <c r="H1175" s="3" t="s">
        <v>2475</v>
      </c>
      <c r="I1175" s="3" t="s">
        <v>26</v>
      </c>
      <c r="J1175" s="3" t="s">
        <v>27</v>
      </c>
      <c r="K1175" s="3" t="s">
        <v>538</v>
      </c>
      <c r="L1175" s="3" t="s">
        <v>211</v>
      </c>
      <c r="M1175" s="3">
        <v>61701</v>
      </c>
      <c r="N1175" s="3" t="s">
        <v>105</v>
      </c>
      <c r="O1175" s="3" t="s">
        <v>2443</v>
      </c>
      <c r="P1175" s="3" t="s">
        <v>46</v>
      </c>
      <c r="Q1175" s="3" t="s">
        <v>75</v>
      </c>
      <c r="R1175" s="3" t="s">
        <v>2444</v>
      </c>
      <c r="S1175" s="3">
        <v>5.1759999999999984</v>
      </c>
      <c r="T1175" s="3">
        <v>4</v>
      </c>
      <c r="U1175" s="3">
        <v>0.8</v>
      </c>
      <c r="V1175" s="3">
        <v>-7.7640000000000011</v>
      </c>
    </row>
    <row r="1176" spans="1:22" ht="14.25" customHeight="1" x14ac:dyDescent="0.25">
      <c r="A1176" s="3">
        <v>1175</v>
      </c>
      <c r="B1176" s="3" t="s">
        <v>3365</v>
      </c>
      <c r="C1176" s="4">
        <f>YEAR(Table_1[[#This Row],[Order Date]])</f>
        <v>2012</v>
      </c>
      <c r="D1176" s="9">
        <v>41143</v>
      </c>
      <c r="E1176" s="3">
        <v>41146</v>
      </c>
      <c r="F1176" s="3" t="s">
        <v>188</v>
      </c>
      <c r="G1176" s="3" t="s">
        <v>2638</v>
      </c>
      <c r="H1176" s="3" t="s">
        <v>2639</v>
      </c>
      <c r="I1176" s="3" t="s">
        <v>41</v>
      </c>
      <c r="J1176" s="3" t="s">
        <v>27</v>
      </c>
      <c r="K1176" s="3" t="s">
        <v>266</v>
      </c>
      <c r="L1176" s="3" t="s">
        <v>267</v>
      </c>
      <c r="M1176" s="3">
        <v>10035</v>
      </c>
      <c r="N1176" s="3" t="s">
        <v>148</v>
      </c>
      <c r="O1176" s="3" t="s">
        <v>3366</v>
      </c>
      <c r="P1176" s="3" t="s">
        <v>46</v>
      </c>
      <c r="Q1176" s="3" t="s">
        <v>75</v>
      </c>
      <c r="R1176" s="3" t="s">
        <v>3367</v>
      </c>
      <c r="S1176" s="3">
        <v>50.112000000000002</v>
      </c>
      <c r="T1176" s="3">
        <v>6</v>
      </c>
      <c r="U1176" s="3">
        <v>0.2</v>
      </c>
      <c r="V1176" s="3">
        <v>16.2864</v>
      </c>
    </row>
    <row r="1177" spans="1:22" ht="14.25" customHeight="1" x14ac:dyDescent="0.25">
      <c r="A1177" s="3">
        <v>1176</v>
      </c>
      <c r="B1177" s="3" t="s">
        <v>3368</v>
      </c>
      <c r="C1177" s="4">
        <f>YEAR(Table_1[[#This Row],[Order Date]])</f>
        <v>2013</v>
      </c>
      <c r="D1177" s="9">
        <v>41516</v>
      </c>
      <c r="E1177" s="3">
        <v>41521</v>
      </c>
      <c r="F1177" s="3" t="s">
        <v>50</v>
      </c>
      <c r="G1177" s="3" t="s">
        <v>1249</v>
      </c>
      <c r="H1177" s="3" t="s">
        <v>1250</v>
      </c>
      <c r="I1177" s="3" t="s">
        <v>102</v>
      </c>
      <c r="J1177" s="3" t="s">
        <v>27</v>
      </c>
      <c r="K1177" s="3" t="s">
        <v>87</v>
      </c>
      <c r="L1177" s="3" t="s">
        <v>2694</v>
      </c>
      <c r="M1177" s="3">
        <v>3301</v>
      </c>
      <c r="N1177" s="3" t="s">
        <v>148</v>
      </c>
      <c r="O1177" s="3" t="s">
        <v>2574</v>
      </c>
      <c r="P1177" s="3" t="s">
        <v>46</v>
      </c>
      <c r="Q1177" s="3" t="s">
        <v>578</v>
      </c>
      <c r="R1177" s="3" t="s">
        <v>2575</v>
      </c>
      <c r="S1177" s="3">
        <v>27.93</v>
      </c>
      <c r="T1177" s="3">
        <v>3</v>
      </c>
      <c r="U1177" s="3">
        <v>0</v>
      </c>
      <c r="V1177" s="3">
        <v>8.0996999999999986</v>
      </c>
    </row>
    <row r="1178" spans="1:22" ht="14.25" customHeight="1" x14ac:dyDescent="0.25">
      <c r="A1178" s="3">
        <v>1177</v>
      </c>
      <c r="B1178" s="3" t="s">
        <v>3369</v>
      </c>
      <c r="C1178" s="4">
        <f>YEAR(Table_1[[#This Row],[Order Date]])</f>
        <v>2011</v>
      </c>
      <c r="D1178" s="9">
        <v>40904</v>
      </c>
      <c r="E1178" s="3">
        <v>40907</v>
      </c>
      <c r="F1178" s="3" t="s">
        <v>23</v>
      </c>
      <c r="G1178" s="3" t="s">
        <v>3370</v>
      </c>
      <c r="H1178" s="3" t="s">
        <v>3371</v>
      </c>
      <c r="I1178" s="3" t="s">
        <v>102</v>
      </c>
      <c r="J1178" s="3" t="s">
        <v>27</v>
      </c>
      <c r="K1178" s="3" t="s">
        <v>42</v>
      </c>
      <c r="L1178" s="3" t="s">
        <v>43</v>
      </c>
      <c r="M1178" s="3">
        <v>90004</v>
      </c>
      <c r="N1178" s="3" t="s">
        <v>44</v>
      </c>
      <c r="O1178" s="3" t="s">
        <v>3372</v>
      </c>
      <c r="P1178" s="3" t="s">
        <v>46</v>
      </c>
      <c r="Q1178" s="3" t="s">
        <v>47</v>
      </c>
      <c r="R1178" s="3" t="s">
        <v>186</v>
      </c>
      <c r="S1178" s="3">
        <v>11.56</v>
      </c>
      <c r="T1178" s="3">
        <v>4</v>
      </c>
      <c r="U1178" s="3">
        <v>0</v>
      </c>
      <c r="V1178" s="3">
        <v>5.4332000000000003</v>
      </c>
    </row>
    <row r="1179" spans="1:22" ht="14.25" customHeight="1" x14ac:dyDescent="0.25">
      <c r="A1179" s="3">
        <v>1178</v>
      </c>
      <c r="B1179" s="3" t="s">
        <v>3373</v>
      </c>
      <c r="C1179" s="4">
        <f>YEAR(Table_1[[#This Row],[Order Date]])</f>
        <v>2013</v>
      </c>
      <c r="D1179" s="9">
        <v>41610</v>
      </c>
      <c r="E1179" s="3">
        <v>41614</v>
      </c>
      <c r="F1179" s="3" t="s">
        <v>50</v>
      </c>
      <c r="G1179" s="3" t="s">
        <v>332</v>
      </c>
      <c r="H1179" s="3" t="s">
        <v>333</v>
      </c>
      <c r="I1179" s="3" t="s">
        <v>26</v>
      </c>
      <c r="J1179" s="3" t="s">
        <v>27</v>
      </c>
      <c r="K1179" s="3" t="s">
        <v>3374</v>
      </c>
      <c r="L1179" s="3" t="s">
        <v>2735</v>
      </c>
      <c r="M1179" s="3">
        <v>20852</v>
      </c>
      <c r="N1179" s="3" t="s">
        <v>148</v>
      </c>
      <c r="O1179" s="3" t="s">
        <v>3375</v>
      </c>
      <c r="P1179" s="3" t="s">
        <v>32</v>
      </c>
      <c r="Q1179" s="3" t="s">
        <v>36</v>
      </c>
      <c r="R1179" s="3" t="s">
        <v>3376</v>
      </c>
      <c r="S1179" s="3">
        <v>172.5</v>
      </c>
      <c r="T1179" s="3">
        <v>2</v>
      </c>
      <c r="U1179" s="3">
        <v>0</v>
      </c>
      <c r="V1179" s="3">
        <v>51.749999999999986</v>
      </c>
    </row>
    <row r="1180" spans="1:22" ht="14.25" customHeight="1" x14ac:dyDescent="0.25">
      <c r="A1180" s="3">
        <v>1179</v>
      </c>
      <c r="B1180" s="3" t="s">
        <v>3373</v>
      </c>
      <c r="C1180" s="4">
        <f>YEAR(Table_1[[#This Row],[Order Date]])</f>
        <v>2013</v>
      </c>
      <c r="D1180" s="9">
        <v>41610</v>
      </c>
      <c r="E1180" s="3">
        <v>41614</v>
      </c>
      <c r="F1180" s="3" t="s">
        <v>50</v>
      </c>
      <c r="G1180" s="3" t="s">
        <v>332</v>
      </c>
      <c r="H1180" s="3" t="s">
        <v>333</v>
      </c>
      <c r="I1180" s="3" t="s">
        <v>26</v>
      </c>
      <c r="J1180" s="3" t="s">
        <v>27</v>
      </c>
      <c r="K1180" s="3" t="s">
        <v>3374</v>
      </c>
      <c r="L1180" s="3" t="s">
        <v>2735</v>
      </c>
      <c r="M1180" s="3">
        <v>20852</v>
      </c>
      <c r="N1180" s="3" t="s">
        <v>148</v>
      </c>
      <c r="O1180" s="3" t="s">
        <v>692</v>
      </c>
      <c r="P1180" s="3" t="s">
        <v>71</v>
      </c>
      <c r="Q1180" s="3" t="s">
        <v>72</v>
      </c>
      <c r="R1180" s="3" t="s">
        <v>693</v>
      </c>
      <c r="S1180" s="3">
        <v>179.97</v>
      </c>
      <c r="T1180" s="3">
        <v>3</v>
      </c>
      <c r="U1180" s="3">
        <v>0</v>
      </c>
      <c r="V1180" s="3">
        <v>44.992500000000007</v>
      </c>
    </row>
    <row r="1181" spans="1:22" ht="14.25" customHeight="1" x14ac:dyDescent="0.25">
      <c r="A1181" s="3">
        <v>1180</v>
      </c>
      <c r="B1181" s="3" t="s">
        <v>3377</v>
      </c>
      <c r="C1181" s="4">
        <f>YEAR(Table_1[[#This Row],[Order Date]])</f>
        <v>2013</v>
      </c>
      <c r="D1181" s="9">
        <v>41389</v>
      </c>
      <c r="E1181" s="3">
        <v>41392</v>
      </c>
      <c r="F1181" s="3" t="s">
        <v>23</v>
      </c>
      <c r="G1181" s="3" t="s">
        <v>3378</v>
      </c>
      <c r="H1181" s="3" t="s">
        <v>3379</v>
      </c>
      <c r="I1181" s="3" t="s">
        <v>102</v>
      </c>
      <c r="J1181" s="3" t="s">
        <v>27</v>
      </c>
      <c r="K1181" s="3" t="s">
        <v>184</v>
      </c>
      <c r="L1181" s="3" t="s">
        <v>104</v>
      </c>
      <c r="M1181" s="3">
        <v>77070</v>
      </c>
      <c r="N1181" s="3" t="s">
        <v>105</v>
      </c>
      <c r="O1181" s="3" t="s">
        <v>2425</v>
      </c>
      <c r="P1181" s="3" t="s">
        <v>71</v>
      </c>
      <c r="Q1181" s="3" t="s">
        <v>161</v>
      </c>
      <c r="R1181" s="3" t="s">
        <v>2426</v>
      </c>
      <c r="S1181" s="3">
        <v>258.69600000000003</v>
      </c>
      <c r="T1181" s="3">
        <v>3</v>
      </c>
      <c r="U1181" s="3">
        <v>0.2</v>
      </c>
      <c r="V1181" s="3">
        <v>64.674000000000007</v>
      </c>
    </row>
    <row r="1182" spans="1:22" ht="14.25" customHeight="1" x14ac:dyDescent="0.25">
      <c r="A1182" s="3">
        <v>1181</v>
      </c>
      <c r="B1182" s="3" t="s">
        <v>3380</v>
      </c>
      <c r="C1182" s="4">
        <f>YEAR(Table_1[[#This Row],[Order Date]])</f>
        <v>2011</v>
      </c>
      <c r="D1182" s="9">
        <v>40715</v>
      </c>
      <c r="E1182" s="3">
        <v>40719</v>
      </c>
      <c r="F1182" s="3" t="s">
        <v>50</v>
      </c>
      <c r="G1182" s="3" t="s">
        <v>643</v>
      </c>
      <c r="H1182" s="3" t="s">
        <v>644</v>
      </c>
      <c r="I1182" s="3" t="s">
        <v>26</v>
      </c>
      <c r="J1182" s="3" t="s">
        <v>27</v>
      </c>
      <c r="K1182" s="3" t="s">
        <v>1119</v>
      </c>
      <c r="L1182" s="3" t="s">
        <v>788</v>
      </c>
      <c r="M1182" s="3">
        <v>8701</v>
      </c>
      <c r="N1182" s="3" t="s">
        <v>148</v>
      </c>
      <c r="O1182" s="3" t="s">
        <v>3381</v>
      </c>
      <c r="P1182" s="3" t="s">
        <v>71</v>
      </c>
      <c r="Q1182" s="3" t="s">
        <v>72</v>
      </c>
      <c r="R1182" s="3" t="s">
        <v>3382</v>
      </c>
      <c r="S1182" s="3">
        <v>1322.93</v>
      </c>
      <c r="T1182" s="3">
        <v>7</v>
      </c>
      <c r="U1182" s="3">
        <v>0</v>
      </c>
      <c r="V1182" s="3">
        <v>357.19110000000001</v>
      </c>
    </row>
    <row r="1183" spans="1:22" ht="14.25" customHeight="1" x14ac:dyDescent="0.25">
      <c r="A1183" s="3">
        <v>1182</v>
      </c>
      <c r="B1183" s="3" t="s">
        <v>3380</v>
      </c>
      <c r="C1183" s="4">
        <f>YEAR(Table_1[[#This Row],[Order Date]])</f>
        <v>2011</v>
      </c>
      <c r="D1183" s="9">
        <v>40715</v>
      </c>
      <c r="E1183" s="3">
        <v>40719</v>
      </c>
      <c r="F1183" s="3" t="s">
        <v>50</v>
      </c>
      <c r="G1183" s="3" t="s">
        <v>643</v>
      </c>
      <c r="H1183" s="3" t="s">
        <v>644</v>
      </c>
      <c r="I1183" s="3" t="s">
        <v>26</v>
      </c>
      <c r="J1183" s="3" t="s">
        <v>27</v>
      </c>
      <c r="K1183" s="3" t="s">
        <v>1119</v>
      </c>
      <c r="L1183" s="3" t="s">
        <v>788</v>
      </c>
      <c r="M1183" s="3">
        <v>8701</v>
      </c>
      <c r="N1183" s="3" t="s">
        <v>148</v>
      </c>
      <c r="O1183" s="3" t="s">
        <v>3383</v>
      </c>
      <c r="P1183" s="3" t="s">
        <v>46</v>
      </c>
      <c r="Q1183" s="3" t="s">
        <v>68</v>
      </c>
      <c r="R1183" s="3" t="s">
        <v>3384</v>
      </c>
      <c r="S1183" s="3">
        <v>3.76</v>
      </c>
      <c r="T1183" s="3">
        <v>2</v>
      </c>
      <c r="U1183" s="3">
        <v>0</v>
      </c>
      <c r="V1183" s="3">
        <v>1.0903999999999998</v>
      </c>
    </row>
    <row r="1184" spans="1:22" ht="14.25" customHeight="1" x14ac:dyDescent="0.25">
      <c r="A1184" s="3">
        <v>1183</v>
      </c>
      <c r="B1184" s="3" t="s">
        <v>3385</v>
      </c>
      <c r="C1184" s="4">
        <f>YEAR(Table_1[[#This Row],[Order Date]])</f>
        <v>2014</v>
      </c>
      <c r="D1184" s="9">
        <v>41654</v>
      </c>
      <c r="E1184" s="3">
        <v>41655</v>
      </c>
      <c r="F1184" s="3" t="s">
        <v>188</v>
      </c>
      <c r="G1184" s="3" t="s">
        <v>2193</v>
      </c>
      <c r="H1184" s="3" t="s">
        <v>2194</v>
      </c>
      <c r="I1184" s="3" t="s">
        <v>26</v>
      </c>
      <c r="J1184" s="3" t="s">
        <v>27</v>
      </c>
      <c r="K1184" s="3" t="s">
        <v>1521</v>
      </c>
      <c r="L1184" s="3" t="s">
        <v>88</v>
      </c>
      <c r="M1184" s="3">
        <v>28540</v>
      </c>
      <c r="N1184" s="3" t="s">
        <v>30</v>
      </c>
      <c r="O1184" s="3" t="s">
        <v>505</v>
      </c>
      <c r="P1184" s="3" t="s">
        <v>46</v>
      </c>
      <c r="Q1184" s="3" t="s">
        <v>173</v>
      </c>
      <c r="R1184" s="3" t="s">
        <v>506</v>
      </c>
      <c r="S1184" s="3">
        <v>21.744</v>
      </c>
      <c r="T1184" s="3">
        <v>1</v>
      </c>
      <c r="U1184" s="3">
        <v>0.2</v>
      </c>
      <c r="V1184" s="3">
        <v>7.3385999999999996</v>
      </c>
    </row>
    <row r="1185" spans="1:22" ht="14.25" customHeight="1" x14ac:dyDescent="0.25">
      <c r="A1185" s="3">
        <v>1184</v>
      </c>
      <c r="B1185" s="3" t="s">
        <v>3385</v>
      </c>
      <c r="C1185" s="4">
        <f>YEAR(Table_1[[#This Row],[Order Date]])</f>
        <v>2014</v>
      </c>
      <c r="D1185" s="9">
        <v>41654</v>
      </c>
      <c r="E1185" s="3">
        <v>41655</v>
      </c>
      <c r="F1185" s="3" t="s">
        <v>188</v>
      </c>
      <c r="G1185" s="3" t="s">
        <v>2193</v>
      </c>
      <c r="H1185" s="3" t="s">
        <v>2194</v>
      </c>
      <c r="I1185" s="3" t="s">
        <v>26</v>
      </c>
      <c r="J1185" s="3" t="s">
        <v>27</v>
      </c>
      <c r="K1185" s="3" t="s">
        <v>1521</v>
      </c>
      <c r="L1185" s="3" t="s">
        <v>88</v>
      </c>
      <c r="M1185" s="3">
        <v>28540</v>
      </c>
      <c r="N1185" s="3" t="s">
        <v>30</v>
      </c>
      <c r="O1185" s="3" t="s">
        <v>3386</v>
      </c>
      <c r="P1185" s="3" t="s">
        <v>71</v>
      </c>
      <c r="Q1185" s="3" t="s">
        <v>72</v>
      </c>
      <c r="R1185" s="3" t="s">
        <v>3387</v>
      </c>
      <c r="S1185" s="3">
        <v>7.92</v>
      </c>
      <c r="T1185" s="3">
        <v>5</v>
      </c>
      <c r="U1185" s="3">
        <v>0.2</v>
      </c>
      <c r="V1185" s="3">
        <v>0.69300000000000006</v>
      </c>
    </row>
    <row r="1186" spans="1:22" ht="14.25" customHeight="1" x14ac:dyDescent="0.25">
      <c r="A1186" s="3">
        <v>1185</v>
      </c>
      <c r="B1186" s="3" t="s">
        <v>3388</v>
      </c>
      <c r="C1186" s="4">
        <f>YEAR(Table_1[[#This Row],[Order Date]])</f>
        <v>2011</v>
      </c>
      <c r="D1186" s="9">
        <v>40871</v>
      </c>
      <c r="E1186" s="3">
        <v>40877</v>
      </c>
      <c r="F1186" s="3" t="s">
        <v>50</v>
      </c>
      <c r="G1186" s="3" t="s">
        <v>3389</v>
      </c>
      <c r="H1186" s="3" t="s">
        <v>3390</v>
      </c>
      <c r="I1186" s="3" t="s">
        <v>41</v>
      </c>
      <c r="J1186" s="3" t="s">
        <v>27</v>
      </c>
      <c r="K1186" s="3" t="s">
        <v>95</v>
      </c>
      <c r="L1186" s="3" t="s">
        <v>96</v>
      </c>
      <c r="M1186" s="3">
        <v>98103</v>
      </c>
      <c r="N1186" s="3" t="s">
        <v>44</v>
      </c>
      <c r="O1186" s="3" t="s">
        <v>3391</v>
      </c>
      <c r="P1186" s="3" t="s">
        <v>46</v>
      </c>
      <c r="Q1186" s="3" t="s">
        <v>75</v>
      </c>
      <c r="R1186" s="3" t="s">
        <v>3392</v>
      </c>
      <c r="S1186" s="3">
        <v>12.096000000000002</v>
      </c>
      <c r="T1186" s="3">
        <v>7</v>
      </c>
      <c r="U1186" s="3">
        <v>0.2</v>
      </c>
      <c r="V1186" s="3">
        <v>4.2335999999999991</v>
      </c>
    </row>
    <row r="1187" spans="1:22" ht="14.25" customHeight="1" x14ac:dyDescent="0.25">
      <c r="A1187" s="3">
        <v>1186</v>
      </c>
      <c r="B1187" s="3" t="s">
        <v>3388</v>
      </c>
      <c r="C1187" s="4">
        <f>YEAR(Table_1[[#This Row],[Order Date]])</f>
        <v>2011</v>
      </c>
      <c r="D1187" s="9">
        <v>40871</v>
      </c>
      <c r="E1187" s="3">
        <v>40877</v>
      </c>
      <c r="F1187" s="3" t="s">
        <v>50</v>
      </c>
      <c r="G1187" s="3" t="s">
        <v>3389</v>
      </c>
      <c r="H1187" s="3" t="s">
        <v>3390</v>
      </c>
      <c r="I1187" s="3" t="s">
        <v>41</v>
      </c>
      <c r="J1187" s="3" t="s">
        <v>27</v>
      </c>
      <c r="K1187" s="3" t="s">
        <v>95</v>
      </c>
      <c r="L1187" s="3" t="s">
        <v>96</v>
      </c>
      <c r="M1187" s="3">
        <v>98103</v>
      </c>
      <c r="N1187" s="3" t="s">
        <v>44</v>
      </c>
      <c r="O1187" s="3" t="s">
        <v>3393</v>
      </c>
      <c r="P1187" s="3" t="s">
        <v>46</v>
      </c>
      <c r="Q1187" s="3" t="s">
        <v>59</v>
      </c>
      <c r="R1187" s="3" t="s">
        <v>3394</v>
      </c>
      <c r="S1187" s="3">
        <v>485.88</v>
      </c>
      <c r="T1187" s="3">
        <v>6</v>
      </c>
      <c r="U1187" s="3">
        <v>0</v>
      </c>
      <c r="V1187" s="3">
        <v>9.7176000000000329</v>
      </c>
    </row>
    <row r="1188" spans="1:22" ht="14.25" customHeight="1" x14ac:dyDescent="0.25">
      <c r="A1188" s="3">
        <v>1187</v>
      </c>
      <c r="B1188" s="3" t="s">
        <v>3388</v>
      </c>
      <c r="C1188" s="4">
        <f>YEAR(Table_1[[#This Row],[Order Date]])</f>
        <v>2011</v>
      </c>
      <c r="D1188" s="9">
        <v>40871</v>
      </c>
      <c r="E1188" s="3">
        <v>40877</v>
      </c>
      <c r="F1188" s="3" t="s">
        <v>50</v>
      </c>
      <c r="G1188" s="3" t="s">
        <v>3389</v>
      </c>
      <c r="H1188" s="3" t="s">
        <v>3390</v>
      </c>
      <c r="I1188" s="3" t="s">
        <v>41</v>
      </c>
      <c r="J1188" s="3" t="s">
        <v>27</v>
      </c>
      <c r="K1188" s="3" t="s">
        <v>95</v>
      </c>
      <c r="L1188" s="3" t="s">
        <v>96</v>
      </c>
      <c r="M1188" s="3">
        <v>98103</v>
      </c>
      <c r="N1188" s="3" t="s">
        <v>44</v>
      </c>
      <c r="O1188" s="3" t="s">
        <v>2274</v>
      </c>
      <c r="P1188" s="3" t="s">
        <v>46</v>
      </c>
      <c r="Q1188" s="3" t="s">
        <v>90</v>
      </c>
      <c r="R1188" s="3" t="s">
        <v>2275</v>
      </c>
      <c r="S1188" s="3">
        <v>25.92</v>
      </c>
      <c r="T1188" s="3">
        <v>4</v>
      </c>
      <c r="U1188" s="3">
        <v>0</v>
      </c>
      <c r="V1188" s="3">
        <v>12.441600000000001</v>
      </c>
    </row>
    <row r="1189" spans="1:22" ht="14.25" customHeight="1" x14ac:dyDescent="0.25">
      <c r="A1189" s="3">
        <v>1188</v>
      </c>
      <c r="B1189" s="3" t="s">
        <v>3388</v>
      </c>
      <c r="C1189" s="4">
        <f>YEAR(Table_1[[#This Row],[Order Date]])</f>
        <v>2011</v>
      </c>
      <c r="D1189" s="9">
        <v>40871</v>
      </c>
      <c r="E1189" s="3">
        <v>40877</v>
      </c>
      <c r="F1189" s="3" t="s">
        <v>50</v>
      </c>
      <c r="G1189" s="3" t="s">
        <v>3389</v>
      </c>
      <c r="H1189" s="3" t="s">
        <v>3390</v>
      </c>
      <c r="I1189" s="3" t="s">
        <v>41</v>
      </c>
      <c r="J1189" s="3" t="s">
        <v>27</v>
      </c>
      <c r="K1189" s="3" t="s">
        <v>95</v>
      </c>
      <c r="L1189" s="3" t="s">
        <v>96</v>
      </c>
      <c r="M1189" s="3">
        <v>98103</v>
      </c>
      <c r="N1189" s="3" t="s">
        <v>44</v>
      </c>
      <c r="O1189" s="3" t="s">
        <v>2320</v>
      </c>
      <c r="P1189" s="3" t="s">
        <v>46</v>
      </c>
      <c r="Q1189" s="3" t="s">
        <v>59</v>
      </c>
      <c r="R1189" s="3" t="s">
        <v>2321</v>
      </c>
      <c r="S1189" s="3">
        <v>197.58</v>
      </c>
      <c r="T1189" s="3">
        <v>2</v>
      </c>
      <c r="U1189" s="3">
        <v>0</v>
      </c>
      <c r="V1189" s="3">
        <v>53.346599999999995</v>
      </c>
    </row>
    <row r="1190" spans="1:22" ht="14.25" customHeight="1" x14ac:dyDescent="0.25">
      <c r="A1190" s="3">
        <v>1189</v>
      </c>
      <c r="B1190" s="3" t="s">
        <v>3395</v>
      </c>
      <c r="C1190" s="4">
        <f>YEAR(Table_1[[#This Row],[Order Date]])</f>
        <v>2014</v>
      </c>
      <c r="D1190" s="9">
        <v>41697</v>
      </c>
      <c r="E1190" s="3">
        <v>41699</v>
      </c>
      <c r="F1190" s="3" t="s">
        <v>23</v>
      </c>
      <c r="G1190" s="3" t="s">
        <v>3396</v>
      </c>
      <c r="H1190" s="3" t="s">
        <v>3397</v>
      </c>
      <c r="I1190" s="3" t="s">
        <v>102</v>
      </c>
      <c r="J1190" s="3" t="s">
        <v>27</v>
      </c>
      <c r="K1190" s="3" t="s">
        <v>42</v>
      </c>
      <c r="L1190" s="3" t="s">
        <v>43</v>
      </c>
      <c r="M1190" s="3">
        <v>90036</v>
      </c>
      <c r="N1190" s="3" t="s">
        <v>44</v>
      </c>
      <c r="O1190" s="3" t="s">
        <v>2195</v>
      </c>
      <c r="P1190" s="3" t="s">
        <v>46</v>
      </c>
      <c r="Q1190" s="3" t="s">
        <v>78</v>
      </c>
      <c r="R1190" s="3" t="s">
        <v>2196</v>
      </c>
      <c r="S1190" s="3">
        <v>81.92</v>
      </c>
      <c r="T1190" s="3">
        <v>4</v>
      </c>
      <c r="U1190" s="3">
        <v>0</v>
      </c>
      <c r="V1190" s="3">
        <v>22.118400000000001</v>
      </c>
    </row>
    <row r="1191" spans="1:22" ht="14.25" customHeight="1" x14ac:dyDescent="0.25">
      <c r="A1191" s="3">
        <v>1190</v>
      </c>
      <c r="B1191" s="3" t="s">
        <v>3395</v>
      </c>
      <c r="C1191" s="4">
        <f>YEAR(Table_1[[#This Row],[Order Date]])</f>
        <v>2014</v>
      </c>
      <c r="D1191" s="9">
        <v>41697</v>
      </c>
      <c r="E1191" s="3">
        <v>41699</v>
      </c>
      <c r="F1191" s="3" t="s">
        <v>23</v>
      </c>
      <c r="G1191" s="3" t="s">
        <v>3396</v>
      </c>
      <c r="H1191" s="3" t="s">
        <v>3397</v>
      </c>
      <c r="I1191" s="3" t="s">
        <v>102</v>
      </c>
      <c r="J1191" s="3" t="s">
        <v>27</v>
      </c>
      <c r="K1191" s="3" t="s">
        <v>42</v>
      </c>
      <c r="L1191" s="3" t="s">
        <v>43</v>
      </c>
      <c r="M1191" s="3">
        <v>90036</v>
      </c>
      <c r="N1191" s="3" t="s">
        <v>44</v>
      </c>
      <c r="O1191" s="3" t="s">
        <v>3398</v>
      </c>
      <c r="P1191" s="3" t="s">
        <v>71</v>
      </c>
      <c r="Q1191" s="3" t="s">
        <v>72</v>
      </c>
      <c r="R1191" s="3" t="s">
        <v>3399</v>
      </c>
      <c r="S1191" s="3">
        <v>889.53600000000006</v>
      </c>
      <c r="T1191" s="3">
        <v>8</v>
      </c>
      <c r="U1191" s="3">
        <v>0.2</v>
      </c>
      <c r="V1191" s="3">
        <v>66.715199999999982</v>
      </c>
    </row>
    <row r="1192" spans="1:22" ht="14.25" customHeight="1" x14ac:dyDescent="0.25">
      <c r="A1192" s="3">
        <v>1191</v>
      </c>
      <c r="B1192" s="3" t="s">
        <v>3395</v>
      </c>
      <c r="C1192" s="4">
        <f>YEAR(Table_1[[#This Row],[Order Date]])</f>
        <v>2014</v>
      </c>
      <c r="D1192" s="9">
        <v>41697</v>
      </c>
      <c r="E1192" s="3">
        <v>41699</v>
      </c>
      <c r="F1192" s="3" t="s">
        <v>23</v>
      </c>
      <c r="G1192" s="3" t="s">
        <v>3396</v>
      </c>
      <c r="H1192" s="3" t="s">
        <v>3397</v>
      </c>
      <c r="I1192" s="3" t="s">
        <v>102</v>
      </c>
      <c r="J1192" s="3" t="s">
        <v>27</v>
      </c>
      <c r="K1192" s="3" t="s">
        <v>42</v>
      </c>
      <c r="L1192" s="3" t="s">
        <v>43</v>
      </c>
      <c r="M1192" s="3">
        <v>90036</v>
      </c>
      <c r="N1192" s="3" t="s">
        <v>44</v>
      </c>
      <c r="O1192" s="3" t="s">
        <v>3400</v>
      </c>
      <c r="P1192" s="3" t="s">
        <v>32</v>
      </c>
      <c r="Q1192" s="3" t="s">
        <v>36</v>
      </c>
      <c r="R1192" s="3" t="s">
        <v>3401</v>
      </c>
      <c r="S1192" s="3">
        <v>892.22400000000005</v>
      </c>
      <c r="T1192" s="3">
        <v>3</v>
      </c>
      <c r="U1192" s="3">
        <v>0.2</v>
      </c>
      <c r="V1192" s="3">
        <v>89.222400000000022</v>
      </c>
    </row>
    <row r="1193" spans="1:22" ht="14.25" customHeight="1" x14ac:dyDescent="0.25">
      <c r="A1193" s="3">
        <v>1192</v>
      </c>
      <c r="B1193" s="3" t="s">
        <v>3395</v>
      </c>
      <c r="C1193" s="4">
        <f>YEAR(Table_1[[#This Row],[Order Date]])</f>
        <v>2014</v>
      </c>
      <c r="D1193" s="9">
        <v>41697</v>
      </c>
      <c r="E1193" s="3">
        <v>41699</v>
      </c>
      <c r="F1193" s="3" t="s">
        <v>23</v>
      </c>
      <c r="G1193" s="3" t="s">
        <v>3396</v>
      </c>
      <c r="H1193" s="3" t="s">
        <v>3397</v>
      </c>
      <c r="I1193" s="3" t="s">
        <v>102</v>
      </c>
      <c r="J1193" s="3" t="s">
        <v>27</v>
      </c>
      <c r="K1193" s="3" t="s">
        <v>42</v>
      </c>
      <c r="L1193" s="3" t="s">
        <v>43</v>
      </c>
      <c r="M1193" s="3">
        <v>90036</v>
      </c>
      <c r="N1193" s="3" t="s">
        <v>44</v>
      </c>
      <c r="O1193" s="3" t="s">
        <v>1251</v>
      </c>
      <c r="P1193" s="3" t="s">
        <v>46</v>
      </c>
      <c r="Q1193" s="3" t="s">
        <v>90</v>
      </c>
      <c r="R1193" s="3" t="s">
        <v>1442</v>
      </c>
      <c r="S1193" s="3">
        <v>223.92</v>
      </c>
      <c r="T1193" s="3">
        <v>4</v>
      </c>
      <c r="U1193" s="3">
        <v>0</v>
      </c>
      <c r="V1193" s="3">
        <v>109.7208</v>
      </c>
    </row>
    <row r="1194" spans="1:22" ht="14.25" customHeight="1" x14ac:dyDescent="0.25">
      <c r="A1194" s="3">
        <v>1193</v>
      </c>
      <c r="B1194" s="3" t="s">
        <v>3395</v>
      </c>
      <c r="C1194" s="4">
        <f>YEAR(Table_1[[#This Row],[Order Date]])</f>
        <v>2014</v>
      </c>
      <c r="D1194" s="9">
        <v>41697</v>
      </c>
      <c r="E1194" s="3">
        <v>41699</v>
      </c>
      <c r="F1194" s="3" t="s">
        <v>23</v>
      </c>
      <c r="G1194" s="3" t="s">
        <v>3396</v>
      </c>
      <c r="H1194" s="3" t="s">
        <v>3397</v>
      </c>
      <c r="I1194" s="3" t="s">
        <v>102</v>
      </c>
      <c r="J1194" s="3" t="s">
        <v>27</v>
      </c>
      <c r="K1194" s="3" t="s">
        <v>42</v>
      </c>
      <c r="L1194" s="3" t="s">
        <v>43</v>
      </c>
      <c r="M1194" s="3">
        <v>90036</v>
      </c>
      <c r="N1194" s="3" t="s">
        <v>44</v>
      </c>
      <c r="O1194" s="3" t="s">
        <v>3402</v>
      </c>
      <c r="P1194" s="3" t="s">
        <v>46</v>
      </c>
      <c r="Q1194" s="3" t="s">
        <v>90</v>
      </c>
      <c r="R1194" s="3" t="s">
        <v>3403</v>
      </c>
      <c r="S1194" s="3">
        <v>23.12</v>
      </c>
      <c r="T1194" s="3">
        <v>4</v>
      </c>
      <c r="U1194" s="3">
        <v>0</v>
      </c>
      <c r="V1194" s="3">
        <v>11.328800000000001</v>
      </c>
    </row>
    <row r="1195" spans="1:22" ht="14.25" customHeight="1" x14ac:dyDescent="0.25">
      <c r="A1195" s="3">
        <v>1194</v>
      </c>
      <c r="B1195" s="3" t="s">
        <v>3404</v>
      </c>
      <c r="C1195" s="4">
        <f>YEAR(Table_1[[#This Row],[Order Date]])</f>
        <v>2012</v>
      </c>
      <c r="D1195" s="9">
        <v>41167</v>
      </c>
      <c r="E1195" s="3">
        <v>41167</v>
      </c>
      <c r="F1195" s="3" t="s">
        <v>1290</v>
      </c>
      <c r="G1195" s="3" t="s">
        <v>2041</v>
      </c>
      <c r="H1195" s="3" t="s">
        <v>2042</v>
      </c>
      <c r="I1195" s="3" t="s">
        <v>41</v>
      </c>
      <c r="J1195" s="3" t="s">
        <v>27</v>
      </c>
      <c r="K1195" s="3" t="s">
        <v>3405</v>
      </c>
      <c r="L1195" s="3" t="s">
        <v>54</v>
      </c>
      <c r="M1195" s="3">
        <v>33065</v>
      </c>
      <c r="N1195" s="3" t="s">
        <v>30</v>
      </c>
      <c r="O1195" s="3" t="s">
        <v>1154</v>
      </c>
      <c r="P1195" s="3" t="s">
        <v>46</v>
      </c>
      <c r="Q1195" s="3" t="s">
        <v>90</v>
      </c>
      <c r="R1195" s="3" t="s">
        <v>1155</v>
      </c>
      <c r="S1195" s="3">
        <v>15.552000000000003</v>
      </c>
      <c r="T1195" s="3">
        <v>3</v>
      </c>
      <c r="U1195" s="3">
        <v>0.2</v>
      </c>
      <c r="V1195" s="3">
        <v>5.4432</v>
      </c>
    </row>
    <row r="1196" spans="1:22" ht="14.25" customHeight="1" x14ac:dyDescent="0.25">
      <c r="A1196" s="3">
        <v>1195</v>
      </c>
      <c r="B1196" s="3" t="s">
        <v>3404</v>
      </c>
      <c r="C1196" s="4">
        <f>YEAR(Table_1[[#This Row],[Order Date]])</f>
        <v>2012</v>
      </c>
      <c r="D1196" s="9">
        <v>41167</v>
      </c>
      <c r="E1196" s="3">
        <v>41167</v>
      </c>
      <c r="F1196" s="3" t="s">
        <v>1290</v>
      </c>
      <c r="G1196" s="3" t="s">
        <v>2041</v>
      </c>
      <c r="H1196" s="3" t="s">
        <v>2042</v>
      </c>
      <c r="I1196" s="3" t="s">
        <v>41</v>
      </c>
      <c r="J1196" s="3" t="s">
        <v>27</v>
      </c>
      <c r="K1196" s="3" t="s">
        <v>3405</v>
      </c>
      <c r="L1196" s="3" t="s">
        <v>54</v>
      </c>
      <c r="M1196" s="3">
        <v>33065</v>
      </c>
      <c r="N1196" s="3" t="s">
        <v>30</v>
      </c>
      <c r="O1196" s="3" t="s">
        <v>3406</v>
      </c>
      <c r="P1196" s="3" t="s">
        <v>32</v>
      </c>
      <c r="Q1196" s="3" t="s">
        <v>65</v>
      </c>
      <c r="R1196" s="3" t="s">
        <v>3407</v>
      </c>
      <c r="S1196" s="3">
        <v>15.712000000000002</v>
      </c>
      <c r="T1196" s="3">
        <v>4</v>
      </c>
      <c r="U1196" s="3">
        <v>0.2</v>
      </c>
      <c r="V1196" s="3">
        <v>2.553199999999999</v>
      </c>
    </row>
    <row r="1197" spans="1:22" ht="14.25" customHeight="1" x14ac:dyDescent="0.25">
      <c r="A1197" s="3">
        <v>1196</v>
      </c>
      <c r="B1197" s="3" t="s">
        <v>3404</v>
      </c>
      <c r="C1197" s="4">
        <f>YEAR(Table_1[[#This Row],[Order Date]])</f>
        <v>2012</v>
      </c>
      <c r="D1197" s="9">
        <v>41167</v>
      </c>
      <c r="E1197" s="3">
        <v>41167</v>
      </c>
      <c r="F1197" s="3" t="s">
        <v>1290</v>
      </c>
      <c r="G1197" s="3" t="s">
        <v>2041</v>
      </c>
      <c r="H1197" s="3" t="s">
        <v>2042</v>
      </c>
      <c r="I1197" s="3" t="s">
        <v>41</v>
      </c>
      <c r="J1197" s="3" t="s">
        <v>27</v>
      </c>
      <c r="K1197" s="3" t="s">
        <v>3405</v>
      </c>
      <c r="L1197" s="3" t="s">
        <v>54</v>
      </c>
      <c r="M1197" s="3">
        <v>33065</v>
      </c>
      <c r="N1197" s="3" t="s">
        <v>30</v>
      </c>
      <c r="O1197" s="3" t="s">
        <v>1635</v>
      </c>
      <c r="P1197" s="3" t="s">
        <v>46</v>
      </c>
      <c r="Q1197" s="3" t="s">
        <v>59</v>
      </c>
      <c r="R1197" s="3" t="s">
        <v>1636</v>
      </c>
      <c r="S1197" s="3">
        <v>24.672000000000001</v>
      </c>
      <c r="T1197" s="3">
        <v>2</v>
      </c>
      <c r="U1197" s="3">
        <v>0.2</v>
      </c>
      <c r="V1197" s="3">
        <v>2.1588000000000021</v>
      </c>
    </row>
    <row r="1198" spans="1:22" ht="14.25" customHeight="1" x14ac:dyDescent="0.25">
      <c r="A1198" s="3">
        <v>1197</v>
      </c>
      <c r="B1198" s="3" t="s">
        <v>3404</v>
      </c>
      <c r="C1198" s="4">
        <f>YEAR(Table_1[[#This Row],[Order Date]])</f>
        <v>2012</v>
      </c>
      <c r="D1198" s="9">
        <v>41167</v>
      </c>
      <c r="E1198" s="3">
        <v>41167</v>
      </c>
      <c r="F1198" s="3" t="s">
        <v>1290</v>
      </c>
      <c r="G1198" s="3" t="s">
        <v>2041</v>
      </c>
      <c r="H1198" s="3" t="s">
        <v>2042</v>
      </c>
      <c r="I1198" s="3" t="s">
        <v>41</v>
      </c>
      <c r="J1198" s="3" t="s">
        <v>27</v>
      </c>
      <c r="K1198" s="3" t="s">
        <v>3405</v>
      </c>
      <c r="L1198" s="3" t="s">
        <v>54</v>
      </c>
      <c r="M1198" s="3">
        <v>33065</v>
      </c>
      <c r="N1198" s="3" t="s">
        <v>30</v>
      </c>
      <c r="O1198" s="3" t="s">
        <v>2263</v>
      </c>
      <c r="P1198" s="3" t="s">
        <v>32</v>
      </c>
      <c r="Q1198" s="3" t="s">
        <v>65</v>
      </c>
      <c r="R1198" s="3" t="s">
        <v>2264</v>
      </c>
      <c r="S1198" s="3">
        <v>55.967999999999996</v>
      </c>
      <c r="T1198" s="3">
        <v>1</v>
      </c>
      <c r="U1198" s="3">
        <v>0.2</v>
      </c>
      <c r="V1198" s="3">
        <v>-2.098800000000006</v>
      </c>
    </row>
    <row r="1199" spans="1:22" ht="14.25" customHeight="1" x14ac:dyDescent="0.25">
      <c r="A1199" s="3">
        <v>1198</v>
      </c>
      <c r="B1199" s="3" t="s">
        <v>3408</v>
      </c>
      <c r="C1199" s="4">
        <f>YEAR(Table_1[[#This Row],[Order Date]])</f>
        <v>2013</v>
      </c>
      <c r="D1199" s="9">
        <v>41373</v>
      </c>
      <c r="E1199" s="3">
        <v>41377</v>
      </c>
      <c r="F1199" s="3" t="s">
        <v>50</v>
      </c>
      <c r="G1199" s="3" t="s">
        <v>1974</v>
      </c>
      <c r="H1199" s="3" t="s">
        <v>1975</v>
      </c>
      <c r="I1199" s="3" t="s">
        <v>26</v>
      </c>
      <c r="J1199" s="3" t="s">
        <v>27</v>
      </c>
      <c r="K1199" s="3" t="s">
        <v>184</v>
      </c>
      <c r="L1199" s="3" t="s">
        <v>104</v>
      </c>
      <c r="M1199" s="3">
        <v>77041</v>
      </c>
      <c r="N1199" s="3" t="s">
        <v>105</v>
      </c>
      <c r="O1199" s="3" t="s">
        <v>3409</v>
      </c>
      <c r="P1199" s="3" t="s">
        <v>71</v>
      </c>
      <c r="Q1199" s="3" t="s">
        <v>161</v>
      </c>
      <c r="R1199" s="3" t="s">
        <v>3410</v>
      </c>
      <c r="S1199" s="3">
        <v>431.92800000000005</v>
      </c>
      <c r="T1199" s="3">
        <v>9</v>
      </c>
      <c r="U1199" s="3">
        <v>0.2</v>
      </c>
      <c r="V1199" s="3">
        <v>64.789199999999951</v>
      </c>
    </row>
    <row r="1200" spans="1:22" ht="14.25" customHeight="1" x14ac:dyDescent="0.25">
      <c r="A1200" s="3">
        <v>1199</v>
      </c>
      <c r="B1200" s="3" t="s">
        <v>3408</v>
      </c>
      <c r="C1200" s="4">
        <f>YEAR(Table_1[[#This Row],[Order Date]])</f>
        <v>2013</v>
      </c>
      <c r="D1200" s="9">
        <v>41373</v>
      </c>
      <c r="E1200" s="3">
        <v>41377</v>
      </c>
      <c r="F1200" s="3" t="s">
        <v>50</v>
      </c>
      <c r="G1200" s="3" t="s">
        <v>1974</v>
      </c>
      <c r="H1200" s="3" t="s">
        <v>1975</v>
      </c>
      <c r="I1200" s="3" t="s">
        <v>26</v>
      </c>
      <c r="J1200" s="3" t="s">
        <v>27</v>
      </c>
      <c r="K1200" s="3" t="s">
        <v>184</v>
      </c>
      <c r="L1200" s="3" t="s">
        <v>104</v>
      </c>
      <c r="M1200" s="3">
        <v>77041</v>
      </c>
      <c r="N1200" s="3" t="s">
        <v>105</v>
      </c>
      <c r="O1200" s="3" t="s">
        <v>3411</v>
      </c>
      <c r="P1200" s="3" t="s">
        <v>32</v>
      </c>
      <c r="Q1200" s="3" t="s">
        <v>36</v>
      </c>
      <c r="R1200" s="3" t="s">
        <v>3412</v>
      </c>
      <c r="S1200" s="3">
        <v>95.983999999999995</v>
      </c>
      <c r="T1200" s="3">
        <v>4</v>
      </c>
      <c r="U1200" s="3">
        <v>0.3</v>
      </c>
      <c r="V1200" s="3">
        <v>-4.1135999999999981</v>
      </c>
    </row>
    <row r="1201" spans="1:22" ht="14.25" customHeight="1" x14ac:dyDescent="0.25">
      <c r="A1201" s="3">
        <v>1200</v>
      </c>
      <c r="B1201" s="3" t="s">
        <v>3408</v>
      </c>
      <c r="C1201" s="4">
        <f>YEAR(Table_1[[#This Row],[Order Date]])</f>
        <v>2013</v>
      </c>
      <c r="D1201" s="9">
        <v>41373</v>
      </c>
      <c r="E1201" s="3">
        <v>41377</v>
      </c>
      <c r="F1201" s="3" t="s">
        <v>50</v>
      </c>
      <c r="G1201" s="3" t="s">
        <v>1974</v>
      </c>
      <c r="H1201" s="3" t="s">
        <v>1975</v>
      </c>
      <c r="I1201" s="3" t="s">
        <v>26</v>
      </c>
      <c r="J1201" s="3" t="s">
        <v>27</v>
      </c>
      <c r="K1201" s="3" t="s">
        <v>184</v>
      </c>
      <c r="L1201" s="3" t="s">
        <v>104</v>
      </c>
      <c r="M1201" s="3">
        <v>77041</v>
      </c>
      <c r="N1201" s="3" t="s">
        <v>105</v>
      </c>
      <c r="O1201" s="3" t="s">
        <v>1255</v>
      </c>
      <c r="P1201" s="3" t="s">
        <v>46</v>
      </c>
      <c r="Q1201" s="3" t="s">
        <v>75</v>
      </c>
      <c r="R1201" s="3" t="s">
        <v>1256</v>
      </c>
      <c r="S1201" s="3">
        <v>1088.7919999999997</v>
      </c>
      <c r="T1201" s="3">
        <v>4</v>
      </c>
      <c r="U1201" s="3">
        <v>0.8</v>
      </c>
      <c r="V1201" s="3">
        <v>-1850.9464000000007</v>
      </c>
    </row>
    <row r="1202" spans="1:22" ht="14.25" customHeight="1" x14ac:dyDescent="0.25">
      <c r="A1202" s="3">
        <v>1201</v>
      </c>
      <c r="B1202" s="3" t="s">
        <v>3413</v>
      </c>
      <c r="C1202" s="4">
        <f>YEAR(Table_1[[#This Row],[Order Date]])</f>
        <v>2013</v>
      </c>
      <c r="D1202" s="9">
        <v>41474</v>
      </c>
      <c r="E1202" s="3">
        <v>41480</v>
      </c>
      <c r="F1202" s="3" t="s">
        <v>50</v>
      </c>
      <c r="G1202" s="3" t="s">
        <v>2679</v>
      </c>
      <c r="H1202" s="3" t="s">
        <v>2680</v>
      </c>
      <c r="I1202" s="3" t="s">
        <v>41</v>
      </c>
      <c r="J1202" s="3" t="s">
        <v>27</v>
      </c>
      <c r="K1202" s="3" t="s">
        <v>807</v>
      </c>
      <c r="L1202" s="3" t="s">
        <v>457</v>
      </c>
      <c r="M1202" s="3">
        <v>80219</v>
      </c>
      <c r="N1202" s="3" t="s">
        <v>44</v>
      </c>
      <c r="O1202" s="3" t="s">
        <v>2455</v>
      </c>
      <c r="P1202" s="3" t="s">
        <v>32</v>
      </c>
      <c r="Q1202" s="3" t="s">
        <v>36</v>
      </c>
      <c r="R1202" s="3" t="s">
        <v>2456</v>
      </c>
      <c r="S1202" s="3">
        <v>544.00800000000004</v>
      </c>
      <c r="T1202" s="3">
        <v>3</v>
      </c>
      <c r="U1202" s="3">
        <v>0.2</v>
      </c>
      <c r="V1202" s="3">
        <v>40.800600000000003</v>
      </c>
    </row>
    <row r="1203" spans="1:22" ht="14.25" customHeight="1" x14ac:dyDescent="0.25">
      <c r="A1203" s="3">
        <v>1202</v>
      </c>
      <c r="B1203" s="3" t="s">
        <v>3413</v>
      </c>
      <c r="C1203" s="4">
        <f>YEAR(Table_1[[#This Row],[Order Date]])</f>
        <v>2013</v>
      </c>
      <c r="D1203" s="9">
        <v>41474</v>
      </c>
      <c r="E1203" s="3">
        <v>41480</v>
      </c>
      <c r="F1203" s="3" t="s">
        <v>50</v>
      </c>
      <c r="G1203" s="3" t="s">
        <v>2679</v>
      </c>
      <c r="H1203" s="3" t="s">
        <v>2680</v>
      </c>
      <c r="I1203" s="3" t="s">
        <v>41</v>
      </c>
      <c r="J1203" s="3" t="s">
        <v>27</v>
      </c>
      <c r="K1203" s="3" t="s">
        <v>807</v>
      </c>
      <c r="L1203" s="3" t="s">
        <v>457</v>
      </c>
      <c r="M1203" s="3">
        <v>80219</v>
      </c>
      <c r="N1203" s="3" t="s">
        <v>44</v>
      </c>
      <c r="O1203" s="3" t="s">
        <v>1044</v>
      </c>
      <c r="P1203" s="3" t="s">
        <v>46</v>
      </c>
      <c r="Q1203" s="3" t="s">
        <v>75</v>
      </c>
      <c r="R1203" s="3" t="s">
        <v>1045</v>
      </c>
      <c r="S1203" s="3">
        <v>1.8720000000000003</v>
      </c>
      <c r="T1203" s="3">
        <v>3</v>
      </c>
      <c r="U1203" s="3">
        <v>0.7</v>
      </c>
      <c r="V1203" s="3">
        <v>-1.4352</v>
      </c>
    </row>
    <row r="1204" spans="1:22" ht="14.25" customHeight="1" x14ac:dyDescent="0.25">
      <c r="A1204" s="3">
        <v>1203</v>
      </c>
      <c r="B1204" s="3" t="s">
        <v>3413</v>
      </c>
      <c r="C1204" s="4">
        <f>YEAR(Table_1[[#This Row],[Order Date]])</f>
        <v>2013</v>
      </c>
      <c r="D1204" s="9">
        <v>41474</v>
      </c>
      <c r="E1204" s="3">
        <v>41480</v>
      </c>
      <c r="F1204" s="3" t="s">
        <v>50</v>
      </c>
      <c r="G1204" s="3" t="s">
        <v>2679</v>
      </c>
      <c r="H1204" s="3" t="s">
        <v>2680</v>
      </c>
      <c r="I1204" s="3" t="s">
        <v>41</v>
      </c>
      <c r="J1204" s="3" t="s">
        <v>27</v>
      </c>
      <c r="K1204" s="3" t="s">
        <v>807</v>
      </c>
      <c r="L1204" s="3" t="s">
        <v>457</v>
      </c>
      <c r="M1204" s="3">
        <v>80219</v>
      </c>
      <c r="N1204" s="3" t="s">
        <v>44</v>
      </c>
      <c r="O1204" s="3" t="s">
        <v>1588</v>
      </c>
      <c r="P1204" s="3" t="s">
        <v>32</v>
      </c>
      <c r="Q1204" s="3" t="s">
        <v>36</v>
      </c>
      <c r="R1204" s="3" t="s">
        <v>1589</v>
      </c>
      <c r="S1204" s="3">
        <v>854.35200000000009</v>
      </c>
      <c r="T1204" s="3">
        <v>3</v>
      </c>
      <c r="U1204" s="3">
        <v>0.2</v>
      </c>
      <c r="V1204" s="3">
        <v>10.679399999999873</v>
      </c>
    </row>
    <row r="1205" spans="1:22" ht="14.25" customHeight="1" x14ac:dyDescent="0.25">
      <c r="A1205" s="3">
        <v>1204</v>
      </c>
      <c r="B1205" s="3" t="s">
        <v>3413</v>
      </c>
      <c r="C1205" s="4">
        <f>YEAR(Table_1[[#This Row],[Order Date]])</f>
        <v>2013</v>
      </c>
      <c r="D1205" s="9">
        <v>41474</v>
      </c>
      <c r="E1205" s="3">
        <v>41480</v>
      </c>
      <c r="F1205" s="3" t="s">
        <v>50</v>
      </c>
      <c r="G1205" s="3" t="s">
        <v>2679</v>
      </c>
      <c r="H1205" s="3" t="s">
        <v>2680</v>
      </c>
      <c r="I1205" s="3" t="s">
        <v>41</v>
      </c>
      <c r="J1205" s="3" t="s">
        <v>27</v>
      </c>
      <c r="K1205" s="3" t="s">
        <v>807</v>
      </c>
      <c r="L1205" s="3" t="s">
        <v>457</v>
      </c>
      <c r="M1205" s="3">
        <v>80219</v>
      </c>
      <c r="N1205" s="3" t="s">
        <v>44</v>
      </c>
      <c r="O1205" s="3" t="s">
        <v>3414</v>
      </c>
      <c r="P1205" s="3" t="s">
        <v>46</v>
      </c>
      <c r="Q1205" s="3" t="s">
        <v>59</v>
      </c>
      <c r="R1205" s="3" t="s">
        <v>3415</v>
      </c>
      <c r="S1205" s="3">
        <v>593.5680000000001</v>
      </c>
      <c r="T1205" s="3">
        <v>2</v>
      </c>
      <c r="U1205" s="3">
        <v>0.2</v>
      </c>
      <c r="V1205" s="3">
        <v>0</v>
      </c>
    </row>
    <row r="1206" spans="1:22" ht="14.25" customHeight="1" x14ac:dyDescent="0.25">
      <c r="A1206" s="3">
        <v>1205</v>
      </c>
      <c r="B1206" s="3" t="s">
        <v>3413</v>
      </c>
      <c r="C1206" s="4">
        <f>YEAR(Table_1[[#This Row],[Order Date]])</f>
        <v>2013</v>
      </c>
      <c r="D1206" s="9">
        <v>41474</v>
      </c>
      <c r="E1206" s="3">
        <v>41480</v>
      </c>
      <c r="F1206" s="3" t="s">
        <v>50</v>
      </c>
      <c r="G1206" s="3" t="s">
        <v>2679</v>
      </c>
      <c r="H1206" s="3" t="s">
        <v>2680</v>
      </c>
      <c r="I1206" s="3" t="s">
        <v>41</v>
      </c>
      <c r="J1206" s="3" t="s">
        <v>27</v>
      </c>
      <c r="K1206" s="3" t="s">
        <v>807</v>
      </c>
      <c r="L1206" s="3" t="s">
        <v>457</v>
      </c>
      <c r="M1206" s="3">
        <v>80219</v>
      </c>
      <c r="N1206" s="3" t="s">
        <v>44</v>
      </c>
      <c r="O1206" s="3" t="s">
        <v>1652</v>
      </c>
      <c r="P1206" s="3" t="s">
        <v>46</v>
      </c>
      <c r="Q1206" s="3" t="s">
        <v>59</v>
      </c>
      <c r="R1206" s="3" t="s">
        <v>1653</v>
      </c>
      <c r="S1206" s="3">
        <v>338.04</v>
      </c>
      <c r="T1206" s="3">
        <v>3</v>
      </c>
      <c r="U1206" s="3">
        <v>0.2</v>
      </c>
      <c r="V1206" s="3">
        <v>-33.804000000000002</v>
      </c>
    </row>
    <row r="1207" spans="1:22" ht="14.25" customHeight="1" x14ac:dyDescent="0.25">
      <c r="A1207" s="3">
        <v>1206</v>
      </c>
      <c r="B1207" s="3" t="s">
        <v>3416</v>
      </c>
      <c r="C1207" s="4">
        <f>YEAR(Table_1[[#This Row],[Order Date]])</f>
        <v>2014</v>
      </c>
      <c r="D1207" s="9">
        <v>41853</v>
      </c>
      <c r="E1207" s="3">
        <v>41856</v>
      </c>
      <c r="F1207" s="3" t="s">
        <v>188</v>
      </c>
      <c r="G1207" s="3" t="s">
        <v>3417</v>
      </c>
      <c r="H1207" s="3" t="s">
        <v>3418</v>
      </c>
      <c r="I1207" s="3" t="s">
        <v>26</v>
      </c>
      <c r="J1207" s="3" t="s">
        <v>27</v>
      </c>
      <c r="K1207" s="3" t="s">
        <v>467</v>
      </c>
      <c r="L1207" s="3" t="s">
        <v>88</v>
      </c>
      <c r="M1207" s="3">
        <v>28205</v>
      </c>
      <c r="N1207" s="3" t="s">
        <v>30</v>
      </c>
      <c r="O1207" s="3" t="s">
        <v>2745</v>
      </c>
      <c r="P1207" s="3" t="s">
        <v>71</v>
      </c>
      <c r="Q1207" s="3" t="s">
        <v>72</v>
      </c>
      <c r="R1207" s="3" t="s">
        <v>2746</v>
      </c>
      <c r="S1207" s="3">
        <v>271.95999999999998</v>
      </c>
      <c r="T1207" s="3">
        <v>5</v>
      </c>
      <c r="U1207" s="3">
        <v>0.2</v>
      </c>
      <c r="V1207" s="3">
        <v>16.997500000000016</v>
      </c>
    </row>
    <row r="1208" spans="1:22" ht="14.25" customHeight="1" x14ac:dyDescent="0.25">
      <c r="A1208" s="3">
        <v>1207</v>
      </c>
      <c r="B1208" s="3" t="s">
        <v>3419</v>
      </c>
      <c r="C1208" s="4">
        <f>YEAR(Table_1[[#This Row],[Order Date]])</f>
        <v>2013</v>
      </c>
      <c r="D1208" s="9">
        <v>41470</v>
      </c>
      <c r="E1208" s="3">
        <v>41474</v>
      </c>
      <c r="F1208" s="3" t="s">
        <v>23</v>
      </c>
      <c r="G1208" s="3" t="s">
        <v>3420</v>
      </c>
      <c r="H1208" s="3" t="s">
        <v>3421</v>
      </c>
      <c r="I1208" s="3" t="s">
        <v>41</v>
      </c>
      <c r="J1208" s="3" t="s">
        <v>27</v>
      </c>
      <c r="K1208" s="3" t="s">
        <v>266</v>
      </c>
      <c r="L1208" s="3" t="s">
        <v>267</v>
      </c>
      <c r="M1208" s="3">
        <v>10009</v>
      </c>
      <c r="N1208" s="3" t="s">
        <v>148</v>
      </c>
      <c r="O1208" s="3" t="s">
        <v>2348</v>
      </c>
      <c r="P1208" s="3" t="s">
        <v>46</v>
      </c>
      <c r="Q1208" s="3" t="s">
        <v>59</v>
      </c>
      <c r="R1208" s="3" t="s">
        <v>2349</v>
      </c>
      <c r="S1208" s="3">
        <v>11.21</v>
      </c>
      <c r="T1208" s="3">
        <v>1</v>
      </c>
      <c r="U1208" s="3">
        <v>0</v>
      </c>
      <c r="V1208" s="3">
        <v>3.3629999999999995</v>
      </c>
    </row>
    <row r="1209" spans="1:22" ht="14.25" customHeight="1" x14ac:dyDescent="0.25">
      <c r="A1209" s="3">
        <v>1208</v>
      </c>
      <c r="B1209" s="3" t="s">
        <v>3419</v>
      </c>
      <c r="C1209" s="4">
        <f>YEAR(Table_1[[#This Row],[Order Date]])</f>
        <v>2013</v>
      </c>
      <c r="D1209" s="9">
        <v>41470</v>
      </c>
      <c r="E1209" s="3">
        <v>41474</v>
      </c>
      <c r="F1209" s="3" t="s">
        <v>23</v>
      </c>
      <c r="G1209" s="3" t="s">
        <v>3420</v>
      </c>
      <c r="H1209" s="3" t="s">
        <v>3421</v>
      </c>
      <c r="I1209" s="3" t="s">
        <v>41</v>
      </c>
      <c r="J1209" s="3" t="s">
        <v>27</v>
      </c>
      <c r="K1209" s="3" t="s">
        <v>266</v>
      </c>
      <c r="L1209" s="3" t="s">
        <v>267</v>
      </c>
      <c r="M1209" s="3">
        <v>10009</v>
      </c>
      <c r="N1209" s="3" t="s">
        <v>148</v>
      </c>
      <c r="O1209" s="3" t="s">
        <v>1253</v>
      </c>
      <c r="P1209" s="3" t="s">
        <v>46</v>
      </c>
      <c r="Q1209" s="3" t="s">
        <v>75</v>
      </c>
      <c r="R1209" s="3" t="s">
        <v>1254</v>
      </c>
      <c r="S1209" s="3">
        <v>9.1440000000000001</v>
      </c>
      <c r="T1209" s="3">
        <v>3</v>
      </c>
      <c r="U1209" s="3">
        <v>0.2</v>
      </c>
      <c r="V1209" s="3">
        <v>3.2003999999999997</v>
      </c>
    </row>
    <row r="1210" spans="1:22" ht="14.25" customHeight="1" x14ac:dyDescent="0.25">
      <c r="A1210" s="3">
        <v>1209</v>
      </c>
      <c r="B1210" s="3" t="s">
        <v>3419</v>
      </c>
      <c r="C1210" s="4">
        <f>YEAR(Table_1[[#This Row],[Order Date]])</f>
        <v>2013</v>
      </c>
      <c r="D1210" s="9">
        <v>41470</v>
      </c>
      <c r="E1210" s="3">
        <v>41474</v>
      </c>
      <c r="F1210" s="3" t="s">
        <v>23</v>
      </c>
      <c r="G1210" s="3" t="s">
        <v>3420</v>
      </c>
      <c r="H1210" s="3" t="s">
        <v>3421</v>
      </c>
      <c r="I1210" s="3" t="s">
        <v>41</v>
      </c>
      <c r="J1210" s="3" t="s">
        <v>27</v>
      </c>
      <c r="K1210" s="3" t="s">
        <v>266</v>
      </c>
      <c r="L1210" s="3" t="s">
        <v>267</v>
      </c>
      <c r="M1210" s="3">
        <v>10009</v>
      </c>
      <c r="N1210" s="3" t="s">
        <v>148</v>
      </c>
      <c r="O1210" s="3" t="s">
        <v>573</v>
      </c>
      <c r="P1210" s="3" t="s">
        <v>46</v>
      </c>
      <c r="Q1210" s="3" t="s">
        <v>269</v>
      </c>
      <c r="R1210" s="3" t="s">
        <v>574</v>
      </c>
      <c r="S1210" s="3">
        <v>14.069999999999999</v>
      </c>
      <c r="T1210" s="3">
        <v>7</v>
      </c>
      <c r="U1210" s="3">
        <v>0</v>
      </c>
      <c r="V1210" s="3">
        <v>6.8942999999999994</v>
      </c>
    </row>
    <row r="1211" spans="1:22" ht="14.25" customHeight="1" x14ac:dyDescent="0.25">
      <c r="A1211" s="3">
        <v>1210</v>
      </c>
      <c r="B1211" s="3" t="s">
        <v>3419</v>
      </c>
      <c r="C1211" s="4">
        <f>YEAR(Table_1[[#This Row],[Order Date]])</f>
        <v>2013</v>
      </c>
      <c r="D1211" s="9">
        <v>41470</v>
      </c>
      <c r="E1211" s="3">
        <v>41474</v>
      </c>
      <c r="F1211" s="3" t="s">
        <v>23</v>
      </c>
      <c r="G1211" s="3" t="s">
        <v>3420</v>
      </c>
      <c r="H1211" s="3" t="s">
        <v>3421</v>
      </c>
      <c r="I1211" s="3" t="s">
        <v>41</v>
      </c>
      <c r="J1211" s="3" t="s">
        <v>27</v>
      </c>
      <c r="K1211" s="3" t="s">
        <v>266</v>
      </c>
      <c r="L1211" s="3" t="s">
        <v>267</v>
      </c>
      <c r="M1211" s="3">
        <v>10009</v>
      </c>
      <c r="N1211" s="3" t="s">
        <v>148</v>
      </c>
      <c r="O1211" s="3" t="s">
        <v>3422</v>
      </c>
      <c r="P1211" s="3" t="s">
        <v>46</v>
      </c>
      <c r="Q1211" s="3" t="s">
        <v>68</v>
      </c>
      <c r="R1211" s="3" t="s">
        <v>3423</v>
      </c>
      <c r="S1211" s="3">
        <v>41.86</v>
      </c>
      <c r="T1211" s="3">
        <v>7</v>
      </c>
      <c r="U1211" s="3">
        <v>0</v>
      </c>
      <c r="V1211" s="3">
        <v>10.465</v>
      </c>
    </row>
    <row r="1212" spans="1:22" ht="14.25" customHeight="1" x14ac:dyDescent="0.25">
      <c r="A1212" s="3">
        <v>1211</v>
      </c>
      <c r="B1212" s="3" t="s">
        <v>3419</v>
      </c>
      <c r="C1212" s="4">
        <f>YEAR(Table_1[[#This Row],[Order Date]])</f>
        <v>2013</v>
      </c>
      <c r="D1212" s="9">
        <v>41470</v>
      </c>
      <c r="E1212" s="3">
        <v>41474</v>
      </c>
      <c r="F1212" s="3" t="s">
        <v>23</v>
      </c>
      <c r="G1212" s="3" t="s">
        <v>3420</v>
      </c>
      <c r="H1212" s="3" t="s">
        <v>3421</v>
      </c>
      <c r="I1212" s="3" t="s">
        <v>41</v>
      </c>
      <c r="J1212" s="3" t="s">
        <v>27</v>
      </c>
      <c r="K1212" s="3" t="s">
        <v>266</v>
      </c>
      <c r="L1212" s="3" t="s">
        <v>267</v>
      </c>
      <c r="M1212" s="3">
        <v>10009</v>
      </c>
      <c r="N1212" s="3" t="s">
        <v>148</v>
      </c>
      <c r="O1212" s="3" t="s">
        <v>3424</v>
      </c>
      <c r="P1212" s="3" t="s">
        <v>46</v>
      </c>
      <c r="Q1212" s="3" t="s">
        <v>75</v>
      </c>
      <c r="R1212" s="3" t="s">
        <v>3425</v>
      </c>
      <c r="S1212" s="3">
        <v>8.5440000000000005</v>
      </c>
      <c r="T1212" s="3">
        <v>2</v>
      </c>
      <c r="U1212" s="3">
        <v>0.2</v>
      </c>
      <c r="V1212" s="3">
        <v>2.8835999999999995</v>
      </c>
    </row>
    <row r="1213" spans="1:22" ht="14.25" customHeight="1" x14ac:dyDescent="0.25">
      <c r="A1213" s="3">
        <v>1212</v>
      </c>
      <c r="B1213" s="3" t="s">
        <v>3419</v>
      </c>
      <c r="C1213" s="4">
        <f>YEAR(Table_1[[#This Row],[Order Date]])</f>
        <v>2013</v>
      </c>
      <c r="D1213" s="9">
        <v>41470</v>
      </c>
      <c r="E1213" s="3">
        <v>41474</v>
      </c>
      <c r="F1213" s="3" t="s">
        <v>23</v>
      </c>
      <c r="G1213" s="3" t="s">
        <v>3420</v>
      </c>
      <c r="H1213" s="3" t="s">
        <v>3421</v>
      </c>
      <c r="I1213" s="3" t="s">
        <v>41</v>
      </c>
      <c r="J1213" s="3" t="s">
        <v>27</v>
      </c>
      <c r="K1213" s="3" t="s">
        <v>266</v>
      </c>
      <c r="L1213" s="3" t="s">
        <v>267</v>
      </c>
      <c r="M1213" s="3">
        <v>10009</v>
      </c>
      <c r="N1213" s="3" t="s">
        <v>148</v>
      </c>
      <c r="O1213" s="3" t="s">
        <v>852</v>
      </c>
      <c r="P1213" s="3" t="s">
        <v>32</v>
      </c>
      <c r="Q1213" s="3" t="s">
        <v>33</v>
      </c>
      <c r="R1213" s="3" t="s">
        <v>853</v>
      </c>
      <c r="S1213" s="3">
        <v>579.13599999999997</v>
      </c>
      <c r="T1213" s="3">
        <v>4</v>
      </c>
      <c r="U1213" s="3">
        <v>0.2</v>
      </c>
      <c r="V1213" s="3">
        <v>21.717599999999948</v>
      </c>
    </row>
    <row r="1214" spans="1:22" ht="14.25" customHeight="1" x14ac:dyDescent="0.25">
      <c r="A1214" s="3">
        <v>1213</v>
      </c>
      <c r="B1214" s="3" t="s">
        <v>3426</v>
      </c>
      <c r="C1214" s="4">
        <f>YEAR(Table_1[[#This Row],[Order Date]])</f>
        <v>2014</v>
      </c>
      <c r="D1214" s="9">
        <v>41892</v>
      </c>
      <c r="E1214" s="3">
        <v>41896</v>
      </c>
      <c r="F1214" s="3" t="s">
        <v>50</v>
      </c>
      <c r="G1214" s="3" t="s">
        <v>3427</v>
      </c>
      <c r="H1214" s="3" t="s">
        <v>3428</v>
      </c>
      <c r="I1214" s="3" t="s">
        <v>41</v>
      </c>
      <c r="J1214" s="3" t="s">
        <v>27</v>
      </c>
      <c r="K1214" s="3" t="s">
        <v>146</v>
      </c>
      <c r="L1214" s="3" t="s">
        <v>147</v>
      </c>
      <c r="M1214" s="3">
        <v>19134</v>
      </c>
      <c r="N1214" s="3" t="s">
        <v>148</v>
      </c>
      <c r="O1214" s="3" t="s">
        <v>890</v>
      </c>
      <c r="P1214" s="3" t="s">
        <v>32</v>
      </c>
      <c r="Q1214" s="3" t="s">
        <v>36</v>
      </c>
      <c r="R1214" s="3" t="s">
        <v>891</v>
      </c>
      <c r="S1214" s="3">
        <v>141.37199999999999</v>
      </c>
      <c r="T1214" s="3">
        <v>2</v>
      </c>
      <c r="U1214" s="3">
        <v>0.3</v>
      </c>
      <c r="V1214" s="3">
        <v>-48.470400000000019</v>
      </c>
    </row>
    <row r="1215" spans="1:22" ht="14.25" customHeight="1" x14ac:dyDescent="0.25">
      <c r="A1215" s="3">
        <v>1214</v>
      </c>
      <c r="B1215" s="3" t="s">
        <v>3426</v>
      </c>
      <c r="C1215" s="4">
        <f>YEAR(Table_1[[#This Row],[Order Date]])</f>
        <v>2014</v>
      </c>
      <c r="D1215" s="9">
        <v>41892</v>
      </c>
      <c r="E1215" s="3">
        <v>41896</v>
      </c>
      <c r="F1215" s="3" t="s">
        <v>50</v>
      </c>
      <c r="G1215" s="3" t="s">
        <v>3427</v>
      </c>
      <c r="H1215" s="3" t="s">
        <v>3428</v>
      </c>
      <c r="I1215" s="3" t="s">
        <v>41</v>
      </c>
      <c r="J1215" s="3" t="s">
        <v>27</v>
      </c>
      <c r="K1215" s="3" t="s">
        <v>146</v>
      </c>
      <c r="L1215" s="3" t="s">
        <v>147</v>
      </c>
      <c r="M1215" s="3">
        <v>19134</v>
      </c>
      <c r="N1215" s="3" t="s">
        <v>148</v>
      </c>
      <c r="O1215" s="3" t="s">
        <v>3429</v>
      </c>
      <c r="P1215" s="3" t="s">
        <v>46</v>
      </c>
      <c r="Q1215" s="3" t="s">
        <v>75</v>
      </c>
      <c r="R1215" s="3" t="s">
        <v>3430</v>
      </c>
      <c r="S1215" s="3">
        <v>3.036</v>
      </c>
      <c r="T1215" s="3">
        <v>2</v>
      </c>
      <c r="U1215" s="3">
        <v>0.7</v>
      </c>
      <c r="V1215" s="3">
        <v>-2.3275999999999994</v>
      </c>
    </row>
    <row r="1216" spans="1:22" ht="14.25" customHeight="1" x14ac:dyDescent="0.25">
      <c r="A1216" s="3">
        <v>1215</v>
      </c>
      <c r="B1216" s="3" t="s">
        <v>3426</v>
      </c>
      <c r="C1216" s="4">
        <f>YEAR(Table_1[[#This Row],[Order Date]])</f>
        <v>2014</v>
      </c>
      <c r="D1216" s="9">
        <v>41892</v>
      </c>
      <c r="E1216" s="3">
        <v>41896</v>
      </c>
      <c r="F1216" s="3" t="s">
        <v>50</v>
      </c>
      <c r="G1216" s="3" t="s">
        <v>3427</v>
      </c>
      <c r="H1216" s="3" t="s">
        <v>3428</v>
      </c>
      <c r="I1216" s="3" t="s">
        <v>41</v>
      </c>
      <c r="J1216" s="3" t="s">
        <v>27</v>
      </c>
      <c r="K1216" s="3" t="s">
        <v>146</v>
      </c>
      <c r="L1216" s="3" t="s">
        <v>147</v>
      </c>
      <c r="M1216" s="3">
        <v>19134</v>
      </c>
      <c r="N1216" s="3" t="s">
        <v>148</v>
      </c>
      <c r="O1216" s="3" t="s">
        <v>1903</v>
      </c>
      <c r="P1216" s="3" t="s">
        <v>46</v>
      </c>
      <c r="Q1216" s="3" t="s">
        <v>75</v>
      </c>
      <c r="R1216" s="3" t="s">
        <v>1904</v>
      </c>
      <c r="S1216" s="3">
        <v>4.503000000000001</v>
      </c>
      <c r="T1216" s="3">
        <v>1</v>
      </c>
      <c r="U1216" s="3">
        <v>0.7</v>
      </c>
      <c r="V1216" s="3">
        <v>-3.6024000000000012</v>
      </c>
    </row>
    <row r="1217" spans="1:22" ht="14.25" customHeight="1" x14ac:dyDescent="0.25">
      <c r="A1217" s="3">
        <v>1216</v>
      </c>
      <c r="B1217" s="3" t="s">
        <v>3426</v>
      </c>
      <c r="C1217" s="4">
        <f>YEAR(Table_1[[#This Row],[Order Date]])</f>
        <v>2014</v>
      </c>
      <c r="D1217" s="9">
        <v>41892</v>
      </c>
      <c r="E1217" s="3">
        <v>41896</v>
      </c>
      <c r="F1217" s="3" t="s">
        <v>50</v>
      </c>
      <c r="G1217" s="3" t="s">
        <v>3427</v>
      </c>
      <c r="H1217" s="3" t="s">
        <v>3428</v>
      </c>
      <c r="I1217" s="3" t="s">
        <v>41</v>
      </c>
      <c r="J1217" s="3" t="s">
        <v>27</v>
      </c>
      <c r="K1217" s="3" t="s">
        <v>146</v>
      </c>
      <c r="L1217" s="3" t="s">
        <v>147</v>
      </c>
      <c r="M1217" s="3">
        <v>19134</v>
      </c>
      <c r="N1217" s="3" t="s">
        <v>148</v>
      </c>
      <c r="O1217" s="3" t="s">
        <v>998</v>
      </c>
      <c r="P1217" s="3" t="s">
        <v>46</v>
      </c>
      <c r="Q1217" s="3" t="s">
        <v>68</v>
      </c>
      <c r="R1217" s="3" t="s">
        <v>999</v>
      </c>
      <c r="S1217" s="3">
        <v>4.6719999999999997</v>
      </c>
      <c r="T1217" s="3">
        <v>1</v>
      </c>
      <c r="U1217" s="3">
        <v>0.2</v>
      </c>
      <c r="V1217" s="3">
        <v>1.5767999999999998</v>
      </c>
    </row>
    <row r="1218" spans="1:22" ht="14.25" customHeight="1" x14ac:dyDescent="0.25">
      <c r="A1218" s="3">
        <v>1217</v>
      </c>
      <c r="B1218" s="3" t="s">
        <v>3426</v>
      </c>
      <c r="C1218" s="4">
        <f>YEAR(Table_1[[#This Row],[Order Date]])</f>
        <v>2014</v>
      </c>
      <c r="D1218" s="9">
        <v>41892</v>
      </c>
      <c r="E1218" s="3">
        <v>41896</v>
      </c>
      <c r="F1218" s="3" t="s">
        <v>50</v>
      </c>
      <c r="G1218" s="3" t="s">
        <v>3427</v>
      </c>
      <c r="H1218" s="3" t="s">
        <v>3428</v>
      </c>
      <c r="I1218" s="3" t="s">
        <v>41</v>
      </c>
      <c r="J1218" s="3" t="s">
        <v>27</v>
      </c>
      <c r="K1218" s="3" t="s">
        <v>146</v>
      </c>
      <c r="L1218" s="3" t="s">
        <v>147</v>
      </c>
      <c r="M1218" s="3">
        <v>19134</v>
      </c>
      <c r="N1218" s="3" t="s">
        <v>148</v>
      </c>
      <c r="O1218" s="3" t="s">
        <v>992</v>
      </c>
      <c r="P1218" s="3" t="s">
        <v>71</v>
      </c>
      <c r="Q1218" s="3" t="s">
        <v>161</v>
      </c>
      <c r="R1218" s="3" t="s">
        <v>993</v>
      </c>
      <c r="S1218" s="3">
        <v>95.88000000000001</v>
      </c>
      <c r="T1218" s="3">
        <v>3</v>
      </c>
      <c r="U1218" s="3">
        <v>0.2</v>
      </c>
      <c r="V1218" s="3">
        <v>28.764000000000006</v>
      </c>
    </row>
    <row r="1219" spans="1:22" ht="14.25" customHeight="1" x14ac:dyDescent="0.25">
      <c r="A1219" s="3">
        <v>1218</v>
      </c>
      <c r="B1219" s="3" t="s">
        <v>3426</v>
      </c>
      <c r="C1219" s="4">
        <f>YEAR(Table_1[[#This Row],[Order Date]])</f>
        <v>2014</v>
      </c>
      <c r="D1219" s="9">
        <v>41892</v>
      </c>
      <c r="E1219" s="3">
        <v>41896</v>
      </c>
      <c r="F1219" s="3" t="s">
        <v>50</v>
      </c>
      <c r="G1219" s="3" t="s">
        <v>3427</v>
      </c>
      <c r="H1219" s="3" t="s">
        <v>3428</v>
      </c>
      <c r="I1219" s="3" t="s">
        <v>41</v>
      </c>
      <c r="J1219" s="3" t="s">
        <v>27</v>
      </c>
      <c r="K1219" s="3" t="s">
        <v>146</v>
      </c>
      <c r="L1219" s="3" t="s">
        <v>147</v>
      </c>
      <c r="M1219" s="3">
        <v>19134</v>
      </c>
      <c r="N1219" s="3" t="s">
        <v>148</v>
      </c>
      <c r="O1219" s="3" t="s">
        <v>3431</v>
      </c>
      <c r="P1219" s="3" t="s">
        <v>32</v>
      </c>
      <c r="Q1219" s="3" t="s">
        <v>65</v>
      </c>
      <c r="R1219" s="3" t="s">
        <v>3432</v>
      </c>
      <c r="S1219" s="3">
        <v>17.024000000000001</v>
      </c>
      <c r="T1219" s="3">
        <v>2</v>
      </c>
      <c r="U1219" s="3">
        <v>0.2</v>
      </c>
      <c r="V1219" s="3">
        <v>1.7024000000000008</v>
      </c>
    </row>
    <row r="1220" spans="1:22" ht="14.25" customHeight="1" x14ac:dyDescent="0.25">
      <c r="A1220" s="3">
        <v>1219</v>
      </c>
      <c r="B1220" s="3" t="s">
        <v>3426</v>
      </c>
      <c r="C1220" s="4">
        <f>YEAR(Table_1[[#This Row],[Order Date]])</f>
        <v>2014</v>
      </c>
      <c r="D1220" s="9">
        <v>41892</v>
      </c>
      <c r="E1220" s="3">
        <v>41896</v>
      </c>
      <c r="F1220" s="3" t="s">
        <v>50</v>
      </c>
      <c r="G1220" s="3" t="s">
        <v>3427</v>
      </c>
      <c r="H1220" s="3" t="s">
        <v>3428</v>
      </c>
      <c r="I1220" s="3" t="s">
        <v>41</v>
      </c>
      <c r="J1220" s="3" t="s">
        <v>27</v>
      </c>
      <c r="K1220" s="3" t="s">
        <v>146</v>
      </c>
      <c r="L1220" s="3" t="s">
        <v>147</v>
      </c>
      <c r="M1220" s="3">
        <v>19134</v>
      </c>
      <c r="N1220" s="3" t="s">
        <v>148</v>
      </c>
      <c r="O1220" s="3" t="s">
        <v>2425</v>
      </c>
      <c r="P1220" s="3" t="s">
        <v>71</v>
      </c>
      <c r="Q1220" s="3" t="s">
        <v>161</v>
      </c>
      <c r="R1220" s="3" t="s">
        <v>2426</v>
      </c>
      <c r="S1220" s="3">
        <v>258.69600000000003</v>
      </c>
      <c r="T1220" s="3">
        <v>3</v>
      </c>
      <c r="U1220" s="3">
        <v>0.2</v>
      </c>
      <c r="V1220" s="3">
        <v>64.674000000000007</v>
      </c>
    </row>
    <row r="1221" spans="1:22" ht="14.25" customHeight="1" x14ac:dyDescent="0.25">
      <c r="A1221" s="3">
        <v>1220</v>
      </c>
      <c r="B1221" s="3" t="s">
        <v>3426</v>
      </c>
      <c r="C1221" s="4">
        <f>YEAR(Table_1[[#This Row],[Order Date]])</f>
        <v>2014</v>
      </c>
      <c r="D1221" s="9">
        <v>41892</v>
      </c>
      <c r="E1221" s="3">
        <v>41896</v>
      </c>
      <c r="F1221" s="3" t="s">
        <v>50</v>
      </c>
      <c r="G1221" s="3" t="s">
        <v>3427</v>
      </c>
      <c r="H1221" s="3" t="s">
        <v>3428</v>
      </c>
      <c r="I1221" s="3" t="s">
        <v>41</v>
      </c>
      <c r="J1221" s="3" t="s">
        <v>27</v>
      </c>
      <c r="K1221" s="3" t="s">
        <v>146</v>
      </c>
      <c r="L1221" s="3" t="s">
        <v>147</v>
      </c>
      <c r="M1221" s="3">
        <v>19134</v>
      </c>
      <c r="N1221" s="3" t="s">
        <v>148</v>
      </c>
      <c r="O1221" s="3" t="s">
        <v>3433</v>
      </c>
      <c r="P1221" s="3" t="s">
        <v>71</v>
      </c>
      <c r="Q1221" s="3" t="s">
        <v>72</v>
      </c>
      <c r="R1221" s="3" t="s">
        <v>3434</v>
      </c>
      <c r="S1221" s="3">
        <v>1931.9579999999999</v>
      </c>
      <c r="T1221" s="3">
        <v>7</v>
      </c>
      <c r="U1221" s="3">
        <v>0.4</v>
      </c>
      <c r="V1221" s="3">
        <v>-386.3915999999997</v>
      </c>
    </row>
    <row r="1222" spans="1:22" ht="14.25" customHeight="1" x14ac:dyDescent="0.25">
      <c r="A1222" s="3">
        <v>1221</v>
      </c>
      <c r="B1222" s="3" t="s">
        <v>3435</v>
      </c>
      <c r="C1222" s="4">
        <f>YEAR(Table_1[[#This Row],[Order Date]])</f>
        <v>2011</v>
      </c>
      <c r="D1222" s="9">
        <v>40736</v>
      </c>
      <c r="E1222" s="3">
        <v>40740</v>
      </c>
      <c r="F1222" s="3" t="s">
        <v>50</v>
      </c>
      <c r="G1222" s="3" t="s">
        <v>3436</v>
      </c>
      <c r="H1222" s="3" t="s">
        <v>3437</v>
      </c>
      <c r="I1222" s="3" t="s">
        <v>102</v>
      </c>
      <c r="J1222" s="3" t="s">
        <v>27</v>
      </c>
      <c r="K1222" s="3" t="s">
        <v>42</v>
      </c>
      <c r="L1222" s="3" t="s">
        <v>43</v>
      </c>
      <c r="M1222" s="3">
        <v>90036</v>
      </c>
      <c r="N1222" s="3" t="s">
        <v>44</v>
      </c>
      <c r="O1222" s="3" t="s">
        <v>122</v>
      </c>
      <c r="P1222" s="3" t="s">
        <v>46</v>
      </c>
      <c r="Q1222" s="3" t="s">
        <v>59</v>
      </c>
      <c r="R1222" s="3" t="s">
        <v>123</v>
      </c>
      <c r="S1222" s="3">
        <v>249.75</v>
      </c>
      <c r="T1222" s="3">
        <v>9</v>
      </c>
      <c r="U1222" s="3">
        <v>0</v>
      </c>
      <c r="V1222" s="3">
        <v>44.954999999999977</v>
      </c>
    </row>
    <row r="1223" spans="1:22" ht="14.25" customHeight="1" x14ac:dyDescent="0.25">
      <c r="A1223" s="3">
        <v>1222</v>
      </c>
      <c r="B1223" s="3" t="s">
        <v>3435</v>
      </c>
      <c r="C1223" s="4">
        <f>YEAR(Table_1[[#This Row],[Order Date]])</f>
        <v>2011</v>
      </c>
      <c r="D1223" s="9">
        <v>40736</v>
      </c>
      <c r="E1223" s="3">
        <v>40740</v>
      </c>
      <c r="F1223" s="3" t="s">
        <v>50</v>
      </c>
      <c r="G1223" s="3" t="s">
        <v>3436</v>
      </c>
      <c r="H1223" s="3" t="s">
        <v>3437</v>
      </c>
      <c r="I1223" s="3" t="s">
        <v>102</v>
      </c>
      <c r="J1223" s="3" t="s">
        <v>27</v>
      </c>
      <c r="K1223" s="3" t="s">
        <v>42</v>
      </c>
      <c r="L1223" s="3" t="s">
        <v>43</v>
      </c>
      <c r="M1223" s="3">
        <v>90036</v>
      </c>
      <c r="N1223" s="3" t="s">
        <v>44</v>
      </c>
      <c r="O1223" s="3" t="s">
        <v>3438</v>
      </c>
      <c r="P1223" s="3" t="s">
        <v>71</v>
      </c>
      <c r="Q1223" s="3" t="s">
        <v>72</v>
      </c>
      <c r="R1223" s="3" t="s">
        <v>3439</v>
      </c>
      <c r="S1223" s="3">
        <v>255.93600000000004</v>
      </c>
      <c r="T1223" s="3">
        <v>8</v>
      </c>
      <c r="U1223" s="3">
        <v>0.2</v>
      </c>
      <c r="V1223" s="3">
        <v>28.792799999999971</v>
      </c>
    </row>
    <row r="1224" spans="1:22" ht="14.25" customHeight="1" x14ac:dyDescent="0.25">
      <c r="A1224" s="3">
        <v>1223</v>
      </c>
      <c r="B1224" s="3" t="s">
        <v>3440</v>
      </c>
      <c r="C1224" s="4">
        <f>YEAR(Table_1[[#This Row],[Order Date]])</f>
        <v>2013</v>
      </c>
      <c r="D1224" s="9">
        <v>41613</v>
      </c>
      <c r="E1224" s="3">
        <v>41614</v>
      </c>
      <c r="F1224" s="3" t="s">
        <v>188</v>
      </c>
      <c r="G1224" s="3" t="s">
        <v>676</v>
      </c>
      <c r="H1224" s="3" t="s">
        <v>677</v>
      </c>
      <c r="I1224" s="3" t="s">
        <v>26</v>
      </c>
      <c r="J1224" s="3" t="s">
        <v>27</v>
      </c>
      <c r="K1224" s="3" t="s">
        <v>266</v>
      </c>
      <c r="L1224" s="3" t="s">
        <v>267</v>
      </c>
      <c r="M1224" s="3">
        <v>10024</v>
      </c>
      <c r="N1224" s="3" t="s">
        <v>148</v>
      </c>
      <c r="O1224" s="3" t="s">
        <v>3012</v>
      </c>
      <c r="P1224" s="3" t="s">
        <v>32</v>
      </c>
      <c r="Q1224" s="3" t="s">
        <v>65</v>
      </c>
      <c r="R1224" s="3" t="s">
        <v>3013</v>
      </c>
      <c r="S1224" s="3">
        <v>113.78999999999999</v>
      </c>
      <c r="T1224" s="3">
        <v>3</v>
      </c>
      <c r="U1224" s="3">
        <v>0</v>
      </c>
      <c r="V1224" s="3">
        <v>20.482199999999992</v>
      </c>
    </row>
    <row r="1225" spans="1:22" ht="14.25" customHeight="1" x14ac:dyDescent="0.25">
      <c r="A1225" s="3">
        <v>1224</v>
      </c>
      <c r="B1225" s="3" t="s">
        <v>3440</v>
      </c>
      <c r="C1225" s="4">
        <f>YEAR(Table_1[[#This Row],[Order Date]])</f>
        <v>2013</v>
      </c>
      <c r="D1225" s="9">
        <v>41613</v>
      </c>
      <c r="E1225" s="3">
        <v>41614</v>
      </c>
      <c r="F1225" s="3" t="s">
        <v>188</v>
      </c>
      <c r="G1225" s="3" t="s">
        <v>676</v>
      </c>
      <c r="H1225" s="3" t="s">
        <v>677</v>
      </c>
      <c r="I1225" s="3" t="s">
        <v>26</v>
      </c>
      <c r="J1225" s="3" t="s">
        <v>27</v>
      </c>
      <c r="K1225" s="3" t="s">
        <v>266</v>
      </c>
      <c r="L1225" s="3" t="s">
        <v>267</v>
      </c>
      <c r="M1225" s="3">
        <v>10024</v>
      </c>
      <c r="N1225" s="3" t="s">
        <v>148</v>
      </c>
      <c r="O1225" s="3" t="s">
        <v>1845</v>
      </c>
      <c r="P1225" s="3" t="s">
        <v>71</v>
      </c>
      <c r="Q1225" s="3" t="s">
        <v>161</v>
      </c>
      <c r="R1225" s="3" t="s">
        <v>1846</v>
      </c>
      <c r="S1225" s="3">
        <v>78.150000000000006</v>
      </c>
      <c r="T1225" s="3">
        <v>1</v>
      </c>
      <c r="U1225" s="3">
        <v>0</v>
      </c>
      <c r="V1225" s="3">
        <v>34.38600000000001</v>
      </c>
    </row>
    <row r="1226" spans="1:22" ht="14.25" customHeight="1" x14ac:dyDescent="0.25">
      <c r="A1226" s="3">
        <v>1225</v>
      </c>
      <c r="B1226" s="3" t="s">
        <v>3440</v>
      </c>
      <c r="C1226" s="4">
        <f>YEAR(Table_1[[#This Row],[Order Date]])</f>
        <v>2013</v>
      </c>
      <c r="D1226" s="9">
        <v>41613</v>
      </c>
      <c r="E1226" s="3">
        <v>41614</v>
      </c>
      <c r="F1226" s="3" t="s">
        <v>188</v>
      </c>
      <c r="G1226" s="3" t="s">
        <v>676</v>
      </c>
      <c r="H1226" s="3" t="s">
        <v>677</v>
      </c>
      <c r="I1226" s="3" t="s">
        <v>26</v>
      </c>
      <c r="J1226" s="3" t="s">
        <v>27</v>
      </c>
      <c r="K1226" s="3" t="s">
        <v>266</v>
      </c>
      <c r="L1226" s="3" t="s">
        <v>267</v>
      </c>
      <c r="M1226" s="3">
        <v>10024</v>
      </c>
      <c r="N1226" s="3" t="s">
        <v>148</v>
      </c>
      <c r="O1226" s="3" t="s">
        <v>3391</v>
      </c>
      <c r="P1226" s="3" t="s">
        <v>46</v>
      </c>
      <c r="Q1226" s="3" t="s">
        <v>75</v>
      </c>
      <c r="R1226" s="3" t="s">
        <v>3392</v>
      </c>
      <c r="S1226" s="3">
        <v>1.7280000000000002</v>
      </c>
      <c r="T1226" s="3">
        <v>1</v>
      </c>
      <c r="U1226" s="3">
        <v>0.2</v>
      </c>
      <c r="V1226" s="3">
        <v>0.60479999999999989</v>
      </c>
    </row>
    <row r="1227" spans="1:22" ht="14.25" customHeight="1" x14ac:dyDescent="0.25">
      <c r="A1227" s="3">
        <v>1226</v>
      </c>
      <c r="B1227" s="3" t="s">
        <v>3440</v>
      </c>
      <c r="C1227" s="4">
        <f>YEAR(Table_1[[#This Row],[Order Date]])</f>
        <v>2013</v>
      </c>
      <c r="D1227" s="9">
        <v>41613</v>
      </c>
      <c r="E1227" s="3">
        <v>41614</v>
      </c>
      <c r="F1227" s="3" t="s">
        <v>188</v>
      </c>
      <c r="G1227" s="3" t="s">
        <v>676</v>
      </c>
      <c r="H1227" s="3" t="s">
        <v>677</v>
      </c>
      <c r="I1227" s="3" t="s">
        <v>26</v>
      </c>
      <c r="J1227" s="3" t="s">
        <v>27</v>
      </c>
      <c r="K1227" s="3" t="s">
        <v>266</v>
      </c>
      <c r="L1227" s="3" t="s">
        <v>267</v>
      </c>
      <c r="M1227" s="3">
        <v>10024</v>
      </c>
      <c r="N1227" s="3" t="s">
        <v>148</v>
      </c>
      <c r="O1227" s="3" t="s">
        <v>3441</v>
      </c>
      <c r="P1227" s="3" t="s">
        <v>46</v>
      </c>
      <c r="Q1227" s="3" t="s">
        <v>90</v>
      </c>
      <c r="R1227" s="3" t="s">
        <v>186</v>
      </c>
      <c r="S1227" s="3">
        <v>40.56</v>
      </c>
      <c r="T1227" s="3">
        <v>4</v>
      </c>
      <c r="U1227" s="3">
        <v>0</v>
      </c>
      <c r="V1227" s="3">
        <v>19.874400000000001</v>
      </c>
    </row>
    <row r="1228" spans="1:22" ht="14.25" customHeight="1" x14ac:dyDescent="0.25">
      <c r="A1228" s="3">
        <v>1227</v>
      </c>
      <c r="B1228" s="3" t="s">
        <v>3440</v>
      </c>
      <c r="C1228" s="4">
        <f>YEAR(Table_1[[#This Row],[Order Date]])</f>
        <v>2013</v>
      </c>
      <c r="D1228" s="9">
        <v>41613</v>
      </c>
      <c r="E1228" s="3">
        <v>41614</v>
      </c>
      <c r="F1228" s="3" t="s">
        <v>188</v>
      </c>
      <c r="G1228" s="3" t="s">
        <v>676</v>
      </c>
      <c r="H1228" s="3" t="s">
        <v>677</v>
      </c>
      <c r="I1228" s="3" t="s">
        <v>26</v>
      </c>
      <c r="J1228" s="3" t="s">
        <v>27</v>
      </c>
      <c r="K1228" s="3" t="s">
        <v>266</v>
      </c>
      <c r="L1228" s="3" t="s">
        <v>267</v>
      </c>
      <c r="M1228" s="3">
        <v>10024</v>
      </c>
      <c r="N1228" s="3" t="s">
        <v>148</v>
      </c>
      <c r="O1228" s="3" t="s">
        <v>3442</v>
      </c>
      <c r="P1228" s="3" t="s">
        <v>46</v>
      </c>
      <c r="Q1228" s="3" t="s">
        <v>59</v>
      </c>
      <c r="R1228" s="3" t="s">
        <v>3443</v>
      </c>
      <c r="S1228" s="3">
        <v>182.94</v>
      </c>
      <c r="T1228" s="3">
        <v>3</v>
      </c>
      <c r="U1228" s="3">
        <v>0</v>
      </c>
      <c r="V1228" s="3">
        <v>3.6587999999999994</v>
      </c>
    </row>
    <row r="1229" spans="1:22" ht="14.25" customHeight="1" x14ac:dyDescent="0.25">
      <c r="A1229" s="3">
        <v>1228</v>
      </c>
      <c r="B1229" s="3" t="s">
        <v>3440</v>
      </c>
      <c r="C1229" s="4">
        <f>YEAR(Table_1[[#This Row],[Order Date]])</f>
        <v>2013</v>
      </c>
      <c r="D1229" s="9">
        <v>41613</v>
      </c>
      <c r="E1229" s="3">
        <v>41614</v>
      </c>
      <c r="F1229" s="3" t="s">
        <v>188</v>
      </c>
      <c r="G1229" s="3" t="s">
        <v>676</v>
      </c>
      <c r="H1229" s="3" t="s">
        <v>677</v>
      </c>
      <c r="I1229" s="3" t="s">
        <v>26</v>
      </c>
      <c r="J1229" s="3" t="s">
        <v>27</v>
      </c>
      <c r="K1229" s="3" t="s">
        <v>266</v>
      </c>
      <c r="L1229" s="3" t="s">
        <v>267</v>
      </c>
      <c r="M1229" s="3">
        <v>10024</v>
      </c>
      <c r="N1229" s="3" t="s">
        <v>148</v>
      </c>
      <c r="O1229" s="3" t="s">
        <v>3444</v>
      </c>
      <c r="P1229" s="3" t="s">
        <v>46</v>
      </c>
      <c r="Q1229" s="3" t="s">
        <v>59</v>
      </c>
      <c r="R1229" s="3" t="s">
        <v>3445</v>
      </c>
      <c r="S1229" s="3">
        <v>193.86</v>
      </c>
      <c r="T1229" s="3">
        <v>2</v>
      </c>
      <c r="U1229" s="3">
        <v>0</v>
      </c>
      <c r="V1229" s="3">
        <v>11.631599999999992</v>
      </c>
    </row>
    <row r="1230" spans="1:22" ht="14.25" customHeight="1" x14ac:dyDescent="0.25">
      <c r="A1230" s="3">
        <v>1229</v>
      </c>
      <c r="B1230" s="3" t="s">
        <v>3446</v>
      </c>
      <c r="C1230" s="4">
        <f>YEAR(Table_1[[#This Row],[Order Date]])</f>
        <v>2014</v>
      </c>
      <c r="D1230" s="9">
        <v>41950</v>
      </c>
      <c r="E1230" s="3">
        <v>41955</v>
      </c>
      <c r="F1230" s="3" t="s">
        <v>50</v>
      </c>
      <c r="G1230" s="3" t="s">
        <v>1974</v>
      </c>
      <c r="H1230" s="3" t="s">
        <v>1975</v>
      </c>
      <c r="I1230" s="3" t="s">
        <v>26</v>
      </c>
      <c r="J1230" s="3" t="s">
        <v>27</v>
      </c>
      <c r="K1230" s="3" t="s">
        <v>42</v>
      </c>
      <c r="L1230" s="3" t="s">
        <v>43</v>
      </c>
      <c r="M1230" s="3">
        <v>90045</v>
      </c>
      <c r="N1230" s="3" t="s">
        <v>44</v>
      </c>
      <c r="O1230" s="3" t="s">
        <v>2290</v>
      </c>
      <c r="P1230" s="3" t="s">
        <v>46</v>
      </c>
      <c r="Q1230" s="3" t="s">
        <v>173</v>
      </c>
      <c r="R1230" s="3" t="s">
        <v>2291</v>
      </c>
      <c r="S1230" s="3">
        <v>15.28</v>
      </c>
      <c r="T1230" s="3">
        <v>2</v>
      </c>
      <c r="U1230" s="3">
        <v>0</v>
      </c>
      <c r="V1230" s="3">
        <v>7.4871999999999996</v>
      </c>
    </row>
    <row r="1231" spans="1:22" ht="14.25" customHeight="1" x14ac:dyDescent="0.25">
      <c r="A1231" s="3">
        <v>1230</v>
      </c>
      <c r="B1231" s="3" t="s">
        <v>3446</v>
      </c>
      <c r="C1231" s="4">
        <f>YEAR(Table_1[[#This Row],[Order Date]])</f>
        <v>2014</v>
      </c>
      <c r="D1231" s="9">
        <v>41950</v>
      </c>
      <c r="E1231" s="3">
        <v>41955</v>
      </c>
      <c r="F1231" s="3" t="s">
        <v>50</v>
      </c>
      <c r="G1231" s="3" t="s">
        <v>1974</v>
      </c>
      <c r="H1231" s="3" t="s">
        <v>1975</v>
      </c>
      <c r="I1231" s="3" t="s">
        <v>26</v>
      </c>
      <c r="J1231" s="3" t="s">
        <v>27</v>
      </c>
      <c r="K1231" s="3" t="s">
        <v>42</v>
      </c>
      <c r="L1231" s="3" t="s">
        <v>43</v>
      </c>
      <c r="M1231" s="3">
        <v>90045</v>
      </c>
      <c r="N1231" s="3" t="s">
        <v>44</v>
      </c>
      <c r="O1231" s="3" t="s">
        <v>2722</v>
      </c>
      <c r="P1231" s="3" t="s">
        <v>32</v>
      </c>
      <c r="Q1231" s="3" t="s">
        <v>65</v>
      </c>
      <c r="R1231" s="3" t="s">
        <v>2723</v>
      </c>
      <c r="S1231" s="3">
        <v>8.73</v>
      </c>
      <c r="T1231" s="3">
        <v>1</v>
      </c>
      <c r="U1231" s="3">
        <v>0</v>
      </c>
      <c r="V1231" s="3">
        <v>2.9681999999999995</v>
      </c>
    </row>
    <row r="1232" spans="1:22" ht="14.25" customHeight="1" x14ac:dyDescent="0.25">
      <c r="A1232" s="3">
        <v>1231</v>
      </c>
      <c r="B1232" s="3" t="s">
        <v>3446</v>
      </c>
      <c r="C1232" s="4">
        <f>YEAR(Table_1[[#This Row],[Order Date]])</f>
        <v>2014</v>
      </c>
      <c r="D1232" s="9">
        <v>41950</v>
      </c>
      <c r="E1232" s="3">
        <v>41955</v>
      </c>
      <c r="F1232" s="3" t="s">
        <v>50</v>
      </c>
      <c r="G1232" s="3" t="s">
        <v>1974</v>
      </c>
      <c r="H1232" s="3" t="s">
        <v>1975</v>
      </c>
      <c r="I1232" s="3" t="s">
        <v>26</v>
      </c>
      <c r="J1232" s="3" t="s">
        <v>27</v>
      </c>
      <c r="K1232" s="3" t="s">
        <v>42</v>
      </c>
      <c r="L1232" s="3" t="s">
        <v>43</v>
      </c>
      <c r="M1232" s="3">
        <v>90045</v>
      </c>
      <c r="N1232" s="3" t="s">
        <v>44</v>
      </c>
      <c r="O1232" s="3" t="s">
        <v>3447</v>
      </c>
      <c r="P1232" s="3" t="s">
        <v>46</v>
      </c>
      <c r="Q1232" s="3" t="s">
        <v>68</v>
      </c>
      <c r="R1232" s="3" t="s">
        <v>3448</v>
      </c>
      <c r="S1232" s="3">
        <v>5.68</v>
      </c>
      <c r="T1232" s="3">
        <v>2</v>
      </c>
      <c r="U1232" s="3">
        <v>0</v>
      </c>
      <c r="V1232" s="3">
        <v>1.7607999999999997</v>
      </c>
    </row>
    <row r="1233" spans="1:22" ht="14.25" customHeight="1" x14ac:dyDescent="0.25">
      <c r="A1233" s="3">
        <v>1232</v>
      </c>
      <c r="B1233" s="3" t="s">
        <v>3449</v>
      </c>
      <c r="C1233" s="4">
        <f>YEAR(Table_1[[#This Row],[Order Date]])</f>
        <v>2012</v>
      </c>
      <c r="D1233" s="9">
        <v>41213</v>
      </c>
      <c r="E1233" s="3">
        <v>41215</v>
      </c>
      <c r="F1233" s="3" t="s">
        <v>23</v>
      </c>
      <c r="G1233" s="3" t="s">
        <v>3450</v>
      </c>
      <c r="H1233" s="3" t="s">
        <v>3451</v>
      </c>
      <c r="I1233" s="3" t="s">
        <v>26</v>
      </c>
      <c r="J1233" s="3" t="s">
        <v>27</v>
      </c>
      <c r="K1233" s="3" t="s">
        <v>3452</v>
      </c>
      <c r="L1233" s="3" t="s">
        <v>267</v>
      </c>
      <c r="M1233" s="3">
        <v>14215</v>
      </c>
      <c r="N1233" s="3" t="s">
        <v>148</v>
      </c>
      <c r="O1233" s="3" t="s">
        <v>1505</v>
      </c>
      <c r="P1233" s="3" t="s">
        <v>46</v>
      </c>
      <c r="Q1233" s="3" t="s">
        <v>68</v>
      </c>
      <c r="R1233" s="3" t="s">
        <v>1506</v>
      </c>
      <c r="S1233" s="3">
        <v>2.78</v>
      </c>
      <c r="T1233" s="3">
        <v>2</v>
      </c>
      <c r="U1233" s="3">
        <v>0</v>
      </c>
      <c r="V1233" s="3">
        <v>0.72279999999999989</v>
      </c>
    </row>
    <row r="1234" spans="1:22" ht="14.25" customHeight="1" x14ac:dyDescent="0.25">
      <c r="A1234" s="3">
        <v>1233</v>
      </c>
      <c r="B1234" s="3" t="s">
        <v>3449</v>
      </c>
      <c r="C1234" s="4">
        <f>YEAR(Table_1[[#This Row],[Order Date]])</f>
        <v>2012</v>
      </c>
      <c r="D1234" s="9">
        <v>41213</v>
      </c>
      <c r="E1234" s="3">
        <v>41215</v>
      </c>
      <c r="F1234" s="3" t="s">
        <v>23</v>
      </c>
      <c r="G1234" s="3" t="s">
        <v>3450</v>
      </c>
      <c r="H1234" s="3" t="s">
        <v>3451</v>
      </c>
      <c r="I1234" s="3" t="s">
        <v>26</v>
      </c>
      <c r="J1234" s="3" t="s">
        <v>27</v>
      </c>
      <c r="K1234" s="3" t="s">
        <v>3452</v>
      </c>
      <c r="L1234" s="3" t="s">
        <v>267</v>
      </c>
      <c r="M1234" s="3">
        <v>14215</v>
      </c>
      <c r="N1234" s="3" t="s">
        <v>148</v>
      </c>
      <c r="O1234" s="3" t="s">
        <v>3453</v>
      </c>
      <c r="P1234" s="3" t="s">
        <v>46</v>
      </c>
      <c r="Q1234" s="3" t="s">
        <v>173</v>
      </c>
      <c r="R1234" s="3" t="s">
        <v>3454</v>
      </c>
      <c r="S1234" s="3">
        <v>79.959999999999994</v>
      </c>
      <c r="T1234" s="3">
        <v>2</v>
      </c>
      <c r="U1234" s="3">
        <v>0</v>
      </c>
      <c r="V1234" s="3">
        <v>35.981999999999992</v>
      </c>
    </row>
    <row r="1235" spans="1:22" ht="14.25" customHeight="1" x14ac:dyDescent="0.25">
      <c r="A1235" s="3">
        <v>1234</v>
      </c>
      <c r="B1235" s="3" t="s">
        <v>3455</v>
      </c>
      <c r="C1235" s="4">
        <f>YEAR(Table_1[[#This Row],[Order Date]])</f>
        <v>2013</v>
      </c>
      <c r="D1235" s="9">
        <v>41425</v>
      </c>
      <c r="E1235" s="3">
        <v>41427</v>
      </c>
      <c r="F1235" s="3" t="s">
        <v>188</v>
      </c>
      <c r="G1235" s="3" t="s">
        <v>3456</v>
      </c>
      <c r="H1235" s="3" t="s">
        <v>3457</v>
      </c>
      <c r="I1235" s="3" t="s">
        <v>41</v>
      </c>
      <c r="J1235" s="3" t="s">
        <v>27</v>
      </c>
      <c r="K1235" s="3" t="s">
        <v>1007</v>
      </c>
      <c r="L1235" s="3" t="s">
        <v>498</v>
      </c>
      <c r="M1235" s="3">
        <v>45231</v>
      </c>
      <c r="N1235" s="3" t="s">
        <v>148</v>
      </c>
      <c r="O1235" s="3" t="s">
        <v>3458</v>
      </c>
      <c r="P1235" s="3" t="s">
        <v>71</v>
      </c>
      <c r="Q1235" s="3" t="s">
        <v>1216</v>
      </c>
      <c r="R1235" s="3" t="s">
        <v>3459</v>
      </c>
      <c r="S1235" s="3">
        <v>839.98799999999994</v>
      </c>
      <c r="T1235" s="3">
        <v>2</v>
      </c>
      <c r="U1235" s="3">
        <v>0.4</v>
      </c>
      <c r="V1235" s="3">
        <v>69.99899999999991</v>
      </c>
    </row>
    <row r="1236" spans="1:22" ht="14.25" customHeight="1" x14ac:dyDescent="0.25">
      <c r="A1236" s="3">
        <v>1235</v>
      </c>
      <c r="B1236" s="3" t="s">
        <v>3460</v>
      </c>
      <c r="C1236" s="4">
        <f>YEAR(Table_1[[#This Row],[Order Date]])</f>
        <v>2013</v>
      </c>
      <c r="D1236" s="9">
        <v>41576</v>
      </c>
      <c r="E1236" s="3">
        <v>41576</v>
      </c>
      <c r="F1236" s="3" t="s">
        <v>1290</v>
      </c>
      <c r="G1236" s="3" t="s">
        <v>2567</v>
      </c>
      <c r="H1236" s="3" t="s">
        <v>2568</v>
      </c>
      <c r="I1236" s="3" t="s">
        <v>26</v>
      </c>
      <c r="J1236" s="3" t="s">
        <v>27</v>
      </c>
      <c r="K1236" s="3" t="s">
        <v>3461</v>
      </c>
      <c r="L1236" s="3" t="s">
        <v>54</v>
      </c>
      <c r="M1236" s="3">
        <v>33437</v>
      </c>
      <c r="N1236" s="3" t="s">
        <v>30</v>
      </c>
      <c r="O1236" s="3" t="s">
        <v>3462</v>
      </c>
      <c r="P1236" s="3" t="s">
        <v>32</v>
      </c>
      <c r="Q1236" s="3" t="s">
        <v>65</v>
      </c>
      <c r="R1236" s="3" t="s">
        <v>3463</v>
      </c>
      <c r="S1236" s="3">
        <v>47.952000000000005</v>
      </c>
      <c r="T1236" s="3">
        <v>3</v>
      </c>
      <c r="U1236" s="3">
        <v>0.2</v>
      </c>
      <c r="V1236" s="3">
        <v>13.786200000000006</v>
      </c>
    </row>
    <row r="1237" spans="1:22" ht="14.25" customHeight="1" x14ac:dyDescent="0.25">
      <c r="A1237" s="3">
        <v>1236</v>
      </c>
      <c r="B1237" s="3" t="s">
        <v>3460</v>
      </c>
      <c r="C1237" s="4">
        <f>YEAR(Table_1[[#This Row],[Order Date]])</f>
        <v>2013</v>
      </c>
      <c r="D1237" s="9">
        <v>41576</v>
      </c>
      <c r="E1237" s="3">
        <v>41576</v>
      </c>
      <c r="F1237" s="3" t="s">
        <v>1290</v>
      </c>
      <c r="G1237" s="3" t="s">
        <v>2567</v>
      </c>
      <c r="H1237" s="3" t="s">
        <v>2568</v>
      </c>
      <c r="I1237" s="3" t="s">
        <v>26</v>
      </c>
      <c r="J1237" s="3" t="s">
        <v>27</v>
      </c>
      <c r="K1237" s="3" t="s">
        <v>3461</v>
      </c>
      <c r="L1237" s="3" t="s">
        <v>54</v>
      </c>
      <c r="M1237" s="3">
        <v>33437</v>
      </c>
      <c r="N1237" s="3" t="s">
        <v>30</v>
      </c>
      <c r="O1237" s="3" t="s">
        <v>2686</v>
      </c>
      <c r="P1237" s="3" t="s">
        <v>46</v>
      </c>
      <c r="Q1237" s="3" t="s">
        <v>75</v>
      </c>
      <c r="R1237" s="3" t="s">
        <v>2687</v>
      </c>
      <c r="S1237" s="3">
        <v>37.425000000000004</v>
      </c>
      <c r="T1237" s="3">
        <v>5</v>
      </c>
      <c r="U1237" s="3">
        <v>0.7</v>
      </c>
      <c r="V1237" s="3">
        <v>-29.940000000000012</v>
      </c>
    </row>
    <row r="1238" spans="1:22" ht="14.25" customHeight="1" x14ac:dyDescent="0.25">
      <c r="A1238" s="3">
        <v>1237</v>
      </c>
      <c r="B1238" s="3" t="s">
        <v>3460</v>
      </c>
      <c r="C1238" s="4">
        <f>YEAR(Table_1[[#This Row],[Order Date]])</f>
        <v>2013</v>
      </c>
      <c r="D1238" s="9">
        <v>41576</v>
      </c>
      <c r="E1238" s="3">
        <v>41576</v>
      </c>
      <c r="F1238" s="3" t="s">
        <v>1290</v>
      </c>
      <c r="G1238" s="3" t="s">
        <v>2567</v>
      </c>
      <c r="H1238" s="3" t="s">
        <v>2568</v>
      </c>
      <c r="I1238" s="3" t="s">
        <v>26</v>
      </c>
      <c r="J1238" s="3" t="s">
        <v>27</v>
      </c>
      <c r="K1238" s="3" t="s">
        <v>3461</v>
      </c>
      <c r="L1238" s="3" t="s">
        <v>54</v>
      </c>
      <c r="M1238" s="3">
        <v>33437</v>
      </c>
      <c r="N1238" s="3" t="s">
        <v>30</v>
      </c>
      <c r="O1238" s="3" t="s">
        <v>3464</v>
      </c>
      <c r="P1238" s="3" t="s">
        <v>32</v>
      </c>
      <c r="Q1238" s="3" t="s">
        <v>65</v>
      </c>
      <c r="R1238" s="3" t="s">
        <v>3465</v>
      </c>
      <c r="S1238" s="3">
        <v>63.967999999999996</v>
      </c>
      <c r="T1238" s="3">
        <v>2</v>
      </c>
      <c r="U1238" s="3">
        <v>0.2</v>
      </c>
      <c r="V1238" s="3">
        <v>0</v>
      </c>
    </row>
    <row r="1239" spans="1:22" ht="14.25" customHeight="1" x14ac:dyDescent="0.25">
      <c r="A1239" s="3">
        <v>1238</v>
      </c>
      <c r="B1239" s="3" t="s">
        <v>3460</v>
      </c>
      <c r="C1239" s="4">
        <f>YEAR(Table_1[[#This Row],[Order Date]])</f>
        <v>2013</v>
      </c>
      <c r="D1239" s="9">
        <v>41576</v>
      </c>
      <c r="E1239" s="3">
        <v>41576</v>
      </c>
      <c r="F1239" s="3" t="s">
        <v>1290</v>
      </c>
      <c r="G1239" s="3" t="s">
        <v>2567</v>
      </c>
      <c r="H1239" s="3" t="s">
        <v>2568</v>
      </c>
      <c r="I1239" s="3" t="s">
        <v>26</v>
      </c>
      <c r="J1239" s="3" t="s">
        <v>27</v>
      </c>
      <c r="K1239" s="3" t="s">
        <v>3461</v>
      </c>
      <c r="L1239" s="3" t="s">
        <v>54</v>
      </c>
      <c r="M1239" s="3">
        <v>33437</v>
      </c>
      <c r="N1239" s="3" t="s">
        <v>30</v>
      </c>
      <c r="O1239" s="3" t="s">
        <v>2207</v>
      </c>
      <c r="P1239" s="3" t="s">
        <v>32</v>
      </c>
      <c r="Q1239" s="3" t="s">
        <v>65</v>
      </c>
      <c r="R1239" s="3" t="s">
        <v>2208</v>
      </c>
      <c r="S1239" s="3">
        <v>165.048</v>
      </c>
      <c r="T1239" s="3">
        <v>3</v>
      </c>
      <c r="U1239" s="3">
        <v>0.2</v>
      </c>
      <c r="V1239" s="3">
        <v>41.262</v>
      </c>
    </row>
    <row r="1240" spans="1:22" ht="14.25" customHeight="1" x14ac:dyDescent="0.25">
      <c r="A1240" s="3">
        <v>1239</v>
      </c>
      <c r="B1240" s="3" t="s">
        <v>3466</v>
      </c>
      <c r="C1240" s="4">
        <f>YEAR(Table_1[[#This Row],[Order Date]])</f>
        <v>2011</v>
      </c>
      <c r="D1240" s="9">
        <v>40766</v>
      </c>
      <c r="E1240" s="3">
        <v>40770</v>
      </c>
      <c r="F1240" s="3" t="s">
        <v>50</v>
      </c>
      <c r="G1240" s="3" t="s">
        <v>3467</v>
      </c>
      <c r="H1240" s="3" t="s">
        <v>3468</v>
      </c>
      <c r="I1240" s="3" t="s">
        <v>26</v>
      </c>
      <c r="J1240" s="3" t="s">
        <v>27</v>
      </c>
      <c r="K1240" s="3" t="s">
        <v>95</v>
      </c>
      <c r="L1240" s="3" t="s">
        <v>96</v>
      </c>
      <c r="M1240" s="3">
        <v>98105</v>
      </c>
      <c r="N1240" s="3" t="s">
        <v>44</v>
      </c>
      <c r="O1240" s="3" t="s">
        <v>3469</v>
      </c>
      <c r="P1240" s="3" t="s">
        <v>32</v>
      </c>
      <c r="Q1240" s="3" t="s">
        <v>65</v>
      </c>
      <c r="R1240" s="3" t="s">
        <v>3470</v>
      </c>
      <c r="S1240" s="3">
        <v>12.35</v>
      </c>
      <c r="T1240" s="3">
        <v>1</v>
      </c>
      <c r="U1240" s="3">
        <v>0</v>
      </c>
      <c r="V1240" s="3">
        <v>5.4340000000000002</v>
      </c>
    </row>
    <row r="1241" spans="1:22" ht="14.25" customHeight="1" x14ac:dyDescent="0.25">
      <c r="A1241" s="3">
        <v>1240</v>
      </c>
      <c r="B1241" s="3" t="s">
        <v>3466</v>
      </c>
      <c r="C1241" s="4">
        <f>YEAR(Table_1[[#This Row],[Order Date]])</f>
        <v>2011</v>
      </c>
      <c r="D1241" s="9">
        <v>40766</v>
      </c>
      <c r="E1241" s="3">
        <v>40770</v>
      </c>
      <c r="F1241" s="3" t="s">
        <v>50</v>
      </c>
      <c r="G1241" s="3" t="s">
        <v>3467</v>
      </c>
      <c r="H1241" s="3" t="s">
        <v>3468</v>
      </c>
      <c r="I1241" s="3" t="s">
        <v>26</v>
      </c>
      <c r="J1241" s="3" t="s">
        <v>27</v>
      </c>
      <c r="K1241" s="3" t="s">
        <v>95</v>
      </c>
      <c r="L1241" s="3" t="s">
        <v>96</v>
      </c>
      <c r="M1241" s="3">
        <v>98105</v>
      </c>
      <c r="N1241" s="3" t="s">
        <v>44</v>
      </c>
      <c r="O1241" s="3" t="s">
        <v>3471</v>
      </c>
      <c r="P1241" s="3" t="s">
        <v>46</v>
      </c>
      <c r="Q1241" s="3" t="s">
        <v>68</v>
      </c>
      <c r="R1241" s="3" t="s">
        <v>3472</v>
      </c>
      <c r="S1241" s="3">
        <v>40.97</v>
      </c>
      <c r="T1241" s="3">
        <v>1</v>
      </c>
      <c r="U1241" s="3">
        <v>0</v>
      </c>
      <c r="V1241" s="3">
        <v>10.652200000000001</v>
      </c>
    </row>
    <row r="1242" spans="1:22" ht="14.25" customHeight="1" x14ac:dyDescent="0.25">
      <c r="A1242" s="3">
        <v>1241</v>
      </c>
      <c r="B1242" s="3" t="s">
        <v>3466</v>
      </c>
      <c r="C1242" s="4">
        <f>YEAR(Table_1[[#This Row],[Order Date]])</f>
        <v>2011</v>
      </c>
      <c r="D1242" s="9">
        <v>40766</v>
      </c>
      <c r="E1242" s="3">
        <v>40770</v>
      </c>
      <c r="F1242" s="3" t="s">
        <v>50</v>
      </c>
      <c r="G1242" s="3" t="s">
        <v>3467</v>
      </c>
      <c r="H1242" s="3" t="s">
        <v>3468</v>
      </c>
      <c r="I1242" s="3" t="s">
        <v>26</v>
      </c>
      <c r="J1242" s="3" t="s">
        <v>27</v>
      </c>
      <c r="K1242" s="3" t="s">
        <v>95</v>
      </c>
      <c r="L1242" s="3" t="s">
        <v>96</v>
      </c>
      <c r="M1242" s="3">
        <v>98105</v>
      </c>
      <c r="N1242" s="3" t="s">
        <v>44</v>
      </c>
      <c r="O1242" s="3" t="s">
        <v>1090</v>
      </c>
      <c r="P1242" s="3" t="s">
        <v>46</v>
      </c>
      <c r="Q1242" s="3" t="s">
        <v>269</v>
      </c>
      <c r="R1242" s="3" t="s">
        <v>1091</v>
      </c>
      <c r="S1242" s="3">
        <v>22.96</v>
      </c>
      <c r="T1242" s="3">
        <v>2</v>
      </c>
      <c r="U1242" s="3">
        <v>0</v>
      </c>
      <c r="V1242" s="3">
        <v>10.7912</v>
      </c>
    </row>
    <row r="1243" spans="1:22" ht="14.25" customHeight="1" x14ac:dyDescent="0.25">
      <c r="A1243" s="3">
        <v>1242</v>
      </c>
      <c r="B1243" s="3" t="s">
        <v>3473</v>
      </c>
      <c r="C1243" s="4">
        <f>YEAR(Table_1[[#This Row],[Order Date]])</f>
        <v>2013</v>
      </c>
      <c r="D1243" s="9">
        <v>41516</v>
      </c>
      <c r="E1243" s="3">
        <v>41522</v>
      </c>
      <c r="F1243" s="3" t="s">
        <v>50</v>
      </c>
      <c r="G1243" s="3" t="s">
        <v>2067</v>
      </c>
      <c r="H1243" s="3" t="s">
        <v>2068</v>
      </c>
      <c r="I1243" s="3" t="s">
        <v>102</v>
      </c>
      <c r="J1243" s="3" t="s">
        <v>27</v>
      </c>
      <c r="K1243" s="3" t="s">
        <v>266</v>
      </c>
      <c r="L1243" s="3" t="s">
        <v>267</v>
      </c>
      <c r="M1243" s="3">
        <v>10024</v>
      </c>
      <c r="N1243" s="3" t="s">
        <v>148</v>
      </c>
      <c r="O1243" s="3" t="s">
        <v>3474</v>
      </c>
      <c r="P1243" s="3" t="s">
        <v>71</v>
      </c>
      <c r="Q1243" s="3" t="s">
        <v>72</v>
      </c>
      <c r="R1243" s="3" t="s">
        <v>3475</v>
      </c>
      <c r="S1243" s="3">
        <v>22</v>
      </c>
      <c r="T1243" s="3">
        <v>4</v>
      </c>
      <c r="U1243" s="3">
        <v>0</v>
      </c>
      <c r="V1243" s="3">
        <v>5.5</v>
      </c>
    </row>
    <row r="1244" spans="1:22" ht="14.25" customHeight="1" x14ac:dyDescent="0.25">
      <c r="A1244" s="3">
        <v>1243</v>
      </c>
      <c r="B1244" s="3" t="s">
        <v>3476</v>
      </c>
      <c r="C1244" s="4">
        <f>YEAR(Table_1[[#This Row],[Order Date]])</f>
        <v>2013</v>
      </c>
      <c r="D1244" s="9">
        <v>41320</v>
      </c>
      <c r="E1244" s="3">
        <v>41327</v>
      </c>
      <c r="F1244" s="3" t="s">
        <v>50</v>
      </c>
      <c r="G1244" s="3" t="s">
        <v>2567</v>
      </c>
      <c r="H1244" s="3" t="s">
        <v>2568</v>
      </c>
      <c r="I1244" s="3" t="s">
        <v>26</v>
      </c>
      <c r="J1244" s="3" t="s">
        <v>27</v>
      </c>
      <c r="K1244" s="3" t="s">
        <v>266</v>
      </c>
      <c r="L1244" s="3" t="s">
        <v>267</v>
      </c>
      <c r="M1244" s="3">
        <v>10009</v>
      </c>
      <c r="N1244" s="3" t="s">
        <v>148</v>
      </c>
      <c r="O1244" s="3" t="s">
        <v>3477</v>
      </c>
      <c r="P1244" s="3" t="s">
        <v>46</v>
      </c>
      <c r="Q1244" s="3" t="s">
        <v>75</v>
      </c>
      <c r="R1244" s="3" t="s">
        <v>3478</v>
      </c>
      <c r="S1244" s="3">
        <v>398.35199999999998</v>
      </c>
      <c r="T1244" s="3">
        <v>3</v>
      </c>
      <c r="U1244" s="3">
        <v>0.2</v>
      </c>
      <c r="V1244" s="3">
        <v>124.48499999999999</v>
      </c>
    </row>
    <row r="1245" spans="1:22" ht="14.25" customHeight="1" x14ac:dyDescent="0.25">
      <c r="A1245" s="3">
        <v>1244</v>
      </c>
      <c r="B1245" s="3" t="s">
        <v>3476</v>
      </c>
      <c r="C1245" s="4">
        <f>YEAR(Table_1[[#This Row],[Order Date]])</f>
        <v>2013</v>
      </c>
      <c r="D1245" s="9">
        <v>41320</v>
      </c>
      <c r="E1245" s="3">
        <v>41327</v>
      </c>
      <c r="F1245" s="3" t="s">
        <v>50</v>
      </c>
      <c r="G1245" s="3" t="s">
        <v>2567</v>
      </c>
      <c r="H1245" s="3" t="s">
        <v>2568</v>
      </c>
      <c r="I1245" s="3" t="s">
        <v>26</v>
      </c>
      <c r="J1245" s="3" t="s">
        <v>27</v>
      </c>
      <c r="K1245" s="3" t="s">
        <v>266</v>
      </c>
      <c r="L1245" s="3" t="s">
        <v>267</v>
      </c>
      <c r="M1245" s="3">
        <v>10009</v>
      </c>
      <c r="N1245" s="3" t="s">
        <v>148</v>
      </c>
      <c r="O1245" s="3" t="s">
        <v>268</v>
      </c>
      <c r="P1245" s="3" t="s">
        <v>46</v>
      </c>
      <c r="Q1245" s="3" t="s">
        <v>269</v>
      </c>
      <c r="R1245" s="3" t="s">
        <v>270</v>
      </c>
      <c r="S1245" s="3">
        <v>8.7200000000000006</v>
      </c>
      <c r="T1245" s="3">
        <v>4</v>
      </c>
      <c r="U1245" s="3">
        <v>0</v>
      </c>
      <c r="V1245" s="3">
        <v>3.5752000000000006</v>
      </c>
    </row>
    <row r="1246" spans="1:22" ht="14.25" customHeight="1" x14ac:dyDescent="0.25">
      <c r="A1246" s="3">
        <v>1245</v>
      </c>
      <c r="B1246" s="3" t="s">
        <v>3479</v>
      </c>
      <c r="C1246" s="4">
        <f>YEAR(Table_1[[#This Row],[Order Date]])</f>
        <v>2014</v>
      </c>
      <c r="D1246" s="9">
        <v>41774</v>
      </c>
      <c r="E1246" s="3">
        <v>41781</v>
      </c>
      <c r="F1246" s="3" t="s">
        <v>50</v>
      </c>
      <c r="G1246" s="3" t="s">
        <v>3480</v>
      </c>
      <c r="H1246" s="3" t="s">
        <v>3481</v>
      </c>
      <c r="I1246" s="3" t="s">
        <v>26</v>
      </c>
      <c r="J1246" s="3" t="s">
        <v>27</v>
      </c>
      <c r="K1246" s="3" t="s">
        <v>3482</v>
      </c>
      <c r="L1246" s="3" t="s">
        <v>1487</v>
      </c>
      <c r="M1246" s="3">
        <v>39503</v>
      </c>
      <c r="N1246" s="3" t="s">
        <v>30</v>
      </c>
      <c r="O1246" s="3" t="s">
        <v>3483</v>
      </c>
      <c r="P1246" s="3" t="s">
        <v>46</v>
      </c>
      <c r="Q1246" s="3" t="s">
        <v>173</v>
      </c>
      <c r="R1246" s="3" t="s">
        <v>3484</v>
      </c>
      <c r="S1246" s="3">
        <v>48.69</v>
      </c>
      <c r="T1246" s="3">
        <v>9</v>
      </c>
      <c r="U1246" s="3">
        <v>0</v>
      </c>
      <c r="V1246" s="3">
        <v>23.8581</v>
      </c>
    </row>
    <row r="1247" spans="1:22" ht="14.25" customHeight="1" x14ac:dyDescent="0.25">
      <c r="A1247" s="3">
        <v>1246</v>
      </c>
      <c r="B1247" s="3" t="s">
        <v>3485</v>
      </c>
      <c r="C1247" s="4">
        <f>YEAR(Table_1[[#This Row],[Order Date]])</f>
        <v>2011</v>
      </c>
      <c r="D1247" s="9">
        <v>40889</v>
      </c>
      <c r="E1247" s="3">
        <v>40891</v>
      </c>
      <c r="F1247" s="3" t="s">
        <v>23</v>
      </c>
      <c r="G1247" s="3" t="s">
        <v>3486</v>
      </c>
      <c r="H1247" s="3" t="s">
        <v>3487</v>
      </c>
      <c r="I1247" s="3" t="s">
        <v>26</v>
      </c>
      <c r="J1247" s="3" t="s">
        <v>27</v>
      </c>
      <c r="K1247" s="3" t="s">
        <v>3488</v>
      </c>
      <c r="L1247" s="3" t="s">
        <v>43</v>
      </c>
      <c r="M1247" s="3">
        <v>93727</v>
      </c>
      <c r="N1247" s="3" t="s">
        <v>44</v>
      </c>
      <c r="O1247" s="3" t="s">
        <v>3489</v>
      </c>
      <c r="P1247" s="3" t="s">
        <v>32</v>
      </c>
      <c r="Q1247" s="3" t="s">
        <v>56</v>
      </c>
      <c r="R1247" s="3" t="s">
        <v>3490</v>
      </c>
      <c r="S1247" s="3">
        <v>764.6880000000001</v>
      </c>
      <c r="T1247" s="3">
        <v>6</v>
      </c>
      <c r="U1247" s="3">
        <v>0.2</v>
      </c>
      <c r="V1247" s="3">
        <v>95.585999999999899</v>
      </c>
    </row>
    <row r="1248" spans="1:22" ht="14.25" customHeight="1" x14ac:dyDescent="0.25">
      <c r="A1248" s="3">
        <v>1247</v>
      </c>
      <c r="B1248" s="3" t="s">
        <v>3485</v>
      </c>
      <c r="C1248" s="4">
        <f>YEAR(Table_1[[#This Row],[Order Date]])</f>
        <v>2011</v>
      </c>
      <c r="D1248" s="9">
        <v>40889</v>
      </c>
      <c r="E1248" s="3">
        <v>40891</v>
      </c>
      <c r="F1248" s="3" t="s">
        <v>23</v>
      </c>
      <c r="G1248" s="3" t="s">
        <v>3486</v>
      </c>
      <c r="H1248" s="3" t="s">
        <v>3487</v>
      </c>
      <c r="I1248" s="3" t="s">
        <v>26</v>
      </c>
      <c r="J1248" s="3" t="s">
        <v>27</v>
      </c>
      <c r="K1248" s="3" t="s">
        <v>3488</v>
      </c>
      <c r="L1248" s="3" t="s">
        <v>43</v>
      </c>
      <c r="M1248" s="3">
        <v>93727</v>
      </c>
      <c r="N1248" s="3" t="s">
        <v>44</v>
      </c>
      <c r="O1248" s="3" t="s">
        <v>903</v>
      </c>
      <c r="P1248" s="3" t="s">
        <v>32</v>
      </c>
      <c r="Q1248" s="3" t="s">
        <v>56</v>
      </c>
      <c r="R1248" s="3" t="s">
        <v>904</v>
      </c>
      <c r="S1248" s="3">
        <v>3610.848</v>
      </c>
      <c r="T1248" s="3">
        <v>12</v>
      </c>
      <c r="U1248" s="3">
        <v>0.2</v>
      </c>
      <c r="V1248" s="3">
        <v>135.4068000000002</v>
      </c>
    </row>
    <row r="1249" spans="1:22" ht="14.25" customHeight="1" x14ac:dyDescent="0.25">
      <c r="A1249" s="3">
        <v>1248</v>
      </c>
      <c r="B1249" s="3" t="s">
        <v>3485</v>
      </c>
      <c r="C1249" s="4">
        <f>YEAR(Table_1[[#This Row],[Order Date]])</f>
        <v>2011</v>
      </c>
      <c r="D1249" s="9">
        <v>40889</v>
      </c>
      <c r="E1249" s="3">
        <v>40891</v>
      </c>
      <c r="F1249" s="3" t="s">
        <v>23</v>
      </c>
      <c r="G1249" s="3" t="s">
        <v>3486</v>
      </c>
      <c r="H1249" s="3" t="s">
        <v>3487</v>
      </c>
      <c r="I1249" s="3" t="s">
        <v>26</v>
      </c>
      <c r="J1249" s="3" t="s">
        <v>27</v>
      </c>
      <c r="K1249" s="3" t="s">
        <v>3488</v>
      </c>
      <c r="L1249" s="3" t="s">
        <v>43</v>
      </c>
      <c r="M1249" s="3">
        <v>93727</v>
      </c>
      <c r="N1249" s="3" t="s">
        <v>44</v>
      </c>
      <c r="O1249" s="3" t="s">
        <v>3491</v>
      </c>
      <c r="P1249" s="3" t="s">
        <v>32</v>
      </c>
      <c r="Q1249" s="3" t="s">
        <v>33</v>
      </c>
      <c r="R1249" s="3" t="s">
        <v>3492</v>
      </c>
      <c r="S1249" s="3">
        <v>254.97449999999998</v>
      </c>
      <c r="T1249" s="3">
        <v>3</v>
      </c>
      <c r="U1249" s="3">
        <v>0.15</v>
      </c>
      <c r="V1249" s="3">
        <v>11.998799999999989</v>
      </c>
    </row>
    <row r="1250" spans="1:22" ht="14.25" customHeight="1" x14ac:dyDescent="0.25">
      <c r="A1250" s="3">
        <v>1249</v>
      </c>
      <c r="B1250" s="3" t="s">
        <v>3493</v>
      </c>
      <c r="C1250" s="4">
        <f>YEAR(Table_1[[#This Row],[Order Date]])</f>
        <v>2014</v>
      </c>
      <c r="D1250" s="9">
        <v>41992</v>
      </c>
      <c r="E1250" s="3">
        <v>41998</v>
      </c>
      <c r="F1250" s="3" t="s">
        <v>50</v>
      </c>
      <c r="G1250" s="3" t="s">
        <v>2212</v>
      </c>
      <c r="H1250" s="3" t="s">
        <v>2213</v>
      </c>
      <c r="I1250" s="3" t="s">
        <v>26</v>
      </c>
      <c r="J1250" s="3" t="s">
        <v>27</v>
      </c>
      <c r="K1250" s="3" t="s">
        <v>266</v>
      </c>
      <c r="L1250" s="3" t="s">
        <v>267</v>
      </c>
      <c r="M1250" s="3">
        <v>10009</v>
      </c>
      <c r="N1250" s="3" t="s">
        <v>148</v>
      </c>
      <c r="O1250" s="3" t="s">
        <v>3494</v>
      </c>
      <c r="P1250" s="3" t="s">
        <v>46</v>
      </c>
      <c r="Q1250" s="3" t="s">
        <v>68</v>
      </c>
      <c r="R1250" s="3" t="s">
        <v>186</v>
      </c>
      <c r="S1250" s="3">
        <v>38.82</v>
      </c>
      <c r="T1250" s="3">
        <v>6</v>
      </c>
      <c r="U1250" s="3">
        <v>0</v>
      </c>
      <c r="V1250" s="3">
        <v>17.468999999999998</v>
      </c>
    </row>
    <row r="1251" spans="1:22" ht="14.25" customHeight="1" x14ac:dyDescent="0.25">
      <c r="A1251" s="3">
        <v>1250</v>
      </c>
      <c r="B1251" s="3" t="s">
        <v>3493</v>
      </c>
      <c r="C1251" s="4">
        <f>YEAR(Table_1[[#This Row],[Order Date]])</f>
        <v>2014</v>
      </c>
      <c r="D1251" s="9">
        <v>41992</v>
      </c>
      <c r="E1251" s="3">
        <v>41998</v>
      </c>
      <c r="F1251" s="3" t="s">
        <v>50</v>
      </c>
      <c r="G1251" s="3" t="s">
        <v>2212</v>
      </c>
      <c r="H1251" s="3" t="s">
        <v>2213</v>
      </c>
      <c r="I1251" s="3" t="s">
        <v>26</v>
      </c>
      <c r="J1251" s="3" t="s">
        <v>27</v>
      </c>
      <c r="K1251" s="3" t="s">
        <v>266</v>
      </c>
      <c r="L1251" s="3" t="s">
        <v>267</v>
      </c>
      <c r="M1251" s="3">
        <v>10009</v>
      </c>
      <c r="N1251" s="3" t="s">
        <v>148</v>
      </c>
      <c r="O1251" s="3" t="s">
        <v>3495</v>
      </c>
      <c r="P1251" s="3" t="s">
        <v>32</v>
      </c>
      <c r="Q1251" s="3" t="s">
        <v>36</v>
      </c>
      <c r="R1251" s="3" t="s">
        <v>3496</v>
      </c>
      <c r="S1251" s="3">
        <v>1141.9379999999999</v>
      </c>
      <c r="T1251" s="3">
        <v>9</v>
      </c>
      <c r="U1251" s="3">
        <v>0.1</v>
      </c>
      <c r="V1251" s="3">
        <v>139.57019999999989</v>
      </c>
    </row>
    <row r="1252" spans="1:22" ht="14.25" customHeight="1" x14ac:dyDescent="0.25">
      <c r="A1252" s="3">
        <v>1251</v>
      </c>
      <c r="B1252" s="3" t="s">
        <v>3493</v>
      </c>
      <c r="C1252" s="4">
        <f>YEAR(Table_1[[#This Row],[Order Date]])</f>
        <v>2014</v>
      </c>
      <c r="D1252" s="9">
        <v>41992</v>
      </c>
      <c r="E1252" s="3">
        <v>41998</v>
      </c>
      <c r="F1252" s="3" t="s">
        <v>50</v>
      </c>
      <c r="G1252" s="3" t="s">
        <v>2212</v>
      </c>
      <c r="H1252" s="3" t="s">
        <v>2213</v>
      </c>
      <c r="I1252" s="3" t="s">
        <v>26</v>
      </c>
      <c r="J1252" s="3" t="s">
        <v>27</v>
      </c>
      <c r="K1252" s="3" t="s">
        <v>266</v>
      </c>
      <c r="L1252" s="3" t="s">
        <v>267</v>
      </c>
      <c r="M1252" s="3">
        <v>10009</v>
      </c>
      <c r="N1252" s="3" t="s">
        <v>148</v>
      </c>
      <c r="O1252" s="3" t="s">
        <v>706</v>
      </c>
      <c r="P1252" s="3" t="s">
        <v>46</v>
      </c>
      <c r="Q1252" s="3" t="s">
        <v>78</v>
      </c>
      <c r="R1252" s="3" t="s">
        <v>707</v>
      </c>
      <c r="S1252" s="3">
        <v>1704.56</v>
      </c>
      <c r="T1252" s="3">
        <v>13</v>
      </c>
      <c r="U1252" s="3">
        <v>0</v>
      </c>
      <c r="V1252" s="3">
        <v>511.36799999999999</v>
      </c>
    </row>
    <row r="1253" spans="1:22" ht="14.25" customHeight="1" x14ac:dyDescent="0.25">
      <c r="A1253" s="3">
        <v>1252</v>
      </c>
      <c r="B1253" s="3" t="s">
        <v>3493</v>
      </c>
      <c r="C1253" s="4">
        <f>YEAR(Table_1[[#This Row],[Order Date]])</f>
        <v>2014</v>
      </c>
      <c r="D1253" s="9">
        <v>41992</v>
      </c>
      <c r="E1253" s="3">
        <v>41998</v>
      </c>
      <c r="F1253" s="3" t="s">
        <v>50</v>
      </c>
      <c r="G1253" s="3" t="s">
        <v>2212</v>
      </c>
      <c r="H1253" s="3" t="s">
        <v>2213</v>
      </c>
      <c r="I1253" s="3" t="s">
        <v>26</v>
      </c>
      <c r="J1253" s="3" t="s">
        <v>27</v>
      </c>
      <c r="K1253" s="3" t="s">
        <v>266</v>
      </c>
      <c r="L1253" s="3" t="s">
        <v>267</v>
      </c>
      <c r="M1253" s="3">
        <v>10009</v>
      </c>
      <c r="N1253" s="3" t="s">
        <v>148</v>
      </c>
      <c r="O1253" s="3" t="s">
        <v>3497</v>
      </c>
      <c r="P1253" s="3" t="s">
        <v>46</v>
      </c>
      <c r="Q1253" s="3" t="s">
        <v>68</v>
      </c>
      <c r="R1253" s="3" t="s">
        <v>3498</v>
      </c>
      <c r="S1253" s="3">
        <v>3.2</v>
      </c>
      <c r="T1253" s="3">
        <v>2</v>
      </c>
      <c r="U1253" s="3">
        <v>0</v>
      </c>
      <c r="V1253" s="3">
        <v>1.3760000000000003</v>
      </c>
    </row>
    <row r="1254" spans="1:22" ht="14.25" customHeight="1" x14ac:dyDescent="0.25">
      <c r="A1254" s="3">
        <v>1253</v>
      </c>
      <c r="B1254" s="3" t="s">
        <v>3499</v>
      </c>
      <c r="C1254" s="4">
        <f>YEAR(Table_1[[#This Row],[Order Date]])</f>
        <v>2012</v>
      </c>
      <c r="D1254" s="9">
        <v>41094</v>
      </c>
      <c r="E1254" s="3">
        <v>41099</v>
      </c>
      <c r="F1254" s="3" t="s">
        <v>50</v>
      </c>
      <c r="G1254" s="3" t="s">
        <v>93</v>
      </c>
      <c r="H1254" s="3" t="s">
        <v>94</v>
      </c>
      <c r="I1254" s="3" t="s">
        <v>26</v>
      </c>
      <c r="J1254" s="3" t="s">
        <v>27</v>
      </c>
      <c r="K1254" s="3" t="s">
        <v>2548</v>
      </c>
      <c r="L1254" s="3" t="s">
        <v>114</v>
      </c>
      <c r="M1254" s="3">
        <v>53209</v>
      </c>
      <c r="N1254" s="3" t="s">
        <v>105</v>
      </c>
      <c r="O1254" s="3" t="s">
        <v>3500</v>
      </c>
      <c r="P1254" s="3" t="s">
        <v>71</v>
      </c>
      <c r="Q1254" s="3" t="s">
        <v>72</v>
      </c>
      <c r="R1254" s="3" t="s">
        <v>3501</v>
      </c>
      <c r="S1254" s="3">
        <v>1099.96</v>
      </c>
      <c r="T1254" s="3">
        <v>4</v>
      </c>
      <c r="U1254" s="3">
        <v>0</v>
      </c>
      <c r="V1254" s="3">
        <v>285.9896</v>
      </c>
    </row>
    <row r="1255" spans="1:22" ht="14.25" customHeight="1" x14ac:dyDescent="0.25">
      <c r="A1255" s="3">
        <v>1254</v>
      </c>
      <c r="B1255" s="3" t="s">
        <v>3502</v>
      </c>
      <c r="C1255" s="4">
        <f>YEAR(Table_1[[#This Row],[Order Date]])</f>
        <v>2014</v>
      </c>
      <c r="D1255" s="9">
        <v>41709</v>
      </c>
      <c r="E1255" s="3">
        <v>41713</v>
      </c>
      <c r="F1255" s="3" t="s">
        <v>50</v>
      </c>
      <c r="G1255" s="3" t="s">
        <v>3503</v>
      </c>
      <c r="H1255" s="3" t="s">
        <v>3504</v>
      </c>
      <c r="I1255" s="3" t="s">
        <v>102</v>
      </c>
      <c r="J1255" s="3" t="s">
        <v>27</v>
      </c>
      <c r="K1255" s="3" t="s">
        <v>2252</v>
      </c>
      <c r="L1255" s="3" t="s">
        <v>147</v>
      </c>
      <c r="M1255" s="3">
        <v>19013</v>
      </c>
      <c r="N1255" s="3" t="s">
        <v>148</v>
      </c>
      <c r="O1255" s="3" t="s">
        <v>2667</v>
      </c>
      <c r="P1255" s="3" t="s">
        <v>46</v>
      </c>
      <c r="Q1255" s="3" t="s">
        <v>68</v>
      </c>
      <c r="R1255" s="3" t="s">
        <v>2668</v>
      </c>
      <c r="S1255" s="3">
        <v>5.2480000000000002</v>
      </c>
      <c r="T1255" s="3">
        <v>2</v>
      </c>
      <c r="U1255" s="3">
        <v>0.2</v>
      </c>
      <c r="V1255" s="3">
        <v>0.59039999999999915</v>
      </c>
    </row>
    <row r="1256" spans="1:22" ht="14.25" customHeight="1" x14ac:dyDescent="0.25">
      <c r="A1256" s="3">
        <v>1255</v>
      </c>
      <c r="B1256" s="3" t="s">
        <v>3502</v>
      </c>
      <c r="C1256" s="4">
        <f>YEAR(Table_1[[#This Row],[Order Date]])</f>
        <v>2014</v>
      </c>
      <c r="D1256" s="9">
        <v>41709</v>
      </c>
      <c r="E1256" s="3">
        <v>41713</v>
      </c>
      <c r="F1256" s="3" t="s">
        <v>50</v>
      </c>
      <c r="G1256" s="3" t="s">
        <v>3503</v>
      </c>
      <c r="H1256" s="3" t="s">
        <v>3504</v>
      </c>
      <c r="I1256" s="3" t="s">
        <v>102</v>
      </c>
      <c r="J1256" s="3" t="s">
        <v>27</v>
      </c>
      <c r="K1256" s="3" t="s">
        <v>2252</v>
      </c>
      <c r="L1256" s="3" t="s">
        <v>147</v>
      </c>
      <c r="M1256" s="3">
        <v>19013</v>
      </c>
      <c r="N1256" s="3" t="s">
        <v>148</v>
      </c>
      <c r="O1256" s="3" t="s">
        <v>1642</v>
      </c>
      <c r="P1256" s="3" t="s">
        <v>71</v>
      </c>
      <c r="Q1256" s="3" t="s">
        <v>72</v>
      </c>
      <c r="R1256" s="3" t="s">
        <v>1643</v>
      </c>
      <c r="S1256" s="3">
        <v>35.909999999999997</v>
      </c>
      <c r="T1256" s="3">
        <v>3</v>
      </c>
      <c r="U1256" s="3">
        <v>0.4</v>
      </c>
      <c r="V1256" s="3">
        <v>-8.3790000000000031</v>
      </c>
    </row>
    <row r="1257" spans="1:22" ht="14.25" customHeight="1" x14ac:dyDescent="0.25">
      <c r="A1257" s="3">
        <v>1256</v>
      </c>
      <c r="B1257" s="3" t="s">
        <v>3502</v>
      </c>
      <c r="C1257" s="4">
        <f>YEAR(Table_1[[#This Row],[Order Date]])</f>
        <v>2014</v>
      </c>
      <c r="D1257" s="9">
        <v>41709</v>
      </c>
      <c r="E1257" s="3">
        <v>41713</v>
      </c>
      <c r="F1257" s="3" t="s">
        <v>50</v>
      </c>
      <c r="G1257" s="3" t="s">
        <v>3503</v>
      </c>
      <c r="H1257" s="3" t="s">
        <v>3504</v>
      </c>
      <c r="I1257" s="3" t="s">
        <v>102</v>
      </c>
      <c r="J1257" s="3" t="s">
        <v>27</v>
      </c>
      <c r="K1257" s="3" t="s">
        <v>2252</v>
      </c>
      <c r="L1257" s="3" t="s">
        <v>147</v>
      </c>
      <c r="M1257" s="3">
        <v>19013</v>
      </c>
      <c r="N1257" s="3" t="s">
        <v>148</v>
      </c>
      <c r="O1257" s="3" t="s">
        <v>3505</v>
      </c>
      <c r="P1257" s="3" t="s">
        <v>32</v>
      </c>
      <c r="Q1257" s="3" t="s">
        <v>65</v>
      </c>
      <c r="R1257" s="3" t="s">
        <v>3506</v>
      </c>
      <c r="S1257" s="3">
        <v>6.6959999999999997</v>
      </c>
      <c r="T1257" s="3">
        <v>1</v>
      </c>
      <c r="U1257" s="3">
        <v>0.2</v>
      </c>
      <c r="V1257" s="3">
        <v>0.50219999999999976</v>
      </c>
    </row>
    <row r="1258" spans="1:22" ht="14.25" customHeight="1" x14ac:dyDescent="0.25">
      <c r="A1258" s="3">
        <v>1257</v>
      </c>
      <c r="B1258" s="3" t="s">
        <v>3502</v>
      </c>
      <c r="C1258" s="4">
        <f>YEAR(Table_1[[#This Row],[Order Date]])</f>
        <v>2014</v>
      </c>
      <c r="D1258" s="9">
        <v>41709</v>
      </c>
      <c r="E1258" s="3">
        <v>41713</v>
      </c>
      <c r="F1258" s="3" t="s">
        <v>50</v>
      </c>
      <c r="G1258" s="3" t="s">
        <v>3503</v>
      </c>
      <c r="H1258" s="3" t="s">
        <v>3504</v>
      </c>
      <c r="I1258" s="3" t="s">
        <v>102</v>
      </c>
      <c r="J1258" s="3" t="s">
        <v>27</v>
      </c>
      <c r="K1258" s="3" t="s">
        <v>2252</v>
      </c>
      <c r="L1258" s="3" t="s">
        <v>147</v>
      </c>
      <c r="M1258" s="3">
        <v>19013</v>
      </c>
      <c r="N1258" s="3" t="s">
        <v>148</v>
      </c>
      <c r="O1258" s="3" t="s">
        <v>3507</v>
      </c>
      <c r="P1258" s="3" t="s">
        <v>32</v>
      </c>
      <c r="Q1258" s="3" t="s">
        <v>65</v>
      </c>
      <c r="R1258" s="3" t="s">
        <v>3508</v>
      </c>
      <c r="S1258" s="3">
        <v>43.872000000000007</v>
      </c>
      <c r="T1258" s="3">
        <v>2</v>
      </c>
      <c r="U1258" s="3">
        <v>0.2</v>
      </c>
      <c r="V1258" s="3">
        <v>11.516399999999999</v>
      </c>
    </row>
    <row r="1259" spans="1:22" ht="14.25" customHeight="1" x14ac:dyDescent="0.25">
      <c r="A1259" s="3">
        <v>1258</v>
      </c>
      <c r="B1259" s="3" t="s">
        <v>3509</v>
      </c>
      <c r="C1259" s="4">
        <f>YEAR(Table_1[[#This Row],[Order Date]])</f>
        <v>2013</v>
      </c>
      <c r="D1259" s="9">
        <v>41633</v>
      </c>
      <c r="E1259" s="3">
        <v>41637</v>
      </c>
      <c r="F1259" s="3" t="s">
        <v>23</v>
      </c>
      <c r="G1259" s="3" t="s">
        <v>1508</v>
      </c>
      <c r="H1259" s="3" t="s">
        <v>1509</v>
      </c>
      <c r="I1259" s="3" t="s">
        <v>102</v>
      </c>
      <c r="J1259" s="3" t="s">
        <v>27</v>
      </c>
      <c r="K1259" s="3" t="s">
        <v>467</v>
      </c>
      <c r="L1259" s="3" t="s">
        <v>88</v>
      </c>
      <c r="M1259" s="3">
        <v>28205</v>
      </c>
      <c r="N1259" s="3" t="s">
        <v>30</v>
      </c>
      <c r="O1259" s="3" t="s">
        <v>2259</v>
      </c>
      <c r="P1259" s="3" t="s">
        <v>46</v>
      </c>
      <c r="Q1259" s="3" t="s">
        <v>75</v>
      </c>
      <c r="R1259" s="3" t="s">
        <v>2260</v>
      </c>
      <c r="S1259" s="3">
        <v>27.882000000000005</v>
      </c>
      <c r="T1259" s="3">
        <v>3</v>
      </c>
      <c r="U1259" s="3">
        <v>0.7</v>
      </c>
      <c r="V1259" s="3">
        <v>-20.446799999999996</v>
      </c>
    </row>
    <row r="1260" spans="1:22" ht="14.25" customHeight="1" x14ac:dyDescent="0.25">
      <c r="A1260" s="3">
        <v>1259</v>
      </c>
      <c r="B1260" s="3" t="s">
        <v>3509</v>
      </c>
      <c r="C1260" s="4">
        <f>YEAR(Table_1[[#This Row],[Order Date]])</f>
        <v>2013</v>
      </c>
      <c r="D1260" s="9">
        <v>41633</v>
      </c>
      <c r="E1260" s="3">
        <v>41637</v>
      </c>
      <c r="F1260" s="3" t="s">
        <v>23</v>
      </c>
      <c r="G1260" s="3" t="s">
        <v>1508</v>
      </c>
      <c r="H1260" s="3" t="s">
        <v>1509</v>
      </c>
      <c r="I1260" s="3" t="s">
        <v>102</v>
      </c>
      <c r="J1260" s="3" t="s">
        <v>27</v>
      </c>
      <c r="K1260" s="3" t="s">
        <v>467</v>
      </c>
      <c r="L1260" s="3" t="s">
        <v>88</v>
      </c>
      <c r="M1260" s="3">
        <v>28205</v>
      </c>
      <c r="N1260" s="3" t="s">
        <v>30</v>
      </c>
      <c r="O1260" s="3" t="s">
        <v>3510</v>
      </c>
      <c r="P1260" s="3" t="s">
        <v>46</v>
      </c>
      <c r="Q1260" s="3" t="s">
        <v>59</v>
      </c>
      <c r="R1260" s="3" t="s">
        <v>3511</v>
      </c>
      <c r="S1260" s="3">
        <v>540.048</v>
      </c>
      <c r="T1260" s="3">
        <v>3</v>
      </c>
      <c r="U1260" s="3">
        <v>0.2</v>
      </c>
      <c r="V1260" s="3">
        <v>-47.254199999999997</v>
      </c>
    </row>
    <row r="1261" spans="1:22" ht="14.25" customHeight="1" x14ac:dyDescent="0.25">
      <c r="A1261" s="3">
        <v>1260</v>
      </c>
      <c r="B1261" s="3" t="s">
        <v>3509</v>
      </c>
      <c r="C1261" s="4">
        <f>YEAR(Table_1[[#This Row],[Order Date]])</f>
        <v>2013</v>
      </c>
      <c r="D1261" s="9">
        <v>41633</v>
      </c>
      <c r="E1261" s="3">
        <v>41637</v>
      </c>
      <c r="F1261" s="3" t="s">
        <v>23</v>
      </c>
      <c r="G1261" s="3" t="s">
        <v>1508</v>
      </c>
      <c r="H1261" s="3" t="s">
        <v>1509</v>
      </c>
      <c r="I1261" s="3" t="s">
        <v>102</v>
      </c>
      <c r="J1261" s="3" t="s">
        <v>27</v>
      </c>
      <c r="K1261" s="3" t="s">
        <v>467</v>
      </c>
      <c r="L1261" s="3" t="s">
        <v>88</v>
      </c>
      <c r="M1261" s="3">
        <v>28205</v>
      </c>
      <c r="N1261" s="3" t="s">
        <v>30</v>
      </c>
      <c r="O1261" s="3" t="s">
        <v>992</v>
      </c>
      <c r="P1261" s="3" t="s">
        <v>71</v>
      </c>
      <c r="Q1261" s="3" t="s">
        <v>161</v>
      </c>
      <c r="R1261" s="3" t="s">
        <v>993</v>
      </c>
      <c r="S1261" s="3">
        <v>255.68000000000004</v>
      </c>
      <c r="T1261" s="3">
        <v>8</v>
      </c>
      <c r="U1261" s="3">
        <v>0.2</v>
      </c>
      <c r="V1261" s="3">
        <v>76.704000000000008</v>
      </c>
    </row>
    <row r="1262" spans="1:22" ht="14.25" customHeight="1" x14ac:dyDescent="0.25">
      <c r="A1262" s="3">
        <v>1261</v>
      </c>
      <c r="B1262" s="3" t="s">
        <v>3512</v>
      </c>
      <c r="C1262" s="4">
        <f>YEAR(Table_1[[#This Row],[Order Date]])</f>
        <v>2014</v>
      </c>
      <c r="D1262" s="9">
        <v>41936</v>
      </c>
      <c r="E1262" s="3">
        <v>41940</v>
      </c>
      <c r="F1262" s="3" t="s">
        <v>50</v>
      </c>
      <c r="G1262" s="3" t="s">
        <v>3513</v>
      </c>
      <c r="H1262" s="3" t="s">
        <v>3514</v>
      </c>
      <c r="I1262" s="3" t="s">
        <v>26</v>
      </c>
      <c r="J1262" s="3" t="s">
        <v>27</v>
      </c>
      <c r="K1262" s="3" t="s">
        <v>1521</v>
      </c>
      <c r="L1262" s="3" t="s">
        <v>54</v>
      </c>
      <c r="M1262" s="3">
        <v>32216</v>
      </c>
      <c r="N1262" s="3" t="s">
        <v>30</v>
      </c>
      <c r="O1262" s="3" t="s">
        <v>3515</v>
      </c>
      <c r="P1262" s="3" t="s">
        <v>71</v>
      </c>
      <c r="Q1262" s="3" t="s">
        <v>72</v>
      </c>
      <c r="R1262" s="3" t="s">
        <v>3516</v>
      </c>
      <c r="S1262" s="3">
        <v>863.87999999999988</v>
      </c>
      <c r="T1262" s="3">
        <v>3</v>
      </c>
      <c r="U1262" s="3">
        <v>0.2</v>
      </c>
      <c r="V1262" s="3">
        <v>107.98499999999996</v>
      </c>
    </row>
    <row r="1263" spans="1:22" ht="14.25" customHeight="1" x14ac:dyDescent="0.25">
      <c r="A1263" s="3">
        <v>1262</v>
      </c>
      <c r="B1263" s="3" t="s">
        <v>3517</v>
      </c>
      <c r="C1263" s="4">
        <f>YEAR(Table_1[[#This Row],[Order Date]])</f>
        <v>2013</v>
      </c>
      <c r="D1263" s="9">
        <v>41576</v>
      </c>
      <c r="E1263" s="3">
        <v>41583</v>
      </c>
      <c r="F1263" s="3" t="s">
        <v>50</v>
      </c>
      <c r="G1263" s="3" t="s">
        <v>3518</v>
      </c>
      <c r="H1263" s="3" t="s">
        <v>3519</v>
      </c>
      <c r="I1263" s="3" t="s">
        <v>41</v>
      </c>
      <c r="J1263" s="3" t="s">
        <v>27</v>
      </c>
      <c r="K1263" s="3" t="s">
        <v>3520</v>
      </c>
      <c r="L1263" s="3" t="s">
        <v>88</v>
      </c>
      <c r="M1263" s="3">
        <v>27834</v>
      </c>
      <c r="N1263" s="3" t="s">
        <v>30</v>
      </c>
      <c r="O1263" s="3" t="s">
        <v>3521</v>
      </c>
      <c r="P1263" s="3" t="s">
        <v>46</v>
      </c>
      <c r="Q1263" s="3" t="s">
        <v>75</v>
      </c>
      <c r="R1263" s="3" t="s">
        <v>3522</v>
      </c>
      <c r="S1263" s="3">
        <v>17.616000000000003</v>
      </c>
      <c r="T1263" s="3">
        <v>4</v>
      </c>
      <c r="U1263" s="3">
        <v>0.7</v>
      </c>
      <c r="V1263" s="3">
        <v>-14.0928</v>
      </c>
    </row>
    <row r="1264" spans="1:22" ht="14.25" customHeight="1" x14ac:dyDescent="0.25">
      <c r="A1264" s="3">
        <v>1263</v>
      </c>
      <c r="B1264" s="3" t="s">
        <v>3523</v>
      </c>
      <c r="C1264" s="4">
        <f>YEAR(Table_1[[#This Row],[Order Date]])</f>
        <v>2014</v>
      </c>
      <c r="D1264" s="9">
        <v>41828</v>
      </c>
      <c r="E1264" s="3">
        <v>41830</v>
      </c>
      <c r="F1264" s="3" t="s">
        <v>23</v>
      </c>
      <c r="G1264" s="3" t="s">
        <v>3259</v>
      </c>
      <c r="H1264" s="3" t="s">
        <v>3260</v>
      </c>
      <c r="I1264" s="3" t="s">
        <v>26</v>
      </c>
      <c r="J1264" s="3" t="s">
        <v>27</v>
      </c>
      <c r="K1264" s="3" t="s">
        <v>1173</v>
      </c>
      <c r="L1264" s="3" t="s">
        <v>267</v>
      </c>
      <c r="M1264" s="3">
        <v>11561</v>
      </c>
      <c r="N1264" s="3" t="s">
        <v>148</v>
      </c>
      <c r="O1264" s="3" t="s">
        <v>158</v>
      </c>
      <c r="P1264" s="3" t="s">
        <v>46</v>
      </c>
      <c r="Q1264" s="3" t="s">
        <v>75</v>
      </c>
      <c r="R1264" s="3" t="s">
        <v>159</v>
      </c>
      <c r="S1264" s="3">
        <v>17.472000000000001</v>
      </c>
      <c r="T1264" s="3">
        <v>3</v>
      </c>
      <c r="U1264" s="3">
        <v>0.2</v>
      </c>
      <c r="V1264" s="3">
        <v>6.3336000000000006</v>
      </c>
    </row>
    <row r="1265" spans="1:22" ht="14.25" customHeight="1" x14ac:dyDescent="0.25">
      <c r="A1265" s="3">
        <v>1264</v>
      </c>
      <c r="B1265" s="3" t="s">
        <v>3524</v>
      </c>
      <c r="C1265" s="4">
        <f>YEAR(Table_1[[#This Row],[Order Date]])</f>
        <v>2013</v>
      </c>
      <c r="D1265" s="9">
        <v>41549</v>
      </c>
      <c r="E1265" s="3">
        <v>41550</v>
      </c>
      <c r="F1265" s="3" t="s">
        <v>188</v>
      </c>
      <c r="G1265" s="3" t="s">
        <v>3525</v>
      </c>
      <c r="H1265" s="3" t="s">
        <v>3526</v>
      </c>
      <c r="I1265" s="3" t="s">
        <v>26</v>
      </c>
      <c r="J1265" s="3" t="s">
        <v>27</v>
      </c>
      <c r="K1265" s="3" t="s">
        <v>3289</v>
      </c>
      <c r="L1265" s="3" t="s">
        <v>254</v>
      </c>
      <c r="M1265" s="3">
        <v>46350</v>
      </c>
      <c r="N1265" s="3" t="s">
        <v>105</v>
      </c>
      <c r="O1265" s="3" t="s">
        <v>613</v>
      </c>
      <c r="P1265" s="3" t="s">
        <v>71</v>
      </c>
      <c r="Q1265" s="3" t="s">
        <v>72</v>
      </c>
      <c r="R1265" s="3" t="s">
        <v>614</v>
      </c>
      <c r="S1265" s="3">
        <v>69.900000000000006</v>
      </c>
      <c r="T1265" s="3">
        <v>2</v>
      </c>
      <c r="U1265" s="3">
        <v>0</v>
      </c>
      <c r="V1265" s="3">
        <v>18.873000000000005</v>
      </c>
    </row>
    <row r="1266" spans="1:22" ht="14.25" customHeight="1" x14ac:dyDescent="0.25">
      <c r="A1266" s="3">
        <v>1265</v>
      </c>
      <c r="B1266" s="3" t="s">
        <v>3524</v>
      </c>
      <c r="C1266" s="4">
        <f>YEAR(Table_1[[#This Row],[Order Date]])</f>
        <v>2013</v>
      </c>
      <c r="D1266" s="9">
        <v>41549</v>
      </c>
      <c r="E1266" s="3">
        <v>41550</v>
      </c>
      <c r="F1266" s="3" t="s">
        <v>188</v>
      </c>
      <c r="G1266" s="3" t="s">
        <v>3525</v>
      </c>
      <c r="H1266" s="3" t="s">
        <v>3526</v>
      </c>
      <c r="I1266" s="3" t="s">
        <v>26</v>
      </c>
      <c r="J1266" s="3" t="s">
        <v>27</v>
      </c>
      <c r="K1266" s="3" t="s">
        <v>3289</v>
      </c>
      <c r="L1266" s="3" t="s">
        <v>254</v>
      </c>
      <c r="M1266" s="3">
        <v>46350</v>
      </c>
      <c r="N1266" s="3" t="s">
        <v>105</v>
      </c>
      <c r="O1266" s="3" t="s">
        <v>3505</v>
      </c>
      <c r="P1266" s="3" t="s">
        <v>32</v>
      </c>
      <c r="Q1266" s="3" t="s">
        <v>65</v>
      </c>
      <c r="R1266" s="3" t="s">
        <v>3506</v>
      </c>
      <c r="S1266" s="3">
        <v>41.849999999999994</v>
      </c>
      <c r="T1266" s="3">
        <v>5</v>
      </c>
      <c r="U1266" s="3">
        <v>0</v>
      </c>
      <c r="V1266" s="3">
        <v>10.880999999999998</v>
      </c>
    </row>
    <row r="1267" spans="1:22" ht="14.25" customHeight="1" x14ac:dyDescent="0.25">
      <c r="A1267" s="3">
        <v>1266</v>
      </c>
      <c r="B1267" s="3" t="s">
        <v>3527</v>
      </c>
      <c r="C1267" s="4">
        <f>YEAR(Table_1[[#This Row],[Order Date]])</f>
        <v>2014</v>
      </c>
      <c r="D1267" s="9">
        <v>41885</v>
      </c>
      <c r="E1267" s="3">
        <v>41890</v>
      </c>
      <c r="F1267" s="3" t="s">
        <v>50</v>
      </c>
      <c r="G1267" s="3" t="s">
        <v>3528</v>
      </c>
      <c r="H1267" s="3" t="s">
        <v>3529</v>
      </c>
      <c r="I1267" s="3" t="s">
        <v>26</v>
      </c>
      <c r="J1267" s="3" t="s">
        <v>27</v>
      </c>
      <c r="K1267" s="3" t="s">
        <v>127</v>
      </c>
      <c r="L1267" s="3" t="s">
        <v>43</v>
      </c>
      <c r="M1267" s="3">
        <v>94122</v>
      </c>
      <c r="N1267" s="3" t="s">
        <v>44</v>
      </c>
      <c r="O1267" s="3" t="s">
        <v>3530</v>
      </c>
      <c r="P1267" s="3" t="s">
        <v>46</v>
      </c>
      <c r="Q1267" s="3" t="s">
        <v>68</v>
      </c>
      <c r="R1267" s="3" t="s">
        <v>3531</v>
      </c>
      <c r="S1267" s="3">
        <v>6.57</v>
      </c>
      <c r="T1267" s="3">
        <v>3</v>
      </c>
      <c r="U1267" s="3">
        <v>0</v>
      </c>
      <c r="V1267" s="3">
        <v>1.7738999999999998</v>
      </c>
    </row>
    <row r="1268" spans="1:22" ht="14.25" customHeight="1" x14ac:dyDescent="0.25">
      <c r="A1268" s="3">
        <v>1267</v>
      </c>
      <c r="B1268" s="3" t="s">
        <v>3532</v>
      </c>
      <c r="C1268" s="4">
        <f>YEAR(Table_1[[#This Row],[Order Date]])</f>
        <v>2011</v>
      </c>
      <c r="D1268" s="9">
        <v>40901</v>
      </c>
      <c r="E1268" s="3">
        <v>40906</v>
      </c>
      <c r="F1268" s="3" t="s">
        <v>50</v>
      </c>
      <c r="G1268" s="3" t="s">
        <v>371</v>
      </c>
      <c r="H1268" s="3" t="s">
        <v>372</v>
      </c>
      <c r="I1268" s="3" t="s">
        <v>41</v>
      </c>
      <c r="J1268" s="3" t="s">
        <v>27</v>
      </c>
      <c r="K1268" s="3" t="s">
        <v>42</v>
      </c>
      <c r="L1268" s="3" t="s">
        <v>43</v>
      </c>
      <c r="M1268" s="3">
        <v>90045</v>
      </c>
      <c r="N1268" s="3" t="s">
        <v>44</v>
      </c>
      <c r="O1268" s="3" t="s">
        <v>1516</v>
      </c>
      <c r="P1268" s="3" t="s">
        <v>46</v>
      </c>
      <c r="Q1268" s="3" t="s">
        <v>59</v>
      </c>
      <c r="R1268" s="3" t="s">
        <v>1517</v>
      </c>
      <c r="S1268" s="3">
        <v>142.86000000000001</v>
      </c>
      <c r="T1268" s="3">
        <v>1</v>
      </c>
      <c r="U1268" s="3">
        <v>0</v>
      </c>
      <c r="V1268" s="3">
        <v>41.429399999999987</v>
      </c>
    </row>
    <row r="1269" spans="1:22" ht="14.25" customHeight="1" x14ac:dyDescent="0.25">
      <c r="A1269" s="3">
        <v>1268</v>
      </c>
      <c r="B1269" s="3" t="s">
        <v>3532</v>
      </c>
      <c r="C1269" s="4">
        <f>YEAR(Table_1[[#This Row],[Order Date]])</f>
        <v>2011</v>
      </c>
      <c r="D1269" s="9">
        <v>40901</v>
      </c>
      <c r="E1269" s="3">
        <v>40906</v>
      </c>
      <c r="F1269" s="3" t="s">
        <v>50</v>
      </c>
      <c r="G1269" s="3" t="s">
        <v>371</v>
      </c>
      <c r="H1269" s="3" t="s">
        <v>372</v>
      </c>
      <c r="I1269" s="3" t="s">
        <v>41</v>
      </c>
      <c r="J1269" s="3" t="s">
        <v>27</v>
      </c>
      <c r="K1269" s="3" t="s">
        <v>42</v>
      </c>
      <c r="L1269" s="3" t="s">
        <v>43</v>
      </c>
      <c r="M1269" s="3">
        <v>90045</v>
      </c>
      <c r="N1269" s="3" t="s">
        <v>44</v>
      </c>
      <c r="O1269" s="3" t="s">
        <v>304</v>
      </c>
      <c r="P1269" s="3" t="s">
        <v>32</v>
      </c>
      <c r="Q1269" s="3" t="s">
        <v>36</v>
      </c>
      <c r="R1269" s="3" t="s">
        <v>305</v>
      </c>
      <c r="S1269" s="3">
        <v>292.27200000000005</v>
      </c>
      <c r="T1269" s="3">
        <v>6</v>
      </c>
      <c r="U1269" s="3">
        <v>0.2</v>
      </c>
      <c r="V1269" s="3">
        <v>18.266999999999967</v>
      </c>
    </row>
    <row r="1270" spans="1:22" ht="14.25" customHeight="1" x14ac:dyDescent="0.25">
      <c r="A1270" s="3">
        <v>1269</v>
      </c>
      <c r="B1270" s="3" t="s">
        <v>3533</v>
      </c>
      <c r="C1270" s="4">
        <f>YEAR(Table_1[[#This Row],[Order Date]])</f>
        <v>2014</v>
      </c>
      <c r="D1270" s="9">
        <v>41906</v>
      </c>
      <c r="E1270" s="3">
        <v>41910</v>
      </c>
      <c r="F1270" s="3" t="s">
        <v>50</v>
      </c>
      <c r="G1270" s="3" t="s">
        <v>3456</v>
      </c>
      <c r="H1270" s="3" t="s">
        <v>3457</v>
      </c>
      <c r="I1270" s="3" t="s">
        <v>41</v>
      </c>
      <c r="J1270" s="3" t="s">
        <v>27</v>
      </c>
      <c r="K1270" s="3" t="s">
        <v>1473</v>
      </c>
      <c r="L1270" s="3" t="s">
        <v>457</v>
      </c>
      <c r="M1270" s="3">
        <v>80027</v>
      </c>
      <c r="N1270" s="3" t="s">
        <v>44</v>
      </c>
      <c r="O1270" s="3" t="s">
        <v>1540</v>
      </c>
      <c r="P1270" s="3" t="s">
        <v>32</v>
      </c>
      <c r="Q1270" s="3" t="s">
        <v>65</v>
      </c>
      <c r="R1270" s="3" t="s">
        <v>1541</v>
      </c>
      <c r="S1270" s="3">
        <v>29.328000000000003</v>
      </c>
      <c r="T1270" s="3">
        <v>3</v>
      </c>
      <c r="U1270" s="3">
        <v>0.2</v>
      </c>
      <c r="V1270" s="3">
        <v>3.665999999999995</v>
      </c>
    </row>
    <row r="1271" spans="1:22" ht="14.25" customHeight="1" x14ac:dyDescent="0.25">
      <c r="A1271" s="3">
        <v>1270</v>
      </c>
      <c r="B1271" s="3" t="s">
        <v>3534</v>
      </c>
      <c r="C1271" s="4">
        <f>YEAR(Table_1[[#This Row],[Order Date]])</f>
        <v>2014</v>
      </c>
      <c r="D1271" s="9">
        <v>41795</v>
      </c>
      <c r="E1271" s="3">
        <v>41799</v>
      </c>
      <c r="F1271" s="3" t="s">
        <v>50</v>
      </c>
      <c r="G1271" s="3" t="s">
        <v>3535</v>
      </c>
      <c r="H1271" s="3" t="s">
        <v>3536</v>
      </c>
      <c r="I1271" s="3" t="s">
        <v>26</v>
      </c>
      <c r="J1271" s="3" t="s">
        <v>27</v>
      </c>
      <c r="K1271" s="3" t="s">
        <v>2579</v>
      </c>
      <c r="L1271" s="3" t="s">
        <v>358</v>
      </c>
      <c r="M1271" s="3">
        <v>35630</v>
      </c>
      <c r="N1271" s="3" t="s">
        <v>30</v>
      </c>
      <c r="O1271" s="3" t="s">
        <v>3537</v>
      </c>
      <c r="P1271" s="3" t="s">
        <v>46</v>
      </c>
      <c r="Q1271" s="3" t="s">
        <v>90</v>
      </c>
      <c r="R1271" s="3" t="s">
        <v>3538</v>
      </c>
      <c r="S1271" s="3">
        <v>12.48</v>
      </c>
      <c r="T1271" s="3">
        <v>2</v>
      </c>
      <c r="U1271" s="3">
        <v>0</v>
      </c>
      <c r="V1271" s="3">
        <v>5.6159999999999997</v>
      </c>
    </row>
    <row r="1272" spans="1:22" ht="14.25" customHeight="1" x14ac:dyDescent="0.25">
      <c r="A1272" s="3">
        <v>1271</v>
      </c>
      <c r="B1272" s="3" t="s">
        <v>3539</v>
      </c>
      <c r="C1272" s="4">
        <f>YEAR(Table_1[[#This Row],[Order Date]])</f>
        <v>2013</v>
      </c>
      <c r="D1272" s="9">
        <v>41386</v>
      </c>
      <c r="E1272" s="3">
        <v>41391</v>
      </c>
      <c r="F1272" s="3" t="s">
        <v>50</v>
      </c>
      <c r="G1272" s="3" t="s">
        <v>2167</v>
      </c>
      <c r="H1272" s="3" t="s">
        <v>2168</v>
      </c>
      <c r="I1272" s="3" t="s">
        <v>41</v>
      </c>
      <c r="J1272" s="3" t="s">
        <v>27</v>
      </c>
      <c r="K1272" s="3" t="s">
        <v>303</v>
      </c>
      <c r="L1272" s="3" t="s">
        <v>211</v>
      </c>
      <c r="M1272" s="3">
        <v>60623</v>
      </c>
      <c r="N1272" s="3" t="s">
        <v>105</v>
      </c>
      <c r="O1272" s="3" t="s">
        <v>3540</v>
      </c>
      <c r="P1272" s="3" t="s">
        <v>46</v>
      </c>
      <c r="Q1272" s="3" t="s">
        <v>59</v>
      </c>
      <c r="R1272" s="3" t="s">
        <v>3541</v>
      </c>
      <c r="S1272" s="3">
        <v>102.33600000000001</v>
      </c>
      <c r="T1272" s="3">
        <v>4</v>
      </c>
      <c r="U1272" s="3">
        <v>0.2</v>
      </c>
      <c r="V1272" s="3">
        <v>-12.792000000000002</v>
      </c>
    </row>
    <row r="1273" spans="1:22" ht="14.25" customHeight="1" x14ac:dyDescent="0.25">
      <c r="A1273" s="3">
        <v>1272</v>
      </c>
      <c r="B1273" s="3" t="s">
        <v>3539</v>
      </c>
      <c r="C1273" s="4">
        <f>YEAR(Table_1[[#This Row],[Order Date]])</f>
        <v>2013</v>
      </c>
      <c r="D1273" s="9">
        <v>41386</v>
      </c>
      <c r="E1273" s="3">
        <v>41391</v>
      </c>
      <c r="F1273" s="3" t="s">
        <v>50</v>
      </c>
      <c r="G1273" s="3" t="s">
        <v>2167</v>
      </c>
      <c r="H1273" s="3" t="s">
        <v>2168</v>
      </c>
      <c r="I1273" s="3" t="s">
        <v>41</v>
      </c>
      <c r="J1273" s="3" t="s">
        <v>27</v>
      </c>
      <c r="K1273" s="3" t="s">
        <v>303</v>
      </c>
      <c r="L1273" s="3" t="s">
        <v>211</v>
      </c>
      <c r="M1273" s="3">
        <v>60623</v>
      </c>
      <c r="N1273" s="3" t="s">
        <v>105</v>
      </c>
      <c r="O1273" s="3" t="s">
        <v>2819</v>
      </c>
      <c r="P1273" s="3" t="s">
        <v>46</v>
      </c>
      <c r="Q1273" s="3" t="s">
        <v>78</v>
      </c>
      <c r="R1273" s="3" t="s">
        <v>2820</v>
      </c>
      <c r="S1273" s="3">
        <v>48.791999999999987</v>
      </c>
      <c r="T1273" s="3">
        <v>3</v>
      </c>
      <c r="U1273" s="3">
        <v>0.8</v>
      </c>
      <c r="V1273" s="3">
        <v>-126.85920000000002</v>
      </c>
    </row>
    <row r="1274" spans="1:22" ht="14.25" customHeight="1" x14ac:dyDescent="0.25">
      <c r="A1274" s="3">
        <v>1273</v>
      </c>
      <c r="B1274" s="3" t="s">
        <v>3539</v>
      </c>
      <c r="C1274" s="4">
        <f>YEAR(Table_1[[#This Row],[Order Date]])</f>
        <v>2013</v>
      </c>
      <c r="D1274" s="9">
        <v>41386</v>
      </c>
      <c r="E1274" s="3">
        <v>41391</v>
      </c>
      <c r="F1274" s="3" t="s">
        <v>50</v>
      </c>
      <c r="G1274" s="3" t="s">
        <v>2167</v>
      </c>
      <c r="H1274" s="3" t="s">
        <v>2168</v>
      </c>
      <c r="I1274" s="3" t="s">
        <v>41</v>
      </c>
      <c r="J1274" s="3" t="s">
        <v>27</v>
      </c>
      <c r="K1274" s="3" t="s">
        <v>303</v>
      </c>
      <c r="L1274" s="3" t="s">
        <v>211</v>
      </c>
      <c r="M1274" s="3">
        <v>60623</v>
      </c>
      <c r="N1274" s="3" t="s">
        <v>105</v>
      </c>
      <c r="O1274" s="3" t="s">
        <v>3542</v>
      </c>
      <c r="P1274" s="3" t="s">
        <v>46</v>
      </c>
      <c r="Q1274" s="3" t="s">
        <v>75</v>
      </c>
      <c r="R1274" s="3" t="s">
        <v>3543</v>
      </c>
      <c r="S1274" s="3">
        <v>44.847999999999992</v>
      </c>
      <c r="T1274" s="3">
        <v>8</v>
      </c>
      <c r="U1274" s="3">
        <v>0.8</v>
      </c>
      <c r="V1274" s="3">
        <v>-67.27200000000002</v>
      </c>
    </row>
    <row r="1275" spans="1:22" ht="14.25" customHeight="1" x14ac:dyDescent="0.25">
      <c r="A1275" s="3">
        <v>1274</v>
      </c>
      <c r="B1275" s="3" t="s">
        <v>3544</v>
      </c>
      <c r="C1275" s="4">
        <f>YEAR(Table_1[[#This Row],[Order Date]])</f>
        <v>2013</v>
      </c>
      <c r="D1275" s="9">
        <v>41421</v>
      </c>
      <c r="E1275" s="3">
        <v>41421</v>
      </c>
      <c r="F1275" s="3" t="s">
        <v>1290</v>
      </c>
      <c r="G1275" s="3" t="s">
        <v>3166</v>
      </c>
      <c r="H1275" s="3" t="s">
        <v>3167</v>
      </c>
      <c r="I1275" s="3" t="s">
        <v>26</v>
      </c>
      <c r="J1275" s="3" t="s">
        <v>27</v>
      </c>
      <c r="K1275" s="3" t="s">
        <v>103</v>
      </c>
      <c r="L1275" s="3" t="s">
        <v>104</v>
      </c>
      <c r="M1275" s="3">
        <v>76106</v>
      </c>
      <c r="N1275" s="3" t="s">
        <v>105</v>
      </c>
      <c r="O1275" s="3" t="s">
        <v>2925</v>
      </c>
      <c r="P1275" s="3" t="s">
        <v>46</v>
      </c>
      <c r="Q1275" s="3" t="s">
        <v>90</v>
      </c>
      <c r="R1275" s="3" t="s">
        <v>2926</v>
      </c>
      <c r="S1275" s="3">
        <v>10.368000000000002</v>
      </c>
      <c r="T1275" s="3">
        <v>2</v>
      </c>
      <c r="U1275" s="3">
        <v>0.2</v>
      </c>
      <c r="V1275" s="3">
        <v>3.6288</v>
      </c>
    </row>
    <row r="1276" spans="1:22" ht="14.25" customHeight="1" x14ac:dyDescent="0.25">
      <c r="A1276" s="3">
        <v>1275</v>
      </c>
      <c r="B1276" s="3" t="s">
        <v>3544</v>
      </c>
      <c r="C1276" s="4">
        <f>YEAR(Table_1[[#This Row],[Order Date]])</f>
        <v>2013</v>
      </c>
      <c r="D1276" s="9">
        <v>41421</v>
      </c>
      <c r="E1276" s="3">
        <v>41421</v>
      </c>
      <c r="F1276" s="3" t="s">
        <v>1290</v>
      </c>
      <c r="G1276" s="3" t="s">
        <v>3166</v>
      </c>
      <c r="H1276" s="3" t="s">
        <v>3167</v>
      </c>
      <c r="I1276" s="3" t="s">
        <v>26</v>
      </c>
      <c r="J1276" s="3" t="s">
        <v>27</v>
      </c>
      <c r="K1276" s="3" t="s">
        <v>103</v>
      </c>
      <c r="L1276" s="3" t="s">
        <v>104</v>
      </c>
      <c r="M1276" s="3">
        <v>76106</v>
      </c>
      <c r="N1276" s="3" t="s">
        <v>105</v>
      </c>
      <c r="O1276" s="3" t="s">
        <v>3545</v>
      </c>
      <c r="P1276" s="3" t="s">
        <v>32</v>
      </c>
      <c r="Q1276" s="3" t="s">
        <v>36</v>
      </c>
      <c r="R1276" s="3" t="s">
        <v>3546</v>
      </c>
      <c r="S1276" s="3">
        <v>388.42999999999995</v>
      </c>
      <c r="T1276" s="3">
        <v>5</v>
      </c>
      <c r="U1276" s="3">
        <v>0.3</v>
      </c>
      <c r="V1276" s="3">
        <v>-88.783999999999978</v>
      </c>
    </row>
    <row r="1277" spans="1:22" ht="14.25" customHeight="1" x14ac:dyDescent="0.25">
      <c r="A1277" s="3">
        <v>1276</v>
      </c>
      <c r="B1277" s="3" t="s">
        <v>3544</v>
      </c>
      <c r="C1277" s="4">
        <f>YEAR(Table_1[[#This Row],[Order Date]])</f>
        <v>2013</v>
      </c>
      <c r="D1277" s="9">
        <v>41421</v>
      </c>
      <c r="E1277" s="3">
        <v>41421</v>
      </c>
      <c r="F1277" s="3" t="s">
        <v>1290</v>
      </c>
      <c r="G1277" s="3" t="s">
        <v>3166</v>
      </c>
      <c r="H1277" s="3" t="s">
        <v>3167</v>
      </c>
      <c r="I1277" s="3" t="s">
        <v>26</v>
      </c>
      <c r="J1277" s="3" t="s">
        <v>27</v>
      </c>
      <c r="K1277" s="3" t="s">
        <v>103</v>
      </c>
      <c r="L1277" s="3" t="s">
        <v>104</v>
      </c>
      <c r="M1277" s="3">
        <v>76106</v>
      </c>
      <c r="N1277" s="3" t="s">
        <v>105</v>
      </c>
      <c r="O1277" s="3" t="s">
        <v>451</v>
      </c>
      <c r="P1277" s="3" t="s">
        <v>46</v>
      </c>
      <c r="Q1277" s="3" t="s">
        <v>90</v>
      </c>
      <c r="R1277" s="3" t="s">
        <v>452</v>
      </c>
      <c r="S1277" s="3">
        <v>14.352000000000002</v>
      </c>
      <c r="T1277" s="3">
        <v>3</v>
      </c>
      <c r="U1277" s="3">
        <v>0.2</v>
      </c>
      <c r="V1277" s="3">
        <v>5.2026000000000003</v>
      </c>
    </row>
    <row r="1278" spans="1:22" ht="14.25" customHeight="1" x14ac:dyDescent="0.25">
      <c r="A1278" s="3">
        <v>1277</v>
      </c>
      <c r="B1278" s="3" t="s">
        <v>3544</v>
      </c>
      <c r="C1278" s="4">
        <f>YEAR(Table_1[[#This Row],[Order Date]])</f>
        <v>2013</v>
      </c>
      <c r="D1278" s="9">
        <v>41421</v>
      </c>
      <c r="E1278" s="3">
        <v>41421</v>
      </c>
      <c r="F1278" s="3" t="s">
        <v>1290</v>
      </c>
      <c r="G1278" s="3" t="s">
        <v>3166</v>
      </c>
      <c r="H1278" s="3" t="s">
        <v>3167</v>
      </c>
      <c r="I1278" s="3" t="s">
        <v>26</v>
      </c>
      <c r="J1278" s="3" t="s">
        <v>27</v>
      </c>
      <c r="K1278" s="3" t="s">
        <v>103</v>
      </c>
      <c r="L1278" s="3" t="s">
        <v>104</v>
      </c>
      <c r="M1278" s="3">
        <v>76106</v>
      </c>
      <c r="N1278" s="3" t="s">
        <v>105</v>
      </c>
      <c r="O1278" s="3" t="s">
        <v>3547</v>
      </c>
      <c r="P1278" s="3" t="s">
        <v>71</v>
      </c>
      <c r="Q1278" s="3" t="s">
        <v>161</v>
      </c>
      <c r="R1278" s="3" t="s">
        <v>3548</v>
      </c>
      <c r="S1278" s="3">
        <v>63.991999999999997</v>
      </c>
      <c r="T1278" s="3">
        <v>1</v>
      </c>
      <c r="U1278" s="3">
        <v>0.2</v>
      </c>
      <c r="V1278" s="3">
        <v>-7.1990999999999961</v>
      </c>
    </row>
    <row r="1279" spans="1:22" ht="14.25" customHeight="1" x14ac:dyDescent="0.25">
      <c r="A1279" s="3">
        <v>1278</v>
      </c>
      <c r="B1279" s="3" t="s">
        <v>3549</v>
      </c>
      <c r="C1279" s="4">
        <f>YEAR(Table_1[[#This Row],[Order Date]])</f>
        <v>2013</v>
      </c>
      <c r="D1279" s="9">
        <v>41397</v>
      </c>
      <c r="E1279" s="3">
        <v>41402</v>
      </c>
      <c r="F1279" s="3" t="s">
        <v>50</v>
      </c>
      <c r="G1279" s="3" t="s">
        <v>3550</v>
      </c>
      <c r="H1279" s="3" t="s">
        <v>3551</v>
      </c>
      <c r="I1279" s="3" t="s">
        <v>26</v>
      </c>
      <c r="J1279" s="3" t="s">
        <v>27</v>
      </c>
      <c r="K1279" s="3" t="s">
        <v>184</v>
      </c>
      <c r="L1279" s="3" t="s">
        <v>104</v>
      </c>
      <c r="M1279" s="3">
        <v>77070</v>
      </c>
      <c r="N1279" s="3" t="s">
        <v>105</v>
      </c>
      <c r="O1279" s="3" t="s">
        <v>3552</v>
      </c>
      <c r="P1279" s="3" t="s">
        <v>46</v>
      </c>
      <c r="Q1279" s="3" t="s">
        <v>68</v>
      </c>
      <c r="R1279" s="3" t="s">
        <v>3553</v>
      </c>
      <c r="S1279" s="3">
        <v>86.352000000000004</v>
      </c>
      <c r="T1279" s="3">
        <v>3</v>
      </c>
      <c r="U1279" s="3">
        <v>0.2</v>
      </c>
      <c r="V1279" s="3">
        <v>5.3969999999999914</v>
      </c>
    </row>
    <row r="1280" spans="1:22" ht="14.25" customHeight="1" x14ac:dyDescent="0.25">
      <c r="A1280" s="3">
        <v>1279</v>
      </c>
      <c r="B1280" s="3" t="s">
        <v>3554</v>
      </c>
      <c r="C1280" s="4">
        <f>YEAR(Table_1[[#This Row],[Order Date]])</f>
        <v>2011</v>
      </c>
      <c r="D1280" s="9">
        <v>40794</v>
      </c>
      <c r="E1280" s="3">
        <v>40797</v>
      </c>
      <c r="F1280" s="3" t="s">
        <v>188</v>
      </c>
      <c r="G1280" s="3" t="s">
        <v>2861</v>
      </c>
      <c r="H1280" s="3" t="s">
        <v>2862</v>
      </c>
      <c r="I1280" s="3" t="s">
        <v>41</v>
      </c>
      <c r="J1280" s="3" t="s">
        <v>27</v>
      </c>
      <c r="K1280" s="3" t="s">
        <v>3555</v>
      </c>
      <c r="L1280" s="3" t="s">
        <v>1272</v>
      </c>
      <c r="M1280" s="3">
        <v>31204</v>
      </c>
      <c r="N1280" s="3" t="s">
        <v>30</v>
      </c>
      <c r="O1280" s="3" t="s">
        <v>3556</v>
      </c>
      <c r="P1280" s="3" t="s">
        <v>71</v>
      </c>
      <c r="Q1280" s="3" t="s">
        <v>161</v>
      </c>
      <c r="R1280" s="3" t="s">
        <v>3557</v>
      </c>
      <c r="S1280" s="3">
        <v>32.97</v>
      </c>
      <c r="T1280" s="3">
        <v>3</v>
      </c>
      <c r="U1280" s="3">
        <v>0</v>
      </c>
      <c r="V1280" s="3">
        <v>12.8583</v>
      </c>
    </row>
    <row r="1281" spans="1:22" ht="14.25" customHeight="1" x14ac:dyDescent="0.25">
      <c r="A1281" s="3">
        <v>1280</v>
      </c>
      <c r="B1281" s="3" t="s">
        <v>3554</v>
      </c>
      <c r="C1281" s="4">
        <f>YEAR(Table_1[[#This Row],[Order Date]])</f>
        <v>2011</v>
      </c>
      <c r="D1281" s="9">
        <v>40794</v>
      </c>
      <c r="E1281" s="3">
        <v>40797</v>
      </c>
      <c r="F1281" s="3" t="s">
        <v>188</v>
      </c>
      <c r="G1281" s="3" t="s">
        <v>2861</v>
      </c>
      <c r="H1281" s="3" t="s">
        <v>2862</v>
      </c>
      <c r="I1281" s="3" t="s">
        <v>41</v>
      </c>
      <c r="J1281" s="3" t="s">
        <v>27</v>
      </c>
      <c r="K1281" s="3" t="s">
        <v>3555</v>
      </c>
      <c r="L1281" s="3" t="s">
        <v>1272</v>
      </c>
      <c r="M1281" s="3">
        <v>31204</v>
      </c>
      <c r="N1281" s="3" t="s">
        <v>30</v>
      </c>
      <c r="O1281" s="3" t="s">
        <v>3558</v>
      </c>
      <c r="P1281" s="3" t="s">
        <v>71</v>
      </c>
      <c r="Q1281" s="3" t="s">
        <v>161</v>
      </c>
      <c r="R1281" s="3" t="s">
        <v>3559</v>
      </c>
      <c r="S1281" s="3">
        <v>83.88</v>
      </c>
      <c r="T1281" s="3">
        <v>4</v>
      </c>
      <c r="U1281" s="3">
        <v>0</v>
      </c>
      <c r="V1281" s="3">
        <v>30.196799999999996</v>
      </c>
    </row>
    <row r="1282" spans="1:22" ht="14.25" customHeight="1" x14ac:dyDescent="0.25">
      <c r="A1282" s="3">
        <v>1281</v>
      </c>
      <c r="B1282" s="3" t="s">
        <v>3560</v>
      </c>
      <c r="C1282" s="4">
        <f>YEAR(Table_1[[#This Row],[Order Date]])</f>
        <v>2013</v>
      </c>
      <c r="D1282" s="9">
        <v>41523</v>
      </c>
      <c r="E1282" s="3">
        <v>41524</v>
      </c>
      <c r="F1282" s="3" t="s">
        <v>188</v>
      </c>
      <c r="G1282" s="3" t="s">
        <v>2562</v>
      </c>
      <c r="H1282" s="3" t="s">
        <v>2563</v>
      </c>
      <c r="I1282" s="3" t="s">
        <v>26</v>
      </c>
      <c r="J1282" s="3" t="s">
        <v>27</v>
      </c>
      <c r="K1282" s="3" t="s">
        <v>3561</v>
      </c>
      <c r="L1282" s="3" t="s">
        <v>489</v>
      </c>
      <c r="M1282" s="3">
        <v>52402</v>
      </c>
      <c r="N1282" s="3" t="s">
        <v>105</v>
      </c>
      <c r="O1282" s="3" t="s">
        <v>3562</v>
      </c>
      <c r="P1282" s="3" t="s">
        <v>71</v>
      </c>
      <c r="Q1282" s="3" t="s">
        <v>72</v>
      </c>
      <c r="R1282" s="3" t="s">
        <v>3563</v>
      </c>
      <c r="S1282" s="3">
        <v>278.39999999999998</v>
      </c>
      <c r="T1282" s="3">
        <v>3</v>
      </c>
      <c r="U1282" s="3">
        <v>0</v>
      </c>
      <c r="V1282" s="3">
        <v>80.735999999999976</v>
      </c>
    </row>
    <row r="1283" spans="1:22" ht="14.25" customHeight="1" x14ac:dyDescent="0.25">
      <c r="A1283" s="3">
        <v>1282</v>
      </c>
      <c r="B1283" s="3" t="s">
        <v>3564</v>
      </c>
      <c r="C1283" s="4">
        <f>YEAR(Table_1[[#This Row],[Order Date]])</f>
        <v>2014</v>
      </c>
      <c r="D1283" s="9">
        <v>41739</v>
      </c>
      <c r="E1283" s="3">
        <v>41741</v>
      </c>
      <c r="F1283" s="3" t="s">
        <v>188</v>
      </c>
      <c r="G1283" s="3" t="s">
        <v>1674</v>
      </c>
      <c r="H1283" s="3" t="s">
        <v>1675</v>
      </c>
      <c r="I1283" s="3" t="s">
        <v>26</v>
      </c>
      <c r="J1283" s="3" t="s">
        <v>27</v>
      </c>
      <c r="K1283" s="3" t="s">
        <v>1521</v>
      </c>
      <c r="L1283" s="3" t="s">
        <v>54</v>
      </c>
      <c r="M1283" s="3">
        <v>32216</v>
      </c>
      <c r="N1283" s="3" t="s">
        <v>30</v>
      </c>
      <c r="O1283" s="3" t="s">
        <v>3565</v>
      </c>
      <c r="P1283" s="3" t="s">
        <v>46</v>
      </c>
      <c r="Q1283" s="3" t="s">
        <v>47</v>
      </c>
      <c r="R1283" s="3" t="s">
        <v>3566</v>
      </c>
      <c r="S1283" s="3">
        <v>15.120000000000001</v>
      </c>
      <c r="T1283" s="3">
        <v>3</v>
      </c>
      <c r="U1283" s="3">
        <v>0.2</v>
      </c>
      <c r="V1283" s="3">
        <v>4.9139999999999988</v>
      </c>
    </row>
    <row r="1284" spans="1:22" ht="14.25" customHeight="1" x14ac:dyDescent="0.25">
      <c r="A1284" s="3">
        <v>1283</v>
      </c>
      <c r="B1284" s="3" t="s">
        <v>3564</v>
      </c>
      <c r="C1284" s="4">
        <f>YEAR(Table_1[[#This Row],[Order Date]])</f>
        <v>2014</v>
      </c>
      <c r="D1284" s="9">
        <v>41739</v>
      </c>
      <c r="E1284" s="3">
        <v>41741</v>
      </c>
      <c r="F1284" s="3" t="s">
        <v>188</v>
      </c>
      <c r="G1284" s="3" t="s">
        <v>1674</v>
      </c>
      <c r="H1284" s="3" t="s">
        <v>1675</v>
      </c>
      <c r="I1284" s="3" t="s">
        <v>26</v>
      </c>
      <c r="J1284" s="3" t="s">
        <v>27</v>
      </c>
      <c r="K1284" s="3" t="s">
        <v>1521</v>
      </c>
      <c r="L1284" s="3" t="s">
        <v>54</v>
      </c>
      <c r="M1284" s="3">
        <v>32216</v>
      </c>
      <c r="N1284" s="3" t="s">
        <v>30</v>
      </c>
      <c r="O1284" s="3" t="s">
        <v>3567</v>
      </c>
      <c r="P1284" s="3" t="s">
        <v>46</v>
      </c>
      <c r="Q1284" s="3" t="s">
        <v>75</v>
      </c>
      <c r="R1284" s="3" t="s">
        <v>3568</v>
      </c>
      <c r="S1284" s="3">
        <v>17.430000000000003</v>
      </c>
      <c r="T1284" s="3">
        <v>1</v>
      </c>
      <c r="U1284" s="3">
        <v>0.7</v>
      </c>
      <c r="V1284" s="3">
        <v>-13.363000000000003</v>
      </c>
    </row>
    <row r="1285" spans="1:22" ht="14.25" customHeight="1" x14ac:dyDescent="0.25">
      <c r="A1285" s="3">
        <v>1284</v>
      </c>
      <c r="B1285" s="3" t="s">
        <v>3564</v>
      </c>
      <c r="C1285" s="4">
        <f>YEAR(Table_1[[#This Row],[Order Date]])</f>
        <v>2014</v>
      </c>
      <c r="D1285" s="9">
        <v>41739</v>
      </c>
      <c r="E1285" s="3">
        <v>41741</v>
      </c>
      <c r="F1285" s="3" t="s">
        <v>188</v>
      </c>
      <c r="G1285" s="3" t="s">
        <v>1674</v>
      </c>
      <c r="H1285" s="3" t="s">
        <v>1675</v>
      </c>
      <c r="I1285" s="3" t="s">
        <v>26</v>
      </c>
      <c r="J1285" s="3" t="s">
        <v>27</v>
      </c>
      <c r="K1285" s="3" t="s">
        <v>1521</v>
      </c>
      <c r="L1285" s="3" t="s">
        <v>54</v>
      </c>
      <c r="M1285" s="3">
        <v>32216</v>
      </c>
      <c r="N1285" s="3" t="s">
        <v>30</v>
      </c>
      <c r="O1285" s="3" t="s">
        <v>3569</v>
      </c>
      <c r="P1285" s="3" t="s">
        <v>46</v>
      </c>
      <c r="Q1285" s="3" t="s">
        <v>90</v>
      </c>
      <c r="R1285" s="3" t="s">
        <v>3570</v>
      </c>
      <c r="S1285" s="3">
        <v>251.64</v>
      </c>
      <c r="T1285" s="3">
        <v>3</v>
      </c>
      <c r="U1285" s="3">
        <v>0.2</v>
      </c>
      <c r="V1285" s="3">
        <v>88.073999999999984</v>
      </c>
    </row>
    <row r="1286" spans="1:22" ht="14.25" customHeight="1" x14ac:dyDescent="0.25">
      <c r="A1286" s="3">
        <v>1285</v>
      </c>
      <c r="B1286" s="3" t="s">
        <v>3571</v>
      </c>
      <c r="C1286" s="4">
        <f>YEAR(Table_1[[#This Row],[Order Date]])</f>
        <v>2012</v>
      </c>
      <c r="D1286" s="9">
        <v>41249</v>
      </c>
      <c r="E1286" s="3">
        <v>41255</v>
      </c>
      <c r="F1286" s="3" t="s">
        <v>50</v>
      </c>
      <c r="G1286" s="3" t="s">
        <v>1278</v>
      </c>
      <c r="H1286" s="3" t="s">
        <v>1279</v>
      </c>
      <c r="I1286" s="3" t="s">
        <v>26</v>
      </c>
      <c r="J1286" s="3" t="s">
        <v>27</v>
      </c>
      <c r="K1286" s="3" t="s">
        <v>1237</v>
      </c>
      <c r="L1286" s="3" t="s">
        <v>104</v>
      </c>
      <c r="M1286" s="3">
        <v>78745</v>
      </c>
      <c r="N1286" s="3" t="s">
        <v>105</v>
      </c>
      <c r="O1286" s="3" t="s">
        <v>3572</v>
      </c>
      <c r="P1286" s="3" t="s">
        <v>46</v>
      </c>
      <c r="Q1286" s="3" t="s">
        <v>75</v>
      </c>
      <c r="R1286" s="3" t="s">
        <v>3573</v>
      </c>
      <c r="S1286" s="3">
        <v>2.7719999999999994</v>
      </c>
      <c r="T1286" s="3">
        <v>7</v>
      </c>
      <c r="U1286" s="3">
        <v>0.8</v>
      </c>
      <c r="V1286" s="3">
        <v>-4.8510000000000009</v>
      </c>
    </row>
    <row r="1287" spans="1:22" ht="14.25" customHeight="1" x14ac:dyDescent="0.25">
      <c r="A1287" s="3">
        <v>1286</v>
      </c>
      <c r="B1287" s="3" t="s">
        <v>3574</v>
      </c>
      <c r="C1287" s="4">
        <f>YEAR(Table_1[[#This Row],[Order Date]])</f>
        <v>2013</v>
      </c>
      <c r="D1287" s="9">
        <v>41452</v>
      </c>
      <c r="E1287" s="3">
        <v>41459</v>
      </c>
      <c r="F1287" s="3" t="s">
        <v>50</v>
      </c>
      <c r="G1287" s="3" t="s">
        <v>3575</v>
      </c>
      <c r="H1287" s="3" t="s">
        <v>3576</v>
      </c>
      <c r="I1287" s="3" t="s">
        <v>26</v>
      </c>
      <c r="J1287" s="3" t="s">
        <v>27</v>
      </c>
      <c r="K1287" s="3" t="s">
        <v>3577</v>
      </c>
      <c r="L1287" s="3" t="s">
        <v>1399</v>
      </c>
      <c r="M1287" s="3">
        <v>2908</v>
      </c>
      <c r="N1287" s="3" t="s">
        <v>148</v>
      </c>
      <c r="O1287" s="3" t="s">
        <v>1513</v>
      </c>
      <c r="P1287" s="3" t="s">
        <v>46</v>
      </c>
      <c r="Q1287" s="3" t="s">
        <v>59</v>
      </c>
      <c r="R1287" s="3" t="s">
        <v>1514</v>
      </c>
      <c r="S1287" s="3">
        <v>14.9</v>
      </c>
      <c r="T1287" s="3">
        <v>5</v>
      </c>
      <c r="U1287" s="3">
        <v>0</v>
      </c>
      <c r="V1287" s="3">
        <v>1.0429999999999984</v>
      </c>
    </row>
    <row r="1288" spans="1:22" ht="14.25" customHeight="1" x14ac:dyDescent="0.25">
      <c r="A1288" s="3">
        <v>1287</v>
      </c>
      <c r="B1288" s="3" t="s">
        <v>3578</v>
      </c>
      <c r="C1288" s="4">
        <f>YEAR(Table_1[[#This Row],[Order Date]])</f>
        <v>2012</v>
      </c>
      <c r="D1288" s="9">
        <v>41094</v>
      </c>
      <c r="E1288" s="3">
        <v>41098</v>
      </c>
      <c r="F1288" s="3" t="s">
        <v>50</v>
      </c>
      <c r="G1288" s="3" t="s">
        <v>531</v>
      </c>
      <c r="H1288" s="3" t="s">
        <v>532</v>
      </c>
      <c r="I1288" s="3" t="s">
        <v>102</v>
      </c>
      <c r="J1288" s="3" t="s">
        <v>27</v>
      </c>
      <c r="K1288" s="3" t="s">
        <v>266</v>
      </c>
      <c r="L1288" s="3" t="s">
        <v>267</v>
      </c>
      <c r="M1288" s="3">
        <v>10035</v>
      </c>
      <c r="N1288" s="3" t="s">
        <v>148</v>
      </c>
      <c r="O1288" s="3" t="s">
        <v>3579</v>
      </c>
      <c r="P1288" s="3" t="s">
        <v>46</v>
      </c>
      <c r="Q1288" s="3" t="s">
        <v>68</v>
      </c>
      <c r="R1288" s="3" t="s">
        <v>3580</v>
      </c>
      <c r="S1288" s="3">
        <v>15.48</v>
      </c>
      <c r="T1288" s="3">
        <v>3</v>
      </c>
      <c r="U1288" s="3">
        <v>0</v>
      </c>
      <c r="V1288" s="3">
        <v>4.4891999999999985</v>
      </c>
    </row>
    <row r="1289" spans="1:22" ht="14.25" customHeight="1" x14ac:dyDescent="0.25">
      <c r="A1289" s="3">
        <v>1288</v>
      </c>
      <c r="B1289" s="3" t="s">
        <v>3581</v>
      </c>
      <c r="C1289" s="4">
        <f>YEAR(Table_1[[#This Row],[Order Date]])</f>
        <v>2013</v>
      </c>
      <c r="D1289" s="9">
        <v>41601</v>
      </c>
      <c r="E1289" s="3">
        <v>41605</v>
      </c>
      <c r="F1289" s="3" t="s">
        <v>50</v>
      </c>
      <c r="G1289" s="3" t="s">
        <v>3582</v>
      </c>
      <c r="H1289" s="3" t="s">
        <v>3583</v>
      </c>
      <c r="I1289" s="3" t="s">
        <v>41</v>
      </c>
      <c r="J1289" s="3" t="s">
        <v>27</v>
      </c>
      <c r="K1289" s="3" t="s">
        <v>266</v>
      </c>
      <c r="L1289" s="3" t="s">
        <v>267</v>
      </c>
      <c r="M1289" s="3">
        <v>10009</v>
      </c>
      <c r="N1289" s="3" t="s">
        <v>148</v>
      </c>
      <c r="O1289" s="3" t="s">
        <v>298</v>
      </c>
      <c r="P1289" s="3" t="s">
        <v>32</v>
      </c>
      <c r="Q1289" s="3" t="s">
        <v>65</v>
      </c>
      <c r="R1289" s="3" t="s">
        <v>299</v>
      </c>
      <c r="S1289" s="3">
        <v>39.880000000000003</v>
      </c>
      <c r="T1289" s="3">
        <v>2</v>
      </c>
      <c r="U1289" s="3">
        <v>0</v>
      </c>
      <c r="V1289" s="3">
        <v>11.166400000000003</v>
      </c>
    </row>
    <row r="1290" spans="1:22" ht="14.25" customHeight="1" x14ac:dyDescent="0.25">
      <c r="A1290" s="3">
        <v>1289</v>
      </c>
      <c r="B1290" s="3" t="s">
        <v>3581</v>
      </c>
      <c r="C1290" s="4">
        <f>YEAR(Table_1[[#This Row],[Order Date]])</f>
        <v>2013</v>
      </c>
      <c r="D1290" s="9">
        <v>41601</v>
      </c>
      <c r="E1290" s="3">
        <v>41605</v>
      </c>
      <c r="F1290" s="3" t="s">
        <v>50</v>
      </c>
      <c r="G1290" s="3" t="s">
        <v>3582</v>
      </c>
      <c r="H1290" s="3" t="s">
        <v>3583</v>
      </c>
      <c r="I1290" s="3" t="s">
        <v>41</v>
      </c>
      <c r="J1290" s="3" t="s">
        <v>27</v>
      </c>
      <c r="K1290" s="3" t="s">
        <v>266</v>
      </c>
      <c r="L1290" s="3" t="s">
        <v>267</v>
      </c>
      <c r="M1290" s="3">
        <v>10009</v>
      </c>
      <c r="N1290" s="3" t="s">
        <v>148</v>
      </c>
      <c r="O1290" s="3" t="s">
        <v>2077</v>
      </c>
      <c r="P1290" s="3" t="s">
        <v>46</v>
      </c>
      <c r="Q1290" s="3" t="s">
        <v>75</v>
      </c>
      <c r="R1290" s="3" t="s">
        <v>2078</v>
      </c>
      <c r="S1290" s="3">
        <v>12.192</v>
      </c>
      <c r="T1290" s="3">
        <v>4</v>
      </c>
      <c r="U1290" s="3">
        <v>0.2</v>
      </c>
      <c r="V1290" s="3">
        <v>4.1147999999999989</v>
      </c>
    </row>
    <row r="1291" spans="1:22" ht="14.25" customHeight="1" x14ac:dyDescent="0.25">
      <c r="A1291" s="3">
        <v>1290</v>
      </c>
      <c r="B1291" s="3" t="s">
        <v>3581</v>
      </c>
      <c r="C1291" s="4">
        <f>YEAR(Table_1[[#This Row],[Order Date]])</f>
        <v>2013</v>
      </c>
      <c r="D1291" s="9">
        <v>41601</v>
      </c>
      <c r="E1291" s="3">
        <v>41605</v>
      </c>
      <c r="F1291" s="3" t="s">
        <v>50</v>
      </c>
      <c r="G1291" s="3" t="s">
        <v>3582</v>
      </c>
      <c r="H1291" s="3" t="s">
        <v>3583</v>
      </c>
      <c r="I1291" s="3" t="s">
        <v>41</v>
      </c>
      <c r="J1291" s="3" t="s">
        <v>27</v>
      </c>
      <c r="K1291" s="3" t="s">
        <v>266</v>
      </c>
      <c r="L1291" s="3" t="s">
        <v>267</v>
      </c>
      <c r="M1291" s="3">
        <v>10009</v>
      </c>
      <c r="N1291" s="3" t="s">
        <v>148</v>
      </c>
      <c r="O1291" s="3" t="s">
        <v>3584</v>
      </c>
      <c r="P1291" s="3" t="s">
        <v>46</v>
      </c>
      <c r="Q1291" s="3" t="s">
        <v>68</v>
      </c>
      <c r="R1291" s="3" t="s">
        <v>3585</v>
      </c>
      <c r="S1291" s="3">
        <v>20.82</v>
      </c>
      <c r="T1291" s="3">
        <v>3</v>
      </c>
      <c r="U1291" s="3">
        <v>0</v>
      </c>
      <c r="V1291" s="3">
        <v>7.4952000000000005</v>
      </c>
    </row>
    <row r="1292" spans="1:22" ht="14.25" customHeight="1" x14ac:dyDescent="0.25">
      <c r="A1292" s="3">
        <v>1291</v>
      </c>
      <c r="B1292" s="3" t="s">
        <v>3586</v>
      </c>
      <c r="C1292" s="4">
        <f>YEAR(Table_1[[#This Row],[Order Date]])</f>
        <v>2013</v>
      </c>
      <c r="D1292" s="9">
        <v>41589</v>
      </c>
      <c r="E1292" s="3">
        <v>41591</v>
      </c>
      <c r="F1292" s="3" t="s">
        <v>188</v>
      </c>
      <c r="G1292" s="3" t="s">
        <v>2130</v>
      </c>
      <c r="H1292" s="3" t="s">
        <v>2131</v>
      </c>
      <c r="I1292" s="3" t="s">
        <v>102</v>
      </c>
      <c r="J1292" s="3" t="s">
        <v>27</v>
      </c>
      <c r="K1292" s="3" t="s">
        <v>127</v>
      </c>
      <c r="L1292" s="3" t="s">
        <v>43</v>
      </c>
      <c r="M1292" s="3">
        <v>94122</v>
      </c>
      <c r="N1292" s="3" t="s">
        <v>44</v>
      </c>
      <c r="O1292" s="3" t="s">
        <v>3587</v>
      </c>
      <c r="P1292" s="3" t="s">
        <v>46</v>
      </c>
      <c r="Q1292" s="3" t="s">
        <v>75</v>
      </c>
      <c r="R1292" s="3" t="s">
        <v>3588</v>
      </c>
      <c r="S1292" s="3">
        <v>13.216000000000001</v>
      </c>
      <c r="T1292" s="3">
        <v>4</v>
      </c>
      <c r="U1292" s="3">
        <v>0.2</v>
      </c>
      <c r="V1292" s="3">
        <v>4.4603999999999999</v>
      </c>
    </row>
    <row r="1293" spans="1:22" ht="14.25" customHeight="1" x14ac:dyDescent="0.25">
      <c r="A1293" s="3">
        <v>1292</v>
      </c>
      <c r="B1293" s="3" t="s">
        <v>3586</v>
      </c>
      <c r="C1293" s="4">
        <f>YEAR(Table_1[[#This Row],[Order Date]])</f>
        <v>2013</v>
      </c>
      <c r="D1293" s="9">
        <v>41589</v>
      </c>
      <c r="E1293" s="3">
        <v>41591</v>
      </c>
      <c r="F1293" s="3" t="s">
        <v>188</v>
      </c>
      <c r="G1293" s="3" t="s">
        <v>2130</v>
      </c>
      <c r="H1293" s="3" t="s">
        <v>2131</v>
      </c>
      <c r="I1293" s="3" t="s">
        <v>102</v>
      </c>
      <c r="J1293" s="3" t="s">
        <v>27</v>
      </c>
      <c r="K1293" s="3" t="s">
        <v>127</v>
      </c>
      <c r="L1293" s="3" t="s">
        <v>43</v>
      </c>
      <c r="M1293" s="3">
        <v>94122</v>
      </c>
      <c r="N1293" s="3" t="s">
        <v>44</v>
      </c>
      <c r="O1293" s="3" t="s">
        <v>3353</v>
      </c>
      <c r="P1293" s="3" t="s">
        <v>46</v>
      </c>
      <c r="Q1293" s="3" t="s">
        <v>90</v>
      </c>
      <c r="R1293" s="3" t="s">
        <v>3354</v>
      </c>
      <c r="S1293" s="3">
        <v>32.400000000000006</v>
      </c>
      <c r="T1293" s="3">
        <v>5</v>
      </c>
      <c r="U1293" s="3">
        <v>0</v>
      </c>
      <c r="V1293" s="3">
        <v>15.552000000000001</v>
      </c>
    </row>
    <row r="1294" spans="1:22" ht="14.25" customHeight="1" x14ac:dyDescent="0.25">
      <c r="A1294" s="3">
        <v>1293</v>
      </c>
      <c r="B1294" s="3" t="s">
        <v>3589</v>
      </c>
      <c r="C1294" s="4">
        <f>YEAR(Table_1[[#This Row],[Order Date]])</f>
        <v>2012</v>
      </c>
      <c r="D1294" s="9">
        <v>41148</v>
      </c>
      <c r="E1294" s="3">
        <v>41153</v>
      </c>
      <c r="F1294" s="3" t="s">
        <v>50</v>
      </c>
      <c r="G1294" s="3" t="s">
        <v>536</v>
      </c>
      <c r="H1294" s="3" t="s">
        <v>537</v>
      </c>
      <c r="I1294" s="3" t="s">
        <v>26</v>
      </c>
      <c r="J1294" s="3" t="s">
        <v>27</v>
      </c>
      <c r="K1294" s="3" t="s">
        <v>947</v>
      </c>
      <c r="L1294" s="3" t="s">
        <v>43</v>
      </c>
      <c r="M1294" s="3">
        <v>92105</v>
      </c>
      <c r="N1294" s="3" t="s">
        <v>44</v>
      </c>
      <c r="O1294" s="3" t="s">
        <v>577</v>
      </c>
      <c r="P1294" s="3" t="s">
        <v>46</v>
      </c>
      <c r="Q1294" s="3" t="s">
        <v>578</v>
      </c>
      <c r="R1294" s="3" t="s">
        <v>579</v>
      </c>
      <c r="S1294" s="3">
        <v>32.94</v>
      </c>
      <c r="T1294" s="3">
        <v>3</v>
      </c>
      <c r="U1294" s="3">
        <v>0</v>
      </c>
      <c r="V1294" s="3">
        <v>9.2232000000000021</v>
      </c>
    </row>
    <row r="1295" spans="1:22" ht="14.25" customHeight="1" x14ac:dyDescent="0.25">
      <c r="A1295" s="3">
        <v>1294</v>
      </c>
      <c r="B1295" s="3" t="s">
        <v>3589</v>
      </c>
      <c r="C1295" s="4">
        <f>YEAR(Table_1[[#This Row],[Order Date]])</f>
        <v>2012</v>
      </c>
      <c r="D1295" s="9">
        <v>41148</v>
      </c>
      <c r="E1295" s="3">
        <v>41153</v>
      </c>
      <c r="F1295" s="3" t="s">
        <v>50</v>
      </c>
      <c r="G1295" s="3" t="s">
        <v>536</v>
      </c>
      <c r="H1295" s="3" t="s">
        <v>537</v>
      </c>
      <c r="I1295" s="3" t="s">
        <v>26</v>
      </c>
      <c r="J1295" s="3" t="s">
        <v>27</v>
      </c>
      <c r="K1295" s="3" t="s">
        <v>947</v>
      </c>
      <c r="L1295" s="3" t="s">
        <v>43</v>
      </c>
      <c r="M1295" s="3">
        <v>92105</v>
      </c>
      <c r="N1295" s="3" t="s">
        <v>44</v>
      </c>
      <c r="O1295" s="3" t="s">
        <v>3590</v>
      </c>
      <c r="P1295" s="3" t="s">
        <v>46</v>
      </c>
      <c r="Q1295" s="3" t="s">
        <v>90</v>
      </c>
      <c r="R1295" s="3" t="s">
        <v>3591</v>
      </c>
      <c r="S1295" s="3">
        <v>114.2</v>
      </c>
      <c r="T1295" s="3">
        <v>5</v>
      </c>
      <c r="U1295" s="3">
        <v>0</v>
      </c>
      <c r="V1295" s="3">
        <v>52.531999999999996</v>
      </c>
    </row>
    <row r="1296" spans="1:22" ht="14.25" customHeight="1" x14ac:dyDescent="0.25">
      <c r="A1296" s="3">
        <v>1295</v>
      </c>
      <c r="B1296" s="3" t="s">
        <v>3589</v>
      </c>
      <c r="C1296" s="4">
        <f>YEAR(Table_1[[#This Row],[Order Date]])</f>
        <v>2012</v>
      </c>
      <c r="D1296" s="9">
        <v>41148</v>
      </c>
      <c r="E1296" s="3">
        <v>41153</v>
      </c>
      <c r="F1296" s="3" t="s">
        <v>50</v>
      </c>
      <c r="G1296" s="3" t="s">
        <v>536</v>
      </c>
      <c r="H1296" s="3" t="s">
        <v>537</v>
      </c>
      <c r="I1296" s="3" t="s">
        <v>26</v>
      </c>
      <c r="J1296" s="3" t="s">
        <v>27</v>
      </c>
      <c r="K1296" s="3" t="s">
        <v>947</v>
      </c>
      <c r="L1296" s="3" t="s">
        <v>43</v>
      </c>
      <c r="M1296" s="3">
        <v>92105</v>
      </c>
      <c r="N1296" s="3" t="s">
        <v>44</v>
      </c>
      <c r="O1296" s="3" t="s">
        <v>392</v>
      </c>
      <c r="P1296" s="3" t="s">
        <v>46</v>
      </c>
      <c r="Q1296" s="3" t="s">
        <v>47</v>
      </c>
      <c r="R1296" s="3" t="s">
        <v>393</v>
      </c>
      <c r="S1296" s="3">
        <v>3.08</v>
      </c>
      <c r="T1296" s="3">
        <v>1</v>
      </c>
      <c r="U1296" s="3">
        <v>0</v>
      </c>
      <c r="V1296" s="3">
        <v>1.4783999999999999</v>
      </c>
    </row>
    <row r="1297" spans="1:22" ht="14.25" customHeight="1" x14ac:dyDescent="0.25">
      <c r="A1297" s="3">
        <v>1296</v>
      </c>
      <c r="B1297" s="3" t="s">
        <v>3592</v>
      </c>
      <c r="C1297" s="4">
        <f>YEAR(Table_1[[#This Row],[Order Date]])</f>
        <v>2012</v>
      </c>
      <c r="D1297" s="9">
        <v>41054</v>
      </c>
      <c r="E1297" s="3">
        <v>41058</v>
      </c>
      <c r="F1297" s="3" t="s">
        <v>50</v>
      </c>
      <c r="G1297" s="3" t="s">
        <v>3593</v>
      </c>
      <c r="H1297" s="3" t="s">
        <v>3594</v>
      </c>
      <c r="I1297" s="3" t="s">
        <v>26</v>
      </c>
      <c r="J1297" s="3" t="s">
        <v>27</v>
      </c>
      <c r="K1297" s="3" t="s">
        <v>3595</v>
      </c>
      <c r="L1297" s="3" t="s">
        <v>457</v>
      </c>
      <c r="M1297" s="3">
        <v>81001</v>
      </c>
      <c r="N1297" s="3" t="s">
        <v>44</v>
      </c>
      <c r="O1297" s="3" t="s">
        <v>2819</v>
      </c>
      <c r="P1297" s="3" t="s">
        <v>46</v>
      </c>
      <c r="Q1297" s="3" t="s">
        <v>78</v>
      </c>
      <c r="R1297" s="3" t="s">
        <v>2820</v>
      </c>
      <c r="S1297" s="3">
        <v>845.72799999999995</v>
      </c>
      <c r="T1297" s="3">
        <v>13</v>
      </c>
      <c r="U1297" s="3">
        <v>0.2</v>
      </c>
      <c r="V1297" s="3">
        <v>84.572799999999944</v>
      </c>
    </row>
    <row r="1298" spans="1:22" ht="14.25" customHeight="1" x14ac:dyDescent="0.25">
      <c r="A1298" s="3">
        <v>1297</v>
      </c>
      <c r="B1298" s="3" t="s">
        <v>3596</v>
      </c>
      <c r="C1298" s="4">
        <f>YEAR(Table_1[[#This Row],[Order Date]])</f>
        <v>2014</v>
      </c>
      <c r="D1298" s="9">
        <v>42004</v>
      </c>
      <c r="E1298" s="3">
        <v>42008</v>
      </c>
      <c r="F1298" s="3" t="s">
        <v>50</v>
      </c>
      <c r="G1298" s="3" t="s">
        <v>3597</v>
      </c>
      <c r="H1298" s="3" t="s">
        <v>3598</v>
      </c>
      <c r="I1298" s="3" t="s">
        <v>41</v>
      </c>
      <c r="J1298" s="3" t="s">
        <v>27</v>
      </c>
      <c r="K1298" s="3" t="s">
        <v>746</v>
      </c>
      <c r="L1298" s="3" t="s">
        <v>43</v>
      </c>
      <c r="M1298" s="3">
        <v>94533</v>
      </c>
      <c r="N1298" s="3" t="s">
        <v>44</v>
      </c>
      <c r="O1298" s="3" t="s">
        <v>2054</v>
      </c>
      <c r="P1298" s="3" t="s">
        <v>46</v>
      </c>
      <c r="Q1298" s="3" t="s">
        <v>75</v>
      </c>
      <c r="R1298" s="3" t="s">
        <v>2055</v>
      </c>
      <c r="S1298" s="3">
        <v>13.904</v>
      </c>
      <c r="T1298" s="3">
        <v>2</v>
      </c>
      <c r="U1298" s="3">
        <v>0.2</v>
      </c>
      <c r="V1298" s="3">
        <v>4.5187999999999997</v>
      </c>
    </row>
    <row r="1299" spans="1:22" ht="14.25" customHeight="1" x14ac:dyDescent="0.25">
      <c r="A1299" s="3">
        <v>1298</v>
      </c>
      <c r="B1299" s="3" t="s">
        <v>3596</v>
      </c>
      <c r="C1299" s="4">
        <f>YEAR(Table_1[[#This Row],[Order Date]])</f>
        <v>2014</v>
      </c>
      <c r="D1299" s="9">
        <v>42004</v>
      </c>
      <c r="E1299" s="3">
        <v>42008</v>
      </c>
      <c r="F1299" s="3" t="s">
        <v>50</v>
      </c>
      <c r="G1299" s="3" t="s">
        <v>3597</v>
      </c>
      <c r="H1299" s="3" t="s">
        <v>3598</v>
      </c>
      <c r="I1299" s="3" t="s">
        <v>41</v>
      </c>
      <c r="J1299" s="3" t="s">
        <v>27</v>
      </c>
      <c r="K1299" s="3" t="s">
        <v>746</v>
      </c>
      <c r="L1299" s="3" t="s">
        <v>43</v>
      </c>
      <c r="M1299" s="3">
        <v>94533</v>
      </c>
      <c r="N1299" s="3" t="s">
        <v>44</v>
      </c>
      <c r="O1299" s="3" t="s">
        <v>2209</v>
      </c>
      <c r="P1299" s="3" t="s">
        <v>46</v>
      </c>
      <c r="Q1299" s="3" t="s">
        <v>75</v>
      </c>
      <c r="R1299" s="3" t="s">
        <v>3599</v>
      </c>
      <c r="S1299" s="3">
        <v>20.72</v>
      </c>
      <c r="T1299" s="3">
        <v>2</v>
      </c>
      <c r="U1299" s="3">
        <v>0.2</v>
      </c>
      <c r="V1299" s="3">
        <v>6.4749999999999979</v>
      </c>
    </row>
    <row r="1300" spans="1:22" ht="14.25" customHeight="1" x14ac:dyDescent="0.25">
      <c r="A1300" s="3">
        <v>1299</v>
      </c>
      <c r="B1300" s="3" t="s">
        <v>3600</v>
      </c>
      <c r="C1300" s="4">
        <f>YEAR(Table_1[[#This Row],[Order Date]])</f>
        <v>2013</v>
      </c>
      <c r="D1300" s="9">
        <v>41617</v>
      </c>
      <c r="E1300" s="3">
        <v>41621</v>
      </c>
      <c r="F1300" s="3" t="s">
        <v>23</v>
      </c>
      <c r="G1300" s="3" t="s">
        <v>3601</v>
      </c>
      <c r="H1300" s="3" t="s">
        <v>3602</v>
      </c>
      <c r="I1300" s="3" t="s">
        <v>41</v>
      </c>
      <c r="J1300" s="3" t="s">
        <v>27</v>
      </c>
      <c r="K1300" s="3" t="s">
        <v>436</v>
      </c>
      <c r="L1300" s="3" t="s">
        <v>229</v>
      </c>
      <c r="M1300" s="3">
        <v>55106</v>
      </c>
      <c r="N1300" s="3" t="s">
        <v>105</v>
      </c>
      <c r="O1300" s="3" t="s">
        <v>1782</v>
      </c>
      <c r="P1300" s="3" t="s">
        <v>71</v>
      </c>
      <c r="Q1300" s="3" t="s">
        <v>72</v>
      </c>
      <c r="R1300" s="3" t="s">
        <v>1783</v>
      </c>
      <c r="S1300" s="3">
        <v>114.94999999999999</v>
      </c>
      <c r="T1300" s="3">
        <v>5</v>
      </c>
      <c r="U1300" s="3">
        <v>0</v>
      </c>
      <c r="V1300" s="3">
        <v>2.2990000000000066</v>
      </c>
    </row>
    <row r="1301" spans="1:22" ht="14.25" customHeight="1" x14ac:dyDescent="0.25">
      <c r="A1301" s="3">
        <v>1300</v>
      </c>
      <c r="B1301" s="3" t="s">
        <v>3603</v>
      </c>
      <c r="C1301" s="4">
        <f>YEAR(Table_1[[#This Row],[Order Date]])</f>
        <v>2012</v>
      </c>
      <c r="D1301" s="9">
        <v>41186</v>
      </c>
      <c r="E1301" s="3">
        <v>41189</v>
      </c>
      <c r="F1301" s="3" t="s">
        <v>188</v>
      </c>
      <c r="G1301" s="3" t="s">
        <v>3332</v>
      </c>
      <c r="H1301" s="3" t="s">
        <v>3333</v>
      </c>
      <c r="I1301" s="3" t="s">
        <v>26</v>
      </c>
      <c r="J1301" s="3" t="s">
        <v>27</v>
      </c>
      <c r="K1301" s="3" t="s">
        <v>127</v>
      </c>
      <c r="L1301" s="3" t="s">
        <v>43</v>
      </c>
      <c r="M1301" s="3">
        <v>94109</v>
      </c>
      <c r="N1301" s="3" t="s">
        <v>44</v>
      </c>
      <c r="O1301" s="3" t="s">
        <v>635</v>
      </c>
      <c r="P1301" s="3" t="s">
        <v>46</v>
      </c>
      <c r="Q1301" s="3" t="s">
        <v>59</v>
      </c>
      <c r="R1301" s="3" t="s">
        <v>636</v>
      </c>
      <c r="S1301" s="3">
        <v>26.96</v>
      </c>
      <c r="T1301" s="3">
        <v>2</v>
      </c>
      <c r="U1301" s="3">
        <v>0</v>
      </c>
      <c r="V1301" s="3">
        <v>7.0095999999999989</v>
      </c>
    </row>
    <row r="1302" spans="1:22" ht="14.25" customHeight="1" x14ac:dyDescent="0.25">
      <c r="A1302" s="3">
        <v>1301</v>
      </c>
      <c r="B1302" s="3" t="s">
        <v>3604</v>
      </c>
      <c r="C1302" s="4">
        <f>YEAR(Table_1[[#This Row],[Order Date]])</f>
        <v>2013</v>
      </c>
      <c r="D1302" s="9">
        <v>41632</v>
      </c>
      <c r="E1302" s="3">
        <v>41634</v>
      </c>
      <c r="F1302" s="3" t="s">
        <v>23</v>
      </c>
      <c r="G1302" s="3" t="s">
        <v>813</v>
      </c>
      <c r="H1302" s="3" t="s">
        <v>814</v>
      </c>
      <c r="I1302" s="3" t="s">
        <v>26</v>
      </c>
      <c r="J1302" s="3" t="s">
        <v>27</v>
      </c>
      <c r="K1302" s="3" t="s">
        <v>318</v>
      </c>
      <c r="L1302" s="3" t="s">
        <v>319</v>
      </c>
      <c r="M1302" s="3">
        <v>22153</v>
      </c>
      <c r="N1302" s="3" t="s">
        <v>30</v>
      </c>
      <c r="O1302" s="3" t="s">
        <v>194</v>
      </c>
      <c r="P1302" s="3" t="s">
        <v>32</v>
      </c>
      <c r="Q1302" s="3" t="s">
        <v>65</v>
      </c>
      <c r="R1302" s="3" t="s">
        <v>195</v>
      </c>
      <c r="S1302" s="3">
        <v>572.76</v>
      </c>
      <c r="T1302" s="3">
        <v>6</v>
      </c>
      <c r="U1302" s="3">
        <v>0</v>
      </c>
      <c r="V1302" s="3">
        <v>166.10039999999995</v>
      </c>
    </row>
    <row r="1303" spans="1:22" ht="14.25" customHeight="1" x14ac:dyDescent="0.25">
      <c r="A1303" s="3">
        <v>1302</v>
      </c>
      <c r="B1303" s="3" t="s">
        <v>3604</v>
      </c>
      <c r="C1303" s="4">
        <f>YEAR(Table_1[[#This Row],[Order Date]])</f>
        <v>2013</v>
      </c>
      <c r="D1303" s="9">
        <v>41632</v>
      </c>
      <c r="E1303" s="3">
        <v>41634</v>
      </c>
      <c r="F1303" s="3" t="s">
        <v>23</v>
      </c>
      <c r="G1303" s="3" t="s">
        <v>813</v>
      </c>
      <c r="H1303" s="3" t="s">
        <v>814</v>
      </c>
      <c r="I1303" s="3" t="s">
        <v>26</v>
      </c>
      <c r="J1303" s="3" t="s">
        <v>27</v>
      </c>
      <c r="K1303" s="3" t="s">
        <v>318</v>
      </c>
      <c r="L1303" s="3" t="s">
        <v>319</v>
      </c>
      <c r="M1303" s="3">
        <v>22153</v>
      </c>
      <c r="N1303" s="3" t="s">
        <v>30</v>
      </c>
      <c r="O1303" s="3" t="s">
        <v>194</v>
      </c>
      <c r="P1303" s="3" t="s">
        <v>32</v>
      </c>
      <c r="Q1303" s="3" t="s">
        <v>65</v>
      </c>
      <c r="R1303" s="3" t="s">
        <v>195</v>
      </c>
      <c r="S1303" s="3">
        <v>286.38</v>
      </c>
      <c r="T1303" s="3">
        <v>3</v>
      </c>
      <c r="U1303" s="3">
        <v>0</v>
      </c>
      <c r="V1303" s="3">
        <v>83.050199999999975</v>
      </c>
    </row>
    <row r="1304" spans="1:22" ht="14.25" customHeight="1" x14ac:dyDescent="0.25">
      <c r="A1304" s="3">
        <v>1303</v>
      </c>
      <c r="B1304" s="3" t="s">
        <v>3605</v>
      </c>
      <c r="C1304" s="4">
        <f>YEAR(Table_1[[#This Row],[Order Date]])</f>
        <v>2012</v>
      </c>
      <c r="D1304" s="9">
        <v>41171</v>
      </c>
      <c r="E1304" s="3">
        <v>41176</v>
      </c>
      <c r="F1304" s="3" t="s">
        <v>23</v>
      </c>
      <c r="G1304" s="3" t="s">
        <v>3606</v>
      </c>
      <c r="H1304" s="3" t="s">
        <v>3607</v>
      </c>
      <c r="I1304" s="3" t="s">
        <v>102</v>
      </c>
      <c r="J1304" s="3" t="s">
        <v>27</v>
      </c>
      <c r="K1304" s="3" t="s">
        <v>1127</v>
      </c>
      <c r="L1304" s="3" t="s">
        <v>319</v>
      </c>
      <c r="M1304" s="3">
        <v>22204</v>
      </c>
      <c r="N1304" s="3" t="s">
        <v>30</v>
      </c>
      <c r="O1304" s="3" t="s">
        <v>3608</v>
      </c>
      <c r="P1304" s="3" t="s">
        <v>32</v>
      </c>
      <c r="Q1304" s="3" t="s">
        <v>33</v>
      </c>
      <c r="R1304" s="3" t="s">
        <v>3609</v>
      </c>
      <c r="S1304" s="3">
        <v>61.96</v>
      </c>
      <c r="T1304" s="3">
        <v>2</v>
      </c>
      <c r="U1304" s="3">
        <v>0</v>
      </c>
      <c r="V1304" s="3">
        <v>4.3371999999999957</v>
      </c>
    </row>
    <row r="1305" spans="1:22" ht="14.25" customHeight="1" x14ac:dyDescent="0.25">
      <c r="A1305" s="3">
        <v>1304</v>
      </c>
      <c r="B1305" s="3" t="s">
        <v>3610</v>
      </c>
      <c r="C1305" s="4">
        <f>YEAR(Table_1[[#This Row],[Order Date]])</f>
        <v>2014</v>
      </c>
      <c r="D1305" s="9">
        <v>41824</v>
      </c>
      <c r="E1305" s="3">
        <v>41828</v>
      </c>
      <c r="F1305" s="3" t="s">
        <v>50</v>
      </c>
      <c r="G1305" s="3" t="s">
        <v>3611</v>
      </c>
      <c r="H1305" s="3" t="s">
        <v>3612</v>
      </c>
      <c r="I1305" s="3" t="s">
        <v>26</v>
      </c>
      <c r="J1305" s="3" t="s">
        <v>27</v>
      </c>
      <c r="K1305" s="3" t="s">
        <v>497</v>
      </c>
      <c r="L1305" s="3" t="s">
        <v>1272</v>
      </c>
      <c r="M1305" s="3">
        <v>31907</v>
      </c>
      <c r="N1305" s="3" t="s">
        <v>30</v>
      </c>
      <c r="O1305" s="3" t="s">
        <v>3613</v>
      </c>
      <c r="P1305" s="3" t="s">
        <v>32</v>
      </c>
      <c r="Q1305" s="3" t="s">
        <v>65</v>
      </c>
      <c r="R1305" s="3" t="s">
        <v>3614</v>
      </c>
      <c r="S1305" s="3">
        <v>23.99</v>
      </c>
      <c r="T1305" s="3">
        <v>1</v>
      </c>
      <c r="U1305" s="3">
        <v>0</v>
      </c>
      <c r="V1305" s="3">
        <v>5.5176999999999978</v>
      </c>
    </row>
    <row r="1306" spans="1:22" ht="14.25" customHeight="1" x14ac:dyDescent="0.25">
      <c r="A1306" s="3">
        <v>1305</v>
      </c>
      <c r="B1306" s="3" t="s">
        <v>3610</v>
      </c>
      <c r="C1306" s="4">
        <f>YEAR(Table_1[[#This Row],[Order Date]])</f>
        <v>2014</v>
      </c>
      <c r="D1306" s="9">
        <v>41824</v>
      </c>
      <c r="E1306" s="3">
        <v>41828</v>
      </c>
      <c r="F1306" s="3" t="s">
        <v>50</v>
      </c>
      <c r="G1306" s="3" t="s">
        <v>3611</v>
      </c>
      <c r="H1306" s="3" t="s">
        <v>3612</v>
      </c>
      <c r="I1306" s="3" t="s">
        <v>26</v>
      </c>
      <c r="J1306" s="3" t="s">
        <v>27</v>
      </c>
      <c r="K1306" s="3" t="s">
        <v>497</v>
      </c>
      <c r="L1306" s="3" t="s">
        <v>1272</v>
      </c>
      <c r="M1306" s="3">
        <v>31907</v>
      </c>
      <c r="N1306" s="3" t="s">
        <v>30</v>
      </c>
      <c r="O1306" s="3" t="s">
        <v>2584</v>
      </c>
      <c r="P1306" s="3" t="s">
        <v>71</v>
      </c>
      <c r="Q1306" s="3" t="s">
        <v>72</v>
      </c>
      <c r="R1306" s="3" t="s">
        <v>2585</v>
      </c>
      <c r="S1306" s="3">
        <v>287.96999999999997</v>
      </c>
      <c r="T1306" s="3">
        <v>3</v>
      </c>
      <c r="U1306" s="3">
        <v>0</v>
      </c>
      <c r="V1306" s="3">
        <v>77.751899999999992</v>
      </c>
    </row>
    <row r="1307" spans="1:22" ht="14.25" customHeight="1" x14ac:dyDescent="0.25">
      <c r="A1307" s="3">
        <v>1306</v>
      </c>
      <c r="B1307" s="3" t="s">
        <v>3615</v>
      </c>
      <c r="C1307" s="4">
        <f>YEAR(Table_1[[#This Row],[Order Date]])</f>
        <v>2013</v>
      </c>
      <c r="D1307" s="9">
        <v>41470</v>
      </c>
      <c r="E1307" s="3">
        <v>41472</v>
      </c>
      <c r="F1307" s="3" t="s">
        <v>23</v>
      </c>
      <c r="G1307" s="3" t="s">
        <v>2460</v>
      </c>
      <c r="H1307" s="3" t="s">
        <v>2461</v>
      </c>
      <c r="I1307" s="3" t="s">
        <v>26</v>
      </c>
      <c r="J1307" s="3" t="s">
        <v>27</v>
      </c>
      <c r="K1307" s="3" t="s">
        <v>184</v>
      </c>
      <c r="L1307" s="3" t="s">
        <v>104</v>
      </c>
      <c r="M1307" s="3">
        <v>77036</v>
      </c>
      <c r="N1307" s="3" t="s">
        <v>105</v>
      </c>
      <c r="O1307" s="3" t="s">
        <v>3616</v>
      </c>
      <c r="P1307" s="3" t="s">
        <v>71</v>
      </c>
      <c r="Q1307" s="3" t="s">
        <v>72</v>
      </c>
      <c r="R1307" s="3" t="s">
        <v>3617</v>
      </c>
      <c r="S1307" s="3">
        <v>419.94399999999996</v>
      </c>
      <c r="T1307" s="3">
        <v>7</v>
      </c>
      <c r="U1307" s="3">
        <v>0.2</v>
      </c>
      <c r="V1307" s="3">
        <v>52.492999999999967</v>
      </c>
    </row>
    <row r="1308" spans="1:22" ht="14.25" customHeight="1" x14ac:dyDescent="0.25">
      <c r="A1308" s="3">
        <v>1307</v>
      </c>
      <c r="B1308" s="3" t="s">
        <v>3618</v>
      </c>
      <c r="C1308" s="4">
        <f>YEAR(Table_1[[#This Row],[Order Date]])</f>
        <v>2013</v>
      </c>
      <c r="D1308" s="9">
        <v>41446</v>
      </c>
      <c r="E1308" s="3">
        <v>41447</v>
      </c>
      <c r="F1308" s="3" t="s">
        <v>188</v>
      </c>
      <c r="G1308" s="3" t="s">
        <v>984</v>
      </c>
      <c r="H1308" s="3" t="s">
        <v>985</v>
      </c>
      <c r="I1308" s="3" t="s">
        <v>26</v>
      </c>
      <c r="J1308" s="3" t="s">
        <v>27</v>
      </c>
      <c r="K1308" s="3" t="s">
        <v>602</v>
      </c>
      <c r="L1308" s="3" t="s">
        <v>43</v>
      </c>
      <c r="M1308" s="3">
        <v>91104</v>
      </c>
      <c r="N1308" s="3" t="s">
        <v>44</v>
      </c>
      <c r="O1308" s="3" t="s">
        <v>1865</v>
      </c>
      <c r="P1308" s="3" t="s">
        <v>46</v>
      </c>
      <c r="Q1308" s="3" t="s">
        <v>90</v>
      </c>
      <c r="R1308" s="3" t="s">
        <v>1866</v>
      </c>
      <c r="S1308" s="3">
        <v>46.76</v>
      </c>
      <c r="T1308" s="3">
        <v>7</v>
      </c>
      <c r="U1308" s="3">
        <v>0</v>
      </c>
      <c r="V1308" s="3">
        <v>22.444800000000001</v>
      </c>
    </row>
    <row r="1309" spans="1:22" ht="14.25" customHeight="1" x14ac:dyDescent="0.25">
      <c r="A1309" s="3">
        <v>1308</v>
      </c>
      <c r="B1309" s="3" t="s">
        <v>3618</v>
      </c>
      <c r="C1309" s="4">
        <f>YEAR(Table_1[[#This Row],[Order Date]])</f>
        <v>2013</v>
      </c>
      <c r="D1309" s="9">
        <v>41446</v>
      </c>
      <c r="E1309" s="3">
        <v>41447</v>
      </c>
      <c r="F1309" s="3" t="s">
        <v>188</v>
      </c>
      <c r="G1309" s="3" t="s">
        <v>984</v>
      </c>
      <c r="H1309" s="3" t="s">
        <v>985</v>
      </c>
      <c r="I1309" s="3" t="s">
        <v>26</v>
      </c>
      <c r="J1309" s="3" t="s">
        <v>27</v>
      </c>
      <c r="K1309" s="3" t="s">
        <v>602</v>
      </c>
      <c r="L1309" s="3" t="s">
        <v>43</v>
      </c>
      <c r="M1309" s="3">
        <v>91104</v>
      </c>
      <c r="N1309" s="3" t="s">
        <v>44</v>
      </c>
      <c r="O1309" s="3" t="s">
        <v>3046</v>
      </c>
      <c r="P1309" s="3" t="s">
        <v>46</v>
      </c>
      <c r="Q1309" s="3" t="s">
        <v>75</v>
      </c>
      <c r="R1309" s="3" t="s">
        <v>3047</v>
      </c>
      <c r="S1309" s="3">
        <v>17.712</v>
      </c>
      <c r="T1309" s="3">
        <v>3</v>
      </c>
      <c r="U1309" s="3">
        <v>0.2</v>
      </c>
      <c r="V1309" s="3">
        <v>6.4206000000000012</v>
      </c>
    </row>
    <row r="1310" spans="1:22" ht="14.25" customHeight="1" x14ac:dyDescent="0.25">
      <c r="A1310" s="3">
        <v>1309</v>
      </c>
      <c r="B1310" s="3" t="s">
        <v>3618</v>
      </c>
      <c r="C1310" s="4">
        <f>YEAR(Table_1[[#This Row],[Order Date]])</f>
        <v>2013</v>
      </c>
      <c r="D1310" s="9">
        <v>41446</v>
      </c>
      <c r="E1310" s="3">
        <v>41447</v>
      </c>
      <c r="F1310" s="3" t="s">
        <v>188</v>
      </c>
      <c r="G1310" s="3" t="s">
        <v>984</v>
      </c>
      <c r="H1310" s="3" t="s">
        <v>985</v>
      </c>
      <c r="I1310" s="3" t="s">
        <v>26</v>
      </c>
      <c r="J1310" s="3" t="s">
        <v>27</v>
      </c>
      <c r="K1310" s="3" t="s">
        <v>602</v>
      </c>
      <c r="L1310" s="3" t="s">
        <v>43</v>
      </c>
      <c r="M1310" s="3">
        <v>91104</v>
      </c>
      <c r="N1310" s="3" t="s">
        <v>44</v>
      </c>
      <c r="O1310" s="3" t="s">
        <v>3619</v>
      </c>
      <c r="P1310" s="3" t="s">
        <v>46</v>
      </c>
      <c r="Q1310" s="3" t="s">
        <v>78</v>
      </c>
      <c r="R1310" s="3" t="s">
        <v>3620</v>
      </c>
      <c r="S1310" s="3">
        <v>21.78</v>
      </c>
      <c r="T1310" s="3">
        <v>2</v>
      </c>
      <c r="U1310" s="3">
        <v>0</v>
      </c>
      <c r="V1310" s="3">
        <v>5.6628000000000007</v>
      </c>
    </row>
    <row r="1311" spans="1:22" ht="14.25" customHeight="1" x14ac:dyDescent="0.25">
      <c r="A1311" s="3">
        <v>1310</v>
      </c>
      <c r="B1311" s="3" t="s">
        <v>3618</v>
      </c>
      <c r="C1311" s="4">
        <f>YEAR(Table_1[[#This Row],[Order Date]])</f>
        <v>2013</v>
      </c>
      <c r="D1311" s="9">
        <v>41446</v>
      </c>
      <c r="E1311" s="3">
        <v>41447</v>
      </c>
      <c r="F1311" s="3" t="s">
        <v>188</v>
      </c>
      <c r="G1311" s="3" t="s">
        <v>984</v>
      </c>
      <c r="H1311" s="3" t="s">
        <v>985</v>
      </c>
      <c r="I1311" s="3" t="s">
        <v>26</v>
      </c>
      <c r="J1311" s="3" t="s">
        <v>27</v>
      </c>
      <c r="K1311" s="3" t="s">
        <v>602</v>
      </c>
      <c r="L1311" s="3" t="s">
        <v>43</v>
      </c>
      <c r="M1311" s="3">
        <v>91104</v>
      </c>
      <c r="N1311" s="3" t="s">
        <v>44</v>
      </c>
      <c r="O1311" s="3" t="s">
        <v>1563</v>
      </c>
      <c r="P1311" s="3" t="s">
        <v>46</v>
      </c>
      <c r="Q1311" s="3" t="s">
        <v>59</v>
      </c>
      <c r="R1311" s="3" t="s">
        <v>1564</v>
      </c>
      <c r="S1311" s="3">
        <v>161.94</v>
      </c>
      <c r="T1311" s="3">
        <v>3</v>
      </c>
      <c r="U1311" s="3">
        <v>0</v>
      </c>
      <c r="V1311" s="3">
        <v>9.716399999999993</v>
      </c>
    </row>
    <row r="1312" spans="1:22" ht="14.25" customHeight="1" x14ac:dyDescent="0.25">
      <c r="A1312" s="3">
        <v>1311</v>
      </c>
      <c r="B1312" s="3" t="s">
        <v>3618</v>
      </c>
      <c r="C1312" s="4">
        <f>YEAR(Table_1[[#This Row],[Order Date]])</f>
        <v>2013</v>
      </c>
      <c r="D1312" s="9">
        <v>41446</v>
      </c>
      <c r="E1312" s="3">
        <v>41447</v>
      </c>
      <c r="F1312" s="3" t="s">
        <v>188</v>
      </c>
      <c r="G1312" s="3" t="s">
        <v>984</v>
      </c>
      <c r="H1312" s="3" t="s">
        <v>985</v>
      </c>
      <c r="I1312" s="3" t="s">
        <v>26</v>
      </c>
      <c r="J1312" s="3" t="s">
        <v>27</v>
      </c>
      <c r="K1312" s="3" t="s">
        <v>602</v>
      </c>
      <c r="L1312" s="3" t="s">
        <v>43</v>
      </c>
      <c r="M1312" s="3">
        <v>91104</v>
      </c>
      <c r="N1312" s="3" t="s">
        <v>44</v>
      </c>
      <c r="O1312" s="3" t="s">
        <v>3621</v>
      </c>
      <c r="P1312" s="3" t="s">
        <v>32</v>
      </c>
      <c r="Q1312" s="3" t="s">
        <v>36</v>
      </c>
      <c r="R1312" s="3" t="s">
        <v>3622</v>
      </c>
      <c r="S1312" s="3">
        <v>161.56800000000001</v>
      </c>
      <c r="T1312" s="3">
        <v>2</v>
      </c>
      <c r="U1312" s="3">
        <v>0.2</v>
      </c>
      <c r="V1312" s="3">
        <v>-8.0783999999999949</v>
      </c>
    </row>
    <row r="1313" spans="1:22" ht="14.25" customHeight="1" x14ac:dyDescent="0.25">
      <c r="A1313" s="3">
        <v>1312</v>
      </c>
      <c r="B1313" s="3" t="s">
        <v>3623</v>
      </c>
      <c r="C1313" s="4">
        <f>YEAR(Table_1[[#This Row],[Order Date]])</f>
        <v>2013</v>
      </c>
      <c r="D1313" s="9">
        <v>41618</v>
      </c>
      <c r="E1313" s="3">
        <v>41622</v>
      </c>
      <c r="F1313" s="3" t="s">
        <v>50</v>
      </c>
      <c r="G1313" s="3" t="s">
        <v>2080</v>
      </c>
      <c r="H1313" s="3" t="s">
        <v>2081</v>
      </c>
      <c r="I1313" s="3" t="s">
        <v>26</v>
      </c>
      <c r="J1313" s="3" t="s">
        <v>27</v>
      </c>
      <c r="K1313" s="3" t="s">
        <v>1479</v>
      </c>
      <c r="L1313" s="3" t="s">
        <v>1245</v>
      </c>
      <c r="M1313" s="3">
        <v>1841</v>
      </c>
      <c r="N1313" s="3" t="s">
        <v>148</v>
      </c>
      <c r="O1313" s="3" t="s">
        <v>3624</v>
      </c>
      <c r="P1313" s="3" t="s">
        <v>46</v>
      </c>
      <c r="Q1313" s="3" t="s">
        <v>47</v>
      </c>
      <c r="R1313" s="3" t="s">
        <v>3625</v>
      </c>
      <c r="S1313" s="3">
        <v>3.69</v>
      </c>
      <c r="T1313" s="3">
        <v>1</v>
      </c>
      <c r="U1313" s="3">
        <v>0</v>
      </c>
      <c r="V1313" s="3">
        <v>1.7343</v>
      </c>
    </row>
    <row r="1314" spans="1:22" ht="14.25" customHeight="1" x14ac:dyDescent="0.25">
      <c r="A1314" s="3">
        <v>1313</v>
      </c>
      <c r="B1314" s="3" t="s">
        <v>3623</v>
      </c>
      <c r="C1314" s="4">
        <f>YEAR(Table_1[[#This Row],[Order Date]])</f>
        <v>2013</v>
      </c>
      <c r="D1314" s="9">
        <v>41618</v>
      </c>
      <c r="E1314" s="3">
        <v>41622</v>
      </c>
      <c r="F1314" s="3" t="s">
        <v>50</v>
      </c>
      <c r="G1314" s="3" t="s">
        <v>2080</v>
      </c>
      <c r="H1314" s="3" t="s">
        <v>2081</v>
      </c>
      <c r="I1314" s="3" t="s">
        <v>26</v>
      </c>
      <c r="J1314" s="3" t="s">
        <v>27</v>
      </c>
      <c r="K1314" s="3" t="s">
        <v>1479</v>
      </c>
      <c r="L1314" s="3" t="s">
        <v>1245</v>
      </c>
      <c r="M1314" s="3">
        <v>1841</v>
      </c>
      <c r="N1314" s="3" t="s">
        <v>148</v>
      </c>
      <c r="O1314" s="3" t="s">
        <v>3626</v>
      </c>
      <c r="P1314" s="3" t="s">
        <v>46</v>
      </c>
      <c r="Q1314" s="3" t="s">
        <v>47</v>
      </c>
      <c r="R1314" s="3" t="s">
        <v>3627</v>
      </c>
      <c r="S1314" s="3">
        <v>122.12</v>
      </c>
      <c r="T1314" s="3">
        <v>4</v>
      </c>
      <c r="U1314" s="3">
        <v>0</v>
      </c>
      <c r="V1314" s="3">
        <v>56.175200000000004</v>
      </c>
    </row>
    <row r="1315" spans="1:22" ht="14.25" customHeight="1" x14ac:dyDescent="0.25">
      <c r="A1315" s="3">
        <v>1314</v>
      </c>
      <c r="B1315" s="3" t="s">
        <v>3628</v>
      </c>
      <c r="C1315" s="4">
        <f>YEAR(Table_1[[#This Row],[Order Date]])</f>
        <v>2013</v>
      </c>
      <c r="D1315" s="9">
        <v>41542</v>
      </c>
      <c r="E1315" s="3">
        <v>41549</v>
      </c>
      <c r="F1315" s="3" t="s">
        <v>50</v>
      </c>
      <c r="G1315" s="3" t="s">
        <v>111</v>
      </c>
      <c r="H1315" s="3" t="s">
        <v>112</v>
      </c>
      <c r="I1315" s="3" t="s">
        <v>26</v>
      </c>
      <c r="J1315" s="3" t="s">
        <v>27</v>
      </c>
      <c r="K1315" s="3" t="s">
        <v>497</v>
      </c>
      <c r="L1315" s="3" t="s">
        <v>498</v>
      </c>
      <c r="M1315" s="3">
        <v>43229</v>
      </c>
      <c r="N1315" s="3" t="s">
        <v>148</v>
      </c>
      <c r="O1315" s="3" t="s">
        <v>2481</v>
      </c>
      <c r="P1315" s="3" t="s">
        <v>32</v>
      </c>
      <c r="Q1315" s="3" t="s">
        <v>36</v>
      </c>
      <c r="R1315" s="3" t="s">
        <v>2482</v>
      </c>
      <c r="S1315" s="3">
        <v>155.37199999999999</v>
      </c>
      <c r="T1315" s="3">
        <v>2</v>
      </c>
      <c r="U1315" s="3">
        <v>0.3</v>
      </c>
      <c r="V1315" s="3">
        <v>-13.317599999999999</v>
      </c>
    </row>
    <row r="1316" spans="1:22" ht="14.25" customHeight="1" x14ac:dyDescent="0.25">
      <c r="A1316" s="3">
        <v>1315</v>
      </c>
      <c r="B1316" s="3" t="s">
        <v>3629</v>
      </c>
      <c r="C1316" s="4">
        <f>YEAR(Table_1[[#This Row],[Order Date]])</f>
        <v>2013</v>
      </c>
      <c r="D1316" s="9">
        <v>41627</v>
      </c>
      <c r="E1316" s="3">
        <v>41632</v>
      </c>
      <c r="F1316" s="3" t="s">
        <v>50</v>
      </c>
      <c r="G1316" s="3" t="s">
        <v>3630</v>
      </c>
      <c r="H1316" s="3" t="s">
        <v>3631</v>
      </c>
      <c r="I1316" s="3" t="s">
        <v>41</v>
      </c>
      <c r="J1316" s="3" t="s">
        <v>27</v>
      </c>
      <c r="K1316" s="3" t="s">
        <v>42</v>
      </c>
      <c r="L1316" s="3" t="s">
        <v>43</v>
      </c>
      <c r="M1316" s="3">
        <v>90032</v>
      </c>
      <c r="N1316" s="3" t="s">
        <v>44</v>
      </c>
      <c r="O1316" s="3" t="s">
        <v>3632</v>
      </c>
      <c r="P1316" s="3" t="s">
        <v>46</v>
      </c>
      <c r="Q1316" s="3" t="s">
        <v>90</v>
      </c>
      <c r="R1316" s="3" t="s">
        <v>3633</v>
      </c>
      <c r="S1316" s="3">
        <v>38.880000000000003</v>
      </c>
      <c r="T1316" s="3">
        <v>6</v>
      </c>
      <c r="U1316" s="3">
        <v>0</v>
      </c>
      <c r="V1316" s="3">
        <v>18.662400000000002</v>
      </c>
    </row>
    <row r="1317" spans="1:22" ht="14.25" customHeight="1" x14ac:dyDescent="0.25">
      <c r="A1317" s="3">
        <v>1316</v>
      </c>
      <c r="B1317" s="3" t="s">
        <v>3629</v>
      </c>
      <c r="C1317" s="4">
        <f>YEAR(Table_1[[#This Row],[Order Date]])</f>
        <v>2013</v>
      </c>
      <c r="D1317" s="9">
        <v>41627</v>
      </c>
      <c r="E1317" s="3">
        <v>41632</v>
      </c>
      <c r="F1317" s="3" t="s">
        <v>50</v>
      </c>
      <c r="G1317" s="3" t="s">
        <v>3630</v>
      </c>
      <c r="H1317" s="3" t="s">
        <v>3631</v>
      </c>
      <c r="I1317" s="3" t="s">
        <v>41</v>
      </c>
      <c r="J1317" s="3" t="s">
        <v>27</v>
      </c>
      <c r="K1317" s="3" t="s">
        <v>42</v>
      </c>
      <c r="L1317" s="3" t="s">
        <v>43</v>
      </c>
      <c r="M1317" s="3">
        <v>90032</v>
      </c>
      <c r="N1317" s="3" t="s">
        <v>44</v>
      </c>
      <c r="O1317" s="3" t="s">
        <v>3634</v>
      </c>
      <c r="P1317" s="3" t="s">
        <v>32</v>
      </c>
      <c r="Q1317" s="3" t="s">
        <v>65</v>
      </c>
      <c r="R1317" s="3" t="s">
        <v>3635</v>
      </c>
      <c r="S1317" s="3">
        <v>183.84</v>
      </c>
      <c r="T1317" s="3">
        <v>8</v>
      </c>
      <c r="U1317" s="3">
        <v>0</v>
      </c>
      <c r="V1317" s="3">
        <v>62.505600000000001</v>
      </c>
    </row>
    <row r="1318" spans="1:22" ht="14.25" customHeight="1" x14ac:dyDescent="0.25">
      <c r="A1318" s="3">
        <v>1317</v>
      </c>
      <c r="B1318" s="3" t="s">
        <v>3629</v>
      </c>
      <c r="C1318" s="4">
        <f>YEAR(Table_1[[#This Row],[Order Date]])</f>
        <v>2013</v>
      </c>
      <c r="D1318" s="9">
        <v>41627</v>
      </c>
      <c r="E1318" s="3">
        <v>41632</v>
      </c>
      <c r="F1318" s="3" t="s">
        <v>50</v>
      </c>
      <c r="G1318" s="3" t="s">
        <v>3630</v>
      </c>
      <c r="H1318" s="3" t="s">
        <v>3631</v>
      </c>
      <c r="I1318" s="3" t="s">
        <v>41</v>
      </c>
      <c r="J1318" s="3" t="s">
        <v>27</v>
      </c>
      <c r="K1318" s="3" t="s">
        <v>42</v>
      </c>
      <c r="L1318" s="3" t="s">
        <v>43</v>
      </c>
      <c r="M1318" s="3">
        <v>90032</v>
      </c>
      <c r="N1318" s="3" t="s">
        <v>44</v>
      </c>
      <c r="O1318" s="3" t="s">
        <v>1605</v>
      </c>
      <c r="P1318" s="3" t="s">
        <v>46</v>
      </c>
      <c r="Q1318" s="3" t="s">
        <v>578</v>
      </c>
      <c r="R1318" s="3" t="s">
        <v>1606</v>
      </c>
      <c r="S1318" s="3">
        <v>579.29999999999995</v>
      </c>
      <c r="T1318" s="3">
        <v>5</v>
      </c>
      <c r="U1318" s="3">
        <v>0</v>
      </c>
      <c r="V1318" s="3">
        <v>28.964999999999961</v>
      </c>
    </row>
    <row r="1319" spans="1:22" ht="14.25" customHeight="1" x14ac:dyDescent="0.25">
      <c r="A1319" s="3">
        <v>1318</v>
      </c>
      <c r="B1319" s="3" t="s">
        <v>3636</v>
      </c>
      <c r="C1319" s="4">
        <f>YEAR(Table_1[[#This Row],[Order Date]])</f>
        <v>2014</v>
      </c>
      <c r="D1319" s="9">
        <v>41984</v>
      </c>
      <c r="E1319" s="3">
        <v>41988</v>
      </c>
      <c r="F1319" s="3" t="s">
        <v>50</v>
      </c>
      <c r="G1319" s="3" t="s">
        <v>600</v>
      </c>
      <c r="H1319" s="3" t="s">
        <v>601</v>
      </c>
      <c r="I1319" s="3" t="s">
        <v>26</v>
      </c>
      <c r="J1319" s="3" t="s">
        <v>27</v>
      </c>
      <c r="K1319" s="3" t="s">
        <v>146</v>
      </c>
      <c r="L1319" s="3" t="s">
        <v>147</v>
      </c>
      <c r="M1319" s="3">
        <v>19120</v>
      </c>
      <c r="N1319" s="3" t="s">
        <v>148</v>
      </c>
      <c r="O1319" s="3" t="s">
        <v>3637</v>
      </c>
      <c r="P1319" s="3" t="s">
        <v>71</v>
      </c>
      <c r="Q1319" s="3" t="s">
        <v>161</v>
      </c>
      <c r="R1319" s="3" t="s">
        <v>3638</v>
      </c>
      <c r="S1319" s="3">
        <v>14.200000000000001</v>
      </c>
      <c r="T1319" s="3">
        <v>1</v>
      </c>
      <c r="U1319" s="3">
        <v>0.2</v>
      </c>
      <c r="V1319" s="3">
        <v>3.3724999999999992</v>
      </c>
    </row>
    <row r="1320" spans="1:22" ht="14.25" customHeight="1" x14ac:dyDescent="0.25">
      <c r="A1320" s="3">
        <v>1319</v>
      </c>
      <c r="B1320" s="3" t="s">
        <v>3639</v>
      </c>
      <c r="C1320" s="4">
        <f>YEAR(Table_1[[#This Row],[Order Date]])</f>
        <v>2011</v>
      </c>
      <c r="D1320" s="9">
        <v>40725</v>
      </c>
      <c r="E1320" s="3">
        <v>40729</v>
      </c>
      <c r="F1320" s="3" t="s">
        <v>50</v>
      </c>
      <c r="G1320" s="3" t="s">
        <v>3640</v>
      </c>
      <c r="H1320" s="3" t="s">
        <v>3641</v>
      </c>
      <c r="I1320" s="3" t="s">
        <v>41</v>
      </c>
      <c r="J1320" s="3" t="s">
        <v>27</v>
      </c>
      <c r="K1320" s="3" t="s">
        <v>3642</v>
      </c>
      <c r="L1320" s="3" t="s">
        <v>54</v>
      </c>
      <c r="M1320" s="3">
        <v>32725</v>
      </c>
      <c r="N1320" s="3" t="s">
        <v>30</v>
      </c>
      <c r="O1320" s="3" t="s">
        <v>3515</v>
      </c>
      <c r="P1320" s="3" t="s">
        <v>71</v>
      </c>
      <c r="Q1320" s="3" t="s">
        <v>72</v>
      </c>
      <c r="R1320" s="3" t="s">
        <v>3516</v>
      </c>
      <c r="S1320" s="3">
        <v>575.91999999999996</v>
      </c>
      <c r="T1320" s="3">
        <v>2</v>
      </c>
      <c r="U1320" s="3">
        <v>0.2</v>
      </c>
      <c r="V1320" s="3">
        <v>71.989999999999981</v>
      </c>
    </row>
    <row r="1321" spans="1:22" ht="14.25" customHeight="1" x14ac:dyDescent="0.25">
      <c r="A1321" s="3">
        <v>1320</v>
      </c>
      <c r="B1321" s="3" t="s">
        <v>3639</v>
      </c>
      <c r="C1321" s="4">
        <f>YEAR(Table_1[[#This Row],[Order Date]])</f>
        <v>2011</v>
      </c>
      <c r="D1321" s="9">
        <v>40725</v>
      </c>
      <c r="E1321" s="3">
        <v>40729</v>
      </c>
      <c r="F1321" s="3" t="s">
        <v>50</v>
      </c>
      <c r="G1321" s="3" t="s">
        <v>3640</v>
      </c>
      <c r="H1321" s="3" t="s">
        <v>3641</v>
      </c>
      <c r="I1321" s="3" t="s">
        <v>41</v>
      </c>
      <c r="J1321" s="3" t="s">
        <v>27</v>
      </c>
      <c r="K1321" s="3" t="s">
        <v>3642</v>
      </c>
      <c r="L1321" s="3" t="s">
        <v>54</v>
      </c>
      <c r="M1321" s="3">
        <v>32725</v>
      </c>
      <c r="N1321" s="3" t="s">
        <v>30</v>
      </c>
      <c r="O1321" s="3" t="s">
        <v>2391</v>
      </c>
      <c r="P1321" s="3" t="s">
        <v>46</v>
      </c>
      <c r="Q1321" s="3" t="s">
        <v>75</v>
      </c>
      <c r="R1321" s="3" t="s">
        <v>2392</v>
      </c>
      <c r="S1321" s="3">
        <v>5.1840000000000011</v>
      </c>
      <c r="T1321" s="3">
        <v>6</v>
      </c>
      <c r="U1321" s="3">
        <v>0.7</v>
      </c>
      <c r="V1321" s="3">
        <v>-3.6288</v>
      </c>
    </row>
    <row r="1322" spans="1:22" ht="14.25" customHeight="1" x14ac:dyDescent="0.25">
      <c r="A1322" s="3">
        <v>1321</v>
      </c>
      <c r="B1322" s="3" t="s">
        <v>3643</v>
      </c>
      <c r="C1322" s="4">
        <f>YEAR(Table_1[[#This Row],[Order Date]])</f>
        <v>2014</v>
      </c>
      <c r="D1322" s="9">
        <v>41674</v>
      </c>
      <c r="E1322" s="3">
        <v>41679</v>
      </c>
      <c r="F1322" s="3" t="s">
        <v>50</v>
      </c>
      <c r="G1322" s="3" t="s">
        <v>3644</v>
      </c>
      <c r="H1322" s="3" t="s">
        <v>3645</v>
      </c>
      <c r="I1322" s="3" t="s">
        <v>26</v>
      </c>
      <c r="J1322" s="3" t="s">
        <v>27</v>
      </c>
      <c r="K1322" s="3" t="s">
        <v>1007</v>
      </c>
      <c r="L1322" s="3" t="s">
        <v>498</v>
      </c>
      <c r="M1322" s="3">
        <v>45231</v>
      </c>
      <c r="N1322" s="3" t="s">
        <v>148</v>
      </c>
      <c r="O1322" s="3" t="s">
        <v>2727</v>
      </c>
      <c r="P1322" s="3" t="s">
        <v>46</v>
      </c>
      <c r="Q1322" s="3" t="s">
        <v>75</v>
      </c>
      <c r="R1322" s="3" t="s">
        <v>2728</v>
      </c>
      <c r="S1322" s="3">
        <v>5.2290000000000001</v>
      </c>
      <c r="T1322" s="3">
        <v>3</v>
      </c>
      <c r="U1322" s="3">
        <v>0.7</v>
      </c>
      <c r="V1322" s="3">
        <v>-4.1831999999999976</v>
      </c>
    </row>
    <row r="1323" spans="1:22" ht="14.25" customHeight="1" x14ac:dyDescent="0.25">
      <c r="A1323" s="3">
        <v>1322</v>
      </c>
      <c r="B1323" s="3" t="s">
        <v>3643</v>
      </c>
      <c r="C1323" s="4">
        <f>YEAR(Table_1[[#This Row],[Order Date]])</f>
        <v>2014</v>
      </c>
      <c r="D1323" s="9">
        <v>41674</v>
      </c>
      <c r="E1323" s="3">
        <v>41679</v>
      </c>
      <c r="F1323" s="3" t="s">
        <v>50</v>
      </c>
      <c r="G1323" s="3" t="s">
        <v>3644</v>
      </c>
      <c r="H1323" s="3" t="s">
        <v>3645</v>
      </c>
      <c r="I1323" s="3" t="s">
        <v>26</v>
      </c>
      <c r="J1323" s="3" t="s">
        <v>27</v>
      </c>
      <c r="K1323" s="3" t="s">
        <v>1007</v>
      </c>
      <c r="L1323" s="3" t="s">
        <v>498</v>
      </c>
      <c r="M1323" s="3">
        <v>45231</v>
      </c>
      <c r="N1323" s="3" t="s">
        <v>148</v>
      </c>
      <c r="O1323" s="3" t="s">
        <v>2011</v>
      </c>
      <c r="P1323" s="3" t="s">
        <v>46</v>
      </c>
      <c r="Q1323" s="3" t="s">
        <v>59</v>
      </c>
      <c r="R1323" s="3" t="s">
        <v>2012</v>
      </c>
      <c r="S1323" s="3">
        <v>285.55200000000002</v>
      </c>
      <c r="T1323" s="3">
        <v>2</v>
      </c>
      <c r="U1323" s="3">
        <v>0.2</v>
      </c>
      <c r="V1323" s="3">
        <v>35.69399999999996</v>
      </c>
    </row>
    <row r="1324" spans="1:22" ht="14.25" customHeight="1" x14ac:dyDescent="0.25">
      <c r="A1324" s="3">
        <v>1323</v>
      </c>
      <c r="B1324" s="3" t="s">
        <v>3646</v>
      </c>
      <c r="C1324" s="4">
        <f>YEAR(Table_1[[#This Row],[Order Date]])</f>
        <v>2014</v>
      </c>
      <c r="D1324" s="9">
        <v>41702</v>
      </c>
      <c r="E1324" s="3">
        <v>41707</v>
      </c>
      <c r="F1324" s="3" t="s">
        <v>50</v>
      </c>
      <c r="G1324" s="3" t="s">
        <v>3647</v>
      </c>
      <c r="H1324" s="3" t="s">
        <v>3648</v>
      </c>
      <c r="I1324" s="3" t="s">
        <v>26</v>
      </c>
      <c r="J1324" s="3" t="s">
        <v>27</v>
      </c>
      <c r="K1324" s="3" t="s">
        <v>3649</v>
      </c>
      <c r="L1324" s="3" t="s">
        <v>29</v>
      </c>
      <c r="M1324" s="3">
        <v>42071</v>
      </c>
      <c r="N1324" s="3" t="s">
        <v>30</v>
      </c>
      <c r="O1324" s="3" t="s">
        <v>3650</v>
      </c>
      <c r="P1324" s="3" t="s">
        <v>46</v>
      </c>
      <c r="Q1324" s="3" t="s">
        <v>78</v>
      </c>
      <c r="R1324" s="3" t="s">
        <v>3651</v>
      </c>
      <c r="S1324" s="3">
        <v>72.8</v>
      </c>
      <c r="T1324" s="3">
        <v>5</v>
      </c>
      <c r="U1324" s="3">
        <v>0</v>
      </c>
      <c r="V1324" s="3">
        <v>19.656000000000002</v>
      </c>
    </row>
    <row r="1325" spans="1:22" ht="14.25" customHeight="1" x14ac:dyDescent="0.25">
      <c r="A1325" s="3">
        <v>1324</v>
      </c>
      <c r="B1325" s="3" t="s">
        <v>3652</v>
      </c>
      <c r="C1325" s="4">
        <f>YEAR(Table_1[[#This Row],[Order Date]])</f>
        <v>2014</v>
      </c>
      <c r="D1325" s="9">
        <v>41922</v>
      </c>
      <c r="E1325" s="3">
        <v>41923</v>
      </c>
      <c r="F1325" s="3" t="s">
        <v>188</v>
      </c>
      <c r="G1325" s="3" t="s">
        <v>3653</v>
      </c>
      <c r="H1325" s="3" t="s">
        <v>3654</v>
      </c>
      <c r="I1325" s="3" t="s">
        <v>26</v>
      </c>
      <c r="J1325" s="3" t="s">
        <v>27</v>
      </c>
      <c r="K1325" s="3" t="s">
        <v>521</v>
      </c>
      <c r="L1325" s="3" t="s">
        <v>88</v>
      </c>
      <c r="M1325" s="3">
        <v>28403</v>
      </c>
      <c r="N1325" s="3" t="s">
        <v>30</v>
      </c>
      <c r="O1325" s="3" t="s">
        <v>3655</v>
      </c>
      <c r="P1325" s="3" t="s">
        <v>46</v>
      </c>
      <c r="Q1325" s="3" t="s">
        <v>90</v>
      </c>
      <c r="R1325" s="3" t="s">
        <v>3656</v>
      </c>
      <c r="S1325" s="3">
        <v>10.816000000000001</v>
      </c>
      <c r="T1325" s="3">
        <v>4</v>
      </c>
      <c r="U1325" s="3">
        <v>0.2</v>
      </c>
      <c r="V1325" s="3">
        <v>3.5151999999999988</v>
      </c>
    </row>
    <row r="1326" spans="1:22" ht="14.25" customHeight="1" x14ac:dyDescent="0.25">
      <c r="A1326" s="3">
        <v>1325</v>
      </c>
      <c r="B1326" s="3" t="s">
        <v>3657</v>
      </c>
      <c r="C1326" s="4">
        <f>YEAR(Table_1[[#This Row],[Order Date]])</f>
        <v>2011</v>
      </c>
      <c r="D1326" s="9">
        <v>40814</v>
      </c>
      <c r="E1326" s="3">
        <v>40819</v>
      </c>
      <c r="F1326" s="3" t="s">
        <v>50</v>
      </c>
      <c r="G1326" s="3" t="s">
        <v>3658</v>
      </c>
      <c r="H1326" s="3" t="s">
        <v>3659</v>
      </c>
      <c r="I1326" s="3" t="s">
        <v>41</v>
      </c>
      <c r="J1326" s="3" t="s">
        <v>27</v>
      </c>
      <c r="K1326" s="3" t="s">
        <v>1479</v>
      </c>
      <c r="L1326" s="3" t="s">
        <v>1245</v>
      </c>
      <c r="M1326" s="3">
        <v>1841</v>
      </c>
      <c r="N1326" s="3" t="s">
        <v>148</v>
      </c>
      <c r="O1326" s="3" t="s">
        <v>1635</v>
      </c>
      <c r="P1326" s="3" t="s">
        <v>46</v>
      </c>
      <c r="Q1326" s="3" t="s">
        <v>59</v>
      </c>
      <c r="R1326" s="3" t="s">
        <v>1636</v>
      </c>
      <c r="S1326" s="3">
        <v>46.26</v>
      </c>
      <c r="T1326" s="3">
        <v>3</v>
      </c>
      <c r="U1326" s="3">
        <v>0</v>
      </c>
      <c r="V1326" s="3">
        <v>12.490200000000003</v>
      </c>
    </row>
    <row r="1327" spans="1:22" ht="14.25" customHeight="1" x14ac:dyDescent="0.25">
      <c r="A1327" s="3">
        <v>1326</v>
      </c>
      <c r="B1327" s="3" t="s">
        <v>3660</v>
      </c>
      <c r="C1327" s="4">
        <f>YEAR(Table_1[[#This Row],[Order Date]])</f>
        <v>2011</v>
      </c>
      <c r="D1327" s="9">
        <v>40690</v>
      </c>
      <c r="E1327" s="3">
        <v>40693</v>
      </c>
      <c r="F1327" s="3" t="s">
        <v>188</v>
      </c>
      <c r="G1327" s="3" t="s">
        <v>824</v>
      </c>
      <c r="H1327" s="3" t="s">
        <v>825</v>
      </c>
      <c r="I1327" s="3" t="s">
        <v>26</v>
      </c>
      <c r="J1327" s="3" t="s">
        <v>27</v>
      </c>
      <c r="K1327" s="3" t="s">
        <v>303</v>
      </c>
      <c r="L1327" s="3" t="s">
        <v>211</v>
      </c>
      <c r="M1327" s="3">
        <v>60653</v>
      </c>
      <c r="N1327" s="3" t="s">
        <v>105</v>
      </c>
      <c r="O1327" s="3" t="s">
        <v>3661</v>
      </c>
      <c r="P1327" s="3" t="s">
        <v>46</v>
      </c>
      <c r="Q1327" s="3" t="s">
        <v>75</v>
      </c>
      <c r="R1327" s="3" t="s">
        <v>3662</v>
      </c>
      <c r="S1327" s="3">
        <v>17.459999999999997</v>
      </c>
      <c r="T1327" s="3">
        <v>6</v>
      </c>
      <c r="U1327" s="3">
        <v>0.8</v>
      </c>
      <c r="V1327" s="3">
        <v>-30.555000000000007</v>
      </c>
    </row>
    <row r="1328" spans="1:22" ht="14.25" customHeight="1" x14ac:dyDescent="0.25">
      <c r="A1328" s="3">
        <v>1327</v>
      </c>
      <c r="B1328" s="3" t="s">
        <v>3663</v>
      </c>
      <c r="C1328" s="4">
        <f>YEAR(Table_1[[#This Row],[Order Date]])</f>
        <v>2012</v>
      </c>
      <c r="D1328" s="9">
        <v>41074</v>
      </c>
      <c r="E1328" s="3">
        <v>41078</v>
      </c>
      <c r="F1328" s="3" t="s">
        <v>50</v>
      </c>
      <c r="G1328" s="3" t="s">
        <v>531</v>
      </c>
      <c r="H1328" s="3" t="s">
        <v>532</v>
      </c>
      <c r="I1328" s="3" t="s">
        <v>102</v>
      </c>
      <c r="J1328" s="3" t="s">
        <v>27</v>
      </c>
      <c r="K1328" s="3" t="s">
        <v>146</v>
      </c>
      <c r="L1328" s="3" t="s">
        <v>147</v>
      </c>
      <c r="M1328" s="3">
        <v>19120</v>
      </c>
      <c r="N1328" s="3" t="s">
        <v>148</v>
      </c>
      <c r="O1328" s="3" t="s">
        <v>3431</v>
      </c>
      <c r="P1328" s="3" t="s">
        <v>32</v>
      </c>
      <c r="Q1328" s="3" t="s">
        <v>65</v>
      </c>
      <c r="R1328" s="3" t="s">
        <v>3432</v>
      </c>
      <c r="S1328" s="3">
        <v>51.072000000000003</v>
      </c>
      <c r="T1328" s="3">
        <v>6</v>
      </c>
      <c r="U1328" s="3">
        <v>0.2</v>
      </c>
      <c r="V1328" s="3">
        <v>5.1072000000000024</v>
      </c>
    </row>
    <row r="1329" spans="1:22" ht="14.25" customHeight="1" x14ac:dyDescent="0.25">
      <c r="A1329" s="3">
        <v>1328</v>
      </c>
      <c r="B1329" s="3" t="s">
        <v>3664</v>
      </c>
      <c r="C1329" s="4">
        <f>YEAR(Table_1[[#This Row],[Order Date]])</f>
        <v>2013</v>
      </c>
      <c r="D1329" s="9">
        <v>41364</v>
      </c>
      <c r="E1329" s="3">
        <v>41366</v>
      </c>
      <c r="F1329" s="3" t="s">
        <v>188</v>
      </c>
      <c r="G1329" s="3" t="s">
        <v>3665</v>
      </c>
      <c r="H1329" s="3" t="s">
        <v>3666</v>
      </c>
      <c r="I1329" s="3" t="s">
        <v>41</v>
      </c>
      <c r="J1329" s="3" t="s">
        <v>27</v>
      </c>
      <c r="K1329" s="3" t="s">
        <v>2800</v>
      </c>
      <c r="L1329" s="3" t="s">
        <v>747</v>
      </c>
      <c r="M1329" s="3">
        <v>6360</v>
      </c>
      <c r="N1329" s="3" t="s">
        <v>148</v>
      </c>
      <c r="O1329" s="3" t="s">
        <v>2943</v>
      </c>
      <c r="P1329" s="3" t="s">
        <v>46</v>
      </c>
      <c r="Q1329" s="3" t="s">
        <v>90</v>
      </c>
      <c r="R1329" s="3" t="s">
        <v>2944</v>
      </c>
      <c r="S1329" s="3">
        <v>11.34</v>
      </c>
      <c r="T1329" s="3">
        <v>1</v>
      </c>
      <c r="U1329" s="3">
        <v>0</v>
      </c>
      <c r="V1329" s="3">
        <v>5.5565999999999995</v>
      </c>
    </row>
    <row r="1330" spans="1:22" ht="14.25" customHeight="1" x14ac:dyDescent="0.25">
      <c r="A1330" s="3">
        <v>1329</v>
      </c>
      <c r="B1330" s="3" t="s">
        <v>3667</v>
      </c>
      <c r="C1330" s="4">
        <f>YEAR(Table_1[[#This Row],[Order Date]])</f>
        <v>2014</v>
      </c>
      <c r="D1330" s="9">
        <v>41928</v>
      </c>
      <c r="E1330" s="3">
        <v>41931</v>
      </c>
      <c r="F1330" s="3" t="s">
        <v>23</v>
      </c>
      <c r="G1330" s="3" t="s">
        <v>3668</v>
      </c>
      <c r="H1330" s="3" t="s">
        <v>3669</v>
      </c>
      <c r="I1330" s="3" t="s">
        <v>102</v>
      </c>
      <c r="J1330" s="3" t="s">
        <v>27</v>
      </c>
      <c r="K1330" s="3" t="s">
        <v>127</v>
      </c>
      <c r="L1330" s="3" t="s">
        <v>43</v>
      </c>
      <c r="M1330" s="3">
        <v>94110</v>
      </c>
      <c r="N1330" s="3" t="s">
        <v>44</v>
      </c>
      <c r="O1330" s="3" t="s">
        <v>3670</v>
      </c>
      <c r="P1330" s="3" t="s">
        <v>46</v>
      </c>
      <c r="Q1330" s="3" t="s">
        <v>68</v>
      </c>
      <c r="R1330" s="3" t="s">
        <v>3671</v>
      </c>
      <c r="S1330" s="3">
        <v>87.92</v>
      </c>
      <c r="T1330" s="3">
        <v>4</v>
      </c>
      <c r="U1330" s="3">
        <v>0</v>
      </c>
      <c r="V1330" s="3">
        <v>26.375999999999998</v>
      </c>
    </row>
    <row r="1331" spans="1:22" ht="14.25" customHeight="1" x14ac:dyDescent="0.25">
      <c r="A1331" s="3">
        <v>1330</v>
      </c>
      <c r="B1331" s="3" t="s">
        <v>3672</v>
      </c>
      <c r="C1331" s="4">
        <f>YEAR(Table_1[[#This Row],[Order Date]])</f>
        <v>2013</v>
      </c>
      <c r="D1331" s="9">
        <v>41418</v>
      </c>
      <c r="E1331" s="3">
        <v>41422</v>
      </c>
      <c r="F1331" s="3" t="s">
        <v>50</v>
      </c>
      <c r="G1331" s="3" t="s">
        <v>3673</v>
      </c>
      <c r="H1331" s="3" t="s">
        <v>3674</v>
      </c>
      <c r="I1331" s="3" t="s">
        <v>26</v>
      </c>
      <c r="J1331" s="3" t="s">
        <v>27</v>
      </c>
      <c r="K1331" s="3" t="s">
        <v>127</v>
      </c>
      <c r="L1331" s="3" t="s">
        <v>43</v>
      </c>
      <c r="M1331" s="3">
        <v>94109</v>
      </c>
      <c r="N1331" s="3" t="s">
        <v>44</v>
      </c>
      <c r="O1331" s="3" t="s">
        <v>3469</v>
      </c>
      <c r="P1331" s="3" t="s">
        <v>32</v>
      </c>
      <c r="Q1331" s="3" t="s">
        <v>65</v>
      </c>
      <c r="R1331" s="3" t="s">
        <v>3470</v>
      </c>
      <c r="S1331" s="3">
        <v>37.049999999999997</v>
      </c>
      <c r="T1331" s="3">
        <v>3</v>
      </c>
      <c r="U1331" s="3">
        <v>0</v>
      </c>
      <c r="V1331" s="3">
        <v>16.302</v>
      </c>
    </row>
    <row r="1332" spans="1:22" ht="14.25" customHeight="1" x14ac:dyDescent="0.25">
      <c r="A1332" s="3">
        <v>1331</v>
      </c>
      <c r="B1332" s="3" t="s">
        <v>3675</v>
      </c>
      <c r="C1332" s="4">
        <f>YEAR(Table_1[[#This Row],[Order Date]])</f>
        <v>2014</v>
      </c>
      <c r="D1332" s="9">
        <v>41793</v>
      </c>
      <c r="E1332" s="3">
        <v>41797</v>
      </c>
      <c r="F1332" s="3" t="s">
        <v>50</v>
      </c>
      <c r="G1332" s="3" t="s">
        <v>3676</v>
      </c>
      <c r="H1332" s="3" t="s">
        <v>3677</v>
      </c>
      <c r="I1332" s="3" t="s">
        <v>102</v>
      </c>
      <c r="J1332" s="3" t="s">
        <v>27</v>
      </c>
      <c r="K1332" s="3" t="s">
        <v>2628</v>
      </c>
      <c r="L1332" s="3" t="s">
        <v>498</v>
      </c>
      <c r="M1332" s="3">
        <v>44052</v>
      </c>
      <c r="N1332" s="3" t="s">
        <v>148</v>
      </c>
      <c r="O1332" s="3" t="s">
        <v>1936</v>
      </c>
      <c r="P1332" s="3" t="s">
        <v>71</v>
      </c>
      <c r="Q1332" s="3" t="s">
        <v>72</v>
      </c>
      <c r="R1332" s="3" t="s">
        <v>1937</v>
      </c>
      <c r="S1332" s="3">
        <v>2.97</v>
      </c>
      <c r="T1332" s="3">
        <v>1</v>
      </c>
      <c r="U1332" s="3">
        <v>0.4</v>
      </c>
      <c r="V1332" s="3">
        <v>-0.64350000000000018</v>
      </c>
    </row>
    <row r="1333" spans="1:22" ht="14.25" customHeight="1" x14ac:dyDescent="0.25">
      <c r="A1333" s="3">
        <v>1332</v>
      </c>
      <c r="B1333" s="3" t="s">
        <v>3675</v>
      </c>
      <c r="C1333" s="4">
        <f>YEAR(Table_1[[#This Row],[Order Date]])</f>
        <v>2014</v>
      </c>
      <c r="D1333" s="9">
        <v>41793</v>
      </c>
      <c r="E1333" s="3">
        <v>41797</v>
      </c>
      <c r="F1333" s="3" t="s">
        <v>50</v>
      </c>
      <c r="G1333" s="3" t="s">
        <v>3676</v>
      </c>
      <c r="H1333" s="3" t="s">
        <v>3677</v>
      </c>
      <c r="I1333" s="3" t="s">
        <v>102</v>
      </c>
      <c r="J1333" s="3" t="s">
        <v>27</v>
      </c>
      <c r="K1333" s="3" t="s">
        <v>2628</v>
      </c>
      <c r="L1333" s="3" t="s">
        <v>498</v>
      </c>
      <c r="M1333" s="3">
        <v>44052</v>
      </c>
      <c r="N1333" s="3" t="s">
        <v>148</v>
      </c>
      <c r="O1333" s="3" t="s">
        <v>1765</v>
      </c>
      <c r="P1333" s="3" t="s">
        <v>46</v>
      </c>
      <c r="Q1333" s="3" t="s">
        <v>59</v>
      </c>
      <c r="R1333" s="3" t="s">
        <v>1766</v>
      </c>
      <c r="S1333" s="3">
        <v>27.439999999999998</v>
      </c>
      <c r="T1333" s="3">
        <v>2</v>
      </c>
      <c r="U1333" s="3">
        <v>0.2</v>
      </c>
      <c r="V1333" s="3">
        <v>2.4009999999999998</v>
      </c>
    </row>
    <row r="1334" spans="1:22" ht="14.25" customHeight="1" x14ac:dyDescent="0.25">
      <c r="A1334" s="3">
        <v>1333</v>
      </c>
      <c r="B1334" s="3" t="s">
        <v>3678</v>
      </c>
      <c r="C1334" s="4">
        <f>YEAR(Table_1[[#This Row],[Order Date]])</f>
        <v>2011</v>
      </c>
      <c r="D1334" s="9">
        <v>40591</v>
      </c>
      <c r="E1334" s="3">
        <v>40596</v>
      </c>
      <c r="F1334" s="3" t="s">
        <v>50</v>
      </c>
      <c r="G1334" s="3" t="s">
        <v>3679</v>
      </c>
      <c r="H1334" s="3" t="s">
        <v>3680</v>
      </c>
      <c r="I1334" s="3" t="s">
        <v>26</v>
      </c>
      <c r="J1334" s="3" t="s">
        <v>27</v>
      </c>
      <c r="K1334" s="3" t="s">
        <v>815</v>
      </c>
      <c r="L1334" s="3" t="s">
        <v>104</v>
      </c>
      <c r="M1334" s="3">
        <v>75220</v>
      </c>
      <c r="N1334" s="3" t="s">
        <v>105</v>
      </c>
      <c r="O1334" s="3" t="s">
        <v>2936</v>
      </c>
      <c r="P1334" s="3" t="s">
        <v>46</v>
      </c>
      <c r="Q1334" s="3" t="s">
        <v>75</v>
      </c>
      <c r="R1334" s="3" t="s">
        <v>2937</v>
      </c>
      <c r="S1334" s="3">
        <v>1.0799999999999998</v>
      </c>
      <c r="T1334" s="3">
        <v>3</v>
      </c>
      <c r="U1334" s="3">
        <v>0.8</v>
      </c>
      <c r="V1334" s="3">
        <v>-1.7280000000000002</v>
      </c>
    </row>
    <row r="1335" spans="1:22" ht="14.25" customHeight="1" x14ac:dyDescent="0.25">
      <c r="A1335" s="3">
        <v>1334</v>
      </c>
      <c r="B1335" s="3" t="s">
        <v>3678</v>
      </c>
      <c r="C1335" s="4">
        <f>YEAR(Table_1[[#This Row],[Order Date]])</f>
        <v>2011</v>
      </c>
      <c r="D1335" s="9">
        <v>40591</v>
      </c>
      <c r="E1335" s="3">
        <v>40596</v>
      </c>
      <c r="F1335" s="3" t="s">
        <v>50</v>
      </c>
      <c r="G1335" s="3" t="s">
        <v>3679</v>
      </c>
      <c r="H1335" s="3" t="s">
        <v>3680</v>
      </c>
      <c r="I1335" s="3" t="s">
        <v>26</v>
      </c>
      <c r="J1335" s="3" t="s">
        <v>27</v>
      </c>
      <c r="K1335" s="3" t="s">
        <v>815</v>
      </c>
      <c r="L1335" s="3" t="s">
        <v>104</v>
      </c>
      <c r="M1335" s="3">
        <v>75220</v>
      </c>
      <c r="N1335" s="3" t="s">
        <v>105</v>
      </c>
      <c r="O1335" s="3" t="s">
        <v>3681</v>
      </c>
      <c r="P1335" s="3" t="s">
        <v>46</v>
      </c>
      <c r="Q1335" s="3" t="s">
        <v>78</v>
      </c>
      <c r="R1335" s="3" t="s">
        <v>3682</v>
      </c>
      <c r="S1335" s="3">
        <v>7.9599999999999973</v>
      </c>
      <c r="T1335" s="3">
        <v>2</v>
      </c>
      <c r="U1335" s="3">
        <v>0.8</v>
      </c>
      <c r="V1335" s="3">
        <v>-13.930000000000003</v>
      </c>
    </row>
    <row r="1336" spans="1:22" ht="14.25" customHeight="1" x14ac:dyDescent="0.25">
      <c r="A1336" s="3">
        <v>1335</v>
      </c>
      <c r="B1336" s="3" t="s">
        <v>3683</v>
      </c>
      <c r="C1336" s="4">
        <f>YEAR(Table_1[[#This Row],[Order Date]])</f>
        <v>2011</v>
      </c>
      <c r="D1336" s="9">
        <v>40669</v>
      </c>
      <c r="E1336" s="3">
        <v>40673</v>
      </c>
      <c r="F1336" s="3" t="s">
        <v>50</v>
      </c>
      <c r="G1336" s="3" t="s">
        <v>100</v>
      </c>
      <c r="H1336" s="3" t="s">
        <v>101</v>
      </c>
      <c r="I1336" s="3" t="s">
        <v>102</v>
      </c>
      <c r="J1336" s="3" t="s">
        <v>27</v>
      </c>
      <c r="K1336" s="3" t="s">
        <v>42</v>
      </c>
      <c r="L1336" s="3" t="s">
        <v>43</v>
      </c>
      <c r="M1336" s="3">
        <v>90049</v>
      </c>
      <c r="N1336" s="3" t="s">
        <v>44</v>
      </c>
      <c r="O1336" s="3" t="s">
        <v>2786</v>
      </c>
      <c r="P1336" s="3" t="s">
        <v>46</v>
      </c>
      <c r="Q1336" s="3" t="s">
        <v>75</v>
      </c>
      <c r="R1336" s="3" t="s">
        <v>2787</v>
      </c>
      <c r="S1336" s="3">
        <v>140.73599999999999</v>
      </c>
      <c r="T1336" s="3">
        <v>8</v>
      </c>
      <c r="U1336" s="3">
        <v>0.2</v>
      </c>
      <c r="V1336" s="3">
        <v>52.775999999999996</v>
      </c>
    </row>
    <row r="1337" spans="1:22" ht="14.25" customHeight="1" x14ac:dyDescent="0.25">
      <c r="A1337" s="3">
        <v>1336</v>
      </c>
      <c r="B1337" s="3" t="s">
        <v>3684</v>
      </c>
      <c r="C1337" s="4">
        <f>YEAR(Table_1[[#This Row],[Order Date]])</f>
        <v>2013</v>
      </c>
      <c r="D1337" s="9">
        <v>41411</v>
      </c>
      <c r="E1337" s="3">
        <v>41418</v>
      </c>
      <c r="F1337" s="3" t="s">
        <v>50</v>
      </c>
      <c r="G1337" s="3" t="s">
        <v>3685</v>
      </c>
      <c r="H1337" s="3" t="s">
        <v>3686</v>
      </c>
      <c r="I1337" s="3" t="s">
        <v>26</v>
      </c>
      <c r="J1337" s="3" t="s">
        <v>27</v>
      </c>
      <c r="K1337" s="3" t="s">
        <v>3687</v>
      </c>
      <c r="L1337" s="3" t="s">
        <v>747</v>
      </c>
      <c r="M1337" s="3">
        <v>6457</v>
      </c>
      <c r="N1337" s="3" t="s">
        <v>148</v>
      </c>
      <c r="O1337" s="3" t="s">
        <v>3688</v>
      </c>
      <c r="P1337" s="3" t="s">
        <v>46</v>
      </c>
      <c r="Q1337" s="3" t="s">
        <v>59</v>
      </c>
      <c r="R1337" s="3" t="s">
        <v>3689</v>
      </c>
      <c r="S1337" s="3">
        <v>552.55999999999995</v>
      </c>
      <c r="T1337" s="3">
        <v>4</v>
      </c>
      <c r="U1337" s="3">
        <v>0</v>
      </c>
      <c r="V1337" s="3">
        <v>0</v>
      </c>
    </row>
    <row r="1338" spans="1:22" ht="14.25" customHeight="1" x14ac:dyDescent="0.25">
      <c r="A1338" s="3">
        <v>1337</v>
      </c>
      <c r="B1338" s="3" t="s">
        <v>3690</v>
      </c>
      <c r="C1338" s="4">
        <f>YEAR(Table_1[[#This Row],[Order Date]])</f>
        <v>2014</v>
      </c>
      <c r="D1338" s="9">
        <v>41732</v>
      </c>
      <c r="E1338" s="3">
        <v>41737</v>
      </c>
      <c r="F1338" s="3" t="s">
        <v>50</v>
      </c>
      <c r="G1338" s="3" t="s">
        <v>3691</v>
      </c>
      <c r="H1338" s="3" t="s">
        <v>3692</v>
      </c>
      <c r="I1338" s="3" t="s">
        <v>26</v>
      </c>
      <c r="J1338" s="3" t="s">
        <v>27</v>
      </c>
      <c r="K1338" s="3" t="s">
        <v>42</v>
      </c>
      <c r="L1338" s="3" t="s">
        <v>43</v>
      </c>
      <c r="M1338" s="3">
        <v>90008</v>
      </c>
      <c r="N1338" s="3" t="s">
        <v>44</v>
      </c>
      <c r="O1338" s="3" t="s">
        <v>3505</v>
      </c>
      <c r="P1338" s="3" t="s">
        <v>32</v>
      </c>
      <c r="Q1338" s="3" t="s">
        <v>65</v>
      </c>
      <c r="R1338" s="3" t="s">
        <v>3506</v>
      </c>
      <c r="S1338" s="3">
        <v>25.11</v>
      </c>
      <c r="T1338" s="3">
        <v>3</v>
      </c>
      <c r="U1338" s="3">
        <v>0</v>
      </c>
      <c r="V1338" s="3">
        <v>6.5285999999999991</v>
      </c>
    </row>
    <row r="1339" spans="1:22" ht="14.25" customHeight="1" x14ac:dyDescent="0.25">
      <c r="A1339" s="3">
        <v>1338</v>
      </c>
      <c r="B1339" s="3" t="s">
        <v>3693</v>
      </c>
      <c r="C1339" s="4">
        <f>YEAR(Table_1[[#This Row],[Order Date]])</f>
        <v>2014</v>
      </c>
      <c r="D1339" s="9">
        <v>41730</v>
      </c>
      <c r="E1339" s="3">
        <v>41732</v>
      </c>
      <c r="F1339" s="3" t="s">
        <v>23</v>
      </c>
      <c r="G1339" s="3" t="s">
        <v>3694</v>
      </c>
      <c r="H1339" s="3" t="s">
        <v>3695</v>
      </c>
      <c r="I1339" s="3" t="s">
        <v>26</v>
      </c>
      <c r="J1339" s="3" t="s">
        <v>27</v>
      </c>
      <c r="K1339" s="3" t="s">
        <v>266</v>
      </c>
      <c r="L1339" s="3" t="s">
        <v>267</v>
      </c>
      <c r="M1339" s="3">
        <v>10011</v>
      </c>
      <c r="N1339" s="3" t="s">
        <v>148</v>
      </c>
      <c r="O1339" s="3" t="s">
        <v>3696</v>
      </c>
      <c r="P1339" s="3" t="s">
        <v>32</v>
      </c>
      <c r="Q1339" s="3" t="s">
        <v>65</v>
      </c>
      <c r="R1339" s="3" t="s">
        <v>3697</v>
      </c>
      <c r="S1339" s="3">
        <v>29.78</v>
      </c>
      <c r="T1339" s="3">
        <v>2</v>
      </c>
      <c r="U1339" s="3">
        <v>0</v>
      </c>
      <c r="V1339" s="3">
        <v>8.0406000000000013</v>
      </c>
    </row>
    <row r="1340" spans="1:22" ht="14.25" customHeight="1" x14ac:dyDescent="0.25">
      <c r="A1340" s="3">
        <v>1339</v>
      </c>
      <c r="B1340" s="3" t="s">
        <v>3693</v>
      </c>
      <c r="C1340" s="4">
        <f>YEAR(Table_1[[#This Row],[Order Date]])</f>
        <v>2014</v>
      </c>
      <c r="D1340" s="9">
        <v>41730</v>
      </c>
      <c r="E1340" s="3">
        <v>41732</v>
      </c>
      <c r="F1340" s="3" t="s">
        <v>23</v>
      </c>
      <c r="G1340" s="3" t="s">
        <v>3694</v>
      </c>
      <c r="H1340" s="3" t="s">
        <v>3695</v>
      </c>
      <c r="I1340" s="3" t="s">
        <v>26</v>
      </c>
      <c r="J1340" s="3" t="s">
        <v>27</v>
      </c>
      <c r="K1340" s="3" t="s">
        <v>266</v>
      </c>
      <c r="L1340" s="3" t="s">
        <v>267</v>
      </c>
      <c r="M1340" s="3">
        <v>10011</v>
      </c>
      <c r="N1340" s="3" t="s">
        <v>148</v>
      </c>
      <c r="O1340" s="3" t="s">
        <v>3698</v>
      </c>
      <c r="P1340" s="3" t="s">
        <v>71</v>
      </c>
      <c r="Q1340" s="3" t="s">
        <v>72</v>
      </c>
      <c r="R1340" s="3" t="s">
        <v>3699</v>
      </c>
      <c r="S1340" s="3">
        <v>677.58</v>
      </c>
      <c r="T1340" s="3">
        <v>3</v>
      </c>
      <c r="U1340" s="3">
        <v>0</v>
      </c>
      <c r="V1340" s="3">
        <v>176.17080000000001</v>
      </c>
    </row>
    <row r="1341" spans="1:22" ht="14.25" customHeight="1" x14ac:dyDescent="0.25">
      <c r="A1341" s="3">
        <v>1340</v>
      </c>
      <c r="B1341" s="3" t="s">
        <v>3693</v>
      </c>
      <c r="C1341" s="4">
        <f>YEAR(Table_1[[#This Row],[Order Date]])</f>
        <v>2014</v>
      </c>
      <c r="D1341" s="9">
        <v>41730</v>
      </c>
      <c r="E1341" s="3">
        <v>41732</v>
      </c>
      <c r="F1341" s="3" t="s">
        <v>23</v>
      </c>
      <c r="G1341" s="3" t="s">
        <v>3694</v>
      </c>
      <c r="H1341" s="3" t="s">
        <v>3695</v>
      </c>
      <c r="I1341" s="3" t="s">
        <v>26</v>
      </c>
      <c r="J1341" s="3" t="s">
        <v>27</v>
      </c>
      <c r="K1341" s="3" t="s">
        <v>266</v>
      </c>
      <c r="L1341" s="3" t="s">
        <v>267</v>
      </c>
      <c r="M1341" s="3">
        <v>10011</v>
      </c>
      <c r="N1341" s="3" t="s">
        <v>148</v>
      </c>
      <c r="O1341" s="3" t="s">
        <v>3700</v>
      </c>
      <c r="P1341" s="3" t="s">
        <v>46</v>
      </c>
      <c r="Q1341" s="3" t="s">
        <v>90</v>
      </c>
      <c r="R1341" s="3" t="s">
        <v>3701</v>
      </c>
      <c r="S1341" s="3">
        <v>75.040000000000006</v>
      </c>
      <c r="T1341" s="3">
        <v>8</v>
      </c>
      <c r="U1341" s="3">
        <v>0</v>
      </c>
      <c r="V1341" s="3">
        <v>36.019200000000005</v>
      </c>
    </row>
    <row r="1342" spans="1:22" ht="14.25" customHeight="1" x14ac:dyDescent="0.25">
      <c r="A1342" s="3">
        <v>1341</v>
      </c>
      <c r="B1342" s="3" t="s">
        <v>3702</v>
      </c>
      <c r="C1342" s="4">
        <f>YEAR(Table_1[[#This Row],[Order Date]])</f>
        <v>2014</v>
      </c>
      <c r="D1342" s="9">
        <v>41642</v>
      </c>
      <c r="E1342" s="3">
        <v>41644</v>
      </c>
      <c r="F1342" s="3" t="s">
        <v>188</v>
      </c>
      <c r="G1342" s="3" t="s">
        <v>3703</v>
      </c>
      <c r="H1342" s="3" t="s">
        <v>3704</v>
      </c>
      <c r="I1342" s="3" t="s">
        <v>41</v>
      </c>
      <c r="J1342" s="3" t="s">
        <v>27</v>
      </c>
      <c r="K1342" s="3" t="s">
        <v>1521</v>
      </c>
      <c r="L1342" s="3" t="s">
        <v>88</v>
      </c>
      <c r="M1342" s="3">
        <v>28540</v>
      </c>
      <c r="N1342" s="3" t="s">
        <v>30</v>
      </c>
      <c r="O1342" s="3" t="s">
        <v>3705</v>
      </c>
      <c r="P1342" s="3" t="s">
        <v>71</v>
      </c>
      <c r="Q1342" s="3" t="s">
        <v>682</v>
      </c>
      <c r="R1342" s="3" t="s">
        <v>3706</v>
      </c>
      <c r="S1342" s="3">
        <v>695.7</v>
      </c>
      <c r="T1342" s="3">
        <v>2</v>
      </c>
      <c r="U1342" s="3">
        <v>0.5</v>
      </c>
      <c r="V1342" s="3">
        <v>-27.827999999999975</v>
      </c>
    </row>
    <row r="1343" spans="1:22" ht="14.25" customHeight="1" x14ac:dyDescent="0.25">
      <c r="A1343" s="3">
        <v>1342</v>
      </c>
      <c r="B1343" s="3" t="s">
        <v>3702</v>
      </c>
      <c r="C1343" s="4">
        <f>YEAR(Table_1[[#This Row],[Order Date]])</f>
        <v>2014</v>
      </c>
      <c r="D1343" s="9">
        <v>41642</v>
      </c>
      <c r="E1343" s="3">
        <v>41644</v>
      </c>
      <c r="F1343" s="3" t="s">
        <v>188</v>
      </c>
      <c r="G1343" s="3" t="s">
        <v>3703</v>
      </c>
      <c r="H1343" s="3" t="s">
        <v>3704</v>
      </c>
      <c r="I1343" s="3" t="s">
        <v>41</v>
      </c>
      <c r="J1343" s="3" t="s">
        <v>27</v>
      </c>
      <c r="K1343" s="3" t="s">
        <v>1521</v>
      </c>
      <c r="L1343" s="3" t="s">
        <v>88</v>
      </c>
      <c r="M1343" s="3">
        <v>28540</v>
      </c>
      <c r="N1343" s="3" t="s">
        <v>30</v>
      </c>
      <c r="O1343" s="3" t="s">
        <v>3366</v>
      </c>
      <c r="P1343" s="3" t="s">
        <v>46</v>
      </c>
      <c r="Q1343" s="3" t="s">
        <v>75</v>
      </c>
      <c r="R1343" s="3" t="s">
        <v>3367</v>
      </c>
      <c r="S1343" s="3">
        <v>15.66</v>
      </c>
      <c r="T1343" s="3">
        <v>5</v>
      </c>
      <c r="U1343" s="3">
        <v>0.7</v>
      </c>
      <c r="V1343" s="3">
        <v>-12.527999999999995</v>
      </c>
    </row>
    <row r="1344" spans="1:22" ht="14.25" customHeight="1" x14ac:dyDescent="0.25">
      <c r="A1344" s="3">
        <v>1343</v>
      </c>
      <c r="B1344" s="3" t="s">
        <v>3702</v>
      </c>
      <c r="C1344" s="4">
        <f>YEAR(Table_1[[#This Row],[Order Date]])</f>
        <v>2014</v>
      </c>
      <c r="D1344" s="9">
        <v>41642</v>
      </c>
      <c r="E1344" s="3">
        <v>41644</v>
      </c>
      <c r="F1344" s="3" t="s">
        <v>188</v>
      </c>
      <c r="G1344" s="3" t="s">
        <v>3703</v>
      </c>
      <c r="H1344" s="3" t="s">
        <v>3704</v>
      </c>
      <c r="I1344" s="3" t="s">
        <v>41</v>
      </c>
      <c r="J1344" s="3" t="s">
        <v>27</v>
      </c>
      <c r="K1344" s="3" t="s">
        <v>1521</v>
      </c>
      <c r="L1344" s="3" t="s">
        <v>88</v>
      </c>
      <c r="M1344" s="3">
        <v>28540</v>
      </c>
      <c r="N1344" s="3" t="s">
        <v>30</v>
      </c>
      <c r="O1344" s="3" t="s">
        <v>168</v>
      </c>
      <c r="P1344" s="3" t="s">
        <v>46</v>
      </c>
      <c r="Q1344" s="3" t="s">
        <v>75</v>
      </c>
      <c r="R1344" s="3" t="s">
        <v>169</v>
      </c>
      <c r="S1344" s="3">
        <v>28.854000000000006</v>
      </c>
      <c r="T1344" s="3">
        <v>6</v>
      </c>
      <c r="U1344" s="3">
        <v>0.7</v>
      </c>
      <c r="V1344" s="3">
        <v>-21.159599999999998</v>
      </c>
    </row>
    <row r="1345" spans="1:22" ht="14.25" customHeight="1" x14ac:dyDescent="0.25">
      <c r="A1345" s="3">
        <v>1344</v>
      </c>
      <c r="B1345" s="3" t="s">
        <v>3707</v>
      </c>
      <c r="C1345" s="4">
        <f>YEAR(Table_1[[#This Row],[Order Date]])</f>
        <v>2012</v>
      </c>
      <c r="D1345" s="9">
        <v>41057</v>
      </c>
      <c r="E1345" s="3">
        <v>41061</v>
      </c>
      <c r="F1345" s="3" t="s">
        <v>50</v>
      </c>
      <c r="G1345" s="3" t="s">
        <v>407</v>
      </c>
      <c r="H1345" s="3" t="s">
        <v>408</v>
      </c>
      <c r="I1345" s="3" t="s">
        <v>26</v>
      </c>
      <c r="J1345" s="3" t="s">
        <v>27</v>
      </c>
      <c r="K1345" s="3" t="s">
        <v>3708</v>
      </c>
      <c r="L1345" s="3" t="s">
        <v>267</v>
      </c>
      <c r="M1345" s="3">
        <v>11520</v>
      </c>
      <c r="N1345" s="3" t="s">
        <v>148</v>
      </c>
      <c r="O1345" s="3" t="s">
        <v>3709</v>
      </c>
      <c r="P1345" s="3" t="s">
        <v>46</v>
      </c>
      <c r="Q1345" s="3" t="s">
        <v>68</v>
      </c>
      <c r="R1345" s="3" t="s">
        <v>3710</v>
      </c>
      <c r="S1345" s="3">
        <v>47.82</v>
      </c>
      <c r="T1345" s="3">
        <v>3</v>
      </c>
      <c r="U1345" s="3">
        <v>0</v>
      </c>
      <c r="V1345" s="3">
        <v>14.345999999999995</v>
      </c>
    </row>
    <row r="1346" spans="1:22" ht="14.25" customHeight="1" x14ac:dyDescent="0.25">
      <c r="A1346" s="3">
        <v>1345</v>
      </c>
      <c r="B1346" s="3" t="s">
        <v>3707</v>
      </c>
      <c r="C1346" s="4">
        <f>YEAR(Table_1[[#This Row],[Order Date]])</f>
        <v>2012</v>
      </c>
      <c r="D1346" s="9">
        <v>41057</v>
      </c>
      <c r="E1346" s="3">
        <v>41061</v>
      </c>
      <c r="F1346" s="3" t="s">
        <v>50</v>
      </c>
      <c r="G1346" s="3" t="s">
        <v>407</v>
      </c>
      <c r="H1346" s="3" t="s">
        <v>408</v>
      </c>
      <c r="I1346" s="3" t="s">
        <v>26</v>
      </c>
      <c r="J1346" s="3" t="s">
        <v>27</v>
      </c>
      <c r="K1346" s="3" t="s">
        <v>3708</v>
      </c>
      <c r="L1346" s="3" t="s">
        <v>267</v>
      </c>
      <c r="M1346" s="3">
        <v>11520</v>
      </c>
      <c r="N1346" s="3" t="s">
        <v>148</v>
      </c>
      <c r="O1346" s="3" t="s">
        <v>3711</v>
      </c>
      <c r="P1346" s="3" t="s">
        <v>46</v>
      </c>
      <c r="Q1346" s="3" t="s">
        <v>47</v>
      </c>
      <c r="R1346" s="3" t="s">
        <v>3712</v>
      </c>
      <c r="S1346" s="3">
        <v>13.049999999999999</v>
      </c>
      <c r="T1346" s="3">
        <v>5</v>
      </c>
      <c r="U1346" s="3">
        <v>0</v>
      </c>
      <c r="V1346" s="3">
        <v>6.0029999999999992</v>
      </c>
    </row>
    <row r="1347" spans="1:22" ht="14.25" customHeight="1" x14ac:dyDescent="0.25">
      <c r="A1347" s="3">
        <v>1346</v>
      </c>
      <c r="B1347" s="3" t="s">
        <v>3713</v>
      </c>
      <c r="C1347" s="4">
        <f>YEAR(Table_1[[#This Row],[Order Date]])</f>
        <v>2011</v>
      </c>
      <c r="D1347" s="9">
        <v>40619</v>
      </c>
      <c r="E1347" s="3">
        <v>40626</v>
      </c>
      <c r="F1347" s="3" t="s">
        <v>50</v>
      </c>
      <c r="G1347" s="3" t="s">
        <v>1754</v>
      </c>
      <c r="H1347" s="3" t="s">
        <v>1755</v>
      </c>
      <c r="I1347" s="3" t="s">
        <v>26</v>
      </c>
      <c r="J1347" s="3" t="s">
        <v>27</v>
      </c>
      <c r="K1347" s="3" t="s">
        <v>932</v>
      </c>
      <c r="L1347" s="3" t="s">
        <v>229</v>
      </c>
      <c r="M1347" s="3">
        <v>55044</v>
      </c>
      <c r="N1347" s="3" t="s">
        <v>105</v>
      </c>
      <c r="O1347" s="3" t="s">
        <v>2296</v>
      </c>
      <c r="P1347" s="3" t="s">
        <v>46</v>
      </c>
      <c r="Q1347" s="3" t="s">
        <v>78</v>
      </c>
      <c r="R1347" s="3" t="s">
        <v>2297</v>
      </c>
      <c r="S1347" s="3">
        <v>93.78</v>
      </c>
      <c r="T1347" s="3">
        <v>2</v>
      </c>
      <c r="U1347" s="3">
        <v>0</v>
      </c>
      <c r="V1347" s="3">
        <v>36.574200000000005</v>
      </c>
    </row>
    <row r="1348" spans="1:22" ht="14.25" customHeight="1" x14ac:dyDescent="0.25">
      <c r="A1348" s="3">
        <v>1347</v>
      </c>
      <c r="B1348" s="3" t="s">
        <v>3713</v>
      </c>
      <c r="C1348" s="4">
        <f>YEAR(Table_1[[#This Row],[Order Date]])</f>
        <v>2011</v>
      </c>
      <c r="D1348" s="9">
        <v>40619</v>
      </c>
      <c r="E1348" s="3">
        <v>40626</v>
      </c>
      <c r="F1348" s="3" t="s">
        <v>50</v>
      </c>
      <c r="G1348" s="3" t="s">
        <v>1754</v>
      </c>
      <c r="H1348" s="3" t="s">
        <v>1755</v>
      </c>
      <c r="I1348" s="3" t="s">
        <v>26</v>
      </c>
      <c r="J1348" s="3" t="s">
        <v>27</v>
      </c>
      <c r="K1348" s="3" t="s">
        <v>932</v>
      </c>
      <c r="L1348" s="3" t="s">
        <v>229</v>
      </c>
      <c r="M1348" s="3">
        <v>55044</v>
      </c>
      <c r="N1348" s="3" t="s">
        <v>105</v>
      </c>
      <c r="O1348" s="3" t="s">
        <v>3714</v>
      </c>
      <c r="P1348" s="3" t="s">
        <v>46</v>
      </c>
      <c r="Q1348" s="3" t="s">
        <v>90</v>
      </c>
      <c r="R1348" s="3" t="s">
        <v>3715</v>
      </c>
      <c r="S1348" s="3">
        <v>47.18</v>
      </c>
      <c r="T1348" s="3">
        <v>7</v>
      </c>
      <c r="U1348" s="3">
        <v>0</v>
      </c>
      <c r="V1348" s="3">
        <v>23.59</v>
      </c>
    </row>
    <row r="1349" spans="1:22" ht="14.25" customHeight="1" x14ac:dyDescent="0.25">
      <c r="A1349" s="3">
        <v>1348</v>
      </c>
      <c r="B1349" s="3" t="s">
        <v>3713</v>
      </c>
      <c r="C1349" s="4">
        <f>YEAR(Table_1[[#This Row],[Order Date]])</f>
        <v>2011</v>
      </c>
      <c r="D1349" s="9">
        <v>40619</v>
      </c>
      <c r="E1349" s="3">
        <v>40626</v>
      </c>
      <c r="F1349" s="3" t="s">
        <v>50</v>
      </c>
      <c r="G1349" s="3" t="s">
        <v>1754</v>
      </c>
      <c r="H1349" s="3" t="s">
        <v>1755</v>
      </c>
      <c r="I1349" s="3" t="s">
        <v>26</v>
      </c>
      <c r="J1349" s="3" t="s">
        <v>27</v>
      </c>
      <c r="K1349" s="3" t="s">
        <v>932</v>
      </c>
      <c r="L1349" s="3" t="s">
        <v>229</v>
      </c>
      <c r="M1349" s="3">
        <v>55044</v>
      </c>
      <c r="N1349" s="3" t="s">
        <v>105</v>
      </c>
      <c r="O1349" s="3" t="s">
        <v>3716</v>
      </c>
      <c r="P1349" s="3" t="s">
        <v>46</v>
      </c>
      <c r="Q1349" s="3" t="s">
        <v>68</v>
      </c>
      <c r="R1349" s="3" t="s">
        <v>3717</v>
      </c>
      <c r="S1349" s="3">
        <v>19.68</v>
      </c>
      <c r="T1349" s="3">
        <v>6</v>
      </c>
      <c r="U1349" s="3">
        <v>0</v>
      </c>
      <c r="V1349" s="3">
        <v>5.7071999999999976</v>
      </c>
    </row>
    <row r="1350" spans="1:22" ht="14.25" customHeight="1" x14ac:dyDescent="0.25">
      <c r="A1350" s="3">
        <v>1349</v>
      </c>
      <c r="B1350" s="3" t="s">
        <v>3713</v>
      </c>
      <c r="C1350" s="4">
        <f>YEAR(Table_1[[#This Row],[Order Date]])</f>
        <v>2011</v>
      </c>
      <c r="D1350" s="9">
        <v>40619</v>
      </c>
      <c r="E1350" s="3">
        <v>40626</v>
      </c>
      <c r="F1350" s="3" t="s">
        <v>50</v>
      </c>
      <c r="G1350" s="3" t="s">
        <v>1754</v>
      </c>
      <c r="H1350" s="3" t="s">
        <v>1755</v>
      </c>
      <c r="I1350" s="3" t="s">
        <v>26</v>
      </c>
      <c r="J1350" s="3" t="s">
        <v>27</v>
      </c>
      <c r="K1350" s="3" t="s">
        <v>932</v>
      </c>
      <c r="L1350" s="3" t="s">
        <v>229</v>
      </c>
      <c r="M1350" s="3">
        <v>55044</v>
      </c>
      <c r="N1350" s="3" t="s">
        <v>105</v>
      </c>
      <c r="O1350" s="3" t="s">
        <v>3718</v>
      </c>
      <c r="P1350" s="3" t="s">
        <v>46</v>
      </c>
      <c r="Q1350" s="3" t="s">
        <v>75</v>
      </c>
      <c r="R1350" s="3" t="s">
        <v>3719</v>
      </c>
      <c r="S1350" s="3">
        <v>53.4</v>
      </c>
      <c r="T1350" s="3">
        <v>10</v>
      </c>
      <c r="U1350" s="3">
        <v>0</v>
      </c>
      <c r="V1350" s="3">
        <v>25.097999999999999</v>
      </c>
    </row>
    <row r="1351" spans="1:22" ht="14.25" customHeight="1" x14ac:dyDescent="0.25">
      <c r="A1351" s="3">
        <v>1350</v>
      </c>
      <c r="B1351" s="3" t="s">
        <v>3713</v>
      </c>
      <c r="C1351" s="4">
        <f>YEAR(Table_1[[#This Row],[Order Date]])</f>
        <v>2011</v>
      </c>
      <c r="D1351" s="9">
        <v>40619</v>
      </c>
      <c r="E1351" s="3">
        <v>40626</v>
      </c>
      <c r="F1351" s="3" t="s">
        <v>50</v>
      </c>
      <c r="G1351" s="3" t="s">
        <v>1754</v>
      </c>
      <c r="H1351" s="3" t="s">
        <v>1755</v>
      </c>
      <c r="I1351" s="3" t="s">
        <v>26</v>
      </c>
      <c r="J1351" s="3" t="s">
        <v>27</v>
      </c>
      <c r="K1351" s="3" t="s">
        <v>932</v>
      </c>
      <c r="L1351" s="3" t="s">
        <v>229</v>
      </c>
      <c r="M1351" s="3">
        <v>55044</v>
      </c>
      <c r="N1351" s="3" t="s">
        <v>105</v>
      </c>
      <c r="O1351" s="3" t="s">
        <v>3720</v>
      </c>
      <c r="P1351" s="3" t="s">
        <v>46</v>
      </c>
      <c r="Q1351" s="3" t="s">
        <v>75</v>
      </c>
      <c r="R1351" s="3" t="s">
        <v>3721</v>
      </c>
      <c r="S1351" s="3">
        <v>35.880000000000003</v>
      </c>
      <c r="T1351" s="3">
        <v>6</v>
      </c>
      <c r="U1351" s="3">
        <v>0</v>
      </c>
      <c r="V1351" s="3">
        <v>17.2224</v>
      </c>
    </row>
    <row r="1352" spans="1:22" ht="14.25" customHeight="1" x14ac:dyDescent="0.25">
      <c r="A1352" s="3">
        <v>1351</v>
      </c>
      <c r="B1352" s="3" t="s">
        <v>3722</v>
      </c>
      <c r="C1352" s="4">
        <f>YEAR(Table_1[[#This Row],[Order Date]])</f>
        <v>2011</v>
      </c>
      <c r="D1352" s="9">
        <v>40819</v>
      </c>
      <c r="E1352" s="3">
        <v>40824</v>
      </c>
      <c r="F1352" s="3" t="s">
        <v>23</v>
      </c>
      <c r="G1352" s="3" t="s">
        <v>3723</v>
      </c>
      <c r="H1352" s="3" t="s">
        <v>3724</v>
      </c>
      <c r="I1352" s="3" t="s">
        <v>26</v>
      </c>
      <c r="J1352" s="3" t="s">
        <v>27</v>
      </c>
      <c r="K1352" s="3" t="s">
        <v>2380</v>
      </c>
      <c r="L1352" s="3" t="s">
        <v>211</v>
      </c>
      <c r="M1352" s="3">
        <v>60201</v>
      </c>
      <c r="N1352" s="3" t="s">
        <v>105</v>
      </c>
      <c r="O1352" s="3" t="s">
        <v>3186</v>
      </c>
      <c r="P1352" s="3" t="s">
        <v>32</v>
      </c>
      <c r="Q1352" s="3" t="s">
        <v>36</v>
      </c>
      <c r="R1352" s="3" t="s">
        <v>3187</v>
      </c>
      <c r="S1352" s="3">
        <v>258.279</v>
      </c>
      <c r="T1352" s="3">
        <v>3</v>
      </c>
      <c r="U1352" s="3">
        <v>0.3</v>
      </c>
      <c r="V1352" s="3">
        <v>-70.104300000000023</v>
      </c>
    </row>
    <row r="1353" spans="1:22" ht="14.25" customHeight="1" x14ac:dyDescent="0.25">
      <c r="A1353" s="3">
        <v>1352</v>
      </c>
      <c r="B1353" s="3" t="s">
        <v>3725</v>
      </c>
      <c r="C1353" s="4">
        <f>YEAR(Table_1[[#This Row],[Order Date]])</f>
        <v>2013</v>
      </c>
      <c r="D1353" s="9">
        <v>41362</v>
      </c>
      <c r="E1353" s="3">
        <v>41365</v>
      </c>
      <c r="F1353" s="3" t="s">
        <v>188</v>
      </c>
      <c r="G1353" s="3" t="s">
        <v>3703</v>
      </c>
      <c r="H1353" s="3" t="s">
        <v>3704</v>
      </c>
      <c r="I1353" s="3" t="s">
        <v>41</v>
      </c>
      <c r="J1353" s="3" t="s">
        <v>27</v>
      </c>
      <c r="K1353" s="3" t="s">
        <v>1127</v>
      </c>
      <c r="L1353" s="3" t="s">
        <v>319</v>
      </c>
      <c r="M1353" s="3">
        <v>22204</v>
      </c>
      <c r="N1353" s="3" t="s">
        <v>30</v>
      </c>
      <c r="O1353" s="3" t="s">
        <v>3726</v>
      </c>
      <c r="P1353" s="3" t="s">
        <v>46</v>
      </c>
      <c r="Q1353" s="3" t="s">
        <v>59</v>
      </c>
      <c r="R1353" s="3" t="s">
        <v>3727</v>
      </c>
      <c r="S1353" s="3">
        <v>31.4</v>
      </c>
      <c r="T1353" s="3">
        <v>2</v>
      </c>
      <c r="U1353" s="3">
        <v>0</v>
      </c>
      <c r="V1353" s="3">
        <v>7.8500000000000014</v>
      </c>
    </row>
    <row r="1354" spans="1:22" ht="14.25" customHeight="1" x14ac:dyDescent="0.25">
      <c r="A1354" s="3">
        <v>1353</v>
      </c>
      <c r="B1354" s="3" t="s">
        <v>3728</v>
      </c>
      <c r="C1354" s="4">
        <f>YEAR(Table_1[[#This Row],[Order Date]])</f>
        <v>2014</v>
      </c>
      <c r="D1354" s="9">
        <v>41764</v>
      </c>
      <c r="E1354" s="3">
        <v>41769</v>
      </c>
      <c r="F1354" s="3" t="s">
        <v>50</v>
      </c>
      <c r="G1354" s="3" t="s">
        <v>2908</v>
      </c>
      <c r="H1354" s="3" t="s">
        <v>2909</v>
      </c>
      <c r="I1354" s="3" t="s">
        <v>41</v>
      </c>
      <c r="J1354" s="3" t="s">
        <v>27</v>
      </c>
      <c r="K1354" s="3" t="s">
        <v>127</v>
      </c>
      <c r="L1354" s="3" t="s">
        <v>43</v>
      </c>
      <c r="M1354" s="3">
        <v>94109</v>
      </c>
      <c r="N1354" s="3" t="s">
        <v>44</v>
      </c>
      <c r="O1354" s="3" t="s">
        <v>2020</v>
      </c>
      <c r="P1354" s="3" t="s">
        <v>71</v>
      </c>
      <c r="Q1354" s="3" t="s">
        <v>72</v>
      </c>
      <c r="R1354" s="3" t="s">
        <v>2021</v>
      </c>
      <c r="S1354" s="3">
        <v>183.96</v>
      </c>
      <c r="T1354" s="3">
        <v>5</v>
      </c>
      <c r="U1354" s="3">
        <v>0.2</v>
      </c>
      <c r="V1354" s="3">
        <v>20.695499999999988</v>
      </c>
    </row>
    <row r="1355" spans="1:22" ht="14.25" customHeight="1" x14ac:dyDescent="0.25">
      <c r="A1355" s="3">
        <v>1354</v>
      </c>
      <c r="B1355" s="3" t="s">
        <v>3728</v>
      </c>
      <c r="C1355" s="4">
        <f>YEAR(Table_1[[#This Row],[Order Date]])</f>
        <v>2014</v>
      </c>
      <c r="D1355" s="9">
        <v>41764</v>
      </c>
      <c r="E1355" s="3">
        <v>41769</v>
      </c>
      <c r="F1355" s="3" t="s">
        <v>50</v>
      </c>
      <c r="G1355" s="3" t="s">
        <v>2908</v>
      </c>
      <c r="H1355" s="3" t="s">
        <v>2909</v>
      </c>
      <c r="I1355" s="3" t="s">
        <v>41</v>
      </c>
      <c r="J1355" s="3" t="s">
        <v>27</v>
      </c>
      <c r="K1355" s="3" t="s">
        <v>127</v>
      </c>
      <c r="L1355" s="3" t="s">
        <v>43</v>
      </c>
      <c r="M1355" s="3">
        <v>94109</v>
      </c>
      <c r="N1355" s="3" t="s">
        <v>44</v>
      </c>
      <c r="O1355" s="3" t="s">
        <v>2762</v>
      </c>
      <c r="P1355" s="3" t="s">
        <v>46</v>
      </c>
      <c r="Q1355" s="3" t="s">
        <v>90</v>
      </c>
      <c r="R1355" s="3" t="s">
        <v>2763</v>
      </c>
      <c r="S1355" s="3">
        <v>17.61</v>
      </c>
      <c r="T1355" s="3">
        <v>3</v>
      </c>
      <c r="U1355" s="3">
        <v>0</v>
      </c>
      <c r="V1355" s="3">
        <v>8.4527999999999999</v>
      </c>
    </row>
    <row r="1356" spans="1:22" ht="14.25" customHeight="1" x14ac:dyDescent="0.25">
      <c r="A1356" s="3">
        <v>1355</v>
      </c>
      <c r="B1356" s="3" t="s">
        <v>3728</v>
      </c>
      <c r="C1356" s="4">
        <f>YEAR(Table_1[[#This Row],[Order Date]])</f>
        <v>2014</v>
      </c>
      <c r="D1356" s="9">
        <v>41764</v>
      </c>
      <c r="E1356" s="3">
        <v>41769</v>
      </c>
      <c r="F1356" s="3" t="s">
        <v>50</v>
      </c>
      <c r="G1356" s="3" t="s">
        <v>2908</v>
      </c>
      <c r="H1356" s="3" t="s">
        <v>2909</v>
      </c>
      <c r="I1356" s="3" t="s">
        <v>41</v>
      </c>
      <c r="J1356" s="3" t="s">
        <v>27</v>
      </c>
      <c r="K1356" s="3" t="s">
        <v>127</v>
      </c>
      <c r="L1356" s="3" t="s">
        <v>43</v>
      </c>
      <c r="M1356" s="3">
        <v>94109</v>
      </c>
      <c r="N1356" s="3" t="s">
        <v>44</v>
      </c>
      <c r="O1356" s="3" t="s">
        <v>903</v>
      </c>
      <c r="P1356" s="3" t="s">
        <v>32</v>
      </c>
      <c r="Q1356" s="3" t="s">
        <v>56</v>
      </c>
      <c r="R1356" s="3" t="s">
        <v>904</v>
      </c>
      <c r="S1356" s="3">
        <v>300.904</v>
      </c>
      <c r="T1356" s="3">
        <v>1</v>
      </c>
      <c r="U1356" s="3">
        <v>0.2</v>
      </c>
      <c r="V1356" s="3">
        <v>11.283900000000017</v>
      </c>
    </row>
    <row r="1357" spans="1:22" ht="14.25" customHeight="1" x14ac:dyDescent="0.25">
      <c r="A1357" s="3">
        <v>1356</v>
      </c>
      <c r="B1357" s="3" t="s">
        <v>3729</v>
      </c>
      <c r="C1357" s="4">
        <f>YEAR(Table_1[[#This Row],[Order Date]])</f>
        <v>2011</v>
      </c>
      <c r="D1357" s="9">
        <v>40729</v>
      </c>
      <c r="E1357" s="3">
        <v>40729</v>
      </c>
      <c r="F1357" s="3" t="s">
        <v>1290</v>
      </c>
      <c r="G1357" s="3" t="s">
        <v>3535</v>
      </c>
      <c r="H1357" s="3" t="s">
        <v>3536</v>
      </c>
      <c r="I1357" s="3" t="s">
        <v>26</v>
      </c>
      <c r="J1357" s="3" t="s">
        <v>27</v>
      </c>
      <c r="K1357" s="3" t="s">
        <v>184</v>
      </c>
      <c r="L1357" s="3" t="s">
        <v>104</v>
      </c>
      <c r="M1357" s="3">
        <v>77036</v>
      </c>
      <c r="N1357" s="3" t="s">
        <v>105</v>
      </c>
      <c r="O1357" s="3" t="s">
        <v>839</v>
      </c>
      <c r="P1357" s="3" t="s">
        <v>46</v>
      </c>
      <c r="Q1357" s="3" t="s">
        <v>59</v>
      </c>
      <c r="R1357" s="3" t="s">
        <v>840</v>
      </c>
      <c r="S1357" s="3">
        <v>220.77600000000001</v>
      </c>
      <c r="T1357" s="3">
        <v>3</v>
      </c>
      <c r="U1357" s="3">
        <v>0.2</v>
      </c>
      <c r="V1357" s="3">
        <v>-44.155200000000022</v>
      </c>
    </row>
    <row r="1358" spans="1:22" ht="14.25" customHeight="1" x14ac:dyDescent="0.25">
      <c r="A1358" s="3">
        <v>1357</v>
      </c>
      <c r="B1358" s="3" t="s">
        <v>3729</v>
      </c>
      <c r="C1358" s="4">
        <f>YEAR(Table_1[[#This Row],[Order Date]])</f>
        <v>2011</v>
      </c>
      <c r="D1358" s="9">
        <v>40729</v>
      </c>
      <c r="E1358" s="3">
        <v>40729</v>
      </c>
      <c r="F1358" s="3" t="s">
        <v>1290</v>
      </c>
      <c r="G1358" s="3" t="s">
        <v>3535</v>
      </c>
      <c r="H1358" s="3" t="s">
        <v>3536</v>
      </c>
      <c r="I1358" s="3" t="s">
        <v>26</v>
      </c>
      <c r="J1358" s="3" t="s">
        <v>27</v>
      </c>
      <c r="K1358" s="3" t="s">
        <v>184</v>
      </c>
      <c r="L1358" s="3" t="s">
        <v>104</v>
      </c>
      <c r="M1358" s="3">
        <v>77036</v>
      </c>
      <c r="N1358" s="3" t="s">
        <v>105</v>
      </c>
      <c r="O1358" s="3" t="s">
        <v>3540</v>
      </c>
      <c r="P1358" s="3" t="s">
        <v>46</v>
      </c>
      <c r="Q1358" s="3" t="s">
        <v>59</v>
      </c>
      <c r="R1358" s="3" t="s">
        <v>3541</v>
      </c>
      <c r="S1358" s="3">
        <v>281.42400000000004</v>
      </c>
      <c r="T1358" s="3">
        <v>11</v>
      </c>
      <c r="U1358" s="3">
        <v>0.2</v>
      </c>
      <c r="V1358" s="3">
        <v>-35.178000000000004</v>
      </c>
    </row>
    <row r="1359" spans="1:22" ht="14.25" customHeight="1" x14ac:dyDescent="0.25">
      <c r="A1359" s="3">
        <v>1358</v>
      </c>
      <c r="B1359" s="3" t="s">
        <v>3730</v>
      </c>
      <c r="C1359" s="4">
        <f>YEAR(Table_1[[#This Row],[Order Date]])</f>
        <v>2013</v>
      </c>
      <c r="D1359" s="9">
        <v>41400</v>
      </c>
      <c r="E1359" s="3">
        <v>41402</v>
      </c>
      <c r="F1359" s="3" t="s">
        <v>188</v>
      </c>
      <c r="G1359" s="3" t="s">
        <v>3731</v>
      </c>
      <c r="H1359" s="3" t="s">
        <v>3732</v>
      </c>
      <c r="I1359" s="3" t="s">
        <v>26</v>
      </c>
      <c r="J1359" s="3" t="s">
        <v>27</v>
      </c>
      <c r="K1359" s="3" t="s">
        <v>1473</v>
      </c>
      <c r="L1359" s="3" t="s">
        <v>29</v>
      </c>
      <c r="M1359" s="3">
        <v>40214</v>
      </c>
      <c r="N1359" s="3" t="s">
        <v>30</v>
      </c>
      <c r="O1359" s="3" t="s">
        <v>3733</v>
      </c>
      <c r="P1359" s="3" t="s">
        <v>46</v>
      </c>
      <c r="Q1359" s="3" t="s">
        <v>90</v>
      </c>
      <c r="R1359" s="3" t="s">
        <v>3734</v>
      </c>
      <c r="S1359" s="3">
        <v>79.14</v>
      </c>
      <c r="T1359" s="3">
        <v>3</v>
      </c>
      <c r="U1359" s="3">
        <v>0</v>
      </c>
      <c r="V1359" s="3">
        <v>36.404399999999995</v>
      </c>
    </row>
    <row r="1360" spans="1:22" ht="14.25" customHeight="1" x14ac:dyDescent="0.25">
      <c r="A1360" s="3">
        <v>1359</v>
      </c>
      <c r="B1360" s="3" t="s">
        <v>3735</v>
      </c>
      <c r="C1360" s="4">
        <f>YEAR(Table_1[[#This Row],[Order Date]])</f>
        <v>2014</v>
      </c>
      <c r="D1360" s="9">
        <v>41756</v>
      </c>
      <c r="E1360" s="3">
        <v>41757</v>
      </c>
      <c r="F1360" s="3" t="s">
        <v>188</v>
      </c>
      <c r="G1360" s="3" t="s">
        <v>3736</v>
      </c>
      <c r="H1360" s="3" t="s">
        <v>3737</v>
      </c>
      <c r="I1360" s="3" t="s">
        <v>26</v>
      </c>
      <c r="J1360" s="3" t="s">
        <v>27</v>
      </c>
      <c r="K1360" s="3" t="s">
        <v>103</v>
      </c>
      <c r="L1360" s="3" t="s">
        <v>104</v>
      </c>
      <c r="M1360" s="3">
        <v>76106</v>
      </c>
      <c r="N1360" s="3" t="s">
        <v>105</v>
      </c>
      <c r="O1360" s="3" t="s">
        <v>2045</v>
      </c>
      <c r="P1360" s="3" t="s">
        <v>32</v>
      </c>
      <c r="Q1360" s="3" t="s">
        <v>65</v>
      </c>
      <c r="R1360" s="3" t="s">
        <v>2046</v>
      </c>
      <c r="S1360" s="3">
        <v>1.988</v>
      </c>
      <c r="T1360" s="3">
        <v>1</v>
      </c>
      <c r="U1360" s="3">
        <v>0.6</v>
      </c>
      <c r="V1360" s="3">
        <v>-1.4413</v>
      </c>
    </row>
    <row r="1361" spans="1:22" ht="14.25" customHeight="1" x14ac:dyDescent="0.25">
      <c r="A1361" s="3">
        <v>1360</v>
      </c>
      <c r="B1361" s="3" t="s">
        <v>3738</v>
      </c>
      <c r="C1361" s="4">
        <f>YEAR(Table_1[[#This Row],[Order Date]])</f>
        <v>2011</v>
      </c>
      <c r="D1361" s="9">
        <v>40812</v>
      </c>
      <c r="E1361" s="3">
        <v>40817</v>
      </c>
      <c r="F1361" s="3" t="s">
        <v>23</v>
      </c>
      <c r="G1361" s="3" t="s">
        <v>3739</v>
      </c>
      <c r="H1361" s="3" t="s">
        <v>3740</v>
      </c>
      <c r="I1361" s="3" t="s">
        <v>26</v>
      </c>
      <c r="J1361" s="3" t="s">
        <v>27</v>
      </c>
      <c r="K1361" s="3" t="s">
        <v>42</v>
      </c>
      <c r="L1361" s="3" t="s">
        <v>43</v>
      </c>
      <c r="M1361" s="3">
        <v>90049</v>
      </c>
      <c r="N1361" s="3" t="s">
        <v>44</v>
      </c>
      <c r="O1361" s="3" t="s">
        <v>3741</v>
      </c>
      <c r="P1361" s="3" t="s">
        <v>32</v>
      </c>
      <c r="Q1361" s="3" t="s">
        <v>36</v>
      </c>
      <c r="R1361" s="3" t="s">
        <v>3742</v>
      </c>
      <c r="S1361" s="3">
        <v>145.56800000000001</v>
      </c>
      <c r="T1361" s="3">
        <v>2</v>
      </c>
      <c r="U1361" s="3">
        <v>0.2</v>
      </c>
      <c r="V1361" s="3">
        <v>0</v>
      </c>
    </row>
    <row r="1362" spans="1:22" ht="14.25" customHeight="1" x14ac:dyDescent="0.25">
      <c r="A1362" s="3">
        <v>1361</v>
      </c>
      <c r="B1362" s="3" t="s">
        <v>3743</v>
      </c>
      <c r="C1362" s="4">
        <f>YEAR(Table_1[[#This Row],[Order Date]])</f>
        <v>2014</v>
      </c>
      <c r="D1362" s="9">
        <v>41932</v>
      </c>
      <c r="E1362" s="3">
        <v>41938</v>
      </c>
      <c r="F1362" s="3" t="s">
        <v>50</v>
      </c>
      <c r="G1362" s="3" t="s">
        <v>3744</v>
      </c>
      <c r="H1362" s="3" t="s">
        <v>3745</v>
      </c>
      <c r="I1362" s="3" t="s">
        <v>41</v>
      </c>
      <c r="J1362" s="3" t="s">
        <v>27</v>
      </c>
      <c r="K1362" s="3" t="s">
        <v>146</v>
      </c>
      <c r="L1362" s="3" t="s">
        <v>147</v>
      </c>
      <c r="M1362" s="3">
        <v>19120</v>
      </c>
      <c r="N1362" s="3" t="s">
        <v>148</v>
      </c>
      <c r="O1362" s="3" t="s">
        <v>2589</v>
      </c>
      <c r="P1362" s="3" t="s">
        <v>46</v>
      </c>
      <c r="Q1362" s="3" t="s">
        <v>68</v>
      </c>
      <c r="R1362" s="3" t="s">
        <v>2590</v>
      </c>
      <c r="S1362" s="3">
        <v>123.256</v>
      </c>
      <c r="T1362" s="3">
        <v>7</v>
      </c>
      <c r="U1362" s="3">
        <v>0.2</v>
      </c>
      <c r="V1362" s="3">
        <v>9.2441999999999993</v>
      </c>
    </row>
    <row r="1363" spans="1:22" ht="14.25" customHeight="1" x14ac:dyDescent="0.25">
      <c r="A1363" s="3">
        <v>1362</v>
      </c>
      <c r="B1363" s="3" t="s">
        <v>3743</v>
      </c>
      <c r="C1363" s="4">
        <f>YEAR(Table_1[[#This Row],[Order Date]])</f>
        <v>2014</v>
      </c>
      <c r="D1363" s="9">
        <v>41932</v>
      </c>
      <c r="E1363" s="3">
        <v>41938</v>
      </c>
      <c r="F1363" s="3" t="s">
        <v>50</v>
      </c>
      <c r="G1363" s="3" t="s">
        <v>3744</v>
      </c>
      <c r="H1363" s="3" t="s">
        <v>3745</v>
      </c>
      <c r="I1363" s="3" t="s">
        <v>41</v>
      </c>
      <c r="J1363" s="3" t="s">
        <v>27</v>
      </c>
      <c r="K1363" s="3" t="s">
        <v>146</v>
      </c>
      <c r="L1363" s="3" t="s">
        <v>147</v>
      </c>
      <c r="M1363" s="3">
        <v>19120</v>
      </c>
      <c r="N1363" s="3" t="s">
        <v>148</v>
      </c>
      <c r="O1363" s="3" t="s">
        <v>3746</v>
      </c>
      <c r="P1363" s="3" t="s">
        <v>46</v>
      </c>
      <c r="Q1363" s="3" t="s">
        <v>90</v>
      </c>
      <c r="R1363" s="3" t="s">
        <v>3747</v>
      </c>
      <c r="S1363" s="3">
        <v>23.680000000000003</v>
      </c>
      <c r="T1363" s="3">
        <v>4</v>
      </c>
      <c r="U1363" s="3">
        <v>0.2</v>
      </c>
      <c r="V1363" s="3">
        <v>7.3999999999999995</v>
      </c>
    </row>
    <row r="1364" spans="1:22" ht="14.25" customHeight="1" x14ac:dyDescent="0.25">
      <c r="A1364" s="3">
        <v>1363</v>
      </c>
      <c r="B1364" s="3" t="s">
        <v>3743</v>
      </c>
      <c r="C1364" s="4">
        <f>YEAR(Table_1[[#This Row],[Order Date]])</f>
        <v>2014</v>
      </c>
      <c r="D1364" s="9">
        <v>41932</v>
      </c>
      <c r="E1364" s="3">
        <v>41938</v>
      </c>
      <c r="F1364" s="3" t="s">
        <v>50</v>
      </c>
      <c r="G1364" s="3" t="s">
        <v>3744</v>
      </c>
      <c r="H1364" s="3" t="s">
        <v>3745</v>
      </c>
      <c r="I1364" s="3" t="s">
        <v>41</v>
      </c>
      <c r="J1364" s="3" t="s">
        <v>27</v>
      </c>
      <c r="K1364" s="3" t="s">
        <v>146</v>
      </c>
      <c r="L1364" s="3" t="s">
        <v>147</v>
      </c>
      <c r="M1364" s="3">
        <v>19120</v>
      </c>
      <c r="N1364" s="3" t="s">
        <v>148</v>
      </c>
      <c r="O1364" s="3" t="s">
        <v>3748</v>
      </c>
      <c r="P1364" s="3" t="s">
        <v>71</v>
      </c>
      <c r="Q1364" s="3" t="s">
        <v>72</v>
      </c>
      <c r="R1364" s="3" t="s">
        <v>3749</v>
      </c>
      <c r="S1364" s="3">
        <v>309.57600000000002</v>
      </c>
      <c r="T1364" s="3">
        <v>4</v>
      </c>
      <c r="U1364" s="3">
        <v>0.4</v>
      </c>
      <c r="V1364" s="3">
        <v>-56.755600000000015</v>
      </c>
    </row>
    <row r="1365" spans="1:22" ht="14.25" customHeight="1" x14ac:dyDescent="0.25">
      <c r="A1365" s="3">
        <v>1364</v>
      </c>
      <c r="B1365" s="3" t="s">
        <v>3750</v>
      </c>
      <c r="C1365" s="4">
        <f>YEAR(Table_1[[#This Row],[Order Date]])</f>
        <v>2014</v>
      </c>
      <c r="D1365" s="9">
        <v>41954</v>
      </c>
      <c r="E1365" s="3">
        <v>41955</v>
      </c>
      <c r="F1365" s="3" t="s">
        <v>188</v>
      </c>
      <c r="G1365" s="3" t="s">
        <v>3751</v>
      </c>
      <c r="H1365" s="3" t="s">
        <v>3752</v>
      </c>
      <c r="I1365" s="3" t="s">
        <v>41</v>
      </c>
      <c r="J1365" s="3" t="s">
        <v>27</v>
      </c>
      <c r="K1365" s="3" t="s">
        <v>1310</v>
      </c>
      <c r="L1365" s="3" t="s">
        <v>310</v>
      </c>
      <c r="M1365" s="3">
        <v>85705</v>
      </c>
      <c r="N1365" s="3" t="s">
        <v>44</v>
      </c>
      <c r="O1365" s="3" t="s">
        <v>2441</v>
      </c>
      <c r="P1365" s="3" t="s">
        <v>46</v>
      </c>
      <c r="Q1365" s="3" t="s">
        <v>75</v>
      </c>
      <c r="R1365" s="3" t="s">
        <v>2442</v>
      </c>
      <c r="S1365" s="3">
        <v>38.388000000000005</v>
      </c>
      <c r="T1365" s="3">
        <v>14</v>
      </c>
      <c r="U1365" s="3">
        <v>0.7</v>
      </c>
      <c r="V1365" s="3">
        <v>-25.591999999999999</v>
      </c>
    </row>
    <row r="1366" spans="1:22" ht="14.25" customHeight="1" x14ac:dyDescent="0.25">
      <c r="A1366" s="3">
        <v>1365</v>
      </c>
      <c r="B1366" s="3" t="s">
        <v>3750</v>
      </c>
      <c r="C1366" s="4">
        <f>YEAR(Table_1[[#This Row],[Order Date]])</f>
        <v>2014</v>
      </c>
      <c r="D1366" s="9">
        <v>41954</v>
      </c>
      <c r="E1366" s="3">
        <v>41955</v>
      </c>
      <c r="F1366" s="3" t="s">
        <v>188</v>
      </c>
      <c r="G1366" s="3" t="s">
        <v>3751</v>
      </c>
      <c r="H1366" s="3" t="s">
        <v>3752</v>
      </c>
      <c r="I1366" s="3" t="s">
        <v>41</v>
      </c>
      <c r="J1366" s="3" t="s">
        <v>27</v>
      </c>
      <c r="K1366" s="3" t="s">
        <v>1310</v>
      </c>
      <c r="L1366" s="3" t="s">
        <v>310</v>
      </c>
      <c r="M1366" s="3">
        <v>85705</v>
      </c>
      <c r="N1366" s="3" t="s">
        <v>44</v>
      </c>
      <c r="O1366" s="3" t="s">
        <v>3753</v>
      </c>
      <c r="P1366" s="3" t="s">
        <v>71</v>
      </c>
      <c r="Q1366" s="3" t="s">
        <v>682</v>
      </c>
      <c r="R1366" s="3" t="s">
        <v>3754</v>
      </c>
      <c r="S1366" s="3">
        <v>95.994000000000014</v>
      </c>
      <c r="T1366" s="3">
        <v>2</v>
      </c>
      <c r="U1366" s="3">
        <v>0.7</v>
      </c>
      <c r="V1366" s="3">
        <v>-63.995999999999981</v>
      </c>
    </row>
    <row r="1367" spans="1:22" ht="14.25" customHeight="1" x14ac:dyDescent="0.25">
      <c r="A1367" s="3">
        <v>1366</v>
      </c>
      <c r="B1367" s="3" t="s">
        <v>3750</v>
      </c>
      <c r="C1367" s="4">
        <f>YEAR(Table_1[[#This Row],[Order Date]])</f>
        <v>2014</v>
      </c>
      <c r="D1367" s="9">
        <v>41954</v>
      </c>
      <c r="E1367" s="3">
        <v>41955</v>
      </c>
      <c r="F1367" s="3" t="s">
        <v>188</v>
      </c>
      <c r="G1367" s="3" t="s">
        <v>3751</v>
      </c>
      <c r="H1367" s="3" t="s">
        <v>3752</v>
      </c>
      <c r="I1367" s="3" t="s">
        <v>41</v>
      </c>
      <c r="J1367" s="3" t="s">
        <v>27</v>
      </c>
      <c r="K1367" s="3" t="s">
        <v>1310</v>
      </c>
      <c r="L1367" s="3" t="s">
        <v>310</v>
      </c>
      <c r="M1367" s="3">
        <v>85705</v>
      </c>
      <c r="N1367" s="3" t="s">
        <v>44</v>
      </c>
      <c r="O1367" s="3" t="s">
        <v>3755</v>
      </c>
      <c r="P1367" s="3" t="s">
        <v>71</v>
      </c>
      <c r="Q1367" s="3" t="s">
        <v>161</v>
      </c>
      <c r="R1367" s="3" t="s">
        <v>3756</v>
      </c>
      <c r="S1367" s="3">
        <v>239.95200000000003</v>
      </c>
      <c r="T1367" s="3">
        <v>6</v>
      </c>
      <c r="U1367" s="3">
        <v>0.2</v>
      </c>
      <c r="V1367" s="3">
        <v>-35.992800000000038</v>
      </c>
    </row>
    <row r="1368" spans="1:22" ht="14.25" customHeight="1" x14ac:dyDescent="0.25">
      <c r="A1368" s="3">
        <v>1367</v>
      </c>
      <c r="B1368" s="3" t="s">
        <v>3750</v>
      </c>
      <c r="C1368" s="4">
        <f>YEAR(Table_1[[#This Row],[Order Date]])</f>
        <v>2014</v>
      </c>
      <c r="D1368" s="9">
        <v>41954</v>
      </c>
      <c r="E1368" s="3">
        <v>41955</v>
      </c>
      <c r="F1368" s="3" t="s">
        <v>188</v>
      </c>
      <c r="G1368" s="3" t="s">
        <v>3751</v>
      </c>
      <c r="H1368" s="3" t="s">
        <v>3752</v>
      </c>
      <c r="I1368" s="3" t="s">
        <v>41</v>
      </c>
      <c r="J1368" s="3" t="s">
        <v>27</v>
      </c>
      <c r="K1368" s="3" t="s">
        <v>1310</v>
      </c>
      <c r="L1368" s="3" t="s">
        <v>310</v>
      </c>
      <c r="M1368" s="3">
        <v>85705</v>
      </c>
      <c r="N1368" s="3" t="s">
        <v>44</v>
      </c>
      <c r="O1368" s="3" t="s">
        <v>861</v>
      </c>
      <c r="P1368" s="3" t="s">
        <v>71</v>
      </c>
      <c r="Q1368" s="3" t="s">
        <v>72</v>
      </c>
      <c r="R1368" s="3" t="s">
        <v>862</v>
      </c>
      <c r="S1368" s="3">
        <v>201.584</v>
      </c>
      <c r="T1368" s="3">
        <v>2</v>
      </c>
      <c r="U1368" s="3">
        <v>0.2</v>
      </c>
      <c r="V1368" s="3">
        <v>15.118800000000007</v>
      </c>
    </row>
    <row r="1369" spans="1:22" ht="14.25" customHeight="1" x14ac:dyDescent="0.25">
      <c r="A1369" s="3">
        <v>1368</v>
      </c>
      <c r="B1369" s="3" t="s">
        <v>3750</v>
      </c>
      <c r="C1369" s="4">
        <f>YEAR(Table_1[[#This Row],[Order Date]])</f>
        <v>2014</v>
      </c>
      <c r="D1369" s="9">
        <v>41954</v>
      </c>
      <c r="E1369" s="3">
        <v>41955</v>
      </c>
      <c r="F1369" s="3" t="s">
        <v>188</v>
      </c>
      <c r="G1369" s="3" t="s">
        <v>3751</v>
      </c>
      <c r="H1369" s="3" t="s">
        <v>3752</v>
      </c>
      <c r="I1369" s="3" t="s">
        <v>41</v>
      </c>
      <c r="J1369" s="3" t="s">
        <v>27</v>
      </c>
      <c r="K1369" s="3" t="s">
        <v>1310</v>
      </c>
      <c r="L1369" s="3" t="s">
        <v>310</v>
      </c>
      <c r="M1369" s="3">
        <v>85705</v>
      </c>
      <c r="N1369" s="3" t="s">
        <v>44</v>
      </c>
      <c r="O1369" s="3" t="s">
        <v>1195</v>
      </c>
      <c r="P1369" s="3" t="s">
        <v>32</v>
      </c>
      <c r="Q1369" s="3" t="s">
        <v>36</v>
      </c>
      <c r="R1369" s="3" t="s">
        <v>1196</v>
      </c>
      <c r="S1369" s="3">
        <v>899.13600000000008</v>
      </c>
      <c r="T1369" s="3">
        <v>4</v>
      </c>
      <c r="U1369" s="3">
        <v>0.2</v>
      </c>
      <c r="V1369" s="3">
        <v>-146.10960000000014</v>
      </c>
    </row>
    <row r="1370" spans="1:22" ht="14.25" customHeight="1" x14ac:dyDescent="0.25">
      <c r="A1370" s="3">
        <v>1369</v>
      </c>
      <c r="B1370" s="3" t="s">
        <v>3757</v>
      </c>
      <c r="C1370" s="4">
        <f>YEAR(Table_1[[#This Row],[Order Date]])</f>
        <v>2014</v>
      </c>
      <c r="D1370" s="9">
        <v>41829</v>
      </c>
      <c r="E1370" s="3">
        <v>41832</v>
      </c>
      <c r="F1370" s="3" t="s">
        <v>188</v>
      </c>
      <c r="G1370" s="3" t="s">
        <v>3758</v>
      </c>
      <c r="H1370" s="3" t="s">
        <v>3759</v>
      </c>
      <c r="I1370" s="3" t="s">
        <v>102</v>
      </c>
      <c r="J1370" s="3" t="s">
        <v>27</v>
      </c>
      <c r="K1370" s="3" t="s">
        <v>3760</v>
      </c>
      <c r="L1370" s="3" t="s">
        <v>43</v>
      </c>
      <c r="M1370" s="3">
        <v>90660</v>
      </c>
      <c r="N1370" s="3" t="s">
        <v>44</v>
      </c>
      <c r="O1370" s="3" t="s">
        <v>1146</v>
      </c>
      <c r="P1370" s="3" t="s">
        <v>32</v>
      </c>
      <c r="Q1370" s="3" t="s">
        <v>65</v>
      </c>
      <c r="R1370" s="3" t="s">
        <v>1147</v>
      </c>
      <c r="S1370" s="3">
        <v>145.9</v>
      </c>
      <c r="T1370" s="3">
        <v>5</v>
      </c>
      <c r="U1370" s="3">
        <v>0</v>
      </c>
      <c r="V1370" s="3">
        <v>62.736999999999995</v>
      </c>
    </row>
    <row r="1371" spans="1:22" ht="14.25" customHeight="1" x14ac:dyDescent="0.25">
      <c r="A1371" s="3">
        <v>1370</v>
      </c>
      <c r="B1371" s="3" t="s">
        <v>3761</v>
      </c>
      <c r="C1371" s="4">
        <f>YEAR(Table_1[[#This Row],[Order Date]])</f>
        <v>2012</v>
      </c>
      <c r="D1371" s="9">
        <v>41267</v>
      </c>
      <c r="E1371" s="3">
        <v>41271</v>
      </c>
      <c r="F1371" s="3" t="s">
        <v>50</v>
      </c>
      <c r="G1371" s="3" t="s">
        <v>3685</v>
      </c>
      <c r="H1371" s="3" t="s">
        <v>3686</v>
      </c>
      <c r="I1371" s="3" t="s">
        <v>26</v>
      </c>
      <c r="J1371" s="3" t="s">
        <v>27</v>
      </c>
      <c r="K1371" s="3" t="s">
        <v>1081</v>
      </c>
      <c r="L1371" s="3" t="s">
        <v>457</v>
      </c>
      <c r="M1371" s="3">
        <v>80906</v>
      </c>
      <c r="N1371" s="3" t="s">
        <v>44</v>
      </c>
      <c r="O1371" s="3" t="s">
        <v>764</v>
      </c>
      <c r="P1371" s="3" t="s">
        <v>32</v>
      </c>
      <c r="Q1371" s="3" t="s">
        <v>33</v>
      </c>
      <c r="R1371" s="3" t="s">
        <v>765</v>
      </c>
      <c r="S1371" s="3">
        <v>590.05800000000011</v>
      </c>
      <c r="T1371" s="3">
        <v>7</v>
      </c>
      <c r="U1371" s="3">
        <v>0.7</v>
      </c>
      <c r="V1371" s="3">
        <v>-786.74400000000026</v>
      </c>
    </row>
    <row r="1372" spans="1:22" ht="14.25" customHeight="1" x14ac:dyDescent="0.25">
      <c r="A1372" s="3">
        <v>1371</v>
      </c>
      <c r="B1372" s="3" t="s">
        <v>3761</v>
      </c>
      <c r="C1372" s="4">
        <f>YEAR(Table_1[[#This Row],[Order Date]])</f>
        <v>2012</v>
      </c>
      <c r="D1372" s="9">
        <v>41267</v>
      </c>
      <c r="E1372" s="3">
        <v>41271</v>
      </c>
      <c r="F1372" s="3" t="s">
        <v>50</v>
      </c>
      <c r="G1372" s="3" t="s">
        <v>3685</v>
      </c>
      <c r="H1372" s="3" t="s">
        <v>3686</v>
      </c>
      <c r="I1372" s="3" t="s">
        <v>26</v>
      </c>
      <c r="J1372" s="3" t="s">
        <v>27</v>
      </c>
      <c r="K1372" s="3" t="s">
        <v>1081</v>
      </c>
      <c r="L1372" s="3" t="s">
        <v>457</v>
      </c>
      <c r="M1372" s="3">
        <v>80906</v>
      </c>
      <c r="N1372" s="3" t="s">
        <v>44</v>
      </c>
      <c r="O1372" s="3" t="s">
        <v>2452</v>
      </c>
      <c r="P1372" s="3" t="s">
        <v>46</v>
      </c>
      <c r="Q1372" s="3" t="s">
        <v>68</v>
      </c>
      <c r="R1372" s="3" t="s">
        <v>2453</v>
      </c>
      <c r="S1372" s="3">
        <v>14.04</v>
      </c>
      <c r="T1372" s="3">
        <v>3</v>
      </c>
      <c r="U1372" s="3">
        <v>0.2</v>
      </c>
      <c r="V1372" s="3">
        <v>1.5794999999999986</v>
      </c>
    </row>
    <row r="1373" spans="1:22" ht="14.25" customHeight="1" x14ac:dyDescent="0.25">
      <c r="A1373" s="3">
        <v>1372</v>
      </c>
      <c r="B1373" s="3" t="s">
        <v>3762</v>
      </c>
      <c r="C1373" s="4">
        <f>YEAR(Table_1[[#This Row],[Order Date]])</f>
        <v>2014</v>
      </c>
      <c r="D1373" s="9">
        <v>41706</v>
      </c>
      <c r="E1373" s="3">
        <v>41711</v>
      </c>
      <c r="F1373" s="3" t="s">
        <v>50</v>
      </c>
      <c r="G1373" s="3" t="s">
        <v>3763</v>
      </c>
      <c r="H1373" s="3" t="s">
        <v>3764</v>
      </c>
      <c r="I1373" s="3" t="s">
        <v>102</v>
      </c>
      <c r="J1373" s="3" t="s">
        <v>27</v>
      </c>
      <c r="K1373" s="3" t="s">
        <v>3213</v>
      </c>
      <c r="L1373" s="3" t="s">
        <v>2735</v>
      </c>
      <c r="M1373" s="3">
        <v>20735</v>
      </c>
      <c r="N1373" s="3" t="s">
        <v>148</v>
      </c>
      <c r="O1373" s="3" t="s">
        <v>3765</v>
      </c>
      <c r="P1373" s="3" t="s">
        <v>71</v>
      </c>
      <c r="Q1373" s="3" t="s">
        <v>161</v>
      </c>
      <c r="R1373" s="3" t="s">
        <v>3766</v>
      </c>
      <c r="S1373" s="3">
        <v>49.08</v>
      </c>
      <c r="T1373" s="3">
        <v>3</v>
      </c>
      <c r="U1373" s="3">
        <v>0</v>
      </c>
      <c r="V1373" s="3">
        <v>4.9079999999999977</v>
      </c>
    </row>
    <row r="1374" spans="1:22" ht="14.25" customHeight="1" x14ac:dyDescent="0.25">
      <c r="A1374" s="3">
        <v>1373</v>
      </c>
      <c r="B1374" s="3" t="s">
        <v>3767</v>
      </c>
      <c r="C1374" s="4">
        <f>YEAR(Table_1[[#This Row],[Order Date]])</f>
        <v>2011</v>
      </c>
      <c r="D1374" s="9">
        <v>40634</v>
      </c>
      <c r="E1374" s="3">
        <v>40639</v>
      </c>
      <c r="F1374" s="3" t="s">
        <v>23</v>
      </c>
      <c r="G1374" s="3" t="s">
        <v>290</v>
      </c>
      <c r="H1374" s="3" t="s">
        <v>291</v>
      </c>
      <c r="I1374" s="3" t="s">
        <v>26</v>
      </c>
      <c r="J1374" s="3" t="s">
        <v>27</v>
      </c>
      <c r="K1374" s="3" t="s">
        <v>2105</v>
      </c>
      <c r="L1374" s="3" t="s">
        <v>43</v>
      </c>
      <c r="M1374" s="3">
        <v>94591</v>
      </c>
      <c r="N1374" s="3" t="s">
        <v>44</v>
      </c>
      <c r="O1374" s="3" t="s">
        <v>2253</v>
      </c>
      <c r="P1374" s="3" t="s">
        <v>46</v>
      </c>
      <c r="Q1374" s="3" t="s">
        <v>47</v>
      </c>
      <c r="R1374" s="3" t="s">
        <v>2254</v>
      </c>
      <c r="S1374" s="3">
        <v>29.6</v>
      </c>
      <c r="T1374" s="3">
        <v>2</v>
      </c>
      <c r="U1374" s="3">
        <v>0</v>
      </c>
      <c r="V1374" s="3">
        <v>14.8</v>
      </c>
    </row>
    <row r="1375" spans="1:22" ht="14.25" customHeight="1" x14ac:dyDescent="0.25">
      <c r="A1375" s="3">
        <v>1374</v>
      </c>
      <c r="B1375" s="3" t="s">
        <v>3767</v>
      </c>
      <c r="C1375" s="4">
        <f>YEAR(Table_1[[#This Row],[Order Date]])</f>
        <v>2011</v>
      </c>
      <c r="D1375" s="9">
        <v>40634</v>
      </c>
      <c r="E1375" s="3">
        <v>40639</v>
      </c>
      <c r="F1375" s="3" t="s">
        <v>23</v>
      </c>
      <c r="G1375" s="3" t="s">
        <v>290</v>
      </c>
      <c r="H1375" s="3" t="s">
        <v>291</v>
      </c>
      <c r="I1375" s="3" t="s">
        <v>26</v>
      </c>
      <c r="J1375" s="3" t="s">
        <v>27</v>
      </c>
      <c r="K1375" s="3" t="s">
        <v>2105</v>
      </c>
      <c r="L1375" s="3" t="s">
        <v>43</v>
      </c>
      <c r="M1375" s="3">
        <v>94591</v>
      </c>
      <c r="N1375" s="3" t="s">
        <v>44</v>
      </c>
      <c r="O1375" s="3" t="s">
        <v>3768</v>
      </c>
      <c r="P1375" s="3" t="s">
        <v>46</v>
      </c>
      <c r="Q1375" s="3" t="s">
        <v>75</v>
      </c>
      <c r="R1375" s="3" t="s">
        <v>3769</v>
      </c>
      <c r="S1375" s="3">
        <v>17.088000000000001</v>
      </c>
      <c r="T1375" s="3">
        <v>4</v>
      </c>
      <c r="U1375" s="3">
        <v>0.2</v>
      </c>
      <c r="V1375" s="3">
        <v>5.5535999999999994</v>
      </c>
    </row>
    <row r="1376" spans="1:22" ht="14.25" customHeight="1" x14ac:dyDescent="0.25">
      <c r="A1376" s="3">
        <v>1375</v>
      </c>
      <c r="B1376" s="3" t="s">
        <v>3770</v>
      </c>
      <c r="C1376" s="4">
        <f>YEAR(Table_1[[#This Row],[Order Date]])</f>
        <v>2012</v>
      </c>
      <c r="D1376" s="9">
        <v>41166</v>
      </c>
      <c r="E1376" s="3">
        <v>41171</v>
      </c>
      <c r="F1376" s="3" t="s">
        <v>50</v>
      </c>
      <c r="G1376" s="3" t="s">
        <v>2052</v>
      </c>
      <c r="H1376" s="3" t="s">
        <v>2053</v>
      </c>
      <c r="I1376" s="3" t="s">
        <v>26</v>
      </c>
      <c r="J1376" s="3" t="s">
        <v>27</v>
      </c>
      <c r="K1376" s="3" t="s">
        <v>3771</v>
      </c>
      <c r="L1376" s="3" t="s">
        <v>121</v>
      </c>
      <c r="M1376" s="3">
        <v>84604</v>
      </c>
      <c r="N1376" s="3" t="s">
        <v>44</v>
      </c>
      <c r="O1376" s="3" t="s">
        <v>3772</v>
      </c>
      <c r="P1376" s="3" t="s">
        <v>32</v>
      </c>
      <c r="Q1376" s="3" t="s">
        <v>56</v>
      </c>
      <c r="R1376" s="3" t="s">
        <v>3773</v>
      </c>
      <c r="S1376" s="3">
        <v>912.75</v>
      </c>
      <c r="T1376" s="3">
        <v>5</v>
      </c>
      <c r="U1376" s="3">
        <v>0</v>
      </c>
      <c r="V1376" s="3">
        <v>118.65750000000006</v>
      </c>
    </row>
    <row r="1377" spans="1:22" ht="14.25" customHeight="1" x14ac:dyDescent="0.25">
      <c r="A1377" s="3">
        <v>1376</v>
      </c>
      <c r="B1377" s="3" t="s">
        <v>3774</v>
      </c>
      <c r="C1377" s="4">
        <f>YEAR(Table_1[[#This Row],[Order Date]])</f>
        <v>2011</v>
      </c>
      <c r="D1377" s="9">
        <v>40759</v>
      </c>
      <c r="E1377" s="3">
        <v>40764</v>
      </c>
      <c r="F1377" s="3" t="s">
        <v>23</v>
      </c>
      <c r="G1377" s="3" t="s">
        <v>888</v>
      </c>
      <c r="H1377" s="3" t="s">
        <v>889</v>
      </c>
      <c r="I1377" s="3" t="s">
        <v>26</v>
      </c>
      <c r="J1377" s="3" t="s">
        <v>27</v>
      </c>
      <c r="K1377" s="3" t="s">
        <v>3775</v>
      </c>
      <c r="L1377" s="3" t="s">
        <v>121</v>
      </c>
      <c r="M1377" s="3">
        <v>84062</v>
      </c>
      <c r="N1377" s="3" t="s">
        <v>44</v>
      </c>
      <c r="O1377" s="3" t="s">
        <v>3776</v>
      </c>
      <c r="P1377" s="3" t="s">
        <v>46</v>
      </c>
      <c r="Q1377" s="3" t="s">
        <v>78</v>
      </c>
      <c r="R1377" s="3" t="s">
        <v>3777</v>
      </c>
      <c r="S1377" s="3">
        <v>1089.75</v>
      </c>
      <c r="T1377" s="3">
        <v>3</v>
      </c>
      <c r="U1377" s="3">
        <v>0</v>
      </c>
      <c r="V1377" s="3">
        <v>305.13000000000011</v>
      </c>
    </row>
    <row r="1378" spans="1:22" ht="14.25" customHeight="1" x14ac:dyDescent="0.25">
      <c r="A1378" s="3">
        <v>1377</v>
      </c>
      <c r="B1378" s="3" t="s">
        <v>3774</v>
      </c>
      <c r="C1378" s="4">
        <f>YEAR(Table_1[[#This Row],[Order Date]])</f>
        <v>2011</v>
      </c>
      <c r="D1378" s="9">
        <v>40759</v>
      </c>
      <c r="E1378" s="3">
        <v>40764</v>
      </c>
      <c r="F1378" s="3" t="s">
        <v>23</v>
      </c>
      <c r="G1378" s="3" t="s">
        <v>888</v>
      </c>
      <c r="H1378" s="3" t="s">
        <v>889</v>
      </c>
      <c r="I1378" s="3" t="s">
        <v>26</v>
      </c>
      <c r="J1378" s="3" t="s">
        <v>27</v>
      </c>
      <c r="K1378" s="3" t="s">
        <v>3775</v>
      </c>
      <c r="L1378" s="3" t="s">
        <v>121</v>
      </c>
      <c r="M1378" s="3">
        <v>84062</v>
      </c>
      <c r="N1378" s="3" t="s">
        <v>44</v>
      </c>
      <c r="O1378" s="3" t="s">
        <v>3778</v>
      </c>
      <c r="P1378" s="3" t="s">
        <v>46</v>
      </c>
      <c r="Q1378" s="3" t="s">
        <v>90</v>
      </c>
      <c r="R1378" s="3" t="s">
        <v>3779</v>
      </c>
      <c r="S1378" s="3">
        <v>447.84</v>
      </c>
      <c r="T1378" s="3">
        <v>8</v>
      </c>
      <c r="U1378" s="3">
        <v>0</v>
      </c>
      <c r="V1378" s="3">
        <v>219.44159999999999</v>
      </c>
    </row>
    <row r="1379" spans="1:22" ht="14.25" customHeight="1" x14ac:dyDescent="0.25">
      <c r="A1379" s="3">
        <v>1378</v>
      </c>
      <c r="B1379" s="3" t="s">
        <v>3774</v>
      </c>
      <c r="C1379" s="4">
        <f>YEAR(Table_1[[#This Row],[Order Date]])</f>
        <v>2011</v>
      </c>
      <c r="D1379" s="9">
        <v>40759</v>
      </c>
      <c r="E1379" s="3">
        <v>40764</v>
      </c>
      <c r="F1379" s="3" t="s">
        <v>23</v>
      </c>
      <c r="G1379" s="3" t="s">
        <v>888</v>
      </c>
      <c r="H1379" s="3" t="s">
        <v>889</v>
      </c>
      <c r="I1379" s="3" t="s">
        <v>26</v>
      </c>
      <c r="J1379" s="3" t="s">
        <v>27</v>
      </c>
      <c r="K1379" s="3" t="s">
        <v>3775</v>
      </c>
      <c r="L1379" s="3" t="s">
        <v>121</v>
      </c>
      <c r="M1379" s="3">
        <v>84062</v>
      </c>
      <c r="N1379" s="3" t="s">
        <v>44</v>
      </c>
      <c r="O1379" s="3" t="s">
        <v>3780</v>
      </c>
      <c r="P1379" s="3" t="s">
        <v>46</v>
      </c>
      <c r="Q1379" s="3" t="s">
        <v>68</v>
      </c>
      <c r="R1379" s="3" t="s">
        <v>3781</v>
      </c>
      <c r="S1379" s="3">
        <v>16.399999999999999</v>
      </c>
      <c r="T1379" s="3">
        <v>5</v>
      </c>
      <c r="U1379" s="3">
        <v>0</v>
      </c>
      <c r="V1379" s="3">
        <v>4.2639999999999993</v>
      </c>
    </row>
    <row r="1380" spans="1:22" ht="14.25" customHeight="1" x14ac:dyDescent="0.25">
      <c r="A1380" s="3">
        <v>1379</v>
      </c>
      <c r="B1380" s="3" t="s">
        <v>3774</v>
      </c>
      <c r="C1380" s="4">
        <f>YEAR(Table_1[[#This Row],[Order Date]])</f>
        <v>2011</v>
      </c>
      <c r="D1380" s="9">
        <v>40759</v>
      </c>
      <c r="E1380" s="3">
        <v>40764</v>
      </c>
      <c r="F1380" s="3" t="s">
        <v>23</v>
      </c>
      <c r="G1380" s="3" t="s">
        <v>888</v>
      </c>
      <c r="H1380" s="3" t="s">
        <v>889</v>
      </c>
      <c r="I1380" s="3" t="s">
        <v>26</v>
      </c>
      <c r="J1380" s="3" t="s">
        <v>27</v>
      </c>
      <c r="K1380" s="3" t="s">
        <v>3775</v>
      </c>
      <c r="L1380" s="3" t="s">
        <v>121</v>
      </c>
      <c r="M1380" s="3">
        <v>84062</v>
      </c>
      <c r="N1380" s="3" t="s">
        <v>44</v>
      </c>
      <c r="O1380" s="3" t="s">
        <v>3782</v>
      </c>
      <c r="P1380" s="3" t="s">
        <v>71</v>
      </c>
      <c r="Q1380" s="3" t="s">
        <v>72</v>
      </c>
      <c r="R1380" s="3" t="s">
        <v>3783</v>
      </c>
      <c r="S1380" s="3">
        <v>399.96000000000004</v>
      </c>
      <c r="T1380" s="3">
        <v>5</v>
      </c>
      <c r="U1380" s="3">
        <v>0.2</v>
      </c>
      <c r="V1380" s="3">
        <v>34.996499999999969</v>
      </c>
    </row>
    <row r="1381" spans="1:22" ht="14.25" customHeight="1" x14ac:dyDescent="0.25">
      <c r="A1381" s="3">
        <v>1380</v>
      </c>
      <c r="B1381" s="3" t="s">
        <v>3774</v>
      </c>
      <c r="C1381" s="4">
        <f>YEAR(Table_1[[#This Row],[Order Date]])</f>
        <v>2011</v>
      </c>
      <c r="D1381" s="9">
        <v>40759</v>
      </c>
      <c r="E1381" s="3">
        <v>40764</v>
      </c>
      <c r="F1381" s="3" t="s">
        <v>23</v>
      </c>
      <c r="G1381" s="3" t="s">
        <v>888</v>
      </c>
      <c r="H1381" s="3" t="s">
        <v>889</v>
      </c>
      <c r="I1381" s="3" t="s">
        <v>26</v>
      </c>
      <c r="J1381" s="3" t="s">
        <v>27</v>
      </c>
      <c r="K1381" s="3" t="s">
        <v>3775</v>
      </c>
      <c r="L1381" s="3" t="s">
        <v>121</v>
      </c>
      <c r="M1381" s="3">
        <v>84062</v>
      </c>
      <c r="N1381" s="3" t="s">
        <v>44</v>
      </c>
      <c r="O1381" s="3" t="s">
        <v>3784</v>
      </c>
      <c r="P1381" s="3" t="s">
        <v>46</v>
      </c>
      <c r="Q1381" s="3" t="s">
        <v>59</v>
      </c>
      <c r="R1381" s="3" t="s">
        <v>3785</v>
      </c>
      <c r="S1381" s="3">
        <v>158.9</v>
      </c>
      <c r="T1381" s="3">
        <v>5</v>
      </c>
      <c r="U1381" s="3">
        <v>0</v>
      </c>
      <c r="V1381" s="3">
        <v>7.9449999999999932</v>
      </c>
    </row>
    <row r="1382" spans="1:22" ht="14.25" customHeight="1" x14ac:dyDescent="0.25">
      <c r="A1382" s="3">
        <v>1381</v>
      </c>
      <c r="B1382" s="3" t="s">
        <v>3774</v>
      </c>
      <c r="C1382" s="4">
        <f>YEAR(Table_1[[#This Row],[Order Date]])</f>
        <v>2011</v>
      </c>
      <c r="D1382" s="9">
        <v>40759</v>
      </c>
      <c r="E1382" s="3">
        <v>40764</v>
      </c>
      <c r="F1382" s="3" t="s">
        <v>23</v>
      </c>
      <c r="G1382" s="3" t="s">
        <v>888</v>
      </c>
      <c r="H1382" s="3" t="s">
        <v>889</v>
      </c>
      <c r="I1382" s="3" t="s">
        <v>26</v>
      </c>
      <c r="J1382" s="3" t="s">
        <v>27</v>
      </c>
      <c r="K1382" s="3" t="s">
        <v>3775</v>
      </c>
      <c r="L1382" s="3" t="s">
        <v>121</v>
      </c>
      <c r="M1382" s="3">
        <v>84062</v>
      </c>
      <c r="N1382" s="3" t="s">
        <v>44</v>
      </c>
      <c r="O1382" s="3" t="s">
        <v>414</v>
      </c>
      <c r="P1382" s="3" t="s">
        <v>46</v>
      </c>
      <c r="Q1382" s="3" t="s">
        <v>75</v>
      </c>
      <c r="R1382" s="3" t="s">
        <v>415</v>
      </c>
      <c r="S1382" s="3">
        <v>13.184000000000001</v>
      </c>
      <c r="T1382" s="3">
        <v>1</v>
      </c>
      <c r="U1382" s="3">
        <v>0.2</v>
      </c>
      <c r="V1382" s="3">
        <v>4.7792000000000003</v>
      </c>
    </row>
    <row r="1383" spans="1:22" ht="14.25" customHeight="1" x14ac:dyDescent="0.25">
      <c r="A1383" s="3">
        <v>1382</v>
      </c>
      <c r="B1383" s="3" t="s">
        <v>3786</v>
      </c>
      <c r="C1383" s="4">
        <f>YEAR(Table_1[[#This Row],[Order Date]])</f>
        <v>2013</v>
      </c>
      <c r="D1383" s="9">
        <v>41521</v>
      </c>
      <c r="E1383" s="3">
        <v>41527</v>
      </c>
      <c r="F1383" s="3" t="s">
        <v>50</v>
      </c>
      <c r="G1383" s="3" t="s">
        <v>3787</v>
      </c>
      <c r="H1383" s="3" t="s">
        <v>3788</v>
      </c>
      <c r="I1383" s="3" t="s">
        <v>102</v>
      </c>
      <c r="J1383" s="3" t="s">
        <v>27</v>
      </c>
      <c r="K1383" s="3" t="s">
        <v>456</v>
      </c>
      <c r="L1383" s="3" t="s">
        <v>211</v>
      </c>
      <c r="M1383" s="3">
        <v>60505</v>
      </c>
      <c r="N1383" s="3" t="s">
        <v>105</v>
      </c>
      <c r="O1383" s="3" t="s">
        <v>2263</v>
      </c>
      <c r="P1383" s="3" t="s">
        <v>32</v>
      </c>
      <c r="Q1383" s="3" t="s">
        <v>65</v>
      </c>
      <c r="R1383" s="3" t="s">
        <v>2264</v>
      </c>
      <c r="S1383" s="3">
        <v>83.951999999999998</v>
      </c>
      <c r="T1383" s="3">
        <v>3</v>
      </c>
      <c r="U1383" s="3">
        <v>0.6</v>
      </c>
      <c r="V1383" s="3">
        <v>-90.24839999999999</v>
      </c>
    </row>
    <row r="1384" spans="1:22" ht="14.25" customHeight="1" x14ac:dyDescent="0.25">
      <c r="A1384" s="3">
        <v>1383</v>
      </c>
      <c r="B1384" s="3" t="s">
        <v>3789</v>
      </c>
      <c r="C1384" s="4">
        <f>YEAR(Table_1[[#This Row],[Order Date]])</f>
        <v>2013</v>
      </c>
      <c r="D1384" s="9">
        <v>41310</v>
      </c>
      <c r="E1384" s="3">
        <v>41310</v>
      </c>
      <c r="F1384" s="3" t="s">
        <v>1290</v>
      </c>
      <c r="G1384" s="3" t="s">
        <v>3790</v>
      </c>
      <c r="H1384" s="3" t="s">
        <v>3791</v>
      </c>
      <c r="I1384" s="3" t="s">
        <v>102</v>
      </c>
      <c r="J1384" s="3" t="s">
        <v>27</v>
      </c>
      <c r="K1384" s="3" t="s">
        <v>3792</v>
      </c>
      <c r="L1384" s="3" t="s">
        <v>1272</v>
      </c>
      <c r="M1384" s="3">
        <v>30080</v>
      </c>
      <c r="N1384" s="3" t="s">
        <v>30</v>
      </c>
      <c r="O1384" s="3" t="s">
        <v>3393</v>
      </c>
      <c r="P1384" s="3" t="s">
        <v>46</v>
      </c>
      <c r="Q1384" s="3" t="s">
        <v>59</v>
      </c>
      <c r="R1384" s="3" t="s">
        <v>3394</v>
      </c>
      <c r="S1384" s="3">
        <v>80.98</v>
      </c>
      <c r="T1384" s="3">
        <v>1</v>
      </c>
      <c r="U1384" s="3">
        <v>0</v>
      </c>
      <c r="V1384" s="3">
        <v>1.6196000000000055</v>
      </c>
    </row>
    <row r="1385" spans="1:22" ht="14.25" customHeight="1" x14ac:dyDescent="0.25">
      <c r="A1385" s="3">
        <v>1384</v>
      </c>
      <c r="B1385" s="3" t="s">
        <v>3789</v>
      </c>
      <c r="C1385" s="4">
        <f>YEAR(Table_1[[#This Row],[Order Date]])</f>
        <v>2013</v>
      </c>
      <c r="D1385" s="9">
        <v>41310</v>
      </c>
      <c r="E1385" s="3">
        <v>41310</v>
      </c>
      <c r="F1385" s="3" t="s">
        <v>1290</v>
      </c>
      <c r="G1385" s="3" t="s">
        <v>3790</v>
      </c>
      <c r="H1385" s="3" t="s">
        <v>3791</v>
      </c>
      <c r="I1385" s="3" t="s">
        <v>102</v>
      </c>
      <c r="J1385" s="3" t="s">
        <v>27</v>
      </c>
      <c r="K1385" s="3" t="s">
        <v>3792</v>
      </c>
      <c r="L1385" s="3" t="s">
        <v>1272</v>
      </c>
      <c r="M1385" s="3">
        <v>30080</v>
      </c>
      <c r="N1385" s="3" t="s">
        <v>30</v>
      </c>
      <c r="O1385" s="3" t="s">
        <v>3793</v>
      </c>
      <c r="P1385" s="3" t="s">
        <v>46</v>
      </c>
      <c r="Q1385" s="3" t="s">
        <v>90</v>
      </c>
      <c r="R1385" s="3" t="s">
        <v>3794</v>
      </c>
      <c r="S1385" s="3">
        <v>348.84</v>
      </c>
      <c r="T1385" s="3">
        <v>9</v>
      </c>
      <c r="U1385" s="3">
        <v>0</v>
      </c>
      <c r="V1385" s="3">
        <v>170.9316</v>
      </c>
    </row>
    <row r="1386" spans="1:22" ht="14.25" customHeight="1" x14ac:dyDescent="0.25">
      <c r="A1386" s="3">
        <v>1385</v>
      </c>
      <c r="B1386" s="3" t="s">
        <v>3789</v>
      </c>
      <c r="C1386" s="4">
        <f>YEAR(Table_1[[#This Row],[Order Date]])</f>
        <v>2013</v>
      </c>
      <c r="D1386" s="9">
        <v>41310</v>
      </c>
      <c r="E1386" s="3">
        <v>41310</v>
      </c>
      <c r="F1386" s="3" t="s">
        <v>1290</v>
      </c>
      <c r="G1386" s="3" t="s">
        <v>3790</v>
      </c>
      <c r="H1386" s="3" t="s">
        <v>3791</v>
      </c>
      <c r="I1386" s="3" t="s">
        <v>102</v>
      </c>
      <c r="J1386" s="3" t="s">
        <v>27</v>
      </c>
      <c r="K1386" s="3" t="s">
        <v>3792</v>
      </c>
      <c r="L1386" s="3" t="s">
        <v>1272</v>
      </c>
      <c r="M1386" s="3">
        <v>30080</v>
      </c>
      <c r="N1386" s="3" t="s">
        <v>30</v>
      </c>
      <c r="O1386" s="3" t="s">
        <v>3795</v>
      </c>
      <c r="P1386" s="3" t="s">
        <v>46</v>
      </c>
      <c r="Q1386" s="3" t="s">
        <v>269</v>
      </c>
      <c r="R1386" s="3" t="s">
        <v>3796</v>
      </c>
      <c r="S1386" s="3">
        <v>9.4499999999999993</v>
      </c>
      <c r="T1386" s="3">
        <v>5</v>
      </c>
      <c r="U1386" s="3">
        <v>0</v>
      </c>
      <c r="V1386" s="3">
        <v>0.18900000000000028</v>
      </c>
    </row>
    <row r="1387" spans="1:22" ht="14.25" customHeight="1" x14ac:dyDescent="0.25">
      <c r="A1387" s="3">
        <v>1386</v>
      </c>
      <c r="B1387" s="3" t="s">
        <v>3789</v>
      </c>
      <c r="C1387" s="4">
        <f>YEAR(Table_1[[#This Row],[Order Date]])</f>
        <v>2013</v>
      </c>
      <c r="D1387" s="9">
        <v>41310</v>
      </c>
      <c r="E1387" s="3">
        <v>41310</v>
      </c>
      <c r="F1387" s="3" t="s">
        <v>1290</v>
      </c>
      <c r="G1387" s="3" t="s">
        <v>3790</v>
      </c>
      <c r="H1387" s="3" t="s">
        <v>3791</v>
      </c>
      <c r="I1387" s="3" t="s">
        <v>102</v>
      </c>
      <c r="J1387" s="3" t="s">
        <v>27</v>
      </c>
      <c r="K1387" s="3" t="s">
        <v>3792</v>
      </c>
      <c r="L1387" s="3" t="s">
        <v>1272</v>
      </c>
      <c r="M1387" s="3">
        <v>30080</v>
      </c>
      <c r="N1387" s="3" t="s">
        <v>30</v>
      </c>
      <c r="O1387" s="3" t="s">
        <v>1082</v>
      </c>
      <c r="P1387" s="3" t="s">
        <v>32</v>
      </c>
      <c r="Q1387" s="3" t="s">
        <v>65</v>
      </c>
      <c r="R1387" s="3" t="s">
        <v>3797</v>
      </c>
      <c r="S1387" s="3">
        <v>18.84</v>
      </c>
      <c r="T1387" s="3">
        <v>3</v>
      </c>
      <c r="U1387" s="3">
        <v>0</v>
      </c>
      <c r="V1387" s="3">
        <v>7.1592000000000002</v>
      </c>
    </row>
    <row r="1388" spans="1:22" ht="14.25" customHeight="1" x14ac:dyDescent="0.25">
      <c r="A1388" s="3">
        <v>1387</v>
      </c>
      <c r="B1388" s="3" t="s">
        <v>3789</v>
      </c>
      <c r="C1388" s="4">
        <f>YEAR(Table_1[[#This Row],[Order Date]])</f>
        <v>2013</v>
      </c>
      <c r="D1388" s="9">
        <v>41310</v>
      </c>
      <c r="E1388" s="3">
        <v>41310</v>
      </c>
      <c r="F1388" s="3" t="s">
        <v>1290</v>
      </c>
      <c r="G1388" s="3" t="s">
        <v>3790</v>
      </c>
      <c r="H1388" s="3" t="s">
        <v>3791</v>
      </c>
      <c r="I1388" s="3" t="s">
        <v>102</v>
      </c>
      <c r="J1388" s="3" t="s">
        <v>27</v>
      </c>
      <c r="K1388" s="3" t="s">
        <v>3792</v>
      </c>
      <c r="L1388" s="3" t="s">
        <v>1272</v>
      </c>
      <c r="M1388" s="3">
        <v>30080</v>
      </c>
      <c r="N1388" s="3" t="s">
        <v>30</v>
      </c>
      <c r="O1388" s="3" t="s">
        <v>2232</v>
      </c>
      <c r="P1388" s="3" t="s">
        <v>32</v>
      </c>
      <c r="Q1388" s="3" t="s">
        <v>33</v>
      </c>
      <c r="R1388" s="3" t="s">
        <v>2233</v>
      </c>
      <c r="S1388" s="3">
        <v>239.98</v>
      </c>
      <c r="T1388" s="3">
        <v>2</v>
      </c>
      <c r="U1388" s="3">
        <v>0</v>
      </c>
      <c r="V1388" s="3">
        <v>52.795599999999979</v>
      </c>
    </row>
    <row r="1389" spans="1:22" ht="14.25" customHeight="1" x14ac:dyDescent="0.25">
      <c r="A1389" s="3">
        <v>1388</v>
      </c>
      <c r="B1389" s="3" t="s">
        <v>3789</v>
      </c>
      <c r="C1389" s="4">
        <f>YEAR(Table_1[[#This Row],[Order Date]])</f>
        <v>2013</v>
      </c>
      <c r="D1389" s="9">
        <v>41310</v>
      </c>
      <c r="E1389" s="3">
        <v>41310</v>
      </c>
      <c r="F1389" s="3" t="s">
        <v>1290</v>
      </c>
      <c r="G1389" s="3" t="s">
        <v>3790</v>
      </c>
      <c r="H1389" s="3" t="s">
        <v>3791</v>
      </c>
      <c r="I1389" s="3" t="s">
        <v>102</v>
      </c>
      <c r="J1389" s="3" t="s">
        <v>27</v>
      </c>
      <c r="K1389" s="3" t="s">
        <v>3792</v>
      </c>
      <c r="L1389" s="3" t="s">
        <v>1272</v>
      </c>
      <c r="M1389" s="3">
        <v>30080</v>
      </c>
      <c r="N1389" s="3" t="s">
        <v>30</v>
      </c>
      <c r="O1389" s="3" t="s">
        <v>3798</v>
      </c>
      <c r="P1389" s="3" t="s">
        <v>46</v>
      </c>
      <c r="Q1389" s="3" t="s">
        <v>173</v>
      </c>
      <c r="R1389" s="3" t="s">
        <v>3799</v>
      </c>
      <c r="S1389" s="3">
        <v>167.96</v>
      </c>
      <c r="T1389" s="3">
        <v>2</v>
      </c>
      <c r="U1389" s="3">
        <v>0</v>
      </c>
      <c r="V1389" s="3">
        <v>78.941199999999995</v>
      </c>
    </row>
    <row r="1390" spans="1:22" ht="14.25" customHeight="1" x14ac:dyDescent="0.25">
      <c r="A1390" s="3">
        <v>1389</v>
      </c>
      <c r="B1390" s="3" t="s">
        <v>3789</v>
      </c>
      <c r="C1390" s="4">
        <f>YEAR(Table_1[[#This Row],[Order Date]])</f>
        <v>2013</v>
      </c>
      <c r="D1390" s="9">
        <v>41310</v>
      </c>
      <c r="E1390" s="3">
        <v>41310</v>
      </c>
      <c r="F1390" s="3" t="s">
        <v>1290</v>
      </c>
      <c r="G1390" s="3" t="s">
        <v>3790</v>
      </c>
      <c r="H1390" s="3" t="s">
        <v>3791</v>
      </c>
      <c r="I1390" s="3" t="s">
        <v>102</v>
      </c>
      <c r="J1390" s="3" t="s">
        <v>27</v>
      </c>
      <c r="K1390" s="3" t="s">
        <v>3792</v>
      </c>
      <c r="L1390" s="3" t="s">
        <v>1272</v>
      </c>
      <c r="M1390" s="3">
        <v>30080</v>
      </c>
      <c r="N1390" s="3" t="s">
        <v>30</v>
      </c>
      <c r="O1390" s="3" t="s">
        <v>613</v>
      </c>
      <c r="P1390" s="3" t="s">
        <v>71</v>
      </c>
      <c r="Q1390" s="3" t="s">
        <v>72</v>
      </c>
      <c r="R1390" s="3" t="s">
        <v>614</v>
      </c>
      <c r="S1390" s="3">
        <v>104.85000000000001</v>
      </c>
      <c r="T1390" s="3">
        <v>3</v>
      </c>
      <c r="U1390" s="3">
        <v>0</v>
      </c>
      <c r="V1390" s="3">
        <v>28.309500000000007</v>
      </c>
    </row>
    <row r="1391" spans="1:22" ht="14.25" customHeight="1" x14ac:dyDescent="0.25">
      <c r="A1391" s="3">
        <v>1390</v>
      </c>
      <c r="B1391" s="3" t="s">
        <v>3789</v>
      </c>
      <c r="C1391" s="4">
        <f>YEAR(Table_1[[#This Row],[Order Date]])</f>
        <v>2013</v>
      </c>
      <c r="D1391" s="9">
        <v>41310</v>
      </c>
      <c r="E1391" s="3">
        <v>41310</v>
      </c>
      <c r="F1391" s="3" t="s">
        <v>1290</v>
      </c>
      <c r="G1391" s="3" t="s">
        <v>3790</v>
      </c>
      <c r="H1391" s="3" t="s">
        <v>3791</v>
      </c>
      <c r="I1391" s="3" t="s">
        <v>102</v>
      </c>
      <c r="J1391" s="3" t="s">
        <v>27</v>
      </c>
      <c r="K1391" s="3" t="s">
        <v>3792</v>
      </c>
      <c r="L1391" s="3" t="s">
        <v>1272</v>
      </c>
      <c r="M1391" s="3">
        <v>30080</v>
      </c>
      <c r="N1391" s="3" t="s">
        <v>30</v>
      </c>
      <c r="O1391" s="3" t="s">
        <v>1191</v>
      </c>
      <c r="P1391" s="3" t="s">
        <v>71</v>
      </c>
      <c r="Q1391" s="3" t="s">
        <v>72</v>
      </c>
      <c r="R1391" s="3" t="s">
        <v>1192</v>
      </c>
      <c r="S1391" s="3">
        <v>484.83000000000004</v>
      </c>
      <c r="T1391" s="3">
        <v>3</v>
      </c>
      <c r="U1391" s="3">
        <v>0</v>
      </c>
      <c r="V1391" s="3">
        <v>126.05580000000002</v>
      </c>
    </row>
    <row r="1392" spans="1:22" ht="14.25" customHeight="1" x14ac:dyDescent="0.25">
      <c r="A1392" s="3">
        <v>1391</v>
      </c>
      <c r="B1392" s="3" t="s">
        <v>3789</v>
      </c>
      <c r="C1392" s="4">
        <f>YEAR(Table_1[[#This Row],[Order Date]])</f>
        <v>2013</v>
      </c>
      <c r="D1392" s="9">
        <v>41310</v>
      </c>
      <c r="E1392" s="3">
        <v>41310</v>
      </c>
      <c r="F1392" s="3" t="s">
        <v>1290</v>
      </c>
      <c r="G1392" s="3" t="s">
        <v>3790</v>
      </c>
      <c r="H1392" s="3" t="s">
        <v>3791</v>
      </c>
      <c r="I1392" s="3" t="s">
        <v>102</v>
      </c>
      <c r="J1392" s="3" t="s">
        <v>27</v>
      </c>
      <c r="K1392" s="3" t="s">
        <v>3792</v>
      </c>
      <c r="L1392" s="3" t="s">
        <v>1272</v>
      </c>
      <c r="M1392" s="3">
        <v>30080</v>
      </c>
      <c r="N1392" s="3" t="s">
        <v>30</v>
      </c>
      <c r="O1392" s="3" t="s">
        <v>1730</v>
      </c>
      <c r="P1392" s="3" t="s">
        <v>46</v>
      </c>
      <c r="Q1392" s="3" t="s">
        <v>90</v>
      </c>
      <c r="R1392" s="3" t="s">
        <v>1731</v>
      </c>
      <c r="S1392" s="3">
        <v>122.97</v>
      </c>
      <c r="T1392" s="3">
        <v>3</v>
      </c>
      <c r="U1392" s="3">
        <v>0</v>
      </c>
      <c r="V1392" s="3">
        <v>60.255300000000005</v>
      </c>
    </row>
    <row r="1393" spans="1:22" ht="14.25" customHeight="1" x14ac:dyDescent="0.25">
      <c r="A1393" s="3">
        <v>1392</v>
      </c>
      <c r="B1393" s="3" t="s">
        <v>3789</v>
      </c>
      <c r="C1393" s="4">
        <f>YEAR(Table_1[[#This Row],[Order Date]])</f>
        <v>2013</v>
      </c>
      <c r="D1393" s="9">
        <v>41310</v>
      </c>
      <c r="E1393" s="3">
        <v>41310</v>
      </c>
      <c r="F1393" s="3" t="s">
        <v>1290</v>
      </c>
      <c r="G1393" s="3" t="s">
        <v>3790</v>
      </c>
      <c r="H1393" s="3" t="s">
        <v>3791</v>
      </c>
      <c r="I1393" s="3" t="s">
        <v>102</v>
      </c>
      <c r="J1393" s="3" t="s">
        <v>27</v>
      </c>
      <c r="K1393" s="3" t="s">
        <v>3792</v>
      </c>
      <c r="L1393" s="3" t="s">
        <v>1272</v>
      </c>
      <c r="M1393" s="3">
        <v>30080</v>
      </c>
      <c r="N1393" s="3" t="s">
        <v>30</v>
      </c>
      <c r="O1393" s="3" t="s">
        <v>960</v>
      </c>
      <c r="P1393" s="3" t="s">
        <v>46</v>
      </c>
      <c r="Q1393" s="3" t="s">
        <v>59</v>
      </c>
      <c r="R1393" s="3" t="s">
        <v>961</v>
      </c>
      <c r="S1393" s="3">
        <v>154.44</v>
      </c>
      <c r="T1393" s="3">
        <v>3</v>
      </c>
      <c r="U1393" s="3">
        <v>0</v>
      </c>
      <c r="V1393" s="3">
        <v>1.5444000000000031</v>
      </c>
    </row>
    <row r="1394" spans="1:22" ht="14.25" customHeight="1" x14ac:dyDescent="0.25">
      <c r="A1394" s="3">
        <v>1393</v>
      </c>
      <c r="B1394" s="3" t="s">
        <v>3789</v>
      </c>
      <c r="C1394" s="4">
        <f>YEAR(Table_1[[#This Row],[Order Date]])</f>
        <v>2013</v>
      </c>
      <c r="D1394" s="9">
        <v>41310</v>
      </c>
      <c r="E1394" s="3">
        <v>41310</v>
      </c>
      <c r="F1394" s="3" t="s">
        <v>1290</v>
      </c>
      <c r="G1394" s="3" t="s">
        <v>3790</v>
      </c>
      <c r="H1394" s="3" t="s">
        <v>3791</v>
      </c>
      <c r="I1394" s="3" t="s">
        <v>102</v>
      </c>
      <c r="J1394" s="3" t="s">
        <v>27</v>
      </c>
      <c r="K1394" s="3" t="s">
        <v>3792</v>
      </c>
      <c r="L1394" s="3" t="s">
        <v>1272</v>
      </c>
      <c r="M1394" s="3">
        <v>30080</v>
      </c>
      <c r="N1394" s="3" t="s">
        <v>30</v>
      </c>
      <c r="O1394" s="3" t="s">
        <v>296</v>
      </c>
      <c r="P1394" s="3" t="s">
        <v>46</v>
      </c>
      <c r="Q1394" s="3" t="s">
        <v>90</v>
      </c>
      <c r="R1394" s="3" t="s">
        <v>297</v>
      </c>
      <c r="S1394" s="3">
        <v>342.37</v>
      </c>
      <c r="T1394" s="3">
        <v>7</v>
      </c>
      <c r="U1394" s="3">
        <v>0</v>
      </c>
      <c r="V1394" s="3">
        <v>160.91389999999998</v>
      </c>
    </row>
    <row r="1395" spans="1:22" ht="14.25" customHeight="1" x14ac:dyDescent="0.25">
      <c r="A1395" s="3">
        <v>1394</v>
      </c>
      <c r="B1395" s="3" t="s">
        <v>3800</v>
      </c>
      <c r="C1395" s="4">
        <f>YEAR(Table_1[[#This Row],[Order Date]])</f>
        <v>2014</v>
      </c>
      <c r="D1395" s="9">
        <v>41824</v>
      </c>
      <c r="E1395" s="3">
        <v>41825</v>
      </c>
      <c r="F1395" s="3" t="s">
        <v>188</v>
      </c>
      <c r="G1395" s="3" t="s">
        <v>3801</v>
      </c>
      <c r="H1395" s="3" t="s">
        <v>3802</v>
      </c>
      <c r="I1395" s="3" t="s">
        <v>41</v>
      </c>
      <c r="J1395" s="3" t="s">
        <v>27</v>
      </c>
      <c r="K1395" s="3" t="s">
        <v>2221</v>
      </c>
      <c r="L1395" s="3" t="s">
        <v>88</v>
      </c>
      <c r="M1395" s="3">
        <v>27217</v>
      </c>
      <c r="N1395" s="3" t="s">
        <v>30</v>
      </c>
      <c r="O1395" s="3" t="s">
        <v>770</v>
      </c>
      <c r="P1395" s="3" t="s">
        <v>46</v>
      </c>
      <c r="Q1395" s="3" t="s">
        <v>68</v>
      </c>
      <c r="R1395" s="3" t="s">
        <v>771</v>
      </c>
      <c r="S1395" s="3">
        <v>9.5519999999999996</v>
      </c>
      <c r="T1395" s="3">
        <v>3</v>
      </c>
      <c r="U1395" s="3">
        <v>0.2</v>
      </c>
      <c r="V1395" s="3">
        <v>1.5521999999999991</v>
      </c>
    </row>
    <row r="1396" spans="1:22" ht="14.25" customHeight="1" x14ac:dyDescent="0.25">
      <c r="A1396" s="3">
        <v>1395</v>
      </c>
      <c r="B1396" s="3" t="s">
        <v>3803</v>
      </c>
      <c r="C1396" s="4">
        <f>YEAR(Table_1[[#This Row],[Order Date]])</f>
        <v>2014</v>
      </c>
      <c r="D1396" s="9">
        <v>41922</v>
      </c>
      <c r="E1396" s="3">
        <v>41927</v>
      </c>
      <c r="F1396" s="3" t="s">
        <v>50</v>
      </c>
      <c r="G1396" s="3" t="s">
        <v>2632</v>
      </c>
      <c r="H1396" s="3" t="s">
        <v>2633</v>
      </c>
      <c r="I1396" s="3" t="s">
        <v>41</v>
      </c>
      <c r="J1396" s="3" t="s">
        <v>27</v>
      </c>
      <c r="K1396" s="3" t="s">
        <v>456</v>
      </c>
      <c r="L1396" s="3" t="s">
        <v>211</v>
      </c>
      <c r="M1396" s="3">
        <v>60505</v>
      </c>
      <c r="N1396" s="3" t="s">
        <v>105</v>
      </c>
      <c r="O1396" s="3" t="s">
        <v>3804</v>
      </c>
      <c r="P1396" s="3" t="s">
        <v>32</v>
      </c>
      <c r="Q1396" s="3" t="s">
        <v>56</v>
      </c>
      <c r="R1396" s="3" t="s">
        <v>3805</v>
      </c>
      <c r="S1396" s="3">
        <v>652.45000000000005</v>
      </c>
      <c r="T1396" s="3">
        <v>5</v>
      </c>
      <c r="U1396" s="3">
        <v>0.5</v>
      </c>
      <c r="V1396" s="3">
        <v>-430.61700000000019</v>
      </c>
    </row>
    <row r="1397" spans="1:22" ht="14.25" customHeight="1" x14ac:dyDescent="0.25">
      <c r="A1397" s="3">
        <v>1396</v>
      </c>
      <c r="B1397" s="3" t="s">
        <v>3803</v>
      </c>
      <c r="C1397" s="4">
        <f>YEAR(Table_1[[#This Row],[Order Date]])</f>
        <v>2014</v>
      </c>
      <c r="D1397" s="9">
        <v>41922</v>
      </c>
      <c r="E1397" s="3">
        <v>41927</v>
      </c>
      <c r="F1397" s="3" t="s">
        <v>50</v>
      </c>
      <c r="G1397" s="3" t="s">
        <v>2632</v>
      </c>
      <c r="H1397" s="3" t="s">
        <v>2633</v>
      </c>
      <c r="I1397" s="3" t="s">
        <v>41</v>
      </c>
      <c r="J1397" s="3" t="s">
        <v>27</v>
      </c>
      <c r="K1397" s="3" t="s">
        <v>456</v>
      </c>
      <c r="L1397" s="3" t="s">
        <v>211</v>
      </c>
      <c r="M1397" s="3">
        <v>60505</v>
      </c>
      <c r="N1397" s="3" t="s">
        <v>105</v>
      </c>
      <c r="O1397" s="3" t="s">
        <v>3806</v>
      </c>
      <c r="P1397" s="3" t="s">
        <v>32</v>
      </c>
      <c r="Q1397" s="3" t="s">
        <v>56</v>
      </c>
      <c r="R1397" s="3" t="s">
        <v>3807</v>
      </c>
      <c r="S1397" s="3">
        <v>66.644999999999996</v>
      </c>
      <c r="T1397" s="3">
        <v>3</v>
      </c>
      <c r="U1397" s="3">
        <v>0.5</v>
      </c>
      <c r="V1397" s="3">
        <v>-42.652799999999999</v>
      </c>
    </row>
    <row r="1398" spans="1:22" ht="14.25" customHeight="1" x14ac:dyDescent="0.25">
      <c r="A1398" s="3">
        <v>1397</v>
      </c>
      <c r="B1398" s="3" t="s">
        <v>3808</v>
      </c>
      <c r="C1398" s="4">
        <f>YEAR(Table_1[[#This Row],[Order Date]])</f>
        <v>2013</v>
      </c>
      <c r="D1398" s="9">
        <v>41603</v>
      </c>
      <c r="E1398" s="3">
        <v>41605</v>
      </c>
      <c r="F1398" s="3" t="s">
        <v>188</v>
      </c>
      <c r="G1398" s="3" t="s">
        <v>3302</v>
      </c>
      <c r="H1398" s="3" t="s">
        <v>3303</v>
      </c>
      <c r="I1398" s="3" t="s">
        <v>26</v>
      </c>
      <c r="J1398" s="3" t="s">
        <v>27</v>
      </c>
      <c r="K1398" s="3" t="s">
        <v>266</v>
      </c>
      <c r="L1398" s="3" t="s">
        <v>267</v>
      </c>
      <c r="M1398" s="3">
        <v>10035</v>
      </c>
      <c r="N1398" s="3" t="s">
        <v>148</v>
      </c>
      <c r="O1398" s="3" t="s">
        <v>3809</v>
      </c>
      <c r="P1398" s="3" t="s">
        <v>46</v>
      </c>
      <c r="Q1398" s="3" t="s">
        <v>75</v>
      </c>
      <c r="R1398" s="3" t="s">
        <v>3810</v>
      </c>
      <c r="S1398" s="3">
        <v>17.216000000000001</v>
      </c>
      <c r="T1398" s="3">
        <v>4</v>
      </c>
      <c r="U1398" s="3">
        <v>0.2</v>
      </c>
      <c r="V1398" s="3">
        <v>6.025599999999999</v>
      </c>
    </row>
    <row r="1399" spans="1:22" ht="14.25" customHeight="1" x14ac:dyDescent="0.25">
      <c r="A1399" s="3">
        <v>1398</v>
      </c>
      <c r="B1399" s="3" t="s">
        <v>3808</v>
      </c>
      <c r="C1399" s="4">
        <f>YEAR(Table_1[[#This Row],[Order Date]])</f>
        <v>2013</v>
      </c>
      <c r="D1399" s="9">
        <v>41603</v>
      </c>
      <c r="E1399" s="3">
        <v>41605</v>
      </c>
      <c r="F1399" s="3" t="s">
        <v>188</v>
      </c>
      <c r="G1399" s="3" t="s">
        <v>3302</v>
      </c>
      <c r="H1399" s="3" t="s">
        <v>3303</v>
      </c>
      <c r="I1399" s="3" t="s">
        <v>26</v>
      </c>
      <c r="J1399" s="3" t="s">
        <v>27</v>
      </c>
      <c r="K1399" s="3" t="s">
        <v>266</v>
      </c>
      <c r="L1399" s="3" t="s">
        <v>267</v>
      </c>
      <c r="M1399" s="3">
        <v>10035</v>
      </c>
      <c r="N1399" s="3" t="s">
        <v>148</v>
      </c>
      <c r="O1399" s="3" t="s">
        <v>2372</v>
      </c>
      <c r="P1399" s="3" t="s">
        <v>46</v>
      </c>
      <c r="Q1399" s="3" t="s">
        <v>90</v>
      </c>
      <c r="R1399" s="3" t="s">
        <v>2373</v>
      </c>
      <c r="S1399" s="3">
        <v>11.56</v>
      </c>
      <c r="T1399" s="3">
        <v>2</v>
      </c>
      <c r="U1399" s="3">
        <v>0</v>
      </c>
      <c r="V1399" s="3">
        <v>5.6644000000000005</v>
      </c>
    </row>
    <row r="1400" spans="1:22" ht="14.25" customHeight="1" x14ac:dyDescent="0.25">
      <c r="A1400" s="3">
        <v>1399</v>
      </c>
      <c r="B1400" s="3" t="s">
        <v>3808</v>
      </c>
      <c r="C1400" s="4">
        <f>YEAR(Table_1[[#This Row],[Order Date]])</f>
        <v>2013</v>
      </c>
      <c r="D1400" s="9">
        <v>41603</v>
      </c>
      <c r="E1400" s="3">
        <v>41605</v>
      </c>
      <c r="F1400" s="3" t="s">
        <v>188</v>
      </c>
      <c r="G1400" s="3" t="s">
        <v>3302</v>
      </c>
      <c r="H1400" s="3" t="s">
        <v>3303</v>
      </c>
      <c r="I1400" s="3" t="s">
        <v>26</v>
      </c>
      <c r="J1400" s="3" t="s">
        <v>27</v>
      </c>
      <c r="K1400" s="3" t="s">
        <v>266</v>
      </c>
      <c r="L1400" s="3" t="s">
        <v>267</v>
      </c>
      <c r="M1400" s="3">
        <v>10035</v>
      </c>
      <c r="N1400" s="3" t="s">
        <v>148</v>
      </c>
      <c r="O1400" s="3" t="s">
        <v>753</v>
      </c>
      <c r="P1400" s="3" t="s">
        <v>71</v>
      </c>
      <c r="Q1400" s="3" t="s">
        <v>161</v>
      </c>
      <c r="R1400" s="3" t="s">
        <v>754</v>
      </c>
      <c r="S1400" s="3">
        <v>88.4</v>
      </c>
      <c r="T1400" s="3">
        <v>4</v>
      </c>
      <c r="U1400" s="3">
        <v>0</v>
      </c>
      <c r="V1400" s="3">
        <v>11.492000000000004</v>
      </c>
    </row>
    <row r="1401" spans="1:22" ht="14.25" customHeight="1" x14ac:dyDescent="0.25">
      <c r="A1401" s="3">
        <v>1400</v>
      </c>
      <c r="B1401" s="3" t="s">
        <v>3808</v>
      </c>
      <c r="C1401" s="4">
        <f>YEAR(Table_1[[#This Row],[Order Date]])</f>
        <v>2013</v>
      </c>
      <c r="D1401" s="9">
        <v>41603</v>
      </c>
      <c r="E1401" s="3">
        <v>41605</v>
      </c>
      <c r="F1401" s="3" t="s">
        <v>188</v>
      </c>
      <c r="G1401" s="3" t="s">
        <v>3302</v>
      </c>
      <c r="H1401" s="3" t="s">
        <v>3303</v>
      </c>
      <c r="I1401" s="3" t="s">
        <v>26</v>
      </c>
      <c r="J1401" s="3" t="s">
        <v>27</v>
      </c>
      <c r="K1401" s="3" t="s">
        <v>266</v>
      </c>
      <c r="L1401" s="3" t="s">
        <v>267</v>
      </c>
      <c r="M1401" s="3">
        <v>10035</v>
      </c>
      <c r="N1401" s="3" t="s">
        <v>148</v>
      </c>
      <c r="O1401" s="3" t="s">
        <v>3811</v>
      </c>
      <c r="P1401" s="3" t="s">
        <v>46</v>
      </c>
      <c r="Q1401" s="3" t="s">
        <v>90</v>
      </c>
      <c r="R1401" s="3" t="s">
        <v>3812</v>
      </c>
      <c r="S1401" s="3">
        <v>6.48</v>
      </c>
      <c r="T1401" s="3">
        <v>1</v>
      </c>
      <c r="U1401" s="3">
        <v>0</v>
      </c>
      <c r="V1401" s="3">
        <v>3.1104000000000003</v>
      </c>
    </row>
    <row r="1402" spans="1:22" ht="14.25" customHeight="1" x14ac:dyDescent="0.25">
      <c r="A1402" s="3">
        <v>1401</v>
      </c>
      <c r="B1402" s="3" t="s">
        <v>3813</v>
      </c>
      <c r="C1402" s="4">
        <f>YEAR(Table_1[[#This Row],[Order Date]])</f>
        <v>2013</v>
      </c>
      <c r="D1402" s="9">
        <v>41580</v>
      </c>
      <c r="E1402" s="3">
        <v>41584</v>
      </c>
      <c r="F1402" s="3" t="s">
        <v>50</v>
      </c>
      <c r="G1402" s="3" t="s">
        <v>3814</v>
      </c>
      <c r="H1402" s="3" t="s">
        <v>3815</v>
      </c>
      <c r="I1402" s="3" t="s">
        <v>102</v>
      </c>
      <c r="J1402" s="3" t="s">
        <v>27</v>
      </c>
      <c r="K1402" s="3" t="s">
        <v>1976</v>
      </c>
      <c r="L1402" s="3" t="s">
        <v>319</v>
      </c>
      <c r="M1402" s="3">
        <v>24153</v>
      </c>
      <c r="N1402" s="3" t="s">
        <v>30</v>
      </c>
      <c r="O1402" s="3" t="s">
        <v>248</v>
      </c>
      <c r="P1402" s="3" t="s">
        <v>71</v>
      </c>
      <c r="Q1402" s="3" t="s">
        <v>72</v>
      </c>
      <c r="R1402" s="3" t="s">
        <v>249</v>
      </c>
      <c r="S1402" s="3">
        <v>21.8</v>
      </c>
      <c r="T1402" s="3">
        <v>2</v>
      </c>
      <c r="U1402" s="3">
        <v>0</v>
      </c>
      <c r="V1402" s="3">
        <v>6.104000000000001</v>
      </c>
    </row>
    <row r="1403" spans="1:22" ht="14.25" customHeight="1" x14ac:dyDescent="0.25">
      <c r="A1403" s="3">
        <v>1402</v>
      </c>
      <c r="B1403" s="3" t="s">
        <v>3813</v>
      </c>
      <c r="C1403" s="4">
        <f>YEAR(Table_1[[#This Row],[Order Date]])</f>
        <v>2013</v>
      </c>
      <c r="D1403" s="9">
        <v>41580</v>
      </c>
      <c r="E1403" s="3">
        <v>41584</v>
      </c>
      <c r="F1403" s="3" t="s">
        <v>50</v>
      </c>
      <c r="G1403" s="3" t="s">
        <v>3814</v>
      </c>
      <c r="H1403" s="3" t="s">
        <v>3815</v>
      </c>
      <c r="I1403" s="3" t="s">
        <v>102</v>
      </c>
      <c r="J1403" s="3" t="s">
        <v>27</v>
      </c>
      <c r="K1403" s="3" t="s">
        <v>1976</v>
      </c>
      <c r="L1403" s="3" t="s">
        <v>319</v>
      </c>
      <c r="M1403" s="3">
        <v>24153</v>
      </c>
      <c r="N1403" s="3" t="s">
        <v>30</v>
      </c>
      <c r="O1403" s="3" t="s">
        <v>2158</v>
      </c>
      <c r="P1403" s="3" t="s">
        <v>46</v>
      </c>
      <c r="Q1403" s="3" t="s">
        <v>173</v>
      </c>
      <c r="R1403" s="3" t="s">
        <v>2159</v>
      </c>
      <c r="S1403" s="3">
        <v>251.79000000000002</v>
      </c>
      <c r="T1403" s="3">
        <v>3</v>
      </c>
      <c r="U1403" s="3">
        <v>0</v>
      </c>
      <c r="V1403" s="3">
        <v>118.34129999999999</v>
      </c>
    </row>
    <row r="1404" spans="1:22" ht="14.25" customHeight="1" x14ac:dyDescent="0.25">
      <c r="A1404" s="3">
        <v>1403</v>
      </c>
      <c r="B1404" s="3" t="s">
        <v>3816</v>
      </c>
      <c r="C1404" s="4">
        <f>YEAR(Table_1[[#This Row],[Order Date]])</f>
        <v>2013</v>
      </c>
      <c r="D1404" s="9">
        <v>41384</v>
      </c>
      <c r="E1404" s="3">
        <v>41390</v>
      </c>
      <c r="F1404" s="3" t="s">
        <v>50</v>
      </c>
      <c r="G1404" s="3" t="s">
        <v>395</v>
      </c>
      <c r="H1404" s="3" t="s">
        <v>396</v>
      </c>
      <c r="I1404" s="3" t="s">
        <v>102</v>
      </c>
      <c r="J1404" s="3" t="s">
        <v>27</v>
      </c>
      <c r="K1404" s="3" t="s">
        <v>497</v>
      </c>
      <c r="L1404" s="3" t="s">
        <v>498</v>
      </c>
      <c r="M1404" s="3">
        <v>43229</v>
      </c>
      <c r="N1404" s="3" t="s">
        <v>148</v>
      </c>
      <c r="O1404" s="3" t="s">
        <v>3817</v>
      </c>
      <c r="P1404" s="3" t="s">
        <v>32</v>
      </c>
      <c r="Q1404" s="3" t="s">
        <v>56</v>
      </c>
      <c r="R1404" s="3" t="s">
        <v>3818</v>
      </c>
      <c r="S1404" s="3">
        <v>205.17599999999999</v>
      </c>
      <c r="T1404" s="3">
        <v>2</v>
      </c>
      <c r="U1404" s="3">
        <v>0.4</v>
      </c>
      <c r="V1404" s="3">
        <v>-58.133199999999988</v>
      </c>
    </row>
    <row r="1405" spans="1:22" ht="14.25" customHeight="1" x14ac:dyDescent="0.25">
      <c r="A1405" s="3">
        <v>1404</v>
      </c>
      <c r="B1405" s="3" t="s">
        <v>3816</v>
      </c>
      <c r="C1405" s="4">
        <f>YEAR(Table_1[[#This Row],[Order Date]])</f>
        <v>2013</v>
      </c>
      <c r="D1405" s="9">
        <v>41384</v>
      </c>
      <c r="E1405" s="3">
        <v>41390</v>
      </c>
      <c r="F1405" s="3" t="s">
        <v>50</v>
      </c>
      <c r="G1405" s="3" t="s">
        <v>395</v>
      </c>
      <c r="H1405" s="3" t="s">
        <v>396</v>
      </c>
      <c r="I1405" s="3" t="s">
        <v>102</v>
      </c>
      <c r="J1405" s="3" t="s">
        <v>27</v>
      </c>
      <c r="K1405" s="3" t="s">
        <v>497</v>
      </c>
      <c r="L1405" s="3" t="s">
        <v>498</v>
      </c>
      <c r="M1405" s="3">
        <v>43229</v>
      </c>
      <c r="N1405" s="3" t="s">
        <v>148</v>
      </c>
      <c r="O1405" s="3" t="s">
        <v>3819</v>
      </c>
      <c r="P1405" s="3" t="s">
        <v>46</v>
      </c>
      <c r="Q1405" s="3" t="s">
        <v>90</v>
      </c>
      <c r="R1405" s="3" t="s">
        <v>3820</v>
      </c>
      <c r="S1405" s="3">
        <v>419.4</v>
      </c>
      <c r="T1405" s="3">
        <v>5</v>
      </c>
      <c r="U1405" s="3">
        <v>0.2</v>
      </c>
      <c r="V1405" s="3">
        <v>146.79</v>
      </c>
    </row>
    <row r="1406" spans="1:22" ht="14.25" customHeight="1" x14ac:dyDescent="0.25">
      <c r="A1406" s="3">
        <v>1405</v>
      </c>
      <c r="B1406" s="3" t="s">
        <v>3821</v>
      </c>
      <c r="C1406" s="4">
        <f>YEAR(Table_1[[#This Row],[Order Date]])</f>
        <v>2011</v>
      </c>
      <c r="D1406" s="9">
        <v>40639</v>
      </c>
      <c r="E1406" s="3">
        <v>40641</v>
      </c>
      <c r="F1406" s="3" t="s">
        <v>188</v>
      </c>
      <c r="G1406" s="3" t="s">
        <v>1497</v>
      </c>
      <c r="H1406" s="3" t="s">
        <v>1498</v>
      </c>
      <c r="I1406" s="3" t="s">
        <v>102</v>
      </c>
      <c r="J1406" s="3" t="s">
        <v>27</v>
      </c>
      <c r="K1406" s="3" t="s">
        <v>146</v>
      </c>
      <c r="L1406" s="3" t="s">
        <v>147</v>
      </c>
      <c r="M1406" s="3">
        <v>19143</v>
      </c>
      <c r="N1406" s="3" t="s">
        <v>148</v>
      </c>
      <c r="O1406" s="3" t="s">
        <v>1959</v>
      </c>
      <c r="P1406" s="3" t="s">
        <v>46</v>
      </c>
      <c r="Q1406" s="3" t="s">
        <v>578</v>
      </c>
      <c r="R1406" s="3" t="s">
        <v>1960</v>
      </c>
      <c r="S1406" s="3">
        <v>10.304000000000002</v>
      </c>
      <c r="T1406" s="3">
        <v>1</v>
      </c>
      <c r="U1406" s="3">
        <v>0.2</v>
      </c>
      <c r="V1406" s="3">
        <v>-2.1896000000000004</v>
      </c>
    </row>
    <row r="1407" spans="1:22" ht="14.25" customHeight="1" x14ac:dyDescent="0.25">
      <c r="A1407" s="3">
        <v>1406</v>
      </c>
      <c r="B1407" s="3" t="s">
        <v>3821</v>
      </c>
      <c r="C1407" s="4">
        <f>YEAR(Table_1[[#This Row],[Order Date]])</f>
        <v>2011</v>
      </c>
      <c r="D1407" s="9">
        <v>40639</v>
      </c>
      <c r="E1407" s="3">
        <v>40641</v>
      </c>
      <c r="F1407" s="3" t="s">
        <v>188</v>
      </c>
      <c r="G1407" s="3" t="s">
        <v>1497</v>
      </c>
      <c r="H1407" s="3" t="s">
        <v>1498</v>
      </c>
      <c r="I1407" s="3" t="s">
        <v>102</v>
      </c>
      <c r="J1407" s="3" t="s">
        <v>27</v>
      </c>
      <c r="K1407" s="3" t="s">
        <v>146</v>
      </c>
      <c r="L1407" s="3" t="s">
        <v>147</v>
      </c>
      <c r="M1407" s="3">
        <v>19143</v>
      </c>
      <c r="N1407" s="3" t="s">
        <v>148</v>
      </c>
      <c r="O1407" s="3" t="s">
        <v>3822</v>
      </c>
      <c r="P1407" s="3" t="s">
        <v>32</v>
      </c>
      <c r="Q1407" s="3" t="s">
        <v>56</v>
      </c>
      <c r="R1407" s="3" t="s">
        <v>3274</v>
      </c>
      <c r="S1407" s="3">
        <v>154.76400000000001</v>
      </c>
      <c r="T1407" s="3">
        <v>3</v>
      </c>
      <c r="U1407" s="3">
        <v>0.4</v>
      </c>
      <c r="V1407" s="3">
        <v>-36.11160000000001</v>
      </c>
    </row>
    <row r="1408" spans="1:22" ht="14.25" customHeight="1" x14ac:dyDescent="0.25">
      <c r="A1408" s="3">
        <v>1407</v>
      </c>
      <c r="B1408" s="3" t="s">
        <v>3821</v>
      </c>
      <c r="C1408" s="4">
        <f>YEAR(Table_1[[#This Row],[Order Date]])</f>
        <v>2011</v>
      </c>
      <c r="D1408" s="9">
        <v>40639</v>
      </c>
      <c r="E1408" s="3">
        <v>40641</v>
      </c>
      <c r="F1408" s="3" t="s">
        <v>188</v>
      </c>
      <c r="G1408" s="3" t="s">
        <v>1497</v>
      </c>
      <c r="H1408" s="3" t="s">
        <v>1498</v>
      </c>
      <c r="I1408" s="3" t="s">
        <v>102</v>
      </c>
      <c r="J1408" s="3" t="s">
        <v>27</v>
      </c>
      <c r="K1408" s="3" t="s">
        <v>146</v>
      </c>
      <c r="L1408" s="3" t="s">
        <v>147</v>
      </c>
      <c r="M1408" s="3">
        <v>19143</v>
      </c>
      <c r="N1408" s="3" t="s">
        <v>148</v>
      </c>
      <c r="O1408" s="3" t="s">
        <v>730</v>
      </c>
      <c r="P1408" s="3" t="s">
        <v>71</v>
      </c>
      <c r="Q1408" s="3" t="s">
        <v>161</v>
      </c>
      <c r="R1408" s="3" t="s">
        <v>731</v>
      </c>
      <c r="S1408" s="3">
        <v>116.78399999999999</v>
      </c>
      <c r="T1408" s="3">
        <v>2</v>
      </c>
      <c r="U1408" s="3">
        <v>0.2</v>
      </c>
      <c r="V1408" s="3">
        <v>21.896999999999991</v>
      </c>
    </row>
    <row r="1409" spans="1:22" ht="14.25" customHeight="1" x14ac:dyDescent="0.25">
      <c r="A1409" s="3">
        <v>1408</v>
      </c>
      <c r="B1409" s="3" t="s">
        <v>3823</v>
      </c>
      <c r="C1409" s="4">
        <f>YEAR(Table_1[[#This Row],[Order Date]])</f>
        <v>2013</v>
      </c>
      <c r="D1409" s="9">
        <v>41520</v>
      </c>
      <c r="E1409" s="3">
        <v>41524</v>
      </c>
      <c r="F1409" s="3" t="s">
        <v>50</v>
      </c>
      <c r="G1409" s="3" t="s">
        <v>316</v>
      </c>
      <c r="H1409" s="3" t="s">
        <v>317</v>
      </c>
      <c r="I1409" s="3" t="s">
        <v>26</v>
      </c>
      <c r="J1409" s="3" t="s">
        <v>27</v>
      </c>
      <c r="K1409" s="3" t="s">
        <v>266</v>
      </c>
      <c r="L1409" s="3" t="s">
        <v>267</v>
      </c>
      <c r="M1409" s="3">
        <v>10024</v>
      </c>
      <c r="N1409" s="3" t="s">
        <v>148</v>
      </c>
      <c r="O1409" s="3" t="s">
        <v>3824</v>
      </c>
      <c r="P1409" s="3" t="s">
        <v>46</v>
      </c>
      <c r="Q1409" s="3" t="s">
        <v>68</v>
      </c>
      <c r="R1409" s="3" t="s">
        <v>3825</v>
      </c>
      <c r="S1409" s="3">
        <v>75.48</v>
      </c>
      <c r="T1409" s="3">
        <v>2</v>
      </c>
      <c r="U1409" s="3">
        <v>0</v>
      </c>
      <c r="V1409" s="3">
        <v>19.6248</v>
      </c>
    </row>
    <row r="1410" spans="1:22" ht="14.25" customHeight="1" x14ac:dyDescent="0.25">
      <c r="A1410" s="3">
        <v>1409</v>
      </c>
      <c r="B1410" s="3" t="s">
        <v>3823</v>
      </c>
      <c r="C1410" s="4">
        <f>YEAR(Table_1[[#This Row],[Order Date]])</f>
        <v>2013</v>
      </c>
      <c r="D1410" s="9">
        <v>41520</v>
      </c>
      <c r="E1410" s="3">
        <v>41524</v>
      </c>
      <c r="F1410" s="3" t="s">
        <v>50</v>
      </c>
      <c r="G1410" s="3" t="s">
        <v>316</v>
      </c>
      <c r="H1410" s="3" t="s">
        <v>317</v>
      </c>
      <c r="I1410" s="3" t="s">
        <v>26</v>
      </c>
      <c r="J1410" s="3" t="s">
        <v>27</v>
      </c>
      <c r="K1410" s="3" t="s">
        <v>266</v>
      </c>
      <c r="L1410" s="3" t="s">
        <v>267</v>
      </c>
      <c r="M1410" s="3">
        <v>10024</v>
      </c>
      <c r="N1410" s="3" t="s">
        <v>148</v>
      </c>
      <c r="O1410" s="3" t="s">
        <v>1186</v>
      </c>
      <c r="P1410" s="3" t="s">
        <v>32</v>
      </c>
      <c r="Q1410" s="3" t="s">
        <v>65</v>
      </c>
      <c r="R1410" s="3" t="s">
        <v>1187</v>
      </c>
      <c r="S1410" s="3">
        <v>39.979999999999997</v>
      </c>
      <c r="T1410" s="3">
        <v>2</v>
      </c>
      <c r="U1410" s="3">
        <v>0</v>
      </c>
      <c r="V1410" s="3">
        <v>9.9949999999999974</v>
      </c>
    </row>
    <row r="1411" spans="1:22" ht="14.25" customHeight="1" x14ac:dyDescent="0.25">
      <c r="A1411" s="3">
        <v>1410</v>
      </c>
      <c r="B1411" s="3" t="s">
        <v>3826</v>
      </c>
      <c r="C1411" s="4">
        <f>YEAR(Table_1[[#This Row],[Order Date]])</f>
        <v>2013</v>
      </c>
      <c r="D1411" s="9">
        <v>41543</v>
      </c>
      <c r="E1411" s="3">
        <v>41548</v>
      </c>
      <c r="F1411" s="3" t="s">
        <v>50</v>
      </c>
      <c r="G1411" s="3" t="s">
        <v>3827</v>
      </c>
      <c r="H1411" s="3" t="s">
        <v>3828</v>
      </c>
      <c r="I1411" s="3" t="s">
        <v>26</v>
      </c>
      <c r="J1411" s="3" t="s">
        <v>27</v>
      </c>
      <c r="K1411" s="3" t="s">
        <v>544</v>
      </c>
      <c r="L1411" s="3" t="s">
        <v>310</v>
      </c>
      <c r="M1411" s="3">
        <v>85023</v>
      </c>
      <c r="N1411" s="3" t="s">
        <v>44</v>
      </c>
      <c r="O1411" s="3" t="s">
        <v>2875</v>
      </c>
      <c r="P1411" s="3" t="s">
        <v>32</v>
      </c>
      <c r="Q1411" s="3" t="s">
        <v>56</v>
      </c>
      <c r="R1411" s="3" t="s">
        <v>2876</v>
      </c>
      <c r="S1411" s="3">
        <v>393.16500000000002</v>
      </c>
      <c r="T1411" s="3">
        <v>3</v>
      </c>
      <c r="U1411" s="3">
        <v>0.5</v>
      </c>
      <c r="V1411" s="3">
        <v>-204.44580000000005</v>
      </c>
    </row>
    <row r="1412" spans="1:22" ht="14.25" customHeight="1" x14ac:dyDescent="0.25">
      <c r="A1412" s="3">
        <v>1411</v>
      </c>
      <c r="B1412" s="3" t="s">
        <v>3829</v>
      </c>
      <c r="C1412" s="4">
        <f>YEAR(Table_1[[#This Row],[Order Date]])</f>
        <v>2014</v>
      </c>
      <c r="D1412" s="9">
        <v>41948</v>
      </c>
      <c r="E1412" s="3">
        <v>41955</v>
      </c>
      <c r="F1412" s="3" t="s">
        <v>50</v>
      </c>
      <c r="G1412" s="3" t="s">
        <v>3758</v>
      </c>
      <c r="H1412" s="3" t="s">
        <v>3759</v>
      </c>
      <c r="I1412" s="3" t="s">
        <v>102</v>
      </c>
      <c r="J1412" s="3" t="s">
        <v>27</v>
      </c>
      <c r="K1412" s="3" t="s">
        <v>758</v>
      </c>
      <c r="L1412" s="3" t="s">
        <v>104</v>
      </c>
      <c r="M1412" s="3">
        <v>75051</v>
      </c>
      <c r="N1412" s="3" t="s">
        <v>105</v>
      </c>
      <c r="O1412" s="3" t="s">
        <v>1667</v>
      </c>
      <c r="P1412" s="3" t="s">
        <v>46</v>
      </c>
      <c r="Q1412" s="3" t="s">
        <v>47</v>
      </c>
      <c r="R1412" s="3" t="s">
        <v>1668</v>
      </c>
      <c r="S1412" s="3">
        <v>23.680000000000003</v>
      </c>
      <c r="T1412" s="3">
        <v>2</v>
      </c>
      <c r="U1412" s="3">
        <v>0.2</v>
      </c>
      <c r="V1412" s="3">
        <v>8.879999999999999</v>
      </c>
    </row>
    <row r="1413" spans="1:22" ht="14.25" customHeight="1" x14ac:dyDescent="0.25">
      <c r="A1413" s="3">
        <v>1412</v>
      </c>
      <c r="B1413" s="3" t="s">
        <v>3830</v>
      </c>
      <c r="C1413" s="4">
        <f>YEAR(Table_1[[#This Row],[Order Date]])</f>
        <v>2013</v>
      </c>
      <c r="D1413" s="9">
        <v>41465</v>
      </c>
      <c r="E1413" s="3">
        <v>41469</v>
      </c>
      <c r="F1413" s="3" t="s">
        <v>50</v>
      </c>
      <c r="G1413" s="3" t="s">
        <v>581</v>
      </c>
      <c r="H1413" s="3" t="s">
        <v>582</v>
      </c>
      <c r="I1413" s="3" t="s">
        <v>41</v>
      </c>
      <c r="J1413" s="3" t="s">
        <v>27</v>
      </c>
      <c r="K1413" s="3" t="s">
        <v>266</v>
      </c>
      <c r="L1413" s="3" t="s">
        <v>267</v>
      </c>
      <c r="M1413" s="3">
        <v>10035</v>
      </c>
      <c r="N1413" s="3" t="s">
        <v>148</v>
      </c>
      <c r="O1413" s="3" t="s">
        <v>2455</v>
      </c>
      <c r="P1413" s="3" t="s">
        <v>32</v>
      </c>
      <c r="Q1413" s="3" t="s">
        <v>36</v>
      </c>
      <c r="R1413" s="3" t="s">
        <v>2456</v>
      </c>
      <c r="S1413" s="3">
        <v>408.00599999999997</v>
      </c>
      <c r="T1413" s="3">
        <v>2</v>
      </c>
      <c r="U1413" s="3">
        <v>0.1</v>
      </c>
      <c r="V1413" s="3">
        <v>72.534400000000005</v>
      </c>
    </row>
    <row r="1414" spans="1:22" ht="14.25" customHeight="1" x14ac:dyDescent="0.25">
      <c r="A1414" s="3">
        <v>1413</v>
      </c>
      <c r="B1414" s="3" t="s">
        <v>3830</v>
      </c>
      <c r="C1414" s="4">
        <f>YEAR(Table_1[[#This Row],[Order Date]])</f>
        <v>2013</v>
      </c>
      <c r="D1414" s="9">
        <v>41465</v>
      </c>
      <c r="E1414" s="3">
        <v>41469</v>
      </c>
      <c r="F1414" s="3" t="s">
        <v>50</v>
      </c>
      <c r="G1414" s="3" t="s">
        <v>581</v>
      </c>
      <c r="H1414" s="3" t="s">
        <v>582</v>
      </c>
      <c r="I1414" s="3" t="s">
        <v>41</v>
      </c>
      <c r="J1414" s="3" t="s">
        <v>27</v>
      </c>
      <c r="K1414" s="3" t="s">
        <v>266</v>
      </c>
      <c r="L1414" s="3" t="s">
        <v>267</v>
      </c>
      <c r="M1414" s="3">
        <v>10035</v>
      </c>
      <c r="N1414" s="3" t="s">
        <v>148</v>
      </c>
      <c r="O1414" s="3" t="s">
        <v>1858</v>
      </c>
      <c r="P1414" s="3" t="s">
        <v>32</v>
      </c>
      <c r="Q1414" s="3" t="s">
        <v>65</v>
      </c>
      <c r="R1414" s="3" t="s">
        <v>1859</v>
      </c>
      <c r="S1414" s="3">
        <v>165.28</v>
      </c>
      <c r="T1414" s="3">
        <v>4</v>
      </c>
      <c r="U1414" s="3">
        <v>0</v>
      </c>
      <c r="V1414" s="3">
        <v>14.875200000000007</v>
      </c>
    </row>
    <row r="1415" spans="1:22" ht="14.25" customHeight="1" x14ac:dyDescent="0.25">
      <c r="A1415" s="3">
        <v>1414</v>
      </c>
      <c r="B1415" s="3" t="s">
        <v>3831</v>
      </c>
      <c r="C1415" s="4">
        <f>YEAR(Table_1[[#This Row],[Order Date]])</f>
        <v>2011</v>
      </c>
      <c r="D1415" s="9">
        <v>40724</v>
      </c>
      <c r="E1415" s="3">
        <v>40729</v>
      </c>
      <c r="F1415" s="3" t="s">
        <v>50</v>
      </c>
      <c r="G1415" s="3" t="s">
        <v>3832</v>
      </c>
      <c r="H1415" s="3" t="s">
        <v>3833</v>
      </c>
      <c r="I1415" s="3" t="s">
        <v>26</v>
      </c>
      <c r="J1415" s="3" t="s">
        <v>27</v>
      </c>
      <c r="K1415" s="3" t="s">
        <v>266</v>
      </c>
      <c r="L1415" s="3" t="s">
        <v>267</v>
      </c>
      <c r="M1415" s="3">
        <v>10024</v>
      </c>
      <c r="N1415" s="3" t="s">
        <v>148</v>
      </c>
      <c r="O1415" s="3" t="s">
        <v>3834</v>
      </c>
      <c r="P1415" s="3" t="s">
        <v>46</v>
      </c>
      <c r="Q1415" s="3" t="s">
        <v>75</v>
      </c>
      <c r="R1415" s="3" t="s">
        <v>3835</v>
      </c>
      <c r="S1415" s="3">
        <v>334.76800000000003</v>
      </c>
      <c r="T1415" s="3">
        <v>7</v>
      </c>
      <c r="U1415" s="3">
        <v>0.2</v>
      </c>
      <c r="V1415" s="3">
        <v>108.79959999999997</v>
      </c>
    </row>
    <row r="1416" spans="1:22" ht="14.25" customHeight="1" x14ac:dyDescent="0.25">
      <c r="A1416" s="3">
        <v>1415</v>
      </c>
      <c r="B1416" s="3" t="s">
        <v>3836</v>
      </c>
      <c r="C1416" s="4">
        <f>YEAR(Table_1[[#This Row],[Order Date]])</f>
        <v>2014</v>
      </c>
      <c r="D1416" s="9">
        <v>41668</v>
      </c>
      <c r="E1416" s="3">
        <v>41671</v>
      </c>
      <c r="F1416" s="3" t="s">
        <v>23</v>
      </c>
      <c r="G1416" s="3" t="s">
        <v>3837</v>
      </c>
      <c r="H1416" s="3" t="s">
        <v>3838</v>
      </c>
      <c r="I1416" s="3" t="s">
        <v>102</v>
      </c>
      <c r="J1416" s="3" t="s">
        <v>27</v>
      </c>
      <c r="K1416" s="3" t="s">
        <v>1711</v>
      </c>
      <c r="L1416" s="3" t="s">
        <v>43</v>
      </c>
      <c r="M1416" s="3">
        <v>92627</v>
      </c>
      <c r="N1416" s="3" t="s">
        <v>44</v>
      </c>
      <c r="O1416" s="3" t="s">
        <v>3547</v>
      </c>
      <c r="P1416" s="3" t="s">
        <v>71</v>
      </c>
      <c r="Q1416" s="3" t="s">
        <v>161</v>
      </c>
      <c r="R1416" s="3" t="s">
        <v>3548</v>
      </c>
      <c r="S1416" s="3">
        <v>239.96999999999997</v>
      </c>
      <c r="T1416" s="3">
        <v>3</v>
      </c>
      <c r="U1416" s="3">
        <v>0</v>
      </c>
      <c r="V1416" s="3">
        <v>26.39670000000001</v>
      </c>
    </row>
    <row r="1417" spans="1:22" ht="14.25" customHeight="1" x14ac:dyDescent="0.25">
      <c r="A1417" s="3">
        <v>1416</v>
      </c>
      <c r="B1417" s="3" t="s">
        <v>3836</v>
      </c>
      <c r="C1417" s="4">
        <f>YEAR(Table_1[[#This Row],[Order Date]])</f>
        <v>2014</v>
      </c>
      <c r="D1417" s="9">
        <v>41668</v>
      </c>
      <c r="E1417" s="3">
        <v>41671</v>
      </c>
      <c r="F1417" s="3" t="s">
        <v>23</v>
      </c>
      <c r="G1417" s="3" t="s">
        <v>3837</v>
      </c>
      <c r="H1417" s="3" t="s">
        <v>3838</v>
      </c>
      <c r="I1417" s="3" t="s">
        <v>102</v>
      </c>
      <c r="J1417" s="3" t="s">
        <v>27</v>
      </c>
      <c r="K1417" s="3" t="s">
        <v>1711</v>
      </c>
      <c r="L1417" s="3" t="s">
        <v>43</v>
      </c>
      <c r="M1417" s="3">
        <v>92627</v>
      </c>
      <c r="N1417" s="3" t="s">
        <v>44</v>
      </c>
      <c r="O1417" s="3" t="s">
        <v>3839</v>
      </c>
      <c r="P1417" s="3" t="s">
        <v>32</v>
      </c>
      <c r="Q1417" s="3" t="s">
        <v>65</v>
      </c>
      <c r="R1417" s="3" t="s">
        <v>3840</v>
      </c>
      <c r="S1417" s="3">
        <v>37.74</v>
      </c>
      <c r="T1417" s="3">
        <v>3</v>
      </c>
      <c r="U1417" s="3">
        <v>0</v>
      </c>
      <c r="V1417" s="3">
        <v>12.831599999999996</v>
      </c>
    </row>
    <row r="1418" spans="1:22" ht="14.25" customHeight="1" x14ac:dyDescent="0.25">
      <c r="A1418" s="3">
        <v>1417</v>
      </c>
      <c r="B1418" s="3" t="s">
        <v>3841</v>
      </c>
      <c r="C1418" s="4">
        <f>YEAR(Table_1[[#This Row],[Order Date]])</f>
        <v>2012</v>
      </c>
      <c r="D1418" s="9">
        <v>41173</v>
      </c>
      <c r="E1418" s="3">
        <v>41176</v>
      </c>
      <c r="F1418" s="3" t="s">
        <v>188</v>
      </c>
      <c r="G1418" s="3" t="s">
        <v>3842</v>
      </c>
      <c r="H1418" s="3" t="s">
        <v>3843</v>
      </c>
      <c r="I1418" s="3" t="s">
        <v>41</v>
      </c>
      <c r="J1418" s="3" t="s">
        <v>27</v>
      </c>
      <c r="K1418" s="3" t="s">
        <v>184</v>
      </c>
      <c r="L1418" s="3" t="s">
        <v>104</v>
      </c>
      <c r="M1418" s="3">
        <v>77041</v>
      </c>
      <c r="N1418" s="3" t="s">
        <v>105</v>
      </c>
      <c r="O1418" s="3" t="s">
        <v>3844</v>
      </c>
      <c r="P1418" s="3" t="s">
        <v>71</v>
      </c>
      <c r="Q1418" s="3" t="s">
        <v>72</v>
      </c>
      <c r="R1418" s="3" t="s">
        <v>3845</v>
      </c>
      <c r="S1418" s="3">
        <v>946.34400000000005</v>
      </c>
      <c r="T1418" s="3">
        <v>7</v>
      </c>
      <c r="U1418" s="3">
        <v>0.2</v>
      </c>
      <c r="V1418" s="3">
        <v>118.29299999999989</v>
      </c>
    </row>
    <row r="1419" spans="1:22" ht="14.25" customHeight="1" x14ac:dyDescent="0.25">
      <c r="A1419" s="3">
        <v>1418</v>
      </c>
      <c r="B1419" s="3" t="s">
        <v>3841</v>
      </c>
      <c r="C1419" s="4">
        <f>YEAR(Table_1[[#This Row],[Order Date]])</f>
        <v>2012</v>
      </c>
      <c r="D1419" s="9">
        <v>41173</v>
      </c>
      <c r="E1419" s="3">
        <v>41176</v>
      </c>
      <c r="F1419" s="3" t="s">
        <v>188</v>
      </c>
      <c r="G1419" s="3" t="s">
        <v>3842</v>
      </c>
      <c r="H1419" s="3" t="s">
        <v>3843</v>
      </c>
      <c r="I1419" s="3" t="s">
        <v>41</v>
      </c>
      <c r="J1419" s="3" t="s">
        <v>27</v>
      </c>
      <c r="K1419" s="3" t="s">
        <v>184</v>
      </c>
      <c r="L1419" s="3" t="s">
        <v>104</v>
      </c>
      <c r="M1419" s="3">
        <v>77041</v>
      </c>
      <c r="N1419" s="3" t="s">
        <v>105</v>
      </c>
      <c r="O1419" s="3" t="s">
        <v>2829</v>
      </c>
      <c r="P1419" s="3" t="s">
        <v>71</v>
      </c>
      <c r="Q1419" s="3" t="s">
        <v>161</v>
      </c>
      <c r="R1419" s="3" t="s">
        <v>2830</v>
      </c>
      <c r="S1419" s="3">
        <v>151.20000000000002</v>
      </c>
      <c r="T1419" s="3">
        <v>3</v>
      </c>
      <c r="U1419" s="3">
        <v>0.2</v>
      </c>
      <c r="V1419" s="3">
        <v>32.130000000000003</v>
      </c>
    </row>
    <row r="1420" spans="1:22" ht="14.25" customHeight="1" x14ac:dyDescent="0.25">
      <c r="A1420" s="3">
        <v>1419</v>
      </c>
      <c r="B1420" s="3" t="s">
        <v>3841</v>
      </c>
      <c r="C1420" s="4">
        <f>YEAR(Table_1[[#This Row],[Order Date]])</f>
        <v>2012</v>
      </c>
      <c r="D1420" s="9">
        <v>41173</v>
      </c>
      <c r="E1420" s="3">
        <v>41176</v>
      </c>
      <c r="F1420" s="3" t="s">
        <v>188</v>
      </c>
      <c r="G1420" s="3" t="s">
        <v>3842</v>
      </c>
      <c r="H1420" s="3" t="s">
        <v>3843</v>
      </c>
      <c r="I1420" s="3" t="s">
        <v>41</v>
      </c>
      <c r="J1420" s="3" t="s">
        <v>27</v>
      </c>
      <c r="K1420" s="3" t="s">
        <v>184</v>
      </c>
      <c r="L1420" s="3" t="s">
        <v>104</v>
      </c>
      <c r="M1420" s="3">
        <v>77041</v>
      </c>
      <c r="N1420" s="3" t="s">
        <v>105</v>
      </c>
      <c r="O1420" s="3" t="s">
        <v>259</v>
      </c>
      <c r="P1420" s="3" t="s">
        <v>32</v>
      </c>
      <c r="Q1420" s="3" t="s">
        <v>65</v>
      </c>
      <c r="R1420" s="3" t="s">
        <v>260</v>
      </c>
      <c r="S1420" s="3">
        <v>4.9280000000000008</v>
      </c>
      <c r="T1420" s="3">
        <v>4</v>
      </c>
      <c r="U1420" s="3">
        <v>0.6</v>
      </c>
      <c r="V1420" s="3">
        <v>-1.4783999999999997</v>
      </c>
    </row>
    <row r="1421" spans="1:22" ht="14.25" customHeight="1" x14ac:dyDescent="0.25">
      <c r="A1421" s="3">
        <v>1420</v>
      </c>
      <c r="B1421" s="3" t="s">
        <v>3846</v>
      </c>
      <c r="C1421" s="4">
        <f>YEAR(Table_1[[#This Row],[Order Date]])</f>
        <v>2012</v>
      </c>
      <c r="D1421" s="9">
        <v>41178</v>
      </c>
      <c r="E1421" s="3">
        <v>41182</v>
      </c>
      <c r="F1421" s="3" t="s">
        <v>50</v>
      </c>
      <c r="G1421" s="3" t="s">
        <v>3847</v>
      </c>
      <c r="H1421" s="3" t="s">
        <v>3848</v>
      </c>
      <c r="I1421" s="3" t="s">
        <v>41</v>
      </c>
      <c r="J1421" s="3" t="s">
        <v>27</v>
      </c>
      <c r="K1421" s="3" t="s">
        <v>1823</v>
      </c>
      <c r="L1421" s="3" t="s">
        <v>310</v>
      </c>
      <c r="M1421" s="3">
        <v>85204</v>
      </c>
      <c r="N1421" s="3" t="s">
        <v>44</v>
      </c>
      <c r="O1421" s="3" t="s">
        <v>3849</v>
      </c>
      <c r="P1421" s="3" t="s">
        <v>46</v>
      </c>
      <c r="Q1421" s="3" t="s">
        <v>90</v>
      </c>
      <c r="R1421" s="3" t="s">
        <v>3850</v>
      </c>
      <c r="S1421" s="3">
        <v>86.272000000000006</v>
      </c>
      <c r="T1421" s="3">
        <v>4</v>
      </c>
      <c r="U1421" s="3">
        <v>0.2</v>
      </c>
      <c r="V1421" s="3">
        <v>31.273599999999998</v>
      </c>
    </row>
    <row r="1422" spans="1:22" ht="14.25" customHeight="1" x14ac:dyDescent="0.25">
      <c r="A1422" s="3">
        <v>1421</v>
      </c>
      <c r="B1422" s="3" t="s">
        <v>3846</v>
      </c>
      <c r="C1422" s="4">
        <f>YEAR(Table_1[[#This Row],[Order Date]])</f>
        <v>2012</v>
      </c>
      <c r="D1422" s="9">
        <v>41178</v>
      </c>
      <c r="E1422" s="3">
        <v>41182</v>
      </c>
      <c r="F1422" s="3" t="s">
        <v>50</v>
      </c>
      <c r="G1422" s="3" t="s">
        <v>3847</v>
      </c>
      <c r="H1422" s="3" t="s">
        <v>3848</v>
      </c>
      <c r="I1422" s="3" t="s">
        <v>41</v>
      </c>
      <c r="J1422" s="3" t="s">
        <v>27</v>
      </c>
      <c r="K1422" s="3" t="s">
        <v>1823</v>
      </c>
      <c r="L1422" s="3" t="s">
        <v>310</v>
      </c>
      <c r="M1422" s="3">
        <v>85204</v>
      </c>
      <c r="N1422" s="3" t="s">
        <v>44</v>
      </c>
      <c r="O1422" s="3" t="s">
        <v>1063</v>
      </c>
      <c r="P1422" s="3" t="s">
        <v>46</v>
      </c>
      <c r="Q1422" s="3" t="s">
        <v>75</v>
      </c>
      <c r="R1422" s="3" t="s">
        <v>1064</v>
      </c>
      <c r="S1422" s="3">
        <v>72.588000000000008</v>
      </c>
      <c r="T1422" s="3">
        <v>2</v>
      </c>
      <c r="U1422" s="3">
        <v>0.7</v>
      </c>
      <c r="V1422" s="3">
        <v>-48.391999999999982</v>
      </c>
    </row>
    <row r="1423" spans="1:22" ht="14.25" customHeight="1" x14ac:dyDescent="0.25">
      <c r="A1423" s="3">
        <v>1422</v>
      </c>
      <c r="B1423" s="3" t="s">
        <v>3846</v>
      </c>
      <c r="C1423" s="4">
        <f>YEAR(Table_1[[#This Row],[Order Date]])</f>
        <v>2012</v>
      </c>
      <c r="D1423" s="9">
        <v>41178</v>
      </c>
      <c r="E1423" s="3">
        <v>41182</v>
      </c>
      <c r="F1423" s="3" t="s">
        <v>50</v>
      </c>
      <c r="G1423" s="3" t="s">
        <v>3847</v>
      </c>
      <c r="H1423" s="3" t="s">
        <v>3848</v>
      </c>
      <c r="I1423" s="3" t="s">
        <v>41</v>
      </c>
      <c r="J1423" s="3" t="s">
        <v>27</v>
      </c>
      <c r="K1423" s="3" t="s">
        <v>1823</v>
      </c>
      <c r="L1423" s="3" t="s">
        <v>310</v>
      </c>
      <c r="M1423" s="3">
        <v>85204</v>
      </c>
      <c r="N1423" s="3" t="s">
        <v>44</v>
      </c>
      <c r="O1423" s="3" t="s">
        <v>3851</v>
      </c>
      <c r="P1423" s="3" t="s">
        <v>46</v>
      </c>
      <c r="Q1423" s="3" t="s">
        <v>78</v>
      </c>
      <c r="R1423" s="3" t="s">
        <v>3852</v>
      </c>
      <c r="S1423" s="3">
        <v>60.672000000000004</v>
      </c>
      <c r="T1423" s="3">
        <v>2</v>
      </c>
      <c r="U1423" s="3">
        <v>0.2</v>
      </c>
      <c r="V1423" s="3">
        <v>14.409600000000003</v>
      </c>
    </row>
    <row r="1424" spans="1:22" ht="14.25" customHeight="1" x14ac:dyDescent="0.25">
      <c r="A1424" s="3">
        <v>1423</v>
      </c>
      <c r="B1424" s="3" t="s">
        <v>3846</v>
      </c>
      <c r="C1424" s="4">
        <f>YEAR(Table_1[[#This Row],[Order Date]])</f>
        <v>2012</v>
      </c>
      <c r="D1424" s="9">
        <v>41178</v>
      </c>
      <c r="E1424" s="3">
        <v>41182</v>
      </c>
      <c r="F1424" s="3" t="s">
        <v>50</v>
      </c>
      <c r="G1424" s="3" t="s">
        <v>3847</v>
      </c>
      <c r="H1424" s="3" t="s">
        <v>3848</v>
      </c>
      <c r="I1424" s="3" t="s">
        <v>41</v>
      </c>
      <c r="J1424" s="3" t="s">
        <v>27</v>
      </c>
      <c r="K1424" s="3" t="s">
        <v>1823</v>
      </c>
      <c r="L1424" s="3" t="s">
        <v>310</v>
      </c>
      <c r="M1424" s="3">
        <v>85204</v>
      </c>
      <c r="N1424" s="3" t="s">
        <v>44</v>
      </c>
      <c r="O1424" s="3" t="s">
        <v>2712</v>
      </c>
      <c r="P1424" s="3" t="s">
        <v>46</v>
      </c>
      <c r="Q1424" s="3" t="s">
        <v>75</v>
      </c>
      <c r="R1424" s="3" t="s">
        <v>2713</v>
      </c>
      <c r="S1424" s="3">
        <v>77.031000000000006</v>
      </c>
      <c r="T1424" s="3">
        <v>9</v>
      </c>
      <c r="U1424" s="3">
        <v>0.7</v>
      </c>
      <c r="V1424" s="3">
        <v>-59.057100000000005</v>
      </c>
    </row>
    <row r="1425" spans="1:22" ht="14.25" customHeight="1" x14ac:dyDescent="0.25">
      <c r="A1425" s="3">
        <v>1424</v>
      </c>
      <c r="B1425" s="3" t="s">
        <v>3846</v>
      </c>
      <c r="C1425" s="4">
        <f>YEAR(Table_1[[#This Row],[Order Date]])</f>
        <v>2012</v>
      </c>
      <c r="D1425" s="9">
        <v>41178</v>
      </c>
      <c r="E1425" s="3">
        <v>41182</v>
      </c>
      <c r="F1425" s="3" t="s">
        <v>50</v>
      </c>
      <c r="G1425" s="3" t="s">
        <v>3847</v>
      </c>
      <c r="H1425" s="3" t="s">
        <v>3848</v>
      </c>
      <c r="I1425" s="3" t="s">
        <v>41</v>
      </c>
      <c r="J1425" s="3" t="s">
        <v>27</v>
      </c>
      <c r="K1425" s="3" t="s">
        <v>1823</v>
      </c>
      <c r="L1425" s="3" t="s">
        <v>310</v>
      </c>
      <c r="M1425" s="3">
        <v>85204</v>
      </c>
      <c r="N1425" s="3" t="s">
        <v>44</v>
      </c>
      <c r="O1425" s="3" t="s">
        <v>1400</v>
      </c>
      <c r="P1425" s="3" t="s">
        <v>46</v>
      </c>
      <c r="Q1425" s="3" t="s">
        <v>59</v>
      </c>
      <c r="R1425" s="3" t="s">
        <v>1401</v>
      </c>
      <c r="S1425" s="3">
        <v>119.90400000000001</v>
      </c>
      <c r="T1425" s="3">
        <v>6</v>
      </c>
      <c r="U1425" s="3">
        <v>0.2</v>
      </c>
      <c r="V1425" s="3">
        <v>-1.4988000000000135</v>
      </c>
    </row>
    <row r="1426" spans="1:22" ht="14.25" customHeight="1" x14ac:dyDescent="0.25">
      <c r="A1426" s="3">
        <v>1425</v>
      </c>
      <c r="B1426" s="3" t="s">
        <v>3846</v>
      </c>
      <c r="C1426" s="4">
        <f>YEAR(Table_1[[#This Row],[Order Date]])</f>
        <v>2012</v>
      </c>
      <c r="D1426" s="9">
        <v>41178</v>
      </c>
      <c r="E1426" s="3">
        <v>41182</v>
      </c>
      <c r="F1426" s="3" t="s">
        <v>50</v>
      </c>
      <c r="G1426" s="3" t="s">
        <v>3847</v>
      </c>
      <c r="H1426" s="3" t="s">
        <v>3848</v>
      </c>
      <c r="I1426" s="3" t="s">
        <v>41</v>
      </c>
      <c r="J1426" s="3" t="s">
        <v>27</v>
      </c>
      <c r="K1426" s="3" t="s">
        <v>1823</v>
      </c>
      <c r="L1426" s="3" t="s">
        <v>310</v>
      </c>
      <c r="M1426" s="3">
        <v>85204</v>
      </c>
      <c r="N1426" s="3" t="s">
        <v>44</v>
      </c>
      <c r="O1426" s="3" t="s">
        <v>3853</v>
      </c>
      <c r="P1426" s="3" t="s">
        <v>71</v>
      </c>
      <c r="Q1426" s="3" t="s">
        <v>72</v>
      </c>
      <c r="R1426" s="3" t="s">
        <v>3854</v>
      </c>
      <c r="S1426" s="3">
        <v>263.96000000000004</v>
      </c>
      <c r="T1426" s="3">
        <v>5</v>
      </c>
      <c r="U1426" s="3">
        <v>0.2</v>
      </c>
      <c r="V1426" s="3">
        <v>23.096500000000006</v>
      </c>
    </row>
    <row r="1427" spans="1:22" ht="14.25" customHeight="1" x14ac:dyDescent="0.25">
      <c r="A1427" s="3">
        <v>1426</v>
      </c>
      <c r="B1427" s="3" t="s">
        <v>3846</v>
      </c>
      <c r="C1427" s="4">
        <f>YEAR(Table_1[[#This Row],[Order Date]])</f>
        <v>2012</v>
      </c>
      <c r="D1427" s="9">
        <v>41178</v>
      </c>
      <c r="E1427" s="3">
        <v>41182</v>
      </c>
      <c r="F1427" s="3" t="s">
        <v>50</v>
      </c>
      <c r="G1427" s="3" t="s">
        <v>3847</v>
      </c>
      <c r="H1427" s="3" t="s">
        <v>3848</v>
      </c>
      <c r="I1427" s="3" t="s">
        <v>41</v>
      </c>
      <c r="J1427" s="3" t="s">
        <v>27</v>
      </c>
      <c r="K1427" s="3" t="s">
        <v>1823</v>
      </c>
      <c r="L1427" s="3" t="s">
        <v>310</v>
      </c>
      <c r="M1427" s="3">
        <v>85204</v>
      </c>
      <c r="N1427" s="3" t="s">
        <v>44</v>
      </c>
      <c r="O1427" s="3" t="s">
        <v>1629</v>
      </c>
      <c r="P1427" s="3" t="s">
        <v>46</v>
      </c>
      <c r="Q1427" s="3" t="s">
        <v>59</v>
      </c>
      <c r="R1427" s="3" t="s">
        <v>1630</v>
      </c>
      <c r="S1427" s="3">
        <v>363.64800000000002</v>
      </c>
      <c r="T1427" s="3">
        <v>4</v>
      </c>
      <c r="U1427" s="3">
        <v>0.2</v>
      </c>
      <c r="V1427" s="3">
        <v>-86.366400000000027</v>
      </c>
    </row>
    <row r="1428" spans="1:22" ht="14.25" customHeight="1" x14ac:dyDescent="0.25">
      <c r="A1428" s="3">
        <v>1427</v>
      </c>
      <c r="B1428" s="3" t="s">
        <v>3855</v>
      </c>
      <c r="C1428" s="4">
        <f>YEAR(Table_1[[#This Row],[Order Date]])</f>
        <v>2012</v>
      </c>
      <c r="D1428" s="9">
        <v>41213</v>
      </c>
      <c r="E1428" s="3">
        <v>41217</v>
      </c>
      <c r="F1428" s="3" t="s">
        <v>23</v>
      </c>
      <c r="G1428" s="3" t="s">
        <v>3856</v>
      </c>
      <c r="H1428" s="3" t="s">
        <v>3857</v>
      </c>
      <c r="I1428" s="3" t="s">
        <v>41</v>
      </c>
      <c r="J1428" s="3" t="s">
        <v>27</v>
      </c>
      <c r="K1428" s="3" t="s">
        <v>2640</v>
      </c>
      <c r="L1428" s="3" t="s">
        <v>43</v>
      </c>
      <c r="M1428" s="3">
        <v>93905</v>
      </c>
      <c r="N1428" s="3" t="s">
        <v>44</v>
      </c>
      <c r="O1428" s="3" t="s">
        <v>2038</v>
      </c>
      <c r="P1428" s="3" t="s">
        <v>46</v>
      </c>
      <c r="Q1428" s="3" t="s">
        <v>75</v>
      </c>
      <c r="R1428" s="3" t="s">
        <v>2039</v>
      </c>
      <c r="S1428" s="3">
        <v>9.7280000000000015</v>
      </c>
      <c r="T1428" s="3">
        <v>2</v>
      </c>
      <c r="U1428" s="3">
        <v>0.2</v>
      </c>
      <c r="V1428" s="3">
        <v>3.283199999999999</v>
      </c>
    </row>
    <row r="1429" spans="1:22" ht="14.25" customHeight="1" x14ac:dyDescent="0.25">
      <c r="A1429" s="3">
        <v>1428</v>
      </c>
      <c r="B1429" s="3" t="s">
        <v>3855</v>
      </c>
      <c r="C1429" s="4">
        <f>YEAR(Table_1[[#This Row],[Order Date]])</f>
        <v>2012</v>
      </c>
      <c r="D1429" s="9">
        <v>41213</v>
      </c>
      <c r="E1429" s="3">
        <v>41217</v>
      </c>
      <c r="F1429" s="3" t="s">
        <v>23</v>
      </c>
      <c r="G1429" s="3" t="s">
        <v>3856</v>
      </c>
      <c r="H1429" s="3" t="s">
        <v>3857</v>
      </c>
      <c r="I1429" s="3" t="s">
        <v>41</v>
      </c>
      <c r="J1429" s="3" t="s">
        <v>27</v>
      </c>
      <c r="K1429" s="3" t="s">
        <v>2640</v>
      </c>
      <c r="L1429" s="3" t="s">
        <v>43</v>
      </c>
      <c r="M1429" s="3">
        <v>93905</v>
      </c>
      <c r="N1429" s="3" t="s">
        <v>44</v>
      </c>
      <c r="O1429" s="3" t="s">
        <v>501</v>
      </c>
      <c r="P1429" s="3" t="s">
        <v>46</v>
      </c>
      <c r="Q1429" s="3" t="s">
        <v>173</v>
      </c>
      <c r="R1429" s="3" t="s">
        <v>502</v>
      </c>
      <c r="S1429" s="3">
        <v>14.75</v>
      </c>
      <c r="T1429" s="3">
        <v>5</v>
      </c>
      <c r="U1429" s="3">
        <v>0</v>
      </c>
      <c r="V1429" s="3">
        <v>7.08</v>
      </c>
    </row>
    <row r="1430" spans="1:22" ht="14.25" customHeight="1" x14ac:dyDescent="0.25">
      <c r="A1430" s="3">
        <v>1429</v>
      </c>
      <c r="B1430" s="3" t="s">
        <v>3855</v>
      </c>
      <c r="C1430" s="4">
        <f>YEAR(Table_1[[#This Row],[Order Date]])</f>
        <v>2012</v>
      </c>
      <c r="D1430" s="9">
        <v>41213</v>
      </c>
      <c r="E1430" s="3">
        <v>41217</v>
      </c>
      <c r="F1430" s="3" t="s">
        <v>23</v>
      </c>
      <c r="G1430" s="3" t="s">
        <v>3856</v>
      </c>
      <c r="H1430" s="3" t="s">
        <v>3857</v>
      </c>
      <c r="I1430" s="3" t="s">
        <v>41</v>
      </c>
      <c r="J1430" s="3" t="s">
        <v>27</v>
      </c>
      <c r="K1430" s="3" t="s">
        <v>2640</v>
      </c>
      <c r="L1430" s="3" t="s">
        <v>43</v>
      </c>
      <c r="M1430" s="3">
        <v>93905</v>
      </c>
      <c r="N1430" s="3" t="s">
        <v>44</v>
      </c>
      <c r="O1430" s="3" t="s">
        <v>3858</v>
      </c>
      <c r="P1430" s="3" t="s">
        <v>46</v>
      </c>
      <c r="Q1430" s="3" t="s">
        <v>75</v>
      </c>
      <c r="R1430" s="3" t="s">
        <v>3859</v>
      </c>
      <c r="S1430" s="3">
        <v>29.800000000000004</v>
      </c>
      <c r="T1430" s="3">
        <v>5</v>
      </c>
      <c r="U1430" s="3">
        <v>0.2</v>
      </c>
      <c r="V1430" s="3">
        <v>9.3124999999999982</v>
      </c>
    </row>
    <row r="1431" spans="1:22" ht="14.25" customHeight="1" x14ac:dyDescent="0.25">
      <c r="A1431" s="3">
        <v>1430</v>
      </c>
      <c r="B1431" s="3" t="s">
        <v>3855</v>
      </c>
      <c r="C1431" s="4">
        <f>YEAR(Table_1[[#This Row],[Order Date]])</f>
        <v>2012</v>
      </c>
      <c r="D1431" s="9">
        <v>41213</v>
      </c>
      <c r="E1431" s="3">
        <v>41217</v>
      </c>
      <c r="F1431" s="3" t="s">
        <v>23</v>
      </c>
      <c r="G1431" s="3" t="s">
        <v>3856</v>
      </c>
      <c r="H1431" s="3" t="s">
        <v>3857</v>
      </c>
      <c r="I1431" s="3" t="s">
        <v>41</v>
      </c>
      <c r="J1431" s="3" t="s">
        <v>27</v>
      </c>
      <c r="K1431" s="3" t="s">
        <v>2640</v>
      </c>
      <c r="L1431" s="3" t="s">
        <v>43</v>
      </c>
      <c r="M1431" s="3">
        <v>93905</v>
      </c>
      <c r="N1431" s="3" t="s">
        <v>44</v>
      </c>
      <c r="O1431" s="3" t="s">
        <v>2255</v>
      </c>
      <c r="P1431" s="3" t="s">
        <v>46</v>
      </c>
      <c r="Q1431" s="3" t="s">
        <v>47</v>
      </c>
      <c r="R1431" s="3" t="s">
        <v>2256</v>
      </c>
      <c r="S1431" s="3">
        <v>427.42</v>
      </c>
      <c r="T1431" s="3">
        <v>14</v>
      </c>
      <c r="U1431" s="3">
        <v>0</v>
      </c>
      <c r="V1431" s="3">
        <v>196.61320000000001</v>
      </c>
    </row>
    <row r="1432" spans="1:22" ht="14.25" customHeight="1" x14ac:dyDescent="0.25">
      <c r="A1432" s="3">
        <v>1431</v>
      </c>
      <c r="B1432" s="3" t="s">
        <v>3860</v>
      </c>
      <c r="C1432" s="4">
        <f>YEAR(Table_1[[#This Row],[Order Date]])</f>
        <v>2014</v>
      </c>
      <c r="D1432" s="9">
        <v>41970</v>
      </c>
      <c r="E1432" s="3">
        <v>41974</v>
      </c>
      <c r="F1432" s="3" t="s">
        <v>50</v>
      </c>
      <c r="G1432" s="3" t="s">
        <v>2474</v>
      </c>
      <c r="H1432" s="3" t="s">
        <v>2475</v>
      </c>
      <c r="I1432" s="3" t="s">
        <v>26</v>
      </c>
      <c r="J1432" s="3" t="s">
        <v>27</v>
      </c>
      <c r="K1432" s="3" t="s">
        <v>497</v>
      </c>
      <c r="L1432" s="3" t="s">
        <v>498</v>
      </c>
      <c r="M1432" s="3">
        <v>43229</v>
      </c>
      <c r="N1432" s="3" t="s">
        <v>148</v>
      </c>
      <c r="O1432" s="3" t="s">
        <v>2020</v>
      </c>
      <c r="P1432" s="3" t="s">
        <v>71</v>
      </c>
      <c r="Q1432" s="3" t="s">
        <v>72</v>
      </c>
      <c r="R1432" s="3" t="s">
        <v>2021</v>
      </c>
      <c r="S1432" s="3">
        <v>220.75200000000001</v>
      </c>
      <c r="T1432" s="3">
        <v>8</v>
      </c>
      <c r="U1432" s="3">
        <v>0.4</v>
      </c>
      <c r="V1432" s="3">
        <v>-40.47120000000001</v>
      </c>
    </row>
    <row r="1433" spans="1:22" ht="14.25" customHeight="1" x14ac:dyDescent="0.25">
      <c r="A1433" s="3">
        <v>1432</v>
      </c>
      <c r="B1433" s="3" t="s">
        <v>3861</v>
      </c>
      <c r="C1433" s="4">
        <f>YEAR(Table_1[[#This Row],[Order Date]])</f>
        <v>2011</v>
      </c>
      <c r="D1433" s="9">
        <v>40896</v>
      </c>
      <c r="E1433" s="3">
        <v>40898</v>
      </c>
      <c r="F1433" s="3" t="s">
        <v>23</v>
      </c>
      <c r="G1433" s="3" t="s">
        <v>93</v>
      </c>
      <c r="H1433" s="3" t="s">
        <v>94</v>
      </c>
      <c r="I1433" s="3" t="s">
        <v>26</v>
      </c>
      <c r="J1433" s="3" t="s">
        <v>27</v>
      </c>
      <c r="K1433" s="3" t="s">
        <v>2579</v>
      </c>
      <c r="L1433" s="3" t="s">
        <v>358</v>
      </c>
      <c r="M1433" s="3">
        <v>35630</v>
      </c>
      <c r="N1433" s="3" t="s">
        <v>30</v>
      </c>
      <c r="O1433" s="3" t="s">
        <v>3862</v>
      </c>
      <c r="P1433" s="3" t="s">
        <v>46</v>
      </c>
      <c r="Q1433" s="3" t="s">
        <v>75</v>
      </c>
      <c r="R1433" s="3" t="s">
        <v>3863</v>
      </c>
      <c r="S1433" s="3">
        <v>152.76</v>
      </c>
      <c r="T1433" s="3">
        <v>6</v>
      </c>
      <c r="U1433" s="3">
        <v>0</v>
      </c>
      <c r="V1433" s="3">
        <v>74.852400000000003</v>
      </c>
    </row>
    <row r="1434" spans="1:22" ht="14.25" customHeight="1" x14ac:dyDescent="0.25">
      <c r="A1434" s="3">
        <v>1433</v>
      </c>
      <c r="B1434" s="3" t="s">
        <v>3861</v>
      </c>
      <c r="C1434" s="4">
        <f>YEAR(Table_1[[#This Row],[Order Date]])</f>
        <v>2011</v>
      </c>
      <c r="D1434" s="9">
        <v>40896</v>
      </c>
      <c r="E1434" s="3">
        <v>40898</v>
      </c>
      <c r="F1434" s="3" t="s">
        <v>23</v>
      </c>
      <c r="G1434" s="3" t="s">
        <v>93</v>
      </c>
      <c r="H1434" s="3" t="s">
        <v>94</v>
      </c>
      <c r="I1434" s="3" t="s">
        <v>26</v>
      </c>
      <c r="J1434" s="3" t="s">
        <v>27</v>
      </c>
      <c r="K1434" s="3" t="s">
        <v>2579</v>
      </c>
      <c r="L1434" s="3" t="s">
        <v>358</v>
      </c>
      <c r="M1434" s="3">
        <v>35630</v>
      </c>
      <c r="N1434" s="3" t="s">
        <v>30</v>
      </c>
      <c r="O1434" s="3" t="s">
        <v>1999</v>
      </c>
      <c r="P1434" s="3" t="s">
        <v>46</v>
      </c>
      <c r="Q1434" s="3" t="s">
        <v>578</v>
      </c>
      <c r="R1434" s="3" t="s">
        <v>2000</v>
      </c>
      <c r="S1434" s="3">
        <v>7.27</v>
      </c>
      <c r="T1434" s="3">
        <v>1</v>
      </c>
      <c r="U1434" s="3">
        <v>0</v>
      </c>
      <c r="V1434" s="3">
        <v>1.9629000000000003</v>
      </c>
    </row>
    <row r="1435" spans="1:22" ht="14.25" customHeight="1" x14ac:dyDescent="0.25">
      <c r="A1435" s="3">
        <v>1434</v>
      </c>
      <c r="B1435" s="3" t="s">
        <v>3861</v>
      </c>
      <c r="C1435" s="4">
        <f>YEAR(Table_1[[#This Row],[Order Date]])</f>
        <v>2011</v>
      </c>
      <c r="D1435" s="9">
        <v>40896</v>
      </c>
      <c r="E1435" s="3">
        <v>40898</v>
      </c>
      <c r="F1435" s="3" t="s">
        <v>23</v>
      </c>
      <c r="G1435" s="3" t="s">
        <v>93</v>
      </c>
      <c r="H1435" s="3" t="s">
        <v>94</v>
      </c>
      <c r="I1435" s="3" t="s">
        <v>26</v>
      </c>
      <c r="J1435" s="3" t="s">
        <v>27</v>
      </c>
      <c r="K1435" s="3" t="s">
        <v>2579</v>
      </c>
      <c r="L1435" s="3" t="s">
        <v>358</v>
      </c>
      <c r="M1435" s="3">
        <v>35630</v>
      </c>
      <c r="N1435" s="3" t="s">
        <v>30</v>
      </c>
      <c r="O1435" s="3" t="s">
        <v>336</v>
      </c>
      <c r="P1435" s="3" t="s">
        <v>32</v>
      </c>
      <c r="Q1435" s="3" t="s">
        <v>36</v>
      </c>
      <c r="R1435" s="3" t="s">
        <v>337</v>
      </c>
      <c r="S1435" s="3">
        <v>1819.8600000000001</v>
      </c>
      <c r="T1435" s="3">
        <v>14</v>
      </c>
      <c r="U1435" s="3">
        <v>0</v>
      </c>
      <c r="V1435" s="3">
        <v>163.78740000000002</v>
      </c>
    </row>
    <row r="1436" spans="1:22" ht="14.25" customHeight="1" x14ac:dyDescent="0.25">
      <c r="A1436" s="3">
        <v>1435</v>
      </c>
      <c r="B1436" s="3" t="s">
        <v>3864</v>
      </c>
      <c r="C1436" s="4">
        <f>YEAR(Table_1[[#This Row],[Order Date]])</f>
        <v>2013</v>
      </c>
      <c r="D1436" s="9">
        <v>41635</v>
      </c>
      <c r="E1436" s="3">
        <v>41639</v>
      </c>
      <c r="F1436" s="3" t="s">
        <v>50</v>
      </c>
      <c r="G1436" s="3" t="s">
        <v>1918</v>
      </c>
      <c r="H1436" s="3" t="s">
        <v>1919</v>
      </c>
      <c r="I1436" s="3" t="s">
        <v>26</v>
      </c>
      <c r="J1436" s="3" t="s">
        <v>27</v>
      </c>
      <c r="K1436" s="3" t="s">
        <v>95</v>
      </c>
      <c r="L1436" s="3" t="s">
        <v>96</v>
      </c>
      <c r="M1436" s="3">
        <v>98105</v>
      </c>
      <c r="N1436" s="3" t="s">
        <v>44</v>
      </c>
      <c r="O1436" s="3" t="s">
        <v>3865</v>
      </c>
      <c r="P1436" s="3" t="s">
        <v>46</v>
      </c>
      <c r="Q1436" s="3" t="s">
        <v>90</v>
      </c>
      <c r="R1436" s="3" t="s">
        <v>3866</v>
      </c>
      <c r="S1436" s="3">
        <v>33.9</v>
      </c>
      <c r="T1436" s="3">
        <v>5</v>
      </c>
      <c r="U1436" s="3">
        <v>0</v>
      </c>
      <c r="V1436" s="3">
        <v>15.593999999999999</v>
      </c>
    </row>
    <row r="1437" spans="1:22" ht="14.25" customHeight="1" x14ac:dyDescent="0.25">
      <c r="A1437" s="3">
        <v>1436</v>
      </c>
      <c r="B1437" s="3" t="s">
        <v>3867</v>
      </c>
      <c r="C1437" s="4">
        <f>YEAR(Table_1[[#This Row],[Order Date]])</f>
        <v>2014</v>
      </c>
      <c r="D1437" s="9">
        <v>41811</v>
      </c>
      <c r="E1437" s="3">
        <v>41818</v>
      </c>
      <c r="F1437" s="3" t="s">
        <v>50</v>
      </c>
      <c r="G1437" s="3" t="s">
        <v>3868</v>
      </c>
      <c r="H1437" s="3" t="s">
        <v>3869</v>
      </c>
      <c r="I1437" s="3" t="s">
        <v>26</v>
      </c>
      <c r="J1437" s="3" t="s">
        <v>27</v>
      </c>
      <c r="K1437" s="3" t="s">
        <v>3870</v>
      </c>
      <c r="L1437" s="3" t="s">
        <v>498</v>
      </c>
      <c r="M1437" s="3">
        <v>44134</v>
      </c>
      <c r="N1437" s="3" t="s">
        <v>148</v>
      </c>
      <c r="O1437" s="3" t="s">
        <v>3871</v>
      </c>
      <c r="P1437" s="3" t="s">
        <v>46</v>
      </c>
      <c r="Q1437" s="3" t="s">
        <v>90</v>
      </c>
      <c r="R1437" s="3" t="s">
        <v>3872</v>
      </c>
      <c r="S1437" s="3">
        <v>31.104000000000006</v>
      </c>
      <c r="T1437" s="3">
        <v>6</v>
      </c>
      <c r="U1437" s="3">
        <v>0.2</v>
      </c>
      <c r="V1437" s="3">
        <v>10.8864</v>
      </c>
    </row>
    <row r="1438" spans="1:22" ht="14.25" customHeight="1" x14ac:dyDescent="0.25">
      <c r="A1438" s="3">
        <v>1437</v>
      </c>
      <c r="B1438" s="3" t="s">
        <v>3867</v>
      </c>
      <c r="C1438" s="4">
        <f>YEAR(Table_1[[#This Row],[Order Date]])</f>
        <v>2014</v>
      </c>
      <c r="D1438" s="9">
        <v>41811</v>
      </c>
      <c r="E1438" s="3">
        <v>41818</v>
      </c>
      <c r="F1438" s="3" t="s">
        <v>50</v>
      </c>
      <c r="G1438" s="3" t="s">
        <v>3868</v>
      </c>
      <c r="H1438" s="3" t="s">
        <v>3869</v>
      </c>
      <c r="I1438" s="3" t="s">
        <v>26</v>
      </c>
      <c r="J1438" s="3" t="s">
        <v>27</v>
      </c>
      <c r="K1438" s="3" t="s">
        <v>3870</v>
      </c>
      <c r="L1438" s="3" t="s">
        <v>498</v>
      </c>
      <c r="M1438" s="3">
        <v>44134</v>
      </c>
      <c r="N1438" s="3" t="s">
        <v>148</v>
      </c>
      <c r="O1438" s="3" t="s">
        <v>3716</v>
      </c>
      <c r="P1438" s="3" t="s">
        <v>46</v>
      </c>
      <c r="Q1438" s="3" t="s">
        <v>68</v>
      </c>
      <c r="R1438" s="3" t="s">
        <v>3717</v>
      </c>
      <c r="S1438" s="3">
        <v>5.2480000000000002</v>
      </c>
      <c r="T1438" s="3">
        <v>2</v>
      </c>
      <c r="U1438" s="3">
        <v>0.2</v>
      </c>
      <c r="V1438" s="3">
        <v>0.59039999999999915</v>
      </c>
    </row>
    <row r="1439" spans="1:22" ht="14.25" customHeight="1" x14ac:dyDescent="0.25">
      <c r="A1439" s="3">
        <v>1438</v>
      </c>
      <c r="B1439" s="3" t="s">
        <v>3873</v>
      </c>
      <c r="C1439" s="4">
        <f>YEAR(Table_1[[#This Row],[Order Date]])</f>
        <v>2012</v>
      </c>
      <c r="D1439" s="9">
        <v>41197</v>
      </c>
      <c r="E1439" s="3">
        <v>41197</v>
      </c>
      <c r="F1439" s="3" t="s">
        <v>1290</v>
      </c>
      <c r="G1439" s="3" t="s">
        <v>332</v>
      </c>
      <c r="H1439" s="3" t="s">
        <v>333</v>
      </c>
      <c r="I1439" s="3" t="s">
        <v>26</v>
      </c>
      <c r="J1439" s="3" t="s">
        <v>27</v>
      </c>
      <c r="K1439" s="3" t="s">
        <v>1614</v>
      </c>
      <c r="L1439" s="3" t="s">
        <v>104</v>
      </c>
      <c r="M1439" s="3">
        <v>79109</v>
      </c>
      <c r="N1439" s="3" t="s">
        <v>105</v>
      </c>
      <c r="O1439" s="3" t="s">
        <v>3874</v>
      </c>
      <c r="P1439" s="3" t="s">
        <v>71</v>
      </c>
      <c r="Q1439" s="3" t="s">
        <v>161</v>
      </c>
      <c r="R1439" s="3" t="s">
        <v>3875</v>
      </c>
      <c r="S1439" s="3">
        <v>263.88</v>
      </c>
      <c r="T1439" s="3">
        <v>3</v>
      </c>
      <c r="U1439" s="3">
        <v>0.2</v>
      </c>
      <c r="V1439" s="3">
        <v>42.880500000000012</v>
      </c>
    </row>
    <row r="1440" spans="1:22" ht="14.25" customHeight="1" x14ac:dyDescent="0.25">
      <c r="A1440" s="3">
        <v>1439</v>
      </c>
      <c r="B1440" s="3" t="s">
        <v>3873</v>
      </c>
      <c r="C1440" s="4">
        <f>YEAR(Table_1[[#This Row],[Order Date]])</f>
        <v>2012</v>
      </c>
      <c r="D1440" s="9">
        <v>41197</v>
      </c>
      <c r="E1440" s="3">
        <v>41197</v>
      </c>
      <c r="F1440" s="3" t="s">
        <v>1290</v>
      </c>
      <c r="G1440" s="3" t="s">
        <v>332</v>
      </c>
      <c r="H1440" s="3" t="s">
        <v>333</v>
      </c>
      <c r="I1440" s="3" t="s">
        <v>26</v>
      </c>
      <c r="J1440" s="3" t="s">
        <v>27</v>
      </c>
      <c r="K1440" s="3" t="s">
        <v>1614</v>
      </c>
      <c r="L1440" s="3" t="s">
        <v>104</v>
      </c>
      <c r="M1440" s="3">
        <v>79109</v>
      </c>
      <c r="N1440" s="3" t="s">
        <v>105</v>
      </c>
      <c r="O1440" s="3" t="s">
        <v>1872</v>
      </c>
      <c r="P1440" s="3" t="s">
        <v>32</v>
      </c>
      <c r="Q1440" s="3" t="s">
        <v>36</v>
      </c>
      <c r="R1440" s="3" t="s">
        <v>1873</v>
      </c>
      <c r="S1440" s="3">
        <v>2453.4299999999998</v>
      </c>
      <c r="T1440" s="3">
        <v>5</v>
      </c>
      <c r="U1440" s="3">
        <v>0.3</v>
      </c>
      <c r="V1440" s="3">
        <v>-350.4899999999999</v>
      </c>
    </row>
    <row r="1441" spans="1:22" ht="14.25" customHeight="1" x14ac:dyDescent="0.25">
      <c r="A1441" s="3">
        <v>1440</v>
      </c>
      <c r="B1441" s="3" t="s">
        <v>3876</v>
      </c>
      <c r="C1441" s="4">
        <f>YEAR(Table_1[[#This Row],[Order Date]])</f>
        <v>2014</v>
      </c>
      <c r="D1441" s="9">
        <v>41742</v>
      </c>
      <c r="E1441" s="3">
        <v>41745</v>
      </c>
      <c r="F1441" s="3" t="s">
        <v>23</v>
      </c>
      <c r="G1441" s="3" t="s">
        <v>1870</v>
      </c>
      <c r="H1441" s="3" t="s">
        <v>1871</v>
      </c>
      <c r="I1441" s="3" t="s">
        <v>26</v>
      </c>
      <c r="J1441" s="3" t="s">
        <v>27</v>
      </c>
      <c r="K1441" s="3" t="s">
        <v>3577</v>
      </c>
      <c r="L1441" s="3" t="s">
        <v>1399</v>
      </c>
      <c r="M1441" s="3">
        <v>2908</v>
      </c>
      <c r="N1441" s="3" t="s">
        <v>148</v>
      </c>
      <c r="O1441" s="3" t="s">
        <v>3877</v>
      </c>
      <c r="P1441" s="3" t="s">
        <v>46</v>
      </c>
      <c r="Q1441" s="3" t="s">
        <v>75</v>
      </c>
      <c r="R1441" s="3" t="s">
        <v>1214</v>
      </c>
      <c r="S1441" s="3">
        <v>29.700000000000003</v>
      </c>
      <c r="T1441" s="3">
        <v>5</v>
      </c>
      <c r="U1441" s="3">
        <v>0</v>
      </c>
      <c r="V1441" s="3">
        <v>13.365</v>
      </c>
    </row>
    <row r="1442" spans="1:22" ht="14.25" customHeight="1" x14ac:dyDescent="0.25">
      <c r="A1442" s="3">
        <v>1441</v>
      </c>
      <c r="B1442" s="3" t="s">
        <v>3876</v>
      </c>
      <c r="C1442" s="4">
        <f>YEAR(Table_1[[#This Row],[Order Date]])</f>
        <v>2014</v>
      </c>
      <c r="D1442" s="9">
        <v>41742</v>
      </c>
      <c r="E1442" s="3">
        <v>41745</v>
      </c>
      <c r="F1442" s="3" t="s">
        <v>23</v>
      </c>
      <c r="G1442" s="3" t="s">
        <v>1870</v>
      </c>
      <c r="H1442" s="3" t="s">
        <v>1871</v>
      </c>
      <c r="I1442" s="3" t="s">
        <v>26</v>
      </c>
      <c r="J1442" s="3" t="s">
        <v>27</v>
      </c>
      <c r="K1442" s="3" t="s">
        <v>3577</v>
      </c>
      <c r="L1442" s="3" t="s">
        <v>1399</v>
      </c>
      <c r="M1442" s="3">
        <v>2908</v>
      </c>
      <c r="N1442" s="3" t="s">
        <v>148</v>
      </c>
      <c r="O1442" s="3" t="s">
        <v>3878</v>
      </c>
      <c r="P1442" s="3" t="s">
        <v>46</v>
      </c>
      <c r="Q1442" s="3" t="s">
        <v>90</v>
      </c>
      <c r="R1442" s="3" t="s">
        <v>3879</v>
      </c>
      <c r="S1442" s="3">
        <v>39.96</v>
      </c>
      <c r="T1442" s="3">
        <v>4</v>
      </c>
      <c r="U1442" s="3">
        <v>0</v>
      </c>
      <c r="V1442" s="3">
        <v>17.981999999999999</v>
      </c>
    </row>
    <row r="1443" spans="1:22" ht="14.25" customHeight="1" x14ac:dyDescent="0.25">
      <c r="A1443" s="3">
        <v>1442</v>
      </c>
      <c r="B1443" s="3" t="s">
        <v>3880</v>
      </c>
      <c r="C1443" s="4">
        <f>YEAR(Table_1[[#This Row],[Order Date]])</f>
        <v>2014</v>
      </c>
      <c r="D1443" s="9">
        <v>41993</v>
      </c>
      <c r="E1443" s="3">
        <v>41998</v>
      </c>
      <c r="F1443" s="3" t="s">
        <v>23</v>
      </c>
      <c r="G1443" s="3" t="s">
        <v>3881</v>
      </c>
      <c r="H1443" s="3" t="s">
        <v>3882</v>
      </c>
      <c r="I1443" s="3" t="s">
        <v>26</v>
      </c>
      <c r="J1443" s="3" t="s">
        <v>27</v>
      </c>
      <c r="K1443" s="3" t="s">
        <v>127</v>
      </c>
      <c r="L1443" s="3" t="s">
        <v>43</v>
      </c>
      <c r="M1443" s="3">
        <v>94110</v>
      </c>
      <c r="N1443" s="3" t="s">
        <v>44</v>
      </c>
      <c r="O1443" s="3" t="s">
        <v>2773</v>
      </c>
      <c r="P1443" s="3" t="s">
        <v>46</v>
      </c>
      <c r="Q1443" s="3" t="s">
        <v>75</v>
      </c>
      <c r="R1443" s="3" t="s">
        <v>2774</v>
      </c>
      <c r="S1443" s="3">
        <v>36.672000000000004</v>
      </c>
      <c r="T1443" s="3">
        <v>2</v>
      </c>
      <c r="U1443" s="3">
        <v>0.2</v>
      </c>
      <c r="V1443" s="3">
        <v>11.459999999999999</v>
      </c>
    </row>
    <row r="1444" spans="1:22" ht="14.25" customHeight="1" x14ac:dyDescent="0.25">
      <c r="A1444" s="3">
        <v>1443</v>
      </c>
      <c r="B1444" s="3" t="s">
        <v>3883</v>
      </c>
      <c r="C1444" s="4">
        <f>YEAR(Table_1[[#This Row],[Order Date]])</f>
        <v>2014</v>
      </c>
      <c r="D1444" s="9">
        <v>41857</v>
      </c>
      <c r="E1444" s="3">
        <v>41860</v>
      </c>
      <c r="F1444" s="3" t="s">
        <v>188</v>
      </c>
      <c r="G1444" s="3" t="s">
        <v>3884</v>
      </c>
      <c r="H1444" s="3" t="s">
        <v>3885</v>
      </c>
      <c r="I1444" s="3" t="s">
        <v>41</v>
      </c>
      <c r="J1444" s="3" t="s">
        <v>27</v>
      </c>
      <c r="K1444" s="3" t="s">
        <v>1464</v>
      </c>
      <c r="L1444" s="3" t="s">
        <v>29</v>
      </c>
      <c r="M1444" s="3">
        <v>40475</v>
      </c>
      <c r="N1444" s="3" t="s">
        <v>30</v>
      </c>
      <c r="O1444" s="3" t="s">
        <v>1266</v>
      </c>
      <c r="P1444" s="3" t="s">
        <v>46</v>
      </c>
      <c r="Q1444" s="3" t="s">
        <v>90</v>
      </c>
      <c r="R1444" s="3" t="s">
        <v>1267</v>
      </c>
      <c r="S1444" s="3">
        <v>13.76</v>
      </c>
      <c r="T1444" s="3">
        <v>2</v>
      </c>
      <c r="U1444" s="3">
        <v>0</v>
      </c>
      <c r="V1444" s="3">
        <v>6.3295999999999992</v>
      </c>
    </row>
    <row r="1445" spans="1:22" ht="14.25" customHeight="1" x14ac:dyDescent="0.25">
      <c r="A1445" s="3">
        <v>1444</v>
      </c>
      <c r="B1445" s="3" t="s">
        <v>3886</v>
      </c>
      <c r="C1445" s="4">
        <f>YEAR(Table_1[[#This Row],[Order Date]])</f>
        <v>2012</v>
      </c>
      <c r="D1445" s="9">
        <v>41183</v>
      </c>
      <c r="E1445" s="3">
        <v>41188</v>
      </c>
      <c r="F1445" s="3" t="s">
        <v>50</v>
      </c>
      <c r="G1445" s="3" t="s">
        <v>3887</v>
      </c>
      <c r="H1445" s="3" t="s">
        <v>3888</v>
      </c>
      <c r="I1445" s="3" t="s">
        <v>41</v>
      </c>
      <c r="J1445" s="3" t="s">
        <v>27</v>
      </c>
      <c r="K1445" s="3" t="s">
        <v>456</v>
      </c>
      <c r="L1445" s="3" t="s">
        <v>457</v>
      </c>
      <c r="M1445" s="3">
        <v>80013</v>
      </c>
      <c r="N1445" s="3" t="s">
        <v>44</v>
      </c>
      <c r="O1445" s="3" t="s">
        <v>547</v>
      </c>
      <c r="P1445" s="3" t="s">
        <v>46</v>
      </c>
      <c r="Q1445" s="3" t="s">
        <v>59</v>
      </c>
      <c r="R1445" s="3" t="s">
        <v>548</v>
      </c>
      <c r="S1445" s="3">
        <v>139.42400000000001</v>
      </c>
      <c r="T1445" s="3">
        <v>4</v>
      </c>
      <c r="U1445" s="3">
        <v>0.2</v>
      </c>
      <c r="V1445" s="3">
        <v>17.42799999999999</v>
      </c>
    </row>
    <row r="1446" spans="1:22" ht="14.25" customHeight="1" x14ac:dyDescent="0.25">
      <c r="A1446" s="3">
        <v>1445</v>
      </c>
      <c r="B1446" s="3" t="s">
        <v>3889</v>
      </c>
      <c r="C1446" s="4">
        <f>YEAR(Table_1[[#This Row],[Order Date]])</f>
        <v>2013</v>
      </c>
      <c r="D1446" s="9">
        <v>41418</v>
      </c>
      <c r="E1446" s="3">
        <v>41423</v>
      </c>
      <c r="F1446" s="3" t="s">
        <v>50</v>
      </c>
      <c r="G1446" s="3" t="s">
        <v>916</v>
      </c>
      <c r="H1446" s="3" t="s">
        <v>917</v>
      </c>
      <c r="I1446" s="3" t="s">
        <v>26</v>
      </c>
      <c r="J1446" s="3" t="s">
        <v>27</v>
      </c>
      <c r="K1446" s="3" t="s">
        <v>303</v>
      </c>
      <c r="L1446" s="3" t="s">
        <v>211</v>
      </c>
      <c r="M1446" s="3">
        <v>60623</v>
      </c>
      <c r="N1446" s="3" t="s">
        <v>105</v>
      </c>
      <c r="O1446" s="3" t="s">
        <v>3500</v>
      </c>
      <c r="P1446" s="3" t="s">
        <v>71</v>
      </c>
      <c r="Q1446" s="3" t="s">
        <v>72</v>
      </c>
      <c r="R1446" s="3" t="s">
        <v>3501</v>
      </c>
      <c r="S1446" s="3">
        <v>1979.9280000000001</v>
      </c>
      <c r="T1446" s="3">
        <v>9</v>
      </c>
      <c r="U1446" s="3">
        <v>0.2</v>
      </c>
      <c r="V1446" s="3">
        <v>148.49459999999993</v>
      </c>
    </row>
    <row r="1447" spans="1:22" ht="14.25" customHeight="1" x14ac:dyDescent="0.25">
      <c r="A1447" s="3">
        <v>1446</v>
      </c>
      <c r="B1447" s="3" t="s">
        <v>3890</v>
      </c>
      <c r="C1447" s="4">
        <f>YEAR(Table_1[[#This Row],[Order Date]])</f>
        <v>2014</v>
      </c>
      <c r="D1447" s="9">
        <v>41804</v>
      </c>
      <c r="E1447" s="3">
        <v>41807</v>
      </c>
      <c r="F1447" s="3" t="s">
        <v>188</v>
      </c>
      <c r="G1447" s="3" t="s">
        <v>1497</v>
      </c>
      <c r="H1447" s="3" t="s">
        <v>1498</v>
      </c>
      <c r="I1447" s="3" t="s">
        <v>102</v>
      </c>
      <c r="J1447" s="3" t="s">
        <v>27</v>
      </c>
      <c r="K1447" s="3" t="s">
        <v>303</v>
      </c>
      <c r="L1447" s="3" t="s">
        <v>211</v>
      </c>
      <c r="M1447" s="3">
        <v>60653</v>
      </c>
      <c r="N1447" s="3" t="s">
        <v>105</v>
      </c>
      <c r="O1447" s="3" t="s">
        <v>960</v>
      </c>
      <c r="P1447" s="3" t="s">
        <v>46</v>
      </c>
      <c r="Q1447" s="3" t="s">
        <v>59</v>
      </c>
      <c r="R1447" s="3" t="s">
        <v>961</v>
      </c>
      <c r="S1447" s="3">
        <v>164.73599999999999</v>
      </c>
      <c r="T1447" s="3">
        <v>4</v>
      </c>
      <c r="U1447" s="3">
        <v>0.2</v>
      </c>
      <c r="V1447" s="3">
        <v>-39.124799999999993</v>
      </c>
    </row>
    <row r="1448" spans="1:22" ht="14.25" customHeight="1" x14ac:dyDescent="0.25">
      <c r="A1448" s="3">
        <v>1447</v>
      </c>
      <c r="B1448" s="3" t="s">
        <v>3890</v>
      </c>
      <c r="C1448" s="4">
        <f>YEAR(Table_1[[#This Row],[Order Date]])</f>
        <v>2014</v>
      </c>
      <c r="D1448" s="9">
        <v>41804</v>
      </c>
      <c r="E1448" s="3">
        <v>41807</v>
      </c>
      <c r="F1448" s="3" t="s">
        <v>188</v>
      </c>
      <c r="G1448" s="3" t="s">
        <v>1497</v>
      </c>
      <c r="H1448" s="3" t="s">
        <v>1498</v>
      </c>
      <c r="I1448" s="3" t="s">
        <v>102</v>
      </c>
      <c r="J1448" s="3" t="s">
        <v>27</v>
      </c>
      <c r="K1448" s="3" t="s">
        <v>303</v>
      </c>
      <c r="L1448" s="3" t="s">
        <v>211</v>
      </c>
      <c r="M1448" s="3">
        <v>60653</v>
      </c>
      <c r="N1448" s="3" t="s">
        <v>105</v>
      </c>
      <c r="O1448" s="3" t="s">
        <v>3891</v>
      </c>
      <c r="P1448" s="3" t="s">
        <v>32</v>
      </c>
      <c r="Q1448" s="3" t="s">
        <v>36</v>
      </c>
      <c r="R1448" s="3" t="s">
        <v>3892</v>
      </c>
      <c r="S1448" s="3">
        <v>470.30199999999996</v>
      </c>
      <c r="T1448" s="3">
        <v>7</v>
      </c>
      <c r="U1448" s="3">
        <v>0.3</v>
      </c>
      <c r="V1448" s="3">
        <v>-87.341800000000035</v>
      </c>
    </row>
    <row r="1449" spans="1:22" ht="14.25" customHeight="1" x14ac:dyDescent="0.25">
      <c r="A1449" s="3">
        <v>1448</v>
      </c>
      <c r="B1449" s="3" t="s">
        <v>3890</v>
      </c>
      <c r="C1449" s="4">
        <f>YEAR(Table_1[[#This Row],[Order Date]])</f>
        <v>2014</v>
      </c>
      <c r="D1449" s="9">
        <v>41804</v>
      </c>
      <c r="E1449" s="3">
        <v>41807</v>
      </c>
      <c r="F1449" s="3" t="s">
        <v>188</v>
      </c>
      <c r="G1449" s="3" t="s">
        <v>1497</v>
      </c>
      <c r="H1449" s="3" t="s">
        <v>1498</v>
      </c>
      <c r="I1449" s="3" t="s">
        <v>102</v>
      </c>
      <c r="J1449" s="3" t="s">
        <v>27</v>
      </c>
      <c r="K1449" s="3" t="s">
        <v>303</v>
      </c>
      <c r="L1449" s="3" t="s">
        <v>211</v>
      </c>
      <c r="M1449" s="3">
        <v>60653</v>
      </c>
      <c r="N1449" s="3" t="s">
        <v>105</v>
      </c>
      <c r="O1449" s="3" t="s">
        <v>3893</v>
      </c>
      <c r="P1449" s="3" t="s">
        <v>71</v>
      </c>
      <c r="Q1449" s="3" t="s">
        <v>72</v>
      </c>
      <c r="R1449" s="3" t="s">
        <v>3894</v>
      </c>
      <c r="S1449" s="3">
        <v>47.984000000000002</v>
      </c>
      <c r="T1449" s="3">
        <v>2</v>
      </c>
      <c r="U1449" s="3">
        <v>0.2</v>
      </c>
      <c r="V1449" s="3">
        <v>5.9979999999999922</v>
      </c>
    </row>
    <row r="1450" spans="1:22" ht="14.25" customHeight="1" x14ac:dyDescent="0.25">
      <c r="A1450" s="3">
        <v>1449</v>
      </c>
      <c r="B1450" s="3" t="s">
        <v>3895</v>
      </c>
      <c r="C1450" s="4">
        <f>YEAR(Table_1[[#This Row],[Order Date]])</f>
        <v>2011</v>
      </c>
      <c r="D1450" s="9">
        <v>40656</v>
      </c>
      <c r="E1450" s="3">
        <v>40657</v>
      </c>
      <c r="F1450" s="3" t="s">
        <v>188</v>
      </c>
      <c r="G1450" s="3" t="s">
        <v>3136</v>
      </c>
      <c r="H1450" s="3" t="s">
        <v>3137</v>
      </c>
      <c r="I1450" s="3" t="s">
        <v>41</v>
      </c>
      <c r="J1450" s="3" t="s">
        <v>27</v>
      </c>
      <c r="K1450" s="3" t="s">
        <v>146</v>
      </c>
      <c r="L1450" s="3" t="s">
        <v>147</v>
      </c>
      <c r="M1450" s="3">
        <v>19134</v>
      </c>
      <c r="N1450" s="3" t="s">
        <v>148</v>
      </c>
      <c r="O1450" s="3" t="s">
        <v>3896</v>
      </c>
      <c r="P1450" s="3" t="s">
        <v>46</v>
      </c>
      <c r="Q1450" s="3" t="s">
        <v>75</v>
      </c>
      <c r="R1450" s="3" t="s">
        <v>3897</v>
      </c>
      <c r="S1450" s="3">
        <v>2.5020000000000002</v>
      </c>
      <c r="T1450" s="3">
        <v>3</v>
      </c>
      <c r="U1450" s="3">
        <v>0.7</v>
      </c>
      <c r="V1450" s="3">
        <v>-1.7513999999999994</v>
      </c>
    </row>
    <row r="1451" spans="1:22" ht="14.25" customHeight="1" x14ac:dyDescent="0.25">
      <c r="A1451" s="3">
        <v>1450</v>
      </c>
      <c r="B1451" s="3" t="s">
        <v>3898</v>
      </c>
      <c r="C1451" s="4">
        <f>YEAR(Table_1[[#This Row],[Order Date]])</f>
        <v>2012</v>
      </c>
      <c r="D1451" s="9">
        <v>41030</v>
      </c>
      <c r="E1451" s="3">
        <v>41036</v>
      </c>
      <c r="F1451" s="3" t="s">
        <v>50</v>
      </c>
      <c r="G1451" s="3" t="s">
        <v>704</v>
      </c>
      <c r="H1451" s="3" t="s">
        <v>705</v>
      </c>
      <c r="I1451" s="3" t="s">
        <v>41</v>
      </c>
      <c r="J1451" s="3" t="s">
        <v>27</v>
      </c>
      <c r="K1451" s="3" t="s">
        <v>42</v>
      </c>
      <c r="L1451" s="3" t="s">
        <v>43</v>
      </c>
      <c r="M1451" s="3">
        <v>90008</v>
      </c>
      <c r="N1451" s="3" t="s">
        <v>44</v>
      </c>
      <c r="O1451" s="3" t="s">
        <v>3899</v>
      </c>
      <c r="P1451" s="3" t="s">
        <v>71</v>
      </c>
      <c r="Q1451" s="3" t="s">
        <v>72</v>
      </c>
      <c r="R1451" s="3" t="s">
        <v>3900</v>
      </c>
      <c r="S1451" s="3">
        <v>88.751999999999995</v>
      </c>
      <c r="T1451" s="3">
        <v>3</v>
      </c>
      <c r="U1451" s="3">
        <v>0.2</v>
      </c>
      <c r="V1451" s="3">
        <v>11.093999999999998</v>
      </c>
    </row>
    <row r="1452" spans="1:22" ht="14.25" customHeight="1" x14ac:dyDescent="0.25">
      <c r="A1452" s="3">
        <v>1451</v>
      </c>
      <c r="B1452" s="3" t="s">
        <v>3901</v>
      </c>
      <c r="C1452" s="4">
        <f>YEAR(Table_1[[#This Row],[Order Date]])</f>
        <v>2012</v>
      </c>
      <c r="D1452" s="9">
        <v>41109</v>
      </c>
      <c r="E1452" s="3">
        <v>41110</v>
      </c>
      <c r="F1452" s="3" t="s">
        <v>188</v>
      </c>
      <c r="G1452" s="3" t="s">
        <v>3902</v>
      </c>
      <c r="H1452" s="3" t="s">
        <v>3903</v>
      </c>
      <c r="I1452" s="3" t="s">
        <v>26</v>
      </c>
      <c r="J1452" s="3" t="s">
        <v>27</v>
      </c>
      <c r="K1452" s="3" t="s">
        <v>544</v>
      </c>
      <c r="L1452" s="3" t="s">
        <v>310</v>
      </c>
      <c r="M1452" s="3">
        <v>85023</v>
      </c>
      <c r="N1452" s="3" t="s">
        <v>44</v>
      </c>
      <c r="O1452" s="3" t="s">
        <v>3904</v>
      </c>
      <c r="P1452" s="3" t="s">
        <v>46</v>
      </c>
      <c r="Q1452" s="3" t="s">
        <v>75</v>
      </c>
      <c r="R1452" s="3" t="s">
        <v>3905</v>
      </c>
      <c r="S1452" s="3">
        <v>2.0250000000000004</v>
      </c>
      <c r="T1452" s="3">
        <v>1</v>
      </c>
      <c r="U1452" s="3">
        <v>0.7</v>
      </c>
      <c r="V1452" s="3">
        <v>-1.3499999999999996</v>
      </c>
    </row>
    <row r="1453" spans="1:22" ht="14.25" customHeight="1" x14ac:dyDescent="0.25">
      <c r="A1453" s="3">
        <v>1452</v>
      </c>
      <c r="B1453" s="3" t="s">
        <v>3906</v>
      </c>
      <c r="C1453" s="4">
        <f>YEAR(Table_1[[#This Row],[Order Date]])</f>
        <v>2013</v>
      </c>
      <c r="D1453" s="9">
        <v>41605</v>
      </c>
      <c r="E1453" s="3">
        <v>41608</v>
      </c>
      <c r="F1453" s="3" t="s">
        <v>188</v>
      </c>
      <c r="G1453" s="3" t="s">
        <v>3907</v>
      </c>
      <c r="H1453" s="3" t="s">
        <v>3908</v>
      </c>
      <c r="I1453" s="3" t="s">
        <v>41</v>
      </c>
      <c r="J1453" s="3" t="s">
        <v>27</v>
      </c>
      <c r="K1453" s="3" t="s">
        <v>3909</v>
      </c>
      <c r="L1453" s="3" t="s">
        <v>358</v>
      </c>
      <c r="M1453" s="3">
        <v>36608</v>
      </c>
      <c r="N1453" s="3" t="s">
        <v>30</v>
      </c>
      <c r="O1453" s="3" t="s">
        <v>3441</v>
      </c>
      <c r="P1453" s="3" t="s">
        <v>46</v>
      </c>
      <c r="Q1453" s="3" t="s">
        <v>90</v>
      </c>
      <c r="R1453" s="3" t="s">
        <v>186</v>
      </c>
      <c r="S1453" s="3">
        <v>70.98</v>
      </c>
      <c r="T1453" s="3">
        <v>7</v>
      </c>
      <c r="U1453" s="3">
        <v>0</v>
      </c>
      <c r="V1453" s="3">
        <v>34.780200000000001</v>
      </c>
    </row>
    <row r="1454" spans="1:22" ht="14.25" customHeight="1" x14ac:dyDescent="0.25">
      <c r="A1454" s="3">
        <v>1453</v>
      </c>
      <c r="B1454" s="3" t="s">
        <v>3906</v>
      </c>
      <c r="C1454" s="4">
        <f>YEAR(Table_1[[#This Row],[Order Date]])</f>
        <v>2013</v>
      </c>
      <c r="D1454" s="9">
        <v>41605</v>
      </c>
      <c r="E1454" s="3">
        <v>41608</v>
      </c>
      <c r="F1454" s="3" t="s">
        <v>188</v>
      </c>
      <c r="G1454" s="3" t="s">
        <v>3907</v>
      </c>
      <c r="H1454" s="3" t="s">
        <v>3908</v>
      </c>
      <c r="I1454" s="3" t="s">
        <v>41</v>
      </c>
      <c r="J1454" s="3" t="s">
        <v>27</v>
      </c>
      <c r="K1454" s="3" t="s">
        <v>3909</v>
      </c>
      <c r="L1454" s="3" t="s">
        <v>358</v>
      </c>
      <c r="M1454" s="3">
        <v>36608</v>
      </c>
      <c r="N1454" s="3" t="s">
        <v>30</v>
      </c>
      <c r="O1454" s="3" t="s">
        <v>3910</v>
      </c>
      <c r="P1454" s="3" t="s">
        <v>46</v>
      </c>
      <c r="Q1454" s="3" t="s">
        <v>75</v>
      </c>
      <c r="R1454" s="3" t="s">
        <v>3911</v>
      </c>
      <c r="S1454" s="3">
        <v>91.679999999999993</v>
      </c>
      <c r="T1454" s="3">
        <v>3</v>
      </c>
      <c r="U1454" s="3">
        <v>0</v>
      </c>
      <c r="V1454" s="3">
        <v>45.839999999999996</v>
      </c>
    </row>
    <row r="1455" spans="1:22" ht="14.25" customHeight="1" x14ac:dyDescent="0.25">
      <c r="A1455" s="3">
        <v>1454</v>
      </c>
      <c r="B1455" s="3" t="s">
        <v>3906</v>
      </c>
      <c r="C1455" s="4">
        <f>YEAR(Table_1[[#This Row],[Order Date]])</f>
        <v>2013</v>
      </c>
      <c r="D1455" s="9">
        <v>41605</v>
      </c>
      <c r="E1455" s="3">
        <v>41608</v>
      </c>
      <c r="F1455" s="3" t="s">
        <v>188</v>
      </c>
      <c r="G1455" s="3" t="s">
        <v>3907</v>
      </c>
      <c r="H1455" s="3" t="s">
        <v>3908</v>
      </c>
      <c r="I1455" s="3" t="s">
        <v>41</v>
      </c>
      <c r="J1455" s="3" t="s">
        <v>27</v>
      </c>
      <c r="K1455" s="3" t="s">
        <v>3909</v>
      </c>
      <c r="L1455" s="3" t="s">
        <v>358</v>
      </c>
      <c r="M1455" s="3">
        <v>36608</v>
      </c>
      <c r="N1455" s="3" t="s">
        <v>30</v>
      </c>
      <c r="O1455" s="3" t="s">
        <v>3904</v>
      </c>
      <c r="P1455" s="3" t="s">
        <v>46</v>
      </c>
      <c r="Q1455" s="3" t="s">
        <v>75</v>
      </c>
      <c r="R1455" s="3" t="s">
        <v>3905</v>
      </c>
      <c r="S1455" s="3">
        <v>33.75</v>
      </c>
      <c r="T1455" s="3">
        <v>5</v>
      </c>
      <c r="U1455" s="3">
        <v>0</v>
      </c>
      <c r="V1455" s="3">
        <v>16.875</v>
      </c>
    </row>
    <row r="1456" spans="1:22" ht="14.25" customHeight="1" x14ac:dyDescent="0.25">
      <c r="A1456" s="3">
        <v>1455</v>
      </c>
      <c r="B1456" s="3" t="s">
        <v>3906</v>
      </c>
      <c r="C1456" s="4">
        <f>YEAR(Table_1[[#This Row],[Order Date]])</f>
        <v>2013</v>
      </c>
      <c r="D1456" s="9">
        <v>41605</v>
      </c>
      <c r="E1456" s="3">
        <v>41608</v>
      </c>
      <c r="F1456" s="3" t="s">
        <v>188</v>
      </c>
      <c r="G1456" s="3" t="s">
        <v>3907</v>
      </c>
      <c r="H1456" s="3" t="s">
        <v>3908</v>
      </c>
      <c r="I1456" s="3" t="s">
        <v>41</v>
      </c>
      <c r="J1456" s="3" t="s">
        <v>27</v>
      </c>
      <c r="K1456" s="3" t="s">
        <v>3909</v>
      </c>
      <c r="L1456" s="3" t="s">
        <v>358</v>
      </c>
      <c r="M1456" s="3">
        <v>36608</v>
      </c>
      <c r="N1456" s="3" t="s">
        <v>30</v>
      </c>
      <c r="O1456" s="3" t="s">
        <v>3912</v>
      </c>
      <c r="P1456" s="3" t="s">
        <v>71</v>
      </c>
      <c r="Q1456" s="3" t="s">
        <v>682</v>
      </c>
      <c r="R1456" s="3" t="s">
        <v>3913</v>
      </c>
      <c r="S1456" s="3">
        <v>3040</v>
      </c>
      <c r="T1456" s="3">
        <v>8</v>
      </c>
      <c r="U1456" s="3">
        <v>0</v>
      </c>
      <c r="V1456" s="3">
        <v>1459.2</v>
      </c>
    </row>
    <row r="1457" spans="1:22" ht="14.25" customHeight="1" x14ac:dyDescent="0.25">
      <c r="A1457" s="3">
        <v>1456</v>
      </c>
      <c r="B1457" s="3" t="s">
        <v>3914</v>
      </c>
      <c r="C1457" s="4">
        <f>YEAR(Table_1[[#This Row],[Order Date]])</f>
        <v>2014</v>
      </c>
      <c r="D1457" s="9">
        <v>41803</v>
      </c>
      <c r="E1457" s="3">
        <v>41810</v>
      </c>
      <c r="F1457" s="3" t="s">
        <v>50</v>
      </c>
      <c r="G1457" s="3" t="s">
        <v>3915</v>
      </c>
      <c r="H1457" s="3" t="s">
        <v>3916</v>
      </c>
      <c r="I1457" s="3" t="s">
        <v>102</v>
      </c>
      <c r="J1457" s="3" t="s">
        <v>27</v>
      </c>
      <c r="K1457" s="3" t="s">
        <v>497</v>
      </c>
      <c r="L1457" s="3" t="s">
        <v>1272</v>
      </c>
      <c r="M1457" s="3">
        <v>31907</v>
      </c>
      <c r="N1457" s="3" t="s">
        <v>30</v>
      </c>
      <c r="O1457" s="3" t="s">
        <v>3917</v>
      </c>
      <c r="P1457" s="3" t="s">
        <v>46</v>
      </c>
      <c r="Q1457" s="3" t="s">
        <v>75</v>
      </c>
      <c r="R1457" s="3" t="s">
        <v>3918</v>
      </c>
      <c r="S1457" s="3">
        <v>91.199999999999989</v>
      </c>
      <c r="T1457" s="3">
        <v>3</v>
      </c>
      <c r="U1457" s="3">
        <v>0</v>
      </c>
      <c r="V1457" s="3">
        <v>41.951999999999998</v>
      </c>
    </row>
    <row r="1458" spans="1:22" ht="14.25" customHeight="1" x14ac:dyDescent="0.25">
      <c r="A1458" s="3">
        <v>1457</v>
      </c>
      <c r="B1458" s="3" t="s">
        <v>3914</v>
      </c>
      <c r="C1458" s="4">
        <f>YEAR(Table_1[[#This Row],[Order Date]])</f>
        <v>2014</v>
      </c>
      <c r="D1458" s="9">
        <v>41803</v>
      </c>
      <c r="E1458" s="3">
        <v>41810</v>
      </c>
      <c r="F1458" s="3" t="s">
        <v>50</v>
      </c>
      <c r="G1458" s="3" t="s">
        <v>3915</v>
      </c>
      <c r="H1458" s="3" t="s">
        <v>3916</v>
      </c>
      <c r="I1458" s="3" t="s">
        <v>102</v>
      </c>
      <c r="J1458" s="3" t="s">
        <v>27</v>
      </c>
      <c r="K1458" s="3" t="s">
        <v>497</v>
      </c>
      <c r="L1458" s="3" t="s">
        <v>1272</v>
      </c>
      <c r="M1458" s="3">
        <v>31907</v>
      </c>
      <c r="N1458" s="3" t="s">
        <v>30</v>
      </c>
      <c r="O1458" s="3" t="s">
        <v>3919</v>
      </c>
      <c r="P1458" s="3" t="s">
        <v>32</v>
      </c>
      <c r="Q1458" s="3" t="s">
        <v>56</v>
      </c>
      <c r="R1458" s="3" t="s">
        <v>3920</v>
      </c>
      <c r="S1458" s="3">
        <v>452.93999999999994</v>
      </c>
      <c r="T1458" s="3">
        <v>3</v>
      </c>
      <c r="U1458" s="3">
        <v>0</v>
      </c>
      <c r="V1458" s="3">
        <v>67.940999999999974</v>
      </c>
    </row>
    <row r="1459" spans="1:22" ht="14.25" customHeight="1" x14ac:dyDescent="0.25">
      <c r="A1459" s="3">
        <v>1458</v>
      </c>
      <c r="B1459" s="3" t="s">
        <v>3921</v>
      </c>
      <c r="C1459" s="4">
        <f>YEAR(Table_1[[#This Row],[Order Date]])</f>
        <v>2012</v>
      </c>
      <c r="D1459" s="9">
        <v>41138</v>
      </c>
      <c r="E1459" s="3">
        <v>41142</v>
      </c>
      <c r="F1459" s="3" t="s">
        <v>50</v>
      </c>
      <c r="G1459" s="3" t="s">
        <v>3887</v>
      </c>
      <c r="H1459" s="3" t="s">
        <v>3888</v>
      </c>
      <c r="I1459" s="3" t="s">
        <v>41</v>
      </c>
      <c r="J1459" s="3" t="s">
        <v>27</v>
      </c>
      <c r="K1459" s="3" t="s">
        <v>3922</v>
      </c>
      <c r="L1459" s="3" t="s">
        <v>1245</v>
      </c>
      <c r="M1459" s="3">
        <v>2740</v>
      </c>
      <c r="N1459" s="3" t="s">
        <v>148</v>
      </c>
      <c r="O1459" s="3" t="s">
        <v>1294</v>
      </c>
      <c r="P1459" s="3" t="s">
        <v>46</v>
      </c>
      <c r="Q1459" s="3" t="s">
        <v>75</v>
      </c>
      <c r="R1459" s="3" t="s">
        <v>1295</v>
      </c>
      <c r="S1459" s="3">
        <v>52.199999999999996</v>
      </c>
      <c r="T1459" s="3">
        <v>9</v>
      </c>
      <c r="U1459" s="3">
        <v>0</v>
      </c>
      <c r="V1459" s="3">
        <v>23.49</v>
      </c>
    </row>
    <row r="1460" spans="1:22" ht="14.25" customHeight="1" x14ac:dyDescent="0.25">
      <c r="A1460" s="3">
        <v>1459</v>
      </c>
      <c r="B1460" s="3" t="s">
        <v>3923</v>
      </c>
      <c r="C1460" s="4">
        <f>YEAR(Table_1[[#This Row],[Order Date]])</f>
        <v>2013</v>
      </c>
      <c r="D1460" s="9">
        <v>41543</v>
      </c>
      <c r="E1460" s="3">
        <v>41549</v>
      </c>
      <c r="F1460" s="3" t="s">
        <v>50</v>
      </c>
      <c r="G1460" s="3" t="s">
        <v>3924</v>
      </c>
      <c r="H1460" s="3" t="s">
        <v>3925</v>
      </c>
      <c r="I1460" s="3" t="s">
        <v>41</v>
      </c>
      <c r="J1460" s="3" t="s">
        <v>27</v>
      </c>
      <c r="K1460" s="3" t="s">
        <v>3926</v>
      </c>
      <c r="L1460" s="3" t="s">
        <v>104</v>
      </c>
      <c r="M1460" s="3">
        <v>75061</v>
      </c>
      <c r="N1460" s="3" t="s">
        <v>105</v>
      </c>
      <c r="O1460" s="3" t="s">
        <v>2492</v>
      </c>
      <c r="P1460" s="3" t="s">
        <v>46</v>
      </c>
      <c r="Q1460" s="3" t="s">
        <v>47</v>
      </c>
      <c r="R1460" s="3" t="s">
        <v>2493</v>
      </c>
      <c r="S1460" s="3">
        <v>15.936000000000002</v>
      </c>
      <c r="T1460" s="3">
        <v>4</v>
      </c>
      <c r="U1460" s="3">
        <v>0.2</v>
      </c>
      <c r="V1460" s="3">
        <v>5.1791999999999998</v>
      </c>
    </row>
    <row r="1461" spans="1:22" ht="14.25" customHeight="1" x14ac:dyDescent="0.25">
      <c r="A1461" s="3">
        <v>1460</v>
      </c>
      <c r="B1461" s="3" t="s">
        <v>3927</v>
      </c>
      <c r="C1461" s="4">
        <f>YEAR(Table_1[[#This Row],[Order Date]])</f>
        <v>2011</v>
      </c>
      <c r="D1461" s="9">
        <v>40667</v>
      </c>
      <c r="E1461" s="3">
        <v>40667</v>
      </c>
      <c r="F1461" s="3" t="s">
        <v>1290</v>
      </c>
      <c r="G1461" s="3" t="s">
        <v>85</v>
      </c>
      <c r="H1461" s="3" t="s">
        <v>86</v>
      </c>
      <c r="I1461" s="3" t="s">
        <v>26</v>
      </c>
      <c r="J1461" s="3" t="s">
        <v>27</v>
      </c>
      <c r="K1461" s="3" t="s">
        <v>3687</v>
      </c>
      <c r="L1461" s="3" t="s">
        <v>747</v>
      </c>
      <c r="M1461" s="3">
        <v>6457</v>
      </c>
      <c r="N1461" s="3" t="s">
        <v>148</v>
      </c>
      <c r="O1461" s="3" t="s">
        <v>3928</v>
      </c>
      <c r="P1461" s="3" t="s">
        <v>32</v>
      </c>
      <c r="Q1461" s="3" t="s">
        <v>65</v>
      </c>
      <c r="R1461" s="3" t="s">
        <v>3929</v>
      </c>
      <c r="S1461" s="3">
        <v>27.46</v>
      </c>
      <c r="T1461" s="3">
        <v>2</v>
      </c>
      <c r="U1461" s="3">
        <v>0</v>
      </c>
      <c r="V1461" s="3">
        <v>9.8856000000000002</v>
      </c>
    </row>
    <row r="1462" spans="1:22" ht="14.25" customHeight="1" x14ac:dyDescent="0.25">
      <c r="A1462" s="3">
        <v>1461</v>
      </c>
      <c r="B1462" s="3" t="s">
        <v>3930</v>
      </c>
      <c r="C1462" s="4">
        <f>YEAR(Table_1[[#This Row],[Order Date]])</f>
        <v>2012</v>
      </c>
      <c r="D1462" s="9">
        <v>41244</v>
      </c>
      <c r="E1462" s="3">
        <v>41251</v>
      </c>
      <c r="F1462" s="3" t="s">
        <v>50</v>
      </c>
      <c r="G1462" s="3" t="s">
        <v>813</v>
      </c>
      <c r="H1462" s="3" t="s">
        <v>814</v>
      </c>
      <c r="I1462" s="3" t="s">
        <v>26</v>
      </c>
      <c r="J1462" s="3" t="s">
        <v>27</v>
      </c>
      <c r="K1462" s="3" t="s">
        <v>95</v>
      </c>
      <c r="L1462" s="3" t="s">
        <v>96</v>
      </c>
      <c r="M1462" s="3">
        <v>98103</v>
      </c>
      <c r="N1462" s="3" t="s">
        <v>44</v>
      </c>
      <c r="O1462" s="3" t="s">
        <v>3931</v>
      </c>
      <c r="P1462" s="3" t="s">
        <v>46</v>
      </c>
      <c r="Q1462" s="3" t="s">
        <v>75</v>
      </c>
      <c r="R1462" s="3" t="s">
        <v>3932</v>
      </c>
      <c r="S1462" s="3">
        <v>55.424000000000007</v>
      </c>
      <c r="T1462" s="3">
        <v>2</v>
      </c>
      <c r="U1462" s="3">
        <v>0.2</v>
      </c>
      <c r="V1462" s="3">
        <v>19.398399999999995</v>
      </c>
    </row>
    <row r="1463" spans="1:22" ht="14.25" customHeight="1" x14ac:dyDescent="0.25">
      <c r="A1463" s="3">
        <v>1462</v>
      </c>
      <c r="B1463" s="3" t="s">
        <v>3933</v>
      </c>
      <c r="C1463" s="4">
        <f>YEAR(Table_1[[#This Row],[Order Date]])</f>
        <v>2013</v>
      </c>
      <c r="D1463" s="9">
        <v>41345</v>
      </c>
      <c r="E1463" s="3">
        <v>41349</v>
      </c>
      <c r="F1463" s="3" t="s">
        <v>50</v>
      </c>
      <c r="G1463" s="3" t="s">
        <v>3934</v>
      </c>
      <c r="H1463" s="3" t="s">
        <v>3935</v>
      </c>
      <c r="I1463" s="3" t="s">
        <v>26</v>
      </c>
      <c r="J1463" s="3" t="s">
        <v>27</v>
      </c>
      <c r="K1463" s="3" t="s">
        <v>3936</v>
      </c>
      <c r="L1463" s="3" t="s">
        <v>788</v>
      </c>
      <c r="M1463" s="3">
        <v>8360</v>
      </c>
      <c r="N1463" s="3" t="s">
        <v>148</v>
      </c>
      <c r="O1463" s="3" t="s">
        <v>2400</v>
      </c>
      <c r="P1463" s="3" t="s">
        <v>32</v>
      </c>
      <c r="Q1463" s="3" t="s">
        <v>56</v>
      </c>
      <c r="R1463" s="3" t="s">
        <v>2401</v>
      </c>
      <c r="S1463" s="3">
        <v>244.00599999999997</v>
      </c>
      <c r="T1463" s="3">
        <v>2</v>
      </c>
      <c r="U1463" s="3">
        <v>0.3</v>
      </c>
      <c r="V1463" s="3">
        <v>-31.372200000000007</v>
      </c>
    </row>
    <row r="1464" spans="1:22" ht="14.25" customHeight="1" x14ac:dyDescent="0.25">
      <c r="A1464" s="3">
        <v>1463</v>
      </c>
      <c r="B1464" s="3" t="s">
        <v>3937</v>
      </c>
      <c r="C1464" s="4">
        <f>YEAR(Table_1[[#This Row],[Order Date]])</f>
        <v>2013</v>
      </c>
      <c r="D1464" s="9">
        <v>41513</v>
      </c>
      <c r="E1464" s="3">
        <v>41515</v>
      </c>
      <c r="F1464" s="3" t="s">
        <v>188</v>
      </c>
      <c r="G1464" s="3" t="s">
        <v>208</v>
      </c>
      <c r="H1464" s="3" t="s">
        <v>209</v>
      </c>
      <c r="I1464" s="3" t="s">
        <v>41</v>
      </c>
      <c r="J1464" s="3" t="s">
        <v>27</v>
      </c>
      <c r="K1464" s="3" t="s">
        <v>602</v>
      </c>
      <c r="L1464" s="3" t="s">
        <v>104</v>
      </c>
      <c r="M1464" s="3">
        <v>77506</v>
      </c>
      <c r="N1464" s="3" t="s">
        <v>105</v>
      </c>
      <c r="O1464" s="3" t="s">
        <v>1594</v>
      </c>
      <c r="P1464" s="3" t="s">
        <v>71</v>
      </c>
      <c r="Q1464" s="3" t="s">
        <v>161</v>
      </c>
      <c r="R1464" s="3" t="s">
        <v>1595</v>
      </c>
      <c r="S1464" s="3">
        <v>159.98400000000001</v>
      </c>
      <c r="T1464" s="3">
        <v>2</v>
      </c>
      <c r="U1464" s="3">
        <v>0.2</v>
      </c>
      <c r="V1464" s="3">
        <v>43.995600000000003</v>
      </c>
    </row>
    <row r="1465" spans="1:22" ht="14.25" customHeight="1" x14ac:dyDescent="0.25">
      <c r="A1465" s="3">
        <v>1464</v>
      </c>
      <c r="B1465" s="3" t="s">
        <v>3937</v>
      </c>
      <c r="C1465" s="4">
        <f>YEAR(Table_1[[#This Row],[Order Date]])</f>
        <v>2013</v>
      </c>
      <c r="D1465" s="9">
        <v>41513</v>
      </c>
      <c r="E1465" s="3">
        <v>41515</v>
      </c>
      <c r="F1465" s="3" t="s">
        <v>188</v>
      </c>
      <c r="G1465" s="3" t="s">
        <v>208</v>
      </c>
      <c r="H1465" s="3" t="s">
        <v>209</v>
      </c>
      <c r="I1465" s="3" t="s">
        <v>41</v>
      </c>
      <c r="J1465" s="3" t="s">
        <v>27</v>
      </c>
      <c r="K1465" s="3" t="s">
        <v>602</v>
      </c>
      <c r="L1465" s="3" t="s">
        <v>104</v>
      </c>
      <c r="M1465" s="3">
        <v>77506</v>
      </c>
      <c r="N1465" s="3" t="s">
        <v>105</v>
      </c>
      <c r="O1465" s="3" t="s">
        <v>3329</v>
      </c>
      <c r="P1465" s="3" t="s">
        <v>32</v>
      </c>
      <c r="Q1465" s="3" t="s">
        <v>36</v>
      </c>
      <c r="R1465" s="3" t="s">
        <v>3330</v>
      </c>
      <c r="S1465" s="3">
        <v>1024.7159999999999</v>
      </c>
      <c r="T1465" s="3">
        <v>6</v>
      </c>
      <c r="U1465" s="3">
        <v>0.3</v>
      </c>
      <c r="V1465" s="3">
        <v>-29.277599999999893</v>
      </c>
    </row>
    <row r="1466" spans="1:22" ht="14.25" customHeight="1" x14ac:dyDescent="0.25">
      <c r="A1466" s="3">
        <v>1465</v>
      </c>
      <c r="B1466" s="3" t="s">
        <v>3938</v>
      </c>
      <c r="C1466" s="4">
        <f>YEAR(Table_1[[#This Row],[Order Date]])</f>
        <v>2013</v>
      </c>
      <c r="D1466" s="9">
        <v>41625</v>
      </c>
      <c r="E1466" s="3">
        <v>41628</v>
      </c>
      <c r="F1466" s="3" t="s">
        <v>188</v>
      </c>
      <c r="G1466" s="3" t="s">
        <v>3939</v>
      </c>
      <c r="H1466" s="3" t="s">
        <v>3940</v>
      </c>
      <c r="I1466" s="3" t="s">
        <v>41</v>
      </c>
      <c r="J1466" s="3" t="s">
        <v>27</v>
      </c>
      <c r="K1466" s="3" t="s">
        <v>266</v>
      </c>
      <c r="L1466" s="3" t="s">
        <v>267</v>
      </c>
      <c r="M1466" s="3">
        <v>10009</v>
      </c>
      <c r="N1466" s="3" t="s">
        <v>148</v>
      </c>
      <c r="O1466" s="3" t="s">
        <v>3132</v>
      </c>
      <c r="P1466" s="3" t="s">
        <v>46</v>
      </c>
      <c r="Q1466" s="3" t="s">
        <v>269</v>
      </c>
      <c r="R1466" s="3" t="s">
        <v>3133</v>
      </c>
      <c r="S1466" s="3">
        <v>3.68</v>
      </c>
      <c r="T1466" s="3">
        <v>2</v>
      </c>
      <c r="U1466" s="3">
        <v>0</v>
      </c>
      <c r="V1466" s="3">
        <v>1.8032000000000001</v>
      </c>
    </row>
    <row r="1467" spans="1:22" ht="14.25" customHeight="1" x14ac:dyDescent="0.25">
      <c r="A1467" s="3">
        <v>1466</v>
      </c>
      <c r="B1467" s="3" t="s">
        <v>3941</v>
      </c>
      <c r="C1467" s="4">
        <f>YEAR(Table_1[[#This Row],[Order Date]])</f>
        <v>2011</v>
      </c>
      <c r="D1467" s="9">
        <v>40763</v>
      </c>
      <c r="E1467" s="3">
        <v>40769</v>
      </c>
      <c r="F1467" s="3" t="s">
        <v>50</v>
      </c>
      <c r="G1467" s="3" t="s">
        <v>799</v>
      </c>
      <c r="H1467" s="3" t="s">
        <v>800</v>
      </c>
      <c r="I1467" s="3" t="s">
        <v>26</v>
      </c>
      <c r="J1467" s="3" t="s">
        <v>27</v>
      </c>
      <c r="K1467" s="3" t="s">
        <v>3942</v>
      </c>
      <c r="L1467" s="3" t="s">
        <v>310</v>
      </c>
      <c r="M1467" s="3">
        <v>85301</v>
      </c>
      <c r="N1467" s="3" t="s">
        <v>44</v>
      </c>
      <c r="O1467" s="3" t="s">
        <v>3012</v>
      </c>
      <c r="P1467" s="3" t="s">
        <v>32</v>
      </c>
      <c r="Q1467" s="3" t="s">
        <v>65</v>
      </c>
      <c r="R1467" s="3" t="s">
        <v>3013</v>
      </c>
      <c r="S1467" s="3">
        <v>121.376</v>
      </c>
      <c r="T1467" s="3">
        <v>4</v>
      </c>
      <c r="U1467" s="3">
        <v>0.2</v>
      </c>
      <c r="V1467" s="3">
        <v>-3.0344000000000122</v>
      </c>
    </row>
    <row r="1468" spans="1:22" ht="14.25" customHeight="1" x14ac:dyDescent="0.25">
      <c r="A1468" s="3">
        <v>1467</v>
      </c>
      <c r="B1468" s="3" t="s">
        <v>3941</v>
      </c>
      <c r="C1468" s="4">
        <f>YEAR(Table_1[[#This Row],[Order Date]])</f>
        <v>2011</v>
      </c>
      <c r="D1468" s="9">
        <v>40763</v>
      </c>
      <c r="E1468" s="3">
        <v>40769</v>
      </c>
      <c r="F1468" s="3" t="s">
        <v>50</v>
      </c>
      <c r="G1468" s="3" t="s">
        <v>799</v>
      </c>
      <c r="H1468" s="3" t="s">
        <v>800</v>
      </c>
      <c r="I1468" s="3" t="s">
        <v>26</v>
      </c>
      <c r="J1468" s="3" t="s">
        <v>27</v>
      </c>
      <c r="K1468" s="3" t="s">
        <v>3942</v>
      </c>
      <c r="L1468" s="3" t="s">
        <v>310</v>
      </c>
      <c r="M1468" s="3">
        <v>85301</v>
      </c>
      <c r="N1468" s="3" t="s">
        <v>44</v>
      </c>
      <c r="O1468" s="3" t="s">
        <v>444</v>
      </c>
      <c r="P1468" s="3" t="s">
        <v>71</v>
      </c>
      <c r="Q1468" s="3" t="s">
        <v>161</v>
      </c>
      <c r="R1468" s="3" t="s">
        <v>445</v>
      </c>
      <c r="S1468" s="3">
        <v>95.976000000000013</v>
      </c>
      <c r="T1468" s="3">
        <v>3</v>
      </c>
      <c r="U1468" s="3">
        <v>0.2</v>
      </c>
      <c r="V1468" s="3">
        <v>-10.797300000000011</v>
      </c>
    </row>
    <row r="1469" spans="1:22" ht="14.25" customHeight="1" x14ac:dyDescent="0.25">
      <c r="A1469" s="3">
        <v>1468</v>
      </c>
      <c r="B1469" s="3" t="s">
        <v>3943</v>
      </c>
      <c r="C1469" s="4">
        <f>YEAR(Table_1[[#This Row],[Order Date]])</f>
        <v>2012</v>
      </c>
      <c r="D1469" s="9">
        <v>41045</v>
      </c>
      <c r="E1469" s="3">
        <v>41045</v>
      </c>
      <c r="F1469" s="3" t="s">
        <v>1290</v>
      </c>
      <c r="G1469" s="3" t="s">
        <v>2284</v>
      </c>
      <c r="H1469" s="3" t="s">
        <v>2285</v>
      </c>
      <c r="I1469" s="3" t="s">
        <v>102</v>
      </c>
      <c r="J1469" s="3" t="s">
        <v>27</v>
      </c>
      <c r="K1469" s="3" t="s">
        <v>1521</v>
      </c>
      <c r="L1469" s="3" t="s">
        <v>54</v>
      </c>
      <c r="M1469" s="3">
        <v>32216</v>
      </c>
      <c r="N1469" s="3" t="s">
        <v>30</v>
      </c>
      <c r="O1469" s="3" t="s">
        <v>2564</v>
      </c>
      <c r="P1469" s="3" t="s">
        <v>71</v>
      </c>
      <c r="Q1469" s="3" t="s">
        <v>161</v>
      </c>
      <c r="R1469" s="3" t="s">
        <v>2565</v>
      </c>
      <c r="S1469" s="3">
        <v>255.96799999999999</v>
      </c>
      <c r="T1469" s="3">
        <v>4</v>
      </c>
      <c r="U1469" s="3">
        <v>0.2</v>
      </c>
      <c r="V1469" s="3">
        <v>31.995999999999974</v>
      </c>
    </row>
    <row r="1470" spans="1:22" ht="14.25" customHeight="1" x14ac:dyDescent="0.25">
      <c r="A1470" s="3">
        <v>1469</v>
      </c>
      <c r="B1470" s="3" t="s">
        <v>3944</v>
      </c>
      <c r="C1470" s="4">
        <f>YEAR(Table_1[[#This Row],[Order Date]])</f>
        <v>2014</v>
      </c>
      <c r="D1470" s="9">
        <v>41983</v>
      </c>
      <c r="E1470" s="3">
        <v>41987</v>
      </c>
      <c r="F1470" s="3" t="s">
        <v>50</v>
      </c>
      <c r="G1470" s="3" t="s">
        <v>3856</v>
      </c>
      <c r="H1470" s="3" t="s">
        <v>3857</v>
      </c>
      <c r="I1470" s="3" t="s">
        <v>41</v>
      </c>
      <c r="J1470" s="3" t="s">
        <v>27</v>
      </c>
      <c r="K1470" s="3" t="s">
        <v>880</v>
      </c>
      <c r="L1470" s="3" t="s">
        <v>238</v>
      </c>
      <c r="M1470" s="3">
        <v>48234</v>
      </c>
      <c r="N1470" s="3" t="s">
        <v>105</v>
      </c>
      <c r="O1470" s="3" t="s">
        <v>3945</v>
      </c>
      <c r="P1470" s="3" t="s">
        <v>32</v>
      </c>
      <c r="Q1470" s="3" t="s">
        <v>36</v>
      </c>
      <c r="R1470" s="3" t="s">
        <v>3946</v>
      </c>
      <c r="S1470" s="3">
        <v>872.94</v>
      </c>
      <c r="T1470" s="3">
        <v>3</v>
      </c>
      <c r="U1470" s="3">
        <v>0</v>
      </c>
      <c r="V1470" s="3">
        <v>226.96439999999998</v>
      </c>
    </row>
    <row r="1471" spans="1:22" ht="14.25" customHeight="1" x14ac:dyDescent="0.25">
      <c r="A1471" s="3">
        <v>1470</v>
      </c>
      <c r="B1471" s="3" t="s">
        <v>3944</v>
      </c>
      <c r="C1471" s="4">
        <f>YEAR(Table_1[[#This Row],[Order Date]])</f>
        <v>2014</v>
      </c>
      <c r="D1471" s="9">
        <v>41983</v>
      </c>
      <c r="E1471" s="3">
        <v>41987</v>
      </c>
      <c r="F1471" s="3" t="s">
        <v>50</v>
      </c>
      <c r="G1471" s="3" t="s">
        <v>3856</v>
      </c>
      <c r="H1471" s="3" t="s">
        <v>3857</v>
      </c>
      <c r="I1471" s="3" t="s">
        <v>41</v>
      </c>
      <c r="J1471" s="3" t="s">
        <v>27</v>
      </c>
      <c r="K1471" s="3" t="s">
        <v>880</v>
      </c>
      <c r="L1471" s="3" t="s">
        <v>238</v>
      </c>
      <c r="M1471" s="3">
        <v>48234</v>
      </c>
      <c r="N1471" s="3" t="s">
        <v>105</v>
      </c>
      <c r="O1471" s="3" t="s">
        <v>1386</v>
      </c>
      <c r="P1471" s="3" t="s">
        <v>46</v>
      </c>
      <c r="Q1471" s="3" t="s">
        <v>75</v>
      </c>
      <c r="R1471" s="3" t="s">
        <v>1387</v>
      </c>
      <c r="S1471" s="3">
        <v>41.54</v>
      </c>
      <c r="T1471" s="3">
        <v>2</v>
      </c>
      <c r="U1471" s="3">
        <v>0</v>
      </c>
      <c r="V1471" s="3">
        <v>19.523799999999998</v>
      </c>
    </row>
    <row r="1472" spans="1:22" ht="14.25" customHeight="1" x14ac:dyDescent="0.25">
      <c r="A1472" s="3">
        <v>1471</v>
      </c>
      <c r="B1472" s="3" t="s">
        <v>3944</v>
      </c>
      <c r="C1472" s="4">
        <f>YEAR(Table_1[[#This Row],[Order Date]])</f>
        <v>2014</v>
      </c>
      <c r="D1472" s="9">
        <v>41983</v>
      </c>
      <c r="E1472" s="3">
        <v>41987</v>
      </c>
      <c r="F1472" s="3" t="s">
        <v>50</v>
      </c>
      <c r="G1472" s="3" t="s">
        <v>3856</v>
      </c>
      <c r="H1472" s="3" t="s">
        <v>3857</v>
      </c>
      <c r="I1472" s="3" t="s">
        <v>41</v>
      </c>
      <c r="J1472" s="3" t="s">
        <v>27</v>
      </c>
      <c r="K1472" s="3" t="s">
        <v>880</v>
      </c>
      <c r="L1472" s="3" t="s">
        <v>238</v>
      </c>
      <c r="M1472" s="3">
        <v>48234</v>
      </c>
      <c r="N1472" s="3" t="s">
        <v>105</v>
      </c>
      <c r="O1472" s="3" t="s">
        <v>3947</v>
      </c>
      <c r="P1472" s="3" t="s">
        <v>46</v>
      </c>
      <c r="Q1472" s="3" t="s">
        <v>90</v>
      </c>
      <c r="R1472" s="3" t="s">
        <v>3948</v>
      </c>
      <c r="S1472" s="3">
        <v>12.96</v>
      </c>
      <c r="T1472" s="3">
        <v>2</v>
      </c>
      <c r="U1472" s="3">
        <v>0</v>
      </c>
      <c r="V1472" s="3">
        <v>6.2208000000000006</v>
      </c>
    </row>
    <row r="1473" spans="1:22" ht="14.25" customHeight="1" x14ac:dyDescent="0.25">
      <c r="A1473" s="3">
        <v>1472</v>
      </c>
      <c r="B1473" s="3" t="s">
        <v>3949</v>
      </c>
      <c r="C1473" s="4">
        <f>YEAR(Table_1[[#This Row],[Order Date]])</f>
        <v>2012</v>
      </c>
      <c r="D1473" s="9">
        <v>41176</v>
      </c>
      <c r="E1473" s="3">
        <v>41179</v>
      </c>
      <c r="F1473" s="3" t="s">
        <v>23</v>
      </c>
      <c r="G1473" s="3" t="s">
        <v>226</v>
      </c>
      <c r="H1473" s="3" t="s">
        <v>227</v>
      </c>
      <c r="I1473" s="3" t="s">
        <v>41</v>
      </c>
      <c r="J1473" s="3" t="s">
        <v>27</v>
      </c>
      <c r="K1473" s="3" t="s">
        <v>146</v>
      </c>
      <c r="L1473" s="3" t="s">
        <v>147</v>
      </c>
      <c r="M1473" s="3">
        <v>19120</v>
      </c>
      <c r="N1473" s="3" t="s">
        <v>148</v>
      </c>
      <c r="O1473" s="3" t="s">
        <v>3950</v>
      </c>
      <c r="P1473" s="3" t="s">
        <v>46</v>
      </c>
      <c r="Q1473" s="3" t="s">
        <v>68</v>
      </c>
      <c r="R1473" s="3" t="s">
        <v>3951</v>
      </c>
      <c r="S1473" s="3">
        <v>6.8480000000000008</v>
      </c>
      <c r="T1473" s="3">
        <v>2</v>
      </c>
      <c r="U1473" s="3">
        <v>0.2</v>
      </c>
      <c r="V1473" s="3">
        <v>0.59920000000000018</v>
      </c>
    </row>
    <row r="1474" spans="1:22" ht="14.25" customHeight="1" x14ac:dyDescent="0.25">
      <c r="A1474" s="3">
        <v>1473</v>
      </c>
      <c r="B1474" s="3" t="s">
        <v>3952</v>
      </c>
      <c r="C1474" s="4">
        <f>YEAR(Table_1[[#This Row],[Order Date]])</f>
        <v>2014</v>
      </c>
      <c r="D1474" s="9">
        <v>41832</v>
      </c>
      <c r="E1474" s="3">
        <v>41836</v>
      </c>
      <c r="F1474" s="3" t="s">
        <v>50</v>
      </c>
      <c r="G1474" s="3" t="s">
        <v>3953</v>
      </c>
      <c r="H1474" s="3" t="s">
        <v>3954</v>
      </c>
      <c r="I1474" s="3" t="s">
        <v>41</v>
      </c>
      <c r="J1474" s="3" t="s">
        <v>27</v>
      </c>
      <c r="K1474" s="3" t="s">
        <v>42</v>
      </c>
      <c r="L1474" s="3" t="s">
        <v>43</v>
      </c>
      <c r="M1474" s="3">
        <v>90004</v>
      </c>
      <c r="N1474" s="3" t="s">
        <v>44</v>
      </c>
      <c r="O1474" s="3" t="s">
        <v>2674</v>
      </c>
      <c r="P1474" s="3" t="s">
        <v>46</v>
      </c>
      <c r="Q1474" s="3" t="s">
        <v>47</v>
      </c>
      <c r="R1474" s="3" t="s">
        <v>2675</v>
      </c>
      <c r="S1474" s="3">
        <v>8.67</v>
      </c>
      <c r="T1474" s="3">
        <v>3</v>
      </c>
      <c r="U1474" s="3">
        <v>0</v>
      </c>
      <c r="V1474" s="3">
        <v>4.0749000000000004</v>
      </c>
    </row>
    <row r="1475" spans="1:22" ht="14.25" customHeight="1" x14ac:dyDescent="0.25">
      <c r="A1475" s="3">
        <v>1474</v>
      </c>
      <c r="B1475" s="3" t="s">
        <v>3955</v>
      </c>
      <c r="C1475" s="4">
        <f>YEAR(Table_1[[#This Row],[Order Date]])</f>
        <v>2012</v>
      </c>
      <c r="D1475" s="9">
        <v>41244</v>
      </c>
      <c r="E1475" s="3">
        <v>41245</v>
      </c>
      <c r="F1475" s="3" t="s">
        <v>1290</v>
      </c>
      <c r="G1475" s="3" t="s">
        <v>3237</v>
      </c>
      <c r="H1475" s="3" t="s">
        <v>3238</v>
      </c>
      <c r="I1475" s="3" t="s">
        <v>26</v>
      </c>
      <c r="J1475" s="3" t="s">
        <v>27</v>
      </c>
      <c r="K1475" s="3" t="s">
        <v>184</v>
      </c>
      <c r="L1475" s="3" t="s">
        <v>104</v>
      </c>
      <c r="M1475" s="3">
        <v>77036</v>
      </c>
      <c r="N1475" s="3" t="s">
        <v>105</v>
      </c>
      <c r="O1475" s="3" t="s">
        <v>3956</v>
      </c>
      <c r="P1475" s="3" t="s">
        <v>32</v>
      </c>
      <c r="Q1475" s="3" t="s">
        <v>65</v>
      </c>
      <c r="R1475" s="3" t="s">
        <v>3957</v>
      </c>
      <c r="S1475" s="3">
        <v>6.6879999999999997</v>
      </c>
      <c r="T1475" s="3">
        <v>4</v>
      </c>
      <c r="U1475" s="3">
        <v>0.6</v>
      </c>
      <c r="V1475" s="3">
        <v>-4.0127999999999986</v>
      </c>
    </row>
    <row r="1476" spans="1:22" ht="14.25" customHeight="1" x14ac:dyDescent="0.25">
      <c r="A1476" s="3">
        <v>1475</v>
      </c>
      <c r="B1476" s="3" t="s">
        <v>3958</v>
      </c>
      <c r="C1476" s="4">
        <f>YEAR(Table_1[[#This Row],[Order Date]])</f>
        <v>2013</v>
      </c>
      <c r="D1476" s="9">
        <v>41598</v>
      </c>
      <c r="E1476" s="3">
        <v>41604</v>
      </c>
      <c r="F1476" s="3" t="s">
        <v>50</v>
      </c>
      <c r="G1476" s="3" t="s">
        <v>3959</v>
      </c>
      <c r="H1476" s="3" t="s">
        <v>3960</v>
      </c>
      <c r="I1476" s="3" t="s">
        <v>102</v>
      </c>
      <c r="J1476" s="3" t="s">
        <v>27</v>
      </c>
      <c r="K1476" s="3" t="s">
        <v>3961</v>
      </c>
      <c r="L1476" s="3" t="s">
        <v>267</v>
      </c>
      <c r="M1476" s="3">
        <v>14304</v>
      </c>
      <c r="N1476" s="3" t="s">
        <v>148</v>
      </c>
      <c r="O1476" s="3" t="s">
        <v>3962</v>
      </c>
      <c r="P1476" s="3" t="s">
        <v>46</v>
      </c>
      <c r="Q1476" s="3" t="s">
        <v>68</v>
      </c>
      <c r="R1476" s="3" t="s">
        <v>3963</v>
      </c>
      <c r="S1476" s="3">
        <v>17.28</v>
      </c>
      <c r="T1476" s="3">
        <v>6</v>
      </c>
      <c r="U1476" s="3">
        <v>0</v>
      </c>
      <c r="V1476" s="3">
        <v>5.0111999999999997</v>
      </c>
    </row>
    <row r="1477" spans="1:22" ht="14.25" customHeight="1" x14ac:dyDescent="0.25">
      <c r="A1477" s="3">
        <v>1476</v>
      </c>
      <c r="B1477" s="3" t="s">
        <v>3958</v>
      </c>
      <c r="C1477" s="4">
        <f>YEAR(Table_1[[#This Row],[Order Date]])</f>
        <v>2013</v>
      </c>
      <c r="D1477" s="9">
        <v>41598</v>
      </c>
      <c r="E1477" s="3">
        <v>41604</v>
      </c>
      <c r="F1477" s="3" t="s">
        <v>50</v>
      </c>
      <c r="G1477" s="3" t="s">
        <v>3959</v>
      </c>
      <c r="H1477" s="3" t="s">
        <v>3960</v>
      </c>
      <c r="I1477" s="3" t="s">
        <v>102</v>
      </c>
      <c r="J1477" s="3" t="s">
        <v>27</v>
      </c>
      <c r="K1477" s="3" t="s">
        <v>3961</v>
      </c>
      <c r="L1477" s="3" t="s">
        <v>267</v>
      </c>
      <c r="M1477" s="3">
        <v>14304</v>
      </c>
      <c r="N1477" s="3" t="s">
        <v>148</v>
      </c>
      <c r="O1477" s="3" t="s">
        <v>3046</v>
      </c>
      <c r="P1477" s="3" t="s">
        <v>46</v>
      </c>
      <c r="Q1477" s="3" t="s">
        <v>75</v>
      </c>
      <c r="R1477" s="3" t="s">
        <v>3047</v>
      </c>
      <c r="S1477" s="3">
        <v>17.712</v>
      </c>
      <c r="T1477" s="3">
        <v>3</v>
      </c>
      <c r="U1477" s="3">
        <v>0.2</v>
      </c>
      <c r="V1477" s="3">
        <v>6.4206000000000012</v>
      </c>
    </row>
    <row r="1478" spans="1:22" ht="14.25" customHeight="1" x14ac:dyDescent="0.25">
      <c r="A1478" s="3">
        <v>1477</v>
      </c>
      <c r="B1478" s="3" t="s">
        <v>3964</v>
      </c>
      <c r="C1478" s="4">
        <f>YEAR(Table_1[[#This Row],[Order Date]])</f>
        <v>2014</v>
      </c>
      <c r="D1478" s="9">
        <v>41718</v>
      </c>
      <c r="E1478" s="3">
        <v>41723</v>
      </c>
      <c r="F1478" s="3" t="s">
        <v>50</v>
      </c>
      <c r="G1478" s="3" t="s">
        <v>2844</v>
      </c>
      <c r="H1478" s="3" t="s">
        <v>2845</v>
      </c>
      <c r="I1478" s="3" t="s">
        <v>102</v>
      </c>
      <c r="J1478" s="3" t="s">
        <v>27</v>
      </c>
      <c r="K1478" s="3" t="s">
        <v>266</v>
      </c>
      <c r="L1478" s="3" t="s">
        <v>267</v>
      </c>
      <c r="M1478" s="3">
        <v>10024</v>
      </c>
      <c r="N1478" s="3" t="s">
        <v>148</v>
      </c>
      <c r="O1478" s="3" t="s">
        <v>3965</v>
      </c>
      <c r="P1478" s="3" t="s">
        <v>46</v>
      </c>
      <c r="Q1478" s="3" t="s">
        <v>47</v>
      </c>
      <c r="R1478" s="3" t="s">
        <v>3966</v>
      </c>
      <c r="S1478" s="3">
        <v>28.91</v>
      </c>
      <c r="T1478" s="3">
        <v>7</v>
      </c>
      <c r="U1478" s="3">
        <v>0</v>
      </c>
      <c r="V1478" s="3">
        <v>13.2986</v>
      </c>
    </row>
    <row r="1479" spans="1:22" ht="14.25" customHeight="1" x14ac:dyDescent="0.25">
      <c r="A1479" s="3">
        <v>1478</v>
      </c>
      <c r="B1479" s="3" t="s">
        <v>3967</v>
      </c>
      <c r="C1479" s="4">
        <f>YEAR(Table_1[[#This Row],[Order Date]])</f>
        <v>2013</v>
      </c>
      <c r="D1479" s="9">
        <v>41592</v>
      </c>
      <c r="E1479" s="3">
        <v>41596</v>
      </c>
      <c r="F1479" s="3" t="s">
        <v>50</v>
      </c>
      <c r="G1479" s="3" t="s">
        <v>3968</v>
      </c>
      <c r="H1479" s="3" t="s">
        <v>3969</v>
      </c>
      <c r="I1479" s="3" t="s">
        <v>26</v>
      </c>
      <c r="J1479" s="3" t="s">
        <v>27</v>
      </c>
      <c r="K1479" s="3" t="s">
        <v>3970</v>
      </c>
      <c r="L1479" s="3" t="s">
        <v>88</v>
      </c>
      <c r="M1479" s="3">
        <v>27360</v>
      </c>
      <c r="N1479" s="3" t="s">
        <v>30</v>
      </c>
      <c r="O1479" s="3" t="s">
        <v>2574</v>
      </c>
      <c r="P1479" s="3" t="s">
        <v>46</v>
      </c>
      <c r="Q1479" s="3" t="s">
        <v>578</v>
      </c>
      <c r="R1479" s="3" t="s">
        <v>2575</v>
      </c>
      <c r="S1479" s="3">
        <v>52.136000000000003</v>
      </c>
      <c r="T1479" s="3">
        <v>7</v>
      </c>
      <c r="U1479" s="3">
        <v>0.2</v>
      </c>
      <c r="V1479" s="3">
        <v>5.865299999999996</v>
      </c>
    </row>
    <row r="1480" spans="1:22" ht="14.25" customHeight="1" x14ac:dyDescent="0.25">
      <c r="A1480" s="3">
        <v>1479</v>
      </c>
      <c r="B1480" s="3" t="s">
        <v>3971</v>
      </c>
      <c r="C1480" s="4">
        <f>YEAR(Table_1[[#This Row],[Order Date]])</f>
        <v>2014</v>
      </c>
      <c r="D1480" s="9">
        <v>41963</v>
      </c>
      <c r="E1480" s="3">
        <v>41964</v>
      </c>
      <c r="F1480" s="3" t="s">
        <v>188</v>
      </c>
      <c r="G1480" s="3" t="s">
        <v>429</v>
      </c>
      <c r="H1480" s="3" t="s">
        <v>430</v>
      </c>
      <c r="I1480" s="3" t="s">
        <v>26</v>
      </c>
      <c r="J1480" s="3" t="s">
        <v>27</v>
      </c>
      <c r="K1480" s="3" t="s">
        <v>3972</v>
      </c>
      <c r="L1480" s="3" t="s">
        <v>43</v>
      </c>
      <c r="M1480" s="3">
        <v>92683</v>
      </c>
      <c r="N1480" s="3" t="s">
        <v>44</v>
      </c>
      <c r="O1480" s="3" t="s">
        <v>1682</v>
      </c>
      <c r="P1480" s="3" t="s">
        <v>71</v>
      </c>
      <c r="Q1480" s="3" t="s">
        <v>72</v>
      </c>
      <c r="R1480" s="3" t="s">
        <v>1683</v>
      </c>
      <c r="S1480" s="3">
        <v>31.968000000000004</v>
      </c>
      <c r="T1480" s="3">
        <v>4</v>
      </c>
      <c r="U1480" s="3">
        <v>0.2</v>
      </c>
      <c r="V1480" s="3">
        <v>2.3976000000000006</v>
      </c>
    </row>
    <row r="1481" spans="1:22" ht="14.25" customHeight="1" x14ac:dyDescent="0.25">
      <c r="A1481" s="3">
        <v>1480</v>
      </c>
      <c r="B1481" s="3" t="s">
        <v>3973</v>
      </c>
      <c r="C1481" s="4">
        <f>YEAR(Table_1[[#This Row],[Order Date]])</f>
        <v>2013</v>
      </c>
      <c r="D1481" s="9">
        <v>41611</v>
      </c>
      <c r="E1481" s="3">
        <v>41617</v>
      </c>
      <c r="F1481" s="3" t="s">
        <v>50</v>
      </c>
      <c r="G1481" s="3" t="s">
        <v>1519</v>
      </c>
      <c r="H1481" s="3" t="s">
        <v>1520</v>
      </c>
      <c r="I1481" s="3" t="s">
        <v>26</v>
      </c>
      <c r="J1481" s="3" t="s">
        <v>27</v>
      </c>
      <c r="K1481" s="3" t="s">
        <v>127</v>
      </c>
      <c r="L1481" s="3" t="s">
        <v>43</v>
      </c>
      <c r="M1481" s="3">
        <v>94122</v>
      </c>
      <c r="N1481" s="3" t="s">
        <v>44</v>
      </c>
      <c r="O1481" s="3" t="s">
        <v>3974</v>
      </c>
      <c r="P1481" s="3" t="s">
        <v>46</v>
      </c>
      <c r="Q1481" s="3" t="s">
        <v>90</v>
      </c>
      <c r="R1481" s="3" t="s">
        <v>3975</v>
      </c>
      <c r="S1481" s="3">
        <v>25.92</v>
      </c>
      <c r="T1481" s="3">
        <v>4</v>
      </c>
      <c r="U1481" s="3">
        <v>0</v>
      </c>
      <c r="V1481" s="3">
        <v>12.441600000000001</v>
      </c>
    </row>
    <row r="1482" spans="1:22" ht="14.25" customHeight="1" x14ac:dyDescent="0.25">
      <c r="A1482" s="3">
        <v>1481</v>
      </c>
      <c r="B1482" s="3" t="s">
        <v>3973</v>
      </c>
      <c r="C1482" s="4">
        <f>YEAR(Table_1[[#This Row],[Order Date]])</f>
        <v>2013</v>
      </c>
      <c r="D1482" s="9">
        <v>41611</v>
      </c>
      <c r="E1482" s="3">
        <v>41617</v>
      </c>
      <c r="F1482" s="3" t="s">
        <v>50</v>
      </c>
      <c r="G1482" s="3" t="s">
        <v>1519</v>
      </c>
      <c r="H1482" s="3" t="s">
        <v>1520</v>
      </c>
      <c r="I1482" s="3" t="s">
        <v>26</v>
      </c>
      <c r="J1482" s="3" t="s">
        <v>27</v>
      </c>
      <c r="K1482" s="3" t="s">
        <v>127</v>
      </c>
      <c r="L1482" s="3" t="s">
        <v>43</v>
      </c>
      <c r="M1482" s="3">
        <v>94122</v>
      </c>
      <c r="N1482" s="3" t="s">
        <v>44</v>
      </c>
      <c r="O1482" s="3" t="s">
        <v>3976</v>
      </c>
      <c r="P1482" s="3" t="s">
        <v>46</v>
      </c>
      <c r="Q1482" s="3" t="s">
        <v>90</v>
      </c>
      <c r="R1482" s="3" t="s">
        <v>3977</v>
      </c>
      <c r="S1482" s="3">
        <v>40.46</v>
      </c>
      <c r="T1482" s="3">
        <v>7</v>
      </c>
      <c r="U1482" s="3">
        <v>0</v>
      </c>
      <c r="V1482" s="3">
        <v>19.825400000000002</v>
      </c>
    </row>
    <row r="1483" spans="1:22" ht="14.25" customHeight="1" x14ac:dyDescent="0.25">
      <c r="A1483" s="3">
        <v>1482</v>
      </c>
      <c r="B1483" s="3" t="s">
        <v>3973</v>
      </c>
      <c r="C1483" s="4">
        <f>YEAR(Table_1[[#This Row],[Order Date]])</f>
        <v>2013</v>
      </c>
      <c r="D1483" s="9">
        <v>41611</v>
      </c>
      <c r="E1483" s="3">
        <v>41617</v>
      </c>
      <c r="F1483" s="3" t="s">
        <v>50</v>
      </c>
      <c r="G1483" s="3" t="s">
        <v>1519</v>
      </c>
      <c r="H1483" s="3" t="s">
        <v>1520</v>
      </c>
      <c r="I1483" s="3" t="s">
        <v>26</v>
      </c>
      <c r="J1483" s="3" t="s">
        <v>27</v>
      </c>
      <c r="K1483" s="3" t="s">
        <v>127</v>
      </c>
      <c r="L1483" s="3" t="s">
        <v>43</v>
      </c>
      <c r="M1483" s="3">
        <v>94122</v>
      </c>
      <c r="N1483" s="3" t="s">
        <v>44</v>
      </c>
      <c r="O1483" s="3" t="s">
        <v>3978</v>
      </c>
      <c r="P1483" s="3" t="s">
        <v>46</v>
      </c>
      <c r="Q1483" s="3" t="s">
        <v>59</v>
      </c>
      <c r="R1483" s="3" t="s">
        <v>3979</v>
      </c>
      <c r="S1483" s="3">
        <v>33.869999999999997</v>
      </c>
      <c r="T1483" s="3">
        <v>3</v>
      </c>
      <c r="U1483" s="3">
        <v>0</v>
      </c>
      <c r="V1483" s="3">
        <v>8.8061999999999987</v>
      </c>
    </row>
    <row r="1484" spans="1:22" ht="14.25" customHeight="1" x14ac:dyDescent="0.25">
      <c r="A1484" s="3">
        <v>1483</v>
      </c>
      <c r="B1484" s="3" t="s">
        <v>3980</v>
      </c>
      <c r="C1484" s="4">
        <f>YEAR(Table_1[[#This Row],[Order Date]])</f>
        <v>2014</v>
      </c>
      <c r="D1484" s="9">
        <v>41877</v>
      </c>
      <c r="E1484" s="3">
        <v>41880</v>
      </c>
      <c r="F1484" s="3" t="s">
        <v>23</v>
      </c>
      <c r="G1484" s="3" t="s">
        <v>3178</v>
      </c>
      <c r="H1484" s="3" t="s">
        <v>3179</v>
      </c>
      <c r="I1484" s="3" t="s">
        <v>26</v>
      </c>
      <c r="J1484" s="3" t="s">
        <v>27</v>
      </c>
      <c r="K1484" s="3" t="s">
        <v>328</v>
      </c>
      <c r="L1484" s="3" t="s">
        <v>335</v>
      </c>
      <c r="M1484" s="3">
        <v>38301</v>
      </c>
      <c r="N1484" s="3" t="s">
        <v>30</v>
      </c>
      <c r="O1484" s="3" t="s">
        <v>1889</v>
      </c>
      <c r="P1484" s="3" t="s">
        <v>46</v>
      </c>
      <c r="Q1484" s="3" t="s">
        <v>68</v>
      </c>
      <c r="R1484" s="3" t="s">
        <v>1890</v>
      </c>
      <c r="S1484" s="3">
        <v>9.7280000000000015</v>
      </c>
      <c r="T1484" s="3">
        <v>2</v>
      </c>
      <c r="U1484" s="3">
        <v>0.2</v>
      </c>
      <c r="V1484" s="3">
        <v>1.702399999999999</v>
      </c>
    </row>
    <row r="1485" spans="1:22" ht="14.25" customHeight="1" x14ac:dyDescent="0.25">
      <c r="A1485" s="3">
        <v>1484</v>
      </c>
      <c r="B1485" s="3" t="s">
        <v>3980</v>
      </c>
      <c r="C1485" s="4">
        <f>YEAR(Table_1[[#This Row],[Order Date]])</f>
        <v>2014</v>
      </c>
      <c r="D1485" s="9">
        <v>41877</v>
      </c>
      <c r="E1485" s="3">
        <v>41880</v>
      </c>
      <c r="F1485" s="3" t="s">
        <v>23</v>
      </c>
      <c r="G1485" s="3" t="s">
        <v>3178</v>
      </c>
      <c r="H1485" s="3" t="s">
        <v>3179</v>
      </c>
      <c r="I1485" s="3" t="s">
        <v>26</v>
      </c>
      <c r="J1485" s="3" t="s">
        <v>27</v>
      </c>
      <c r="K1485" s="3" t="s">
        <v>328</v>
      </c>
      <c r="L1485" s="3" t="s">
        <v>335</v>
      </c>
      <c r="M1485" s="3">
        <v>38301</v>
      </c>
      <c r="N1485" s="3" t="s">
        <v>30</v>
      </c>
      <c r="O1485" s="3" t="s">
        <v>3981</v>
      </c>
      <c r="P1485" s="3" t="s">
        <v>46</v>
      </c>
      <c r="Q1485" s="3" t="s">
        <v>90</v>
      </c>
      <c r="R1485" s="3" t="s">
        <v>3982</v>
      </c>
      <c r="S1485" s="3">
        <v>3.4240000000000004</v>
      </c>
      <c r="T1485" s="3">
        <v>1</v>
      </c>
      <c r="U1485" s="3">
        <v>0.2</v>
      </c>
      <c r="V1485" s="3">
        <v>1.0699999999999996</v>
      </c>
    </row>
    <row r="1486" spans="1:22" ht="14.25" customHeight="1" x14ac:dyDescent="0.25">
      <c r="A1486" s="3">
        <v>1485</v>
      </c>
      <c r="B1486" s="3" t="s">
        <v>3983</v>
      </c>
      <c r="C1486" s="4">
        <f>YEAR(Table_1[[#This Row],[Order Date]])</f>
        <v>2013</v>
      </c>
      <c r="D1486" s="9">
        <v>41562</v>
      </c>
      <c r="E1486" s="3">
        <v>41566</v>
      </c>
      <c r="F1486" s="3" t="s">
        <v>50</v>
      </c>
      <c r="G1486" s="3" t="s">
        <v>2407</v>
      </c>
      <c r="H1486" s="3" t="s">
        <v>2408</v>
      </c>
      <c r="I1486" s="3" t="s">
        <v>41</v>
      </c>
      <c r="J1486" s="3" t="s">
        <v>27</v>
      </c>
      <c r="K1486" s="3" t="s">
        <v>95</v>
      </c>
      <c r="L1486" s="3" t="s">
        <v>96</v>
      </c>
      <c r="M1486" s="3">
        <v>98115</v>
      </c>
      <c r="N1486" s="3" t="s">
        <v>44</v>
      </c>
      <c r="O1486" s="3" t="s">
        <v>3984</v>
      </c>
      <c r="P1486" s="3" t="s">
        <v>71</v>
      </c>
      <c r="Q1486" s="3" t="s">
        <v>161</v>
      </c>
      <c r="R1486" s="3" t="s">
        <v>3985</v>
      </c>
      <c r="S1486" s="3">
        <v>177</v>
      </c>
      <c r="T1486" s="3">
        <v>3</v>
      </c>
      <c r="U1486" s="3">
        <v>0</v>
      </c>
      <c r="V1486" s="3">
        <v>30.089999999999982</v>
      </c>
    </row>
    <row r="1487" spans="1:22" ht="14.25" customHeight="1" x14ac:dyDescent="0.25">
      <c r="A1487" s="3">
        <v>1486</v>
      </c>
      <c r="B1487" s="3" t="s">
        <v>3986</v>
      </c>
      <c r="C1487" s="4">
        <f>YEAR(Table_1[[#This Row],[Order Date]])</f>
        <v>2011</v>
      </c>
      <c r="D1487" s="9">
        <v>40874</v>
      </c>
      <c r="E1487" s="3">
        <v>40880</v>
      </c>
      <c r="F1487" s="3" t="s">
        <v>50</v>
      </c>
      <c r="G1487" s="3" t="s">
        <v>3987</v>
      </c>
      <c r="H1487" s="3" t="s">
        <v>3988</v>
      </c>
      <c r="I1487" s="3" t="s">
        <v>26</v>
      </c>
      <c r="J1487" s="3" t="s">
        <v>27</v>
      </c>
      <c r="K1487" s="3" t="s">
        <v>266</v>
      </c>
      <c r="L1487" s="3" t="s">
        <v>267</v>
      </c>
      <c r="M1487" s="3">
        <v>10035</v>
      </c>
      <c r="N1487" s="3" t="s">
        <v>148</v>
      </c>
      <c r="O1487" s="3" t="s">
        <v>3989</v>
      </c>
      <c r="P1487" s="3" t="s">
        <v>46</v>
      </c>
      <c r="Q1487" s="3" t="s">
        <v>269</v>
      </c>
      <c r="R1487" s="3" t="s">
        <v>186</v>
      </c>
      <c r="S1487" s="3">
        <v>3.76</v>
      </c>
      <c r="T1487" s="3">
        <v>2</v>
      </c>
      <c r="U1487" s="3">
        <v>0</v>
      </c>
      <c r="V1487" s="3">
        <v>1.3159999999999998</v>
      </c>
    </row>
    <row r="1488" spans="1:22" ht="14.25" customHeight="1" x14ac:dyDescent="0.25">
      <c r="A1488" s="3">
        <v>1487</v>
      </c>
      <c r="B1488" s="3" t="s">
        <v>3990</v>
      </c>
      <c r="C1488" s="4">
        <f>YEAR(Table_1[[#This Row],[Order Date]])</f>
        <v>2012</v>
      </c>
      <c r="D1488" s="9">
        <v>41216</v>
      </c>
      <c r="E1488" s="3">
        <v>41220</v>
      </c>
      <c r="F1488" s="3" t="s">
        <v>50</v>
      </c>
      <c r="G1488" s="3" t="s">
        <v>3991</v>
      </c>
      <c r="H1488" s="3" t="s">
        <v>3992</v>
      </c>
      <c r="I1488" s="3" t="s">
        <v>102</v>
      </c>
      <c r="J1488" s="3" t="s">
        <v>27</v>
      </c>
      <c r="K1488" s="3" t="s">
        <v>42</v>
      </c>
      <c r="L1488" s="3" t="s">
        <v>43</v>
      </c>
      <c r="M1488" s="3">
        <v>90008</v>
      </c>
      <c r="N1488" s="3" t="s">
        <v>44</v>
      </c>
      <c r="O1488" s="3" t="s">
        <v>3993</v>
      </c>
      <c r="P1488" s="3" t="s">
        <v>71</v>
      </c>
      <c r="Q1488" s="3" t="s">
        <v>72</v>
      </c>
      <c r="R1488" s="3" t="s">
        <v>3994</v>
      </c>
      <c r="S1488" s="3">
        <v>1212.848</v>
      </c>
      <c r="T1488" s="3">
        <v>7</v>
      </c>
      <c r="U1488" s="3">
        <v>0.2</v>
      </c>
      <c r="V1488" s="3">
        <v>106.12420000000014</v>
      </c>
    </row>
    <row r="1489" spans="1:22" ht="14.25" customHeight="1" x14ac:dyDescent="0.25">
      <c r="A1489" s="3">
        <v>1488</v>
      </c>
      <c r="B1489" s="3" t="s">
        <v>3990</v>
      </c>
      <c r="C1489" s="4">
        <f>YEAR(Table_1[[#This Row],[Order Date]])</f>
        <v>2012</v>
      </c>
      <c r="D1489" s="9">
        <v>41216</v>
      </c>
      <c r="E1489" s="3">
        <v>41220</v>
      </c>
      <c r="F1489" s="3" t="s">
        <v>50</v>
      </c>
      <c r="G1489" s="3" t="s">
        <v>3991</v>
      </c>
      <c r="H1489" s="3" t="s">
        <v>3992</v>
      </c>
      <c r="I1489" s="3" t="s">
        <v>102</v>
      </c>
      <c r="J1489" s="3" t="s">
        <v>27</v>
      </c>
      <c r="K1489" s="3" t="s">
        <v>42</v>
      </c>
      <c r="L1489" s="3" t="s">
        <v>43</v>
      </c>
      <c r="M1489" s="3">
        <v>90008</v>
      </c>
      <c r="N1489" s="3" t="s">
        <v>44</v>
      </c>
      <c r="O1489" s="3" t="s">
        <v>3995</v>
      </c>
      <c r="P1489" s="3" t="s">
        <v>71</v>
      </c>
      <c r="Q1489" s="3" t="s">
        <v>161</v>
      </c>
      <c r="R1489" s="3" t="s">
        <v>3996</v>
      </c>
      <c r="S1489" s="3">
        <v>89.97</v>
      </c>
      <c r="T1489" s="3">
        <v>3</v>
      </c>
      <c r="U1489" s="3">
        <v>0</v>
      </c>
      <c r="V1489" s="3">
        <v>37.787400000000005</v>
      </c>
    </row>
    <row r="1490" spans="1:22" ht="14.25" customHeight="1" x14ac:dyDescent="0.25">
      <c r="A1490" s="3">
        <v>1489</v>
      </c>
      <c r="B1490" s="3" t="s">
        <v>3990</v>
      </c>
      <c r="C1490" s="4">
        <f>YEAR(Table_1[[#This Row],[Order Date]])</f>
        <v>2012</v>
      </c>
      <c r="D1490" s="9">
        <v>41216</v>
      </c>
      <c r="E1490" s="3">
        <v>41220</v>
      </c>
      <c r="F1490" s="3" t="s">
        <v>50</v>
      </c>
      <c r="G1490" s="3" t="s">
        <v>3991</v>
      </c>
      <c r="H1490" s="3" t="s">
        <v>3992</v>
      </c>
      <c r="I1490" s="3" t="s">
        <v>102</v>
      </c>
      <c r="J1490" s="3" t="s">
        <v>27</v>
      </c>
      <c r="K1490" s="3" t="s">
        <v>42</v>
      </c>
      <c r="L1490" s="3" t="s">
        <v>43</v>
      </c>
      <c r="M1490" s="3">
        <v>90008</v>
      </c>
      <c r="N1490" s="3" t="s">
        <v>44</v>
      </c>
      <c r="O1490" s="3" t="s">
        <v>1492</v>
      </c>
      <c r="P1490" s="3" t="s">
        <v>32</v>
      </c>
      <c r="Q1490" s="3" t="s">
        <v>65</v>
      </c>
      <c r="R1490" s="3" t="s">
        <v>1493</v>
      </c>
      <c r="S1490" s="3">
        <v>42.599999999999994</v>
      </c>
      <c r="T1490" s="3">
        <v>3</v>
      </c>
      <c r="U1490" s="3">
        <v>0</v>
      </c>
      <c r="V1490" s="3">
        <v>16.614000000000001</v>
      </c>
    </row>
    <row r="1491" spans="1:22" ht="14.25" customHeight="1" x14ac:dyDescent="0.25">
      <c r="A1491" s="3">
        <v>1490</v>
      </c>
      <c r="B1491" s="3" t="s">
        <v>3997</v>
      </c>
      <c r="C1491" s="4">
        <f>YEAR(Table_1[[#This Row],[Order Date]])</f>
        <v>2011</v>
      </c>
      <c r="D1491" s="9">
        <v>40876</v>
      </c>
      <c r="E1491" s="3">
        <v>40883</v>
      </c>
      <c r="F1491" s="3" t="s">
        <v>50</v>
      </c>
      <c r="G1491" s="3" t="s">
        <v>3998</v>
      </c>
      <c r="H1491" s="3" t="s">
        <v>3999</v>
      </c>
      <c r="I1491" s="3" t="s">
        <v>26</v>
      </c>
      <c r="J1491" s="3" t="s">
        <v>27</v>
      </c>
      <c r="K1491" s="3" t="s">
        <v>146</v>
      </c>
      <c r="L1491" s="3" t="s">
        <v>147</v>
      </c>
      <c r="M1491" s="3">
        <v>19143</v>
      </c>
      <c r="N1491" s="3" t="s">
        <v>148</v>
      </c>
      <c r="O1491" s="3" t="s">
        <v>3200</v>
      </c>
      <c r="P1491" s="3" t="s">
        <v>46</v>
      </c>
      <c r="Q1491" s="3" t="s">
        <v>47</v>
      </c>
      <c r="R1491" s="3" t="s">
        <v>3201</v>
      </c>
      <c r="S1491" s="3">
        <v>5.04</v>
      </c>
      <c r="T1491" s="3">
        <v>2</v>
      </c>
      <c r="U1491" s="3">
        <v>0.2</v>
      </c>
      <c r="V1491" s="3">
        <v>1.764</v>
      </c>
    </row>
    <row r="1492" spans="1:22" ht="14.25" customHeight="1" x14ac:dyDescent="0.25">
      <c r="A1492" s="3">
        <v>1491</v>
      </c>
      <c r="B1492" s="3" t="s">
        <v>4000</v>
      </c>
      <c r="C1492" s="4">
        <f>YEAR(Table_1[[#This Row],[Order Date]])</f>
        <v>2014</v>
      </c>
      <c r="D1492" s="9">
        <v>41760</v>
      </c>
      <c r="E1492" s="3">
        <v>41765</v>
      </c>
      <c r="F1492" s="3" t="s">
        <v>23</v>
      </c>
      <c r="G1492" s="3" t="s">
        <v>3256</v>
      </c>
      <c r="H1492" s="3" t="s">
        <v>3257</v>
      </c>
      <c r="I1492" s="3" t="s">
        <v>41</v>
      </c>
      <c r="J1492" s="3" t="s">
        <v>27</v>
      </c>
      <c r="K1492" s="3" t="s">
        <v>266</v>
      </c>
      <c r="L1492" s="3" t="s">
        <v>267</v>
      </c>
      <c r="M1492" s="3">
        <v>10024</v>
      </c>
      <c r="N1492" s="3" t="s">
        <v>148</v>
      </c>
      <c r="O1492" s="3" t="s">
        <v>199</v>
      </c>
      <c r="P1492" s="3" t="s">
        <v>46</v>
      </c>
      <c r="Q1492" s="3" t="s">
        <v>173</v>
      </c>
      <c r="R1492" s="3" t="s">
        <v>200</v>
      </c>
      <c r="S1492" s="3">
        <v>62.96</v>
      </c>
      <c r="T1492" s="3">
        <v>4</v>
      </c>
      <c r="U1492" s="3">
        <v>0</v>
      </c>
      <c r="V1492" s="3">
        <v>28.332000000000001</v>
      </c>
    </row>
    <row r="1493" spans="1:22" ht="14.25" customHeight="1" x14ac:dyDescent="0.25">
      <c r="A1493" s="3">
        <v>1492</v>
      </c>
      <c r="B1493" s="3" t="s">
        <v>4001</v>
      </c>
      <c r="C1493" s="4">
        <f>YEAR(Table_1[[#This Row],[Order Date]])</f>
        <v>2014</v>
      </c>
      <c r="D1493" s="9">
        <v>41968</v>
      </c>
      <c r="E1493" s="3">
        <v>41972</v>
      </c>
      <c r="F1493" s="3" t="s">
        <v>50</v>
      </c>
      <c r="G1493" s="3" t="s">
        <v>4002</v>
      </c>
      <c r="H1493" s="3" t="s">
        <v>4003</v>
      </c>
      <c r="I1493" s="3" t="s">
        <v>41</v>
      </c>
      <c r="J1493" s="3" t="s">
        <v>27</v>
      </c>
      <c r="K1493" s="3" t="s">
        <v>266</v>
      </c>
      <c r="L1493" s="3" t="s">
        <v>267</v>
      </c>
      <c r="M1493" s="3">
        <v>10035</v>
      </c>
      <c r="N1493" s="3" t="s">
        <v>148</v>
      </c>
      <c r="O1493" s="3" t="s">
        <v>4004</v>
      </c>
      <c r="P1493" s="3" t="s">
        <v>46</v>
      </c>
      <c r="Q1493" s="3" t="s">
        <v>90</v>
      </c>
      <c r="R1493" s="3" t="s">
        <v>4005</v>
      </c>
      <c r="S1493" s="3">
        <v>5.88</v>
      </c>
      <c r="T1493" s="3">
        <v>1</v>
      </c>
      <c r="U1493" s="3">
        <v>0</v>
      </c>
      <c r="V1493" s="3">
        <v>2.8811999999999998</v>
      </c>
    </row>
    <row r="1494" spans="1:22" ht="14.25" customHeight="1" x14ac:dyDescent="0.25">
      <c r="A1494" s="3">
        <v>1493</v>
      </c>
      <c r="B1494" s="3" t="s">
        <v>4001</v>
      </c>
      <c r="C1494" s="4">
        <f>YEAR(Table_1[[#This Row],[Order Date]])</f>
        <v>2014</v>
      </c>
      <c r="D1494" s="9">
        <v>41968</v>
      </c>
      <c r="E1494" s="3">
        <v>41972</v>
      </c>
      <c r="F1494" s="3" t="s">
        <v>50</v>
      </c>
      <c r="G1494" s="3" t="s">
        <v>4002</v>
      </c>
      <c r="H1494" s="3" t="s">
        <v>4003</v>
      </c>
      <c r="I1494" s="3" t="s">
        <v>41</v>
      </c>
      <c r="J1494" s="3" t="s">
        <v>27</v>
      </c>
      <c r="K1494" s="3" t="s">
        <v>266</v>
      </c>
      <c r="L1494" s="3" t="s">
        <v>267</v>
      </c>
      <c r="M1494" s="3">
        <v>10035</v>
      </c>
      <c r="N1494" s="3" t="s">
        <v>148</v>
      </c>
      <c r="O1494" s="3" t="s">
        <v>1280</v>
      </c>
      <c r="P1494" s="3" t="s">
        <v>32</v>
      </c>
      <c r="Q1494" s="3" t="s">
        <v>36</v>
      </c>
      <c r="R1494" s="3" t="s">
        <v>1281</v>
      </c>
      <c r="S1494" s="3">
        <v>977.29200000000003</v>
      </c>
      <c r="T1494" s="3">
        <v>6</v>
      </c>
      <c r="U1494" s="3">
        <v>0.1</v>
      </c>
      <c r="V1494" s="3">
        <v>173.74080000000001</v>
      </c>
    </row>
    <row r="1495" spans="1:22" ht="14.25" customHeight="1" x14ac:dyDescent="0.25">
      <c r="A1495" s="3">
        <v>1494</v>
      </c>
      <c r="B1495" s="3" t="s">
        <v>4006</v>
      </c>
      <c r="C1495" s="4">
        <f>YEAR(Table_1[[#This Row],[Order Date]])</f>
        <v>2014</v>
      </c>
      <c r="D1495" s="9">
        <v>41943</v>
      </c>
      <c r="E1495" s="3">
        <v>41947</v>
      </c>
      <c r="F1495" s="3" t="s">
        <v>50</v>
      </c>
      <c r="G1495" s="3" t="s">
        <v>4007</v>
      </c>
      <c r="H1495" s="3" t="s">
        <v>4008</v>
      </c>
      <c r="I1495" s="3" t="s">
        <v>41</v>
      </c>
      <c r="J1495" s="3" t="s">
        <v>27</v>
      </c>
      <c r="K1495" s="3" t="s">
        <v>2142</v>
      </c>
      <c r="L1495" s="3" t="s">
        <v>96</v>
      </c>
      <c r="M1495" s="3">
        <v>98661</v>
      </c>
      <c r="N1495" s="3" t="s">
        <v>44</v>
      </c>
      <c r="O1495" s="3" t="s">
        <v>2989</v>
      </c>
      <c r="P1495" s="3" t="s">
        <v>32</v>
      </c>
      <c r="Q1495" s="3" t="s">
        <v>65</v>
      </c>
      <c r="R1495" s="3" t="s">
        <v>2990</v>
      </c>
      <c r="S1495" s="3">
        <v>9.64</v>
      </c>
      <c r="T1495" s="3">
        <v>2</v>
      </c>
      <c r="U1495" s="3">
        <v>0</v>
      </c>
      <c r="V1495" s="3">
        <v>3.6632000000000007</v>
      </c>
    </row>
    <row r="1496" spans="1:22" ht="14.25" customHeight="1" x14ac:dyDescent="0.25">
      <c r="A1496" s="3">
        <v>1495</v>
      </c>
      <c r="B1496" s="3" t="s">
        <v>4009</v>
      </c>
      <c r="C1496" s="4">
        <f>YEAR(Table_1[[#This Row],[Order Date]])</f>
        <v>2011</v>
      </c>
      <c r="D1496" s="9">
        <v>40894</v>
      </c>
      <c r="E1496" s="3">
        <v>40896</v>
      </c>
      <c r="F1496" s="3" t="s">
        <v>23</v>
      </c>
      <c r="G1496" s="3" t="s">
        <v>1426</v>
      </c>
      <c r="H1496" s="3" t="s">
        <v>1427</v>
      </c>
      <c r="I1496" s="3" t="s">
        <v>26</v>
      </c>
      <c r="J1496" s="3" t="s">
        <v>27</v>
      </c>
      <c r="K1496" s="3" t="s">
        <v>497</v>
      </c>
      <c r="L1496" s="3" t="s">
        <v>1272</v>
      </c>
      <c r="M1496" s="3">
        <v>31907</v>
      </c>
      <c r="N1496" s="3" t="s">
        <v>30</v>
      </c>
      <c r="O1496" s="3" t="s">
        <v>3206</v>
      </c>
      <c r="P1496" s="3" t="s">
        <v>46</v>
      </c>
      <c r="Q1496" s="3" t="s">
        <v>68</v>
      </c>
      <c r="R1496" s="3" t="s">
        <v>3207</v>
      </c>
      <c r="S1496" s="3">
        <v>40.049999999999997</v>
      </c>
      <c r="T1496" s="3">
        <v>3</v>
      </c>
      <c r="U1496" s="3">
        <v>0</v>
      </c>
      <c r="V1496" s="3">
        <v>11.213999999999999</v>
      </c>
    </row>
    <row r="1497" spans="1:22" ht="14.25" customHeight="1" x14ac:dyDescent="0.25">
      <c r="A1497" s="3">
        <v>1496</v>
      </c>
      <c r="B1497" s="3" t="s">
        <v>4010</v>
      </c>
      <c r="C1497" s="4">
        <f>YEAR(Table_1[[#This Row],[Order Date]])</f>
        <v>2014</v>
      </c>
      <c r="D1497" s="9">
        <v>41887</v>
      </c>
      <c r="E1497" s="3">
        <v>41891</v>
      </c>
      <c r="F1497" s="3" t="s">
        <v>50</v>
      </c>
      <c r="G1497" s="3" t="s">
        <v>4011</v>
      </c>
      <c r="H1497" s="3" t="s">
        <v>4012</v>
      </c>
      <c r="I1497" s="3" t="s">
        <v>26</v>
      </c>
      <c r="J1497" s="3" t="s">
        <v>27</v>
      </c>
      <c r="K1497" s="3" t="s">
        <v>4013</v>
      </c>
      <c r="L1497" s="3" t="s">
        <v>104</v>
      </c>
      <c r="M1497" s="3">
        <v>75019</v>
      </c>
      <c r="N1497" s="3" t="s">
        <v>105</v>
      </c>
      <c r="O1497" s="3" t="s">
        <v>3320</v>
      </c>
      <c r="P1497" s="3" t="s">
        <v>46</v>
      </c>
      <c r="Q1497" s="3" t="s">
        <v>68</v>
      </c>
      <c r="R1497" s="3" t="s">
        <v>3321</v>
      </c>
      <c r="S1497" s="3">
        <v>10.192000000000002</v>
      </c>
      <c r="T1497" s="3">
        <v>7</v>
      </c>
      <c r="U1497" s="3">
        <v>0.2</v>
      </c>
      <c r="V1497" s="3">
        <v>3.1849999999999992</v>
      </c>
    </row>
    <row r="1498" spans="1:22" ht="14.25" customHeight="1" x14ac:dyDescent="0.25">
      <c r="A1498" s="3">
        <v>1497</v>
      </c>
      <c r="B1498" s="3" t="s">
        <v>4010</v>
      </c>
      <c r="C1498" s="4">
        <f>YEAR(Table_1[[#This Row],[Order Date]])</f>
        <v>2014</v>
      </c>
      <c r="D1498" s="9">
        <v>41887</v>
      </c>
      <c r="E1498" s="3">
        <v>41891</v>
      </c>
      <c r="F1498" s="3" t="s">
        <v>50</v>
      </c>
      <c r="G1498" s="3" t="s">
        <v>4011</v>
      </c>
      <c r="H1498" s="3" t="s">
        <v>4012</v>
      </c>
      <c r="I1498" s="3" t="s">
        <v>26</v>
      </c>
      <c r="J1498" s="3" t="s">
        <v>27</v>
      </c>
      <c r="K1498" s="3" t="s">
        <v>4013</v>
      </c>
      <c r="L1498" s="3" t="s">
        <v>104</v>
      </c>
      <c r="M1498" s="3">
        <v>75019</v>
      </c>
      <c r="N1498" s="3" t="s">
        <v>105</v>
      </c>
      <c r="O1498" s="3" t="s">
        <v>4014</v>
      </c>
      <c r="P1498" s="3" t="s">
        <v>46</v>
      </c>
      <c r="Q1498" s="3" t="s">
        <v>59</v>
      </c>
      <c r="R1498" s="3" t="s">
        <v>4015</v>
      </c>
      <c r="S1498" s="3">
        <v>16.784000000000002</v>
      </c>
      <c r="T1498" s="3">
        <v>1</v>
      </c>
      <c r="U1498" s="3">
        <v>0.2</v>
      </c>
      <c r="V1498" s="3">
        <v>-0.20980000000000043</v>
      </c>
    </row>
    <row r="1499" spans="1:22" ht="14.25" customHeight="1" x14ac:dyDescent="0.25">
      <c r="A1499" s="3">
        <v>1498</v>
      </c>
      <c r="B1499" s="3" t="s">
        <v>4010</v>
      </c>
      <c r="C1499" s="4">
        <f>YEAR(Table_1[[#This Row],[Order Date]])</f>
        <v>2014</v>
      </c>
      <c r="D1499" s="9">
        <v>41887</v>
      </c>
      <c r="E1499" s="3">
        <v>41891</v>
      </c>
      <c r="F1499" s="3" t="s">
        <v>50</v>
      </c>
      <c r="G1499" s="3" t="s">
        <v>4011</v>
      </c>
      <c r="H1499" s="3" t="s">
        <v>4012</v>
      </c>
      <c r="I1499" s="3" t="s">
        <v>26</v>
      </c>
      <c r="J1499" s="3" t="s">
        <v>27</v>
      </c>
      <c r="K1499" s="3" t="s">
        <v>4013</v>
      </c>
      <c r="L1499" s="3" t="s">
        <v>104</v>
      </c>
      <c r="M1499" s="3">
        <v>75019</v>
      </c>
      <c r="N1499" s="3" t="s">
        <v>105</v>
      </c>
      <c r="O1499" s="3" t="s">
        <v>723</v>
      </c>
      <c r="P1499" s="3" t="s">
        <v>46</v>
      </c>
      <c r="Q1499" s="3" t="s">
        <v>68</v>
      </c>
      <c r="R1499" s="3" t="s">
        <v>724</v>
      </c>
      <c r="S1499" s="3">
        <v>13.120000000000001</v>
      </c>
      <c r="T1499" s="3">
        <v>5</v>
      </c>
      <c r="U1499" s="3">
        <v>0.2</v>
      </c>
      <c r="V1499" s="3">
        <v>3.7720000000000002</v>
      </c>
    </row>
    <row r="1500" spans="1:22" ht="14.25" customHeight="1" x14ac:dyDescent="0.25">
      <c r="A1500" s="3">
        <v>1499</v>
      </c>
      <c r="B1500" s="3" t="s">
        <v>4016</v>
      </c>
      <c r="C1500" s="4">
        <f>YEAR(Table_1[[#This Row],[Order Date]])</f>
        <v>2013</v>
      </c>
      <c r="D1500" s="9">
        <v>41565</v>
      </c>
      <c r="E1500" s="3">
        <v>41568</v>
      </c>
      <c r="F1500" s="3" t="s">
        <v>188</v>
      </c>
      <c r="G1500" s="3" t="s">
        <v>638</v>
      </c>
      <c r="H1500" s="3" t="s">
        <v>639</v>
      </c>
      <c r="I1500" s="3" t="s">
        <v>102</v>
      </c>
      <c r="J1500" s="3" t="s">
        <v>27</v>
      </c>
      <c r="K1500" s="3" t="s">
        <v>127</v>
      </c>
      <c r="L1500" s="3" t="s">
        <v>43</v>
      </c>
      <c r="M1500" s="3">
        <v>94122</v>
      </c>
      <c r="N1500" s="3" t="s">
        <v>44</v>
      </c>
      <c r="O1500" s="3" t="s">
        <v>492</v>
      </c>
      <c r="P1500" s="3" t="s">
        <v>46</v>
      </c>
      <c r="Q1500" s="3" t="s">
        <v>75</v>
      </c>
      <c r="R1500" s="3" t="s">
        <v>493</v>
      </c>
      <c r="S1500" s="3">
        <v>18.16</v>
      </c>
      <c r="T1500" s="3">
        <v>5</v>
      </c>
      <c r="U1500" s="3">
        <v>0.2</v>
      </c>
      <c r="V1500" s="3">
        <v>6.5830000000000011</v>
      </c>
    </row>
    <row r="1501" spans="1:22" ht="14.25" customHeight="1" x14ac:dyDescent="0.25">
      <c r="A1501" s="3">
        <v>1500</v>
      </c>
      <c r="B1501" s="3" t="s">
        <v>4017</v>
      </c>
      <c r="C1501" s="4">
        <f>YEAR(Table_1[[#This Row],[Order Date]])</f>
        <v>2014</v>
      </c>
      <c r="D1501" s="9">
        <v>41956</v>
      </c>
      <c r="E1501" s="3">
        <v>41962</v>
      </c>
      <c r="F1501" s="3" t="s">
        <v>50</v>
      </c>
      <c r="G1501" s="3" t="s">
        <v>1365</v>
      </c>
      <c r="H1501" s="3" t="s">
        <v>1366</v>
      </c>
      <c r="I1501" s="3" t="s">
        <v>26</v>
      </c>
      <c r="J1501" s="3" t="s">
        <v>27</v>
      </c>
      <c r="K1501" s="3" t="s">
        <v>1237</v>
      </c>
      <c r="L1501" s="3" t="s">
        <v>104</v>
      </c>
      <c r="M1501" s="3">
        <v>78745</v>
      </c>
      <c r="N1501" s="3" t="s">
        <v>105</v>
      </c>
      <c r="O1501" s="3" t="s">
        <v>796</v>
      </c>
      <c r="P1501" s="3" t="s">
        <v>46</v>
      </c>
      <c r="Q1501" s="3" t="s">
        <v>90</v>
      </c>
      <c r="R1501" s="3" t="s">
        <v>797</v>
      </c>
      <c r="S1501" s="3">
        <v>16.056000000000001</v>
      </c>
      <c r="T1501" s="3">
        <v>3</v>
      </c>
      <c r="U1501" s="3">
        <v>0.2</v>
      </c>
      <c r="V1501" s="3">
        <v>5.8203000000000005</v>
      </c>
    </row>
    <row r="1502" spans="1:22" ht="14.25" customHeight="1" x14ac:dyDescent="0.25">
      <c r="A1502" s="3">
        <v>1501</v>
      </c>
      <c r="B1502" s="3" t="s">
        <v>4017</v>
      </c>
      <c r="C1502" s="4">
        <f>YEAR(Table_1[[#This Row],[Order Date]])</f>
        <v>2014</v>
      </c>
      <c r="D1502" s="9">
        <v>41956</v>
      </c>
      <c r="E1502" s="3">
        <v>41962</v>
      </c>
      <c r="F1502" s="3" t="s">
        <v>50</v>
      </c>
      <c r="G1502" s="3" t="s">
        <v>1365</v>
      </c>
      <c r="H1502" s="3" t="s">
        <v>1366</v>
      </c>
      <c r="I1502" s="3" t="s">
        <v>26</v>
      </c>
      <c r="J1502" s="3" t="s">
        <v>27</v>
      </c>
      <c r="K1502" s="3" t="s">
        <v>1237</v>
      </c>
      <c r="L1502" s="3" t="s">
        <v>104</v>
      </c>
      <c r="M1502" s="3">
        <v>78745</v>
      </c>
      <c r="N1502" s="3" t="s">
        <v>105</v>
      </c>
      <c r="O1502" s="3" t="s">
        <v>4018</v>
      </c>
      <c r="P1502" s="3" t="s">
        <v>46</v>
      </c>
      <c r="Q1502" s="3" t="s">
        <v>90</v>
      </c>
      <c r="R1502" s="3" t="s">
        <v>4019</v>
      </c>
      <c r="S1502" s="3">
        <v>223.05600000000001</v>
      </c>
      <c r="T1502" s="3">
        <v>9</v>
      </c>
      <c r="U1502" s="3">
        <v>0.2</v>
      </c>
      <c r="V1502" s="3">
        <v>69.704999999999984</v>
      </c>
    </row>
    <row r="1503" spans="1:22" ht="14.25" customHeight="1" x14ac:dyDescent="0.25">
      <c r="A1503" s="3">
        <v>1502</v>
      </c>
      <c r="B1503" s="3" t="s">
        <v>4017</v>
      </c>
      <c r="C1503" s="4">
        <f>YEAR(Table_1[[#This Row],[Order Date]])</f>
        <v>2014</v>
      </c>
      <c r="D1503" s="9">
        <v>41956</v>
      </c>
      <c r="E1503" s="3">
        <v>41962</v>
      </c>
      <c r="F1503" s="3" t="s">
        <v>50</v>
      </c>
      <c r="G1503" s="3" t="s">
        <v>1365</v>
      </c>
      <c r="H1503" s="3" t="s">
        <v>1366</v>
      </c>
      <c r="I1503" s="3" t="s">
        <v>26</v>
      </c>
      <c r="J1503" s="3" t="s">
        <v>27</v>
      </c>
      <c r="K1503" s="3" t="s">
        <v>1237</v>
      </c>
      <c r="L1503" s="3" t="s">
        <v>104</v>
      </c>
      <c r="M1503" s="3">
        <v>78745</v>
      </c>
      <c r="N1503" s="3" t="s">
        <v>105</v>
      </c>
      <c r="O1503" s="3" t="s">
        <v>3510</v>
      </c>
      <c r="P1503" s="3" t="s">
        <v>46</v>
      </c>
      <c r="Q1503" s="3" t="s">
        <v>59</v>
      </c>
      <c r="R1503" s="3" t="s">
        <v>3511</v>
      </c>
      <c r="S1503" s="3">
        <v>540.048</v>
      </c>
      <c r="T1503" s="3">
        <v>3</v>
      </c>
      <c r="U1503" s="3">
        <v>0.2</v>
      </c>
      <c r="V1503" s="3">
        <v>-47.254199999999997</v>
      </c>
    </row>
    <row r="1504" spans="1:22" ht="14.25" customHeight="1" x14ac:dyDescent="0.25">
      <c r="A1504" s="3">
        <v>1503</v>
      </c>
      <c r="B1504" s="3" t="s">
        <v>4020</v>
      </c>
      <c r="C1504" s="4">
        <f>YEAR(Table_1[[#This Row],[Order Date]])</f>
        <v>2013</v>
      </c>
      <c r="D1504" s="9">
        <v>41603</v>
      </c>
      <c r="E1504" s="3">
        <v>41610</v>
      </c>
      <c r="F1504" s="3" t="s">
        <v>50</v>
      </c>
      <c r="G1504" s="3" t="s">
        <v>3370</v>
      </c>
      <c r="H1504" s="3" t="s">
        <v>3371</v>
      </c>
      <c r="I1504" s="3" t="s">
        <v>102</v>
      </c>
      <c r="J1504" s="3" t="s">
        <v>27</v>
      </c>
      <c r="K1504" s="3" t="s">
        <v>42</v>
      </c>
      <c r="L1504" s="3" t="s">
        <v>43</v>
      </c>
      <c r="M1504" s="3">
        <v>90045</v>
      </c>
      <c r="N1504" s="3" t="s">
        <v>44</v>
      </c>
      <c r="O1504" s="3" t="s">
        <v>4021</v>
      </c>
      <c r="P1504" s="3" t="s">
        <v>71</v>
      </c>
      <c r="Q1504" s="3" t="s">
        <v>72</v>
      </c>
      <c r="R1504" s="3" t="s">
        <v>4022</v>
      </c>
      <c r="S1504" s="3">
        <v>33.520000000000003</v>
      </c>
      <c r="T1504" s="3">
        <v>2</v>
      </c>
      <c r="U1504" s="3">
        <v>0.2</v>
      </c>
      <c r="V1504" s="3">
        <v>3.3519999999999985</v>
      </c>
    </row>
    <row r="1505" spans="1:22" ht="14.25" customHeight="1" x14ac:dyDescent="0.25">
      <c r="A1505" s="3">
        <v>1504</v>
      </c>
      <c r="B1505" s="3" t="s">
        <v>4020</v>
      </c>
      <c r="C1505" s="4">
        <f>YEAR(Table_1[[#This Row],[Order Date]])</f>
        <v>2013</v>
      </c>
      <c r="D1505" s="9">
        <v>41603</v>
      </c>
      <c r="E1505" s="3">
        <v>41610</v>
      </c>
      <c r="F1505" s="3" t="s">
        <v>50</v>
      </c>
      <c r="G1505" s="3" t="s">
        <v>3370</v>
      </c>
      <c r="H1505" s="3" t="s">
        <v>3371</v>
      </c>
      <c r="I1505" s="3" t="s">
        <v>102</v>
      </c>
      <c r="J1505" s="3" t="s">
        <v>27</v>
      </c>
      <c r="K1505" s="3" t="s">
        <v>42</v>
      </c>
      <c r="L1505" s="3" t="s">
        <v>43</v>
      </c>
      <c r="M1505" s="3">
        <v>90045</v>
      </c>
      <c r="N1505" s="3" t="s">
        <v>44</v>
      </c>
      <c r="O1505" s="3" t="s">
        <v>2045</v>
      </c>
      <c r="P1505" s="3" t="s">
        <v>32</v>
      </c>
      <c r="Q1505" s="3" t="s">
        <v>65</v>
      </c>
      <c r="R1505" s="3" t="s">
        <v>2046</v>
      </c>
      <c r="S1505" s="3">
        <v>9.94</v>
      </c>
      <c r="T1505" s="3">
        <v>2</v>
      </c>
      <c r="U1505" s="3">
        <v>0</v>
      </c>
      <c r="V1505" s="3">
        <v>3.0813999999999995</v>
      </c>
    </row>
    <row r="1506" spans="1:22" ht="14.25" customHeight="1" x14ac:dyDescent="0.25">
      <c r="A1506" s="3">
        <v>1505</v>
      </c>
      <c r="B1506" s="3" t="s">
        <v>4023</v>
      </c>
      <c r="C1506" s="4">
        <f>YEAR(Table_1[[#This Row],[Order Date]])</f>
        <v>2012</v>
      </c>
      <c r="D1506" s="9">
        <v>41122</v>
      </c>
      <c r="E1506" s="3">
        <v>41128</v>
      </c>
      <c r="F1506" s="3" t="s">
        <v>50</v>
      </c>
      <c r="G1506" s="3" t="s">
        <v>4024</v>
      </c>
      <c r="H1506" s="3" t="s">
        <v>4025</v>
      </c>
      <c r="I1506" s="3" t="s">
        <v>102</v>
      </c>
      <c r="J1506" s="3" t="s">
        <v>27</v>
      </c>
      <c r="K1506" s="3" t="s">
        <v>42</v>
      </c>
      <c r="L1506" s="3" t="s">
        <v>43</v>
      </c>
      <c r="M1506" s="3">
        <v>90004</v>
      </c>
      <c r="N1506" s="3" t="s">
        <v>44</v>
      </c>
      <c r="O1506" s="3" t="s">
        <v>287</v>
      </c>
      <c r="P1506" s="3" t="s">
        <v>46</v>
      </c>
      <c r="Q1506" s="3" t="s">
        <v>68</v>
      </c>
      <c r="R1506" s="3" t="s">
        <v>288</v>
      </c>
      <c r="S1506" s="3">
        <v>6.72</v>
      </c>
      <c r="T1506" s="3">
        <v>4</v>
      </c>
      <c r="U1506" s="3">
        <v>0</v>
      </c>
      <c r="V1506" s="3">
        <v>3.36</v>
      </c>
    </row>
    <row r="1507" spans="1:22" ht="14.25" customHeight="1" x14ac:dyDescent="0.25">
      <c r="A1507" s="3">
        <v>1506</v>
      </c>
      <c r="B1507" s="3" t="s">
        <v>4023</v>
      </c>
      <c r="C1507" s="4">
        <f>YEAR(Table_1[[#This Row],[Order Date]])</f>
        <v>2012</v>
      </c>
      <c r="D1507" s="9">
        <v>41122</v>
      </c>
      <c r="E1507" s="3">
        <v>41128</v>
      </c>
      <c r="F1507" s="3" t="s">
        <v>50</v>
      </c>
      <c r="G1507" s="3" t="s">
        <v>4024</v>
      </c>
      <c r="H1507" s="3" t="s">
        <v>4025</v>
      </c>
      <c r="I1507" s="3" t="s">
        <v>102</v>
      </c>
      <c r="J1507" s="3" t="s">
        <v>27</v>
      </c>
      <c r="K1507" s="3" t="s">
        <v>42</v>
      </c>
      <c r="L1507" s="3" t="s">
        <v>43</v>
      </c>
      <c r="M1507" s="3">
        <v>90004</v>
      </c>
      <c r="N1507" s="3" t="s">
        <v>44</v>
      </c>
      <c r="O1507" s="3" t="s">
        <v>4026</v>
      </c>
      <c r="P1507" s="3" t="s">
        <v>32</v>
      </c>
      <c r="Q1507" s="3" t="s">
        <v>56</v>
      </c>
      <c r="R1507" s="3" t="s">
        <v>4027</v>
      </c>
      <c r="S1507" s="3">
        <v>1004.9760000000001</v>
      </c>
      <c r="T1507" s="3">
        <v>6</v>
      </c>
      <c r="U1507" s="3">
        <v>0.2</v>
      </c>
      <c r="V1507" s="3">
        <v>-175.87080000000009</v>
      </c>
    </row>
    <row r="1508" spans="1:22" ht="14.25" customHeight="1" x14ac:dyDescent="0.25">
      <c r="A1508" s="3">
        <v>1507</v>
      </c>
      <c r="B1508" s="3" t="s">
        <v>4028</v>
      </c>
      <c r="C1508" s="4">
        <f>YEAR(Table_1[[#This Row],[Order Date]])</f>
        <v>2014</v>
      </c>
      <c r="D1508" s="9">
        <v>41998</v>
      </c>
      <c r="E1508" s="3">
        <v>42003</v>
      </c>
      <c r="F1508" s="3" t="s">
        <v>50</v>
      </c>
      <c r="G1508" s="3" t="s">
        <v>4029</v>
      </c>
      <c r="H1508" s="3" t="s">
        <v>4030</v>
      </c>
      <c r="I1508" s="3" t="s">
        <v>26</v>
      </c>
      <c r="J1508" s="3" t="s">
        <v>27</v>
      </c>
      <c r="K1508" s="3" t="s">
        <v>266</v>
      </c>
      <c r="L1508" s="3" t="s">
        <v>267</v>
      </c>
      <c r="M1508" s="3">
        <v>10024</v>
      </c>
      <c r="N1508" s="3" t="s">
        <v>148</v>
      </c>
      <c r="O1508" s="3" t="s">
        <v>3858</v>
      </c>
      <c r="P1508" s="3" t="s">
        <v>46</v>
      </c>
      <c r="Q1508" s="3" t="s">
        <v>75</v>
      </c>
      <c r="R1508" s="3" t="s">
        <v>3859</v>
      </c>
      <c r="S1508" s="3">
        <v>17.880000000000003</v>
      </c>
      <c r="T1508" s="3">
        <v>3</v>
      </c>
      <c r="U1508" s="3">
        <v>0.2</v>
      </c>
      <c r="V1508" s="3">
        <v>5.5875000000000004</v>
      </c>
    </row>
    <row r="1509" spans="1:22" ht="14.25" customHeight="1" x14ac:dyDescent="0.25">
      <c r="A1509" s="3">
        <v>1508</v>
      </c>
      <c r="B1509" s="3" t="s">
        <v>4031</v>
      </c>
      <c r="C1509" s="4">
        <f>YEAR(Table_1[[#This Row],[Order Date]])</f>
        <v>2013</v>
      </c>
      <c r="D1509" s="9">
        <v>41535</v>
      </c>
      <c r="E1509" s="3">
        <v>41541</v>
      </c>
      <c r="F1509" s="3" t="s">
        <v>50</v>
      </c>
      <c r="G1509" s="3" t="s">
        <v>3968</v>
      </c>
      <c r="H1509" s="3" t="s">
        <v>3969</v>
      </c>
      <c r="I1509" s="3" t="s">
        <v>26</v>
      </c>
      <c r="J1509" s="3" t="s">
        <v>27</v>
      </c>
      <c r="K1509" s="3" t="s">
        <v>497</v>
      </c>
      <c r="L1509" s="3" t="s">
        <v>1272</v>
      </c>
      <c r="M1509" s="3">
        <v>31907</v>
      </c>
      <c r="N1509" s="3" t="s">
        <v>30</v>
      </c>
      <c r="O1509" s="3" t="s">
        <v>4032</v>
      </c>
      <c r="P1509" s="3" t="s">
        <v>71</v>
      </c>
      <c r="Q1509" s="3" t="s">
        <v>682</v>
      </c>
      <c r="R1509" s="3" t="s">
        <v>4033</v>
      </c>
      <c r="S1509" s="3">
        <v>396</v>
      </c>
      <c r="T1509" s="3">
        <v>4</v>
      </c>
      <c r="U1509" s="3">
        <v>0</v>
      </c>
      <c r="V1509" s="3">
        <v>190.07999999999998</v>
      </c>
    </row>
    <row r="1510" spans="1:22" ht="14.25" customHeight="1" x14ac:dyDescent="0.25">
      <c r="A1510" s="3">
        <v>1509</v>
      </c>
      <c r="B1510" s="3" t="s">
        <v>4034</v>
      </c>
      <c r="C1510" s="4">
        <f>YEAR(Table_1[[#This Row],[Order Date]])</f>
        <v>2014</v>
      </c>
      <c r="D1510" s="9">
        <v>41984</v>
      </c>
      <c r="E1510" s="3">
        <v>41984</v>
      </c>
      <c r="F1510" s="3" t="s">
        <v>1290</v>
      </c>
      <c r="G1510" s="3" t="s">
        <v>550</v>
      </c>
      <c r="H1510" s="3" t="s">
        <v>551</v>
      </c>
      <c r="I1510" s="3" t="s">
        <v>102</v>
      </c>
      <c r="J1510" s="3" t="s">
        <v>27</v>
      </c>
      <c r="K1510" s="3" t="s">
        <v>2530</v>
      </c>
      <c r="L1510" s="3" t="s">
        <v>138</v>
      </c>
      <c r="M1510" s="3">
        <v>68104</v>
      </c>
      <c r="N1510" s="3" t="s">
        <v>105</v>
      </c>
      <c r="O1510" s="3" t="s">
        <v>4035</v>
      </c>
      <c r="P1510" s="3" t="s">
        <v>46</v>
      </c>
      <c r="Q1510" s="3" t="s">
        <v>75</v>
      </c>
      <c r="R1510" s="3" t="s">
        <v>4036</v>
      </c>
      <c r="S1510" s="3">
        <v>34.5</v>
      </c>
      <c r="T1510" s="3">
        <v>3</v>
      </c>
      <c r="U1510" s="3">
        <v>0</v>
      </c>
      <c r="V1510" s="3">
        <v>15.524999999999999</v>
      </c>
    </row>
    <row r="1511" spans="1:22" ht="14.25" customHeight="1" x14ac:dyDescent="0.25">
      <c r="A1511" s="3">
        <v>1510</v>
      </c>
      <c r="B1511" s="3" t="s">
        <v>4037</v>
      </c>
      <c r="C1511" s="4">
        <f>YEAR(Table_1[[#This Row],[Order Date]])</f>
        <v>2014</v>
      </c>
      <c r="D1511" s="9">
        <v>41895</v>
      </c>
      <c r="E1511" s="3">
        <v>41898</v>
      </c>
      <c r="F1511" s="3" t="s">
        <v>188</v>
      </c>
      <c r="G1511" s="3" t="s">
        <v>2825</v>
      </c>
      <c r="H1511" s="3" t="s">
        <v>2826</v>
      </c>
      <c r="I1511" s="3" t="s">
        <v>26</v>
      </c>
      <c r="J1511" s="3" t="s">
        <v>27</v>
      </c>
      <c r="K1511" s="3" t="s">
        <v>42</v>
      </c>
      <c r="L1511" s="3" t="s">
        <v>43</v>
      </c>
      <c r="M1511" s="3">
        <v>90036</v>
      </c>
      <c r="N1511" s="3" t="s">
        <v>44</v>
      </c>
      <c r="O1511" s="3" t="s">
        <v>3956</v>
      </c>
      <c r="P1511" s="3" t="s">
        <v>32</v>
      </c>
      <c r="Q1511" s="3" t="s">
        <v>65</v>
      </c>
      <c r="R1511" s="3" t="s">
        <v>3957</v>
      </c>
      <c r="S1511" s="3">
        <v>8.36</v>
      </c>
      <c r="T1511" s="3">
        <v>2</v>
      </c>
      <c r="U1511" s="3">
        <v>0</v>
      </c>
      <c r="V1511" s="3">
        <v>3.0095999999999998</v>
      </c>
    </row>
    <row r="1512" spans="1:22" ht="14.25" customHeight="1" x14ac:dyDescent="0.25">
      <c r="A1512" s="3">
        <v>1511</v>
      </c>
      <c r="B1512" s="3" t="s">
        <v>4038</v>
      </c>
      <c r="C1512" s="4">
        <f>YEAR(Table_1[[#This Row],[Order Date]])</f>
        <v>2014</v>
      </c>
      <c r="D1512" s="9">
        <v>41815</v>
      </c>
      <c r="E1512" s="3">
        <v>41822</v>
      </c>
      <c r="F1512" s="3" t="s">
        <v>50</v>
      </c>
      <c r="G1512" s="3" t="s">
        <v>3924</v>
      </c>
      <c r="H1512" s="3" t="s">
        <v>3925</v>
      </c>
      <c r="I1512" s="3" t="s">
        <v>41</v>
      </c>
      <c r="J1512" s="3" t="s">
        <v>27</v>
      </c>
      <c r="K1512" s="3" t="s">
        <v>4039</v>
      </c>
      <c r="L1512" s="3" t="s">
        <v>43</v>
      </c>
      <c r="M1512" s="3">
        <v>91767</v>
      </c>
      <c r="N1512" s="3" t="s">
        <v>44</v>
      </c>
      <c r="O1512" s="3" t="s">
        <v>1122</v>
      </c>
      <c r="P1512" s="3" t="s">
        <v>46</v>
      </c>
      <c r="Q1512" s="3" t="s">
        <v>68</v>
      </c>
      <c r="R1512" s="3" t="s">
        <v>1123</v>
      </c>
      <c r="S1512" s="3">
        <v>385.6</v>
      </c>
      <c r="T1512" s="3">
        <v>8</v>
      </c>
      <c r="U1512" s="3">
        <v>0</v>
      </c>
      <c r="V1512" s="3">
        <v>111.82399999999996</v>
      </c>
    </row>
    <row r="1513" spans="1:22" ht="14.25" customHeight="1" x14ac:dyDescent="0.25">
      <c r="A1513" s="3">
        <v>1512</v>
      </c>
      <c r="B1513" s="3" t="s">
        <v>4038</v>
      </c>
      <c r="C1513" s="4">
        <f>YEAR(Table_1[[#This Row],[Order Date]])</f>
        <v>2014</v>
      </c>
      <c r="D1513" s="9">
        <v>41815</v>
      </c>
      <c r="E1513" s="3">
        <v>41822</v>
      </c>
      <c r="F1513" s="3" t="s">
        <v>50</v>
      </c>
      <c r="G1513" s="3" t="s">
        <v>3924</v>
      </c>
      <c r="H1513" s="3" t="s">
        <v>3925</v>
      </c>
      <c r="I1513" s="3" t="s">
        <v>41</v>
      </c>
      <c r="J1513" s="3" t="s">
        <v>27</v>
      </c>
      <c r="K1513" s="3" t="s">
        <v>4039</v>
      </c>
      <c r="L1513" s="3" t="s">
        <v>43</v>
      </c>
      <c r="M1513" s="3">
        <v>91767</v>
      </c>
      <c r="N1513" s="3" t="s">
        <v>44</v>
      </c>
      <c r="O1513" s="3" t="s">
        <v>770</v>
      </c>
      <c r="P1513" s="3" t="s">
        <v>46</v>
      </c>
      <c r="Q1513" s="3" t="s">
        <v>68</v>
      </c>
      <c r="R1513" s="3" t="s">
        <v>771</v>
      </c>
      <c r="S1513" s="3">
        <v>35.82</v>
      </c>
      <c r="T1513" s="3">
        <v>9</v>
      </c>
      <c r="U1513" s="3">
        <v>0</v>
      </c>
      <c r="V1513" s="3">
        <v>11.820599999999997</v>
      </c>
    </row>
    <row r="1514" spans="1:22" ht="14.25" customHeight="1" x14ac:dyDescent="0.25">
      <c r="A1514" s="3">
        <v>1513</v>
      </c>
      <c r="B1514" s="3" t="s">
        <v>4040</v>
      </c>
      <c r="C1514" s="4">
        <f>YEAR(Table_1[[#This Row],[Order Date]])</f>
        <v>2014</v>
      </c>
      <c r="D1514" s="9">
        <v>41870</v>
      </c>
      <c r="E1514" s="3">
        <v>41874</v>
      </c>
      <c r="F1514" s="3" t="s">
        <v>50</v>
      </c>
      <c r="G1514" s="3" t="s">
        <v>1329</v>
      </c>
      <c r="H1514" s="3" t="s">
        <v>1330</v>
      </c>
      <c r="I1514" s="3" t="s">
        <v>26</v>
      </c>
      <c r="J1514" s="3" t="s">
        <v>27</v>
      </c>
      <c r="K1514" s="3" t="s">
        <v>815</v>
      </c>
      <c r="L1514" s="3" t="s">
        <v>104</v>
      </c>
      <c r="M1514" s="3">
        <v>75220</v>
      </c>
      <c r="N1514" s="3" t="s">
        <v>105</v>
      </c>
      <c r="O1514" s="3" t="s">
        <v>933</v>
      </c>
      <c r="P1514" s="3" t="s">
        <v>46</v>
      </c>
      <c r="Q1514" s="3" t="s">
        <v>59</v>
      </c>
      <c r="R1514" s="3" t="s">
        <v>934</v>
      </c>
      <c r="S1514" s="3">
        <v>200.06400000000002</v>
      </c>
      <c r="T1514" s="3">
        <v>3</v>
      </c>
      <c r="U1514" s="3">
        <v>0.2</v>
      </c>
      <c r="V1514" s="3">
        <v>12.504000000000005</v>
      </c>
    </row>
    <row r="1515" spans="1:22" ht="14.25" customHeight="1" x14ac:dyDescent="0.25">
      <c r="A1515" s="3">
        <v>1514</v>
      </c>
      <c r="B1515" s="3" t="s">
        <v>4040</v>
      </c>
      <c r="C1515" s="4">
        <f>YEAR(Table_1[[#This Row],[Order Date]])</f>
        <v>2014</v>
      </c>
      <c r="D1515" s="9">
        <v>41870</v>
      </c>
      <c r="E1515" s="3">
        <v>41874</v>
      </c>
      <c r="F1515" s="3" t="s">
        <v>50</v>
      </c>
      <c r="G1515" s="3" t="s">
        <v>1329</v>
      </c>
      <c r="H1515" s="3" t="s">
        <v>1330</v>
      </c>
      <c r="I1515" s="3" t="s">
        <v>26</v>
      </c>
      <c r="J1515" s="3" t="s">
        <v>27</v>
      </c>
      <c r="K1515" s="3" t="s">
        <v>815</v>
      </c>
      <c r="L1515" s="3" t="s">
        <v>104</v>
      </c>
      <c r="M1515" s="3">
        <v>75220</v>
      </c>
      <c r="N1515" s="3" t="s">
        <v>105</v>
      </c>
      <c r="O1515" s="3" t="s">
        <v>1596</v>
      </c>
      <c r="P1515" s="3" t="s">
        <v>46</v>
      </c>
      <c r="Q1515" s="3" t="s">
        <v>75</v>
      </c>
      <c r="R1515" s="3" t="s">
        <v>1597</v>
      </c>
      <c r="S1515" s="3">
        <v>21.379999999999995</v>
      </c>
      <c r="T1515" s="3">
        <v>5</v>
      </c>
      <c r="U1515" s="3">
        <v>0.8</v>
      </c>
      <c r="V1515" s="3">
        <v>-33.139000000000003</v>
      </c>
    </row>
    <row r="1516" spans="1:22" ht="14.25" customHeight="1" x14ac:dyDescent="0.25">
      <c r="A1516" s="3">
        <v>1515</v>
      </c>
      <c r="B1516" s="3" t="s">
        <v>4040</v>
      </c>
      <c r="C1516" s="4">
        <f>YEAR(Table_1[[#This Row],[Order Date]])</f>
        <v>2014</v>
      </c>
      <c r="D1516" s="9">
        <v>41870</v>
      </c>
      <c r="E1516" s="3">
        <v>41874</v>
      </c>
      <c r="F1516" s="3" t="s">
        <v>50</v>
      </c>
      <c r="G1516" s="3" t="s">
        <v>1329</v>
      </c>
      <c r="H1516" s="3" t="s">
        <v>1330</v>
      </c>
      <c r="I1516" s="3" t="s">
        <v>26</v>
      </c>
      <c r="J1516" s="3" t="s">
        <v>27</v>
      </c>
      <c r="K1516" s="3" t="s">
        <v>815</v>
      </c>
      <c r="L1516" s="3" t="s">
        <v>104</v>
      </c>
      <c r="M1516" s="3">
        <v>75220</v>
      </c>
      <c r="N1516" s="3" t="s">
        <v>105</v>
      </c>
      <c r="O1516" s="3" t="s">
        <v>2616</v>
      </c>
      <c r="P1516" s="3" t="s">
        <v>46</v>
      </c>
      <c r="Q1516" s="3" t="s">
        <v>75</v>
      </c>
      <c r="R1516" s="3" t="s">
        <v>2617</v>
      </c>
      <c r="S1516" s="3">
        <v>6.743999999999998</v>
      </c>
      <c r="T1516" s="3">
        <v>4</v>
      </c>
      <c r="U1516" s="3">
        <v>0.8</v>
      </c>
      <c r="V1516" s="3">
        <v>-11.4648</v>
      </c>
    </row>
    <row r="1517" spans="1:22" ht="14.25" customHeight="1" x14ac:dyDescent="0.25">
      <c r="A1517" s="3">
        <v>1516</v>
      </c>
      <c r="B1517" s="3" t="s">
        <v>4041</v>
      </c>
      <c r="C1517" s="4">
        <f>YEAR(Table_1[[#This Row],[Order Date]])</f>
        <v>2014</v>
      </c>
      <c r="D1517" s="9">
        <v>41985</v>
      </c>
      <c r="E1517" s="3">
        <v>41991</v>
      </c>
      <c r="F1517" s="3" t="s">
        <v>50</v>
      </c>
      <c r="G1517" s="3" t="s">
        <v>4042</v>
      </c>
      <c r="H1517" s="3" t="s">
        <v>4043</v>
      </c>
      <c r="I1517" s="3" t="s">
        <v>26</v>
      </c>
      <c r="J1517" s="3" t="s">
        <v>27</v>
      </c>
      <c r="K1517" s="3" t="s">
        <v>146</v>
      </c>
      <c r="L1517" s="3" t="s">
        <v>147</v>
      </c>
      <c r="M1517" s="3">
        <v>19120</v>
      </c>
      <c r="N1517" s="3" t="s">
        <v>148</v>
      </c>
      <c r="O1517" s="3" t="s">
        <v>3741</v>
      </c>
      <c r="P1517" s="3" t="s">
        <v>32</v>
      </c>
      <c r="Q1517" s="3" t="s">
        <v>36</v>
      </c>
      <c r="R1517" s="3" t="s">
        <v>3742</v>
      </c>
      <c r="S1517" s="3">
        <v>63.686</v>
      </c>
      <c r="T1517" s="3">
        <v>1</v>
      </c>
      <c r="U1517" s="3">
        <v>0.3</v>
      </c>
      <c r="V1517" s="3">
        <v>-9.0980000000000025</v>
      </c>
    </row>
    <row r="1518" spans="1:22" ht="14.25" customHeight="1" x14ac:dyDescent="0.25">
      <c r="A1518" s="3">
        <v>1517</v>
      </c>
      <c r="B1518" s="3" t="s">
        <v>4044</v>
      </c>
      <c r="C1518" s="4">
        <f>YEAR(Table_1[[#This Row],[Order Date]])</f>
        <v>2014</v>
      </c>
      <c r="D1518" s="9">
        <v>41984</v>
      </c>
      <c r="E1518" s="3">
        <v>41988</v>
      </c>
      <c r="F1518" s="3" t="s">
        <v>23</v>
      </c>
      <c r="G1518" s="3" t="s">
        <v>2225</v>
      </c>
      <c r="H1518" s="3" t="s">
        <v>2226</v>
      </c>
      <c r="I1518" s="3" t="s">
        <v>26</v>
      </c>
      <c r="J1518" s="3" t="s">
        <v>27</v>
      </c>
      <c r="K1518" s="3" t="s">
        <v>4045</v>
      </c>
      <c r="L1518" s="3" t="s">
        <v>1392</v>
      </c>
      <c r="M1518" s="3">
        <v>89031</v>
      </c>
      <c r="N1518" s="3" t="s">
        <v>44</v>
      </c>
      <c r="O1518" s="3" t="s">
        <v>1896</v>
      </c>
      <c r="P1518" s="3" t="s">
        <v>32</v>
      </c>
      <c r="Q1518" s="3" t="s">
        <v>56</v>
      </c>
      <c r="R1518" s="3" t="s">
        <v>1897</v>
      </c>
      <c r="S1518" s="3">
        <v>1669.6</v>
      </c>
      <c r="T1518" s="3">
        <v>4</v>
      </c>
      <c r="U1518" s="3">
        <v>0</v>
      </c>
      <c r="V1518" s="3">
        <v>116.87199999999984</v>
      </c>
    </row>
    <row r="1519" spans="1:22" ht="14.25" customHeight="1" x14ac:dyDescent="0.25">
      <c r="A1519" s="3">
        <v>1518</v>
      </c>
      <c r="B1519" s="3" t="s">
        <v>4046</v>
      </c>
      <c r="C1519" s="4">
        <f>YEAR(Table_1[[#This Row],[Order Date]])</f>
        <v>2011</v>
      </c>
      <c r="D1519" s="9">
        <v>40578</v>
      </c>
      <c r="E1519" s="3">
        <v>40581</v>
      </c>
      <c r="F1519" s="3" t="s">
        <v>23</v>
      </c>
      <c r="G1519" s="3" t="s">
        <v>4047</v>
      </c>
      <c r="H1519" s="3" t="s">
        <v>4048</v>
      </c>
      <c r="I1519" s="3" t="s">
        <v>26</v>
      </c>
      <c r="J1519" s="3" t="s">
        <v>27</v>
      </c>
      <c r="K1519" s="3" t="s">
        <v>95</v>
      </c>
      <c r="L1519" s="3" t="s">
        <v>96</v>
      </c>
      <c r="M1519" s="3">
        <v>98105</v>
      </c>
      <c r="N1519" s="3" t="s">
        <v>44</v>
      </c>
      <c r="O1519" s="3" t="s">
        <v>1088</v>
      </c>
      <c r="P1519" s="3" t="s">
        <v>46</v>
      </c>
      <c r="Q1519" s="3" t="s">
        <v>75</v>
      </c>
      <c r="R1519" s="3" t="s">
        <v>1089</v>
      </c>
      <c r="S1519" s="3">
        <v>83.84</v>
      </c>
      <c r="T1519" s="3">
        <v>2</v>
      </c>
      <c r="U1519" s="3">
        <v>0.2</v>
      </c>
      <c r="V1519" s="3">
        <v>27.247999999999998</v>
      </c>
    </row>
    <row r="1520" spans="1:22" ht="14.25" customHeight="1" x14ac:dyDescent="0.25">
      <c r="A1520" s="3">
        <v>1519</v>
      </c>
      <c r="B1520" s="3" t="s">
        <v>4046</v>
      </c>
      <c r="C1520" s="4">
        <f>YEAR(Table_1[[#This Row],[Order Date]])</f>
        <v>2011</v>
      </c>
      <c r="D1520" s="9">
        <v>40578</v>
      </c>
      <c r="E1520" s="3">
        <v>40581</v>
      </c>
      <c r="F1520" s="3" t="s">
        <v>23</v>
      </c>
      <c r="G1520" s="3" t="s">
        <v>4047</v>
      </c>
      <c r="H1520" s="3" t="s">
        <v>4048</v>
      </c>
      <c r="I1520" s="3" t="s">
        <v>26</v>
      </c>
      <c r="J1520" s="3" t="s">
        <v>27</v>
      </c>
      <c r="K1520" s="3" t="s">
        <v>95</v>
      </c>
      <c r="L1520" s="3" t="s">
        <v>96</v>
      </c>
      <c r="M1520" s="3">
        <v>98105</v>
      </c>
      <c r="N1520" s="3" t="s">
        <v>44</v>
      </c>
      <c r="O1520" s="3" t="s">
        <v>2156</v>
      </c>
      <c r="P1520" s="3" t="s">
        <v>46</v>
      </c>
      <c r="Q1520" s="3" t="s">
        <v>75</v>
      </c>
      <c r="R1520" s="3" t="s">
        <v>2157</v>
      </c>
      <c r="S1520" s="3">
        <v>13.272000000000002</v>
      </c>
      <c r="T1520" s="3">
        <v>3</v>
      </c>
      <c r="U1520" s="3">
        <v>0.2</v>
      </c>
      <c r="V1520" s="3">
        <v>4.3133999999999997</v>
      </c>
    </row>
    <row r="1521" spans="1:22" ht="14.25" customHeight="1" x14ac:dyDescent="0.25">
      <c r="A1521" s="3">
        <v>1520</v>
      </c>
      <c r="B1521" s="3" t="s">
        <v>4049</v>
      </c>
      <c r="C1521" s="4">
        <f>YEAR(Table_1[[#This Row],[Order Date]])</f>
        <v>2014</v>
      </c>
      <c r="D1521" s="9">
        <v>41682</v>
      </c>
      <c r="E1521" s="3">
        <v>41685</v>
      </c>
      <c r="F1521" s="3" t="s">
        <v>23</v>
      </c>
      <c r="G1521" s="3" t="s">
        <v>847</v>
      </c>
      <c r="H1521" s="3" t="s">
        <v>848</v>
      </c>
      <c r="I1521" s="3" t="s">
        <v>41</v>
      </c>
      <c r="J1521" s="3" t="s">
        <v>27</v>
      </c>
      <c r="K1521" s="3" t="s">
        <v>127</v>
      </c>
      <c r="L1521" s="3" t="s">
        <v>43</v>
      </c>
      <c r="M1521" s="3">
        <v>94110</v>
      </c>
      <c r="N1521" s="3" t="s">
        <v>44</v>
      </c>
      <c r="O1521" s="3" t="s">
        <v>2867</v>
      </c>
      <c r="P1521" s="3" t="s">
        <v>46</v>
      </c>
      <c r="Q1521" s="3" t="s">
        <v>75</v>
      </c>
      <c r="R1521" s="3" t="s">
        <v>2868</v>
      </c>
      <c r="S1521" s="3">
        <v>21.335999999999999</v>
      </c>
      <c r="T1521" s="3">
        <v>7</v>
      </c>
      <c r="U1521" s="3">
        <v>0.2</v>
      </c>
      <c r="V1521" s="3">
        <v>7.7343000000000011</v>
      </c>
    </row>
    <row r="1522" spans="1:22" ht="14.25" customHeight="1" x14ac:dyDescent="0.25">
      <c r="A1522" s="3">
        <v>1521</v>
      </c>
      <c r="B1522" s="3" t="s">
        <v>4050</v>
      </c>
      <c r="C1522" s="4">
        <f>YEAR(Table_1[[#This Row],[Order Date]])</f>
        <v>2014</v>
      </c>
      <c r="D1522" s="9">
        <v>41746</v>
      </c>
      <c r="E1522" s="3">
        <v>41751</v>
      </c>
      <c r="F1522" s="3" t="s">
        <v>50</v>
      </c>
      <c r="G1522" s="3" t="s">
        <v>4051</v>
      </c>
      <c r="H1522" s="3" t="s">
        <v>4052</v>
      </c>
      <c r="I1522" s="3" t="s">
        <v>102</v>
      </c>
      <c r="J1522" s="3" t="s">
        <v>27</v>
      </c>
      <c r="K1522" s="3" t="s">
        <v>303</v>
      </c>
      <c r="L1522" s="3" t="s">
        <v>211</v>
      </c>
      <c r="M1522" s="3">
        <v>60610</v>
      </c>
      <c r="N1522" s="3" t="s">
        <v>105</v>
      </c>
      <c r="O1522" s="3" t="s">
        <v>4053</v>
      </c>
      <c r="P1522" s="3" t="s">
        <v>46</v>
      </c>
      <c r="Q1522" s="3" t="s">
        <v>68</v>
      </c>
      <c r="R1522" s="3" t="s">
        <v>4054</v>
      </c>
      <c r="S1522" s="3">
        <v>16.520000000000003</v>
      </c>
      <c r="T1522" s="3">
        <v>5</v>
      </c>
      <c r="U1522" s="3">
        <v>0.2</v>
      </c>
      <c r="V1522" s="3">
        <v>2.0649999999999986</v>
      </c>
    </row>
    <row r="1523" spans="1:22" ht="14.25" customHeight="1" x14ac:dyDescent="0.25">
      <c r="A1523" s="3">
        <v>1522</v>
      </c>
      <c r="B1523" s="3" t="s">
        <v>4055</v>
      </c>
      <c r="C1523" s="4">
        <f>YEAR(Table_1[[#This Row],[Order Date]])</f>
        <v>2012</v>
      </c>
      <c r="D1523" s="9">
        <v>41249</v>
      </c>
      <c r="E1523" s="3">
        <v>41254</v>
      </c>
      <c r="F1523" s="3" t="s">
        <v>50</v>
      </c>
      <c r="G1523" s="3" t="s">
        <v>4056</v>
      </c>
      <c r="H1523" s="3" t="s">
        <v>4057</v>
      </c>
      <c r="I1523" s="3" t="s">
        <v>26</v>
      </c>
      <c r="J1523" s="3" t="s">
        <v>27</v>
      </c>
      <c r="K1523" s="3" t="s">
        <v>1310</v>
      </c>
      <c r="L1523" s="3" t="s">
        <v>310</v>
      </c>
      <c r="M1523" s="3">
        <v>85705</v>
      </c>
      <c r="N1523" s="3" t="s">
        <v>44</v>
      </c>
      <c r="O1523" s="3" t="s">
        <v>2307</v>
      </c>
      <c r="P1523" s="3" t="s">
        <v>32</v>
      </c>
      <c r="Q1523" s="3" t="s">
        <v>65</v>
      </c>
      <c r="R1523" s="3" t="s">
        <v>2308</v>
      </c>
      <c r="S1523" s="3">
        <v>206.11199999999997</v>
      </c>
      <c r="T1523" s="3">
        <v>6</v>
      </c>
      <c r="U1523" s="3">
        <v>0.2</v>
      </c>
      <c r="V1523" s="3">
        <v>48.951600000000013</v>
      </c>
    </row>
    <row r="1524" spans="1:22" ht="14.25" customHeight="1" x14ac:dyDescent="0.25">
      <c r="A1524" s="3">
        <v>1523</v>
      </c>
      <c r="B1524" s="3" t="s">
        <v>4055</v>
      </c>
      <c r="C1524" s="4">
        <f>YEAR(Table_1[[#This Row],[Order Date]])</f>
        <v>2012</v>
      </c>
      <c r="D1524" s="9">
        <v>41249</v>
      </c>
      <c r="E1524" s="3">
        <v>41254</v>
      </c>
      <c r="F1524" s="3" t="s">
        <v>50</v>
      </c>
      <c r="G1524" s="3" t="s">
        <v>4056</v>
      </c>
      <c r="H1524" s="3" t="s">
        <v>4057</v>
      </c>
      <c r="I1524" s="3" t="s">
        <v>26</v>
      </c>
      <c r="J1524" s="3" t="s">
        <v>27</v>
      </c>
      <c r="K1524" s="3" t="s">
        <v>1310</v>
      </c>
      <c r="L1524" s="3" t="s">
        <v>310</v>
      </c>
      <c r="M1524" s="3">
        <v>85705</v>
      </c>
      <c r="N1524" s="3" t="s">
        <v>44</v>
      </c>
      <c r="O1524" s="3" t="s">
        <v>4058</v>
      </c>
      <c r="P1524" s="3" t="s">
        <v>46</v>
      </c>
      <c r="Q1524" s="3" t="s">
        <v>90</v>
      </c>
      <c r="R1524" s="3" t="s">
        <v>4059</v>
      </c>
      <c r="S1524" s="3">
        <v>19.920000000000002</v>
      </c>
      <c r="T1524" s="3">
        <v>5</v>
      </c>
      <c r="U1524" s="3">
        <v>0.2</v>
      </c>
      <c r="V1524" s="3">
        <v>6.7230000000000008</v>
      </c>
    </row>
    <row r="1525" spans="1:22" ht="14.25" customHeight="1" x14ac:dyDescent="0.25">
      <c r="A1525" s="3">
        <v>1524</v>
      </c>
      <c r="B1525" s="3" t="s">
        <v>4055</v>
      </c>
      <c r="C1525" s="4">
        <f>YEAR(Table_1[[#This Row],[Order Date]])</f>
        <v>2012</v>
      </c>
      <c r="D1525" s="9">
        <v>41249</v>
      </c>
      <c r="E1525" s="3">
        <v>41254</v>
      </c>
      <c r="F1525" s="3" t="s">
        <v>50</v>
      </c>
      <c r="G1525" s="3" t="s">
        <v>4056</v>
      </c>
      <c r="H1525" s="3" t="s">
        <v>4057</v>
      </c>
      <c r="I1525" s="3" t="s">
        <v>26</v>
      </c>
      <c r="J1525" s="3" t="s">
        <v>27</v>
      </c>
      <c r="K1525" s="3" t="s">
        <v>1310</v>
      </c>
      <c r="L1525" s="3" t="s">
        <v>310</v>
      </c>
      <c r="M1525" s="3">
        <v>85705</v>
      </c>
      <c r="N1525" s="3" t="s">
        <v>44</v>
      </c>
      <c r="O1525" s="3" t="s">
        <v>1321</v>
      </c>
      <c r="P1525" s="3" t="s">
        <v>46</v>
      </c>
      <c r="Q1525" s="3" t="s">
        <v>90</v>
      </c>
      <c r="R1525" s="3" t="s">
        <v>1322</v>
      </c>
      <c r="S1525" s="3">
        <v>198.27200000000002</v>
      </c>
      <c r="T1525" s="3">
        <v>8</v>
      </c>
      <c r="U1525" s="3">
        <v>0.2</v>
      </c>
      <c r="V1525" s="3">
        <v>61.959999999999987</v>
      </c>
    </row>
    <row r="1526" spans="1:22" ht="14.25" customHeight="1" x14ac:dyDescent="0.25">
      <c r="A1526" s="3">
        <v>1525</v>
      </c>
      <c r="B1526" s="3" t="s">
        <v>4055</v>
      </c>
      <c r="C1526" s="4">
        <f>YEAR(Table_1[[#This Row],[Order Date]])</f>
        <v>2012</v>
      </c>
      <c r="D1526" s="9">
        <v>41249</v>
      </c>
      <c r="E1526" s="3">
        <v>41254</v>
      </c>
      <c r="F1526" s="3" t="s">
        <v>50</v>
      </c>
      <c r="G1526" s="3" t="s">
        <v>4056</v>
      </c>
      <c r="H1526" s="3" t="s">
        <v>4057</v>
      </c>
      <c r="I1526" s="3" t="s">
        <v>26</v>
      </c>
      <c r="J1526" s="3" t="s">
        <v>27</v>
      </c>
      <c r="K1526" s="3" t="s">
        <v>1310</v>
      </c>
      <c r="L1526" s="3" t="s">
        <v>310</v>
      </c>
      <c r="M1526" s="3">
        <v>85705</v>
      </c>
      <c r="N1526" s="3" t="s">
        <v>44</v>
      </c>
      <c r="O1526" s="3" t="s">
        <v>960</v>
      </c>
      <c r="P1526" s="3" t="s">
        <v>46</v>
      </c>
      <c r="Q1526" s="3" t="s">
        <v>59</v>
      </c>
      <c r="R1526" s="3" t="s">
        <v>961</v>
      </c>
      <c r="S1526" s="3">
        <v>247.10399999999998</v>
      </c>
      <c r="T1526" s="3">
        <v>6</v>
      </c>
      <c r="U1526" s="3">
        <v>0.2</v>
      </c>
      <c r="V1526" s="3">
        <v>-58.68719999999999</v>
      </c>
    </row>
    <row r="1527" spans="1:22" ht="14.25" customHeight="1" x14ac:dyDescent="0.25">
      <c r="A1527" s="3">
        <v>1526</v>
      </c>
      <c r="B1527" s="3" t="s">
        <v>4055</v>
      </c>
      <c r="C1527" s="4">
        <f>YEAR(Table_1[[#This Row],[Order Date]])</f>
        <v>2012</v>
      </c>
      <c r="D1527" s="9">
        <v>41249</v>
      </c>
      <c r="E1527" s="3">
        <v>41254</v>
      </c>
      <c r="F1527" s="3" t="s">
        <v>50</v>
      </c>
      <c r="G1527" s="3" t="s">
        <v>4056</v>
      </c>
      <c r="H1527" s="3" t="s">
        <v>4057</v>
      </c>
      <c r="I1527" s="3" t="s">
        <v>26</v>
      </c>
      <c r="J1527" s="3" t="s">
        <v>27</v>
      </c>
      <c r="K1527" s="3" t="s">
        <v>1310</v>
      </c>
      <c r="L1527" s="3" t="s">
        <v>310</v>
      </c>
      <c r="M1527" s="3">
        <v>85705</v>
      </c>
      <c r="N1527" s="3" t="s">
        <v>44</v>
      </c>
      <c r="O1527" s="3" t="s">
        <v>175</v>
      </c>
      <c r="P1527" s="3" t="s">
        <v>46</v>
      </c>
      <c r="Q1527" s="3" t="s">
        <v>68</v>
      </c>
      <c r="R1527" s="3" t="s">
        <v>176</v>
      </c>
      <c r="S1527" s="3">
        <v>86.304000000000002</v>
      </c>
      <c r="T1527" s="3">
        <v>6</v>
      </c>
      <c r="U1527" s="3">
        <v>0.2</v>
      </c>
      <c r="V1527" s="3">
        <v>9.7091999999999885</v>
      </c>
    </row>
    <row r="1528" spans="1:22" ht="14.25" customHeight="1" x14ac:dyDescent="0.25">
      <c r="A1528" s="3">
        <v>1527</v>
      </c>
      <c r="B1528" s="3" t="s">
        <v>4060</v>
      </c>
      <c r="C1528" s="4">
        <f>YEAR(Table_1[[#This Row],[Order Date]])</f>
        <v>2013</v>
      </c>
      <c r="D1528" s="9">
        <v>41478</v>
      </c>
      <c r="E1528" s="3">
        <v>41483</v>
      </c>
      <c r="F1528" s="3" t="s">
        <v>50</v>
      </c>
      <c r="G1528" s="3" t="s">
        <v>1453</v>
      </c>
      <c r="H1528" s="3" t="s">
        <v>1454</v>
      </c>
      <c r="I1528" s="3" t="s">
        <v>26</v>
      </c>
      <c r="J1528" s="3" t="s">
        <v>27</v>
      </c>
      <c r="K1528" s="3" t="s">
        <v>4061</v>
      </c>
      <c r="L1528" s="3" t="s">
        <v>147</v>
      </c>
      <c r="M1528" s="3">
        <v>18103</v>
      </c>
      <c r="N1528" s="3" t="s">
        <v>148</v>
      </c>
      <c r="O1528" s="3" t="s">
        <v>4062</v>
      </c>
      <c r="P1528" s="3" t="s">
        <v>46</v>
      </c>
      <c r="Q1528" s="3" t="s">
        <v>68</v>
      </c>
      <c r="R1528" s="3" t="s">
        <v>4063</v>
      </c>
      <c r="S1528" s="3">
        <v>4.16</v>
      </c>
      <c r="T1528" s="3">
        <v>2</v>
      </c>
      <c r="U1528" s="3">
        <v>0.2</v>
      </c>
      <c r="V1528" s="3">
        <v>0.36400000000000032</v>
      </c>
    </row>
    <row r="1529" spans="1:22" ht="14.25" customHeight="1" x14ac:dyDescent="0.25">
      <c r="A1529" s="3">
        <v>1528</v>
      </c>
      <c r="B1529" s="3" t="s">
        <v>4060</v>
      </c>
      <c r="C1529" s="4">
        <f>YEAR(Table_1[[#This Row],[Order Date]])</f>
        <v>2013</v>
      </c>
      <c r="D1529" s="9">
        <v>41478</v>
      </c>
      <c r="E1529" s="3">
        <v>41483</v>
      </c>
      <c r="F1529" s="3" t="s">
        <v>50</v>
      </c>
      <c r="G1529" s="3" t="s">
        <v>1453</v>
      </c>
      <c r="H1529" s="3" t="s">
        <v>1454</v>
      </c>
      <c r="I1529" s="3" t="s">
        <v>26</v>
      </c>
      <c r="J1529" s="3" t="s">
        <v>27</v>
      </c>
      <c r="K1529" s="3" t="s">
        <v>4061</v>
      </c>
      <c r="L1529" s="3" t="s">
        <v>147</v>
      </c>
      <c r="M1529" s="3">
        <v>18103</v>
      </c>
      <c r="N1529" s="3" t="s">
        <v>148</v>
      </c>
      <c r="O1529" s="3" t="s">
        <v>4064</v>
      </c>
      <c r="P1529" s="3" t="s">
        <v>32</v>
      </c>
      <c r="Q1529" s="3" t="s">
        <v>65</v>
      </c>
      <c r="R1529" s="3" t="s">
        <v>4065</v>
      </c>
      <c r="S1529" s="3">
        <v>11.648000000000001</v>
      </c>
      <c r="T1529" s="3">
        <v>2</v>
      </c>
      <c r="U1529" s="3">
        <v>0.2</v>
      </c>
      <c r="V1529" s="3">
        <v>3.3488000000000011</v>
      </c>
    </row>
    <row r="1530" spans="1:22" ht="14.25" customHeight="1" x14ac:dyDescent="0.25">
      <c r="A1530" s="3">
        <v>1529</v>
      </c>
      <c r="B1530" s="3" t="s">
        <v>4066</v>
      </c>
      <c r="C1530" s="4">
        <f>YEAR(Table_1[[#This Row],[Order Date]])</f>
        <v>2012</v>
      </c>
      <c r="D1530" s="9">
        <v>41220</v>
      </c>
      <c r="E1530" s="3">
        <v>41223</v>
      </c>
      <c r="F1530" s="3" t="s">
        <v>23</v>
      </c>
      <c r="G1530" s="3" t="s">
        <v>2515</v>
      </c>
      <c r="H1530" s="3" t="s">
        <v>2516</v>
      </c>
      <c r="I1530" s="3" t="s">
        <v>41</v>
      </c>
      <c r="J1530" s="3" t="s">
        <v>27</v>
      </c>
      <c r="K1530" s="3" t="s">
        <v>606</v>
      </c>
      <c r="L1530" s="3" t="s">
        <v>245</v>
      </c>
      <c r="M1530" s="3">
        <v>19711</v>
      </c>
      <c r="N1530" s="3" t="s">
        <v>148</v>
      </c>
      <c r="O1530" s="3" t="s">
        <v>4067</v>
      </c>
      <c r="P1530" s="3" t="s">
        <v>46</v>
      </c>
      <c r="Q1530" s="3" t="s">
        <v>269</v>
      </c>
      <c r="R1530" s="3" t="s">
        <v>4068</v>
      </c>
      <c r="S1530" s="3">
        <v>26.18</v>
      </c>
      <c r="T1530" s="3">
        <v>7</v>
      </c>
      <c r="U1530" s="3">
        <v>0</v>
      </c>
      <c r="V1530" s="3">
        <v>0.5236000000000014</v>
      </c>
    </row>
    <row r="1531" spans="1:22" ht="14.25" customHeight="1" x14ac:dyDescent="0.25">
      <c r="A1531" s="3">
        <v>1530</v>
      </c>
      <c r="B1531" s="3" t="s">
        <v>4066</v>
      </c>
      <c r="C1531" s="4">
        <f>YEAR(Table_1[[#This Row],[Order Date]])</f>
        <v>2012</v>
      </c>
      <c r="D1531" s="9">
        <v>41220</v>
      </c>
      <c r="E1531" s="3">
        <v>41223</v>
      </c>
      <c r="F1531" s="3" t="s">
        <v>23</v>
      </c>
      <c r="G1531" s="3" t="s">
        <v>2515</v>
      </c>
      <c r="H1531" s="3" t="s">
        <v>2516</v>
      </c>
      <c r="I1531" s="3" t="s">
        <v>41</v>
      </c>
      <c r="J1531" s="3" t="s">
        <v>27</v>
      </c>
      <c r="K1531" s="3" t="s">
        <v>606</v>
      </c>
      <c r="L1531" s="3" t="s">
        <v>245</v>
      </c>
      <c r="M1531" s="3">
        <v>19711</v>
      </c>
      <c r="N1531" s="3" t="s">
        <v>148</v>
      </c>
      <c r="O1531" s="3" t="s">
        <v>4069</v>
      </c>
      <c r="P1531" s="3" t="s">
        <v>46</v>
      </c>
      <c r="Q1531" s="3" t="s">
        <v>90</v>
      </c>
      <c r="R1531" s="3" t="s">
        <v>4070</v>
      </c>
      <c r="S1531" s="3">
        <v>7.3</v>
      </c>
      <c r="T1531" s="3">
        <v>2</v>
      </c>
      <c r="U1531" s="3">
        <v>0</v>
      </c>
      <c r="V1531" s="3">
        <v>3.4309999999999996</v>
      </c>
    </row>
    <row r="1532" spans="1:22" ht="14.25" customHeight="1" x14ac:dyDescent="0.25">
      <c r="A1532" s="3">
        <v>1531</v>
      </c>
      <c r="B1532" s="3" t="s">
        <v>4071</v>
      </c>
      <c r="C1532" s="4">
        <f>YEAR(Table_1[[#This Row],[Order Date]])</f>
        <v>2012</v>
      </c>
      <c r="D1532" s="9">
        <v>40994</v>
      </c>
      <c r="E1532" s="3">
        <v>40999</v>
      </c>
      <c r="F1532" s="3" t="s">
        <v>50</v>
      </c>
      <c r="G1532" s="3" t="s">
        <v>2439</v>
      </c>
      <c r="H1532" s="3" t="s">
        <v>2440</v>
      </c>
      <c r="I1532" s="3" t="s">
        <v>41</v>
      </c>
      <c r="J1532" s="3" t="s">
        <v>27</v>
      </c>
      <c r="K1532" s="3" t="s">
        <v>1419</v>
      </c>
      <c r="L1532" s="3" t="s">
        <v>54</v>
      </c>
      <c r="M1532" s="3">
        <v>33142</v>
      </c>
      <c r="N1532" s="3" t="s">
        <v>30</v>
      </c>
      <c r="O1532" s="3" t="s">
        <v>4072</v>
      </c>
      <c r="P1532" s="3" t="s">
        <v>46</v>
      </c>
      <c r="Q1532" s="3" t="s">
        <v>90</v>
      </c>
      <c r="R1532" s="3" t="s">
        <v>4073</v>
      </c>
      <c r="S1532" s="3">
        <v>74.352000000000004</v>
      </c>
      <c r="T1532" s="3">
        <v>3</v>
      </c>
      <c r="U1532" s="3">
        <v>0.2</v>
      </c>
      <c r="V1532" s="3">
        <v>23.234999999999992</v>
      </c>
    </row>
    <row r="1533" spans="1:22" ht="14.25" customHeight="1" x14ac:dyDescent="0.25">
      <c r="A1533" s="3">
        <v>1532</v>
      </c>
      <c r="B1533" s="3" t="s">
        <v>4074</v>
      </c>
      <c r="C1533" s="4">
        <f>YEAR(Table_1[[#This Row],[Order Date]])</f>
        <v>2014</v>
      </c>
      <c r="D1533" s="9">
        <v>41883</v>
      </c>
      <c r="E1533" s="3">
        <v>41888</v>
      </c>
      <c r="F1533" s="3" t="s">
        <v>50</v>
      </c>
      <c r="G1533" s="3" t="s">
        <v>1913</v>
      </c>
      <c r="H1533" s="3" t="s">
        <v>1914</v>
      </c>
      <c r="I1533" s="3" t="s">
        <v>26</v>
      </c>
      <c r="J1533" s="3" t="s">
        <v>27</v>
      </c>
      <c r="K1533" s="3" t="s">
        <v>4075</v>
      </c>
      <c r="L1533" s="3" t="s">
        <v>310</v>
      </c>
      <c r="M1533" s="3">
        <v>85281</v>
      </c>
      <c r="N1533" s="3" t="s">
        <v>44</v>
      </c>
      <c r="O1533" s="3" t="s">
        <v>4076</v>
      </c>
      <c r="P1533" s="3" t="s">
        <v>46</v>
      </c>
      <c r="Q1533" s="3" t="s">
        <v>59</v>
      </c>
      <c r="R1533" s="3" t="s">
        <v>4077</v>
      </c>
      <c r="S1533" s="3">
        <v>10.744</v>
      </c>
      <c r="T1533" s="3">
        <v>1</v>
      </c>
      <c r="U1533" s="3">
        <v>0.2</v>
      </c>
      <c r="V1533" s="3">
        <v>0.80579999999999963</v>
      </c>
    </row>
    <row r="1534" spans="1:22" ht="14.25" customHeight="1" x14ac:dyDescent="0.25">
      <c r="A1534" s="3">
        <v>1533</v>
      </c>
      <c r="B1534" s="3" t="s">
        <v>4074</v>
      </c>
      <c r="C1534" s="4">
        <f>YEAR(Table_1[[#This Row],[Order Date]])</f>
        <v>2014</v>
      </c>
      <c r="D1534" s="9">
        <v>41883</v>
      </c>
      <c r="E1534" s="3">
        <v>41888</v>
      </c>
      <c r="F1534" s="3" t="s">
        <v>50</v>
      </c>
      <c r="G1534" s="3" t="s">
        <v>1913</v>
      </c>
      <c r="H1534" s="3" t="s">
        <v>1914</v>
      </c>
      <c r="I1534" s="3" t="s">
        <v>26</v>
      </c>
      <c r="J1534" s="3" t="s">
        <v>27</v>
      </c>
      <c r="K1534" s="3" t="s">
        <v>4075</v>
      </c>
      <c r="L1534" s="3" t="s">
        <v>310</v>
      </c>
      <c r="M1534" s="3">
        <v>85281</v>
      </c>
      <c r="N1534" s="3" t="s">
        <v>44</v>
      </c>
      <c r="O1534" s="3" t="s">
        <v>867</v>
      </c>
      <c r="P1534" s="3" t="s">
        <v>46</v>
      </c>
      <c r="Q1534" s="3" t="s">
        <v>269</v>
      </c>
      <c r="R1534" s="3" t="s">
        <v>868</v>
      </c>
      <c r="S1534" s="3">
        <v>8.3760000000000012</v>
      </c>
      <c r="T1534" s="3">
        <v>3</v>
      </c>
      <c r="U1534" s="3">
        <v>0.2</v>
      </c>
      <c r="V1534" s="3">
        <v>2.7222</v>
      </c>
    </row>
    <row r="1535" spans="1:22" ht="14.25" customHeight="1" x14ac:dyDescent="0.25">
      <c r="A1535" s="3">
        <v>1534</v>
      </c>
      <c r="B1535" s="3" t="s">
        <v>4078</v>
      </c>
      <c r="C1535" s="4">
        <f>YEAR(Table_1[[#This Row],[Order Date]])</f>
        <v>2013</v>
      </c>
      <c r="D1535" s="9">
        <v>41613</v>
      </c>
      <c r="E1535" s="3">
        <v>41617</v>
      </c>
      <c r="F1535" s="3" t="s">
        <v>50</v>
      </c>
      <c r="G1535" s="3" t="s">
        <v>1923</v>
      </c>
      <c r="H1535" s="3" t="s">
        <v>1924</v>
      </c>
      <c r="I1535" s="3" t="s">
        <v>41</v>
      </c>
      <c r="J1535" s="3" t="s">
        <v>27</v>
      </c>
      <c r="K1535" s="3" t="s">
        <v>266</v>
      </c>
      <c r="L1535" s="3" t="s">
        <v>267</v>
      </c>
      <c r="M1535" s="3">
        <v>10035</v>
      </c>
      <c r="N1535" s="3" t="s">
        <v>148</v>
      </c>
      <c r="O1535" s="3" t="s">
        <v>4079</v>
      </c>
      <c r="P1535" s="3" t="s">
        <v>46</v>
      </c>
      <c r="Q1535" s="3" t="s">
        <v>59</v>
      </c>
      <c r="R1535" s="3" t="s">
        <v>4080</v>
      </c>
      <c r="S1535" s="3">
        <v>212.88</v>
      </c>
      <c r="T1535" s="3">
        <v>6</v>
      </c>
      <c r="U1535" s="3">
        <v>0</v>
      </c>
      <c r="V1535" s="3">
        <v>0</v>
      </c>
    </row>
    <row r="1536" spans="1:22" ht="14.25" customHeight="1" x14ac:dyDescent="0.25">
      <c r="A1536" s="3">
        <v>1535</v>
      </c>
      <c r="B1536" s="3" t="s">
        <v>4081</v>
      </c>
      <c r="C1536" s="4">
        <f>YEAR(Table_1[[#This Row],[Order Date]])</f>
        <v>2014</v>
      </c>
      <c r="D1536" s="9">
        <v>41681</v>
      </c>
      <c r="E1536" s="3">
        <v>41685</v>
      </c>
      <c r="F1536" s="3" t="s">
        <v>50</v>
      </c>
      <c r="G1536" s="3" t="s">
        <v>4082</v>
      </c>
      <c r="H1536" s="3" t="s">
        <v>4083</v>
      </c>
      <c r="I1536" s="3" t="s">
        <v>102</v>
      </c>
      <c r="J1536" s="3" t="s">
        <v>27</v>
      </c>
      <c r="K1536" s="3" t="s">
        <v>4084</v>
      </c>
      <c r="L1536" s="3" t="s">
        <v>43</v>
      </c>
      <c r="M1536" s="3">
        <v>92677</v>
      </c>
      <c r="N1536" s="3" t="s">
        <v>44</v>
      </c>
      <c r="O1536" s="3" t="s">
        <v>2232</v>
      </c>
      <c r="P1536" s="3" t="s">
        <v>32</v>
      </c>
      <c r="Q1536" s="3" t="s">
        <v>33</v>
      </c>
      <c r="R1536" s="3" t="s">
        <v>2233</v>
      </c>
      <c r="S1536" s="3">
        <v>203.98299999999998</v>
      </c>
      <c r="T1536" s="3">
        <v>2</v>
      </c>
      <c r="U1536" s="3">
        <v>0.15</v>
      </c>
      <c r="V1536" s="3">
        <v>16.798599999999979</v>
      </c>
    </row>
    <row r="1537" spans="1:22" ht="14.25" customHeight="1" x14ac:dyDescent="0.25">
      <c r="A1537" s="3">
        <v>1536</v>
      </c>
      <c r="B1537" s="3" t="s">
        <v>4085</v>
      </c>
      <c r="C1537" s="4">
        <f>YEAR(Table_1[[#This Row],[Order Date]])</f>
        <v>2013</v>
      </c>
      <c r="D1537" s="9">
        <v>41577</v>
      </c>
      <c r="E1537" s="3">
        <v>41581</v>
      </c>
      <c r="F1537" s="3" t="s">
        <v>50</v>
      </c>
      <c r="G1537" s="3" t="s">
        <v>4086</v>
      </c>
      <c r="H1537" s="3" t="s">
        <v>4087</v>
      </c>
      <c r="I1537" s="3" t="s">
        <v>41</v>
      </c>
      <c r="J1537" s="3" t="s">
        <v>27</v>
      </c>
      <c r="K1537" s="3" t="s">
        <v>4088</v>
      </c>
      <c r="L1537" s="3" t="s">
        <v>788</v>
      </c>
      <c r="M1537" s="3">
        <v>8302</v>
      </c>
      <c r="N1537" s="3" t="s">
        <v>148</v>
      </c>
      <c r="O1537" s="3" t="s">
        <v>4089</v>
      </c>
      <c r="P1537" s="3" t="s">
        <v>46</v>
      </c>
      <c r="Q1537" s="3" t="s">
        <v>59</v>
      </c>
      <c r="R1537" s="3" t="s">
        <v>4090</v>
      </c>
      <c r="S1537" s="3">
        <v>40.74</v>
      </c>
      <c r="T1537" s="3">
        <v>3</v>
      </c>
      <c r="U1537" s="3">
        <v>0</v>
      </c>
      <c r="V1537" s="3">
        <v>0.4073999999999991</v>
      </c>
    </row>
    <row r="1538" spans="1:22" ht="14.25" customHeight="1" x14ac:dyDescent="0.25">
      <c r="A1538" s="3">
        <v>1537</v>
      </c>
      <c r="B1538" s="3" t="s">
        <v>4085</v>
      </c>
      <c r="C1538" s="4">
        <f>YEAR(Table_1[[#This Row],[Order Date]])</f>
        <v>2013</v>
      </c>
      <c r="D1538" s="9">
        <v>41577</v>
      </c>
      <c r="E1538" s="3">
        <v>41581</v>
      </c>
      <c r="F1538" s="3" t="s">
        <v>50</v>
      </c>
      <c r="G1538" s="3" t="s">
        <v>4086</v>
      </c>
      <c r="H1538" s="3" t="s">
        <v>4087</v>
      </c>
      <c r="I1538" s="3" t="s">
        <v>41</v>
      </c>
      <c r="J1538" s="3" t="s">
        <v>27</v>
      </c>
      <c r="K1538" s="3" t="s">
        <v>4088</v>
      </c>
      <c r="L1538" s="3" t="s">
        <v>788</v>
      </c>
      <c r="M1538" s="3">
        <v>8302</v>
      </c>
      <c r="N1538" s="3" t="s">
        <v>148</v>
      </c>
      <c r="O1538" s="3" t="s">
        <v>4091</v>
      </c>
      <c r="P1538" s="3" t="s">
        <v>46</v>
      </c>
      <c r="Q1538" s="3" t="s">
        <v>78</v>
      </c>
      <c r="R1538" s="3" t="s">
        <v>4092</v>
      </c>
      <c r="S1538" s="3">
        <v>11.67</v>
      </c>
      <c r="T1538" s="3">
        <v>3</v>
      </c>
      <c r="U1538" s="3">
        <v>0</v>
      </c>
      <c r="V1538" s="3">
        <v>3.0342000000000002</v>
      </c>
    </row>
    <row r="1539" spans="1:22" ht="14.25" customHeight="1" x14ac:dyDescent="0.25">
      <c r="A1539" s="3">
        <v>1538</v>
      </c>
      <c r="B1539" s="3" t="s">
        <v>4093</v>
      </c>
      <c r="C1539" s="4">
        <f>YEAR(Table_1[[#This Row],[Order Date]])</f>
        <v>2014</v>
      </c>
      <c r="D1539" s="9">
        <v>41898</v>
      </c>
      <c r="E1539" s="3">
        <v>41900</v>
      </c>
      <c r="F1539" s="3" t="s">
        <v>23</v>
      </c>
      <c r="G1539" s="3" t="s">
        <v>4094</v>
      </c>
      <c r="H1539" s="3" t="s">
        <v>4095</v>
      </c>
      <c r="I1539" s="3" t="s">
        <v>26</v>
      </c>
      <c r="J1539" s="3" t="s">
        <v>27</v>
      </c>
      <c r="K1539" s="3" t="s">
        <v>4096</v>
      </c>
      <c r="L1539" s="3" t="s">
        <v>1245</v>
      </c>
      <c r="M1539" s="3">
        <v>2149</v>
      </c>
      <c r="N1539" s="3" t="s">
        <v>148</v>
      </c>
      <c r="O1539" s="3" t="s">
        <v>3438</v>
      </c>
      <c r="P1539" s="3" t="s">
        <v>71</v>
      </c>
      <c r="Q1539" s="3" t="s">
        <v>72</v>
      </c>
      <c r="R1539" s="3" t="s">
        <v>3439</v>
      </c>
      <c r="S1539" s="3">
        <v>39.99</v>
      </c>
      <c r="T1539" s="3">
        <v>1</v>
      </c>
      <c r="U1539" s="3">
        <v>0</v>
      </c>
      <c r="V1539" s="3">
        <v>11.597099999999998</v>
      </c>
    </row>
    <row r="1540" spans="1:22" ht="14.25" customHeight="1" x14ac:dyDescent="0.25">
      <c r="A1540" s="3">
        <v>1539</v>
      </c>
      <c r="B1540" s="3" t="s">
        <v>4093</v>
      </c>
      <c r="C1540" s="4">
        <f>YEAR(Table_1[[#This Row],[Order Date]])</f>
        <v>2014</v>
      </c>
      <c r="D1540" s="9">
        <v>41898</v>
      </c>
      <c r="E1540" s="3">
        <v>41900</v>
      </c>
      <c r="F1540" s="3" t="s">
        <v>23</v>
      </c>
      <c r="G1540" s="3" t="s">
        <v>4094</v>
      </c>
      <c r="H1540" s="3" t="s">
        <v>4095</v>
      </c>
      <c r="I1540" s="3" t="s">
        <v>26</v>
      </c>
      <c r="J1540" s="3" t="s">
        <v>27</v>
      </c>
      <c r="K1540" s="3" t="s">
        <v>4096</v>
      </c>
      <c r="L1540" s="3" t="s">
        <v>1245</v>
      </c>
      <c r="M1540" s="3">
        <v>2149</v>
      </c>
      <c r="N1540" s="3" t="s">
        <v>148</v>
      </c>
      <c r="O1540" s="3" t="s">
        <v>1423</v>
      </c>
      <c r="P1540" s="3" t="s">
        <v>46</v>
      </c>
      <c r="Q1540" s="3" t="s">
        <v>68</v>
      </c>
      <c r="R1540" s="3" t="s">
        <v>1424</v>
      </c>
      <c r="S1540" s="3">
        <v>16.28</v>
      </c>
      <c r="T1540" s="3">
        <v>2</v>
      </c>
      <c r="U1540" s="3">
        <v>0</v>
      </c>
      <c r="V1540" s="3">
        <v>6.5120000000000005</v>
      </c>
    </row>
    <row r="1541" spans="1:22" ht="14.25" customHeight="1" x14ac:dyDescent="0.25">
      <c r="A1541" s="3">
        <v>1540</v>
      </c>
      <c r="B1541" s="3" t="s">
        <v>4093</v>
      </c>
      <c r="C1541" s="4">
        <f>YEAR(Table_1[[#This Row],[Order Date]])</f>
        <v>2014</v>
      </c>
      <c r="D1541" s="9">
        <v>41898</v>
      </c>
      <c r="E1541" s="3">
        <v>41900</v>
      </c>
      <c r="F1541" s="3" t="s">
        <v>23</v>
      </c>
      <c r="G1541" s="3" t="s">
        <v>4094</v>
      </c>
      <c r="H1541" s="3" t="s">
        <v>4095</v>
      </c>
      <c r="I1541" s="3" t="s">
        <v>26</v>
      </c>
      <c r="J1541" s="3" t="s">
        <v>27</v>
      </c>
      <c r="K1541" s="3" t="s">
        <v>4096</v>
      </c>
      <c r="L1541" s="3" t="s">
        <v>1245</v>
      </c>
      <c r="M1541" s="3">
        <v>2149</v>
      </c>
      <c r="N1541" s="3" t="s">
        <v>148</v>
      </c>
      <c r="O1541" s="3" t="s">
        <v>201</v>
      </c>
      <c r="P1541" s="3" t="s">
        <v>32</v>
      </c>
      <c r="Q1541" s="3" t="s">
        <v>33</v>
      </c>
      <c r="R1541" s="3" t="s">
        <v>202</v>
      </c>
      <c r="S1541" s="3">
        <v>782.94</v>
      </c>
      <c r="T1541" s="3">
        <v>3</v>
      </c>
      <c r="U1541" s="3">
        <v>0</v>
      </c>
      <c r="V1541" s="3">
        <v>203.56440000000003</v>
      </c>
    </row>
    <row r="1542" spans="1:22" ht="14.25" customHeight="1" x14ac:dyDescent="0.25">
      <c r="A1542" s="3">
        <v>1541</v>
      </c>
      <c r="B1542" s="3" t="s">
        <v>4093</v>
      </c>
      <c r="C1542" s="4">
        <f>YEAR(Table_1[[#This Row],[Order Date]])</f>
        <v>2014</v>
      </c>
      <c r="D1542" s="9">
        <v>41898</v>
      </c>
      <c r="E1542" s="3">
        <v>41900</v>
      </c>
      <c r="F1542" s="3" t="s">
        <v>23</v>
      </c>
      <c r="G1542" s="3" t="s">
        <v>4094</v>
      </c>
      <c r="H1542" s="3" t="s">
        <v>4095</v>
      </c>
      <c r="I1542" s="3" t="s">
        <v>26</v>
      </c>
      <c r="J1542" s="3" t="s">
        <v>27</v>
      </c>
      <c r="K1542" s="3" t="s">
        <v>4096</v>
      </c>
      <c r="L1542" s="3" t="s">
        <v>1245</v>
      </c>
      <c r="M1542" s="3">
        <v>2149</v>
      </c>
      <c r="N1542" s="3" t="s">
        <v>148</v>
      </c>
      <c r="O1542" s="3" t="s">
        <v>3931</v>
      </c>
      <c r="P1542" s="3" t="s">
        <v>46</v>
      </c>
      <c r="Q1542" s="3" t="s">
        <v>75</v>
      </c>
      <c r="R1542" s="3" t="s">
        <v>3932</v>
      </c>
      <c r="S1542" s="3">
        <v>242.48000000000002</v>
      </c>
      <c r="T1542" s="3">
        <v>7</v>
      </c>
      <c r="U1542" s="3">
        <v>0</v>
      </c>
      <c r="V1542" s="3">
        <v>116.39039999999999</v>
      </c>
    </row>
    <row r="1543" spans="1:22" ht="14.25" customHeight="1" x14ac:dyDescent="0.25">
      <c r="A1543" s="3">
        <v>1542</v>
      </c>
      <c r="B1543" s="3" t="s">
        <v>4097</v>
      </c>
      <c r="C1543" s="4">
        <f>YEAR(Table_1[[#This Row],[Order Date]])</f>
        <v>2011</v>
      </c>
      <c r="D1543" s="9">
        <v>40613</v>
      </c>
      <c r="E1543" s="3">
        <v>40618</v>
      </c>
      <c r="F1543" s="3" t="s">
        <v>23</v>
      </c>
      <c r="G1543" s="3" t="s">
        <v>2002</v>
      </c>
      <c r="H1543" s="3" t="s">
        <v>2003</v>
      </c>
      <c r="I1543" s="3" t="s">
        <v>26</v>
      </c>
      <c r="J1543" s="3" t="s">
        <v>27</v>
      </c>
      <c r="K1543" s="3" t="s">
        <v>497</v>
      </c>
      <c r="L1543" s="3" t="s">
        <v>498</v>
      </c>
      <c r="M1543" s="3">
        <v>43229</v>
      </c>
      <c r="N1543" s="3" t="s">
        <v>148</v>
      </c>
      <c r="O1543" s="3" t="s">
        <v>4098</v>
      </c>
      <c r="P1543" s="3" t="s">
        <v>32</v>
      </c>
      <c r="Q1543" s="3" t="s">
        <v>65</v>
      </c>
      <c r="R1543" s="3" t="s">
        <v>1285</v>
      </c>
      <c r="S1543" s="3">
        <v>8.32</v>
      </c>
      <c r="T1543" s="3">
        <v>5</v>
      </c>
      <c r="U1543" s="3">
        <v>0.2</v>
      </c>
      <c r="V1543" s="3">
        <v>2.2880000000000003</v>
      </c>
    </row>
    <row r="1544" spans="1:22" ht="14.25" customHeight="1" x14ac:dyDescent="0.25">
      <c r="A1544" s="3">
        <v>1543</v>
      </c>
      <c r="B1544" s="3" t="s">
        <v>4097</v>
      </c>
      <c r="C1544" s="4">
        <f>YEAR(Table_1[[#This Row],[Order Date]])</f>
        <v>2011</v>
      </c>
      <c r="D1544" s="9">
        <v>40613</v>
      </c>
      <c r="E1544" s="3">
        <v>40618</v>
      </c>
      <c r="F1544" s="3" t="s">
        <v>23</v>
      </c>
      <c r="G1544" s="3" t="s">
        <v>2002</v>
      </c>
      <c r="H1544" s="3" t="s">
        <v>2003</v>
      </c>
      <c r="I1544" s="3" t="s">
        <v>26</v>
      </c>
      <c r="J1544" s="3" t="s">
        <v>27</v>
      </c>
      <c r="K1544" s="3" t="s">
        <v>497</v>
      </c>
      <c r="L1544" s="3" t="s">
        <v>498</v>
      </c>
      <c r="M1544" s="3">
        <v>43229</v>
      </c>
      <c r="N1544" s="3" t="s">
        <v>148</v>
      </c>
      <c r="O1544" s="3" t="s">
        <v>3297</v>
      </c>
      <c r="P1544" s="3" t="s">
        <v>46</v>
      </c>
      <c r="Q1544" s="3" t="s">
        <v>269</v>
      </c>
      <c r="R1544" s="3" t="s">
        <v>3298</v>
      </c>
      <c r="S1544" s="3">
        <v>10.464000000000002</v>
      </c>
      <c r="T1544" s="3">
        <v>6</v>
      </c>
      <c r="U1544" s="3">
        <v>0.2</v>
      </c>
      <c r="V1544" s="3">
        <v>1.7003999999999992</v>
      </c>
    </row>
    <row r="1545" spans="1:22" ht="14.25" customHeight="1" x14ac:dyDescent="0.25">
      <c r="A1545" s="3">
        <v>1544</v>
      </c>
      <c r="B1545" s="3" t="s">
        <v>4099</v>
      </c>
      <c r="C1545" s="4">
        <f>YEAR(Table_1[[#This Row],[Order Date]])</f>
        <v>2011</v>
      </c>
      <c r="D1545" s="9">
        <v>40579</v>
      </c>
      <c r="E1545" s="3">
        <v>40583</v>
      </c>
      <c r="F1545" s="3" t="s">
        <v>50</v>
      </c>
      <c r="G1545" s="3" t="s">
        <v>4100</v>
      </c>
      <c r="H1545" s="3" t="s">
        <v>4101</v>
      </c>
      <c r="I1545" s="3" t="s">
        <v>102</v>
      </c>
      <c r="J1545" s="3" t="s">
        <v>27</v>
      </c>
      <c r="K1545" s="3" t="s">
        <v>947</v>
      </c>
      <c r="L1545" s="3" t="s">
        <v>43</v>
      </c>
      <c r="M1545" s="3">
        <v>92024</v>
      </c>
      <c r="N1545" s="3" t="s">
        <v>44</v>
      </c>
      <c r="O1545" s="3" t="s">
        <v>2557</v>
      </c>
      <c r="P1545" s="3" t="s">
        <v>46</v>
      </c>
      <c r="Q1545" s="3" t="s">
        <v>75</v>
      </c>
      <c r="R1545" s="3" t="s">
        <v>2558</v>
      </c>
      <c r="S1545" s="3">
        <v>82.896000000000001</v>
      </c>
      <c r="T1545" s="3">
        <v>3</v>
      </c>
      <c r="U1545" s="3">
        <v>0.2</v>
      </c>
      <c r="V1545" s="3">
        <v>29.0136</v>
      </c>
    </row>
    <row r="1546" spans="1:22" ht="14.25" customHeight="1" x14ac:dyDescent="0.25">
      <c r="A1546" s="3">
        <v>1545</v>
      </c>
      <c r="B1546" s="3" t="s">
        <v>4099</v>
      </c>
      <c r="C1546" s="4">
        <f>YEAR(Table_1[[#This Row],[Order Date]])</f>
        <v>2011</v>
      </c>
      <c r="D1546" s="9">
        <v>40579</v>
      </c>
      <c r="E1546" s="3">
        <v>40583</v>
      </c>
      <c r="F1546" s="3" t="s">
        <v>50</v>
      </c>
      <c r="G1546" s="3" t="s">
        <v>4100</v>
      </c>
      <c r="H1546" s="3" t="s">
        <v>4101</v>
      </c>
      <c r="I1546" s="3" t="s">
        <v>102</v>
      </c>
      <c r="J1546" s="3" t="s">
        <v>27</v>
      </c>
      <c r="K1546" s="3" t="s">
        <v>947</v>
      </c>
      <c r="L1546" s="3" t="s">
        <v>43</v>
      </c>
      <c r="M1546" s="3">
        <v>92024</v>
      </c>
      <c r="N1546" s="3" t="s">
        <v>44</v>
      </c>
      <c r="O1546" s="3" t="s">
        <v>2863</v>
      </c>
      <c r="P1546" s="3" t="s">
        <v>46</v>
      </c>
      <c r="Q1546" s="3" t="s">
        <v>90</v>
      </c>
      <c r="R1546" s="3" t="s">
        <v>2864</v>
      </c>
      <c r="S1546" s="3">
        <v>34.24</v>
      </c>
      <c r="T1546" s="3">
        <v>4</v>
      </c>
      <c r="U1546" s="3">
        <v>0</v>
      </c>
      <c r="V1546" s="3">
        <v>16.0928</v>
      </c>
    </row>
    <row r="1547" spans="1:22" ht="14.25" customHeight="1" x14ac:dyDescent="0.25">
      <c r="A1547" s="3">
        <v>1546</v>
      </c>
      <c r="B1547" s="3" t="s">
        <v>4102</v>
      </c>
      <c r="C1547" s="4">
        <f>YEAR(Table_1[[#This Row],[Order Date]])</f>
        <v>2011</v>
      </c>
      <c r="D1547" s="9">
        <v>40908</v>
      </c>
      <c r="E1547" s="3">
        <v>40912</v>
      </c>
      <c r="F1547" s="3" t="s">
        <v>23</v>
      </c>
      <c r="G1547" s="3" t="s">
        <v>2748</v>
      </c>
      <c r="H1547" s="3" t="s">
        <v>2749</v>
      </c>
      <c r="I1547" s="3" t="s">
        <v>41</v>
      </c>
      <c r="J1547" s="3" t="s">
        <v>27</v>
      </c>
      <c r="K1547" s="3" t="s">
        <v>4103</v>
      </c>
      <c r="L1547" s="3" t="s">
        <v>267</v>
      </c>
      <c r="M1547" s="3">
        <v>13601</v>
      </c>
      <c r="N1547" s="3" t="s">
        <v>148</v>
      </c>
      <c r="O1547" s="3" t="s">
        <v>764</v>
      </c>
      <c r="P1547" s="3" t="s">
        <v>32</v>
      </c>
      <c r="Q1547" s="3" t="s">
        <v>33</v>
      </c>
      <c r="R1547" s="3" t="s">
        <v>765</v>
      </c>
      <c r="S1547" s="3">
        <v>1573.4880000000001</v>
      </c>
      <c r="T1547" s="3">
        <v>7</v>
      </c>
      <c r="U1547" s="3">
        <v>0.2</v>
      </c>
      <c r="V1547" s="3">
        <v>196.68599999999986</v>
      </c>
    </row>
    <row r="1548" spans="1:22" ht="14.25" customHeight="1" x14ac:dyDescent="0.25">
      <c r="A1548" s="3">
        <v>1547</v>
      </c>
      <c r="B1548" s="3" t="s">
        <v>4104</v>
      </c>
      <c r="C1548" s="4">
        <f>YEAR(Table_1[[#This Row],[Order Date]])</f>
        <v>2012</v>
      </c>
      <c r="D1548" s="9">
        <v>41236</v>
      </c>
      <c r="E1548" s="3">
        <v>41240</v>
      </c>
      <c r="F1548" s="3" t="s">
        <v>50</v>
      </c>
      <c r="G1548" s="3" t="s">
        <v>1270</v>
      </c>
      <c r="H1548" s="3" t="s">
        <v>1271</v>
      </c>
      <c r="I1548" s="3" t="s">
        <v>41</v>
      </c>
      <c r="J1548" s="3" t="s">
        <v>27</v>
      </c>
      <c r="K1548" s="3" t="s">
        <v>678</v>
      </c>
      <c r="L1548" s="3" t="s">
        <v>104</v>
      </c>
      <c r="M1548" s="3">
        <v>78207</v>
      </c>
      <c r="N1548" s="3" t="s">
        <v>105</v>
      </c>
      <c r="O1548" s="3" t="s">
        <v>3569</v>
      </c>
      <c r="P1548" s="3" t="s">
        <v>46</v>
      </c>
      <c r="Q1548" s="3" t="s">
        <v>90</v>
      </c>
      <c r="R1548" s="3" t="s">
        <v>3570</v>
      </c>
      <c r="S1548" s="3">
        <v>335.52</v>
      </c>
      <c r="T1548" s="3">
        <v>4</v>
      </c>
      <c r="U1548" s="3">
        <v>0.2</v>
      </c>
      <c r="V1548" s="3">
        <v>117.43199999999999</v>
      </c>
    </row>
    <row r="1549" spans="1:22" ht="14.25" customHeight="1" x14ac:dyDescent="0.25">
      <c r="A1549" s="3">
        <v>1548</v>
      </c>
      <c r="B1549" s="3" t="s">
        <v>4104</v>
      </c>
      <c r="C1549" s="4">
        <f>YEAR(Table_1[[#This Row],[Order Date]])</f>
        <v>2012</v>
      </c>
      <c r="D1549" s="9">
        <v>41236</v>
      </c>
      <c r="E1549" s="3">
        <v>41240</v>
      </c>
      <c r="F1549" s="3" t="s">
        <v>50</v>
      </c>
      <c r="G1549" s="3" t="s">
        <v>1270</v>
      </c>
      <c r="H1549" s="3" t="s">
        <v>1271</v>
      </c>
      <c r="I1549" s="3" t="s">
        <v>41</v>
      </c>
      <c r="J1549" s="3" t="s">
        <v>27</v>
      </c>
      <c r="K1549" s="3" t="s">
        <v>678</v>
      </c>
      <c r="L1549" s="3" t="s">
        <v>104</v>
      </c>
      <c r="M1549" s="3">
        <v>78207</v>
      </c>
      <c r="N1549" s="3" t="s">
        <v>105</v>
      </c>
      <c r="O1549" s="3" t="s">
        <v>3834</v>
      </c>
      <c r="P1549" s="3" t="s">
        <v>46</v>
      </c>
      <c r="Q1549" s="3" t="s">
        <v>75</v>
      </c>
      <c r="R1549" s="3" t="s">
        <v>3835</v>
      </c>
      <c r="S1549" s="3">
        <v>23.911999999999995</v>
      </c>
      <c r="T1549" s="3">
        <v>2</v>
      </c>
      <c r="U1549" s="3">
        <v>0.8</v>
      </c>
      <c r="V1549" s="3">
        <v>-40.650400000000019</v>
      </c>
    </row>
    <row r="1550" spans="1:22" ht="14.25" customHeight="1" x14ac:dyDescent="0.25">
      <c r="A1550" s="3">
        <v>1549</v>
      </c>
      <c r="B1550" s="3" t="s">
        <v>4104</v>
      </c>
      <c r="C1550" s="4">
        <f>YEAR(Table_1[[#This Row],[Order Date]])</f>
        <v>2012</v>
      </c>
      <c r="D1550" s="9">
        <v>41236</v>
      </c>
      <c r="E1550" s="3">
        <v>41240</v>
      </c>
      <c r="F1550" s="3" t="s">
        <v>50</v>
      </c>
      <c r="G1550" s="3" t="s">
        <v>1270</v>
      </c>
      <c r="H1550" s="3" t="s">
        <v>1271</v>
      </c>
      <c r="I1550" s="3" t="s">
        <v>41</v>
      </c>
      <c r="J1550" s="3" t="s">
        <v>27</v>
      </c>
      <c r="K1550" s="3" t="s">
        <v>678</v>
      </c>
      <c r="L1550" s="3" t="s">
        <v>104</v>
      </c>
      <c r="M1550" s="3">
        <v>78207</v>
      </c>
      <c r="N1550" s="3" t="s">
        <v>105</v>
      </c>
      <c r="O1550" s="3" t="s">
        <v>4105</v>
      </c>
      <c r="P1550" s="3" t="s">
        <v>46</v>
      </c>
      <c r="Q1550" s="3" t="s">
        <v>59</v>
      </c>
      <c r="R1550" s="3" t="s">
        <v>4106</v>
      </c>
      <c r="S1550" s="3">
        <v>27.056000000000001</v>
      </c>
      <c r="T1550" s="3">
        <v>2</v>
      </c>
      <c r="U1550" s="3">
        <v>0.2</v>
      </c>
      <c r="V1550" s="3">
        <v>2.3673999999999991</v>
      </c>
    </row>
    <row r="1551" spans="1:22" ht="14.25" customHeight="1" x14ac:dyDescent="0.25">
      <c r="A1551" s="3">
        <v>1550</v>
      </c>
      <c r="B1551" s="3" t="s">
        <v>4107</v>
      </c>
      <c r="C1551" s="4">
        <f>YEAR(Table_1[[#This Row],[Order Date]])</f>
        <v>2011</v>
      </c>
      <c r="D1551" s="9">
        <v>40730</v>
      </c>
      <c r="E1551" s="3">
        <v>40732</v>
      </c>
      <c r="F1551" s="3" t="s">
        <v>188</v>
      </c>
      <c r="G1551" s="3" t="s">
        <v>1827</v>
      </c>
      <c r="H1551" s="3" t="s">
        <v>1828</v>
      </c>
      <c r="I1551" s="3" t="s">
        <v>26</v>
      </c>
      <c r="J1551" s="3" t="s">
        <v>27</v>
      </c>
      <c r="K1551" s="3" t="s">
        <v>266</v>
      </c>
      <c r="L1551" s="3" t="s">
        <v>267</v>
      </c>
      <c r="M1551" s="3">
        <v>10011</v>
      </c>
      <c r="N1551" s="3" t="s">
        <v>148</v>
      </c>
      <c r="O1551" s="3" t="s">
        <v>3458</v>
      </c>
      <c r="P1551" s="3" t="s">
        <v>71</v>
      </c>
      <c r="Q1551" s="3" t="s">
        <v>1216</v>
      </c>
      <c r="R1551" s="3" t="s">
        <v>3459</v>
      </c>
      <c r="S1551" s="3">
        <v>559.99200000000008</v>
      </c>
      <c r="T1551" s="3">
        <v>1</v>
      </c>
      <c r="U1551" s="3">
        <v>0.2</v>
      </c>
      <c r="V1551" s="3">
        <v>174.99749999999997</v>
      </c>
    </row>
    <row r="1552" spans="1:22" ht="14.25" customHeight="1" x14ac:dyDescent="0.25">
      <c r="A1552" s="3">
        <v>1551</v>
      </c>
      <c r="B1552" s="3" t="s">
        <v>4108</v>
      </c>
      <c r="C1552" s="4">
        <f>YEAR(Table_1[[#This Row],[Order Date]])</f>
        <v>2014</v>
      </c>
      <c r="D1552" s="9">
        <v>41957</v>
      </c>
      <c r="E1552" s="3">
        <v>41962</v>
      </c>
      <c r="F1552" s="3" t="s">
        <v>23</v>
      </c>
      <c r="G1552" s="3" t="s">
        <v>3915</v>
      </c>
      <c r="H1552" s="3" t="s">
        <v>3916</v>
      </c>
      <c r="I1552" s="3" t="s">
        <v>102</v>
      </c>
      <c r="J1552" s="3" t="s">
        <v>27</v>
      </c>
      <c r="K1552" s="3" t="s">
        <v>184</v>
      </c>
      <c r="L1552" s="3" t="s">
        <v>104</v>
      </c>
      <c r="M1552" s="3">
        <v>77095</v>
      </c>
      <c r="N1552" s="3" t="s">
        <v>105</v>
      </c>
      <c r="O1552" s="3" t="s">
        <v>4109</v>
      </c>
      <c r="P1552" s="3" t="s">
        <v>46</v>
      </c>
      <c r="Q1552" s="3" t="s">
        <v>78</v>
      </c>
      <c r="R1552" s="3" t="s">
        <v>4110</v>
      </c>
      <c r="S1552" s="3">
        <v>9.3239999999999981</v>
      </c>
      <c r="T1552" s="3">
        <v>6</v>
      </c>
      <c r="U1552" s="3">
        <v>0.8</v>
      </c>
      <c r="V1552" s="3">
        <v>-24.708599999999997</v>
      </c>
    </row>
    <row r="1553" spans="1:22" ht="14.25" customHeight="1" x14ac:dyDescent="0.25">
      <c r="A1553" s="3">
        <v>1552</v>
      </c>
      <c r="B1553" s="3" t="s">
        <v>4111</v>
      </c>
      <c r="C1553" s="4">
        <f>YEAR(Table_1[[#This Row],[Order Date]])</f>
        <v>2013</v>
      </c>
      <c r="D1553" s="9">
        <v>41443</v>
      </c>
      <c r="E1553" s="3">
        <v>41448</v>
      </c>
      <c r="F1553" s="3" t="s">
        <v>50</v>
      </c>
      <c r="G1553" s="3" t="s">
        <v>4112</v>
      </c>
      <c r="H1553" s="3" t="s">
        <v>4113</v>
      </c>
      <c r="I1553" s="3" t="s">
        <v>26</v>
      </c>
      <c r="J1553" s="3" t="s">
        <v>27</v>
      </c>
      <c r="K1553" s="3" t="s">
        <v>947</v>
      </c>
      <c r="L1553" s="3" t="s">
        <v>43</v>
      </c>
      <c r="M1553" s="3">
        <v>92024</v>
      </c>
      <c r="N1553" s="3" t="s">
        <v>44</v>
      </c>
      <c r="O1553" s="3" t="s">
        <v>3778</v>
      </c>
      <c r="P1553" s="3" t="s">
        <v>46</v>
      </c>
      <c r="Q1553" s="3" t="s">
        <v>90</v>
      </c>
      <c r="R1553" s="3" t="s">
        <v>3779</v>
      </c>
      <c r="S1553" s="3">
        <v>111.96</v>
      </c>
      <c r="T1553" s="3">
        <v>2</v>
      </c>
      <c r="U1553" s="3">
        <v>0</v>
      </c>
      <c r="V1553" s="3">
        <v>54.860399999999998</v>
      </c>
    </row>
    <row r="1554" spans="1:22" ht="14.25" customHeight="1" x14ac:dyDescent="0.25">
      <c r="A1554" s="3">
        <v>1553</v>
      </c>
      <c r="B1554" s="3" t="s">
        <v>4114</v>
      </c>
      <c r="C1554" s="4">
        <f>YEAR(Table_1[[#This Row],[Order Date]])</f>
        <v>2011</v>
      </c>
      <c r="D1554" s="9">
        <v>40666</v>
      </c>
      <c r="E1554" s="3">
        <v>40668</v>
      </c>
      <c r="F1554" s="3" t="s">
        <v>188</v>
      </c>
      <c r="G1554" s="3" t="s">
        <v>1610</v>
      </c>
      <c r="H1554" s="3" t="s">
        <v>1611</v>
      </c>
      <c r="I1554" s="3" t="s">
        <v>102</v>
      </c>
      <c r="J1554" s="3" t="s">
        <v>27</v>
      </c>
      <c r="K1554" s="3" t="s">
        <v>4115</v>
      </c>
      <c r="L1554" s="3" t="s">
        <v>114</v>
      </c>
      <c r="M1554" s="3">
        <v>54915</v>
      </c>
      <c r="N1554" s="3" t="s">
        <v>105</v>
      </c>
      <c r="O1554" s="3" t="s">
        <v>4116</v>
      </c>
      <c r="P1554" s="3" t="s">
        <v>46</v>
      </c>
      <c r="Q1554" s="3" t="s">
        <v>47</v>
      </c>
      <c r="R1554" s="3" t="s">
        <v>4117</v>
      </c>
      <c r="S1554" s="3">
        <v>21.560000000000002</v>
      </c>
      <c r="T1554" s="3">
        <v>7</v>
      </c>
      <c r="U1554" s="3">
        <v>0</v>
      </c>
      <c r="V1554" s="3">
        <v>10.348799999999999</v>
      </c>
    </row>
    <row r="1555" spans="1:22" ht="14.25" customHeight="1" x14ac:dyDescent="0.25">
      <c r="A1555" s="3">
        <v>1554</v>
      </c>
      <c r="B1555" s="3" t="s">
        <v>4118</v>
      </c>
      <c r="C1555" s="4">
        <f>YEAR(Table_1[[#This Row],[Order Date]])</f>
        <v>2014</v>
      </c>
      <c r="D1555" s="9">
        <v>41929</v>
      </c>
      <c r="E1555" s="3">
        <v>41934</v>
      </c>
      <c r="F1555" s="3" t="s">
        <v>50</v>
      </c>
      <c r="G1555" s="3" t="s">
        <v>4119</v>
      </c>
      <c r="H1555" s="3" t="s">
        <v>4120</v>
      </c>
      <c r="I1555" s="3" t="s">
        <v>26</v>
      </c>
      <c r="J1555" s="3" t="s">
        <v>27</v>
      </c>
      <c r="K1555" s="3" t="s">
        <v>1464</v>
      </c>
      <c r="L1555" s="3" t="s">
        <v>29</v>
      </c>
      <c r="M1555" s="3">
        <v>40475</v>
      </c>
      <c r="N1555" s="3" t="s">
        <v>30</v>
      </c>
      <c r="O1555" s="3" t="s">
        <v>2686</v>
      </c>
      <c r="P1555" s="3" t="s">
        <v>46</v>
      </c>
      <c r="Q1555" s="3" t="s">
        <v>75</v>
      </c>
      <c r="R1555" s="3" t="s">
        <v>2687</v>
      </c>
      <c r="S1555" s="3">
        <v>124.75</v>
      </c>
      <c r="T1555" s="3">
        <v>5</v>
      </c>
      <c r="U1555" s="3">
        <v>0</v>
      </c>
      <c r="V1555" s="3">
        <v>57.384999999999991</v>
      </c>
    </row>
    <row r="1556" spans="1:22" ht="14.25" customHeight="1" x14ac:dyDescent="0.25">
      <c r="A1556" s="3">
        <v>1555</v>
      </c>
      <c r="B1556" s="3" t="s">
        <v>4121</v>
      </c>
      <c r="C1556" s="4">
        <f>YEAR(Table_1[[#This Row],[Order Date]])</f>
        <v>2012</v>
      </c>
      <c r="D1556" s="9">
        <v>40945</v>
      </c>
      <c r="E1556" s="3">
        <v>40952</v>
      </c>
      <c r="F1556" s="3" t="s">
        <v>50</v>
      </c>
      <c r="G1556" s="3" t="s">
        <v>847</v>
      </c>
      <c r="H1556" s="3" t="s">
        <v>848</v>
      </c>
      <c r="I1556" s="3" t="s">
        <v>41</v>
      </c>
      <c r="J1556" s="3" t="s">
        <v>27</v>
      </c>
      <c r="K1556" s="3" t="s">
        <v>4122</v>
      </c>
      <c r="L1556" s="3" t="s">
        <v>96</v>
      </c>
      <c r="M1556" s="3">
        <v>98006</v>
      </c>
      <c r="N1556" s="3" t="s">
        <v>44</v>
      </c>
      <c r="O1556" s="3" t="s">
        <v>4123</v>
      </c>
      <c r="P1556" s="3" t="s">
        <v>46</v>
      </c>
      <c r="Q1556" s="3" t="s">
        <v>68</v>
      </c>
      <c r="R1556" s="3" t="s">
        <v>4124</v>
      </c>
      <c r="S1556" s="3">
        <v>5.28</v>
      </c>
      <c r="T1556" s="3">
        <v>3</v>
      </c>
      <c r="U1556" s="3">
        <v>0</v>
      </c>
      <c r="V1556" s="3">
        <v>1.5311999999999999</v>
      </c>
    </row>
    <row r="1557" spans="1:22" ht="14.25" customHeight="1" x14ac:dyDescent="0.25">
      <c r="A1557" s="3">
        <v>1556</v>
      </c>
      <c r="B1557" s="3" t="s">
        <v>4125</v>
      </c>
      <c r="C1557" s="4">
        <f>YEAR(Table_1[[#This Row],[Order Date]])</f>
        <v>2014</v>
      </c>
      <c r="D1557" s="9">
        <v>41887</v>
      </c>
      <c r="E1557" s="3">
        <v>41891</v>
      </c>
      <c r="F1557" s="3" t="s">
        <v>50</v>
      </c>
      <c r="G1557" s="3" t="s">
        <v>4126</v>
      </c>
      <c r="H1557" s="3" t="s">
        <v>4127</v>
      </c>
      <c r="I1557" s="3" t="s">
        <v>26</v>
      </c>
      <c r="J1557" s="3" t="s">
        <v>27</v>
      </c>
      <c r="K1557" s="3" t="s">
        <v>1173</v>
      </c>
      <c r="L1557" s="3" t="s">
        <v>267</v>
      </c>
      <c r="M1557" s="3">
        <v>11561</v>
      </c>
      <c r="N1557" s="3" t="s">
        <v>148</v>
      </c>
      <c r="O1557" s="3" t="s">
        <v>230</v>
      </c>
      <c r="P1557" s="3" t="s">
        <v>71</v>
      </c>
      <c r="Q1557" s="3" t="s">
        <v>161</v>
      </c>
      <c r="R1557" s="3" t="s">
        <v>231</v>
      </c>
      <c r="S1557" s="3">
        <v>91.96</v>
      </c>
      <c r="T1557" s="3">
        <v>4</v>
      </c>
      <c r="U1557" s="3">
        <v>0</v>
      </c>
      <c r="V1557" s="3">
        <v>39.5428</v>
      </c>
    </row>
    <row r="1558" spans="1:22" ht="14.25" customHeight="1" x14ac:dyDescent="0.25">
      <c r="A1558" s="3">
        <v>1557</v>
      </c>
      <c r="B1558" s="3" t="s">
        <v>4128</v>
      </c>
      <c r="C1558" s="4">
        <f>YEAR(Table_1[[#This Row],[Order Date]])</f>
        <v>2013</v>
      </c>
      <c r="D1558" s="9">
        <v>41404</v>
      </c>
      <c r="E1558" s="3">
        <v>41410</v>
      </c>
      <c r="F1558" s="3" t="s">
        <v>50</v>
      </c>
      <c r="G1558" s="3" t="s">
        <v>4129</v>
      </c>
      <c r="H1558" s="3" t="s">
        <v>4130</v>
      </c>
      <c r="I1558" s="3" t="s">
        <v>26</v>
      </c>
      <c r="J1558" s="3" t="s">
        <v>27</v>
      </c>
      <c r="K1558" s="3" t="s">
        <v>146</v>
      </c>
      <c r="L1558" s="3" t="s">
        <v>147</v>
      </c>
      <c r="M1558" s="3">
        <v>19140</v>
      </c>
      <c r="N1558" s="3" t="s">
        <v>148</v>
      </c>
      <c r="O1558" s="3" t="s">
        <v>4131</v>
      </c>
      <c r="P1558" s="3" t="s">
        <v>46</v>
      </c>
      <c r="Q1558" s="3" t="s">
        <v>173</v>
      </c>
      <c r="R1558" s="3" t="s">
        <v>186</v>
      </c>
      <c r="S1558" s="3">
        <v>9.3439999999999994</v>
      </c>
      <c r="T1558" s="3">
        <v>1</v>
      </c>
      <c r="U1558" s="3">
        <v>0.2</v>
      </c>
      <c r="V1558" s="3">
        <v>3.504</v>
      </c>
    </row>
    <row r="1559" spans="1:22" ht="14.25" customHeight="1" x14ac:dyDescent="0.25">
      <c r="A1559" s="3">
        <v>1558</v>
      </c>
      <c r="B1559" s="3" t="s">
        <v>4128</v>
      </c>
      <c r="C1559" s="4">
        <f>YEAR(Table_1[[#This Row],[Order Date]])</f>
        <v>2013</v>
      </c>
      <c r="D1559" s="9">
        <v>41404</v>
      </c>
      <c r="E1559" s="3">
        <v>41410</v>
      </c>
      <c r="F1559" s="3" t="s">
        <v>50</v>
      </c>
      <c r="G1559" s="3" t="s">
        <v>4129</v>
      </c>
      <c r="H1559" s="3" t="s">
        <v>4130</v>
      </c>
      <c r="I1559" s="3" t="s">
        <v>26</v>
      </c>
      <c r="J1559" s="3" t="s">
        <v>27</v>
      </c>
      <c r="K1559" s="3" t="s">
        <v>146</v>
      </c>
      <c r="L1559" s="3" t="s">
        <v>147</v>
      </c>
      <c r="M1559" s="3">
        <v>19140</v>
      </c>
      <c r="N1559" s="3" t="s">
        <v>148</v>
      </c>
      <c r="O1559" s="3" t="s">
        <v>4132</v>
      </c>
      <c r="P1559" s="3" t="s">
        <v>46</v>
      </c>
      <c r="Q1559" s="3" t="s">
        <v>68</v>
      </c>
      <c r="R1559" s="3" t="s">
        <v>4133</v>
      </c>
      <c r="S1559" s="3">
        <v>79.36</v>
      </c>
      <c r="T1559" s="3">
        <v>5</v>
      </c>
      <c r="U1559" s="3">
        <v>0.2</v>
      </c>
      <c r="V1559" s="3">
        <v>9.919999999999991</v>
      </c>
    </row>
    <row r="1560" spans="1:22" ht="14.25" customHeight="1" x14ac:dyDescent="0.25">
      <c r="A1560" s="3">
        <v>1559</v>
      </c>
      <c r="B1560" s="3" t="s">
        <v>4134</v>
      </c>
      <c r="C1560" s="4">
        <f>YEAR(Table_1[[#This Row],[Order Date]])</f>
        <v>2012</v>
      </c>
      <c r="D1560" s="9">
        <v>40984</v>
      </c>
      <c r="E1560" s="3">
        <v>40986</v>
      </c>
      <c r="F1560" s="3" t="s">
        <v>23</v>
      </c>
      <c r="G1560" s="3" t="s">
        <v>1645</v>
      </c>
      <c r="H1560" s="3" t="s">
        <v>1646</v>
      </c>
      <c r="I1560" s="3" t="s">
        <v>26</v>
      </c>
      <c r="J1560" s="3" t="s">
        <v>27</v>
      </c>
      <c r="K1560" s="3" t="s">
        <v>95</v>
      </c>
      <c r="L1560" s="3" t="s">
        <v>96</v>
      </c>
      <c r="M1560" s="3">
        <v>98103</v>
      </c>
      <c r="N1560" s="3" t="s">
        <v>44</v>
      </c>
      <c r="O1560" s="3" t="s">
        <v>3822</v>
      </c>
      <c r="P1560" s="3" t="s">
        <v>32</v>
      </c>
      <c r="Q1560" s="3" t="s">
        <v>56</v>
      </c>
      <c r="R1560" s="3" t="s">
        <v>3274</v>
      </c>
      <c r="S1560" s="3">
        <v>171.96</v>
      </c>
      <c r="T1560" s="3">
        <v>2</v>
      </c>
      <c r="U1560" s="3">
        <v>0</v>
      </c>
      <c r="V1560" s="3">
        <v>44.709600000000009</v>
      </c>
    </row>
    <row r="1561" spans="1:22" ht="14.25" customHeight="1" x14ac:dyDescent="0.25">
      <c r="A1561" s="3">
        <v>1560</v>
      </c>
      <c r="B1561" s="3" t="s">
        <v>4135</v>
      </c>
      <c r="C1561" s="4">
        <f>YEAR(Table_1[[#This Row],[Order Date]])</f>
        <v>2013</v>
      </c>
      <c r="D1561" s="9">
        <v>41374</v>
      </c>
      <c r="E1561" s="3">
        <v>41378</v>
      </c>
      <c r="F1561" s="3" t="s">
        <v>50</v>
      </c>
      <c r="G1561" s="3" t="s">
        <v>4136</v>
      </c>
      <c r="H1561" s="3" t="s">
        <v>4137</v>
      </c>
      <c r="I1561" s="3" t="s">
        <v>41</v>
      </c>
      <c r="J1561" s="3" t="s">
        <v>27</v>
      </c>
      <c r="K1561" s="3" t="s">
        <v>95</v>
      </c>
      <c r="L1561" s="3" t="s">
        <v>96</v>
      </c>
      <c r="M1561" s="3">
        <v>98103</v>
      </c>
      <c r="N1561" s="3" t="s">
        <v>44</v>
      </c>
      <c r="O1561" s="3" t="s">
        <v>2709</v>
      </c>
      <c r="P1561" s="3" t="s">
        <v>46</v>
      </c>
      <c r="Q1561" s="3" t="s">
        <v>75</v>
      </c>
      <c r="R1561" s="3" t="s">
        <v>2710</v>
      </c>
      <c r="S1561" s="3">
        <v>35.352000000000004</v>
      </c>
      <c r="T1561" s="3">
        <v>9</v>
      </c>
      <c r="U1561" s="3">
        <v>0.2</v>
      </c>
      <c r="V1561" s="3">
        <v>12.815099999999997</v>
      </c>
    </row>
    <row r="1562" spans="1:22" ht="14.25" customHeight="1" x14ac:dyDescent="0.25">
      <c r="A1562" s="3">
        <v>1561</v>
      </c>
      <c r="B1562" s="3" t="s">
        <v>4138</v>
      </c>
      <c r="C1562" s="4">
        <f>YEAR(Table_1[[#This Row],[Order Date]])</f>
        <v>2011</v>
      </c>
      <c r="D1562" s="9">
        <v>40637</v>
      </c>
      <c r="E1562" s="3">
        <v>40642</v>
      </c>
      <c r="F1562" s="3" t="s">
        <v>50</v>
      </c>
      <c r="G1562" s="3" t="s">
        <v>2689</v>
      </c>
      <c r="H1562" s="3" t="s">
        <v>2690</v>
      </c>
      <c r="I1562" s="3" t="s">
        <v>102</v>
      </c>
      <c r="J1562" s="3" t="s">
        <v>27</v>
      </c>
      <c r="K1562" s="3" t="s">
        <v>127</v>
      </c>
      <c r="L1562" s="3" t="s">
        <v>43</v>
      </c>
      <c r="M1562" s="3">
        <v>94109</v>
      </c>
      <c r="N1562" s="3" t="s">
        <v>44</v>
      </c>
      <c r="O1562" s="3" t="s">
        <v>4139</v>
      </c>
      <c r="P1562" s="3" t="s">
        <v>46</v>
      </c>
      <c r="Q1562" s="3" t="s">
        <v>47</v>
      </c>
      <c r="R1562" s="3" t="s">
        <v>4140</v>
      </c>
      <c r="S1562" s="3">
        <v>18.899999999999999</v>
      </c>
      <c r="T1562" s="3">
        <v>6</v>
      </c>
      <c r="U1562" s="3">
        <v>0</v>
      </c>
      <c r="V1562" s="3">
        <v>9.0719999999999992</v>
      </c>
    </row>
    <row r="1563" spans="1:22" ht="14.25" customHeight="1" x14ac:dyDescent="0.25">
      <c r="A1563" s="3">
        <v>1562</v>
      </c>
      <c r="B1563" s="3" t="s">
        <v>4141</v>
      </c>
      <c r="C1563" s="4">
        <f>YEAR(Table_1[[#This Row],[Order Date]])</f>
        <v>2014</v>
      </c>
      <c r="D1563" s="9">
        <v>41888</v>
      </c>
      <c r="E1563" s="3">
        <v>41889</v>
      </c>
      <c r="F1563" s="3" t="s">
        <v>188</v>
      </c>
      <c r="G1563" s="3" t="s">
        <v>377</v>
      </c>
      <c r="H1563" s="3" t="s">
        <v>378</v>
      </c>
      <c r="I1563" s="3" t="s">
        <v>102</v>
      </c>
      <c r="J1563" s="3" t="s">
        <v>27</v>
      </c>
      <c r="K1563" s="3" t="s">
        <v>95</v>
      </c>
      <c r="L1563" s="3" t="s">
        <v>96</v>
      </c>
      <c r="M1563" s="3">
        <v>98115</v>
      </c>
      <c r="N1563" s="3" t="s">
        <v>44</v>
      </c>
      <c r="O1563" s="3" t="s">
        <v>1282</v>
      </c>
      <c r="P1563" s="3" t="s">
        <v>46</v>
      </c>
      <c r="Q1563" s="3" t="s">
        <v>68</v>
      </c>
      <c r="R1563" s="3" t="s">
        <v>1283</v>
      </c>
      <c r="S1563" s="3">
        <v>2.78</v>
      </c>
      <c r="T1563" s="3">
        <v>1</v>
      </c>
      <c r="U1563" s="3">
        <v>0</v>
      </c>
      <c r="V1563" s="3">
        <v>0.72279999999999989</v>
      </c>
    </row>
    <row r="1564" spans="1:22" ht="14.25" customHeight="1" x14ac:dyDescent="0.25">
      <c r="A1564" s="3">
        <v>1563</v>
      </c>
      <c r="B1564" s="3" t="s">
        <v>4142</v>
      </c>
      <c r="C1564" s="4">
        <f>YEAR(Table_1[[#This Row],[Order Date]])</f>
        <v>2014</v>
      </c>
      <c r="D1564" s="9">
        <v>41821</v>
      </c>
      <c r="E1564" s="3">
        <v>41821</v>
      </c>
      <c r="F1564" s="3" t="s">
        <v>1290</v>
      </c>
      <c r="G1564" s="3" t="s">
        <v>4143</v>
      </c>
      <c r="H1564" s="3" t="s">
        <v>4144</v>
      </c>
      <c r="I1564" s="3" t="s">
        <v>26</v>
      </c>
      <c r="J1564" s="3" t="s">
        <v>27</v>
      </c>
      <c r="K1564" s="3" t="s">
        <v>266</v>
      </c>
      <c r="L1564" s="3" t="s">
        <v>267</v>
      </c>
      <c r="M1564" s="3">
        <v>10011</v>
      </c>
      <c r="N1564" s="3" t="s">
        <v>148</v>
      </c>
      <c r="O1564" s="3" t="s">
        <v>55</v>
      </c>
      <c r="P1564" s="3" t="s">
        <v>32</v>
      </c>
      <c r="Q1564" s="3" t="s">
        <v>56</v>
      </c>
      <c r="R1564" s="3" t="s">
        <v>57</v>
      </c>
      <c r="S1564" s="3">
        <v>1044.6299999999999</v>
      </c>
      <c r="T1564" s="3">
        <v>5</v>
      </c>
      <c r="U1564" s="3">
        <v>0.4</v>
      </c>
      <c r="V1564" s="3">
        <v>-295.97849999999994</v>
      </c>
    </row>
    <row r="1565" spans="1:22" ht="14.25" customHeight="1" x14ac:dyDescent="0.25">
      <c r="A1565" s="3">
        <v>1564</v>
      </c>
      <c r="B1565" s="3" t="s">
        <v>4145</v>
      </c>
      <c r="C1565" s="4">
        <f>YEAR(Table_1[[#This Row],[Order Date]])</f>
        <v>2012</v>
      </c>
      <c r="D1565" s="9">
        <v>41222</v>
      </c>
      <c r="E1565" s="3">
        <v>41222</v>
      </c>
      <c r="F1565" s="3" t="s">
        <v>1290</v>
      </c>
      <c r="G1565" s="3" t="s">
        <v>4146</v>
      </c>
      <c r="H1565" s="3" t="s">
        <v>4147</v>
      </c>
      <c r="I1565" s="3" t="s">
        <v>26</v>
      </c>
      <c r="J1565" s="3" t="s">
        <v>27</v>
      </c>
      <c r="K1565" s="3" t="s">
        <v>146</v>
      </c>
      <c r="L1565" s="3" t="s">
        <v>147</v>
      </c>
      <c r="M1565" s="3">
        <v>19134</v>
      </c>
      <c r="N1565" s="3" t="s">
        <v>148</v>
      </c>
      <c r="O1565" s="3" t="s">
        <v>869</v>
      </c>
      <c r="P1565" s="3" t="s">
        <v>46</v>
      </c>
      <c r="Q1565" s="3" t="s">
        <v>90</v>
      </c>
      <c r="R1565" s="3" t="s">
        <v>870</v>
      </c>
      <c r="S1565" s="3">
        <v>11.352000000000002</v>
      </c>
      <c r="T1565" s="3">
        <v>3</v>
      </c>
      <c r="U1565" s="3">
        <v>0.2</v>
      </c>
      <c r="V1565" s="3">
        <v>4.1151</v>
      </c>
    </row>
    <row r="1566" spans="1:22" ht="14.25" customHeight="1" x14ac:dyDescent="0.25">
      <c r="A1566" s="3">
        <v>1565</v>
      </c>
      <c r="B1566" s="3" t="s">
        <v>4148</v>
      </c>
      <c r="C1566" s="4">
        <f>YEAR(Table_1[[#This Row],[Order Date]])</f>
        <v>2011</v>
      </c>
      <c r="D1566" s="9">
        <v>40606</v>
      </c>
      <c r="E1566" s="3">
        <v>40606</v>
      </c>
      <c r="F1566" s="3" t="s">
        <v>1290</v>
      </c>
      <c r="G1566" s="3" t="s">
        <v>486</v>
      </c>
      <c r="H1566" s="3" t="s">
        <v>487</v>
      </c>
      <c r="I1566" s="3" t="s">
        <v>26</v>
      </c>
      <c r="J1566" s="3" t="s">
        <v>27</v>
      </c>
      <c r="K1566" s="3" t="s">
        <v>382</v>
      </c>
      <c r="L1566" s="3" t="s">
        <v>383</v>
      </c>
      <c r="M1566" s="3">
        <v>29203</v>
      </c>
      <c r="N1566" s="3" t="s">
        <v>30</v>
      </c>
      <c r="O1566" s="3" t="s">
        <v>4149</v>
      </c>
      <c r="P1566" s="3" t="s">
        <v>46</v>
      </c>
      <c r="Q1566" s="3" t="s">
        <v>59</v>
      </c>
      <c r="R1566" s="3" t="s">
        <v>4150</v>
      </c>
      <c r="S1566" s="3">
        <v>354.90000000000003</v>
      </c>
      <c r="T1566" s="3">
        <v>5</v>
      </c>
      <c r="U1566" s="3">
        <v>0</v>
      </c>
      <c r="V1566" s="3">
        <v>17.744999999999962</v>
      </c>
    </row>
    <row r="1567" spans="1:22" ht="14.25" customHeight="1" x14ac:dyDescent="0.25">
      <c r="A1567" s="3">
        <v>1566</v>
      </c>
      <c r="B1567" s="3" t="s">
        <v>4151</v>
      </c>
      <c r="C1567" s="4">
        <f>YEAR(Table_1[[#This Row],[Order Date]])</f>
        <v>2012</v>
      </c>
      <c r="D1567" s="9">
        <v>40987</v>
      </c>
      <c r="E1567" s="3">
        <v>40993</v>
      </c>
      <c r="F1567" s="3" t="s">
        <v>50</v>
      </c>
      <c r="G1567" s="3" t="s">
        <v>2250</v>
      </c>
      <c r="H1567" s="3" t="s">
        <v>2251</v>
      </c>
      <c r="I1567" s="3" t="s">
        <v>102</v>
      </c>
      <c r="J1567" s="3" t="s">
        <v>27</v>
      </c>
      <c r="K1567" s="3" t="s">
        <v>95</v>
      </c>
      <c r="L1567" s="3" t="s">
        <v>96</v>
      </c>
      <c r="M1567" s="3">
        <v>98105</v>
      </c>
      <c r="N1567" s="3" t="s">
        <v>44</v>
      </c>
      <c r="O1567" s="3" t="s">
        <v>3381</v>
      </c>
      <c r="P1567" s="3" t="s">
        <v>71</v>
      </c>
      <c r="Q1567" s="3" t="s">
        <v>72</v>
      </c>
      <c r="R1567" s="3" t="s">
        <v>3382</v>
      </c>
      <c r="S1567" s="3">
        <v>453.57600000000002</v>
      </c>
      <c r="T1567" s="3">
        <v>3</v>
      </c>
      <c r="U1567" s="3">
        <v>0.2</v>
      </c>
      <c r="V1567" s="3">
        <v>39.687899999999985</v>
      </c>
    </row>
    <row r="1568" spans="1:22" ht="14.25" customHeight="1" x14ac:dyDescent="0.25">
      <c r="A1568" s="3">
        <v>1567</v>
      </c>
      <c r="B1568" s="3" t="s">
        <v>4152</v>
      </c>
      <c r="C1568" s="4">
        <f>YEAR(Table_1[[#This Row],[Order Date]])</f>
        <v>2012</v>
      </c>
      <c r="D1568" s="9">
        <v>41242</v>
      </c>
      <c r="E1568" s="3">
        <v>41243</v>
      </c>
      <c r="F1568" s="3" t="s">
        <v>188</v>
      </c>
      <c r="G1568" s="3" t="s">
        <v>4153</v>
      </c>
      <c r="H1568" s="3" t="s">
        <v>4154</v>
      </c>
      <c r="I1568" s="3" t="s">
        <v>26</v>
      </c>
      <c r="J1568" s="3" t="s">
        <v>27</v>
      </c>
      <c r="K1568" s="3" t="s">
        <v>4155</v>
      </c>
      <c r="L1568" s="3" t="s">
        <v>104</v>
      </c>
      <c r="M1568" s="3">
        <v>75002</v>
      </c>
      <c r="N1568" s="3" t="s">
        <v>105</v>
      </c>
      <c r="O1568" s="3" t="s">
        <v>4156</v>
      </c>
      <c r="P1568" s="3" t="s">
        <v>71</v>
      </c>
      <c r="Q1568" s="3" t="s">
        <v>161</v>
      </c>
      <c r="R1568" s="3" t="s">
        <v>4157</v>
      </c>
      <c r="S1568" s="3">
        <v>21.48</v>
      </c>
      <c r="T1568" s="3">
        <v>3</v>
      </c>
      <c r="U1568" s="3">
        <v>0.2</v>
      </c>
      <c r="V1568" s="3">
        <v>-0.26850000000000307</v>
      </c>
    </row>
    <row r="1569" spans="1:22" ht="14.25" customHeight="1" x14ac:dyDescent="0.25">
      <c r="A1569" s="3">
        <v>1568</v>
      </c>
      <c r="B1569" s="3" t="s">
        <v>4152</v>
      </c>
      <c r="C1569" s="4">
        <f>YEAR(Table_1[[#This Row],[Order Date]])</f>
        <v>2012</v>
      </c>
      <c r="D1569" s="9">
        <v>41242</v>
      </c>
      <c r="E1569" s="3">
        <v>41243</v>
      </c>
      <c r="F1569" s="3" t="s">
        <v>188</v>
      </c>
      <c r="G1569" s="3" t="s">
        <v>4153</v>
      </c>
      <c r="H1569" s="3" t="s">
        <v>4154</v>
      </c>
      <c r="I1569" s="3" t="s">
        <v>26</v>
      </c>
      <c r="J1569" s="3" t="s">
        <v>27</v>
      </c>
      <c r="K1569" s="3" t="s">
        <v>4155</v>
      </c>
      <c r="L1569" s="3" t="s">
        <v>104</v>
      </c>
      <c r="M1569" s="3">
        <v>75002</v>
      </c>
      <c r="N1569" s="3" t="s">
        <v>105</v>
      </c>
      <c r="O1569" s="3" t="s">
        <v>4158</v>
      </c>
      <c r="P1569" s="3" t="s">
        <v>46</v>
      </c>
      <c r="Q1569" s="3" t="s">
        <v>75</v>
      </c>
      <c r="R1569" s="3" t="s">
        <v>4159</v>
      </c>
      <c r="S1569" s="3">
        <v>8.7839999999999989</v>
      </c>
      <c r="T1569" s="3">
        <v>4</v>
      </c>
      <c r="U1569" s="3">
        <v>0.8</v>
      </c>
      <c r="V1569" s="3">
        <v>-13.615200000000002</v>
      </c>
    </row>
    <row r="1570" spans="1:22" ht="14.25" customHeight="1" x14ac:dyDescent="0.25">
      <c r="A1570" s="3">
        <v>1569</v>
      </c>
      <c r="B1570" s="3" t="s">
        <v>4160</v>
      </c>
      <c r="C1570" s="4">
        <f>YEAR(Table_1[[#This Row],[Order Date]])</f>
        <v>2014</v>
      </c>
      <c r="D1570" s="9">
        <v>41802</v>
      </c>
      <c r="E1570" s="3">
        <v>41802</v>
      </c>
      <c r="F1570" s="3" t="s">
        <v>1290</v>
      </c>
      <c r="G1570" s="3" t="s">
        <v>1962</v>
      </c>
      <c r="H1570" s="3" t="s">
        <v>1963</v>
      </c>
      <c r="I1570" s="3" t="s">
        <v>26</v>
      </c>
      <c r="J1570" s="3" t="s">
        <v>27</v>
      </c>
      <c r="K1570" s="3" t="s">
        <v>42</v>
      </c>
      <c r="L1570" s="3" t="s">
        <v>43</v>
      </c>
      <c r="M1570" s="3">
        <v>90004</v>
      </c>
      <c r="N1570" s="3" t="s">
        <v>44</v>
      </c>
      <c r="O1570" s="3" t="s">
        <v>1730</v>
      </c>
      <c r="P1570" s="3" t="s">
        <v>46</v>
      </c>
      <c r="Q1570" s="3" t="s">
        <v>90</v>
      </c>
      <c r="R1570" s="3" t="s">
        <v>1731</v>
      </c>
      <c r="S1570" s="3">
        <v>122.97</v>
      </c>
      <c r="T1570" s="3">
        <v>3</v>
      </c>
      <c r="U1570" s="3">
        <v>0</v>
      </c>
      <c r="V1570" s="3">
        <v>60.255300000000005</v>
      </c>
    </row>
    <row r="1571" spans="1:22" ht="14.25" customHeight="1" x14ac:dyDescent="0.25">
      <c r="A1571" s="3">
        <v>1570</v>
      </c>
      <c r="B1571" s="3" t="s">
        <v>4161</v>
      </c>
      <c r="C1571" s="4">
        <f>YEAR(Table_1[[#This Row],[Order Date]])</f>
        <v>2014</v>
      </c>
      <c r="D1571" s="9">
        <v>41970</v>
      </c>
      <c r="E1571" s="3">
        <v>41974</v>
      </c>
      <c r="F1571" s="3" t="s">
        <v>50</v>
      </c>
      <c r="G1571" s="3" t="s">
        <v>2822</v>
      </c>
      <c r="H1571" s="3" t="s">
        <v>2823</v>
      </c>
      <c r="I1571" s="3" t="s">
        <v>41</v>
      </c>
      <c r="J1571" s="3" t="s">
        <v>27</v>
      </c>
      <c r="K1571" s="3" t="s">
        <v>1736</v>
      </c>
      <c r="L1571" s="3" t="s">
        <v>1272</v>
      </c>
      <c r="M1571" s="3">
        <v>30318</v>
      </c>
      <c r="N1571" s="3" t="s">
        <v>30</v>
      </c>
      <c r="O1571" s="3" t="s">
        <v>4162</v>
      </c>
      <c r="P1571" s="3" t="s">
        <v>46</v>
      </c>
      <c r="Q1571" s="3" t="s">
        <v>68</v>
      </c>
      <c r="R1571" s="3" t="s">
        <v>4163</v>
      </c>
      <c r="S1571" s="3">
        <v>12.84</v>
      </c>
      <c r="T1571" s="3">
        <v>3</v>
      </c>
      <c r="U1571" s="3">
        <v>0</v>
      </c>
      <c r="V1571" s="3">
        <v>3.7235999999999989</v>
      </c>
    </row>
    <row r="1572" spans="1:22" ht="14.25" customHeight="1" x14ac:dyDescent="0.25">
      <c r="A1572" s="3">
        <v>1571</v>
      </c>
      <c r="B1572" s="3" t="s">
        <v>4164</v>
      </c>
      <c r="C1572" s="4">
        <f>YEAR(Table_1[[#This Row],[Order Date]])</f>
        <v>2011</v>
      </c>
      <c r="D1572" s="9">
        <v>40870</v>
      </c>
      <c r="E1572" s="3">
        <v>40872</v>
      </c>
      <c r="F1572" s="3" t="s">
        <v>188</v>
      </c>
      <c r="G1572" s="3" t="s">
        <v>1583</v>
      </c>
      <c r="H1572" s="3" t="s">
        <v>1584</v>
      </c>
      <c r="I1572" s="3" t="s">
        <v>26</v>
      </c>
      <c r="J1572" s="3" t="s">
        <v>27</v>
      </c>
      <c r="K1572" s="3" t="s">
        <v>42</v>
      </c>
      <c r="L1572" s="3" t="s">
        <v>43</v>
      </c>
      <c r="M1572" s="3">
        <v>90004</v>
      </c>
      <c r="N1572" s="3" t="s">
        <v>44</v>
      </c>
      <c r="O1572" s="3" t="s">
        <v>384</v>
      </c>
      <c r="P1572" s="3" t="s">
        <v>32</v>
      </c>
      <c r="Q1572" s="3" t="s">
        <v>36</v>
      </c>
      <c r="R1572" s="3" t="s">
        <v>385</v>
      </c>
      <c r="S1572" s="3">
        <v>603.91999999999996</v>
      </c>
      <c r="T1572" s="3">
        <v>5</v>
      </c>
      <c r="U1572" s="3">
        <v>0.2</v>
      </c>
      <c r="V1572" s="3">
        <v>-67.941000000000003</v>
      </c>
    </row>
    <row r="1573" spans="1:22" ht="14.25" customHeight="1" x14ac:dyDescent="0.25">
      <c r="A1573" s="3">
        <v>1572</v>
      </c>
      <c r="B1573" s="3" t="s">
        <v>4164</v>
      </c>
      <c r="C1573" s="4">
        <f>YEAR(Table_1[[#This Row],[Order Date]])</f>
        <v>2011</v>
      </c>
      <c r="D1573" s="9">
        <v>40870</v>
      </c>
      <c r="E1573" s="3">
        <v>40872</v>
      </c>
      <c r="F1573" s="3" t="s">
        <v>188</v>
      </c>
      <c r="G1573" s="3" t="s">
        <v>1583</v>
      </c>
      <c r="H1573" s="3" t="s">
        <v>1584</v>
      </c>
      <c r="I1573" s="3" t="s">
        <v>26</v>
      </c>
      <c r="J1573" s="3" t="s">
        <v>27</v>
      </c>
      <c r="K1573" s="3" t="s">
        <v>42</v>
      </c>
      <c r="L1573" s="3" t="s">
        <v>43</v>
      </c>
      <c r="M1573" s="3">
        <v>90004</v>
      </c>
      <c r="N1573" s="3" t="s">
        <v>44</v>
      </c>
      <c r="O1573" s="3" t="s">
        <v>4165</v>
      </c>
      <c r="P1573" s="3" t="s">
        <v>46</v>
      </c>
      <c r="Q1573" s="3" t="s">
        <v>173</v>
      </c>
      <c r="R1573" s="3" t="s">
        <v>4166</v>
      </c>
      <c r="S1573" s="3">
        <v>21.84</v>
      </c>
      <c r="T1573" s="3">
        <v>3</v>
      </c>
      <c r="U1573" s="3">
        <v>0</v>
      </c>
      <c r="V1573" s="3">
        <v>10.4832</v>
      </c>
    </row>
    <row r="1574" spans="1:22" ht="14.25" customHeight="1" x14ac:dyDescent="0.25">
      <c r="A1574" s="3">
        <v>1573</v>
      </c>
      <c r="B1574" s="3" t="s">
        <v>4164</v>
      </c>
      <c r="C1574" s="4">
        <f>YEAR(Table_1[[#This Row],[Order Date]])</f>
        <v>2011</v>
      </c>
      <c r="D1574" s="9">
        <v>40870</v>
      </c>
      <c r="E1574" s="3">
        <v>40872</v>
      </c>
      <c r="F1574" s="3" t="s">
        <v>188</v>
      </c>
      <c r="G1574" s="3" t="s">
        <v>1583</v>
      </c>
      <c r="H1574" s="3" t="s">
        <v>1584</v>
      </c>
      <c r="I1574" s="3" t="s">
        <v>26</v>
      </c>
      <c r="J1574" s="3" t="s">
        <v>27</v>
      </c>
      <c r="K1574" s="3" t="s">
        <v>42</v>
      </c>
      <c r="L1574" s="3" t="s">
        <v>43</v>
      </c>
      <c r="M1574" s="3">
        <v>90004</v>
      </c>
      <c r="N1574" s="3" t="s">
        <v>44</v>
      </c>
      <c r="O1574" s="3" t="s">
        <v>4167</v>
      </c>
      <c r="P1574" s="3" t="s">
        <v>71</v>
      </c>
      <c r="Q1574" s="3" t="s">
        <v>161</v>
      </c>
      <c r="R1574" s="3" t="s">
        <v>4168</v>
      </c>
      <c r="S1574" s="3">
        <v>29.99</v>
      </c>
      <c r="T1574" s="3">
        <v>1</v>
      </c>
      <c r="U1574" s="3">
        <v>0</v>
      </c>
      <c r="V1574" s="3">
        <v>6.2978999999999985</v>
      </c>
    </row>
    <row r="1575" spans="1:22" ht="14.25" customHeight="1" x14ac:dyDescent="0.25">
      <c r="A1575" s="3">
        <v>1574</v>
      </c>
      <c r="B1575" s="3" t="s">
        <v>4164</v>
      </c>
      <c r="C1575" s="4">
        <f>YEAR(Table_1[[#This Row],[Order Date]])</f>
        <v>2011</v>
      </c>
      <c r="D1575" s="9">
        <v>40870</v>
      </c>
      <c r="E1575" s="3">
        <v>40872</v>
      </c>
      <c r="F1575" s="3" t="s">
        <v>188</v>
      </c>
      <c r="G1575" s="3" t="s">
        <v>1583</v>
      </c>
      <c r="H1575" s="3" t="s">
        <v>1584</v>
      </c>
      <c r="I1575" s="3" t="s">
        <v>26</v>
      </c>
      <c r="J1575" s="3" t="s">
        <v>27</v>
      </c>
      <c r="K1575" s="3" t="s">
        <v>42</v>
      </c>
      <c r="L1575" s="3" t="s">
        <v>43</v>
      </c>
      <c r="M1575" s="3">
        <v>90004</v>
      </c>
      <c r="N1575" s="3" t="s">
        <v>44</v>
      </c>
      <c r="O1575" s="3" t="s">
        <v>1807</v>
      </c>
      <c r="P1575" s="3" t="s">
        <v>32</v>
      </c>
      <c r="Q1575" s="3" t="s">
        <v>36</v>
      </c>
      <c r="R1575" s="3" t="s">
        <v>1808</v>
      </c>
      <c r="S1575" s="3">
        <v>381.44000000000005</v>
      </c>
      <c r="T1575" s="3">
        <v>2</v>
      </c>
      <c r="U1575" s="3">
        <v>0.2</v>
      </c>
      <c r="V1575" s="3">
        <v>23.839999999999975</v>
      </c>
    </row>
    <row r="1576" spans="1:22" ht="14.25" customHeight="1" x14ac:dyDescent="0.25">
      <c r="A1576" s="3">
        <v>1575</v>
      </c>
      <c r="B1576" s="3" t="s">
        <v>4169</v>
      </c>
      <c r="C1576" s="4">
        <f>YEAR(Table_1[[#This Row],[Order Date]])</f>
        <v>2011</v>
      </c>
      <c r="D1576" s="9">
        <v>40892</v>
      </c>
      <c r="E1576" s="3">
        <v>40895</v>
      </c>
      <c r="F1576" s="3" t="s">
        <v>188</v>
      </c>
      <c r="G1576" s="3" t="s">
        <v>4170</v>
      </c>
      <c r="H1576" s="3" t="s">
        <v>4171</v>
      </c>
      <c r="I1576" s="3" t="s">
        <v>26</v>
      </c>
      <c r="J1576" s="3" t="s">
        <v>27</v>
      </c>
      <c r="K1576" s="3" t="s">
        <v>4172</v>
      </c>
      <c r="L1576" s="3" t="s">
        <v>104</v>
      </c>
      <c r="M1576" s="3">
        <v>79907</v>
      </c>
      <c r="N1576" s="3" t="s">
        <v>105</v>
      </c>
      <c r="O1576" s="3" t="s">
        <v>4173</v>
      </c>
      <c r="P1576" s="3" t="s">
        <v>71</v>
      </c>
      <c r="Q1576" s="3" t="s">
        <v>72</v>
      </c>
      <c r="R1576" s="3" t="s">
        <v>4174</v>
      </c>
      <c r="S1576" s="3">
        <v>40.68</v>
      </c>
      <c r="T1576" s="3">
        <v>3</v>
      </c>
      <c r="U1576" s="3">
        <v>0.2</v>
      </c>
      <c r="V1576" s="3">
        <v>-9.153000000000004</v>
      </c>
    </row>
    <row r="1577" spans="1:22" ht="14.25" customHeight="1" x14ac:dyDescent="0.25">
      <c r="A1577" s="3">
        <v>1576</v>
      </c>
      <c r="B1577" s="3" t="s">
        <v>4169</v>
      </c>
      <c r="C1577" s="4">
        <f>YEAR(Table_1[[#This Row],[Order Date]])</f>
        <v>2011</v>
      </c>
      <c r="D1577" s="9">
        <v>40892</v>
      </c>
      <c r="E1577" s="3">
        <v>40895</v>
      </c>
      <c r="F1577" s="3" t="s">
        <v>188</v>
      </c>
      <c r="G1577" s="3" t="s">
        <v>4170</v>
      </c>
      <c r="H1577" s="3" t="s">
        <v>4171</v>
      </c>
      <c r="I1577" s="3" t="s">
        <v>26</v>
      </c>
      <c r="J1577" s="3" t="s">
        <v>27</v>
      </c>
      <c r="K1577" s="3" t="s">
        <v>4172</v>
      </c>
      <c r="L1577" s="3" t="s">
        <v>104</v>
      </c>
      <c r="M1577" s="3">
        <v>79907</v>
      </c>
      <c r="N1577" s="3" t="s">
        <v>105</v>
      </c>
      <c r="O1577" s="3" t="s">
        <v>2476</v>
      </c>
      <c r="P1577" s="3" t="s">
        <v>32</v>
      </c>
      <c r="Q1577" s="3" t="s">
        <v>36</v>
      </c>
      <c r="R1577" s="3" t="s">
        <v>2477</v>
      </c>
      <c r="S1577" s="3">
        <v>763.28</v>
      </c>
      <c r="T1577" s="3">
        <v>5</v>
      </c>
      <c r="U1577" s="3">
        <v>0.3</v>
      </c>
      <c r="V1577" s="3">
        <v>-21.807999999999993</v>
      </c>
    </row>
    <row r="1578" spans="1:22" ht="14.25" customHeight="1" x14ac:dyDescent="0.25">
      <c r="A1578" s="3">
        <v>1577</v>
      </c>
      <c r="B1578" s="3" t="s">
        <v>4175</v>
      </c>
      <c r="C1578" s="4">
        <f>YEAR(Table_1[[#This Row],[Order Date]])</f>
        <v>2013</v>
      </c>
      <c r="D1578" s="9">
        <v>41387</v>
      </c>
      <c r="E1578" s="3">
        <v>41392</v>
      </c>
      <c r="F1578" s="3" t="s">
        <v>50</v>
      </c>
      <c r="G1578" s="3" t="s">
        <v>4176</v>
      </c>
      <c r="H1578" s="3" t="s">
        <v>4177</v>
      </c>
      <c r="I1578" s="3" t="s">
        <v>102</v>
      </c>
      <c r="J1578" s="3" t="s">
        <v>27</v>
      </c>
      <c r="K1578" s="3" t="s">
        <v>456</v>
      </c>
      <c r="L1578" s="3" t="s">
        <v>211</v>
      </c>
      <c r="M1578" s="3">
        <v>60505</v>
      </c>
      <c r="N1578" s="3" t="s">
        <v>105</v>
      </c>
      <c r="O1578" s="3" t="s">
        <v>1297</v>
      </c>
      <c r="P1578" s="3" t="s">
        <v>46</v>
      </c>
      <c r="Q1578" s="3" t="s">
        <v>59</v>
      </c>
      <c r="R1578" s="3" t="s">
        <v>1298</v>
      </c>
      <c r="S1578" s="3">
        <v>23.952000000000002</v>
      </c>
      <c r="T1578" s="3">
        <v>2</v>
      </c>
      <c r="U1578" s="3">
        <v>0.2</v>
      </c>
      <c r="V1578" s="3">
        <v>2.3952000000000018</v>
      </c>
    </row>
    <row r="1579" spans="1:22" ht="14.25" customHeight="1" x14ac:dyDescent="0.25">
      <c r="A1579" s="3">
        <v>1578</v>
      </c>
      <c r="B1579" s="3" t="s">
        <v>4178</v>
      </c>
      <c r="C1579" s="4">
        <f>YEAR(Table_1[[#This Row],[Order Date]])</f>
        <v>2013</v>
      </c>
      <c r="D1579" s="9">
        <v>41418</v>
      </c>
      <c r="E1579" s="3">
        <v>41422</v>
      </c>
      <c r="F1579" s="3" t="s">
        <v>50</v>
      </c>
      <c r="G1579" s="3" t="s">
        <v>3340</v>
      </c>
      <c r="H1579" s="3" t="s">
        <v>3341</v>
      </c>
      <c r="I1579" s="3" t="s">
        <v>102</v>
      </c>
      <c r="J1579" s="3" t="s">
        <v>27</v>
      </c>
      <c r="K1579" s="3" t="s">
        <v>2579</v>
      </c>
      <c r="L1579" s="3" t="s">
        <v>358</v>
      </c>
      <c r="M1579" s="3">
        <v>35630</v>
      </c>
      <c r="N1579" s="3" t="s">
        <v>30</v>
      </c>
      <c r="O1579" s="3" t="s">
        <v>4179</v>
      </c>
      <c r="P1579" s="3" t="s">
        <v>46</v>
      </c>
      <c r="Q1579" s="3" t="s">
        <v>90</v>
      </c>
      <c r="R1579" s="3" t="s">
        <v>4180</v>
      </c>
      <c r="S1579" s="3">
        <v>4.9800000000000004</v>
      </c>
      <c r="T1579" s="3">
        <v>1</v>
      </c>
      <c r="U1579" s="3">
        <v>0</v>
      </c>
      <c r="V1579" s="3">
        <v>2.4402000000000004</v>
      </c>
    </row>
    <row r="1580" spans="1:22" ht="14.25" customHeight="1" x14ac:dyDescent="0.25">
      <c r="A1580" s="3">
        <v>1579</v>
      </c>
      <c r="B1580" s="3" t="s">
        <v>4181</v>
      </c>
      <c r="C1580" s="4">
        <f>YEAR(Table_1[[#This Row],[Order Date]])</f>
        <v>2013</v>
      </c>
      <c r="D1580" s="9">
        <v>41332</v>
      </c>
      <c r="E1580" s="3">
        <v>41335</v>
      </c>
      <c r="F1580" s="3" t="s">
        <v>188</v>
      </c>
      <c r="G1580" s="3" t="s">
        <v>2450</v>
      </c>
      <c r="H1580" s="3" t="s">
        <v>2451</v>
      </c>
      <c r="I1580" s="3" t="s">
        <v>26</v>
      </c>
      <c r="J1580" s="3" t="s">
        <v>27</v>
      </c>
      <c r="K1580" s="3" t="s">
        <v>266</v>
      </c>
      <c r="L1580" s="3" t="s">
        <v>267</v>
      </c>
      <c r="M1580" s="3">
        <v>10011</v>
      </c>
      <c r="N1580" s="3" t="s">
        <v>148</v>
      </c>
      <c r="O1580" s="3" t="s">
        <v>4182</v>
      </c>
      <c r="P1580" s="3" t="s">
        <v>46</v>
      </c>
      <c r="Q1580" s="3" t="s">
        <v>78</v>
      </c>
      <c r="R1580" s="3" t="s">
        <v>4183</v>
      </c>
      <c r="S1580" s="3">
        <v>170.88</v>
      </c>
      <c r="T1580" s="3">
        <v>3</v>
      </c>
      <c r="U1580" s="3">
        <v>0</v>
      </c>
      <c r="V1580" s="3">
        <v>49.555199999999978</v>
      </c>
    </row>
    <row r="1581" spans="1:22" ht="14.25" customHeight="1" x14ac:dyDescent="0.25">
      <c r="A1581" s="3">
        <v>1580</v>
      </c>
      <c r="B1581" s="3" t="s">
        <v>4184</v>
      </c>
      <c r="C1581" s="4">
        <f>YEAR(Table_1[[#This Row],[Order Date]])</f>
        <v>2012</v>
      </c>
      <c r="D1581" s="9">
        <v>41130</v>
      </c>
      <c r="E1581" s="3">
        <v>41133</v>
      </c>
      <c r="F1581" s="3" t="s">
        <v>188</v>
      </c>
      <c r="G1581" s="3" t="s">
        <v>2235</v>
      </c>
      <c r="H1581" s="3" t="s">
        <v>2236</v>
      </c>
      <c r="I1581" s="3" t="s">
        <v>26</v>
      </c>
      <c r="J1581" s="3" t="s">
        <v>27</v>
      </c>
      <c r="K1581" s="3" t="s">
        <v>266</v>
      </c>
      <c r="L1581" s="3" t="s">
        <v>267</v>
      </c>
      <c r="M1581" s="3">
        <v>10024</v>
      </c>
      <c r="N1581" s="3" t="s">
        <v>148</v>
      </c>
      <c r="O1581" s="3" t="s">
        <v>1378</v>
      </c>
      <c r="P1581" s="3" t="s">
        <v>71</v>
      </c>
      <c r="Q1581" s="3" t="s">
        <v>72</v>
      </c>
      <c r="R1581" s="3" t="s">
        <v>1379</v>
      </c>
      <c r="S1581" s="3">
        <v>307.98</v>
      </c>
      <c r="T1581" s="3">
        <v>2</v>
      </c>
      <c r="U1581" s="3">
        <v>0</v>
      </c>
      <c r="V1581" s="3">
        <v>89.314199999999971</v>
      </c>
    </row>
    <row r="1582" spans="1:22" ht="14.25" customHeight="1" x14ac:dyDescent="0.25">
      <c r="A1582" s="3">
        <v>1581</v>
      </c>
      <c r="B1582" s="3" t="s">
        <v>4184</v>
      </c>
      <c r="C1582" s="4">
        <f>YEAR(Table_1[[#This Row],[Order Date]])</f>
        <v>2012</v>
      </c>
      <c r="D1582" s="9">
        <v>41130</v>
      </c>
      <c r="E1582" s="3">
        <v>41133</v>
      </c>
      <c r="F1582" s="3" t="s">
        <v>188</v>
      </c>
      <c r="G1582" s="3" t="s">
        <v>2235</v>
      </c>
      <c r="H1582" s="3" t="s">
        <v>2236</v>
      </c>
      <c r="I1582" s="3" t="s">
        <v>26</v>
      </c>
      <c r="J1582" s="3" t="s">
        <v>27</v>
      </c>
      <c r="K1582" s="3" t="s">
        <v>266</v>
      </c>
      <c r="L1582" s="3" t="s">
        <v>267</v>
      </c>
      <c r="M1582" s="3">
        <v>10024</v>
      </c>
      <c r="N1582" s="3" t="s">
        <v>148</v>
      </c>
      <c r="O1582" s="3" t="s">
        <v>925</v>
      </c>
      <c r="P1582" s="3" t="s">
        <v>32</v>
      </c>
      <c r="Q1582" s="3" t="s">
        <v>56</v>
      </c>
      <c r="R1582" s="3" t="s">
        <v>926</v>
      </c>
      <c r="S1582" s="3">
        <v>382.80599999999998</v>
      </c>
      <c r="T1582" s="3">
        <v>9</v>
      </c>
      <c r="U1582" s="3">
        <v>0.4</v>
      </c>
      <c r="V1582" s="3">
        <v>-153.12239999999997</v>
      </c>
    </row>
    <row r="1583" spans="1:22" ht="14.25" customHeight="1" x14ac:dyDescent="0.25">
      <c r="A1583" s="3">
        <v>1582</v>
      </c>
      <c r="B1583" s="3" t="s">
        <v>4184</v>
      </c>
      <c r="C1583" s="4">
        <f>YEAR(Table_1[[#This Row],[Order Date]])</f>
        <v>2012</v>
      </c>
      <c r="D1583" s="9">
        <v>41130</v>
      </c>
      <c r="E1583" s="3">
        <v>41133</v>
      </c>
      <c r="F1583" s="3" t="s">
        <v>188</v>
      </c>
      <c r="G1583" s="3" t="s">
        <v>2235</v>
      </c>
      <c r="H1583" s="3" t="s">
        <v>2236</v>
      </c>
      <c r="I1583" s="3" t="s">
        <v>26</v>
      </c>
      <c r="J1583" s="3" t="s">
        <v>27</v>
      </c>
      <c r="K1583" s="3" t="s">
        <v>266</v>
      </c>
      <c r="L1583" s="3" t="s">
        <v>267</v>
      </c>
      <c r="M1583" s="3">
        <v>10024</v>
      </c>
      <c r="N1583" s="3" t="s">
        <v>148</v>
      </c>
      <c r="O1583" s="3" t="s">
        <v>833</v>
      </c>
      <c r="P1583" s="3" t="s">
        <v>46</v>
      </c>
      <c r="Q1583" s="3" t="s">
        <v>59</v>
      </c>
      <c r="R1583" s="3" t="s">
        <v>834</v>
      </c>
      <c r="S1583" s="3">
        <v>41.96</v>
      </c>
      <c r="T1583" s="3">
        <v>2</v>
      </c>
      <c r="U1583" s="3">
        <v>0</v>
      </c>
      <c r="V1583" s="3">
        <v>2.9371999999999971</v>
      </c>
    </row>
    <row r="1584" spans="1:22" ht="14.25" customHeight="1" x14ac:dyDescent="0.25">
      <c r="A1584" s="3">
        <v>1583</v>
      </c>
      <c r="B1584" s="3" t="s">
        <v>4184</v>
      </c>
      <c r="C1584" s="4">
        <f>YEAR(Table_1[[#This Row],[Order Date]])</f>
        <v>2012</v>
      </c>
      <c r="D1584" s="9">
        <v>41130</v>
      </c>
      <c r="E1584" s="3">
        <v>41133</v>
      </c>
      <c r="F1584" s="3" t="s">
        <v>188</v>
      </c>
      <c r="G1584" s="3" t="s">
        <v>2235</v>
      </c>
      <c r="H1584" s="3" t="s">
        <v>2236</v>
      </c>
      <c r="I1584" s="3" t="s">
        <v>26</v>
      </c>
      <c r="J1584" s="3" t="s">
        <v>27</v>
      </c>
      <c r="K1584" s="3" t="s">
        <v>266</v>
      </c>
      <c r="L1584" s="3" t="s">
        <v>267</v>
      </c>
      <c r="M1584" s="3">
        <v>10024</v>
      </c>
      <c r="N1584" s="3" t="s">
        <v>148</v>
      </c>
      <c r="O1584" s="3" t="s">
        <v>2691</v>
      </c>
      <c r="P1584" s="3" t="s">
        <v>46</v>
      </c>
      <c r="Q1584" s="3" t="s">
        <v>75</v>
      </c>
      <c r="R1584" s="3" t="s">
        <v>2692</v>
      </c>
      <c r="S1584" s="3">
        <v>1217.568</v>
      </c>
      <c r="T1584" s="3">
        <v>2</v>
      </c>
      <c r="U1584" s="3">
        <v>0.2</v>
      </c>
      <c r="V1584" s="3">
        <v>456.58800000000002</v>
      </c>
    </row>
    <row r="1585" spans="1:22" ht="14.25" customHeight="1" x14ac:dyDescent="0.25">
      <c r="A1585" s="3">
        <v>1584</v>
      </c>
      <c r="B1585" s="3" t="s">
        <v>4184</v>
      </c>
      <c r="C1585" s="4">
        <f>YEAR(Table_1[[#This Row],[Order Date]])</f>
        <v>2012</v>
      </c>
      <c r="D1585" s="9">
        <v>41130</v>
      </c>
      <c r="E1585" s="3">
        <v>41133</v>
      </c>
      <c r="F1585" s="3" t="s">
        <v>188</v>
      </c>
      <c r="G1585" s="3" t="s">
        <v>2235</v>
      </c>
      <c r="H1585" s="3" t="s">
        <v>2236</v>
      </c>
      <c r="I1585" s="3" t="s">
        <v>26</v>
      </c>
      <c r="J1585" s="3" t="s">
        <v>27</v>
      </c>
      <c r="K1585" s="3" t="s">
        <v>266</v>
      </c>
      <c r="L1585" s="3" t="s">
        <v>267</v>
      </c>
      <c r="M1585" s="3">
        <v>10024</v>
      </c>
      <c r="N1585" s="3" t="s">
        <v>148</v>
      </c>
      <c r="O1585" s="3" t="s">
        <v>522</v>
      </c>
      <c r="P1585" s="3" t="s">
        <v>32</v>
      </c>
      <c r="Q1585" s="3" t="s">
        <v>65</v>
      </c>
      <c r="R1585" s="3" t="s">
        <v>523</v>
      </c>
      <c r="S1585" s="3">
        <v>47.04</v>
      </c>
      <c r="T1585" s="3">
        <v>3</v>
      </c>
      <c r="U1585" s="3">
        <v>0</v>
      </c>
      <c r="V1585" s="3">
        <v>18.345599999999997</v>
      </c>
    </row>
    <row r="1586" spans="1:22" ht="14.25" customHeight="1" x14ac:dyDescent="0.25">
      <c r="A1586" s="3">
        <v>1585</v>
      </c>
      <c r="B1586" s="3" t="s">
        <v>4184</v>
      </c>
      <c r="C1586" s="4">
        <f>YEAR(Table_1[[#This Row],[Order Date]])</f>
        <v>2012</v>
      </c>
      <c r="D1586" s="9">
        <v>41130</v>
      </c>
      <c r="E1586" s="3">
        <v>41133</v>
      </c>
      <c r="F1586" s="3" t="s">
        <v>188</v>
      </c>
      <c r="G1586" s="3" t="s">
        <v>2235</v>
      </c>
      <c r="H1586" s="3" t="s">
        <v>2236</v>
      </c>
      <c r="I1586" s="3" t="s">
        <v>26</v>
      </c>
      <c r="J1586" s="3" t="s">
        <v>27</v>
      </c>
      <c r="K1586" s="3" t="s">
        <v>266</v>
      </c>
      <c r="L1586" s="3" t="s">
        <v>267</v>
      </c>
      <c r="M1586" s="3">
        <v>10024</v>
      </c>
      <c r="N1586" s="3" t="s">
        <v>148</v>
      </c>
      <c r="O1586" s="3" t="s">
        <v>259</v>
      </c>
      <c r="P1586" s="3" t="s">
        <v>32</v>
      </c>
      <c r="Q1586" s="3" t="s">
        <v>65</v>
      </c>
      <c r="R1586" s="3" t="s">
        <v>260</v>
      </c>
      <c r="S1586" s="3">
        <v>6.16</v>
      </c>
      <c r="T1586" s="3">
        <v>2</v>
      </c>
      <c r="U1586" s="3">
        <v>0</v>
      </c>
      <c r="V1586" s="3">
        <v>2.9567999999999999</v>
      </c>
    </row>
    <row r="1587" spans="1:22" ht="14.25" customHeight="1" x14ac:dyDescent="0.25">
      <c r="A1587" s="3">
        <v>1586</v>
      </c>
      <c r="B1587" s="3" t="s">
        <v>4184</v>
      </c>
      <c r="C1587" s="4">
        <f>YEAR(Table_1[[#This Row],[Order Date]])</f>
        <v>2012</v>
      </c>
      <c r="D1587" s="9">
        <v>41130</v>
      </c>
      <c r="E1587" s="3">
        <v>41133</v>
      </c>
      <c r="F1587" s="3" t="s">
        <v>188</v>
      </c>
      <c r="G1587" s="3" t="s">
        <v>2235</v>
      </c>
      <c r="H1587" s="3" t="s">
        <v>2236</v>
      </c>
      <c r="I1587" s="3" t="s">
        <v>26</v>
      </c>
      <c r="J1587" s="3" t="s">
        <v>27</v>
      </c>
      <c r="K1587" s="3" t="s">
        <v>266</v>
      </c>
      <c r="L1587" s="3" t="s">
        <v>267</v>
      </c>
      <c r="M1587" s="3">
        <v>10024</v>
      </c>
      <c r="N1587" s="3" t="s">
        <v>148</v>
      </c>
      <c r="O1587" s="3" t="s">
        <v>1818</v>
      </c>
      <c r="P1587" s="3" t="s">
        <v>71</v>
      </c>
      <c r="Q1587" s="3" t="s">
        <v>72</v>
      </c>
      <c r="R1587" s="3" t="s">
        <v>1819</v>
      </c>
      <c r="S1587" s="3">
        <v>979.95</v>
      </c>
      <c r="T1587" s="3">
        <v>5</v>
      </c>
      <c r="U1587" s="3">
        <v>0</v>
      </c>
      <c r="V1587" s="3">
        <v>274.38600000000008</v>
      </c>
    </row>
    <row r="1588" spans="1:22" ht="14.25" customHeight="1" x14ac:dyDescent="0.25">
      <c r="A1588" s="3">
        <v>1587</v>
      </c>
      <c r="B1588" s="3" t="s">
        <v>4184</v>
      </c>
      <c r="C1588" s="4">
        <f>YEAR(Table_1[[#This Row],[Order Date]])</f>
        <v>2012</v>
      </c>
      <c r="D1588" s="9">
        <v>41130</v>
      </c>
      <c r="E1588" s="3">
        <v>41133</v>
      </c>
      <c r="F1588" s="3" t="s">
        <v>188</v>
      </c>
      <c r="G1588" s="3" t="s">
        <v>2235</v>
      </c>
      <c r="H1588" s="3" t="s">
        <v>2236</v>
      </c>
      <c r="I1588" s="3" t="s">
        <v>26</v>
      </c>
      <c r="J1588" s="3" t="s">
        <v>27</v>
      </c>
      <c r="K1588" s="3" t="s">
        <v>266</v>
      </c>
      <c r="L1588" s="3" t="s">
        <v>267</v>
      </c>
      <c r="M1588" s="3">
        <v>10024</v>
      </c>
      <c r="N1588" s="3" t="s">
        <v>148</v>
      </c>
      <c r="O1588" s="3" t="s">
        <v>4185</v>
      </c>
      <c r="P1588" s="3" t="s">
        <v>46</v>
      </c>
      <c r="Q1588" s="3" t="s">
        <v>90</v>
      </c>
      <c r="R1588" s="3" t="s">
        <v>4186</v>
      </c>
      <c r="S1588" s="3">
        <v>143.69999999999999</v>
      </c>
      <c r="T1588" s="3">
        <v>3</v>
      </c>
      <c r="U1588" s="3">
        <v>0</v>
      </c>
      <c r="V1588" s="3">
        <v>68.975999999999999</v>
      </c>
    </row>
    <row r="1589" spans="1:22" ht="14.25" customHeight="1" x14ac:dyDescent="0.25">
      <c r="A1589" s="3">
        <v>1588</v>
      </c>
      <c r="B1589" s="3" t="s">
        <v>4184</v>
      </c>
      <c r="C1589" s="4">
        <f>YEAR(Table_1[[#This Row],[Order Date]])</f>
        <v>2012</v>
      </c>
      <c r="D1589" s="9">
        <v>41130</v>
      </c>
      <c r="E1589" s="3">
        <v>41133</v>
      </c>
      <c r="F1589" s="3" t="s">
        <v>188</v>
      </c>
      <c r="G1589" s="3" t="s">
        <v>2235</v>
      </c>
      <c r="H1589" s="3" t="s">
        <v>2236</v>
      </c>
      <c r="I1589" s="3" t="s">
        <v>26</v>
      </c>
      <c r="J1589" s="3" t="s">
        <v>27</v>
      </c>
      <c r="K1589" s="3" t="s">
        <v>266</v>
      </c>
      <c r="L1589" s="3" t="s">
        <v>267</v>
      </c>
      <c r="M1589" s="3">
        <v>10024</v>
      </c>
      <c r="N1589" s="3" t="s">
        <v>148</v>
      </c>
      <c r="O1589" s="3" t="s">
        <v>4187</v>
      </c>
      <c r="P1589" s="3" t="s">
        <v>46</v>
      </c>
      <c r="Q1589" s="3" t="s">
        <v>269</v>
      </c>
      <c r="R1589" s="3" t="s">
        <v>4188</v>
      </c>
      <c r="S1589" s="3">
        <v>10.649999999999999</v>
      </c>
      <c r="T1589" s="3">
        <v>3</v>
      </c>
      <c r="U1589" s="3">
        <v>0</v>
      </c>
      <c r="V1589" s="3">
        <v>5.0054999999999996</v>
      </c>
    </row>
    <row r="1590" spans="1:22" ht="14.25" customHeight="1" x14ac:dyDescent="0.25">
      <c r="A1590" s="3">
        <v>1589</v>
      </c>
      <c r="B1590" s="3" t="s">
        <v>4184</v>
      </c>
      <c r="C1590" s="4">
        <f>YEAR(Table_1[[#This Row],[Order Date]])</f>
        <v>2012</v>
      </c>
      <c r="D1590" s="9">
        <v>41130</v>
      </c>
      <c r="E1590" s="3">
        <v>41133</v>
      </c>
      <c r="F1590" s="3" t="s">
        <v>188</v>
      </c>
      <c r="G1590" s="3" t="s">
        <v>2235</v>
      </c>
      <c r="H1590" s="3" t="s">
        <v>2236</v>
      </c>
      <c r="I1590" s="3" t="s">
        <v>26</v>
      </c>
      <c r="J1590" s="3" t="s">
        <v>27</v>
      </c>
      <c r="K1590" s="3" t="s">
        <v>266</v>
      </c>
      <c r="L1590" s="3" t="s">
        <v>267</v>
      </c>
      <c r="M1590" s="3">
        <v>10024</v>
      </c>
      <c r="N1590" s="3" t="s">
        <v>148</v>
      </c>
      <c r="O1590" s="3" t="s">
        <v>1524</v>
      </c>
      <c r="P1590" s="3" t="s">
        <v>71</v>
      </c>
      <c r="Q1590" s="3" t="s">
        <v>161</v>
      </c>
      <c r="R1590" s="3" t="s">
        <v>1525</v>
      </c>
      <c r="S1590" s="3">
        <v>247.8</v>
      </c>
      <c r="T1590" s="3">
        <v>4</v>
      </c>
      <c r="U1590" s="3">
        <v>0</v>
      </c>
      <c r="V1590" s="3">
        <v>34.692000000000007</v>
      </c>
    </row>
    <row r="1591" spans="1:22" ht="14.25" customHeight="1" x14ac:dyDescent="0.25">
      <c r="A1591" s="3">
        <v>1590</v>
      </c>
      <c r="B1591" s="3" t="s">
        <v>4189</v>
      </c>
      <c r="C1591" s="4">
        <f>YEAR(Table_1[[#This Row],[Order Date]])</f>
        <v>2013</v>
      </c>
      <c r="D1591" s="9">
        <v>41407</v>
      </c>
      <c r="E1591" s="3">
        <v>41411</v>
      </c>
      <c r="F1591" s="3" t="s">
        <v>50</v>
      </c>
      <c r="G1591" s="3" t="s">
        <v>4190</v>
      </c>
      <c r="H1591" s="3" t="s">
        <v>4191</v>
      </c>
      <c r="I1591" s="3" t="s">
        <v>41</v>
      </c>
      <c r="J1591" s="3" t="s">
        <v>27</v>
      </c>
      <c r="K1591" s="3" t="s">
        <v>2978</v>
      </c>
      <c r="L1591" s="3" t="s">
        <v>319</v>
      </c>
      <c r="M1591" s="3">
        <v>23464</v>
      </c>
      <c r="N1591" s="3" t="s">
        <v>30</v>
      </c>
      <c r="O1591" s="3" t="s">
        <v>1737</v>
      </c>
      <c r="P1591" s="3" t="s">
        <v>46</v>
      </c>
      <c r="Q1591" s="3" t="s">
        <v>68</v>
      </c>
      <c r="R1591" s="3" t="s">
        <v>1738</v>
      </c>
      <c r="S1591" s="3">
        <v>10.96</v>
      </c>
      <c r="T1591" s="3">
        <v>4</v>
      </c>
      <c r="U1591" s="3">
        <v>0</v>
      </c>
      <c r="V1591" s="3">
        <v>2.9592000000000009</v>
      </c>
    </row>
    <row r="1592" spans="1:22" ht="14.25" customHeight="1" x14ac:dyDescent="0.25">
      <c r="A1592" s="3">
        <v>1591</v>
      </c>
      <c r="B1592" s="3" t="s">
        <v>4192</v>
      </c>
      <c r="C1592" s="4">
        <f>YEAR(Table_1[[#This Row],[Order Date]])</f>
        <v>2013</v>
      </c>
      <c r="D1592" s="9">
        <v>41380</v>
      </c>
      <c r="E1592" s="3">
        <v>41384</v>
      </c>
      <c r="F1592" s="3" t="s">
        <v>50</v>
      </c>
      <c r="G1592" s="3" t="s">
        <v>4193</v>
      </c>
      <c r="H1592" s="3" t="s">
        <v>4194</v>
      </c>
      <c r="I1592" s="3" t="s">
        <v>41</v>
      </c>
      <c r="J1592" s="3" t="s">
        <v>27</v>
      </c>
      <c r="K1592" s="3" t="s">
        <v>4195</v>
      </c>
      <c r="L1592" s="3" t="s">
        <v>104</v>
      </c>
      <c r="M1592" s="3">
        <v>76051</v>
      </c>
      <c r="N1592" s="3" t="s">
        <v>105</v>
      </c>
      <c r="O1592" s="3" t="s">
        <v>4196</v>
      </c>
      <c r="P1592" s="3" t="s">
        <v>46</v>
      </c>
      <c r="Q1592" s="3" t="s">
        <v>68</v>
      </c>
      <c r="R1592" s="3" t="s">
        <v>4197</v>
      </c>
      <c r="S1592" s="3">
        <v>33.488000000000007</v>
      </c>
      <c r="T1592" s="3">
        <v>7</v>
      </c>
      <c r="U1592" s="3">
        <v>0.2</v>
      </c>
      <c r="V1592" s="3">
        <v>5.8603999999999967</v>
      </c>
    </row>
    <row r="1593" spans="1:22" ht="14.25" customHeight="1" x14ac:dyDescent="0.25">
      <c r="A1593" s="3">
        <v>1592</v>
      </c>
      <c r="B1593" s="3" t="s">
        <v>4192</v>
      </c>
      <c r="C1593" s="4">
        <f>YEAR(Table_1[[#This Row],[Order Date]])</f>
        <v>2013</v>
      </c>
      <c r="D1593" s="9">
        <v>41380</v>
      </c>
      <c r="E1593" s="3">
        <v>41384</v>
      </c>
      <c r="F1593" s="3" t="s">
        <v>50</v>
      </c>
      <c r="G1593" s="3" t="s">
        <v>4193</v>
      </c>
      <c r="H1593" s="3" t="s">
        <v>4194</v>
      </c>
      <c r="I1593" s="3" t="s">
        <v>41</v>
      </c>
      <c r="J1593" s="3" t="s">
        <v>27</v>
      </c>
      <c r="K1593" s="3" t="s">
        <v>4195</v>
      </c>
      <c r="L1593" s="3" t="s">
        <v>104</v>
      </c>
      <c r="M1593" s="3">
        <v>76051</v>
      </c>
      <c r="N1593" s="3" t="s">
        <v>105</v>
      </c>
      <c r="O1593" s="3" t="s">
        <v>573</v>
      </c>
      <c r="P1593" s="3" t="s">
        <v>46</v>
      </c>
      <c r="Q1593" s="3" t="s">
        <v>269</v>
      </c>
      <c r="R1593" s="3" t="s">
        <v>574</v>
      </c>
      <c r="S1593" s="3">
        <v>8.0399999999999991</v>
      </c>
      <c r="T1593" s="3">
        <v>5</v>
      </c>
      <c r="U1593" s="3">
        <v>0.2</v>
      </c>
      <c r="V1593" s="3">
        <v>2.9144999999999994</v>
      </c>
    </row>
    <row r="1594" spans="1:22" ht="14.25" customHeight="1" x14ac:dyDescent="0.25">
      <c r="A1594" s="3">
        <v>1593</v>
      </c>
      <c r="B1594" s="3" t="s">
        <v>4198</v>
      </c>
      <c r="C1594" s="4">
        <f>YEAR(Table_1[[#This Row],[Order Date]])</f>
        <v>2012</v>
      </c>
      <c r="D1594" s="9">
        <v>41083</v>
      </c>
      <c r="E1594" s="3">
        <v>41085</v>
      </c>
      <c r="F1594" s="3" t="s">
        <v>23</v>
      </c>
      <c r="G1594" s="3" t="s">
        <v>4199</v>
      </c>
      <c r="H1594" s="3" t="s">
        <v>4200</v>
      </c>
      <c r="I1594" s="3" t="s">
        <v>26</v>
      </c>
      <c r="J1594" s="3" t="s">
        <v>27</v>
      </c>
      <c r="K1594" s="3" t="s">
        <v>3015</v>
      </c>
      <c r="L1594" s="3" t="s">
        <v>96</v>
      </c>
      <c r="M1594" s="3">
        <v>98502</v>
      </c>
      <c r="N1594" s="3" t="s">
        <v>44</v>
      </c>
      <c r="O1594" s="3" t="s">
        <v>4201</v>
      </c>
      <c r="P1594" s="3" t="s">
        <v>71</v>
      </c>
      <c r="Q1594" s="3" t="s">
        <v>72</v>
      </c>
      <c r="R1594" s="3" t="s">
        <v>4202</v>
      </c>
      <c r="S1594" s="3">
        <v>201.56800000000001</v>
      </c>
      <c r="T1594" s="3">
        <v>4</v>
      </c>
      <c r="U1594" s="3">
        <v>0.2</v>
      </c>
      <c r="V1594" s="3">
        <v>22.676399999999994</v>
      </c>
    </row>
    <row r="1595" spans="1:22" ht="14.25" customHeight="1" x14ac:dyDescent="0.25">
      <c r="A1595" s="3">
        <v>1594</v>
      </c>
      <c r="B1595" s="3" t="s">
        <v>4203</v>
      </c>
      <c r="C1595" s="4">
        <f>YEAR(Table_1[[#This Row],[Order Date]])</f>
        <v>2011</v>
      </c>
      <c r="D1595" s="9">
        <v>40835</v>
      </c>
      <c r="E1595" s="3">
        <v>40835</v>
      </c>
      <c r="F1595" s="3" t="s">
        <v>1290</v>
      </c>
      <c r="G1595" s="3" t="s">
        <v>1913</v>
      </c>
      <c r="H1595" s="3" t="s">
        <v>1914</v>
      </c>
      <c r="I1595" s="3" t="s">
        <v>26</v>
      </c>
      <c r="J1595" s="3" t="s">
        <v>27</v>
      </c>
      <c r="K1595" s="3" t="s">
        <v>42</v>
      </c>
      <c r="L1595" s="3" t="s">
        <v>43</v>
      </c>
      <c r="M1595" s="3">
        <v>90032</v>
      </c>
      <c r="N1595" s="3" t="s">
        <v>44</v>
      </c>
      <c r="O1595" s="3" t="s">
        <v>4204</v>
      </c>
      <c r="P1595" s="3" t="s">
        <v>46</v>
      </c>
      <c r="Q1595" s="3" t="s">
        <v>90</v>
      </c>
      <c r="R1595" s="3" t="s">
        <v>4205</v>
      </c>
      <c r="S1595" s="3">
        <v>13.440000000000001</v>
      </c>
      <c r="T1595" s="3">
        <v>3</v>
      </c>
      <c r="U1595" s="3">
        <v>0</v>
      </c>
      <c r="V1595" s="3">
        <v>6.5856000000000012</v>
      </c>
    </row>
    <row r="1596" spans="1:22" ht="14.25" customHeight="1" x14ac:dyDescent="0.25">
      <c r="A1596" s="3">
        <v>1595</v>
      </c>
      <c r="B1596" s="3" t="s">
        <v>4206</v>
      </c>
      <c r="C1596" s="4">
        <f>YEAR(Table_1[[#This Row],[Order Date]])</f>
        <v>2012</v>
      </c>
      <c r="D1596" s="9">
        <v>40992</v>
      </c>
      <c r="E1596" s="3">
        <v>40995</v>
      </c>
      <c r="F1596" s="3" t="s">
        <v>188</v>
      </c>
      <c r="G1596" s="3" t="s">
        <v>4207</v>
      </c>
      <c r="H1596" s="3" t="s">
        <v>4208</v>
      </c>
      <c r="I1596" s="3" t="s">
        <v>102</v>
      </c>
      <c r="J1596" s="3" t="s">
        <v>27</v>
      </c>
      <c r="K1596" s="3" t="s">
        <v>1385</v>
      </c>
      <c r="L1596" s="3" t="s">
        <v>211</v>
      </c>
      <c r="M1596" s="3">
        <v>61604</v>
      </c>
      <c r="N1596" s="3" t="s">
        <v>105</v>
      </c>
      <c r="O1596" s="3" t="s">
        <v>4209</v>
      </c>
      <c r="P1596" s="3" t="s">
        <v>32</v>
      </c>
      <c r="Q1596" s="3" t="s">
        <v>33</v>
      </c>
      <c r="R1596" s="3" t="s">
        <v>4210</v>
      </c>
      <c r="S1596" s="3">
        <v>359.05799999999994</v>
      </c>
      <c r="T1596" s="3">
        <v>3</v>
      </c>
      <c r="U1596" s="3">
        <v>0.3</v>
      </c>
      <c r="V1596" s="3">
        <v>-35.905799999999999</v>
      </c>
    </row>
    <row r="1597" spans="1:22" ht="14.25" customHeight="1" x14ac:dyDescent="0.25">
      <c r="A1597" s="3">
        <v>1596</v>
      </c>
      <c r="B1597" s="3" t="s">
        <v>4211</v>
      </c>
      <c r="C1597" s="4">
        <f>YEAR(Table_1[[#This Row],[Order Date]])</f>
        <v>2014</v>
      </c>
      <c r="D1597" s="9">
        <v>41768</v>
      </c>
      <c r="E1597" s="3">
        <v>41772</v>
      </c>
      <c r="F1597" s="3" t="s">
        <v>50</v>
      </c>
      <c r="G1597" s="3" t="s">
        <v>1704</v>
      </c>
      <c r="H1597" s="3" t="s">
        <v>1705</v>
      </c>
      <c r="I1597" s="3" t="s">
        <v>26</v>
      </c>
      <c r="J1597" s="3" t="s">
        <v>27</v>
      </c>
      <c r="K1597" s="3" t="s">
        <v>497</v>
      </c>
      <c r="L1597" s="3" t="s">
        <v>498</v>
      </c>
      <c r="M1597" s="3">
        <v>43229</v>
      </c>
      <c r="N1597" s="3" t="s">
        <v>148</v>
      </c>
      <c r="O1597" s="3" t="s">
        <v>3411</v>
      </c>
      <c r="P1597" s="3" t="s">
        <v>32</v>
      </c>
      <c r="Q1597" s="3" t="s">
        <v>36</v>
      </c>
      <c r="R1597" s="3" t="s">
        <v>3412</v>
      </c>
      <c r="S1597" s="3">
        <v>47.991999999999997</v>
      </c>
      <c r="T1597" s="3">
        <v>2</v>
      </c>
      <c r="U1597" s="3">
        <v>0.3</v>
      </c>
      <c r="V1597" s="3">
        <v>-2.0567999999999991</v>
      </c>
    </row>
    <row r="1598" spans="1:22" ht="14.25" customHeight="1" x14ac:dyDescent="0.25">
      <c r="A1598" s="3">
        <v>1597</v>
      </c>
      <c r="B1598" s="3" t="s">
        <v>4212</v>
      </c>
      <c r="C1598" s="4">
        <f>YEAR(Table_1[[#This Row],[Order Date]])</f>
        <v>2014</v>
      </c>
      <c r="D1598" s="9">
        <v>41929</v>
      </c>
      <c r="E1598" s="3">
        <v>41931</v>
      </c>
      <c r="F1598" s="3" t="s">
        <v>188</v>
      </c>
      <c r="G1598" s="3" t="s">
        <v>1719</v>
      </c>
      <c r="H1598" s="3" t="s">
        <v>1720</v>
      </c>
      <c r="I1598" s="3" t="s">
        <v>41</v>
      </c>
      <c r="J1598" s="3" t="s">
        <v>27</v>
      </c>
      <c r="K1598" s="3" t="s">
        <v>266</v>
      </c>
      <c r="L1598" s="3" t="s">
        <v>267</v>
      </c>
      <c r="M1598" s="3">
        <v>10011</v>
      </c>
      <c r="N1598" s="3" t="s">
        <v>148</v>
      </c>
      <c r="O1598" s="3" t="s">
        <v>1748</v>
      </c>
      <c r="P1598" s="3" t="s">
        <v>32</v>
      </c>
      <c r="Q1598" s="3" t="s">
        <v>65</v>
      </c>
      <c r="R1598" s="3" t="s">
        <v>1749</v>
      </c>
      <c r="S1598" s="3">
        <v>547.30000000000007</v>
      </c>
      <c r="T1598" s="3">
        <v>13</v>
      </c>
      <c r="U1598" s="3">
        <v>0</v>
      </c>
      <c r="V1598" s="3">
        <v>175.13599999999997</v>
      </c>
    </row>
    <row r="1599" spans="1:22" ht="14.25" customHeight="1" x14ac:dyDescent="0.25">
      <c r="A1599" s="3">
        <v>1598</v>
      </c>
      <c r="B1599" s="3" t="s">
        <v>4213</v>
      </c>
      <c r="C1599" s="4">
        <f>YEAR(Table_1[[#This Row],[Order Date]])</f>
        <v>2014</v>
      </c>
      <c r="D1599" s="9">
        <v>41963</v>
      </c>
      <c r="E1599" s="3">
        <v>41965</v>
      </c>
      <c r="F1599" s="3" t="s">
        <v>23</v>
      </c>
      <c r="G1599" s="3" t="s">
        <v>4126</v>
      </c>
      <c r="H1599" s="3" t="s">
        <v>4127</v>
      </c>
      <c r="I1599" s="3" t="s">
        <v>26</v>
      </c>
      <c r="J1599" s="3" t="s">
        <v>27</v>
      </c>
      <c r="K1599" s="3" t="s">
        <v>4214</v>
      </c>
      <c r="L1599" s="3" t="s">
        <v>104</v>
      </c>
      <c r="M1599" s="3">
        <v>75007</v>
      </c>
      <c r="N1599" s="3" t="s">
        <v>105</v>
      </c>
      <c r="O1599" s="3" t="s">
        <v>4215</v>
      </c>
      <c r="P1599" s="3" t="s">
        <v>46</v>
      </c>
      <c r="Q1599" s="3" t="s">
        <v>90</v>
      </c>
      <c r="R1599" s="3" t="s">
        <v>4216</v>
      </c>
      <c r="S1599" s="3">
        <v>16.896000000000001</v>
      </c>
      <c r="T1599" s="3">
        <v>4</v>
      </c>
      <c r="U1599" s="3">
        <v>0.2</v>
      </c>
      <c r="V1599" s="3">
        <v>5.2799999999999994</v>
      </c>
    </row>
    <row r="1600" spans="1:22" ht="14.25" customHeight="1" x14ac:dyDescent="0.25">
      <c r="A1600" s="3">
        <v>1599</v>
      </c>
      <c r="B1600" s="3" t="s">
        <v>4213</v>
      </c>
      <c r="C1600" s="4">
        <f>YEAR(Table_1[[#This Row],[Order Date]])</f>
        <v>2014</v>
      </c>
      <c r="D1600" s="9">
        <v>41963</v>
      </c>
      <c r="E1600" s="3">
        <v>41965</v>
      </c>
      <c r="F1600" s="3" t="s">
        <v>23</v>
      </c>
      <c r="G1600" s="3" t="s">
        <v>4126</v>
      </c>
      <c r="H1600" s="3" t="s">
        <v>4127</v>
      </c>
      <c r="I1600" s="3" t="s">
        <v>26</v>
      </c>
      <c r="J1600" s="3" t="s">
        <v>27</v>
      </c>
      <c r="K1600" s="3" t="s">
        <v>4214</v>
      </c>
      <c r="L1600" s="3" t="s">
        <v>104</v>
      </c>
      <c r="M1600" s="3">
        <v>75007</v>
      </c>
      <c r="N1600" s="3" t="s">
        <v>105</v>
      </c>
      <c r="O1600" s="3" t="s">
        <v>4217</v>
      </c>
      <c r="P1600" s="3" t="s">
        <v>46</v>
      </c>
      <c r="Q1600" s="3" t="s">
        <v>578</v>
      </c>
      <c r="R1600" s="3" t="s">
        <v>4218</v>
      </c>
      <c r="S1600" s="3">
        <v>6.6720000000000006</v>
      </c>
      <c r="T1600" s="3">
        <v>1</v>
      </c>
      <c r="U1600" s="3">
        <v>0.2</v>
      </c>
      <c r="V1600" s="3">
        <v>0.50039999999999996</v>
      </c>
    </row>
    <row r="1601" spans="1:22" ht="14.25" customHeight="1" x14ac:dyDescent="0.25">
      <c r="A1601" s="3">
        <v>1600</v>
      </c>
      <c r="B1601" s="3" t="s">
        <v>4213</v>
      </c>
      <c r="C1601" s="4">
        <f>YEAR(Table_1[[#This Row],[Order Date]])</f>
        <v>2014</v>
      </c>
      <c r="D1601" s="9">
        <v>41963</v>
      </c>
      <c r="E1601" s="3">
        <v>41965</v>
      </c>
      <c r="F1601" s="3" t="s">
        <v>23</v>
      </c>
      <c r="G1601" s="3" t="s">
        <v>4126</v>
      </c>
      <c r="H1601" s="3" t="s">
        <v>4127</v>
      </c>
      <c r="I1601" s="3" t="s">
        <v>26</v>
      </c>
      <c r="J1601" s="3" t="s">
        <v>27</v>
      </c>
      <c r="K1601" s="3" t="s">
        <v>4214</v>
      </c>
      <c r="L1601" s="3" t="s">
        <v>104</v>
      </c>
      <c r="M1601" s="3">
        <v>75007</v>
      </c>
      <c r="N1601" s="3" t="s">
        <v>105</v>
      </c>
      <c r="O1601" s="3" t="s">
        <v>1159</v>
      </c>
      <c r="P1601" s="3" t="s">
        <v>46</v>
      </c>
      <c r="Q1601" s="3" t="s">
        <v>68</v>
      </c>
      <c r="R1601" s="3" t="s">
        <v>1160</v>
      </c>
      <c r="S1601" s="3">
        <v>99.13600000000001</v>
      </c>
      <c r="T1601" s="3">
        <v>4</v>
      </c>
      <c r="U1601" s="3">
        <v>0.2</v>
      </c>
      <c r="V1601" s="3">
        <v>8.674399999999995</v>
      </c>
    </row>
    <row r="1602" spans="1:22" ht="14.25" customHeight="1" x14ac:dyDescent="0.25">
      <c r="A1602" s="3">
        <v>1601</v>
      </c>
      <c r="B1602" s="3" t="s">
        <v>4213</v>
      </c>
      <c r="C1602" s="4">
        <f>YEAR(Table_1[[#This Row],[Order Date]])</f>
        <v>2014</v>
      </c>
      <c r="D1602" s="9">
        <v>41963</v>
      </c>
      <c r="E1602" s="3">
        <v>41965</v>
      </c>
      <c r="F1602" s="3" t="s">
        <v>23</v>
      </c>
      <c r="G1602" s="3" t="s">
        <v>4126</v>
      </c>
      <c r="H1602" s="3" t="s">
        <v>4127</v>
      </c>
      <c r="I1602" s="3" t="s">
        <v>26</v>
      </c>
      <c r="J1602" s="3" t="s">
        <v>27</v>
      </c>
      <c r="K1602" s="3" t="s">
        <v>4214</v>
      </c>
      <c r="L1602" s="3" t="s">
        <v>104</v>
      </c>
      <c r="M1602" s="3">
        <v>75007</v>
      </c>
      <c r="N1602" s="3" t="s">
        <v>105</v>
      </c>
      <c r="O1602" s="3" t="s">
        <v>1186</v>
      </c>
      <c r="P1602" s="3" t="s">
        <v>32</v>
      </c>
      <c r="Q1602" s="3" t="s">
        <v>65</v>
      </c>
      <c r="R1602" s="3" t="s">
        <v>1187</v>
      </c>
      <c r="S1602" s="3">
        <v>15.991999999999999</v>
      </c>
      <c r="T1602" s="3">
        <v>2</v>
      </c>
      <c r="U1602" s="3">
        <v>0.6</v>
      </c>
      <c r="V1602" s="3">
        <v>-13.992999999999999</v>
      </c>
    </row>
    <row r="1603" spans="1:22" ht="14.25" customHeight="1" x14ac:dyDescent="0.25">
      <c r="A1603" s="3">
        <v>1602</v>
      </c>
      <c r="B1603" s="3" t="s">
        <v>4219</v>
      </c>
      <c r="C1603" s="4">
        <f>YEAR(Table_1[[#This Row],[Order Date]])</f>
        <v>2013</v>
      </c>
      <c r="D1603" s="9">
        <v>41403</v>
      </c>
      <c r="E1603" s="3">
        <v>41408</v>
      </c>
      <c r="F1603" s="3" t="s">
        <v>23</v>
      </c>
      <c r="G1603" s="3" t="s">
        <v>2760</v>
      </c>
      <c r="H1603" s="3" t="s">
        <v>2761</v>
      </c>
      <c r="I1603" s="3" t="s">
        <v>41</v>
      </c>
      <c r="J1603" s="3" t="s">
        <v>27</v>
      </c>
      <c r="K1603" s="3" t="s">
        <v>244</v>
      </c>
      <c r="L1603" s="3" t="s">
        <v>245</v>
      </c>
      <c r="M1603" s="3">
        <v>19901</v>
      </c>
      <c r="N1603" s="3" t="s">
        <v>148</v>
      </c>
      <c r="O1603" s="3" t="s">
        <v>4220</v>
      </c>
      <c r="P1603" s="3" t="s">
        <v>32</v>
      </c>
      <c r="Q1603" s="3" t="s">
        <v>65</v>
      </c>
      <c r="R1603" s="3" t="s">
        <v>4221</v>
      </c>
      <c r="S1603" s="3">
        <v>211.96</v>
      </c>
      <c r="T1603" s="3">
        <v>2</v>
      </c>
      <c r="U1603" s="3">
        <v>0</v>
      </c>
      <c r="V1603" s="3">
        <v>42.391999999999996</v>
      </c>
    </row>
    <row r="1604" spans="1:22" ht="14.25" customHeight="1" x14ac:dyDescent="0.25">
      <c r="A1604" s="3">
        <v>1603</v>
      </c>
      <c r="B1604" s="3" t="s">
        <v>4222</v>
      </c>
      <c r="C1604" s="4">
        <f>YEAR(Table_1[[#This Row],[Order Date]])</f>
        <v>2013</v>
      </c>
      <c r="D1604" s="9">
        <v>41620</v>
      </c>
      <c r="E1604" s="3">
        <v>41626</v>
      </c>
      <c r="F1604" s="3" t="s">
        <v>50</v>
      </c>
      <c r="G1604" s="3" t="s">
        <v>1906</v>
      </c>
      <c r="H1604" s="3" t="s">
        <v>1907</v>
      </c>
      <c r="I1604" s="3" t="s">
        <v>26</v>
      </c>
      <c r="J1604" s="3" t="s">
        <v>27</v>
      </c>
      <c r="K1604" s="3" t="s">
        <v>3792</v>
      </c>
      <c r="L1604" s="3" t="s">
        <v>335</v>
      </c>
      <c r="M1604" s="3">
        <v>37167</v>
      </c>
      <c r="N1604" s="3" t="s">
        <v>30</v>
      </c>
      <c r="O1604" s="3" t="s">
        <v>4223</v>
      </c>
      <c r="P1604" s="3" t="s">
        <v>46</v>
      </c>
      <c r="Q1604" s="3" t="s">
        <v>68</v>
      </c>
      <c r="R1604" s="3" t="s">
        <v>4224</v>
      </c>
      <c r="S1604" s="3">
        <v>6.6719999999999988</v>
      </c>
      <c r="T1604" s="3">
        <v>3</v>
      </c>
      <c r="U1604" s="3">
        <v>0.2</v>
      </c>
      <c r="V1604" s="3">
        <v>1.6679999999999997</v>
      </c>
    </row>
    <row r="1605" spans="1:22" ht="14.25" customHeight="1" x14ac:dyDescent="0.25">
      <c r="A1605" s="3">
        <v>1604</v>
      </c>
      <c r="B1605" s="3" t="s">
        <v>4225</v>
      </c>
      <c r="C1605" s="4">
        <f>YEAR(Table_1[[#This Row],[Order Date]])</f>
        <v>2014</v>
      </c>
      <c r="D1605" s="9">
        <v>41974</v>
      </c>
      <c r="E1605" s="3">
        <v>41978</v>
      </c>
      <c r="F1605" s="3" t="s">
        <v>50</v>
      </c>
      <c r="G1605" s="3" t="s">
        <v>2098</v>
      </c>
      <c r="H1605" s="3" t="s">
        <v>2099</v>
      </c>
      <c r="I1605" s="3" t="s">
        <v>26</v>
      </c>
      <c r="J1605" s="3" t="s">
        <v>27</v>
      </c>
      <c r="K1605" s="3" t="s">
        <v>606</v>
      </c>
      <c r="L1605" s="3" t="s">
        <v>245</v>
      </c>
      <c r="M1605" s="3">
        <v>19711</v>
      </c>
      <c r="N1605" s="3" t="s">
        <v>148</v>
      </c>
      <c r="O1605" s="3" t="s">
        <v>4226</v>
      </c>
      <c r="P1605" s="3" t="s">
        <v>46</v>
      </c>
      <c r="Q1605" s="3" t="s">
        <v>68</v>
      </c>
      <c r="R1605" s="3" t="s">
        <v>4227</v>
      </c>
      <c r="S1605" s="3">
        <v>155.94</v>
      </c>
      <c r="T1605" s="3">
        <v>6</v>
      </c>
      <c r="U1605" s="3">
        <v>0</v>
      </c>
      <c r="V1605" s="3">
        <v>45.222599999999993</v>
      </c>
    </row>
    <row r="1606" spans="1:22" ht="14.25" customHeight="1" x14ac:dyDescent="0.25">
      <c r="A1606" s="3">
        <v>1605</v>
      </c>
      <c r="B1606" s="3" t="s">
        <v>4228</v>
      </c>
      <c r="C1606" s="4">
        <f>YEAR(Table_1[[#This Row],[Order Date]])</f>
        <v>2013</v>
      </c>
      <c r="D1606" s="9">
        <v>41384</v>
      </c>
      <c r="E1606" s="3">
        <v>41389</v>
      </c>
      <c r="F1606" s="3" t="s">
        <v>23</v>
      </c>
      <c r="G1606" s="3" t="s">
        <v>1049</v>
      </c>
      <c r="H1606" s="3" t="s">
        <v>1050</v>
      </c>
      <c r="I1606" s="3" t="s">
        <v>26</v>
      </c>
      <c r="J1606" s="3" t="s">
        <v>27</v>
      </c>
      <c r="K1606" s="3" t="s">
        <v>42</v>
      </c>
      <c r="L1606" s="3" t="s">
        <v>43</v>
      </c>
      <c r="M1606" s="3">
        <v>90049</v>
      </c>
      <c r="N1606" s="3" t="s">
        <v>44</v>
      </c>
      <c r="O1606" s="3" t="s">
        <v>3342</v>
      </c>
      <c r="P1606" s="3" t="s">
        <v>71</v>
      </c>
      <c r="Q1606" s="3" t="s">
        <v>72</v>
      </c>
      <c r="R1606" s="3" t="s">
        <v>3343</v>
      </c>
      <c r="S1606" s="3">
        <v>39.960000000000008</v>
      </c>
      <c r="T1606" s="3">
        <v>5</v>
      </c>
      <c r="U1606" s="3">
        <v>0.2</v>
      </c>
      <c r="V1606" s="3">
        <v>12.986999999999995</v>
      </c>
    </row>
    <row r="1607" spans="1:22" ht="14.25" customHeight="1" x14ac:dyDescent="0.25">
      <c r="A1607" s="3">
        <v>1606</v>
      </c>
      <c r="B1607" s="3" t="s">
        <v>4228</v>
      </c>
      <c r="C1607" s="4">
        <f>YEAR(Table_1[[#This Row],[Order Date]])</f>
        <v>2013</v>
      </c>
      <c r="D1607" s="9">
        <v>41384</v>
      </c>
      <c r="E1607" s="3">
        <v>41389</v>
      </c>
      <c r="F1607" s="3" t="s">
        <v>23</v>
      </c>
      <c r="G1607" s="3" t="s">
        <v>1049</v>
      </c>
      <c r="H1607" s="3" t="s">
        <v>1050</v>
      </c>
      <c r="I1607" s="3" t="s">
        <v>26</v>
      </c>
      <c r="J1607" s="3" t="s">
        <v>27</v>
      </c>
      <c r="K1607" s="3" t="s">
        <v>42</v>
      </c>
      <c r="L1607" s="3" t="s">
        <v>43</v>
      </c>
      <c r="M1607" s="3">
        <v>90049</v>
      </c>
      <c r="N1607" s="3" t="s">
        <v>44</v>
      </c>
      <c r="O1607" s="3" t="s">
        <v>4229</v>
      </c>
      <c r="P1607" s="3" t="s">
        <v>46</v>
      </c>
      <c r="Q1607" s="3" t="s">
        <v>68</v>
      </c>
      <c r="R1607" s="3" t="s">
        <v>4230</v>
      </c>
      <c r="S1607" s="3">
        <v>5.46</v>
      </c>
      <c r="T1607" s="3">
        <v>3</v>
      </c>
      <c r="U1607" s="3">
        <v>0</v>
      </c>
      <c r="V1607" s="3">
        <v>1.5288000000000002</v>
      </c>
    </row>
    <row r="1608" spans="1:22" ht="14.25" customHeight="1" x14ac:dyDescent="0.25">
      <c r="A1608" s="3">
        <v>1607</v>
      </c>
      <c r="B1608" s="3" t="s">
        <v>4228</v>
      </c>
      <c r="C1608" s="4">
        <f>YEAR(Table_1[[#This Row],[Order Date]])</f>
        <v>2013</v>
      </c>
      <c r="D1608" s="9">
        <v>41384</v>
      </c>
      <c r="E1608" s="3">
        <v>41389</v>
      </c>
      <c r="F1608" s="3" t="s">
        <v>23</v>
      </c>
      <c r="G1608" s="3" t="s">
        <v>1049</v>
      </c>
      <c r="H1608" s="3" t="s">
        <v>1050</v>
      </c>
      <c r="I1608" s="3" t="s">
        <v>26</v>
      </c>
      <c r="J1608" s="3" t="s">
        <v>27</v>
      </c>
      <c r="K1608" s="3" t="s">
        <v>42</v>
      </c>
      <c r="L1608" s="3" t="s">
        <v>43</v>
      </c>
      <c r="M1608" s="3">
        <v>90049</v>
      </c>
      <c r="N1608" s="3" t="s">
        <v>44</v>
      </c>
      <c r="O1608" s="3" t="s">
        <v>4231</v>
      </c>
      <c r="P1608" s="3" t="s">
        <v>46</v>
      </c>
      <c r="Q1608" s="3" t="s">
        <v>68</v>
      </c>
      <c r="R1608" s="3" t="s">
        <v>4232</v>
      </c>
      <c r="S1608" s="3">
        <v>73.2</v>
      </c>
      <c r="T1608" s="3">
        <v>5</v>
      </c>
      <c r="U1608" s="3">
        <v>0</v>
      </c>
      <c r="V1608" s="3">
        <v>21.227999999999998</v>
      </c>
    </row>
    <row r="1609" spans="1:22" ht="14.25" customHeight="1" x14ac:dyDescent="0.25">
      <c r="A1609" s="3">
        <v>1608</v>
      </c>
      <c r="B1609" s="3" t="s">
        <v>4228</v>
      </c>
      <c r="C1609" s="4">
        <f>YEAR(Table_1[[#This Row],[Order Date]])</f>
        <v>2013</v>
      </c>
      <c r="D1609" s="9">
        <v>41384</v>
      </c>
      <c r="E1609" s="3">
        <v>41389</v>
      </c>
      <c r="F1609" s="3" t="s">
        <v>23</v>
      </c>
      <c r="G1609" s="3" t="s">
        <v>1049</v>
      </c>
      <c r="H1609" s="3" t="s">
        <v>1050</v>
      </c>
      <c r="I1609" s="3" t="s">
        <v>26</v>
      </c>
      <c r="J1609" s="3" t="s">
        <v>27</v>
      </c>
      <c r="K1609" s="3" t="s">
        <v>42</v>
      </c>
      <c r="L1609" s="3" t="s">
        <v>43</v>
      </c>
      <c r="M1609" s="3">
        <v>90049</v>
      </c>
      <c r="N1609" s="3" t="s">
        <v>44</v>
      </c>
      <c r="O1609" s="3" t="s">
        <v>1372</v>
      </c>
      <c r="P1609" s="3" t="s">
        <v>46</v>
      </c>
      <c r="Q1609" s="3" t="s">
        <v>75</v>
      </c>
      <c r="R1609" s="3" t="s">
        <v>1373</v>
      </c>
      <c r="S1609" s="3">
        <v>5.84</v>
      </c>
      <c r="T1609" s="3">
        <v>1</v>
      </c>
      <c r="U1609" s="3">
        <v>0.2</v>
      </c>
      <c r="V1609" s="3">
        <v>1.9709999999999996</v>
      </c>
    </row>
    <row r="1610" spans="1:22" ht="14.25" customHeight="1" x14ac:dyDescent="0.25">
      <c r="A1610" s="3">
        <v>1609</v>
      </c>
      <c r="B1610" s="3" t="s">
        <v>4228</v>
      </c>
      <c r="C1610" s="4">
        <f>YEAR(Table_1[[#This Row],[Order Date]])</f>
        <v>2013</v>
      </c>
      <c r="D1610" s="9">
        <v>41384</v>
      </c>
      <c r="E1610" s="3">
        <v>41389</v>
      </c>
      <c r="F1610" s="3" t="s">
        <v>23</v>
      </c>
      <c r="G1610" s="3" t="s">
        <v>1049</v>
      </c>
      <c r="H1610" s="3" t="s">
        <v>1050</v>
      </c>
      <c r="I1610" s="3" t="s">
        <v>26</v>
      </c>
      <c r="J1610" s="3" t="s">
        <v>27</v>
      </c>
      <c r="K1610" s="3" t="s">
        <v>42</v>
      </c>
      <c r="L1610" s="3" t="s">
        <v>43</v>
      </c>
      <c r="M1610" s="3">
        <v>90049</v>
      </c>
      <c r="N1610" s="3" t="s">
        <v>44</v>
      </c>
      <c r="O1610" s="3" t="s">
        <v>560</v>
      </c>
      <c r="P1610" s="3" t="s">
        <v>46</v>
      </c>
      <c r="Q1610" s="3" t="s">
        <v>90</v>
      </c>
      <c r="R1610" s="3" t="s">
        <v>2188</v>
      </c>
      <c r="S1610" s="3">
        <v>22.72</v>
      </c>
      <c r="T1610" s="3">
        <v>4</v>
      </c>
      <c r="U1610" s="3">
        <v>0</v>
      </c>
      <c r="V1610" s="3">
        <v>10.223999999999998</v>
      </c>
    </row>
    <row r="1611" spans="1:22" ht="14.25" customHeight="1" x14ac:dyDescent="0.25">
      <c r="A1611" s="3">
        <v>1610</v>
      </c>
      <c r="B1611" s="3" t="s">
        <v>4228</v>
      </c>
      <c r="C1611" s="4">
        <f>YEAR(Table_1[[#This Row],[Order Date]])</f>
        <v>2013</v>
      </c>
      <c r="D1611" s="9">
        <v>41384</v>
      </c>
      <c r="E1611" s="3">
        <v>41389</v>
      </c>
      <c r="F1611" s="3" t="s">
        <v>23</v>
      </c>
      <c r="G1611" s="3" t="s">
        <v>1049</v>
      </c>
      <c r="H1611" s="3" t="s">
        <v>1050</v>
      </c>
      <c r="I1611" s="3" t="s">
        <v>26</v>
      </c>
      <c r="J1611" s="3" t="s">
        <v>27</v>
      </c>
      <c r="K1611" s="3" t="s">
        <v>42</v>
      </c>
      <c r="L1611" s="3" t="s">
        <v>43</v>
      </c>
      <c r="M1611" s="3">
        <v>90049</v>
      </c>
      <c r="N1611" s="3" t="s">
        <v>44</v>
      </c>
      <c r="O1611" s="3" t="s">
        <v>4233</v>
      </c>
      <c r="P1611" s="3" t="s">
        <v>46</v>
      </c>
      <c r="Q1611" s="3" t="s">
        <v>75</v>
      </c>
      <c r="R1611" s="3" t="s">
        <v>4234</v>
      </c>
      <c r="S1611" s="3">
        <v>9.3360000000000003</v>
      </c>
      <c r="T1611" s="3">
        <v>3</v>
      </c>
      <c r="U1611" s="3">
        <v>0.2</v>
      </c>
      <c r="V1611" s="3">
        <v>3.2675999999999994</v>
      </c>
    </row>
    <row r="1612" spans="1:22" ht="14.25" customHeight="1" x14ac:dyDescent="0.25">
      <c r="A1612" s="3">
        <v>1611</v>
      </c>
      <c r="B1612" s="3" t="s">
        <v>4235</v>
      </c>
      <c r="C1612" s="4">
        <f>YEAR(Table_1[[#This Row],[Order Date]])</f>
        <v>2011</v>
      </c>
      <c r="D1612" s="9">
        <v>40689</v>
      </c>
      <c r="E1612" s="3">
        <v>40693</v>
      </c>
      <c r="F1612" s="3" t="s">
        <v>50</v>
      </c>
      <c r="G1612" s="3" t="s">
        <v>4236</v>
      </c>
      <c r="H1612" s="3" t="s">
        <v>4237</v>
      </c>
      <c r="I1612" s="3" t="s">
        <v>41</v>
      </c>
      <c r="J1612" s="3" t="s">
        <v>27</v>
      </c>
      <c r="K1612" s="3" t="s">
        <v>42</v>
      </c>
      <c r="L1612" s="3" t="s">
        <v>43</v>
      </c>
      <c r="M1612" s="3">
        <v>90008</v>
      </c>
      <c r="N1612" s="3" t="s">
        <v>44</v>
      </c>
      <c r="O1612" s="3" t="s">
        <v>4209</v>
      </c>
      <c r="P1612" s="3" t="s">
        <v>32</v>
      </c>
      <c r="Q1612" s="3" t="s">
        <v>33</v>
      </c>
      <c r="R1612" s="3" t="s">
        <v>4210</v>
      </c>
      <c r="S1612" s="3">
        <v>290.666</v>
      </c>
      <c r="T1612" s="3">
        <v>2</v>
      </c>
      <c r="U1612" s="3">
        <v>0.15</v>
      </c>
      <c r="V1612" s="3">
        <v>27.356800000000007</v>
      </c>
    </row>
    <row r="1613" spans="1:22" ht="14.25" customHeight="1" x14ac:dyDescent="0.25">
      <c r="A1613" s="3">
        <v>1612</v>
      </c>
      <c r="B1613" s="3" t="s">
        <v>4235</v>
      </c>
      <c r="C1613" s="4">
        <f>YEAR(Table_1[[#This Row],[Order Date]])</f>
        <v>2011</v>
      </c>
      <c r="D1613" s="9">
        <v>40689</v>
      </c>
      <c r="E1613" s="3">
        <v>40693</v>
      </c>
      <c r="F1613" s="3" t="s">
        <v>50</v>
      </c>
      <c r="G1613" s="3" t="s">
        <v>4236</v>
      </c>
      <c r="H1613" s="3" t="s">
        <v>4237</v>
      </c>
      <c r="I1613" s="3" t="s">
        <v>41</v>
      </c>
      <c r="J1613" s="3" t="s">
        <v>27</v>
      </c>
      <c r="K1613" s="3" t="s">
        <v>42</v>
      </c>
      <c r="L1613" s="3" t="s">
        <v>43</v>
      </c>
      <c r="M1613" s="3">
        <v>90008</v>
      </c>
      <c r="N1613" s="3" t="s">
        <v>44</v>
      </c>
      <c r="O1613" s="3" t="s">
        <v>4238</v>
      </c>
      <c r="P1613" s="3" t="s">
        <v>71</v>
      </c>
      <c r="Q1613" s="3" t="s">
        <v>72</v>
      </c>
      <c r="R1613" s="3" t="s">
        <v>4239</v>
      </c>
      <c r="S1613" s="3">
        <v>201.584</v>
      </c>
      <c r="T1613" s="3">
        <v>2</v>
      </c>
      <c r="U1613" s="3">
        <v>0.2</v>
      </c>
      <c r="V1613" s="3">
        <v>20.158400000000015</v>
      </c>
    </row>
    <row r="1614" spans="1:22" ht="14.25" customHeight="1" x14ac:dyDescent="0.25">
      <c r="A1614" s="3">
        <v>1613</v>
      </c>
      <c r="B1614" s="3" t="s">
        <v>4235</v>
      </c>
      <c r="C1614" s="4">
        <f>YEAR(Table_1[[#This Row],[Order Date]])</f>
        <v>2011</v>
      </c>
      <c r="D1614" s="9">
        <v>40689</v>
      </c>
      <c r="E1614" s="3">
        <v>40693</v>
      </c>
      <c r="F1614" s="3" t="s">
        <v>50</v>
      </c>
      <c r="G1614" s="3" t="s">
        <v>4236</v>
      </c>
      <c r="H1614" s="3" t="s">
        <v>4237</v>
      </c>
      <c r="I1614" s="3" t="s">
        <v>41</v>
      </c>
      <c r="J1614" s="3" t="s">
        <v>27</v>
      </c>
      <c r="K1614" s="3" t="s">
        <v>42</v>
      </c>
      <c r="L1614" s="3" t="s">
        <v>43</v>
      </c>
      <c r="M1614" s="3">
        <v>90008</v>
      </c>
      <c r="N1614" s="3" t="s">
        <v>44</v>
      </c>
      <c r="O1614" s="3" t="s">
        <v>313</v>
      </c>
      <c r="P1614" s="3" t="s">
        <v>71</v>
      </c>
      <c r="Q1614" s="3" t="s">
        <v>72</v>
      </c>
      <c r="R1614" s="3" t="s">
        <v>314</v>
      </c>
      <c r="S1614" s="3">
        <v>83.984000000000009</v>
      </c>
      <c r="T1614" s="3">
        <v>2</v>
      </c>
      <c r="U1614" s="3">
        <v>0.2</v>
      </c>
      <c r="V1614" s="3">
        <v>31.494</v>
      </c>
    </row>
    <row r="1615" spans="1:22" ht="14.25" customHeight="1" x14ac:dyDescent="0.25">
      <c r="A1615" s="3">
        <v>1614</v>
      </c>
      <c r="B1615" s="3" t="s">
        <v>4240</v>
      </c>
      <c r="C1615" s="4">
        <f>YEAR(Table_1[[#This Row],[Order Date]])</f>
        <v>2014</v>
      </c>
      <c r="D1615" s="9">
        <v>41995</v>
      </c>
      <c r="E1615" s="3">
        <v>41999</v>
      </c>
      <c r="F1615" s="3" t="s">
        <v>50</v>
      </c>
      <c r="G1615" s="3" t="s">
        <v>3801</v>
      </c>
      <c r="H1615" s="3" t="s">
        <v>3802</v>
      </c>
      <c r="I1615" s="3" t="s">
        <v>41</v>
      </c>
      <c r="J1615" s="3" t="s">
        <v>27</v>
      </c>
      <c r="K1615" s="3" t="s">
        <v>3199</v>
      </c>
      <c r="L1615" s="3" t="s">
        <v>43</v>
      </c>
      <c r="M1615" s="3">
        <v>94601</v>
      </c>
      <c r="N1615" s="3" t="s">
        <v>44</v>
      </c>
      <c r="O1615" s="3" t="s">
        <v>1516</v>
      </c>
      <c r="P1615" s="3" t="s">
        <v>46</v>
      </c>
      <c r="Q1615" s="3" t="s">
        <v>59</v>
      </c>
      <c r="R1615" s="3" t="s">
        <v>1517</v>
      </c>
      <c r="S1615" s="3">
        <v>1000.0200000000001</v>
      </c>
      <c r="T1615" s="3">
        <v>7</v>
      </c>
      <c r="U1615" s="3">
        <v>0</v>
      </c>
      <c r="V1615" s="3">
        <v>290.00579999999991</v>
      </c>
    </row>
    <row r="1616" spans="1:22" ht="14.25" customHeight="1" x14ac:dyDescent="0.25">
      <c r="A1616" s="3">
        <v>1615</v>
      </c>
      <c r="B1616" s="3" t="s">
        <v>4241</v>
      </c>
      <c r="C1616" s="4">
        <f>YEAR(Table_1[[#This Row],[Order Date]])</f>
        <v>2013</v>
      </c>
      <c r="D1616" s="9">
        <v>41349</v>
      </c>
      <c r="E1616" s="3">
        <v>41353</v>
      </c>
      <c r="F1616" s="3" t="s">
        <v>50</v>
      </c>
      <c r="G1616" s="3" t="s">
        <v>4051</v>
      </c>
      <c r="H1616" s="3" t="s">
        <v>4052</v>
      </c>
      <c r="I1616" s="3" t="s">
        <v>102</v>
      </c>
      <c r="J1616" s="3" t="s">
        <v>27</v>
      </c>
      <c r="K1616" s="3" t="s">
        <v>146</v>
      </c>
      <c r="L1616" s="3" t="s">
        <v>147</v>
      </c>
      <c r="M1616" s="3">
        <v>19143</v>
      </c>
      <c r="N1616" s="3" t="s">
        <v>148</v>
      </c>
      <c r="O1616" s="3" t="s">
        <v>4242</v>
      </c>
      <c r="P1616" s="3" t="s">
        <v>71</v>
      </c>
      <c r="Q1616" s="3" t="s">
        <v>161</v>
      </c>
      <c r="R1616" s="3" t="s">
        <v>4243</v>
      </c>
      <c r="S1616" s="3">
        <v>83.976000000000013</v>
      </c>
      <c r="T1616" s="3">
        <v>3</v>
      </c>
      <c r="U1616" s="3">
        <v>0.2</v>
      </c>
      <c r="V1616" s="3">
        <v>-13.646100000000001</v>
      </c>
    </row>
    <row r="1617" spans="1:22" ht="14.25" customHeight="1" x14ac:dyDescent="0.25">
      <c r="A1617" s="3">
        <v>1616</v>
      </c>
      <c r="B1617" s="3" t="s">
        <v>4244</v>
      </c>
      <c r="C1617" s="4">
        <f>YEAR(Table_1[[#This Row],[Order Date]])</f>
        <v>2012</v>
      </c>
      <c r="D1617" s="9">
        <v>41131</v>
      </c>
      <c r="E1617" s="3">
        <v>41137</v>
      </c>
      <c r="F1617" s="3" t="s">
        <v>50</v>
      </c>
      <c r="G1617" s="3" t="s">
        <v>3787</v>
      </c>
      <c r="H1617" s="3" t="s">
        <v>3788</v>
      </c>
      <c r="I1617" s="3" t="s">
        <v>102</v>
      </c>
      <c r="J1617" s="3" t="s">
        <v>27</v>
      </c>
      <c r="K1617" s="3" t="s">
        <v>228</v>
      </c>
      <c r="L1617" s="3" t="s">
        <v>229</v>
      </c>
      <c r="M1617" s="3">
        <v>55122</v>
      </c>
      <c r="N1617" s="3" t="s">
        <v>105</v>
      </c>
      <c r="O1617" s="3" t="s">
        <v>2119</v>
      </c>
      <c r="P1617" s="3" t="s">
        <v>46</v>
      </c>
      <c r="Q1617" s="3" t="s">
        <v>47</v>
      </c>
      <c r="R1617" s="3" t="s">
        <v>2120</v>
      </c>
      <c r="S1617" s="3">
        <v>3.75</v>
      </c>
      <c r="T1617" s="3">
        <v>1</v>
      </c>
      <c r="U1617" s="3">
        <v>0</v>
      </c>
      <c r="V1617" s="3">
        <v>1.7999999999999998</v>
      </c>
    </row>
    <row r="1618" spans="1:22" ht="14.25" customHeight="1" x14ac:dyDescent="0.25">
      <c r="A1618" s="3">
        <v>1617</v>
      </c>
      <c r="B1618" s="3" t="s">
        <v>4244</v>
      </c>
      <c r="C1618" s="4">
        <f>YEAR(Table_1[[#This Row],[Order Date]])</f>
        <v>2012</v>
      </c>
      <c r="D1618" s="9">
        <v>41131</v>
      </c>
      <c r="E1618" s="3">
        <v>41137</v>
      </c>
      <c r="F1618" s="3" t="s">
        <v>50</v>
      </c>
      <c r="G1618" s="3" t="s">
        <v>3787</v>
      </c>
      <c r="H1618" s="3" t="s">
        <v>3788</v>
      </c>
      <c r="I1618" s="3" t="s">
        <v>102</v>
      </c>
      <c r="J1618" s="3" t="s">
        <v>27</v>
      </c>
      <c r="K1618" s="3" t="s">
        <v>228</v>
      </c>
      <c r="L1618" s="3" t="s">
        <v>229</v>
      </c>
      <c r="M1618" s="3">
        <v>55122</v>
      </c>
      <c r="N1618" s="3" t="s">
        <v>105</v>
      </c>
      <c r="O1618" s="3" t="s">
        <v>1041</v>
      </c>
      <c r="P1618" s="3" t="s">
        <v>46</v>
      </c>
      <c r="Q1618" s="3" t="s">
        <v>47</v>
      </c>
      <c r="R1618" s="3" t="s">
        <v>1042</v>
      </c>
      <c r="S1618" s="3">
        <v>41.4</v>
      </c>
      <c r="T1618" s="3">
        <v>4</v>
      </c>
      <c r="U1618" s="3">
        <v>0</v>
      </c>
      <c r="V1618" s="3">
        <v>19.872</v>
      </c>
    </row>
    <row r="1619" spans="1:22" ht="14.25" customHeight="1" x14ac:dyDescent="0.25">
      <c r="A1619" s="3">
        <v>1618</v>
      </c>
      <c r="B1619" s="3" t="s">
        <v>4244</v>
      </c>
      <c r="C1619" s="4">
        <f>YEAR(Table_1[[#This Row],[Order Date]])</f>
        <v>2012</v>
      </c>
      <c r="D1619" s="9">
        <v>41131</v>
      </c>
      <c r="E1619" s="3">
        <v>41137</v>
      </c>
      <c r="F1619" s="3" t="s">
        <v>50</v>
      </c>
      <c r="G1619" s="3" t="s">
        <v>3787</v>
      </c>
      <c r="H1619" s="3" t="s">
        <v>3788</v>
      </c>
      <c r="I1619" s="3" t="s">
        <v>102</v>
      </c>
      <c r="J1619" s="3" t="s">
        <v>27</v>
      </c>
      <c r="K1619" s="3" t="s">
        <v>228</v>
      </c>
      <c r="L1619" s="3" t="s">
        <v>229</v>
      </c>
      <c r="M1619" s="3">
        <v>55122</v>
      </c>
      <c r="N1619" s="3" t="s">
        <v>105</v>
      </c>
      <c r="O1619" s="3" t="s">
        <v>4245</v>
      </c>
      <c r="P1619" s="3" t="s">
        <v>46</v>
      </c>
      <c r="Q1619" s="3" t="s">
        <v>68</v>
      </c>
      <c r="R1619" s="3" t="s">
        <v>4246</v>
      </c>
      <c r="S1619" s="3">
        <v>29.79</v>
      </c>
      <c r="T1619" s="3">
        <v>3</v>
      </c>
      <c r="U1619" s="3">
        <v>0</v>
      </c>
      <c r="V1619" s="3">
        <v>12.511800000000001</v>
      </c>
    </row>
    <row r="1620" spans="1:22" ht="14.25" customHeight="1" x14ac:dyDescent="0.25">
      <c r="A1620" s="3">
        <v>1619</v>
      </c>
      <c r="B1620" s="3" t="s">
        <v>4247</v>
      </c>
      <c r="C1620" s="4">
        <f>YEAR(Table_1[[#This Row],[Order Date]])</f>
        <v>2013</v>
      </c>
      <c r="D1620" s="9">
        <v>41528</v>
      </c>
      <c r="E1620" s="3">
        <v>41532</v>
      </c>
      <c r="F1620" s="3" t="s">
        <v>23</v>
      </c>
      <c r="G1620" s="3" t="s">
        <v>424</v>
      </c>
      <c r="H1620" s="3" t="s">
        <v>425</v>
      </c>
      <c r="I1620" s="3" t="s">
        <v>102</v>
      </c>
      <c r="J1620" s="3" t="s">
        <v>27</v>
      </c>
      <c r="K1620" s="3" t="s">
        <v>266</v>
      </c>
      <c r="L1620" s="3" t="s">
        <v>267</v>
      </c>
      <c r="M1620" s="3">
        <v>10011</v>
      </c>
      <c r="N1620" s="3" t="s">
        <v>148</v>
      </c>
      <c r="O1620" s="3" t="s">
        <v>4248</v>
      </c>
      <c r="P1620" s="3" t="s">
        <v>46</v>
      </c>
      <c r="Q1620" s="3" t="s">
        <v>59</v>
      </c>
      <c r="R1620" s="3" t="s">
        <v>4249</v>
      </c>
      <c r="S1620" s="3">
        <v>59.48</v>
      </c>
      <c r="T1620" s="3">
        <v>2</v>
      </c>
      <c r="U1620" s="3">
        <v>0</v>
      </c>
      <c r="V1620" s="3">
        <v>8.9220000000000041</v>
      </c>
    </row>
    <row r="1621" spans="1:22" ht="14.25" customHeight="1" x14ac:dyDescent="0.25">
      <c r="A1621" s="3">
        <v>1620</v>
      </c>
      <c r="B1621" s="3" t="s">
        <v>4247</v>
      </c>
      <c r="C1621" s="4">
        <f>YEAR(Table_1[[#This Row],[Order Date]])</f>
        <v>2013</v>
      </c>
      <c r="D1621" s="9">
        <v>41528</v>
      </c>
      <c r="E1621" s="3">
        <v>41532</v>
      </c>
      <c r="F1621" s="3" t="s">
        <v>23</v>
      </c>
      <c r="G1621" s="3" t="s">
        <v>424</v>
      </c>
      <c r="H1621" s="3" t="s">
        <v>425</v>
      </c>
      <c r="I1621" s="3" t="s">
        <v>102</v>
      </c>
      <c r="J1621" s="3" t="s">
        <v>27</v>
      </c>
      <c r="K1621" s="3" t="s">
        <v>266</v>
      </c>
      <c r="L1621" s="3" t="s">
        <v>267</v>
      </c>
      <c r="M1621" s="3">
        <v>10011</v>
      </c>
      <c r="N1621" s="3" t="s">
        <v>148</v>
      </c>
      <c r="O1621" s="3" t="s">
        <v>4250</v>
      </c>
      <c r="P1621" s="3" t="s">
        <v>46</v>
      </c>
      <c r="Q1621" s="3" t="s">
        <v>90</v>
      </c>
      <c r="R1621" s="3" t="s">
        <v>4251</v>
      </c>
      <c r="S1621" s="3">
        <v>6.69</v>
      </c>
      <c r="T1621" s="3">
        <v>1</v>
      </c>
      <c r="U1621" s="3">
        <v>0</v>
      </c>
      <c r="V1621" s="3">
        <v>3.0773999999999999</v>
      </c>
    </row>
    <row r="1622" spans="1:22" ht="14.25" customHeight="1" x14ac:dyDescent="0.25">
      <c r="A1622" s="3">
        <v>1621</v>
      </c>
      <c r="B1622" s="3" t="s">
        <v>4252</v>
      </c>
      <c r="C1622" s="4">
        <f>YEAR(Table_1[[#This Row],[Order Date]])</f>
        <v>2014</v>
      </c>
      <c r="D1622" s="9">
        <v>41829</v>
      </c>
      <c r="E1622" s="3">
        <v>41836</v>
      </c>
      <c r="F1622" s="3" t="s">
        <v>50</v>
      </c>
      <c r="G1622" s="3" t="s">
        <v>4253</v>
      </c>
      <c r="H1622" s="3" t="s">
        <v>4254</v>
      </c>
      <c r="I1622" s="3" t="s">
        <v>26</v>
      </c>
      <c r="J1622" s="3" t="s">
        <v>27</v>
      </c>
      <c r="K1622" s="3" t="s">
        <v>4255</v>
      </c>
      <c r="L1622" s="3" t="s">
        <v>96</v>
      </c>
      <c r="M1622" s="3">
        <v>98031</v>
      </c>
      <c r="N1622" s="3" t="s">
        <v>44</v>
      </c>
      <c r="O1622" s="3" t="s">
        <v>4256</v>
      </c>
      <c r="P1622" s="3" t="s">
        <v>32</v>
      </c>
      <c r="Q1622" s="3" t="s">
        <v>65</v>
      </c>
      <c r="R1622" s="3" t="s">
        <v>4257</v>
      </c>
      <c r="S1622" s="3">
        <v>198.46</v>
      </c>
      <c r="T1622" s="3">
        <v>2</v>
      </c>
      <c r="U1622" s="3">
        <v>0</v>
      </c>
      <c r="V1622" s="3">
        <v>99.23</v>
      </c>
    </row>
    <row r="1623" spans="1:22" ht="14.25" customHeight="1" x14ac:dyDescent="0.25">
      <c r="A1623" s="3">
        <v>1622</v>
      </c>
      <c r="B1623" s="3" t="s">
        <v>4252</v>
      </c>
      <c r="C1623" s="4">
        <f>YEAR(Table_1[[#This Row],[Order Date]])</f>
        <v>2014</v>
      </c>
      <c r="D1623" s="9">
        <v>41829</v>
      </c>
      <c r="E1623" s="3">
        <v>41836</v>
      </c>
      <c r="F1623" s="3" t="s">
        <v>50</v>
      </c>
      <c r="G1623" s="3" t="s">
        <v>4253</v>
      </c>
      <c r="H1623" s="3" t="s">
        <v>4254</v>
      </c>
      <c r="I1623" s="3" t="s">
        <v>26</v>
      </c>
      <c r="J1623" s="3" t="s">
        <v>27</v>
      </c>
      <c r="K1623" s="3" t="s">
        <v>4255</v>
      </c>
      <c r="L1623" s="3" t="s">
        <v>96</v>
      </c>
      <c r="M1623" s="3">
        <v>98031</v>
      </c>
      <c r="N1623" s="3" t="s">
        <v>44</v>
      </c>
      <c r="O1623" s="3" t="s">
        <v>1971</v>
      </c>
      <c r="P1623" s="3" t="s">
        <v>46</v>
      </c>
      <c r="Q1623" s="3" t="s">
        <v>47</v>
      </c>
      <c r="R1623" s="3" t="s">
        <v>1972</v>
      </c>
      <c r="S1623" s="3">
        <v>786.48</v>
      </c>
      <c r="T1623" s="3">
        <v>8</v>
      </c>
      <c r="U1623" s="3">
        <v>0</v>
      </c>
      <c r="V1623" s="3">
        <v>385.37520000000001</v>
      </c>
    </row>
    <row r="1624" spans="1:22" ht="14.25" customHeight="1" x14ac:dyDescent="0.25">
      <c r="A1624" s="3">
        <v>1623</v>
      </c>
      <c r="B1624" s="3" t="s">
        <v>4252</v>
      </c>
      <c r="C1624" s="4">
        <f>YEAR(Table_1[[#This Row],[Order Date]])</f>
        <v>2014</v>
      </c>
      <c r="D1624" s="9">
        <v>41829</v>
      </c>
      <c r="E1624" s="3">
        <v>41836</v>
      </c>
      <c r="F1624" s="3" t="s">
        <v>50</v>
      </c>
      <c r="G1624" s="3" t="s">
        <v>4253</v>
      </c>
      <c r="H1624" s="3" t="s">
        <v>4254</v>
      </c>
      <c r="I1624" s="3" t="s">
        <v>26</v>
      </c>
      <c r="J1624" s="3" t="s">
        <v>27</v>
      </c>
      <c r="K1624" s="3" t="s">
        <v>4255</v>
      </c>
      <c r="L1624" s="3" t="s">
        <v>96</v>
      </c>
      <c r="M1624" s="3">
        <v>98031</v>
      </c>
      <c r="N1624" s="3" t="s">
        <v>44</v>
      </c>
      <c r="O1624" s="3" t="s">
        <v>1927</v>
      </c>
      <c r="P1624" s="3" t="s">
        <v>46</v>
      </c>
      <c r="Q1624" s="3" t="s">
        <v>75</v>
      </c>
      <c r="R1624" s="3" t="s">
        <v>1928</v>
      </c>
      <c r="S1624" s="3">
        <v>23.168000000000003</v>
      </c>
      <c r="T1624" s="3">
        <v>2</v>
      </c>
      <c r="U1624" s="3">
        <v>0.2</v>
      </c>
      <c r="V1624" s="3">
        <v>7.8191999999999995</v>
      </c>
    </row>
    <row r="1625" spans="1:22" ht="14.25" customHeight="1" x14ac:dyDescent="0.25">
      <c r="A1625" s="3">
        <v>1624</v>
      </c>
      <c r="B1625" s="3" t="s">
        <v>4252</v>
      </c>
      <c r="C1625" s="4">
        <f>YEAR(Table_1[[#This Row],[Order Date]])</f>
        <v>2014</v>
      </c>
      <c r="D1625" s="9">
        <v>41829</v>
      </c>
      <c r="E1625" s="3">
        <v>41836</v>
      </c>
      <c r="F1625" s="3" t="s">
        <v>50</v>
      </c>
      <c r="G1625" s="3" t="s">
        <v>4253</v>
      </c>
      <c r="H1625" s="3" t="s">
        <v>4254</v>
      </c>
      <c r="I1625" s="3" t="s">
        <v>26</v>
      </c>
      <c r="J1625" s="3" t="s">
        <v>27</v>
      </c>
      <c r="K1625" s="3" t="s">
        <v>4255</v>
      </c>
      <c r="L1625" s="3" t="s">
        <v>96</v>
      </c>
      <c r="M1625" s="3">
        <v>98031</v>
      </c>
      <c r="N1625" s="3" t="s">
        <v>44</v>
      </c>
      <c r="O1625" s="3" t="s">
        <v>4258</v>
      </c>
      <c r="P1625" s="3" t="s">
        <v>71</v>
      </c>
      <c r="Q1625" s="3" t="s">
        <v>161</v>
      </c>
      <c r="R1625" s="3" t="s">
        <v>4259</v>
      </c>
      <c r="S1625" s="3">
        <v>50</v>
      </c>
      <c r="T1625" s="3">
        <v>2</v>
      </c>
      <c r="U1625" s="3">
        <v>0</v>
      </c>
      <c r="V1625" s="3">
        <v>10.5</v>
      </c>
    </row>
    <row r="1626" spans="1:22" ht="14.25" customHeight="1" x14ac:dyDescent="0.25">
      <c r="A1626" s="3">
        <v>1625</v>
      </c>
      <c r="B1626" s="3" t="s">
        <v>4260</v>
      </c>
      <c r="C1626" s="4">
        <f>YEAR(Table_1[[#This Row],[Order Date]])</f>
        <v>2012</v>
      </c>
      <c r="D1626" s="9">
        <v>41262</v>
      </c>
      <c r="E1626" s="3">
        <v>41267</v>
      </c>
      <c r="F1626" s="3" t="s">
        <v>50</v>
      </c>
      <c r="G1626" s="3" t="s">
        <v>4261</v>
      </c>
      <c r="H1626" s="3" t="s">
        <v>4262</v>
      </c>
      <c r="I1626" s="3" t="s">
        <v>26</v>
      </c>
      <c r="J1626" s="3" t="s">
        <v>27</v>
      </c>
      <c r="K1626" s="3" t="s">
        <v>42</v>
      </c>
      <c r="L1626" s="3" t="s">
        <v>43</v>
      </c>
      <c r="M1626" s="3">
        <v>90049</v>
      </c>
      <c r="N1626" s="3" t="s">
        <v>44</v>
      </c>
      <c r="O1626" s="3" t="s">
        <v>3844</v>
      </c>
      <c r="P1626" s="3" t="s">
        <v>71</v>
      </c>
      <c r="Q1626" s="3" t="s">
        <v>72</v>
      </c>
      <c r="R1626" s="3" t="s">
        <v>3845</v>
      </c>
      <c r="S1626" s="3">
        <v>675.96</v>
      </c>
      <c r="T1626" s="3">
        <v>5</v>
      </c>
      <c r="U1626" s="3">
        <v>0.2</v>
      </c>
      <c r="V1626" s="3">
        <v>84.494999999999948</v>
      </c>
    </row>
    <row r="1627" spans="1:22" ht="14.25" customHeight="1" x14ac:dyDescent="0.25">
      <c r="A1627" s="3">
        <v>1626</v>
      </c>
      <c r="B1627" s="3" t="s">
        <v>4260</v>
      </c>
      <c r="C1627" s="4">
        <f>YEAR(Table_1[[#This Row],[Order Date]])</f>
        <v>2012</v>
      </c>
      <c r="D1627" s="9">
        <v>41262</v>
      </c>
      <c r="E1627" s="3">
        <v>41267</v>
      </c>
      <c r="F1627" s="3" t="s">
        <v>50</v>
      </c>
      <c r="G1627" s="3" t="s">
        <v>4261</v>
      </c>
      <c r="H1627" s="3" t="s">
        <v>4262</v>
      </c>
      <c r="I1627" s="3" t="s">
        <v>26</v>
      </c>
      <c r="J1627" s="3" t="s">
        <v>27</v>
      </c>
      <c r="K1627" s="3" t="s">
        <v>42</v>
      </c>
      <c r="L1627" s="3" t="s">
        <v>43</v>
      </c>
      <c r="M1627" s="3">
        <v>90049</v>
      </c>
      <c r="N1627" s="3" t="s">
        <v>44</v>
      </c>
      <c r="O1627" s="3" t="s">
        <v>2704</v>
      </c>
      <c r="P1627" s="3" t="s">
        <v>71</v>
      </c>
      <c r="Q1627" s="3" t="s">
        <v>161</v>
      </c>
      <c r="R1627" s="3" t="s">
        <v>4263</v>
      </c>
      <c r="S1627" s="3">
        <v>1265.8499999999999</v>
      </c>
      <c r="T1627" s="3">
        <v>3</v>
      </c>
      <c r="U1627" s="3">
        <v>0</v>
      </c>
      <c r="V1627" s="3">
        <v>556.97400000000005</v>
      </c>
    </row>
    <row r="1628" spans="1:22" ht="14.25" customHeight="1" x14ac:dyDescent="0.25">
      <c r="A1628" s="3">
        <v>1627</v>
      </c>
      <c r="B1628" s="3" t="s">
        <v>4264</v>
      </c>
      <c r="C1628" s="4">
        <f>YEAR(Table_1[[#This Row],[Order Date]])</f>
        <v>2012</v>
      </c>
      <c r="D1628" s="9">
        <v>41229</v>
      </c>
      <c r="E1628" s="3">
        <v>41235</v>
      </c>
      <c r="F1628" s="3" t="s">
        <v>50</v>
      </c>
      <c r="G1628" s="3" t="s">
        <v>1527</v>
      </c>
      <c r="H1628" s="3" t="s">
        <v>1528</v>
      </c>
      <c r="I1628" s="3" t="s">
        <v>102</v>
      </c>
      <c r="J1628" s="3" t="s">
        <v>27</v>
      </c>
      <c r="K1628" s="3" t="s">
        <v>266</v>
      </c>
      <c r="L1628" s="3" t="s">
        <v>267</v>
      </c>
      <c r="M1628" s="3">
        <v>10011</v>
      </c>
      <c r="N1628" s="3" t="s">
        <v>148</v>
      </c>
      <c r="O1628" s="3" t="s">
        <v>2132</v>
      </c>
      <c r="P1628" s="3" t="s">
        <v>46</v>
      </c>
      <c r="Q1628" s="3" t="s">
        <v>78</v>
      </c>
      <c r="R1628" s="3" t="s">
        <v>2133</v>
      </c>
      <c r="S1628" s="3">
        <v>523.25</v>
      </c>
      <c r="T1628" s="3">
        <v>5</v>
      </c>
      <c r="U1628" s="3">
        <v>0</v>
      </c>
      <c r="V1628" s="3">
        <v>141.27749999999997</v>
      </c>
    </row>
    <row r="1629" spans="1:22" ht="14.25" customHeight="1" x14ac:dyDescent="0.25">
      <c r="A1629" s="3">
        <v>1628</v>
      </c>
      <c r="B1629" s="3" t="s">
        <v>4265</v>
      </c>
      <c r="C1629" s="4">
        <f>YEAR(Table_1[[#This Row],[Order Date]])</f>
        <v>2012</v>
      </c>
      <c r="D1629" s="9">
        <v>41176</v>
      </c>
      <c r="E1629" s="3">
        <v>41182</v>
      </c>
      <c r="F1629" s="3" t="s">
        <v>50</v>
      </c>
      <c r="G1629" s="3" t="s">
        <v>4266</v>
      </c>
      <c r="H1629" s="3" t="s">
        <v>4267</v>
      </c>
      <c r="I1629" s="3" t="s">
        <v>26</v>
      </c>
      <c r="J1629" s="3" t="s">
        <v>27</v>
      </c>
      <c r="K1629" s="3" t="s">
        <v>4268</v>
      </c>
      <c r="L1629" s="3" t="s">
        <v>736</v>
      </c>
      <c r="M1629" s="3">
        <v>70506</v>
      </c>
      <c r="N1629" s="3" t="s">
        <v>30</v>
      </c>
      <c r="O1629" s="3" t="s">
        <v>3375</v>
      </c>
      <c r="P1629" s="3" t="s">
        <v>32</v>
      </c>
      <c r="Q1629" s="3" t="s">
        <v>36</v>
      </c>
      <c r="R1629" s="3" t="s">
        <v>3376</v>
      </c>
      <c r="S1629" s="3">
        <v>517.5</v>
      </c>
      <c r="T1629" s="3">
        <v>6</v>
      </c>
      <c r="U1629" s="3">
        <v>0</v>
      </c>
      <c r="V1629" s="3">
        <v>155.24999999999994</v>
      </c>
    </row>
    <row r="1630" spans="1:22" ht="14.25" customHeight="1" x14ac:dyDescent="0.25">
      <c r="A1630" s="3">
        <v>1629</v>
      </c>
      <c r="B1630" s="3" t="s">
        <v>4269</v>
      </c>
      <c r="C1630" s="4">
        <f>YEAR(Table_1[[#This Row],[Order Date]])</f>
        <v>2014</v>
      </c>
      <c r="D1630" s="9">
        <v>41812</v>
      </c>
      <c r="E1630" s="3">
        <v>41816</v>
      </c>
      <c r="F1630" s="3" t="s">
        <v>23</v>
      </c>
      <c r="G1630" s="3" t="s">
        <v>2009</v>
      </c>
      <c r="H1630" s="3" t="s">
        <v>2010</v>
      </c>
      <c r="I1630" s="3" t="s">
        <v>26</v>
      </c>
      <c r="J1630" s="3" t="s">
        <v>27</v>
      </c>
      <c r="K1630" s="3" t="s">
        <v>2180</v>
      </c>
      <c r="L1630" s="3" t="s">
        <v>498</v>
      </c>
      <c r="M1630" s="3">
        <v>44105</v>
      </c>
      <c r="N1630" s="3" t="s">
        <v>148</v>
      </c>
      <c r="O1630" s="3" t="s">
        <v>4270</v>
      </c>
      <c r="P1630" s="3" t="s">
        <v>32</v>
      </c>
      <c r="Q1630" s="3" t="s">
        <v>65</v>
      </c>
      <c r="R1630" s="3" t="s">
        <v>4271</v>
      </c>
      <c r="S1630" s="3">
        <v>17.920000000000002</v>
      </c>
      <c r="T1630" s="3">
        <v>5</v>
      </c>
      <c r="U1630" s="3">
        <v>0.2</v>
      </c>
      <c r="V1630" s="3">
        <v>2.4639999999999986</v>
      </c>
    </row>
    <row r="1631" spans="1:22" ht="14.25" customHeight="1" x14ac:dyDescent="0.25">
      <c r="A1631" s="3">
        <v>1630</v>
      </c>
      <c r="B1631" s="3" t="s">
        <v>4269</v>
      </c>
      <c r="C1631" s="4">
        <f>YEAR(Table_1[[#This Row],[Order Date]])</f>
        <v>2014</v>
      </c>
      <c r="D1631" s="9">
        <v>41812</v>
      </c>
      <c r="E1631" s="3">
        <v>41816</v>
      </c>
      <c r="F1631" s="3" t="s">
        <v>23</v>
      </c>
      <c r="G1631" s="3" t="s">
        <v>2009</v>
      </c>
      <c r="H1631" s="3" t="s">
        <v>2010</v>
      </c>
      <c r="I1631" s="3" t="s">
        <v>26</v>
      </c>
      <c r="J1631" s="3" t="s">
        <v>27</v>
      </c>
      <c r="K1631" s="3" t="s">
        <v>2180</v>
      </c>
      <c r="L1631" s="3" t="s">
        <v>498</v>
      </c>
      <c r="M1631" s="3">
        <v>44105</v>
      </c>
      <c r="N1631" s="3" t="s">
        <v>148</v>
      </c>
      <c r="O1631" s="3" t="s">
        <v>2773</v>
      </c>
      <c r="P1631" s="3" t="s">
        <v>46</v>
      </c>
      <c r="Q1631" s="3" t="s">
        <v>75</v>
      </c>
      <c r="R1631" s="3" t="s">
        <v>2774</v>
      </c>
      <c r="S1631" s="3">
        <v>41.256000000000007</v>
      </c>
      <c r="T1631" s="3">
        <v>6</v>
      </c>
      <c r="U1631" s="3">
        <v>0.7</v>
      </c>
      <c r="V1631" s="3">
        <v>-34.38000000000001</v>
      </c>
    </row>
    <row r="1632" spans="1:22" ht="14.25" customHeight="1" x14ac:dyDescent="0.25">
      <c r="A1632" s="3">
        <v>1631</v>
      </c>
      <c r="B1632" s="3" t="s">
        <v>4272</v>
      </c>
      <c r="C1632" s="4">
        <f>YEAR(Table_1[[#This Row],[Order Date]])</f>
        <v>2013</v>
      </c>
      <c r="D1632" s="9">
        <v>41403</v>
      </c>
      <c r="E1632" s="3">
        <v>41403</v>
      </c>
      <c r="F1632" s="3" t="s">
        <v>1290</v>
      </c>
      <c r="G1632" s="3" t="s">
        <v>486</v>
      </c>
      <c r="H1632" s="3" t="s">
        <v>487</v>
      </c>
      <c r="I1632" s="3" t="s">
        <v>26</v>
      </c>
      <c r="J1632" s="3" t="s">
        <v>27</v>
      </c>
      <c r="K1632" s="3" t="s">
        <v>2180</v>
      </c>
      <c r="L1632" s="3" t="s">
        <v>498</v>
      </c>
      <c r="M1632" s="3">
        <v>44105</v>
      </c>
      <c r="N1632" s="3" t="s">
        <v>148</v>
      </c>
      <c r="O1632" s="3" t="s">
        <v>4273</v>
      </c>
      <c r="P1632" s="3" t="s">
        <v>46</v>
      </c>
      <c r="Q1632" s="3" t="s">
        <v>59</v>
      </c>
      <c r="R1632" s="3" t="s">
        <v>4274</v>
      </c>
      <c r="S1632" s="3">
        <v>1006.056</v>
      </c>
      <c r="T1632" s="3">
        <v>3</v>
      </c>
      <c r="U1632" s="3">
        <v>0.2</v>
      </c>
      <c r="V1632" s="3">
        <v>88.029900000000055</v>
      </c>
    </row>
    <row r="1633" spans="1:22" ht="14.25" customHeight="1" x14ac:dyDescent="0.25">
      <c r="A1633" s="3">
        <v>1632</v>
      </c>
      <c r="B1633" s="3" t="s">
        <v>4272</v>
      </c>
      <c r="C1633" s="4">
        <f>YEAR(Table_1[[#This Row],[Order Date]])</f>
        <v>2013</v>
      </c>
      <c r="D1633" s="9">
        <v>41403</v>
      </c>
      <c r="E1633" s="3">
        <v>41403</v>
      </c>
      <c r="F1633" s="3" t="s">
        <v>1290</v>
      </c>
      <c r="G1633" s="3" t="s">
        <v>486</v>
      </c>
      <c r="H1633" s="3" t="s">
        <v>487</v>
      </c>
      <c r="I1633" s="3" t="s">
        <v>26</v>
      </c>
      <c r="J1633" s="3" t="s">
        <v>27</v>
      </c>
      <c r="K1633" s="3" t="s">
        <v>2180</v>
      </c>
      <c r="L1633" s="3" t="s">
        <v>498</v>
      </c>
      <c r="M1633" s="3">
        <v>44105</v>
      </c>
      <c r="N1633" s="3" t="s">
        <v>148</v>
      </c>
      <c r="O1633" s="3" t="s">
        <v>1865</v>
      </c>
      <c r="P1633" s="3" t="s">
        <v>46</v>
      </c>
      <c r="Q1633" s="3" t="s">
        <v>90</v>
      </c>
      <c r="R1633" s="3" t="s">
        <v>1866</v>
      </c>
      <c r="S1633" s="3">
        <v>10.688000000000001</v>
      </c>
      <c r="T1633" s="3">
        <v>2</v>
      </c>
      <c r="U1633" s="3">
        <v>0.2</v>
      </c>
      <c r="V1633" s="3">
        <v>3.7407999999999997</v>
      </c>
    </row>
    <row r="1634" spans="1:22" ht="14.25" customHeight="1" x14ac:dyDescent="0.25">
      <c r="A1634" s="3">
        <v>1633</v>
      </c>
      <c r="B1634" s="3" t="s">
        <v>4272</v>
      </c>
      <c r="C1634" s="4">
        <f>YEAR(Table_1[[#This Row],[Order Date]])</f>
        <v>2013</v>
      </c>
      <c r="D1634" s="9">
        <v>41403</v>
      </c>
      <c r="E1634" s="3">
        <v>41403</v>
      </c>
      <c r="F1634" s="3" t="s">
        <v>1290</v>
      </c>
      <c r="G1634" s="3" t="s">
        <v>486</v>
      </c>
      <c r="H1634" s="3" t="s">
        <v>487</v>
      </c>
      <c r="I1634" s="3" t="s">
        <v>26</v>
      </c>
      <c r="J1634" s="3" t="s">
        <v>27</v>
      </c>
      <c r="K1634" s="3" t="s">
        <v>2180</v>
      </c>
      <c r="L1634" s="3" t="s">
        <v>498</v>
      </c>
      <c r="M1634" s="3">
        <v>44105</v>
      </c>
      <c r="N1634" s="3" t="s">
        <v>148</v>
      </c>
      <c r="O1634" s="3" t="s">
        <v>1929</v>
      </c>
      <c r="P1634" s="3" t="s">
        <v>46</v>
      </c>
      <c r="Q1634" s="3" t="s">
        <v>90</v>
      </c>
      <c r="R1634" s="3" t="s">
        <v>1930</v>
      </c>
      <c r="S1634" s="3">
        <v>10.368000000000002</v>
      </c>
      <c r="T1634" s="3">
        <v>2</v>
      </c>
      <c r="U1634" s="3">
        <v>0.2</v>
      </c>
      <c r="V1634" s="3">
        <v>3.6288</v>
      </c>
    </row>
    <row r="1635" spans="1:22" ht="14.25" customHeight="1" x14ac:dyDescent="0.25">
      <c r="A1635" s="3">
        <v>1634</v>
      </c>
      <c r="B1635" s="3" t="s">
        <v>4272</v>
      </c>
      <c r="C1635" s="4">
        <f>YEAR(Table_1[[#This Row],[Order Date]])</f>
        <v>2013</v>
      </c>
      <c r="D1635" s="9">
        <v>41403</v>
      </c>
      <c r="E1635" s="3">
        <v>41403</v>
      </c>
      <c r="F1635" s="3" t="s">
        <v>1290</v>
      </c>
      <c r="G1635" s="3" t="s">
        <v>486</v>
      </c>
      <c r="H1635" s="3" t="s">
        <v>487</v>
      </c>
      <c r="I1635" s="3" t="s">
        <v>26</v>
      </c>
      <c r="J1635" s="3" t="s">
        <v>27</v>
      </c>
      <c r="K1635" s="3" t="s">
        <v>2180</v>
      </c>
      <c r="L1635" s="3" t="s">
        <v>498</v>
      </c>
      <c r="M1635" s="3">
        <v>44105</v>
      </c>
      <c r="N1635" s="3" t="s">
        <v>148</v>
      </c>
      <c r="O1635" s="3" t="s">
        <v>3726</v>
      </c>
      <c r="P1635" s="3" t="s">
        <v>46</v>
      </c>
      <c r="Q1635" s="3" t="s">
        <v>59</v>
      </c>
      <c r="R1635" s="3" t="s">
        <v>3727</v>
      </c>
      <c r="S1635" s="3">
        <v>25.12</v>
      </c>
      <c r="T1635" s="3">
        <v>2</v>
      </c>
      <c r="U1635" s="3">
        <v>0.2</v>
      </c>
      <c r="V1635" s="3">
        <v>1.5700000000000012</v>
      </c>
    </row>
    <row r="1636" spans="1:22" ht="14.25" customHeight="1" x14ac:dyDescent="0.25">
      <c r="A1636" s="3">
        <v>1635</v>
      </c>
      <c r="B1636" s="3" t="s">
        <v>4272</v>
      </c>
      <c r="C1636" s="4">
        <f>YEAR(Table_1[[#This Row],[Order Date]])</f>
        <v>2013</v>
      </c>
      <c r="D1636" s="9">
        <v>41403</v>
      </c>
      <c r="E1636" s="3">
        <v>41403</v>
      </c>
      <c r="F1636" s="3" t="s">
        <v>1290</v>
      </c>
      <c r="G1636" s="3" t="s">
        <v>486</v>
      </c>
      <c r="H1636" s="3" t="s">
        <v>487</v>
      </c>
      <c r="I1636" s="3" t="s">
        <v>26</v>
      </c>
      <c r="J1636" s="3" t="s">
        <v>27</v>
      </c>
      <c r="K1636" s="3" t="s">
        <v>2180</v>
      </c>
      <c r="L1636" s="3" t="s">
        <v>498</v>
      </c>
      <c r="M1636" s="3">
        <v>44105</v>
      </c>
      <c r="N1636" s="3" t="s">
        <v>148</v>
      </c>
      <c r="O1636" s="3" t="s">
        <v>1854</v>
      </c>
      <c r="P1636" s="3" t="s">
        <v>71</v>
      </c>
      <c r="Q1636" s="3" t="s">
        <v>161</v>
      </c>
      <c r="R1636" s="3" t="s">
        <v>1855</v>
      </c>
      <c r="S1636" s="3">
        <v>58.112000000000002</v>
      </c>
      <c r="T1636" s="3">
        <v>2</v>
      </c>
      <c r="U1636" s="3">
        <v>0.2</v>
      </c>
      <c r="V1636" s="3">
        <v>7.263999999999994</v>
      </c>
    </row>
    <row r="1637" spans="1:22" ht="14.25" customHeight="1" x14ac:dyDescent="0.25">
      <c r="A1637" s="3">
        <v>1636</v>
      </c>
      <c r="B1637" s="3" t="s">
        <v>4275</v>
      </c>
      <c r="C1637" s="4">
        <f>YEAR(Table_1[[#This Row],[Order Date]])</f>
        <v>2011</v>
      </c>
      <c r="D1637" s="9">
        <v>40873</v>
      </c>
      <c r="E1637" s="3">
        <v>40879</v>
      </c>
      <c r="F1637" s="3" t="s">
        <v>50</v>
      </c>
      <c r="G1637" s="3" t="s">
        <v>4276</v>
      </c>
      <c r="H1637" s="3" t="s">
        <v>4277</v>
      </c>
      <c r="I1637" s="3" t="s">
        <v>26</v>
      </c>
      <c r="J1637" s="3" t="s">
        <v>27</v>
      </c>
      <c r="K1637" s="3" t="s">
        <v>4278</v>
      </c>
      <c r="L1637" s="3" t="s">
        <v>420</v>
      </c>
      <c r="M1637" s="3">
        <v>97224</v>
      </c>
      <c r="N1637" s="3" t="s">
        <v>44</v>
      </c>
      <c r="O1637" s="3" t="s">
        <v>3051</v>
      </c>
      <c r="P1637" s="3" t="s">
        <v>46</v>
      </c>
      <c r="Q1637" s="3" t="s">
        <v>90</v>
      </c>
      <c r="R1637" s="3" t="s">
        <v>3052</v>
      </c>
      <c r="S1637" s="3">
        <v>15.552000000000003</v>
      </c>
      <c r="T1637" s="3">
        <v>3</v>
      </c>
      <c r="U1637" s="3">
        <v>0.2</v>
      </c>
      <c r="V1637" s="3">
        <v>5.4432</v>
      </c>
    </row>
    <row r="1638" spans="1:22" ht="14.25" customHeight="1" x14ac:dyDescent="0.25">
      <c r="A1638" s="3">
        <v>1637</v>
      </c>
      <c r="B1638" s="3" t="s">
        <v>4275</v>
      </c>
      <c r="C1638" s="4">
        <f>YEAR(Table_1[[#This Row],[Order Date]])</f>
        <v>2011</v>
      </c>
      <c r="D1638" s="9">
        <v>40873</v>
      </c>
      <c r="E1638" s="3">
        <v>40879</v>
      </c>
      <c r="F1638" s="3" t="s">
        <v>50</v>
      </c>
      <c r="G1638" s="3" t="s">
        <v>4276</v>
      </c>
      <c r="H1638" s="3" t="s">
        <v>4277</v>
      </c>
      <c r="I1638" s="3" t="s">
        <v>26</v>
      </c>
      <c r="J1638" s="3" t="s">
        <v>27</v>
      </c>
      <c r="K1638" s="3" t="s">
        <v>4278</v>
      </c>
      <c r="L1638" s="3" t="s">
        <v>420</v>
      </c>
      <c r="M1638" s="3">
        <v>97224</v>
      </c>
      <c r="N1638" s="3" t="s">
        <v>44</v>
      </c>
      <c r="O1638" s="3" t="s">
        <v>2929</v>
      </c>
      <c r="P1638" s="3" t="s">
        <v>46</v>
      </c>
      <c r="Q1638" s="3" t="s">
        <v>59</v>
      </c>
      <c r="R1638" s="3" t="s">
        <v>2930</v>
      </c>
      <c r="S1638" s="3">
        <v>669.08</v>
      </c>
      <c r="T1638" s="3">
        <v>5</v>
      </c>
      <c r="U1638" s="3">
        <v>0.2</v>
      </c>
      <c r="V1638" s="3">
        <v>-167.27</v>
      </c>
    </row>
    <row r="1639" spans="1:22" ht="14.25" customHeight="1" x14ac:dyDescent="0.25">
      <c r="A1639" s="3">
        <v>1638</v>
      </c>
      <c r="B1639" s="3" t="s">
        <v>4275</v>
      </c>
      <c r="C1639" s="4">
        <f>YEAR(Table_1[[#This Row],[Order Date]])</f>
        <v>2011</v>
      </c>
      <c r="D1639" s="9">
        <v>40873</v>
      </c>
      <c r="E1639" s="3">
        <v>40879</v>
      </c>
      <c r="F1639" s="3" t="s">
        <v>50</v>
      </c>
      <c r="G1639" s="3" t="s">
        <v>4276</v>
      </c>
      <c r="H1639" s="3" t="s">
        <v>4277</v>
      </c>
      <c r="I1639" s="3" t="s">
        <v>26</v>
      </c>
      <c r="J1639" s="3" t="s">
        <v>27</v>
      </c>
      <c r="K1639" s="3" t="s">
        <v>4278</v>
      </c>
      <c r="L1639" s="3" t="s">
        <v>420</v>
      </c>
      <c r="M1639" s="3">
        <v>97224</v>
      </c>
      <c r="N1639" s="3" t="s">
        <v>44</v>
      </c>
      <c r="O1639" s="3" t="s">
        <v>4279</v>
      </c>
      <c r="P1639" s="3" t="s">
        <v>71</v>
      </c>
      <c r="Q1639" s="3" t="s">
        <v>72</v>
      </c>
      <c r="R1639" s="3" t="s">
        <v>4280</v>
      </c>
      <c r="S1639" s="3">
        <v>438.33600000000001</v>
      </c>
      <c r="T1639" s="3">
        <v>4</v>
      </c>
      <c r="U1639" s="3">
        <v>0.2</v>
      </c>
      <c r="V1639" s="3">
        <v>-87.667200000000037</v>
      </c>
    </row>
    <row r="1640" spans="1:22" ht="14.25" customHeight="1" x14ac:dyDescent="0.25">
      <c r="A1640" s="3">
        <v>1639</v>
      </c>
      <c r="B1640" s="3" t="s">
        <v>4281</v>
      </c>
      <c r="C1640" s="4">
        <f>YEAR(Table_1[[#This Row],[Order Date]])</f>
        <v>2013</v>
      </c>
      <c r="D1640" s="9">
        <v>41421</v>
      </c>
      <c r="E1640" s="3">
        <v>41427</v>
      </c>
      <c r="F1640" s="3" t="s">
        <v>50</v>
      </c>
      <c r="G1640" s="3" t="s">
        <v>4282</v>
      </c>
      <c r="H1640" s="3" t="s">
        <v>4283</v>
      </c>
      <c r="I1640" s="3" t="s">
        <v>26</v>
      </c>
      <c r="J1640" s="3" t="s">
        <v>27</v>
      </c>
      <c r="K1640" s="3" t="s">
        <v>96</v>
      </c>
      <c r="L1640" s="3" t="s">
        <v>3034</v>
      </c>
      <c r="M1640" s="3">
        <v>20016</v>
      </c>
      <c r="N1640" s="3" t="s">
        <v>148</v>
      </c>
      <c r="O1640" s="3" t="s">
        <v>4284</v>
      </c>
      <c r="P1640" s="3" t="s">
        <v>46</v>
      </c>
      <c r="Q1640" s="3" t="s">
        <v>90</v>
      </c>
      <c r="R1640" s="3" t="s">
        <v>4285</v>
      </c>
      <c r="S1640" s="3">
        <v>19.440000000000001</v>
      </c>
      <c r="T1640" s="3">
        <v>3</v>
      </c>
      <c r="U1640" s="3">
        <v>0</v>
      </c>
      <c r="V1640" s="3">
        <v>9.3312000000000008</v>
      </c>
    </row>
    <row r="1641" spans="1:22" ht="14.25" customHeight="1" x14ac:dyDescent="0.25">
      <c r="A1641" s="3">
        <v>1640</v>
      </c>
      <c r="B1641" s="3" t="s">
        <v>4281</v>
      </c>
      <c r="C1641" s="4">
        <f>YEAR(Table_1[[#This Row],[Order Date]])</f>
        <v>2013</v>
      </c>
      <c r="D1641" s="9">
        <v>41421</v>
      </c>
      <c r="E1641" s="3">
        <v>41427</v>
      </c>
      <c r="F1641" s="3" t="s">
        <v>50</v>
      </c>
      <c r="G1641" s="3" t="s">
        <v>4282</v>
      </c>
      <c r="H1641" s="3" t="s">
        <v>4283</v>
      </c>
      <c r="I1641" s="3" t="s">
        <v>26</v>
      </c>
      <c r="J1641" s="3" t="s">
        <v>27</v>
      </c>
      <c r="K1641" s="3" t="s">
        <v>96</v>
      </c>
      <c r="L1641" s="3" t="s">
        <v>3034</v>
      </c>
      <c r="M1641" s="3">
        <v>20016</v>
      </c>
      <c r="N1641" s="3" t="s">
        <v>148</v>
      </c>
      <c r="O1641" s="3" t="s">
        <v>2106</v>
      </c>
      <c r="P1641" s="3" t="s">
        <v>46</v>
      </c>
      <c r="Q1641" s="3" t="s">
        <v>75</v>
      </c>
      <c r="R1641" s="3" t="s">
        <v>2107</v>
      </c>
      <c r="S1641" s="3">
        <v>9.64</v>
      </c>
      <c r="T1641" s="3">
        <v>2</v>
      </c>
      <c r="U1641" s="3">
        <v>0</v>
      </c>
      <c r="V1641" s="3">
        <v>4.4344000000000001</v>
      </c>
    </row>
    <row r="1642" spans="1:22" ht="14.25" customHeight="1" x14ac:dyDescent="0.25">
      <c r="A1642" s="3">
        <v>1641</v>
      </c>
      <c r="B1642" s="3" t="s">
        <v>4281</v>
      </c>
      <c r="C1642" s="4">
        <f>YEAR(Table_1[[#This Row],[Order Date]])</f>
        <v>2013</v>
      </c>
      <c r="D1642" s="9">
        <v>41421</v>
      </c>
      <c r="E1642" s="3">
        <v>41427</v>
      </c>
      <c r="F1642" s="3" t="s">
        <v>50</v>
      </c>
      <c r="G1642" s="3" t="s">
        <v>4282</v>
      </c>
      <c r="H1642" s="3" t="s">
        <v>4283</v>
      </c>
      <c r="I1642" s="3" t="s">
        <v>26</v>
      </c>
      <c r="J1642" s="3" t="s">
        <v>27</v>
      </c>
      <c r="K1642" s="3" t="s">
        <v>96</v>
      </c>
      <c r="L1642" s="3" t="s">
        <v>3034</v>
      </c>
      <c r="M1642" s="3">
        <v>20016</v>
      </c>
      <c r="N1642" s="3" t="s">
        <v>148</v>
      </c>
      <c r="O1642" s="3" t="s">
        <v>329</v>
      </c>
      <c r="P1642" s="3" t="s">
        <v>46</v>
      </c>
      <c r="Q1642" s="3" t="s">
        <v>90</v>
      </c>
      <c r="R1642" s="3" t="s">
        <v>330</v>
      </c>
      <c r="S1642" s="3">
        <v>12.7</v>
      </c>
      <c r="T1642" s="3">
        <v>2</v>
      </c>
      <c r="U1642" s="3">
        <v>0</v>
      </c>
      <c r="V1642" s="3">
        <v>5.8419999999999996</v>
      </c>
    </row>
    <row r="1643" spans="1:22" ht="14.25" customHeight="1" x14ac:dyDescent="0.25">
      <c r="A1643" s="3">
        <v>1642</v>
      </c>
      <c r="B1643" s="3" t="s">
        <v>4281</v>
      </c>
      <c r="C1643" s="4">
        <f>YEAR(Table_1[[#This Row],[Order Date]])</f>
        <v>2013</v>
      </c>
      <c r="D1643" s="9">
        <v>41421</v>
      </c>
      <c r="E1643" s="3">
        <v>41427</v>
      </c>
      <c r="F1643" s="3" t="s">
        <v>50</v>
      </c>
      <c r="G1643" s="3" t="s">
        <v>4282</v>
      </c>
      <c r="H1643" s="3" t="s">
        <v>4283</v>
      </c>
      <c r="I1643" s="3" t="s">
        <v>26</v>
      </c>
      <c r="J1643" s="3" t="s">
        <v>27</v>
      </c>
      <c r="K1643" s="3" t="s">
        <v>96</v>
      </c>
      <c r="L1643" s="3" t="s">
        <v>3034</v>
      </c>
      <c r="M1643" s="3">
        <v>20016</v>
      </c>
      <c r="N1643" s="3" t="s">
        <v>148</v>
      </c>
      <c r="O1643" s="3" t="s">
        <v>426</v>
      </c>
      <c r="P1643" s="3" t="s">
        <v>32</v>
      </c>
      <c r="Q1643" s="3" t="s">
        <v>65</v>
      </c>
      <c r="R1643" s="3" t="s">
        <v>427</v>
      </c>
      <c r="S1643" s="3">
        <v>41.37</v>
      </c>
      <c r="T1643" s="3">
        <v>3</v>
      </c>
      <c r="U1643" s="3">
        <v>0</v>
      </c>
      <c r="V1643" s="3">
        <v>17.375399999999999</v>
      </c>
    </row>
    <row r="1644" spans="1:22" ht="14.25" customHeight="1" x14ac:dyDescent="0.25">
      <c r="A1644" s="3">
        <v>1643</v>
      </c>
      <c r="B1644" s="3" t="s">
        <v>4286</v>
      </c>
      <c r="C1644" s="4">
        <f>YEAR(Table_1[[#This Row],[Order Date]])</f>
        <v>2011</v>
      </c>
      <c r="D1644" s="9">
        <v>40876</v>
      </c>
      <c r="E1644" s="3">
        <v>40881</v>
      </c>
      <c r="F1644" s="3" t="s">
        <v>50</v>
      </c>
      <c r="G1644" s="3" t="s">
        <v>4287</v>
      </c>
      <c r="H1644" s="3" t="s">
        <v>4288</v>
      </c>
      <c r="I1644" s="3" t="s">
        <v>41</v>
      </c>
      <c r="J1644" s="3" t="s">
        <v>27</v>
      </c>
      <c r="K1644" s="3" t="s">
        <v>4289</v>
      </c>
      <c r="L1644" s="3" t="s">
        <v>211</v>
      </c>
      <c r="M1644" s="3">
        <v>60076</v>
      </c>
      <c r="N1644" s="3" t="s">
        <v>105</v>
      </c>
      <c r="O1644" s="3" t="s">
        <v>2136</v>
      </c>
      <c r="P1644" s="3" t="s">
        <v>46</v>
      </c>
      <c r="Q1644" s="3" t="s">
        <v>269</v>
      </c>
      <c r="R1644" s="3" t="s">
        <v>186</v>
      </c>
      <c r="S1644" s="3">
        <v>12.624000000000001</v>
      </c>
      <c r="T1644" s="3">
        <v>2</v>
      </c>
      <c r="U1644" s="3">
        <v>0.2</v>
      </c>
      <c r="V1644" s="3">
        <v>3.944999999999999</v>
      </c>
    </row>
    <row r="1645" spans="1:22" ht="14.25" customHeight="1" x14ac:dyDescent="0.25">
      <c r="A1645" s="3">
        <v>1644</v>
      </c>
      <c r="B1645" s="3" t="s">
        <v>4290</v>
      </c>
      <c r="C1645" s="4">
        <f>YEAR(Table_1[[#This Row],[Order Date]])</f>
        <v>2012</v>
      </c>
      <c r="D1645" s="9">
        <v>40987</v>
      </c>
      <c r="E1645" s="3">
        <v>40988</v>
      </c>
      <c r="F1645" s="3" t="s">
        <v>188</v>
      </c>
      <c r="G1645" s="3" t="s">
        <v>792</v>
      </c>
      <c r="H1645" s="3" t="s">
        <v>793</v>
      </c>
      <c r="I1645" s="3" t="s">
        <v>41</v>
      </c>
      <c r="J1645" s="3" t="s">
        <v>27</v>
      </c>
      <c r="K1645" s="3" t="s">
        <v>95</v>
      </c>
      <c r="L1645" s="3" t="s">
        <v>96</v>
      </c>
      <c r="M1645" s="3">
        <v>98115</v>
      </c>
      <c r="N1645" s="3" t="s">
        <v>44</v>
      </c>
      <c r="O1645" s="3" t="s">
        <v>1576</v>
      </c>
      <c r="P1645" s="3" t="s">
        <v>46</v>
      </c>
      <c r="Q1645" s="3" t="s">
        <v>59</v>
      </c>
      <c r="R1645" s="3" t="s">
        <v>1577</v>
      </c>
      <c r="S1645" s="3">
        <v>1247.6399999999999</v>
      </c>
      <c r="T1645" s="3">
        <v>3</v>
      </c>
      <c r="U1645" s="3">
        <v>0</v>
      </c>
      <c r="V1645" s="3">
        <v>349.33919999999995</v>
      </c>
    </row>
    <row r="1646" spans="1:22" ht="14.25" customHeight="1" x14ac:dyDescent="0.25">
      <c r="A1646" s="3">
        <v>1645</v>
      </c>
      <c r="B1646" s="3" t="s">
        <v>4290</v>
      </c>
      <c r="C1646" s="4">
        <f>YEAR(Table_1[[#This Row],[Order Date]])</f>
        <v>2012</v>
      </c>
      <c r="D1646" s="9">
        <v>40987</v>
      </c>
      <c r="E1646" s="3">
        <v>40988</v>
      </c>
      <c r="F1646" s="3" t="s">
        <v>188</v>
      </c>
      <c r="G1646" s="3" t="s">
        <v>792</v>
      </c>
      <c r="H1646" s="3" t="s">
        <v>793</v>
      </c>
      <c r="I1646" s="3" t="s">
        <v>41</v>
      </c>
      <c r="J1646" s="3" t="s">
        <v>27</v>
      </c>
      <c r="K1646" s="3" t="s">
        <v>95</v>
      </c>
      <c r="L1646" s="3" t="s">
        <v>96</v>
      </c>
      <c r="M1646" s="3">
        <v>98115</v>
      </c>
      <c r="N1646" s="3" t="s">
        <v>44</v>
      </c>
      <c r="O1646" s="3" t="s">
        <v>4291</v>
      </c>
      <c r="P1646" s="3" t="s">
        <v>71</v>
      </c>
      <c r="Q1646" s="3" t="s">
        <v>1216</v>
      </c>
      <c r="R1646" s="3" t="s">
        <v>4292</v>
      </c>
      <c r="S1646" s="3">
        <v>3149.9300000000003</v>
      </c>
      <c r="T1646" s="3">
        <v>7</v>
      </c>
      <c r="U1646" s="3">
        <v>0</v>
      </c>
      <c r="V1646" s="3">
        <v>1480.4670999999998</v>
      </c>
    </row>
    <row r="1647" spans="1:22" ht="14.25" customHeight="1" x14ac:dyDescent="0.25">
      <c r="A1647" s="3">
        <v>1646</v>
      </c>
      <c r="B1647" s="3" t="s">
        <v>4290</v>
      </c>
      <c r="C1647" s="4">
        <f>YEAR(Table_1[[#This Row],[Order Date]])</f>
        <v>2012</v>
      </c>
      <c r="D1647" s="9">
        <v>40987</v>
      </c>
      <c r="E1647" s="3">
        <v>40988</v>
      </c>
      <c r="F1647" s="3" t="s">
        <v>188</v>
      </c>
      <c r="G1647" s="3" t="s">
        <v>792</v>
      </c>
      <c r="H1647" s="3" t="s">
        <v>793</v>
      </c>
      <c r="I1647" s="3" t="s">
        <v>41</v>
      </c>
      <c r="J1647" s="3" t="s">
        <v>27</v>
      </c>
      <c r="K1647" s="3" t="s">
        <v>95</v>
      </c>
      <c r="L1647" s="3" t="s">
        <v>96</v>
      </c>
      <c r="M1647" s="3">
        <v>98115</v>
      </c>
      <c r="N1647" s="3" t="s">
        <v>44</v>
      </c>
      <c r="O1647" s="3" t="s">
        <v>4293</v>
      </c>
      <c r="P1647" s="3" t="s">
        <v>46</v>
      </c>
      <c r="Q1647" s="3" t="s">
        <v>90</v>
      </c>
      <c r="R1647" s="3" t="s">
        <v>4294</v>
      </c>
      <c r="S1647" s="3">
        <v>209.7</v>
      </c>
      <c r="T1647" s="3">
        <v>2</v>
      </c>
      <c r="U1647" s="3">
        <v>0</v>
      </c>
      <c r="V1647" s="3">
        <v>100.65599999999999</v>
      </c>
    </row>
    <row r="1648" spans="1:22" ht="14.25" customHeight="1" x14ac:dyDescent="0.25">
      <c r="A1648" s="3">
        <v>1647</v>
      </c>
      <c r="B1648" s="3" t="s">
        <v>4295</v>
      </c>
      <c r="C1648" s="4">
        <f>YEAR(Table_1[[#This Row],[Order Date]])</f>
        <v>2012</v>
      </c>
      <c r="D1648" s="9">
        <v>41214</v>
      </c>
      <c r="E1648" s="3">
        <v>41216</v>
      </c>
      <c r="F1648" s="3" t="s">
        <v>188</v>
      </c>
      <c r="G1648" s="3" t="s">
        <v>785</v>
      </c>
      <c r="H1648" s="3" t="s">
        <v>786</v>
      </c>
      <c r="I1648" s="3" t="s">
        <v>102</v>
      </c>
      <c r="J1648" s="3" t="s">
        <v>27</v>
      </c>
      <c r="K1648" s="3" t="s">
        <v>146</v>
      </c>
      <c r="L1648" s="3" t="s">
        <v>147</v>
      </c>
      <c r="M1648" s="3">
        <v>19140</v>
      </c>
      <c r="N1648" s="3" t="s">
        <v>148</v>
      </c>
      <c r="O1648" s="3" t="s">
        <v>753</v>
      </c>
      <c r="P1648" s="3" t="s">
        <v>71</v>
      </c>
      <c r="Q1648" s="3" t="s">
        <v>161</v>
      </c>
      <c r="R1648" s="3" t="s">
        <v>754</v>
      </c>
      <c r="S1648" s="3">
        <v>35.360000000000007</v>
      </c>
      <c r="T1648" s="3">
        <v>2</v>
      </c>
      <c r="U1648" s="3">
        <v>0.2</v>
      </c>
      <c r="V1648" s="3">
        <v>-3.0939999999999994</v>
      </c>
    </row>
    <row r="1649" spans="1:22" ht="14.25" customHeight="1" x14ac:dyDescent="0.25">
      <c r="A1649" s="3">
        <v>1648</v>
      </c>
      <c r="B1649" s="3" t="s">
        <v>4295</v>
      </c>
      <c r="C1649" s="4">
        <f>YEAR(Table_1[[#This Row],[Order Date]])</f>
        <v>2012</v>
      </c>
      <c r="D1649" s="9">
        <v>41214</v>
      </c>
      <c r="E1649" s="3">
        <v>41216</v>
      </c>
      <c r="F1649" s="3" t="s">
        <v>188</v>
      </c>
      <c r="G1649" s="3" t="s">
        <v>785</v>
      </c>
      <c r="H1649" s="3" t="s">
        <v>786</v>
      </c>
      <c r="I1649" s="3" t="s">
        <v>102</v>
      </c>
      <c r="J1649" s="3" t="s">
        <v>27</v>
      </c>
      <c r="K1649" s="3" t="s">
        <v>146</v>
      </c>
      <c r="L1649" s="3" t="s">
        <v>147</v>
      </c>
      <c r="M1649" s="3">
        <v>19140</v>
      </c>
      <c r="N1649" s="3" t="s">
        <v>148</v>
      </c>
      <c r="O1649" s="3" t="s">
        <v>4296</v>
      </c>
      <c r="P1649" s="3" t="s">
        <v>46</v>
      </c>
      <c r="Q1649" s="3" t="s">
        <v>269</v>
      </c>
      <c r="R1649" s="3" t="s">
        <v>4297</v>
      </c>
      <c r="S1649" s="3">
        <v>3.1680000000000001</v>
      </c>
      <c r="T1649" s="3">
        <v>2</v>
      </c>
      <c r="U1649" s="3">
        <v>0.2</v>
      </c>
      <c r="V1649" s="3">
        <v>-0.71279999999999988</v>
      </c>
    </row>
    <row r="1650" spans="1:22" ht="14.25" customHeight="1" x14ac:dyDescent="0.25">
      <c r="A1650" s="3">
        <v>1649</v>
      </c>
      <c r="B1650" s="3" t="s">
        <v>4298</v>
      </c>
      <c r="C1650" s="4">
        <f>YEAR(Table_1[[#This Row],[Order Date]])</f>
        <v>2012</v>
      </c>
      <c r="D1650" s="9">
        <v>41178</v>
      </c>
      <c r="E1650" s="3">
        <v>41181</v>
      </c>
      <c r="F1650" s="3" t="s">
        <v>23</v>
      </c>
      <c r="G1650" s="3" t="s">
        <v>1939</v>
      </c>
      <c r="H1650" s="3" t="s">
        <v>1940</v>
      </c>
      <c r="I1650" s="3" t="s">
        <v>26</v>
      </c>
      <c r="J1650" s="3" t="s">
        <v>27</v>
      </c>
      <c r="K1650" s="3" t="s">
        <v>146</v>
      </c>
      <c r="L1650" s="3" t="s">
        <v>147</v>
      </c>
      <c r="M1650" s="3">
        <v>19143</v>
      </c>
      <c r="N1650" s="3" t="s">
        <v>148</v>
      </c>
      <c r="O1650" s="3" t="s">
        <v>4299</v>
      </c>
      <c r="P1650" s="3" t="s">
        <v>46</v>
      </c>
      <c r="Q1650" s="3" t="s">
        <v>75</v>
      </c>
      <c r="R1650" s="3" t="s">
        <v>4300</v>
      </c>
      <c r="S1650" s="3">
        <v>121.10400000000003</v>
      </c>
      <c r="T1650" s="3">
        <v>6</v>
      </c>
      <c r="U1650" s="3">
        <v>0.7</v>
      </c>
      <c r="V1650" s="3">
        <v>-100.91999999999999</v>
      </c>
    </row>
    <row r="1651" spans="1:22" ht="14.25" customHeight="1" x14ac:dyDescent="0.25">
      <c r="A1651" s="3">
        <v>1650</v>
      </c>
      <c r="B1651" s="3" t="s">
        <v>4298</v>
      </c>
      <c r="C1651" s="4">
        <f>YEAR(Table_1[[#This Row],[Order Date]])</f>
        <v>2012</v>
      </c>
      <c r="D1651" s="9">
        <v>41178</v>
      </c>
      <c r="E1651" s="3">
        <v>41181</v>
      </c>
      <c r="F1651" s="3" t="s">
        <v>23</v>
      </c>
      <c r="G1651" s="3" t="s">
        <v>1939</v>
      </c>
      <c r="H1651" s="3" t="s">
        <v>1940</v>
      </c>
      <c r="I1651" s="3" t="s">
        <v>26</v>
      </c>
      <c r="J1651" s="3" t="s">
        <v>27</v>
      </c>
      <c r="K1651" s="3" t="s">
        <v>146</v>
      </c>
      <c r="L1651" s="3" t="s">
        <v>147</v>
      </c>
      <c r="M1651" s="3">
        <v>19143</v>
      </c>
      <c r="N1651" s="3" t="s">
        <v>148</v>
      </c>
      <c r="O1651" s="3" t="s">
        <v>4301</v>
      </c>
      <c r="P1651" s="3" t="s">
        <v>71</v>
      </c>
      <c r="Q1651" s="3" t="s">
        <v>72</v>
      </c>
      <c r="R1651" s="3" t="s">
        <v>4302</v>
      </c>
      <c r="S1651" s="3">
        <v>45.893999999999998</v>
      </c>
      <c r="T1651" s="3">
        <v>1</v>
      </c>
      <c r="U1651" s="3">
        <v>0.4</v>
      </c>
      <c r="V1651" s="3">
        <v>-9.178799999999999</v>
      </c>
    </row>
    <row r="1652" spans="1:22" ht="14.25" customHeight="1" x14ac:dyDescent="0.25">
      <c r="A1652" s="3">
        <v>1651</v>
      </c>
      <c r="B1652" s="3" t="s">
        <v>4303</v>
      </c>
      <c r="C1652" s="4">
        <f>YEAR(Table_1[[#This Row],[Order Date]])</f>
        <v>2011</v>
      </c>
      <c r="D1652" s="9">
        <v>40784</v>
      </c>
      <c r="E1652" s="3">
        <v>40784</v>
      </c>
      <c r="F1652" s="3" t="s">
        <v>1290</v>
      </c>
      <c r="G1652" s="3" t="s">
        <v>4304</v>
      </c>
      <c r="H1652" s="3" t="s">
        <v>4305</v>
      </c>
      <c r="I1652" s="3" t="s">
        <v>41</v>
      </c>
      <c r="J1652" s="3" t="s">
        <v>27</v>
      </c>
      <c r="K1652" s="3" t="s">
        <v>127</v>
      </c>
      <c r="L1652" s="3" t="s">
        <v>43</v>
      </c>
      <c r="M1652" s="3">
        <v>94110</v>
      </c>
      <c r="N1652" s="3" t="s">
        <v>44</v>
      </c>
      <c r="O1652" s="3" t="s">
        <v>4306</v>
      </c>
      <c r="P1652" s="3" t="s">
        <v>46</v>
      </c>
      <c r="Q1652" s="3" t="s">
        <v>90</v>
      </c>
      <c r="R1652" s="3" t="s">
        <v>4307</v>
      </c>
      <c r="S1652" s="3">
        <v>109.92</v>
      </c>
      <c r="T1652" s="3">
        <v>2</v>
      </c>
      <c r="U1652" s="3">
        <v>0</v>
      </c>
      <c r="V1652" s="3">
        <v>53.860799999999998</v>
      </c>
    </row>
    <row r="1653" spans="1:22" ht="14.25" customHeight="1" x14ac:dyDescent="0.25">
      <c r="A1653" s="3">
        <v>1652</v>
      </c>
      <c r="B1653" s="3" t="s">
        <v>4303</v>
      </c>
      <c r="C1653" s="4">
        <f>YEAR(Table_1[[#This Row],[Order Date]])</f>
        <v>2011</v>
      </c>
      <c r="D1653" s="9">
        <v>40784</v>
      </c>
      <c r="E1653" s="3">
        <v>40784</v>
      </c>
      <c r="F1653" s="3" t="s">
        <v>1290</v>
      </c>
      <c r="G1653" s="3" t="s">
        <v>4304</v>
      </c>
      <c r="H1653" s="3" t="s">
        <v>4305</v>
      </c>
      <c r="I1653" s="3" t="s">
        <v>41</v>
      </c>
      <c r="J1653" s="3" t="s">
        <v>27</v>
      </c>
      <c r="K1653" s="3" t="s">
        <v>127</v>
      </c>
      <c r="L1653" s="3" t="s">
        <v>43</v>
      </c>
      <c r="M1653" s="3">
        <v>94110</v>
      </c>
      <c r="N1653" s="3" t="s">
        <v>44</v>
      </c>
      <c r="O1653" s="3" t="s">
        <v>4308</v>
      </c>
      <c r="P1653" s="3" t="s">
        <v>46</v>
      </c>
      <c r="Q1653" s="3" t="s">
        <v>90</v>
      </c>
      <c r="R1653" s="3" t="s">
        <v>4309</v>
      </c>
      <c r="S1653" s="3">
        <v>13.36</v>
      </c>
      <c r="T1653" s="3">
        <v>2</v>
      </c>
      <c r="U1653" s="3">
        <v>0</v>
      </c>
      <c r="V1653" s="3">
        <v>6.4127999999999998</v>
      </c>
    </row>
    <row r="1654" spans="1:22" ht="14.25" customHeight="1" x14ac:dyDescent="0.25">
      <c r="A1654" s="3">
        <v>1653</v>
      </c>
      <c r="B1654" s="3" t="s">
        <v>4310</v>
      </c>
      <c r="C1654" s="4">
        <f>YEAR(Table_1[[#This Row],[Order Date]])</f>
        <v>2014</v>
      </c>
      <c r="D1654" s="9">
        <v>41962</v>
      </c>
      <c r="E1654" s="3">
        <v>41965</v>
      </c>
      <c r="F1654" s="3" t="s">
        <v>188</v>
      </c>
      <c r="G1654" s="3" t="s">
        <v>4311</v>
      </c>
      <c r="H1654" s="3" t="s">
        <v>4312</v>
      </c>
      <c r="I1654" s="3" t="s">
        <v>26</v>
      </c>
      <c r="J1654" s="3" t="s">
        <v>27</v>
      </c>
      <c r="K1654" s="3" t="s">
        <v>95</v>
      </c>
      <c r="L1654" s="3" t="s">
        <v>96</v>
      </c>
      <c r="M1654" s="3">
        <v>98105</v>
      </c>
      <c r="N1654" s="3" t="s">
        <v>44</v>
      </c>
      <c r="O1654" s="3" t="s">
        <v>397</v>
      </c>
      <c r="P1654" s="3" t="s">
        <v>46</v>
      </c>
      <c r="Q1654" s="3" t="s">
        <v>59</v>
      </c>
      <c r="R1654" s="3" t="s">
        <v>398</v>
      </c>
      <c r="S1654" s="3">
        <v>169.68</v>
      </c>
      <c r="T1654" s="3">
        <v>6</v>
      </c>
      <c r="U1654" s="3">
        <v>0</v>
      </c>
      <c r="V1654" s="3">
        <v>45.813600000000001</v>
      </c>
    </row>
    <row r="1655" spans="1:22" ht="14.25" customHeight="1" x14ac:dyDescent="0.25">
      <c r="A1655" s="3">
        <v>1654</v>
      </c>
      <c r="B1655" s="3" t="s">
        <v>4310</v>
      </c>
      <c r="C1655" s="4">
        <f>YEAR(Table_1[[#This Row],[Order Date]])</f>
        <v>2014</v>
      </c>
      <c r="D1655" s="9">
        <v>41962</v>
      </c>
      <c r="E1655" s="3">
        <v>41965</v>
      </c>
      <c r="F1655" s="3" t="s">
        <v>188</v>
      </c>
      <c r="G1655" s="3" t="s">
        <v>4311</v>
      </c>
      <c r="H1655" s="3" t="s">
        <v>4312</v>
      </c>
      <c r="I1655" s="3" t="s">
        <v>26</v>
      </c>
      <c r="J1655" s="3" t="s">
        <v>27</v>
      </c>
      <c r="K1655" s="3" t="s">
        <v>95</v>
      </c>
      <c r="L1655" s="3" t="s">
        <v>96</v>
      </c>
      <c r="M1655" s="3">
        <v>98105</v>
      </c>
      <c r="N1655" s="3" t="s">
        <v>44</v>
      </c>
      <c r="O1655" s="3" t="s">
        <v>907</v>
      </c>
      <c r="P1655" s="3" t="s">
        <v>71</v>
      </c>
      <c r="Q1655" s="3" t="s">
        <v>161</v>
      </c>
      <c r="R1655" s="3" t="s">
        <v>1784</v>
      </c>
      <c r="S1655" s="3">
        <v>132.52000000000001</v>
      </c>
      <c r="T1655" s="3">
        <v>4</v>
      </c>
      <c r="U1655" s="3">
        <v>0</v>
      </c>
      <c r="V1655" s="3">
        <v>54.333200000000005</v>
      </c>
    </row>
    <row r="1656" spans="1:22" ht="14.25" customHeight="1" x14ac:dyDescent="0.25">
      <c r="A1656" s="3">
        <v>1655</v>
      </c>
      <c r="B1656" s="3" t="s">
        <v>4310</v>
      </c>
      <c r="C1656" s="4">
        <f>YEAR(Table_1[[#This Row],[Order Date]])</f>
        <v>2014</v>
      </c>
      <c r="D1656" s="9">
        <v>41962</v>
      </c>
      <c r="E1656" s="3">
        <v>41965</v>
      </c>
      <c r="F1656" s="3" t="s">
        <v>188</v>
      </c>
      <c r="G1656" s="3" t="s">
        <v>4311</v>
      </c>
      <c r="H1656" s="3" t="s">
        <v>4312</v>
      </c>
      <c r="I1656" s="3" t="s">
        <v>26</v>
      </c>
      <c r="J1656" s="3" t="s">
        <v>27</v>
      </c>
      <c r="K1656" s="3" t="s">
        <v>95</v>
      </c>
      <c r="L1656" s="3" t="s">
        <v>96</v>
      </c>
      <c r="M1656" s="3">
        <v>98105</v>
      </c>
      <c r="N1656" s="3" t="s">
        <v>44</v>
      </c>
      <c r="O1656" s="3" t="s">
        <v>4313</v>
      </c>
      <c r="P1656" s="3" t="s">
        <v>46</v>
      </c>
      <c r="Q1656" s="3" t="s">
        <v>269</v>
      </c>
      <c r="R1656" s="3" t="s">
        <v>4314</v>
      </c>
      <c r="S1656" s="3">
        <v>2.96</v>
      </c>
      <c r="T1656" s="3">
        <v>2</v>
      </c>
      <c r="U1656" s="3">
        <v>0</v>
      </c>
      <c r="V1656" s="3">
        <v>1.4207999999999998</v>
      </c>
    </row>
    <row r="1657" spans="1:22" ht="14.25" customHeight="1" x14ac:dyDescent="0.25">
      <c r="A1657" s="3">
        <v>1656</v>
      </c>
      <c r="B1657" s="3" t="s">
        <v>4310</v>
      </c>
      <c r="C1657" s="4">
        <f>YEAR(Table_1[[#This Row],[Order Date]])</f>
        <v>2014</v>
      </c>
      <c r="D1657" s="9">
        <v>41962</v>
      </c>
      <c r="E1657" s="3">
        <v>41965</v>
      </c>
      <c r="F1657" s="3" t="s">
        <v>188</v>
      </c>
      <c r="G1657" s="3" t="s">
        <v>4311</v>
      </c>
      <c r="H1657" s="3" t="s">
        <v>4312</v>
      </c>
      <c r="I1657" s="3" t="s">
        <v>26</v>
      </c>
      <c r="J1657" s="3" t="s">
        <v>27</v>
      </c>
      <c r="K1657" s="3" t="s">
        <v>95</v>
      </c>
      <c r="L1657" s="3" t="s">
        <v>96</v>
      </c>
      <c r="M1657" s="3">
        <v>98105</v>
      </c>
      <c r="N1657" s="3" t="s">
        <v>44</v>
      </c>
      <c r="O1657" s="3" t="s">
        <v>4315</v>
      </c>
      <c r="P1657" s="3" t="s">
        <v>46</v>
      </c>
      <c r="Q1657" s="3" t="s">
        <v>75</v>
      </c>
      <c r="R1657" s="3" t="s">
        <v>4316</v>
      </c>
      <c r="S1657" s="3">
        <v>8.4480000000000004</v>
      </c>
      <c r="T1657" s="3">
        <v>2</v>
      </c>
      <c r="U1657" s="3">
        <v>0.2</v>
      </c>
      <c r="V1657" s="3">
        <v>2.9568000000000003</v>
      </c>
    </row>
    <row r="1658" spans="1:22" ht="14.25" customHeight="1" x14ac:dyDescent="0.25">
      <c r="A1658" s="3">
        <v>1657</v>
      </c>
      <c r="B1658" s="3" t="s">
        <v>4310</v>
      </c>
      <c r="C1658" s="4">
        <f>YEAR(Table_1[[#This Row],[Order Date]])</f>
        <v>2014</v>
      </c>
      <c r="D1658" s="9">
        <v>41962</v>
      </c>
      <c r="E1658" s="3">
        <v>41965</v>
      </c>
      <c r="F1658" s="3" t="s">
        <v>188</v>
      </c>
      <c r="G1658" s="3" t="s">
        <v>4311</v>
      </c>
      <c r="H1658" s="3" t="s">
        <v>4312</v>
      </c>
      <c r="I1658" s="3" t="s">
        <v>26</v>
      </c>
      <c r="J1658" s="3" t="s">
        <v>27</v>
      </c>
      <c r="K1658" s="3" t="s">
        <v>95</v>
      </c>
      <c r="L1658" s="3" t="s">
        <v>96</v>
      </c>
      <c r="M1658" s="3">
        <v>98105</v>
      </c>
      <c r="N1658" s="3" t="s">
        <v>44</v>
      </c>
      <c r="O1658" s="3" t="s">
        <v>3540</v>
      </c>
      <c r="P1658" s="3" t="s">
        <v>46</v>
      </c>
      <c r="Q1658" s="3" t="s">
        <v>59</v>
      </c>
      <c r="R1658" s="3" t="s">
        <v>3541</v>
      </c>
      <c r="S1658" s="3">
        <v>95.94</v>
      </c>
      <c r="T1658" s="3">
        <v>3</v>
      </c>
      <c r="U1658" s="3">
        <v>0</v>
      </c>
      <c r="V1658" s="3">
        <v>9.5940000000000012</v>
      </c>
    </row>
    <row r="1659" spans="1:22" ht="14.25" customHeight="1" x14ac:dyDescent="0.25">
      <c r="A1659" s="3">
        <v>1658</v>
      </c>
      <c r="B1659" s="3" t="s">
        <v>4317</v>
      </c>
      <c r="C1659" s="4">
        <f>YEAR(Table_1[[#This Row],[Order Date]])</f>
        <v>2011</v>
      </c>
      <c r="D1659" s="9">
        <v>40675</v>
      </c>
      <c r="E1659" s="3">
        <v>40678</v>
      </c>
      <c r="F1659" s="3" t="s">
        <v>188</v>
      </c>
      <c r="G1659" s="3" t="s">
        <v>2753</v>
      </c>
      <c r="H1659" s="3" t="s">
        <v>2754</v>
      </c>
      <c r="I1659" s="3" t="s">
        <v>26</v>
      </c>
      <c r="J1659" s="3" t="s">
        <v>27</v>
      </c>
      <c r="K1659" s="3" t="s">
        <v>2548</v>
      </c>
      <c r="L1659" s="3" t="s">
        <v>114</v>
      </c>
      <c r="M1659" s="3">
        <v>53209</v>
      </c>
      <c r="N1659" s="3" t="s">
        <v>105</v>
      </c>
      <c r="O1659" s="3" t="s">
        <v>2045</v>
      </c>
      <c r="P1659" s="3" t="s">
        <v>32</v>
      </c>
      <c r="Q1659" s="3" t="s">
        <v>65</v>
      </c>
      <c r="R1659" s="3" t="s">
        <v>2046</v>
      </c>
      <c r="S1659" s="3">
        <v>34.79</v>
      </c>
      <c r="T1659" s="3">
        <v>7</v>
      </c>
      <c r="U1659" s="3">
        <v>0</v>
      </c>
      <c r="V1659" s="3">
        <v>10.784899999999999</v>
      </c>
    </row>
    <row r="1660" spans="1:22" ht="14.25" customHeight="1" x14ac:dyDescent="0.25">
      <c r="A1660" s="3">
        <v>1659</v>
      </c>
      <c r="B1660" s="3" t="s">
        <v>4318</v>
      </c>
      <c r="C1660" s="4">
        <f>YEAR(Table_1[[#This Row],[Order Date]])</f>
        <v>2014</v>
      </c>
      <c r="D1660" s="9">
        <v>41660</v>
      </c>
      <c r="E1660" s="3">
        <v>41666</v>
      </c>
      <c r="F1660" s="3" t="s">
        <v>50</v>
      </c>
      <c r="G1660" s="3" t="s">
        <v>4319</v>
      </c>
      <c r="H1660" s="3" t="s">
        <v>4320</v>
      </c>
      <c r="I1660" s="3" t="s">
        <v>26</v>
      </c>
      <c r="J1660" s="3" t="s">
        <v>27</v>
      </c>
      <c r="K1660" s="3" t="s">
        <v>42</v>
      </c>
      <c r="L1660" s="3" t="s">
        <v>43</v>
      </c>
      <c r="M1660" s="3">
        <v>90045</v>
      </c>
      <c r="N1660" s="3" t="s">
        <v>44</v>
      </c>
      <c r="O1660" s="3" t="s">
        <v>4321</v>
      </c>
      <c r="P1660" s="3" t="s">
        <v>71</v>
      </c>
      <c r="Q1660" s="3" t="s">
        <v>72</v>
      </c>
      <c r="R1660" s="3" t="s">
        <v>4322</v>
      </c>
      <c r="S1660" s="3">
        <v>160.77600000000001</v>
      </c>
      <c r="T1660" s="3">
        <v>3</v>
      </c>
      <c r="U1660" s="3">
        <v>0.2</v>
      </c>
      <c r="V1660" s="3">
        <v>10.048500000000004</v>
      </c>
    </row>
    <row r="1661" spans="1:22" ht="14.25" customHeight="1" x14ac:dyDescent="0.25">
      <c r="A1661" s="3">
        <v>1660</v>
      </c>
      <c r="B1661" s="3" t="s">
        <v>4323</v>
      </c>
      <c r="C1661" s="4">
        <f>YEAR(Table_1[[#This Row],[Order Date]])</f>
        <v>2014</v>
      </c>
      <c r="D1661" s="9">
        <v>41943</v>
      </c>
      <c r="E1661" s="3">
        <v>41950</v>
      </c>
      <c r="F1661" s="3" t="s">
        <v>50</v>
      </c>
      <c r="G1661" s="3" t="s">
        <v>4324</v>
      </c>
      <c r="H1661" s="3" t="s">
        <v>4325</v>
      </c>
      <c r="I1661" s="3" t="s">
        <v>26</v>
      </c>
      <c r="J1661" s="3" t="s">
        <v>27</v>
      </c>
      <c r="K1661" s="3" t="s">
        <v>95</v>
      </c>
      <c r="L1661" s="3" t="s">
        <v>96</v>
      </c>
      <c r="M1661" s="3">
        <v>98115</v>
      </c>
      <c r="N1661" s="3" t="s">
        <v>44</v>
      </c>
      <c r="O1661" s="3" t="s">
        <v>3144</v>
      </c>
      <c r="P1661" s="3" t="s">
        <v>46</v>
      </c>
      <c r="Q1661" s="3" t="s">
        <v>75</v>
      </c>
      <c r="R1661" s="3" t="s">
        <v>3145</v>
      </c>
      <c r="S1661" s="3">
        <v>88.751999999999995</v>
      </c>
      <c r="T1661" s="3">
        <v>3</v>
      </c>
      <c r="U1661" s="3">
        <v>0.2</v>
      </c>
      <c r="V1661" s="3">
        <v>27.734999999999996</v>
      </c>
    </row>
    <row r="1662" spans="1:22" ht="14.25" customHeight="1" x14ac:dyDescent="0.25">
      <c r="A1662" s="3">
        <v>1661</v>
      </c>
      <c r="B1662" s="3" t="s">
        <v>4323</v>
      </c>
      <c r="C1662" s="4">
        <f>YEAR(Table_1[[#This Row],[Order Date]])</f>
        <v>2014</v>
      </c>
      <c r="D1662" s="9">
        <v>41943</v>
      </c>
      <c r="E1662" s="3">
        <v>41950</v>
      </c>
      <c r="F1662" s="3" t="s">
        <v>50</v>
      </c>
      <c r="G1662" s="3" t="s">
        <v>4324</v>
      </c>
      <c r="H1662" s="3" t="s">
        <v>4325</v>
      </c>
      <c r="I1662" s="3" t="s">
        <v>26</v>
      </c>
      <c r="J1662" s="3" t="s">
        <v>27</v>
      </c>
      <c r="K1662" s="3" t="s">
        <v>95</v>
      </c>
      <c r="L1662" s="3" t="s">
        <v>96</v>
      </c>
      <c r="M1662" s="3">
        <v>98115</v>
      </c>
      <c r="N1662" s="3" t="s">
        <v>44</v>
      </c>
      <c r="O1662" s="3" t="s">
        <v>3294</v>
      </c>
      <c r="P1662" s="3" t="s">
        <v>46</v>
      </c>
      <c r="Q1662" s="3" t="s">
        <v>75</v>
      </c>
      <c r="R1662" s="3" t="s">
        <v>3295</v>
      </c>
      <c r="S1662" s="3">
        <v>13.904</v>
      </c>
      <c r="T1662" s="3">
        <v>2</v>
      </c>
      <c r="U1662" s="3">
        <v>0.2</v>
      </c>
      <c r="V1662" s="3">
        <v>5.2139999999999995</v>
      </c>
    </row>
    <row r="1663" spans="1:22" ht="14.25" customHeight="1" x14ac:dyDescent="0.25">
      <c r="A1663" s="3">
        <v>1662</v>
      </c>
      <c r="B1663" s="3" t="s">
        <v>4326</v>
      </c>
      <c r="C1663" s="4">
        <f>YEAR(Table_1[[#This Row],[Order Date]])</f>
        <v>2014</v>
      </c>
      <c r="D1663" s="9">
        <v>41760</v>
      </c>
      <c r="E1663" s="3">
        <v>41766</v>
      </c>
      <c r="F1663" s="3" t="s">
        <v>50</v>
      </c>
      <c r="G1663" s="3" t="s">
        <v>3601</v>
      </c>
      <c r="H1663" s="3" t="s">
        <v>3602</v>
      </c>
      <c r="I1663" s="3" t="s">
        <v>41</v>
      </c>
      <c r="J1663" s="3" t="s">
        <v>27</v>
      </c>
      <c r="K1663" s="3" t="s">
        <v>146</v>
      </c>
      <c r="L1663" s="3" t="s">
        <v>147</v>
      </c>
      <c r="M1663" s="3">
        <v>19143</v>
      </c>
      <c r="N1663" s="3" t="s">
        <v>148</v>
      </c>
      <c r="O1663" s="3" t="s">
        <v>3698</v>
      </c>
      <c r="P1663" s="3" t="s">
        <v>71</v>
      </c>
      <c r="Q1663" s="3" t="s">
        <v>72</v>
      </c>
      <c r="R1663" s="3" t="s">
        <v>3699</v>
      </c>
      <c r="S1663" s="3">
        <v>677.57999999999993</v>
      </c>
      <c r="T1663" s="3">
        <v>5</v>
      </c>
      <c r="U1663" s="3">
        <v>0.4</v>
      </c>
      <c r="V1663" s="3">
        <v>-158.10199999999998</v>
      </c>
    </row>
    <row r="1664" spans="1:22" ht="14.25" customHeight="1" x14ac:dyDescent="0.25">
      <c r="A1664" s="3">
        <v>1663</v>
      </c>
      <c r="B1664" s="3" t="s">
        <v>4326</v>
      </c>
      <c r="C1664" s="4">
        <f>YEAR(Table_1[[#This Row],[Order Date]])</f>
        <v>2014</v>
      </c>
      <c r="D1664" s="9">
        <v>41760</v>
      </c>
      <c r="E1664" s="3">
        <v>41766</v>
      </c>
      <c r="F1664" s="3" t="s">
        <v>50</v>
      </c>
      <c r="G1664" s="3" t="s">
        <v>3601</v>
      </c>
      <c r="H1664" s="3" t="s">
        <v>3602</v>
      </c>
      <c r="I1664" s="3" t="s">
        <v>41</v>
      </c>
      <c r="J1664" s="3" t="s">
        <v>27</v>
      </c>
      <c r="K1664" s="3" t="s">
        <v>146</v>
      </c>
      <c r="L1664" s="3" t="s">
        <v>147</v>
      </c>
      <c r="M1664" s="3">
        <v>19143</v>
      </c>
      <c r="N1664" s="3" t="s">
        <v>148</v>
      </c>
      <c r="O1664" s="3" t="s">
        <v>4327</v>
      </c>
      <c r="P1664" s="3" t="s">
        <v>46</v>
      </c>
      <c r="Q1664" s="3" t="s">
        <v>75</v>
      </c>
      <c r="R1664" s="3" t="s">
        <v>4328</v>
      </c>
      <c r="S1664" s="3">
        <v>13.896000000000001</v>
      </c>
      <c r="T1664" s="3">
        <v>3</v>
      </c>
      <c r="U1664" s="3">
        <v>0.7</v>
      </c>
      <c r="V1664" s="3">
        <v>-9.2639999999999993</v>
      </c>
    </row>
    <row r="1665" spans="1:22" ht="14.25" customHeight="1" x14ac:dyDescent="0.25">
      <c r="A1665" s="3">
        <v>1664</v>
      </c>
      <c r="B1665" s="3" t="s">
        <v>4329</v>
      </c>
      <c r="C1665" s="4">
        <f>YEAR(Table_1[[#This Row],[Order Date]])</f>
        <v>2013</v>
      </c>
      <c r="D1665" s="9">
        <v>41603</v>
      </c>
      <c r="E1665" s="3">
        <v>41605</v>
      </c>
      <c r="F1665" s="3" t="s">
        <v>23</v>
      </c>
      <c r="G1665" s="3" t="s">
        <v>4330</v>
      </c>
      <c r="H1665" s="3" t="s">
        <v>4331</v>
      </c>
      <c r="I1665" s="3" t="s">
        <v>26</v>
      </c>
      <c r="J1665" s="3" t="s">
        <v>27</v>
      </c>
      <c r="K1665" s="3" t="s">
        <v>815</v>
      </c>
      <c r="L1665" s="3" t="s">
        <v>104</v>
      </c>
      <c r="M1665" s="3">
        <v>75217</v>
      </c>
      <c r="N1665" s="3" t="s">
        <v>105</v>
      </c>
      <c r="O1665" s="3" t="s">
        <v>1824</v>
      </c>
      <c r="P1665" s="3" t="s">
        <v>46</v>
      </c>
      <c r="Q1665" s="3" t="s">
        <v>59</v>
      </c>
      <c r="R1665" s="3" t="s">
        <v>1825</v>
      </c>
      <c r="S1665" s="3">
        <v>41.92</v>
      </c>
      <c r="T1665" s="3">
        <v>5</v>
      </c>
      <c r="U1665" s="3">
        <v>0.2</v>
      </c>
      <c r="V1665" s="3">
        <v>3.6679999999999993</v>
      </c>
    </row>
    <row r="1666" spans="1:22" ht="14.25" customHeight="1" x14ac:dyDescent="0.25">
      <c r="A1666" s="3">
        <v>1665</v>
      </c>
      <c r="B1666" s="3" t="s">
        <v>4329</v>
      </c>
      <c r="C1666" s="4">
        <f>YEAR(Table_1[[#This Row],[Order Date]])</f>
        <v>2013</v>
      </c>
      <c r="D1666" s="9">
        <v>41603</v>
      </c>
      <c r="E1666" s="3">
        <v>41605</v>
      </c>
      <c r="F1666" s="3" t="s">
        <v>23</v>
      </c>
      <c r="G1666" s="3" t="s">
        <v>4330</v>
      </c>
      <c r="H1666" s="3" t="s">
        <v>4331</v>
      </c>
      <c r="I1666" s="3" t="s">
        <v>26</v>
      </c>
      <c r="J1666" s="3" t="s">
        <v>27</v>
      </c>
      <c r="K1666" s="3" t="s">
        <v>815</v>
      </c>
      <c r="L1666" s="3" t="s">
        <v>104</v>
      </c>
      <c r="M1666" s="3">
        <v>75217</v>
      </c>
      <c r="N1666" s="3" t="s">
        <v>105</v>
      </c>
      <c r="O1666" s="3" t="s">
        <v>2704</v>
      </c>
      <c r="P1666" s="3" t="s">
        <v>71</v>
      </c>
      <c r="Q1666" s="3" t="s">
        <v>161</v>
      </c>
      <c r="R1666" s="3" t="s">
        <v>2705</v>
      </c>
      <c r="S1666" s="3">
        <v>297.57600000000002</v>
      </c>
      <c r="T1666" s="3">
        <v>3</v>
      </c>
      <c r="U1666" s="3">
        <v>0.2</v>
      </c>
      <c r="V1666" s="3">
        <v>-7.4394000000000347</v>
      </c>
    </row>
    <row r="1667" spans="1:22" ht="14.25" customHeight="1" x14ac:dyDescent="0.25">
      <c r="A1667" s="3">
        <v>1666</v>
      </c>
      <c r="B1667" s="3" t="s">
        <v>4329</v>
      </c>
      <c r="C1667" s="4">
        <f>YEAR(Table_1[[#This Row],[Order Date]])</f>
        <v>2013</v>
      </c>
      <c r="D1667" s="9">
        <v>41603</v>
      </c>
      <c r="E1667" s="3">
        <v>41605</v>
      </c>
      <c r="F1667" s="3" t="s">
        <v>23</v>
      </c>
      <c r="G1667" s="3" t="s">
        <v>4330</v>
      </c>
      <c r="H1667" s="3" t="s">
        <v>4331</v>
      </c>
      <c r="I1667" s="3" t="s">
        <v>26</v>
      </c>
      <c r="J1667" s="3" t="s">
        <v>27</v>
      </c>
      <c r="K1667" s="3" t="s">
        <v>815</v>
      </c>
      <c r="L1667" s="3" t="s">
        <v>104</v>
      </c>
      <c r="M1667" s="3">
        <v>75217</v>
      </c>
      <c r="N1667" s="3" t="s">
        <v>105</v>
      </c>
      <c r="O1667" s="3" t="s">
        <v>4332</v>
      </c>
      <c r="P1667" s="3" t="s">
        <v>46</v>
      </c>
      <c r="Q1667" s="3" t="s">
        <v>269</v>
      </c>
      <c r="R1667" s="3" t="s">
        <v>4333</v>
      </c>
      <c r="S1667" s="3">
        <v>4.3440000000000003</v>
      </c>
      <c r="T1667" s="3">
        <v>3</v>
      </c>
      <c r="U1667" s="3">
        <v>0.2</v>
      </c>
      <c r="V1667" s="3">
        <v>0.86879999999999979</v>
      </c>
    </row>
    <row r="1668" spans="1:22" ht="14.25" customHeight="1" x14ac:dyDescent="0.25">
      <c r="A1668" s="3">
        <v>1667</v>
      </c>
      <c r="B1668" s="3" t="s">
        <v>4329</v>
      </c>
      <c r="C1668" s="4">
        <f>YEAR(Table_1[[#This Row],[Order Date]])</f>
        <v>2013</v>
      </c>
      <c r="D1668" s="9">
        <v>41603</v>
      </c>
      <c r="E1668" s="3">
        <v>41605</v>
      </c>
      <c r="F1668" s="3" t="s">
        <v>23</v>
      </c>
      <c r="G1668" s="3" t="s">
        <v>4330</v>
      </c>
      <c r="H1668" s="3" t="s">
        <v>4331</v>
      </c>
      <c r="I1668" s="3" t="s">
        <v>26</v>
      </c>
      <c r="J1668" s="3" t="s">
        <v>27</v>
      </c>
      <c r="K1668" s="3" t="s">
        <v>815</v>
      </c>
      <c r="L1668" s="3" t="s">
        <v>104</v>
      </c>
      <c r="M1668" s="3">
        <v>75217</v>
      </c>
      <c r="N1668" s="3" t="s">
        <v>105</v>
      </c>
      <c r="O1668" s="3" t="s">
        <v>4334</v>
      </c>
      <c r="P1668" s="3" t="s">
        <v>71</v>
      </c>
      <c r="Q1668" s="3" t="s">
        <v>161</v>
      </c>
      <c r="R1668" s="3" t="s">
        <v>4335</v>
      </c>
      <c r="S1668" s="3">
        <v>94.992000000000004</v>
      </c>
      <c r="T1668" s="3">
        <v>2</v>
      </c>
      <c r="U1668" s="3">
        <v>0.2</v>
      </c>
      <c r="V1668" s="3">
        <v>-2.374800000000004</v>
      </c>
    </row>
    <row r="1669" spans="1:22" ht="14.25" customHeight="1" x14ac:dyDescent="0.25">
      <c r="A1669" s="3">
        <v>1668</v>
      </c>
      <c r="B1669" s="3" t="s">
        <v>4329</v>
      </c>
      <c r="C1669" s="4">
        <f>YEAR(Table_1[[#This Row],[Order Date]])</f>
        <v>2013</v>
      </c>
      <c r="D1669" s="9">
        <v>41603</v>
      </c>
      <c r="E1669" s="3">
        <v>41605</v>
      </c>
      <c r="F1669" s="3" t="s">
        <v>23</v>
      </c>
      <c r="G1669" s="3" t="s">
        <v>4330</v>
      </c>
      <c r="H1669" s="3" t="s">
        <v>4331</v>
      </c>
      <c r="I1669" s="3" t="s">
        <v>26</v>
      </c>
      <c r="J1669" s="3" t="s">
        <v>27</v>
      </c>
      <c r="K1669" s="3" t="s">
        <v>815</v>
      </c>
      <c r="L1669" s="3" t="s">
        <v>104</v>
      </c>
      <c r="M1669" s="3">
        <v>75217</v>
      </c>
      <c r="N1669" s="3" t="s">
        <v>105</v>
      </c>
      <c r="O1669" s="3" t="s">
        <v>4336</v>
      </c>
      <c r="P1669" s="3" t="s">
        <v>46</v>
      </c>
      <c r="Q1669" s="3" t="s">
        <v>90</v>
      </c>
      <c r="R1669" s="3" t="s">
        <v>4337</v>
      </c>
      <c r="S1669" s="3">
        <v>74.352000000000004</v>
      </c>
      <c r="T1669" s="3">
        <v>3</v>
      </c>
      <c r="U1669" s="3">
        <v>0.2</v>
      </c>
      <c r="V1669" s="3">
        <v>23.234999999999992</v>
      </c>
    </row>
    <row r="1670" spans="1:22" ht="14.25" customHeight="1" x14ac:dyDescent="0.25">
      <c r="A1670" s="3">
        <v>1669</v>
      </c>
      <c r="B1670" s="3" t="s">
        <v>4329</v>
      </c>
      <c r="C1670" s="4">
        <f>YEAR(Table_1[[#This Row],[Order Date]])</f>
        <v>2013</v>
      </c>
      <c r="D1670" s="9">
        <v>41603</v>
      </c>
      <c r="E1670" s="3">
        <v>41605</v>
      </c>
      <c r="F1670" s="3" t="s">
        <v>23</v>
      </c>
      <c r="G1670" s="3" t="s">
        <v>4330</v>
      </c>
      <c r="H1670" s="3" t="s">
        <v>4331</v>
      </c>
      <c r="I1670" s="3" t="s">
        <v>26</v>
      </c>
      <c r="J1670" s="3" t="s">
        <v>27</v>
      </c>
      <c r="K1670" s="3" t="s">
        <v>815</v>
      </c>
      <c r="L1670" s="3" t="s">
        <v>104</v>
      </c>
      <c r="M1670" s="3">
        <v>75217</v>
      </c>
      <c r="N1670" s="3" t="s">
        <v>105</v>
      </c>
      <c r="O1670" s="3" t="s">
        <v>2452</v>
      </c>
      <c r="P1670" s="3" t="s">
        <v>46</v>
      </c>
      <c r="Q1670" s="3" t="s">
        <v>68</v>
      </c>
      <c r="R1670" s="3" t="s">
        <v>2453</v>
      </c>
      <c r="S1670" s="3">
        <v>14.04</v>
      </c>
      <c r="T1670" s="3">
        <v>3</v>
      </c>
      <c r="U1670" s="3">
        <v>0.2</v>
      </c>
      <c r="V1670" s="3">
        <v>1.5794999999999986</v>
      </c>
    </row>
    <row r="1671" spans="1:22" ht="14.25" customHeight="1" x14ac:dyDescent="0.25">
      <c r="A1671" s="3">
        <v>1670</v>
      </c>
      <c r="B1671" s="3" t="s">
        <v>4338</v>
      </c>
      <c r="C1671" s="4">
        <f>YEAR(Table_1[[#This Row],[Order Date]])</f>
        <v>2012</v>
      </c>
      <c r="D1671" s="9">
        <v>40918</v>
      </c>
      <c r="E1671" s="3">
        <v>40923</v>
      </c>
      <c r="F1671" s="3" t="s">
        <v>50</v>
      </c>
      <c r="G1671" s="3" t="s">
        <v>3881</v>
      </c>
      <c r="H1671" s="3" t="s">
        <v>3882</v>
      </c>
      <c r="I1671" s="3" t="s">
        <v>26</v>
      </c>
      <c r="J1671" s="3" t="s">
        <v>27</v>
      </c>
      <c r="K1671" s="3" t="s">
        <v>266</v>
      </c>
      <c r="L1671" s="3" t="s">
        <v>267</v>
      </c>
      <c r="M1671" s="3">
        <v>10011</v>
      </c>
      <c r="N1671" s="3" t="s">
        <v>148</v>
      </c>
      <c r="O1671" s="3" t="s">
        <v>1601</v>
      </c>
      <c r="P1671" s="3" t="s">
        <v>32</v>
      </c>
      <c r="Q1671" s="3" t="s">
        <v>56</v>
      </c>
      <c r="R1671" s="3" t="s">
        <v>1602</v>
      </c>
      <c r="S1671" s="3">
        <v>1018.1039999999999</v>
      </c>
      <c r="T1671" s="3">
        <v>4</v>
      </c>
      <c r="U1671" s="3">
        <v>0.4</v>
      </c>
      <c r="V1671" s="3">
        <v>-373.3048</v>
      </c>
    </row>
    <row r="1672" spans="1:22" ht="14.25" customHeight="1" x14ac:dyDescent="0.25">
      <c r="A1672" s="3">
        <v>1671</v>
      </c>
      <c r="B1672" s="3" t="s">
        <v>4339</v>
      </c>
      <c r="C1672" s="4">
        <f>YEAR(Table_1[[#This Row],[Order Date]])</f>
        <v>2014</v>
      </c>
      <c r="D1672" s="9">
        <v>41932</v>
      </c>
      <c r="E1672" s="3">
        <v>41939</v>
      </c>
      <c r="F1672" s="3" t="s">
        <v>50</v>
      </c>
      <c r="G1672" s="3" t="s">
        <v>4199</v>
      </c>
      <c r="H1672" s="3" t="s">
        <v>4200</v>
      </c>
      <c r="I1672" s="3" t="s">
        <v>26</v>
      </c>
      <c r="J1672" s="3" t="s">
        <v>27</v>
      </c>
      <c r="K1672" s="3" t="s">
        <v>184</v>
      </c>
      <c r="L1672" s="3" t="s">
        <v>104</v>
      </c>
      <c r="M1672" s="3">
        <v>77095</v>
      </c>
      <c r="N1672" s="3" t="s">
        <v>105</v>
      </c>
      <c r="O1672" s="3" t="s">
        <v>4340</v>
      </c>
      <c r="P1672" s="3" t="s">
        <v>71</v>
      </c>
      <c r="Q1672" s="3" t="s">
        <v>72</v>
      </c>
      <c r="R1672" s="3" t="s">
        <v>4341</v>
      </c>
      <c r="S1672" s="3">
        <v>16.68</v>
      </c>
      <c r="T1672" s="3">
        <v>3</v>
      </c>
      <c r="U1672" s="3">
        <v>0.2</v>
      </c>
      <c r="V1672" s="3">
        <v>5.2125000000000004</v>
      </c>
    </row>
    <row r="1673" spans="1:22" ht="14.25" customHeight="1" x14ac:dyDescent="0.25">
      <c r="A1673" s="3">
        <v>1672</v>
      </c>
      <c r="B1673" s="3" t="s">
        <v>4342</v>
      </c>
      <c r="C1673" s="4">
        <f>YEAR(Table_1[[#This Row],[Order Date]])</f>
        <v>2013</v>
      </c>
      <c r="D1673" s="9">
        <v>41356</v>
      </c>
      <c r="E1673" s="3">
        <v>41359</v>
      </c>
      <c r="F1673" s="3" t="s">
        <v>188</v>
      </c>
      <c r="G1673" s="3" t="s">
        <v>4343</v>
      </c>
      <c r="H1673" s="3" t="s">
        <v>4344</v>
      </c>
      <c r="I1673" s="3" t="s">
        <v>41</v>
      </c>
      <c r="J1673" s="3" t="s">
        <v>27</v>
      </c>
      <c r="K1673" s="3" t="s">
        <v>4045</v>
      </c>
      <c r="L1673" s="3" t="s">
        <v>1392</v>
      </c>
      <c r="M1673" s="3">
        <v>89031</v>
      </c>
      <c r="N1673" s="3" t="s">
        <v>44</v>
      </c>
      <c r="O1673" s="3" t="s">
        <v>3231</v>
      </c>
      <c r="P1673" s="3" t="s">
        <v>71</v>
      </c>
      <c r="Q1673" s="3" t="s">
        <v>161</v>
      </c>
      <c r="R1673" s="3" t="s">
        <v>3232</v>
      </c>
      <c r="S1673" s="3">
        <v>58.58</v>
      </c>
      <c r="T1673" s="3">
        <v>2</v>
      </c>
      <c r="U1673" s="3">
        <v>0</v>
      </c>
      <c r="V1673" s="3">
        <v>19.331399999999995</v>
      </c>
    </row>
    <row r="1674" spans="1:22" ht="14.25" customHeight="1" x14ac:dyDescent="0.25">
      <c r="A1674" s="3">
        <v>1673</v>
      </c>
      <c r="B1674" s="3" t="s">
        <v>4345</v>
      </c>
      <c r="C1674" s="4">
        <f>YEAR(Table_1[[#This Row],[Order Date]])</f>
        <v>2014</v>
      </c>
      <c r="D1674" s="9">
        <v>41824</v>
      </c>
      <c r="E1674" s="3">
        <v>41828</v>
      </c>
      <c r="F1674" s="3" t="s">
        <v>50</v>
      </c>
      <c r="G1674" s="3" t="s">
        <v>2983</v>
      </c>
      <c r="H1674" s="3" t="s">
        <v>2984</v>
      </c>
      <c r="I1674" s="3" t="s">
        <v>26</v>
      </c>
      <c r="J1674" s="3" t="s">
        <v>27</v>
      </c>
      <c r="K1674" s="3" t="s">
        <v>4346</v>
      </c>
      <c r="L1674" s="3" t="s">
        <v>104</v>
      </c>
      <c r="M1674" s="3">
        <v>75023</v>
      </c>
      <c r="N1674" s="3" t="s">
        <v>105</v>
      </c>
      <c r="O1674" s="3" t="s">
        <v>313</v>
      </c>
      <c r="P1674" s="3" t="s">
        <v>71</v>
      </c>
      <c r="Q1674" s="3" t="s">
        <v>72</v>
      </c>
      <c r="R1674" s="3" t="s">
        <v>314</v>
      </c>
      <c r="S1674" s="3">
        <v>167.96800000000002</v>
      </c>
      <c r="T1674" s="3">
        <v>4</v>
      </c>
      <c r="U1674" s="3">
        <v>0.2</v>
      </c>
      <c r="V1674" s="3">
        <v>62.988</v>
      </c>
    </row>
    <row r="1675" spans="1:22" ht="14.25" customHeight="1" x14ac:dyDescent="0.25">
      <c r="A1675" s="3">
        <v>1674</v>
      </c>
      <c r="B1675" s="3" t="s">
        <v>4347</v>
      </c>
      <c r="C1675" s="4">
        <f>YEAR(Table_1[[#This Row],[Order Date]])</f>
        <v>2012</v>
      </c>
      <c r="D1675" s="9">
        <v>41254</v>
      </c>
      <c r="E1675" s="3">
        <v>41255</v>
      </c>
      <c r="F1675" s="3" t="s">
        <v>188</v>
      </c>
      <c r="G1675" s="3" t="s">
        <v>4348</v>
      </c>
      <c r="H1675" s="3" t="s">
        <v>4349</v>
      </c>
      <c r="I1675" s="3" t="s">
        <v>26</v>
      </c>
      <c r="J1675" s="3" t="s">
        <v>27</v>
      </c>
      <c r="K1675" s="3" t="s">
        <v>4350</v>
      </c>
      <c r="L1675" s="3" t="s">
        <v>319</v>
      </c>
      <c r="M1675" s="3">
        <v>23434</v>
      </c>
      <c r="N1675" s="3" t="s">
        <v>30</v>
      </c>
      <c r="O1675" s="3" t="s">
        <v>1971</v>
      </c>
      <c r="P1675" s="3" t="s">
        <v>46</v>
      </c>
      <c r="Q1675" s="3" t="s">
        <v>47</v>
      </c>
      <c r="R1675" s="3" t="s">
        <v>1972</v>
      </c>
      <c r="S1675" s="3">
        <v>196.62</v>
      </c>
      <c r="T1675" s="3">
        <v>2</v>
      </c>
      <c r="U1675" s="3">
        <v>0</v>
      </c>
      <c r="V1675" s="3">
        <v>96.343800000000002</v>
      </c>
    </row>
    <row r="1676" spans="1:22" ht="14.25" customHeight="1" x14ac:dyDescent="0.25">
      <c r="A1676" s="3">
        <v>1675</v>
      </c>
      <c r="B1676" s="3" t="s">
        <v>4351</v>
      </c>
      <c r="C1676" s="4">
        <f>YEAR(Table_1[[#This Row],[Order Date]])</f>
        <v>2012</v>
      </c>
      <c r="D1676" s="9">
        <v>41169</v>
      </c>
      <c r="E1676" s="3">
        <v>41173</v>
      </c>
      <c r="F1676" s="3" t="s">
        <v>50</v>
      </c>
      <c r="G1676" s="3" t="s">
        <v>2057</v>
      </c>
      <c r="H1676" s="3" t="s">
        <v>2058</v>
      </c>
      <c r="I1676" s="3" t="s">
        <v>41</v>
      </c>
      <c r="J1676" s="3" t="s">
        <v>27</v>
      </c>
      <c r="K1676" s="3" t="s">
        <v>184</v>
      </c>
      <c r="L1676" s="3" t="s">
        <v>104</v>
      </c>
      <c r="M1676" s="3">
        <v>77041</v>
      </c>
      <c r="N1676" s="3" t="s">
        <v>105</v>
      </c>
      <c r="O1676" s="3" t="s">
        <v>3507</v>
      </c>
      <c r="P1676" s="3" t="s">
        <v>32</v>
      </c>
      <c r="Q1676" s="3" t="s">
        <v>65</v>
      </c>
      <c r="R1676" s="3" t="s">
        <v>3508</v>
      </c>
      <c r="S1676" s="3">
        <v>21.936000000000003</v>
      </c>
      <c r="T1676" s="3">
        <v>2</v>
      </c>
      <c r="U1676" s="3">
        <v>0.6</v>
      </c>
      <c r="V1676" s="3">
        <v>-10.419600000000003</v>
      </c>
    </row>
    <row r="1677" spans="1:22" ht="14.25" customHeight="1" x14ac:dyDescent="0.25">
      <c r="A1677" s="3">
        <v>1676</v>
      </c>
      <c r="B1677" s="3" t="s">
        <v>4351</v>
      </c>
      <c r="C1677" s="4">
        <f>YEAR(Table_1[[#This Row],[Order Date]])</f>
        <v>2012</v>
      </c>
      <c r="D1677" s="9">
        <v>41169</v>
      </c>
      <c r="E1677" s="3">
        <v>41173</v>
      </c>
      <c r="F1677" s="3" t="s">
        <v>50</v>
      </c>
      <c r="G1677" s="3" t="s">
        <v>2057</v>
      </c>
      <c r="H1677" s="3" t="s">
        <v>2058</v>
      </c>
      <c r="I1677" s="3" t="s">
        <v>41</v>
      </c>
      <c r="J1677" s="3" t="s">
        <v>27</v>
      </c>
      <c r="K1677" s="3" t="s">
        <v>184</v>
      </c>
      <c r="L1677" s="3" t="s">
        <v>104</v>
      </c>
      <c r="M1677" s="3">
        <v>77041</v>
      </c>
      <c r="N1677" s="3" t="s">
        <v>105</v>
      </c>
      <c r="O1677" s="3" t="s">
        <v>4158</v>
      </c>
      <c r="P1677" s="3" t="s">
        <v>46</v>
      </c>
      <c r="Q1677" s="3" t="s">
        <v>75</v>
      </c>
      <c r="R1677" s="3" t="s">
        <v>4159</v>
      </c>
      <c r="S1677" s="3">
        <v>6.5879999999999992</v>
      </c>
      <c r="T1677" s="3">
        <v>3</v>
      </c>
      <c r="U1677" s="3">
        <v>0.8</v>
      </c>
      <c r="V1677" s="3">
        <v>-10.211400000000005</v>
      </c>
    </row>
    <row r="1678" spans="1:22" ht="14.25" customHeight="1" x14ac:dyDescent="0.25">
      <c r="A1678" s="3">
        <v>1677</v>
      </c>
      <c r="B1678" s="3" t="s">
        <v>4352</v>
      </c>
      <c r="C1678" s="4">
        <f>YEAR(Table_1[[#This Row],[Order Date]])</f>
        <v>2013</v>
      </c>
      <c r="D1678" s="9">
        <v>41413</v>
      </c>
      <c r="E1678" s="3">
        <v>41419</v>
      </c>
      <c r="F1678" s="3" t="s">
        <v>50</v>
      </c>
      <c r="G1678" s="3" t="s">
        <v>4353</v>
      </c>
      <c r="H1678" s="3" t="s">
        <v>4354</v>
      </c>
      <c r="I1678" s="3" t="s">
        <v>26</v>
      </c>
      <c r="J1678" s="3" t="s">
        <v>27</v>
      </c>
      <c r="K1678" s="3" t="s">
        <v>127</v>
      </c>
      <c r="L1678" s="3" t="s">
        <v>43</v>
      </c>
      <c r="M1678" s="3">
        <v>94110</v>
      </c>
      <c r="N1678" s="3" t="s">
        <v>44</v>
      </c>
      <c r="O1678" s="3" t="s">
        <v>277</v>
      </c>
      <c r="P1678" s="3" t="s">
        <v>46</v>
      </c>
      <c r="Q1678" s="3" t="s">
        <v>59</v>
      </c>
      <c r="R1678" s="3" t="s">
        <v>278</v>
      </c>
      <c r="S1678" s="3">
        <v>104.28</v>
      </c>
      <c r="T1678" s="3">
        <v>3</v>
      </c>
      <c r="U1678" s="3">
        <v>0</v>
      </c>
      <c r="V1678" s="3">
        <v>26.069999999999993</v>
      </c>
    </row>
    <row r="1679" spans="1:22" ht="14.25" customHeight="1" x14ac:dyDescent="0.25">
      <c r="A1679" s="3">
        <v>1678</v>
      </c>
      <c r="B1679" s="3" t="s">
        <v>4352</v>
      </c>
      <c r="C1679" s="4">
        <f>YEAR(Table_1[[#This Row],[Order Date]])</f>
        <v>2013</v>
      </c>
      <c r="D1679" s="9">
        <v>41413</v>
      </c>
      <c r="E1679" s="3">
        <v>41419</v>
      </c>
      <c r="F1679" s="3" t="s">
        <v>50</v>
      </c>
      <c r="G1679" s="3" t="s">
        <v>4353</v>
      </c>
      <c r="H1679" s="3" t="s">
        <v>4354</v>
      </c>
      <c r="I1679" s="3" t="s">
        <v>26</v>
      </c>
      <c r="J1679" s="3" t="s">
        <v>27</v>
      </c>
      <c r="K1679" s="3" t="s">
        <v>127</v>
      </c>
      <c r="L1679" s="3" t="s">
        <v>43</v>
      </c>
      <c r="M1679" s="3">
        <v>94110</v>
      </c>
      <c r="N1679" s="3" t="s">
        <v>44</v>
      </c>
      <c r="O1679" s="3" t="s">
        <v>451</v>
      </c>
      <c r="P1679" s="3" t="s">
        <v>46</v>
      </c>
      <c r="Q1679" s="3" t="s">
        <v>90</v>
      </c>
      <c r="R1679" s="3" t="s">
        <v>452</v>
      </c>
      <c r="S1679" s="3">
        <v>17.940000000000001</v>
      </c>
      <c r="T1679" s="3">
        <v>3</v>
      </c>
      <c r="U1679" s="3">
        <v>0</v>
      </c>
      <c r="V1679" s="3">
        <v>8.7906000000000013</v>
      </c>
    </row>
    <row r="1680" spans="1:22" ht="14.25" customHeight="1" x14ac:dyDescent="0.25">
      <c r="A1680" s="3">
        <v>1679</v>
      </c>
      <c r="B1680" s="3" t="s">
        <v>4355</v>
      </c>
      <c r="C1680" s="4">
        <f>YEAR(Table_1[[#This Row],[Order Date]])</f>
        <v>2011</v>
      </c>
      <c r="D1680" s="9">
        <v>40793</v>
      </c>
      <c r="E1680" s="3">
        <v>40799</v>
      </c>
      <c r="F1680" s="3" t="s">
        <v>50</v>
      </c>
      <c r="G1680" s="3" t="s">
        <v>979</v>
      </c>
      <c r="H1680" s="3" t="s">
        <v>980</v>
      </c>
      <c r="I1680" s="3" t="s">
        <v>41</v>
      </c>
      <c r="J1680" s="3" t="s">
        <v>27</v>
      </c>
      <c r="K1680" s="3" t="s">
        <v>146</v>
      </c>
      <c r="L1680" s="3" t="s">
        <v>147</v>
      </c>
      <c r="M1680" s="3">
        <v>19134</v>
      </c>
      <c r="N1680" s="3" t="s">
        <v>148</v>
      </c>
      <c r="O1680" s="3" t="s">
        <v>3393</v>
      </c>
      <c r="P1680" s="3" t="s">
        <v>46</v>
      </c>
      <c r="Q1680" s="3" t="s">
        <v>59</v>
      </c>
      <c r="R1680" s="3" t="s">
        <v>3394</v>
      </c>
      <c r="S1680" s="3">
        <v>64.784000000000006</v>
      </c>
      <c r="T1680" s="3">
        <v>1</v>
      </c>
      <c r="U1680" s="3">
        <v>0.2</v>
      </c>
      <c r="V1680" s="3">
        <v>-14.576399999999996</v>
      </c>
    </row>
    <row r="1681" spans="1:22" ht="14.25" customHeight="1" x14ac:dyDescent="0.25">
      <c r="A1681" s="3">
        <v>1680</v>
      </c>
      <c r="B1681" s="3" t="s">
        <v>4355</v>
      </c>
      <c r="C1681" s="4">
        <f>YEAR(Table_1[[#This Row],[Order Date]])</f>
        <v>2011</v>
      </c>
      <c r="D1681" s="9">
        <v>40793</v>
      </c>
      <c r="E1681" s="3">
        <v>40799</v>
      </c>
      <c r="F1681" s="3" t="s">
        <v>50</v>
      </c>
      <c r="G1681" s="3" t="s">
        <v>979</v>
      </c>
      <c r="H1681" s="3" t="s">
        <v>980</v>
      </c>
      <c r="I1681" s="3" t="s">
        <v>41</v>
      </c>
      <c r="J1681" s="3" t="s">
        <v>27</v>
      </c>
      <c r="K1681" s="3" t="s">
        <v>146</v>
      </c>
      <c r="L1681" s="3" t="s">
        <v>147</v>
      </c>
      <c r="M1681" s="3">
        <v>19134</v>
      </c>
      <c r="N1681" s="3" t="s">
        <v>148</v>
      </c>
      <c r="O1681" s="3" t="s">
        <v>3247</v>
      </c>
      <c r="P1681" s="3" t="s">
        <v>71</v>
      </c>
      <c r="Q1681" s="3" t="s">
        <v>72</v>
      </c>
      <c r="R1681" s="3" t="s">
        <v>3248</v>
      </c>
      <c r="S1681" s="3">
        <v>32.381999999999998</v>
      </c>
      <c r="T1681" s="3">
        <v>3</v>
      </c>
      <c r="U1681" s="3">
        <v>0.4</v>
      </c>
      <c r="V1681" s="3">
        <v>4.3175999999999988</v>
      </c>
    </row>
    <row r="1682" spans="1:22" ht="14.25" customHeight="1" x14ac:dyDescent="0.25">
      <c r="A1682" s="3">
        <v>1681</v>
      </c>
      <c r="B1682" s="3" t="s">
        <v>4355</v>
      </c>
      <c r="C1682" s="4">
        <f>YEAR(Table_1[[#This Row],[Order Date]])</f>
        <v>2011</v>
      </c>
      <c r="D1682" s="9">
        <v>40793</v>
      </c>
      <c r="E1682" s="3">
        <v>40799</v>
      </c>
      <c r="F1682" s="3" t="s">
        <v>50</v>
      </c>
      <c r="G1682" s="3" t="s">
        <v>979</v>
      </c>
      <c r="H1682" s="3" t="s">
        <v>980</v>
      </c>
      <c r="I1682" s="3" t="s">
        <v>41</v>
      </c>
      <c r="J1682" s="3" t="s">
        <v>27</v>
      </c>
      <c r="K1682" s="3" t="s">
        <v>146</v>
      </c>
      <c r="L1682" s="3" t="s">
        <v>147</v>
      </c>
      <c r="M1682" s="3">
        <v>19134</v>
      </c>
      <c r="N1682" s="3" t="s">
        <v>148</v>
      </c>
      <c r="O1682" s="3" t="s">
        <v>4356</v>
      </c>
      <c r="P1682" s="3" t="s">
        <v>32</v>
      </c>
      <c r="Q1682" s="3" t="s">
        <v>65</v>
      </c>
      <c r="R1682" s="3" t="s">
        <v>4357</v>
      </c>
      <c r="S1682" s="3">
        <v>42.368000000000002</v>
      </c>
      <c r="T1682" s="3">
        <v>2</v>
      </c>
      <c r="U1682" s="3">
        <v>0.2</v>
      </c>
      <c r="V1682" s="3">
        <v>8.4735999999999958</v>
      </c>
    </row>
    <row r="1683" spans="1:22" ht="14.25" customHeight="1" x14ac:dyDescent="0.25">
      <c r="A1683" s="3">
        <v>1682</v>
      </c>
      <c r="B1683" s="3" t="s">
        <v>4355</v>
      </c>
      <c r="C1683" s="4">
        <f>YEAR(Table_1[[#This Row],[Order Date]])</f>
        <v>2011</v>
      </c>
      <c r="D1683" s="9">
        <v>40793</v>
      </c>
      <c r="E1683" s="3">
        <v>40799</v>
      </c>
      <c r="F1683" s="3" t="s">
        <v>50</v>
      </c>
      <c r="G1683" s="3" t="s">
        <v>979</v>
      </c>
      <c r="H1683" s="3" t="s">
        <v>980</v>
      </c>
      <c r="I1683" s="3" t="s">
        <v>41</v>
      </c>
      <c r="J1683" s="3" t="s">
        <v>27</v>
      </c>
      <c r="K1683" s="3" t="s">
        <v>146</v>
      </c>
      <c r="L1683" s="3" t="s">
        <v>147</v>
      </c>
      <c r="M1683" s="3">
        <v>19134</v>
      </c>
      <c r="N1683" s="3" t="s">
        <v>148</v>
      </c>
      <c r="O1683" s="3" t="s">
        <v>4358</v>
      </c>
      <c r="P1683" s="3" t="s">
        <v>71</v>
      </c>
      <c r="Q1683" s="3" t="s">
        <v>682</v>
      </c>
      <c r="R1683" s="3" t="s">
        <v>4359</v>
      </c>
      <c r="S1683" s="3">
        <v>399.54</v>
      </c>
      <c r="T1683" s="3">
        <v>4</v>
      </c>
      <c r="U1683" s="3">
        <v>0.7</v>
      </c>
      <c r="V1683" s="3">
        <v>-559.35599999999988</v>
      </c>
    </row>
    <row r="1684" spans="1:22" ht="14.25" customHeight="1" x14ac:dyDescent="0.25">
      <c r="A1684" s="3">
        <v>1683</v>
      </c>
      <c r="B1684" s="3" t="s">
        <v>4360</v>
      </c>
      <c r="C1684" s="4">
        <f>YEAR(Table_1[[#This Row],[Order Date]])</f>
        <v>2013</v>
      </c>
      <c r="D1684" s="9">
        <v>41547</v>
      </c>
      <c r="E1684" s="3">
        <v>41549</v>
      </c>
      <c r="F1684" s="3" t="s">
        <v>23</v>
      </c>
      <c r="G1684" s="3" t="s">
        <v>4361</v>
      </c>
      <c r="H1684" s="3" t="s">
        <v>4362</v>
      </c>
      <c r="I1684" s="3" t="s">
        <v>26</v>
      </c>
      <c r="J1684" s="3" t="s">
        <v>27</v>
      </c>
      <c r="K1684" s="3" t="s">
        <v>42</v>
      </c>
      <c r="L1684" s="3" t="s">
        <v>43</v>
      </c>
      <c r="M1684" s="3">
        <v>90008</v>
      </c>
      <c r="N1684" s="3" t="s">
        <v>44</v>
      </c>
      <c r="O1684" s="3" t="s">
        <v>2498</v>
      </c>
      <c r="P1684" s="3" t="s">
        <v>46</v>
      </c>
      <c r="Q1684" s="3" t="s">
        <v>90</v>
      </c>
      <c r="R1684" s="3" t="s">
        <v>2499</v>
      </c>
      <c r="S1684" s="3">
        <v>18.97</v>
      </c>
      <c r="T1684" s="3">
        <v>1</v>
      </c>
      <c r="U1684" s="3">
        <v>0</v>
      </c>
      <c r="V1684" s="3">
        <v>9.105599999999999</v>
      </c>
    </row>
    <row r="1685" spans="1:22" ht="14.25" customHeight="1" x14ac:dyDescent="0.25">
      <c r="A1685" s="3">
        <v>1684</v>
      </c>
      <c r="B1685" s="3" t="s">
        <v>4363</v>
      </c>
      <c r="C1685" s="4">
        <f>YEAR(Table_1[[#This Row],[Order Date]])</f>
        <v>2013</v>
      </c>
      <c r="D1685" s="9">
        <v>41586</v>
      </c>
      <c r="E1685" s="3">
        <v>41591</v>
      </c>
      <c r="F1685" s="3" t="s">
        <v>50</v>
      </c>
      <c r="G1685" s="3" t="s">
        <v>995</v>
      </c>
      <c r="H1685" s="3" t="s">
        <v>996</v>
      </c>
      <c r="I1685" s="3" t="s">
        <v>41</v>
      </c>
      <c r="J1685" s="3" t="s">
        <v>27</v>
      </c>
      <c r="K1685" s="3" t="s">
        <v>127</v>
      </c>
      <c r="L1685" s="3" t="s">
        <v>43</v>
      </c>
      <c r="M1685" s="3">
        <v>94110</v>
      </c>
      <c r="N1685" s="3" t="s">
        <v>44</v>
      </c>
      <c r="O1685" s="3" t="s">
        <v>2447</v>
      </c>
      <c r="P1685" s="3" t="s">
        <v>32</v>
      </c>
      <c r="Q1685" s="3" t="s">
        <v>65</v>
      </c>
      <c r="R1685" s="3" t="s">
        <v>2448</v>
      </c>
      <c r="S1685" s="3">
        <v>14.82</v>
      </c>
      <c r="T1685" s="3">
        <v>3</v>
      </c>
      <c r="U1685" s="3">
        <v>0</v>
      </c>
      <c r="V1685" s="3">
        <v>6.224400000000001</v>
      </c>
    </row>
    <row r="1686" spans="1:22" ht="14.25" customHeight="1" x14ac:dyDescent="0.25">
      <c r="A1686" s="3">
        <v>1685</v>
      </c>
      <c r="B1686" s="3" t="s">
        <v>4364</v>
      </c>
      <c r="C1686" s="4">
        <f>YEAR(Table_1[[#This Row],[Order Date]])</f>
        <v>2014</v>
      </c>
      <c r="D1686" s="9">
        <v>41754</v>
      </c>
      <c r="E1686" s="3">
        <v>41757</v>
      </c>
      <c r="F1686" s="3" t="s">
        <v>188</v>
      </c>
      <c r="G1686" s="3" t="s">
        <v>3856</v>
      </c>
      <c r="H1686" s="3" t="s">
        <v>3857</v>
      </c>
      <c r="I1686" s="3" t="s">
        <v>41</v>
      </c>
      <c r="J1686" s="3" t="s">
        <v>27</v>
      </c>
      <c r="K1686" s="3" t="s">
        <v>146</v>
      </c>
      <c r="L1686" s="3" t="s">
        <v>147</v>
      </c>
      <c r="M1686" s="3">
        <v>19143</v>
      </c>
      <c r="N1686" s="3" t="s">
        <v>148</v>
      </c>
      <c r="O1686" s="3" t="s">
        <v>4365</v>
      </c>
      <c r="P1686" s="3" t="s">
        <v>46</v>
      </c>
      <c r="Q1686" s="3" t="s">
        <v>78</v>
      </c>
      <c r="R1686" s="3" t="s">
        <v>4366</v>
      </c>
      <c r="S1686" s="3">
        <v>99.28</v>
      </c>
      <c r="T1686" s="3">
        <v>2</v>
      </c>
      <c r="U1686" s="3">
        <v>0.2</v>
      </c>
      <c r="V1686" s="3">
        <v>12.409999999999989</v>
      </c>
    </row>
    <row r="1687" spans="1:22" ht="14.25" customHeight="1" x14ac:dyDescent="0.25">
      <c r="A1687" s="3">
        <v>1686</v>
      </c>
      <c r="B1687" s="3" t="s">
        <v>4364</v>
      </c>
      <c r="C1687" s="4">
        <f>YEAR(Table_1[[#This Row],[Order Date]])</f>
        <v>2014</v>
      </c>
      <c r="D1687" s="9">
        <v>41754</v>
      </c>
      <c r="E1687" s="3">
        <v>41757</v>
      </c>
      <c r="F1687" s="3" t="s">
        <v>188</v>
      </c>
      <c r="G1687" s="3" t="s">
        <v>3856</v>
      </c>
      <c r="H1687" s="3" t="s">
        <v>3857</v>
      </c>
      <c r="I1687" s="3" t="s">
        <v>41</v>
      </c>
      <c r="J1687" s="3" t="s">
        <v>27</v>
      </c>
      <c r="K1687" s="3" t="s">
        <v>146</v>
      </c>
      <c r="L1687" s="3" t="s">
        <v>147</v>
      </c>
      <c r="M1687" s="3">
        <v>19143</v>
      </c>
      <c r="N1687" s="3" t="s">
        <v>148</v>
      </c>
      <c r="O1687" s="3" t="s">
        <v>3572</v>
      </c>
      <c r="P1687" s="3" t="s">
        <v>46</v>
      </c>
      <c r="Q1687" s="3" t="s">
        <v>75</v>
      </c>
      <c r="R1687" s="3" t="s">
        <v>3573</v>
      </c>
      <c r="S1687" s="3">
        <v>1.1880000000000002</v>
      </c>
      <c r="T1687" s="3">
        <v>2</v>
      </c>
      <c r="U1687" s="3">
        <v>0.7</v>
      </c>
      <c r="V1687" s="3">
        <v>-0.98999999999999977</v>
      </c>
    </row>
    <row r="1688" spans="1:22" ht="14.25" customHeight="1" x14ac:dyDescent="0.25">
      <c r="A1688" s="3">
        <v>1687</v>
      </c>
      <c r="B1688" s="3" t="s">
        <v>4364</v>
      </c>
      <c r="C1688" s="4">
        <f>YEAR(Table_1[[#This Row],[Order Date]])</f>
        <v>2014</v>
      </c>
      <c r="D1688" s="9">
        <v>41754</v>
      </c>
      <c r="E1688" s="3">
        <v>41757</v>
      </c>
      <c r="F1688" s="3" t="s">
        <v>188</v>
      </c>
      <c r="G1688" s="3" t="s">
        <v>3856</v>
      </c>
      <c r="H1688" s="3" t="s">
        <v>3857</v>
      </c>
      <c r="I1688" s="3" t="s">
        <v>41</v>
      </c>
      <c r="J1688" s="3" t="s">
        <v>27</v>
      </c>
      <c r="K1688" s="3" t="s">
        <v>146</v>
      </c>
      <c r="L1688" s="3" t="s">
        <v>147</v>
      </c>
      <c r="M1688" s="3">
        <v>19143</v>
      </c>
      <c r="N1688" s="3" t="s">
        <v>148</v>
      </c>
      <c r="O1688" s="3" t="s">
        <v>4367</v>
      </c>
      <c r="P1688" s="3" t="s">
        <v>46</v>
      </c>
      <c r="Q1688" s="3" t="s">
        <v>75</v>
      </c>
      <c r="R1688" s="3" t="s">
        <v>4368</v>
      </c>
      <c r="S1688" s="3">
        <v>7.5180000000000007</v>
      </c>
      <c r="T1688" s="3">
        <v>2</v>
      </c>
      <c r="U1688" s="3">
        <v>0.7</v>
      </c>
      <c r="V1688" s="3">
        <v>-5.7637999999999998</v>
      </c>
    </row>
    <row r="1689" spans="1:22" ht="14.25" customHeight="1" x14ac:dyDescent="0.25">
      <c r="A1689" s="3">
        <v>1688</v>
      </c>
      <c r="B1689" s="3" t="s">
        <v>4369</v>
      </c>
      <c r="C1689" s="4">
        <f>YEAR(Table_1[[#This Row],[Order Date]])</f>
        <v>2014</v>
      </c>
      <c r="D1689" s="9">
        <v>41984</v>
      </c>
      <c r="E1689" s="3">
        <v>41986</v>
      </c>
      <c r="F1689" s="3" t="s">
        <v>188</v>
      </c>
      <c r="G1689" s="3" t="s">
        <v>4153</v>
      </c>
      <c r="H1689" s="3" t="s">
        <v>4154</v>
      </c>
      <c r="I1689" s="3" t="s">
        <v>26</v>
      </c>
      <c r="J1689" s="3" t="s">
        <v>27</v>
      </c>
      <c r="K1689" s="3" t="s">
        <v>146</v>
      </c>
      <c r="L1689" s="3" t="s">
        <v>147</v>
      </c>
      <c r="M1689" s="3">
        <v>19140</v>
      </c>
      <c r="N1689" s="3" t="s">
        <v>148</v>
      </c>
      <c r="O1689" s="3" t="s">
        <v>2882</v>
      </c>
      <c r="P1689" s="3" t="s">
        <v>46</v>
      </c>
      <c r="Q1689" s="3" t="s">
        <v>90</v>
      </c>
      <c r="R1689" s="3" t="s">
        <v>2883</v>
      </c>
      <c r="S1689" s="3">
        <v>10.368000000000002</v>
      </c>
      <c r="T1689" s="3">
        <v>2</v>
      </c>
      <c r="U1689" s="3">
        <v>0.2</v>
      </c>
      <c r="V1689" s="3">
        <v>3.6288</v>
      </c>
    </row>
    <row r="1690" spans="1:22" ht="14.25" customHeight="1" x14ac:dyDescent="0.25">
      <c r="A1690" s="3">
        <v>1689</v>
      </c>
      <c r="B1690" s="3" t="s">
        <v>4369</v>
      </c>
      <c r="C1690" s="4">
        <f>YEAR(Table_1[[#This Row],[Order Date]])</f>
        <v>2014</v>
      </c>
      <c r="D1690" s="9">
        <v>41984</v>
      </c>
      <c r="E1690" s="3">
        <v>41986</v>
      </c>
      <c r="F1690" s="3" t="s">
        <v>188</v>
      </c>
      <c r="G1690" s="3" t="s">
        <v>4153</v>
      </c>
      <c r="H1690" s="3" t="s">
        <v>4154</v>
      </c>
      <c r="I1690" s="3" t="s">
        <v>26</v>
      </c>
      <c r="J1690" s="3" t="s">
        <v>27</v>
      </c>
      <c r="K1690" s="3" t="s">
        <v>146</v>
      </c>
      <c r="L1690" s="3" t="s">
        <v>147</v>
      </c>
      <c r="M1690" s="3">
        <v>19140</v>
      </c>
      <c r="N1690" s="3" t="s">
        <v>148</v>
      </c>
      <c r="O1690" s="3" t="s">
        <v>2433</v>
      </c>
      <c r="P1690" s="3" t="s">
        <v>32</v>
      </c>
      <c r="Q1690" s="3" t="s">
        <v>65</v>
      </c>
      <c r="R1690" s="3" t="s">
        <v>2434</v>
      </c>
      <c r="S1690" s="3">
        <v>310.88000000000005</v>
      </c>
      <c r="T1690" s="3">
        <v>2</v>
      </c>
      <c r="U1690" s="3">
        <v>0.2</v>
      </c>
      <c r="V1690" s="3">
        <v>23.315999999999988</v>
      </c>
    </row>
    <row r="1691" spans="1:22" ht="14.25" customHeight="1" x14ac:dyDescent="0.25">
      <c r="A1691" s="3">
        <v>1690</v>
      </c>
      <c r="B1691" s="3" t="s">
        <v>4370</v>
      </c>
      <c r="C1691" s="4">
        <f>YEAR(Table_1[[#This Row],[Order Date]])</f>
        <v>2011</v>
      </c>
      <c r="D1691" s="9">
        <v>40771</v>
      </c>
      <c r="E1691" s="3">
        <v>40775</v>
      </c>
      <c r="F1691" s="3" t="s">
        <v>50</v>
      </c>
      <c r="G1691" s="3" t="s">
        <v>542</v>
      </c>
      <c r="H1691" s="3" t="s">
        <v>543</v>
      </c>
      <c r="I1691" s="3" t="s">
        <v>26</v>
      </c>
      <c r="J1691" s="3" t="s">
        <v>27</v>
      </c>
      <c r="K1691" s="3" t="s">
        <v>146</v>
      </c>
      <c r="L1691" s="3" t="s">
        <v>147</v>
      </c>
      <c r="M1691" s="3">
        <v>19143</v>
      </c>
      <c r="N1691" s="3" t="s">
        <v>148</v>
      </c>
      <c r="O1691" s="3" t="s">
        <v>80</v>
      </c>
      <c r="P1691" s="3" t="s">
        <v>32</v>
      </c>
      <c r="Q1691" s="3" t="s">
        <v>56</v>
      </c>
      <c r="R1691" s="3" t="s">
        <v>81</v>
      </c>
      <c r="S1691" s="3">
        <v>853.09199999999987</v>
      </c>
      <c r="T1691" s="3">
        <v>6</v>
      </c>
      <c r="U1691" s="3">
        <v>0.4</v>
      </c>
      <c r="V1691" s="3">
        <v>-227.49120000000016</v>
      </c>
    </row>
    <row r="1692" spans="1:22" ht="14.25" customHeight="1" x14ac:dyDescent="0.25">
      <c r="A1692" s="3">
        <v>1691</v>
      </c>
      <c r="B1692" s="3" t="s">
        <v>4371</v>
      </c>
      <c r="C1692" s="4">
        <f>YEAR(Table_1[[#This Row],[Order Date]])</f>
        <v>2014</v>
      </c>
      <c r="D1692" s="9">
        <v>41983</v>
      </c>
      <c r="E1692" s="3">
        <v>41989</v>
      </c>
      <c r="F1692" s="3" t="s">
        <v>50</v>
      </c>
      <c r="G1692" s="3" t="s">
        <v>4372</v>
      </c>
      <c r="H1692" s="3" t="s">
        <v>4373</v>
      </c>
      <c r="I1692" s="3" t="s">
        <v>26</v>
      </c>
      <c r="J1692" s="3" t="s">
        <v>27</v>
      </c>
      <c r="K1692" s="3" t="s">
        <v>4374</v>
      </c>
      <c r="L1692" s="3" t="s">
        <v>254</v>
      </c>
      <c r="M1692" s="3">
        <v>46203</v>
      </c>
      <c r="N1692" s="3" t="s">
        <v>105</v>
      </c>
      <c r="O1692" s="3" t="s">
        <v>4250</v>
      </c>
      <c r="P1692" s="3" t="s">
        <v>46</v>
      </c>
      <c r="Q1692" s="3" t="s">
        <v>90</v>
      </c>
      <c r="R1692" s="3" t="s">
        <v>4251</v>
      </c>
      <c r="S1692" s="3">
        <v>33.450000000000003</v>
      </c>
      <c r="T1692" s="3">
        <v>5</v>
      </c>
      <c r="U1692" s="3">
        <v>0</v>
      </c>
      <c r="V1692" s="3">
        <v>15.387</v>
      </c>
    </row>
    <row r="1693" spans="1:22" ht="14.25" customHeight="1" x14ac:dyDescent="0.25">
      <c r="A1693" s="3">
        <v>1692</v>
      </c>
      <c r="B1693" s="3" t="s">
        <v>4371</v>
      </c>
      <c r="C1693" s="4">
        <f>YEAR(Table_1[[#This Row],[Order Date]])</f>
        <v>2014</v>
      </c>
      <c r="D1693" s="9">
        <v>41983</v>
      </c>
      <c r="E1693" s="3">
        <v>41989</v>
      </c>
      <c r="F1693" s="3" t="s">
        <v>50</v>
      </c>
      <c r="G1693" s="3" t="s">
        <v>4372</v>
      </c>
      <c r="H1693" s="3" t="s">
        <v>4373</v>
      </c>
      <c r="I1693" s="3" t="s">
        <v>26</v>
      </c>
      <c r="J1693" s="3" t="s">
        <v>27</v>
      </c>
      <c r="K1693" s="3" t="s">
        <v>4374</v>
      </c>
      <c r="L1693" s="3" t="s">
        <v>254</v>
      </c>
      <c r="M1693" s="3">
        <v>46203</v>
      </c>
      <c r="N1693" s="3" t="s">
        <v>105</v>
      </c>
      <c r="O1693" s="3" t="s">
        <v>345</v>
      </c>
      <c r="P1693" s="3" t="s">
        <v>46</v>
      </c>
      <c r="Q1693" s="3" t="s">
        <v>75</v>
      </c>
      <c r="R1693" s="3" t="s">
        <v>346</v>
      </c>
      <c r="S1693" s="3">
        <v>10.4</v>
      </c>
      <c r="T1693" s="3">
        <v>5</v>
      </c>
      <c r="U1693" s="3">
        <v>0</v>
      </c>
      <c r="V1693" s="3">
        <v>5.0960000000000001</v>
      </c>
    </row>
    <row r="1694" spans="1:22" ht="14.25" customHeight="1" x14ac:dyDescent="0.25">
      <c r="A1694" s="3">
        <v>1693</v>
      </c>
      <c r="B1694" s="3" t="s">
        <v>4375</v>
      </c>
      <c r="C1694" s="4">
        <f>YEAR(Table_1[[#This Row],[Order Date]])</f>
        <v>2013</v>
      </c>
      <c r="D1694" s="9">
        <v>41348</v>
      </c>
      <c r="E1694" s="3">
        <v>41353</v>
      </c>
      <c r="F1694" s="3" t="s">
        <v>50</v>
      </c>
      <c r="G1694" s="3" t="s">
        <v>4376</v>
      </c>
      <c r="H1694" s="3" t="s">
        <v>4377</v>
      </c>
      <c r="I1694" s="3" t="s">
        <v>26</v>
      </c>
      <c r="J1694" s="3" t="s">
        <v>27</v>
      </c>
      <c r="K1694" s="3" t="s">
        <v>497</v>
      </c>
      <c r="L1694" s="3" t="s">
        <v>498</v>
      </c>
      <c r="M1694" s="3">
        <v>43229</v>
      </c>
      <c r="N1694" s="3" t="s">
        <v>148</v>
      </c>
      <c r="O1694" s="3" t="s">
        <v>1910</v>
      </c>
      <c r="P1694" s="3" t="s">
        <v>32</v>
      </c>
      <c r="Q1694" s="3" t="s">
        <v>65</v>
      </c>
      <c r="R1694" s="3" t="s">
        <v>1911</v>
      </c>
      <c r="S1694" s="3">
        <v>21.880000000000003</v>
      </c>
      <c r="T1694" s="3">
        <v>5</v>
      </c>
      <c r="U1694" s="3">
        <v>0.2</v>
      </c>
      <c r="V1694" s="3">
        <v>6.2904999999999998</v>
      </c>
    </row>
    <row r="1695" spans="1:22" ht="14.25" customHeight="1" x14ac:dyDescent="0.25">
      <c r="A1695" s="3">
        <v>1694</v>
      </c>
      <c r="B1695" s="3" t="s">
        <v>4378</v>
      </c>
      <c r="C1695" s="4">
        <f>YEAR(Table_1[[#This Row],[Order Date]])</f>
        <v>2013</v>
      </c>
      <c r="D1695" s="9">
        <v>41452</v>
      </c>
      <c r="E1695" s="3">
        <v>41455</v>
      </c>
      <c r="F1695" s="3" t="s">
        <v>23</v>
      </c>
      <c r="G1695" s="3" t="s">
        <v>3676</v>
      </c>
      <c r="H1695" s="3" t="s">
        <v>3677</v>
      </c>
      <c r="I1695" s="3" t="s">
        <v>102</v>
      </c>
      <c r="J1695" s="3" t="s">
        <v>27</v>
      </c>
      <c r="K1695" s="3" t="s">
        <v>4346</v>
      </c>
      <c r="L1695" s="3" t="s">
        <v>104</v>
      </c>
      <c r="M1695" s="3">
        <v>75023</v>
      </c>
      <c r="N1695" s="3" t="s">
        <v>105</v>
      </c>
      <c r="O1695" s="3" t="s">
        <v>4379</v>
      </c>
      <c r="P1695" s="3" t="s">
        <v>71</v>
      </c>
      <c r="Q1695" s="3" t="s">
        <v>161</v>
      </c>
      <c r="R1695" s="3" t="s">
        <v>4380</v>
      </c>
      <c r="S1695" s="3">
        <v>13.616</v>
      </c>
      <c r="T1695" s="3">
        <v>2</v>
      </c>
      <c r="U1695" s="3">
        <v>0.2</v>
      </c>
      <c r="V1695" s="3">
        <v>3.5742000000000012</v>
      </c>
    </row>
    <row r="1696" spans="1:22" ht="14.25" customHeight="1" x14ac:dyDescent="0.25">
      <c r="A1696" s="3">
        <v>1695</v>
      </c>
      <c r="B1696" s="3" t="s">
        <v>4381</v>
      </c>
      <c r="C1696" s="4">
        <f>YEAR(Table_1[[#This Row],[Order Date]])</f>
        <v>2012</v>
      </c>
      <c r="D1696" s="9">
        <v>41177</v>
      </c>
      <c r="E1696" s="3">
        <v>41180</v>
      </c>
      <c r="F1696" s="3" t="s">
        <v>23</v>
      </c>
      <c r="G1696" s="3" t="s">
        <v>2363</v>
      </c>
      <c r="H1696" s="3" t="s">
        <v>2364</v>
      </c>
      <c r="I1696" s="3" t="s">
        <v>102</v>
      </c>
      <c r="J1696" s="3" t="s">
        <v>27</v>
      </c>
      <c r="K1696" s="3" t="s">
        <v>4382</v>
      </c>
      <c r="L1696" s="3" t="s">
        <v>788</v>
      </c>
      <c r="M1696" s="3">
        <v>7002</v>
      </c>
      <c r="N1696" s="3" t="s">
        <v>148</v>
      </c>
      <c r="O1696" s="3" t="s">
        <v>4383</v>
      </c>
      <c r="P1696" s="3" t="s">
        <v>71</v>
      </c>
      <c r="Q1696" s="3" t="s">
        <v>161</v>
      </c>
      <c r="R1696" s="3" t="s">
        <v>4384</v>
      </c>
      <c r="S1696" s="3">
        <v>63.96</v>
      </c>
      <c r="T1696" s="3">
        <v>4</v>
      </c>
      <c r="U1696" s="3">
        <v>0</v>
      </c>
      <c r="V1696" s="3">
        <v>19.827599999999997</v>
      </c>
    </row>
    <row r="1697" spans="1:22" ht="14.25" customHeight="1" x14ac:dyDescent="0.25">
      <c r="A1697" s="3">
        <v>1696</v>
      </c>
      <c r="B1697" s="3" t="s">
        <v>4381</v>
      </c>
      <c r="C1697" s="4">
        <f>YEAR(Table_1[[#This Row],[Order Date]])</f>
        <v>2012</v>
      </c>
      <c r="D1697" s="9">
        <v>41177</v>
      </c>
      <c r="E1697" s="3">
        <v>41180</v>
      </c>
      <c r="F1697" s="3" t="s">
        <v>23</v>
      </c>
      <c r="G1697" s="3" t="s">
        <v>2363</v>
      </c>
      <c r="H1697" s="3" t="s">
        <v>2364</v>
      </c>
      <c r="I1697" s="3" t="s">
        <v>102</v>
      </c>
      <c r="J1697" s="3" t="s">
        <v>27</v>
      </c>
      <c r="K1697" s="3" t="s">
        <v>4382</v>
      </c>
      <c r="L1697" s="3" t="s">
        <v>788</v>
      </c>
      <c r="M1697" s="3">
        <v>7002</v>
      </c>
      <c r="N1697" s="3" t="s">
        <v>148</v>
      </c>
      <c r="O1697" s="3" t="s">
        <v>1223</v>
      </c>
      <c r="P1697" s="3" t="s">
        <v>46</v>
      </c>
      <c r="Q1697" s="3" t="s">
        <v>75</v>
      </c>
      <c r="R1697" s="3" t="s">
        <v>1224</v>
      </c>
      <c r="S1697" s="3">
        <v>14.46</v>
      </c>
      <c r="T1697" s="3">
        <v>3</v>
      </c>
      <c r="U1697" s="3">
        <v>0</v>
      </c>
      <c r="V1697" s="3">
        <v>7.0853999999999999</v>
      </c>
    </row>
    <row r="1698" spans="1:22" ht="14.25" customHeight="1" x14ac:dyDescent="0.25">
      <c r="A1698" s="3">
        <v>1697</v>
      </c>
      <c r="B1698" s="3" t="s">
        <v>4381</v>
      </c>
      <c r="C1698" s="4">
        <f>YEAR(Table_1[[#This Row],[Order Date]])</f>
        <v>2012</v>
      </c>
      <c r="D1698" s="9">
        <v>41177</v>
      </c>
      <c r="E1698" s="3">
        <v>41180</v>
      </c>
      <c r="F1698" s="3" t="s">
        <v>23</v>
      </c>
      <c r="G1698" s="3" t="s">
        <v>2363</v>
      </c>
      <c r="H1698" s="3" t="s">
        <v>2364</v>
      </c>
      <c r="I1698" s="3" t="s">
        <v>102</v>
      </c>
      <c r="J1698" s="3" t="s">
        <v>27</v>
      </c>
      <c r="K1698" s="3" t="s">
        <v>4382</v>
      </c>
      <c r="L1698" s="3" t="s">
        <v>788</v>
      </c>
      <c r="M1698" s="3">
        <v>7002</v>
      </c>
      <c r="N1698" s="3" t="s">
        <v>148</v>
      </c>
      <c r="O1698" s="3" t="s">
        <v>313</v>
      </c>
      <c r="P1698" s="3" t="s">
        <v>71</v>
      </c>
      <c r="Q1698" s="3" t="s">
        <v>72</v>
      </c>
      <c r="R1698" s="3" t="s">
        <v>314</v>
      </c>
      <c r="S1698" s="3">
        <v>104.98</v>
      </c>
      <c r="T1698" s="3">
        <v>2</v>
      </c>
      <c r="U1698" s="3">
        <v>0</v>
      </c>
      <c r="V1698" s="3">
        <v>52.49</v>
      </c>
    </row>
    <row r="1699" spans="1:22" ht="14.25" customHeight="1" x14ac:dyDescent="0.25">
      <c r="A1699" s="3">
        <v>1698</v>
      </c>
      <c r="B1699" s="3" t="s">
        <v>4385</v>
      </c>
      <c r="C1699" s="4">
        <f>YEAR(Table_1[[#This Row],[Order Date]])</f>
        <v>2012</v>
      </c>
      <c r="D1699" s="9">
        <v>41270</v>
      </c>
      <c r="E1699" s="3">
        <v>41274</v>
      </c>
      <c r="F1699" s="3" t="s">
        <v>50</v>
      </c>
      <c r="G1699" s="3" t="s">
        <v>1308</v>
      </c>
      <c r="H1699" s="3" t="s">
        <v>1309</v>
      </c>
      <c r="I1699" s="3" t="s">
        <v>26</v>
      </c>
      <c r="J1699" s="3" t="s">
        <v>27</v>
      </c>
      <c r="K1699" s="3" t="s">
        <v>42</v>
      </c>
      <c r="L1699" s="3" t="s">
        <v>43</v>
      </c>
      <c r="M1699" s="3">
        <v>90008</v>
      </c>
      <c r="N1699" s="3" t="s">
        <v>44</v>
      </c>
      <c r="O1699" s="3" t="s">
        <v>2537</v>
      </c>
      <c r="P1699" s="3" t="s">
        <v>46</v>
      </c>
      <c r="Q1699" s="3" t="s">
        <v>78</v>
      </c>
      <c r="R1699" s="3" t="s">
        <v>2538</v>
      </c>
      <c r="S1699" s="3">
        <v>106.96</v>
      </c>
      <c r="T1699" s="3">
        <v>2</v>
      </c>
      <c r="U1699" s="3">
        <v>0</v>
      </c>
      <c r="V1699" s="3">
        <v>31.018399999999986</v>
      </c>
    </row>
    <row r="1700" spans="1:22" ht="14.25" customHeight="1" x14ac:dyDescent="0.25">
      <c r="A1700" s="3">
        <v>1699</v>
      </c>
      <c r="B1700" s="3" t="s">
        <v>4385</v>
      </c>
      <c r="C1700" s="4">
        <f>YEAR(Table_1[[#This Row],[Order Date]])</f>
        <v>2012</v>
      </c>
      <c r="D1700" s="9">
        <v>41270</v>
      </c>
      <c r="E1700" s="3">
        <v>41274</v>
      </c>
      <c r="F1700" s="3" t="s">
        <v>50</v>
      </c>
      <c r="G1700" s="3" t="s">
        <v>1308</v>
      </c>
      <c r="H1700" s="3" t="s">
        <v>1309</v>
      </c>
      <c r="I1700" s="3" t="s">
        <v>26</v>
      </c>
      <c r="J1700" s="3" t="s">
        <v>27</v>
      </c>
      <c r="K1700" s="3" t="s">
        <v>42</v>
      </c>
      <c r="L1700" s="3" t="s">
        <v>43</v>
      </c>
      <c r="M1700" s="3">
        <v>90008</v>
      </c>
      <c r="N1700" s="3" t="s">
        <v>44</v>
      </c>
      <c r="O1700" s="3" t="s">
        <v>4386</v>
      </c>
      <c r="P1700" s="3" t="s">
        <v>46</v>
      </c>
      <c r="Q1700" s="3" t="s">
        <v>47</v>
      </c>
      <c r="R1700" s="3" t="s">
        <v>4387</v>
      </c>
      <c r="S1700" s="3">
        <v>21.560000000000002</v>
      </c>
      <c r="T1700" s="3">
        <v>7</v>
      </c>
      <c r="U1700" s="3">
        <v>0</v>
      </c>
      <c r="V1700" s="3">
        <v>10.348799999999999</v>
      </c>
    </row>
    <row r="1701" spans="1:22" ht="14.25" customHeight="1" x14ac:dyDescent="0.25">
      <c r="A1701" s="3">
        <v>1700</v>
      </c>
      <c r="B1701" s="3" t="s">
        <v>4388</v>
      </c>
      <c r="C1701" s="4">
        <f>YEAR(Table_1[[#This Row],[Order Date]])</f>
        <v>2011</v>
      </c>
      <c r="D1701" s="9">
        <v>40697</v>
      </c>
      <c r="E1701" s="3">
        <v>40701</v>
      </c>
      <c r="F1701" s="3" t="s">
        <v>23</v>
      </c>
      <c r="G1701" s="3" t="s">
        <v>519</v>
      </c>
      <c r="H1701" s="3" t="s">
        <v>520</v>
      </c>
      <c r="I1701" s="3" t="s">
        <v>26</v>
      </c>
      <c r="J1701" s="3" t="s">
        <v>27</v>
      </c>
      <c r="K1701" s="3" t="s">
        <v>95</v>
      </c>
      <c r="L1701" s="3" t="s">
        <v>96</v>
      </c>
      <c r="M1701" s="3">
        <v>98115</v>
      </c>
      <c r="N1701" s="3" t="s">
        <v>44</v>
      </c>
      <c r="O1701" s="3" t="s">
        <v>3273</v>
      </c>
      <c r="P1701" s="3" t="s">
        <v>32</v>
      </c>
      <c r="Q1701" s="3" t="s">
        <v>56</v>
      </c>
      <c r="R1701" s="3" t="s">
        <v>3274</v>
      </c>
      <c r="S1701" s="3">
        <v>515.88</v>
      </c>
      <c r="T1701" s="3">
        <v>6</v>
      </c>
      <c r="U1701" s="3">
        <v>0</v>
      </c>
      <c r="V1701" s="3">
        <v>113.49359999999999</v>
      </c>
    </row>
    <row r="1702" spans="1:22" ht="14.25" customHeight="1" x14ac:dyDescent="0.25">
      <c r="A1702" s="3">
        <v>1701</v>
      </c>
      <c r="B1702" s="3" t="s">
        <v>4389</v>
      </c>
      <c r="C1702" s="4">
        <f>YEAR(Table_1[[#This Row],[Order Date]])</f>
        <v>2012</v>
      </c>
      <c r="D1702" s="9">
        <v>41103</v>
      </c>
      <c r="E1702" s="3">
        <v>41105</v>
      </c>
      <c r="F1702" s="3" t="s">
        <v>23</v>
      </c>
      <c r="G1702" s="3" t="s">
        <v>3731</v>
      </c>
      <c r="H1702" s="3" t="s">
        <v>3732</v>
      </c>
      <c r="I1702" s="3" t="s">
        <v>26</v>
      </c>
      <c r="J1702" s="3" t="s">
        <v>27</v>
      </c>
      <c r="K1702" s="3" t="s">
        <v>266</v>
      </c>
      <c r="L1702" s="3" t="s">
        <v>267</v>
      </c>
      <c r="M1702" s="3">
        <v>10035</v>
      </c>
      <c r="N1702" s="3" t="s">
        <v>148</v>
      </c>
      <c r="O1702" s="3" t="s">
        <v>3046</v>
      </c>
      <c r="P1702" s="3" t="s">
        <v>46</v>
      </c>
      <c r="Q1702" s="3" t="s">
        <v>75</v>
      </c>
      <c r="R1702" s="3" t="s">
        <v>3047</v>
      </c>
      <c r="S1702" s="3">
        <v>11.808</v>
      </c>
      <c r="T1702" s="3">
        <v>2</v>
      </c>
      <c r="U1702" s="3">
        <v>0.2</v>
      </c>
      <c r="V1702" s="3">
        <v>4.2804000000000002</v>
      </c>
    </row>
    <row r="1703" spans="1:22" ht="14.25" customHeight="1" x14ac:dyDescent="0.25">
      <c r="A1703" s="3">
        <v>1702</v>
      </c>
      <c r="B1703" s="3" t="s">
        <v>4389</v>
      </c>
      <c r="C1703" s="4">
        <f>YEAR(Table_1[[#This Row],[Order Date]])</f>
        <v>2012</v>
      </c>
      <c r="D1703" s="9">
        <v>41103</v>
      </c>
      <c r="E1703" s="3">
        <v>41105</v>
      </c>
      <c r="F1703" s="3" t="s">
        <v>23</v>
      </c>
      <c r="G1703" s="3" t="s">
        <v>3731</v>
      </c>
      <c r="H1703" s="3" t="s">
        <v>3732</v>
      </c>
      <c r="I1703" s="3" t="s">
        <v>26</v>
      </c>
      <c r="J1703" s="3" t="s">
        <v>27</v>
      </c>
      <c r="K1703" s="3" t="s">
        <v>266</v>
      </c>
      <c r="L1703" s="3" t="s">
        <v>267</v>
      </c>
      <c r="M1703" s="3">
        <v>10035</v>
      </c>
      <c r="N1703" s="3" t="s">
        <v>148</v>
      </c>
      <c r="O1703" s="3" t="s">
        <v>1807</v>
      </c>
      <c r="P1703" s="3" t="s">
        <v>32</v>
      </c>
      <c r="Q1703" s="3" t="s">
        <v>36</v>
      </c>
      <c r="R1703" s="3" t="s">
        <v>1808</v>
      </c>
      <c r="S1703" s="3">
        <v>1931.04</v>
      </c>
      <c r="T1703" s="3">
        <v>9</v>
      </c>
      <c r="U1703" s="3">
        <v>0.1</v>
      </c>
      <c r="V1703" s="3">
        <v>321.83999999999992</v>
      </c>
    </row>
    <row r="1704" spans="1:22" ht="14.25" customHeight="1" x14ac:dyDescent="0.25">
      <c r="A1704" s="3">
        <v>1703</v>
      </c>
      <c r="B1704" s="3" t="s">
        <v>4389</v>
      </c>
      <c r="C1704" s="4">
        <f>YEAR(Table_1[[#This Row],[Order Date]])</f>
        <v>2012</v>
      </c>
      <c r="D1704" s="9">
        <v>41103</v>
      </c>
      <c r="E1704" s="3">
        <v>41105</v>
      </c>
      <c r="F1704" s="3" t="s">
        <v>23</v>
      </c>
      <c r="G1704" s="3" t="s">
        <v>3731</v>
      </c>
      <c r="H1704" s="3" t="s">
        <v>3732</v>
      </c>
      <c r="I1704" s="3" t="s">
        <v>26</v>
      </c>
      <c r="J1704" s="3" t="s">
        <v>27</v>
      </c>
      <c r="K1704" s="3" t="s">
        <v>266</v>
      </c>
      <c r="L1704" s="3" t="s">
        <v>267</v>
      </c>
      <c r="M1704" s="3">
        <v>10035</v>
      </c>
      <c r="N1704" s="3" t="s">
        <v>148</v>
      </c>
      <c r="O1704" s="3" t="s">
        <v>3185</v>
      </c>
      <c r="P1704" s="3" t="s">
        <v>46</v>
      </c>
      <c r="Q1704" s="3" t="s">
        <v>90</v>
      </c>
      <c r="R1704" s="3" t="s">
        <v>186</v>
      </c>
      <c r="S1704" s="3">
        <v>9.9600000000000009</v>
      </c>
      <c r="T1704" s="3">
        <v>2</v>
      </c>
      <c r="U1704" s="3">
        <v>0</v>
      </c>
      <c r="V1704" s="3">
        <v>4.6812000000000005</v>
      </c>
    </row>
    <row r="1705" spans="1:22" ht="14.25" customHeight="1" x14ac:dyDescent="0.25">
      <c r="A1705" s="3">
        <v>1704</v>
      </c>
      <c r="B1705" s="3" t="s">
        <v>4390</v>
      </c>
      <c r="C1705" s="4">
        <f>YEAR(Table_1[[#This Row],[Order Date]])</f>
        <v>2011</v>
      </c>
      <c r="D1705" s="9">
        <v>40577</v>
      </c>
      <c r="E1705" s="3">
        <v>40581</v>
      </c>
      <c r="F1705" s="3" t="s">
        <v>50</v>
      </c>
      <c r="G1705" s="3" t="s">
        <v>4391</v>
      </c>
      <c r="H1705" s="3" t="s">
        <v>4392</v>
      </c>
      <c r="I1705" s="3" t="s">
        <v>102</v>
      </c>
      <c r="J1705" s="3" t="s">
        <v>27</v>
      </c>
      <c r="K1705" s="3" t="s">
        <v>947</v>
      </c>
      <c r="L1705" s="3" t="s">
        <v>43</v>
      </c>
      <c r="M1705" s="3">
        <v>92037</v>
      </c>
      <c r="N1705" s="3" t="s">
        <v>44</v>
      </c>
      <c r="O1705" s="3" t="s">
        <v>4393</v>
      </c>
      <c r="P1705" s="3" t="s">
        <v>46</v>
      </c>
      <c r="Q1705" s="3" t="s">
        <v>269</v>
      </c>
      <c r="R1705" s="3" t="s">
        <v>186</v>
      </c>
      <c r="S1705" s="3">
        <v>12.350000000000001</v>
      </c>
      <c r="T1705" s="3">
        <v>5</v>
      </c>
      <c r="U1705" s="3">
        <v>0</v>
      </c>
      <c r="V1705" s="3">
        <v>5.8045</v>
      </c>
    </row>
    <row r="1706" spans="1:22" ht="14.25" customHeight="1" x14ac:dyDescent="0.25">
      <c r="A1706" s="3">
        <v>1705</v>
      </c>
      <c r="B1706" s="3" t="s">
        <v>4394</v>
      </c>
      <c r="C1706" s="4">
        <f>YEAR(Table_1[[#This Row],[Order Date]])</f>
        <v>2013</v>
      </c>
      <c r="D1706" s="9">
        <v>41342</v>
      </c>
      <c r="E1706" s="3">
        <v>41342</v>
      </c>
      <c r="F1706" s="3" t="s">
        <v>1290</v>
      </c>
      <c r="G1706" s="3" t="s">
        <v>2567</v>
      </c>
      <c r="H1706" s="3" t="s">
        <v>2568</v>
      </c>
      <c r="I1706" s="3" t="s">
        <v>26</v>
      </c>
      <c r="J1706" s="3" t="s">
        <v>27</v>
      </c>
      <c r="K1706" s="3" t="s">
        <v>3942</v>
      </c>
      <c r="L1706" s="3" t="s">
        <v>310</v>
      </c>
      <c r="M1706" s="3">
        <v>85301</v>
      </c>
      <c r="N1706" s="3" t="s">
        <v>44</v>
      </c>
      <c r="O1706" s="3" t="s">
        <v>3242</v>
      </c>
      <c r="P1706" s="3" t="s">
        <v>46</v>
      </c>
      <c r="Q1706" s="3" t="s">
        <v>75</v>
      </c>
      <c r="R1706" s="3" t="s">
        <v>3243</v>
      </c>
      <c r="S1706" s="3">
        <v>9.7020000000000017</v>
      </c>
      <c r="T1706" s="3">
        <v>3</v>
      </c>
      <c r="U1706" s="3">
        <v>0.7</v>
      </c>
      <c r="V1706" s="3">
        <v>-7.1147999999999989</v>
      </c>
    </row>
    <row r="1707" spans="1:22" ht="14.25" customHeight="1" x14ac:dyDescent="0.25">
      <c r="A1707" s="3">
        <v>1706</v>
      </c>
      <c r="B1707" s="3" t="s">
        <v>4395</v>
      </c>
      <c r="C1707" s="4">
        <f>YEAR(Table_1[[#This Row],[Order Date]])</f>
        <v>2012</v>
      </c>
      <c r="D1707" s="9">
        <v>41235</v>
      </c>
      <c r="E1707" s="3">
        <v>41239</v>
      </c>
      <c r="F1707" s="3" t="s">
        <v>50</v>
      </c>
      <c r="G1707" s="3" t="s">
        <v>93</v>
      </c>
      <c r="H1707" s="3" t="s">
        <v>94</v>
      </c>
      <c r="I1707" s="3" t="s">
        <v>26</v>
      </c>
      <c r="J1707" s="3" t="s">
        <v>27</v>
      </c>
      <c r="K1707" s="3" t="s">
        <v>146</v>
      </c>
      <c r="L1707" s="3" t="s">
        <v>147</v>
      </c>
      <c r="M1707" s="3">
        <v>19120</v>
      </c>
      <c r="N1707" s="3" t="s">
        <v>148</v>
      </c>
      <c r="O1707" s="3" t="s">
        <v>2387</v>
      </c>
      <c r="P1707" s="3" t="s">
        <v>46</v>
      </c>
      <c r="Q1707" s="3" t="s">
        <v>75</v>
      </c>
      <c r="R1707" s="3" t="s">
        <v>2388</v>
      </c>
      <c r="S1707" s="3">
        <v>11.610000000000003</v>
      </c>
      <c r="T1707" s="3">
        <v>2</v>
      </c>
      <c r="U1707" s="3">
        <v>0.7</v>
      </c>
      <c r="V1707" s="3">
        <v>-9.2880000000000003</v>
      </c>
    </row>
    <row r="1708" spans="1:22" ht="14.25" customHeight="1" x14ac:dyDescent="0.25">
      <c r="A1708" s="3">
        <v>1707</v>
      </c>
      <c r="B1708" s="3" t="s">
        <v>4396</v>
      </c>
      <c r="C1708" s="4">
        <f>YEAR(Table_1[[#This Row],[Order Date]])</f>
        <v>2014</v>
      </c>
      <c r="D1708" s="9">
        <v>41943</v>
      </c>
      <c r="E1708" s="3">
        <v>41949</v>
      </c>
      <c r="F1708" s="3" t="s">
        <v>50</v>
      </c>
      <c r="G1708" s="3" t="s">
        <v>4397</v>
      </c>
      <c r="H1708" s="3" t="s">
        <v>4398</v>
      </c>
      <c r="I1708" s="3" t="s">
        <v>26</v>
      </c>
      <c r="J1708" s="3" t="s">
        <v>27</v>
      </c>
      <c r="K1708" s="3" t="s">
        <v>127</v>
      </c>
      <c r="L1708" s="3" t="s">
        <v>43</v>
      </c>
      <c r="M1708" s="3">
        <v>94122</v>
      </c>
      <c r="N1708" s="3" t="s">
        <v>44</v>
      </c>
      <c r="O1708" s="3" t="s">
        <v>4399</v>
      </c>
      <c r="P1708" s="3" t="s">
        <v>46</v>
      </c>
      <c r="Q1708" s="3" t="s">
        <v>47</v>
      </c>
      <c r="R1708" s="3" t="s">
        <v>4400</v>
      </c>
      <c r="S1708" s="3">
        <v>43.86</v>
      </c>
      <c r="T1708" s="3">
        <v>6</v>
      </c>
      <c r="U1708" s="3">
        <v>0</v>
      </c>
      <c r="V1708" s="3">
        <v>20.614199999999997</v>
      </c>
    </row>
    <row r="1709" spans="1:22" ht="14.25" customHeight="1" x14ac:dyDescent="0.25">
      <c r="A1709" s="3">
        <v>1708</v>
      </c>
      <c r="B1709" s="3" t="s">
        <v>4396</v>
      </c>
      <c r="C1709" s="4">
        <f>YEAR(Table_1[[#This Row],[Order Date]])</f>
        <v>2014</v>
      </c>
      <c r="D1709" s="9">
        <v>41943</v>
      </c>
      <c r="E1709" s="3">
        <v>41949</v>
      </c>
      <c r="F1709" s="3" t="s">
        <v>50</v>
      </c>
      <c r="G1709" s="3" t="s">
        <v>4397</v>
      </c>
      <c r="H1709" s="3" t="s">
        <v>4398</v>
      </c>
      <c r="I1709" s="3" t="s">
        <v>26</v>
      </c>
      <c r="J1709" s="3" t="s">
        <v>27</v>
      </c>
      <c r="K1709" s="3" t="s">
        <v>127</v>
      </c>
      <c r="L1709" s="3" t="s">
        <v>43</v>
      </c>
      <c r="M1709" s="3">
        <v>94122</v>
      </c>
      <c r="N1709" s="3" t="s">
        <v>44</v>
      </c>
      <c r="O1709" s="3" t="s">
        <v>3562</v>
      </c>
      <c r="P1709" s="3" t="s">
        <v>71</v>
      </c>
      <c r="Q1709" s="3" t="s">
        <v>72</v>
      </c>
      <c r="R1709" s="3" t="s">
        <v>3563</v>
      </c>
      <c r="S1709" s="3">
        <v>148.47999999999999</v>
      </c>
      <c r="T1709" s="3">
        <v>2</v>
      </c>
      <c r="U1709" s="3">
        <v>0.2</v>
      </c>
      <c r="V1709" s="3">
        <v>16.703999999999986</v>
      </c>
    </row>
    <row r="1710" spans="1:22" ht="14.25" customHeight="1" x14ac:dyDescent="0.25">
      <c r="A1710" s="3">
        <v>1709</v>
      </c>
      <c r="B1710" s="3" t="s">
        <v>4396</v>
      </c>
      <c r="C1710" s="4">
        <f>YEAR(Table_1[[#This Row],[Order Date]])</f>
        <v>2014</v>
      </c>
      <c r="D1710" s="9">
        <v>41943</v>
      </c>
      <c r="E1710" s="3">
        <v>41949</v>
      </c>
      <c r="F1710" s="3" t="s">
        <v>50</v>
      </c>
      <c r="G1710" s="3" t="s">
        <v>4397</v>
      </c>
      <c r="H1710" s="3" t="s">
        <v>4398</v>
      </c>
      <c r="I1710" s="3" t="s">
        <v>26</v>
      </c>
      <c r="J1710" s="3" t="s">
        <v>27</v>
      </c>
      <c r="K1710" s="3" t="s">
        <v>127</v>
      </c>
      <c r="L1710" s="3" t="s">
        <v>43</v>
      </c>
      <c r="M1710" s="3">
        <v>94122</v>
      </c>
      <c r="N1710" s="3" t="s">
        <v>44</v>
      </c>
      <c r="O1710" s="3" t="s">
        <v>4401</v>
      </c>
      <c r="P1710" s="3" t="s">
        <v>46</v>
      </c>
      <c r="Q1710" s="3" t="s">
        <v>90</v>
      </c>
      <c r="R1710" s="3" t="s">
        <v>4402</v>
      </c>
      <c r="S1710" s="3">
        <v>7.42</v>
      </c>
      <c r="T1710" s="3">
        <v>2</v>
      </c>
      <c r="U1710" s="3">
        <v>0</v>
      </c>
      <c r="V1710" s="3">
        <v>3.71</v>
      </c>
    </row>
    <row r="1711" spans="1:22" ht="14.25" customHeight="1" x14ac:dyDescent="0.25">
      <c r="A1711" s="3">
        <v>1710</v>
      </c>
      <c r="B1711" s="3" t="s">
        <v>4396</v>
      </c>
      <c r="C1711" s="4">
        <f>YEAR(Table_1[[#This Row],[Order Date]])</f>
        <v>2014</v>
      </c>
      <c r="D1711" s="9">
        <v>41943</v>
      </c>
      <c r="E1711" s="3">
        <v>41949</v>
      </c>
      <c r="F1711" s="3" t="s">
        <v>50</v>
      </c>
      <c r="G1711" s="3" t="s">
        <v>4397</v>
      </c>
      <c r="H1711" s="3" t="s">
        <v>4398</v>
      </c>
      <c r="I1711" s="3" t="s">
        <v>26</v>
      </c>
      <c r="J1711" s="3" t="s">
        <v>27</v>
      </c>
      <c r="K1711" s="3" t="s">
        <v>127</v>
      </c>
      <c r="L1711" s="3" t="s">
        <v>43</v>
      </c>
      <c r="M1711" s="3">
        <v>94122</v>
      </c>
      <c r="N1711" s="3" t="s">
        <v>44</v>
      </c>
      <c r="O1711" s="3" t="s">
        <v>261</v>
      </c>
      <c r="P1711" s="3" t="s">
        <v>32</v>
      </c>
      <c r="Q1711" s="3" t="s">
        <v>36</v>
      </c>
      <c r="R1711" s="3" t="s">
        <v>262</v>
      </c>
      <c r="S1711" s="3">
        <v>71.992000000000004</v>
      </c>
      <c r="T1711" s="3">
        <v>1</v>
      </c>
      <c r="U1711" s="3">
        <v>0.2</v>
      </c>
      <c r="V1711" s="3">
        <v>-0.89990000000001302</v>
      </c>
    </row>
    <row r="1712" spans="1:22" ht="14.25" customHeight="1" x14ac:dyDescent="0.25">
      <c r="A1712" s="3">
        <v>1711</v>
      </c>
      <c r="B1712" s="3" t="s">
        <v>4396</v>
      </c>
      <c r="C1712" s="4">
        <f>YEAR(Table_1[[#This Row],[Order Date]])</f>
        <v>2014</v>
      </c>
      <c r="D1712" s="9">
        <v>41943</v>
      </c>
      <c r="E1712" s="3">
        <v>41949</v>
      </c>
      <c r="F1712" s="3" t="s">
        <v>50</v>
      </c>
      <c r="G1712" s="3" t="s">
        <v>4397</v>
      </c>
      <c r="H1712" s="3" t="s">
        <v>4398</v>
      </c>
      <c r="I1712" s="3" t="s">
        <v>26</v>
      </c>
      <c r="J1712" s="3" t="s">
        <v>27</v>
      </c>
      <c r="K1712" s="3" t="s">
        <v>127</v>
      </c>
      <c r="L1712" s="3" t="s">
        <v>43</v>
      </c>
      <c r="M1712" s="3">
        <v>94122</v>
      </c>
      <c r="N1712" s="3" t="s">
        <v>44</v>
      </c>
      <c r="O1712" s="3" t="s">
        <v>770</v>
      </c>
      <c r="P1712" s="3" t="s">
        <v>46</v>
      </c>
      <c r="Q1712" s="3" t="s">
        <v>68</v>
      </c>
      <c r="R1712" s="3" t="s">
        <v>771</v>
      </c>
      <c r="S1712" s="3">
        <v>19.899999999999999</v>
      </c>
      <c r="T1712" s="3">
        <v>5</v>
      </c>
      <c r="U1712" s="3">
        <v>0</v>
      </c>
      <c r="V1712" s="3">
        <v>6.5669999999999984</v>
      </c>
    </row>
    <row r="1713" spans="1:22" ht="14.25" customHeight="1" x14ac:dyDescent="0.25">
      <c r="A1713" s="3">
        <v>1712</v>
      </c>
      <c r="B1713" s="3" t="s">
        <v>4396</v>
      </c>
      <c r="C1713" s="4">
        <f>YEAR(Table_1[[#This Row],[Order Date]])</f>
        <v>2014</v>
      </c>
      <c r="D1713" s="9">
        <v>41943</v>
      </c>
      <c r="E1713" s="3">
        <v>41949</v>
      </c>
      <c r="F1713" s="3" t="s">
        <v>50</v>
      </c>
      <c r="G1713" s="3" t="s">
        <v>4397</v>
      </c>
      <c r="H1713" s="3" t="s">
        <v>4398</v>
      </c>
      <c r="I1713" s="3" t="s">
        <v>26</v>
      </c>
      <c r="J1713" s="3" t="s">
        <v>27</v>
      </c>
      <c r="K1713" s="3" t="s">
        <v>127</v>
      </c>
      <c r="L1713" s="3" t="s">
        <v>43</v>
      </c>
      <c r="M1713" s="3">
        <v>94122</v>
      </c>
      <c r="N1713" s="3" t="s">
        <v>44</v>
      </c>
      <c r="O1713" s="3" t="s">
        <v>713</v>
      </c>
      <c r="P1713" s="3" t="s">
        <v>46</v>
      </c>
      <c r="Q1713" s="3" t="s">
        <v>78</v>
      </c>
      <c r="R1713" s="3" t="s">
        <v>714</v>
      </c>
      <c r="S1713" s="3">
        <v>1702.12</v>
      </c>
      <c r="T1713" s="3">
        <v>14</v>
      </c>
      <c r="U1713" s="3">
        <v>0</v>
      </c>
      <c r="V1713" s="3">
        <v>510.63599999999985</v>
      </c>
    </row>
    <row r="1714" spans="1:22" ht="14.25" customHeight="1" x14ac:dyDescent="0.25">
      <c r="A1714" s="3">
        <v>1713</v>
      </c>
      <c r="B1714" s="3" t="s">
        <v>4403</v>
      </c>
      <c r="C1714" s="4">
        <f>YEAR(Table_1[[#This Row],[Order Date]])</f>
        <v>2012</v>
      </c>
      <c r="D1714" s="9">
        <v>40938</v>
      </c>
      <c r="E1714" s="3">
        <v>40943</v>
      </c>
      <c r="F1714" s="3" t="s">
        <v>50</v>
      </c>
      <c r="G1714" s="3" t="s">
        <v>1627</v>
      </c>
      <c r="H1714" s="3" t="s">
        <v>1628</v>
      </c>
      <c r="I1714" s="3" t="s">
        <v>26</v>
      </c>
      <c r="J1714" s="3" t="s">
        <v>27</v>
      </c>
      <c r="K1714" s="3" t="s">
        <v>184</v>
      </c>
      <c r="L1714" s="3" t="s">
        <v>104</v>
      </c>
      <c r="M1714" s="3">
        <v>77070</v>
      </c>
      <c r="N1714" s="3" t="s">
        <v>105</v>
      </c>
      <c r="O1714" s="3" t="s">
        <v>4404</v>
      </c>
      <c r="P1714" s="3" t="s">
        <v>46</v>
      </c>
      <c r="Q1714" s="3" t="s">
        <v>90</v>
      </c>
      <c r="R1714" s="3" t="s">
        <v>4405</v>
      </c>
      <c r="S1714" s="3">
        <v>14.303999999999998</v>
      </c>
      <c r="T1714" s="3">
        <v>6</v>
      </c>
      <c r="U1714" s="3">
        <v>0.2</v>
      </c>
      <c r="V1714" s="3">
        <v>5.0064000000000002</v>
      </c>
    </row>
    <row r="1715" spans="1:22" ht="14.25" customHeight="1" x14ac:dyDescent="0.25">
      <c r="A1715" s="3">
        <v>1714</v>
      </c>
      <c r="B1715" s="3" t="s">
        <v>4406</v>
      </c>
      <c r="C1715" s="4">
        <f>YEAR(Table_1[[#This Row],[Order Date]])</f>
        <v>2014</v>
      </c>
      <c r="D1715" s="9">
        <v>41891</v>
      </c>
      <c r="E1715" s="3">
        <v>41896</v>
      </c>
      <c r="F1715" s="3" t="s">
        <v>23</v>
      </c>
      <c r="G1715" s="3" t="s">
        <v>4324</v>
      </c>
      <c r="H1715" s="3" t="s">
        <v>4325</v>
      </c>
      <c r="I1715" s="3" t="s">
        <v>26</v>
      </c>
      <c r="J1715" s="3" t="s">
        <v>27</v>
      </c>
      <c r="K1715" s="3" t="s">
        <v>303</v>
      </c>
      <c r="L1715" s="3" t="s">
        <v>211</v>
      </c>
      <c r="M1715" s="3">
        <v>60610</v>
      </c>
      <c r="N1715" s="3" t="s">
        <v>105</v>
      </c>
      <c r="O1715" s="3" t="s">
        <v>808</v>
      </c>
      <c r="P1715" s="3" t="s">
        <v>32</v>
      </c>
      <c r="Q1715" s="3" t="s">
        <v>56</v>
      </c>
      <c r="R1715" s="3" t="s">
        <v>809</v>
      </c>
      <c r="S1715" s="3">
        <v>765.625</v>
      </c>
      <c r="T1715" s="3">
        <v>7</v>
      </c>
      <c r="U1715" s="3">
        <v>0.5</v>
      </c>
      <c r="V1715" s="3">
        <v>-566.5625</v>
      </c>
    </row>
    <row r="1716" spans="1:22" ht="14.25" customHeight="1" x14ac:dyDescent="0.25">
      <c r="A1716" s="3">
        <v>1715</v>
      </c>
      <c r="B1716" s="3" t="s">
        <v>4407</v>
      </c>
      <c r="C1716" s="4">
        <f>YEAR(Table_1[[#This Row],[Order Date]])</f>
        <v>2014</v>
      </c>
      <c r="D1716" s="9">
        <v>41920</v>
      </c>
      <c r="E1716" s="3">
        <v>41926</v>
      </c>
      <c r="F1716" s="3" t="s">
        <v>50</v>
      </c>
      <c r="G1716" s="3" t="s">
        <v>2403</v>
      </c>
      <c r="H1716" s="3" t="s">
        <v>2404</v>
      </c>
      <c r="I1716" s="3" t="s">
        <v>26</v>
      </c>
      <c r="J1716" s="3" t="s">
        <v>27</v>
      </c>
      <c r="K1716" s="3" t="s">
        <v>127</v>
      </c>
      <c r="L1716" s="3" t="s">
        <v>43</v>
      </c>
      <c r="M1716" s="3">
        <v>94110</v>
      </c>
      <c r="N1716" s="3" t="s">
        <v>44</v>
      </c>
      <c r="O1716" s="3" t="s">
        <v>4408</v>
      </c>
      <c r="P1716" s="3" t="s">
        <v>32</v>
      </c>
      <c r="Q1716" s="3" t="s">
        <v>33</v>
      </c>
      <c r="R1716" s="3" t="s">
        <v>4409</v>
      </c>
      <c r="S1716" s="3">
        <v>307.666</v>
      </c>
      <c r="T1716" s="3">
        <v>2</v>
      </c>
      <c r="U1716" s="3">
        <v>0.15</v>
      </c>
      <c r="V1716" s="3">
        <v>-14.478399999999979</v>
      </c>
    </row>
    <row r="1717" spans="1:22" ht="14.25" customHeight="1" x14ac:dyDescent="0.25">
      <c r="A1717" s="3">
        <v>1716</v>
      </c>
      <c r="B1717" s="3" t="s">
        <v>4410</v>
      </c>
      <c r="C1717" s="4">
        <f>YEAR(Table_1[[#This Row],[Order Date]])</f>
        <v>2013</v>
      </c>
      <c r="D1717" s="9">
        <v>41395</v>
      </c>
      <c r="E1717" s="3">
        <v>41399</v>
      </c>
      <c r="F1717" s="3" t="s">
        <v>50</v>
      </c>
      <c r="G1717" s="3" t="s">
        <v>2114</v>
      </c>
      <c r="H1717" s="3" t="s">
        <v>2115</v>
      </c>
      <c r="I1717" s="3" t="s">
        <v>26</v>
      </c>
      <c r="J1717" s="3" t="s">
        <v>27</v>
      </c>
      <c r="K1717" s="3" t="s">
        <v>266</v>
      </c>
      <c r="L1717" s="3" t="s">
        <v>267</v>
      </c>
      <c r="M1717" s="3">
        <v>10011</v>
      </c>
      <c r="N1717" s="3" t="s">
        <v>148</v>
      </c>
      <c r="O1717" s="3" t="s">
        <v>1223</v>
      </c>
      <c r="P1717" s="3" t="s">
        <v>46</v>
      </c>
      <c r="Q1717" s="3" t="s">
        <v>75</v>
      </c>
      <c r="R1717" s="3" t="s">
        <v>1224</v>
      </c>
      <c r="S1717" s="3">
        <v>7.7120000000000006</v>
      </c>
      <c r="T1717" s="3">
        <v>2</v>
      </c>
      <c r="U1717" s="3">
        <v>0.2</v>
      </c>
      <c r="V1717" s="3">
        <v>2.7956000000000003</v>
      </c>
    </row>
    <row r="1718" spans="1:22" ht="14.25" customHeight="1" x14ac:dyDescent="0.25">
      <c r="A1718" s="3">
        <v>1717</v>
      </c>
      <c r="B1718" s="3" t="s">
        <v>4411</v>
      </c>
      <c r="C1718" s="4">
        <f>YEAR(Table_1[[#This Row],[Order Date]])</f>
        <v>2013</v>
      </c>
      <c r="D1718" s="9">
        <v>41414</v>
      </c>
      <c r="E1718" s="3">
        <v>41419</v>
      </c>
      <c r="F1718" s="3" t="s">
        <v>50</v>
      </c>
      <c r="G1718" s="3" t="s">
        <v>1754</v>
      </c>
      <c r="H1718" s="3" t="s">
        <v>1755</v>
      </c>
      <c r="I1718" s="3" t="s">
        <v>26</v>
      </c>
      <c r="J1718" s="3" t="s">
        <v>27</v>
      </c>
      <c r="K1718" s="3" t="s">
        <v>266</v>
      </c>
      <c r="L1718" s="3" t="s">
        <v>267</v>
      </c>
      <c r="M1718" s="3">
        <v>10011</v>
      </c>
      <c r="N1718" s="3" t="s">
        <v>148</v>
      </c>
      <c r="O1718" s="3" t="s">
        <v>2074</v>
      </c>
      <c r="P1718" s="3" t="s">
        <v>46</v>
      </c>
      <c r="Q1718" s="3" t="s">
        <v>78</v>
      </c>
      <c r="R1718" s="3" t="s">
        <v>2075</v>
      </c>
      <c r="S1718" s="3">
        <v>242.89999999999998</v>
      </c>
      <c r="T1718" s="3">
        <v>5</v>
      </c>
      <c r="U1718" s="3">
        <v>0</v>
      </c>
      <c r="V1718" s="3">
        <v>70.440999999999974</v>
      </c>
    </row>
    <row r="1719" spans="1:22" ht="14.25" customHeight="1" x14ac:dyDescent="0.25">
      <c r="A1719" s="3">
        <v>1718</v>
      </c>
      <c r="B1719" s="3" t="s">
        <v>4411</v>
      </c>
      <c r="C1719" s="4">
        <f>YEAR(Table_1[[#This Row],[Order Date]])</f>
        <v>2013</v>
      </c>
      <c r="D1719" s="9">
        <v>41414</v>
      </c>
      <c r="E1719" s="3">
        <v>41419</v>
      </c>
      <c r="F1719" s="3" t="s">
        <v>50</v>
      </c>
      <c r="G1719" s="3" t="s">
        <v>1754</v>
      </c>
      <c r="H1719" s="3" t="s">
        <v>1755</v>
      </c>
      <c r="I1719" s="3" t="s">
        <v>26</v>
      </c>
      <c r="J1719" s="3" t="s">
        <v>27</v>
      </c>
      <c r="K1719" s="3" t="s">
        <v>266</v>
      </c>
      <c r="L1719" s="3" t="s">
        <v>267</v>
      </c>
      <c r="M1719" s="3">
        <v>10011</v>
      </c>
      <c r="N1719" s="3" t="s">
        <v>148</v>
      </c>
      <c r="O1719" s="3" t="s">
        <v>340</v>
      </c>
      <c r="P1719" s="3" t="s">
        <v>46</v>
      </c>
      <c r="Q1719" s="3" t="s">
        <v>59</v>
      </c>
      <c r="R1719" s="3" t="s">
        <v>341</v>
      </c>
      <c r="S1719" s="3">
        <v>454.90000000000003</v>
      </c>
      <c r="T1719" s="3">
        <v>5</v>
      </c>
      <c r="U1719" s="3">
        <v>0</v>
      </c>
      <c r="V1719" s="3">
        <v>0</v>
      </c>
    </row>
    <row r="1720" spans="1:22" ht="14.25" customHeight="1" x14ac:dyDescent="0.25">
      <c r="A1720" s="3">
        <v>1719</v>
      </c>
      <c r="B1720" s="3" t="s">
        <v>4411</v>
      </c>
      <c r="C1720" s="4">
        <f>YEAR(Table_1[[#This Row],[Order Date]])</f>
        <v>2013</v>
      </c>
      <c r="D1720" s="9">
        <v>41414</v>
      </c>
      <c r="E1720" s="3">
        <v>41419</v>
      </c>
      <c r="F1720" s="3" t="s">
        <v>50</v>
      </c>
      <c r="G1720" s="3" t="s">
        <v>1754</v>
      </c>
      <c r="H1720" s="3" t="s">
        <v>1755</v>
      </c>
      <c r="I1720" s="3" t="s">
        <v>26</v>
      </c>
      <c r="J1720" s="3" t="s">
        <v>27</v>
      </c>
      <c r="K1720" s="3" t="s">
        <v>266</v>
      </c>
      <c r="L1720" s="3" t="s">
        <v>267</v>
      </c>
      <c r="M1720" s="3">
        <v>10011</v>
      </c>
      <c r="N1720" s="3" t="s">
        <v>148</v>
      </c>
      <c r="O1720" s="3" t="s">
        <v>4412</v>
      </c>
      <c r="P1720" s="3" t="s">
        <v>32</v>
      </c>
      <c r="Q1720" s="3" t="s">
        <v>65</v>
      </c>
      <c r="R1720" s="3" t="s">
        <v>4413</v>
      </c>
      <c r="S1720" s="3">
        <v>35.92</v>
      </c>
      <c r="T1720" s="3">
        <v>4</v>
      </c>
      <c r="U1720" s="3">
        <v>0</v>
      </c>
      <c r="V1720" s="3">
        <v>15.086400000000001</v>
      </c>
    </row>
    <row r="1721" spans="1:22" ht="14.25" customHeight="1" x14ac:dyDescent="0.25">
      <c r="A1721" s="3">
        <v>1720</v>
      </c>
      <c r="B1721" s="3" t="s">
        <v>4411</v>
      </c>
      <c r="C1721" s="4">
        <f>YEAR(Table_1[[#This Row],[Order Date]])</f>
        <v>2013</v>
      </c>
      <c r="D1721" s="9">
        <v>41414</v>
      </c>
      <c r="E1721" s="3">
        <v>41419</v>
      </c>
      <c r="F1721" s="3" t="s">
        <v>50</v>
      </c>
      <c r="G1721" s="3" t="s">
        <v>1754</v>
      </c>
      <c r="H1721" s="3" t="s">
        <v>1755</v>
      </c>
      <c r="I1721" s="3" t="s">
        <v>26</v>
      </c>
      <c r="J1721" s="3" t="s">
        <v>27</v>
      </c>
      <c r="K1721" s="3" t="s">
        <v>266</v>
      </c>
      <c r="L1721" s="3" t="s">
        <v>267</v>
      </c>
      <c r="M1721" s="3">
        <v>10011</v>
      </c>
      <c r="N1721" s="3" t="s">
        <v>148</v>
      </c>
      <c r="O1721" s="3" t="s">
        <v>2045</v>
      </c>
      <c r="P1721" s="3" t="s">
        <v>32</v>
      </c>
      <c r="Q1721" s="3" t="s">
        <v>65</v>
      </c>
      <c r="R1721" s="3" t="s">
        <v>2046</v>
      </c>
      <c r="S1721" s="3">
        <v>39.76</v>
      </c>
      <c r="T1721" s="3">
        <v>8</v>
      </c>
      <c r="U1721" s="3">
        <v>0</v>
      </c>
      <c r="V1721" s="3">
        <v>12.325599999999998</v>
      </c>
    </row>
    <row r="1722" spans="1:22" ht="14.25" customHeight="1" x14ac:dyDescent="0.25">
      <c r="A1722" s="3">
        <v>1721</v>
      </c>
      <c r="B1722" s="3" t="s">
        <v>4411</v>
      </c>
      <c r="C1722" s="4">
        <f>YEAR(Table_1[[#This Row],[Order Date]])</f>
        <v>2013</v>
      </c>
      <c r="D1722" s="9">
        <v>41414</v>
      </c>
      <c r="E1722" s="3">
        <v>41419</v>
      </c>
      <c r="F1722" s="3" t="s">
        <v>50</v>
      </c>
      <c r="G1722" s="3" t="s">
        <v>1754</v>
      </c>
      <c r="H1722" s="3" t="s">
        <v>1755</v>
      </c>
      <c r="I1722" s="3" t="s">
        <v>26</v>
      </c>
      <c r="J1722" s="3" t="s">
        <v>27</v>
      </c>
      <c r="K1722" s="3" t="s">
        <v>266</v>
      </c>
      <c r="L1722" s="3" t="s">
        <v>267</v>
      </c>
      <c r="M1722" s="3">
        <v>10011</v>
      </c>
      <c r="N1722" s="3" t="s">
        <v>148</v>
      </c>
      <c r="O1722" s="3" t="s">
        <v>2047</v>
      </c>
      <c r="P1722" s="3" t="s">
        <v>46</v>
      </c>
      <c r="Q1722" s="3" t="s">
        <v>75</v>
      </c>
      <c r="R1722" s="3" t="s">
        <v>2048</v>
      </c>
      <c r="S1722" s="3">
        <v>47.744</v>
      </c>
      <c r="T1722" s="3">
        <v>4</v>
      </c>
      <c r="U1722" s="3">
        <v>0.2</v>
      </c>
      <c r="V1722" s="3">
        <v>14.919999999999995</v>
      </c>
    </row>
    <row r="1723" spans="1:22" ht="14.25" customHeight="1" x14ac:dyDescent="0.25">
      <c r="A1723" s="3">
        <v>1722</v>
      </c>
      <c r="B1723" s="3" t="s">
        <v>4414</v>
      </c>
      <c r="C1723" s="4">
        <f>YEAR(Table_1[[#This Row],[Order Date]])</f>
        <v>2012</v>
      </c>
      <c r="D1723" s="9">
        <v>41263</v>
      </c>
      <c r="E1723" s="3">
        <v>41268</v>
      </c>
      <c r="F1723" s="3" t="s">
        <v>50</v>
      </c>
      <c r="G1723" s="3" t="s">
        <v>429</v>
      </c>
      <c r="H1723" s="3" t="s">
        <v>430</v>
      </c>
      <c r="I1723" s="3" t="s">
        <v>26</v>
      </c>
      <c r="J1723" s="3" t="s">
        <v>27</v>
      </c>
      <c r="K1723" s="3" t="s">
        <v>303</v>
      </c>
      <c r="L1723" s="3" t="s">
        <v>211</v>
      </c>
      <c r="M1723" s="3">
        <v>60623</v>
      </c>
      <c r="N1723" s="3" t="s">
        <v>105</v>
      </c>
      <c r="O1723" s="3" t="s">
        <v>3266</v>
      </c>
      <c r="P1723" s="3" t="s">
        <v>71</v>
      </c>
      <c r="Q1723" s="3" t="s">
        <v>72</v>
      </c>
      <c r="R1723" s="3" t="s">
        <v>3267</v>
      </c>
      <c r="S1723" s="3">
        <v>159.98400000000001</v>
      </c>
      <c r="T1723" s="3">
        <v>2</v>
      </c>
      <c r="U1723" s="3">
        <v>0.2</v>
      </c>
      <c r="V1723" s="3">
        <v>11.998799999999996</v>
      </c>
    </row>
    <row r="1724" spans="1:22" ht="14.25" customHeight="1" x14ac:dyDescent="0.25">
      <c r="A1724" s="3">
        <v>1723</v>
      </c>
      <c r="B1724" s="3" t="s">
        <v>4414</v>
      </c>
      <c r="C1724" s="4">
        <f>YEAR(Table_1[[#This Row],[Order Date]])</f>
        <v>2012</v>
      </c>
      <c r="D1724" s="9">
        <v>41263</v>
      </c>
      <c r="E1724" s="3">
        <v>41268</v>
      </c>
      <c r="F1724" s="3" t="s">
        <v>50</v>
      </c>
      <c r="G1724" s="3" t="s">
        <v>429</v>
      </c>
      <c r="H1724" s="3" t="s">
        <v>430</v>
      </c>
      <c r="I1724" s="3" t="s">
        <v>26</v>
      </c>
      <c r="J1724" s="3" t="s">
        <v>27</v>
      </c>
      <c r="K1724" s="3" t="s">
        <v>303</v>
      </c>
      <c r="L1724" s="3" t="s">
        <v>211</v>
      </c>
      <c r="M1724" s="3">
        <v>60623</v>
      </c>
      <c r="N1724" s="3" t="s">
        <v>105</v>
      </c>
      <c r="O1724" s="3" t="s">
        <v>4415</v>
      </c>
      <c r="P1724" s="3" t="s">
        <v>71</v>
      </c>
      <c r="Q1724" s="3" t="s">
        <v>161</v>
      </c>
      <c r="R1724" s="3" t="s">
        <v>4416</v>
      </c>
      <c r="S1724" s="3">
        <v>255.96799999999999</v>
      </c>
      <c r="T1724" s="3">
        <v>4</v>
      </c>
      <c r="U1724" s="3">
        <v>0.2</v>
      </c>
      <c r="V1724" s="3">
        <v>51.193599999999996</v>
      </c>
    </row>
    <row r="1725" spans="1:22" ht="14.25" customHeight="1" x14ac:dyDescent="0.25">
      <c r="A1725" s="3">
        <v>1724</v>
      </c>
      <c r="B1725" s="3" t="s">
        <v>4414</v>
      </c>
      <c r="C1725" s="4">
        <f>YEAR(Table_1[[#This Row],[Order Date]])</f>
        <v>2012</v>
      </c>
      <c r="D1725" s="9">
        <v>41263</v>
      </c>
      <c r="E1725" s="3">
        <v>41268</v>
      </c>
      <c r="F1725" s="3" t="s">
        <v>50</v>
      </c>
      <c r="G1725" s="3" t="s">
        <v>429</v>
      </c>
      <c r="H1725" s="3" t="s">
        <v>430</v>
      </c>
      <c r="I1725" s="3" t="s">
        <v>26</v>
      </c>
      <c r="J1725" s="3" t="s">
        <v>27</v>
      </c>
      <c r="K1725" s="3" t="s">
        <v>303</v>
      </c>
      <c r="L1725" s="3" t="s">
        <v>211</v>
      </c>
      <c r="M1725" s="3">
        <v>60623</v>
      </c>
      <c r="N1725" s="3" t="s">
        <v>105</v>
      </c>
      <c r="O1725" s="3" t="s">
        <v>4417</v>
      </c>
      <c r="P1725" s="3" t="s">
        <v>32</v>
      </c>
      <c r="Q1725" s="3" t="s">
        <v>33</v>
      </c>
      <c r="R1725" s="3" t="s">
        <v>4418</v>
      </c>
      <c r="S1725" s="3">
        <v>359.05799999999994</v>
      </c>
      <c r="T1725" s="3">
        <v>3</v>
      </c>
      <c r="U1725" s="3">
        <v>0.3</v>
      </c>
      <c r="V1725" s="3">
        <v>-71.811600000000027</v>
      </c>
    </row>
    <row r="1726" spans="1:22" ht="14.25" customHeight="1" x14ac:dyDescent="0.25">
      <c r="A1726" s="3">
        <v>1725</v>
      </c>
      <c r="B1726" s="3" t="s">
        <v>4419</v>
      </c>
      <c r="C1726" s="4">
        <f>YEAR(Table_1[[#This Row],[Order Date]])</f>
        <v>2012</v>
      </c>
      <c r="D1726" s="9">
        <v>41262</v>
      </c>
      <c r="E1726" s="3">
        <v>41263</v>
      </c>
      <c r="F1726" s="3" t="s">
        <v>188</v>
      </c>
      <c r="G1726" s="3" t="s">
        <v>2266</v>
      </c>
      <c r="H1726" s="3" t="s">
        <v>2267</v>
      </c>
      <c r="I1726" s="3" t="s">
        <v>26</v>
      </c>
      <c r="J1726" s="3" t="s">
        <v>27</v>
      </c>
      <c r="K1726" s="3" t="s">
        <v>146</v>
      </c>
      <c r="L1726" s="3" t="s">
        <v>147</v>
      </c>
      <c r="M1726" s="3">
        <v>19143</v>
      </c>
      <c r="N1726" s="3" t="s">
        <v>148</v>
      </c>
      <c r="O1726" s="3" t="s">
        <v>4420</v>
      </c>
      <c r="P1726" s="3" t="s">
        <v>46</v>
      </c>
      <c r="Q1726" s="3" t="s">
        <v>78</v>
      </c>
      <c r="R1726" s="3" t="s">
        <v>4421</v>
      </c>
      <c r="S1726" s="3">
        <v>434.35199999999998</v>
      </c>
      <c r="T1726" s="3">
        <v>3</v>
      </c>
      <c r="U1726" s="3">
        <v>0.2</v>
      </c>
      <c r="V1726" s="3">
        <v>43.43519999999998</v>
      </c>
    </row>
    <row r="1727" spans="1:22" ht="14.25" customHeight="1" x14ac:dyDescent="0.25">
      <c r="A1727" s="3">
        <v>1726</v>
      </c>
      <c r="B1727" s="3" t="s">
        <v>4419</v>
      </c>
      <c r="C1727" s="4">
        <f>YEAR(Table_1[[#This Row],[Order Date]])</f>
        <v>2012</v>
      </c>
      <c r="D1727" s="9">
        <v>41262</v>
      </c>
      <c r="E1727" s="3">
        <v>41263</v>
      </c>
      <c r="F1727" s="3" t="s">
        <v>188</v>
      </c>
      <c r="G1727" s="3" t="s">
        <v>2266</v>
      </c>
      <c r="H1727" s="3" t="s">
        <v>2267</v>
      </c>
      <c r="I1727" s="3" t="s">
        <v>26</v>
      </c>
      <c r="J1727" s="3" t="s">
        <v>27</v>
      </c>
      <c r="K1727" s="3" t="s">
        <v>146</v>
      </c>
      <c r="L1727" s="3" t="s">
        <v>147</v>
      </c>
      <c r="M1727" s="3">
        <v>19143</v>
      </c>
      <c r="N1727" s="3" t="s">
        <v>148</v>
      </c>
      <c r="O1727" s="3" t="s">
        <v>4422</v>
      </c>
      <c r="P1727" s="3" t="s">
        <v>46</v>
      </c>
      <c r="Q1727" s="3" t="s">
        <v>78</v>
      </c>
      <c r="R1727" s="3" t="s">
        <v>4423</v>
      </c>
      <c r="S1727" s="3">
        <v>3.5520000000000005</v>
      </c>
      <c r="T1727" s="3">
        <v>2</v>
      </c>
      <c r="U1727" s="3">
        <v>0.2</v>
      </c>
      <c r="V1727" s="3">
        <v>0.44399999999999973</v>
      </c>
    </row>
    <row r="1728" spans="1:22" ht="14.25" customHeight="1" x14ac:dyDescent="0.25">
      <c r="A1728" s="3">
        <v>1727</v>
      </c>
      <c r="B1728" s="3" t="s">
        <v>4419</v>
      </c>
      <c r="C1728" s="4">
        <f>YEAR(Table_1[[#This Row],[Order Date]])</f>
        <v>2012</v>
      </c>
      <c r="D1728" s="9">
        <v>41262</v>
      </c>
      <c r="E1728" s="3">
        <v>41263</v>
      </c>
      <c r="F1728" s="3" t="s">
        <v>188</v>
      </c>
      <c r="G1728" s="3" t="s">
        <v>2266</v>
      </c>
      <c r="H1728" s="3" t="s">
        <v>2267</v>
      </c>
      <c r="I1728" s="3" t="s">
        <v>26</v>
      </c>
      <c r="J1728" s="3" t="s">
        <v>27</v>
      </c>
      <c r="K1728" s="3" t="s">
        <v>146</v>
      </c>
      <c r="L1728" s="3" t="s">
        <v>147</v>
      </c>
      <c r="M1728" s="3">
        <v>19143</v>
      </c>
      <c r="N1728" s="3" t="s">
        <v>148</v>
      </c>
      <c r="O1728" s="3" t="s">
        <v>4424</v>
      </c>
      <c r="P1728" s="3" t="s">
        <v>46</v>
      </c>
      <c r="Q1728" s="3" t="s">
        <v>78</v>
      </c>
      <c r="R1728" s="3" t="s">
        <v>4425</v>
      </c>
      <c r="S1728" s="3">
        <v>88.832000000000008</v>
      </c>
      <c r="T1728" s="3">
        <v>4</v>
      </c>
      <c r="U1728" s="3">
        <v>0.2</v>
      </c>
      <c r="V1728" s="3">
        <v>7.7728000000000002</v>
      </c>
    </row>
    <row r="1729" spans="1:22" ht="14.25" customHeight="1" x14ac:dyDescent="0.25">
      <c r="A1729" s="3">
        <v>1728</v>
      </c>
      <c r="B1729" s="3" t="s">
        <v>4426</v>
      </c>
      <c r="C1729" s="4">
        <f>YEAR(Table_1[[#This Row],[Order Date]])</f>
        <v>2014</v>
      </c>
      <c r="D1729" s="9">
        <v>41759</v>
      </c>
      <c r="E1729" s="3">
        <v>41764</v>
      </c>
      <c r="F1729" s="3" t="s">
        <v>23</v>
      </c>
      <c r="G1729" s="3" t="s">
        <v>4427</v>
      </c>
      <c r="H1729" s="3" t="s">
        <v>4428</v>
      </c>
      <c r="I1729" s="3" t="s">
        <v>41</v>
      </c>
      <c r="J1729" s="3" t="s">
        <v>27</v>
      </c>
      <c r="K1729" s="3" t="s">
        <v>866</v>
      </c>
      <c r="L1729" s="3" t="s">
        <v>498</v>
      </c>
      <c r="M1729" s="3">
        <v>43017</v>
      </c>
      <c r="N1729" s="3" t="s">
        <v>148</v>
      </c>
      <c r="O1729" s="3" t="s">
        <v>4429</v>
      </c>
      <c r="P1729" s="3" t="s">
        <v>32</v>
      </c>
      <c r="Q1729" s="3" t="s">
        <v>56</v>
      </c>
      <c r="R1729" s="3" t="s">
        <v>4430</v>
      </c>
      <c r="S1729" s="3">
        <v>1048.3499999999999</v>
      </c>
      <c r="T1729" s="3">
        <v>5</v>
      </c>
      <c r="U1729" s="3">
        <v>0.4</v>
      </c>
      <c r="V1729" s="3">
        <v>-69.889999999999986</v>
      </c>
    </row>
    <row r="1730" spans="1:22" ht="14.25" customHeight="1" x14ac:dyDescent="0.25">
      <c r="A1730" s="3">
        <v>1729</v>
      </c>
      <c r="B1730" s="3" t="s">
        <v>4431</v>
      </c>
      <c r="C1730" s="4">
        <f>YEAR(Table_1[[#This Row],[Order Date]])</f>
        <v>2013</v>
      </c>
      <c r="D1730" s="9">
        <v>41312</v>
      </c>
      <c r="E1730" s="3">
        <v>41312</v>
      </c>
      <c r="F1730" s="3" t="s">
        <v>1290</v>
      </c>
      <c r="G1730" s="3" t="s">
        <v>2052</v>
      </c>
      <c r="H1730" s="3" t="s">
        <v>2053</v>
      </c>
      <c r="I1730" s="3" t="s">
        <v>26</v>
      </c>
      <c r="J1730" s="3" t="s">
        <v>27</v>
      </c>
      <c r="K1730" s="3" t="s">
        <v>318</v>
      </c>
      <c r="L1730" s="3" t="s">
        <v>319</v>
      </c>
      <c r="M1730" s="3">
        <v>22153</v>
      </c>
      <c r="N1730" s="3" t="s">
        <v>30</v>
      </c>
      <c r="O1730" s="3" t="s">
        <v>4258</v>
      </c>
      <c r="P1730" s="3" t="s">
        <v>71</v>
      </c>
      <c r="Q1730" s="3" t="s">
        <v>161</v>
      </c>
      <c r="R1730" s="3" t="s">
        <v>4259</v>
      </c>
      <c r="S1730" s="3">
        <v>100</v>
      </c>
      <c r="T1730" s="3">
        <v>4</v>
      </c>
      <c r="U1730" s="3">
        <v>0</v>
      </c>
      <c r="V1730" s="3">
        <v>21</v>
      </c>
    </row>
    <row r="1731" spans="1:22" ht="14.25" customHeight="1" x14ac:dyDescent="0.25">
      <c r="A1731" s="3">
        <v>1730</v>
      </c>
      <c r="B1731" s="3" t="s">
        <v>4431</v>
      </c>
      <c r="C1731" s="4">
        <f>YEAR(Table_1[[#This Row],[Order Date]])</f>
        <v>2013</v>
      </c>
      <c r="D1731" s="9">
        <v>41312</v>
      </c>
      <c r="E1731" s="3">
        <v>41312</v>
      </c>
      <c r="F1731" s="3" t="s">
        <v>1290</v>
      </c>
      <c r="G1731" s="3" t="s">
        <v>2052</v>
      </c>
      <c r="H1731" s="3" t="s">
        <v>2053</v>
      </c>
      <c r="I1731" s="3" t="s">
        <v>26</v>
      </c>
      <c r="J1731" s="3" t="s">
        <v>27</v>
      </c>
      <c r="K1731" s="3" t="s">
        <v>318</v>
      </c>
      <c r="L1731" s="3" t="s">
        <v>319</v>
      </c>
      <c r="M1731" s="3">
        <v>22153</v>
      </c>
      <c r="N1731" s="3" t="s">
        <v>30</v>
      </c>
      <c r="O1731" s="3" t="s">
        <v>2771</v>
      </c>
      <c r="P1731" s="3" t="s">
        <v>46</v>
      </c>
      <c r="Q1731" s="3" t="s">
        <v>47</v>
      </c>
      <c r="R1731" s="3" t="s">
        <v>2772</v>
      </c>
      <c r="S1731" s="3">
        <v>7.83</v>
      </c>
      <c r="T1731" s="3">
        <v>3</v>
      </c>
      <c r="U1731" s="3">
        <v>0</v>
      </c>
      <c r="V1731" s="3">
        <v>3.6017999999999999</v>
      </c>
    </row>
    <row r="1732" spans="1:22" ht="14.25" customHeight="1" x14ac:dyDescent="0.25">
      <c r="A1732" s="3">
        <v>1731</v>
      </c>
      <c r="B1732" s="3" t="s">
        <v>4432</v>
      </c>
      <c r="C1732" s="4">
        <f>YEAR(Table_1[[#This Row],[Order Date]])</f>
        <v>2011</v>
      </c>
      <c r="D1732" s="9">
        <v>40814</v>
      </c>
      <c r="E1732" s="3">
        <v>40819</v>
      </c>
      <c r="F1732" s="3" t="s">
        <v>50</v>
      </c>
      <c r="G1732" s="3" t="s">
        <v>3939</v>
      </c>
      <c r="H1732" s="3" t="s">
        <v>3940</v>
      </c>
      <c r="I1732" s="3" t="s">
        <v>41</v>
      </c>
      <c r="J1732" s="3" t="s">
        <v>27</v>
      </c>
      <c r="K1732" s="3" t="s">
        <v>1706</v>
      </c>
      <c r="L1732" s="3" t="s">
        <v>88</v>
      </c>
      <c r="M1732" s="3">
        <v>28314</v>
      </c>
      <c r="N1732" s="3" t="s">
        <v>30</v>
      </c>
      <c r="O1732" s="3" t="s">
        <v>4433</v>
      </c>
      <c r="P1732" s="3" t="s">
        <v>46</v>
      </c>
      <c r="Q1732" s="3" t="s">
        <v>90</v>
      </c>
      <c r="R1732" s="3" t="s">
        <v>4434</v>
      </c>
      <c r="S1732" s="3">
        <v>96.256</v>
      </c>
      <c r="T1732" s="3">
        <v>8</v>
      </c>
      <c r="U1732" s="3">
        <v>0.2</v>
      </c>
      <c r="V1732" s="3">
        <v>31.283199999999987</v>
      </c>
    </row>
    <row r="1733" spans="1:22" ht="14.25" customHeight="1" x14ac:dyDescent="0.25">
      <c r="A1733" s="3">
        <v>1732</v>
      </c>
      <c r="B1733" s="3" t="s">
        <v>4432</v>
      </c>
      <c r="C1733" s="4">
        <f>YEAR(Table_1[[#This Row],[Order Date]])</f>
        <v>2011</v>
      </c>
      <c r="D1733" s="9">
        <v>40814</v>
      </c>
      <c r="E1733" s="3">
        <v>40819</v>
      </c>
      <c r="F1733" s="3" t="s">
        <v>50</v>
      </c>
      <c r="G1733" s="3" t="s">
        <v>3939</v>
      </c>
      <c r="H1733" s="3" t="s">
        <v>3940</v>
      </c>
      <c r="I1733" s="3" t="s">
        <v>41</v>
      </c>
      <c r="J1733" s="3" t="s">
        <v>27</v>
      </c>
      <c r="K1733" s="3" t="s">
        <v>1706</v>
      </c>
      <c r="L1733" s="3" t="s">
        <v>88</v>
      </c>
      <c r="M1733" s="3">
        <v>28314</v>
      </c>
      <c r="N1733" s="3" t="s">
        <v>30</v>
      </c>
      <c r="O1733" s="3" t="s">
        <v>567</v>
      </c>
      <c r="P1733" s="3" t="s">
        <v>46</v>
      </c>
      <c r="Q1733" s="3" t="s">
        <v>90</v>
      </c>
      <c r="R1733" s="3" t="s">
        <v>568</v>
      </c>
      <c r="S1733" s="3">
        <v>10.688000000000001</v>
      </c>
      <c r="T1733" s="3">
        <v>2</v>
      </c>
      <c r="U1733" s="3">
        <v>0.2</v>
      </c>
      <c r="V1733" s="3">
        <v>3.7407999999999997</v>
      </c>
    </row>
    <row r="1734" spans="1:22" ht="14.25" customHeight="1" x14ac:dyDescent="0.25">
      <c r="A1734" s="3">
        <v>1733</v>
      </c>
      <c r="B1734" s="3" t="s">
        <v>4435</v>
      </c>
      <c r="C1734" s="4">
        <f>YEAR(Table_1[[#This Row],[Order Date]])</f>
        <v>2013</v>
      </c>
      <c r="D1734" s="9">
        <v>41466</v>
      </c>
      <c r="E1734" s="3">
        <v>41470</v>
      </c>
      <c r="F1734" s="3" t="s">
        <v>50</v>
      </c>
      <c r="G1734" s="3" t="s">
        <v>940</v>
      </c>
      <c r="H1734" s="3" t="s">
        <v>941</v>
      </c>
      <c r="I1734" s="3" t="s">
        <v>26</v>
      </c>
      <c r="J1734" s="3" t="s">
        <v>27</v>
      </c>
      <c r="K1734" s="3" t="s">
        <v>815</v>
      </c>
      <c r="L1734" s="3" t="s">
        <v>104</v>
      </c>
      <c r="M1734" s="3">
        <v>75081</v>
      </c>
      <c r="N1734" s="3" t="s">
        <v>105</v>
      </c>
      <c r="O1734" s="3" t="s">
        <v>1652</v>
      </c>
      <c r="P1734" s="3" t="s">
        <v>46</v>
      </c>
      <c r="Q1734" s="3" t="s">
        <v>59</v>
      </c>
      <c r="R1734" s="3" t="s">
        <v>1653</v>
      </c>
      <c r="S1734" s="3">
        <v>338.04</v>
      </c>
      <c r="T1734" s="3">
        <v>3</v>
      </c>
      <c r="U1734" s="3">
        <v>0.2</v>
      </c>
      <c r="V1734" s="3">
        <v>-33.804000000000002</v>
      </c>
    </row>
    <row r="1735" spans="1:22" ht="14.25" customHeight="1" x14ac:dyDescent="0.25">
      <c r="A1735" s="3">
        <v>1734</v>
      </c>
      <c r="B1735" s="3" t="s">
        <v>4435</v>
      </c>
      <c r="C1735" s="4">
        <f>YEAR(Table_1[[#This Row],[Order Date]])</f>
        <v>2013</v>
      </c>
      <c r="D1735" s="9">
        <v>41466</v>
      </c>
      <c r="E1735" s="3">
        <v>41470</v>
      </c>
      <c r="F1735" s="3" t="s">
        <v>50</v>
      </c>
      <c r="G1735" s="3" t="s">
        <v>940</v>
      </c>
      <c r="H1735" s="3" t="s">
        <v>941</v>
      </c>
      <c r="I1735" s="3" t="s">
        <v>26</v>
      </c>
      <c r="J1735" s="3" t="s">
        <v>27</v>
      </c>
      <c r="K1735" s="3" t="s">
        <v>815</v>
      </c>
      <c r="L1735" s="3" t="s">
        <v>104</v>
      </c>
      <c r="M1735" s="3">
        <v>75081</v>
      </c>
      <c r="N1735" s="3" t="s">
        <v>105</v>
      </c>
      <c r="O1735" s="3" t="s">
        <v>1122</v>
      </c>
      <c r="P1735" s="3" t="s">
        <v>46</v>
      </c>
      <c r="Q1735" s="3" t="s">
        <v>68</v>
      </c>
      <c r="R1735" s="3" t="s">
        <v>1123</v>
      </c>
      <c r="S1735" s="3">
        <v>154.24</v>
      </c>
      <c r="T1735" s="3">
        <v>4</v>
      </c>
      <c r="U1735" s="3">
        <v>0.2</v>
      </c>
      <c r="V1735" s="3">
        <v>17.351999999999975</v>
      </c>
    </row>
    <row r="1736" spans="1:22" ht="14.25" customHeight="1" x14ac:dyDescent="0.25">
      <c r="A1736" s="3">
        <v>1735</v>
      </c>
      <c r="B1736" s="3" t="s">
        <v>4436</v>
      </c>
      <c r="C1736" s="4">
        <f>YEAR(Table_1[[#This Row],[Order Date]])</f>
        <v>2014</v>
      </c>
      <c r="D1736" s="9">
        <v>41850</v>
      </c>
      <c r="E1736" s="3">
        <v>41853</v>
      </c>
      <c r="F1736" s="3" t="s">
        <v>23</v>
      </c>
      <c r="G1736" s="3" t="s">
        <v>1408</v>
      </c>
      <c r="H1736" s="3" t="s">
        <v>1409</v>
      </c>
      <c r="I1736" s="3" t="s">
        <v>26</v>
      </c>
      <c r="J1736" s="3" t="s">
        <v>27</v>
      </c>
      <c r="K1736" s="3" t="s">
        <v>1521</v>
      </c>
      <c r="L1736" s="3" t="s">
        <v>88</v>
      </c>
      <c r="M1736" s="3">
        <v>28540</v>
      </c>
      <c r="N1736" s="3" t="s">
        <v>30</v>
      </c>
      <c r="O1736" s="3" t="s">
        <v>4437</v>
      </c>
      <c r="P1736" s="3" t="s">
        <v>46</v>
      </c>
      <c r="Q1736" s="3" t="s">
        <v>78</v>
      </c>
      <c r="R1736" s="3" t="s">
        <v>4438</v>
      </c>
      <c r="S1736" s="3">
        <v>34.848000000000006</v>
      </c>
      <c r="T1736" s="3">
        <v>2</v>
      </c>
      <c r="U1736" s="3">
        <v>0.2</v>
      </c>
      <c r="V1736" s="3">
        <v>6.5339999999999971</v>
      </c>
    </row>
    <row r="1737" spans="1:22" ht="14.25" customHeight="1" x14ac:dyDescent="0.25">
      <c r="A1737" s="3">
        <v>1736</v>
      </c>
      <c r="B1737" s="3" t="s">
        <v>4436</v>
      </c>
      <c r="C1737" s="4">
        <f>YEAR(Table_1[[#This Row],[Order Date]])</f>
        <v>2014</v>
      </c>
      <c r="D1737" s="9">
        <v>41850</v>
      </c>
      <c r="E1737" s="3">
        <v>41853</v>
      </c>
      <c r="F1737" s="3" t="s">
        <v>23</v>
      </c>
      <c r="G1737" s="3" t="s">
        <v>1408</v>
      </c>
      <c r="H1737" s="3" t="s">
        <v>1409</v>
      </c>
      <c r="I1737" s="3" t="s">
        <v>26</v>
      </c>
      <c r="J1737" s="3" t="s">
        <v>27</v>
      </c>
      <c r="K1737" s="3" t="s">
        <v>1521</v>
      </c>
      <c r="L1737" s="3" t="s">
        <v>88</v>
      </c>
      <c r="M1737" s="3">
        <v>28540</v>
      </c>
      <c r="N1737" s="3" t="s">
        <v>30</v>
      </c>
      <c r="O1737" s="3" t="s">
        <v>3474</v>
      </c>
      <c r="P1737" s="3" t="s">
        <v>71</v>
      </c>
      <c r="Q1737" s="3" t="s">
        <v>72</v>
      </c>
      <c r="R1737" s="3" t="s">
        <v>3475</v>
      </c>
      <c r="S1737" s="3">
        <v>22</v>
      </c>
      <c r="T1737" s="3">
        <v>5</v>
      </c>
      <c r="U1737" s="3">
        <v>0.2</v>
      </c>
      <c r="V1737" s="3">
        <v>1.375</v>
      </c>
    </row>
    <row r="1738" spans="1:22" ht="14.25" customHeight="1" x14ac:dyDescent="0.25">
      <c r="A1738" s="3">
        <v>1737</v>
      </c>
      <c r="B1738" s="3" t="s">
        <v>4436</v>
      </c>
      <c r="C1738" s="4">
        <f>YEAR(Table_1[[#This Row],[Order Date]])</f>
        <v>2014</v>
      </c>
      <c r="D1738" s="9">
        <v>41850</v>
      </c>
      <c r="E1738" s="3">
        <v>41853</v>
      </c>
      <c r="F1738" s="3" t="s">
        <v>23</v>
      </c>
      <c r="G1738" s="3" t="s">
        <v>1408</v>
      </c>
      <c r="H1738" s="3" t="s">
        <v>1409</v>
      </c>
      <c r="I1738" s="3" t="s">
        <v>26</v>
      </c>
      <c r="J1738" s="3" t="s">
        <v>27</v>
      </c>
      <c r="K1738" s="3" t="s">
        <v>1521</v>
      </c>
      <c r="L1738" s="3" t="s">
        <v>88</v>
      </c>
      <c r="M1738" s="3">
        <v>28540</v>
      </c>
      <c r="N1738" s="3" t="s">
        <v>30</v>
      </c>
      <c r="O1738" s="3" t="s">
        <v>67</v>
      </c>
      <c r="P1738" s="3" t="s">
        <v>46</v>
      </c>
      <c r="Q1738" s="3" t="s">
        <v>68</v>
      </c>
      <c r="R1738" s="3" t="s">
        <v>69</v>
      </c>
      <c r="S1738" s="3">
        <v>4.3680000000000003</v>
      </c>
      <c r="T1738" s="3">
        <v>3</v>
      </c>
      <c r="U1738" s="3">
        <v>0.2</v>
      </c>
      <c r="V1738" s="3">
        <v>0.3822000000000001</v>
      </c>
    </row>
    <row r="1739" spans="1:22" ht="14.25" customHeight="1" x14ac:dyDescent="0.25">
      <c r="A1739" s="3">
        <v>1738</v>
      </c>
      <c r="B1739" s="3" t="s">
        <v>4439</v>
      </c>
      <c r="C1739" s="4">
        <f>YEAR(Table_1[[#This Row],[Order Date]])</f>
        <v>2012</v>
      </c>
      <c r="D1739" s="9">
        <v>41155</v>
      </c>
      <c r="E1739" s="3">
        <v>41161</v>
      </c>
      <c r="F1739" s="3" t="s">
        <v>50</v>
      </c>
      <c r="G1739" s="3" t="s">
        <v>910</v>
      </c>
      <c r="H1739" s="3" t="s">
        <v>911</v>
      </c>
      <c r="I1739" s="3" t="s">
        <v>41</v>
      </c>
      <c r="J1739" s="3" t="s">
        <v>27</v>
      </c>
      <c r="K1739" s="3" t="s">
        <v>127</v>
      </c>
      <c r="L1739" s="3" t="s">
        <v>43</v>
      </c>
      <c r="M1739" s="3">
        <v>94122</v>
      </c>
      <c r="N1739" s="3" t="s">
        <v>44</v>
      </c>
      <c r="O1739" s="3" t="s">
        <v>1824</v>
      </c>
      <c r="P1739" s="3" t="s">
        <v>46</v>
      </c>
      <c r="Q1739" s="3" t="s">
        <v>59</v>
      </c>
      <c r="R1739" s="3" t="s">
        <v>1825</v>
      </c>
      <c r="S1739" s="3">
        <v>31.44</v>
      </c>
      <c r="T1739" s="3">
        <v>3</v>
      </c>
      <c r="U1739" s="3">
        <v>0</v>
      </c>
      <c r="V1739" s="3">
        <v>8.4888000000000012</v>
      </c>
    </row>
    <row r="1740" spans="1:22" ht="14.25" customHeight="1" x14ac:dyDescent="0.25">
      <c r="A1740" s="3">
        <v>1739</v>
      </c>
      <c r="B1740" s="3" t="s">
        <v>4439</v>
      </c>
      <c r="C1740" s="4">
        <f>YEAR(Table_1[[#This Row],[Order Date]])</f>
        <v>2012</v>
      </c>
      <c r="D1740" s="9">
        <v>41155</v>
      </c>
      <c r="E1740" s="3">
        <v>41161</v>
      </c>
      <c r="F1740" s="3" t="s">
        <v>50</v>
      </c>
      <c r="G1740" s="3" t="s">
        <v>910</v>
      </c>
      <c r="H1740" s="3" t="s">
        <v>911</v>
      </c>
      <c r="I1740" s="3" t="s">
        <v>41</v>
      </c>
      <c r="J1740" s="3" t="s">
        <v>27</v>
      </c>
      <c r="K1740" s="3" t="s">
        <v>127</v>
      </c>
      <c r="L1740" s="3" t="s">
        <v>43</v>
      </c>
      <c r="M1740" s="3">
        <v>94122</v>
      </c>
      <c r="N1740" s="3" t="s">
        <v>44</v>
      </c>
      <c r="O1740" s="3" t="s">
        <v>4156</v>
      </c>
      <c r="P1740" s="3" t="s">
        <v>71</v>
      </c>
      <c r="Q1740" s="3" t="s">
        <v>161</v>
      </c>
      <c r="R1740" s="3" t="s">
        <v>4157</v>
      </c>
      <c r="S1740" s="3">
        <v>17.899999999999999</v>
      </c>
      <c r="T1740" s="3">
        <v>2</v>
      </c>
      <c r="U1740" s="3">
        <v>0</v>
      </c>
      <c r="V1740" s="3">
        <v>3.400999999999998</v>
      </c>
    </row>
    <row r="1741" spans="1:22" ht="14.25" customHeight="1" x14ac:dyDescent="0.25">
      <c r="A1741" s="3">
        <v>1740</v>
      </c>
      <c r="B1741" s="3" t="s">
        <v>4439</v>
      </c>
      <c r="C1741" s="4">
        <f>YEAR(Table_1[[#This Row],[Order Date]])</f>
        <v>2012</v>
      </c>
      <c r="D1741" s="9">
        <v>41155</v>
      </c>
      <c r="E1741" s="3">
        <v>41161</v>
      </c>
      <c r="F1741" s="3" t="s">
        <v>50</v>
      </c>
      <c r="G1741" s="3" t="s">
        <v>910</v>
      </c>
      <c r="H1741" s="3" t="s">
        <v>911</v>
      </c>
      <c r="I1741" s="3" t="s">
        <v>41</v>
      </c>
      <c r="J1741" s="3" t="s">
        <v>27</v>
      </c>
      <c r="K1741" s="3" t="s">
        <v>127</v>
      </c>
      <c r="L1741" s="3" t="s">
        <v>43</v>
      </c>
      <c r="M1741" s="3">
        <v>94122</v>
      </c>
      <c r="N1741" s="3" t="s">
        <v>44</v>
      </c>
      <c r="O1741" s="3" t="s">
        <v>4440</v>
      </c>
      <c r="P1741" s="3" t="s">
        <v>71</v>
      </c>
      <c r="Q1741" s="3" t="s">
        <v>161</v>
      </c>
      <c r="R1741" s="3" t="s">
        <v>4441</v>
      </c>
      <c r="S1741" s="3">
        <v>129.44999999999999</v>
      </c>
      <c r="T1741" s="3">
        <v>5</v>
      </c>
      <c r="U1741" s="3">
        <v>0</v>
      </c>
      <c r="V1741" s="3">
        <v>46.601999999999997</v>
      </c>
    </row>
    <row r="1742" spans="1:22" ht="14.25" customHeight="1" x14ac:dyDescent="0.25">
      <c r="A1742" s="3">
        <v>1741</v>
      </c>
      <c r="B1742" s="3" t="s">
        <v>4442</v>
      </c>
      <c r="C1742" s="4">
        <f>YEAR(Table_1[[#This Row],[Order Date]])</f>
        <v>2011</v>
      </c>
      <c r="D1742" s="9">
        <v>40764</v>
      </c>
      <c r="E1742" s="3">
        <v>40771</v>
      </c>
      <c r="F1742" s="3" t="s">
        <v>50</v>
      </c>
      <c r="G1742" s="3" t="s">
        <v>4443</v>
      </c>
      <c r="H1742" s="3" t="s">
        <v>4444</v>
      </c>
      <c r="I1742" s="3" t="s">
        <v>102</v>
      </c>
      <c r="J1742" s="3" t="s">
        <v>27</v>
      </c>
      <c r="K1742" s="3" t="s">
        <v>947</v>
      </c>
      <c r="L1742" s="3" t="s">
        <v>43</v>
      </c>
      <c r="M1742" s="3">
        <v>92037</v>
      </c>
      <c r="N1742" s="3" t="s">
        <v>44</v>
      </c>
      <c r="O1742" s="3" t="s">
        <v>3711</v>
      </c>
      <c r="P1742" s="3" t="s">
        <v>46</v>
      </c>
      <c r="Q1742" s="3" t="s">
        <v>47</v>
      </c>
      <c r="R1742" s="3" t="s">
        <v>3712</v>
      </c>
      <c r="S1742" s="3">
        <v>20.88</v>
      </c>
      <c r="T1742" s="3">
        <v>8</v>
      </c>
      <c r="U1742" s="3">
        <v>0</v>
      </c>
      <c r="V1742" s="3">
        <v>9.6047999999999991</v>
      </c>
    </row>
    <row r="1743" spans="1:22" ht="14.25" customHeight="1" x14ac:dyDescent="0.25">
      <c r="A1743" s="3">
        <v>1742</v>
      </c>
      <c r="B1743" s="3" t="s">
        <v>4445</v>
      </c>
      <c r="C1743" s="4">
        <f>YEAR(Table_1[[#This Row],[Order Date]])</f>
        <v>2014</v>
      </c>
      <c r="D1743" s="9">
        <v>41943</v>
      </c>
      <c r="E1743" s="3">
        <v>41947</v>
      </c>
      <c r="F1743" s="3" t="s">
        <v>50</v>
      </c>
      <c r="G1743" s="3" t="s">
        <v>4170</v>
      </c>
      <c r="H1743" s="3" t="s">
        <v>4171</v>
      </c>
      <c r="I1743" s="3" t="s">
        <v>26</v>
      </c>
      <c r="J1743" s="3" t="s">
        <v>27</v>
      </c>
      <c r="K1743" s="3" t="s">
        <v>146</v>
      </c>
      <c r="L1743" s="3" t="s">
        <v>147</v>
      </c>
      <c r="M1743" s="3">
        <v>19140</v>
      </c>
      <c r="N1743" s="3" t="s">
        <v>148</v>
      </c>
      <c r="O1743" s="3" t="s">
        <v>4446</v>
      </c>
      <c r="P1743" s="3" t="s">
        <v>46</v>
      </c>
      <c r="Q1743" s="3" t="s">
        <v>90</v>
      </c>
      <c r="R1743" s="3" t="s">
        <v>4447</v>
      </c>
      <c r="S1743" s="3">
        <v>20.736000000000004</v>
      </c>
      <c r="T1743" s="3">
        <v>4</v>
      </c>
      <c r="U1743" s="3">
        <v>0.2</v>
      </c>
      <c r="V1743" s="3">
        <v>7.2576000000000001</v>
      </c>
    </row>
    <row r="1744" spans="1:22" ht="14.25" customHeight="1" x14ac:dyDescent="0.25">
      <c r="A1744" s="3">
        <v>1743</v>
      </c>
      <c r="B1744" s="3" t="s">
        <v>4445</v>
      </c>
      <c r="C1744" s="4">
        <f>YEAR(Table_1[[#This Row],[Order Date]])</f>
        <v>2014</v>
      </c>
      <c r="D1744" s="9">
        <v>41943</v>
      </c>
      <c r="E1744" s="3">
        <v>41947</v>
      </c>
      <c r="F1744" s="3" t="s">
        <v>50</v>
      </c>
      <c r="G1744" s="3" t="s">
        <v>4170</v>
      </c>
      <c r="H1744" s="3" t="s">
        <v>4171</v>
      </c>
      <c r="I1744" s="3" t="s">
        <v>26</v>
      </c>
      <c r="J1744" s="3" t="s">
        <v>27</v>
      </c>
      <c r="K1744" s="3" t="s">
        <v>146</v>
      </c>
      <c r="L1744" s="3" t="s">
        <v>147</v>
      </c>
      <c r="M1744" s="3">
        <v>19140</v>
      </c>
      <c r="N1744" s="3" t="s">
        <v>148</v>
      </c>
      <c r="O1744" s="3" t="s">
        <v>4270</v>
      </c>
      <c r="P1744" s="3" t="s">
        <v>32</v>
      </c>
      <c r="Q1744" s="3" t="s">
        <v>65</v>
      </c>
      <c r="R1744" s="3" t="s">
        <v>4271</v>
      </c>
      <c r="S1744" s="3">
        <v>7.168000000000001</v>
      </c>
      <c r="T1744" s="3">
        <v>2</v>
      </c>
      <c r="U1744" s="3">
        <v>0.2</v>
      </c>
      <c r="V1744" s="3">
        <v>0.98559999999999937</v>
      </c>
    </row>
    <row r="1745" spans="1:22" ht="14.25" customHeight="1" x14ac:dyDescent="0.25">
      <c r="A1745" s="3">
        <v>1744</v>
      </c>
      <c r="B1745" s="3" t="s">
        <v>4445</v>
      </c>
      <c r="C1745" s="4">
        <f>YEAR(Table_1[[#This Row],[Order Date]])</f>
        <v>2014</v>
      </c>
      <c r="D1745" s="9">
        <v>41943</v>
      </c>
      <c r="E1745" s="3">
        <v>41947</v>
      </c>
      <c r="F1745" s="3" t="s">
        <v>50</v>
      </c>
      <c r="G1745" s="3" t="s">
        <v>4170</v>
      </c>
      <c r="H1745" s="3" t="s">
        <v>4171</v>
      </c>
      <c r="I1745" s="3" t="s">
        <v>26</v>
      </c>
      <c r="J1745" s="3" t="s">
        <v>27</v>
      </c>
      <c r="K1745" s="3" t="s">
        <v>146</v>
      </c>
      <c r="L1745" s="3" t="s">
        <v>147</v>
      </c>
      <c r="M1745" s="3">
        <v>19140</v>
      </c>
      <c r="N1745" s="3" t="s">
        <v>148</v>
      </c>
      <c r="O1745" s="3" t="s">
        <v>2730</v>
      </c>
      <c r="P1745" s="3" t="s">
        <v>46</v>
      </c>
      <c r="Q1745" s="3" t="s">
        <v>59</v>
      </c>
      <c r="R1745" s="3" t="s">
        <v>2731</v>
      </c>
      <c r="S1745" s="3">
        <v>11.168000000000001</v>
      </c>
      <c r="T1745" s="3">
        <v>2</v>
      </c>
      <c r="U1745" s="3">
        <v>0.2</v>
      </c>
      <c r="V1745" s="3">
        <v>-2.5128000000000008</v>
      </c>
    </row>
    <row r="1746" spans="1:22" ht="14.25" customHeight="1" x14ac:dyDescent="0.25">
      <c r="A1746" s="3">
        <v>1745</v>
      </c>
      <c r="B1746" s="3" t="s">
        <v>4445</v>
      </c>
      <c r="C1746" s="4">
        <f>YEAR(Table_1[[#This Row],[Order Date]])</f>
        <v>2014</v>
      </c>
      <c r="D1746" s="9">
        <v>41943</v>
      </c>
      <c r="E1746" s="3">
        <v>41947</v>
      </c>
      <c r="F1746" s="3" t="s">
        <v>50</v>
      </c>
      <c r="G1746" s="3" t="s">
        <v>4170</v>
      </c>
      <c r="H1746" s="3" t="s">
        <v>4171</v>
      </c>
      <c r="I1746" s="3" t="s">
        <v>26</v>
      </c>
      <c r="J1746" s="3" t="s">
        <v>27</v>
      </c>
      <c r="K1746" s="3" t="s">
        <v>146</v>
      </c>
      <c r="L1746" s="3" t="s">
        <v>147</v>
      </c>
      <c r="M1746" s="3">
        <v>19140</v>
      </c>
      <c r="N1746" s="3" t="s">
        <v>148</v>
      </c>
      <c r="O1746" s="3" t="s">
        <v>2143</v>
      </c>
      <c r="P1746" s="3" t="s">
        <v>71</v>
      </c>
      <c r="Q1746" s="3" t="s">
        <v>161</v>
      </c>
      <c r="R1746" s="3" t="s">
        <v>2144</v>
      </c>
      <c r="S1746" s="3">
        <v>442.40000000000003</v>
      </c>
      <c r="T1746" s="3">
        <v>7</v>
      </c>
      <c r="U1746" s="3">
        <v>0.2</v>
      </c>
      <c r="V1746" s="3">
        <v>-55.300000000000068</v>
      </c>
    </row>
    <row r="1747" spans="1:22" ht="14.25" customHeight="1" x14ac:dyDescent="0.25">
      <c r="A1747" s="3">
        <v>1746</v>
      </c>
      <c r="B1747" s="3" t="s">
        <v>4448</v>
      </c>
      <c r="C1747" s="4">
        <f>YEAR(Table_1[[#This Row],[Order Date]])</f>
        <v>2011</v>
      </c>
      <c r="D1747" s="9">
        <v>40700</v>
      </c>
      <c r="E1747" s="3">
        <v>40703</v>
      </c>
      <c r="F1747" s="3" t="s">
        <v>188</v>
      </c>
      <c r="G1747" s="3" t="s">
        <v>2460</v>
      </c>
      <c r="H1747" s="3" t="s">
        <v>2461</v>
      </c>
      <c r="I1747" s="3" t="s">
        <v>26</v>
      </c>
      <c r="J1747" s="3" t="s">
        <v>27</v>
      </c>
      <c r="K1747" s="3" t="s">
        <v>389</v>
      </c>
      <c r="L1747" s="3" t="s">
        <v>267</v>
      </c>
      <c r="M1747" s="3">
        <v>14609</v>
      </c>
      <c r="N1747" s="3" t="s">
        <v>148</v>
      </c>
      <c r="O1747" s="3" t="s">
        <v>688</v>
      </c>
      <c r="P1747" s="3" t="s">
        <v>46</v>
      </c>
      <c r="Q1747" s="3" t="s">
        <v>68</v>
      </c>
      <c r="R1747" s="3" t="s">
        <v>689</v>
      </c>
      <c r="S1747" s="3">
        <v>13.36</v>
      </c>
      <c r="T1747" s="3">
        <v>2</v>
      </c>
      <c r="U1747" s="3">
        <v>0</v>
      </c>
      <c r="V1747" s="3">
        <v>4.9431999999999992</v>
      </c>
    </row>
    <row r="1748" spans="1:22" ht="14.25" customHeight="1" x14ac:dyDescent="0.25">
      <c r="A1748" s="3">
        <v>1747</v>
      </c>
      <c r="B1748" s="3" t="s">
        <v>4449</v>
      </c>
      <c r="C1748" s="4">
        <f>YEAR(Table_1[[#This Row],[Order Date]])</f>
        <v>2013</v>
      </c>
      <c r="D1748" s="9">
        <v>41500</v>
      </c>
      <c r="E1748" s="3">
        <v>41504</v>
      </c>
      <c r="F1748" s="3" t="s">
        <v>23</v>
      </c>
      <c r="G1748" s="3" t="s">
        <v>1660</v>
      </c>
      <c r="H1748" s="3" t="s">
        <v>1661</v>
      </c>
      <c r="I1748" s="3" t="s">
        <v>26</v>
      </c>
      <c r="J1748" s="3" t="s">
        <v>27</v>
      </c>
      <c r="K1748" s="3" t="s">
        <v>1521</v>
      </c>
      <c r="L1748" s="3" t="s">
        <v>88</v>
      </c>
      <c r="M1748" s="3">
        <v>28540</v>
      </c>
      <c r="N1748" s="3" t="s">
        <v>30</v>
      </c>
      <c r="O1748" s="3" t="s">
        <v>2357</v>
      </c>
      <c r="P1748" s="3" t="s">
        <v>46</v>
      </c>
      <c r="Q1748" s="3" t="s">
        <v>75</v>
      </c>
      <c r="R1748" s="3" t="s">
        <v>2358</v>
      </c>
      <c r="S1748" s="3">
        <v>11.232000000000001</v>
      </c>
      <c r="T1748" s="3">
        <v>8</v>
      </c>
      <c r="U1748" s="3">
        <v>0.7</v>
      </c>
      <c r="V1748" s="3">
        <v>-8.2367999999999988</v>
      </c>
    </row>
    <row r="1749" spans="1:22" ht="14.25" customHeight="1" x14ac:dyDescent="0.25">
      <c r="A1749" s="3">
        <v>1748</v>
      </c>
      <c r="B1749" s="3" t="s">
        <v>4449</v>
      </c>
      <c r="C1749" s="4">
        <f>YEAR(Table_1[[#This Row],[Order Date]])</f>
        <v>2013</v>
      </c>
      <c r="D1749" s="9">
        <v>41500</v>
      </c>
      <c r="E1749" s="3">
        <v>41504</v>
      </c>
      <c r="F1749" s="3" t="s">
        <v>23</v>
      </c>
      <c r="G1749" s="3" t="s">
        <v>1660</v>
      </c>
      <c r="H1749" s="3" t="s">
        <v>1661</v>
      </c>
      <c r="I1749" s="3" t="s">
        <v>26</v>
      </c>
      <c r="J1749" s="3" t="s">
        <v>27</v>
      </c>
      <c r="K1749" s="3" t="s">
        <v>1521</v>
      </c>
      <c r="L1749" s="3" t="s">
        <v>88</v>
      </c>
      <c r="M1749" s="3">
        <v>28540</v>
      </c>
      <c r="N1749" s="3" t="s">
        <v>30</v>
      </c>
      <c r="O1749" s="3" t="s">
        <v>4450</v>
      </c>
      <c r="P1749" s="3" t="s">
        <v>46</v>
      </c>
      <c r="Q1749" s="3" t="s">
        <v>90</v>
      </c>
      <c r="R1749" s="3" t="s">
        <v>186</v>
      </c>
      <c r="S1749" s="3">
        <v>10.272000000000002</v>
      </c>
      <c r="T1749" s="3">
        <v>3</v>
      </c>
      <c r="U1749" s="3">
        <v>0.2</v>
      </c>
      <c r="V1749" s="3">
        <v>3.2099999999999982</v>
      </c>
    </row>
    <row r="1750" spans="1:22" ht="14.25" customHeight="1" x14ac:dyDescent="0.25">
      <c r="A1750" s="3">
        <v>1749</v>
      </c>
      <c r="B1750" s="3" t="s">
        <v>4451</v>
      </c>
      <c r="C1750" s="4">
        <f>YEAR(Table_1[[#This Row],[Order Date]])</f>
        <v>2011</v>
      </c>
      <c r="D1750" s="9">
        <v>40658</v>
      </c>
      <c r="E1750" s="3">
        <v>40662</v>
      </c>
      <c r="F1750" s="3" t="s">
        <v>50</v>
      </c>
      <c r="G1750" s="3" t="s">
        <v>4452</v>
      </c>
      <c r="H1750" s="3" t="s">
        <v>4453</v>
      </c>
      <c r="I1750" s="3" t="s">
        <v>102</v>
      </c>
      <c r="J1750" s="3" t="s">
        <v>27</v>
      </c>
      <c r="K1750" s="3" t="s">
        <v>184</v>
      </c>
      <c r="L1750" s="3" t="s">
        <v>104</v>
      </c>
      <c r="M1750" s="3">
        <v>77095</v>
      </c>
      <c r="N1750" s="3" t="s">
        <v>105</v>
      </c>
      <c r="O1750" s="3" t="s">
        <v>2827</v>
      </c>
      <c r="P1750" s="3" t="s">
        <v>46</v>
      </c>
      <c r="Q1750" s="3" t="s">
        <v>90</v>
      </c>
      <c r="R1750" s="3" t="s">
        <v>2828</v>
      </c>
      <c r="S1750" s="3">
        <v>10.368000000000002</v>
      </c>
      <c r="T1750" s="3">
        <v>2</v>
      </c>
      <c r="U1750" s="3">
        <v>0.2</v>
      </c>
      <c r="V1750" s="3">
        <v>3.6288</v>
      </c>
    </row>
    <row r="1751" spans="1:22" ht="14.25" customHeight="1" x14ac:dyDescent="0.25">
      <c r="A1751" s="3">
        <v>1750</v>
      </c>
      <c r="B1751" s="3" t="s">
        <v>4451</v>
      </c>
      <c r="C1751" s="4">
        <f>YEAR(Table_1[[#This Row],[Order Date]])</f>
        <v>2011</v>
      </c>
      <c r="D1751" s="9">
        <v>40658</v>
      </c>
      <c r="E1751" s="3">
        <v>40662</v>
      </c>
      <c r="F1751" s="3" t="s">
        <v>50</v>
      </c>
      <c r="G1751" s="3" t="s">
        <v>4452</v>
      </c>
      <c r="H1751" s="3" t="s">
        <v>4453</v>
      </c>
      <c r="I1751" s="3" t="s">
        <v>102</v>
      </c>
      <c r="J1751" s="3" t="s">
        <v>27</v>
      </c>
      <c r="K1751" s="3" t="s">
        <v>184</v>
      </c>
      <c r="L1751" s="3" t="s">
        <v>104</v>
      </c>
      <c r="M1751" s="3">
        <v>77095</v>
      </c>
      <c r="N1751" s="3" t="s">
        <v>105</v>
      </c>
      <c r="O1751" s="3" t="s">
        <v>4062</v>
      </c>
      <c r="P1751" s="3" t="s">
        <v>46</v>
      </c>
      <c r="Q1751" s="3" t="s">
        <v>68</v>
      </c>
      <c r="R1751" s="3" t="s">
        <v>4063</v>
      </c>
      <c r="S1751" s="3">
        <v>6.24</v>
      </c>
      <c r="T1751" s="3">
        <v>3</v>
      </c>
      <c r="U1751" s="3">
        <v>0.2</v>
      </c>
      <c r="V1751" s="3">
        <v>0.54600000000000071</v>
      </c>
    </row>
    <row r="1752" spans="1:22" ht="14.25" customHeight="1" x14ac:dyDescent="0.25">
      <c r="A1752" s="3">
        <v>1751</v>
      </c>
      <c r="B1752" s="3" t="s">
        <v>4454</v>
      </c>
      <c r="C1752" s="4">
        <f>YEAR(Table_1[[#This Row],[Order Date]])</f>
        <v>2012</v>
      </c>
      <c r="D1752" s="9">
        <v>41235</v>
      </c>
      <c r="E1752" s="3">
        <v>41240</v>
      </c>
      <c r="F1752" s="3" t="s">
        <v>50</v>
      </c>
      <c r="G1752" s="3" t="s">
        <v>2067</v>
      </c>
      <c r="H1752" s="3" t="s">
        <v>2068</v>
      </c>
      <c r="I1752" s="3" t="s">
        <v>102</v>
      </c>
      <c r="J1752" s="3" t="s">
        <v>27</v>
      </c>
      <c r="K1752" s="3" t="s">
        <v>678</v>
      </c>
      <c r="L1752" s="3" t="s">
        <v>104</v>
      </c>
      <c r="M1752" s="3">
        <v>78207</v>
      </c>
      <c r="N1752" s="3" t="s">
        <v>105</v>
      </c>
      <c r="O1752" s="3" t="s">
        <v>4455</v>
      </c>
      <c r="P1752" s="3" t="s">
        <v>32</v>
      </c>
      <c r="Q1752" s="3" t="s">
        <v>56</v>
      </c>
      <c r="R1752" s="3" t="s">
        <v>4456</v>
      </c>
      <c r="S1752" s="3">
        <v>206.96200000000002</v>
      </c>
      <c r="T1752" s="3">
        <v>2</v>
      </c>
      <c r="U1752" s="3">
        <v>0.3</v>
      </c>
      <c r="V1752" s="3">
        <v>-32.522600000000011</v>
      </c>
    </row>
    <row r="1753" spans="1:22" ht="14.25" customHeight="1" x14ac:dyDescent="0.25">
      <c r="A1753" s="3">
        <v>1752</v>
      </c>
      <c r="B1753" s="3" t="s">
        <v>4457</v>
      </c>
      <c r="C1753" s="4">
        <f>YEAR(Table_1[[#This Row],[Order Date]])</f>
        <v>2014</v>
      </c>
      <c r="D1753" s="9">
        <v>41927</v>
      </c>
      <c r="E1753" s="3">
        <v>41930</v>
      </c>
      <c r="F1753" s="3" t="s">
        <v>188</v>
      </c>
      <c r="G1753" s="3" t="s">
        <v>4458</v>
      </c>
      <c r="H1753" s="3" t="s">
        <v>4459</v>
      </c>
      <c r="I1753" s="3" t="s">
        <v>26</v>
      </c>
      <c r="J1753" s="3" t="s">
        <v>27</v>
      </c>
      <c r="K1753" s="3" t="s">
        <v>3199</v>
      </c>
      <c r="L1753" s="3" t="s">
        <v>43</v>
      </c>
      <c r="M1753" s="3">
        <v>94601</v>
      </c>
      <c r="N1753" s="3" t="s">
        <v>44</v>
      </c>
      <c r="O1753" s="3" t="s">
        <v>1134</v>
      </c>
      <c r="P1753" s="3" t="s">
        <v>32</v>
      </c>
      <c r="Q1753" s="3" t="s">
        <v>65</v>
      </c>
      <c r="R1753" s="3" t="s">
        <v>1135</v>
      </c>
      <c r="S1753" s="3">
        <v>9.4600000000000009</v>
      </c>
      <c r="T1753" s="3">
        <v>2</v>
      </c>
      <c r="U1753" s="3">
        <v>0</v>
      </c>
      <c r="V1753" s="3">
        <v>3.6894000000000009</v>
      </c>
    </row>
    <row r="1754" spans="1:22" ht="14.25" customHeight="1" x14ac:dyDescent="0.25">
      <c r="A1754" s="3">
        <v>1753</v>
      </c>
      <c r="B1754" s="3" t="s">
        <v>4460</v>
      </c>
      <c r="C1754" s="4">
        <f>YEAR(Table_1[[#This Row],[Order Date]])</f>
        <v>2014</v>
      </c>
      <c r="D1754" s="9">
        <v>41976</v>
      </c>
      <c r="E1754" s="3">
        <v>41979</v>
      </c>
      <c r="F1754" s="3" t="s">
        <v>188</v>
      </c>
      <c r="G1754" s="3" t="s">
        <v>847</v>
      </c>
      <c r="H1754" s="3" t="s">
        <v>848</v>
      </c>
      <c r="I1754" s="3" t="s">
        <v>41</v>
      </c>
      <c r="J1754" s="3" t="s">
        <v>27</v>
      </c>
      <c r="K1754" s="3" t="s">
        <v>127</v>
      </c>
      <c r="L1754" s="3" t="s">
        <v>43</v>
      </c>
      <c r="M1754" s="3">
        <v>94122</v>
      </c>
      <c r="N1754" s="3" t="s">
        <v>44</v>
      </c>
      <c r="O1754" s="3" t="s">
        <v>3219</v>
      </c>
      <c r="P1754" s="3" t="s">
        <v>46</v>
      </c>
      <c r="Q1754" s="3" t="s">
        <v>59</v>
      </c>
      <c r="R1754" s="3" t="s">
        <v>3220</v>
      </c>
      <c r="S1754" s="3">
        <v>559.62</v>
      </c>
      <c r="T1754" s="3">
        <v>9</v>
      </c>
      <c r="U1754" s="3">
        <v>0</v>
      </c>
      <c r="V1754" s="3">
        <v>151.09740000000002</v>
      </c>
    </row>
    <row r="1755" spans="1:22" ht="14.25" customHeight="1" x14ac:dyDescent="0.25">
      <c r="A1755" s="3">
        <v>1754</v>
      </c>
      <c r="B1755" s="3" t="s">
        <v>4460</v>
      </c>
      <c r="C1755" s="4">
        <f>YEAR(Table_1[[#This Row],[Order Date]])</f>
        <v>2014</v>
      </c>
      <c r="D1755" s="9">
        <v>41976</v>
      </c>
      <c r="E1755" s="3">
        <v>41979</v>
      </c>
      <c r="F1755" s="3" t="s">
        <v>188</v>
      </c>
      <c r="G1755" s="3" t="s">
        <v>847</v>
      </c>
      <c r="H1755" s="3" t="s">
        <v>848</v>
      </c>
      <c r="I1755" s="3" t="s">
        <v>41</v>
      </c>
      <c r="J1755" s="3" t="s">
        <v>27</v>
      </c>
      <c r="K1755" s="3" t="s">
        <v>127</v>
      </c>
      <c r="L1755" s="3" t="s">
        <v>43</v>
      </c>
      <c r="M1755" s="3">
        <v>94122</v>
      </c>
      <c r="N1755" s="3" t="s">
        <v>44</v>
      </c>
      <c r="O1755" s="3" t="s">
        <v>4306</v>
      </c>
      <c r="P1755" s="3" t="s">
        <v>46</v>
      </c>
      <c r="Q1755" s="3" t="s">
        <v>90</v>
      </c>
      <c r="R1755" s="3" t="s">
        <v>4307</v>
      </c>
      <c r="S1755" s="3">
        <v>109.92</v>
      </c>
      <c r="T1755" s="3">
        <v>2</v>
      </c>
      <c r="U1755" s="3">
        <v>0</v>
      </c>
      <c r="V1755" s="3">
        <v>53.860799999999998</v>
      </c>
    </row>
    <row r="1756" spans="1:22" ht="14.25" customHeight="1" x14ac:dyDescent="0.25">
      <c r="A1756" s="3">
        <v>1755</v>
      </c>
      <c r="B1756" s="3" t="s">
        <v>4460</v>
      </c>
      <c r="C1756" s="4">
        <f>YEAR(Table_1[[#This Row],[Order Date]])</f>
        <v>2014</v>
      </c>
      <c r="D1756" s="9">
        <v>41976</v>
      </c>
      <c r="E1756" s="3">
        <v>41979</v>
      </c>
      <c r="F1756" s="3" t="s">
        <v>188</v>
      </c>
      <c r="G1756" s="3" t="s">
        <v>847</v>
      </c>
      <c r="H1756" s="3" t="s">
        <v>848</v>
      </c>
      <c r="I1756" s="3" t="s">
        <v>41</v>
      </c>
      <c r="J1756" s="3" t="s">
        <v>27</v>
      </c>
      <c r="K1756" s="3" t="s">
        <v>127</v>
      </c>
      <c r="L1756" s="3" t="s">
        <v>43</v>
      </c>
      <c r="M1756" s="3">
        <v>94122</v>
      </c>
      <c r="N1756" s="3" t="s">
        <v>44</v>
      </c>
      <c r="O1756" s="3" t="s">
        <v>4461</v>
      </c>
      <c r="P1756" s="3" t="s">
        <v>46</v>
      </c>
      <c r="Q1756" s="3" t="s">
        <v>90</v>
      </c>
      <c r="R1756" s="3" t="s">
        <v>4462</v>
      </c>
      <c r="S1756" s="3">
        <v>8.56</v>
      </c>
      <c r="T1756" s="3">
        <v>2</v>
      </c>
      <c r="U1756" s="3">
        <v>0</v>
      </c>
      <c r="V1756" s="3">
        <v>3.8519999999999994</v>
      </c>
    </row>
    <row r="1757" spans="1:22" ht="14.25" customHeight="1" x14ac:dyDescent="0.25">
      <c r="A1757" s="3">
        <v>1756</v>
      </c>
      <c r="B1757" s="3" t="s">
        <v>4463</v>
      </c>
      <c r="C1757" s="4">
        <f>YEAR(Table_1[[#This Row],[Order Date]])</f>
        <v>2012</v>
      </c>
      <c r="D1757" s="9">
        <v>41251</v>
      </c>
      <c r="E1757" s="3">
        <v>41254</v>
      </c>
      <c r="F1757" s="3" t="s">
        <v>23</v>
      </c>
      <c r="G1757" s="3" t="s">
        <v>4176</v>
      </c>
      <c r="H1757" s="3" t="s">
        <v>4177</v>
      </c>
      <c r="I1757" s="3" t="s">
        <v>102</v>
      </c>
      <c r="J1757" s="3" t="s">
        <v>27</v>
      </c>
      <c r="K1757" s="3" t="s">
        <v>103</v>
      </c>
      <c r="L1757" s="3" t="s">
        <v>104</v>
      </c>
      <c r="M1757" s="3">
        <v>76106</v>
      </c>
      <c r="N1757" s="3" t="s">
        <v>105</v>
      </c>
      <c r="O1757" s="3" t="s">
        <v>3275</v>
      </c>
      <c r="P1757" s="3" t="s">
        <v>46</v>
      </c>
      <c r="Q1757" s="3" t="s">
        <v>90</v>
      </c>
      <c r="R1757" s="3" t="s">
        <v>3276</v>
      </c>
      <c r="S1757" s="3">
        <v>360.71199999999999</v>
      </c>
      <c r="T1757" s="3">
        <v>11</v>
      </c>
      <c r="U1757" s="3">
        <v>0.2</v>
      </c>
      <c r="V1757" s="3">
        <v>130.75810000000001</v>
      </c>
    </row>
    <row r="1758" spans="1:22" ht="14.25" customHeight="1" x14ac:dyDescent="0.25">
      <c r="A1758" s="3">
        <v>1757</v>
      </c>
      <c r="B1758" s="3" t="s">
        <v>4463</v>
      </c>
      <c r="C1758" s="4">
        <f>YEAR(Table_1[[#This Row],[Order Date]])</f>
        <v>2012</v>
      </c>
      <c r="D1758" s="9">
        <v>41251</v>
      </c>
      <c r="E1758" s="3">
        <v>41254</v>
      </c>
      <c r="F1758" s="3" t="s">
        <v>23</v>
      </c>
      <c r="G1758" s="3" t="s">
        <v>4176</v>
      </c>
      <c r="H1758" s="3" t="s">
        <v>4177</v>
      </c>
      <c r="I1758" s="3" t="s">
        <v>102</v>
      </c>
      <c r="J1758" s="3" t="s">
        <v>27</v>
      </c>
      <c r="K1758" s="3" t="s">
        <v>103</v>
      </c>
      <c r="L1758" s="3" t="s">
        <v>104</v>
      </c>
      <c r="M1758" s="3">
        <v>76106</v>
      </c>
      <c r="N1758" s="3" t="s">
        <v>105</v>
      </c>
      <c r="O1758" s="3" t="s">
        <v>4464</v>
      </c>
      <c r="P1758" s="3" t="s">
        <v>71</v>
      </c>
      <c r="Q1758" s="3" t="s">
        <v>72</v>
      </c>
      <c r="R1758" s="3" t="s">
        <v>4465</v>
      </c>
      <c r="S1758" s="3">
        <v>1718.4</v>
      </c>
      <c r="T1758" s="3">
        <v>6</v>
      </c>
      <c r="U1758" s="3">
        <v>0.2</v>
      </c>
      <c r="V1758" s="3">
        <v>150.36000000000013</v>
      </c>
    </row>
    <row r="1759" spans="1:22" ht="14.25" customHeight="1" x14ac:dyDescent="0.25">
      <c r="A1759" s="3">
        <v>1758</v>
      </c>
      <c r="B1759" s="3" t="s">
        <v>4466</v>
      </c>
      <c r="C1759" s="4">
        <f>YEAR(Table_1[[#This Row],[Order Date]])</f>
        <v>2012</v>
      </c>
      <c r="D1759" s="9">
        <v>41103</v>
      </c>
      <c r="E1759" s="3">
        <v>41105</v>
      </c>
      <c r="F1759" s="3" t="s">
        <v>188</v>
      </c>
      <c r="G1759" s="3" t="s">
        <v>2969</v>
      </c>
      <c r="H1759" s="3" t="s">
        <v>2970</v>
      </c>
      <c r="I1759" s="3" t="s">
        <v>102</v>
      </c>
      <c r="J1759" s="3" t="s">
        <v>27</v>
      </c>
      <c r="K1759" s="3" t="s">
        <v>184</v>
      </c>
      <c r="L1759" s="3" t="s">
        <v>104</v>
      </c>
      <c r="M1759" s="3">
        <v>77095</v>
      </c>
      <c r="N1759" s="3" t="s">
        <v>105</v>
      </c>
      <c r="O1759" s="3" t="s">
        <v>3931</v>
      </c>
      <c r="P1759" s="3" t="s">
        <v>46</v>
      </c>
      <c r="Q1759" s="3" t="s">
        <v>75</v>
      </c>
      <c r="R1759" s="3" t="s">
        <v>3932</v>
      </c>
      <c r="S1759" s="3">
        <v>41.567999999999991</v>
      </c>
      <c r="T1759" s="3">
        <v>6</v>
      </c>
      <c r="U1759" s="3">
        <v>0.8</v>
      </c>
      <c r="V1759" s="3">
        <v>-66.508800000000036</v>
      </c>
    </row>
    <row r="1760" spans="1:22" ht="14.25" customHeight="1" x14ac:dyDescent="0.25">
      <c r="A1760" s="3">
        <v>1759</v>
      </c>
      <c r="B1760" s="3" t="s">
        <v>4467</v>
      </c>
      <c r="C1760" s="4">
        <f>YEAR(Table_1[[#This Row],[Order Date]])</f>
        <v>2011</v>
      </c>
      <c r="D1760" s="9">
        <v>40674</v>
      </c>
      <c r="E1760" s="3">
        <v>40680</v>
      </c>
      <c r="F1760" s="3" t="s">
        <v>50</v>
      </c>
      <c r="G1760" s="3" t="s">
        <v>4468</v>
      </c>
      <c r="H1760" s="3" t="s">
        <v>4469</v>
      </c>
      <c r="I1760" s="3" t="s">
        <v>26</v>
      </c>
      <c r="J1760" s="3" t="s">
        <v>27</v>
      </c>
      <c r="K1760" s="3" t="s">
        <v>184</v>
      </c>
      <c r="L1760" s="3" t="s">
        <v>104</v>
      </c>
      <c r="M1760" s="3">
        <v>77095</v>
      </c>
      <c r="N1760" s="3" t="s">
        <v>105</v>
      </c>
      <c r="O1760" s="3" t="s">
        <v>3231</v>
      </c>
      <c r="P1760" s="3" t="s">
        <v>71</v>
      </c>
      <c r="Q1760" s="3" t="s">
        <v>161</v>
      </c>
      <c r="R1760" s="3" t="s">
        <v>3232</v>
      </c>
      <c r="S1760" s="3">
        <v>46.864000000000004</v>
      </c>
      <c r="T1760" s="3">
        <v>2</v>
      </c>
      <c r="U1760" s="3">
        <v>0.2</v>
      </c>
      <c r="V1760" s="3">
        <v>7.615399999999994</v>
      </c>
    </row>
    <row r="1761" spans="1:22" ht="14.25" customHeight="1" x14ac:dyDescent="0.25">
      <c r="A1761" s="3">
        <v>1760</v>
      </c>
      <c r="B1761" s="3" t="s">
        <v>4470</v>
      </c>
      <c r="C1761" s="4">
        <f>YEAR(Table_1[[#This Row],[Order Date]])</f>
        <v>2011</v>
      </c>
      <c r="D1761" s="9">
        <v>40549</v>
      </c>
      <c r="E1761" s="3">
        <v>40556</v>
      </c>
      <c r="F1761" s="3" t="s">
        <v>50</v>
      </c>
      <c r="G1761" s="3" t="s">
        <v>3934</v>
      </c>
      <c r="H1761" s="3" t="s">
        <v>3935</v>
      </c>
      <c r="I1761" s="3" t="s">
        <v>26</v>
      </c>
      <c r="J1761" s="3" t="s">
        <v>27</v>
      </c>
      <c r="K1761" s="3" t="s">
        <v>146</v>
      </c>
      <c r="L1761" s="3" t="s">
        <v>147</v>
      </c>
      <c r="M1761" s="3">
        <v>19143</v>
      </c>
      <c r="N1761" s="3" t="s">
        <v>148</v>
      </c>
      <c r="O1761" s="3" t="s">
        <v>1423</v>
      </c>
      <c r="P1761" s="3" t="s">
        <v>46</v>
      </c>
      <c r="Q1761" s="3" t="s">
        <v>68</v>
      </c>
      <c r="R1761" s="3" t="s">
        <v>1424</v>
      </c>
      <c r="S1761" s="3">
        <v>19.536000000000001</v>
      </c>
      <c r="T1761" s="3">
        <v>3</v>
      </c>
      <c r="U1761" s="3">
        <v>0.2</v>
      </c>
      <c r="V1761" s="3">
        <v>4.8840000000000003</v>
      </c>
    </row>
    <row r="1762" spans="1:22" ht="14.25" customHeight="1" x14ac:dyDescent="0.25">
      <c r="A1762" s="3">
        <v>1761</v>
      </c>
      <c r="B1762" s="3" t="s">
        <v>4471</v>
      </c>
      <c r="C1762" s="4">
        <f>YEAR(Table_1[[#This Row],[Order Date]])</f>
        <v>2012</v>
      </c>
      <c r="D1762" s="9">
        <v>41157</v>
      </c>
      <c r="E1762" s="3">
        <v>41161</v>
      </c>
      <c r="F1762" s="3" t="s">
        <v>50</v>
      </c>
      <c r="G1762" s="3" t="s">
        <v>1308</v>
      </c>
      <c r="H1762" s="3" t="s">
        <v>1309</v>
      </c>
      <c r="I1762" s="3" t="s">
        <v>26</v>
      </c>
      <c r="J1762" s="3" t="s">
        <v>27</v>
      </c>
      <c r="K1762" s="3" t="s">
        <v>947</v>
      </c>
      <c r="L1762" s="3" t="s">
        <v>43</v>
      </c>
      <c r="M1762" s="3">
        <v>92105</v>
      </c>
      <c r="N1762" s="3" t="s">
        <v>44</v>
      </c>
      <c r="O1762" s="3" t="s">
        <v>4472</v>
      </c>
      <c r="P1762" s="3" t="s">
        <v>32</v>
      </c>
      <c r="Q1762" s="3" t="s">
        <v>33</v>
      </c>
      <c r="R1762" s="3" t="s">
        <v>4473</v>
      </c>
      <c r="S1762" s="3">
        <v>411.33199999999999</v>
      </c>
      <c r="T1762" s="3">
        <v>4</v>
      </c>
      <c r="U1762" s="3">
        <v>0.15</v>
      </c>
      <c r="V1762" s="3">
        <v>-4.8391999999999769</v>
      </c>
    </row>
    <row r="1763" spans="1:22" ht="14.25" customHeight="1" x14ac:dyDescent="0.25">
      <c r="A1763" s="3">
        <v>1762</v>
      </c>
      <c r="B1763" s="3" t="s">
        <v>4471</v>
      </c>
      <c r="C1763" s="4">
        <f>YEAR(Table_1[[#This Row],[Order Date]])</f>
        <v>2012</v>
      </c>
      <c r="D1763" s="9">
        <v>41157</v>
      </c>
      <c r="E1763" s="3">
        <v>41161</v>
      </c>
      <c r="F1763" s="3" t="s">
        <v>50</v>
      </c>
      <c r="G1763" s="3" t="s">
        <v>1308</v>
      </c>
      <c r="H1763" s="3" t="s">
        <v>1309</v>
      </c>
      <c r="I1763" s="3" t="s">
        <v>26</v>
      </c>
      <c r="J1763" s="3" t="s">
        <v>27</v>
      </c>
      <c r="K1763" s="3" t="s">
        <v>947</v>
      </c>
      <c r="L1763" s="3" t="s">
        <v>43</v>
      </c>
      <c r="M1763" s="3">
        <v>92105</v>
      </c>
      <c r="N1763" s="3" t="s">
        <v>44</v>
      </c>
      <c r="O1763" s="3" t="s">
        <v>4474</v>
      </c>
      <c r="P1763" s="3" t="s">
        <v>46</v>
      </c>
      <c r="Q1763" s="3" t="s">
        <v>75</v>
      </c>
      <c r="R1763" s="3" t="s">
        <v>4475</v>
      </c>
      <c r="S1763" s="3">
        <v>28.752000000000002</v>
      </c>
      <c r="T1763" s="3">
        <v>6</v>
      </c>
      <c r="U1763" s="3">
        <v>0.2</v>
      </c>
      <c r="V1763" s="3">
        <v>9.7037999999999993</v>
      </c>
    </row>
    <row r="1764" spans="1:22" ht="14.25" customHeight="1" x14ac:dyDescent="0.25">
      <c r="A1764" s="3">
        <v>1763</v>
      </c>
      <c r="B1764" s="3" t="s">
        <v>4471</v>
      </c>
      <c r="C1764" s="4">
        <f>YEAR(Table_1[[#This Row],[Order Date]])</f>
        <v>2012</v>
      </c>
      <c r="D1764" s="9">
        <v>41157</v>
      </c>
      <c r="E1764" s="3">
        <v>41161</v>
      </c>
      <c r="F1764" s="3" t="s">
        <v>50</v>
      </c>
      <c r="G1764" s="3" t="s">
        <v>1308</v>
      </c>
      <c r="H1764" s="3" t="s">
        <v>1309</v>
      </c>
      <c r="I1764" s="3" t="s">
        <v>26</v>
      </c>
      <c r="J1764" s="3" t="s">
        <v>27</v>
      </c>
      <c r="K1764" s="3" t="s">
        <v>947</v>
      </c>
      <c r="L1764" s="3" t="s">
        <v>43</v>
      </c>
      <c r="M1764" s="3">
        <v>92105</v>
      </c>
      <c r="N1764" s="3" t="s">
        <v>44</v>
      </c>
      <c r="O1764" s="3" t="s">
        <v>4476</v>
      </c>
      <c r="P1764" s="3" t="s">
        <v>32</v>
      </c>
      <c r="Q1764" s="3" t="s">
        <v>33</v>
      </c>
      <c r="R1764" s="3" t="s">
        <v>4477</v>
      </c>
      <c r="S1764" s="3">
        <v>293.19900000000001</v>
      </c>
      <c r="T1764" s="3">
        <v>3</v>
      </c>
      <c r="U1764" s="3">
        <v>0.15</v>
      </c>
      <c r="V1764" s="3">
        <v>-20.696400000000025</v>
      </c>
    </row>
    <row r="1765" spans="1:22" ht="14.25" customHeight="1" x14ac:dyDescent="0.25">
      <c r="A1765" s="3">
        <v>1764</v>
      </c>
      <c r="B1765" s="3" t="s">
        <v>4478</v>
      </c>
      <c r="C1765" s="4">
        <f>YEAR(Table_1[[#This Row],[Order Date]])</f>
        <v>2013</v>
      </c>
      <c r="D1765" s="9">
        <v>41491</v>
      </c>
      <c r="E1765" s="3">
        <v>41495</v>
      </c>
      <c r="F1765" s="3" t="s">
        <v>50</v>
      </c>
      <c r="G1765" s="3" t="s">
        <v>4479</v>
      </c>
      <c r="H1765" s="3" t="s">
        <v>4480</v>
      </c>
      <c r="I1765" s="3" t="s">
        <v>102</v>
      </c>
      <c r="J1765" s="3" t="s">
        <v>27</v>
      </c>
      <c r="K1765" s="3" t="s">
        <v>4350</v>
      </c>
      <c r="L1765" s="3" t="s">
        <v>319</v>
      </c>
      <c r="M1765" s="3">
        <v>23434</v>
      </c>
      <c r="N1765" s="3" t="s">
        <v>30</v>
      </c>
      <c r="O1765" s="3" t="s">
        <v>1405</v>
      </c>
      <c r="P1765" s="3" t="s">
        <v>46</v>
      </c>
      <c r="Q1765" s="3" t="s">
        <v>578</v>
      </c>
      <c r="R1765" s="3" t="s">
        <v>1406</v>
      </c>
      <c r="S1765" s="3">
        <v>35.06</v>
      </c>
      <c r="T1765" s="3">
        <v>2</v>
      </c>
      <c r="U1765" s="3">
        <v>0</v>
      </c>
      <c r="V1765" s="3">
        <v>10.517999999999997</v>
      </c>
    </row>
    <row r="1766" spans="1:22" ht="14.25" customHeight="1" x14ac:dyDescent="0.25">
      <c r="A1766" s="3">
        <v>1765</v>
      </c>
      <c r="B1766" s="3" t="s">
        <v>4478</v>
      </c>
      <c r="C1766" s="4">
        <f>YEAR(Table_1[[#This Row],[Order Date]])</f>
        <v>2013</v>
      </c>
      <c r="D1766" s="9">
        <v>41491</v>
      </c>
      <c r="E1766" s="3">
        <v>41495</v>
      </c>
      <c r="F1766" s="3" t="s">
        <v>50</v>
      </c>
      <c r="G1766" s="3" t="s">
        <v>4479</v>
      </c>
      <c r="H1766" s="3" t="s">
        <v>4480</v>
      </c>
      <c r="I1766" s="3" t="s">
        <v>102</v>
      </c>
      <c r="J1766" s="3" t="s">
        <v>27</v>
      </c>
      <c r="K1766" s="3" t="s">
        <v>4350</v>
      </c>
      <c r="L1766" s="3" t="s">
        <v>319</v>
      </c>
      <c r="M1766" s="3">
        <v>23434</v>
      </c>
      <c r="N1766" s="3" t="s">
        <v>30</v>
      </c>
      <c r="O1766" s="3" t="s">
        <v>2414</v>
      </c>
      <c r="P1766" s="3" t="s">
        <v>46</v>
      </c>
      <c r="Q1766" s="3" t="s">
        <v>47</v>
      </c>
      <c r="R1766" s="3" t="s">
        <v>2415</v>
      </c>
      <c r="S1766" s="3">
        <v>4.13</v>
      </c>
      <c r="T1766" s="3">
        <v>1</v>
      </c>
      <c r="U1766" s="3">
        <v>0</v>
      </c>
      <c r="V1766" s="3">
        <v>1.8997999999999999</v>
      </c>
    </row>
    <row r="1767" spans="1:22" ht="14.25" customHeight="1" x14ac:dyDescent="0.25">
      <c r="A1767" s="3">
        <v>1766</v>
      </c>
      <c r="B1767" s="3" t="s">
        <v>4478</v>
      </c>
      <c r="C1767" s="4">
        <f>YEAR(Table_1[[#This Row],[Order Date]])</f>
        <v>2013</v>
      </c>
      <c r="D1767" s="9">
        <v>41491</v>
      </c>
      <c r="E1767" s="3">
        <v>41495</v>
      </c>
      <c r="F1767" s="3" t="s">
        <v>50</v>
      </c>
      <c r="G1767" s="3" t="s">
        <v>4479</v>
      </c>
      <c r="H1767" s="3" t="s">
        <v>4480</v>
      </c>
      <c r="I1767" s="3" t="s">
        <v>102</v>
      </c>
      <c r="J1767" s="3" t="s">
        <v>27</v>
      </c>
      <c r="K1767" s="3" t="s">
        <v>4350</v>
      </c>
      <c r="L1767" s="3" t="s">
        <v>319</v>
      </c>
      <c r="M1767" s="3">
        <v>23434</v>
      </c>
      <c r="N1767" s="3" t="s">
        <v>30</v>
      </c>
      <c r="O1767" s="3" t="s">
        <v>4481</v>
      </c>
      <c r="P1767" s="3" t="s">
        <v>32</v>
      </c>
      <c r="Q1767" s="3" t="s">
        <v>65</v>
      </c>
      <c r="R1767" s="3" t="s">
        <v>4482</v>
      </c>
      <c r="S1767" s="3">
        <v>109.8</v>
      </c>
      <c r="T1767" s="3">
        <v>9</v>
      </c>
      <c r="U1767" s="3">
        <v>0</v>
      </c>
      <c r="V1767" s="3">
        <v>46.116000000000007</v>
      </c>
    </row>
    <row r="1768" spans="1:22" ht="14.25" customHeight="1" x14ac:dyDescent="0.25">
      <c r="A1768" s="3">
        <v>1767</v>
      </c>
      <c r="B1768" s="3" t="s">
        <v>4478</v>
      </c>
      <c r="C1768" s="4">
        <f>YEAR(Table_1[[#This Row],[Order Date]])</f>
        <v>2013</v>
      </c>
      <c r="D1768" s="9">
        <v>41491</v>
      </c>
      <c r="E1768" s="3">
        <v>41495</v>
      </c>
      <c r="F1768" s="3" t="s">
        <v>50</v>
      </c>
      <c r="G1768" s="3" t="s">
        <v>4479</v>
      </c>
      <c r="H1768" s="3" t="s">
        <v>4480</v>
      </c>
      <c r="I1768" s="3" t="s">
        <v>102</v>
      </c>
      <c r="J1768" s="3" t="s">
        <v>27</v>
      </c>
      <c r="K1768" s="3" t="s">
        <v>4350</v>
      </c>
      <c r="L1768" s="3" t="s">
        <v>319</v>
      </c>
      <c r="M1768" s="3">
        <v>23434</v>
      </c>
      <c r="N1768" s="3" t="s">
        <v>30</v>
      </c>
      <c r="O1768" s="3" t="s">
        <v>4483</v>
      </c>
      <c r="P1768" s="3" t="s">
        <v>46</v>
      </c>
      <c r="Q1768" s="3" t="s">
        <v>47</v>
      </c>
      <c r="R1768" s="3" t="s">
        <v>4484</v>
      </c>
      <c r="S1768" s="3">
        <v>9.82</v>
      </c>
      <c r="T1768" s="3">
        <v>2</v>
      </c>
      <c r="U1768" s="3">
        <v>0</v>
      </c>
      <c r="V1768" s="3">
        <v>4.8117999999999999</v>
      </c>
    </row>
    <row r="1769" spans="1:22" ht="14.25" customHeight="1" x14ac:dyDescent="0.25">
      <c r="A1769" s="3">
        <v>1768</v>
      </c>
      <c r="B1769" s="3" t="s">
        <v>4485</v>
      </c>
      <c r="C1769" s="4">
        <f>YEAR(Table_1[[#This Row],[Order Date]])</f>
        <v>2011</v>
      </c>
      <c r="D1769" s="9">
        <v>40624</v>
      </c>
      <c r="E1769" s="3">
        <v>40628</v>
      </c>
      <c r="F1769" s="3" t="s">
        <v>50</v>
      </c>
      <c r="G1769" s="3" t="s">
        <v>4486</v>
      </c>
      <c r="H1769" s="3" t="s">
        <v>4487</v>
      </c>
      <c r="I1769" s="3" t="s">
        <v>26</v>
      </c>
      <c r="J1769" s="3" t="s">
        <v>27</v>
      </c>
      <c r="K1769" s="3" t="s">
        <v>4488</v>
      </c>
      <c r="L1769" s="3" t="s">
        <v>88</v>
      </c>
      <c r="M1769" s="3">
        <v>27405</v>
      </c>
      <c r="N1769" s="3" t="s">
        <v>30</v>
      </c>
      <c r="O1769" s="3" t="s">
        <v>255</v>
      </c>
      <c r="P1769" s="3" t="s">
        <v>46</v>
      </c>
      <c r="Q1769" s="3" t="s">
        <v>75</v>
      </c>
      <c r="R1769" s="3" t="s">
        <v>256</v>
      </c>
      <c r="S1769" s="3">
        <v>7.644000000000001</v>
      </c>
      <c r="T1769" s="3">
        <v>4</v>
      </c>
      <c r="U1769" s="3">
        <v>0.7</v>
      </c>
      <c r="V1769" s="3">
        <v>-5.8603999999999985</v>
      </c>
    </row>
    <row r="1770" spans="1:22" ht="14.25" customHeight="1" x14ac:dyDescent="0.25">
      <c r="A1770" s="3">
        <v>1769</v>
      </c>
      <c r="B1770" s="3" t="s">
        <v>4485</v>
      </c>
      <c r="C1770" s="4">
        <f>YEAR(Table_1[[#This Row],[Order Date]])</f>
        <v>2011</v>
      </c>
      <c r="D1770" s="9">
        <v>40624</v>
      </c>
      <c r="E1770" s="3">
        <v>40628</v>
      </c>
      <c r="F1770" s="3" t="s">
        <v>50</v>
      </c>
      <c r="G1770" s="3" t="s">
        <v>4486</v>
      </c>
      <c r="H1770" s="3" t="s">
        <v>4487</v>
      </c>
      <c r="I1770" s="3" t="s">
        <v>26</v>
      </c>
      <c r="J1770" s="3" t="s">
        <v>27</v>
      </c>
      <c r="K1770" s="3" t="s">
        <v>4488</v>
      </c>
      <c r="L1770" s="3" t="s">
        <v>88</v>
      </c>
      <c r="M1770" s="3">
        <v>27405</v>
      </c>
      <c r="N1770" s="3" t="s">
        <v>30</v>
      </c>
      <c r="O1770" s="3" t="s">
        <v>617</v>
      </c>
      <c r="P1770" s="3" t="s">
        <v>46</v>
      </c>
      <c r="Q1770" s="3" t="s">
        <v>75</v>
      </c>
      <c r="R1770" s="3" t="s">
        <v>618</v>
      </c>
      <c r="S1770" s="3">
        <v>51.465000000000018</v>
      </c>
      <c r="T1770" s="3">
        <v>5</v>
      </c>
      <c r="U1770" s="3">
        <v>0.7</v>
      </c>
      <c r="V1770" s="3">
        <v>-39.456499999999991</v>
      </c>
    </row>
    <row r="1771" spans="1:22" ht="14.25" customHeight="1" x14ac:dyDescent="0.25">
      <c r="A1771" s="3">
        <v>1770</v>
      </c>
      <c r="B1771" s="3" t="s">
        <v>4489</v>
      </c>
      <c r="C1771" s="4">
        <f>YEAR(Table_1[[#This Row],[Order Date]])</f>
        <v>2014</v>
      </c>
      <c r="D1771" s="9">
        <v>41701</v>
      </c>
      <c r="E1771" s="3">
        <v>41707</v>
      </c>
      <c r="F1771" s="3" t="s">
        <v>50</v>
      </c>
      <c r="G1771" s="3" t="s">
        <v>355</v>
      </c>
      <c r="H1771" s="3" t="s">
        <v>356</v>
      </c>
      <c r="I1771" s="3" t="s">
        <v>41</v>
      </c>
      <c r="J1771" s="3" t="s">
        <v>27</v>
      </c>
      <c r="K1771" s="3" t="s">
        <v>815</v>
      </c>
      <c r="L1771" s="3" t="s">
        <v>104</v>
      </c>
      <c r="M1771" s="3">
        <v>75081</v>
      </c>
      <c r="N1771" s="3" t="s">
        <v>105</v>
      </c>
      <c r="O1771" s="3" t="s">
        <v>1868</v>
      </c>
      <c r="P1771" s="3" t="s">
        <v>46</v>
      </c>
      <c r="Q1771" s="3" t="s">
        <v>578</v>
      </c>
      <c r="R1771" s="3" t="s">
        <v>186</v>
      </c>
      <c r="S1771" s="3">
        <v>6.9760000000000009</v>
      </c>
      <c r="T1771" s="3">
        <v>4</v>
      </c>
      <c r="U1771" s="3">
        <v>0.2</v>
      </c>
      <c r="V1771" s="3">
        <v>-1.3952000000000013</v>
      </c>
    </row>
    <row r="1772" spans="1:22" ht="14.25" customHeight="1" x14ac:dyDescent="0.25">
      <c r="A1772" s="3">
        <v>1771</v>
      </c>
      <c r="B1772" s="3" t="s">
        <v>4489</v>
      </c>
      <c r="C1772" s="4">
        <f>YEAR(Table_1[[#This Row],[Order Date]])</f>
        <v>2014</v>
      </c>
      <c r="D1772" s="9">
        <v>41701</v>
      </c>
      <c r="E1772" s="3">
        <v>41707</v>
      </c>
      <c r="F1772" s="3" t="s">
        <v>50</v>
      </c>
      <c r="G1772" s="3" t="s">
        <v>355</v>
      </c>
      <c r="H1772" s="3" t="s">
        <v>356</v>
      </c>
      <c r="I1772" s="3" t="s">
        <v>41</v>
      </c>
      <c r="J1772" s="3" t="s">
        <v>27</v>
      </c>
      <c r="K1772" s="3" t="s">
        <v>815</v>
      </c>
      <c r="L1772" s="3" t="s">
        <v>104</v>
      </c>
      <c r="M1772" s="3">
        <v>75081</v>
      </c>
      <c r="N1772" s="3" t="s">
        <v>105</v>
      </c>
      <c r="O1772" s="3" t="s">
        <v>232</v>
      </c>
      <c r="P1772" s="3" t="s">
        <v>46</v>
      </c>
      <c r="Q1772" s="3" t="s">
        <v>75</v>
      </c>
      <c r="R1772" s="3" t="s">
        <v>233</v>
      </c>
      <c r="S1772" s="3">
        <v>12.221999999999998</v>
      </c>
      <c r="T1772" s="3">
        <v>7</v>
      </c>
      <c r="U1772" s="3">
        <v>0.8</v>
      </c>
      <c r="V1772" s="3">
        <v>-20.166300000000007</v>
      </c>
    </row>
    <row r="1773" spans="1:22" ht="14.25" customHeight="1" x14ac:dyDescent="0.25">
      <c r="A1773" s="3">
        <v>1772</v>
      </c>
      <c r="B1773" s="3" t="s">
        <v>4490</v>
      </c>
      <c r="C1773" s="4">
        <f>YEAR(Table_1[[#This Row],[Order Date]])</f>
        <v>2013</v>
      </c>
      <c r="D1773" s="9">
        <v>41606</v>
      </c>
      <c r="E1773" s="3">
        <v>41608</v>
      </c>
      <c r="F1773" s="3" t="s">
        <v>23</v>
      </c>
      <c r="G1773" s="3" t="s">
        <v>513</v>
      </c>
      <c r="H1773" s="3" t="s">
        <v>514</v>
      </c>
      <c r="I1773" s="3" t="s">
        <v>41</v>
      </c>
      <c r="J1773" s="3" t="s">
        <v>27</v>
      </c>
      <c r="K1773" s="3" t="s">
        <v>303</v>
      </c>
      <c r="L1773" s="3" t="s">
        <v>211</v>
      </c>
      <c r="M1773" s="3">
        <v>60623</v>
      </c>
      <c r="N1773" s="3" t="s">
        <v>105</v>
      </c>
      <c r="O1773" s="3" t="s">
        <v>3324</v>
      </c>
      <c r="P1773" s="3" t="s">
        <v>46</v>
      </c>
      <c r="Q1773" s="3" t="s">
        <v>59</v>
      </c>
      <c r="R1773" s="3" t="s">
        <v>3325</v>
      </c>
      <c r="S1773" s="3">
        <v>97.984000000000009</v>
      </c>
      <c r="T1773" s="3">
        <v>2</v>
      </c>
      <c r="U1773" s="3">
        <v>0.2</v>
      </c>
      <c r="V1773" s="3">
        <v>-24.496000000000002</v>
      </c>
    </row>
    <row r="1774" spans="1:22" ht="14.25" customHeight="1" x14ac:dyDescent="0.25">
      <c r="A1774" s="3">
        <v>1773</v>
      </c>
      <c r="B1774" s="3" t="s">
        <v>4490</v>
      </c>
      <c r="C1774" s="4">
        <f>YEAR(Table_1[[#This Row],[Order Date]])</f>
        <v>2013</v>
      </c>
      <c r="D1774" s="9">
        <v>41606</v>
      </c>
      <c r="E1774" s="3">
        <v>41608</v>
      </c>
      <c r="F1774" s="3" t="s">
        <v>23</v>
      </c>
      <c r="G1774" s="3" t="s">
        <v>513</v>
      </c>
      <c r="H1774" s="3" t="s">
        <v>514</v>
      </c>
      <c r="I1774" s="3" t="s">
        <v>41</v>
      </c>
      <c r="J1774" s="3" t="s">
        <v>27</v>
      </c>
      <c r="K1774" s="3" t="s">
        <v>303</v>
      </c>
      <c r="L1774" s="3" t="s">
        <v>211</v>
      </c>
      <c r="M1774" s="3">
        <v>60623</v>
      </c>
      <c r="N1774" s="3" t="s">
        <v>105</v>
      </c>
      <c r="O1774" s="3" t="s">
        <v>844</v>
      </c>
      <c r="P1774" s="3" t="s">
        <v>71</v>
      </c>
      <c r="Q1774" s="3" t="s">
        <v>161</v>
      </c>
      <c r="R1774" s="3" t="s">
        <v>845</v>
      </c>
      <c r="S1774" s="3">
        <v>62.400000000000006</v>
      </c>
      <c r="T1774" s="3">
        <v>6</v>
      </c>
      <c r="U1774" s="3">
        <v>0.2</v>
      </c>
      <c r="V1774" s="3">
        <v>19.499999999999993</v>
      </c>
    </row>
    <row r="1775" spans="1:22" ht="14.25" customHeight="1" x14ac:dyDescent="0.25">
      <c r="A1775" s="3">
        <v>1774</v>
      </c>
      <c r="B1775" s="3" t="s">
        <v>4491</v>
      </c>
      <c r="C1775" s="4">
        <f>YEAR(Table_1[[#This Row],[Order Date]])</f>
        <v>2011</v>
      </c>
      <c r="D1775" s="9">
        <v>40661</v>
      </c>
      <c r="E1775" s="3">
        <v>40666</v>
      </c>
      <c r="F1775" s="3" t="s">
        <v>50</v>
      </c>
      <c r="G1775" s="3" t="s">
        <v>4193</v>
      </c>
      <c r="H1775" s="3" t="s">
        <v>4194</v>
      </c>
      <c r="I1775" s="3" t="s">
        <v>41</v>
      </c>
      <c r="J1775" s="3" t="s">
        <v>27</v>
      </c>
      <c r="K1775" s="3" t="s">
        <v>4492</v>
      </c>
      <c r="L1775" s="3" t="s">
        <v>2735</v>
      </c>
      <c r="M1775" s="3">
        <v>21215</v>
      </c>
      <c r="N1775" s="3" t="s">
        <v>148</v>
      </c>
      <c r="O1775" s="3" t="s">
        <v>4493</v>
      </c>
      <c r="P1775" s="3" t="s">
        <v>46</v>
      </c>
      <c r="Q1775" s="3" t="s">
        <v>75</v>
      </c>
      <c r="R1775" s="3" t="s">
        <v>4494</v>
      </c>
      <c r="S1775" s="3">
        <v>20.86</v>
      </c>
      <c r="T1775" s="3">
        <v>2</v>
      </c>
      <c r="U1775" s="3">
        <v>0</v>
      </c>
      <c r="V1775" s="3">
        <v>9.3869999999999987</v>
      </c>
    </row>
    <row r="1776" spans="1:22" ht="14.25" customHeight="1" x14ac:dyDescent="0.25">
      <c r="A1776" s="3">
        <v>1775</v>
      </c>
      <c r="B1776" s="3" t="s">
        <v>4491</v>
      </c>
      <c r="C1776" s="4">
        <f>YEAR(Table_1[[#This Row],[Order Date]])</f>
        <v>2011</v>
      </c>
      <c r="D1776" s="9">
        <v>40661</v>
      </c>
      <c r="E1776" s="3">
        <v>40666</v>
      </c>
      <c r="F1776" s="3" t="s">
        <v>50</v>
      </c>
      <c r="G1776" s="3" t="s">
        <v>4193</v>
      </c>
      <c r="H1776" s="3" t="s">
        <v>4194</v>
      </c>
      <c r="I1776" s="3" t="s">
        <v>41</v>
      </c>
      <c r="J1776" s="3" t="s">
        <v>27</v>
      </c>
      <c r="K1776" s="3" t="s">
        <v>4492</v>
      </c>
      <c r="L1776" s="3" t="s">
        <v>2735</v>
      </c>
      <c r="M1776" s="3">
        <v>21215</v>
      </c>
      <c r="N1776" s="3" t="s">
        <v>148</v>
      </c>
      <c r="O1776" s="3" t="s">
        <v>4495</v>
      </c>
      <c r="P1776" s="3" t="s">
        <v>46</v>
      </c>
      <c r="Q1776" s="3" t="s">
        <v>59</v>
      </c>
      <c r="R1776" s="3" t="s">
        <v>4496</v>
      </c>
      <c r="S1776" s="3">
        <v>497.61</v>
      </c>
      <c r="T1776" s="3">
        <v>9</v>
      </c>
      <c r="U1776" s="3">
        <v>0</v>
      </c>
      <c r="V1776" s="3">
        <v>129.37860000000001</v>
      </c>
    </row>
    <row r="1777" spans="1:22" ht="14.25" customHeight="1" x14ac:dyDescent="0.25">
      <c r="A1777" s="3">
        <v>1776</v>
      </c>
      <c r="B1777" s="3" t="s">
        <v>4491</v>
      </c>
      <c r="C1777" s="4">
        <f>YEAR(Table_1[[#This Row],[Order Date]])</f>
        <v>2011</v>
      </c>
      <c r="D1777" s="9">
        <v>40661</v>
      </c>
      <c r="E1777" s="3">
        <v>40666</v>
      </c>
      <c r="F1777" s="3" t="s">
        <v>50</v>
      </c>
      <c r="G1777" s="3" t="s">
        <v>4193</v>
      </c>
      <c r="H1777" s="3" t="s">
        <v>4194</v>
      </c>
      <c r="I1777" s="3" t="s">
        <v>41</v>
      </c>
      <c r="J1777" s="3" t="s">
        <v>27</v>
      </c>
      <c r="K1777" s="3" t="s">
        <v>4492</v>
      </c>
      <c r="L1777" s="3" t="s">
        <v>2735</v>
      </c>
      <c r="M1777" s="3">
        <v>21215</v>
      </c>
      <c r="N1777" s="3" t="s">
        <v>148</v>
      </c>
      <c r="O1777" s="3" t="s">
        <v>4497</v>
      </c>
      <c r="P1777" s="3" t="s">
        <v>46</v>
      </c>
      <c r="Q1777" s="3" t="s">
        <v>68</v>
      </c>
      <c r="R1777" s="3" t="s">
        <v>4498</v>
      </c>
      <c r="S1777" s="3">
        <v>5.34</v>
      </c>
      <c r="T1777" s="3">
        <v>2</v>
      </c>
      <c r="U1777" s="3">
        <v>0</v>
      </c>
      <c r="V1777" s="3">
        <v>1.4952000000000001</v>
      </c>
    </row>
    <row r="1778" spans="1:22" ht="14.25" customHeight="1" x14ac:dyDescent="0.25">
      <c r="A1778" s="3">
        <v>1777</v>
      </c>
      <c r="B1778" s="3" t="s">
        <v>4491</v>
      </c>
      <c r="C1778" s="4">
        <f>YEAR(Table_1[[#This Row],[Order Date]])</f>
        <v>2011</v>
      </c>
      <c r="D1778" s="9">
        <v>40661</v>
      </c>
      <c r="E1778" s="3">
        <v>40666</v>
      </c>
      <c r="F1778" s="3" t="s">
        <v>50</v>
      </c>
      <c r="G1778" s="3" t="s">
        <v>4193</v>
      </c>
      <c r="H1778" s="3" t="s">
        <v>4194</v>
      </c>
      <c r="I1778" s="3" t="s">
        <v>41</v>
      </c>
      <c r="J1778" s="3" t="s">
        <v>27</v>
      </c>
      <c r="K1778" s="3" t="s">
        <v>4492</v>
      </c>
      <c r="L1778" s="3" t="s">
        <v>2735</v>
      </c>
      <c r="M1778" s="3">
        <v>21215</v>
      </c>
      <c r="N1778" s="3" t="s">
        <v>148</v>
      </c>
      <c r="O1778" s="3" t="s">
        <v>3200</v>
      </c>
      <c r="P1778" s="3" t="s">
        <v>46</v>
      </c>
      <c r="Q1778" s="3" t="s">
        <v>47</v>
      </c>
      <c r="R1778" s="3" t="s">
        <v>3201</v>
      </c>
      <c r="S1778" s="3">
        <v>3.15</v>
      </c>
      <c r="T1778" s="3">
        <v>1</v>
      </c>
      <c r="U1778" s="3">
        <v>0</v>
      </c>
      <c r="V1778" s="3">
        <v>1.512</v>
      </c>
    </row>
    <row r="1779" spans="1:22" ht="14.25" customHeight="1" x14ac:dyDescent="0.25">
      <c r="A1779" s="3">
        <v>1778</v>
      </c>
      <c r="B1779" s="3" t="s">
        <v>4499</v>
      </c>
      <c r="C1779" s="4">
        <f>YEAR(Table_1[[#This Row],[Order Date]])</f>
        <v>2012</v>
      </c>
      <c r="D1779" s="9">
        <v>41237</v>
      </c>
      <c r="E1779" s="3">
        <v>41241</v>
      </c>
      <c r="F1779" s="3" t="s">
        <v>50</v>
      </c>
      <c r="G1779" s="3" t="s">
        <v>251</v>
      </c>
      <c r="H1779" s="3" t="s">
        <v>252</v>
      </c>
      <c r="I1779" s="3" t="s">
        <v>26</v>
      </c>
      <c r="J1779" s="3" t="s">
        <v>27</v>
      </c>
      <c r="K1779" s="3" t="s">
        <v>42</v>
      </c>
      <c r="L1779" s="3" t="s">
        <v>43</v>
      </c>
      <c r="M1779" s="3">
        <v>90004</v>
      </c>
      <c r="N1779" s="3" t="s">
        <v>44</v>
      </c>
      <c r="O1779" s="3" t="s">
        <v>4500</v>
      </c>
      <c r="P1779" s="3" t="s">
        <v>46</v>
      </c>
      <c r="Q1779" s="3" t="s">
        <v>90</v>
      </c>
      <c r="R1779" s="3" t="s">
        <v>4501</v>
      </c>
      <c r="S1779" s="3">
        <v>368.91</v>
      </c>
      <c r="T1779" s="3">
        <v>9</v>
      </c>
      <c r="U1779" s="3">
        <v>0</v>
      </c>
      <c r="V1779" s="3">
        <v>180.76590000000002</v>
      </c>
    </row>
    <row r="1780" spans="1:22" ht="14.25" customHeight="1" x14ac:dyDescent="0.25">
      <c r="A1780" s="3">
        <v>1779</v>
      </c>
      <c r="B1780" s="3" t="s">
        <v>4499</v>
      </c>
      <c r="C1780" s="4">
        <f>YEAR(Table_1[[#This Row],[Order Date]])</f>
        <v>2012</v>
      </c>
      <c r="D1780" s="9">
        <v>41237</v>
      </c>
      <c r="E1780" s="3">
        <v>41241</v>
      </c>
      <c r="F1780" s="3" t="s">
        <v>50</v>
      </c>
      <c r="G1780" s="3" t="s">
        <v>251</v>
      </c>
      <c r="H1780" s="3" t="s">
        <v>252</v>
      </c>
      <c r="I1780" s="3" t="s">
        <v>26</v>
      </c>
      <c r="J1780" s="3" t="s">
        <v>27</v>
      </c>
      <c r="K1780" s="3" t="s">
        <v>42</v>
      </c>
      <c r="L1780" s="3" t="s">
        <v>43</v>
      </c>
      <c r="M1780" s="3">
        <v>90004</v>
      </c>
      <c r="N1780" s="3" t="s">
        <v>44</v>
      </c>
      <c r="O1780" s="3" t="s">
        <v>1650</v>
      </c>
      <c r="P1780" s="3" t="s">
        <v>46</v>
      </c>
      <c r="Q1780" s="3" t="s">
        <v>68</v>
      </c>
      <c r="R1780" s="3" t="s">
        <v>1651</v>
      </c>
      <c r="S1780" s="3">
        <v>14.7</v>
      </c>
      <c r="T1780" s="3">
        <v>5</v>
      </c>
      <c r="U1780" s="3">
        <v>0</v>
      </c>
      <c r="V1780" s="3">
        <v>6.6150000000000002</v>
      </c>
    </row>
    <row r="1781" spans="1:22" ht="14.25" customHeight="1" x14ac:dyDescent="0.25">
      <c r="A1781" s="3">
        <v>1780</v>
      </c>
      <c r="B1781" s="3" t="s">
        <v>4502</v>
      </c>
      <c r="C1781" s="4">
        <f>YEAR(Table_1[[#This Row],[Order Date]])</f>
        <v>2013</v>
      </c>
      <c r="D1781" s="9">
        <v>41590</v>
      </c>
      <c r="E1781" s="3">
        <v>41595</v>
      </c>
      <c r="F1781" s="3" t="s">
        <v>50</v>
      </c>
      <c r="G1781" s="3" t="s">
        <v>3550</v>
      </c>
      <c r="H1781" s="3" t="s">
        <v>3551</v>
      </c>
      <c r="I1781" s="3" t="s">
        <v>26</v>
      </c>
      <c r="J1781" s="3" t="s">
        <v>27</v>
      </c>
      <c r="K1781" s="3" t="s">
        <v>266</v>
      </c>
      <c r="L1781" s="3" t="s">
        <v>267</v>
      </c>
      <c r="M1781" s="3">
        <v>10011</v>
      </c>
      <c r="N1781" s="3" t="s">
        <v>148</v>
      </c>
      <c r="O1781" s="3" t="s">
        <v>3170</v>
      </c>
      <c r="P1781" s="3" t="s">
        <v>71</v>
      </c>
      <c r="Q1781" s="3" t="s">
        <v>161</v>
      </c>
      <c r="R1781" s="3" t="s">
        <v>3171</v>
      </c>
      <c r="S1781" s="3">
        <v>59.97</v>
      </c>
      <c r="T1781" s="3">
        <v>3</v>
      </c>
      <c r="U1781" s="3">
        <v>0</v>
      </c>
      <c r="V1781" s="3">
        <v>14.992499999999996</v>
      </c>
    </row>
    <row r="1782" spans="1:22" ht="14.25" customHeight="1" x14ac:dyDescent="0.25">
      <c r="A1782" s="3">
        <v>1781</v>
      </c>
      <c r="B1782" s="3" t="s">
        <v>4502</v>
      </c>
      <c r="C1782" s="4">
        <f>YEAR(Table_1[[#This Row],[Order Date]])</f>
        <v>2013</v>
      </c>
      <c r="D1782" s="9">
        <v>41590</v>
      </c>
      <c r="E1782" s="3">
        <v>41595</v>
      </c>
      <c r="F1782" s="3" t="s">
        <v>50</v>
      </c>
      <c r="G1782" s="3" t="s">
        <v>3550</v>
      </c>
      <c r="H1782" s="3" t="s">
        <v>3551</v>
      </c>
      <c r="I1782" s="3" t="s">
        <v>26</v>
      </c>
      <c r="J1782" s="3" t="s">
        <v>27</v>
      </c>
      <c r="K1782" s="3" t="s">
        <v>266</v>
      </c>
      <c r="L1782" s="3" t="s">
        <v>267</v>
      </c>
      <c r="M1782" s="3">
        <v>10011</v>
      </c>
      <c r="N1782" s="3" t="s">
        <v>148</v>
      </c>
      <c r="O1782" s="3" t="s">
        <v>933</v>
      </c>
      <c r="P1782" s="3" t="s">
        <v>46</v>
      </c>
      <c r="Q1782" s="3" t="s">
        <v>59</v>
      </c>
      <c r="R1782" s="3" t="s">
        <v>934</v>
      </c>
      <c r="S1782" s="3">
        <v>83.36</v>
      </c>
      <c r="T1782" s="3">
        <v>1</v>
      </c>
      <c r="U1782" s="3">
        <v>0</v>
      </c>
      <c r="V1782" s="3">
        <v>20.840000000000003</v>
      </c>
    </row>
    <row r="1783" spans="1:22" ht="14.25" customHeight="1" x14ac:dyDescent="0.25">
      <c r="A1783" s="3">
        <v>1782</v>
      </c>
      <c r="B1783" s="3" t="s">
        <v>4503</v>
      </c>
      <c r="C1783" s="4">
        <f>YEAR(Table_1[[#This Row],[Order Date]])</f>
        <v>2012</v>
      </c>
      <c r="D1783" s="9">
        <v>41099</v>
      </c>
      <c r="E1783" s="3">
        <v>41103</v>
      </c>
      <c r="F1783" s="3" t="s">
        <v>50</v>
      </c>
      <c r="G1783" s="3" t="s">
        <v>995</v>
      </c>
      <c r="H1783" s="3" t="s">
        <v>996</v>
      </c>
      <c r="I1783" s="3" t="s">
        <v>41</v>
      </c>
      <c r="J1783" s="3" t="s">
        <v>27</v>
      </c>
      <c r="K1783" s="3" t="s">
        <v>612</v>
      </c>
      <c r="L1783" s="3" t="s">
        <v>1245</v>
      </c>
      <c r="M1783" s="3">
        <v>2038</v>
      </c>
      <c r="N1783" s="3" t="s">
        <v>148</v>
      </c>
      <c r="O1783" s="3" t="s">
        <v>4504</v>
      </c>
      <c r="P1783" s="3" t="s">
        <v>46</v>
      </c>
      <c r="Q1783" s="3" t="s">
        <v>90</v>
      </c>
      <c r="R1783" s="3" t="s">
        <v>4505</v>
      </c>
      <c r="S1783" s="3">
        <v>6.58</v>
      </c>
      <c r="T1783" s="3">
        <v>2</v>
      </c>
      <c r="U1783" s="3">
        <v>0</v>
      </c>
      <c r="V1783" s="3">
        <v>3.0267999999999997</v>
      </c>
    </row>
    <row r="1784" spans="1:22" ht="14.25" customHeight="1" x14ac:dyDescent="0.25">
      <c r="A1784" s="3">
        <v>1783</v>
      </c>
      <c r="B1784" s="3" t="s">
        <v>4503</v>
      </c>
      <c r="C1784" s="4">
        <f>YEAR(Table_1[[#This Row],[Order Date]])</f>
        <v>2012</v>
      </c>
      <c r="D1784" s="9">
        <v>41099</v>
      </c>
      <c r="E1784" s="3">
        <v>41103</v>
      </c>
      <c r="F1784" s="3" t="s">
        <v>50</v>
      </c>
      <c r="G1784" s="3" t="s">
        <v>995</v>
      </c>
      <c r="H1784" s="3" t="s">
        <v>996</v>
      </c>
      <c r="I1784" s="3" t="s">
        <v>41</v>
      </c>
      <c r="J1784" s="3" t="s">
        <v>27</v>
      </c>
      <c r="K1784" s="3" t="s">
        <v>612</v>
      </c>
      <c r="L1784" s="3" t="s">
        <v>1245</v>
      </c>
      <c r="M1784" s="3">
        <v>2038</v>
      </c>
      <c r="N1784" s="3" t="s">
        <v>148</v>
      </c>
      <c r="O1784" s="3" t="s">
        <v>3127</v>
      </c>
      <c r="P1784" s="3" t="s">
        <v>46</v>
      </c>
      <c r="Q1784" s="3" t="s">
        <v>75</v>
      </c>
      <c r="R1784" s="3" t="s">
        <v>3128</v>
      </c>
      <c r="S1784" s="3">
        <v>122.94</v>
      </c>
      <c r="T1784" s="3">
        <v>3</v>
      </c>
      <c r="U1784" s="3">
        <v>0</v>
      </c>
      <c r="V1784" s="3">
        <v>59.011199999999988</v>
      </c>
    </row>
    <row r="1785" spans="1:22" ht="14.25" customHeight="1" x14ac:dyDescent="0.25">
      <c r="A1785" s="3">
        <v>1784</v>
      </c>
      <c r="B1785" s="3" t="s">
        <v>4506</v>
      </c>
      <c r="C1785" s="4">
        <f>YEAR(Table_1[[#This Row],[Order Date]])</f>
        <v>2014</v>
      </c>
      <c r="D1785" s="9">
        <v>41905</v>
      </c>
      <c r="E1785" s="3">
        <v>41909</v>
      </c>
      <c r="F1785" s="3" t="s">
        <v>50</v>
      </c>
      <c r="G1785" s="3" t="s">
        <v>4507</v>
      </c>
      <c r="H1785" s="3" t="s">
        <v>4508</v>
      </c>
      <c r="I1785" s="3" t="s">
        <v>41</v>
      </c>
      <c r="J1785" s="3" t="s">
        <v>27</v>
      </c>
      <c r="K1785" s="3" t="s">
        <v>2548</v>
      </c>
      <c r="L1785" s="3" t="s">
        <v>114</v>
      </c>
      <c r="M1785" s="3">
        <v>53209</v>
      </c>
      <c r="N1785" s="3" t="s">
        <v>105</v>
      </c>
      <c r="O1785" s="3" t="s">
        <v>4306</v>
      </c>
      <c r="P1785" s="3" t="s">
        <v>46</v>
      </c>
      <c r="Q1785" s="3" t="s">
        <v>90</v>
      </c>
      <c r="R1785" s="3" t="s">
        <v>4307</v>
      </c>
      <c r="S1785" s="3">
        <v>219.84</v>
      </c>
      <c r="T1785" s="3">
        <v>4</v>
      </c>
      <c r="U1785" s="3">
        <v>0</v>
      </c>
      <c r="V1785" s="3">
        <v>107.7216</v>
      </c>
    </row>
    <row r="1786" spans="1:22" ht="14.25" customHeight="1" x14ac:dyDescent="0.25">
      <c r="A1786" s="3">
        <v>1785</v>
      </c>
      <c r="B1786" s="3" t="s">
        <v>4506</v>
      </c>
      <c r="C1786" s="4">
        <f>YEAR(Table_1[[#This Row],[Order Date]])</f>
        <v>2014</v>
      </c>
      <c r="D1786" s="9">
        <v>41905</v>
      </c>
      <c r="E1786" s="3">
        <v>41909</v>
      </c>
      <c r="F1786" s="3" t="s">
        <v>50</v>
      </c>
      <c r="G1786" s="3" t="s">
        <v>4507</v>
      </c>
      <c r="H1786" s="3" t="s">
        <v>4508</v>
      </c>
      <c r="I1786" s="3" t="s">
        <v>41</v>
      </c>
      <c r="J1786" s="3" t="s">
        <v>27</v>
      </c>
      <c r="K1786" s="3" t="s">
        <v>2548</v>
      </c>
      <c r="L1786" s="3" t="s">
        <v>114</v>
      </c>
      <c r="M1786" s="3">
        <v>53209</v>
      </c>
      <c r="N1786" s="3" t="s">
        <v>105</v>
      </c>
      <c r="O1786" s="3" t="s">
        <v>3765</v>
      </c>
      <c r="P1786" s="3" t="s">
        <v>71</v>
      </c>
      <c r="Q1786" s="3" t="s">
        <v>161</v>
      </c>
      <c r="R1786" s="3" t="s">
        <v>3766</v>
      </c>
      <c r="S1786" s="3">
        <v>98.16</v>
      </c>
      <c r="T1786" s="3">
        <v>6</v>
      </c>
      <c r="U1786" s="3">
        <v>0</v>
      </c>
      <c r="V1786" s="3">
        <v>9.8159999999999954</v>
      </c>
    </row>
    <row r="1787" spans="1:22" ht="14.25" customHeight="1" x14ac:dyDescent="0.25">
      <c r="A1787" s="3">
        <v>1786</v>
      </c>
      <c r="B1787" s="3" t="s">
        <v>4506</v>
      </c>
      <c r="C1787" s="4">
        <f>YEAR(Table_1[[#This Row],[Order Date]])</f>
        <v>2014</v>
      </c>
      <c r="D1787" s="9">
        <v>41905</v>
      </c>
      <c r="E1787" s="3">
        <v>41909</v>
      </c>
      <c r="F1787" s="3" t="s">
        <v>50</v>
      </c>
      <c r="G1787" s="3" t="s">
        <v>4507</v>
      </c>
      <c r="H1787" s="3" t="s">
        <v>4508</v>
      </c>
      <c r="I1787" s="3" t="s">
        <v>41</v>
      </c>
      <c r="J1787" s="3" t="s">
        <v>27</v>
      </c>
      <c r="K1787" s="3" t="s">
        <v>2548</v>
      </c>
      <c r="L1787" s="3" t="s">
        <v>114</v>
      </c>
      <c r="M1787" s="3">
        <v>53209</v>
      </c>
      <c r="N1787" s="3" t="s">
        <v>105</v>
      </c>
      <c r="O1787" s="3" t="s">
        <v>3362</v>
      </c>
      <c r="P1787" s="3" t="s">
        <v>46</v>
      </c>
      <c r="Q1787" s="3" t="s">
        <v>75</v>
      </c>
      <c r="R1787" s="3" t="s">
        <v>3363</v>
      </c>
      <c r="S1787" s="3">
        <v>33.04</v>
      </c>
      <c r="T1787" s="3">
        <v>8</v>
      </c>
      <c r="U1787" s="3">
        <v>0</v>
      </c>
      <c r="V1787" s="3">
        <v>15.5288</v>
      </c>
    </row>
    <row r="1788" spans="1:22" ht="14.25" customHeight="1" x14ac:dyDescent="0.25">
      <c r="A1788" s="3">
        <v>1787</v>
      </c>
      <c r="B1788" s="3" t="s">
        <v>4506</v>
      </c>
      <c r="C1788" s="4">
        <f>YEAR(Table_1[[#This Row],[Order Date]])</f>
        <v>2014</v>
      </c>
      <c r="D1788" s="9">
        <v>41905</v>
      </c>
      <c r="E1788" s="3">
        <v>41909</v>
      </c>
      <c r="F1788" s="3" t="s">
        <v>50</v>
      </c>
      <c r="G1788" s="3" t="s">
        <v>4507</v>
      </c>
      <c r="H1788" s="3" t="s">
        <v>4508</v>
      </c>
      <c r="I1788" s="3" t="s">
        <v>41</v>
      </c>
      <c r="J1788" s="3" t="s">
        <v>27</v>
      </c>
      <c r="K1788" s="3" t="s">
        <v>2548</v>
      </c>
      <c r="L1788" s="3" t="s">
        <v>114</v>
      </c>
      <c r="M1788" s="3">
        <v>53209</v>
      </c>
      <c r="N1788" s="3" t="s">
        <v>105</v>
      </c>
      <c r="O1788" s="3" t="s">
        <v>4509</v>
      </c>
      <c r="P1788" s="3" t="s">
        <v>71</v>
      </c>
      <c r="Q1788" s="3" t="s">
        <v>72</v>
      </c>
      <c r="R1788" s="3" t="s">
        <v>4510</v>
      </c>
      <c r="S1788" s="3">
        <v>86.97</v>
      </c>
      <c r="T1788" s="3">
        <v>3</v>
      </c>
      <c r="U1788" s="3">
        <v>0</v>
      </c>
      <c r="V1788" s="3">
        <v>25.221299999999989</v>
      </c>
    </row>
    <row r="1789" spans="1:22" ht="14.25" customHeight="1" x14ac:dyDescent="0.25">
      <c r="A1789" s="3">
        <v>1788</v>
      </c>
      <c r="B1789" s="3" t="s">
        <v>4511</v>
      </c>
      <c r="C1789" s="4">
        <f>YEAR(Table_1[[#This Row],[Order Date]])</f>
        <v>2012</v>
      </c>
      <c r="D1789" s="9">
        <v>40954</v>
      </c>
      <c r="E1789" s="3">
        <v>40958</v>
      </c>
      <c r="F1789" s="3" t="s">
        <v>50</v>
      </c>
      <c r="G1789" s="3" t="s">
        <v>4512</v>
      </c>
      <c r="H1789" s="3" t="s">
        <v>4513</v>
      </c>
      <c r="I1789" s="3" t="s">
        <v>41</v>
      </c>
      <c r="J1789" s="3" t="s">
        <v>27</v>
      </c>
      <c r="K1789" s="3" t="s">
        <v>4514</v>
      </c>
      <c r="L1789" s="3" t="s">
        <v>114</v>
      </c>
      <c r="M1789" s="3">
        <v>53142</v>
      </c>
      <c r="N1789" s="3" t="s">
        <v>105</v>
      </c>
      <c r="O1789" s="3" t="s">
        <v>3203</v>
      </c>
      <c r="P1789" s="3" t="s">
        <v>71</v>
      </c>
      <c r="Q1789" s="3" t="s">
        <v>72</v>
      </c>
      <c r="R1789" s="3" t="s">
        <v>3204</v>
      </c>
      <c r="S1789" s="3">
        <v>134.97</v>
      </c>
      <c r="T1789" s="3">
        <v>3</v>
      </c>
      <c r="U1789" s="3">
        <v>0</v>
      </c>
      <c r="V1789" s="3">
        <v>64.785599999999988</v>
      </c>
    </row>
    <row r="1790" spans="1:22" ht="14.25" customHeight="1" x14ac:dyDescent="0.25">
      <c r="A1790" s="3">
        <v>1789</v>
      </c>
      <c r="B1790" s="3" t="s">
        <v>4511</v>
      </c>
      <c r="C1790" s="4">
        <f>YEAR(Table_1[[#This Row],[Order Date]])</f>
        <v>2012</v>
      </c>
      <c r="D1790" s="9">
        <v>40954</v>
      </c>
      <c r="E1790" s="3">
        <v>40958</v>
      </c>
      <c r="F1790" s="3" t="s">
        <v>50</v>
      </c>
      <c r="G1790" s="3" t="s">
        <v>4512</v>
      </c>
      <c r="H1790" s="3" t="s">
        <v>4513</v>
      </c>
      <c r="I1790" s="3" t="s">
        <v>41</v>
      </c>
      <c r="J1790" s="3" t="s">
        <v>27</v>
      </c>
      <c r="K1790" s="3" t="s">
        <v>4514</v>
      </c>
      <c r="L1790" s="3" t="s">
        <v>114</v>
      </c>
      <c r="M1790" s="3">
        <v>53142</v>
      </c>
      <c r="N1790" s="3" t="s">
        <v>105</v>
      </c>
      <c r="O1790" s="3" t="s">
        <v>2951</v>
      </c>
      <c r="P1790" s="3" t="s">
        <v>71</v>
      </c>
      <c r="Q1790" s="3" t="s">
        <v>72</v>
      </c>
      <c r="R1790" s="3" t="s">
        <v>2952</v>
      </c>
      <c r="S1790" s="3">
        <v>699.98</v>
      </c>
      <c r="T1790" s="3">
        <v>2</v>
      </c>
      <c r="U1790" s="3">
        <v>0</v>
      </c>
      <c r="V1790" s="3">
        <v>195.99440000000004</v>
      </c>
    </row>
    <row r="1791" spans="1:22" ht="14.25" customHeight="1" x14ac:dyDescent="0.25">
      <c r="A1791" s="3">
        <v>1790</v>
      </c>
      <c r="B1791" s="3" t="s">
        <v>4511</v>
      </c>
      <c r="C1791" s="4">
        <f>YEAR(Table_1[[#This Row],[Order Date]])</f>
        <v>2012</v>
      </c>
      <c r="D1791" s="9">
        <v>40954</v>
      </c>
      <c r="E1791" s="3">
        <v>40958</v>
      </c>
      <c r="F1791" s="3" t="s">
        <v>50</v>
      </c>
      <c r="G1791" s="3" t="s">
        <v>4512</v>
      </c>
      <c r="H1791" s="3" t="s">
        <v>4513</v>
      </c>
      <c r="I1791" s="3" t="s">
        <v>41</v>
      </c>
      <c r="J1791" s="3" t="s">
        <v>27</v>
      </c>
      <c r="K1791" s="3" t="s">
        <v>4514</v>
      </c>
      <c r="L1791" s="3" t="s">
        <v>114</v>
      </c>
      <c r="M1791" s="3">
        <v>53142</v>
      </c>
      <c r="N1791" s="3" t="s">
        <v>105</v>
      </c>
      <c r="O1791" s="3" t="s">
        <v>4515</v>
      </c>
      <c r="P1791" s="3" t="s">
        <v>71</v>
      </c>
      <c r="Q1791" s="3" t="s">
        <v>161</v>
      </c>
      <c r="R1791" s="3" t="s">
        <v>4516</v>
      </c>
      <c r="S1791" s="3">
        <v>139.94999999999999</v>
      </c>
      <c r="T1791" s="3">
        <v>5</v>
      </c>
      <c r="U1791" s="3">
        <v>0</v>
      </c>
      <c r="V1791" s="3">
        <v>26.590499999999988</v>
      </c>
    </row>
    <row r="1792" spans="1:22" ht="14.25" customHeight="1" x14ac:dyDescent="0.25">
      <c r="A1792" s="3">
        <v>1791</v>
      </c>
      <c r="B1792" s="3" t="s">
        <v>4517</v>
      </c>
      <c r="C1792" s="4">
        <f>YEAR(Table_1[[#This Row],[Order Date]])</f>
        <v>2011</v>
      </c>
      <c r="D1792" s="9">
        <v>40816</v>
      </c>
      <c r="E1792" s="3">
        <v>40820</v>
      </c>
      <c r="F1792" s="3" t="s">
        <v>50</v>
      </c>
      <c r="G1792" s="3" t="s">
        <v>1329</v>
      </c>
      <c r="H1792" s="3" t="s">
        <v>1330</v>
      </c>
      <c r="I1792" s="3" t="s">
        <v>26</v>
      </c>
      <c r="J1792" s="3" t="s">
        <v>27</v>
      </c>
      <c r="K1792" s="3" t="s">
        <v>266</v>
      </c>
      <c r="L1792" s="3" t="s">
        <v>267</v>
      </c>
      <c r="M1792" s="3">
        <v>10011</v>
      </c>
      <c r="N1792" s="3" t="s">
        <v>148</v>
      </c>
      <c r="O1792" s="3" t="s">
        <v>2315</v>
      </c>
      <c r="P1792" s="3" t="s">
        <v>46</v>
      </c>
      <c r="Q1792" s="3" t="s">
        <v>90</v>
      </c>
      <c r="R1792" s="3" t="s">
        <v>2316</v>
      </c>
      <c r="S1792" s="3">
        <v>48.94</v>
      </c>
      <c r="T1792" s="3">
        <v>1</v>
      </c>
      <c r="U1792" s="3">
        <v>0</v>
      </c>
      <c r="V1792" s="3">
        <v>24.47</v>
      </c>
    </row>
    <row r="1793" spans="1:22" ht="14.25" customHeight="1" x14ac:dyDescent="0.25">
      <c r="A1793" s="3">
        <v>1792</v>
      </c>
      <c r="B1793" s="3" t="s">
        <v>4518</v>
      </c>
      <c r="C1793" s="4">
        <f>YEAR(Table_1[[#This Row],[Order Date]])</f>
        <v>2011</v>
      </c>
      <c r="D1793" s="9">
        <v>40878</v>
      </c>
      <c r="E1793" s="3">
        <v>40880</v>
      </c>
      <c r="F1793" s="3" t="s">
        <v>188</v>
      </c>
      <c r="G1793" s="3" t="s">
        <v>2178</v>
      </c>
      <c r="H1793" s="3" t="s">
        <v>2179</v>
      </c>
      <c r="I1793" s="3" t="s">
        <v>26</v>
      </c>
      <c r="J1793" s="3" t="s">
        <v>27</v>
      </c>
      <c r="K1793" s="3" t="s">
        <v>113</v>
      </c>
      <c r="L1793" s="3" t="s">
        <v>114</v>
      </c>
      <c r="M1793" s="3">
        <v>53711</v>
      </c>
      <c r="N1793" s="3" t="s">
        <v>105</v>
      </c>
      <c r="O1793" s="3" t="s">
        <v>4519</v>
      </c>
      <c r="P1793" s="3" t="s">
        <v>32</v>
      </c>
      <c r="Q1793" s="3" t="s">
        <v>36</v>
      </c>
      <c r="R1793" s="3" t="s">
        <v>4520</v>
      </c>
      <c r="S1793" s="3">
        <v>2807.84</v>
      </c>
      <c r="T1793" s="3">
        <v>8</v>
      </c>
      <c r="U1793" s="3">
        <v>0</v>
      </c>
      <c r="V1793" s="3">
        <v>673.88160000000016</v>
      </c>
    </row>
    <row r="1794" spans="1:22" ht="14.25" customHeight="1" x14ac:dyDescent="0.25">
      <c r="A1794" s="3">
        <v>1793</v>
      </c>
      <c r="B1794" s="3" t="s">
        <v>4518</v>
      </c>
      <c r="C1794" s="4">
        <f>YEAR(Table_1[[#This Row],[Order Date]])</f>
        <v>2011</v>
      </c>
      <c r="D1794" s="9">
        <v>40878</v>
      </c>
      <c r="E1794" s="3">
        <v>40880</v>
      </c>
      <c r="F1794" s="3" t="s">
        <v>188</v>
      </c>
      <c r="G1794" s="3" t="s">
        <v>2178</v>
      </c>
      <c r="H1794" s="3" t="s">
        <v>2179</v>
      </c>
      <c r="I1794" s="3" t="s">
        <v>26</v>
      </c>
      <c r="J1794" s="3" t="s">
        <v>27</v>
      </c>
      <c r="K1794" s="3" t="s">
        <v>113</v>
      </c>
      <c r="L1794" s="3" t="s">
        <v>114</v>
      </c>
      <c r="M1794" s="3">
        <v>53711</v>
      </c>
      <c r="N1794" s="3" t="s">
        <v>105</v>
      </c>
      <c r="O1794" s="3" t="s">
        <v>4521</v>
      </c>
      <c r="P1794" s="3" t="s">
        <v>46</v>
      </c>
      <c r="Q1794" s="3" t="s">
        <v>68</v>
      </c>
      <c r="R1794" s="3" t="s">
        <v>4522</v>
      </c>
      <c r="S1794" s="3">
        <v>46.64</v>
      </c>
      <c r="T1794" s="3">
        <v>4</v>
      </c>
      <c r="U1794" s="3">
        <v>0</v>
      </c>
      <c r="V1794" s="3">
        <v>12.592800000000004</v>
      </c>
    </row>
    <row r="1795" spans="1:22" ht="14.25" customHeight="1" x14ac:dyDescent="0.25">
      <c r="A1795" s="3">
        <v>1794</v>
      </c>
      <c r="B1795" s="3" t="s">
        <v>4523</v>
      </c>
      <c r="C1795" s="4">
        <f>YEAR(Table_1[[#This Row],[Order Date]])</f>
        <v>2011</v>
      </c>
      <c r="D1795" s="9">
        <v>40885</v>
      </c>
      <c r="E1795" s="3">
        <v>40890</v>
      </c>
      <c r="F1795" s="3" t="s">
        <v>50</v>
      </c>
      <c r="G1795" s="3" t="s">
        <v>4524</v>
      </c>
      <c r="H1795" s="3" t="s">
        <v>4525</v>
      </c>
      <c r="I1795" s="3" t="s">
        <v>41</v>
      </c>
      <c r="J1795" s="3" t="s">
        <v>27</v>
      </c>
      <c r="K1795" s="3" t="s">
        <v>184</v>
      </c>
      <c r="L1795" s="3" t="s">
        <v>104</v>
      </c>
      <c r="M1795" s="3">
        <v>77041</v>
      </c>
      <c r="N1795" s="3" t="s">
        <v>105</v>
      </c>
      <c r="O1795" s="3" t="s">
        <v>524</v>
      </c>
      <c r="P1795" s="3" t="s">
        <v>46</v>
      </c>
      <c r="Q1795" s="3" t="s">
        <v>59</v>
      </c>
      <c r="R1795" s="3" t="s">
        <v>525</v>
      </c>
      <c r="S1795" s="3">
        <v>60.415999999999997</v>
      </c>
      <c r="T1795" s="3">
        <v>2</v>
      </c>
      <c r="U1795" s="3">
        <v>0.2</v>
      </c>
      <c r="V1795" s="3">
        <v>6.0416000000000025</v>
      </c>
    </row>
    <row r="1796" spans="1:22" ht="14.25" customHeight="1" x14ac:dyDescent="0.25">
      <c r="A1796" s="3">
        <v>1795</v>
      </c>
      <c r="B1796" s="3" t="s">
        <v>4526</v>
      </c>
      <c r="C1796" s="4">
        <f>YEAR(Table_1[[#This Row],[Order Date]])</f>
        <v>2013</v>
      </c>
      <c r="D1796" s="9">
        <v>41523</v>
      </c>
      <c r="E1796" s="3">
        <v>41528</v>
      </c>
      <c r="F1796" s="3" t="s">
        <v>50</v>
      </c>
      <c r="G1796" s="3" t="s">
        <v>4527</v>
      </c>
      <c r="H1796" s="3" t="s">
        <v>4528</v>
      </c>
      <c r="I1796" s="3" t="s">
        <v>102</v>
      </c>
      <c r="J1796" s="3" t="s">
        <v>27</v>
      </c>
      <c r="K1796" s="3" t="s">
        <v>4529</v>
      </c>
      <c r="L1796" s="3" t="s">
        <v>4530</v>
      </c>
      <c r="M1796" s="3">
        <v>66062</v>
      </c>
      <c r="N1796" s="3" t="s">
        <v>105</v>
      </c>
      <c r="O1796" s="3" t="s">
        <v>3552</v>
      </c>
      <c r="P1796" s="3" t="s">
        <v>46</v>
      </c>
      <c r="Q1796" s="3" t="s">
        <v>68</v>
      </c>
      <c r="R1796" s="3" t="s">
        <v>3553</v>
      </c>
      <c r="S1796" s="3">
        <v>107.94</v>
      </c>
      <c r="T1796" s="3">
        <v>3</v>
      </c>
      <c r="U1796" s="3">
        <v>0</v>
      </c>
      <c r="V1796" s="3">
        <v>26.984999999999992</v>
      </c>
    </row>
    <row r="1797" spans="1:22" ht="14.25" customHeight="1" x14ac:dyDescent="0.25">
      <c r="A1797" s="3">
        <v>1796</v>
      </c>
      <c r="B1797" s="3" t="s">
        <v>4531</v>
      </c>
      <c r="C1797" s="4">
        <f>YEAR(Table_1[[#This Row],[Order Date]])</f>
        <v>2014</v>
      </c>
      <c r="D1797" s="9">
        <v>41879</v>
      </c>
      <c r="E1797" s="3">
        <v>41882</v>
      </c>
      <c r="F1797" s="3" t="s">
        <v>188</v>
      </c>
      <c r="G1797" s="3" t="s">
        <v>2323</v>
      </c>
      <c r="H1797" s="3" t="s">
        <v>2324</v>
      </c>
      <c r="I1797" s="3" t="s">
        <v>102</v>
      </c>
      <c r="J1797" s="3" t="s">
        <v>27</v>
      </c>
      <c r="K1797" s="3" t="s">
        <v>266</v>
      </c>
      <c r="L1797" s="3" t="s">
        <v>267</v>
      </c>
      <c r="M1797" s="3">
        <v>10024</v>
      </c>
      <c r="N1797" s="3" t="s">
        <v>148</v>
      </c>
      <c r="O1797" s="3" t="s">
        <v>3355</v>
      </c>
      <c r="P1797" s="3" t="s">
        <v>46</v>
      </c>
      <c r="Q1797" s="3" t="s">
        <v>59</v>
      </c>
      <c r="R1797" s="3" t="s">
        <v>3356</v>
      </c>
      <c r="S1797" s="3">
        <v>63.84</v>
      </c>
      <c r="T1797" s="3">
        <v>8</v>
      </c>
      <c r="U1797" s="3">
        <v>0</v>
      </c>
      <c r="V1797" s="3">
        <v>16.598399999999998</v>
      </c>
    </row>
    <row r="1798" spans="1:22" ht="14.25" customHeight="1" x14ac:dyDescent="0.25">
      <c r="A1798" s="3">
        <v>1797</v>
      </c>
      <c r="B1798" s="3" t="s">
        <v>4531</v>
      </c>
      <c r="C1798" s="4">
        <f>YEAR(Table_1[[#This Row],[Order Date]])</f>
        <v>2014</v>
      </c>
      <c r="D1798" s="9">
        <v>41879</v>
      </c>
      <c r="E1798" s="3">
        <v>41882</v>
      </c>
      <c r="F1798" s="3" t="s">
        <v>188</v>
      </c>
      <c r="G1798" s="3" t="s">
        <v>2323</v>
      </c>
      <c r="H1798" s="3" t="s">
        <v>2324</v>
      </c>
      <c r="I1798" s="3" t="s">
        <v>102</v>
      </c>
      <c r="J1798" s="3" t="s">
        <v>27</v>
      </c>
      <c r="K1798" s="3" t="s">
        <v>266</v>
      </c>
      <c r="L1798" s="3" t="s">
        <v>267</v>
      </c>
      <c r="M1798" s="3">
        <v>10024</v>
      </c>
      <c r="N1798" s="3" t="s">
        <v>148</v>
      </c>
      <c r="O1798" s="3" t="s">
        <v>4532</v>
      </c>
      <c r="P1798" s="3" t="s">
        <v>71</v>
      </c>
      <c r="Q1798" s="3" t="s">
        <v>72</v>
      </c>
      <c r="R1798" s="3" t="s">
        <v>4533</v>
      </c>
      <c r="S1798" s="3">
        <v>347.96999999999997</v>
      </c>
      <c r="T1798" s="3">
        <v>3</v>
      </c>
      <c r="U1798" s="3">
        <v>0</v>
      </c>
      <c r="V1798" s="3">
        <v>100.91129999999997</v>
      </c>
    </row>
    <row r="1799" spans="1:22" ht="14.25" customHeight="1" x14ac:dyDescent="0.25">
      <c r="A1799" s="3">
        <v>1798</v>
      </c>
      <c r="B1799" s="3" t="s">
        <v>4531</v>
      </c>
      <c r="C1799" s="4">
        <f>YEAR(Table_1[[#This Row],[Order Date]])</f>
        <v>2014</v>
      </c>
      <c r="D1799" s="9">
        <v>41879</v>
      </c>
      <c r="E1799" s="3">
        <v>41882</v>
      </c>
      <c r="F1799" s="3" t="s">
        <v>188</v>
      </c>
      <c r="G1799" s="3" t="s">
        <v>2323</v>
      </c>
      <c r="H1799" s="3" t="s">
        <v>2324</v>
      </c>
      <c r="I1799" s="3" t="s">
        <v>102</v>
      </c>
      <c r="J1799" s="3" t="s">
        <v>27</v>
      </c>
      <c r="K1799" s="3" t="s">
        <v>266</v>
      </c>
      <c r="L1799" s="3" t="s">
        <v>267</v>
      </c>
      <c r="M1799" s="3">
        <v>10024</v>
      </c>
      <c r="N1799" s="3" t="s">
        <v>148</v>
      </c>
      <c r="O1799" s="3" t="s">
        <v>74</v>
      </c>
      <c r="P1799" s="3" t="s">
        <v>46</v>
      </c>
      <c r="Q1799" s="3" t="s">
        <v>75</v>
      </c>
      <c r="R1799" s="3" t="s">
        <v>76</v>
      </c>
      <c r="S1799" s="3">
        <v>37.008000000000003</v>
      </c>
      <c r="T1799" s="3">
        <v>6</v>
      </c>
      <c r="U1799" s="3">
        <v>0.2</v>
      </c>
      <c r="V1799" s="3">
        <v>11.565</v>
      </c>
    </row>
    <row r="1800" spans="1:22" ht="14.25" customHeight="1" x14ac:dyDescent="0.25">
      <c r="A1800" s="3">
        <v>1799</v>
      </c>
      <c r="B1800" s="3" t="s">
        <v>4534</v>
      </c>
      <c r="C1800" s="4">
        <f>YEAR(Table_1[[#This Row],[Order Date]])</f>
        <v>2013</v>
      </c>
      <c r="D1800" s="9">
        <v>41463</v>
      </c>
      <c r="E1800" s="3">
        <v>41467</v>
      </c>
      <c r="F1800" s="3" t="s">
        <v>50</v>
      </c>
      <c r="G1800" s="3" t="s">
        <v>4468</v>
      </c>
      <c r="H1800" s="3" t="s">
        <v>4469</v>
      </c>
      <c r="I1800" s="3" t="s">
        <v>26</v>
      </c>
      <c r="J1800" s="3" t="s">
        <v>27</v>
      </c>
      <c r="K1800" s="3" t="s">
        <v>630</v>
      </c>
      <c r="L1800" s="3" t="s">
        <v>43</v>
      </c>
      <c r="M1800" s="3">
        <v>95123</v>
      </c>
      <c r="N1800" s="3" t="s">
        <v>44</v>
      </c>
      <c r="O1800" s="3" t="s">
        <v>1875</v>
      </c>
      <c r="P1800" s="3" t="s">
        <v>32</v>
      </c>
      <c r="Q1800" s="3" t="s">
        <v>65</v>
      </c>
      <c r="R1800" s="3" t="s">
        <v>1876</v>
      </c>
      <c r="S1800" s="3">
        <v>215.65</v>
      </c>
      <c r="T1800" s="3">
        <v>5</v>
      </c>
      <c r="U1800" s="3">
        <v>0</v>
      </c>
      <c r="V1800" s="3">
        <v>73.320999999999998</v>
      </c>
    </row>
    <row r="1801" spans="1:22" ht="14.25" customHeight="1" x14ac:dyDescent="0.25">
      <c r="A1801" s="3">
        <v>1800</v>
      </c>
      <c r="B1801" s="3" t="s">
        <v>4535</v>
      </c>
      <c r="C1801" s="4">
        <f>YEAR(Table_1[[#This Row],[Order Date]])</f>
        <v>2013</v>
      </c>
      <c r="D1801" s="9">
        <v>41495</v>
      </c>
      <c r="E1801" s="3">
        <v>41497</v>
      </c>
      <c r="F1801" s="3" t="s">
        <v>23</v>
      </c>
      <c r="G1801" s="3" t="s">
        <v>4536</v>
      </c>
      <c r="H1801" s="3" t="s">
        <v>4537</v>
      </c>
      <c r="I1801" s="3" t="s">
        <v>26</v>
      </c>
      <c r="J1801" s="3" t="s">
        <v>27</v>
      </c>
      <c r="K1801" s="3" t="s">
        <v>815</v>
      </c>
      <c r="L1801" s="3" t="s">
        <v>104</v>
      </c>
      <c r="M1801" s="3">
        <v>75081</v>
      </c>
      <c r="N1801" s="3" t="s">
        <v>105</v>
      </c>
      <c r="O1801" s="3" t="s">
        <v>867</v>
      </c>
      <c r="P1801" s="3" t="s">
        <v>46</v>
      </c>
      <c r="Q1801" s="3" t="s">
        <v>269</v>
      </c>
      <c r="R1801" s="3" t="s">
        <v>868</v>
      </c>
      <c r="S1801" s="3">
        <v>11.168000000000001</v>
      </c>
      <c r="T1801" s="3">
        <v>4</v>
      </c>
      <c r="U1801" s="3">
        <v>0.2</v>
      </c>
      <c r="V1801" s="3">
        <v>3.6295999999999995</v>
      </c>
    </row>
    <row r="1802" spans="1:22" ht="14.25" customHeight="1" x14ac:dyDescent="0.25">
      <c r="A1802" s="3">
        <v>1801</v>
      </c>
      <c r="B1802" s="3" t="s">
        <v>4535</v>
      </c>
      <c r="C1802" s="4">
        <f>YEAR(Table_1[[#This Row],[Order Date]])</f>
        <v>2013</v>
      </c>
      <c r="D1802" s="9">
        <v>41495</v>
      </c>
      <c r="E1802" s="3">
        <v>41497</v>
      </c>
      <c r="F1802" s="3" t="s">
        <v>23</v>
      </c>
      <c r="G1802" s="3" t="s">
        <v>4536</v>
      </c>
      <c r="H1802" s="3" t="s">
        <v>4537</v>
      </c>
      <c r="I1802" s="3" t="s">
        <v>26</v>
      </c>
      <c r="J1802" s="3" t="s">
        <v>27</v>
      </c>
      <c r="K1802" s="3" t="s">
        <v>815</v>
      </c>
      <c r="L1802" s="3" t="s">
        <v>104</v>
      </c>
      <c r="M1802" s="3">
        <v>75081</v>
      </c>
      <c r="N1802" s="3" t="s">
        <v>105</v>
      </c>
      <c r="O1802" s="3" t="s">
        <v>4538</v>
      </c>
      <c r="P1802" s="3" t="s">
        <v>46</v>
      </c>
      <c r="Q1802" s="3" t="s">
        <v>90</v>
      </c>
      <c r="R1802" s="3" t="s">
        <v>4539</v>
      </c>
      <c r="S1802" s="3">
        <v>53.952000000000005</v>
      </c>
      <c r="T1802" s="3">
        <v>3</v>
      </c>
      <c r="U1802" s="3">
        <v>0.2</v>
      </c>
      <c r="V1802" s="3">
        <v>17.534399999999998</v>
      </c>
    </row>
    <row r="1803" spans="1:22" ht="14.25" customHeight="1" x14ac:dyDescent="0.25">
      <c r="A1803" s="3">
        <v>1802</v>
      </c>
      <c r="B1803" s="3" t="s">
        <v>4540</v>
      </c>
      <c r="C1803" s="4">
        <f>YEAR(Table_1[[#This Row],[Order Date]])</f>
        <v>2013</v>
      </c>
      <c r="D1803" s="9">
        <v>41592</v>
      </c>
      <c r="E1803" s="3">
        <v>41598</v>
      </c>
      <c r="F1803" s="3" t="s">
        <v>50</v>
      </c>
      <c r="G1803" s="3" t="s">
        <v>1861</v>
      </c>
      <c r="H1803" s="3" t="s">
        <v>1862</v>
      </c>
      <c r="I1803" s="3" t="s">
        <v>102</v>
      </c>
      <c r="J1803" s="3" t="s">
        <v>27</v>
      </c>
      <c r="K1803" s="3" t="s">
        <v>1560</v>
      </c>
      <c r="L1803" s="3" t="s">
        <v>96</v>
      </c>
      <c r="M1803" s="3">
        <v>98002</v>
      </c>
      <c r="N1803" s="3" t="s">
        <v>44</v>
      </c>
      <c r="O1803" s="3" t="s">
        <v>3956</v>
      </c>
      <c r="P1803" s="3" t="s">
        <v>32</v>
      </c>
      <c r="Q1803" s="3" t="s">
        <v>65</v>
      </c>
      <c r="R1803" s="3" t="s">
        <v>3957</v>
      </c>
      <c r="S1803" s="3">
        <v>4.18</v>
      </c>
      <c r="T1803" s="3">
        <v>1</v>
      </c>
      <c r="U1803" s="3">
        <v>0</v>
      </c>
      <c r="V1803" s="3">
        <v>1.5047999999999999</v>
      </c>
    </row>
    <row r="1804" spans="1:22" ht="14.25" customHeight="1" x14ac:dyDescent="0.25">
      <c r="A1804" s="3">
        <v>1803</v>
      </c>
      <c r="B1804" s="3" t="s">
        <v>4541</v>
      </c>
      <c r="C1804" s="4">
        <f>YEAR(Table_1[[#This Row],[Order Date]])</f>
        <v>2014</v>
      </c>
      <c r="D1804" s="9">
        <v>41905</v>
      </c>
      <c r="E1804" s="3">
        <v>41909</v>
      </c>
      <c r="F1804" s="3" t="s">
        <v>23</v>
      </c>
      <c r="G1804" s="3" t="s">
        <v>2896</v>
      </c>
      <c r="H1804" s="3" t="s">
        <v>2897</v>
      </c>
      <c r="I1804" s="3" t="s">
        <v>26</v>
      </c>
      <c r="J1804" s="3" t="s">
        <v>27</v>
      </c>
      <c r="K1804" s="3" t="s">
        <v>146</v>
      </c>
      <c r="L1804" s="3" t="s">
        <v>147</v>
      </c>
      <c r="M1804" s="3">
        <v>19134</v>
      </c>
      <c r="N1804" s="3" t="s">
        <v>148</v>
      </c>
      <c r="O1804" s="3" t="s">
        <v>1712</v>
      </c>
      <c r="P1804" s="3" t="s">
        <v>46</v>
      </c>
      <c r="Q1804" s="3" t="s">
        <v>75</v>
      </c>
      <c r="R1804" s="3" t="s">
        <v>1713</v>
      </c>
      <c r="S1804" s="3">
        <v>5.6070000000000011</v>
      </c>
      <c r="T1804" s="3">
        <v>1</v>
      </c>
      <c r="U1804" s="3">
        <v>0.7</v>
      </c>
      <c r="V1804" s="3">
        <v>-4.2987000000000002</v>
      </c>
    </row>
    <row r="1805" spans="1:22" ht="14.25" customHeight="1" x14ac:dyDescent="0.25">
      <c r="A1805" s="3">
        <v>1804</v>
      </c>
      <c r="B1805" s="3" t="s">
        <v>4541</v>
      </c>
      <c r="C1805" s="4">
        <f>YEAR(Table_1[[#This Row],[Order Date]])</f>
        <v>2014</v>
      </c>
      <c r="D1805" s="9">
        <v>41905</v>
      </c>
      <c r="E1805" s="3">
        <v>41909</v>
      </c>
      <c r="F1805" s="3" t="s">
        <v>23</v>
      </c>
      <c r="G1805" s="3" t="s">
        <v>2896</v>
      </c>
      <c r="H1805" s="3" t="s">
        <v>2897</v>
      </c>
      <c r="I1805" s="3" t="s">
        <v>26</v>
      </c>
      <c r="J1805" s="3" t="s">
        <v>27</v>
      </c>
      <c r="K1805" s="3" t="s">
        <v>146</v>
      </c>
      <c r="L1805" s="3" t="s">
        <v>147</v>
      </c>
      <c r="M1805" s="3">
        <v>19134</v>
      </c>
      <c r="N1805" s="3" t="s">
        <v>148</v>
      </c>
      <c r="O1805" s="3" t="s">
        <v>1800</v>
      </c>
      <c r="P1805" s="3" t="s">
        <v>46</v>
      </c>
      <c r="Q1805" s="3" t="s">
        <v>578</v>
      </c>
      <c r="R1805" s="3" t="s">
        <v>1801</v>
      </c>
      <c r="S1805" s="3">
        <v>4663.7360000000008</v>
      </c>
      <c r="T1805" s="3">
        <v>7</v>
      </c>
      <c r="U1805" s="3">
        <v>0.2</v>
      </c>
      <c r="V1805" s="3">
        <v>-1049.3406</v>
      </c>
    </row>
    <row r="1806" spans="1:22" ht="14.25" customHeight="1" x14ac:dyDescent="0.25">
      <c r="A1806" s="3">
        <v>1805</v>
      </c>
      <c r="B1806" s="3" t="s">
        <v>4541</v>
      </c>
      <c r="C1806" s="4">
        <f>YEAR(Table_1[[#This Row],[Order Date]])</f>
        <v>2014</v>
      </c>
      <c r="D1806" s="9">
        <v>41905</v>
      </c>
      <c r="E1806" s="3">
        <v>41909</v>
      </c>
      <c r="F1806" s="3" t="s">
        <v>23</v>
      </c>
      <c r="G1806" s="3" t="s">
        <v>2896</v>
      </c>
      <c r="H1806" s="3" t="s">
        <v>2897</v>
      </c>
      <c r="I1806" s="3" t="s">
        <v>26</v>
      </c>
      <c r="J1806" s="3" t="s">
        <v>27</v>
      </c>
      <c r="K1806" s="3" t="s">
        <v>146</v>
      </c>
      <c r="L1806" s="3" t="s">
        <v>147</v>
      </c>
      <c r="M1806" s="3">
        <v>19134</v>
      </c>
      <c r="N1806" s="3" t="s">
        <v>148</v>
      </c>
      <c r="O1806" s="3" t="s">
        <v>4542</v>
      </c>
      <c r="P1806" s="3" t="s">
        <v>71</v>
      </c>
      <c r="Q1806" s="3" t="s">
        <v>161</v>
      </c>
      <c r="R1806" s="3" t="s">
        <v>4543</v>
      </c>
      <c r="S1806" s="3">
        <v>79.984000000000009</v>
      </c>
      <c r="T1806" s="3">
        <v>2</v>
      </c>
      <c r="U1806" s="3">
        <v>0.2</v>
      </c>
      <c r="V1806" s="3">
        <v>22.995400000000004</v>
      </c>
    </row>
    <row r="1807" spans="1:22" ht="14.25" customHeight="1" x14ac:dyDescent="0.25">
      <c r="A1807" s="3">
        <v>1806</v>
      </c>
      <c r="B1807" s="3" t="s">
        <v>4544</v>
      </c>
      <c r="C1807" s="4">
        <f>YEAR(Table_1[[#This Row],[Order Date]])</f>
        <v>2013</v>
      </c>
      <c r="D1807" s="9">
        <v>41634</v>
      </c>
      <c r="E1807" s="3">
        <v>41637</v>
      </c>
      <c r="F1807" s="3" t="s">
        <v>188</v>
      </c>
      <c r="G1807" s="3" t="s">
        <v>1177</v>
      </c>
      <c r="H1807" s="3" t="s">
        <v>1178</v>
      </c>
      <c r="I1807" s="3" t="s">
        <v>41</v>
      </c>
      <c r="J1807" s="3" t="s">
        <v>27</v>
      </c>
      <c r="K1807" s="3" t="s">
        <v>42</v>
      </c>
      <c r="L1807" s="3" t="s">
        <v>43</v>
      </c>
      <c r="M1807" s="3">
        <v>90049</v>
      </c>
      <c r="N1807" s="3" t="s">
        <v>44</v>
      </c>
      <c r="O1807" s="3" t="s">
        <v>3433</v>
      </c>
      <c r="P1807" s="3" t="s">
        <v>71</v>
      </c>
      <c r="Q1807" s="3" t="s">
        <v>72</v>
      </c>
      <c r="R1807" s="3" t="s">
        <v>3434</v>
      </c>
      <c r="S1807" s="3">
        <v>2575.944</v>
      </c>
      <c r="T1807" s="3">
        <v>7</v>
      </c>
      <c r="U1807" s="3">
        <v>0.2</v>
      </c>
      <c r="V1807" s="3">
        <v>257.59440000000029</v>
      </c>
    </row>
    <row r="1808" spans="1:22" ht="14.25" customHeight="1" x14ac:dyDescent="0.25">
      <c r="A1808" s="3">
        <v>1807</v>
      </c>
      <c r="B1808" s="3" t="s">
        <v>4544</v>
      </c>
      <c r="C1808" s="4">
        <f>YEAR(Table_1[[#This Row],[Order Date]])</f>
        <v>2013</v>
      </c>
      <c r="D1808" s="9">
        <v>41634</v>
      </c>
      <c r="E1808" s="3">
        <v>41637</v>
      </c>
      <c r="F1808" s="3" t="s">
        <v>188</v>
      </c>
      <c r="G1808" s="3" t="s">
        <v>1177</v>
      </c>
      <c r="H1808" s="3" t="s">
        <v>1178</v>
      </c>
      <c r="I1808" s="3" t="s">
        <v>41</v>
      </c>
      <c r="J1808" s="3" t="s">
        <v>27</v>
      </c>
      <c r="K1808" s="3" t="s">
        <v>42</v>
      </c>
      <c r="L1808" s="3" t="s">
        <v>43</v>
      </c>
      <c r="M1808" s="3">
        <v>90049</v>
      </c>
      <c r="N1808" s="3" t="s">
        <v>44</v>
      </c>
      <c r="O1808" s="3" t="s">
        <v>1979</v>
      </c>
      <c r="P1808" s="3" t="s">
        <v>46</v>
      </c>
      <c r="Q1808" s="3" t="s">
        <v>90</v>
      </c>
      <c r="R1808" s="3" t="s">
        <v>1980</v>
      </c>
      <c r="S1808" s="3">
        <v>45.36</v>
      </c>
      <c r="T1808" s="3">
        <v>7</v>
      </c>
      <c r="U1808" s="3">
        <v>0</v>
      </c>
      <c r="V1808" s="3">
        <v>21.772800000000004</v>
      </c>
    </row>
    <row r="1809" spans="1:22" ht="14.25" customHeight="1" x14ac:dyDescent="0.25">
      <c r="A1809" s="3">
        <v>1808</v>
      </c>
      <c r="B1809" s="3" t="s">
        <v>4544</v>
      </c>
      <c r="C1809" s="4">
        <f>YEAR(Table_1[[#This Row],[Order Date]])</f>
        <v>2013</v>
      </c>
      <c r="D1809" s="9">
        <v>41634</v>
      </c>
      <c r="E1809" s="3">
        <v>41637</v>
      </c>
      <c r="F1809" s="3" t="s">
        <v>188</v>
      </c>
      <c r="G1809" s="3" t="s">
        <v>1177</v>
      </c>
      <c r="H1809" s="3" t="s">
        <v>1178</v>
      </c>
      <c r="I1809" s="3" t="s">
        <v>41</v>
      </c>
      <c r="J1809" s="3" t="s">
        <v>27</v>
      </c>
      <c r="K1809" s="3" t="s">
        <v>42</v>
      </c>
      <c r="L1809" s="3" t="s">
        <v>43</v>
      </c>
      <c r="M1809" s="3">
        <v>90049</v>
      </c>
      <c r="N1809" s="3" t="s">
        <v>44</v>
      </c>
      <c r="O1809" s="3" t="s">
        <v>1854</v>
      </c>
      <c r="P1809" s="3" t="s">
        <v>71</v>
      </c>
      <c r="Q1809" s="3" t="s">
        <v>161</v>
      </c>
      <c r="R1809" s="3" t="s">
        <v>1855</v>
      </c>
      <c r="S1809" s="3">
        <v>254.24</v>
      </c>
      <c r="T1809" s="3">
        <v>7</v>
      </c>
      <c r="U1809" s="3">
        <v>0</v>
      </c>
      <c r="V1809" s="3">
        <v>76.271999999999977</v>
      </c>
    </row>
    <row r="1810" spans="1:22" ht="14.25" customHeight="1" x14ac:dyDescent="0.25">
      <c r="A1810" s="3">
        <v>1809</v>
      </c>
      <c r="B1810" s="3" t="s">
        <v>4545</v>
      </c>
      <c r="C1810" s="4">
        <f>YEAR(Table_1[[#This Row],[Order Date]])</f>
        <v>2013</v>
      </c>
      <c r="D1810" s="9">
        <v>41316</v>
      </c>
      <c r="E1810" s="3">
        <v>41318</v>
      </c>
      <c r="F1810" s="3" t="s">
        <v>188</v>
      </c>
      <c r="G1810" s="3" t="s">
        <v>4546</v>
      </c>
      <c r="H1810" s="3" t="s">
        <v>4547</v>
      </c>
      <c r="I1810" s="3" t="s">
        <v>41</v>
      </c>
      <c r="J1810" s="3" t="s">
        <v>27</v>
      </c>
      <c r="K1810" s="3" t="s">
        <v>4548</v>
      </c>
      <c r="L1810" s="3" t="s">
        <v>649</v>
      </c>
      <c r="M1810" s="3">
        <v>74133</v>
      </c>
      <c r="N1810" s="3" t="s">
        <v>105</v>
      </c>
      <c r="O1810" s="3" t="s">
        <v>4549</v>
      </c>
      <c r="P1810" s="3" t="s">
        <v>71</v>
      </c>
      <c r="Q1810" s="3" t="s">
        <v>72</v>
      </c>
      <c r="R1810" s="3" t="s">
        <v>4550</v>
      </c>
      <c r="S1810" s="3">
        <v>69.930000000000007</v>
      </c>
      <c r="T1810" s="3">
        <v>7</v>
      </c>
      <c r="U1810" s="3">
        <v>0</v>
      </c>
      <c r="V1810" s="3">
        <v>0.69929999999999914</v>
      </c>
    </row>
    <row r="1811" spans="1:22" ht="14.25" customHeight="1" x14ac:dyDescent="0.25">
      <c r="A1811" s="3">
        <v>1810</v>
      </c>
      <c r="B1811" s="3" t="s">
        <v>4551</v>
      </c>
      <c r="C1811" s="4">
        <f>YEAR(Table_1[[#This Row],[Order Date]])</f>
        <v>2013</v>
      </c>
      <c r="D1811" s="9">
        <v>41571</v>
      </c>
      <c r="E1811" s="3">
        <v>41577</v>
      </c>
      <c r="F1811" s="3" t="s">
        <v>50</v>
      </c>
      <c r="G1811" s="3" t="s">
        <v>819</v>
      </c>
      <c r="H1811" s="3" t="s">
        <v>820</v>
      </c>
      <c r="I1811" s="3" t="s">
        <v>41</v>
      </c>
      <c r="J1811" s="3" t="s">
        <v>27</v>
      </c>
      <c r="K1811" s="3" t="s">
        <v>303</v>
      </c>
      <c r="L1811" s="3" t="s">
        <v>211</v>
      </c>
      <c r="M1811" s="3">
        <v>60610</v>
      </c>
      <c r="N1811" s="3" t="s">
        <v>105</v>
      </c>
      <c r="O1811" s="3" t="s">
        <v>4552</v>
      </c>
      <c r="P1811" s="3" t="s">
        <v>32</v>
      </c>
      <c r="Q1811" s="3" t="s">
        <v>65</v>
      </c>
      <c r="R1811" s="3" t="s">
        <v>4553</v>
      </c>
      <c r="S1811" s="3">
        <v>16.155999999999999</v>
      </c>
      <c r="T1811" s="3">
        <v>7</v>
      </c>
      <c r="U1811" s="3">
        <v>0.6</v>
      </c>
      <c r="V1811" s="3">
        <v>-12.116999999999999</v>
      </c>
    </row>
    <row r="1812" spans="1:22" ht="14.25" customHeight="1" x14ac:dyDescent="0.25">
      <c r="A1812" s="3">
        <v>1811</v>
      </c>
      <c r="B1812" s="3" t="s">
        <v>4551</v>
      </c>
      <c r="C1812" s="4">
        <f>YEAR(Table_1[[#This Row],[Order Date]])</f>
        <v>2013</v>
      </c>
      <c r="D1812" s="9">
        <v>41571</v>
      </c>
      <c r="E1812" s="3">
        <v>41577</v>
      </c>
      <c r="F1812" s="3" t="s">
        <v>50</v>
      </c>
      <c r="G1812" s="3" t="s">
        <v>819</v>
      </c>
      <c r="H1812" s="3" t="s">
        <v>820</v>
      </c>
      <c r="I1812" s="3" t="s">
        <v>41</v>
      </c>
      <c r="J1812" s="3" t="s">
        <v>27</v>
      </c>
      <c r="K1812" s="3" t="s">
        <v>303</v>
      </c>
      <c r="L1812" s="3" t="s">
        <v>211</v>
      </c>
      <c r="M1812" s="3">
        <v>60610</v>
      </c>
      <c r="N1812" s="3" t="s">
        <v>105</v>
      </c>
      <c r="O1812" s="3" t="s">
        <v>4554</v>
      </c>
      <c r="P1812" s="3" t="s">
        <v>46</v>
      </c>
      <c r="Q1812" s="3" t="s">
        <v>90</v>
      </c>
      <c r="R1812" s="3" t="s">
        <v>4555</v>
      </c>
      <c r="S1812" s="3">
        <v>54.816000000000003</v>
      </c>
      <c r="T1812" s="3">
        <v>3</v>
      </c>
      <c r="U1812" s="3">
        <v>0.2</v>
      </c>
      <c r="V1812" s="3">
        <v>17.815199999999997</v>
      </c>
    </row>
    <row r="1813" spans="1:22" ht="14.25" customHeight="1" x14ac:dyDescent="0.25">
      <c r="A1813" s="3">
        <v>1812</v>
      </c>
      <c r="B1813" s="3" t="s">
        <v>4556</v>
      </c>
      <c r="C1813" s="4">
        <f>YEAR(Table_1[[#This Row],[Order Date]])</f>
        <v>2011</v>
      </c>
      <c r="D1813" s="9">
        <v>40703</v>
      </c>
      <c r="E1813" s="3">
        <v>40705</v>
      </c>
      <c r="F1813" s="3" t="s">
        <v>23</v>
      </c>
      <c r="G1813" s="3" t="s">
        <v>3161</v>
      </c>
      <c r="H1813" s="3" t="s">
        <v>3162</v>
      </c>
      <c r="I1813" s="3" t="s">
        <v>26</v>
      </c>
      <c r="J1813" s="3" t="s">
        <v>27</v>
      </c>
      <c r="K1813" s="3" t="s">
        <v>3323</v>
      </c>
      <c r="L1813" s="3" t="s">
        <v>319</v>
      </c>
      <c r="M1813" s="3">
        <v>22801</v>
      </c>
      <c r="N1813" s="3" t="s">
        <v>30</v>
      </c>
      <c r="O1813" s="3" t="s">
        <v>539</v>
      </c>
      <c r="P1813" s="3" t="s">
        <v>32</v>
      </c>
      <c r="Q1813" s="3" t="s">
        <v>56</v>
      </c>
      <c r="R1813" s="3" t="s">
        <v>540</v>
      </c>
      <c r="S1813" s="3">
        <v>1441.3</v>
      </c>
      <c r="T1813" s="3">
        <v>7</v>
      </c>
      <c r="U1813" s="3">
        <v>0</v>
      </c>
      <c r="V1813" s="3">
        <v>245.0209999999999</v>
      </c>
    </row>
    <row r="1814" spans="1:22" ht="14.25" customHeight="1" x14ac:dyDescent="0.25">
      <c r="A1814" s="3">
        <v>1813</v>
      </c>
      <c r="B1814" s="3" t="s">
        <v>4557</v>
      </c>
      <c r="C1814" s="4">
        <f>YEAR(Table_1[[#This Row],[Order Date]])</f>
        <v>2014</v>
      </c>
      <c r="D1814" s="9">
        <v>41964</v>
      </c>
      <c r="E1814" s="3">
        <v>41970</v>
      </c>
      <c r="F1814" s="3" t="s">
        <v>50</v>
      </c>
      <c r="G1814" s="3" t="s">
        <v>4558</v>
      </c>
      <c r="H1814" s="3" t="s">
        <v>4559</v>
      </c>
      <c r="I1814" s="3" t="s">
        <v>26</v>
      </c>
      <c r="J1814" s="3" t="s">
        <v>27</v>
      </c>
      <c r="K1814" s="3" t="s">
        <v>606</v>
      </c>
      <c r="L1814" s="3" t="s">
        <v>498</v>
      </c>
      <c r="M1814" s="3">
        <v>43055</v>
      </c>
      <c r="N1814" s="3" t="s">
        <v>148</v>
      </c>
      <c r="O1814" s="3" t="s">
        <v>1100</v>
      </c>
      <c r="P1814" s="3" t="s">
        <v>32</v>
      </c>
      <c r="Q1814" s="3" t="s">
        <v>65</v>
      </c>
      <c r="R1814" s="3" t="s">
        <v>1101</v>
      </c>
      <c r="S1814" s="3">
        <v>77.599999999999994</v>
      </c>
      <c r="T1814" s="3">
        <v>5</v>
      </c>
      <c r="U1814" s="3">
        <v>0.2</v>
      </c>
      <c r="V1814" s="3">
        <v>28.129999999999995</v>
      </c>
    </row>
    <row r="1815" spans="1:22" ht="14.25" customHeight="1" x14ac:dyDescent="0.25">
      <c r="A1815" s="3">
        <v>1814</v>
      </c>
      <c r="B1815" s="3" t="s">
        <v>4557</v>
      </c>
      <c r="C1815" s="4">
        <f>YEAR(Table_1[[#This Row],[Order Date]])</f>
        <v>2014</v>
      </c>
      <c r="D1815" s="9">
        <v>41964</v>
      </c>
      <c r="E1815" s="3">
        <v>41970</v>
      </c>
      <c r="F1815" s="3" t="s">
        <v>50</v>
      </c>
      <c r="G1815" s="3" t="s">
        <v>4558</v>
      </c>
      <c r="H1815" s="3" t="s">
        <v>4559</v>
      </c>
      <c r="I1815" s="3" t="s">
        <v>26</v>
      </c>
      <c r="J1815" s="3" t="s">
        <v>27</v>
      </c>
      <c r="K1815" s="3" t="s">
        <v>606</v>
      </c>
      <c r="L1815" s="3" t="s">
        <v>498</v>
      </c>
      <c r="M1815" s="3">
        <v>43055</v>
      </c>
      <c r="N1815" s="3" t="s">
        <v>148</v>
      </c>
      <c r="O1815" s="3" t="s">
        <v>1555</v>
      </c>
      <c r="P1815" s="3" t="s">
        <v>32</v>
      </c>
      <c r="Q1815" s="3" t="s">
        <v>65</v>
      </c>
      <c r="R1815" s="3" t="s">
        <v>1556</v>
      </c>
      <c r="S1815" s="3">
        <v>4.6560000000000006</v>
      </c>
      <c r="T1815" s="3">
        <v>2</v>
      </c>
      <c r="U1815" s="3">
        <v>0.2</v>
      </c>
      <c r="V1815" s="3">
        <v>1.5713999999999997</v>
      </c>
    </row>
    <row r="1816" spans="1:22" ht="14.25" customHeight="1" x14ac:dyDescent="0.25">
      <c r="A1816" s="3">
        <v>1815</v>
      </c>
      <c r="B1816" s="3" t="s">
        <v>4560</v>
      </c>
      <c r="C1816" s="4">
        <f>YEAR(Table_1[[#This Row],[Order Date]])</f>
        <v>2012</v>
      </c>
      <c r="D1816" s="9">
        <v>41166</v>
      </c>
      <c r="E1816" s="3">
        <v>41170</v>
      </c>
      <c r="F1816" s="3" t="s">
        <v>50</v>
      </c>
      <c r="G1816" s="3" t="s">
        <v>3427</v>
      </c>
      <c r="H1816" s="3" t="s">
        <v>3428</v>
      </c>
      <c r="I1816" s="3" t="s">
        <v>41</v>
      </c>
      <c r="J1816" s="3" t="s">
        <v>27</v>
      </c>
      <c r="K1816" s="3" t="s">
        <v>42</v>
      </c>
      <c r="L1816" s="3" t="s">
        <v>43</v>
      </c>
      <c r="M1816" s="3">
        <v>90045</v>
      </c>
      <c r="N1816" s="3" t="s">
        <v>44</v>
      </c>
      <c r="O1816" s="3" t="s">
        <v>925</v>
      </c>
      <c r="P1816" s="3" t="s">
        <v>32</v>
      </c>
      <c r="Q1816" s="3" t="s">
        <v>56</v>
      </c>
      <c r="R1816" s="3" t="s">
        <v>926</v>
      </c>
      <c r="S1816" s="3">
        <v>170.13600000000002</v>
      </c>
      <c r="T1816" s="3">
        <v>3</v>
      </c>
      <c r="U1816" s="3">
        <v>0.2</v>
      </c>
      <c r="V1816" s="3">
        <v>-8.5067999999999913</v>
      </c>
    </row>
    <row r="1817" spans="1:22" ht="14.25" customHeight="1" x14ac:dyDescent="0.25">
      <c r="A1817" s="3">
        <v>1816</v>
      </c>
      <c r="B1817" s="3" t="s">
        <v>4561</v>
      </c>
      <c r="C1817" s="4">
        <f>YEAR(Table_1[[#This Row],[Order Date]])</f>
        <v>2012</v>
      </c>
      <c r="D1817" s="9">
        <v>41064</v>
      </c>
      <c r="E1817" s="3">
        <v>41064</v>
      </c>
      <c r="F1817" s="3" t="s">
        <v>1290</v>
      </c>
      <c r="G1817" s="3" t="s">
        <v>2720</v>
      </c>
      <c r="H1817" s="3" t="s">
        <v>2721</v>
      </c>
      <c r="I1817" s="3" t="s">
        <v>26</v>
      </c>
      <c r="J1817" s="3" t="s">
        <v>27</v>
      </c>
      <c r="K1817" s="3" t="s">
        <v>95</v>
      </c>
      <c r="L1817" s="3" t="s">
        <v>96</v>
      </c>
      <c r="M1817" s="3">
        <v>98105</v>
      </c>
      <c r="N1817" s="3" t="s">
        <v>44</v>
      </c>
      <c r="O1817" s="3" t="s">
        <v>4562</v>
      </c>
      <c r="P1817" s="3" t="s">
        <v>46</v>
      </c>
      <c r="Q1817" s="3" t="s">
        <v>47</v>
      </c>
      <c r="R1817" s="3" t="s">
        <v>4563</v>
      </c>
      <c r="S1817" s="3">
        <v>7.38</v>
      </c>
      <c r="T1817" s="3">
        <v>2</v>
      </c>
      <c r="U1817" s="3">
        <v>0</v>
      </c>
      <c r="V1817" s="3">
        <v>3.4685999999999999</v>
      </c>
    </row>
    <row r="1818" spans="1:22" ht="14.25" customHeight="1" x14ac:dyDescent="0.25">
      <c r="A1818" s="3">
        <v>1817</v>
      </c>
      <c r="B1818" s="3" t="s">
        <v>4561</v>
      </c>
      <c r="C1818" s="4">
        <f>YEAR(Table_1[[#This Row],[Order Date]])</f>
        <v>2012</v>
      </c>
      <c r="D1818" s="9">
        <v>41064</v>
      </c>
      <c r="E1818" s="3">
        <v>41064</v>
      </c>
      <c r="F1818" s="3" t="s">
        <v>1290</v>
      </c>
      <c r="G1818" s="3" t="s">
        <v>2720</v>
      </c>
      <c r="H1818" s="3" t="s">
        <v>2721</v>
      </c>
      <c r="I1818" s="3" t="s">
        <v>26</v>
      </c>
      <c r="J1818" s="3" t="s">
        <v>27</v>
      </c>
      <c r="K1818" s="3" t="s">
        <v>95</v>
      </c>
      <c r="L1818" s="3" t="s">
        <v>96</v>
      </c>
      <c r="M1818" s="3">
        <v>98105</v>
      </c>
      <c r="N1818" s="3" t="s">
        <v>44</v>
      </c>
      <c r="O1818" s="3" t="s">
        <v>780</v>
      </c>
      <c r="P1818" s="3" t="s">
        <v>46</v>
      </c>
      <c r="Q1818" s="3" t="s">
        <v>68</v>
      </c>
      <c r="R1818" s="3" t="s">
        <v>781</v>
      </c>
      <c r="S1818" s="3">
        <v>9.26</v>
      </c>
      <c r="T1818" s="3">
        <v>2</v>
      </c>
      <c r="U1818" s="3">
        <v>0</v>
      </c>
      <c r="V1818" s="3">
        <v>3.0557999999999996</v>
      </c>
    </row>
    <row r="1819" spans="1:22" ht="14.25" customHeight="1" x14ac:dyDescent="0.25">
      <c r="A1819" s="3">
        <v>1818</v>
      </c>
      <c r="B1819" s="3" t="s">
        <v>4564</v>
      </c>
      <c r="C1819" s="4">
        <f>YEAR(Table_1[[#This Row],[Order Date]])</f>
        <v>2012</v>
      </c>
      <c r="D1819" s="9">
        <v>41256</v>
      </c>
      <c r="E1819" s="3">
        <v>41258</v>
      </c>
      <c r="F1819" s="3" t="s">
        <v>23</v>
      </c>
      <c r="G1819" s="3" t="s">
        <v>3644</v>
      </c>
      <c r="H1819" s="3" t="s">
        <v>3645</v>
      </c>
      <c r="I1819" s="3" t="s">
        <v>26</v>
      </c>
      <c r="J1819" s="3" t="s">
        <v>27</v>
      </c>
      <c r="K1819" s="3" t="s">
        <v>42</v>
      </c>
      <c r="L1819" s="3" t="s">
        <v>43</v>
      </c>
      <c r="M1819" s="3">
        <v>90036</v>
      </c>
      <c r="N1819" s="3" t="s">
        <v>44</v>
      </c>
      <c r="O1819" s="3" t="s">
        <v>4565</v>
      </c>
      <c r="P1819" s="3" t="s">
        <v>46</v>
      </c>
      <c r="Q1819" s="3" t="s">
        <v>47</v>
      </c>
      <c r="R1819" s="3" t="s">
        <v>4566</v>
      </c>
      <c r="S1819" s="3">
        <v>9.9600000000000009</v>
      </c>
      <c r="T1819" s="3">
        <v>2</v>
      </c>
      <c r="U1819" s="3">
        <v>0</v>
      </c>
      <c r="V1819" s="3">
        <v>4.5815999999999999</v>
      </c>
    </row>
    <row r="1820" spans="1:22" ht="14.25" customHeight="1" x14ac:dyDescent="0.25">
      <c r="A1820" s="3">
        <v>1819</v>
      </c>
      <c r="B1820" s="3" t="s">
        <v>4567</v>
      </c>
      <c r="C1820" s="4">
        <f>YEAR(Table_1[[#This Row],[Order Date]])</f>
        <v>2011</v>
      </c>
      <c r="D1820" s="9">
        <v>40688</v>
      </c>
      <c r="E1820" s="3">
        <v>40692</v>
      </c>
      <c r="F1820" s="3" t="s">
        <v>50</v>
      </c>
      <c r="G1820" s="3" t="s">
        <v>4568</v>
      </c>
      <c r="H1820" s="3" t="s">
        <v>4569</v>
      </c>
      <c r="I1820" s="3" t="s">
        <v>26</v>
      </c>
      <c r="J1820" s="3" t="s">
        <v>27</v>
      </c>
      <c r="K1820" s="3" t="s">
        <v>303</v>
      </c>
      <c r="L1820" s="3" t="s">
        <v>211</v>
      </c>
      <c r="M1820" s="3">
        <v>60623</v>
      </c>
      <c r="N1820" s="3" t="s">
        <v>105</v>
      </c>
      <c r="O1820" s="3" t="s">
        <v>4570</v>
      </c>
      <c r="P1820" s="3" t="s">
        <v>46</v>
      </c>
      <c r="Q1820" s="3" t="s">
        <v>78</v>
      </c>
      <c r="R1820" s="3" t="s">
        <v>4571</v>
      </c>
      <c r="S1820" s="3">
        <v>75.59999999999998</v>
      </c>
      <c r="T1820" s="3">
        <v>2</v>
      </c>
      <c r="U1820" s="3">
        <v>0.8</v>
      </c>
      <c r="V1820" s="3">
        <v>-166.32000000000005</v>
      </c>
    </row>
    <row r="1821" spans="1:22" ht="14.25" customHeight="1" x14ac:dyDescent="0.25">
      <c r="A1821" s="3">
        <v>1820</v>
      </c>
      <c r="B1821" s="3" t="s">
        <v>4567</v>
      </c>
      <c r="C1821" s="4">
        <f>YEAR(Table_1[[#This Row],[Order Date]])</f>
        <v>2011</v>
      </c>
      <c r="D1821" s="9">
        <v>40688</v>
      </c>
      <c r="E1821" s="3">
        <v>40692</v>
      </c>
      <c r="F1821" s="3" t="s">
        <v>50</v>
      </c>
      <c r="G1821" s="3" t="s">
        <v>4568</v>
      </c>
      <c r="H1821" s="3" t="s">
        <v>4569</v>
      </c>
      <c r="I1821" s="3" t="s">
        <v>26</v>
      </c>
      <c r="J1821" s="3" t="s">
        <v>27</v>
      </c>
      <c r="K1821" s="3" t="s">
        <v>303</v>
      </c>
      <c r="L1821" s="3" t="s">
        <v>211</v>
      </c>
      <c r="M1821" s="3">
        <v>60623</v>
      </c>
      <c r="N1821" s="3" t="s">
        <v>105</v>
      </c>
      <c r="O1821" s="3" t="s">
        <v>4572</v>
      </c>
      <c r="P1821" s="3" t="s">
        <v>32</v>
      </c>
      <c r="Q1821" s="3" t="s">
        <v>65</v>
      </c>
      <c r="R1821" s="3" t="s">
        <v>4573</v>
      </c>
      <c r="S1821" s="3">
        <v>29.32</v>
      </c>
      <c r="T1821" s="3">
        <v>2</v>
      </c>
      <c r="U1821" s="3">
        <v>0.6</v>
      </c>
      <c r="V1821" s="3">
        <v>-24.188999999999993</v>
      </c>
    </row>
    <row r="1822" spans="1:22" ht="14.25" customHeight="1" x14ac:dyDescent="0.25">
      <c r="A1822" s="3">
        <v>1821</v>
      </c>
      <c r="B1822" s="3" t="s">
        <v>4574</v>
      </c>
      <c r="C1822" s="4">
        <f>YEAR(Table_1[[#This Row],[Order Date]])</f>
        <v>2013</v>
      </c>
      <c r="D1822" s="9">
        <v>41321</v>
      </c>
      <c r="E1822" s="3">
        <v>41325</v>
      </c>
      <c r="F1822" s="3" t="s">
        <v>50</v>
      </c>
      <c r="G1822" s="3" t="s">
        <v>895</v>
      </c>
      <c r="H1822" s="3" t="s">
        <v>896</v>
      </c>
      <c r="I1822" s="3" t="s">
        <v>41</v>
      </c>
      <c r="J1822" s="3" t="s">
        <v>27</v>
      </c>
      <c r="K1822" s="3" t="s">
        <v>303</v>
      </c>
      <c r="L1822" s="3" t="s">
        <v>211</v>
      </c>
      <c r="M1822" s="3">
        <v>60623</v>
      </c>
      <c r="N1822" s="3" t="s">
        <v>105</v>
      </c>
      <c r="O1822" s="3" t="s">
        <v>4575</v>
      </c>
      <c r="P1822" s="3" t="s">
        <v>46</v>
      </c>
      <c r="Q1822" s="3" t="s">
        <v>78</v>
      </c>
      <c r="R1822" s="3" t="s">
        <v>4576</v>
      </c>
      <c r="S1822" s="3">
        <v>92.063999999999979</v>
      </c>
      <c r="T1822" s="3">
        <v>6</v>
      </c>
      <c r="U1822" s="3">
        <v>0.8</v>
      </c>
      <c r="V1822" s="3">
        <v>-225.55680000000007</v>
      </c>
    </row>
    <row r="1823" spans="1:22" ht="14.25" customHeight="1" x14ac:dyDescent="0.25">
      <c r="A1823" s="3">
        <v>1822</v>
      </c>
      <c r="B1823" s="3" t="s">
        <v>4574</v>
      </c>
      <c r="C1823" s="4">
        <f>YEAR(Table_1[[#This Row],[Order Date]])</f>
        <v>2013</v>
      </c>
      <c r="D1823" s="9">
        <v>41321</v>
      </c>
      <c r="E1823" s="3">
        <v>41325</v>
      </c>
      <c r="F1823" s="3" t="s">
        <v>50</v>
      </c>
      <c r="G1823" s="3" t="s">
        <v>895</v>
      </c>
      <c r="H1823" s="3" t="s">
        <v>896</v>
      </c>
      <c r="I1823" s="3" t="s">
        <v>41</v>
      </c>
      <c r="J1823" s="3" t="s">
        <v>27</v>
      </c>
      <c r="K1823" s="3" t="s">
        <v>303</v>
      </c>
      <c r="L1823" s="3" t="s">
        <v>211</v>
      </c>
      <c r="M1823" s="3">
        <v>60623</v>
      </c>
      <c r="N1823" s="3" t="s">
        <v>105</v>
      </c>
      <c r="O1823" s="3" t="s">
        <v>268</v>
      </c>
      <c r="P1823" s="3" t="s">
        <v>46</v>
      </c>
      <c r="Q1823" s="3" t="s">
        <v>269</v>
      </c>
      <c r="R1823" s="3" t="s">
        <v>270</v>
      </c>
      <c r="S1823" s="3">
        <v>6.9760000000000009</v>
      </c>
      <c r="T1823" s="3">
        <v>4</v>
      </c>
      <c r="U1823" s="3">
        <v>0.2</v>
      </c>
      <c r="V1823" s="3">
        <v>1.8312000000000004</v>
      </c>
    </row>
    <row r="1824" spans="1:22" ht="14.25" customHeight="1" x14ac:dyDescent="0.25">
      <c r="A1824" s="3">
        <v>1823</v>
      </c>
      <c r="B1824" s="3" t="s">
        <v>4574</v>
      </c>
      <c r="C1824" s="4">
        <f>YEAR(Table_1[[#This Row],[Order Date]])</f>
        <v>2013</v>
      </c>
      <c r="D1824" s="9">
        <v>41321</v>
      </c>
      <c r="E1824" s="3">
        <v>41325</v>
      </c>
      <c r="F1824" s="3" t="s">
        <v>50</v>
      </c>
      <c r="G1824" s="3" t="s">
        <v>895</v>
      </c>
      <c r="H1824" s="3" t="s">
        <v>896</v>
      </c>
      <c r="I1824" s="3" t="s">
        <v>41</v>
      </c>
      <c r="J1824" s="3" t="s">
        <v>27</v>
      </c>
      <c r="K1824" s="3" t="s">
        <v>303</v>
      </c>
      <c r="L1824" s="3" t="s">
        <v>211</v>
      </c>
      <c r="M1824" s="3">
        <v>60623</v>
      </c>
      <c r="N1824" s="3" t="s">
        <v>105</v>
      </c>
      <c r="O1824" s="3" t="s">
        <v>4577</v>
      </c>
      <c r="P1824" s="3" t="s">
        <v>32</v>
      </c>
      <c r="Q1824" s="3" t="s">
        <v>36</v>
      </c>
      <c r="R1824" s="3" t="s">
        <v>4578</v>
      </c>
      <c r="S1824" s="3">
        <v>62.957999999999998</v>
      </c>
      <c r="T1824" s="3">
        <v>3</v>
      </c>
      <c r="U1824" s="3">
        <v>0.3</v>
      </c>
      <c r="V1824" s="3">
        <v>-2.6981999999999999</v>
      </c>
    </row>
    <row r="1825" spans="1:22" ht="14.25" customHeight="1" x14ac:dyDescent="0.25">
      <c r="A1825" s="3">
        <v>1824</v>
      </c>
      <c r="B1825" s="3" t="s">
        <v>4574</v>
      </c>
      <c r="C1825" s="4">
        <f>YEAR(Table_1[[#This Row],[Order Date]])</f>
        <v>2013</v>
      </c>
      <c r="D1825" s="9">
        <v>41321</v>
      </c>
      <c r="E1825" s="3">
        <v>41325</v>
      </c>
      <c r="F1825" s="3" t="s">
        <v>50</v>
      </c>
      <c r="G1825" s="3" t="s">
        <v>895</v>
      </c>
      <c r="H1825" s="3" t="s">
        <v>896</v>
      </c>
      <c r="I1825" s="3" t="s">
        <v>41</v>
      </c>
      <c r="J1825" s="3" t="s">
        <v>27</v>
      </c>
      <c r="K1825" s="3" t="s">
        <v>303</v>
      </c>
      <c r="L1825" s="3" t="s">
        <v>211</v>
      </c>
      <c r="M1825" s="3">
        <v>60623</v>
      </c>
      <c r="N1825" s="3" t="s">
        <v>105</v>
      </c>
      <c r="O1825" s="3" t="s">
        <v>4579</v>
      </c>
      <c r="P1825" s="3" t="s">
        <v>46</v>
      </c>
      <c r="Q1825" s="3" t="s">
        <v>90</v>
      </c>
      <c r="R1825" s="3" t="s">
        <v>4580</v>
      </c>
      <c r="S1825" s="3">
        <v>5.1840000000000011</v>
      </c>
      <c r="T1825" s="3">
        <v>1</v>
      </c>
      <c r="U1825" s="3">
        <v>0.2</v>
      </c>
      <c r="V1825" s="3">
        <v>1.8144</v>
      </c>
    </row>
    <row r="1826" spans="1:22" ht="14.25" customHeight="1" x14ac:dyDescent="0.25">
      <c r="A1826" s="3">
        <v>1825</v>
      </c>
      <c r="B1826" s="3" t="s">
        <v>4581</v>
      </c>
      <c r="C1826" s="4">
        <f>YEAR(Table_1[[#This Row],[Order Date]])</f>
        <v>2013</v>
      </c>
      <c r="D1826" s="9">
        <v>41631</v>
      </c>
      <c r="E1826" s="3">
        <v>41637</v>
      </c>
      <c r="F1826" s="3" t="s">
        <v>50</v>
      </c>
      <c r="G1826" s="3" t="s">
        <v>1674</v>
      </c>
      <c r="H1826" s="3" t="s">
        <v>1675</v>
      </c>
      <c r="I1826" s="3" t="s">
        <v>26</v>
      </c>
      <c r="J1826" s="3" t="s">
        <v>27</v>
      </c>
      <c r="K1826" s="3" t="s">
        <v>4582</v>
      </c>
      <c r="L1826" s="3" t="s">
        <v>420</v>
      </c>
      <c r="M1826" s="3">
        <v>97756</v>
      </c>
      <c r="N1826" s="3" t="s">
        <v>44</v>
      </c>
      <c r="O1826" s="3" t="s">
        <v>3366</v>
      </c>
      <c r="P1826" s="3" t="s">
        <v>46</v>
      </c>
      <c r="Q1826" s="3" t="s">
        <v>75</v>
      </c>
      <c r="R1826" s="3" t="s">
        <v>3367</v>
      </c>
      <c r="S1826" s="3">
        <v>31.32</v>
      </c>
      <c r="T1826" s="3">
        <v>10</v>
      </c>
      <c r="U1826" s="3">
        <v>0.7</v>
      </c>
      <c r="V1826" s="3">
        <v>-25.05599999999999</v>
      </c>
    </row>
    <row r="1827" spans="1:22" ht="14.25" customHeight="1" x14ac:dyDescent="0.25">
      <c r="A1827" s="3">
        <v>1826</v>
      </c>
      <c r="B1827" s="3" t="s">
        <v>4581</v>
      </c>
      <c r="C1827" s="4">
        <f>YEAR(Table_1[[#This Row],[Order Date]])</f>
        <v>2013</v>
      </c>
      <c r="D1827" s="9">
        <v>41631</v>
      </c>
      <c r="E1827" s="3">
        <v>41637</v>
      </c>
      <c r="F1827" s="3" t="s">
        <v>50</v>
      </c>
      <c r="G1827" s="3" t="s">
        <v>1674</v>
      </c>
      <c r="H1827" s="3" t="s">
        <v>1675</v>
      </c>
      <c r="I1827" s="3" t="s">
        <v>26</v>
      </c>
      <c r="J1827" s="3" t="s">
        <v>27</v>
      </c>
      <c r="K1827" s="3" t="s">
        <v>4582</v>
      </c>
      <c r="L1827" s="3" t="s">
        <v>420</v>
      </c>
      <c r="M1827" s="3">
        <v>97756</v>
      </c>
      <c r="N1827" s="3" t="s">
        <v>44</v>
      </c>
      <c r="O1827" s="3" t="s">
        <v>1362</v>
      </c>
      <c r="P1827" s="3" t="s">
        <v>32</v>
      </c>
      <c r="Q1827" s="3" t="s">
        <v>65</v>
      </c>
      <c r="R1827" s="3" t="s">
        <v>1363</v>
      </c>
      <c r="S1827" s="3">
        <v>11.840000000000002</v>
      </c>
      <c r="T1827" s="3">
        <v>4</v>
      </c>
      <c r="U1827" s="3">
        <v>0.2</v>
      </c>
      <c r="V1827" s="3">
        <v>3.108000000000001</v>
      </c>
    </row>
    <row r="1828" spans="1:22" ht="14.25" customHeight="1" x14ac:dyDescent="0.25">
      <c r="A1828" s="3">
        <v>1827</v>
      </c>
      <c r="B1828" s="3" t="s">
        <v>4581</v>
      </c>
      <c r="C1828" s="4">
        <f>YEAR(Table_1[[#This Row],[Order Date]])</f>
        <v>2013</v>
      </c>
      <c r="D1828" s="9">
        <v>41631</v>
      </c>
      <c r="E1828" s="3">
        <v>41637</v>
      </c>
      <c r="F1828" s="3" t="s">
        <v>50</v>
      </c>
      <c r="G1828" s="3" t="s">
        <v>1674</v>
      </c>
      <c r="H1828" s="3" t="s">
        <v>1675</v>
      </c>
      <c r="I1828" s="3" t="s">
        <v>26</v>
      </c>
      <c r="J1828" s="3" t="s">
        <v>27</v>
      </c>
      <c r="K1828" s="3" t="s">
        <v>4582</v>
      </c>
      <c r="L1828" s="3" t="s">
        <v>420</v>
      </c>
      <c r="M1828" s="3">
        <v>97756</v>
      </c>
      <c r="N1828" s="3" t="s">
        <v>44</v>
      </c>
      <c r="O1828" s="3" t="s">
        <v>4583</v>
      </c>
      <c r="P1828" s="3" t="s">
        <v>32</v>
      </c>
      <c r="Q1828" s="3" t="s">
        <v>65</v>
      </c>
      <c r="R1828" s="3" t="s">
        <v>4584</v>
      </c>
      <c r="S1828" s="3">
        <v>22.784000000000002</v>
      </c>
      <c r="T1828" s="3">
        <v>1</v>
      </c>
      <c r="U1828" s="3">
        <v>0.2</v>
      </c>
      <c r="V1828" s="3">
        <v>4.8416000000000006</v>
      </c>
    </row>
    <row r="1829" spans="1:22" ht="14.25" customHeight="1" x14ac:dyDescent="0.25">
      <c r="A1829" s="3">
        <v>1828</v>
      </c>
      <c r="B1829" s="3" t="s">
        <v>4585</v>
      </c>
      <c r="C1829" s="4">
        <f>YEAR(Table_1[[#This Row],[Order Date]])</f>
        <v>2013</v>
      </c>
      <c r="D1829" s="9">
        <v>41313</v>
      </c>
      <c r="E1829" s="3">
        <v>41316</v>
      </c>
      <c r="F1829" s="3" t="s">
        <v>23</v>
      </c>
      <c r="G1829" s="3" t="s">
        <v>4586</v>
      </c>
      <c r="H1829" s="3" t="s">
        <v>4587</v>
      </c>
      <c r="I1829" s="3" t="s">
        <v>102</v>
      </c>
      <c r="J1829" s="3" t="s">
        <v>27</v>
      </c>
      <c r="K1829" s="3" t="s">
        <v>4588</v>
      </c>
      <c r="L1829" s="3" t="s">
        <v>88</v>
      </c>
      <c r="M1829" s="3">
        <v>27604</v>
      </c>
      <c r="N1829" s="3" t="s">
        <v>30</v>
      </c>
      <c r="O1829" s="3" t="s">
        <v>4589</v>
      </c>
      <c r="P1829" s="3" t="s">
        <v>71</v>
      </c>
      <c r="Q1829" s="3" t="s">
        <v>72</v>
      </c>
      <c r="R1829" s="3" t="s">
        <v>4590</v>
      </c>
      <c r="S1829" s="3">
        <v>1127.9760000000001</v>
      </c>
      <c r="T1829" s="3">
        <v>3</v>
      </c>
      <c r="U1829" s="3">
        <v>0.2</v>
      </c>
      <c r="V1829" s="3">
        <v>126.8972999999998</v>
      </c>
    </row>
    <row r="1830" spans="1:22" ht="14.25" customHeight="1" x14ac:dyDescent="0.25">
      <c r="A1830" s="3">
        <v>1829</v>
      </c>
      <c r="B1830" s="3" t="s">
        <v>4591</v>
      </c>
      <c r="C1830" s="4">
        <f>YEAR(Table_1[[#This Row],[Order Date]])</f>
        <v>2012</v>
      </c>
      <c r="D1830" s="9">
        <v>41103</v>
      </c>
      <c r="E1830" s="3">
        <v>41105</v>
      </c>
      <c r="F1830" s="3" t="s">
        <v>23</v>
      </c>
      <c r="G1830" s="3" t="s">
        <v>4592</v>
      </c>
      <c r="H1830" s="3" t="s">
        <v>4593</v>
      </c>
      <c r="I1830" s="3" t="s">
        <v>41</v>
      </c>
      <c r="J1830" s="3" t="s">
        <v>27</v>
      </c>
      <c r="K1830" s="3" t="s">
        <v>3555</v>
      </c>
      <c r="L1830" s="3" t="s">
        <v>1272</v>
      </c>
      <c r="M1830" s="3">
        <v>31204</v>
      </c>
      <c r="N1830" s="3" t="s">
        <v>30</v>
      </c>
      <c r="O1830" s="3" t="s">
        <v>2779</v>
      </c>
      <c r="P1830" s="3" t="s">
        <v>46</v>
      </c>
      <c r="Q1830" s="3" t="s">
        <v>90</v>
      </c>
      <c r="R1830" s="3" t="s">
        <v>2780</v>
      </c>
      <c r="S1830" s="3">
        <v>38.880000000000003</v>
      </c>
      <c r="T1830" s="3">
        <v>6</v>
      </c>
      <c r="U1830" s="3">
        <v>0</v>
      </c>
      <c r="V1830" s="3">
        <v>18.662400000000002</v>
      </c>
    </row>
    <row r="1831" spans="1:22" ht="14.25" customHeight="1" x14ac:dyDescent="0.25">
      <c r="A1831" s="3">
        <v>1830</v>
      </c>
      <c r="B1831" s="3" t="s">
        <v>4594</v>
      </c>
      <c r="C1831" s="4">
        <f>YEAR(Table_1[[#This Row],[Order Date]])</f>
        <v>2011</v>
      </c>
      <c r="D1831" s="9">
        <v>40681</v>
      </c>
      <c r="E1831" s="3">
        <v>40687</v>
      </c>
      <c r="F1831" s="3" t="s">
        <v>50</v>
      </c>
      <c r="G1831" s="3" t="s">
        <v>805</v>
      </c>
      <c r="H1831" s="3" t="s">
        <v>806</v>
      </c>
      <c r="I1831" s="3" t="s">
        <v>26</v>
      </c>
      <c r="J1831" s="3" t="s">
        <v>27</v>
      </c>
      <c r="K1831" s="3" t="s">
        <v>2180</v>
      </c>
      <c r="L1831" s="3" t="s">
        <v>498</v>
      </c>
      <c r="M1831" s="3">
        <v>44105</v>
      </c>
      <c r="N1831" s="3" t="s">
        <v>148</v>
      </c>
      <c r="O1831" s="3" t="s">
        <v>4595</v>
      </c>
      <c r="P1831" s="3" t="s">
        <v>71</v>
      </c>
      <c r="Q1831" s="3" t="s">
        <v>72</v>
      </c>
      <c r="R1831" s="3" t="s">
        <v>4596</v>
      </c>
      <c r="S1831" s="3">
        <v>779.79600000000005</v>
      </c>
      <c r="T1831" s="3">
        <v>2</v>
      </c>
      <c r="U1831" s="3">
        <v>0.4</v>
      </c>
      <c r="V1831" s="3">
        <v>-168.95579999999995</v>
      </c>
    </row>
    <row r="1832" spans="1:22" ht="14.25" customHeight="1" x14ac:dyDescent="0.25">
      <c r="A1832" s="3">
        <v>1831</v>
      </c>
      <c r="B1832" s="3" t="s">
        <v>4597</v>
      </c>
      <c r="C1832" s="4">
        <f>YEAR(Table_1[[#This Row],[Order Date]])</f>
        <v>2014</v>
      </c>
      <c r="D1832" s="9">
        <v>41934</v>
      </c>
      <c r="E1832" s="3">
        <v>41934</v>
      </c>
      <c r="F1832" s="3" t="s">
        <v>1290</v>
      </c>
      <c r="G1832" s="3" t="s">
        <v>2969</v>
      </c>
      <c r="H1832" s="3" t="s">
        <v>2970</v>
      </c>
      <c r="I1832" s="3" t="s">
        <v>102</v>
      </c>
      <c r="J1832" s="3" t="s">
        <v>27</v>
      </c>
      <c r="K1832" s="3" t="s">
        <v>4598</v>
      </c>
      <c r="L1832" s="3" t="s">
        <v>649</v>
      </c>
      <c r="M1832" s="3">
        <v>74403</v>
      </c>
      <c r="N1832" s="3" t="s">
        <v>105</v>
      </c>
      <c r="O1832" s="3" t="s">
        <v>4599</v>
      </c>
      <c r="P1832" s="3" t="s">
        <v>71</v>
      </c>
      <c r="Q1832" s="3" t="s">
        <v>72</v>
      </c>
      <c r="R1832" s="3" t="s">
        <v>4600</v>
      </c>
      <c r="S1832" s="3">
        <v>1439.92</v>
      </c>
      <c r="T1832" s="3">
        <v>8</v>
      </c>
      <c r="U1832" s="3">
        <v>0</v>
      </c>
      <c r="V1832" s="3">
        <v>374.37920000000008</v>
      </c>
    </row>
    <row r="1833" spans="1:22" ht="14.25" customHeight="1" x14ac:dyDescent="0.25">
      <c r="A1833" s="3">
        <v>1832</v>
      </c>
      <c r="B1833" s="3" t="s">
        <v>4597</v>
      </c>
      <c r="C1833" s="4">
        <f>YEAR(Table_1[[#This Row],[Order Date]])</f>
        <v>2014</v>
      </c>
      <c r="D1833" s="9">
        <v>41934</v>
      </c>
      <c r="E1833" s="3">
        <v>41934</v>
      </c>
      <c r="F1833" s="3" t="s">
        <v>1290</v>
      </c>
      <c r="G1833" s="3" t="s">
        <v>2969</v>
      </c>
      <c r="H1833" s="3" t="s">
        <v>2970</v>
      </c>
      <c r="I1833" s="3" t="s">
        <v>102</v>
      </c>
      <c r="J1833" s="3" t="s">
        <v>27</v>
      </c>
      <c r="K1833" s="3" t="s">
        <v>4598</v>
      </c>
      <c r="L1833" s="3" t="s">
        <v>649</v>
      </c>
      <c r="M1833" s="3">
        <v>74403</v>
      </c>
      <c r="N1833" s="3" t="s">
        <v>105</v>
      </c>
      <c r="O1833" s="3" t="s">
        <v>2875</v>
      </c>
      <c r="P1833" s="3" t="s">
        <v>32</v>
      </c>
      <c r="Q1833" s="3" t="s">
        <v>56</v>
      </c>
      <c r="R1833" s="3" t="s">
        <v>2876</v>
      </c>
      <c r="S1833" s="3">
        <v>262.11</v>
      </c>
      <c r="T1833" s="3">
        <v>1</v>
      </c>
      <c r="U1833" s="3">
        <v>0</v>
      </c>
      <c r="V1833" s="3">
        <v>62.906399999999991</v>
      </c>
    </row>
    <row r="1834" spans="1:22" ht="14.25" customHeight="1" x14ac:dyDescent="0.25">
      <c r="A1834" s="3">
        <v>1833</v>
      </c>
      <c r="B1834" s="3" t="s">
        <v>4601</v>
      </c>
      <c r="C1834" s="4">
        <f>YEAR(Table_1[[#This Row],[Order Date]])</f>
        <v>2012</v>
      </c>
      <c r="D1834" s="9">
        <v>41218</v>
      </c>
      <c r="E1834" s="3">
        <v>41222</v>
      </c>
      <c r="F1834" s="3" t="s">
        <v>50</v>
      </c>
      <c r="G1834" s="3" t="s">
        <v>2760</v>
      </c>
      <c r="H1834" s="3" t="s">
        <v>2761</v>
      </c>
      <c r="I1834" s="3" t="s">
        <v>41</v>
      </c>
      <c r="J1834" s="3" t="s">
        <v>27</v>
      </c>
      <c r="K1834" s="3" t="s">
        <v>735</v>
      </c>
      <c r="L1834" s="3" t="s">
        <v>88</v>
      </c>
      <c r="M1834" s="3">
        <v>28110</v>
      </c>
      <c r="N1834" s="3" t="s">
        <v>30</v>
      </c>
      <c r="O1834" s="3" t="s">
        <v>3375</v>
      </c>
      <c r="P1834" s="3" t="s">
        <v>32</v>
      </c>
      <c r="Q1834" s="3" t="s">
        <v>36</v>
      </c>
      <c r="R1834" s="3" t="s">
        <v>3376</v>
      </c>
      <c r="S1834" s="3">
        <v>207</v>
      </c>
      <c r="T1834" s="3">
        <v>3</v>
      </c>
      <c r="U1834" s="3">
        <v>0.2</v>
      </c>
      <c r="V1834" s="3">
        <v>25.874999999999972</v>
      </c>
    </row>
    <row r="1835" spans="1:22" ht="14.25" customHeight="1" x14ac:dyDescent="0.25">
      <c r="A1835" s="3">
        <v>1834</v>
      </c>
      <c r="B1835" s="3" t="s">
        <v>4602</v>
      </c>
      <c r="C1835" s="4">
        <f>YEAR(Table_1[[#This Row],[Order Date]])</f>
        <v>2014</v>
      </c>
      <c r="D1835" s="9">
        <v>41853</v>
      </c>
      <c r="E1835" s="3">
        <v>41859</v>
      </c>
      <c r="F1835" s="3" t="s">
        <v>50</v>
      </c>
      <c r="G1835" s="3" t="s">
        <v>3703</v>
      </c>
      <c r="H1835" s="3" t="s">
        <v>3704</v>
      </c>
      <c r="I1835" s="3" t="s">
        <v>41</v>
      </c>
      <c r="J1835" s="3" t="s">
        <v>27</v>
      </c>
      <c r="K1835" s="3" t="s">
        <v>1237</v>
      </c>
      <c r="L1835" s="3" t="s">
        <v>104</v>
      </c>
      <c r="M1835" s="3">
        <v>78745</v>
      </c>
      <c r="N1835" s="3" t="s">
        <v>105</v>
      </c>
      <c r="O1835" s="3" t="s">
        <v>4603</v>
      </c>
      <c r="P1835" s="3" t="s">
        <v>71</v>
      </c>
      <c r="Q1835" s="3" t="s">
        <v>682</v>
      </c>
      <c r="R1835" s="3" t="s">
        <v>4604</v>
      </c>
      <c r="S1835" s="3">
        <v>1439.982</v>
      </c>
      <c r="T1835" s="3">
        <v>3</v>
      </c>
      <c r="U1835" s="3">
        <v>0.4</v>
      </c>
      <c r="V1835" s="3">
        <v>-263.99670000000026</v>
      </c>
    </row>
    <row r="1836" spans="1:22" ht="14.25" customHeight="1" x14ac:dyDescent="0.25">
      <c r="A1836" s="3">
        <v>1835</v>
      </c>
      <c r="B1836" s="3" t="s">
        <v>4602</v>
      </c>
      <c r="C1836" s="4">
        <f>YEAR(Table_1[[#This Row],[Order Date]])</f>
        <v>2014</v>
      </c>
      <c r="D1836" s="9">
        <v>41853</v>
      </c>
      <c r="E1836" s="3">
        <v>41859</v>
      </c>
      <c r="F1836" s="3" t="s">
        <v>50</v>
      </c>
      <c r="G1836" s="3" t="s">
        <v>3703</v>
      </c>
      <c r="H1836" s="3" t="s">
        <v>3704</v>
      </c>
      <c r="I1836" s="3" t="s">
        <v>41</v>
      </c>
      <c r="J1836" s="3" t="s">
        <v>27</v>
      </c>
      <c r="K1836" s="3" t="s">
        <v>1237</v>
      </c>
      <c r="L1836" s="3" t="s">
        <v>104</v>
      </c>
      <c r="M1836" s="3">
        <v>78745</v>
      </c>
      <c r="N1836" s="3" t="s">
        <v>105</v>
      </c>
      <c r="O1836" s="3" t="s">
        <v>4605</v>
      </c>
      <c r="P1836" s="3" t="s">
        <v>46</v>
      </c>
      <c r="Q1836" s="3" t="s">
        <v>90</v>
      </c>
      <c r="R1836" s="3" t="s">
        <v>4606</v>
      </c>
      <c r="S1836" s="3">
        <v>36.288000000000011</v>
      </c>
      <c r="T1836" s="3">
        <v>7</v>
      </c>
      <c r="U1836" s="3">
        <v>0.2</v>
      </c>
      <c r="V1836" s="3">
        <v>12.700800000000001</v>
      </c>
    </row>
    <row r="1837" spans="1:22" ht="14.25" customHeight="1" x14ac:dyDescent="0.25">
      <c r="A1837" s="3">
        <v>1836</v>
      </c>
      <c r="B1837" s="3" t="s">
        <v>4607</v>
      </c>
      <c r="C1837" s="4">
        <f>YEAR(Table_1[[#This Row],[Order Date]])</f>
        <v>2011</v>
      </c>
      <c r="D1837" s="9">
        <v>40715</v>
      </c>
      <c r="E1837" s="3">
        <v>40718</v>
      </c>
      <c r="F1837" s="3" t="s">
        <v>188</v>
      </c>
      <c r="G1837" s="3" t="s">
        <v>4468</v>
      </c>
      <c r="H1837" s="3" t="s">
        <v>4469</v>
      </c>
      <c r="I1837" s="3" t="s">
        <v>26</v>
      </c>
      <c r="J1837" s="3" t="s">
        <v>27</v>
      </c>
      <c r="K1837" s="3" t="s">
        <v>4608</v>
      </c>
      <c r="L1837" s="3" t="s">
        <v>747</v>
      </c>
      <c r="M1837" s="3">
        <v>6450</v>
      </c>
      <c r="N1837" s="3" t="s">
        <v>148</v>
      </c>
      <c r="O1837" s="3" t="s">
        <v>128</v>
      </c>
      <c r="P1837" s="3" t="s">
        <v>46</v>
      </c>
      <c r="Q1837" s="3" t="s">
        <v>68</v>
      </c>
      <c r="R1837" s="3" t="s">
        <v>129</v>
      </c>
      <c r="S1837" s="3">
        <v>21.400000000000002</v>
      </c>
      <c r="T1837" s="3">
        <v>5</v>
      </c>
      <c r="U1837" s="3">
        <v>0</v>
      </c>
      <c r="V1837" s="3">
        <v>6.2059999999999977</v>
      </c>
    </row>
    <row r="1838" spans="1:22" ht="14.25" customHeight="1" x14ac:dyDescent="0.25">
      <c r="A1838" s="3">
        <v>1837</v>
      </c>
      <c r="B1838" s="3" t="s">
        <v>4609</v>
      </c>
      <c r="C1838" s="4">
        <f>YEAR(Table_1[[#This Row],[Order Date]])</f>
        <v>2014</v>
      </c>
      <c r="D1838" s="9">
        <v>41690</v>
      </c>
      <c r="E1838" s="3">
        <v>41692</v>
      </c>
      <c r="F1838" s="3" t="s">
        <v>23</v>
      </c>
      <c r="G1838" s="3" t="s">
        <v>3924</v>
      </c>
      <c r="H1838" s="3" t="s">
        <v>3925</v>
      </c>
      <c r="I1838" s="3" t="s">
        <v>41</v>
      </c>
      <c r="J1838" s="3" t="s">
        <v>27</v>
      </c>
      <c r="K1838" s="3" t="s">
        <v>3261</v>
      </c>
      <c r="L1838" s="3" t="s">
        <v>1272</v>
      </c>
      <c r="M1838" s="3">
        <v>30076</v>
      </c>
      <c r="N1838" s="3" t="s">
        <v>30</v>
      </c>
      <c r="O1838" s="3" t="s">
        <v>690</v>
      </c>
      <c r="P1838" s="3" t="s">
        <v>46</v>
      </c>
      <c r="Q1838" s="3" t="s">
        <v>78</v>
      </c>
      <c r="R1838" s="3" t="s">
        <v>691</v>
      </c>
      <c r="S1838" s="3">
        <v>1245.8599999999999</v>
      </c>
      <c r="T1838" s="3">
        <v>7</v>
      </c>
      <c r="U1838" s="3">
        <v>0</v>
      </c>
      <c r="V1838" s="3">
        <v>361.29939999999988</v>
      </c>
    </row>
    <row r="1839" spans="1:22" ht="14.25" customHeight="1" x14ac:dyDescent="0.25">
      <c r="A1839" s="3">
        <v>1838</v>
      </c>
      <c r="B1839" s="3" t="s">
        <v>4610</v>
      </c>
      <c r="C1839" s="4">
        <f>YEAR(Table_1[[#This Row],[Order Date]])</f>
        <v>2011</v>
      </c>
      <c r="D1839" s="9">
        <v>40756</v>
      </c>
      <c r="E1839" s="3">
        <v>40760</v>
      </c>
      <c r="F1839" s="3" t="s">
        <v>50</v>
      </c>
      <c r="G1839" s="3" t="s">
        <v>4611</v>
      </c>
      <c r="H1839" s="3" t="s">
        <v>4612</v>
      </c>
      <c r="I1839" s="3" t="s">
        <v>41</v>
      </c>
      <c r="J1839" s="3" t="s">
        <v>27</v>
      </c>
      <c r="K1839" s="3" t="s">
        <v>467</v>
      </c>
      <c r="L1839" s="3" t="s">
        <v>88</v>
      </c>
      <c r="M1839" s="3">
        <v>28205</v>
      </c>
      <c r="N1839" s="3" t="s">
        <v>30</v>
      </c>
      <c r="O1839" s="3" t="s">
        <v>45</v>
      </c>
      <c r="P1839" s="3" t="s">
        <v>46</v>
      </c>
      <c r="Q1839" s="3" t="s">
        <v>47</v>
      </c>
      <c r="R1839" s="3" t="s">
        <v>48</v>
      </c>
      <c r="S1839" s="3">
        <v>17.544</v>
      </c>
      <c r="T1839" s="3">
        <v>3</v>
      </c>
      <c r="U1839" s="3">
        <v>0.2</v>
      </c>
      <c r="V1839" s="3">
        <v>5.9210999999999983</v>
      </c>
    </row>
    <row r="1840" spans="1:22" ht="14.25" customHeight="1" x14ac:dyDescent="0.25">
      <c r="A1840" s="3">
        <v>1839</v>
      </c>
      <c r="B1840" s="3" t="s">
        <v>4610</v>
      </c>
      <c r="C1840" s="4">
        <f>YEAR(Table_1[[#This Row],[Order Date]])</f>
        <v>2011</v>
      </c>
      <c r="D1840" s="9">
        <v>40756</v>
      </c>
      <c r="E1840" s="3">
        <v>40760</v>
      </c>
      <c r="F1840" s="3" t="s">
        <v>50</v>
      </c>
      <c r="G1840" s="3" t="s">
        <v>4611</v>
      </c>
      <c r="H1840" s="3" t="s">
        <v>4612</v>
      </c>
      <c r="I1840" s="3" t="s">
        <v>41</v>
      </c>
      <c r="J1840" s="3" t="s">
        <v>27</v>
      </c>
      <c r="K1840" s="3" t="s">
        <v>467</v>
      </c>
      <c r="L1840" s="3" t="s">
        <v>88</v>
      </c>
      <c r="M1840" s="3">
        <v>28205</v>
      </c>
      <c r="N1840" s="3" t="s">
        <v>30</v>
      </c>
      <c r="O1840" s="3" t="s">
        <v>426</v>
      </c>
      <c r="P1840" s="3" t="s">
        <v>32</v>
      </c>
      <c r="Q1840" s="3" t="s">
        <v>65</v>
      </c>
      <c r="R1840" s="3" t="s">
        <v>427</v>
      </c>
      <c r="S1840" s="3">
        <v>44.128</v>
      </c>
      <c r="T1840" s="3">
        <v>4</v>
      </c>
      <c r="U1840" s="3">
        <v>0.2</v>
      </c>
      <c r="V1840" s="3">
        <v>12.135200000000001</v>
      </c>
    </row>
    <row r="1841" spans="1:22" ht="14.25" customHeight="1" x14ac:dyDescent="0.25">
      <c r="A1841" s="3">
        <v>1840</v>
      </c>
      <c r="B1841" s="3" t="s">
        <v>4610</v>
      </c>
      <c r="C1841" s="4">
        <f>YEAR(Table_1[[#This Row],[Order Date]])</f>
        <v>2011</v>
      </c>
      <c r="D1841" s="9">
        <v>40756</v>
      </c>
      <c r="E1841" s="3">
        <v>40760</v>
      </c>
      <c r="F1841" s="3" t="s">
        <v>50</v>
      </c>
      <c r="G1841" s="3" t="s">
        <v>4611</v>
      </c>
      <c r="H1841" s="3" t="s">
        <v>4612</v>
      </c>
      <c r="I1841" s="3" t="s">
        <v>41</v>
      </c>
      <c r="J1841" s="3" t="s">
        <v>27</v>
      </c>
      <c r="K1841" s="3" t="s">
        <v>467</v>
      </c>
      <c r="L1841" s="3" t="s">
        <v>88</v>
      </c>
      <c r="M1841" s="3">
        <v>28205</v>
      </c>
      <c r="N1841" s="3" t="s">
        <v>30</v>
      </c>
      <c r="O1841" s="3" t="s">
        <v>4613</v>
      </c>
      <c r="P1841" s="3" t="s">
        <v>46</v>
      </c>
      <c r="Q1841" s="3" t="s">
        <v>78</v>
      </c>
      <c r="R1841" s="3" t="s">
        <v>4614</v>
      </c>
      <c r="S1841" s="3">
        <v>62.920000000000009</v>
      </c>
      <c r="T1841" s="3">
        <v>1</v>
      </c>
      <c r="U1841" s="3">
        <v>0.2</v>
      </c>
      <c r="V1841" s="3">
        <v>10.224499999999994</v>
      </c>
    </row>
    <row r="1842" spans="1:22" ht="14.25" customHeight="1" x14ac:dyDescent="0.25">
      <c r="A1842" s="3">
        <v>1841</v>
      </c>
      <c r="B1842" s="3" t="s">
        <v>4610</v>
      </c>
      <c r="C1842" s="4">
        <f>YEAR(Table_1[[#This Row],[Order Date]])</f>
        <v>2011</v>
      </c>
      <c r="D1842" s="9">
        <v>40756</v>
      </c>
      <c r="E1842" s="3">
        <v>40760</v>
      </c>
      <c r="F1842" s="3" t="s">
        <v>50</v>
      </c>
      <c r="G1842" s="3" t="s">
        <v>4611</v>
      </c>
      <c r="H1842" s="3" t="s">
        <v>4612</v>
      </c>
      <c r="I1842" s="3" t="s">
        <v>41</v>
      </c>
      <c r="J1842" s="3" t="s">
        <v>27</v>
      </c>
      <c r="K1842" s="3" t="s">
        <v>467</v>
      </c>
      <c r="L1842" s="3" t="s">
        <v>88</v>
      </c>
      <c r="M1842" s="3">
        <v>28205</v>
      </c>
      <c r="N1842" s="3" t="s">
        <v>30</v>
      </c>
      <c r="O1842" s="3" t="s">
        <v>560</v>
      </c>
      <c r="P1842" s="3" t="s">
        <v>46</v>
      </c>
      <c r="Q1842" s="3" t="s">
        <v>90</v>
      </c>
      <c r="R1842" s="3" t="s">
        <v>561</v>
      </c>
      <c r="S1842" s="3">
        <v>78.304000000000002</v>
      </c>
      <c r="T1842" s="3">
        <v>2</v>
      </c>
      <c r="U1842" s="3">
        <v>0.2</v>
      </c>
      <c r="V1842" s="3">
        <v>29.363999999999997</v>
      </c>
    </row>
    <row r="1843" spans="1:22" ht="14.25" customHeight="1" x14ac:dyDescent="0.25">
      <c r="A1843" s="3">
        <v>1842</v>
      </c>
      <c r="B1843" s="3" t="s">
        <v>4615</v>
      </c>
      <c r="C1843" s="4">
        <f>YEAR(Table_1[[#This Row],[Order Date]])</f>
        <v>2013</v>
      </c>
      <c r="D1843" s="9">
        <v>41474</v>
      </c>
      <c r="E1843" s="3">
        <v>41479</v>
      </c>
      <c r="F1843" s="3" t="s">
        <v>50</v>
      </c>
      <c r="G1843" s="3" t="s">
        <v>4616</v>
      </c>
      <c r="H1843" s="3" t="s">
        <v>4617</v>
      </c>
      <c r="I1843" s="3" t="s">
        <v>41</v>
      </c>
      <c r="J1843" s="3" t="s">
        <v>27</v>
      </c>
      <c r="K1843" s="3" t="s">
        <v>4618</v>
      </c>
      <c r="L1843" s="3" t="s">
        <v>29</v>
      </c>
      <c r="M1843" s="3">
        <v>42104</v>
      </c>
      <c r="N1843" s="3" t="s">
        <v>30</v>
      </c>
      <c r="O1843" s="3" t="s">
        <v>4619</v>
      </c>
      <c r="P1843" s="3" t="s">
        <v>32</v>
      </c>
      <c r="Q1843" s="3" t="s">
        <v>36</v>
      </c>
      <c r="R1843" s="3" t="s">
        <v>4620</v>
      </c>
      <c r="S1843" s="3">
        <v>140.81</v>
      </c>
      <c r="T1843" s="3">
        <v>1</v>
      </c>
      <c r="U1843" s="3">
        <v>0</v>
      </c>
      <c r="V1843" s="3">
        <v>39.4268</v>
      </c>
    </row>
    <row r="1844" spans="1:22" ht="14.25" customHeight="1" x14ac:dyDescent="0.25">
      <c r="A1844" s="3">
        <v>1843</v>
      </c>
      <c r="B1844" s="3" t="s">
        <v>4621</v>
      </c>
      <c r="C1844" s="4">
        <f>YEAR(Table_1[[#This Row],[Order Date]])</f>
        <v>2012</v>
      </c>
      <c r="D1844" s="9">
        <v>40948</v>
      </c>
      <c r="E1844" s="3">
        <v>40950</v>
      </c>
      <c r="F1844" s="3" t="s">
        <v>23</v>
      </c>
      <c r="G1844" s="3" t="s">
        <v>1171</v>
      </c>
      <c r="H1844" s="3" t="s">
        <v>1172</v>
      </c>
      <c r="I1844" s="3" t="s">
        <v>41</v>
      </c>
      <c r="J1844" s="3" t="s">
        <v>27</v>
      </c>
      <c r="K1844" s="3" t="s">
        <v>678</v>
      </c>
      <c r="L1844" s="3" t="s">
        <v>104</v>
      </c>
      <c r="M1844" s="3">
        <v>78207</v>
      </c>
      <c r="N1844" s="3" t="s">
        <v>105</v>
      </c>
      <c r="O1844" s="3" t="s">
        <v>1197</v>
      </c>
      <c r="P1844" s="3" t="s">
        <v>46</v>
      </c>
      <c r="Q1844" s="3" t="s">
        <v>47</v>
      </c>
      <c r="R1844" s="3" t="s">
        <v>1198</v>
      </c>
      <c r="S1844" s="3">
        <v>40.096000000000004</v>
      </c>
      <c r="T1844" s="3">
        <v>4</v>
      </c>
      <c r="U1844" s="3">
        <v>0.2</v>
      </c>
      <c r="V1844" s="3">
        <v>13.532399999999996</v>
      </c>
    </row>
    <row r="1845" spans="1:22" ht="14.25" customHeight="1" x14ac:dyDescent="0.25">
      <c r="A1845" s="3">
        <v>1844</v>
      </c>
      <c r="B1845" s="3" t="s">
        <v>4621</v>
      </c>
      <c r="C1845" s="4">
        <f>YEAR(Table_1[[#This Row],[Order Date]])</f>
        <v>2012</v>
      </c>
      <c r="D1845" s="9">
        <v>40948</v>
      </c>
      <c r="E1845" s="3">
        <v>40950</v>
      </c>
      <c r="F1845" s="3" t="s">
        <v>23</v>
      </c>
      <c r="G1845" s="3" t="s">
        <v>1171</v>
      </c>
      <c r="H1845" s="3" t="s">
        <v>1172</v>
      </c>
      <c r="I1845" s="3" t="s">
        <v>41</v>
      </c>
      <c r="J1845" s="3" t="s">
        <v>27</v>
      </c>
      <c r="K1845" s="3" t="s">
        <v>678</v>
      </c>
      <c r="L1845" s="3" t="s">
        <v>104</v>
      </c>
      <c r="M1845" s="3">
        <v>78207</v>
      </c>
      <c r="N1845" s="3" t="s">
        <v>105</v>
      </c>
      <c r="O1845" s="3" t="s">
        <v>4622</v>
      </c>
      <c r="P1845" s="3" t="s">
        <v>32</v>
      </c>
      <c r="Q1845" s="3" t="s">
        <v>65</v>
      </c>
      <c r="R1845" s="3" t="s">
        <v>4623</v>
      </c>
      <c r="S1845" s="3">
        <v>40.783999999999999</v>
      </c>
      <c r="T1845" s="3">
        <v>2</v>
      </c>
      <c r="U1845" s="3">
        <v>0.6</v>
      </c>
      <c r="V1845" s="3">
        <v>-30.588000000000001</v>
      </c>
    </row>
    <row r="1846" spans="1:22" ht="14.25" customHeight="1" x14ac:dyDescent="0.25">
      <c r="A1846" s="3">
        <v>1845</v>
      </c>
      <c r="B1846" s="3" t="s">
        <v>4624</v>
      </c>
      <c r="C1846" s="4">
        <f>YEAR(Table_1[[#This Row],[Order Date]])</f>
        <v>2014</v>
      </c>
      <c r="D1846" s="9">
        <v>41850</v>
      </c>
      <c r="E1846" s="3">
        <v>41854</v>
      </c>
      <c r="F1846" s="3" t="s">
        <v>50</v>
      </c>
      <c r="G1846" s="3" t="s">
        <v>4625</v>
      </c>
      <c r="H1846" s="3" t="s">
        <v>4626</v>
      </c>
      <c r="I1846" s="3" t="s">
        <v>26</v>
      </c>
      <c r="J1846" s="3" t="s">
        <v>27</v>
      </c>
      <c r="K1846" s="3" t="s">
        <v>95</v>
      </c>
      <c r="L1846" s="3" t="s">
        <v>96</v>
      </c>
      <c r="M1846" s="3">
        <v>98115</v>
      </c>
      <c r="N1846" s="3" t="s">
        <v>44</v>
      </c>
      <c r="O1846" s="3" t="s">
        <v>160</v>
      </c>
      <c r="P1846" s="3" t="s">
        <v>71</v>
      </c>
      <c r="Q1846" s="3" t="s">
        <v>161</v>
      </c>
      <c r="R1846" s="3" t="s">
        <v>162</v>
      </c>
      <c r="S1846" s="3">
        <v>90.570000000000007</v>
      </c>
      <c r="T1846" s="3">
        <v>3</v>
      </c>
      <c r="U1846" s="3">
        <v>0</v>
      </c>
      <c r="V1846" s="3">
        <v>11.774100000000004</v>
      </c>
    </row>
    <row r="1847" spans="1:22" ht="14.25" customHeight="1" x14ac:dyDescent="0.25">
      <c r="A1847" s="3">
        <v>1846</v>
      </c>
      <c r="B1847" s="3" t="s">
        <v>4627</v>
      </c>
      <c r="C1847" s="4">
        <f>YEAR(Table_1[[#This Row],[Order Date]])</f>
        <v>2014</v>
      </c>
      <c r="D1847" s="9">
        <v>41652</v>
      </c>
      <c r="E1847" s="3">
        <v>41657</v>
      </c>
      <c r="F1847" s="3" t="s">
        <v>23</v>
      </c>
      <c r="G1847" s="3" t="s">
        <v>4452</v>
      </c>
      <c r="H1847" s="3" t="s">
        <v>4453</v>
      </c>
      <c r="I1847" s="3" t="s">
        <v>102</v>
      </c>
      <c r="J1847" s="3" t="s">
        <v>27</v>
      </c>
      <c r="K1847" s="3" t="s">
        <v>96</v>
      </c>
      <c r="L1847" s="3" t="s">
        <v>3034</v>
      </c>
      <c r="M1847" s="3">
        <v>20016</v>
      </c>
      <c r="N1847" s="3" t="s">
        <v>148</v>
      </c>
      <c r="O1847" s="3" t="s">
        <v>567</v>
      </c>
      <c r="P1847" s="3" t="s">
        <v>46</v>
      </c>
      <c r="Q1847" s="3" t="s">
        <v>90</v>
      </c>
      <c r="R1847" s="3" t="s">
        <v>568</v>
      </c>
      <c r="S1847" s="3">
        <v>40.08</v>
      </c>
      <c r="T1847" s="3">
        <v>6</v>
      </c>
      <c r="U1847" s="3">
        <v>0</v>
      </c>
      <c r="V1847" s="3">
        <v>19.238399999999999</v>
      </c>
    </row>
    <row r="1848" spans="1:22" ht="14.25" customHeight="1" x14ac:dyDescent="0.25">
      <c r="A1848" s="3">
        <v>1847</v>
      </c>
      <c r="B1848" s="3" t="s">
        <v>4627</v>
      </c>
      <c r="C1848" s="4">
        <f>YEAR(Table_1[[#This Row],[Order Date]])</f>
        <v>2014</v>
      </c>
      <c r="D1848" s="9">
        <v>41652</v>
      </c>
      <c r="E1848" s="3">
        <v>41657</v>
      </c>
      <c r="F1848" s="3" t="s">
        <v>23</v>
      </c>
      <c r="G1848" s="3" t="s">
        <v>4452</v>
      </c>
      <c r="H1848" s="3" t="s">
        <v>4453</v>
      </c>
      <c r="I1848" s="3" t="s">
        <v>102</v>
      </c>
      <c r="J1848" s="3" t="s">
        <v>27</v>
      </c>
      <c r="K1848" s="3" t="s">
        <v>96</v>
      </c>
      <c r="L1848" s="3" t="s">
        <v>3034</v>
      </c>
      <c r="M1848" s="3">
        <v>20016</v>
      </c>
      <c r="N1848" s="3" t="s">
        <v>148</v>
      </c>
      <c r="O1848" s="3" t="s">
        <v>4628</v>
      </c>
      <c r="P1848" s="3" t="s">
        <v>32</v>
      </c>
      <c r="Q1848" s="3" t="s">
        <v>65</v>
      </c>
      <c r="R1848" s="3" t="s">
        <v>4629</v>
      </c>
      <c r="S1848" s="3">
        <v>37.68</v>
      </c>
      <c r="T1848" s="3">
        <v>2</v>
      </c>
      <c r="U1848" s="3">
        <v>0</v>
      </c>
      <c r="V1848" s="3">
        <v>15.825600000000001</v>
      </c>
    </row>
    <row r="1849" spans="1:22" ht="14.25" customHeight="1" x14ac:dyDescent="0.25">
      <c r="A1849" s="3">
        <v>1848</v>
      </c>
      <c r="B1849" s="3" t="s">
        <v>4630</v>
      </c>
      <c r="C1849" s="4">
        <f>YEAR(Table_1[[#This Row],[Order Date]])</f>
        <v>2014</v>
      </c>
      <c r="D1849" s="9">
        <v>41893</v>
      </c>
      <c r="E1849" s="3">
        <v>41893</v>
      </c>
      <c r="F1849" s="3" t="s">
        <v>1290</v>
      </c>
      <c r="G1849" s="3" t="s">
        <v>3287</v>
      </c>
      <c r="H1849" s="3" t="s">
        <v>3288</v>
      </c>
      <c r="I1849" s="3" t="s">
        <v>41</v>
      </c>
      <c r="J1849" s="3" t="s">
        <v>27</v>
      </c>
      <c r="K1849" s="3" t="s">
        <v>42</v>
      </c>
      <c r="L1849" s="3" t="s">
        <v>43</v>
      </c>
      <c r="M1849" s="3">
        <v>90004</v>
      </c>
      <c r="N1849" s="3" t="s">
        <v>44</v>
      </c>
      <c r="O1849" s="3" t="s">
        <v>1164</v>
      </c>
      <c r="P1849" s="3" t="s">
        <v>32</v>
      </c>
      <c r="Q1849" s="3" t="s">
        <v>36</v>
      </c>
      <c r="R1849" s="3" t="s">
        <v>1165</v>
      </c>
      <c r="S1849" s="3">
        <v>362.35199999999998</v>
      </c>
      <c r="T1849" s="3">
        <v>3</v>
      </c>
      <c r="U1849" s="3">
        <v>0.2</v>
      </c>
      <c r="V1849" s="3">
        <v>27.176400000000015</v>
      </c>
    </row>
    <row r="1850" spans="1:22" ht="14.25" customHeight="1" x14ac:dyDescent="0.25">
      <c r="A1850" s="3">
        <v>1849</v>
      </c>
      <c r="B1850" s="3" t="s">
        <v>4630</v>
      </c>
      <c r="C1850" s="4">
        <f>YEAR(Table_1[[#This Row],[Order Date]])</f>
        <v>2014</v>
      </c>
      <c r="D1850" s="9">
        <v>41893</v>
      </c>
      <c r="E1850" s="3">
        <v>41893</v>
      </c>
      <c r="F1850" s="3" t="s">
        <v>1290</v>
      </c>
      <c r="G1850" s="3" t="s">
        <v>3287</v>
      </c>
      <c r="H1850" s="3" t="s">
        <v>3288</v>
      </c>
      <c r="I1850" s="3" t="s">
        <v>41</v>
      </c>
      <c r="J1850" s="3" t="s">
        <v>27</v>
      </c>
      <c r="K1850" s="3" t="s">
        <v>42</v>
      </c>
      <c r="L1850" s="3" t="s">
        <v>43</v>
      </c>
      <c r="M1850" s="3">
        <v>90004</v>
      </c>
      <c r="N1850" s="3" t="s">
        <v>44</v>
      </c>
      <c r="O1850" s="3" t="s">
        <v>1218</v>
      </c>
      <c r="P1850" s="3" t="s">
        <v>46</v>
      </c>
      <c r="Q1850" s="3" t="s">
        <v>75</v>
      </c>
      <c r="R1850" s="3" t="s">
        <v>1219</v>
      </c>
      <c r="S1850" s="3">
        <v>7.1840000000000011</v>
      </c>
      <c r="T1850" s="3">
        <v>2</v>
      </c>
      <c r="U1850" s="3">
        <v>0.2</v>
      </c>
      <c r="V1850" s="3">
        <v>2.2449999999999992</v>
      </c>
    </row>
    <row r="1851" spans="1:22" ht="14.25" customHeight="1" x14ac:dyDescent="0.25">
      <c r="A1851" s="3">
        <v>1850</v>
      </c>
      <c r="B1851" s="3" t="s">
        <v>4631</v>
      </c>
      <c r="C1851" s="4">
        <f>YEAR(Table_1[[#This Row],[Order Date]])</f>
        <v>2012</v>
      </c>
      <c r="D1851" s="9">
        <v>41110</v>
      </c>
      <c r="E1851" s="3">
        <v>41115</v>
      </c>
      <c r="F1851" s="3" t="s">
        <v>23</v>
      </c>
      <c r="G1851" s="3" t="s">
        <v>2839</v>
      </c>
      <c r="H1851" s="3" t="s">
        <v>2840</v>
      </c>
      <c r="I1851" s="3" t="s">
        <v>26</v>
      </c>
      <c r="J1851" s="3" t="s">
        <v>27</v>
      </c>
      <c r="K1851" s="3" t="s">
        <v>4632</v>
      </c>
      <c r="L1851" s="3" t="s">
        <v>254</v>
      </c>
      <c r="M1851" s="3">
        <v>46614</v>
      </c>
      <c r="N1851" s="3" t="s">
        <v>105</v>
      </c>
      <c r="O1851" s="3" t="s">
        <v>4633</v>
      </c>
      <c r="P1851" s="3" t="s">
        <v>46</v>
      </c>
      <c r="Q1851" s="3" t="s">
        <v>59</v>
      </c>
      <c r="R1851" s="3" t="s">
        <v>4634</v>
      </c>
      <c r="S1851" s="3">
        <v>34.76</v>
      </c>
      <c r="T1851" s="3">
        <v>1</v>
      </c>
      <c r="U1851" s="3">
        <v>0</v>
      </c>
      <c r="V1851" s="3">
        <v>9.732800000000001</v>
      </c>
    </row>
    <row r="1852" spans="1:22" ht="14.25" customHeight="1" x14ac:dyDescent="0.25">
      <c r="A1852" s="3">
        <v>1851</v>
      </c>
      <c r="B1852" s="3" t="s">
        <v>4631</v>
      </c>
      <c r="C1852" s="4">
        <f>YEAR(Table_1[[#This Row],[Order Date]])</f>
        <v>2012</v>
      </c>
      <c r="D1852" s="9">
        <v>41110</v>
      </c>
      <c r="E1852" s="3">
        <v>41115</v>
      </c>
      <c r="F1852" s="3" t="s">
        <v>23</v>
      </c>
      <c r="G1852" s="3" t="s">
        <v>2839</v>
      </c>
      <c r="H1852" s="3" t="s">
        <v>2840</v>
      </c>
      <c r="I1852" s="3" t="s">
        <v>26</v>
      </c>
      <c r="J1852" s="3" t="s">
        <v>27</v>
      </c>
      <c r="K1852" s="3" t="s">
        <v>4632</v>
      </c>
      <c r="L1852" s="3" t="s">
        <v>254</v>
      </c>
      <c r="M1852" s="3">
        <v>46614</v>
      </c>
      <c r="N1852" s="3" t="s">
        <v>105</v>
      </c>
      <c r="O1852" s="3" t="s">
        <v>2245</v>
      </c>
      <c r="P1852" s="3" t="s">
        <v>71</v>
      </c>
      <c r="Q1852" s="3" t="s">
        <v>161</v>
      </c>
      <c r="R1852" s="3" t="s">
        <v>2246</v>
      </c>
      <c r="S1852" s="3">
        <v>831.2</v>
      </c>
      <c r="T1852" s="3">
        <v>5</v>
      </c>
      <c r="U1852" s="3">
        <v>0</v>
      </c>
      <c r="V1852" s="3">
        <v>124.68000000000004</v>
      </c>
    </row>
    <row r="1853" spans="1:22" ht="14.25" customHeight="1" x14ac:dyDescent="0.25">
      <c r="A1853" s="3">
        <v>1852</v>
      </c>
      <c r="B1853" s="3" t="s">
        <v>4631</v>
      </c>
      <c r="C1853" s="4">
        <f>YEAR(Table_1[[#This Row],[Order Date]])</f>
        <v>2012</v>
      </c>
      <c r="D1853" s="9">
        <v>41110</v>
      </c>
      <c r="E1853" s="3">
        <v>41115</v>
      </c>
      <c r="F1853" s="3" t="s">
        <v>23</v>
      </c>
      <c r="G1853" s="3" t="s">
        <v>2839</v>
      </c>
      <c r="H1853" s="3" t="s">
        <v>2840</v>
      </c>
      <c r="I1853" s="3" t="s">
        <v>26</v>
      </c>
      <c r="J1853" s="3" t="s">
        <v>27</v>
      </c>
      <c r="K1853" s="3" t="s">
        <v>4632</v>
      </c>
      <c r="L1853" s="3" t="s">
        <v>254</v>
      </c>
      <c r="M1853" s="3">
        <v>46614</v>
      </c>
      <c r="N1853" s="3" t="s">
        <v>105</v>
      </c>
      <c r="O1853" s="3" t="s">
        <v>4635</v>
      </c>
      <c r="P1853" s="3" t="s">
        <v>46</v>
      </c>
      <c r="Q1853" s="3" t="s">
        <v>90</v>
      </c>
      <c r="R1853" s="3" t="s">
        <v>4636</v>
      </c>
      <c r="S1853" s="3">
        <v>26.400000000000002</v>
      </c>
      <c r="T1853" s="3">
        <v>5</v>
      </c>
      <c r="U1853" s="3">
        <v>0</v>
      </c>
      <c r="V1853" s="3">
        <v>11.879999999999999</v>
      </c>
    </row>
    <row r="1854" spans="1:22" ht="14.25" customHeight="1" x14ac:dyDescent="0.25">
      <c r="A1854" s="3">
        <v>1853</v>
      </c>
      <c r="B1854" s="3" t="s">
        <v>4631</v>
      </c>
      <c r="C1854" s="4">
        <f>YEAR(Table_1[[#This Row],[Order Date]])</f>
        <v>2012</v>
      </c>
      <c r="D1854" s="9">
        <v>41110</v>
      </c>
      <c r="E1854" s="3">
        <v>41115</v>
      </c>
      <c r="F1854" s="3" t="s">
        <v>23</v>
      </c>
      <c r="G1854" s="3" t="s">
        <v>2839</v>
      </c>
      <c r="H1854" s="3" t="s">
        <v>2840</v>
      </c>
      <c r="I1854" s="3" t="s">
        <v>26</v>
      </c>
      <c r="J1854" s="3" t="s">
        <v>27</v>
      </c>
      <c r="K1854" s="3" t="s">
        <v>4632</v>
      </c>
      <c r="L1854" s="3" t="s">
        <v>254</v>
      </c>
      <c r="M1854" s="3">
        <v>46614</v>
      </c>
      <c r="N1854" s="3" t="s">
        <v>105</v>
      </c>
      <c r="O1854" s="3" t="s">
        <v>1470</v>
      </c>
      <c r="P1854" s="3" t="s">
        <v>46</v>
      </c>
      <c r="Q1854" s="3" t="s">
        <v>173</v>
      </c>
      <c r="R1854" s="3" t="s">
        <v>1471</v>
      </c>
      <c r="S1854" s="3">
        <v>106.75</v>
      </c>
      <c r="T1854" s="3">
        <v>7</v>
      </c>
      <c r="U1854" s="3">
        <v>0</v>
      </c>
      <c r="V1854" s="3">
        <v>49.10499999999999</v>
      </c>
    </row>
    <row r="1855" spans="1:22" ht="14.25" customHeight="1" x14ac:dyDescent="0.25">
      <c r="A1855" s="3">
        <v>1854</v>
      </c>
      <c r="B1855" s="3" t="s">
        <v>4631</v>
      </c>
      <c r="C1855" s="4">
        <f>YEAR(Table_1[[#This Row],[Order Date]])</f>
        <v>2012</v>
      </c>
      <c r="D1855" s="9">
        <v>41110</v>
      </c>
      <c r="E1855" s="3">
        <v>41115</v>
      </c>
      <c r="F1855" s="3" t="s">
        <v>23</v>
      </c>
      <c r="G1855" s="3" t="s">
        <v>2839</v>
      </c>
      <c r="H1855" s="3" t="s">
        <v>2840</v>
      </c>
      <c r="I1855" s="3" t="s">
        <v>26</v>
      </c>
      <c r="J1855" s="3" t="s">
        <v>27</v>
      </c>
      <c r="K1855" s="3" t="s">
        <v>4632</v>
      </c>
      <c r="L1855" s="3" t="s">
        <v>254</v>
      </c>
      <c r="M1855" s="3">
        <v>46614</v>
      </c>
      <c r="N1855" s="3" t="s">
        <v>105</v>
      </c>
      <c r="O1855" s="3" t="s">
        <v>4637</v>
      </c>
      <c r="P1855" s="3" t="s">
        <v>46</v>
      </c>
      <c r="Q1855" s="3" t="s">
        <v>90</v>
      </c>
      <c r="R1855" s="3" t="s">
        <v>4638</v>
      </c>
      <c r="S1855" s="3">
        <v>97.82</v>
      </c>
      <c r="T1855" s="3">
        <v>2</v>
      </c>
      <c r="U1855" s="3">
        <v>0</v>
      </c>
      <c r="V1855" s="3">
        <v>45.975399999999993</v>
      </c>
    </row>
    <row r="1856" spans="1:22" ht="14.25" customHeight="1" x14ac:dyDescent="0.25">
      <c r="A1856" s="3">
        <v>1855</v>
      </c>
      <c r="B1856" s="3" t="s">
        <v>4631</v>
      </c>
      <c r="C1856" s="4">
        <f>YEAR(Table_1[[#This Row],[Order Date]])</f>
        <v>2012</v>
      </c>
      <c r="D1856" s="9">
        <v>41110</v>
      </c>
      <c r="E1856" s="3">
        <v>41115</v>
      </c>
      <c r="F1856" s="3" t="s">
        <v>23</v>
      </c>
      <c r="G1856" s="3" t="s">
        <v>2839</v>
      </c>
      <c r="H1856" s="3" t="s">
        <v>2840</v>
      </c>
      <c r="I1856" s="3" t="s">
        <v>26</v>
      </c>
      <c r="J1856" s="3" t="s">
        <v>27</v>
      </c>
      <c r="K1856" s="3" t="s">
        <v>4632</v>
      </c>
      <c r="L1856" s="3" t="s">
        <v>254</v>
      </c>
      <c r="M1856" s="3">
        <v>46614</v>
      </c>
      <c r="N1856" s="3" t="s">
        <v>105</v>
      </c>
      <c r="O1856" s="3" t="s">
        <v>397</v>
      </c>
      <c r="P1856" s="3" t="s">
        <v>46</v>
      </c>
      <c r="Q1856" s="3" t="s">
        <v>59</v>
      </c>
      <c r="R1856" s="3" t="s">
        <v>398</v>
      </c>
      <c r="S1856" s="3">
        <v>141.4</v>
      </c>
      <c r="T1856" s="3">
        <v>5</v>
      </c>
      <c r="U1856" s="3">
        <v>0</v>
      </c>
      <c r="V1856" s="3">
        <v>38.177999999999997</v>
      </c>
    </row>
    <row r="1857" spans="1:22" ht="14.25" customHeight="1" x14ac:dyDescent="0.25">
      <c r="A1857" s="3">
        <v>1856</v>
      </c>
      <c r="B1857" s="3" t="s">
        <v>4639</v>
      </c>
      <c r="C1857" s="4">
        <f>YEAR(Table_1[[#This Row],[Order Date]])</f>
        <v>2011</v>
      </c>
      <c r="D1857" s="9">
        <v>40707</v>
      </c>
      <c r="E1857" s="3">
        <v>40711</v>
      </c>
      <c r="F1857" s="3" t="s">
        <v>50</v>
      </c>
      <c r="G1857" s="3" t="s">
        <v>4427</v>
      </c>
      <c r="H1857" s="3" t="s">
        <v>4428</v>
      </c>
      <c r="I1857" s="3" t="s">
        <v>41</v>
      </c>
      <c r="J1857" s="3" t="s">
        <v>27</v>
      </c>
      <c r="K1857" s="3" t="s">
        <v>42</v>
      </c>
      <c r="L1857" s="3" t="s">
        <v>43</v>
      </c>
      <c r="M1857" s="3">
        <v>90032</v>
      </c>
      <c r="N1857" s="3" t="s">
        <v>44</v>
      </c>
      <c r="O1857" s="3" t="s">
        <v>4640</v>
      </c>
      <c r="P1857" s="3" t="s">
        <v>46</v>
      </c>
      <c r="Q1857" s="3" t="s">
        <v>68</v>
      </c>
      <c r="R1857" s="3" t="s">
        <v>186</v>
      </c>
      <c r="S1857" s="3">
        <v>14.52</v>
      </c>
      <c r="T1857" s="3">
        <v>3</v>
      </c>
      <c r="U1857" s="3">
        <v>0</v>
      </c>
      <c r="V1857" s="3">
        <v>4.7915999999999999</v>
      </c>
    </row>
    <row r="1858" spans="1:22" ht="14.25" customHeight="1" x14ac:dyDescent="0.25">
      <c r="A1858" s="3">
        <v>1857</v>
      </c>
      <c r="B1858" s="3" t="s">
        <v>4641</v>
      </c>
      <c r="C1858" s="4">
        <f>YEAR(Table_1[[#This Row],[Order Date]])</f>
        <v>2014</v>
      </c>
      <c r="D1858" s="9">
        <v>41772</v>
      </c>
      <c r="E1858" s="3">
        <v>41775</v>
      </c>
      <c r="F1858" s="3" t="s">
        <v>23</v>
      </c>
      <c r="G1858" s="3" t="s">
        <v>1221</v>
      </c>
      <c r="H1858" s="3" t="s">
        <v>1222</v>
      </c>
      <c r="I1858" s="3" t="s">
        <v>41</v>
      </c>
      <c r="J1858" s="3" t="s">
        <v>27</v>
      </c>
      <c r="K1858" s="3" t="s">
        <v>184</v>
      </c>
      <c r="L1858" s="3" t="s">
        <v>104</v>
      </c>
      <c r="M1858" s="3">
        <v>77041</v>
      </c>
      <c r="N1858" s="3" t="s">
        <v>105</v>
      </c>
      <c r="O1858" s="3" t="s">
        <v>3540</v>
      </c>
      <c r="P1858" s="3" t="s">
        <v>46</v>
      </c>
      <c r="Q1858" s="3" t="s">
        <v>59</v>
      </c>
      <c r="R1858" s="3" t="s">
        <v>3541</v>
      </c>
      <c r="S1858" s="3">
        <v>127.92000000000002</v>
      </c>
      <c r="T1858" s="3">
        <v>5</v>
      </c>
      <c r="U1858" s="3">
        <v>0.2</v>
      </c>
      <c r="V1858" s="3">
        <v>-15.990000000000002</v>
      </c>
    </row>
    <row r="1859" spans="1:22" ht="14.25" customHeight="1" x14ac:dyDescent="0.25">
      <c r="A1859" s="3">
        <v>1858</v>
      </c>
      <c r="B1859" s="3" t="s">
        <v>4641</v>
      </c>
      <c r="C1859" s="4">
        <f>YEAR(Table_1[[#This Row],[Order Date]])</f>
        <v>2014</v>
      </c>
      <c r="D1859" s="9">
        <v>41772</v>
      </c>
      <c r="E1859" s="3">
        <v>41775</v>
      </c>
      <c r="F1859" s="3" t="s">
        <v>23</v>
      </c>
      <c r="G1859" s="3" t="s">
        <v>1221</v>
      </c>
      <c r="H1859" s="3" t="s">
        <v>1222</v>
      </c>
      <c r="I1859" s="3" t="s">
        <v>41</v>
      </c>
      <c r="J1859" s="3" t="s">
        <v>27</v>
      </c>
      <c r="K1859" s="3" t="s">
        <v>184</v>
      </c>
      <c r="L1859" s="3" t="s">
        <v>104</v>
      </c>
      <c r="M1859" s="3">
        <v>77041</v>
      </c>
      <c r="N1859" s="3" t="s">
        <v>105</v>
      </c>
      <c r="O1859" s="3" t="s">
        <v>4642</v>
      </c>
      <c r="P1859" s="3" t="s">
        <v>46</v>
      </c>
      <c r="Q1859" s="3" t="s">
        <v>75</v>
      </c>
      <c r="R1859" s="3" t="s">
        <v>4643</v>
      </c>
      <c r="S1859" s="3">
        <v>34.239999999999988</v>
      </c>
      <c r="T1859" s="3">
        <v>4</v>
      </c>
      <c r="U1859" s="3">
        <v>0.8</v>
      </c>
      <c r="V1859" s="3">
        <v>-53.072000000000017</v>
      </c>
    </row>
    <row r="1860" spans="1:22" ht="14.25" customHeight="1" x14ac:dyDescent="0.25">
      <c r="A1860" s="3">
        <v>1859</v>
      </c>
      <c r="B1860" s="3" t="s">
        <v>4644</v>
      </c>
      <c r="C1860" s="4">
        <f>YEAR(Table_1[[#This Row],[Order Date]])</f>
        <v>2012</v>
      </c>
      <c r="D1860" s="9">
        <v>41155</v>
      </c>
      <c r="E1860" s="3">
        <v>41157</v>
      </c>
      <c r="F1860" s="3" t="s">
        <v>188</v>
      </c>
      <c r="G1860" s="3" t="s">
        <v>704</v>
      </c>
      <c r="H1860" s="3" t="s">
        <v>705</v>
      </c>
      <c r="I1860" s="3" t="s">
        <v>41</v>
      </c>
      <c r="J1860" s="3" t="s">
        <v>27</v>
      </c>
      <c r="K1860" s="3" t="s">
        <v>515</v>
      </c>
      <c r="L1860" s="3" t="s">
        <v>747</v>
      </c>
      <c r="M1860" s="3">
        <v>6010</v>
      </c>
      <c r="N1860" s="3" t="s">
        <v>148</v>
      </c>
      <c r="O1860" s="3" t="s">
        <v>106</v>
      </c>
      <c r="P1860" s="3" t="s">
        <v>46</v>
      </c>
      <c r="Q1860" s="3" t="s">
        <v>78</v>
      </c>
      <c r="R1860" s="3" t="s">
        <v>107</v>
      </c>
      <c r="S1860" s="3">
        <v>137.62</v>
      </c>
      <c r="T1860" s="3">
        <v>2</v>
      </c>
      <c r="U1860" s="3">
        <v>0</v>
      </c>
      <c r="V1860" s="3">
        <v>60.552800000000005</v>
      </c>
    </row>
    <row r="1861" spans="1:22" ht="14.25" customHeight="1" x14ac:dyDescent="0.25">
      <c r="A1861" s="3">
        <v>1860</v>
      </c>
      <c r="B1861" s="3" t="s">
        <v>4644</v>
      </c>
      <c r="C1861" s="4">
        <f>YEAR(Table_1[[#This Row],[Order Date]])</f>
        <v>2012</v>
      </c>
      <c r="D1861" s="9">
        <v>41155</v>
      </c>
      <c r="E1861" s="3">
        <v>41157</v>
      </c>
      <c r="F1861" s="3" t="s">
        <v>188</v>
      </c>
      <c r="G1861" s="3" t="s">
        <v>704</v>
      </c>
      <c r="H1861" s="3" t="s">
        <v>705</v>
      </c>
      <c r="I1861" s="3" t="s">
        <v>41</v>
      </c>
      <c r="J1861" s="3" t="s">
        <v>27</v>
      </c>
      <c r="K1861" s="3" t="s">
        <v>515</v>
      </c>
      <c r="L1861" s="3" t="s">
        <v>747</v>
      </c>
      <c r="M1861" s="3">
        <v>6010</v>
      </c>
      <c r="N1861" s="3" t="s">
        <v>148</v>
      </c>
      <c r="O1861" s="3" t="s">
        <v>4645</v>
      </c>
      <c r="P1861" s="3" t="s">
        <v>71</v>
      </c>
      <c r="Q1861" s="3" t="s">
        <v>72</v>
      </c>
      <c r="R1861" s="3" t="s">
        <v>4646</v>
      </c>
      <c r="S1861" s="3">
        <v>100.49</v>
      </c>
      <c r="T1861" s="3">
        <v>1</v>
      </c>
      <c r="U1861" s="3">
        <v>0</v>
      </c>
      <c r="V1861" s="3">
        <v>25.122500000000002</v>
      </c>
    </row>
    <row r="1862" spans="1:22" ht="14.25" customHeight="1" x14ac:dyDescent="0.25">
      <c r="A1862" s="3">
        <v>1861</v>
      </c>
      <c r="B1862" s="3" t="s">
        <v>4647</v>
      </c>
      <c r="C1862" s="4">
        <f>YEAR(Table_1[[#This Row],[Order Date]])</f>
        <v>2014</v>
      </c>
      <c r="D1862" s="9">
        <v>41725</v>
      </c>
      <c r="E1862" s="3">
        <v>41726</v>
      </c>
      <c r="F1862" s="3" t="s">
        <v>188</v>
      </c>
      <c r="G1862" s="3" t="s">
        <v>2520</v>
      </c>
      <c r="H1862" s="3" t="s">
        <v>2521</v>
      </c>
      <c r="I1862" s="3" t="s">
        <v>26</v>
      </c>
      <c r="J1862" s="3" t="s">
        <v>27</v>
      </c>
      <c r="K1862" s="3" t="s">
        <v>266</v>
      </c>
      <c r="L1862" s="3" t="s">
        <v>267</v>
      </c>
      <c r="M1862" s="3">
        <v>10009</v>
      </c>
      <c r="N1862" s="3" t="s">
        <v>148</v>
      </c>
      <c r="O1862" s="3" t="s">
        <v>4648</v>
      </c>
      <c r="P1862" s="3" t="s">
        <v>32</v>
      </c>
      <c r="Q1862" s="3" t="s">
        <v>33</v>
      </c>
      <c r="R1862" s="3" t="s">
        <v>4649</v>
      </c>
      <c r="S1862" s="3">
        <v>257.56799999999998</v>
      </c>
      <c r="T1862" s="3">
        <v>2</v>
      </c>
      <c r="U1862" s="3">
        <v>0.2</v>
      </c>
      <c r="V1862" s="3">
        <v>-28.976400000000012</v>
      </c>
    </row>
    <row r="1863" spans="1:22" ht="14.25" customHeight="1" x14ac:dyDescent="0.25">
      <c r="A1863" s="3">
        <v>1862</v>
      </c>
      <c r="B1863" s="3" t="s">
        <v>4647</v>
      </c>
      <c r="C1863" s="4">
        <f>YEAR(Table_1[[#This Row],[Order Date]])</f>
        <v>2014</v>
      </c>
      <c r="D1863" s="9">
        <v>41725</v>
      </c>
      <c r="E1863" s="3">
        <v>41726</v>
      </c>
      <c r="F1863" s="3" t="s">
        <v>188</v>
      </c>
      <c r="G1863" s="3" t="s">
        <v>2520</v>
      </c>
      <c r="H1863" s="3" t="s">
        <v>2521</v>
      </c>
      <c r="I1863" s="3" t="s">
        <v>26</v>
      </c>
      <c r="J1863" s="3" t="s">
        <v>27</v>
      </c>
      <c r="K1863" s="3" t="s">
        <v>266</v>
      </c>
      <c r="L1863" s="3" t="s">
        <v>267</v>
      </c>
      <c r="M1863" s="3">
        <v>10009</v>
      </c>
      <c r="N1863" s="3" t="s">
        <v>148</v>
      </c>
      <c r="O1863" s="3" t="s">
        <v>739</v>
      </c>
      <c r="P1863" s="3" t="s">
        <v>71</v>
      </c>
      <c r="Q1863" s="3" t="s">
        <v>72</v>
      </c>
      <c r="R1863" s="3" t="s">
        <v>740</v>
      </c>
      <c r="S1863" s="3">
        <v>119.96</v>
      </c>
      <c r="T1863" s="3">
        <v>4</v>
      </c>
      <c r="U1863" s="3">
        <v>0</v>
      </c>
      <c r="V1863" s="3">
        <v>33.588800000000006</v>
      </c>
    </row>
    <row r="1864" spans="1:22" ht="14.25" customHeight="1" x14ac:dyDescent="0.25">
      <c r="A1864" s="3">
        <v>1863</v>
      </c>
      <c r="B1864" s="3" t="s">
        <v>4650</v>
      </c>
      <c r="C1864" s="4">
        <f>YEAR(Table_1[[#This Row],[Order Date]])</f>
        <v>2011</v>
      </c>
      <c r="D1864" s="9">
        <v>40859</v>
      </c>
      <c r="E1864" s="3">
        <v>40859</v>
      </c>
      <c r="F1864" s="3" t="s">
        <v>1290</v>
      </c>
      <c r="G1864" s="3" t="s">
        <v>1426</v>
      </c>
      <c r="H1864" s="3" t="s">
        <v>1427</v>
      </c>
      <c r="I1864" s="3" t="s">
        <v>26</v>
      </c>
      <c r="J1864" s="3" t="s">
        <v>27</v>
      </c>
      <c r="K1864" s="3" t="s">
        <v>678</v>
      </c>
      <c r="L1864" s="3" t="s">
        <v>104</v>
      </c>
      <c r="M1864" s="3">
        <v>78207</v>
      </c>
      <c r="N1864" s="3" t="s">
        <v>105</v>
      </c>
      <c r="O1864" s="3" t="s">
        <v>759</v>
      </c>
      <c r="P1864" s="3" t="s">
        <v>46</v>
      </c>
      <c r="Q1864" s="3" t="s">
        <v>59</v>
      </c>
      <c r="R1864" s="3" t="s">
        <v>760</v>
      </c>
      <c r="S1864" s="3">
        <v>49.632000000000005</v>
      </c>
      <c r="T1864" s="3">
        <v>4</v>
      </c>
      <c r="U1864" s="3">
        <v>0.2</v>
      </c>
      <c r="V1864" s="3">
        <v>4.9632000000000005</v>
      </c>
    </row>
    <row r="1865" spans="1:22" ht="14.25" customHeight="1" x14ac:dyDescent="0.25">
      <c r="A1865" s="3">
        <v>1864</v>
      </c>
      <c r="B1865" s="3" t="s">
        <v>4651</v>
      </c>
      <c r="C1865" s="4">
        <f>YEAR(Table_1[[#This Row],[Order Date]])</f>
        <v>2013</v>
      </c>
      <c r="D1865" s="9">
        <v>41561</v>
      </c>
      <c r="E1865" s="3">
        <v>41565</v>
      </c>
      <c r="F1865" s="3" t="s">
        <v>50</v>
      </c>
      <c r="G1865" s="3" t="s">
        <v>4652</v>
      </c>
      <c r="H1865" s="3" t="s">
        <v>4653</v>
      </c>
      <c r="I1865" s="3" t="s">
        <v>41</v>
      </c>
      <c r="J1865" s="3" t="s">
        <v>27</v>
      </c>
      <c r="K1865" s="3" t="s">
        <v>456</v>
      </c>
      <c r="L1865" s="3" t="s">
        <v>457</v>
      </c>
      <c r="M1865" s="3">
        <v>80013</v>
      </c>
      <c r="N1865" s="3" t="s">
        <v>44</v>
      </c>
      <c r="O1865" s="3" t="s">
        <v>1225</v>
      </c>
      <c r="P1865" s="3" t="s">
        <v>32</v>
      </c>
      <c r="Q1865" s="3" t="s">
        <v>56</v>
      </c>
      <c r="R1865" s="3" t="s">
        <v>1226</v>
      </c>
      <c r="S1865" s="3">
        <v>727.45</v>
      </c>
      <c r="T1865" s="3">
        <v>5</v>
      </c>
      <c r="U1865" s="3">
        <v>0.5</v>
      </c>
      <c r="V1865" s="3">
        <v>-465.5680000000001</v>
      </c>
    </row>
    <row r="1866" spans="1:22" ht="14.25" customHeight="1" x14ac:dyDescent="0.25">
      <c r="A1866" s="3">
        <v>1865</v>
      </c>
      <c r="B1866" s="3" t="s">
        <v>4651</v>
      </c>
      <c r="C1866" s="4">
        <f>YEAR(Table_1[[#This Row],[Order Date]])</f>
        <v>2013</v>
      </c>
      <c r="D1866" s="9">
        <v>41561</v>
      </c>
      <c r="E1866" s="3">
        <v>41565</v>
      </c>
      <c r="F1866" s="3" t="s">
        <v>50</v>
      </c>
      <c r="G1866" s="3" t="s">
        <v>4652</v>
      </c>
      <c r="H1866" s="3" t="s">
        <v>4653</v>
      </c>
      <c r="I1866" s="3" t="s">
        <v>41</v>
      </c>
      <c r="J1866" s="3" t="s">
        <v>27</v>
      </c>
      <c r="K1866" s="3" t="s">
        <v>456</v>
      </c>
      <c r="L1866" s="3" t="s">
        <v>457</v>
      </c>
      <c r="M1866" s="3">
        <v>80013</v>
      </c>
      <c r="N1866" s="3" t="s">
        <v>44</v>
      </c>
      <c r="O1866" s="3" t="s">
        <v>4654</v>
      </c>
      <c r="P1866" s="3" t="s">
        <v>32</v>
      </c>
      <c r="Q1866" s="3" t="s">
        <v>65</v>
      </c>
      <c r="R1866" s="3" t="s">
        <v>4655</v>
      </c>
      <c r="S1866" s="3">
        <v>24.96</v>
      </c>
      <c r="T1866" s="3">
        <v>3</v>
      </c>
      <c r="U1866" s="3">
        <v>0.2</v>
      </c>
      <c r="V1866" s="3">
        <v>4.3679999999999986</v>
      </c>
    </row>
    <row r="1867" spans="1:22" ht="14.25" customHeight="1" x14ac:dyDescent="0.25">
      <c r="A1867" s="3">
        <v>1866</v>
      </c>
      <c r="B1867" s="3" t="s">
        <v>4656</v>
      </c>
      <c r="C1867" s="4">
        <f>YEAR(Table_1[[#This Row],[Order Date]])</f>
        <v>2014</v>
      </c>
      <c r="D1867" s="9">
        <v>41956</v>
      </c>
      <c r="E1867" s="3">
        <v>41956</v>
      </c>
      <c r="F1867" s="3" t="s">
        <v>1290</v>
      </c>
      <c r="G1867" s="3" t="s">
        <v>2041</v>
      </c>
      <c r="H1867" s="3" t="s">
        <v>2042</v>
      </c>
      <c r="I1867" s="3" t="s">
        <v>41</v>
      </c>
      <c r="J1867" s="3" t="s">
        <v>27</v>
      </c>
      <c r="K1867" s="3" t="s">
        <v>606</v>
      </c>
      <c r="L1867" s="3" t="s">
        <v>498</v>
      </c>
      <c r="M1867" s="3">
        <v>43055</v>
      </c>
      <c r="N1867" s="3" t="s">
        <v>148</v>
      </c>
      <c r="O1867" s="3" t="s">
        <v>4657</v>
      </c>
      <c r="P1867" s="3" t="s">
        <v>71</v>
      </c>
      <c r="Q1867" s="3" t="s">
        <v>72</v>
      </c>
      <c r="R1867" s="3" t="s">
        <v>4658</v>
      </c>
      <c r="S1867" s="3">
        <v>370.78199999999998</v>
      </c>
      <c r="T1867" s="3">
        <v>3</v>
      </c>
      <c r="U1867" s="3">
        <v>0.4</v>
      </c>
      <c r="V1867" s="3">
        <v>-92.695500000000038</v>
      </c>
    </row>
    <row r="1868" spans="1:22" ht="14.25" customHeight="1" x14ac:dyDescent="0.25">
      <c r="A1868" s="3">
        <v>1867</v>
      </c>
      <c r="B1868" s="3" t="s">
        <v>4659</v>
      </c>
      <c r="C1868" s="4">
        <f>YEAR(Table_1[[#This Row],[Order Date]])</f>
        <v>2014</v>
      </c>
      <c r="D1868" s="9">
        <v>41745</v>
      </c>
      <c r="E1868" s="3">
        <v>41748</v>
      </c>
      <c r="F1868" s="3" t="s">
        <v>188</v>
      </c>
      <c r="G1868" s="3" t="s">
        <v>2822</v>
      </c>
      <c r="H1868" s="3" t="s">
        <v>2823</v>
      </c>
      <c r="I1868" s="3" t="s">
        <v>41</v>
      </c>
      <c r="J1868" s="3" t="s">
        <v>27</v>
      </c>
      <c r="K1868" s="3" t="s">
        <v>28</v>
      </c>
      <c r="L1868" s="3" t="s">
        <v>1392</v>
      </c>
      <c r="M1868" s="3">
        <v>89015</v>
      </c>
      <c r="N1868" s="3" t="s">
        <v>44</v>
      </c>
      <c r="O1868" s="3" t="s">
        <v>3113</v>
      </c>
      <c r="P1868" s="3" t="s">
        <v>32</v>
      </c>
      <c r="Q1868" s="3" t="s">
        <v>65</v>
      </c>
      <c r="R1868" s="3" t="s">
        <v>3114</v>
      </c>
      <c r="S1868" s="3">
        <v>196.45</v>
      </c>
      <c r="T1868" s="3">
        <v>5</v>
      </c>
      <c r="U1868" s="3">
        <v>0</v>
      </c>
      <c r="V1868" s="3">
        <v>70.72199999999998</v>
      </c>
    </row>
    <row r="1869" spans="1:22" ht="14.25" customHeight="1" x14ac:dyDescent="0.25">
      <c r="A1869" s="3">
        <v>1868</v>
      </c>
      <c r="B1869" s="3" t="s">
        <v>4660</v>
      </c>
      <c r="C1869" s="4">
        <f>YEAR(Table_1[[#This Row],[Order Date]])</f>
        <v>2012</v>
      </c>
      <c r="D1869" s="9">
        <v>41085</v>
      </c>
      <c r="E1869" s="3">
        <v>41091</v>
      </c>
      <c r="F1869" s="3" t="s">
        <v>50</v>
      </c>
      <c r="G1869" s="3" t="s">
        <v>4586</v>
      </c>
      <c r="H1869" s="3" t="s">
        <v>4587</v>
      </c>
      <c r="I1869" s="3" t="s">
        <v>102</v>
      </c>
      <c r="J1869" s="3" t="s">
        <v>27</v>
      </c>
      <c r="K1869" s="3" t="s">
        <v>146</v>
      </c>
      <c r="L1869" s="3" t="s">
        <v>147</v>
      </c>
      <c r="M1869" s="3">
        <v>19143</v>
      </c>
      <c r="N1869" s="3" t="s">
        <v>148</v>
      </c>
      <c r="O1869" s="3" t="s">
        <v>4661</v>
      </c>
      <c r="P1869" s="3" t="s">
        <v>46</v>
      </c>
      <c r="Q1869" s="3" t="s">
        <v>90</v>
      </c>
      <c r="R1869" s="3" t="s">
        <v>4662</v>
      </c>
      <c r="S1869" s="3">
        <v>31.104000000000006</v>
      </c>
      <c r="T1869" s="3">
        <v>6</v>
      </c>
      <c r="U1869" s="3">
        <v>0.2</v>
      </c>
      <c r="V1869" s="3">
        <v>10.8864</v>
      </c>
    </row>
    <row r="1870" spans="1:22" ht="14.25" customHeight="1" x14ac:dyDescent="0.25">
      <c r="A1870" s="3">
        <v>1869</v>
      </c>
      <c r="B1870" s="3" t="s">
        <v>4660</v>
      </c>
      <c r="C1870" s="4">
        <f>YEAR(Table_1[[#This Row],[Order Date]])</f>
        <v>2012</v>
      </c>
      <c r="D1870" s="9">
        <v>41085</v>
      </c>
      <c r="E1870" s="3">
        <v>41091</v>
      </c>
      <c r="F1870" s="3" t="s">
        <v>50</v>
      </c>
      <c r="G1870" s="3" t="s">
        <v>4586</v>
      </c>
      <c r="H1870" s="3" t="s">
        <v>4587</v>
      </c>
      <c r="I1870" s="3" t="s">
        <v>102</v>
      </c>
      <c r="J1870" s="3" t="s">
        <v>27</v>
      </c>
      <c r="K1870" s="3" t="s">
        <v>146</v>
      </c>
      <c r="L1870" s="3" t="s">
        <v>147</v>
      </c>
      <c r="M1870" s="3">
        <v>19143</v>
      </c>
      <c r="N1870" s="3" t="s">
        <v>148</v>
      </c>
      <c r="O1870" s="3" t="s">
        <v>4663</v>
      </c>
      <c r="P1870" s="3" t="s">
        <v>46</v>
      </c>
      <c r="Q1870" s="3" t="s">
        <v>59</v>
      </c>
      <c r="R1870" s="3" t="s">
        <v>4664</v>
      </c>
      <c r="S1870" s="3">
        <v>78.256</v>
      </c>
      <c r="T1870" s="3">
        <v>2</v>
      </c>
      <c r="U1870" s="3">
        <v>0.2</v>
      </c>
      <c r="V1870" s="3">
        <v>-17.607599999999998</v>
      </c>
    </row>
    <row r="1871" spans="1:22" ht="14.25" customHeight="1" x14ac:dyDescent="0.25">
      <c r="A1871" s="3">
        <v>1870</v>
      </c>
      <c r="B1871" s="3" t="s">
        <v>4665</v>
      </c>
      <c r="C1871" s="4">
        <f>YEAR(Table_1[[#This Row],[Order Date]])</f>
        <v>2013</v>
      </c>
      <c r="D1871" s="9">
        <v>41513</v>
      </c>
      <c r="E1871" s="3">
        <v>41516</v>
      </c>
      <c r="F1871" s="3" t="s">
        <v>23</v>
      </c>
      <c r="G1871" s="3" t="s">
        <v>1957</v>
      </c>
      <c r="H1871" s="3" t="s">
        <v>1958</v>
      </c>
      <c r="I1871" s="3" t="s">
        <v>26</v>
      </c>
      <c r="J1871" s="3" t="s">
        <v>27</v>
      </c>
      <c r="K1871" s="3" t="s">
        <v>95</v>
      </c>
      <c r="L1871" s="3" t="s">
        <v>96</v>
      </c>
      <c r="M1871" s="3">
        <v>98103</v>
      </c>
      <c r="N1871" s="3" t="s">
        <v>44</v>
      </c>
      <c r="O1871" s="3" t="s">
        <v>2779</v>
      </c>
      <c r="P1871" s="3" t="s">
        <v>46</v>
      </c>
      <c r="Q1871" s="3" t="s">
        <v>90</v>
      </c>
      <c r="R1871" s="3" t="s">
        <v>2780</v>
      </c>
      <c r="S1871" s="3">
        <v>6.48</v>
      </c>
      <c r="T1871" s="3">
        <v>1</v>
      </c>
      <c r="U1871" s="3">
        <v>0</v>
      </c>
      <c r="V1871" s="3">
        <v>3.1104000000000003</v>
      </c>
    </row>
    <row r="1872" spans="1:22" ht="14.25" customHeight="1" x14ac:dyDescent="0.25">
      <c r="A1872" s="3">
        <v>1871</v>
      </c>
      <c r="B1872" s="3" t="s">
        <v>4666</v>
      </c>
      <c r="C1872" s="4">
        <f>YEAR(Table_1[[#This Row],[Order Date]])</f>
        <v>2011</v>
      </c>
      <c r="D1872" s="9">
        <v>40745</v>
      </c>
      <c r="E1872" s="3">
        <v>40749</v>
      </c>
      <c r="F1872" s="3" t="s">
        <v>50</v>
      </c>
      <c r="G1872" s="3" t="s">
        <v>4667</v>
      </c>
      <c r="H1872" s="3" t="s">
        <v>4668</v>
      </c>
      <c r="I1872" s="3" t="s">
        <v>41</v>
      </c>
      <c r="J1872" s="3" t="s">
        <v>27</v>
      </c>
      <c r="K1872" s="3" t="s">
        <v>127</v>
      </c>
      <c r="L1872" s="3" t="s">
        <v>43</v>
      </c>
      <c r="M1872" s="3">
        <v>94122</v>
      </c>
      <c r="N1872" s="3" t="s">
        <v>44</v>
      </c>
      <c r="O1872" s="3" t="s">
        <v>4669</v>
      </c>
      <c r="P1872" s="3" t="s">
        <v>46</v>
      </c>
      <c r="Q1872" s="3" t="s">
        <v>68</v>
      </c>
      <c r="R1872" s="3" t="s">
        <v>4670</v>
      </c>
      <c r="S1872" s="3">
        <v>99.2</v>
      </c>
      <c r="T1872" s="3">
        <v>5</v>
      </c>
      <c r="U1872" s="3">
        <v>0</v>
      </c>
      <c r="V1872" s="3">
        <v>25.792000000000002</v>
      </c>
    </row>
    <row r="1873" spans="1:22" ht="14.25" customHeight="1" x14ac:dyDescent="0.25">
      <c r="A1873" s="3">
        <v>1872</v>
      </c>
      <c r="B1873" s="3" t="s">
        <v>4666</v>
      </c>
      <c r="C1873" s="4">
        <f>YEAR(Table_1[[#This Row],[Order Date]])</f>
        <v>2011</v>
      </c>
      <c r="D1873" s="9">
        <v>40745</v>
      </c>
      <c r="E1873" s="3">
        <v>40749</v>
      </c>
      <c r="F1873" s="3" t="s">
        <v>50</v>
      </c>
      <c r="G1873" s="3" t="s">
        <v>4667</v>
      </c>
      <c r="H1873" s="3" t="s">
        <v>4668</v>
      </c>
      <c r="I1873" s="3" t="s">
        <v>41</v>
      </c>
      <c r="J1873" s="3" t="s">
        <v>27</v>
      </c>
      <c r="K1873" s="3" t="s">
        <v>127</v>
      </c>
      <c r="L1873" s="3" t="s">
        <v>43</v>
      </c>
      <c r="M1873" s="3">
        <v>94122</v>
      </c>
      <c r="N1873" s="3" t="s">
        <v>44</v>
      </c>
      <c r="O1873" s="3" t="s">
        <v>1726</v>
      </c>
      <c r="P1873" s="3" t="s">
        <v>32</v>
      </c>
      <c r="Q1873" s="3" t="s">
        <v>36</v>
      </c>
      <c r="R1873" s="3" t="s">
        <v>1727</v>
      </c>
      <c r="S1873" s="3">
        <v>801.5680000000001</v>
      </c>
      <c r="T1873" s="3">
        <v>2</v>
      </c>
      <c r="U1873" s="3">
        <v>0.2</v>
      </c>
      <c r="V1873" s="3">
        <v>50.097999999999985</v>
      </c>
    </row>
    <row r="1874" spans="1:22" ht="14.25" customHeight="1" x14ac:dyDescent="0.25">
      <c r="A1874" s="3">
        <v>1873</v>
      </c>
      <c r="B1874" s="3" t="s">
        <v>4666</v>
      </c>
      <c r="C1874" s="4">
        <f>YEAR(Table_1[[#This Row],[Order Date]])</f>
        <v>2011</v>
      </c>
      <c r="D1874" s="9">
        <v>40745</v>
      </c>
      <c r="E1874" s="3">
        <v>40749</v>
      </c>
      <c r="F1874" s="3" t="s">
        <v>50</v>
      </c>
      <c r="G1874" s="3" t="s">
        <v>4667</v>
      </c>
      <c r="H1874" s="3" t="s">
        <v>4668</v>
      </c>
      <c r="I1874" s="3" t="s">
        <v>41</v>
      </c>
      <c r="J1874" s="3" t="s">
        <v>27</v>
      </c>
      <c r="K1874" s="3" t="s">
        <v>127</v>
      </c>
      <c r="L1874" s="3" t="s">
        <v>43</v>
      </c>
      <c r="M1874" s="3">
        <v>94122</v>
      </c>
      <c r="N1874" s="3" t="s">
        <v>44</v>
      </c>
      <c r="O1874" s="3" t="s">
        <v>4671</v>
      </c>
      <c r="P1874" s="3" t="s">
        <v>32</v>
      </c>
      <c r="Q1874" s="3" t="s">
        <v>56</v>
      </c>
      <c r="R1874" s="3" t="s">
        <v>4672</v>
      </c>
      <c r="S1874" s="3">
        <v>272.84800000000001</v>
      </c>
      <c r="T1874" s="3">
        <v>1</v>
      </c>
      <c r="U1874" s="3">
        <v>0.2</v>
      </c>
      <c r="V1874" s="3">
        <v>27.284800000000004</v>
      </c>
    </row>
    <row r="1875" spans="1:22" ht="14.25" customHeight="1" x14ac:dyDescent="0.25">
      <c r="A1875" s="3">
        <v>1874</v>
      </c>
      <c r="B1875" s="3" t="s">
        <v>4673</v>
      </c>
      <c r="C1875" s="4">
        <f>YEAR(Table_1[[#This Row],[Order Date]])</f>
        <v>2014</v>
      </c>
      <c r="D1875" s="9">
        <v>41965</v>
      </c>
      <c r="E1875" s="3">
        <v>41969</v>
      </c>
      <c r="F1875" s="3" t="s">
        <v>50</v>
      </c>
      <c r="G1875" s="3" t="s">
        <v>4674</v>
      </c>
      <c r="H1875" s="3" t="s">
        <v>4675</v>
      </c>
      <c r="I1875" s="3" t="s">
        <v>26</v>
      </c>
      <c r="J1875" s="3" t="s">
        <v>27</v>
      </c>
      <c r="K1875" s="3" t="s">
        <v>4676</v>
      </c>
      <c r="L1875" s="3" t="s">
        <v>96</v>
      </c>
      <c r="M1875" s="3">
        <v>99207</v>
      </c>
      <c r="N1875" s="3" t="s">
        <v>44</v>
      </c>
      <c r="O1875" s="3" t="s">
        <v>4677</v>
      </c>
      <c r="P1875" s="3" t="s">
        <v>32</v>
      </c>
      <c r="Q1875" s="3" t="s">
        <v>56</v>
      </c>
      <c r="R1875" s="3" t="s">
        <v>4678</v>
      </c>
      <c r="S1875" s="3">
        <v>70.98</v>
      </c>
      <c r="T1875" s="3">
        <v>1</v>
      </c>
      <c r="U1875" s="3">
        <v>0</v>
      </c>
      <c r="V1875" s="3">
        <v>20.584199999999996</v>
      </c>
    </row>
    <row r="1876" spans="1:22" ht="14.25" customHeight="1" x14ac:dyDescent="0.25">
      <c r="A1876" s="3">
        <v>1875</v>
      </c>
      <c r="B1876" s="3" t="s">
        <v>4679</v>
      </c>
      <c r="C1876" s="4">
        <f>YEAR(Table_1[[#This Row],[Order Date]])</f>
        <v>2011</v>
      </c>
      <c r="D1876" s="9">
        <v>40698</v>
      </c>
      <c r="E1876" s="3">
        <v>40703</v>
      </c>
      <c r="F1876" s="3" t="s">
        <v>50</v>
      </c>
      <c r="G1876" s="3" t="s">
        <v>762</v>
      </c>
      <c r="H1876" s="3" t="s">
        <v>763</v>
      </c>
      <c r="I1876" s="3" t="s">
        <v>102</v>
      </c>
      <c r="J1876" s="3" t="s">
        <v>27</v>
      </c>
      <c r="K1876" s="3" t="s">
        <v>497</v>
      </c>
      <c r="L1876" s="3" t="s">
        <v>498</v>
      </c>
      <c r="M1876" s="3">
        <v>43229</v>
      </c>
      <c r="N1876" s="3" t="s">
        <v>148</v>
      </c>
      <c r="O1876" s="3" t="s">
        <v>3441</v>
      </c>
      <c r="P1876" s="3" t="s">
        <v>46</v>
      </c>
      <c r="Q1876" s="3" t="s">
        <v>90</v>
      </c>
      <c r="R1876" s="3" t="s">
        <v>186</v>
      </c>
      <c r="S1876" s="3">
        <v>16.224</v>
      </c>
      <c r="T1876" s="3">
        <v>2</v>
      </c>
      <c r="U1876" s="3">
        <v>0.2</v>
      </c>
      <c r="V1876" s="3">
        <v>5.8812000000000006</v>
      </c>
    </row>
    <row r="1877" spans="1:22" ht="14.25" customHeight="1" x14ac:dyDescent="0.25">
      <c r="A1877" s="3">
        <v>1876</v>
      </c>
      <c r="B1877" s="3" t="s">
        <v>4680</v>
      </c>
      <c r="C1877" s="4">
        <f>YEAR(Table_1[[#This Row],[Order Date]])</f>
        <v>2013</v>
      </c>
      <c r="D1877" s="9">
        <v>41344</v>
      </c>
      <c r="E1877" s="3">
        <v>41350</v>
      </c>
      <c r="F1877" s="3" t="s">
        <v>50</v>
      </c>
      <c r="G1877" s="3" t="s">
        <v>1453</v>
      </c>
      <c r="H1877" s="3" t="s">
        <v>1454</v>
      </c>
      <c r="I1877" s="3" t="s">
        <v>26</v>
      </c>
      <c r="J1877" s="3" t="s">
        <v>27</v>
      </c>
      <c r="K1877" s="3" t="s">
        <v>1173</v>
      </c>
      <c r="L1877" s="3" t="s">
        <v>267</v>
      </c>
      <c r="M1877" s="3">
        <v>11561</v>
      </c>
      <c r="N1877" s="3" t="s">
        <v>148</v>
      </c>
      <c r="O1877" s="3" t="s">
        <v>2281</v>
      </c>
      <c r="P1877" s="3" t="s">
        <v>32</v>
      </c>
      <c r="Q1877" s="3" t="s">
        <v>33</v>
      </c>
      <c r="R1877" s="3" t="s">
        <v>2282</v>
      </c>
      <c r="S1877" s="3">
        <v>176.78399999999999</v>
      </c>
      <c r="T1877" s="3">
        <v>1</v>
      </c>
      <c r="U1877" s="3">
        <v>0.2</v>
      </c>
      <c r="V1877" s="3">
        <v>-22.098000000000013</v>
      </c>
    </row>
    <row r="1878" spans="1:22" ht="14.25" customHeight="1" x14ac:dyDescent="0.25">
      <c r="A1878" s="3">
        <v>1877</v>
      </c>
      <c r="B1878" s="3" t="s">
        <v>4681</v>
      </c>
      <c r="C1878" s="4">
        <f>YEAR(Table_1[[#This Row],[Order Date]])</f>
        <v>2014</v>
      </c>
      <c r="D1878" s="9">
        <v>41724</v>
      </c>
      <c r="E1878" s="3">
        <v>41728</v>
      </c>
      <c r="F1878" s="3" t="s">
        <v>50</v>
      </c>
      <c r="G1878" s="3" t="s">
        <v>4682</v>
      </c>
      <c r="H1878" s="3" t="s">
        <v>4683</v>
      </c>
      <c r="I1878" s="3" t="s">
        <v>26</v>
      </c>
      <c r="J1878" s="3" t="s">
        <v>27</v>
      </c>
      <c r="K1878" s="3" t="s">
        <v>678</v>
      </c>
      <c r="L1878" s="3" t="s">
        <v>104</v>
      </c>
      <c r="M1878" s="3">
        <v>78207</v>
      </c>
      <c r="N1878" s="3" t="s">
        <v>105</v>
      </c>
      <c r="O1878" s="3" t="s">
        <v>1818</v>
      </c>
      <c r="P1878" s="3" t="s">
        <v>71</v>
      </c>
      <c r="Q1878" s="3" t="s">
        <v>72</v>
      </c>
      <c r="R1878" s="3" t="s">
        <v>1819</v>
      </c>
      <c r="S1878" s="3">
        <v>470.37600000000009</v>
      </c>
      <c r="T1878" s="3">
        <v>3</v>
      </c>
      <c r="U1878" s="3">
        <v>0.2</v>
      </c>
      <c r="V1878" s="3">
        <v>47.037600000000026</v>
      </c>
    </row>
    <row r="1879" spans="1:22" ht="14.25" customHeight="1" x14ac:dyDescent="0.25">
      <c r="A1879" s="3">
        <v>1878</v>
      </c>
      <c r="B1879" s="3" t="s">
        <v>4684</v>
      </c>
      <c r="C1879" s="4">
        <f>YEAR(Table_1[[#This Row],[Order Date]])</f>
        <v>2014</v>
      </c>
      <c r="D1879" s="9">
        <v>42003</v>
      </c>
      <c r="E1879" s="3">
        <v>42007</v>
      </c>
      <c r="F1879" s="3" t="s">
        <v>50</v>
      </c>
      <c r="G1879" s="3" t="s">
        <v>4261</v>
      </c>
      <c r="H1879" s="3" t="s">
        <v>4262</v>
      </c>
      <c r="I1879" s="3" t="s">
        <v>26</v>
      </c>
      <c r="J1879" s="3" t="s">
        <v>27</v>
      </c>
      <c r="K1879" s="3" t="s">
        <v>42</v>
      </c>
      <c r="L1879" s="3" t="s">
        <v>43</v>
      </c>
      <c r="M1879" s="3">
        <v>90049</v>
      </c>
      <c r="N1879" s="3" t="s">
        <v>44</v>
      </c>
      <c r="O1879" s="3" t="s">
        <v>3186</v>
      </c>
      <c r="P1879" s="3" t="s">
        <v>32</v>
      </c>
      <c r="Q1879" s="3" t="s">
        <v>36</v>
      </c>
      <c r="R1879" s="3" t="s">
        <v>3187</v>
      </c>
      <c r="S1879" s="3">
        <v>393.56799999999998</v>
      </c>
      <c r="T1879" s="3">
        <v>4</v>
      </c>
      <c r="U1879" s="3">
        <v>0.2</v>
      </c>
      <c r="V1879" s="3">
        <v>-44.276400000000024</v>
      </c>
    </row>
    <row r="1880" spans="1:22" ht="14.25" customHeight="1" x14ac:dyDescent="0.25">
      <c r="A1880" s="3">
        <v>1879</v>
      </c>
      <c r="B1880" s="3" t="s">
        <v>4684</v>
      </c>
      <c r="C1880" s="4">
        <f>YEAR(Table_1[[#This Row],[Order Date]])</f>
        <v>2014</v>
      </c>
      <c r="D1880" s="9">
        <v>42003</v>
      </c>
      <c r="E1880" s="3">
        <v>42007</v>
      </c>
      <c r="F1880" s="3" t="s">
        <v>50</v>
      </c>
      <c r="G1880" s="3" t="s">
        <v>4261</v>
      </c>
      <c r="H1880" s="3" t="s">
        <v>4262</v>
      </c>
      <c r="I1880" s="3" t="s">
        <v>26</v>
      </c>
      <c r="J1880" s="3" t="s">
        <v>27</v>
      </c>
      <c r="K1880" s="3" t="s">
        <v>42</v>
      </c>
      <c r="L1880" s="3" t="s">
        <v>43</v>
      </c>
      <c r="M1880" s="3">
        <v>90049</v>
      </c>
      <c r="N1880" s="3" t="s">
        <v>44</v>
      </c>
      <c r="O1880" s="3" t="s">
        <v>861</v>
      </c>
      <c r="P1880" s="3" t="s">
        <v>71</v>
      </c>
      <c r="Q1880" s="3" t="s">
        <v>72</v>
      </c>
      <c r="R1880" s="3" t="s">
        <v>862</v>
      </c>
      <c r="S1880" s="3">
        <v>302.37599999999998</v>
      </c>
      <c r="T1880" s="3">
        <v>3</v>
      </c>
      <c r="U1880" s="3">
        <v>0.2</v>
      </c>
      <c r="V1880" s="3">
        <v>22.678200000000018</v>
      </c>
    </row>
    <row r="1881" spans="1:22" ht="14.25" customHeight="1" x14ac:dyDescent="0.25">
      <c r="A1881" s="3">
        <v>1880</v>
      </c>
      <c r="B1881" s="3" t="s">
        <v>4685</v>
      </c>
      <c r="C1881" s="4">
        <f>YEAR(Table_1[[#This Row],[Order Date]])</f>
        <v>2014</v>
      </c>
      <c r="D1881" s="9">
        <v>41727</v>
      </c>
      <c r="E1881" s="3">
        <v>41732</v>
      </c>
      <c r="F1881" s="3" t="s">
        <v>50</v>
      </c>
      <c r="G1881" s="3" t="s">
        <v>2632</v>
      </c>
      <c r="H1881" s="3" t="s">
        <v>2633</v>
      </c>
      <c r="I1881" s="3" t="s">
        <v>41</v>
      </c>
      <c r="J1881" s="3" t="s">
        <v>27</v>
      </c>
      <c r="K1881" s="3" t="s">
        <v>1521</v>
      </c>
      <c r="L1881" s="3" t="s">
        <v>54</v>
      </c>
      <c r="M1881" s="3">
        <v>32216</v>
      </c>
      <c r="N1881" s="3" t="s">
        <v>30</v>
      </c>
      <c r="O1881" s="3" t="s">
        <v>3862</v>
      </c>
      <c r="P1881" s="3" t="s">
        <v>46</v>
      </c>
      <c r="Q1881" s="3" t="s">
        <v>75</v>
      </c>
      <c r="R1881" s="3" t="s">
        <v>3863</v>
      </c>
      <c r="S1881" s="3">
        <v>68.742000000000019</v>
      </c>
      <c r="T1881" s="3">
        <v>9</v>
      </c>
      <c r="U1881" s="3">
        <v>0.7</v>
      </c>
      <c r="V1881" s="3">
        <v>-48.119399999999985</v>
      </c>
    </row>
    <row r="1882" spans="1:22" ht="14.25" customHeight="1" x14ac:dyDescent="0.25">
      <c r="A1882" s="3">
        <v>1881</v>
      </c>
      <c r="B1882" s="3" t="s">
        <v>4686</v>
      </c>
      <c r="C1882" s="4">
        <f>YEAR(Table_1[[#This Row],[Order Date]])</f>
        <v>2012</v>
      </c>
      <c r="D1882" s="9">
        <v>40973</v>
      </c>
      <c r="E1882" s="3">
        <v>40973</v>
      </c>
      <c r="F1882" s="3" t="s">
        <v>1290</v>
      </c>
      <c r="G1882" s="3" t="s">
        <v>1417</v>
      </c>
      <c r="H1882" s="3" t="s">
        <v>1418</v>
      </c>
      <c r="I1882" s="3" t="s">
        <v>26</v>
      </c>
      <c r="J1882" s="3" t="s">
        <v>27</v>
      </c>
      <c r="K1882" s="3" t="s">
        <v>266</v>
      </c>
      <c r="L1882" s="3" t="s">
        <v>267</v>
      </c>
      <c r="M1882" s="3">
        <v>10011</v>
      </c>
      <c r="N1882" s="3" t="s">
        <v>148</v>
      </c>
      <c r="O1882" s="3" t="s">
        <v>4687</v>
      </c>
      <c r="P1882" s="3" t="s">
        <v>46</v>
      </c>
      <c r="Q1882" s="3" t="s">
        <v>173</v>
      </c>
      <c r="R1882" s="3" t="s">
        <v>186</v>
      </c>
      <c r="S1882" s="3">
        <v>29.339999999999996</v>
      </c>
      <c r="T1882" s="3">
        <v>3</v>
      </c>
      <c r="U1882" s="3">
        <v>0</v>
      </c>
      <c r="V1882" s="3">
        <v>14.669999999999998</v>
      </c>
    </row>
    <row r="1883" spans="1:22" ht="14.25" customHeight="1" x14ac:dyDescent="0.25">
      <c r="A1883" s="3">
        <v>1882</v>
      </c>
      <c r="B1883" s="3" t="s">
        <v>4686</v>
      </c>
      <c r="C1883" s="4">
        <f>YEAR(Table_1[[#This Row],[Order Date]])</f>
        <v>2012</v>
      </c>
      <c r="D1883" s="9">
        <v>40973</v>
      </c>
      <c r="E1883" s="3">
        <v>40973</v>
      </c>
      <c r="F1883" s="3" t="s">
        <v>1290</v>
      </c>
      <c r="G1883" s="3" t="s">
        <v>1417</v>
      </c>
      <c r="H1883" s="3" t="s">
        <v>1418</v>
      </c>
      <c r="I1883" s="3" t="s">
        <v>26</v>
      </c>
      <c r="J1883" s="3" t="s">
        <v>27</v>
      </c>
      <c r="K1883" s="3" t="s">
        <v>266</v>
      </c>
      <c r="L1883" s="3" t="s">
        <v>267</v>
      </c>
      <c r="M1883" s="3">
        <v>10011</v>
      </c>
      <c r="N1883" s="3" t="s">
        <v>148</v>
      </c>
      <c r="O1883" s="3" t="s">
        <v>304</v>
      </c>
      <c r="P1883" s="3" t="s">
        <v>32</v>
      </c>
      <c r="Q1883" s="3" t="s">
        <v>36</v>
      </c>
      <c r="R1883" s="3" t="s">
        <v>305</v>
      </c>
      <c r="S1883" s="3">
        <v>383.60700000000003</v>
      </c>
      <c r="T1883" s="3">
        <v>7</v>
      </c>
      <c r="U1883" s="3">
        <v>0.1</v>
      </c>
      <c r="V1883" s="3">
        <v>63.934499999999971</v>
      </c>
    </row>
    <row r="1884" spans="1:22" ht="14.25" customHeight="1" x14ac:dyDescent="0.25">
      <c r="A1884" s="3">
        <v>1883</v>
      </c>
      <c r="B1884" s="3" t="s">
        <v>4686</v>
      </c>
      <c r="C1884" s="4">
        <f>YEAR(Table_1[[#This Row],[Order Date]])</f>
        <v>2012</v>
      </c>
      <c r="D1884" s="9">
        <v>40973</v>
      </c>
      <c r="E1884" s="3">
        <v>40973</v>
      </c>
      <c r="F1884" s="3" t="s">
        <v>1290</v>
      </c>
      <c r="G1884" s="3" t="s">
        <v>1417</v>
      </c>
      <c r="H1884" s="3" t="s">
        <v>1418</v>
      </c>
      <c r="I1884" s="3" t="s">
        <v>26</v>
      </c>
      <c r="J1884" s="3" t="s">
        <v>27</v>
      </c>
      <c r="K1884" s="3" t="s">
        <v>266</v>
      </c>
      <c r="L1884" s="3" t="s">
        <v>267</v>
      </c>
      <c r="M1884" s="3">
        <v>10011</v>
      </c>
      <c r="N1884" s="3" t="s">
        <v>148</v>
      </c>
      <c r="O1884" s="3" t="s">
        <v>1652</v>
      </c>
      <c r="P1884" s="3" t="s">
        <v>46</v>
      </c>
      <c r="Q1884" s="3" t="s">
        <v>59</v>
      </c>
      <c r="R1884" s="3" t="s">
        <v>1653</v>
      </c>
      <c r="S1884" s="3">
        <v>563.4</v>
      </c>
      <c r="T1884" s="3">
        <v>4</v>
      </c>
      <c r="U1884" s="3">
        <v>0</v>
      </c>
      <c r="V1884" s="3">
        <v>67.608000000000004</v>
      </c>
    </row>
    <row r="1885" spans="1:22" ht="14.25" customHeight="1" x14ac:dyDescent="0.25">
      <c r="A1885" s="3">
        <v>1884</v>
      </c>
      <c r="B1885" s="3" t="s">
        <v>4688</v>
      </c>
      <c r="C1885" s="4">
        <f>YEAR(Table_1[[#This Row],[Order Date]])</f>
        <v>2013</v>
      </c>
      <c r="D1885" s="9">
        <v>41592</v>
      </c>
      <c r="E1885" s="3">
        <v>41596</v>
      </c>
      <c r="F1885" s="3" t="s">
        <v>50</v>
      </c>
      <c r="G1885" s="3" t="s">
        <v>2130</v>
      </c>
      <c r="H1885" s="3" t="s">
        <v>2131</v>
      </c>
      <c r="I1885" s="3" t="s">
        <v>102</v>
      </c>
      <c r="J1885" s="3" t="s">
        <v>27</v>
      </c>
      <c r="K1885" s="3" t="s">
        <v>146</v>
      </c>
      <c r="L1885" s="3" t="s">
        <v>147</v>
      </c>
      <c r="M1885" s="3">
        <v>19143</v>
      </c>
      <c r="N1885" s="3" t="s">
        <v>148</v>
      </c>
      <c r="O1885" s="3" t="s">
        <v>3793</v>
      </c>
      <c r="P1885" s="3" t="s">
        <v>46</v>
      </c>
      <c r="Q1885" s="3" t="s">
        <v>90</v>
      </c>
      <c r="R1885" s="3" t="s">
        <v>3794</v>
      </c>
      <c r="S1885" s="3">
        <v>217.05599999999998</v>
      </c>
      <c r="T1885" s="3">
        <v>7</v>
      </c>
      <c r="U1885" s="3">
        <v>0.2</v>
      </c>
      <c r="V1885" s="3">
        <v>78.6828</v>
      </c>
    </row>
    <row r="1886" spans="1:22" ht="14.25" customHeight="1" x14ac:dyDescent="0.25">
      <c r="A1886" s="3">
        <v>1885</v>
      </c>
      <c r="B1886" s="3" t="s">
        <v>4689</v>
      </c>
      <c r="C1886" s="4">
        <f>YEAR(Table_1[[#This Row],[Order Date]])</f>
        <v>2014</v>
      </c>
      <c r="D1886" s="9">
        <v>41659</v>
      </c>
      <c r="E1886" s="3">
        <v>41663</v>
      </c>
      <c r="F1886" s="3" t="s">
        <v>23</v>
      </c>
      <c r="G1886" s="3" t="s">
        <v>2450</v>
      </c>
      <c r="H1886" s="3" t="s">
        <v>2451</v>
      </c>
      <c r="I1886" s="3" t="s">
        <v>26</v>
      </c>
      <c r="J1886" s="3" t="s">
        <v>27</v>
      </c>
      <c r="K1886" s="3" t="s">
        <v>4690</v>
      </c>
      <c r="L1886" s="3" t="s">
        <v>104</v>
      </c>
      <c r="M1886" s="3">
        <v>76248</v>
      </c>
      <c r="N1886" s="3" t="s">
        <v>105</v>
      </c>
      <c r="O1886" s="3" t="s">
        <v>4691</v>
      </c>
      <c r="P1886" s="3" t="s">
        <v>46</v>
      </c>
      <c r="Q1886" s="3" t="s">
        <v>47</v>
      </c>
      <c r="R1886" s="3" t="s">
        <v>4692</v>
      </c>
      <c r="S1886" s="3">
        <v>6</v>
      </c>
      <c r="T1886" s="3">
        <v>2</v>
      </c>
      <c r="U1886" s="3">
        <v>0.2</v>
      </c>
      <c r="V1886" s="3">
        <v>2.0999999999999996</v>
      </c>
    </row>
    <row r="1887" spans="1:22" ht="14.25" customHeight="1" x14ac:dyDescent="0.25">
      <c r="A1887" s="3">
        <v>1886</v>
      </c>
      <c r="B1887" s="3" t="s">
        <v>4693</v>
      </c>
      <c r="C1887" s="4">
        <f>YEAR(Table_1[[#This Row],[Order Date]])</f>
        <v>2013</v>
      </c>
      <c r="D1887" s="9">
        <v>41387</v>
      </c>
      <c r="E1887" s="3">
        <v>41391</v>
      </c>
      <c r="F1887" s="3" t="s">
        <v>23</v>
      </c>
      <c r="G1887" s="3" t="s">
        <v>387</v>
      </c>
      <c r="H1887" s="3" t="s">
        <v>388</v>
      </c>
      <c r="I1887" s="3" t="s">
        <v>26</v>
      </c>
      <c r="J1887" s="3" t="s">
        <v>27</v>
      </c>
      <c r="K1887" s="3" t="s">
        <v>127</v>
      </c>
      <c r="L1887" s="3" t="s">
        <v>43</v>
      </c>
      <c r="M1887" s="3">
        <v>94122</v>
      </c>
      <c r="N1887" s="3" t="s">
        <v>44</v>
      </c>
      <c r="O1887" s="3" t="s">
        <v>4694</v>
      </c>
      <c r="P1887" s="3" t="s">
        <v>32</v>
      </c>
      <c r="Q1887" s="3" t="s">
        <v>65</v>
      </c>
      <c r="R1887" s="3" t="s">
        <v>4695</v>
      </c>
      <c r="S1887" s="3">
        <v>31.56</v>
      </c>
      <c r="T1887" s="3">
        <v>3</v>
      </c>
      <c r="U1887" s="3">
        <v>0</v>
      </c>
      <c r="V1887" s="3">
        <v>10.4148</v>
      </c>
    </row>
    <row r="1888" spans="1:22" ht="14.25" customHeight="1" x14ac:dyDescent="0.25">
      <c r="A1888" s="3">
        <v>1887</v>
      </c>
      <c r="B1888" s="3" t="s">
        <v>4696</v>
      </c>
      <c r="C1888" s="4">
        <f>YEAR(Table_1[[#This Row],[Order Date]])</f>
        <v>2011</v>
      </c>
      <c r="D1888" s="9">
        <v>40676</v>
      </c>
      <c r="E1888" s="3">
        <v>40678</v>
      </c>
      <c r="F1888" s="3" t="s">
        <v>188</v>
      </c>
      <c r="G1888" s="3" t="s">
        <v>3158</v>
      </c>
      <c r="H1888" s="3" t="s">
        <v>3159</v>
      </c>
      <c r="I1888" s="3" t="s">
        <v>102</v>
      </c>
      <c r="J1888" s="3" t="s">
        <v>27</v>
      </c>
      <c r="K1888" s="3" t="s">
        <v>2330</v>
      </c>
      <c r="L1888" s="3" t="s">
        <v>54</v>
      </c>
      <c r="M1888" s="3">
        <v>33012</v>
      </c>
      <c r="N1888" s="3" t="s">
        <v>30</v>
      </c>
      <c r="O1888" s="3" t="s">
        <v>1788</v>
      </c>
      <c r="P1888" s="3" t="s">
        <v>46</v>
      </c>
      <c r="Q1888" s="3" t="s">
        <v>269</v>
      </c>
      <c r="R1888" s="3" t="s">
        <v>186</v>
      </c>
      <c r="S1888" s="3">
        <v>7.104000000000001</v>
      </c>
      <c r="T1888" s="3">
        <v>2</v>
      </c>
      <c r="U1888" s="3">
        <v>0.2</v>
      </c>
      <c r="V1888" s="3">
        <v>2.3976000000000002</v>
      </c>
    </row>
    <row r="1889" spans="1:22" ht="14.25" customHeight="1" x14ac:dyDescent="0.25">
      <c r="A1889" s="3">
        <v>1888</v>
      </c>
      <c r="B1889" s="3" t="s">
        <v>4696</v>
      </c>
      <c r="C1889" s="4">
        <f>YEAR(Table_1[[#This Row],[Order Date]])</f>
        <v>2011</v>
      </c>
      <c r="D1889" s="9">
        <v>40676</v>
      </c>
      <c r="E1889" s="3">
        <v>40678</v>
      </c>
      <c r="F1889" s="3" t="s">
        <v>188</v>
      </c>
      <c r="G1889" s="3" t="s">
        <v>3158</v>
      </c>
      <c r="H1889" s="3" t="s">
        <v>3159</v>
      </c>
      <c r="I1889" s="3" t="s">
        <v>102</v>
      </c>
      <c r="J1889" s="3" t="s">
        <v>27</v>
      </c>
      <c r="K1889" s="3" t="s">
        <v>2330</v>
      </c>
      <c r="L1889" s="3" t="s">
        <v>54</v>
      </c>
      <c r="M1889" s="3">
        <v>33012</v>
      </c>
      <c r="N1889" s="3" t="s">
        <v>30</v>
      </c>
      <c r="O1889" s="3" t="s">
        <v>3477</v>
      </c>
      <c r="P1889" s="3" t="s">
        <v>46</v>
      </c>
      <c r="Q1889" s="3" t="s">
        <v>75</v>
      </c>
      <c r="R1889" s="3" t="s">
        <v>3478</v>
      </c>
      <c r="S1889" s="3">
        <v>398.35200000000003</v>
      </c>
      <c r="T1889" s="3">
        <v>8</v>
      </c>
      <c r="U1889" s="3">
        <v>0.7</v>
      </c>
      <c r="V1889" s="3">
        <v>-331.95999999999992</v>
      </c>
    </row>
    <row r="1890" spans="1:22" ht="14.25" customHeight="1" x14ac:dyDescent="0.25">
      <c r="A1890" s="3">
        <v>1889</v>
      </c>
      <c r="B1890" s="3" t="s">
        <v>4697</v>
      </c>
      <c r="C1890" s="4">
        <f>YEAR(Table_1[[#This Row],[Order Date]])</f>
        <v>2011</v>
      </c>
      <c r="D1890" s="9">
        <v>40837</v>
      </c>
      <c r="E1890" s="3">
        <v>40838</v>
      </c>
      <c r="F1890" s="3" t="s">
        <v>188</v>
      </c>
      <c r="G1890" s="3" t="s">
        <v>164</v>
      </c>
      <c r="H1890" s="3" t="s">
        <v>165</v>
      </c>
      <c r="I1890" s="3" t="s">
        <v>26</v>
      </c>
      <c r="J1890" s="3" t="s">
        <v>27</v>
      </c>
      <c r="K1890" s="3" t="s">
        <v>746</v>
      </c>
      <c r="L1890" s="3" t="s">
        <v>498</v>
      </c>
      <c r="M1890" s="3">
        <v>45014</v>
      </c>
      <c r="N1890" s="3" t="s">
        <v>148</v>
      </c>
      <c r="O1890" s="3" t="s">
        <v>1992</v>
      </c>
      <c r="P1890" s="3" t="s">
        <v>46</v>
      </c>
      <c r="Q1890" s="3" t="s">
        <v>78</v>
      </c>
      <c r="R1890" s="3" t="s">
        <v>1993</v>
      </c>
      <c r="S1890" s="3">
        <v>121.79200000000002</v>
      </c>
      <c r="T1890" s="3">
        <v>4</v>
      </c>
      <c r="U1890" s="3">
        <v>0.2</v>
      </c>
      <c r="V1890" s="3">
        <v>13.701599999999988</v>
      </c>
    </row>
    <row r="1891" spans="1:22" ht="14.25" customHeight="1" x14ac:dyDescent="0.25">
      <c r="A1891" s="3">
        <v>1890</v>
      </c>
      <c r="B1891" s="3" t="s">
        <v>4697</v>
      </c>
      <c r="C1891" s="4">
        <f>YEAR(Table_1[[#This Row],[Order Date]])</f>
        <v>2011</v>
      </c>
      <c r="D1891" s="9">
        <v>40837</v>
      </c>
      <c r="E1891" s="3">
        <v>40838</v>
      </c>
      <c r="F1891" s="3" t="s">
        <v>188</v>
      </c>
      <c r="G1891" s="3" t="s">
        <v>164</v>
      </c>
      <c r="H1891" s="3" t="s">
        <v>165</v>
      </c>
      <c r="I1891" s="3" t="s">
        <v>26</v>
      </c>
      <c r="J1891" s="3" t="s">
        <v>27</v>
      </c>
      <c r="K1891" s="3" t="s">
        <v>746</v>
      </c>
      <c r="L1891" s="3" t="s">
        <v>498</v>
      </c>
      <c r="M1891" s="3">
        <v>45014</v>
      </c>
      <c r="N1891" s="3" t="s">
        <v>148</v>
      </c>
      <c r="O1891" s="3" t="s">
        <v>1353</v>
      </c>
      <c r="P1891" s="3" t="s">
        <v>32</v>
      </c>
      <c r="Q1891" s="3" t="s">
        <v>56</v>
      </c>
      <c r="R1891" s="3" t="s">
        <v>1354</v>
      </c>
      <c r="S1891" s="3">
        <v>409.59000000000003</v>
      </c>
      <c r="T1891" s="3">
        <v>3</v>
      </c>
      <c r="U1891" s="3">
        <v>0.4</v>
      </c>
      <c r="V1891" s="3">
        <v>-122.87700000000004</v>
      </c>
    </row>
    <row r="1892" spans="1:22" ht="14.25" customHeight="1" x14ac:dyDescent="0.25">
      <c r="A1892" s="3">
        <v>1891</v>
      </c>
      <c r="B1892" s="3" t="s">
        <v>4698</v>
      </c>
      <c r="C1892" s="4">
        <f>YEAR(Table_1[[#This Row],[Order Date]])</f>
        <v>2011</v>
      </c>
      <c r="D1892" s="9">
        <v>40616</v>
      </c>
      <c r="E1892" s="3">
        <v>40620</v>
      </c>
      <c r="F1892" s="3" t="s">
        <v>50</v>
      </c>
      <c r="G1892" s="3" t="s">
        <v>1358</v>
      </c>
      <c r="H1892" s="3" t="s">
        <v>1359</v>
      </c>
      <c r="I1892" s="3" t="s">
        <v>41</v>
      </c>
      <c r="J1892" s="3" t="s">
        <v>27</v>
      </c>
      <c r="K1892" s="3" t="s">
        <v>1455</v>
      </c>
      <c r="L1892" s="3" t="s">
        <v>43</v>
      </c>
      <c r="M1892" s="3">
        <v>92646</v>
      </c>
      <c r="N1892" s="3" t="s">
        <v>44</v>
      </c>
      <c r="O1892" s="3" t="s">
        <v>2030</v>
      </c>
      <c r="P1892" s="3" t="s">
        <v>46</v>
      </c>
      <c r="Q1892" s="3" t="s">
        <v>90</v>
      </c>
      <c r="R1892" s="3" t="s">
        <v>2031</v>
      </c>
      <c r="S1892" s="3">
        <v>10.56</v>
      </c>
      <c r="T1892" s="3">
        <v>2</v>
      </c>
      <c r="U1892" s="3">
        <v>0</v>
      </c>
      <c r="V1892" s="3">
        <v>4.7519999999999998</v>
      </c>
    </row>
    <row r="1893" spans="1:22" ht="14.25" customHeight="1" x14ac:dyDescent="0.25">
      <c r="A1893" s="3">
        <v>1892</v>
      </c>
      <c r="B1893" s="3" t="s">
        <v>4698</v>
      </c>
      <c r="C1893" s="4">
        <f>YEAR(Table_1[[#This Row],[Order Date]])</f>
        <v>2011</v>
      </c>
      <c r="D1893" s="9">
        <v>40616</v>
      </c>
      <c r="E1893" s="3">
        <v>40620</v>
      </c>
      <c r="F1893" s="3" t="s">
        <v>50</v>
      </c>
      <c r="G1893" s="3" t="s">
        <v>1358</v>
      </c>
      <c r="H1893" s="3" t="s">
        <v>1359</v>
      </c>
      <c r="I1893" s="3" t="s">
        <v>41</v>
      </c>
      <c r="J1893" s="3" t="s">
        <v>27</v>
      </c>
      <c r="K1893" s="3" t="s">
        <v>1455</v>
      </c>
      <c r="L1893" s="3" t="s">
        <v>43</v>
      </c>
      <c r="M1893" s="3">
        <v>92646</v>
      </c>
      <c r="N1893" s="3" t="s">
        <v>44</v>
      </c>
      <c r="O1893" s="3" t="s">
        <v>4699</v>
      </c>
      <c r="P1893" s="3" t="s">
        <v>46</v>
      </c>
      <c r="Q1893" s="3" t="s">
        <v>68</v>
      </c>
      <c r="R1893" s="3" t="s">
        <v>4700</v>
      </c>
      <c r="S1893" s="3">
        <v>3.38</v>
      </c>
      <c r="T1893" s="3">
        <v>1</v>
      </c>
      <c r="U1893" s="3">
        <v>0</v>
      </c>
      <c r="V1893" s="3">
        <v>1.2505999999999999</v>
      </c>
    </row>
    <row r="1894" spans="1:22" ht="14.25" customHeight="1" x14ac:dyDescent="0.25">
      <c r="A1894" s="3">
        <v>1893</v>
      </c>
      <c r="B1894" s="3" t="s">
        <v>4701</v>
      </c>
      <c r="C1894" s="4">
        <f>YEAR(Table_1[[#This Row],[Order Date]])</f>
        <v>2014</v>
      </c>
      <c r="D1894" s="9">
        <v>41996</v>
      </c>
      <c r="E1894" s="3">
        <v>41998</v>
      </c>
      <c r="F1894" s="3" t="s">
        <v>23</v>
      </c>
      <c r="G1894" s="3" t="s">
        <v>1627</v>
      </c>
      <c r="H1894" s="3" t="s">
        <v>1628</v>
      </c>
      <c r="I1894" s="3" t="s">
        <v>26</v>
      </c>
      <c r="J1894" s="3" t="s">
        <v>27</v>
      </c>
      <c r="K1894" s="3" t="s">
        <v>4702</v>
      </c>
      <c r="L1894" s="3" t="s">
        <v>54</v>
      </c>
      <c r="M1894" s="3">
        <v>32127</v>
      </c>
      <c r="N1894" s="3" t="s">
        <v>30</v>
      </c>
      <c r="O1894" s="3" t="s">
        <v>4687</v>
      </c>
      <c r="P1894" s="3" t="s">
        <v>46</v>
      </c>
      <c r="Q1894" s="3" t="s">
        <v>173</v>
      </c>
      <c r="R1894" s="3" t="s">
        <v>186</v>
      </c>
      <c r="S1894" s="3">
        <v>7.8239999999999998</v>
      </c>
      <c r="T1894" s="3">
        <v>1</v>
      </c>
      <c r="U1894" s="3">
        <v>0.2</v>
      </c>
      <c r="V1894" s="3">
        <v>2.9339999999999997</v>
      </c>
    </row>
    <row r="1895" spans="1:22" ht="14.25" customHeight="1" x14ac:dyDescent="0.25">
      <c r="A1895" s="3">
        <v>1894</v>
      </c>
      <c r="B1895" s="3" t="s">
        <v>4703</v>
      </c>
      <c r="C1895" s="4">
        <f>YEAR(Table_1[[#This Row],[Order Date]])</f>
        <v>2013</v>
      </c>
      <c r="D1895" s="9">
        <v>41603</v>
      </c>
      <c r="E1895" s="3">
        <v>41608</v>
      </c>
      <c r="F1895" s="3" t="s">
        <v>50</v>
      </c>
      <c r="G1895" s="3" t="s">
        <v>2200</v>
      </c>
      <c r="H1895" s="3" t="s">
        <v>2201</v>
      </c>
      <c r="I1895" s="3" t="s">
        <v>26</v>
      </c>
      <c r="J1895" s="3" t="s">
        <v>27</v>
      </c>
      <c r="K1895" s="3" t="s">
        <v>4704</v>
      </c>
      <c r="L1895" s="3" t="s">
        <v>420</v>
      </c>
      <c r="M1895" s="3">
        <v>97504</v>
      </c>
      <c r="N1895" s="3" t="s">
        <v>44</v>
      </c>
      <c r="O1895" s="3" t="s">
        <v>4705</v>
      </c>
      <c r="P1895" s="3" t="s">
        <v>46</v>
      </c>
      <c r="Q1895" s="3" t="s">
        <v>90</v>
      </c>
      <c r="R1895" s="3" t="s">
        <v>4706</v>
      </c>
      <c r="S1895" s="3">
        <v>24.784000000000002</v>
      </c>
      <c r="T1895" s="3">
        <v>1</v>
      </c>
      <c r="U1895" s="3">
        <v>0.2</v>
      </c>
      <c r="V1895" s="3">
        <v>7.7449999999999983</v>
      </c>
    </row>
    <row r="1896" spans="1:22" ht="14.25" customHeight="1" x14ac:dyDescent="0.25">
      <c r="A1896" s="3">
        <v>1895</v>
      </c>
      <c r="B1896" s="3" t="s">
        <v>4707</v>
      </c>
      <c r="C1896" s="4">
        <f>YEAR(Table_1[[#This Row],[Order Date]])</f>
        <v>2014</v>
      </c>
      <c r="D1896" s="9">
        <v>41976</v>
      </c>
      <c r="E1896" s="3">
        <v>41979</v>
      </c>
      <c r="F1896" s="3" t="s">
        <v>188</v>
      </c>
      <c r="G1896" s="3" t="s">
        <v>4708</v>
      </c>
      <c r="H1896" s="3" t="s">
        <v>4709</v>
      </c>
      <c r="I1896" s="3" t="s">
        <v>26</v>
      </c>
      <c r="J1896" s="3" t="s">
        <v>27</v>
      </c>
      <c r="K1896" s="3" t="s">
        <v>4710</v>
      </c>
      <c r="L1896" s="3" t="s">
        <v>319</v>
      </c>
      <c r="M1896" s="3">
        <v>22901</v>
      </c>
      <c r="N1896" s="3" t="s">
        <v>30</v>
      </c>
      <c r="O1896" s="3" t="s">
        <v>4711</v>
      </c>
      <c r="P1896" s="3" t="s">
        <v>46</v>
      </c>
      <c r="Q1896" s="3" t="s">
        <v>68</v>
      </c>
      <c r="R1896" s="3" t="s">
        <v>4712</v>
      </c>
      <c r="S1896" s="3">
        <v>34.650000000000006</v>
      </c>
      <c r="T1896" s="3">
        <v>3</v>
      </c>
      <c r="U1896" s="3">
        <v>0</v>
      </c>
      <c r="V1896" s="3">
        <v>10.395</v>
      </c>
    </row>
    <row r="1897" spans="1:22" ht="14.25" customHeight="1" x14ac:dyDescent="0.25">
      <c r="A1897" s="3">
        <v>1896</v>
      </c>
      <c r="B1897" s="3" t="s">
        <v>4713</v>
      </c>
      <c r="C1897" s="4">
        <f>YEAR(Table_1[[#This Row],[Order Date]])</f>
        <v>2012</v>
      </c>
      <c r="D1897" s="9">
        <v>41274</v>
      </c>
      <c r="E1897" s="3">
        <v>41278</v>
      </c>
      <c r="F1897" s="3" t="s">
        <v>50</v>
      </c>
      <c r="G1897" s="3" t="s">
        <v>1049</v>
      </c>
      <c r="H1897" s="3" t="s">
        <v>1050</v>
      </c>
      <c r="I1897" s="3" t="s">
        <v>26</v>
      </c>
      <c r="J1897" s="3" t="s">
        <v>27</v>
      </c>
      <c r="K1897" s="3" t="s">
        <v>4714</v>
      </c>
      <c r="L1897" s="3" t="s">
        <v>1762</v>
      </c>
      <c r="M1897" s="3">
        <v>59801</v>
      </c>
      <c r="N1897" s="3" t="s">
        <v>44</v>
      </c>
      <c r="O1897" s="3" t="s">
        <v>2209</v>
      </c>
      <c r="P1897" s="3" t="s">
        <v>46</v>
      </c>
      <c r="Q1897" s="3" t="s">
        <v>75</v>
      </c>
      <c r="R1897" s="3" t="s">
        <v>2210</v>
      </c>
      <c r="S1897" s="3">
        <v>487.98400000000004</v>
      </c>
      <c r="T1897" s="3">
        <v>2</v>
      </c>
      <c r="U1897" s="3">
        <v>0.2</v>
      </c>
      <c r="V1897" s="3">
        <v>152.49499999999998</v>
      </c>
    </row>
    <row r="1898" spans="1:22" ht="14.25" customHeight="1" x14ac:dyDescent="0.25">
      <c r="A1898" s="3">
        <v>1897</v>
      </c>
      <c r="B1898" s="3" t="s">
        <v>4715</v>
      </c>
      <c r="C1898" s="4">
        <f>YEAR(Table_1[[#This Row],[Order Date]])</f>
        <v>2014</v>
      </c>
      <c r="D1898" s="9">
        <v>41916</v>
      </c>
      <c r="E1898" s="3">
        <v>41919</v>
      </c>
      <c r="F1898" s="3" t="s">
        <v>188</v>
      </c>
      <c r="G1898" s="3" t="s">
        <v>4716</v>
      </c>
      <c r="H1898" s="3" t="s">
        <v>4717</v>
      </c>
      <c r="I1898" s="3" t="s">
        <v>26</v>
      </c>
      <c r="J1898" s="3" t="s">
        <v>27</v>
      </c>
      <c r="K1898" s="3" t="s">
        <v>409</v>
      </c>
      <c r="L1898" s="3" t="s">
        <v>229</v>
      </c>
      <c r="M1898" s="3">
        <v>55407</v>
      </c>
      <c r="N1898" s="3" t="s">
        <v>105</v>
      </c>
      <c r="O1898" s="3" t="s">
        <v>4718</v>
      </c>
      <c r="P1898" s="3" t="s">
        <v>46</v>
      </c>
      <c r="Q1898" s="3" t="s">
        <v>75</v>
      </c>
      <c r="R1898" s="3" t="s">
        <v>4719</v>
      </c>
      <c r="S1898" s="3">
        <v>1793.98</v>
      </c>
      <c r="T1898" s="3">
        <v>2</v>
      </c>
      <c r="U1898" s="3">
        <v>0</v>
      </c>
      <c r="V1898" s="3">
        <v>843.17059999999992</v>
      </c>
    </row>
    <row r="1899" spans="1:22" ht="14.25" customHeight="1" x14ac:dyDescent="0.25">
      <c r="A1899" s="3">
        <v>1898</v>
      </c>
      <c r="B1899" s="3" t="s">
        <v>4720</v>
      </c>
      <c r="C1899" s="4">
        <f>YEAR(Table_1[[#This Row],[Order Date]])</f>
        <v>2011</v>
      </c>
      <c r="D1899" s="9">
        <v>40784</v>
      </c>
      <c r="E1899" s="3">
        <v>40788</v>
      </c>
      <c r="F1899" s="3" t="s">
        <v>23</v>
      </c>
      <c r="G1899" s="3" t="s">
        <v>2996</v>
      </c>
      <c r="H1899" s="3" t="s">
        <v>2997</v>
      </c>
      <c r="I1899" s="3" t="s">
        <v>26</v>
      </c>
      <c r="J1899" s="3" t="s">
        <v>27</v>
      </c>
      <c r="K1899" s="3" t="s">
        <v>1419</v>
      </c>
      <c r="L1899" s="3" t="s">
        <v>54</v>
      </c>
      <c r="M1899" s="3">
        <v>33178</v>
      </c>
      <c r="N1899" s="3" t="s">
        <v>30</v>
      </c>
      <c r="O1899" s="3" t="s">
        <v>4721</v>
      </c>
      <c r="P1899" s="3" t="s">
        <v>46</v>
      </c>
      <c r="Q1899" s="3" t="s">
        <v>173</v>
      </c>
      <c r="R1899" s="3" t="s">
        <v>4722</v>
      </c>
      <c r="S1899" s="3">
        <v>29.808</v>
      </c>
      <c r="T1899" s="3">
        <v>2</v>
      </c>
      <c r="U1899" s="3">
        <v>0.2</v>
      </c>
      <c r="V1899" s="3">
        <v>10.805399999999997</v>
      </c>
    </row>
    <row r="1900" spans="1:22" ht="14.25" customHeight="1" x14ac:dyDescent="0.25">
      <c r="A1900" s="3">
        <v>1899</v>
      </c>
      <c r="B1900" s="3" t="s">
        <v>4720</v>
      </c>
      <c r="C1900" s="4">
        <f>YEAR(Table_1[[#This Row],[Order Date]])</f>
        <v>2011</v>
      </c>
      <c r="D1900" s="9">
        <v>40784</v>
      </c>
      <c r="E1900" s="3">
        <v>40788</v>
      </c>
      <c r="F1900" s="3" t="s">
        <v>23</v>
      </c>
      <c r="G1900" s="3" t="s">
        <v>2996</v>
      </c>
      <c r="H1900" s="3" t="s">
        <v>2997</v>
      </c>
      <c r="I1900" s="3" t="s">
        <v>26</v>
      </c>
      <c r="J1900" s="3" t="s">
        <v>27</v>
      </c>
      <c r="K1900" s="3" t="s">
        <v>1419</v>
      </c>
      <c r="L1900" s="3" t="s">
        <v>54</v>
      </c>
      <c r="M1900" s="3">
        <v>33178</v>
      </c>
      <c r="N1900" s="3" t="s">
        <v>30</v>
      </c>
      <c r="O1900" s="3" t="s">
        <v>4723</v>
      </c>
      <c r="P1900" s="3" t="s">
        <v>46</v>
      </c>
      <c r="Q1900" s="3" t="s">
        <v>75</v>
      </c>
      <c r="R1900" s="3" t="s">
        <v>4724</v>
      </c>
      <c r="S1900" s="3">
        <v>505.1760000000001</v>
      </c>
      <c r="T1900" s="3">
        <v>4</v>
      </c>
      <c r="U1900" s="3">
        <v>0.7</v>
      </c>
      <c r="V1900" s="3">
        <v>-336.78399999999988</v>
      </c>
    </row>
    <row r="1901" spans="1:22" ht="14.25" customHeight="1" x14ac:dyDescent="0.25">
      <c r="A1901" s="3">
        <v>1900</v>
      </c>
      <c r="B1901" s="3" t="s">
        <v>4720</v>
      </c>
      <c r="C1901" s="4">
        <f>YEAR(Table_1[[#This Row],[Order Date]])</f>
        <v>2011</v>
      </c>
      <c r="D1901" s="9">
        <v>40784</v>
      </c>
      <c r="E1901" s="3">
        <v>40788</v>
      </c>
      <c r="F1901" s="3" t="s">
        <v>23</v>
      </c>
      <c r="G1901" s="3" t="s">
        <v>2996</v>
      </c>
      <c r="H1901" s="3" t="s">
        <v>2997</v>
      </c>
      <c r="I1901" s="3" t="s">
        <v>26</v>
      </c>
      <c r="J1901" s="3" t="s">
        <v>27</v>
      </c>
      <c r="K1901" s="3" t="s">
        <v>1419</v>
      </c>
      <c r="L1901" s="3" t="s">
        <v>54</v>
      </c>
      <c r="M1901" s="3">
        <v>33178</v>
      </c>
      <c r="N1901" s="3" t="s">
        <v>30</v>
      </c>
      <c r="O1901" s="3" t="s">
        <v>1701</v>
      </c>
      <c r="P1901" s="3" t="s">
        <v>32</v>
      </c>
      <c r="Q1901" s="3" t="s">
        <v>56</v>
      </c>
      <c r="R1901" s="3" t="s">
        <v>1702</v>
      </c>
      <c r="S1901" s="3">
        <v>174.05850000000001</v>
      </c>
      <c r="T1901" s="3">
        <v>3</v>
      </c>
      <c r="U1901" s="3">
        <v>0.45</v>
      </c>
      <c r="V1901" s="3">
        <v>-110.76450000000001</v>
      </c>
    </row>
    <row r="1902" spans="1:22" ht="14.25" customHeight="1" x14ac:dyDescent="0.25">
      <c r="A1902" s="3">
        <v>1901</v>
      </c>
      <c r="B1902" s="3" t="s">
        <v>4725</v>
      </c>
      <c r="C1902" s="4">
        <f>YEAR(Table_1[[#This Row],[Order Date]])</f>
        <v>2013</v>
      </c>
      <c r="D1902" s="9">
        <v>41455</v>
      </c>
      <c r="E1902" s="3">
        <v>41459</v>
      </c>
      <c r="F1902" s="3" t="s">
        <v>23</v>
      </c>
      <c r="G1902" s="3" t="s">
        <v>3998</v>
      </c>
      <c r="H1902" s="3" t="s">
        <v>3999</v>
      </c>
      <c r="I1902" s="3" t="s">
        <v>26</v>
      </c>
      <c r="J1902" s="3" t="s">
        <v>27</v>
      </c>
      <c r="K1902" s="3" t="s">
        <v>2579</v>
      </c>
      <c r="L1902" s="3" t="s">
        <v>383</v>
      </c>
      <c r="M1902" s="3">
        <v>29501</v>
      </c>
      <c r="N1902" s="3" t="s">
        <v>30</v>
      </c>
      <c r="O1902" s="3" t="s">
        <v>3540</v>
      </c>
      <c r="P1902" s="3" t="s">
        <v>46</v>
      </c>
      <c r="Q1902" s="3" t="s">
        <v>59</v>
      </c>
      <c r="R1902" s="3" t="s">
        <v>3541</v>
      </c>
      <c r="S1902" s="3">
        <v>191.88</v>
      </c>
      <c r="T1902" s="3">
        <v>6</v>
      </c>
      <c r="U1902" s="3">
        <v>0</v>
      </c>
      <c r="V1902" s="3">
        <v>19.188000000000002</v>
      </c>
    </row>
    <row r="1903" spans="1:22" ht="14.25" customHeight="1" x14ac:dyDescent="0.25">
      <c r="A1903" s="3">
        <v>1902</v>
      </c>
      <c r="B1903" s="3" t="s">
        <v>4726</v>
      </c>
      <c r="C1903" s="4">
        <f>YEAR(Table_1[[#This Row],[Order Date]])</f>
        <v>2013</v>
      </c>
      <c r="D1903" s="9">
        <v>41507</v>
      </c>
      <c r="E1903" s="3">
        <v>41510</v>
      </c>
      <c r="F1903" s="3" t="s">
        <v>188</v>
      </c>
      <c r="G1903" s="3" t="s">
        <v>930</v>
      </c>
      <c r="H1903" s="3" t="s">
        <v>931</v>
      </c>
      <c r="I1903" s="3" t="s">
        <v>102</v>
      </c>
      <c r="J1903" s="3" t="s">
        <v>27</v>
      </c>
      <c r="K1903" s="3" t="s">
        <v>880</v>
      </c>
      <c r="L1903" s="3" t="s">
        <v>238</v>
      </c>
      <c r="M1903" s="3">
        <v>48205</v>
      </c>
      <c r="N1903" s="3" t="s">
        <v>105</v>
      </c>
      <c r="O1903" s="3" t="s">
        <v>4727</v>
      </c>
      <c r="P1903" s="3" t="s">
        <v>71</v>
      </c>
      <c r="Q1903" s="3" t="s">
        <v>72</v>
      </c>
      <c r="R1903" s="3" t="s">
        <v>4728</v>
      </c>
      <c r="S1903" s="3">
        <v>14.78</v>
      </c>
      <c r="T1903" s="3">
        <v>2</v>
      </c>
      <c r="U1903" s="3">
        <v>0</v>
      </c>
      <c r="V1903" s="3">
        <v>3.9906000000000006</v>
      </c>
    </row>
    <row r="1904" spans="1:22" ht="14.25" customHeight="1" x14ac:dyDescent="0.25">
      <c r="A1904" s="3">
        <v>1903</v>
      </c>
      <c r="B1904" s="3" t="s">
        <v>4729</v>
      </c>
      <c r="C1904" s="4">
        <f>YEAR(Table_1[[#This Row],[Order Date]])</f>
        <v>2014</v>
      </c>
      <c r="D1904" s="9">
        <v>41934</v>
      </c>
      <c r="E1904" s="3">
        <v>41935</v>
      </c>
      <c r="F1904" s="3" t="s">
        <v>188</v>
      </c>
      <c r="G1904" s="3" t="s">
        <v>3856</v>
      </c>
      <c r="H1904" s="3" t="s">
        <v>3857</v>
      </c>
      <c r="I1904" s="3" t="s">
        <v>41</v>
      </c>
      <c r="J1904" s="3" t="s">
        <v>27</v>
      </c>
      <c r="K1904" s="3" t="s">
        <v>318</v>
      </c>
      <c r="L1904" s="3" t="s">
        <v>420</v>
      </c>
      <c r="M1904" s="3">
        <v>97477</v>
      </c>
      <c r="N1904" s="3" t="s">
        <v>44</v>
      </c>
      <c r="O1904" s="3" t="s">
        <v>2517</v>
      </c>
      <c r="P1904" s="3" t="s">
        <v>46</v>
      </c>
      <c r="Q1904" s="3" t="s">
        <v>90</v>
      </c>
      <c r="R1904" s="3" t="s">
        <v>2518</v>
      </c>
      <c r="S1904" s="3">
        <v>5.1840000000000011</v>
      </c>
      <c r="T1904" s="3">
        <v>1</v>
      </c>
      <c r="U1904" s="3">
        <v>0.2</v>
      </c>
      <c r="V1904" s="3">
        <v>1.8144</v>
      </c>
    </row>
    <row r="1905" spans="1:22" ht="14.25" customHeight="1" x14ac:dyDescent="0.25">
      <c r="A1905" s="3">
        <v>1904</v>
      </c>
      <c r="B1905" s="3" t="s">
        <v>4729</v>
      </c>
      <c r="C1905" s="4">
        <f>YEAR(Table_1[[#This Row],[Order Date]])</f>
        <v>2014</v>
      </c>
      <c r="D1905" s="9">
        <v>41934</v>
      </c>
      <c r="E1905" s="3">
        <v>41935</v>
      </c>
      <c r="F1905" s="3" t="s">
        <v>188</v>
      </c>
      <c r="G1905" s="3" t="s">
        <v>3856</v>
      </c>
      <c r="H1905" s="3" t="s">
        <v>3857</v>
      </c>
      <c r="I1905" s="3" t="s">
        <v>41</v>
      </c>
      <c r="J1905" s="3" t="s">
        <v>27</v>
      </c>
      <c r="K1905" s="3" t="s">
        <v>318</v>
      </c>
      <c r="L1905" s="3" t="s">
        <v>420</v>
      </c>
      <c r="M1905" s="3">
        <v>97477</v>
      </c>
      <c r="N1905" s="3" t="s">
        <v>44</v>
      </c>
      <c r="O1905" s="3" t="s">
        <v>4730</v>
      </c>
      <c r="P1905" s="3" t="s">
        <v>32</v>
      </c>
      <c r="Q1905" s="3" t="s">
        <v>36</v>
      </c>
      <c r="R1905" s="3" t="s">
        <v>4731</v>
      </c>
      <c r="S1905" s="3">
        <v>478.48</v>
      </c>
      <c r="T1905" s="3">
        <v>2</v>
      </c>
      <c r="U1905" s="3">
        <v>0.2</v>
      </c>
      <c r="V1905" s="3">
        <v>47.848000000000013</v>
      </c>
    </row>
    <row r="1906" spans="1:22" ht="14.25" customHeight="1" x14ac:dyDescent="0.25">
      <c r="A1906" s="3">
        <v>1905</v>
      </c>
      <c r="B1906" s="3" t="s">
        <v>4729</v>
      </c>
      <c r="C1906" s="4">
        <f>YEAR(Table_1[[#This Row],[Order Date]])</f>
        <v>2014</v>
      </c>
      <c r="D1906" s="9">
        <v>41934</v>
      </c>
      <c r="E1906" s="3">
        <v>41935</v>
      </c>
      <c r="F1906" s="3" t="s">
        <v>188</v>
      </c>
      <c r="G1906" s="3" t="s">
        <v>3856</v>
      </c>
      <c r="H1906" s="3" t="s">
        <v>3857</v>
      </c>
      <c r="I1906" s="3" t="s">
        <v>41</v>
      </c>
      <c r="J1906" s="3" t="s">
        <v>27</v>
      </c>
      <c r="K1906" s="3" t="s">
        <v>318</v>
      </c>
      <c r="L1906" s="3" t="s">
        <v>420</v>
      </c>
      <c r="M1906" s="3">
        <v>97477</v>
      </c>
      <c r="N1906" s="3" t="s">
        <v>44</v>
      </c>
      <c r="O1906" s="3" t="s">
        <v>3637</v>
      </c>
      <c r="P1906" s="3" t="s">
        <v>71</v>
      </c>
      <c r="Q1906" s="3" t="s">
        <v>161</v>
      </c>
      <c r="R1906" s="3" t="s">
        <v>3638</v>
      </c>
      <c r="S1906" s="3">
        <v>28.400000000000002</v>
      </c>
      <c r="T1906" s="3">
        <v>2</v>
      </c>
      <c r="U1906" s="3">
        <v>0.2</v>
      </c>
      <c r="V1906" s="3">
        <v>6.7449999999999983</v>
      </c>
    </row>
    <row r="1907" spans="1:22" ht="14.25" customHeight="1" x14ac:dyDescent="0.25">
      <c r="A1907" s="3">
        <v>1906</v>
      </c>
      <c r="B1907" s="3" t="s">
        <v>4732</v>
      </c>
      <c r="C1907" s="4">
        <f>YEAR(Table_1[[#This Row],[Order Date]])</f>
        <v>2014</v>
      </c>
      <c r="D1907" s="9">
        <v>41934</v>
      </c>
      <c r="E1907" s="3">
        <v>41937</v>
      </c>
      <c r="F1907" s="3" t="s">
        <v>188</v>
      </c>
      <c r="G1907" s="3" t="s">
        <v>4733</v>
      </c>
      <c r="H1907" s="3" t="s">
        <v>4734</v>
      </c>
      <c r="I1907" s="3" t="s">
        <v>41</v>
      </c>
      <c r="J1907" s="3" t="s">
        <v>27</v>
      </c>
      <c r="K1907" s="3" t="s">
        <v>4374</v>
      </c>
      <c r="L1907" s="3" t="s">
        <v>254</v>
      </c>
      <c r="M1907" s="3">
        <v>46203</v>
      </c>
      <c r="N1907" s="3" t="s">
        <v>105</v>
      </c>
      <c r="O1907" s="3" t="s">
        <v>1629</v>
      </c>
      <c r="P1907" s="3" t="s">
        <v>46</v>
      </c>
      <c r="Q1907" s="3" t="s">
        <v>59</v>
      </c>
      <c r="R1907" s="3" t="s">
        <v>1630</v>
      </c>
      <c r="S1907" s="3">
        <v>909.12</v>
      </c>
      <c r="T1907" s="3">
        <v>8</v>
      </c>
      <c r="U1907" s="3">
        <v>0</v>
      </c>
      <c r="V1907" s="3">
        <v>9.091199999999958</v>
      </c>
    </row>
    <row r="1908" spans="1:22" ht="14.25" customHeight="1" x14ac:dyDescent="0.25">
      <c r="A1908" s="3">
        <v>1907</v>
      </c>
      <c r="B1908" s="3" t="s">
        <v>4735</v>
      </c>
      <c r="C1908" s="4">
        <f>YEAR(Table_1[[#This Row],[Order Date]])</f>
        <v>2013</v>
      </c>
      <c r="D1908" s="9">
        <v>41412</v>
      </c>
      <c r="E1908" s="3">
        <v>41416</v>
      </c>
      <c r="F1908" s="3" t="s">
        <v>50</v>
      </c>
      <c r="G1908" s="3" t="s">
        <v>4512</v>
      </c>
      <c r="H1908" s="3" t="s">
        <v>4513</v>
      </c>
      <c r="I1908" s="3" t="s">
        <v>41</v>
      </c>
      <c r="J1908" s="3" t="s">
        <v>27</v>
      </c>
      <c r="K1908" s="3" t="s">
        <v>4736</v>
      </c>
      <c r="L1908" s="3" t="s">
        <v>54</v>
      </c>
      <c r="M1908" s="3">
        <v>32712</v>
      </c>
      <c r="N1908" s="3" t="s">
        <v>30</v>
      </c>
      <c r="O1908" s="3" t="s">
        <v>4737</v>
      </c>
      <c r="P1908" s="3" t="s">
        <v>46</v>
      </c>
      <c r="Q1908" s="3" t="s">
        <v>75</v>
      </c>
      <c r="R1908" s="3" t="s">
        <v>4738</v>
      </c>
      <c r="S1908" s="3">
        <v>2.9520000000000004</v>
      </c>
      <c r="T1908" s="3">
        <v>2</v>
      </c>
      <c r="U1908" s="3">
        <v>0.7</v>
      </c>
      <c r="V1908" s="3">
        <v>-2.1648000000000005</v>
      </c>
    </row>
    <row r="1909" spans="1:22" ht="14.25" customHeight="1" x14ac:dyDescent="0.25">
      <c r="A1909" s="3">
        <v>1908</v>
      </c>
      <c r="B1909" s="3" t="s">
        <v>4735</v>
      </c>
      <c r="C1909" s="4">
        <f>YEAR(Table_1[[#This Row],[Order Date]])</f>
        <v>2013</v>
      </c>
      <c r="D1909" s="9">
        <v>41412</v>
      </c>
      <c r="E1909" s="3">
        <v>41416</v>
      </c>
      <c r="F1909" s="3" t="s">
        <v>50</v>
      </c>
      <c r="G1909" s="3" t="s">
        <v>4512</v>
      </c>
      <c r="H1909" s="3" t="s">
        <v>4513</v>
      </c>
      <c r="I1909" s="3" t="s">
        <v>41</v>
      </c>
      <c r="J1909" s="3" t="s">
        <v>27</v>
      </c>
      <c r="K1909" s="3" t="s">
        <v>4736</v>
      </c>
      <c r="L1909" s="3" t="s">
        <v>54</v>
      </c>
      <c r="M1909" s="3">
        <v>32712</v>
      </c>
      <c r="N1909" s="3" t="s">
        <v>30</v>
      </c>
      <c r="O1909" s="3" t="s">
        <v>1903</v>
      </c>
      <c r="P1909" s="3" t="s">
        <v>46</v>
      </c>
      <c r="Q1909" s="3" t="s">
        <v>75</v>
      </c>
      <c r="R1909" s="3" t="s">
        <v>1904</v>
      </c>
      <c r="S1909" s="3">
        <v>27.018000000000008</v>
      </c>
      <c r="T1909" s="3">
        <v>6</v>
      </c>
      <c r="U1909" s="3">
        <v>0.7</v>
      </c>
      <c r="V1909" s="3">
        <v>-21.61440000000001</v>
      </c>
    </row>
    <row r="1910" spans="1:22" ht="14.25" customHeight="1" x14ac:dyDescent="0.25">
      <c r="A1910" s="3">
        <v>1909</v>
      </c>
      <c r="B1910" s="3" t="s">
        <v>4739</v>
      </c>
      <c r="C1910" s="4">
        <f>YEAR(Table_1[[#This Row],[Order Date]])</f>
        <v>2012</v>
      </c>
      <c r="D1910" s="9">
        <v>40942</v>
      </c>
      <c r="E1910" s="3">
        <v>40943</v>
      </c>
      <c r="F1910" s="3" t="s">
        <v>188</v>
      </c>
      <c r="G1910" s="3" t="s">
        <v>3847</v>
      </c>
      <c r="H1910" s="3" t="s">
        <v>3848</v>
      </c>
      <c r="I1910" s="3" t="s">
        <v>41</v>
      </c>
      <c r="J1910" s="3" t="s">
        <v>27</v>
      </c>
      <c r="K1910" s="3" t="s">
        <v>42</v>
      </c>
      <c r="L1910" s="3" t="s">
        <v>43</v>
      </c>
      <c r="M1910" s="3">
        <v>90008</v>
      </c>
      <c r="N1910" s="3" t="s">
        <v>44</v>
      </c>
      <c r="O1910" s="3" t="s">
        <v>4740</v>
      </c>
      <c r="P1910" s="3" t="s">
        <v>32</v>
      </c>
      <c r="Q1910" s="3" t="s">
        <v>65</v>
      </c>
      <c r="R1910" s="3" t="s">
        <v>4741</v>
      </c>
      <c r="S1910" s="3">
        <v>136.91999999999999</v>
      </c>
      <c r="T1910" s="3">
        <v>4</v>
      </c>
      <c r="U1910" s="3">
        <v>0</v>
      </c>
      <c r="V1910" s="3">
        <v>41.075999999999993</v>
      </c>
    </row>
    <row r="1911" spans="1:22" ht="14.25" customHeight="1" x14ac:dyDescent="0.25">
      <c r="A1911" s="3">
        <v>1910</v>
      </c>
      <c r="B1911" s="3" t="s">
        <v>4742</v>
      </c>
      <c r="C1911" s="4">
        <f>YEAR(Table_1[[#This Row],[Order Date]])</f>
        <v>2014</v>
      </c>
      <c r="D1911" s="9">
        <v>41992</v>
      </c>
      <c r="E1911" s="3">
        <v>41997</v>
      </c>
      <c r="F1911" s="3" t="s">
        <v>50</v>
      </c>
      <c r="G1911" s="3" t="s">
        <v>4743</v>
      </c>
      <c r="H1911" s="3" t="s">
        <v>4744</v>
      </c>
      <c r="I1911" s="3" t="s">
        <v>26</v>
      </c>
      <c r="J1911" s="3" t="s">
        <v>27</v>
      </c>
      <c r="K1911" s="3" t="s">
        <v>2343</v>
      </c>
      <c r="L1911" s="3" t="s">
        <v>267</v>
      </c>
      <c r="M1911" s="3">
        <v>11572</v>
      </c>
      <c r="N1911" s="3" t="s">
        <v>148</v>
      </c>
      <c r="O1911" s="3" t="s">
        <v>4745</v>
      </c>
      <c r="P1911" s="3" t="s">
        <v>32</v>
      </c>
      <c r="Q1911" s="3" t="s">
        <v>65</v>
      </c>
      <c r="R1911" s="3" t="s">
        <v>4746</v>
      </c>
      <c r="S1911" s="3">
        <v>18.96</v>
      </c>
      <c r="T1911" s="3">
        <v>2</v>
      </c>
      <c r="U1911" s="3">
        <v>0</v>
      </c>
      <c r="V1911" s="3">
        <v>8.532</v>
      </c>
    </row>
    <row r="1912" spans="1:22" ht="14.25" customHeight="1" x14ac:dyDescent="0.25">
      <c r="A1912" s="3">
        <v>1911</v>
      </c>
      <c r="B1912" s="3" t="s">
        <v>4747</v>
      </c>
      <c r="C1912" s="4">
        <f>YEAR(Table_1[[#This Row],[Order Date]])</f>
        <v>2013</v>
      </c>
      <c r="D1912" s="9">
        <v>41594</v>
      </c>
      <c r="E1912" s="3">
        <v>41601</v>
      </c>
      <c r="F1912" s="3" t="s">
        <v>50</v>
      </c>
      <c r="G1912" s="3" t="s">
        <v>355</v>
      </c>
      <c r="H1912" s="3" t="s">
        <v>356</v>
      </c>
      <c r="I1912" s="3" t="s">
        <v>41</v>
      </c>
      <c r="J1912" s="3" t="s">
        <v>27</v>
      </c>
      <c r="K1912" s="3" t="s">
        <v>42</v>
      </c>
      <c r="L1912" s="3" t="s">
        <v>43</v>
      </c>
      <c r="M1912" s="3">
        <v>90008</v>
      </c>
      <c r="N1912" s="3" t="s">
        <v>44</v>
      </c>
      <c r="O1912" s="3" t="s">
        <v>907</v>
      </c>
      <c r="P1912" s="3" t="s">
        <v>71</v>
      </c>
      <c r="Q1912" s="3" t="s">
        <v>161</v>
      </c>
      <c r="R1912" s="3" t="s">
        <v>1784</v>
      </c>
      <c r="S1912" s="3">
        <v>99.390000000000015</v>
      </c>
      <c r="T1912" s="3">
        <v>3</v>
      </c>
      <c r="U1912" s="3">
        <v>0</v>
      </c>
      <c r="V1912" s="3">
        <v>40.749900000000004</v>
      </c>
    </row>
    <row r="1913" spans="1:22" ht="14.25" customHeight="1" x14ac:dyDescent="0.25">
      <c r="A1913" s="3">
        <v>1912</v>
      </c>
      <c r="B1913" s="3" t="s">
        <v>4748</v>
      </c>
      <c r="C1913" s="4">
        <f>YEAR(Table_1[[#This Row],[Order Date]])</f>
        <v>2014</v>
      </c>
      <c r="D1913" s="9">
        <v>41824</v>
      </c>
      <c r="E1913" s="3">
        <v>41827</v>
      </c>
      <c r="F1913" s="3" t="s">
        <v>23</v>
      </c>
      <c r="G1913" s="3" t="s">
        <v>3287</v>
      </c>
      <c r="H1913" s="3" t="s">
        <v>3288</v>
      </c>
      <c r="I1913" s="3" t="s">
        <v>41</v>
      </c>
      <c r="J1913" s="3" t="s">
        <v>27</v>
      </c>
      <c r="K1913" s="3" t="s">
        <v>184</v>
      </c>
      <c r="L1913" s="3" t="s">
        <v>104</v>
      </c>
      <c r="M1913" s="3">
        <v>77041</v>
      </c>
      <c r="N1913" s="3" t="s">
        <v>105</v>
      </c>
      <c r="O1913" s="3" t="s">
        <v>4749</v>
      </c>
      <c r="P1913" s="3" t="s">
        <v>46</v>
      </c>
      <c r="Q1913" s="3" t="s">
        <v>90</v>
      </c>
      <c r="R1913" s="3" t="s">
        <v>4750</v>
      </c>
      <c r="S1913" s="3">
        <v>273.89600000000002</v>
      </c>
      <c r="T1913" s="3">
        <v>7</v>
      </c>
      <c r="U1913" s="3">
        <v>0.2</v>
      </c>
      <c r="V1913" s="3">
        <v>92.43989999999998</v>
      </c>
    </row>
    <row r="1914" spans="1:22" ht="14.25" customHeight="1" x14ac:dyDescent="0.25">
      <c r="A1914" s="3">
        <v>1913</v>
      </c>
      <c r="B1914" s="3" t="s">
        <v>4748</v>
      </c>
      <c r="C1914" s="4">
        <f>YEAR(Table_1[[#This Row],[Order Date]])</f>
        <v>2014</v>
      </c>
      <c r="D1914" s="9">
        <v>41824</v>
      </c>
      <c r="E1914" s="3">
        <v>41827</v>
      </c>
      <c r="F1914" s="3" t="s">
        <v>23</v>
      </c>
      <c r="G1914" s="3" t="s">
        <v>3287</v>
      </c>
      <c r="H1914" s="3" t="s">
        <v>3288</v>
      </c>
      <c r="I1914" s="3" t="s">
        <v>41</v>
      </c>
      <c r="J1914" s="3" t="s">
        <v>27</v>
      </c>
      <c r="K1914" s="3" t="s">
        <v>184</v>
      </c>
      <c r="L1914" s="3" t="s">
        <v>104</v>
      </c>
      <c r="M1914" s="3">
        <v>77041</v>
      </c>
      <c r="N1914" s="3" t="s">
        <v>105</v>
      </c>
      <c r="O1914" s="3" t="s">
        <v>4751</v>
      </c>
      <c r="P1914" s="3" t="s">
        <v>71</v>
      </c>
      <c r="Q1914" s="3" t="s">
        <v>682</v>
      </c>
      <c r="R1914" s="3" t="s">
        <v>4752</v>
      </c>
      <c r="S1914" s="3">
        <v>597.13200000000006</v>
      </c>
      <c r="T1914" s="3">
        <v>3</v>
      </c>
      <c r="U1914" s="3">
        <v>0.4</v>
      </c>
      <c r="V1914" s="3">
        <v>49.760999999999967</v>
      </c>
    </row>
    <row r="1915" spans="1:22" ht="14.25" customHeight="1" x14ac:dyDescent="0.25">
      <c r="A1915" s="3">
        <v>1914</v>
      </c>
      <c r="B1915" s="3" t="s">
        <v>4753</v>
      </c>
      <c r="C1915" s="4">
        <f>YEAR(Table_1[[#This Row],[Order Date]])</f>
        <v>2011</v>
      </c>
      <c r="D1915" s="9">
        <v>40559</v>
      </c>
      <c r="E1915" s="3">
        <v>40561</v>
      </c>
      <c r="F1915" s="3" t="s">
        <v>188</v>
      </c>
      <c r="G1915" s="3" t="s">
        <v>4754</v>
      </c>
      <c r="H1915" s="3" t="s">
        <v>4755</v>
      </c>
      <c r="I1915" s="3" t="s">
        <v>26</v>
      </c>
      <c r="J1915" s="3" t="s">
        <v>27</v>
      </c>
      <c r="K1915" s="3" t="s">
        <v>3261</v>
      </c>
      <c r="L1915" s="3" t="s">
        <v>1272</v>
      </c>
      <c r="M1915" s="3">
        <v>30076</v>
      </c>
      <c r="N1915" s="3" t="s">
        <v>30</v>
      </c>
      <c r="O1915" s="3" t="s">
        <v>1018</v>
      </c>
      <c r="P1915" s="3" t="s">
        <v>71</v>
      </c>
      <c r="Q1915" s="3" t="s">
        <v>161</v>
      </c>
      <c r="R1915" s="3" t="s">
        <v>1019</v>
      </c>
      <c r="S1915" s="3">
        <v>149.94999999999999</v>
      </c>
      <c r="T1915" s="3">
        <v>5</v>
      </c>
      <c r="U1915" s="3">
        <v>0</v>
      </c>
      <c r="V1915" s="3">
        <v>65.978000000000009</v>
      </c>
    </row>
    <row r="1916" spans="1:22" ht="14.25" customHeight="1" x14ac:dyDescent="0.25">
      <c r="A1916" s="3">
        <v>1915</v>
      </c>
      <c r="B1916" s="3" t="s">
        <v>4756</v>
      </c>
      <c r="C1916" s="4">
        <f>YEAR(Table_1[[#This Row],[Order Date]])</f>
        <v>2014</v>
      </c>
      <c r="D1916" s="9">
        <v>41760</v>
      </c>
      <c r="E1916" s="3">
        <v>41765</v>
      </c>
      <c r="F1916" s="3" t="s">
        <v>50</v>
      </c>
      <c r="G1916" s="3" t="s">
        <v>2954</v>
      </c>
      <c r="H1916" s="3" t="s">
        <v>2955</v>
      </c>
      <c r="I1916" s="3" t="s">
        <v>102</v>
      </c>
      <c r="J1916" s="3" t="s">
        <v>27</v>
      </c>
      <c r="K1916" s="3" t="s">
        <v>3461</v>
      </c>
      <c r="L1916" s="3" t="s">
        <v>54</v>
      </c>
      <c r="M1916" s="3">
        <v>33437</v>
      </c>
      <c r="N1916" s="3" t="s">
        <v>30</v>
      </c>
      <c r="O1916" s="3" t="s">
        <v>4757</v>
      </c>
      <c r="P1916" s="3" t="s">
        <v>46</v>
      </c>
      <c r="Q1916" s="3" t="s">
        <v>47</v>
      </c>
      <c r="R1916" s="3" t="s">
        <v>4758</v>
      </c>
      <c r="S1916" s="3">
        <v>4.6079999999999997</v>
      </c>
      <c r="T1916" s="3">
        <v>2</v>
      </c>
      <c r="U1916" s="3">
        <v>0.2</v>
      </c>
      <c r="V1916" s="3">
        <v>1.6704000000000001</v>
      </c>
    </row>
    <row r="1917" spans="1:22" ht="14.25" customHeight="1" x14ac:dyDescent="0.25">
      <c r="A1917" s="3">
        <v>1916</v>
      </c>
      <c r="B1917" s="3" t="s">
        <v>4756</v>
      </c>
      <c r="C1917" s="4">
        <f>YEAR(Table_1[[#This Row],[Order Date]])</f>
        <v>2014</v>
      </c>
      <c r="D1917" s="9">
        <v>41760</v>
      </c>
      <c r="E1917" s="3">
        <v>41765</v>
      </c>
      <c r="F1917" s="3" t="s">
        <v>50</v>
      </c>
      <c r="G1917" s="3" t="s">
        <v>2954</v>
      </c>
      <c r="H1917" s="3" t="s">
        <v>2955</v>
      </c>
      <c r="I1917" s="3" t="s">
        <v>102</v>
      </c>
      <c r="J1917" s="3" t="s">
        <v>27</v>
      </c>
      <c r="K1917" s="3" t="s">
        <v>3461</v>
      </c>
      <c r="L1917" s="3" t="s">
        <v>54</v>
      </c>
      <c r="M1917" s="3">
        <v>33437</v>
      </c>
      <c r="N1917" s="3" t="s">
        <v>30</v>
      </c>
      <c r="O1917" s="3" t="s">
        <v>3494</v>
      </c>
      <c r="P1917" s="3" t="s">
        <v>46</v>
      </c>
      <c r="Q1917" s="3" t="s">
        <v>68</v>
      </c>
      <c r="R1917" s="3" t="s">
        <v>186</v>
      </c>
      <c r="S1917" s="3">
        <v>15.528</v>
      </c>
      <c r="T1917" s="3">
        <v>3</v>
      </c>
      <c r="U1917" s="3">
        <v>0.2</v>
      </c>
      <c r="V1917" s="3">
        <v>4.8524999999999991</v>
      </c>
    </row>
    <row r="1918" spans="1:22" ht="14.25" customHeight="1" x14ac:dyDescent="0.25">
      <c r="A1918" s="3">
        <v>1917</v>
      </c>
      <c r="B1918" s="3" t="s">
        <v>4756</v>
      </c>
      <c r="C1918" s="4">
        <f>YEAR(Table_1[[#This Row],[Order Date]])</f>
        <v>2014</v>
      </c>
      <c r="D1918" s="9">
        <v>41760</v>
      </c>
      <c r="E1918" s="3">
        <v>41765</v>
      </c>
      <c r="F1918" s="3" t="s">
        <v>50</v>
      </c>
      <c r="G1918" s="3" t="s">
        <v>2954</v>
      </c>
      <c r="H1918" s="3" t="s">
        <v>2955</v>
      </c>
      <c r="I1918" s="3" t="s">
        <v>102</v>
      </c>
      <c r="J1918" s="3" t="s">
        <v>27</v>
      </c>
      <c r="K1918" s="3" t="s">
        <v>3461</v>
      </c>
      <c r="L1918" s="3" t="s">
        <v>54</v>
      </c>
      <c r="M1918" s="3">
        <v>33437</v>
      </c>
      <c r="N1918" s="3" t="s">
        <v>30</v>
      </c>
      <c r="O1918" s="3" t="s">
        <v>2492</v>
      </c>
      <c r="P1918" s="3" t="s">
        <v>46</v>
      </c>
      <c r="Q1918" s="3" t="s">
        <v>47</v>
      </c>
      <c r="R1918" s="3" t="s">
        <v>2493</v>
      </c>
      <c r="S1918" s="3">
        <v>11.952000000000002</v>
      </c>
      <c r="T1918" s="3">
        <v>3</v>
      </c>
      <c r="U1918" s="3">
        <v>0.2</v>
      </c>
      <c r="V1918" s="3">
        <v>3.8843999999999994</v>
      </c>
    </row>
    <row r="1919" spans="1:22" ht="14.25" customHeight="1" x14ac:dyDescent="0.25">
      <c r="A1919" s="3">
        <v>1918</v>
      </c>
      <c r="B1919" s="3" t="s">
        <v>4759</v>
      </c>
      <c r="C1919" s="4">
        <f>YEAR(Table_1[[#This Row],[Order Date]])</f>
        <v>2012</v>
      </c>
      <c r="D1919" s="9">
        <v>41221</v>
      </c>
      <c r="E1919" s="3">
        <v>41227</v>
      </c>
      <c r="F1919" s="3" t="s">
        <v>50</v>
      </c>
      <c r="G1919" s="3" t="s">
        <v>3832</v>
      </c>
      <c r="H1919" s="3" t="s">
        <v>3833</v>
      </c>
      <c r="I1919" s="3" t="s">
        <v>26</v>
      </c>
      <c r="J1919" s="3" t="s">
        <v>27</v>
      </c>
      <c r="K1919" s="3" t="s">
        <v>612</v>
      </c>
      <c r="L1919" s="3" t="s">
        <v>1245</v>
      </c>
      <c r="M1919" s="3">
        <v>2038</v>
      </c>
      <c r="N1919" s="3" t="s">
        <v>148</v>
      </c>
      <c r="O1919" s="3" t="s">
        <v>1468</v>
      </c>
      <c r="P1919" s="3" t="s">
        <v>46</v>
      </c>
      <c r="Q1919" s="3" t="s">
        <v>68</v>
      </c>
      <c r="R1919" s="3" t="s">
        <v>1469</v>
      </c>
      <c r="S1919" s="3">
        <v>11.65</v>
      </c>
      <c r="T1919" s="3">
        <v>5</v>
      </c>
      <c r="U1919" s="3">
        <v>0</v>
      </c>
      <c r="V1919" s="3">
        <v>3.3784999999999989</v>
      </c>
    </row>
    <row r="1920" spans="1:22" ht="14.25" customHeight="1" x14ac:dyDescent="0.25">
      <c r="A1920" s="3">
        <v>1919</v>
      </c>
      <c r="B1920" s="3" t="s">
        <v>4760</v>
      </c>
      <c r="C1920" s="4">
        <f>YEAR(Table_1[[#This Row],[Order Date]])</f>
        <v>2012</v>
      </c>
      <c r="D1920" s="9">
        <v>41212</v>
      </c>
      <c r="E1920" s="3">
        <v>41214</v>
      </c>
      <c r="F1920" s="3" t="s">
        <v>23</v>
      </c>
      <c r="G1920" s="3" t="s">
        <v>4586</v>
      </c>
      <c r="H1920" s="3" t="s">
        <v>4587</v>
      </c>
      <c r="I1920" s="3" t="s">
        <v>102</v>
      </c>
      <c r="J1920" s="3" t="s">
        <v>27</v>
      </c>
      <c r="K1920" s="3" t="s">
        <v>880</v>
      </c>
      <c r="L1920" s="3" t="s">
        <v>238</v>
      </c>
      <c r="M1920" s="3">
        <v>48227</v>
      </c>
      <c r="N1920" s="3" t="s">
        <v>105</v>
      </c>
      <c r="O1920" s="3" t="s">
        <v>4761</v>
      </c>
      <c r="P1920" s="3" t="s">
        <v>71</v>
      </c>
      <c r="Q1920" s="3" t="s">
        <v>72</v>
      </c>
      <c r="R1920" s="3" t="s">
        <v>4762</v>
      </c>
      <c r="S1920" s="3">
        <v>299.89999999999998</v>
      </c>
      <c r="T1920" s="3">
        <v>2</v>
      </c>
      <c r="U1920" s="3">
        <v>0</v>
      </c>
      <c r="V1920" s="3">
        <v>74.974999999999994</v>
      </c>
    </row>
    <row r="1921" spans="1:22" ht="14.25" customHeight="1" x14ac:dyDescent="0.25">
      <c r="A1921" s="3">
        <v>1920</v>
      </c>
      <c r="B1921" s="3" t="s">
        <v>4763</v>
      </c>
      <c r="C1921" s="4">
        <f>YEAR(Table_1[[#This Row],[Order Date]])</f>
        <v>2014</v>
      </c>
      <c r="D1921" s="9">
        <v>41869</v>
      </c>
      <c r="E1921" s="3">
        <v>41871</v>
      </c>
      <c r="F1921" s="3" t="s">
        <v>188</v>
      </c>
      <c r="G1921" s="3" t="s">
        <v>4764</v>
      </c>
      <c r="H1921" s="3" t="s">
        <v>4765</v>
      </c>
      <c r="I1921" s="3" t="s">
        <v>41</v>
      </c>
      <c r="J1921" s="3" t="s">
        <v>27</v>
      </c>
      <c r="K1921" s="3" t="s">
        <v>4103</v>
      </c>
      <c r="L1921" s="3" t="s">
        <v>267</v>
      </c>
      <c r="M1921" s="3">
        <v>13601</v>
      </c>
      <c r="N1921" s="3" t="s">
        <v>148</v>
      </c>
      <c r="O1921" s="3" t="s">
        <v>4766</v>
      </c>
      <c r="P1921" s="3" t="s">
        <v>46</v>
      </c>
      <c r="Q1921" s="3" t="s">
        <v>75</v>
      </c>
      <c r="R1921" s="3" t="s">
        <v>4767</v>
      </c>
      <c r="S1921" s="3">
        <v>895.92</v>
      </c>
      <c r="T1921" s="3">
        <v>5</v>
      </c>
      <c r="U1921" s="3">
        <v>0.2</v>
      </c>
      <c r="V1921" s="3">
        <v>302.37299999999993</v>
      </c>
    </row>
    <row r="1922" spans="1:22" ht="14.25" customHeight="1" x14ac:dyDescent="0.25">
      <c r="A1922" s="3">
        <v>1921</v>
      </c>
      <c r="B1922" s="3" t="s">
        <v>4763</v>
      </c>
      <c r="C1922" s="4">
        <f>YEAR(Table_1[[#This Row],[Order Date]])</f>
        <v>2014</v>
      </c>
      <c r="D1922" s="9">
        <v>41869</v>
      </c>
      <c r="E1922" s="3">
        <v>41871</v>
      </c>
      <c r="F1922" s="3" t="s">
        <v>188</v>
      </c>
      <c r="G1922" s="3" t="s">
        <v>4764</v>
      </c>
      <c r="H1922" s="3" t="s">
        <v>4765</v>
      </c>
      <c r="I1922" s="3" t="s">
        <v>41</v>
      </c>
      <c r="J1922" s="3" t="s">
        <v>27</v>
      </c>
      <c r="K1922" s="3" t="s">
        <v>4103</v>
      </c>
      <c r="L1922" s="3" t="s">
        <v>267</v>
      </c>
      <c r="M1922" s="3">
        <v>13601</v>
      </c>
      <c r="N1922" s="3" t="s">
        <v>148</v>
      </c>
      <c r="O1922" s="3" t="s">
        <v>4768</v>
      </c>
      <c r="P1922" s="3" t="s">
        <v>32</v>
      </c>
      <c r="Q1922" s="3" t="s">
        <v>36</v>
      </c>
      <c r="R1922" s="3" t="s">
        <v>4769</v>
      </c>
      <c r="S1922" s="3">
        <v>462.56400000000002</v>
      </c>
      <c r="T1922" s="3">
        <v>2</v>
      </c>
      <c r="U1922" s="3">
        <v>0.1</v>
      </c>
      <c r="V1922" s="3">
        <v>97.652399999999943</v>
      </c>
    </row>
    <row r="1923" spans="1:22" ht="14.25" customHeight="1" x14ac:dyDescent="0.25">
      <c r="A1923" s="3">
        <v>1922</v>
      </c>
      <c r="B1923" s="3" t="s">
        <v>4770</v>
      </c>
      <c r="C1923" s="4">
        <f>YEAR(Table_1[[#This Row],[Order Date]])</f>
        <v>2012</v>
      </c>
      <c r="D1923" s="9">
        <v>41185</v>
      </c>
      <c r="E1923" s="3">
        <v>41191</v>
      </c>
      <c r="F1923" s="3" t="s">
        <v>50</v>
      </c>
      <c r="G1923" s="3" t="s">
        <v>773</v>
      </c>
      <c r="H1923" s="3" t="s">
        <v>774</v>
      </c>
      <c r="I1923" s="3" t="s">
        <v>41</v>
      </c>
      <c r="J1923" s="3" t="s">
        <v>27</v>
      </c>
      <c r="K1923" s="3" t="s">
        <v>4771</v>
      </c>
      <c r="L1923" s="3" t="s">
        <v>147</v>
      </c>
      <c r="M1923" s="3">
        <v>19601</v>
      </c>
      <c r="N1923" s="3" t="s">
        <v>148</v>
      </c>
      <c r="O1923" s="3" t="s">
        <v>4772</v>
      </c>
      <c r="P1923" s="3" t="s">
        <v>46</v>
      </c>
      <c r="Q1923" s="3" t="s">
        <v>59</v>
      </c>
      <c r="R1923" s="3" t="s">
        <v>186</v>
      </c>
      <c r="S1923" s="3">
        <v>15.008000000000003</v>
      </c>
      <c r="T1923" s="3">
        <v>2</v>
      </c>
      <c r="U1923" s="3">
        <v>0.2</v>
      </c>
      <c r="V1923" s="3">
        <v>1.5007999999999999</v>
      </c>
    </row>
    <row r="1924" spans="1:22" ht="14.25" customHeight="1" x14ac:dyDescent="0.25">
      <c r="A1924" s="3">
        <v>1923</v>
      </c>
      <c r="B1924" s="3" t="s">
        <v>4773</v>
      </c>
      <c r="C1924" s="4">
        <f>YEAR(Table_1[[#This Row],[Order Date]])</f>
        <v>2013</v>
      </c>
      <c r="D1924" s="9">
        <v>41464</v>
      </c>
      <c r="E1924" s="3">
        <v>41466</v>
      </c>
      <c r="F1924" s="3" t="s">
        <v>23</v>
      </c>
      <c r="G1924" s="3" t="s">
        <v>4774</v>
      </c>
      <c r="H1924" s="3" t="s">
        <v>4775</v>
      </c>
      <c r="I1924" s="3" t="s">
        <v>41</v>
      </c>
      <c r="J1924" s="3" t="s">
        <v>27</v>
      </c>
      <c r="K1924" s="3" t="s">
        <v>1127</v>
      </c>
      <c r="L1924" s="3" t="s">
        <v>104</v>
      </c>
      <c r="M1924" s="3">
        <v>76017</v>
      </c>
      <c r="N1924" s="3" t="s">
        <v>105</v>
      </c>
      <c r="O1924" s="3" t="s">
        <v>4776</v>
      </c>
      <c r="P1924" s="3" t="s">
        <v>71</v>
      </c>
      <c r="Q1924" s="3" t="s">
        <v>72</v>
      </c>
      <c r="R1924" s="3" t="s">
        <v>4777</v>
      </c>
      <c r="S1924" s="3">
        <v>863.6400000000001</v>
      </c>
      <c r="T1924" s="3">
        <v>9</v>
      </c>
      <c r="U1924" s="3">
        <v>0.2</v>
      </c>
      <c r="V1924" s="3">
        <v>107.95499999999998</v>
      </c>
    </row>
    <row r="1925" spans="1:22" ht="14.25" customHeight="1" x14ac:dyDescent="0.25">
      <c r="A1925" s="3">
        <v>1924</v>
      </c>
      <c r="B1925" s="3" t="s">
        <v>4773</v>
      </c>
      <c r="C1925" s="4">
        <f>YEAR(Table_1[[#This Row],[Order Date]])</f>
        <v>2013</v>
      </c>
      <c r="D1925" s="9">
        <v>41464</v>
      </c>
      <c r="E1925" s="3">
        <v>41466</v>
      </c>
      <c r="F1925" s="3" t="s">
        <v>23</v>
      </c>
      <c r="G1925" s="3" t="s">
        <v>4774</v>
      </c>
      <c r="H1925" s="3" t="s">
        <v>4775</v>
      </c>
      <c r="I1925" s="3" t="s">
        <v>41</v>
      </c>
      <c r="J1925" s="3" t="s">
        <v>27</v>
      </c>
      <c r="K1925" s="3" t="s">
        <v>1127</v>
      </c>
      <c r="L1925" s="3" t="s">
        <v>104</v>
      </c>
      <c r="M1925" s="3">
        <v>76017</v>
      </c>
      <c r="N1925" s="3" t="s">
        <v>105</v>
      </c>
      <c r="O1925" s="3" t="s">
        <v>1561</v>
      </c>
      <c r="P1925" s="3" t="s">
        <v>46</v>
      </c>
      <c r="Q1925" s="3" t="s">
        <v>68</v>
      </c>
      <c r="R1925" s="3" t="s">
        <v>1562</v>
      </c>
      <c r="S1925" s="3">
        <v>47.616</v>
      </c>
      <c r="T1925" s="3">
        <v>3</v>
      </c>
      <c r="U1925" s="3">
        <v>0.2</v>
      </c>
      <c r="V1925" s="3">
        <v>3.571200000000001</v>
      </c>
    </row>
    <row r="1926" spans="1:22" ht="14.25" customHeight="1" x14ac:dyDescent="0.25">
      <c r="A1926" s="3">
        <v>1925</v>
      </c>
      <c r="B1926" s="3" t="s">
        <v>4778</v>
      </c>
      <c r="C1926" s="4">
        <f>YEAR(Table_1[[#This Row],[Order Date]])</f>
        <v>2014</v>
      </c>
      <c r="D1926" s="9">
        <v>41979</v>
      </c>
      <c r="E1926" s="3">
        <v>41981</v>
      </c>
      <c r="F1926" s="3" t="s">
        <v>23</v>
      </c>
      <c r="G1926" s="3" t="s">
        <v>2235</v>
      </c>
      <c r="H1926" s="3" t="s">
        <v>2236</v>
      </c>
      <c r="I1926" s="3" t="s">
        <v>26</v>
      </c>
      <c r="J1926" s="3" t="s">
        <v>27</v>
      </c>
      <c r="K1926" s="3" t="s">
        <v>947</v>
      </c>
      <c r="L1926" s="3" t="s">
        <v>43</v>
      </c>
      <c r="M1926" s="3">
        <v>92024</v>
      </c>
      <c r="N1926" s="3" t="s">
        <v>44</v>
      </c>
      <c r="O1926" s="3" t="s">
        <v>1321</v>
      </c>
      <c r="P1926" s="3" t="s">
        <v>46</v>
      </c>
      <c r="Q1926" s="3" t="s">
        <v>90</v>
      </c>
      <c r="R1926" s="3" t="s">
        <v>1322</v>
      </c>
      <c r="S1926" s="3">
        <v>92.94</v>
      </c>
      <c r="T1926" s="3">
        <v>3</v>
      </c>
      <c r="U1926" s="3">
        <v>0</v>
      </c>
      <c r="V1926" s="3">
        <v>41.822999999999993</v>
      </c>
    </row>
    <row r="1927" spans="1:22" ht="14.25" customHeight="1" x14ac:dyDescent="0.25">
      <c r="A1927" s="3">
        <v>1926</v>
      </c>
      <c r="B1927" s="3" t="s">
        <v>4779</v>
      </c>
      <c r="C1927" s="4">
        <f>YEAR(Table_1[[#This Row],[Order Date]])</f>
        <v>2014</v>
      </c>
      <c r="D1927" s="9">
        <v>41708</v>
      </c>
      <c r="E1927" s="3">
        <v>41712</v>
      </c>
      <c r="F1927" s="3" t="s">
        <v>50</v>
      </c>
      <c r="G1927" s="3" t="s">
        <v>2908</v>
      </c>
      <c r="H1927" s="3" t="s">
        <v>2909</v>
      </c>
      <c r="I1927" s="3" t="s">
        <v>41</v>
      </c>
      <c r="J1927" s="3" t="s">
        <v>27</v>
      </c>
      <c r="K1927" s="3" t="s">
        <v>127</v>
      </c>
      <c r="L1927" s="3" t="s">
        <v>43</v>
      </c>
      <c r="M1927" s="3">
        <v>94110</v>
      </c>
      <c r="N1927" s="3" t="s">
        <v>44</v>
      </c>
      <c r="O1927" s="3" t="s">
        <v>1180</v>
      </c>
      <c r="P1927" s="3" t="s">
        <v>71</v>
      </c>
      <c r="Q1927" s="3" t="s">
        <v>161</v>
      </c>
      <c r="R1927" s="3" t="s">
        <v>1181</v>
      </c>
      <c r="S1927" s="3">
        <v>199.98</v>
      </c>
      <c r="T1927" s="3">
        <v>2</v>
      </c>
      <c r="U1927" s="3">
        <v>0</v>
      </c>
      <c r="V1927" s="3">
        <v>69.992999999999995</v>
      </c>
    </row>
    <row r="1928" spans="1:22" ht="14.25" customHeight="1" x14ac:dyDescent="0.25">
      <c r="A1928" s="3">
        <v>1927</v>
      </c>
      <c r="B1928" s="3" t="s">
        <v>4780</v>
      </c>
      <c r="C1928" s="4">
        <f>YEAR(Table_1[[#This Row],[Order Date]])</f>
        <v>2013</v>
      </c>
      <c r="D1928" s="9">
        <v>41435</v>
      </c>
      <c r="E1928" s="3">
        <v>41441</v>
      </c>
      <c r="F1928" s="3" t="s">
        <v>50</v>
      </c>
      <c r="G1928" s="3" t="s">
        <v>3467</v>
      </c>
      <c r="H1928" s="3" t="s">
        <v>3468</v>
      </c>
      <c r="I1928" s="3" t="s">
        <v>26</v>
      </c>
      <c r="J1928" s="3" t="s">
        <v>27</v>
      </c>
      <c r="K1928" s="3" t="s">
        <v>42</v>
      </c>
      <c r="L1928" s="3" t="s">
        <v>43</v>
      </c>
      <c r="M1928" s="3">
        <v>90045</v>
      </c>
      <c r="N1928" s="3" t="s">
        <v>44</v>
      </c>
      <c r="O1928" s="3" t="s">
        <v>4781</v>
      </c>
      <c r="P1928" s="3" t="s">
        <v>71</v>
      </c>
      <c r="Q1928" s="3" t="s">
        <v>72</v>
      </c>
      <c r="R1928" s="3" t="s">
        <v>4782</v>
      </c>
      <c r="S1928" s="3">
        <v>177.48000000000002</v>
      </c>
      <c r="T1928" s="3">
        <v>3</v>
      </c>
      <c r="U1928" s="3">
        <v>0.2</v>
      </c>
      <c r="V1928" s="3">
        <v>19.966499999999982</v>
      </c>
    </row>
    <row r="1929" spans="1:22" ht="14.25" customHeight="1" x14ac:dyDescent="0.25">
      <c r="A1929" s="3">
        <v>1928</v>
      </c>
      <c r="B1929" s="3" t="s">
        <v>4783</v>
      </c>
      <c r="C1929" s="4">
        <f>YEAR(Table_1[[#This Row],[Order Date]])</f>
        <v>2014</v>
      </c>
      <c r="D1929" s="9">
        <v>41972</v>
      </c>
      <c r="E1929" s="3">
        <v>41975</v>
      </c>
      <c r="F1929" s="3" t="s">
        <v>188</v>
      </c>
      <c r="G1929" s="3" t="s">
        <v>2495</v>
      </c>
      <c r="H1929" s="3" t="s">
        <v>2496</v>
      </c>
      <c r="I1929" s="3" t="s">
        <v>26</v>
      </c>
      <c r="J1929" s="3" t="s">
        <v>27</v>
      </c>
      <c r="K1929" s="3" t="s">
        <v>807</v>
      </c>
      <c r="L1929" s="3" t="s">
        <v>457</v>
      </c>
      <c r="M1929" s="3">
        <v>80219</v>
      </c>
      <c r="N1929" s="3" t="s">
        <v>44</v>
      </c>
      <c r="O1929" s="3" t="s">
        <v>1624</v>
      </c>
      <c r="P1929" s="3" t="s">
        <v>46</v>
      </c>
      <c r="Q1929" s="3" t="s">
        <v>90</v>
      </c>
      <c r="R1929" s="3" t="s">
        <v>1625</v>
      </c>
      <c r="S1929" s="3">
        <v>88.768000000000001</v>
      </c>
      <c r="T1929" s="3">
        <v>2</v>
      </c>
      <c r="U1929" s="3">
        <v>0.2</v>
      </c>
      <c r="V1929" s="3">
        <v>31.068799999999996</v>
      </c>
    </row>
    <row r="1930" spans="1:22" ht="14.25" customHeight="1" x14ac:dyDescent="0.25">
      <c r="A1930" s="3">
        <v>1929</v>
      </c>
      <c r="B1930" s="3" t="s">
        <v>4784</v>
      </c>
      <c r="C1930" s="4">
        <f>YEAR(Table_1[[#This Row],[Order Date]])</f>
        <v>2014</v>
      </c>
      <c r="D1930" s="9">
        <v>41715</v>
      </c>
      <c r="E1930" s="3">
        <v>41717</v>
      </c>
      <c r="F1930" s="3" t="s">
        <v>23</v>
      </c>
      <c r="G1930" s="3" t="s">
        <v>785</v>
      </c>
      <c r="H1930" s="3" t="s">
        <v>786</v>
      </c>
      <c r="I1930" s="3" t="s">
        <v>102</v>
      </c>
      <c r="J1930" s="3" t="s">
        <v>27</v>
      </c>
      <c r="K1930" s="3" t="s">
        <v>95</v>
      </c>
      <c r="L1930" s="3" t="s">
        <v>96</v>
      </c>
      <c r="M1930" s="3">
        <v>98105</v>
      </c>
      <c r="N1930" s="3" t="s">
        <v>44</v>
      </c>
      <c r="O1930" s="3" t="s">
        <v>4785</v>
      </c>
      <c r="P1930" s="3" t="s">
        <v>46</v>
      </c>
      <c r="Q1930" s="3" t="s">
        <v>90</v>
      </c>
      <c r="R1930" s="3" t="s">
        <v>4786</v>
      </c>
      <c r="S1930" s="3">
        <v>6.48</v>
      </c>
      <c r="T1930" s="3">
        <v>1</v>
      </c>
      <c r="U1930" s="3">
        <v>0</v>
      </c>
      <c r="V1930" s="3">
        <v>3.1104000000000003</v>
      </c>
    </row>
    <row r="1931" spans="1:22" ht="14.25" customHeight="1" x14ac:dyDescent="0.25">
      <c r="A1931" s="3">
        <v>1930</v>
      </c>
      <c r="B1931" s="3" t="s">
        <v>4784</v>
      </c>
      <c r="C1931" s="4">
        <f>YEAR(Table_1[[#This Row],[Order Date]])</f>
        <v>2014</v>
      </c>
      <c r="D1931" s="9">
        <v>41715</v>
      </c>
      <c r="E1931" s="3">
        <v>41717</v>
      </c>
      <c r="F1931" s="3" t="s">
        <v>23</v>
      </c>
      <c r="G1931" s="3" t="s">
        <v>785</v>
      </c>
      <c r="H1931" s="3" t="s">
        <v>786</v>
      </c>
      <c r="I1931" s="3" t="s">
        <v>102</v>
      </c>
      <c r="J1931" s="3" t="s">
        <v>27</v>
      </c>
      <c r="K1931" s="3" t="s">
        <v>95</v>
      </c>
      <c r="L1931" s="3" t="s">
        <v>96</v>
      </c>
      <c r="M1931" s="3">
        <v>98105</v>
      </c>
      <c r="N1931" s="3" t="s">
        <v>44</v>
      </c>
      <c r="O1931" s="3" t="s">
        <v>1008</v>
      </c>
      <c r="P1931" s="3" t="s">
        <v>46</v>
      </c>
      <c r="Q1931" s="3" t="s">
        <v>59</v>
      </c>
      <c r="R1931" s="3" t="s">
        <v>1009</v>
      </c>
      <c r="S1931" s="3">
        <v>46.51</v>
      </c>
      <c r="T1931" s="3">
        <v>1</v>
      </c>
      <c r="U1931" s="3">
        <v>0</v>
      </c>
      <c r="V1931" s="3">
        <v>1.8603999999999985</v>
      </c>
    </row>
    <row r="1932" spans="1:22" ht="14.25" customHeight="1" x14ac:dyDescent="0.25">
      <c r="A1932" s="3">
        <v>1931</v>
      </c>
      <c r="B1932" s="3" t="s">
        <v>4784</v>
      </c>
      <c r="C1932" s="4">
        <f>YEAR(Table_1[[#This Row],[Order Date]])</f>
        <v>2014</v>
      </c>
      <c r="D1932" s="9">
        <v>41715</v>
      </c>
      <c r="E1932" s="3">
        <v>41717</v>
      </c>
      <c r="F1932" s="3" t="s">
        <v>23</v>
      </c>
      <c r="G1932" s="3" t="s">
        <v>785</v>
      </c>
      <c r="H1932" s="3" t="s">
        <v>786</v>
      </c>
      <c r="I1932" s="3" t="s">
        <v>102</v>
      </c>
      <c r="J1932" s="3" t="s">
        <v>27</v>
      </c>
      <c r="K1932" s="3" t="s">
        <v>95</v>
      </c>
      <c r="L1932" s="3" t="s">
        <v>96</v>
      </c>
      <c r="M1932" s="3">
        <v>98105</v>
      </c>
      <c r="N1932" s="3" t="s">
        <v>44</v>
      </c>
      <c r="O1932" s="3" t="s">
        <v>3500</v>
      </c>
      <c r="P1932" s="3" t="s">
        <v>71</v>
      </c>
      <c r="Q1932" s="3" t="s">
        <v>72</v>
      </c>
      <c r="R1932" s="3" t="s">
        <v>3501</v>
      </c>
      <c r="S1932" s="3">
        <v>659.97600000000011</v>
      </c>
      <c r="T1932" s="3">
        <v>3</v>
      </c>
      <c r="U1932" s="3">
        <v>0.2</v>
      </c>
      <c r="V1932" s="3">
        <v>49.498199999999969</v>
      </c>
    </row>
    <row r="1933" spans="1:22" ht="14.25" customHeight="1" x14ac:dyDescent="0.25">
      <c r="A1933" s="3">
        <v>1932</v>
      </c>
      <c r="B1933" s="3" t="s">
        <v>4787</v>
      </c>
      <c r="C1933" s="4">
        <f>YEAR(Table_1[[#This Row],[Order Date]])</f>
        <v>2013</v>
      </c>
      <c r="D1933" s="9">
        <v>41606</v>
      </c>
      <c r="E1933" s="3">
        <v>41608</v>
      </c>
      <c r="F1933" s="3" t="s">
        <v>23</v>
      </c>
      <c r="G1933" s="3" t="s">
        <v>965</v>
      </c>
      <c r="H1933" s="3" t="s">
        <v>966</v>
      </c>
      <c r="I1933" s="3" t="s">
        <v>26</v>
      </c>
      <c r="J1933" s="3" t="s">
        <v>27</v>
      </c>
      <c r="K1933" s="3" t="s">
        <v>622</v>
      </c>
      <c r="L1933" s="3" t="s">
        <v>310</v>
      </c>
      <c r="M1933" s="3">
        <v>85254</v>
      </c>
      <c r="N1933" s="3" t="s">
        <v>44</v>
      </c>
      <c r="O1933" s="3" t="s">
        <v>4788</v>
      </c>
      <c r="P1933" s="3" t="s">
        <v>71</v>
      </c>
      <c r="Q1933" s="3" t="s">
        <v>72</v>
      </c>
      <c r="R1933" s="3" t="s">
        <v>4789</v>
      </c>
      <c r="S1933" s="3">
        <v>271.99200000000002</v>
      </c>
      <c r="T1933" s="3">
        <v>1</v>
      </c>
      <c r="U1933" s="3">
        <v>0.2</v>
      </c>
      <c r="V1933" s="3">
        <v>23.799300000000002</v>
      </c>
    </row>
    <row r="1934" spans="1:22" ht="14.25" customHeight="1" x14ac:dyDescent="0.25">
      <c r="A1934" s="3">
        <v>1933</v>
      </c>
      <c r="B1934" s="3" t="s">
        <v>4790</v>
      </c>
      <c r="C1934" s="4">
        <f>YEAR(Table_1[[#This Row],[Order Date]])</f>
        <v>2014</v>
      </c>
      <c r="D1934" s="9">
        <v>41858</v>
      </c>
      <c r="E1934" s="3">
        <v>41862</v>
      </c>
      <c r="F1934" s="3" t="s">
        <v>23</v>
      </c>
      <c r="G1934" s="3" t="s">
        <v>2304</v>
      </c>
      <c r="H1934" s="3" t="s">
        <v>2305</v>
      </c>
      <c r="I1934" s="3" t="s">
        <v>26</v>
      </c>
      <c r="J1934" s="3" t="s">
        <v>27</v>
      </c>
      <c r="K1934" s="3" t="s">
        <v>4268</v>
      </c>
      <c r="L1934" s="3" t="s">
        <v>736</v>
      </c>
      <c r="M1934" s="3">
        <v>70506</v>
      </c>
      <c r="N1934" s="3" t="s">
        <v>30</v>
      </c>
      <c r="O1934" s="3" t="s">
        <v>4791</v>
      </c>
      <c r="P1934" s="3" t="s">
        <v>32</v>
      </c>
      <c r="Q1934" s="3" t="s">
        <v>33</v>
      </c>
      <c r="R1934" s="3" t="s">
        <v>4792</v>
      </c>
      <c r="S1934" s="3">
        <v>145.74</v>
      </c>
      <c r="T1934" s="3">
        <v>3</v>
      </c>
      <c r="U1934" s="3">
        <v>0</v>
      </c>
      <c r="V1934" s="3">
        <v>23.318400000000011</v>
      </c>
    </row>
    <row r="1935" spans="1:22" ht="14.25" customHeight="1" x14ac:dyDescent="0.25">
      <c r="A1935" s="3">
        <v>1934</v>
      </c>
      <c r="B1935" s="3" t="s">
        <v>4790</v>
      </c>
      <c r="C1935" s="4">
        <f>YEAR(Table_1[[#This Row],[Order Date]])</f>
        <v>2014</v>
      </c>
      <c r="D1935" s="9">
        <v>41858</v>
      </c>
      <c r="E1935" s="3">
        <v>41862</v>
      </c>
      <c r="F1935" s="3" t="s">
        <v>23</v>
      </c>
      <c r="G1935" s="3" t="s">
        <v>2304</v>
      </c>
      <c r="H1935" s="3" t="s">
        <v>2305</v>
      </c>
      <c r="I1935" s="3" t="s">
        <v>26</v>
      </c>
      <c r="J1935" s="3" t="s">
        <v>27</v>
      </c>
      <c r="K1935" s="3" t="s">
        <v>4268</v>
      </c>
      <c r="L1935" s="3" t="s">
        <v>736</v>
      </c>
      <c r="M1935" s="3">
        <v>70506</v>
      </c>
      <c r="N1935" s="3" t="s">
        <v>30</v>
      </c>
      <c r="O1935" s="3" t="s">
        <v>259</v>
      </c>
      <c r="P1935" s="3" t="s">
        <v>32</v>
      </c>
      <c r="Q1935" s="3" t="s">
        <v>65</v>
      </c>
      <c r="R1935" s="3" t="s">
        <v>260</v>
      </c>
      <c r="S1935" s="3">
        <v>15.4</v>
      </c>
      <c r="T1935" s="3">
        <v>5</v>
      </c>
      <c r="U1935" s="3">
        <v>0</v>
      </c>
      <c r="V1935" s="3">
        <v>7.3919999999999995</v>
      </c>
    </row>
    <row r="1936" spans="1:22" ht="14.25" customHeight="1" x14ac:dyDescent="0.25">
      <c r="A1936" s="3">
        <v>1935</v>
      </c>
      <c r="B1936" s="3" t="s">
        <v>4793</v>
      </c>
      <c r="C1936" s="4">
        <f>YEAR(Table_1[[#This Row],[Order Date]])</f>
        <v>2014</v>
      </c>
      <c r="D1936" s="9">
        <v>41971</v>
      </c>
      <c r="E1936" s="3">
        <v>41977</v>
      </c>
      <c r="F1936" s="3" t="s">
        <v>50</v>
      </c>
      <c r="G1936" s="3" t="s">
        <v>2908</v>
      </c>
      <c r="H1936" s="3" t="s">
        <v>2909</v>
      </c>
      <c r="I1936" s="3" t="s">
        <v>41</v>
      </c>
      <c r="J1936" s="3" t="s">
        <v>27</v>
      </c>
      <c r="K1936" s="3" t="s">
        <v>127</v>
      </c>
      <c r="L1936" s="3" t="s">
        <v>43</v>
      </c>
      <c r="M1936" s="3">
        <v>94109</v>
      </c>
      <c r="N1936" s="3" t="s">
        <v>44</v>
      </c>
      <c r="O1936" s="3" t="s">
        <v>4637</v>
      </c>
      <c r="P1936" s="3" t="s">
        <v>46</v>
      </c>
      <c r="Q1936" s="3" t="s">
        <v>90</v>
      </c>
      <c r="R1936" s="3" t="s">
        <v>4638</v>
      </c>
      <c r="S1936" s="3">
        <v>244.54999999999998</v>
      </c>
      <c r="T1936" s="3">
        <v>5</v>
      </c>
      <c r="U1936" s="3">
        <v>0</v>
      </c>
      <c r="V1936" s="3">
        <v>114.93849999999998</v>
      </c>
    </row>
    <row r="1937" spans="1:22" ht="14.25" customHeight="1" x14ac:dyDescent="0.25">
      <c r="A1937" s="3">
        <v>1936</v>
      </c>
      <c r="B1937" s="3" t="s">
        <v>4793</v>
      </c>
      <c r="C1937" s="4">
        <f>YEAR(Table_1[[#This Row],[Order Date]])</f>
        <v>2014</v>
      </c>
      <c r="D1937" s="9">
        <v>41971</v>
      </c>
      <c r="E1937" s="3">
        <v>41977</v>
      </c>
      <c r="F1937" s="3" t="s">
        <v>50</v>
      </c>
      <c r="G1937" s="3" t="s">
        <v>2908</v>
      </c>
      <c r="H1937" s="3" t="s">
        <v>2909</v>
      </c>
      <c r="I1937" s="3" t="s">
        <v>41</v>
      </c>
      <c r="J1937" s="3" t="s">
        <v>27</v>
      </c>
      <c r="K1937" s="3" t="s">
        <v>127</v>
      </c>
      <c r="L1937" s="3" t="s">
        <v>43</v>
      </c>
      <c r="M1937" s="3">
        <v>94109</v>
      </c>
      <c r="N1937" s="3" t="s">
        <v>44</v>
      </c>
      <c r="O1937" s="3" t="s">
        <v>4794</v>
      </c>
      <c r="P1937" s="3" t="s">
        <v>71</v>
      </c>
      <c r="Q1937" s="3" t="s">
        <v>161</v>
      </c>
      <c r="R1937" s="3" t="s">
        <v>4795</v>
      </c>
      <c r="S1937" s="3">
        <v>166.16</v>
      </c>
      <c r="T1937" s="3">
        <v>8</v>
      </c>
      <c r="U1937" s="3">
        <v>0</v>
      </c>
      <c r="V1937" s="3">
        <v>59.817599999999999</v>
      </c>
    </row>
    <row r="1938" spans="1:22" ht="14.25" customHeight="1" x14ac:dyDescent="0.25">
      <c r="A1938" s="3">
        <v>1937</v>
      </c>
      <c r="B1938" s="3" t="s">
        <v>4796</v>
      </c>
      <c r="C1938" s="4">
        <f>YEAR(Table_1[[#This Row],[Order Date]])</f>
        <v>2012</v>
      </c>
      <c r="D1938" s="9">
        <v>41054</v>
      </c>
      <c r="E1938" s="3">
        <v>41056</v>
      </c>
      <c r="F1938" s="3" t="s">
        <v>23</v>
      </c>
      <c r="G1938" s="3" t="s">
        <v>3959</v>
      </c>
      <c r="H1938" s="3" t="s">
        <v>3960</v>
      </c>
      <c r="I1938" s="3" t="s">
        <v>102</v>
      </c>
      <c r="J1938" s="3" t="s">
        <v>27</v>
      </c>
      <c r="K1938" s="3" t="s">
        <v>127</v>
      </c>
      <c r="L1938" s="3" t="s">
        <v>43</v>
      </c>
      <c r="M1938" s="3">
        <v>94109</v>
      </c>
      <c r="N1938" s="3" t="s">
        <v>44</v>
      </c>
      <c r="O1938" s="3" t="s">
        <v>3406</v>
      </c>
      <c r="P1938" s="3" t="s">
        <v>32</v>
      </c>
      <c r="Q1938" s="3" t="s">
        <v>65</v>
      </c>
      <c r="R1938" s="3" t="s">
        <v>3407</v>
      </c>
      <c r="S1938" s="3">
        <v>14.73</v>
      </c>
      <c r="T1938" s="3">
        <v>3</v>
      </c>
      <c r="U1938" s="3">
        <v>0</v>
      </c>
      <c r="V1938" s="3">
        <v>4.8608999999999991</v>
      </c>
    </row>
    <row r="1939" spans="1:22" ht="14.25" customHeight="1" x14ac:dyDescent="0.25">
      <c r="A1939" s="3">
        <v>1938</v>
      </c>
      <c r="B1939" s="3" t="s">
        <v>4797</v>
      </c>
      <c r="C1939" s="4">
        <f>YEAR(Table_1[[#This Row],[Order Date]])</f>
        <v>2013</v>
      </c>
      <c r="D1939" s="9">
        <v>41464</v>
      </c>
      <c r="E1939" s="3">
        <v>41468</v>
      </c>
      <c r="F1939" s="3" t="s">
        <v>50</v>
      </c>
      <c r="G1939" s="3" t="s">
        <v>4798</v>
      </c>
      <c r="H1939" s="3" t="s">
        <v>4799</v>
      </c>
      <c r="I1939" s="3" t="s">
        <v>26</v>
      </c>
      <c r="J1939" s="3" t="s">
        <v>27</v>
      </c>
      <c r="K1939" s="3" t="s">
        <v>4800</v>
      </c>
      <c r="L1939" s="3" t="s">
        <v>457</v>
      </c>
      <c r="M1939" s="3">
        <v>80020</v>
      </c>
      <c r="N1939" s="3" t="s">
        <v>44</v>
      </c>
      <c r="O1939" s="3" t="s">
        <v>4801</v>
      </c>
      <c r="P1939" s="3" t="s">
        <v>46</v>
      </c>
      <c r="Q1939" s="3" t="s">
        <v>75</v>
      </c>
      <c r="R1939" s="3" t="s">
        <v>4802</v>
      </c>
      <c r="S1939" s="3">
        <v>19.968000000000004</v>
      </c>
      <c r="T1939" s="3">
        <v>2</v>
      </c>
      <c r="U1939" s="3">
        <v>0.7</v>
      </c>
      <c r="V1939" s="3">
        <v>-13.311999999999998</v>
      </c>
    </row>
    <row r="1940" spans="1:22" ht="14.25" customHeight="1" x14ac:dyDescent="0.25">
      <c r="A1940" s="3">
        <v>1939</v>
      </c>
      <c r="B1940" s="3" t="s">
        <v>4797</v>
      </c>
      <c r="C1940" s="4">
        <f>YEAR(Table_1[[#This Row],[Order Date]])</f>
        <v>2013</v>
      </c>
      <c r="D1940" s="9">
        <v>41464</v>
      </c>
      <c r="E1940" s="3">
        <v>41468</v>
      </c>
      <c r="F1940" s="3" t="s">
        <v>50</v>
      </c>
      <c r="G1940" s="3" t="s">
        <v>4798</v>
      </c>
      <c r="H1940" s="3" t="s">
        <v>4799</v>
      </c>
      <c r="I1940" s="3" t="s">
        <v>26</v>
      </c>
      <c r="J1940" s="3" t="s">
        <v>27</v>
      </c>
      <c r="K1940" s="3" t="s">
        <v>4800</v>
      </c>
      <c r="L1940" s="3" t="s">
        <v>457</v>
      </c>
      <c r="M1940" s="3">
        <v>80020</v>
      </c>
      <c r="N1940" s="3" t="s">
        <v>44</v>
      </c>
      <c r="O1940" s="3" t="s">
        <v>4803</v>
      </c>
      <c r="P1940" s="3" t="s">
        <v>46</v>
      </c>
      <c r="Q1940" s="3" t="s">
        <v>59</v>
      </c>
      <c r="R1940" s="3" t="s">
        <v>4804</v>
      </c>
      <c r="S1940" s="3">
        <v>33.488000000000007</v>
      </c>
      <c r="T1940" s="3">
        <v>7</v>
      </c>
      <c r="U1940" s="3">
        <v>0.2</v>
      </c>
      <c r="V1940" s="3">
        <v>-1.2558000000000051</v>
      </c>
    </row>
    <row r="1941" spans="1:22" ht="14.25" customHeight="1" x14ac:dyDescent="0.25">
      <c r="A1941" s="3">
        <v>1940</v>
      </c>
      <c r="B1941" s="3" t="s">
        <v>4797</v>
      </c>
      <c r="C1941" s="4">
        <f>YEAR(Table_1[[#This Row],[Order Date]])</f>
        <v>2013</v>
      </c>
      <c r="D1941" s="9">
        <v>41464</v>
      </c>
      <c r="E1941" s="3">
        <v>41468</v>
      </c>
      <c r="F1941" s="3" t="s">
        <v>50</v>
      </c>
      <c r="G1941" s="3" t="s">
        <v>4798</v>
      </c>
      <c r="H1941" s="3" t="s">
        <v>4799</v>
      </c>
      <c r="I1941" s="3" t="s">
        <v>26</v>
      </c>
      <c r="J1941" s="3" t="s">
        <v>27</v>
      </c>
      <c r="K1941" s="3" t="s">
        <v>4800</v>
      </c>
      <c r="L1941" s="3" t="s">
        <v>457</v>
      </c>
      <c r="M1941" s="3">
        <v>80020</v>
      </c>
      <c r="N1941" s="3" t="s">
        <v>44</v>
      </c>
      <c r="O1941" s="3" t="s">
        <v>158</v>
      </c>
      <c r="P1941" s="3" t="s">
        <v>46</v>
      </c>
      <c r="Q1941" s="3" t="s">
        <v>75</v>
      </c>
      <c r="R1941" s="3" t="s">
        <v>159</v>
      </c>
      <c r="S1941" s="3">
        <v>8.7360000000000024</v>
      </c>
      <c r="T1941" s="3">
        <v>4</v>
      </c>
      <c r="U1941" s="3">
        <v>0.7</v>
      </c>
      <c r="V1941" s="3">
        <v>-6.1151999999999997</v>
      </c>
    </row>
    <row r="1942" spans="1:22" ht="14.25" customHeight="1" x14ac:dyDescent="0.25">
      <c r="A1942" s="3">
        <v>1941</v>
      </c>
      <c r="B1942" s="3" t="s">
        <v>4797</v>
      </c>
      <c r="C1942" s="4">
        <f>YEAR(Table_1[[#This Row],[Order Date]])</f>
        <v>2013</v>
      </c>
      <c r="D1942" s="9">
        <v>41464</v>
      </c>
      <c r="E1942" s="3">
        <v>41468</v>
      </c>
      <c r="F1942" s="3" t="s">
        <v>50</v>
      </c>
      <c r="G1942" s="3" t="s">
        <v>4798</v>
      </c>
      <c r="H1942" s="3" t="s">
        <v>4799</v>
      </c>
      <c r="I1942" s="3" t="s">
        <v>26</v>
      </c>
      <c r="J1942" s="3" t="s">
        <v>27</v>
      </c>
      <c r="K1942" s="3" t="s">
        <v>4800</v>
      </c>
      <c r="L1942" s="3" t="s">
        <v>457</v>
      </c>
      <c r="M1942" s="3">
        <v>80020</v>
      </c>
      <c r="N1942" s="3" t="s">
        <v>44</v>
      </c>
      <c r="O1942" s="3" t="s">
        <v>686</v>
      </c>
      <c r="P1942" s="3" t="s">
        <v>32</v>
      </c>
      <c r="Q1942" s="3" t="s">
        <v>36</v>
      </c>
      <c r="R1942" s="3" t="s">
        <v>687</v>
      </c>
      <c r="S1942" s="3">
        <v>662.88</v>
      </c>
      <c r="T1942" s="3">
        <v>3</v>
      </c>
      <c r="U1942" s="3">
        <v>0.2</v>
      </c>
      <c r="V1942" s="3">
        <v>74.573999999999955</v>
      </c>
    </row>
    <row r="1943" spans="1:22" ht="14.25" customHeight="1" x14ac:dyDescent="0.25">
      <c r="A1943" s="3">
        <v>1942</v>
      </c>
      <c r="B1943" s="3" t="s">
        <v>4805</v>
      </c>
      <c r="C1943" s="4">
        <f>YEAR(Table_1[[#This Row],[Order Date]])</f>
        <v>2014</v>
      </c>
      <c r="D1943" s="9">
        <v>41881</v>
      </c>
      <c r="E1943" s="3">
        <v>41884</v>
      </c>
      <c r="F1943" s="3" t="s">
        <v>188</v>
      </c>
      <c r="G1943" s="3" t="s">
        <v>3665</v>
      </c>
      <c r="H1943" s="3" t="s">
        <v>3666</v>
      </c>
      <c r="I1943" s="3" t="s">
        <v>41</v>
      </c>
      <c r="J1943" s="3" t="s">
        <v>27</v>
      </c>
      <c r="K1943" s="3" t="s">
        <v>1320</v>
      </c>
      <c r="L1943" s="3" t="s">
        <v>211</v>
      </c>
      <c r="M1943" s="3">
        <v>62301</v>
      </c>
      <c r="N1943" s="3" t="s">
        <v>105</v>
      </c>
      <c r="O1943" s="3" t="s">
        <v>850</v>
      </c>
      <c r="P1943" s="3" t="s">
        <v>46</v>
      </c>
      <c r="Q1943" s="3" t="s">
        <v>47</v>
      </c>
      <c r="R1943" s="3" t="s">
        <v>851</v>
      </c>
      <c r="S1943" s="3">
        <v>47.360000000000007</v>
      </c>
      <c r="T1943" s="3">
        <v>4</v>
      </c>
      <c r="U1943" s="3">
        <v>0.2</v>
      </c>
      <c r="V1943" s="3">
        <v>17.759999999999998</v>
      </c>
    </row>
    <row r="1944" spans="1:22" ht="14.25" customHeight="1" x14ac:dyDescent="0.25">
      <c r="A1944" s="3">
        <v>1943</v>
      </c>
      <c r="B1944" s="3" t="s">
        <v>4805</v>
      </c>
      <c r="C1944" s="4">
        <f>YEAR(Table_1[[#This Row],[Order Date]])</f>
        <v>2014</v>
      </c>
      <c r="D1944" s="9">
        <v>41881</v>
      </c>
      <c r="E1944" s="3">
        <v>41884</v>
      </c>
      <c r="F1944" s="3" t="s">
        <v>188</v>
      </c>
      <c r="G1944" s="3" t="s">
        <v>3665</v>
      </c>
      <c r="H1944" s="3" t="s">
        <v>3666</v>
      </c>
      <c r="I1944" s="3" t="s">
        <v>41</v>
      </c>
      <c r="J1944" s="3" t="s">
        <v>27</v>
      </c>
      <c r="K1944" s="3" t="s">
        <v>1320</v>
      </c>
      <c r="L1944" s="3" t="s">
        <v>211</v>
      </c>
      <c r="M1944" s="3">
        <v>62301</v>
      </c>
      <c r="N1944" s="3" t="s">
        <v>105</v>
      </c>
      <c r="O1944" s="3" t="s">
        <v>1765</v>
      </c>
      <c r="P1944" s="3" t="s">
        <v>46</v>
      </c>
      <c r="Q1944" s="3" t="s">
        <v>59</v>
      </c>
      <c r="R1944" s="3" t="s">
        <v>1766</v>
      </c>
      <c r="S1944" s="3">
        <v>27.439999999999998</v>
      </c>
      <c r="T1944" s="3">
        <v>2</v>
      </c>
      <c r="U1944" s="3">
        <v>0.2</v>
      </c>
      <c r="V1944" s="3">
        <v>2.4009999999999998</v>
      </c>
    </row>
    <row r="1945" spans="1:22" ht="14.25" customHeight="1" x14ac:dyDescent="0.25">
      <c r="A1945" s="3">
        <v>1944</v>
      </c>
      <c r="B1945" s="3" t="s">
        <v>4805</v>
      </c>
      <c r="C1945" s="4">
        <f>YEAR(Table_1[[#This Row],[Order Date]])</f>
        <v>2014</v>
      </c>
      <c r="D1945" s="9">
        <v>41881</v>
      </c>
      <c r="E1945" s="3">
        <v>41884</v>
      </c>
      <c r="F1945" s="3" t="s">
        <v>188</v>
      </c>
      <c r="G1945" s="3" t="s">
        <v>3665</v>
      </c>
      <c r="H1945" s="3" t="s">
        <v>3666</v>
      </c>
      <c r="I1945" s="3" t="s">
        <v>41</v>
      </c>
      <c r="J1945" s="3" t="s">
        <v>27</v>
      </c>
      <c r="K1945" s="3" t="s">
        <v>1320</v>
      </c>
      <c r="L1945" s="3" t="s">
        <v>211</v>
      </c>
      <c r="M1945" s="3">
        <v>62301</v>
      </c>
      <c r="N1945" s="3" t="s">
        <v>105</v>
      </c>
      <c r="O1945" s="3" t="s">
        <v>2936</v>
      </c>
      <c r="P1945" s="3" t="s">
        <v>46</v>
      </c>
      <c r="Q1945" s="3" t="s">
        <v>75</v>
      </c>
      <c r="R1945" s="3" t="s">
        <v>2937</v>
      </c>
      <c r="S1945" s="3">
        <v>3.2399999999999993</v>
      </c>
      <c r="T1945" s="3">
        <v>9</v>
      </c>
      <c r="U1945" s="3">
        <v>0.8</v>
      </c>
      <c r="V1945" s="3">
        <v>-5.1840000000000011</v>
      </c>
    </row>
    <row r="1946" spans="1:22" ht="14.25" customHeight="1" x14ac:dyDescent="0.25">
      <c r="A1946" s="3">
        <v>1945</v>
      </c>
      <c r="B1946" s="3" t="s">
        <v>4806</v>
      </c>
      <c r="C1946" s="4">
        <f>YEAR(Table_1[[#This Row],[Order Date]])</f>
        <v>2013</v>
      </c>
      <c r="D1946" s="9">
        <v>41446</v>
      </c>
      <c r="E1946" s="3">
        <v>41452</v>
      </c>
      <c r="F1946" s="3" t="s">
        <v>50</v>
      </c>
      <c r="G1946" s="3" t="s">
        <v>895</v>
      </c>
      <c r="H1946" s="3" t="s">
        <v>896</v>
      </c>
      <c r="I1946" s="3" t="s">
        <v>41</v>
      </c>
      <c r="J1946" s="3" t="s">
        <v>27</v>
      </c>
      <c r="K1946" s="3" t="s">
        <v>4214</v>
      </c>
      <c r="L1946" s="3" t="s">
        <v>104</v>
      </c>
      <c r="M1946" s="3">
        <v>75007</v>
      </c>
      <c r="N1946" s="3" t="s">
        <v>105</v>
      </c>
      <c r="O1946" s="3" t="s">
        <v>3995</v>
      </c>
      <c r="P1946" s="3" t="s">
        <v>71</v>
      </c>
      <c r="Q1946" s="3" t="s">
        <v>161</v>
      </c>
      <c r="R1946" s="3" t="s">
        <v>3996</v>
      </c>
      <c r="S1946" s="3">
        <v>95.968000000000004</v>
      </c>
      <c r="T1946" s="3">
        <v>4</v>
      </c>
      <c r="U1946" s="3">
        <v>0.2</v>
      </c>
      <c r="V1946" s="3">
        <v>26.391200000000001</v>
      </c>
    </row>
    <row r="1947" spans="1:22" ht="14.25" customHeight="1" x14ac:dyDescent="0.25">
      <c r="A1947" s="3">
        <v>1946</v>
      </c>
      <c r="B1947" s="3" t="s">
        <v>4806</v>
      </c>
      <c r="C1947" s="4">
        <f>YEAR(Table_1[[#This Row],[Order Date]])</f>
        <v>2013</v>
      </c>
      <c r="D1947" s="9">
        <v>41446</v>
      </c>
      <c r="E1947" s="3">
        <v>41452</v>
      </c>
      <c r="F1947" s="3" t="s">
        <v>50</v>
      </c>
      <c r="G1947" s="3" t="s">
        <v>895</v>
      </c>
      <c r="H1947" s="3" t="s">
        <v>896</v>
      </c>
      <c r="I1947" s="3" t="s">
        <v>41</v>
      </c>
      <c r="J1947" s="3" t="s">
        <v>27</v>
      </c>
      <c r="K1947" s="3" t="s">
        <v>4214</v>
      </c>
      <c r="L1947" s="3" t="s">
        <v>104</v>
      </c>
      <c r="M1947" s="3">
        <v>75007</v>
      </c>
      <c r="N1947" s="3" t="s">
        <v>105</v>
      </c>
      <c r="O1947" s="3" t="s">
        <v>4579</v>
      </c>
      <c r="P1947" s="3" t="s">
        <v>46</v>
      </c>
      <c r="Q1947" s="3" t="s">
        <v>90</v>
      </c>
      <c r="R1947" s="3" t="s">
        <v>4580</v>
      </c>
      <c r="S1947" s="3">
        <v>10.368000000000002</v>
      </c>
      <c r="T1947" s="3">
        <v>2</v>
      </c>
      <c r="U1947" s="3">
        <v>0.2</v>
      </c>
      <c r="V1947" s="3">
        <v>3.6288</v>
      </c>
    </row>
    <row r="1948" spans="1:22" ht="14.25" customHeight="1" x14ac:dyDescent="0.25">
      <c r="A1948" s="3">
        <v>1947</v>
      </c>
      <c r="B1948" s="3" t="s">
        <v>4807</v>
      </c>
      <c r="C1948" s="4">
        <f>YEAR(Table_1[[#This Row],[Order Date]])</f>
        <v>2014</v>
      </c>
      <c r="D1948" s="9">
        <v>41885</v>
      </c>
      <c r="E1948" s="3">
        <v>41889</v>
      </c>
      <c r="F1948" s="3" t="s">
        <v>50</v>
      </c>
      <c r="G1948" s="3" t="s">
        <v>4808</v>
      </c>
      <c r="H1948" s="3" t="s">
        <v>4809</v>
      </c>
      <c r="I1948" s="3" t="s">
        <v>41</v>
      </c>
      <c r="J1948" s="3" t="s">
        <v>27</v>
      </c>
      <c r="K1948" s="3" t="s">
        <v>266</v>
      </c>
      <c r="L1948" s="3" t="s">
        <v>267</v>
      </c>
      <c r="M1948" s="3">
        <v>10009</v>
      </c>
      <c r="N1948" s="3" t="s">
        <v>148</v>
      </c>
      <c r="O1948" s="3" t="s">
        <v>1313</v>
      </c>
      <c r="P1948" s="3" t="s">
        <v>46</v>
      </c>
      <c r="Q1948" s="3" t="s">
        <v>68</v>
      </c>
      <c r="R1948" s="3" t="s">
        <v>1314</v>
      </c>
      <c r="S1948" s="3">
        <v>23.1</v>
      </c>
      <c r="T1948" s="3">
        <v>2</v>
      </c>
      <c r="U1948" s="3">
        <v>0</v>
      </c>
      <c r="V1948" s="3">
        <v>6.468</v>
      </c>
    </row>
    <row r="1949" spans="1:22" ht="14.25" customHeight="1" x14ac:dyDescent="0.25">
      <c r="A1949" s="3">
        <v>1948</v>
      </c>
      <c r="B1949" s="3" t="s">
        <v>4807</v>
      </c>
      <c r="C1949" s="4">
        <f>YEAR(Table_1[[#This Row],[Order Date]])</f>
        <v>2014</v>
      </c>
      <c r="D1949" s="9">
        <v>41885</v>
      </c>
      <c r="E1949" s="3">
        <v>41889</v>
      </c>
      <c r="F1949" s="3" t="s">
        <v>50</v>
      </c>
      <c r="G1949" s="3" t="s">
        <v>4808</v>
      </c>
      <c r="H1949" s="3" t="s">
        <v>4809</v>
      </c>
      <c r="I1949" s="3" t="s">
        <v>41</v>
      </c>
      <c r="J1949" s="3" t="s">
        <v>27</v>
      </c>
      <c r="K1949" s="3" t="s">
        <v>266</v>
      </c>
      <c r="L1949" s="3" t="s">
        <v>267</v>
      </c>
      <c r="M1949" s="3">
        <v>10009</v>
      </c>
      <c r="N1949" s="3" t="s">
        <v>148</v>
      </c>
      <c r="O1949" s="3" t="s">
        <v>4552</v>
      </c>
      <c r="P1949" s="3" t="s">
        <v>32</v>
      </c>
      <c r="Q1949" s="3" t="s">
        <v>65</v>
      </c>
      <c r="R1949" s="3" t="s">
        <v>4553</v>
      </c>
      <c r="S1949" s="3">
        <v>11.54</v>
      </c>
      <c r="T1949" s="3">
        <v>2</v>
      </c>
      <c r="U1949" s="3">
        <v>0</v>
      </c>
      <c r="V1949" s="3">
        <v>3.4619999999999997</v>
      </c>
    </row>
    <row r="1950" spans="1:22" ht="14.25" customHeight="1" x14ac:dyDescent="0.25">
      <c r="A1950" s="3">
        <v>1949</v>
      </c>
      <c r="B1950" s="3" t="s">
        <v>4807</v>
      </c>
      <c r="C1950" s="4">
        <f>YEAR(Table_1[[#This Row],[Order Date]])</f>
        <v>2014</v>
      </c>
      <c r="D1950" s="9">
        <v>41885</v>
      </c>
      <c r="E1950" s="3">
        <v>41889</v>
      </c>
      <c r="F1950" s="3" t="s">
        <v>50</v>
      </c>
      <c r="G1950" s="3" t="s">
        <v>4808</v>
      </c>
      <c r="H1950" s="3" t="s">
        <v>4809</v>
      </c>
      <c r="I1950" s="3" t="s">
        <v>41</v>
      </c>
      <c r="J1950" s="3" t="s">
        <v>27</v>
      </c>
      <c r="K1950" s="3" t="s">
        <v>266</v>
      </c>
      <c r="L1950" s="3" t="s">
        <v>267</v>
      </c>
      <c r="M1950" s="3">
        <v>10009</v>
      </c>
      <c r="N1950" s="3" t="s">
        <v>148</v>
      </c>
      <c r="O1950" s="3" t="s">
        <v>1601</v>
      </c>
      <c r="P1950" s="3" t="s">
        <v>32</v>
      </c>
      <c r="Q1950" s="3" t="s">
        <v>56</v>
      </c>
      <c r="R1950" s="3" t="s">
        <v>1602</v>
      </c>
      <c r="S1950" s="3">
        <v>254.52599999999998</v>
      </c>
      <c r="T1950" s="3">
        <v>1</v>
      </c>
      <c r="U1950" s="3">
        <v>0.4</v>
      </c>
      <c r="V1950" s="3">
        <v>-93.3262</v>
      </c>
    </row>
    <row r="1951" spans="1:22" ht="14.25" customHeight="1" x14ac:dyDescent="0.25">
      <c r="A1951" s="3">
        <v>1950</v>
      </c>
      <c r="B1951" s="3" t="s">
        <v>4807</v>
      </c>
      <c r="C1951" s="4">
        <f>YEAR(Table_1[[#This Row],[Order Date]])</f>
        <v>2014</v>
      </c>
      <c r="D1951" s="9">
        <v>41885</v>
      </c>
      <c r="E1951" s="3">
        <v>41889</v>
      </c>
      <c r="F1951" s="3" t="s">
        <v>50</v>
      </c>
      <c r="G1951" s="3" t="s">
        <v>4808</v>
      </c>
      <c r="H1951" s="3" t="s">
        <v>4809</v>
      </c>
      <c r="I1951" s="3" t="s">
        <v>41</v>
      </c>
      <c r="J1951" s="3" t="s">
        <v>27</v>
      </c>
      <c r="K1951" s="3" t="s">
        <v>266</v>
      </c>
      <c r="L1951" s="3" t="s">
        <v>267</v>
      </c>
      <c r="M1951" s="3">
        <v>10009</v>
      </c>
      <c r="N1951" s="3" t="s">
        <v>148</v>
      </c>
      <c r="O1951" s="3" t="s">
        <v>437</v>
      </c>
      <c r="P1951" s="3" t="s">
        <v>46</v>
      </c>
      <c r="Q1951" s="3" t="s">
        <v>78</v>
      </c>
      <c r="R1951" s="3" t="s">
        <v>438</v>
      </c>
      <c r="S1951" s="3">
        <v>12.98</v>
      </c>
      <c r="T1951" s="3">
        <v>1</v>
      </c>
      <c r="U1951" s="3">
        <v>0</v>
      </c>
      <c r="V1951" s="3">
        <v>3.7641999999999989</v>
      </c>
    </row>
    <row r="1952" spans="1:22" ht="14.25" customHeight="1" x14ac:dyDescent="0.25">
      <c r="A1952" s="3">
        <v>1951</v>
      </c>
      <c r="B1952" s="3" t="s">
        <v>4807</v>
      </c>
      <c r="C1952" s="4">
        <f>YEAR(Table_1[[#This Row],[Order Date]])</f>
        <v>2014</v>
      </c>
      <c r="D1952" s="9">
        <v>41885</v>
      </c>
      <c r="E1952" s="3">
        <v>41889</v>
      </c>
      <c r="F1952" s="3" t="s">
        <v>50</v>
      </c>
      <c r="G1952" s="3" t="s">
        <v>4808</v>
      </c>
      <c r="H1952" s="3" t="s">
        <v>4809</v>
      </c>
      <c r="I1952" s="3" t="s">
        <v>41</v>
      </c>
      <c r="J1952" s="3" t="s">
        <v>27</v>
      </c>
      <c r="K1952" s="3" t="s">
        <v>266</v>
      </c>
      <c r="L1952" s="3" t="s">
        <v>267</v>
      </c>
      <c r="M1952" s="3">
        <v>10009</v>
      </c>
      <c r="N1952" s="3" t="s">
        <v>148</v>
      </c>
      <c r="O1952" s="3" t="s">
        <v>3587</v>
      </c>
      <c r="P1952" s="3" t="s">
        <v>46</v>
      </c>
      <c r="Q1952" s="3" t="s">
        <v>75</v>
      </c>
      <c r="R1952" s="3" t="s">
        <v>3588</v>
      </c>
      <c r="S1952" s="3">
        <v>26.432000000000002</v>
      </c>
      <c r="T1952" s="3">
        <v>8</v>
      </c>
      <c r="U1952" s="3">
        <v>0.2</v>
      </c>
      <c r="V1952" s="3">
        <v>8.9207999999999998</v>
      </c>
    </row>
    <row r="1953" spans="1:22" ht="14.25" customHeight="1" x14ac:dyDescent="0.25">
      <c r="A1953" s="3">
        <v>1952</v>
      </c>
      <c r="B1953" s="3" t="s">
        <v>4807</v>
      </c>
      <c r="C1953" s="4">
        <f>YEAR(Table_1[[#This Row],[Order Date]])</f>
        <v>2014</v>
      </c>
      <c r="D1953" s="9">
        <v>41885</v>
      </c>
      <c r="E1953" s="3">
        <v>41889</v>
      </c>
      <c r="F1953" s="3" t="s">
        <v>50</v>
      </c>
      <c r="G1953" s="3" t="s">
        <v>4808</v>
      </c>
      <c r="H1953" s="3" t="s">
        <v>4809</v>
      </c>
      <c r="I1953" s="3" t="s">
        <v>41</v>
      </c>
      <c r="J1953" s="3" t="s">
        <v>27</v>
      </c>
      <c r="K1953" s="3" t="s">
        <v>266</v>
      </c>
      <c r="L1953" s="3" t="s">
        <v>267</v>
      </c>
      <c r="M1953" s="3">
        <v>10009</v>
      </c>
      <c r="N1953" s="3" t="s">
        <v>148</v>
      </c>
      <c r="O1953" s="3" t="s">
        <v>3058</v>
      </c>
      <c r="P1953" s="3" t="s">
        <v>71</v>
      </c>
      <c r="Q1953" s="3" t="s">
        <v>72</v>
      </c>
      <c r="R1953" s="3" t="s">
        <v>3059</v>
      </c>
      <c r="S1953" s="3">
        <v>197.96999999999997</v>
      </c>
      <c r="T1953" s="3">
        <v>3</v>
      </c>
      <c r="U1953" s="3">
        <v>0</v>
      </c>
      <c r="V1953" s="3">
        <v>57.41129999999999</v>
      </c>
    </row>
    <row r="1954" spans="1:22" ht="14.25" customHeight="1" x14ac:dyDescent="0.25">
      <c r="A1954" s="3">
        <v>1953</v>
      </c>
      <c r="B1954" s="3" t="s">
        <v>4807</v>
      </c>
      <c r="C1954" s="4">
        <f>YEAR(Table_1[[#This Row],[Order Date]])</f>
        <v>2014</v>
      </c>
      <c r="D1954" s="9">
        <v>41885</v>
      </c>
      <c r="E1954" s="3">
        <v>41889</v>
      </c>
      <c r="F1954" s="3" t="s">
        <v>50</v>
      </c>
      <c r="G1954" s="3" t="s">
        <v>4808</v>
      </c>
      <c r="H1954" s="3" t="s">
        <v>4809</v>
      </c>
      <c r="I1954" s="3" t="s">
        <v>41</v>
      </c>
      <c r="J1954" s="3" t="s">
        <v>27</v>
      </c>
      <c r="K1954" s="3" t="s">
        <v>266</v>
      </c>
      <c r="L1954" s="3" t="s">
        <v>267</v>
      </c>
      <c r="M1954" s="3">
        <v>10009</v>
      </c>
      <c r="N1954" s="3" t="s">
        <v>148</v>
      </c>
      <c r="O1954" s="3" t="s">
        <v>4139</v>
      </c>
      <c r="P1954" s="3" t="s">
        <v>46</v>
      </c>
      <c r="Q1954" s="3" t="s">
        <v>47</v>
      </c>
      <c r="R1954" s="3" t="s">
        <v>4140</v>
      </c>
      <c r="S1954" s="3">
        <v>18.899999999999999</v>
      </c>
      <c r="T1954" s="3">
        <v>6</v>
      </c>
      <c r="U1954" s="3">
        <v>0</v>
      </c>
      <c r="V1954" s="3">
        <v>9.0719999999999992</v>
      </c>
    </row>
    <row r="1955" spans="1:22" ht="14.25" customHeight="1" x14ac:dyDescent="0.25">
      <c r="A1955" s="3">
        <v>1954</v>
      </c>
      <c r="B1955" s="3" t="s">
        <v>4807</v>
      </c>
      <c r="C1955" s="4">
        <f>YEAR(Table_1[[#This Row],[Order Date]])</f>
        <v>2014</v>
      </c>
      <c r="D1955" s="9">
        <v>41885</v>
      </c>
      <c r="E1955" s="3">
        <v>41889</v>
      </c>
      <c r="F1955" s="3" t="s">
        <v>50</v>
      </c>
      <c r="G1955" s="3" t="s">
        <v>4808</v>
      </c>
      <c r="H1955" s="3" t="s">
        <v>4809</v>
      </c>
      <c r="I1955" s="3" t="s">
        <v>41</v>
      </c>
      <c r="J1955" s="3" t="s">
        <v>27</v>
      </c>
      <c r="K1955" s="3" t="s">
        <v>266</v>
      </c>
      <c r="L1955" s="3" t="s">
        <v>267</v>
      </c>
      <c r="M1955" s="3">
        <v>10009</v>
      </c>
      <c r="N1955" s="3" t="s">
        <v>148</v>
      </c>
      <c r="O1955" s="3" t="s">
        <v>1793</v>
      </c>
      <c r="P1955" s="3" t="s">
        <v>32</v>
      </c>
      <c r="Q1955" s="3" t="s">
        <v>36</v>
      </c>
      <c r="R1955" s="3" t="s">
        <v>1794</v>
      </c>
      <c r="S1955" s="3">
        <v>1282.4100000000001</v>
      </c>
      <c r="T1955" s="3">
        <v>5</v>
      </c>
      <c r="U1955" s="3">
        <v>0.1</v>
      </c>
      <c r="V1955" s="3">
        <v>213.73500000000001</v>
      </c>
    </row>
    <row r="1956" spans="1:22" ht="14.25" customHeight="1" x14ac:dyDescent="0.25">
      <c r="A1956" s="3">
        <v>1955</v>
      </c>
      <c r="B1956" s="3" t="s">
        <v>4807</v>
      </c>
      <c r="C1956" s="4">
        <f>YEAR(Table_1[[#This Row],[Order Date]])</f>
        <v>2014</v>
      </c>
      <c r="D1956" s="9">
        <v>41885</v>
      </c>
      <c r="E1956" s="3">
        <v>41889</v>
      </c>
      <c r="F1956" s="3" t="s">
        <v>50</v>
      </c>
      <c r="G1956" s="3" t="s">
        <v>4808</v>
      </c>
      <c r="H1956" s="3" t="s">
        <v>4809</v>
      </c>
      <c r="I1956" s="3" t="s">
        <v>41</v>
      </c>
      <c r="J1956" s="3" t="s">
        <v>27</v>
      </c>
      <c r="K1956" s="3" t="s">
        <v>266</v>
      </c>
      <c r="L1956" s="3" t="s">
        <v>267</v>
      </c>
      <c r="M1956" s="3">
        <v>10009</v>
      </c>
      <c r="N1956" s="3" t="s">
        <v>148</v>
      </c>
      <c r="O1956" s="3" t="s">
        <v>4810</v>
      </c>
      <c r="P1956" s="3" t="s">
        <v>46</v>
      </c>
      <c r="Q1956" s="3" t="s">
        <v>68</v>
      </c>
      <c r="R1956" s="3" t="s">
        <v>4811</v>
      </c>
      <c r="S1956" s="3">
        <v>4.92</v>
      </c>
      <c r="T1956" s="3">
        <v>3</v>
      </c>
      <c r="U1956" s="3">
        <v>0</v>
      </c>
      <c r="V1956" s="3">
        <v>2.2139999999999995</v>
      </c>
    </row>
    <row r="1957" spans="1:22" ht="14.25" customHeight="1" x14ac:dyDescent="0.25">
      <c r="A1957" s="3">
        <v>1956</v>
      </c>
      <c r="B1957" s="3" t="s">
        <v>4807</v>
      </c>
      <c r="C1957" s="4">
        <f>YEAR(Table_1[[#This Row],[Order Date]])</f>
        <v>2014</v>
      </c>
      <c r="D1957" s="9">
        <v>41885</v>
      </c>
      <c r="E1957" s="3">
        <v>41889</v>
      </c>
      <c r="F1957" s="3" t="s">
        <v>50</v>
      </c>
      <c r="G1957" s="3" t="s">
        <v>4808</v>
      </c>
      <c r="H1957" s="3" t="s">
        <v>4809</v>
      </c>
      <c r="I1957" s="3" t="s">
        <v>41</v>
      </c>
      <c r="J1957" s="3" t="s">
        <v>27</v>
      </c>
      <c r="K1957" s="3" t="s">
        <v>266</v>
      </c>
      <c r="L1957" s="3" t="s">
        <v>267</v>
      </c>
      <c r="M1957" s="3">
        <v>10009</v>
      </c>
      <c r="N1957" s="3" t="s">
        <v>148</v>
      </c>
      <c r="O1957" s="3" t="s">
        <v>4812</v>
      </c>
      <c r="P1957" s="3" t="s">
        <v>71</v>
      </c>
      <c r="Q1957" s="3" t="s">
        <v>161</v>
      </c>
      <c r="R1957" s="3" t="s">
        <v>4813</v>
      </c>
      <c r="S1957" s="3">
        <v>238</v>
      </c>
      <c r="T1957" s="3">
        <v>2</v>
      </c>
      <c r="U1957" s="3">
        <v>0</v>
      </c>
      <c r="V1957" s="3">
        <v>38.080000000000013</v>
      </c>
    </row>
    <row r="1958" spans="1:22" ht="14.25" customHeight="1" x14ac:dyDescent="0.25">
      <c r="A1958" s="3">
        <v>1957</v>
      </c>
      <c r="B1958" s="3" t="s">
        <v>4807</v>
      </c>
      <c r="C1958" s="4">
        <f>YEAR(Table_1[[#This Row],[Order Date]])</f>
        <v>2014</v>
      </c>
      <c r="D1958" s="9">
        <v>41885</v>
      </c>
      <c r="E1958" s="3">
        <v>41889</v>
      </c>
      <c r="F1958" s="3" t="s">
        <v>50</v>
      </c>
      <c r="G1958" s="3" t="s">
        <v>4808</v>
      </c>
      <c r="H1958" s="3" t="s">
        <v>4809</v>
      </c>
      <c r="I1958" s="3" t="s">
        <v>41</v>
      </c>
      <c r="J1958" s="3" t="s">
        <v>27</v>
      </c>
      <c r="K1958" s="3" t="s">
        <v>266</v>
      </c>
      <c r="L1958" s="3" t="s">
        <v>267</v>
      </c>
      <c r="M1958" s="3">
        <v>10009</v>
      </c>
      <c r="N1958" s="3" t="s">
        <v>148</v>
      </c>
      <c r="O1958" s="3" t="s">
        <v>856</v>
      </c>
      <c r="P1958" s="3" t="s">
        <v>71</v>
      </c>
      <c r="Q1958" s="3" t="s">
        <v>161</v>
      </c>
      <c r="R1958" s="3" t="s">
        <v>857</v>
      </c>
      <c r="S1958" s="3">
        <v>167.97</v>
      </c>
      <c r="T1958" s="3">
        <v>3</v>
      </c>
      <c r="U1958" s="3">
        <v>0</v>
      </c>
      <c r="V1958" s="3">
        <v>40.31280000000001</v>
      </c>
    </row>
    <row r="1959" spans="1:22" ht="14.25" customHeight="1" x14ac:dyDescent="0.25">
      <c r="A1959" s="3">
        <v>1958</v>
      </c>
      <c r="B1959" s="3" t="s">
        <v>4807</v>
      </c>
      <c r="C1959" s="4">
        <f>YEAR(Table_1[[#This Row],[Order Date]])</f>
        <v>2014</v>
      </c>
      <c r="D1959" s="9">
        <v>41885</v>
      </c>
      <c r="E1959" s="3">
        <v>41889</v>
      </c>
      <c r="F1959" s="3" t="s">
        <v>50</v>
      </c>
      <c r="G1959" s="3" t="s">
        <v>4808</v>
      </c>
      <c r="H1959" s="3" t="s">
        <v>4809</v>
      </c>
      <c r="I1959" s="3" t="s">
        <v>41</v>
      </c>
      <c r="J1959" s="3" t="s">
        <v>27</v>
      </c>
      <c r="K1959" s="3" t="s">
        <v>266</v>
      </c>
      <c r="L1959" s="3" t="s">
        <v>267</v>
      </c>
      <c r="M1959" s="3">
        <v>10009</v>
      </c>
      <c r="N1959" s="3" t="s">
        <v>148</v>
      </c>
      <c r="O1959" s="3" t="s">
        <v>4461</v>
      </c>
      <c r="P1959" s="3" t="s">
        <v>46</v>
      </c>
      <c r="Q1959" s="3" t="s">
        <v>90</v>
      </c>
      <c r="R1959" s="3" t="s">
        <v>4462</v>
      </c>
      <c r="S1959" s="3">
        <v>17.12</v>
      </c>
      <c r="T1959" s="3">
        <v>4</v>
      </c>
      <c r="U1959" s="3">
        <v>0</v>
      </c>
      <c r="V1959" s="3">
        <v>7.7039999999999988</v>
      </c>
    </row>
    <row r="1960" spans="1:22" ht="14.25" customHeight="1" x14ac:dyDescent="0.25">
      <c r="A1960" s="3">
        <v>1959</v>
      </c>
      <c r="B1960" s="3" t="s">
        <v>4814</v>
      </c>
      <c r="C1960" s="4">
        <f>YEAR(Table_1[[#This Row],[Order Date]])</f>
        <v>2014</v>
      </c>
      <c r="D1960" s="9">
        <v>41893</v>
      </c>
      <c r="E1960" s="3">
        <v>41898</v>
      </c>
      <c r="F1960" s="3" t="s">
        <v>23</v>
      </c>
      <c r="G1960" s="3" t="s">
        <v>2940</v>
      </c>
      <c r="H1960" s="3" t="s">
        <v>2941</v>
      </c>
      <c r="I1960" s="3" t="s">
        <v>26</v>
      </c>
      <c r="J1960" s="3" t="s">
        <v>27</v>
      </c>
      <c r="K1960" s="3" t="s">
        <v>318</v>
      </c>
      <c r="L1960" s="3" t="s">
        <v>596</v>
      </c>
      <c r="M1960" s="3">
        <v>65807</v>
      </c>
      <c r="N1960" s="3" t="s">
        <v>105</v>
      </c>
      <c r="O1960" s="3" t="s">
        <v>3163</v>
      </c>
      <c r="P1960" s="3" t="s">
        <v>46</v>
      </c>
      <c r="Q1960" s="3" t="s">
        <v>75</v>
      </c>
      <c r="R1960" s="3" t="s">
        <v>3164</v>
      </c>
      <c r="S1960" s="3">
        <v>16.200000000000003</v>
      </c>
      <c r="T1960" s="3">
        <v>3</v>
      </c>
      <c r="U1960" s="3">
        <v>0</v>
      </c>
      <c r="V1960" s="3">
        <v>7.7759999999999998</v>
      </c>
    </row>
    <row r="1961" spans="1:22" ht="14.25" customHeight="1" x14ac:dyDescent="0.25">
      <c r="A1961" s="3">
        <v>1960</v>
      </c>
      <c r="B1961" s="3" t="s">
        <v>4814</v>
      </c>
      <c r="C1961" s="4">
        <f>YEAR(Table_1[[#This Row],[Order Date]])</f>
        <v>2014</v>
      </c>
      <c r="D1961" s="9">
        <v>41893</v>
      </c>
      <c r="E1961" s="3">
        <v>41898</v>
      </c>
      <c r="F1961" s="3" t="s">
        <v>23</v>
      </c>
      <c r="G1961" s="3" t="s">
        <v>2940</v>
      </c>
      <c r="H1961" s="3" t="s">
        <v>2941</v>
      </c>
      <c r="I1961" s="3" t="s">
        <v>26</v>
      </c>
      <c r="J1961" s="3" t="s">
        <v>27</v>
      </c>
      <c r="K1961" s="3" t="s">
        <v>318</v>
      </c>
      <c r="L1961" s="3" t="s">
        <v>596</v>
      </c>
      <c r="M1961" s="3">
        <v>65807</v>
      </c>
      <c r="N1961" s="3" t="s">
        <v>105</v>
      </c>
      <c r="O1961" s="3" t="s">
        <v>4815</v>
      </c>
      <c r="P1961" s="3" t="s">
        <v>46</v>
      </c>
      <c r="Q1961" s="3" t="s">
        <v>78</v>
      </c>
      <c r="R1961" s="3" t="s">
        <v>4816</v>
      </c>
      <c r="S1961" s="3">
        <v>33.99</v>
      </c>
      <c r="T1961" s="3">
        <v>3</v>
      </c>
      <c r="U1961" s="3">
        <v>0</v>
      </c>
      <c r="V1961" s="3">
        <v>14.615700000000004</v>
      </c>
    </row>
    <row r="1962" spans="1:22" ht="14.25" customHeight="1" x14ac:dyDescent="0.25">
      <c r="A1962" s="3">
        <v>1961</v>
      </c>
      <c r="B1962" s="3" t="s">
        <v>4814</v>
      </c>
      <c r="C1962" s="4">
        <f>YEAR(Table_1[[#This Row],[Order Date]])</f>
        <v>2014</v>
      </c>
      <c r="D1962" s="9">
        <v>41893</v>
      </c>
      <c r="E1962" s="3">
        <v>41898</v>
      </c>
      <c r="F1962" s="3" t="s">
        <v>23</v>
      </c>
      <c r="G1962" s="3" t="s">
        <v>2940</v>
      </c>
      <c r="H1962" s="3" t="s">
        <v>2941</v>
      </c>
      <c r="I1962" s="3" t="s">
        <v>26</v>
      </c>
      <c r="J1962" s="3" t="s">
        <v>27</v>
      </c>
      <c r="K1962" s="3" t="s">
        <v>318</v>
      </c>
      <c r="L1962" s="3" t="s">
        <v>596</v>
      </c>
      <c r="M1962" s="3">
        <v>65807</v>
      </c>
      <c r="N1962" s="3" t="s">
        <v>105</v>
      </c>
      <c r="O1962" s="3" t="s">
        <v>4334</v>
      </c>
      <c r="P1962" s="3" t="s">
        <v>71</v>
      </c>
      <c r="Q1962" s="3" t="s">
        <v>161</v>
      </c>
      <c r="R1962" s="3" t="s">
        <v>4335</v>
      </c>
      <c r="S1962" s="3">
        <v>296.84999999999997</v>
      </c>
      <c r="T1962" s="3">
        <v>5</v>
      </c>
      <c r="U1962" s="3">
        <v>0</v>
      </c>
      <c r="V1962" s="3">
        <v>53.432999999999993</v>
      </c>
    </row>
    <row r="1963" spans="1:22" ht="14.25" customHeight="1" x14ac:dyDescent="0.25">
      <c r="A1963" s="3">
        <v>1962</v>
      </c>
      <c r="B1963" s="3" t="s">
        <v>4814</v>
      </c>
      <c r="C1963" s="4">
        <f>YEAR(Table_1[[#This Row],[Order Date]])</f>
        <v>2014</v>
      </c>
      <c r="D1963" s="9">
        <v>41893</v>
      </c>
      <c r="E1963" s="3">
        <v>41898</v>
      </c>
      <c r="F1963" s="3" t="s">
        <v>23</v>
      </c>
      <c r="G1963" s="3" t="s">
        <v>2940</v>
      </c>
      <c r="H1963" s="3" t="s">
        <v>2941</v>
      </c>
      <c r="I1963" s="3" t="s">
        <v>26</v>
      </c>
      <c r="J1963" s="3" t="s">
        <v>27</v>
      </c>
      <c r="K1963" s="3" t="s">
        <v>318</v>
      </c>
      <c r="L1963" s="3" t="s">
        <v>596</v>
      </c>
      <c r="M1963" s="3">
        <v>65807</v>
      </c>
      <c r="N1963" s="3" t="s">
        <v>105</v>
      </c>
      <c r="O1963" s="3" t="s">
        <v>4817</v>
      </c>
      <c r="P1963" s="3" t="s">
        <v>71</v>
      </c>
      <c r="Q1963" s="3" t="s">
        <v>161</v>
      </c>
      <c r="R1963" s="3" t="s">
        <v>4818</v>
      </c>
      <c r="S1963" s="3">
        <v>112.80000000000001</v>
      </c>
      <c r="T1963" s="3">
        <v>6</v>
      </c>
      <c r="U1963" s="3">
        <v>0</v>
      </c>
      <c r="V1963" s="3">
        <v>6.7680000000000007</v>
      </c>
    </row>
    <row r="1964" spans="1:22" ht="14.25" customHeight="1" x14ac:dyDescent="0.25">
      <c r="A1964" s="3">
        <v>1963</v>
      </c>
      <c r="B1964" s="3" t="s">
        <v>4814</v>
      </c>
      <c r="C1964" s="4">
        <f>YEAR(Table_1[[#This Row],[Order Date]])</f>
        <v>2014</v>
      </c>
      <c r="D1964" s="9">
        <v>41893</v>
      </c>
      <c r="E1964" s="3">
        <v>41898</v>
      </c>
      <c r="F1964" s="3" t="s">
        <v>23</v>
      </c>
      <c r="G1964" s="3" t="s">
        <v>2940</v>
      </c>
      <c r="H1964" s="3" t="s">
        <v>2941</v>
      </c>
      <c r="I1964" s="3" t="s">
        <v>26</v>
      </c>
      <c r="J1964" s="3" t="s">
        <v>27</v>
      </c>
      <c r="K1964" s="3" t="s">
        <v>318</v>
      </c>
      <c r="L1964" s="3" t="s">
        <v>596</v>
      </c>
      <c r="M1964" s="3">
        <v>65807</v>
      </c>
      <c r="N1964" s="3" t="s">
        <v>105</v>
      </c>
      <c r="O1964" s="3" t="s">
        <v>4819</v>
      </c>
      <c r="P1964" s="3" t="s">
        <v>46</v>
      </c>
      <c r="Q1964" s="3" t="s">
        <v>75</v>
      </c>
      <c r="R1964" s="3" t="s">
        <v>4820</v>
      </c>
      <c r="S1964" s="3">
        <v>13.71</v>
      </c>
      <c r="T1964" s="3">
        <v>3</v>
      </c>
      <c r="U1964" s="3">
        <v>0</v>
      </c>
      <c r="V1964" s="3">
        <v>6.5808</v>
      </c>
    </row>
    <row r="1965" spans="1:22" ht="14.25" customHeight="1" x14ac:dyDescent="0.25">
      <c r="A1965" s="3">
        <v>1964</v>
      </c>
      <c r="B1965" s="3" t="s">
        <v>4814</v>
      </c>
      <c r="C1965" s="4">
        <f>YEAR(Table_1[[#This Row],[Order Date]])</f>
        <v>2014</v>
      </c>
      <c r="D1965" s="9">
        <v>41893</v>
      </c>
      <c r="E1965" s="3">
        <v>41898</v>
      </c>
      <c r="F1965" s="3" t="s">
        <v>23</v>
      </c>
      <c r="G1965" s="3" t="s">
        <v>2940</v>
      </c>
      <c r="H1965" s="3" t="s">
        <v>2941</v>
      </c>
      <c r="I1965" s="3" t="s">
        <v>26</v>
      </c>
      <c r="J1965" s="3" t="s">
        <v>27</v>
      </c>
      <c r="K1965" s="3" t="s">
        <v>318</v>
      </c>
      <c r="L1965" s="3" t="s">
        <v>596</v>
      </c>
      <c r="M1965" s="3">
        <v>65807</v>
      </c>
      <c r="N1965" s="3" t="s">
        <v>105</v>
      </c>
      <c r="O1965" s="3" t="s">
        <v>4058</v>
      </c>
      <c r="P1965" s="3" t="s">
        <v>46</v>
      </c>
      <c r="Q1965" s="3" t="s">
        <v>90</v>
      </c>
      <c r="R1965" s="3" t="s">
        <v>4059</v>
      </c>
      <c r="S1965" s="3">
        <v>24.900000000000002</v>
      </c>
      <c r="T1965" s="3">
        <v>5</v>
      </c>
      <c r="U1965" s="3">
        <v>0</v>
      </c>
      <c r="V1965" s="3">
        <v>11.703000000000001</v>
      </c>
    </row>
    <row r="1966" spans="1:22" ht="14.25" customHeight="1" x14ac:dyDescent="0.25">
      <c r="A1966" s="3">
        <v>1965</v>
      </c>
      <c r="B1966" s="3" t="s">
        <v>4814</v>
      </c>
      <c r="C1966" s="4">
        <f>YEAR(Table_1[[#This Row],[Order Date]])</f>
        <v>2014</v>
      </c>
      <c r="D1966" s="9">
        <v>41893</v>
      </c>
      <c r="E1966" s="3">
        <v>41898</v>
      </c>
      <c r="F1966" s="3" t="s">
        <v>23</v>
      </c>
      <c r="G1966" s="3" t="s">
        <v>2940</v>
      </c>
      <c r="H1966" s="3" t="s">
        <v>2941</v>
      </c>
      <c r="I1966" s="3" t="s">
        <v>26</v>
      </c>
      <c r="J1966" s="3" t="s">
        <v>27</v>
      </c>
      <c r="K1966" s="3" t="s">
        <v>318</v>
      </c>
      <c r="L1966" s="3" t="s">
        <v>596</v>
      </c>
      <c r="M1966" s="3">
        <v>65807</v>
      </c>
      <c r="N1966" s="3" t="s">
        <v>105</v>
      </c>
      <c r="O1966" s="3" t="s">
        <v>2428</v>
      </c>
      <c r="P1966" s="3" t="s">
        <v>46</v>
      </c>
      <c r="Q1966" s="3" t="s">
        <v>59</v>
      </c>
      <c r="R1966" s="3" t="s">
        <v>2429</v>
      </c>
      <c r="S1966" s="3">
        <v>286.29000000000002</v>
      </c>
      <c r="T1966" s="3">
        <v>3</v>
      </c>
      <c r="U1966" s="3">
        <v>0</v>
      </c>
      <c r="V1966" s="3">
        <v>17.177399999999977</v>
      </c>
    </row>
    <row r="1967" spans="1:22" ht="14.25" customHeight="1" x14ac:dyDescent="0.25">
      <c r="A1967" s="3">
        <v>1966</v>
      </c>
      <c r="B1967" s="3" t="s">
        <v>4814</v>
      </c>
      <c r="C1967" s="4">
        <f>YEAR(Table_1[[#This Row],[Order Date]])</f>
        <v>2014</v>
      </c>
      <c r="D1967" s="9">
        <v>41893</v>
      </c>
      <c r="E1967" s="3">
        <v>41898</v>
      </c>
      <c r="F1967" s="3" t="s">
        <v>23</v>
      </c>
      <c r="G1967" s="3" t="s">
        <v>2940</v>
      </c>
      <c r="H1967" s="3" t="s">
        <v>2941</v>
      </c>
      <c r="I1967" s="3" t="s">
        <v>26</v>
      </c>
      <c r="J1967" s="3" t="s">
        <v>27</v>
      </c>
      <c r="K1967" s="3" t="s">
        <v>318</v>
      </c>
      <c r="L1967" s="3" t="s">
        <v>596</v>
      </c>
      <c r="M1967" s="3">
        <v>65807</v>
      </c>
      <c r="N1967" s="3" t="s">
        <v>105</v>
      </c>
      <c r="O1967" s="3" t="s">
        <v>4821</v>
      </c>
      <c r="P1967" s="3" t="s">
        <v>46</v>
      </c>
      <c r="Q1967" s="3" t="s">
        <v>78</v>
      </c>
      <c r="R1967" s="3" t="s">
        <v>4822</v>
      </c>
      <c r="S1967" s="3">
        <v>24.18</v>
      </c>
      <c r="T1967" s="3">
        <v>2</v>
      </c>
      <c r="U1967" s="3">
        <v>0</v>
      </c>
      <c r="V1967" s="3">
        <v>7.2539999999999978</v>
      </c>
    </row>
    <row r="1968" spans="1:22" ht="14.25" customHeight="1" x14ac:dyDescent="0.25">
      <c r="A1968" s="3">
        <v>1967</v>
      </c>
      <c r="B1968" s="3" t="s">
        <v>4823</v>
      </c>
      <c r="C1968" s="4">
        <f>YEAR(Table_1[[#This Row],[Order Date]])</f>
        <v>2014</v>
      </c>
      <c r="D1968" s="9">
        <v>41995</v>
      </c>
      <c r="E1968" s="3">
        <v>42002</v>
      </c>
      <c r="F1968" s="3" t="s">
        <v>50</v>
      </c>
      <c r="G1968" s="3" t="s">
        <v>1772</v>
      </c>
      <c r="H1968" s="3" t="s">
        <v>1773</v>
      </c>
      <c r="I1968" s="3" t="s">
        <v>26</v>
      </c>
      <c r="J1968" s="3" t="s">
        <v>27</v>
      </c>
      <c r="K1968" s="3" t="s">
        <v>4824</v>
      </c>
      <c r="L1968" s="3" t="s">
        <v>788</v>
      </c>
      <c r="M1968" s="3">
        <v>7501</v>
      </c>
      <c r="N1968" s="3" t="s">
        <v>148</v>
      </c>
      <c r="O1968" s="3" t="s">
        <v>2086</v>
      </c>
      <c r="P1968" s="3" t="s">
        <v>71</v>
      </c>
      <c r="Q1968" s="3" t="s">
        <v>72</v>
      </c>
      <c r="R1968" s="3" t="s">
        <v>2087</v>
      </c>
      <c r="S1968" s="3">
        <v>281.96999999999997</v>
      </c>
      <c r="T1968" s="3">
        <v>3</v>
      </c>
      <c r="U1968" s="3">
        <v>0</v>
      </c>
      <c r="V1968" s="3">
        <v>78.951599999999999</v>
      </c>
    </row>
    <row r="1969" spans="1:22" ht="14.25" customHeight="1" x14ac:dyDescent="0.25">
      <c r="A1969" s="3">
        <v>1968</v>
      </c>
      <c r="B1969" s="3" t="s">
        <v>4823</v>
      </c>
      <c r="C1969" s="4">
        <f>YEAR(Table_1[[#This Row],[Order Date]])</f>
        <v>2014</v>
      </c>
      <c r="D1969" s="9">
        <v>41995</v>
      </c>
      <c r="E1969" s="3">
        <v>42002</v>
      </c>
      <c r="F1969" s="3" t="s">
        <v>50</v>
      </c>
      <c r="G1969" s="3" t="s">
        <v>1772</v>
      </c>
      <c r="H1969" s="3" t="s">
        <v>1773</v>
      </c>
      <c r="I1969" s="3" t="s">
        <v>26</v>
      </c>
      <c r="J1969" s="3" t="s">
        <v>27</v>
      </c>
      <c r="K1969" s="3" t="s">
        <v>4824</v>
      </c>
      <c r="L1969" s="3" t="s">
        <v>788</v>
      </c>
      <c r="M1969" s="3">
        <v>7501</v>
      </c>
      <c r="N1969" s="3" t="s">
        <v>148</v>
      </c>
      <c r="O1969" s="3" t="s">
        <v>4825</v>
      </c>
      <c r="P1969" s="3" t="s">
        <v>46</v>
      </c>
      <c r="Q1969" s="3" t="s">
        <v>578</v>
      </c>
      <c r="R1969" s="3" t="s">
        <v>4826</v>
      </c>
      <c r="S1969" s="3">
        <v>69.5</v>
      </c>
      <c r="T1969" s="3">
        <v>5</v>
      </c>
      <c r="U1969" s="3">
        <v>0</v>
      </c>
      <c r="V1969" s="3">
        <v>20.154999999999994</v>
      </c>
    </row>
    <row r="1970" spans="1:22" ht="14.25" customHeight="1" x14ac:dyDescent="0.25">
      <c r="A1970" s="3">
        <v>1969</v>
      </c>
      <c r="B1970" s="3" t="s">
        <v>4823</v>
      </c>
      <c r="C1970" s="4">
        <f>YEAR(Table_1[[#This Row],[Order Date]])</f>
        <v>2014</v>
      </c>
      <c r="D1970" s="9">
        <v>41995</v>
      </c>
      <c r="E1970" s="3">
        <v>42002</v>
      </c>
      <c r="F1970" s="3" t="s">
        <v>50</v>
      </c>
      <c r="G1970" s="3" t="s">
        <v>1772</v>
      </c>
      <c r="H1970" s="3" t="s">
        <v>1773</v>
      </c>
      <c r="I1970" s="3" t="s">
        <v>26</v>
      </c>
      <c r="J1970" s="3" t="s">
        <v>27</v>
      </c>
      <c r="K1970" s="3" t="s">
        <v>4824</v>
      </c>
      <c r="L1970" s="3" t="s">
        <v>788</v>
      </c>
      <c r="M1970" s="3">
        <v>7501</v>
      </c>
      <c r="N1970" s="3" t="s">
        <v>148</v>
      </c>
      <c r="O1970" s="3" t="s">
        <v>699</v>
      </c>
      <c r="P1970" s="3" t="s">
        <v>46</v>
      </c>
      <c r="Q1970" s="3" t="s">
        <v>90</v>
      </c>
      <c r="R1970" s="3" t="s">
        <v>700</v>
      </c>
      <c r="S1970" s="3">
        <v>166.44</v>
      </c>
      <c r="T1970" s="3">
        <v>3</v>
      </c>
      <c r="U1970" s="3">
        <v>0</v>
      </c>
      <c r="V1970" s="3">
        <v>79.891199999999998</v>
      </c>
    </row>
    <row r="1971" spans="1:22" ht="14.25" customHeight="1" x14ac:dyDescent="0.25">
      <c r="A1971" s="3">
        <v>1970</v>
      </c>
      <c r="B1971" s="3" t="s">
        <v>4827</v>
      </c>
      <c r="C1971" s="4">
        <f>YEAR(Table_1[[#This Row],[Order Date]])</f>
        <v>2014</v>
      </c>
      <c r="D1971" s="9">
        <v>41906</v>
      </c>
      <c r="E1971" s="3">
        <v>41912</v>
      </c>
      <c r="F1971" s="3" t="s">
        <v>50</v>
      </c>
      <c r="G1971" s="3" t="s">
        <v>1870</v>
      </c>
      <c r="H1971" s="3" t="s">
        <v>1871</v>
      </c>
      <c r="I1971" s="3" t="s">
        <v>26</v>
      </c>
      <c r="J1971" s="3" t="s">
        <v>27</v>
      </c>
      <c r="K1971" s="3" t="s">
        <v>4548</v>
      </c>
      <c r="L1971" s="3" t="s">
        <v>649</v>
      </c>
      <c r="M1971" s="3">
        <v>74133</v>
      </c>
      <c r="N1971" s="3" t="s">
        <v>105</v>
      </c>
      <c r="O1971" s="3" t="s">
        <v>730</v>
      </c>
      <c r="P1971" s="3" t="s">
        <v>71</v>
      </c>
      <c r="Q1971" s="3" t="s">
        <v>161</v>
      </c>
      <c r="R1971" s="3" t="s">
        <v>731</v>
      </c>
      <c r="S1971" s="3">
        <v>291.95999999999998</v>
      </c>
      <c r="T1971" s="3">
        <v>4</v>
      </c>
      <c r="U1971" s="3">
        <v>0</v>
      </c>
      <c r="V1971" s="3">
        <v>102.18599999999998</v>
      </c>
    </row>
    <row r="1972" spans="1:22" ht="14.25" customHeight="1" x14ac:dyDescent="0.25">
      <c r="A1972" s="3">
        <v>1971</v>
      </c>
      <c r="B1972" s="3" t="s">
        <v>4828</v>
      </c>
      <c r="C1972" s="4">
        <f>YEAR(Table_1[[#This Row],[Order Date]])</f>
        <v>2014</v>
      </c>
      <c r="D1972" s="9">
        <v>41766</v>
      </c>
      <c r="E1972" s="3">
        <v>41771</v>
      </c>
      <c r="F1972" s="3" t="s">
        <v>50</v>
      </c>
      <c r="G1972" s="3" t="s">
        <v>4479</v>
      </c>
      <c r="H1972" s="3" t="s">
        <v>4480</v>
      </c>
      <c r="I1972" s="3" t="s">
        <v>102</v>
      </c>
      <c r="J1972" s="3" t="s">
        <v>27</v>
      </c>
      <c r="K1972" s="3" t="s">
        <v>303</v>
      </c>
      <c r="L1972" s="3" t="s">
        <v>211</v>
      </c>
      <c r="M1972" s="3">
        <v>60623</v>
      </c>
      <c r="N1972" s="3" t="s">
        <v>105</v>
      </c>
      <c r="O1972" s="3" t="s">
        <v>4497</v>
      </c>
      <c r="P1972" s="3" t="s">
        <v>46</v>
      </c>
      <c r="Q1972" s="3" t="s">
        <v>68</v>
      </c>
      <c r="R1972" s="3" t="s">
        <v>4498</v>
      </c>
      <c r="S1972" s="3">
        <v>6.4080000000000004</v>
      </c>
      <c r="T1972" s="3">
        <v>3</v>
      </c>
      <c r="U1972" s="3">
        <v>0.2</v>
      </c>
      <c r="V1972" s="3">
        <v>0.64079999999999981</v>
      </c>
    </row>
    <row r="1973" spans="1:22" ht="14.25" customHeight="1" x14ac:dyDescent="0.25">
      <c r="A1973" s="3">
        <v>1972</v>
      </c>
      <c r="B1973" s="3" t="s">
        <v>4828</v>
      </c>
      <c r="C1973" s="4">
        <f>YEAR(Table_1[[#This Row],[Order Date]])</f>
        <v>2014</v>
      </c>
      <c r="D1973" s="9">
        <v>41766</v>
      </c>
      <c r="E1973" s="3">
        <v>41771</v>
      </c>
      <c r="F1973" s="3" t="s">
        <v>50</v>
      </c>
      <c r="G1973" s="3" t="s">
        <v>4479</v>
      </c>
      <c r="H1973" s="3" t="s">
        <v>4480</v>
      </c>
      <c r="I1973" s="3" t="s">
        <v>102</v>
      </c>
      <c r="J1973" s="3" t="s">
        <v>27</v>
      </c>
      <c r="K1973" s="3" t="s">
        <v>303</v>
      </c>
      <c r="L1973" s="3" t="s">
        <v>211</v>
      </c>
      <c r="M1973" s="3">
        <v>60623</v>
      </c>
      <c r="N1973" s="3" t="s">
        <v>105</v>
      </c>
      <c r="O1973" s="3" t="s">
        <v>730</v>
      </c>
      <c r="P1973" s="3" t="s">
        <v>71</v>
      </c>
      <c r="Q1973" s="3" t="s">
        <v>161</v>
      </c>
      <c r="R1973" s="3" t="s">
        <v>731</v>
      </c>
      <c r="S1973" s="3">
        <v>408.74399999999997</v>
      </c>
      <c r="T1973" s="3">
        <v>7</v>
      </c>
      <c r="U1973" s="3">
        <v>0.2</v>
      </c>
      <c r="V1973" s="3">
        <v>76.639499999999984</v>
      </c>
    </row>
    <row r="1974" spans="1:22" ht="14.25" customHeight="1" x14ac:dyDescent="0.25">
      <c r="A1974" s="3">
        <v>1973</v>
      </c>
      <c r="B1974" s="3" t="s">
        <v>4829</v>
      </c>
      <c r="C1974" s="4">
        <f>YEAR(Table_1[[#This Row],[Order Date]])</f>
        <v>2011</v>
      </c>
      <c r="D1974" s="9">
        <v>40891</v>
      </c>
      <c r="E1974" s="3">
        <v>40896</v>
      </c>
      <c r="F1974" s="3" t="s">
        <v>50</v>
      </c>
      <c r="G1974" s="3" t="s">
        <v>4830</v>
      </c>
      <c r="H1974" s="3" t="s">
        <v>4831</v>
      </c>
      <c r="I1974" s="3" t="s">
        <v>26</v>
      </c>
      <c r="J1974" s="3" t="s">
        <v>27</v>
      </c>
      <c r="K1974" s="3" t="s">
        <v>303</v>
      </c>
      <c r="L1974" s="3" t="s">
        <v>211</v>
      </c>
      <c r="M1974" s="3">
        <v>60610</v>
      </c>
      <c r="N1974" s="3" t="s">
        <v>105</v>
      </c>
      <c r="O1974" s="3" t="s">
        <v>4832</v>
      </c>
      <c r="P1974" s="3" t="s">
        <v>46</v>
      </c>
      <c r="Q1974" s="3" t="s">
        <v>75</v>
      </c>
      <c r="R1974" s="3" t="s">
        <v>4833</v>
      </c>
      <c r="S1974" s="3">
        <v>5.1039999999999992</v>
      </c>
      <c r="T1974" s="3">
        <v>4</v>
      </c>
      <c r="U1974" s="3">
        <v>0.8</v>
      </c>
      <c r="V1974" s="3">
        <v>-8.6768000000000018</v>
      </c>
    </row>
    <row r="1975" spans="1:22" ht="14.25" customHeight="1" x14ac:dyDescent="0.25">
      <c r="A1975" s="3">
        <v>1974</v>
      </c>
      <c r="B1975" s="3" t="s">
        <v>4829</v>
      </c>
      <c r="C1975" s="4">
        <f>YEAR(Table_1[[#This Row],[Order Date]])</f>
        <v>2011</v>
      </c>
      <c r="D1975" s="9">
        <v>40891</v>
      </c>
      <c r="E1975" s="3">
        <v>40896</v>
      </c>
      <c r="F1975" s="3" t="s">
        <v>50</v>
      </c>
      <c r="G1975" s="3" t="s">
        <v>4830</v>
      </c>
      <c r="H1975" s="3" t="s">
        <v>4831</v>
      </c>
      <c r="I1975" s="3" t="s">
        <v>26</v>
      </c>
      <c r="J1975" s="3" t="s">
        <v>27</v>
      </c>
      <c r="K1975" s="3" t="s">
        <v>303</v>
      </c>
      <c r="L1975" s="3" t="s">
        <v>211</v>
      </c>
      <c r="M1975" s="3">
        <v>60610</v>
      </c>
      <c r="N1975" s="3" t="s">
        <v>105</v>
      </c>
      <c r="O1975" s="3" t="s">
        <v>3142</v>
      </c>
      <c r="P1975" s="3" t="s">
        <v>46</v>
      </c>
      <c r="Q1975" s="3" t="s">
        <v>269</v>
      </c>
      <c r="R1975" s="3" t="s">
        <v>3143</v>
      </c>
      <c r="S1975" s="3">
        <v>2.8960000000000004</v>
      </c>
      <c r="T1975" s="3">
        <v>2</v>
      </c>
      <c r="U1975" s="3">
        <v>0.2</v>
      </c>
      <c r="V1975" s="3">
        <v>0.4705999999999998</v>
      </c>
    </row>
    <row r="1976" spans="1:22" ht="14.25" customHeight="1" x14ac:dyDescent="0.25">
      <c r="A1976" s="3">
        <v>1975</v>
      </c>
      <c r="B1976" s="3" t="s">
        <v>4829</v>
      </c>
      <c r="C1976" s="4">
        <f>YEAR(Table_1[[#This Row],[Order Date]])</f>
        <v>2011</v>
      </c>
      <c r="D1976" s="9">
        <v>40891</v>
      </c>
      <c r="E1976" s="3">
        <v>40896</v>
      </c>
      <c r="F1976" s="3" t="s">
        <v>50</v>
      </c>
      <c r="G1976" s="3" t="s">
        <v>4830</v>
      </c>
      <c r="H1976" s="3" t="s">
        <v>4831</v>
      </c>
      <c r="I1976" s="3" t="s">
        <v>26</v>
      </c>
      <c r="J1976" s="3" t="s">
        <v>27</v>
      </c>
      <c r="K1976" s="3" t="s">
        <v>303</v>
      </c>
      <c r="L1976" s="3" t="s">
        <v>211</v>
      </c>
      <c r="M1976" s="3">
        <v>60610</v>
      </c>
      <c r="N1976" s="3" t="s">
        <v>105</v>
      </c>
      <c r="O1976" s="3" t="s">
        <v>4834</v>
      </c>
      <c r="P1976" s="3" t="s">
        <v>71</v>
      </c>
      <c r="Q1976" s="3" t="s">
        <v>161</v>
      </c>
      <c r="R1976" s="3" t="s">
        <v>4835</v>
      </c>
      <c r="S1976" s="3">
        <v>35.016000000000005</v>
      </c>
      <c r="T1976" s="3">
        <v>3</v>
      </c>
      <c r="U1976" s="3">
        <v>0.2</v>
      </c>
      <c r="V1976" s="3">
        <v>-2.188500000000003</v>
      </c>
    </row>
    <row r="1977" spans="1:22" ht="14.25" customHeight="1" x14ac:dyDescent="0.25">
      <c r="A1977" s="3">
        <v>1976</v>
      </c>
      <c r="B1977" s="3" t="s">
        <v>4836</v>
      </c>
      <c r="C1977" s="4">
        <f>YEAR(Table_1[[#This Row],[Order Date]])</f>
        <v>2011</v>
      </c>
      <c r="D1977" s="9">
        <v>40834</v>
      </c>
      <c r="E1977" s="3">
        <v>40836</v>
      </c>
      <c r="F1977" s="3" t="s">
        <v>23</v>
      </c>
      <c r="G1977" s="3" t="s">
        <v>1108</v>
      </c>
      <c r="H1977" s="3" t="s">
        <v>1109</v>
      </c>
      <c r="I1977" s="3" t="s">
        <v>41</v>
      </c>
      <c r="J1977" s="3" t="s">
        <v>27</v>
      </c>
      <c r="K1977" s="3" t="s">
        <v>1817</v>
      </c>
      <c r="L1977" s="3" t="s">
        <v>358</v>
      </c>
      <c r="M1977" s="3">
        <v>36116</v>
      </c>
      <c r="N1977" s="3" t="s">
        <v>30</v>
      </c>
      <c r="O1977" s="3" t="s">
        <v>839</v>
      </c>
      <c r="P1977" s="3" t="s">
        <v>46</v>
      </c>
      <c r="Q1977" s="3" t="s">
        <v>59</v>
      </c>
      <c r="R1977" s="3" t="s">
        <v>840</v>
      </c>
      <c r="S1977" s="3">
        <v>275.96999999999997</v>
      </c>
      <c r="T1977" s="3">
        <v>3</v>
      </c>
      <c r="U1977" s="3">
        <v>0</v>
      </c>
      <c r="V1977" s="3">
        <v>11.038799999999981</v>
      </c>
    </row>
    <row r="1978" spans="1:22" ht="14.25" customHeight="1" x14ac:dyDescent="0.25">
      <c r="A1978" s="3">
        <v>1977</v>
      </c>
      <c r="B1978" s="3" t="s">
        <v>4836</v>
      </c>
      <c r="C1978" s="4">
        <f>YEAR(Table_1[[#This Row],[Order Date]])</f>
        <v>2011</v>
      </c>
      <c r="D1978" s="9">
        <v>40834</v>
      </c>
      <c r="E1978" s="3">
        <v>40836</v>
      </c>
      <c r="F1978" s="3" t="s">
        <v>23</v>
      </c>
      <c r="G1978" s="3" t="s">
        <v>1108</v>
      </c>
      <c r="H1978" s="3" t="s">
        <v>1109</v>
      </c>
      <c r="I1978" s="3" t="s">
        <v>41</v>
      </c>
      <c r="J1978" s="3" t="s">
        <v>27</v>
      </c>
      <c r="K1978" s="3" t="s">
        <v>1817</v>
      </c>
      <c r="L1978" s="3" t="s">
        <v>358</v>
      </c>
      <c r="M1978" s="3">
        <v>36116</v>
      </c>
      <c r="N1978" s="3" t="s">
        <v>30</v>
      </c>
      <c r="O1978" s="3" t="s">
        <v>4837</v>
      </c>
      <c r="P1978" s="3" t="s">
        <v>71</v>
      </c>
      <c r="Q1978" s="3" t="s">
        <v>72</v>
      </c>
      <c r="R1978" s="3" t="s">
        <v>4838</v>
      </c>
      <c r="S1978" s="3">
        <v>1394.95</v>
      </c>
      <c r="T1978" s="3">
        <v>5</v>
      </c>
      <c r="U1978" s="3">
        <v>0</v>
      </c>
      <c r="V1978" s="3">
        <v>362.68699999999995</v>
      </c>
    </row>
    <row r="1979" spans="1:22" ht="14.25" customHeight="1" x14ac:dyDescent="0.25">
      <c r="A1979" s="3">
        <v>1978</v>
      </c>
      <c r="B1979" s="3" t="s">
        <v>4836</v>
      </c>
      <c r="C1979" s="4">
        <f>YEAR(Table_1[[#This Row],[Order Date]])</f>
        <v>2011</v>
      </c>
      <c r="D1979" s="9">
        <v>40834</v>
      </c>
      <c r="E1979" s="3">
        <v>40836</v>
      </c>
      <c r="F1979" s="3" t="s">
        <v>23</v>
      </c>
      <c r="G1979" s="3" t="s">
        <v>1108</v>
      </c>
      <c r="H1979" s="3" t="s">
        <v>1109</v>
      </c>
      <c r="I1979" s="3" t="s">
        <v>41</v>
      </c>
      <c r="J1979" s="3" t="s">
        <v>27</v>
      </c>
      <c r="K1979" s="3" t="s">
        <v>1817</v>
      </c>
      <c r="L1979" s="3" t="s">
        <v>358</v>
      </c>
      <c r="M1979" s="3">
        <v>36116</v>
      </c>
      <c r="N1979" s="3" t="s">
        <v>30</v>
      </c>
      <c r="O1979" s="3" t="s">
        <v>4839</v>
      </c>
      <c r="P1979" s="3" t="s">
        <v>32</v>
      </c>
      <c r="Q1979" s="3" t="s">
        <v>36</v>
      </c>
      <c r="R1979" s="3" t="s">
        <v>4840</v>
      </c>
      <c r="S1979" s="3">
        <v>545.88</v>
      </c>
      <c r="T1979" s="3">
        <v>6</v>
      </c>
      <c r="U1979" s="3">
        <v>0</v>
      </c>
      <c r="V1979" s="3">
        <v>70.964399999999983</v>
      </c>
    </row>
    <row r="1980" spans="1:22" ht="14.25" customHeight="1" x14ac:dyDescent="0.25">
      <c r="A1980" s="3">
        <v>1979</v>
      </c>
      <c r="B1980" s="3" t="s">
        <v>4841</v>
      </c>
      <c r="C1980" s="4">
        <f>YEAR(Table_1[[#This Row],[Order Date]])</f>
        <v>2012</v>
      </c>
      <c r="D1980" s="9">
        <v>41037</v>
      </c>
      <c r="E1980" s="3">
        <v>41041</v>
      </c>
      <c r="F1980" s="3" t="s">
        <v>50</v>
      </c>
      <c r="G1980" s="3" t="s">
        <v>1821</v>
      </c>
      <c r="H1980" s="3" t="s">
        <v>1822</v>
      </c>
      <c r="I1980" s="3" t="s">
        <v>26</v>
      </c>
      <c r="J1980" s="3" t="s">
        <v>27</v>
      </c>
      <c r="K1980" s="3" t="s">
        <v>1976</v>
      </c>
      <c r="L1980" s="3" t="s">
        <v>420</v>
      </c>
      <c r="M1980" s="3">
        <v>97301</v>
      </c>
      <c r="N1980" s="3" t="s">
        <v>44</v>
      </c>
      <c r="O1980" s="3" t="s">
        <v>4842</v>
      </c>
      <c r="P1980" s="3" t="s">
        <v>46</v>
      </c>
      <c r="Q1980" s="3" t="s">
        <v>68</v>
      </c>
      <c r="R1980" s="3" t="s">
        <v>4843</v>
      </c>
      <c r="S1980" s="3">
        <v>5.2480000000000002</v>
      </c>
      <c r="T1980" s="3">
        <v>2</v>
      </c>
      <c r="U1980" s="3">
        <v>0.2</v>
      </c>
      <c r="V1980" s="3">
        <v>0.59039999999999915</v>
      </c>
    </row>
    <row r="1981" spans="1:22" ht="14.25" customHeight="1" x14ac:dyDescent="0.25">
      <c r="A1981" s="3">
        <v>1980</v>
      </c>
      <c r="B1981" s="3" t="s">
        <v>4844</v>
      </c>
      <c r="C1981" s="4">
        <f>YEAR(Table_1[[#This Row],[Order Date]])</f>
        <v>2013</v>
      </c>
      <c r="D1981" s="9">
        <v>41379</v>
      </c>
      <c r="E1981" s="3">
        <v>41379</v>
      </c>
      <c r="F1981" s="3" t="s">
        <v>1290</v>
      </c>
      <c r="G1981" s="3" t="s">
        <v>3739</v>
      </c>
      <c r="H1981" s="3" t="s">
        <v>3740</v>
      </c>
      <c r="I1981" s="3" t="s">
        <v>26</v>
      </c>
      <c r="J1981" s="3" t="s">
        <v>27</v>
      </c>
      <c r="K1981" s="3" t="s">
        <v>3942</v>
      </c>
      <c r="L1981" s="3" t="s">
        <v>310</v>
      </c>
      <c r="M1981" s="3">
        <v>85301</v>
      </c>
      <c r="N1981" s="3" t="s">
        <v>44</v>
      </c>
      <c r="O1981" s="3" t="s">
        <v>1136</v>
      </c>
      <c r="P1981" s="3" t="s">
        <v>32</v>
      </c>
      <c r="Q1981" s="3" t="s">
        <v>36</v>
      </c>
      <c r="R1981" s="3" t="s">
        <v>1137</v>
      </c>
      <c r="S1981" s="3">
        <v>933.53600000000006</v>
      </c>
      <c r="T1981" s="3">
        <v>4</v>
      </c>
      <c r="U1981" s="3">
        <v>0.2</v>
      </c>
      <c r="V1981" s="3">
        <v>105.02279999999996</v>
      </c>
    </row>
    <row r="1982" spans="1:22" ht="14.25" customHeight="1" x14ac:dyDescent="0.25">
      <c r="A1982" s="3">
        <v>1981</v>
      </c>
      <c r="B1982" s="3" t="s">
        <v>4844</v>
      </c>
      <c r="C1982" s="4">
        <f>YEAR(Table_1[[#This Row],[Order Date]])</f>
        <v>2013</v>
      </c>
      <c r="D1982" s="9">
        <v>41379</v>
      </c>
      <c r="E1982" s="3">
        <v>41379</v>
      </c>
      <c r="F1982" s="3" t="s">
        <v>1290</v>
      </c>
      <c r="G1982" s="3" t="s">
        <v>3739</v>
      </c>
      <c r="H1982" s="3" t="s">
        <v>3740</v>
      </c>
      <c r="I1982" s="3" t="s">
        <v>26</v>
      </c>
      <c r="J1982" s="3" t="s">
        <v>27</v>
      </c>
      <c r="K1982" s="3" t="s">
        <v>3942</v>
      </c>
      <c r="L1982" s="3" t="s">
        <v>310</v>
      </c>
      <c r="M1982" s="3">
        <v>85301</v>
      </c>
      <c r="N1982" s="3" t="s">
        <v>44</v>
      </c>
      <c r="O1982" s="3" t="s">
        <v>953</v>
      </c>
      <c r="P1982" s="3" t="s">
        <v>46</v>
      </c>
      <c r="Q1982" s="3" t="s">
        <v>59</v>
      </c>
      <c r="R1982" s="3" t="s">
        <v>954</v>
      </c>
      <c r="S1982" s="3">
        <v>42.975999999999999</v>
      </c>
      <c r="T1982" s="3">
        <v>4</v>
      </c>
      <c r="U1982" s="3">
        <v>0.2</v>
      </c>
      <c r="V1982" s="3">
        <v>4.2976000000000028</v>
      </c>
    </row>
    <row r="1983" spans="1:22" ht="14.25" customHeight="1" x14ac:dyDescent="0.25">
      <c r="A1983" s="3">
        <v>1982</v>
      </c>
      <c r="B1983" s="3" t="s">
        <v>4845</v>
      </c>
      <c r="C1983" s="4">
        <f>YEAR(Table_1[[#This Row],[Order Date]])</f>
        <v>2012</v>
      </c>
      <c r="D1983" s="9">
        <v>41257</v>
      </c>
      <c r="E1983" s="3">
        <v>41259</v>
      </c>
      <c r="F1983" s="3" t="s">
        <v>23</v>
      </c>
      <c r="G1983" s="3" t="s">
        <v>1318</v>
      </c>
      <c r="H1983" s="3" t="s">
        <v>1319</v>
      </c>
      <c r="I1983" s="3" t="s">
        <v>41</v>
      </c>
      <c r="J1983" s="3" t="s">
        <v>27</v>
      </c>
      <c r="K1983" s="3" t="s">
        <v>497</v>
      </c>
      <c r="L1983" s="3" t="s">
        <v>1272</v>
      </c>
      <c r="M1983" s="3">
        <v>31907</v>
      </c>
      <c r="N1983" s="3" t="s">
        <v>30</v>
      </c>
      <c r="O1983" s="3" t="s">
        <v>2427</v>
      </c>
      <c r="P1983" s="3" t="s">
        <v>46</v>
      </c>
      <c r="Q1983" s="3" t="s">
        <v>75</v>
      </c>
      <c r="R1983" s="3" t="s">
        <v>186</v>
      </c>
      <c r="S1983" s="3">
        <v>3.76</v>
      </c>
      <c r="T1983" s="3">
        <v>2</v>
      </c>
      <c r="U1983" s="3">
        <v>0</v>
      </c>
      <c r="V1983" s="3">
        <v>1.8047999999999997</v>
      </c>
    </row>
    <row r="1984" spans="1:22" ht="14.25" customHeight="1" x14ac:dyDescent="0.25">
      <c r="A1984" s="3">
        <v>1983</v>
      </c>
      <c r="B1984" s="3" t="s">
        <v>4846</v>
      </c>
      <c r="C1984" s="4">
        <f>YEAR(Table_1[[#This Row],[Order Date]])</f>
        <v>2011</v>
      </c>
      <c r="D1984" s="9">
        <v>40880</v>
      </c>
      <c r="E1984" s="3">
        <v>40886</v>
      </c>
      <c r="F1984" s="3" t="s">
        <v>50</v>
      </c>
      <c r="G1984" s="3" t="s">
        <v>1365</v>
      </c>
      <c r="H1984" s="3" t="s">
        <v>1366</v>
      </c>
      <c r="I1984" s="3" t="s">
        <v>26</v>
      </c>
      <c r="J1984" s="3" t="s">
        <v>27</v>
      </c>
      <c r="K1984" s="3" t="s">
        <v>4847</v>
      </c>
      <c r="L1984" s="3" t="s">
        <v>649</v>
      </c>
      <c r="M1984" s="3">
        <v>73120</v>
      </c>
      <c r="N1984" s="3" t="s">
        <v>105</v>
      </c>
      <c r="O1984" s="3" t="s">
        <v>4848</v>
      </c>
      <c r="P1984" s="3" t="s">
        <v>71</v>
      </c>
      <c r="Q1984" s="3" t="s">
        <v>72</v>
      </c>
      <c r="R1984" s="3" t="s">
        <v>4849</v>
      </c>
      <c r="S1984" s="3">
        <v>479.96</v>
      </c>
      <c r="T1984" s="3">
        <v>4</v>
      </c>
      <c r="U1984" s="3">
        <v>0</v>
      </c>
      <c r="V1984" s="3">
        <v>134.3888</v>
      </c>
    </row>
    <row r="1985" spans="1:22" ht="14.25" customHeight="1" x14ac:dyDescent="0.25">
      <c r="A1985" s="3">
        <v>1984</v>
      </c>
      <c r="B1985" s="3" t="s">
        <v>4850</v>
      </c>
      <c r="C1985" s="4">
        <f>YEAR(Table_1[[#This Row],[Order Date]])</f>
        <v>2011</v>
      </c>
      <c r="D1985" s="9">
        <v>40872</v>
      </c>
      <c r="E1985" s="3">
        <v>40874</v>
      </c>
      <c r="F1985" s="3" t="s">
        <v>23</v>
      </c>
      <c r="G1985" s="3" t="s">
        <v>3640</v>
      </c>
      <c r="H1985" s="3" t="s">
        <v>3641</v>
      </c>
      <c r="I1985" s="3" t="s">
        <v>41</v>
      </c>
      <c r="J1985" s="3" t="s">
        <v>27</v>
      </c>
      <c r="K1985" s="3" t="s">
        <v>991</v>
      </c>
      <c r="L1985" s="3" t="s">
        <v>43</v>
      </c>
      <c r="M1985" s="3">
        <v>94513</v>
      </c>
      <c r="N1985" s="3" t="s">
        <v>44</v>
      </c>
      <c r="O1985" s="3" t="s">
        <v>2537</v>
      </c>
      <c r="P1985" s="3" t="s">
        <v>46</v>
      </c>
      <c r="Q1985" s="3" t="s">
        <v>78</v>
      </c>
      <c r="R1985" s="3" t="s">
        <v>2538</v>
      </c>
      <c r="S1985" s="3">
        <v>320.88</v>
      </c>
      <c r="T1985" s="3">
        <v>6</v>
      </c>
      <c r="U1985" s="3">
        <v>0</v>
      </c>
      <c r="V1985" s="3">
        <v>93.055199999999957</v>
      </c>
    </row>
    <row r="1986" spans="1:22" ht="14.25" customHeight="1" x14ac:dyDescent="0.25">
      <c r="A1986" s="3">
        <v>1985</v>
      </c>
      <c r="B1986" s="3" t="s">
        <v>4850</v>
      </c>
      <c r="C1986" s="4">
        <f>YEAR(Table_1[[#This Row],[Order Date]])</f>
        <v>2011</v>
      </c>
      <c r="D1986" s="9">
        <v>40872</v>
      </c>
      <c r="E1986" s="3">
        <v>40874</v>
      </c>
      <c r="F1986" s="3" t="s">
        <v>23</v>
      </c>
      <c r="G1986" s="3" t="s">
        <v>3640</v>
      </c>
      <c r="H1986" s="3" t="s">
        <v>3641</v>
      </c>
      <c r="I1986" s="3" t="s">
        <v>41</v>
      </c>
      <c r="J1986" s="3" t="s">
        <v>27</v>
      </c>
      <c r="K1986" s="3" t="s">
        <v>991</v>
      </c>
      <c r="L1986" s="3" t="s">
        <v>43</v>
      </c>
      <c r="M1986" s="3">
        <v>94513</v>
      </c>
      <c r="N1986" s="3" t="s">
        <v>44</v>
      </c>
      <c r="O1986" s="3" t="s">
        <v>2887</v>
      </c>
      <c r="P1986" s="3" t="s">
        <v>32</v>
      </c>
      <c r="Q1986" s="3" t="s">
        <v>65</v>
      </c>
      <c r="R1986" s="3" t="s">
        <v>186</v>
      </c>
      <c r="S1986" s="3">
        <v>23.88</v>
      </c>
      <c r="T1986" s="3">
        <v>3</v>
      </c>
      <c r="U1986" s="3">
        <v>0</v>
      </c>
      <c r="V1986" s="3">
        <v>10.507200000000001</v>
      </c>
    </row>
    <row r="1987" spans="1:22" ht="14.25" customHeight="1" x14ac:dyDescent="0.25">
      <c r="A1987" s="3">
        <v>1986</v>
      </c>
      <c r="B1987" s="3" t="s">
        <v>4850</v>
      </c>
      <c r="C1987" s="4">
        <f>YEAR(Table_1[[#This Row],[Order Date]])</f>
        <v>2011</v>
      </c>
      <c r="D1987" s="9">
        <v>40872</v>
      </c>
      <c r="E1987" s="3">
        <v>40874</v>
      </c>
      <c r="F1987" s="3" t="s">
        <v>23</v>
      </c>
      <c r="G1987" s="3" t="s">
        <v>3640</v>
      </c>
      <c r="H1987" s="3" t="s">
        <v>3641</v>
      </c>
      <c r="I1987" s="3" t="s">
        <v>41</v>
      </c>
      <c r="J1987" s="3" t="s">
        <v>27</v>
      </c>
      <c r="K1987" s="3" t="s">
        <v>991</v>
      </c>
      <c r="L1987" s="3" t="s">
        <v>43</v>
      </c>
      <c r="M1987" s="3">
        <v>94513</v>
      </c>
      <c r="N1987" s="3" t="s">
        <v>44</v>
      </c>
      <c r="O1987" s="3" t="s">
        <v>4250</v>
      </c>
      <c r="P1987" s="3" t="s">
        <v>46</v>
      </c>
      <c r="Q1987" s="3" t="s">
        <v>90</v>
      </c>
      <c r="R1987" s="3" t="s">
        <v>4251</v>
      </c>
      <c r="S1987" s="3">
        <v>26.76</v>
      </c>
      <c r="T1987" s="3">
        <v>4</v>
      </c>
      <c r="U1987" s="3">
        <v>0</v>
      </c>
      <c r="V1987" s="3">
        <v>12.3096</v>
      </c>
    </row>
    <row r="1988" spans="1:22" ht="14.25" customHeight="1" x14ac:dyDescent="0.25">
      <c r="A1988" s="3">
        <v>1987</v>
      </c>
      <c r="B1988" s="3" t="s">
        <v>4851</v>
      </c>
      <c r="C1988" s="4">
        <f>YEAR(Table_1[[#This Row],[Order Date]])</f>
        <v>2013</v>
      </c>
      <c r="D1988" s="9">
        <v>41481</v>
      </c>
      <c r="E1988" s="3">
        <v>41483</v>
      </c>
      <c r="F1988" s="3" t="s">
        <v>188</v>
      </c>
      <c r="G1988" s="3" t="s">
        <v>4852</v>
      </c>
      <c r="H1988" s="3" t="s">
        <v>4853</v>
      </c>
      <c r="I1988" s="3" t="s">
        <v>26</v>
      </c>
      <c r="J1988" s="3" t="s">
        <v>27</v>
      </c>
      <c r="K1988" s="3" t="s">
        <v>497</v>
      </c>
      <c r="L1988" s="3" t="s">
        <v>498</v>
      </c>
      <c r="M1988" s="3">
        <v>43229</v>
      </c>
      <c r="N1988" s="3" t="s">
        <v>148</v>
      </c>
      <c r="O1988" s="3" t="s">
        <v>1215</v>
      </c>
      <c r="P1988" s="3" t="s">
        <v>71</v>
      </c>
      <c r="Q1988" s="3" t="s">
        <v>1216</v>
      </c>
      <c r="R1988" s="3" t="s">
        <v>1217</v>
      </c>
      <c r="S1988" s="3">
        <v>1439.9759999999999</v>
      </c>
      <c r="T1988" s="3">
        <v>4</v>
      </c>
      <c r="U1988" s="3">
        <v>0.4</v>
      </c>
      <c r="V1988" s="3">
        <v>191.99680000000001</v>
      </c>
    </row>
    <row r="1989" spans="1:22" ht="14.25" customHeight="1" x14ac:dyDescent="0.25">
      <c r="A1989" s="3">
        <v>1988</v>
      </c>
      <c r="B1989" s="3" t="s">
        <v>4854</v>
      </c>
      <c r="C1989" s="4">
        <f>YEAR(Table_1[[#This Row],[Order Date]])</f>
        <v>2012</v>
      </c>
      <c r="D1989" s="9">
        <v>41222</v>
      </c>
      <c r="E1989" s="3">
        <v>41226</v>
      </c>
      <c r="F1989" s="3" t="s">
        <v>50</v>
      </c>
      <c r="G1989" s="3" t="s">
        <v>4708</v>
      </c>
      <c r="H1989" s="3" t="s">
        <v>4709</v>
      </c>
      <c r="I1989" s="3" t="s">
        <v>26</v>
      </c>
      <c r="J1989" s="3" t="s">
        <v>27</v>
      </c>
      <c r="K1989" s="3" t="s">
        <v>318</v>
      </c>
      <c r="L1989" s="3" t="s">
        <v>596</v>
      </c>
      <c r="M1989" s="3">
        <v>65807</v>
      </c>
      <c r="N1989" s="3" t="s">
        <v>105</v>
      </c>
      <c r="O1989" s="3" t="s">
        <v>4855</v>
      </c>
      <c r="P1989" s="3" t="s">
        <v>46</v>
      </c>
      <c r="Q1989" s="3" t="s">
        <v>75</v>
      </c>
      <c r="R1989" s="3" t="s">
        <v>4856</v>
      </c>
      <c r="S1989" s="3">
        <v>17.22</v>
      </c>
      <c r="T1989" s="3">
        <v>3</v>
      </c>
      <c r="U1989" s="3">
        <v>0</v>
      </c>
      <c r="V1989" s="3">
        <v>7.9212000000000007</v>
      </c>
    </row>
    <row r="1990" spans="1:22" ht="14.25" customHeight="1" x14ac:dyDescent="0.25">
      <c r="A1990" s="3">
        <v>1989</v>
      </c>
      <c r="B1990" s="3" t="s">
        <v>4854</v>
      </c>
      <c r="C1990" s="4">
        <f>YEAR(Table_1[[#This Row],[Order Date]])</f>
        <v>2012</v>
      </c>
      <c r="D1990" s="9">
        <v>41222</v>
      </c>
      <c r="E1990" s="3">
        <v>41226</v>
      </c>
      <c r="F1990" s="3" t="s">
        <v>50</v>
      </c>
      <c r="G1990" s="3" t="s">
        <v>4708</v>
      </c>
      <c r="H1990" s="3" t="s">
        <v>4709</v>
      </c>
      <c r="I1990" s="3" t="s">
        <v>26</v>
      </c>
      <c r="J1990" s="3" t="s">
        <v>27</v>
      </c>
      <c r="K1990" s="3" t="s">
        <v>318</v>
      </c>
      <c r="L1990" s="3" t="s">
        <v>596</v>
      </c>
      <c r="M1990" s="3">
        <v>65807</v>
      </c>
      <c r="N1990" s="3" t="s">
        <v>105</v>
      </c>
      <c r="O1990" s="3" t="s">
        <v>4857</v>
      </c>
      <c r="P1990" s="3" t="s">
        <v>32</v>
      </c>
      <c r="Q1990" s="3" t="s">
        <v>56</v>
      </c>
      <c r="R1990" s="3" t="s">
        <v>4858</v>
      </c>
      <c r="S1990" s="3">
        <v>1024.3800000000001</v>
      </c>
      <c r="T1990" s="3">
        <v>7</v>
      </c>
      <c r="U1990" s="3">
        <v>0</v>
      </c>
      <c r="V1990" s="3">
        <v>215.11979999999994</v>
      </c>
    </row>
    <row r="1991" spans="1:22" ht="14.25" customHeight="1" x14ac:dyDescent="0.25">
      <c r="A1991" s="3">
        <v>1990</v>
      </c>
      <c r="B1991" s="3" t="s">
        <v>4854</v>
      </c>
      <c r="C1991" s="4">
        <f>YEAR(Table_1[[#This Row],[Order Date]])</f>
        <v>2012</v>
      </c>
      <c r="D1991" s="9">
        <v>41222</v>
      </c>
      <c r="E1991" s="3">
        <v>41226</v>
      </c>
      <c r="F1991" s="3" t="s">
        <v>50</v>
      </c>
      <c r="G1991" s="3" t="s">
        <v>4708</v>
      </c>
      <c r="H1991" s="3" t="s">
        <v>4709</v>
      </c>
      <c r="I1991" s="3" t="s">
        <v>26</v>
      </c>
      <c r="J1991" s="3" t="s">
        <v>27</v>
      </c>
      <c r="K1991" s="3" t="s">
        <v>318</v>
      </c>
      <c r="L1991" s="3" t="s">
        <v>596</v>
      </c>
      <c r="M1991" s="3">
        <v>65807</v>
      </c>
      <c r="N1991" s="3" t="s">
        <v>105</v>
      </c>
      <c r="O1991" s="3" t="s">
        <v>4859</v>
      </c>
      <c r="P1991" s="3" t="s">
        <v>46</v>
      </c>
      <c r="Q1991" s="3" t="s">
        <v>173</v>
      </c>
      <c r="R1991" s="3" t="s">
        <v>2957</v>
      </c>
      <c r="S1991" s="3">
        <v>26.22</v>
      </c>
      <c r="T1991" s="3">
        <v>3</v>
      </c>
      <c r="U1991" s="3">
        <v>0</v>
      </c>
      <c r="V1991" s="3">
        <v>12.323399999999999</v>
      </c>
    </row>
    <row r="1992" spans="1:22" ht="14.25" customHeight="1" x14ac:dyDescent="0.25">
      <c r="A1992" s="3">
        <v>1991</v>
      </c>
      <c r="B1992" s="3" t="s">
        <v>4854</v>
      </c>
      <c r="C1992" s="4">
        <f>YEAR(Table_1[[#This Row],[Order Date]])</f>
        <v>2012</v>
      </c>
      <c r="D1992" s="9">
        <v>41222</v>
      </c>
      <c r="E1992" s="3">
        <v>41226</v>
      </c>
      <c r="F1992" s="3" t="s">
        <v>50</v>
      </c>
      <c r="G1992" s="3" t="s">
        <v>4708</v>
      </c>
      <c r="H1992" s="3" t="s">
        <v>4709</v>
      </c>
      <c r="I1992" s="3" t="s">
        <v>26</v>
      </c>
      <c r="J1992" s="3" t="s">
        <v>27</v>
      </c>
      <c r="K1992" s="3" t="s">
        <v>318</v>
      </c>
      <c r="L1992" s="3" t="s">
        <v>596</v>
      </c>
      <c r="M1992" s="3">
        <v>65807</v>
      </c>
      <c r="N1992" s="3" t="s">
        <v>105</v>
      </c>
      <c r="O1992" s="3" t="s">
        <v>4860</v>
      </c>
      <c r="P1992" s="3" t="s">
        <v>46</v>
      </c>
      <c r="Q1992" s="3" t="s">
        <v>90</v>
      </c>
      <c r="R1992" s="3" t="s">
        <v>4861</v>
      </c>
      <c r="S1992" s="3">
        <v>17.34</v>
      </c>
      <c r="T1992" s="3">
        <v>3</v>
      </c>
      <c r="U1992" s="3">
        <v>0</v>
      </c>
      <c r="V1992" s="3">
        <v>8.4966000000000008</v>
      </c>
    </row>
    <row r="1993" spans="1:22" ht="14.25" customHeight="1" x14ac:dyDescent="0.25">
      <c r="A1993" s="3">
        <v>1992</v>
      </c>
      <c r="B1993" s="3" t="s">
        <v>4862</v>
      </c>
      <c r="C1993" s="4">
        <f>YEAR(Table_1[[#This Row],[Order Date]])</f>
        <v>2014</v>
      </c>
      <c r="D1993" s="9">
        <v>41695</v>
      </c>
      <c r="E1993" s="3">
        <v>41699</v>
      </c>
      <c r="F1993" s="3" t="s">
        <v>50</v>
      </c>
      <c r="G1993" s="3" t="s">
        <v>4852</v>
      </c>
      <c r="H1993" s="3" t="s">
        <v>4853</v>
      </c>
      <c r="I1993" s="3" t="s">
        <v>26</v>
      </c>
      <c r="J1993" s="3" t="s">
        <v>27</v>
      </c>
      <c r="K1993" s="3" t="s">
        <v>146</v>
      </c>
      <c r="L1993" s="3" t="s">
        <v>147</v>
      </c>
      <c r="M1993" s="3">
        <v>19134</v>
      </c>
      <c r="N1993" s="3" t="s">
        <v>148</v>
      </c>
      <c r="O1993" s="3" t="s">
        <v>3587</v>
      </c>
      <c r="P1993" s="3" t="s">
        <v>46</v>
      </c>
      <c r="Q1993" s="3" t="s">
        <v>75</v>
      </c>
      <c r="R1993" s="3" t="s">
        <v>3588</v>
      </c>
      <c r="S1993" s="3">
        <v>4.9560000000000004</v>
      </c>
      <c r="T1993" s="3">
        <v>4</v>
      </c>
      <c r="U1993" s="3">
        <v>0.7</v>
      </c>
      <c r="V1993" s="3">
        <v>-3.7995999999999981</v>
      </c>
    </row>
    <row r="1994" spans="1:22" ht="14.25" customHeight="1" x14ac:dyDescent="0.25">
      <c r="A1994" s="3">
        <v>1993</v>
      </c>
      <c r="B1994" s="3" t="s">
        <v>4863</v>
      </c>
      <c r="C1994" s="4">
        <f>YEAR(Table_1[[#This Row],[Order Date]])</f>
        <v>2014</v>
      </c>
      <c r="D1994" s="9">
        <v>41816</v>
      </c>
      <c r="E1994" s="3">
        <v>41823</v>
      </c>
      <c r="F1994" s="3" t="s">
        <v>50</v>
      </c>
      <c r="G1994" s="3" t="s">
        <v>4479</v>
      </c>
      <c r="H1994" s="3" t="s">
        <v>4480</v>
      </c>
      <c r="I1994" s="3" t="s">
        <v>102</v>
      </c>
      <c r="J1994" s="3" t="s">
        <v>27</v>
      </c>
      <c r="K1994" s="3" t="s">
        <v>318</v>
      </c>
      <c r="L1994" s="3" t="s">
        <v>420</v>
      </c>
      <c r="M1994" s="3">
        <v>97477</v>
      </c>
      <c r="N1994" s="3" t="s">
        <v>44</v>
      </c>
      <c r="O1994" s="3" t="s">
        <v>1667</v>
      </c>
      <c r="P1994" s="3" t="s">
        <v>46</v>
      </c>
      <c r="Q1994" s="3" t="s">
        <v>47</v>
      </c>
      <c r="R1994" s="3" t="s">
        <v>1668</v>
      </c>
      <c r="S1994" s="3">
        <v>71.040000000000006</v>
      </c>
      <c r="T1994" s="3">
        <v>6</v>
      </c>
      <c r="U1994" s="3">
        <v>0.2</v>
      </c>
      <c r="V1994" s="3">
        <v>26.640000000000004</v>
      </c>
    </row>
    <row r="1995" spans="1:22" ht="14.25" customHeight="1" x14ac:dyDescent="0.25">
      <c r="A1995" s="3">
        <v>1994</v>
      </c>
      <c r="B1995" s="3" t="s">
        <v>4863</v>
      </c>
      <c r="C1995" s="4">
        <f>YEAR(Table_1[[#This Row],[Order Date]])</f>
        <v>2014</v>
      </c>
      <c r="D1995" s="9">
        <v>41816</v>
      </c>
      <c r="E1995" s="3">
        <v>41823</v>
      </c>
      <c r="F1995" s="3" t="s">
        <v>50</v>
      </c>
      <c r="G1995" s="3" t="s">
        <v>4479</v>
      </c>
      <c r="H1995" s="3" t="s">
        <v>4480</v>
      </c>
      <c r="I1995" s="3" t="s">
        <v>102</v>
      </c>
      <c r="J1995" s="3" t="s">
        <v>27</v>
      </c>
      <c r="K1995" s="3" t="s">
        <v>318</v>
      </c>
      <c r="L1995" s="3" t="s">
        <v>420</v>
      </c>
      <c r="M1995" s="3">
        <v>97477</v>
      </c>
      <c r="N1995" s="3" t="s">
        <v>44</v>
      </c>
      <c r="O1995" s="3" t="s">
        <v>4864</v>
      </c>
      <c r="P1995" s="3" t="s">
        <v>46</v>
      </c>
      <c r="Q1995" s="3" t="s">
        <v>68</v>
      </c>
      <c r="R1995" s="3" t="s">
        <v>4865</v>
      </c>
      <c r="S1995" s="3">
        <v>5.3440000000000003</v>
      </c>
      <c r="T1995" s="3">
        <v>2</v>
      </c>
      <c r="U1995" s="3">
        <v>0.2</v>
      </c>
      <c r="V1995" s="3">
        <v>0.73479999999999923</v>
      </c>
    </row>
    <row r="1996" spans="1:22" ht="14.25" customHeight="1" x14ac:dyDescent="0.25">
      <c r="A1996" s="3">
        <v>1995</v>
      </c>
      <c r="B1996" s="3" t="s">
        <v>4863</v>
      </c>
      <c r="C1996" s="4">
        <f>YEAR(Table_1[[#This Row],[Order Date]])</f>
        <v>2014</v>
      </c>
      <c r="D1996" s="9">
        <v>41816</v>
      </c>
      <c r="E1996" s="3">
        <v>41823</v>
      </c>
      <c r="F1996" s="3" t="s">
        <v>50</v>
      </c>
      <c r="G1996" s="3" t="s">
        <v>4479</v>
      </c>
      <c r="H1996" s="3" t="s">
        <v>4480</v>
      </c>
      <c r="I1996" s="3" t="s">
        <v>102</v>
      </c>
      <c r="J1996" s="3" t="s">
        <v>27</v>
      </c>
      <c r="K1996" s="3" t="s">
        <v>318</v>
      </c>
      <c r="L1996" s="3" t="s">
        <v>420</v>
      </c>
      <c r="M1996" s="3">
        <v>97477</v>
      </c>
      <c r="N1996" s="3" t="s">
        <v>44</v>
      </c>
      <c r="O1996" s="3" t="s">
        <v>4866</v>
      </c>
      <c r="P1996" s="3" t="s">
        <v>46</v>
      </c>
      <c r="Q1996" s="3" t="s">
        <v>269</v>
      </c>
      <c r="R1996" s="3" t="s">
        <v>4867</v>
      </c>
      <c r="S1996" s="3">
        <v>11.304</v>
      </c>
      <c r="T1996" s="3">
        <v>3</v>
      </c>
      <c r="U1996" s="3">
        <v>0.2</v>
      </c>
      <c r="V1996" s="3">
        <v>-2.1194999999999999</v>
      </c>
    </row>
    <row r="1997" spans="1:22" ht="14.25" customHeight="1" x14ac:dyDescent="0.25">
      <c r="A1997" s="3">
        <v>1996</v>
      </c>
      <c r="B1997" s="3" t="s">
        <v>4868</v>
      </c>
      <c r="C1997" s="4">
        <f>YEAR(Table_1[[#This Row],[Order Date]])</f>
        <v>2014</v>
      </c>
      <c r="D1997" s="9">
        <v>41976</v>
      </c>
      <c r="E1997" s="3">
        <v>41978</v>
      </c>
      <c r="F1997" s="3" t="s">
        <v>23</v>
      </c>
      <c r="G1997" s="3" t="s">
        <v>4869</v>
      </c>
      <c r="H1997" s="3" t="s">
        <v>4870</v>
      </c>
      <c r="I1997" s="3" t="s">
        <v>26</v>
      </c>
      <c r="J1997" s="3" t="s">
        <v>27</v>
      </c>
      <c r="K1997" s="3" t="s">
        <v>184</v>
      </c>
      <c r="L1997" s="3" t="s">
        <v>104</v>
      </c>
      <c r="M1997" s="3">
        <v>77036</v>
      </c>
      <c r="N1997" s="3" t="s">
        <v>105</v>
      </c>
      <c r="O1997" s="3" t="s">
        <v>4871</v>
      </c>
      <c r="P1997" s="3" t="s">
        <v>46</v>
      </c>
      <c r="Q1997" s="3" t="s">
        <v>78</v>
      </c>
      <c r="R1997" s="3" t="s">
        <v>4872</v>
      </c>
      <c r="S1997" s="3">
        <v>294.61999999999995</v>
      </c>
      <c r="T1997" s="3">
        <v>5</v>
      </c>
      <c r="U1997" s="3">
        <v>0.8</v>
      </c>
      <c r="V1997" s="3">
        <v>-766.01199999999994</v>
      </c>
    </row>
    <row r="1998" spans="1:22" ht="14.25" customHeight="1" x14ac:dyDescent="0.25">
      <c r="A1998" s="3">
        <v>1997</v>
      </c>
      <c r="B1998" s="3" t="s">
        <v>4868</v>
      </c>
      <c r="C1998" s="4">
        <f>YEAR(Table_1[[#This Row],[Order Date]])</f>
        <v>2014</v>
      </c>
      <c r="D1998" s="9">
        <v>41976</v>
      </c>
      <c r="E1998" s="3">
        <v>41978</v>
      </c>
      <c r="F1998" s="3" t="s">
        <v>23</v>
      </c>
      <c r="G1998" s="3" t="s">
        <v>4869</v>
      </c>
      <c r="H1998" s="3" t="s">
        <v>4870</v>
      </c>
      <c r="I1998" s="3" t="s">
        <v>26</v>
      </c>
      <c r="J1998" s="3" t="s">
        <v>27</v>
      </c>
      <c r="K1998" s="3" t="s">
        <v>184</v>
      </c>
      <c r="L1998" s="3" t="s">
        <v>104</v>
      </c>
      <c r="M1998" s="3">
        <v>77036</v>
      </c>
      <c r="N1998" s="3" t="s">
        <v>105</v>
      </c>
      <c r="O1998" s="3" t="s">
        <v>1910</v>
      </c>
      <c r="P1998" s="3" t="s">
        <v>32</v>
      </c>
      <c r="Q1998" s="3" t="s">
        <v>65</v>
      </c>
      <c r="R1998" s="3" t="s">
        <v>1911</v>
      </c>
      <c r="S1998" s="3">
        <v>8.7520000000000007</v>
      </c>
      <c r="T1998" s="3">
        <v>4</v>
      </c>
      <c r="U1998" s="3">
        <v>0.6</v>
      </c>
      <c r="V1998" s="3">
        <v>-3.719599999999998</v>
      </c>
    </row>
    <row r="1999" spans="1:22" ht="14.25" customHeight="1" x14ac:dyDescent="0.25">
      <c r="A1999" s="3">
        <v>1998</v>
      </c>
      <c r="B1999" s="3" t="s">
        <v>4873</v>
      </c>
      <c r="C1999" s="4">
        <f>YEAR(Table_1[[#This Row],[Order Date]])</f>
        <v>2011</v>
      </c>
      <c r="D1999" s="9">
        <v>40581</v>
      </c>
      <c r="E1999" s="3">
        <v>40584</v>
      </c>
      <c r="F1999" s="3" t="s">
        <v>188</v>
      </c>
      <c r="G1999" s="3" t="s">
        <v>4592</v>
      </c>
      <c r="H1999" s="3" t="s">
        <v>4593</v>
      </c>
      <c r="I1999" s="3" t="s">
        <v>41</v>
      </c>
      <c r="J1999" s="3" t="s">
        <v>27</v>
      </c>
      <c r="K1999" s="3" t="s">
        <v>4874</v>
      </c>
      <c r="L1999" s="3" t="s">
        <v>319</v>
      </c>
      <c r="M1999" s="3">
        <v>23320</v>
      </c>
      <c r="N1999" s="3" t="s">
        <v>30</v>
      </c>
      <c r="O1999" s="3" t="s">
        <v>2119</v>
      </c>
      <c r="P1999" s="3" t="s">
        <v>46</v>
      </c>
      <c r="Q1999" s="3" t="s">
        <v>47</v>
      </c>
      <c r="R1999" s="3" t="s">
        <v>2120</v>
      </c>
      <c r="S1999" s="3">
        <v>15</v>
      </c>
      <c r="T1999" s="3">
        <v>4</v>
      </c>
      <c r="U1999" s="3">
        <v>0</v>
      </c>
      <c r="V1999" s="3">
        <v>7.1999999999999993</v>
      </c>
    </row>
    <row r="2000" spans="1:22" ht="14.25" customHeight="1" x14ac:dyDescent="0.25">
      <c r="A2000" s="3">
        <v>1999</v>
      </c>
      <c r="B2000" s="3" t="s">
        <v>4873</v>
      </c>
      <c r="C2000" s="4">
        <f>YEAR(Table_1[[#This Row],[Order Date]])</f>
        <v>2011</v>
      </c>
      <c r="D2000" s="9">
        <v>40581</v>
      </c>
      <c r="E2000" s="3">
        <v>40584</v>
      </c>
      <c r="F2000" s="3" t="s">
        <v>188</v>
      </c>
      <c r="G2000" s="3" t="s">
        <v>4592</v>
      </c>
      <c r="H2000" s="3" t="s">
        <v>4593</v>
      </c>
      <c r="I2000" s="3" t="s">
        <v>41</v>
      </c>
      <c r="J2000" s="3" t="s">
        <v>27</v>
      </c>
      <c r="K2000" s="3" t="s">
        <v>4874</v>
      </c>
      <c r="L2000" s="3" t="s">
        <v>319</v>
      </c>
      <c r="M2000" s="3">
        <v>23320</v>
      </c>
      <c r="N2000" s="3" t="s">
        <v>30</v>
      </c>
      <c r="O2000" s="3" t="s">
        <v>1191</v>
      </c>
      <c r="P2000" s="3" t="s">
        <v>71</v>
      </c>
      <c r="Q2000" s="3" t="s">
        <v>72</v>
      </c>
      <c r="R2000" s="3" t="s">
        <v>1192</v>
      </c>
      <c r="S2000" s="3">
        <v>161.61000000000001</v>
      </c>
      <c r="T2000" s="3">
        <v>1</v>
      </c>
      <c r="U2000" s="3">
        <v>0</v>
      </c>
      <c r="V2000" s="3">
        <v>42.018600000000006</v>
      </c>
    </row>
    <row r="2001" spans="1:22" ht="14.25" customHeight="1" x14ac:dyDescent="0.25">
      <c r="A2001" s="3">
        <v>2000</v>
      </c>
      <c r="B2001" s="3" t="s">
        <v>4873</v>
      </c>
      <c r="C2001" s="4">
        <f>YEAR(Table_1[[#This Row],[Order Date]])</f>
        <v>2011</v>
      </c>
      <c r="D2001" s="9">
        <v>40581</v>
      </c>
      <c r="E2001" s="3">
        <v>40584</v>
      </c>
      <c r="F2001" s="3" t="s">
        <v>188</v>
      </c>
      <c r="G2001" s="3" t="s">
        <v>4592</v>
      </c>
      <c r="H2001" s="3" t="s">
        <v>4593</v>
      </c>
      <c r="I2001" s="3" t="s">
        <v>41</v>
      </c>
      <c r="J2001" s="3" t="s">
        <v>27</v>
      </c>
      <c r="K2001" s="3" t="s">
        <v>4874</v>
      </c>
      <c r="L2001" s="3" t="s">
        <v>319</v>
      </c>
      <c r="M2001" s="3">
        <v>23320</v>
      </c>
      <c r="N2001" s="3" t="s">
        <v>30</v>
      </c>
      <c r="O2001" s="3" t="s">
        <v>4509</v>
      </c>
      <c r="P2001" s="3" t="s">
        <v>71</v>
      </c>
      <c r="Q2001" s="3" t="s">
        <v>72</v>
      </c>
      <c r="R2001" s="3" t="s">
        <v>4510</v>
      </c>
      <c r="S2001" s="3">
        <v>144.94999999999999</v>
      </c>
      <c r="T2001" s="3">
        <v>5</v>
      </c>
      <c r="U2001" s="3">
        <v>0</v>
      </c>
      <c r="V2001" s="3">
        <v>42.035499999999985</v>
      </c>
    </row>
    <row r="2002" spans="1:22" ht="14.25" customHeight="1" x14ac:dyDescent="0.25">
      <c r="A2002" s="3">
        <v>2001</v>
      </c>
      <c r="B2002" s="3" t="s">
        <v>4875</v>
      </c>
      <c r="C2002" s="4">
        <f>YEAR(Table_1[[#This Row],[Order Date]])</f>
        <v>2014</v>
      </c>
      <c r="D2002" s="9">
        <v>41741</v>
      </c>
      <c r="E2002" s="3">
        <v>41748</v>
      </c>
      <c r="F2002" s="3" t="s">
        <v>50</v>
      </c>
      <c r="G2002" s="3" t="s">
        <v>4876</v>
      </c>
      <c r="H2002" s="3" t="s">
        <v>4877</v>
      </c>
      <c r="I2002" s="3" t="s">
        <v>26</v>
      </c>
      <c r="J2002" s="3" t="s">
        <v>27</v>
      </c>
      <c r="K2002" s="3" t="s">
        <v>602</v>
      </c>
      <c r="L2002" s="3" t="s">
        <v>43</v>
      </c>
      <c r="M2002" s="3">
        <v>91104</v>
      </c>
      <c r="N2002" s="3" t="s">
        <v>44</v>
      </c>
      <c r="O2002" s="3" t="s">
        <v>444</v>
      </c>
      <c r="P2002" s="3" t="s">
        <v>71</v>
      </c>
      <c r="Q2002" s="3" t="s">
        <v>161</v>
      </c>
      <c r="R2002" s="3" t="s">
        <v>445</v>
      </c>
      <c r="S2002" s="3">
        <v>199.95000000000002</v>
      </c>
      <c r="T2002" s="3">
        <v>5</v>
      </c>
      <c r="U2002" s="3">
        <v>0</v>
      </c>
      <c r="V2002" s="3">
        <v>21.994499999999988</v>
      </c>
    </row>
    <row r="2003" spans="1:22" ht="14.25" customHeight="1" x14ac:dyDescent="0.25">
      <c r="A2003" s="3">
        <v>2002</v>
      </c>
      <c r="B2003" s="3" t="s">
        <v>4875</v>
      </c>
      <c r="C2003" s="4">
        <f>YEAR(Table_1[[#This Row],[Order Date]])</f>
        <v>2014</v>
      </c>
      <c r="D2003" s="9">
        <v>41741</v>
      </c>
      <c r="E2003" s="3">
        <v>41748</v>
      </c>
      <c r="F2003" s="3" t="s">
        <v>50</v>
      </c>
      <c r="G2003" s="3" t="s">
        <v>4876</v>
      </c>
      <c r="H2003" s="3" t="s">
        <v>4877</v>
      </c>
      <c r="I2003" s="3" t="s">
        <v>26</v>
      </c>
      <c r="J2003" s="3" t="s">
        <v>27</v>
      </c>
      <c r="K2003" s="3" t="s">
        <v>602</v>
      </c>
      <c r="L2003" s="3" t="s">
        <v>43</v>
      </c>
      <c r="M2003" s="3">
        <v>91104</v>
      </c>
      <c r="N2003" s="3" t="s">
        <v>44</v>
      </c>
      <c r="O2003" s="3" t="s">
        <v>4196</v>
      </c>
      <c r="P2003" s="3" t="s">
        <v>46</v>
      </c>
      <c r="Q2003" s="3" t="s">
        <v>68</v>
      </c>
      <c r="R2003" s="3" t="s">
        <v>4197</v>
      </c>
      <c r="S2003" s="3">
        <v>41.86</v>
      </c>
      <c r="T2003" s="3">
        <v>7</v>
      </c>
      <c r="U2003" s="3">
        <v>0</v>
      </c>
      <c r="V2003" s="3">
        <v>14.232399999999998</v>
      </c>
    </row>
    <row r="2004" spans="1:22" ht="14.25" customHeight="1" x14ac:dyDescent="0.25">
      <c r="A2004" s="3">
        <v>2003</v>
      </c>
      <c r="B2004" s="3" t="s">
        <v>4878</v>
      </c>
      <c r="C2004" s="4">
        <f>YEAR(Table_1[[#This Row],[Order Date]])</f>
        <v>2014</v>
      </c>
      <c r="D2004" s="9">
        <v>41999</v>
      </c>
      <c r="E2004" s="3">
        <v>42002</v>
      </c>
      <c r="F2004" s="3" t="s">
        <v>23</v>
      </c>
      <c r="G2004" s="3" t="s">
        <v>4458</v>
      </c>
      <c r="H2004" s="3" t="s">
        <v>4459</v>
      </c>
      <c r="I2004" s="3" t="s">
        <v>26</v>
      </c>
      <c r="J2004" s="3" t="s">
        <v>27</v>
      </c>
      <c r="K2004" s="3" t="s">
        <v>1473</v>
      </c>
      <c r="L2004" s="3" t="s">
        <v>29</v>
      </c>
      <c r="M2004" s="3">
        <v>40214</v>
      </c>
      <c r="N2004" s="3" t="s">
        <v>30</v>
      </c>
      <c r="O2004" s="3" t="s">
        <v>3540</v>
      </c>
      <c r="P2004" s="3" t="s">
        <v>46</v>
      </c>
      <c r="Q2004" s="3" t="s">
        <v>59</v>
      </c>
      <c r="R2004" s="3" t="s">
        <v>3541</v>
      </c>
      <c r="S2004" s="3">
        <v>95.94</v>
      </c>
      <c r="T2004" s="3">
        <v>3</v>
      </c>
      <c r="U2004" s="3">
        <v>0</v>
      </c>
      <c r="V2004" s="3">
        <v>9.5940000000000012</v>
      </c>
    </row>
    <row r="2005" spans="1:22" ht="14.25" customHeight="1" x14ac:dyDescent="0.25">
      <c r="A2005" s="3">
        <v>2004</v>
      </c>
      <c r="B2005" s="3" t="s">
        <v>4878</v>
      </c>
      <c r="C2005" s="4">
        <f>YEAR(Table_1[[#This Row],[Order Date]])</f>
        <v>2014</v>
      </c>
      <c r="D2005" s="9">
        <v>41999</v>
      </c>
      <c r="E2005" s="3">
        <v>42002</v>
      </c>
      <c r="F2005" s="3" t="s">
        <v>23</v>
      </c>
      <c r="G2005" s="3" t="s">
        <v>4458</v>
      </c>
      <c r="H2005" s="3" t="s">
        <v>4459</v>
      </c>
      <c r="I2005" s="3" t="s">
        <v>26</v>
      </c>
      <c r="J2005" s="3" t="s">
        <v>27</v>
      </c>
      <c r="K2005" s="3" t="s">
        <v>1473</v>
      </c>
      <c r="L2005" s="3" t="s">
        <v>29</v>
      </c>
      <c r="M2005" s="3">
        <v>40214</v>
      </c>
      <c r="N2005" s="3" t="s">
        <v>30</v>
      </c>
      <c r="O2005" s="3" t="s">
        <v>304</v>
      </c>
      <c r="P2005" s="3" t="s">
        <v>32</v>
      </c>
      <c r="Q2005" s="3" t="s">
        <v>36</v>
      </c>
      <c r="R2005" s="3" t="s">
        <v>305</v>
      </c>
      <c r="S2005" s="3">
        <v>304.45</v>
      </c>
      <c r="T2005" s="3">
        <v>5</v>
      </c>
      <c r="U2005" s="3">
        <v>0</v>
      </c>
      <c r="V2005" s="3">
        <v>76.112499999999983</v>
      </c>
    </row>
    <row r="2006" spans="1:22" ht="14.25" customHeight="1" x14ac:dyDescent="0.25">
      <c r="A2006" s="3">
        <v>2005</v>
      </c>
      <c r="B2006" s="3" t="s">
        <v>4879</v>
      </c>
      <c r="C2006" s="4">
        <f>YEAR(Table_1[[#This Row],[Order Date]])</f>
        <v>2014</v>
      </c>
      <c r="D2006" s="9">
        <v>41741</v>
      </c>
      <c r="E2006" s="3">
        <v>41748</v>
      </c>
      <c r="F2006" s="3" t="s">
        <v>50</v>
      </c>
      <c r="G2006" s="3" t="s">
        <v>2798</v>
      </c>
      <c r="H2006" s="3" t="s">
        <v>2799</v>
      </c>
      <c r="I2006" s="3" t="s">
        <v>102</v>
      </c>
      <c r="J2006" s="3" t="s">
        <v>27</v>
      </c>
      <c r="K2006" s="3" t="s">
        <v>4880</v>
      </c>
      <c r="L2006" s="3" t="s">
        <v>104</v>
      </c>
      <c r="M2006" s="3">
        <v>79424</v>
      </c>
      <c r="N2006" s="3" t="s">
        <v>105</v>
      </c>
      <c r="O2006" s="3" t="s">
        <v>421</v>
      </c>
      <c r="P2006" s="3" t="s">
        <v>46</v>
      </c>
      <c r="Q2006" s="3" t="s">
        <v>75</v>
      </c>
      <c r="R2006" s="3" t="s">
        <v>422</v>
      </c>
      <c r="S2006" s="3">
        <v>11.363999999999997</v>
      </c>
      <c r="T2006" s="3">
        <v>3</v>
      </c>
      <c r="U2006" s="3">
        <v>0.8</v>
      </c>
      <c r="V2006" s="3">
        <v>-17.045999999999999</v>
      </c>
    </row>
    <row r="2007" spans="1:22" ht="14.25" customHeight="1" x14ac:dyDescent="0.25">
      <c r="A2007" s="3">
        <v>2006</v>
      </c>
      <c r="B2007" s="3" t="s">
        <v>4881</v>
      </c>
      <c r="C2007" s="4">
        <f>YEAR(Table_1[[#This Row],[Order Date]])</f>
        <v>2011</v>
      </c>
      <c r="D2007" s="9">
        <v>40908</v>
      </c>
      <c r="E2007" s="3">
        <v>40912</v>
      </c>
      <c r="F2007" s="3" t="s">
        <v>50</v>
      </c>
      <c r="G2007" s="3" t="s">
        <v>2806</v>
      </c>
      <c r="H2007" s="3" t="s">
        <v>2807</v>
      </c>
      <c r="I2007" s="3" t="s">
        <v>41</v>
      </c>
      <c r="J2007" s="3" t="s">
        <v>27</v>
      </c>
      <c r="K2007" s="3" t="s">
        <v>382</v>
      </c>
      <c r="L2007" s="3" t="s">
        <v>596</v>
      </c>
      <c r="M2007" s="3">
        <v>65203</v>
      </c>
      <c r="N2007" s="3" t="s">
        <v>105</v>
      </c>
      <c r="O2007" s="3" t="s">
        <v>2949</v>
      </c>
      <c r="P2007" s="3" t="s">
        <v>46</v>
      </c>
      <c r="Q2007" s="3" t="s">
        <v>68</v>
      </c>
      <c r="R2007" s="3" t="s">
        <v>2950</v>
      </c>
      <c r="S2007" s="3">
        <v>29.68</v>
      </c>
      <c r="T2007" s="3">
        <v>7</v>
      </c>
      <c r="U2007" s="3">
        <v>0</v>
      </c>
      <c r="V2007" s="3">
        <v>11.575199999999999</v>
      </c>
    </row>
    <row r="2008" spans="1:22" ht="14.25" customHeight="1" x14ac:dyDescent="0.25">
      <c r="A2008" s="3">
        <v>2007</v>
      </c>
      <c r="B2008" s="3" t="s">
        <v>4881</v>
      </c>
      <c r="C2008" s="4">
        <f>YEAR(Table_1[[#This Row],[Order Date]])</f>
        <v>2011</v>
      </c>
      <c r="D2008" s="9">
        <v>40908</v>
      </c>
      <c r="E2008" s="3">
        <v>40912</v>
      </c>
      <c r="F2008" s="3" t="s">
        <v>50</v>
      </c>
      <c r="G2008" s="3" t="s">
        <v>2806</v>
      </c>
      <c r="H2008" s="3" t="s">
        <v>2807</v>
      </c>
      <c r="I2008" s="3" t="s">
        <v>41</v>
      </c>
      <c r="J2008" s="3" t="s">
        <v>27</v>
      </c>
      <c r="K2008" s="3" t="s">
        <v>382</v>
      </c>
      <c r="L2008" s="3" t="s">
        <v>596</v>
      </c>
      <c r="M2008" s="3">
        <v>65203</v>
      </c>
      <c r="N2008" s="3" t="s">
        <v>105</v>
      </c>
      <c r="O2008" s="3" t="s">
        <v>967</v>
      </c>
      <c r="P2008" s="3" t="s">
        <v>71</v>
      </c>
      <c r="Q2008" s="3" t="s">
        <v>161</v>
      </c>
      <c r="R2008" s="3" t="s">
        <v>968</v>
      </c>
      <c r="S2008" s="3">
        <v>47.53</v>
      </c>
      <c r="T2008" s="3">
        <v>7</v>
      </c>
      <c r="U2008" s="3">
        <v>0</v>
      </c>
      <c r="V2008" s="3">
        <v>16.160200000000003</v>
      </c>
    </row>
    <row r="2009" spans="1:22" ht="14.25" customHeight="1" x14ac:dyDescent="0.25">
      <c r="A2009" s="3">
        <v>2008</v>
      </c>
      <c r="B2009" s="3" t="s">
        <v>4882</v>
      </c>
      <c r="C2009" s="4">
        <f>YEAR(Table_1[[#This Row],[Order Date]])</f>
        <v>2014</v>
      </c>
      <c r="D2009" s="9">
        <v>41855</v>
      </c>
      <c r="E2009" s="3">
        <v>41856</v>
      </c>
      <c r="F2009" s="3" t="s">
        <v>188</v>
      </c>
      <c r="G2009" s="3" t="s">
        <v>4146</v>
      </c>
      <c r="H2009" s="3" t="s">
        <v>4147</v>
      </c>
      <c r="I2009" s="3" t="s">
        <v>26</v>
      </c>
      <c r="J2009" s="3" t="s">
        <v>27</v>
      </c>
      <c r="K2009" s="3" t="s">
        <v>303</v>
      </c>
      <c r="L2009" s="3" t="s">
        <v>211</v>
      </c>
      <c r="M2009" s="3">
        <v>60623</v>
      </c>
      <c r="N2009" s="3" t="s">
        <v>105</v>
      </c>
      <c r="O2009" s="3" t="s">
        <v>4883</v>
      </c>
      <c r="P2009" s="3" t="s">
        <v>32</v>
      </c>
      <c r="Q2009" s="3" t="s">
        <v>33</v>
      </c>
      <c r="R2009" s="3" t="s">
        <v>4884</v>
      </c>
      <c r="S2009" s="3">
        <v>183.37199999999999</v>
      </c>
      <c r="T2009" s="3">
        <v>2</v>
      </c>
      <c r="U2009" s="3">
        <v>0.3</v>
      </c>
      <c r="V2009" s="3">
        <v>-36.674399999999991</v>
      </c>
    </row>
    <row r="2010" spans="1:22" ht="14.25" customHeight="1" x14ac:dyDescent="0.25">
      <c r="A2010" s="3">
        <v>2009</v>
      </c>
      <c r="B2010" s="3" t="s">
        <v>4885</v>
      </c>
      <c r="C2010" s="4">
        <f>YEAR(Table_1[[#This Row],[Order Date]])</f>
        <v>2011</v>
      </c>
      <c r="D2010" s="9">
        <v>40862</v>
      </c>
      <c r="E2010" s="3">
        <v>40868</v>
      </c>
      <c r="F2010" s="3" t="s">
        <v>50</v>
      </c>
      <c r="G2010" s="3" t="s">
        <v>3691</v>
      </c>
      <c r="H2010" s="3" t="s">
        <v>3692</v>
      </c>
      <c r="I2010" s="3" t="s">
        <v>26</v>
      </c>
      <c r="J2010" s="3" t="s">
        <v>27</v>
      </c>
      <c r="K2010" s="3" t="s">
        <v>4886</v>
      </c>
      <c r="L2010" s="3" t="s">
        <v>335</v>
      </c>
      <c r="M2010" s="3">
        <v>37604</v>
      </c>
      <c r="N2010" s="3" t="s">
        <v>30</v>
      </c>
      <c r="O2010" s="3" t="s">
        <v>4123</v>
      </c>
      <c r="P2010" s="3" t="s">
        <v>46</v>
      </c>
      <c r="Q2010" s="3" t="s">
        <v>68</v>
      </c>
      <c r="R2010" s="3" t="s">
        <v>4124</v>
      </c>
      <c r="S2010" s="3">
        <v>4.2240000000000002</v>
      </c>
      <c r="T2010" s="3">
        <v>3</v>
      </c>
      <c r="U2010" s="3">
        <v>0.2</v>
      </c>
      <c r="V2010" s="3">
        <v>0.47519999999999984</v>
      </c>
    </row>
    <row r="2011" spans="1:22" ht="14.25" customHeight="1" x14ac:dyDescent="0.25">
      <c r="A2011" s="3">
        <v>2010</v>
      </c>
      <c r="B2011" s="3" t="s">
        <v>4885</v>
      </c>
      <c r="C2011" s="4">
        <f>YEAR(Table_1[[#This Row],[Order Date]])</f>
        <v>2011</v>
      </c>
      <c r="D2011" s="9">
        <v>40862</v>
      </c>
      <c r="E2011" s="3">
        <v>40868</v>
      </c>
      <c r="F2011" s="3" t="s">
        <v>50</v>
      </c>
      <c r="G2011" s="3" t="s">
        <v>3691</v>
      </c>
      <c r="H2011" s="3" t="s">
        <v>3692</v>
      </c>
      <c r="I2011" s="3" t="s">
        <v>26</v>
      </c>
      <c r="J2011" s="3" t="s">
        <v>27</v>
      </c>
      <c r="K2011" s="3" t="s">
        <v>4886</v>
      </c>
      <c r="L2011" s="3" t="s">
        <v>335</v>
      </c>
      <c r="M2011" s="3">
        <v>37604</v>
      </c>
      <c r="N2011" s="3" t="s">
        <v>30</v>
      </c>
      <c r="O2011" s="3" t="s">
        <v>359</v>
      </c>
      <c r="P2011" s="3" t="s">
        <v>46</v>
      </c>
      <c r="Q2011" s="3" t="s">
        <v>78</v>
      </c>
      <c r="R2011" s="3" t="s">
        <v>360</v>
      </c>
      <c r="S2011" s="3">
        <v>333.05600000000004</v>
      </c>
      <c r="T2011" s="3">
        <v>2</v>
      </c>
      <c r="U2011" s="3">
        <v>0.2</v>
      </c>
      <c r="V2011" s="3">
        <v>29.142400000000009</v>
      </c>
    </row>
    <row r="2012" spans="1:22" ht="14.25" customHeight="1" x14ac:dyDescent="0.25">
      <c r="A2012" s="3">
        <v>2011</v>
      </c>
      <c r="B2012" s="3" t="s">
        <v>4885</v>
      </c>
      <c r="C2012" s="4">
        <f>YEAR(Table_1[[#This Row],[Order Date]])</f>
        <v>2011</v>
      </c>
      <c r="D2012" s="9">
        <v>40862</v>
      </c>
      <c r="E2012" s="3">
        <v>40868</v>
      </c>
      <c r="F2012" s="3" t="s">
        <v>50</v>
      </c>
      <c r="G2012" s="3" t="s">
        <v>3691</v>
      </c>
      <c r="H2012" s="3" t="s">
        <v>3692</v>
      </c>
      <c r="I2012" s="3" t="s">
        <v>26</v>
      </c>
      <c r="J2012" s="3" t="s">
        <v>27</v>
      </c>
      <c r="K2012" s="3" t="s">
        <v>4886</v>
      </c>
      <c r="L2012" s="3" t="s">
        <v>335</v>
      </c>
      <c r="M2012" s="3">
        <v>37604</v>
      </c>
      <c r="N2012" s="3" t="s">
        <v>30</v>
      </c>
      <c r="O2012" s="3" t="s">
        <v>2197</v>
      </c>
      <c r="P2012" s="3" t="s">
        <v>46</v>
      </c>
      <c r="Q2012" s="3" t="s">
        <v>90</v>
      </c>
      <c r="R2012" s="3" t="s">
        <v>2198</v>
      </c>
      <c r="S2012" s="3">
        <v>24.896000000000001</v>
      </c>
      <c r="T2012" s="3">
        <v>4</v>
      </c>
      <c r="U2012" s="3">
        <v>0.2</v>
      </c>
      <c r="V2012" s="3">
        <v>7.7799999999999976</v>
      </c>
    </row>
    <row r="2013" spans="1:22" ht="14.25" customHeight="1" x14ac:dyDescent="0.25">
      <c r="A2013" s="3">
        <v>2012</v>
      </c>
      <c r="B2013" s="3" t="s">
        <v>4887</v>
      </c>
      <c r="C2013" s="4">
        <f>YEAR(Table_1[[#This Row],[Order Date]])</f>
        <v>2012</v>
      </c>
      <c r="D2013" s="9">
        <v>41254</v>
      </c>
      <c r="E2013" s="3">
        <v>41254</v>
      </c>
      <c r="F2013" s="3" t="s">
        <v>1290</v>
      </c>
      <c r="G2013" s="3" t="s">
        <v>4888</v>
      </c>
      <c r="H2013" s="3" t="s">
        <v>4889</v>
      </c>
      <c r="I2013" s="3" t="s">
        <v>26</v>
      </c>
      <c r="J2013" s="3" t="s">
        <v>27</v>
      </c>
      <c r="K2013" s="3" t="s">
        <v>184</v>
      </c>
      <c r="L2013" s="3" t="s">
        <v>104</v>
      </c>
      <c r="M2013" s="3">
        <v>77041</v>
      </c>
      <c r="N2013" s="3" t="s">
        <v>105</v>
      </c>
      <c r="O2013" s="3" t="s">
        <v>2298</v>
      </c>
      <c r="P2013" s="3" t="s">
        <v>71</v>
      </c>
      <c r="Q2013" s="3" t="s">
        <v>161</v>
      </c>
      <c r="R2013" s="3" t="s">
        <v>2299</v>
      </c>
      <c r="S2013" s="3">
        <v>159.98400000000001</v>
      </c>
      <c r="T2013" s="3">
        <v>2</v>
      </c>
      <c r="U2013" s="3">
        <v>0.2</v>
      </c>
      <c r="V2013" s="3">
        <v>35.996400000000001</v>
      </c>
    </row>
    <row r="2014" spans="1:22" ht="14.25" customHeight="1" x14ac:dyDescent="0.25">
      <c r="A2014" s="3">
        <v>2013</v>
      </c>
      <c r="B2014" s="3" t="s">
        <v>4887</v>
      </c>
      <c r="C2014" s="4">
        <f>YEAR(Table_1[[#This Row],[Order Date]])</f>
        <v>2012</v>
      </c>
      <c r="D2014" s="9">
        <v>41254</v>
      </c>
      <c r="E2014" s="3">
        <v>41254</v>
      </c>
      <c r="F2014" s="3" t="s">
        <v>1290</v>
      </c>
      <c r="G2014" s="3" t="s">
        <v>4888</v>
      </c>
      <c r="H2014" s="3" t="s">
        <v>4889</v>
      </c>
      <c r="I2014" s="3" t="s">
        <v>26</v>
      </c>
      <c r="J2014" s="3" t="s">
        <v>27</v>
      </c>
      <c r="K2014" s="3" t="s">
        <v>184</v>
      </c>
      <c r="L2014" s="3" t="s">
        <v>104</v>
      </c>
      <c r="M2014" s="3">
        <v>77041</v>
      </c>
      <c r="N2014" s="3" t="s">
        <v>105</v>
      </c>
      <c r="O2014" s="3" t="s">
        <v>4890</v>
      </c>
      <c r="P2014" s="3" t="s">
        <v>46</v>
      </c>
      <c r="Q2014" s="3" t="s">
        <v>59</v>
      </c>
      <c r="R2014" s="3" t="s">
        <v>4891</v>
      </c>
      <c r="S2014" s="3">
        <v>46.344000000000001</v>
      </c>
      <c r="T2014" s="3">
        <v>3</v>
      </c>
      <c r="U2014" s="3">
        <v>0.2</v>
      </c>
      <c r="V2014" s="3">
        <v>4.6344000000000012</v>
      </c>
    </row>
    <row r="2015" spans="1:22" ht="14.25" customHeight="1" x14ac:dyDescent="0.25">
      <c r="A2015" s="3">
        <v>2014</v>
      </c>
      <c r="B2015" s="3" t="s">
        <v>4892</v>
      </c>
      <c r="C2015" s="4">
        <f>YEAR(Table_1[[#This Row],[Order Date]])</f>
        <v>2013</v>
      </c>
      <c r="D2015" s="9">
        <v>41536</v>
      </c>
      <c r="E2015" s="3">
        <v>41541</v>
      </c>
      <c r="F2015" s="3" t="s">
        <v>50</v>
      </c>
      <c r="G2015" s="3" t="s">
        <v>4893</v>
      </c>
      <c r="H2015" s="3" t="s">
        <v>4894</v>
      </c>
      <c r="I2015" s="3" t="s">
        <v>26</v>
      </c>
      <c r="J2015" s="3" t="s">
        <v>27</v>
      </c>
      <c r="K2015" s="3" t="s">
        <v>1560</v>
      </c>
      <c r="L2015" s="3" t="s">
        <v>358</v>
      </c>
      <c r="M2015" s="3">
        <v>36830</v>
      </c>
      <c r="N2015" s="3" t="s">
        <v>30</v>
      </c>
      <c r="O2015" s="3" t="s">
        <v>4519</v>
      </c>
      <c r="P2015" s="3" t="s">
        <v>32</v>
      </c>
      <c r="Q2015" s="3" t="s">
        <v>36</v>
      </c>
      <c r="R2015" s="3" t="s">
        <v>4520</v>
      </c>
      <c r="S2015" s="3">
        <v>350.98</v>
      </c>
      <c r="T2015" s="3">
        <v>1</v>
      </c>
      <c r="U2015" s="3">
        <v>0</v>
      </c>
      <c r="V2015" s="3">
        <v>84.23520000000002</v>
      </c>
    </row>
    <row r="2016" spans="1:22" ht="14.25" customHeight="1" x14ac:dyDescent="0.25">
      <c r="A2016" s="3">
        <v>2015</v>
      </c>
      <c r="B2016" s="3" t="s">
        <v>4892</v>
      </c>
      <c r="C2016" s="4">
        <f>YEAR(Table_1[[#This Row],[Order Date]])</f>
        <v>2013</v>
      </c>
      <c r="D2016" s="9">
        <v>41536</v>
      </c>
      <c r="E2016" s="3">
        <v>41541</v>
      </c>
      <c r="F2016" s="3" t="s">
        <v>50</v>
      </c>
      <c r="G2016" s="3" t="s">
        <v>4893</v>
      </c>
      <c r="H2016" s="3" t="s">
        <v>4894</v>
      </c>
      <c r="I2016" s="3" t="s">
        <v>26</v>
      </c>
      <c r="J2016" s="3" t="s">
        <v>27</v>
      </c>
      <c r="K2016" s="3" t="s">
        <v>1560</v>
      </c>
      <c r="L2016" s="3" t="s">
        <v>358</v>
      </c>
      <c r="M2016" s="3">
        <v>36830</v>
      </c>
      <c r="N2016" s="3" t="s">
        <v>30</v>
      </c>
      <c r="O2016" s="3" t="s">
        <v>4895</v>
      </c>
      <c r="P2016" s="3" t="s">
        <v>46</v>
      </c>
      <c r="Q2016" s="3" t="s">
        <v>90</v>
      </c>
      <c r="R2016" s="3" t="s">
        <v>4896</v>
      </c>
      <c r="S2016" s="3">
        <v>13.08</v>
      </c>
      <c r="T2016" s="3">
        <v>2</v>
      </c>
      <c r="U2016" s="3">
        <v>0</v>
      </c>
      <c r="V2016" s="3">
        <v>6.0167999999999999</v>
      </c>
    </row>
    <row r="2017" spans="1:22" ht="14.25" customHeight="1" x14ac:dyDescent="0.25">
      <c r="A2017" s="3">
        <v>2016</v>
      </c>
      <c r="B2017" s="3" t="s">
        <v>4892</v>
      </c>
      <c r="C2017" s="4">
        <f>YEAR(Table_1[[#This Row],[Order Date]])</f>
        <v>2013</v>
      </c>
      <c r="D2017" s="9">
        <v>41536</v>
      </c>
      <c r="E2017" s="3">
        <v>41541</v>
      </c>
      <c r="F2017" s="3" t="s">
        <v>50</v>
      </c>
      <c r="G2017" s="3" t="s">
        <v>4893</v>
      </c>
      <c r="H2017" s="3" t="s">
        <v>4894</v>
      </c>
      <c r="I2017" s="3" t="s">
        <v>26</v>
      </c>
      <c r="J2017" s="3" t="s">
        <v>27</v>
      </c>
      <c r="K2017" s="3" t="s">
        <v>1560</v>
      </c>
      <c r="L2017" s="3" t="s">
        <v>358</v>
      </c>
      <c r="M2017" s="3">
        <v>36830</v>
      </c>
      <c r="N2017" s="3" t="s">
        <v>30</v>
      </c>
      <c r="O2017" s="3" t="s">
        <v>3510</v>
      </c>
      <c r="P2017" s="3" t="s">
        <v>46</v>
      </c>
      <c r="Q2017" s="3" t="s">
        <v>59</v>
      </c>
      <c r="R2017" s="3" t="s">
        <v>3511</v>
      </c>
      <c r="S2017" s="3">
        <v>900.08</v>
      </c>
      <c r="T2017" s="3">
        <v>4</v>
      </c>
      <c r="U2017" s="3">
        <v>0</v>
      </c>
      <c r="V2017" s="3">
        <v>117.0104</v>
      </c>
    </row>
    <row r="2018" spans="1:22" ht="14.25" customHeight="1" x14ac:dyDescent="0.25">
      <c r="A2018" s="3">
        <v>2017</v>
      </c>
      <c r="B2018" s="3" t="s">
        <v>4897</v>
      </c>
      <c r="C2018" s="4">
        <f>YEAR(Table_1[[#This Row],[Order Date]])</f>
        <v>2012</v>
      </c>
      <c r="D2018" s="9">
        <v>40987</v>
      </c>
      <c r="E2018" s="3">
        <v>40991</v>
      </c>
      <c r="F2018" s="3" t="s">
        <v>50</v>
      </c>
      <c r="G2018" s="3" t="s">
        <v>2648</v>
      </c>
      <c r="H2018" s="3" t="s">
        <v>2649</v>
      </c>
      <c r="I2018" s="3" t="s">
        <v>26</v>
      </c>
      <c r="J2018" s="3" t="s">
        <v>27</v>
      </c>
      <c r="K2018" s="3" t="s">
        <v>4898</v>
      </c>
      <c r="L2018" s="3" t="s">
        <v>43</v>
      </c>
      <c r="M2018" s="3">
        <v>92404</v>
      </c>
      <c r="N2018" s="3" t="s">
        <v>44</v>
      </c>
      <c r="O2018" s="3" t="s">
        <v>4158</v>
      </c>
      <c r="P2018" s="3" t="s">
        <v>46</v>
      </c>
      <c r="Q2018" s="3" t="s">
        <v>75</v>
      </c>
      <c r="R2018" s="3" t="s">
        <v>4159</v>
      </c>
      <c r="S2018" s="3">
        <v>17.568000000000001</v>
      </c>
      <c r="T2018" s="3">
        <v>2</v>
      </c>
      <c r="U2018" s="3">
        <v>0.2</v>
      </c>
      <c r="V2018" s="3">
        <v>6.3684000000000003</v>
      </c>
    </row>
    <row r="2019" spans="1:22" ht="14.25" customHeight="1" x14ac:dyDescent="0.25">
      <c r="A2019" s="3">
        <v>2018</v>
      </c>
      <c r="B2019" s="3" t="s">
        <v>4897</v>
      </c>
      <c r="C2019" s="4">
        <f>YEAR(Table_1[[#This Row],[Order Date]])</f>
        <v>2012</v>
      </c>
      <c r="D2019" s="9">
        <v>40987</v>
      </c>
      <c r="E2019" s="3">
        <v>40991</v>
      </c>
      <c r="F2019" s="3" t="s">
        <v>50</v>
      </c>
      <c r="G2019" s="3" t="s">
        <v>2648</v>
      </c>
      <c r="H2019" s="3" t="s">
        <v>2649</v>
      </c>
      <c r="I2019" s="3" t="s">
        <v>26</v>
      </c>
      <c r="J2019" s="3" t="s">
        <v>27</v>
      </c>
      <c r="K2019" s="3" t="s">
        <v>4898</v>
      </c>
      <c r="L2019" s="3" t="s">
        <v>43</v>
      </c>
      <c r="M2019" s="3">
        <v>92404</v>
      </c>
      <c r="N2019" s="3" t="s">
        <v>44</v>
      </c>
      <c r="O2019" s="3" t="s">
        <v>45</v>
      </c>
      <c r="P2019" s="3" t="s">
        <v>46</v>
      </c>
      <c r="Q2019" s="3" t="s">
        <v>47</v>
      </c>
      <c r="R2019" s="3" t="s">
        <v>48</v>
      </c>
      <c r="S2019" s="3">
        <v>14.62</v>
      </c>
      <c r="T2019" s="3">
        <v>2</v>
      </c>
      <c r="U2019" s="3">
        <v>0</v>
      </c>
      <c r="V2019" s="3">
        <v>6.8713999999999995</v>
      </c>
    </row>
    <row r="2020" spans="1:22" ht="14.25" customHeight="1" x14ac:dyDescent="0.25">
      <c r="A2020" s="3">
        <v>2019</v>
      </c>
      <c r="B2020" s="3" t="s">
        <v>4897</v>
      </c>
      <c r="C2020" s="4">
        <f>YEAR(Table_1[[#This Row],[Order Date]])</f>
        <v>2012</v>
      </c>
      <c r="D2020" s="9">
        <v>40987</v>
      </c>
      <c r="E2020" s="3">
        <v>40991</v>
      </c>
      <c r="F2020" s="3" t="s">
        <v>50</v>
      </c>
      <c r="G2020" s="3" t="s">
        <v>2648</v>
      </c>
      <c r="H2020" s="3" t="s">
        <v>2649</v>
      </c>
      <c r="I2020" s="3" t="s">
        <v>26</v>
      </c>
      <c r="J2020" s="3" t="s">
        <v>27</v>
      </c>
      <c r="K2020" s="3" t="s">
        <v>4898</v>
      </c>
      <c r="L2020" s="3" t="s">
        <v>43</v>
      </c>
      <c r="M2020" s="3">
        <v>92404</v>
      </c>
      <c r="N2020" s="3" t="s">
        <v>44</v>
      </c>
      <c r="O2020" s="3" t="s">
        <v>4217</v>
      </c>
      <c r="P2020" s="3" t="s">
        <v>46</v>
      </c>
      <c r="Q2020" s="3" t="s">
        <v>578</v>
      </c>
      <c r="R2020" s="3" t="s">
        <v>4218</v>
      </c>
      <c r="S2020" s="3">
        <v>33.36</v>
      </c>
      <c r="T2020" s="3">
        <v>4</v>
      </c>
      <c r="U2020" s="3">
        <v>0</v>
      </c>
      <c r="V2020" s="3">
        <v>8.6736000000000004</v>
      </c>
    </row>
    <row r="2021" spans="1:22" ht="14.25" customHeight="1" x14ac:dyDescent="0.25">
      <c r="A2021" s="3">
        <v>2020</v>
      </c>
      <c r="B2021" s="3" t="s">
        <v>4897</v>
      </c>
      <c r="C2021" s="4">
        <f>YEAR(Table_1[[#This Row],[Order Date]])</f>
        <v>2012</v>
      </c>
      <c r="D2021" s="9">
        <v>40987</v>
      </c>
      <c r="E2021" s="3">
        <v>40991</v>
      </c>
      <c r="F2021" s="3" t="s">
        <v>50</v>
      </c>
      <c r="G2021" s="3" t="s">
        <v>2648</v>
      </c>
      <c r="H2021" s="3" t="s">
        <v>2649</v>
      </c>
      <c r="I2021" s="3" t="s">
        <v>26</v>
      </c>
      <c r="J2021" s="3" t="s">
        <v>27</v>
      </c>
      <c r="K2021" s="3" t="s">
        <v>4898</v>
      </c>
      <c r="L2021" s="3" t="s">
        <v>43</v>
      </c>
      <c r="M2021" s="3">
        <v>92404</v>
      </c>
      <c r="N2021" s="3" t="s">
        <v>44</v>
      </c>
      <c r="O2021" s="3" t="s">
        <v>796</v>
      </c>
      <c r="P2021" s="3" t="s">
        <v>46</v>
      </c>
      <c r="Q2021" s="3" t="s">
        <v>90</v>
      </c>
      <c r="R2021" s="3" t="s">
        <v>797</v>
      </c>
      <c r="S2021" s="3">
        <v>40.14</v>
      </c>
      <c r="T2021" s="3">
        <v>6</v>
      </c>
      <c r="U2021" s="3">
        <v>0</v>
      </c>
      <c r="V2021" s="3">
        <v>19.668600000000001</v>
      </c>
    </row>
    <row r="2022" spans="1:22" ht="14.25" customHeight="1" x14ac:dyDescent="0.25">
      <c r="A2022" s="3">
        <v>2021</v>
      </c>
      <c r="B2022" s="3" t="s">
        <v>4899</v>
      </c>
      <c r="C2022" s="4">
        <f>YEAR(Table_1[[#This Row],[Order Date]])</f>
        <v>2013</v>
      </c>
      <c r="D2022" s="9">
        <v>41537</v>
      </c>
      <c r="E2022" s="3">
        <v>41539</v>
      </c>
      <c r="F2022" s="3" t="s">
        <v>188</v>
      </c>
      <c r="G2022" s="3" t="s">
        <v>4900</v>
      </c>
      <c r="H2022" s="3" t="s">
        <v>4901</v>
      </c>
      <c r="I2022" s="3" t="s">
        <v>102</v>
      </c>
      <c r="J2022" s="3" t="s">
        <v>27</v>
      </c>
      <c r="K2022" s="3" t="s">
        <v>3577</v>
      </c>
      <c r="L2022" s="3" t="s">
        <v>1399</v>
      </c>
      <c r="M2022" s="3">
        <v>2908</v>
      </c>
      <c r="N2022" s="3" t="s">
        <v>148</v>
      </c>
      <c r="O2022" s="3" t="s">
        <v>2011</v>
      </c>
      <c r="P2022" s="3" t="s">
        <v>46</v>
      </c>
      <c r="Q2022" s="3" t="s">
        <v>59</v>
      </c>
      <c r="R2022" s="3" t="s">
        <v>2012</v>
      </c>
      <c r="S2022" s="3">
        <v>1606.23</v>
      </c>
      <c r="T2022" s="3">
        <v>9</v>
      </c>
      <c r="U2022" s="3">
        <v>0</v>
      </c>
      <c r="V2022" s="3">
        <v>481.86899999999986</v>
      </c>
    </row>
    <row r="2023" spans="1:22" ht="14.25" customHeight="1" x14ac:dyDescent="0.25">
      <c r="A2023" s="3">
        <v>2022</v>
      </c>
      <c r="B2023" s="3" t="s">
        <v>4899</v>
      </c>
      <c r="C2023" s="4">
        <f>YEAR(Table_1[[#This Row],[Order Date]])</f>
        <v>2013</v>
      </c>
      <c r="D2023" s="9">
        <v>41537</v>
      </c>
      <c r="E2023" s="3">
        <v>41539</v>
      </c>
      <c r="F2023" s="3" t="s">
        <v>188</v>
      </c>
      <c r="G2023" s="3" t="s">
        <v>4900</v>
      </c>
      <c r="H2023" s="3" t="s">
        <v>4901</v>
      </c>
      <c r="I2023" s="3" t="s">
        <v>102</v>
      </c>
      <c r="J2023" s="3" t="s">
        <v>27</v>
      </c>
      <c r="K2023" s="3" t="s">
        <v>3577</v>
      </c>
      <c r="L2023" s="3" t="s">
        <v>1399</v>
      </c>
      <c r="M2023" s="3">
        <v>2908</v>
      </c>
      <c r="N2023" s="3" t="s">
        <v>148</v>
      </c>
      <c r="O2023" s="3" t="s">
        <v>560</v>
      </c>
      <c r="P2023" s="3" t="s">
        <v>46</v>
      </c>
      <c r="Q2023" s="3" t="s">
        <v>90</v>
      </c>
      <c r="R2023" s="3" t="s">
        <v>2188</v>
      </c>
      <c r="S2023" s="3">
        <v>17.04</v>
      </c>
      <c r="T2023" s="3">
        <v>3</v>
      </c>
      <c r="U2023" s="3">
        <v>0</v>
      </c>
      <c r="V2023" s="3">
        <v>7.6679999999999993</v>
      </c>
    </row>
    <row r="2024" spans="1:22" ht="14.25" customHeight="1" x14ac:dyDescent="0.25">
      <c r="A2024" s="3">
        <v>2023</v>
      </c>
      <c r="B2024" s="3" t="s">
        <v>4899</v>
      </c>
      <c r="C2024" s="4">
        <f>YEAR(Table_1[[#This Row],[Order Date]])</f>
        <v>2013</v>
      </c>
      <c r="D2024" s="9">
        <v>41537</v>
      </c>
      <c r="E2024" s="3">
        <v>41539</v>
      </c>
      <c r="F2024" s="3" t="s">
        <v>188</v>
      </c>
      <c r="G2024" s="3" t="s">
        <v>4900</v>
      </c>
      <c r="H2024" s="3" t="s">
        <v>4901</v>
      </c>
      <c r="I2024" s="3" t="s">
        <v>102</v>
      </c>
      <c r="J2024" s="3" t="s">
        <v>27</v>
      </c>
      <c r="K2024" s="3" t="s">
        <v>3577</v>
      </c>
      <c r="L2024" s="3" t="s">
        <v>1399</v>
      </c>
      <c r="M2024" s="3">
        <v>2908</v>
      </c>
      <c r="N2024" s="3" t="s">
        <v>148</v>
      </c>
      <c r="O2024" s="3" t="s">
        <v>2848</v>
      </c>
      <c r="P2024" s="3" t="s">
        <v>46</v>
      </c>
      <c r="Q2024" s="3" t="s">
        <v>75</v>
      </c>
      <c r="R2024" s="3" t="s">
        <v>2849</v>
      </c>
      <c r="S2024" s="3">
        <v>49.53</v>
      </c>
      <c r="T2024" s="3">
        <v>3</v>
      </c>
      <c r="U2024" s="3">
        <v>0</v>
      </c>
      <c r="V2024" s="3">
        <v>23.774400000000004</v>
      </c>
    </row>
    <row r="2025" spans="1:22" ht="14.25" customHeight="1" x14ac:dyDescent="0.25">
      <c r="A2025" s="3">
        <v>2024</v>
      </c>
      <c r="B2025" s="3" t="s">
        <v>4899</v>
      </c>
      <c r="C2025" s="4">
        <f>YEAR(Table_1[[#This Row],[Order Date]])</f>
        <v>2013</v>
      </c>
      <c r="D2025" s="9">
        <v>41537</v>
      </c>
      <c r="E2025" s="3">
        <v>41539</v>
      </c>
      <c r="F2025" s="3" t="s">
        <v>188</v>
      </c>
      <c r="G2025" s="3" t="s">
        <v>4900</v>
      </c>
      <c r="H2025" s="3" t="s">
        <v>4901</v>
      </c>
      <c r="I2025" s="3" t="s">
        <v>102</v>
      </c>
      <c r="J2025" s="3" t="s">
        <v>27</v>
      </c>
      <c r="K2025" s="3" t="s">
        <v>3577</v>
      </c>
      <c r="L2025" s="3" t="s">
        <v>1399</v>
      </c>
      <c r="M2025" s="3">
        <v>2908</v>
      </c>
      <c r="N2025" s="3" t="s">
        <v>148</v>
      </c>
      <c r="O2025" s="3" t="s">
        <v>2476</v>
      </c>
      <c r="P2025" s="3" t="s">
        <v>32</v>
      </c>
      <c r="Q2025" s="3" t="s">
        <v>36</v>
      </c>
      <c r="R2025" s="3" t="s">
        <v>2477</v>
      </c>
      <c r="S2025" s="3">
        <v>872.32</v>
      </c>
      <c r="T2025" s="3">
        <v>4</v>
      </c>
      <c r="U2025" s="3">
        <v>0</v>
      </c>
      <c r="V2025" s="3">
        <v>244.24959999999999</v>
      </c>
    </row>
    <row r="2026" spans="1:22" ht="14.25" customHeight="1" x14ac:dyDescent="0.25">
      <c r="A2026" s="3">
        <v>2025</v>
      </c>
      <c r="B2026" s="3" t="s">
        <v>4902</v>
      </c>
      <c r="C2026" s="4">
        <f>YEAR(Table_1[[#This Row],[Order Date]])</f>
        <v>2014</v>
      </c>
      <c r="D2026" s="9">
        <v>41872</v>
      </c>
      <c r="E2026" s="3">
        <v>41874</v>
      </c>
      <c r="F2026" s="3" t="s">
        <v>23</v>
      </c>
      <c r="G2026" s="3" t="s">
        <v>3575</v>
      </c>
      <c r="H2026" s="3" t="s">
        <v>3576</v>
      </c>
      <c r="I2026" s="3" t="s">
        <v>26</v>
      </c>
      <c r="J2026" s="3" t="s">
        <v>27</v>
      </c>
      <c r="K2026" s="3" t="s">
        <v>3488</v>
      </c>
      <c r="L2026" s="3" t="s">
        <v>43</v>
      </c>
      <c r="M2026" s="3">
        <v>93727</v>
      </c>
      <c r="N2026" s="3" t="s">
        <v>44</v>
      </c>
      <c r="O2026" s="3" t="s">
        <v>3834</v>
      </c>
      <c r="P2026" s="3" t="s">
        <v>46</v>
      </c>
      <c r="Q2026" s="3" t="s">
        <v>75</v>
      </c>
      <c r="R2026" s="3" t="s">
        <v>3835</v>
      </c>
      <c r="S2026" s="3">
        <v>239.12000000000003</v>
      </c>
      <c r="T2026" s="3">
        <v>5</v>
      </c>
      <c r="U2026" s="3">
        <v>0.2</v>
      </c>
      <c r="V2026" s="3">
        <v>77.71399999999997</v>
      </c>
    </row>
    <row r="2027" spans="1:22" ht="14.25" customHeight="1" x14ac:dyDescent="0.25">
      <c r="A2027" s="3">
        <v>2026</v>
      </c>
      <c r="B2027" s="3" t="s">
        <v>4903</v>
      </c>
      <c r="C2027" s="4">
        <f>YEAR(Table_1[[#This Row],[Order Date]])</f>
        <v>2012</v>
      </c>
      <c r="D2027" s="9">
        <v>40981</v>
      </c>
      <c r="E2027" s="3">
        <v>40983</v>
      </c>
      <c r="F2027" s="3" t="s">
        <v>188</v>
      </c>
      <c r="G2027" s="3" t="s">
        <v>4266</v>
      </c>
      <c r="H2027" s="3" t="s">
        <v>4267</v>
      </c>
      <c r="I2027" s="3" t="s">
        <v>26</v>
      </c>
      <c r="J2027" s="3" t="s">
        <v>27</v>
      </c>
      <c r="K2027" s="3" t="s">
        <v>95</v>
      </c>
      <c r="L2027" s="3" t="s">
        <v>96</v>
      </c>
      <c r="M2027" s="3">
        <v>98103</v>
      </c>
      <c r="N2027" s="3" t="s">
        <v>44</v>
      </c>
      <c r="O2027" s="3" t="s">
        <v>2462</v>
      </c>
      <c r="P2027" s="3" t="s">
        <v>32</v>
      </c>
      <c r="Q2027" s="3" t="s">
        <v>33</v>
      </c>
      <c r="R2027" s="3" t="s">
        <v>2463</v>
      </c>
      <c r="S2027" s="3">
        <v>141.96</v>
      </c>
      <c r="T2027" s="3">
        <v>2</v>
      </c>
      <c r="U2027" s="3">
        <v>0</v>
      </c>
      <c r="V2027" s="3">
        <v>39.748800000000003</v>
      </c>
    </row>
    <row r="2028" spans="1:22" ht="14.25" customHeight="1" x14ac:dyDescent="0.25">
      <c r="A2028" s="3">
        <v>2027</v>
      </c>
      <c r="B2028" s="3" t="s">
        <v>4904</v>
      </c>
      <c r="C2028" s="4">
        <f>YEAR(Table_1[[#This Row],[Order Date]])</f>
        <v>2013</v>
      </c>
      <c r="D2028" s="9">
        <v>41526</v>
      </c>
      <c r="E2028" s="3">
        <v>41528</v>
      </c>
      <c r="F2028" s="3" t="s">
        <v>23</v>
      </c>
      <c r="G2028" s="3" t="s">
        <v>785</v>
      </c>
      <c r="H2028" s="3" t="s">
        <v>786</v>
      </c>
      <c r="I2028" s="3" t="s">
        <v>102</v>
      </c>
      <c r="J2028" s="3" t="s">
        <v>27</v>
      </c>
      <c r="K2028" s="3" t="s">
        <v>2470</v>
      </c>
      <c r="L2028" s="3" t="s">
        <v>43</v>
      </c>
      <c r="M2028" s="3">
        <v>93534</v>
      </c>
      <c r="N2028" s="3" t="s">
        <v>44</v>
      </c>
      <c r="O2028" s="3" t="s">
        <v>1342</v>
      </c>
      <c r="P2028" s="3" t="s">
        <v>46</v>
      </c>
      <c r="Q2028" s="3" t="s">
        <v>75</v>
      </c>
      <c r="R2028" s="3" t="s">
        <v>1343</v>
      </c>
      <c r="S2028" s="3">
        <v>33.024000000000001</v>
      </c>
      <c r="T2028" s="3">
        <v>2</v>
      </c>
      <c r="U2028" s="3">
        <v>0.2</v>
      </c>
      <c r="V2028" s="3">
        <v>11.558399999999999</v>
      </c>
    </row>
    <row r="2029" spans="1:22" ht="14.25" customHeight="1" x14ac:dyDescent="0.25">
      <c r="A2029" s="3">
        <v>2028</v>
      </c>
      <c r="B2029" s="3" t="s">
        <v>4904</v>
      </c>
      <c r="C2029" s="4">
        <f>YEAR(Table_1[[#This Row],[Order Date]])</f>
        <v>2013</v>
      </c>
      <c r="D2029" s="9">
        <v>41526</v>
      </c>
      <c r="E2029" s="3">
        <v>41528</v>
      </c>
      <c r="F2029" s="3" t="s">
        <v>23</v>
      </c>
      <c r="G2029" s="3" t="s">
        <v>785</v>
      </c>
      <c r="H2029" s="3" t="s">
        <v>786</v>
      </c>
      <c r="I2029" s="3" t="s">
        <v>102</v>
      </c>
      <c r="J2029" s="3" t="s">
        <v>27</v>
      </c>
      <c r="K2029" s="3" t="s">
        <v>2470</v>
      </c>
      <c r="L2029" s="3" t="s">
        <v>43</v>
      </c>
      <c r="M2029" s="3">
        <v>93534</v>
      </c>
      <c r="N2029" s="3" t="s">
        <v>44</v>
      </c>
      <c r="O2029" s="3" t="s">
        <v>2100</v>
      </c>
      <c r="P2029" s="3" t="s">
        <v>46</v>
      </c>
      <c r="Q2029" s="3" t="s">
        <v>75</v>
      </c>
      <c r="R2029" s="3" t="s">
        <v>2101</v>
      </c>
      <c r="S2029" s="3">
        <v>67.13600000000001</v>
      </c>
      <c r="T2029" s="3">
        <v>4</v>
      </c>
      <c r="U2029" s="3">
        <v>0.2</v>
      </c>
      <c r="V2029" s="3">
        <v>23.497599999999995</v>
      </c>
    </row>
    <row r="2030" spans="1:22" ht="14.25" customHeight="1" x14ac:dyDescent="0.25">
      <c r="A2030" s="3">
        <v>2029</v>
      </c>
      <c r="B2030" s="3" t="s">
        <v>4905</v>
      </c>
      <c r="C2030" s="4">
        <f>YEAR(Table_1[[#This Row],[Order Date]])</f>
        <v>2012</v>
      </c>
      <c r="D2030" s="9">
        <v>41239</v>
      </c>
      <c r="E2030" s="3">
        <v>41243</v>
      </c>
      <c r="F2030" s="3" t="s">
        <v>50</v>
      </c>
      <c r="G2030" s="3" t="s">
        <v>2684</v>
      </c>
      <c r="H2030" s="3" t="s">
        <v>2685</v>
      </c>
      <c r="I2030" s="3" t="s">
        <v>41</v>
      </c>
      <c r="J2030" s="3" t="s">
        <v>27</v>
      </c>
      <c r="K2030" s="3" t="s">
        <v>4906</v>
      </c>
      <c r="L2030" s="3" t="s">
        <v>1245</v>
      </c>
      <c r="M2030" s="3">
        <v>1453</v>
      </c>
      <c r="N2030" s="3" t="s">
        <v>148</v>
      </c>
      <c r="O2030" s="3" t="s">
        <v>794</v>
      </c>
      <c r="P2030" s="3" t="s">
        <v>46</v>
      </c>
      <c r="Q2030" s="3" t="s">
        <v>75</v>
      </c>
      <c r="R2030" s="3" t="s">
        <v>795</v>
      </c>
      <c r="S2030" s="3">
        <v>14.73</v>
      </c>
      <c r="T2030" s="3">
        <v>3</v>
      </c>
      <c r="U2030" s="3">
        <v>0</v>
      </c>
      <c r="V2030" s="3">
        <v>6.9230999999999998</v>
      </c>
    </row>
    <row r="2031" spans="1:22" ht="14.25" customHeight="1" x14ac:dyDescent="0.25">
      <c r="A2031" s="3">
        <v>2030</v>
      </c>
      <c r="B2031" s="3" t="s">
        <v>4905</v>
      </c>
      <c r="C2031" s="4">
        <f>YEAR(Table_1[[#This Row],[Order Date]])</f>
        <v>2012</v>
      </c>
      <c r="D2031" s="9">
        <v>41239</v>
      </c>
      <c r="E2031" s="3">
        <v>41243</v>
      </c>
      <c r="F2031" s="3" t="s">
        <v>50</v>
      </c>
      <c r="G2031" s="3" t="s">
        <v>2684</v>
      </c>
      <c r="H2031" s="3" t="s">
        <v>2685</v>
      </c>
      <c r="I2031" s="3" t="s">
        <v>41</v>
      </c>
      <c r="J2031" s="3" t="s">
        <v>27</v>
      </c>
      <c r="K2031" s="3" t="s">
        <v>4906</v>
      </c>
      <c r="L2031" s="3" t="s">
        <v>1245</v>
      </c>
      <c r="M2031" s="3">
        <v>1453</v>
      </c>
      <c r="N2031" s="3" t="s">
        <v>148</v>
      </c>
      <c r="O2031" s="3" t="s">
        <v>4907</v>
      </c>
      <c r="P2031" s="3" t="s">
        <v>46</v>
      </c>
      <c r="Q2031" s="3" t="s">
        <v>59</v>
      </c>
      <c r="R2031" s="3" t="s">
        <v>4908</v>
      </c>
      <c r="S2031" s="3">
        <v>104.9</v>
      </c>
      <c r="T2031" s="3">
        <v>5</v>
      </c>
      <c r="U2031" s="3">
        <v>0</v>
      </c>
      <c r="V2031" s="3">
        <v>25.175999999999998</v>
      </c>
    </row>
    <row r="2032" spans="1:22" ht="14.25" customHeight="1" x14ac:dyDescent="0.25">
      <c r="A2032" s="3">
        <v>2031</v>
      </c>
      <c r="B2032" s="3" t="s">
        <v>4905</v>
      </c>
      <c r="C2032" s="4">
        <f>YEAR(Table_1[[#This Row],[Order Date]])</f>
        <v>2012</v>
      </c>
      <c r="D2032" s="9">
        <v>41239</v>
      </c>
      <c r="E2032" s="3">
        <v>41243</v>
      </c>
      <c r="F2032" s="3" t="s">
        <v>50</v>
      </c>
      <c r="G2032" s="3" t="s">
        <v>2684</v>
      </c>
      <c r="H2032" s="3" t="s">
        <v>2685</v>
      </c>
      <c r="I2032" s="3" t="s">
        <v>41</v>
      </c>
      <c r="J2032" s="3" t="s">
        <v>27</v>
      </c>
      <c r="K2032" s="3" t="s">
        <v>4906</v>
      </c>
      <c r="L2032" s="3" t="s">
        <v>1245</v>
      </c>
      <c r="M2032" s="3">
        <v>1453</v>
      </c>
      <c r="N2032" s="3" t="s">
        <v>148</v>
      </c>
      <c r="O2032" s="3" t="s">
        <v>3074</v>
      </c>
      <c r="P2032" s="3" t="s">
        <v>46</v>
      </c>
      <c r="Q2032" s="3" t="s">
        <v>75</v>
      </c>
      <c r="R2032" s="3" t="s">
        <v>3075</v>
      </c>
      <c r="S2032" s="3">
        <v>61.04</v>
      </c>
      <c r="T2032" s="3">
        <v>4</v>
      </c>
      <c r="U2032" s="3">
        <v>0</v>
      </c>
      <c r="V2032" s="3">
        <v>30.52</v>
      </c>
    </row>
    <row r="2033" spans="1:22" ht="14.25" customHeight="1" x14ac:dyDescent="0.25">
      <c r="A2033" s="3">
        <v>2032</v>
      </c>
      <c r="B2033" s="3" t="s">
        <v>4905</v>
      </c>
      <c r="C2033" s="4">
        <f>YEAR(Table_1[[#This Row],[Order Date]])</f>
        <v>2012</v>
      </c>
      <c r="D2033" s="9">
        <v>41239</v>
      </c>
      <c r="E2033" s="3">
        <v>41243</v>
      </c>
      <c r="F2033" s="3" t="s">
        <v>50</v>
      </c>
      <c r="G2033" s="3" t="s">
        <v>2684</v>
      </c>
      <c r="H2033" s="3" t="s">
        <v>2685</v>
      </c>
      <c r="I2033" s="3" t="s">
        <v>41</v>
      </c>
      <c r="J2033" s="3" t="s">
        <v>27</v>
      </c>
      <c r="K2033" s="3" t="s">
        <v>4906</v>
      </c>
      <c r="L2033" s="3" t="s">
        <v>1245</v>
      </c>
      <c r="M2033" s="3">
        <v>1453</v>
      </c>
      <c r="N2033" s="3" t="s">
        <v>148</v>
      </c>
      <c r="O2033" s="3" t="s">
        <v>4069</v>
      </c>
      <c r="P2033" s="3" t="s">
        <v>46</v>
      </c>
      <c r="Q2033" s="3" t="s">
        <v>90</v>
      </c>
      <c r="R2033" s="3" t="s">
        <v>4070</v>
      </c>
      <c r="S2033" s="3">
        <v>10.95</v>
      </c>
      <c r="T2033" s="3">
        <v>3</v>
      </c>
      <c r="U2033" s="3">
        <v>0</v>
      </c>
      <c r="V2033" s="3">
        <v>5.1464999999999996</v>
      </c>
    </row>
    <row r="2034" spans="1:22" ht="14.25" customHeight="1" x14ac:dyDescent="0.25">
      <c r="A2034" s="3">
        <v>2033</v>
      </c>
      <c r="B2034" s="3" t="s">
        <v>4909</v>
      </c>
      <c r="C2034" s="4">
        <f>YEAR(Table_1[[#This Row],[Order Date]])</f>
        <v>2013</v>
      </c>
      <c r="D2034" s="9">
        <v>41618</v>
      </c>
      <c r="E2034" s="3">
        <v>41622</v>
      </c>
      <c r="F2034" s="3" t="s">
        <v>50</v>
      </c>
      <c r="G2034" s="3" t="s">
        <v>2760</v>
      </c>
      <c r="H2034" s="3" t="s">
        <v>2761</v>
      </c>
      <c r="I2034" s="3" t="s">
        <v>41</v>
      </c>
      <c r="J2034" s="3" t="s">
        <v>27</v>
      </c>
      <c r="K2034" s="3" t="s">
        <v>103</v>
      </c>
      <c r="L2034" s="3" t="s">
        <v>104</v>
      </c>
      <c r="M2034" s="3">
        <v>76106</v>
      </c>
      <c r="N2034" s="3" t="s">
        <v>105</v>
      </c>
      <c r="O2034" s="3" t="s">
        <v>2762</v>
      </c>
      <c r="P2034" s="3" t="s">
        <v>46</v>
      </c>
      <c r="Q2034" s="3" t="s">
        <v>90</v>
      </c>
      <c r="R2034" s="3" t="s">
        <v>2763</v>
      </c>
      <c r="S2034" s="3">
        <v>9.3920000000000012</v>
      </c>
      <c r="T2034" s="3">
        <v>2</v>
      </c>
      <c r="U2034" s="3">
        <v>0.2</v>
      </c>
      <c r="V2034" s="3">
        <v>3.2871999999999999</v>
      </c>
    </row>
    <row r="2035" spans="1:22" ht="14.25" customHeight="1" x14ac:dyDescent="0.25">
      <c r="A2035" s="3">
        <v>2034</v>
      </c>
      <c r="B2035" s="3" t="s">
        <v>4909</v>
      </c>
      <c r="C2035" s="4">
        <f>YEAR(Table_1[[#This Row],[Order Date]])</f>
        <v>2013</v>
      </c>
      <c r="D2035" s="9">
        <v>41618</v>
      </c>
      <c r="E2035" s="3">
        <v>41622</v>
      </c>
      <c r="F2035" s="3" t="s">
        <v>50</v>
      </c>
      <c r="G2035" s="3" t="s">
        <v>2760</v>
      </c>
      <c r="H2035" s="3" t="s">
        <v>2761</v>
      </c>
      <c r="I2035" s="3" t="s">
        <v>41</v>
      </c>
      <c r="J2035" s="3" t="s">
        <v>27</v>
      </c>
      <c r="K2035" s="3" t="s">
        <v>103</v>
      </c>
      <c r="L2035" s="3" t="s">
        <v>104</v>
      </c>
      <c r="M2035" s="3">
        <v>76106</v>
      </c>
      <c r="N2035" s="3" t="s">
        <v>105</v>
      </c>
      <c r="O2035" s="3" t="s">
        <v>4521</v>
      </c>
      <c r="P2035" s="3" t="s">
        <v>46</v>
      </c>
      <c r="Q2035" s="3" t="s">
        <v>68</v>
      </c>
      <c r="R2035" s="3" t="s">
        <v>4522</v>
      </c>
      <c r="S2035" s="3">
        <v>9.3280000000000012</v>
      </c>
      <c r="T2035" s="3">
        <v>1</v>
      </c>
      <c r="U2035" s="3">
        <v>0.2</v>
      </c>
      <c r="V2035" s="3">
        <v>0.8162000000000007</v>
      </c>
    </row>
    <row r="2036" spans="1:22" ht="14.25" customHeight="1" x14ac:dyDescent="0.25">
      <c r="A2036" s="3">
        <v>2035</v>
      </c>
      <c r="B2036" s="3" t="s">
        <v>4910</v>
      </c>
      <c r="C2036" s="4">
        <f>YEAR(Table_1[[#This Row],[Order Date]])</f>
        <v>2014</v>
      </c>
      <c r="D2036" s="9">
        <v>41908</v>
      </c>
      <c r="E2036" s="3">
        <v>41912</v>
      </c>
      <c r="F2036" s="3" t="s">
        <v>50</v>
      </c>
      <c r="G2036" s="3" t="s">
        <v>4911</v>
      </c>
      <c r="H2036" s="3" t="s">
        <v>4912</v>
      </c>
      <c r="I2036" s="3" t="s">
        <v>26</v>
      </c>
      <c r="J2036" s="3" t="s">
        <v>27</v>
      </c>
      <c r="K2036" s="3" t="s">
        <v>389</v>
      </c>
      <c r="L2036" s="3" t="s">
        <v>229</v>
      </c>
      <c r="M2036" s="3">
        <v>55901</v>
      </c>
      <c r="N2036" s="3" t="s">
        <v>105</v>
      </c>
      <c r="O2036" s="3" t="s">
        <v>3362</v>
      </c>
      <c r="P2036" s="3" t="s">
        <v>46</v>
      </c>
      <c r="Q2036" s="3" t="s">
        <v>75</v>
      </c>
      <c r="R2036" s="3" t="s">
        <v>3363</v>
      </c>
      <c r="S2036" s="3">
        <v>8.26</v>
      </c>
      <c r="T2036" s="3">
        <v>2</v>
      </c>
      <c r="U2036" s="3">
        <v>0</v>
      </c>
      <c r="V2036" s="3">
        <v>3.8822000000000001</v>
      </c>
    </row>
    <row r="2037" spans="1:22" ht="14.25" customHeight="1" x14ac:dyDescent="0.25">
      <c r="A2037" s="3">
        <v>2036</v>
      </c>
      <c r="B2037" s="3" t="s">
        <v>4910</v>
      </c>
      <c r="C2037" s="4">
        <f>YEAR(Table_1[[#This Row],[Order Date]])</f>
        <v>2014</v>
      </c>
      <c r="D2037" s="9">
        <v>41908</v>
      </c>
      <c r="E2037" s="3">
        <v>41912</v>
      </c>
      <c r="F2037" s="3" t="s">
        <v>50</v>
      </c>
      <c r="G2037" s="3" t="s">
        <v>4911</v>
      </c>
      <c r="H2037" s="3" t="s">
        <v>4912</v>
      </c>
      <c r="I2037" s="3" t="s">
        <v>26</v>
      </c>
      <c r="J2037" s="3" t="s">
        <v>27</v>
      </c>
      <c r="K2037" s="3" t="s">
        <v>389</v>
      </c>
      <c r="L2037" s="3" t="s">
        <v>229</v>
      </c>
      <c r="M2037" s="3">
        <v>55901</v>
      </c>
      <c r="N2037" s="3" t="s">
        <v>105</v>
      </c>
      <c r="O2037" s="3" t="s">
        <v>261</v>
      </c>
      <c r="P2037" s="3" t="s">
        <v>32</v>
      </c>
      <c r="Q2037" s="3" t="s">
        <v>36</v>
      </c>
      <c r="R2037" s="3" t="s">
        <v>262</v>
      </c>
      <c r="S2037" s="3">
        <v>269.96999999999997</v>
      </c>
      <c r="T2037" s="3">
        <v>3</v>
      </c>
      <c r="U2037" s="3">
        <v>0</v>
      </c>
      <c r="V2037" s="3">
        <v>51.294299999999964</v>
      </c>
    </row>
    <row r="2038" spans="1:22" ht="14.25" customHeight="1" x14ac:dyDescent="0.25">
      <c r="A2038" s="3">
        <v>2037</v>
      </c>
      <c r="B2038" s="3" t="s">
        <v>4913</v>
      </c>
      <c r="C2038" s="4">
        <f>YEAR(Table_1[[#This Row],[Order Date]])</f>
        <v>2012</v>
      </c>
      <c r="D2038" s="9">
        <v>40931</v>
      </c>
      <c r="E2038" s="3">
        <v>40935</v>
      </c>
      <c r="F2038" s="3" t="s">
        <v>50</v>
      </c>
      <c r="G2038" s="3" t="s">
        <v>1679</v>
      </c>
      <c r="H2038" s="3" t="s">
        <v>1680</v>
      </c>
      <c r="I2038" s="3" t="s">
        <v>102</v>
      </c>
      <c r="J2038" s="3" t="s">
        <v>27</v>
      </c>
      <c r="K2038" s="3" t="s">
        <v>4914</v>
      </c>
      <c r="L2038" s="3" t="s">
        <v>1762</v>
      </c>
      <c r="M2038" s="3">
        <v>59715</v>
      </c>
      <c r="N2038" s="3" t="s">
        <v>44</v>
      </c>
      <c r="O2038" s="3" t="s">
        <v>1438</v>
      </c>
      <c r="P2038" s="3" t="s">
        <v>46</v>
      </c>
      <c r="Q2038" s="3" t="s">
        <v>90</v>
      </c>
      <c r="R2038" s="3" t="s">
        <v>1439</v>
      </c>
      <c r="S2038" s="3">
        <v>29.04</v>
      </c>
      <c r="T2038" s="3">
        <v>3</v>
      </c>
      <c r="U2038" s="3">
        <v>0</v>
      </c>
      <c r="V2038" s="3">
        <v>13.9392</v>
      </c>
    </row>
    <row r="2039" spans="1:22" ht="14.25" customHeight="1" x14ac:dyDescent="0.25">
      <c r="A2039" s="3">
        <v>2038</v>
      </c>
      <c r="B2039" s="3" t="s">
        <v>4913</v>
      </c>
      <c r="C2039" s="4">
        <f>YEAR(Table_1[[#This Row],[Order Date]])</f>
        <v>2012</v>
      </c>
      <c r="D2039" s="9">
        <v>40931</v>
      </c>
      <c r="E2039" s="3">
        <v>40935</v>
      </c>
      <c r="F2039" s="3" t="s">
        <v>50</v>
      </c>
      <c r="G2039" s="3" t="s">
        <v>1679</v>
      </c>
      <c r="H2039" s="3" t="s">
        <v>1680</v>
      </c>
      <c r="I2039" s="3" t="s">
        <v>102</v>
      </c>
      <c r="J2039" s="3" t="s">
        <v>27</v>
      </c>
      <c r="K2039" s="3" t="s">
        <v>4914</v>
      </c>
      <c r="L2039" s="3" t="s">
        <v>1762</v>
      </c>
      <c r="M2039" s="3">
        <v>59715</v>
      </c>
      <c r="N2039" s="3" t="s">
        <v>44</v>
      </c>
      <c r="O2039" s="3" t="s">
        <v>4399</v>
      </c>
      <c r="P2039" s="3" t="s">
        <v>46</v>
      </c>
      <c r="Q2039" s="3" t="s">
        <v>47</v>
      </c>
      <c r="R2039" s="3" t="s">
        <v>4400</v>
      </c>
      <c r="S2039" s="3">
        <v>14.62</v>
      </c>
      <c r="T2039" s="3">
        <v>2</v>
      </c>
      <c r="U2039" s="3">
        <v>0</v>
      </c>
      <c r="V2039" s="3">
        <v>6.8713999999999995</v>
      </c>
    </row>
    <row r="2040" spans="1:22" ht="14.25" customHeight="1" x14ac:dyDescent="0.25">
      <c r="A2040" s="3">
        <v>2039</v>
      </c>
      <c r="B2040" s="3" t="s">
        <v>4915</v>
      </c>
      <c r="C2040" s="4">
        <f>YEAR(Table_1[[#This Row],[Order Date]])</f>
        <v>2012</v>
      </c>
      <c r="D2040" s="9">
        <v>41078</v>
      </c>
      <c r="E2040" s="3">
        <v>41083</v>
      </c>
      <c r="F2040" s="3" t="s">
        <v>50</v>
      </c>
      <c r="G2040" s="3" t="s">
        <v>3155</v>
      </c>
      <c r="H2040" s="3" t="s">
        <v>3156</v>
      </c>
      <c r="I2040" s="3" t="s">
        <v>102</v>
      </c>
      <c r="J2040" s="3" t="s">
        <v>27</v>
      </c>
      <c r="K2040" s="3" t="s">
        <v>1385</v>
      </c>
      <c r="L2040" s="3" t="s">
        <v>310</v>
      </c>
      <c r="M2040" s="3">
        <v>85345</v>
      </c>
      <c r="N2040" s="3" t="s">
        <v>44</v>
      </c>
      <c r="O2040" s="3" t="s">
        <v>4916</v>
      </c>
      <c r="P2040" s="3" t="s">
        <v>46</v>
      </c>
      <c r="Q2040" s="3" t="s">
        <v>90</v>
      </c>
      <c r="R2040" s="3" t="s">
        <v>4917</v>
      </c>
      <c r="S2040" s="3">
        <v>11.952000000000002</v>
      </c>
      <c r="T2040" s="3">
        <v>3</v>
      </c>
      <c r="U2040" s="3">
        <v>0.2</v>
      </c>
      <c r="V2040" s="3">
        <v>4.3326000000000002</v>
      </c>
    </row>
    <row r="2041" spans="1:22" ht="14.25" customHeight="1" x14ac:dyDescent="0.25">
      <c r="A2041" s="3">
        <v>2040</v>
      </c>
      <c r="B2041" s="3" t="s">
        <v>4915</v>
      </c>
      <c r="C2041" s="4">
        <f>YEAR(Table_1[[#This Row],[Order Date]])</f>
        <v>2012</v>
      </c>
      <c r="D2041" s="9">
        <v>41078</v>
      </c>
      <c r="E2041" s="3">
        <v>41083</v>
      </c>
      <c r="F2041" s="3" t="s">
        <v>50</v>
      </c>
      <c r="G2041" s="3" t="s">
        <v>3155</v>
      </c>
      <c r="H2041" s="3" t="s">
        <v>3156</v>
      </c>
      <c r="I2041" s="3" t="s">
        <v>102</v>
      </c>
      <c r="J2041" s="3" t="s">
        <v>27</v>
      </c>
      <c r="K2041" s="3" t="s">
        <v>1385</v>
      </c>
      <c r="L2041" s="3" t="s">
        <v>310</v>
      </c>
      <c r="M2041" s="3">
        <v>85345</v>
      </c>
      <c r="N2041" s="3" t="s">
        <v>44</v>
      </c>
      <c r="O2041" s="3" t="s">
        <v>3391</v>
      </c>
      <c r="P2041" s="3" t="s">
        <v>46</v>
      </c>
      <c r="Q2041" s="3" t="s">
        <v>75</v>
      </c>
      <c r="R2041" s="3" t="s">
        <v>3392</v>
      </c>
      <c r="S2041" s="3">
        <v>4.5360000000000014</v>
      </c>
      <c r="T2041" s="3">
        <v>7</v>
      </c>
      <c r="U2041" s="3">
        <v>0.7</v>
      </c>
      <c r="V2041" s="3">
        <v>-3.3263999999999996</v>
      </c>
    </row>
    <row r="2042" spans="1:22" ht="14.25" customHeight="1" x14ac:dyDescent="0.25">
      <c r="A2042" s="3">
        <v>2041</v>
      </c>
      <c r="B2042" s="3" t="s">
        <v>4915</v>
      </c>
      <c r="C2042" s="4">
        <f>YEAR(Table_1[[#This Row],[Order Date]])</f>
        <v>2012</v>
      </c>
      <c r="D2042" s="9">
        <v>41078</v>
      </c>
      <c r="E2042" s="3">
        <v>41083</v>
      </c>
      <c r="F2042" s="3" t="s">
        <v>50</v>
      </c>
      <c r="G2042" s="3" t="s">
        <v>3155</v>
      </c>
      <c r="H2042" s="3" t="s">
        <v>3156</v>
      </c>
      <c r="I2042" s="3" t="s">
        <v>102</v>
      </c>
      <c r="J2042" s="3" t="s">
        <v>27</v>
      </c>
      <c r="K2042" s="3" t="s">
        <v>1385</v>
      </c>
      <c r="L2042" s="3" t="s">
        <v>310</v>
      </c>
      <c r="M2042" s="3">
        <v>85345</v>
      </c>
      <c r="N2042" s="3" t="s">
        <v>44</v>
      </c>
      <c r="O2042" s="3" t="s">
        <v>3074</v>
      </c>
      <c r="P2042" s="3" t="s">
        <v>46</v>
      </c>
      <c r="Q2042" s="3" t="s">
        <v>75</v>
      </c>
      <c r="R2042" s="3" t="s">
        <v>3075</v>
      </c>
      <c r="S2042" s="3">
        <v>9.1560000000000006</v>
      </c>
      <c r="T2042" s="3">
        <v>2</v>
      </c>
      <c r="U2042" s="3">
        <v>0.7</v>
      </c>
      <c r="V2042" s="3">
        <v>-6.1039999999999974</v>
      </c>
    </row>
    <row r="2043" spans="1:22" ht="14.25" customHeight="1" x14ac:dyDescent="0.25">
      <c r="A2043" s="3">
        <v>2042</v>
      </c>
      <c r="B2043" s="3" t="s">
        <v>4915</v>
      </c>
      <c r="C2043" s="4">
        <f>YEAR(Table_1[[#This Row],[Order Date]])</f>
        <v>2012</v>
      </c>
      <c r="D2043" s="9">
        <v>41078</v>
      </c>
      <c r="E2043" s="3">
        <v>41083</v>
      </c>
      <c r="F2043" s="3" t="s">
        <v>50</v>
      </c>
      <c r="G2043" s="3" t="s">
        <v>3155</v>
      </c>
      <c r="H2043" s="3" t="s">
        <v>3156</v>
      </c>
      <c r="I2043" s="3" t="s">
        <v>102</v>
      </c>
      <c r="J2043" s="3" t="s">
        <v>27</v>
      </c>
      <c r="K2043" s="3" t="s">
        <v>1385</v>
      </c>
      <c r="L2043" s="3" t="s">
        <v>310</v>
      </c>
      <c r="M2043" s="3">
        <v>85345</v>
      </c>
      <c r="N2043" s="3" t="s">
        <v>44</v>
      </c>
      <c r="O2043" s="3" t="s">
        <v>4628</v>
      </c>
      <c r="P2043" s="3" t="s">
        <v>32</v>
      </c>
      <c r="Q2043" s="3" t="s">
        <v>65</v>
      </c>
      <c r="R2043" s="3" t="s">
        <v>4629</v>
      </c>
      <c r="S2043" s="3">
        <v>75.36</v>
      </c>
      <c r="T2043" s="3">
        <v>5</v>
      </c>
      <c r="U2043" s="3">
        <v>0.2</v>
      </c>
      <c r="V2043" s="3">
        <v>20.724000000000007</v>
      </c>
    </row>
    <row r="2044" spans="1:22" ht="14.25" customHeight="1" x14ac:dyDescent="0.25">
      <c r="A2044" s="3">
        <v>2043</v>
      </c>
      <c r="B2044" s="3" t="s">
        <v>4918</v>
      </c>
      <c r="C2044" s="4">
        <f>YEAR(Table_1[[#This Row],[Order Date]])</f>
        <v>2012</v>
      </c>
      <c r="D2044" s="9">
        <v>41184</v>
      </c>
      <c r="E2044" s="3">
        <v>41190</v>
      </c>
      <c r="F2044" s="3" t="s">
        <v>50</v>
      </c>
      <c r="G2044" s="3" t="s">
        <v>1574</v>
      </c>
      <c r="H2044" s="3" t="s">
        <v>1575</v>
      </c>
      <c r="I2044" s="3" t="s">
        <v>41</v>
      </c>
      <c r="J2044" s="3" t="s">
        <v>27</v>
      </c>
      <c r="K2044" s="3" t="s">
        <v>947</v>
      </c>
      <c r="L2044" s="3" t="s">
        <v>43</v>
      </c>
      <c r="M2044" s="3">
        <v>92105</v>
      </c>
      <c r="N2044" s="3" t="s">
        <v>44</v>
      </c>
      <c r="O2044" s="3" t="s">
        <v>4919</v>
      </c>
      <c r="P2044" s="3" t="s">
        <v>46</v>
      </c>
      <c r="Q2044" s="3" t="s">
        <v>75</v>
      </c>
      <c r="R2044" s="3" t="s">
        <v>4920</v>
      </c>
      <c r="S2044" s="3">
        <v>57.504000000000005</v>
      </c>
      <c r="T2044" s="3">
        <v>6</v>
      </c>
      <c r="U2044" s="3">
        <v>0.2</v>
      </c>
      <c r="V2044" s="3">
        <v>20.1264</v>
      </c>
    </row>
    <row r="2045" spans="1:22" ht="14.25" customHeight="1" x14ac:dyDescent="0.25">
      <c r="A2045" s="3">
        <v>2044</v>
      </c>
      <c r="B2045" s="3" t="s">
        <v>4921</v>
      </c>
      <c r="C2045" s="4">
        <f>YEAR(Table_1[[#This Row],[Order Date]])</f>
        <v>2014</v>
      </c>
      <c r="D2045" s="9">
        <v>41962</v>
      </c>
      <c r="E2045" s="3">
        <v>41967</v>
      </c>
      <c r="F2045" s="3" t="s">
        <v>50</v>
      </c>
      <c r="G2045" s="3" t="s">
        <v>4007</v>
      </c>
      <c r="H2045" s="3" t="s">
        <v>4008</v>
      </c>
      <c r="I2045" s="3" t="s">
        <v>41</v>
      </c>
      <c r="J2045" s="3" t="s">
        <v>27</v>
      </c>
      <c r="K2045" s="3" t="s">
        <v>1119</v>
      </c>
      <c r="L2045" s="3" t="s">
        <v>498</v>
      </c>
      <c r="M2045" s="3">
        <v>44107</v>
      </c>
      <c r="N2045" s="3" t="s">
        <v>148</v>
      </c>
      <c r="O2045" s="3" t="s">
        <v>3584</v>
      </c>
      <c r="P2045" s="3" t="s">
        <v>46</v>
      </c>
      <c r="Q2045" s="3" t="s">
        <v>68</v>
      </c>
      <c r="R2045" s="3" t="s">
        <v>3585</v>
      </c>
      <c r="S2045" s="3">
        <v>38.864000000000004</v>
      </c>
      <c r="T2045" s="3">
        <v>7</v>
      </c>
      <c r="U2045" s="3">
        <v>0.2</v>
      </c>
      <c r="V2045" s="3">
        <v>7.7728000000000002</v>
      </c>
    </row>
    <row r="2046" spans="1:22" ht="14.25" customHeight="1" x14ac:dyDescent="0.25">
      <c r="A2046" s="3">
        <v>2045</v>
      </c>
      <c r="B2046" s="3" t="s">
        <v>4922</v>
      </c>
      <c r="C2046" s="4">
        <f>YEAR(Table_1[[#This Row],[Order Date]])</f>
        <v>2011</v>
      </c>
      <c r="D2046" s="9">
        <v>40772</v>
      </c>
      <c r="E2046" s="3">
        <v>40778</v>
      </c>
      <c r="F2046" s="3" t="s">
        <v>50</v>
      </c>
      <c r="G2046" s="3" t="s">
        <v>135</v>
      </c>
      <c r="H2046" s="3" t="s">
        <v>136</v>
      </c>
      <c r="I2046" s="3" t="s">
        <v>41</v>
      </c>
      <c r="J2046" s="3" t="s">
        <v>27</v>
      </c>
      <c r="K2046" s="3" t="s">
        <v>184</v>
      </c>
      <c r="L2046" s="3" t="s">
        <v>104</v>
      </c>
      <c r="M2046" s="3">
        <v>77095</v>
      </c>
      <c r="N2046" s="3" t="s">
        <v>105</v>
      </c>
      <c r="O2046" s="3" t="s">
        <v>3871</v>
      </c>
      <c r="P2046" s="3" t="s">
        <v>46</v>
      </c>
      <c r="Q2046" s="3" t="s">
        <v>90</v>
      </c>
      <c r="R2046" s="3" t="s">
        <v>3872</v>
      </c>
      <c r="S2046" s="3">
        <v>15.552000000000003</v>
      </c>
      <c r="T2046" s="3">
        <v>3</v>
      </c>
      <c r="U2046" s="3">
        <v>0.2</v>
      </c>
      <c r="V2046" s="3">
        <v>5.4432</v>
      </c>
    </row>
    <row r="2047" spans="1:22" ht="14.25" customHeight="1" x14ac:dyDescent="0.25">
      <c r="A2047" s="3">
        <v>2046</v>
      </c>
      <c r="B2047" s="3" t="s">
        <v>4923</v>
      </c>
      <c r="C2047" s="4">
        <f>YEAR(Table_1[[#This Row],[Order Date]])</f>
        <v>2013</v>
      </c>
      <c r="D2047" s="9">
        <v>41473</v>
      </c>
      <c r="E2047" s="3">
        <v>41477</v>
      </c>
      <c r="F2047" s="3" t="s">
        <v>50</v>
      </c>
      <c r="G2047" s="3" t="s">
        <v>4924</v>
      </c>
      <c r="H2047" s="3" t="s">
        <v>4925</v>
      </c>
      <c r="I2047" s="3" t="s">
        <v>41</v>
      </c>
      <c r="J2047" s="3" t="s">
        <v>27</v>
      </c>
      <c r="K2047" s="3" t="s">
        <v>4926</v>
      </c>
      <c r="L2047" s="3" t="s">
        <v>788</v>
      </c>
      <c r="M2047" s="3">
        <v>8861</v>
      </c>
      <c r="N2047" s="3" t="s">
        <v>148</v>
      </c>
      <c r="O2047" s="3" t="s">
        <v>2819</v>
      </c>
      <c r="P2047" s="3" t="s">
        <v>46</v>
      </c>
      <c r="Q2047" s="3" t="s">
        <v>78</v>
      </c>
      <c r="R2047" s="3" t="s">
        <v>2820</v>
      </c>
      <c r="S2047" s="3">
        <v>162.63999999999999</v>
      </c>
      <c r="T2047" s="3">
        <v>2</v>
      </c>
      <c r="U2047" s="3">
        <v>0</v>
      </c>
      <c r="V2047" s="3">
        <v>45.539199999999994</v>
      </c>
    </row>
    <row r="2048" spans="1:22" ht="14.25" customHeight="1" x14ac:dyDescent="0.25">
      <c r="A2048" s="3">
        <v>2047</v>
      </c>
      <c r="B2048" s="3" t="s">
        <v>4923</v>
      </c>
      <c r="C2048" s="4">
        <f>YEAR(Table_1[[#This Row],[Order Date]])</f>
        <v>2013</v>
      </c>
      <c r="D2048" s="9">
        <v>41473</v>
      </c>
      <c r="E2048" s="3">
        <v>41477</v>
      </c>
      <c r="F2048" s="3" t="s">
        <v>50</v>
      </c>
      <c r="G2048" s="3" t="s">
        <v>4924</v>
      </c>
      <c r="H2048" s="3" t="s">
        <v>4925</v>
      </c>
      <c r="I2048" s="3" t="s">
        <v>41</v>
      </c>
      <c r="J2048" s="3" t="s">
        <v>27</v>
      </c>
      <c r="K2048" s="3" t="s">
        <v>4926</v>
      </c>
      <c r="L2048" s="3" t="s">
        <v>788</v>
      </c>
      <c r="M2048" s="3">
        <v>8861</v>
      </c>
      <c r="N2048" s="3" t="s">
        <v>148</v>
      </c>
      <c r="O2048" s="3" t="s">
        <v>1046</v>
      </c>
      <c r="P2048" s="3" t="s">
        <v>71</v>
      </c>
      <c r="Q2048" s="3" t="s">
        <v>72</v>
      </c>
      <c r="R2048" s="3" t="s">
        <v>1047</v>
      </c>
      <c r="S2048" s="3">
        <v>597</v>
      </c>
      <c r="T2048" s="3">
        <v>3</v>
      </c>
      <c r="U2048" s="3">
        <v>0</v>
      </c>
      <c r="V2048" s="3">
        <v>280.59000000000003</v>
      </c>
    </row>
    <row r="2049" spans="1:22" ht="14.25" customHeight="1" x14ac:dyDescent="0.25">
      <c r="A2049" s="3">
        <v>2048</v>
      </c>
      <c r="B2049" s="3" t="s">
        <v>4923</v>
      </c>
      <c r="C2049" s="4">
        <f>YEAR(Table_1[[#This Row],[Order Date]])</f>
        <v>2013</v>
      </c>
      <c r="D2049" s="9">
        <v>41473</v>
      </c>
      <c r="E2049" s="3">
        <v>41477</v>
      </c>
      <c r="F2049" s="3" t="s">
        <v>50</v>
      </c>
      <c r="G2049" s="3" t="s">
        <v>4924</v>
      </c>
      <c r="H2049" s="3" t="s">
        <v>4925</v>
      </c>
      <c r="I2049" s="3" t="s">
        <v>41</v>
      </c>
      <c r="J2049" s="3" t="s">
        <v>27</v>
      </c>
      <c r="K2049" s="3" t="s">
        <v>4926</v>
      </c>
      <c r="L2049" s="3" t="s">
        <v>788</v>
      </c>
      <c r="M2049" s="3">
        <v>8861</v>
      </c>
      <c r="N2049" s="3" t="s">
        <v>148</v>
      </c>
      <c r="O2049" s="3" t="s">
        <v>1624</v>
      </c>
      <c r="P2049" s="3" t="s">
        <v>46</v>
      </c>
      <c r="Q2049" s="3" t="s">
        <v>90</v>
      </c>
      <c r="R2049" s="3" t="s">
        <v>1625</v>
      </c>
      <c r="S2049" s="3">
        <v>55.48</v>
      </c>
      <c r="T2049" s="3">
        <v>1</v>
      </c>
      <c r="U2049" s="3">
        <v>0</v>
      </c>
      <c r="V2049" s="3">
        <v>26.630399999999998</v>
      </c>
    </row>
    <row r="2050" spans="1:22" ht="14.25" customHeight="1" x14ac:dyDescent="0.25">
      <c r="A2050" s="3">
        <v>2049</v>
      </c>
      <c r="B2050" s="3" t="s">
        <v>4927</v>
      </c>
      <c r="C2050" s="4">
        <f>YEAR(Table_1[[#This Row],[Order Date]])</f>
        <v>2012</v>
      </c>
      <c r="D2050" s="9">
        <v>41101</v>
      </c>
      <c r="E2050" s="3">
        <v>41103</v>
      </c>
      <c r="F2050" s="3" t="s">
        <v>188</v>
      </c>
      <c r="G2050" s="3" t="s">
        <v>2035</v>
      </c>
      <c r="H2050" s="3" t="s">
        <v>2036</v>
      </c>
      <c r="I2050" s="3" t="s">
        <v>26</v>
      </c>
      <c r="J2050" s="3" t="s">
        <v>27</v>
      </c>
      <c r="K2050" s="3" t="s">
        <v>146</v>
      </c>
      <c r="L2050" s="3" t="s">
        <v>147</v>
      </c>
      <c r="M2050" s="3">
        <v>19134</v>
      </c>
      <c r="N2050" s="3" t="s">
        <v>148</v>
      </c>
      <c r="O2050" s="3" t="s">
        <v>170</v>
      </c>
      <c r="P2050" s="3" t="s">
        <v>32</v>
      </c>
      <c r="Q2050" s="3" t="s">
        <v>65</v>
      </c>
      <c r="R2050" s="3" t="s">
        <v>171</v>
      </c>
      <c r="S2050" s="3">
        <v>289.80000000000007</v>
      </c>
      <c r="T2050" s="3">
        <v>7</v>
      </c>
      <c r="U2050" s="3">
        <v>0.2</v>
      </c>
      <c r="V2050" s="3">
        <v>36.224999999999966</v>
      </c>
    </row>
    <row r="2051" spans="1:22" ht="14.25" customHeight="1" x14ac:dyDescent="0.25">
      <c r="A2051" s="3">
        <v>2050</v>
      </c>
      <c r="B2051" s="3" t="s">
        <v>4927</v>
      </c>
      <c r="C2051" s="4">
        <f>YEAR(Table_1[[#This Row],[Order Date]])</f>
        <v>2012</v>
      </c>
      <c r="D2051" s="9">
        <v>41101</v>
      </c>
      <c r="E2051" s="3">
        <v>41103</v>
      </c>
      <c r="F2051" s="3" t="s">
        <v>188</v>
      </c>
      <c r="G2051" s="3" t="s">
        <v>2035</v>
      </c>
      <c r="H2051" s="3" t="s">
        <v>2036</v>
      </c>
      <c r="I2051" s="3" t="s">
        <v>26</v>
      </c>
      <c r="J2051" s="3" t="s">
        <v>27</v>
      </c>
      <c r="K2051" s="3" t="s">
        <v>146</v>
      </c>
      <c r="L2051" s="3" t="s">
        <v>147</v>
      </c>
      <c r="M2051" s="3">
        <v>19134</v>
      </c>
      <c r="N2051" s="3" t="s">
        <v>148</v>
      </c>
      <c r="O2051" s="3" t="s">
        <v>2963</v>
      </c>
      <c r="P2051" s="3" t="s">
        <v>46</v>
      </c>
      <c r="Q2051" s="3" t="s">
        <v>75</v>
      </c>
      <c r="R2051" s="3" t="s">
        <v>2964</v>
      </c>
      <c r="S2051" s="3">
        <v>2.5020000000000002</v>
      </c>
      <c r="T2051" s="3">
        <v>3</v>
      </c>
      <c r="U2051" s="3">
        <v>0.7</v>
      </c>
      <c r="V2051" s="3">
        <v>-2.0015999999999998</v>
      </c>
    </row>
    <row r="2052" spans="1:22" ht="14.25" customHeight="1" x14ac:dyDescent="0.25">
      <c r="A2052" s="3">
        <v>2051</v>
      </c>
      <c r="B2052" s="3" t="s">
        <v>4927</v>
      </c>
      <c r="C2052" s="4">
        <f>YEAR(Table_1[[#This Row],[Order Date]])</f>
        <v>2012</v>
      </c>
      <c r="D2052" s="9">
        <v>41101</v>
      </c>
      <c r="E2052" s="3">
        <v>41103</v>
      </c>
      <c r="F2052" s="3" t="s">
        <v>188</v>
      </c>
      <c r="G2052" s="3" t="s">
        <v>2035</v>
      </c>
      <c r="H2052" s="3" t="s">
        <v>2036</v>
      </c>
      <c r="I2052" s="3" t="s">
        <v>26</v>
      </c>
      <c r="J2052" s="3" t="s">
        <v>27</v>
      </c>
      <c r="K2052" s="3" t="s">
        <v>146</v>
      </c>
      <c r="L2052" s="3" t="s">
        <v>147</v>
      </c>
      <c r="M2052" s="3">
        <v>19134</v>
      </c>
      <c r="N2052" s="3" t="s">
        <v>148</v>
      </c>
      <c r="O2052" s="3" t="s">
        <v>3163</v>
      </c>
      <c r="P2052" s="3" t="s">
        <v>46</v>
      </c>
      <c r="Q2052" s="3" t="s">
        <v>75</v>
      </c>
      <c r="R2052" s="3" t="s">
        <v>3164</v>
      </c>
      <c r="S2052" s="3">
        <v>6.4800000000000013</v>
      </c>
      <c r="T2052" s="3">
        <v>4</v>
      </c>
      <c r="U2052" s="3">
        <v>0.7</v>
      </c>
      <c r="V2052" s="3">
        <v>-4.7519999999999989</v>
      </c>
    </row>
    <row r="2053" spans="1:22" ht="14.25" customHeight="1" x14ac:dyDescent="0.25">
      <c r="A2053" s="3">
        <v>2052</v>
      </c>
      <c r="B2053" s="3" t="s">
        <v>4927</v>
      </c>
      <c r="C2053" s="4">
        <f>YEAR(Table_1[[#This Row],[Order Date]])</f>
        <v>2012</v>
      </c>
      <c r="D2053" s="9">
        <v>41101</v>
      </c>
      <c r="E2053" s="3">
        <v>41103</v>
      </c>
      <c r="F2053" s="3" t="s">
        <v>188</v>
      </c>
      <c r="G2053" s="3" t="s">
        <v>2035</v>
      </c>
      <c r="H2053" s="3" t="s">
        <v>2036</v>
      </c>
      <c r="I2053" s="3" t="s">
        <v>26</v>
      </c>
      <c r="J2053" s="3" t="s">
        <v>27</v>
      </c>
      <c r="K2053" s="3" t="s">
        <v>146</v>
      </c>
      <c r="L2053" s="3" t="s">
        <v>147</v>
      </c>
      <c r="M2053" s="3">
        <v>19134</v>
      </c>
      <c r="N2053" s="3" t="s">
        <v>148</v>
      </c>
      <c r="O2053" s="3" t="s">
        <v>4928</v>
      </c>
      <c r="P2053" s="3" t="s">
        <v>32</v>
      </c>
      <c r="Q2053" s="3" t="s">
        <v>36</v>
      </c>
      <c r="R2053" s="3" t="s">
        <v>4929</v>
      </c>
      <c r="S2053" s="3">
        <v>341.48799999999994</v>
      </c>
      <c r="T2053" s="3">
        <v>8</v>
      </c>
      <c r="U2053" s="3">
        <v>0.3</v>
      </c>
      <c r="V2053" s="3">
        <v>-73.175999999999988</v>
      </c>
    </row>
    <row r="2054" spans="1:22" ht="14.25" customHeight="1" x14ac:dyDescent="0.25">
      <c r="A2054" s="3">
        <v>2053</v>
      </c>
      <c r="B2054" s="3" t="s">
        <v>4927</v>
      </c>
      <c r="C2054" s="4">
        <f>YEAR(Table_1[[#This Row],[Order Date]])</f>
        <v>2012</v>
      </c>
      <c r="D2054" s="9">
        <v>41101</v>
      </c>
      <c r="E2054" s="3">
        <v>41103</v>
      </c>
      <c r="F2054" s="3" t="s">
        <v>188</v>
      </c>
      <c r="G2054" s="3" t="s">
        <v>2035</v>
      </c>
      <c r="H2054" s="3" t="s">
        <v>2036</v>
      </c>
      <c r="I2054" s="3" t="s">
        <v>26</v>
      </c>
      <c r="J2054" s="3" t="s">
        <v>27</v>
      </c>
      <c r="K2054" s="3" t="s">
        <v>146</v>
      </c>
      <c r="L2054" s="3" t="s">
        <v>147</v>
      </c>
      <c r="M2054" s="3">
        <v>19134</v>
      </c>
      <c r="N2054" s="3" t="s">
        <v>148</v>
      </c>
      <c r="O2054" s="3" t="s">
        <v>1282</v>
      </c>
      <c r="P2054" s="3" t="s">
        <v>46</v>
      </c>
      <c r="Q2054" s="3" t="s">
        <v>68</v>
      </c>
      <c r="R2054" s="3" t="s">
        <v>1283</v>
      </c>
      <c r="S2054" s="3">
        <v>11.12</v>
      </c>
      <c r="T2054" s="3">
        <v>5</v>
      </c>
      <c r="U2054" s="3">
        <v>0.2</v>
      </c>
      <c r="V2054" s="3">
        <v>0.83399999999999963</v>
      </c>
    </row>
    <row r="2055" spans="1:22" ht="14.25" customHeight="1" x14ac:dyDescent="0.25">
      <c r="A2055" s="3">
        <v>2054</v>
      </c>
      <c r="B2055" s="3" t="s">
        <v>4927</v>
      </c>
      <c r="C2055" s="4">
        <f>YEAR(Table_1[[#This Row],[Order Date]])</f>
        <v>2012</v>
      </c>
      <c r="D2055" s="9">
        <v>41101</v>
      </c>
      <c r="E2055" s="3">
        <v>41103</v>
      </c>
      <c r="F2055" s="3" t="s">
        <v>188</v>
      </c>
      <c r="G2055" s="3" t="s">
        <v>2035</v>
      </c>
      <c r="H2055" s="3" t="s">
        <v>2036</v>
      </c>
      <c r="I2055" s="3" t="s">
        <v>26</v>
      </c>
      <c r="J2055" s="3" t="s">
        <v>27</v>
      </c>
      <c r="K2055" s="3" t="s">
        <v>146</v>
      </c>
      <c r="L2055" s="3" t="s">
        <v>147</v>
      </c>
      <c r="M2055" s="3">
        <v>19134</v>
      </c>
      <c r="N2055" s="3" t="s">
        <v>148</v>
      </c>
      <c r="O2055" s="3" t="s">
        <v>4930</v>
      </c>
      <c r="P2055" s="3" t="s">
        <v>32</v>
      </c>
      <c r="Q2055" s="3" t="s">
        <v>65</v>
      </c>
      <c r="R2055" s="3" t="s">
        <v>4931</v>
      </c>
      <c r="S2055" s="3">
        <v>25.344000000000001</v>
      </c>
      <c r="T2055" s="3">
        <v>6</v>
      </c>
      <c r="U2055" s="3">
        <v>0.2</v>
      </c>
      <c r="V2055" s="3">
        <v>3.4847999999999981</v>
      </c>
    </row>
    <row r="2056" spans="1:22" ht="14.25" customHeight="1" x14ac:dyDescent="0.25">
      <c r="A2056" s="3">
        <v>2055</v>
      </c>
      <c r="B2056" s="3" t="s">
        <v>4932</v>
      </c>
      <c r="C2056" s="4">
        <f>YEAR(Table_1[[#This Row],[Order Date]])</f>
        <v>2013</v>
      </c>
      <c r="D2056" s="9">
        <v>41610</v>
      </c>
      <c r="E2056" s="3">
        <v>41616</v>
      </c>
      <c r="F2056" s="3" t="s">
        <v>50</v>
      </c>
      <c r="G2056" s="3" t="s">
        <v>4199</v>
      </c>
      <c r="H2056" s="3" t="s">
        <v>4200</v>
      </c>
      <c r="I2056" s="3" t="s">
        <v>26</v>
      </c>
      <c r="J2056" s="3" t="s">
        <v>27</v>
      </c>
      <c r="K2056" s="3" t="s">
        <v>1464</v>
      </c>
      <c r="L2056" s="3" t="s">
        <v>254</v>
      </c>
      <c r="M2056" s="3">
        <v>47374</v>
      </c>
      <c r="N2056" s="3" t="s">
        <v>105</v>
      </c>
      <c r="O2056" s="3" t="s">
        <v>4552</v>
      </c>
      <c r="P2056" s="3" t="s">
        <v>32</v>
      </c>
      <c r="Q2056" s="3" t="s">
        <v>65</v>
      </c>
      <c r="R2056" s="3" t="s">
        <v>4553</v>
      </c>
      <c r="S2056" s="3">
        <v>17.309999999999999</v>
      </c>
      <c r="T2056" s="3">
        <v>3</v>
      </c>
      <c r="U2056" s="3">
        <v>0</v>
      </c>
      <c r="V2056" s="3">
        <v>5.1929999999999996</v>
      </c>
    </row>
    <row r="2057" spans="1:22" ht="14.25" customHeight="1" x14ac:dyDescent="0.25">
      <c r="A2057" s="3">
        <v>2056</v>
      </c>
      <c r="B2057" s="3" t="s">
        <v>4933</v>
      </c>
      <c r="C2057" s="4">
        <f>YEAR(Table_1[[#This Row],[Order Date]])</f>
        <v>2014</v>
      </c>
      <c r="D2057" s="9">
        <v>41996</v>
      </c>
      <c r="E2057" s="3">
        <v>41999</v>
      </c>
      <c r="F2057" s="3" t="s">
        <v>188</v>
      </c>
      <c r="G2057" s="3" t="s">
        <v>1997</v>
      </c>
      <c r="H2057" s="3" t="s">
        <v>1998</v>
      </c>
      <c r="I2057" s="3" t="s">
        <v>26</v>
      </c>
      <c r="J2057" s="3" t="s">
        <v>27</v>
      </c>
      <c r="K2057" s="3" t="s">
        <v>880</v>
      </c>
      <c r="L2057" s="3" t="s">
        <v>238</v>
      </c>
      <c r="M2057" s="3">
        <v>48227</v>
      </c>
      <c r="N2057" s="3" t="s">
        <v>105</v>
      </c>
      <c r="O2057" s="3" t="s">
        <v>4934</v>
      </c>
      <c r="P2057" s="3" t="s">
        <v>71</v>
      </c>
      <c r="Q2057" s="3" t="s">
        <v>161</v>
      </c>
      <c r="R2057" s="3" t="s">
        <v>4935</v>
      </c>
      <c r="S2057" s="3">
        <v>199.95000000000002</v>
      </c>
      <c r="T2057" s="3">
        <v>5</v>
      </c>
      <c r="U2057" s="3">
        <v>0</v>
      </c>
      <c r="V2057" s="3">
        <v>63.983999999999988</v>
      </c>
    </row>
    <row r="2058" spans="1:22" ht="14.25" customHeight="1" x14ac:dyDescent="0.25">
      <c r="A2058" s="3">
        <v>2057</v>
      </c>
      <c r="B2058" s="3" t="s">
        <v>4933</v>
      </c>
      <c r="C2058" s="4">
        <f>YEAR(Table_1[[#This Row],[Order Date]])</f>
        <v>2014</v>
      </c>
      <c r="D2058" s="9">
        <v>41996</v>
      </c>
      <c r="E2058" s="3">
        <v>41999</v>
      </c>
      <c r="F2058" s="3" t="s">
        <v>188</v>
      </c>
      <c r="G2058" s="3" t="s">
        <v>1997</v>
      </c>
      <c r="H2058" s="3" t="s">
        <v>1998</v>
      </c>
      <c r="I2058" s="3" t="s">
        <v>26</v>
      </c>
      <c r="J2058" s="3" t="s">
        <v>27</v>
      </c>
      <c r="K2058" s="3" t="s">
        <v>880</v>
      </c>
      <c r="L2058" s="3" t="s">
        <v>238</v>
      </c>
      <c r="M2058" s="3">
        <v>48227</v>
      </c>
      <c r="N2058" s="3" t="s">
        <v>105</v>
      </c>
      <c r="O2058" s="3" t="s">
        <v>2455</v>
      </c>
      <c r="P2058" s="3" t="s">
        <v>32</v>
      </c>
      <c r="Q2058" s="3" t="s">
        <v>36</v>
      </c>
      <c r="R2058" s="3" t="s">
        <v>2456</v>
      </c>
      <c r="S2058" s="3">
        <v>1586.6899999999998</v>
      </c>
      <c r="T2058" s="3">
        <v>7</v>
      </c>
      <c r="U2058" s="3">
        <v>0</v>
      </c>
      <c r="V2058" s="3">
        <v>412.5394</v>
      </c>
    </row>
    <row r="2059" spans="1:22" ht="14.25" customHeight="1" x14ac:dyDescent="0.25">
      <c r="A2059" s="3">
        <v>2058</v>
      </c>
      <c r="B2059" s="3" t="s">
        <v>4933</v>
      </c>
      <c r="C2059" s="4">
        <f>YEAR(Table_1[[#This Row],[Order Date]])</f>
        <v>2014</v>
      </c>
      <c r="D2059" s="9">
        <v>41996</v>
      </c>
      <c r="E2059" s="3">
        <v>41999</v>
      </c>
      <c r="F2059" s="3" t="s">
        <v>188</v>
      </c>
      <c r="G2059" s="3" t="s">
        <v>1997</v>
      </c>
      <c r="H2059" s="3" t="s">
        <v>1998</v>
      </c>
      <c r="I2059" s="3" t="s">
        <v>26</v>
      </c>
      <c r="J2059" s="3" t="s">
        <v>27</v>
      </c>
      <c r="K2059" s="3" t="s">
        <v>880</v>
      </c>
      <c r="L2059" s="3" t="s">
        <v>238</v>
      </c>
      <c r="M2059" s="3">
        <v>48227</v>
      </c>
      <c r="N2059" s="3" t="s">
        <v>105</v>
      </c>
      <c r="O2059" s="3" t="s">
        <v>478</v>
      </c>
      <c r="P2059" s="3" t="s">
        <v>71</v>
      </c>
      <c r="Q2059" s="3" t="s">
        <v>161</v>
      </c>
      <c r="R2059" s="3" t="s">
        <v>479</v>
      </c>
      <c r="S2059" s="3">
        <v>84.99</v>
      </c>
      <c r="T2059" s="3">
        <v>1</v>
      </c>
      <c r="U2059" s="3">
        <v>0</v>
      </c>
      <c r="V2059" s="3">
        <v>30.596399999999996</v>
      </c>
    </row>
    <row r="2060" spans="1:22" ht="14.25" customHeight="1" x14ac:dyDescent="0.25">
      <c r="A2060" s="3">
        <v>2059</v>
      </c>
      <c r="B2060" s="3" t="s">
        <v>4933</v>
      </c>
      <c r="C2060" s="4">
        <f>YEAR(Table_1[[#This Row],[Order Date]])</f>
        <v>2014</v>
      </c>
      <c r="D2060" s="9">
        <v>41996</v>
      </c>
      <c r="E2060" s="3">
        <v>41999</v>
      </c>
      <c r="F2060" s="3" t="s">
        <v>188</v>
      </c>
      <c r="G2060" s="3" t="s">
        <v>1997</v>
      </c>
      <c r="H2060" s="3" t="s">
        <v>1998</v>
      </c>
      <c r="I2060" s="3" t="s">
        <v>26</v>
      </c>
      <c r="J2060" s="3" t="s">
        <v>27</v>
      </c>
      <c r="K2060" s="3" t="s">
        <v>880</v>
      </c>
      <c r="L2060" s="3" t="s">
        <v>238</v>
      </c>
      <c r="M2060" s="3">
        <v>48227</v>
      </c>
      <c r="N2060" s="3" t="s">
        <v>105</v>
      </c>
      <c r="O2060" s="3" t="s">
        <v>539</v>
      </c>
      <c r="P2060" s="3" t="s">
        <v>32</v>
      </c>
      <c r="Q2060" s="3" t="s">
        <v>56</v>
      </c>
      <c r="R2060" s="3" t="s">
        <v>540</v>
      </c>
      <c r="S2060" s="3">
        <v>411.8</v>
      </c>
      <c r="T2060" s="3">
        <v>2</v>
      </c>
      <c r="U2060" s="3">
        <v>0</v>
      </c>
      <c r="V2060" s="3">
        <v>70.005999999999972</v>
      </c>
    </row>
    <row r="2061" spans="1:22" ht="14.25" customHeight="1" x14ac:dyDescent="0.25">
      <c r="A2061" s="3">
        <v>2060</v>
      </c>
      <c r="B2061" s="3" t="s">
        <v>4936</v>
      </c>
      <c r="C2061" s="4">
        <f>YEAR(Table_1[[#This Row],[Order Date]])</f>
        <v>2011</v>
      </c>
      <c r="D2061" s="9">
        <v>40847</v>
      </c>
      <c r="E2061" s="3">
        <v>40851</v>
      </c>
      <c r="F2061" s="3" t="s">
        <v>50</v>
      </c>
      <c r="G2061" s="3" t="s">
        <v>513</v>
      </c>
      <c r="H2061" s="3" t="s">
        <v>514</v>
      </c>
      <c r="I2061" s="3" t="s">
        <v>41</v>
      </c>
      <c r="J2061" s="3" t="s">
        <v>27</v>
      </c>
      <c r="K2061" s="3" t="s">
        <v>42</v>
      </c>
      <c r="L2061" s="3" t="s">
        <v>43</v>
      </c>
      <c r="M2061" s="3">
        <v>90049</v>
      </c>
      <c r="N2061" s="3" t="s">
        <v>44</v>
      </c>
      <c r="O2061" s="3" t="s">
        <v>4937</v>
      </c>
      <c r="P2061" s="3" t="s">
        <v>46</v>
      </c>
      <c r="Q2061" s="3" t="s">
        <v>269</v>
      </c>
      <c r="R2061" s="3" t="s">
        <v>186</v>
      </c>
      <c r="S2061" s="3">
        <v>11.34</v>
      </c>
      <c r="T2061" s="3">
        <v>3</v>
      </c>
      <c r="U2061" s="3">
        <v>0</v>
      </c>
      <c r="V2061" s="3">
        <v>5.2164000000000001</v>
      </c>
    </row>
    <row r="2062" spans="1:22" ht="14.25" customHeight="1" x14ac:dyDescent="0.25">
      <c r="A2062" s="3">
        <v>2061</v>
      </c>
      <c r="B2062" s="3" t="s">
        <v>4936</v>
      </c>
      <c r="C2062" s="4">
        <f>YEAR(Table_1[[#This Row],[Order Date]])</f>
        <v>2011</v>
      </c>
      <c r="D2062" s="9">
        <v>40847</v>
      </c>
      <c r="E2062" s="3">
        <v>40851</v>
      </c>
      <c r="F2062" s="3" t="s">
        <v>50</v>
      </c>
      <c r="G2062" s="3" t="s">
        <v>513</v>
      </c>
      <c r="H2062" s="3" t="s">
        <v>514</v>
      </c>
      <c r="I2062" s="3" t="s">
        <v>41</v>
      </c>
      <c r="J2062" s="3" t="s">
        <v>27</v>
      </c>
      <c r="K2062" s="3" t="s">
        <v>42</v>
      </c>
      <c r="L2062" s="3" t="s">
        <v>43</v>
      </c>
      <c r="M2062" s="3">
        <v>90049</v>
      </c>
      <c r="N2062" s="3" t="s">
        <v>44</v>
      </c>
      <c r="O2062" s="3" t="s">
        <v>4938</v>
      </c>
      <c r="P2062" s="3" t="s">
        <v>46</v>
      </c>
      <c r="Q2062" s="3" t="s">
        <v>59</v>
      </c>
      <c r="R2062" s="3" t="s">
        <v>4939</v>
      </c>
      <c r="S2062" s="3">
        <v>80.3</v>
      </c>
      <c r="T2062" s="3">
        <v>5</v>
      </c>
      <c r="U2062" s="3">
        <v>0</v>
      </c>
      <c r="V2062" s="3">
        <v>20.877999999999997</v>
      </c>
    </row>
    <row r="2063" spans="1:22" ht="14.25" customHeight="1" x14ac:dyDescent="0.25">
      <c r="A2063" s="3">
        <v>2062</v>
      </c>
      <c r="B2063" s="3" t="s">
        <v>4936</v>
      </c>
      <c r="C2063" s="4">
        <f>YEAR(Table_1[[#This Row],[Order Date]])</f>
        <v>2011</v>
      </c>
      <c r="D2063" s="9">
        <v>40847</v>
      </c>
      <c r="E2063" s="3">
        <v>40851</v>
      </c>
      <c r="F2063" s="3" t="s">
        <v>50</v>
      </c>
      <c r="G2063" s="3" t="s">
        <v>513</v>
      </c>
      <c r="H2063" s="3" t="s">
        <v>514</v>
      </c>
      <c r="I2063" s="3" t="s">
        <v>41</v>
      </c>
      <c r="J2063" s="3" t="s">
        <v>27</v>
      </c>
      <c r="K2063" s="3" t="s">
        <v>42</v>
      </c>
      <c r="L2063" s="3" t="s">
        <v>43</v>
      </c>
      <c r="M2063" s="3">
        <v>90049</v>
      </c>
      <c r="N2063" s="3" t="s">
        <v>44</v>
      </c>
      <c r="O2063" s="3" t="s">
        <v>4940</v>
      </c>
      <c r="P2063" s="3" t="s">
        <v>46</v>
      </c>
      <c r="Q2063" s="3" t="s">
        <v>75</v>
      </c>
      <c r="R2063" s="3" t="s">
        <v>4941</v>
      </c>
      <c r="S2063" s="3">
        <v>15.968000000000002</v>
      </c>
      <c r="T2063" s="3">
        <v>2</v>
      </c>
      <c r="U2063" s="3">
        <v>0.2</v>
      </c>
      <c r="V2063" s="3">
        <v>5.3891999999999989</v>
      </c>
    </row>
    <row r="2064" spans="1:22" ht="14.25" customHeight="1" x14ac:dyDescent="0.25">
      <c r="A2064" s="3">
        <v>2063</v>
      </c>
      <c r="B2064" s="3" t="s">
        <v>4936</v>
      </c>
      <c r="C2064" s="4">
        <f>YEAR(Table_1[[#This Row],[Order Date]])</f>
        <v>2011</v>
      </c>
      <c r="D2064" s="9">
        <v>40847</v>
      </c>
      <c r="E2064" s="3">
        <v>40851</v>
      </c>
      <c r="F2064" s="3" t="s">
        <v>50</v>
      </c>
      <c r="G2064" s="3" t="s">
        <v>513</v>
      </c>
      <c r="H2064" s="3" t="s">
        <v>514</v>
      </c>
      <c r="I2064" s="3" t="s">
        <v>41</v>
      </c>
      <c r="J2064" s="3" t="s">
        <v>27</v>
      </c>
      <c r="K2064" s="3" t="s">
        <v>42</v>
      </c>
      <c r="L2064" s="3" t="s">
        <v>43</v>
      </c>
      <c r="M2064" s="3">
        <v>90049</v>
      </c>
      <c r="N2064" s="3" t="s">
        <v>44</v>
      </c>
      <c r="O2064" s="3" t="s">
        <v>4942</v>
      </c>
      <c r="P2064" s="3" t="s">
        <v>46</v>
      </c>
      <c r="Q2064" s="3" t="s">
        <v>90</v>
      </c>
      <c r="R2064" s="3" t="s">
        <v>4943</v>
      </c>
      <c r="S2064" s="3">
        <v>64.740000000000009</v>
      </c>
      <c r="T2064" s="3">
        <v>13</v>
      </c>
      <c r="U2064" s="3">
        <v>0</v>
      </c>
      <c r="V2064" s="3">
        <v>30.427800000000005</v>
      </c>
    </row>
    <row r="2065" spans="1:22" ht="14.25" customHeight="1" x14ac:dyDescent="0.25">
      <c r="A2065" s="3">
        <v>2064</v>
      </c>
      <c r="B2065" s="3" t="s">
        <v>4936</v>
      </c>
      <c r="C2065" s="4">
        <f>YEAR(Table_1[[#This Row],[Order Date]])</f>
        <v>2011</v>
      </c>
      <c r="D2065" s="9">
        <v>40847</v>
      </c>
      <c r="E2065" s="3">
        <v>40851</v>
      </c>
      <c r="F2065" s="3" t="s">
        <v>50</v>
      </c>
      <c r="G2065" s="3" t="s">
        <v>513</v>
      </c>
      <c r="H2065" s="3" t="s">
        <v>514</v>
      </c>
      <c r="I2065" s="3" t="s">
        <v>41</v>
      </c>
      <c r="J2065" s="3" t="s">
        <v>27</v>
      </c>
      <c r="K2065" s="3" t="s">
        <v>42</v>
      </c>
      <c r="L2065" s="3" t="s">
        <v>43</v>
      </c>
      <c r="M2065" s="3">
        <v>90049</v>
      </c>
      <c r="N2065" s="3" t="s">
        <v>44</v>
      </c>
      <c r="O2065" s="3" t="s">
        <v>4944</v>
      </c>
      <c r="P2065" s="3" t="s">
        <v>46</v>
      </c>
      <c r="Q2065" s="3" t="s">
        <v>75</v>
      </c>
      <c r="R2065" s="3" t="s">
        <v>4945</v>
      </c>
      <c r="S2065" s="3">
        <v>19.295999999999999</v>
      </c>
      <c r="T2065" s="3">
        <v>3</v>
      </c>
      <c r="U2065" s="3">
        <v>0.2</v>
      </c>
      <c r="V2065" s="3">
        <v>6.0299999999999994</v>
      </c>
    </row>
    <row r="2066" spans="1:22" ht="14.25" customHeight="1" x14ac:dyDescent="0.25">
      <c r="A2066" s="3">
        <v>2065</v>
      </c>
      <c r="B2066" s="3" t="s">
        <v>4936</v>
      </c>
      <c r="C2066" s="4">
        <f>YEAR(Table_1[[#This Row],[Order Date]])</f>
        <v>2011</v>
      </c>
      <c r="D2066" s="9">
        <v>40847</v>
      </c>
      <c r="E2066" s="3">
        <v>40851</v>
      </c>
      <c r="F2066" s="3" t="s">
        <v>50</v>
      </c>
      <c r="G2066" s="3" t="s">
        <v>513</v>
      </c>
      <c r="H2066" s="3" t="s">
        <v>514</v>
      </c>
      <c r="I2066" s="3" t="s">
        <v>41</v>
      </c>
      <c r="J2066" s="3" t="s">
        <v>27</v>
      </c>
      <c r="K2066" s="3" t="s">
        <v>42</v>
      </c>
      <c r="L2066" s="3" t="s">
        <v>43</v>
      </c>
      <c r="M2066" s="3">
        <v>90049</v>
      </c>
      <c r="N2066" s="3" t="s">
        <v>44</v>
      </c>
      <c r="O2066" s="3" t="s">
        <v>2082</v>
      </c>
      <c r="P2066" s="3" t="s">
        <v>46</v>
      </c>
      <c r="Q2066" s="3" t="s">
        <v>59</v>
      </c>
      <c r="R2066" s="3" t="s">
        <v>2083</v>
      </c>
      <c r="S2066" s="3">
        <v>405.64</v>
      </c>
      <c r="T2066" s="3">
        <v>4</v>
      </c>
      <c r="U2066" s="3">
        <v>0</v>
      </c>
      <c r="V2066" s="3">
        <v>12.169199999999989</v>
      </c>
    </row>
    <row r="2067" spans="1:22" ht="14.25" customHeight="1" x14ac:dyDescent="0.25">
      <c r="A2067" s="3">
        <v>2066</v>
      </c>
      <c r="B2067" s="3" t="s">
        <v>4936</v>
      </c>
      <c r="C2067" s="4">
        <f>YEAR(Table_1[[#This Row],[Order Date]])</f>
        <v>2011</v>
      </c>
      <c r="D2067" s="9">
        <v>40847</v>
      </c>
      <c r="E2067" s="3">
        <v>40851</v>
      </c>
      <c r="F2067" s="3" t="s">
        <v>50</v>
      </c>
      <c r="G2067" s="3" t="s">
        <v>513</v>
      </c>
      <c r="H2067" s="3" t="s">
        <v>514</v>
      </c>
      <c r="I2067" s="3" t="s">
        <v>41</v>
      </c>
      <c r="J2067" s="3" t="s">
        <v>27</v>
      </c>
      <c r="K2067" s="3" t="s">
        <v>42</v>
      </c>
      <c r="L2067" s="3" t="s">
        <v>43</v>
      </c>
      <c r="M2067" s="3">
        <v>90049</v>
      </c>
      <c r="N2067" s="3" t="s">
        <v>44</v>
      </c>
      <c r="O2067" s="3" t="s">
        <v>4928</v>
      </c>
      <c r="P2067" s="3" t="s">
        <v>32</v>
      </c>
      <c r="Q2067" s="3" t="s">
        <v>36</v>
      </c>
      <c r="R2067" s="3" t="s">
        <v>4929</v>
      </c>
      <c r="S2067" s="3">
        <v>146.352</v>
      </c>
      <c r="T2067" s="3">
        <v>3</v>
      </c>
      <c r="U2067" s="3">
        <v>0.2</v>
      </c>
      <c r="V2067" s="3">
        <v>-9.1470000000000056</v>
      </c>
    </row>
    <row r="2068" spans="1:22" ht="14.25" customHeight="1" x14ac:dyDescent="0.25">
      <c r="A2068" s="3">
        <v>2067</v>
      </c>
      <c r="B2068" s="3" t="s">
        <v>4936</v>
      </c>
      <c r="C2068" s="4">
        <f>YEAR(Table_1[[#This Row],[Order Date]])</f>
        <v>2011</v>
      </c>
      <c r="D2068" s="9">
        <v>40847</v>
      </c>
      <c r="E2068" s="3">
        <v>40851</v>
      </c>
      <c r="F2068" s="3" t="s">
        <v>50</v>
      </c>
      <c r="G2068" s="3" t="s">
        <v>513</v>
      </c>
      <c r="H2068" s="3" t="s">
        <v>514</v>
      </c>
      <c r="I2068" s="3" t="s">
        <v>41</v>
      </c>
      <c r="J2068" s="3" t="s">
        <v>27</v>
      </c>
      <c r="K2068" s="3" t="s">
        <v>42</v>
      </c>
      <c r="L2068" s="3" t="s">
        <v>43</v>
      </c>
      <c r="M2068" s="3">
        <v>90049</v>
      </c>
      <c r="N2068" s="3" t="s">
        <v>44</v>
      </c>
      <c r="O2068" s="3" t="s">
        <v>4515</v>
      </c>
      <c r="P2068" s="3" t="s">
        <v>71</v>
      </c>
      <c r="Q2068" s="3" t="s">
        <v>161</v>
      </c>
      <c r="R2068" s="3" t="s">
        <v>4516</v>
      </c>
      <c r="S2068" s="3">
        <v>251.91</v>
      </c>
      <c r="T2068" s="3">
        <v>9</v>
      </c>
      <c r="U2068" s="3">
        <v>0</v>
      </c>
      <c r="V2068" s="3">
        <v>47.862899999999982</v>
      </c>
    </row>
    <row r="2069" spans="1:22" ht="14.25" customHeight="1" x14ac:dyDescent="0.25">
      <c r="A2069" s="3">
        <v>2068</v>
      </c>
      <c r="B2069" s="3" t="s">
        <v>4936</v>
      </c>
      <c r="C2069" s="4">
        <f>YEAR(Table_1[[#This Row],[Order Date]])</f>
        <v>2011</v>
      </c>
      <c r="D2069" s="9">
        <v>40847</v>
      </c>
      <c r="E2069" s="3">
        <v>40851</v>
      </c>
      <c r="F2069" s="3" t="s">
        <v>50</v>
      </c>
      <c r="G2069" s="3" t="s">
        <v>513</v>
      </c>
      <c r="H2069" s="3" t="s">
        <v>514</v>
      </c>
      <c r="I2069" s="3" t="s">
        <v>41</v>
      </c>
      <c r="J2069" s="3" t="s">
        <v>27</v>
      </c>
      <c r="K2069" s="3" t="s">
        <v>42</v>
      </c>
      <c r="L2069" s="3" t="s">
        <v>43</v>
      </c>
      <c r="M2069" s="3">
        <v>90049</v>
      </c>
      <c r="N2069" s="3" t="s">
        <v>44</v>
      </c>
      <c r="O2069" s="3" t="s">
        <v>4053</v>
      </c>
      <c r="P2069" s="3" t="s">
        <v>46</v>
      </c>
      <c r="Q2069" s="3" t="s">
        <v>68</v>
      </c>
      <c r="R2069" s="3" t="s">
        <v>4054</v>
      </c>
      <c r="S2069" s="3">
        <v>12.39</v>
      </c>
      <c r="T2069" s="3">
        <v>3</v>
      </c>
      <c r="U2069" s="3">
        <v>0</v>
      </c>
      <c r="V2069" s="3">
        <v>3.7169999999999996</v>
      </c>
    </row>
    <row r="2070" spans="1:22" ht="14.25" customHeight="1" x14ac:dyDescent="0.25">
      <c r="A2070" s="3">
        <v>2069</v>
      </c>
      <c r="B2070" s="3" t="s">
        <v>4946</v>
      </c>
      <c r="C2070" s="4">
        <f>YEAR(Table_1[[#This Row],[Order Date]])</f>
        <v>2012</v>
      </c>
      <c r="D2070" s="9">
        <v>41012</v>
      </c>
      <c r="E2070" s="3">
        <v>41018</v>
      </c>
      <c r="F2070" s="3" t="s">
        <v>50</v>
      </c>
      <c r="G2070" s="3" t="s">
        <v>1974</v>
      </c>
      <c r="H2070" s="3" t="s">
        <v>1975</v>
      </c>
      <c r="I2070" s="3" t="s">
        <v>26</v>
      </c>
      <c r="J2070" s="3" t="s">
        <v>27</v>
      </c>
      <c r="K2070" s="3" t="s">
        <v>4039</v>
      </c>
      <c r="L2070" s="3" t="s">
        <v>43</v>
      </c>
      <c r="M2070" s="3">
        <v>91767</v>
      </c>
      <c r="N2070" s="3" t="s">
        <v>44</v>
      </c>
      <c r="O2070" s="3" t="s">
        <v>4947</v>
      </c>
      <c r="P2070" s="3" t="s">
        <v>71</v>
      </c>
      <c r="Q2070" s="3" t="s">
        <v>161</v>
      </c>
      <c r="R2070" s="3" t="s">
        <v>4948</v>
      </c>
      <c r="S2070" s="3">
        <v>199.96</v>
      </c>
      <c r="T2070" s="3">
        <v>4</v>
      </c>
      <c r="U2070" s="3">
        <v>0</v>
      </c>
      <c r="V2070" s="3">
        <v>69.98599999999999</v>
      </c>
    </row>
    <row r="2071" spans="1:22" ht="14.25" customHeight="1" x14ac:dyDescent="0.25">
      <c r="A2071" s="3">
        <v>2070</v>
      </c>
      <c r="B2071" s="3" t="s">
        <v>4946</v>
      </c>
      <c r="C2071" s="4">
        <f>YEAR(Table_1[[#This Row],[Order Date]])</f>
        <v>2012</v>
      </c>
      <c r="D2071" s="9">
        <v>41012</v>
      </c>
      <c r="E2071" s="3">
        <v>41018</v>
      </c>
      <c r="F2071" s="3" t="s">
        <v>50</v>
      </c>
      <c r="G2071" s="3" t="s">
        <v>1974</v>
      </c>
      <c r="H2071" s="3" t="s">
        <v>1975</v>
      </c>
      <c r="I2071" s="3" t="s">
        <v>26</v>
      </c>
      <c r="J2071" s="3" t="s">
        <v>27</v>
      </c>
      <c r="K2071" s="3" t="s">
        <v>4039</v>
      </c>
      <c r="L2071" s="3" t="s">
        <v>43</v>
      </c>
      <c r="M2071" s="3">
        <v>91767</v>
      </c>
      <c r="N2071" s="3" t="s">
        <v>44</v>
      </c>
      <c r="O2071" s="3" t="s">
        <v>4949</v>
      </c>
      <c r="P2071" s="3" t="s">
        <v>32</v>
      </c>
      <c r="Q2071" s="3" t="s">
        <v>56</v>
      </c>
      <c r="R2071" s="3" t="s">
        <v>4950</v>
      </c>
      <c r="S2071" s="3">
        <v>710.83200000000011</v>
      </c>
      <c r="T2071" s="3">
        <v>3</v>
      </c>
      <c r="U2071" s="3">
        <v>0.2</v>
      </c>
      <c r="V2071" s="3">
        <v>-97.739399999999989</v>
      </c>
    </row>
    <row r="2072" spans="1:22" ht="14.25" customHeight="1" x14ac:dyDescent="0.25">
      <c r="A2072" s="3">
        <v>2071</v>
      </c>
      <c r="B2072" s="3" t="s">
        <v>4951</v>
      </c>
      <c r="C2072" s="4">
        <f>YEAR(Table_1[[#This Row],[Order Date]])</f>
        <v>2013</v>
      </c>
      <c r="D2072" s="9">
        <v>41477</v>
      </c>
      <c r="E2072" s="3">
        <v>41479</v>
      </c>
      <c r="F2072" s="3" t="s">
        <v>23</v>
      </c>
      <c r="G2072" s="3" t="s">
        <v>4952</v>
      </c>
      <c r="H2072" s="3" t="s">
        <v>4953</v>
      </c>
      <c r="I2072" s="3" t="s">
        <v>41</v>
      </c>
      <c r="J2072" s="3" t="s">
        <v>27</v>
      </c>
      <c r="K2072" s="3" t="s">
        <v>146</v>
      </c>
      <c r="L2072" s="3" t="s">
        <v>147</v>
      </c>
      <c r="M2072" s="3">
        <v>19134</v>
      </c>
      <c r="N2072" s="3" t="s">
        <v>148</v>
      </c>
      <c r="O2072" s="3" t="s">
        <v>2443</v>
      </c>
      <c r="P2072" s="3" t="s">
        <v>46</v>
      </c>
      <c r="Q2072" s="3" t="s">
        <v>75</v>
      </c>
      <c r="R2072" s="3" t="s">
        <v>2444</v>
      </c>
      <c r="S2072" s="3">
        <v>1.9410000000000003</v>
      </c>
      <c r="T2072" s="3">
        <v>1</v>
      </c>
      <c r="U2072" s="3">
        <v>0.7</v>
      </c>
      <c r="V2072" s="3">
        <v>-1.294</v>
      </c>
    </row>
    <row r="2073" spans="1:22" ht="14.25" customHeight="1" x14ac:dyDescent="0.25">
      <c r="A2073" s="3">
        <v>2072</v>
      </c>
      <c r="B2073" s="3" t="s">
        <v>4954</v>
      </c>
      <c r="C2073" s="4">
        <f>YEAR(Table_1[[#This Row],[Order Date]])</f>
        <v>2014</v>
      </c>
      <c r="D2073" s="9">
        <v>41964</v>
      </c>
      <c r="E2073" s="3">
        <v>41969</v>
      </c>
      <c r="F2073" s="3" t="s">
        <v>50</v>
      </c>
      <c r="G2073" s="3" t="s">
        <v>4955</v>
      </c>
      <c r="H2073" s="3" t="s">
        <v>4956</v>
      </c>
      <c r="I2073" s="3" t="s">
        <v>26</v>
      </c>
      <c r="J2073" s="3" t="s">
        <v>27</v>
      </c>
      <c r="K2073" s="3" t="s">
        <v>4957</v>
      </c>
      <c r="L2073" s="3" t="s">
        <v>43</v>
      </c>
      <c r="M2073" s="3">
        <v>91761</v>
      </c>
      <c r="N2073" s="3" t="s">
        <v>44</v>
      </c>
      <c r="O2073" s="3" t="s">
        <v>1445</v>
      </c>
      <c r="P2073" s="3" t="s">
        <v>32</v>
      </c>
      <c r="Q2073" s="3" t="s">
        <v>36</v>
      </c>
      <c r="R2073" s="3" t="s">
        <v>1446</v>
      </c>
      <c r="S2073" s="3">
        <v>283.92</v>
      </c>
      <c r="T2073" s="3">
        <v>5</v>
      </c>
      <c r="U2073" s="3">
        <v>0.2</v>
      </c>
      <c r="V2073" s="3">
        <v>-46.137000000000029</v>
      </c>
    </row>
    <row r="2074" spans="1:22" ht="14.25" customHeight="1" x14ac:dyDescent="0.25">
      <c r="A2074" s="3">
        <v>2073</v>
      </c>
      <c r="B2074" s="3" t="s">
        <v>4958</v>
      </c>
      <c r="C2074" s="4">
        <f>YEAR(Table_1[[#This Row],[Order Date]])</f>
        <v>2013</v>
      </c>
      <c r="D2074" s="9">
        <v>41605</v>
      </c>
      <c r="E2074" s="3">
        <v>41611</v>
      </c>
      <c r="F2074" s="3" t="s">
        <v>50</v>
      </c>
      <c r="G2074" s="3" t="s">
        <v>4959</v>
      </c>
      <c r="H2074" s="3" t="s">
        <v>4960</v>
      </c>
      <c r="I2074" s="3" t="s">
        <v>41</v>
      </c>
      <c r="J2074" s="3" t="s">
        <v>27</v>
      </c>
      <c r="K2074" s="3" t="s">
        <v>95</v>
      </c>
      <c r="L2074" s="3" t="s">
        <v>96</v>
      </c>
      <c r="M2074" s="3">
        <v>98105</v>
      </c>
      <c r="N2074" s="3" t="s">
        <v>44</v>
      </c>
      <c r="O2074" s="3" t="s">
        <v>4819</v>
      </c>
      <c r="P2074" s="3" t="s">
        <v>46</v>
      </c>
      <c r="Q2074" s="3" t="s">
        <v>75</v>
      </c>
      <c r="R2074" s="3" t="s">
        <v>4820</v>
      </c>
      <c r="S2074" s="3">
        <v>7.3120000000000012</v>
      </c>
      <c r="T2074" s="3">
        <v>2</v>
      </c>
      <c r="U2074" s="3">
        <v>0.2</v>
      </c>
      <c r="V2074" s="3">
        <v>2.5591999999999997</v>
      </c>
    </row>
    <row r="2075" spans="1:22" ht="14.25" customHeight="1" x14ac:dyDescent="0.25">
      <c r="A2075" s="3">
        <v>2074</v>
      </c>
      <c r="B2075" s="3" t="s">
        <v>4961</v>
      </c>
      <c r="C2075" s="4">
        <f>YEAR(Table_1[[#This Row],[Order Date]])</f>
        <v>2014</v>
      </c>
      <c r="D2075" s="9">
        <v>41951</v>
      </c>
      <c r="E2075" s="3">
        <v>41956</v>
      </c>
      <c r="F2075" s="3" t="s">
        <v>23</v>
      </c>
      <c r="G2075" s="3" t="s">
        <v>4100</v>
      </c>
      <c r="H2075" s="3" t="s">
        <v>4101</v>
      </c>
      <c r="I2075" s="3" t="s">
        <v>102</v>
      </c>
      <c r="J2075" s="3" t="s">
        <v>27</v>
      </c>
      <c r="K2075" s="3" t="s">
        <v>991</v>
      </c>
      <c r="L2075" s="3" t="s">
        <v>43</v>
      </c>
      <c r="M2075" s="3">
        <v>94513</v>
      </c>
      <c r="N2075" s="3" t="s">
        <v>44</v>
      </c>
      <c r="O2075" s="3" t="s">
        <v>4962</v>
      </c>
      <c r="P2075" s="3" t="s">
        <v>71</v>
      </c>
      <c r="Q2075" s="3" t="s">
        <v>161</v>
      </c>
      <c r="R2075" s="3" t="s">
        <v>4963</v>
      </c>
      <c r="S2075" s="3">
        <v>59.97</v>
      </c>
      <c r="T2075" s="3">
        <v>3</v>
      </c>
      <c r="U2075" s="3">
        <v>0</v>
      </c>
      <c r="V2075" s="3">
        <v>13.793099999999999</v>
      </c>
    </row>
    <row r="2076" spans="1:22" ht="14.25" customHeight="1" x14ac:dyDescent="0.25">
      <c r="A2076" s="3">
        <v>2075</v>
      </c>
      <c r="B2076" s="3" t="s">
        <v>4961</v>
      </c>
      <c r="C2076" s="4">
        <f>YEAR(Table_1[[#This Row],[Order Date]])</f>
        <v>2014</v>
      </c>
      <c r="D2076" s="9">
        <v>41951</v>
      </c>
      <c r="E2076" s="3">
        <v>41956</v>
      </c>
      <c r="F2076" s="3" t="s">
        <v>23</v>
      </c>
      <c r="G2076" s="3" t="s">
        <v>4100</v>
      </c>
      <c r="H2076" s="3" t="s">
        <v>4101</v>
      </c>
      <c r="I2076" s="3" t="s">
        <v>102</v>
      </c>
      <c r="J2076" s="3" t="s">
        <v>27</v>
      </c>
      <c r="K2076" s="3" t="s">
        <v>991</v>
      </c>
      <c r="L2076" s="3" t="s">
        <v>43</v>
      </c>
      <c r="M2076" s="3">
        <v>94513</v>
      </c>
      <c r="N2076" s="3" t="s">
        <v>44</v>
      </c>
      <c r="O2076" s="3" t="s">
        <v>4964</v>
      </c>
      <c r="P2076" s="3" t="s">
        <v>71</v>
      </c>
      <c r="Q2076" s="3" t="s">
        <v>72</v>
      </c>
      <c r="R2076" s="3" t="s">
        <v>4965</v>
      </c>
      <c r="S2076" s="3">
        <v>761.5440000000001</v>
      </c>
      <c r="T2076" s="3">
        <v>7</v>
      </c>
      <c r="U2076" s="3">
        <v>0.2</v>
      </c>
      <c r="V2076" s="3">
        <v>66.635100000000023</v>
      </c>
    </row>
    <row r="2077" spans="1:22" ht="14.25" customHeight="1" x14ac:dyDescent="0.25">
      <c r="A2077" s="3">
        <v>2076</v>
      </c>
      <c r="B2077" s="3" t="s">
        <v>4966</v>
      </c>
      <c r="C2077" s="4">
        <f>YEAR(Table_1[[#This Row],[Order Date]])</f>
        <v>2011</v>
      </c>
      <c r="D2077" s="9">
        <v>40878</v>
      </c>
      <c r="E2077" s="3">
        <v>40882</v>
      </c>
      <c r="F2077" s="3" t="s">
        <v>50</v>
      </c>
      <c r="G2077" s="3" t="s">
        <v>2562</v>
      </c>
      <c r="H2077" s="3" t="s">
        <v>2563</v>
      </c>
      <c r="I2077" s="3" t="s">
        <v>26</v>
      </c>
      <c r="J2077" s="3" t="s">
        <v>27</v>
      </c>
      <c r="K2077" s="3" t="s">
        <v>127</v>
      </c>
      <c r="L2077" s="3" t="s">
        <v>43</v>
      </c>
      <c r="M2077" s="3">
        <v>94122</v>
      </c>
      <c r="N2077" s="3" t="s">
        <v>44</v>
      </c>
      <c r="O2077" s="3" t="s">
        <v>1100</v>
      </c>
      <c r="P2077" s="3" t="s">
        <v>32</v>
      </c>
      <c r="Q2077" s="3" t="s">
        <v>65</v>
      </c>
      <c r="R2077" s="3" t="s">
        <v>1101</v>
      </c>
      <c r="S2077" s="3">
        <v>58.199999999999996</v>
      </c>
      <c r="T2077" s="3">
        <v>3</v>
      </c>
      <c r="U2077" s="3">
        <v>0</v>
      </c>
      <c r="V2077" s="3">
        <v>28.517999999999994</v>
      </c>
    </row>
    <row r="2078" spans="1:22" ht="14.25" customHeight="1" x14ac:dyDescent="0.25">
      <c r="A2078" s="3">
        <v>2077</v>
      </c>
      <c r="B2078" s="3" t="s">
        <v>4967</v>
      </c>
      <c r="C2078" s="4">
        <f>YEAR(Table_1[[#This Row],[Order Date]])</f>
        <v>2014</v>
      </c>
      <c r="D2078" s="9">
        <v>41895</v>
      </c>
      <c r="E2078" s="3">
        <v>41898</v>
      </c>
      <c r="F2078" s="3" t="s">
        <v>188</v>
      </c>
      <c r="G2078" s="3" t="s">
        <v>4968</v>
      </c>
      <c r="H2078" s="3" t="s">
        <v>4969</v>
      </c>
      <c r="I2078" s="3" t="s">
        <v>26</v>
      </c>
      <c r="J2078" s="3" t="s">
        <v>27</v>
      </c>
      <c r="K2078" s="3" t="s">
        <v>4492</v>
      </c>
      <c r="L2078" s="3" t="s">
        <v>2735</v>
      </c>
      <c r="M2078" s="3">
        <v>21215</v>
      </c>
      <c r="N2078" s="3" t="s">
        <v>148</v>
      </c>
      <c r="O2078" s="3" t="s">
        <v>935</v>
      </c>
      <c r="P2078" s="3" t="s">
        <v>46</v>
      </c>
      <c r="Q2078" s="3" t="s">
        <v>90</v>
      </c>
      <c r="R2078" s="3" t="s">
        <v>936</v>
      </c>
      <c r="S2078" s="3">
        <v>39.900000000000006</v>
      </c>
      <c r="T2078" s="3">
        <v>5</v>
      </c>
      <c r="U2078" s="3">
        <v>0</v>
      </c>
      <c r="V2078" s="3">
        <v>19.950000000000003</v>
      </c>
    </row>
    <row r="2079" spans="1:22" ht="14.25" customHeight="1" x14ac:dyDescent="0.25">
      <c r="A2079" s="3">
        <v>2078</v>
      </c>
      <c r="B2079" s="3" t="s">
        <v>4967</v>
      </c>
      <c r="C2079" s="4">
        <f>YEAR(Table_1[[#This Row],[Order Date]])</f>
        <v>2014</v>
      </c>
      <c r="D2079" s="9">
        <v>41895</v>
      </c>
      <c r="E2079" s="3">
        <v>41898</v>
      </c>
      <c r="F2079" s="3" t="s">
        <v>188</v>
      </c>
      <c r="G2079" s="3" t="s">
        <v>4968</v>
      </c>
      <c r="H2079" s="3" t="s">
        <v>4969</v>
      </c>
      <c r="I2079" s="3" t="s">
        <v>26</v>
      </c>
      <c r="J2079" s="3" t="s">
        <v>27</v>
      </c>
      <c r="K2079" s="3" t="s">
        <v>4492</v>
      </c>
      <c r="L2079" s="3" t="s">
        <v>2735</v>
      </c>
      <c r="M2079" s="3">
        <v>21215</v>
      </c>
      <c r="N2079" s="3" t="s">
        <v>148</v>
      </c>
      <c r="O2079" s="3" t="s">
        <v>437</v>
      </c>
      <c r="P2079" s="3" t="s">
        <v>46</v>
      </c>
      <c r="Q2079" s="3" t="s">
        <v>78</v>
      </c>
      <c r="R2079" s="3" t="s">
        <v>438</v>
      </c>
      <c r="S2079" s="3">
        <v>90.86</v>
      </c>
      <c r="T2079" s="3">
        <v>7</v>
      </c>
      <c r="U2079" s="3">
        <v>0</v>
      </c>
      <c r="V2079" s="3">
        <v>26.349399999999992</v>
      </c>
    </row>
    <row r="2080" spans="1:22" ht="14.25" customHeight="1" x14ac:dyDescent="0.25">
      <c r="A2080" s="3">
        <v>2079</v>
      </c>
      <c r="B2080" s="3" t="s">
        <v>4967</v>
      </c>
      <c r="C2080" s="4">
        <f>YEAR(Table_1[[#This Row],[Order Date]])</f>
        <v>2014</v>
      </c>
      <c r="D2080" s="9">
        <v>41895</v>
      </c>
      <c r="E2080" s="3">
        <v>41898</v>
      </c>
      <c r="F2080" s="3" t="s">
        <v>188</v>
      </c>
      <c r="G2080" s="3" t="s">
        <v>4968</v>
      </c>
      <c r="H2080" s="3" t="s">
        <v>4969</v>
      </c>
      <c r="I2080" s="3" t="s">
        <v>26</v>
      </c>
      <c r="J2080" s="3" t="s">
        <v>27</v>
      </c>
      <c r="K2080" s="3" t="s">
        <v>4492</v>
      </c>
      <c r="L2080" s="3" t="s">
        <v>2735</v>
      </c>
      <c r="M2080" s="3">
        <v>21215</v>
      </c>
      <c r="N2080" s="3" t="s">
        <v>148</v>
      </c>
      <c r="O2080" s="3" t="s">
        <v>1098</v>
      </c>
      <c r="P2080" s="3" t="s">
        <v>46</v>
      </c>
      <c r="Q2080" s="3" t="s">
        <v>90</v>
      </c>
      <c r="R2080" s="3" t="s">
        <v>1099</v>
      </c>
      <c r="S2080" s="3">
        <v>94.85</v>
      </c>
      <c r="T2080" s="3">
        <v>5</v>
      </c>
      <c r="U2080" s="3">
        <v>0</v>
      </c>
      <c r="V2080" s="3">
        <v>45.527999999999992</v>
      </c>
    </row>
    <row r="2081" spans="1:22" ht="14.25" customHeight="1" x14ac:dyDescent="0.25">
      <c r="A2081" s="3">
        <v>2080</v>
      </c>
      <c r="B2081" s="3" t="s">
        <v>4970</v>
      </c>
      <c r="C2081" s="4">
        <f>YEAR(Table_1[[#This Row],[Order Date]])</f>
        <v>2012</v>
      </c>
      <c r="D2081" s="9">
        <v>41267</v>
      </c>
      <c r="E2081" s="3">
        <v>41272</v>
      </c>
      <c r="F2081" s="3" t="s">
        <v>50</v>
      </c>
      <c r="G2081" s="3" t="s">
        <v>2757</v>
      </c>
      <c r="H2081" s="3" t="s">
        <v>2758</v>
      </c>
      <c r="I2081" s="3" t="s">
        <v>26</v>
      </c>
      <c r="J2081" s="3" t="s">
        <v>27</v>
      </c>
      <c r="K2081" s="3" t="s">
        <v>544</v>
      </c>
      <c r="L2081" s="3" t="s">
        <v>310</v>
      </c>
      <c r="M2081" s="3">
        <v>85023</v>
      </c>
      <c r="N2081" s="3" t="s">
        <v>44</v>
      </c>
      <c r="O2081" s="3" t="s">
        <v>4971</v>
      </c>
      <c r="P2081" s="3" t="s">
        <v>46</v>
      </c>
      <c r="Q2081" s="3" t="s">
        <v>90</v>
      </c>
      <c r="R2081" s="3" t="s">
        <v>4972</v>
      </c>
      <c r="S2081" s="3">
        <v>106.232</v>
      </c>
      <c r="T2081" s="3">
        <v>7</v>
      </c>
      <c r="U2081" s="3">
        <v>0.2</v>
      </c>
      <c r="V2081" s="3">
        <v>37.181199999999997</v>
      </c>
    </row>
    <row r="2082" spans="1:22" ht="14.25" customHeight="1" x14ac:dyDescent="0.25">
      <c r="A2082" s="3">
        <v>2081</v>
      </c>
      <c r="B2082" s="3" t="s">
        <v>4970</v>
      </c>
      <c r="C2082" s="4">
        <f>YEAR(Table_1[[#This Row],[Order Date]])</f>
        <v>2012</v>
      </c>
      <c r="D2082" s="9">
        <v>41267</v>
      </c>
      <c r="E2082" s="3">
        <v>41272</v>
      </c>
      <c r="F2082" s="3" t="s">
        <v>50</v>
      </c>
      <c r="G2082" s="3" t="s">
        <v>2757</v>
      </c>
      <c r="H2082" s="3" t="s">
        <v>2758</v>
      </c>
      <c r="I2082" s="3" t="s">
        <v>26</v>
      </c>
      <c r="J2082" s="3" t="s">
        <v>27</v>
      </c>
      <c r="K2082" s="3" t="s">
        <v>544</v>
      </c>
      <c r="L2082" s="3" t="s">
        <v>310</v>
      </c>
      <c r="M2082" s="3">
        <v>85023</v>
      </c>
      <c r="N2082" s="3" t="s">
        <v>44</v>
      </c>
      <c r="O2082" s="3" t="s">
        <v>2338</v>
      </c>
      <c r="P2082" s="3" t="s">
        <v>71</v>
      </c>
      <c r="Q2082" s="3" t="s">
        <v>72</v>
      </c>
      <c r="R2082" s="3" t="s">
        <v>2339</v>
      </c>
      <c r="S2082" s="3">
        <v>111.98399999999999</v>
      </c>
      <c r="T2082" s="3">
        <v>2</v>
      </c>
      <c r="U2082" s="3">
        <v>0.2</v>
      </c>
      <c r="V2082" s="3">
        <v>11.198400000000003</v>
      </c>
    </row>
    <row r="2083" spans="1:22" ht="14.25" customHeight="1" x14ac:dyDescent="0.25">
      <c r="A2083" s="3">
        <v>2082</v>
      </c>
      <c r="B2083" s="3" t="s">
        <v>4970</v>
      </c>
      <c r="C2083" s="4">
        <f>YEAR(Table_1[[#This Row],[Order Date]])</f>
        <v>2012</v>
      </c>
      <c r="D2083" s="9">
        <v>41267</v>
      </c>
      <c r="E2083" s="3">
        <v>41272</v>
      </c>
      <c r="F2083" s="3" t="s">
        <v>50</v>
      </c>
      <c r="G2083" s="3" t="s">
        <v>2757</v>
      </c>
      <c r="H2083" s="3" t="s">
        <v>2758</v>
      </c>
      <c r="I2083" s="3" t="s">
        <v>26</v>
      </c>
      <c r="J2083" s="3" t="s">
        <v>27</v>
      </c>
      <c r="K2083" s="3" t="s">
        <v>544</v>
      </c>
      <c r="L2083" s="3" t="s">
        <v>310</v>
      </c>
      <c r="M2083" s="3">
        <v>85023</v>
      </c>
      <c r="N2083" s="3" t="s">
        <v>44</v>
      </c>
      <c r="O2083" s="3" t="s">
        <v>2989</v>
      </c>
      <c r="P2083" s="3" t="s">
        <v>32</v>
      </c>
      <c r="Q2083" s="3" t="s">
        <v>65</v>
      </c>
      <c r="R2083" s="3" t="s">
        <v>2990</v>
      </c>
      <c r="S2083" s="3">
        <v>7.7120000000000006</v>
      </c>
      <c r="T2083" s="3">
        <v>2</v>
      </c>
      <c r="U2083" s="3">
        <v>0.2</v>
      </c>
      <c r="V2083" s="3">
        <v>1.7352000000000005</v>
      </c>
    </row>
    <row r="2084" spans="1:22" ht="14.25" customHeight="1" x14ac:dyDescent="0.25">
      <c r="A2084" s="3">
        <v>2083</v>
      </c>
      <c r="B2084" s="3" t="s">
        <v>4973</v>
      </c>
      <c r="C2084" s="4">
        <f>YEAR(Table_1[[#This Row],[Order Date]])</f>
        <v>2014</v>
      </c>
      <c r="D2084" s="9">
        <v>41694</v>
      </c>
      <c r="E2084" s="3">
        <v>41700</v>
      </c>
      <c r="F2084" s="3" t="s">
        <v>50</v>
      </c>
      <c r="G2084" s="3" t="s">
        <v>2035</v>
      </c>
      <c r="H2084" s="3" t="s">
        <v>2036</v>
      </c>
      <c r="I2084" s="3" t="s">
        <v>26</v>
      </c>
      <c r="J2084" s="3" t="s">
        <v>27</v>
      </c>
      <c r="K2084" s="3" t="s">
        <v>42</v>
      </c>
      <c r="L2084" s="3" t="s">
        <v>43</v>
      </c>
      <c r="M2084" s="3">
        <v>90008</v>
      </c>
      <c r="N2084" s="3" t="s">
        <v>44</v>
      </c>
      <c r="O2084" s="3" t="s">
        <v>3537</v>
      </c>
      <c r="P2084" s="3" t="s">
        <v>46</v>
      </c>
      <c r="Q2084" s="3" t="s">
        <v>90</v>
      </c>
      <c r="R2084" s="3" t="s">
        <v>3538</v>
      </c>
      <c r="S2084" s="3">
        <v>37.44</v>
      </c>
      <c r="T2084" s="3">
        <v>6</v>
      </c>
      <c r="U2084" s="3">
        <v>0</v>
      </c>
      <c r="V2084" s="3">
        <v>16.847999999999999</v>
      </c>
    </row>
    <row r="2085" spans="1:22" ht="14.25" customHeight="1" x14ac:dyDescent="0.25">
      <c r="A2085" s="3">
        <v>2084</v>
      </c>
      <c r="B2085" s="3" t="s">
        <v>4974</v>
      </c>
      <c r="C2085" s="4">
        <f>YEAR(Table_1[[#This Row],[Order Date]])</f>
        <v>2011</v>
      </c>
      <c r="D2085" s="9">
        <v>40870</v>
      </c>
      <c r="E2085" s="3">
        <v>40876</v>
      </c>
      <c r="F2085" s="3" t="s">
        <v>50</v>
      </c>
      <c r="G2085" s="3" t="s">
        <v>4443</v>
      </c>
      <c r="H2085" s="3" t="s">
        <v>4444</v>
      </c>
      <c r="I2085" s="3" t="s">
        <v>102</v>
      </c>
      <c r="J2085" s="3" t="s">
        <v>27</v>
      </c>
      <c r="K2085" s="3" t="s">
        <v>184</v>
      </c>
      <c r="L2085" s="3" t="s">
        <v>104</v>
      </c>
      <c r="M2085" s="3">
        <v>77036</v>
      </c>
      <c r="N2085" s="3" t="s">
        <v>105</v>
      </c>
      <c r="O2085" s="3" t="s">
        <v>1667</v>
      </c>
      <c r="P2085" s="3" t="s">
        <v>46</v>
      </c>
      <c r="Q2085" s="3" t="s">
        <v>47</v>
      </c>
      <c r="R2085" s="3" t="s">
        <v>1668</v>
      </c>
      <c r="S2085" s="3">
        <v>23.680000000000003</v>
      </c>
      <c r="T2085" s="3">
        <v>2</v>
      </c>
      <c r="U2085" s="3">
        <v>0.2</v>
      </c>
      <c r="V2085" s="3">
        <v>8.879999999999999</v>
      </c>
    </row>
    <row r="2086" spans="1:22" ht="14.25" customHeight="1" x14ac:dyDescent="0.25">
      <c r="A2086" s="3">
        <v>2085</v>
      </c>
      <c r="B2086" s="3" t="s">
        <v>4975</v>
      </c>
      <c r="C2086" s="4">
        <f>YEAR(Table_1[[#This Row],[Order Date]])</f>
        <v>2013</v>
      </c>
      <c r="D2086" s="9">
        <v>41449</v>
      </c>
      <c r="E2086" s="3">
        <v>41454</v>
      </c>
      <c r="F2086" s="3" t="s">
        <v>50</v>
      </c>
      <c r="G2086" s="3" t="s">
        <v>93</v>
      </c>
      <c r="H2086" s="3" t="s">
        <v>94</v>
      </c>
      <c r="I2086" s="3" t="s">
        <v>26</v>
      </c>
      <c r="J2086" s="3" t="s">
        <v>27</v>
      </c>
      <c r="K2086" s="3" t="s">
        <v>266</v>
      </c>
      <c r="L2086" s="3" t="s">
        <v>267</v>
      </c>
      <c r="M2086" s="3">
        <v>10009</v>
      </c>
      <c r="N2086" s="3" t="s">
        <v>148</v>
      </c>
      <c r="O2086" s="3" t="s">
        <v>2255</v>
      </c>
      <c r="P2086" s="3" t="s">
        <v>46</v>
      </c>
      <c r="Q2086" s="3" t="s">
        <v>47</v>
      </c>
      <c r="R2086" s="3" t="s">
        <v>2256</v>
      </c>
      <c r="S2086" s="3">
        <v>122.12</v>
      </c>
      <c r="T2086" s="3">
        <v>4</v>
      </c>
      <c r="U2086" s="3">
        <v>0</v>
      </c>
      <c r="V2086" s="3">
        <v>56.175200000000004</v>
      </c>
    </row>
    <row r="2087" spans="1:22" ht="14.25" customHeight="1" x14ac:dyDescent="0.25">
      <c r="A2087" s="3">
        <v>2086</v>
      </c>
      <c r="B2087" s="3" t="s">
        <v>4975</v>
      </c>
      <c r="C2087" s="4">
        <f>YEAR(Table_1[[#This Row],[Order Date]])</f>
        <v>2013</v>
      </c>
      <c r="D2087" s="9">
        <v>41449</v>
      </c>
      <c r="E2087" s="3">
        <v>41454</v>
      </c>
      <c r="F2087" s="3" t="s">
        <v>50</v>
      </c>
      <c r="G2087" s="3" t="s">
        <v>93</v>
      </c>
      <c r="H2087" s="3" t="s">
        <v>94</v>
      </c>
      <c r="I2087" s="3" t="s">
        <v>26</v>
      </c>
      <c r="J2087" s="3" t="s">
        <v>27</v>
      </c>
      <c r="K2087" s="3" t="s">
        <v>266</v>
      </c>
      <c r="L2087" s="3" t="s">
        <v>267</v>
      </c>
      <c r="M2087" s="3">
        <v>10009</v>
      </c>
      <c r="N2087" s="3" t="s">
        <v>148</v>
      </c>
      <c r="O2087" s="3" t="s">
        <v>4976</v>
      </c>
      <c r="P2087" s="3" t="s">
        <v>46</v>
      </c>
      <c r="Q2087" s="3" t="s">
        <v>47</v>
      </c>
      <c r="R2087" s="3" t="s">
        <v>4977</v>
      </c>
      <c r="S2087" s="3">
        <v>18.45</v>
      </c>
      <c r="T2087" s="3">
        <v>5</v>
      </c>
      <c r="U2087" s="3">
        <v>0</v>
      </c>
      <c r="V2087" s="3">
        <v>8.6715</v>
      </c>
    </row>
    <row r="2088" spans="1:22" ht="14.25" customHeight="1" x14ac:dyDescent="0.25">
      <c r="A2088" s="3">
        <v>2087</v>
      </c>
      <c r="B2088" s="3" t="s">
        <v>4975</v>
      </c>
      <c r="C2088" s="4">
        <f>YEAR(Table_1[[#This Row],[Order Date]])</f>
        <v>2013</v>
      </c>
      <c r="D2088" s="9">
        <v>41449</v>
      </c>
      <c r="E2088" s="3">
        <v>41454</v>
      </c>
      <c r="F2088" s="3" t="s">
        <v>50</v>
      </c>
      <c r="G2088" s="3" t="s">
        <v>93</v>
      </c>
      <c r="H2088" s="3" t="s">
        <v>94</v>
      </c>
      <c r="I2088" s="3" t="s">
        <v>26</v>
      </c>
      <c r="J2088" s="3" t="s">
        <v>27</v>
      </c>
      <c r="K2088" s="3" t="s">
        <v>266</v>
      </c>
      <c r="L2088" s="3" t="s">
        <v>267</v>
      </c>
      <c r="M2088" s="3">
        <v>10009</v>
      </c>
      <c r="N2088" s="3" t="s">
        <v>148</v>
      </c>
      <c r="O2088" s="3" t="s">
        <v>1542</v>
      </c>
      <c r="P2088" s="3" t="s">
        <v>46</v>
      </c>
      <c r="Q2088" s="3" t="s">
        <v>59</v>
      </c>
      <c r="R2088" s="3" t="s">
        <v>1543</v>
      </c>
      <c r="S2088" s="3">
        <v>324.90000000000003</v>
      </c>
      <c r="T2088" s="3">
        <v>5</v>
      </c>
      <c r="U2088" s="3">
        <v>0</v>
      </c>
      <c r="V2088" s="3">
        <v>38.988000000000014</v>
      </c>
    </row>
    <row r="2089" spans="1:22" ht="14.25" customHeight="1" x14ac:dyDescent="0.25">
      <c r="A2089" s="3">
        <v>2088</v>
      </c>
      <c r="B2089" s="3" t="s">
        <v>4975</v>
      </c>
      <c r="C2089" s="4">
        <f>YEAR(Table_1[[#This Row],[Order Date]])</f>
        <v>2013</v>
      </c>
      <c r="D2089" s="9">
        <v>41449</v>
      </c>
      <c r="E2089" s="3">
        <v>41454</v>
      </c>
      <c r="F2089" s="3" t="s">
        <v>50</v>
      </c>
      <c r="G2089" s="3" t="s">
        <v>93</v>
      </c>
      <c r="H2089" s="3" t="s">
        <v>94</v>
      </c>
      <c r="I2089" s="3" t="s">
        <v>26</v>
      </c>
      <c r="J2089" s="3" t="s">
        <v>27</v>
      </c>
      <c r="K2089" s="3" t="s">
        <v>266</v>
      </c>
      <c r="L2089" s="3" t="s">
        <v>267</v>
      </c>
      <c r="M2089" s="3">
        <v>10009</v>
      </c>
      <c r="N2089" s="3" t="s">
        <v>148</v>
      </c>
      <c r="O2089" s="3" t="s">
        <v>4637</v>
      </c>
      <c r="P2089" s="3" t="s">
        <v>46</v>
      </c>
      <c r="Q2089" s="3" t="s">
        <v>90</v>
      </c>
      <c r="R2089" s="3" t="s">
        <v>4638</v>
      </c>
      <c r="S2089" s="3">
        <v>146.72999999999999</v>
      </c>
      <c r="T2089" s="3">
        <v>3</v>
      </c>
      <c r="U2089" s="3">
        <v>0</v>
      </c>
      <c r="V2089" s="3">
        <v>68.963099999999997</v>
      </c>
    </row>
    <row r="2090" spans="1:22" ht="14.25" customHeight="1" x14ac:dyDescent="0.25">
      <c r="A2090" s="3">
        <v>2089</v>
      </c>
      <c r="B2090" s="3" t="s">
        <v>4975</v>
      </c>
      <c r="C2090" s="4">
        <f>YEAR(Table_1[[#This Row],[Order Date]])</f>
        <v>2013</v>
      </c>
      <c r="D2090" s="9">
        <v>41449</v>
      </c>
      <c r="E2090" s="3">
        <v>41454</v>
      </c>
      <c r="F2090" s="3" t="s">
        <v>50</v>
      </c>
      <c r="G2090" s="3" t="s">
        <v>93</v>
      </c>
      <c r="H2090" s="3" t="s">
        <v>94</v>
      </c>
      <c r="I2090" s="3" t="s">
        <v>26</v>
      </c>
      <c r="J2090" s="3" t="s">
        <v>27</v>
      </c>
      <c r="K2090" s="3" t="s">
        <v>266</v>
      </c>
      <c r="L2090" s="3" t="s">
        <v>267</v>
      </c>
      <c r="M2090" s="3">
        <v>10009</v>
      </c>
      <c r="N2090" s="3" t="s">
        <v>148</v>
      </c>
      <c r="O2090" s="3" t="s">
        <v>4978</v>
      </c>
      <c r="P2090" s="3" t="s">
        <v>46</v>
      </c>
      <c r="Q2090" s="3" t="s">
        <v>269</v>
      </c>
      <c r="R2090" s="3" t="s">
        <v>4979</v>
      </c>
      <c r="S2090" s="3">
        <v>3.96</v>
      </c>
      <c r="T2090" s="3">
        <v>2</v>
      </c>
      <c r="U2090" s="3">
        <v>0</v>
      </c>
      <c r="V2090" s="3">
        <v>1.4651999999999998</v>
      </c>
    </row>
    <row r="2091" spans="1:22" ht="14.25" customHeight="1" x14ac:dyDescent="0.25">
      <c r="A2091" s="3">
        <v>2090</v>
      </c>
      <c r="B2091" s="3" t="s">
        <v>4980</v>
      </c>
      <c r="C2091" s="4">
        <f>YEAR(Table_1[[#This Row],[Order Date]])</f>
        <v>2012</v>
      </c>
      <c r="D2091" s="9">
        <v>41208</v>
      </c>
      <c r="E2091" s="3">
        <v>41212</v>
      </c>
      <c r="F2091" s="3" t="s">
        <v>50</v>
      </c>
      <c r="G2091" s="3" t="s">
        <v>1719</v>
      </c>
      <c r="H2091" s="3" t="s">
        <v>1720</v>
      </c>
      <c r="I2091" s="3" t="s">
        <v>41</v>
      </c>
      <c r="J2091" s="3" t="s">
        <v>27</v>
      </c>
      <c r="K2091" s="3" t="s">
        <v>4981</v>
      </c>
      <c r="L2091" s="3" t="s">
        <v>43</v>
      </c>
      <c r="M2091" s="3">
        <v>91730</v>
      </c>
      <c r="N2091" s="3" t="s">
        <v>44</v>
      </c>
      <c r="O2091" s="3" t="s">
        <v>4982</v>
      </c>
      <c r="P2091" s="3" t="s">
        <v>46</v>
      </c>
      <c r="Q2091" s="3" t="s">
        <v>47</v>
      </c>
      <c r="R2091" s="3" t="s">
        <v>4983</v>
      </c>
      <c r="S2091" s="3">
        <v>5.76</v>
      </c>
      <c r="T2091" s="3">
        <v>2</v>
      </c>
      <c r="U2091" s="3">
        <v>0</v>
      </c>
      <c r="V2091" s="3">
        <v>2.6495999999999995</v>
      </c>
    </row>
    <row r="2092" spans="1:22" ht="14.25" customHeight="1" x14ac:dyDescent="0.25">
      <c r="A2092" s="3">
        <v>2091</v>
      </c>
      <c r="B2092" s="3" t="s">
        <v>4984</v>
      </c>
      <c r="C2092" s="4">
        <f>YEAR(Table_1[[#This Row],[Order Date]])</f>
        <v>2014</v>
      </c>
      <c r="D2092" s="9">
        <v>41836</v>
      </c>
      <c r="E2092" s="3">
        <v>41840</v>
      </c>
      <c r="F2092" s="3" t="s">
        <v>50</v>
      </c>
      <c r="G2092" s="3" t="s">
        <v>4985</v>
      </c>
      <c r="H2092" s="3" t="s">
        <v>4986</v>
      </c>
      <c r="I2092" s="3" t="s">
        <v>26</v>
      </c>
      <c r="J2092" s="3" t="s">
        <v>27</v>
      </c>
      <c r="K2092" s="3" t="s">
        <v>521</v>
      </c>
      <c r="L2092" s="3" t="s">
        <v>245</v>
      </c>
      <c r="M2092" s="3">
        <v>19805</v>
      </c>
      <c r="N2092" s="3" t="s">
        <v>148</v>
      </c>
      <c r="O2092" s="3" t="s">
        <v>2367</v>
      </c>
      <c r="P2092" s="3" t="s">
        <v>46</v>
      </c>
      <c r="Q2092" s="3" t="s">
        <v>75</v>
      </c>
      <c r="R2092" s="3" t="s">
        <v>2368</v>
      </c>
      <c r="S2092" s="3">
        <v>26.549999999999997</v>
      </c>
      <c r="T2092" s="3">
        <v>3</v>
      </c>
      <c r="U2092" s="3">
        <v>0</v>
      </c>
      <c r="V2092" s="3">
        <v>13.009499999999999</v>
      </c>
    </row>
    <row r="2093" spans="1:22" ht="14.25" customHeight="1" x14ac:dyDescent="0.25">
      <c r="A2093" s="3">
        <v>2092</v>
      </c>
      <c r="B2093" s="3" t="s">
        <v>4984</v>
      </c>
      <c r="C2093" s="4">
        <f>YEAR(Table_1[[#This Row],[Order Date]])</f>
        <v>2014</v>
      </c>
      <c r="D2093" s="9">
        <v>41836</v>
      </c>
      <c r="E2093" s="3">
        <v>41840</v>
      </c>
      <c r="F2093" s="3" t="s">
        <v>50</v>
      </c>
      <c r="G2093" s="3" t="s">
        <v>4985</v>
      </c>
      <c r="H2093" s="3" t="s">
        <v>4986</v>
      </c>
      <c r="I2093" s="3" t="s">
        <v>26</v>
      </c>
      <c r="J2093" s="3" t="s">
        <v>27</v>
      </c>
      <c r="K2093" s="3" t="s">
        <v>521</v>
      </c>
      <c r="L2093" s="3" t="s">
        <v>245</v>
      </c>
      <c r="M2093" s="3">
        <v>19805</v>
      </c>
      <c r="N2093" s="3" t="s">
        <v>148</v>
      </c>
      <c r="O2093" s="3" t="s">
        <v>4455</v>
      </c>
      <c r="P2093" s="3" t="s">
        <v>32</v>
      </c>
      <c r="Q2093" s="3" t="s">
        <v>56</v>
      </c>
      <c r="R2093" s="3" t="s">
        <v>4456</v>
      </c>
      <c r="S2093" s="3">
        <v>310.44300000000004</v>
      </c>
      <c r="T2093" s="3">
        <v>3</v>
      </c>
      <c r="U2093" s="3">
        <v>0.3</v>
      </c>
      <c r="V2093" s="3">
        <v>-48.783900000000031</v>
      </c>
    </row>
    <row r="2094" spans="1:22" ht="14.25" customHeight="1" x14ac:dyDescent="0.25">
      <c r="A2094" s="3">
        <v>2093</v>
      </c>
      <c r="B2094" s="3" t="s">
        <v>4987</v>
      </c>
      <c r="C2094" s="4">
        <f>YEAR(Table_1[[#This Row],[Order Date]])</f>
        <v>2011</v>
      </c>
      <c r="D2094" s="9">
        <v>40864</v>
      </c>
      <c r="E2094" s="3">
        <v>40868</v>
      </c>
      <c r="F2094" s="3" t="s">
        <v>50</v>
      </c>
      <c r="G2094" s="3" t="s">
        <v>762</v>
      </c>
      <c r="H2094" s="3" t="s">
        <v>763</v>
      </c>
      <c r="I2094" s="3" t="s">
        <v>102</v>
      </c>
      <c r="J2094" s="3" t="s">
        <v>27</v>
      </c>
      <c r="K2094" s="3" t="s">
        <v>4988</v>
      </c>
      <c r="L2094" s="3" t="s">
        <v>229</v>
      </c>
      <c r="M2094" s="3">
        <v>56560</v>
      </c>
      <c r="N2094" s="3" t="s">
        <v>105</v>
      </c>
      <c r="O2094" s="3" t="s">
        <v>3891</v>
      </c>
      <c r="P2094" s="3" t="s">
        <v>32</v>
      </c>
      <c r="Q2094" s="3" t="s">
        <v>36</v>
      </c>
      <c r="R2094" s="3" t="s">
        <v>3892</v>
      </c>
      <c r="S2094" s="3">
        <v>479.90000000000003</v>
      </c>
      <c r="T2094" s="3">
        <v>5</v>
      </c>
      <c r="U2094" s="3">
        <v>0</v>
      </c>
      <c r="V2094" s="3">
        <v>81.58299999999997</v>
      </c>
    </row>
    <row r="2095" spans="1:22" ht="14.25" customHeight="1" x14ac:dyDescent="0.25">
      <c r="A2095" s="3">
        <v>2094</v>
      </c>
      <c r="B2095" s="3" t="s">
        <v>4989</v>
      </c>
      <c r="C2095" s="4">
        <f>YEAR(Table_1[[#This Row],[Order Date]])</f>
        <v>2012</v>
      </c>
      <c r="D2095" s="9">
        <v>41012</v>
      </c>
      <c r="E2095" s="3">
        <v>41014</v>
      </c>
      <c r="F2095" s="3" t="s">
        <v>23</v>
      </c>
      <c r="G2095" s="3" t="s">
        <v>4153</v>
      </c>
      <c r="H2095" s="3" t="s">
        <v>4154</v>
      </c>
      <c r="I2095" s="3" t="s">
        <v>26</v>
      </c>
      <c r="J2095" s="3" t="s">
        <v>27</v>
      </c>
      <c r="K2095" s="3" t="s">
        <v>2851</v>
      </c>
      <c r="L2095" s="3" t="s">
        <v>668</v>
      </c>
      <c r="M2095" s="3">
        <v>87401</v>
      </c>
      <c r="N2095" s="3" t="s">
        <v>44</v>
      </c>
      <c r="O2095" s="3" t="s">
        <v>1959</v>
      </c>
      <c r="P2095" s="3" t="s">
        <v>46</v>
      </c>
      <c r="Q2095" s="3" t="s">
        <v>578</v>
      </c>
      <c r="R2095" s="3" t="s">
        <v>1960</v>
      </c>
      <c r="S2095" s="3">
        <v>12.88</v>
      </c>
      <c r="T2095" s="3">
        <v>1</v>
      </c>
      <c r="U2095" s="3">
        <v>0</v>
      </c>
      <c r="V2095" s="3">
        <v>0.38640000000000008</v>
      </c>
    </row>
    <row r="2096" spans="1:22" ht="14.25" customHeight="1" x14ac:dyDescent="0.25">
      <c r="A2096" s="3">
        <v>2095</v>
      </c>
      <c r="B2096" s="3" t="s">
        <v>4990</v>
      </c>
      <c r="C2096" s="4">
        <f>YEAR(Table_1[[#This Row],[Order Date]])</f>
        <v>2012</v>
      </c>
      <c r="D2096" s="9">
        <v>41238</v>
      </c>
      <c r="E2096" s="3">
        <v>41242</v>
      </c>
      <c r="F2096" s="3" t="s">
        <v>50</v>
      </c>
      <c r="G2096" s="3" t="s">
        <v>144</v>
      </c>
      <c r="H2096" s="3" t="s">
        <v>145</v>
      </c>
      <c r="I2096" s="3" t="s">
        <v>26</v>
      </c>
      <c r="J2096" s="3" t="s">
        <v>27</v>
      </c>
      <c r="K2096" s="3" t="s">
        <v>521</v>
      </c>
      <c r="L2096" s="3" t="s">
        <v>88</v>
      </c>
      <c r="M2096" s="3">
        <v>28403</v>
      </c>
      <c r="N2096" s="3" t="s">
        <v>30</v>
      </c>
      <c r="O2096" s="3" t="s">
        <v>4991</v>
      </c>
      <c r="P2096" s="3" t="s">
        <v>46</v>
      </c>
      <c r="Q2096" s="3" t="s">
        <v>68</v>
      </c>
      <c r="R2096" s="3" t="s">
        <v>4992</v>
      </c>
      <c r="S2096" s="3">
        <v>13.120000000000001</v>
      </c>
      <c r="T2096" s="3">
        <v>5</v>
      </c>
      <c r="U2096" s="3">
        <v>0.2</v>
      </c>
      <c r="V2096" s="3">
        <v>1.4759999999999982</v>
      </c>
    </row>
    <row r="2097" spans="1:22" ht="14.25" customHeight="1" x14ac:dyDescent="0.25">
      <c r="A2097" s="3">
        <v>2096</v>
      </c>
      <c r="B2097" s="3" t="s">
        <v>4993</v>
      </c>
      <c r="C2097" s="4">
        <f>YEAR(Table_1[[#This Row],[Order Date]])</f>
        <v>2013</v>
      </c>
      <c r="D2097" s="9">
        <v>41410</v>
      </c>
      <c r="E2097" s="3">
        <v>41415</v>
      </c>
      <c r="F2097" s="3" t="s">
        <v>50</v>
      </c>
      <c r="G2097" s="3" t="s">
        <v>197</v>
      </c>
      <c r="H2097" s="3" t="s">
        <v>198</v>
      </c>
      <c r="I2097" s="3" t="s">
        <v>102</v>
      </c>
      <c r="J2097" s="3" t="s">
        <v>27</v>
      </c>
      <c r="K2097" s="3" t="s">
        <v>328</v>
      </c>
      <c r="L2097" s="3" t="s">
        <v>1487</v>
      </c>
      <c r="M2097" s="3">
        <v>39212</v>
      </c>
      <c r="N2097" s="3" t="s">
        <v>30</v>
      </c>
      <c r="O2097" s="3" t="s">
        <v>4994</v>
      </c>
      <c r="P2097" s="3" t="s">
        <v>46</v>
      </c>
      <c r="Q2097" s="3" t="s">
        <v>75</v>
      </c>
      <c r="R2097" s="3" t="s">
        <v>4995</v>
      </c>
      <c r="S2097" s="3">
        <v>511.84</v>
      </c>
      <c r="T2097" s="3">
        <v>8</v>
      </c>
      <c r="U2097" s="3">
        <v>0</v>
      </c>
      <c r="V2097" s="3">
        <v>240.56479999999999</v>
      </c>
    </row>
    <row r="2098" spans="1:22" ht="14.25" customHeight="1" x14ac:dyDescent="0.25">
      <c r="A2098" s="3">
        <v>2097</v>
      </c>
      <c r="B2098" s="3" t="s">
        <v>4993</v>
      </c>
      <c r="C2098" s="4">
        <f>YEAR(Table_1[[#This Row],[Order Date]])</f>
        <v>2013</v>
      </c>
      <c r="D2098" s="9">
        <v>41410</v>
      </c>
      <c r="E2098" s="3">
        <v>41415</v>
      </c>
      <c r="F2098" s="3" t="s">
        <v>50</v>
      </c>
      <c r="G2098" s="3" t="s">
        <v>197</v>
      </c>
      <c r="H2098" s="3" t="s">
        <v>198</v>
      </c>
      <c r="I2098" s="3" t="s">
        <v>102</v>
      </c>
      <c r="J2098" s="3" t="s">
        <v>27</v>
      </c>
      <c r="K2098" s="3" t="s">
        <v>328</v>
      </c>
      <c r="L2098" s="3" t="s">
        <v>1487</v>
      </c>
      <c r="M2098" s="3">
        <v>39212</v>
      </c>
      <c r="N2098" s="3" t="s">
        <v>30</v>
      </c>
      <c r="O2098" s="3" t="s">
        <v>4996</v>
      </c>
      <c r="P2098" s="3" t="s">
        <v>46</v>
      </c>
      <c r="Q2098" s="3" t="s">
        <v>68</v>
      </c>
      <c r="R2098" s="3" t="s">
        <v>4997</v>
      </c>
      <c r="S2098" s="3">
        <v>91.96</v>
      </c>
      <c r="T2098" s="3">
        <v>4</v>
      </c>
      <c r="U2098" s="3">
        <v>0</v>
      </c>
      <c r="V2098" s="3">
        <v>25.748800000000003</v>
      </c>
    </row>
    <row r="2099" spans="1:22" ht="14.25" customHeight="1" x14ac:dyDescent="0.25">
      <c r="A2099" s="3">
        <v>2098</v>
      </c>
      <c r="B2099" s="3" t="s">
        <v>4993</v>
      </c>
      <c r="C2099" s="4">
        <f>YEAR(Table_1[[#This Row],[Order Date]])</f>
        <v>2013</v>
      </c>
      <c r="D2099" s="9">
        <v>41410</v>
      </c>
      <c r="E2099" s="3">
        <v>41415</v>
      </c>
      <c r="F2099" s="3" t="s">
        <v>50</v>
      </c>
      <c r="G2099" s="3" t="s">
        <v>197</v>
      </c>
      <c r="H2099" s="3" t="s">
        <v>198</v>
      </c>
      <c r="I2099" s="3" t="s">
        <v>102</v>
      </c>
      <c r="J2099" s="3" t="s">
        <v>27</v>
      </c>
      <c r="K2099" s="3" t="s">
        <v>328</v>
      </c>
      <c r="L2099" s="3" t="s">
        <v>1487</v>
      </c>
      <c r="M2099" s="3">
        <v>39212</v>
      </c>
      <c r="N2099" s="3" t="s">
        <v>30</v>
      </c>
      <c r="O2099" s="3" t="s">
        <v>1739</v>
      </c>
      <c r="P2099" s="3" t="s">
        <v>46</v>
      </c>
      <c r="Q2099" s="3" t="s">
        <v>68</v>
      </c>
      <c r="R2099" s="3" t="s">
        <v>1740</v>
      </c>
      <c r="S2099" s="3">
        <v>8.34</v>
      </c>
      <c r="T2099" s="3">
        <v>3</v>
      </c>
      <c r="U2099" s="3">
        <v>0</v>
      </c>
      <c r="V2099" s="3">
        <v>2.1683999999999997</v>
      </c>
    </row>
    <row r="2100" spans="1:22" ht="14.25" customHeight="1" x14ac:dyDescent="0.25">
      <c r="A2100" s="3">
        <v>2099</v>
      </c>
      <c r="B2100" s="3" t="s">
        <v>4998</v>
      </c>
      <c r="C2100" s="4">
        <f>YEAR(Table_1[[#This Row],[Order Date]])</f>
        <v>2014</v>
      </c>
      <c r="D2100" s="9">
        <v>41890</v>
      </c>
      <c r="E2100" s="3">
        <v>41895</v>
      </c>
      <c r="F2100" s="3" t="s">
        <v>50</v>
      </c>
      <c r="G2100" s="3" t="s">
        <v>665</v>
      </c>
      <c r="H2100" s="3" t="s">
        <v>666</v>
      </c>
      <c r="I2100" s="3" t="s">
        <v>26</v>
      </c>
      <c r="J2100" s="3" t="s">
        <v>27</v>
      </c>
      <c r="K2100" s="3" t="s">
        <v>419</v>
      </c>
      <c r="L2100" s="3" t="s">
        <v>420</v>
      </c>
      <c r="M2100" s="3">
        <v>97206</v>
      </c>
      <c r="N2100" s="3" t="s">
        <v>44</v>
      </c>
      <c r="O2100" s="3" t="s">
        <v>3726</v>
      </c>
      <c r="P2100" s="3" t="s">
        <v>46</v>
      </c>
      <c r="Q2100" s="3" t="s">
        <v>59</v>
      </c>
      <c r="R2100" s="3" t="s">
        <v>3727</v>
      </c>
      <c r="S2100" s="3">
        <v>37.68</v>
      </c>
      <c r="T2100" s="3">
        <v>3</v>
      </c>
      <c r="U2100" s="3">
        <v>0.2</v>
      </c>
      <c r="V2100" s="3">
        <v>2.3550000000000022</v>
      </c>
    </row>
    <row r="2101" spans="1:22" ht="14.25" customHeight="1" x14ac:dyDescent="0.25">
      <c r="A2101" s="3">
        <v>2100</v>
      </c>
      <c r="B2101" s="3" t="s">
        <v>4998</v>
      </c>
      <c r="C2101" s="4">
        <f>YEAR(Table_1[[#This Row],[Order Date]])</f>
        <v>2014</v>
      </c>
      <c r="D2101" s="9">
        <v>41890</v>
      </c>
      <c r="E2101" s="3">
        <v>41895</v>
      </c>
      <c r="F2101" s="3" t="s">
        <v>50</v>
      </c>
      <c r="G2101" s="3" t="s">
        <v>665</v>
      </c>
      <c r="H2101" s="3" t="s">
        <v>666</v>
      </c>
      <c r="I2101" s="3" t="s">
        <v>26</v>
      </c>
      <c r="J2101" s="3" t="s">
        <v>27</v>
      </c>
      <c r="K2101" s="3" t="s">
        <v>419</v>
      </c>
      <c r="L2101" s="3" t="s">
        <v>420</v>
      </c>
      <c r="M2101" s="3">
        <v>97206</v>
      </c>
      <c r="N2101" s="3" t="s">
        <v>44</v>
      </c>
      <c r="O2101" s="3" t="s">
        <v>4542</v>
      </c>
      <c r="P2101" s="3" t="s">
        <v>71</v>
      </c>
      <c r="Q2101" s="3" t="s">
        <v>161</v>
      </c>
      <c r="R2101" s="3" t="s">
        <v>4543</v>
      </c>
      <c r="S2101" s="3">
        <v>279.94400000000002</v>
      </c>
      <c r="T2101" s="3">
        <v>7</v>
      </c>
      <c r="U2101" s="3">
        <v>0.2</v>
      </c>
      <c r="V2101" s="3">
        <v>80.48390000000002</v>
      </c>
    </row>
    <row r="2102" spans="1:22" ht="14.25" customHeight="1" x14ac:dyDescent="0.25">
      <c r="A2102" s="3">
        <v>2101</v>
      </c>
      <c r="B2102" s="3" t="s">
        <v>4999</v>
      </c>
      <c r="C2102" s="4">
        <f>YEAR(Table_1[[#This Row],[Order Date]])</f>
        <v>2011</v>
      </c>
      <c r="D2102" s="9">
        <v>40612</v>
      </c>
      <c r="E2102" s="3">
        <v>40619</v>
      </c>
      <c r="F2102" s="3" t="s">
        <v>50</v>
      </c>
      <c r="G2102" s="3" t="s">
        <v>3450</v>
      </c>
      <c r="H2102" s="3" t="s">
        <v>3451</v>
      </c>
      <c r="I2102" s="3" t="s">
        <v>26</v>
      </c>
      <c r="J2102" s="3" t="s">
        <v>27</v>
      </c>
      <c r="K2102" s="3" t="s">
        <v>807</v>
      </c>
      <c r="L2102" s="3" t="s">
        <v>457</v>
      </c>
      <c r="M2102" s="3">
        <v>80219</v>
      </c>
      <c r="N2102" s="3" t="s">
        <v>44</v>
      </c>
      <c r="O2102" s="3" t="s">
        <v>5000</v>
      </c>
      <c r="P2102" s="3" t="s">
        <v>46</v>
      </c>
      <c r="Q2102" s="3" t="s">
        <v>59</v>
      </c>
      <c r="R2102" s="3" t="s">
        <v>5001</v>
      </c>
      <c r="S2102" s="3">
        <v>636.40800000000013</v>
      </c>
      <c r="T2102" s="3">
        <v>3</v>
      </c>
      <c r="U2102" s="3">
        <v>0.2</v>
      </c>
      <c r="V2102" s="3">
        <v>-15.910200000000088</v>
      </c>
    </row>
    <row r="2103" spans="1:22" ht="14.25" customHeight="1" x14ac:dyDescent="0.25">
      <c r="A2103" s="3">
        <v>2102</v>
      </c>
      <c r="B2103" s="3" t="s">
        <v>4999</v>
      </c>
      <c r="C2103" s="4">
        <f>YEAR(Table_1[[#This Row],[Order Date]])</f>
        <v>2011</v>
      </c>
      <c r="D2103" s="9">
        <v>40612</v>
      </c>
      <c r="E2103" s="3">
        <v>40619</v>
      </c>
      <c r="F2103" s="3" t="s">
        <v>50</v>
      </c>
      <c r="G2103" s="3" t="s">
        <v>3450</v>
      </c>
      <c r="H2103" s="3" t="s">
        <v>3451</v>
      </c>
      <c r="I2103" s="3" t="s">
        <v>26</v>
      </c>
      <c r="J2103" s="3" t="s">
        <v>27</v>
      </c>
      <c r="K2103" s="3" t="s">
        <v>807</v>
      </c>
      <c r="L2103" s="3" t="s">
        <v>457</v>
      </c>
      <c r="M2103" s="3">
        <v>80219</v>
      </c>
      <c r="N2103" s="3" t="s">
        <v>44</v>
      </c>
      <c r="O2103" s="3" t="s">
        <v>4226</v>
      </c>
      <c r="P2103" s="3" t="s">
        <v>46</v>
      </c>
      <c r="Q2103" s="3" t="s">
        <v>68</v>
      </c>
      <c r="R2103" s="3" t="s">
        <v>4227</v>
      </c>
      <c r="S2103" s="3">
        <v>83.168000000000006</v>
      </c>
      <c r="T2103" s="3">
        <v>4</v>
      </c>
      <c r="U2103" s="3">
        <v>0.2</v>
      </c>
      <c r="V2103" s="3">
        <v>9.3563999999999936</v>
      </c>
    </row>
    <row r="2104" spans="1:22" ht="14.25" customHeight="1" x14ac:dyDescent="0.25">
      <c r="A2104" s="3">
        <v>2103</v>
      </c>
      <c r="B2104" s="3" t="s">
        <v>5002</v>
      </c>
      <c r="C2104" s="4">
        <f>YEAR(Table_1[[#This Row],[Order Date]])</f>
        <v>2011</v>
      </c>
      <c r="D2104" s="9">
        <v>40742</v>
      </c>
      <c r="E2104" s="3">
        <v>40742</v>
      </c>
      <c r="F2104" s="3" t="s">
        <v>1290</v>
      </c>
      <c r="G2104" s="3" t="s">
        <v>5003</v>
      </c>
      <c r="H2104" s="3" t="s">
        <v>5004</v>
      </c>
      <c r="I2104" s="3" t="s">
        <v>102</v>
      </c>
      <c r="J2104" s="3" t="s">
        <v>27</v>
      </c>
      <c r="K2104" s="3" t="s">
        <v>1310</v>
      </c>
      <c r="L2104" s="3" t="s">
        <v>310</v>
      </c>
      <c r="M2104" s="3">
        <v>85705</v>
      </c>
      <c r="N2104" s="3" t="s">
        <v>44</v>
      </c>
      <c r="O2104" s="3" t="s">
        <v>1548</v>
      </c>
      <c r="P2104" s="3" t="s">
        <v>32</v>
      </c>
      <c r="Q2104" s="3" t="s">
        <v>36</v>
      </c>
      <c r="R2104" s="3" t="s">
        <v>1549</v>
      </c>
      <c r="S2104" s="3">
        <v>259.13600000000002</v>
      </c>
      <c r="T2104" s="3">
        <v>4</v>
      </c>
      <c r="U2104" s="3">
        <v>0.2</v>
      </c>
      <c r="V2104" s="3">
        <v>-25.913599999999988</v>
      </c>
    </row>
    <row r="2105" spans="1:22" ht="14.25" customHeight="1" x14ac:dyDescent="0.25">
      <c r="A2105" s="3">
        <v>2104</v>
      </c>
      <c r="B2105" s="3" t="s">
        <v>5005</v>
      </c>
      <c r="C2105" s="4">
        <f>YEAR(Table_1[[#This Row],[Order Date]])</f>
        <v>2014</v>
      </c>
      <c r="D2105" s="9">
        <v>41723</v>
      </c>
      <c r="E2105" s="3">
        <v>41727</v>
      </c>
      <c r="F2105" s="3" t="s">
        <v>23</v>
      </c>
      <c r="G2105" s="3" t="s">
        <v>2605</v>
      </c>
      <c r="H2105" s="3" t="s">
        <v>2606</v>
      </c>
      <c r="I2105" s="3" t="s">
        <v>41</v>
      </c>
      <c r="J2105" s="3" t="s">
        <v>27</v>
      </c>
      <c r="K2105" s="3" t="s">
        <v>266</v>
      </c>
      <c r="L2105" s="3" t="s">
        <v>267</v>
      </c>
      <c r="M2105" s="3">
        <v>10009</v>
      </c>
      <c r="N2105" s="3" t="s">
        <v>148</v>
      </c>
      <c r="O2105" s="3" t="s">
        <v>1730</v>
      </c>
      <c r="P2105" s="3" t="s">
        <v>46</v>
      </c>
      <c r="Q2105" s="3" t="s">
        <v>90</v>
      </c>
      <c r="R2105" s="3" t="s">
        <v>5006</v>
      </c>
      <c r="S2105" s="3">
        <v>221.92</v>
      </c>
      <c r="T2105" s="3">
        <v>4</v>
      </c>
      <c r="U2105" s="3">
        <v>0</v>
      </c>
      <c r="V2105" s="3">
        <v>106.52159999999999</v>
      </c>
    </row>
    <row r="2106" spans="1:22" ht="14.25" customHeight="1" x14ac:dyDescent="0.25">
      <c r="A2106" s="3">
        <v>2105</v>
      </c>
      <c r="B2106" s="3" t="s">
        <v>5005</v>
      </c>
      <c r="C2106" s="4">
        <f>YEAR(Table_1[[#This Row],[Order Date]])</f>
        <v>2014</v>
      </c>
      <c r="D2106" s="9">
        <v>41723</v>
      </c>
      <c r="E2106" s="3">
        <v>41727</v>
      </c>
      <c r="F2106" s="3" t="s">
        <v>23</v>
      </c>
      <c r="G2106" s="3" t="s">
        <v>2605</v>
      </c>
      <c r="H2106" s="3" t="s">
        <v>2606</v>
      </c>
      <c r="I2106" s="3" t="s">
        <v>41</v>
      </c>
      <c r="J2106" s="3" t="s">
        <v>27</v>
      </c>
      <c r="K2106" s="3" t="s">
        <v>266</v>
      </c>
      <c r="L2106" s="3" t="s">
        <v>267</v>
      </c>
      <c r="M2106" s="3">
        <v>10009</v>
      </c>
      <c r="N2106" s="3" t="s">
        <v>148</v>
      </c>
      <c r="O2106" s="3" t="s">
        <v>844</v>
      </c>
      <c r="P2106" s="3" t="s">
        <v>71</v>
      </c>
      <c r="Q2106" s="3" t="s">
        <v>161</v>
      </c>
      <c r="R2106" s="3" t="s">
        <v>845</v>
      </c>
      <c r="S2106" s="3">
        <v>26</v>
      </c>
      <c r="T2106" s="3">
        <v>2</v>
      </c>
      <c r="U2106" s="3">
        <v>0</v>
      </c>
      <c r="V2106" s="3">
        <v>11.7</v>
      </c>
    </row>
    <row r="2107" spans="1:22" ht="14.25" customHeight="1" x14ac:dyDescent="0.25">
      <c r="A2107" s="3">
        <v>2106</v>
      </c>
      <c r="B2107" s="3" t="s">
        <v>5007</v>
      </c>
      <c r="C2107" s="4">
        <f>YEAR(Table_1[[#This Row],[Order Date]])</f>
        <v>2011</v>
      </c>
      <c r="D2107" s="9">
        <v>40816</v>
      </c>
      <c r="E2107" s="3">
        <v>40821</v>
      </c>
      <c r="F2107" s="3" t="s">
        <v>50</v>
      </c>
      <c r="G2107" s="3" t="s">
        <v>5008</v>
      </c>
      <c r="H2107" s="3" t="s">
        <v>5009</v>
      </c>
      <c r="I2107" s="3" t="s">
        <v>26</v>
      </c>
      <c r="J2107" s="3" t="s">
        <v>27</v>
      </c>
      <c r="K2107" s="3" t="s">
        <v>3461</v>
      </c>
      <c r="L2107" s="3" t="s">
        <v>54</v>
      </c>
      <c r="M2107" s="3">
        <v>33437</v>
      </c>
      <c r="N2107" s="3" t="s">
        <v>30</v>
      </c>
      <c r="O2107" s="3" t="s">
        <v>3811</v>
      </c>
      <c r="P2107" s="3" t="s">
        <v>46</v>
      </c>
      <c r="Q2107" s="3" t="s">
        <v>90</v>
      </c>
      <c r="R2107" s="3" t="s">
        <v>3812</v>
      </c>
      <c r="S2107" s="3">
        <v>15.552000000000003</v>
      </c>
      <c r="T2107" s="3">
        <v>3</v>
      </c>
      <c r="U2107" s="3">
        <v>0.2</v>
      </c>
      <c r="V2107" s="3">
        <v>5.4432</v>
      </c>
    </row>
    <row r="2108" spans="1:22" ht="14.25" customHeight="1" x14ac:dyDescent="0.25">
      <c r="A2108" s="3">
        <v>2107</v>
      </c>
      <c r="B2108" s="3" t="s">
        <v>5010</v>
      </c>
      <c r="C2108" s="4">
        <f>YEAR(Table_1[[#This Row],[Order Date]])</f>
        <v>2011</v>
      </c>
      <c r="D2108" s="9">
        <v>40812</v>
      </c>
      <c r="E2108" s="3">
        <v>40812</v>
      </c>
      <c r="F2108" s="3" t="s">
        <v>1290</v>
      </c>
      <c r="G2108" s="3" t="s">
        <v>3630</v>
      </c>
      <c r="H2108" s="3" t="s">
        <v>3631</v>
      </c>
      <c r="I2108" s="3" t="s">
        <v>41</v>
      </c>
      <c r="J2108" s="3" t="s">
        <v>27</v>
      </c>
      <c r="K2108" s="3" t="s">
        <v>5011</v>
      </c>
      <c r="L2108" s="3" t="s">
        <v>104</v>
      </c>
      <c r="M2108" s="3">
        <v>75150</v>
      </c>
      <c r="N2108" s="3" t="s">
        <v>105</v>
      </c>
      <c r="O2108" s="3" t="s">
        <v>971</v>
      </c>
      <c r="P2108" s="3" t="s">
        <v>46</v>
      </c>
      <c r="Q2108" s="3" t="s">
        <v>75</v>
      </c>
      <c r="R2108" s="3" t="s">
        <v>972</v>
      </c>
      <c r="S2108" s="3">
        <v>0.87599999999999978</v>
      </c>
      <c r="T2108" s="3">
        <v>1</v>
      </c>
      <c r="U2108" s="3">
        <v>0.8</v>
      </c>
      <c r="V2108" s="3">
        <v>-1.4016000000000002</v>
      </c>
    </row>
    <row r="2109" spans="1:22" ht="14.25" customHeight="1" x14ac:dyDescent="0.25">
      <c r="A2109" s="3">
        <v>2108</v>
      </c>
      <c r="B2109" s="3" t="s">
        <v>5012</v>
      </c>
      <c r="C2109" s="4">
        <f>YEAR(Table_1[[#This Row],[Order Date]])</f>
        <v>2012</v>
      </c>
      <c r="D2109" s="9">
        <v>41213</v>
      </c>
      <c r="E2109" s="3">
        <v>41213</v>
      </c>
      <c r="F2109" s="3" t="s">
        <v>1290</v>
      </c>
      <c r="G2109" s="3" t="s">
        <v>593</v>
      </c>
      <c r="H2109" s="3" t="s">
        <v>594</v>
      </c>
      <c r="I2109" s="3" t="s">
        <v>26</v>
      </c>
      <c r="J2109" s="3" t="s">
        <v>27</v>
      </c>
      <c r="K2109" s="3" t="s">
        <v>775</v>
      </c>
      <c r="L2109" s="3" t="s">
        <v>43</v>
      </c>
      <c r="M2109" s="3">
        <v>92374</v>
      </c>
      <c r="N2109" s="3" t="s">
        <v>44</v>
      </c>
      <c r="O2109" s="3" t="s">
        <v>1450</v>
      </c>
      <c r="P2109" s="3" t="s">
        <v>46</v>
      </c>
      <c r="Q2109" s="3" t="s">
        <v>90</v>
      </c>
      <c r="R2109" s="3" t="s">
        <v>1451</v>
      </c>
      <c r="S2109" s="3">
        <v>19.98</v>
      </c>
      <c r="T2109" s="3">
        <v>1</v>
      </c>
      <c r="U2109" s="3">
        <v>0</v>
      </c>
      <c r="V2109" s="3">
        <v>9.3905999999999992</v>
      </c>
    </row>
    <row r="2110" spans="1:22" ht="14.25" customHeight="1" x14ac:dyDescent="0.25">
      <c r="A2110" s="3">
        <v>2109</v>
      </c>
      <c r="B2110" s="3" t="s">
        <v>5012</v>
      </c>
      <c r="C2110" s="4">
        <f>YEAR(Table_1[[#This Row],[Order Date]])</f>
        <v>2012</v>
      </c>
      <c r="D2110" s="9">
        <v>41213</v>
      </c>
      <c r="E2110" s="3">
        <v>41213</v>
      </c>
      <c r="F2110" s="3" t="s">
        <v>1290</v>
      </c>
      <c r="G2110" s="3" t="s">
        <v>593</v>
      </c>
      <c r="H2110" s="3" t="s">
        <v>594</v>
      </c>
      <c r="I2110" s="3" t="s">
        <v>26</v>
      </c>
      <c r="J2110" s="3" t="s">
        <v>27</v>
      </c>
      <c r="K2110" s="3" t="s">
        <v>775</v>
      </c>
      <c r="L2110" s="3" t="s">
        <v>43</v>
      </c>
      <c r="M2110" s="3">
        <v>92374</v>
      </c>
      <c r="N2110" s="3" t="s">
        <v>44</v>
      </c>
      <c r="O2110" s="3" t="s">
        <v>3477</v>
      </c>
      <c r="P2110" s="3" t="s">
        <v>46</v>
      </c>
      <c r="Q2110" s="3" t="s">
        <v>75</v>
      </c>
      <c r="R2110" s="3" t="s">
        <v>3478</v>
      </c>
      <c r="S2110" s="3">
        <v>398.35199999999998</v>
      </c>
      <c r="T2110" s="3">
        <v>3</v>
      </c>
      <c r="U2110" s="3">
        <v>0.2</v>
      </c>
      <c r="V2110" s="3">
        <v>124.48499999999999</v>
      </c>
    </row>
    <row r="2111" spans="1:22" ht="14.25" customHeight="1" x14ac:dyDescent="0.25">
      <c r="A2111" s="3">
        <v>2110</v>
      </c>
      <c r="B2111" s="3" t="s">
        <v>5012</v>
      </c>
      <c r="C2111" s="4">
        <f>YEAR(Table_1[[#This Row],[Order Date]])</f>
        <v>2012</v>
      </c>
      <c r="D2111" s="9">
        <v>41213</v>
      </c>
      <c r="E2111" s="3">
        <v>41213</v>
      </c>
      <c r="F2111" s="3" t="s">
        <v>1290</v>
      </c>
      <c r="G2111" s="3" t="s">
        <v>593</v>
      </c>
      <c r="H2111" s="3" t="s">
        <v>594</v>
      </c>
      <c r="I2111" s="3" t="s">
        <v>26</v>
      </c>
      <c r="J2111" s="3" t="s">
        <v>27</v>
      </c>
      <c r="K2111" s="3" t="s">
        <v>775</v>
      </c>
      <c r="L2111" s="3" t="s">
        <v>43</v>
      </c>
      <c r="M2111" s="3">
        <v>92374</v>
      </c>
      <c r="N2111" s="3" t="s">
        <v>44</v>
      </c>
      <c r="O2111" s="3" t="s">
        <v>5013</v>
      </c>
      <c r="P2111" s="3" t="s">
        <v>46</v>
      </c>
      <c r="Q2111" s="3" t="s">
        <v>68</v>
      </c>
      <c r="R2111" s="3" t="s">
        <v>5014</v>
      </c>
      <c r="S2111" s="3">
        <v>5.04</v>
      </c>
      <c r="T2111" s="3">
        <v>3</v>
      </c>
      <c r="U2111" s="3">
        <v>0</v>
      </c>
      <c r="V2111" s="3">
        <v>1.2599999999999998</v>
      </c>
    </row>
    <row r="2112" spans="1:22" ht="14.25" customHeight="1" x14ac:dyDescent="0.25">
      <c r="A2112" s="3">
        <v>2111</v>
      </c>
      <c r="B2112" s="3" t="s">
        <v>5012</v>
      </c>
      <c r="C2112" s="4">
        <f>YEAR(Table_1[[#This Row],[Order Date]])</f>
        <v>2012</v>
      </c>
      <c r="D2112" s="9">
        <v>41213</v>
      </c>
      <c r="E2112" s="3">
        <v>41213</v>
      </c>
      <c r="F2112" s="3" t="s">
        <v>1290</v>
      </c>
      <c r="G2112" s="3" t="s">
        <v>593</v>
      </c>
      <c r="H2112" s="3" t="s">
        <v>594</v>
      </c>
      <c r="I2112" s="3" t="s">
        <v>26</v>
      </c>
      <c r="J2112" s="3" t="s">
        <v>27</v>
      </c>
      <c r="K2112" s="3" t="s">
        <v>775</v>
      </c>
      <c r="L2112" s="3" t="s">
        <v>43</v>
      </c>
      <c r="M2112" s="3">
        <v>92374</v>
      </c>
      <c r="N2112" s="3" t="s">
        <v>44</v>
      </c>
      <c r="O2112" s="3" t="s">
        <v>867</v>
      </c>
      <c r="P2112" s="3" t="s">
        <v>46</v>
      </c>
      <c r="Q2112" s="3" t="s">
        <v>269</v>
      </c>
      <c r="R2112" s="3" t="s">
        <v>868</v>
      </c>
      <c r="S2112" s="3">
        <v>17.450000000000003</v>
      </c>
      <c r="T2112" s="3">
        <v>5</v>
      </c>
      <c r="U2112" s="3">
        <v>0</v>
      </c>
      <c r="V2112" s="3">
        <v>8.0269999999999992</v>
      </c>
    </row>
    <row r="2113" spans="1:22" ht="14.25" customHeight="1" x14ac:dyDescent="0.25">
      <c r="A2113" s="3">
        <v>2112</v>
      </c>
      <c r="B2113" s="3" t="s">
        <v>5012</v>
      </c>
      <c r="C2113" s="4">
        <f>YEAR(Table_1[[#This Row],[Order Date]])</f>
        <v>2012</v>
      </c>
      <c r="D2113" s="9">
        <v>41213</v>
      </c>
      <c r="E2113" s="3">
        <v>41213</v>
      </c>
      <c r="F2113" s="3" t="s">
        <v>1290</v>
      </c>
      <c r="G2113" s="3" t="s">
        <v>593</v>
      </c>
      <c r="H2113" s="3" t="s">
        <v>594</v>
      </c>
      <c r="I2113" s="3" t="s">
        <v>26</v>
      </c>
      <c r="J2113" s="3" t="s">
        <v>27</v>
      </c>
      <c r="K2113" s="3" t="s">
        <v>775</v>
      </c>
      <c r="L2113" s="3" t="s">
        <v>43</v>
      </c>
      <c r="M2113" s="3">
        <v>92374</v>
      </c>
      <c r="N2113" s="3" t="s">
        <v>44</v>
      </c>
      <c r="O2113" s="3" t="s">
        <v>203</v>
      </c>
      <c r="P2113" s="3" t="s">
        <v>32</v>
      </c>
      <c r="Q2113" s="3" t="s">
        <v>36</v>
      </c>
      <c r="R2113" s="3" t="s">
        <v>204</v>
      </c>
      <c r="S2113" s="3">
        <v>323.13600000000002</v>
      </c>
      <c r="T2113" s="3">
        <v>4</v>
      </c>
      <c r="U2113" s="3">
        <v>0.2</v>
      </c>
      <c r="V2113" s="3">
        <v>20.196000000000012</v>
      </c>
    </row>
    <row r="2114" spans="1:22" ht="14.25" customHeight="1" x14ac:dyDescent="0.25">
      <c r="A2114" s="3">
        <v>2113</v>
      </c>
      <c r="B2114" s="3" t="s">
        <v>5012</v>
      </c>
      <c r="C2114" s="4">
        <f>YEAR(Table_1[[#This Row],[Order Date]])</f>
        <v>2012</v>
      </c>
      <c r="D2114" s="9">
        <v>41213</v>
      </c>
      <c r="E2114" s="3">
        <v>41213</v>
      </c>
      <c r="F2114" s="3" t="s">
        <v>1290</v>
      </c>
      <c r="G2114" s="3" t="s">
        <v>593</v>
      </c>
      <c r="H2114" s="3" t="s">
        <v>594</v>
      </c>
      <c r="I2114" s="3" t="s">
        <v>26</v>
      </c>
      <c r="J2114" s="3" t="s">
        <v>27</v>
      </c>
      <c r="K2114" s="3" t="s">
        <v>775</v>
      </c>
      <c r="L2114" s="3" t="s">
        <v>43</v>
      </c>
      <c r="M2114" s="3">
        <v>92374</v>
      </c>
      <c r="N2114" s="3" t="s">
        <v>44</v>
      </c>
      <c r="O2114" s="3" t="s">
        <v>2173</v>
      </c>
      <c r="P2114" s="3" t="s">
        <v>46</v>
      </c>
      <c r="Q2114" s="3" t="s">
        <v>578</v>
      </c>
      <c r="R2114" s="3" t="s">
        <v>2174</v>
      </c>
      <c r="S2114" s="3">
        <v>29.700000000000003</v>
      </c>
      <c r="T2114" s="3">
        <v>3</v>
      </c>
      <c r="U2114" s="3">
        <v>0</v>
      </c>
      <c r="V2114" s="3">
        <v>8.0190000000000001</v>
      </c>
    </row>
    <row r="2115" spans="1:22" ht="14.25" customHeight="1" x14ac:dyDescent="0.25">
      <c r="A2115" s="3">
        <v>2114</v>
      </c>
      <c r="B2115" s="3" t="s">
        <v>5012</v>
      </c>
      <c r="C2115" s="4">
        <f>YEAR(Table_1[[#This Row],[Order Date]])</f>
        <v>2012</v>
      </c>
      <c r="D2115" s="9">
        <v>41213</v>
      </c>
      <c r="E2115" s="3">
        <v>41213</v>
      </c>
      <c r="F2115" s="3" t="s">
        <v>1290</v>
      </c>
      <c r="G2115" s="3" t="s">
        <v>593</v>
      </c>
      <c r="H2115" s="3" t="s">
        <v>594</v>
      </c>
      <c r="I2115" s="3" t="s">
        <v>26</v>
      </c>
      <c r="J2115" s="3" t="s">
        <v>27</v>
      </c>
      <c r="K2115" s="3" t="s">
        <v>775</v>
      </c>
      <c r="L2115" s="3" t="s">
        <v>43</v>
      </c>
      <c r="M2115" s="3">
        <v>92374</v>
      </c>
      <c r="N2115" s="3" t="s">
        <v>44</v>
      </c>
      <c r="O2115" s="3" t="s">
        <v>5015</v>
      </c>
      <c r="P2115" s="3" t="s">
        <v>71</v>
      </c>
      <c r="Q2115" s="3" t="s">
        <v>72</v>
      </c>
      <c r="R2115" s="3" t="s">
        <v>5016</v>
      </c>
      <c r="S2115" s="3">
        <v>1295.8400000000001</v>
      </c>
      <c r="T2115" s="3">
        <v>4</v>
      </c>
      <c r="U2115" s="3">
        <v>0.2</v>
      </c>
      <c r="V2115" s="3">
        <v>145.78199999999993</v>
      </c>
    </row>
    <row r="2116" spans="1:22" ht="14.25" customHeight="1" x14ac:dyDescent="0.25">
      <c r="A2116" s="3">
        <v>2115</v>
      </c>
      <c r="B2116" s="3" t="s">
        <v>5012</v>
      </c>
      <c r="C2116" s="4">
        <f>YEAR(Table_1[[#This Row],[Order Date]])</f>
        <v>2012</v>
      </c>
      <c r="D2116" s="9">
        <v>41213</v>
      </c>
      <c r="E2116" s="3">
        <v>41213</v>
      </c>
      <c r="F2116" s="3" t="s">
        <v>1290</v>
      </c>
      <c r="G2116" s="3" t="s">
        <v>593</v>
      </c>
      <c r="H2116" s="3" t="s">
        <v>594</v>
      </c>
      <c r="I2116" s="3" t="s">
        <v>26</v>
      </c>
      <c r="J2116" s="3" t="s">
        <v>27</v>
      </c>
      <c r="K2116" s="3" t="s">
        <v>775</v>
      </c>
      <c r="L2116" s="3" t="s">
        <v>43</v>
      </c>
      <c r="M2116" s="3">
        <v>92374</v>
      </c>
      <c r="N2116" s="3" t="s">
        <v>44</v>
      </c>
      <c r="O2116" s="3" t="s">
        <v>5017</v>
      </c>
      <c r="P2116" s="3" t="s">
        <v>46</v>
      </c>
      <c r="Q2116" s="3" t="s">
        <v>59</v>
      </c>
      <c r="R2116" s="3" t="s">
        <v>5018</v>
      </c>
      <c r="S2116" s="3">
        <v>46.84</v>
      </c>
      <c r="T2116" s="3">
        <v>2</v>
      </c>
      <c r="U2116" s="3">
        <v>0</v>
      </c>
      <c r="V2116" s="3">
        <v>12.646799999999999</v>
      </c>
    </row>
    <row r="2117" spans="1:22" ht="14.25" customHeight="1" x14ac:dyDescent="0.25">
      <c r="A2117" s="3">
        <v>2116</v>
      </c>
      <c r="B2117" s="3" t="s">
        <v>5012</v>
      </c>
      <c r="C2117" s="4">
        <f>YEAR(Table_1[[#This Row],[Order Date]])</f>
        <v>2012</v>
      </c>
      <c r="D2117" s="9">
        <v>41213</v>
      </c>
      <c r="E2117" s="3">
        <v>41213</v>
      </c>
      <c r="F2117" s="3" t="s">
        <v>1290</v>
      </c>
      <c r="G2117" s="3" t="s">
        <v>593</v>
      </c>
      <c r="H2117" s="3" t="s">
        <v>594</v>
      </c>
      <c r="I2117" s="3" t="s">
        <v>26</v>
      </c>
      <c r="J2117" s="3" t="s">
        <v>27</v>
      </c>
      <c r="K2117" s="3" t="s">
        <v>775</v>
      </c>
      <c r="L2117" s="3" t="s">
        <v>43</v>
      </c>
      <c r="M2117" s="3">
        <v>92374</v>
      </c>
      <c r="N2117" s="3" t="s">
        <v>44</v>
      </c>
      <c r="O2117" s="3" t="s">
        <v>5019</v>
      </c>
      <c r="P2117" s="3" t="s">
        <v>32</v>
      </c>
      <c r="Q2117" s="3" t="s">
        <v>33</v>
      </c>
      <c r="R2117" s="3" t="s">
        <v>5020</v>
      </c>
      <c r="S2117" s="3">
        <v>425.83300000000003</v>
      </c>
      <c r="T2117" s="3">
        <v>1</v>
      </c>
      <c r="U2117" s="3">
        <v>0.15</v>
      </c>
      <c r="V2117" s="3">
        <v>20.03919999999998</v>
      </c>
    </row>
    <row r="2118" spans="1:22" ht="14.25" customHeight="1" x14ac:dyDescent="0.25">
      <c r="A2118" s="3">
        <v>2117</v>
      </c>
      <c r="B2118" s="3" t="s">
        <v>5021</v>
      </c>
      <c r="C2118" s="4">
        <f>YEAR(Table_1[[#This Row],[Order Date]])</f>
        <v>2012</v>
      </c>
      <c r="D2118" s="9">
        <v>41194</v>
      </c>
      <c r="E2118" s="3">
        <v>41199</v>
      </c>
      <c r="F2118" s="3" t="s">
        <v>23</v>
      </c>
      <c r="G2118" s="3" t="s">
        <v>2839</v>
      </c>
      <c r="H2118" s="3" t="s">
        <v>2840</v>
      </c>
      <c r="I2118" s="3" t="s">
        <v>26</v>
      </c>
      <c r="J2118" s="3" t="s">
        <v>27</v>
      </c>
      <c r="K2118" s="3" t="s">
        <v>389</v>
      </c>
      <c r="L2118" s="3" t="s">
        <v>267</v>
      </c>
      <c r="M2118" s="3">
        <v>14609</v>
      </c>
      <c r="N2118" s="3" t="s">
        <v>148</v>
      </c>
      <c r="O2118" s="3" t="s">
        <v>4429</v>
      </c>
      <c r="P2118" s="3" t="s">
        <v>32</v>
      </c>
      <c r="Q2118" s="3" t="s">
        <v>56</v>
      </c>
      <c r="R2118" s="3" t="s">
        <v>4430</v>
      </c>
      <c r="S2118" s="3">
        <v>209.67</v>
      </c>
      <c r="T2118" s="3">
        <v>1</v>
      </c>
      <c r="U2118" s="3">
        <v>0.4</v>
      </c>
      <c r="V2118" s="3">
        <v>-13.978000000000009</v>
      </c>
    </row>
    <row r="2119" spans="1:22" ht="14.25" customHeight="1" x14ac:dyDescent="0.25">
      <c r="A2119" s="3">
        <v>2118</v>
      </c>
      <c r="B2119" s="3" t="s">
        <v>5022</v>
      </c>
      <c r="C2119" s="4">
        <f>YEAR(Table_1[[#This Row],[Order Date]])</f>
        <v>2013</v>
      </c>
      <c r="D2119" s="9">
        <v>41537</v>
      </c>
      <c r="E2119" s="3">
        <v>41541</v>
      </c>
      <c r="F2119" s="3" t="s">
        <v>50</v>
      </c>
      <c r="G2119" s="3" t="s">
        <v>5023</v>
      </c>
      <c r="H2119" s="3" t="s">
        <v>5024</v>
      </c>
      <c r="I2119" s="3" t="s">
        <v>26</v>
      </c>
      <c r="J2119" s="3" t="s">
        <v>27</v>
      </c>
      <c r="K2119" s="3" t="s">
        <v>5025</v>
      </c>
      <c r="L2119" s="3" t="s">
        <v>43</v>
      </c>
      <c r="M2119" s="3">
        <v>95207</v>
      </c>
      <c r="N2119" s="3" t="s">
        <v>44</v>
      </c>
      <c r="O2119" s="3" t="s">
        <v>1546</v>
      </c>
      <c r="P2119" s="3" t="s">
        <v>46</v>
      </c>
      <c r="Q2119" s="3" t="s">
        <v>90</v>
      </c>
      <c r="R2119" s="3" t="s">
        <v>1547</v>
      </c>
      <c r="S2119" s="3">
        <v>159.88</v>
      </c>
      <c r="T2119" s="3">
        <v>7</v>
      </c>
      <c r="U2119" s="3">
        <v>0</v>
      </c>
      <c r="V2119" s="3">
        <v>73.544799999999995</v>
      </c>
    </row>
    <row r="2120" spans="1:22" ht="14.25" customHeight="1" x14ac:dyDescent="0.25">
      <c r="A2120" s="3">
        <v>2119</v>
      </c>
      <c r="B2120" s="3" t="s">
        <v>5026</v>
      </c>
      <c r="C2120" s="4">
        <f>YEAR(Table_1[[#This Row],[Order Date]])</f>
        <v>2014</v>
      </c>
      <c r="D2120" s="9">
        <v>41743</v>
      </c>
      <c r="E2120" s="3">
        <v>41745</v>
      </c>
      <c r="F2120" s="3" t="s">
        <v>188</v>
      </c>
      <c r="G2120" s="3" t="s">
        <v>2806</v>
      </c>
      <c r="H2120" s="3" t="s">
        <v>2807</v>
      </c>
      <c r="I2120" s="3" t="s">
        <v>41</v>
      </c>
      <c r="J2120" s="3" t="s">
        <v>27</v>
      </c>
      <c r="K2120" s="3" t="s">
        <v>95</v>
      </c>
      <c r="L2120" s="3" t="s">
        <v>96</v>
      </c>
      <c r="M2120" s="3">
        <v>98105</v>
      </c>
      <c r="N2120" s="3" t="s">
        <v>44</v>
      </c>
      <c r="O2120" s="3" t="s">
        <v>913</v>
      </c>
      <c r="P2120" s="3" t="s">
        <v>46</v>
      </c>
      <c r="Q2120" s="3" t="s">
        <v>90</v>
      </c>
      <c r="R2120" s="3" t="s">
        <v>914</v>
      </c>
      <c r="S2120" s="3">
        <v>5.28</v>
      </c>
      <c r="T2120" s="3">
        <v>1</v>
      </c>
      <c r="U2120" s="3">
        <v>0</v>
      </c>
      <c r="V2120" s="3">
        <v>2.3759999999999999</v>
      </c>
    </row>
    <row r="2121" spans="1:22" ht="14.25" customHeight="1" x14ac:dyDescent="0.25">
      <c r="A2121" s="3">
        <v>2120</v>
      </c>
      <c r="B2121" s="3" t="s">
        <v>5026</v>
      </c>
      <c r="C2121" s="4">
        <f>YEAR(Table_1[[#This Row],[Order Date]])</f>
        <v>2014</v>
      </c>
      <c r="D2121" s="9">
        <v>41743</v>
      </c>
      <c r="E2121" s="3">
        <v>41745</v>
      </c>
      <c r="F2121" s="3" t="s">
        <v>188</v>
      </c>
      <c r="G2121" s="3" t="s">
        <v>2806</v>
      </c>
      <c r="H2121" s="3" t="s">
        <v>2807</v>
      </c>
      <c r="I2121" s="3" t="s">
        <v>41</v>
      </c>
      <c r="J2121" s="3" t="s">
        <v>27</v>
      </c>
      <c r="K2121" s="3" t="s">
        <v>95</v>
      </c>
      <c r="L2121" s="3" t="s">
        <v>96</v>
      </c>
      <c r="M2121" s="3">
        <v>98105</v>
      </c>
      <c r="N2121" s="3" t="s">
        <v>44</v>
      </c>
      <c r="O2121" s="3" t="s">
        <v>4766</v>
      </c>
      <c r="P2121" s="3" t="s">
        <v>46</v>
      </c>
      <c r="Q2121" s="3" t="s">
        <v>75</v>
      </c>
      <c r="R2121" s="3" t="s">
        <v>4767</v>
      </c>
      <c r="S2121" s="3">
        <v>895.92</v>
      </c>
      <c r="T2121" s="3">
        <v>5</v>
      </c>
      <c r="U2121" s="3">
        <v>0.2</v>
      </c>
      <c r="V2121" s="3">
        <v>302.37299999999993</v>
      </c>
    </row>
    <row r="2122" spans="1:22" ht="14.25" customHeight="1" x14ac:dyDescent="0.25">
      <c r="A2122" s="3">
        <v>2121</v>
      </c>
      <c r="B2122" s="3" t="s">
        <v>5027</v>
      </c>
      <c r="C2122" s="4">
        <f>YEAR(Table_1[[#This Row],[Order Date]])</f>
        <v>2014</v>
      </c>
      <c r="D2122" s="9">
        <v>41647</v>
      </c>
      <c r="E2122" s="3">
        <v>41653</v>
      </c>
      <c r="F2122" s="3" t="s">
        <v>50</v>
      </c>
      <c r="G2122" s="3" t="s">
        <v>3902</v>
      </c>
      <c r="H2122" s="3" t="s">
        <v>3903</v>
      </c>
      <c r="I2122" s="3" t="s">
        <v>26</v>
      </c>
      <c r="J2122" s="3" t="s">
        <v>27</v>
      </c>
      <c r="K2122" s="3" t="s">
        <v>5028</v>
      </c>
      <c r="L2122" s="3" t="s">
        <v>54</v>
      </c>
      <c r="M2122" s="3">
        <v>32174</v>
      </c>
      <c r="N2122" s="3" t="s">
        <v>30</v>
      </c>
      <c r="O2122" s="3" t="s">
        <v>2913</v>
      </c>
      <c r="P2122" s="3" t="s">
        <v>46</v>
      </c>
      <c r="Q2122" s="3" t="s">
        <v>75</v>
      </c>
      <c r="R2122" s="3" t="s">
        <v>2914</v>
      </c>
      <c r="S2122" s="3">
        <v>2.8080000000000007</v>
      </c>
      <c r="T2122" s="3">
        <v>3</v>
      </c>
      <c r="U2122" s="3">
        <v>0.7</v>
      </c>
      <c r="V2122" s="3">
        <v>-1.9656000000000002</v>
      </c>
    </row>
    <row r="2123" spans="1:22" ht="14.25" customHeight="1" x14ac:dyDescent="0.25">
      <c r="A2123" s="3">
        <v>2122</v>
      </c>
      <c r="B2123" s="3" t="s">
        <v>5029</v>
      </c>
      <c r="C2123" s="4">
        <f>YEAR(Table_1[[#This Row],[Order Date]])</f>
        <v>2014</v>
      </c>
      <c r="D2123" s="9">
        <v>41953</v>
      </c>
      <c r="E2123" s="3">
        <v>41955</v>
      </c>
      <c r="F2123" s="3" t="s">
        <v>188</v>
      </c>
      <c r="G2123" s="3" t="s">
        <v>704</v>
      </c>
      <c r="H2123" s="3" t="s">
        <v>705</v>
      </c>
      <c r="I2123" s="3" t="s">
        <v>41</v>
      </c>
      <c r="J2123" s="3" t="s">
        <v>27</v>
      </c>
      <c r="K2123" s="3" t="s">
        <v>5030</v>
      </c>
      <c r="L2123" s="3" t="s">
        <v>43</v>
      </c>
      <c r="M2123" s="3">
        <v>94086</v>
      </c>
      <c r="N2123" s="3" t="s">
        <v>44</v>
      </c>
      <c r="O2123" s="3" t="s">
        <v>261</v>
      </c>
      <c r="P2123" s="3" t="s">
        <v>32</v>
      </c>
      <c r="Q2123" s="3" t="s">
        <v>36</v>
      </c>
      <c r="R2123" s="3" t="s">
        <v>262</v>
      </c>
      <c r="S2123" s="3">
        <v>215.976</v>
      </c>
      <c r="T2123" s="3">
        <v>3</v>
      </c>
      <c r="U2123" s="3">
        <v>0.2</v>
      </c>
      <c r="V2123" s="3">
        <v>-2.6997000000000355</v>
      </c>
    </row>
    <row r="2124" spans="1:22" ht="14.25" customHeight="1" x14ac:dyDescent="0.25">
      <c r="A2124" s="3">
        <v>2123</v>
      </c>
      <c r="B2124" s="3" t="s">
        <v>5031</v>
      </c>
      <c r="C2124" s="4">
        <f>YEAR(Table_1[[#This Row],[Order Date]])</f>
        <v>2014</v>
      </c>
      <c r="D2124" s="9">
        <v>41905</v>
      </c>
      <c r="E2124" s="3">
        <v>41907</v>
      </c>
      <c r="F2124" s="3" t="s">
        <v>23</v>
      </c>
      <c r="G2124" s="3" t="s">
        <v>3158</v>
      </c>
      <c r="H2124" s="3" t="s">
        <v>3159</v>
      </c>
      <c r="I2124" s="3" t="s">
        <v>102</v>
      </c>
      <c r="J2124" s="3" t="s">
        <v>27</v>
      </c>
      <c r="K2124" s="3" t="s">
        <v>3304</v>
      </c>
      <c r="L2124" s="3" t="s">
        <v>238</v>
      </c>
      <c r="M2124" s="3">
        <v>48911</v>
      </c>
      <c r="N2124" s="3" t="s">
        <v>105</v>
      </c>
      <c r="O2124" s="3" t="s">
        <v>1443</v>
      </c>
      <c r="P2124" s="3" t="s">
        <v>32</v>
      </c>
      <c r="Q2124" s="3" t="s">
        <v>33</v>
      </c>
      <c r="R2124" s="3" t="s">
        <v>1444</v>
      </c>
      <c r="S2124" s="3">
        <v>241.96</v>
      </c>
      <c r="T2124" s="3">
        <v>2</v>
      </c>
      <c r="U2124" s="3">
        <v>0</v>
      </c>
      <c r="V2124" s="3">
        <v>41.133199999999988</v>
      </c>
    </row>
    <row r="2125" spans="1:22" ht="14.25" customHeight="1" x14ac:dyDescent="0.25">
      <c r="A2125" s="3">
        <v>2124</v>
      </c>
      <c r="B2125" s="3" t="s">
        <v>5031</v>
      </c>
      <c r="C2125" s="4">
        <f>YEAR(Table_1[[#This Row],[Order Date]])</f>
        <v>2014</v>
      </c>
      <c r="D2125" s="9">
        <v>41905</v>
      </c>
      <c r="E2125" s="3">
        <v>41907</v>
      </c>
      <c r="F2125" s="3" t="s">
        <v>23</v>
      </c>
      <c r="G2125" s="3" t="s">
        <v>3158</v>
      </c>
      <c r="H2125" s="3" t="s">
        <v>3159</v>
      </c>
      <c r="I2125" s="3" t="s">
        <v>102</v>
      </c>
      <c r="J2125" s="3" t="s">
        <v>27</v>
      </c>
      <c r="K2125" s="3" t="s">
        <v>3304</v>
      </c>
      <c r="L2125" s="3" t="s">
        <v>238</v>
      </c>
      <c r="M2125" s="3">
        <v>48911</v>
      </c>
      <c r="N2125" s="3" t="s">
        <v>105</v>
      </c>
      <c r="O2125" s="3" t="s">
        <v>392</v>
      </c>
      <c r="P2125" s="3" t="s">
        <v>46</v>
      </c>
      <c r="Q2125" s="3" t="s">
        <v>47</v>
      </c>
      <c r="R2125" s="3" t="s">
        <v>393</v>
      </c>
      <c r="S2125" s="3">
        <v>27.72</v>
      </c>
      <c r="T2125" s="3">
        <v>9</v>
      </c>
      <c r="U2125" s="3">
        <v>0</v>
      </c>
      <c r="V2125" s="3">
        <v>13.3056</v>
      </c>
    </row>
    <row r="2126" spans="1:22" ht="14.25" customHeight="1" x14ac:dyDescent="0.25">
      <c r="A2126" s="3">
        <v>2125</v>
      </c>
      <c r="B2126" s="3" t="s">
        <v>5032</v>
      </c>
      <c r="C2126" s="4">
        <f>YEAR(Table_1[[#This Row],[Order Date]])</f>
        <v>2014</v>
      </c>
      <c r="D2126" s="9">
        <v>41975</v>
      </c>
      <c r="E2126" s="3">
        <v>41979</v>
      </c>
      <c r="F2126" s="3" t="s">
        <v>50</v>
      </c>
      <c r="G2126" s="3" t="s">
        <v>3158</v>
      </c>
      <c r="H2126" s="3" t="s">
        <v>3159</v>
      </c>
      <c r="I2126" s="3" t="s">
        <v>102</v>
      </c>
      <c r="J2126" s="3" t="s">
        <v>27</v>
      </c>
      <c r="K2126" s="3" t="s">
        <v>146</v>
      </c>
      <c r="L2126" s="3" t="s">
        <v>147</v>
      </c>
      <c r="M2126" s="3">
        <v>19143</v>
      </c>
      <c r="N2126" s="3" t="s">
        <v>148</v>
      </c>
      <c r="O2126" s="3" t="s">
        <v>5033</v>
      </c>
      <c r="P2126" s="3" t="s">
        <v>46</v>
      </c>
      <c r="Q2126" s="3" t="s">
        <v>173</v>
      </c>
      <c r="R2126" s="3" t="s">
        <v>5034</v>
      </c>
      <c r="S2126" s="3">
        <v>104.68000000000002</v>
      </c>
      <c r="T2126" s="3">
        <v>5</v>
      </c>
      <c r="U2126" s="3">
        <v>0.2</v>
      </c>
      <c r="V2126" s="3">
        <v>35.329499999999996</v>
      </c>
    </row>
    <row r="2127" spans="1:22" ht="14.25" customHeight="1" x14ac:dyDescent="0.25">
      <c r="A2127" s="3">
        <v>2126</v>
      </c>
      <c r="B2127" s="3" t="s">
        <v>5032</v>
      </c>
      <c r="C2127" s="4">
        <f>YEAR(Table_1[[#This Row],[Order Date]])</f>
        <v>2014</v>
      </c>
      <c r="D2127" s="9">
        <v>41975</v>
      </c>
      <c r="E2127" s="3">
        <v>41979</v>
      </c>
      <c r="F2127" s="3" t="s">
        <v>50</v>
      </c>
      <c r="G2127" s="3" t="s">
        <v>3158</v>
      </c>
      <c r="H2127" s="3" t="s">
        <v>3159</v>
      </c>
      <c r="I2127" s="3" t="s">
        <v>102</v>
      </c>
      <c r="J2127" s="3" t="s">
        <v>27</v>
      </c>
      <c r="K2127" s="3" t="s">
        <v>146</v>
      </c>
      <c r="L2127" s="3" t="s">
        <v>147</v>
      </c>
      <c r="M2127" s="3">
        <v>19143</v>
      </c>
      <c r="N2127" s="3" t="s">
        <v>148</v>
      </c>
      <c r="O2127" s="3" t="s">
        <v>5035</v>
      </c>
      <c r="P2127" s="3" t="s">
        <v>71</v>
      </c>
      <c r="Q2127" s="3" t="s">
        <v>72</v>
      </c>
      <c r="R2127" s="3" t="s">
        <v>5036</v>
      </c>
      <c r="S2127" s="3">
        <v>62.957999999999998</v>
      </c>
      <c r="T2127" s="3">
        <v>7</v>
      </c>
      <c r="U2127" s="3">
        <v>0.4</v>
      </c>
      <c r="V2127" s="3">
        <v>9.4436999999999998</v>
      </c>
    </row>
    <row r="2128" spans="1:22" ht="14.25" customHeight="1" x14ac:dyDescent="0.25">
      <c r="A2128" s="3">
        <v>2127</v>
      </c>
      <c r="B2128" s="3" t="s">
        <v>5037</v>
      </c>
      <c r="C2128" s="4">
        <f>YEAR(Table_1[[#This Row],[Order Date]])</f>
        <v>2011</v>
      </c>
      <c r="D2128" s="9">
        <v>40717</v>
      </c>
      <c r="E2128" s="3">
        <v>40722</v>
      </c>
      <c r="F2128" s="3" t="s">
        <v>50</v>
      </c>
      <c r="G2128" s="3" t="s">
        <v>5038</v>
      </c>
      <c r="H2128" s="3" t="s">
        <v>5039</v>
      </c>
      <c r="I2128" s="3" t="s">
        <v>26</v>
      </c>
      <c r="J2128" s="3" t="s">
        <v>27</v>
      </c>
      <c r="K2128" s="3" t="s">
        <v>146</v>
      </c>
      <c r="L2128" s="3" t="s">
        <v>147</v>
      </c>
      <c r="M2128" s="3">
        <v>19143</v>
      </c>
      <c r="N2128" s="3" t="s">
        <v>148</v>
      </c>
      <c r="O2128" s="3" t="s">
        <v>1414</v>
      </c>
      <c r="P2128" s="3" t="s">
        <v>71</v>
      </c>
      <c r="Q2128" s="3" t="s">
        <v>161</v>
      </c>
      <c r="R2128" s="3" t="s">
        <v>1415</v>
      </c>
      <c r="S2128" s="3">
        <v>86.376000000000005</v>
      </c>
      <c r="T2128" s="3">
        <v>3</v>
      </c>
      <c r="U2128" s="3">
        <v>0.2</v>
      </c>
      <c r="V2128" s="3">
        <v>1.079699999999999</v>
      </c>
    </row>
    <row r="2129" spans="1:22" ht="14.25" customHeight="1" x14ac:dyDescent="0.25">
      <c r="A2129" s="3">
        <v>2128</v>
      </c>
      <c r="B2129" s="3" t="s">
        <v>5040</v>
      </c>
      <c r="C2129" s="4">
        <f>YEAR(Table_1[[#This Row],[Order Date]])</f>
        <v>2012</v>
      </c>
      <c r="D2129" s="9">
        <v>41186</v>
      </c>
      <c r="E2129" s="3">
        <v>41191</v>
      </c>
      <c r="F2129" s="3" t="s">
        <v>50</v>
      </c>
      <c r="G2129" s="3" t="s">
        <v>3787</v>
      </c>
      <c r="H2129" s="3" t="s">
        <v>3788</v>
      </c>
      <c r="I2129" s="3" t="s">
        <v>102</v>
      </c>
      <c r="J2129" s="3" t="s">
        <v>27</v>
      </c>
      <c r="K2129" s="3" t="s">
        <v>146</v>
      </c>
      <c r="L2129" s="3" t="s">
        <v>147</v>
      </c>
      <c r="M2129" s="3">
        <v>19134</v>
      </c>
      <c r="N2129" s="3" t="s">
        <v>148</v>
      </c>
      <c r="O2129" s="3" t="s">
        <v>5041</v>
      </c>
      <c r="P2129" s="3" t="s">
        <v>32</v>
      </c>
      <c r="Q2129" s="3" t="s">
        <v>65</v>
      </c>
      <c r="R2129" s="3" t="s">
        <v>5042</v>
      </c>
      <c r="S2129" s="3">
        <v>64.944000000000003</v>
      </c>
      <c r="T2129" s="3">
        <v>3</v>
      </c>
      <c r="U2129" s="3">
        <v>0.2</v>
      </c>
      <c r="V2129" s="3">
        <v>6.4943999999999953</v>
      </c>
    </row>
    <row r="2130" spans="1:22" ht="14.25" customHeight="1" x14ac:dyDescent="0.25">
      <c r="A2130" s="3">
        <v>2129</v>
      </c>
      <c r="B2130" s="3" t="s">
        <v>5040</v>
      </c>
      <c r="C2130" s="4">
        <f>YEAR(Table_1[[#This Row],[Order Date]])</f>
        <v>2012</v>
      </c>
      <c r="D2130" s="9">
        <v>41186</v>
      </c>
      <c r="E2130" s="3">
        <v>41191</v>
      </c>
      <c r="F2130" s="3" t="s">
        <v>50</v>
      </c>
      <c r="G2130" s="3" t="s">
        <v>3787</v>
      </c>
      <c r="H2130" s="3" t="s">
        <v>3788</v>
      </c>
      <c r="I2130" s="3" t="s">
        <v>102</v>
      </c>
      <c r="J2130" s="3" t="s">
        <v>27</v>
      </c>
      <c r="K2130" s="3" t="s">
        <v>146</v>
      </c>
      <c r="L2130" s="3" t="s">
        <v>147</v>
      </c>
      <c r="M2130" s="3">
        <v>19134</v>
      </c>
      <c r="N2130" s="3" t="s">
        <v>148</v>
      </c>
      <c r="O2130" s="3" t="s">
        <v>3947</v>
      </c>
      <c r="P2130" s="3" t="s">
        <v>46</v>
      </c>
      <c r="Q2130" s="3" t="s">
        <v>90</v>
      </c>
      <c r="R2130" s="3" t="s">
        <v>3948</v>
      </c>
      <c r="S2130" s="3">
        <v>20.736000000000004</v>
      </c>
      <c r="T2130" s="3">
        <v>4</v>
      </c>
      <c r="U2130" s="3">
        <v>0.2</v>
      </c>
      <c r="V2130" s="3">
        <v>7.2576000000000001</v>
      </c>
    </row>
    <row r="2131" spans="1:22" ht="14.25" customHeight="1" x14ac:dyDescent="0.25">
      <c r="A2131" s="3">
        <v>2130</v>
      </c>
      <c r="B2131" s="3" t="s">
        <v>5043</v>
      </c>
      <c r="C2131" s="4">
        <f>YEAR(Table_1[[#This Row],[Order Date]])</f>
        <v>2011</v>
      </c>
      <c r="D2131" s="9">
        <v>40683</v>
      </c>
      <c r="E2131" s="3">
        <v>40685</v>
      </c>
      <c r="F2131" s="3" t="s">
        <v>23</v>
      </c>
      <c r="G2131" s="3" t="s">
        <v>5044</v>
      </c>
      <c r="H2131" s="3" t="s">
        <v>5045</v>
      </c>
      <c r="I2131" s="3" t="s">
        <v>41</v>
      </c>
      <c r="J2131" s="3" t="s">
        <v>27</v>
      </c>
      <c r="K2131" s="3" t="s">
        <v>244</v>
      </c>
      <c r="L2131" s="3" t="s">
        <v>2694</v>
      </c>
      <c r="M2131" s="3">
        <v>3820</v>
      </c>
      <c r="N2131" s="3" t="s">
        <v>148</v>
      </c>
      <c r="O2131" s="3" t="s">
        <v>5046</v>
      </c>
      <c r="P2131" s="3" t="s">
        <v>46</v>
      </c>
      <c r="Q2131" s="3" t="s">
        <v>78</v>
      </c>
      <c r="R2131" s="3" t="s">
        <v>5047</v>
      </c>
      <c r="S2131" s="3">
        <v>33.28</v>
      </c>
      <c r="T2131" s="3">
        <v>4</v>
      </c>
      <c r="U2131" s="3">
        <v>0</v>
      </c>
      <c r="V2131" s="3">
        <v>9.3184000000000005</v>
      </c>
    </row>
    <row r="2132" spans="1:22" ht="14.25" customHeight="1" x14ac:dyDescent="0.25">
      <c r="A2132" s="3">
        <v>2131</v>
      </c>
      <c r="B2132" s="3" t="s">
        <v>5043</v>
      </c>
      <c r="C2132" s="4">
        <f>YEAR(Table_1[[#This Row],[Order Date]])</f>
        <v>2011</v>
      </c>
      <c r="D2132" s="9">
        <v>40683</v>
      </c>
      <c r="E2132" s="3">
        <v>40685</v>
      </c>
      <c r="F2132" s="3" t="s">
        <v>23</v>
      </c>
      <c r="G2132" s="3" t="s">
        <v>5044</v>
      </c>
      <c r="H2132" s="3" t="s">
        <v>5045</v>
      </c>
      <c r="I2132" s="3" t="s">
        <v>41</v>
      </c>
      <c r="J2132" s="3" t="s">
        <v>27</v>
      </c>
      <c r="K2132" s="3" t="s">
        <v>244</v>
      </c>
      <c r="L2132" s="3" t="s">
        <v>2694</v>
      </c>
      <c r="M2132" s="3">
        <v>3820</v>
      </c>
      <c r="N2132" s="3" t="s">
        <v>148</v>
      </c>
      <c r="O2132" s="3" t="s">
        <v>5048</v>
      </c>
      <c r="P2132" s="3" t="s">
        <v>46</v>
      </c>
      <c r="Q2132" s="3" t="s">
        <v>68</v>
      </c>
      <c r="R2132" s="3" t="s">
        <v>5049</v>
      </c>
      <c r="S2132" s="3">
        <v>38.520000000000003</v>
      </c>
      <c r="T2132" s="3">
        <v>9</v>
      </c>
      <c r="U2132" s="3">
        <v>0</v>
      </c>
      <c r="V2132" s="3">
        <v>11.9412</v>
      </c>
    </row>
    <row r="2133" spans="1:22" ht="14.25" customHeight="1" x14ac:dyDescent="0.25">
      <c r="A2133" s="3">
        <v>2132</v>
      </c>
      <c r="B2133" s="3" t="s">
        <v>5043</v>
      </c>
      <c r="C2133" s="4">
        <f>YEAR(Table_1[[#This Row],[Order Date]])</f>
        <v>2011</v>
      </c>
      <c r="D2133" s="9">
        <v>40683</v>
      </c>
      <c r="E2133" s="3">
        <v>40685</v>
      </c>
      <c r="F2133" s="3" t="s">
        <v>23</v>
      </c>
      <c r="G2133" s="3" t="s">
        <v>5044</v>
      </c>
      <c r="H2133" s="3" t="s">
        <v>5045</v>
      </c>
      <c r="I2133" s="3" t="s">
        <v>41</v>
      </c>
      <c r="J2133" s="3" t="s">
        <v>27</v>
      </c>
      <c r="K2133" s="3" t="s">
        <v>244</v>
      </c>
      <c r="L2133" s="3" t="s">
        <v>2694</v>
      </c>
      <c r="M2133" s="3">
        <v>3820</v>
      </c>
      <c r="N2133" s="3" t="s">
        <v>148</v>
      </c>
      <c r="O2133" s="3" t="s">
        <v>3462</v>
      </c>
      <c r="P2133" s="3" t="s">
        <v>32</v>
      </c>
      <c r="Q2133" s="3" t="s">
        <v>65</v>
      </c>
      <c r="R2133" s="3" t="s">
        <v>3463</v>
      </c>
      <c r="S2133" s="3">
        <v>139.86000000000001</v>
      </c>
      <c r="T2133" s="3">
        <v>7</v>
      </c>
      <c r="U2133" s="3">
        <v>0</v>
      </c>
      <c r="V2133" s="3">
        <v>60.139800000000015</v>
      </c>
    </row>
    <row r="2134" spans="1:22" ht="14.25" customHeight="1" x14ac:dyDescent="0.25">
      <c r="A2134" s="3">
        <v>2133</v>
      </c>
      <c r="B2134" s="3" t="s">
        <v>5050</v>
      </c>
      <c r="C2134" s="4">
        <f>YEAR(Table_1[[#This Row],[Order Date]])</f>
        <v>2012</v>
      </c>
      <c r="D2134" s="9">
        <v>41233</v>
      </c>
      <c r="E2134" s="3">
        <v>41239</v>
      </c>
      <c r="F2134" s="3" t="s">
        <v>50</v>
      </c>
      <c r="G2134" s="3" t="s">
        <v>2450</v>
      </c>
      <c r="H2134" s="3" t="s">
        <v>2451</v>
      </c>
      <c r="I2134" s="3" t="s">
        <v>26</v>
      </c>
      <c r="J2134" s="3" t="s">
        <v>27</v>
      </c>
      <c r="K2134" s="3" t="s">
        <v>266</v>
      </c>
      <c r="L2134" s="3" t="s">
        <v>267</v>
      </c>
      <c r="M2134" s="3">
        <v>10011</v>
      </c>
      <c r="N2134" s="3" t="s">
        <v>148</v>
      </c>
      <c r="O2134" s="3" t="s">
        <v>5051</v>
      </c>
      <c r="P2134" s="3" t="s">
        <v>46</v>
      </c>
      <c r="Q2134" s="3" t="s">
        <v>90</v>
      </c>
      <c r="R2134" s="3" t="s">
        <v>5052</v>
      </c>
      <c r="S2134" s="3">
        <v>19.649999999999999</v>
      </c>
      <c r="T2134" s="3">
        <v>3</v>
      </c>
      <c r="U2134" s="3">
        <v>0</v>
      </c>
      <c r="V2134" s="3">
        <v>9.0389999999999997</v>
      </c>
    </row>
    <row r="2135" spans="1:22" ht="14.25" customHeight="1" x14ac:dyDescent="0.25">
      <c r="A2135" s="3">
        <v>2134</v>
      </c>
      <c r="B2135" s="3" t="s">
        <v>5053</v>
      </c>
      <c r="C2135" s="4">
        <f>YEAR(Table_1[[#This Row],[Order Date]])</f>
        <v>2012</v>
      </c>
      <c r="D2135" s="9">
        <v>41243</v>
      </c>
      <c r="E2135" s="3">
        <v>41247</v>
      </c>
      <c r="F2135" s="3" t="s">
        <v>50</v>
      </c>
      <c r="G2135" s="3" t="s">
        <v>5054</v>
      </c>
      <c r="H2135" s="3" t="s">
        <v>5055</v>
      </c>
      <c r="I2135" s="3" t="s">
        <v>26</v>
      </c>
      <c r="J2135" s="3" t="s">
        <v>27</v>
      </c>
      <c r="K2135" s="3" t="s">
        <v>146</v>
      </c>
      <c r="L2135" s="3" t="s">
        <v>147</v>
      </c>
      <c r="M2135" s="3">
        <v>19134</v>
      </c>
      <c r="N2135" s="3" t="s">
        <v>148</v>
      </c>
      <c r="O2135" s="3" t="s">
        <v>97</v>
      </c>
      <c r="P2135" s="3" t="s">
        <v>46</v>
      </c>
      <c r="Q2135" s="3" t="s">
        <v>75</v>
      </c>
      <c r="R2135" s="3" t="s">
        <v>98</v>
      </c>
      <c r="S2135" s="3">
        <v>152.99100000000001</v>
      </c>
      <c r="T2135" s="3">
        <v>3</v>
      </c>
      <c r="U2135" s="3">
        <v>0.7</v>
      </c>
      <c r="V2135" s="3">
        <v>-122.39280000000002</v>
      </c>
    </row>
    <row r="2136" spans="1:22" ht="14.25" customHeight="1" x14ac:dyDescent="0.25">
      <c r="A2136" s="3">
        <v>2135</v>
      </c>
      <c r="B2136" s="3" t="s">
        <v>5053</v>
      </c>
      <c r="C2136" s="4">
        <f>YEAR(Table_1[[#This Row],[Order Date]])</f>
        <v>2012</v>
      </c>
      <c r="D2136" s="9">
        <v>41243</v>
      </c>
      <c r="E2136" s="3">
        <v>41247</v>
      </c>
      <c r="F2136" s="3" t="s">
        <v>50</v>
      </c>
      <c r="G2136" s="3" t="s">
        <v>5054</v>
      </c>
      <c r="H2136" s="3" t="s">
        <v>5055</v>
      </c>
      <c r="I2136" s="3" t="s">
        <v>26</v>
      </c>
      <c r="J2136" s="3" t="s">
        <v>27</v>
      </c>
      <c r="K2136" s="3" t="s">
        <v>146</v>
      </c>
      <c r="L2136" s="3" t="s">
        <v>147</v>
      </c>
      <c r="M2136" s="3">
        <v>19134</v>
      </c>
      <c r="N2136" s="3" t="s">
        <v>148</v>
      </c>
      <c r="O2136" s="3" t="s">
        <v>3795</v>
      </c>
      <c r="P2136" s="3" t="s">
        <v>46</v>
      </c>
      <c r="Q2136" s="3" t="s">
        <v>269</v>
      </c>
      <c r="R2136" s="3" t="s">
        <v>3796</v>
      </c>
      <c r="S2136" s="3">
        <v>10.584</v>
      </c>
      <c r="T2136" s="3">
        <v>7</v>
      </c>
      <c r="U2136" s="3">
        <v>0.2</v>
      </c>
      <c r="V2136" s="3">
        <v>-2.3813999999999993</v>
      </c>
    </row>
    <row r="2137" spans="1:22" ht="14.25" customHeight="1" x14ac:dyDescent="0.25">
      <c r="A2137" s="3">
        <v>2136</v>
      </c>
      <c r="B2137" s="3" t="s">
        <v>5053</v>
      </c>
      <c r="C2137" s="4">
        <f>YEAR(Table_1[[#This Row],[Order Date]])</f>
        <v>2012</v>
      </c>
      <c r="D2137" s="9">
        <v>41243</v>
      </c>
      <c r="E2137" s="3">
        <v>41247</v>
      </c>
      <c r="F2137" s="3" t="s">
        <v>50</v>
      </c>
      <c r="G2137" s="3" t="s">
        <v>5054</v>
      </c>
      <c r="H2137" s="3" t="s">
        <v>5055</v>
      </c>
      <c r="I2137" s="3" t="s">
        <v>26</v>
      </c>
      <c r="J2137" s="3" t="s">
        <v>27</v>
      </c>
      <c r="K2137" s="3" t="s">
        <v>146</v>
      </c>
      <c r="L2137" s="3" t="s">
        <v>147</v>
      </c>
      <c r="M2137" s="3">
        <v>19134</v>
      </c>
      <c r="N2137" s="3" t="s">
        <v>148</v>
      </c>
      <c r="O2137" s="3" t="s">
        <v>5056</v>
      </c>
      <c r="P2137" s="3" t="s">
        <v>71</v>
      </c>
      <c r="Q2137" s="3" t="s">
        <v>72</v>
      </c>
      <c r="R2137" s="3" t="s">
        <v>5057</v>
      </c>
      <c r="S2137" s="3">
        <v>94.919999999999987</v>
      </c>
      <c r="T2137" s="3">
        <v>4</v>
      </c>
      <c r="U2137" s="3">
        <v>0.4</v>
      </c>
      <c r="V2137" s="3">
        <v>15.819999999999993</v>
      </c>
    </row>
    <row r="2138" spans="1:22" ht="14.25" customHeight="1" x14ac:dyDescent="0.25">
      <c r="A2138" s="3">
        <v>2137</v>
      </c>
      <c r="B2138" s="3" t="s">
        <v>5058</v>
      </c>
      <c r="C2138" s="4">
        <f>YEAR(Table_1[[#This Row],[Order Date]])</f>
        <v>2012</v>
      </c>
      <c r="D2138" s="9">
        <v>41274</v>
      </c>
      <c r="E2138" s="3">
        <v>41279</v>
      </c>
      <c r="F2138" s="3" t="s">
        <v>50</v>
      </c>
      <c r="G2138" s="3" t="s">
        <v>5059</v>
      </c>
      <c r="H2138" s="3" t="s">
        <v>5060</v>
      </c>
      <c r="I2138" s="3" t="s">
        <v>26</v>
      </c>
      <c r="J2138" s="3" t="s">
        <v>27</v>
      </c>
      <c r="K2138" s="3" t="s">
        <v>758</v>
      </c>
      <c r="L2138" s="3" t="s">
        <v>104</v>
      </c>
      <c r="M2138" s="3">
        <v>75051</v>
      </c>
      <c r="N2138" s="3" t="s">
        <v>105</v>
      </c>
      <c r="O2138" s="3" t="s">
        <v>5061</v>
      </c>
      <c r="P2138" s="3" t="s">
        <v>32</v>
      </c>
      <c r="Q2138" s="3" t="s">
        <v>65</v>
      </c>
      <c r="R2138" s="3" t="s">
        <v>5062</v>
      </c>
      <c r="S2138" s="3">
        <v>14.76</v>
      </c>
      <c r="T2138" s="3">
        <v>5</v>
      </c>
      <c r="U2138" s="3">
        <v>0.6</v>
      </c>
      <c r="V2138" s="3">
        <v>-11.439000000000004</v>
      </c>
    </row>
    <row r="2139" spans="1:22" ht="14.25" customHeight="1" x14ac:dyDescent="0.25">
      <c r="A2139" s="3">
        <v>2138</v>
      </c>
      <c r="B2139" s="3" t="s">
        <v>5058</v>
      </c>
      <c r="C2139" s="4">
        <f>YEAR(Table_1[[#This Row],[Order Date]])</f>
        <v>2012</v>
      </c>
      <c r="D2139" s="9">
        <v>41274</v>
      </c>
      <c r="E2139" s="3">
        <v>41279</v>
      </c>
      <c r="F2139" s="3" t="s">
        <v>50</v>
      </c>
      <c r="G2139" s="3" t="s">
        <v>5059</v>
      </c>
      <c r="H2139" s="3" t="s">
        <v>5060</v>
      </c>
      <c r="I2139" s="3" t="s">
        <v>26</v>
      </c>
      <c r="J2139" s="3" t="s">
        <v>27</v>
      </c>
      <c r="K2139" s="3" t="s">
        <v>758</v>
      </c>
      <c r="L2139" s="3" t="s">
        <v>104</v>
      </c>
      <c r="M2139" s="3">
        <v>75051</v>
      </c>
      <c r="N2139" s="3" t="s">
        <v>105</v>
      </c>
      <c r="O2139" s="3" t="s">
        <v>4819</v>
      </c>
      <c r="P2139" s="3" t="s">
        <v>46</v>
      </c>
      <c r="Q2139" s="3" t="s">
        <v>75</v>
      </c>
      <c r="R2139" s="3" t="s">
        <v>4820</v>
      </c>
      <c r="S2139" s="3">
        <v>3.6559999999999993</v>
      </c>
      <c r="T2139" s="3">
        <v>4</v>
      </c>
      <c r="U2139" s="3">
        <v>0.8</v>
      </c>
      <c r="V2139" s="3">
        <v>-5.8496000000000024</v>
      </c>
    </row>
    <row r="2140" spans="1:22" ht="14.25" customHeight="1" x14ac:dyDescent="0.25">
      <c r="A2140" s="3">
        <v>2139</v>
      </c>
      <c r="B2140" s="3" t="s">
        <v>5063</v>
      </c>
      <c r="C2140" s="4">
        <f>YEAR(Table_1[[#This Row],[Order Date]])</f>
        <v>2014</v>
      </c>
      <c r="D2140" s="9">
        <v>41960</v>
      </c>
      <c r="E2140" s="3">
        <v>41960</v>
      </c>
      <c r="F2140" s="3" t="s">
        <v>1290</v>
      </c>
      <c r="G2140" s="3" t="s">
        <v>4852</v>
      </c>
      <c r="H2140" s="3" t="s">
        <v>4853</v>
      </c>
      <c r="I2140" s="3" t="s">
        <v>26</v>
      </c>
      <c r="J2140" s="3" t="s">
        <v>27</v>
      </c>
      <c r="K2140" s="3" t="s">
        <v>266</v>
      </c>
      <c r="L2140" s="3" t="s">
        <v>267</v>
      </c>
      <c r="M2140" s="3">
        <v>10009</v>
      </c>
      <c r="N2140" s="3" t="s">
        <v>148</v>
      </c>
      <c r="O2140" s="3" t="s">
        <v>2315</v>
      </c>
      <c r="P2140" s="3" t="s">
        <v>46</v>
      </c>
      <c r="Q2140" s="3" t="s">
        <v>90</v>
      </c>
      <c r="R2140" s="3" t="s">
        <v>2316</v>
      </c>
      <c r="S2140" s="3">
        <v>146.82</v>
      </c>
      <c r="T2140" s="3">
        <v>3</v>
      </c>
      <c r="U2140" s="3">
        <v>0</v>
      </c>
      <c r="V2140" s="3">
        <v>73.41</v>
      </c>
    </row>
    <row r="2141" spans="1:22" ht="14.25" customHeight="1" x14ac:dyDescent="0.25">
      <c r="A2141" s="3">
        <v>2140</v>
      </c>
      <c r="B2141" s="3" t="s">
        <v>5064</v>
      </c>
      <c r="C2141" s="4">
        <f>YEAR(Table_1[[#This Row],[Order Date]])</f>
        <v>2011</v>
      </c>
      <c r="D2141" s="9">
        <v>40700</v>
      </c>
      <c r="E2141" s="3">
        <v>40705</v>
      </c>
      <c r="F2141" s="3" t="s">
        <v>50</v>
      </c>
      <c r="G2141" s="3" t="s">
        <v>2219</v>
      </c>
      <c r="H2141" s="3" t="s">
        <v>2220</v>
      </c>
      <c r="I2141" s="3" t="s">
        <v>41</v>
      </c>
      <c r="J2141" s="3" t="s">
        <v>27</v>
      </c>
      <c r="K2141" s="3" t="s">
        <v>1173</v>
      </c>
      <c r="L2141" s="3" t="s">
        <v>267</v>
      </c>
      <c r="M2141" s="3">
        <v>11561</v>
      </c>
      <c r="N2141" s="3" t="s">
        <v>148</v>
      </c>
      <c r="O2141" s="3" t="s">
        <v>1386</v>
      </c>
      <c r="P2141" s="3" t="s">
        <v>46</v>
      </c>
      <c r="Q2141" s="3" t="s">
        <v>75</v>
      </c>
      <c r="R2141" s="3" t="s">
        <v>1387</v>
      </c>
      <c r="S2141" s="3">
        <v>149.54399999999998</v>
      </c>
      <c r="T2141" s="3">
        <v>9</v>
      </c>
      <c r="U2141" s="3">
        <v>0.2</v>
      </c>
      <c r="V2141" s="3">
        <v>50.471099999999993</v>
      </c>
    </row>
    <row r="2142" spans="1:22" ht="14.25" customHeight="1" x14ac:dyDescent="0.25">
      <c r="A2142" s="3">
        <v>2141</v>
      </c>
      <c r="B2142" s="3" t="s">
        <v>5064</v>
      </c>
      <c r="C2142" s="4">
        <f>YEAR(Table_1[[#This Row],[Order Date]])</f>
        <v>2011</v>
      </c>
      <c r="D2142" s="9">
        <v>40700</v>
      </c>
      <c r="E2142" s="3">
        <v>40705</v>
      </c>
      <c r="F2142" s="3" t="s">
        <v>50</v>
      </c>
      <c r="G2142" s="3" t="s">
        <v>2219</v>
      </c>
      <c r="H2142" s="3" t="s">
        <v>2220</v>
      </c>
      <c r="I2142" s="3" t="s">
        <v>41</v>
      </c>
      <c r="J2142" s="3" t="s">
        <v>27</v>
      </c>
      <c r="K2142" s="3" t="s">
        <v>1173</v>
      </c>
      <c r="L2142" s="3" t="s">
        <v>267</v>
      </c>
      <c r="M2142" s="3">
        <v>11561</v>
      </c>
      <c r="N2142" s="3" t="s">
        <v>148</v>
      </c>
      <c r="O2142" s="3" t="s">
        <v>5065</v>
      </c>
      <c r="P2142" s="3" t="s">
        <v>46</v>
      </c>
      <c r="Q2142" s="3" t="s">
        <v>578</v>
      </c>
      <c r="R2142" s="3" t="s">
        <v>5066</v>
      </c>
      <c r="S2142" s="3">
        <v>17.14</v>
      </c>
      <c r="T2142" s="3">
        <v>2</v>
      </c>
      <c r="U2142" s="3">
        <v>0</v>
      </c>
      <c r="V2142" s="3">
        <v>4.4564000000000004</v>
      </c>
    </row>
    <row r="2143" spans="1:22" ht="14.25" customHeight="1" x14ac:dyDescent="0.25">
      <c r="A2143" s="3">
        <v>2142</v>
      </c>
      <c r="B2143" s="3" t="s">
        <v>5064</v>
      </c>
      <c r="C2143" s="4">
        <f>YEAR(Table_1[[#This Row],[Order Date]])</f>
        <v>2011</v>
      </c>
      <c r="D2143" s="9">
        <v>40700</v>
      </c>
      <c r="E2143" s="3">
        <v>40705</v>
      </c>
      <c r="F2143" s="3" t="s">
        <v>50</v>
      </c>
      <c r="G2143" s="3" t="s">
        <v>2219</v>
      </c>
      <c r="H2143" s="3" t="s">
        <v>2220</v>
      </c>
      <c r="I2143" s="3" t="s">
        <v>41</v>
      </c>
      <c r="J2143" s="3" t="s">
        <v>27</v>
      </c>
      <c r="K2143" s="3" t="s">
        <v>1173</v>
      </c>
      <c r="L2143" s="3" t="s">
        <v>267</v>
      </c>
      <c r="M2143" s="3">
        <v>11561</v>
      </c>
      <c r="N2143" s="3" t="s">
        <v>148</v>
      </c>
      <c r="O2143" s="3" t="s">
        <v>5067</v>
      </c>
      <c r="P2143" s="3" t="s">
        <v>32</v>
      </c>
      <c r="Q2143" s="3" t="s">
        <v>56</v>
      </c>
      <c r="R2143" s="3" t="s">
        <v>5068</v>
      </c>
      <c r="S2143" s="3">
        <v>991.76400000000012</v>
      </c>
      <c r="T2143" s="3">
        <v>3</v>
      </c>
      <c r="U2143" s="3">
        <v>0.4</v>
      </c>
      <c r="V2143" s="3">
        <v>-347.11740000000009</v>
      </c>
    </row>
    <row r="2144" spans="1:22" ht="14.25" customHeight="1" x14ac:dyDescent="0.25">
      <c r="A2144" s="3">
        <v>2143</v>
      </c>
      <c r="B2144" s="3" t="s">
        <v>5069</v>
      </c>
      <c r="C2144" s="4">
        <f>YEAR(Table_1[[#This Row],[Order Date]])</f>
        <v>2013</v>
      </c>
      <c r="D2144" s="9">
        <v>41519</v>
      </c>
      <c r="E2144" s="3">
        <v>41523</v>
      </c>
      <c r="F2144" s="3" t="s">
        <v>50</v>
      </c>
      <c r="G2144" s="3" t="s">
        <v>1358</v>
      </c>
      <c r="H2144" s="3" t="s">
        <v>1359</v>
      </c>
      <c r="I2144" s="3" t="s">
        <v>41</v>
      </c>
      <c r="J2144" s="3" t="s">
        <v>27</v>
      </c>
      <c r="K2144" s="3" t="s">
        <v>146</v>
      </c>
      <c r="L2144" s="3" t="s">
        <v>147</v>
      </c>
      <c r="M2144" s="3">
        <v>19140</v>
      </c>
      <c r="N2144" s="3" t="s">
        <v>148</v>
      </c>
      <c r="O2144" s="3" t="s">
        <v>329</v>
      </c>
      <c r="P2144" s="3" t="s">
        <v>46</v>
      </c>
      <c r="Q2144" s="3" t="s">
        <v>90</v>
      </c>
      <c r="R2144" s="3" t="s">
        <v>330</v>
      </c>
      <c r="S2144" s="3">
        <v>30.48</v>
      </c>
      <c r="T2144" s="3">
        <v>6</v>
      </c>
      <c r="U2144" s="3">
        <v>0.2</v>
      </c>
      <c r="V2144" s="3">
        <v>9.9059999999999988</v>
      </c>
    </row>
    <row r="2145" spans="1:22" ht="14.25" customHeight="1" x14ac:dyDescent="0.25">
      <c r="A2145" s="3">
        <v>2144</v>
      </c>
      <c r="B2145" s="3" t="s">
        <v>5069</v>
      </c>
      <c r="C2145" s="4">
        <f>YEAR(Table_1[[#This Row],[Order Date]])</f>
        <v>2013</v>
      </c>
      <c r="D2145" s="9">
        <v>41519</v>
      </c>
      <c r="E2145" s="3">
        <v>41523</v>
      </c>
      <c r="F2145" s="3" t="s">
        <v>50</v>
      </c>
      <c r="G2145" s="3" t="s">
        <v>1358</v>
      </c>
      <c r="H2145" s="3" t="s">
        <v>1359</v>
      </c>
      <c r="I2145" s="3" t="s">
        <v>41</v>
      </c>
      <c r="J2145" s="3" t="s">
        <v>27</v>
      </c>
      <c r="K2145" s="3" t="s">
        <v>146</v>
      </c>
      <c r="L2145" s="3" t="s">
        <v>147</v>
      </c>
      <c r="M2145" s="3">
        <v>19140</v>
      </c>
      <c r="N2145" s="3" t="s">
        <v>148</v>
      </c>
      <c r="O2145" s="3" t="s">
        <v>558</v>
      </c>
      <c r="P2145" s="3" t="s">
        <v>71</v>
      </c>
      <c r="Q2145" s="3" t="s">
        <v>72</v>
      </c>
      <c r="R2145" s="3" t="s">
        <v>559</v>
      </c>
      <c r="S2145" s="3">
        <v>23.987999999999996</v>
      </c>
      <c r="T2145" s="3">
        <v>2</v>
      </c>
      <c r="U2145" s="3">
        <v>0.4</v>
      </c>
      <c r="V2145" s="3">
        <v>-4.7975999999999974</v>
      </c>
    </row>
    <row r="2146" spans="1:22" ht="14.25" customHeight="1" x14ac:dyDescent="0.25">
      <c r="A2146" s="3">
        <v>2145</v>
      </c>
      <c r="B2146" s="3" t="s">
        <v>5069</v>
      </c>
      <c r="C2146" s="4">
        <f>YEAR(Table_1[[#This Row],[Order Date]])</f>
        <v>2013</v>
      </c>
      <c r="D2146" s="9">
        <v>41519</v>
      </c>
      <c r="E2146" s="3">
        <v>41523</v>
      </c>
      <c r="F2146" s="3" t="s">
        <v>50</v>
      </c>
      <c r="G2146" s="3" t="s">
        <v>1358</v>
      </c>
      <c r="H2146" s="3" t="s">
        <v>1359</v>
      </c>
      <c r="I2146" s="3" t="s">
        <v>41</v>
      </c>
      <c r="J2146" s="3" t="s">
        <v>27</v>
      </c>
      <c r="K2146" s="3" t="s">
        <v>146</v>
      </c>
      <c r="L2146" s="3" t="s">
        <v>147</v>
      </c>
      <c r="M2146" s="3">
        <v>19140</v>
      </c>
      <c r="N2146" s="3" t="s">
        <v>148</v>
      </c>
      <c r="O2146" s="3" t="s">
        <v>562</v>
      </c>
      <c r="P2146" s="3" t="s">
        <v>46</v>
      </c>
      <c r="Q2146" s="3" t="s">
        <v>269</v>
      </c>
      <c r="R2146" s="3" t="s">
        <v>186</v>
      </c>
      <c r="S2146" s="3">
        <v>16.687999999999999</v>
      </c>
      <c r="T2146" s="3">
        <v>7</v>
      </c>
      <c r="U2146" s="3">
        <v>0.2</v>
      </c>
      <c r="V2146" s="3">
        <v>5.4235999999999995</v>
      </c>
    </row>
    <row r="2147" spans="1:22" ht="14.25" customHeight="1" x14ac:dyDescent="0.25">
      <c r="A2147" s="3">
        <v>2146</v>
      </c>
      <c r="B2147" s="3" t="s">
        <v>5070</v>
      </c>
      <c r="C2147" s="4">
        <f>YEAR(Table_1[[#This Row],[Order Date]])</f>
        <v>2013</v>
      </c>
      <c r="D2147" s="9">
        <v>41451</v>
      </c>
      <c r="E2147" s="3">
        <v>41455</v>
      </c>
      <c r="F2147" s="3" t="s">
        <v>50</v>
      </c>
      <c r="G2147" s="3" t="s">
        <v>3136</v>
      </c>
      <c r="H2147" s="3" t="s">
        <v>3137</v>
      </c>
      <c r="I2147" s="3" t="s">
        <v>41</v>
      </c>
      <c r="J2147" s="3" t="s">
        <v>27</v>
      </c>
      <c r="K2147" s="3" t="s">
        <v>5071</v>
      </c>
      <c r="L2147" s="3" t="s">
        <v>147</v>
      </c>
      <c r="M2147" s="3">
        <v>17403</v>
      </c>
      <c r="N2147" s="3" t="s">
        <v>148</v>
      </c>
      <c r="O2147" s="3" t="s">
        <v>942</v>
      </c>
      <c r="P2147" s="3" t="s">
        <v>32</v>
      </c>
      <c r="Q2147" s="3" t="s">
        <v>36</v>
      </c>
      <c r="R2147" s="3" t="s">
        <v>943</v>
      </c>
      <c r="S2147" s="3">
        <v>422.05799999999994</v>
      </c>
      <c r="T2147" s="3">
        <v>3</v>
      </c>
      <c r="U2147" s="3">
        <v>0.3</v>
      </c>
      <c r="V2147" s="3">
        <v>-18.088200000000001</v>
      </c>
    </row>
    <row r="2148" spans="1:22" ht="14.25" customHeight="1" x14ac:dyDescent="0.25">
      <c r="A2148" s="3">
        <v>2147</v>
      </c>
      <c r="B2148" s="3" t="s">
        <v>5070</v>
      </c>
      <c r="C2148" s="4">
        <f>YEAR(Table_1[[#This Row],[Order Date]])</f>
        <v>2013</v>
      </c>
      <c r="D2148" s="9">
        <v>41451</v>
      </c>
      <c r="E2148" s="3">
        <v>41455</v>
      </c>
      <c r="F2148" s="3" t="s">
        <v>50</v>
      </c>
      <c r="G2148" s="3" t="s">
        <v>3136</v>
      </c>
      <c r="H2148" s="3" t="s">
        <v>3137</v>
      </c>
      <c r="I2148" s="3" t="s">
        <v>41</v>
      </c>
      <c r="J2148" s="3" t="s">
        <v>27</v>
      </c>
      <c r="K2148" s="3" t="s">
        <v>5071</v>
      </c>
      <c r="L2148" s="3" t="s">
        <v>147</v>
      </c>
      <c r="M2148" s="3">
        <v>17403</v>
      </c>
      <c r="N2148" s="3" t="s">
        <v>148</v>
      </c>
      <c r="O2148" s="3" t="s">
        <v>575</v>
      </c>
      <c r="P2148" s="3" t="s">
        <v>46</v>
      </c>
      <c r="Q2148" s="3" t="s">
        <v>75</v>
      </c>
      <c r="R2148" s="3" t="s">
        <v>576</v>
      </c>
      <c r="S2148" s="3">
        <v>38.088000000000001</v>
      </c>
      <c r="T2148" s="3">
        <v>4</v>
      </c>
      <c r="U2148" s="3">
        <v>0.7</v>
      </c>
      <c r="V2148" s="3">
        <v>-27.93119999999999</v>
      </c>
    </row>
    <row r="2149" spans="1:22" ht="14.25" customHeight="1" x14ac:dyDescent="0.25">
      <c r="A2149" s="3">
        <v>2148</v>
      </c>
      <c r="B2149" s="3" t="s">
        <v>5070</v>
      </c>
      <c r="C2149" s="4">
        <f>YEAR(Table_1[[#This Row],[Order Date]])</f>
        <v>2013</v>
      </c>
      <c r="D2149" s="9">
        <v>41451</v>
      </c>
      <c r="E2149" s="3">
        <v>41455</v>
      </c>
      <c r="F2149" s="3" t="s">
        <v>50</v>
      </c>
      <c r="G2149" s="3" t="s">
        <v>3136</v>
      </c>
      <c r="H2149" s="3" t="s">
        <v>3137</v>
      </c>
      <c r="I2149" s="3" t="s">
        <v>41</v>
      </c>
      <c r="J2149" s="3" t="s">
        <v>27</v>
      </c>
      <c r="K2149" s="3" t="s">
        <v>5071</v>
      </c>
      <c r="L2149" s="3" t="s">
        <v>147</v>
      </c>
      <c r="M2149" s="3">
        <v>17403</v>
      </c>
      <c r="N2149" s="3" t="s">
        <v>148</v>
      </c>
      <c r="O2149" s="3" t="s">
        <v>239</v>
      </c>
      <c r="P2149" s="3" t="s">
        <v>46</v>
      </c>
      <c r="Q2149" s="3" t="s">
        <v>59</v>
      </c>
      <c r="R2149" s="3" t="s">
        <v>240</v>
      </c>
      <c r="S2149" s="3">
        <v>254.35200000000003</v>
      </c>
      <c r="T2149" s="3">
        <v>6</v>
      </c>
      <c r="U2149" s="3">
        <v>0.2</v>
      </c>
      <c r="V2149" s="3">
        <v>-50.870400000000018</v>
      </c>
    </row>
    <row r="2150" spans="1:22" ht="14.25" customHeight="1" x14ac:dyDescent="0.25">
      <c r="A2150" s="3">
        <v>2149</v>
      </c>
      <c r="B2150" s="3" t="s">
        <v>5072</v>
      </c>
      <c r="C2150" s="4">
        <f>YEAR(Table_1[[#This Row],[Order Date]])</f>
        <v>2011</v>
      </c>
      <c r="D2150" s="9">
        <v>40889</v>
      </c>
      <c r="E2150" s="3">
        <v>40894</v>
      </c>
      <c r="F2150" s="3" t="s">
        <v>50</v>
      </c>
      <c r="G2150" s="3" t="s">
        <v>5054</v>
      </c>
      <c r="H2150" s="3" t="s">
        <v>5055</v>
      </c>
      <c r="I2150" s="3" t="s">
        <v>26</v>
      </c>
      <c r="J2150" s="3" t="s">
        <v>27</v>
      </c>
      <c r="K2150" s="3" t="s">
        <v>87</v>
      </c>
      <c r="L2150" s="3" t="s">
        <v>43</v>
      </c>
      <c r="M2150" s="3">
        <v>94521</v>
      </c>
      <c r="N2150" s="3" t="s">
        <v>44</v>
      </c>
      <c r="O2150" s="3" t="s">
        <v>3069</v>
      </c>
      <c r="P2150" s="3" t="s">
        <v>32</v>
      </c>
      <c r="Q2150" s="3" t="s">
        <v>65</v>
      </c>
      <c r="R2150" s="3" t="s">
        <v>3070</v>
      </c>
      <c r="S2150" s="3">
        <v>43.31</v>
      </c>
      <c r="T2150" s="3">
        <v>1</v>
      </c>
      <c r="U2150" s="3">
        <v>0</v>
      </c>
      <c r="V2150" s="3">
        <v>4.330999999999996</v>
      </c>
    </row>
    <row r="2151" spans="1:22" ht="14.25" customHeight="1" x14ac:dyDescent="0.25">
      <c r="A2151" s="3">
        <v>2150</v>
      </c>
      <c r="B2151" s="3" t="s">
        <v>5073</v>
      </c>
      <c r="C2151" s="4">
        <f>YEAR(Table_1[[#This Row],[Order Date]])</f>
        <v>2014</v>
      </c>
      <c r="D2151" s="9">
        <v>41730</v>
      </c>
      <c r="E2151" s="3">
        <v>41735</v>
      </c>
      <c r="F2151" s="3" t="s">
        <v>50</v>
      </c>
      <c r="G2151" s="3" t="s">
        <v>1350</v>
      </c>
      <c r="H2151" s="3" t="s">
        <v>1351</v>
      </c>
      <c r="I2151" s="3" t="s">
        <v>26</v>
      </c>
      <c r="J2151" s="3" t="s">
        <v>27</v>
      </c>
      <c r="K2151" s="3" t="s">
        <v>266</v>
      </c>
      <c r="L2151" s="3" t="s">
        <v>267</v>
      </c>
      <c r="M2151" s="3">
        <v>10035</v>
      </c>
      <c r="N2151" s="3" t="s">
        <v>148</v>
      </c>
      <c r="O2151" s="3" t="s">
        <v>5074</v>
      </c>
      <c r="P2151" s="3" t="s">
        <v>71</v>
      </c>
      <c r="Q2151" s="3" t="s">
        <v>72</v>
      </c>
      <c r="R2151" s="3" t="s">
        <v>5075</v>
      </c>
      <c r="S2151" s="3">
        <v>84.949999999999989</v>
      </c>
      <c r="T2151" s="3">
        <v>5</v>
      </c>
      <c r="U2151" s="3">
        <v>0</v>
      </c>
      <c r="V2151" s="3">
        <v>22.086999999999996</v>
      </c>
    </row>
    <row r="2152" spans="1:22" ht="14.25" customHeight="1" x14ac:dyDescent="0.25">
      <c r="A2152" s="3">
        <v>2151</v>
      </c>
      <c r="B2152" s="3" t="s">
        <v>5076</v>
      </c>
      <c r="C2152" s="4">
        <f>YEAR(Table_1[[#This Row],[Order Date]])</f>
        <v>2014</v>
      </c>
      <c r="D2152" s="9">
        <v>41963</v>
      </c>
      <c r="E2152" s="3">
        <v>41970</v>
      </c>
      <c r="F2152" s="3" t="s">
        <v>50</v>
      </c>
      <c r="G2152" s="3" t="s">
        <v>5077</v>
      </c>
      <c r="H2152" s="3" t="s">
        <v>5078</v>
      </c>
      <c r="I2152" s="3" t="s">
        <v>26</v>
      </c>
      <c r="J2152" s="3" t="s">
        <v>27</v>
      </c>
      <c r="K2152" s="3" t="s">
        <v>5079</v>
      </c>
      <c r="L2152" s="3" t="s">
        <v>104</v>
      </c>
      <c r="M2152" s="3">
        <v>77840</v>
      </c>
      <c r="N2152" s="3" t="s">
        <v>105</v>
      </c>
      <c r="O2152" s="3" t="s">
        <v>3545</v>
      </c>
      <c r="P2152" s="3" t="s">
        <v>32</v>
      </c>
      <c r="Q2152" s="3" t="s">
        <v>36</v>
      </c>
      <c r="R2152" s="3" t="s">
        <v>3546</v>
      </c>
      <c r="S2152" s="3">
        <v>233.05799999999999</v>
      </c>
      <c r="T2152" s="3">
        <v>3</v>
      </c>
      <c r="U2152" s="3">
        <v>0.3</v>
      </c>
      <c r="V2152" s="3">
        <v>-53.270399999999995</v>
      </c>
    </row>
    <row r="2153" spans="1:22" ht="14.25" customHeight="1" x14ac:dyDescent="0.25">
      <c r="A2153" s="3">
        <v>2152</v>
      </c>
      <c r="B2153" s="3" t="s">
        <v>5080</v>
      </c>
      <c r="C2153" s="4">
        <f>YEAR(Table_1[[#This Row],[Order Date]])</f>
        <v>2011</v>
      </c>
      <c r="D2153" s="9">
        <v>40871</v>
      </c>
      <c r="E2153" s="3">
        <v>40876</v>
      </c>
      <c r="F2153" s="3" t="s">
        <v>23</v>
      </c>
      <c r="G2153" s="3" t="s">
        <v>5081</v>
      </c>
      <c r="H2153" s="3" t="s">
        <v>5082</v>
      </c>
      <c r="I2153" s="3" t="s">
        <v>26</v>
      </c>
      <c r="J2153" s="3" t="s">
        <v>27</v>
      </c>
      <c r="K2153" s="3" t="s">
        <v>5083</v>
      </c>
      <c r="L2153" s="3" t="s">
        <v>596</v>
      </c>
      <c r="M2153" s="3">
        <v>63116</v>
      </c>
      <c r="N2153" s="3" t="s">
        <v>105</v>
      </c>
      <c r="O2153" s="3" t="s">
        <v>1580</v>
      </c>
      <c r="P2153" s="3" t="s">
        <v>71</v>
      </c>
      <c r="Q2153" s="3" t="s">
        <v>161</v>
      </c>
      <c r="R2153" s="3" t="s">
        <v>1581</v>
      </c>
      <c r="S2153" s="3">
        <v>111.79</v>
      </c>
      <c r="T2153" s="3">
        <v>7</v>
      </c>
      <c r="U2153" s="3">
        <v>0</v>
      </c>
      <c r="V2153" s="3">
        <v>43.598100000000002</v>
      </c>
    </row>
    <row r="2154" spans="1:22" ht="14.25" customHeight="1" x14ac:dyDescent="0.25">
      <c r="A2154" s="3">
        <v>2153</v>
      </c>
      <c r="B2154" s="3" t="s">
        <v>5084</v>
      </c>
      <c r="C2154" s="4">
        <f>YEAR(Table_1[[#This Row],[Order Date]])</f>
        <v>2012</v>
      </c>
      <c r="D2154" s="9">
        <v>41235</v>
      </c>
      <c r="E2154" s="3">
        <v>41239</v>
      </c>
      <c r="F2154" s="3" t="s">
        <v>50</v>
      </c>
      <c r="G2154" s="3" t="s">
        <v>4029</v>
      </c>
      <c r="H2154" s="3" t="s">
        <v>4030</v>
      </c>
      <c r="I2154" s="3" t="s">
        <v>26</v>
      </c>
      <c r="J2154" s="3" t="s">
        <v>27</v>
      </c>
      <c r="K2154" s="3" t="s">
        <v>1320</v>
      </c>
      <c r="L2154" s="3" t="s">
        <v>1245</v>
      </c>
      <c r="M2154" s="3">
        <v>2169</v>
      </c>
      <c r="N2154" s="3" t="s">
        <v>148</v>
      </c>
      <c r="O2154" s="3" t="s">
        <v>4058</v>
      </c>
      <c r="P2154" s="3" t="s">
        <v>46</v>
      </c>
      <c r="Q2154" s="3" t="s">
        <v>90</v>
      </c>
      <c r="R2154" s="3" t="s">
        <v>4059</v>
      </c>
      <c r="S2154" s="3">
        <v>14.940000000000001</v>
      </c>
      <c r="T2154" s="3">
        <v>3</v>
      </c>
      <c r="U2154" s="3">
        <v>0</v>
      </c>
      <c r="V2154" s="3">
        <v>7.0218000000000007</v>
      </c>
    </row>
    <row r="2155" spans="1:22" ht="14.25" customHeight="1" x14ac:dyDescent="0.25">
      <c r="A2155" s="3">
        <v>2154</v>
      </c>
      <c r="B2155" s="3" t="s">
        <v>5085</v>
      </c>
      <c r="C2155" s="4">
        <f>YEAR(Table_1[[#This Row],[Order Date]])</f>
        <v>2013</v>
      </c>
      <c r="D2155" s="9">
        <v>41470</v>
      </c>
      <c r="E2155" s="3">
        <v>41474</v>
      </c>
      <c r="F2155" s="3" t="s">
        <v>50</v>
      </c>
      <c r="G2155" s="3" t="s">
        <v>958</v>
      </c>
      <c r="H2155" s="3" t="s">
        <v>959</v>
      </c>
      <c r="I2155" s="3" t="s">
        <v>41</v>
      </c>
      <c r="J2155" s="3" t="s">
        <v>27</v>
      </c>
      <c r="K2155" s="3" t="s">
        <v>266</v>
      </c>
      <c r="L2155" s="3" t="s">
        <v>267</v>
      </c>
      <c r="M2155" s="3">
        <v>10009</v>
      </c>
      <c r="N2155" s="3" t="s">
        <v>148</v>
      </c>
      <c r="O2155" s="3" t="s">
        <v>2367</v>
      </c>
      <c r="P2155" s="3" t="s">
        <v>46</v>
      </c>
      <c r="Q2155" s="3" t="s">
        <v>75</v>
      </c>
      <c r="R2155" s="3" t="s">
        <v>2368</v>
      </c>
      <c r="S2155" s="3">
        <v>14.16</v>
      </c>
      <c r="T2155" s="3">
        <v>2</v>
      </c>
      <c r="U2155" s="3">
        <v>0.2</v>
      </c>
      <c r="V2155" s="3">
        <v>5.133</v>
      </c>
    </row>
    <row r="2156" spans="1:22" ht="14.25" customHeight="1" x14ac:dyDescent="0.25">
      <c r="A2156" s="3">
        <v>2155</v>
      </c>
      <c r="B2156" s="3" t="s">
        <v>5086</v>
      </c>
      <c r="C2156" s="4">
        <f>YEAR(Table_1[[#This Row],[Order Date]])</f>
        <v>2013</v>
      </c>
      <c r="D2156" s="9">
        <v>41395</v>
      </c>
      <c r="E2156" s="3">
        <v>41400</v>
      </c>
      <c r="F2156" s="3" t="s">
        <v>50</v>
      </c>
      <c r="G2156" s="3" t="s">
        <v>3436</v>
      </c>
      <c r="H2156" s="3" t="s">
        <v>3437</v>
      </c>
      <c r="I2156" s="3" t="s">
        <v>102</v>
      </c>
      <c r="J2156" s="3" t="s">
        <v>27</v>
      </c>
      <c r="K2156" s="3" t="s">
        <v>815</v>
      </c>
      <c r="L2156" s="3" t="s">
        <v>104</v>
      </c>
      <c r="M2156" s="3">
        <v>75081</v>
      </c>
      <c r="N2156" s="3" t="s">
        <v>105</v>
      </c>
      <c r="O2156" s="3" t="s">
        <v>4628</v>
      </c>
      <c r="P2156" s="3" t="s">
        <v>32</v>
      </c>
      <c r="Q2156" s="3" t="s">
        <v>65</v>
      </c>
      <c r="R2156" s="3" t="s">
        <v>4629</v>
      </c>
      <c r="S2156" s="3">
        <v>22.608000000000001</v>
      </c>
      <c r="T2156" s="3">
        <v>3</v>
      </c>
      <c r="U2156" s="3">
        <v>0.6</v>
      </c>
      <c r="V2156" s="3">
        <v>-10.173599999999997</v>
      </c>
    </row>
    <row r="2157" spans="1:22" ht="14.25" customHeight="1" x14ac:dyDescent="0.25">
      <c r="A2157" s="3">
        <v>2156</v>
      </c>
      <c r="B2157" s="3" t="s">
        <v>5087</v>
      </c>
      <c r="C2157" s="4">
        <f>YEAR(Table_1[[#This Row],[Order Date]])</f>
        <v>2013</v>
      </c>
      <c r="D2157" s="9">
        <v>41481</v>
      </c>
      <c r="E2157" s="3">
        <v>41483</v>
      </c>
      <c r="F2157" s="3" t="s">
        <v>23</v>
      </c>
      <c r="G2157" s="3" t="s">
        <v>3736</v>
      </c>
      <c r="H2157" s="3" t="s">
        <v>3737</v>
      </c>
      <c r="I2157" s="3" t="s">
        <v>26</v>
      </c>
      <c r="J2157" s="3" t="s">
        <v>27</v>
      </c>
      <c r="K2157" s="3" t="s">
        <v>42</v>
      </c>
      <c r="L2157" s="3" t="s">
        <v>43</v>
      </c>
      <c r="M2157" s="3">
        <v>90032</v>
      </c>
      <c r="N2157" s="3" t="s">
        <v>44</v>
      </c>
      <c r="O2157" s="3" t="s">
        <v>1174</v>
      </c>
      <c r="P2157" s="3" t="s">
        <v>46</v>
      </c>
      <c r="Q2157" s="3" t="s">
        <v>269</v>
      </c>
      <c r="R2157" s="3" t="s">
        <v>1175</v>
      </c>
      <c r="S2157" s="3">
        <v>21.48</v>
      </c>
      <c r="T2157" s="3">
        <v>6</v>
      </c>
      <c r="U2157" s="3">
        <v>0</v>
      </c>
      <c r="V2157" s="3">
        <v>10.74</v>
      </c>
    </row>
    <row r="2158" spans="1:22" ht="14.25" customHeight="1" x14ac:dyDescent="0.25">
      <c r="A2158" s="3">
        <v>2157</v>
      </c>
      <c r="B2158" s="3" t="s">
        <v>5088</v>
      </c>
      <c r="C2158" s="4">
        <f>YEAR(Table_1[[#This Row],[Order Date]])</f>
        <v>2011</v>
      </c>
      <c r="D2158" s="9">
        <v>40716</v>
      </c>
      <c r="E2158" s="3">
        <v>40718</v>
      </c>
      <c r="F2158" s="3" t="s">
        <v>188</v>
      </c>
      <c r="G2158" s="3" t="s">
        <v>1962</v>
      </c>
      <c r="H2158" s="3" t="s">
        <v>1963</v>
      </c>
      <c r="I2158" s="3" t="s">
        <v>26</v>
      </c>
      <c r="J2158" s="3" t="s">
        <v>27</v>
      </c>
      <c r="K2158" s="3" t="s">
        <v>409</v>
      </c>
      <c r="L2158" s="3" t="s">
        <v>229</v>
      </c>
      <c r="M2158" s="3">
        <v>55407</v>
      </c>
      <c r="N2158" s="3" t="s">
        <v>105</v>
      </c>
      <c r="O2158" s="3" t="s">
        <v>2929</v>
      </c>
      <c r="P2158" s="3" t="s">
        <v>46</v>
      </c>
      <c r="Q2158" s="3" t="s">
        <v>59</v>
      </c>
      <c r="R2158" s="3" t="s">
        <v>2930</v>
      </c>
      <c r="S2158" s="3">
        <v>501.81000000000006</v>
      </c>
      <c r="T2158" s="3">
        <v>3</v>
      </c>
      <c r="U2158" s="3">
        <v>0</v>
      </c>
      <c r="V2158" s="3">
        <v>0</v>
      </c>
    </row>
    <row r="2159" spans="1:22" ht="14.25" customHeight="1" x14ac:dyDescent="0.25">
      <c r="A2159" s="3">
        <v>2158</v>
      </c>
      <c r="B2159" s="3" t="s">
        <v>5088</v>
      </c>
      <c r="C2159" s="4">
        <f>YEAR(Table_1[[#This Row],[Order Date]])</f>
        <v>2011</v>
      </c>
      <c r="D2159" s="9">
        <v>40716</v>
      </c>
      <c r="E2159" s="3">
        <v>40718</v>
      </c>
      <c r="F2159" s="3" t="s">
        <v>188</v>
      </c>
      <c r="G2159" s="3" t="s">
        <v>1962</v>
      </c>
      <c r="H2159" s="3" t="s">
        <v>1963</v>
      </c>
      <c r="I2159" s="3" t="s">
        <v>26</v>
      </c>
      <c r="J2159" s="3" t="s">
        <v>27</v>
      </c>
      <c r="K2159" s="3" t="s">
        <v>409</v>
      </c>
      <c r="L2159" s="3" t="s">
        <v>229</v>
      </c>
      <c r="M2159" s="3">
        <v>55407</v>
      </c>
      <c r="N2159" s="3" t="s">
        <v>105</v>
      </c>
      <c r="O2159" s="3" t="s">
        <v>1563</v>
      </c>
      <c r="P2159" s="3" t="s">
        <v>46</v>
      </c>
      <c r="Q2159" s="3" t="s">
        <v>59</v>
      </c>
      <c r="R2159" s="3" t="s">
        <v>1564</v>
      </c>
      <c r="S2159" s="3">
        <v>161.94</v>
      </c>
      <c r="T2159" s="3">
        <v>3</v>
      </c>
      <c r="U2159" s="3">
        <v>0</v>
      </c>
      <c r="V2159" s="3">
        <v>9.716399999999993</v>
      </c>
    </row>
    <row r="2160" spans="1:22" ht="14.25" customHeight="1" x14ac:dyDescent="0.25">
      <c r="A2160" s="3">
        <v>2159</v>
      </c>
      <c r="B2160" s="3" t="s">
        <v>5089</v>
      </c>
      <c r="C2160" s="4">
        <f>YEAR(Table_1[[#This Row],[Order Date]])</f>
        <v>2014</v>
      </c>
      <c r="D2160" s="9">
        <v>41934</v>
      </c>
      <c r="E2160" s="3">
        <v>41939</v>
      </c>
      <c r="F2160" s="3" t="s">
        <v>50</v>
      </c>
      <c r="G2160" s="3" t="s">
        <v>638</v>
      </c>
      <c r="H2160" s="3" t="s">
        <v>639</v>
      </c>
      <c r="I2160" s="3" t="s">
        <v>102</v>
      </c>
      <c r="J2160" s="3" t="s">
        <v>27</v>
      </c>
      <c r="K2160" s="3" t="s">
        <v>3642</v>
      </c>
      <c r="L2160" s="3" t="s">
        <v>54</v>
      </c>
      <c r="M2160" s="3">
        <v>32725</v>
      </c>
      <c r="N2160" s="3" t="s">
        <v>30</v>
      </c>
      <c r="O2160" s="3" t="s">
        <v>5090</v>
      </c>
      <c r="P2160" s="3" t="s">
        <v>46</v>
      </c>
      <c r="Q2160" s="3" t="s">
        <v>68</v>
      </c>
      <c r="R2160" s="3" t="s">
        <v>5091</v>
      </c>
      <c r="S2160" s="3">
        <v>17.856000000000002</v>
      </c>
      <c r="T2160" s="3">
        <v>4</v>
      </c>
      <c r="U2160" s="3">
        <v>0.2</v>
      </c>
      <c r="V2160" s="3">
        <v>2.0087999999999973</v>
      </c>
    </row>
    <row r="2161" spans="1:22" ht="14.25" customHeight="1" x14ac:dyDescent="0.25">
      <c r="A2161" s="3">
        <v>2160</v>
      </c>
      <c r="B2161" s="3" t="s">
        <v>5092</v>
      </c>
      <c r="C2161" s="4">
        <f>YEAR(Table_1[[#This Row],[Order Date]])</f>
        <v>2013</v>
      </c>
      <c r="D2161" s="9">
        <v>41521</v>
      </c>
      <c r="E2161" s="3">
        <v>41527</v>
      </c>
      <c r="F2161" s="3" t="s">
        <v>50</v>
      </c>
      <c r="G2161" s="3" t="s">
        <v>1952</v>
      </c>
      <c r="H2161" s="3" t="s">
        <v>1953</v>
      </c>
      <c r="I2161" s="3" t="s">
        <v>26</v>
      </c>
      <c r="J2161" s="3" t="s">
        <v>27</v>
      </c>
      <c r="K2161" s="3" t="s">
        <v>303</v>
      </c>
      <c r="L2161" s="3" t="s">
        <v>211</v>
      </c>
      <c r="M2161" s="3">
        <v>60610</v>
      </c>
      <c r="N2161" s="3" t="s">
        <v>105</v>
      </c>
      <c r="O2161" s="3" t="s">
        <v>3521</v>
      </c>
      <c r="P2161" s="3" t="s">
        <v>46</v>
      </c>
      <c r="Q2161" s="3" t="s">
        <v>75</v>
      </c>
      <c r="R2161" s="3" t="s">
        <v>3522</v>
      </c>
      <c r="S2161" s="3">
        <v>8.8079999999999981</v>
      </c>
      <c r="T2161" s="3">
        <v>3</v>
      </c>
      <c r="U2161" s="3">
        <v>0.8</v>
      </c>
      <c r="V2161" s="3">
        <v>-14.973600000000001</v>
      </c>
    </row>
    <row r="2162" spans="1:22" ht="14.25" customHeight="1" x14ac:dyDescent="0.25">
      <c r="A2162" s="3">
        <v>2161</v>
      </c>
      <c r="B2162" s="3" t="s">
        <v>5093</v>
      </c>
      <c r="C2162" s="4">
        <f>YEAR(Table_1[[#This Row],[Order Date]])</f>
        <v>2013</v>
      </c>
      <c r="D2162" s="9">
        <v>41409</v>
      </c>
      <c r="E2162" s="3">
        <v>41409</v>
      </c>
      <c r="F2162" s="3" t="s">
        <v>1290</v>
      </c>
      <c r="G2162" s="3" t="s">
        <v>940</v>
      </c>
      <c r="H2162" s="3" t="s">
        <v>941</v>
      </c>
      <c r="I2162" s="3" t="s">
        <v>26</v>
      </c>
      <c r="J2162" s="3" t="s">
        <v>27</v>
      </c>
      <c r="K2162" s="3" t="s">
        <v>1007</v>
      </c>
      <c r="L2162" s="3" t="s">
        <v>498</v>
      </c>
      <c r="M2162" s="3">
        <v>45231</v>
      </c>
      <c r="N2162" s="3" t="s">
        <v>148</v>
      </c>
      <c r="O2162" s="3" t="s">
        <v>4256</v>
      </c>
      <c r="P2162" s="3" t="s">
        <v>32</v>
      </c>
      <c r="Q2162" s="3" t="s">
        <v>65</v>
      </c>
      <c r="R2162" s="3" t="s">
        <v>4257</v>
      </c>
      <c r="S2162" s="3">
        <v>79.384000000000015</v>
      </c>
      <c r="T2162" s="3">
        <v>1</v>
      </c>
      <c r="U2162" s="3">
        <v>0.2</v>
      </c>
      <c r="V2162" s="3">
        <v>29.768999999999998</v>
      </c>
    </row>
    <row r="2163" spans="1:22" ht="14.25" customHeight="1" x14ac:dyDescent="0.25">
      <c r="A2163" s="3">
        <v>2162</v>
      </c>
      <c r="B2163" s="3" t="s">
        <v>5094</v>
      </c>
      <c r="C2163" s="4">
        <f>YEAR(Table_1[[#This Row],[Order Date]])</f>
        <v>2013</v>
      </c>
      <c r="D2163" s="9">
        <v>41281</v>
      </c>
      <c r="E2163" s="3">
        <v>41286</v>
      </c>
      <c r="F2163" s="3" t="s">
        <v>50</v>
      </c>
      <c r="G2163" s="3" t="s">
        <v>930</v>
      </c>
      <c r="H2163" s="3" t="s">
        <v>931</v>
      </c>
      <c r="I2163" s="3" t="s">
        <v>102</v>
      </c>
      <c r="J2163" s="3" t="s">
        <v>27</v>
      </c>
      <c r="K2163" s="3" t="s">
        <v>3199</v>
      </c>
      <c r="L2163" s="3" t="s">
        <v>43</v>
      </c>
      <c r="M2163" s="3">
        <v>94601</v>
      </c>
      <c r="N2163" s="3" t="s">
        <v>44</v>
      </c>
      <c r="O2163" s="3" t="s">
        <v>5095</v>
      </c>
      <c r="P2163" s="3" t="s">
        <v>46</v>
      </c>
      <c r="Q2163" s="3" t="s">
        <v>68</v>
      </c>
      <c r="R2163" s="3" t="s">
        <v>5096</v>
      </c>
      <c r="S2163" s="3">
        <v>34.58</v>
      </c>
      <c r="T2163" s="3">
        <v>1</v>
      </c>
      <c r="U2163" s="3">
        <v>0</v>
      </c>
      <c r="V2163" s="3">
        <v>10.028199999999998</v>
      </c>
    </row>
    <row r="2164" spans="1:22" ht="14.25" customHeight="1" x14ac:dyDescent="0.25">
      <c r="A2164" s="3">
        <v>2163</v>
      </c>
      <c r="B2164" s="3" t="s">
        <v>5097</v>
      </c>
      <c r="C2164" s="4">
        <f>YEAR(Table_1[[#This Row],[Order Date]])</f>
        <v>2014</v>
      </c>
      <c r="D2164" s="9">
        <v>41712</v>
      </c>
      <c r="E2164" s="3">
        <v>41718</v>
      </c>
      <c r="F2164" s="3" t="s">
        <v>50</v>
      </c>
      <c r="G2164" s="3" t="s">
        <v>5098</v>
      </c>
      <c r="H2164" s="3" t="s">
        <v>5099</v>
      </c>
      <c r="I2164" s="3" t="s">
        <v>102</v>
      </c>
      <c r="J2164" s="3" t="s">
        <v>27</v>
      </c>
      <c r="K2164" s="3" t="s">
        <v>5100</v>
      </c>
      <c r="L2164" s="3" t="s">
        <v>43</v>
      </c>
      <c r="M2164" s="3">
        <v>95336</v>
      </c>
      <c r="N2164" s="3" t="s">
        <v>44</v>
      </c>
      <c r="O2164" s="3" t="s">
        <v>4293</v>
      </c>
      <c r="P2164" s="3" t="s">
        <v>46</v>
      </c>
      <c r="Q2164" s="3" t="s">
        <v>90</v>
      </c>
      <c r="R2164" s="3" t="s">
        <v>4294</v>
      </c>
      <c r="S2164" s="3">
        <v>314.54999999999995</v>
      </c>
      <c r="T2164" s="3">
        <v>3</v>
      </c>
      <c r="U2164" s="3">
        <v>0</v>
      </c>
      <c r="V2164" s="3">
        <v>150.98399999999998</v>
      </c>
    </row>
    <row r="2165" spans="1:22" ht="14.25" customHeight="1" x14ac:dyDescent="0.25">
      <c r="A2165" s="3">
        <v>2164</v>
      </c>
      <c r="B2165" s="3" t="s">
        <v>5101</v>
      </c>
      <c r="C2165" s="4">
        <f>YEAR(Table_1[[#This Row],[Order Date]])</f>
        <v>2013</v>
      </c>
      <c r="D2165" s="9">
        <v>41561</v>
      </c>
      <c r="E2165" s="3">
        <v>41567</v>
      </c>
      <c r="F2165" s="3" t="s">
        <v>50</v>
      </c>
      <c r="G2165" s="3" t="s">
        <v>600</v>
      </c>
      <c r="H2165" s="3" t="s">
        <v>601</v>
      </c>
      <c r="I2165" s="3" t="s">
        <v>26</v>
      </c>
      <c r="J2165" s="3" t="s">
        <v>27</v>
      </c>
      <c r="K2165" s="3" t="s">
        <v>1986</v>
      </c>
      <c r="L2165" s="3" t="s">
        <v>104</v>
      </c>
      <c r="M2165" s="3">
        <v>78041</v>
      </c>
      <c r="N2165" s="3" t="s">
        <v>105</v>
      </c>
      <c r="O2165" s="3" t="s">
        <v>2564</v>
      </c>
      <c r="P2165" s="3" t="s">
        <v>71</v>
      </c>
      <c r="Q2165" s="3" t="s">
        <v>161</v>
      </c>
      <c r="R2165" s="3" t="s">
        <v>2565</v>
      </c>
      <c r="S2165" s="3">
        <v>191.976</v>
      </c>
      <c r="T2165" s="3">
        <v>3</v>
      </c>
      <c r="U2165" s="3">
        <v>0.2</v>
      </c>
      <c r="V2165" s="3">
        <v>23.996999999999986</v>
      </c>
    </row>
    <row r="2166" spans="1:22" ht="14.25" customHeight="1" x14ac:dyDescent="0.25">
      <c r="A2166" s="3">
        <v>2165</v>
      </c>
      <c r="B2166" s="3" t="s">
        <v>5101</v>
      </c>
      <c r="C2166" s="4">
        <f>YEAR(Table_1[[#This Row],[Order Date]])</f>
        <v>2013</v>
      </c>
      <c r="D2166" s="9">
        <v>41561</v>
      </c>
      <c r="E2166" s="3">
        <v>41567</v>
      </c>
      <c r="F2166" s="3" t="s">
        <v>50</v>
      </c>
      <c r="G2166" s="3" t="s">
        <v>600</v>
      </c>
      <c r="H2166" s="3" t="s">
        <v>601</v>
      </c>
      <c r="I2166" s="3" t="s">
        <v>26</v>
      </c>
      <c r="J2166" s="3" t="s">
        <v>27</v>
      </c>
      <c r="K2166" s="3" t="s">
        <v>1986</v>
      </c>
      <c r="L2166" s="3" t="s">
        <v>104</v>
      </c>
      <c r="M2166" s="3">
        <v>78041</v>
      </c>
      <c r="N2166" s="3" t="s">
        <v>105</v>
      </c>
      <c r="O2166" s="3" t="s">
        <v>5102</v>
      </c>
      <c r="P2166" s="3" t="s">
        <v>46</v>
      </c>
      <c r="Q2166" s="3" t="s">
        <v>90</v>
      </c>
      <c r="R2166" s="3" t="s">
        <v>5103</v>
      </c>
      <c r="S2166" s="3">
        <v>8.2880000000000003</v>
      </c>
      <c r="T2166" s="3">
        <v>2</v>
      </c>
      <c r="U2166" s="3">
        <v>0.2</v>
      </c>
      <c r="V2166" s="3">
        <v>3.0043999999999995</v>
      </c>
    </row>
    <row r="2167" spans="1:22" ht="14.25" customHeight="1" x14ac:dyDescent="0.25">
      <c r="A2167" s="3">
        <v>2166</v>
      </c>
      <c r="B2167" s="3" t="s">
        <v>5101</v>
      </c>
      <c r="C2167" s="4">
        <f>YEAR(Table_1[[#This Row],[Order Date]])</f>
        <v>2013</v>
      </c>
      <c r="D2167" s="9">
        <v>41561</v>
      </c>
      <c r="E2167" s="3">
        <v>41567</v>
      </c>
      <c r="F2167" s="3" t="s">
        <v>50</v>
      </c>
      <c r="G2167" s="3" t="s">
        <v>600</v>
      </c>
      <c r="H2167" s="3" t="s">
        <v>601</v>
      </c>
      <c r="I2167" s="3" t="s">
        <v>26</v>
      </c>
      <c r="J2167" s="3" t="s">
        <v>27</v>
      </c>
      <c r="K2167" s="3" t="s">
        <v>1986</v>
      </c>
      <c r="L2167" s="3" t="s">
        <v>104</v>
      </c>
      <c r="M2167" s="3">
        <v>78041</v>
      </c>
      <c r="N2167" s="3" t="s">
        <v>105</v>
      </c>
      <c r="O2167" s="3" t="s">
        <v>2263</v>
      </c>
      <c r="P2167" s="3" t="s">
        <v>32</v>
      </c>
      <c r="Q2167" s="3" t="s">
        <v>65</v>
      </c>
      <c r="R2167" s="3" t="s">
        <v>2264</v>
      </c>
      <c r="S2167" s="3">
        <v>139.91999999999999</v>
      </c>
      <c r="T2167" s="3">
        <v>5</v>
      </c>
      <c r="U2167" s="3">
        <v>0.6</v>
      </c>
      <c r="V2167" s="3">
        <v>-150.41399999999999</v>
      </c>
    </row>
    <row r="2168" spans="1:22" ht="14.25" customHeight="1" x14ac:dyDescent="0.25">
      <c r="A2168" s="3">
        <v>2167</v>
      </c>
      <c r="B2168" s="3" t="s">
        <v>5101</v>
      </c>
      <c r="C2168" s="4">
        <f>YEAR(Table_1[[#This Row],[Order Date]])</f>
        <v>2013</v>
      </c>
      <c r="D2168" s="9">
        <v>41561</v>
      </c>
      <c r="E2168" s="3">
        <v>41567</v>
      </c>
      <c r="F2168" s="3" t="s">
        <v>50</v>
      </c>
      <c r="G2168" s="3" t="s">
        <v>600</v>
      </c>
      <c r="H2168" s="3" t="s">
        <v>601</v>
      </c>
      <c r="I2168" s="3" t="s">
        <v>26</v>
      </c>
      <c r="J2168" s="3" t="s">
        <v>27</v>
      </c>
      <c r="K2168" s="3" t="s">
        <v>1986</v>
      </c>
      <c r="L2168" s="3" t="s">
        <v>104</v>
      </c>
      <c r="M2168" s="3">
        <v>78041</v>
      </c>
      <c r="N2168" s="3" t="s">
        <v>105</v>
      </c>
      <c r="O2168" s="3" t="s">
        <v>4669</v>
      </c>
      <c r="P2168" s="3" t="s">
        <v>46</v>
      </c>
      <c r="Q2168" s="3" t="s">
        <v>68</v>
      </c>
      <c r="R2168" s="3" t="s">
        <v>4670</v>
      </c>
      <c r="S2168" s="3">
        <v>15.872</v>
      </c>
      <c r="T2168" s="3">
        <v>1</v>
      </c>
      <c r="U2168" s="3">
        <v>0.2</v>
      </c>
      <c r="V2168" s="3">
        <v>1.1904000000000003</v>
      </c>
    </row>
    <row r="2169" spans="1:22" ht="14.25" customHeight="1" x14ac:dyDescent="0.25">
      <c r="A2169" s="3">
        <v>2168</v>
      </c>
      <c r="B2169" s="3" t="s">
        <v>5101</v>
      </c>
      <c r="C2169" s="4">
        <f>YEAR(Table_1[[#This Row],[Order Date]])</f>
        <v>2013</v>
      </c>
      <c r="D2169" s="9">
        <v>41561</v>
      </c>
      <c r="E2169" s="3">
        <v>41567</v>
      </c>
      <c r="F2169" s="3" t="s">
        <v>50</v>
      </c>
      <c r="G2169" s="3" t="s">
        <v>600</v>
      </c>
      <c r="H2169" s="3" t="s">
        <v>601</v>
      </c>
      <c r="I2169" s="3" t="s">
        <v>26</v>
      </c>
      <c r="J2169" s="3" t="s">
        <v>27</v>
      </c>
      <c r="K2169" s="3" t="s">
        <v>1986</v>
      </c>
      <c r="L2169" s="3" t="s">
        <v>104</v>
      </c>
      <c r="M2169" s="3">
        <v>78041</v>
      </c>
      <c r="N2169" s="3" t="s">
        <v>105</v>
      </c>
      <c r="O2169" s="3" t="s">
        <v>1218</v>
      </c>
      <c r="P2169" s="3" t="s">
        <v>46</v>
      </c>
      <c r="Q2169" s="3" t="s">
        <v>75</v>
      </c>
      <c r="R2169" s="3" t="s">
        <v>1219</v>
      </c>
      <c r="S2169" s="3">
        <v>6.2859999999999987</v>
      </c>
      <c r="T2169" s="3">
        <v>7</v>
      </c>
      <c r="U2169" s="3">
        <v>0.8</v>
      </c>
      <c r="V2169" s="3">
        <v>-11.000500000000008</v>
      </c>
    </row>
    <row r="2170" spans="1:22" ht="14.25" customHeight="1" x14ac:dyDescent="0.25">
      <c r="A2170" s="3">
        <v>2169</v>
      </c>
      <c r="B2170" s="3" t="s">
        <v>5104</v>
      </c>
      <c r="C2170" s="4">
        <f>YEAR(Table_1[[#This Row],[Order Date]])</f>
        <v>2014</v>
      </c>
      <c r="D2170" s="9">
        <v>41667</v>
      </c>
      <c r="E2170" s="3">
        <v>41670</v>
      </c>
      <c r="F2170" s="3" t="s">
        <v>23</v>
      </c>
      <c r="G2170" s="3" t="s">
        <v>5105</v>
      </c>
      <c r="H2170" s="3" t="s">
        <v>5106</v>
      </c>
      <c r="I2170" s="3" t="s">
        <v>26</v>
      </c>
      <c r="J2170" s="3" t="s">
        <v>27</v>
      </c>
      <c r="K2170" s="3" t="s">
        <v>4255</v>
      </c>
      <c r="L2170" s="3" t="s">
        <v>498</v>
      </c>
      <c r="M2170" s="3">
        <v>44240</v>
      </c>
      <c r="N2170" s="3" t="s">
        <v>148</v>
      </c>
      <c r="O2170" s="3" t="s">
        <v>1987</v>
      </c>
      <c r="P2170" s="3" t="s">
        <v>46</v>
      </c>
      <c r="Q2170" s="3" t="s">
        <v>68</v>
      </c>
      <c r="R2170" s="3" t="s">
        <v>1988</v>
      </c>
      <c r="S2170" s="3">
        <v>14.015999999999998</v>
      </c>
      <c r="T2170" s="3">
        <v>3</v>
      </c>
      <c r="U2170" s="3">
        <v>0.2</v>
      </c>
      <c r="V2170" s="3">
        <v>1.7519999999999998</v>
      </c>
    </row>
    <row r="2171" spans="1:22" ht="14.25" customHeight="1" x14ac:dyDescent="0.25">
      <c r="A2171" s="3">
        <v>2170</v>
      </c>
      <c r="B2171" s="3" t="s">
        <v>5104</v>
      </c>
      <c r="C2171" s="4">
        <f>YEAR(Table_1[[#This Row],[Order Date]])</f>
        <v>2014</v>
      </c>
      <c r="D2171" s="9">
        <v>41667</v>
      </c>
      <c r="E2171" s="3">
        <v>41670</v>
      </c>
      <c r="F2171" s="3" t="s">
        <v>23</v>
      </c>
      <c r="G2171" s="3" t="s">
        <v>5105</v>
      </c>
      <c r="H2171" s="3" t="s">
        <v>5106</v>
      </c>
      <c r="I2171" s="3" t="s">
        <v>26</v>
      </c>
      <c r="J2171" s="3" t="s">
        <v>27</v>
      </c>
      <c r="K2171" s="3" t="s">
        <v>4255</v>
      </c>
      <c r="L2171" s="3" t="s">
        <v>498</v>
      </c>
      <c r="M2171" s="3">
        <v>44240</v>
      </c>
      <c r="N2171" s="3" t="s">
        <v>148</v>
      </c>
      <c r="O2171" s="3" t="s">
        <v>2738</v>
      </c>
      <c r="P2171" s="3" t="s">
        <v>71</v>
      </c>
      <c r="Q2171" s="3" t="s">
        <v>161</v>
      </c>
      <c r="R2171" s="3" t="s">
        <v>2739</v>
      </c>
      <c r="S2171" s="3">
        <v>71.975999999999999</v>
      </c>
      <c r="T2171" s="3">
        <v>3</v>
      </c>
      <c r="U2171" s="3">
        <v>0.2</v>
      </c>
      <c r="V2171" s="3">
        <v>-8.9970000000000034</v>
      </c>
    </row>
    <row r="2172" spans="1:22" ht="14.25" customHeight="1" x14ac:dyDescent="0.25">
      <c r="A2172" s="3">
        <v>2171</v>
      </c>
      <c r="B2172" s="3" t="s">
        <v>5104</v>
      </c>
      <c r="C2172" s="4">
        <f>YEAR(Table_1[[#This Row],[Order Date]])</f>
        <v>2014</v>
      </c>
      <c r="D2172" s="9">
        <v>41667</v>
      </c>
      <c r="E2172" s="3">
        <v>41670</v>
      </c>
      <c r="F2172" s="3" t="s">
        <v>23</v>
      </c>
      <c r="G2172" s="3" t="s">
        <v>5105</v>
      </c>
      <c r="H2172" s="3" t="s">
        <v>5106</v>
      </c>
      <c r="I2172" s="3" t="s">
        <v>26</v>
      </c>
      <c r="J2172" s="3" t="s">
        <v>27</v>
      </c>
      <c r="K2172" s="3" t="s">
        <v>4255</v>
      </c>
      <c r="L2172" s="3" t="s">
        <v>498</v>
      </c>
      <c r="M2172" s="3">
        <v>44240</v>
      </c>
      <c r="N2172" s="3" t="s">
        <v>148</v>
      </c>
      <c r="O2172" s="3" t="s">
        <v>692</v>
      </c>
      <c r="P2172" s="3" t="s">
        <v>71</v>
      </c>
      <c r="Q2172" s="3" t="s">
        <v>72</v>
      </c>
      <c r="R2172" s="3" t="s">
        <v>693</v>
      </c>
      <c r="S2172" s="3">
        <v>107.982</v>
      </c>
      <c r="T2172" s="3">
        <v>3</v>
      </c>
      <c r="U2172" s="3">
        <v>0.4</v>
      </c>
      <c r="V2172" s="3">
        <v>-26.995499999999993</v>
      </c>
    </row>
    <row r="2173" spans="1:22" ht="14.25" customHeight="1" x14ac:dyDescent="0.25">
      <c r="A2173" s="3">
        <v>2172</v>
      </c>
      <c r="B2173" s="3" t="s">
        <v>5107</v>
      </c>
      <c r="C2173" s="4">
        <f>YEAR(Table_1[[#This Row],[Order Date]])</f>
        <v>2014</v>
      </c>
      <c r="D2173" s="9">
        <v>41963</v>
      </c>
      <c r="E2173" s="3">
        <v>41969</v>
      </c>
      <c r="F2173" s="3" t="s">
        <v>50</v>
      </c>
      <c r="G2173" s="3" t="s">
        <v>208</v>
      </c>
      <c r="H2173" s="3" t="s">
        <v>209</v>
      </c>
      <c r="I2173" s="3" t="s">
        <v>41</v>
      </c>
      <c r="J2173" s="3" t="s">
        <v>27</v>
      </c>
      <c r="K2173" s="3" t="s">
        <v>5108</v>
      </c>
      <c r="L2173" s="3" t="s">
        <v>104</v>
      </c>
      <c r="M2173" s="3">
        <v>76903</v>
      </c>
      <c r="N2173" s="3" t="s">
        <v>105</v>
      </c>
      <c r="O2173" s="3" t="s">
        <v>2476</v>
      </c>
      <c r="P2173" s="3" t="s">
        <v>32</v>
      </c>
      <c r="Q2173" s="3" t="s">
        <v>36</v>
      </c>
      <c r="R2173" s="3" t="s">
        <v>2477</v>
      </c>
      <c r="S2173" s="3">
        <v>305.31200000000001</v>
      </c>
      <c r="T2173" s="3">
        <v>2</v>
      </c>
      <c r="U2173" s="3">
        <v>0.3</v>
      </c>
      <c r="V2173" s="3">
        <v>-8.7232000000000198</v>
      </c>
    </row>
    <row r="2174" spans="1:22" ht="14.25" customHeight="1" x14ac:dyDescent="0.25">
      <c r="A2174" s="3">
        <v>2173</v>
      </c>
      <c r="B2174" s="3" t="s">
        <v>5109</v>
      </c>
      <c r="C2174" s="4">
        <f>YEAR(Table_1[[#This Row],[Order Date]])</f>
        <v>2011</v>
      </c>
      <c r="D2174" s="9">
        <v>40756</v>
      </c>
      <c r="E2174" s="3">
        <v>40758</v>
      </c>
      <c r="F2174" s="3" t="s">
        <v>188</v>
      </c>
      <c r="G2174" s="3" t="s">
        <v>5110</v>
      </c>
      <c r="H2174" s="3" t="s">
        <v>5111</v>
      </c>
      <c r="I2174" s="3" t="s">
        <v>26</v>
      </c>
      <c r="J2174" s="3" t="s">
        <v>27</v>
      </c>
      <c r="K2174" s="3" t="s">
        <v>127</v>
      </c>
      <c r="L2174" s="3" t="s">
        <v>43</v>
      </c>
      <c r="M2174" s="3">
        <v>94122</v>
      </c>
      <c r="N2174" s="3" t="s">
        <v>44</v>
      </c>
      <c r="O2174" s="3" t="s">
        <v>5112</v>
      </c>
      <c r="P2174" s="3" t="s">
        <v>46</v>
      </c>
      <c r="Q2174" s="3" t="s">
        <v>75</v>
      </c>
      <c r="R2174" s="3" t="s">
        <v>5113</v>
      </c>
      <c r="S2174" s="3">
        <v>19.752000000000002</v>
      </c>
      <c r="T2174" s="3">
        <v>3</v>
      </c>
      <c r="U2174" s="3">
        <v>0.2</v>
      </c>
      <c r="V2174" s="3">
        <v>6.9131999999999998</v>
      </c>
    </row>
    <row r="2175" spans="1:22" ht="14.25" customHeight="1" x14ac:dyDescent="0.25">
      <c r="A2175" s="3">
        <v>2174</v>
      </c>
      <c r="B2175" s="3" t="s">
        <v>5114</v>
      </c>
      <c r="C2175" s="4">
        <f>YEAR(Table_1[[#This Row],[Order Date]])</f>
        <v>2013</v>
      </c>
      <c r="D2175" s="9">
        <v>41486</v>
      </c>
      <c r="E2175" s="3">
        <v>41491</v>
      </c>
      <c r="F2175" s="3" t="s">
        <v>50</v>
      </c>
      <c r="G2175" s="3" t="s">
        <v>550</v>
      </c>
      <c r="H2175" s="3" t="s">
        <v>551</v>
      </c>
      <c r="I2175" s="3" t="s">
        <v>102</v>
      </c>
      <c r="J2175" s="3" t="s">
        <v>27</v>
      </c>
      <c r="K2175" s="3" t="s">
        <v>184</v>
      </c>
      <c r="L2175" s="3" t="s">
        <v>104</v>
      </c>
      <c r="M2175" s="3">
        <v>77070</v>
      </c>
      <c r="N2175" s="3" t="s">
        <v>105</v>
      </c>
      <c r="O2175" s="3" t="s">
        <v>4327</v>
      </c>
      <c r="P2175" s="3" t="s">
        <v>46</v>
      </c>
      <c r="Q2175" s="3" t="s">
        <v>75</v>
      </c>
      <c r="R2175" s="3" t="s">
        <v>4328</v>
      </c>
      <c r="S2175" s="3">
        <v>9.2639999999999976</v>
      </c>
      <c r="T2175" s="3">
        <v>3</v>
      </c>
      <c r="U2175" s="3">
        <v>0.8</v>
      </c>
      <c r="V2175" s="3">
        <v>-13.895999999999997</v>
      </c>
    </row>
    <row r="2176" spans="1:22" ht="14.25" customHeight="1" x14ac:dyDescent="0.25">
      <c r="A2176" s="3">
        <v>2175</v>
      </c>
      <c r="B2176" s="3" t="s">
        <v>5115</v>
      </c>
      <c r="C2176" s="4">
        <f>YEAR(Table_1[[#This Row],[Order Date]])</f>
        <v>2012</v>
      </c>
      <c r="D2176" s="9">
        <v>41120</v>
      </c>
      <c r="E2176" s="3">
        <v>41124</v>
      </c>
      <c r="F2176" s="3" t="s">
        <v>23</v>
      </c>
      <c r="G2176" s="3" t="s">
        <v>4952</v>
      </c>
      <c r="H2176" s="3" t="s">
        <v>4953</v>
      </c>
      <c r="I2176" s="3" t="s">
        <v>41</v>
      </c>
      <c r="J2176" s="3" t="s">
        <v>27</v>
      </c>
      <c r="K2176" s="3" t="s">
        <v>184</v>
      </c>
      <c r="L2176" s="3" t="s">
        <v>104</v>
      </c>
      <c r="M2176" s="3">
        <v>77041</v>
      </c>
      <c r="N2176" s="3" t="s">
        <v>105</v>
      </c>
      <c r="O2176" s="3" t="s">
        <v>4890</v>
      </c>
      <c r="P2176" s="3" t="s">
        <v>46</v>
      </c>
      <c r="Q2176" s="3" t="s">
        <v>59</v>
      </c>
      <c r="R2176" s="3" t="s">
        <v>4891</v>
      </c>
      <c r="S2176" s="3">
        <v>61.792000000000002</v>
      </c>
      <c r="T2176" s="3">
        <v>4</v>
      </c>
      <c r="U2176" s="3">
        <v>0.2</v>
      </c>
      <c r="V2176" s="3">
        <v>6.1792000000000016</v>
      </c>
    </row>
    <row r="2177" spans="1:22" ht="14.25" customHeight="1" x14ac:dyDescent="0.25">
      <c r="A2177" s="3">
        <v>2176</v>
      </c>
      <c r="B2177" s="3" t="s">
        <v>5116</v>
      </c>
      <c r="C2177" s="4">
        <f>YEAR(Table_1[[#This Row],[Order Date]])</f>
        <v>2013</v>
      </c>
      <c r="D2177" s="9">
        <v>41563</v>
      </c>
      <c r="E2177" s="3">
        <v>41569</v>
      </c>
      <c r="F2177" s="3" t="s">
        <v>50</v>
      </c>
      <c r="G2177" s="3" t="s">
        <v>5117</v>
      </c>
      <c r="H2177" s="3" t="s">
        <v>5118</v>
      </c>
      <c r="I2177" s="3" t="s">
        <v>102</v>
      </c>
      <c r="J2177" s="3" t="s">
        <v>27</v>
      </c>
      <c r="K2177" s="3" t="s">
        <v>5119</v>
      </c>
      <c r="L2177" s="3" t="s">
        <v>121</v>
      </c>
      <c r="M2177" s="3">
        <v>84106</v>
      </c>
      <c r="N2177" s="3" t="s">
        <v>44</v>
      </c>
      <c r="O2177" s="3" t="s">
        <v>5120</v>
      </c>
      <c r="P2177" s="3" t="s">
        <v>46</v>
      </c>
      <c r="Q2177" s="3" t="s">
        <v>90</v>
      </c>
      <c r="R2177" s="3" t="s">
        <v>5121</v>
      </c>
      <c r="S2177" s="3">
        <v>45.68</v>
      </c>
      <c r="T2177" s="3">
        <v>2</v>
      </c>
      <c r="U2177" s="3">
        <v>0</v>
      </c>
      <c r="V2177" s="3">
        <v>21.012799999999999</v>
      </c>
    </row>
    <row r="2178" spans="1:22" ht="14.25" customHeight="1" x14ac:dyDescent="0.25">
      <c r="A2178" s="3">
        <v>2177</v>
      </c>
      <c r="B2178" s="3" t="s">
        <v>5116</v>
      </c>
      <c r="C2178" s="4">
        <f>YEAR(Table_1[[#This Row],[Order Date]])</f>
        <v>2013</v>
      </c>
      <c r="D2178" s="9">
        <v>41563</v>
      </c>
      <c r="E2178" s="3">
        <v>41569</v>
      </c>
      <c r="F2178" s="3" t="s">
        <v>50</v>
      </c>
      <c r="G2178" s="3" t="s">
        <v>5117</v>
      </c>
      <c r="H2178" s="3" t="s">
        <v>5118</v>
      </c>
      <c r="I2178" s="3" t="s">
        <v>102</v>
      </c>
      <c r="J2178" s="3" t="s">
        <v>27</v>
      </c>
      <c r="K2178" s="3" t="s">
        <v>5119</v>
      </c>
      <c r="L2178" s="3" t="s">
        <v>121</v>
      </c>
      <c r="M2178" s="3">
        <v>84106</v>
      </c>
      <c r="N2178" s="3" t="s">
        <v>44</v>
      </c>
      <c r="O2178" s="3" t="s">
        <v>4308</v>
      </c>
      <c r="P2178" s="3" t="s">
        <v>46</v>
      </c>
      <c r="Q2178" s="3" t="s">
        <v>90</v>
      </c>
      <c r="R2178" s="3" t="s">
        <v>4309</v>
      </c>
      <c r="S2178" s="3">
        <v>60.12</v>
      </c>
      <c r="T2178" s="3">
        <v>9</v>
      </c>
      <c r="U2178" s="3">
        <v>0</v>
      </c>
      <c r="V2178" s="3">
        <v>28.857599999999998</v>
      </c>
    </row>
    <row r="2179" spans="1:22" ht="14.25" customHeight="1" x14ac:dyDescent="0.25">
      <c r="A2179" s="3">
        <v>2178</v>
      </c>
      <c r="B2179" s="3" t="s">
        <v>5116</v>
      </c>
      <c r="C2179" s="4">
        <f>YEAR(Table_1[[#This Row],[Order Date]])</f>
        <v>2013</v>
      </c>
      <c r="D2179" s="9">
        <v>41563</v>
      </c>
      <c r="E2179" s="3">
        <v>41569</v>
      </c>
      <c r="F2179" s="3" t="s">
        <v>50</v>
      </c>
      <c r="G2179" s="3" t="s">
        <v>5117</v>
      </c>
      <c r="H2179" s="3" t="s">
        <v>5118</v>
      </c>
      <c r="I2179" s="3" t="s">
        <v>102</v>
      </c>
      <c r="J2179" s="3" t="s">
        <v>27</v>
      </c>
      <c r="K2179" s="3" t="s">
        <v>5119</v>
      </c>
      <c r="L2179" s="3" t="s">
        <v>121</v>
      </c>
      <c r="M2179" s="3">
        <v>84106</v>
      </c>
      <c r="N2179" s="3" t="s">
        <v>44</v>
      </c>
      <c r="O2179" s="3" t="s">
        <v>4493</v>
      </c>
      <c r="P2179" s="3" t="s">
        <v>46</v>
      </c>
      <c r="Q2179" s="3" t="s">
        <v>75</v>
      </c>
      <c r="R2179" s="3" t="s">
        <v>4494</v>
      </c>
      <c r="S2179" s="3">
        <v>41.72</v>
      </c>
      <c r="T2179" s="3">
        <v>5</v>
      </c>
      <c r="U2179" s="3">
        <v>0.2</v>
      </c>
      <c r="V2179" s="3">
        <v>13.037499999999998</v>
      </c>
    </row>
    <row r="2180" spans="1:22" ht="14.25" customHeight="1" x14ac:dyDescent="0.25">
      <c r="A2180" s="3">
        <v>2179</v>
      </c>
      <c r="B2180" s="3" t="s">
        <v>5116</v>
      </c>
      <c r="C2180" s="4">
        <f>YEAR(Table_1[[#This Row],[Order Date]])</f>
        <v>2013</v>
      </c>
      <c r="D2180" s="9">
        <v>41563</v>
      </c>
      <c r="E2180" s="3">
        <v>41569</v>
      </c>
      <c r="F2180" s="3" t="s">
        <v>50</v>
      </c>
      <c r="G2180" s="3" t="s">
        <v>5117</v>
      </c>
      <c r="H2180" s="3" t="s">
        <v>5118</v>
      </c>
      <c r="I2180" s="3" t="s">
        <v>102</v>
      </c>
      <c r="J2180" s="3" t="s">
        <v>27</v>
      </c>
      <c r="K2180" s="3" t="s">
        <v>5119</v>
      </c>
      <c r="L2180" s="3" t="s">
        <v>121</v>
      </c>
      <c r="M2180" s="3">
        <v>84106</v>
      </c>
      <c r="N2180" s="3" t="s">
        <v>44</v>
      </c>
      <c r="O2180" s="3" t="s">
        <v>1637</v>
      </c>
      <c r="P2180" s="3" t="s">
        <v>46</v>
      </c>
      <c r="Q2180" s="3" t="s">
        <v>90</v>
      </c>
      <c r="R2180" s="3" t="s">
        <v>1638</v>
      </c>
      <c r="S2180" s="3">
        <v>71.599999999999994</v>
      </c>
      <c r="T2180" s="3">
        <v>8</v>
      </c>
      <c r="U2180" s="3">
        <v>0</v>
      </c>
      <c r="V2180" s="3">
        <v>32.935999999999993</v>
      </c>
    </row>
    <row r="2181" spans="1:22" ht="14.25" customHeight="1" x14ac:dyDescent="0.25">
      <c r="A2181" s="3">
        <v>2180</v>
      </c>
      <c r="B2181" s="3" t="s">
        <v>5122</v>
      </c>
      <c r="C2181" s="4">
        <f>YEAR(Table_1[[#This Row],[Order Date]])</f>
        <v>2013</v>
      </c>
      <c r="D2181" s="9">
        <v>41402</v>
      </c>
      <c r="E2181" s="3">
        <v>41406</v>
      </c>
      <c r="F2181" s="3" t="s">
        <v>50</v>
      </c>
      <c r="G2181" s="3" t="s">
        <v>1453</v>
      </c>
      <c r="H2181" s="3" t="s">
        <v>1454</v>
      </c>
      <c r="I2181" s="3" t="s">
        <v>26</v>
      </c>
      <c r="J2181" s="3" t="s">
        <v>27</v>
      </c>
      <c r="K2181" s="3" t="s">
        <v>266</v>
      </c>
      <c r="L2181" s="3" t="s">
        <v>267</v>
      </c>
      <c r="M2181" s="3">
        <v>10009</v>
      </c>
      <c r="N2181" s="3" t="s">
        <v>148</v>
      </c>
      <c r="O2181" s="3" t="s">
        <v>1335</v>
      </c>
      <c r="P2181" s="3" t="s">
        <v>46</v>
      </c>
      <c r="Q2181" s="3" t="s">
        <v>75</v>
      </c>
      <c r="R2181" s="3" t="s">
        <v>1336</v>
      </c>
      <c r="S2181" s="3">
        <v>85.232000000000014</v>
      </c>
      <c r="T2181" s="3">
        <v>7</v>
      </c>
      <c r="U2181" s="3">
        <v>0.2</v>
      </c>
      <c r="V2181" s="3">
        <v>30.896599999999996</v>
      </c>
    </row>
    <row r="2182" spans="1:22" ht="14.25" customHeight="1" x14ac:dyDescent="0.25">
      <c r="A2182" s="3">
        <v>2181</v>
      </c>
      <c r="B2182" s="3" t="s">
        <v>5122</v>
      </c>
      <c r="C2182" s="4">
        <f>YEAR(Table_1[[#This Row],[Order Date]])</f>
        <v>2013</v>
      </c>
      <c r="D2182" s="9">
        <v>41402</v>
      </c>
      <c r="E2182" s="3">
        <v>41406</v>
      </c>
      <c r="F2182" s="3" t="s">
        <v>50</v>
      </c>
      <c r="G2182" s="3" t="s">
        <v>1453</v>
      </c>
      <c r="H2182" s="3" t="s">
        <v>1454</v>
      </c>
      <c r="I2182" s="3" t="s">
        <v>26</v>
      </c>
      <c r="J2182" s="3" t="s">
        <v>27</v>
      </c>
      <c r="K2182" s="3" t="s">
        <v>266</v>
      </c>
      <c r="L2182" s="3" t="s">
        <v>267</v>
      </c>
      <c r="M2182" s="3">
        <v>10009</v>
      </c>
      <c r="N2182" s="3" t="s">
        <v>148</v>
      </c>
      <c r="O2182" s="3" t="s">
        <v>1667</v>
      </c>
      <c r="P2182" s="3" t="s">
        <v>46</v>
      </c>
      <c r="Q2182" s="3" t="s">
        <v>47</v>
      </c>
      <c r="R2182" s="3" t="s">
        <v>1668</v>
      </c>
      <c r="S2182" s="3">
        <v>44.400000000000006</v>
      </c>
      <c r="T2182" s="3">
        <v>3</v>
      </c>
      <c r="U2182" s="3">
        <v>0</v>
      </c>
      <c r="V2182" s="3">
        <v>22.200000000000003</v>
      </c>
    </row>
    <row r="2183" spans="1:22" ht="14.25" customHeight="1" x14ac:dyDescent="0.25">
      <c r="A2183" s="3">
        <v>2182</v>
      </c>
      <c r="B2183" s="3" t="s">
        <v>5122</v>
      </c>
      <c r="C2183" s="4">
        <f>YEAR(Table_1[[#This Row],[Order Date]])</f>
        <v>2013</v>
      </c>
      <c r="D2183" s="9">
        <v>41402</v>
      </c>
      <c r="E2183" s="3">
        <v>41406</v>
      </c>
      <c r="F2183" s="3" t="s">
        <v>50</v>
      </c>
      <c r="G2183" s="3" t="s">
        <v>1453</v>
      </c>
      <c r="H2183" s="3" t="s">
        <v>1454</v>
      </c>
      <c r="I2183" s="3" t="s">
        <v>26</v>
      </c>
      <c r="J2183" s="3" t="s">
        <v>27</v>
      </c>
      <c r="K2183" s="3" t="s">
        <v>266</v>
      </c>
      <c r="L2183" s="3" t="s">
        <v>267</v>
      </c>
      <c r="M2183" s="3">
        <v>10009</v>
      </c>
      <c r="N2183" s="3" t="s">
        <v>148</v>
      </c>
      <c r="O2183" s="3" t="s">
        <v>5123</v>
      </c>
      <c r="P2183" s="3" t="s">
        <v>32</v>
      </c>
      <c r="Q2183" s="3" t="s">
        <v>36</v>
      </c>
      <c r="R2183" s="3" t="s">
        <v>5124</v>
      </c>
      <c r="S2183" s="3">
        <v>442.76400000000001</v>
      </c>
      <c r="T2183" s="3">
        <v>4</v>
      </c>
      <c r="U2183" s="3">
        <v>0.1</v>
      </c>
      <c r="V2183" s="3">
        <v>59.035200000000003</v>
      </c>
    </row>
    <row r="2184" spans="1:22" ht="14.25" customHeight="1" x14ac:dyDescent="0.25">
      <c r="A2184" s="3">
        <v>2183</v>
      </c>
      <c r="B2184" s="3" t="s">
        <v>5122</v>
      </c>
      <c r="C2184" s="4">
        <f>YEAR(Table_1[[#This Row],[Order Date]])</f>
        <v>2013</v>
      </c>
      <c r="D2184" s="9">
        <v>41402</v>
      </c>
      <c r="E2184" s="3">
        <v>41406</v>
      </c>
      <c r="F2184" s="3" t="s">
        <v>50</v>
      </c>
      <c r="G2184" s="3" t="s">
        <v>1453</v>
      </c>
      <c r="H2184" s="3" t="s">
        <v>1454</v>
      </c>
      <c r="I2184" s="3" t="s">
        <v>26</v>
      </c>
      <c r="J2184" s="3" t="s">
        <v>27</v>
      </c>
      <c r="K2184" s="3" t="s">
        <v>266</v>
      </c>
      <c r="L2184" s="3" t="s">
        <v>267</v>
      </c>
      <c r="M2184" s="3">
        <v>10009</v>
      </c>
      <c r="N2184" s="3" t="s">
        <v>148</v>
      </c>
      <c r="O2184" s="3" t="s">
        <v>4603</v>
      </c>
      <c r="P2184" s="3" t="s">
        <v>71</v>
      </c>
      <c r="Q2184" s="3" t="s">
        <v>682</v>
      </c>
      <c r="R2184" s="3" t="s">
        <v>4604</v>
      </c>
      <c r="S2184" s="3">
        <v>3999.95</v>
      </c>
      <c r="T2184" s="3">
        <v>5</v>
      </c>
      <c r="U2184" s="3">
        <v>0</v>
      </c>
      <c r="V2184" s="3">
        <v>1159.9854999999998</v>
      </c>
    </row>
    <row r="2185" spans="1:22" ht="14.25" customHeight="1" x14ac:dyDescent="0.25">
      <c r="A2185" s="3">
        <v>2184</v>
      </c>
      <c r="B2185" s="3" t="s">
        <v>5122</v>
      </c>
      <c r="C2185" s="4">
        <f>YEAR(Table_1[[#This Row],[Order Date]])</f>
        <v>2013</v>
      </c>
      <c r="D2185" s="9">
        <v>41402</v>
      </c>
      <c r="E2185" s="3">
        <v>41406</v>
      </c>
      <c r="F2185" s="3" t="s">
        <v>50</v>
      </c>
      <c r="G2185" s="3" t="s">
        <v>1453</v>
      </c>
      <c r="H2185" s="3" t="s">
        <v>1454</v>
      </c>
      <c r="I2185" s="3" t="s">
        <v>26</v>
      </c>
      <c r="J2185" s="3" t="s">
        <v>27</v>
      </c>
      <c r="K2185" s="3" t="s">
        <v>266</v>
      </c>
      <c r="L2185" s="3" t="s">
        <v>267</v>
      </c>
      <c r="M2185" s="3">
        <v>10009</v>
      </c>
      <c r="N2185" s="3" t="s">
        <v>148</v>
      </c>
      <c r="O2185" s="3" t="s">
        <v>444</v>
      </c>
      <c r="P2185" s="3" t="s">
        <v>71</v>
      </c>
      <c r="Q2185" s="3" t="s">
        <v>161</v>
      </c>
      <c r="R2185" s="3" t="s">
        <v>445</v>
      </c>
      <c r="S2185" s="3">
        <v>199.95000000000002</v>
      </c>
      <c r="T2185" s="3">
        <v>5</v>
      </c>
      <c r="U2185" s="3">
        <v>0</v>
      </c>
      <c r="V2185" s="3">
        <v>21.994499999999988</v>
      </c>
    </row>
    <row r="2186" spans="1:22" ht="14.25" customHeight="1" x14ac:dyDescent="0.25">
      <c r="A2186" s="3">
        <v>2185</v>
      </c>
      <c r="B2186" s="3" t="s">
        <v>5122</v>
      </c>
      <c r="C2186" s="4">
        <f>YEAR(Table_1[[#This Row],[Order Date]])</f>
        <v>2013</v>
      </c>
      <c r="D2186" s="9">
        <v>41402</v>
      </c>
      <c r="E2186" s="3">
        <v>41406</v>
      </c>
      <c r="F2186" s="3" t="s">
        <v>50</v>
      </c>
      <c r="G2186" s="3" t="s">
        <v>1453</v>
      </c>
      <c r="H2186" s="3" t="s">
        <v>1454</v>
      </c>
      <c r="I2186" s="3" t="s">
        <v>26</v>
      </c>
      <c r="J2186" s="3" t="s">
        <v>27</v>
      </c>
      <c r="K2186" s="3" t="s">
        <v>266</v>
      </c>
      <c r="L2186" s="3" t="s">
        <v>267</v>
      </c>
      <c r="M2186" s="3">
        <v>10009</v>
      </c>
      <c r="N2186" s="3" t="s">
        <v>148</v>
      </c>
      <c r="O2186" s="3" t="s">
        <v>2887</v>
      </c>
      <c r="P2186" s="3" t="s">
        <v>32</v>
      </c>
      <c r="Q2186" s="3" t="s">
        <v>65</v>
      </c>
      <c r="R2186" s="3" t="s">
        <v>186</v>
      </c>
      <c r="S2186" s="3">
        <v>63.68</v>
      </c>
      <c r="T2186" s="3">
        <v>8</v>
      </c>
      <c r="U2186" s="3">
        <v>0</v>
      </c>
      <c r="V2186" s="3">
        <v>28.019200000000005</v>
      </c>
    </row>
    <row r="2187" spans="1:22" ht="14.25" customHeight="1" x14ac:dyDescent="0.25">
      <c r="A2187" s="3">
        <v>2186</v>
      </c>
      <c r="B2187" s="3" t="s">
        <v>5125</v>
      </c>
      <c r="C2187" s="4">
        <f>YEAR(Table_1[[#This Row],[Order Date]])</f>
        <v>2014</v>
      </c>
      <c r="D2187" s="9">
        <v>41853</v>
      </c>
      <c r="E2187" s="3">
        <v>41856</v>
      </c>
      <c r="F2187" s="3" t="s">
        <v>23</v>
      </c>
      <c r="G2187" s="3" t="s">
        <v>819</v>
      </c>
      <c r="H2187" s="3" t="s">
        <v>820</v>
      </c>
      <c r="I2187" s="3" t="s">
        <v>41</v>
      </c>
      <c r="J2187" s="3" t="s">
        <v>27</v>
      </c>
      <c r="K2187" s="3" t="s">
        <v>2640</v>
      </c>
      <c r="L2187" s="3" t="s">
        <v>43</v>
      </c>
      <c r="M2187" s="3">
        <v>93905</v>
      </c>
      <c r="N2187" s="3" t="s">
        <v>44</v>
      </c>
      <c r="O2187" s="3" t="s">
        <v>617</v>
      </c>
      <c r="P2187" s="3" t="s">
        <v>46</v>
      </c>
      <c r="Q2187" s="3" t="s">
        <v>75</v>
      </c>
      <c r="R2187" s="3" t="s">
        <v>618</v>
      </c>
      <c r="S2187" s="3">
        <v>54.896000000000008</v>
      </c>
      <c r="T2187" s="3">
        <v>2</v>
      </c>
      <c r="U2187" s="3">
        <v>0.2</v>
      </c>
      <c r="V2187" s="3">
        <v>18.5274</v>
      </c>
    </row>
    <row r="2188" spans="1:22" ht="14.25" customHeight="1" x14ac:dyDescent="0.25">
      <c r="A2188" s="3">
        <v>2187</v>
      </c>
      <c r="B2188" s="3" t="s">
        <v>5126</v>
      </c>
      <c r="C2188" s="4">
        <f>YEAR(Table_1[[#This Row],[Order Date]])</f>
        <v>2013</v>
      </c>
      <c r="D2188" s="9">
        <v>41470</v>
      </c>
      <c r="E2188" s="3">
        <v>41470</v>
      </c>
      <c r="F2188" s="3" t="s">
        <v>1290</v>
      </c>
      <c r="G2188" s="3" t="s">
        <v>5127</v>
      </c>
      <c r="H2188" s="3" t="s">
        <v>5128</v>
      </c>
      <c r="I2188" s="3" t="s">
        <v>26</v>
      </c>
      <c r="J2188" s="3" t="s">
        <v>27</v>
      </c>
      <c r="K2188" s="3" t="s">
        <v>1681</v>
      </c>
      <c r="L2188" s="3" t="s">
        <v>358</v>
      </c>
      <c r="M2188" s="3">
        <v>35810</v>
      </c>
      <c r="N2188" s="3" t="s">
        <v>30</v>
      </c>
      <c r="O2188" s="3" t="s">
        <v>741</v>
      </c>
      <c r="P2188" s="3" t="s">
        <v>71</v>
      </c>
      <c r="Q2188" s="3" t="s">
        <v>161</v>
      </c>
      <c r="R2188" s="3" t="s">
        <v>742</v>
      </c>
      <c r="S2188" s="3">
        <v>29</v>
      </c>
      <c r="T2188" s="3">
        <v>2</v>
      </c>
      <c r="U2188" s="3">
        <v>0</v>
      </c>
      <c r="V2188" s="3">
        <v>7.25</v>
      </c>
    </row>
    <row r="2189" spans="1:22" ht="14.25" customHeight="1" x14ac:dyDescent="0.25">
      <c r="A2189" s="3">
        <v>2188</v>
      </c>
      <c r="B2189" s="3" t="s">
        <v>5129</v>
      </c>
      <c r="C2189" s="4">
        <f>YEAR(Table_1[[#This Row],[Order Date]])</f>
        <v>2014</v>
      </c>
      <c r="D2189" s="9">
        <v>41862</v>
      </c>
      <c r="E2189" s="3">
        <v>41867</v>
      </c>
      <c r="F2189" s="3" t="s">
        <v>50</v>
      </c>
      <c r="G2189" s="3" t="s">
        <v>5110</v>
      </c>
      <c r="H2189" s="3" t="s">
        <v>5111</v>
      </c>
      <c r="I2189" s="3" t="s">
        <v>26</v>
      </c>
      <c r="J2189" s="3" t="s">
        <v>27</v>
      </c>
      <c r="K2189" s="3" t="s">
        <v>497</v>
      </c>
      <c r="L2189" s="3" t="s">
        <v>254</v>
      </c>
      <c r="M2189" s="3">
        <v>47201</v>
      </c>
      <c r="N2189" s="3" t="s">
        <v>105</v>
      </c>
      <c r="O2189" s="3" t="s">
        <v>4131</v>
      </c>
      <c r="P2189" s="3" t="s">
        <v>46</v>
      </c>
      <c r="Q2189" s="3" t="s">
        <v>173</v>
      </c>
      <c r="R2189" s="3" t="s">
        <v>186</v>
      </c>
      <c r="S2189" s="3">
        <v>70.08</v>
      </c>
      <c r="T2189" s="3">
        <v>6</v>
      </c>
      <c r="U2189" s="3">
        <v>0</v>
      </c>
      <c r="V2189" s="3">
        <v>35.04</v>
      </c>
    </row>
    <row r="2190" spans="1:22" ht="14.25" customHeight="1" x14ac:dyDescent="0.25">
      <c r="A2190" s="3">
        <v>2189</v>
      </c>
      <c r="B2190" s="3" t="s">
        <v>5129</v>
      </c>
      <c r="C2190" s="4">
        <f>YEAR(Table_1[[#This Row],[Order Date]])</f>
        <v>2014</v>
      </c>
      <c r="D2190" s="9">
        <v>41862</v>
      </c>
      <c r="E2190" s="3">
        <v>41867</v>
      </c>
      <c r="F2190" s="3" t="s">
        <v>50</v>
      </c>
      <c r="G2190" s="3" t="s">
        <v>5110</v>
      </c>
      <c r="H2190" s="3" t="s">
        <v>5111</v>
      </c>
      <c r="I2190" s="3" t="s">
        <v>26</v>
      </c>
      <c r="J2190" s="3" t="s">
        <v>27</v>
      </c>
      <c r="K2190" s="3" t="s">
        <v>497</v>
      </c>
      <c r="L2190" s="3" t="s">
        <v>254</v>
      </c>
      <c r="M2190" s="3">
        <v>47201</v>
      </c>
      <c r="N2190" s="3" t="s">
        <v>105</v>
      </c>
      <c r="O2190" s="3" t="s">
        <v>338</v>
      </c>
      <c r="P2190" s="3" t="s">
        <v>32</v>
      </c>
      <c r="Q2190" s="3" t="s">
        <v>65</v>
      </c>
      <c r="R2190" s="3" t="s">
        <v>339</v>
      </c>
      <c r="S2190" s="3">
        <v>121.3</v>
      </c>
      <c r="T2190" s="3">
        <v>2</v>
      </c>
      <c r="U2190" s="3">
        <v>0</v>
      </c>
      <c r="V2190" s="3">
        <v>25.472999999999999</v>
      </c>
    </row>
    <row r="2191" spans="1:22" ht="14.25" customHeight="1" x14ac:dyDescent="0.25">
      <c r="A2191" s="3">
        <v>2190</v>
      </c>
      <c r="B2191" s="3" t="s">
        <v>5129</v>
      </c>
      <c r="C2191" s="4">
        <f>YEAR(Table_1[[#This Row],[Order Date]])</f>
        <v>2014</v>
      </c>
      <c r="D2191" s="9">
        <v>41862</v>
      </c>
      <c r="E2191" s="3">
        <v>41867</v>
      </c>
      <c r="F2191" s="3" t="s">
        <v>50</v>
      </c>
      <c r="G2191" s="3" t="s">
        <v>5110</v>
      </c>
      <c r="H2191" s="3" t="s">
        <v>5111</v>
      </c>
      <c r="I2191" s="3" t="s">
        <v>26</v>
      </c>
      <c r="J2191" s="3" t="s">
        <v>27</v>
      </c>
      <c r="K2191" s="3" t="s">
        <v>497</v>
      </c>
      <c r="L2191" s="3" t="s">
        <v>254</v>
      </c>
      <c r="M2191" s="3">
        <v>47201</v>
      </c>
      <c r="N2191" s="3" t="s">
        <v>105</v>
      </c>
      <c r="O2191" s="3" t="s">
        <v>1191</v>
      </c>
      <c r="P2191" s="3" t="s">
        <v>71</v>
      </c>
      <c r="Q2191" s="3" t="s">
        <v>72</v>
      </c>
      <c r="R2191" s="3" t="s">
        <v>1192</v>
      </c>
      <c r="S2191" s="3">
        <v>1454.4900000000002</v>
      </c>
      <c r="T2191" s="3">
        <v>9</v>
      </c>
      <c r="U2191" s="3">
        <v>0</v>
      </c>
      <c r="V2191" s="3">
        <v>378.16740000000004</v>
      </c>
    </row>
    <row r="2192" spans="1:22" ht="14.25" customHeight="1" x14ac:dyDescent="0.25">
      <c r="A2192" s="3">
        <v>2191</v>
      </c>
      <c r="B2192" s="3" t="s">
        <v>5130</v>
      </c>
      <c r="C2192" s="4">
        <f>YEAR(Table_1[[#This Row],[Order Date]])</f>
        <v>2013</v>
      </c>
      <c r="D2192" s="9">
        <v>41451</v>
      </c>
      <c r="E2192" s="3">
        <v>41455</v>
      </c>
      <c r="F2192" s="3" t="s">
        <v>50</v>
      </c>
      <c r="G2192" s="3" t="s">
        <v>2009</v>
      </c>
      <c r="H2192" s="3" t="s">
        <v>2010</v>
      </c>
      <c r="I2192" s="3" t="s">
        <v>26</v>
      </c>
      <c r="J2192" s="3" t="s">
        <v>27</v>
      </c>
      <c r="K2192" s="3" t="s">
        <v>42</v>
      </c>
      <c r="L2192" s="3" t="s">
        <v>43</v>
      </c>
      <c r="M2192" s="3">
        <v>90049</v>
      </c>
      <c r="N2192" s="3" t="s">
        <v>44</v>
      </c>
      <c r="O2192" s="3" t="s">
        <v>5131</v>
      </c>
      <c r="P2192" s="3" t="s">
        <v>46</v>
      </c>
      <c r="Q2192" s="3" t="s">
        <v>78</v>
      </c>
      <c r="R2192" s="3" t="s">
        <v>5132</v>
      </c>
      <c r="S2192" s="3">
        <v>60.81</v>
      </c>
      <c r="T2192" s="3">
        <v>3</v>
      </c>
      <c r="U2192" s="3">
        <v>0</v>
      </c>
      <c r="V2192" s="3">
        <v>17.026800000000001</v>
      </c>
    </row>
    <row r="2193" spans="1:22" ht="14.25" customHeight="1" x14ac:dyDescent="0.25">
      <c r="A2193" s="3">
        <v>2192</v>
      </c>
      <c r="B2193" s="3" t="s">
        <v>5133</v>
      </c>
      <c r="C2193" s="4">
        <f>YEAR(Table_1[[#This Row],[Order Date]])</f>
        <v>2013</v>
      </c>
      <c r="D2193" s="9">
        <v>41619</v>
      </c>
      <c r="E2193" s="3">
        <v>41626</v>
      </c>
      <c r="F2193" s="3" t="s">
        <v>50</v>
      </c>
      <c r="G2193" s="3" t="s">
        <v>2287</v>
      </c>
      <c r="H2193" s="3" t="s">
        <v>2288</v>
      </c>
      <c r="I2193" s="3" t="s">
        <v>26</v>
      </c>
      <c r="J2193" s="3" t="s">
        <v>27</v>
      </c>
      <c r="K2193" s="3" t="s">
        <v>95</v>
      </c>
      <c r="L2193" s="3" t="s">
        <v>96</v>
      </c>
      <c r="M2193" s="3">
        <v>98105</v>
      </c>
      <c r="N2193" s="3" t="s">
        <v>44</v>
      </c>
      <c r="O2193" s="3" t="s">
        <v>4994</v>
      </c>
      <c r="P2193" s="3" t="s">
        <v>46</v>
      </c>
      <c r="Q2193" s="3" t="s">
        <v>75</v>
      </c>
      <c r="R2193" s="3" t="s">
        <v>4995</v>
      </c>
      <c r="S2193" s="3">
        <v>153.55199999999999</v>
      </c>
      <c r="T2193" s="3">
        <v>3</v>
      </c>
      <c r="U2193" s="3">
        <v>0.2</v>
      </c>
      <c r="V2193" s="3">
        <v>51.823799999999999</v>
      </c>
    </row>
    <row r="2194" spans="1:22" ht="14.25" customHeight="1" x14ac:dyDescent="0.25">
      <c r="A2194" s="3">
        <v>2193</v>
      </c>
      <c r="B2194" s="3" t="s">
        <v>5133</v>
      </c>
      <c r="C2194" s="4">
        <f>YEAR(Table_1[[#This Row],[Order Date]])</f>
        <v>2013</v>
      </c>
      <c r="D2194" s="9">
        <v>41619</v>
      </c>
      <c r="E2194" s="3">
        <v>41626</v>
      </c>
      <c r="F2194" s="3" t="s">
        <v>50</v>
      </c>
      <c r="G2194" s="3" t="s">
        <v>2287</v>
      </c>
      <c r="H2194" s="3" t="s">
        <v>2288</v>
      </c>
      <c r="I2194" s="3" t="s">
        <v>26</v>
      </c>
      <c r="J2194" s="3" t="s">
        <v>27</v>
      </c>
      <c r="K2194" s="3" t="s">
        <v>95</v>
      </c>
      <c r="L2194" s="3" t="s">
        <v>96</v>
      </c>
      <c r="M2194" s="3">
        <v>98105</v>
      </c>
      <c r="N2194" s="3" t="s">
        <v>44</v>
      </c>
      <c r="O2194" s="3" t="s">
        <v>4437</v>
      </c>
      <c r="P2194" s="3" t="s">
        <v>46</v>
      </c>
      <c r="Q2194" s="3" t="s">
        <v>78</v>
      </c>
      <c r="R2194" s="3" t="s">
        <v>4438</v>
      </c>
      <c r="S2194" s="3">
        <v>65.34</v>
      </c>
      <c r="T2194" s="3">
        <v>3</v>
      </c>
      <c r="U2194" s="3">
        <v>0</v>
      </c>
      <c r="V2194" s="3">
        <v>22.869</v>
      </c>
    </row>
    <row r="2195" spans="1:22" ht="14.25" customHeight="1" x14ac:dyDescent="0.25">
      <c r="A2195" s="3">
        <v>2194</v>
      </c>
      <c r="B2195" s="3" t="s">
        <v>5133</v>
      </c>
      <c r="C2195" s="4">
        <f>YEAR(Table_1[[#This Row],[Order Date]])</f>
        <v>2013</v>
      </c>
      <c r="D2195" s="9">
        <v>41619</v>
      </c>
      <c r="E2195" s="3">
        <v>41626</v>
      </c>
      <c r="F2195" s="3" t="s">
        <v>50</v>
      </c>
      <c r="G2195" s="3" t="s">
        <v>2287</v>
      </c>
      <c r="H2195" s="3" t="s">
        <v>2288</v>
      </c>
      <c r="I2195" s="3" t="s">
        <v>26</v>
      </c>
      <c r="J2195" s="3" t="s">
        <v>27</v>
      </c>
      <c r="K2195" s="3" t="s">
        <v>95</v>
      </c>
      <c r="L2195" s="3" t="s">
        <v>96</v>
      </c>
      <c r="M2195" s="3">
        <v>98105</v>
      </c>
      <c r="N2195" s="3" t="s">
        <v>44</v>
      </c>
      <c r="O2195" s="3" t="s">
        <v>4072</v>
      </c>
      <c r="P2195" s="3" t="s">
        <v>46</v>
      </c>
      <c r="Q2195" s="3" t="s">
        <v>90</v>
      </c>
      <c r="R2195" s="3" t="s">
        <v>4073</v>
      </c>
      <c r="S2195" s="3">
        <v>123.92</v>
      </c>
      <c r="T2195" s="3">
        <v>4</v>
      </c>
      <c r="U2195" s="3">
        <v>0</v>
      </c>
      <c r="V2195" s="3">
        <v>55.763999999999996</v>
      </c>
    </row>
    <row r="2196" spans="1:22" ht="14.25" customHeight="1" x14ac:dyDescent="0.25">
      <c r="A2196" s="3">
        <v>2195</v>
      </c>
      <c r="B2196" s="3" t="s">
        <v>5133</v>
      </c>
      <c r="C2196" s="4">
        <f>YEAR(Table_1[[#This Row],[Order Date]])</f>
        <v>2013</v>
      </c>
      <c r="D2196" s="9">
        <v>41619</v>
      </c>
      <c r="E2196" s="3">
        <v>41626</v>
      </c>
      <c r="F2196" s="3" t="s">
        <v>50</v>
      </c>
      <c r="G2196" s="3" t="s">
        <v>2287</v>
      </c>
      <c r="H2196" s="3" t="s">
        <v>2288</v>
      </c>
      <c r="I2196" s="3" t="s">
        <v>26</v>
      </c>
      <c r="J2196" s="3" t="s">
        <v>27</v>
      </c>
      <c r="K2196" s="3" t="s">
        <v>95</v>
      </c>
      <c r="L2196" s="3" t="s">
        <v>96</v>
      </c>
      <c r="M2196" s="3">
        <v>98105</v>
      </c>
      <c r="N2196" s="3" t="s">
        <v>44</v>
      </c>
      <c r="O2196" s="3" t="s">
        <v>5134</v>
      </c>
      <c r="P2196" s="3" t="s">
        <v>46</v>
      </c>
      <c r="Q2196" s="3" t="s">
        <v>78</v>
      </c>
      <c r="R2196" s="3" t="s">
        <v>5135</v>
      </c>
      <c r="S2196" s="3">
        <v>35.099999999999994</v>
      </c>
      <c r="T2196" s="3">
        <v>3</v>
      </c>
      <c r="U2196" s="3">
        <v>0</v>
      </c>
      <c r="V2196" s="3">
        <v>12.285</v>
      </c>
    </row>
    <row r="2197" spans="1:22" ht="14.25" customHeight="1" x14ac:dyDescent="0.25">
      <c r="A2197" s="3">
        <v>2196</v>
      </c>
      <c r="B2197" s="3" t="s">
        <v>5133</v>
      </c>
      <c r="C2197" s="4">
        <f>YEAR(Table_1[[#This Row],[Order Date]])</f>
        <v>2013</v>
      </c>
      <c r="D2197" s="9">
        <v>41619</v>
      </c>
      <c r="E2197" s="3">
        <v>41626</v>
      </c>
      <c r="F2197" s="3" t="s">
        <v>50</v>
      </c>
      <c r="G2197" s="3" t="s">
        <v>2287</v>
      </c>
      <c r="H2197" s="3" t="s">
        <v>2288</v>
      </c>
      <c r="I2197" s="3" t="s">
        <v>26</v>
      </c>
      <c r="J2197" s="3" t="s">
        <v>27</v>
      </c>
      <c r="K2197" s="3" t="s">
        <v>95</v>
      </c>
      <c r="L2197" s="3" t="s">
        <v>96</v>
      </c>
      <c r="M2197" s="3">
        <v>98105</v>
      </c>
      <c r="N2197" s="3" t="s">
        <v>44</v>
      </c>
      <c r="O2197" s="3" t="s">
        <v>4156</v>
      </c>
      <c r="P2197" s="3" t="s">
        <v>71</v>
      </c>
      <c r="Q2197" s="3" t="s">
        <v>161</v>
      </c>
      <c r="R2197" s="3" t="s">
        <v>4157</v>
      </c>
      <c r="S2197" s="3">
        <v>44.75</v>
      </c>
      <c r="T2197" s="3">
        <v>5</v>
      </c>
      <c r="U2197" s="3">
        <v>0</v>
      </c>
      <c r="V2197" s="3">
        <v>8.5024999999999942</v>
      </c>
    </row>
    <row r="2198" spans="1:22" ht="14.25" customHeight="1" x14ac:dyDescent="0.25">
      <c r="A2198" s="3">
        <v>2197</v>
      </c>
      <c r="B2198" s="3" t="s">
        <v>5136</v>
      </c>
      <c r="C2198" s="4">
        <f>YEAR(Table_1[[#This Row],[Order Date]])</f>
        <v>2013</v>
      </c>
      <c r="D2198" s="9">
        <v>41610</v>
      </c>
      <c r="E2198" s="3">
        <v>41615</v>
      </c>
      <c r="F2198" s="3" t="s">
        <v>50</v>
      </c>
      <c r="G2198" s="3" t="s">
        <v>3063</v>
      </c>
      <c r="H2198" s="3" t="s">
        <v>3064</v>
      </c>
      <c r="I2198" s="3" t="s">
        <v>26</v>
      </c>
      <c r="J2198" s="3" t="s">
        <v>27</v>
      </c>
      <c r="K2198" s="3" t="s">
        <v>5137</v>
      </c>
      <c r="L2198" s="3" t="s">
        <v>335</v>
      </c>
      <c r="M2198" s="3">
        <v>37918</v>
      </c>
      <c r="N2198" s="3" t="s">
        <v>30</v>
      </c>
      <c r="O2198" s="3" t="s">
        <v>586</v>
      </c>
      <c r="P2198" s="3" t="s">
        <v>46</v>
      </c>
      <c r="Q2198" s="3" t="s">
        <v>68</v>
      </c>
      <c r="R2198" s="3" t="s">
        <v>587</v>
      </c>
      <c r="S2198" s="3">
        <v>4.7039999999999997</v>
      </c>
      <c r="T2198" s="3">
        <v>2</v>
      </c>
      <c r="U2198" s="3">
        <v>0.2</v>
      </c>
      <c r="V2198" s="3">
        <v>0.41160000000000019</v>
      </c>
    </row>
    <row r="2199" spans="1:22" ht="14.25" customHeight="1" x14ac:dyDescent="0.25">
      <c r="A2199" s="3">
        <v>2198</v>
      </c>
      <c r="B2199" s="3" t="s">
        <v>5138</v>
      </c>
      <c r="C2199" s="4">
        <f>YEAR(Table_1[[#This Row],[Order Date]])</f>
        <v>2011</v>
      </c>
      <c r="D2199" s="9">
        <v>40875</v>
      </c>
      <c r="E2199" s="3">
        <v>40881</v>
      </c>
      <c r="F2199" s="3" t="s">
        <v>50</v>
      </c>
      <c r="G2199" s="3" t="s">
        <v>4968</v>
      </c>
      <c r="H2199" s="3" t="s">
        <v>4969</v>
      </c>
      <c r="I2199" s="3" t="s">
        <v>26</v>
      </c>
      <c r="J2199" s="3" t="s">
        <v>27</v>
      </c>
      <c r="K2199" s="3" t="s">
        <v>1817</v>
      </c>
      <c r="L2199" s="3" t="s">
        <v>358</v>
      </c>
      <c r="M2199" s="3">
        <v>36116</v>
      </c>
      <c r="N2199" s="3" t="s">
        <v>30</v>
      </c>
      <c r="O2199" s="3" t="s">
        <v>2190</v>
      </c>
      <c r="P2199" s="3" t="s">
        <v>46</v>
      </c>
      <c r="Q2199" s="3" t="s">
        <v>68</v>
      </c>
      <c r="R2199" s="3" t="s">
        <v>2191</v>
      </c>
      <c r="S2199" s="3">
        <v>14.669999999999998</v>
      </c>
      <c r="T2199" s="3">
        <v>3</v>
      </c>
      <c r="U2199" s="3">
        <v>0</v>
      </c>
      <c r="V2199" s="3">
        <v>3.9609000000000001</v>
      </c>
    </row>
    <row r="2200" spans="1:22" ht="14.25" customHeight="1" x14ac:dyDescent="0.25">
      <c r="A2200" s="3">
        <v>2199</v>
      </c>
      <c r="B2200" s="3" t="s">
        <v>5139</v>
      </c>
      <c r="C2200" s="4">
        <f>YEAR(Table_1[[#This Row],[Order Date]])</f>
        <v>2012</v>
      </c>
      <c r="D2200" s="9">
        <v>40996</v>
      </c>
      <c r="E2200" s="3">
        <v>41001</v>
      </c>
      <c r="F2200" s="3" t="s">
        <v>50</v>
      </c>
      <c r="G2200" s="3" t="s">
        <v>2002</v>
      </c>
      <c r="H2200" s="3" t="s">
        <v>2003</v>
      </c>
      <c r="I2200" s="3" t="s">
        <v>26</v>
      </c>
      <c r="J2200" s="3" t="s">
        <v>27</v>
      </c>
      <c r="K2200" s="3" t="s">
        <v>146</v>
      </c>
      <c r="L2200" s="3" t="s">
        <v>147</v>
      </c>
      <c r="M2200" s="3">
        <v>19120</v>
      </c>
      <c r="N2200" s="3" t="s">
        <v>148</v>
      </c>
      <c r="O2200" s="3" t="s">
        <v>410</v>
      </c>
      <c r="P2200" s="3" t="s">
        <v>46</v>
      </c>
      <c r="Q2200" s="3" t="s">
        <v>90</v>
      </c>
      <c r="R2200" s="3" t="s">
        <v>411</v>
      </c>
      <c r="S2200" s="3">
        <v>15.552000000000003</v>
      </c>
      <c r="T2200" s="3">
        <v>3</v>
      </c>
      <c r="U2200" s="3">
        <v>0.2</v>
      </c>
      <c r="V2200" s="3">
        <v>5.4432</v>
      </c>
    </row>
    <row r="2201" spans="1:22" ht="14.25" customHeight="1" x14ac:dyDescent="0.25">
      <c r="A2201" s="3">
        <v>2200</v>
      </c>
      <c r="B2201" s="3" t="s">
        <v>5139</v>
      </c>
      <c r="C2201" s="4">
        <f>YEAR(Table_1[[#This Row],[Order Date]])</f>
        <v>2012</v>
      </c>
      <c r="D2201" s="9">
        <v>40996</v>
      </c>
      <c r="E2201" s="3">
        <v>41001</v>
      </c>
      <c r="F2201" s="3" t="s">
        <v>50</v>
      </c>
      <c r="G2201" s="3" t="s">
        <v>2002</v>
      </c>
      <c r="H2201" s="3" t="s">
        <v>2003</v>
      </c>
      <c r="I2201" s="3" t="s">
        <v>26</v>
      </c>
      <c r="J2201" s="3" t="s">
        <v>27</v>
      </c>
      <c r="K2201" s="3" t="s">
        <v>146</v>
      </c>
      <c r="L2201" s="3" t="s">
        <v>147</v>
      </c>
      <c r="M2201" s="3">
        <v>19120</v>
      </c>
      <c r="N2201" s="3" t="s">
        <v>148</v>
      </c>
      <c r="O2201" s="3" t="s">
        <v>4895</v>
      </c>
      <c r="P2201" s="3" t="s">
        <v>46</v>
      </c>
      <c r="Q2201" s="3" t="s">
        <v>90</v>
      </c>
      <c r="R2201" s="3" t="s">
        <v>4896</v>
      </c>
      <c r="S2201" s="3">
        <v>5.2320000000000002</v>
      </c>
      <c r="T2201" s="3">
        <v>1</v>
      </c>
      <c r="U2201" s="3">
        <v>0.2</v>
      </c>
      <c r="V2201" s="3">
        <v>1.7003999999999999</v>
      </c>
    </row>
    <row r="2202" spans="1:22" ht="14.25" customHeight="1" x14ac:dyDescent="0.25">
      <c r="A2202" s="3">
        <v>2201</v>
      </c>
      <c r="B2202" s="3" t="s">
        <v>5140</v>
      </c>
      <c r="C2202" s="4">
        <f>YEAR(Table_1[[#This Row],[Order Date]])</f>
        <v>2011</v>
      </c>
      <c r="D2202" s="9">
        <v>40695</v>
      </c>
      <c r="E2202" s="3">
        <v>40700</v>
      </c>
      <c r="F2202" s="3" t="s">
        <v>50</v>
      </c>
      <c r="G2202" s="3" t="s">
        <v>2474</v>
      </c>
      <c r="H2202" s="3" t="s">
        <v>2475</v>
      </c>
      <c r="I2202" s="3" t="s">
        <v>26</v>
      </c>
      <c r="J2202" s="3" t="s">
        <v>27</v>
      </c>
      <c r="K2202" s="3" t="s">
        <v>5141</v>
      </c>
      <c r="L2202" s="3" t="s">
        <v>1707</v>
      </c>
      <c r="M2202" s="3">
        <v>72209</v>
      </c>
      <c r="N2202" s="3" t="s">
        <v>30</v>
      </c>
      <c r="O2202" s="3" t="s">
        <v>1362</v>
      </c>
      <c r="P2202" s="3" t="s">
        <v>32</v>
      </c>
      <c r="Q2202" s="3" t="s">
        <v>65</v>
      </c>
      <c r="R2202" s="3" t="s">
        <v>1363</v>
      </c>
      <c r="S2202" s="3">
        <v>22.200000000000003</v>
      </c>
      <c r="T2202" s="3">
        <v>6</v>
      </c>
      <c r="U2202" s="3">
        <v>0</v>
      </c>
      <c r="V2202" s="3">
        <v>9.1020000000000021</v>
      </c>
    </row>
    <row r="2203" spans="1:22" ht="14.25" customHeight="1" x14ac:dyDescent="0.25">
      <c r="A2203" s="3">
        <v>2202</v>
      </c>
      <c r="B2203" s="3" t="s">
        <v>5140</v>
      </c>
      <c r="C2203" s="4">
        <f>YEAR(Table_1[[#This Row],[Order Date]])</f>
        <v>2011</v>
      </c>
      <c r="D2203" s="9">
        <v>40695</v>
      </c>
      <c r="E2203" s="3">
        <v>40700</v>
      </c>
      <c r="F2203" s="3" t="s">
        <v>50</v>
      </c>
      <c r="G2203" s="3" t="s">
        <v>2474</v>
      </c>
      <c r="H2203" s="3" t="s">
        <v>2475</v>
      </c>
      <c r="I2203" s="3" t="s">
        <v>26</v>
      </c>
      <c r="J2203" s="3" t="s">
        <v>27</v>
      </c>
      <c r="K2203" s="3" t="s">
        <v>5141</v>
      </c>
      <c r="L2203" s="3" t="s">
        <v>1707</v>
      </c>
      <c r="M2203" s="3">
        <v>72209</v>
      </c>
      <c r="N2203" s="3" t="s">
        <v>30</v>
      </c>
      <c r="O2203" s="3" t="s">
        <v>861</v>
      </c>
      <c r="P2203" s="3" t="s">
        <v>71</v>
      </c>
      <c r="Q2203" s="3" t="s">
        <v>72</v>
      </c>
      <c r="R2203" s="3" t="s">
        <v>862</v>
      </c>
      <c r="S2203" s="3">
        <v>881.93</v>
      </c>
      <c r="T2203" s="3">
        <v>7</v>
      </c>
      <c r="U2203" s="3">
        <v>0</v>
      </c>
      <c r="V2203" s="3">
        <v>229.30180000000001</v>
      </c>
    </row>
    <row r="2204" spans="1:22" ht="14.25" customHeight="1" x14ac:dyDescent="0.25">
      <c r="A2204" s="3">
        <v>2203</v>
      </c>
      <c r="B2204" s="3" t="s">
        <v>5142</v>
      </c>
      <c r="C2204" s="4">
        <f>YEAR(Table_1[[#This Row],[Order Date]])</f>
        <v>2012</v>
      </c>
      <c r="D2204" s="9">
        <v>41158</v>
      </c>
      <c r="E2204" s="3">
        <v>41164</v>
      </c>
      <c r="F2204" s="3" t="s">
        <v>50</v>
      </c>
      <c r="G2204" s="3" t="s">
        <v>3837</v>
      </c>
      <c r="H2204" s="3" t="s">
        <v>3838</v>
      </c>
      <c r="I2204" s="3" t="s">
        <v>102</v>
      </c>
      <c r="J2204" s="3" t="s">
        <v>27</v>
      </c>
      <c r="K2204" s="3" t="s">
        <v>95</v>
      </c>
      <c r="L2204" s="3" t="s">
        <v>96</v>
      </c>
      <c r="M2204" s="3">
        <v>98103</v>
      </c>
      <c r="N2204" s="3" t="s">
        <v>44</v>
      </c>
      <c r="O2204" s="3" t="s">
        <v>1253</v>
      </c>
      <c r="P2204" s="3" t="s">
        <v>46</v>
      </c>
      <c r="Q2204" s="3" t="s">
        <v>75</v>
      </c>
      <c r="R2204" s="3" t="s">
        <v>1254</v>
      </c>
      <c r="S2204" s="3">
        <v>6.0960000000000001</v>
      </c>
      <c r="T2204" s="3">
        <v>2</v>
      </c>
      <c r="U2204" s="3">
        <v>0.2</v>
      </c>
      <c r="V2204" s="3">
        <v>2.1335999999999999</v>
      </c>
    </row>
    <row r="2205" spans="1:22" ht="14.25" customHeight="1" x14ac:dyDescent="0.25">
      <c r="A2205" s="3">
        <v>2204</v>
      </c>
      <c r="B2205" s="3" t="s">
        <v>5142</v>
      </c>
      <c r="C2205" s="4">
        <f>YEAR(Table_1[[#This Row],[Order Date]])</f>
        <v>2012</v>
      </c>
      <c r="D2205" s="9">
        <v>41158</v>
      </c>
      <c r="E2205" s="3">
        <v>41164</v>
      </c>
      <c r="F2205" s="3" t="s">
        <v>50</v>
      </c>
      <c r="G2205" s="3" t="s">
        <v>3837</v>
      </c>
      <c r="H2205" s="3" t="s">
        <v>3838</v>
      </c>
      <c r="I2205" s="3" t="s">
        <v>102</v>
      </c>
      <c r="J2205" s="3" t="s">
        <v>27</v>
      </c>
      <c r="K2205" s="3" t="s">
        <v>95</v>
      </c>
      <c r="L2205" s="3" t="s">
        <v>96</v>
      </c>
      <c r="M2205" s="3">
        <v>98103</v>
      </c>
      <c r="N2205" s="3" t="s">
        <v>44</v>
      </c>
      <c r="O2205" s="3" t="s">
        <v>5143</v>
      </c>
      <c r="P2205" s="3" t="s">
        <v>32</v>
      </c>
      <c r="Q2205" s="3" t="s">
        <v>65</v>
      </c>
      <c r="R2205" s="3" t="s">
        <v>5144</v>
      </c>
      <c r="S2205" s="3">
        <v>191.82</v>
      </c>
      <c r="T2205" s="3">
        <v>3</v>
      </c>
      <c r="U2205" s="3">
        <v>0</v>
      </c>
      <c r="V2205" s="3">
        <v>74.809799999999996</v>
      </c>
    </row>
    <row r="2206" spans="1:22" ht="14.25" customHeight="1" x14ac:dyDescent="0.25">
      <c r="A2206" s="3">
        <v>2205</v>
      </c>
      <c r="B2206" s="3" t="s">
        <v>5145</v>
      </c>
      <c r="C2206" s="4">
        <f>YEAR(Table_1[[#This Row],[Order Date]])</f>
        <v>2012</v>
      </c>
      <c r="D2206" s="9">
        <v>41089</v>
      </c>
      <c r="E2206" s="3">
        <v>41095</v>
      </c>
      <c r="F2206" s="3" t="s">
        <v>50</v>
      </c>
      <c r="G2206" s="3" t="s">
        <v>519</v>
      </c>
      <c r="H2206" s="3" t="s">
        <v>520</v>
      </c>
      <c r="I2206" s="3" t="s">
        <v>26</v>
      </c>
      <c r="J2206" s="3" t="s">
        <v>27</v>
      </c>
      <c r="K2206" s="3" t="s">
        <v>2470</v>
      </c>
      <c r="L2206" s="3" t="s">
        <v>147</v>
      </c>
      <c r="M2206" s="3">
        <v>17602</v>
      </c>
      <c r="N2206" s="3" t="s">
        <v>148</v>
      </c>
      <c r="O2206" s="3" t="s">
        <v>3928</v>
      </c>
      <c r="P2206" s="3" t="s">
        <v>32</v>
      </c>
      <c r="Q2206" s="3" t="s">
        <v>65</v>
      </c>
      <c r="R2206" s="3" t="s">
        <v>5146</v>
      </c>
      <c r="S2206" s="3">
        <v>20.103999999999999</v>
      </c>
      <c r="T2206" s="3">
        <v>1</v>
      </c>
      <c r="U2206" s="3">
        <v>0.2</v>
      </c>
      <c r="V2206" s="3">
        <v>1.7591000000000001</v>
      </c>
    </row>
    <row r="2207" spans="1:22" ht="14.25" customHeight="1" x14ac:dyDescent="0.25">
      <c r="A2207" s="3">
        <v>2206</v>
      </c>
      <c r="B2207" s="3" t="s">
        <v>5147</v>
      </c>
      <c r="C2207" s="4">
        <f>YEAR(Table_1[[#This Row],[Order Date]])</f>
        <v>2013</v>
      </c>
      <c r="D2207" s="9">
        <v>41528</v>
      </c>
      <c r="E2207" s="3">
        <v>41530</v>
      </c>
      <c r="F2207" s="3" t="s">
        <v>23</v>
      </c>
      <c r="G2207" s="3" t="s">
        <v>2844</v>
      </c>
      <c r="H2207" s="3" t="s">
        <v>2845</v>
      </c>
      <c r="I2207" s="3" t="s">
        <v>102</v>
      </c>
      <c r="J2207" s="3" t="s">
        <v>27</v>
      </c>
      <c r="K2207" s="3" t="s">
        <v>515</v>
      </c>
      <c r="L2207" s="3" t="s">
        <v>335</v>
      </c>
      <c r="M2207" s="3">
        <v>37620</v>
      </c>
      <c r="N2207" s="3" t="s">
        <v>30</v>
      </c>
      <c r="O2207" s="3" t="s">
        <v>5148</v>
      </c>
      <c r="P2207" s="3" t="s">
        <v>46</v>
      </c>
      <c r="Q2207" s="3" t="s">
        <v>68</v>
      </c>
      <c r="R2207" s="3" t="s">
        <v>5149</v>
      </c>
      <c r="S2207" s="3">
        <v>67.56</v>
      </c>
      <c r="T2207" s="3">
        <v>3</v>
      </c>
      <c r="U2207" s="3">
        <v>0.2</v>
      </c>
      <c r="V2207" s="3">
        <v>8.4449999999999896</v>
      </c>
    </row>
    <row r="2208" spans="1:22" ht="14.25" customHeight="1" x14ac:dyDescent="0.25">
      <c r="A2208" s="3">
        <v>2207</v>
      </c>
      <c r="B2208" s="3" t="s">
        <v>5150</v>
      </c>
      <c r="C2208" s="4">
        <f>YEAR(Table_1[[#This Row],[Order Date]])</f>
        <v>2011</v>
      </c>
      <c r="D2208" s="9">
        <v>40738</v>
      </c>
      <c r="E2208" s="3">
        <v>40744</v>
      </c>
      <c r="F2208" s="3" t="s">
        <v>50</v>
      </c>
      <c r="G2208" s="3" t="s">
        <v>5151</v>
      </c>
      <c r="H2208" s="3" t="s">
        <v>5152</v>
      </c>
      <c r="I2208" s="3" t="s">
        <v>102</v>
      </c>
      <c r="J2208" s="3" t="s">
        <v>27</v>
      </c>
      <c r="K2208" s="3" t="s">
        <v>456</v>
      </c>
      <c r="L2208" s="3" t="s">
        <v>211</v>
      </c>
      <c r="M2208" s="3">
        <v>60505</v>
      </c>
      <c r="N2208" s="3" t="s">
        <v>105</v>
      </c>
      <c r="O2208" s="3" t="s">
        <v>1596</v>
      </c>
      <c r="P2208" s="3" t="s">
        <v>46</v>
      </c>
      <c r="Q2208" s="3" t="s">
        <v>75</v>
      </c>
      <c r="R2208" s="3" t="s">
        <v>1597</v>
      </c>
      <c r="S2208" s="3">
        <v>29.931999999999992</v>
      </c>
      <c r="T2208" s="3">
        <v>7</v>
      </c>
      <c r="U2208" s="3">
        <v>0.8</v>
      </c>
      <c r="V2208" s="3">
        <v>-46.394600000000011</v>
      </c>
    </row>
    <row r="2209" spans="1:22" ht="14.25" customHeight="1" x14ac:dyDescent="0.25">
      <c r="A2209" s="3">
        <v>2208</v>
      </c>
      <c r="B2209" s="3" t="s">
        <v>5150</v>
      </c>
      <c r="C2209" s="4">
        <f>YEAR(Table_1[[#This Row],[Order Date]])</f>
        <v>2011</v>
      </c>
      <c r="D2209" s="9">
        <v>40738</v>
      </c>
      <c r="E2209" s="3">
        <v>40744</v>
      </c>
      <c r="F2209" s="3" t="s">
        <v>50</v>
      </c>
      <c r="G2209" s="3" t="s">
        <v>5151</v>
      </c>
      <c r="H2209" s="3" t="s">
        <v>5152</v>
      </c>
      <c r="I2209" s="3" t="s">
        <v>102</v>
      </c>
      <c r="J2209" s="3" t="s">
        <v>27</v>
      </c>
      <c r="K2209" s="3" t="s">
        <v>456</v>
      </c>
      <c r="L2209" s="3" t="s">
        <v>211</v>
      </c>
      <c r="M2209" s="3">
        <v>60505</v>
      </c>
      <c r="N2209" s="3" t="s">
        <v>105</v>
      </c>
      <c r="O2209" s="3" t="s">
        <v>766</v>
      </c>
      <c r="P2209" s="3" t="s">
        <v>71</v>
      </c>
      <c r="Q2209" s="3" t="s">
        <v>72</v>
      </c>
      <c r="R2209" s="3" t="s">
        <v>767</v>
      </c>
      <c r="S2209" s="3">
        <v>38.272000000000006</v>
      </c>
      <c r="T2209" s="3">
        <v>4</v>
      </c>
      <c r="U2209" s="3">
        <v>0.2</v>
      </c>
      <c r="V2209" s="3">
        <v>3.8272000000000013</v>
      </c>
    </row>
    <row r="2210" spans="1:22" ht="14.25" customHeight="1" x14ac:dyDescent="0.25">
      <c r="A2210" s="3">
        <v>2209</v>
      </c>
      <c r="B2210" s="3" t="s">
        <v>5153</v>
      </c>
      <c r="C2210" s="4">
        <f>YEAR(Table_1[[#This Row],[Order Date]])</f>
        <v>2012</v>
      </c>
      <c r="D2210" s="9">
        <v>41143</v>
      </c>
      <c r="E2210" s="3">
        <v>41147</v>
      </c>
      <c r="F2210" s="3" t="s">
        <v>50</v>
      </c>
      <c r="G2210" s="3" t="s">
        <v>417</v>
      </c>
      <c r="H2210" s="3" t="s">
        <v>418</v>
      </c>
      <c r="I2210" s="3" t="s">
        <v>102</v>
      </c>
      <c r="J2210" s="3" t="s">
        <v>27</v>
      </c>
      <c r="K2210" s="3" t="s">
        <v>266</v>
      </c>
      <c r="L2210" s="3" t="s">
        <v>267</v>
      </c>
      <c r="M2210" s="3">
        <v>10009</v>
      </c>
      <c r="N2210" s="3" t="s">
        <v>148</v>
      </c>
      <c r="O2210" s="3" t="s">
        <v>472</v>
      </c>
      <c r="P2210" s="3" t="s">
        <v>46</v>
      </c>
      <c r="Q2210" s="3" t="s">
        <v>68</v>
      </c>
      <c r="R2210" s="3" t="s">
        <v>473</v>
      </c>
      <c r="S2210" s="3">
        <v>16.52</v>
      </c>
      <c r="T2210" s="3">
        <v>4</v>
      </c>
      <c r="U2210" s="3">
        <v>0</v>
      </c>
      <c r="V2210" s="3">
        <v>7.5991999999999997</v>
      </c>
    </row>
    <row r="2211" spans="1:22" ht="14.25" customHeight="1" x14ac:dyDescent="0.25">
      <c r="A2211" s="3">
        <v>2210</v>
      </c>
      <c r="B2211" s="3" t="s">
        <v>5154</v>
      </c>
      <c r="C2211" s="4">
        <f>YEAR(Table_1[[#This Row],[Order Date]])</f>
        <v>2011</v>
      </c>
      <c r="D2211" s="9">
        <v>40861</v>
      </c>
      <c r="E2211" s="3">
        <v>40863</v>
      </c>
      <c r="F2211" s="3" t="s">
        <v>23</v>
      </c>
      <c r="G2211" s="3" t="s">
        <v>5155</v>
      </c>
      <c r="H2211" s="3" t="s">
        <v>5156</v>
      </c>
      <c r="I2211" s="3" t="s">
        <v>26</v>
      </c>
      <c r="J2211" s="3" t="s">
        <v>27</v>
      </c>
      <c r="K2211" s="3" t="s">
        <v>746</v>
      </c>
      <c r="L2211" s="3" t="s">
        <v>747</v>
      </c>
      <c r="M2211" s="3">
        <v>6824</v>
      </c>
      <c r="N2211" s="3" t="s">
        <v>148</v>
      </c>
      <c r="O2211" s="3" t="s">
        <v>5157</v>
      </c>
      <c r="P2211" s="3" t="s">
        <v>71</v>
      </c>
      <c r="Q2211" s="3" t="s">
        <v>72</v>
      </c>
      <c r="R2211" s="3" t="s">
        <v>5158</v>
      </c>
      <c r="S2211" s="3">
        <v>832.93</v>
      </c>
      <c r="T2211" s="3">
        <v>7</v>
      </c>
      <c r="U2211" s="3">
        <v>0</v>
      </c>
      <c r="V2211" s="3">
        <v>233.22039999999998</v>
      </c>
    </row>
    <row r="2212" spans="1:22" ht="14.25" customHeight="1" x14ac:dyDescent="0.25">
      <c r="A2212" s="3">
        <v>2211</v>
      </c>
      <c r="B2212" s="3" t="s">
        <v>5154</v>
      </c>
      <c r="C2212" s="4">
        <f>YEAR(Table_1[[#This Row],[Order Date]])</f>
        <v>2011</v>
      </c>
      <c r="D2212" s="9">
        <v>40861</v>
      </c>
      <c r="E2212" s="3">
        <v>40863</v>
      </c>
      <c r="F2212" s="3" t="s">
        <v>23</v>
      </c>
      <c r="G2212" s="3" t="s">
        <v>5155</v>
      </c>
      <c r="H2212" s="3" t="s">
        <v>5156</v>
      </c>
      <c r="I2212" s="3" t="s">
        <v>26</v>
      </c>
      <c r="J2212" s="3" t="s">
        <v>27</v>
      </c>
      <c r="K2212" s="3" t="s">
        <v>746</v>
      </c>
      <c r="L2212" s="3" t="s">
        <v>747</v>
      </c>
      <c r="M2212" s="3">
        <v>6824</v>
      </c>
      <c r="N2212" s="3" t="s">
        <v>148</v>
      </c>
      <c r="O2212" s="3" t="s">
        <v>971</v>
      </c>
      <c r="P2212" s="3" t="s">
        <v>46</v>
      </c>
      <c r="Q2212" s="3" t="s">
        <v>75</v>
      </c>
      <c r="R2212" s="3" t="s">
        <v>972</v>
      </c>
      <c r="S2212" s="3">
        <v>43.8</v>
      </c>
      <c r="T2212" s="3">
        <v>10</v>
      </c>
      <c r="U2212" s="3">
        <v>0</v>
      </c>
      <c r="V2212" s="3">
        <v>21.023999999999997</v>
      </c>
    </row>
    <row r="2213" spans="1:22" ht="14.25" customHeight="1" x14ac:dyDescent="0.25">
      <c r="A2213" s="3">
        <v>2212</v>
      </c>
      <c r="B2213" s="3" t="s">
        <v>5159</v>
      </c>
      <c r="C2213" s="4">
        <f>YEAR(Table_1[[#This Row],[Order Date]])</f>
        <v>2013</v>
      </c>
      <c r="D2213" s="9">
        <v>41606</v>
      </c>
      <c r="E2213" s="3">
        <v>41609</v>
      </c>
      <c r="F2213" s="3" t="s">
        <v>188</v>
      </c>
      <c r="G2213" s="3" t="s">
        <v>1270</v>
      </c>
      <c r="H2213" s="3" t="s">
        <v>1271</v>
      </c>
      <c r="I2213" s="3" t="s">
        <v>41</v>
      </c>
      <c r="J2213" s="3" t="s">
        <v>27</v>
      </c>
      <c r="K2213" s="3" t="s">
        <v>5160</v>
      </c>
      <c r="L2213" s="3" t="s">
        <v>238</v>
      </c>
      <c r="M2213" s="3">
        <v>48146</v>
      </c>
      <c r="N2213" s="3" t="s">
        <v>105</v>
      </c>
      <c r="O2213" s="3" t="s">
        <v>5161</v>
      </c>
      <c r="P2213" s="3" t="s">
        <v>46</v>
      </c>
      <c r="Q2213" s="3" t="s">
        <v>78</v>
      </c>
      <c r="R2213" s="3" t="s">
        <v>5162</v>
      </c>
      <c r="S2213" s="3">
        <v>167.292</v>
      </c>
      <c r="T2213" s="3">
        <v>6</v>
      </c>
      <c r="U2213" s="3">
        <v>0.1</v>
      </c>
      <c r="V2213" s="3">
        <v>29.7408</v>
      </c>
    </row>
    <row r="2214" spans="1:22" ht="14.25" customHeight="1" x14ac:dyDescent="0.25">
      <c r="A2214" s="3">
        <v>2213</v>
      </c>
      <c r="B2214" s="3" t="s">
        <v>5163</v>
      </c>
      <c r="C2214" s="4">
        <f>YEAR(Table_1[[#This Row],[Order Date]])</f>
        <v>2014</v>
      </c>
      <c r="D2214" s="9">
        <v>41965</v>
      </c>
      <c r="E2214" s="3">
        <v>41969</v>
      </c>
      <c r="F2214" s="3" t="s">
        <v>50</v>
      </c>
      <c r="G2214" s="3" t="s">
        <v>2893</v>
      </c>
      <c r="H2214" s="3" t="s">
        <v>2894</v>
      </c>
      <c r="I2214" s="3" t="s">
        <v>26</v>
      </c>
      <c r="J2214" s="3" t="s">
        <v>27</v>
      </c>
      <c r="K2214" s="3" t="s">
        <v>266</v>
      </c>
      <c r="L2214" s="3" t="s">
        <v>267</v>
      </c>
      <c r="M2214" s="3">
        <v>10035</v>
      </c>
      <c r="N2214" s="3" t="s">
        <v>148</v>
      </c>
      <c r="O2214" s="3" t="s">
        <v>3507</v>
      </c>
      <c r="P2214" s="3" t="s">
        <v>32</v>
      </c>
      <c r="Q2214" s="3" t="s">
        <v>65</v>
      </c>
      <c r="R2214" s="3" t="s">
        <v>3508</v>
      </c>
      <c r="S2214" s="3">
        <v>27.42</v>
      </c>
      <c r="T2214" s="3">
        <v>1</v>
      </c>
      <c r="U2214" s="3">
        <v>0</v>
      </c>
      <c r="V2214" s="3">
        <v>11.2422</v>
      </c>
    </row>
    <row r="2215" spans="1:22" ht="14.25" customHeight="1" x14ac:dyDescent="0.25">
      <c r="A2215" s="3">
        <v>2214</v>
      </c>
      <c r="B2215" s="3" t="s">
        <v>5164</v>
      </c>
      <c r="C2215" s="4">
        <f>YEAR(Table_1[[#This Row],[Order Date]])</f>
        <v>2014</v>
      </c>
      <c r="D2215" s="9">
        <v>41914</v>
      </c>
      <c r="E2215" s="3">
        <v>41915</v>
      </c>
      <c r="F2215" s="3" t="s">
        <v>188</v>
      </c>
      <c r="G2215" s="3" t="s">
        <v>4330</v>
      </c>
      <c r="H2215" s="3" t="s">
        <v>4331</v>
      </c>
      <c r="I2215" s="3" t="s">
        <v>26</v>
      </c>
      <c r="J2215" s="3" t="s">
        <v>27</v>
      </c>
      <c r="K2215" s="3" t="s">
        <v>630</v>
      </c>
      <c r="L2215" s="3" t="s">
        <v>43</v>
      </c>
      <c r="M2215" s="3">
        <v>95123</v>
      </c>
      <c r="N2215" s="3" t="s">
        <v>44</v>
      </c>
      <c r="O2215" s="3" t="s">
        <v>2936</v>
      </c>
      <c r="P2215" s="3" t="s">
        <v>46</v>
      </c>
      <c r="Q2215" s="3" t="s">
        <v>75</v>
      </c>
      <c r="R2215" s="3" t="s">
        <v>2937</v>
      </c>
      <c r="S2215" s="3">
        <v>1.4400000000000002</v>
      </c>
      <c r="T2215" s="3">
        <v>1</v>
      </c>
      <c r="U2215" s="3">
        <v>0.2</v>
      </c>
      <c r="V2215" s="3">
        <v>0.504</v>
      </c>
    </row>
    <row r="2216" spans="1:22" ht="14.25" customHeight="1" x14ac:dyDescent="0.25">
      <c r="A2216" s="3">
        <v>2215</v>
      </c>
      <c r="B2216" s="3" t="s">
        <v>5164</v>
      </c>
      <c r="C2216" s="4">
        <f>YEAR(Table_1[[#This Row],[Order Date]])</f>
        <v>2014</v>
      </c>
      <c r="D2216" s="9">
        <v>41914</v>
      </c>
      <c r="E2216" s="3">
        <v>41915</v>
      </c>
      <c r="F2216" s="3" t="s">
        <v>188</v>
      </c>
      <c r="G2216" s="3" t="s">
        <v>4330</v>
      </c>
      <c r="H2216" s="3" t="s">
        <v>4331</v>
      </c>
      <c r="I2216" s="3" t="s">
        <v>26</v>
      </c>
      <c r="J2216" s="3" t="s">
        <v>27</v>
      </c>
      <c r="K2216" s="3" t="s">
        <v>630</v>
      </c>
      <c r="L2216" s="3" t="s">
        <v>43</v>
      </c>
      <c r="M2216" s="3">
        <v>95123</v>
      </c>
      <c r="N2216" s="3" t="s">
        <v>44</v>
      </c>
      <c r="O2216" s="3" t="s">
        <v>1213</v>
      </c>
      <c r="P2216" s="3" t="s">
        <v>46</v>
      </c>
      <c r="Q2216" s="3" t="s">
        <v>75</v>
      </c>
      <c r="R2216" s="3" t="s">
        <v>1214</v>
      </c>
      <c r="S2216" s="3">
        <v>61.77600000000001</v>
      </c>
      <c r="T2216" s="3">
        <v>13</v>
      </c>
      <c r="U2216" s="3">
        <v>0.2</v>
      </c>
      <c r="V2216" s="3">
        <v>20.849399999999996</v>
      </c>
    </row>
    <row r="2217" spans="1:22" ht="14.25" customHeight="1" x14ac:dyDescent="0.25">
      <c r="A2217" s="3">
        <v>2216</v>
      </c>
      <c r="B2217" s="3" t="s">
        <v>5164</v>
      </c>
      <c r="C2217" s="4">
        <f>YEAR(Table_1[[#This Row],[Order Date]])</f>
        <v>2014</v>
      </c>
      <c r="D2217" s="9">
        <v>41914</v>
      </c>
      <c r="E2217" s="3">
        <v>41915</v>
      </c>
      <c r="F2217" s="3" t="s">
        <v>188</v>
      </c>
      <c r="G2217" s="3" t="s">
        <v>4330</v>
      </c>
      <c r="H2217" s="3" t="s">
        <v>4331</v>
      </c>
      <c r="I2217" s="3" t="s">
        <v>26</v>
      </c>
      <c r="J2217" s="3" t="s">
        <v>27</v>
      </c>
      <c r="K2217" s="3" t="s">
        <v>630</v>
      </c>
      <c r="L2217" s="3" t="s">
        <v>43</v>
      </c>
      <c r="M2217" s="3">
        <v>95123</v>
      </c>
      <c r="N2217" s="3" t="s">
        <v>44</v>
      </c>
      <c r="O2217" s="3" t="s">
        <v>2512</v>
      </c>
      <c r="P2217" s="3" t="s">
        <v>46</v>
      </c>
      <c r="Q2217" s="3" t="s">
        <v>78</v>
      </c>
      <c r="R2217" s="3" t="s">
        <v>3334</v>
      </c>
      <c r="S2217" s="3">
        <v>241.96</v>
      </c>
      <c r="T2217" s="3">
        <v>2</v>
      </c>
      <c r="U2217" s="3">
        <v>0</v>
      </c>
      <c r="V2217" s="3">
        <v>60.490000000000009</v>
      </c>
    </row>
    <row r="2218" spans="1:22" ht="14.25" customHeight="1" x14ac:dyDescent="0.25">
      <c r="A2218" s="3">
        <v>2217</v>
      </c>
      <c r="B2218" s="3" t="s">
        <v>5164</v>
      </c>
      <c r="C2218" s="4">
        <f>YEAR(Table_1[[#This Row],[Order Date]])</f>
        <v>2014</v>
      </c>
      <c r="D2218" s="9">
        <v>41914</v>
      </c>
      <c r="E2218" s="3">
        <v>41915</v>
      </c>
      <c r="F2218" s="3" t="s">
        <v>188</v>
      </c>
      <c r="G2218" s="3" t="s">
        <v>4330</v>
      </c>
      <c r="H2218" s="3" t="s">
        <v>4331</v>
      </c>
      <c r="I2218" s="3" t="s">
        <v>26</v>
      </c>
      <c r="J2218" s="3" t="s">
        <v>27</v>
      </c>
      <c r="K2218" s="3" t="s">
        <v>630</v>
      </c>
      <c r="L2218" s="3" t="s">
        <v>43</v>
      </c>
      <c r="M2218" s="3">
        <v>95123</v>
      </c>
      <c r="N2218" s="3" t="s">
        <v>44</v>
      </c>
      <c r="O2218" s="3" t="s">
        <v>5165</v>
      </c>
      <c r="P2218" s="3" t="s">
        <v>32</v>
      </c>
      <c r="Q2218" s="3" t="s">
        <v>36</v>
      </c>
      <c r="R2218" s="3" t="s">
        <v>5166</v>
      </c>
      <c r="S2218" s="3">
        <v>108.608</v>
      </c>
      <c r="T2218" s="3">
        <v>4</v>
      </c>
      <c r="U2218" s="3">
        <v>0.2</v>
      </c>
      <c r="V2218" s="3">
        <v>9.5031999999999925</v>
      </c>
    </row>
    <row r="2219" spans="1:22" ht="14.25" customHeight="1" x14ac:dyDescent="0.25">
      <c r="A2219" s="3">
        <v>2218</v>
      </c>
      <c r="B2219" s="3" t="s">
        <v>5167</v>
      </c>
      <c r="C2219" s="4">
        <f>YEAR(Table_1[[#This Row],[Order Date]])</f>
        <v>2011</v>
      </c>
      <c r="D2219" s="9">
        <v>40806</v>
      </c>
      <c r="E2219" s="3">
        <v>40811</v>
      </c>
      <c r="F2219" s="3" t="s">
        <v>50</v>
      </c>
      <c r="G2219" s="3" t="s">
        <v>5168</v>
      </c>
      <c r="H2219" s="3" t="s">
        <v>5169</v>
      </c>
      <c r="I2219" s="3" t="s">
        <v>41</v>
      </c>
      <c r="J2219" s="3" t="s">
        <v>27</v>
      </c>
      <c r="K2219" s="3" t="s">
        <v>1521</v>
      </c>
      <c r="L2219" s="3" t="s">
        <v>54</v>
      </c>
      <c r="M2219" s="3">
        <v>32216</v>
      </c>
      <c r="N2219" s="3" t="s">
        <v>30</v>
      </c>
      <c r="O2219" s="3" t="s">
        <v>5170</v>
      </c>
      <c r="P2219" s="3" t="s">
        <v>46</v>
      </c>
      <c r="Q2219" s="3" t="s">
        <v>68</v>
      </c>
      <c r="R2219" s="3" t="s">
        <v>5171</v>
      </c>
      <c r="S2219" s="3">
        <v>2.8160000000000003</v>
      </c>
      <c r="T2219" s="3">
        <v>2</v>
      </c>
      <c r="U2219" s="3">
        <v>0.2</v>
      </c>
      <c r="V2219" s="3">
        <v>0.98559999999999992</v>
      </c>
    </row>
    <row r="2220" spans="1:22" ht="14.25" customHeight="1" x14ac:dyDescent="0.25">
      <c r="A2220" s="3">
        <v>2219</v>
      </c>
      <c r="B2220" s="3" t="s">
        <v>5172</v>
      </c>
      <c r="C2220" s="4">
        <f>YEAR(Table_1[[#This Row],[Order Date]])</f>
        <v>2014</v>
      </c>
      <c r="D2220" s="9">
        <v>41849</v>
      </c>
      <c r="E2220" s="3">
        <v>41853</v>
      </c>
      <c r="F2220" s="3" t="s">
        <v>50</v>
      </c>
      <c r="G2220" s="3" t="s">
        <v>5173</v>
      </c>
      <c r="H2220" s="3" t="s">
        <v>5174</v>
      </c>
      <c r="I2220" s="3" t="s">
        <v>41</v>
      </c>
      <c r="J2220" s="3" t="s">
        <v>27</v>
      </c>
      <c r="K2220" s="3" t="s">
        <v>127</v>
      </c>
      <c r="L2220" s="3" t="s">
        <v>43</v>
      </c>
      <c r="M2220" s="3">
        <v>94110</v>
      </c>
      <c r="N2220" s="3" t="s">
        <v>44</v>
      </c>
      <c r="O2220" s="3" t="s">
        <v>2913</v>
      </c>
      <c r="P2220" s="3" t="s">
        <v>46</v>
      </c>
      <c r="Q2220" s="3" t="s">
        <v>75</v>
      </c>
      <c r="R2220" s="3" t="s">
        <v>2914</v>
      </c>
      <c r="S2220" s="3">
        <v>9.9840000000000018</v>
      </c>
      <c r="T2220" s="3">
        <v>4</v>
      </c>
      <c r="U2220" s="3">
        <v>0.2</v>
      </c>
      <c r="V2220" s="3">
        <v>3.6191999999999993</v>
      </c>
    </row>
    <row r="2221" spans="1:22" ht="14.25" customHeight="1" x14ac:dyDescent="0.25">
      <c r="A2221" s="3">
        <v>2220</v>
      </c>
      <c r="B2221" s="3" t="s">
        <v>5172</v>
      </c>
      <c r="C2221" s="4">
        <f>YEAR(Table_1[[#This Row],[Order Date]])</f>
        <v>2014</v>
      </c>
      <c r="D2221" s="9">
        <v>41849</v>
      </c>
      <c r="E2221" s="3">
        <v>41853</v>
      </c>
      <c r="F2221" s="3" t="s">
        <v>50</v>
      </c>
      <c r="G2221" s="3" t="s">
        <v>5173</v>
      </c>
      <c r="H2221" s="3" t="s">
        <v>5174</v>
      </c>
      <c r="I2221" s="3" t="s">
        <v>41</v>
      </c>
      <c r="J2221" s="3" t="s">
        <v>27</v>
      </c>
      <c r="K2221" s="3" t="s">
        <v>127</v>
      </c>
      <c r="L2221" s="3" t="s">
        <v>43</v>
      </c>
      <c r="M2221" s="3">
        <v>94110</v>
      </c>
      <c r="N2221" s="3" t="s">
        <v>44</v>
      </c>
      <c r="O2221" s="3" t="s">
        <v>1410</v>
      </c>
      <c r="P2221" s="3" t="s">
        <v>46</v>
      </c>
      <c r="Q2221" s="3" t="s">
        <v>59</v>
      </c>
      <c r="R2221" s="3" t="s">
        <v>1411</v>
      </c>
      <c r="S2221" s="3">
        <v>14.98</v>
      </c>
      <c r="T2221" s="3">
        <v>1</v>
      </c>
      <c r="U2221" s="3">
        <v>0</v>
      </c>
      <c r="V2221" s="3">
        <v>4.1943999999999999</v>
      </c>
    </row>
    <row r="2222" spans="1:22" ht="14.25" customHeight="1" x14ac:dyDescent="0.25">
      <c r="A2222" s="3">
        <v>2221</v>
      </c>
      <c r="B2222" s="3" t="s">
        <v>5172</v>
      </c>
      <c r="C2222" s="4">
        <f>YEAR(Table_1[[#This Row],[Order Date]])</f>
        <v>2014</v>
      </c>
      <c r="D2222" s="9">
        <v>41849</v>
      </c>
      <c r="E2222" s="3">
        <v>41853</v>
      </c>
      <c r="F2222" s="3" t="s">
        <v>50</v>
      </c>
      <c r="G2222" s="3" t="s">
        <v>5173</v>
      </c>
      <c r="H2222" s="3" t="s">
        <v>5174</v>
      </c>
      <c r="I2222" s="3" t="s">
        <v>41</v>
      </c>
      <c r="J2222" s="3" t="s">
        <v>27</v>
      </c>
      <c r="K2222" s="3" t="s">
        <v>127</v>
      </c>
      <c r="L2222" s="3" t="s">
        <v>43</v>
      </c>
      <c r="M2222" s="3">
        <v>94110</v>
      </c>
      <c r="N2222" s="3" t="s">
        <v>44</v>
      </c>
      <c r="O2222" s="3" t="s">
        <v>4464</v>
      </c>
      <c r="P2222" s="3" t="s">
        <v>71</v>
      </c>
      <c r="Q2222" s="3" t="s">
        <v>72</v>
      </c>
      <c r="R2222" s="3" t="s">
        <v>4465</v>
      </c>
      <c r="S2222" s="3">
        <v>1145.6000000000001</v>
      </c>
      <c r="T2222" s="3">
        <v>4</v>
      </c>
      <c r="U2222" s="3">
        <v>0.2</v>
      </c>
      <c r="V2222" s="3">
        <v>100.24000000000007</v>
      </c>
    </row>
    <row r="2223" spans="1:22" ht="14.25" customHeight="1" x14ac:dyDescent="0.25">
      <c r="A2223" s="3">
        <v>2222</v>
      </c>
      <c r="B2223" s="3" t="s">
        <v>5175</v>
      </c>
      <c r="C2223" s="4">
        <f>YEAR(Table_1[[#This Row],[Order Date]])</f>
        <v>2012</v>
      </c>
      <c r="D2223" s="9">
        <v>41249</v>
      </c>
      <c r="E2223" s="3">
        <v>41249</v>
      </c>
      <c r="F2223" s="3" t="s">
        <v>1290</v>
      </c>
      <c r="G2223" s="3" t="s">
        <v>5176</v>
      </c>
      <c r="H2223" s="3" t="s">
        <v>5177</v>
      </c>
      <c r="I2223" s="3" t="s">
        <v>26</v>
      </c>
      <c r="J2223" s="3" t="s">
        <v>27</v>
      </c>
      <c r="K2223" s="3" t="s">
        <v>5178</v>
      </c>
      <c r="L2223" s="3" t="s">
        <v>498</v>
      </c>
      <c r="M2223" s="3">
        <v>43302</v>
      </c>
      <c r="N2223" s="3" t="s">
        <v>148</v>
      </c>
      <c r="O2223" s="3" t="s">
        <v>5015</v>
      </c>
      <c r="P2223" s="3" t="s">
        <v>71</v>
      </c>
      <c r="Q2223" s="3" t="s">
        <v>72</v>
      </c>
      <c r="R2223" s="3" t="s">
        <v>5016</v>
      </c>
      <c r="S2223" s="3">
        <v>485.93999999999994</v>
      </c>
      <c r="T2223" s="3">
        <v>2</v>
      </c>
      <c r="U2223" s="3">
        <v>0.4</v>
      </c>
      <c r="V2223" s="3">
        <v>-89.089000000000055</v>
      </c>
    </row>
    <row r="2224" spans="1:22" ht="14.25" customHeight="1" x14ac:dyDescent="0.25">
      <c r="A2224" s="3">
        <v>2223</v>
      </c>
      <c r="B2224" s="3" t="s">
        <v>5175</v>
      </c>
      <c r="C2224" s="4">
        <f>YEAR(Table_1[[#This Row],[Order Date]])</f>
        <v>2012</v>
      </c>
      <c r="D2224" s="9">
        <v>41249</v>
      </c>
      <c r="E2224" s="3">
        <v>41249</v>
      </c>
      <c r="F2224" s="3" t="s">
        <v>1290</v>
      </c>
      <c r="G2224" s="3" t="s">
        <v>5176</v>
      </c>
      <c r="H2224" s="3" t="s">
        <v>5177</v>
      </c>
      <c r="I2224" s="3" t="s">
        <v>26</v>
      </c>
      <c r="J2224" s="3" t="s">
        <v>27</v>
      </c>
      <c r="K2224" s="3" t="s">
        <v>5178</v>
      </c>
      <c r="L2224" s="3" t="s">
        <v>498</v>
      </c>
      <c r="M2224" s="3">
        <v>43302</v>
      </c>
      <c r="N2224" s="3" t="s">
        <v>148</v>
      </c>
      <c r="O2224" s="3" t="s">
        <v>1987</v>
      </c>
      <c r="P2224" s="3" t="s">
        <v>46</v>
      </c>
      <c r="Q2224" s="3" t="s">
        <v>68</v>
      </c>
      <c r="R2224" s="3" t="s">
        <v>1988</v>
      </c>
      <c r="S2224" s="3">
        <v>37.375999999999998</v>
      </c>
      <c r="T2224" s="3">
        <v>8</v>
      </c>
      <c r="U2224" s="3">
        <v>0.2</v>
      </c>
      <c r="V2224" s="3">
        <v>4.6719999999999988</v>
      </c>
    </row>
    <row r="2225" spans="1:22" ht="14.25" customHeight="1" x14ac:dyDescent="0.25">
      <c r="A2225" s="3">
        <v>2224</v>
      </c>
      <c r="B2225" s="3" t="s">
        <v>5175</v>
      </c>
      <c r="C2225" s="4">
        <f>YEAR(Table_1[[#This Row],[Order Date]])</f>
        <v>2012</v>
      </c>
      <c r="D2225" s="9">
        <v>41249</v>
      </c>
      <c r="E2225" s="3">
        <v>41249</v>
      </c>
      <c r="F2225" s="3" t="s">
        <v>1290</v>
      </c>
      <c r="G2225" s="3" t="s">
        <v>5176</v>
      </c>
      <c r="H2225" s="3" t="s">
        <v>5177</v>
      </c>
      <c r="I2225" s="3" t="s">
        <v>26</v>
      </c>
      <c r="J2225" s="3" t="s">
        <v>27</v>
      </c>
      <c r="K2225" s="3" t="s">
        <v>5178</v>
      </c>
      <c r="L2225" s="3" t="s">
        <v>498</v>
      </c>
      <c r="M2225" s="3">
        <v>43302</v>
      </c>
      <c r="N2225" s="3" t="s">
        <v>148</v>
      </c>
      <c r="O2225" s="3" t="s">
        <v>890</v>
      </c>
      <c r="P2225" s="3" t="s">
        <v>32</v>
      </c>
      <c r="Q2225" s="3" t="s">
        <v>36</v>
      </c>
      <c r="R2225" s="3" t="s">
        <v>891</v>
      </c>
      <c r="S2225" s="3">
        <v>70.685999999999993</v>
      </c>
      <c r="T2225" s="3">
        <v>1</v>
      </c>
      <c r="U2225" s="3">
        <v>0.3</v>
      </c>
      <c r="V2225" s="3">
        <v>-24.23520000000001</v>
      </c>
    </row>
    <row r="2226" spans="1:22" ht="14.25" customHeight="1" x14ac:dyDescent="0.25">
      <c r="A2226" s="3">
        <v>2225</v>
      </c>
      <c r="B2226" s="3" t="s">
        <v>5179</v>
      </c>
      <c r="C2226" s="4">
        <f>YEAR(Table_1[[#This Row],[Order Date]])</f>
        <v>2014</v>
      </c>
      <c r="D2226" s="9">
        <v>41852</v>
      </c>
      <c r="E2226" s="3">
        <v>41857</v>
      </c>
      <c r="F2226" s="3" t="s">
        <v>50</v>
      </c>
      <c r="G2226" s="3" t="s">
        <v>895</v>
      </c>
      <c r="H2226" s="3" t="s">
        <v>896</v>
      </c>
      <c r="I2226" s="3" t="s">
        <v>41</v>
      </c>
      <c r="J2226" s="3" t="s">
        <v>27</v>
      </c>
      <c r="K2226" s="3" t="s">
        <v>146</v>
      </c>
      <c r="L2226" s="3" t="s">
        <v>147</v>
      </c>
      <c r="M2226" s="3">
        <v>19134</v>
      </c>
      <c r="N2226" s="3" t="s">
        <v>148</v>
      </c>
      <c r="O2226" s="3" t="s">
        <v>5180</v>
      </c>
      <c r="P2226" s="3" t="s">
        <v>46</v>
      </c>
      <c r="Q2226" s="3" t="s">
        <v>90</v>
      </c>
      <c r="R2226" s="3" t="s">
        <v>5181</v>
      </c>
      <c r="S2226" s="3">
        <v>54.816000000000003</v>
      </c>
      <c r="T2226" s="3">
        <v>3</v>
      </c>
      <c r="U2226" s="3">
        <v>0.2</v>
      </c>
      <c r="V2226" s="3">
        <v>17.815199999999997</v>
      </c>
    </row>
    <row r="2227" spans="1:22" ht="14.25" customHeight="1" x14ac:dyDescent="0.25">
      <c r="A2227" s="3">
        <v>2226</v>
      </c>
      <c r="B2227" s="3" t="s">
        <v>5182</v>
      </c>
      <c r="C2227" s="4">
        <f>YEAR(Table_1[[#This Row],[Order Date]])</f>
        <v>2013</v>
      </c>
      <c r="D2227" s="9">
        <v>41353</v>
      </c>
      <c r="E2227" s="3">
        <v>41355</v>
      </c>
      <c r="F2227" s="3" t="s">
        <v>23</v>
      </c>
      <c r="G2227" s="3" t="s">
        <v>5183</v>
      </c>
      <c r="H2227" s="3" t="s">
        <v>5184</v>
      </c>
      <c r="I2227" s="3" t="s">
        <v>26</v>
      </c>
      <c r="J2227" s="3" t="s">
        <v>27</v>
      </c>
      <c r="K2227" s="3" t="s">
        <v>5185</v>
      </c>
      <c r="L2227" s="3" t="s">
        <v>457</v>
      </c>
      <c r="M2227" s="3">
        <v>80122</v>
      </c>
      <c r="N2227" s="3" t="s">
        <v>44</v>
      </c>
      <c r="O2227" s="3" t="s">
        <v>5186</v>
      </c>
      <c r="P2227" s="3" t="s">
        <v>32</v>
      </c>
      <c r="Q2227" s="3" t="s">
        <v>33</v>
      </c>
      <c r="R2227" s="3" t="s">
        <v>5187</v>
      </c>
      <c r="S2227" s="3">
        <v>72.294000000000011</v>
      </c>
      <c r="T2227" s="3">
        <v>1</v>
      </c>
      <c r="U2227" s="3">
        <v>0.7</v>
      </c>
      <c r="V2227" s="3">
        <v>-98.801799999999986</v>
      </c>
    </row>
    <row r="2228" spans="1:22" ht="14.25" customHeight="1" x14ac:dyDescent="0.25">
      <c r="A2228" s="3">
        <v>2227</v>
      </c>
      <c r="B2228" s="3" t="s">
        <v>5188</v>
      </c>
      <c r="C2228" s="4">
        <f>YEAR(Table_1[[#This Row],[Order Date]])</f>
        <v>2014</v>
      </c>
      <c r="D2228" s="9">
        <v>41850</v>
      </c>
      <c r="E2228" s="3">
        <v>41855</v>
      </c>
      <c r="F2228" s="3" t="s">
        <v>50</v>
      </c>
      <c r="G2228" s="3" t="s">
        <v>1345</v>
      </c>
      <c r="H2228" s="3" t="s">
        <v>1346</v>
      </c>
      <c r="I2228" s="3" t="s">
        <v>41</v>
      </c>
      <c r="J2228" s="3" t="s">
        <v>27</v>
      </c>
      <c r="K2228" s="3" t="s">
        <v>1237</v>
      </c>
      <c r="L2228" s="3" t="s">
        <v>104</v>
      </c>
      <c r="M2228" s="3">
        <v>78745</v>
      </c>
      <c r="N2228" s="3" t="s">
        <v>105</v>
      </c>
      <c r="O2228" s="3" t="s">
        <v>3142</v>
      </c>
      <c r="P2228" s="3" t="s">
        <v>46</v>
      </c>
      <c r="Q2228" s="3" t="s">
        <v>269</v>
      </c>
      <c r="R2228" s="3" t="s">
        <v>3143</v>
      </c>
      <c r="S2228" s="3">
        <v>2.8960000000000004</v>
      </c>
      <c r="T2228" s="3">
        <v>2</v>
      </c>
      <c r="U2228" s="3">
        <v>0.2</v>
      </c>
      <c r="V2228" s="3">
        <v>0.4705999999999998</v>
      </c>
    </row>
    <row r="2229" spans="1:22" ht="14.25" customHeight="1" x14ac:dyDescent="0.25">
      <c r="A2229" s="3">
        <v>2228</v>
      </c>
      <c r="B2229" s="3" t="s">
        <v>5188</v>
      </c>
      <c r="C2229" s="4">
        <f>YEAR(Table_1[[#This Row],[Order Date]])</f>
        <v>2014</v>
      </c>
      <c r="D2229" s="9">
        <v>41850</v>
      </c>
      <c r="E2229" s="3">
        <v>41855</v>
      </c>
      <c r="F2229" s="3" t="s">
        <v>50</v>
      </c>
      <c r="G2229" s="3" t="s">
        <v>1345</v>
      </c>
      <c r="H2229" s="3" t="s">
        <v>1346</v>
      </c>
      <c r="I2229" s="3" t="s">
        <v>41</v>
      </c>
      <c r="J2229" s="3" t="s">
        <v>27</v>
      </c>
      <c r="K2229" s="3" t="s">
        <v>1237</v>
      </c>
      <c r="L2229" s="3" t="s">
        <v>104</v>
      </c>
      <c r="M2229" s="3">
        <v>78745</v>
      </c>
      <c r="N2229" s="3" t="s">
        <v>105</v>
      </c>
      <c r="O2229" s="3" t="s">
        <v>1920</v>
      </c>
      <c r="P2229" s="3" t="s">
        <v>71</v>
      </c>
      <c r="Q2229" s="3" t="s">
        <v>72</v>
      </c>
      <c r="R2229" s="3" t="s">
        <v>1921</v>
      </c>
      <c r="S2229" s="3">
        <v>124.79200000000002</v>
      </c>
      <c r="T2229" s="3">
        <v>1</v>
      </c>
      <c r="U2229" s="3">
        <v>0.2</v>
      </c>
      <c r="V2229" s="3">
        <v>15.598999999999993</v>
      </c>
    </row>
    <row r="2230" spans="1:22" ht="14.25" customHeight="1" x14ac:dyDescent="0.25">
      <c r="A2230" s="3">
        <v>2229</v>
      </c>
      <c r="B2230" s="3" t="s">
        <v>5189</v>
      </c>
      <c r="C2230" s="4">
        <f>YEAR(Table_1[[#This Row],[Order Date]])</f>
        <v>2013</v>
      </c>
      <c r="D2230" s="9">
        <v>41549</v>
      </c>
      <c r="E2230" s="3">
        <v>41553</v>
      </c>
      <c r="F2230" s="3" t="s">
        <v>50</v>
      </c>
      <c r="G2230" s="3" t="s">
        <v>3467</v>
      </c>
      <c r="H2230" s="3" t="s">
        <v>3468</v>
      </c>
      <c r="I2230" s="3" t="s">
        <v>26</v>
      </c>
      <c r="J2230" s="3" t="s">
        <v>27</v>
      </c>
      <c r="K2230" s="3" t="s">
        <v>266</v>
      </c>
      <c r="L2230" s="3" t="s">
        <v>267</v>
      </c>
      <c r="M2230" s="3">
        <v>10024</v>
      </c>
      <c r="N2230" s="3" t="s">
        <v>148</v>
      </c>
      <c r="O2230" s="3" t="s">
        <v>5067</v>
      </c>
      <c r="P2230" s="3" t="s">
        <v>32</v>
      </c>
      <c r="Q2230" s="3" t="s">
        <v>56</v>
      </c>
      <c r="R2230" s="3" t="s">
        <v>5068</v>
      </c>
      <c r="S2230" s="3">
        <v>330.58800000000002</v>
      </c>
      <c r="T2230" s="3">
        <v>1</v>
      </c>
      <c r="U2230" s="3">
        <v>0.4</v>
      </c>
      <c r="V2230" s="3">
        <v>-115.70580000000004</v>
      </c>
    </row>
    <row r="2231" spans="1:22" ht="14.25" customHeight="1" x14ac:dyDescent="0.25">
      <c r="A2231" s="3">
        <v>2230</v>
      </c>
      <c r="B2231" s="3" t="s">
        <v>5190</v>
      </c>
      <c r="C2231" s="4">
        <f>YEAR(Table_1[[#This Row],[Order Date]])</f>
        <v>2011</v>
      </c>
      <c r="D2231" s="9">
        <v>40633</v>
      </c>
      <c r="E2231" s="3">
        <v>40638</v>
      </c>
      <c r="F2231" s="3" t="s">
        <v>50</v>
      </c>
      <c r="G2231" s="3" t="s">
        <v>3332</v>
      </c>
      <c r="H2231" s="3" t="s">
        <v>3333</v>
      </c>
      <c r="I2231" s="3" t="s">
        <v>26</v>
      </c>
      <c r="J2231" s="3" t="s">
        <v>27</v>
      </c>
      <c r="K2231" s="3" t="s">
        <v>127</v>
      </c>
      <c r="L2231" s="3" t="s">
        <v>43</v>
      </c>
      <c r="M2231" s="3">
        <v>94122</v>
      </c>
      <c r="N2231" s="3" t="s">
        <v>44</v>
      </c>
      <c r="O2231" s="3" t="s">
        <v>4723</v>
      </c>
      <c r="P2231" s="3" t="s">
        <v>46</v>
      </c>
      <c r="Q2231" s="3" t="s">
        <v>75</v>
      </c>
      <c r="R2231" s="3" t="s">
        <v>4724</v>
      </c>
      <c r="S2231" s="3">
        <v>673.5680000000001</v>
      </c>
      <c r="T2231" s="3">
        <v>2</v>
      </c>
      <c r="U2231" s="3">
        <v>0.2</v>
      </c>
      <c r="V2231" s="3">
        <v>252.58799999999999</v>
      </c>
    </row>
    <row r="2232" spans="1:22" ht="14.25" customHeight="1" x14ac:dyDescent="0.25">
      <c r="A2232" s="3">
        <v>2231</v>
      </c>
      <c r="B2232" s="3" t="s">
        <v>5190</v>
      </c>
      <c r="C2232" s="4">
        <f>YEAR(Table_1[[#This Row],[Order Date]])</f>
        <v>2011</v>
      </c>
      <c r="D2232" s="9">
        <v>40633</v>
      </c>
      <c r="E2232" s="3">
        <v>40638</v>
      </c>
      <c r="F2232" s="3" t="s">
        <v>50</v>
      </c>
      <c r="G2232" s="3" t="s">
        <v>3332</v>
      </c>
      <c r="H2232" s="3" t="s">
        <v>3333</v>
      </c>
      <c r="I2232" s="3" t="s">
        <v>26</v>
      </c>
      <c r="J2232" s="3" t="s">
        <v>27</v>
      </c>
      <c r="K2232" s="3" t="s">
        <v>127</v>
      </c>
      <c r="L2232" s="3" t="s">
        <v>43</v>
      </c>
      <c r="M2232" s="3">
        <v>94122</v>
      </c>
      <c r="N2232" s="3" t="s">
        <v>44</v>
      </c>
      <c r="O2232" s="3" t="s">
        <v>5191</v>
      </c>
      <c r="P2232" s="3" t="s">
        <v>46</v>
      </c>
      <c r="Q2232" s="3" t="s">
        <v>78</v>
      </c>
      <c r="R2232" s="3" t="s">
        <v>5192</v>
      </c>
      <c r="S2232" s="3">
        <v>52.98</v>
      </c>
      <c r="T2232" s="3">
        <v>2</v>
      </c>
      <c r="U2232" s="3">
        <v>0</v>
      </c>
      <c r="V2232" s="3">
        <v>14.834400000000002</v>
      </c>
    </row>
    <row r="2233" spans="1:22" ht="14.25" customHeight="1" x14ac:dyDescent="0.25">
      <c r="A2233" s="3">
        <v>2232</v>
      </c>
      <c r="B2233" s="3" t="s">
        <v>5193</v>
      </c>
      <c r="C2233" s="4">
        <f>YEAR(Table_1[[#This Row],[Order Date]])</f>
        <v>2014</v>
      </c>
      <c r="D2233" s="9">
        <v>41817</v>
      </c>
      <c r="E2233" s="3">
        <v>41822</v>
      </c>
      <c r="F2233" s="3" t="s">
        <v>50</v>
      </c>
      <c r="G2233" s="3" t="s">
        <v>5194</v>
      </c>
      <c r="H2233" s="3" t="s">
        <v>5195</v>
      </c>
      <c r="I2233" s="3" t="s">
        <v>26</v>
      </c>
      <c r="J2233" s="3" t="s">
        <v>27</v>
      </c>
      <c r="K2233" s="3" t="s">
        <v>3289</v>
      </c>
      <c r="L2233" s="3" t="s">
        <v>254</v>
      </c>
      <c r="M2233" s="3">
        <v>46350</v>
      </c>
      <c r="N2233" s="3" t="s">
        <v>105</v>
      </c>
      <c r="O2233" s="3" t="s">
        <v>3109</v>
      </c>
      <c r="P2233" s="3" t="s">
        <v>32</v>
      </c>
      <c r="Q2233" s="3" t="s">
        <v>65</v>
      </c>
      <c r="R2233" s="3" t="s">
        <v>3110</v>
      </c>
      <c r="S2233" s="3">
        <v>526.45000000000005</v>
      </c>
      <c r="T2233" s="3">
        <v>5</v>
      </c>
      <c r="U2233" s="3">
        <v>0</v>
      </c>
      <c r="V2233" s="3">
        <v>31.586999999999961</v>
      </c>
    </row>
    <row r="2234" spans="1:22" ht="14.25" customHeight="1" x14ac:dyDescent="0.25">
      <c r="A2234" s="3">
        <v>2233</v>
      </c>
      <c r="B2234" s="3" t="s">
        <v>5196</v>
      </c>
      <c r="C2234" s="4">
        <f>YEAR(Table_1[[#This Row],[Order Date]])</f>
        <v>2014</v>
      </c>
      <c r="D2234" s="9">
        <v>41830</v>
      </c>
      <c r="E2234" s="3">
        <v>41835</v>
      </c>
      <c r="F2234" s="3" t="s">
        <v>50</v>
      </c>
      <c r="G2234" s="3" t="s">
        <v>5105</v>
      </c>
      <c r="H2234" s="3" t="s">
        <v>5106</v>
      </c>
      <c r="I2234" s="3" t="s">
        <v>26</v>
      </c>
      <c r="J2234" s="3" t="s">
        <v>27</v>
      </c>
      <c r="K2234" s="3" t="s">
        <v>303</v>
      </c>
      <c r="L2234" s="3" t="s">
        <v>211</v>
      </c>
      <c r="M2234" s="3">
        <v>60610</v>
      </c>
      <c r="N2234" s="3" t="s">
        <v>105</v>
      </c>
      <c r="O2234" s="3" t="s">
        <v>5197</v>
      </c>
      <c r="P2234" s="3" t="s">
        <v>46</v>
      </c>
      <c r="Q2234" s="3" t="s">
        <v>59</v>
      </c>
      <c r="R2234" s="3" t="s">
        <v>5198</v>
      </c>
      <c r="S2234" s="3">
        <v>228.92</v>
      </c>
      <c r="T2234" s="3">
        <v>5</v>
      </c>
      <c r="U2234" s="3">
        <v>0.2</v>
      </c>
      <c r="V2234" s="3">
        <v>14.307499999999997</v>
      </c>
    </row>
    <row r="2235" spans="1:22" ht="14.25" customHeight="1" x14ac:dyDescent="0.25">
      <c r="A2235" s="3">
        <v>2234</v>
      </c>
      <c r="B2235" s="3" t="s">
        <v>5199</v>
      </c>
      <c r="C2235" s="4">
        <f>YEAR(Table_1[[#This Row],[Order Date]])</f>
        <v>2012</v>
      </c>
      <c r="D2235" s="9">
        <v>41257</v>
      </c>
      <c r="E2235" s="3">
        <v>41259</v>
      </c>
      <c r="F2235" s="3" t="s">
        <v>23</v>
      </c>
      <c r="G2235" s="3" t="s">
        <v>2212</v>
      </c>
      <c r="H2235" s="3" t="s">
        <v>2213</v>
      </c>
      <c r="I2235" s="3" t="s">
        <v>26</v>
      </c>
      <c r="J2235" s="3" t="s">
        <v>27</v>
      </c>
      <c r="K2235" s="3" t="s">
        <v>419</v>
      </c>
      <c r="L2235" s="3" t="s">
        <v>420</v>
      </c>
      <c r="M2235" s="3">
        <v>97206</v>
      </c>
      <c r="N2235" s="3" t="s">
        <v>44</v>
      </c>
      <c r="O2235" s="3" t="s">
        <v>5200</v>
      </c>
      <c r="P2235" s="3" t="s">
        <v>71</v>
      </c>
      <c r="Q2235" s="3" t="s">
        <v>72</v>
      </c>
      <c r="R2235" s="3" t="s">
        <v>5201</v>
      </c>
      <c r="S2235" s="3">
        <v>319.96800000000002</v>
      </c>
      <c r="T2235" s="3">
        <v>4</v>
      </c>
      <c r="U2235" s="3">
        <v>0.2</v>
      </c>
      <c r="V2235" s="3">
        <v>35.996399999999952</v>
      </c>
    </row>
    <row r="2236" spans="1:22" ht="14.25" customHeight="1" x14ac:dyDescent="0.25">
      <c r="A2236" s="3">
        <v>2235</v>
      </c>
      <c r="B2236" s="3" t="s">
        <v>5202</v>
      </c>
      <c r="C2236" s="4">
        <f>YEAR(Table_1[[#This Row],[Order Date]])</f>
        <v>2014</v>
      </c>
      <c r="D2236" s="9">
        <v>41979</v>
      </c>
      <c r="E2236" s="3">
        <v>41984</v>
      </c>
      <c r="F2236" s="3" t="s">
        <v>50</v>
      </c>
      <c r="G2236" s="3" t="s">
        <v>3601</v>
      </c>
      <c r="H2236" s="3" t="s">
        <v>3602</v>
      </c>
      <c r="I2236" s="3" t="s">
        <v>41</v>
      </c>
      <c r="J2236" s="3" t="s">
        <v>27</v>
      </c>
      <c r="K2236" s="3" t="s">
        <v>2221</v>
      </c>
      <c r="L2236" s="3" t="s">
        <v>5203</v>
      </c>
      <c r="M2236" s="3" t="s">
        <v>5204</v>
      </c>
      <c r="N2236" s="3" t="s">
        <v>148</v>
      </c>
      <c r="O2236" s="3" t="s">
        <v>3231</v>
      </c>
      <c r="P2236" s="3" t="s">
        <v>71</v>
      </c>
      <c r="Q2236" s="3" t="s">
        <v>161</v>
      </c>
      <c r="R2236" s="3" t="s">
        <v>3232</v>
      </c>
      <c r="S2236" s="3">
        <v>205.03</v>
      </c>
      <c r="T2236" s="3">
        <v>7</v>
      </c>
      <c r="U2236" s="3">
        <v>0</v>
      </c>
      <c r="V2236" s="3">
        <v>67.659899999999979</v>
      </c>
    </row>
    <row r="2237" spans="1:22" ht="14.25" customHeight="1" x14ac:dyDescent="0.25">
      <c r="A2237" s="3">
        <v>2236</v>
      </c>
      <c r="B2237" s="3" t="s">
        <v>5205</v>
      </c>
      <c r="C2237" s="4">
        <f>YEAR(Table_1[[#This Row],[Order Date]])</f>
        <v>2012</v>
      </c>
      <c r="D2237" s="9">
        <v>41167</v>
      </c>
      <c r="E2237" s="3">
        <v>41169</v>
      </c>
      <c r="F2237" s="3" t="s">
        <v>23</v>
      </c>
      <c r="G2237" s="3" t="s">
        <v>4911</v>
      </c>
      <c r="H2237" s="3" t="s">
        <v>4912</v>
      </c>
      <c r="I2237" s="3" t="s">
        <v>26</v>
      </c>
      <c r="J2237" s="3" t="s">
        <v>27</v>
      </c>
      <c r="K2237" s="3" t="s">
        <v>4374</v>
      </c>
      <c r="L2237" s="3" t="s">
        <v>254</v>
      </c>
      <c r="M2237" s="3">
        <v>46203</v>
      </c>
      <c r="N2237" s="3" t="s">
        <v>105</v>
      </c>
      <c r="O2237" s="3" t="s">
        <v>2428</v>
      </c>
      <c r="P2237" s="3" t="s">
        <v>46</v>
      </c>
      <c r="Q2237" s="3" t="s">
        <v>59</v>
      </c>
      <c r="R2237" s="3" t="s">
        <v>2429</v>
      </c>
      <c r="S2237" s="3">
        <v>190.86</v>
      </c>
      <c r="T2237" s="3">
        <v>2</v>
      </c>
      <c r="U2237" s="3">
        <v>0</v>
      </c>
      <c r="V2237" s="3">
        <v>11.451599999999985</v>
      </c>
    </row>
    <row r="2238" spans="1:22" ht="14.25" customHeight="1" x14ac:dyDescent="0.25">
      <c r="A2238" s="3">
        <v>2237</v>
      </c>
      <c r="B2238" s="3" t="s">
        <v>5205</v>
      </c>
      <c r="C2238" s="4">
        <f>YEAR(Table_1[[#This Row],[Order Date]])</f>
        <v>2012</v>
      </c>
      <c r="D2238" s="9">
        <v>41167</v>
      </c>
      <c r="E2238" s="3">
        <v>41169</v>
      </c>
      <c r="F2238" s="3" t="s">
        <v>23</v>
      </c>
      <c r="G2238" s="3" t="s">
        <v>4911</v>
      </c>
      <c r="H2238" s="3" t="s">
        <v>4912</v>
      </c>
      <c r="I2238" s="3" t="s">
        <v>26</v>
      </c>
      <c r="J2238" s="3" t="s">
        <v>27</v>
      </c>
      <c r="K2238" s="3" t="s">
        <v>4374</v>
      </c>
      <c r="L2238" s="3" t="s">
        <v>254</v>
      </c>
      <c r="M2238" s="3">
        <v>46203</v>
      </c>
      <c r="N2238" s="3" t="s">
        <v>105</v>
      </c>
      <c r="O2238" s="3" t="s">
        <v>5206</v>
      </c>
      <c r="P2238" s="3" t="s">
        <v>46</v>
      </c>
      <c r="Q2238" s="3" t="s">
        <v>68</v>
      </c>
      <c r="R2238" s="3" t="s">
        <v>5207</v>
      </c>
      <c r="S2238" s="3">
        <v>24.32</v>
      </c>
      <c r="T2238" s="3">
        <v>8</v>
      </c>
      <c r="U2238" s="3">
        <v>0</v>
      </c>
      <c r="V2238" s="3">
        <v>8.2687999999999988</v>
      </c>
    </row>
    <row r="2239" spans="1:22" ht="14.25" customHeight="1" x14ac:dyDescent="0.25">
      <c r="A2239" s="3">
        <v>2238</v>
      </c>
      <c r="B2239" s="3" t="s">
        <v>5208</v>
      </c>
      <c r="C2239" s="4">
        <f>YEAR(Table_1[[#This Row],[Order Date]])</f>
        <v>2013</v>
      </c>
      <c r="D2239" s="9">
        <v>41471</v>
      </c>
      <c r="E2239" s="3">
        <v>41477</v>
      </c>
      <c r="F2239" s="3" t="s">
        <v>50</v>
      </c>
      <c r="G2239" s="3" t="s">
        <v>4900</v>
      </c>
      <c r="H2239" s="3" t="s">
        <v>4901</v>
      </c>
      <c r="I2239" s="3" t="s">
        <v>102</v>
      </c>
      <c r="J2239" s="3" t="s">
        <v>27</v>
      </c>
      <c r="K2239" s="3" t="s">
        <v>3771</v>
      </c>
      <c r="L2239" s="3" t="s">
        <v>121</v>
      </c>
      <c r="M2239" s="3">
        <v>84604</v>
      </c>
      <c r="N2239" s="3" t="s">
        <v>44</v>
      </c>
      <c r="O2239" s="3" t="s">
        <v>5209</v>
      </c>
      <c r="P2239" s="3" t="s">
        <v>46</v>
      </c>
      <c r="Q2239" s="3" t="s">
        <v>578</v>
      </c>
      <c r="R2239" s="3" t="s">
        <v>5210</v>
      </c>
      <c r="S2239" s="3">
        <v>44.400000000000006</v>
      </c>
      <c r="T2239" s="3">
        <v>5</v>
      </c>
      <c r="U2239" s="3">
        <v>0</v>
      </c>
      <c r="V2239" s="3">
        <v>12.432000000000002</v>
      </c>
    </row>
    <row r="2240" spans="1:22" ht="14.25" customHeight="1" x14ac:dyDescent="0.25">
      <c r="A2240" s="3">
        <v>2239</v>
      </c>
      <c r="B2240" s="3" t="s">
        <v>5211</v>
      </c>
      <c r="C2240" s="4">
        <f>YEAR(Table_1[[#This Row],[Order Date]])</f>
        <v>2014</v>
      </c>
      <c r="D2240" s="9">
        <v>41750</v>
      </c>
      <c r="E2240" s="3">
        <v>41756</v>
      </c>
      <c r="F2240" s="3" t="s">
        <v>50</v>
      </c>
      <c r="G2240" s="3" t="s">
        <v>2656</v>
      </c>
      <c r="H2240" s="3" t="s">
        <v>2657</v>
      </c>
      <c r="I2240" s="3" t="s">
        <v>102</v>
      </c>
      <c r="J2240" s="3" t="s">
        <v>27</v>
      </c>
      <c r="K2240" s="3" t="s">
        <v>303</v>
      </c>
      <c r="L2240" s="3" t="s">
        <v>211</v>
      </c>
      <c r="M2240" s="3">
        <v>60610</v>
      </c>
      <c r="N2240" s="3" t="s">
        <v>105</v>
      </c>
      <c r="O2240" s="3" t="s">
        <v>5212</v>
      </c>
      <c r="P2240" s="3" t="s">
        <v>32</v>
      </c>
      <c r="Q2240" s="3" t="s">
        <v>65</v>
      </c>
      <c r="R2240" s="3" t="s">
        <v>5213</v>
      </c>
      <c r="S2240" s="3">
        <v>44.400000000000006</v>
      </c>
      <c r="T2240" s="3">
        <v>2</v>
      </c>
      <c r="U2240" s="3">
        <v>0.6</v>
      </c>
      <c r="V2240" s="3">
        <v>-52.169999999999987</v>
      </c>
    </row>
    <row r="2241" spans="1:22" ht="14.25" customHeight="1" x14ac:dyDescent="0.25">
      <c r="A2241" s="3">
        <v>2240</v>
      </c>
      <c r="B2241" s="3" t="s">
        <v>5214</v>
      </c>
      <c r="C2241" s="4">
        <f>YEAR(Table_1[[#This Row],[Order Date]])</f>
        <v>2013</v>
      </c>
      <c r="D2241" s="9">
        <v>41594</v>
      </c>
      <c r="E2241" s="3">
        <v>41596</v>
      </c>
      <c r="F2241" s="3" t="s">
        <v>23</v>
      </c>
      <c r="G2241" s="3" t="s">
        <v>5215</v>
      </c>
      <c r="H2241" s="3" t="s">
        <v>5216</v>
      </c>
      <c r="I2241" s="3" t="s">
        <v>26</v>
      </c>
      <c r="J2241" s="3" t="s">
        <v>27</v>
      </c>
      <c r="K2241" s="3" t="s">
        <v>42</v>
      </c>
      <c r="L2241" s="3" t="s">
        <v>43</v>
      </c>
      <c r="M2241" s="3">
        <v>90049</v>
      </c>
      <c r="N2241" s="3" t="s">
        <v>44</v>
      </c>
      <c r="O2241" s="3" t="s">
        <v>1742</v>
      </c>
      <c r="P2241" s="3" t="s">
        <v>46</v>
      </c>
      <c r="Q2241" s="3" t="s">
        <v>75</v>
      </c>
      <c r="R2241" s="3" t="s">
        <v>1743</v>
      </c>
      <c r="S2241" s="3">
        <v>1016.792</v>
      </c>
      <c r="T2241" s="3">
        <v>1</v>
      </c>
      <c r="U2241" s="3">
        <v>0.2</v>
      </c>
      <c r="V2241" s="3">
        <v>381.29700000000003</v>
      </c>
    </row>
    <row r="2242" spans="1:22" ht="14.25" customHeight="1" x14ac:dyDescent="0.25">
      <c r="A2242" s="3">
        <v>2241</v>
      </c>
      <c r="B2242" s="3" t="s">
        <v>5214</v>
      </c>
      <c r="C2242" s="4">
        <f>YEAR(Table_1[[#This Row],[Order Date]])</f>
        <v>2013</v>
      </c>
      <c r="D2242" s="9">
        <v>41594</v>
      </c>
      <c r="E2242" s="3">
        <v>41596</v>
      </c>
      <c r="F2242" s="3" t="s">
        <v>23</v>
      </c>
      <c r="G2242" s="3" t="s">
        <v>5215</v>
      </c>
      <c r="H2242" s="3" t="s">
        <v>5216</v>
      </c>
      <c r="I2242" s="3" t="s">
        <v>26</v>
      </c>
      <c r="J2242" s="3" t="s">
        <v>27</v>
      </c>
      <c r="K2242" s="3" t="s">
        <v>42</v>
      </c>
      <c r="L2242" s="3" t="s">
        <v>43</v>
      </c>
      <c r="M2242" s="3">
        <v>90049</v>
      </c>
      <c r="N2242" s="3" t="s">
        <v>44</v>
      </c>
      <c r="O2242" s="3" t="s">
        <v>5217</v>
      </c>
      <c r="P2242" s="3" t="s">
        <v>46</v>
      </c>
      <c r="Q2242" s="3" t="s">
        <v>75</v>
      </c>
      <c r="R2242" s="3" t="s">
        <v>5218</v>
      </c>
      <c r="S2242" s="3">
        <v>38.136000000000003</v>
      </c>
      <c r="T2242" s="3">
        <v>7</v>
      </c>
      <c r="U2242" s="3">
        <v>0.2</v>
      </c>
      <c r="V2242" s="3">
        <v>13.347599999999998</v>
      </c>
    </row>
    <row r="2243" spans="1:22" ht="14.25" customHeight="1" x14ac:dyDescent="0.25">
      <c r="A2243" s="3">
        <v>2242</v>
      </c>
      <c r="B2243" s="3" t="s">
        <v>5219</v>
      </c>
      <c r="C2243" s="4">
        <f>YEAR(Table_1[[#This Row],[Order Date]])</f>
        <v>2013</v>
      </c>
      <c r="D2243" s="9">
        <v>41605</v>
      </c>
      <c r="E2243" s="3">
        <v>41610</v>
      </c>
      <c r="F2243" s="3" t="s">
        <v>50</v>
      </c>
      <c r="G2243" s="3" t="s">
        <v>4911</v>
      </c>
      <c r="H2243" s="3" t="s">
        <v>4912</v>
      </c>
      <c r="I2243" s="3" t="s">
        <v>26</v>
      </c>
      <c r="J2243" s="3" t="s">
        <v>27</v>
      </c>
      <c r="K2243" s="3" t="s">
        <v>146</v>
      </c>
      <c r="L2243" s="3" t="s">
        <v>147</v>
      </c>
      <c r="M2243" s="3">
        <v>19134</v>
      </c>
      <c r="N2243" s="3" t="s">
        <v>148</v>
      </c>
      <c r="O2243" s="3" t="s">
        <v>3500</v>
      </c>
      <c r="P2243" s="3" t="s">
        <v>71</v>
      </c>
      <c r="Q2243" s="3" t="s">
        <v>72</v>
      </c>
      <c r="R2243" s="3" t="s">
        <v>3501</v>
      </c>
      <c r="S2243" s="3">
        <v>494.98199999999997</v>
      </c>
      <c r="T2243" s="3">
        <v>3</v>
      </c>
      <c r="U2243" s="3">
        <v>0.4</v>
      </c>
      <c r="V2243" s="3">
        <v>-115.49580000000006</v>
      </c>
    </row>
    <row r="2244" spans="1:22" ht="14.25" customHeight="1" x14ac:dyDescent="0.25">
      <c r="A2244" s="3">
        <v>2243</v>
      </c>
      <c r="B2244" s="3" t="s">
        <v>5220</v>
      </c>
      <c r="C2244" s="4">
        <f>YEAR(Table_1[[#This Row],[Order Date]])</f>
        <v>2014</v>
      </c>
      <c r="D2244" s="9">
        <v>41965</v>
      </c>
      <c r="E2244" s="3">
        <v>41969</v>
      </c>
      <c r="F2244" s="3" t="s">
        <v>50</v>
      </c>
      <c r="G2244" s="3" t="s">
        <v>5221</v>
      </c>
      <c r="H2244" s="3" t="s">
        <v>5222</v>
      </c>
      <c r="I2244" s="3" t="s">
        <v>102</v>
      </c>
      <c r="J2244" s="3" t="s">
        <v>27</v>
      </c>
      <c r="K2244" s="3" t="s">
        <v>602</v>
      </c>
      <c r="L2244" s="3" t="s">
        <v>43</v>
      </c>
      <c r="M2244" s="3">
        <v>91104</v>
      </c>
      <c r="N2244" s="3" t="s">
        <v>44</v>
      </c>
      <c r="O2244" s="3" t="s">
        <v>397</v>
      </c>
      <c r="P2244" s="3" t="s">
        <v>46</v>
      </c>
      <c r="Q2244" s="3" t="s">
        <v>59</v>
      </c>
      <c r="R2244" s="3" t="s">
        <v>398</v>
      </c>
      <c r="S2244" s="3">
        <v>56.56</v>
      </c>
      <c r="T2244" s="3">
        <v>2</v>
      </c>
      <c r="U2244" s="3">
        <v>0</v>
      </c>
      <c r="V2244" s="3">
        <v>15.2712</v>
      </c>
    </row>
    <row r="2245" spans="1:22" ht="14.25" customHeight="1" x14ac:dyDescent="0.25">
      <c r="A2245" s="3">
        <v>2244</v>
      </c>
      <c r="B2245" s="3" t="s">
        <v>5220</v>
      </c>
      <c r="C2245" s="4">
        <f>YEAR(Table_1[[#This Row],[Order Date]])</f>
        <v>2014</v>
      </c>
      <c r="D2245" s="9">
        <v>41965</v>
      </c>
      <c r="E2245" s="3">
        <v>41969</v>
      </c>
      <c r="F2245" s="3" t="s">
        <v>50</v>
      </c>
      <c r="G2245" s="3" t="s">
        <v>5221</v>
      </c>
      <c r="H2245" s="3" t="s">
        <v>5222</v>
      </c>
      <c r="I2245" s="3" t="s">
        <v>102</v>
      </c>
      <c r="J2245" s="3" t="s">
        <v>27</v>
      </c>
      <c r="K2245" s="3" t="s">
        <v>602</v>
      </c>
      <c r="L2245" s="3" t="s">
        <v>43</v>
      </c>
      <c r="M2245" s="3">
        <v>91104</v>
      </c>
      <c r="N2245" s="3" t="s">
        <v>44</v>
      </c>
      <c r="O2245" s="3" t="s">
        <v>1739</v>
      </c>
      <c r="P2245" s="3" t="s">
        <v>46</v>
      </c>
      <c r="Q2245" s="3" t="s">
        <v>68</v>
      </c>
      <c r="R2245" s="3" t="s">
        <v>1740</v>
      </c>
      <c r="S2245" s="3">
        <v>5.56</v>
      </c>
      <c r="T2245" s="3">
        <v>2</v>
      </c>
      <c r="U2245" s="3">
        <v>0</v>
      </c>
      <c r="V2245" s="3">
        <v>1.4455999999999998</v>
      </c>
    </row>
    <row r="2246" spans="1:22" ht="14.25" customHeight="1" x14ac:dyDescent="0.25">
      <c r="A2246" s="3">
        <v>2245</v>
      </c>
      <c r="B2246" s="3" t="s">
        <v>5220</v>
      </c>
      <c r="C2246" s="4">
        <f>YEAR(Table_1[[#This Row],[Order Date]])</f>
        <v>2014</v>
      </c>
      <c r="D2246" s="9">
        <v>41965</v>
      </c>
      <c r="E2246" s="3">
        <v>41969</v>
      </c>
      <c r="F2246" s="3" t="s">
        <v>50</v>
      </c>
      <c r="G2246" s="3" t="s">
        <v>5221</v>
      </c>
      <c r="H2246" s="3" t="s">
        <v>5222</v>
      </c>
      <c r="I2246" s="3" t="s">
        <v>102</v>
      </c>
      <c r="J2246" s="3" t="s">
        <v>27</v>
      </c>
      <c r="K2246" s="3" t="s">
        <v>602</v>
      </c>
      <c r="L2246" s="3" t="s">
        <v>43</v>
      </c>
      <c r="M2246" s="3">
        <v>91104</v>
      </c>
      <c r="N2246" s="3" t="s">
        <v>44</v>
      </c>
      <c r="O2246" s="3" t="s">
        <v>1880</v>
      </c>
      <c r="P2246" s="3" t="s">
        <v>46</v>
      </c>
      <c r="Q2246" s="3" t="s">
        <v>269</v>
      </c>
      <c r="R2246" s="3" t="s">
        <v>1881</v>
      </c>
      <c r="S2246" s="3">
        <v>9.02</v>
      </c>
      <c r="T2246" s="3">
        <v>2</v>
      </c>
      <c r="U2246" s="3">
        <v>0</v>
      </c>
      <c r="V2246" s="3">
        <v>3.5178000000000003</v>
      </c>
    </row>
    <row r="2247" spans="1:22" ht="14.25" customHeight="1" x14ac:dyDescent="0.25">
      <c r="A2247" s="3">
        <v>2246</v>
      </c>
      <c r="B2247" s="3" t="s">
        <v>5220</v>
      </c>
      <c r="C2247" s="4">
        <f>YEAR(Table_1[[#This Row],[Order Date]])</f>
        <v>2014</v>
      </c>
      <c r="D2247" s="9">
        <v>41965</v>
      </c>
      <c r="E2247" s="3">
        <v>41969</v>
      </c>
      <c r="F2247" s="3" t="s">
        <v>50</v>
      </c>
      <c r="G2247" s="3" t="s">
        <v>5221</v>
      </c>
      <c r="H2247" s="3" t="s">
        <v>5222</v>
      </c>
      <c r="I2247" s="3" t="s">
        <v>102</v>
      </c>
      <c r="J2247" s="3" t="s">
        <v>27</v>
      </c>
      <c r="K2247" s="3" t="s">
        <v>602</v>
      </c>
      <c r="L2247" s="3" t="s">
        <v>43</v>
      </c>
      <c r="M2247" s="3">
        <v>91104</v>
      </c>
      <c r="N2247" s="3" t="s">
        <v>44</v>
      </c>
      <c r="O2247" s="3" t="s">
        <v>141</v>
      </c>
      <c r="P2247" s="3" t="s">
        <v>46</v>
      </c>
      <c r="Q2247" s="3" t="s">
        <v>78</v>
      </c>
      <c r="R2247" s="3" t="s">
        <v>142</v>
      </c>
      <c r="S2247" s="3">
        <v>8.6199999999999992</v>
      </c>
      <c r="T2247" s="3">
        <v>1</v>
      </c>
      <c r="U2247" s="3">
        <v>0</v>
      </c>
      <c r="V2247" s="3">
        <v>2.2412000000000001</v>
      </c>
    </row>
    <row r="2248" spans="1:22" ht="14.25" customHeight="1" x14ac:dyDescent="0.25">
      <c r="A2248" s="3">
        <v>2247</v>
      </c>
      <c r="B2248" s="3" t="s">
        <v>5220</v>
      </c>
      <c r="C2248" s="4">
        <f>YEAR(Table_1[[#This Row],[Order Date]])</f>
        <v>2014</v>
      </c>
      <c r="D2248" s="9">
        <v>41965</v>
      </c>
      <c r="E2248" s="3">
        <v>41969</v>
      </c>
      <c r="F2248" s="3" t="s">
        <v>50</v>
      </c>
      <c r="G2248" s="3" t="s">
        <v>5221</v>
      </c>
      <c r="H2248" s="3" t="s">
        <v>5222</v>
      </c>
      <c r="I2248" s="3" t="s">
        <v>102</v>
      </c>
      <c r="J2248" s="3" t="s">
        <v>27</v>
      </c>
      <c r="K2248" s="3" t="s">
        <v>602</v>
      </c>
      <c r="L2248" s="3" t="s">
        <v>43</v>
      </c>
      <c r="M2248" s="3">
        <v>91104</v>
      </c>
      <c r="N2248" s="3" t="s">
        <v>44</v>
      </c>
      <c r="O2248" s="3" t="s">
        <v>3500</v>
      </c>
      <c r="P2248" s="3" t="s">
        <v>71</v>
      </c>
      <c r="Q2248" s="3" t="s">
        <v>72</v>
      </c>
      <c r="R2248" s="3" t="s">
        <v>3501</v>
      </c>
      <c r="S2248" s="3">
        <v>659.97600000000011</v>
      </c>
      <c r="T2248" s="3">
        <v>3</v>
      </c>
      <c r="U2248" s="3">
        <v>0.2</v>
      </c>
      <c r="V2248" s="3">
        <v>49.498199999999969</v>
      </c>
    </row>
    <row r="2249" spans="1:22" ht="14.25" customHeight="1" x14ac:dyDescent="0.25">
      <c r="A2249" s="3">
        <v>2248</v>
      </c>
      <c r="B2249" s="3" t="s">
        <v>5223</v>
      </c>
      <c r="C2249" s="4">
        <f>YEAR(Table_1[[#This Row],[Order Date]])</f>
        <v>2012</v>
      </c>
      <c r="D2249" s="9">
        <v>40954</v>
      </c>
      <c r="E2249" s="3">
        <v>40957</v>
      </c>
      <c r="F2249" s="3" t="s">
        <v>23</v>
      </c>
      <c r="G2249" s="3" t="s">
        <v>5224</v>
      </c>
      <c r="H2249" s="3" t="s">
        <v>5225</v>
      </c>
      <c r="I2249" s="3" t="s">
        <v>26</v>
      </c>
      <c r="J2249" s="3" t="s">
        <v>27</v>
      </c>
      <c r="K2249" s="3" t="s">
        <v>42</v>
      </c>
      <c r="L2249" s="3" t="s">
        <v>43</v>
      </c>
      <c r="M2249" s="3">
        <v>90004</v>
      </c>
      <c r="N2249" s="3" t="s">
        <v>44</v>
      </c>
      <c r="O2249" s="3" t="s">
        <v>5226</v>
      </c>
      <c r="P2249" s="3" t="s">
        <v>46</v>
      </c>
      <c r="Q2249" s="3" t="s">
        <v>90</v>
      </c>
      <c r="R2249" s="3" t="s">
        <v>5227</v>
      </c>
      <c r="S2249" s="3">
        <v>13.36</v>
      </c>
      <c r="T2249" s="3">
        <v>2</v>
      </c>
      <c r="U2249" s="3">
        <v>0</v>
      </c>
      <c r="V2249" s="3">
        <v>6.4127999999999998</v>
      </c>
    </row>
    <row r="2250" spans="1:22" ht="14.25" customHeight="1" x14ac:dyDescent="0.25">
      <c r="A2250" s="3">
        <v>2249</v>
      </c>
      <c r="B2250" s="3" t="s">
        <v>5223</v>
      </c>
      <c r="C2250" s="4">
        <f>YEAR(Table_1[[#This Row],[Order Date]])</f>
        <v>2012</v>
      </c>
      <c r="D2250" s="9">
        <v>40954</v>
      </c>
      <c r="E2250" s="3">
        <v>40957</v>
      </c>
      <c r="F2250" s="3" t="s">
        <v>23</v>
      </c>
      <c r="G2250" s="3" t="s">
        <v>5224</v>
      </c>
      <c r="H2250" s="3" t="s">
        <v>5225</v>
      </c>
      <c r="I2250" s="3" t="s">
        <v>26</v>
      </c>
      <c r="J2250" s="3" t="s">
        <v>27</v>
      </c>
      <c r="K2250" s="3" t="s">
        <v>42</v>
      </c>
      <c r="L2250" s="3" t="s">
        <v>43</v>
      </c>
      <c r="M2250" s="3">
        <v>90004</v>
      </c>
      <c r="N2250" s="3" t="s">
        <v>44</v>
      </c>
      <c r="O2250" s="3" t="s">
        <v>4493</v>
      </c>
      <c r="P2250" s="3" t="s">
        <v>46</v>
      </c>
      <c r="Q2250" s="3" t="s">
        <v>75</v>
      </c>
      <c r="R2250" s="3" t="s">
        <v>4494</v>
      </c>
      <c r="S2250" s="3">
        <v>41.72</v>
      </c>
      <c r="T2250" s="3">
        <v>5</v>
      </c>
      <c r="U2250" s="3">
        <v>0.2</v>
      </c>
      <c r="V2250" s="3">
        <v>13.037499999999998</v>
      </c>
    </row>
    <row r="2251" spans="1:22" ht="14.25" customHeight="1" x14ac:dyDescent="0.25">
      <c r="A2251" s="3">
        <v>2250</v>
      </c>
      <c r="B2251" s="3" t="s">
        <v>5223</v>
      </c>
      <c r="C2251" s="4">
        <f>YEAR(Table_1[[#This Row],[Order Date]])</f>
        <v>2012</v>
      </c>
      <c r="D2251" s="9">
        <v>40954</v>
      </c>
      <c r="E2251" s="3">
        <v>40957</v>
      </c>
      <c r="F2251" s="3" t="s">
        <v>23</v>
      </c>
      <c r="G2251" s="3" t="s">
        <v>5224</v>
      </c>
      <c r="H2251" s="3" t="s">
        <v>5225</v>
      </c>
      <c r="I2251" s="3" t="s">
        <v>26</v>
      </c>
      <c r="J2251" s="3" t="s">
        <v>27</v>
      </c>
      <c r="K2251" s="3" t="s">
        <v>42</v>
      </c>
      <c r="L2251" s="3" t="s">
        <v>43</v>
      </c>
      <c r="M2251" s="3">
        <v>90004</v>
      </c>
      <c r="N2251" s="3" t="s">
        <v>44</v>
      </c>
      <c r="O2251" s="3" t="s">
        <v>2391</v>
      </c>
      <c r="P2251" s="3" t="s">
        <v>46</v>
      </c>
      <c r="Q2251" s="3" t="s">
        <v>75</v>
      </c>
      <c r="R2251" s="3" t="s">
        <v>2392</v>
      </c>
      <c r="S2251" s="3">
        <v>11.52</v>
      </c>
      <c r="T2251" s="3">
        <v>5</v>
      </c>
      <c r="U2251" s="3">
        <v>0.2</v>
      </c>
      <c r="V2251" s="3">
        <v>4.1760000000000002</v>
      </c>
    </row>
    <row r="2252" spans="1:22" ht="14.25" customHeight="1" x14ac:dyDescent="0.25">
      <c r="A2252" s="3">
        <v>2251</v>
      </c>
      <c r="B2252" s="3" t="s">
        <v>5223</v>
      </c>
      <c r="C2252" s="4">
        <f>YEAR(Table_1[[#This Row],[Order Date]])</f>
        <v>2012</v>
      </c>
      <c r="D2252" s="9">
        <v>40954</v>
      </c>
      <c r="E2252" s="3">
        <v>40957</v>
      </c>
      <c r="F2252" s="3" t="s">
        <v>23</v>
      </c>
      <c r="G2252" s="3" t="s">
        <v>5224</v>
      </c>
      <c r="H2252" s="3" t="s">
        <v>5225</v>
      </c>
      <c r="I2252" s="3" t="s">
        <v>26</v>
      </c>
      <c r="J2252" s="3" t="s">
        <v>27</v>
      </c>
      <c r="K2252" s="3" t="s">
        <v>42</v>
      </c>
      <c r="L2252" s="3" t="s">
        <v>43</v>
      </c>
      <c r="M2252" s="3">
        <v>90004</v>
      </c>
      <c r="N2252" s="3" t="s">
        <v>44</v>
      </c>
      <c r="O2252" s="3" t="s">
        <v>5228</v>
      </c>
      <c r="P2252" s="3" t="s">
        <v>46</v>
      </c>
      <c r="Q2252" s="3" t="s">
        <v>78</v>
      </c>
      <c r="R2252" s="3" t="s">
        <v>5229</v>
      </c>
      <c r="S2252" s="3">
        <v>541.43999999999994</v>
      </c>
      <c r="T2252" s="3">
        <v>6</v>
      </c>
      <c r="U2252" s="3">
        <v>0</v>
      </c>
      <c r="V2252" s="3">
        <v>157.01759999999993</v>
      </c>
    </row>
    <row r="2253" spans="1:22" ht="14.25" customHeight="1" x14ac:dyDescent="0.25">
      <c r="A2253" s="3">
        <v>2252</v>
      </c>
      <c r="B2253" s="3" t="s">
        <v>5223</v>
      </c>
      <c r="C2253" s="4">
        <f>YEAR(Table_1[[#This Row],[Order Date]])</f>
        <v>2012</v>
      </c>
      <c r="D2253" s="9">
        <v>40954</v>
      </c>
      <c r="E2253" s="3">
        <v>40957</v>
      </c>
      <c r="F2253" s="3" t="s">
        <v>23</v>
      </c>
      <c r="G2253" s="3" t="s">
        <v>5224</v>
      </c>
      <c r="H2253" s="3" t="s">
        <v>5225</v>
      </c>
      <c r="I2253" s="3" t="s">
        <v>26</v>
      </c>
      <c r="J2253" s="3" t="s">
        <v>27</v>
      </c>
      <c r="K2253" s="3" t="s">
        <v>42</v>
      </c>
      <c r="L2253" s="3" t="s">
        <v>43</v>
      </c>
      <c r="M2253" s="3">
        <v>90004</v>
      </c>
      <c r="N2253" s="3" t="s">
        <v>44</v>
      </c>
      <c r="O2253" s="3" t="s">
        <v>4942</v>
      </c>
      <c r="P2253" s="3" t="s">
        <v>46</v>
      </c>
      <c r="Q2253" s="3" t="s">
        <v>90</v>
      </c>
      <c r="R2253" s="3" t="s">
        <v>5230</v>
      </c>
      <c r="S2253" s="3">
        <v>19.440000000000001</v>
      </c>
      <c r="T2253" s="3">
        <v>3</v>
      </c>
      <c r="U2253" s="3">
        <v>0</v>
      </c>
      <c r="V2253" s="3">
        <v>9.3312000000000008</v>
      </c>
    </row>
    <row r="2254" spans="1:22" ht="14.25" customHeight="1" x14ac:dyDescent="0.25">
      <c r="A2254" s="3">
        <v>2253</v>
      </c>
      <c r="B2254" s="3" t="s">
        <v>5231</v>
      </c>
      <c r="C2254" s="4">
        <f>YEAR(Table_1[[#This Row],[Order Date]])</f>
        <v>2013</v>
      </c>
      <c r="D2254" s="9">
        <v>41380</v>
      </c>
      <c r="E2254" s="3">
        <v>41382</v>
      </c>
      <c r="F2254" s="3" t="s">
        <v>23</v>
      </c>
      <c r="G2254" s="3" t="s">
        <v>3787</v>
      </c>
      <c r="H2254" s="3" t="s">
        <v>3788</v>
      </c>
      <c r="I2254" s="3" t="s">
        <v>102</v>
      </c>
      <c r="J2254" s="3" t="s">
        <v>27</v>
      </c>
      <c r="K2254" s="3" t="s">
        <v>947</v>
      </c>
      <c r="L2254" s="3" t="s">
        <v>43</v>
      </c>
      <c r="M2254" s="3">
        <v>92105</v>
      </c>
      <c r="N2254" s="3" t="s">
        <v>44</v>
      </c>
      <c r="O2254" s="3" t="s">
        <v>590</v>
      </c>
      <c r="P2254" s="3" t="s">
        <v>46</v>
      </c>
      <c r="Q2254" s="3" t="s">
        <v>90</v>
      </c>
      <c r="R2254" s="3" t="s">
        <v>591</v>
      </c>
      <c r="S2254" s="3">
        <v>143.69999999999999</v>
      </c>
      <c r="T2254" s="3">
        <v>3</v>
      </c>
      <c r="U2254" s="3">
        <v>0</v>
      </c>
      <c r="V2254" s="3">
        <v>68.975999999999999</v>
      </c>
    </row>
    <row r="2255" spans="1:22" ht="14.25" customHeight="1" x14ac:dyDescent="0.25">
      <c r="A2255" s="3">
        <v>2254</v>
      </c>
      <c r="B2255" s="3" t="s">
        <v>5232</v>
      </c>
      <c r="C2255" s="4">
        <f>YEAR(Table_1[[#This Row],[Order Date]])</f>
        <v>2012</v>
      </c>
      <c r="D2255" s="9">
        <v>41180</v>
      </c>
      <c r="E2255" s="3">
        <v>41183</v>
      </c>
      <c r="F2255" s="3" t="s">
        <v>188</v>
      </c>
      <c r="G2255" s="3" t="s">
        <v>3630</v>
      </c>
      <c r="H2255" s="3" t="s">
        <v>3631</v>
      </c>
      <c r="I2255" s="3" t="s">
        <v>41</v>
      </c>
      <c r="J2255" s="3" t="s">
        <v>27</v>
      </c>
      <c r="K2255" s="3" t="s">
        <v>127</v>
      </c>
      <c r="L2255" s="3" t="s">
        <v>43</v>
      </c>
      <c r="M2255" s="3">
        <v>94110</v>
      </c>
      <c r="N2255" s="3" t="s">
        <v>44</v>
      </c>
      <c r="O2255" s="3" t="s">
        <v>1331</v>
      </c>
      <c r="P2255" s="3" t="s">
        <v>46</v>
      </c>
      <c r="Q2255" s="3" t="s">
        <v>78</v>
      </c>
      <c r="R2255" s="3" t="s">
        <v>1332</v>
      </c>
      <c r="S2255" s="3">
        <v>43.26</v>
      </c>
      <c r="T2255" s="3">
        <v>3</v>
      </c>
      <c r="U2255" s="3">
        <v>0</v>
      </c>
      <c r="V2255" s="3">
        <v>14.275799999999998</v>
      </c>
    </row>
    <row r="2256" spans="1:22" ht="14.25" customHeight="1" x14ac:dyDescent="0.25">
      <c r="A2256" s="3">
        <v>2255</v>
      </c>
      <c r="B2256" s="3" t="s">
        <v>5232</v>
      </c>
      <c r="C2256" s="4">
        <f>YEAR(Table_1[[#This Row],[Order Date]])</f>
        <v>2012</v>
      </c>
      <c r="D2256" s="9">
        <v>41180</v>
      </c>
      <c r="E2256" s="3">
        <v>41183</v>
      </c>
      <c r="F2256" s="3" t="s">
        <v>188</v>
      </c>
      <c r="G2256" s="3" t="s">
        <v>3630</v>
      </c>
      <c r="H2256" s="3" t="s">
        <v>3631</v>
      </c>
      <c r="I2256" s="3" t="s">
        <v>41</v>
      </c>
      <c r="J2256" s="3" t="s">
        <v>27</v>
      </c>
      <c r="K2256" s="3" t="s">
        <v>127</v>
      </c>
      <c r="L2256" s="3" t="s">
        <v>43</v>
      </c>
      <c r="M2256" s="3">
        <v>94110</v>
      </c>
      <c r="N2256" s="3" t="s">
        <v>44</v>
      </c>
      <c r="O2256" s="3" t="s">
        <v>4437</v>
      </c>
      <c r="P2256" s="3" t="s">
        <v>46</v>
      </c>
      <c r="Q2256" s="3" t="s">
        <v>78</v>
      </c>
      <c r="R2256" s="3" t="s">
        <v>4438</v>
      </c>
      <c r="S2256" s="3">
        <v>43.56</v>
      </c>
      <c r="T2256" s="3">
        <v>2</v>
      </c>
      <c r="U2256" s="3">
        <v>0</v>
      </c>
      <c r="V2256" s="3">
        <v>15.245999999999999</v>
      </c>
    </row>
    <row r="2257" spans="1:22" ht="14.25" customHeight="1" x14ac:dyDescent="0.25">
      <c r="A2257" s="3">
        <v>2256</v>
      </c>
      <c r="B2257" s="3" t="s">
        <v>5233</v>
      </c>
      <c r="C2257" s="4">
        <f>YEAR(Table_1[[#This Row],[Order Date]])</f>
        <v>2013</v>
      </c>
      <c r="D2257" s="9">
        <v>41535</v>
      </c>
      <c r="E2257" s="3">
        <v>41540</v>
      </c>
      <c r="F2257" s="3" t="s">
        <v>50</v>
      </c>
      <c r="G2257" s="3" t="s">
        <v>1345</v>
      </c>
      <c r="H2257" s="3" t="s">
        <v>1346</v>
      </c>
      <c r="I2257" s="3" t="s">
        <v>41</v>
      </c>
      <c r="J2257" s="3" t="s">
        <v>27</v>
      </c>
      <c r="K2257" s="3" t="s">
        <v>5234</v>
      </c>
      <c r="L2257" s="3" t="s">
        <v>5235</v>
      </c>
      <c r="M2257" s="3">
        <v>4401</v>
      </c>
      <c r="N2257" s="3" t="s">
        <v>148</v>
      </c>
      <c r="O2257" s="3" t="s">
        <v>5236</v>
      </c>
      <c r="P2257" s="3" t="s">
        <v>71</v>
      </c>
      <c r="Q2257" s="3" t="s">
        <v>72</v>
      </c>
      <c r="R2257" s="3" t="s">
        <v>5237</v>
      </c>
      <c r="S2257" s="3">
        <v>437.84999999999997</v>
      </c>
      <c r="T2257" s="3">
        <v>3</v>
      </c>
      <c r="U2257" s="3">
        <v>0</v>
      </c>
      <c r="V2257" s="3">
        <v>131.35499999999996</v>
      </c>
    </row>
    <row r="2258" spans="1:22" ht="14.25" customHeight="1" x14ac:dyDescent="0.25">
      <c r="A2258" s="3">
        <v>2257</v>
      </c>
      <c r="B2258" s="3" t="s">
        <v>5233</v>
      </c>
      <c r="C2258" s="4">
        <f>YEAR(Table_1[[#This Row],[Order Date]])</f>
        <v>2013</v>
      </c>
      <c r="D2258" s="9">
        <v>41535</v>
      </c>
      <c r="E2258" s="3">
        <v>41540</v>
      </c>
      <c r="F2258" s="3" t="s">
        <v>50</v>
      </c>
      <c r="G2258" s="3" t="s">
        <v>1345</v>
      </c>
      <c r="H2258" s="3" t="s">
        <v>1346</v>
      </c>
      <c r="I2258" s="3" t="s">
        <v>41</v>
      </c>
      <c r="J2258" s="3" t="s">
        <v>27</v>
      </c>
      <c r="K2258" s="3" t="s">
        <v>5234</v>
      </c>
      <c r="L2258" s="3" t="s">
        <v>5235</v>
      </c>
      <c r="M2258" s="3">
        <v>4401</v>
      </c>
      <c r="N2258" s="3" t="s">
        <v>148</v>
      </c>
      <c r="O2258" s="3" t="s">
        <v>3351</v>
      </c>
      <c r="P2258" s="3" t="s">
        <v>32</v>
      </c>
      <c r="Q2258" s="3" t="s">
        <v>65</v>
      </c>
      <c r="R2258" s="3" t="s">
        <v>3352</v>
      </c>
      <c r="S2258" s="3">
        <v>109.48</v>
      </c>
      <c r="T2258" s="3">
        <v>2</v>
      </c>
      <c r="U2258" s="3">
        <v>0</v>
      </c>
      <c r="V2258" s="3">
        <v>33.938800000000001</v>
      </c>
    </row>
    <row r="2259" spans="1:22" ht="14.25" customHeight="1" x14ac:dyDescent="0.25">
      <c r="A2259" s="3">
        <v>2258</v>
      </c>
      <c r="B2259" s="3" t="s">
        <v>5238</v>
      </c>
      <c r="C2259" s="4">
        <f>YEAR(Table_1[[#This Row],[Order Date]])</f>
        <v>2014</v>
      </c>
      <c r="D2259" s="9">
        <v>41807</v>
      </c>
      <c r="E2259" s="3">
        <v>41810</v>
      </c>
      <c r="F2259" s="3" t="s">
        <v>188</v>
      </c>
      <c r="G2259" s="3" t="s">
        <v>542</v>
      </c>
      <c r="H2259" s="3" t="s">
        <v>543</v>
      </c>
      <c r="I2259" s="3" t="s">
        <v>26</v>
      </c>
      <c r="J2259" s="3" t="s">
        <v>27</v>
      </c>
      <c r="K2259" s="3" t="s">
        <v>127</v>
      </c>
      <c r="L2259" s="3" t="s">
        <v>43</v>
      </c>
      <c r="M2259" s="3">
        <v>94122</v>
      </c>
      <c r="N2259" s="3" t="s">
        <v>44</v>
      </c>
      <c r="O2259" s="3" t="s">
        <v>1488</v>
      </c>
      <c r="P2259" s="3" t="s">
        <v>32</v>
      </c>
      <c r="Q2259" s="3" t="s">
        <v>36</v>
      </c>
      <c r="R2259" s="3" t="s">
        <v>1489</v>
      </c>
      <c r="S2259" s="3">
        <v>1212.96</v>
      </c>
      <c r="T2259" s="3">
        <v>7</v>
      </c>
      <c r="U2259" s="3">
        <v>0.2</v>
      </c>
      <c r="V2259" s="3">
        <v>90.97199999999998</v>
      </c>
    </row>
    <row r="2260" spans="1:22" ht="14.25" customHeight="1" x14ac:dyDescent="0.25">
      <c r="A2260" s="3">
        <v>2259</v>
      </c>
      <c r="B2260" s="3" t="s">
        <v>5238</v>
      </c>
      <c r="C2260" s="4">
        <f>YEAR(Table_1[[#This Row],[Order Date]])</f>
        <v>2014</v>
      </c>
      <c r="D2260" s="9">
        <v>41807</v>
      </c>
      <c r="E2260" s="3">
        <v>41810</v>
      </c>
      <c r="F2260" s="3" t="s">
        <v>188</v>
      </c>
      <c r="G2260" s="3" t="s">
        <v>542</v>
      </c>
      <c r="H2260" s="3" t="s">
        <v>543</v>
      </c>
      <c r="I2260" s="3" t="s">
        <v>26</v>
      </c>
      <c r="J2260" s="3" t="s">
        <v>27</v>
      </c>
      <c r="K2260" s="3" t="s">
        <v>127</v>
      </c>
      <c r="L2260" s="3" t="s">
        <v>43</v>
      </c>
      <c r="M2260" s="3">
        <v>94122</v>
      </c>
      <c r="N2260" s="3" t="s">
        <v>44</v>
      </c>
      <c r="O2260" s="3" t="s">
        <v>5239</v>
      </c>
      <c r="P2260" s="3" t="s">
        <v>46</v>
      </c>
      <c r="Q2260" s="3" t="s">
        <v>90</v>
      </c>
      <c r="R2260" s="3" t="s">
        <v>5240</v>
      </c>
      <c r="S2260" s="3">
        <v>18.54</v>
      </c>
      <c r="T2260" s="3">
        <v>2</v>
      </c>
      <c r="U2260" s="3">
        <v>0</v>
      </c>
      <c r="V2260" s="3">
        <v>8.7137999999999991</v>
      </c>
    </row>
    <row r="2261" spans="1:22" ht="14.25" customHeight="1" x14ac:dyDescent="0.25">
      <c r="A2261" s="3">
        <v>2260</v>
      </c>
      <c r="B2261" s="3" t="s">
        <v>5241</v>
      </c>
      <c r="C2261" s="4">
        <f>YEAR(Table_1[[#This Row],[Order Date]])</f>
        <v>2012</v>
      </c>
      <c r="D2261" s="9">
        <v>41221</v>
      </c>
      <c r="E2261" s="3">
        <v>41223</v>
      </c>
      <c r="F2261" s="3" t="s">
        <v>23</v>
      </c>
      <c r="G2261" s="3" t="s">
        <v>5242</v>
      </c>
      <c r="H2261" s="3" t="s">
        <v>5243</v>
      </c>
      <c r="I2261" s="3" t="s">
        <v>102</v>
      </c>
      <c r="J2261" s="3" t="s">
        <v>27</v>
      </c>
      <c r="K2261" s="3" t="s">
        <v>947</v>
      </c>
      <c r="L2261" s="3" t="s">
        <v>43</v>
      </c>
      <c r="M2261" s="3">
        <v>92024</v>
      </c>
      <c r="N2261" s="3" t="s">
        <v>44</v>
      </c>
      <c r="O2261" s="3" t="s">
        <v>2572</v>
      </c>
      <c r="P2261" s="3" t="s">
        <v>46</v>
      </c>
      <c r="Q2261" s="3" t="s">
        <v>269</v>
      </c>
      <c r="R2261" s="3" t="s">
        <v>2573</v>
      </c>
      <c r="S2261" s="3">
        <v>5</v>
      </c>
      <c r="T2261" s="3">
        <v>1</v>
      </c>
      <c r="U2261" s="3">
        <v>0</v>
      </c>
      <c r="V2261" s="3">
        <v>2.4</v>
      </c>
    </row>
    <row r="2262" spans="1:22" ht="14.25" customHeight="1" x14ac:dyDescent="0.25">
      <c r="A2262" s="3">
        <v>2261</v>
      </c>
      <c r="B2262" s="3" t="s">
        <v>5241</v>
      </c>
      <c r="C2262" s="4">
        <f>YEAR(Table_1[[#This Row],[Order Date]])</f>
        <v>2012</v>
      </c>
      <c r="D2262" s="9">
        <v>41221</v>
      </c>
      <c r="E2262" s="3">
        <v>41223</v>
      </c>
      <c r="F2262" s="3" t="s">
        <v>23</v>
      </c>
      <c r="G2262" s="3" t="s">
        <v>5242</v>
      </c>
      <c r="H2262" s="3" t="s">
        <v>5243</v>
      </c>
      <c r="I2262" s="3" t="s">
        <v>102</v>
      </c>
      <c r="J2262" s="3" t="s">
        <v>27</v>
      </c>
      <c r="K2262" s="3" t="s">
        <v>947</v>
      </c>
      <c r="L2262" s="3" t="s">
        <v>43</v>
      </c>
      <c r="M2262" s="3">
        <v>92024</v>
      </c>
      <c r="N2262" s="3" t="s">
        <v>44</v>
      </c>
      <c r="O2262" s="3" t="s">
        <v>2704</v>
      </c>
      <c r="P2262" s="3" t="s">
        <v>71</v>
      </c>
      <c r="Q2262" s="3" t="s">
        <v>161</v>
      </c>
      <c r="R2262" s="3" t="s">
        <v>2705</v>
      </c>
      <c r="S2262" s="3">
        <v>371.96999999999997</v>
      </c>
      <c r="T2262" s="3">
        <v>3</v>
      </c>
      <c r="U2262" s="3">
        <v>0</v>
      </c>
      <c r="V2262" s="3">
        <v>66.954599999999971</v>
      </c>
    </row>
    <row r="2263" spans="1:22" ht="14.25" customHeight="1" x14ac:dyDescent="0.25">
      <c r="A2263" s="3">
        <v>2262</v>
      </c>
      <c r="B2263" s="3" t="s">
        <v>5244</v>
      </c>
      <c r="C2263" s="4">
        <f>YEAR(Table_1[[#This Row],[Order Date]])</f>
        <v>2012</v>
      </c>
      <c r="D2263" s="9">
        <v>41261</v>
      </c>
      <c r="E2263" s="3">
        <v>41261</v>
      </c>
      <c r="F2263" s="3" t="s">
        <v>1290</v>
      </c>
      <c r="G2263" s="3" t="s">
        <v>5245</v>
      </c>
      <c r="H2263" s="3" t="s">
        <v>5246</v>
      </c>
      <c r="I2263" s="3" t="s">
        <v>26</v>
      </c>
      <c r="J2263" s="3" t="s">
        <v>27</v>
      </c>
      <c r="K2263" s="3" t="s">
        <v>266</v>
      </c>
      <c r="L2263" s="3" t="s">
        <v>267</v>
      </c>
      <c r="M2263" s="3">
        <v>10035</v>
      </c>
      <c r="N2263" s="3" t="s">
        <v>148</v>
      </c>
      <c r="O2263" s="3" t="s">
        <v>2245</v>
      </c>
      <c r="P2263" s="3" t="s">
        <v>71</v>
      </c>
      <c r="Q2263" s="3" t="s">
        <v>161</v>
      </c>
      <c r="R2263" s="3" t="s">
        <v>2246</v>
      </c>
      <c r="S2263" s="3">
        <v>166.24</v>
      </c>
      <c r="T2263" s="3">
        <v>1</v>
      </c>
      <c r="U2263" s="3">
        <v>0</v>
      </c>
      <c r="V2263" s="3">
        <v>24.936000000000007</v>
      </c>
    </row>
    <row r="2264" spans="1:22" ht="14.25" customHeight="1" x14ac:dyDescent="0.25">
      <c r="A2264" s="3">
        <v>2263</v>
      </c>
      <c r="B2264" s="3" t="s">
        <v>5247</v>
      </c>
      <c r="C2264" s="4">
        <f>YEAR(Table_1[[#This Row],[Order Date]])</f>
        <v>2014</v>
      </c>
      <c r="D2264" s="9">
        <v>41677</v>
      </c>
      <c r="E2264" s="3">
        <v>41680</v>
      </c>
      <c r="F2264" s="3" t="s">
        <v>188</v>
      </c>
      <c r="G2264" s="3" t="s">
        <v>5248</v>
      </c>
      <c r="H2264" s="3" t="s">
        <v>5249</v>
      </c>
      <c r="I2264" s="3" t="s">
        <v>26</v>
      </c>
      <c r="J2264" s="3" t="s">
        <v>27</v>
      </c>
      <c r="K2264" s="3" t="s">
        <v>1127</v>
      </c>
      <c r="L2264" s="3" t="s">
        <v>319</v>
      </c>
      <c r="M2264" s="3">
        <v>22204</v>
      </c>
      <c r="N2264" s="3" t="s">
        <v>30</v>
      </c>
      <c r="O2264" s="3" t="s">
        <v>2232</v>
      </c>
      <c r="P2264" s="3" t="s">
        <v>32</v>
      </c>
      <c r="Q2264" s="3" t="s">
        <v>33</v>
      </c>
      <c r="R2264" s="3" t="s">
        <v>2233</v>
      </c>
      <c r="S2264" s="3">
        <v>359.96999999999997</v>
      </c>
      <c r="T2264" s="3">
        <v>3</v>
      </c>
      <c r="U2264" s="3">
        <v>0</v>
      </c>
      <c r="V2264" s="3">
        <v>79.193399999999968</v>
      </c>
    </row>
    <row r="2265" spans="1:22" ht="14.25" customHeight="1" x14ac:dyDescent="0.25">
      <c r="A2265" s="3">
        <v>2264</v>
      </c>
      <c r="B2265" s="3" t="s">
        <v>5250</v>
      </c>
      <c r="C2265" s="4">
        <f>YEAR(Table_1[[#This Row],[Order Date]])</f>
        <v>2013</v>
      </c>
      <c r="D2265" s="9">
        <v>41593</v>
      </c>
      <c r="E2265" s="3">
        <v>41595</v>
      </c>
      <c r="F2265" s="3" t="s">
        <v>23</v>
      </c>
      <c r="G2265" s="3" t="s">
        <v>1821</v>
      </c>
      <c r="H2265" s="3" t="s">
        <v>1822</v>
      </c>
      <c r="I2265" s="3" t="s">
        <v>26</v>
      </c>
      <c r="J2265" s="3" t="s">
        <v>27</v>
      </c>
      <c r="K2265" s="3" t="s">
        <v>1736</v>
      </c>
      <c r="L2265" s="3" t="s">
        <v>1272</v>
      </c>
      <c r="M2265" s="3">
        <v>30318</v>
      </c>
      <c r="N2265" s="3" t="s">
        <v>30</v>
      </c>
      <c r="O2265" s="3" t="s">
        <v>5251</v>
      </c>
      <c r="P2265" s="3" t="s">
        <v>71</v>
      </c>
      <c r="Q2265" s="3" t="s">
        <v>161</v>
      </c>
      <c r="R2265" s="3" t="s">
        <v>5252</v>
      </c>
      <c r="S2265" s="3">
        <v>499.98</v>
      </c>
      <c r="T2265" s="3">
        <v>2</v>
      </c>
      <c r="U2265" s="3">
        <v>0</v>
      </c>
      <c r="V2265" s="3">
        <v>114.99540000000002</v>
      </c>
    </row>
    <row r="2266" spans="1:22" ht="14.25" customHeight="1" x14ac:dyDescent="0.25">
      <c r="A2266" s="3">
        <v>2265</v>
      </c>
      <c r="B2266" s="3" t="s">
        <v>5250</v>
      </c>
      <c r="C2266" s="4">
        <f>YEAR(Table_1[[#This Row],[Order Date]])</f>
        <v>2013</v>
      </c>
      <c r="D2266" s="9">
        <v>41593</v>
      </c>
      <c r="E2266" s="3">
        <v>41595</v>
      </c>
      <c r="F2266" s="3" t="s">
        <v>23</v>
      </c>
      <c r="G2266" s="3" t="s">
        <v>1821</v>
      </c>
      <c r="H2266" s="3" t="s">
        <v>1822</v>
      </c>
      <c r="I2266" s="3" t="s">
        <v>26</v>
      </c>
      <c r="J2266" s="3" t="s">
        <v>27</v>
      </c>
      <c r="K2266" s="3" t="s">
        <v>1736</v>
      </c>
      <c r="L2266" s="3" t="s">
        <v>1272</v>
      </c>
      <c r="M2266" s="3">
        <v>30318</v>
      </c>
      <c r="N2266" s="3" t="s">
        <v>30</v>
      </c>
      <c r="O2266" s="3" t="s">
        <v>913</v>
      </c>
      <c r="P2266" s="3" t="s">
        <v>46</v>
      </c>
      <c r="Q2266" s="3" t="s">
        <v>90</v>
      </c>
      <c r="R2266" s="3" t="s">
        <v>914</v>
      </c>
      <c r="S2266" s="3">
        <v>5.28</v>
      </c>
      <c r="T2266" s="3">
        <v>1</v>
      </c>
      <c r="U2266" s="3">
        <v>0</v>
      </c>
      <c r="V2266" s="3">
        <v>2.3759999999999999</v>
      </c>
    </row>
    <row r="2267" spans="1:22" ht="14.25" customHeight="1" x14ac:dyDescent="0.25">
      <c r="A2267" s="3">
        <v>2266</v>
      </c>
      <c r="B2267" s="3" t="s">
        <v>5250</v>
      </c>
      <c r="C2267" s="4">
        <f>YEAR(Table_1[[#This Row],[Order Date]])</f>
        <v>2013</v>
      </c>
      <c r="D2267" s="9">
        <v>41593</v>
      </c>
      <c r="E2267" s="3">
        <v>41595</v>
      </c>
      <c r="F2267" s="3" t="s">
        <v>23</v>
      </c>
      <c r="G2267" s="3" t="s">
        <v>1821</v>
      </c>
      <c r="H2267" s="3" t="s">
        <v>1822</v>
      </c>
      <c r="I2267" s="3" t="s">
        <v>26</v>
      </c>
      <c r="J2267" s="3" t="s">
        <v>27</v>
      </c>
      <c r="K2267" s="3" t="s">
        <v>1736</v>
      </c>
      <c r="L2267" s="3" t="s">
        <v>1272</v>
      </c>
      <c r="M2267" s="3">
        <v>30318</v>
      </c>
      <c r="N2267" s="3" t="s">
        <v>30</v>
      </c>
      <c r="O2267" s="3" t="s">
        <v>3587</v>
      </c>
      <c r="P2267" s="3" t="s">
        <v>46</v>
      </c>
      <c r="Q2267" s="3" t="s">
        <v>75</v>
      </c>
      <c r="R2267" s="3" t="s">
        <v>3588</v>
      </c>
      <c r="S2267" s="3">
        <v>8.26</v>
      </c>
      <c r="T2267" s="3">
        <v>2</v>
      </c>
      <c r="U2267" s="3">
        <v>0</v>
      </c>
      <c r="V2267" s="3">
        <v>3.8822000000000001</v>
      </c>
    </row>
    <row r="2268" spans="1:22" ht="14.25" customHeight="1" x14ac:dyDescent="0.25">
      <c r="A2268" s="3">
        <v>2267</v>
      </c>
      <c r="B2268" s="3" t="s">
        <v>5253</v>
      </c>
      <c r="C2268" s="4">
        <f>YEAR(Table_1[[#This Row],[Order Date]])</f>
        <v>2014</v>
      </c>
      <c r="D2268" s="9">
        <v>41925</v>
      </c>
      <c r="E2268" s="3">
        <v>41925</v>
      </c>
      <c r="F2268" s="3" t="s">
        <v>1290</v>
      </c>
      <c r="G2268" s="3" t="s">
        <v>5254</v>
      </c>
      <c r="H2268" s="3" t="s">
        <v>5255</v>
      </c>
      <c r="I2268" s="3" t="s">
        <v>102</v>
      </c>
      <c r="J2268" s="3" t="s">
        <v>27</v>
      </c>
      <c r="K2268" s="3" t="s">
        <v>735</v>
      </c>
      <c r="L2268" s="3" t="s">
        <v>88</v>
      </c>
      <c r="M2268" s="3">
        <v>28110</v>
      </c>
      <c r="N2268" s="3" t="s">
        <v>30</v>
      </c>
      <c r="O2268" s="3" t="s">
        <v>5256</v>
      </c>
      <c r="P2268" s="3" t="s">
        <v>46</v>
      </c>
      <c r="Q2268" s="3" t="s">
        <v>90</v>
      </c>
      <c r="R2268" s="3" t="s">
        <v>5257</v>
      </c>
      <c r="S2268" s="3">
        <v>7.9680000000000009</v>
      </c>
      <c r="T2268" s="3">
        <v>2</v>
      </c>
      <c r="U2268" s="3">
        <v>0.2</v>
      </c>
      <c r="V2268" s="3">
        <v>2.6892000000000005</v>
      </c>
    </row>
    <row r="2269" spans="1:22" ht="14.25" customHeight="1" x14ac:dyDescent="0.25">
      <c r="A2269" s="3">
        <v>2268</v>
      </c>
      <c r="B2269" s="3" t="s">
        <v>5258</v>
      </c>
      <c r="C2269" s="4">
        <f>YEAR(Table_1[[#This Row],[Order Date]])</f>
        <v>2014</v>
      </c>
      <c r="D2269" s="9">
        <v>41900</v>
      </c>
      <c r="E2269" s="3">
        <v>41900</v>
      </c>
      <c r="F2269" s="3" t="s">
        <v>1290</v>
      </c>
      <c r="G2269" s="3" t="s">
        <v>5259</v>
      </c>
      <c r="H2269" s="3" t="s">
        <v>5260</v>
      </c>
      <c r="I2269" s="3" t="s">
        <v>26</v>
      </c>
      <c r="J2269" s="3" t="s">
        <v>27</v>
      </c>
      <c r="K2269" s="3" t="s">
        <v>95</v>
      </c>
      <c r="L2269" s="3" t="s">
        <v>96</v>
      </c>
      <c r="M2269" s="3">
        <v>98115</v>
      </c>
      <c r="N2269" s="3" t="s">
        <v>44</v>
      </c>
      <c r="O2269" s="3" t="s">
        <v>5261</v>
      </c>
      <c r="P2269" s="3" t="s">
        <v>46</v>
      </c>
      <c r="Q2269" s="3" t="s">
        <v>90</v>
      </c>
      <c r="R2269" s="3" t="s">
        <v>5262</v>
      </c>
      <c r="S2269" s="3">
        <v>12.96</v>
      </c>
      <c r="T2269" s="3">
        <v>2</v>
      </c>
      <c r="U2269" s="3">
        <v>0</v>
      </c>
      <c r="V2269" s="3">
        <v>6.3504000000000005</v>
      </c>
    </row>
    <row r="2270" spans="1:22" ht="14.25" customHeight="1" x14ac:dyDescent="0.25">
      <c r="A2270" s="3">
        <v>2269</v>
      </c>
      <c r="B2270" s="3" t="s">
        <v>5263</v>
      </c>
      <c r="C2270" s="4">
        <f>YEAR(Table_1[[#This Row],[Order Date]])</f>
        <v>2014</v>
      </c>
      <c r="D2270" s="9">
        <v>41994</v>
      </c>
      <c r="E2270" s="3">
        <v>42000</v>
      </c>
      <c r="F2270" s="3" t="s">
        <v>50</v>
      </c>
      <c r="G2270" s="3" t="s">
        <v>1358</v>
      </c>
      <c r="H2270" s="3" t="s">
        <v>1359</v>
      </c>
      <c r="I2270" s="3" t="s">
        <v>41</v>
      </c>
      <c r="J2270" s="3" t="s">
        <v>27</v>
      </c>
      <c r="K2270" s="3" t="s">
        <v>389</v>
      </c>
      <c r="L2270" s="3" t="s">
        <v>267</v>
      </c>
      <c r="M2270" s="3">
        <v>14609</v>
      </c>
      <c r="N2270" s="3" t="s">
        <v>148</v>
      </c>
      <c r="O2270" s="3" t="s">
        <v>5264</v>
      </c>
      <c r="P2270" s="3" t="s">
        <v>46</v>
      </c>
      <c r="Q2270" s="3" t="s">
        <v>90</v>
      </c>
      <c r="R2270" s="3" t="s">
        <v>5265</v>
      </c>
      <c r="S2270" s="3">
        <v>6.48</v>
      </c>
      <c r="T2270" s="3">
        <v>1</v>
      </c>
      <c r="U2270" s="3">
        <v>0</v>
      </c>
      <c r="V2270" s="3">
        <v>3.1104000000000003</v>
      </c>
    </row>
    <row r="2271" spans="1:22" ht="14.25" customHeight="1" x14ac:dyDescent="0.25">
      <c r="A2271" s="3">
        <v>2270</v>
      </c>
      <c r="B2271" s="3" t="s">
        <v>5263</v>
      </c>
      <c r="C2271" s="4">
        <f>YEAR(Table_1[[#This Row],[Order Date]])</f>
        <v>2014</v>
      </c>
      <c r="D2271" s="9">
        <v>41994</v>
      </c>
      <c r="E2271" s="3">
        <v>42000</v>
      </c>
      <c r="F2271" s="3" t="s">
        <v>50</v>
      </c>
      <c r="G2271" s="3" t="s">
        <v>1358</v>
      </c>
      <c r="H2271" s="3" t="s">
        <v>1359</v>
      </c>
      <c r="I2271" s="3" t="s">
        <v>41</v>
      </c>
      <c r="J2271" s="3" t="s">
        <v>27</v>
      </c>
      <c r="K2271" s="3" t="s">
        <v>389</v>
      </c>
      <c r="L2271" s="3" t="s">
        <v>267</v>
      </c>
      <c r="M2271" s="3">
        <v>14609</v>
      </c>
      <c r="N2271" s="3" t="s">
        <v>148</v>
      </c>
      <c r="O2271" s="3" t="s">
        <v>232</v>
      </c>
      <c r="P2271" s="3" t="s">
        <v>46</v>
      </c>
      <c r="Q2271" s="3" t="s">
        <v>75</v>
      </c>
      <c r="R2271" s="3" t="s">
        <v>233</v>
      </c>
      <c r="S2271" s="3">
        <v>6.9840000000000009</v>
      </c>
      <c r="T2271" s="3">
        <v>1</v>
      </c>
      <c r="U2271" s="3">
        <v>0.2</v>
      </c>
      <c r="V2271" s="3">
        <v>2.3570999999999991</v>
      </c>
    </row>
    <row r="2272" spans="1:22" ht="14.25" customHeight="1" x14ac:dyDescent="0.25">
      <c r="A2272" s="3">
        <v>2271</v>
      </c>
      <c r="B2272" s="3" t="s">
        <v>5266</v>
      </c>
      <c r="C2272" s="4">
        <f>YEAR(Table_1[[#This Row],[Order Date]])</f>
        <v>2014</v>
      </c>
      <c r="D2272" s="9">
        <v>41976</v>
      </c>
      <c r="E2272" s="3">
        <v>41981</v>
      </c>
      <c r="F2272" s="3" t="s">
        <v>50</v>
      </c>
      <c r="G2272" s="3" t="s">
        <v>1291</v>
      </c>
      <c r="H2272" s="3" t="s">
        <v>1292</v>
      </c>
      <c r="I2272" s="3" t="s">
        <v>41</v>
      </c>
      <c r="J2272" s="3" t="s">
        <v>27</v>
      </c>
      <c r="K2272" s="3" t="s">
        <v>1419</v>
      </c>
      <c r="L2272" s="3" t="s">
        <v>54</v>
      </c>
      <c r="M2272" s="3">
        <v>33180</v>
      </c>
      <c r="N2272" s="3" t="s">
        <v>30</v>
      </c>
      <c r="O2272" s="3" t="s">
        <v>1456</v>
      </c>
      <c r="P2272" s="3" t="s">
        <v>46</v>
      </c>
      <c r="Q2272" s="3" t="s">
        <v>68</v>
      </c>
      <c r="R2272" s="3" t="s">
        <v>1457</v>
      </c>
      <c r="S2272" s="3">
        <v>47.96</v>
      </c>
      <c r="T2272" s="3">
        <v>5</v>
      </c>
      <c r="U2272" s="3">
        <v>0.2</v>
      </c>
      <c r="V2272" s="3">
        <v>4.196499999999995</v>
      </c>
    </row>
    <row r="2273" spans="1:22" ht="14.25" customHeight="1" x14ac:dyDescent="0.25">
      <c r="A2273" s="3">
        <v>2272</v>
      </c>
      <c r="B2273" s="3" t="s">
        <v>5267</v>
      </c>
      <c r="C2273" s="4">
        <f>YEAR(Table_1[[#This Row],[Order Date]])</f>
        <v>2012</v>
      </c>
      <c r="D2273" s="9">
        <v>41173</v>
      </c>
      <c r="E2273" s="3">
        <v>41179</v>
      </c>
      <c r="F2273" s="3" t="s">
        <v>50</v>
      </c>
      <c r="G2273" s="3" t="s">
        <v>695</v>
      </c>
      <c r="H2273" s="3" t="s">
        <v>696</v>
      </c>
      <c r="I2273" s="3" t="s">
        <v>26</v>
      </c>
      <c r="J2273" s="3" t="s">
        <v>27</v>
      </c>
      <c r="K2273" s="3" t="s">
        <v>95</v>
      </c>
      <c r="L2273" s="3" t="s">
        <v>96</v>
      </c>
      <c r="M2273" s="3">
        <v>98105</v>
      </c>
      <c r="N2273" s="3" t="s">
        <v>44</v>
      </c>
      <c r="O2273" s="3" t="s">
        <v>5268</v>
      </c>
      <c r="P2273" s="3" t="s">
        <v>46</v>
      </c>
      <c r="Q2273" s="3" t="s">
        <v>59</v>
      </c>
      <c r="R2273" s="3" t="s">
        <v>5269</v>
      </c>
      <c r="S2273" s="3">
        <v>199.74</v>
      </c>
      <c r="T2273" s="3">
        <v>6</v>
      </c>
      <c r="U2273" s="3">
        <v>0</v>
      </c>
      <c r="V2273" s="3">
        <v>47.937599999999996</v>
      </c>
    </row>
    <row r="2274" spans="1:22" ht="14.25" customHeight="1" x14ac:dyDescent="0.25">
      <c r="A2274" s="3">
        <v>2273</v>
      </c>
      <c r="B2274" s="3" t="s">
        <v>5270</v>
      </c>
      <c r="C2274" s="4">
        <f>YEAR(Table_1[[#This Row],[Order Date]])</f>
        <v>2012</v>
      </c>
      <c r="D2274" s="9">
        <v>40974</v>
      </c>
      <c r="E2274" s="3">
        <v>40979</v>
      </c>
      <c r="F2274" s="3" t="s">
        <v>50</v>
      </c>
      <c r="G2274" s="3" t="s">
        <v>1202</v>
      </c>
      <c r="H2274" s="3" t="s">
        <v>1203</v>
      </c>
      <c r="I2274" s="3" t="s">
        <v>26</v>
      </c>
      <c r="J2274" s="3" t="s">
        <v>27</v>
      </c>
      <c r="K2274" s="3" t="s">
        <v>127</v>
      </c>
      <c r="L2274" s="3" t="s">
        <v>43</v>
      </c>
      <c r="M2274" s="3">
        <v>94122</v>
      </c>
      <c r="N2274" s="3" t="s">
        <v>44</v>
      </c>
      <c r="O2274" s="3" t="s">
        <v>5271</v>
      </c>
      <c r="P2274" s="3" t="s">
        <v>32</v>
      </c>
      <c r="Q2274" s="3" t="s">
        <v>65</v>
      </c>
      <c r="R2274" s="3" t="s">
        <v>5272</v>
      </c>
      <c r="S2274" s="3">
        <v>435.26</v>
      </c>
      <c r="T2274" s="3">
        <v>7</v>
      </c>
      <c r="U2274" s="3">
        <v>0</v>
      </c>
      <c r="V2274" s="3">
        <v>95.757200000000012</v>
      </c>
    </row>
    <row r="2275" spans="1:22" ht="14.25" customHeight="1" x14ac:dyDescent="0.25">
      <c r="A2275" s="3">
        <v>2274</v>
      </c>
      <c r="B2275" s="3" t="s">
        <v>5270</v>
      </c>
      <c r="C2275" s="4">
        <f>YEAR(Table_1[[#This Row],[Order Date]])</f>
        <v>2012</v>
      </c>
      <c r="D2275" s="9">
        <v>40974</v>
      </c>
      <c r="E2275" s="3">
        <v>40979</v>
      </c>
      <c r="F2275" s="3" t="s">
        <v>50</v>
      </c>
      <c r="G2275" s="3" t="s">
        <v>1202</v>
      </c>
      <c r="H2275" s="3" t="s">
        <v>1203</v>
      </c>
      <c r="I2275" s="3" t="s">
        <v>26</v>
      </c>
      <c r="J2275" s="3" t="s">
        <v>27</v>
      </c>
      <c r="K2275" s="3" t="s">
        <v>127</v>
      </c>
      <c r="L2275" s="3" t="s">
        <v>43</v>
      </c>
      <c r="M2275" s="3">
        <v>94122</v>
      </c>
      <c r="N2275" s="3" t="s">
        <v>44</v>
      </c>
      <c r="O2275" s="3" t="s">
        <v>5273</v>
      </c>
      <c r="P2275" s="3" t="s">
        <v>71</v>
      </c>
      <c r="Q2275" s="3" t="s">
        <v>1216</v>
      </c>
      <c r="R2275" s="3" t="s">
        <v>5274</v>
      </c>
      <c r="S2275" s="3">
        <v>1119.9840000000002</v>
      </c>
      <c r="T2275" s="3">
        <v>2</v>
      </c>
      <c r="U2275" s="3">
        <v>0.2</v>
      </c>
      <c r="V2275" s="3">
        <v>377.99459999999993</v>
      </c>
    </row>
    <row r="2276" spans="1:22" ht="14.25" customHeight="1" x14ac:dyDescent="0.25">
      <c r="A2276" s="3">
        <v>2275</v>
      </c>
      <c r="B2276" s="3" t="s">
        <v>5275</v>
      </c>
      <c r="C2276" s="4">
        <f>YEAR(Table_1[[#This Row],[Order Date]])</f>
        <v>2011</v>
      </c>
      <c r="D2276" s="9">
        <v>40819</v>
      </c>
      <c r="E2276" s="3">
        <v>40824</v>
      </c>
      <c r="F2276" s="3" t="s">
        <v>23</v>
      </c>
      <c r="G2276" s="3" t="s">
        <v>1324</v>
      </c>
      <c r="H2276" s="3" t="s">
        <v>1325</v>
      </c>
      <c r="I2276" s="3" t="s">
        <v>41</v>
      </c>
      <c r="J2276" s="3" t="s">
        <v>27</v>
      </c>
      <c r="K2276" s="3" t="s">
        <v>42</v>
      </c>
      <c r="L2276" s="3" t="s">
        <v>43</v>
      </c>
      <c r="M2276" s="3">
        <v>90036</v>
      </c>
      <c r="N2276" s="3" t="s">
        <v>44</v>
      </c>
      <c r="O2276" s="3" t="s">
        <v>5276</v>
      </c>
      <c r="P2276" s="3" t="s">
        <v>32</v>
      </c>
      <c r="Q2276" s="3" t="s">
        <v>56</v>
      </c>
      <c r="R2276" s="3" t="s">
        <v>5277</v>
      </c>
      <c r="S2276" s="3">
        <v>143.43199999999999</v>
      </c>
      <c r="T2276" s="3">
        <v>1</v>
      </c>
      <c r="U2276" s="3">
        <v>0.2</v>
      </c>
      <c r="V2276" s="3">
        <v>3.5857999999999848</v>
      </c>
    </row>
    <row r="2277" spans="1:22" ht="14.25" customHeight="1" x14ac:dyDescent="0.25">
      <c r="A2277" s="3">
        <v>2276</v>
      </c>
      <c r="B2277" s="3" t="s">
        <v>5275</v>
      </c>
      <c r="C2277" s="4">
        <f>YEAR(Table_1[[#This Row],[Order Date]])</f>
        <v>2011</v>
      </c>
      <c r="D2277" s="9">
        <v>40819</v>
      </c>
      <c r="E2277" s="3">
        <v>40824</v>
      </c>
      <c r="F2277" s="3" t="s">
        <v>23</v>
      </c>
      <c r="G2277" s="3" t="s">
        <v>1324</v>
      </c>
      <c r="H2277" s="3" t="s">
        <v>1325</v>
      </c>
      <c r="I2277" s="3" t="s">
        <v>41</v>
      </c>
      <c r="J2277" s="3" t="s">
        <v>27</v>
      </c>
      <c r="K2277" s="3" t="s">
        <v>42</v>
      </c>
      <c r="L2277" s="3" t="s">
        <v>43</v>
      </c>
      <c r="M2277" s="3">
        <v>90036</v>
      </c>
      <c r="N2277" s="3" t="s">
        <v>44</v>
      </c>
      <c r="O2277" s="3" t="s">
        <v>149</v>
      </c>
      <c r="P2277" s="3" t="s">
        <v>32</v>
      </c>
      <c r="Q2277" s="3" t="s">
        <v>36</v>
      </c>
      <c r="R2277" s="3" t="s">
        <v>150</v>
      </c>
      <c r="S2277" s="3">
        <v>122.352</v>
      </c>
      <c r="T2277" s="3">
        <v>3</v>
      </c>
      <c r="U2277" s="3">
        <v>0.2</v>
      </c>
      <c r="V2277" s="3">
        <v>13.764599999999994</v>
      </c>
    </row>
    <row r="2278" spans="1:22" ht="14.25" customHeight="1" x14ac:dyDescent="0.25">
      <c r="A2278" s="3">
        <v>2277</v>
      </c>
      <c r="B2278" s="3" t="s">
        <v>5278</v>
      </c>
      <c r="C2278" s="4">
        <f>YEAR(Table_1[[#This Row],[Order Date]])</f>
        <v>2011</v>
      </c>
      <c r="D2278" s="9">
        <v>40721</v>
      </c>
      <c r="E2278" s="3">
        <v>40725</v>
      </c>
      <c r="F2278" s="3" t="s">
        <v>50</v>
      </c>
      <c r="G2278" s="3" t="s">
        <v>1851</v>
      </c>
      <c r="H2278" s="3" t="s">
        <v>1852</v>
      </c>
      <c r="I2278" s="3" t="s">
        <v>26</v>
      </c>
      <c r="J2278" s="3" t="s">
        <v>27</v>
      </c>
      <c r="K2278" s="3" t="s">
        <v>5279</v>
      </c>
      <c r="L2278" s="3" t="s">
        <v>1487</v>
      </c>
      <c r="M2278" s="3">
        <v>38671</v>
      </c>
      <c r="N2278" s="3" t="s">
        <v>30</v>
      </c>
      <c r="O2278" s="3" t="s">
        <v>3324</v>
      </c>
      <c r="P2278" s="3" t="s">
        <v>46</v>
      </c>
      <c r="Q2278" s="3" t="s">
        <v>59</v>
      </c>
      <c r="R2278" s="3" t="s">
        <v>3325</v>
      </c>
      <c r="S2278" s="3">
        <v>306.2</v>
      </c>
      <c r="T2278" s="3">
        <v>5</v>
      </c>
      <c r="U2278" s="3">
        <v>0</v>
      </c>
      <c r="V2278" s="3">
        <v>0</v>
      </c>
    </row>
    <row r="2279" spans="1:22" ht="14.25" customHeight="1" x14ac:dyDescent="0.25">
      <c r="A2279" s="3">
        <v>2278</v>
      </c>
      <c r="B2279" s="3" t="s">
        <v>5278</v>
      </c>
      <c r="C2279" s="4">
        <f>YEAR(Table_1[[#This Row],[Order Date]])</f>
        <v>2011</v>
      </c>
      <c r="D2279" s="9">
        <v>40721</v>
      </c>
      <c r="E2279" s="3">
        <v>40725</v>
      </c>
      <c r="F2279" s="3" t="s">
        <v>50</v>
      </c>
      <c r="G2279" s="3" t="s">
        <v>1851</v>
      </c>
      <c r="H2279" s="3" t="s">
        <v>1852</v>
      </c>
      <c r="I2279" s="3" t="s">
        <v>26</v>
      </c>
      <c r="J2279" s="3" t="s">
        <v>27</v>
      </c>
      <c r="K2279" s="3" t="s">
        <v>5279</v>
      </c>
      <c r="L2279" s="3" t="s">
        <v>1487</v>
      </c>
      <c r="M2279" s="3">
        <v>38671</v>
      </c>
      <c r="N2279" s="3" t="s">
        <v>30</v>
      </c>
      <c r="O2279" s="3" t="s">
        <v>3822</v>
      </c>
      <c r="P2279" s="3" t="s">
        <v>32</v>
      </c>
      <c r="Q2279" s="3" t="s">
        <v>56</v>
      </c>
      <c r="R2279" s="3" t="s">
        <v>3274</v>
      </c>
      <c r="S2279" s="3">
        <v>85.98</v>
      </c>
      <c r="T2279" s="3">
        <v>1</v>
      </c>
      <c r="U2279" s="3">
        <v>0</v>
      </c>
      <c r="V2279" s="3">
        <v>22.354800000000004</v>
      </c>
    </row>
    <row r="2280" spans="1:22" ht="14.25" customHeight="1" x14ac:dyDescent="0.25">
      <c r="A2280" s="3">
        <v>2279</v>
      </c>
      <c r="B2280" s="3" t="s">
        <v>5278</v>
      </c>
      <c r="C2280" s="4">
        <f>YEAR(Table_1[[#This Row],[Order Date]])</f>
        <v>2011</v>
      </c>
      <c r="D2280" s="9">
        <v>40721</v>
      </c>
      <c r="E2280" s="3">
        <v>40725</v>
      </c>
      <c r="F2280" s="3" t="s">
        <v>50</v>
      </c>
      <c r="G2280" s="3" t="s">
        <v>1851</v>
      </c>
      <c r="H2280" s="3" t="s">
        <v>1852</v>
      </c>
      <c r="I2280" s="3" t="s">
        <v>26</v>
      </c>
      <c r="J2280" s="3" t="s">
        <v>27</v>
      </c>
      <c r="K2280" s="3" t="s">
        <v>5279</v>
      </c>
      <c r="L2280" s="3" t="s">
        <v>1487</v>
      </c>
      <c r="M2280" s="3">
        <v>38671</v>
      </c>
      <c r="N2280" s="3" t="s">
        <v>30</v>
      </c>
      <c r="O2280" s="3" t="s">
        <v>856</v>
      </c>
      <c r="P2280" s="3" t="s">
        <v>71</v>
      </c>
      <c r="Q2280" s="3" t="s">
        <v>161</v>
      </c>
      <c r="R2280" s="3" t="s">
        <v>857</v>
      </c>
      <c r="S2280" s="3">
        <v>223.96</v>
      </c>
      <c r="T2280" s="3">
        <v>4</v>
      </c>
      <c r="U2280" s="3">
        <v>0</v>
      </c>
      <c r="V2280" s="3">
        <v>53.750400000000013</v>
      </c>
    </row>
    <row r="2281" spans="1:22" ht="14.25" customHeight="1" x14ac:dyDescent="0.25">
      <c r="A2281" s="3">
        <v>2280</v>
      </c>
      <c r="B2281" s="3" t="s">
        <v>5280</v>
      </c>
      <c r="C2281" s="4">
        <f>YEAR(Table_1[[#This Row],[Order Date]])</f>
        <v>2014</v>
      </c>
      <c r="D2281" s="9">
        <v>41943</v>
      </c>
      <c r="E2281" s="3">
        <v>41946</v>
      </c>
      <c r="F2281" s="3" t="s">
        <v>188</v>
      </c>
      <c r="G2281" s="3" t="s">
        <v>5281</v>
      </c>
      <c r="H2281" s="3" t="s">
        <v>5282</v>
      </c>
      <c r="I2281" s="3" t="s">
        <v>26</v>
      </c>
      <c r="J2281" s="3" t="s">
        <v>27</v>
      </c>
      <c r="K2281" s="3" t="s">
        <v>95</v>
      </c>
      <c r="L2281" s="3" t="s">
        <v>96</v>
      </c>
      <c r="M2281" s="3">
        <v>98115</v>
      </c>
      <c r="N2281" s="3" t="s">
        <v>44</v>
      </c>
      <c r="O2281" s="3" t="s">
        <v>4928</v>
      </c>
      <c r="P2281" s="3" t="s">
        <v>32</v>
      </c>
      <c r="Q2281" s="3" t="s">
        <v>36</v>
      </c>
      <c r="R2281" s="3" t="s">
        <v>4929</v>
      </c>
      <c r="S2281" s="3">
        <v>97.567999999999998</v>
      </c>
      <c r="T2281" s="3">
        <v>2</v>
      </c>
      <c r="U2281" s="3">
        <v>0.2</v>
      </c>
      <c r="V2281" s="3">
        <v>-6.0980000000000025</v>
      </c>
    </row>
    <row r="2282" spans="1:22" ht="14.25" customHeight="1" x14ac:dyDescent="0.25">
      <c r="A2282" s="3">
        <v>2281</v>
      </c>
      <c r="B2282" s="3" t="s">
        <v>5280</v>
      </c>
      <c r="C2282" s="4">
        <f>YEAR(Table_1[[#This Row],[Order Date]])</f>
        <v>2014</v>
      </c>
      <c r="D2282" s="9">
        <v>41943</v>
      </c>
      <c r="E2282" s="3">
        <v>41946</v>
      </c>
      <c r="F2282" s="3" t="s">
        <v>188</v>
      </c>
      <c r="G2282" s="3" t="s">
        <v>5281</v>
      </c>
      <c r="H2282" s="3" t="s">
        <v>5282</v>
      </c>
      <c r="I2282" s="3" t="s">
        <v>26</v>
      </c>
      <c r="J2282" s="3" t="s">
        <v>27</v>
      </c>
      <c r="K2282" s="3" t="s">
        <v>95</v>
      </c>
      <c r="L2282" s="3" t="s">
        <v>96</v>
      </c>
      <c r="M2282" s="3">
        <v>98115</v>
      </c>
      <c r="N2282" s="3" t="s">
        <v>44</v>
      </c>
      <c r="O2282" s="3" t="s">
        <v>3891</v>
      </c>
      <c r="P2282" s="3" t="s">
        <v>32</v>
      </c>
      <c r="Q2282" s="3" t="s">
        <v>36</v>
      </c>
      <c r="R2282" s="3" t="s">
        <v>3892</v>
      </c>
      <c r="S2282" s="3">
        <v>614.27200000000005</v>
      </c>
      <c r="T2282" s="3">
        <v>8</v>
      </c>
      <c r="U2282" s="3">
        <v>0.2</v>
      </c>
      <c r="V2282" s="3">
        <v>-23.03520000000006</v>
      </c>
    </row>
    <row r="2283" spans="1:22" ht="14.25" customHeight="1" x14ac:dyDescent="0.25">
      <c r="A2283" s="3">
        <v>2282</v>
      </c>
      <c r="B2283" s="3" t="s">
        <v>5280</v>
      </c>
      <c r="C2283" s="4">
        <f>YEAR(Table_1[[#This Row],[Order Date]])</f>
        <v>2014</v>
      </c>
      <c r="D2283" s="9">
        <v>41943</v>
      </c>
      <c r="E2283" s="3">
        <v>41946</v>
      </c>
      <c r="F2283" s="3" t="s">
        <v>188</v>
      </c>
      <c r="G2283" s="3" t="s">
        <v>5281</v>
      </c>
      <c r="H2283" s="3" t="s">
        <v>5282</v>
      </c>
      <c r="I2283" s="3" t="s">
        <v>26</v>
      </c>
      <c r="J2283" s="3" t="s">
        <v>27</v>
      </c>
      <c r="K2283" s="3" t="s">
        <v>95</v>
      </c>
      <c r="L2283" s="3" t="s">
        <v>96</v>
      </c>
      <c r="M2283" s="3">
        <v>98115</v>
      </c>
      <c r="N2283" s="3" t="s">
        <v>44</v>
      </c>
      <c r="O2283" s="3" t="s">
        <v>3491</v>
      </c>
      <c r="P2283" s="3" t="s">
        <v>32</v>
      </c>
      <c r="Q2283" s="3" t="s">
        <v>33</v>
      </c>
      <c r="R2283" s="3" t="s">
        <v>3492</v>
      </c>
      <c r="S2283" s="3">
        <v>199.98</v>
      </c>
      <c r="T2283" s="3">
        <v>2</v>
      </c>
      <c r="U2283" s="3">
        <v>0</v>
      </c>
      <c r="V2283" s="3">
        <v>37.996199999999988</v>
      </c>
    </row>
    <row r="2284" spans="1:22" ht="14.25" customHeight="1" x14ac:dyDescent="0.25">
      <c r="A2284" s="3">
        <v>2283</v>
      </c>
      <c r="B2284" s="3" t="s">
        <v>5283</v>
      </c>
      <c r="C2284" s="4">
        <f>YEAR(Table_1[[#This Row],[Order Date]])</f>
        <v>2013</v>
      </c>
      <c r="D2284" s="9">
        <v>41521</v>
      </c>
      <c r="E2284" s="3">
        <v>41523</v>
      </c>
      <c r="F2284" s="3" t="s">
        <v>188</v>
      </c>
      <c r="G2284" s="3" t="s">
        <v>4427</v>
      </c>
      <c r="H2284" s="3" t="s">
        <v>4428</v>
      </c>
      <c r="I2284" s="3" t="s">
        <v>41</v>
      </c>
      <c r="J2284" s="3" t="s">
        <v>27</v>
      </c>
      <c r="K2284" s="3" t="s">
        <v>3687</v>
      </c>
      <c r="L2284" s="3" t="s">
        <v>747</v>
      </c>
      <c r="M2284" s="3">
        <v>6457</v>
      </c>
      <c r="N2284" s="3" t="s">
        <v>148</v>
      </c>
      <c r="O2284" s="3" t="s">
        <v>1266</v>
      </c>
      <c r="P2284" s="3" t="s">
        <v>46</v>
      </c>
      <c r="Q2284" s="3" t="s">
        <v>90</v>
      </c>
      <c r="R2284" s="3" t="s">
        <v>1267</v>
      </c>
      <c r="S2284" s="3">
        <v>48.16</v>
      </c>
      <c r="T2284" s="3">
        <v>7</v>
      </c>
      <c r="U2284" s="3">
        <v>0</v>
      </c>
      <c r="V2284" s="3">
        <v>22.153599999999997</v>
      </c>
    </row>
    <row r="2285" spans="1:22" ht="14.25" customHeight="1" x14ac:dyDescent="0.25">
      <c r="A2285" s="3">
        <v>2284</v>
      </c>
      <c r="B2285" s="3" t="s">
        <v>5284</v>
      </c>
      <c r="C2285" s="4">
        <f>YEAR(Table_1[[#This Row],[Order Date]])</f>
        <v>2012</v>
      </c>
      <c r="D2285" s="9">
        <v>40973</v>
      </c>
      <c r="E2285" s="3">
        <v>40977</v>
      </c>
      <c r="F2285" s="3" t="s">
        <v>50</v>
      </c>
      <c r="G2285" s="3" t="s">
        <v>1939</v>
      </c>
      <c r="H2285" s="3" t="s">
        <v>1940</v>
      </c>
      <c r="I2285" s="3" t="s">
        <v>26</v>
      </c>
      <c r="J2285" s="3" t="s">
        <v>27</v>
      </c>
      <c r="K2285" s="3" t="s">
        <v>5285</v>
      </c>
      <c r="L2285" s="3" t="s">
        <v>254</v>
      </c>
      <c r="M2285" s="3">
        <v>47362</v>
      </c>
      <c r="N2285" s="3" t="s">
        <v>105</v>
      </c>
      <c r="O2285" s="3" t="s">
        <v>766</v>
      </c>
      <c r="P2285" s="3" t="s">
        <v>71</v>
      </c>
      <c r="Q2285" s="3" t="s">
        <v>72</v>
      </c>
      <c r="R2285" s="3" t="s">
        <v>767</v>
      </c>
      <c r="S2285" s="3">
        <v>23.92</v>
      </c>
      <c r="T2285" s="3">
        <v>2</v>
      </c>
      <c r="U2285" s="3">
        <v>0</v>
      </c>
      <c r="V2285" s="3">
        <v>6.6976000000000013</v>
      </c>
    </row>
    <row r="2286" spans="1:22" ht="14.25" customHeight="1" x14ac:dyDescent="0.25">
      <c r="A2286" s="3">
        <v>2285</v>
      </c>
      <c r="B2286" s="3" t="s">
        <v>5284</v>
      </c>
      <c r="C2286" s="4">
        <f>YEAR(Table_1[[#This Row],[Order Date]])</f>
        <v>2012</v>
      </c>
      <c r="D2286" s="9">
        <v>40973</v>
      </c>
      <c r="E2286" s="3">
        <v>40977</v>
      </c>
      <c r="F2286" s="3" t="s">
        <v>50</v>
      </c>
      <c r="G2286" s="3" t="s">
        <v>1939</v>
      </c>
      <c r="H2286" s="3" t="s">
        <v>1940</v>
      </c>
      <c r="I2286" s="3" t="s">
        <v>26</v>
      </c>
      <c r="J2286" s="3" t="s">
        <v>27</v>
      </c>
      <c r="K2286" s="3" t="s">
        <v>5285</v>
      </c>
      <c r="L2286" s="3" t="s">
        <v>254</v>
      </c>
      <c r="M2286" s="3">
        <v>47362</v>
      </c>
      <c r="N2286" s="3" t="s">
        <v>105</v>
      </c>
      <c r="O2286" s="3" t="s">
        <v>5286</v>
      </c>
      <c r="P2286" s="3" t="s">
        <v>46</v>
      </c>
      <c r="Q2286" s="3" t="s">
        <v>78</v>
      </c>
      <c r="R2286" s="3" t="s">
        <v>186</v>
      </c>
      <c r="S2286" s="3">
        <v>60.69</v>
      </c>
      <c r="T2286" s="3">
        <v>7</v>
      </c>
      <c r="U2286" s="3">
        <v>0</v>
      </c>
      <c r="V2286" s="3">
        <v>16.386300000000002</v>
      </c>
    </row>
    <row r="2287" spans="1:22" ht="14.25" customHeight="1" x14ac:dyDescent="0.25">
      <c r="A2287" s="3">
        <v>2286</v>
      </c>
      <c r="B2287" s="3" t="s">
        <v>5287</v>
      </c>
      <c r="C2287" s="4">
        <f>YEAR(Table_1[[#This Row],[Order Date]])</f>
        <v>2013</v>
      </c>
      <c r="D2287" s="9">
        <v>41400</v>
      </c>
      <c r="E2287" s="3">
        <v>41403</v>
      </c>
      <c r="F2287" s="3" t="s">
        <v>188</v>
      </c>
      <c r="G2287" s="3" t="s">
        <v>5288</v>
      </c>
      <c r="H2287" s="3" t="s">
        <v>5289</v>
      </c>
      <c r="I2287" s="3" t="s">
        <v>41</v>
      </c>
      <c r="J2287" s="3" t="s">
        <v>27</v>
      </c>
      <c r="K2287" s="3" t="s">
        <v>1185</v>
      </c>
      <c r="L2287" s="3" t="s">
        <v>335</v>
      </c>
      <c r="M2287" s="3">
        <v>37130</v>
      </c>
      <c r="N2287" s="3" t="s">
        <v>30</v>
      </c>
      <c r="O2287" s="3" t="s">
        <v>5290</v>
      </c>
      <c r="P2287" s="3" t="s">
        <v>46</v>
      </c>
      <c r="Q2287" s="3" t="s">
        <v>90</v>
      </c>
      <c r="R2287" s="3" t="s">
        <v>5291</v>
      </c>
      <c r="S2287" s="3">
        <v>14.352000000000002</v>
      </c>
      <c r="T2287" s="3">
        <v>3</v>
      </c>
      <c r="U2287" s="3">
        <v>0.2</v>
      </c>
      <c r="V2287" s="3">
        <v>5.2026000000000003</v>
      </c>
    </row>
    <row r="2288" spans="1:22" ht="14.25" customHeight="1" x14ac:dyDescent="0.25">
      <c r="A2288" s="3">
        <v>2287</v>
      </c>
      <c r="B2288" s="3" t="s">
        <v>5292</v>
      </c>
      <c r="C2288" s="4">
        <f>YEAR(Table_1[[#This Row],[Order Date]])</f>
        <v>2014</v>
      </c>
      <c r="D2288" s="9">
        <v>41961</v>
      </c>
      <c r="E2288" s="3">
        <v>41967</v>
      </c>
      <c r="F2288" s="3" t="s">
        <v>50</v>
      </c>
      <c r="G2288" s="3" t="s">
        <v>3259</v>
      </c>
      <c r="H2288" s="3" t="s">
        <v>3260</v>
      </c>
      <c r="I2288" s="3" t="s">
        <v>26</v>
      </c>
      <c r="J2288" s="3" t="s">
        <v>27</v>
      </c>
      <c r="K2288" s="3" t="s">
        <v>1976</v>
      </c>
      <c r="L2288" s="3" t="s">
        <v>319</v>
      </c>
      <c r="M2288" s="3">
        <v>24153</v>
      </c>
      <c r="N2288" s="3" t="s">
        <v>30</v>
      </c>
      <c r="O2288" s="3" t="s">
        <v>5293</v>
      </c>
      <c r="P2288" s="3" t="s">
        <v>46</v>
      </c>
      <c r="Q2288" s="3" t="s">
        <v>78</v>
      </c>
      <c r="R2288" s="3" t="s">
        <v>5294</v>
      </c>
      <c r="S2288" s="3">
        <v>35.04</v>
      </c>
      <c r="T2288" s="3">
        <v>2</v>
      </c>
      <c r="U2288" s="3">
        <v>0</v>
      </c>
      <c r="V2288" s="3">
        <v>12.263999999999999</v>
      </c>
    </row>
    <row r="2289" spans="1:22" ht="14.25" customHeight="1" x14ac:dyDescent="0.25">
      <c r="A2289" s="3">
        <v>2288</v>
      </c>
      <c r="B2289" s="3" t="s">
        <v>5295</v>
      </c>
      <c r="C2289" s="4">
        <f>YEAR(Table_1[[#This Row],[Order Date]])</f>
        <v>2014</v>
      </c>
      <c r="D2289" s="9">
        <v>41792</v>
      </c>
      <c r="E2289" s="3">
        <v>41796</v>
      </c>
      <c r="F2289" s="3" t="s">
        <v>23</v>
      </c>
      <c r="G2289" s="3" t="s">
        <v>1025</v>
      </c>
      <c r="H2289" s="3" t="s">
        <v>1026</v>
      </c>
      <c r="I2289" s="3" t="s">
        <v>41</v>
      </c>
      <c r="J2289" s="3" t="s">
        <v>27</v>
      </c>
      <c r="K2289" s="3" t="s">
        <v>2835</v>
      </c>
      <c r="L2289" s="3" t="s">
        <v>498</v>
      </c>
      <c r="M2289" s="3">
        <v>43615</v>
      </c>
      <c r="N2289" s="3" t="s">
        <v>148</v>
      </c>
      <c r="O2289" s="3" t="s">
        <v>5296</v>
      </c>
      <c r="P2289" s="3" t="s">
        <v>46</v>
      </c>
      <c r="Q2289" s="3" t="s">
        <v>78</v>
      </c>
      <c r="R2289" s="3" t="s">
        <v>5297</v>
      </c>
      <c r="S2289" s="3">
        <v>17.480000000000004</v>
      </c>
      <c r="T2289" s="3">
        <v>5</v>
      </c>
      <c r="U2289" s="3">
        <v>0.2</v>
      </c>
      <c r="V2289" s="3">
        <v>1.3109999999999999</v>
      </c>
    </row>
    <row r="2290" spans="1:22" ht="14.25" customHeight="1" x14ac:dyDescent="0.25">
      <c r="A2290" s="3">
        <v>2289</v>
      </c>
      <c r="B2290" s="3" t="s">
        <v>5298</v>
      </c>
      <c r="C2290" s="4">
        <f>YEAR(Table_1[[#This Row],[Order Date]])</f>
        <v>2014</v>
      </c>
      <c r="D2290" s="9">
        <v>41801</v>
      </c>
      <c r="E2290" s="3">
        <v>41804</v>
      </c>
      <c r="F2290" s="3" t="s">
        <v>188</v>
      </c>
      <c r="G2290" s="3" t="s">
        <v>5008</v>
      </c>
      <c r="H2290" s="3" t="s">
        <v>5009</v>
      </c>
      <c r="I2290" s="3" t="s">
        <v>26</v>
      </c>
      <c r="J2290" s="3" t="s">
        <v>27</v>
      </c>
      <c r="K2290" s="3" t="s">
        <v>42</v>
      </c>
      <c r="L2290" s="3" t="s">
        <v>43</v>
      </c>
      <c r="M2290" s="3">
        <v>90032</v>
      </c>
      <c r="N2290" s="3" t="s">
        <v>44</v>
      </c>
      <c r="O2290" s="3" t="s">
        <v>3268</v>
      </c>
      <c r="P2290" s="3" t="s">
        <v>46</v>
      </c>
      <c r="Q2290" s="3" t="s">
        <v>68</v>
      </c>
      <c r="R2290" s="3" t="s">
        <v>3269</v>
      </c>
      <c r="S2290" s="3">
        <v>16.399999999999999</v>
      </c>
      <c r="T2290" s="3">
        <v>5</v>
      </c>
      <c r="U2290" s="3">
        <v>0</v>
      </c>
      <c r="V2290" s="3">
        <v>4.7559999999999985</v>
      </c>
    </row>
    <row r="2291" spans="1:22" ht="14.25" customHeight="1" x14ac:dyDescent="0.25">
      <c r="A2291" s="3">
        <v>2290</v>
      </c>
      <c r="B2291" s="3" t="s">
        <v>5299</v>
      </c>
      <c r="C2291" s="4">
        <f>YEAR(Table_1[[#This Row],[Order Date]])</f>
        <v>2014</v>
      </c>
      <c r="D2291" s="9">
        <v>41648</v>
      </c>
      <c r="E2291" s="3">
        <v>41651</v>
      </c>
      <c r="F2291" s="3" t="s">
        <v>188</v>
      </c>
      <c r="G2291" s="3" t="s">
        <v>5300</v>
      </c>
      <c r="H2291" s="3" t="s">
        <v>5301</v>
      </c>
      <c r="I2291" s="3" t="s">
        <v>41</v>
      </c>
      <c r="J2291" s="3" t="s">
        <v>27</v>
      </c>
      <c r="K2291" s="3" t="s">
        <v>95</v>
      </c>
      <c r="L2291" s="3" t="s">
        <v>96</v>
      </c>
      <c r="M2291" s="3">
        <v>98115</v>
      </c>
      <c r="N2291" s="3" t="s">
        <v>44</v>
      </c>
      <c r="O2291" s="3" t="s">
        <v>5302</v>
      </c>
      <c r="P2291" s="3" t="s">
        <v>32</v>
      </c>
      <c r="Q2291" s="3" t="s">
        <v>56</v>
      </c>
      <c r="R2291" s="3" t="s">
        <v>5303</v>
      </c>
      <c r="S2291" s="3">
        <v>892.98</v>
      </c>
      <c r="T2291" s="3">
        <v>2</v>
      </c>
      <c r="U2291" s="3">
        <v>0</v>
      </c>
      <c r="V2291" s="3">
        <v>80.368200000000002</v>
      </c>
    </row>
    <row r="2292" spans="1:22" ht="14.25" customHeight="1" x14ac:dyDescent="0.25">
      <c r="A2292" s="3">
        <v>2291</v>
      </c>
      <c r="B2292" s="3" t="s">
        <v>5304</v>
      </c>
      <c r="C2292" s="4">
        <f>YEAR(Table_1[[#This Row],[Order Date]])</f>
        <v>2012</v>
      </c>
      <c r="D2292" s="9">
        <v>41019</v>
      </c>
      <c r="E2292" s="3">
        <v>41024</v>
      </c>
      <c r="F2292" s="3" t="s">
        <v>50</v>
      </c>
      <c r="G2292" s="3" t="s">
        <v>3136</v>
      </c>
      <c r="H2292" s="3" t="s">
        <v>3137</v>
      </c>
      <c r="I2292" s="3" t="s">
        <v>41</v>
      </c>
      <c r="J2292" s="3" t="s">
        <v>27</v>
      </c>
      <c r="K2292" s="3" t="s">
        <v>497</v>
      </c>
      <c r="L2292" s="3" t="s">
        <v>1272</v>
      </c>
      <c r="M2292" s="3">
        <v>31907</v>
      </c>
      <c r="N2292" s="3" t="s">
        <v>30</v>
      </c>
      <c r="O2292" s="3" t="s">
        <v>2584</v>
      </c>
      <c r="P2292" s="3" t="s">
        <v>71</v>
      </c>
      <c r="Q2292" s="3" t="s">
        <v>72</v>
      </c>
      <c r="R2292" s="3" t="s">
        <v>2585</v>
      </c>
      <c r="S2292" s="3">
        <v>287.96999999999997</v>
      </c>
      <c r="T2292" s="3">
        <v>3</v>
      </c>
      <c r="U2292" s="3">
        <v>0</v>
      </c>
      <c r="V2292" s="3">
        <v>77.751899999999992</v>
      </c>
    </row>
    <row r="2293" spans="1:22" ht="14.25" customHeight="1" x14ac:dyDescent="0.25">
      <c r="A2293" s="3">
        <v>2292</v>
      </c>
      <c r="B2293" s="3" t="s">
        <v>5304</v>
      </c>
      <c r="C2293" s="4">
        <f>YEAR(Table_1[[#This Row],[Order Date]])</f>
        <v>2012</v>
      </c>
      <c r="D2293" s="9">
        <v>41019</v>
      </c>
      <c r="E2293" s="3">
        <v>41024</v>
      </c>
      <c r="F2293" s="3" t="s">
        <v>50</v>
      </c>
      <c r="G2293" s="3" t="s">
        <v>3136</v>
      </c>
      <c r="H2293" s="3" t="s">
        <v>3137</v>
      </c>
      <c r="I2293" s="3" t="s">
        <v>41</v>
      </c>
      <c r="J2293" s="3" t="s">
        <v>27</v>
      </c>
      <c r="K2293" s="3" t="s">
        <v>497</v>
      </c>
      <c r="L2293" s="3" t="s">
        <v>1272</v>
      </c>
      <c r="M2293" s="3">
        <v>31907</v>
      </c>
      <c r="N2293" s="3" t="s">
        <v>30</v>
      </c>
      <c r="O2293" s="3" t="s">
        <v>4256</v>
      </c>
      <c r="P2293" s="3" t="s">
        <v>32</v>
      </c>
      <c r="Q2293" s="3" t="s">
        <v>65</v>
      </c>
      <c r="R2293" s="3" t="s">
        <v>4257</v>
      </c>
      <c r="S2293" s="3">
        <v>595.38</v>
      </c>
      <c r="T2293" s="3">
        <v>6</v>
      </c>
      <c r="U2293" s="3">
        <v>0</v>
      </c>
      <c r="V2293" s="3">
        <v>297.69</v>
      </c>
    </row>
    <row r="2294" spans="1:22" ht="14.25" customHeight="1" x14ac:dyDescent="0.25">
      <c r="A2294" s="3">
        <v>2293</v>
      </c>
      <c r="B2294" s="3" t="s">
        <v>5304</v>
      </c>
      <c r="C2294" s="4">
        <f>YEAR(Table_1[[#This Row],[Order Date]])</f>
        <v>2012</v>
      </c>
      <c r="D2294" s="9">
        <v>41019</v>
      </c>
      <c r="E2294" s="3">
        <v>41024</v>
      </c>
      <c r="F2294" s="3" t="s">
        <v>50</v>
      </c>
      <c r="G2294" s="3" t="s">
        <v>3136</v>
      </c>
      <c r="H2294" s="3" t="s">
        <v>3137</v>
      </c>
      <c r="I2294" s="3" t="s">
        <v>41</v>
      </c>
      <c r="J2294" s="3" t="s">
        <v>27</v>
      </c>
      <c r="K2294" s="3" t="s">
        <v>497</v>
      </c>
      <c r="L2294" s="3" t="s">
        <v>1272</v>
      </c>
      <c r="M2294" s="3">
        <v>31907</v>
      </c>
      <c r="N2294" s="3" t="s">
        <v>30</v>
      </c>
      <c r="O2294" s="3" t="s">
        <v>3051</v>
      </c>
      <c r="P2294" s="3" t="s">
        <v>46</v>
      </c>
      <c r="Q2294" s="3" t="s">
        <v>90</v>
      </c>
      <c r="R2294" s="3" t="s">
        <v>3052</v>
      </c>
      <c r="S2294" s="3">
        <v>12.96</v>
      </c>
      <c r="T2294" s="3">
        <v>2</v>
      </c>
      <c r="U2294" s="3">
        <v>0</v>
      </c>
      <c r="V2294" s="3">
        <v>6.2208000000000006</v>
      </c>
    </row>
    <row r="2295" spans="1:22" ht="14.25" customHeight="1" x14ac:dyDescent="0.25">
      <c r="A2295" s="3">
        <v>2294</v>
      </c>
      <c r="B2295" s="3" t="s">
        <v>5305</v>
      </c>
      <c r="C2295" s="4">
        <f>YEAR(Table_1[[#This Row],[Order Date]])</f>
        <v>2012</v>
      </c>
      <c r="D2295" s="9">
        <v>41214</v>
      </c>
      <c r="E2295" s="3">
        <v>41219</v>
      </c>
      <c r="F2295" s="3" t="s">
        <v>50</v>
      </c>
      <c r="G2295" s="3" t="s">
        <v>3601</v>
      </c>
      <c r="H2295" s="3" t="s">
        <v>3602</v>
      </c>
      <c r="I2295" s="3" t="s">
        <v>41</v>
      </c>
      <c r="J2295" s="3" t="s">
        <v>27</v>
      </c>
      <c r="K2295" s="3" t="s">
        <v>266</v>
      </c>
      <c r="L2295" s="3" t="s">
        <v>267</v>
      </c>
      <c r="M2295" s="3">
        <v>10009</v>
      </c>
      <c r="N2295" s="3" t="s">
        <v>148</v>
      </c>
      <c r="O2295" s="3" t="s">
        <v>1936</v>
      </c>
      <c r="P2295" s="3" t="s">
        <v>71</v>
      </c>
      <c r="Q2295" s="3" t="s">
        <v>72</v>
      </c>
      <c r="R2295" s="3" t="s">
        <v>1937</v>
      </c>
      <c r="S2295" s="3">
        <v>4.95</v>
      </c>
      <c r="T2295" s="3">
        <v>1</v>
      </c>
      <c r="U2295" s="3">
        <v>0</v>
      </c>
      <c r="V2295" s="3">
        <v>1.3365</v>
      </c>
    </row>
    <row r="2296" spans="1:22" ht="14.25" customHeight="1" x14ac:dyDescent="0.25">
      <c r="A2296" s="3">
        <v>2295</v>
      </c>
      <c r="B2296" s="3" t="s">
        <v>5306</v>
      </c>
      <c r="C2296" s="4">
        <f>YEAR(Table_1[[#This Row],[Order Date]])</f>
        <v>2014</v>
      </c>
      <c r="D2296" s="9">
        <v>41997</v>
      </c>
      <c r="E2296" s="3">
        <v>42001</v>
      </c>
      <c r="F2296" s="3" t="s">
        <v>50</v>
      </c>
      <c r="G2296" s="3" t="s">
        <v>4427</v>
      </c>
      <c r="H2296" s="3" t="s">
        <v>4428</v>
      </c>
      <c r="I2296" s="3" t="s">
        <v>41</v>
      </c>
      <c r="J2296" s="3" t="s">
        <v>27</v>
      </c>
      <c r="K2296" s="3" t="s">
        <v>3687</v>
      </c>
      <c r="L2296" s="3" t="s">
        <v>747</v>
      </c>
      <c r="M2296" s="3">
        <v>6457</v>
      </c>
      <c r="N2296" s="3" t="s">
        <v>148</v>
      </c>
      <c r="O2296" s="3" t="s">
        <v>338</v>
      </c>
      <c r="P2296" s="3" t="s">
        <v>32</v>
      </c>
      <c r="Q2296" s="3" t="s">
        <v>65</v>
      </c>
      <c r="R2296" s="3" t="s">
        <v>339</v>
      </c>
      <c r="S2296" s="3">
        <v>181.95</v>
      </c>
      <c r="T2296" s="3">
        <v>3</v>
      </c>
      <c r="U2296" s="3">
        <v>0</v>
      </c>
      <c r="V2296" s="3">
        <v>38.209499999999998</v>
      </c>
    </row>
    <row r="2297" spans="1:22" ht="14.25" customHeight="1" x14ac:dyDescent="0.25">
      <c r="A2297" s="3">
        <v>2296</v>
      </c>
      <c r="B2297" s="3" t="s">
        <v>5307</v>
      </c>
      <c r="C2297" s="4">
        <f>YEAR(Table_1[[#This Row],[Order Date]])</f>
        <v>2012</v>
      </c>
      <c r="D2297" s="9">
        <v>41214</v>
      </c>
      <c r="E2297" s="3">
        <v>41218</v>
      </c>
      <c r="F2297" s="3" t="s">
        <v>50</v>
      </c>
      <c r="G2297" s="3" t="s">
        <v>888</v>
      </c>
      <c r="H2297" s="3" t="s">
        <v>889</v>
      </c>
      <c r="I2297" s="3" t="s">
        <v>26</v>
      </c>
      <c r="J2297" s="3" t="s">
        <v>27</v>
      </c>
      <c r="K2297" s="3" t="s">
        <v>266</v>
      </c>
      <c r="L2297" s="3" t="s">
        <v>267</v>
      </c>
      <c r="M2297" s="3">
        <v>10011</v>
      </c>
      <c r="N2297" s="3" t="s">
        <v>148</v>
      </c>
      <c r="O2297" s="3" t="s">
        <v>3655</v>
      </c>
      <c r="P2297" s="3" t="s">
        <v>46</v>
      </c>
      <c r="Q2297" s="3" t="s">
        <v>90</v>
      </c>
      <c r="R2297" s="3" t="s">
        <v>3656</v>
      </c>
      <c r="S2297" s="3">
        <v>13.52</v>
      </c>
      <c r="T2297" s="3">
        <v>4</v>
      </c>
      <c r="U2297" s="3">
        <v>0</v>
      </c>
      <c r="V2297" s="3">
        <v>6.219199999999999</v>
      </c>
    </row>
    <row r="2298" spans="1:22" ht="14.25" customHeight="1" x14ac:dyDescent="0.25">
      <c r="A2298" s="3">
        <v>2297</v>
      </c>
      <c r="B2298" s="3" t="s">
        <v>5307</v>
      </c>
      <c r="C2298" s="4">
        <f>YEAR(Table_1[[#This Row],[Order Date]])</f>
        <v>2012</v>
      </c>
      <c r="D2298" s="9">
        <v>41214</v>
      </c>
      <c r="E2298" s="3">
        <v>41218</v>
      </c>
      <c r="F2298" s="3" t="s">
        <v>50</v>
      </c>
      <c r="G2298" s="3" t="s">
        <v>888</v>
      </c>
      <c r="H2298" s="3" t="s">
        <v>889</v>
      </c>
      <c r="I2298" s="3" t="s">
        <v>26</v>
      </c>
      <c r="J2298" s="3" t="s">
        <v>27</v>
      </c>
      <c r="K2298" s="3" t="s">
        <v>266</v>
      </c>
      <c r="L2298" s="3" t="s">
        <v>267</v>
      </c>
      <c r="M2298" s="3">
        <v>10011</v>
      </c>
      <c r="N2298" s="3" t="s">
        <v>148</v>
      </c>
      <c r="O2298" s="3" t="s">
        <v>2676</v>
      </c>
      <c r="P2298" s="3" t="s">
        <v>32</v>
      </c>
      <c r="Q2298" s="3" t="s">
        <v>65</v>
      </c>
      <c r="R2298" s="3" t="s">
        <v>2677</v>
      </c>
      <c r="S2298" s="3">
        <v>259.7</v>
      </c>
      <c r="T2298" s="3">
        <v>5</v>
      </c>
      <c r="U2298" s="3">
        <v>0</v>
      </c>
      <c r="V2298" s="3">
        <v>106.477</v>
      </c>
    </row>
    <row r="2299" spans="1:22" ht="14.25" customHeight="1" x14ac:dyDescent="0.25">
      <c r="A2299" s="3">
        <v>2298</v>
      </c>
      <c r="B2299" s="3" t="s">
        <v>5307</v>
      </c>
      <c r="C2299" s="4">
        <f>YEAR(Table_1[[#This Row],[Order Date]])</f>
        <v>2012</v>
      </c>
      <c r="D2299" s="9">
        <v>41214</v>
      </c>
      <c r="E2299" s="3">
        <v>41218</v>
      </c>
      <c r="F2299" s="3" t="s">
        <v>50</v>
      </c>
      <c r="G2299" s="3" t="s">
        <v>888</v>
      </c>
      <c r="H2299" s="3" t="s">
        <v>889</v>
      </c>
      <c r="I2299" s="3" t="s">
        <v>26</v>
      </c>
      <c r="J2299" s="3" t="s">
        <v>27</v>
      </c>
      <c r="K2299" s="3" t="s">
        <v>266</v>
      </c>
      <c r="L2299" s="3" t="s">
        <v>267</v>
      </c>
      <c r="M2299" s="3">
        <v>10011</v>
      </c>
      <c r="N2299" s="3" t="s">
        <v>148</v>
      </c>
      <c r="O2299" s="3" t="s">
        <v>5308</v>
      </c>
      <c r="P2299" s="3" t="s">
        <v>71</v>
      </c>
      <c r="Q2299" s="3" t="s">
        <v>72</v>
      </c>
      <c r="R2299" s="3" t="s">
        <v>5309</v>
      </c>
      <c r="S2299" s="3">
        <v>42.95</v>
      </c>
      <c r="T2299" s="3">
        <v>1</v>
      </c>
      <c r="U2299" s="3">
        <v>0</v>
      </c>
      <c r="V2299" s="3">
        <v>1.2884999999999991</v>
      </c>
    </row>
    <row r="2300" spans="1:22" ht="14.25" customHeight="1" x14ac:dyDescent="0.25">
      <c r="A2300" s="3">
        <v>2299</v>
      </c>
      <c r="B2300" s="3" t="s">
        <v>5307</v>
      </c>
      <c r="C2300" s="4">
        <f>YEAR(Table_1[[#This Row],[Order Date]])</f>
        <v>2012</v>
      </c>
      <c r="D2300" s="9">
        <v>41214</v>
      </c>
      <c r="E2300" s="3">
        <v>41218</v>
      </c>
      <c r="F2300" s="3" t="s">
        <v>50</v>
      </c>
      <c r="G2300" s="3" t="s">
        <v>888</v>
      </c>
      <c r="H2300" s="3" t="s">
        <v>889</v>
      </c>
      <c r="I2300" s="3" t="s">
        <v>26</v>
      </c>
      <c r="J2300" s="3" t="s">
        <v>27</v>
      </c>
      <c r="K2300" s="3" t="s">
        <v>266</v>
      </c>
      <c r="L2300" s="3" t="s">
        <v>267</v>
      </c>
      <c r="M2300" s="3">
        <v>10011</v>
      </c>
      <c r="N2300" s="3" t="s">
        <v>148</v>
      </c>
      <c r="O2300" s="3" t="s">
        <v>2543</v>
      </c>
      <c r="P2300" s="3" t="s">
        <v>71</v>
      </c>
      <c r="Q2300" s="3" t="s">
        <v>161</v>
      </c>
      <c r="R2300" s="3" t="s">
        <v>2544</v>
      </c>
      <c r="S2300" s="3">
        <v>1399.93</v>
      </c>
      <c r="T2300" s="3">
        <v>7</v>
      </c>
      <c r="U2300" s="3">
        <v>0</v>
      </c>
      <c r="V2300" s="3">
        <v>601.96990000000005</v>
      </c>
    </row>
    <row r="2301" spans="1:22" ht="14.25" customHeight="1" x14ac:dyDescent="0.25">
      <c r="A2301" s="3">
        <v>2300</v>
      </c>
      <c r="B2301" s="3" t="s">
        <v>5307</v>
      </c>
      <c r="C2301" s="4">
        <f>YEAR(Table_1[[#This Row],[Order Date]])</f>
        <v>2012</v>
      </c>
      <c r="D2301" s="9">
        <v>41214</v>
      </c>
      <c r="E2301" s="3">
        <v>41218</v>
      </c>
      <c r="F2301" s="3" t="s">
        <v>50</v>
      </c>
      <c r="G2301" s="3" t="s">
        <v>888</v>
      </c>
      <c r="H2301" s="3" t="s">
        <v>889</v>
      </c>
      <c r="I2301" s="3" t="s">
        <v>26</v>
      </c>
      <c r="J2301" s="3" t="s">
        <v>27</v>
      </c>
      <c r="K2301" s="3" t="s">
        <v>266</v>
      </c>
      <c r="L2301" s="3" t="s">
        <v>267</v>
      </c>
      <c r="M2301" s="3">
        <v>10011</v>
      </c>
      <c r="N2301" s="3" t="s">
        <v>148</v>
      </c>
      <c r="O2301" s="3" t="s">
        <v>1856</v>
      </c>
      <c r="P2301" s="3" t="s">
        <v>71</v>
      </c>
      <c r="Q2301" s="3" t="s">
        <v>72</v>
      </c>
      <c r="R2301" s="3" t="s">
        <v>1857</v>
      </c>
      <c r="S2301" s="3">
        <v>503.96</v>
      </c>
      <c r="T2301" s="3">
        <v>4</v>
      </c>
      <c r="U2301" s="3">
        <v>0</v>
      </c>
      <c r="V2301" s="3">
        <v>125.99000000000001</v>
      </c>
    </row>
    <row r="2302" spans="1:22" ht="14.25" customHeight="1" x14ac:dyDescent="0.25">
      <c r="A2302" s="3">
        <v>2301</v>
      </c>
      <c r="B2302" s="3" t="s">
        <v>5310</v>
      </c>
      <c r="C2302" s="4">
        <f>YEAR(Table_1[[#This Row],[Order Date]])</f>
        <v>2011</v>
      </c>
      <c r="D2302" s="9">
        <v>40861</v>
      </c>
      <c r="E2302" s="3">
        <v>40865</v>
      </c>
      <c r="F2302" s="3" t="s">
        <v>50</v>
      </c>
      <c r="G2302" s="3" t="s">
        <v>1258</v>
      </c>
      <c r="H2302" s="3" t="s">
        <v>1259</v>
      </c>
      <c r="I2302" s="3" t="s">
        <v>26</v>
      </c>
      <c r="J2302" s="3" t="s">
        <v>27</v>
      </c>
      <c r="K2302" s="3" t="s">
        <v>5311</v>
      </c>
      <c r="L2302" s="3" t="s">
        <v>238</v>
      </c>
      <c r="M2302" s="3">
        <v>48640</v>
      </c>
      <c r="N2302" s="3" t="s">
        <v>105</v>
      </c>
      <c r="O2302" s="3" t="s">
        <v>108</v>
      </c>
      <c r="P2302" s="3" t="s">
        <v>46</v>
      </c>
      <c r="Q2302" s="3" t="s">
        <v>75</v>
      </c>
      <c r="R2302" s="3" t="s">
        <v>109</v>
      </c>
      <c r="S2302" s="3">
        <v>12.72</v>
      </c>
      <c r="T2302" s="3">
        <v>3</v>
      </c>
      <c r="U2302" s="3">
        <v>0</v>
      </c>
      <c r="V2302" s="3">
        <v>6.36</v>
      </c>
    </row>
    <row r="2303" spans="1:22" ht="14.25" customHeight="1" x14ac:dyDescent="0.25">
      <c r="A2303" s="3">
        <v>2302</v>
      </c>
      <c r="B2303" s="3" t="s">
        <v>5310</v>
      </c>
      <c r="C2303" s="4">
        <f>YEAR(Table_1[[#This Row],[Order Date]])</f>
        <v>2011</v>
      </c>
      <c r="D2303" s="9">
        <v>40861</v>
      </c>
      <c r="E2303" s="3">
        <v>40865</v>
      </c>
      <c r="F2303" s="3" t="s">
        <v>50</v>
      </c>
      <c r="G2303" s="3" t="s">
        <v>1258</v>
      </c>
      <c r="H2303" s="3" t="s">
        <v>1259</v>
      </c>
      <c r="I2303" s="3" t="s">
        <v>26</v>
      </c>
      <c r="J2303" s="3" t="s">
        <v>27</v>
      </c>
      <c r="K2303" s="3" t="s">
        <v>5311</v>
      </c>
      <c r="L2303" s="3" t="s">
        <v>238</v>
      </c>
      <c r="M2303" s="3">
        <v>48640</v>
      </c>
      <c r="N2303" s="3" t="s">
        <v>105</v>
      </c>
      <c r="O2303" s="3" t="s">
        <v>2391</v>
      </c>
      <c r="P2303" s="3" t="s">
        <v>46</v>
      </c>
      <c r="Q2303" s="3" t="s">
        <v>75</v>
      </c>
      <c r="R2303" s="3" t="s">
        <v>2392</v>
      </c>
      <c r="S2303" s="3">
        <v>11.52</v>
      </c>
      <c r="T2303" s="3">
        <v>4</v>
      </c>
      <c r="U2303" s="3">
        <v>0</v>
      </c>
      <c r="V2303" s="3">
        <v>5.6448</v>
      </c>
    </row>
    <row r="2304" spans="1:22" ht="14.25" customHeight="1" x14ac:dyDescent="0.25">
      <c r="A2304" s="3">
        <v>2303</v>
      </c>
      <c r="B2304" s="3" t="s">
        <v>5312</v>
      </c>
      <c r="C2304" s="4">
        <f>YEAR(Table_1[[#This Row],[Order Date]])</f>
        <v>2013</v>
      </c>
      <c r="D2304" s="9">
        <v>41291</v>
      </c>
      <c r="E2304" s="3">
        <v>41295</v>
      </c>
      <c r="F2304" s="3" t="s">
        <v>50</v>
      </c>
      <c r="G2304" s="3" t="s">
        <v>3256</v>
      </c>
      <c r="H2304" s="3" t="s">
        <v>3257</v>
      </c>
      <c r="I2304" s="3" t="s">
        <v>41</v>
      </c>
      <c r="J2304" s="3" t="s">
        <v>27</v>
      </c>
      <c r="K2304" s="3" t="s">
        <v>497</v>
      </c>
      <c r="L2304" s="3" t="s">
        <v>1272</v>
      </c>
      <c r="M2304" s="3">
        <v>31907</v>
      </c>
      <c r="N2304" s="3" t="s">
        <v>30</v>
      </c>
      <c r="O2304" s="3" t="s">
        <v>2143</v>
      </c>
      <c r="P2304" s="3" t="s">
        <v>71</v>
      </c>
      <c r="Q2304" s="3" t="s">
        <v>161</v>
      </c>
      <c r="R2304" s="3" t="s">
        <v>2144</v>
      </c>
      <c r="S2304" s="3">
        <v>316</v>
      </c>
      <c r="T2304" s="3">
        <v>4</v>
      </c>
      <c r="U2304" s="3">
        <v>0</v>
      </c>
      <c r="V2304" s="3">
        <v>31.599999999999966</v>
      </c>
    </row>
    <row r="2305" spans="1:22" ht="14.25" customHeight="1" x14ac:dyDescent="0.25">
      <c r="A2305" s="3">
        <v>2304</v>
      </c>
      <c r="B2305" s="3" t="s">
        <v>5313</v>
      </c>
      <c r="C2305" s="4">
        <f>YEAR(Table_1[[#This Row],[Order Date]])</f>
        <v>2014</v>
      </c>
      <c r="D2305" s="9">
        <v>41900</v>
      </c>
      <c r="E2305" s="3">
        <v>41905</v>
      </c>
      <c r="F2305" s="3" t="s">
        <v>23</v>
      </c>
      <c r="G2305" s="3" t="s">
        <v>2067</v>
      </c>
      <c r="H2305" s="3" t="s">
        <v>2068</v>
      </c>
      <c r="I2305" s="3" t="s">
        <v>102</v>
      </c>
      <c r="J2305" s="3" t="s">
        <v>27</v>
      </c>
      <c r="K2305" s="3" t="s">
        <v>3261</v>
      </c>
      <c r="L2305" s="3" t="s">
        <v>1272</v>
      </c>
      <c r="M2305" s="3">
        <v>30076</v>
      </c>
      <c r="N2305" s="3" t="s">
        <v>30</v>
      </c>
      <c r="O2305" s="3" t="s">
        <v>1280</v>
      </c>
      <c r="P2305" s="3" t="s">
        <v>32</v>
      </c>
      <c r="Q2305" s="3" t="s">
        <v>36</v>
      </c>
      <c r="R2305" s="3" t="s">
        <v>1281</v>
      </c>
      <c r="S2305" s="3">
        <v>723.92</v>
      </c>
      <c r="T2305" s="3">
        <v>4</v>
      </c>
      <c r="U2305" s="3">
        <v>0</v>
      </c>
      <c r="V2305" s="3">
        <v>188.2192</v>
      </c>
    </row>
    <row r="2306" spans="1:22" ht="14.25" customHeight="1" x14ac:dyDescent="0.25">
      <c r="A2306" s="3">
        <v>2305</v>
      </c>
      <c r="B2306" s="3" t="s">
        <v>5313</v>
      </c>
      <c r="C2306" s="4">
        <f>YEAR(Table_1[[#This Row],[Order Date]])</f>
        <v>2014</v>
      </c>
      <c r="D2306" s="9">
        <v>41900</v>
      </c>
      <c r="E2306" s="3">
        <v>41905</v>
      </c>
      <c r="F2306" s="3" t="s">
        <v>23</v>
      </c>
      <c r="G2306" s="3" t="s">
        <v>2067</v>
      </c>
      <c r="H2306" s="3" t="s">
        <v>2068</v>
      </c>
      <c r="I2306" s="3" t="s">
        <v>102</v>
      </c>
      <c r="J2306" s="3" t="s">
        <v>27</v>
      </c>
      <c r="K2306" s="3" t="s">
        <v>3261</v>
      </c>
      <c r="L2306" s="3" t="s">
        <v>1272</v>
      </c>
      <c r="M2306" s="3">
        <v>30076</v>
      </c>
      <c r="N2306" s="3" t="s">
        <v>30</v>
      </c>
      <c r="O2306" s="3" t="s">
        <v>1054</v>
      </c>
      <c r="P2306" s="3" t="s">
        <v>46</v>
      </c>
      <c r="Q2306" s="3" t="s">
        <v>90</v>
      </c>
      <c r="R2306" s="3" t="s">
        <v>186</v>
      </c>
      <c r="S2306" s="3">
        <v>106.32</v>
      </c>
      <c r="T2306" s="3">
        <v>3</v>
      </c>
      <c r="U2306" s="3">
        <v>0</v>
      </c>
      <c r="V2306" s="3">
        <v>49.970399999999991</v>
      </c>
    </row>
    <row r="2307" spans="1:22" ht="14.25" customHeight="1" x14ac:dyDescent="0.25">
      <c r="A2307" s="3">
        <v>2306</v>
      </c>
      <c r="B2307" s="3" t="s">
        <v>5314</v>
      </c>
      <c r="C2307" s="4">
        <f>YEAR(Table_1[[#This Row],[Order Date]])</f>
        <v>2013</v>
      </c>
      <c r="D2307" s="9">
        <v>41632</v>
      </c>
      <c r="E2307" s="3">
        <v>41633</v>
      </c>
      <c r="F2307" s="3" t="s">
        <v>188</v>
      </c>
      <c r="G2307" s="3" t="s">
        <v>1131</v>
      </c>
      <c r="H2307" s="3" t="s">
        <v>1132</v>
      </c>
      <c r="I2307" s="3" t="s">
        <v>41</v>
      </c>
      <c r="J2307" s="3" t="s">
        <v>27</v>
      </c>
      <c r="K2307" s="3" t="s">
        <v>303</v>
      </c>
      <c r="L2307" s="3" t="s">
        <v>211</v>
      </c>
      <c r="M2307" s="3">
        <v>60623</v>
      </c>
      <c r="N2307" s="3" t="s">
        <v>105</v>
      </c>
      <c r="O2307" s="3" t="s">
        <v>2782</v>
      </c>
      <c r="P2307" s="3" t="s">
        <v>32</v>
      </c>
      <c r="Q2307" s="3" t="s">
        <v>33</v>
      </c>
      <c r="R2307" s="3" t="s">
        <v>2783</v>
      </c>
      <c r="S2307" s="3">
        <v>141.37199999999999</v>
      </c>
      <c r="T2307" s="3">
        <v>2</v>
      </c>
      <c r="U2307" s="3">
        <v>0.3</v>
      </c>
      <c r="V2307" s="3">
        <v>-14.137200000000014</v>
      </c>
    </row>
    <row r="2308" spans="1:22" ht="14.25" customHeight="1" x14ac:dyDescent="0.25">
      <c r="A2308" s="3">
        <v>2307</v>
      </c>
      <c r="B2308" s="3" t="s">
        <v>5315</v>
      </c>
      <c r="C2308" s="4">
        <f>YEAR(Table_1[[#This Row],[Order Date]])</f>
        <v>2012</v>
      </c>
      <c r="D2308" s="9">
        <v>41127</v>
      </c>
      <c r="E2308" s="3">
        <v>41129</v>
      </c>
      <c r="F2308" s="3" t="s">
        <v>188</v>
      </c>
      <c r="G2308" s="3" t="s">
        <v>842</v>
      </c>
      <c r="H2308" s="3" t="s">
        <v>843</v>
      </c>
      <c r="I2308" s="3" t="s">
        <v>41</v>
      </c>
      <c r="J2308" s="3" t="s">
        <v>27</v>
      </c>
      <c r="K2308" s="3" t="s">
        <v>184</v>
      </c>
      <c r="L2308" s="3" t="s">
        <v>104</v>
      </c>
      <c r="M2308" s="3">
        <v>77041</v>
      </c>
      <c r="N2308" s="3" t="s">
        <v>105</v>
      </c>
      <c r="O2308" s="3" t="s">
        <v>2943</v>
      </c>
      <c r="P2308" s="3" t="s">
        <v>46</v>
      </c>
      <c r="Q2308" s="3" t="s">
        <v>90</v>
      </c>
      <c r="R2308" s="3" t="s">
        <v>2944</v>
      </c>
      <c r="S2308" s="3">
        <v>27.216000000000001</v>
      </c>
      <c r="T2308" s="3">
        <v>3</v>
      </c>
      <c r="U2308" s="3">
        <v>0.2</v>
      </c>
      <c r="V2308" s="3">
        <v>9.8657999999999983</v>
      </c>
    </row>
    <row r="2309" spans="1:22" ht="14.25" customHeight="1" x14ac:dyDescent="0.25">
      <c r="A2309" s="3">
        <v>2308</v>
      </c>
      <c r="B2309" s="3" t="s">
        <v>5316</v>
      </c>
      <c r="C2309" s="4">
        <f>YEAR(Table_1[[#This Row],[Order Date]])</f>
        <v>2014</v>
      </c>
      <c r="D2309" s="9">
        <v>41949</v>
      </c>
      <c r="E2309" s="3">
        <v>41953</v>
      </c>
      <c r="F2309" s="3" t="s">
        <v>50</v>
      </c>
      <c r="G2309" s="3" t="s">
        <v>5317</v>
      </c>
      <c r="H2309" s="3" t="s">
        <v>5318</v>
      </c>
      <c r="I2309" s="3" t="s">
        <v>26</v>
      </c>
      <c r="J2309" s="3" t="s">
        <v>27</v>
      </c>
      <c r="K2309" s="3" t="s">
        <v>266</v>
      </c>
      <c r="L2309" s="3" t="s">
        <v>267</v>
      </c>
      <c r="M2309" s="3">
        <v>10009</v>
      </c>
      <c r="N2309" s="3" t="s">
        <v>148</v>
      </c>
      <c r="O2309" s="3" t="s">
        <v>1845</v>
      </c>
      <c r="P2309" s="3" t="s">
        <v>71</v>
      </c>
      <c r="Q2309" s="3" t="s">
        <v>161</v>
      </c>
      <c r="R2309" s="3" t="s">
        <v>1846</v>
      </c>
      <c r="S2309" s="3">
        <v>390.75</v>
      </c>
      <c r="T2309" s="3">
        <v>5</v>
      </c>
      <c r="U2309" s="3">
        <v>0</v>
      </c>
      <c r="V2309" s="3">
        <v>171.93000000000006</v>
      </c>
    </row>
    <row r="2310" spans="1:22" ht="14.25" customHeight="1" x14ac:dyDescent="0.25">
      <c r="A2310" s="3">
        <v>2309</v>
      </c>
      <c r="B2310" s="3" t="s">
        <v>5319</v>
      </c>
      <c r="C2310" s="4">
        <f>YEAR(Table_1[[#This Row],[Order Date]])</f>
        <v>2014</v>
      </c>
      <c r="D2310" s="9">
        <v>41802</v>
      </c>
      <c r="E2310" s="3">
        <v>41803</v>
      </c>
      <c r="F2310" s="3" t="s">
        <v>188</v>
      </c>
      <c r="G2310" s="3" t="s">
        <v>5320</v>
      </c>
      <c r="H2310" s="3" t="s">
        <v>5321</v>
      </c>
      <c r="I2310" s="3" t="s">
        <v>102</v>
      </c>
      <c r="J2310" s="3" t="s">
        <v>27</v>
      </c>
      <c r="K2310" s="3" t="s">
        <v>1385</v>
      </c>
      <c r="L2310" s="3" t="s">
        <v>310</v>
      </c>
      <c r="M2310" s="3">
        <v>85345</v>
      </c>
      <c r="N2310" s="3" t="s">
        <v>44</v>
      </c>
      <c r="O2310" s="3" t="s">
        <v>2555</v>
      </c>
      <c r="P2310" s="3" t="s">
        <v>32</v>
      </c>
      <c r="Q2310" s="3" t="s">
        <v>36</v>
      </c>
      <c r="R2310" s="3" t="s">
        <v>2556</v>
      </c>
      <c r="S2310" s="3">
        <v>280.79200000000003</v>
      </c>
      <c r="T2310" s="3">
        <v>1</v>
      </c>
      <c r="U2310" s="3">
        <v>0.2</v>
      </c>
      <c r="V2310" s="3">
        <v>35.098999999999961</v>
      </c>
    </row>
    <row r="2311" spans="1:22" ht="14.25" customHeight="1" x14ac:dyDescent="0.25">
      <c r="A2311" s="3">
        <v>2310</v>
      </c>
      <c r="B2311" s="3" t="s">
        <v>5319</v>
      </c>
      <c r="C2311" s="4">
        <f>YEAR(Table_1[[#This Row],[Order Date]])</f>
        <v>2014</v>
      </c>
      <c r="D2311" s="9">
        <v>41802</v>
      </c>
      <c r="E2311" s="3">
        <v>41803</v>
      </c>
      <c r="F2311" s="3" t="s">
        <v>188</v>
      </c>
      <c r="G2311" s="3" t="s">
        <v>5320</v>
      </c>
      <c r="H2311" s="3" t="s">
        <v>5321</v>
      </c>
      <c r="I2311" s="3" t="s">
        <v>102</v>
      </c>
      <c r="J2311" s="3" t="s">
        <v>27</v>
      </c>
      <c r="K2311" s="3" t="s">
        <v>1385</v>
      </c>
      <c r="L2311" s="3" t="s">
        <v>310</v>
      </c>
      <c r="M2311" s="3">
        <v>85345</v>
      </c>
      <c r="N2311" s="3" t="s">
        <v>44</v>
      </c>
      <c r="O2311" s="3" t="s">
        <v>368</v>
      </c>
      <c r="P2311" s="3" t="s">
        <v>46</v>
      </c>
      <c r="Q2311" s="3" t="s">
        <v>59</v>
      </c>
      <c r="R2311" s="3" t="s">
        <v>369</v>
      </c>
      <c r="S2311" s="3">
        <v>68.448000000000008</v>
      </c>
      <c r="T2311" s="3">
        <v>4</v>
      </c>
      <c r="U2311" s="3">
        <v>0.2</v>
      </c>
      <c r="V2311" s="3">
        <v>7.7003999999999948</v>
      </c>
    </row>
    <row r="2312" spans="1:22" ht="14.25" customHeight="1" x14ac:dyDescent="0.25">
      <c r="A2312" s="3">
        <v>2311</v>
      </c>
      <c r="B2312" s="3" t="s">
        <v>5319</v>
      </c>
      <c r="C2312" s="4">
        <f>YEAR(Table_1[[#This Row],[Order Date]])</f>
        <v>2014</v>
      </c>
      <c r="D2312" s="9">
        <v>41802</v>
      </c>
      <c r="E2312" s="3">
        <v>41803</v>
      </c>
      <c r="F2312" s="3" t="s">
        <v>188</v>
      </c>
      <c r="G2312" s="3" t="s">
        <v>5320</v>
      </c>
      <c r="H2312" s="3" t="s">
        <v>5321</v>
      </c>
      <c r="I2312" s="3" t="s">
        <v>102</v>
      </c>
      <c r="J2312" s="3" t="s">
        <v>27</v>
      </c>
      <c r="K2312" s="3" t="s">
        <v>1385</v>
      </c>
      <c r="L2312" s="3" t="s">
        <v>310</v>
      </c>
      <c r="M2312" s="3">
        <v>85345</v>
      </c>
      <c r="N2312" s="3" t="s">
        <v>44</v>
      </c>
      <c r="O2312" s="3" t="s">
        <v>2589</v>
      </c>
      <c r="P2312" s="3" t="s">
        <v>46</v>
      </c>
      <c r="Q2312" s="3" t="s">
        <v>68</v>
      </c>
      <c r="R2312" s="3" t="s">
        <v>2590</v>
      </c>
      <c r="S2312" s="3">
        <v>88.04</v>
      </c>
      <c r="T2312" s="3">
        <v>5</v>
      </c>
      <c r="U2312" s="3">
        <v>0.2</v>
      </c>
      <c r="V2312" s="3">
        <v>6.602999999999998</v>
      </c>
    </row>
    <row r="2313" spans="1:22" ht="14.25" customHeight="1" x14ac:dyDescent="0.25">
      <c r="A2313" s="3">
        <v>2312</v>
      </c>
      <c r="B2313" s="3" t="s">
        <v>5319</v>
      </c>
      <c r="C2313" s="4">
        <f>YEAR(Table_1[[#This Row],[Order Date]])</f>
        <v>2014</v>
      </c>
      <c r="D2313" s="9">
        <v>41802</v>
      </c>
      <c r="E2313" s="3">
        <v>41803</v>
      </c>
      <c r="F2313" s="3" t="s">
        <v>188</v>
      </c>
      <c r="G2313" s="3" t="s">
        <v>5320</v>
      </c>
      <c r="H2313" s="3" t="s">
        <v>5321</v>
      </c>
      <c r="I2313" s="3" t="s">
        <v>102</v>
      </c>
      <c r="J2313" s="3" t="s">
        <v>27</v>
      </c>
      <c r="K2313" s="3" t="s">
        <v>1385</v>
      </c>
      <c r="L2313" s="3" t="s">
        <v>310</v>
      </c>
      <c r="M2313" s="3">
        <v>85345</v>
      </c>
      <c r="N2313" s="3" t="s">
        <v>44</v>
      </c>
      <c r="O2313" s="3" t="s">
        <v>4132</v>
      </c>
      <c r="P2313" s="3" t="s">
        <v>46</v>
      </c>
      <c r="Q2313" s="3" t="s">
        <v>68</v>
      </c>
      <c r="R2313" s="3" t="s">
        <v>4133</v>
      </c>
      <c r="S2313" s="3">
        <v>15.872</v>
      </c>
      <c r="T2313" s="3">
        <v>1</v>
      </c>
      <c r="U2313" s="3">
        <v>0.2</v>
      </c>
      <c r="V2313" s="3">
        <v>1.9839999999999982</v>
      </c>
    </row>
    <row r="2314" spans="1:22" ht="14.25" customHeight="1" x14ac:dyDescent="0.25">
      <c r="A2314" s="3">
        <v>2313</v>
      </c>
      <c r="B2314" s="3" t="s">
        <v>5319</v>
      </c>
      <c r="C2314" s="4">
        <f>YEAR(Table_1[[#This Row],[Order Date]])</f>
        <v>2014</v>
      </c>
      <c r="D2314" s="9">
        <v>41802</v>
      </c>
      <c r="E2314" s="3">
        <v>41803</v>
      </c>
      <c r="F2314" s="3" t="s">
        <v>188</v>
      </c>
      <c r="G2314" s="3" t="s">
        <v>5320</v>
      </c>
      <c r="H2314" s="3" t="s">
        <v>5321</v>
      </c>
      <c r="I2314" s="3" t="s">
        <v>102</v>
      </c>
      <c r="J2314" s="3" t="s">
        <v>27</v>
      </c>
      <c r="K2314" s="3" t="s">
        <v>1385</v>
      </c>
      <c r="L2314" s="3" t="s">
        <v>310</v>
      </c>
      <c r="M2314" s="3">
        <v>85345</v>
      </c>
      <c r="N2314" s="3" t="s">
        <v>44</v>
      </c>
      <c r="O2314" s="3" t="s">
        <v>1689</v>
      </c>
      <c r="P2314" s="3" t="s">
        <v>46</v>
      </c>
      <c r="Q2314" s="3" t="s">
        <v>59</v>
      </c>
      <c r="R2314" s="3" t="s">
        <v>1690</v>
      </c>
      <c r="S2314" s="3">
        <v>215.59200000000001</v>
      </c>
      <c r="T2314" s="3">
        <v>3</v>
      </c>
      <c r="U2314" s="3">
        <v>0.2</v>
      </c>
      <c r="V2314" s="3">
        <v>-48.508200000000009</v>
      </c>
    </row>
    <row r="2315" spans="1:22" ht="14.25" customHeight="1" x14ac:dyDescent="0.25">
      <c r="A2315" s="3">
        <v>2314</v>
      </c>
      <c r="B2315" s="3" t="s">
        <v>5322</v>
      </c>
      <c r="C2315" s="4">
        <f>YEAR(Table_1[[#This Row],[Order Date]])</f>
        <v>2014</v>
      </c>
      <c r="D2315" s="9">
        <v>41841</v>
      </c>
      <c r="E2315" s="3">
        <v>41846</v>
      </c>
      <c r="F2315" s="3" t="s">
        <v>50</v>
      </c>
      <c r="G2315" s="3" t="s">
        <v>5323</v>
      </c>
      <c r="H2315" s="3" t="s">
        <v>5324</v>
      </c>
      <c r="I2315" s="3" t="s">
        <v>41</v>
      </c>
      <c r="J2315" s="3" t="s">
        <v>27</v>
      </c>
      <c r="K2315" s="3" t="s">
        <v>5325</v>
      </c>
      <c r="L2315" s="3" t="s">
        <v>5326</v>
      </c>
      <c r="M2315" s="3">
        <v>57103</v>
      </c>
      <c r="N2315" s="3" t="s">
        <v>105</v>
      </c>
      <c r="O2315" s="3" t="s">
        <v>2620</v>
      </c>
      <c r="P2315" s="3" t="s">
        <v>46</v>
      </c>
      <c r="Q2315" s="3" t="s">
        <v>47</v>
      </c>
      <c r="R2315" s="3" t="s">
        <v>2621</v>
      </c>
      <c r="S2315" s="3">
        <v>14.62</v>
      </c>
      <c r="T2315" s="3">
        <v>2</v>
      </c>
      <c r="U2315" s="3">
        <v>0</v>
      </c>
      <c r="V2315" s="3">
        <v>6.8713999999999995</v>
      </c>
    </row>
    <row r="2316" spans="1:22" ht="14.25" customHeight="1" x14ac:dyDescent="0.25">
      <c r="A2316" s="3">
        <v>2315</v>
      </c>
      <c r="B2316" s="3" t="s">
        <v>5322</v>
      </c>
      <c r="C2316" s="4">
        <f>YEAR(Table_1[[#This Row],[Order Date]])</f>
        <v>2014</v>
      </c>
      <c r="D2316" s="9">
        <v>41841</v>
      </c>
      <c r="E2316" s="3">
        <v>41846</v>
      </c>
      <c r="F2316" s="3" t="s">
        <v>50</v>
      </c>
      <c r="G2316" s="3" t="s">
        <v>5323</v>
      </c>
      <c r="H2316" s="3" t="s">
        <v>5324</v>
      </c>
      <c r="I2316" s="3" t="s">
        <v>41</v>
      </c>
      <c r="J2316" s="3" t="s">
        <v>27</v>
      </c>
      <c r="K2316" s="3" t="s">
        <v>5325</v>
      </c>
      <c r="L2316" s="3" t="s">
        <v>5326</v>
      </c>
      <c r="M2316" s="3">
        <v>57103</v>
      </c>
      <c r="N2316" s="3" t="s">
        <v>105</v>
      </c>
      <c r="O2316" s="3" t="s">
        <v>359</v>
      </c>
      <c r="P2316" s="3" t="s">
        <v>46</v>
      </c>
      <c r="Q2316" s="3" t="s">
        <v>78</v>
      </c>
      <c r="R2316" s="3" t="s">
        <v>360</v>
      </c>
      <c r="S2316" s="3">
        <v>416.32</v>
      </c>
      <c r="T2316" s="3">
        <v>2</v>
      </c>
      <c r="U2316" s="3">
        <v>0</v>
      </c>
      <c r="V2316" s="3">
        <v>112.40640000000002</v>
      </c>
    </row>
    <row r="2317" spans="1:22" ht="14.25" customHeight="1" x14ac:dyDescent="0.25">
      <c r="A2317" s="3">
        <v>2316</v>
      </c>
      <c r="B2317" s="3" t="s">
        <v>5322</v>
      </c>
      <c r="C2317" s="4">
        <f>YEAR(Table_1[[#This Row],[Order Date]])</f>
        <v>2014</v>
      </c>
      <c r="D2317" s="9">
        <v>41841</v>
      </c>
      <c r="E2317" s="3">
        <v>41846</v>
      </c>
      <c r="F2317" s="3" t="s">
        <v>50</v>
      </c>
      <c r="G2317" s="3" t="s">
        <v>5323</v>
      </c>
      <c r="H2317" s="3" t="s">
        <v>5324</v>
      </c>
      <c r="I2317" s="3" t="s">
        <v>41</v>
      </c>
      <c r="J2317" s="3" t="s">
        <v>27</v>
      </c>
      <c r="K2317" s="3" t="s">
        <v>5325</v>
      </c>
      <c r="L2317" s="3" t="s">
        <v>5326</v>
      </c>
      <c r="M2317" s="3">
        <v>57103</v>
      </c>
      <c r="N2317" s="3" t="s">
        <v>105</v>
      </c>
      <c r="O2317" s="3" t="s">
        <v>1863</v>
      </c>
      <c r="P2317" s="3" t="s">
        <v>46</v>
      </c>
      <c r="Q2317" s="3" t="s">
        <v>75</v>
      </c>
      <c r="R2317" s="3" t="s">
        <v>1864</v>
      </c>
      <c r="S2317" s="3">
        <v>43</v>
      </c>
      <c r="T2317" s="3">
        <v>5</v>
      </c>
      <c r="U2317" s="3">
        <v>0</v>
      </c>
      <c r="V2317" s="3">
        <v>20.21</v>
      </c>
    </row>
    <row r="2318" spans="1:22" ht="14.25" customHeight="1" x14ac:dyDescent="0.25">
      <c r="A2318" s="3">
        <v>2317</v>
      </c>
      <c r="B2318" s="3" t="s">
        <v>5322</v>
      </c>
      <c r="C2318" s="4">
        <f>YEAR(Table_1[[#This Row],[Order Date]])</f>
        <v>2014</v>
      </c>
      <c r="D2318" s="9">
        <v>41841</v>
      </c>
      <c r="E2318" s="3">
        <v>41846</v>
      </c>
      <c r="F2318" s="3" t="s">
        <v>50</v>
      </c>
      <c r="G2318" s="3" t="s">
        <v>5323</v>
      </c>
      <c r="H2318" s="3" t="s">
        <v>5324</v>
      </c>
      <c r="I2318" s="3" t="s">
        <v>41</v>
      </c>
      <c r="J2318" s="3" t="s">
        <v>27</v>
      </c>
      <c r="K2318" s="3" t="s">
        <v>5325</v>
      </c>
      <c r="L2318" s="3" t="s">
        <v>5326</v>
      </c>
      <c r="M2318" s="3">
        <v>57103</v>
      </c>
      <c r="N2318" s="3" t="s">
        <v>105</v>
      </c>
      <c r="O2318" s="3" t="s">
        <v>4928</v>
      </c>
      <c r="P2318" s="3" t="s">
        <v>32</v>
      </c>
      <c r="Q2318" s="3" t="s">
        <v>36</v>
      </c>
      <c r="R2318" s="3" t="s">
        <v>4929</v>
      </c>
      <c r="S2318" s="3">
        <v>182.94</v>
      </c>
      <c r="T2318" s="3">
        <v>3</v>
      </c>
      <c r="U2318" s="3">
        <v>0</v>
      </c>
      <c r="V2318" s="3">
        <v>27.440999999999995</v>
      </c>
    </row>
    <row r="2319" spans="1:22" ht="14.25" customHeight="1" x14ac:dyDescent="0.25">
      <c r="A2319" s="3">
        <v>2318</v>
      </c>
      <c r="B2319" s="3" t="s">
        <v>5322</v>
      </c>
      <c r="C2319" s="4">
        <f>YEAR(Table_1[[#This Row],[Order Date]])</f>
        <v>2014</v>
      </c>
      <c r="D2319" s="9">
        <v>41841</v>
      </c>
      <c r="E2319" s="3">
        <v>41846</v>
      </c>
      <c r="F2319" s="3" t="s">
        <v>50</v>
      </c>
      <c r="G2319" s="3" t="s">
        <v>5323</v>
      </c>
      <c r="H2319" s="3" t="s">
        <v>5324</v>
      </c>
      <c r="I2319" s="3" t="s">
        <v>41</v>
      </c>
      <c r="J2319" s="3" t="s">
        <v>27</v>
      </c>
      <c r="K2319" s="3" t="s">
        <v>5325</v>
      </c>
      <c r="L2319" s="3" t="s">
        <v>5326</v>
      </c>
      <c r="M2319" s="3">
        <v>57103</v>
      </c>
      <c r="N2319" s="3" t="s">
        <v>105</v>
      </c>
      <c r="O2319" s="3" t="s">
        <v>3294</v>
      </c>
      <c r="P2319" s="3" t="s">
        <v>46</v>
      </c>
      <c r="Q2319" s="3" t="s">
        <v>75</v>
      </c>
      <c r="R2319" s="3" t="s">
        <v>3295</v>
      </c>
      <c r="S2319" s="3">
        <v>60.83</v>
      </c>
      <c r="T2319" s="3">
        <v>7</v>
      </c>
      <c r="U2319" s="3">
        <v>0</v>
      </c>
      <c r="V2319" s="3">
        <v>30.414999999999999</v>
      </c>
    </row>
    <row r="2320" spans="1:22" ht="14.25" customHeight="1" x14ac:dyDescent="0.25">
      <c r="A2320" s="3">
        <v>2319</v>
      </c>
      <c r="B2320" s="3" t="s">
        <v>5322</v>
      </c>
      <c r="C2320" s="4">
        <f>YEAR(Table_1[[#This Row],[Order Date]])</f>
        <v>2014</v>
      </c>
      <c r="D2320" s="9">
        <v>41841</v>
      </c>
      <c r="E2320" s="3">
        <v>41846</v>
      </c>
      <c r="F2320" s="3" t="s">
        <v>50</v>
      </c>
      <c r="G2320" s="3" t="s">
        <v>5323</v>
      </c>
      <c r="H2320" s="3" t="s">
        <v>5324</v>
      </c>
      <c r="I2320" s="3" t="s">
        <v>41</v>
      </c>
      <c r="J2320" s="3" t="s">
        <v>27</v>
      </c>
      <c r="K2320" s="3" t="s">
        <v>5325</v>
      </c>
      <c r="L2320" s="3" t="s">
        <v>5326</v>
      </c>
      <c r="M2320" s="3">
        <v>57103</v>
      </c>
      <c r="N2320" s="3" t="s">
        <v>105</v>
      </c>
      <c r="O2320" s="3" t="s">
        <v>5327</v>
      </c>
      <c r="P2320" s="3" t="s">
        <v>71</v>
      </c>
      <c r="Q2320" s="3" t="s">
        <v>161</v>
      </c>
      <c r="R2320" s="3" t="s">
        <v>5328</v>
      </c>
      <c r="S2320" s="3">
        <v>389.97</v>
      </c>
      <c r="T2320" s="3">
        <v>3</v>
      </c>
      <c r="U2320" s="3">
        <v>0</v>
      </c>
      <c r="V2320" s="3">
        <v>132.58980000000003</v>
      </c>
    </row>
    <row r="2321" spans="1:22" ht="14.25" customHeight="1" x14ac:dyDescent="0.25">
      <c r="A2321" s="3">
        <v>2320</v>
      </c>
      <c r="B2321" s="3" t="s">
        <v>5329</v>
      </c>
      <c r="C2321" s="4">
        <f>YEAR(Table_1[[#This Row],[Order Date]])</f>
        <v>2012</v>
      </c>
      <c r="D2321" s="9">
        <v>41266</v>
      </c>
      <c r="E2321" s="3">
        <v>41269</v>
      </c>
      <c r="F2321" s="3" t="s">
        <v>188</v>
      </c>
      <c r="G2321" s="3" t="s">
        <v>1842</v>
      </c>
      <c r="H2321" s="3" t="s">
        <v>1843</v>
      </c>
      <c r="I2321" s="3" t="s">
        <v>26</v>
      </c>
      <c r="J2321" s="3" t="s">
        <v>27</v>
      </c>
      <c r="K2321" s="3" t="s">
        <v>1464</v>
      </c>
      <c r="L2321" s="3" t="s">
        <v>319</v>
      </c>
      <c r="M2321" s="3">
        <v>23223</v>
      </c>
      <c r="N2321" s="3" t="s">
        <v>30</v>
      </c>
      <c r="O2321" s="3" t="s">
        <v>2074</v>
      </c>
      <c r="P2321" s="3" t="s">
        <v>46</v>
      </c>
      <c r="Q2321" s="3" t="s">
        <v>78</v>
      </c>
      <c r="R2321" s="3" t="s">
        <v>2075</v>
      </c>
      <c r="S2321" s="3">
        <v>194.32</v>
      </c>
      <c r="T2321" s="3">
        <v>4</v>
      </c>
      <c r="U2321" s="3">
        <v>0</v>
      </c>
      <c r="V2321" s="3">
        <v>56.352799999999974</v>
      </c>
    </row>
    <row r="2322" spans="1:22" ht="14.25" customHeight="1" x14ac:dyDescent="0.25">
      <c r="A2322" s="3">
        <v>2321</v>
      </c>
      <c r="B2322" s="3" t="s">
        <v>5330</v>
      </c>
      <c r="C2322" s="4">
        <f>YEAR(Table_1[[#This Row],[Order Date]])</f>
        <v>2014</v>
      </c>
      <c r="D2322" s="9">
        <v>41719</v>
      </c>
      <c r="E2322" s="3">
        <v>41723</v>
      </c>
      <c r="F2322" s="3" t="s">
        <v>50</v>
      </c>
      <c r="G2322" s="3" t="s">
        <v>2507</v>
      </c>
      <c r="H2322" s="3" t="s">
        <v>2508</v>
      </c>
      <c r="I2322" s="3" t="s">
        <v>41</v>
      </c>
      <c r="J2322" s="3" t="s">
        <v>27</v>
      </c>
      <c r="K2322" s="3" t="s">
        <v>95</v>
      </c>
      <c r="L2322" s="3" t="s">
        <v>96</v>
      </c>
      <c r="M2322" s="3">
        <v>98115</v>
      </c>
      <c r="N2322" s="3" t="s">
        <v>44</v>
      </c>
      <c r="O2322" s="3" t="s">
        <v>5331</v>
      </c>
      <c r="P2322" s="3" t="s">
        <v>71</v>
      </c>
      <c r="Q2322" s="3" t="s">
        <v>161</v>
      </c>
      <c r="R2322" s="3" t="s">
        <v>5332</v>
      </c>
      <c r="S2322" s="3">
        <v>265.93</v>
      </c>
      <c r="T2322" s="3">
        <v>7</v>
      </c>
      <c r="U2322" s="3">
        <v>0</v>
      </c>
      <c r="V2322" s="3">
        <v>63.8232</v>
      </c>
    </row>
    <row r="2323" spans="1:22" ht="14.25" customHeight="1" x14ac:dyDescent="0.25">
      <c r="A2323" s="3">
        <v>2322</v>
      </c>
      <c r="B2323" s="3" t="s">
        <v>5333</v>
      </c>
      <c r="C2323" s="4">
        <f>YEAR(Table_1[[#This Row],[Order Date]])</f>
        <v>2012</v>
      </c>
      <c r="D2323" s="9">
        <v>41274</v>
      </c>
      <c r="E2323" s="3">
        <v>41277</v>
      </c>
      <c r="F2323" s="3" t="s">
        <v>23</v>
      </c>
      <c r="G2323" s="3" t="s">
        <v>2861</v>
      </c>
      <c r="H2323" s="3" t="s">
        <v>2862</v>
      </c>
      <c r="I2323" s="3" t="s">
        <v>41</v>
      </c>
      <c r="J2323" s="3" t="s">
        <v>27</v>
      </c>
      <c r="K2323" s="3" t="s">
        <v>28</v>
      </c>
      <c r="L2323" s="3" t="s">
        <v>29</v>
      </c>
      <c r="M2323" s="3">
        <v>42420</v>
      </c>
      <c r="N2323" s="3" t="s">
        <v>30</v>
      </c>
      <c r="O2323" s="3" t="s">
        <v>1393</v>
      </c>
      <c r="P2323" s="3" t="s">
        <v>46</v>
      </c>
      <c r="Q2323" s="3" t="s">
        <v>75</v>
      </c>
      <c r="R2323" s="3" t="s">
        <v>1394</v>
      </c>
      <c r="S2323" s="3">
        <v>94.74</v>
      </c>
      <c r="T2323" s="3">
        <v>3</v>
      </c>
      <c r="U2323" s="3">
        <v>0</v>
      </c>
      <c r="V2323" s="3">
        <v>44.527799999999992</v>
      </c>
    </row>
    <row r="2324" spans="1:22" ht="14.25" customHeight="1" x14ac:dyDescent="0.25">
      <c r="A2324" s="3">
        <v>2323</v>
      </c>
      <c r="B2324" s="3" t="s">
        <v>5333</v>
      </c>
      <c r="C2324" s="4">
        <f>YEAR(Table_1[[#This Row],[Order Date]])</f>
        <v>2012</v>
      </c>
      <c r="D2324" s="9">
        <v>41274</v>
      </c>
      <c r="E2324" s="3">
        <v>41277</v>
      </c>
      <c r="F2324" s="3" t="s">
        <v>23</v>
      </c>
      <c r="G2324" s="3" t="s">
        <v>2861</v>
      </c>
      <c r="H2324" s="3" t="s">
        <v>2862</v>
      </c>
      <c r="I2324" s="3" t="s">
        <v>41</v>
      </c>
      <c r="J2324" s="3" t="s">
        <v>27</v>
      </c>
      <c r="K2324" s="3" t="s">
        <v>28</v>
      </c>
      <c r="L2324" s="3" t="s">
        <v>29</v>
      </c>
      <c r="M2324" s="3">
        <v>42420</v>
      </c>
      <c r="N2324" s="3" t="s">
        <v>30</v>
      </c>
      <c r="O2324" s="3" t="s">
        <v>1120</v>
      </c>
      <c r="P2324" s="3" t="s">
        <v>46</v>
      </c>
      <c r="Q2324" s="3" t="s">
        <v>75</v>
      </c>
      <c r="R2324" s="3" t="s">
        <v>1121</v>
      </c>
      <c r="S2324" s="3">
        <v>60.64</v>
      </c>
      <c r="T2324" s="3">
        <v>4</v>
      </c>
      <c r="U2324" s="3">
        <v>0</v>
      </c>
      <c r="V2324" s="3">
        <v>27.894399999999997</v>
      </c>
    </row>
    <row r="2325" spans="1:22" ht="14.25" customHeight="1" x14ac:dyDescent="0.25">
      <c r="A2325" s="3">
        <v>2324</v>
      </c>
      <c r="B2325" s="3" t="s">
        <v>5333</v>
      </c>
      <c r="C2325" s="4">
        <f>YEAR(Table_1[[#This Row],[Order Date]])</f>
        <v>2012</v>
      </c>
      <c r="D2325" s="9">
        <v>41274</v>
      </c>
      <c r="E2325" s="3">
        <v>41277</v>
      </c>
      <c r="F2325" s="3" t="s">
        <v>23</v>
      </c>
      <c r="G2325" s="3" t="s">
        <v>2861</v>
      </c>
      <c r="H2325" s="3" t="s">
        <v>2862</v>
      </c>
      <c r="I2325" s="3" t="s">
        <v>41</v>
      </c>
      <c r="J2325" s="3" t="s">
        <v>27</v>
      </c>
      <c r="K2325" s="3" t="s">
        <v>28</v>
      </c>
      <c r="L2325" s="3" t="s">
        <v>29</v>
      </c>
      <c r="M2325" s="3">
        <v>42420</v>
      </c>
      <c r="N2325" s="3" t="s">
        <v>30</v>
      </c>
      <c r="O2325" s="3" t="s">
        <v>3074</v>
      </c>
      <c r="P2325" s="3" t="s">
        <v>46</v>
      </c>
      <c r="Q2325" s="3" t="s">
        <v>75</v>
      </c>
      <c r="R2325" s="3" t="s">
        <v>3075</v>
      </c>
      <c r="S2325" s="3">
        <v>76.3</v>
      </c>
      <c r="T2325" s="3">
        <v>5</v>
      </c>
      <c r="U2325" s="3">
        <v>0</v>
      </c>
      <c r="V2325" s="3">
        <v>38.15</v>
      </c>
    </row>
    <row r="2326" spans="1:22" ht="14.25" customHeight="1" x14ac:dyDescent="0.25">
      <c r="A2326" s="3">
        <v>2325</v>
      </c>
      <c r="B2326" s="3" t="s">
        <v>5333</v>
      </c>
      <c r="C2326" s="4">
        <f>YEAR(Table_1[[#This Row],[Order Date]])</f>
        <v>2012</v>
      </c>
      <c r="D2326" s="9">
        <v>41274</v>
      </c>
      <c r="E2326" s="3">
        <v>41277</v>
      </c>
      <c r="F2326" s="3" t="s">
        <v>23</v>
      </c>
      <c r="G2326" s="3" t="s">
        <v>2861</v>
      </c>
      <c r="H2326" s="3" t="s">
        <v>2862</v>
      </c>
      <c r="I2326" s="3" t="s">
        <v>41</v>
      </c>
      <c r="J2326" s="3" t="s">
        <v>27</v>
      </c>
      <c r="K2326" s="3" t="s">
        <v>28</v>
      </c>
      <c r="L2326" s="3" t="s">
        <v>29</v>
      </c>
      <c r="M2326" s="3">
        <v>42420</v>
      </c>
      <c r="N2326" s="3" t="s">
        <v>30</v>
      </c>
      <c r="O2326" s="3" t="s">
        <v>3917</v>
      </c>
      <c r="P2326" s="3" t="s">
        <v>46</v>
      </c>
      <c r="Q2326" s="3" t="s">
        <v>75</v>
      </c>
      <c r="R2326" s="3" t="s">
        <v>3918</v>
      </c>
      <c r="S2326" s="3">
        <v>364.79999999999995</v>
      </c>
      <c r="T2326" s="3">
        <v>12</v>
      </c>
      <c r="U2326" s="3">
        <v>0</v>
      </c>
      <c r="V2326" s="3">
        <v>167.80799999999999</v>
      </c>
    </row>
    <row r="2327" spans="1:22" ht="14.25" customHeight="1" x14ac:dyDescent="0.25">
      <c r="A2327" s="3">
        <v>2326</v>
      </c>
      <c r="B2327" s="3" t="s">
        <v>5334</v>
      </c>
      <c r="C2327" s="4">
        <f>YEAR(Table_1[[#This Row],[Order Date]])</f>
        <v>2012</v>
      </c>
      <c r="D2327" s="9">
        <v>41167</v>
      </c>
      <c r="E2327" s="3">
        <v>41171</v>
      </c>
      <c r="F2327" s="3" t="s">
        <v>23</v>
      </c>
      <c r="G2327" s="3" t="s">
        <v>5335</v>
      </c>
      <c r="H2327" s="3" t="s">
        <v>5336</v>
      </c>
      <c r="I2327" s="3" t="s">
        <v>41</v>
      </c>
      <c r="J2327" s="3" t="s">
        <v>27</v>
      </c>
      <c r="K2327" s="3" t="s">
        <v>266</v>
      </c>
      <c r="L2327" s="3" t="s">
        <v>267</v>
      </c>
      <c r="M2327" s="3">
        <v>10035</v>
      </c>
      <c r="N2327" s="3" t="s">
        <v>148</v>
      </c>
      <c r="O2327" s="3" t="s">
        <v>4801</v>
      </c>
      <c r="P2327" s="3" t="s">
        <v>46</v>
      </c>
      <c r="Q2327" s="3" t="s">
        <v>75</v>
      </c>
      <c r="R2327" s="3" t="s">
        <v>4802</v>
      </c>
      <c r="S2327" s="3">
        <v>79.872000000000014</v>
      </c>
      <c r="T2327" s="3">
        <v>3</v>
      </c>
      <c r="U2327" s="3">
        <v>0.2</v>
      </c>
      <c r="V2327" s="3">
        <v>29.951999999999998</v>
      </c>
    </row>
    <row r="2328" spans="1:22" ht="14.25" customHeight="1" x14ac:dyDescent="0.25">
      <c r="A2328" s="3">
        <v>2327</v>
      </c>
      <c r="B2328" s="3" t="s">
        <v>5334</v>
      </c>
      <c r="C2328" s="4">
        <f>YEAR(Table_1[[#This Row],[Order Date]])</f>
        <v>2012</v>
      </c>
      <c r="D2328" s="9">
        <v>41167</v>
      </c>
      <c r="E2328" s="3">
        <v>41171</v>
      </c>
      <c r="F2328" s="3" t="s">
        <v>23</v>
      </c>
      <c r="G2328" s="3" t="s">
        <v>5335</v>
      </c>
      <c r="H2328" s="3" t="s">
        <v>5336</v>
      </c>
      <c r="I2328" s="3" t="s">
        <v>41</v>
      </c>
      <c r="J2328" s="3" t="s">
        <v>27</v>
      </c>
      <c r="K2328" s="3" t="s">
        <v>266</v>
      </c>
      <c r="L2328" s="3" t="s">
        <v>267</v>
      </c>
      <c r="M2328" s="3">
        <v>10035</v>
      </c>
      <c r="N2328" s="3" t="s">
        <v>148</v>
      </c>
      <c r="O2328" s="3" t="s">
        <v>1076</v>
      </c>
      <c r="P2328" s="3" t="s">
        <v>32</v>
      </c>
      <c r="Q2328" s="3" t="s">
        <v>33</v>
      </c>
      <c r="R2328" s="3" t="s">
        <v>1077</v>
      </c>
      <c r="S2328" s="3">
        <v>46.384</v>
      </c>
      <c r="T2328" s="3">
        <v>1</v>
      </c>
      <c r="U2328" s="3">
        <v>0.2</v>
      </c>
      <c r="V2328" s="3">
        <v>1.1596000000000011</v>
      </c>
    </row>
    <row r="2329" spans="1:22" ht="14.25" customHeight="1" x14ac:dyDescent="0.25">
      <c r="A2329" s="3">
        <v>2328</v>
      </c>
      <c r="B2329" s="3" t="s">
        <v>5334</v>
      </c>
      <c r="C2329" s="4">
        <f>YEAR(Table_1[[#This Row],[Order Date]])</f>
        <v>2012</v>
      </c>
      <c r="D2329" s="9">
        <v>41167</v>
      </c>
      <c r="E2329" s="3">
        <v>41171</v>
      </c>
      <c r="F2329" s="3" t="s">
        <v>23</v>
      </c>
      <c r="G2329" s="3" t="s">
        <v>5335</v>
      </c>
      <c r="H2329" s="3" t="s">
        <v>5336</v>
      </c>
      <c r="I2329" s="3" t="s">
        <v>41</v>
      </c>
      <c r="J2329" s="3" t="s">
        <v>27</v>
      </c>
      <c r="K2329" s="3" t="s">
        <v>266</v>
      </c>
      <c r="L2329" s="3" t="s">
        <v>267</v>
      </c>
      <c r="M2329" s="3">
        <v>10035</v>
      </c>
      <c r="N2329" s="3" t="s">
        <v>148</v>
      </c>
      <c r="O2329" s="3" t="s">
        <v>89</v>
      </c>
      <c r="P2329" s="3" t="s">
        <v>46</v>
      </c>
      <c r="Q2329" s="3" t="s">
        <v>90</v>
      </c>
      <c r="R2329" s="3" t="s">
        <v>91</v>
      </c>
      <c r="S2329" s="3">
        <v>12.96</v>
      </c>
      <c r="T2329" s="3">
        <v>2</v>
      </c>
      <c r="U2329" s="3">
        <v>0</v>
      </c>
      <c r="V2329" s="3">
        <v>6.2208000000000006</v>
      </c>
    </row>
    <row r="2330" spans="1:22" ht="14.25" customHeight="1" x14ac:dyDescent="0.25">
      <c r="A2330" s="3">
        <v>2329</v>
      </c>
      <c r="B2330" s="3" t="s">
        <v>5337</v>
      </c>
      <c r="C2330" s="4">
        <f>YEAR(Table_1[[#This Row],[Order Date]])</f>
        <v>2014</v>
      </c>
      <c r="D2330" s="9">
        <v>41906</v>
      </c>
      <c r="E2330" s="3">
        <v>41909</v>
      </c>
      <c r="F2330" s="3" t="s">
        <v>188</v>
      </c>
      <c r="G2330" s="3" t="s">
        <v>5338</v>
      </c>
      <c r="H2330" s="3" t="s">
        <v>5339</v>
      </c>
      <c r="I2330" s="3" t="s">
        <v>102</v>
      </c>
      <c r="J2330" s="3" t="s">
        <v>27</v>
      </c>
      <c r="K2330" s="3" t="s">
        <v>5340</v>
      </c>
      <c r="L2330" s="3" t="s">
        <v>457</v>
      </c>
      <c r="M2330" s="3">
        <v>80525</v>
      </c>
      <c r="N2330" s="3" t="s">
        <v>44</v>
      </c>
      <c r="O2330" s="3" t="s">
        <v>5341</v>
      </c>
      <c r="P2330" s="3" t="s">
        <v>46</v>
      </c>
      <c r="Q2330" s="3" t="s">
        <v>173</v>
      </c>
      <c r="R2330" s="3" t="s">
        <v>5342</v>
      </c>
      <c r="S2330" s="3">
        <v>14.352000000000002</v>
      </c>
      <c r="T2330" s="3">
        <v>3</v>
      </c>
      <c r="U2330" s="3">
        <v>0.2</v>
      </c>
      <c r="V2330" s="3">
        <v>5.2026000000000003</v>
      </c>
    </row>
    <row r="2331" spans="1:22" ht="14.25" customHeight="1" x14ac:dyDescent="0.25">
      <c r="A2331" s="3">
        <v>2330</v>
      </c>
      <c r="B2331" s="3" t="s">
        <v>5343</v>
      </c>
      <c r="C2331" s="4">
        <f>YEAR(Table_1[[#This Row],[Order Date]])</f>
        <v>2012</v>
      </c>
      <c r="D2331" s="9">
        <v>41268</v>
      </c>
      <c r="E2331" s="3">
        <v>41272</v>
      </c>
      <c r="F2331" s="3" t="s">
        <v>50</v>
      </c>
      <c r="G2331" s="3" t="s">
        <v>2109</v>
      </c>
      <c r="H2331" s="3" t="s">
        <v>2110</v>
      </c>
      <c r="I2331" s="3" t="s">
        <v>41</v>
      </c>
      <c r="J2331" s="3" t="s">
        <v>27</v>
      </c>
      <c r="K2331" s="3" t="s">
        <v>146</v>
      </c>
      <c r="L2331" s="3" t="s">
        <v>147</v>
      </c>
      <c r="M2331" s="3">
        <v>19140</v>
      </c>
      <c r="N2331" s="3" t="s">
        <v>148</v>
      </c>
      <c r="O2331" s="3" t="s">
        <v>5344</v>
      </c>
      <c r="P2331" s="3" t="s">
        <v>32</v>
      </c>
      <c r="Q2331" s="3" t="s">
        <v>65</v>
      </c>
      <c r="R2331" s="3" t="s">
        <v>5345</v>
      </c>
      <c r="S2331" s="3">
        <v>547.13599999999997</v>
      </c>
      <c r="T2331" s="3">
        <v>4</v>
      </c>
      <c r="U2331" s="3">
        <v>0.2</v>
      </c>
      <c r="V2331" s="3">
        <v>-68.392000000000053</v>
      </c>
    </row>
    <row r="2332" spans="1:22" ht="14.25" customHeight="1" x14ac:dyDescent="0.25">
      <c r="A2332" s="3">
        <v>2331</v>
      </c>
      <c r="B2332" s="3" t="s">
        <v>5346</v>
      </c>
      <c r="C2332" s="4">
        <f>YEAR(Table_1[[#This Row],[Order Date]])</f>
        <v>2013</v>
      </c>
      <c r="D2332" s="9">
        <v>41542</v>
      </c>
      <c r="E2332" s="3">
        <v>41544</v>
      </c>
      <c r="F2332" s="3" t="s">
        <v>23</v>
      </c>
      <c r="G2332" s="3" t="s">
        <v>1345</v>
      </c>
      <c r="H2332" s="3" t="s">
        <v>1346</v>
      </c>
      <c r="I2332" s="3" t="s">
        <v>41</v>
      </c>
      <c r="J2332" s="3" t="s">
        <v>27</v>
      </c>
      <c r="K2332" s="3" t="s">
        <v>42</v>
      </c>
      <c r="L2332" s="3" t="s">
        <v>43</v>
      </c>
      <c r="M2332" s="3">
        <v>90004</v>
      </c>
      <c r="N2332" s="3" t="s">
        <v>44</v>
      </c>
      <c r="O2332" s="3" t="s">
        <v>833</v>
      </c>
      <c r="P2332" s="3" t="s">
        <v>46</v>
      </c>
      <c r="Q2332" s="3" t="s">
        <v>59</v>
      </c>
      <c r="R2332" s="3" t="s">
        <v>834</v>
      </c>
      <c r="S2332" s="3">
        <v>41.96</v>
      </c>
      <c r="T2332" s="3">
        <v>2</v>
      </c>
      <c r="U2332" s="3">
        <v>0</v>
      </c>
      <c r="V2332" s="3">
        <v>2.9371999999999971</v>
      </c>
    </row>
    <row r="2333" spans="1:22" ht="14.25" customHeight="1" x14ac:dyDescent="0.25">
      <c r="A2333" s="3">
        <v>2332</v>
      </c>
      <c r="B2333" s="3" t="s">
        <v>5346</v>
      </c>
      <c r="C2333" s="4">
        <f>YEAR(Table_1[[#This Row],[Order Date]])</f>
        <v>2013</v>
      </c>
      <c r="D2333" s="9">
        <v>41542</v>
      </c>
      <c r="E2333" s="3">
        <v>41544</v>
      </c>
      <c r="F2333" s="3" t="s">
        <v>23</v>
      </c>
      <c r="G2333" s="3" t="s">
        <v>1345</v>
      </c>
      <c r="H2333" s="3" t="s">
        <v>1346</v>
      </c>
      <c r="I2333" s="3" t="s">
        <v>41</v>
      </c>
      <c r="J2333" s="3" t="s">
        <v>27</v>
      </c>
      <c r="K2333" s="3" t="s">
        <v>42</v>
      </c>
      <c r="L2333" s="3" t="s">
        <v>43</v>
      </c>
      <c r="M2333" s="3">
        <v>90004</v>
      </c>
      <c r="N2333" s="3" t="s">
        <v>44</v>
      </c>
      <c r="O2333" s="3" t="s">
        <v>5347</v>
      </c>
      <c r="P2333" s="3" t="s">
        <v>46</v>
      </c>
      <c r="Q2333" s="3" t="s">
        <v>90</v>
      </c>
      <c r="R2333" s="3" t="s">
        <v>5348</v>
      </c>
      <c r="S2333" s="3">
        <v>41.7</v>
      </c>
      <c r="T2333" s="3">
        <v>5</v>
      </c>
      <c r="U2333" s="3">
        <v>0</v>
      </c>
      <c r="V2333" s="3">
        <v>20.85</v>
      </c>
    </row>
    <row r="2334" spans="1:22" ht="14.25" customHeight="1" x14ac:dyDescent="0.25">
      <c r="A2334" s="3">
        <v>2333</v>
      </c>
      <c r="B2334" s="3" t="s">
        <v>5349</v>
      </c>
      <c r="C2334" s="4">
        <f>YEAR(Table_1[[#This Row],[Order Date]])</f>
        <v>2014</v>
      </c>
      <c r="D2334" s="9">
        <v>41720</v>
      </c>
      <c r="E2334" s="3">
        <v>41724</v>
      </c>
      <c r="F2334" s="3" t="s">
        <v>50</v>
      </c>
      <c r="G2334" s="3" t="s">
        <v>2940</v>
      </c>
      <c r="H2334" s="3" t="s">
        <v>2941</v>
      </c>
      <c r="I2334" s="3" t="s">
        <v>26</v>
      </c>
      <c r="J2334" s="3" t="s">
        <v>27</v>
      </c>
      <c r="K2334" s="3" t="s">
        <v>4268</v>
      </c>
      <c r="L2334" s="3" t="s">
        <v>254</v>
      </c>
      <c r="M2334" s="3">
        <v>47905</v>
      </c>
      <c r="N2334" s="3" t="s">
        <v>105</v>
      </c>
      <c r="O2334" s="3" t="s">
        <v>1624</v>
      </c>
      <c r="P2334" s="3" t="s">
        <v>46</v>
      </c>
      <c r="Q2334" s="3" t="s">
        <v>90</v>
      </c>
      <c r="R2334" s="3" t="s">
        <v>1625</v>
      </c>
      <c r="S2334" s="3">
        <v>277.39999999999998</v>
      </c>
      <c r="T2334" s="3">
        <v>5</v>
      </c>
      <c r="U2334" s="3">
        <v>0</v>
      </c>
      <c r="V2334" s="3">
        <v>133.15199999999999</v>
      </c>
    </row>
    <row r="2335" spans="1:22" ht="14.25" customHeight="1" x14ac:dyDescent="0.25">
      <c r="A2335" s="3">
        <v>2334</v>
      </c>
      <c r="B2335" s="3" t="s">
        <v>5349</v>
      </c>
      <c r="C2335" s="4">
        <f>YEAR(Table_1[[#This Row],[Order Date]])</f>
        <v>2014</v>
      </c>
      <c r="D2335" s="9">
        <v>41720</v>
      </c>
      <c r="E2335" s="3">
        <v>41724</v>
      </c>
      <c r="F2335" s="3" t="s">
        <v>50</v>
      </c>
      <c r="G2335" s="3" t="s">
        <v>2940</v>
      </c>
      <c r="H2335" s="3" t="s">
        <v>2941</v>
      </c>
      <c r="I2335" s="3" t="s">
        <v>26</v>
      </c>
      <c r="J2335" s="3" t="s">
        <v>27</v>
      </c>
      <c r="K2335" s="3" t="s">
        <v>4268</v>
      </c>
      <c r="L2335" s="3" t="s">
        <v>254</v>
      </c>
      <c r="M2335" s="3">
        <v>47905</v>
      </c>
      <c r="N2335" s="3" t="s">
        <v>105</v>
      </c>
      <c r="O2335" s="3" t="s">
        <v>2372</v>
      </c>
      <c r="P2335" s="3" t="s">
        <v>46</v>
      </c>
      <c r="Q2335" s="3" t="s">
        <v>90</v>
      </c>
      <c r="R2335" s="3" t="s">
        <v>2373</v>
      </c>
      <c r="S2335" s="3">
        <v>5.78</v>
      </c>
      <c r="T2335" s="3">
        <v>1</v>
      </c>
      <c r="U2335" s="3">
        <v>0</v>
      </c>
      <c r="V2335" s="3">
        <v>2.8322000000000003</v>
      </c>
    </row>
    <row r="2336" spans="1:22" ht="14.25" customHeight="1" x14ac:dyDescent="0.25">
      <c r="A2336" s="3">
        <v>2335</v>
      </c>
      <c r="B2336" s="3" t="s">
        <v>5350</v>
      </c>
      <c r="C2336" s="4">
        <f>YEAR(Table_1[[#This Row],[Order Date]])</f>
        <v>2011</v>
      </c>
      <c r="D2336" s="9">
        <v>40816</v>
      </c>
      <c r="E2336" s="3">
        <v>40820</v>
      </c>
      <c r="F2336" s="3" t="s">
        <v>50</v>
      </c>
      <c r="G2336" s="3" t="s">
        <v>5351</v>
      </c>
      <c r="H2336" s="3" t="s">
        <v>5352</v>
      </c>
      <c r="I2336" s="3" t="s">
        <v>26</v>
      </c>
      <c r="J2336" s="3" t="s">
        <v>27</v>
      </c>
      <c r="K2336" s="3" t="s">
        <v>5353</v>
      </c>
      <c r="L2336" s="3" t="s">
        <v>335</v>
      </c>
      <c r="M2336" s="3">
        <v>37042</v>
      </c>
      <c r="N2336" s="3" t="s">
        <v>30</v>
      </c>
      <c r="O2336" s="3" t="s">
        <v>1331</v>
      </c>
      <c r="P2336" s="3" t="s">
        <v>46</v>
      </c>
      <c r="Q2336" s="3" t="s">
        <v>78</v>
      </c>
      <c r="R2336" s="3" t="s">
        <v>1332</v>
      </c>
      <c r="S2336" s="3">
        <v>69.216000000000008</v>
      </c>
      <c r="T2336" s="3">
        <v>6</v>
      </c>
      <c r="U2336" s="3">
        <v>0.2</v>
      </c>
      <c r="V2336" s="3">
        <v>11.247599999999995</v>
      </c>
    </row>
    <row r="2337" spans="1:22" ht="14.25" customHeight="1" x14ac:dyDescent="0.25">
      <c r="A2337" s="3">
        <v>2336</v>
      </c>
      <c r="B2337" s="3" t="s">
        <v>5354</v>
      </c>
      <c r="C2337" s="4">
        <f>YEAR(Table_1[[#This Row],[Order Date]])</f>
        <v>2014</v>
      </c>
      <c r="D2337" s="9">
        <v>41984</v>
      </c>
      <c r="E2337" s="3">
        <v>41984</v>
      </c>
      <c r="F2337" s="3" t="s">
        <v>1290</v>
      </c>
      <c r="G2337" s="3" t="s">
        <v>3525</v>
      </c>
      <c r="H2337" s="3" t="s">
        <v>3526</v>
      </c>
      <c r="I2337" s="3" t="s">
        <v>26</v>
      </c>
      <c r="J2337" s="3" t="s">
        <v>27</v>
      </c>
      <c r="K2337" s="3" t="s">
        <v>746</v>
      </c>
      <c r="L2337" s="3" t="s">
        <v>747</v>
      </c>
      <c r="M2337" s="3">
        <v>6824</v>
      </c>
      <c r="N2337" s="3" t="s">
        <v>148</v>
      </c>
      <c r="O2337" s="3" t="s">
        <v>588</v>
      </c>
      <c r="P2337" s="3" t="s">
        <v>46</v>
      </c>
      <c r="Q2337" s="3" t="s">
        <v>173</v>
      </c>
      <c r="R2337" s="3" t="s">
        <v>589</v>
      </c>
      <c r="S2337" s="3">
        <v>10.86</v>
      </c>
      <c r="T2337" s="3">
        <v>3</v>
      </c>
      <c r="U2337" s="3">
        <v>0</v>
      </c>
      <c r="V2337" s="3">
        <v>5.1042000000000005</v>
      </c>
    </row>
    <row r="2338" spans="1:22" ht="14.25" customHeight="1" x14ac:dyDescent="0.25">
      <c r="A2338" s="3">
        <v>2337</v>
      </c>
      <c r="B2338" s="3" t="s">
        <v>5354</v>
      </c>
      <c r="C2338" s="4">
        <f>YEAR(Table_1[[#This Row],[Order Date]])</f>
        <v>2014</v>
      </c>
      <c r="D2338" s="9">
        <v>41984</v>
      </c>
      <c r="E2338" s="3">
        <v>41984</v>
      </c>
      <c r="F2338" s="3" t="s">
        <v>1290</v>
      </c>
      <c r="G2338" s="3" t="s">
        <v>3525</v>
      </c>
      <c r="H2338" s="3" t="s">
        <v>3526</v>
      </c>
      <c r="I2338" s="3" t="s">
        <v>26</v>
      </c>
      <c r="J2338" s="3" t="s">
        <v>27</v>
      </c>
      <c r="K2338" s="3" t="s">
        <v>746</v>
      </c>
      <c r="L2338" s="3" t="s">
        <v>747</v>
      </c>
      <c r="M2338" s="3">
        <v>6824</v>
      </c>
      <c r="N2338" s="3" t="s">
        <v>148</v>
      </c>
      <c r="O2338" s="3" t="s">
        <v>5355</v>
      </c>
      <c r="P2338" s="3" t="s">
        <v>46</v>
      </c>
      <c r="Q2338" s="3" t="s">
        <v>78</v>
      </c>
      <c r="R2338" s="3" t="s">
        <v>5356</v>
      </c>
      <c r="S2338" s="3">
        <v>426.78999999999996</v>
      </c>
      <c r="T2338" s="3">
        <v>7</v>
      </c>
      <c r="U2338" s="3">
        <v>0</v>
      </c>
      <c r="V2338" s="3">
        <v>123.76909999999995</v>
      </c>
    </row>
    <row r="2339" spans="1:22" ht="14.25" customHeight="1" x14ac:dyDescent="0.25">
      <c r="A2339" s="3">
        <v>2338</v>
      </c>
      <c r="B2339" s="3" t="s">
        <v>5357</v>
      </c>
      <c r="C2339" s="4">
        <f>YEAR(Table_1[[#This Row],[Order Date]])</f>
        <v>2011</v>
      </c>
      <c r="D2339" s="9">
        <v>40778</v>
      </c>
      <c r="E2339" s="3">
        <v>40778</v>
      </c>
      <c r="F2339" s="3" t="s">
        <v>1290</v>
      </c>
      <c r="G2339" s="3" t="s">
        <v>2495</v>
      </c>
      <c r="H2339" s="3" t="s">
        <v>2496</v>
      </c>
      <c r="I2339" s="3" t="s">
        <v>26</v>
      </c>
      <c r="J2339" s="3" t="s">
        <v>27</v>
      </c>
      <c r="K2339" s="3" t="s">
        <v>266</v>
      </c>
      <c r="L2339" s="3" t="s">
        <v>267</v>
      </c>
      <c r="M2339" s="3">
        <v>10009</v>
      </c>
      <c r="N2339" s="3" t="s">
        <v>148</v>
      </c>
      <c r="O2339" s="3" t="s">
        <v>5358</v>
      </c>
      <c r="P2339" s="3" t="s">
        <v>46</v>
      </c>
      <c r="Q2339" s="3" t="s">
        <v>90</v>
      </c>
      <c r="R2339" s="3" t="s">
        <v>5359</v>
      </c>
      <c r="S2339" s="3">
        <v>25.92</v>
      </c>
      <c r="T2339" s="3">
        <v>4</v>
      </c>
      <c r="U2339" s="3">
        <v>0</v>
      </c>
      <c r="V2339" s="3">
        <v>12.441600000000001</v>
      </c>
    </row>
    <row r="2340" spans="1:22" ht="14.25" customHeight="1" x14ac:dyDescent="0.25">
      <c r="A2340" s="3">
        <v>2339</v>
      </c>
      <c r="B2340" s="3" t="s">
        <v>5357</v>
      </c>
      <c r="C2340" s="4">
        <f>YEAR(Table_1[[#This Row],[Order Date]])</f>
        <v>2011</v>
      </c>
      <c r="D2340" s="9">
        <v>40778</v>
      </c>
      <c r="E2340" s="3">
        <v>40778</v>
      </c>
      <c r="F2340" s="3" t="s">
        <v>1290</v>
      </c>
      <c r="G2340" s="3" t="s">
        <v>2495</v>
      </c>
      <c r="H2340" s="3" t="s">
        <v>2496</v>
      </c>
      <c r="I2340" s="3" t="s">
        <v>26</v>
      </c>
      <c r="J2340" s="3" t="s">
        <v>27</v>
      </c>
      <c r="K2340" s="3" t="s">
        <v>266</v>
      </c>
      <c r="L2340" s="3" t="s">
        <v>267</v>
      </c>
      <c r="M2340" s="3">
        <v>10009</v>
      </c>
      <c r="N2340" s="3" t="s">
        <v>148</v>
      </c>
      <c r="O2340" s="3" t="s">
        <v>1925</v>
      </c>
      <c r="P2340" s="3" t="s">
        <v>46</v>
      </c>
      <c r="Q2340" s="3" t="s">
        <v>90</v>
      </c>
      <c r="R2340" s="3" t="s">
        <v>1926</v>
      </c>
      <c r="S2340" s="3">
        <v>45.92</v>
      </c>
      <c r="T2340" s="3">
        <v>4</v>
      </c>
      <c r="U2340" s="3">
        <v>0</v>
      </c>
      <c r="V2340" s="3">
        <v>22.500800000000002</v>
      </c>
    </row>
    <row r="2341" spans="1:22" ht="14.25" customHeight="1" x14ac:dyDescent="0.25">
      <c r="A2341" s="3">
        <v>2340</v>
      </c>
      <c r="B2341" s="3" t="s">
        <v>5360</v>
      </c>
      <c r="C2341" s="4">
        <f>YEAR(Table_1[[#This Row],[Order Date]])</f>
        <v>2011</v>
      </c>
      <c r="D2341" s="9">
        <v>40774</v>
      </c>
      <c r="E2341" s="3">
        <v>40779</v>
      </c>
      <c r="F2341" s="3" t="s">
        <v>50</v>
      </c>
      <c r="G2341" s="3" t="s">
        <v>5281</v>
      </c>
      <c r="H2341" s="3" t="s">
        <v>5282</v>
      </c>
      <c r="I2341" s="3" t="s">
        <v>26</v>
      </c>
      <c r="J2341" s="3" t="s">
        <v>27</v>
      </c>
      <c r="K2341" s="3" t="s">
        <v>497</v>
      </c>
      <c r="L2341" s="3" t="s">
        <v>498</v>
      </c>
      <c r="M2341" s="3">
        <v>43229</v>
      </c>
      <c r="N2341" s="3" t="s">
        <v>148</v>
      </c>
      <c r="O2341" s="3" t="s">
        <v>402</v>
      </c>
      <c r="P2341" s="3" t="s">
        <v>46</v>
      </c>
      <c r="Q2341" s="3" t="s">
        <v>68</v>
      </c>
      <c r="R2341" s="3" t="s">
        <v>403</v>
      </c>
      <c r="S2341" s="3">
        <v>10.72</v>
      </c>
      <c r="T2341" s="3">
        <v>2</v>
      </c>
      <c r="U2341" s="3">
        <v>0.2</v>
      </c>
      <c r="V2341" s="3">
        <v>1.7419999999999987</v>
      </c>
    </row>
    <row r="2342" spans="1:22" ht="14.25" customHeight="1" x14ac:dyDescent="0.25">
      <c r="A2342" s="3">
        <v>2341</v>
      </c>
      <c r="B2342" s="3" t="s">
        <v>5361</v>
      </c>
      <c r="C2342" s="4">
        <f>YEAR(Table_1[[#This Row],[Order Date]])</f>
        <v>2013</v>
      </c>
      <c r="D2342" s="9">
        <v>41589</v>
      </c>
      <c r="E2342" s="3">
        <v>41594</v>
      </c>
      <c r="F2342" s="3" t="s">
        <v>50</v>
      </c>
      <c r="G2342" s="3" t="s">
        <v>2403</v>
      </c>
      <c r="H2342" s="3" t="s">
        <v>2404</v>
      </c>
      <c r="I2342" s="3" t="s">
        <v>26</v>
      </c>
      <c r="J2342" s="3" t="s">
        <v>27</v>
      </c>
      <c r="K2342" s="3" t="s">
        <v>2094</v>
      </c>
      <c r="L2342" s="3" t="s">
        <v>1272</v>
      </c>
      <c r="M2342" s="3">
        <v>31088</v>
      </c>
      <c r="N2342" s="3" t="s">
        <v>30</v>
      </c>
      <c r="O2342" s="3" t="s">
        <v>3422</v>
      </c>
      <c r="P2342" s="3" t="s">
        <v>46</v>
      </c>
      <c r="Q2342" s="3" t="s">
        <v>68</v>
      </c>
      <c r="R2342" s="3" t="s">
        <v>3423</v>
      </c>
      <c r="S2342" s="3">
        <v>41.86</v>
      </c>
      <c r="T2342" s="3">
        <v>7</v>
      </c>
      <c r="U2342" s="3">
        <v>0</v>
      </c>
      <c r="V2342" s="3">
        <v>10.465</v>
      </c>
    </row>
    <row r="2343" spans="1:22" ht="14.25" customHeight="1" x14ac:dyDescent="0.25">
      <c r="A2343" s="3">
        <v>2342</v>
      </c>
      <c r="B2343" s="3" t="s">
        <v>5362</v>
      </c>
      <c r="C2343" s="4">
        <f>YEAR(Table_1[[#This Row],[Order Date]])</f>
        <v>2011</v>
      </c>
      <c r="D2343" s="9">
        <v>40908</v>
      </c>
      <c r="E2343" s="3">
        <v>40911</v>
      </c>
      <c r="F2343" s="3" t="s">
        <v>188</v>
      </c>
      <c r="G2343" s="3" t="s">
        <v>395</v>
      </c>
      <c r="H2343" s="3" t="s">
        <v>396</v>
      </c>
      <c r="I2343" s="3" t="s">
        <v>102</v>
      </c>
      <c r="J2343" s="3" t="s">
        <v>27</v>
      </c>
      <c r="K2343" s="3" t="s">
        <v>612</v>
      </c>
      <c r="L2343" s="3" t="s">
        <v>1245</v>
      </c>
      <c r="M2343" s="3">
        <v>2038</v>
      </c>
      <c r="N2343" s="3" t="s">
        <v>148</v>
      </c>
      <c r="O2343" s="3" t="s">
        <v>5363</v>
      </c>
      <c r="P2343" s="3" t="s">
        <v>32</v>
      </c>
      <c r="Q2343" s="3" t="s">
        <v>65</v>
      </c>
      <c r="R2343" s="3" t="s">
        <v>5364</v>
      </c>
      <c r="S2343" s="3">
        <v>63.2</v>
      </c>
      <c r="T2343" s="3">
        <v>5</v>
      </c>
      <c r="U2343" s="3">
        <v>0</v>
      </c>
      <c r="V2343" s="3">
        <v>23.384</v>
      </c>
    </row>
    <row r="2344" spans="1:22" ht="14.25" customHeight="1" x14ac:dyDescent="0.25">
      <c r="A2344" s="3">
        <v>2343</v>
      </c>
      <c r="B2344" s="3" t="s">
        <v>5362</v>
      </c>
      <c r="C2344" s="4">
        <f>YEAR(Table_1[[#This Row],[Order Date]])</f>
        <v>2011</v>
      </c>
      <c r="D2344" s="9">
        <v>40908</v>
      </c>
      <c r="E2344" s="3">
        <v>40911</v>
      </c>
      <c r="F2344" s="3" t="s">
        <v>188</v>
      </c>
      <c r="G2344" s="3" t="s">
        <v>395</v>
      </c>
      <c r="H2344" s="3" t="s">
        <v>396</v>
      </c>
      <c r="I2344" s="3" t="s">
        <v>102</v>
      </c>
      <c r="J2344" s="3" t="s">
        <v>27</v>
      </c>
      <c r="K2344" s="3" t="s">
        <v>612</v>
      </c>
      <c r="L2344" s="3" t="s">
        <v>1245</v>
      </c>
      <c r="M2344" s="3">
        <v>2038</v>
      </c>
      <c r="N2344" s="3" t="s">
        <v>148</v>
      </c>
      <c r="O2344" s="3" t="s">
        <v>5331</v>
      </c>
      <c r="P2344" s="3" t="s">
        <v>71</v>
      </c>
      <c r="Q2344" s="3" t="s">
        <v>161</v>
      </c>
      <c r="R2344" s="3" t="s">
        <v>5332</v>
      </c>
      <c r="S2344" s="3">
        <v>113.97</v>
      </c>
      <c r="T2344" s="3">
        <v>3</v>
      </c>
      <c r="U2344" s="3">
        <v>0</v>
      </c>
      <c r="V2344" s="3">
        <v>27.352799999999998</v>
      </c>
    </row>
    <row r="2345" spans="1:22" ht="14.25" customHeight="1" x14ac:dyDescent="0.25">
      <c r="A2345" s="3">
        <v>2344</v>
      </c>
      <c r="B2345" s="3" t="s">
        <v>5365</v>
      </c>
      <c r="C2345" s="4">
        <f>YEAR(Table_1[[#This Row],[Order Date]])</f>
        <v>2011</v>
      </c>
      <c r="D2345" s="9">
        <v>40750</v>
      </c>
      <c r="E2345" s="3">
        <v>40754</v>
      </c>
      <c r="F2345" s="3" t="s">
        <v>23</v>
      </c>
      <c r="G2345" s="3" t="s">
        <v>4094</v>
      </c>
      <c r="H2345" s="3" t="s">
        <v>4095</v>
      </c>
      <c r="I2345" s="3" t="s">
        <v>26</v>
      </c>
      <c r="J2345" s="3" t="s">
        <v>27</v>
      </c>
      <c r="K2345" s="3" t="s">
        <v>303</v>
      </c>
      <c r="L2345" s="3" t="s">
        <v>211</v>
      </c>
      <c r="M2345" s="3">
        <v>60623</v>
      </c>
      <c r="N2345" s="3" t="s">
        <v>105</v>
      </c>
      <c r="O2345" s="3" t="s">
        <v>960</v>
      </c>
      <c r="P2345" s="3" t="s">
        <v>46</v>
      </c>
      <c r="Q2345" s="3" t="s">
        <v>59</v>
      </c>
      <c r="R2345" s="3" t="s">
        <v>961</v>
      </c>
      <c r="S2345" s="3">
        <v>123.55199999999999</v>
      </c>
      <c r="T2345" s="3">
        <v>3</v>
      </c>
      <c r="U2345" s="3">
        <v>0.2</v>
      </c>
      <c r="V2345" s="3">
        <v>-29.343599999999995</v>
      </c>
    </row>
    <row r="2346" spans="1:22" ht="14.25" customHeight="1" x14ac:dyDescent="0.25">
      <c r="A2346" s="3">
        <v>2345</v>
      </c>
      <c r="B2346" s="3" t="s">
        <v>5366</v>
      </c>
      <c r="C2346" s="4">
        <f>YEAR(Table_1[[#This Row],[Order Date]])</f>
        <v>2013</v>
      </c>
      <c r="D2346" s="9">
        <v>41327</v>
      </c>
      <c r="E2346" s="3">
        <v>41333</v>
      </c>
      <c r="F2346" s="3" t="s">
        <v>50</v>
      </c>
      <c r="G2346" s="3" t="s">
        <v>3227</v>
      </c>
      <c r="H2346" s="3" t="s">
        <v>3228</v>
      </c>
      <c r="I2346" s="3" t="s">
        <v>102</v>
      </c>
      <c r="J2346" s="3" t="s">
        <v>27</v>
      </c>
      <c r="K2346" s="3" t="s">
        <v>2548</v>
      </c>
      <c r="L2346" s="3" t="s">
        <v>114</v>
      </c>
      <c r="M2346" s="3">
        <v>53209</v>
      </c>
      <c r="N2346" s="3" t="s">
        <v>105</v>
      </c>
      <c r="O2346" s="3" t="s">
        <v>5367</v>
      </c>
      <c r="P2346" s="3" t="s">
        <v>46</v>
      </c>
      <c r="Q2346" s="3" t="s">
        <v>78</v>
      </c>
      <c r="R2346" s="3" t="s">
        <v>5368</v>
      </c>
      <c r="S2346" s="3">
        <v>490.32</v>
      </c>
      <c r="T2346" s="3">
        <v>9</v>
      </c>
      <c r="U2346" s="3">
        <v>0</v>
      </c>
      <c r="V2346" s="3">
        <v>137.28960000000004</v>
      </c>
    </row>
    <row r="2347" spans="1:22" ht="14.25" customHeight="1" x14ac:dyDescent="0.25">
      <c r="A2347" s="3">
        <v>2346</v>
      </c>
      <c r="B2347" s="3" t="s">
        <v>5369</v>
      </c>
      <c r="C2347" s="4">
        <f>YEAR(Table_1[[#This Row],[Order Date]])</f>
        <v>2013</v>
      </c>
      <c r="D2347" s="9">
        <v>41347</v>
      </c>
      <c r="E2347" s="3">
        <v>41352</v>
      </c>
      <c r="F2347" s="3" t="s">
        <v>50</v>
      </c>
      <c r="G2347" s="3" t="s">
        <v>2474</v>
      </c>
      <c r="H2347" s="3" t="s">
        <v>2475</v>
      </c>
      <c r="I2347" s="3" t="s">
        <v>26</v>
      </c>
      <c r="J2347" s="3" t="s">
        <v>27</v>
      </c>
      <c r="K2347" s="3" t="s">
        <v>678</v>
      </c>
      <c r="L2347" s="3" t="s">
        <v>104</v>
      </c>
      <c r="M2347" s="3">
        <v>78207</v>
      </c>
      <c r="N2347" s="3" t="s">
        <v>105</v>
      </c>
      <c r="O2347" s="3" t="s">
        <v>697</v>
      </c>
      <c r="P2347" s="3" t="s">
        <v>46</v>
      </c>
      <c r="Q2347" s="3" t="s">
        <v>90</v>
      </c>
      <c r="R2347" s="3" t="s">
        <v>5370</v>
      </c>
      <c r="S2347" s="3">
        <v>70.08</v>
      </c>
      <c r="T2347" s="3">
        <v>5</v>
      </c>
      <c r="U2347" s="3">
        <v>0.2</v>
      </c>
      <c r="V2347" s="3">
        <v>24.527999999999995</v>
      </c>
    </row>
    <row r="2348" spans="1:22" ht="14.25" customHeight="1" x14ac:dyDescent="0.25">
      <c r="A2348" s="3">
        <v>2347</v>
      </c>
      <c r="B2348" s="3" t="s">
        <v>5369</v>
      </c>
      <c r="C2348" s="4">
        <f>YEAR(Table_1[[#This Row],[Order Date]])</f>
        <v>2013</v>
      </c>
      <c r="D2348" s="9">
        <v>41347</v>
      </c>
      <c r="E2348" s="3">
        <v>41352</v>
      </c>
      <c r="F2348" s="3" t="s">
        <v>50</v>
      </c>
      <c r="G2348" s="3" t="s">
        <v>2474</v>
      </c>
      <c r="H2348" s="3" t="s">
        <v>2475</v>
      </c>
      <c r="I2348" s="3" t="s">
        <v>26</v>
      </c>
      <c r="J2348" s="3" t="s">
        <v>27</v>
      </c>
      <c r="K2348" s="3" t="s">
        <v>678</v>
      </c>
      <c r="L2348" s="3" t="s">
        <v>104</v>
      </c>
      <c r="M2348" s="3">
        <v>78207</v>
      </c>
      <c r="N2348" s="3" t="s">
        <v>105</v>
      </c>
      <c r="O2348" s="3" t="s">
        <v>5371</v>
      </c>
      <c r="P2348" s="3" t="s">
        <v>46</v>
      </c>
      <c r="Q2348" s="3" t="s">
        <v>75</v>
      </c>
      <c r="R2348" s="3" t="s">
        <v>5372</v>
      </c>
      <c r="S2348" s="3">
        <v>1.2719999999999998</v>
      </c>
      <c r="T2348" s="3">
        <v>2</v>
      </c>
      <c r="U2348" s="3">
        <v>0.8</v>
      </c>
      <c r="V2348" s="3">
        <v>-2.1624000000000012</v>
      </c>
    </row>
    <row r="2349" spans="1:22" ht="14.25" customHeight="1" x14ac:dyDescent="0.25">
      <c r="A2349" s="3">
        <v>2348</v>
      </c>
      <c r="B2349" s="3" t="s">
        <v>5369</v>
      </c>
      <c r="C2349" s="4">
        <f>YEAR(Table_1[[#This Row],[Order Date]])</f>
        <v>2013</v>
      </c>
      <c r="D2349" s="9">
        <v>41347</v>
      </c>
      <c r="E2349" s="3">
        <v>41352</v>
      </c>
      <c r="F2349" s="3" t="s">
        <v>50</v>
      </c>
      <c r="G2349" s="3" t="s">
        <v>2474</v>
      </c>
      <c r="H2349" s="3" t="s">
        <v>2475</v>
      </c>
      <c r="I2349" s="3" t="s">
        <v>26</v>
      </c>
      <c r="J2349" s="3" t="s">
        <v>27</v>
      </c>
      <c r="K2349" s="3" t="s">
        <v>678</v>
      </c>
      <c r="L2349" s="3" t="s">
        <v>104</v>
      </c>
      <c r="M2349" s="3">
        <v>78207</v>
      </c>
      <c r="N2349" s="3" t="s">
        <v>105</v>
      </c>
      <c r="O2349" s="3" t="s">
        <v>3489</v>
      </c>
      <c r="P2349" s="3" t="s">
        <v>32</v>
      </c>
      <c r="Q2349" s="3" t="s">
        <v>56</v>
      </c>
      <c r="R2349" s="3" t="s">
        <v>3490</v>
      </c>
      <c r="S2349" s="3">
        <v>557.58500000000004</v>
      </c>
      <c r="T2349" s="3">
        <v>5</v>
      </c>
      <c r="U2349" s="3">
        <v>0.3</v>
      </c>
      <c r="V2349" s="3">
        <v>0</v>
      </c>
    </row>
    <row r="2350" spans="1:22" ht="14.25" customHeight="1" x14ac:dyDescent="0.25">
      <c r="A2350" s="3">
        <v>2349</v>
      </c>
      <c r="B2350" s="3" t="s">
        <v>5373</v>
      </c>
      <c r="C2350" s="4">
        <f>YEAR(Table_1[[#This Row],[Order Date]])</f>
        <v>2014</v>
      </c>
      <c r="D2350" s="9">
        <v>41976</v>
      </c>
      <c r="E2350" s="3">
        <v>41977</v>
      </c>
      <c r="F2350" s="3" t="s">
        <v>1290</v>
      </c>
      <c r="G2350" s="3" t="s">
        <v>756</v>
      </c>
      <c r="H2350" s="3" t="s">
        <v>757</v>
      </c>
      <c r="I2350" s="3" t="s">
        <v>41</v>
      </c>
      <c r="J2350" s="3" t="s">
        <v>27</v>
      </c>
      <c r="K2350" s="3" t="s">
        <v>42</v>
      </c>
      <c r="L2350" s="3" t="s">
        <v>43</v>
      </c>
      <c r="M2350" s="3">
        <v>90032</v>
      </c>
      <c r="N2350" s="3" t="s">
        <v>44</v>
      </c>
      <c r="O2350" s="3" t="s">
        <v>2427</v>
      </c>
      <c r="P2350" s="3" t="s">
        <v>46</v>
      </c>
      <c r="Q2350" s="3" t="s">
        <v>75</v>
      </c>
      <c r="R2350" s="3" t="s">
        <v>186</v>
      </c>
      <c r="S2350" s="3">
        <v>9.0240000000000009</v>
      </c>
      <c r="T2350" s="3">
        <v>6</v>
      </c>
      <c r="U2350" s="3">
        <v>0.2</v>
      </c>
      <c r="V2350" s="3">
        <v>3.1583999999999985</v>
      </c>
    </row>
    <row r="2351" spans="1:22" ht="14.25" customHeight="1" x14ac:dyDescent="0.25">
      <c r="A2351" s="3">
        <v>2350</v>
      </c>
      <c r="B2351" s="3" t="s">
        <v>5373</v>
      </c>
      <c r="C2351" s="4">
        <f>YEAR(Table_1[[#This Row],[Order Date]])</f>
        <v>2014</v>
      </c>
      <c r="D2351" s="9">
        <v>41976</v>
      </c>
      <c r="E2351" s="3">
        <v>41977</v>
      </c>
      <c r="F2351" s="3" t="s">
        <v>1290</v>
      </c>
      <c r="G2351" s="3" t="s">
        <v>756</v>
      </c>
      <c r="H2351" s="3" t="s">
        <v>757</v>
      </c>
      <c r="I2351" s="3" t="s">
        <v>41</v>
      </c>
      <c r="J2351" s="3" t="s">
        <v>27</v>
      </c>
      <c r="K2351" s="3" t="s">
        <v>42</v>
      </c>
      <c r="L2351" s="3" t="s">
        <v>43</v>
      </c>
      <c r="M2351" s="3">
        <v>90032</v>
      </c>
      <c r="N2351" s="3" t="s">
        <v>44</v>
      </c>
      <c r="O2351" s="3" t="s">
        <v>5374</v>
      </c>
      <c r="P2351" s="3" t="s">
        <v>46</v>
      </c>
      <c r="Q2351" s="3" t="s">
        <v>75</v>
      </c>
      <c r="R2351" s="3" t="s">
        <v>5375</v>
      </c>
      <c r="S2351" s="3">
        <v>69.456000000000003</v>
      </c>
      <c r="T2351" s="3">
        <v>2</v>
      </c>
      <c r="U2351" s="3">
        <v>0.2</v>
      </c>
      <c r="V2351" s="3">
        <v>22.573199999999996</v>
      </c>
    </row>
    <row r="2352" spans="1:22" ht="14.25" customHeight="1" x14ac:dyDescent="0.25">
      <c r="A2352" s="3">
        <v>2351</v>
      </c>
      <c r="B2352" s="3" t="s">
        <v>5373</v>
      </c>
      <c r="C2352" s="4">
        <f>YEAR(Table_1[[#This Row],[Order Date]])</f>
        <v>2014</v>
      </c>
      <c r="D2352" s="9">
        <v>41976</v>
      </c>
      <c r="E2352" s="3">
        <v>41977</v>
      </c>
      <c r="F2352" s="3" t="s">
        <v>1290</v>
      </c>
      <c r="G2352" s="3" t="s">
        <v>756</v>
      </c>
      <c r="H2352" s="3" t="s">
        <v>757</v>
      </c>
      <c r="I2352" s="3" t="s">
        <v>41</v>
      </c>
      <c r="J2352" s="3" t="s">
        <v>27</v>
      </c>
      <c r="K2352" s="3" t="s">
        <v>42</v>
      </c>
      <c r="L2352" s="3" t="s">
        <v>43</v>
      </c>
      <c r="M2352" s="3">
        <v>90032</v>
      </c>
      <c r="N2352" s="3" t="s">
        <v>44</v>
      </c>
      <c r="O2352" s="3" t="s">
        <v>1434</v>
      </c>
      <c r="P2352" s="3" t="s">
        <v>46</v>
      </c>
      <c r="Q2352" s="3" t="s">
        <v>90</v>
      </c>
      <c r="R2352" s="3" t="s">
        <v>1435</v>
      </c>
      <c r="S2352" s="3">
        <v>10.86</v>
      </c>
      <c r="T2352" s="3">
        <v>2</v>
      </c>
      <c r="U2352" s="3">
        <v>0</v>
      </c>
      <c r="V2352" s="3">
        <v>5.3213999999999997</v>
      </c>
    </row>
    <row r="2353" spans="1:22" ht="14.25" customHeight="1" x14ac:dyDescent="0.25">
      <c r="A2353" s="3">
        <v>2352</v>
      </c>
      <c r="B2353" s="3" t="s">
        <v>5373</v>
      </c>
      <c r="C2353" s="4">
        <f>YEAR(Table_1[[#This Row],[Order Date]])</f>
        <v>2014</v>
      </c>
      <c r="D2353" s="9">
        <v>41976</v>
      </c>
      <c r="E2353" s="3">
        <v>41977</v>
      </c>
      <c r="F2353" s="3" t="s">
        <v>1290</v>
      </c>
      <c r="G2353" s="3" t="s">
        <v>756</v>
      </c>
      <c r="H2353" s="3" t="s">
        <v>757</v>
      </c>
      <c r="I2353" s="3" t="s">
        <v>41</v>
      </c>
      <c r="J2353" s="3" t="s">
        <v>27</v>
      </c>
      <c r="K2353" s="3" t="s">
        <v>42</v>
      </c>
      <c r="L2353" s="3" t="s">
        <v>43</v>
      </c>
      <c r="M2353" s="3">
        <v>90032</v>
      </c>
      <c r="N2353" s="3" t="s">
        <v>44</v>
      </c>
      <c r="O2353" s="3" t="s">
        <v>5191</v>
      </c>
      <c r="P2353" s="3" t="s">
        <v>46</v>
      </c>
      <c r="Q2353" s="3" t="s">
        <v>78</v>
      </c>
      <c r="R2353" s="3" t="s">
        <v>5192</v>
      </c>
      <c r="S2353" s="3">
        <v>79.47</v>
      </c>
      <c r="T2353" s="3">
        <v>3</v>
      </c>
      <c r="U2353" s="3">
        <v>0</v>
      </c>
      <c r="V2353" s="3">
        <v>22.251600000000003</v>
      </c>
    </row>
    <row r="2354" spans="1:22" ht="14.25" customHeight="1" x14ac:dyDescent="0.25">
      <c r="A2354" s="3">
        <v>2353</v>
      </c>
      <c r="B2354" s="3" t="s">
        <v>5373</v>
      </c>
      <c r="C2354" s="4">
        <f>YEAR(Table_1[[#This Row],[Order Date]])</f>
        <v>2014</v>
      </c>
      <c r="D2354" s="9">
        <v>41976</v>
      </c>
      <c r="E2354" s="3">
        <v>41977</v>
      </c>
      <c r="F2354" s="3" t="s">
        <v>1290</v>
      </c>
      <c r="G2354" s="3" t="s">
        <v>756</v>
      </c>
      <c r="H2354" s="3" t="s">
        <v>757</v>
      </c>
      <c r="I2354" s="3" t="s">
        <v>41</v>
      </c>
      <c r="J2354" s="3" t="s">
        <v>27</v>
      </c>
      <c r="K2354" s="3" t="s">
        <v>42</v>
      </c>
      <c r="L2354" s="3" t="s">
        <v>43</v>
      </c>
      <c r="M2354" s="3">
        <v>90032</v>
      </c>
      <c r="N2354" s="3" t="s">
        <v>44</v>
      </c>
      <c r="O2354" s="3" t="s">
        <v>287</v>
      </c>
      <c r="P2354" s="3" t="s">
        <v>46</v>
      </c>
      <c r="Q2354" s="3" t="s">
        <v>68</v>
      </c>
      <c r="R2354" s="3" t="s">
        <v>288</v>
      </c>
      <c r="S2354" s="3">
        <v>10.08</v>
      </c>
      <c r="T2354" s="3">
        <v>6</v>
      </c>
      <c r="U2354" s="3">
        <v>0</v>
      </c>
      <c r="V2354" s="3">
        <v>5.04</v>
      </c>
    </row>
    <row r="2355" spans="1:22" ht="14.25" customHeight="1" x14ac:dyDescent="0.25">
      <c r="A2355" s="3">
        <v>2354</v>
      </c>
      <c r="B2355" s="3" t="s">
        <v>5376</v>
      </c>
      <c r="C2355" s="4">
        <f>YEAR(Table_1[[#This Row],[Order Date]])</f>
        <v>2012</v>
      </c>
      <c r="D2355" s="9">
        <v>41152</v>
      </c>
      <c r="E2355" s="3">
        <v>41154</v>
      </c>
      <c r="F2355" s="3" t="s">
        <v>188</v>
      </c>
      <c r="G2355" s="3" t="s">
        <v>5377</v>
      </c>
      <c r="H2355" s="3" t="s">
        <v>5378</v>
      </c>
      <c r="I2355" s="3" t="s">
        <v>41</v>
      </c>
      <c r="J2355" s="3" t="s">
        <v>27</v>
      </c>
      <c r="K2355" s="3" t="s">
        <v>127</v>
      </c>
      <c r="L2355" s="3" t="s">
        <v>43</v>
      </c>
      <c r="M2355" s="3">
        <v>94122</v>
      </c>
      <c r="N2355" s="3" t="s">
        <v>44</v>
      </c>
      <c r="O2355" s="3" t="s">
        <v>201</v>
      </c>
      <c r="P2355" s="3" t="s">
        <v>32</v>
      </c>
      <c r="Q2355" s="3" t="s">
        <v>33</v>
      </c>
      <c r="R2355" s="3" t="s">
        <v>202</v>
      </c>
      <c r="S2355" s="3">
        <v>1552.8309999999999</v>
      </c>
      <c r="T2355" s="3">
        <v>7</v>
      </c>
      <c r="U2355" s="3">
        <v>0.15</v>
      </c>
      <c r="V2355" s="3">
        <v>200.95460000000008</v>
      </c>
    </row>
    <row r="2356" spans="1:22" ht="14.25" customHeight="1" x14ac:dyDescent="0.25">
      <c r="A2356" s="3">
        <v>2355</v>
      </c>
      <c r="B2356" s="3" t="s">
        <v>5376</v>
      </c>
      <c r="C2356" s="4">
        <f>YEAR(Table_1[[#This Row],[Order Date]])</f>
        <v>2012</v>
      </c>
      <c r="D2356" s="9">
        <v>41152</v>
      </c>
      <c r="E2356" s="3">
        <v>41154</v>
      </c>
      <c r="F2356" s="3" t="s">
        <v>188</v>
      </c>
      <c r="G2356" s="3" t="s">
        <v>5377</v>
      </c>
      <c r="H2356" s="3" t="s">
        <v>5378</v>
      </c>
      <c r="I2356" s="3" t="s">
        <v>41</v>
      </c>
      <c r="J2356" s="3" t="s">
        <v>27</v>
      </c>
      <c r="K2356" s="3" t="s">
        <v>127</v>
      </c>
      <c r="L2356" s="3" t="s">
        <v>43</v>
      </c>
      <c r="M2356" s="3">
        <v>94122</v>
      </c>
      <c r="N2356" s="3" t="s">
        <v>44</v>
      </c>
      <c r="O2356" s="3" t="s">
        <v>617</v>
      </c>
      <c r="P2356" s="3" t="s">
        <v>46</v>
      </c>
      <c r="Q2356" s="3" t="s">
        <v>75</v>
      </c>
      <c r="R2356" s="3" t="s">
        <v>618</v>
      </c>
      <c r="S2356" s="3">
        <v>137.24</v>
      </c>
      <c r="T2356" s="3">
        <v>5</v>
      </c>
      <c r="U2356" s="3">
        <v>0.2</v>
      </c>
      <c r="V2356" s="3">
        <v>46.3185</v>
      </c>
    </row>
    <row r="2357" spans="1:22" ht="14.25" customHeight="1" x14ac:dyDescent="0.25">
      <c r="A2357" s="3">
        <v>2356</v>
      </c>
      <c r="B2357" s="3" t="s">
        <v>5376</v>
      </c>
      <c r="C2357" s="4">
        <f>YEAR(Table_1[[#This Row],[Order Date]])</f>
        <v>2012</v>
      </c>
      <c r="D2357" s="9">
        <v>41152</v>
      </c>
      <c r="E2357" s="3">
        <v>41154</v>
      </c>
      <c r="F2357" s="3" t="s">
        <v>188</v>
      </c>
      <c r="G2357" s="3" t="s">
        <v>5377</v>
      </c>
      <c r="H2357" s="3" t="s">
        <v>5378</v>
      </c>
      <c r="I2357" s="3" t="s">
        <v>41</v>
      </c>
      <c r="J2357" s="3" t="s">
        <v>27</v>
      </c>
      <c r="K2357" s="3" t="s">
        <v>127</v>
      </c>
      <c r="L2357" s="3" t="s">
        <v>43</v>
      </c>
      <c r="M2357" s="3">
        <v>94122</v>
      </c>
      <c r="N2357" s="3" t="s">
        <v>44</v>
      </c>
      <c r="O2357" s="3" t="s">
        <v>5379</v>
      </c>
      <c r="P2357" s="3" t="s">
        <v>71</v>
      </c>
      <c r="Q2357" s="3" t="s">
        <v>161</v>
      </c>
      <c r="R2357" s="3" t="s">
        <v>5380</v>
      </c>
      <c r="S2357" s="3">
        <v>36.51</v>
      </c>
      <c r="T2357" s="3">
        <v>1</v>
      </c>
      <c r="U2357" s="3">
        <v>0</v>
      </c>
      <c r="V2357" s="3">
        <v>15.699300000000001</v>
      </c>
    </row>
    <row r="2358" spans="1:22" ht="14.25" customHeight="1" x14ac:dyDescent="0.25">
      <c r="A2358" s="3">
        <v>2357</v>
      </c>
      <c r="B2358" s="3" t="s">
        <v>5376</v>
      </c>
      <c r="C2358" s="4">
        <f>YEAR(Table_1[[#This Row],[Order Date]])</f>
        <v>2012</v>
      </c>
      <c r="D2358" s="9">
        <v>41152</v>
      </c>
      <c r="E2358" s="3">
        <v>41154</v>
      </c>
      <c r="F2358" s="3" t="s">
        <v>188</v>
      </c>
      <c r="G2358" s="3" t="s">
        <v>5377</v>
      </c>
      <c r="H2358" s="3" t="s">
        <v>5378</v>
      </c>
      <c r="I2358" s="3" t="s">
        <v>41</v>
      </c>
      <c r="J2358" s="3" t="s">
        <v>27</v>
      </c>
      <c r="K2358" s="3" t="s">
        <v>127</v>
      </c>
      <c r="L2358" s="3" t="s">
        <v>43</v>
      </c>
      <c r="M2358" s="3">
        <v>94122</v>
      </c>
      <c r="N2358" s="3" t="s">
        <v>44</v>
      </c>
      <c r="O2358" s="3" t="s">
        <v>5381</v>
      </c>
      <c r="P2358" s="3" t="s">
        <v>71</v>
      </c>
      <c r="Q2358" s="3" t="s">
        <v>682</v>
      </c>
      <c r="R2358" s="3" t="s">
        <v>5382</v>
      </c>
      <c r="S2358" s="3">
        <v>239.976</v>
      </c>
      <c r="T2358" s="3">
        <v>3</v>
      </c>
      <c r="U2358" s="3">
        <v>0.2</v>
      </c>
      <c r="V2358" s="3">
        <v>80.991899999999987</v>
      </c>
    </row>
    <row r="2359" spans="1:22" ht="14.25" customHeight="1" x14ac:dyDescent="0.25">
      <c r="A2359" s="3">
        <v>2358</v>
      </c>
      <c r="B2359" s="3" t="s">
        <v>5383</v>
      </c>
      <c r="C2359" s="4">
        <f>YEAR(Table_1[[#This Row],[Order Date]])</f>
        <v>2011</v>
      </c>
      <c r="D2359" s="9">
        <v>40619</v>
      </c>
      <c r="E2359" s="3">
        <v>40623</v>
      </c>
      <c r="F2359" s="3" t="s">
        <v>50</v>
      </c>
      <c r="G2359" s="3" t="s">
        <v>2407</v>
      </c>
      <c r="H2359" s="3" t="s">
        <v>2408</v>
      </c>
      <c r="I2359" s="3" t="s">
        <v>41</v>
      </c>
      <c r="J2359" s="3" t="s">
        <v>27</v>
      </c>
      <c r="K2359" s="3" t="s">
        <v>266</v>
      </c>
      <c r="L2359" s="3" t="s">
        <v>267</v>
      </c>
      <c r="M2359" s="3">
        <v>10024</v>
      </c>
      <c r="N2359" s="3" t="s">
        <v>148</v>
      </c>
      <c r="O2359" s="3" t="s">
        <v>903</v>
      </c>
      <c r="P2359" s="3" t="s">
        <v>32</v>
      </c>
      <c r="Q2359" s="3" t="s">
        <v>56</v>
      </c>
      <c r="R2359" s="3" t="s">
        <v>904</v>
      </c>
      <c r="S2359" s="3">
        <v>1579.7460000000001</v>
      </c>
      <c r="T2359" s="3">
        <v>7</v>
      </c>
      <c r="U2359" s="3">
        <v>0.4</v>
      </c>
      <c r="V2359" s="3">
        <v>-447.59469999999988</v>
      </c>
    </row>
    <row r="2360" spans="1:22" ht="14.25" customHeight="1" x14ac:dyDescent="0.25">
      <c r="A2360" s="3">
        <v>2359</v>
      </c>
      <c r="B2360" s="3" t="s">
        <v>5383</v>
      </c>
      <c r="C2360" s="4">
        <f>YEAR(Table_1[[#This Row],[Order Date]])</f>
        <v>2011</v>
      </c>
      <c r="D2360" s="9">
        <v>40619</v>
      </c>
      <c r="E2360" s="3">
        <v>40623</v>
      </c>
      <c r="F2360" s="3" t="s">
        <v>50</v>
      </c>
      <c r="G2360" s="3" t="s">
        <v>2407</v>
      </c>
      <c r="H2360" s="3" t="s">
        <v>2408</v>
      </c>
      <c r="I2360" s="3" t="s">
        <v>41</v>
      </c>
      <c r="J2360" s="3" t="s">
        <v>27</v>
      </c>
      <c r="K2360" s="3" t="s">
        <v>266</v>
      </c>
      <c r="L2360" s="3" t="s">
        <v>267</v>
      </c>
      <c r="M2360" s="3">
        <v>10024</v>
      </c>
      <c r="N2360" s="3" t="s">
        <v>148</v>
      </c>
      <c r="O2360" s="3" t="s">
        <v>5302</v>
      </c>
      <c r="P2360" s="3" t="s">
        <v>32</v>
      </c>
      <c r="Q2360" s="3" t="s">
        <v>56</v>
      </c>
      <c r="R2360" s="3" t="s">
        <v>5303</v>
      </c>
      <c r="S2360" s="3">
        <v>1071.576</v>
      </c>
      <c r="T2360" s="3">
        <v>4</v>
      </c>
      <c r="U2360" s="3">
        <v>0.4</v>
      </c>
      <c r="V2360" s="3">
        <v>-553.64760000000001</v>
      </c>
    </row>
    <row r="2361" spans="1:22" ht="14.25" customHeight="1" x14ac:dyDescent="0.25">
      <c r="A2361" s="3">
        <v>2360</v>
      </c>
      <c r="B2361" s="3" t="s">
        <v>5383</v>
      </c>
      <c r="C2361" s="4">
        <f>YEAR(Table_1[[#This Row],[Order Date]])</f>
        <v>2011</v>
      </c>
      <c r="D2361" s="9">
        <v>40619</v>
      </c>
      <c r="E2361" s="3">
        <v>40623</v>
      </c>
      <c r="F2361" s="3" t="s">
        <v>50</v>
      </c>
      <c r="G2361" s="3" t="s">
        <v>2407</v>
      </c>
      <c r="H2361" s="3" t="s">
        <v>2408</v>
      </c>
      <c r="I2361" s="3" t="s">
        <v>41</v>
      </c>
      <c r="J2361" s="3" t="s">
        <v>27</v>
      </c>
      <c r="K2361" s="3" t="s">
        <v>266</v>
      </c>
      <c r="L2361" s="3" t="s">
        <v>267</v>
      </c>
      <c r="M2361" s="3">
        <v>10024</v>
      </c>
      <c r="N2361" s="3" t="s">
        <v>148</v>
      </c>
      <c r="O2361" s="3" t="s">
        <v>4671</v>
      </c>
      <c r="P2361" s="3" t="s">
        <v>32</v>
      </c>
      <c r="Q2361" s="3" t="s">
        <v>56</v>
      </c>
      <c r="R2361" s="3" t="s">
        <v>4672</v>
      </c>
      <c r="S2361" s="3">
        <v>613.90800000000002</v>
      </c>
      <c r="T2361" s="3">
        <v>3</v>
      </c>
      <c r="U2361" s="3">
        <v>0.4</v>
      </c>
      <c r="V2361" s="3">
        <v>-122.78160000000003</v>
      </c>
    </row>
    <row r="2362" spans="1:22" ht="14.25" customHeight="1" x14ac:dyDescent="0.25">
      <c r="A2362" s="3">
        <v>2361</v>
      </c>
      <c r="B2362" s="3" t="s">
        <v>5383</v>
      </c>
      <c r="C2362" s="4">
        <f>YEAR(Table_1[[#This Row],[Order Date]])</f>
        <v>2011</v>
      </c>
      <c r="D2362" s="9">
        <v>40619</v>
      </c>
      <c r="E2362" s="3">
        <v>40623</v>
      </c>
      <c r="F2362" s="3" t="s">
        <v>50</v>
      </c>
      <c r="G2362" s="3" t="s">
        <v>2407</v>
      </c>
      <c r="H2362" s="3" t="s">
        <v>2408</v>
      </c>
      <c r="I2362" s="3" t="s">
        <v>41</v>
      </c>
      <c r="J2362" s="3" t="s">
        <v>27</v>
      </c>
      <c r="K2362" s="3" t="s">
        <v>266</v>
      </c>
      <c r="L2362" s="3" t="s">
        <v>267</v>
      </c>
      <c r="M2362" s="3">
        <v>10024</v>
      </c>
      <c r="N2362" s="3" t="s">
        <v>148</v>
      </c>
      <c r="O2362" s="3" t="s">
        <v>5384</v>
      </c>
      <c r="P2362" s="3" t="s">
        <v>46</v>
      </c>
      <c r="Q2362" s="3" t="s">
        <v>90</v>
      </c>
      <c r="R2362" s="3" t="s">
        <v>5385</v>
      </c>
      <c r="S2362" s="3">
        <v>34.86</v>
      </c>
      <c r="T2362" s="3">
        <v>7</v>
      </c>
      <c r="U2362" s="3">
        <v>0</v>
      </c>
      <c r="V2362" s="3">
        <v>16.3842</v>
      </c>
    </row>
    <row r="2363" spans="1:22" ht="14.25" customHeight="1" x14ac:dyDescent="0.25">
      <c r="A2363" s="3">
        <v>2362</v>
      </c>
      <c r="B2363" s="3" t="s">
        <v>5383</v>
      </c>
      <c r="C2363" s="4">
        <f>YEAR(Table_1[[#This Row],[Order Date]])</f>
        <v>2011</v>
      </c>
      <c r="D2363" s="9">
        <v>40619</v>
      </c>
      <c r="E2363" s="3">
        <v>40623</v>
      </c>
      <c r="F2363" s="3" t="s">
        <v>50</v>
      </c>
      <c r="G2363" s="3" t="s">
        <v>2407</v>
      </c>
      <c r="H2363" s="3" t="s">
        <v>2408</v>
      </c>
      <c r="I2363" s="3" t="s">
        <v>41</v>
      </c>
      <c r="J2363" s="3" t="s">
        <v>27</v>
      </c>
      <c r="K2363" s="3" t="s">
        <v>266</v>
      </c>
      <c r="L2363" s="3" t="s">
        <v>267</v>
      </c>
      <c r="M2363" s="3">
        <v>10024</v>
      </c>
      <c r="N2363" s="3" t="s">
        <v>148</v>
      </c>
      <c r="O2363" s="3" t="s">
        <v>5386</v>
      </c>
      <c r="P2363" s="3" t="s">
        <v>46</v>
      </c>
      <c r="Q2363" s="3" t="s">
        <v>90</v>
      </c>
      <c r="R2363" s="3" t="s">
        <v>5387</v>
      </c>
      <c r="S2363" s="3">
        <v>155.04</v>
      </c>
      <c r="T2363" s="3">
        <v>4</v>
      </c>
      <c r="U2363" s="3">
        <v>0</v>
      </c>
      <c r="V2363" s="3">
        <v>75.9696</v>
      </c>
    </row>
    <row r="2364" spans="1:22" ht="14.25" customHeight="1" x14ac:dyDescent="0.25">
      <c r="A2364" s="3">
        <v>2363</v>
      </c>
      <c r="B2364" s="3" t="s">
        <v>5388</v>
      </c>
      <c r="C2364" s="4">
        <f>YEAR(Table_1[[#This Row],[Order Date]])</f>
        <v>2014</v>
      </c>
      <c r="D2364" s="9">
        <v>41746</v>
      </c>
      <c r="E2364" s="3">
        <v>41750</v>
      </c>
      <c r="F2364" s="3" t="s">
        <v>50</v>
      </c>
      <c r="G2364" s="3" t="s">
        <v>1426</v>
      </c>
      <c r="H2364" s="3" t="s">
        <v>1427</v>
      </c>
      <c r="I2364" s="3" t="s">
        <v>26</v>
      </c>
      <c r="J2364" s="3" t="s">
        <v>27</v>
      </c>
      <c r="K2364" s="3" t="s">
        <v>497</v>
      </c>
      <c r="L2364" s="3" t="s">
        <v>498</v>
      </c>
      <c r="M2364" s="3">
        <v>43229</v>
      </c>
      <c r="N2364" s="3" t="s">
        <v>148</v>
      </c>
      <c r="O2364" s="3" t="s">
        <v>5389</v>
      </c>
      <c r="P2364" s="3" t="s">
        <v>46</v>
      </c>
      <c r="Q2364" s="3" t="s">
        <v>75</v>
      </c>
      <c r="R2364" s="3" t="s">
        <v>5390</v>
      </c>
      <c r="S2364" s="3">
        <v>13.710000000000003</v>
      </c>
      <c r="T2364" s="3">
        <v>5</v>
      </c>
      <c r="U2364" s="3">
        <v>0.7</v>
      </c>
      <c r="V2364" s="3">
        <v>-10.053999999999998</v>
      </c>
    </row>
    <row r="2365" spans="1:22" ht="14.25" customHeight="1" x14ac:dyDescent="0.25">
      <c r="A2365" s="3">
        <v>2364</v>
      </c>
      <c r="B2365" s="3" t="s">
        <v>5391</v>
      </c>
      <c r="C2365" s="4">
        <f>YEAR(Table_1[[#This Row],[Order Date]])</f>
        <v>2013</v>
      </c>
      <c r="D2365" s="9">
        <v>41347</v>
      </c>
      <c r="E2365" s="3">
        <v>41352</v>
      </c>
      <c r="F2365" s="3" t="s">
        <v>50</v>
      </c>
      <c r="G2365" s="3" t="s">
        <v>1249</v>
      </c>
      <c r="H2365" s="3" t="s">
        <v>1250</v>
      </c>
      <c r="I2365" s="3" t="s">
        <v>102</v>
      </c>
      <c r="J2365" s="3" t="s">
        <v>27</v>
      </c>
      <c r="K2365" s="3" t="s">
        <v>2237</v>
      </c>
      <c r="L2365" s="3" t="s">
        <v>319</v>
      </c>
      <c r="M2365" s="3">
        <v>22980</v>
      </c>
      <c r="N2365" s="3" t="s">
        <v>30</v>
      </c>
      <c r="O2365" s="3" t="s">
        <v>1714</v>
      </c>
      <c r="P2365" s="3" t="s">
        <v>32</v>
      </c>
      <c r="Q2365" s="3" t="s">
        <v>65</v>
      </c>
      <c r="R2365" s="3" t="s">
        <v>1715</v>
      </c>
      <c r="S2365" s="3">
        <v>127.88</v>
      </c>
      <c r="T2365" s="3">
        <v>2</v>
      </c>
      <c r="U2365" s="3">
        <v>0</v>
      </c>
      <c r="V2365" s="3">
        <v>40.921599999999998</v>
      </c>
    </row>
    <row r="2366" spans="1:22" ht="14.25" customHeight="1" x14ac:dyDescent="0.25">
      <c r="A2366" s="3">
        <v>2365</v>
      </c>
      <c r="B2366" s="3" t="s">
        <v>5391</v>
      </c>
      <c r="C2366" s="4">
        <f>YEAR(Table_1[[#This Row],[Order Date]])</f>
        <v>2013</v>
      </c>
      <c r="D2366" s="9">
        <v>41347</v>
      </c>
      <c r="E2366" s="3">
        <v>41352</v>
      </c>
      <c r="F2366" s="3" t="s">
        <v>50</v>
      </c>
      <c r="G2366" s="3" t="s">
        <v>1249</v>
      </c>
      <c r="H2366" s="3" t="s">
        <v>1250</v>
      </c>
      <c r="I2366" s="3" t="s">
        <v>102</v>
      </c>
      <c r="J2366" s="3" t="s">
        <v>27</v>
      </c>
      <c r="K2366" s="3" t="s">
        <v>2237</v>
      </c>
      <c r="L2366" s="3" t="s">
        <v>319</v>
      </c>
      <c r="M2366" s="3">
        <v>22980</v>
      </c>
      <c r="N2366" s="3" t="s">
        <v>30</v>
      </c>
      <c r="O2366" s="3" t="s">
        <v>5392</v>
      </c>
      <c r="P2366" s="3" t="s">
        <v>46</v>
      </c>
      <c r="Q2366" s="3" t="s">
        <v>78</v>
      </c>
      <c r="R2366" s="3" t="s">
        <v>5393</v>
      </c>
      <c r="S2366" s="3">
        <v>160.32</v>
      </c>
      <c r="T2366" s="3">
        <v>2</v>
      </c>
      <c r="U2366" s="3">
        <v>0</v>
      </c>
      <c r="V2366" s="3">
        <v>44.889600000000002</v>
      </c>
    </row>
    <row r="2367" spans="1:22" ht="14.25" customHeight="1" x14ac:dyDescent="0.25">
      <c r="A2367" s="3">
        <v>2366</v>
      </c>
      <c r="B2367" s="3" t="s">
        <v>5391</v>
      </c>
      <c r="C2367" s="4">
        <f>YEAR(Table_1[[#This Row],[Order Date]])</f>
        <v>2013</v>
      </c>
      <c r="D2367" s="9">
        <v>41347</v>
      </c>
      <c r="E2367" s="3">
        <v>41352</v>
      </c>
      <c r="F2367" s="3" t="s">
        <v>50</v>
      </c>
      <c r="G2367" s="3" t="s">
        <v>1249</v>
      </c>
      <c r="H2367" s="3" t="s">
        <v>1250</v>
      </c>
      <c r="I2367" s="3" t="s">
        <v>102</v>
      </c>
      <c r="J2367" s="3" t="s">
        <v>27</v>
      </c>
      <c r="K2367" s="3" t="s">
        <v>2237</v>
      </c>
      <c r="L2367" s="3" t="s">
        <v>319</v>
      </c>
      <c r="M2367" s="3">
        <v>22980</v>
      </c>
      <c r="N2367" s="3" t="s">
        <v>30</v>
      </c>
      <c r="O2367" s="3" t="s">
        <v>4035</v>
      </c>
      <c r="P2367" s="3" t="s">
        <v>46</v>
      </c>
      <c r="Q2367" s="3" t="s">
        <v>75</v>
      </c>
      <c r="R2367" s="3" t="s">
        <v>4036</v>
      </c>
      <c r="S2367" s="3">
        <v>46</v>
      </c>
      <c r="T2367" s="3">
        <v>4</v>
      </c>
      <c r="U2367" s="3">
        <v>0</v>
      </c>
      <c r="V2367" s="3">
        <v>20.7</v>
      </c>
    </row>
    <row r="2368" spans="1:22" ht="14.25" customHeight="1" x14ac:dyDescent="0.25">
      <c r="A2368" s="3">
        <v>2367</v>
      </c>
      <c r="B2368" s="3" t="s">
        <v>5394</v>
      </c>
      <c r="C2368" s="4">
        <f>YEAR(Table_1[[#This Row],[Order Date]])</f>
        <v>2011</v>
      </c>
      <c r="D2368" s="9">
        <v>40871</v>
      </c>
      <c r="E2368" s="3">
        <v>40873</v>
      </c>
      <c r="F2368" s="3" t="s">
        <v>23</v>
      </c>
      <c r="G2368" s="3" t="s">
        <v>4754</v>
      </c>
      <c r="H2368" s="3" t="s">
        <v>4755</v>
      </c>
      <c r="I2368" s="3" t="s">
        <v>26</v>
      </c>
      <c r="J2368" s="3" t="s">
        <v>27</v>
      </c>
      <c r="K2368" s="3" t="s">
        <v>5395</v>
      </c>
      <c r="L2368" s="3" t="s">
        <v>43</v>
      </c>
      <c r="M2368" s="3">
        <v>95823</v>
      </c>
      <c r="N2368" s="3" t="s">
        <v>44</v>
      </c>
      <c r="O2368" s="3" t="s">
        <v>5396</v>
      </c>
      <c r="P2368" s="3" t="s">
        <v>32</v>
      </c>
      <c r="Q2368" s="3" t="s">
        <v>36</v>
      </c>
      <c r="R2368" s="3" t="s">
        <v>5397</v>
      </c>
      <c r="S2368" s="3">
        <v>120.71199999999999</v>
      </c>
      <c r="T2368" s="3">
        <v>1</v>
      </c>
      <c r="U2368" s="3">
        <v>0.2</v>
      </c>
      <c r="V2368" s="3">
        <v>-18.106799999999993</v>
      </c>
    </row>
    <row r="2369" spans="1:22" ht="14.25" customHeight="1" x14ac:dyDescent="0.25">
      <c r="A2369" s="3">
        <v>2368</v>
      </c>
      <c r="B2369" s="3" t="s">
        <v>5398</v>
      </c>
      <c r="C2369" s="4">
        <f>YEAR(Table_1[[#This Row],[Order Date]])</f>
        <v>2014</v>
      </c>
      <c r="D2369" s="9">
        <v>41681</v>
      </c>
      <c r="E2369" s="3">
        <v>41684</v>
      </c>
      <c r="F2369" s="3" t="s">
        <v>188</v>
      </c>
      <c r="G2369" s="3" t="s">
        <v>3679</v>
      </c>
      <c r="H2369" s="3" t="s">
        <v>3680</v>
      </c>
      <c r="I2369" s="3" t="s">
        <v>26</v>
      </c>
      <c r="J2369" s="3" t="s">
        <v>27</v>
      </c>
      <c r="K2369" s="3" t="s">
        <v>3213</v>
      </c>
      <c r="L2369" s="3" t="s">
        <v>2735</v>
      </c>
      <c r="M2369" s="3">
        <v>20735</v>
      </c>
      <c r="N2369" s="3" t="s">
        <v>148</v>
      </c>
      <c r="O2369" s="3" t="s">
        <v>3976</v>
      </c>
      <c r="P2369" s="3" t="s">
        <v>46</v>
      </c>
      <c r="Q2369" s="3" t="s">
        <v>90</v>
      </c>
      <c r="R2369" s="3" t="s">
        <v>3977</v>
      </c>
      <c r="S2369" s="3">
        <v>23.12</v>
      </c>
      <c r="T2369" s="3">
        <v>4</v>
      </c>
      <c r="U2369" s="3">
        <v>0</v>
      </c>
      <c r="V2369" s="3">
        <v>11.328800000000001</v>
      </c>
    </row>
    <row r="2370" spans="1:22" ht="14.25" customHeight="1" x14ac:dyDescent="0.25">
      <c r="A2370" s="3">
        <v>2369</v>
      </c>
      <c r="B2370" s="3" t="s">
        <v>5399</v>
      </c>
      <c r="C2370" s="4">
        <f>YEAR(Table_1[[#This Row],[Order Date]])</f>
        <v>2013</v>
      </c>
      <c r="D2370" s="9">
        <v>41541</v>
      </c>
      <c r="E2370" s="3">
        <v>41545</v>
      </c>
      <c r="F2370" s="3" t="s">
        <v>50</v>
      </c>
      <c r="G2370" s="3" t="s">
        <v>1079</v>
      </c>
      <c r="H2370" s="3" t="s">
        <v>1080</v>
      </c>
      <c r="I2370" s="3" t="s">
        <v>41</v>
      </c>
      <c r="J2370" s="3" t="s">
        <v>27</v>
      </c>
      <c r="K2370" s="3" t="s">
        <v>746</v>
      </c>
      <c r="L2370" s="3" t="s">
        <v>498</v>
      </c>
      <c r="M2370" s="3">
        <v>45014</v>
      </c>
      <c r="N2370" s="3" t="s">
        <v>148</v>
      </c>
      <c r="O2370" s="3" t="s">
        <v>5400</v>
      </c>
      <c r="P2370" s="3" t="s">
        <v>32</v>
      </c>
      <c r="Q2370" s="3" t="s">
        <v>65</v>
      </c>
      <c r="R2370" s="3" t="s">
        <v>5401</v>
      </c>
      <c r="S2370" s="3">
        <v>532.70400000000006</v>
      </c>
      <c r="T2370" s="3">
        <v>6</v>
      </c>
      <c r="U2370" s="3">
        <v>0.2</v>
      </c>
      <c r="V2370" s="3">
        <v>-26.635200000000026</v>
      </c>
    </row>
    <row r="2371" spans="1:22" ht="14.25" customHeight="1" x14ac:dyDescent="0.25">
      <c r="A2371" s="3">
        <v>2370</v>
      </c>
      <c r="B2371" s="3" t="s">
        <v>5399</v>
      </c>
      <c r="C2371" s="4">
        <f>YEAR(Table_1[[#This Row],[Order Date]])</f>
        <v>2013</v>
      </c>
      <c r="D2371" s="9">
        <v>41541</v>
      </c>
      <c r="E2371" s="3">
        <v>41545</v>
      </c>
      <c r="F2371" s="3" t="s">
        <v>50</v>
      </c>
      <c r="G2371" s="3" t="s">
        <v>1079</v>
      </c>
      <c r="H2371" s="3" t="s">
        <v>1080</v>
      </c>
      <c r="I2371" s="3" t="s">
        <v>41</v>
      </c>
      <c r="J2371" s="3" t="s">
        <v>27</v>
      </c>
      <c r="K2371" s="3" t="s">
        <v>746</v>
      </c>
      <c r="L2371" s="3" t="s">
        <v>498</v>
      </c>
      <c r="M2371" s="3">
        <v>45014</v>
      </c>
      <c r="N2371" s="3" t="s">
        <v>148</v>
      </c>
      <c r="O2371" s="3" t="s">
        <v>5402</v>
      </c>
      <c r="P2371" s="3" t="s">
        <v>46</v>
      </c>
      <c r="Q2371" s="3" t="s">
        <v>68</v>
      </c>
      <c r="R2371" s="3" t="s">
        <v>5403</v>
      </c>
      <c r="S2371" s="3">
        <v>4.9119999999999999</v>
      </c>
      <c r="T2371" s="3">
        <v>2</v>
      </c>
      <c r="U2371" s="3">
        <v>0.2</v>
      </c>
      <c r="V2371" s="3">
        <v>0.30700000000000016</v>
      </c>
    </row>
    <row r="2372" spans="1:22" ht="14.25" customHeight="1" x14ac:dyDescent="0.25">
      <c r="A2372" s="3">
        <v>2371</v>
      </c>
      <c r="B2372" s="3" t="s">
        <v>5404</v>
      </c>
      <c r="C2372" s="4">
        <f>YEAR(Table_1[[#This Row],[Order Date]])</f>
        <v>2014</v>
      </c>
      <c r="D2372" s="9">
        <v>41828</v>
      </c>
      <c r="E2372" s="3">
        <v>41830</v>
      </c>
      <c r="F2372" s="3" t="s">
        <v>23</v>
      </c>
      <c r="G2372" s="3" t="s">
        <v>1477</v>
      </c>
      <c r="H2372" s="3" t="s">
        <v>1478</v>
      </c>
      <c r="I2372" s="3" t="s">
        <v>41</v>
      </c>
      <c r="J2372" s="3" t="s">
        <v>27</v>
      </c>
      <c r="K2372" s="3" t="s">
        <v>1398</v>
      </c>
      <c r="L2372" s="3" t="s">
        <v>1399</v>
      </c>
      <c r="M2372" s="3">
        <v>2886</v>
      </c>
      <c r="N2372" s="3" t="s">
        <v>148</v>
      </c>
      <c r="O2372" s="3" t="s">
        <v>2829</v>
      </c>
      <c r="P2372" s="3" t="s">
        <v>71</v>
      </c>
      <c r="Q2372" s="3" t="s">
        <v>161</v>
      </c>
      <c r="R2372" s="3" t="s">
        <v>2830</v>
      </c>
      <c r="S2372" s="3">
        <v>252</v>
      </c>
      <c r="T2372" s="3">
        <v>4</v>
      </c>
      <c r="U2372" s="3">
        <v>0</v>
      </c>
      <c r="V2372" s="3">
        <v>93.240000000000009</v>
      </c>
    </row>
    <row r="2373" spans="1:22" ht="14.25" customHeight="1" x14ac:dyDescent="0.25">
      <c r="A2373" s="3">
        <v>2372</v>
      </c>
      <c r="B2373" s="3" t="s">
        <v>5405</v>
      </c>
      <c r="C2373" s="4">
        <f>YEAR(Table_1[[#This Row],[Order Date]])</f>
        <v>2013</v>
      </c>
      <c r="D2373" s="9">
        <v>41463</v>
      </c>
      <c r="E2373" s="3">
        <v>41467</v>
      </c>
      <c r="F2373" s="3" t="s">
        <v>23</v>
      </c>
      <c r="G2373" s="3" t="s">
        <v>2410</v>
      </c>
      <c r="H2373" s="3" t="s">
        <v>2411</v>
      </c>
      <c r="I2373" s="3" t="s">
        <v>41</v>
      </c>
      <c r="J2373" s="3" t="s">
        <v>27</v>
      </c>
      <c r="K2373" s="3" t="s">
        <v>456</v>
      </c>
      <c r="L2373" s="3" t="s">
        <v>211</v>
      </c>
      <c r="M2373" s="3">
        <v>60505</v>
      </c>
      <c r="N2373" s="3" t="s">
        <v>105</v>
      </c>
      <c r="O2373" s="3" t="s">
        <v>4628</v>
      </c>
      <c r="P2373" s="3" t="s">
        <v>32</v>
      </c>
      <c r="Q2373" s="3" t="s">
        <v>65</v>
      </c>
      <c r="R2373" s="3" t="s">
        <v>4629</v>
      </c>
      <c r="S2373" s="3">
        <v>60.288000000000004</v>
      </c>
      <c r="T2373" s="3">
        <v>8</v>
      </c>
      <c r="U2373" s="3">
        <v>0.6</v>
      </c>
      <c r="V2373" s="3">
        <v>-27.129599999999996</v>
      </c>
    </row>
    <row r="2374" spans="1:22" ht="14.25" customHeight="1" x14ac:dyDescent="0.25">
      <c r="A2374" s="3">
        <v>2373</v>
      </c>
      <c r="B2374" s="3" t="s">
        <v>5405</v>
      </c>
      <c r="C2374" s="4">
        <f>YEAR(Table_1[[#This Row],[Order Date]])</f>
        <v>2013</v>
      </c>
      <c r="D2374" s="9">
        <v>41463</v>
      </c>
      <c r="E2374" s="3">
        <v>41467</v>
      </c>
      <c r="F2374" s="3" t="s">
        <v>23</v>
      </c>
      <c r="G2374" s="3" t="s">
        <v>2410</v>
      </c>
      <c r="H2374" s="3" t="s">
        <v>2411</v>
      </c>
      <c r="I2374" s="3" t="s">
        <v>41</v>
      </c>
      <c r="J2374" s="3" t="s">
        <v>27</v>
      </c>
      <c r="K2374" s="3" t="s">
        <v>456</v>
      </c>
      <c r="L2374" s="3" t="s">
        <v>211</v>
      </c>
      <c r="M2374" s="3">
        <v>60505</v>
      </c>
      <c r="N2374" s="3" t="s">
        <v>105</v>
      </c>
      <c r="O2374" s="3" t="s">
        <v>5406</v>
      </c>
      <c r="P2374" s="3" t="s">
        <v>46</v>
      </c>
      <c r="Q2374" s="3" t="s">
        <v>269</v>
      </c>
      <c r="R2374" s="3" t="s">
        <v>5407</v>
      </c>
      <c r="S2374" s="3">
        <v>2.6320000000000001</v>
      </c>
      <c r="T2374" s="3">
        <v>1</v>
      </c>
      <c r="U2374" s="3">
        <v>0.2</v>
      </c>
      <c r="V2374" s="3">
        <v>0.8224999999999999</v>
      </c>
    </row>
    <row r="2375" spans="1:22" ht="14.25" customHeight="1" x14ac:dyDescent="0.25">
      <c r="A2375" s="3">
        <v>2374</v>
      </c>
      <c r="B2375" s="3" t="s">
        <v>5405</v>
      </c>
      <c r="C2375" s="4">
        <f>YEAR(Table_1[[#This Row],[Order Date]])</f>
        <v>2013</v>
      </c>
      <c r="D2375" s="9">
        <v>41463</v>
      </c>
      <c r="E2375" s="3">
        <v>41467</v>
      </c>
      <c r="F2375" s="3" t="s">
        <v>23</v>
      </c>
      <c r="G2375" s="3" t="s">
        <v>2410</v>
      </c>
      <c r="H2375" s="3" t="s">
        <v>2411</v>
      </c>
      <c r="I2375" s="3" t="s">
        <v>41</v>
      </c>
      <c r="J2375" s="3" t="s">
        <v>27</v>
      </c>
      <c r="K2375" s="3" t="s">
        <v>456</v>
      </c>
      <c r="L2375" s="3" t="s">
        <v>211</v>
      </c>
      <c r="M2375" s="3">
        <v>60505</v>
      </c>
      <c r="N2375" s="3" t="s">
        <v>105</v>
      </c>
      <c r="O2375" s="3" t="s">
        <v>4504</v>
      </c>
      <c r="P2375" s="3" t="s">
        <v>46</v>
      </c>
      <c r="Q2375" s="3" t="s">
        <v>90</v>
      </c>
      <c r="R2375" s="3" t="s">
        <v>4505</v>
      </c>
      <c r="S2375" s="3">
        <v>23.688000000000002</v>
      </c>
      <c r="T2375" s="3">
        <v>9</v>
      </c>
      <c r="U2375" s="3">
        <v>0.2</v>
      </c>
      <c r="V2375" s="3">
        <v>7.698599999999999</v>
      </c>
    </row>
    <row r="2376" spans="1:22" ht="14.25" customHeight="1" x14ac:dyDescent="0.25">
      <c r="A2376" s="3">
        <v>2375</v>
      </c>
      <c r="B2376" s="3" t="s">
        <v>5405</v>
      </c>
      <c r="C2376" s="4">
        <f>YEAR(Table_1[[#This Row],[Order Date]])</f>
        <v>2013</v>
      </c>
      <c r="D2376" s="9">
        <v>41463</v>
      </c>
      <c r="E2376" s="3">
        <v>41467</v>
      </c>
      <c r="F2376" s="3" t="s">
        <v>23</v>
      </c>
      <c r="G2376" s="3" t="s">
        <v>2410</v>
      </c>
      <c r="H2376" s="3" t="s">
        <v>2411</v>
      </c>
      <c r="I2376" s="3" t="s">
        <v>41</v>
      </c>
      <c r="J2376" s="3" t="s">
        <v>27</v>
      </c>
      <c r="K2376" s="3" t="s">
        <v>456</v>
      </c>
      <c r="L2376" s="3" t="s">
        <v>211</v>
      </c>
      <c r="M2376" s="3">
        <v>60505</v>
      </c>
      <c r="N2376" s="3" t="s">
        <v>105</v>
      </c>
      <c r="O2376" s="3" t="s">
        <v>1280</v>
      </c>
      <c r="P2376" s="3" t="s">
        <v>32</v>
      </c>
      <c r="Q2376" s="3" t="s">
        <v>36</v>
      </c>
      <c r="R2376" s="3" t="s">
        <v>1281</v>
      </c>
      <c r="S2376" s="3">
        <v>253.37199999999996</v>
      </c>
      <c r="T2376" s="3">
        <v>2</v>
      </c>
      <c r="U2376" s="3">
        <v>0.3</v>
      </c>
      <c r="V2376" s="3">
        <v>-14.478399999999993</v>
      </c>
    </row>
    <row r="2377" spans="1:22" ht="14.25" customHeight="1" x14ac:dyDescent="0.25">
      <c r="A2377" s="3">
        <v>2376</v>
      </c>
      <c r="B2377" s="3" t="s">
        <v>5408</v>
      </c>
      <c r="C2377" s="4">
        <f>YEAR(Table_1[[#This Row],[Order Date]])</f>
        <v>2014</v>
      </c>
      <c r="D2377" s="9">
        <v>41664</v>
      </c>
      <c r="E2377" s="3">
        <v>41670</v>
      </c>
      <c r="F2377" s="3" t="s">
        <v>50</v>
      </c>
      <c r="G2377" s="3" t="s">
        <v>1997</v>
      </c>
      <c r="H2377" s="3" t="s">
        <v>1998</v>
      </c>
      <c r="I2377" s="3" t="s">
        <v>26</v>
      </c>
      <c r="J2377" s="3" t="s">
        <v>27</v>
      </c>
      <c r="K2377" s="3" t="s">
        <v>3792</v>
      </c>
      <c r="L2377" s="3" t="s">
        <v>1272</v>
      </c>
      <c r="M2377" s="3">
        <v>30080</v>
      </c>
      <c r="N2377" s="3" t="s">
        <v>30</v>
      </c>
      <c r="O2377" s="3" t="s">
        <v>3795</v>
      </c>
      <c r="P2377" s="3" t="s">
        <v>46</v>
      </c>
      <c r="Q2377" s="3" t="s">
        <v>269</v>
      </c>
      <c r="R2377" s="3" t="s">
        <v>3796</v>
      </c>
      <c r="S2377" s="3">
        <v>5.67</v>
      </c>
      <c r="T2377" s="3">
        <v>3</v>
      </c>
      <c r="U2377" s="3">
        <v>0</v>
      </c>
      <c r="V2377" s="3">
        <v>0.11340000000000017</v>
      </c>
    </row>
    <row r="2378" spans="1:22" ht="14.25" customHeight="1" x14ac:dyDescent="0.25">
      <c r="A2378" s="3">
        <v>2377</v>
      </c>
      <c r="B2378" s="3" t="s">
        <v>5409</v>
      </c>
      <c r="C2378" s="4">
        <f>YEAR(Table_1[[#This Row],[Order Date]])</f>
        <v>2011</v>
      </c>
      <c r="D2378" s="9">
        <v>40774</v>
      </c>
      <c r="E2378" s="3">
        <v>40776</v>
      </c>
      <c r="F2378" s="3" t="s">
        <v>23</v>
      </c>
      <c r="G2378" s="3" t="s">
        <v>3987</v>
      </c>
      <c r="H2378" s="3" t="s">
        <v>3988</v>
      </c>
      <c r="I2378" s="3" t="s">
        <v>26</v>
      </c>
      <c r="J2378" s="3" t="s">
        <v>27</v>
      </c>
      <c r="K2378" s="3" t="s">
        <v>497</v>
      </c>
      <c r="L2378" s="3" t="s">
        <v>498</v>
      </c>
      <c r="M2378" s="3">
        <v>43229</v>
      </c>
      <c r="N2378" s="3" t="s">
        <v>148</v>
      </c>
      <c r="O2378" s="3" t="s">
        <v>4994</v>
      </c>
      <c r="P2378" s="3" t="s">
        <v>46</v>
      </c>
      <c r="Q2378" s="3" t="s">
        <v>75</v>
      </c>
      <c r="R2378" s="3" t="s">
        <v>4995</v>
      </c>
      <c r="S2378" s="3">
        <v>76.77600000000001</v>
      </c>
      <c r="T2378" s="3">
        <v>4</v>
      </c>
      <c r="U2378" s="3">
        <v>0.7</v>
      </c>
      <c r="V2378" s="3">
        <v>-58.861599999999981</v>
      </c>
    </row>
    <row r="2379" spans="1:22" ht="14.25" customHeight="1" x14ac:dyDescent="0.25">
      <c r="A2379" s="3">
        <v>2378</v>
      </c>
      <c r="B2379" s="3" t="s">
        <v>5409</v>
      </c>
      <c r="C2379" s="4">
        <f>YEAR(Table_1[[#This Row],[Order Date]])</f>
        <v>2011</v>
      </c>
      <c r="D2379" s="9">
        <v>40774</v>
      </c>
      <c r="E2379" s="3">
        <v>40776</v>
      </c>
      <c r="F2379" s="3" t="s">
        <v>23</v>
      </c>
      <c r="G2379" s="3" t="s">
        <v>3987</v>
      </c>
      <c r="H2379" s="3" t="s">
        <v>3988</v>
      </c>
      <c r="I2379" s="3" t="s">
        <v>26</v>
      </c>
      <c r="J2379" s="3" t="s">
        <v>27</v>
      </c>
      <c r="K2379" s="3" t="s">
        <v>497</v>
      </c>
      <c r="L2379" s="3" t="s">
        <v>498</v>
      </c>
      <c r="M2379" s="3">
        <v>43229</v>
      </c>
      <c r="N2379" s="3" t="s">
        <v>148</v>
      </c>
      <c r="O2379" s="3" t="s">
        <v>5410</v>
      </c>
      <c r="P2379" s="3" t="s">
        <v>46</v>
      </c>
      <c r="Q2379" s="3" t="s">
        <v>578</v>
      </c>
      <c r="R2379" s="3" t="s">
        <v>5411</v>
      </c>
      <c r="S2379" s="3">
        <v>9.1840000000000011</v>
      </c>
      <c r="T2379" s="3">
        <v>2</v>
      </c>
      <c r="U2379" s="3">
        <v>0.2</v>
      </c>
      <c r="V2379" s="3">
        <v>1.1479999999999988</v>
      </c>
    </row>
    <row r="2380" spans="1:22" ht="14.25" customHeight="1" x14ac:dyDescent="0.25">
      <c r="A2380" s="3">
        <v>2379</v>
      </c>
      <c r="B2380" s="3" t="s">
        <v>5412</v>
      </c>
      <c r="C2380" s="4">
        <f>YEAR(Table_1[[#This Row],[Order Date]])</f>
        <v>2012</v>
      </c>
      <c r="D2380" s="9">
        <v>41249</v>
      </c>
      <c r="E2380" s="3">
        <v>41254</v>
      </c>
      <c r="F2380" s="3" t="s">
        <v>50</v>
      </c>
      <c r="G2380" s="3" t="s">
        <v>3814</v>
      </c>
      <c r="H2380" s="3" t="s">
        <v>3815</v>
      </c>
      <c r="I2380" s="3" t="s">
        <v>102</v>
      </c>
      <c r="J2380" s="3" t="s">
        <v>27</v>
      </c>
      <c r="K2380" s="3" t="s">
        <v>5413</v>
      </c>
      <c r="L2380" s="3" t="s">
        <v>43</v>
      </c>
      <c r="M2380" s="3">
        <v>91360</v>
      </c>
      <c r="N2380" s="3" t="s">
        <v>44</v>
      </c>
      <c r="O2380" s="3" t="s">
        <v>5051</v>
      </c>
      <c r="P2380" s="3" t="s">
        <v>46</v>
      </c>
      <c r="Q2380" s="3" t="s">
        <v>90</v>
      </c>
      <c r="R2380" s="3" t="s">
        <v>5052</v>
      </c>
      <c r="S2380" s="3">
        <v>32.75</v>
      </c>
      <c r="T2380" s="3">
        <v>5</v>
      </c>
      <c r="U2380" s="3">
        <v>0</v>
      </c>
      <c r="V2380" s="3">
        <v>15.065</v>
      </c>
    </row>
    <row r="2381" spans="1:22" ht="14.25" customHeight="1" x14ac:dyDescent="0.25">
      <c r="A2381" s="3">
        <v>2380</v>
      </c>
      <c r="B2381" s="3" t="s">
        <v>5414</v>
      </c>
      <c r="C2381" s="4">
        <f>YEAR(Table_1[[#This Row],[Order Date]])</f>
        <v>2013</v>
      </c>
      <c r="D2381" s="9">
        <v>41401</v>
      </c>
      <c r="E2381" s="3">
        <v>41405</v>
      </c>
      <c r="F2381" s="3" t="s">
        <v>50</v>
      </c>
      <c r="G2381" s="3" t="s">
        <v>4527</v>
      </c>
      <c r="H2381" s="3" t="s">
        <v>4528</v>
      </c>
      <c r="I2381" s="3" t="s">
        <v>102</v>
      </c>
      <c r="J2381" s="3" t="s">
        <v>27</v>
      </c>
      <c r="K2381" s="3" t="s">
        <v>2628</v>
      </c>
      <c r="L2381" s="3" t="s">
        <v>498</v>
      </c>
      <c r="M2381" s="3">
        <v>44052</v>
      </c>
      <c r="N2381" s="3" t="s">
        <v>148</v>
      </c>
      <c r="O2381" s="3" t="s">
        <v>1880</v>
      </c>
      <c r="P2381" s="3" t="s">
        <v>46</v>
      </c>
      <c r="Q2381" s="3" t="s">
        <v>269</v>
      </c>
      <c r="R2381" s="3" t="s">
        <v>1881</v>
      </c>
      <c r="S2381" s="3">
        <v>7.2160000000000002</v>
      </c>
      <c r="T2381" s="3">
        <v>2</v>
      </c>
      <c r="U2381" s="3">
        <v>0.2</v>
      </c>
      <c r="V2381" s="3">
        <v>1.7138000000000002</v>
      </c>
    </row>
    <row r="2382" spans="1:22" ht="14.25" customHeight="1" x14ac:dyDescent="0.25">
      <c r="A2382" s="3">
        <v>2381</v>
      </c>
      <c r="B2382" s="3" t="s">
        <v>5414</v>
      </c>
      <c r="C2382" s="4">
        <f>YEAR(Table_1[[#This Row],[Order Date]])</f>
        <v>2013</v>
      </c>
      <c r="D2382" s="9">
        <v>41401</v>
      </c>
      <c r="E2382" s="3">
        <v>41405</v>
      </c>
      <c r="F2382" s="3" t="s">
        <v>50</v>
      </c>
      <c r="G2382" s="3" t="s">
        <v>4527</v>
      </c>
      <c r="H2382" s="3" t="s">
        <v>4528</v>
      </c>
      <c r="I2382" s="3" t="s">
        <v>102</v>
      </c>
      <c r="J2382" s="3" t="s">
        <v>27</v>
      </c>
      <c r="K2382" s="3" t="s">
        <v>2628</v>
      </c>
      <c r="L2382" s="3" t="s">
        <v>498</v>
      </c>
      <c r="M2382" s="3">
        <v>44052</v>
      </c>
      <c r="N2382" s="3" t="s">
        <v>148</v>
      </c>
      <c r="O2382" s="3" t="s">
        <v>5415</v>
      </c>
      <c r="P2382" s="3" t="s">
        <v>46</v>
      </c>
      <c r="Q2382" s="3" t="s">
        <v>90</v>
      </c>
      <c r="R2382" s="3" t="s">
        <v>5416</v>
      </c>
      <c r="S2382" s="3">
        <v>49.568000000000005</v>
      </c>
      <c r="T2382" s="3">
        <v>2</v>
      </c>
      <c r="U2382" s="3">
        <v>0.2</v>
      </c>
      <c r="V2382" s="3">
        <v>15.489999999999997</v>
      </c>
    </row>
    <row r="2383" spans="1:22" ht="14.25" customHeight="1" x14ac:dyDescent="0.25">
      <c r="A2383" s="3">
        <v>2382</v>
      </c>
      <c r="B2383" s="3" t="s">
        <v>5414</v>
      </c>
      <c r="C2383" s="4">
        <f>YEAR(Table_1[[#This Row],[Order Date]])</f>
        <v>2013</v>
      </c>
      <c r="D2383" s="9">
        <v>41401</v>
      </c>
      <c r="E2383" s="3">
        <v>41405</v>
      </c>
      <c r="F2383" s="3" t="s">
        <v>50</v>
      </c>
      <c r="G2383" s="3" t="s">
        <v>4527</v>
      </c>
      <c r="H2383" s="3" t="s">
        <v>4528</v>
      </c>
      <c r="I2383" s="3" t="s">
        <v>102</v>
      </c>
      <c r="J2383" s="3" t="s">
        <v>27</v>
      </c>
      <c r="K2383" s="3" t="s">
        <v>2628</v>
      </c>
      <c r="L2383" s="3" t="s">
        <v>498</v>
      </c>
      <c r="M2383" s="3">
        <v>44052</v>
      </c>
      <c r="N2383" s="3" t="s">
        <v>148</v>
      </c>
      <c r="O2383" s="3" t="s">
        <v>170</v>
      </c>
      <c r="P2383" s="3" t="s">
        <v>32</v>
      </c>
      <c r="Q2383" s="3" t="s">
        <v>65</v>
      </c>
      <c r="R2383" s="3" t="s">
        <v>5417</v>
      </c>
      <c r="S2383" s="3">
        <v>54.711999999999996</v>
      </c>
      <c r="T2383" s="3">
        <v>7</v>
      </c>
      <c r="U2383" s="3">
        <v>0.2</v>
      </c>
      <c r="V2383" s="3">
        <v>11.626299999999999</v>
      </c>
    </row>
    <row r="2384" spans="1:22" ht="14.25" customHeight="1" x14ac:dyDescent="0.25">
      <c r="A2384" s="3">
        <v>2383</v>
      </c>
      <c r="B2384" s="3" t="s">
        <v>5418</v>
      </c>
      <c r="C2384" s="4">
        <f>YEAR(Table_1[[#This Row],[Order Date]])</f>
        <v>2014</v>
      </c>
      <c r="D2384" s="9">
        <v>41724</v>
      </c>
      <c r="E2384" s="3">
        <v>41725</v>
      </c>
      <c r="F2384" s="3" t="s">
        <v>188</v>
      </c>
      <c r="G2384" s="3" t="s">
        <v>5419</v>
      </c>
      <c r="H2384" s="3" t="s">
        <v>5420</v>
      </c>
      <c r="I2384" s="3" t="s">
        <v>26</v>
      </c>
      <c r="J2384" s="3" t="s">
        <v>27</v>
      </c>
      <c r="K2384" s="3" t="s">
        <v>3488</v>
      </c>
      <c r="L2384" s="3" t="s">
        <v>43</v>
      </c>
      <c r="M2384" s="3">
        <v>93727</v>
      </c>
      <c r="N2384" s="3" t="s">
        <v>44</v>
      </c>
      <c r="O2384" s="3" t="s">
        <v>5421</v>
      </c>
      <c r="P2384" s="3" t="s">
        <v>46</v>
      </c>
      <c r="Q2384" s="3" t="s">
        <v>78</v>
      </c>
      <c r="R2384" s="3" t="s">
        <v>5422</v>
      </c>
      <c r="S2384" s="3">
        <v>176.04</v>
      </c>
      <c r="T2384" s="3">
        <v>4</v>
      </c>
      <c r="U2384" s="3">
        <v>0</v>
      </c>
      <c r="V2384" s="3">
        <v>45.770399999999995</v>
      </c>
    </row>
    <row r="2385" spans="1:22" ht="14.25" customHeight="1" x14ac:dyDescent="0.25">
      <c r="A2385" s="3">
        <v>2384</v>
      </c>
      <c r="B2385" s="3" t="s">
        <v>5418</v>
      </c>
      <c r="C2385" s="4">
        <f>YEAR(Table_1[[#This Row],[Order Date]])</f>
        <v>2014</v>
      </c>
      <c r="D2385" s="9">
        <v>41724</v>
      </c>
      <c r="E2385" s="3">
        <v>41725</v>
      </c>
      <c r="F2385" s="3" t="s">
        <v>188</v>
      </c>
      <c r="G2385" s="3" t="s">
        <v>5419</v>
      </c>
      <c r="H2385" s="3" t="s">
        <v>5420</v>
      </c>
      <c r="I2385" s="3" t="s">
        <v>26</v>
      </c>
      <c r="J2385" s="3" t="s">
        <v>27</v>
      </c>
      <c r="K2385" s="3" t="s">
        <v>3488</v>
      </c>
      <c r="L2385" s="3" t="s">
        <v>43</v>
      </c>
      <c r="M2385" s="3">
        <v>93727</v>
      </c>
      <c r="N2385" s="3" t="s">
        <v>44</v>
      </c>
      <c r="O2385" s="3" t="s">
        <v>5423</v>
      </c>
      <c r="P2385" s="3" t="s">
        <v>46</v>
      </c>
      <c r="Q2385" s="3" t="s">
        <v>68</v>
      </c>
      <c r="R2385" s="3" t="s">
        <v>186</v>
      </c>
      <c r="S2385" s="3">
        <v>16.02</v>
      </c>
      <c r="T2385" s="3">
        <v>9</v>
      </c>
      <c r="U2385" s="3">
        <v>0</v>
      </c>
      <c r="V2385" s="3">
        <v>4.4855999999999998</v>
      </c>
    </row>
    <row r="2386" spans="1:22" ht="14.25" customHeight="1" x14ac:dyDescent="0.25">
      <c r="A2386" s="3">
        <v>2385</v>
      </c>
      <c r="B2386" s="3" t="s">
        <v>5418</v>
      </c>
      <c r="C2386" s="4">
        <f>YEAR(Table_1[[#This Row],[Order Date]])</f>
        <v>2014</v>
      </c>
      <c r="D2386" s="9">
        <v>41724</v>
      </c>
      <c r="E2386" s="3">
        <v>41725</v>
      </c>
      <c r="F2386" s="3" t="s">
        <v>188</v>
      </c>
      <c r="G2386" s="3" t="s">
        <v>5419</v>
      </c>
      <c r="H2386" s="3" t="s">
        <v>5420</v>
      </c>
      <c r="I2386" s="3" t="s">
        <v>26</v>
      </c>
      <c r="J2386" s="3" t="s">
        <v>27</v>
      </c>
      <c r="K2386" s="3" t="s">
        <v>3488</v>
      </c>
      <c r="L2386" s="3" t="s">
        <v>43</v>
      </c>
      <c r="M2386" s="3">
        <v>93727</v>
      </c>
      <c r="N2386" s="3" t="s">
        <v>44</v>
      </c>
      <c r="O2386" s="3" t="s">
        <v>3567</v>
      </c>
      <c r="P2386" s="3" t="s">
        <v>46</v>
      </c>
      <c r="Q2386" s="3" t="s">
        <v>75</v>
      </c>
      <c r="R2386" s="3" t="s">
        <v>3568</v>
      </c>
      <c r="S2386" s="3">
        <v>185.92000000000002</v>
      </c>
      <c r="T2386" s="3">
        <v>4</v>
      </c>
      <c r="U2386" s="3">
        <v>0.2</v>
      </c>
      <c r="V2386" s="3">
        <v>62.74799999999999</v>
      </c>
    </row>
    <row r="2387" spans="1:22" ht="14.25" customHeight="1" x14ac:dyDescent="0.25">
      <c r="A2387" s="3">
        <v>2386</v>
      </c>
      <c r="B2387" s="3" t="s">
        <v>5418</v>
      </c>
      <c r="C2387" s="4">
        <f>YEAR(Table_1[[#This Row],[Order Date]])</f>
        <v>2014</v>
      </c>
      <c r="D2387" s="9">
        <v>41724</v>
      </c>
      <c r="E2387" s="3">
        <v>41725</v>
      </c>
      <c r="F2387" s="3" t="s">
        <v>188</v>
      </c>
      <c r="G2387" s="3" t="s">
        <v>5419</v>
      </c>
      <c r="H2387" s="3" t="s">
        <v>5420</v>
      </c>
      <c r="I2387" s="3" t="s">
        <v>26</v>
      </c>
      <c r="J2387" s="3" t="s">
        <v>27</v>
      </c>
      <c r="K2387" s="3" t="s">
        <v>3488</v>
      </c>
      <c r="L2387" s="3" t="s">
        <v>43</v>
      </c>
      <c r="M2387" s="3">
        <v>93727</v>
      </c>
      <c r="N2387" s="3" t="s">
        <v>44</v>
      </c>
      <c r="O2387" s="3" t="s">
        <v>5424</v>
      </c>
      <c r="P2387" s="3" t="s">
        <v>71</v>
      </c>
      <c r="Q2387" s="3" t="s">
        <v>72</v>
      </c>
      <c r="R2387" s="3" t="s">
        <v>5425</v>
      </c>
      <c r="S2387" s="3">
        <v>211.16800000000001</v>
      </c>
      <c r="T2387" s="3">
        <v>4</v>
      </c>
      <c r="U2387" s="3">
        <v>0.2</v>
      </c>
      <c r="V2387" s="3">
        <v>15.837600000000009</v>
      </c>
    </row>
    <row r="2388" spans="1:22" ht="14.25" customHeight="1" x14ac:dyDescent="0.25">
      <c r="A2388" s="3">
        <v>2387</v>
      </c>
      <c r="B2388" s="3" t="s">
        <v>5418</v>
      </c>
      <c r="C2388" s="4">
        <f>YEAR(Table_1[[#This Row],[Order Date]])</f>
        <v>2014</v>
      </c>
      <c r="D2388" s="9">
        <v>41724</v>
      </c>
      <c r="E2388" s="3">
        <v>41725</v>
      </c>
      <c r="F2388" s="3" t="s">
        <v>188</v>
      </c>
      <c r="G2388" s="3" t="s">
        <v>5419</v>
      </c>
      <c r="H2388" s="3" t="s">
        <v>5420</v>
      </c>
      <c r="I2388" s="3" t="s">
        <v>26</v>
      </c>
      <c r="J2388" s="3" t="s">
        <v>27</v>
      </c>
      <c r="K2388" s="3" t="s">
        <v>3488</v>
      </c>
      <c r="L2388" s="3" t="s">
        <v>43</v>
      </c>
      <c r="M2388" s="3">
        <v>93727</v>
      </c>
      <c r="N2388" s="3" t="s">
        <v>44</v>
      </c>
      <c r="O2388" s="3" t="s">
        <v>5426</v>
      </c>
      <c r="P2388" s="3" t="s">
        <v>71</v>
      </c>
      <c r="Q2388" s="3" t="s">
        <v>1216</v>
      </c>
      <c r="R2388" s="3" t="s">
        <v>5427</v>
      </c>
      <c r="S2388" s="3">
        <v>479.98400000000004</v>
      </c>
      <c r="T2388" s="3">
        <v>2</v>
      </c>
      <c r="U2388" s="3">
        <v>0.2</v>
      </c>
      <c r="V2388" s="3">
        <v>59.997999999999962</v>
      </c>
    </row>
    <row r="2389" spans="1:22" ht="14.25" customHeight="1" x14ac:dyDescent="0.25">
      <c r="A2389" s="3">
        <v>2388</v>
      </c>
      <c r="B2389" s="3" t="s">
        <v>5428</v>
      </c>
      <c r="C2389" s="4">
        <f>YEAR(Table_1[[#This Row],[Order Date]])</f>
        <v>2012</v>
      </c>
      <c r="D2389" s="9">
        <v>41255</v>
      </c>
      <c r="E2389" s="3">
        <v>41258</v>
      </c>
      <c r="F2389" s="3" t="s">
        <v>188</v>
      </c>
      <c r="G2389" s="3" t="s">
        <v>5176</v>
      </c>
      <c r="H2389" s="3" t="s">
        <v>5177</v>
      </c>
      <c r="I2389" s="3" t="s">
        <v>26</v>
      </c>
      <c r="J2389" s="3" t="s">
        <v>27</v>
      </c>
      <c r="K2389" s="3" t="s">
        <v>947</v>
      </c>
      <c r="L2389" s="3" t="s">
        <v>43</v>
      </c>
      <c r="M2389" s="3">
        <v>92105</v>
      </c>
      <c r="N2389" s="3" t="s">
        <v>44</v>
      </c>
      <c r="O2389" s="3" t="s">
        <v>5429</v>
      </c>
      <c r="P2389" s="3" t="s">
        <v>46</v>
      </c>
      <c r="Q2389" s="3" t="s">
        <v>269</v>
      </c>
      <c r="R2389" s="3" t="s">
        <v>186</v>
      </c>
      <c r="S2389" s="3">
        <v>7.86</v>
      </c>
      <c r="T2389" s="3">
        <v>2</v>
      </c>
      <c r="U2389" s="3">
        <v>0</v>
      </c>
      <c r="V2389" s="3">
        <v>3.6155999999999997</v>
      </c>
    </row>
    <row r="2390" spans="1:22" ht="14.25" customHeight="1" x14ac:dyDescent="0.25">
      <c r="A2390" s="3">
        <v>2389</v>
      </c>
      <c r="B2390" s="3" t="s">
        <v>5428</v>
      </c>
      <c r="C2390" s="4">
        <f>YEAR(Table_1[[#This Row],[Order Date]])</f>
        <v>2012</v>
      </c>
      <c r="D2390" s="9">
        <v>41255</v>
      </c>
      <c r="E2390" s="3">
        <v>41258</v>
      </c>
      <c r="F2390" s="3" t="s">
        <v>188</v>
      </c>
      <c r="G2390" s="3" t="s">
        <v>5176</v>
      </c>
      <c r="H2390" s="3" t="s">
        <v>5177</v>
      </c>
      <c r="I2390" s="3" t="s">
        <v>26</v>
      </c>
      <c r="J2390" s="3" t="s">
        <v>27</v>
      </c>
      <c r="K2390" s="3" t="s">
        <v>947</v>
      </c>
      <c r="L2390" s="3" t="s">
        <v>43</v>
      </c>
      <c r="M2390" s="3">
        <v>92105</v>
      </c>
      <c r="N2390" s="3" t="s">
        <v>44</v>
      </c>
      <c r="O2390" s="3" t="s">
        <v>5430</v>
      </c>
      <c r="P2390" s="3" t="s">
        <v>46</v>
      </c>
      <c r="Q2390" s="3" t="s">
        <v>75</v>
      </c>
      <c r="R2390" s="3" t="s">
        <v>5431</v>
      </c>
      <c r="S2390" s="3">
        <v>24.448</v>
      </c>
      <c r="T2390" s="3">
        <v>2</v>
      </c>
      <c r="U2390" s="3">
        <v>0.2</v>
      </c>
      <c r="V2390" s="3">
        <v>8.8623999999999992</v>
      </c>
    </row>
    <row r="2391" spans="1:22" ht="14.25" customHeight="1" x14ac:dyDescent="0.25">
      <c r="A2391" s="3">
        <v>2390</v>
      </c>
      <c r="B2391" s="3" t="s">
        <v>5432</v>
      </c>
      <c r="C2391" s="4">
        <f>YEAR(Table_1[[#This Row],[Order Date]])</f>
        <v>2012</v>
      </c>
      <c r="D2391" s="9">
        <v>41249</v>
      </c>
      <c r="E2391" s="3">
        <v>41253</v>
      </c>
      <c r="F2391" s="3" t="s">
        <v>50</v>
      </c>
      <c r="G2391" s="3" t="s">
        <v>5433</v>
      </c>
      <c r="H2391" s="3" t="s">
        <v>5434</v>
      </c>
      <c r="I2391" s="3" t="s">
        <v>26</v>
      </c>
      <c r="J2391" s="3" t="s">
        <v>27</v>
      </c>
      <c r="K2391" s="3" t="s">
        <v>266</v>
      </c>
      <c r="L2391" s="3" t="s">
        <v>267</v>
      </c>
      <c r="M2391" s="3">
        <v>10009</v>
      </c>
      <c r="N2391" s="3" t="s">
        <v>148</v>
      </c>
      <c r="O2391" s="3" t="s">
        <v>5435</v>
      </c>
      <c r="P2391" s="3" t="s">
        <v>46</v>
      </c>
      <c r="Q2391" s="3" t="s">
        <v>90</v>
      </c>
      <c r="R2391" s="3" t="s">
        <v>5436</v>
      </c>
      <c r="S2391" s="3">
        <v>6.48</v>
      </c>
      <c r="T2391" s="3">
        <v>1</v>
      </c>
      <c r="U2391" s="3">
        <v>0</v>
      </c>
      <c r="V2391" s="3">
        <v>3.1104000000000003</v>
      </c>
    </row>
    <row r="2392" spans="1:22" ht="14.25" customHeight="1" x14ac:dyDescent="0.25">
      <c r="A2392" s="3">
        <v>2391</v>
      </c>
      <c r="B2392" s="3" t="s">
        <v>5432</v>
      </c>
      <c r="C2392" s="4">
        <f>YEAR(Table_1[[#This Row],[Order Date]])</f>
        <v>2012</v>
      </c>
      <c r="D2392" s="9">
        <v>41249</v>
      </c>
      <c r="E2392" s="3">
        <v>41253</v>
      </c>
      <c r="F2392" s="3" t="s">
        <v>50</v>
      </c>
      <c r="G2392" s="3" t="s">
        <v>5433</v>
      </c>
      <c r="H2392" s="3" t="s">
        <v>5434</v>
      </c>
      <c r="I2392" s="3" t="s">
        <v>26</v>
      </c>
      <c r="J2392" s="3" t="s">
        <v>27</v>
      </c>
      <c r="K2392" s="3" t="s">
        <v>266</v>
      </c>
      <c r="L2392" s="3" t="s">
        <v>267</v>
      </c>
      <c r="M2392" s="3">
        <v>10009</v>
      </c>
      <c r="N2392" s="3" t="s">
        <v>148</v>
      </c>
      <c r="O2392" s="3" t="s">
        <v>5437</v>
      </c>
      <c r="P2392" s="3" t="s">
        <v>46</v>
      </c>
      <c r="Q2392" s="3" t="s">
        <v>90</v>
      </c>
      <c r="R2392" s="3" t="s">
        <v>5438</v>
      </c>
      <c r="S2392" s="3">
        <v>41.86</v>
      </c>
      <c r="T2392" s="3">
        <v>7</v>
      </c>
      <c r="U2392" s="3">
        <v>0</v>
      </c>
      <c r="V2392" s="3">
        <v>20.511400000000002</v>
      </c>
    </row>
    <row r="2393" spans="1:22" ht="14.25" customHeight="1" x14ac:dyDescent="0.25">
      <c r="A2393" s="3">
        <v>2392</v>
      </c>
      <c r="B2393" s="3" t="s">
        <v>5432</v>
      </c>
      <c r="C2393" s="4">
        <f>YEAR(Table_1[[#This Row],[Order Date]])</f>
        <v>2012</v>
      </c>
      <c r="D2393" s="9">
        <v>41249</v>
      </c>
      <c r="E2393" s="3">
        <v>41253</v>
      </c>
      <c r="F2393" s="3" t="s">
        <v>50</v>
      </c>
      <c r="G2393" s="3" t="s">
        <v>5433</v>
      </c>
      <c r="H2393" s="3" t="s">
        <v>5434</v>
      </c>
      <c r="I2393" s="3" t="s">
        <v>26</v>
      </c>
      <c r="J2393" s="3" t="s">
        <v>27</v>
      </c>
      <c r="K2393" s="3" t="s">
        <v>266</v>
      </c>
      <c r="L2393" s="3" t="s">
        <v>267</v>
      </c>
      <c r="M2393" s="3">
        <v>10009</v>
      </c>
      <c r="N2393" s="3" t="s">
        <v>148</v>
      </c>
      <c r="O2393" s="3" t="s">
        <v>5439</v>
      </c>
      <c r="P2393" s="3" t="s">
        <v>71</v>
      </c>
      <c r="Q2393" s="3" t="s">
        <v>161</v>
      </c>
      <c r="R2393" s="3" t="s">
        <v>5440</v>
      </c>
      <c r="S2393" s="3">
        <v>1619.91</v>
      </c>
      <c r="T2393" s="3">
        <v>9</v>
      </c>
      <c r="U2393" s="3">
        <v>0</v>
      </c>
      <c r="V2393" s="3">
        <v>97.194599999999923</v>
      </c>
    </row>
    <row r="2394" spans="1:22" ht="14.25" customHeight="1" x14ac:dyDescent="0.25">
      <c r="A2394" s="3">
        <v>2393</v>
      </c>
      <c r="B2394" s="3" t="s">
        <v>5432</v>
      </c>
      <c r="C2394" s="4">
        <f>YEAR(Table_1[[#This Row],[Order Date]])</f>
        <v>2012</v>
      </c>
      <c r="D2394" s="9">
        <v>41249</v>
      </c>
      <c r="E2394" s="3">
        <v>41253</v>
      </c>
      <c r="F2394" s="3" t="s">
        <v>50</v>
      </c>
      <c r="G2394" s="3" t="s">
        <v>5433</v>
      </c>
      <c r="H2394" s="3" t="s">
        <v>5434</v>
      </c>
      <c r="I2394" s="3" t="s">
        <v>26</v>
      </c>
      <c r="J2394" s="3" t="s">
        <v>27</v>
      </c>
      <c r="K2394" s="3" t="s">
        <v>266</v>
      </c>
      <c r="L2394" s="3" t="s">
        <v>267</v>
      </c>
      <c r="M2394" s="3">
        <v>10009</v>
      </c>
      <c r="N2394" s="3" t="s">
        <v>148</v>
      </c>
      <c r="O2394" s="3" t="s">
        <v>4583</v>
      </c>
      <c r="P2394" s="3" t="s">
        <v>32</v>
      </c>
      <c r="Q2394" s="3" t="s">
        <v>65</v>
      </c>
      <c r="R2394" s="3" t="s">
        <v>4584</v>
      </c>
      <c r="S2394" s="3">
        <v>113.92</v>
      </c>
      <c r="T2394" s="3">
        <v>4</v>
      </c>
      <c r="U2394" s="3">
        <v>0</v>
      </c>
      <c r="V2394" s="3">
        <v>42.150400000000005</v>
      </c>
    </row>
    <row r="2395" spans="1:22" ht="14.25" customHeight="1" x14ac:dyDescent="0.25">
      <c r="A2395" s="3">
        <v>2394</v>
      </c>
      <c r="B2395" s="3" t="s">
        <v>5441</v>
      </c>
      <c r="C2395" s="4">
        <f>YEAR(Table_1[[#This Row],[Order Date]])</f>
        <v>2013</v>
      </c>
      <c r="D2395" s="9">
        <v>41351</v>
      </c>
      <c r="E2395" s="3">
        <v>41357</v>
      </c>
      <c r="F2395" s="3" t="s">
        <v>50</v>
      </c>
      <c r="G2395" s="3" t="s">
        <v>3259</v>
      </c>
      <c r="H2395" s="3" t="s">
        <v>3260</v>
      </c>
      <c r="I2395" s="3" t="s">
        <v>26</v>
      </c>
      <c r="J2395" s="3" t="s">
        <v>27</v>
      </c>
      <c r="K2395" s="3" t="s">
        <v>5442</v>
      </c>
      <c r="L2395" s="3" t="s">
        <v>1245</v>
      </c>
      <c r="M2395" s="3">
        <v>2148</v>
      </c>
      <c r="N2395" s="3" t="s">
        <v>148</v>
      </c>
      <c r="O2395" s="3" t="s">
        <v>1561</v>
      </c>
      <c r="P2395" s="3" t="s">
        <v>46</v>
      </c>
      <c r="Q2395" s="3" t="s">
        <v>68</v>
      </c>
      <c r="R2395" s="3" t="s">
        <v>1562</v>
      </c>
      <c r="S2395" s="3">
        <v>39.68</v>
      </c>
      <c r="T2395" s="3">
        <v>2</v>
      </c>
      <c r="U2395" s="3">
        <v>0</v>
      </c>
      <c r="V2395" s="3">
        <v>10.316800000000001</v>
      </c>
    </row>
    <row r="2396" spans="1:22" ht="14.25" customHeight="1" x14ac:dyDescent="0.25">
      <c r="A2396" s="3">
        <v>2395</v>
      </c>
      <c r="B2396" s="3" t="s">
        <v>5443</v>
      </c>
      <c r="C2396" s="4">
        <f>YEAR(Table_1[[#This Row],[Order Date]])</f>
        <v>2012</v>
      </c>
      <c r="D2396" s="9">
        <v>41227</v>
      </c>
      <c r="E2396" s="3">
        <v>41232</v>
      </c>
      <c r="F2396" s="3" t="s">
        <v>50</v>
      </c>
      <c r="G2396" s="3" t="s">
        <v>5288</v>
      </c>
      <c r="H2396" s="3" t="s">
        <v>5289</v>
      </c>
      <c r="I2396" s="3" t="s">
        <v>41</v>
      </c>
      <c r="J2396" s="3" t="s">
        <v>27</v>
      </c>
      <c r="K2396" s="3" t="s">
        <v>266</v>
      </c>
      <c r="L2396" s="3" t="s">
        <v>267</v>
      </c>
      <c r="M2396" s="3">
        <v>10035</v>
      </c>
      <c r="N2396" s="3" t="s">
        <v>148</v>
      </c>
      <c r="O2396" s="3" t="s">
        <v>4817</v>
      </c>
      <c r="P2396" s="3" t="s">
        <v>71</v>
      </c>
      <c r="Q2396" s="3" t="s">
        <v>161</v>
      </c>
      <c r="R2396" s="3" t="s">
        <v>4818</v>
      </c>
      <c r="S2396" s="3">
        <v>37.6</v>
      </c>
      <c r="T2396" s="3">
        <v>2</v>
      </c>
      <c r="U2396" s="3">
        <v>0</v>
      </c>
      <c r="V2396" s="3">
        <v>2.2560000000000002</v>
      </c>
    </row>
    <row r="2397" spans="1:22" ht="14.25" customHeight="1" x14ac:dyDescent="0.25">
      <c r="A2397" s="3">
        <v>2396</v>
      </c>
      <c r="B2397" s="3" t="s">
        <v>5443</v>
      </c>
      <c r="C2397" s="4">
        <f>YEAR(Table_1[[#This Row],[Order Date]])</f>
        <v>2012</v>
      </c>
      <c r="D2397" s="9">
        <v>41227</v>
      </c>
      <c r="E2397" s="3">
        <v>41232</v>
      </c>
      <c r="F2397" s="3" t="s">
        <v>50</v>
      </c>
      <c r="G2397" s="3" t="s">
        <v>5288</v>
      </c>
      <c r="H2397" s="3" t="s">
        <v>5289</v>
      </c>
      <c r="I2397" s="3" t="s">
        <v>41</v>
      </c>
      <c r="J2397" s="3" t="s">
        <v>27</v>
      </c>
      <c r="K2397" s="3" t="s">
        <v>266</v>
      </c>
      <c r="L2397" s="3" t="s">
        <v>267</v>
      </c>
      <c r="M2397" s="3">
        <v>10035</v>
      </c>
      <c r="N2397" s="3" t="s">
        <v>148</v>
      </c>
      <c r="O2397" s="3" t="s">
        <v>2084</v>
      </c>
      <c r="P2397" s="3" t="s">
        <v>71</v>
      </c>
      <c r="Q2397" s="3" t="s">
        <v>161</v>
      </c>
      <c r="R2397" s="3" t="s">
        <v>2085</v>
      </c>
      <c r="S2397" s="3">
        <v>59.9</v>
      </c>
      <c r="T2397" s="3">
        <v>2</v>
      </c>
      <c r="U2397" s="3">
        <v>0</v>
      </c>
      <c r="V2397" s="3">
        <v>23.96</v>
      </c>
    </row>
    <row r="2398" spans="1:22" ht="14.25" customHeight="1" x14ac:dyDescent="0.25">
      <c r="A2398" s="3">
        <v>2397</v>
      </c>
      <c r="B2398" s="3" t="s">
        <v>5443</v>
      </c>
      <c r="C2398" s="4">
        <f>YEAR(Table_1[[#This Row],[Order Date]])</f>
        <v>2012</v>
      </c>
      <c r="D2398" s="9">
        <v>41227</v>
      </c>
      <c r="E2398" s="3">
        <v>41232</v>
      </c>
      <c r="F2398" s="3" t="s">
        <v>50</v>
      </c>
      <c r="G2398" s="3" t="s">
        <v>5288</v>
      </c>
      <c r="H2398" s="3" t="s">
        <v>5289</v>
      </c>
      <c r="I2398" s="3" t="s">
        <v>41</v>
      </c>
      <c r="J2398" s="3" t="s">
        <v>27</v>
      </c>
      <c r="K2398" s="3" t="s">
        <v>266</v>
      </c>
      <c r="L2398" s="3" t="s">
        <v>267</v>
      </c>
      <c r="M2398" s="3">
        <v>10035</v>
      </c>
      <c r="N2398" s="3" t="s">
        <v>148</v>
      </c>
      <c r="O2398" s="3" t="s">
        <v>3746</v>
      </c>
      <c r="P2398" s="3" t="s">
        <v>46</v>
      </c>
      <c r="Q2398" s="3" t="s">
        <v>90</v>
      </c>
      <c r="R2398" s="3" t="s">
        <v>3747</v>
      </c>
      <c r="S2398" s="3">
        <v>37</v>
      </c>
      <c r="T2398" s="3">
        <v>5</v>
      </c>
      <c r="U2398" s="3">
        <v>0</v>
      </c>
      <c r="V2398" s="3">
        <v>16.649999999999999</v>
      </c>
    </row>
    <row r="2399" spans="1:22" ht="14.25" customHeight="1" x14ac:dyDescent="0.25">
      <c r="A2399" s="3">
        <v>2398</v>
      </c>
      <c r="B2399" s="3" t="s">
        <v>5444</v>
      </c>
      <c r="C2399" s="4">
        <f>YEAR(Table_1[[#This Row],[Order Date]])</f>
        <v>2014</v>
      </c>
      <c r="D2399" s="9">
        <v>41866</v>
      </c>
      <c r="E2399" s="3">
        <v>41868</v>
      </c>
      <c r="F2399" s="3" t="s">
        <v>23</v>
      </c>
      <c r="G2399" s="3" t="s">
        <v>3486</v>
      </c>
      <c r="H2399" s="3" t="s">
        <v>3487</v>
      </c>
      <c r="I2399" s="3" t="s">
        <v>26</v>
      </c>
      <c r="J2399" s="3" t="s">
        <v>27</v>
      </c>
      <c r="K2399" s="3" t="s">
        <v>127</v>
      </c>
      <c r="L2399" s="3" t="s">
        <v>43</v>
      </c>
      <c r="M2399" s="3">
        <v>94109</v>
      </c>
      <c r="N2399" s="3" t="s">
        <v>44</v>
      </c>
      <c r="O2399" s="3" t="s">
        <v>2918</v>
      </c>
      <c r="P2399" s="3" t="s">
        <v>46</v>
      </c>
      <c r="Q2399" s="3" t="s">
        <v>47</v>
      </c>
      <c r="R2399" s="3" t="s">
        <v>2919</v>
      </c>
      <c r="S2399" s="3">
        <v>5.76</v>
      </c>
      <c r="T2399" s="3">
        <v>2</v>
      </c>
      <c r="U2399" s="3">
        <v>0</v>
      </c>
      <c r="V2399" s="3">
        <v>2.8224</v>
      </c>
    </row>
    <row r="2400" spans="1:22" ht="14.25" customHeight="1" x14ac:dyDescent="0.25">
      <c r="A2400" s="3">
        <v>2399</v>
      </c>
      <c r="B2400" s="3" t="s">
        <v>5444</v>
      </c>
      <c r="C2400" s="4">
        <f>YEAR(Table_1[[#This Row],[Order Date]])</f>
        <v>2014</v>
      </c>
      <c r="D2400" s="9">
        <v>41866</v>
      </c>
      <c r="E2400" s="3">
        <v>41868</v>
      </c>
      <c r="F2400" s="3" t="s">
        <v>23</v>
      </c>
      <c r="G2400" s="3" t="s">
        <v>3486</v>
      </c>
      <c r="H2400" s="3" t="s">
        <v>3487</v>
      </c>
      <c r="I2400" s="3" t="s">
        <v>26</v>
      </c>
      <c r="J2400" s="3" t="s">
        <v>27</v>
      </c>
      <c r="K2400" s="3" t="s">
        <v>127</v>
      </c>
      <c r="L2400" s="3" t="s">
        <v>43</v>
      </c>
      <c r="M2400" s="3">
        <v>94109</v>
      </c>
      <c r="N2400" s="3" t="s">
        <v>44</v>
      </c>
      <c r="O2400" s="3" t="s">
        <v>139</v>
      </c>
      <c r="P2400" s="3" t="s">
        <v>46</v>
      </c>
      <c r="Q2400" s="3" t="s">
        <v>68</v>
      </c>
      <c r="R2400" s="3" t="s">
        <v>140</v>
      </c>
      <c r="S2400" s="3">
        <v>16.68</v>
      </c>
      <c r="T2400" s="3">
        <v>6</v>
      </c>
      <c r="U2400" s="3">
        <v>0</v>
      </c>
      <c r="V2400" s="3">
        <v>4.3367999999999993</v>
      </c>
    </row>
    <row r="2401" spans="1:22" ht="14.25" customHeight="1" x14ac:dyDescent="0.25">
      <c r="A2401" s="3">
        <v>2400</v>
      </c>
      <c r="B2401" s="3" t="s">
        <v>5445</v>
      </c>
      <c r="C2401" s="4">
        <f>YEAR(Table_1[[#This Row],[Order Date]])</f>
        <v>2014</v>
      </c>
      <c r="D2401" s="9">
        <v>41892</v>
      </c>
      <c r="E2401" s="3">
        <v>41898</v>
      </c>
      <c r="F2401" s="3" t="s">
        <v>50</v>
      </c>
      <c r="G2401" s="3" t="s">
        <v>979</v>
      </c>
      <c r="H2401" s="3" t="s">
        <v>980</v>
      </c>
      <c r="I2401" s="3" t="s">
        <v>41</v>
      </c>
      <c r="J2401" s="3" t="s">
        <v>27</v>
      </c>
      <c r="K2401" s="3" t="s">
        <v>2579</v>
      </c>
      <c r="L2401" s="3" t="s">
        <v>383</v>
      </c>
      <c r="M2401" s="3">
        <v>29501</v>
      </c>
      <c r="N2401" s="3" t="s">
        <v>30</v>
      </c>
      <c r="O2401" s="3" t="s">
        <v>1689</v>
      </c>
      <c r="P2401" s="3" t="s">
        <v>46</v>
      </c>
      <c r="Q2401" s="3" t="s">
        <v>59</v>
      </c>
      <c r="R2401" s="3" t="s">
        <v>1690</v>
      </c>
      <c r="S2401" s="3">
        <v>628.80999999999995</v>
      </c>
      <c r="T2401" s="3">
        <v>7</v>
      </c>
      <c r="U2401" s="3">
        <v>0</v>
      </c>
      <c r="V2401" s="3">
        <v>12.576199999999986</v>
      </c>
    </row>
    <row r="2402" spans="1:22" ht="14.25" customHeight="1" x14ac:dyDescent="0.25">
      <c r="A2402" s="3">
        <v>2401</v>
      </c>
      <c r="B2402" s="3" t="s">
        <v>5445</v>
      </c>
      <c r="C2402" s="4">
        <f>YEAR(Table_1[[#This Row],[Order Date]])</f>
        <v>2014</v>
      </c>
      <c r="D2402" s="9">
        <v>41892</v>
      </c>
      <c r="E2402" s="3">
        <v>41898</v>
      </c>
      <c r="F2402" s="3" t="s">
        <v>50</v>
      </c>
      <c r="G2402" s="3" t="s">
        <v>979</v>
      </c>
      <c r="H2402" s="3" t="s">
        <v>980</v>
      </c>
      <c r="I2402" s="3" t="s">
        <v>41</v>
      </c>
      <c r="J2402" s="3" t="s">
        <v>27</v>
      </c>
      <c r="K2402" s="3" t="s">
        <v>2579</v>
      </c>
      <c r="L2402" s="3" t="s">
        <v>383</v>
      </c>
      <c r="M2402" s="3">
        <v>29501</v>
      </c>
      <c r="N2402" s="3" t="s">
        <v>30</v>
      </c>
      <c r="O2402" s="3" t="s">
        <v>3978</v>
      </c>
      <c r="P2402" s="3" t="s">
        <v>46</v>
      </c>
      <c r="Q2402" s="3" t="s">
        <v>59</v>
      </c>
      <c r="R2402" s="3" t="s">
        <v>3979</v>
      </c>
      <c r="S2402" s="3">
        <v>56.449999999999996</v>
      </c>
      <c r="T2402" s="3">
        <v>5</v>
      </c>
      <c r="U2402" s="3">
        <v>0</v>
      </c>
      <c r="V2402" s="3">
        <v>14.676999999999998</v>
      </c>
    </row>
    <row r="2403" spans="1:22" ht="14.25" customHeight="1" x14ac:dyDescent="0.25">
      <c r="A2403" s="3">
        <v>2402</v>
      </c>
      <c r="B2403" s="3" t="s">
        <v>5446</v>
      </c>
      <c r="C2403" s="4">
        <f>YEAR(Table_1[[#This Row],[Order Date]])</f>
        <v>2014</v>
      </c>
      <c r="D2403" s="9">
        <v>41731</v>
      </c>
      <c r="E2403" s="3">
        <v>41734</v>
      </c>
      <c r="F2403" s="3" t="s">
        <v>23</v>
      </c>
      <c r="G2403" s="3" t="s">
        <v>4708</v>
      </c>
      <c r="H2403" s="3" t="s">
        <v>4709</v>
      </c>
      <c r="I2403" s="3" t="s">
        <v>26</v>
      </c>
      <c r="J2403" s="3" t="s">
        <v>27</v>
      </c>
      <c r="K2403" s="3" t="s">
        <v>318</v>
      </c>
      <c r="L2403" s="3" t="s">
        <v>596</v>
      </c>
      <c r="M2403" s="3">
        <v>65807</v>
      </c>
      <c r="N2403" s="3" t="s">
        <v>105</v>
      </c>
      <c r="O2403" s="3" t="s">
        <v>3726</v>
      </c>
      <c r="P2403" s="3" t="s">
        <v>46</v>
      </c>
      <c r="Q2403" s="3" t="s">
        <v>59</v>
      </c>
      <c r="R2403" s="3" t="s">
        <v>3727</v>
      </c>
      <c r="S2403" s="3">
        <v>94.199999999999989</v>
      </c>
      <c r="T2403" s="3">
        <v>6</v>
      </c>
      <c r="U2403" s="3">
        <v>0</v>
      </c>
      <c r="V2403" s="3">
        <v>23.550000000000004</v>
      </c>
    </row>
    <row r="2404" spans="1:22" ht="14.25" customHeight="1" x14ac:dyDescent="0.25">
      <c r="A2404" s="3">
        <v>2403</v>
      </c>
      <c r="B2404" s="3" t="s">
        <v>5446</v>
      </c>
      <c r="C2404" s="4">
        <f>YEAR(Table_1[[#This Row],[Order Date]])</f>
        <v>2014</v>
      </c>
      <c r="D2404" s="9">
        <v>41731</v>
      </c>
      <c r="E2404" s="3">
        <v>41734</v>
      </c>
      <c r="F2404" s="3" t="s">
        <v>23</v>
      </c>
      <c r="G2404" s="3" t="s">
        <v>4708</v>
      </c>
      <c r="H2404" s="3" t="s">
        <v>4709</v>
      </c>
      <c r="I2404" s="3" t="s">
        <v>26</v>
      </c>
      <c r="J2404" s="3" t="s">
        <v>27</v>
      </c>
      <c r="K2404" s="3" t="s">
        <v>318</v>
      </c>
      <c r="L2404" s="3" t="s">
        <v>596</v>
      </c>
      <c r="M2404" s="3">
        <v>65807</v>
      </c>
      <c r="N2404" s="3" t="s">
        <v>105</v>
      </c>
      <c r="O2404" s="3" t="s">
        <v>669</v>
      </c>
      <c r="P2404" s="3" t="s">
        <v>46</v>
      </c>
      <c r="Q2404" s="3" t="s">
        <v>173</v>
      </c>
      <c r="R2404" s="3" t="s">
        <v>186</v>
      </c>
      <c r="S2404" s="3">
        <v>28.4</v>
      </c>
      <c r="T2404" s="3">
        <v>5</v>
      </c>
      <c r="U2404" s="3">
        <v>0</v>
      </c>
      <c r="V2404" s="3">
        <v>13.347999999999997</v>
      </c>
    </row>
    <row r="2405" spans="1:22" ht="14.25" customHeight="1" x14ac:dyDescent="0.25">
      <c r="A2405" s="3">
        <v>2404</v>
      </c>
      <c r="B2405" s="3" t="s">
        <v>5447</v>
      </c>
      <c r="C2405" s="4">
        <f>YEAR(Table_1[[#This Row],[Order Date]])</f>
        <v>2013</v>
      </c>
      <c r="D2405" s="9">
        <v>41545</v>
      </c>
      <c r="E2405" s="3">
        <v>41551</v>
      </c>
      <c r="F2405" s="3" t="s">
        <v>50</v>
      </c>
      <c r="G2405" s="3" t="s">
        <v>3744</v>
      </c>
      <c r="H2405" s="3" t="s">
        <v>3745</v>
      </c>
      <c r="I2405" s="3" t="s">
        <v>41</v>
      </c>
      <c r="J2405" s="3" t="s">
        <v>27</v>
      </c>
      <c r="K2405" s="3" t="s">
        <v>1681</v>
      </c>
      <c r="L2405" s="3" t="s">
        <v>104</v>
      </c>
      <c r="M2405" s="3">
        <v>77340</v>
      </c>
      <c r="N2405" s="3" t="s">
        <v>105</v>
      </c>
      <c r="O2405" s="3" t="s">
        <v>5448</v>
      </c>
      <c r="P2405" s="3" t="s">
        <v>32</v>
      </c>
      <c r="Q2405" s="3" t="s">
        <v>33</v>
      </c>
      <c r="R2405" s="3" t="s">
        <v>5449</v>
      </c>
      <c r="S2405" s="3">
        <v>956.6647999999999</v>
      </c>
      <c r="T2405" s="3">
        <v>7</v>
      </c>
      <c r="U2405" s="3">
        <v>0.32</v>
      </c>
      <c r="V2405" s="3">
        <v>-225.09759999999991</v>
      </c>
    </row>
    <row r="2406" spans="1:22" ht="14.25" customHeight="1" x14ac:dyDescent="0.25">
      <c r="A2406" s="3">
        <v>2405</v>
      </c>
      <c r="B2406" s="3" t="s">
        <v>5450</v>
      </c>
      <c r="C2406" s="4">
        <f>YEAR(Table_1[[#This Row],[Order Date]])</f>
        <v>2014</v>
      </c>
      <c r="D2406" s="9">
        <v>41920</v>
      </c>
      <c r="E2406" s="3">
        <v>41924</v>
      </c>
      <c r="F2406" s="3" t="s">
        <v>50</v>
      </c>
      <c r="G2406" s="3" t="s">
        <v>1796</v>
      </c>
      <c r="H2406" s="3" t="s">
        <v>1797</v>
      </c>
      <c r="I2406" s="3" t="s">
        <v>26</v>
      </c>
      <c r="J2406" s="3" t="s">
        <v>27</v>
      </c>
      <c r="K2406" s="3" t="s">
        <v>42</v>
      </c>
      <c r="L2406" s="3" t="s">
        <v>43</v>
      </c>
      <c r="M2406" s="3">
        <v>90045</v>
      </c>
      <c r="N2406" s="3" t="s">
        <v>44</v>
      </c>
      <c r="O2406" s="3" t="s">
        <v>2704</v>
      </c>
      <c r="P2406" s="3" t="s">
        <v>71</v>
      </c>
      <c r="Q2406" s="3" t="s">
        <v>161</v>
      </c>
      <c r="R2406" s="3" t="s">
        <v>2705</v>
      </c>
      <c r="S2406" s="3">
        <v>1115.9099999999999</v>
      </c>
      <c r="T2406" s="3">
        <v>9</v>
      </c>
      <c r="U2406" s="3">
        <v>0</v>
      </c>
      <c r="V2406" s="3">
        <v>200.86379999999991</v>
      </c>
    </row>
    <row r="2407" spans="1:22" ht="14.25" customHeight="1" x14ac:dyDescent="0.25">
      <c r="A2407" s="3">
        <v>2406</v>
      </c>
      <c r="B2407" s="3" t="s">
        <v>5450</v>
      </c>
      <c r="C2407" s="4">
        <f>YEAR(Table_1[[#This Row],[Order Date]])</f>
        <v>2014</v>
      </c>
      <c r="D2407" s="9">
        <v>41920</v>
      </c>
      <c r="E2407" s="3">
        <v>41924</v>
      </c>
      <c r="F2407" s="3" t="s">
        <v>50</v>
      </c>
      <c r="G2407" s="3" t="s">
        <v>1796</v>
      </c>
      <c r="H2407" s="3" t="s">
        <v>1797</v>
      </c>
      <c r="I2407" s="3" t="s">
        <v>26</v>
      </c>
      <c r="J2407" s="3" t="s">
        <v>27</v>
      </c>
      <c r="K2407" s="3" t="s">
        <v>42</v>
      </c>
      <c r="L2407" s="3" t="s">
        <v>43</v>
      </c>
      <c r="M2407" s="3">
        <v>90045</v>
      </c>
      <c r="N2407" s="3" t="s">
        <v>44</v>
      </c>
      <c r="O2407" s="3" t="s">
        <v>1782</v>
      </c>
      <c r="P2407" s="3" t="s">
        <v>71</v>
      </c>
      <c r="Q2407" s="3" t="s">
        <v>72</v>
      </c>
      <c r="R2407" s="3" t="s">
        <v>1783</v>
      </c>
      <c r="S2407" s="3">
        <v>128.744</v>
      </c>
      <c r="T2407" s="3">
        <v>7</v>
      </c>
      <c r="U2407" s="3">
        <v>0.2</v>
      </c>
      <c r="V2407" s="3">
        <v>-28.967399999999991</v>
      </c>
    </row>
    <row r="2408" spans="1:22" ht="14.25" customHeight="1" x14ac:dyDescent="0.25">
      <c r="A2408" s="3">
        <v>2407</v>
      </c>
      <c r="B2408" s="3" t="s">
        <v>5450</v>
      </c>
      <c r="C2408" s="4">
        <f>YEAR(Table_1[[#This Row],[Order Date]])</f>
        <v>2014</v>
      </c>
      <c r="D2408" s="9">
        <v>41920</v>
      </c>
      <c r="E2408" s="3">
        <v>41924</v>
      </c>
      <c r="F2408" s="3" t="s">
        <v>50</v>
      </c>
      <c r="G2408" s="3" t="s">
        <v>1796</v>
      </c>
      <c r="H2408" s="3" t="s">
        <v>1797</v>
      </c>
      <c r="I2408" s="3" t="s">
        <v>26</v>
      </c>
      <c r="J2408" s="3" t="s">
        <v>27</v>
      </c>
      <c r="K2408" s="3" t="s">
        <v>42</v>
      </c>
      <c r="L2408" s="3" t="s">
        <v>43</v>
      </c>
      <c r="M2408" s="3">
        <v>90045</v>
      </c>
      <c r="N2408" s="3" t="s">
        <v>44</v>
      </c>
      <c r="O2408" s="3" t="s">
        <v>1234</v>
      </c>
      <c r="P2408" s="3" t="s">
        <v>71</v>
      </c>
      <c r="Q2408" s="3" t="s">
        <v>72</v>
      </c>
      <c r="R2408" s="3" t="s">
        <v>1235</v>
      </c>
      <c r="S2408" s="3">
        <v>79.920000000000016</v>
      </c>
      <c r="T2408" s="3">
        <v>10</v>
      </c>
      <c r="U2408" s="3">
        <v>0.2</v>
      </c>
      <c r="V2408" s="3">
        <v>26.972999999999992</v>
      </c>
    </row>
    <row r="2409" spans="1:22" ht="14.25" customHeight="1" x14ac:dyDescent="0.25">
      <c r="A2409" s="3">
        <v>2408</v>
      </c>
      <c r="B2409" s="3" t="s">
        <v>5451</v>
      </c>
      <c r="C2409" s="4">
        <f>YEAR(Table_1[[#This Row],[Order Date]])</f>
        <v>2014</v>
      </c>
      <c r="D2409" s="9">
        <v>41660</v>
      </c>
      <c r="E2409" s="3">
        <v>41665</v>
      </c>
      <c r="F2409" s="3" t="s">
        <v>50</v>
      </c>
      <c r="G2409" s="3" t="s">
        <v>5452</v>
      </c>
      <c r="H2409" s="3" t="s">
        <v>5453</v>
      </c>
      <c r="I2409" s="3" t="s">
        <v>26</v>
      </c>
      <c r="J2409" s="3" t="s">
        <v>27</v>
      </c>
      <c r="K2409" s="3" t="s">
        <v>127</v>
      </c>
      <c r="L2409" s="3" t="s">
        <v>43</v>
      </c>
      <c r="M2409" s="3">
        <v>94122</v>
      </c>
      <c r="N2409" s="3" t="s">
        <v>44</v>
      </c>
      <c r="O2409" s="3" t="s">
        <v>4640</v>
      </c>
      <c r="P2409" s="3" t="s">
        <v>46</v>
      </c>
      <c r="Q2409" s="3" t="s">
        <v>68</v>
      </c>
      <c r="R2409" s="3" t="s">
        <v>186</v>
      </c>
      <c r="S2409" s="3">
        <v>24.2</v>
      </c>
      <c r="T2409" s="3">
        <v>5</v>
      </c>
      <c r="U2409" s="3">
        <v>0</v>
      </c>
      <c r="V2409" s="3">
        <v>7.9859999999999998</v>
      </c>
    </row>
    <row r="2410" spans="1:22" ht="14.25" customHeight="1" x14ac:dyDescent="0.25">
      <c r="A2410" s="3">
        <v>2409</v>
      </c>
      <c r="B2410" s="3" t="s">
        <v>5451</v>
      </c>
      <c r="C2410" s="4">
        <f>YEAR(Table_1[[#This Row],[Order Date]])</f>
        <v>2014</v>
      </c>
      <c r="D2410" s="9">
        <v>41660</v>
      </c>
      <c r="E2410" s="3">
        <v>41665</v>
      </c>
      <c r="F2410" s="3" t="s">
        <v>50</v>
      </c>
      <c r="G2410" s="3" t="s">
        <v>5452</v>
      </c>
      <c r="H2410" s="3" t="s">
        <v>5453</v>
      </c>
      <c r="I2410" s="3" t="s">
        <v>26</v>
      </c>
      <c r="J2410" s="3" t="s">
        <v>27</v>
      </c>
      <c r="K2410" s="3" t="s">
        <v>127</v>
      </c>
      <c r="L2410" s="3" t="s">
        <v>43</v>
      </c>
      <c r="M2410" s="3">
        <v>94122</v>
      </c>
      <c r="N2410" s="3" t="s">
        <v>44</v>
      </c>
      <c r="O2410" s="3" t="s">
        <v>5454</v>
      </c>
      <c r="P2410" s="3" t="s">
        <v>71</v>
      </c>
      <c r="Q2410" s="3" t="s">
        <v>72</v>
      </c>
      <c r="R2410" s="3" t="s">
        <v>5455</v>
      </c>
      <c r="S2410" s="3">
        <v>359.97600000000006</v>
      </c>
      <c r="T2410" s="3">
        <v>3</v>
      </c>
      <c r="U2410" s="3">
        <v>0.2</v>
      </c>
      <c r="V2410" s="3">
        <v>130.49130000000002</v>
      </c>
    </row>
    <row r="2411" spans="1:22" ht="14.25" customHeight="1" x14ac:dyDescent="0.25">
      <c r="A2411" s="3">
        <v>2410</v>
      </c>
      <c r="B2411" s="3" t="s">
        <v>5456</v>
      </c>
      <c r="C2411" s="4">
        <f>YEAR(Table_1[[#This Row],[Order Date]])</f>
        <v>2014</v>
      </c>
      <c r="D2411" s="9">
        <v>41722</v>
      </c>
      <c r="E2411" s="3">
        <v>41724</v>
      </c>
      <c r="F2411" s="3" t="s">
        <v>188</v>
      </c>
      <c r="G2411" s="3" t="s">
        <v>2789</v>
      </c>
      <c r="H2411" s="3" t="s">
        <v>2790</v>
      </c>
      <c r="I2411" s="3" t="s">
        <v>102</v>
      </c>
      <c r="J2411" s="3" t="s">
        <v>27</v>
      </c>
      <c r="K2411" s="3" t="s">
        <v>127</v>
      </c>
      <c r="L2411" s="3" t="s">
        <v>43</v>
      </c>
      <c r="M2411" s="3">
        <v>94122</v>
      </c>
      <c r="N2411" s="3" t="s">
        <v>44</v>
      </c>
      <c r="O2411" s="3" t="s">
        <v>4356</v>
      </c>
      <c r="P2411" s="3" t="s">
        <v>32</v>
      </c>
      <c r="Q2411" s="3" t="s">
        <v>65</v>
      </c>
      <c r="R2411" s="3" t="s">
        <v>4357</v>
      </c>
      <c r="S2411" s="3">
        <v>211.84</v>
      </c>
      <c r="T2411" s="3">
        <v>8</v>
      </c>
      <c r="U2411" s="3">
        <v>0</v>
      </c>
      <c r="V2411" s="3">
        <v>76.262399999999985</v>
      </c>
    </row>
    <row r="2412" spans="1:22" ht="14.25" customHeight="1" x14ac:dyDescent="0.25">
      <c r="A2412" s="3">
        <v>2411</v>
      </c>
      <c r="B2412" s="3" t="s">
        <v>5457</v>
      </c>
      <c r="C2412" s="4">
        <f>YEAR(Table_1[[#This Row],[Order Date]])</f>
        <v>2011</v>
      </c>
      <c r="D2412" s="9">
        <v>40756</v>
      </c>
      <c r="E2412" s="3">
        <v>40761</v>
      </c>
      <c r="F2412" s="3" t="s">
        <v>50</v>
      </c>
      <c r="G2412" s="3" t="s">
        <v>2954</v>
      </c>
      <c r="H2412" s="3" t="s">
        <v>2955</v>
      </c>
      <c r="I2412" s="3" t="s">
        <v>102</v>
      </c>
      <c r="J2412" s="3" t="s">
        <v>27</v>
      </c>
      <c r="K2412" s="3" t="s">
        <v>146</v>
      </c>
      <c r="L2412" s="3" t="s">
        <v>147</v>
      </c>
      <c r="M2412" s="3">
        <v>19120</v>
      </c>
      <c r="N2412" s="3" t="s">
        <v>148</v>
      </c>
      <c r="O2412" s="3" t="s">
        <v>4187</v>
      </c>
      <c r="P2412" s="3" t="s">
        <v>46</v>
      </c>
      <c r="Q2412" s="3" t="s">
        <v>269</v>
      </c>
      <c r="R2412" s="3" t="s">
        <v>4188</v>
      </c>
      <c r="S2412" s="3">
        <v>5.68</v>
      </c>
      <c r="T2412" s="3">
        <v>2</v>
      </c>
      <c r="U2412" s="3">
        <v>0.2</v>
      </c>
      <c r="V2412" s="3">
        <v>1.9169999999999998</v>
      </c>
    </row>
    <row r="2413" spans="1:22" ht="14.25" customHeight="1" x14ac:dyDescent="0.25">
      <c r="A2413" s="3">
        <v>2412</v>
      </c>
      <c r="B2413" s="3" t="s">
        <v>5458</v>
      </c>
      <c r="C2413" s="4">
        <f>YEAR(Table_1[[#This Row],[Order Date]])</f>
        <v>2012</v>
      </c>
      <c r="D2413" s="9">
        <v>41067</v>
      </c>
      <c r="E2413" s="3">
        <v>41069</v>
      </c>
      <c r="F2413" s="3" t="s">
        <v>23</v>
      </c>
      <c r="G2413" s="3" t="s">
        <v>5459</v>
      </c>
      <c r="H2413" s="3" t="s">
        <v>5460</v>
      </c>
      <c r="I2413" s="3" t="s">
        <v>41</v>
      </c>
      <c r="J2413" s="3" t="s">
        <v>27</v>
      </c>
      <c r="K2413" s="3" t="s">
        <v>42</v>
      </c>
      <c r="L2413" s="3" t="s">
        <v>43</v>
      </c>
      <c r="M2413" s="3">
        <v>90036</v>
      </c>
      <c r="N2413" s="3" t="s">
        <v>44</v>
      </c>
      <c r="O2413" s="3" t="s">
        <v>2427</v>
      </c>
      <c r="P2413" s="3" t="s">
        <v>46</v>
      </c>
      <c r="Q2413" s="3" t="s">
        <v>75</v>
      </c>
      <c r="R2413" s="3" t="s">
        <v>186</v>
      </c>
      <c r="S2413" s="3">
        <v>7.52</v>
      </c>
      <c r="T2413" s="3">
        <v>5</v>
      </c>
      <c r="U2413" s="3">
        <v>0.2</v>
      </c>
      <c r="V2413" s="3">
        <v>2.6319999999999997</v>
      </c>
    </row>
    <row r="2414" spans="1:22" ht="14.25" customHeight="1" x14ac:dyDescent="0.25">
      <c r="A2414" s="3">
        <v>2413</v>
      </c>
      <c r="B2414" s="3" t="s">
        <v>5461</v>
      </c>
      <c r="C2414" s="4">
        <f>YEAR(Table_1[[#This Row],[Order Date]])</f>
        <v>2011</v>
      </c>
      <c r="D2414" s="9">
        <v>40859</v>
      </c>
      <c r="E2414" s="3">
        <v>40863</v>
      </c>
      <c r="F2414" s="3" t="s">
        <v>50</v>
      </c>
      <c r="G2414" s="3" t="s">
        <v>2896</v>
      </c>
      <c r="H2414" s="3" t="s">
        <v>2897</v>
      </c>
      <c r="I2414" s="3" t="s">
        <v>26</v>
      </c>
      <c r="J2414" s="3" t="s">
        <v>27</v>
      </c>
      <c r="K2414" s="3" t="s">
        <v>42</v>
      </c>
      <c r="L2414" s="3" t="s">
        <v>43</v>
      </c>
      <c r="M2414" s="3">
        <v>90045</v>
      </c>
      <c r="N2414" s="3" t="s">
        <v>44</v>
      </c>
      <c r="O2414" s="3" t="s">
        <v>1420</v>
      </c>
      <c r="P2414" s="3" t="s">
        <v>46</v>
      </c>
      <c r="Q2414" s="3" t="s">
        <v>90</v>
      </c>
      <c r="R2414" s="3" t="s">
        <v>1421</v>
      </c>
      <c r="S2414" s="3">
        <v>11.96</v>
      </c>
      <c r="T2414" s="3">
        <v>2</v>
      </c>
      <c r="U2414" s="3">
        <v>0</v>
      </c>
      <c r="V2414" s="3">
        <v>5.8604000000000003</v>
      </c>
    </row>
    <row r="2415" spans="1:22" ht="14.25" customHeight="1" x14ac:dyDescent="0.25">
      <c r="A2415" s="3">
        <v>2414</v>
      </c>
      <c r="B2415" s="3" t="s">
        <v>5461</v>
      </c>
      <c r="C2415" s="4">
        <f>YEAR(Table_1[[#This Row],[Order Date]])</f>
        <v>2011</v>
      </c>
      <c r="D2415" s="9">
        <v>40859</v>
      </c>
      <c r="E2415" s="3">
        <v>40863</v>
      </c>
      <c r="F2415" s="3" t="s">
        <v>50</v>
      </c>
      <c r="G2415" s="3" t="s">
        <v>2896</v>
      </c>
      <c r="H2415" s="3" t="s">
        <v>2897</v>
      </c>
      <c r="I2415" s="3" t="s">
        <v>26</v>
      </c>
      <c r="J2415" s="3" t="s">
        <v>27</v>
      </c>
      <c r="K2415" s="3" t="s">
        <v>42</v>
      </c>
      <c r="L2415" s="3" t="s">
        <v>43</v>
      </c>
      <c r="M2415" s="3">
        <v>90045</v>
      </c>
      <c r="N2415" s="3" t="s">
        <v>44</v>
      </c>
      <c r="O2415" s="3" t="s">
        <v>2875</v>
      </c>
      <c r="P2415" s="3" t="s">
        <v>32</v>
      </c>
      <c r="Q2415" s="3" t="s">
        <v>56</v>
      </c>
      <c r="R2415" s="3" t="s">
        <v>2876</v>
      </c>
      <c r="S2415" s="3">
        <v>629.06400000000008</v>
      </c>
      <c r="T2415" s="3">
        <v>3</v>
      </c>
      <c r="U2415" s="3">
        <v>0.2</v>
      </c>
      <c r="V2415" s="3">
        <v>31.453199999999953</v>
      </c>
    </row>
    <row r="2416" spans="1:22" ht="14.25" customHeight="1" x14ac:dyDescent="0.25">
      <c r="A2416" s="3">
        <v>2415</v>
      </c>
      <c r="B2416" s="3" t="s">
        <v>5462</v>
      </c>
      <c r="C2416" s="4">
        <f>YEAR(Table_1[[#This Row],[Order Date]])</f>
        <v>2013</v>
      </c>
      <c r="D2416" s="9">
        <v>41638</v>
      </c>
      <c r="E2416" s="3">
        <v>41642</v>
      </c>
      <c r="F2416" s="3" t="s">
        <v>50</v>
      </c>
      <c r="G2416" s="3" t="s">
        <v>1553</v>
      </c>
      <c r="H2416" s="3" t="s">
        <v>1554</v>
      </c>
      <c r="I2416" s="3" t="s">
        <v>26</v>
      </c>
      <c r="J2416" s="3" t="s">
        <v>27</v>
      </c>
      <c r="K2416" s="3" t="s">
        <v>2548</v>
      </c>
      <c r="L2416" s="3" t="s">
        <v>114</v>
      </c>
      <c r="M2416" s="3">
        <v>53209</v>
      </c>
      <c r="N2416" s="3" t="s">
        <v>105</v>
      </c>
      <c r="O2416" s="3" t="s">
        <v>5396</v>
      </c>
      <c r="P2416" s="3" t="s">
        <v>32</v>
      </c>
      <c r="Q2416" s="3" t="s">
        <v>36</v>
      </c>
      <c r="R2416" s="3" t="s">
        <v>5397</v>
      </c>
      <c r="S2416" s="3">
        <v>754.44999999999993</v>
      </c>
      <c r="T2416" s="3">
        <v>5</v>
      </c>
      <c r="U2416" s="3">
        <v>0</v>
      </c>
      <c r="V2416" s="3">
        <v>60.356000000000023</v>
      </c>
    </row>
    <row r="2417" spans="1:22" ht="14.25" customHeight="1" x14ac:dyDescent="0.25">
      <c r="A2417" s="3">
        <v>2416</v>
      </c>
      <c r="B2417" s="3" t="s">
        <v>5463</v>
      </c>
      <c r="C2417" s="4">
        <f>YEAR(Table_1[[#This Row],[Order Date]])</f>
        <v>2012</v>
      </c>
      <c r="D2417" s="9">
        <v>41096</v>
      </c>
      <c r="E2417" s="3">
        <v>41101</v>
      </c>
      <c r="F2417" s="3" t="s">
        <v>50</v>
      </c>
      <c r="G2417" s="3" t="s">
        <v>3790</v>
      </c>
      <c r="H2417" s="3" t="s">
        <v>3791</v>
      </c>
      <c r="I2417" s="3" t="s">
        <v>102</v>
      </c>
      <c r="J2417" s="3" t="s">
        <v>27</v>
      </c>
      <c r="K2417" s="3" t="s">
        <v>5464</v>
      </c>
      <c r="L2417" s="3" t="s">
        <v>1245</v>
      </c>
      <c r="M2417" s="3">
        <v>1040</v>
      </c>
      <c r="N2417" s="3" t="s">
        <v>148</v>
      </c>
      <c r="O2417" s="3" t="s">
        <v>1615</v>
      </c>
      <c r="P2417" s="3" t="s">
        <v>32</v>
      </c>
      <c r="Q2417" s="3" t="s">
        <v>33</v>
      </c>
      <c r="R2417" s="3" t="s">
        <v>1616</v>
      </c>
      <c r="S2417" s="3">
        <v>301.95999999999998</v>
      </c>
      <c r="T2417" s="3">
        <v>2</v>
      </c>
      <c r="U2417" s="3">
        <v>0</v>
      </c>
      <c r="V2417" s="3">
        <v>60.391999999999996</v>
      </c>
    </row>
    <row r="2418" spans="1:22" ht="14.25" customHeight="1" x14ac:dyDescent="0.25">
      <c r="A2418" s="3">
        <v>2417</v>
      </c>
      <c r="B2418" s="3" t="s">
        <v>5465</v>
      </c>
      <c r="C2418" s="4">
        <f>YEAR(Table_1[[#This Row],[Order Date]])</f>
        <v>2014</v>
      </c>
      <c r="D2418" s="9">
        <v>41925</v>
      </c>
      <c r="E2418" s="3">
        <v>41931</v>
      </c>
      <c r="F2418" s="3" t="s">
        <v>50</v>
      </c>
      <c r="G2418" s="3" t="s">
        <v>5466</v>
      </c>
      <c r="H2418" s="3" t="s">
        <v>5467</v>
      </c>
      <c r="I2418" s="3" t="s">
        <v>41</v>
      </c>
      <c r="J2418" s="3" t="s">
        <v>27</v>
      </c>
      <c r="K2418" s="3" t="s">
        <v>5468</v>
      </c>
      <c r="L2418" s="3" t="s">
        <v>668</v>
      </c>
      <c r="M2418" s="3">
        <v>87105</v>
      </c>
      <c r="N2418" s="3" t="s">
        <v>44</v>
      </c>
      <c r="O2418" s="3" t="s">
        <v>4812</v>
      </c>
      <c r="P2418" s="3" t="s">
        <v>71</v>
      </c>
      <c r="Q2418" s="3" t="s">
        <v>161</v>
      </c>
      <c r="R2418" s="3" t="s">
        <v>4813</v>
      </c>
      <c r="S2418" s="3">
        <v>595</v>
      </c>
      <c r="T2418" s="3">
        <v>5</v>
      </c>
      <c r="U2418" s="3">
        <v>0</v>
      </c>
      <c r="V2418" s="3">
        <v>95.200000000000031</v>
      </c>
    </row>
    <row r="2419" spans="1:22" ht="14.25" customHeight="1" x14ac:dyDescent="0.25">
      <c r="A2419" s="3">
        <v>2418</v>
      </c>
      <c r="B2419" s="3" t="s">
        <v>5465</v>
      </c>
      <c r="C2419" s="4">
        <f>YEAR(Table_1[[#This Row],[Order Date]])</f>
        <v>2014</v>
      </c>
      <c r="D2419" s="9">
        <v>41925</v>
      </c>
      <c r="E2419" s="3">
        <v>41931</v>
      </c>
      <c r="F2419" s="3" t="s">
        <v>50</v>
      </c>
      <c r="G2419" s="3" t="s">
        <v>5466</v>
      </c>
      <c r="H2419" s="3" t="s">
        <v>5467</v>
      </c>
      <c r="I2419" s="3" t="s">
        <v>41</v>
      </c>
      <c r="J2419" s="3" t="s">
        <v>27</v>
      </c>
      <c r="K2419" s="3" t="s">
        <v>5468</v>
      </c>
      <c r="L2419" s="3" t="s">
        <v>668</v>
      </c>
      <c r="M2419" s="3">
        <v>87105</v>
      </c>
      <c r="N2419" s="3" t="s">
        <v>44</v>
      </c>
      <c r="O2419" s="3" t="s">
        <v>4801</v>
      </c>
      <c r="P2419" s="3" t="s">
        <v>46</v>
      </c>
      <c r="Q2419" s="3" t="s">
        <v>75</v>
      </c>
      <c r="R2419" s="3" t="s">
        <v>4802</v>
      </c>
      <c r="S2419" s="3">
        <v>79.872000000000014</v>
      </c>
      <c r="T2419" s="3">
        <v>3</v>
      </c>
      <c r="U2419" s="3">
        <v>0.2</v>
      </c>
      <c r="V2419" s="3">
        <v>29.951999999999998</v>
      </c>
    </row>
    <row r="2420" spans="1:22" ht="14.25" customHeight="1" x14ac:dyDescent="0.25">
      <c r="A2420" s="3">
        <v>2419</v>
      </c>
      <c r="B2420" s="3" t="s">
        <v>5469</v>
      </c>
      <c r="C2420" s="4">
        <f>YEAR(Table_1[[#This Row],[Order Date]])</f>
        <v>2013</v>
      </c>
      <c r="D2420" s="9">
        <v>41416</v>
      </c>
      <c r="E2420" s="3">
        <v>41423</v>
      </c>
      <c r="F2420" s="3" t="s">
        <v>50</v>
      </c>
      <c r="G2420" s="3" t="s">
        <v>208</v>
      </c>
      <c r="H2420" s="3" t="s">
        <v>209</v>
      </c>
      <c r="I2420" s="3" t="s">
        <v>41</v>
      </c>
      <c r="J2420" s="3" t="s">
        <v>27</v>
      </c>
      <c r="K2420" s="3" t="s">
        <v>5470</v>
      </c>
      <c r="L2420" s="3" t="s">
        <v>1392</v>
      </c>
      <c r="M2420" s="3">
        <v>89431</v>
      </c>
      <c r="N2420" s="3" t="s">
        <v>44</v>
      </c>
      <c r="O2420" s="3" t="s">
        <v>5471</v>
      </c>
      <c r="P2420" s="3" t="s">
        <v>71</v>
      </c>
      <c r="Q2420" s="3" t="s">
        <v>682</v>
      </c>
      <c r="R2420" s="3" t="s">
        <v>5472</v>
      </c>
      <c r="S2420" s="3">
        <v>2396.4</v>
      </c>
      <c r="T2420" s="3">
        <v>10</v>
      </c>
      <c r="U2420" s="3">
        <v>0.2</v>
      </c>
      <c r="V2420" s="3">
        <v>179.73000000000013</v>
      </c>
    </row>
    <row r="2421" spans="1:22" ht="14.25" customHeight="1" x14ac:dyDescent="0.25">
      <c r="A2421" s="3">
        <v>2420</v>
      </c>
      <c r="B2421" s="3" t="s">
        <v>5473</v>
      </c>
      <c r="C2421" s="4">
        <f>YEAR(Table_1[[#This Row],[Order Date]])</f>
        <v>2014</v>
      </c>
      <c r="D2421" s="9">
        <v>41953</v>
      </c>
      <c r="E2421" s="3">
        <v>41958</v>
      </c>
      <c r="F2421" s="3" t="s">
        <v>50</v>
      </c>
      <c r="G2421" s="3" t="s">
        <v>4924</v>
      </c>
      <c r="H2421" s="3" t="s">
        <v>4925</v>
      </c>
      <c r="I2421" s="3" t="s">
        <v>41</v>
      </c>
      <c r="J2421" s="3" t="s">
        <v>27</v>
      </c>
      <c r="K2421" s="3" t="s">
        <v>5474</v>
      </c>
      <c r="L2421" s="3" t="s">
        <v>43</v>
      </c>
      <c r="M2421" s="3">
        <v>92236</v>
      </c>
      <c r="N2421" s="3" t="s">
        <v>44</v>
      </c>
      <c r="O2421" s="3" t="s">
        <v>3784</v>
      </c>
      <c r="P2421" s="3" t="s">
        <v>46</v>
      </c>
      <c r="Q2421" s="3" t="s">
        <v>59</v>
      </c>
      <c r="R2421" s="3" t="s">
        <v>3785</v>
      </c>
      <c r="S2421" s="3">
        <v>63.56</v>
      </c>
      <c r="T2421" s="3">
        <v>2</v>
      </c>
      <c r="U2421" s="3">
        <v>0</v>
      </c>
      <c r="V2421" s="3">
        <v>3.1779999999999973</v>
      </c>
    </row>
    <row r="2422" spans="1:22" ht="14.25" customHeight="1" x14ac:dyDescent="0.25">
      <c r="A2422" s="3">
        <v>2421</v>
      </c>
      <c r="B2422" s="3" t="s">
        <v>5473</v>
      </c>
      <c r="C2422" s="4">
        <f>YEAR(Table_1[[#This Row],[Order Date]])</f>
        <v>2014</v>
      </c>
      <c r="D2422" s="9">
        <v>41953</v>
      </c>
      <c r="E2422" s="3">
        <v>41958</v>
      </c>
      <c r="F2422" s="3" t="s">
        <v>50</v>
      </c>
      <c r="G2422" s="3" t="s">
        <v>4924</v>
      </c>
      <c r="H2422" s="3" t="s">
        <v>4925</v>
      </c>
      <c r="I2422" s="3" t="s">
        <v>41</v>
      </c>
      <c r="J2422" s="3" t="s">
        <v>27</v>
      </c>
      <c r="K2422" s="3" t="s">
        <v>5474</v>
      </c>
      <c r="L2422" s="3" t="s">
        <v>43</v>
      </c>
      <c r="M2422" s="3">
        <v>92236</v>
      </c>
      <c r="N2422" s="3" t="s">
        <v>44</v>
      </c>
      <c r="O2422" s="3" t="s">
        <v>5475</v>
      </c>
      <c r="P2422" s="3" t="s">
        <v>71</v>
      </c>
      <c r="Q2422" s="3" t="s">
        <v>161</v>
      </c>
      <c r="R2422" s="3" t="s">
        <v>5476</v>
      </c>
      <c r="S2422" s="3">
        <v>99.99</v>
      </c>
      <c r="T2422" s="3">
        <v>1</v>
      </c>
      <c r="U2422" s="3">
        <v>0</v>
      </c>
      <c r="V2422" s="3">
        <v>43.995600000000003</v>
      </c>
    </row>
    <row r="2423" spans="1:22" ht="14.25" customHeight="1" x14ac:dyDescent="0.25">
      <c r="A2423" s="3">
        <v>2422</v>
      </c>
      <c r="B2423" s="3" t="s">
        <v>5477</v>
      </c>
      <c r="C2423" s="4">
        <f>YEAR(Table_1[[#This Row],[Order Date]])</f>
        <v>2013</v>
      </c>
      <c r="D2423" s="9">
        <v>41383</v>
      </c>
      <c r="E2423" s="3">
        <v>41388</v>
      </c>
      <c r="F2423" s="3" t="s">
        <v>50</v>
      </c>
      <c r="G2423" s="3" t="s">
        <v>5478</v>
      </c>
      <c r="H2423" s="3" t="s">
        <v>5479</v>
      </c>
      <c r="I2423" s="3" t="s">
        <v>102</v>
      </c>
      <c r="J2423" s="3" t="s">
        <v>27</v>
      </c>
      <c r="K2423" s="3" t="s">
        <v>5480</v>
      </c>
      <c r="L2423" s="3" t="s">
        <v>211</v>
      </c>
      <c r="M2423" s="3">
        <v>60126</v>
      </c>
      <c r="N2423" s="3" t="s">
        <v>105</v>
      </c>
      <c r="O2423" s="3" t="s">
        <v>379</v>
      </c>
      <c r="P2423" s="3" t="s">
        <v>46</v>
      </c>
      <c r="Q2423" s="3" t="s">
        <v>59</v>
      </c>
      <c r="R2423" s="3" t="s">
        <v>380</v>
      </c>
      <c r="S2423" s="3">
        <v>230.376</v>
      </c>
      <c r="T2423" s="3">
        <v>3</v>
      </c>
      <c r="U2423" s="3">
        <v>0.2</v>
      </c>
      <c r="V2423" s="3">
        <v>-48.954900000000002</v>
      </c>
    </row>
    <row r="2424" spans="1:22" ht="14.25" customHeight="1" x14ac:dyDescent="0.25">
      <c r="A2424" s="3">
        <v>2423</v>
      </c>
      <c r="B2424" s="3" t="s">
        <v>5477</v>
      </c>
      <c r="C2424" s="4">
        <f>YEAR(Table_1[[#This Row],[Order Date]])</f>
        <v>2013</v>
      </c>
      <c r="D2424" s="9">
        <v>41383</v>
      </c>
      <c r="E2424" s="3">
        <v>41388</v>
      </c>
      <c r="F2424" s="3" t="s">
        <v>50</v>
      </c>
      <c r="G2424" s="3" t="s">
        <v>5478</v>
      </c>
      <c r="H2424" s="3" t="s">
        <v>5479</v>
      </c>
      <c r="I2424" s="3" t="s">
        <v>102</v>
      </c>
      <c r="J2424" s="3" t="s">
        <v>27</v>
      </c>
      <c r="K2424" s="3" t="s">
        <v>5480</v>
      </c>
      <c r="L2424" s="3" t="s">
        <v>211</v>
      </c>
      <c r="M2424" s="3">
        <v>60126</v>
      </c>
      <c r="N2424" s="3" t="s">
        <v>105</v>
      </c>
      <c r="O2424" s="3" t="s">
        <v>2601</v>
      </c>
      <c r="P2424" s="3" t="s">
        <v>46</v>
      </c>
      <c r="Q2424" s="3" t="s">
        <v>90</v>
      </c>
      <c r="R2424" s="3" t="s">
        <v>2602</v>
      </c>
      <c r="S2424" s="3">
        <v>9.6640000000000015</v>
      </c>
      <c r="T2424" s="3">
        <v>2</v>
      </c>
      <c r="U2424" s="3">
        <v>0.2</v>
      </c>
      <c r="V2424" s="3">
        <v>3.2615999999999996</v>
      </c>
    </row>
    <row r="2425" spans="1:22" ht="14.25" customHeight="1" x14ac:dyDescent="0.25">
      <c r="A2425" s="3">
        <v>2424</v>
      </c>
      <c r="B2425" s="3" t="s">
        <v>5481</v>
      </c>
      <c r="C2425" s="4">
        <f>YEAR(Table_1[[#This Row],[Order Date]])</f>
        <v>2014</v>
      </c>
      <c r="D2425" s="9">
        <v>41999</v>
      </c>
      <c r="E2425" s="3">
        <v>42004</v>
      </c>
      <c r="F2425" s="3" t="s">
        <v>50</v>
      </c>
      <c r="G2425" s="3" t="s">
        <v>5317</v>
      </c>
      <c r="H2425" s="3" t="s">
        <v>5318</v>
      </c>
      <c r="I2425" s="3" t="s">
        <v>26</v>
      </c>
      <c r="J2425" s="3" t="s">
        <v>27</v>
      </c>
      <c r="K2425" s="3" t="s">
        <v>746</v>
      </c>
      <c r="L2425" s="3" t="s">
        <v>498</v>
      </c>
      <c r="M2425" s="3">
        <v>45014</v>
      </c>
      <c r="N2425" s="3" t="s">
        <v>148</v>
      </c>
      <c r="O2425" s="3" t="s">
        <v>2815</v>
      </c>
      <c r="P2425" s="3" t="s">
        <v>71</v>
      </c>
      <c r="Q2425" s="3" t="s">
        <v>161</v>
      </c>
      <c r="R2425" s="3" t="s">
        <v>2816</v>
      </c>
      <c r="S2425" s="3">
        <v>158.928</v>
      </c>
      <c r="T2425" s="3">
        <v>7</v>
      </c>
      <c r="U2425" s="3">
        <v>0.2</v>
      </c>
      <c r="V2425" s="3">
        <v>41.718599999999995</v>
      </c>
    </row>
    <row r="2426" spans="1:22" ht="14.25" customHeight="1" x14ac:dyDescent="0.25">
      <c r="A2426" s="3">
        <v>2425</v>
      </c>
      <c r="B2426" s="3" t="s">
        <v>5481</v>
      </c>
      <c r="C2426" s="4">
        <f>YEAR(Table_1[[#This Row],[Order Date]])</f>
        <v>2014</v>
      </c>
      <c r="D2426" s="9">
        <v>41999</v>
      </c>
      <c r="E2426" s="3">
        <v>42004</v>
      </c>
      <c r="F2426" s="3" t="s">
        <v>50</v>
      </c>
      <c r="G2426" s="3" t="s">
        <v>5317</v>
      </c>
      <c r="H2426" s="3" t="s">
        <v>5318</v>
      </c>
      <c r="I2426" s="3" t="s">
        <v>26</v>
      </c>
      <c r="J2426" s="3" t="s">
        <v>27</v>
      </c>
      <c r="K2426" s="3" t="s">
        <v>746</v>
      </c>
      <c r="L2426" s="3" t="s">
        <v>498</v>
      </c>
      <c r="M2426" s="3">
        <v>45014</v>
      </c>
      <c r="N2426" s="3" t="s">
        <v>148</v>
      </c>
      <c r="O2426" s="3" t="s">
        <v>5374</v>
      </c>
      <c r="P2426" s="3" t="s">
        <v>46</v>
      </c>
      <c r="Q2426" s="3" t="s">
        <v>75</v>
      </c>
      <c r="R2426" s="3" t="s">
        <v>5375</v>
      </c>
      <c r="S2426" s="3">
        <v>13.023000000000001</v>
      </c>
      <c r="T2426" s="3">
        <v>1</v>
      </c>
      <c r="U2426" s="3">
        <v>0.7</v>
      </c>
      <c r="V2426" s="3">
        <v>-10.418399999999998</v>
      </c>
    </row>
    <row r="2427" spans="1:22" ht="14.25" customHeight="1" x14ac:dyDescent="0.25">
      <c r="A2427" s="3">
        <v>2426</v>
      </c>
      <c r="B2427" s="3" t="s">
        <v>5481</v>
      </c>
      <c r="C2427" s="4">
        <f>YEAR(Table_1[[#This Row],[Order Date]])</f>
        <v>2014</v>
      </c>
      <c r="D2427" s="9">
        <v>41999</v>
      </c>
      <c r="E2427" s="3">
        <v>42004</v>
      </c>
      <c r="F2427" s="3" t="s">
        <v>50</v>
      </c>
      <c r="G2427" s="3" t="s">
        <v>5317</v>
      </c>
      <c r="H2427" s="3" t="s">
        <v>5318</v>
      </c>
      <c r="I2427" s="3" t="s">
        <v>26</v>
      </c>
      <c r="J2427" s="3" t="s">
        <v>27</v>
      </c>
      <c r="K2427" s="3" t="s">
        <v>746</v>
      </c>
      <c r="L2427" s="3" t="s">
        <v>498</v>
      </c>
      <c r="M2427" s="3">
        <v>45014</v>
      </c>
      <c r="N2427" s="3" t="s">
        <v>148</v>
      </c>
      <c r="O2427" s="3" t="s">
        <v>5482</v>
      </c>
      <c r="P2427" s="3" t="s">
        <v>32</v>
      </c>
      <c r="Q2427" s="3" t="s">
        <v>56</v>
      </c>
      <c r="R2427" s="3" t="s">
        <v>5483</v>
      </c>
      <c r="S2427" s="3">
        <v>273.06</v>
      </c>
      <c r="T2427" s="3">
        <v>2</v>
      </c>
      <c r="U2427" s="3">
        <v>0.4</v>
      </c>
      <c r="V2427" s="3">
        <v>-104.67300000000006</v>
      </c>
    </row>
    <row r="2428" spans="1:22" ht="14.25" customHeight="1" x14ac:dyDescent="0.25">
      <c r="A2428" s="3">
        <v>2427</v>
      </c>
      <c r="B2428" s="3" t="s">
        <v>5481</v>
      </c>
      <c r="C2428" s="4">
        <f>YEAR(Table_1[[#This Row],[Order Date]])</f>
        <v>2014</v>
      </c>
      <c r="D2428" s="9">
        <v>41999</v>
      </c>
      <c r="E2428" s="3">
        <v>42004</v>
      </c>
      <c r="F2428" s="3" t="s">
        <v>50</v>
      </c>
      <c r="G2428" s="3" t="s">
        <v>5317</v>
      </c>
      <c r="H2428" s="3" t="s">
        <v>5318</v>
      </c>
      <c r="I2428" s="3" t="s">
        <v>26</v>
      </c>
      <c r="J2428" s="3" t="s">
        <v>27</v>
      </c>
      <c r="K2428" s="3" t="s">
        <v>746</v>
      </c>
      <c r="L2428" s="3" t="s">
        <v>498</v>
      </c>
      <c r="M2428" s="3">
        <v>45014</v>
      </c>
      <c r="N2428" s="3" t="s">
        <v>148</v>
      </c>
      <c r="O2428" s="3" t="s">
        <v>4937</v>
      </c>
      <c r="P2428" s="3" t="s">
        <v>46</v>
      </c>
      <c r="Q2428" s="3" t="s">
        <v>269</v>
      </c>
      <c r="R2428" s="3" t="s">
        <v>186</v>
      </c>
      <c r="S2428" s="3">
        <v>39.311999999999998</v>
      </c>
      <c r="T2428" s="3">
        <v>13</v>
      </c>
      <c r="U2428" s="3">
        <v>0.2</v>
      </c>
      <c r="V2428" s="3">
        <v>12.776399999999999</v>
      </c>
    </row>
    <row r="2429" spans="1:22" ht="14.25" customHeight="1" x14ac:dyDescent="0.25">
      <c r="A2429" s="3">
        <v>2428</v>
      </c>
      <c r="B2429" s="3" t="s">
        <v>5484</v>
      </c>
      <c r="C2429" s="4">
        <f>YEAR(Table_1[[#This Row],[Order Date]])</f>
        <v>2013</v>
      </c>
      <c r="D2429" s="9">
        <v>41437</v>
      </c>
      <c r="E2429" s="3">
        <v>41443</v>
      </c>
      <c r="F2429" s="3" t="s">
        <v>50</v>
      </c>
      <c r="G2429" s="3" t="s">
        <v>773</v>
      </c>
      <c r="H2429" s="3" t="s">
        <v>774</v>
      </c>
      <c r="I2429" s="3" t="s">
        <v>41</v>
      </c>
      <c r="J2429" s="3" t="s">
        <v>27</v>
      </c>
      <c r="K2429" s="3" t="s">
        <v>1127</v>
      </c>
      <c r="L2429" s="3" t="s">
        <v>104</v>
      </c>
      <c r="M2429" s="3">
        <v>76017</v>
      </c>
      <c r="N2429" s="3" t="s">
        <v>105</v>
      </c>
      <c r="O2429" s="3" t="s">
        <v>5485</v>
      </c>
      <c r="P2429" s="3" t="s">
        <v>46</v>
      </c>
      <c r="Q2429" s="3" t="s">
        <v>75</v>
      </c>
      <c r="R2429" s="3" t="s">
        <v>5486</v>
      </c>
      <c r="S2429" s="3">
        <v>1.3439999999999996</v>
      </c>
      <c r="T2429" s="3">
        <v>4</v>
      </c>
      <c r="U2429" s="3">
        <v>0.8</v>
      </c>
      <c r="V2429" s="3">
        <v>-2.1504000000000008</v>
      </c>
    </row>
    <row r="2430" spans="1:22" ht="14.25" customHeight="1" x14ac:dyDescent="0.25">
      <c r="A2430" s="3">
        <v>2429</v>
      </c>
      <c r="B2430" s="3" t="s">
        <v>5484</v>
      </c>
      <c r="C2430" s="4">
        <f>YEAR(Table_1[[#This Row],[Order Date]])</f>
        <v>2013</v>
      </c>
      <c r="D2430" s="9">
        <v>41437</v>
      </c>
      <c r="E2430" s="3">
        <v>41443</v>
      </c>
      <c r="F2430" s="3" t="s">
        <v>50</v>
      </c>
      <c r="G2430" s="3" t="s">
        <v>773</v>
      </c>
      <c r="H2430" s="3" t="s">
        <v>774</v>
      </c>
      <c r="I2430" s="3" t="s">
        <v>41</v>
      </c>
      <c r="J2430" s="3" t="s">
        <v>27</v>
      </c>
      <c r="K2430" s="3" t="s">
        <v>1127</v>
      </c>
      <c r="L2430" s="3" t="s">
        <v>104</v>
      </c>
      <c r="M2430" s="3">
        <v>76017</v>
      </c>
      <c r="N2430" s="3" t="s">
        <v>105</v>
      </c>
      <c r="O2430" s="3" t="s">
        <v>5487</v>
      </c>
      <c r="P2430" s="3" t="s">
        <v>46</v>
      </c>
      <c r="Q2430" s="3" t="s">
        <v>75</v>
      </c>
      <c r="R2430" s="3" t="s">
        <v>5488</v>
      </c>
      <c r="S2430" s="3">
        <v>8.2719999999999985</v>
      </c>
      <c r="T2430" s="3">
        <v>4</v>
      </c>
      <c r="U2430" s="3">
        <v>0.8</v>
      </c>
      <c r="V2430" s="3">
        <v>-13.648800000000001</v>
      </c>
    </row>
    <row r="2431" spans="1:22" ht="14.25" customHeight="1" x14ac:dyDescent="0.25">
      <c r="A2431" s="3">
        <v>2430</v>
      </c>
      <c r="B2431" s="3" t="s">
        <v>5484</v>
      </c>
      <c r="C2431" s="4">
        <f>YEAR(Table_1[[#This Row],[Order Date]])</f>
        <v>2013</v>
      </c>
      <c r="D2431" s="9">
        <v>41437</v>
      </c>
      <c r="E2431" s="3">
        <v>41443</v>
      </c>
      <c r="F2431" s="3" t="s">
        <v>50</v>
      </c>
      <c r="G2431" s="3" t="s">
        <v>773</v>
      </c>
      <c r="H2431" s="3" t="s">
        <v>774</v>
      </c>
      <c r="I2431" s="3" t="s">
        <v>41</v>
      </c>
      <c r="J2431" s="3" t="s">
        <v>27</v>
      </c>
      <c r="K2431" s="3" t="s">
        <v>1127</v>
      </c>
      <c r="L2431" s="3" t="s">
        <v>104</v>
      </c>
      <c r="M2431" s="3">
        <v>76017</v>
      </c>
      <c r="N2431" s="3" t="s">
        <v>105</v>
      </c>
      <c r="O2431" s="3" t="s">
        <v>4270</v>
      </c>
      <c r="P2431" s="3" t="s">
        <v>32</v>
      </c>
      <c r="Q2431" s="3" t="s">
        <v>65</v>
      </c>
      <c r="R2431" s="3" t="s">
        <v>4271</v>
      </c>
      <c r="S2431" s="3">
        <v>12.544000000000002</v>
      </c>
      <c r="T2431" s="3">
        <v>7</v>
      </c>
      <c r="U2431" s="3">
        <v>0.6</v>
      </c>
      <c r="V2431" s="3">
        <v>-9.0944000000000038</v>
      </c>
    </row>
    <row r="2432" spans="1:22" ht="14.25" customHeight="1" x14ac:dyDescent="0.25">
      <c r="A2432" s="3">
        <v>2431</v>
      </c>
      <c r="B2432" s="3" t="s">
        <v>5489</v>
      </c>
      <c r="C2432" s="4">
        <f>YEAR(Table_1[[#This Row],[Order Date]])</f>
        <v>2014</v>
      </c>
      <c r="D2432" s="9">
        <v>41773</v>
      </c>
      <c r="E2432" s="3">
        <v>41780</v>
      </c>
      <c r="F2432" s="3" t="s">
        <v>50</v>
      </c>
      <c r="G2432" s="3" t="s">
        <v>1508</v>
      </c>
      <c r="H2432" s="3" t="s">
        <v>1509</v>
      </c>
      <c r="I2432" s="3" t="s">
        <v>102</v>
      </c>
      <c r="J2432" s="3" t="s">
        <v>27</v>
      </c>
      <c r="K2432" s="3" t="s">
        <v>127</v>
      </c>
      <c r="L2432" s="3" t="s">
        <v>43</v>
      </c>
      <c r="M2432" s="3">
        <v>94110</v>
      </c>
      <c r="N2432" s="3" t="s">
        <v>44</v>
      </c>
      <c r="O2432" s="3" t="s">
        <v>45</v>
      </c>
      <c r="P2432" s="3" t="s">
        <v>46</v>
      </c>
      <c r="Q2432" s="3" t="s">
        <v>47</v>
      </c>
      <c r="R2432" s="3" t="s">
        <v>48</v>
      </c>
      <c r="S2432" s="3">
        <v>58.48</v>
      </c>
      <c r="T2432" s="3">
        <v>8</v>
      </c>
      <c r="U2432" s="3">
        <v>0</v>
      </c>
      <c r="V2432" s="3">
        <v>27.485599999999998</v>
      </c>
    </row>
    <row r="2433" spans="1:22" ht="14.25" customHeight="1" x14ac:dyDescent="0.25">
      <c r="A2433" s="3">
        <v>2432</v>
      </c>
      <c r="B2433" s="3" t="s">
        <v>5490</v>
      </c>
      <c r="C2433" s="4">
        <f>YEAR(Table_1[[#This Row],[Order Date]])</f>
        <v>2014</v>
      </c>
      <c r="D2433" s="9">
        <v>42002</v>
      </c>
      <c r="E2433" s="3">
        <v>42007</v>
      </c>
      <c r="F2433" s="3" t="s">
        <v>50</v>
      </c>
      <c r="G2433" s="3" t="s">
        <v>3744</v>
      </c>
      <c r="H2433" s="3" t="s">
        <v>3745</v>
      </c>
      <c r="I2433" s="3" t="s">
        <v>41</v>
      </c>
      <c r="J2433" s="3" t="s">
        <v>27</v>
      </c>
      <c r="K2433" s="3" t="s">
        <v>95</v>
      </c>
      <c r="L2433" s="3" t="s">
        <v>96</v>
      </c>
      <c r="M2433" s="3">
        <v>98103</v>
      </c>
      <c r="N2433" s="3" t="s">
        <v>44</v>
      </c>
      <c r="O2433" s="3" t="s">
        <v>1362</v>
      </c>
      <c r="P2433" s="3" t="s">
        <v>32</v>
      </c>
      <c r="Q2433" s="3" t="s">
        <v>65</v>
      </c>
      <c r="R2433" s="3" t="s">
        <v>1363</v>
      </c>
      <c r="S2433" s="3">
        <v>7.4</v>
      </c>
      <c r="T2433" s="3">
        <v>2</v>
      </c>
      <c r="U2433" s="3">
        <v>0</v>
      </c>
      <c r="V2433" s="3">
        <v>3.0340000000000007</v>
      </c>
    </row>
    <row r="2434" spans="1:22" ht="14.25" customHeight="1" x14ac:dyDescent="0.25">
      <c r="A2434" s="3">
        <v>2433</v>
      </c>
      <c r="B2434" s="3" t="s">
        <v>5491</v>
      </c>
      <c r="C2434" s="4">
        <f>YEAR(Table_1[[#This Row],[Order Date]])</f>
        <v>2011</v>
      </c>
      <c r="D2434" s="9">
        <v>40627</v>
      </c>
      <c r="E2434" s="3">
        <v>40634</v>
      </c>
      <c r="F2434" s="3" t="s">
        <v>50</v>
      </c>
      <c r="G2434" s="3" t="s">
        <v>5492</v>
      </c>
      <c r="H2434" s="3" t="s">
        <v>5493</v>
      </c>
      <c r="I2434" s="3" t="s">
        <v>26</v>
      </c>
      <c r="J2434" s="3" t="s">
        <v>27</v>
      </c>
      <c r="K2434" s="3" t="s">
        <v>266</v>
      </c>
      <c r="L2434" s="3" t="s">
        <v>267</v>
      </c>
      <c r="M2434" s="3">
        <v>10009</v>
      </c>
      <c r="N2434" s="3" t="s">
        <v>148</v>
      </c>
      <c r="O2434" s="3" t="s">
        <v>5494</v>
      </c>
      <c r="P2434" s="3" t="s">
        <v>32</v>
      </c>
      <c r="Q2434" s="3" t="s">
        <v>36</v>
      </c>
      <c r="R2434" s="3" t="s">
        <v>5495</v>
      </c>
      <c r="S2434" s="3">
        <v>366.786</v>
      </c>
      <c r="T2434" s="3">
        <v>7</v>
      </c>
      <c r="U2434" s="3">
        <v>0.1</v>
      </c>
      <c r="V2434" s="3">
        <v>65.206400000000002</v>
      </c>
    </row>
    <row r="2435" spans="1:22" ht="14.25" customHeight="1" x14ac:dyDescent="0.25">
      <c r="A2435" s="3">
        <v>2434</v>
      </c>
      <c r="B2435" s="3" t="s">
        <v>5496</v>
      </c>
      <c r="C2435" s="4">
        <f>YEAR(Table_1[[#This Row],[Order Date]])</f>
        <v>2014</v>
      </c>
      <c r="D2435" s="9">
        <v>41788</v>
      </c>
      <c r="E2435" s="3">
        <v>41792</v>
      </c>
      <c r="F2435" s="3" t="s">
        <v>50</v>
      </c>
      <c r="G2435" s="3" t="s">
        <v>859</v>
      </c>
      <c r="H2435" s="3" t="s">
        <v>860</v>
      </c>
      <c r="I2435" s="3" t="s">
        <v>26</v>
      </c>
      <c r="J2435" s="3" t="s">
        <v>27</v>
      </c>
      <c r="K2435" s="3" t="s">
        <v>184</v>
      </c>
      <c r="L2435" s="3" t="s">
        <v>104</v>
      </c>
      <c r="M2435" s="3">
        <v>77070</v>
      </c>
      <c r="N2435" s="3" t="s">
        <v>105</v>
      </c>
      <c r="O2435" s="3" t="s">
        <v>5074</v>
      </c>
      <c r="P2435" s="3" t="s">
        <v>71</v>
      </c>
      <c r="Q2435" s="3" t="s">
        <v>72</v>
      </c>
      <c r="R2435" s="3" t="s">
        <v>5075</v>
      </c>
      <c r="S2435" s="3">
        <v>54.367999999999995</v>
      </c>
      <c r="T2435" s="3">
        <v>4</v>
      </c>
      <c r="U2435" s="3">
        <v>0.2</v>
      </c>
      <c r="V2435" s="3">
        <v>4.0775999999999968</v>
      </c>
    </row>
    <row r="2436" spans="1:22" ht="14.25" customHeight="1" x14ac:dyDescent="0.25">
      <c r="A2436" s="3">
        <v>2435</v>
      </c>
      <c r="B2436" s="3" t="s">
        <v>5497</v>
      </c>
      <c r="C2436" s="4">
        <f>YEAR(Table_1[[#This Row],[Order Date]])</f>
        <v>2012</v>
      </c>
      <c r="D2436" s="9">
        <v>41227</v>
      </c>
      <c r="E2436" s="3">
        <v>41230</v>
      </c>
      <c r="F2436" s="3" t="s">
        <v>188</v>
      </c>
      <c r="G2436" s="3" t="s">
        <v>5288</v>
      </c>
      <c r="H2436" s="3" t="s">
        <v>5289</v>
      </c>
      <c r="I2436" s="3" t="s">
        <v>41</v>
      </c>
      <c r="J2436" s="3" t="s">
        <v>27</v>
      </c>
      <c r="K2436" s="3" t="s">
        <v>318</v>
      </c>
      <c r="L2436" s="3" t="s">
        <v>319</v>
      </c>
      <c r="M2436" s="3">
        <v>22153</v>
      </c>
      <c r="N2436" s="3" t="s">
        <v>30</v>
      </c>
      <c r="O2436" s="3" t="s">
        <v>2423</v>
      </c>
      <c r="P2436" s="3" t="s">
        <v>46</v>
      </c>
      <c r="Q2436" s="3" t="s">
        <v>173</v>
      </c>
      <c r="R2436" s="3" t="s">
        <v>2424</v>
      </c>
      <c r="S2436" s="3">
        <v>33.96</v>
      </c>
      <c r="T2436" s="3">
        <v>2</v>
      </c>
      <c r="U2436" s="3">
        <v>0</v>
      </c>
      <c r="V2436" s="3">
        <v>16.98</v>
      </c>
    </row>
    <row r="2437" spans="1:22" ht="14.25" customHeight="1" x14ac:dyDescent="0.25">
      <c r="A2437" s="3">
        <v>2436</v>
      </c>
      <c r="B2437" s="3" t="s">
        <v>5497</v>
      </c>
      <c r="C2437" s="4">
        <f>YEAR(Table_1[[#This Row],[Order Date]])</f>
        <v>2012</v>
      </c>
      <c r="D2437" s="9">
        <v>41227</v>
      </c>
      <c r="E2437" s="3">
        <v>41230</v>
      </c>
      <c r="F2437" s="3" t="s">
        <v>188</v>
      </c>
      <c r="G2437" s="3" t="s">
        <v>5288</v>
      </c>
      <c r="H2437" s="3" t="s">
        <v>5289</v>
      </c>
      <c r="I2437" s="3" t="s">
        <v>41</v>
      </c>
      <c r="J2437" s="3" t="s">
        <v>27</v>
      </c>
      <c r="K2437" s="3" t="s">
        <v>318</v>
      </c>
      <c r="L2437" s="3" t="s">
        <v>319</v>
      </c>
      <c r="M2437" s="3">
        <v>22153</v>
      </c>
      <c r="N2437" s="3" t="s">
        <v>30</v>
      </c>
      <c r="O2437" s="3" t="s">
        <v>5498</v>
      </c>
      <c r="P2437" s="3" t="s">
        <v>46</v>
      </c>
      <c r="Q2437" s="3" t="s">
        <v>78</v>
      </c>
      <c r="R2437" s="3" t="s">
        <v>5499</v>
      </c>
      <c r="S2437" s="3">
        <v>826.11</v>
      </c>
      <c r="T2437" s="3">
        <v>3</v>
      </c>
      <c r="U2437" s="3">
        <v>0</v>
      </c>
      <c r="V2437" s="3">
        <v>322.18290000000002</v>
      </c>
    </row>
    <row r="2438" spans="1:22" ht="14.25" customHeight="1" x14ac:dyDescent="0.25">
      <c r="A2438" s="3">
        <v>2437</v>
      </c>
      <c r="B2438" s="3" t="s">
        <v>5500</v>
      </c>
      <c r="C2438" s="4">
        <f>YEAR(Table_1[[#This Row],[Order Date]])</f>
        <v>2014</v>
      </c>
      <c r="D2438" s="9">
        <v>41824</v>
      </c>
      <c r="E2438" s="3">
        <v>41831</v>
      </c>
      <c r="F2438" s="3" t="s">
        <v>50</v>
      </c>
      <c r="G2438" s="3" t="s">
        <v>2052</v>
      </c>
      <c r="H2438" s="3" t="s">
        <v>2053</v>
      </c>
      <c r="I2438" s="3" t="s">
        <v>26</v>
      </c>
      <c r="J2438" s="3" t="s">
        <v>27</v>
      </c>
      <c r="K2438" s="3" t="s">
        <v>2851</v>
      </c>
      <c r="L2438" s="3" t="s">
        <v>668</v>
      </c>
      <c r="M2438" s="3">
        <v>87401</v>
      </c>
      <c r="N2438" s="3" t="s">
        <v>44</v>
      </c>
      <c r="O2438" s="3" t="s">
        <v>338</v>
      </c>
      <c r="P2438" s="3" t="s">
        <v>32</v>
      </c>
      <c r="Q2438" s="3" t="s">
        <v>65</v>
      </c>
      <c r="R2438" s="3" t="s">
        <v>339</v>
      </c>
      <c r="S2438" s="3">
        <v>545.85</v>
      </c>
      <c r="T2438" s="3">
        <v>9</v>
      </c>
      <c r="U2438" s="3">
        <v>0</v>
      </c>
      <c r="V2438" s="3">
        <v>114.6285</v>
      </c>
    </row>
    <row r="2439" spans="1:22" ht="14.25" customHeight="1" x14ac:dyDescent="0.25">
      <c r="A2439" s="3">
        <v>2438</v>
      </c>
      <c r="B2439" s="3" t="s">
        <v>5501</v>
      </c>
      <c r="C2439" s="4">
        <f>YEAR(Table_1[[#This Row],[Order Date]])</f>
        <v>2011</v>
      </c>
      <c r="D2439" s="9">
        <v>40865</v>
      </c>
      <c r="E2439" s="3">
        <v>40867</v>
      </c>
      <c r="F2439" s="3" t="s">
        <v>23</v>
      </c>
      <c r="G2439" s="3" t="s">
        <v>5502</v>
      </c>
      <c r="H2439" s="3" t="s">
        <v>5503</v>
      </c>
      <c r="I2439" s="3" t="s">
        <v>26</v>
      </c>
      <c r="J2439" s="3" t="s">
        <v>27</v>
      </c>
      <c r="K2439" s="3" t="s">
        <v>1473</v>
      </c>
      <c r="L2439" s="3" t="s">
        <v>457</v>
      </c>
      <c r="M2439" s="3">
        <v>80027</v>
      </c>
      <c r="N2439" s="3" t="s">
        <v>44</v>
      </c>
      <c r="O2439" s="3" t="s">
        <v>5504</v>
      </c>
      <c r="P2439" s="3" t="s">
        <v>32</v>
      </c>
      <c r="Q2439" s="3" t="s">
        <v>56</v>
      </c>
      <c r="R2439" s="3" t="s">
        <v>5505</v>
      </c>
      <c r="S2439" s="3">
        <v>145.97999999999999</v>
      </c>
      <c r="T2439" s="3">
        <v>2</v>
      </c>
      <c r="U2439" s="3">
        <v>0.5</v>
      </c>
      <c r="V2439" s="3">
        <v>-99.266399999999976</v>
      </c>
    </row>
    <row r="2440" spans="1:22" ht="14.25" customHeight="1" x14ac:dyDescent="0.25">
      <c r="A2440" s="3">
        <v>2439</v>
      </c>
      <c r="B2440" s="3" t="s">
        <v>5501</v>
      </c>
      <c r="C2440" s="4">
        <f>YEAR(Table_1[[#This Row],[Order Date]])</f>
        <v>2011</v>
      </c>
      <c r="D2440" s="9">
        <v>40865</v>
      </c>
      <c r="E2440" s="3">
        <v>40867</v>
      </c>
      <c r="F2440" s="3" t="s">
        <v>23</v>
      </c>
      <c r="G2440" s="3" t="s">
        <v>5502</v>
      </c>
      <c r="H2440" s="3" t="s">
        <v>5503</v>
      </c>
      <c r="I2440" s="3" t="s">
        <v>26</v>
      </c>
      <c r="J2440" s="3" t="s">
        <v>27</v>
      </c>
      <c r="K2440" s="3" t="s">
        <v>1473</v>
      </c>
      <c r="L2440" s="3" t="s">
        <v>457</v>
      </c>
      <c r="M2440" s="3">
        <v>80027</v>
      </c>
      <c r="N2440" s="3" t="s">
        <v>44</v>
      </c>
      <c r="O2440" s="3" t="s">
        <v>3359</v>
      </c>
      <c r="P2440" s="3" t="s">
        <v>46</v>
      </c>
      <c r="Q2440" s="3" t="s">
        <v>90</v>
      </c>
      <c r="R2440" s="3" t="s">
        <v>3360</v>
      </c>
      <c r="S2440" s="3">
        <v>35.808</v>
      </c>
      <c r="T2440" s="3">
        <v>4</v>
      </c>
      <c r="U2440" s="3">
        <v>0.2</v>
      </c>
      <c r="V2440" s="3">
        <v>12.5328</v>
      </c>
    </row>
    <row r="2441" spans="1:22" ht="14.25" customHeight="1" x14ac:dyDescent="0.25">
      <c r="A2441" s="3">
        <v>2440</v>
      </c>
      <c r="B2441" s="3" t="s">
        <v>5506</v>
      </c>
      <c r="C2441" s="4">
        <f>YEAR(Table_1[[#This Row],[Order Date]])</f>
        <v>2014</v>
      </c>
      <c r="D2441" s="9">
        <v>41838</v>
      </c>
      <c r="E2441" s="3">
        <v>41843</v>
      </c>
      <c r="F2441" s="3" t="s">
        <v>50</v>
      </c>
      <c r="G2441" s="3" t="s">
        <v>4348</v>
      </c>
      <c r="H2441" s="3" t="s">
        <v>4349</v>
      </c>
      <c r="I2441" s="3" t="s">
        <v>26</v>
      </c>
      <c r="J2441" s="3" t="s">
        <v>27</v>
      </c>
      <c r="K2441" s="3" t="s">
        <v>900</v>
      </c>
      <c r="L2441" s="3" t="s">
        <v>54</v>
      </c>
      <c r="M2441" s="3">
        <v>33614</v>
      </c>
      <c r="N2441" s="3" t="s">
        <v>30</v>
      </c>
      <c r="O2441" s="3" t="s">
        <v>2447</v>
      </c>
      <c r="P2441" s="3" t="s">
        <v>32</v>
      </c>
      <c r="Q2441" s="3" t="s">
        <v>65</v>
      </c>
      <c r="R2441" s="3" t="s">
        <v>2448</v>
      </c>
      <c r="S2441" s="3">
        <v>7.9040000000000008</v>
      </c>
      <c r="T2441" s="3">
        <v>2</v>
      </c>
      <c r="U2441" s="3">
        <v>0.2</v>
      </c>
      <c r="V2441" s="3">
        <v>2.1736000000000004</v>
      </c>
    </row>
    <row r="2442" spans="1:22" ht="14.25" customHeight="1" x14ac:dyDescent="0.25">
      <c r="A2442" s="3">
        <v>2441</v>
      </c>
      <c r="B2442" s="3" t="s">
        <v>5507</v>
      </c>
      <c r="C2442" s="4">
        <f>YEAR(Table_1[[#This Row],[Order Date]])</f>
        <v>2013</v>
      </c>
      <c r="D2442" s="9">
        <v>41417</v>
      </c>
      <c r="E2442" s="3">
        <v>41422</v>
      </c>
      <c r="F2442" s="3" t="s">
        <v>50</v>
      </c>
      <c r="G2442" s="3" t="s">
        <v>5077</v>
      </c>
      <c r="H2442" s="3" t="s">
        <v>5078</v>
      </c>
      <c r="I2442" s="3" t="s">
        <v>26</v>
      </c>
      <c r="J2442" s="3" t="s">
        <v>27</v>
      </c>
      <c r="K2442" s="3" t="s">
        <v>5508</v>
      </c>
      <c r="L2442" s="3" t="s">
        <v>788</v>
      </c>
      <c r="M2442" s="3">
        <v>7055</v>
      </c>
      <c r="N2442" s="3" t="s">
        <v>148</v>
      </c>
      <c r="O2442" s="3" t="s">
        <v>1204</v>
      </c>
      <c r="P2442" s="3" t="s">
        <v>71</v>
      </c>
      <c r="Q2442" s="3" t="s">
        <v>72</v>
      </c>
      <c r="R2442" s="3" t="s">
        <v>1205</v>
      </c>
      <c r="S2442" s="3">
        <v>345</v>
      </c>
      <c r="T2442" s="3">
        <v>5</v>
      </c>
      <c r="U2442" s="3">
        <v>0</v>
      </c>
      <c r="V2442" s="3">
        <v>86.25</v>
      </c>
    </row>
    <row r="2443" spans="1:22" ht="14.25" customHeight="1" x14ac:dyDescent="0.25">
      <c r="A2443" s="3">
        <v>2442</v>
      </c>
      <c r="B2443" s="3" t="s">
        <v>5507</v>
      </c>
      <c r="C2443" s="4">
        <f>YEAR(Table_1[[#This Row],[Order Date]])</f>
        <v>2013</v>
      </c>
      <c r="D2443" s="9">
        <v>41417</v>
      </c>
      <c r="E2443" s="3">
        <v>41422</v>
      </c>
      <c r="F2443" s="3" t="s">
        <v>50</v>
      </c>
      <c r="G2443" s="3" t="s">
        <v>5077</v>
      </c>
      <c r="H2443" s="3" t="s">
        <v>5078</v>
      </c>
      <c r="I2443" s="3" t="s">
        <v>26</v>
      </c>
      <c r="J2443" s="3" t="s">
        <v>27</v>
      </c>
      <c r="K2443" s="3" t="s">
        <v>5508</v>
      </c>
      <c r="L2443" s="3" t="s">
        <v>788</v>
      </c>
      <c r="M2443" s="3">
        <v>7055</v>
      </c>
      <c r="N2443" s="3" t="s">
        <v>148</v>
      </c>
      <c r="O2443" s="3" t="s">
        <v>883</v>
      </c>
      <c r="P2443" s="3" t="s">
        <v>32</v>
      </c>
      <c r="Q2443" s="3" t="s">
        <v>56</v>
      </c>
      <c r="R2443" s="3" t="s">
        <v>884</v>
      </c>
      <c r="S2443" s="3">
        <v>174.28599999999997</v>
      </c>
      <c r="T2443" s="3">
        <v>2</v>
      </c>
      <c r="U2443" s="3">
        <v>0.3</v>
      </c>
      <c r="V2443" s="3">
        <v>-19.918399999999991</v>
      </c>
    </row>
    <row r="2444" spans="1:22" ht="14.25" customHeight="1" x14ac:dyDescent="0.25">
      <c r="A2444" s="3">
        <v>2443</v>
      </c>
      <c r="B2444" s="3" t="s">
        <v>5507</v>
      </c>
      <c r="C2444" s="4">
        <f>YEAR(Table_1[[#This Row],[Order Date]])</f>
        <v>2013</v>
      </c>
      <c r="D2444" s="9">
        <v>41417</v>
      </c>
      <c r="E2444" s="3">
        <v>41422</v>
      </c>
      <c r="F2444" s="3" t="s">
        <v>50</v>
      </c>
      <c r="G2444" s="3" t="s">
        <v>5077</v>
      </c>
      <c r="H2444" s="3" t="s">
        <v>5078</v>
      </c>
      <c r="I2444" s="3" t="s">
        <v>26</v>
      </c>
      <c r="J2444" s="3" t="s">
        <v>27</v>
      </c>
      <c r="K2444" s="3" t="s">
        <v>5508</v>
      </c>
      <c r="L2444" s="3" t="s">
        <v>788</v>
      </c>
      <c r="M2444" s="3">
        <v>7055</v>
      </c>
      <c r="N2444" s="3" t="s">
        <v>148</v>
      </c>
      <c r="O2444" s="3" t="s">
        <v>816</v>
      </c>
      <c r="P2444" s="3" t="s">
        <v>46</v>
      </c>
      <c r="Q2444" s="3" t="s">
        <v>78</v>
      </c>
      <c r="R2444" s="3" t="s">
        <v>817</v>
      </c>
      <c r="S2444" s="3">
        <v>662.84</v>
      </c>
      <c r="T2444" s="3">
        <v>4</v>
      </c>
      <c r="U2444" s="3">
        <v>0</v>
      </c>
      <c r="V2444" s="3">
        <v>172.33840000000004</v>
      </c>
    </row>
    <row r="2445" spans="1:22" ht="14.25" customHeight="1" x14ac:dyDescent="0.25">
      <c r="A2445" s="3">
        <v>2444</v>
      </c>
      <c r="B2445" s="3" t="s">
        <v>5507</v>
      </c>
      <c r="C2445" s="4">
        <f>YEAR(Table_1[[#This Row],[Order Date]])</f>
        <v>2013</v>
      </c>
      <c r="D2445" s="9">
        <v>41417</v>
      </c>
      <c r="E2445" s="3">
        <v>41422</v>
      </c>
      <c r="F2445" s="3" t="s">
        <v>50</v>
      </c>
      <c r="G2445" s="3" t="s">
        <v>5077</v>
      </c>
      <c r="H2445" s="3" t="s">
        <v>5078</v>
      </c>
      <c r="I2445" s="3" t="s">
        <v>26</v>
      </c>
      <c r="J2445" s="3" t="s">
        <v>27</v>
      </c>
      <c r="K2445" s="3" t="s">
        <v>5508</v>
      </c>
      <c r="L2445" s="3" t="s">
        <v>788</v>
      </c>
      <c r="M2445" s="3">
        <v>7055</v>
      </c>
      <c r="N2445" s="3" t="s">
        <v>148</v>
      </c>
      <c r="O2445" s="3" t="s">
        <v>1750</v>
      </c>
      <c r="P2445" s="3" t="s">
        <v>71</v>
      </c>
      <c r="Q2445" s="3" t="s">
        <v>161</v>
      </c>
      <c r="R2445" s="3" t="s">
        <v>1751</v>
      </c>
      <c r="S2445" s="3">
        <v>95.1</v>
      </c>
      <c r="T2445" s="3">
        <v>5</v>
      </c>
      <c r="U2445" s="3">
        <v>0</v>
      </c>
      <c r="V2445" s="3">
        <v>30.431999999999995</v>
      </c>
    </row>
    <row r="2446" spans="1:22" ht="14.25" customHeight="1" x14ac:dyDescent="0.25">
      <c r="A2446" s="3">
        <v>2445</v>
      </c>
      <c r="B2446" s="3" t="s">
        <v>5507</v>
      </c>
      <c r="C2446" s="4">
        <f>YEAR(Table_1[[#This Row],[Order Date]])</f>
        <v>2013</v>
      </c>
      <c r="D2446" s="9">
        <v>41417</v>
      </c>
      <c r="E2446" s="3">
        <v>41422</v>
      </c>
      <c r="F2446" s="3" t="s">
        <v>50</v>
      </c>
      <c r="G2446" s="3" t="s">
        <v>5077</v>
      </c>
      <c r="H2446" s="3" t="s">
        <v>5078</v>
      </c>
      <c r="I2446" s="3" t="s">
        <v>26</v>
      </c>
      <c r="J2446" s="3" t="s">
        <v>27</v>
      </c>
      <c r="K2446" s="3" t="s">
        <v>5508</v>
      </c>
      <c r="L2446" s="3" t="s">
        <v>788</v>
      </c>
      <c r="M2446" s="3">
        <v>7055</v>
      </c>
      <c r="N2446" s="3" t="s">
        <v>148</v>
      </c>
      <c r="O2446" s="3" t="s">
        <v>5509</v>
      </c>
      <c r="P2446" s="3" t="s">
        <v>46</v>
      </c>
      <c r="Q2446" s="3" t="s">
        <v>173</v>
      </c>
      <c r="R2446" s="3" t="s">
        <v>5510</v>
      </c>
      <c r="S2446" s="3">
        <v>26.880000000000003</v>
      </c>
      <c r="T2446" s="3">
        <v>6</v>
      </c>
      <c r="U2446" s="3">
        <v>0</v>
      </c>
      <c r="V2446" s="3">
        <v>12.902400000000002</v>
      </c>
    </row>
    <row r="2447" spans="1:22" ht="14.25" customHeight="1" x14ac:dyDescent="0.25">
      <c r="A2447" s="3">
        <v>2446</v>
      </c>
      <c r="B2447" s="3" t="s">
        <v>5507</v>
      </c>
      <c r="C2447" s="4">
        <f>YEAR(Table_1[[#This Row],[Order Date]])</f>
        <v>2013</v>
      </c>
      <c r="D2447" s="9">
        <v>41417</v>
      </c>
      <c r="E2447" s="3">
        <v>41422</v>
      </c>
      <c r="F2447" s="3" t="s">
        <v>50</v>
      </c>
      <c r="G2447" s="3" t="s">
        <v>5077</v>
      </c>
      <c r="H2447" s="3" t="s">
        <v>5078</v>
      </c>
      <c r="I2447" s="3" t="s">
        <v>26</v>
      </c>
      <c r="J2447" s="3" t="s">
        <v>27</v>
      </c>
      <c r="K2447" s="3" t="s">
        <v>5508</v>
      </c>
      <c r="L2447" s="3" t="s">
        <v>788</v>
      </c>
      <c r="M2447" s="3">
        <v>7055</v>
      </c>
      <c r="N2447" s="3" t="s">
        <v>148</v>
      </c>
      <c r="O2447" s="3" t="s">
        <v>3748</v>
      </c>
      <c r="P2447" s="3" t="s">
        <v>71</v>
      </c>
      <c r="Q2447" s="3" t="s">
        <v>72</v>
      </c>
      <c r="R2447" s="3" t="s">
        <v>3749</v>
      </c>
      <c r="S2447" s="3">
        <v>257.98</v>
      </c>
      <c r="T2447" s="3">
        <v>2</v>
      </c>
      <c r="U2447" s="3">
        <v>0</v>
      </c>
      <c r="V2447" s="3">
        <v>74.8142</v>
      </c>
    </row>
    <row r="2448" spans="1:22" ht="14.25" customHeight="1" x14ac:dyDescent="0.25">
      <c r="A2448" s="3">
        <v>2447</v>
      </c>
      <c r="B2448" s="3" t="s">
        <v>5511</v>
      </c>
      <c r="C2448" s="4">
        <f>YEAR(Table_1[[#This Row],[Order Date]])</f>
        <v>2012</v>
      </c>
      <c r="D2448" s="9">
        <v>41177</v>
      </c>
      <c r="E2448" s="3">
        <v>41183</v>
      </c>
      <c r="F2448" s="3" t="s">
        <v>50</v>
      </c>
      <c r="G2448" s="3" t="s">
        <v>4893</v>
      </c>
      <c r="H2448" s="3" t="s">
        <v>4894</v>
      </c>
      <c r="I2448" s="3" t="s">
        <v>26</v>
      </c>
      <c r="J2448" s="3" t="s">
        <v>27</v>
      </c>
      <c r="K2448" s="3" t="s">
        <v>42</v>
      </c>
      <c r="L2448" s="3" t="s">
        <v>43</v>
      </c>
      <c r="M2448" s="3">
        <v>90004</v>
      </c>
      <c r="N2448" s="3" t="s">
        <v>44</v>
      </c>
      <c r="O2448" s="3" t="s">
        <v>2956</v>
      </c>
      <c r="P2448" s="3" t="s">
        <v>46</v>
      </c>
      <c r="Q2448" s="3" t="s">
        <v>173</v>
      </c>
      <c r="R2448" s="3" t="s">
        <v>2957</v>
      </c>
      <c r="S2448" s="3">
        <v>17.48</v>
      </c>
      <c r="T2448" s="3">
        <v>2</v>
      </c>
      <c r="U2448" s="3">
        <v>0</v>
      </c>
      <c r="V2448" s="3">
        <v>8.2156000000000002</v>
      </c>
    </row>
    <row r="2449" spans="1:22" ht="14.25" customHeight="1" x14ac:dyDescent="0.25">
      <c r="A2449" s="3">
        <v>2448</v>
      </c>
      <c r="B2449" s="3" t="s">
        <v>5512</v>
      </c>
      <c r="C2449" s="4">
        <f>YEAR(Table_1[[#This Row],[Order Date]])</f>
        <v>2013</v>
      </c>
      <c r="D2449" s="9">
        <v>41579</v>
      </c>
      <c r="E2449" s="3">
        <v>41585</v>
      </c>
      <c r="F2449" s="3" t="s">
        <v>50</v>
      </c>
      <c r="G2449" s="3" t="s">
        <v>1870</v>
      </c>
      <c r="H2449" s="3" t="s">
        <v>1871</v>
      </c>
      <c r="I2449" s="3" t="s">
        <v>26</v>
      </c>
      <c r="J2449" s="3" t="s">
        <v>27</v>
      </c>
      <c r="K2449" s="3" t="s">
        <v>146</v>
      </c>
      <c r="L2449" s="3" t="s">
        <v>147</v>
      </c>
      <c r="M2449" s="3">
        <v>19143</v>
      </c>
      <c r="N2449" s="3" t="s">
        <v>148</v>
      </c>
      <c r="O2449" s="3" t="s">
        <v>4619</v>
      </c>
      <c r="P2449" s="3" t="s">
        <v>32</v>
      </c>
      <c r="Q2449" s="3" t="s">
        <v>36</v>
      </c>
      <c r="R2449" s="3" t="s">
        <v>4620</v>
      </c>
      <c r="S2449" s="3">
        <v>492.83499999999998</v>
      </c>
      <c r="T2449" s="3">
        <v>5</v>
      </c>
      <c r="U2449" s="3">
        <v>0.3</v>
      </c>
      <c r="V2449" s="3">
        <v>-14.080999999999989</v>
      </c>
    </row>
    <row r="2450" spans="1:22" ht="14.25" customHeight="1" x14ac:dyDescent="0.25">
      <c r="A2450" s="3">
        <v>2449</v>
      </c>
      <c r="B2450" s="3" t="s">
        <v>5513</v>
      </c>
      <c r="C2450" s="4">
        <f>YEAR(Table_1[[#This Row],[Order Date]])</f>
        <v>2012</v>
      </c>
      <c r="D2450" s="9">
        <v>41166</v>
      </c>
      <c r="E2450" s="3">
        <v>41169</v>
      </c>
      <c r="F2450" s="3" t="s">
        <v>23</v>
      </c>
      <c r="G2450" s="3" t="s">
        <v>1734</v>
      </c>
      <c r="H2450" s="3" t="s">
        <v>1735</v>
      </c>
      <c r="I2450" s="3" t="s">
        <v>26</v>
      </c>
      <c r="J2450" s="3" t="s">
        <v>27</v>
      </c>
      <c r="K2450" s="3" t="s">
        <v>5514</v>
      </c>
      <c r="L2450" s="3" t="s">
        <v>383</v>
      </c>
      <c r="M2450" s="3">
        <v>29406</v>
      </c>
      <c r="N2450" s="3" t="s">
        <v>30</v>
      </c>
      <c r="O2450" s="3" t="s">
        <v>1689</v>
      </c>
      <c r="P2450" s="3" t="s">
        <v>46</v>
      </c>
      <c r="Q2450" s="3" t="s">
        <v>59</v>
      </c>
      <c r="R2450" s="3" t="s">
        <v>1690</v>
      </c>
      <c r="S2450" s="3">
        <v>269.49</v>
      </c>
      <c r="T2450" s="3">
        <v>3</v>
      </c>
      <c r="U2450" s="3">
        <v>0</v>
      </c>
      <c r="V2450" s="3">
        <v>5.3897999999999939</v>
      </c>
    </row>
    <row r="2451" spans="1:22" ht="14.25" customHeight="1" x14ac:dyDescent="0.25">
      <c r="A2451" s="3">
        <v>2450</v>
      </c>
      <c r="B2451" s="3" t="s">
        <v>5515</v>
      </c>
      <c r="C2451" s="4">
        <f>YEAR(Table_1[[#This Row],[Order Date]])</f>
        <v>2013</v>
      </c>
      <c r="D2451" s="9">
        <v>41584</v>
      </c>
      <c r="E2451" s="3">
        <v>41589</v>
      </c>
      <c r="F2451" s="3" t="s">
        <v>50</v>
      </c>
      <c r="G2451" s="3" t="s">
        <v>377</v>
      </c>
      <c r="H2451" s="3" t="s">
        <v>378</v>
      </c>
      <c r="I2451" s="3" t="s">
        <v>102</v>
      </c>
      <c r="J2451" s="3" t="s">
        <v>27</v>
      </c>
      <c r="K2451" s="3" t="s">
        <v>630</v>
      </c>
      <c r="L2451" s="3" t="s">
        <v>43</v>
      </c>
      <c r="M2451" s="3">
        <v>95123</v>
      </c>
      <c r="N2451" s="3" t="s">
        <v>44</v>
      </c>
      <c r="O2451" s="3" t="s">
        <v>5516</v>
      </c>
      <c r="P2451" s="3" t="s">
        <v>46</v>
      </c>
      <c r="Q2451" s="3" t="s">
        <v>75</v>
      </c>
      <c r="R2451" s="3" t="s">
        <v>5517</v>
      </c>
      <c r="S2451" s="3">
        <v>29.120000000000005</v>
      </c>
      <c r="T2451" s="3">
        <v>5</v>
      </c>
      <c r="U2451" s="3">
        <v>0.2</v>
      </c>
      <c r="V2451" s="3">
        <v>9.8279999999999959</v>
      </c>
    </row>
    <row r="2452" spans="1:22" ht="14.25" customHeight="1" x14ac:dyDescent="0.25">
      <c r="A2452" s="3">
        <v>2451</v>
      </c>
      <c r="B2452" s="3" t="s">
        <v>5518</v>
      </c>
      <c r="C2452" s="4">
        <f>YEAR(Table_1[[#This Row],[Order Date]])</f>
        <v>2014</v>
      </c>
      <c r="D2452" s="9">
        <v>41716</v>
      </c>
      <c r="E2452" s="3">
        <v>41721</v>
      </c>
      <c r="F2452" s="3" t="s">
        <v>23</v>
      </c>
      <c r="G2452" s="3" t="s">
        <v>5194</v>
      </c>
      <c r="H2452" s="3" t="s">
        <v>5195</v>
      </c>
      <c r="I2452" s="3" t="s">
        <v>26</v>
      </c>
      <c r="J2452" s="3" t="s">
        <v>27</v>
      </c>
      <c r="K2452" s="3" t="s">
        <v>266</v>
      </c>
      <c r="L2452" s="3" t="s">
        <v>267</v>
      </c>
      <c r="M2452" s="3">
        <v>10011</v>
      </c>
      <c r="N2452" s="3" t="s">
        <v>148</v>
      </c>
      <c r="O2452" s="3" t="s">
        <v>5519</v>
      </c>
      <c r="P2452" s="3" t="s">
        <v>46</v>
      </c>
      <c r="Q2452" s="3" t="s">
        <v>47</v>
      </c>
      <c r="R2452" s="3" t="s">
        <v>5520</v>
      </c>
      <c r="S2452" s="3">
        <v>18.75</v>
      </c>
      <c r="T2452" s="3">
        <v>5</v>
      </c>
      <c r="U2452" s="3">
        <v>0</v>
      </c>
      <c r="V2452" s="3">
        <v>9</v>
      </c>
    </row>
    <row r="2453" spans="1:22" ht="14.25" customHeight="1" x14ac:dyDescent="0.25">
      <c r="A2453" s="3">
        <v>2452</v>
      </c>
      <c r="B2453" s="3" t="s">
        <v>5518</v>
      </c>
      <c r="C2453" s="4">
        <f>YEAR(Table_1[[#This Row],[Order Date]])</f>
        <v>2014</v>
      </c>
      <c r="D2453" s="9">
        <v>41716</v>
      </c>
      <c r="E2453" s="3">
        <v>41721</v>
      </c>
      <c r="F2453" s="3" t="s">
        <v>23</v>
      </c>
      <c r="G2453" s="3" t="s">
        <v>5194</v>
      </c>
      <c r="H2453" s="3" t="s">
        <v>5195</v>
      </c>
      <c r="I2453" s="3" t="s">
        <v>26</v>
      </c>
      <c r="J2453" s="3" t="s">
        <v>27</v>
      </c>
      <c r="K2453" s="3" t="s">
        <v>266</v>
      </c>
      <c r="L2453" s="3" t="s">
        <v>267</v>
      </c>
      <c r="M2453" s="3">
        <v>10011</v>
      </c>
      <c r="N2453" s="3" t="s">
        <v>148</v>
      </c>
      <c r="O2453" s="3" t="s">
        <v>1642</v>
      </c>
      <c r="P2453" s="3" t="s">
        <v>71</v>
      </c>
      <c r="Q2453" s="3" t="s">
        <v>72</v>
      </c>
      <c r="R2453" s="3" t="s">
        <v>1643</v>
      </c>
      <c r="S2453" s="3">
        <v>119.69999999999999</v>
      </c>
      <c r="T2453" s="3">
        <v>6</v>
      </c>
      <c r="U2453" s="3">
        <v>0</v>
      </c>
      <c r="V2453" s="3">
        <v>31.121999999999996</v>
      </c>
    </row>
    <row r="2454" spans="1:22" ht="14.25" customHeight="1" x14ac:dyDescent="0.25">
      <c r="A2454" s="3">
        <v>2453</v>
      </c>
      <c r="B2454" s="3" t="s">
        <v>5518</v>
      </c>
      <c r="C2454" s="4">
        <f>YEAR(Table_1[[#This Row],[Order Date]])</f>
        <v>2014</v>
      </c>
      <c r="D2454" s="9">
        <v>41716</v>
      </c>
      <c r="E2454" s="3">
        <v>41721</v>
      </c>
      <c r="F2454" s="3" t="s">
        <v>23</v>
      </c>
      <c r="G2454" s="3" t="s">
        <v>5194</v>
      </c>
      <c r="H2454" s="3" t="s">
        <v>5195</v>
      </c>
      <c r="I2454" s="3" t="s">
        <v>26</v>
      </c>
      <c r="J2454" s="3" t="s">
        <v>27</v>
      </c>
      <c r="K2454" s="3" t="s">
        <v>266</v>
      </c>
      <c r="L2454" s="3" t="s">
        <v>267</v>
      </c>
      <c r="M2454" s="3">
        <v>10011</v>
      </c>
      <c r="N2454" s="3" t="s">
        <v>148</v>
      </c>
      <c r="O2454" s="3" t="s">
        <v>2077</v>
      </c>
      <c r="P2454" s="3" t="s">
        <v>46</v>
      </c>
      <c r="Q2454" s="3" t="s">
        <v>75</v>
      </c>
      <c r="R2454" s="3" t="s">
        <v>2078</v>
      </c>
      <c r="S2454" s="3">
        <v>9.1440000000000001</v>
      </c>
      <c r="T2454" s="3">
        <v>3</v>
      </c>
      <c r="U2454" s="3">
        <v>0.2</v>
      </c>
      <c r="V2454" s="3">
        <v>3.0860999999999996</v>
      </c>
    </row>
    <row r="2455" spans="1:22" ht="14.25" customHeight="1" x14ac:dyDescent="0.25">
      <c r="A2455" s="3">
        <v>2454</v>
      </c>
      <c r="B2455" s="3" t="s">
        <v>5518</v>
      </c>
      <c r="C2455" s="4">
        <f>YEAR(Table_1[[#This Row],[Order Date]])</f>
        <v>2014</v>
      </c>
      <c r="D2455" s="9">
        <v>41716</v>
      </c>
      <c r="E2455" s="3">
        <v>41721</v>
      </c>
      <c r="F2455" s="3" t="s">
        <v>23</v>
      </c>
      <c r="G2455" s="3" t="s">
        <v>5194</v>
      </c>
      <c r="H2455" s="3" t="s">
        <v>5195</v>
      </c>
      <c r="I2455" s="3" t="s">
        <v>26</v>
      </c>
      <c r="J2455" s="3" t="s">
        <v>27</v>
      </c>
      <c r="K2455" s="3" t="s">
        <v>266</v>
      </c>
      <c r="L2455" s="3" t="s">
        <v>267</v>
      </c>
      <c r="M2455" s="3">
        <v>10011</v>
      </c>
      <c r="N2455" s="3" t="s">
        <v>148</v>
      </c>
      <c r="O2455" s="3" t="s">
        <v>1750</v>
      </c>
      <c r="P2455" s="3" t="s">
        <v>71</v>
      </c>
      <c r="Q2455" s="3" t="s">
        <v>161</v>
      </c>
      <c r="R2455" s="3" t="s">
        <v>1751</v>
      </c>
      <c r="S2455" s="3">
        <v>57.06</v>
      </c>
      <c r="T2455" s="3">
        <v>3</v>
      </c>
      <c r="U2455" s="3">
        <v>0</v>
      </c>
      <c r="V2455" s="3">
        <v>18.2592</v>
      </c>
    </row>
    <row r="2456" spans="1:22" ht="14.25" customHeight="1" x14ac:dyDescent="0.25">
      <c r="A2456" s="3">
        <v>2455</v>
      </c>
      <c r="B2456" s="3" t="s">
        <v>5518</v>
      </c>
      <c r="C2456" s="4">
        <f>YEAR(Table_1[[#This Row],[Order Date]])</f>
        <v>2014</v>
      </c>
      <c r="D2456" s="9">
        <v>41716</v>
      </c>
      <c r="E2456" s="3">
        <v>41721</v>
      </c>
      <c r="F2456" s="3" t="s">
        <v>23</v>
      </c>
      <c r="G2456" s="3" t="s">
        <v>5194</v>
      </c>
      <c r="H2456" s="3" t="s">
        <v>5195</v>
      </c>
      <c r="I2456" s="3" t="s">
        <v>26</v>
      </c>
      <c r="J2456" s="3" t="s">
        <v>27</v>
      </c>
      <c r="K2456" s="3" t="s">
        <v>266</v>
      </c>
      <c r="L2456" s="3" t="s">
        <v>267</v>
      </c>
      <c r="M2456" s="3">
        <v>10011</v>
      </c>
      <c r="N2456" s="3" t="s">
        <v>148</v>
      </c>
      <c r="O2456" s="3" t="s">
        <v>4156</v>
      </c>
      <c r="P2456" s="3" t="s">
        <v>71</v>
      </c>
      <c r="Q2456" s="3" t="s">
        <v>161</v>
      </c>
      <c r="R2456" s="3" t="s">
        <v>4157</v>
      </c>
      <c r="S2456" s="3">
        <v>71.599999999999994</v>
      </c>
      <c r="T2456" s="3">
        <v>8</v>
      </c>
      <c r="U2456" s="3">
        <v>0</v>
      </c>
      <c r="V2456" s="3">
        <v>13.603999999999992</v>
      </c>
    </row>
    <row r="2457" spans="1:22" ht="14.25" customHeight="1" x14ac:dyDescent="0.25">
      <c r="A2457" s="3">
        <v>2456</v>
      </c>
      <c r="B2457" s="3" t="s">
        <v>5518</v>
      </c>
      <c r="C2457" s="4">
        <f>YEAR(Table_1[[#This Row],[Order Date]])</f>
        <v>2014</v>
      </c>
      <c r="D2457" s="9">
        <v>41716</v>
      </c>
      <c r="E2457" s="3">
        <v>41721</v>
      </c>
      <c r="F2457" s="3" t="s">
        <v>23</v>
      </c>
      <c r="G2457" s="3" t="s">
        <v>5194</v>
      </c>
      <c r="H2457" s="3" t="s">
        <v>5195</v>
      </c>
      <c r="I2457" s="3" t="s">
        <v>26</v>
      </c>
      <c r="J2457" s="3" t="s">
        <v>27</v>
      </c>
      <c r="K2457" s="3" t="s">
        <v>266</v>
      </c>
      <c r="L2457" s="3" t="s">
        <v>267</v>
      </c>
      <c r="M2457" s="3">
        <v>10011</v>
      </c>
      <c r="N2457" s="3" t="s">
        <v>148</v>
      </c>
      <c r="O2457" s="3" t="s">
        <v>4076</v>
      </c>
      <c r="P2457" s="3" t="s">
        <v>46</v>
      </c>
      <c r="Q2457" s="3" t="s">
        <v>59</v>
      </c>
      <c r="R2457" s="3" t="s">
        <v>4077</v>
      </c>
      <c r="S2457" s="3">
        <v>107.44</v>
      </c>
      <c r="T2457" s="3">
        <v>8</v>
      </c>
      <c r="U2457" s="3">
        <v>0</v>
      </c>
      <c r="V2457" s="3">
        <v>27.934399999999997</v>
      </c>
    </row>
    <row r="2458" spans="1:22" ht="14.25" customHeight="1" x14ac:dyDescent="0.25">
      <c r="A2458" s="3">
        <v>2457</v>
      </c>
      <c r="B2458" s="3" t="s">
        <v>5518</v>
      </c>
      <c r="C2458" s="4">
        <f>YEAR(Table_1[[#This Row],[Order Date]])</f>
        <v>2014</v>
      </c>
      <c r="D2458" s="9">
        <v>41716</v>
      </c>
      <c r="E2458" s="3">
        <v>41721</v>
      </c>
      <c r="F2458" s="3" t="s">
        <v>23</v>
      </c>
      <c r="G2458" s="3" t="s">
        <v>5194</v>
      </c>
      <c r="H2458" s="3" t="s">
        <v>5195</v>
      </c>
      <c r="I2458" s="3" t="s">
        <v>26</v>
      </c>
      <c r="J2458" s="3" t="s">
        <v>27</v>
      </c>
      <c r="K2458" s="3" t="s">
        <v>266</v>
      </c>
      <c r="L2458" s="3" t="s">
        <v>267</v>
      </c>
      <c r="M2458" s="3">
        <v>10011</v>
      </c>
      <c r="N2458" s="3" t="s">
        <v>148</v>
      </c>
      <c r="O2458" s="3" t="s">
        <v>2620</v>
      </c>
      <c r="P2458" s="3" t="s">
        <v>46</v>
      </c>
      <c r="Q2458" s="3" t="s">
        <v>47</v>
      </c>
      <c r="R2458" s="3" t="s">
        <v>2621</v>
      </c>
      <c r="S2458" s="3">
        <v>7.31</v>
      </c>
      <c r="T2458" s="3">
        <v>1</v>
      </c>
      <c r="U2458" s="3">
        <v>0</v>
      </c>
      <c r="V2458" s="3">
        <v>3.4356999999999998</v>
      </c>
    </row>
    <row r="2459" spans="1:22" ht="14.25" customHeight="1" x14ac:dyDescent="0.25">
      <c r="A2459" s="3">
        <v>2458</v>
      </c>
      <c r="B2459" s="3" t="s">
        <v>5518</v>
      </c>
      <c r="C2459" s="4">
        <f>YEAR(Table_1[[#This Row],[Order Date]])</f>
        <v>2014</v>
      </c>
      <c r="D2459" s="9">
        <v>41716</v>
      </c>
      <c r="E2459" s="3">
        <v>41721</v>
      </c>
      <c r="F2459" s="3" t="s">
        <v>23</v>
      </c>
      <c r="G2459" s="3" t="s">
        <v>5194</v>
      </c>
      <c r="H2459" s="3" t="s">
        <v>5195</v>
      </c>
      <c r="I2459" s="3" t="s">
        <v>26</v>
      </c>
      <c r="J2459" s="3" t="s">
        <v>27</v>
      </c>
      <c r="K2459" s="3" t="s">
        <v>266</v>
      </c>
      <c r="L2459" s="3" t="s">
        <v>267</v>
      </c>
      <c r="M2459" s="3">
        <v>10011</v>
      </c>
      <c r="N2459" s="3" t="s">
        <v>148</v>
      </c>
      <c r="O2459" s="3" t="s">
        <v>179</v>
      </c>
      <c r="P2459" s="3" t="s">
        <v>46</v>
      </c>
      <c r="Q2459" s="3" t="s">
        <v>68</v>
      </c>
      <c r="R2459" s="3" t="s">
        <v>180</v>
      </c>
      <c r="S2459" s="3">
        <v>59.099999999999994</v>
      </c>
      <c r="T2459" s="3">
        <v>6</v>
      </c>
      <c r="U2459" s="3">
        <v>0</v>
      </c>
      <c r="V2459" s="3">
        <v>22.458000000000002</v>
      </c>
    </row>
    <row r="2460" spans="1:22" ht="14.25" customHeight="1" x14ac:dyDescent="0.25">
      <c r="A2460" s="3">
        <v>2459</v>
      </c>
      <c r="B2460" s="3" t="s">
        <v>5518</v>
      </c>
      <c r="C2460" s="4">
        <f>YEAR(Table_1[[#This Row],[Order Date]])</f>
        <v>2014</v>
      </c>
      <c r="D2460" s="9">
        <v>41716</v>
      </c>
      <c r="E2460" s="3">
        <v>41721</v>
      </c>
      <c r="F2460" s="3" t="s">
        <v>23</v>
      </c>
      <c r="G2460" s="3" t="s">
        <v>5194</v>
      </c>
      <c r="H2460" s="3" t="s">
        <v>5195</v>
      </c>
      <c r="I2460" s="3" t="s">
        <v>26</v>
      </c>
      <c r="J2460" s="3" t="s">
        <v>27</v>
      </c>
      <c r="K2460" s="3" t="s">
        <v>266</v>
      </c>
      <c r="L2460" s="3" t="s">
        <v>267</v>
      </c>
      <c r="M2460" s="3">
        <v>10011</v>
      </c>
      <c r="N2460" s="3" t="s">
        <v>148</v>
      </c>
      <c r="O2460" s="3" t="s">
        <v>728</v>
      </c>
      <c r="P2460" s="3" t="s">
        <v>46</v>
      </c>
      <c r="Q2460" s="3" t="s">
        <v>59</v>
      </c>
      <c r="R2460" s="3" t="s">
        <v>729</v>
      </c>
      <c r="S2460" s="3">
        <v>46.53</v>
      </c>
      <c r="T2460" s="3">
        <v>3</v>
      </c>
      <c r="U2460" s="3">
        <v>0</v>
      </c>
      <c r="V2460" s="3">
        <v>12.097800000000001</v>
      </c>
    </row>
    <row r="2461" spans="1:22" ht="14.25" customHeight="1" x14ac:dyDescent="0.25">
      <c r="A2461" s="3">
        <v>2460</v>
      </c>
      <c r="B2461" s="3" t="s">
        <v>5521</v>
      </c>
      <c r="C2461" s="4">
        <f>YEAR(Table_1[[#This Row],[Order Date]])</f>
        <v>2014</v>
      </c>
      <c r="D2461" s="9">
        <v>41867</v>
      </c>
      <c r="E2461" s="3">
        <v>41873</v>
      </c>
      <c r="F2461" s="3" t="s">
        <v>50</v>
      </c>
      <c r="G2461" s="3" t="s">
        <v>4261</v>
      </c>
      <c r="H2461" s="3" t="s">
        <v>4262</v>
      </c>
      <c r="I2461" s="3" t="s">
        <v>26</v>
      </c>
      <c r="J2461" s="3" t="s">
        <v>27</v>
      </c>
      <c r="K2461" s="3" t="s">
        <v>2126</v>
      </c>
      <c r="L2461" s="3" t="s">
        <v>788</v>
      </c>
      <c r="M2461" s="3">
        <v>7060</v>
      </c>
      <c r="N2461" s="3" t="s">
        <v>148</v>
      </c>
      <c r="O2461" s="3" t="s">
        <v>1607</v>
      </c>
      <c r="P2461" s="3" t="s">
        <v>46</v>
      </c>
      <c r="Q2461" s="3" t="s">
        <v>78</v>
      </c>
      <c r="R2461" s="3" t="s">
        <v>1608</v>
      </c>
      <c r="S2461" s="3">
        <v>97.84</v>
      </c>
      <c r="T2461" s="3">
        <v>2</v>
      </c>
      <c r="U2461" s="3">
        <v>0</v>
      </c>
      <c r="V2461" s="3">
        <v>25.438400000000001</v>
      </c>
    </row>
    <row r="2462" spans="1:22" ht="14.25" customHeight="1" x14ac:dyDescent="0.25">
      <c r="A2462" s="3">
        <v>2461</v>
      </c>
      <c r="B2462" s="3" t="s">
        <v>5522</v>
      </c>
      <c r="C2462" s="4">
        <f>YEAR(Table_1[[#This Row],[Order Date]])</f>
        <v>2012</v>
      </c>
      <c r="D2462" s="9">
        <v>41101</v>
      </c>
      <c r="E2462" s="3">
        <v>41103</v>
      </c>
      <c r="F2462" s="3" t="s">
        <v>23</v>
      </c>
      <c r="G2462" s="3" t="s">
        <v>5523</v>
      </c>
      <c r="H2462" s="3" t="s">
        <v>5524</v>
      </c>
      <c r="I2462" s="3" t="s">
        <v>26</v>
      </c>
      <c r="J2462" s="3" t="s">
        <v>27</v>
      </c>
      <c r="K2462" s="3" t="s">
        <v>95</v>
      </c>
      <c r="L2462" s="3" t="s">
        <v>96</v>
      </c>
      <c r="M2462" s="3">
        <v>98115</v>
      </c>
      <c r="N2462" s="3" t="s">
        <v>44</v>
      </c>
      <c r="O2462" s="3" t="s">
        <v>3292</v>
      </c>
      <c r="P2462" s="3" t="s">
        <v>46</v>
      </c>
      <c r="Q2462" s="3" t="s">
        <v>90</v>
      </c>
      <c r="R2462" s="3" t="s">
        <v>3293</v>
      </c>
      <c r="S2462" s="3">
        <v>29.97</v>
      </c>
      <c r="T2462" s="3">
        <v>3</v>
      </c>
      <c r="U2462" s="3">
        <v>0</v>
      </c>
      <c r="V2462" s="3">
        <v>13.486499999999999</v>
      </c>
    </row>
    <row r="2463" spans="1:22" ht="14.25" customHeight="1" x14ac:dyDescent="0.25">
      <c r="A2463" s="3">
        <v>2462</v>
      </c>
      <c r="B2463" s="3" t="s">
        <v>5522</v>
      </c>
      <c r="C2463" s="4">
        <f>YEAR(Table_1[[#This Row],[Order Date]])</f>
        <v>2012</v>
      </c>
      <c r="D2463" s="9">
        <v>41101</v>
      </c>
      <c r="E2463" s="3">
        <v>41103</v>
      </c>
      <c r="F2463" s="3" t="s">
        <v>23</v>
      </c>
      <c r="G2463" s="3" t="s">
        <v>5523</v>
      </c>
      <c r="H2463" s="3" t="s">
        <v>5524</v>
      </c>
      <c r="I2463" s="3" t="s">
        <v>26</v>
      </c>
      <c r="J2463" s="3" t="s">
        <v>27</v>
      </c>
      <c r="K2463" s="3" t="s">
        <v>95</v>
      </c>
      <c r="L2463" s="3" t="s">
        <v>96</v>
      </c>
      <c r="M2463" s="3">
        <v>98115</v>
      </c>
      <c r="N2463" s="3" t="s">
        <v>44</v>
      </c>
      <c r="O2463" s="3" t="s">
        <v>3127</v>
      </c>
      <c r="P2463" s="3" t="s">
        <v>46</v>
      </c>
      <c r="Q2463" s="3" t="s">
        <v>75</v>
      </c>
      <c r="R2463" s="3" t="s">
        <v>3128</v>
      </c>
      <c r="S2463" s="3">
        <v>98.352000000000004</v>
      </c>
      <c r="T2463" s="3">
        <v>3</v>
      </c>
      <c r="U2463" s="3">
        <v>0.2</v>
      </c>
      <c r="V2463" s="3">
        <v>34.423199999999987</v>
      </c>
    </row>
    <row r="2464" spans="1:22" ht="14.25" customHeight="1" x14ac:dyDescent="0.25">
      <c r="A2464" s="3">
        <v>2463</v>
      </c>
      <c r="B2464" s="3" t="s">
        <v>5525</v>
      </c>
      <c r="C2464" s="4">
        <f>YEAR(Table_1[[#This Row],[Order Date]])</f>
        <v>2014</v>
      </c>
      <c r="D2464" s="9">
        <v>41977</v>
      </c>
      <c r="E2464" s="3">
        <v>41983</v>
      </c>
      <c r="F2464" s="3" t="s">
        <v>50</v>
      </c>
      <c r="G2464" s="3" t="s">
        <v>3611</v>
      </c>
      <c r="H2464" s="3" t="s">
        <v>3612</v>
      </c>
      <c r="I2464" s="3" t="s">
        <v>26</v>
      </c>
      <c r="J2464" s="3" t="s">
        <v>27</v>
      </c>
      <c r="K2464" s="3" t="s">
        <v>266</v>
      </c>
      <c r="L2464" s="3" t="s">
        <v>267</v>
      </c>
      <c r="M2464" s="3">
        <v>10009</v>
      </c>
      <c r="N2464" s="3" t="s">
        <v>148</v>
      </c>
      <c r="O2464" s="3" t="s">
        <v>1199</v>
      </c>
      <c r="P2464" s="3" t="s">
        <v>46</v>
      </c>
      <c r="Q2464" s="3" t="s">
        <v>75</v>
      </c>
      <c r="R2464" s="3" t="s">
        <v>1200</v>
      </c>
      <c r="S2464" s="3">
        <v>83.920000000000016</v>
      </c>
      <c r="T2464" s="3">
        <v>5</v>
      </c>
      <c r="U2464" s="3">
        <v>0.2</v>
      </c>
      <c r="V2464" s="3">
        <v>29.371999999999993</v>
      </c>
    </row>
    <row r="2465" spans="1:22" ht="14.25" customHeight="1" x14ac:dyDescent="0.25">
      <c r="A2465" s="3">
        <v>2464</v>
      </c>
      <c r="B2465" s="3" t="s">
        <v>5525</v>
      </c>
      <c r="C2465" s="4">
        <f>YEAR(Table_1[[#This Row],[Order Date]])</f>
        <v>2014</v>
      </c>
      <c r="D2465" s="9">
        <v>41977</v>
      </c>
      <c r="E2465" s="3">
        <v>41983</v>
      </c>
      <c r="F2465" s="3" t="s">
        <v>50</v>
      </c>
      <c r="G2465" s="3" t="s">
        <v>3611</v>
      </c>
      <c r="H2465" s="3" t="s">
        <v>3612</v>
      </c>
      <c r="I2465" s="3" t="s">
        <v>26</v>
      </c>
      <c r="J2465" s="3" t="s">
        <v>27</v>
      </c>
      <c r="K2465" s="3" t="s">
        <v>266</v>
      </c>
      <c r="L2465" s="3" t="s">
        <v>267</v>
      </c>
      <c r="M2465" s="3">
        <v>10009</v>
      </c>
      <c r="N2465" s="3" t="s">
        <v>148</v>
      </c>
      <c r="O2465" s="3" t="s">
        <v>5389</v>
      </c>
      <c r="P2465" s="3" t="s">
        <v>46</v>
      </c>
      <c r="Q2465" s="3" t="s">
        <v>75</v>
      </c>
      <c r="R2465" s="3" t="s">
        <v>5390</v>
      </c>
      <c r="S2465" s="3">
        <v>14.624000000000002</v>
      </c>
      <c r="T2465" s="3">
        <v>2</v>
      </c>
      <c r="U2465" s="3">
        <v>0.2</v>
      </c>
      <c r="V2465" s="3">
        <v>5.1183999999999994</v>
      </c>
    </row>
    <row r="2466" spans="1:22" ht="14.25" customHeight="1" x14ac:dyDescent="0.25">
      <c r="A2466" s="3">
        <v>2465</v>
      </c>
      <c r="B2466" s="3" t="s">
        <v>5525</v>
      </c>
      <c r="C2466" s="4">
        <f>YEAR(Table_1[[#This Row],[Order Date]])</f>
        <v>2014</v>
      </c>
      <c r="D2466" s="9">
        <v>41977</v>
      </c>
      <c r="E2466" s="3">
        <v>41983</v>
      </c>
      <c r="F2466" s="3" t="s">
        <v>50</v>
      </c>
      <c r="G2466" s="3" t="s">
        <v>3611</v>
      </c>
      <c r="H2466" s="3" t="s">
        <v>3612</v>
      </c>
      <c r="I2466" s="3" t="s">
        <v>26</v>
      </c>
      <c r="J2466" s="3" t="s">
        <v>27</v>
      </c>
      <c r="K2466" s="3" t="s">
        <v>266</v>
      </c>
      <c r="L2466" s="3" t="s">
        <v>267</v>
      </c>
      <c r="M2466" s="3">
        <v>10009</v>
      </c>
      <c r="N2466" s="3" t="s">
        <v>148</v>
      </c>
      <c r="O2466" s="3" t="s">
        <v>3208</v>
      </c>
      <c r="P2466" s="3" t="s">
        <v>71</v>
      </c>
      <c r="Q2466" s="3" t="s">
        <v>72</v>
      </c>
      <c r="R2466" s="3" t="s">
        <v>3209</v>
      </c>
      <c r="S2466" s="3">
        <v>136.99</v>
      </c>
      <c r="T2466" s="3">
        <v>1</v>
      </c>
      <c r="U2466" s="3">
        <v>0</v>
      </c>
      <c r="V2466" s="3">
        <v>36.987300000000005</v>
      </c>
    </row>
    <row r="2467" spans="1:22" ht="14.25" customHeight="1" x14ac:dyDescent="0.25">
      <c r="A2467" s="3">
        <v>2466</v>
      </c>
      <c r="B2467" s="3" t="s">
        <v>5525</v>
      </c>
      <c r="C2467" s="4">
        <f>YEAR(Table_1[[#This Row],[Order Date]])</f>
        <v>2014</v>
      </c>
      <c r="D2467" s="9">
        <v>41977</v>
      </c>
      <c r="E2467" s="3">
        <v>41983</v>
      </c>
      <c r="F2467" s="3" t="s">
        <v>50</v>
      </c>
      <c r="G2467" s="3" t="s">
        <v>3611</v>
      </c>
      <c r="H2467" s="3" t="s">
        <v>3612</v>
      </c>
      <c r="I2467" s="3" t="s">
        <v>26</v>
      </c>
      <c r="J2467" s="3" t="s">
        <v>27</v>
      </c>
      <c r="K2467" s="3" t="s">
        <v>266</v>
      </c>
      <c r="L2467" s="3" t="s">
        <v>267</v>
      </c>
      <c r="M2467" s="3">
        <v>10009</v>
      </c>
      <c r="N2467" s="3" t="s">
        <v>148</v>
      </c>
      <c r="O2467" s="3" t="s">
        <v>1550</v>
      </c>
      <c r="P2467" s="3" t="s">
        <v>46</v>
      </c>
      <c r="Q2467" s="3" t="s">
        <v>47</v>
      </c>
      <c r="R2467" s="3" t="s">
        <v>1551</v>
      </c>
      <c r="S2467" s="3">
        <v>3.15</v>
      </c>
      <c r="T2467" s="3">
        <v>1</v>
      </c>
      <c r="U2467" s="3">
        <v>0</v>
      </c>
      <c r="V2467" s="3">
        <v>1.512</v>
      </c>
    </row>
    <row r="2468" spans="1:22" ht="14.25" customHeight="1" x14ac:dyDescent="0.25">
      <c r="A2468" s="3">
        <v>2467</v>
      </c>
      <c r="B2468" s="3" t="s">
        <v>5526</v>
      </c>
      <c r="C2468" s="4">
        <f>YEAR(Table_1[[#This Row],[Order Date]])</f>
        <v>2014</v>
      </c>
      <c r="D2468" s="9">
        <v>41764</v>
      </c>
      <c r="E2468" s="3">
        <v>41768</v>
      </c>
      <c r="F2468" s="3" t="s">
        <v>50</v>
      </c>
      <c r="G2468" s="3" t="s">
        <v>1519</v>
      </c>
      <c r="H2468" s="3" t="s">
        <v>1520</v>
      </c>
      <c r="I2468" s="3" t="s">
        <v>26</v>
      </c>
      <c r="J2468" s="3" t="s">
        <v>27</v>
      </c>
      <c r="K2468" s="3" t="s">
        <v>5527</v>
      </c>
      <c r="L2468" s="3" t="s">
        <v>319</v>
      </c>
      <c r="M2468" s="3">
        <v>23602</v>
      </c>
      <c r="N2468" s="3" t="s">
        <v>30</v>
      </c>
      <c r="O2468" s="3" t="s">
        <v>5528</v>
      </c>
      <c r="P2468" s="3" t="s">
        <v>46</v>
      </c>
      <c r="Q2468" s="3" t="s">
        <v>90</v>
      </c>
      <c r="R2468" s="3" t="s">
        <v>5529</v>
      </c>
      <c r="S2468" s="3">
        <v>9.11</v>
      </c>
      <c r="T2468" s="3">
        <v>1</v>
      </c>
      <c r="U2468" s="3">
        <v>0</v>
      </c>
      <c r="V2468" s="3">
        <v>4.099499999999999</v>
      </c>
    </row>
    <row r="2469" spans="1:22" ht="14.25" customHeight="1" x14ac:dyDescent="0.25">
      <c r="A2469" s="3">
        <v>2468</v>
      </c>
      <c r="B2469" s="3" t="s">
        <v>5526</v>
      </c>
      <c r="C2469" s="4">
        <f>YEAR(Table_1[[#This Row],[Order Date]])</f>
        <v>2014</v>
      </c>
      <c r="D2469" s="9">
        <v>41764</v>
      </c>
      <c r="E2469" s="3">
        <v>41768</v>
      </c>
      <c r="F2469" s="3" t="s">
        <v>50</v>
      </c>
      <c r="G2469" s="3" t="s">
        <v>1519</v>
      </c>
      <c r="H2469" s="3" t="s">
        <v>1520</v>
      </c>
      <c r="I2469" s="3" t="s">
        <v>26</v>
      </c>
      <c r="J2469" s="3" t="s">
        <v>27</v>
      </c>
      <c r="K2469" s="3" t="s">
        <v>5527</v>
      </c>
      <c r="L2469" s="3" t="s">
        <v>319</v>
      </c>
      <c r="M2469" s="3">
        <v>23602</v>
      </c>
      <c r="N2469" s="3" t="s">
        <v>30</v>
      </c>
      <c r="O2469" s="3" t="s">
        <v>1516</v>
      </c>
      <c r="P2469" s="3" t="s">
        <v>46</v>
      </c>
      <c r="Q2469" s="3" t="s">
        <v>59</v>
      </c>
      <c r="R2469" s="3" t="s">
        <v>1517</v>
      </c>
      <c r="S2469" s="3">
        <v>571.44000000000005</v>
      </c>
      <c r="T2469" s="3">
        <v>4</v>
      </c>
      <c r="U2469" s="3">
        <v>0</v>
      </c>
      <c r="V2469" s="3">
        <v>165.71759999999995</v>
      </c>
    </row>
    <row r="2470" spans="1:22" ht="14.25" customHeight="1" x14ac:dyDescent="0.25">
      <c r="A2470" s="3">
        <v>2469</v>
      </c>
      <c r="B2470" s="3" t="s">
        <v>5526</v>
      </c>
      <c r="C2470" s="4">
        <f>YEAR(Table_1[[#This Row],[Order Date]])</f>
        <v>2014</v>
      </c>
      <c r="D2470" s="9">
        <v>41764</v>
      </c>
      <c r="E2470" s="3">
        <v>41768</v>
      </c>
      <c r="F2470" s="3" t="s">
        <v>50</v>
      </c>
      <c r="G2470" s="3" t="s">
        <v>1519</v>
      </c>
      <c r="H2470" s="3" t="s">
        <v>1520</v>
      </c>
      <c r="I2470" s="3" t="s">
        <v>26</v>
      </c>
      <c r="J2470" s="3" t="s">
        <v>27</v>
      </c>
      <c r="K2470" s="3" t="s">
        <v>5527</v>
      </c>
      <c r="L2470" s="3" t="s">
        <v>319</v>
      </c>
      <c r="M2470" s="3">
        <v>23602</v>
      </c>
      <c r="N2470" s="3" t="s">
        <v>30</v>
      </c>
      <c r="O2470" s="3" t="s">
        <v>5530</v>
      </c>
      <c r="P2470" s="3" t="s">
        <v>46</v>
      </c>
      <c r="Q2470" s="3" t="s">
        <v>90</v>
      </c>
      <c r="R2470" s="3" t="s">
        <v>5531</v>
      </c>
      <c r="S2470" s="3">
        <v>32.400000000000006</v>
      </c>
      <c r="T2470" s="3">
        <v>5</v>
      </c>
      <c r="U2470" s="3">
        <v>0</v>
      </c>
      <c r="V2470" s="3">
        <v>15.552000000000001</v>
      </c>
    </row>
    <row r="2471" spans="1:22" ht="14.25" customHeight="1" x14ac:dyDescent="0.25">
      <c r="A2471" s="3">
        <v>2470</v>
      </c>
      <c r="B2471" s="3" t="s">
        <v>5526</v>
      </c>
      <c r="C2471" s="4">
        <f>YEAR(Table_1[[#This Row],[Order Date]])</f>
        <v>2014</v>
      </c>
      <c r="D2471" s="9">
        <v>41764</v>
      </c>
      <c r="E2471" s="3">
        <v>41768</v>
      </c>
      <c r="F2471" s="3" t="s">
        <v>50</v>
      </c>
      <c r="G2471" s="3" t="s">
        <v>1519</v>
      </c>
      <c r="H2471" s="3" t="s">
        <v>1520</v>
      </c>
      <c r="I2471" s="3" t="s">
        <v>26</v>
      </c>
      <c r="J2471" s="3" t="s">
        <v>27</v>
      </c>
      <c r="K2471" s="3" t="s">
        <v>5527</v>
      </c>
      <c r="L2471" s="3" t="s">
        <v>319</v>
      </c>
      <c r="M2471" s="3">
        <v>23602</v>
      </c>
      <c r="N2471" s="3" t="s">
        <v>30</v>
      </c>
      <c r="O2471" s="3" t="s">
        <v>4105</v>
      </c>
      <c r="P2471" s="3" t="s">
        <v>46</v>
      </c>
      <c r="Q2471" s="3" t="s">
        <v>59</v>
      </c>
      <c r="R2471" s="3" t="s">
        <v>4106</v>
      </c>
      <c r="S2471" s="3">
        <v>16.91</v>
      </c>
      <c r="T2471" s="3">
        <v>1</v>
      </c>
      <c r="U2471" s="3">
        <v>0</v>
      </c>
      <c r="V2471" s="3">
        <v>4.5656999999999996</v>
      </c>
    </row>
    <row r="2472" spans="1:22" ht="14.25" customHeight="1" x14ac:dyDescent="0.25">
      <c r="A2472" s="3">
        <v>2471</v>
      </c>
      <c r="B2472" s="3" t="s">
        <v>5532</v>
      </c>
      <c r="C2472" s="4">
        <f>YEAR(Table_1[[#This Row],[Order Date]])</f>
        <v>2013</v>
      </c>
      <c r="D2472" s="9">
        <v>41296</v>
      </c>
      <c r="E2472" s="3">
        <v>41302</v>
      </c>
      <c r="F2472" s="3" t="s">
        <v>50</v>
      </c>
      <c r="G2472" s="3" t="s">
        <v>5533</v>
      </c>
      <c r="H2472" s="3" t="s">
        <v>5534</v>
      </c>
      <c r="I2472" s="3" t="s">
        <v>26</v>
      </c>
      <c r="J2472" s="3" t="s">
        <v>27</v>
      </c>
      <c r="K2472" s="3" t="s">
        <v>1706</v>
      </c>
      <c r="L2472" s="3" t="s">
        <v>88</v>
      </c>
      <c r="M2472" s="3">
        <v>28314</v>
      </c>
      <c r="N2472" s="3" t="s">
        <v>30</v>
      </c>
      <c r="O2472" s="3" t="s">
        <v>5535</v>
      </c>
      <c r="P2472" s="3" t="s">
        <v>32</v>
      </c>
      <c r="Q2472" s="3" t="s">
        <v>65</v>
      </c>
      <c r="R2472" s="3" t="s">
        <v>5536</v>
      </c>
      <c r="S2472" s="3">
        <v>14.272</v>
      </c>
      <c r="T2472" s="3">
        <v>8</v>
      </c>
      <c r="U2472" s="3">
        <v>0.2</v>
      </c>
      <c r="V2472" s="3">
        <v>4.281600000000001</v>
      </c>
    </row>
    <row r="2473" spans="1:22" ht="14.25" customHeight="1" x14ac:dyDescent="0.25">
      <c r="A2473" s="3">
        <v>2472</v>
      </c>
      <c r="B2473" s="3" t="s">
        <v>5532</v>
      </c>
      <c r="C2473" s="4">
        <f>YEAR(Table_1[[#This Row],[Order Date]])</f>
        <v>2013</v>
      </c>
      <c r="D2473" s="9">
        <v>41296</v>
      </c>
      <c r="E2473" s="3">
        <v>41302</v>
      </c>
      <c r="F2473" s="3" t="s">
        <v>50</v>
      </c>
      <c r="G2473" s="3" t="s">
        <v>5533</v>
      </c>
      <c r="H2473" s="3" t="s">
        <v>5534</v>
      </c>
      <c r="I2473" s="3" t="s">
        <v>26</v>
      </c>
      <c r="J2473" s="3" t="s">
        <v>27</v>
      </c>
      <c r="K2473" s="3" t="s">
        <v>1706</v>
      </c>
      <c r="L2473" s="3" t="s">
        <v>88</v>
      </c>
      <c r="M2473" s="3">
        <v>28314</v>
      </c>
      <c r="N2473" s="3" t="s">
        <v>30</v>
      </c>
      <c r="O2473" s="3" t="s">
        <v>5019</v>
      </c>
      <c r="P2473" s="3" t="s">
        <v>32</v>
      </c>
      <c r="Q2473" s="3" t="s">
        <v>33</v>
      </c>
      <c r="R2473" s="3" t="s">
        <v>5537</v>
      </c>
      <c r="S2473" s="3">
        <v>451.13599999999997</v>
      </c>
      <c r="T2473" s="3">
        <v>4</v>
      </c>
      <c r="U2473" s="3">
        <v>0.2</v>
      </c>
      <c r="V2473" s="3">
        <v>-67.670399999999972</v>
      </c>
    </row>
    <row r="2474" spans="1:22" ht="14.25" customHeight="1" x14ac:dyDescent="0.25">
      <c r="A2474" s="3">
        <v>2473</v>
      </c>
      <c r="B2474" s="3" t="s">
        <v>5532</v>
      </c>
      <c r="C2474" s="4">
        <f>YEAR(Table_1[[#This Row],[Order Date]])</f>
        <v>2013</v>
      </c>
      <c r="D2474" s="9">
        <v>41296</v>
      </c>
      <c r="E2474" s="3">
        <v>41302</v>
      </c>
      <c r="F2474" s="3" t="s">
        <v>50</v>
      </c>
      <c r="G2474" s="3" t="s">
        <v>5533</v>
      </c>
      <c r="H2474" s="3" t="s">
        <v>5534</v>
      </c>
      <c r="I2474" s="3" t="s">
        <v>26</v>
      </c>
      <c r="J2474" s="3" t="s">
        <v>27</v>
      </c>
      <c r="K2474" s="3" t="s">
        <v>1706</v>
      </c>
      <c r="L2474" s="3" t="s">
        <v>88</v>
      </c>
      <c r="M2474" s="3">
        <v>28314</v>
      </c>
      <c r="N2474" s="3" t="s">
        <v>30</v>
      </c>
      <c r="O2474" s="3" t="s">
        <v>5131</v>
      </c>
      <c r="P2474" s="3" t="s">
        <v>46</v>
      </c>
      <c r="Q2474" s="3" t="s">
        <v>78</v>
      </c>
      <c r="R2474" s="3" t="s">
        <v>5132</v>
      </c>
      <c r="S2474" s="3">
        <v>64.864000000000004</v>
      </c>
      <c r="T2474" s="3">
        <v>4</v>
      </c>
      <c r="U2474" s="3">
        <v>0.2</v>
      </c>
      <c r="V2474" s="3">
        <v>6.4864000000000033</v>
      </c>
    </row>
    <row r="2475" spans="1:22" ht="14.25" customHeight="1" x14ac:dyDescent="0.25">
      <c r="A2475" s="3">
        <v>2474</v>
      </c>
      <c r="B2475" s="3" t="s">
        <v>5538</v>
      </c>
      <c r="C2475" s="4">
        <f>YEAR(Table_1[[#This Row],[Order Date]])</f>
        <v>2013</v>
      </c>
      <c r="D2475" s="9">
        <v>41582</v>
      </c>
      <c r="E2475" s="3">
        <v>41585</v>
      </c>
      <c r="F2475" s="3" t="s">
        <v>188</v>
      </c>
      <c r="G2475" s="3" t="s">
        <v>3528</v>
      </c>
      <c r="H2475" s="3" t="s">
        <v>3529</v>
      </c>
      <c r="I2475" s="3" t="s">
        <v>26</v>
      </c>
      <c r="J2475" s="3" t="s">
        <v>27</v>
      </c>
      <c r="K2475" s="3" t="s">
        <v>42</v>
      </c>
      <c r="L2475" s="3" t="s">
        <v>43</v>
      </c>
      <c r="M2475" s="3">
        <v>90032</v>
      </c>
      <c r="N2475" s="3" t="s">
        <v>44</v>
      </c>
      <c r="O2475" s="3" t="s">
        <v>5539</v>
      </c>
      <c r="P2475" s="3" t="s">
        <v>32</v>
      </c>
      <c r="Q2475" s="3" t="s">
        <v>36</v>
      </c>
      <c r="R2475" s="3" t="s">
        <v>5540</v>
      </c>
      <c r="S2475" s="3">
        <v>217.58400000000003</v>
      </c>
      <c r="T2475" s="3">
        <v>2</v>
      </c>
      <c r="U2475" s="3">
        <v>0.2</v>
      </c>
      <c r="V2475" s="3">
        <v>-29.917800000000021</v>
      </c>
    </row>
    <row r="2476" spans="1:22" ht="14.25" customHeight="1" x14ac:dyDescent="0.25">
      <c r="A2476" s="3">
        <v>2475</v>
      </c>
      <c r="B2476" s="3" t="s">
        <v>5538</v>
      </c>
      <c r="C2476" s="4">
        <f>YEAR(Table_1[[#This Row],[Order Date]])</f>
        <v>2013</v>
      </c>
      <c r="D2476" s="9">
        <v>41582</v>
      </c>
      <c r="E2476" s="3">
        <v>41585</v>
      </c>
      <c r="F2476" s="3" t="s">
        <v>188</v>
      </c>
      <c r="G2476" s="3" t="s">
        <v>3528</v>
      </c>
      <c r="H2476" s="3" t="s">
        <v>3529</v>
      </c>
      <c r="I2476" s="3" t="s">
        <v>26</v>
      </c>
      <c r="J2476" s="3" t="s">
        <v>27</v>
      </c>
      <c r="K2476" s="3" t="s">
        <v>42</v>
      </c>
      <c r="L2476" s="3" t="s">
        <v>43</v>
      </c>
      <c r="M2476" s="3">
        <v>90032</v>
      </c>
      <c r="N2476" s="3" t="s">
        <v>44</v>
      </c>
      <c r="O2476" s="3" t="s">
        <v>5541</v>
      </c>
      <c r="P2476" s="3" t="s">
        <v>71</v>
      </c>
      <c r="Q2476" s="3" t="s">
        <v>161</v>
      </c>
      <c r="R2476" s="3" t="s">
        <v>5542</v>
      </c>
      <c r="S2476" s="3">
        <v>82.95</v>
      </c>
      <c r="T2476" s="3">
        <v>5</v>
      </c>
      <c r="U2476" s="3">
        <v>0</v>
      </c>
      <c r="V2476" s="3">
        <v>29.032499999999999</v>
      </c>
    </row>
    <row r="2477" spans="1:22" ht="14.25" customHeight="1" x14ac:dyDescent="0.25">
      <c r="A2477" s="3">
        <v>2476</v>
      </c>
      <c r="B2477" s="3" t="s">
        <v>5538</v>
      </c>
      <c r="C2477" s="4">
        <f>YEAR(Table_1[[#This Row],[Order Date]])</f>
        <v>2013</v>
      </c>
      <c r="D2477" s="9">
        <v>41582</v>
      </c>
      <c r="E2477" s="3">
        <v>41585</v>
      </c>
      <c r="F2477" s="3" t="s">
        <v>188</v>
      </c>
      <c r="G2477" s="3" t="s">
        <v>3528</v>
      </c>
      <c r="H2477" s="3" t="s">
        <v>3529</v>
      </c>
      <c r="I2477" s="3" t="s">
        <v>26</v>
      </c>
      <c r="J2477" s="3" t="s">
        <v>27</v>
      </c>
      <c r="K2477" s="3" t="s">
        <v>42</v>
      </c>
      <c r="L2477" s="3" t="s">
        <v>43</v>
      </c>
      <c r="M2477" s="3">
        <v>90032</v>
      </c>
      <c r="N2477" s="3" t="s">
        <v>44</v>
      </c>
      <c r="O2477" s="3" t="s">
        <v>5543</v>
      </c>
      <c r="P2477" s="3" t="s">
        <v>46</v>
      </c>
      <c r="Q2477" s="3" t="s">
        <v>47</v>
      </c>
      <c r="R2477" s="3" t="s">
        <v>5544</v>
      </c>
      <c r="S2477" s="3">
        <v>87.71</v>
      </c>
      <c r="T2477" s="3">
        <v>7</v>
      </c>
      <c r="U2477" s="3">
        <v>0</v>
      </c>
      <c r="V2477" s="3">
        <v>41.223699999999994</v>
      </c>
    </row>
    <row r="2478" spans="1:22" ht="14.25" customHeight="1" x14ac:dyDescent="0.25">
      <c r="A2478" s="3">
        <v>2477</v>
      </c>
      <c r="B2478" s="3" t="s">
        <v>5538</v>
      </c>
      <c r="C2478" s="4">
        <f>YEAR(Table_1[[#This Row],[Order Date]])</f>
        <v>2013</v>
      </c>
      <c r="D2478" s="9">
        <v>41582</v>
      </c>
      <c r="E2478" s="3">
        <v>41585</v>
      </c>
      <c r="F2478" s="3" t="s">
        <v>188</v>
      </c>
      <c r="G2478" s="3" t="s">
        <v>3528</v>
      </c>
      <c r="H2478" s="3" t="s">
        <v>3529</v>
      </c>
      <c r="I2478" s="3" t="s">
        <v>26</v>
      </c>
      <c r="J2478" s="3" t="s">
        <v>27</v>
      </c>
      <c r="K2478" s="3" t="s">
        <v>42</v>
      </c>
      <c r="L2478" s="3" t="s">
        <v>43</v>
      </c>
      <c r="M2478" s="3">
        <v>90032</v>
      </c>
      <c r="N2478" s="3" t="s">
        <v>44</v>
      </c>
      <c r="O2478" s="3" t="s">
        <v>5498</v>
      </c>
      <c r="P2478" s="3" t="s">
        <v>46</v>
      </c>
      <c r="Q2478" s="3" t="s">
        <v>78</v>
      </c>
      <c r="R2478" s="3" t="s">
        <v>5499</v>
      </c>
      <c r="S2478" s="3">
        <v>1101.48</v>
      </c>
      <c r="T2478" s="3">
        <v>4</v>
      </c>
      <c r="U2478" s="3">
        <v>0</v>
      </c>
      <c r="V2478" s="3">
        <v>429.57720000000006</v>
      </c>
    </row>
    <row r="2479" spans="1:22" ht="14.25" customHeight="1" x14ac:dyDescent="0.25">
      <c r="A2479" s="3">
        <v>2478</v>
      </c>
      <c r="B2479" s="3" t="s">
        <v>5545</v>
      </c>
      <c r="C2479" s="4">
        <f>YEAR(Table_1[[#This Row],[Order Date]])</f>
        <v>2014</v>
      </c>
      <c r="D2479" s="9">
        <v>41887</v>
      </c>
      <c r="E2479" s="3">
        <v>41891</v>
      </c>
      <c r="F2479" s="3" t="s">
        <v>23</v>
      </c>
      <c r="G2479" s="3" t="s">
        <v>5546</v>
      </c>
      <c r="H2479" s="3" t="s">
        <v>5547</v>
      </c>
      <c r="I2479" s="3" t="s">
        <v>41</v>
      </c>
      <c r="J2479" s="3" t="s">
        <v>27</v>
      </c>
      <c r="K2479" s="3" t="s">
        <v>42</v>
      </c>
      <c r="L2479" s="3" t="s">
        <v>43</v>
      </c>
      <c r="M2479" s="3">
        <v>90036</v>
      </c>
      <c r="N2479" s="3" t="s">
        <v>44</v>
      </c>
      <c r="O2479" s="3" t="s">
        <v>2318</v>
      </c>
      <c r="P2479" s="3" t="s">
        <v>32</v>
      </c>
      <c r="Q2479" s="3" t="s">
        <v>56</v>
      </c>
      <c r="R2479" s="3" t="s">
        <v>2319</v>
      </c>
      <c r="S2479" s="3">
        <v>1322.3520000000001</v>
      </c>
      <c r="T2479" s="3">
        <v>3</v>
      </c>
      <c r="U2479" s="3">
        <v>0.2</v>
      </c>
      <c r="V2479" s="3">
        <v>-99.176400000000001</v>
      </c>
    </row>
    <row r="2480" spans="1:22" ht="14.25" customHeight="1" x14ac:dyDescent="0.25">
      <c r="A2480" s="3">
        <v>2479</v>
      </c>
      <c r="B2480" s="3" t="s">
        <v>5548</v>
      </c>
      <c r="C2480" s="4">
        <f>YEAR(Table_1[[#This Row],[Order Date]])</f>
        <v>2011</v>
      </c>
      <c r="D2480" s="9">
        <v>40799</v>
      </c>
      <c r="E2480" s="3">
        <v>40805</v>
      </c>
      <c r="F2480" s="3" t="s">
        <v>50</v>
      </c>
      <c r="G2480" s="3" t="s">
        <v>3535</v>
      </c>
      <c r="H2480" s="3" t="s">
        <v>3536</v>
      </c>
      <c r="I2480" s="3" t="s">
        <v>26</v>
      </c>
      <c r="J2480" s="3" t="s">
        <v>27</v>
      </c>
      <c r="K2480" s="3" t="s">
        <v>266</v>
      </c>
      <c r="L2480" s="3" t="s">
        <v>267</v>
      </c>
      <c r="M2480" s="3">
        <v>10011</v>
      </c>
      <c r="N2480" s="3" t="s">
        <v>148</v>
      </c>
      <c r="O2480" s="3" t="s">
        <v>67</v>
      </c>
      <c r="P2480" s="3" t="s">
        <v>46</v>
      </c>
      <c r="Q2480" s="3" t="s">
        <v>68</v>
      </c>
      <c r="R2480" s="3" t="s">
        <v>69</v>
      </c>
      <c r="S2480" s="3">
        <v>5.46</v>
      </c>
      <c r="T2480" s="3">
        <v>3</v>
      </c>
      <c r="U2480" s="3">
        <v>0</v>
      </c>
      <c r="V2480" s="3">
        <v>1.4742000000000002</v>
      </c>
    </row>
    <row r="2481" spans="1:22" ht="14.25" customHeight="1" x14ac:dyDescent="0.25">
      <c r="A2481" s="3">
        <v>2480</v>
      </c>
      <c r="B2481" s="3" t="s">
        <v>5549</v>
      </c>
      <c r="C2481" s="4">
        <f>YEAR(Table_1[[#This Row],[Order Date]])</f>
        <v>2014</v>
      </c>
      <c r="D2481" s="9">
        <v>41810</v>
      </c>
      <c r="E2481" s="3">
        <v>41816</v>
      </c>
      <c r="F2481" s="3" t="s">
        <v>50</v>
      </c>
      <c r="G2481" s="3" t="s">
        <v>3161</v>
      </c>
      <c r="H2481" s="3" t="s">
        <v>3162</v>
      </c>
      <c r="I2481" s="3" t="s">
        <v>26</v>
      </c>
      <c r="J2481" s="3" t="s">
        <v>27</v>
      </c>
      <c r="K2481" s="3" t="s">
        <v>815</v>
      </c>
      <c r="L2481" s="3" t="s">
        <v>104</v>
      </c>
      <c r="M2481" s="3">
        <v>75220</v>
      </c>
      <c r="N2481" s="3" t="s">
        <v>105</v>
      </c>
      <c r="O2481" s="3" t="s">
        <v>5550</v>
      </c>
      <c r="P2481" s="3" t="s">
        <v>46</v>
      </c>
      <c r="Q2481" s="3" t="s">
        <v>578</v>
      </c>
      <c r="R2481" s="3" t="s">
        <v>5551</v>
      </c>
      <c r="S2481" s="3">
        <v>11.184000000000001</v>
      </c>
      <c r="T2481" s="3">
        <v>1</v>
      </c>
      <c r="U2481" s="3">
        <v>0.2</v>
      </c>
      <c r="V2481" s="3">
        <v>0.83879999999999999</v>
      </c>
    </row>
    <row r="2482" spans="1:22" ht="14.25" customHeight="1" x14ac:dyDescent="0.25">
      <c r="A2482" s="3">
        <v>2481</v>
      </c>
      <c r="B2482" s="3" t="s">
        <v>5549</v>
      </c>
      <c r="C2482" s="4">
        <f>YEAR(Table_1[[#This Row],[Order Date]])</f>
        <v>2014</v>
      </c>
      <c r="D2482" s="9">
        <v>41810</v>
      </c>
      <c r="E2482" s="3">
        <v>41816</v>
      </c>
      <c r="F2482" s="3" t="s">
        <v>50</v>
      </c>
      <c r="G2482" s="3" t="s">
        <v>3161</v>
      </c>
      <c r="H2482" s="3" t="s">
        <v>3162</v>
      </c>
      <c r="I2482" s="3" t="s">
        <v>26</v>
      </c>
      <c r="J2482" s="3" t="s">
        <v>27</v>
      </c>
      <c r="K2482" s="3" t="s">
        <v>815</v>
      </c>
      <c r="L2482" s="3" t="s">
        <v>104</v>
      </c>
      <c r="M2482" s="3">
        <v>75220</v>
      </c>
      <c r="N2482" s="3" t="s">
        <v>105</v>
      </c>
      <c r="O2482" s="3" t="s">
        <v>379</v>
      </c>
      <c r="P2482" s="3" t="s">
        <v>46</v>
      </c>
      <c r="Q2482" s="3" t="s">
        <v>59</v>
      </c>
      <c r="R2482" s="3" t="s">
        <v>380</v>
      </c>
      <c r="S2482" s="3">
        <v>153.584</v>
      </c>
      <c r="T2482" s="3">
        <v>2</v>
      </c>
      <c r="U2482" s="3">
        <v>0.2</v>
      </c>
      <c r="V2482" s="3">
        <v>-32.636600000000001</v>
      </c>
    </row>
    <row r="2483" spans="1:22" ht="14.25" customHeight="1" x14ac:dyDescent="0.25">
      <c r="A2483" s="3">
        <v>2482</v>
      </c>
      <c r="B2483" s="3" t="s">
        <v>5552</v>
      </c>
      <c r="C2483" s="4">
        <f>YEAR(Table_1[[#This Row],[Order Date]])</f>
        <v>2014</v>
      </c>
      <c r="D2483" s="9">
        <v>41998</v>
      </c>
      <c r="E2483" s="3">
        <v>42005</v>
      </c>
      <c r="F2483" s="3" t="s">
        <v>50</v>
      </c>
      <c r="G2483" s="3" t="s">
        <v>989</v>
      </c>
      <c r="H2483" s="3" t="s">
        <v>990</v>
      </c>
      <c r="I2483" s="3" t="s">
        <v>26</v>
      </c>
      <c r="J2483" s="3" t="s">
        <v>27</v>
      </c>
      <c r="K2483" s="3" t="s">
        <v>95</v>
      </c>
      <c r="L2483" s="3" t="s">
        <v>96</v>
      </c>
      <c r="M2483" s="3">
        <v>98105</v>
      </c>
      <c r="N2483" s="3" t="s">
        <v>44</v>
      </c>
      <c r="O2483" s="3" t="s">
        <v>2929</v>
      </c>
      <c r="P2483" s="3" t="s">
        <v>46</v>
      </c>
      <c r="Q2483" s="3" t="s">
        <v>59</v>
      </c>
      <c r="R2483" s="3" t="s">
        <v>2930</v>
      </c>
      <c r="S2483" s="3">
        <v>1003.6200000000001</v>
      </c>
      <c r="T2483" s="3">
        <v>6</v>
      </c>
      <c r="U2483" s="3">
        <v>0</v>
      </c>
      <c r="V2483" s="3">
        <v>0</v>
      </c>
    </row>
    <row r="2484" spans="1:22" ht="14.25" customHeight="1" x14ac:dyDescent="0.25">
      <c r="A2484" s="3">
        <v>2483</v>
      </c>
      <c r="B2484" s="3" t="s">
        <v>5553</v>
      </c>
      <c r="C2484" s="4">
        <f>YEAR(Table_1[[#This Row],[Order Date]])</f>
        <v>2014</v>
      </c>
      <c r="D2484" s="9">
        <v>41880</v>
      </c>
      <c r="E2484" s="3">
        <v>41886</v>
      </c>
      <c r="F2484" s="3" t="s">
        <v>50</v>
      </c>
      <c r="G2484" s="3" t="s">
        <v>5338</v>
      </c>
      <c r="H2484" s="3" t="s">
        <v>5339</v>
      </c>
      <c r="I2484" s="3" t="s">
        <v>102</v>
      </c>
      <c r="J2484" s="3" t="s">
        <v>27</v>
      </c>
      <c r="K2484" s="3" t="s">
        <v>95</v>
      </c>
      <c r="L2484" s="3" t="s">
        <v>96</v>
      </c>
      <c r="M2484" s="3">
        <v>98105</v>
      </c>
      <c r="N2484" s="3" t="s">
        <v>44</v>
      </c>
      <c r="O2484" s="3" t="s">
        <v>5554</v>
      </c>
      <c r="P2484" s="3" t="s">
        <v>71</v>
      </c>
      <c r="Q2484" s="3" t="s">
        <v>72</v>
      </c>
      <c r="R2484" s="3" t="s">
        <v>5555</v>
      </c>
      <c r="S2484" s="3">
        <v>35.167999999999999</v>
      </c>
      <c r="T2484" s="3">
        <v>4</v>
      </c>
      <c r="U2484" s="3">
        <v>0.2</v>
      </c>
      <c r="V2484" s="3">
        <v>11.429599999999999</v>
      </c>
    </row>
    <row r="2485" spans="1:22" ht="14.25" customHeight="1" x14ac:dyDescent="0.25">
      <c r="A2485" s="3">
        <v>2484</v>
      </c>
      <c r="B2485" s="3" t="s">
        <v>5553</v>
      </c>
      <c r="C2485" s="4">
        <f>YEAR(Table_1[[#This Row],[Order Date]])</f>
        <v>2014</v>
      </c>
      <c r="D2485" s="9">
        <v>41880</v>
      </c>
      <c r="E2485" s="3">
        <v>41886</v>
      </c>
      <c r="F2485" s="3" t="s">
        <v>50</v>
      </c>
      <c r="G2485" s="3" t="s">
        <v>5338</v>
      </c>
      <c r="H2485" s="3" t="s">
        <v>5339</v>
      </c>
      <c r="I2485" s="3" t="s">
        <v>102</v>
      </c>
      <c r="J2485" s="3" t="s">
        <v>27</v>
      </c>
      <c r="K2485" s="3" t="s">
        <v>95</v>
      </c>
      <c r="L2485" s="3" t="s">
        <v>96</v>
      </c>
      <c r="M2485" s="3">
        <v>98105</v>
      </c>
      <c r="N2485" s="3" t="s">
        <v>44</v>
      </c>
      <c r="O2485" s="3" t="s">
        <v>1353</v>
      </c>
      <c r="P2485" s="3" t="s">
        <v>32</v>
      </c>
      <c r="Q2485" s="3" t="s">
        <v>56</v>
      </c>
      <c r="R2485" s="3" t="s">
        <v>1354</v>
      </c>
      <c r="S2485" s="3">
        <v>1137.75</v>
      </c>
      <c r="T2485" s="3">
        <v>5</v>
      </c>
      <c r="U2485" s="3">
        <v>0</v>
      </c>
      <c r="V2485" s="3">
        <v>250.30500000000004</v>
      </c>
    </row>
    <row r="2486" spans="1:22" ht="14.25" customHeight="1" x14ac:dyDescent="0.25">
      <c r="A2486" s="3">
        <v>2485</v>
      </c>
      <c r="B2486" s="3" t="s">
        <v>5553</v>
      </c>
      <c r="C2486" s="4">
        <f>YEAR(Table_1[[#This Row],[Order Date]])</f>
        <v>2014</v>
      </c>
      <c r="D2486" s="9">
        <v>41880</v>
      </c>
      <c r="E2486" s="3">
        <v>41886</v>
      </c>
      <c r="F2486" s="3" t="s">
        <v>50</v>
      </c>
      <c r="G2486" s="3" t="s">
        <v>5338</v>
      </c>
      <c r="H2486" s="3" t="s">
        <v>5339</v>
      </c>
      <c r="I2486" s="3" t="s">
        <v>102</v>
      </c>
      <c r="J2486" s="3" t="s">
        <v>27</v>
      </c>
      <c r="K2486" s="3" t="s">
        <v>95</v>
      </c>
      <c r="L2486" s="3" t="s">
        <v>96</v>
      </c>
      <c r="M2486" s="3">
        <v>98105</v>
      </c>
      <c r="N2486" s="3" t="s">
        <v>44</v>
      </c>
      <c r="O2486" s="3" t="s">
        <v>1724</v>
      </c>
      <c r="P2486" s="3" t="s">
        <v>46</v>
      </c>
      <c r="Q2486" s="3" t="s">
        <v>75</v>
      </c>
      <c r="R2486" s="3" t="s">
        <v>1725</v>
      </c>
      <c r="S2486" s="3">
        <v>99.680000000000021</v>
      </c>
      <c r="T2486" s="3">
        <v>5</v>
      </c>
      <c r="U2486" s="3">
        <v>0.2</v>
      </c>
      <c r="V2486" s="3">
        <v>32.396000000000001</v>
      </c>
    </row>
    <row r="2487" spans="1:22" ht="14.25" customHeight="1" x14ac:dyDescent="0.25">
      <c r="A2487" s="3">
        <v>2486</v>
      </c>
      <c r="B2487" s="3" t="s">
        <v>5553</v>
      </c>
      <c r="C2487" s="4">
        <f>YEAR(Table_1[[#This Row],[Order Date]])</f>
        <v>2014</v>
      </c>
      <c r="D2487" s="9">
        <v>41880</v>
      </c>
      <c r="E2487" s="3">
        <v>41886</v>
      </c>
      <c r="F2487" s="3" t="s">
        <v>50</v>
      </c>
      <c r="G2487" s="3" t="s">
        <v>5338</v>
      </c>
      <c r="H2487" s="3" t="s">
        <v>5339</v>
      </c>
      <c r="I2487" s="3" t="s">
        <v>102</v>
      </c>
      <c r="J2487" s="3" t="s">
        <v>27</v>
      </c>
      <c r="K2487" s="3" t="s">
        <v>95</v>
      </c>
      <c r="L2487" s="3" t="s">
        <v>96</v>
      </c>
      <c r="M2487" s="3">
        <v>98105</v>
      </c>
      <c r="N2487" s="3" t="s">
        <v>44</v>
      </c>
      <c r="O2487" s="3" t="s">
        <v>1739</v>
      </c>
      <c r="P2487" s="3" t="s">
        <v>46</v>
      </c>
      <c r="Q2487" s="3" t="s">
        <v>68</v>
      </c>
      <c r="R2487" s="3" t="s">
        <v>1740</v>
      </c>
      <c r="S2487" s="3">
        <v>5.56</v>
      </c>
      <c r="T2487" s="3">
        <v>2</v>
      </c>
      <c r="U2487" s="3">
        <v>0</v>
      </c>
      <c r="V2487" s="3">
        <v>1.4455999999999998</v>
      </c>
    </row>
    <row r="2488" spans="1:22" ht="14.25" customHeight="1" x14ac:dyDescent="0.25">
      <c r="A2488" s="3">
        <v>2487</v>
      </c>
      <c r="B2488" s="3" t="s">
        <v>5556</v>
      </c>
      <c r="C2488" s="4">
        <f>YEAR(Table_1[[#This Row],[Order Date]])</f>
        <v>2012</v>
      </c>
      <c r="D2488" s="9">
        <v>40910</v>
      </c>
      <c r="E2488" s="3">
        <v>40912</v>
      </c>
      <c r="F2488" s="3" t="s">
        <v>23</v>
      </c>
      <c r="G2488" s="3" t="s">
        <v>995</v>
      </c>
      <c r="H2488" s="3" t="s">
        <v>996</v>
      </c>
      <c r="I2488" s="3" t="s">
        <v>41</v>
      </c>
      <c r="J2488" s="3" t="s">
        <v>27</v>
      </c>
      <c r="K2488" s="3" t="s">
        <v>606</v>
      </c>
      <c r="L2488" s="3" t="s">
        <v>245</v>
      </c>
      <c r="M2488" s="3">
        <v>19711</v>
      </c>
      <c r="N2488" s="3" t="s">
        <v>148</v>
      </c>
      <c r="O2488" s="3" t="s">
        <v>5557</v>
      </c>
      <c r="P2488" s="3" t="s">
        <v>46</v>
      </c>
      <c r="Q2488" s="3" t="s">
        <v>59</v>
      </c>
      <c r="R2488" s="3" t="s">
        <v>5558</v>
      </c>
      <c r="S2488" s="3">
        <v>85.52</v>
      </c>
      <c r="T2488" s="3">
        <v>2</v>
      </c>
      <c r="U2488" s="3">
        <v>0</v>
      </c>
      <c r="V2488" s="3">
        <v>22.235199999999999</v>
      </c>
    </row>
    <row r="2489" spans="1:22" ht="14.25" customHeight="1" x14ac:dyDescent="0.25">
      <c r="A2489" s="3">
        <v>2488</v>
      </c>
      <c r="B2489" s="3" t="s">
        <v>5556</v>
      </c>
      <c r="C2489" s="4">
        <f>YEAR(Table_1[[#This Row],[Order Date]])</f>
        <v>2012</v>
      </c>
      <c r="D2489" s="9">
        <v>40910</v>
      </c>
      <c r="E2489" s="3">
        <v>40912</v>
      </c>
      <c r="F2489" s="3" t="s">
        <v>23</v>
      </c>
      <c r="G2489" s="3" t="s">
        <v>995</v>
      </c>
      <c r="H2489" s="3" t="s">
        <v>996</v>
      </c>
      <c r="I2489" s="3" t="s">
        <v>41</v>
      </c>
      <c r="J2489" s="3" t="s">
        <v>27</v>
      </c>
      <c r="K2489" s="3" t="s">
        <v>606</v>
      </c>
      <c r="L2489" s="3" t="s">
        <v>245</v>
      </c>
      <c r="M2489" s="3">
        <v>19711</v>
      </c>
      <c r="N2489" s="3" t="s">
        <v>148</v>
      </c>
      <c r="O2489" s="3" t="s">
        <v>5559</v>
      </c>
      <c r="P2489" s="3" t="s">
        <v>46</v>
      </c>
      <c r="Q2489" s="3" t="s">
        <v>68</v>
      </c>
      <c r="R2489" s="3" t="s">
        <v>5560</v>
      </c>
      <c r="S2489" s="3">
        <v>9.84</v>
      </c>
      <c r="T2489" s="3">
        <v>3</v>
      </c>
      <c r="U2489" s="3">
        <v>0</v>
      </c>
      <c r="V2489" s="3">
        <v>2.6568000000000005</v>
      </c>
    </row>
    <row r="2490" spans="1:22" ht="14.25" customHeight="1" x14ac:dyDescent="0.25">
      <c r="A2490" s="3">
        <v>2489</v>
      </c>
      <c r="B2490" s="3" t="s">
        <v>5556</v>
      </c>
      <c r="C2490" s="4">
        <f>YEAR(Table_1[[#This Row],[Order Date]])</f>
        <v>2012</v>
      </c>
      <c r="D2490" s="9">
        <v>40910</v>
      </c>
      <c r="E2490" s="3">
        <v>40912</v>
      </c>
      <c r="F2490" s="3" t="s">
        <v>23</v>
      </c>
      <c r="G2490" s="3" t="s">
        <v>995</v>
      </c>
      <c r="H2490" s="3" t="s">
        <v>996</v>
      </c>
      <c r="I2490" s="3" t="s">
        <v>41</v>
      </c>
      <c r="J2490" s="3" t="s">
        <v>27</v>
      </c>
      <c r="K2490" s="3" t="s">
        <v>606</v>
      </c>
      <c r="L2490" s="3" t="s">
        <v>245</v>
      </c>
      <c r="M2490" s="3">
        <v>19711</v>
      </c>
      <c r="N2490" s="3" t="s">
        <v>148</v>
      </c>
      <c r="O2490" s="3" t="s">
        <v>5226</v>
      </c>
      <c r="P2490" s="3" t="s">
        <v>46</v>
      </c>
      <c r="Q2490" s="3" t="s">
        <v>90</v>
      </c>
      <c r="R2490" s="3" t="s">
        <v>5227</v>
      </c>
      <c r="S2490" s="3">
        <v>20.04</v>
      </c>
      <c r="T2490" s="3">
        <v>3</v>
      </c>
      <c r="U2490" s="3">
        <v>0</v>
      </c>
      <c r="V2490" s="3">
        <v>9.6191999999999993</v>
      </c>
    </row>
    <row r="2491" spans="1:22" ht="14.25" customHeight="1" x14ac:dyDescent="0.25">
      <c r="A2491" s="3">
        <v>2490</v>
      </c>
      <c r="B2491" s="3" t="s">
        <v>5561</v>
      </c>
      <c r="C2491" s="4">
        <f>YEAR(Table_1[[#This Row],[Order Date]])</f>
        <v>2012</v>
      </c>
      <c r="D2491" s="9">
        <v>41191</v>
      </c>
      <c r="E2491" s="3">
        <v>41195</v>
      </c>
      <c r="F2491" s="3" t="s">
        <v>23</v>
      </c>
      <c r="G2491" s="3" t="s">
        <v>5562</v>
      </c>
      <c r="H2491" s="3" t="s">
        <v>5563</v>
      </c>
      <c r="I2491" s="3" t="s">
        <v>26</v>
      </c>
      <c r="J2491" s="3" t="s">
        <v>27</v>
      </c>
      <c r="K2491" s="3" t="s">
        <v>266</v>
      </c>
      <c r="L2491" s="3" t="s">
        <v>267</v>
      </c>
      <c r="M2491" s="3">
        <v>10024</v>
      </c>
      <c r="N2491" s="3" t="s">
        <v>148</v>
      </c>
      <c r="O2491" s="3" t="s">
        <v>5564</v>
      </c>
      <c r="P2491" s="3" t="s">
        <v>71</v>
      </c>
      <c r="Q2491" s="3" t="s">
        <v>72</v>
      </c>
      <c r="R2491" s="3" t="s">
        <v>5565</v>
      </c>
      <c r="S2491" s="3">
        <v>631.96</v>
      </c>
      <c r="T2491" s="3">
        <v>4</v>
      </c>
      <c r="U2491" s="3">
        <v>0</v>
      </c>
      <c r="V2491" s="3">
        <v>303.3408</v>
      </c>
    </row>
    <row r="2492" spans="1:22" ht="14.25" customHeight="1" x14ac:dyDescent="0.25">
      <c r="A2492" s="3">
        <v>2491</v>
      </c>
      <c r="B2492" s="3" t="s">
        <v>5561</v>
      </c>
      <c r="C2492" s="4">
        <f>YEAR(Table_1[[#This Row],[Order Date]])</f>
        <v>2012</v>
      </c>
      <c r="D2492" s="9">
        <v>41191</v>
      </c>
      <c r="E2492" s="3">
        <v>41195</v>
      </c>
      <c r="F2492" s="3" t="s">
        <v>23</v>
      </c>
      <c r="G2492" s="3" t="s">
        <v>5562</v>
      </c>
      <c r="H2492" s="3" t="s">
        <v>5563</v>
      </c>
      <c r="I2492" s="3" t="s">
        <v>26</v>
      </c>
      <c r="J2492" s="3" t="s">
        <v>27</v>
      </c>
      <c r="K2492" s="3" t="s">
        <v>266</v>
      </c>
      <c r="L2492" s="3" t="s">
        <v>267</v>
      </c>
      <c r="M2492" s="3">
        <v>10024</v>
      </c>
      <c r="N2492" s="3" t="s">
        <v>148</v>
      </c>
      <c r="O2492" s="3" t="s">
        <v>5566</v>
      </c>
      <c r="P2492" s="3" t="s">
        <v>46</v>
      </c>
      <c r="Q2492" s="3" t="s">
        <v>90</v>
      </c>
      <c r="R2492" s="3" t="s">
        <v>5567</v>
      </c>
      <c r="S2492" s="3">
        <v>23.92</v>
      </c>
      <c r="T2492" s="3">
        <v>4</v>
      </c>
      <c r="U2492" s="3">
        <v>0</v>
      </c>
      <c r="V2492" s="3">
        <v>10.763999999999999</v>
      </c>
    </row>
    <row r="2493" spans="1:22" ht="14.25" customHeight="1" x14ac:dyDescent="0.25">
      <c r="A2493" s="3">
        <v>2492</v>
      </c>
      <c r="B2493" s="3" t="s">
        <v>5568</v>
      </c>
      <c r="C2493" s="4">
        <f>YEAR(Table_1[[#This Row],[Order Date]])</f>
        <v>2011</v>
      </c>
      <c r="D2493" s="9">
        <v>40890</v>
      </c>
      <c r="E2493" s="3">
        <v>40892</v>
      </c>
      <c r="F2493" s="3" t="s">
        <v>23</v>
      </c>
      <c r="G2493" s="3" t="s">
        <v>429</v>
      </c>
      <c r="H2493" s="3" t="s">
        <v>430</v>
      </c>
      <c r="I2493" s="3" t="s">
        <v>26</v>
      </c>
      <c r="J2493" s="3" t="s">
        <v>27</v>
      </c>
      <c r="K2493" s="3" t="s">
        <v>42</v>
      </c>
      <c r="L2493" s="3" t="s">
        <v>43</v>
      </c>
      <c r="M2493" s="3">
        <v>90049</v>
      </c>
      <c r="N2493" s="3" t="s">
        <v>44</v>
      </c>
      <c r="O2493" s="3" t="s">
        <v>4433</v>
      </c>
      <c r="P2493" s="3" t="s">
        <v>46</v>
      </c>
      <c r="Q2493" s="3" t="s">
        <v>90</v>
      </c>
      <c r="R2493" s="3" t="s">
        <v>4434</v>
      </c>
      <c r="S2493" s="3">
        <v>90.24</v>
      </c>
      <c r="T2493" s="3">
        <v>6</v>
      </c>
      <c r="U2493" s="3">
        <v>0</v>
      </c>
      <c r="V2493" s="3">
        <v>41.51039999999999</v>
      </c>
    </row>
    <row r="2494" spans="1:22" ht="14.25" customHeight="1" x14ac:dyDescent="0.25">
      <c r="A2494" s="3">
        <v>2493</v>
      </c>
      <c r="B2494" s="3" t="s">
        <v>5569</v>
      </c>
      <c r="C2494" s="4">
        <f>YEAR(Table_1[[#This Row],[Order Date]])</f>
        <v>2011</v>
      </c>
      <c r="D2494" s="9">
        <v>40866</v>
      </c>
      <c r="E2494" s="3">
        <v>40870</v>
      </c>
      <c r="F2494" s="3" t="s">
        <v>50</v>
      </c>
      <c r="G2494" s="3" t="s">
        <v>5570</v>
      </c>
      <c r="H2494" s="3" t="s">
        <v>5571</v>
      </c>
      <c r="I2494" s="3" t="s">
        <v>26</v>
      </c>
      <c r="J2494" s="3" t="s">
        <v>27</v>
      </c>
      <c r="K2494" s="3" t="s">
        <v>5572</v>
      </c>
      <c r="L2494" s="3" t="s">
        <v>267</v>
      </c>
      <c r="M2494" s="3">
        <v>14701</v>
      </c>
      <c r="N2494" s="3" t="s">
        <v>148</v>
      </c>
      <c r="O2494" s="3" t="s">
        <v>4595</v>
      </c>
      <c r="P2494" s="3" t="s">
        <v>71</v>
      </c>
      <c r="Q2494" s="3" t="s">
        <v>72</v>
      </c>
      <c r="R2494" s="3" t="s">
        <v>4596</v>
      </c>
      <c r="S2494" s="3">
        <v>4548.8100000000004</v>
      </c>
      <c r="T2494" s="3">
        <v>7</v>
      </c>
      <c r="U2494" s="3">
        <v>0</v>
      </c>
      <c r="V2494" s="3">
        <v>1228.1787000000004</v>
      </c>
    </row>
    <row r="2495" spans="1:22" ht="14.25" customHeight="1" x14ac:dyDescent="0.25">
      <c r="A2495" s="3">
        <v>2494</v>
      </c>
      <c r="B2495" s="3" t="s">
        <v>5573</v>
      </c>
      <c r="C2495" s="4">
        <f>YEAR(Table_1[[#This Row],[Order Date]])</f>
        <v>2013</v>
      </c>
      <c r="D2495" s="9">
        <v>41528</v>
      </c>
      <c r="E2495" s="3">
        <v>41532</v>
      </c>
      <c r="F2495" s="3" t="s">
        <v>23</v>
      </c>
      <c r="G2495" s="3" t="s">
        <v>3450</v>
      </c>
      <c r="H2495" s="3" t="s">
        <v>3451</v>
      </c>
      <c r="I2495" s="3" t="s">
        <v>26</v>
      </c>
      <c r="J2495" s="3" t="s">
        <v>27</v>
      </c>
      <c r="K2495" s="3" t="s">
        <v>184</v>
      </c>
      <c r="L2495" s="3" t="s">
        <v>104</v>
      </c>
      <c r="M2495" s="3">
        <v>77095</v>
      </c>
      <c r="N2495" s="3" t="s">
        <v>105</v>
      </c>
      <c r="O2495" s="3" t="s">
        <v>3273</v>
      </c>
      <c r="P2495" s="3" t="s">
        <v>32</v>
      </c>
      <c r="Q2495" s="3" t="s">
        <v>56</v>
      </c>
      <c r="R2495" s="3" t="s">
        <v>3274</v>
      </c>
      <c r="S2495" s="3">
        <v>300.93</v>
      </c>
      <c r="T2495" s="3">
        <v>5</v>
      </c>
      <c r="U2495" s="3">
        <v>0.3</v>
      </c>
      <c r="V2495" s="3">
        <v>-34.39200000000001</v>
      </c>
    </row>
    <row r="2496" spans="1:22" ht="14.25" customHeight="1" x14ac:dyDescent="0.25">
      <c r="A2496" s="3">
        <v>2495</v>
      </c>
      <c r="B2496" s="3" t="s">
        <v>5573</v>
      </c>
      <c r="C2496" s="4">
        <f>YEAR(Table_1[[#This Row],[Order Date]])</f>
        <v>2013</v>
      </c>
      <c r="D2496" s="9">
        <v>41528</v>
      </c>
      <c r="E2496" s="3">
        <v>41532</v>
      </c>
      <c r="F2496" s="3" t="s">
        <v>23</v>
      </c>
      <c r="G2496" s="3" t="s">
        <v>3450</v>
      </c>
      <c r="H2496" s="3" t="s">
        <v>3451</v>
      </c>
      <c r="I2496" s="3" t="s">
        <v>26</v>
      </c>
      <c r="J2496" s="3" t="s">
        <v>27</v>
      </c>
      <c r="K2496" s="3" t="s">
        <v>184</v>
      </c>
      <c r="L2496" s="3" t="s">
        <v>104</v>
      </c>
      <c r="M2496" s="3">
        <v>77095</v>
      </c>
      <c r="N2496" s="3" t="s">
        <v>105</v>
      </c>
      <c r="O2496" s="3" t="s">
        <v>4599</v>
      </c>
      <c r="P2496" s="3" t="s">
        <v>71</v>
      </c>
      <c r="Q2496" s="3" t="s">
        <v>72</v>
      </c>
      <c r="R2496" s="3" t="s">
        <v>4600</v>
      </c>
      <c r="S2496" s="3">
        <v>719.96</v>
      </c>
      <c r="T2496" s="3">
        <v>5</v>
      </c>
      <c r="U2496" s="3">
        <v>0.2</v>
      </c>
      <c r="V2496" s="3">
        <v>53.997000000000043</v>
      </c>
    </row>
    <row r="2497" spans="1:22" ht="14.25" customHeight="1" x14ac:dyDescent="0.25">
      <c r="A2497" s="3">
        <v>2496</v>
      </c>
      <c r="B2497" s="3" t="s">
        <v>5574</v>
      </c>
      <c r="C2497" s="4">
        <f>YEAR(Table_1[[#This Row],[Order Date]])</f>
        <v>2011</v>
      </c>
      <c r="D2497" s="9">
        <v>40710</v>
      </c>
      <c r="E2497" s="3">
        <v>40716</v>
      </c>
      <c r="F2497" s="3" t="s">
        <v>50</v>
      </c>
      <c r="G2497" s="3" t="s">
        <v>5575</v>
      </c>
      <c r="H2497" s="3" t="s">
        <v>5576</v>
      </c>
      <c r="I2497" s="3" t="s">
        <v>26</v>
      </c>
      <c r="J2497" s="3" t="s">
        <v>27</v>
      </c>
      <c r="K2497" s="3" t="s">
        <v>5577</v>
      </c>
      <c r="L2497" s="3" t="s">
        <v>254</v>
      </c>
      <c r="M2497" s="3">
        <v>46544</v>
      </c>
      <c r="N2497" s="3" t="s">
        <v>105</v>
      </c>
      <c r="O2497" s="3" t="s">
        <v>1585</v>
      </c>
      <c r="P2497" s="3" t="s">
        <v>32</v>
      </c>
      <c r="Q2497" s="3" t="s">
        <v>36</v>
      </c>
      <c r="R2497" s="3" t="s">
        <v>1586</v>
      </c>
      <c r="S2497" s="3">
        <v>647.84</v>
      </c>
      <c r="T2497" s="3">
        <v>8</v>
      </c>
      <c r="U2497" s="3">
        <v>0</v>
      </c>
      <c r="V2497" s="3">
        <v>32.391999999999939</v>
      </c>
    </row>
    <row r="2498" spans="1:22" ht="14.25" customHeight="1" x14ac:dyDescent="0.25">
      <c r="A2498" s="3">
        <v>2497</v>
      </c>
      <c r="B2498" s="3" t="s">
        <v>5578</v>
      </c>
      <c r="C2498" s="4">
        <f>YEAR(Table_1[[#This Row],[Order Date]])</f>
        <v>2012</v>
      </c>
      <c r="D2498" s="9">
        <v>41178</v>
      </c>
      <c r="E2498" s="3">
        <v>41183</v>
      </c>
      <c r="F2498" s="3" t="s">
        <v>50</v>
      </c>
      <c r="G2498" s="3" t="s">
        <v>2921</v>
      </c>
      <c r="H2498" s="3" t="s">
        <v>2922</v>
      </c>
      <c r="I2498" s="3" t="s">
        <v>102</v>
      </c>
      <c r="J2498" s="3" t="s">
        <v>27</v>
      </c>
      <c r="K2498" s="3" t="s">
        <v>947</v>
      </c>
      <c r="L2498" s="3" t="s">
        <v>43</v>
      </c>
      <c r="M2498" s="3">
        <v>92037</v>
      </c>
      <c r="N2498" s="3" t="s">
        <v>44</v>
      </c>
      <c r="O2498" s="3" t="s">
        <v>368</v>
      </c>
      <c r="P2498" s="3" t="s">
        <v>46</v>
      </c>
      <c r="Q2498" s="3" t="s">
        <v>59</v>
      </c>
      <c r="R2498" s="3" t="s">
        <v>369</v>
      </c>
      <c r="S2498" s="3">
        <v>64.17</v>
      </c>
      <c r="T2498" s="3">
        <v>3</v>
      </c>
      <c r="U2498" s="3">
        <v>0</v>
      </c>
      <c r="V2498" s="3">
        <v>18.609299999999998</v>
      </c>
    </row>
    <row r="2499" spans="1:22" ht="14.25" customHeight="1" x14ac:dyDescent="0.25">
      <c r="A2499" s="3">
        <v>2498</v>
      </c>
      <c r="B2499" s="3" t="s">
        <v>5578</v>
      </c>
      <c r="C2499" s="4">
        <f>YEAR(Table_1[[#This Row],[Order Date]])</f>
        <v>2012</v>
      </c>
      <c r="D2499" s="9">
        <v>41178</v>
      </c>
      <c r="E2499" s="3">
        <v>41183</v>
      </c>
      <c r="F2499" s="3" t="s">
        <v>50</v>
      </c>
      <c r="G2499" s="3" t="s">
        <v>2921</v>
      </c>
      <c r="H2499" s="3" t="s">
        <v>2922</v>
      </c>
      <c r="I2499" s="3" t="s">
        <v>102</v>
      </c>
      <c r="J2499" s="3" t="s">
        <v>27</v>
      </c>
      <c r="K2499" s="3" t="s">
        <v>947</v>
      </c>
      <c r="L2499" s="3" t="s">
        <v>43</v>
      </c>
      <c r="M2499" s="3">
        <v>92037</v>
      </c>
      <c r="N2499" s="3" t="s">
        <v>44</v>
      </c>
      <c r="O2499" s="3" t="s">
        <v>2467</v>
      </c>
      <c r="P2499" s="3" t="s">
        <v>46</v>
      </c>
      <c r="Q2499" s="3" t="s">
        <v>173</v>
      </c>
      <c r="R2499" s="3" t="s">
        <v>2468</v>
      </c>
      <c r="S2499" s="3">
        <v>124.46</v>
      </c>
      <c r="T2499" s="3">
        <v>2</v>
      </c>
      <c r="U2499" s="3">
        <v>0</v>
      </c>
      <c r="V2499" s="3">
        <v>58.496199999999988</v>
      </c>
    </row>
    <row r="2500" spans="1:22" ht="14.25" customHeight="1" x14ac:dyDescent="0.25">
      <c r="A2500" s="3">
        <v>2499</v>
      </c>
      <c r="B2500" s="3" t="s">
        <v>5579</v>
      </c>
      <c r="C2500" s="4">
        <f>YEAR(Table_1[[#This Row],[Order Date]])</f>
        <v>2013</v>
      </c>
      <c r="D2500" s="9">
        <v>41414</v>
      </c>
      <c r="E2500" s="3">
        <v>41419</v>
      </c>
      <c r="F2500" s="3" t="s">
        <v>50</v>
      </c>
      <c r="G2500" s="3" t="s">
        <v>3183</v>
      </c>
      <c r="H2500" s="3" t="s">
        <v>3184</v>
      </c>
      <c r="I2500" s="3" t="s">
        <v>41</v>
      </c>
      <c r="J2500" s="3" t="s">
        <v>27</v>
      </c>
      <c r="K2500" s="3" t="s">
        <v>127</v>
      </c>
      <c r="L2500" s="3" t="s">
        <v>43</v>
      </c>
      <c r="M2500" s="3">
        <v>94109</v>
      </c>
      <c r="N2500" s="3" t="s">
        <v>44</v>
      </c>
      <c r="O2500" s="3" t="s">
        <v>4919</v>
      </c>
      <c r="P2500" s="3" t="s">
        <v>46</v>
      </c>
      <c r="Q2500" s="3" t="s">
        <v>75</v>
      </c>
      <c r="R2500" s="3" t="s">
        <v>4920</v>
      </c>
      <c r="S2500" s="3">
        <v>9.5840000000000014</v>
      </c>
      <c r="T2500" s="3">
        <v>1</v>
      </c>
      <c r="U2500" s="3">
        <v>0.2</v>
      </c>
      <c r="V2500" s="3">
        <v>3.3543999999999996</v>
      </c>
    </row>
    <row r="2501" spans="1:22" ht="14.25" customHeight="1" x14ac:dyDescent="0.25">
      <c r="A2501" s="3">
        <v>2500</v>
      </c>
      <c r="B2501" s="3" t="s">
        <v>5580</v>
      </c>
      <c r="C2501" s="4">
        <f>YEAR(Table_1[[#This Row],[Order Date]])</f>
        <v>2014</v>
      </c>
      <c r="D2501" s="9">
        <v>41813</v>
      </c>
      <c r="E2501" s="3">
        <v>41814</v>
      </c>
      <c r="F2501" s="3" t="s">
        <v>188</v>
      </c>
      <c r="G2501" s="3" t="s">
        <v>3535</v>
      </c>
      <c r="H2501" s="3" t="s">
        <v>3536</v>
      </c>
      <c r="I2501" s="3" t="s">
        <v>26</v>
      </c>
      <c r="J2501" s="3" t="s">
        <v>27</v>
      </c>
      <c r="K2501" s="3" t="s">
        <v>1419</v>
      </c>
      <c r="L2501" s="3" t="s">
        <v>54</v>
      </c>
      <c r="M2501" s="3">
        <v>33178</v>
      </c>
      <c r="N2501" s="3" t="s">
        <v>30</v>
      </c>
      <c r="O2501" s="3" t="s">
        <v>5581</v>
      </c>
      <c r="P2501" s="3" t="s">
        <v>46</v>
      </c>
      <c r="Q2501" s="3" t="s">
        <v>173</v>
      </c>
      <c r="R2501" s="3" t="s">
        <v>5582</v>
      </c>
      <c r="S2501" s="3">
        <v>37.608000000000004</v>
      </c>
      <c r="T2501" s="3">
        <v>3</v>
      </c>
      <c r="U2501" s="3">
        <v>0.2</v>
      </c>
      <c r="V2501" s="3">
        <v>12.692699999999995</v>
      </c>
    </row>
    <row r="2502" spans="1:22" ht="14.25" customHeight="1" x14ac:dyDescent="0.25">
      <c r="A2502" s="3">
        <v>2501</v>
      </c>
      <c r="B2502" s="3" t="s">
        <v>5583</v>
      </c>
      <c r="C2502" s="4">
        <f>YEAR(Table_1[[#This Row],[Order Date]])</f>
        <v>2014</v>
      </c>
      <c r="D2502" s="9">
        <v>41808</v>
      </c>
      <c r="E2502" s="3">
        <v>41811</v>
      </c>
      <c r="F2502" s="3" t="s">
        <v>188</v>
      </c>
      <c r="G2502" s="3" t="s">
        <v>5584</v>
      </c>
      <c r="H2502" s="3" t="s">
        <v>5585</v>
      </c>
      <c r="I2502" s="3" t="s">
        <v>41</v>
      </c>
      <c r="J2502" s="3" t="s">
        <v>27</v>
      </c>
      <c r="K2502" s="3" t="s">
        <v>4289</v>
      </c>
      <c r="L2502" s="3" t="s">
        <v>211</v>
      </c>
      <c r="M2502" s="3">
        <v>60076</v>
      </c>
      <c r="N2502" s="3" t="s">
        <v>105</v>
      </c>
      <c r="O2502" s="3" t="s">
        <v>3239</v>
      </c>
      <c r="P2502" s="3" t="s">
        <v>46</v>
      </c>
      <c r="Q2502" s="3" t="s">
        <v>90</v>
      </c>
      <c r="R2502" s="3" t="s">
        <v>3240</v>
      </c>
      <c r="S2502" s="3">
        <v>12.224</v>
      </c>
      <c r="T2502" s="3">
        <v>2</v>
      </c>
      <c r="U2502" s="3">
        <v>0.2</v>
      </c>
      <c r="V2502" s="3">
        <v>4.4311999999999996</v>
      </c>
    </row>
    <row r="2503" spans="1:22" ht="14.25" customHeight="1" x14ac:dyDescent="0.25">
      <c r="A2503" s="3">
        <v>2502</v>
      </c>
      <c r="B2503" s="3" t="s">
        <v>5583</v>
      </c>
      <c r="C2503" s="4">
        <f>YEAR(Table_1[[#This Row],[Order Date]])</f>
        <v>2014</v>
      </c>
      <c r="D2503" s="9">
        <v>41808</v>
      </c>
      <c r="E2503" s="3">
        <v>41811</v>
      </c>
      <c r="F2503" s="3" t="s">
        <v>188</v>
      </c>
      <c r="G2503" s="3" t="s">
        <v>5584</v>
      </c>
      <c r="H2503" s="3" t="s">
        <v>5585</v>
      </c>
      <c r="I2503" s="3" t="s">
        <v>41</v>
      </c>
      <c r="J2503" s="3" t="s">
        <v>27</v>
      </c>
      <c r="K2503" s="3" t="s">
        <v>4289</v>
      </c>
      <c r="L2503" s="3" t="s">
        <v>211</v>
      </c>
      <c r="M2503" s="3">
        <v>60076</v>
      </c>
      <c r="N2503" s="3" t="s">
        <v>105</v>
      </c>
      <c r="O2503" s="3" t="s">
        <v>2391</v>
      </c>
      <c r="P2503" s="3" t="s">
        <v>46</v>
      </c>
      <c r="Q2503" s="3" t="s">
        <v>75</v>
      </c>
      <c r="R2503" s="3" t="s">
        <v>2392</v>
      </c>
      <c r="S2503" s="3">
        <v>2.3039999999999994</v>
      </c>
      <c r="T2503" s="3">
        <v>4</v>
      </c>
      <c r="U2503" s="3">
        <v>0.8</v>
      </c>
      <c r="V2503" s="3">
        <v>-3.5711999999999993</v>
      </c>
    </row>
    <row r="2504" spans="1:22" ht="14.25" customHeight="1" x14ac:dyDescent="0.25">
      <c r="A2504" s="3">
        <v>2503</v>
      </c>
      <c r="B2504" s="3" t="s">
        <v>5583</v>
      </c>
      <c r="C2504" s="4">
        <f>YEAR(Table_1[[#This Row],[Order Date]])</f>
        <v>2014</v>
      </c>
      <c r="D2504" s="9">
        <v>41808</v>
      </c>
      <c r="E2504" s="3">
        <v>41811</v>
      </c>
      <c r="F2504" s="3" t="s">
        <v>188</v>
      </c>
      <c r="G2504" s="3" t="s">
        <v>5584</v>
      </c>
      <c r="H2504" s="3" t="s">
        <v>5585</v>
      </c>
      <c r="I2504" s="3" t="s">
        <v>41</v>
      </c>
      <c r="J2504" s="3" t="s">
        <v>27</v>
      </c>
      <c r="K2504" s="3" t="s">
        <v>4289</v>
      </c>
      <c r="L2504" s="3" t="s">
        <v>211</v>
      </c>
      <c r="M2504" s="3">
        <v>60076</v>
      </c>
      <c r="N2504" s="3" t="s">
        <v>105</v>
      </c>
      <c r="O2504" s="3" t="s">
        <v>2614</v>
      </c>
      <c r="P2504" s="3" t="s">
        <v>46</v>
      </c>
      <c r="Q2504" s="3" t="s">
        <v>75</v>
      </c>
      <c r="R2504" s="3" t="s">
        <v>2615</v>
      </c>
      <c r="S2504" s="3">
        <v>9.3599999999999977</v>
      </c>
      <c r="T2504" s="3">
        <v>4</v>
      </c>
      <c r="U2504" s="3">
        <v>0.8</v>
      </c>
      <c r="V2504" s="3">
        <v>-16.380000000000003</v>
      </c>
    </row>
    <row r="2505" spans="1:22" ht="14.25" customHeight="1" x14ac:dyDescent="0.25">
      <c r="A2505" s="3">
        <v>2504</v>
      </c>
      <c r="B2505" s="3" t="s">
        <v>5586</v>
      </c>
      <c r="C2505" s="4">
        <f>YEAR(Table_1[[#This Row],[Order Date]])</f>
        <v>2013</v>
      </c>
      <c r="D2505" s="9">
        <v>41593</v>
      </c>
      <c r="E2505" s="3">
        <v>41598</v>
      </c>
      <c r="F2505" s="3" t="s">
        <v>50</v>
      </c>
      <c r="G2505" s="3" t="s">
        <v>5587</v>
      </c>
      <c r="H2505" s="3" t="s">
        <v>5588</v>
      </c>
      <c r="I2505" s="3" t="s">
        <v>26</v>
      </c>
      <c r="J2505" s="3" t="s">
        <v>27</v>
      </c>
      <c r="K2505" s="3" t="s">
        <v>127</v>
      </c>
      <c r="L2505" s="3" t="s">
        <v>43</v>
      </c>
      <c r="M2505" s="3">
        <v>94110</v>
      </c>
      <c r="N2505" s="3" t="s">
        <v>44</v>
      </c>
      <c r="O2505" s="3" t="s">
        <v>4976</v>
      </c>
      <c r="P2505" s="3" t="s">
        <v>46</v>
      </c>
      <c r="Q2505" s="3" t="s">
        <v>47</v>
      </c>
      <c r="R2505" s="3" t="s">
        <v>4977</v>
      </c>
      <c r="S2505" s="3">
        <v>7.38</v>
      </c>
      <c r="T2505" s="3">
        <v>2</v>
      </c>
      <c r="U2505" s="3">
        <v>0</v>
      </c>
      <c r="V2505" s="3">
        <v>3.4685999999999999</v>
      </c>
    </row>
    <row r="2506" spans="1:22" ht="14.25" customHeight="1" x14ac:dyDescent="0.25">
      <c r="A2506" s="3">
        <v>2505</v>
      </c>
      <c r="B2506" s="3" t="s">
        <v>5589</v>
      </c>
      <c r="C2506" s="4">
        <f>YEAR(Table_1[[#This Row],[Order Date]])</f>
        <v>2011</v>
      </c>
      <c r="D2506" s="9">
        <v>40749</v>
      </c>
      <c r="E2506" s="3">
        <v>40751</v>
      </c>
      <c r="F2506" s="3" t="s">
        <v>23</v>
      </c>
      <c r="G2506" s="3" t="s">
        <v>916</v>
      </c>
      <c r="H2506" s="3" t="s">
        <v>917</v>
      </c>
      <c r="I2506" s="3" t="s">
        <v>26</v>
      </c>
      <c r="J2506" s="3" t="s">
        <v>27</v>
      </c>
      <c r="K2506" s="3" t="s">
        <v>127</v>
      </c>
      <c r="L2506" s="3" t="s">
        <v>43</v>
      </c>
      <c r="M2506" s="3">
        <v>94122</v>
      </c>
      <c r="N2506" s="3" t="s">
        <v>44</v>
      </c>
      <c r="O2506" s="3" t="s">
        <v>953</v>
      </c>
      <c r="P2506" s="3" t="s">
        <v>46</v>
      </c>
      <c r="Q2506" s="3" t="s">
        <v>59</v>
      </c>
      <c r="R2506" s="3" t="s">
        <v>954</v>
      </c>
      <c r="S2506" s="3">
        <v>53.72</v>
      </c>
      <c r="T2506" s="3">
        <v>4</v>
      </c>
      <c r="U2506" s="3">
        <v>0</v>
      </c>
      <c r="V2506" s="3">
        <v>15.041600000000003</v>
      </c>
    </row>
    <row r="2507" spans="1:22" ht="14.25" customHeight="1" x14ac:dyDescent="0.25">
      <c r="A2507" s="3">
        <v>2506</v>
      </c>
      <c r="B2507" s="3" t="s">
        <v>5589</v>
      </c>
      <c r="C2507" s="4">
        <f>YEAR(Table_1[[#This Row],[Order Date]])</f>
        <v>2011</v>
      </c>
      <c r="D2507" s="9">
        <v>40749</v>
      </c>
      <c r="E2507" s="3">
        <v>40751</v>
      </c>
      <c r="F2507" s="3" t="s">
        <v>23</v>
      </c>
      <c r="G2507" s="3" t="s">
        <v>916</v>
      </c>
      <c r="H2507" s="3" t="s">
        <v>917</v>
      </c>
      <c r="I2507" s="3" t="s">
        <v>26</v>
      </c>
      <c r="J2507" s="3" t="s">
        <v>27</v>
      </c>
      <c r="K2507" s="3" t="s">
        <v>127</v>
      </c>
      <c r="L2507" s="3" t="s">
        <v>43</v>
      </c>
      <c r="M2507" s="3">
        <v>94122</v>
      </c>
      <c r="N2507" s="3" t="s">
        <v>44</v>
      </c>
      <c r="O2507" s="3" t="s">
        <v>5590</v>
      </c>
      <c r="P2507" s="3" t="s">
        <v>46</v>
      </c>
      <c r="Q2507" s="3" t="s">
        <v>578</v>
      </c>
      <c r="R2507" s="3" t="s">
        <v>5591</v>
      </c>
      <c r="S2507" s="3">
        <v>8187.65</v>
      </c>
      <c r="T2507" s="3">
        <v>5</v>
      </c>
      <c r="U2507" s="3">
        <v>0</v>
      </c>
      <c r="V2507" s="3">
        <v>327.50599999999963</v>
      </c>
    </row>
    <row r="2508" spans="1:22" ht="14.25" customHeight="1" x14ac:dyDescent="0.25">
      <c r="A2508" s="3">
        <v>2507</v>
      </c>
      <c r="B2508" s="3" t="s">
        <v>5589</v>
      </c>
      <c r="C2508" s="4">
        <f>YEAR(Table_1[[#This Row],[Order Date]])</f>
        <v>2011</v>
      </c>
      <c r="D2508" s="9">
        <v>40749</v>
      </c>
      <c r="E2508" s="3">
        <v>40751</v>
      </c>
      <c r="F2508" s="3" t="s">
        <v>23</v>
      </c>
      <c r="G2508" s="3" t="s">
        <v>916</v>
      </c>
      <c r="H2508" s="3" t="s">
        <v>917</v>
      </c>
      <c r="I2508" s="3" t="s">
        <v>26</v>
      </c>
      <c r="J2508" s="3" t="s">
        <v>27</v>
      </c>
      <c r="K2508" s="3" t="s">
        <v>127</v>
      </c>
      <c r="L2508" s="3" t="s">
        <v>43</v>
      </c>
      <c r="M2508" s="3">
        <v>94122</v>
      </c>
      <c r="N2508" s="3" t="s">
        <v>44</v>
      </c>
      <c r="O2508" s="3" t="s">
        <v>922</v>
      </c>
      <c r="P2508" s="3" t="s">
        <v>32</v>
      </c>
      <c r="Q2508" s="3" t="s">
        <v>65</v>
      </c>
      <c r="R2508" s="3" t="s">
        <v>186</v>
      </c>
      <c r="S2508" s="3">
        <v>77.92</v>
      </c>
      <c r="T2508" s="3">
        <v>8</v>
      </c>
      <c r="U2508" s="3">
        <v>0</v>
      </c>
      <c r="V2508" s="3">
        <v>34.284800000000004</v>
      </c>
    </row>
    <row r="2509" spans="1:22" ht="14.25" customHeight="1" x14ac:dyDescent="0.25">
      <c r="A2509" s="3">
        <v>2508</v>
      </c>
      <c r="B2509" s="3" t="s">
        <v>5592</v>
      </c>
      <c r="C2509" s="4">
        <f>YEAR(Table_1[[#This Row],[Order Date]])</f>
        <v>2012</v>
      </c>
      <c r="D2509" s="9">
        <v>41092</v>
      </c>
      <c r="E2509" s="3">
        <v>41092</v>
      </c>
      <c r="F2509" s="3" t="s">
        <v>1290</v>
      </c>
      <c r="G2509" s="3" t="s">
        <v>5081</v>
      </c>
      <c r="H2509" s="3" t="s">
        <v>5082</v>
      </c>
      <c r="I2509" s="3" t="s">
        <v>26</v>
      </c>
      <c r="J2509" s="3" t="s">
        <v>27</v>
      </c>
      <c r="K2509" s="3" t="s">
        <v>184</v>
      </c>
      <c r="L2509" s="3" t="s">
        <v>104</v>
      </c>
      <c r="M2509" s="3">
        <v>77070</v>
      </c>
      <c r="N2509" s="3" t="s">
        <v>105</v>
      </c>
      <c r="O2509" s="3" t="s">
        <v>5593</v>
      </c>
      <c r="P2509" s="3" t="s">
        <v>46</v>
      </c>
      <c r="Q2509" s="3" t="s">
        <v>78</v>
      </c>
      <c r="R2509" s="3" t="s">
        <v>5594</v>
      </c>
      <c r="S2509" s="3">
        <v>32.783999999999992</v>
      </c>
      <c r="T2509" s="3">
        <v>4</v>
      </c>
      <c r="U2509" s="3">
        <v>0.8</v>
      </c>
      <c r="V2509" s="3">
        <v>-85.238399999999999</v>
      </c>
    </row>
    <row r="2510" spans="1:22" ht="14.25" customHeight="1" x14ac:dyDescent="0.25">
      <c r="A2510" s="3">
        <v>2509</v>
      </c>
      <c r="B2510" s="3" t="s">
        <v>5595</v>
      </c>
      <c r="C2510" s="4">
        <f>YEAR(Table_1[[#This Row],[Order Date]])</f>
        <v>2014</v>
      </c>
      <c r="D2510" s="9">
        <v>41701</v>
      </c>
      <c r="E2510" s="3">
        <v>41707</v>
      </c>
      <c r="F2510" s="3" t="s">
        <v>50</v>
      </c>
      <c r="G2510" s="3" t="s">
        <v>1719</v>
      </c>
      <c r="H2510" s="3" t="s">
        <v>1720</v>
      </c>
      <c r="I2510" s="3" t="s">
        <v>41</v>
      </c>
      <c r="J2510" s="3" t="s">
        <v>27</v>
      </c>
      <c r="K2510" s="3" t="s">
        <v>42</v>
      </c>
      <c r="L2510" s="3" t="s">
        <v>43</v>
      </c>
      <c r="M2510" s="3">
        <v>90045</v>
      </c>
      <c r="N2510" s="3" t="s">
        <v>44</v>
      </c>
      <c r="O2510" s="3" t="s">
        <v>5596</v>
      </c>
      <c r="P2510" s="3" t="s">
        <v>71</v>
      </c>
      <c r="Q2510" s="3" t="s">
        <v>72</v>
      </c>
      <c r="R2510" s="3" t="s">
        <v>5597</v>
      </c>
      <c r="S2510" s="3">
        <v>196.77600000000001</v>
      </c>
      <c r="T2510" s="3">
        <v>3</v>
      </c>
      <c r="U2510" s="3">
        <v>0.2</v>
      </c>
      <c r="V2510" s="3">
        <v>14.758199999999995</v>
      </c>
    </row>
    <row r="2511" spans="1:22" ht="14.25" customHeight="1" x14ac:dyDescent="0.25">
      <c r="A2511" s="3">
        <v>2510</v>
      </c>
      <c r="B2511" s="3" t="s">
        <v>5595</v>
      </c>
      <c r="C2511" s="4">
        <f>YEAR(Table_1[[#This Row],[Order Date]])</f>
        <v>2014</v>
      </c>
      <c r="D2511" s="9">
        <v>41701</v>
      </c>
      <c r="E2511" s="3">
        <v>41707</v>
      </c>
      <c r="F2511" s="3" t="s">
        <v>50</v>
      </c>
      <c r="G2511" s="3" t="s">
        <v>1719</v>
      </c>
      <c r="H2511" s="3" t="s">
        <v>1720</v>
      </c>
      <c r="I2511" s="3" t="s">
        <v>41</v>
      </c>
      <c r="J2511" s="3" t="s">
        <v>27</v>
      </c>
      <c r="K2511" s="3" t="s">
        <v>42</v>
      </c>
      <c r="L2511" s="3" t="s">
        <v>43</v>
      </c>
      <c r="M2511" s="3">
        <v>90045</v>
      </c>
      <c r="N2511" s="3" t="s">
        <v>44</v>
      </c>
      <c r="O2511" s="3" t="s">
        <v>3547</v>
      </c>
      <c r="P2511" s="3" t="s">
        <v>71</v>
      </c>
      <c r="Q2511" s="3" t="s">
        <v>161</v>
      </c>
      <c r="R2511" s="3" t="s">
        <v>3548</v>
      </c>
      <c r="S2511" s="3">
        <v>479.93999999999994</v>
      </c>
      <c r="T2511" s="3">
        <v>6</v>
      </c>
      <c r="U2511" s="3">
        <v>0</v>
      </c>
      <c r="V2511" s="3">
        <v>52.79340000000002</v>
      </c>
    </row>
    <row r="2512" spans="1:22" ht="14.25" customHeight="1" x14ac:dyDescent="0.25">
      <c r="A2512" s="3">
        <v>2511</v>
      </c>
      <c r="B2512" s="3" t="s">
        <v>5598</v>
      </c>
      <c r="C2512" s="4">
        <f>YEAR(Table_1[[#This Row],[Order Date]])</f>
        <v>2013</v>
      </c>
      <c r="D2512" s="9">
        <v>41597</v>
      </c>
      <c r="E2512" s="3">
        <v>41602</v>
      </c>
      <c r="F2512" s="3" t="s">
        <v>50</v>
      </c>
      <c r="G2512" s="3" t="s">
        <v>5151</v>
      </c>
      <c r="H2512" s="3" t="s">
        <v>5152</v>
      </c>
      <c r="I2512" s="3" t="s">
        <v>102</v>
      </c>
      <c r="J2512" s="3" t="s">
        <v>27</v>
      </c>
      <c r="K2512" s="3" t="s">
        <v>4847</v>
      </c>
      <c r="L2512" s="3" t="s">
        <v>649</v>
      </c>
      <c r="M2512" s="3">
        <v>73120</v>
      </c>
      <c r="N2512" s="3" t="s">
        <v>105</v>
      </c>
      <c r="O2512" s="3" t="s">
        <v>5599</v>
      </c>
      <c r="P2512" s="3" t="s">
        <v>46</v>
      </c>
      <c r="Q2512" s="3" t="s">
        <v>59</v>
      </c>
      <c r="R2512" s="3" t="s">
        <v>5600</v>
      </c>
      <c r="S2512" s="3">
        <v>1117.92</v>
      </c>
      <c r="T2512" s="3">
        <v>4</v>
      </c>
      <c r="U2512" s="3">
        <v>0</v>
      </c>
      <c r="V2512" s="3">
        <v>55.895999999999958</v>
      </c>
    </row>
    <row r="2513" spans="1:22" ht="14.25" customHeight="1" x14ac:dyDescent="0.25">
      <c r="A2513" s="3">
        <v>2512</v>
      </c>
      <c r="B2513" s="3" t="s">
        <v>5601</v>
      </c>
      <c r="C2513" s="4">
        <f>YEAR(Table_1[[#This Row],[Order Date]])</f>
        <v>2012</v>
      </c>
      <c r="D2513" s="9">
        <v>41017</v>
      </c>
      <c r="E2513" s="3">
        <v>41018</v>
      </c>
      <c r="F2513" s="3" t="s">
        <v>188</v>
      </c>
      <c r="G2513" s="3" t="s">
        <v>5351</v>
      </c>
      <c r="H2513" s="3" t="s">
        <v>5352</v>
      </c>
      <c r="I2513" s="3" t="s">
        <v>26</v>
      </c>
      <c r="J2513" s="3" t="s">
        <v>27</v>
      </c>
      <c r="K2513" s="3" t="s">
        <v>735</v>
      </c>
      <c r="L2513" s="3" t="s">
        <v>736</v>
      </c>
      <c r="M2513" s="3">
        <v>71203</v>
      </c>
      <c r="N2513" s="3" t="s">
        <v>30</v>
      </c>
      <c r="O2513" s="3" t="s">
        <v>3637</v>
      </c>
      <c r="P2513" s="3" t="s">
        <v>71</v>
      </c>
      <c r="Q2513" s="3" t="s">
        <v>161</v>
      </c>
      <c r="R2513" s="3" t="s">
        <v>3638</v>
      </c>
      <c r="S2513" s="3">
        <v>106.5</v>
      </c>
      <c r="T2513" s="3">
        <v>6</v>
      </c>
      <c r="U2513" s="3">
        <v>0</v>
      </c>
      <c r="V2513" s="3">
        <v>41.534999999999997</v>
      </c>
    </row>
    <row r="2514" spans="1:22" ht="14.25" customHeight="1" x14ac:dyDescent="0.25">
      <c r="A2514" s="3">
        <v>2513</v>
      </c>
      <c r="B2514" s="3" t="s">
        <v>5602</v>
      </c>
      <c r="C2514" s="4">
        <f>YEAR(Table_1[[#This Row],[Order Date]])</f>
        <v>2014</v>
      </c>
      <c r="D2514" s="9">
        <v>41976</v>
      </c>
      <c r="E2514" s="3">
        <v>41980</v>
      </c>
      <c r="F2514" s="3" t="s">
        <v>50</v>
      </c>
      <c r="G2514" s="3" t="s">
        <v>5603</v>
      </c>
      <c r="H2514" s="3" t="s">
        <v>5604</v>
      </c>
      <c r="I2514" s="3" t="s">
        <v>102</v>
      </c>
      <c r="J2514" s="3" t="s">
        <v>27</v>
      </c>
      <c r="K2514" s="3" t="s">
        <v>900</v>
      </c>
      <c r="L2514" s="3" t="s">
        <v>54</v>
      </c>
      <c r="M2514" s="3">
        <v>33614</v>
      </c>
      <c r="N2514" s="3" t="s">
        <v>30</v>
      </c>
      <c r="O2514" s="3" t="s">
        <v>1829</v>
      </c>
      <c r="P2514" s="3" t="s">
        <v>46</v>
      </c>
      <c r="Q2514" s="3" t="s">
        <v>75</v>
      </c>
      <c r="R2514" s="3" t="s">
        <v>1830</v>
      </c>
      <c r="S2514" s="3">
        <v>45.660000000000011</v>
      </c>
      <c r="T2514" s="3">
        <v>5</v>
      </c>
      <c r="U2514" s="3">
        <v>0.7</v>
      </c>
      <c r="V2514" s="3">
        <v>-33.483999999999995</v>
      </c>
    </row>
    <row r="2515" spans="1:22" ht="14.25" customHeight="1" x14ac:dyDescent="0.25">
      <c r="A2515" s="3">
        <v>2514</v>
      </c>
      <c r="B2515" s="3" t="s">
        <v>5605</v>
      </c>
      <c r="C2515" s="4">
        <f>YEAR(Table_1[[#This Row],[Order Date]])</f>
        <v>2013</v>
      </c>
      <c r="D2515" s="9">
        <v>41590</v>
      </c>
      <c r="E2515" s="3">
        <v>41596</v>
      </c>
      <c r="F2515" s="3" t="s">
        <v>50</v>
      </c>
      <c r="G2515" s="3" t="s">
        <v>1532</v>
      </c>
      <c r="H2515" s="3" t="s">
        <v>1533</v>
      </c>
      <c r="I2515" s="3" t="s">
        <v>41</v>
      </c>
      <c r="J2515" s="3" t="s">
        <v>27</v>
      </c>
      <c r="K2515" s="3" t="s">
        <v>303</v>
      </c>
      <c r="L2515" s="3" t="s">
        <v>211</v>
      </c>
      <c r="M2515" s="3">
        <v>60623</v>
      </c>
      <c r="N2515" s="3" t="s">
        <v>105</v>
      </c>
      <c r="O2515" s="3" t="s">
        <v>4167</v>
      </c>
      <c r="P2515" s="3" t="s">
        <v>71</v>
      </c>
      <c r="Q2515" s="3" t="s">
        <v>161</v>
      </c>
      <c r="R2515" s="3" t="s">
        <v>4168</v>
      </c>
      <c r="S2515" s="3">
        <v>95.968000000000004</v>
      </c>
      <c r="T2515" s="3">
        <v>4</v>
      </c>
      <c r="U2515" s="3">
        <v>0.2</v>
      </c>
      <c r="V2515" s="3">
        <v>1.1995999999999931</v>
      </c>
    </row>
    <row r="2516" spans="1:22" ht="14.25" customHeight="1" x14ac:dyDescent="0.25">
      <c r="A2516" s="3">
        <v>2515</v>
      </c>
      <c r="B2516" s="3" t="s">
        <v>5605</v>
      </c>
      <c r="C2516" s="4">
        <f>YEAR(Table_1[[#This Row],[Order Date]])</f>
        <v>2013</v>
      </c>
      <c r="D2516" s="9">
        <v>41590</v>
      </c>
      <c r="E2516" s="3">
        <v>41596</v>
      </c>
      <c r="F2516" s="3" t="s">
        <v>50</v>
      </c>
      <c r="G2516" s="3" t="s">
        <v>1532</v>
      </c>
      <c r="H2516" s="3" t="s">
        <v>1533</v>
      </c>
      <c r="I2516" s="3" t="s">
        <v>41</v>
      </c>
      <c r="J2516" s="3" t="s">
        <v>27</v>
      </c>
      <c r="K2516" s="3" t="s">
        <v>303</v>
      </c>
      <c r="L2516" s="3" t="s">
        <v>211</v>
      </c>
      <c r="M2516" s="3">
        <v>60623</v>
      </c>
      <c r="N2516" s="3" t="s">
        <v>105</v>
      </c>
      <c r="O2516" s="3" t="s">
        <v>3411</v>
      </c>
      <c r="P2516" s="3" t="s">
        <v>32</v>
      </c>
      <c r="Q2516" s="3" t="s">
        <v>36</v>
      </c>
      <c r="R2516" s="3" t="s">
        <v>3412</v>
      </c>
      <c r="S2516" s="3">
        <v>47.991999999999997</v>
      </c>
      <c r="T2516" s="3">
        <v>2</v>
      </c>
      <c r="U2516" s="3">
        <v>0.3</v>
      </c>
      <c r="V2516" s="3">
        <v>-2.0567999999999991</v>
      </c>
    </row>
    <row r="2517" spans="1:22" ht="14.25" customHeight="1" x14ac:dyDescent="0.25">
      <c r="A2517" s="3">
        <v>2516</v>
      </c>
      <c r="B2517" s="3" t="s">
        <v>5606</v>
      </c>
      <c r="C2517" s="4">
        <f>YEAR(Table_1[[#This Row],[Order Date]])</f>
        <v>2011</v>
      </c>
      <c r="D2517" s="9">
        <v>40791</v>
      </c>
      <c r="E2517" s="3">
        <v>40796</v>
      </c>
      <c r="F2517" s="3" t="s">
        <v>50</v>
      </c>
      <c r="G2517" s="3" t="s">
        <v>3486</v>
      </c>
      <c r="H2517" s="3" t="s">
        <v>3487</v>
      </c>
      <c r="I2517" s="3" t="s">
        <v>26</v>
      </c>
      <c r="J2517" s="3" t="s">
        <v>27</v>
      </c>
      <c r="K2517" s="3" t="s">
        <v>4618</v>
      </c>
      <c r="L2517" s="3" t="s">
        <v>498</v>
      </c>
      <c r="M2517" s="3">
        <v>43402</v>
      </c>
      <c r="N2517" s="3" t="s">
        <v>148</v>
      </c>
      <c r="O2517" s="3" t="s">
        <v>2117</v>
      </c>
      <c r="P2517" s="3" t="s">
        <v>46</v>
      </c>
      <c r="Q2517" s="3" t="s">
        <v>59</v>
      </c>
      <c r="R2517" s="3" t="s">
        <v>2118</v>
      </c>
      <c r="S2517" s="3">
        <v>264.32</v>
      </c>
      <c r="T2517" s="3">
        <v>2</v>
      </c>
      <c r="U2517" s="3">
        <v>0.2</v>
      </c>
      <c r="V2517" s="3">
        <v>19.823999999999998</v>
      </c>
    </row>
    <row r="2518" spans="1:22" ht="14.25" customHeight="1" x14ac:dyDescent="0.25">
      <c r="A2518" s="3">
        <v>2517</v>
      </c>
      <c r="B2518" s="3" t="s">
        <v>5607</v>
      </c>
      <c r="C2518" s="4">
        <f>YEAR(Table_1[[#This Row],[Order Date]])</f>
        <v>2011</v>
      </c>
      <c r="D2518" s="9">
        <v>40862</v>
      </c>
      <c r="E2518" s="3">
        <v>40869</v>
      </c>
      <c r="F2518" s="3" t="s">
        <v>50</v>
      </c>
      <c r="G2518" s="3" t="s">
        <v>2378</v>
      </c>
      <c r="H2518" s="3" t="s">
        <v>2379</v>
      </c>
      <c r="I2518" s="3" t="s">
        <v>26</v>
      </c>
      <c r="J2518" s="3" t="s">
        <v>27</v>
      </c>
      <c r="K2518" s="3" t="s">
        <v>184</v>
      </c>
      <c r="L2518" s="3" t="s">
        <v>104</v>
      </c>
      <c r="M2518" s="3">
        <v>77095</v>
      </c>
      <c r="N2518" s="3" t="s">
        <v>105</v>
      </c>
      <c r="O2518" s="3" t="s">
        <v>3798</v>
      </c>
      <c r="P2518" s="3" t="s">
        <v>46</v>
      </c>
      <c r="Q2518" s="3" t="s">
        <v>173</v>
      </c>
      <c r="R2518" s="3" t="s">
        <v>3799</v>
      </c>
      <c r="S2518" s="3">
        <v>604.65600000000006</v>
      </c>
      <c r="T2518" s="3">
        <v>9</v>
      </c>
      <c r="U2518" s="3">
        <v>0.2</v>
      </c>
      <c r="V2518" s="3">
        <v>204.07139999999995</v>
      </c>
    </row>
    <row r="2519" spans="1:22" ht="14.25" customHeight="1" x14ac:dyDescent="0.25">
      <c r="A2519" s="3">
        <v>2518</v>
      </c>
      <c r="B2519" s="3" t="s">
        <v>5608</v>
      </c>
      <c r="C2519" s="4">
        <f>YEAR(Table_1[[#This Row],[Order Date]])</f>
        <v>2014</v>
      </c>
      <c r="D2519" s="9">
        <v>41762</v>
      </c>
      <c r="E2519" s="3">
        <v>41767</v>
      </c>
      <c r="F2519" s="3" t="s">
        <v>50</v>
      </c>
      <c r="G2519" s="3" t="s">
        <v>556</v>
      </c>
      <c r="H2519" s="3" t="s">
        <v>557</v>
      </c>
      <c r="I2519" s="3" t="s">
        <v>41</v>
      </c>
      <c r="J2519" s="3" t="s">
        <v>27</v>
      </c>
      <c r="K2519" s="3" t="s">
        <v>787</v>
      </c>
      <c r="L2519" s="3" t="s">
        <v>788</v>
      </c>
      <c r="M2519" s="3">
        <v>7090</v>
      </c>
      <c r="N2519" s="3" t="s">
        <v>148</v>
      </c>
      <c r="O2519" s="3" t="s">
        <v>3069</v>
      </c>
      <c r="P2519" s="3" t="s">
        <v>32</v>
      </c>
      <c r="Q2519" s="3" t="s">
        <v>65</v>
      </c>
      <c r="R2519" s="3" t="s">
        <v>3070</v>
      </c>
      <c r="S2519" s="3">
        <v>129.93</v>
      </c>
      <c r="T2519" s="3">
        <v>3</v>
      </c>
      <c r="U2519" s="3">
        <v>0</v>
      </c>
      <c r="V2519" s="3">
        <v>12.992999999999988</v>
      </c>
    </row>
    <row r="2520" spans="1:22" ht="14.25" customHeight="1" x14ac:dyDescent="0.25">
      <c r="A2520" s="3">
        <v>2519</v>
      </c>
      <c r="B2520" s="3" t="s">
        <v>5609</v>
      </c>
      <c r="C2520" s="4">
        <f>YEAR(Table_1[[#This Row],[Order Date]])</f>
        <v>2013</v>
      </c>
      <c r="D2520" s="9">
        <v>41563</v>
      </c>
      <c r="E2520" s="3">
        <v>41569</v>
      </c>
      <c r="F2520" s="3" t="s">
        <v>50</v>
      </c>
      <c r="G2520" s="3" t="s">
        <v>4391</v>
      </c>
      <c r="H2520" s="3" t="s">
        <v>4392</v>
      </c>
      <c r="I2520" s="3" t="s">
        <v>102</v>
      </c>
      <c r="J2520" s="3" t="s">
        <v>27</v>
      </c>
      <c r="K2520" s="3" t="s">
        <v>4847</v>
      </c>
      <c r="L2520" s="3" t="s">
        <v>649</v>
      </c>
      <c r="M2520" s="3">
        <v>73120</v>
      </c>
      <c r="N2520" s="3" t="s">
        <v>105</v>
      </c>
      <c r="O2520" s="3" t="s">
        <v>5610</v>
      </c>
      <c r="P2520" s="3" t="s">
        <v>46</v>
      </c>
      <c r="Q2520" s="3" t="s">
        <v>47</v>
      </c>
      <c r="R2520" s="3" t="s">
        <v>5611</v>
      </c>
      <c r="S2520" s="3">
        <v>20.16</v>
      </c>
      <c r="T2520" s="3">
        <v>7</v>
      </c>
      <c r="U2520" s="3">
        <v>0</v>
      </c>
      <c r="V2520" s="3">
        <v>9.8783999999999992</v>
      </c>
    </row>
    <row r="2521" spans="1:22" ht="14.25" customHeight="1" x14ac:dyDescent="0.25">
      <c r="A2521" s="3">
        <v>2520</v>
      </c>
      <c r="B2521" s="3" t="s">
        <v>5609</v>
      </c>
      <c r="C2521" s="4">
        <f>YEAR(Table_1[[#This Row],[Order Date]])</f>
        <v>2013</v>
      </c>
      <c r="D2521" s="9">
        <v>41563</v>
      </c>
      <c r="E2521" s="3">
        <v>41569</v>
      </c>
      <c r="F2521" s="3" t="s">
        <v>50</v>
      </c>
      <c r="G2521" s="3" t="s">
        <v>4391</v>
      </c>
      <c r="H2521" s="3" t="s">
        <v>4392</v>
      </c>
      <c r="I2521" s="3" t="s">
        <v>102</v>
      </c>
      <c r="J2521" s="3" t="s">
        <v>27</v>
      </c>
      <c r="K2521" s="3" t="s">
        <v>4847</v>
      </c>
      <c r="L2521" s="3" t="s">
        <v>649</v>
      </c>
      <c r="M2521" s="3">
        <v>73120</v>
      </c>
      <c r="N2521" s="3" t="s">
        <v>105</v>
      </c>
      <c r="O2521" s="3" t="s">
        <v>2365</v>
      </c>
      <c r="P2521" s="3" t="s">
        <v>46</v>
      </c>
      <c r="Q2521" s="3" t="s">
        <v>47</v>
      </c>
      <c r="R2521" s="3" t="s">
        <v>2366</v>
      </c>
      <c r="S2521" s="3">
        <v>29.46</v>
      </c>
      <c r="T2521" s="3">
        <v>6</v>
      </c>
      <c r="U2521" s="3">
        <v>0</v>
      </c>
      <c r="V2521" s="3">
        <v>14.4354</v>
      </c>
    </row>
    <row r="2522" spans="1:22" ht="14.25" customHeight="1" x14ac:dyDescent="0.25">
      <c r="A2522" s="3">
        <v>2521</v>
      </c>
      <c r="B2522" s="3" t="s">
        <v>5609</v>
      </c>
      <c r="C2522" s="4">
        <f>YEAR(Table_1[[#This Row],[Order Date]])</f>
        <v>2013</v>
      </c>
      <c r="D2522" s="9">
        <v>41563</v>
      </c>
      <c r="E2522" s="3">
        <v>41569</v>
      </c>
      <c r="F2522" s="3" t="s">
        <v>50</v>
      </c>
      <c r="G2522" s="3" t="s">
        <v>4391</v>
      </c>
      <c r="H2522" s="3" t="s">
        <v>4392</v>
      </c>
      <c r="I2522" s="3" t="s">
        <v>102</v>
      </c>
      <c r="J2522" s="3" t="s">
        <v>27</v>
      </c>
      <c r="K2522" s="3" t="s">
        <v>4847</v>
      </c>
      <c r="L2522" s="3" t="s">
        <v>649</v>
      </c>
      <c r="M2522" s="3">
        <v>73120</v>
      </c>
      <c r="N2522" s="3" t="s">
        <v>105</v>
      </c>
      <c r="O2522" s="3" t="s">
        <v>5612</v>
      </c>
      <c r="P2522" s="3" t="s">
        <v>46</v>
      </c>
      <c r="Q2522" s="3" t="s">
        <v>78</v>
      </c>
      <c r="R2522" s="3" t="s">
        <v>5613</v>
      </c>
      <c r="S2522" s="3">
        <v>868.58999999999992</v>
      </c>
      <c r="T2522" s="3">
        <v>3</v>
      </c>
      <c r="U2522" s="3">
        <v>0</v>
      </c>
      <c r="V2522" s="3">
        <v>251.89109999999988</v>
      </c>
    </row>
    <row r="2523" spans="1:22" ht="14.25" customHeight="1" x14ac:dyDescent="0.25">
      <c r="A2523" s="3">
        <v>2522</v>
      </c>
      <c r="B2523" s="3" t="s">
        <v>5609</v>
      </c>
      <c r="C2523" s="4">
        <f>YEAR(Table_1[[#This Row],[Order Date]])</f>
        <v>2013</v>
      </c>
      <c r="D2523" s="9">
        <v>41563</v>
      </c>
      <c r="E2523" s="3">
        <v>41569</v>
      </c>
      <c r="F2523" s="3" t="s">
        <v>50</v>
      </c>
      <c r="G2523" s="3" t="s">
        <v>4391</v>
      </c>
      <c r="H2523" s="3" t="s">
        <v>4392</v>
      </c>
      <c r="I2523" s="3" t="s">
        <v>102</v>
      </c>
      <c r="J2523" s="3" t="s">
        <v>27</v>
      </c>
      <c r="K2523" s="3" t="s">
        <v>4847</v>
      </c>
      <c r="L2523" s="3" t="s">
        <v>649</v>
      </c>
      <c r="M2523" s="3">
        <v>73120</v>
      </c>
      <c r="N2523" s="3" t="s">
        <v>105</v>
      </c>
      <c r="O2523" s="3" t="s">
        <v>410</v>
      </c>
      <c r="P2523" s="3" t="s">
        <v>46</v>
      </c>
      <c r="Q2523" s="3" t="s">
        <v>90</v>
      </c>
      <c r="R2523" s="3" t="s">
        <v>411</v>
      </c>
      <c r="S2523" s="3">
        <v>12.96</v>
      </c>
      <c r="T2523" s="3">
        <v>2</v>
      </c>
      <c r="U2523" s="3">
        <v>0</v>
      </c>
      <c r="V2523" s="3">
        <v>6.2208000000000006</v>
      </c>
    </row>
    <row r="2524" spans="1:22" ht="14.25" customHeight="1" x14ac:dyDescent="0.25">
      <c r="A2524" s="3">
        <v>2523</v>
      </c>
      <c r="B2524" s="3" t="s">
        <v>5609</v>
      </c>
      <c r="C2524" s="4">
        <f>YEAR(Table_1[[#This Row],[Order Date]])</f>
        <v>2013</v>
      </c>
      <c r="D2524" s="9">
        <v>41563</v>
      </c>
      <c r="E2524" s="3">
        <v>41569</v>
      </c>
      <c r="F2524" s="3" t="s">
        <v>50</v>
      </c>
      <c r="G2524" s="3" t="s">
        <v>4391</v>
      </c>
      <c r="H2524" s="3" t="s">
        <v>4392</v>
      </c>
      <c r="I2524" s="3" t="s">
        <v>102</v>
      </c>
      <c r="J2524" s="3" t="s">
        <v>27</v>
      </c>
      <c r="K2524" s="3" t="s">
        <v>4847</v>
      </c>
      <c r="L2524" s="3" t="s">
        <v>649</v>
      </c>
      <c r="M2524" s="3">
        <v>73120</v>
      </c>
      <c r="N2524" s="3" t="s">
        <v>105</v>
      </c>
      <c r="O2524" s="3" t="s">
        <v>3474</v>
      </c>
      <c r="P2524" s="3" t="s">
        <v>71</v>
      </c>
      <c r="Q2524" s="3" t="s">
        <v>72</v>
      </c>
      <c r="R2524" s="3" t="s">
        <v>3475</v>
      </c>
      <c r="S2524" s="3">
        <v>5.5</v>
      </c>
      <c r="T2524" s="3">
        <v>1</v>
      </c>
      <c r="U2524" s="3">
        <v>0</v>
      </c>
      <c r="V2524" s="3">
        <v>1.375</v>
      </c>
    </row>
    <row r="2525" spans="1:22" ht="14.25" customHeight="1" x14ac:dyDescent="0.25">
      <c r="A2525" s="3">
        <v>2524</v>
      </c>
      <c r="B2525" s="3" t="s">
        <v>5609</v>
      </c>
      <c r="C2525" s="4">
        <f>YEAR(Table_1[[#This Row],[Order Date]])</f>
        <v>2013</v>
      </c>
      <c r="D2525" s="9">
        <v>41563</v>
      </c>
      <c r="E2525" s="3">
        <v>41569</v>
      </c>
      <c r="F2525" s="3" t="s">
        <v>50</v>
      </c>
      <c r="G2525" s="3" t="s">
        <v>4391</v>
      </c>
      <c r="H2525" s="3" t="s">
        <v>4392</v>
      </c>
      <c r="I2525" s="3" t="s">
        <v>102</v>
      </c>
      <c r="J2525" s="3" t="s">
        <v>27</v>
      </c>
      <c r="K2525" s="3" t="s">
        <v>4847</v>
      </c>
      <c r="L2525" s="3" t="s">
        <v>649</v>
      </c>
      <c r="M2525" s="3">
        <v>73120</v>
      </c>
      <c r="N2525" s="3" t="s">
        <v>105</v>
      </c>
      <c r="O2525" s="3" t="s">
        <v>3917</v>
      </c>
      <c r="P2525" s="3" t="s">
        <v>46</v>
      </c>
      <c r="Q2525" s="3" t="s">
        <v>75</v>
      </c>
      <c r="R2525" s="3" t="s">
        <v>3918</v>
      </c>
      <c r="S2525" s="3">
        <v>121.6</v>
      </c>
      <c r="T2525" s="3">
        <v>4</v>
      </c>
      <c r="U2525" s="3">
        <v>0</v>
      </c>
      <c r="V2525" s="3">
        <v>55.935999999999993</v>
      </c>
    </row>
    <row r="2526" spans="1:22" ht="14.25" customHeight="1" x14ac:dyDescent="0.25">
      <c r="A2526" s="3">
        <v>2525</v>
      </c>
      <c r="B2526" s="3" t="s">
        <v>5614</v>
      </c>
      <c r="C2526" s="4">
        <f>YEAR(Table_1[[#This Row],[Order Date]])</f>
        <v>2012</v>
      </c>
      <c r="D2526" s="9">
        <v>41005</v>
      </c>
      <c r="E2526" s="3">
        <v>41009</v>
      </c>
      <c r="F2526" s="3" t="s">
        <v>50</v>
      </c>
      <c r="G2526" s="3" t="s">
        <v>5615</v>
      </c>
      <c r="H2526" s="3" t="s">
        <v>5616</v>
      </c>
      <c r="I2526" s="3" t="s">
        <v>26</v>
      </c>
      <c r="J2526" s="3" t="s">
        <v>27</v>
      </c>
      <c r="K2526" s="3" t="s">
        <v>184</v>
      </c>
      <c r="L2526" s="3" t="s">
        <v>104</v>
      </c>
      <c r="M2526" s="3">
        <v>77041</v>
      </c>
      <c r="N2526" s="3" t="s">
        <v>105</v>
      </c>
      <c r="O2526" s="3" t="s">
        <v>1987</v>
      </c>
      <c r="P2526" s="3" t="s">
        <v>46</v>
      </c>
      <c r="Q2526" s="3" t="s">
        <v>68</v>
      </c>
      <c r="R2526" s="3" t="s">
        <v>1988</v>
      </c>
      <c r="S2526" s="3">
        <v>42.047999999999995</v>
      </c>
      <c r="T2526" s="3">
        <v>9</v>
      </c>
      <c r="U2526" s="3">
        <v>0.2</v>
      </c>
      <c r="V2526" s="3">
        <v>5.2559999999999985</v>
      </c>
    </row>
    <row r="2527" spans="1:22" ht="14.25" customHeight="1" x14ac:dyDescent="0.25">
      <c r="A2527" s="3">
        <v>2526</v>
      </c>
      <c r="B2527" s="3" t="s">
        <v>5614</v>
      </c>
      <c r="C2527" s="4">
        <f>YEAR(Table_1[[#This Row],[Order Date]])</f>
        <v>2012</v>
      </c>
      <c r="D2527" s="9">
        <v>41005</v>
      </c>
      <c r="E2527" s="3">
        <v>41009</v>
      </c>
      <c r="F2527" s="3" t="s">
        <v>50</v>
      </c>
      <c r="G2527" s="3" t="s">
        <v>5615</v>
      </c>
      <c r="H2527" s="3" t="s">
        <v>5616</v>
      </c>
      <c r="I2527" s="3" t="s">
        <v>26</v>
      </c>
      <c r="J2527" s="3" t="s">
        <v>27</v>
      </c>
      <c r="K2527" s="3" t="s">
        <v>184</v>
      </c>
      <c r="L2527" s="3" t="s">
        <v>104</v>
      </c>
      <c r="M2527" s="3">
        <v>77041</v>
      </c>
      <c r="N2527" s="3" t="s">
        <v>105</v>
      </c>
      <c r="O2527" s="3" t="s">
        <v>5617</v>
      </c>
      <c r="P2527" s="3" t="s">
        <v>71</v>
      </c>
      <c r="Q2527" s="3" t="s">
        <v>161</v>
      </c>
      <c r="R2527" s="3" t="s">
        <v>5618</v>
      </c>
      <c r="S2527" s="3">
        <v>25.488</v>
      </c>
      <c r="T2527" s="3">
        <v>2</v>
      </c>
      <c r="U2527" s="3">
        <v>0.2</v>
      </c>
      <c r="V2527" s="3">
        <v>4.4603999999999999</v>
      </c>
    </row>
    <row r="2528" spans="1:22" ht="14.25" customHeight="1" x14ac:dyDescent="0.25">
      <c r="A2528" s="3">
        <v>2527</v>
      </c>
      <c r="B2528" s="3" t="s">
        <v>5614</v>
      </c>
      <c r="C2528" s="4">
        <f>YEAR(Table_1[[#This Row],[Order Date]])</f>
        <v>2012</v>
      </c>
      <c r="D2528" s="9">
        <v>41005</v>
      </c>
      <c r="E2528" s="3">
        <v>41009</v>
      </c>
      <c r="F2528" s="3" t="s">
        <v>50</v>
      </c>
      <c r="G2528" s="3" t="s">
        <v>5615</v>
      </c>
      <c r="H2528" s="3" t="s">
        <v>5616</v>
      </c>
      <c r="I2528" s="3" t="s">
        <v>26</v>
      </c>
      <c r="J2528" s="3" t="s">
        <v>27</v>
      </c>
      <c r="K2528" s="3" t="s">
        <v>184</v>
      </c>
      <c r="L2528" s="3" t="s">
        <v>104</v>
      </c>
      <c r="M2528" s="3">
        <v>77041</v>
      </c>
      <c r="N2528" s="3" t="s">
        <v>105</v>
      </c>
      <c r="O2528" s="3" t="s">
        <v>4035</v>
      </c>
      <c r="P2528" s="3" t="s">
        <v>46</v>
      </c>
      <c r="Q2528" s="3" t="s">
        <v>75</v>
      </c>
      <c r="R2528" s="3" t="s">
        <v>4036</v>
      </c>
      <c r="S2528" s="3">
        <v>6.8999999999999986</v>
      </c>
      <c r="T2528" s="3">
        <v>3</v>
      </c>
      <c r="U2528" s="3">
        <v>0.8</v>
      </c>
      <c r="V2528" s="3">
        <v>-12.075000000000003</v>
      </c>
    </row>
    <row r="2529" spans="1:22" ht="14.25" customHeight="1" x14ac:dyDescent="0.25">
      <c r="A2529" s="3">
        <v>2528</v>
      </c>
      <c r="B2529" s="3" t="s">
        <v>5614</v>
      </c>
      <c r="C2529" s="4">
        <f>YEAR(Table_1[[#This Row],[Order Date]])</f>
        <v>2012</v>
      </c>
      <c r="D2529" s="9">
        <v>41005</v>
      </c>
      <c r="E2529" s="3">
        <v>41009</v>
      </c>
      <c r="F2529" s="3" t="s">
        <v>50</v>
      </c>
      <c r="G2529" s="3" t="s">
        <v>5615</v>
      </c>
      <c r="H2529" s="3" t="s">
        <v>5616</v>
      </c>
      <c r="I2529" s="3" t="s">
        <v>26</v>
      </c>
      <c r="J2529" s="3" t="s">
        <v>27</v>
      </c>
      <c r="K2529" s="3" t="s">
        <v>184</v>
      </c>
      <c r="L2529" s="3" t="s">
        <v>104</v>
      </c>
      <c r="M2529" s="3">
        <v>77041</v>
      </c>
      <c r="N2529" s="3" t="s">
        <v>105</v>
      </c>
      <c r="O2529" s="3" t="s">
        <v>4944</v>
      </c>
      <c r="P2529" s="3" t="s">
        <v>46</v>
      </c>
      <c r="Q2529" s="3" t="s">
        <v>75</v>
      </c>
      <c r="R2529" s="3" t="s">
        <v>4945</v>
      </c>
      <c r="S2529" s="3">
        <v>9.6479999999999961</v>
      </c>
      <c r="T2529" s="3">
        <v>6</v>
      </c>
      <c r="U2529" s="3">
        <v>0.8</v>
      </c>
      <c r="V2529" s="3">
        <v>-16.884</v>
      </c>
    </row>
    <row r="2530" spans="1:22" ht="14.25" customHeight="1" x14ac:dyDescent="0.25">
      <c r="A2530" s="3">
        <v>2529</v>
      </c>
      <c r="B2530" s="3" t="s">
        <v>5614</v>
      </c>
      <c r="C2530" s="4">
        <f>YEAR(Table_1[[#This Row],[Order Date]])</f>
        <v>2012</v>
      </c>
      <c r="D2530" s="9">
        <v>41005</v>
      </c>
      <c r="E2530" s="3">
        <v>41009</v>
      </c>
      <c r="F2530" s="3" t="s">
        <v>50</v>
      </c>
      <c r="G2530" s="3" t="s">
        <v>5615</v>
      </c>
      <c r="H2530" s="3" t="s">
        <v>5616</v>
      </c>
      <c r="I2530" s="3" t="s">
        <v>26</v>
      </c>
      <c r="J2530" s="3" t="s">
        <v>27</v>
      </c>
      <c r="K2530" s="3" t="s">
        <v>184</v>
      </c>
      <c r="L2530" s="3" t="s">
        <v>104</v>
      </c>
      <c r="M2530" s="3">
        <v>77041</v>
      </c>
      <c r="N2530" s="3" t="s">
        <v>105</v>
      </c>
      <c r="O2530" s="3" t="s">
        <v>4179</v>
      </c>
      <c r="P2530" s="3" t="s">
        <v>46</v>
      </c>
      <c r="Q2530" s="3" t="s">
        <v>90</v>
      </c>
      <c r="R2530" s="3" t="s">
        <v>4180</v>
      </c>
      <c r="S2530" s="3">
        <v>7.9680000000000009</v>
      </c>
      <c r="T2530" s="3">
        <v>2</v>
      </c>
      <c r="U2530" s="3">
        <v>0.2</v>
      </c>
      <c r="V2530" s="3">
        <v>2.8884000000000007</v>
      </c>
    </row>
    <row r="2531" spans="1:22" ht="14.25" customHeight="1" x14ac:dyDescent="0.25">
      <c r="A2531" s="3">
        <v>2530</v>
      </c>
      <c r="B2531" s="3" t="s">
        <v>5619</v>
      </c>
      <c r="C2531" s="4">
        <f>YEAR(Table_1[[#This Row],[Order Date]])</f>
        <v>2011</v>
      </c>
      <c r="D2531" s="9">
        <v>40840</v>
      </c>
      <c r="E2531" s="3">
        <v>40845</v>
      </c>
      <c r="F2531" s="3" t="s">
        <v>50</v>
      </c>
      <c r="G2531" s="3" t="s">
        <v>5603</v>
      </c>
      <c r="H2531" s="3" t="s">
        <v>5604</v>
      </c>
      <c r="I2531" s="3" t="s">
        <v>102</v>
      </c>
      <c r="J2531" s="3" t="s">
        <v>27</v>
      </c>
      <c r="K2531" s="3" t="s">
        <v>53</v>
      </c>
      <c r="L2531" s="3" t="s">
        <v>54</v>
      </c>
      <c r="M2531" s="3">
        <v>33311</v>
      </c>
      <c r="N2531" s="3" t="s">
        <v>30</v>
      </c>
      <c r="O2531" s="3" t="s">
        <v>2882</v>
      </c>
      <c r="P2531" s="3" t="s">
        <v>46</v>
      </c>
      <c r="Q2531" s="3" t="s">
        <v>90</v>
      </c>
      <c r="R2531" s="3" t="s">
        <v>2883</v>
      </c>
      <c r="S2531" s="3">
        <v>10.368000000000002</v>
      </c>
      <c r="T2531" s="3">
        <v>2</v>
      </c>
      <c r="U2531" s="3">
        <v>0.2</v>
      </c>
      <c r="V2531" s="3">
        <v>3.6288</v>
      </c>
    </row>
    <row r="2532" spans="1:22" ht="14.25" customHeight="1" x14ac:dyDescent="0.25">
      <c r="A2532" s="3">
        <v>2531</v>
      </c>
      <c r="B2532" s="3" t="s">
        <v>5620</v>
      </c>
      <c r="C2532" s="4">
        <f>YEAR(Table_1[[#This Row],[Order Date]])</f>
        <v>2011</v>
      </c>
      <c r="D2532" s="9">
        <v>40772</v>
      </c>
      <c r="E2532" s="3">
        <v>40776</v>
      </c>
      <c r="F2532" s="3" t="s">
        <v>50</v>
      </c>
      <c r="G2532" s="3" t="s">
        <v>1183</v>
      </c>
      <c r="H2532" s="3" t="s">
        <v>1184</v>
      </c>
      <c r="I2532" s="3" t="s">
        <v>41</v>
      </c>
      <c r="J2532" s="3" t="s">
        <v>27</v>
      </c>
      <c r="K2532" s="3" t="s">
        <v>5141</v>
      </c>
      <c r="L2532" s="3" t="s">
        <v>1707</v>
      </c>
      <c r="M2532" s="3">
        <v>72209</v>
      </c>
      <c r="N2532" s="3" t="s">
        <v>30</v>
      </c>
      <c r="O2532" s="3" t="s">
        <v>4554</v>
      </c>
      <c r="P2532" s="3" t="s">
        <v>46</v>
      </c>
      <c r="Q2532" s="3" t="s">
        <v>90</v>
      </c>
      <c r="R2532" s="3" t="s">
        <v>4555</v>
      </c>
      <c r="S2532" s="3">
        <v>114.2</v>
      </c>
      <c r="T2532" s="3">
        <v>5</v>
      </c>
      <c r="U2532" s="3">
        <v>0</v>
      </c>
      <c r="V2532" s="3">
        <v>52.531999999999996</v>
      </c>
    </row>
    <row r="2533" spans="1:22" ht="14.25" customHeight="1" x14ac:dyDescent="0.25">
      <c r="A2533" s="3">
        <v>2532</v>
      </c>
      <c r="B2533" s="3" t="s">
        <v>5620</v>
      </c>
      <c r="C2533" s="4">
        <f>YEAR(Table_1[[#This Row],[Order Date]])</f>
        <v>2011</v>
      </c>
      <c r="D2533" s="9">
        <v>40772</v>
      </c>
      <c r="E2533" s="3">
        <v>40776</v>
      </c>
      <c r="F2533" s="3" t="s">
        <v>50</v>
      </c>
      <c r="G2533" s="3" t="s">
        <v>1183</v>
      </c>
      <c r="H2533" s="3" t="s">
        <v>1184</v>
      </c>
      <c r="I2533" s="3" t="s">
        <v>41</v>
      </c>
      <c r="J2533" s="3" t="s">
        <v>27</v>
      </c>
      <c r="K2533" s="3" t="s">
        <v>5141</v>
      </c>
      <c r="L2533" s="3" t="s">
        <v>1707</v>
      </c>
      <c r="M2533" s="3">
        <v>72209</v>
      </c>
      <c r="N2533" s="3" t="s">
        <v>30</v>
      </c>
      <c r="O2533" s="3" t="s">
        <v>5621</v>
      </c>
      <c r="P2533" s="3" t="s">
        <v>46</v>
      </c>
      <c r="Q2533" s="3" t="s">
        <v>75</v>
      </c>
      <c r="R2533" s="3" t="s">
        <v>1219</v>
      </c>
      <c r="S2533" s="3">
        <v>17.96</v>
      </c>
      <c r="T2533" s="3">
        <v>4</v>
      </c>
      <c r="U2533" s="3">
        <v>0</v>
      </c>
      <c r="V2533" s="3">
        <v>8.2615999999999996</v>
      </c>
    </row>
    <row r="2534" spans="1:22" ht="14.25" customHeight="1" x14ac:dyDescent="0.25">
      <c r="A2534" s="3">
        <v>2533</v>
      </c>
      <c r="B2534" s="3" t="s">
        <v>5620</v>
      </c>
      <c r="C2534" s="4">
        <f>YEAR(Table_1[[#This Row],[Order Date]])</f>
        <v>2011</v>
      </c>
      <c r="D2534" s="9">
        <v>40772</v>
      </c>
      <c r="E2534" s="3">
        <v>40776</v>
      </c>
      <c r="F2534" s="3" t="s">
        <v>50</v>
      </c>
      <c r="G2534" s="3" t="s">
        <v>1183</v>
      </c>
      <c r="H2534" s="3" t="s">
        <v>1184</v>
      </c>
      <c r="I2534" s="3" t="s">
        <v>41</v>
      </c>
      <c r="J2534" s="3" t="s">
        <v>27</v>
      </c>
      <c r="K2534" s="3" t="s">
        <v>5141</v>
      </c>
      <c r="L2534" s="3" t="s">
        <v>1707</v>
      </c>
      <c r="M2534" s="3">
        <v>72209</v>
      </c>
      <c r="N2534" s="3" t="s">
        <v>30</v>
      </c>
      <c r="O2534" s="3" t="s">
        <v>4332</v>
      </c>
      <c r="P2534" s="3" t="s">
        <v>46</v>
      </c>
      <c r="Q2534" s="3" t="s">
        <v>269</v>
      </c>
      <c r="R2534" s="3" t="s">
        <v>4333</v>
      </c>
      <c r="S2534" s="3">
        <v>12.67</v>
      </c>
      <c r="T2534" s="3">
        <v>7</v>
      </c>
      <c r="U2534" s="3">
        <v>0</v>
      </c>
      <c r="V2534" s="3">
        <v>4.5611999999999995</v>
      </c>
    </row>
    <row r="2535" spans="1:22" ht="14.25" customHeight="1" x14ac:dyDescent="0.25">
      <c r="A2535" s="3">
        <v>2534</v>
      </c>
      <c r="B2535" s="3" t="s">
        <v>5620</v>
      </c>
      <c r="C2535" s="4">
        <f>YEAR(Table_1[[#This Row],[Order Date]])</f>
        <v>2011</v>
      </c>
      <c r="D2535" s="9">
        <v>40772</v>
      </c>
      <c r="E2535" s="3">
        <v>40776</v>
      </c>
      <c r="F2535" s="3" t="s">
        <v>50</v>
      </c>
      <c r="G2535" s="3" t="s">
        <v>1183</v>
      </c>
      <c r="H2535" s="3" t="s">
        <v>1184</v>
      </c>
      <c r="I2535" s="3" t="s">
        <v>41</v>
      </c>
      <c r="J2535" s="3" t="s">
        <v>27</v>
      </c>
      <c r="K2535" s="3" t="s">
        <v>5141</v>
      </c>
      <c r="L2535" s="3" t="s">
        <v>1707</v>
      </c>
      <c r="M2535" s="3">
        <v>72209</v>
      </c>
      <c r="N2535" s="3" t="s">
        <v>30</v>
      </c>
      <c r="O2535" s="3" t="s">
        <v>478</v>
      </c>
      <c r="P2535" s="3" t="s">
        <v>71</v>
      </c>
      <c r="Q2535" s="3" t="s">
        <v>161</v>
      </c>
      <c r="R2535" s="3" t="s">
        <v>479</v>
      </c>
      <c r="S2535" s="3">
        <v>339.96</v>
      </c>
      <c r="T2535" s="3">
        <v>4</v>
      </c>
      <c r="U2535" s="3">
        <v>0</v>
      </c>
      <c r="V2535" s="3">
        <v>122.38559999999998</v>
      </c>
    </row>
    <row r="2536" spans="1:22" ht="14.25" customHeight="1" x14ac:dyDescent="0.25">
      <c r="A2536" s="3">
        <v>2535</v>
      </c>
      <c r="B2536" s="3" t="s">
        <v>5622</v>
      </c>
      <c r="C2536" s="4">
        <f>YEAR(Table_1[[#This Row],[Order Date]])</f>
        <v>2014</v>
      </c>
      <c r="D2536" s="9">
        <v>41867</v>
      </c>
      <c r="E2536" s="3">
        <v>41870</v>
      </c>
      <c r="F2536" s="3" t="s">
        <v>23</v>
      </c>
      <c r="G2536" s="3" t="s">
        <v>3256</v>
      </c>
      <c r="H2536" s="3" t="s">
        <v>3257</v>
      </c>
      <c r="I2536" s="3" t="s">
        <v>41</v>
      </c>
      <c r="J2536" s="3" t="s">
        <v>27</v>
      </c>
      <c r="K2536" s="3" t="s">
        <v>146</v>
      </c>
      <c r="L2536" s="3" t="s">
        <v>147</v>
      </c>
      <c r="M2536" s="3">
        <v>19120</v>
      </c>
      <c r="N2536" s="3" t="s">
        <v>148</v>
      </c>
      <c r="O2536" s="3" t="s">
        <v>1769</v>
      </c>
      <c r="P2536" s="3" t="s">
        <v>46</v>
      </c>
      <c r="Q2536" s="3" t="s">
        <v>59</v>
      </c>
      <c r="R2536" s="3" t="s">
        <v>1770</v>
      </c>
      <c r="S2536" s="3">
        <v>1801.6320000000001</v>
      </c>
      <c r="T2536" s="3">
        <v>6</v>
      </c>
      <c r="U2536" s="3">
        <v>0.2</v>
      </c>
      <c r="V2536" s="3">
        <v>-337.80600000000004</v>
      </c>
    </row>
    <row r="2537" spans="1:22" ht="14.25" customHeight="1" x14ac:dyDescent="0.25">
      <c r="A2537" s="3">
        <v>2536</v>
      </c>
      <c r="B2537" s="3" t="s">
        <v>5623</v>
      </c>
      <c r="C2537" s="4">
        <f>YEAR(Table_1[[#This Row],[Order Date]])</f>
        <v>2012</v>
      </c>
      <c r="D2537" s="9">
        <v>41158</v>
      </c>
      <c r="E2537" s="3">
        <v>41160</v>
      </c>
      <c r="F2537" s="3" t="s">
        <v>188</v>
      </c>
      <c r="G2537" s="3" t="s">
        <v>5624</v>
      </c>
      <c r="H2537" s="3" t="s">
        <v>5625</v>
      </c>
      <c r="I2537" s="3" t="s">
        <v>41</v>
      </c>
      <c r="J2537" s="3" t="s">
        <v>27</v>
      </c>
      <c r="K2537" s="3" t="s">
        <v>5626</v>
      </c>
      <c r="L2537" s="3" t="s">
        <v>43</v>
      </c>
      <c r="M2537" s="3">
        <v>92253</v>
      </c>
      <c r="N2537" s="3" t="s">
        <v>44</v>
      </c>
      <c r="O2537" s="3" t="s">
        <v>468</v>
      </c>
      <c r="P2537" s="3" t="s">
        <v>71</v>
      </c>
      <c r="Q2537" s="3" t="s">
        <v>161</v>
      </c>
      <c r="R2537" s="3" t="s">
        <v>469</v>
      </c>
      <c r="S2537" s="3">
        <v>46.32</v>
      </c>
      <c r="T2537" s="3">
        <v>4</v>
      </c>
      <c r="U2537" s="3">
        <v>0</v>
      </c>
      <c r="V2537" s="3">
        <v>18.064800000000002</v>
      </c>
    </row>
    <row r="2538" spans="1:22" ht="14.25" customHeight="1" x14ac:dyDescent="0.25">
      <c r="A2538" s="3">
        <v>2537</v>
      </c>
      <c r="B2538" s="3" t="s">
        <v>5627</v>
      </c>
      <c r="C2538" s="4">
        <f>YEAR(Table_1[[#This Row],[Order Date]])</f>
        <v>2012</v>
      </c>
      <c r="D2538" s="9">
        <v>40935</v>
      </c>
      <c r="E2538" s="3">
        <v>40937</v>
      </c>
      <c r="F2538" s="3" t="s">
        <v>23</v>
      </c>
      <c r="G2538" s="3" t="s">
        <v>2304</v>
      </c>
      <c r="H2538" s="3" t="s">
        <v>2305</v>
      </c>
      <c r="I2538" s="3" t="s">
        <v>26</v>
      </c>
      <c r="J2538" s="3" t="s">
        <v>27</v>
      </c>
      <c r="K2538" s="3" t="s">
        <v>2180</v>
      </c>
      <c r="L2538" s="3" t="s">
        <v>498</v>
      </c>
      <c r="M2538" s="3">
        <v>44105</v>
      </c>
      <c r="N2538" s="3" t="s">
        <v>148</v>
      </c>
      <c r="O2538" s="3" t="s">
        <v>336</v>
      </c>
      <c r="P2538" s="3" t="s">
        <v>32</v>
      </c>
      <c r="Q2538" s="3" t="s">
        <v>36</v>
      </c>
      <c r="R2538" s="3" t="s">
        <v>337</v>
      </c>
      <c r="S2538" s="3">
        <v>181.98599999999999</v>
      </c>
      <c r="T2538" s="3">
        <v>2</v>
      </c>
      <c r="U2538" s="3">
        <v>0.3</v>
      </c>
      <c r="V2538" s="3">
        <v>-54.595799999999997</v>
      </c>
    </row>
    <row r="2539" spans="1:22" ht="14.25" customHeight="1" x14ac:dyDescent="0.25">
      <c r="A2539" s="3">
        <v>2538</v>
      </c>
      <c r="B2539" s="3" t="s">
        <v>5627</v>
      </c>
      <c r="C2539" s="4">
        <f>YEAR(Table_1[[#This Row],[Order Date]])</f>
        <v>2012</v>
      </c>
      <c r="D2539" s="9">
        <v>40935</v>
      </c>
      <c r="E2539" s="3">
        <v>40937</v>
      </c>
      <c r="F2539" s="3" t="s">
        <v>23</v>
      </c>
      <c r="G2539" s="3" t="s">
        <v>2304</v>
      </c>
      <c r="H2539" s="3" t="s">
        <v>2305</v>
      </c>
      <c r="I2539" s="3" t="s">
        <v>26</v>
      </c>
      <c r="J2539" s="3" t="s">
        <v>27</v>
      </c>
      <c r="K2539" s="3" t="s">
        <v>2180</v>
      </c>
      <c r="L2539" s="3" t="s">
        <v>498</v>
      </c>
      <c r="M2539" s="3">
        <v>44105</v>
      </c>
      <c r="N2539" s="3" t="s">
        <v>148</v>
      </c>
      <c r="O2539" s="3" t="s">
        <v>4599</v>
      </c>
      <c r="P2539" s="3" t="s">
        <v>71</v>
      </c>
      <c r="Q2539" s="3" t="s">
        <v>72</v>
      </c>
      <c r="R2539" s="3" t="s">
        <v>4600</v>
      </c>
      <c r="S2539" s="3">
        <v>431.976</v>
      </c>
      <c r="T2539" s="3">
        <v>4</v>
      </c>
      <c r="U2539" s="3">
        <v>0.4</v>
      </c>
      <c r="V2539" s="3">
        <v>-100.7944</v>
      </c>
    </row>
    <row r="2540" spans="1:22" ht="14.25" customHeight="1" x14ac:dyDescent="0.25">
      <c r="A2540" s="3">
        <v>2539</v>
      </c>
      <c r="B2540" s="3" t="s">
        <v>5627</v>
      </c>
      <c r="C2540" s="4">
        <f>YEAR(Table_1[[#This Row],[Order Date]])</f>
        <v>2012</v>
      </c>
      <c r="D2540" s="9">
        <v>40935</v>
      </c>
      <c r="E2540" s="3">
        <v>40937</v>
      </c>
      <c r="F2540" s="3" t="s">
        <v>23</v>
      </c>
      <c r="G2540" s="3" t="s">
        <v>2304</v>
      </c>
      <c r="H2540" s="3" t="s">
        <v>2305</v>
      </c>
      <c r="I2540" s="3" t="s">
        <v>26</v>
      </c>
      <c r="J2540" s="3" t="s">
        <v>27</v>
      </c>
      <c r="K2540" s="3" t="s">
        <v>2180</v>
      </c>
      <c r="L2540" s="3" t="s">
        <v>498</v>
      </c>
      <c r="M2540" s="3">
        <v>44105</v>
      </c>
      <c r="N2540" s="3" t="s">
        <v>148</v>
      </c>
      <c r="O2540" s="3" t="s">
        <v>5628</v>
      </c>
      <c r="P2540" s="3" t="s">
        <v>71</v>
      </c>
      <c r="Q2540" s="3" t="s">
        <v>72</v>
      </c>
      <c r="R2540" s="3" t="s">
        <v>5629</v>
      </c>
      <c r="S2540" s="3">
        <v>155.36999999999998</v>
      </c>
      <c r="T2540" s="3">
        <v>1</v>
      </c>
      <c r="U2540" s="3">
        <v>0.4</v>
      </c>
      <c r="V2540" s="3">
        <v>-36.253</v>
      </c>
    </row>
    <row r="2541" spans="1:22" ht="14.25" customHeight="1" x14ac:dyDescent="0.25">
      <c r="A2541" s="3">
        <v>2540</v>
      </c>
      <c r="B2541" s="3" t="s">
        <v>5630</v>
      </c>
      <c r="C2541" s="4">
        <f>YEAR(Table_1[[#This Row],[Order Date]])</f>
        <v>2012</v>
      </c>
      <c r="D2541" s="9">
        <v>41106</v>
      </c>
      <c r="E2541" s="3">
        <v>41106</v>
      </c>
      <c r="F2541" s="3" t="s">
        <v>1290</v>
      </c>
      <c r="G2541" s="3" t="s">
        <v>5459</v>
      </c>
      <c r="H2541" s="3" t="s">
        <v>5460</v>
      </c>
      <c r="I2541" s="3" t="s">
        <v>41</v>
      </c>
      <c r="J2541" s="3" t="s">
        <v>27</v>
      </c>
      <c r="K2541" s="3" t="s">
        <v>127</v>
      </c>
      <c r="L2541" s="3" t="s">
        <v>43</v>
      </c>
      <c r="M2541" s="3">
        <v>94122</v>
      </c>
      <c r="N2541" s="3" t="s">
        <v>44</v>
      </c>
      <c r="O2541" s="3" t="s">
        <v>1195</v>
      </c>
      <c r="P2541" s="3" t="s">
        <v>32</v>
      </c>
      <c r="Q2541" s="3" t="s">
        <v>36</v>
      </c>
      <c r="R2541" s="3" t="s">
        <v>1196</v>
      </c>
      <c r="S2541" s="3">
        <v>1348.7040000000002</v>
      </c>
      <c r="T2541" s="3">
        <v>6</v>
      </c>
      <c r="U2541" s="3">
        <v>0.2</v>
      </c>
      <c r="V2541" s="3">
        <v>-219.16440000000023</v>
      </c>
    </row>
    <row r="2542" spans="1:22" ht="14.25" customHeight="1" x14ac:dyDescent="0.25">
      <c r="A2542" s="3">
        <v>2541</v>
      </c>
      <c r="B2542" s="3" t="s">
        <v>5630</v>
      </c>
      <c r="C2542" s="4">
        <f>YEAR(Table_1[[#This Row],[Order Date]])</f>
        <v>2012</v>
      </c>
      <c r="D2542" s="9">
        <v>41106</v>
      </c>
      <c r="E2542" s="3">
        <v>41106</v>
      </c>
      <c r="F2542" s="3" t="s">
        <v>1290</v>
      </c>
      <c r="G2542" s="3" t="s">
        <v>5459</v>
      </c>
      <c r="H2542" s="3" t="s">
        <v>5460</v>
      </c>
      <c r="I2542" s="3" t="s">
        <v>41</v>
      </c>
      <c r="J2542" s="3" t="s">
        <v>27</v>
      </c>
      <c r="K2542" s="3" t="s">
        <v>127</v>
      </c>
      <c r="L2542" s="3" t="s">
        <v>43</v>
      </c>
      <c r="M2542" s="3">
        <v>94122</v>
      </c>
      <c r="N2542" s="3" t="s">
        <v>44</v>
      </c>
      <c r="O2542" s="3" t="s">
        <v>1136</v>
      </c>
      <c r="P2542" s="3" t="s">
        <v>32</v>
      </c>
      <c r="Q2542" s="3" t="s">
        <v>36</v>
      </c>
      <c r="R2542" s="3" t="s">
        <v>1137</v>
      </c>
      <c r="S2542" s="3">
        <v>700.15200000000004</v>
      </c>
      <c r="T2542" s="3">
        <v>3</v>
      </c>
      <c r="U2542" s="3">
        <v>0.2</v>
      </c>
      <c r="V2542" s="3">
        <v>78.767099999999971</v>
      </c>
    </row>
    <row r="2543" spans="1:22" ht="14.25" customHeight="1" x14ac:dyDescent="0.25">
      <c r="A2543" s="3">
        <v>2542</v>
      </c>
      <c r="B2543" s="3" t="s">
        <v>5631</v>
      </c>
      <c r="C2543" s="4">
        <f>YEAR(Table_1[[#This Row],[Order Date]])</f>
        <v>2013</v>
      </c>
      <c r="D2543" s="9">
        <v>41395</v>
      </c>
      <c r="E2543" s="3">
        <v>41399</v>
      </c>
      <c r="F2543" s="3" t="s">
        <v>50</v>
      </c>
      <c r="G2543" s="3" t="s">
        <v>5632</v>
      </c>
      <c r="H2543" s="3" t="s">
        <v>5633</v>
      </c>
      <c r="I2543" s="3" t="s">
        <v>41</v>
      </c>
      <c r="J2543" s="3" t="s">
        <v>27</v>
      </c>
      <c r="K2543" s="3" t="s">
        <v>622</v>
      </c>
      <c r="L2543" s="3" t="s">
        <v>310</v>
      </c>
      <c r="M2543" s="3">
        <v>85254</v>
      </c>
      <c r="N2543" s="3" t="s">
        <v>44</v>
      </c>
      <c r="O2543" s="3" t="s">
        <v>2184</v>
      </c>
      <c r="P2543" s="3" t="s">
        <v>32</v>
      </c>
      <c r="Q2543" s="3" t="s">
        <v>65</v>
      </c>
      <c r="R2543" s="3" t="s">
        <v>2185</v>
      </c>
      <c r="S2543" s="3">
        <v>111.88800000000001</v>
      </c>
      <c r="T2543" s="3">
        <v>7</v>
      </c>
      <c r="U2543" s="3">
        <v>0.2</v>
      </c>
      <c r="V2543" s="3">
        <v>22.377600000000001</v>
      </c>
    </row>
    <row r="2544" spans="1:22" ht="14.25" customHeight="1" x14ac:dyDescent="0.25">
      <c r="A2544" s="3">
        <v>2543</v>
      </c>
      <c r="B2544" s="3" t="s">
        <v>5634</v>
      </c>
      <c r="C2544" s="4">
        <f>YEAR(Table_1[[#This Row],[Order Date]])</f>
        <v>2011</v>
      </c>
      <c r="D2544" s="9">
        <v>40812</v>
      </c>
      <c r="E2544" s="3">
        <v>40817</v>
      </c>
      <c r="F2544" s="3" t="s">
        <v>23</v>
      </c>
      <c r="G2544" s="3" t="s">
        <v>5635</v>
      </c>
      <c r="H2544" s="3" t="s">
        <v>5636</v>
      </c>
      <c r="I2544" s="3" t="s">
        <v>41</v>
      </c>
      <c r="J2544" s="3" t="s">
        <v>27</v>
      </c>
      <c r="K2544" s="3" t="s">
        <v>146</v>
      </c>
      <c r="L2544" s="3" t="s">
        <v>147</v>
      </c>
      <c r="M2544" s="3">
        <v>19134</v>
      </c>
      <c r="N2544" s="3" t="s">
        <v>148</v>
      </c>
      <c r="O2544" s="3" t="s">
        <v>3180</v>
      </c>
      <c r="P2544" s="3" t="s">
        <v>46</v>
      </c>
      <c r="Q2544" s="3" t="s">
        <v>78</v>
      </c>
      <c r="R2544" s="3" t="s">
        <v>3181</v>
      </c>
      <c r="S2544" s="3">
        <v>143.952</v>
      </c>
      <c r="T2544" s="3">
        <v>3</v>
      </c>
      <c r="U2544" s="3">
        <v>0.2</v>
      </c>
      <c r="V2544" s="3">
        <v>14.39520000000001</v>
      </c>
    </row>
    <row r="2545" spans="1:22" ht="14.25" customHeight="1" x14ac:dyDescent="0.25">
      <c r="A2545" s="3">
        <v>2544</v>
      </c>
      <c r="B2545" s="3" t="s">
        <v>5637</v>
      </c>
      <c r="C2545" s="4">
        <f>YEAR(Table_1[[#This Row],[Order Date]])</f>
        <v>2013</v>
      </c>
      <c r="D2545" s="9">
        <v>41526</v>
      </c>
      <c r="E2545" s="3">
        <v>41532</v>
      </c>
      <c r="F2545" s="3" t="s">
        <v>50</v>
      </c>
      <c r="G2545" s="3" t="s">
        <v>3340</v>
      </c>
      <c r="H2545" s="3" t="s">
        <v>3341</v>
      </c>
      <c r="I2545" s="3" t="s">
        <v>102</v>
      </c>
      <c r="J2545" s="3" t="s">
        <v>27</v>
      </c>
      <c r="K2545" s="3" t="s">
        <v>5442</v>
      </c>
      <c r="L2545" s="3" t="s">
        <v>1245</v>
      </c>
      <c r="M2545" s="3">
        <v>2148</v>
      </c>
      <c r="N2545" s="3" t="s">
        <v>148</v>
      </c>
      <c r="O2545" s="3" t="s">
        <v>5638</v>
      </c>
      <c r="P2545" s="3" t="s">
        <v>32</v>
      </c>
      <c r="Q2545" s="3" t="s">
        <v>33</v>
      </c>
      <c r="R2545" s="3" t="s">
        <v>5639</v>
      </c>
      <c r="S2545" s="3">
        <v>173.94</v>
      </c>
      <c r="T2545" s="3">
        <v>3</v>
      </c>
      <c r="U2545" s="3">
        <v>0</v>
      </c>
      <c r="V2545" s="3">
        <v>13.915199999999992</v>
      </c>
    </row>
    <row r="2546" spans="1:22" ht="14.25" customHeight="1" x14ac:dyDescent="0.25">
      <c r="A2546" s="3">
        <v>2545</v>
      </c>
      <c r="B2546" s="3" t="s">
        <v>5637</v>
      </c>
      <c r="C2546" s="4">
        <f>YEAR(Table_1[[#This Row],[Order Date]])</f>
        <v>2013</v>
      </c>
      <c r="D2546" s="9">
        <v>41526</v>
      </c>
      <c r="E2546" s="3">
        <v>41532</v>
      </c>
      <c r="F2546" s="3" t="s">
        <v>50</v>
      </c>
      <c r="G2546" s="3" t="s">
        <v>3340</v>
      </c>
      <c r="H2546" s="3" t="s">
        <v>3341</v>
      </c>
      <c r="I2546" s="3" t="s">
        <v>102</v>
      </c>
      <c r="J2546" s="3" t="s">
        <v>27</v>
      </c>
      <c r="K2546" s="3" t="s">
        <v>5442</v>
      </c>
      <c r="L2546" s="3" t="s">
        <v>1245</v>
      </c>
      <c r="M2546" s="3">
        <v>2148</v>
      </c>
      <c r="N2546" s="3" t="s">
        <v>148</v>
      </c>
      <c r="O2546" s="3" t="s">
        <v>4976</v>
      </c>
      <c r="P2546" s="3" t="s">
        <v>46</v>
      </c>
      <c r="Q2546" s="3" t="s">
        <v>47</v>
      </c>
      <c r="R2546" s="3" t="s">
        <v>4977</v>
      </c>
      <c r="S2546" s="3">
        <v>14.76</v>
      </c>
      <c r="T2546" s="3">
        <v>4</v>
      </c>
      <c r="U2546" s="3">
        <v>0</v>
      </c>
      <c r="V2546" s="3">
        <v>6.9371999999999998</v>
      </c>
    </row>
    <row r="2547" spans="1:22" ht="14.25" customHeight="1" x14ac:dyDescent="0.25">
      <c r="A2547" s="3">
        <v>2546</v>
      </c>
      <c r="B2547" s="3" t="s">
        <v>5640</v>
      </c>
      <c r="C2547" s="4">
        <f>YEAR(Table_1[[#This Row],[Order Date]])</f>
        <v>2014</v>
      </c>
      <c r="D2547" s="9">
        <v>41746</v>
      </c>
      <c r="E2547" s="3">
        <v>41750</v>
      </c>
      <c r="F2547" s="3" t="s">
        <v>50</v>
      </c>
      <c r="G2547" s="3" t="s">
        <v>332</v>
      </c>
      <c r="H2547" s="3" t="s">
        <v>333</v>
      </c>
      <c r="I2547" s="3" t="s">
        <v>26</v>
      </c>
      <c r="J2547" s="3" t="s">
        <v>27</v>
      </c>
      <c r="K2547" s="3" t="s">
        <v>630</v>
      </c>
      <c r="L2547" s="3" t="s">
        <v>43</v>
      </c>
      <c r="M2547" s="3">
        <v>95123</v>
      </c>
      <c r="N2547" s="3" t="s">
        <v>44</v>
      </c>
      <c r="O2547" s="3" t="s">
        <v>960</v>
      </c>
      <c r="P2547" s="3" t="s">
        <v>46</v>
      </c>
      <c r="Q2547" s="3" t="s">
        <v>59</v>
      </c>
      <c r="R2547" s="3" t="s">
        <v>961</v>
      </c>
      <c r="S2547" s="3">
        <v>205.92</v>
      </c>
      <c r="T2547" s="3">
        <v>4</v>
      </c>
      <c r="U2547" s="3">
        <v>0</v>
      </c>
      <c r="V2547" s="3">
        <v>2.0592000000000041</v>
      </c>
    </row>
    <row r="2548" spans="1:22" ht="14.25" customHeight="1" x14ac:dyDescent="0.25">
      <c r="A2548" s="3">
        <v>2547</v>
      </c>
      <c r="B2548" s="3" t="s">
        <v>5640</v>
      </c>
      <c r="C2548" s="4">
        <f>YEAR(Table_1[[#This Row],[Order Date]])</f>
        <v>2014</v>
      </c>
      <c r="D2548" s="9">
        <v>41746</v>
      </c>
      <c r="E2548" s="3">
        <v>41750</v>
      </c>
      <c r="F2548" s="3" t="s">
        <v>50</v>
      </c>
      <c r="G2548" s="3" t="s">
        <v>332</v>
      </c>
      <c r="H2548" s="3" t="s">
        <v>333</v>
      </c>
      <c r="I2548" s="3" t="s">
        <v>26</v>
      </c>
      <c r="J2548" s="3" t="s">
        <v>27</v>
      </c>
      <c r="K2548" s="3" t="s">
        <v>630</v>
      </c>
      <c r="L2548" s="3" t="s">
        <v>43</v>
      </c>
      <c r="M2548" s="3">
        <v>95123</v>
      </c>
      <c r="N2548" s="3" t="s">
        <v>44</v>
      </c>
      <c r="O2548" s="3" t="s">
        <v>1669</v>
      </c>
      <c r="P2548" s="3" t="s">
        <v>32</v>
      </c>
      <c r="Q2548" s="3" t="s">
        <v>33</v>
      </c>
      <c r="R2548" s="3" t="s">
        <v>1670</v>
      </c>
      <c r="S2548" s="3">
        <v>102.833</v>
      </c>
      <c r="T2548" s="3">
        <v>1</v>
      </c>
      <c r="U2548" s="3">
        <v>0.15</v>
      </c>
      <c r="V2548" s="3">
        <v>-6.0489999999999995</v>
      </c>
    </row>
    <row r="2549" spans="1:22" ht="14.25" customHeight="1" x14ac:dyDescent="0.25">
      <c r="A2549" s="3">
        <v>2548</v>
      </c>
      <c r="B2549" s="3" t="s">
        <v>5641</v>
      </c>
      <c r="C2549" s="4">
        <f>YEAR(Table_1[[#This Row],[Order Date]])</f>
        <v>2012</v>
      </c>
      <c r="D2549" s="9">
        <v>41137</v>
      </c>
      <c r="E2549" s="3">
        <v>41143</v>
      </c>
      <c r="F2549" s="3" t="s">
        <v>50</v>
      </c>
      <c r="G2549" s="3" t="s">
        <v>5570</v>
      </c>
      <c r="H2549" s="3" t="s">
        <v>5571</v>
      </c>
      <c r="I2549" s="3" t="s">
        <v>26</v>
      </c>
      <c r="J2549" s="3" t="s">
        <v>27</v>
      </c>
      <c r="K2549" s="3" t="s">
        <v>544</v>
      </c>
      <c r="L2549" s="3" t="s">
        <v>310</v>
      </c>
      <c r="M2549" s="3">
        <v>85023</v>
      </c>
      <c r="N2549" s="3" t="s">
        <v>44</v>
      </c>
      <c r="O2549" s="3" t="s">
        <v>3233</v>
      </c>
      <c r="P2549" s="3" t="s">
        <v>46</v>
      </c>
      <c r="Q2549" s="3" t="s">
        <v>68</v>
      </c>
      <c r="R2549" s="3" t="s">
        <v>3234</v>
      </c>
      <c r="S2549" s="3">
        <v>2.3039999999999998</v>
      </c>
      <c r="T2549" s="3">
        <v>1</v>
      </c>
      <c r="U2549" s="3">
        <v>0.2</v>
      </c>
      <c r="V2549" s="3">
        <v>0.25919999999999999</v>
      </c>
    </row>
    <row r="2550" spans="1:22" ht="14.25" customHeight="1" x14ac:dyDescent="0.25">
      <c r="A2550" s="3">
        <v>2549</v>
      </c>
      <c r="B2550" s="3" t="s">
        <v>5641</v>
      </c>
      <c r="C2550" s="4">
        <f>YEAR(Table_1[[#This Row],[Order Date]])</f>
        <v>2012</v>
      </c>
      <c r="D2550" s="9">
        <v>41137</v>
      </c>
      <c r="E2550" s="3">
        <v>41143</v>
      </c>
      <c r="F2550" s="3" t="s">
        <v>50</v>
      </c>
      <c r="G2550" s="3" t="s">
        <v>5570</v>
      </c>
      <c r="H2550" s="3" t="s">
        <v>5571</v>
      </c>
      <c r="I2550" s="3" t="s">
        <v>26</v>
      </c>
      <c r="J2550" s="3" t="s">
        <v>27</v>
      </c>
      <c r="K2550" s="3" t="s">
        <v>544</v>
      </c>
      <c r="L2550" s="3" t="s">
        <v>310</v>
      </c>
      <c r="M2550" s="3">
        <v>85023</v>
      </c>
      <c r="N2550" s="3" t="s">
        <v>44</v>
      </c>
      <c r="O2550" s="3" t="s">
        <v>4589</v>
      </c>
      <c r="P2550" s="3" t="s">
        <v>71</v>
      </c>
      <c r="Q2550" s="3" t="s">
        <v>72</v>
      </c>
      <c r="R2550" s="3" t="s">
        <v>4590</v>
      </c>
      <c r="S2550" s="3">
        <v>1879.96</v>
      </c>
      <c r="T2550" s="3">
        <v>5</v>
      </c>
      <c r="U2550" s="3">
        <v>0.2</v>
      </c>
      <c r="V2550" s="3">
        <v>211.49549999999977</v>
      </c>
    </row>
    <row r="2551" spans="1:22" ht="14.25" customHeight="1" x14ac:dyDescent="0.25">
      <c r="A2551" s="3">
        <v>2550</v>
      </c>
      <c r="B2551" s="3" t="s">
        <v>5641</v>
      </c>
      <c r="C2551" s="4">
        <f>YEAR(Table_1[[#This Row],[Order Date]])</f>
        <v>2012</v>
      </c>
      <c r="D2551" s="9">
        <v>41137</v>
      </c>
      <c r="E2551" s="3">
        <v>41143</v>
      </c>
      <c r="F2551" s="3" t="s">
        <v>50</v>
      </c>
      <c r="G2551" s="3" t="s">
        <v>5570</v>
      </c>
      <c r="H2551" s="3" t="s">
        <v>5571</v>
      </c>
      <c r="I2551" s="3" t="s">
        <v>26</v>
      </c>
      <c r="J2551" s="3" t="s">
        <v>27</v>
      </c>
      <c r="K2551" s="3" t="s">
        <v>544</v>
      </c>
      <c r="L2551" s="3" t="s">
        <v>310</v>
      </c>
      <c r="M2551" s="3">
        <v>85023</v>
      </c>
      <c r="N2551" s="3" t="s">
        <v>44</v>
      </c>
      <c r="O2551" s="3" t="s">
        <v>4749</v>
      </c>
      <c r="P2551" s="3" t="s">
        <v>46</v>
      </c>
      <c r="Q2551" s="3" t="s">
        <v>90</v>
      </c>
      <c r="R2551" s="3" t="s">
        <v>4750</v>
      </c>
      <c r="S2551" s="3">
        <v>313.024</v>
      </c>
      <c r="T2551" s="3">
        <v>8</v>
      </c>
      <c r="U2551" s="3">
        <v>0.2</v>
      </c>
      <c r="V2551" s="3">
        <v>105.64559999999997</v>
      </c>
    </row>
    <row r="2552" spans="1:22" ht="14.25" customHeight="1" x14ac:dyDescent="0.25">
      <c r="A2552" s="3">
        <v>2551</v>
      </c>
      <c r="B2552" s="3" t="s">
        <v>5641</v>
      </c>
      <c r="C2552" s="4">
        <f>YEAR(Table_1[[#This Row],[Order Date]])</f>
        <v>2012</v>
      </c>
      <c r="D2552" s="9">
        <v>41137</v>
      </c>
      <c r="E2552" s="3">
        <v>41143</v>
      </c>
      <c r="F2552" s="3" t="s">
        <v>50</v>
      </c>
      <c r="G2552" s="3" t="s">
        <v>5570</v>
      </c>
      <c r="H2552" s="3" t="s">
        <v>5571</v>
      </c>
      <c r="I2552" s="3" t="s">
        <v>26</v>
      </c>
      <c r="J2552" s="3" t="s">
        <v>27</v>
      </c>
      <c r="K2552" s="3" t="s">
        <v>544</v>
      </c>
      <c r="L2552" s="3" t="s">
        <v>310</v>
      </c>
      <c r="M2552" s="3">
        <v>85023</v>
      </c>
      <c r="N2552" s="3" t="s">
        <v>44</v>
      </c>
      <c r="O2552" s="3" t="s">
        <v>3200</v>
      </c>
      <c r="P2552" s="3" t="s">
        <v>46</v>
      </c>
      <c r="Q2552" s="3" t="s">
        <v>47</v>
      </c>
      <c r="R2552" s="3" t="s">
        <v>3201</v>
      </c>
      <c r="S2552" s="3">
        <v>5.04</v>
      </c>
      <c r="T2552" s="3">
        <v>2</v>
      </c>
      <c r="U2552" s="3">
        <v>0.2</v>
      </c>
      <c r="V2552" s="3">
        <v>1.764</v>
      </c>
    </row>
    <row r="2553" spans="1:22" ht="14.25" customHeight="1" x14ac:dyDescent="0.25">
      <c r="A2553" s="3">
        <v>2552</v>
      </c>
      <c r="B2553" s="3" t="s">
        <v>5642</v>
      </c>
      <c r="C2553" s="4">
        <f>YEAR(Table_1[[#This Row],[Order Date]])</f>
        <v>2014</v>
      </c>
      <c r="D2553" s="9">
        <v>41963</v>
      </c>
      <c r="E2553" s="3">
        <v>41967</v>
      </c>
      <c r="F2553" s="3" t="s">
        <v>50</v>
      </c>
      <c r="G2553" s="3" t="s">
        <v>3827</v>
      </c>
      <c r="H2553" s="3" t="s">
        <v>3828</v>
      </c>
      <c r="I2553" s="3" t="s">
        <v>26</v>
      </c>
      <c r="J2553" s="3" t="s">
        <v>27</v>
      </c>
      <c r="K2553" s="3" t="s">
        <v>28</v>
      </c>
      <c r="L2553" s="3" t="s">
        <v>29</v>
      </c>
      <c r="M2553" s="3">
        <v>42420</v>
      </c>
      <c r="N2553" s="3" t="s">
        <v>30</v>
      </c>
      <c r="O2553" s="3" t="s">
        <v>5643</v>
      </c>
      <c r="P2553" s="3" t="s">
        <v>32</v>
      </c>
      <c r="Q2553" s="3" t="s">
        <v>65</v>
      </c>
      <c r="R2553" s="3" t="s">
        <v>5644</v>
      </c>
      <c r="S2553" s="3">
        <v>821.87999999999988</v>
      </c>
      <c r="T2553" s="3">
        <v>6</v>
      </c>
      <c r="U2553" s="3">
        <v>0</v>
      </c>
      <c r="V2553" s="3">
        <v>213.68880000000001</v>
      </c>
    </row>
    <row r="2554" spans="1:22" ht="14.25" customHeight="1" x14ac:dyDescent="0.25">
      <c r="A2554" s="3">
        <v>2553</v>
      </c>
      <c r="B2554" s="3" t="s">
        <v>5642</v>
      </c>
      <c r="C2554" s="4">
        <f>YEAR(Table_1[[#This Row],[Order Date]])</f>
        <v>2014</v>
      </c>
      <c r="D2554" s="9">
        <v>41963</v>
      </c>
      <c r="E2554" s="3">
        <v>41967</v>
      </c>
      <c r="F2554" s="3" t="s">
        <v>50</v>
      </c>
      <c r="G2554" s="3" t="s">
        <v>3827</v>
      </c>
      <c r="H2554" s="3" t="s">
        <v>3828</v>
      </c>
      <c r="I2554" s="3" t="s">
        <v>26</v>
      </c>
      <c r="J2554" s="3" t="s">
        <v>27</v>
      </c>
      <c r="K2554" s="3" t="s">
        <v>28</v>
      </c>
      <c r="L2554" s="3" t="s">
        <v>29</v>
      </c>
      <c r="M2554" s="3">
        <v>42420</v>
      </c>
      <c r="N2554" s="3" t="s">
        <v>30</v>
      </c>
      <c r="O2554" s="3" t="s">
        <v>4158</v>
      </c>
      <c r="P2554" s="3" t="s">
        <v>46</v>
      </c>
      <c r="Q2554" s="3" t="s">
        <v>75</v>
      </c>
      <c r="R2554" s="3" t="s">
        <v>4159</v>
      </c>
      <c r="S2554" s="3">
        <v>21.96</v>
      </c>
      <c r="T2554" s="3">
        <v>2</v>
      </c>
      <c r="U2554" s="3">
        <v>0</v>
      </c>
      <c r="V2554" s="3">
        <v>10.760400000000001</v>
      </c>
    </row>
    <row r="2555" spans="1:22" ht="14.25" customHeight="1" x14ac:dyDescent="0.25">
      <c r="A2555" s="3">
        <v>2554</v>
      </c>
      <c r="B2555" s="3" t="s">
        <v>5645</v>
      </c>
      <c r="C2555" s="4">
        <f>YEAR(Table_1[[#This Row],[Order Date]])</f>
        <v>2013</v>
      </c>
      <c r="D2555" s="9">
        <v>41532</v>
      </c>
      <c r="E2555" s="3">
        <v>41536</v>
      </c>
      <c r="F2555" s="3" t="s">
        <v>50</v>
      </c>
      <c r="G2555" s="3" t="s">
        <v>424</v>
      </c>
      <c r="H2555" s="3" t="s">
        <v>425</v>
      </c>
      <c r="I2555" s="3" t="s">
        <v>102</v>
      </c>
      <c r="J2555" s="3" t="s">
        <v>27</v>
      </c>
      <c r="K2555" s="3" t="s">
        <v>382</v>
      </c>
      <c r="L2555" s="3" t="s">
        <v>383</v>
      </c>
      <c r="M2555" s="3">
        <v>29203</v>
      </c>
      <c r="N2555" s="3" t="s">
        <v>30</v>
      </c>
      <c r="O2555" s="3" t="s">
        <v>3194</v>
      </c>
      <c r="P2555" s="3" t="s">
        <v>46</v>
      </c>
      <c r="Q2555" s="3" t="s">
        <v>90</v>
      </c>
      <c r="R2555" s="3" t="s">
        <v>3195</v>
      </c>
      <c r="S2555" s="3">
        <v>25.92</v>
      </c>
      <c r="T2555" s="3">
        <v>4</v>
      </c>
      <c r="U2555" s="3">
        <v>0</v>
      </c>
      <c r="V2555" s="3">
        <v>12.441600000000001</v>
      </c>
    </row>
    <row r="2556" spans="1:22" ht="14.25" customHeight="1" x14ac:dyDescent="0.25">
      <c r="A2556" s="3">
        <v>2555</v>
      </c>
      <c r="B2556" s="3" t="s">
        <v>5646</v>
      </c>
      <c r="C2556" s="4">
        <f>YEAR(Table_1[[#This Row],[Order Date]])</f>
        <v>2013</v>
      </c>
      <c r="D2556" s="9">
        <v>41502</v>
      </c>
      <c r="E2556" s="3">
        <v>41507</v>
      </c>
      <c r="F2556" s="3" t="s">
        <v>50</v>
      </c>
      <c r="G2556" s="3" t="s">
        <v>4682</v>
      </c>
      <c r="H2556" s="3" t="s">
        <v>4683</v>
      </c>
      <c r="I2556" s="3" t="s">
        <v>26</v>
      </c>
      <c r="J2556" s="3" t="s">
        <v>27</v>
      </c>
      <c r="K2556" s="3" t="s">
        <v>5647</v>
      </c>
      <c r="L2556" s="3" t="s">
        <v>54</v>
      </c>
      <c r="M2556" s="3">
        <v>32303</v>
      </c>
      <c r="N2556" s="3" t="s">
        <v>30</v>
      </c>
      <c r="O2556" s="3" t="s">
        <v>5648</v>
      </c>
      <c r="P2556" s="3" t="s">
        <v>71</v>
      </c>
      <c r="Q2556" s="3" t="s">
        <v>72</v>
      </c>
      <c r="R2556" s="3" t="s">
        <v>5649</v>
      </c>
      <c r="S2556" s="3">
        <v>705.54399999999998</v>
      </c>
      <c r="T2556" s="3">
        <v>7</v>
      </c>
      <c r="U2556" s="3">
        <v>0.2</v>
      </c>
      <c r="V2556" s="3">
        <v>70.554400000000072</v>
      </c>
    </row>
    <row r="2557" spans="1:22" ht="14.25" customHeight="1" x14ac:dyDescent="0.25">
      <c r="A2557" s="3">
        <v>2556</v>
      </c>
      <c r="B2557" s="3" t="s">
        <v>5650</v>
      </c>
      <c r="C2557" s="4">
        <f>YEAR(Table_1[[#This Row],[Order Date]])</f>
        <v>2012</v>
      </c>
      <c r="D2557" s="9">
        <v>41178</v>
      </c>
      <c r="E2557" s="3">
        <v>41182</v>
      </c>
      <c r="F2557" s="3" t="s">
        <v>50</v>
      </c>
      <c r="G2557" s="3" t="s">
        <v>536</v>
      </c>
      <c r="H2557" s="3" t="s">
        <v>537</v>
      </c>
      <c r="I2557" s="3" t="s">
        <v>26</v>
      </c>
      <c r="J2557" s="3" t="s">
        <v>27</v>
      </c>
      <c r="K2557" s="3" t="s">
        <v>266</v>
      </c>
      <c r="L2557" s="3" t="s">
        <v>267</v>
      </c>
      <c r="M2557" s="3">
        <v>10035</v>
      </c>
      <c r="N2557" s="3" t="s">
        <v>148</v>
      </c>
      <c r="O2557" s="3" t="s">
        <v>5651</v>
      </c>
      <c r="P2557" s="3" t="s">
        <v>71</v>
      </c>
      <c r="Q2557" s="3" t="s">
        <v>161</v>
      </c>
      <c r="R2557" s="3" t="s">
        <v>5652</v>
      </c>
      <c r="S2557" s="3">
        <v>50</v>
      </c>
      <c r="T2557" s="3">
        <v>2</v>
      </c>
      <c r="U2557" s="3">
        <v>0</v>
      </c>
      <c r="V2557" s="3">
        <v>12</v>
      </c>
    </row>
    <row r="2558" spans="1:22" ht="14.25" customHeight="1" x14ac:dyDescent="0.25">
      <c r="A2558" s="3">
        <v>2557</v>
      </c>
      <c r="B2558" s="3" t="s">
        <v>5653</v>
      </c>
      <c r="C2558" s="4">
        <f>YEAR(Table_1[[#This Row],[Order Date]])</f>
        <v>2013</v>
      </c>
      <c r="D2558" s="9">
        <v>41556</v>
      </c>
      <c r="E2558" s="3">
        <v>41562</v>
      </c>
      <c r="F2558" s="3" t="s">
        <v>50</v>
      </c>
      <c r="G2558" s="3" t="s">
        <v>2546</v>
      </c>
      <c r="H2558" s="3" t="s">
        <v>2547</v>
      </c>
      <c r="I2558" s="3" t="s">
        <v>41</v>
      </c>
      <c r="J2558" s="3" t="s">
        <v>27</v>
      </c>
      <c r="K2558" s="3" t="s">
        <v>184</v>
      </c>
      <c r="L2558" s="3" t="s">
        <v>104</v>
      </c>
      <c r="M2558" s="3">
        <v>77070</v>
      </c>
      <c r="N2558" s="3" t="s">
        <v>105</v>
      </c>
      <c r="O2558" s="3" t="s">
        <v>5654</v>
      </c>
      <c r="P2558" s="3" t="s">
        <v>32</v>
      </c>
      <c r="Q2558" s="3" t="s">
        <v>65</v>
      </c>
      <c r="R2558" s="3" t="s">
        <v>5655</v>
      </c>
      <c r="S2558" s="3">
        <v>51.712000000000003</v>
      </c>
      <c r="T2558" s="3">
        <v>8</v>
      </c>
      <c r="U2558" s="3">
        <v>0.6</v>
      </c>
      <c r="V2558" s="3">
        <v>-32.320000000000007</v>
      </c>
    </row>
    <row r="2559" spans="1:22" ht="14.25" customHeight="1" x14ac:dyDescent="0.25">
      <c r="A2559" s="3">
        <v>2558</v>
      </c>
      <c r="B2559" s="3" t="s">
        <v>5656</v>
      </c>
      <c r="C2559" s="4">
        <f>YEAR(Table_1[[#This Row],[Order Date]])</f>
        <v>2012</v>
      </c>
      <c r="D2559" s="9">
        <v>40992</v>
      </c>
      <c r="E2559" s="3">
        <v>40998</v>
      </c>
      <c r="F2559" s="3" t="s">
        <v>50</v>
      </c>
      <c r="G2559" s="3" t="s">
        <v>1131</v>
      </c>
      <c r="H2559" s="3" t="s">
        <v>1132</v>
      </c>
      <c r="I2559" s="3" t="s">
        <v>41</v>
      </c>
      <c r="J2559" s="3" t="s">
        <v>27</v>
      </c>
      <c r="K2559" s="3" t="s">
        <v>3405</v>
      </c>
      <c r="L2559" s="3" t="s">
        <v>54</v>
      </c>
      <c r="M2559" s="3">
        <v>33065</v>
      </c>
      <c r="N2559" s="3" t="s">
        <v>30</v>
      </c>
      <c r="O2559" s="3" t="s">
        <v>5296</v>
      </c>
      <c r="P2559" s="3" t="s">
        <v>46</v>
      </c>
      <c r="Q2559" s="3" t="s">
        <v>78</v>
      </c>
      <c r="R2559" s="3" t="s">
        <v>5297</v>
      </c>
      <c r="S2559" s="3">
        <v>6.9920000000000009</v>
      </c>
      <c r="T2559" s="3">
        <v>2</v>
      </c>
      <c r="U2559" s="3">
        <v>0.2</v>
      </c>
      <c r="V2559" s="3">
        <v>0.52439999999999998</v>
      </c>
    </row>
    <row r="2560" spans="1:22" ht="14.25" customHeight="1" x14ac:dyDescent="0.25">
      <c r="A2560" s="3">
        <v>2559</v>
      </c>
      <c r="B2560" s="3" t="s">
        <v>5657</v>
      </c>
      <c r="C2560" s="4">
        <f>YEAR(Table_1[[#This Row],[Order Date]])</f>
        <v>2012</v>
      </c>
      <c r="D2560" s="9">
        <v>41060</v>
      </c>
      <c r="E2560" s="3">
        <v>41064</v>
      </c>
      <c r="F2560" s="3" t="s">
        <v>50</v>
      </c>
      <c r="G2560" s="3" t="s">
        <v>5452</v>
      </c>
      <c r="H2560" s="3" t="s">
        <v>5453</v>
      </c>
      <c r="I2560" s="3" t="s">
        <v>26</v>
      </c>
      <c r="J2560" s="3" t="s">
        <v>27</v>
      </c>
      <c r="K2560" s="3" t="s">
        <v>154</v>
      </c>
      <c r="L2560" s="3" t="s">
        <v>121</v>
      </c>
      <c r="M2560" s="3">
        <v>84057</v>
      </c>
      <c r="N2560" s="3" t="s">
        <v>44</v>
      </c>
      <c r="O2560" s="3" t="s">
        <v>5658</v>
      </c>
      <c r="P2560" s="3" t="s">
        <v>32</v>
      </c>
      <c r="Q2560" s="3" t="s">
        <v>33</v>
      </c>
      <c r="R2560" s="3" t="s">
        <v>5659</v>
      </c>
      <c r="S2560" s="3">
        <v>1406.86</v>
      </c>
      <c r="T2560" s="3">
        <v>7</v>
      </c>
      <c r="U2560" s="3">
        <v>0</v>
      </c>
      <c r="V2560" s="3">
        <v>140.68599999999989</v>
      </c>
    </row>
    <row r="2561" spans="1:22" ht="14.25" customHeight="1" x14ac:dyDescent="0.25">
      <c r="A2561" s="3">
        <v>2560</v>
      </c>
      <c r="B2561" s="3" t="s">
        <v>5657</v>
      </c>
      <c r="C2561" s="4">
        <f>YEAR(Table_1[[#This Row],[Order Date]])</f>
        <v>2012</v>
      </c>
      <c r="D2561" s="9">
        <v>41060</v>
      </c>
      <c r="E2561" s="3">
        <v>41064</v>
      </c>
      <c r="F2561" s="3" t="s">
        <v>50</v>
      </c>
      <c r="G2561" s="3" t="s">
        <v>5452</v>
      </c>
      <c r="H2561" s="3" t="s">
        <v>5453</v>
      </c>
      <c r="I2561" s="3" t="s">
        <v>26</v>
      </c>
      <c r="J2561" s="3" t="s">
        <v>27</v>
      </c>
      <c r="K2561" s="3" t="s">
        <v>154</v>
      </c>
      <c r="L2561" s="3" t="s">
        <v>121</v>
      </c>
      <c r="M2561" s="3">
        <v>84057</v>
      </c>
      <c r="N2561" s="3" t="s">
        <v>44</v>
      </c>
      <c r="O2561" s="3" t="s">
        <v>1440</v>
      </c>
      <c r="P2561" s="3" t="s">
        <v>46</v>
      </c>
      <c r="Q2561" s="3" t="s">
        <v>47</v>
      </c>
      <c r="R2561" s="3" t="s">
        <v>1441</v>
      </c>
      <c r="S2561" s="3">
        <v>15.75</v>
      </c>
      <c r="T2561" s="3">
        <v>5</v>
      </c>
      <c r="U2561" s="3">
        <v>0</v>
      </c>
      <c r="V2561" s="3">
        <v>7.5600000000000005</v>
      </c>
    </row>
    <row r="2562" spans="1:22" ht="14.25" customHeight="1" x14ac:dyDescent="0.25">
      <c r="A2562" s="3">
        <v>2561</v>
      </c>
      <c r="B2562" s="3" t="s">
        <v>5657</v>
      </c>
      <c r="C2562" s="4">
        <f>YEAR(Table_1[[#This Row],[Order Date]])</f>
        <v>2012</v>
      </c>
      <c r="D2562" s="9">
        <v>41060</v>
      </c>
      <c r="E2562" s="3">
        <v>41064</v>
      </c>
      <c r="F2562" s="3" t="s">
        <v>50</v>
      </c>
      <c r="G2562" s="3" t="s">
        <v>5452</v>
      </c>
      <c r="H2562" s="3" t="s">
        <v>5453</v>
      </c>
      <c r="I2562" s="3" t="s">
        <v>26</v>
      </c>
      <c r="J2562" s="3" t="s">
        <v>27</v>
      </c>
      <c r="K2562" s="3" t="s">
        <v>154</v>
      </c>
      <c r="L2562" s="3" t="s">
        <v>121</v>
      </c>
      <c r="M2562" s="3">
        <v>84057</v>
      </c>
      <c r="N2562" s="3" t="s">
        <v>44</v>
      </c>
      <c r="O2562" s="3" t="s">
        <v>2999</v>
      </c>
      <c r="P2562" s="3" t="s">
        <v>46</v>
      </c>
      <c r="Q2562" s="3" t="s">
        <v>59</v>
      </c>
      <c r="R2562" s="3" t="s">
        <v>3000</v>
      </c>
      <c r="S2562" s="3">
        <v>323.10000000000002</v>
      </c>
      <c r="T2562" s="3">
        <v>2</v>
      </c>
      <c r="U2562" s="3">
        <v>0</v>
      </c>
      <c r="V2562" s="3">
        <v>61.38900000000001</v>
      </c>
    </row>
    <row r="2563" spans="1:22" ht="14.25" customHeight="1" x14ac:dyDescent="0.25">
      <c r="A2563" s="3">
        <v>2562</v>
      </c>
      <c r="B2563" s="3" t="s">
        <v>5660</v>
      </c>
      <c r="C2563" s="4">
        <f>YEAR(Table_1[[#This Row],[Order Date]])</f>
        <v>2012</v>
      </c>
      <c r="D2563" s="9">
        <v>41268</v>
      </c>
      <c r="E2563" s="3">
        <v>41274</v>
      </c>
      <c r="F2563" s="3" t="s">
        <v>50</v>
      </c>
      <c r="G2563" s="3" t="s">
        <v>799</v>
      </c>
      <c r="H2563" s="3" t="s">
        <v>800</v>
      </c>
      <c r="I2563" s="3" t="s">
        <v>26</v>
      </c>
      <c r="J2563" s="3" t="s">
        <v>27</v>
      </c>
      <c r="K2563" s="3" t="s">
        <v>5661</v>
      </c>
      <c r="L2563" s="3" t="s">
        <v>335</v>
      </c>
      <c r="M2563" s="3">
        <v>37211</v>
      </c>
      <c r="N2563" s="3" t="s">
        <v>30</v>
      </c>
      <c r="O2563" s="3" t="s">
        <v>4757</v>
      </c>
      <c r="P2563" s="3" t="s">
        <v>46</v>
      </c>
      <c r="Q2563" s="3" t="s">
        <v>47</v>
      </c>
      <c r="R2563" s="3" t="s">
        <v>4758</v>
      </c>
      <c r="S2563" s="3">
        <v>9.2159999999999993</v>
      </c>
      <c r="T2563" s="3">
        <v>4</v>
      </c>
      <c r="U2563" s="3">
        <v>0.2</v>
      </c>
      <c r="V2563" s="3">
        <v>3.3408000000000002</v>
      </c>
    </row>
    <row r="2564" spans="1:22" ht="14.25" customHeight="1" x14ac:dyDescent="0.25">
      <c r="A2564" s="3">
        <v>2563</v>
      </c>
      <c r="B2564" s="3" t="s">
        <v>5660</v>
      </c>
      <c r="C2564" s="4">
        <f>YEAR(Table_1[[#This Row],[Order Date]])</f>
        <v>2012</v>
      </c>
      <c r="D2564" s="9">
        <v>41268</v>
      </c>
      <c r="E2564" s="3">
        <v>41274</v>
      </c>
      <c r="F2564" s="3" t="s">
        <v>50</v>
      </c>
      <c r="G2564" s="3" t="s">
        <v>799</v>
      </c>
      <c r="H2564" s="3" t="s">
        <v>800</v>
      </c>
      <c r="I2564" s="3" t="s">
        <v>26</v>
      </c>
      <c r="J2564" s="3" t="s">
        <v>27</v>
      </c>
      <c r="K2564" s="3" t="s">
        <v>5661</v>
      </c>
      <c r="L2564" s="3" t="s">
        <v>335</v>
      </c>
      <c r="M2564" s="3">
        <v>37211</v>
      </c>
      <c r="N2564" s="3" t="s">
        <v>30</v>
      </c>
      <c r="O2564" s="3" t="s">
        <v>5264</v>
      </c>
      <c r="P2564" s="3" t="s">
        <v>46</v>
      </c>
      <c r="Q2564" s="3" t="s">
        <v>90</v>
      </c>
      <c r="R2564" s="3" t="s">
        <v>5265</v>
      </c>
      <c r="S2564" s="3">
        <v>10.368000000000002</v>
      </c>
      <c r="T2564" s="3">
        <v>2</v>
      </c>
      <c r="U2564" s="3">
        <v>0.2</v>
      </c>
      <c r="V2564" s="3">
        <v>3.6288</v>
      </c>
    </row>
    <row r="2565" spans="1:22" ht="14.25" customHeight="1" x14ac:dyDescent="0.25">
      <c r="A2565" s="3">
        <v>2564</v>
      </c>
      <c r="B2565" s="3" t="s">
        <v>5662</v>
      </c>
      <c r="C2565" s="4">
        <f>YEAR(Table_1[[#This Row],[Order Date]])</f>
        <v>2012</v>
      </c>
      <c r="D2565" s="9">
        <v>40985</v>
      </c>
      <c r="E2565" s="3">
        <v>40990</v>
      </c>
      <c r="F2565" s="3" t="s">
        <v>23</v>
      </c>
      <c r="G2565" s="3" t="s">
        <v>3389</v>
      </c>
      <c r="H2565" s="3" t="s">
        <v>3390</v>
      </c>
      <c r="I2565" s="3" t="s">
        <v>41</v>
      </c>
      <c r="J2565" s="3" t="s">
        <v>27</v>
      </c>
      <c r="K2565" s="3" t="s">
        <v>266</v>
      </c>
      <c r="L2565" s="3" t="s">
        <v>267</v>
      </c>
      <c r="M2565" s="3">
        <v>10009</v>
      </c>
      <c r="N2565" s="3" t="s">
        <v>148</v>
      </c>
      <c r="O2565" s="3" t="s">
        <v>5663</v>
      </c>
      <c r="P2565" s="3" t="s">
        <v>71</v>
      </c>
      <c r="Q2565" s="3" t="s">
        <v>161</v>
      </c>
      <c r="R2565" s="3" t="s">
        <v>5664</v>
      </c>
      <c r="S2565" s="3">
        <v>15.02</v>
      </c>
      <c r="T2565" s="3">
        <v>1</v>
      </c>
      <c r="U2565" s="3">
        <v>0</v>
      </c>
      <c r="V2565" s="3">
        <v>2.7035999999999998</v>
      </c>
    </row>
    <row r="2566" spans="1:22" ht="14.25" customHeight="1" x14ac:dyDescent="0.25">
      <c r="A2566" s="3">
        <v>2565</v>
      </c>
      <c r="B2566" s="3" t="s">
        <v>5662</v>
      </c>
      <c r="C2566" s="4">
        <f>YEAR(Table_1[[#This Row],[Order Date]])</f>
        <v>2012</v>
      </c>
      <c r="D2566" s="9">
        <v>40985</v>
      </c>
      <c r="E2566" s="3">
        <v>40990</v>
      </c>
      <c r="F2566" s="3" t="s">
        <v>23</v>
      </c>
      <c r="G2566" s="3" t="s">
        <v>3389</v>
      </c>
      <c r="H2566" s="3" t="s">
        <v>3390</v>
      </c>
      <c r="I2566" s="3" t="s">
        <v>41</v>
      </c>
      <c r="J2566" s="3" t="s">
        <v>27</v>
      </c>
      <c r="K2566" s="3" t="s">
        <v>266</v>
      </c>
      <c r="L2566" s="3" t="s">
        <v>267</v>
      </c>
      <c r="M2566" s="3">
        <v>10009</v>
      </c>
      <c r="N2566" s="3" t="s">
        <v>148</v>
      </c>
      <c r="O2566" s="3" t="s">
        <v>4105</v>
      </c>
      <c r="P2566" s="3" t="s">
        <v>46</v>
      </c>
      <c r="Q2566" s="3" t="s">
        <v>59</v>
      </c>
      <c r="R2566" s="3" t="s">
        <v>4106</v>
      </c>
      <c r="S2566" s="3">
        <v>33.82</v>
      </c>
      <c r="T2566" s="3">
        <v>2</v>
      </c>
      <c r="U2566" s="3">
        <v>0</v>
      </c>
      <c r="V2566" s="3">
        <v>9.1313999999999993</v>
      </c>
    </row>
    <row r="2567" spans="1:22" ht="14.25" customHeight="1" x14ac:dyDescent="0.25">
      <c r="A2567" s="3">
        <v>2566</v>
      </c>
      <c r="B2567" s="3" t="s">
        <v>5665</v>
      </c>
      <c r="C2567" s="4">
        <f>YEAR(Table_1[[#This Row],[Order Date]])</f>
        <v>2014</v>
      </c>
      <c r="D2567" s="9">
        <v>41995</v>
      </c>
      <c r="E2567" s="3">
        <v>41998</v>
      </c>
      <c r="F2567" s="3" t="s">
        <v>188</v>
      </c>
      <c r="G2567" s="3" t="s">
        <v>5666</v>
      </c>
      <c r="H2567" s="3" t="s">
        <v>5667</v>
      </c>
      <c r="I2567" s="3" t="s">
        <v>26</v>
      </c>
      <c r="J2567" s="3" t="s">
        <v>27</v>
      </c>
      <c r="K2567" s="3" t="s">
        <v>4618</v>
      </c>
      <c r="L2567" s="3" t="s">
        <v>29</v>
      </c>
      <c r="M2567" s="3">
        <v>42104</v>
      </c>
      <c r="N2567" s="3" t="s">
        <v>30</v>
      </c>
      <c r="O2567" s="3" t="s">
        <v>3637</v>
      </c>
      <c r="P2567" s="3" t="s">
        <v>71</v>
      </c>
      <c r="Q2567" s="3" t="s">
        <v>161</v>
      </c>
      <c r="R2567" s="3" t="s">
        <v>3638</v>
      </c>
      <c r="S2567" s="3">
        <v>71</v>
      </c>
      <c r="T2567" s="3">
        <v>4</v>
      </c>
      <c r="U2567" s="3">
        <v>0</v>
      </c>
      <c r="V2567" s="3">
        <v>27.689999999999998</v>
      </c>
    </row>
    <row r="2568" spans="1:22" ht="14.25" customHeight="1" x14ac:dyDescent="0.25">
      <c r="A2568" s="3">
        <v>2567</v>
      </c>
      <c r="B2568" s="3" t="s">
        <v>5668</v>
      </c>
      <c r="C2568" s="4">
        <f>YEAR(Table_1[[#This Row],[Order Date]])</f>
        <v>2014</v>
      </c>
      <c r="D2568" s="9">
        <v>41945</v>
      </c>
      <c r="E2568" s="3">
        <v>41947</v>
      </c>
      <c r="F2568" s="3" t="s">
        <v>23</v>
      </c>
      <c r="G2568" s="3" t="s">
        <v>1939</v>
      </c>
      <c r="H2568" s="3" t="s">
        <v>1940</v>
      </c>
      <c r="I2568" s="3" t="s">
        <v>26</v>
      </c>
      <c r="J2568" s="3" t="s">
        <v>27</v>
      </c>
      <c r="K2568" s="3" t="s">
        <v>5669</v>
      </c>
      <c r="L2568" s="3" t="s">
        <v>96</v>
      </c>
      <c r="M2568" s="3">
        <v>98226</v>
      </c>
      <c r="N2568" s="3" t="s">
        <v>44</v>
      </c>
      <c r="O2568" s="3" t="s">
        <v>5670</v>
      </c>
      <c r="P2568" s="3" t="s">
        <v>46</v>
      </c>
      <c r="Q2568" s="3" t="s">
        <v>75</v>
      </c>
      <c r="R2568" s="3" t="s">
        <v>5671</v>
      </c>
      <c r="S2568" s="3">
        <v>25.120000000000005</v>
      </c>
      <c r="T2568" s="3">
        <v>5</v>
      </c>
      <c r="U2568" s="3">
        <v>0.2</v>
      </c>
      <c r="V2568" s="3">
        <v>7.8499999999999979</v>
      </c>
    </row>
    <row r="2569" spans="1:22" ht="14.25" customHeight="1" x14ac:dyDescent="0.25">
      <c r="A2569" s="3">
        <v>2568</v>
      </c>
      <c r="B2569" s="3" t="s">
        <v>5668</v>
      </c>
      <c r="C2569" s="4">
        <f>YEAR(Table_1[[#This Row],[Order Date]])</f>
        <v>2014</v>
      </c>
      <c r="D2569" s="9">
        <v>41945</v>
      </c>
      <c r="E2569" s="3">
        <v>41947</v>
      </c>
      <c r="F2569" s="3" t="s">
        <v>23</v>
      </c>
      <c r="G2569" s="3" t="s">
        <v>1939</v>
      </c>
      <c r="H2569" s="3" t="s">
        <v>1940</v>
      </c>
      <c r="I2569" s="3" t="s">
        <v>26</v>
      </c>
      <c r="J2569" s="3" t="s">
        <v>27</v>
      </c>
      <c r="K2569" s="3" t="s">
        <v>5669</v>
      </c>
      <c r="L2569" s="3" t="s">
        <v>96</v>
      </c>
      <c r="M2569" s="3">
        <v>98226</v>
      </c>
      <c r="N2569" s="3" t="s">
        <v>44</v>
      </c>
      <c r="O2569" s="3" t="s">
        <v>4949</v>
      </c>
      <c r="P2569" s="3" t="s">
        <v>32</v>
      </c>
      <c r="Q2569" s="3" t="s">
        <v>56</v>
      </c>
      <c r="R2569" s="3" t="s">
        <v>4950</v>
      </c>
      <c r="S2569" s="3">
        <v>2665.62</v>
      </c>
      <c r="T2569" s="3">
        <v>9</v>
      </c>
      <c r="U2569" s="3">
        <v>0</v>
      </c>
      <c r="V2569" s="3">
        <v>239.90580000000011</v>
      </c>
    </row>
    <row r="2570" spans="1:22" ht="14.25" customHeight="1" x14ac:dyDescent="0.25">
      <c r="A2570" s="3">
        <v>2569</v>
      </c>
      <c r="B2570" s="3" t="s">
        <v>5672</v>
      </c>
      <c r="C2570" s="4">
        <f>YEAR(Table_1[[#This Row],[Order Date]])</f>
        <v>2014</v>
      </c>
      <c r="D2570" s="9">
        <v>41890</v>
      </c>
      <c r="E2570" s="3">
        <v>41894</v>
      </c>
      <c r="F2570" s="3" t="s">
        <v>50</v>
      </c>
      <c r="G2570" s="3" t="s">
        <v>3427</v>
      </c>
      <c r="H2570" s="3" t="s">
        <v>3428</v>
      </c>
      <c r="I2570" s="3" t="s">
        <v>41</v>
      </c>
      <c r="J2570" s="3" t="s">
        <v>27</v>
      </c>
      <c r="K2570" s="3" t="s">
        <v>266</v>
      </c>
      <c r="L2570" s="3" t="s">
        <v>267</v>
      </c>
      <c r="M2570" s="3">
        <v>10011</v>
      </c>
      <c r="N2570" s="3" t="s">
        <v>148</v>
      </c>
      <c r="O2570" s="3" t="s">
        <v>223</v>
      </c>
      <c r="P2570" s="3" t="s">
        <v>46</v>
      </c>
      <c r="Q2570" s="3" t="s">
        <v>59</v>
      </c>
      <c r="R2570" s="3" t="s">
        <v>224</v>
      </c>
      <c r="S2570" s="3">
        <v>478.08</v>
      </c>
      <c r="T2570" s="3">
        <v>8</v>
      </c>
      <c r="U2570" s="3">
        <v>0</v>
      </c>
      <c r="V2570" s="3">
        <v>133.86240000000004</v>
      </c>
    </row>
    <row r="2571" spans="1:22" ht="14.25" customHeight="1" x14ac:dyDescent="0.25">
      <c r="A2571" s="3">
        <v>2570</v>
      </c>
      <c r="B2571" s="3" t="s">
        <v>5673</v>
      </c>
      <c r="C2571" s="4">
        <f>YEAR(Table_1[[#This Row],[Order Date]])</f>
        <v>2014</v>
      </c>
      <c r="D2571" s="9">
        <v>42001</v>
      </c>
      <c r="E2571" s="3">
        <v>42001</v>
      </c>
      <c r="F2571" s="3" t="s">
        <v>1290</v>
      </c>
      <c r="G2571" s="3" t="s">
        <v>958</v>
      </c>
      <c r="H2571" s="3" t="s">
        <v>959</v>
      </c>
      <c r="I2571" s="3" t="s">
        <v>41</v>
      </c>
      <c r="J2571" s="3" t="s">
        <v>27</v>
      </c>
      <c r="K2571" s="3" t="s">
        <v>606</v>
      </c>
      <c r="L2571" s="3" t="s">
        <v>498</v>
      </c>
      <c r="M2571" s="3">
        <v>43055</v>
      </c>
      <c r="N2571" s="3" t="s">
        <v>148</v>
      </c>
      <c r="O2571" s="3" t="s">
        <v>3208</v>
      </c>
      <c r="P2571" s="3" t="s">
        <v>71</v>
      </c>
      <c r="Q2571" s="3" t="s">
        <v>72</v>
      </c>
      <c r="R2571" s="3" t="s">
        <v>3209</v>
      </c>
      <c r="S2571" s="3">
        <v>164.38800000000001</v>
      </c>
      <c r="T2571" s="3">
        <v>2</v>
      </c>
      <c r="U2571" s="3">
        <v>0.4</v>
      </c>
      <c r="V2571" s="3">
        <v>-35.617400000000004</v>
      </c>
    </row>
    <row r="2572" spans="1:22" ht="14.25" customHeight="1" x14ac:dyDescent="0.25">
      <c r="A2572" s="3">
        <v>2571</v>
      </c>
      <c r="B2572" s="3" t="s">
        <v>5673</v>
      </c>
      <c r="C2572" s="4">
        <f>YEAR(Table_1[[#This Row],[Order Date]])</f>
        <v>2014</v>
      </c>
      <c r="D2572" s="9">
        <v>42001</v>
      </c>
      <c r="E2572" s="3">
        <v>42001</v>
      </c>
      <c r="F2572" s="3" t="s">
        <v>1290</v>
      </c>
      <c r="G2572" s="3" t="s">
        <v>958</v>
      </c>
      <c r="H2572" s="3" t="s">
        <v>959</v>
      </c>
      <c r="I2572" s="3" t="s">
        <v>41</v>
      </c>
      <c r="J2572" s="3" t="s">
        <v>27</v>
      </c>
      <c r="K2572" s="3" t="s">
        <v>606</v>
      </c>
      <c r="L2572" s="3" t="s">
        <v>498</v>
      </c>
      <c r="M2572" s="3">
        <v>43055</v>
      </c>
      <c r="N2572" s="3" t="s">
        <v>148</v>
      </c>
      <c r="O2572" s="3" t="s">
        <v>679</v>
      </c>
      <c r="P2572" s="3" t="s">
        <v>46</v>
      </c>
      <c r="Q2572" s="3" t="s">
        <v>68</v>
      </c>
      <c r="R2572" s="3" t="s">
        <v>680</v>
      </c>
      <c r="S2572" s="3">
        <v>13.247999999999999</v>
      </c>
      <c r="T2572" s="3">
        <v>4</v>
      </c>
      <c r="U2572" s="3">
        <v>0.2</v>
      </c>
      <c r="V2572" s="3">
        <v>3.6431999999999998</v>
      </c>
    </row>
    <row r="2573" spans="1:22" ht="14.25" customHeight="1" x14ac:dyDescent="0.25">
      <c r="A2573" s="3">
        <v>2572</v>
      </c>
      <c r="B2573" s="3" t="s">
        <v>5674</v>
      </c>
      <c r="C2573" s="4">
        <f>YEAR(Table_1[[#This Row],[Order Date]])</f>
        <v>2014</v>
      </c>
      <c r="D2573" s="9">
        <v>41837</v>
      </c>
      <c r="E2573" s="3">
        <v>41842</v>
      </c>
      <c r="F2573" s="3" t="s">
        <v>50</v>
      </c>
      <c r="G2573" s="3" t="s">
        <v>785</v>
      </c>
      <c r="H2573" s="3" t="s">
        <v>786</v>
      </c>
      <c r="I2573" s="3" t="s">
        <v>102</v>
      </c>
      <c r="J2573" s="3" t="s">
        <v>27</v>
      </c>
      <c r="K2573" s="3" t="s">
        <v>5675</v>
      </c>
      <c r="L2573" s="3" t="s">
        <v>211</v>
      </c>
      <c r="M2573" s="3">
        <v>60098</v>
      </c>
      <c r="N2573" s="3" t="s">
        <v>105</v>
      </c>
      <c r="O2573" s="3" t="s">
        <v>3320</v>
      </c>
      <c r="P2573" s="3" t="s">
        <v>46</v>
      </c>
      <c r="Q2573" s="3" t="s">
        <v>68</v>
      </c>
      <c r="R2573" s="3" t="s">
        <v>3321</v>
      </c>
      <c r="S2573" s="3">
        <v>2.9120000000000004</v>
      </c>
      <c r="T2573" s="3">
        <v>2</v>
      </c>
      <c r="U2573" s="3">
        <v>0.2</v>
      </c>
      <c r="V2573" s="3">
        <v>0.90999999999999981</v>
      </c>
    </row>
    <row r="2574" spans="1:22" ht="14.25" customHeight="1" x14ac:dyDescent="0.25">
      <c r="A2574" s="3">
        <v>2573</v>
      </c>
      <c r="B2574" s="3" t="s">
        <v>5676</v>
      </c>
      <c r="C2574" s="4">
        <f>YEAR(Table_1[[#This Row],[Order Date]])</f>
        <v>2013</v>
      </c>
      <c r="D2574" s="9">
        <v>41499</v>
      </c>
      <c r="E2574" s="3">
        <v>41502</v>
      </c>
      <c r="F2574" s="3" t="s">
        <v>23</v>
      </c>
      <c r="G2574" s="3" t="s">
        <v>5677</v>
      </c>
      <c r="H2574" s="3" t="s">
        <v>5678</v>
      </c>
      <c r="I2574" s="3" t="s">
        <v>26</v>
      </c>
      <c r="J2574" s="3" t="s">
        <v>27</v>
      </c>
      <c r="K2574" s="3" t="s">
        <v>4214</v>
      </c>
      <c r="L2574" s="3" t="s">
        <v>104</v>
      </c>
      <c r="M2574" s="3">
        <v>75007</v>
      </c>
      <c r="N2574" s="3" t="s">
        <v>105</v>
      </c>
      <c r="O2574" s="3" t="s">
        <v>5251</v>
      </c>
      <c r="P2574" s="3" t="s">
        <v>71</v>
      </c>
      <c r="Q2574" s="3" t="s">
        <v>161</v>
      </c>
      <c r="R2574" s="3" t="s">
        <v>5252</v>
      </c>
      <c r="S2574" s="3">
        <v>1399.9440000000002</v>
      </c>
      <c r="T2574" s="3">
        <v>7</v>
      </c>
      <c r="U2574" s="3">
        <v>0.2</v>
      </c>
      <c r="V2574" s="3">
        <v>52.497900000000016</v>
      </c>
    </row>
    <row r="2575" spans="1:22" ht="14.25" customHeight="1" x14ac:dyDescent="0.25">
      <c r="A2575" s="3">
        <v>2574</v>
      </c>
      <c r="B2575" s="3" t="s">
        <v>5679</v>
      </c>
      <c r="C2575" s="4">
        <f>YEAR(Table_1[[#This Row],[Order Date]])</f>
        <v>2014</v>
      </c>
      <c r="D2575" s="9">
        <v>41830</v>
      </c>
      <c r="E2575" s="3">
        <v>41835</v>
      </c>
      <c r="F2575" s="3" t="s">
        <v>50</v>
      </c>
      <c r="G2575" s="3" t="s">
        <v>5254</v>
      </c>
      <c r="H2575" s="3" t="s">
        <v>5255</v>
      </c>
      <c r="I2575" s="3" t="s">
        <v>102</v>
      </c>
      <c r="J2575" s="3" t="s">
        <v>27</v>
      </c>
      <c r="K2575" s="3" t="s">
        <v>4268</v>
      </c>
      <c r="L2575" s="3" t="s">
        <v>254</v>
      </c>
      <c r="M2575" s="3">
        <v>47905</v>
      </c>
      <c r="N2575" s="3" t="s">
        <v>105</v>
      </c>
      <c r="O2575" s="3" t="s">
        <v>3109</v>
      </c>
      <c r="P2575" s="3" t="s">
        <v>32</v>
      </c>
      <c r="Q2575" s="3" t="s">
        <v>65</v>
      </c>
      <c r="R2575" s="3" t="s">
        <v>3110</v>
      </c>
      <c r="S2575" s="3">
        <v>526.45000000000005</v>
      </c>
      <c r="T2575" s="3">
        <v>5</v>
      </c>
      <c r="U2575" s="3">
        <v>0</v>
      </c>
      <c r="V2575" s="3">
        <v>31.586999999999961</v>
      </c>
    </row>
    <row r="2576" spans="1:22" ht="14.25" customHeight="1" x14ac:dyDescent="0.25">
      <c r="A2576" s="3">
        <v>2575</v>
      </c>
      <c r="B2576" s="3" t="s">
        <v>5680</v>
      </c>
      <c r="C2576" s="4">
        <f>YEAR(Table_1[[#This Row],[Order Date]])</f>
        <v>2011</v>
      </c>
      <c r="D2576" s="9">
        <v>40869</v>
      </c>
      <c r="E2576" s="3">
        <v>40874</v>
      </c>
      <c r="F2576" s="3" t="s">
        <v>50</v>
      </c>
      <c r="G2576" s="3" t="s">
        <v>215</v>
      </c>
      <c r="H2576" s="3" t="s">
        <v>216</v>
      </c>
      <c r="I2576" s="3" t="s">
        <v>41</v>
      </c>
      <c r="J2576" s="3" t="s">
        <v>27</v>
      </c>
      <c r="K2576" s="3" t="s">
        <v>497</v>
      </c>
      <c r="L2576" s="3" t="s">
        <v>1272</v>
      </c>
      <c r="M2576" s="3">
        <v>31907</v>
      </c>
      <c r="N2576" s="3" t="s">
        <v>30</v>
      </c>
      <c r="O2576" s="3" t="s">
        <v>3483</v>
      </c>
      <c r="P2576" s="3" t="s">
        <v>46</v>
      </c>
      <c r="Q2576" s="3" t="s">
        <v>173</v>
      </c>
      <c r="R2576" s="3" t="s">
        <v>3484</v>
      </c>
      <c r="S2576" s="3">
        <v>16.23</v>
      </c>
      <c r="T2576" s="3">
        <v>3</v>
      </c>
      <c r="U2576" s="3">
        <v>0</v>
      </c>
      <c r="V2576" s="3">
        <v>7.9527000000000001</v>
      </c>
    </row>
    <row r="2577" spans="1:22" ht="14.25" customHeight="1" x14ac:dyDescent="0.25">
      <c r="A2577" s="3">
        <v>2576</v>
      </c>
      <c r="B2577" s="3" t="s">
        <v>5680</v>
      </c>
      <c r="C2577" s="4">
        <f>YEAR(Table_1[[#This Row],[Order Date]])</f>
        <v>2011</v>
      </c>
      <c r="D2577" s="9">
        <v>40869</v>
      </c>
      <c r="E2577" s="3">
        <v>40874</v>
      </c>
      <c r="F2577" s="3" t="s">
        <v>50</v>
      </c>
      <c r="G2577" s="3" t="s">
        <v>215</v>
      </c>
      <c r="H2577" s="3" t="s">
        <v>216</v>
      </c>
      <c r="I2577" s="3" t="s">
        <v>41</v>
      </c>
      <c r="J2577" s="3" t="s">
        <v>27</v>
      </c>
      <c r="K2577" s="3" t="s">
        <v>497</v>
      </c>
      <c r="L2577" s="3" t="s">
        <v>1272</v>
      </c>
      <c r="M2577" s="3">
        <v>31907</v>
      </c>
      <c r="N2577" s="3" t="s">
        <v>30</v>
      </c>
      <c r="O2577" s="3" t="s">
        <v>2596</v>
      </c>
      <c r="P2577" s="3" t="s">
        <v>46</v>
      </c>
      <c r="Q2577" s="3" t="s">
        <v>75</v>
      </c>
      <c r="R2577" s="3" t="s">
        <v>2597</v>
      </c>
      <c r="S2577" s="3">
        <v>319.89999999999998</v>
      </c>
      <c r="T2577" s="3">
        <v>5</v>
      </c>
      <c r="U2577" s="3">
        <v>0</v>
      </c>
      <c r="V2577" s="3">
        <v>156.751</v>
      </c>
    </row>
    <row r="2578" spans="1:22" ht="14.25" customHeight="1" x14ac:dyDescent="0.25">
      <c r="A2578" s="3">
        <v>2577</v>
      </c>
      <c r="B2578" s="3" t="s">
        <v>5680</v>
      </c>
      <c r="C2578" s="4">
        <f>YEAR(Table_1[[#This Row],[Order Date]])</f>
        <v>2011</v>
      </c>
      <c r="D2578" s="9">
        <v>40869</v>
      </c>
      <c r="E2578" s="3">
        <v>40874</v>
      </c>
      <c r="F2578" s="3" t="s">
        <v>50</v>
      </c>
      <c r="G2578" s="3" t="s">
        <v>215</v>
      </c>
      <c r="H2578" s="3" t="s">
        <v>216</v>
      </c>
      <c r="I2578" s="3" t="s">
        <v>41</v>
      </c>
      <c r="J2578" s="3" t="s">
        <v>27</v>
      </c>
      <c r="K2578" s="3" t="s">
        <v>497</v>
      </c>
      <c r="L2578" s="3" t="s">
        <v>1272</v>
      </c>
      <c r="M2578" s="3">
        <v>31907</v>
      </c>
      <c r="N2578" s="3" t="s">
        <v>30</v>
      </c>
      <c r="O2578" s="3" t="s">
        <v>669</v>
      </c>
      <c r="P2578" s="3" t="s">
        <v>46</v>
      </c>
      <c r="Q2578" s="3" t="s">
        <v>173</v>
      </c>
      <c r="R2578" s="3" t="s">
        <v>186</v>
      </c>
      <c r="S2578" s="3">
        <v>11.36</v>
      </c>
      <c r="T2578" s="3">
        <v>2</v>
      </c>
      <c r="U2578" s="3">
        <v>0</v>
      </c>
      <c r="V2578" s="3">
        <v>5.3391999999999991</v>
      </c>
    </row>
    <row r="2579" spans="1:22" ht="14.25" customHeight="1" x14ac:dyDescent="0.25">
      <c r="A2579" s="3">
        <v>2578</v>
      </c>
      <c r="B2579" s="3" t="s">
        <v>5680</v>
      </c>
      <c r="C2579" s="4">
        <f>YEAR(Table_1[[#This Row],[Order Date]])</f>
        <v>2011</v>
      </c>
      <c r="D2579" s="9">
        <v>40869</v>
      </c>
      <c r="E2579" s="3">
        <v>40874</v>
      </c>
      <c r="F2579" s="3" t="s">
        <v>50</v>
      </c>
      <c r="G2579" s="3" t="s">
        <v>215</v>
      </c>
      <c r="H2579" s="3" t="s">
        <v>216</v>
      </c>
      <c r="I2579" s="3" t="s">
        <v>41</v>
      </c>
      <c r="J2579" s="3" t="s">
        <v>27</v>
      </c>
      <c r="K2579" s="3" t="s">
        <v>497</v>
      </c>
      <c r="L2579" s="3" t="s">
        <v>1272</v>
      </c>
      <c r="M2579" s="3">
        <v>31907</v>
      </c>
      <c r="N2579" s="3" t="s">
        <v>30</v>
      </c>
      <c r="O2579" s="3" t="s">
        <v>5681</v>
      </c>
      <c r="P2579" s="3" t="s">
        <v>46</v>
      </c>
      <c r="Q2579" s="3" t="s">
        <v>78</v>
      </c>
      <c r="R2579" s="3" t="s">
        <v>5682</v>
      </c>
      <c r="S2579" s="3">
        <v>675.12</v>
      </c>
      <c r="T2579" s="3">
        <v>3</v>
      </c>
      <c r="U2579" s="3">
        <v>0</v>
      </c>
      <c r="V2579" s="3">
        <v>290.30160000000001</v>
      </c>
    </row>
    <row r="2580" spans="1:22" ht="14.25" customHeight="1" x14ac:dyDescent="0.25">
      <c r="A2580" s="3">
        <v>2579</v>
      </c>
      <c r="B2580" s="3" t="s">
        <v>5683</v>
      </c>
      <c r="C2580" s="4">
        <f>YEAR(Table_1[[#This Row],[Order Date]])</f>
        <v>2011</v>
      </c>
      <c r="D2580" s="9">
        <v>40570</v>
      </c>
      <c r="E2580" s="3">
        <v>40575</v>
      </c>
      <c r="F2580" s="3" t="s">
        <v>50</v>
      </c>
      <c r="G2580" s="3" t="s">
        <v>1497</v>
      </c>
      <c r="H2580" s="3" t="s">
        <v>1498</v>
      </c>
      <c r="I2580" s="3" t="s">
        <v>102</v>
      </c>
      <c r="J2580" s="3" t="s">
        <v>27</v>
      </c>
      <c r="K2580" s="3" t="s">
        <v>2811</v>
      </c>
      <c r="L2580" s="3" t="s">
        <v>319</v>
      </c>
      <c r="M2580" s="3">
        <v>22304</v>
      </c>
      <c r="N2580" s="3" t="s">
        <v>30</v>
      </c>
      <c r="O2580" s="3" t="s">
        <v>5684</v>
      </c>
      <c r="P2580" s="3" t="s">
        <v>32</v>
      </c>
      <c r="Q2580" s="3" t="s">
        <v>65</v>
      </c>
      <c r="R2580" s="3" t="s">
        <v>5685</v>
      </c>
      <c r="S2580" s="3">
        <v>62.820000000000007</v>
      </c>
      <c r="T2580" s="3">
        <v>3</v>
      </c>
      <c r="U2580" s="3">
        <v>0</v>
      </c>
      <c r="V2580" s="3">
        <v>30.7818</v>
      </c>
    </row>
    <row r="2581" spans="1:22" ht="14.25" customHeight="1" x14ac:dyDescent="0.25">
      <c r="A2581" s="3">
        <v>2580</v>
      </c>
      <c r="B2581" s="3" t="s">
        <v>5683</v>
      </c>
      <c r="C2581" s="4">
        <f>YEAR(Table_1[[#This Row],[Order Date]])</f>
        <v>2011</v>
      </c>
      <c r="D2581" s="9">
        <v>40570</v>
      </c>
      <c r="E2581" s="3">
        <v>40575</v>
      </c>
      <c r="F2581" s="3" t="s">
        <v>50</v>
      </c>
      <c r="G2581" s="3" t="s">
        <v>1497</v>
      </c>
      <c r="H2581" s="3" t="s">
        <v>1498</v>
      </c>
      <c r="I2581" s="3" t="s">
        <v>102</v>
      </c>
      <c r="J2581" s="3" t="s">
        <v>27</v>
      </c>
      <c r="K2581" s="3" t="s">
        <v>2811</v>
      </c>
      <c r="L2581" s="3" t="s">
        <v>319</v>
      </c>
      <c r="M2581" s="3">
        <v>22304</v>
      </c>
      <c r="N2581" s="3" t="s">
        <v>30</v>
      </c>
      <c r="O2581" s="3" t="s">
        <v>3324</v>
      </c>
      <c r="P2581" s="3" t="s">
        <v>46</v>
      </c>
      <c r="Q2581" s="3" t="s">
        <v>59</v>
      </c>
      <c r="R2581" s="3" t="s">
        <v>3325</v>
      </c>
      <c r="S2581" s="3">
        <v>489.92</v>
      </c>
      <c r="T2581" s="3">
        <v>8</v>
      </c>
      <c r="U2581" s="3">
        <v>0</v>
      </c>
      <c r="V2581" s="3">
        <v>0</v>
      </c>
    </row>
    <row r="2582" spans="1:22" ht="14.25" customHeight="1" x14ac:dyDescent="0.25">
      <c r="A2582" s="3">
        <v>2581</v>
      </c>
      <c r="B2582" s="3" t="s">
        <v>5683</v>
      </c>
      <c r="C2582" s="4">
        <f>YEAR(Table_1[[#This Row],[Order Date]])</f>
        <v>2011</v>
      </c>
      <c r="D2582" s="9">
        <v>40570</v>
      </c>
      <c r="E2582" s="3">
        <v>40575</v>
      </c>
      <c r="F2582" s="3" t="s">
        <v>50</v>
      </c>
      <c r="G2582" s="3" t="s">
        <v>1497</v>
      </c>
      <c r="H2582" s="3" t="s">
        <v>1498</v>
      </c>
      <c r="I2582" s="3" t="s">
        <v>102</v>
      </c>
      <c r="J2582" s="3" t="s">
        <v>27</v>
      </c>
      <c r="K2582" s="3" t="s">
        <v>2811</v>
      </c>
      <c r="L2582" s="3" t="s">
        <v>319</v>
      </c>
      <c r="M2582" s="3">
        <v>22304</v>
      </c>
      <c r="N2582" s="3" t="s">
        <v>30</v>
      </c>
      <c r="O2582" s="3" t="s">
        <v>3632</v>
      </c>
      <c r="P2582" s="3" t="s">
        <v>46</v>
      </c>
      <c r="Q2582" s="3" t="s">
        <v>90</v>
      </c>
      <c r="R2582" s="3" t="s">
        <v>3633</v>
      </c>
      <c r="S2582" s="3">
        <v>19.440000000000001</v>
      </c>
      <c r="T2582" s="3">
        <v>3</v>
      </c>
      <c r="U2582" s="3">
        <v>0</v>
      </c>
      <c r="V2582" s="3">
        <v>9.3312000000000008</v>
      </c>
    </row>
    <row r="2583" spans="1:22" ht="14.25" customHeight="1" x14ac:dyDescent="0.25">
      <c r="A2583" s="3">
        <v>2582</v>
      </c>
      <c r="B2583" s="3" t="s">
        <v>5683</v>
      </c>
      <c r="C2583" s="4">
        <f>YEAR(Table_1[[#This Row],[Order Date]])</f>
        <v>2011</v>
      </c>
      <c r="D2583" s="9">
        <v>40570</v>
      </c>
      <c r="E2583" s="3">
        <v>40575</v>
      </c>
      <c r="F2583" s="3" t="s">
        <v>50</v>
      </c>
      <c r="G2583" s="3" t="s">
        <v>1497</v>
      </c>
      <c r="H2583" s="3" t="s">
        <v>1498</v>
      </c>
      <c r="I2583" s="3" t="s">
        <v>102</v>
      </c>
      <c r="J2583" s="3" t="s">
        <v>27</v>
      </c>
      <c r="K2583" s="3" t="s">
        <v>2811</v>
      </c>
      <c r="L2583" s="3" t="s">
        <v>319</v>
      </c>
      <c r="M2583" s="3">
        <v>22304</v>
      </c>
      <c r="N2583" s="3" t="s">
        <v>30</v>
      </c>
      <c r="O2583" s="3" t="s">
        <v>5347</v>
      </c>
      <c r="P2583" s="3" t="s">
        <v>46</v>
      </c>
      <c r="Q2583" s="3" t="s">
        <v>90</v>
      </c>
      <c r="R2583" s="3" t="s">
        <v>5348</v>
      </c>
      <c r="S2583" s="3">
        <v>16.68</v>
      </c>
      <c r="T2583" s="3">
        <v>2</v>
      </c>
      <c r="U2583" s="3">
        <v>0</v>
      </c>
      <c r="V2583" s="3">
        <v>8.34</v>
      </c>
    </row>
    <row r="2584" spans="1:22" ht="14.25" customHeight="1" x14ac:dyDescent="0.25">
      <c r="A2584" s="3">
        <v>2583</v>
      </c>
      <c r="B2584" s="3" t="s">
        <v>5683</v>
      </c>
      <c r="C2584" s="4">
        <f>YEAR(Table_1[[#This Row],[Order Date]])</f>
        <v>2011</v>
      </c>
      <c r="D2584" s="9">
        <v>40570</v>
      </c>
      <c r="E2584" s="3">
        <v>40575</v>
      </c>
      <c r="F2584" s="3" t="s">
        <v>50</v>
      </c>
      <c r="G2584" s="3" t="s">
        <v>1497</v>
      </c>
      <c r="H2584" s="3" t="s">
        <v>1498</v>
      </c>
      <c r="I2584" s="3" t="s">
        <v>102</v>
      </c>
      <c r="J2584" s="3" t="s">
        <v>27</v>
      </c>
      <c r="K2584" s="3" t="s">
        <v>2811</v>
      </c>
      <c r="L2584" s="3" t="s">
        <v>319</v>
      </c>
      <c r="M2584" s="3">
        <v>22304</v>
      </c>
      <c r="N2584" s="3" t="s">
        <v>30</v>
      </c>
      <c r="O2584" s="3" t="s">
        <v>5686</v>
      </c>
      <c r="P2584" s="3" t="s">
        <v>71</v>
      </c>
      <c r="Q2584" s="3" t="s">
        <v>72</v>
      </c>
      <c r="R2584" s="3" t="s">
        <v>5687</v>
      </c>
      <c r="S2584" s="3">
        <v>155.35</v>
      </c>
      <c r="T2584" s="3">
        <v>13</v>
      </c>
      <c r="U2584" s="3">
        <v>0</v>
      </c>
      <c r="V2584" s="3">
        <v>0</v>
      </c>
    </row>
    <row r="2585" spans="1:22" ht="14.25" customHeight="1" x14ac:dyDescent="0.25">
      <c r="A2585" s="3">
        <v>2584</v>
      </c>
      <c r="B2585" s="3" t="s">
        <v>5683</v>
      </c>
      <c r="C2585" s="4">
        <f>YEAR(Table_1[[#This Row],[Order Date]])</f>
        <v>2011</v>
      </c>
      <c r="D2585" s="9">
        <v>40570</v>
      </c>
      <c r="E2585" s="3">
        <v>40575</v>
      </c>
      <c r="F2585" s="3" t="s">
        <v>50</v>
      </c>
      <c r="G2585" s="3" t="s">
        <v>1497</v>
      </c>
      <c r="H2585" s="3" t="s">
        <v>1498</v>
      </c>
      <c r="I2585" s="3" t="s">
        <v>102</v>
      </c>
      <c r="J2585" s="3" t="s">
        <v>27</v>
      </c>
      <c r="K2585" s="3" t="s">
        <v>2811</v>
      </c>
      <c r="L2585" s="3" t="s">
        <v>319</v>
      </c>
      <c r="M2585" s="3">
        <v>22304</v>
      </c>
      <c r="N2585" s="3" t="s">
        <v>30</v>
      </c>
      <c r="O2585" s="3" t="s">
        <v>5688</v>
      </c>
      <c r="P2585" s="3" t="s">
        <v>32</v>
      </c>
      <c r="Q2585" s="3" t="s">
        <v>65</v>
      </c>
      <c r="R2585" s="3" t="s">
        <v>5689</v>
      </c>
      <c r="S2585" s="3">
        <v>12.419999999999998</v>
      </c>
      <c r="T2585" s="3">
        <v>3</v>
      </c>
      <c r="U2585" s="3">
        <v>0</v>
      </c>
      <c r="V2585" s="3">
        <v>4.4711999999999996</v>
      </c>
    </row>
    <row r="2586" spans="1:22" ht="14.25" customHeight="1" x14ac:dyDescent="0.25">
      <c r="A2586" s="3">
        <v>2585</v>
      </c>
      <c r="B2586" s="3" t="s">
        <v>5683</v>
      </c>
      <c r="C2586" s="4">
        <f>YEAR(Table_1[[#This Row],[Order Date]])</f>
        <v>2011</v>
      </c>
      <c r="D2586" s="9">
        <v>40570</v>
      </c>
      <c r="E2586" s="3">
        <v>40575</v>
      </c>
      <c r="F2586" s="3" t="s">
        <v>50</v>
      </c>
      <c r="G2586" s="3" t="s">
        <v>1497</v>
      </c>
      <c r="H2586" s="3" t="s">
        <v>1498</v>
      </c>
      <c r="I2586" s="3" t="s">
        <v>102</v>
      </c>
      <c r="J2586" s="3" t="s">
        <v>27</v>
      </c>
      <c r="K2586" s="3" t="s">
        <v>2811</v>
      </c>
      <c r="L2586" s="3" t="s">
        <v>319</v>
      </c>
      <c r="M2586" s="3">
        <v>22304</v>
      </c>
      <c r="N2586" s="3" t="s">
        <v>30</v>
      </c>
      <c r="O2586" s="3" t="s">
        <v>2086</v>
      </c>
      <c r="P2586" s="3" t="s">
        <v>71</v>
      </c>
      <c r="Q2586" s="3" t="s">
        <v>72</v>
      </c>
      <c r="R2586" s="3" t="s">
        <v>2087</v>
      </c>
      <c r="S2586" s="3">
        <v>187.98</v>
      </c>
      <c r="T2586" s="3">
        <v>2</v>
      </c>
      <c r="U2586" s="3">
        <v>0</v>
      </c>
      <c r="V2586" s="3">
        <v>52.634399999999999</v>
      </c>
    </row>
    <row r="2587" spans="1:22" ht="14.25" customHeight="1" x14ac:dyDescent="0.25">
      <c r="A2587" s="3">
        <v>2586</v>
      </c>
      <c r="B2587" s="3" t="s">
        <v>5690</v>
      </c>
      <c r="C2587" s="4">
        <f>YEAR(Table_1[[#This Row],[Order Date]])</f>
        <v>2012</v>
      </c>
      <c r="D2587" s="9">
        <v>41216</v>
      </c>
      <c r="E2587" s="3">
        <v>41223</v>
      </c>
      <c r="F2587" s="3" t="s">
        <v>50</v>
      </c>
      <c r="G2587" s="3" t="s">
        <v>2420</v>
      </c>
      <c r="H2587" s="3" t="s">
        <v>2421</v>
      </c>
      <c r="I2587" s="3" t="s">
        <v>41</v>
      </c>
      <c r="J2587" s="3" t="s">
        <v>27</v>
      </c>
      <c r="K2587" s="3" t="s">
        <v>5691</v>
      </c>
      <c r="L2587" s="3" t="s">
        <v>104</v>
      </c>
      <c r="M2587" s="3">
        <v>76117</v>
      </c>
      <c r="N2587" s="3" t="s">
        <v>105</v>
      </c>
      <c r="O2587" s="3" t="s">
        <v>1262</v>
      </c>
      <c r="P2587" s="3" t="s">
        <v>46</v>
      </c>
      <c r="Q2587" s="3" t="s">
        <v>173</v>
      </c>
      <c r="R2587" s="3" t="s">
        <v>1263</v>
      </c>
      <c r="S2587" s="3">
        <v>6.6080000000000005</v>
      </c>
      <c r="T2587" s="3">
        <v>2</v>
      </c>
      <c r="U2587" s="3">
        <v>0.2</v>
      </c>
      <c r="V2587" s="3">
        <v>2.1475999999999997</v>
      </c>
    </row>
    <row r="2588" spans="1:22" ht="14.25" customHeight="1" x14ac:dyDescent="0.25">
      <c r="A2588" s="3">
        <v>2587</v>
      </c>
      <c r="B2588" s="3" t="s">
        <v>5692</v>
      </c>
      <c r="C2588" s="4">
        <f>YEAR(Table_1[[#This Row],[Order Date]])</f>
        <v>2014</v>
      </c>
      <c r="D2588" s="9">
        <v>41821</v>
      </c>
      <c r="E2588" s="3">
        <v>41827</v>
      </c>
      <c r="F2588" s="3" t="s">
        <v>50</v>
      </c>
      <c r="G2588" s="3" t="s">
        <v>2230</v>
      </c>
      <c r="H2588" s="3" t="s">
        <v>2231</v>
      </c>
      <c r="I2588" s="3" t="s">
        <v>26</v>
      </c>
      <c r="J2588" s="3" t="s">
        <v>27</v>
      </c>
      <c r="K2588" s="3" t="s">
        <v>266</v>
      </c>
      <c r="L2588" s="3" t="s">
        <v>267</v>
      </c>
      <c r="M2588" s="3">
        <v>10024</v>
      </c>
      <c r="N2588" s="3" t="s">
        <v>148</v>
      </c>
      <c r="O2588" s="3" t="s">
        <v>3284</v>
      </c>
      <c r="P2588" s="3" t="s">
        <v>46</v>
      </c>
      <c r="Q2588" s="3" t="s">
        <v>59</v>
      </c>
      <c r="R2588" s="3" t="s">
        <v>3285</v>
      </c>
      <c r="S2588" s="3">
        <v>248.57</v>
      </c>
      <c r="T2588" s="3">
        <v>7</v>
      </c>
      <c r="U2588" s="3">
        <v>0</v>
      </c>
      <c r="V2588" s="3">
        <v>67.113900000000015</v>
      </c>
    </row>
    <row r="2589" spans="1:22" ht="14.25" customHeight="1" x14ac:dyDescent="0.25">
      <c r="A2589" s="3">
        <v>2588</v>
      </c>
      <c r="B2589" s="3" t="s">
        <v>5692</v>
      </c>
      <c r="C2589" s="4">
        <f>YEAR(Table_1[[#This Row],[Order Date]])</f>
        <v>2014</v>
      </c>
      <c r="D2589" s="9">
        <v>41821</v>
      </c>
      <c r="E2589" s="3">
        <v>41827</v>
      </c>
      <c r="F2589" s="3" t="s">
        <v>50</v>
      </c>
      <c r="G2589" s="3" t="s">
        <v>2230</v>
      </c>
      <c r="H2589" s="3" t="s">
        <v>2231</v>
      </c>
      <c r="I2589" s="3" t="s">
        <v>26</v>
      </c>
      <c r="J2589" s="3" t="s">
        <v>27</v>
      </c>
      <c r="K2589" s="3" t="s">
        <v>266</v>
      </c>
      <c r="L2589" s="3" t="s">
        <v>267</v>
      </c>
      <c r="M2589" s="3">
        <v>10024</v>
      </c>
      <c r="N2589" s="3" t="s">
        <v>148</v>
      </c>
      <c r="O2589" s="3" t="s">
        <v>5693</v>
      </c>
      <c r="P2589" s="3" t="s">
        <v>32</v>
      </c>
      <c r="Q2589" s="3" t="s">
        <v>65</v>
      </c>
      <c r="R2589" s="3" t="s">
        <v>5694</v>
      </c>
      <c r="S2589" s="3">
        <v>22.23</v>
      </c>
      <c r="T2589" s="3">
        <v>1</v>
      </c>
      <c r="U2589" s="3">
        <v>0</v>
      </c>
      <c r="V2589" s="3">
        <v>9.7812000000000019</v>
      </c>
    </row>
    <row r="2590" spans="1:22" ht="14.25" customHeight="1" x14ac:dyDescent="0.25">
      <c r="A2590" s="3">
        <v>2589</v>
      </c>
      <c r="B2590" s="3" t="s">
        <v>5695</v>
      </c>
      <c r="C2590" s="4">
        <f>YEAR(Table_1[[#This Row],[Order Date]])</f>
        <v>2013</v>
      </c>
      <c r="D2590" s="9">
        <v>41400</v>
      </c>
      <c r="E2590" s="3">
        <v>41404</v>
      </c>
      <c r="F2590" s="3" t="s">
        <v>50</v>
      </c>
      <c r="G2590" s="3" t="s">
        <v>5221</v>
      </c>
      <c r="H2590" s="3" t="s">
        <v>5222</v>
      </c>
      <c r="I2590" s="3" t="s">
        <v>102</v>
      </c>
      <c r="J2590" s="3" t="s">
        <v>27</v>
      </c>
      <c r="K2590" s="3" t="s">
        <v>42</v>
      </c>
      <c r="L2590" s="3" t="s">
        <v>43</v>
      </c>
      <c r="M2590" s="3">
        <v>90004</v>
      </c>
      <c r="N2590" s="3" t="s">
        <v>44</v>
      </c>
      <c r="O2590" s="3" t="s">
        <v>4803</v>
      </c>
      <c r="P2590" s="3" t="s">
        <v>46</v>
      </c>
      <c r="Q2590" s="3" t="s">
        <v>59</v>
      </c>
      <c r="R2590" s="3" t="s">
        <v>4804</v>
      </c>
      <c r="S2590" s="3">
        <v>5.98</v>
      </c>
      <c r="T2590" s="3">
        <v>1</v>
      </c>
      <c r="U2590" s="3">
        <v>0</v>
      </c>
      <c r="V2590" s="3">
        <v>1.0165999999999995</v>
      </c>
    </row>
    <row r="2591" spans="1:22" ht="14.25" customHeight="1" x14ac:dyDescent="0.25">
      <c r="A2591" s="3">
        <v>2590</v>
      </c>
      <c r="B2591" s="3" t="s">
        <v>5695</v>
      </c>
      <c r="C2591" s="4">
        <f>YEAR(Table_1[[#This Row],[Order Date]])</f>
        <v>2013</v>
      </c>
      <c r="D2591" s="9">
        <v>41400</v>
      </c>
      <c r="E2591" s="3">
        <v>41404</v>
      </c>
      <c r="F2591" s="3" t="s">
        <v>50</v>
      </c>
      <c r="G2591" s="3" t="s">
        <v>5221</v>
      </c>
      <c r="H2591" s="3" t="s">
        <v>5222</v>
      </c>
      <c r="I2591" s="3" t="s">
        <v>102</v>
      </c>
      <c r="J2591" s="3" t="s">
        <v>27</v>
      </c>
      <c r="K2591" s="3" t="s">
        <v>42</v>
      </c>
      <c r="L2591" s="3" t="s">
        <v>43</v>
      </c>
      <c r="M2591" s="3">
        <v>90004</v>
      </c>
      <c r="N2591" s="3" t="s">
        <v>44</v>
      </c>
      <c r="O2591" s="3" t="s">
        <v>986</v>
      </c>
      <c r="P2591" s="3" t="s">
        <v>71</v>
      </c>
      <c r="Q2591" s="3" t="s">
        <v>72</v>
      </c>
      <c r="R2591" s="3" t="s">
        <v>987</v>
      </c>
      <c r="S2591" s="3">
        <v>246.16800000000001</v>
      </c>
      <c r="T2591" s="3">
        <v>3</v>
      </c>
      <c r="U2591" s="3">
        <v>0.2</v>
      </c>
      <c r="V2591" s="3">
        <v>21.539699999999996</v>
      </c>
    </row>
    <row r="2592" spans="1:22" ht="14.25" customHeight="1" x14ac:dyDescent="0.25">
      <c r="A2592" s="3">
        <v>2591</v>
      </c>
      <c r="B2592" s="3" t="s">
        <v>5696</v>
      </c>
      <c r="C2592" s="4">
        <f>YEAR(Table_1[[#This Row],[Order Date]])</f>
        <v>2013</v>
      </c>
      <c r="D2592" s="9">
        <v>41526</v>
      </c>
      <c r="E2592" s="3">
        <v>41532</v>
      </c>
      <c r="F2592" s="3" t="s">
        <v>50</v>
      </c>
      <c r="G2592" s="3" t="s">
        <v>2813</v>
      </c>
      <c r="H2592" s="3" t="s">
        <v>2814</v>
      </c>
      <c r="I2592" s="3" t="s">
        <v>26</v>
      </c>
      <c r="J2592" s="3" t="s">
        <v>27</v>
      </c>
      <c r="K2592" s="3" t="s">
        <v>5697</v>
      </c>
      <c r="L2592" s="3" t="s">
        <v>211</v>
      </c>
      <c r="M2592" s="3">
        <v>60090</v>
      </c>
      <c r="N2592" s="3" t="s">
        <v>105</v>
      </c>
      <c r="O2592" s="3" t="s">
        <v>5698</v>
      </c>
      <c r="P2592" s="3" t="s">
        <v>32</v>
      </c>
      <c r="Q2592" s="3" t="s">
        <v>65</v>
      </c>
      <c r="R2592" s="3" t="s">
        <v>5699</v>
      </c>
      <c r="S2592" s="3">
        <v>14.136000000000003</v>
      </c>
      <c r="T2592" s="3">
        <v>2</v>
      </c>
      <c r="U2592" s="3">
        <v>0.6</v>
      </c>
      <c r="V2592" s="3">
        <v>-7.774799999999999</v>
      </c>
    </row>
    <row r="2593" spans="1:22" ht="14.25" customHeight="1" x14ac:dyDescent="0.25">
      <c r="A2593" s="3">
        <v>2592</v>
      </c>
      <c r="B2593" s="3" t="s">
        <v>5696</v>
      </c>
      <c r="C2593" s="4">
        <f>YEAR(Table_1[[#This Row],[Order Date]])</f>
        <v>2013</v>
      </c>
      <c r="D2593" s="9">
        <v>41526</v>
      </c>
      <c r="E2593" s="3">
        <v>41532</v>
      </c>
      <c r="F2593" s="3" t="s">
        <v>50</v>
      </c>
      <c r="G2593" s="3" t="s">
        <v>2813</v>
      </c>
      <c r="H2593" s="3" t="s">
        <v>2814</v>
      </c>
      <c r="I2593" s="3" t="s">
        <v>26</v>
      </c>
      <c r="J2593" s="3" t="s">
        <v>27</v>
      </c>
      <c r="K2593" s="3" t="s">
        <v>5697</v>
      </c>
      <c r="L2593" s="3" t="s">
        <v>211</v>
      </c>
      <c r="M2593" s="3">
        <v>60090</v>
      </c>
      <c r="N2593" s="3" t="s">
        <v>105</v>
      </c>
      <c r="O2593" s="3" t="s">
        <v>5700</v>
      </c>
      <c r="P2593" s="3" t="s">
        <v>32</v>
      </c>
      <c r="Q2593" s="3" t="s">
        <v>56</v>
      </c>
      <c r="R2593" s="3" t="s">
        <v>5701</v>
      </c>
      <c r="S2593" s="3">
        <v>601.47</v>
      </c>
      <c r="T2593" s="3">
        <v>3</v>
      </c>
      <c r="U2593" s="3">
        <v>0.5</v>
      </c>
      <c r="V2593" s="3">
        <v>-300.73500000000001</v>
      </c>
    </row>
    <row r="2594" spans="1:22" ht="14.25" customHeight="1" x14ac:dyDescent="0.25">
      <c r="A2594" s="3">
        <v>2593</v>
      </c>
      <c r="B2594" s="3" t="s">
        <v>5702</v>
      </c>
      <c r="C2594" s="4">
        <f>YEAR(Table_1[[#This Row],[Order Date]])</f>
        <v>2014</v>
      </c>
      <c r="D2594" s="9">
        <v>41968</v>
      </c>
      <c r="E2594" s="3">
        <v>41970</v>
      </c>
      <c r="F2594" s="3" t="s">
        <v>23</v>
      </c>
      <c r="G2594" s="3" t="s">
        <v>2293</v>
      </c>
      <c r="H2594" s="3" t="s">
        <v>2294</v>
      </c>
      <c r="I2594" s="3" t="s">
        <v>41</v>
      </c>
      <c r="J2594" s="3" t="s">
        <v>27</v>
      </c>
      <c r="K2594" s="3" t="s">
        <v>5703</v>
      </c>
      <c r="L2594" s="3" t="s">
        <v>383</v>
      </c>
      <c r="M2594" s="3">
        <v>29483</v>
      </c>
      <c r="N2594" s="3" t="s">
        <v>30</v>
      </c>
      <c r="O2594" s="3" t="s">
        <v>5056</v>
      </c>
      <c r="P2594" s="3" t="s">
        <v>71</v>
      </c>
      <c r="Q2594" s="3" t="s">
        <v>72</v>
      </c>
      <c r="R2594" s="3" t="s">
        <v>5057</v>
      </c>
      <c r="S2594" s="3">
        <v>79.099999999999994</v>
      </c>
      <c r="T2594" s="3">
        <v>2</v>
      </c>
      <c r="U2594" s="3">
        <v>0</v>
      </c>
      <c r="V2594" s="3">
        <v>39.549999999999997</v>
      </c>
    </row>
    <row r="2595" spans="1:22" ht="14.25" customHeight="1" x14ac:dyDescent="0.25">
      <c r="A2595" s="3">
        <v>2594</v>
      </c>
      <c r="B2595" s="3" t="s">
        <v>5702</v>
      </c>
      <c r="C2595" s="4">
        <f>YEAR(Table_1[[#This Row],[Order Date]])</f>
        <v>2014</v>
      </c>
      <c r="D2595" s="9">
        <v>41968</v>
      </c>
      <c r="E2595" s="3">
        <v>41970</v>
      </c>
      <c r="F2595" s="3" t="s">
        <v>23</v>
      </c>
      <c r="G2595" s="3" t="s">
        <v>2293</v>
      </c>
      <c r="H2595" s="3" t="s">
        <v>2294</v>
      </c>
      <c r="I2595" s="3" t="s">
        <v>41</v>
      </c>
      <c r="J2595" s="3" t="s">
        <v>27</v>
      </c>
      <c r="K2595" s="3" t="s">
        <v>5703</v>
      </c>
      <c r="L2595" s="3" t="s">
        <v>383</v>
      </c>
      <c r="M2595" s="3">
        <v>29483</v>
      </c>
      <c r="N2595" s="3" t="s">
        <v>30</v>
      </c>
      <c r="O2595" s="3" t="s">
        <v>3127</v>
      </c>
      <c r="P2595" s="3" t="s">
        <v>46</v>
      </c>
      <c r="Q2595" s="3" t="s">
        <v>75</v>
      </c>
      <c r="R2595" s="3" t="s">
        <v>3128</v>
      </c>
      <c r="S2595" s="3">
        <v>327.84</v>
      </c>
      <c r="T2595" s="3">
        <v>8</v>
      </c>
      <c r="U2595" s="3">
        <v>0</v>
      </c>
      <c r="V2595" s="3">
        <v>157.36319999999998</v>
      </c>
    </row>
    <row r="2596" spans="1:22" ht="14.25" customHeight="1" x14ac:dyDescent="0.25">
      <c r="A2596" s="3">
        <v>2595</v>
      </c>
      <c r="B2596" s="3" t="s">
        <v>5704</v>
      </c>
      <c r="C2596" s="4">
        <f>YEAR(Table_1[[#This Row],[Order Date]])</f>
        <v>2014</v>
      </c>
      <c r="D2596" s="9">
        <v>41773</v>
      </c>
      <c r="E2596" s="3">
        <v>41777</v>
      </c>
      <c r="F2596" s="3" t="s">
        <v>50</v>
      </c>
      <c r="G2596" s="3" t="s">
        <v>2605</v>
      </c>
      <c r="H2596" s="3" t="s">
        <v>2606</v>
      </c>
      <c r="I2596" s="3" t="s">
        <v>41</v>
      </c>
      <c r="J2596" s="3" t="s">
        <v>27</v>
      </c>
      <c r="K2596" s="3" t="s">
        <v>497</v>
      </c>
      <c r="L2596" s="3" t="s">
        <v>254</v>
      </c>
      <c r="M2596" s="3">
        <v>47201</v>
      </c>
      <c r="N2596" s="3" t="s">
        <v>105</v>
      </c>
      <c r="O2596" s="3" t="s">
        <v>955</v>
      </c>
      <c r="P2596" s="3" t="s">
        <v>46</v>
      </c>
      <c r="Q2596" s="3" t="s">
        <v>173</v>
      </c>
      <c r="R2596" s="3" t="s">
        <v>956</v>
      </c>
      <c r="S2596" s="3">
        <v>180.96</v>
      </c>
      <c r="T2596" s="3">
        <v>2</v>
      </c>
      <c r="U2596" s="3">
        <v>0</v>
      </c>
      <c r="V2596" s="3">
        <v>81.432000000000002</v>
      </c>
    </row>
    <row r="2597" spans="1:22" ht="14.25" customHeight="1" x14ac:dyDescent="0.25">
      <c r="A2597" s="3">
        <v>2596</v>
      </c>
      <c r="B2597" s="3" t="s">
        <v>5704</v>
      </c>
      <c r="C2597" s="4">
        <f>YEAR(Table_1[[#This Row],[Order Date]])</f>
        <v>2014</v>
      </c>
      <c r="D2597" s="9">
        <v>41773</v>
      </c>
      <c r="E2597" s="3">
        <v>41777</v>
      </c>
      <c r="F2597" s="3" t="s">
        <v>50</v>
      </c>
      <c r="G2597" s="3" t="s">
        <v>2605</v>
      </c>
      <c r="H2597" s="3" t="s">
        <v>2606</v>
      </c>
      <c r="I2597" s="3" t="s">
        <v>41</v>
      </c>
      <c r="J2597" s="3" t="s">
        <v>27</v>
      </c>
      <c r="K2597" s="3" t="s">
        <v>497</v>
      </c>
      <c r="L2597" s="3" t="s">
        <v>254</v>
      </c>
      <c r="M2597" s="3">
        <v>47201</v>
      </c>
      <c r="N2597" s="3" t="s">
        <v>105</v>
      </c>
      <c r="O2597" s="3" t="s">
        <v>2209</v>
      </c>
      <c r="P2597" s="3" t="s">
        <v>46</v>
      </c>
      <c r="Q2597" s="3" t="s">
        <v>75</v>
      </c>
      <c r="R2597" s="3" t="s">
        <v>2210</v>
      </c>
      <c r="S2597" s="3">
        <v>914.97</v>
      </c>
      <c r="T2597" s="3">
        <v>3</v>
      </c>
      <c r="U2597" s="3">
        <v>0</v>
      </c>
      <c r="V2597" s="3">
        <v>411.73649999999998</v>
      </c>
    </row>
    <row r="2598" spans="1:22" ht="14.25" customHeight="1" x14ac:dyDescent="0.25">
      <c r="A2598" s="3">
        <v>2597</v>
      </c>
      <c r="B2598" s="3" t="s">
        <v>5704</v>
      </c>
      <c r="C2598" s="4">
        <f>YEAR(Table_1[[#This Row],[Order Date]])</f>
        <v>2014</v>
      </c>
      <c r="D2598" s="9">
        <v>41773</v>
      </c>
      <c r="E2598" s="3">
        <v>41777</v>
      </c>
      <c r="F2598" s="3" t="s">
        <v>50</v>
      </c>
      <c r="G2598" s="3" t="s">
        <v>2605</v>
      </c>
      <c r="H2598" s="3" t="s">
        <v>2606</v>
      </c>
      <c r="I2598" s="3" t="s">
        <v>41</v>
      </c>
      <c r="J2598" s="3" t="s">
        <v>27</v>
      </c>
      <c r="K2598" s="3" t="s">
        <v>497</v>
      </c>
      <c r="L2598" s="3" t="s">
        <v>254</v>
      </c>
      <c r="M2598" s="3">
        <v>47201</v>
      </c>
      <c r="N2598" s="3" t="s">
        <v>105</v>
      </c>
      <c r="O2598" s="3" t="s">
        <v>3782</v>
      </c>
      <c r="P2598" s="3" t="s">
        <v>71</v>
      </c>
      <c r="Q2598" s="3" t="s">
        <v>72</v>
      </c>
      <c r="R2598" s="3" t="s">
        <v>5705</v>
      </c>
      <c r="S2598" s="3">
        <v>587.97</v>
      </c>
      <c r="T2598" s="3">
        <v>3</v>
      </c>
      <c r="U2598" s="3">
        <v>0</v>
      </c>
      <c r="V2598" s="3">
        <v>158.75190000000003</v>
      </c>
    </row>
    <row r="2599" spans="1:22" ht="14.25" customHeight="1" x14ac:dyDescent="0.25">
      <c r="A2599" s="3">
        <v>2598</v>
      </c>
      <c r="B2599" s="3" t="s">
        <v>5704</v>
      </c>
      <c r="C2599" s="4">
        <f>YEAR(Table_1[[#This Row],[Order Date]])</f>
        <v>2014</v>
      </c>
      <c r="D2599" s="9">
        <v>41773</v>
      </c>
      <c r="E2599" s="3">
        <v>41777</v>
      </c>
      <c r="F2599" s="3" t="s">
        <v>50</v>
      </c>
      <c r="G2599" s="3" t="s">
        <v>2605</v>
      </c>
      <c r="H2599" s="3" t="s">
        <v>2606</v>
      </c>
      <c r="I2599" s="3" t="s">
        <v>41</v>
      </c>
      <c r="J2599" s="3" t="s">
        <v>27</v>
      </c>
      <c r="K2599" s="3" t="s">
        <v>497</v>
      </c>
      <c r="L2599" s="3" t="s">
        <v>254</v>
      </c>
      <c r="M2599" s="3">
        <v>47201</v>
      </c>
      <c r="N2599" s="3" t="s">
        <v>105</v>
      </c>
      <c r="O2599" s="3" t="s">
        <v>5000</v>
      </c>
      <c r="P2599" s="3" t="s">
        <v>46</v>
      </c>
      <c r="Q2599" s="3" t="s">
        <v>59</v>
      </c>
      <c r="R2599" s="3" t="s">
        <v>5001</v>
      </c>
      <c r="S2599" s="3">
        <v>530.34</v>
      </c>
      <c r="T2599" s="3">
        <v>2</v>
      </c>
      <c r="U2599" s="3">
        <v>0</v>
      </c>
      <c r="V2599" s="3">
        <v>95.461199999999963</v>
      </c>
    </row>
    <row r="2600" spans="1:22" ht="14.25" customHeight="1" x14ac:dyDescent="0.25">
      <c r="A2600" s="3">
        <v>2599</v>
      </c>
      <c r="B2600" s="3" t="s">
        <v>5704</v>
      </c>
      <c r="C2600" s="4">
        <f>YEAR(Table_1[[#This Row],[Order Date]])</f>
        <v>2014</v>
      </c>
      <c r="D2600" s="9">
        <v>41773</v>
      </c>
      <c r="E2600" s="3">
        <v>41777</v>
      </c>
      <c r="F2600" s="3" t="s">
        <v>50</v>
      </c>
      <c r="G2600" s="3" t="s">
        <v>2605</v>
      </c>
      <c r="H2600" s="3" t="s">
        <v>2606</v>
      </c>
      <c r="I2600" s="3" t="s">
        <v>41</v>
      </c>
      <c r="J2600" s="3" t="s">
        <v>27</v>
      </c>
      <c r="K2600" s="3" t="s">
        <v>497</v>
      </c>
      <c r="L2600" s="3" t="s">
        <v>254</v>
      </c>
      <c r="M2600" s="3">
        <v>47201</v>
      </c>
      <c r="N2600" s="3" t="s">
        <v>105</v>
      </c>
      <c r="O2600" s="3" t="s">
        <v>5706</v>
      </c>
      <c r="P2600" s="3" t="s">
        <v>46</v>
      </c>
      <c r="Q2600" s="3" t="s">
        <v>90</v>
      </c>
      <c r="R2600" s="3" t="s">
        <v>5707</v>
      </c>
      <c r="S2600" s="3">
        <v>14.940000000000001</v>
      </c>
      <c r="T2600" s="3">
        <v>3</v>
      </c>
      <c r="U2600" s="3">
        <v>0</v>
      </c>
      <c r="V2600" s="3">
        <v>7.3206000000000007</v>
      </c>
    </row>
    <row r="2601" spans="1:22" ht="14.25" customHeight="1" x14ac:dyDescent="0.25">
      <c r="A2601" s="3">
        <v>2600</v>
      </c>
      <c r="B2601" s="3" t="s">
        <v>5708</v>
      </c>
      <c r="C2601" s="4">
        <f>YEAR(Table_1[[#This Row],[Order Date]])</f>
        <v>2014</v>
      </c>
      <c r="D2601" s="9">
        <v>41753</v>
      </c>
      <c r="E2601" s="3">
        <v>41759</v>
      </c>
      <c r="F2601" s="3" t="s">
        <v>50</v>
      </c>
      <c r="G2601" s="3" t="s">
        <v>744</v>
      </c>
      <c r="H2601" s="3" t="s">
        <v>745</v>
      </c>
      <c r="I2601" s="3" t="s">
        <v>26</v>
      </c>
      <c r="J2601" s="3" t="s">
        <v>27</v>
      </c>
      <c r="K2601" s="3" t="s">
        <v>266</v>
      </c>
      <c r="L2601" s="3" t="s">
        <v>267</v>
      </c>
      <c r="M2601" s="3">
        <v>10024</v>
      </c>
      <c r="N2601" s="3" t="s">
        <v>148</v>
      </c>
      <c r="O2601" s="3" t="s">
        <v>5355</v>
      </c>
      <c r="P2601" s="3" t="s">
        <v>46</v>
      </c>
      <c r="Q2601" s="3" t="s">
        <v>78</v>
      </c>
      <c r="R2601" s="3" t="s">
        <v>5356</v>
      </c>
      <c r="S2601" s="3">
        <v>121.94</v>
      </c>
      <c r="T2601" s="3">
        <v>2</v>
      </c>
      <c r="U2601" s="3">
        <v>0</v>
      </c>
      <c r="V2601" s="3">
        <v>35.362599999999986</v>
      </c>
    </row>
    <row r="2602" spans="1:22" ht="14.25" customHeight="1" x14ac:dyDescent="0.25">
      <c r="A2602" s="3">
        <v>2601</v>
      </c>
      <c r="B2602" s="3" t="s">
        <v>5708</v>
      </c>
      <c r="C2602" s="4">
        <f>YEAR(Table_1[[#This Row],[Order Date]])</f>
        <v>2014</v>
      </c>
      <c r="D2602" s="9">
        <v>41753</v>
      </c>
      <c r="E2602" s="3">
        <v>41759</v>
      </c>
      <c r="F2602" s="3" t="s">
        <v>50</v>
      </c>
      <c r="G2602" s="3" t="s">
        <v>744</v>
      </c>
      <c r="H2602" s="3" t="s">
        <v>745</v>
      </c>
      <c r="I2602" s="3" t="s">
        <v>26</v>
      </c>
      <c r="J2602" s="3" t="s">
        <v>27</v>
      </c>
      <c r="K2602" s="3" t="s">
        <v>266</v>
      </c>
      <c r="L2602" s="3" t="s">
        <v>267</v>
      </c>
      <c r="M2602" s="3">
        <v>10024</v>
      </c>
      <c r="N2602" s="3" t="s">
        <v>148</v>
      </c>
      <c r="O2602" s="3" t="s">
        <v>1405</v>
      </c>
      <c r="P2602" s="3" t="s">
        <v>46</v>
      </c>
      <c r="Q2602" s="3" t="s">
        <v>578</v>
      </c>
      <c r="R2602" s="3" t="s">
        <v>1406</v>
      </c>
      <c r="S2602" s="3">
        <v>122.71000000000001</v>
      </c>
      <c r="T2602" s="3">
        <v>7</v>
      </c>
      <c r="U2602" s="3">
        <v>0</v>
      </c>
      <c r="V2602" s="3">
        <v>36.812999999999988</v>
      </c>
    </row>
    <row r="2603" spans="1:22" ht="14.25" customHeight="1" x14ac:dyDescent="0.25">
      <c r="A2603" s="3">
        <v>2602</v>
      </c>
      <c r="B2603" s="3" t="s">
        <v>5709</v>
      </c>
      <c r="C2603" s="4">
        <f>YEAR(Table_1[[#This Row],[Order Date]])</f>
        <v>2013</v>
      </c>
      <c r="D2603" s="9">
        <v>41430</v>
      </c>
      <c r="E2603" s="3">
        <v>41430</v>
      </c>
      <c r="F2603" s="3" t="s">
        <v>1290</v>
      </c>
      <c r="G2603" s="3" t="s">
        <v>5710</v>
      </c>
      <c r="H2603" s="3" t="s">
        <v>5711</v>
      </c>
      <c r="I2603" s="3" t="s">
        <v>26</v>
      </c>
      <c r="J2603" s="3" t="s">
        <v>27</v>
      </c>
      <c r="K2603" s="3" t="s">
        <v>266</v>
      </c>
      <c r="L2603" s="3" t="s">
        <v>267</v>
      </c>
      <c r="M2603" s="3">
        <v>10035</v>
      </c>
      <c r="N2603" s="3" t="s">
        <v>148</v>
      </c>
      <c r="O2603" s="3" t="s">
        <v>3185</v>
      </c>
      <c r="P2603" s="3" t="s">
        <v>46</v>
      </c>
      <c r="Q2603" s="3" t="s">
        <v>90</v>
      </c>
      <c r="R2603" s="3" t="s">
        <v>186</v>
      </c>
      <c r="S2603" s="3">
        <v>14.940000000000001</v>
      </c>
      <c r="T2603" s="3">
        <v>3</v>
      </c>
      <c r="U2603" s="3">
        <v>0</v>
      </c>
      <c r="V2603" s="3">
        <v>7.0218000000000007</v>
      </c>
    </row>
    <row r="2604" spans="1:22" ht="14.25" customHeight="1" x14ac:dyDescent="0.25">
      <c r="A2604" s="3">
        <v>2603</v>
      </c>
      <c r="B2604" s="3" t="s">
        <v>5709</v>
      </c>
      <c r="C2604" s="4">
        <f>YEAR(Table_1[[#This Row],[Order Date]])</f>
        <v>2013</v>
      </c>
      <c r="D2604" s="9">
        <v>41430</v>
      </c>
      <c r="E2604" s="3">
        <v>41430</v>
      </c>
      <c r="F2604" s="3" t="s">
        <v>1290</v>
      </c>
      <c r="G2604" s="3" t="s">
        <v>5710</v>
      </c>
      <c r="H2604" s="3" t="s">
        <v>5711</v>
      </c>
      <c r="I2604" s="3" t="s">
        <v>26</v>
      </c>
      <c r="J2604" s="3" t="s">
        <v>27</v>
      </c>
      <c r="K2604" s="3" t="s">
        <v>266</v>
      </c>
      <c r="L2604" s="3" t="s">
        <v>267</v>
      </c>
      <c r="M2604" s="3">
        <v>10035</v>
      </c>
      <c r="N2604" s="3" t="s">
        <v>148</v>
      </c>
      <c r="O2604" s="3" t="s">
        <v>5712</v>
      </c>
      <c r="P2604" s="3" t="s">
        <v>71</v>
      </c>
      <c r="Q2604" s="3" t="s">
        <v>682</v>
      </c>
      <c r="R2604" s="3" t="s">
        <v>5713</v>
      </c>
      <c r="S2604" s="3">
        <v>1349.85</v>
      </c>
      <c r="T2604" s="3">
        <v>3</v>
      </c>
      <c r="U2604" s="3">
        <v>0</v>
      </c>
      <c r="V2604" s="3">
        <v>364.45949999999993</v>
      </c>
    </row>
    <row r="2605" spans="1:22" ht="14.25" customHeight="1" x14ac:dyDescent="0.25">
      <c r="A2605" s="3">
        <v>2604</v>
      </c>
      <c r="B2605" s="3" t="s">
        <v>5709</v>
      </c>
      <c r="C2605" s="4">
        <f>YEAR(Table_1[[#This Row],[Order Date]])</f>
        <v>2013</v>
      </c>
      <c r="D2605" s="9">
        <v>41430</v>
      </c>
      <c r="E2605" s="3">
        <v>41430</v>
      </c>
      <c r="F2605" s="3" t="s">
        <v>1290</v>
      </c>
      <c r="G2605" s="3" t="s">
        <v>5710</v>
      </c>
      <c r="H2605" s="3" t="s">
        <v>5711</v>
      </c>
      <c r="I2605" s="3" t="s">
        <v>26</v>
      </c>
      <c r="J2605" s="3" t="s">
        <v>27</v>
      </c>
      <c r="K2605" s="3" t="s">
        <v>266</v>
      </c>
      <c r="L2605" s="3" t="s">
        <v>267</v>
      </c>
      <c r="M2605" s="3">
        <v>10035</v>
      </c>
      <c r="N2605" s="3" t="s">
        <v>148</v>
      </c>
      <c r="O2605" s="3" t="s">
        <v>4209</v>
      </c>
      <c r="P2605" s="3" t="s">
        <v>32</v>
      </c>
      <c r="Q2605" s="3" t="s">
        <v>33</v>
      </c>
      <c r="R2605" s="3" t="s">
        <v>4210</v>
      </c>
      <c r="S2605" s="3">
        <v>136.78399999999999</v>
      </c>
      <c r="T2605" s="3">
        <v>1</v>
      </c>
      <c r="U2605" s="3">
        <v>0.2</v>
      </c>
      <c r="V2605" s="3">
        <v>5.129400000000004</v>
      </c>
    </row>
    <row r="2606" spans="1:22" ht="14.25" customHeight="1" x14ac:dyDescent="0.25">
      <c r="A2606" s="3">
        <v>2605</v>
      </c>
      <c r="B2606" s="3" t="s">
        <v>5709</v>
      </c>
      <c r="C2606" s="4">
        <f>YEAR(Table_1[[#This Row],[Order Date]])</f>
        <v>2013</v>
      </c>
      <c r="D2606" s="9">
        <v>41430</v>
      </c>
      <c r="E2606" s="3">
        <v>41430</v>
      </c>
      <c r="F2606" s="3" t="s">
        <v>1290</v>
      </c>
      <c r="G2606" s="3" t="s">
        <v>5710</v>
      </c>
      <c r="H2606" s="3" t="s">
        <v>5711</v>
      </c>
      <c r="I2606" s="3" t="s">
        <v>26</v>
      </c>
      <c r="J2606" s="3" t="s">
        <v>27</v>
      </c>
      <c r="K2606" s="3" t="s">
        <v>266</v>
      </c>
      <c r="L2606" s="3" t="s">
        <v>267</v>
      </c>
      <c r="M2606" s="3">
        <v>10035</v>
      </c>
      <c r="N2606" s="3" t="s">
        <v>148</v>
      </c>
      <c r="O2606" s="3" t="s">
        <v>2629</v>
      </c>
      <c r="P2606" s="3" t="s">
        <v>32</v>
      </c>
      <c r="Q2606" s="3" t="s">
        <v>65</v>
      </c>
      <c r="R2606" s="3" t="s">
        <v>2630</v>
      </c>
      <c r="S2606" s="3">
        <v>61.12</v>
      </c>
      <c r="T2606" s="3">
        <v>4</v>
      </c>
      <c r="U2606" s="3">
        <v>0</v>
      </c>
      <c r="V2606" s="3">
        <v>20.780799999999999</v>
      </c>
    </row>
    <row r="2607" spans="1:22" ht="14.25" customHeight="1" x14ac:dyDescent="0.25">
      <c r="A2607" s="3">
        <v>2606</v>
      </c>
      <c r="B2607" s="3" t="s">
        <v>5714</v>
      </c>
      <c r="C2607" s="4">
        <f>YEAR(Table_1[[#This Row],[Order Date]])</f>
        <v>2011</v>
      </c>
      <c r="D2607" s="9">
        <v>40893</v>
      </c>
      <c r="E2607" s="3">
        <v>40898</v>
      </c>
      <c r="F2607" s="3" t="s">
        <v>50</v>
      </c>
      <c r="G2607" s="3" t="s">
        <v>5715</v>
      </c>
      <c r="H2607" s="3" t="s">
        <v>5716</v>
      </c>
      <c r="I2607" s="3" t="s">
        <v>41</v>
      </c>
      <c r="J2607" s="3" t="s">
        <v>27</v>
      </c>
      <c r="K2607" s="3" t="s">
        <v>1521</v>
      </c>
      <c r="L2607" s="3" t="s">
        <v>54</v>
      </c>
      <c r="M2607" s="3">
        <v>32216</v>
      </c>
      <c r="N2607" s="3" t="s">
        <v>30</v>
      </c>
      <c r="O2607" s="3" t="s">
        <v>4233</v>
      </c>
      <c r="P2607" s="3" t="s">
        <v>46</v>
      </c>
      <c r="Q2607" s="3" t="s">
        <v>75</v>
      </c>
      <c r="R2607" s="3" t="s">
        <v>4234</v>
      </c>
      <c r="S2607" s="3">
        <v>1.1670000000000003</v>
      </c>
      <c r="T2607" s="3">
        <v>1</v>
      </c>
      <c r="U2607" s="3">
        <v>0.7</v>
      </c>
      <c r="V2607" s="3">
        <v>-0.85579999999999989</v>
      </c>
    </row>
    <row r="2608" spans="1:22" ht="14.25" customHeight="1" x14ac:dyDescent="0.25">
      <c r="A2608" s="3">
        <v>2607</v>
      </c>
      <c r="B2608" s="3" t="s">
        <v>5717</v>
      </c>
      <c r="C2608" s="4">
        <f>YEAR(Table_1[[#This Row],[Order Date]])</f>
        <v>2013</v>
      </c>
      <c r="D2608" s="9">
        <v>41338</v>
      </c>
      <c r="E2608" s="3">
        <v>41344</v>
      </c>
      <c r="F2608" s="3" t="s">
        <v>50</v>
      </c>
      <c r="G2608" s="3" t="s">
        <v>3763</v>
      </c>
      <c r="H2608" s="3" t="s">
        <v>3764</v>
      </c>
      <c r="I2608" s="3" t="s">
        <v>102</v>
      </c>
      <c r="J2608" s="3" t="s">
        <v>27</v>
      </c>
      <c r="K2608" s="3" t="s">
        <v>947</v>
      </c>
      <c r="L2608" s="3" t="s">
        <v>43</v>
      </c>
      <c r="M2608" s="3">
        <v>92024</v>
      </c>
      <c r="N2608" s="3" t="s">
        <v>44</v>
      </c>
      <c r="O2608" s="3" t="s">
        <v>5718</v>
      </c>
      <c r="P2608" s="3" t="s">
        <v>46</v>
      </c>
      <c r="Q2608" s="3" t="s">
        <v>68</v>
      </c>
      <c r="R2608" s="3" t="s">
        <v>5719</v>
      </c>
      <c r="S2608" s="3">
        <v>16.989999999999998</v>
      </c>
      <c r="T2608" s="3">
        <v>1</v>
      </c>
      <c r="U2608" s="3">
        <v>0</v>
      </c>
      <c r="V2608" s="3">
        <v>4.9270999999999976</v>
      </c>
    </row>
    <row r="2609" spans="1:22" ht="14.25" customHeight="1" x14ac:dyDescent="0.25">
      <c r="A2609" s="3">
        <v>2608</v>
      </c>
      <c r="B2609" s="3" t="s">
        <v>5720</v>
      </c>
      <c r="C2609" s="4">
        <f>YEAR(Table_1[[#This Row],[Order Date]])</f>
        <v>2011</v>
      </c>
      <c r="D2609" s="9">
        <v>40872</v>
      </c>
      <c r="E2609" s="3">
        <v>40877</v>
      </c>
      <c r="F2609" s="3" t="s">
        <v>50</v>
      </c>
      <c r="G2609" s="3" t="s">
        <v>4924</v>
      </c>
      <c r="H2609" s="3" t="s">
        <v>4925</v>
      </c>
      <c r="I2609" s="3" t="s">
        <v>41</v>
      </c>
      <c r="J2609" s="3" t="s">
        <v>27</v>
      </c>
      <c r="K2609" s="3" t="s">
        <v>1127</v>
      </c>
      <c r="L2609" s="3" t="s">
        <v>104</v>
      </c>
      <c r="M2609" s="3">
        <v>76017</v>
      </c>
      <c r="N2609" s="3" t="s">
        <v>105</v>
      </c>
      <c r="O2609" s="3" t="s">
        <v>5721</v>
      </c>
      <c r="P2609" s="3" t="s">
        <v>71</v>
      </c>
      <c r="Q2609" s="3" t="s">
        <v>161</v>
      </c>
      <c r="R2609" s="3" t="s">
        <v>5722</v>
      </c>
      <c r="S2609" s="3">
        <v>24.672000000000001</v>
      </c>
      <c r="T2609" s="3">
        <v>3</v>
      </c>
      <c r="U2609" s="3">
        <v>0.2</v>
      </c>
      <c r="V2609" s="3">
        <v>0</v>
      </c>
    </row>
    <row r="2610" spans="1:22" ht="14.25" customHeight="1" x14ac:dyDescent="0.25">
      <c r="A2610" s="3">
        <v>2609</v>
      </c>
      <c r="B2610" s="3" t="s">
        <v>5720</v>
      </c>
      <c r="C2610" s="4">
        <f>YEAR(Table_1[[#This Row],[Order Date]])</f>
        <v>2011</v>
      </c>
      <c r="D2610" s="9">
        <v>40872</v>
      </c>
      <c r="E2610" s="3">
        <v>40877</v>
      </c>
      <c r="F2610" s="3" t="s">
        <v>50</v>
      </c>
      <c r="G2610" s="3" t="s">
        <v>4924</v>
      </c>
      <c r="H2610" s="3" t="s">
        <v>4925</v>
      </c>
      <c r="I2610" s="3" t="s">
        <v>41</v>
      </c>
      <c r="J2610" s="3" t="s">
        <v>27</v>
      </c>
      <c r="K2610" s="3" t="s">
        <v>1127</v>
      </c>
      <c r="L2610" s="3" t="s">
        <v>104</v>
      </c>
      <c r="M2610" s="3">
        <v>76017</v>
      </c>
      <c r="N2610" s="3" t="s">
        <v>105</v>
      </c>
      <c r="O2610" s="3" t="s">
        <v>1550</v>
      </c>
      <c r="P2610" s="3" t="s">
        <v>46</v>
      </c>
      <c r="Q2610" s="3" t="s">
        <v>47</v>
      </c>
      <c r="R2610" s="3" t="s">
        <v>1551</v>
      </c>
      <c r="S2610" s="3">
        <v>2.52</v>
      </c>
      <c r="T2610" s="3">
        <v>1</v>
      </c>
      <c r="U2610" s="3">
        <v>0.2</v>
      </c>
      <c r="V2610" s="3">
        <v>0.88200000000000001</v>
      </c>
    </row>
    <row r="2611" spans="1:22" ht="14.25" customHeight="1" x14ac:dyDescent="0.25">
      <c r="A2611" s="3">
        <v>2610</v>
      </c>
      <c r="B2611" s="3" t="s">
        <v>5720</v>
      </c>
      <c r="C2611" s="4">
        <f>YEAR(Table_1[[#This Row],[Order Date]])</f>
        <v>2011</v>
      </c>
      <c r="D2611" s="9">
        <v>40872</v>
      </c>
      <c r="E2611" s="3">
        <v>40877</v>
      </c>
      <c r="F2611" s="3" t="s">
        <v>50</v>
      </c>
      <c r="G2611" s="3" t="s">
        <v>4924</v>
      </c>
      <c r="H2611" s="3" t="s">
        <v>4925</v>
      </c>
      <c r="I2611" s="3" t="s">
        <v>41</v>
      </c>
      <c r="J2611" s="3" t="s">
        <v>27</v>
      </c>
      <c r="K2611" s="3" t="s">
        <v>1127</v>
      </c>
      <c r="L2611" s="3" t="s">
        <v>104</v>
      </c>
      <c r="M2611" s="3">
        <v>76017</v>
      </c>
      <c r="N2611" s="3" t="s">
        <v>105</v>
      </c>
      <c r="O2611" s="3" t="s">
        <v>55</v>
      </c>
      <c r="P2611" s="3" t="s">
        <v>32</v>
      </c>
      <c r="Q2611" s="3" t="s">
        <v>56</v>
      </c>
      <c r="R2611" s="3" t="s">
        <v>57</v>
      </c>
      <c r="S2611" s="3">
        <v>1218.7349999999997</v>
      </c>
      <c r="T2611" s="3">
        <v>5</v>
      </c>
      <c r="U2611" s="3">
        <v>0.3</v>
      </c>
      <c r="V2611" s="3">
        <v>-121.87349999999992</v>
      </c>
    </row>
    <row r="2612" spans="1:22" ht="14.25" customHeight="1" x14ac:dyDescent="0.25">
      <c r="A2612" s="3">
        <v>2611</v>
      </c>
      <c r="B2612" s="3" t="s">
        <v>5720</v>
      </c>
      <c r="C2612" s="4">
        <f>YEAR(Table_1[[#This Row],[Order Date]])</f>
        <v>2011</v>
      </c>
      <c r="D2612" s="9">
        <v>40872</v>
      </c>
      <c r="E2612" s="3">
        <v>40877</v>
      </c>
      <c r="F2612" s="3" t="s">
        <v>50</v>
      </c>
      <c r="G2612" s="3" t="s">
        <v>4924</v>
      </c>
      <c r="H2612" s="3" t="s">
        <v>4925</v>
      </c>
      <c r="I2612" s="3" t="s">
        <v>41</v>
      </c>
      <c r="J2612" s="3" t="s">
        <v>27</v>
      </c>
      <c r="K2612" s="3" t="s">
        <v>1127</v>
      </c>
      <c r="L2612" s="3" t="s">
        <v>104</v>
      </c>
      <c r="M2612" s="3">
        <v>76017</v>
      </c>
      <c r="N2612" s="3" t="s">
        <v>105</v>
      </c>
      <c r="O2612" s="3" t="s">
        <v>4976</v>
      </c>
      <c r="P2612" s="3" t="s">
        <v>46</v>
      </c>
      <c r="Q2612" s="3" t="s">
        <v>47</v>
      </c>
      <c r="R2612" s="3" t="s">
        <v>4977</v>
      </c>
      <c r="S2612" s="3">
        <v>5.9039999999999999</v>
      </c>
      <c r="T2612" s="3">
        <v>2</v>
      </c>
      <c r="U2612" s="3">
        <v>0.2</v>
      </c>
      <c r="V2612" s="3">
        <v>1.9925999999999999</v>
      </c>
    </row>
    <row r="2613" spans="1:22" ht="14.25" customHeight="1" x14ac:dyDescent="0.25">
      <c r="A2613" s="3">
        <v>2612</v>
      </c>
      <c r="B2613" s="3" t="s">
        <v>5720</v>
      </c>
      <c r="C2613" s="4">
        <f>YEAR(Table_1[[#This Row],[Order Date]])</f>
        <v>2011</v>
      </c>
      <c r="D2613" s="9">
        <v>40872</v>
      </c>
      <c r="E2613" s="3">
        <v>40877</v>
      </c>
      <c r="F2613" s="3" t="s">
        <v>50</v>
      </c>
      <c r="G2613" s="3" t="s">
        <v>4924</v>
      </c>
      <c r="H2613" s="3" t="s">
        <v>4925</v>
      </c>
      <c r="I2613" s="3" t="s">
        <v>41</v>
      </c>
      <c r="J2613" s="3" t="s">
        <v>27</v>
      </c>
      <c r="K2613" s="3" t="s">
        <v>1127</v>
      </c>
      <c r="L2613" s="3" t="s">
        <v>104</v>
      </c>
      <c r="M2613" s="3">
        <v>76017</v>
      </c>
      <c r="N2613" s="3" t="s">
        <v>105</v>
      </c>
      <c r="O2613" s="3" t="s">
        <v>3065</v>
      </c>
      <c r="P2613" s="3" t="s">
        <v>46</v>
      </c>
      <c r="Q2613" s="3" t="s">
        <v>90</v>
      </c>
      <c r="R2613" s="3" t="s">
        <v>3066</v>
      </c>
      <c r="S2613" s="3">
        <v>15.696000000000002</v>
      </c>
      <c r="T2613" s="3">
        <v>3</v>
      </c>
      <c r="U2613" s="3">
        <v>0.2</v>
      </c>
      <c r="V2613" s="3">
        <v>5.1011999999999995</v>
      </c>
    </row>
    <row r="2614" spans="1:22" ht="14.25" customHeight="1" x14ac:dyDescent="0.25">
      <c r="A2614" s="3">
        <v>2613</v>
      </c>
      <c r="B2614" s="3" t="s">
        <v>5720</v>
      </c>
      <c r="C2614" s="4">
        <f>YEAR(Table_1[[#This Row],[Order Date]])</f>
        <v>2011</v>
      </c>
      <c r="D2614" s="9">
        <v>40872</v>
      </c>
      <c r="E2614" s="3">
        <v>40877</v>
      </c>
      <c r="F2614" s="3" t="s">
        <v>50</v>
      </c>
      <c r="G2614" s="3" t="s">
        <v>4924</v>
      </c>
      <c r="H2614" s="3" t="s">
        <v>4925</v>
      </c>
      <c r="I2614" s="3" t="s">
        <v>41</v>
      </c>
      <c r="J2614" s="3" t="s">
        <v>27</v>
      </c>
      <c r="K2614" s="3" t="s">
        <v>1127</v>
      </c>
      <c r="L2614" s="3" t="s">
        <v>104</v>
      </c>
      <c r="M2614" s="3">
        <v>76017</v>
      </c>
      <c r="N2614" s="3" t="s">
        <v>105</v>
      </c>
      <c r="O2614" s="3" t="s">
        <v>2069</v>
      </c>
      <c r="P2614" s="3" t="s">
        <v>32</v>
      </c>
      <c r="Q2614" s="3" t="s">
        <v>65</v>
      </c>
      <c r="R2614" s="3" t="s">
        <v>2070</v>
      </c>
      <c r="S2614" s="3">
        <v>6.0960000000000001</v>
      </c>
      <c r="T2614" s="3">
        <v>3</v>
      </c>
      <c r="U2614" s="3">
        <v>0.6</v>
      </c>
      <c r="V2614" s="3">
        <v>-3.9624000000000006</v>
      </c>
    </row>
    <row r="2615" spans="1:22" ht="14.25" customHeight="1" x14ac:dyDescent="0.25">
      <c r="A2615" s="3">
        <v>2614</v>
      </c>
      <c r="B2615" s="3" t="s">
        <v>5723</v>
      </c>
      <c r="C2615" s="4">
        <f>YEAR(Table_1[[#This Row],[Order Date]])</f>
        <v>2013</v>
      </c>
      <c r="D2615" s="9">
        <v>41393</v>
      </c>
      <c r="E2615" s="3">
        <v>41400</v>
      </c>
      <c r="F2615" s="3" t="s">
        <v>50</v>
      </c>
      <c r="G2615" s="3" t="s">
        <v>5724</v>
      </c>
      <c r="H2615" s="3" t="s">
        <v>5725</v>
      </c>
      <c r="I2615" s="3" t="s">
        <v>41</v>
      </c>
      <c r="J2615" s="3" t="s">
        <v>27</v>
      </c>
      <c r="K2615" s="3" t="s">
        <v>42</v>
      </c>
      <c r="L2615" s="3" t="s">
        <v>43</v>
      </c>
      <c r="M2615" s="3">
        <v>90045</v>
      </c>
      <c r="N2615" s="3" t="s">
        <v>44</v>
      </c>
      <c r="O2615" s="3" t="s">
        <v>3102</v>
      </c>
      <c r="P2615" s="3" t="s">
        <v>32</v>
      </c>
      <c r="Q2615" s="3" t="s">
        <v>36</v>
      </c>
      <c r="R2615" s="3" t="s">
        <v>3103</v>
      </c>
      <c r="S2615" s="3">
        <v>41.568000000000005</v>
      </c>
      <c r="T2615" s="3">
        <v>2</v>
      </c>
      <c r="U2615" s="3">
        <v>0.2</v>
      </c>
      <c r="V2615" s="3">
        <v>2.5980000000000008</v>
      </c>
    </row>
    <row r="2616" spans="1:22" ht="14.25" customHeight="1" x14ac:dyDescent="0.25">
      <c r="A2616" s="3">
        <v>2615</v>
      </c>
      <c r="B2616" s="3" t="s">
        <v>5726</v>
      </c>
      <c r="C2616" s="4">
        <f>YEAR(Table_1[[#This Row],[Order Date]])</f>
        <v>2011</v>
      </c>
      <c r="D2616" s="9">
        <v>40659</v>
      </c>
      <c r="E2616" s="3">
        <v>40666</v>
      </c>
      <c r="F2616" s="3" t="s">
        <v>50</v>
      </c>
      <c r="G2616" s="3" t="s">
        <v>5727</v>
      </c>
      <c r="H2616" s="3" t="s">
        <v>5728</v>
      </c>
      <c r="I2616" s="3" t="s">
        <v>41</v>
      </c>
      <c r="J2616" s="3" t="s">
        <v>27</v>
      </c>
      <c r="K2616" s="3" t="s">
        <v>42</v>
      </c>
      <c r="L2616" s="3" t="s">
        <v>43</v>
      </c>
      <c r="M2616" s="3">
        <v>90049</v>
      </c>
      <c r="N2616" s="3" t="s">
        <v>44</v>
      </c>
      <c r="O2616" s="3" t="s">
        <v>1461</v>
      </c>
      <c r="P2616" s="3" t="s">
        <v>32</v>
      </c>
      <c r="Q2616" s="3" t="s">
        <v>36</v>
      </c>
      <c r="R2616" s="3" t="s">
        <v>1462</v>
      </c>
      <c r="S2616" s="3">
        <v>230.28000000000003</v>
      </c>
      <c r="T2616" s="3">
        <v>3</v>
      </c>
      <c r="U2616" s="3">
        <v>0.2</v>
      </c>
      <c r="V2616" s="3">
        <v>23.027999999999992</v>
      </c>
    </row>
    <row r="2617" spans="1:22" ht="14.25" customHeight="1" x14ac:dyDescent="0.25">
      <c r="A2617" s="3">
        <v>2616</v>
      </c>
      <c r="B2617" s="3" t="s">
        <v>5726</v>
      </c>
      <c r="C2617" s="4">
        <f>YEAR(Table_1[[#This Row],[Order Date]])</f>
        <v>2011</v>
      </c>
      <c r="D2617" s="9">
        <v>40659</v>
      </c>
      <c r="E2617" s="3">
        <v>40666</v>
      </c>
      <c r="F2617" s="3" t="s">
        <v>50</v>
      </c>
      <c r="G2617" s="3" t="s">
        <v>5727</v>
      </c>
      <c r="H2617" s="3" t="s">
        <v>5728</v>
      </c>
      <c r="I2617" s="3" t="s">
        <v>41</v>
      </c>
      <c r="J2617" s="3" t="s">
        <v>27</v>
      </c>
      <c r="K2617" s="3" t="s">
        <v>42</v>
      </c>
      <c r="L2617" s="3" t="s">
        <v>43</v>
      </c>
      <c r="M2617" s="3">
        <v>90049</v>
      </c>
      <c r="N2617" s="3" t="s">
        <v>44</v>
      </c>
      <c r="O2617" s="3" t="s">
        <v>177</v>
      </c>
      <c r="P2617" s="3" t="s">
        <v>46</v>
      </c>
      <c r="Q2617" s="3" t="s">
        <v>75</v>
      </c>
      <c r="R2617" s="3" t="s">
        <v>178</v>
      </c>
      <c r="S2617" s="3">
        <v>18.288</v>
      </c>
      <c r="T2617" s="3">
        <v>6</v>
      </c>
      <c r="U2617" s="3">
        <v>0.2</v>
      </c>
      <c r="V2617" s="3">
        <v>5.714999999999999</v>
      </c>
    </row>
    <row r="2618" spans="1:22" ht="14.25" customHeight="1" x14ac:dyDescent="0.25">
      <c r="A2618" s="3">
        <v>2617</v>
      </c>
      <c r="B2618" s="3" t="s">
        <v>5729</v>
      </c>
      <c r="C2618" s="4">
        <f>YEAR(Table_1[[#This Row],[Order Date]])</f>
        <v>2014</v>
      </c>
      <c r="D2618" s="9">
        <v>41731</v>
      </c>
      <c r="E2618" s="3">
        <v>41735</v>
      </c>
      <c r="F2618" s="3" t="s">
        <v>50</v>
      </c>
      <c r="G2618" s="3" t="s">
        <v>2757</v>
      </c>
      <c r="H2618" s="3" t="s">
        <v>2758</v>
      </c>
      <c r="I2618" s="3" t="s">
        <v>26</v>
      </c>
      <c r="J2618" s="3" t="s">
        <v>27</v>
      </c>
      <c r="K2618" s="3" t="s">
        <v>127</v>
      </c>
      <c r="L2618" s="3" t="s">
        <v>43</v>
      </c>
      <c r="M2618" s="3">
        <v>94110</v>
      </c>
      <c r="N2618" s="3" t="s">
        <v>44</v>
      </c>
      <c r="O2618" s="3" t="s">
        <v>5730</v>
      </c>
      <c r="P2618" s="3" t="s">
        <v>46</v>
      </c>
      <c r="Q2618" s="3" t="s">
        <v>47</v>
      </c>
      <c r="R2618" s="3" t="s">
        <v>5731</v>
      </c>
      <c r="S2618" s="3">
        <v>5.78</v>
      </c>
      <c r="T2618" s="3">
        <v>2</v>
      </c>
      <c r="U2618" s="3">
        <v>0</v>
      </c>
      <c r="V2618" s="3">
        <v>2.7166000000000001</v>
      </c>
    </row>
    <row r="2619" spans="1:22" ht="14.25" customHeight="1" x14ac:dyDescent="0.25">
      <c r="A2619" s="3">
        <v>2618</v>
      </c>
      <c r="B2619" s="3" t="s">
        <v>5729</v>
      </c>
      <c r="C2619" s="4">
        <f>YEAR(Table_1[[#This Row],[Order Date]])</f>
        <v>2014</v>
      </c>
      <c r="D2619" s="9">
        <v>41731</v>
      </c>
      <c r="E2619" s="3">
        <v>41735</v>
      </c>
      <c r="F2619" s="3" t="s">
        <v>50</v>
      </c>
      <c r="G2619" s="3" t="s">
        <v>2757</v>
      </c>
      <c r="H2619" s="3" t="s">
        <v>2758</v>
      </c>
      <c r="I2619" s="3" t="s">
        <v>26</v>
      </c>
      <c r="J2619" s="3" t="s">
        <v>27</v>
      </c>
      <c r="K2619" s="3" t="s">
        <v>127</v>
      </c>
      <c r="L2619" s="3" t="s">
        <v>43</v>
      </c>
      <c r="M2619" s="3">
        <v>94110</v>
      </c>
      <c r="N2619" s="3" t="s">
        <v>44</v>
      </c>
      <c r="O2619" s="3" t="s">
        <v>2614</v>
      </c>
      <c r="P2619" s="3" t="s">
        <v>46</v>
      </c>
      <c r="Q2619" s="3" t="s">
        <v>75</v>
      </c>
      <c r="R2619" s="3" t="s">
        <v>2615</v>
      </c>
      <c r="S2619" s="3">
        <v>121.67999999999999</v>
      </c>
      <c r="T2619" s="3">
        <v>13</v>
      </c>
      <c r="U2619" s="3">
        <v>0.2</v>
      </c>
      <c r="V2619" s="3">
        <v>38.024999999999977</v>
      </c>
    </row>
    <row r="2620" spans="1:22" ht="14.25" customHeight="1" x14ac:dyDescent="0.25">
      <c r="A2620" s="3">
        <v>2619</v>
      </c>
      <c r="B2620" s="3" t="s">
        <v>5732</v>
      </c>
      <c r="C2620" s="4">
        <f>YEAR(Table_1[[#This Row],[Order Date]])</f>
        <v>2014</v>
      </c>
      <c r="D2620" s="9">
        <v>41996</v>
      </c>
      <c r="E2620" s="3">
        <v>42000</v>
      </c>
      <c r="F2620" s="3" t="s">
        <v>50</v>
      </c>
      <c r="G2620" s="3" t="s">
        <v>4086</v>
      </c>
      <c r="H2620" s="3" t="s">
        <v>4087</v>
      </c>
      <c r="I2620" s="3" t="s">
        <v>41</v>
      </c>
      <c r="J2620" s="3" t="s">
        <v>27</v>
      </c>
      <c r="K2620" s="3" t="s">
        <v>667</v>
      </c>
      <c r="L2620" s="3" t="s">
        <v>668</v>
      </c>
      <c r="M2620" s="3">
        <v>88220</v>
      </c>
      <c r="N2620" s="3" t="s">
        <v>44</v>
      </c>
      <c r="O2620" s="3" t="s">
        <v>1505</v>
      </c>
      <c r="P2620" s="3" t="s">
        <v>46</v>
      </c>
      <c r="Q2620" s="3" t="s">
        <v>68</v>
      </c>
      <c r="R2620" s="3" t="s">
        <v>1506</v>
      </c>
      <c r="S2620" s="3">
        <v>4.17</v>
      </c>
      <c r="T2620" s="3">
        <v>3</v>
      </c>
      <c r="U2620" s="3">
        <v>0</v>
      </c>
      <c r="V2620" s="3">
        <v>1.0841999999999998</v>
      </c>
    </row>
    <row r="2621" spans="1:22" ht="14.25" customHeight="1" x14ac:dyDescent="0.25">
      <c r="A2621" s="3">
        <v>2620</v>
      </c>
      <c r="B2621" s="3" t="s">
        <v>5732</v>
      </c>
      <c r="C2621" s="4">
        <f>YEAR(Table_1[[#This Row],[Order Date]])</f>
        <v>2014</v>
      </c>
      <c r="D2621" s="9">
        <v>41996</v>
      </c>
      <c r="E2621" s="3">
        <v>42000</v>
      </c>
      <c r="F2621" s="3" t="s">
        <v>50</v>
      </c>
      <c r="G2621" s="3" t="s">
        <v>4086</v>
      </c>
      <c r="H2621" s="3" t="s">
        <v>4087</v>
      </c>
      <c r="I2621" s="3" t="s">
        <v>41</v>
      </c>
      <c r="J2621" s="3" t="s">
        <v>27</v>
      </c>
      <c r="K2621" s="3" t="s">
        <v>667</v>
      </c>
      <c r="L2621" s="3" t="s">
        <v>668</v>
      </c>
      <c r="M2621" s="3">
        <v>88220</v>
      </c>
      <c r="N2621" s="3" t="s">
        <v>44</v>
      </c>
      <c r="O2621" s="3" t="s">
        <v>4021</v>
      </c>
      <c r="P2621" s="3" t="s">
        <v>71</v>
      </c>
      <c r="Q2621" s="3" t="s">
        <v>72</v>
      </c>
      <c r="R2621" s="3" t="s">
        <v>4022</v>
      </c>
      <c r="S2621" s="3">
        <v>67.040000000000006</v>
      </c>
      <c r="T2621" s="3">
        <v>4</v>
      </c>
      <c r="U2621" s="3">
        <v>0.2</v>
      </c>
      <c r="V2621" s="3">
        <v>6.7039999999999971</v>
      </c>
    </row>
    <row r="2622" spans="1:22" ht="14.25" customHeight="1" x14ac:dyDescent="0.25">
      <c r="A2622" s="3">
        <v>2621</v>
      </c>
      <c r="B2622" s="3" t="s">
        <v>5732</v>
      </c>
      <c r="C2622" s="4">
        <f>YEAR(Table_1[[#This Row],[Order Date]])</f>
        <v>2014</v>
      </c>
      <c r="D2622" s="9">
        <v>41996</v>
      </c>
      <c r="E2622" s="3">
        <v>42000</v>
      </c>
      <c r="F2622" s="3" t="s">
        <v>50</v>
      </c>
      <c r="G2622" s="3" t="s">
        <v>4086</v>
      </c>
      <c r="H2622" s="3" t="s">
        <v>4087</v>
      </c>
      <c r="I2622" s="3" t="s">
        <v>41</v>
      </c>
      <c r="J2622" s="3" t="s">
        <v>27</v>
      </c>
      <c r="K2622" s="3" t="s">
        <v>667</v>
      </c>
      <c r="L2622" s="3" t="s">
        <v>668</v>
      </c>
      <c r="M2622" s="3">
        <v>88220</v>
      </c>
      <c r="N2622" s="3" t="s">
        <v>44</v>
      </c>
      <c r="O2622" s="3" t="s">
        <v>1039</v>
      </c>
      <c r="P2622" s="3" t="s">
        <v>46</v>
      </c>
      <c r="Q2622" s="3" t="s">
        <v>59</v>
      </c>
      <c r="R2622" s="3" t="s">
        <v>1040</v>
      </c>
      <c r="S2622" s="3">
        <v>37.32</v>
      </c>
      <c r="T2622" s="3">
        <v>3</v>
      </c>
      <c r="U2622" s="3">
        <v>0</v>
      </c>
      <c r="V2622" s="3">
        <v>10.4496</v>
      </c>
    </row>
    <row r="2623" spans="1:22" ht="14.25" customHeight="1" x14ac:dyDescent="0.25">
      <c r="A2623" s="3">
        <v>2622</v>
      </c>
      <c r="B2623" s="3" t="s">
        <v>5732</v>
      </c>
      <c r="C2623" s="4">
        <f>YEAR(Table_1[[#This Row],[Order Date]])</f>
        <v>2014</v>
      </c>
      <c r="D2623" s="9">
        <v>41996</v>
      </c>
      <c r="E2623" s="3">
        <v>42000</v>
      </c>
      <c r="F2623" s="3" t="s">
        <v>50</v>
      </c>
      <c r="G2623" s="3" t="s">
        <v>4086</v>
      </c>
      <c r="H2623" s="3" t="s">
        <v>4087</v>
      </c>
      <c r="I2623" s="3" t="s">
        <v>41</v>
      </c>
      <c r="J2623" s="3" t="s">
        <v>27</v>
      </c>
      <c r="K2623" s="3" t="s">
        <v>667</v>
      </c>
      <c r="L2623" s="3" t="s">
        <v>668</v>
      </c>
      <c r="M2623" s="3">
        <v>88220</v>
      </c>
      <c r="N2623" s="3" t="s">
        <v>44</v>
      </c>
      <c r="O2623" s="3" t="s">
        <v>3624</v>
      </c>
      <c r="P2623" s="3" t="s">
        <v>46</v>
      </c>
      <c r="Q2623" s="3" t="s">
        <v>47</v>
      </c>
      <c r="R2623" s="3" t="s">
        <v>3625</v>
      </c>
      <c r="S2623" s="3">
        <v>18.45</v>
      </c>
      <c r="T2623" s="3">
        <v>5</v>
      </c>
      <c r="U2623" s="3">
        <v>0</v>
      </c>
      <c r="V2623" s="3">
        <v>8.6715</v>
      </c>
    </row>
    <row r="2624" spans="1:22" ht="14.25" customHeight="1" x14ac:dyDescent="0.25">
      <c r="A2624" s="3">
        <v>2623</v>
      </c>
      <c r="B2624" s="3" t="s">
        <v>5733</v>
      </c>
      <c r="C2624" s="4">
        <f>YEAR(Table_1[[#This Row],[Order Date]])</f>
        <v>2011</v>
      </c>
      <c r="D2624" s="9">
        <v>40880</v>
      </c>
      <c r="E2624" s="3">
        <v>40883</v>
      </c>
      <c r="F2624" s="3" t="s">
        <v>23</v>
      </c>
      <c r="G2624" s="3" t="s">
        <v>5734</v>
      </c>
      <c r="H2624" s="3" t="s">
        <v>5735</v>
      </c>
      <c r="I2624" s="3" t="s">
        <v>41</v>
      </c>
      <c r="J2624" s="3" t="s">
        <v>27</v>
      </c>
      <c r="K2624" s="3" t="s">
        <v>5083</v>
      </c>
      <c r="L2624" s="3" t="s">
        <v>596</v>
      </c>
      <c r="M2624" s="3">
        <v>63116</v>
      </c>
      <c r="N2624" s="3" t="s">
        <v>105</v>
      </c>
      <c r="O2624" s="3" t="s">
        <v>4785</v>
      </c>
      <c r="P2624" s="3" t="s">
        <v>46</v>
      </c>
      <c r="Q2624" s="3" t="s">
        <v>90</v>
      </c>
      <c r="R2624" s="3" t="s">
        <v>4786</v>
      </c>
      <c r="S2624" s="3">
        <v>25.92</v>
      </c>
      <c r="T2624" s="3">
        <v>4</v>
      </c>
      <c r="U2624" s="3">
        <v>0</v>
      </c>
      <c r="V2624" s="3">
        <v>12.441600000000001</v>
      </c>
    </row>
    <row r="2625" spans="1:22" ht="14.25" customHeight="1" x14ac:dyDescent="0.25">
      <c r="A2625" s="3">
        <v>2624</v>
      </c>
      <c r="B2625" s="3" t="s">
        <v>5736</v>
      </c>
      <c r="C2625" s="4">
        <f>YEAR(Table_1[[#This Row],[Order Date]])</f>
        <v>2014</v>
      </c>
      <c r="D2625" s="9">
        <v>41935</v>
      </c>
      <c r="E2625" s="3">
        <v>41937</v>
      </c>
      <c r="F2625" s="3" t="s">
        <v>188</v>
      </c>
      <c r="G2625" s="3" t="s">
        <v>5737</v>
      </c>
      <c r="H2625" s="3" t="s">
        <v>5738</v>
      </c>
      <c r="I2625" s="3" t="s">
        <v>102</v>
      </c>
      <c r="J2625" s="3" t="s">
        <v>27</v>
      </c>
      <c r="K2625" s="3" t="s">
        <v>266</v>
      </c>
      <c r="L2625" s="3" t="s">
        <v>267</v>
      </c>
      <c r="M2625" s="3">
        <v>10024</v>
      </c>
      <c r="N2625" s="3" t="s">
        <v>148</v>
      </c>
      <c r="O2625" s="3" t="s">
        <v>5739</v>
      </c>
      <c r="P2625" s="3" t="s">
        <v>71</v>
      </c>
      <c r="Q2625" s="3" t="s">
        <v>1216</v>
      </c>
      <c r="R2625" s="3" t="s">
        <v>5740</v>
      </c>
      <c r="S2625" s="3">
        <v>11199.968000000001</v>
      </c>
      <c r="T2625" s="3">
        <v>4</v>
      </c>
      <c r="U2625" s="3">
        <v>0.2</v>
      </c>
      <c r="V2625" s="3">
        <v>3919.9887999999992</v>
      </c>
    </row>
    <row r="2626" spans="1:22" ht="14.25" customHeight="1" x14ac:dyDescent="0.25">
      <c r="A2626" s="3">
        <v>2625</v>
      </c>
      <c r="B2626" s="3" t="s">
        <v>5736</v>
      </c>
      <c r="C2626" s="4">
        <f>YEAR(Table_1[[#This Row],[Order Date]])</f>
        <v>2014</v>
      </c>
      <c r="D2626" s="9">
        <v>41935</v>
      </c>
      <c r="E2626" s="3">
        <v>41937</v>
      </c>
      <c r="F2626" s="3" t="s">
        <v>188</v>
      </c>
      <c r="G2626" s="3" t="s">
        <v>5737</v>
      </c>
      <c r="H2626" s="3" t="s">
        <v>5738</v>
      </c>
      <c r="I2626" s="3" t="s">
        <v>102</v>
      </c>
      <c r="J2626" s="3" t="s">
        <v>27</v>
      </c>
      <c r="K2626" s="3" t="s">
        <v>266</v>
      </c>
      <c r="L2626" s="3" t="s">
        <v>267</v>
      </c>
      <c r="M2626" s="3">
        <v>10024</v>
      </c>
      <c r="N2626" s="3" t="s">
        <v>148</v>
      </c>
      <c r="O2626" s="3" t="s">
        <v>2791</v>
      </c>
      <c r="P2626" s="3" t="s">
        <v>71</v>
      </c>
      <c r="Q2626" s="3" t="s">
        <v>72</v>
      </c>
      <c r="R2626" s="3" t="s">
        <v>2792</v>
      </c>
      <c r="S2626" s="3">
        <v>2399.6</v>
      </c>
      <c r="T2626" s="3">
        <v>8</v>
      </c>
      <c r="U2626" s="3">
        <v>0</v>
      </c>
      <c r="V2626" s="3">
        <v>647.89200000000005</v>
      </c>
    </row>
    <row r="2627" spans="1:22" ht="14.25" customHeight="1" x14ac:dyDescent="0.25">
      <c r="A2627" s="3">
        <v>2626</v>
      </c>
      <c r="B2627" s="3" t="s">
        <v>5736</v>
      </c>
      <c r="C2627" s="4">
        <f>YEAR(Table_1[[#This Row],[Order Date]])</f>
        <v>2014</v>
      </c>
      <c r="D2627" s="9">
        <v>41935</v>
      </c>
      <c r="E2627" s="3">
        <v>41937</v>
      </c>
      <c r="F2627" s="3" t="s">
        <v>188</v>
      </c>
      <c r="G2627" s="3" t="s">
        <v>5737</v>
      </c>
      <c r="H2627" s="3" t="s">
        <v>5738</v>
      </c>
      <c r="I2627" s="3" t="s">
        <v>102</v>
      </c>
      <c r="J2627" s="3" t="s">
        <v>27</v>
      </c>
      <c r="K2627" s="3" t="s">
        <v>266</v>
      </c>
      <c r="L2627" s="3" t="s">
        <v>267</v>
      </c>
      <c r="M2627" s="3">
        <v>10024</v>
      </c>
      <c r="N2627" s="3" t="s">
        <v>148</v>
      </c>
      <c r="O2627" s="3" t="s">
        <v>526</v>
      </c>
      <c r="P2627" s="3" t="s">
        <v>46</v>
      </c>
      <c r="Q2627" s="3" t="s">
        <v>173</v>
      </c>
      <c r="R2627" s="3" t="s">
        <v>527</v>
      </c>
      <c r="S2627" s="3">
        <v>63.9</v>
      </c>
      <c r="T2627" s="3">
        <v>5</v>
      </c>
      <c r="U2627" s="3">
        <v>0</v>
      </c>
      <c r="V2627" s="3">
        <v>28.754999999999995</v>
      </c>
    </row>
    <row r="2628" spans="1:22" ht="14.25" customHeight="1" x14ac:dyDescent="0.25">
      <c r="A2628" s="3">
        <v>2627</v>
      </c>
      <c r="B2628" s="3" t="s">
        <v>5736</v>
      </c>
      <c r="C2628" s="4">
        <f>YEAR(Table_1[[#This Row],[Order Date]])</f>
        <v>2014</v>
      </c>
      <c r="D2628" s="9">
        <v>41935</v>
      </c>
      <c r="E2628" s="3">
        <v>41937</v>
      </c>
      <c r="F2628" s="3" t="s">
        <v>188</v>
      </c>
      <c r="G2628" s="3" t="s">
        <v>5737</v>
      </c>
      <c r="H2628" s="3" t="s">
        <v>5738</v>
      </c>
      <c r="I2628" s="3" t="s">
        <v>102</v>
      </c>
      <c r="J2628" s="3" t="s">
        <v>27</v>
      </c>
      <c r="K2628" s="3" t="s">
        <v>266</v>
      </c>
      <c r="L2628" s="3" t="s">
        <v>267</v>
      </c>
      <c r="M2628" s="3">
        <v>10024</v>
      </c>
      <c r="N2628" s="3" t="s">
        <v>148</v>
      </c>
      <c r="O2628" s="3" t="s">
        <v>1977</v>
      </c>
      <c r="P2628" s="3" t="s">
        <v>71</v>
      </c>
      <c r="Q2628" s="3" t="s">
        <v>72</v>
      </c>
      <c r="R2628" s="3" t="s">
        <v>1978</v>
      </c>
      <c r="S2628" s="3">
        <v>52.99</v>
      </c>
      <c r="T2628" s="3">
        <v>1</v>
      </c>
      <c r="U2628" s="3">
        <v>0</v>
      </c>
      <c r="V2628" s="3">
        <v>0.52989999999999782</v>
      </c>
    </row>
    <row r="2629" spans="1:22" ht="14.25" customHeight="1" x14ac:dyDescent="0.25">
      <c r="A2629" s="3">
        <v>2628</v>
      </c>
      <c r="B2629" s="3" t="s">
        <v>5741</v>
      </c>
      <c r="C2629" s="4">
        <f>YEAR(Table_1[[#This Row],[Order Date]])</f>
        <v>2014</v>
      </c>
      <c r="D2629" s="9">
        <v>41957</v>
      </c>
      <c r="E2629" s="3">
        <v>41959</v>
      </c>
      <c r="F2629" s="3" t="s">
        <v>188</v>
      </c>
      <c r="G2629" s="3" t="s">
        <v>979</v>
      </c>
      <c r="H2629" s="3" t="s">
        <v>980</v>
      </c>
      <c r="I2629" s="3" t="s">
        <v>41</v>
      </c>
      <c r="J2629" s="3" t="s">
        <v>27</v>
      </c>
      <c r="K2629" s="3" t="s">
        <v>318</v>
      </c>
      <c r="L2629" s="3" t="s">
        <v>498</v>
      </c>
      <c r="M2629" s="3">
        <v>45503</v>
      </c>
      <c r="N2629" s="3" t="s">
        <v>148</v>
      </c>
      <c r="O2629" s="3" t="s">
        <v>1750</v>
      </c>
      <c r="P2629" s="3" t="s">
        <v>71</v>
      </c>
      <c r="Q2629" s="3" t="s">
        <v>161</v>
      </c>
      <c r="R2629" s="3" t="s">
        <v>1751</v>
      </c>
      <c r="S2629" s="3">
        <v>60.864000000000004</v>
      </c>
      <c r="T2629" s="3">
        <v>4</v>
      </c>
      <c r="U2629" s="3">
        <v>0.2</v>
      </c>
      <c r="V2629" s="3">
        <v>9.1295999999999964</v>
      </c>
    </row>
    <row r="2630" spans="1:22" ht="14.25" customHeight="1" x14ac:dyDescent="0.25">
      <c r="A2630" s="3">
        <v>2629</v>
      </c>
      <c r="B2630" s="3" t="s">
        <v>5741</v>
      </c>
      <c r="C2630" s="4">
        <f>YEAR(Table_1[[#This Row],[Order Date]])</f>
        <v>2014</v>
      </c>
      <c r="D2630" s="9">
        <v>41957</v>
      </c>
      <c r="E2630" s="3">
        <v>41959</v>
      </c>
      <c r="F2630" s="3" t="s">
        <v>188</v>
      </c>
      <c r="G2630" s="3" t="s">
        <v>979</v>
      </c>
      <c r="H2630" s="3" t="s">
        <v>980</v>
      </c>
      <c r="I2630" s="3" t="s">
        <v>41</v>
      </c>
      <c r="J2630" s="3" t="s">
        <v>27</v>
      </c>
      <c r="K2630" s="3" t="s">
        <v>318</v>
      </c>
      <c r="L2630" s="3" t="s">
        <v>498</v>
      </c>
      <c r="M2630" s="3">
        <v>45503</v>
      </c>
      <c r="N2630" s="3" t="s">
        <v>148</v>
      </c>
      <c r="O2630" s="3" t="s">
        <v>5742</v>
      </c>
      <c r="P2630" s="3" t="s">
        <v>71</v>
      </c>
      <c r="Q2630" s="3" t="s">
        <v>682</v>
      </c>
      <c r="R2630" s="3" t="s">
        <v>5743</v>
      </c>
      <c r="S2630" s="3">
        <v>652.99500000000012</v>
      </c>
      <c r="T2630" s="3">
        <v>7</v>
      </c>
      <c r="U2630" s="3">
        <v>0.7</v>
      </c>
      <c r="V2630" s="3">
        <v>-935.95949999999993</v>
      </c>
    </row>
    <row r="2631" spans="1:22" ht="14.25" customHeight="1" x14ac:dyDescent="0.25">
      <c r="A2631" s="3">
        <v>2630</v>
      </c>
      <c r="B2631" s="3" t="s">
        <v>5741</v>
      </c>
      <c r="C2631" s="4">
        <f>YEAR(Table_1[[#This Row],[Order Date]])</f>
        <v>2014</v>
      </c>
      <c r="D2631" s="9">
        <v>41957</v>
      </c>
      <c r="E2631" s="3">
        <v>41959</v>
      </c>
      <c r="F2631" s="3" t="s">
        <v>188</v>
      </c>
      <c r="G2631" s="3" t="s">
        <v>979</v>
      </c>
      <c r="H2631" s="3" t="s">
        <v>980</v>
      </c>
      <c r="I2631" s="3" t="s">
        <v>41</v>
      </c>
      <c r="J2631" s="3" t="s">
        <v>27</v>
      </c>
      <c r="K2631" s="3" t="s">
        <v>318</v>
      </c>
      <c r="L2631" s="3" t="s">
        <v>498</v>
      </c>
      <c r="M2631" s="3">
        <v>45503</v>
      </c>
      <c r="N2631" s="3" t="s">
        <v>148</v>
      </c>
      <c r="O2631" s="3" t="s">
        <v>5744</v>
      </c>
      <c r="P2631" s="3" t="s">
        <v>46</v>
      </c>
      <c r="Q2631" s="3" t="s">
        <v>75</v>
      </c>
      <c r="R2631" s="3" t="s">
        <v>5745</v>
      </c>
      <c r="S2631" s="3">
        <v>11.220000000000002</v>
      </c>
      <c r="T2631" s="3">
        <v>10</v>
      </c>
      <c r="U2631" s="3">
        <v>0.7</v>
      </c>
      <c r="V2631" s="3">
        <v>-7.4799999999999969</v>
      </c>
    </row>
    <row r="2632" spans="1:22" ht="14.25" customHeight="1" x14ac:dyDescent="0.25">
      <c r="A2632" s="3">
        <v>2631</v>
      </c>
      <c r="B2632" s="3" t="s">
        <v>5746</v>
      </c>
      <c r="C2632" s="4">
        <f>YEAR(Table_1[[#This Row],[Order Date]])</f>
        <v>2012</v>
      </c>
      <c r="D2632" s="9">
        <v>41162</v>
      </c>
      <c r="E2632" s="3">
        <v>41167</v>
      </c>
      <c r="F2632" s="3" t="s">
        <v>50</v>
      </c>
      <c r="G2632" s="3" t="s">
        <v>4126</v>
      </c>
      <c r="H2632" s="3" t="s">
        <v>4127</v>
      </c>
      <c r="I2632" s="3" t="s">
        <v>26</v>
      </c>
      <c r="J2632" s="3" t="s">
        <v>27</v>
      </c>
      <c r="K2632" s="3" t="s">
        <v>4548</v>
      </c>
      <c r="L2632" s="3" t="s">
        <v>649</v>
      </c>
      <c r="M2632" s="3">
        <v>74133</v>
      </c>
      <c r="N2632" s="3" t="s">
        <v>105</v>
      </c>
      <c r="O2632" s="3" t="s">
        <v>4942</v>
      </c>
      <c r="P2632" s="3" t="s">
        <v>46</v>
      </c>
      <c r="Q2632" s="3" t="s">
        <v>90</v>
      </c>
      <c r="R2632" s="3" t="s">
        <v>4943</v>
      </c>
      <c r="S2632" s="3">
        <v>14.940000000000001</v>
      </c>
      <c r="T2632" s="3">
        <v>3</v>
      </c>
      <c r="U2632" s="3">
        <v>0</v>
      </c>
      <c r="V2632" s="3">
        <v>7.0218000000000007</v>
      </c>
    </row>
    <row r="2633" spans="1:22" ht="14.25" customHeight="1" x14ac:dyDescent="0.25">
      <c r="A2633" s="3">
        <v>2632</v>
      </c>
      <c r="B2633" s="3" t="s">
        <v>5747</v>
      </c>
      <c r="C2633" s="4">
        <f>YEAR(Table_1[[#This Row],[Order Date]])</f>
        <v>2014</v>
      </c>
      <c r="D2633" s="9">
        <v>41775</v>
      </c>
      <c r="E2633" s="3">
        <v>41780</v>
      </c>
      <c r="F2633" s="3" t="s">
        <v>50</v>
      </c>
      <c r="G2633" s="3" t="s">
        <v>5748</v>
      </c>
      <c r="H2633" s="3" t="s">
        <v>5749</v>
      </c>
      <c r="I2633" s="3" t="s">
        <v>26</v>
      </c>
      <c r="J2633" s="3" t="s">
        <v>27</v>
      </c>
      <c r="K2633" s="3" t="s">
        <v>95</v>
      </c>
      <c r="L2633" s="3" t="s">
        <v>96</v>
      </c>
      <c r="M2633" s="3">
        <v>98103</v>
      </c>
      <c r="N2633" s="3" t="s">
        <v>44</v>
      </c>
      <c r="O2633" s="3" t="s">
        <v>3462</v>
      </c>
      <c r="P2633" s="3" t="s">
        <v>32</v>
      </c>
      <c r="Q2633" s="3" t="s">
        <v>65</v>
      </c>
      <c r="R2633" s="3" t="s">
        <v>3463</v>
      </c>
      <c r="S2633" s="3">
        <v>39.96</v>
      </c>
      <c r="T2633" s="3">
        <v>2</v>
      </c>
      <c r="U2633" s="3">
        <v>0</v>
      </c>
      <c r="V2633" s="3">
        <v>17.182800000000004</v>
      </c>
    </row>
    <row r="2634" spans="1:22" ht="14.25" customHeight="1" x14ac:dyDescent="0.25">
      <c r="A2634" s="3">
        <v>2633</v>
      </c>
      <c r="B2634" s="3" t="s">
        <v>5747</v>
      </c>
      <c r="C2634" s="4">
        <f>YEAR(Table_1[[#This Row],[Order Date]])</f>
        <v>2014</v>
      </c>
      <c r="D2634" s="9">
        <v>41775</v>
      </c>
      <c r="E2634" s="3">
        <v>41780</v>
      </c>
      <c r="F2634" s="3" t="s">
        <v>50</v>
      </c>
      <c r="G2634" s="3" t="s">
        <v>5748</v>
      </c>
      <c r="H2634" s="3" t="s">
        <v>5749</v>
      </c>
      <c r="I2634" s="3" t="s">
        <v>26</v>
      </c>
      <c r="J2634" s="3" t="s">
        <v>27</v>
      </c>
      <c r="K2634" s="3" t="s">
        <v>95</v>
      </c>
      <c r="L2634" s="3" t="s">
        <v>96</v>
      </c>
      <c r="M2634" s="3">
        <v>98103</v>
      </c>
      <c r="N2634" s="3" t="s">
        <v>44</v>
      </c>
      <c r="O2634" s="3" t="s">
        <v>5750</v>
      </c>
      <c r="P2634" s="3" t="s">
        <v>32</v>
      </c>
      <c r="Q2634" s="3" t="s">
        <v>36</v>
      </c>
      <c r="R2634" s="3" t="s">
        <v>5751</v>
      </c>
      <c r="S2634" s="3">
        <v>42.624000000000002</v>
      </c>
      <c r="T2634" s="3">
        <v>2</v>
      </c>
      <c r="U2634" s="3">
        <v>0.2</v>
      </c>
      <c r="V2634" s="3">
        <v>4.2623999999999977</v>
      </c>
    </row>
    <row r="2635" spans="1:22" ht="14.25" customHeight="1" x14ac:dyDescent="0.25">
      <c r="A2635" s="3">
        <v>2634</v>
      </c>
      <c r="B2635" s="3" t="s">
        <v>5747</v>
      </c>
      <c r="C2635" s="4">
        <f>YEAR(Table_1[[#This Row],[Order Date]])</f>
        <v>2014</v>
      </c>
      <c r="D2635" s="9">
        <v>41775</v>
      </c>
      <c r="E2635" s="3">
        <v>41780</v>
      </c>
      <c r="F2635" s="3" t="s">
        <v>50</v>
      </c>
      <c r="G2635" s="3" t="s">
        <v>5748</v>
      </c>
      <c r="H2635" s="3" t="s">
        <v>5749</v>
      </c>
      <c r="I2635" s="3" t="s">
        <v>26</v>
      </c>
      <c r="J2635" s="3" t="s">
        <v>27</v>
      </c>
      <c r="K2635" s="3" t="s">
        <v>95</v>
      </c>
      <c r="L2635" s="3" t="s">
        <v>96</v>
      </c>
      <c r="M2635" s="3">
        <v>98103</v>
      </c>
      <c r="N2635" s="3" t="s">
        <v>44</v>
      </c>
      <c r="O2635" s="3" t="s">
        <v>686</v>
      </c>
      <c r="P2635" s="3" t="s">
        <v>32</v>
      </c>
      <c r="Q2635" s="3" t="s">
        <v>36</v>
      </c>
      <c r="R2635" s="3" t="s">
        <v>687</v>
      </c>
      <c r="S2635" s="3">
        <v>220.96</v>
      </c>
      <c r="T2635" s="3">
        <v>1</v>
      </c>
      <c r="U2635" s="3">
        <v>0.2</v>
      </c>
      <c r="V2635" s="3">
        <v>24.857999999999983</v>
      </c>
    </row>
    <row r="2636" spans="1:22" ht="14.25" customHeight="1" x14ac:dyDescent="0.25">
      <c r="A2636" s="3">
        <v>2635</v>
      </c>
      <c r="B2636" s="3" t="s">
        <v>5752</v>
      </c>
      <c r="C2636" s="4">
        <f>YEAR(Table_1[[#This Row],[Order Date]])</f>
        <v>2012</v>
      </c>
      <c r="D2636" s="9">
        <v>41095</v>
      </c>
      <c r="E2636" s="3">
        <v>41100</v>
      </c>
      <c r="F2636" s="3" t="s">
        <v>23</v>
      </c>
      <c r="G2636" s="3" t="s">
        <v>4611</v>
      </c>
      <c r="H2636" s="3" t="s">
        <v>4612</v>
      </c>
      <c r="I2636" s="3" t="s">
        <v>41</v>
      </c>
      <c r="J2636" s="3" t="s">
        <v>27</v>
      </c>
      <c r="K2636" s="3" t="s">
        <v>1706</v>
      </c>
      <c r="L2636" s="3" t="s">
        <v>88</v>
      </c>
      <c r="M2636" s="3">
        <v>28314</v>
      </c>
      <c r="N2636" s="3" t="s">
        <v>30</v>
      </c>
      <c r="O2636" s="3" t="s">
        <v>5753</v>
      </c>
      <c r="P2636" s="3" t="s">
        <v>32</v>
      </c>
      <c r="Q2636" s="3" t="s">
        <v>65</v>
      </c>
      <c r="R2636" s="3" t="s">
        <v>5754</v>
      </c>
      <c r="S2636" s="3">
        <v>4.9280000000000008</v>
      </c>
      <c r="T2636" s="3">
        <v>2</v>
      </c>
      <c r="U2636" s="3">
        <v>0.2</v>
      </c>
      <c r="V2636" s="3">
        <v>0.73919999999999941</v>
      </c>
    </row>
    <row r="2637" spans="1:22" ht="14.25" customHeight="1" x14ac:dyDescent="0.25">
      <c r="A2637" s="3">
        <v>2636</v>
      </c>
      <c r="B2637" s="3" t="s">
        <v>5752</v>
      </c>
      <c r="C2637" s="4">
        <f>YEAR(Table_1[[#This Row],[Order Date]])</f>
        <v>2012</v>
      </c>
      <c r="D2637" s="9">
        <v>41095</v>
      </c>
      <c r="E2637" s="3">
        <v>41100</v>
      </c>
      <c r="F2637" s="3" t="s">
        <v>23</v>
      </c>
      <c r="G2637" s="3" t="s">
        <v>4611</v>
      </c>
      <c r="H2637" s="3" t="s">
        <v>4612</v>
      </c>
      <c r="I2637" s="3" t="s">
        <v>41</v>
      </c>
      <c r="J2637" s="3" t="s">
        <v>27</v>
      </c>
      <c r="K2637" s="3" t="s">
        <v>1706</v>
      </c>
      <c r="L2637" s="3" t="s">
        <v>88</v>
      </c>
      <c r="M2637" s="3">
        <v>28314</v>
      </c>
      <c r="N2637" s="3" t="s">
        <v>30</v>
      </c>
      <c r="O2637" s="3" t="s">
        <v>2106</v>
      </c>
      <c r="P2637" s="3" t="s">
        <v>46</v>
      </c>
      <c r="Q2637" s="3" t="s">
        <v>75</v>
      </c>
      <c r="R2637" s="3" t="s">
        <v>2107</v>
      </c>
      <c r="S2637" s="3">
        <v>7.2300000000000022</v>
      </c>
      <c r="T2637" s="3">
        <v>5</v>
      </c>
      <c r="U2637" s="3">
        <v>0.7</v>
      </c>
      <c r="V2637" s="3">
        <v>-5.7840000000000007</v>
      </c>
    </row>
    <row r="2638" spans="1:22" ht="14.25" customHeight="1" x14ac:dyDescent="0.25">
      <c r="A2638" s="3">
        <v>2637</v>
      </c>
      <c r="B2638" s="3" t="s">
        <v>5755</v>
      </c>
      <c r="C2638" s="4">
        <f>YEAR(Table_1[[#This Row],[Order Date]])</f>
        <v>2012</v>
      </c>
      <c r="D2638" s="9">
        <v>41136</v>
      </c>
      <c r="E2638" s="3">
        <v>41140</v>
      </c>
      <c r="F2638" s="3" t="s">
        <v>50</v>
      </c>
      <c r="G2638" s="3" t="s">
        <v>5756</v>
      </c>
      <c r="H2638" s="3" t="s">
        <v>5757</v>
      </c>
      <c r="I2638" s="3" t="s">
        <v>41</v>
      </c>
      <c r="J2638" s="3" t="s">
        <v>27</v>
      </c>
      <c r="K2638" s="3" t="s">
        <v>42</v>
      </c>
      <c r="L2638" s="3" t="s">
        <v>43</v>
      </c>
      <c r="M2638" s="3">
        <v>90045</v>
      </c>
      <c r="N2638" s="3" t="s">
        <v>44</v>
      </c>
      <c r="O2638" s="3" t="s">
        <v>2999</v>
      </c>
      <c r="P2638" s="3" t="s">
        <v>46</v>
      </c>
      <c r="Q2638" s="3" t="s">
        <v>59</v>
      </c>
      <c r="R2638" s="3" t="s">
        <v>3000</v>
      </c>
      <c r="S2638" s="3">
        <v>323.10000000000002</v>
      </c>
      <c r="T2638" s="3">
        <v>2</v>
      </c>
      <c r="U2638" s="3">
        <v>0</v>
      </c>
      <c r="V2638" s="3">
        <v>61.38900000000001</v>
      </c>
    </row>
    <row r="2639" spans="1:22" ht="14.25" customHeight="1" x14ac:dyDescent="0.25">
      <c r="A2639" s="3">
        <v>2638</v>
      </c>
      <c r="B2639" s="3" t="s">
        <v>5758</v>
      </c>
      <c r="C2639" s="4">
        <f>YEAR(Table_1[[#This Row],[Order Date]])</f>
        <v>2014</v>
      </c>
      <c r="D2639" s="9">
        <v>41803</v>
      </c>
      <c r="E2639" s="3">
        <v>41809</v>
      </c>
      <c r="F2639" s="3" t="s">
        <v>50</v>
      </c>
      <c r="G2639" s="3" t="s">
        <v>5759</v>
      </c>
      <c r="H2639" s="3" t="s">
        <v>5760</v>
      </c>
      <c r="I2639" s="3" t="s">
        <v>26</v>
      </c>
      <c r="J2639" s="3" t="s">
        <v>27</v>
      </c>
      <c r="K2639" s="3" t="s">
        <v>266</v>
      </c>
      <c r="L2639" s="3" t="s">
        <v>267</v>
      </c>
      <c r="M2639" s="3">
        <v>10035</v>
      </c>
      <c r="N2639" s="3" t="s">
        <v>148</v>
      </c>
      <c r="O2639" s="3" t="s">
        <v>5761</v>
      </c>
      <c r="P2639" s="3" t="s">
        <v>46</v>
      </c>
      <c r="Q2639" s="3" t="s">
        <v>90</v>
      </c>
      <c r="R2639" s="3" t="s">
        <v>5762</v>
      </c>
      <c r="S2639" s="3">
        <v>19.04</v>
      </c>
      <c r="T2639" s="3">
        <v>4</v>
      </c>
      <c r="U2639" s="3">
        <v>0</v>
      </c>
      <c r="V2639" s="3">
        <v>9.3295999999999992</v>
      </c>
    </row>
    <row r="2640" spans="1:22" ht="14.25" customHeight="1" x14ac:dyDescent="0.25">
      <c r="A2640" s="3">
        <v>2639</v>
      </c>
      <c r="B2640" s="3" t="s">
        <v>5758</v>
      </c>
      <c r="C2640" s="4">
        <f>YEAR(Table_1[[#This Row],[Order Date]])</f>
        <v>2014</v>
      </c>
      <c r="D2640" s="9">
        <v>41803</v>
      </c>
      <c r="E2640" s="3">
        <v>41809</v>
      </c>
      <c r="F2640" s="3" t="s">
        <v>50</v>
      </c>
      <c r="G2640" s="3" t="s">
        <v>5759</v>
      </c>
      <c r="H2640" s="3" t="s">
        <v>5760</v>
      </c>
      <c r="I2640" s="3" t="s">
        <v>26</v>
      </c>
      <c r="J2640" s="3" t="s">
        <v>27</v>
      </c>
      <c r="K2640" s="3" t="s">
        <v>266</v>
      </c>
      <c r="L2640" s="3" t="s">
        <v>267</v>
      </c>
      <c r="M2640" s="3">
        <v>10035</v>
      </c>
      <c r="N2640" s="3" t="s">
        <v>148</v>
      </c>
      <c r="O2640" s="3" t="s">
        <v>2018</v>
      </c>
      <c r="P2640" s="3" t="s">
        <v>46</v>
      </c>
      <c r="Q2640" s="3" t="s">
        <v>75</v>
      </c>
      <c r="R2640" s="3" t="s">
        <v>2019</v>
      </c>
      <c r="S2640" s="3">
        <v>13.128</v>
      </c>
      <c r="T2640" s="3">
        <v>3</v>
      </c>
      <c r="U2640" s="3">
        <v>0.2</v>
      </c>
      <c r="V2640" s="3">
        <v>4.2665999999999986</v>
      </c>
    </row>
    <row r="2641" spans="1:22" ht="14.25" customHeight="1" x14ac:dyDescent="0.25">
      <c r="A2641" s="3">
        <v>2640</v>
      </c>
      <c r="B2641" s="3" t="s">
        <v>5758</v>
      </c>
      <c r="C2641" s="4">
        <f>YEAR(Table_1[[#This Row],[Order Date]])</f>
        <v>2014</v>
      </c>
      <c r="D2641" s="9">
        <v>41803</v>
      </c>
      <c r="E2641" s="3">
        <v>41809</v>
      </c>
      <c r="F2641" s="3" t="s">
        <v>50</v>
      </c>
      <c r="G2641" s="3" t="s">
        <v>5759</v>
      </c>
      <c r="H2641" s="3" t="s">
        <v>5760</v>
      </c>
      <c r="I2641" s="3" t="s">
        <v>26</v>
      </c>
      <c r="J2641" s="3" t="s">
        <v>27</v>
      </c>
      <c r="K2641" s="3" t="s">
        <v>266</v>
      </c>
      <c r="L2641" s="3" t="s">
        <v>267</v>
      </c>
      <c r="M2641" s="3">
        <v>10035</v>
      </c>
      <c r="N2641" s="3" t="s">
        <v>148</v>
      </c>
      <c r="O2641" s="3" t="s">
        <v>5763</v>
      </c>
      <c r="P2641" s="3" t="s">
        <v>46</v>
      </c>
      <c r="Q2641" s="3" t="s">
        <v>68</v>
      </c>
      <c r="R2641" s="3" t="s">
        <v>5764</v>
      </c>
      <c r="S2641" s="3">
        <v>64.14</v>
      </c>
      <c r="T2641" s="3">
        <v>3</v>
      </c>
      <c r="U2641" s="3">
        <v>0</v>
      </c>
      <c r="V2641" s="3">
        <v>16.676400000000001</v>
      </c>
    </row>
    <row r="2642" spans="1:22" ht="14.25" customHeight="1" x14ac:dyDescent="0.25">
      <c r="A2642" s="3">
        <v>2641</v>
      </c>
      <c r="B2642" s="3" t="s">
        <v>5758</v>
      </c>
      <c r="C2642" s="4">
        <f>YEAR(Table_1[[#This Row],[Order Date]])</f>
        <v>2014</v>
      </c>
      <c r="D2642" s="9">
        <v>41803</v>
      </c>
      <c r="E2642" s="3">
        <v>41809</v>
      </c>
      <c r="F2642" s="3" t="s">
        <v>50</v>
      </c>
      <c r="G2642" s="3" t="s">
        <v>5759</v>
      </c>
      <c r="H2642" s="3" t="s">
        <v>5760</v>
      </c>
      <c r="I2642" s="3" t="s">
        <v>26</v>
      </c>
      <c r="J2642" s="3" t="s">
        <v>27</v>
      </c>
      <c r="K2642" s="3" t="s">
        <v>266</v>
      </c>
      <c r="L2642" s="3" t="s">
        <v>267</v>
      </c>
      <c r="M2642" s="3">
        <v>10035</v>
      </c>
      <c r="N2642" s="3" t="s">
        <v>148</v>
      </c>
      <c r="O2642" s="3" t="s">
        <v>1807</v>
      </c>
      <c r="P2642" s="3" t="s">
        <v>32</v>
      </c>
      <c r="Q2642" s="3" t="s">
        <v>36</v>
      </c>
      <c r="R2642" s="3" t="s">
        <v>1808</v>
      </c>
      <c r="S2642" s="3">
        <v>858.24</v>
      </c>
      <c r="T2642" s="3">
        <v>4</v>
      </c>
      <c r="U2642" s="3">
        <v>0.1</v>
      </c>
      <c r="V2642" s="3">
        <v>143.03999999999996</v>
      </c>
    </row>
    <row r="2643" spans="1:22" ht="14.25" customHeight="1" x14ac:dyDescent="0.25">
      <c r="A2643" s="3">
        <v>2642</v>
      </c>
      <c r="B2643" s="3" t="s">
        <v>5765</v>
      </c>
      <c r="C2643" s="4">
        <f>YEAR(Table_1[[#This Row],[Order Date]])</f>
        <v>2012</v>
      </c>
      <c r="D2643" s="9">
        <v>40959</v>
      </c>
      <c r="E2643" s="3">
        <v>40964</v>
      </c>
      <c r="F2643" s="3" t="s">
        <v>50</v>
      </c>
      <c r="G2643" s="3" t="s">
        <v>1851</v>
      </c>
      <c r="H2643" s="3" t="s">
        <v>1852</v>
      </c>
      <c r="I2643" s="3" t="s">
        <v>26</v>
      </c>
      <c r="J2643" s="3" t="s">
        <v>27</v>
      </c>
      <c r="K2643" s="3" t="s">
        <v>5766</v>
      </c>
      <c r="L2643" s="3" t="s">
        <v>1707</v>
      </c>
      <c r="M2643" s="3">
        <v>71901</v>
      </c>
      <c r="N2643" s="3" t="s">
        <v>30</v>
      </c>
      <c r="O2643" s="3" t="s">
        <v>2738</v>
      </c>
      <c r="P2643" s="3" t="s">
        <v>71</v>
      </c>
      <c r="Q2643" s="3" t="s">
        <v>161</v>
      </c>
      <c r="R2643" s="3" t="s">
        <v>2739</v>
      </c>
      <c r="S2643" s="3">
        <v>29.99</v>
      </c>
      <c r="T2643" s="3">
        <v>1</v>
      </c>
      <c r="U2643" s="3">
        <v>0</v>
      </c>
      <c r="V2643" s="3">
        <v>2.9989999999999988</v>
      </c>
    </row>
    <row r="2644" spans="1:22" ht="14.25" customHeight="1" x14ac:dyDescent="0.25">
      <c r="A2644" s="3">
        <v>2643</v>
      </c>
      <c r="B2644" s="3" t="s">
        <v>5767</v>
      </c>
      <c r="C2644" s="4">
        <f>YEAR(Table_1[[#This Row],[Order Date]])</f>
        <v>2013</v>
      </c>
      <c r="D2644" s="9">
        <v>41638</v>
      </c>
      <c r="E2644" s="3">
        <v>41639</v>
      </c>
      <c r="F2644" s="3" t="s">
        <v>188</v>
      </c>
      <c r="G2644" s="3" t="s">
        <v>4955</v>
      </c>
      <c r="H2644" s="3" t="s">
        <v>4956</v>
      </c>
      <c r="I2644" s="3" t="s">
        <v>26</v>
      </c>
      <c r="J2644" s="3" t="s">
        <v>27</v>
      </c>
      <c r="K2644" s="3" t="s">
        <v>456</v>
      </c>
      <c r="L2644" s="3" t="s">
        <v>211</v>
      </c>
      <c r="M2644" s="3">
        <v>60505</v>
      </c>
      <c r="N2644" s="3" t="s">
        <v>105</v>
      </c>
      <c r="O2644" s="3" t="s">
        <v>3793</v>
      </c>
      <c r="P2644" s="3" t="s">
        <v>46</v>
      </c>
      <c r="Q2644" s="3" t="s">
        <v>90</v>
      </c>
      <c r="R2644" s="3" t="s">
        <v>3794</v>
      </c>
      <c r="S2644" s="3">
        <v>186.048</v>
      </c>
      <c r="T2644" s="3">
        <v>6</v>
      </c>
      <c r="U2644" s="3">
        <v>0.2</v>
      </c>
      <c r="V2644" s="3">
        <v>67.442399999999992</v>
      </c>
    </row>
    <row r="2645" spans="1:22" ht="14.25" customHeight="1" x14ac:dyDescent="0.25">
      <c r="A2645" s="3">
        <v>2644</v>
      </c>
      <c r="B2645" s="3" t="s">
        <v>5768</v>
      </c>
      <c r="C2645" s="4">
        <f>YEAR(Table_1[[#This Row],[Order Date]])</f>
        <v>2013</v>
      </c>
      <c r="D2645" s="9">
        <v>41382</v>
      </c>
      <c r="E2645" s="3">
        <v>41386</v>
      </c>
      <c r="F2645" s="3" t="s">
        <v>23</v>
      </c>
      <c r="G2645" s="3" t="s">
        <v>3436</v>
      </c>
      <c r="H2645" s="3" t="s">
        <v>3437</v>
      </c>
      <c r="I2645" s="3" t="s">
        <v>102</v>
      </c>
      <c r="J2645" s="3" t="s">
        <v>27</v>
      </c>
      <c r="K2645" s="3" t="s">
        <v>4588</v>
      </c>
      <c r="L2645" s="3" t="s">
        <v>88</v>
      </c>
      <c r="M2645" s="3">
        <v>27604</v>
      </c>
      <c r="N2645" s="3" t="s">
        <v>30</v>
      </c>
      <c r="O2645" s="3" t="s">
        <v>2020</v>
      </c>
      <c r="P2645" s="3" t="s">
        <v>71</v>
      </c>
      <c r="Q2645" s="3" t="s">
        <v>72</v>
      </c>
      <c r="R2645" s="3" t="s">
        <v>2021</v>
      </c>
      <c r="S2645" s="3">
        <v>36.792000000000002</v>
      </c>
      <c r="T2645" s="3">
        <v>1</v>
      </c>
      <c r="U2645" s="3">
        <v>0.2</v>
      </c>
      <c r="V2645" s="3">
        <v>4.1390999999999991</v>
      </c>
    </row>
    <row r="2646" spans="1:22" ht="14.25" customHeight="1" x14ac:dyDescent="0.25">
      <c r="A2646" s="3">
        <v>2645</v>
      </c>
      <c r="B2646" s="3" t="s">
        <v>5768</v>
      </c>
      <c r="C2646" s="4">
        <f>YEAR(Table_1[[#This Row],[Order Date]])</f>
        <v>2013</v>
      </c>
      <c r="D2646" s="9">
        <v>41382</v>
      </c>
      <c r="E2646" s="3">
        <v>41386</v>
      </c>
      <c r="F2646" s="3" t="s">
        <v>23</v>
      </c>
      <c r="G2646" s="3" t="s">
        <v>3436</v>
      </c>
      <c r="H2646" s="3" t="s">
        <v>3437</v>
      </c>
      <c r="I2646" s="3" t="s">
        <v>102</v>
      </c>
      <c r="J2646" s="3" t="s">
        <v>27</v>
      </c>
      <c r="K2646" s="3" t="s">
        <v>4588</v>
      </c>
      <c r="L2646" s="3" t="s">
        <v>88</v>
      </c>
      <c r="M2646" s="3">
        <v>27604</v>
      </c>
      <c r="N2646" s="3" t="s">
        <v>30</v>
      </c>
      <c r="O2646" s="3" t="s">
        <v>1555</v>
      </c>
      <c r="P2646" s="3" t="s">
        <v>32</v>
      </c>
      <c r="Q2646" s="3" t="s">
        <v>65</v>
      </c>
      <c r="R2646" s="3" t="s">
        <v>1556</v>
      </c>
      <c r="S2646" s="3">
        <v>18.624000000000002</v>
      </c>
      <c r="T2646" s="3">
        <v>8</v>
      </c>
      <c r="U2646" s="3">
        <v>0.2</v>
      </c>
      <c r="V2646" s="3">
        <v>6.2855999999999987</v>
      </c>
    </row>
    <row r="2647" spans="1:22" ht="14.25" customHeight="1" x14ac:dyDescent="0.25">
      <c r="A2647" s="3">
        <v>2646</v>
      </c>
      <c r="B2647" s="3" t="s">
        <v>5769</v>
      </c>
      <c r="C2647" s="4">
        <f>YEAR(Table_1[[#This Row],[Order Date]])</f>
        <v>2011</v>
      </c>
      <c r="D2647" s="9">
        <v>40793</v>
      </c>
      <c r="E2647" s="3">
        <v>40798</v>
      </c>
      <c r="F2647" s="3" t="s">
        <v>23</v>
      </c>
      <c r="G2647" s="3" t="s">
        <v>4047</v>
      </c>
      <c r="H2647" s="3" t="s">
        <v>4048</v>
      </c>
      <c r="I2647" s="3" t="s">
        <v>26</v>
      </c>
      <c r="J2647" s="3" t="s">
        <v>27</v>
      </c>
      <c r="K2647" s="3" t="s">
        <v>4548</v>
      </c>
      <c r="L2647" s="3" t="s">
        <v>649</v>
      </c>
      <c r="M2647" s="3">
        <v>74133</v>
      </c>
      <c r="N2647" s="3" t="s">
        <v>105</v>
      </c>
      <c r="O2647" s="3" t="s">
        <v>3956</v>
      </c>
      <c r="P2647" s="3" t="s">
        <v>32</v>
      </c>
      <c r="Q2647" s="3" t="s">
        <v>65</v>
      </c>
      <c r="R2647" s="3" t="s">
        <v>5770</v>
      </c>
      <c r="S2647" s="3">
        <v>57.69</v>
      </c>
      <c r="T2647" s="3">
        <v>3</v>
      </c>
      <c r="U2647" s="3">
        <v>0</v>
      </c>
      <c r="V2647" s="3">
        <v>23.652900000000002</v>
      </c>
    </row>
    <row r="2648" spans="1:22" ht="14.25" customHeight="1" x14ac:dyDescent="0.25">
      <c r="A2648" s="3">
        <v>2647</v>
      </c>
      <c r="B2648" s="3" t="s">
        <v>5769</v>
      </c>
      <c r="C2648" s="4">
        <f>YEAR(Table_1[[#This Row],[Order Date]])</f>
        <v>2011</v>
      </c>
      <c r="D2648" s="9">
        <v>40793</v>
      </c>
      <c r="E2648" s="3">
        <v>40798</v>
      </c>
      <c r="F2648" s="3" t="s">
        <v>23</v>
      </c>
      <c r="G2648" s="3" t="s">
        <v>4047</v>
      </c>
      <c r="H2648" s="3" t="s">
        <v>4048</v>
      </c>
      <c r="I2648" s="3" t="s">
        <v>26</v>
      </c>
      <c r="J2648" s="3" t="s">
        <v>27</v>
      </c>
      <c r="K2648" s="3" t="s">
        <v>4548</v>
      </c>
      <c r="L2648" s="3" t="s">
        <v>649</v>
      </c>
      <c r="M2648" s="3">
        <v>74133</v>
      </c>
      <c r="N2648" s="3" t="s">
        <v>105</v>
      </c>
      <c r="O2648" s="3" t="s">
        <v>5771</v>
      </c>
      <c r="P2648" s="3" t="s">
        <v>46</v>
      </c>
      <c r="Q2648" s="3" t="s">
        <v>75</v>
      </c>
      <c r="R2648" s="3" t="s">
        <v>5772</v>
      </c>
      <c r="S2648" s="3">
        <v>42.81</v>
      </c>
      <c r="T2648" s="3">
        <v>3</v>
      </c>
      <c r="U2648" s="3">
        <v>0</v>
      </c>
      <c r="V2648" s="3">
        <v>20.120699999999999</v>
      </c>
    </row>
    <row r="2649" spans="1:22" ht="14.25" customHeight="1" x14ac:dyDescent="0.25">
      <c r="A2649" s="3">
        <v>2648</v>
      </c>
      <c r="B2649" s="3" t="s">
        <v>5769</v>
      </c>
      <c r="C2649" s="4">
        <f>YEAR(Table_1[[#This Row],[Order Date]])</f>
        <v>2011</v>
      </c>
      <c r="D2649" s="9">
        <v>40793</v>
      </c>
      <c r="E2649" s="3">
        <v>40798</v>
      </c>
      <c r="F2649" s="3" t="s">
        <v>23</v>
      </c>
      <c r="G2649" s="3" t="s">
        <v>4047</v>
      </c>
      <c r="H2649" s="3" t="s">
        <v>4048</v>
      </c>
      <c r="I2649" s="3" t="s">
        <v>26</v>
      </c>
      <c r="J2649" s="3" t="s">
        <v>27</v>
      </c>
      <c r="K2649" s="3" t="s">
        <v>4548</v>
      </c>
      <c r="L2649" s="3" t="s">
        <v>649</v>
      </c>
      <c r="M2649" s="3">
        <v>74133</v>
      </c>
      <c r="N2649" s="3" t="s">
        <v>105</v>
      </c>
      <c r="O2649" s="3" t="s">
        <v>5773</v>
      </c>
      <c r="P2649" s="3" t="s">
        <v>46</v>
      </c>
      <c r="Q2649" s="3" t="s">
        <v>90</v>
      </c>
      <c r="R2649" s="3" t="s">
        <v>5774</v>
      </c>
      <c r="S2649" s="3">
        <v>12.96</v>
      </c>
      <c r="T2649" s="3">
        <v>2</v>
      </c>
      <c r="U2649" s="3">
        <v>0</v>
      </c>
      <c r="V2649" s="3">
        <v>6.2208000000000006</v>
      </c>
    </row>
    <row r="2650" spans="1:22" ht="14.25" customHeight="1" x14ac:dyDescent="0.25">
      <c r="A2650" s="3">
        <v>2649</v>
      </c>
      <c r="B2650" s="3" t="s">
        <v>5769</v>
      </c>
      <c r="C2650" s="4">
        <f>YEAR(Table_1[[#This Row],[Order Date]])</f>
        <v>2011</v>
      </c>
      <c r="D2650" s="9">
        <v>40793</v>
      </c>
      <c r="E2650" s="3">
        <v>40798</v>
      </c>
      <c r="F2650" s="3" t="s">
        <v>23</v>
      </c>
      <c r="G2650" s="3" t="s">
        <v>4047</v>
      </c>
      <c r="H2650" s="3" t="s">
        <v>4048</v>
      </c>
      <c r="I2650" s="3" t="s">
        <v>26</v>
      </c>
      <c r="J2650" s="3" t="s">
        <v>27</v>
      </c>
      <c r="K2650" s="3" t="s">
        <v>4548</v>
      </c>
      <c r="L2650" s="3" t="s">
        <v>649</v>
      </c>
      <c r="M2650" s="3">
        <v>74133</v>
      </c>
      <c r="N2650" s="3" t="s">
        <v>105</v>
      </c>
      <c r="O2650" s="3" t="s">
        <v>5643</v>
      </c>
      <c r="P2650" s="3" t="s">
        <v>32</v>
      </c>
      <c r="Q2650" s="3" t="s">
        <v>65</v>
      </c>
      <c r="R2650" s="3" t="s">
        <v>5644</v>
      </c>
      <c r="S2650" s="3">
        <v>821.87999999999988</v>
      </c>
      <c r="T2650" s="3">
        <v>6</v>
      </c>
      <c r="U2650" s="3">
        <v>0</v>
      </c>
      <c r="V2650" s="3">
        <v>213.68880000000001</v>
      </c>
    </row>
    <row r="2651" spans="1:22" ht="14.25" customHeight="1" x14ac:dyDescent="0.25">
      <c r="A2651" s="3">
        <v>2650</v>
      </c>
      <c r="B2651" s="3" t="s">
        <v>5769</v>
      </c>
      <c r="C2651" s="4">
        <f>YEAR(Table_1[[#This Row],[Order Date]])</f>
        <v>2011</v>
      </c>
      <c r="D2651" s="9">
        <v>40793</v>
      </c>
      <c r="E2651" s="3">
        <v>40798</v>
      </c>
      <c r="F2651" s="3" t="s">
        <v>23</v>
      </c>
      <c r="G2651" s="3" t="s">
        <v>4047</v>
      </c>
      <c r="H2651" s="3" t="s">
        <v>4048</v>
      </c>
      <c r="I2651" s="3" t="s">
        <v>26</v>
      </c>
      <c r="J2651" s="3" t="s">
        <v>27</v>
      </c>
      <c r="K2651" s="3" t="s">
        <v>4548</v>
      </c>
      <c r="L2651" s="3" t="s">
        <v>649</v>
      </c>
      <c r="M2651" s="3">
        <v>74133</v>
      </c>
      <c r="N2651" s="3" t="s">
        <v>105</v>
      </c>
      <c r="O2651" s="3" t="s">
        <v>613</v>
      </c>
      <c r="P2651" s="3" t="s">
        <v>71</v>
      </c>
      <c r="Q2651" s="3" t="s">
        <v>72</v>
      </c>
      <c r="R2651" s="3" t="s">
        <v>614</v>
      </c>
      <c r="S2651" s="3">
        <v>104.85000000000001</v>
      </c>
      <c r="T2651" s="3">
        <v>3</v>
      </c>
      <c r="U2651" s="3">
        <v>0</v>
      </c>
      <c r="V2651" s="3">
        <v>28.309500000000007</v>
      </c>
    </row>
    <row r="2652" spans="1:22" ht="14.25" customHeight="1" x14ac:dyDescent="0.25">
      <c r="A2652" s="3">
        <v>2651</v>
      </c>
      <c r="B2652" s="3" t="s">
        <v>5775</v>
      </c>
      <c r="C2652" s="4">
        <f>YEAR(Table_1[[#This Row],[Order Date]])</f>
        <v>2013</v>
      </c>
      <c r="D2652" s="9">
        <v>41544</v>
      </c>
      <c r="E2652" s="3">
        <v>41549</v>
      </c>
      <c r="F2652" s="3" t="s">
        <v>50</v>
      </c>
      <c r="G2652" s="3" t="s">
        <v>584</v>
      </c>
      <c r="H2652" s="3" t="s">
        <v>585</v>
      </c>
      <c r="I2652" s="3" t="s">
        <v>41</v>
      </c>
      <c r="J2652" s="3" t="s">
        <v>27</v>
      </c>
      <c r="K2652" s="3" t="s">
        <v>1179</v>
      </c>
      <c r="L2652" s="3" t="s">
        <v>43</v>
      </c>
      <c r="M2652" s="3">
        <v>92345</v>
      </c>
      <c r="N2652" s="3" t="s">
        <v>44</v>
      </c>
      <c r="O2652" s="3" t="s">
        <v>3491</v>
      </c>
      <c r="P2652" s="3" t="s">
        <v>32</v>
      </c>
      <c r="Q2652" s="3" t="s">
        <v>33</v>
      </c>
      <c r="R2652" s="3" t="s">
        <v>3492</v>
      </c>
      <c r="S2652" s="3">
        <v>424.95749999999992</v>
      </c>
      <c r="T2652" s="3">
        <v>5</v>
      </c>
      <c r="U2652" s="3">
        <v>0.15</v>
      </c>
      <c r="V2652" s="3">
        <v>19.997999999999976</v>
      </c>
    </row>
    <row r="2653" spans="1:22" ht="14.25" customHeight="1" x14ac:dyDescent="0.25">
      <c r="A2653" s="3">
        <v>2652</v>
      </c>
      <c r="B2653" s="3" t="s">
        <v>5776</v>
      </c>
      <c r="C2653" s="4">
        <f>YEAR(Table_1[[#This Row],[Order Date]])</f>
        <v>2014</v>
      </c>
      <c r="D2653" s="9">
        <v>41900</v>
      </c>
      <c r="E2653" s="3">
        <v>41904</v>
      </c>
      <c r="F2653" s="3" t="s">
        <v>23</v>
      </c>
      <c r="G2653" s="3" t="s">
        <v>1108</v>
      </c>
      <c r="H2653" s="3" t="s">
        <v>1109</v>
      </c>
      <c r="I2653" s="3" t="s">
        <v>41</v>
      </c>
      <c r="J2653" s="3" t="s">
        <v>27</v>
      </c>
      <c r="K2653" s="3" t="s">
        <v>3771</v>
      </c>
      <c r="L2653" s="3" t="s">
        <v>121</v>
      </c>
      <c r="M2653" s="3">
        <v>84604</v>
      </c>
      <c r="N2653" s="3" t="s">
        <v>44</v>
      </c>
      <c r="O2653" s="3" t="s">
        <v>5621</v>
      </c>
      <c r="P2653" s="3" t="s">
        <v>46</v>
      </c>
      <c r="Q2653" s="3" t="s">
        <v>75</v>
      </c>
      <c r="R2653" s="3" t="s">
        <v>1219</v>
      </c>
      <c r="S2653" s="3">
        <v>10.776000000000002</v>
      </c>
      <c r="T2653" s="3">
        <v>3</v>
      </c>
      <c r="U2653" s="3">
        <v>0.2</v>
      </c>
      <c r="V2653" s="3">
        <v>3.5021999999999989</v>
      </c>
    </row>
    <row r="2654" spans="1:22" ht="14.25" customHeight="1" x14ac:dyDescent="0.25">
      <c r="A2654" s="3">
        <v>2653</v>
      </c>
      <c r="B2654" s="3" t="s">
        <v>5776</v>
      </c>
      <c r="C2654" s="4">
        <f>YEAR(Table_1[[#This Row],[Order Date]])</f>
        <v>2014</v>
      </c>
      <c r="D2654" s="9">
        <v>41900</v>
      </c>
      <c r="E2654" s="3">
        <v>41904</v>
      </c>
      <c r="F2654" s="3" t="s">
        <v>23</v>
      </c>
      <c r="G2654" s="3" t="s">
        <v>1108</v>
      </c>
      <c r="H2654" s="3" t="s">
        <v>1109</v>
      </c>
      <c r="I2654" s="3" t="s">
        <v>41</v>
      </c>
      <c r="J2654" s="3" t="s">
        <v>27</v>
      </c>
      <c r="K2654" s="3" t="s">
        <v>3771</v>
      </c>
      <c r="L2654" s="3" t="s">
        <v>121</v>
      </c>
      <c r="M2654" s="3">
        <v>84604</v>
      </c>
      <c r="N2654" s="3" t="s">
        <v>44</v>
      </c>
      <c r="O2654" s="3" t="s">
        <v>2709</v>
      </c>
      <c r="P2654" s="3" t="s">
        <v>46</v>
      </c>
      <c r="Q2654" s="3" t="s">
        <v>75</v>
      </c>
      <c r="R2654" s="3" t="s">
        <v>2710</v>
      </c>
      <c r="S2654" s="3">
        <v>11.784000000000001</v>
      </c>
      <c r="T2654" s="3">
        <v>3</v>
      </c>
      <c r="U2654" s="3">
        <v>0.2</v>
      </c>
      <c r="V2654" s="3">
        <v>4.2716999999999992</v>
      </c>
    </row>
    <row r="2655" spans="1:22" ht="14.25" customHeight="1" x14ac:dyDescent="0.25">
      <c r="A2655" s="3">
        <v>2654</v>
      </c>
      <c r="B2655" s="3" t="s">
        <v>5776</v>
      </c>
      <c r="C2655" s="4">
        <f>YEAR(Table_1[[#This Row],[Order Date]])</f>
        <v>2014</v>
      </c>
      <c r="D2655" s="9">
        <v>41900</v>
      </c>
      <c r="E2655" s="3">
        <v>41904</v>
      </c>
      <c r="F2655" s="3" t="s">
        <v>23</v>
      </c>
      <c r="G2655" s="3" t="s">
        <v>1108</v>
      </c>
      <c r="H2655" s="3" t="s">
        <v>1109</v>
      </c>
      <c r="I2655" s="3" t="s">
        <v>41</v>
      </c>
      <c r="J2655" s="3" t="s">
        <v>27</v>
      </c>
      <c r="K2655" s="3" t="s">
        <v>3771</v>
      </c>
      <c r="L2655" s="3" t="s">
        <v>121</v>
      </c>
      <c r="M2655" s="3">
        <v>84604</v>
      </c>
      <c r="N2655" s="3" t="s">
        <v>44</v>
      </c>
      <c r="O2655" s="3" t="s">
        <v>5777</v>
      </c>
      <c r="P2655" s="3" t="s">
        <v>46</v>
      </c>
      <c r="Q2655" s="3" t="s">
        <v>90</v>
      </c>
      <c r="R2655" s="3" t="s">
        <v>5778</v>
      </c>
      <c r="S2655" s="3">
        <v>164.88</v>
      </c>
      <c r="T2655" s="3">
        <v>3</v>
      </c>
      <c r="U2655" s="3">
        <v>0</v>
      </c>
      <c r="V2655" s="3">
        <v>80.791200000000003</v>
      </c>
    </row>
    <row r="2656" spans="1:22" ht="14.25" customHeight="1" x14ac:dyDescent="0.25">
      <c r="A2656" s="3">
        <v>2655</v>
      </c>
      <c r="B2656" s="3" t="s">
        <v>5776</v>
      </c>
      <c r="C2656" s="4">
        <f>YEAR(Table_1[[#This Row],[Order Date]])</f>
        <v>2014</v>
      </c>
      <c r="D2656" s="9">
        <v>41900</v>
      </c>
      <c r="E2656" s="3">
        <v>41904</v>
      </c>
      <c r="F2656" s="3" t="s">
        <v>23</v>
      </c>
      <c r="G2656" s="3" t="s">
        <v>1108</v>
      </c>
      <c r="H2656" s="3" t="s">
        <v>1109</v>
      </c>
      <c r="I2656" s="3" t="s">
        <v>41</v>
      </c>
      <c r="J2656" s="3" t="s">
        <v>27</v>
      </c>
      <c r="K2656" s="3" t="s">
        <v>3771</v>
      </c>
      <c r="L2656" s="3" t="s">
        <v>121</v>
      </c>
      <c r="M2656" s="3">
        <v>84604</v>
      </c>
      <c r="N2656" s="3" t="s">
        <v>44</v>
      </c>
      <c r="O2656" s="3" t="s">
        <v>5779</v>
      </c>
      <c r="P2656" s="3" t="s">
        <v>32</v>
      </c>
      <c r="Q2656" s="3" t="s">
        <v>33</v>
      </c>
      <c r="R2656" s="3" t="s">
        <v>5780</v>
      </c>
      <c r="S2656" s="3">
        <v>1292.94</v>
      </c>
      <c r="T2656" s="3">
        <v>3</v>
      </c>
      <c r="U2656" s="3">
        <v>0</v>
      </c>
      <c r="V2656" s="3">
        <v>77.576399999999921</v>
      </c>
    </row>
    <row r="2657" spans="1:22" ht="14.25" customHeight="1" x14ac:dyDescent="0.25">
      <c r="A2657" s="3">
        <v>2656</v>
      </c>
      <c r="B2657" s="3" t="s">
        <v>5776</v>
      </c>
      <c r="C2657" s="4">
        <f>YEAR(Table_1[[#This Row],[Order Date]])</f>
        <v>2014</v>
      </c>
      <c r="D2657" s="9">
        <v>41900</v>
      </c>
      <c r="E2657" s="3">
        <v>41904</v>
      </c>
      <c r="F2657" s="3" t="s">
        <v>23</v>
      </c>
      <c r="G2657" s="3" t="s">
        <v>1108</v>
      </c>
      <c r="H2657" s="3" t="s">
        <v>1109</v>
      </c>
      <c r="I2657" s="3" t="s">
        <v>41</v>
      </c>
      <c r="J2657" s="3" t="s">
        <v>27</v>
      </c>
      <c r="K2657" s="3" t="s">
        <v>3771</v>
      </c>
      <c r="L2657" s="3" t="s">
        <v>121</v>
      </c>
      <c r="M2657" s="3">
        <v>84604</v>
      </c>
      <c r="N2657" s="3" t="s">
        <v>44</v>
      </c>
      <c r="O2657" s="3" t="s">
        <v>5781</v>
      </c>
      <c r="P2657" s="3" t="s">
        <v>46</v>
      </c>
      <c r="Q2657" s="3" t="s">
        <v>75</v>
      </c>
      <c r="R2657" s="3" t="s">
        <v>5782</v>
      </c>
      <c r="S2657" s="3">
        <v>25.584000000000003</v>
      </c>
      <c r="T2657" s="3">
        <v>2</v>
      </c>
      <c r="U2657" s="3">
        <v>0.2</v>
      </c>
      <c r="V2657" s="3">
        <v>8.9543999999999997</v>
      </c>
    </row>
    <row r="2658" spans="1:22" ht="14.25" customHeight="1" x14ac:dyDescent="0.25">
      <c r="A2658" s="3">
        <v>2657</v>
      </c>
      <c r="B2658" s="3" t="s">
        <v>5776</v>
      </c>
      <c r="C2658" s="4">
        <f>YEAR(Table_1[[#This Row],[Order Date]])</f>
        <v>2014</v>
      </c>
      <c r="D2658" s="9">
        <v>41900</v>
      </c>
      <c r="E2658" s="3">
        <v>41904</v>
      </c>
      <c r="F2658" s="3" t="s">
        <v>23</v>
      </c>
      <c r="G2658" s="3" t="s">
        <v>1108</v>
      </c>
      <c r="H2658" s="3" t="s">
        <v>1109</v>
      </c>
      <c r="I2658" s="3" t="s">
        <v>41</v>
      </c>
      <c r="J2658" s="3" t="s">
        <v>27</v>
      </c>
      <c r="K2658" s="3" t="s">
        <v>3771</v>
      </c>
      <c r="L2658" s="3" t="s">
        <v>121</v>
      </c>
      <c r="M2658" s="3">
        <v>84604</v>
      </c>
      <c r="N2658" s="3" t="s">
        <v>44</v>
      </c>
      <c r="O2658" s="3" t="s">
        <v>2064</v>
      </c>
      <c r="P2658" s="3" t="s">
        <v>46</v>
      </c>
      <c r="Q2658" s="3" t="s">
        <v>59</v>
      </c>
      <c r="R2658" s="3" t="s">
        <v>2065</v>
      </c>
      <c r="S2658" s="3">
        <v>261.74</v>
      </c>
      <c r="T2658" s="3">
        <v>2</v>
      </c>
      <c r="U2658" s="3">
        <v>0</v>
      </c>
      <c r="V2658" s="3">
        <v>65.435000000000002</v>
      </c>
    </row>
    <row r="2659" spans="1:22" ht="14.25" customHeight="1" x14ac:dyDescent="0.25">
      <c r="A2659" s="3">
        <v>2658</v>
      </c>
      <c r="B2659" s="3" t="s">
        <v>5776</v>
      </c>
      <c r="C2659" s="4">
        <f>YEAR(Table_1[[#This Row],[Order Date]])</f>
        <v>2014</v>
      </c>
      <c r="D2659" s="9">
        <v>41900</v>
      </c>
      <c r="E2659" s="3">
        <v>41904</v>
      </c>
      <c r="F2659" s="3" t="s">
        <v>23</v>
      </c>
      <c r="G2659" s="3" t="s">
        <v>1108</v>
      </c>
      <c r="H2659" s="3" t="s">
        <v>1109</v>
      </c>
      <c r="I2659" s="3" t="s">
        <v>41</v>
      </c>
      <c r="J2659" s="3" t="s">
        <v>27</v>
      </c>
      <c r="K2659" s="3" t="s">
        <v>3771</v>
      </c>
      <c r="L2659" s="3" t="s">
        <v>121</v>
      </c>
      <c r="M2659" s="3">
        <v>84604</v>
      </c>
      <c r="N2659" s="3" t="s">
        <v>44</v>
      </c>
      <c r="O2659" s="3" t="s">
        <v>3060</v>
      </c>
      <c r="P2659" s="3" t="s">
        <v>46</v>
      </c>
      <c r="Q2659" s="3" t="s">
        <v>47</v>
      </c>
      <c r="R2659" s="3" t="s">
        <v>3061</v>
      </c>
      <c r="S2659" s="3">
        <v>14.399999999999999</v>
      </c>
      <c r="T2659" s="3">
        <v>5</v>
      </c>
      <c r="U2659" s="3">
        <v>0</v>
      </c>
      <c r="V2659" s="3">
        <v>7.056</v>
      </c>
    </row>
    <row r="2660" spans="1:22" ht="14.25" customHeight="1" x14ac:dyDescent="0.25">
      <c r="A2660" s="3">
        <v>2659</v>
      </c>
      <c r="B2660" s="3" t="s">
        <v>5783</v>
      </c>
      <c r="C2660" s="4">
        <f>YEAR(Table_1[[#This Row],[Order Date]])</f>
        <v>2013</v>
      </c>
      <c r="D2660" s="9">
        <v>41503</v>
      </c>
      <c r="E2660" s="3">
        <v>41507</v>
      </c>
      <c r="F2660" s="3" t="s">
        <v>50</v>
      </c>
      <c r="G2660" s="3" t="s">
        <v>111</v>
      </c>
      <c r="H2660" s="3" t="s">
        <v>112</v>
      </c>
      <c r="I2660" s="3" t="s">
        <v>26</v>
      </c>
      <c r="J2660" s="3" t="s">
        <v>27</v>
      </c>
      <c r="K2660" s="3" t="s">
        <v>127</v>
      </c>
      <c r="L2660" s="3" t="s">
        <v>43</v>
      </c>
      <c r="M2660" s="3">
        <v>94110</v>
      </c>
      <c r="N2660" s="3" t="s">
        <v>44</v>
      </c>
      <c r="O2660" s="3" t="s">
        <v>588</v>
      </c>
      <c r="P2660" s="3" t="s">
        <v>46</v>
      </c>
      <c r="Q2660" s="3" t="s">
        <v>173</v>
      </c>
      <c r="R2660" s="3" t="s">
        <v>589</v>
      </c>
      <c r="S2660" s="3">
        <v>10.86</v>
      </c>
      <c r="T2660" s="3">
        <v>3</v>
      </c>
      <c r="U2660" s="3">
        <v>0</v>
      </c>
      <c r="V2660" s="3">
        <v>5.1042000000000005</v>
      </c>
    </row>
    <row r="2661" spans="1:22" ht="14.25" customHeight="1" x14ac:dyDescent="0.25">
      <c r="A2661" s="3">
        <v>2660</v>
      </c>
      <c r="B2661" s="3" t="s">
        <v>5784</v>
      </c>
      <c r="C2661" s="4">
        <f>YEAR(Table_1[[#This Row],[Order Date]])</f>
        <v>2012</v>
      </c>
      <c r="D2661" s="9">
        <v>41267</v>
      </c>
      <c r="E2661" s="3">
        <v>41271</v>
      </c>
      <c r="F2661" s="3" t="s">
        <v>50</v>
      </c>
      <c r="G2661" s="3" t="s">
        <v>3389</v>
      </c>
      <c r="H2661" s="3" t="s">
        <v>3390</v>
      </c>
      <c r="I2661" s="3" t="s">
        <v>41</v>
      </c>
      <c r="J2661" s="3" t="s">
        <v>27</v>
      </c>
      <c r="K2661" s="3" t="s">
        <v>309</v>
      </c>
      <c r="L2661" s="3" t="s">
        <v>310</v>
      </c>
      <c r="M2661" s="3">
        <v>85234</v>
      </c>
      <c r="N2661" s="3" t="s">
        <v>44</v>
      </c>
      <c r="O2661" s="3" t="s">
        <v>686</v>
      </c>
      <c r="P2661" s="3" t="s">
        <v>32</v>
      </c>
      <c r="Q2661" s="3" t="s">
        <v>36</v>
      </c>
      <c r="R2661" s="3" t="s">
        <v>687</v>
      </c>
      <c r="S2661" s="3">
        <v>883.84</v>
      </c>
      <c r="T2661" s="3">
        <v>4</v>
      </c>
      <c r="U2661" s="3">
        <v>0.2</v>
      </c>
      <c r="V2661" s="3">
        <v>99.431999999999931</v>
      </c>
    </row>
    <row r="2662" spans="1:22" ht="14.25" customHeight="1" x14ac:dyDescent="0.25">
      <c r="A2662" s="3">
        <v>2661</v>
      </c>
      <c r="B2662" s="3" t="s">
        <v>5785</v>
      </c>
      <c r="C2662" s="4">
        <f>YEAR(Table_1[[#This Row],[Order Date]])</f>
        <v>2014</v>
      </c>
      <c r="D2662" s="9">
        <v>41972</v>
      </c>
      <c r="E2662" s="3">
        <v>41976</v>
      </c>
      <c r="F2662" s="3" t="s">
        <v>50</v>
      </c>
      <c r="G2662" s="3" t="s">
        <v>3107</v>
      </c>
      <c r="H2662" s="3" t="s">
        <v>3108</v>
      </c>
      <c r="I2662" s="3" t="s">
        <v>41</v>
      </c>
      <c r="J2662" s="3" t="s">
        <v>27</v>
      </c>
      <c r="K2662" s="3" t="s">
        <v>266</v>
      </c>
      <c r="L2662" s="3" t="s">
        <v>267</v>
      </c>
      <c r="M2662" s="3">
        <v>10035</v>
      </c>
      <c r="N2662" s="3" t="s">
        <v>148</v>
      </c>
      <c r="O2662" s="3" t="s">
        <v>5786</v>
      </c>
      <c r="P2662" s="3" t="s">
        <v>71</v>
      </c>
      <c r="Q2662" s="3" t="s">
        <v>72</v>
      </c>
      <c r="R2662" s="3" t="s">
        <v>5787</v>
      </c>
      <c r="S2662" s="3">
        <v>1979.89</v>
      </c>
      <c r="T2662" s="3">
        <v>11</v>
      </c>
      <c r="U2662" s="3">
        <v>0</v>
      </c>
      <c r="V2662" s="3">
        <v>494.97250000000003</v>
      </c>
    </row>
    <row r="2663" spans="1:22" ht="14.25" customHeight="1" x14ac:dyDescent="0.25">
      <c r="A2663" s="3">
        <v>2662</v>
      </c>
      <c r="B2663" s="3" t="s">
        <v>5785</v>
      </c>
      <c r="C2663" s="4">
        <f>YEAR(Table_1[[#This Row],[Order Date]])</f>
        <v>2014</v>
      </c>
      <c r="D2663" s="9">
        <v>41972</v>
      </c>
      <c r="E2663" s="3">
        <v>41976</v>
      </c>
      <c r="F2663" s="3" t="s">
        <v>50</v>
      </c>
      <c r="G2663" s="3" t="s">
        <v>3107</v>
      </c>
      <c r="H2663" s="3" t="s">
        <v>3108</v>
      </c>
      <c r="I2663" s="3" t="s">
        <v>41</v>
      </c>
      <c r="J2663" s="3" t="s">
        <v>27</v>
      </c>
      <c r="K2663" s="3" t="s">
        <v>266</v>
      </c>
      <c r="L2663" s="3" t="s">
        <v>267</v>
      </c>
      <c r="M2663" s="3">
        <v>10035</v>
      </c>
      <c r="N2663" s="3" t="s">
        <v>148</v>
      </c>
      <c r="O2663" s="3" t="s">
        <v>3453</v>
      </c>
      <c r="P2663" s="3" t="s">
        <v>46</v>
      </c>
      <c r="Q2663" s="3" t="s">
        <v>173</v>
      </c>
      <c r="R2663" s="3" t="s">
        <v>3454</v>
      </c>
      <c r="S2663" s="3">
        <v>79.959999999999994</v>
      </c>
      <c r="T2663" s="3">
        <v>2</v>
      </c>
      <c r="U2663" s="3">
        <v>0</v>
      </c>
      <c r="V2663" s="3">
        <v>35.981999999999992</v>
      </c>
    </row>
    <row r="2664" spans="1:22" ht="14.25" customHeight="1" x14ac:dyDescent="0.25">
      <c r="A2664" s="3">
        <v>2663</v>
      </c>
      <c r="B2664" s="3" t="s">
        <v>5788</v>
      </c>
      <c r="C2664" s="4">
        <f>YEAR(Table_1[[#This Row],[Order Date]])</f>
        <v>2014</v>
      </c>
      <c r="D2664" s="9">
        <v>41744</v>
      </c>
      <c r="E2664" s="3">
        <v>41745</v>
      </c>
      <c r="F2664" s="3" t="s">
        <v>188</v>
      </c>
      <c r="G2664" s="3" t="s">
        <v>5789</v>
      </c>
      <c r="H2664" s="3" t="s">
        <v>5790</v>
      </c>
      <c r="I2664" s="3" t="s">
        <v>102</v>
      </c>
      <c r="J2664" s="3" t="s">
        <v>27</v>
      </c>
      <c r="K2664" s="3" t="s">
        <v>318</v>
      </c>
      <c r="L2664" s="3" t="s">
        <v>596</v>
      </c>
      <c r="M2664" s="3">
        <v>65807</v>
      </c>
      <c r="N2664" s="3" t="s">
        <v>105</v>
      </c>
      <c r="O2664" s="3" t="s">
        <v>971</v>
      </c>
      <c r="P2664" s="3" t="s">
        <v>46</v>
      </c>
      <c r="Q2664" s="3" t="s">
        <v>75</v>
      </c>
      <c r="R2664" s="3" t="s">
        <v>972</v>
      </c>
      <c r="S2664" s="3">
        <v>8.76</v>
      </c>
      <c r="T2664" s="3">
        <v>2</v>
      </c>
      <c r="U2664" s="3">
        <v>0</v>
      </c>
      <c r="V2664" s="3">
        <v>4.2047999999999996</v>
      </c>
    </row>
    <row r="2665" spans="1:22" ht="14.25" customHeight="1" x14ac:dyDescent="0.25">
      <c r="A2665" s="3">
        <v>2664</v>
      </c>
      <c r="B2665" s="3" t="s">
        <v>5791</v>
      </c>
      <c r="C2665" s="4">
        <f>YEAR(Table_1[[#This Row],[Order Date]])</f>
        <v>2013</v>
      </c>
      <c r="D2665" s="9">
        <v>41396</v>
      </c>
      <c r="E2665" s="3">
        <v>41399</v>
      </c>
      <c r="F2665" s="3" t="s">
        <v>188</v>
      </c>
      <c r="G2665" s="3" t="s">
        <v>4372</v>
      </c>
      <c r="H2665" s="3" t="s">
        <v>4373</v>
      </c>
      <c r="I2665" s="3" t="s">
        <v>26</v>
      </c>
      <c r="J2665" s="3" t="s">
        <v>27</v>
      </c>
      <c r="K2665" s="3" t="s">
        <v>334</v>
      </c>
      <c r="L2665" s="3" t="s">
        <v>335</v>
      </c>
      <c r="M2665" s="3">
        <v>38109</v>
      </c>
      <c r="N2665" s="3" t="s">
        <v>30</v>
      </c>
      <c r="O2665" s="3" t="s">
        <v>2492</v>
      </c>
      <c r="P2665" s="3" t="s">
        <v>46</v>
      </c>
      <c r="Q2665" s="3" t="s">
        <v>47</v>
      </c>
      <c r="R2665" s="3" t="s">
        <v>2493</v>
      </c>
      <c r="S2665" s="3">
        <v>3.9840000000000004</v>
      </c>
      <c r="T2665" s="3">
        <v>1</v>
      </c>
      <c r="U2665" s="3">
        <v>0.2</v>
      </c>
      <c r="V2665" s="3">
        <v>1.2948</v>
      </c>
    </row>
    <row r="2666" spans="1:22" ht="14.25" customHeight="1" x14ac:dyDescent="0.25">
      <c r="A2666" s="3">
        <v>2665</v>
      </c>
      <c r="B2666" s="3" t="s">
        <v>5791</v>
      </c>
      <c r="C2666" s="4">
        <f>YEAR(Table_1[[#This Row],[Order Date]])</f>
        <v>2013</v>
      </c>
      <c r="D2666" s="9">
        <v>41396</v>
      </c>
      <c r="E2666" s="3">
        <v>41399</v>
      </c>
      <c r="F2666" s="3" t="s">
        <v>188</v>
      </c>
      <c r="G2666" s="3" t="s">
        <v>4372</v>
      </c>
      <c r="H2666" s="3" t="s">
        <v>4373</v>
      </c>
      <c r="I2666" s="3" t="s">
        <v>26</v>
      </c>
      <c r="J2666" s="3" t="s">
        <v>27</v>
      </c>
      <c r="K2666" s="3" t="s">
        <v>334</v>
      </c>
      <c r="L2666" s="3" t="s">
        <v>335</v>
      </c>
      <c r="M2666" s="3">
        <v>38109</v>
      </c>
      <c r="N2666" s="3" t="s">
        <v>30</v>
      </c>
      <c r="O2666" s="3" t="s">
        <v>539</v>
      </c>
      <c r="P2666" s="3" t="s">
        <v>32</v>
      </c>
      <c r="Q2666" s="3" t="s">
        <v>56</v>
      </c>
      <c r="R2666" s="3" t="s">
        <v>540</v>
      </c>
      <c r="S2666" s="3">
        <v>370.62</v>
      </c>
      <c r="T2666" s="3">
        <v>3</v>
      </c>
      <c r="U2666" s="3">
        <v>0.4</v>
      </c>
      <c r="V2666" s="3">
        <v>-142.07100000000008</v>
      </c>
    </row>
    <row r="2667" spans="1:22" ht="14.25" customHeight="1" x14ac:dyDescent="0.25">
      <c r="A2667" s="3">
        <v>2666</v>
      </c>
      <c r="B2667" s="3" t="s">
        <v>5791</v>
      </c>
      <c r="C2667" s="4">
        <f>YEAR(Table_1[[#This Row],[Order Date]])</f>
        <v>2013</v>
      </c>
      <c r="D2667" s="9">
        <v>41396</v>
      </c>
      <c r="E2667" s="3">
        <v>41399</v>
      </c>
      <c r="F2667" s="3" t="s">
        <v>188</v>
      </c>
      <c r="G2667" s="3" t="s">
        <v>4372</v>
      </c>
      <c r="H2667" s="3" t="s">
        <v>4373</v>
      </c>
      <c r="I2667" s="3" t="s">
        <v>26</v>
      </c>
      <c r="J2667" s="3" t="s">
        <v>27</v>
      </c>
      <c r="K2667" s="3" t="s">
        <v>334</v>
      </c>
      <c r="L2667" s="3" t="s">
        <v>335</v>
      </c>
      <c r="M2667" s="3">
        <v>38109</v>
      </c>
      <c r="N2667" s="3" t="s">
        <v>30</v>
      </c>
      <c r="O2667" s="3" t="s">
        <v>4819</v>
      </c>
      <c r="P2667" s="3" t="s">
        <v>46</v>
      </c>
      <c r="Q2667" s="3" t="s">
        <v>75</v>
      </c>
      <c r="R2667" s="3" t="s">
        <v>4820</v>
      </c>
      <c r="S2667" s="3">
        <v>2.7420000000000004</v>
      </c>
      <c r="T2667" s="3">
        <v>2</v>
      </c>
      <c r="U2667" s="3">
        <v>0.7</v>
      </c>
      <c r="V2667" s="3">
        <v>-2.0107999999999997</v>
      </c>
    </row>
    <row r="2668" spans="1:22" ht="14.25" customHeight="1" x14ac:dyDescent="0.25">
      <c r="A2668" s="3">
        <v>2667</v>
      </c>
      <c r="B2668" s="3" t="s">
        <v>5792</v>
      </c>
      <c r="C2668" s="4">
        <f>YEAR(Table_1[[#This Row],[Order Date]])</f>
        <v>2013</v>
      </c>
      <c r="D2668" s="9">
        <v>41549</v>
      </c>
      <c r="E2668" s="3">
        <v>41549</v>
      </c>
      <c r="F2668" s="3" t="s">
        <v>1290</v>
      </c>
      <c r="G2668" s="3" t="s">
        <v>5793</v>
      </c>
      <c r="H2668" s="3" t="s">
        <v>5794</v>
      </c>
      <c r="I2668" s="3" t="s">
        <v>26</v>
      </c>
      <c r="J2668" s="3" t="s">
        <v>27</v>
      </c>
      <c r="K2668" s="3" t="s">
        <v>1614</v>
      </c>
      <c r="L2668" s="3" t="s">
        <v>104</v>
      </c>
      <c r="M2668" s="3">
        <v>79109</v>
      </c>
      <c r="N2668" s="3" t="s">
        <v>105</v>
      </c>
      <c r="O2668" s="3" t="s">
        <v>907</v>
      </c>
      <c r="P2668" s="3" t="s">
        <v>71</v>
      </c>
      <c r="Q2668" s="3" t="s">
        <v>161</v>
      </c>
      <c r="R2668" s="3" t="s">
        <v>1784</v>
      </c>
      <c r="S2668" s="3">
        <v>79.512000000000015</v>
      </c>
      <c r="T2668" s="3">
        <v>3</v>
      </c>
      <c r="U2668" s="3">
        <v>0.2</v>
      </c>
      <c r="V2668" s="3">
        <v>20.8719</v>
      </c>
    </row>
    <row r="2669" spans="1:22" ht="14.25" customHeight="1" x14ac:dyDescent="0.25">
      <c r="A2669" s="3">
        <v>2668</v>
      </c>
      <c r="B2669" s="3" t="s">
        <v>5792</v>
      </c>
      <c r="C2669" s="4">
        <f>YEAR(Table_1[[#This Row],[Order Date]])</f>
        <v>2013</v>
      </c>
      <c r="D2669" s="9">
        <v>41549</v>
      </c>
      <c r="E2669" s="3">
        <v>41549</v>
      </c>
      <c r="F2669" s="3" t="s">
        <v>1290</v>
      </c>
      <c r="G2669" s="3" t="s">
        <v>5793</v>
      </c>
      <c r="H2669" s="3" t="s">
        <v>5794</v>
      </c>
      <c r="I2669" s="3" t="s">
        <v>26</v>
      </c>
      <c r="J2669" s="3" t="s">
        <v>27</v>
      </c>
      <c r="K2669" s="3" t="s">
        <v>1614</v>
      </c>
      <c r="L2669" s="3" t="s">
        <v>104</v>
      </c>
      <c r="M2669" s="3">
        <v>79109</v>
      </c>
      <c r="N2669" s="3" t="s">
        <v>105</v>
      </c>
      <c r="O2669" s="3" t="s">
        <v>1054</v>
      </c>
      <c r="P2669" s="3" t="s">
        <v>46</v>
      </c>
      <c r="Q2669" s="3" t="s">
        <v>90</v>
      </c>
      <c r="R2669" s="3" t="s">
        <v>186</v>
      </c>
      <c r="S2669" s="3">
        <v>28.352</v>
      </c>
      <c r="T2669" s="3">
        <v>1</v>
      </c>
      <c r="U2669" s="3">
        <v>0.2</v>
      </c>
      <c r="V2669" s="3">
        <v>9.568799999999996</v>
      </c>
    </row>
    <row r="2670" spans="1:22" ht="14.25" customHeight="1" x14ac:dyDescent="0.25">
      <c r="A2670" s="3">
        <v>2669</v>
      </c>
      <c r="B2670" s="3" t="s">
        <v>5795</v>
      </c>
      <c r="C2670" s="4">
        <f>YEAR(Table_1[[#This Row],[Order Date]])</f>
        <v>2012</v>
      </c>
      <c r="D2670" s="9">
        <v>41146</v>
      </c>
      <c r="E2670" s="3">
        <v>41151</v>
      </c>
      <c r="F2670" s="3" t="s">
        <v>50</v>
      </c>
      <c r="G2670" s="3" t="s">
        <v>5796</v>
      </c>
      <c r="H2670" s="3" t="s">
        <v>5797</v>
      </c>
      <c r="I2670" s="3" t="s">
        <v>102</v>
      </c>
      <c r="J2670" s="3" t="s">
        <v>27</v>
      </c>
      <c r="K2670" s="3" t="s">
        <v>42</v>
      </c>
      <c r="L2670" s="3" t="s">
        <v>43</v>
      </c>
      <c r="M2670" s="3">
        <v>90045</v>
      </c>
      <c r="N2670" s="3" t="s">
        <v>44</v>
      </c>
      <c r="O2670" s="3" t="s">
        <v>149</v>
      </c>
      <c r="P2670" s="3" t="s">
        <v>32</v>
      </c>
      <c r="Q2670" s="3" t="s">
        <v>36</v>
      </c>
      <c r="R2670" s="3" t="s">
        <v>150</v>
      </c>
      <c r="S2670" s="3">
        <v>40.783999999999999</v>
      </c>
      <c r="T2670" s="3">
        <v>1</v>
      </c>
      <c r="U2670" s="3">
        <v>0.2</v>
      </c>
      <c r="V2670" s="3">
        <v>4.5881999999999987</v>
      </c>
    </row>
    <row r="2671" spans="1:22" ht="14.25" customHeight="1" x14ac:dyDescent="0.25">
      <c r="A2671" s="3">
        <v>2670</v>
      </c>
      <c r="B2671" s="3" t="s">
        <v>5795</v>
      </c>
      <c r="C2671" s="4">
        <f>YEAR(Table_1[[#This Row],[Order Date]])</f>
        <v>2012</v>
      </c>
      <c r="D2671" s="9">
        <v>41146</v>
      </c>
      <c r="E2671" s="3">
        <v>41151</v>
      </c>
      <c r="F2671" s="3" t="s">
        <v>50</v>
      </c>
      <c r="G2671" s="3" t="s">
        <v>5796</v>
      </c>
      <c r="H2671" s="3" t="s">
        <v>5797</v>
      </c>
      <c r="I2671" s="3" t="s">
        <v>102</v>
      </c>
      <c r="J2671" s="3" t="s">
        <v>27</v>
      </c>
      <c r="K2671" s="3" t="s">
        <v>42</v>
      </c>
      <c r="L2671" s="3" t="s">
        <v>43</v>
      </c>
      <c r="M2671" s="3">
        <v>90045</v>
      </c>
      <c r="N2671" s="3" t="s">
        <v>44</v>
      </c>
      <c r="O2671" s="3" t="s">
        <v>5191</v>
      </c>
      <c r="P2671" s="3" t="s">
        <v>46</v>
      </c>
      <c r="Q2671" s="3" t="s">
        <v>78</v>
      </c>
      <c r="R2671" s="3" t="s">
        <v>5192</v>
      </c>
      <c r="S2671" s="3">
        <v>105.96</v>
      </c>
      <c r="T2671" s="3">
        <v>4</v>
      </c>
      <c r="U2671" s="3">
        <v>0</v>
      </c>
      <c r="V2671" s="3">
        <v>29.668800000000005</v>
      </c>
    </row>
    <row r="2672" spans="1:22" ht="14.25" customHeight="1" x14ac:dyDescent="0.25">
      <c r="A2672" s="3">
        <v>2671</v>
      </c>
      <c r="B2672" s="3" t="s">
        <v>5798</v>
      </c>
      <c r="C2672" s="4">
        <f>YEAR(Table_1[[#This Row],[Order Date]])</f>
        <v>2011</v>
      </c>
      <c r="D2672" s="9">
        <v>40795</v>
      </c>
      <c r="E2672" s="3">
        <v>40798</v>
      </c>
      <c r="F2672" s="3" t="s">
        <v>23</v>
      </c>
      <c r="G2672" s="3" t="s">
        <v>5799</v>
      </c>
      <c r="H2672" s="3" t="s">
        <v>5800</v>
      </c>
      <c r="I2672" s="3" t="s">
        <v>41</v>
      </c>
      <c r="J2672" s="3" t="s">
        <v>27</v>
      </c>
      <c r="K2672" s="3" t="s">
        <v>1244</v>
      </c>
      <c r="L2672" s="3" t="s">
        <v>1245</v>
      </c>
      <c r="M2672" s="3">
        <v>1852</v>
      </c>
      <c r="N2672" s="3" t="s">
        <v>148</v>
      </c>
      <c r="O2672" s="3" t="s">
        <v>699</v>
      </c>
      <c r="P2672" s="3" t="s">
        <v>46</v>
      </c>
      <c r="Q2672" s="3" t="s">
        <v>90</v>
      </c>
      <c r="R2672" s="3" t="s">
        <v>700</v>
      </c>
      <c r="S2672" s="3">
        <v>166.44</v>
      </c>
      <c r="T2672" s="3">
        <v>3</v>
      </c>
      <c r="U2672" s="3">
        <v>0</v>
      </c>
      <c r="V2672" s="3">
        <v>79.891199999999998</v>
      </c>
    </row>
    <row r="2673" spans="1:22" ht="14.25" customHeight="1" x14ac:dyDescent="0.25">
      <c r="A2673" s="3">
        <v>2672</v>
      </c>
      <c r="B2673" s="3" t="s">
        <v>5798</v>
      </c>
      <c r="C2673" s="4">
        <f>YEAR(Table_1[[#This Row],[Order Date]])</f>
        <v>2011</v>
      </c>
      <c r="D2673" s="9">
        <v>40795</v>
      </c>
      <c r="E2673" s="3">
        <v>40798</v>
      </c>
      <c r="F2673" s="3" t="s">
        <v>23</v>
      </c>
      <c r="G2673" s="3" t="s">
        <v>5799</v>
      </c>
      <c r="H2673" s="3" t="s">
        <v>5800</v>
      </c>
      <c r="I2673" s="3" t="s">
        <v>41</v>
      </c>
      <c r="J2673" s="3" t="s">
        <v>27</v>
      </c>
      <c r="K2673" s="3" t="s">
        <v>1244</v>
      </c>
      <c r="L2673" s="3" t="s">
        <v>1245</v>
      </c>
      <c r="M2673" s="3">
        <v>1852</v>
      </c>
      <c r="N2673" s="3" t="s">
        <v>148</v>
      </c>
      <c r="O2673" s="3" t="s">
        <v>5801</v>
      </c>
      <c r="P2673" s="3" t="s">
        <v>32</v>
      </c>
      <c r="Q2673" s="3" t="s">
        <v>36</v>
      </c>
      <c r="R2673" s="3" t="s">
        <v>5802</v>
      </c>
      <c r="S2673" s="3">
        <v>785.87999999999988</v>
      </c>
      <c r="T2673" s="3">
        <v>6</v>
      </c>
      <c r="U2673" s="3">
        <v>0</v>
      </c>
      <c r="V2673" s="3">
        <v>212.18759999999997</v>
      </c>
    </row>
    <row r="2674" spans="1:22" ht="14.25" customHeight="1" x14ac:dyDescent="0.25">
      <c r="A2674" s="3">
        <v>2673</v>
      </c>
      <c r="B2674" s="3" t="s">
        <v>5798</v>
      </c>
      <c r="C2674" s="4">
        <f>YEAR(Table_1[[#This Row],[Order Date]])</f>
        <v>2011</v>
      </c>
      <c r="D2674" s="9">
        <v>40795</v>
      </c>
      <c r="E2674" s="3">
        <v>40798</v>
      </c>
      <c r="F2674" s="3" t="s">
        <v>23</v>
      </c>
      <c r="G2674" s="3" t="s">
        <v>5799</v>
      </c>
      <c r="H2674" s="3" t="s">
        <v>5800</v>
      </c>
      <c r="I2674" s="3" t="s">
        <v>41</v>
      </c>
      <c r="J2674" s="3" t="s">
        <v>27</v>
      </c>
      <c r="K2674" s="3" t="s">
        <v>1244</v>
      </c>
      <c r="L2674" s="3" t="s">
        <v>1245</v>
      </c>
      <c r="M2674" s="3">
        <v>1852</v>
      </c>
      <c r="N2674" s="3" t="s">
        <v>148</v>
      </c>
      <c r="O2674" s="3" t="s">
        <v>5803</v>
      </c>
      <c r="P2674" s="3" t="s">
        <v>46</v>
      </c>
      <c r="Q2674" s="3" t="s">
        <v>90</v>
      </c>
      <c r="R2674" s="3" t="s">
        <v>5804</v>
      </c>
      <c r="S2674" s="3">
        <v>26.2</v>
      </c>
      <c r="T2674" s="3">
        <v>2</v>
      </c>
      <c r="U2674" s="3">
        <v>0</v>
      </c>
      <c r="V2674" s="3">
        <v>12.837999999999999</v>
      </c>
    </row>
    <row r="2675" spans="1:22" ht="14.25" customHeight="1" x14ac:dyDescent="0.25">
      <c r="A2675" s="3">
        <v>2674</v>
      </c>
      <c r="B2675" s="3" t="s">
        <v>5798</v>
      </c>
      <c r="C2675" s="4">
        <f>YEAR(Table_1[[#This Row],[Order Date]])</f>
        <v>2011</v>
      </c>
      <c r="D2675" s="9">
        <v>40795</v>
      </c>
      <c r="E2675" s="3">
        <v>40798</v>
      </c>
      <c r="F2675" s="3" t="s">
        <v>23</v>
      </c>
      <c r="G2675" s="3" t="s">
        <v>5799</v>
      </c>
      <c r="H2675" s="3" t="s">
        <v>5800</v>
      </c>
      <c r="I2675" s="3" t="s">
        <v>41</v>
      </c>
      <c r="J2675" s="3" t="s">
        <v>27</v>
      </c>
      <c r="K2675" s="3" t="s">
        <v>1244</v>
      </c>
      <c r="L2675" s="3" t="s">
        <v>1245</v>
      </c>
      <c r="M2675" s="3">
        <v>1852</v>
      </c>
      <c r="N2675" s="3" t="s">
        <v>148</v>
      </c>
      <c r="O2675" s="3" t="s">
        <v>5000</v>
      </c>
      <c r="P2675" s="3" t="s">
        <v>46</v>
      </c>
      <c r="Q2675" s="3" t="s">
        <v>59</v>
      </c>
      <c r="R2675" s="3" t="s">
        <v>5001</v>
      </c>
      <c r="S2675" s="3">
        <v>1325.8500000000001</v>
      </c>
      <c r="T2675" s="3">
        <v>5</v>
      </c>
      <c r="U2675" s="3">
        <v>0</v>
      </c>
      <c r="V2675" s="3">
        <v>238.65299999999991</v>
      </c>
    </row>
    <row r="2676" spans="1:22" ht="14.25" customHeight="1" x14ac:dyDescent="0.25">
      <c r="A2676" s="3">
        <v>2675</v>
      </c>
      <c r="B2676" s="3" t="s">
        <v>5805</v>
      </c>
      <c r="C2676" s="4">
        <f>YEAR(Table_1[[#This Row],[Order Date]])</f>
        <v>2014</v>
      </c>
      <c r="D2676" s="9">
        <v>41977</v>
      </c>
      <c r="E2676" s="3">
        <v>41977</v>
      </c>
      <c r="F2676" s="3" t="s">
        <v>1290</v>
      </c>
      <c r="G2676" s="3" t="s">
        <v>5806</v>
      </c>
      <c r="H2676" s="3" t="s">
        <v>5807</v>
      </c>
      <c r="I2676" s="3" t="s">
        <v>26</v>
      </c>
      <c r="J2676" s="3" t="s">
        <v>27</v>
      </c>
      <c r="K2676" s="3" t="s">
        <v>947</v>
      </c>
      <c r="L2676" s="3" t="s">
        <v>43</v>
      </c>
      <c r="M2676" s="3">
        <v>92024</v>
      </c>
      <c r="N2676" s="3" t="s">
        <v>44</v>
      </c>
      <c r="O2676" s="3" t="s">
        <v>1730</v>
      </c>
      <c r="P2676" s="3" t="s">
        <v>46</v>
      </c>
      <c r="Q2676" s="3" t="s">
        <v>90</v>
      </c>
      <c r="R2676" s="3" t="s">
        <v>5006</v>
      </c>
      <c r="S2676" s="3">
        <v>166.44</v>
      </c>
      <c r="T2676" s="3">
        <v>3</v>
      </c>
      <c r="U2676" s="3">
        <v>0</v>
      </c>
      <c r="V2676" s="3">
        <v>79.891199999999998</v>
      </c>
    </row>
    <row r="2677" spans="1:22" ht="14.25" customHeight="1" x14ac:dyDescent="0.25">
      <c r="A2677" s="3">
        <v>2676</v>
      </c>
      <c r="B2677" s="3" t="s">
        <v>5808</v>
      </c>
      <c r="C2677" s="4">
        <f>YEAR(Table_1[[#This Row],[Order Date]])</f>
        <v>2014</v>
      </c>
      <c r="D2677" s="9">
        <v>41971</v>
      </c>
      <c r="E2677" s="3">
        <v>41976</v>
      </c>
      <c r="F2677" s="3" t="s">
        <v>50</v>
      </c>
      <c r="G2677" s="3" t="s">
        <v>1211</v>
      </c>
      <c r="H2677" s="3" t="s">
        <v>1212</v>
      </c>
      <c r="I2677" s="3" t="s">
        <v>26</v>
      </c>
      <c r="J2677" s="3" t="s">
        <v>27</v>
      </c>
      <c r="K2677" s="3" t="s">
        <v>2486</v>
      </c>
      <c r="L2677" s="3" t="s">
        <v>88</v>
      </c>
      <c r="M2677" s="3">
        <v>28806</v>
      </c>
      <c r="N2677" s="3" t="s">
        <v>30</v>
      </c>
      <c r="O2677" s="3" t="s">
        <v>3530</v>
      </c>
      <c r="P2677" s="3" t="s">
        <v>46</v>
      </c>
      <c r="Q2677" s="3" t="s">
        <v>68</v>
      </c>
      <c r="R2677" s="3" t="s">
        <v>3531</v>
      </c>
      <c r="S2677" s="3">
        <v>8.76</v>
      </c>
      <c r="T2677" s="3">
        <v>5</v>
      </c>
      <c r="U2677" s="3">
        <v>0.2</v>
      </c>
      <c r="V2677" s="3">
        <v>0.76649999999999974</v>
      </c>
    </row>
    <row r="2678" spans="1:22" ht="14.25" customHeight="1" x14ac:dyDescent="0.25">
      <c r="A2678" s="3">
        <v>2677</v>
      </c>
      <c r="B2678" s="3" t="s">
        <v>5808</v>
      </c>
      <c r="C2678" s="4">
        <f>YEAR(Table_1[[#This Row],[Order Date]])</f>
        <v>2014</v>
      </c>
      <c r="D2678" s="9">
        <v>41971</v>
      </c>
      <c r="E2678" s="3">
        <v>41976</v>
      </c>
      <c r="F2678" s="3" t="s">
        <v>50</v>
      </c>
      <c r="G2678" s="3" t="s">
        <v>1211</v>
      </c>
      <c r="H2678" s="3" t="s">
        <v>1212</v>
      </c>
      <c r="I2678" s="3" t="s">
        <v>26</v>
      </c>
      <c r="J2678" s="3" t="s">
        <v>27</v>
      </c>
      <c r="K2678" s="3" t="s">
        <v>2486</v>
      </c>
      <c r="L2678" s="3" t="s">
        <v>88</v>
      </c>
      <c r="M2678" s="3">
        <v>28806</v>
      </c>
      <c r="N2678" s="3" t="s">
        <v>30</v>
      </c>
      <c r="O2678" s="3" t="s">
        <v>5367</v>
      </c>
      <c r="P2678" s="3" t="s">
        <v>46</v>
      </c>
      <c r="Q2678" s="3" t="s">
        <v>78</v>
      </c>
      <c r="R2678" s="3" t="s">
        <v>5368</v>
      </c>
      <c r="S2678" s="3">
        <v>43.584000000000003</v>
      </c>
      <c r="T2678" s="3">
        <v>1</v>
      </c>
      <c r="U2678" s="3">
        <v>0.2</v>
      </c>
      <c r="V2678" s="3">
        <v>4.3584000000000032</v>
      </c>
    </row>
    <row r="2679" spans="1:22" ht="14.25" customHeight="1" x14ac:dyDescent="0.25">
      <c r="A2679" s="3">
        <v>2678</v>
      </c>
      <c r="B2679" s="3" t="s">
        <v>5809</v>
      </c>
      <c r="C2679" s="4">
        <f>YEAR(Table_1[[#This Row],[Order Date]])</f>
        <v>2011</v>
      </c>
      <c r="D2679" s="9">
        <v>40715</v>
      </c>
      <c r="E2679" s="3">
        <v>40715</v>
      </c>
      <c r="F2679" s="3" t="s">
        <v>1290</v>
      </c>
      <c r="G2679" s="3" t="s">
        <v>5810</v>
      </c>
      <c r="H2679" s="3" t="s">
        <v>5811</v>
      </c>
      <c r="I2679" s="3" t="s">
        <v>26</v>
      </c>
      <c r="J2679" s="3" t="s">
        <v>27</v>
      </c>
      <c r="K2679" s="3" t="s">
        <v>3595</v>
      </c>
      <c r="L2679" s="3" t="s">
        <v>457</v>
      </c>
      <c r="M2679" s="3">
        <v>81001</v>
      </c>
      <c r="N2679" s="3" t="s">
        <v>44</v>
      </c>
      <c r="O2679" s="3" t="s">
        <v>4315</v>
      </c>
      <c r="P2679" s="3" t="s">
        <v>46</v>
      </c>
      <c r="Q2679" s="3" t="s">
        <v>75</v>
      </c>
      <c r="R2679" s="3" t="s">
        <v>4316</v>
      </c>
      <c r="S2679" s="3">
        <v>11.088000000000003</v>
      </c>
      <c r="T2679" s="3">
        <v>7</v>
      </c>
      <c r="U2679" s="3">
        <v>0.7</v>
      </c>
      <c r="V2679" s="3">
        <v>-8.1311999999999998</v>
      </c>
    </row>
    <row r="2680" spans="1:22" ht="14.25" customHeight="1" x14ac:dyDescent="0.25">
      <c r="A2680" s="3">
        <v>2679</v>
      </c>
      <c r="B2680" s="3" t="s">
        <v>5809</v>
      </c>
      <c r="C2680" s="4">
        <f>YEAR(Table_1[[#This Row],[Order Date]])</f>
        <v>2011</v>
      </c>
      <c r="D2680" s="9">
        <v>40715</v>
      </c>
      <c r="E2680" s="3">
        <v>40715</v>
      </c>
      <c r="F2680" s="3" t="s">
        <v>1290</v>
      </c>
      <c r="G2680" s="3" t="s">
        <v>5810</v>
      </c>
      <c r="H2680" s="3" t="s">
        <v>5811</v>
      </c>
      <c r="I2680" s="3" t="s">
        <v>26</v>
      </c>
      <c r="J2680" s="3" t="s">
        <v>27</v>
      </c>
      <c r="K2680" s="3" t="s">
        <v>3595</v>
      </c>
      <c r="L2680" s="3" t="s">
        <v>457</v>
      </c>
      <c r="M2680" s="3">
        <v>81001</v>
      </c>
      <c r="N2680" s="3" t="s">
        <v>44</v>
      </c>
      <c r="O2680" s="3" t="s">
        <v>2872</v>
      </c>
      <c r="P2680" s="3" t="s">
        <v>46</v>
      </c>
      <c r="Q2680" s="3" t="s">
        <v>75</v>
      </c>
      <c r="R2680" s="3" t="s">
        <v>2873</v>
      </c>
      <c r="S2680" s="3">
        <v>25.164000000000001</v>
      </c>
      <c r="T2680" s="3">
        <v>2</v>
      </c>
      <c r="U2680" s="3">
        <v>0.7</v>
      </c>
      <c r="V2680" s="3">
        <v>-16.775999999999996</v>
      </c>
    </row>
    <row r="2681" spans="1:22" ht="14.25" customHeight="1" x14ac:dyDescent="0.25">
      <c r="A2681" s="3">
        <v>2680</v>
      </c>
      <c r="B2681" s="3" t="s">
        <v>5812</v>
      </c>
      <c r="C2681" s="4">
        <f>YEAR(Table_1[[#This Row],[Order Date]])</f>
        <v>2014</v>
      </c>
      <c r="D2681" s="9">
        <v>41661</v>
      </c>
      <c r="E2681" s="3">
        <v>41667</v>
      </c>
      <c r="F2681" s="3" t="s">
        <v>50</v>
      </c>
      <c r="G2681" s="3" t="s">
        <v>3503</v>
      </c>
      <c r="H2681" s="3" t="s">
        <v>3504</v>
      </c>
      <c r="I2681" s="3" t="s">
        <v>102</v>
      </c>
      <c r="J2681" s="3" t="s">
        <v>27</v>
      </c>
      <c r="K2681" s="3" t="s">
        <v>328</v>
      </c>
      <c r="L2681" s="3" t="s">
        <v>238</v>
      </c>
      <c r="M2681" s="3">
        <v>49201</v>
      </c>
      <c r="N2681" s="3" t="s">
        <v>105</v>
      </c>
      <c r="O2681" s="3" t="s">
        <v>2391</v>
      </c>
      <c r="P2681" s="3" t="s">
        <v>46</v>
      </c>
      <c r="Q2681" s="3" t="s">
        <v>75</v>
      </c>
      <c r="R2681" s="3" t="s">
        <v>2392</v>
      </c>
      <c r="S2681" s="3">
        <v>14.399999999999999</v>
      </c>
      <c r="T2681" s="3">
        <v>5</v>
      </c>
      <c r="U2681" s="3">
        <v>0</v>
      </c>
      <c r="V2681" s="3">
        <v>7.056</v>
      </c>
    </row>
    <row r="2682" spans="1:22" ht="14.25" customHeight="1" x14ac:dyDescent="0.25">
      <c r="A2682" s="3">
        <v>2681</v>
      </c>
      <c r="B2682" s="3" t="s">
        <v>5812</v>
      </c>
      <c r="C2682" s="4">
        <f>YEAR(Table_1[[#This Row],[Order Date]])</f>
        <v>2014</v>
      </c>
      <c r="D2682" s="9">
        <v>41661</v>
      </c>
      <c r="E2682" s="3">
        <v>41667</v>
      </c>
      <c r="F2682" s="3" t="s">
        <v>50</v>
      </c>
      <c r="G2682" s="3" t="s">
        <v>3503</v>
      </c>
      <c r="H2682" s="3" t="s">
        <v>3504</v>
      </c>
      <c r="I2682" s="3" t="s">
        <v>102</v>
      </c>
      <c r="J2682" s="3" t="s">
        <v>27</v>
      </c>
      <c r="K2682" s="3" t="s">
        <v>328</v>
      </c>
      <c r="L2682" s="3" t="s">
        <v>238</v>
      </c>
      <c r="M2682" s="3">
        <v>49201</v>
      </c>
      <c r="N2682" s="3" t="s">
        <v>105</v>
      </c>
      <c r="O2682" s="3" t="s">
        <v>2704</v>
      </c>
      <c r="P2682" s="3" t="s">
        <v>71</v>
      </c>
      <c r="Q2682" s="3" t="s">
        <v>161</v>
      </c>
      <c r="R2682" s="3" t="s">
        <v>2705</v>
      </c>
      <c r="S2682" s="3">
        <v>619.94999999999993</v>
      </c>
      <c r="T2682" s="3">
        <v>5</v>
      </c>
      <c r="U2682" s="3">
        <v>0</v>
      </c>
      <c r="V2682" s="3">
        <v>111.59099999999995</v>
      </c>
    </row>
    <row r="2683" spans="1:22" ht="14.25" customHeight="1" x14ac:dyDescent="0.25">
      <c r="A2683" s="3">
        <v>2682</v>
      </c>
      <c r="B2683" s="3" t="s">
        <v>5812</v>
      </c>
      <c r="C2683" s="4">
        <f>YEAR(Table_1[[#This Row],[Order Date]])</f>
        <v>2014</v>
      </c>
      <c r="D2683" s="9">
        <v>41661</v>
      </c>
      <c r="E2683" s="3">
        <v>41667</v>
      </c>
      <c r="F2683" s="3" t="s">
        <v>50</v>
      </c>
      <c r="G2683" s="3" t="s">
        <v>3503</v>
      </c>
      <c r="H2683" s="3" t="s">
        <v>3504</v>
      </c>
      <c r="I2683" s="3" t="s">
        <v>102</v>
      </c>
      <c r="J2683" s="3" t="s">
        <v>27</v>
      </c>
      <c r="K2683" s="3" t="s">
        <v>328</v>
      </c>
      <c r="L2683" s="3" t="s">
        <v>238</v>
      </c>
      <c r="M2683" s="3">
        <v>49201</v>
      </c>
      <c r="N2683" s="3" t="s">
        <v>105</v>
      </c>
      <c r="O2683" s="3" t="s">
        <v>5813</v>
      </c>
      <c r="P2683" s="3" t="s">
        <v>46</v>
      </c>
      <c r="Q2683" s="3" t="s">
        <v>75</v>
      </c>
      <c r="R2683" s="3" t="s">
        <v>5814</v>
      </c>
      <c r="S2683" s="3">
        <v>89.52</v>
      </c>
      <c r="T2683" s="3">
        <v>4</v>
      </c>
      <c r="U2683" s="3">
        <v>0</v>
      </c>
      <c r="V2683" s="3">
        <v>42.074399999999997</v>
      </c>
    </row>
    <row r="2684" spans="1:22" ht="14.25" customHeight="1" x14ac:dyDescent="0.25">
      <c r="A2684" s="3">
        <v>2683</v>
      </c>
      <c r="B2684" s="3" t="s">
        <v>5812</v>
      </c>
      <c r="C2684" s="4">
        <f>YEAR(Table_1[[#This Row],[Order Date]])</f>
        <v>2014</v>
      </c>
      <c r="D2684" s="9">
        <v>41661</v>
      </c>
      <c r="E2684" s="3">
        <v>41667</v>
      </c>
      <c r="F2684" s="3" t="s">
        <v>50</v>
      </c>
      <c r="G2684" s="3" t="s">
        <v>3503</v>
      </c>
      <c r="H2684" s="3" t="s">
        <v>3504</v>
      </c>
      <c r="I2684" s="3" t="s">
        <v>102</v>
      </c>
      <c r="J2684" s="3" t="s">
        <v>27</v>
      </c>
      <c r="K2684" s="3" t="s">
        <v>328</v>
      </c>
      <c r="L2684" s="3" t="s">
        <v>238</v>
      </c>
      <c r="M2684" s="3">
        <v>49201</v>
      </c>
      <c r="N2684" s="3" t="s">
        <v>105</v>
      </c>
      <c r="O2684" s="3" t="s">
        <v>5815</v>
      </c>
      <c r="P2684" s="3" t="s">
        <v>71</v>
      </c>
      <c r="Q2684" s="3" t="s">
        <v>682</v>
      </c>
      <c r="R2684" s="3" t="s">
        <v>5816</v>
      </c>
      <c r="S2684" s="3">
        <v>350.97300000000007</v>
      </c>
      <c r="T2684" s="3">
        <v>3</v>
      </c>
      <c r="U2684" s="3">
        <v>0.1</v>
      </c>
      <c r="V2684" s="3">
        <v>152.08829999999998</v>
      </c>
    </row>
    <row r="2685" spans="1:22" ht="14.25" customHeight="1" x14ac:dyDescent="0.25">
      <c r="A2685" s="3">
        <v>2684</v>
      </c>
      <c r="B2685" s="3" t="s">
        <v>5812</v>
      </c>
      <c r="C2685" s="4">
        <f>YEAR(Table_1[[#This Row],[Order Date]])</f>
        <v>2014</v>
      </c>
      <c r="D2685" s="9">
        <v>41661</v>
      </c>
      <c r="E2685" s="3">
        <v>41667</v>
      </c>
      <c r="F2685" s="3" t="s">
        <v>50</v>
      </c>
      <c r="G2685" s="3" t="s">
        <v>3503</v>
      </c>
      <c r="H2685" s="3" t="s">
        <v>3504</v>
      </c>
      <c r="I2685" s="3" t="s">
        <v>102</v>
      </c>
      <c r="J2685" s="3" t="s">
        <v>27</v>
      </c>
      <c r="K2685" s="3" t="s">
        <v>328</v>
      </c>
      <c r="L2685" s="3" t="s">
        <v>238</v>
      </c>
      <c r="M2685" s="3">
        <v>49201</v>
      </c>
      <c r="N2685" s="3" t="s">
        <v>105</v>
      </c>
      <c r="O2685" s="3" t="s">
        <v>5817</v>
      </c>
      <c r="P2685" s="3" t="s">
        <v>71</v>
      </c>
      <c r="Q2685" s="3" t="s">
        <v>72</v>
      </c>
      <c r="R2685" s="3" t="s">
        <v>5818</v>
      </c>
      <c r="S2685" s="3">
        <v>164.99</v>
      </c>
      <c r="T2685" s="3">
        <v>1</v>
      </c>
      <c r="U2685" s="3">
        <v>0</v>
      </c>
      <c r="V2685" s="3">
        <v>49.496999999999986</v>
      </c>
    </row>
    <row r="2686" spans="1:22" ht="14.25" customHeight="1" x14ac:dyDescent="0.25">
      <c r="A2686" s="3">
        <v>2685</v>
      </c>
      <c r="B2686" s="3" t="s">
        <v>5819</v>
      </c>
      <c r="C2686" s="4">
        <f>YEAR(Table_1[[#This Row],[Order Date]])</f>
        <v>2014</v>
      </c>
      <c r="D2686" s="9">
        <v>41820</v>
      </c>
      <c r="E2686" s="3">
        <v>41827</v>
      </c>
      <c r="F2686" s="3" t="s">
        <v>50</v>
      </c>
      <c r="G2686" s="3" t="s">
        <v>4911</v>
      </c>
      <c r="H2686" s="3" t="s">
        <v>4912</v>
      </c>
      <c r="I2686" s="3" t="s">
        <v>26</v>
      </c>
      <c r="J2686" s="3" t="s">
        <v>27</v>
      </c>
      <c r="K2686" s="3" t="s">
        <v>42</v>
      </c>
      <c r="L2686" s="3" t="s">
        <v>43</v>
      </c>
      <c r="M2686" s="3">
        <v>90004</v>
      </c>
      <c r="N2686" s="3" t="s">
        <v>44</v>
      </c>
      <c r="O2686" s="3" t="s">
        <v>5374</v>
      </c>
      <c r="P2686" s="3" t="s">
        <v>46</v>
      </c>
      <c r="Q2686" s="3" t="s">
        <v>75</v>
      </c>
      <c r="R2686" s="3" t="s">
        <v>5375</v>
      </c>
      <c r="S2686" s="3">
        <v>312.55200000000002</v>
      </c>
      <c r="T2686" s="3">
        <v>9</v>
      </c>
      <c r="U2686" s="3">
        <v>0.2</v>
      </c>
      <c r="V2686" s="3">
        <v>101.57939999999999</v>
      </c>
    </row>
    <row r="2687" spans="1:22" ht="14.25" customHeight="1" x14ac:dyDescent="0.25">
      <c r="A2687" s="3">
        <v>2686</v>
      </c>
      <c r="B2687" s="3" t="s">
        <v>5820</v>
      </c>
      <c r="C2687" s="4">
        <f>YEAR(Table_1[[#This Row],[Order Date]])</f>
        <v>2013</v>
      </c>
      <c r="D2687" s="9">
        <v>41524</v>
      </c>
      <c r="E2687" s="3">
        <v>41529</v>
      </c>
      <c r="F2687" s="3" t="s">
        <v>50</v>
      </c>
      <c r="G2687" s="3" t="s">
        <v>407</v>
      </c>
      <c r="H2687" s="3" t="s">
        <v>408</v>
      </c>
      <c r="I2687" s="3" t="s">
        <v>26</v>
      </c>
      <c r="J2687" s="3" t="s">
        <v>27</v>
      </c>
      <c r="K2687" s="3" t="s">
        <v>3970</v>
      </c>
      <c r="L2687" s="3" t="s">
        <v>88</v>
      </c>
      <c r="M2687" s="3">
        <v>27360</v>
      </c>
      <c r="N2687" s="3" t="s">
        <v>30</v>
      </c>
      <c r="O2687" s="3" t="s">
        <v>3453</v>
      </c>
      <c r="P2687" s="3" t="s">
        <v>46</v>
      </c>
      <c r="Q2687" s="3" t="s">
        <v>173</v>
      </c>
      <c r="R2687" s="3" t="s">
        <v>3454</v>
      </c>
      <c r="S2687" s="3">
        <v>95.951999999999998</v>
      </c>
      <c r="T2687" s="3">
        <v>3</v>
      </c>
      <c r="U2687" s="3">
        <v>0.2</v>
      </c>
      <c r="V2687" s="3">
        <v>29.984999999999985</v>
      </c>
    </row>
    <row r="2688" spans="1:22" ht="14.25" customHeight="1" x14ac:dyDescent="0.25">
      <c r="A2688" s="3">
        <v>2687</v>
      </c>
      <c r="B2688" s="3" t="s">
        <v>5820</v>
      </c>
      <c r="C2688" s="4">
        <f>YEAR(Table_1[[#This Row],[Order Date]])</f>
        <v>2013</v>
      </c>
      <c r="D2688" s="9">
        <v>41524</v>
      </c>
      <c r="E2688" s="3">
        <v>41529</v>
      </c>
      <c r="F2688" s="3" t="s">
        <v>50</v>
      </c>
      <c r="G2688" s="3" t="s">
        <v>407</v>
      </c>
      <c r="H2688" s="3" t="s">
        <v>408</v>
      </c>
      <c r="I2688" s="3" t="s">
        <v>26</v>
      </c>
      <c r="J2688" s="3" t="s">
        <v>27</v>
      </c>
      <c r="K2688" s="3" t="s">
        <v>3970</v>
      </c>
      <c r="L2688" s="3" t="s">
        <v>88</v>
      </c>
      <c r="M2688" s="3">
        <v>27360</v>
      </c>
      <c r="N2688" s="3" t="s">
        <v>30</v>
      </c>
      <c r="O2688" s="3" t="s">
        <v>3424</v>
      </c>
      <c r="P2688" s="3" t="s">
        <v>46</v>
      </c>
      <c r="Q2688" s="3" t="s">
        <v>75</v>
      </c>
      <c r="R2688" s="3" t="s">
        <v>3425</v>
      </c>
      <c r="S2688" s="3">
        <v>3.2040000000000002</v>
      </c>
      <c r="T2688" s="3">
        <v>2</v>
      </c>
      <c r="U2688" s="3">
        <v>0.7</v>
      </c>
      <c r="V2688" s="3">
        <v>-2.4563999999999995</v>
      </c>
    </row>
    <row r="2689" spans="1:22" ht="14.25" customHeight="1" x14ac:dyDescent="0.25">
      <c r="A2689" s="3">
        <v>2688</v>
      </c>
      <c r="B2689" s="3" t="s">
        <v>5821</v>
      </c>
      <c r="C2689" s="4">
        <f>YEAR(Table_1[[#This Row],[Order Date]])</f>
        <v>2013</v>
      </c>
      <c r="D2689" s="9">
        <v>41491</v>
      </c>
      <c r="E2689" s="3">
        <v>41492</v>
      </c>
      <c r="F2689" s="3" t="s">
        <v>188</v>
      </c>
      <c r="G2689" s="3" t="s">
        <v>2230</v>
      </c>
      <c r="H2689" s="3" t="s">
        <v>2231</v>
      </c>
      <c r="I2689" s="3" t="s">
        <v>26</v>
      </c>
      <c r="J2689" s="3" t="s">
        <v>27</v>
      </c>
      <c r="K2689" s="3" t="s">
        <v>1385</v>
      </c>
      <c r="L2689" s="3" t="s">
        <v>211</v>
      </c>
      <c r="M2689" s="3">
        <v>61604</v>
      </c>
      <c r="N2689" s="3" t="s">
        <v>105</v>
      </c>
      <c r="O2689" s="3" t="s">
        <v>5822</v>
      </c>
      <c r="P2689" s="3" t="s">
        <v>46</v>
      </c>
      <c r="Q2689" s="3" t="s">
        <v>75</v>
      </c>
      <c r="R2689" s="3" t="s">
        <v>5823</v>
      </c>
      <c r="S2689" s="3">
        <v>3.9799999999999991</v>
      </c>
      <c r="T2689" s="3">
        <v>5</v>
      </c>
      <c r="U2689" s="3">
        <v>0.8</v>
      </c>
      <c r="V2689" s="3">
        <v>-6.5670000000000019</v>
      </c>
    </row>
    <row r="2690" spans="1:22" ht="14.25" customHeight="1" x14ac:dyDescent="0.25">
      <c r="A2690" s="3">
        <v>2689</v>
      </c>
      <c r="B2690" s="3" t="s">
        <v>5824</v>
      </c>
      <c r="C2690" s="4">
        <f>YEAR(Table_1[[#This Row],[Order Date]])</f>
        <v>2012</v>
      </c>
      <c r="D2690" s="9">
        <v>41225</v>
      </c>
      <c r="E2690" s="3">
        <v>41227</v>
      </c>
      <c r="F2690" s="3" t="s">
        <v>188</v>
      </c>
      <c r="G2690" s="3" t="s">
        <v>2394</v>
      </c>
      <c r="H2690" s="3" t="s">
        <v>2395</v>
      </c>
      <c r="I2690" s="3" t="s">
        <v>41</v>
      </c>
      <c r="J2690" s="3" t="s">
        <v>27</v>
      </c>
      <c r="K2690" s="3" t="s">
        <v>42</v>
      </c>
      <c r="L2690" s="3" t="s">
        <v>43</v>
      </c>
      <c r="M2690" s="3">
        <v>90032</v>
      </c>
      <c r="N2690" s="3" t="s">
        <v>44</v>
      </c>
      <c r="O2690" s="3" t="s">
        <v>5825</v>
      </c>
      <c r="P2690" s="3" t="s">
        <v>46</v>
      </c>
      <c r="Q2690" s="3" t="s">
        <v>90</v>
      </c>
      <c r="R2690" s="3" t="s">
        <v>5826</v>
      </c>
      <c r="S2690" s="3">
        <v>15.700000000000001</v>
      </c>
      <c r="T2690" s="3">
        <v>5</v>
      </c>
      <c r="U2690" s="3">
        <v>0</v>
      </c>
      <c r="V2690" s="3">
        <v>7.0649999999999995</v>
      </c>
    </row>
    <row r="2691" spans="1:22" ht="14.25" customHeight="1" x14ac:dyDescent="0.25">
      <c r="A2691" s="3">
        <v>2690</v>
      </c>
      <c r="B2691" s="3" t="s">
        <v>5827</v>
      </c>
      <c r="C2691" s="4">
        <f>YEAR(Table_1[[#This Row],[Order Date]])</f>
        <v>2011</v>
      </c>
      <c r="D2691" s="9">
        <v>40724</v>
      </c>
      <c r="E2691" s="3">
        <v>40726</v>
      </c>
      <c r="F2691" s="3" t="s">
        <v>188</v>
      </c>
      <c r="G2691" s="3" t="s">
        <v>1329</v>
      </c>
      <c r="H2691" s="3" t="s">
        <v>1330</v>
      </c>
      <c r="I2691" s="3" t="s">
        <v>26</v>
      </c>
      <c r="J2691" s="3" t="s">
        <v>27</v>
      </c>
      <c r="K2691" s="3" t="s">
        <v>303</v>
      </c>
      <c r="L2691" s="3" t="s">
        <v>211</v>
      </c>
      <c r="M2691" s="3">
        <v>60653</v>
      </c>
      <c r="N2691" s="3" t="s">
        <v>105</v>
      </c>
      <c r="O2691" s="3" t="s">
        <v>4810</v>
      </c>
      <c r="P2691" s="3" t="s">
        <v>46</v>
      </c>
      <c r="Q2691" s="3" t="s">
        <v>68</v>
      </c>
      <c r="R2691" s="3" t="s">
        <v>4811</v>
      </c>
      <c r="S2691" s="3">
        <v>5.2480000000000002</v>
      </c>
      <c r="T2691" s="3">
        <v>4</v>
      </c>
      <c r="U2691" s="3">
        <v>0.2</v>
      </c>
      <c r="V2691" s="3">
        <v>1.6399999999999995</v>
      </c>
    </row>
    <row r="2692" spans="1:22" ht="14.25" customHeight="1" x14ac:dyDescent="0.25">
      <c r="A2692" s="3">
        <v>2691</v>
      </c>
      <c r="B2692" s="3" t="s">
        <v>5828</v>
      </c>
      <c r="C2692" s="4">
        <f>YEAR(Table_1[[#This Row],[Order Date]])</f>
        <v>2014</v>
      </c>
      <c r="D2692" s="9">
        <v>41978</v>
      </c>
      <c r="E2692" s="3">
        <v>41982</v>
      </c>
      <c r="F2692" s="3" t="s">
        <v>50</v>
      </c>
      <c r="G2692" s="3" t="s">
        <v>3150</v>
      </c>
      <c r="H2692" s="3" t="s">
        <v>3151</v>
      </c>
      <c r="I2692" s="3" t="s">
        <v>26</v>
      </c>
      <c r="J2692" s="3" t="s">
        <v>27</v>
      </c>
      <c r="K2692" s="3" t="s">
        <v>146</v>
      </c>
      <c r="L2692" s="3" t="s">
        <v>147</v>
      </c>
      <c r="M2692" s="3">
        <v>19134</v>
      </c>
      <c r="N2692" s="3" t="s">
        <v>148</v>
      </c>
      <c r="O2692" s="3" t="s">
        <v>3877</v>
      </c>
      <c r="P2692" s="3" t="s">
        <v>46</v>
      </c>
      <c r="Q2692" s="3" t="s">
        <v>75</v>
      </c>
      <c r="R2692" s="3" t="s">
        <v>1214</v>
      </c>
      <c r="S2692" s="3">
        <v>5.3460000000000019</v>
      </c>
      <c r="T2692" s="3">
        <v>3</v>
      </c>
      <c r="U2692" s="3">
        <v>0.7</v>
      </c>
      <c r="V2692" s="3">
        <v>-4.4550000000000001</v>
      </c>
    </row>
    <row r="2693" spans="1:22" ht="14.25" customHeight="1" x14ac:dyDescent="0.25">
      <c r="A2693" s="3">
        <v>2692</v>
      </c>
      <c r="B2693" s="3" t="s">
        <v>5829</v>
      </c>
      <c r="C2693" s="4">
        <f>YEAR(Table_1[[#This Row],[Order Date]])</f>
        <v>2013</v>
      </c>
      <c r="D2693" s="9">
        <v>41515</v>
      </c>
      <c r="E2693" s="3">
        <v>41520</v>
      </c>
      <c r="F2693" s="3" t="s">
        <v>50</v>
      </c>
      <c r="G2693" s="3" t="s">
        <v>695</v>
      </c>
      <c r="H2693" s="3" t="s">
        <v>696</v>
      </c>
      <c r="I2693" s="3" t="s">
        <v>26</v>
      </c>
      <c r="J2693" s="3" t="s">
        <v>27</v>
      </c>
      <c r="K2693" s="3" t="s">
        <v>5830</v>
      </c>
      <c r="L2693" s="3" t="s">
        <v>457</v>
      </c>
      <c r="M2693" s="3">
        <v>80112</v>
      </c>
      <c r="N2693" s="3" t="s">
        <v>44</v>
      </c>
      <c r="O2693" s="3" t="s">
        <v>5831</v>
      </c>
      <c r="P2693" s="3" t="s">
        <v>46</v>
      </c>
      <c r="Q2693" s="3" t="s">
        <v>90</v>
      </c>
      <c r="R2693" s="3" t="s">
        <v>5832</v>
      </c>
      <c r="S2693" s="3">
        <v>15.48</v>
      </c>
      <c r="T2693" s="3">
        <v>3</v>
      </c>
      <c r="U2693" s="3">
        <v>0.2</v>
      </c>
      <c r="V2693" s="3">
        <v>5.6115000000000004</v>
      </c>
    </row>
    <row r="2694" spans="1:22" ht="14.25" customHeight="1" x14ac:dyDescent="0.25">
      <c r="A2694" s="3">
        <v>2693</v>
      </c>
      <c r="B2694" s="3" t="s">
        <v>5829</v>
      </c>
      <c r="C2694" s="4">
        <f>YEAR(Table_1[[#This Row],[Order Date]])</f>
        <v>2013</v>
      </c>
      <c r="D2694" s="9">
        <v>41515</v>
      </c>
      <c r="E2694" s="3">
        <v>41520</v>
      </c>
      <c r="F2694" s="3" t="s">
        <v>50</v>
      </c>
      <c r="G2694" s="3" t="s">
        <v>695</v>
      </c>
      <c r="H2694" s="3" t="s">
        <v>696</v>
      </c>
      <c r="I2694" s="3" t="s">
        <v>26</v>
      </c>
      <c r="J2694" s="3" t="s">
        <v>27</v>
      </c>
      <c r="K2694" s="3" t="s">
        <v>5830</v>
      </c>
      <c r="L2694" s="3" t="s">
        <v>457</v>
      </c>
      <c r="M2694" s="3">
        <v>80112</v>
      </c>
      <c r="N2694" s="3" t="s">
        <v>44</v>
      </c>
      <c r="O2694" s="3" t="s">
        <v>5833</v>
      </c>
      <c r="P2694" s="3" t="s">
        <v>71</v>
      </c>
      <c r="Q2694" s="3" t="s">
        <v>72</v>
      </c>
      <c r="R2694" s="3" t="s">
        <v>5834</v>
      </c>
      <c r="S2694" s="3">
        <v>108.57599999999999</v>
      </c>
      <c r="T2694" s="3">
        <v>3</v>
      </c>
      <c r="U2694" s="3">
        <v>0.2</v>
      </c>
      <c r="V2694" s="3">
        <v>8.1432000000000002</v>
      </c>
    </row>
    <row r="2695" spans="1:22" ht="14.25" customHeight="1" x14ac:dyDescent="0.25">
      <c r="A2695" s="3">
        <v>2694</v>
      </c>
      <c r="B2695" s="3" t="s">
        <v>5835</v>
      </c>
      <c r="C2695" s="4">
        <f>YEAR(Table_1[[#This Row],[Order Date]])</f>
        <v>2013</v>
      </c>
      <c r="D2695" s="9">
        <v>41296</v>
      </c>
      <c r="E2695" s="3">
        <v>41302</v>
      </c>
      <c r="F2695" s="3" t="s">
        <v>50</v>
      </c>
      <c r="G2695" s="3" t="s">
        <v>2431</v>
      </c>
      <c r="H2695" s="3" t="s">
        <v>2432</v>
      </c>
      <c r="I2695" s="3" t="s">
        <v>41</v>
      </c>
      <c r="J2695" s="3" t="s">
        <v>27</v>
      </c>
      <c r="K2695" s="3" t="s">
        <v>95</v>
      </c>
      <c r="L2695" s="3" t="s">
        <v>96</v>
      </c>
      <c r="M2695" s="3">
        <v>98115</v>
      </c>
      <c r="N2695" s="3" t="s">
        <v>44</v>
      </c>
      <c r="O2695" s="3" t="s">
        <v>1954</v>
      </c>
      <c r="P2695" s="3" t="s">
        <v>32</v>
      </c>
      <c r="Q2695" s="3" t="s">
        <v>65</v>
      </c>
      <c r="R2695" s="3" t="s">
        <v>1955</v>
      </c>
      <c r="S2695" s="3">
        <v>109.9</v>
      </c>
      <c r="T2695" s="3">
        <v>5</v>
      </c>
      <c r="U2695" s="3">
        <v>0</v>
      </c>
      <c r="V2695" s="3">
        <v>37.366</v>
      </c>
    </row>
    <row r="2696" spans="1:22" ht="14.25" customHeight="1" x14ac:dyDescent="0.25">
      <c r="A2696" s="3">
        <v>2695</v>
      </c>
      <c r="B2696" s="3" t="s">
        <v>5836</v>
      </c>
      <c r="C2696" s="4">
        <f>YEAR(Table_1[[#This Row],[Order Date]])</f>
        <v>2011</v>
      </c>
      <c r="D2696" s="9">
        <v>40831</v>
      </c>
      <c r="E2696" s="3">
        <v>40836</v>
      </c>
      <c r="F2696" s="3" t="s">
        <v>50</v>
      </c>
      <c r="G2696" s="3" t="s">
        <v>2450</v>
      </c>
      <c r="H2696" s="3" t="s">
        <v>2451</v>
      </c>
      <c r="I2696" s="3" t="s">
        <v>26</v>
      </c>
      <c r="J2696" s="3" t="s">
        <v>27</v>
      </c>
      <c r="K2696" s="3" t="s">
        <v>2330</v>
      </c>
      <c r="L2696" s="3" t="s">
        <v>54</v>
      </c>
      <c r="M2696" s="3">
        <v>33012</v>
      </c>
      <c r="N2696" s="3" t="s">
        <v>30</v>
      </c>
      <c r="O2696" s="3" t="s">
        <v>3956</v>
      </c>
      <c r="P2696" s="3" t="s">
        <v>32</v>
      </c>
      <c r="Q2696" s="3" t="s">
        <v>65</v>
      </c>
      <c r="R2696" s="3" t="s">
        <v>5770</v>
      </c>
      <c r="S2696" s="3">
        <v>15.384</v>
      </c>
      <c r="T2696" s="3">
        <v>1</v>
      </c>
      <c r="U2696" s="3">
        <v>0.2</v>
      </c>
      <c r="V2696" s="3">
        <v>4.0383000000000013</v>
      </c>
    </row>
    <row r="2697" spans="1:22" ht="14.25" customHeight="1" x14ac:dyDescent="0.25">
      <c r="A2697" s="3">
        <v>2696</v>
      </c>
      <c r="B2697" s="3" t="s">
        <v>5837</v>
      </c>
      <c r="C2697" s="4">
        <f>YEAR(Table_1[[#This Row],[Order Date]])</f>
        <v>2013</v>
      </c>
      <c r="D2697" s="9">
        <v>41312</v>
      </c>
      <c r="E2697" s="3">
        <v>41314</v>
      </c>
      <c r="F2697" s="3" t="s">
        <v>188</v>
      </c>
      <c r="G2697" s="3" t="s">
        <v>5838</v>
      </c>
      <c r="H2697" s="3" t="s">
        <v>5839</v>
      </c>
      <c r="I2697" s="3" t="s">
        <v>26</v>
      </c>
      <c r="J2697" s="3" t="s">
        <v>27</v>
      </c>
      <c r="K2697" s="3" t="s">
        <v>2470</v>
      </c>
      <c r="L2697" s="3" t="s">
        <v>498</v>
      </c>
      <c r="M2697" s="3">
        <v>43130</v>
      </c>
      <c r="N2697" s="3" t="s">
        <v>148</v>
      </c>
      <c r="O2697" s="3" t="s">
        <v>1639</v>
      </c>
      <c r="P2697" s="3" t="s">
        <v>46</v>
      </c>
      <c r="Q2697" s="3" t="s">
        <v>90</v>
      </c>
      <c r="R2697" s="3" t="s">
        <v>1640</v>
      </c>
      <c r="S2697" s="3">
        <v>30.352</v>
      </c>
      <c r="T2697" s="3">
        <v>2</v>
      </c>
      <c r="U2697" s="3">
        <v>0.2</v>
      </c>
      <c r="V2697" s="3">
        <v>10.623199999999997</v>
      </c>
    </row>
    <row r="2698" spans="1:22" ht="14.25" customHeight="1" x14ac:dyDescent="0.25">
      <c r="A2698" s="3">
        <v>2697</v>
      </c>
      <c r="B2698" s="3" t="s">
        <v>5840</v>
      </c>
      <c r="C2698" s="4">
        <f>YEAR(Table_1[[#This Row],[Order Date]])</f>
        <v>2011</v>
      </c>
      <c r="D2698" s="9">
        <v>40620</v>
      </c>
      <c r="E2698" s="3">
        <v>40625</v>
      </c>
      <c r="F2698" s="3" t="s">
        <v>50</v>
      </c>
      <c r="G2698" s="3" t="s">
        <v>5254</v>
      </c>
      <c r="H2698" s="3" t="s">
        <v>5255</v>
      </c>
      <c r="I2698" s="3" t="s">
        <v>102</v>
      </c>
      <c r="J2698" s="3" t="s">
        <v>27</v>
      </c>
      <c r="K2698" s="3" t="s">
        <v>1521</v>
      </c>
      <c r="L2698" s="3" t="s">
        <v>54</v>
      </c>
      <c r="M2698" s="3">
        <v>32216</v>
      </c>
      <c r="N2698" s="3" t="s">
        <v>30</v>
      </c>
      <c r="O2698" s="3" t="s">
        <v>5841</v>
      </c>
      <c r="P2698" s="3" t="s">
        <v>71</v>
      </c>
      <c r="Q2698" s="3" t="s">
        <v>682</v>
      </c>
      <c r="R2698" s="3" t="s">
        <v>5842</v>
      </c>
      <c r="S2698" s="3">
        <v>821.3</v>
      </c>
      <c r="T2698" s="3">
        <v>4</v>
      </c>
      <c r="U2698" s="3">
        <v>0.5</v>
      </c>
      <c r="V2698" s="3">
        <v>-16.426000000000045</v>
      </c>
    </row>
    <row r="2699" spans="1:22" ht="14.25" customHeight="1" x14ac:dyDescent="0.25">
      <c r="A2699" s="3">
        <v>2698</v>
      </c>
      <c r="B2699" s="3" t="s">
        <v>5840</v>
      </c>
      <c r="C2699" s="4">
        <f>YEAR(Table_1[[#This Row],[Order Date]])</f>
        <v>2011</v>
      </c>
      <c r="D2699" s="9">
        <v>40620</v>
      </c>
      <c r="E2699" s="3">
        <v>40625</v>
      </c>
      <c r="F2699" s="3" t="s">
        <v>50</v>
      </c>
      <c r="G2699" s="3" t="s">
        <v>5254</v>
      </c>
      <c r="H2699" s="3" t="s">
        <v>5255</v>
      </c>
      <c r="I2699" s="3" t="s">
        <v>102</v>
      </c>
      <c r="J2699" s="3" t="s">
        <v>27</v>
      </c>
      <c r="K2699" s="3" t="s">
        <v>1521</v>
      </c>
      <c r="L2699" s="3" t="s">
        <v>54</v>
      </c>
      <c r="M2699" s="3">
        <v>32216</v>
      </c>
      <c r="N2699" s="3" t="s">
        <v>30</v>
      </c>
      <c r="O2699" s="3" t="s">
        <v>5843</v>
      </c>
      <c r="P2699" s="3" t="s">
        <v>71</v>
      </c>
      <c r="Q2699" s="3" t="s">
        <v>682</v>
      </c>
      <c r="R2699" s="3" t="s">
        <v>5844</v>
      </c>
      <c r="S2699" s="3">
        <v>22638.48</v>
      </c>
      <c r="T2699" s="3">
        <v>6</v>
      </c>
      <c r="U2699" s="3">
        <v>0.5</v>
      </c>
      <c r="V2699" s="3">
        <v>-1811.0784000000021</v>
      </c>
    </row>
    <row r="2700" spans="1:22" ht="14.25" customHeight="1" x14ac:dyDescent="0.25">
      <c r="A2700" s="3">
        <v>2699</v>
      </c>
      <c r="B2700" s="3" t="s">
        <v>5840</v>
      </c>
      <c r="C2700" s="4">
        <f>YEAR(Table_1[[#This Row],[Order Date]])</f>
        <v>2011</v>
      </c>
      <c r="D2700" s="9">
        <v>40620</v>
      </c>
      <c r="E2700" s="3">
        <v>40625</v>
      </c>
      <c r="F2700" s="3" t="s">
        <v>50</v>
      </c>
      <c r="G2700" s="3" t="s">
        <v>5254</v>
      </c>
      <c r="H2700" s="3" t="s">
        <v>5255</v>
      </c>
      <c r="I2700" s="3" t="s">
        <v>102</v>
      </c>
      <c r="J2700" s="3" t="s">
        <v>27</v>
      </c>
      <c r="K2700" s="3" t="s">
        <v>1521</v>
      </c>
      <c r="L2700" s="3" t="s">
        <v>54</v>
      </c>
      <c r="M2700" s="3">
        <v>32216</v>
      </c>
      <c r="N2700" s="3" t="s">
        <v>30</v>
      </c>
      <c r="O2700" s="3" t="s">
        <v>567</v>
      </c>
      <c r="P2700" s="3" t="s">
        <v>46</v>
      </c>
      <c r="Q2700" s="3" t="s">
        <v>90</v>
      </c>
      <c r="R2700" s="3" t="s">
        <v>568</v>
      </c>
      <c r="S2700" s="3">
        <v>21.376000000000001</v>
      </c>
      <c r="T2700" s="3">
        <v>4</v>
      </c>
      <c r="U2700" s="3">
        <v>0.2</v>
      </c>
      <c r="V2700" s="3">
        <v>7.4815999999999994</v>
      </c>
    </row>
    <row r="2701" spans="1:22" ht="14.25" customHeight="1" x14ac:dyDescent="0.25">
      <c r="A2701" s="3">
        <v>2700</v>
      </c>
      <c r="B2701" s="3" t="s">
        <v>5840</v>
      </c>
      <c r="C2701" s="4">
        <f>YEAR(Table_1[[#This Row],[Order Date]])</f>
        <v>2011</v>
      </c>
      <c r="D2701" s="9">
        <v>40620</v>
      </c>
      <c r="E2701" s="3">
        <v>40625</v>
      </c>
      <c r="F2701" s="3" t="s">
        <v>50</v>
      </c>
      <c r="G2701" s="3" t="s">
        <v>5254</v>
      </c>
      <c r="H2701" s="3" t="s">
        <v>5255</v>
      </c>
      <c r="I2701" s="3" t="s">
        <v>102</v>
      </c>
      <c r="J2701" s="3" t="s">
        <v>27</v>
      </c>
      <c r="K2701" s="3" t="s">
        <v>1521</v>
      </c>
      <c r="L2701" s="3" t="s">
        <v>54</v>
      </c>
      <c r="M2701" s="3">
        <v>32216</v>
      </c>
      <c r="N2701" s="3" t="s">
        <v>30</v>
      </c>
      <c r="O2701" s="3" t="s">
        <v>5845</v>
      </c>
      <c r="P2701" s="3" t="s">
        <v>46</v>
      </c>
      <c r="Q2701" s="3" t="s">
        <v>68</v>
      </c>
      <c r="R2701" s="3" t="s">
        <v>5846</v>
      </c>
      <c r="S2701" s="3">
        <v>8.016</v>
      </c>
      <c r="T2701" s="3">
        <v>3</v>
      </c>
      <c r="U2701" s="3">
        <v>0.2</v>
      </c>
      <c r="V2701" s="3">
        <v>1.0019999999999993</v>
      </c>
    </row>
    <row r="2702" spans="1:22" ht="14.25" customHeight="1" x14ac:dyDescent="0.25">
      <c r="A2702" s="3">
        <v>2701</v>
      </c>
      <c r="B2702" s="3" t="s">
        <v>5840</v>
      </c>
      <c r="C2702" s="4">
        <f>YEAR(Table_1[[#This Row],[Order Date]])</f>
        <v>2011</v>
      </c>
      <c r="D2702" s="9">
        <v>40620</v>
      </c>
      <c r="E2702" s="3">
        <v>40625</v>
      </c>
      <c r="F2702" s="3" t="s">
        <v>50</v>
      </c>
      <c r="G2702" s="3" t="s">
        <v>5254</v>
      </c>
      <c r="H2702" s="3" t="s">
        <v>5255</v>
      </c>
      <c r="I2702" s="3" t="s">
        <v>102</v>
      </c>
      <c r="J2702" s="3" t="s">
        <v>27</v>
      </c>
      <c r="K2702" s="3" t="s">
        <v>1521</v>
      </c>
      <c r="L2702" s="3" t="s">
        <v>54</v>
      </c>
      <c r="M2702" s="3">
        <v>32216</v>
      </c>
      <c r="N2702" s="3" t="s">
        <v>30</v>
      </c>
      <c r="O2702" s="3" t="s">
        <v>3956</v>
      </c>
      <c r="P2702" s="3" t="s">
        <v>32</v>
      </c>
      <c r="Q2702" s="3" t="s">
        <v>65</v>
      </c>
      <c r="R2702" s="3" t="s">
        <v>5770</v>
      </c>
      <c r="S2702" s="3">
        <v>30.768000000000001</v>
      </c>
      <c r="T2702" s="3">
        <v>2</v>
      </c>
      <c r="U2702" s="3">
        <v>0.2</v>
      </c>
      <c r="V2702" s="3">
        <v>8.0766000000000027</v>
      </c>
    </row>
    <row r="2703" spans="1:22" ht="14.25" customHeight="1" x14ac:dyDescent="0.25">
      <c r="A2703" s="3">
        <v>2702</v>
      </c>
      <c r="B2703" s="3" t="s">
        <v>5840</v>
      </c>
      <c r="C2703" s="4">
        <f>YEAR(Table_1[[#This Row],[Order Date]])</f>
        <v>2011</v>
      </c>
      <c r="D2703" s="9">
        <v>40620</v>
      </c>
      <c r="E2703" s="3">
        <v>40625</v>
      </c>
      <c r="F2703" s="3" t="s">
        <v>50</v>
      </c>
      <c r="G2703" s="3" t="s">
        <v>5254</v>
      </c>
      <c r="H2703" s="3" t="s">
        <v>5255</v>
      </c>
      <c r="I2703" s="3" t="s">
        <v>102</v>
      </c>
      <c r="J2703" s="3" t="s">
        <v>27</v>
      </c>
      <c r="K2703" s="3" t="s">
        <v>1521</v>
      </c>
      <c r="L2703" s="3" t="s">
        <v>54</v>
      </c>
      <c r="M2703" s="3">
        <v>32216</v>
      </c>
      <c r="N2703" s="3" t="s">
        <v>30</v>
      </c>
      <c r="O2703" s="3" t="s">
        <v>2136</v>
      </c>
      <c r="P2703" s="3" t="s">
        <v>46</v>
      </c>
      <c r="Q2703" s="3" t="s">
        <v>269</v>
      </c>
      <c r="R2703" s="3" t="s">
        <v>186</v>
      </c>
      <c r="S2703" s="3">
        <v>18.936</v>
      </c>
      <c r="T2703" s="3">
        <v>3</v>
      </c>
      <c r="U2703" s="3">
        <v>0.2</v>
      </c>
      <c r="V2703" s="3">
        <v>5.9174999999999986</v>
      </c>
    </row>
    <row r="2704" spans="1:22" ht="14.25" customHeight="1" x14ac:dyDescent="0.25">
      <c r="A2704" s="3">
        <v>2703</v>
      </c>
      <c r="B2704" s="3" t="s">
        <v>5840</v>
      </c>
      <c r="C2704" s="4">
        <f>YEAR(Table_1[[#This Row],[Order Date]])</f>
        <v>2011</v>
      </c>
      <c r="D2704" s="9">
        <v>40620</v>
      </c>
      <c r="E2704" s="3">
        <v>40625</v>
      </c>
      <c r="F2704" s="3" t="s">
        <v>50</v>
      </c>
      <c r="G2704" s="3" t="s">
        <v>5254</v>
      </c>
      <c r="H2704" s="3" t="s">
        <v>5255</v>
      </c>
      <c r="I2704" s="3" t="s">
        <v>102</v>
      </c>
      <c r="J2704" s="3" t="s">
        <v>27</v>
      </c>
      <c r="K2704" s="3" t="s">
        <v>1521</v>
      </c>
      <c r="L2704" s="3" t="s">
        <v>54</v>
      </c>
      <c r="M2704" s="3">
        <v>32216</v>
      </c>
      <c r="N2704" s="3" t="s">
        <v>30</v>
      </c>
      <c r="O2704" s="3" t="s">
        <v>4622</v>
      </c>
      <c r="P2704" s="3" t="s">
        <v>32</v>
      </c>
      <c r="Q2704" s="3" t="s">
        <v>65</v>
      </c>
      <c r="R2704" s="3" t="s">
        <v>4623</v>
      </c>
      <c r="S2704" s="3">
        <v>122.352</v>
      </c>
      <c r="T2704" s="3">
        <v>3</v>
      </c>
      <c r="U2704" s="3">
        <v>0.2</v>
      </c>
      <c r="V2704" s="3">
        <v>15.29399999999999</v>
      </c>
    </row>
    <row r="2705" spans="1:22" ht="14.25" customHeight="1" x14ac:dyDescent="0.25">
      <c r="A2705" s="3">
        <v>2704</v>
      </c>
      <c r="B2705" s="3" t="s">
        <v>5847</v>
      </c>
      <c r="C2705" s="4">
        <f>YEAR(Table_1[[#This Row],[Order Date]])</f>
        <v>2011</v>
      </c>
      <c r="D2705" s="9">
        <v>40687</v>
      </c>
      <c r="E2705" s="3">
        <v>40693</v>
      </c>
      <c r="F2705" s="3" t="s">
        <v>50</v>
      </c>
      <c r="G2705" s="3" t="s">
        <v>2178</v>
      </c>
      <c r="H2705" s="3" t="s">
        <v>2179</v>
      </c>
      <c r="I2705" s="3" t="s">
        <v>26</v>
      </c>
      <c r="J2705" s="3" t="s">
        <v>27</v>
      </c>
      <c r="K2705" s="3" t="s">
        <v>4492</v>
      </c>
      <c r="L2705" s="3" t="s">
        <v>2735</v>
      </c>
      <c r="M2705" s="3">
        <v>21215</v>
      </c>
      <c r="N2705" s="3" t="s">
        <v>148</v>
      </c>
      <c r="O2705" s="3" t="s">
        <v>5848</v>
      </c>
      <c r="P2705" s="3" t="s">
        <v>46</v>
      </c>
      <c r="Q2705" s="3" t="s">
        <v>90</v>
      </c>
      <c r="R2705" s="3" t="s">
        <v>5849</v>
      </c>
      <c r="S2705" s="3">
        <v>116.28</v>
      </c>
      <c r="T2705" s="3">
        <v>3</v>
      </c>
      <c r="U2705" s="3">
        <v>0</v>
      </c>
      <c r="V2705" s="3">
        <v>56.977199999999996</v>
      </c>
    </row>
    <row r="2706" spans="1:22" ht="14.25" customHeight="1" x14ac:dyDescent="0.25">
      <c r="A2706" s="3">
        <v>2705</v>
      </c>
      <c r="B2706" s="3" t="s">
        <v>5850</v>
      </c>
      <c r="C2706" s="4">
        <f>YEAR(Table_1[[#This Row],[Order Date]])</f>
        <v>2014</v>
      </c>
      <c r="D2706" s="9">
        <v>41832</v>
      </c>
      <c r="E2706" s="3">
        <v>41834</v>
      </c>
      <c r="F2706" s="3" t="s">
        <v>23</v>
      </c>
      <c r="G2706" s="3" t="s">
        <v>4830</v>
      </c>
      <c r="H2706" s="3" t="s">
        <v>4831</v>
      </c>
      <c r="I2706" s="3" t="s">
        <v>26</v>
      </c>
      <c r="J2706" s="3" t="s">
        <v>27</v>
      </c>
      <c r="K2706" s="3" t="s">
        <v>266</v>
      </c>
      <c r="L2706" s="3" t="s">
        <v>267</v>
      </c>
      <c r="M2706" s="3">
        <v>10009</v>
      </c>
      <c r="N2706" s="3" t="s">
        <v>148</v>
      </c>
      <c r="O2706" s="3" t="s">
        <v>753</v>
      </c>
      <c r="P2706" s="3" t="s">
        <v>71</v>
      </c>
      <c r="Q2706" s="3" t="s">
        <v>161</v>
      </c>
      <c r="R2706" s="3" t="s">
        <v>754</v>
      </c>
      <c r="S2706" s="3">
        <v>132.60000000000002</v>
      </c>
      <c r="T2706" s="3">
        <v>6</v>
      </c>
      <c r="U2706" s="3">
        <v>0</v>
      </c>
      <c r="V2706" s="3">
        <v>17.238000000000007</v>
      </c>
    </row>
    <row r="2707" spans="1:22" ht="14.25" customHeight="1" x14ac:dyDescent="0.25">
      <c r="A2707" s="3">
        <v>2706</v>
      </c>
      <c r="B2707" s="3" t="s">
        <v>5851</v>
      </c>
      <c r="C2707" s="4">
        <f>YEAR(Table_1[[#This Row],[Order Date]])</f>
        <v>2014</v>
      </c>
      <c r="D2707" s="9">
        <v>41807</v>
      </c>
      <c r="E2707" s="3">
        <v>41812</v>
      </c>
      <c r="F2707" s="3" t="s">
        <v>50</v>
      </c>
      <c r="G2707" s="3" t="s">
        <v>3676</v>
      </c>
      <c r="H2707" s="3" t="s">
        <v>3677</v>
      </c>
      <c r="I2707" s="3" t="s">
        <v>102</v>
      </c>
      <c r="J2707" s="3" t="s">
        <v>27</v>
      </c>
      <c r="K2707" s="3" t="s">
        <v>667</v>
      </c>
      <c r="L2707" s="3" t="s">
        <v>668</v>
      </c>
      <c r="M2707" s="3">
        <v>88220</v>
      </c>
      <c r="N2707" s="3" t="s">
        <v>44</v>
      </c>
      <c r="O2707" s="3" t="s">
        <v>4217</v>
      </c>
      <c r="P2707" s="3" t="s">
        <v>46</v>
      </c>
      <c r="Q2707" s="3" t="s">
        <v>578</v>
      </c>
      <c r="R2707" s="3" t="s">
        <v>4218</v>
      </c>
      <c r="S2707" s="3">
        <v>16.68</v>
      </c>
      <c r="T2707" s="3">
        <v>2</v>
      </c>
      <c r="U2707" s="3">
        <v>0</v>
      </c>
      <c r="V2707" s="3">
        <v>4.3368000000000002</v>
      </c>
    </row>
    <row r="2708" spans="1:22" ht="14.25" customHeight="1" x14ac:dyDescent="0.25">
      <c r="A2708" s="3">
        <v>2707</v>
      </c>
      <c r="B2708" s="3" t="s">
        <v>5851</v>
      </c>
      <c r="C2708" s="4">
        <f>YEAR(Table_1[[#This Row],[Order Date]])</f>
        <v>2014</v>
      </c>
      <c r="D2708" s="9">
        <v>41807</v>
      </c>
      <c r="E2708" s="3">
        <v>41812</v>
      </c>
      <c r="F2708" s="3" t="s">
        <v>50</v>
      </c>
      <c r="G2708" s="3" t="s">
        <v>3676</v>
      </c>
      <c r="H2708" s="3" t="s">
        <v>3677</v>
      </c>
      <c r="I2708" s="3" t="s">
        <v>102</v>
      </c>
      <c r="J2708" s="3" t="s">
        <v>27</v>
      </c>
      <c r="K2708" s="3" t="s">
        <v>667</v>
      </c>
      <c r="L2708" s="3" t="s">
        <v>668</v>
      </c>
      <c r="M2708" s="3">
        <v>88220</v>
      </c>
      <c r="N2708" s="3" t="s">
        <v>44</v>
      </c>
      <c r="O2708" s="3" t="s">
        <v>5852</v>
      </c>
      <c r="P2708" s="3" t="s">
        <v>46</v>
      </c>
      <c r="Q2708" s="3" t="s">
        <v>90</v>
      </c>
      <c r="R2708" s="3" t="s">
        <v>5853</v>
      </c>
      <c r="S2708" s="3">
        <v>19.440000000000001</v>
      </c>
      <c r="T2708" s="3">
        <v>3</v>
      </c>
      <c r="U2708" s="3">
        <v>0</v>
      </c>
      <c r="V2708" s="3">
        <v>9.3312000000000008</v>
      </c>
    </row>
    <row r="2709" spans="1:22" ht="14.25" customHeight="1" x14ac:dyDescent="0.25">
      <c r="A2709" s="3">
        <v>2708</v>
      </c>
      <c r="B2709" s="3" t="s">
        <v>5851</v>
      </c>
      <c r="C2709" s="4">
        <f>YEAR(Table_1[[#This Row],[Order Date]])</f>
        <v>2014</v>
      </c>
      <c r="D2709" s="9">
        <v>41807</v>
      </c>
      <c r="E2709" s="3">
        <v>41812</v>
      </c>
      <c r="F2709" s="3" t="s">
        <v>50</v>
      </c>
      <c r="G2709" s="3" t="s">
        <v>3676</v>
      </c>
      <c r="H2709" s="3" t="s">
        <v>3677</v>
      </c>
      <c r="I2709" s="3" t="s">
        <v>102</v>
      </c>
      <c r="J2709" s="3" t="s">
        <v>27</v>
      </c>
      <c r="K2709" s="3" t="s">
        <v>667</v>
      </c>
      <c r="L2709" s="3" t="s">
        <v>668</v>
      </c>
      <c r="M2709" s="3">
        <v>88220</v>
      </c>
      <c r="N2709" s="3" t="s">
        <v>44</v>
      </c>
      <c r="O2709" s="3" t="s">
        <v>5854</v>
      </c>
      <c r="P2709" s="3" t="s">
        <v>46</v>
      </c>
      <c r="Q2709" s="3" t="s">
        <v>90</v>
      </c>
      <c r="R2709" s="3" t="s">
        <v>5855</v>
      </c>
      <c r="S2709" s="3">
        <v>192.16</v>
      </c>
      <c r="T2709" s="3">
        <v>4</v>
      </c>
      <c r="U2709" s="3">
        <v>0</v>
      </c>
      <c r="V2709" s="3">
        <v>92.236799999999988</v>
      </c>
    </row>
    <row r="2710" spans="1:22" ht="14.25" customHeight="1" x14ac:dyDescent="0.25">
      <c r="A2710" s="3">
        <v>2709</v>
      </c>
      <c r="B2710" s="3" t="s">
        <v>5856</v>
      </c>
      <c r="C2710" s="4">
        <f>YEAR(Table_1[[#This Row],[Order Date]])</f>
        <v>2012</v>
      </c>
      <c r="D2710" s="9">
        <v>40938</v>
      </c>
      <c r="E2710" s="3">
        <v>40945</v>
      </c>
      <c r="F2710" s="3" t="s">
        <v>50</v>
      </c>
      <c r="G2710" s="3" t="s">
        <v>1957</v>
      </c>
      <c r="H2710" s="3" t="s">
        <v>1958</v>
      </c>
      <c r="I2710" s="3" t="s">
        <v>26</v>
      </c>
      <c r="J2710" s="3" t="s">
        <v>27</v>
      </c>
      <c r="K2710" s="3" t="s">
        <v>42</v>
      </c>
      <c r="L2710" s="3" t="s">
        <v>43</v>
      </c>
      <c r="M2710" s="3">
        <v>90049</v>
      </c>
      <c r="N2710" s="3" t="s">
        <v>44</v>
      </c>
      <c r="O2710" s="3" t="s">
        <v>5857</v>
      </c>
      <c r="P2710" s="3" t="s">
        <v>32</v>
      </c>
      <c r="Q2710" s="3" t="s">
        <v>65</v>
      </c>
      <c r="R2710" s="3" t="s">
        <v>5858</v>
      </c>
      <c r="S2710" s="3">
        <v>227.35999999999999</v>
      </c>
      <c r="T2710" s="3">
        <v>7</v>
      </c>
      <c r="U2710" s="3">
        <v>0</v>
      </c>
      <c r="V2710" s="3">
        <v>81.849599999999981</v>
      </c>
    </row>
    <row r="2711" spans="1:22" ht="14.25" customHeight="1" x14ac:dyDescent="0.25">
      <c r="A2711" s="3">
        <v>2710</v>
      </c>
      <c r="B2711" s="3" t="s">
        <v>5856</v>
      </c>
      <c r="C2711" s="4">
        <f>YEAR(Table_1[[#This Row],[Order Date]])</f>
        <v>2012</v>
      </c>
      <c r="D2711" s="9">
        <v>40938</v>
      </c>
      <c r="E2711" s="3">
        <v>40945</v>
      </c>
      <c r="F2711" s="3" t="s">
        <v>50</v>
      </c>
      <c r="G2711" s="3" t="s">
        <v>1957</v>
      </c>
      <c r="H2711" s="3" t="s">
        <v>1958</v>
      </c>
      <c r="I2711" s="3" t="s">
        <v>26</v>
      </c>
      <c r="J2711" s="3" t="s">
        <v>27</v>
      </c>
      <c r="K2711" s="3" t="s">
        <v>42</v>
      </c>
      <c r="L2711" s="3" t="s">
        <v>43</v>
      </c>
      <c r="M2711" s="3">
        <v>90049</v>
      </c>
      <c r="N2711" s="3" t="s">
        <v>44</v>
      </c>
      <c r="O2711" s="3" t="s">
        <v>4603</v>
      </c>
      <c r="P2711" s="3" t="s">
        <v>71</v>
      </c>
      <c r="Q2711" s="3" t="s">
        <v>682</v>
      </c>
      <c r="R2711" s="3" t="s">
        <v>4604</v>
      </c>
      <c r="S2711" s="3">
        <v>1919.9760000000001</v>
      </c>
      <c r="T2711" s="3">
        <v>3</v>
      </c>
      <c r="U2711" s="3">
        <v>0.2</v>
      </c>
      <c r="V2711" s="3">
        <v>215.99729999999977</v>
      </c>
    </row>
    <row r="2712" spans="1:22" ht="14.25" customHeight="1" x14ac:dyDescent="0.25">
      <c r="A2712" s="3">
        <v>2711</v>
      </c>
      <c r="B2712" s="3" t="s">
        <v>5859</v>
      </c>
      <c r="C2712" s="4">
        <f>YEAR(Table_1[[#This Row],[Order Date]])</f>
        <v>2012</v>
      </c>
      <c r="D2712" s="9">
        <v>41254</v>
      </c>
      <c r="E2712" s="3">
        <v>41258</v>
      </c>
      <c r="F2712" s="3" t="s">
        <v>50</v>
      </c>
      <c r="G2712" s="3" t="s">
        <v>4056</v>
      </c>
      <c r="H2712" s="3" t="s">
        <v>4057</v>
      </c>
      <c r="I2712" s="3" t="s">
        <v>26</v>
      </c>
      <c r="J2712" s="3" t="s">
        <v>27</v>
      </c>
      <c r="K2712" s="3" t="s">
        <v>1521</v>
      </c>
      <c r="L2712" s="3" t="s">
        <v>54</v>
      </c>
      <c r="M2712" s="3">
        <v>32216</v>
      </c>
      <c r="N2712" s="3" t="s">
        <v>30</v>
      </c>
      <c r="O2712" s="3" t="s">
        <v>1596</v>
      </c>
      <c r="P2712" s="3" t="s">
        <v>46</v>
      </c>
      <c r="Q2712" s="3" t="s">
        <v>75</v>
      </c>
      <c r="R2712" s="3" t="s">
        <v>1597</v>
      </c>
      <c r="S2712" s="3">
        <v>12.828000000000001</v>
      </c>
      <c r="T2712" s="3">
        <v>2</v>
      </c>
      <c r="U2712" s="3">
        <v>0.7</v>
      </c>
      <c r="V2712" s="3">
        <v>-8.9795999999999978</v>
      </c>
    </row>
    <row r="2713" spans="1:22" ht="14.25" customHeight="1" x14ac:dyDescent="0.25">
      <c r="A2713" s="3">
        <v>2712</v>
      </c>
      <c r="B2713" s="3" t="s">
        <v>5860</v>
      </c>
      <c r="C2713" s="4">
        <f>YEAR(Table_1[[#This Row],[Order Date]])</f>
        <v>2014</v>
      </c>
      <c r="D2713" s="9">
        <v>41922</v>
      </c>
      <c r="E2713" s="3">
        <v>41924</v>
      </c>
      <c r="F2713" s="3" t="s">
        <v>188</v>
      </c>
      <c r="G2713" s="3" t="s">
        <v>3665</v>
      </c>
      <c r="H2713" s="3" t="s">
        <v>3666</v>
      </c>
      <c r="I2713" s="3" t="s">
        <v>41</v>
      </c>
      <c r="J2713" s="3" t="s">
        <v>27</v>
      </c>
      <c r="K2713" s="3" t="s">
        <v>1119</v>
      </c>
      <c r="L2713" s="3" t="s">
        <v>498</v>
      </c>
      <c r="M2713" s="3">
        <v>44107</v>
      </c>
      <c r="N2713" s="3" t="s">
        <v>148</v>
      </c>
      <c r="O2713" s="3" t="s">
        <v>2389</v>
      </c>
      <c r="P2713" s="3" t="s">
        <v>32</v>
      </c>
      <c r="Q2713" s="3" t="s">
        <v>65</v>
      </c>
      <c r="R2713" s="3" t="s">
        <v>2390</v>
      </c>
      <c r="S2713" s="3">
        <v>45.888000000000005</v>
      </c>
      <c r="T2713" s="3">
        <v>4</v>
      </c>
      <c r="U2713" s="3">
        <v>0.2</v>
      </c>
      <c r="V2713" s="3">
        <v>9.1775999999999982</v>
      </c>
    </row>
    <row r="2714" spans="1:22" ht="14.25" customHeight="1" x14ac:dyDescent="0.25">
      <c r="A2714" s="3">
        <v>2713</v>
      </c>
      <c r="B2714" s="3" t="s">
        <v>5861</v>
      </c>
      <c r="C2714" s="4">
        <f>YEAR(Table_1[[#This Row],[Order Date]])</f>
        <v>2014</v>
      </c>
      <c r="D2714" s="9">
        <v>41850</v>
      </c>
      <c r="E2714" s="3">
        <v>41853</v>
      </c>
      <c r="F2714" s="3" t="s">
        <v>23</v>
      </c>
      <c r="G2714" s="3" t="s">
        <v>2520</v>
      </c>
      <c r="H2714" s="3" t="s">
        <v>2521</v>
      </c>
      <c r="I2714" s="3" t="s">
        <v>26</v>
      </c>
      <c r="J2714" s="3" t="s">
        <v>27</v>
      </c>
      <c r="K2714" s="3" t="s">
        <v>276</v>
      </c>
      <c r="L2714" s="3" t="s">
        <v>267</v>
      </c>
      <c r="M2714" s="3">
        <v>12180</v>
      </c>
      <c r="N2714" s="3" t="s">
        <v>148</v>
      </c>
      <c r="O2714" s="3" t="s">
        <v>688</v>
      </c>
      <c r="P2714" s="3" t="s">
        <v>46</v>
      </c>
      <c r="Q2714" s="3" t="s">
        <v>68</v>
      </c>
      <c r="R2714" s="3" t="s">
        <v>689</v>
      </c>
      <c r="S2714" s="3">
        <v>60.12</v>
      </c>
      <c r="T2714" s="3">
        <v>9</v>
      </c>
      <c r="U2714" s="3">
        <v>0</v>
      </c>
      <c r="V2714" s="3">
        <v>22.244399999999995</v>
      </c>
    </row>
    <row r="2715" spans="1:22" ht="14.25" customHeight="1" x14ac:dyDescent="0.25">
      <c r="A2715" s="3">
        <v>2714</v>
      </c>
      <c r="B2715" s="3" t="s">
        <v>5862</v>
      </c>
      <c r="C2715" s="4">
        <f>YEAR(Table_1[[#This Row],[Order Date]])</f>
        <v>2011</v>
      </c>
      <c r="D2715" s="9">
        <v>40658</v>
      </c>
      <c r="E2715" s="3">
        <v>40662</v>
      </c>
      <c r="F2715" s="3" t="s">
        <v>50</v>
      </c>
      <c r="G2715" s="3" t="s">
        <v>564</v>
      </c>
      <c r="H2715" s="3" t="s">
        <v>565</v>
      </c>
      <c r="I2715" s="3" t="s">
        <v>26</v>
      </c>
      <c r="J2715" s="3" t="s">
        <v>27</v>
      </c>
      <c r="K2715" s="3" t="s">
        <v>521</v>
      </c>
      <c r="L2715" s="3" t="s">
        <v>88</v>
      </c>
      <c r="M2715" s="3">
        <v>28403</v>
      </c>
      <c r="N2715" s="3" t="s">
        <v>30</v>
      </c>
      <c r="O2715" s="3" t="s">
        <v>2817</v>
      </c>
      <c r="P2715" s="3" t="s">
        <v>71</v>
      </c>
      <c r="Q2715" s="3" t="s">
        <v>72</v>
      </c>
      <c r="R2715" s="3" t="s">
        <v>5863</v>
      </c>
      <c r="S2715" s="3">
        <v>302.37599999999998</v>
      </c>
      <c r="T2715" s="3">
        <v>3</v>
      </c>
      <c r="U2715" s="3">
        <v>0.2</v>
      </c>
      <c r="V2715" s="3">
        <v>37.796999999999997</v>
      </c>
    </row>
    <row r="2716" spans="1:22" ht="14.25" customHeight="1" x14ac:dyDescent="0.25">
      <c r="A2716" s="3">
        <v>2715</v>
      </c>
      <c r="B2716" s="3" t="s">
        <v>5864</v>
      </c>
      <c r="C2716" s="4">
        <f>YEAR(Table_1[[#This Row],[Order Date]])</f>
        <v>2012</v>
      </c>
      <c r="D2716" s="9">
        <v>41244</v>
      </c>
      <c r="E2716" s="3">
        <v>41249</v>
      </c>
      <c r="F2716" s="3" t="s">
        <v>50</v>
      </c>
      <c r="G2716" s="3" t="s">
        <v>3837</v>
      </c>
      <c r="H2716" s="3" t="s">
        <v>3838</v>
      </c>
      <c r="I2716" s="3" t="s">
        <v>102</v>
      </c>
      <c r="J2716" s="3" t="s">
        <v>27</v>
      </c>
      <c r="K2716" s="3" t="s">
        <v>95</v>
      </c>
      <c r="L2716" s="3" t="s">
        <v>96</v>
      </c>
      <c r="M2716" s="3">
        <v>98105</v>
      </c>
      <c r="N2716" s="3" t="s">
        <v>44</v>
      </c>
      <c r="O2716" s="3" t="s">
        <v>4223</v>
      </c>
      <c r="P2716" s="3" t="s">
        <v>46</v>
      </c>
      <c r="Q2716" s="3" t="s">
        <v>68</v>
      </c>
      <c r="R2716" s="3" t="s">
        <v>4224</v>
      </c>
      <c r="S2716" s="3">
        <v>13.899999999999999</v>
      </c>
      <c r="T2716" s="3">
        <v>5</v>
      </c>
      <c r="U2716" s="3">
        <v>0</v>
      </c>
      <c r="V2716" s="3">
        <v>5.56</v>
      </c>
    </row>
    <row r="2717" spans="1:22" ht="14.25" customHeight="1" x14ac:dyDescent="0.25">
      <c r="A2717" s="3">
        <v>2716</v>
      </c>
      <c r="B2717" s="3" t="s">
        <v>5865</v>
      </c>
      <c r="C2717" s="4">
        <f>YEAR(Table_1[[#This Row],[Order Date]])</f>
        <v>2011</v>
      </c>
      <c r="D2717" s="9">
        <v>40881</v>
      </c>
      <c r="E2717" s="3">
        <v>40885</v>
      </c>
      <c r="F2717" s="3" t="s">
        <v>50</v>
      </c>
      <c r="G2717" s="3" t="s">
        <v>3665</v>
      </c>
      <c r="H2717" s="3" t="s">
        <v>3666</v>
      </c>
      <c r="I2717" s="3" t="s">
        <v>41</v>
      </c>
      <c r="J2717" s="3" t="s">
        <v>27</v>
      </c>
      <c r="K2717" s="3" t="s">
        <v>266</v>
      </c>
      <c r="L2717" s="3" t="s">
        <v>267</v>
      </c>
      <c r="M2717" s="3">
        <v>10024</v>
      </c>
      <c r="N2717" s="3" t="s">
        <v>148</v>
      </c>
      <c r="O2717" s="3" t="s">
        <v>5866</v>
      </c>
      <c r="P2717" s="3" t="s">
        <v>71</v>
      </c>
      <c r="Q2717" s="3" t="s">
        <v>72</v>
      </c>
      <c r="R2717" s="3" t="s">
        <v>5867</v>
      </c>
      <c r="S2717" s="3">
        <v>129.97999999999999</v>
      </c>
      <c r="T2717" s="3">
        <v>2</v>
      </c>
      <c r="U2717" s="3">
        <v>0</v>
      </c>
      <c r="V2717" s="3">
        <v>62.3904</v>
      </c>
    </row>
    <row r="2718" spans="1:22" ht="14.25" customHeight="1" x14ac:dyDescent="0.25">
      <c r="A2718" s="3">
        <v>2717</v>
      </c>
      <c r="B2718" s="3" t="s">
        <v>5868</v>
      </c>
      <c r="C2718" s="4">
        <f>YEAR(Table_1[[#This Row],[Order Date]])</f>
        <v>2014</v>
      </c>
      <c r="D2718" s="9">
        <v>41878</v>
      </c>
      <c r="E2718" s="3">
        <v>41884</v>
      </c>
      <c r="F2718" s="3" t="s">
        <v>50</v>
      </c>
      <c r="G2718" s="3" t="s">
        <v>5869</v>
      </c>
      <c r="H2718" s="3" t="s">
        <v>5870</v>
      </c>
      <c r="I2718" s="3" t="s">
        <v>102</v>
      </c>
      <c r="J2718" s="3" t="s">
        <v>27</v>
      </c>
      <c r="K2718" s="3" t="s">
        <v>497</v>
      </c>
      <c r="L2718" s="3" t="s">
        <v>1272</v>
      </c>
      <c r="M2718" s="3">
        <v>31907</v>
      </c>
      <c r="N2718" s="3" t="s">
        <v>30</v>
      </c>
      <c r="O2718" s="3" t="s">
        <v>1414</v>
      </c>
      <c r="P2718" s="3" t="s">
        <v>71</v>
      </c>
      <c r="Q2718" s="3" t="s">
        <v>161</v>
      </c>
      <c r="R2718" s="3" t="s">
        <v>1415</v>
      </c>
      <c r="S2718" s="3">
        <v>71.98</v>
      </c>
      <c r="T2718" s="3">
        <v>2</v>
      </c>
      <c r="U2718" s="3">
        <v>0</v>
      </c>
      <c r="V2718" s="3">
        <v>15.1158</v>
      </c>
    </row>
    <row r="2719" spans="1:22" ht="14.25" customHeight="1" x14ac:dyDescent="0.25">
      <c r="A2719" s="3">
        <v>2718</v>
      </c>
      <c r="B2719" s="3" t="s">
        <v>5871</v>
      </c>
      <c r="C2719" s="4">
        <f>YEAR(Table_1[[#This Row],[Order Date]])</f>
        <v>2011</v>
      </c>
      <c r="D2719" s="9">
        <v>40793</v>
      </c>
      <c r="E2719" s="3">
        <v>40799</v>
      </c>
      <c r="F2719" s="3" t="s">
        <v>50</v>
      </c>
      <c r="G2719" s="3" t="s">
        <v>5176</v>
      </c>
      <c r="H2719" s="3" t="s">
        <v>5177</v>
      </c>
      <c r="I2719" s="3" t="s">
        <v>26</v>
      </c>
      <c r="J2719" s="3" t="s">
        <v>27</v>
      </c>
      <c r="K2719" s="3" t="s">
        <v>266</v>
      </c>
      <c r="L2719" s="3" t="s">
        <v>267</v>
      </c>
      <c r="M2719" s="3">
        <v>10024</v>
      </c>
      <c r="N2719" s="3" t="s">
        <v>148</v>
      </c>
      <c r="O2719" s="3" t="s">
        <v>5872</v>
      </c>
      <c r="P2719" s="3" t="s">
        <v>71</v>
      </c>
      <c r="Q2719" s="3" t="s">
        <v>72</v>
      </c>
      <c r="R2719" s="3" t="s">
        <v>5873</v>
      </c>
      <c r="S2719" s="3">
        <v>377.96999999999997</v>
      </c>
      <c r="T2719" s="3">
        <v>3</v>
      </c>
      <c r="U2719" s="3">
        <v>0</v>
      </c>
      <c r="V2719" s="3">
        <v>109.61129999999999</v>
      </c>
    </row>
    <row r="2720" spans="1:22" ht="14.25" customHeight="1" x14ac:dyDescent="0.25">
      <c r="A2720" s="3">
        <v>2719</v>
      </c>
      <c r="B2720" s="3" t="s">
        <v>5874</v>
      </c>
      <c r="C2720" s="4">
        <f>YEAR(Table_1[[#This Row],[Order Date]])</f>
        <v>2014</v>
      </c>
      <c r="D2720" s="9">
        <v>41995</v>
      </c>
      <c r="E2720" s="3">
        <v>42001</v>
      </c>
      <c r="F2720" s="3" t="s">
        <v>50</v>
      </c>
      <c r="G2720" s="3" t="s">
        <v>2813</v>
      </c>
      <c r="H2720" s="3" t="s">
        <v>2814</v>
      </c>
      <c r="I2720" s="3" t="s">
        <v>26</v>
      </c>
      <c r="J2720" s="3" t="s">
        <v>27</v>
      </c>
      <c r="K2720" s="3" t="s">
        <v>1711</v>
      </c>
      <c r="L2720" s="3" t="s">
        <v>43</v>
      </c>
      <c r="M2720" s="3">
        <v>92627</v>
      </c>
      <c r="N2720" s="3" t="s">
        <v>44</v>
      </c>
      <c r="O2720" s="3" t="s">
        <v>3219</v>
      </c>
      <c r="P2720" s="3" t="s">
        <v>46</v>
      </c>
      <c r="Q2720" s="3" t="s">
        <v>59</v>
      </c>
      <c r="R2720" s="3" t="s">
        <v>3220</v>
      </c>
      <c r="S2720" s="3">
        <v>124.36</v>
      </c>
      <c r="T2720" s="3">
        <v>2</v>
      </c>
      <c r="U2720" s="3">
        <v>0</v>
      </c>
      <c r="V2720" s="3">
        <v>33.577200000000005</v>
      </c>
    </row>
    <row r="2721" spans="1:22" ht="14.25" customHeight="1" x14ac:dyDescent="0.25">
      <c r="A2721" s="3">
        <v>2720</v>
      </c>
      <c r="B2721" s="3" t="s">
        <v>5875</v>
      </c>
      <c r="C2721" s="4">
        <f>YEAR(Table_1[[#This Row],[Order Date]])</f>
        <v>2011</v>
      </c>
      <c r="D2721" s="9">
        <v>40883</v>
      </c>
      <c r="E2721" s="3">
        <v>40885</v>
      </c>
      <c r="F2721" s="3" t="s">
        <v>23</v>
      </c>
      <c r="G2721" s="3" t="s">
        <v>1417</v>
      </c>
      <c r="H2721" s="3" t="s">
        <v>1418</v>
      </c>
      <c r="I2721" s="3" t="s">
        <v>26</v>
      </c>
      <c r="J2721" s="3" t="s">
        <v>27</v>
      </c>
      <c r="K2721" s="3" t="s">
        <v>184</v>
      </c>
      <c r="L2721" s="3" t="s">
        <v>104</v>
      </c>
      <c r="M2721" s="3">
        <v>77095</v>
      </c>
      <c r="N2721" s="3" t="s">
        <v>105</v>
      </c>
      <c r="O2721" s="3" t="s">
        <v>2184</v>
      </c>
      <c r="P2721" s="3" t="s">
        <v>32</v>
      </c>
      <c r="Q2721" s="3" t="s">
        <v>65</v>
      </c>
      <c r="R2721" s="3" t="s">
        <v>2185</v>
      </c>
      <c r="S2721" s="3">
        <v>23.976000000000003</v>
      </c>
      <c r="T2721" s="3">
        <v>3</v>
      </c>
      <c r="U2721" s="3">
        <v>0.6</v>
      </c>
      <c r="V2721" s="3">
        <v>-14.385599999999997</v>
      </c>
    </row>
    <row r="2722" spans="1:22" ht="14.25" customHeight="1" x14ac:dyDescent="0.25">
      <c r="A2722" s="3">
        <v>2721</v>
      </c>
      <c r="B2722" s="3" t="s">
        <v>5876</v>
      </c>
      <c r="C2722" s="4">
        <f>YEAR(Table_1[[#This Row],[Order Date]])</f>
        <v>2011</v>
      </c>
      <c r="D2722" s="9">
        <v>40851</v>
      </c>
      <c r="E2722" s="3">
        <v>40855</v>
      </c>
      <c r="F2722" s="3" t="s">
        <v>23</v>
      </c>
      <c r="G2722" s="3" t="s">
        <v>226</v>
      </c>
      <c r="H2722" s="3" t="s">
        <v>227</v>
      </c>
      <c r="I2722" s="3" t="s">
        <v>41</v>
      </c>
      <c r="J2722" s="3" t="s">
        <v>27</v>
      </c>
      <c r="K2722" s="3" t="s">
        <v>2273</v>
      </c>
      <c r="L2722" s="3" t="s">
        <v>88</v>
      </c>
      <c r="M2722" s="3">
        <v>27511</v>
      </c>
      <c r="N2722" s="3" t="s">
        <v>30</v>
      </c>
      <c r="O2722" s="3" t="s">
        <v>867</v>
      </c>
      <c r="P2722" s="3" t="s">
        <v>46</v>
      </c>
      <c r="Q2722" s="3" t="s">
        <v>269</v>
      </c>
      <c r="R2722" s="3" t="s">
        <v>868</v>
      </c>
      <c r="S2722" s="3">
        <v>8.3760000000000012</v>
      </c>
      <c r="T2722" s="3">
        <v>3</v>
      </c>
      <c r="U2722" s="3">
        <v>0.2</v>
      </c>
      <c r="V2722" s="3">
        <v>2.7222</v>
      </c>
    </row>
    <row r="2723" spans="1:22" ht="14.25" customHeight="1" x14ac:dyDescent="0.25">
      <c r="A2723" s="3">
        <v>2722</v>
      </c>
      <c r="B2723" s="3" t="s">
        <v>5876</v>
      </c>
      <c r="C2723" s="4">
        <f>YEAR(Table_1[[#This Row],[Order Date]])</f>
        <v>2011</v>
      </c>
      <c r="D2723" s="9">
        <v>40851</v>
      </c>
      <c r="E2723" s="3">
        <v>40855</v>
      </c>
      <c r="F2723" s="3" t="s">
        <v>23</v>
      </c>
      <c r="G2723" s="3" t="s">
        <v>226</v>
      </c>
      <c r="H2723" s="3" t="s">
        <v>227</v>
      </c>
      <c r="I2723" s="3" t="s">
        <v>41</v>
      </c>
      <c r="J2723" s="3" t="s">
        <v>27</v>
      </c>
      <c r="K2723" s="3" t="s">
        <v>2273</v>
      </c>
      <c r="L2723" s="3" t="s">
        <v>88</v>
      </c>
      <c r="M2723" s="3">
        <v>27511</v>
      </c>
      <c r="N2723" s="3" t="s">
        <v>30</v>
      </c>
      <c r="O2723" s="3" t="s">
        <v>3650</v>
      </c>
      <c r="P2723" s="3" t="s">
        <v>46</v>
      </c>
      <c r="Q2723" s="3" t="s">
        <v>78</v>
      </c>
      <c r="R2723" s="3" t="s">
        <v>3651</v>
      </c>
      <c r="S2723" s="3">
        <v>58.240000000000009</v>
      </c>
      <c r="T2723" s="3">
        <v>5</v>
      </c>
      <c r="U2723" s="3">
        <v>0.2</v>
      </c>
      <c r="V2723" s="3">
        <v>5.0960000000000001</v>
      </c>
    </row>
    <row r="2724" spans="1:22" ht="14.25" customHeight="1" x14ac:dyDescent="0.25">
      <c r="A2724" s="3">
        <v>2723</v>
      </c>
      <c r="B2724" s="3" t="s">
        <v>5877</v>
      </c>
      <c r="C2724" s="4">
        <f>YEAR(Table_1[[#This Row],[Order Date]])</f>
        <v>2013</v>
      </c>
      <c r="D2724" s="9">
        <v>41379</v>
      </c>
      <c r="E2724" s="3">
        <v>41384</v>
      </c>
      <c r="F2724" s="3" t="s">
        <v>23</v>
      </c>
      <c r="G2724" s="3" t="s">
        <v>4047</v>
      </c>
      <c r="H2724" s="3" t="s">
        <v>4048</v>
      </c>
      <c r="I2724" s="3" t="s">
        <v>26</v>
      </c>
      <c r="J2724" s="3" t="s">
        <v>27</v>
      </c>
      <c r="K2724" s="3" t="s">
        <v>2811</v>
      </c>
      <c r="L2724" s="3" t="s">
        <v>319</v>
      </c>
      <c r="M2724" s="3">
        <v>22304</v>
      </c>
      <c r="N2724" s="3" t="s">
        <v>30</v>
      </c>
      <c r="O2724" s="3" t="s">
        <v>2808</v>
      </c>
      <c r="P2724" s="3" t="s">
        <v>46</v>
      </c>
      <c r="Q2724" s="3" t="s">
        <v>59</v>
      </c>
      <c r="R2724" s="3" t="s">
        <v>2809</v>
      </c>
      <c r="S2724" s="3">
        <v>81.199999999999989</v>
      </c>
      <c r="T2724" s="3">
        <v>5</v>
      </c>
      <c r="U2724" s="3">
        <v>0</v>
      </c>
      <c r="V2724" s="3">
        <v>12.18</v>
      </c>
    </row>
    <row r="2725" spans="1:22" ht="14.25" customHeight="1" x14ac:dyDescent="0.25">
      <c r="A2725" s="3">
        <v>2724</v>
      </c>
      <c r="B2725" s="3" t="s">
        <v>5878</v>
      </c>
      <c r="C2725" s="4">
        <f>YEAR(Table_1[[#This Row],[Order Date]])</f>
        <v>2011</v>
      </c>
      <c r="D2725" s="9">
        <v>40820</v>
      </c>
      <c r="E2725" s="3">
        <v>40824</v>
      </c>
      <c r="F2725" s="3" t="s">
        <v>50</v>
      </c>
      <c r="G2725" s="3" t="s">
        <v>5879</v>
      </c>
      <c r="H2725" s="3" t="s">
        <v>5880</v>
      </c>
      <c r="I2725" s="3" t="s">
        <v>26</v>
      </c>
      <c r="J2725" s="3" t="s">
        <v>27</v>
      </c>
      <c r="K2725" s="3" t="s">
        <v>2105</v>
      </c>
      <c r="L2725" s="3" t="s">
        <v>43</v>
      </c>
      <c r="M2725" s="3">
        <v>94591</v>
      </c>
      <c r="N2725" s="3" t="s">
        <v>44</v>
      </c>
      <c r="O2725" s="3" t="s">
        <v>1072</v>
      </c>
      <c r="P2725" s="3" t="s">
        <v>46</v>
      </c>
      <c r="Q2725" s="3" t="s">
        <v>47</v>
      </c>
      <c r="R2725" s="3" t="s">
        <v>1073</v>
      </c>
      <c r="S2725" s="3">
        <v>14.450000000000001</v>
      </c>
      <c r="T2725" s="3">
        <v>5</v>
      </c>
      <c r="U2725" s="3">
        <v>0</v>
      </c>
      <c r="V2725" s="3">
        <v>6.7915000000000001</v>
      </c>
    </row>
    <row r="2726" spans="1:22" ht="14.25" customHeight="1" x14ac:dyDescent="0.25">
      <c r="A2726" s="3">
        <v>2725</v>
      </c>
      <c r="B2726" s="3" t="s">
        <v>5878</v>
      </c>
      <c r="C2726" s="4">
        <f>YEAR(Table_1[[#This Row],[Order Date]])</f>
        <v>2011</v>
      </c>
      <c r="D2726" s="9">
        <v>40820</v>
      </c>
      <c r="E2726" s="3">
        <v>40824</v>
      </c>
      <c r="F2726" s="3" t="s">
        <v>50</v>
      </c>
      <c r="G2726" s="3" t="s">
        <v>5879</v>
      </c>
      <c r="H2726" s="3" t="s">
        <v>5880</v>
      </c>
      <c r="I2726" s="3" t="s">
        <v>26</v>
      </c>
      <c r="J2726" s="3" t="s">
        <v>27</v>
      </c>
      <c r="K2726" s="3" t="s">
        <v>2105</v>
      </c>
      <c r="L2726" s="3" t="s">
        <v>43</v>
      </c>
      <c r="M2726" s="3">
        <v>94591</v>
      </c>
      <c r="N2726" s="3" t="s">
        <v>44</v>
      </c>
      <c r="O2726" s="3" t="s">
        <v>3834</v>
      </c>
      <c r="P2726" s="3" t="s">
        <v>46</v>
      </c>
      <c r="Q2726" s="3" t="s">
        <v>75</v>
      </c>
      <c r="R2726" s="3" t="s">
        <v>3835</v>
      </c>
      <c r="S2726" s="3">
        <v>95.64800000000001</v>
      </c>
      <c r="T2726" s="3">
        <v>2</v>
      </c>
      <c r="U2726" s="3">
        <v>0.2</v>
      </c>
      <c r="V2726" s="3">
        <v>31.085599999999989</v>
      </c>
    </row>
    <row r="2727" spans="1:22" ht="14.25" customHeight="1" x14ac:dyDescent="0.25">
      <c r="A2727" s="3">
        <v>2726</v>
      </c>
      <c r="B2727" s="3" t="s">
        <v>5881</v>
      </c>
      <c r="C2727" s="4">
        <f>YEAR(Table_1[[#This Row],[Order Date]])</f>
        <v>2014</v>
      </c>
      <c r="D2727" s="9">
        <v>41951</v>
      </c>
      <c r="E2727" s="3">
        <v>41957</v>
      </c>
      <c r="F2727" s="3" t="s">
        <v>50</v>
      </c>
      <c r="G2727" s="3" t="s">
        <v>1827</v>
      </c>
      <c r="H2727" s="3" t="s">
        <v>1828</v>
      </c>
      <c r="I2727" s="3" t="s">
        <v>26</v>
      </c>
      <c r="J2727" s="3" t="s">
        <v>27</v>
      </c>
      <c r="K2727" s="3" t="s">
        <v>146</v>
      </c>
      <c r="L2727" s="3" t="s">
        <v>147</v>
      </c>
      <c r="M2727" s="3">
        <v>19120</v>
      </c>
      <c r="N2727" s="3" t="s">
        <v>148</v>
      </c>
      <c r="O2727" s="3" t="s">
        <v>4848</v>
      </c>
      <c r="P2727" s="3" t="s">
        <v>71</v>
      </c>
      <c r="Q2727" s="3" t="s">
        <v>72</v>
      </c>
      <c r="R2727" s="3" t="s">
        <v>4849</v>
      </c>
      <c r="S2727" s="3">
        <v>359.97</v>
      </c>
      <c r="T2727" s="3">
        <v>5</v>
      </c>
      <c r="U2727" s="3">
        <v>0.4</v>
      </c>
      <c r="V2727" s="3">
        <v>-71.994000000000028</v>
      </c>
    </row>
    <row r="2728" spans="1:22" ht="14.25" customHeight="1" x14ac:dyDescent="0.25">
      <c r="A2728" s="3">
        <v>2727</v>
      </c>
      <c r="B2728" s="3" t="s">
        <v>5881</v>
      </c>
      <c r="C2728" s="4">
        <f>YEAR(Table_1[[#This Row],[Order Date]])</f>
        <v>2014</v>
      </c>
      <c r="D2728" s="9">
        <v>41951</v>
      </c>
      <c r="E2728" s="3">
        <v>41957</v>
      </c>
      <c r="F2728" s="3" t="s">
        <v>50</v>
      </c>
      <c r="G2728" s="3" t="s">
        <v>1827</v>
      </c>
      <c r="H2728" s="3" t="s">
        <v>1828</v>
      </c>
      <c r="I2728" s="3" t="s">
        <v>26</v>
      </c>
      <c r="J2728" s="3" t="s">
        <v>27</v>
      </c>
      <c r="K2728" s="3" t="s">
        <v>146</v>
      </c>
      <c r="L2728" s="3" t="s">
        <v>147</v>
      </c>
      <c r="M2728" s="3">
        <v>19120</v>
      </c>
      <c r="N2728" s="3" t="s">
        <v>148</v>
      </c>
      <c r="O2728" s="3" t="s">
        <v>5504</v>
      </c>
      <c r="P2728" s="3" t="s">
        <v>32</v>
      </c>
      <c r="Q2728" s="3" t="s">
        <v>56</v>
      </c>
      <c r="R2728" s="3" t="s">
        <v>5505</v>
      </c>
      <c r="S2728" s="3">
        <v>350.35199999999998</v>
      </c>
      <c r="T2728" s="3">
        <v>4</v>
      </c>
      <c r="U2728" s="3">
        <v>0.4</v>
      </c>
      <c r="V2728" s="3">
        <v>-140.14079999999996</v>
      </c>
    </row>
    <row r="2729" spans="1:22" ht="14.25" customHeight="1" x14ac:dyDescent="0.25">
      <c r="A2729" s="3">
        <v>2728</v>
      </c>
      <c r="B2729" s="3" t="s">
        <v>5882</v>
      </c>
      <c r="C2729" s="4">
        <f>YEAR(Table_1[[#This Row],[Order Date]])</f>
        <v>2014</v>
      </c>
      <c r="D2729" s="9">
        <v>41996</v>
      </c>
      <c r="E2729" s="3">
        <v>41998</v>
      </c>
      <c r="F2729" s="3" t="s">
        <v>188</v>
      </c>
      <c r="G2729" s="3" t="s">
        <v>744</v>
      </c>
      <c r="H2729" s="3" t="s">
        <v>745</v>
      </c>
      <c r="I2729" s="3" t="s">
        <v>26</v>
      </c>
      <c r="J2729" s="3" t="s">
        <v>27</v>
      </c>
      <c r="K2729" s="3" t="s">
        <v>2835</v>
      </c>
      <c r="L2729" s="3" t="s">
        <v>498</v>
      </c>
      <c r="M2729" s="3">
        <v>43615</v>
      </c>
      <c r="N2729" s="3" t="s">
        <v>148</v>
      </c>
      <c r="O2729" s="3" t="s">
        <v>2018</v>
      </c>
      <c r="P2729" s="3" t="s">
        <v>46</v>
      </c>
      <c r="Q2729" s="3" t="s">
        <v>75</v>
      </c>
      <c r="R2729" s="3" t="s">
        <v>2019</v>
      </c>
      <c r="S2729" s="3">
        <v>1.6410000000000002</v>
      </c>
      <c r="T2729" s="3">
        <v>1</v>
      </c>
      <c r="U2729" s="3">
        <v>0.7</v>
      </c>
      <c r="V2729" s="3">
        <v>-1.3128000000000002</v>
      </c>
    </row>
    <row r="2730" spans="1:22" ht="14.25" customHeight="1" x14ac:dyDescent="0.25">
      <c r="A2730" s="3">
        <v>2729</v>
      </c>
      <c r="B2730" s="3" t="s">
        <v>5882</v>
      </c>
      <c r="C2730" s="4">
        <f>YEAR(Table_1[[#This Row],[Order Date]])</f>
        <v>2014</v>
      </c>
      <c r="D2730" s="9">
        <v>41996</v>
      </c>
      <c r="E2730" s="3">
        <v>41998</v>
      </c>
      <c r="F2730" s="3" t="s">
        <v>188</v>
      </c>
      <c r="G2730" s="3" t="s">
        <v>744</v>
      </c>
      <c r="H2730" s="3" t="s">
        <v>745</v>
      </c>
      <c r="I2730" s="3" t="s">
        <v>26</v>
      </c>
      <c r="J2730" s="3" t="s">
        <v>27</v>
      </c>
      <c r="K2730" s="3" t="s">
        <v>2835</v>
      </c>
      <c r="L2730" s="3" t="s">
        <v>498</v>
      </c>
      <c r="M2730" s="3">
        <v>43615</v>
      </c>
      <c r="N2730" s="3" t="s">
        <v>148</v>
      </c>
      <c r="O2730" s="3" t="s">
        <v>5454</v>
      </c>
      <c r="P2730" s="3" t="s">
        <v>71</v>
      </c>
      <c r="Q2730" s="3" t="s">
        <v>72</v>
      </c>
      <c r="R2730" s="3" t="s">
        <v>5455</v>
      </c>
      <c r="S2730" s="3">
        <v>629.95799999999997</v>
      </c>
      <c r="T2730" s="3">
        <v>7</v>
      </c>
      <c r="U2730" s="3">
        <v>0.4</v>
      </c>
      <c r="V2730" s="3">
        <v>94.49369999999999</v>
      </c>
    </row>
    <row r="2731" spans="1:22" ht="14.25" customHeight="1" x14ac:dyDescent="0.25">
      <c r="A2731" s="3">
        <v>2730</v>
      </c>
      <c r="B2731" s="3" t="s">
        <v>5883</v>
      </c>
      <c r="C2731" s="4">
        <f>YEAR(Table_1[[#This Row],[Order Date]])</f>
        <v>2014</v>
      </c>
      <c r="D2731" s="9">
        <v>41684</v>
      </c>
      <c r="E2731" s="3">
        <v>41690</v>
      </c>
      <c r="F2731" s="3" t="s">
        <v>50</v>
      </c>
      <c r="G2731" s="3" t="s">
        <v>5884</v>
      </c>
      <c r="H2731" s="3" t="s">
        <v>5885</v>
      </c>
      <c r="I2731" s="3" t="s">
        <v>26</v>
      </c>
      <c r="J2731" s="3" t="s">
        <v>27</v>
      </c>
      <c r="K2731" s="3" t="s">
        <v>95</v>
      </c>
      <c r="L2731" s="3" t="s">
        <v>96</v>
      </c>
      <c r="M2731" s="3">
        <v>98105</v>
      </c>
      <c r="N2731" s="3" t="s">
        <v>44</v>
      </c>
      <c r="O2731" s="3" t="s">
        <v>640</v>
      </c>
      <c r="P2731" s="3" t="s">
        <v>46</v>
      </c>
      <c r="Q2731" s="3" t="s">
        <v>68</v>
      </c>
      <c r="R2731" s="3" t="s">
        <v>641</v>
      </c>
      <c r="S2731" s="3">
        <v>6.63</v>
      </c>
      <c r="T2731" s="3">
        <v>3</v>
      </c>
      <c r="U2731" s="3">
        <v>0</v>
      </c>
      <c r="V2731" s="3">
        <v>1.7901</v>
      </c>
    </row>
    <row r="2732" spans="1:22" ht="14.25" customHeight="1" x14ac:dyDescent="0.25">
      <c r="A2732" s="3">
        <v>2731</v>
      </c>
      <c r="B2732" s="3" t="s">
        <v>5883</v>
      </c>
      <c r="C2732" s="4">
        <f>YEAR(Table_1[[#This Row],[Order Date]])</f>
        <v>2014</v>
      </c>
      <c r="D2732" s="9">
        <v>41684</v>
      </c>
      <c r="E2732" s="3">
        <v>41690</v>
      </c>
      <c r="F2732" s="3" t="s">
        <v>50</v>
      </c>
      <c r="G2732" s="3" t="s">
        <v>5884</v>
      </c>
      <c r="H2732" s="3" t="s">
        <v>5885</v>
      </c>
      <c r="I2732" s="3" t="s">
        <v>26</v>
      </c>
      <c r="J2732" s="3" t="s">
        <v>27</v>
      </c>
      <c r="K2732" s="3" t="s">
        <v>95</v>
      </c>
      <c r="L2732" s="3" t="s">
        <v>96</v>
      </c>
      <c r="M2732" s="3">
        <v>98105</v>
      </c>
      <c r="N2732" s="3" t="s">
        <v>44</v>
      </c>
      <c r="O2732" s="3" t="s">
        <v>2543</v>
      </c>
      <c r="P2732" s="3" t="s">
        <v>71</v>
      </c>
      <c r="Q2732" s="3" t="s">
        <v>161</v>
      </c>
      <c r="R2732" s="3" t="s">
        <v>2544</v>
      </c>
      <c r="S2732" s="3">
        <v>799.96</v>
      </c>
      <c r="T2732" s="3">
        <v>4</v>
      </c>
      <c r="U2732" s="3">
        <v>0</v>
      </c>
      <c r="V2732" s="3">
        <v>343.98280000000005</v>
      </c>
    </row>
    <row r="2733" spans="1:22" ht="14.25" customHeight="1" x14ac:dyDescent="0.25">
      <c r="A2733" s="3">
        <v>2732</v>
      </c>
      <c r="B2733" s="3" t="s">
        <v>5883</v>
      </c>
      <c r="C2733" s="4">
        <f>YEAR(Table_1[[#This Row],[Order Date]])</f>
        <v>2014</v>
      </c>
      <c r="D2733" s="9">
        <v>41684</v>
      </c>
      <c r="E2733" s="3">
        <v>41690</v>
      </c>
      <c r="F2733" s="3" t="s">
        <v>50</v>
      </c>
      <c r="G2733" s="3" t="s">
        <v>5884</v>
      </c>
      <c r="H2733" s="3" t="s">
        <v>5885</v>
      </c>
      <c r="I2733" s="3" t="s">
        <v>26</v>
      </c>
      <c r="J2733" s="3" t="s">
        <v>27</v>
      </c>
      <c r="K2733" s="3" t="s">
        <v>95</v>
      </c>
      <c r="L2733" s="3" t="s">
        <v>96</v>
      </c>
      <c r="M2733" s="3">
        <v>98105</v>
      </c>
      <c r="N2733" s="3" t="s">
        <v>44</v>
      </c>
      <c r="O2733" s="3" t="s">
        <v>905</v>
      </c>
      <c r="P2733" s="3" t="s">
        <v>32</v>
      </c>
      <c r="Q2733" s="3" t="s">
        <v>65</v>
      </c>
      <c r="R2733" s="3" t="s">
        <v>906</v>
      </c>
      <c r="S2733" s="3">
        <v>107.53</v>
      </c>
      <c r="T2733" s="3">
        <v>1</v>
      </c>
      <c r="U2733" s="3">
        <v>0</v>
      </c>
      <c r="V2733" s="3">
        <v>21.506</v>
      </c>
    </row>
    <row r="2734" spans="1:22" ht="14.25" customHeight="1" x14ac:dyDescent="0.25">
      <c r="A2734" s="3">
        <v>2733</v>
      </c>
      <c r="B2734" s="3" t="s">
        <v>5886</v>
      </c>
      <c r="C2734" s="4">
        <f>YEAR(Table_1[[#This Row],[Order Date]])</f>
        <v>2011</v>
      </c>
      <c r="D2734" s="9">
        <v>40726</v>
      </c>
      <c r="E2734" s="3">
        <v>40730</v>
      </c>
      <c r="F2734" s="3" t="s">
        <v>50</v>
      </c>
      <c r="G2734" s="3" t="s">
        <v>156</v>
      </c>
      <c r="H2734" s="3" t="s">
        <v>157</v>
      </c>
      <c r="I2734" s="3" t="s">
        <v>26</v>
      </c>
      <c r="J2734" s="3" t="s">
        <v>27</v>
      </c>
      <c r="K2734" s="3" t="s">
        <v>2126</v>
      </c>
      <c r="L2734" s="3" t="s">
        <v>788</v>
      </c>
      <c r="M2734" s="3">
        <v>7060</v>
      </c>
      <c r="N2734" s="3" t="s">
        <v>148</v>
      </c>
      <c r="O2734" s="3" t="s">
        <v>2669</v>
      </c>
      <c r="P2734" s="3" t="s">
        <v>71</v>
      </c>
      <c r="Q2734" s="3" t="s">
        <v>72</v>
      </c>
      <c r="R2734" s="3" t="s">
        <v>2670</v>
      </c>
      <c r="S2734" s="3">
        <v>73.98</v>
      </c>
      <c r="T2734" s="3">
        <v>2</v>
      </c>
      <c r="U2734" s="3">
        <v>0</v>
      </c>
      <c r="V2734" s="3">
        <v>19.974600000000002</v>
      </c>
    </row>
    <row r="2735" spans="1:22" ht="14.25" customHeight="1" x14ac:dyDescent="0.25">
      <c r="A2735" s="3">
        <v>2734</v>
      </c>
      <c r="B2735" s="3" t="s">
        <v>5886</v>
      </c>
      <c r="C2735" s="4">
        <f>YEAR(Table_1[[#This Row],[Order Date]])</f>
        <v>2011</v>
      </c>
      <c r="D2735" s="9">
        <v>40726</v>
      </c>
      <c r="E2735" s="3">
        <v>40730</v>
      </c>
      <c r="F2735" s="3" t="s">
        <v>50</v>
      </c>
      <c r="G2735" s="3" t="s">
        <v>156</v>
      </c>
      <c r="H2735" s="3" t="s">
        <v>157</v>
      </c>
      <c r="I2735" s="3" t="s">
        <v>26</v>
      </c>
      <c r="J2735" s="3" t="s">
        <v>27</v>
      </c>
      <c r="K2735" s="3" t="s">
        <v>2126</v>
      </c>
      <c r="L2735" s="3" t="s">
        <v>788</v>
      </c>
      <c r="M2735" s="3">
        <v>7060</v>
      </c>
      <c r="N2735" s="3" t="s">
        <v>148</v>
      </c>
      <c r="O2735" s="3" t="s">
        <v>3118</v>
      </c>
      <c r="P2735" s="3" t="s">
        <v>46</v>
      </c>
      <c r="Q2735" s="3" t="s">
        <v>68</v>
      </c>
      <c r="R2735" s="3" t="s">
        <v>3119</v>
      </c>
      <c r="S2735" s="3">
        <v>5.58</v>
      </c>
      <c r="T2735" s="3">
        <v>1</v>
      </c>
      <c r="U2735" s="3">
        <v>0</v>
      </c>
      <c r="V2735" s="3">
        <v>2.1762000000000001</v>
      </c>
    </row>
    <row r="2736" spans="1:22" ht="14.25" customHeight="1" x14ac:dyDescent="0.25">
      <c r="A2736" s="3">
        <v>2735</v>
      </c>
      <c r="B2736" s="3" t="s">
        <v>5887</v>
      </c>
      <c r="C2736" s="4">
        <f>YEAR(Table_1[[#This Row],[Order Date]])</f>
        <v>2012</v>
      </c>
      <c r="D2736" s="9">
        <v>40960</v>
      </c>
      <c r="E2736" s="3">
        <v>40962</v>
      </c>
      <c r="F2736" s="3" t="s">
        <v>23</v>
      </c>
      <c r="G2736" s="3" t="s">
        <v>4798</v>
      </c>
      <c r="H2736" s="3" t="s">
        <v>4799</v>
      </c>
      <c r="I2736" s="3" t="s">
        <v>26</v>
      </c>
      <c r="J2736" s="3" t="s">
        <v>27</v>
      </c>
      <c r="K2736" s="3" t="s">
        <v>5888</v>
      </c>
      <c r="L2736" s="3" t="s">
        <v>668</v>
      </c>
      <c r="M2736" s="3">
        <v>88001</v>
      </c>
      <c r="N2736" s="3" t="s">
        <v>44</v>
      </c>
      <c r="O2736" s="3" t="s">
        <v>185</v>
      </c>
      <c r="P2736" s="3" t="s">
        <v>46</v>
      </c>
      <c r="Q2736" s="3" t="s">
        <v>90</v>
      </c>
      <c r="R2736" s="3" t="s">
        <v>186</v>
      </c>
      <c r="S2736" s="3">
        <v>49.12</v>
      </c>
      <c r="T2736" s="3">
        <v>4</v>
      </c>
      <c r="U2736" s="3">
        <v>0</v>
      </c>
      <c r="V2736" s="3">
        <v>23.086399999999998</v>
      </c>
    </row>
    <row r="2737" spans="1:22" ht="14.25" customHeight="1" x14ac:dyDescent="0.25">
      <c r="A2737" s="3">
        <v>2736</v>
      </c>
      <c r="B2737" s="3" t="s">
        <v>5889</v>
      </c>
      <c r="C2737" s="4">
        <f>YEAR(Table_1[[#This Row],[Order Date]])</f>
        <v>2012</v>
      </c>
      <c r="D2737" s="9">
        <v>41226</v>
      </c>
      <c r="E2737" s="3">
        <v>41232</v>
      </c>
      <c r="F2737" s="3" t="s">
        <v>50</v>
      </c>
      <c r="G2737" s="3" t="s">
        <v>916</v>
      </c>
      <c r="H2737" s="3" t="s">
        <v>917</v>
      </c>
      <c r="I2737" s="3" t="s">
        <v>26</v>
      </c>
      <c r="J2737" s="3" t="s">
        <v>27</v>
      </c>
      <c r="K2737" s="3" t="s">
        <v>606</v>
      </c>
      <c r="L2737" s="3" t="s">
        <v>245</v>
      </c>
      <c r="M2737" s="3">
        <v>19711</v>
      </c>
      <c r="N2737" s="3" t="s">
        <v>148</v>
      </c>
      <c r="O2737" s="3" t="s">
        <v>5890</v>
      </c>
      <c r="P2737" s="3" t="s">
        <v>71</v>
      </c>
      <c r="Q2737" s="3" t="s">
        <v>72</v>
      </c>
      <c r="R2737" s="3" t="s">
        <v>5891</v>
      </c>
      <c r="S2737" s="3">
        <v>377.96999999999997</v>
      </c>
      <c r="T2737" s="3">
        <v>3</v>
      </c>
      <c r="U2737" s="3">
        <v>0</v>
      </c>
      <c r="V2737" s="3">
        <v>94.492500000000007</v>
      </c>
    </row>
    <row r="2738" spans="1:22" ht="14.25" customHeight="1" x14ac:dyDescent="0.25">
      <c r="A2738" s="3">
        <v>2737</v>
      </c>
      <c r="B2738" s="3" t="s">
        <v>5889</v>
      </c>
      <c r="C2738" s="4">
        <f>YEAR(Table_1[[#This Row],[Order Date]])</f>
        <v>2012</v>
      </c>
      <c r="D2738" s="9">
        <v>41226</v>
      </c>
      <c r="E2738" s="3">
        <v>41232</v>
      </c>
      <c r="F2738" s="3" t="s">
        <v>50</v>
      </c>
      <c r="G2738" s="3" t="s">
        <v>916</v>
      </c>
      <c r="H2738" s="3" t="s">
        <v>917</v>
      </c>
      <c r="I2738" s="3" t="s">
        <v>26</v>
      </c>
      <c r="J2738" s="3" t="s">
        <v>27</v>
      </c>
      <c r="K2738" s="3" t="s">
        <v>606</v>
      </c>
      <c r="L2738" s="3" t="s">
        <v>245</v>
      </c>
      <c r="M2738" s="3">
        <v>19711</v>
      </c>
      <c r="N2738" s="3" t="s">
        <v>148</v>
      </c>
      <c r="O2738" s="3" t="s">
        <v>2601</v>
      </c>
      <c r="P2738" s="3" t="s">
        <v>46</v>
      </c>
      <c r="Q2738" s="3" t="s">
        <v>90</v>
      </c>
      <c r="R2738" s="3" t="s">
        <v>2602</v>
      </c>
      <c r="S2738" s="3">
        <v>42.28</v>
      </c>
      <c r="T2738" s="3">
        <v>7</v>
      </c>
      <c r="U2738" s="3">
        <v>0</v>
      </c>
      <c r="V2738" s="3">
        <v>19.871600000000001</v>
      </c>
    </row>
    <row r="2739" spans="1:22" ht="14.25" customHeight="1" x14ac:dyDescent="0.25">
      <c r="A2739" s="3">
        <v>2738</v>
      </c>
      <c r="B2739" s="3" t="s">
        <v>5889</v>
      </c>
      <c r="C2739" s="4">
        <f>YEAR(Table_1[[#This Row],[Order Date]])</f>
        <v>2012</v>
      </c>
      <c r="D2739" s="9">
        <v>41226</v>
      </c>
      <c r="E2739" s="3">
        <v>41232</v>
      </c>
      <c r="F2739" s="3" t="s">
        <v>50</v>
      </c>
      <c r="G2739" s="3" t="s">
        <v>916</v>
      </c>
      <c r="H2739" s="3" t="s">
        <v>917</v>
      </c>
      <c r="I2739" s="3" t="s">
        <v>26</v>
      </c>
      <c r="J2739" s="3" t="s">
        <v>27</v>
      </c>
      <c r="K2739" s="3" t="s">
        <v>606</v>
      </c>
      <c r="L2739" s="3" t="s">
        <v>245</v>
      </c>
      <c r="M2739" s="3">
        <v>19711</v>
      </c>
      <c r="N2739" s="3" t="s">
        <v>148</v>
      </c>
      <c r="O2739" s="3" t="s">
        <v>3491</v>
      </c>
      <c r="P2739" s="3" t="s">
        <v>32</v>
      </c>
      <c r="Q2739" s="3" t="s">
        <v>33</v>
      </c>
      <c r="R2739" s="3" t="s">
        <v>3492</v>
      </c>
      <c r="S2739" s="3">
        <v>299.96999999999997</v>
      </c>
      <c r="T2739" s="3">
        <v>3</v>
      </c>
      <c r="U2739" s="3">
        <v>0</v>
      </c>
      <c r="V2739" s="3">
        <v>56.994299999999981</v>
      </c>
    </row>
    <row r="2740" spans="1:22" ht="14.25" customHeight="1" x14ac:dyDescent="0.25">
      <c r="A2740" s="3">
        <v>2739</v>
      </c>
      <c r="B2740" s="3" t="s">
        <v>5889</v>
      </c>
      <c r="C2740" s="4">
        <f>YEAR(Table_1[[#This Row],[Order Date]])</f>
        <v>2012</v>
      </c>
      <c r="D2740" s="9">
        <v>41226</v>
      </c>
      <c r="E2740" s="3">
        <v>41232</v>
      </c>
      <c r="F2740" s="3" t="s">
        <v>50</v>
      </c>
      <c r="G2740" s="3" t="s">
        <v>916</v>
      </c>
      <c r="H2740" s="3" t="s">
        <v>917</v>
      </c>
      <c r="I2740" s="3" t="s">
        <v>26</v>
      </c>
      <c r="J2740" s="3" t="s">
        <v>27</v>
      </c>
      <c r="K2740" s="3" t="s">
        <v>606</v>
      </c>
      <c r="L2740" s="3" t="s">
        <v>245</v>
      </c>
      <c r="M2740" s="3">
        <v>19711</v>
      </c>
      <c r="N2740" s="3" t="s">
        <v>148</v>
      </c>
      <c r="O2740" s="3" t="s">
        <v>3203</v>
      </c>
      <c r="P2740" s="3" t="s">
        <v>71</v>
      </c>
      <c r="Q2740" s="3" t="s">
        <v>72</v>
      </c>
      <c r="R2740" s="3" t="s">
        <v>3204</v>
      </c>
      <c r="S2740" s="3">
        <v>89.98</v>
      </c>
      <c r="T2740" s="3">
        <v>2</v>
      </c>
      <c r="U2740" s="3">
        <v>0</v>
      </c>
      <c r="V2740" s="3">
        <v>43.190399999999997</v>
      </c>
    </row>
    <row r="2741" spans="1:22" ht="14.25" customHeight="1" x14ac:dyDescent="0.25">
      <c r="A2741" s="3">
        <v>2740</v>
      </c>
      <c r="B2741" s="3" t="s">
        <v>5892</v>
      </c>
      <c r="C2741" s="4">
        <f>YEAR(Table_1[[#This Row],[Order Date]])</f>
        <v>2014</v>
      </c>
      <c r="D2741" s="9">
        <v>41746</v>
      </c>
      <c r="E2741" s="3">
        <v>41748</v>
      </c>
      <c r="F2741" s="3" t="s">
        <v>188</v>
      </c>
      <c r="G2741" s="3" t="s">
        <v>4136</v>
      </c>
      <c r="H2741" s="3" t="s">
        <v>4137</v>
      </c>
      <c r="I2741" s="3" t="s">
        <v>41</v>
      </c>
      <c r="J2741" s="3" t="s">
        <v>27</v>
      </c>
      <c r="K2741" s="3" t="s">
        <v>5893</v>
      </c>
      <c r="L2741" s="3" t="s">
        <v>358</v>
      </c>
      <c r="M2741" s="3">
        <v>35244</v>
      </c>
      <c r="N2741" s="3" t="s">
        <v>30</v>
      </c>
      <c r="O2741" s="3" t="s">
        <v>5894</v>
      </c>
      <c r="P2741" s="3" t="s">
        <v>46</v>
      </c>
      <c r="Q2741" s="3" t="s">
        <v>578</v>
      </c>
      <c r="R2741" s="3" t="s">
        <v>5895</v>
      </c>
      <c r="S2741" s="3">
        <v>477.24</v>
      </c>
      <c r="T2741" s="3">
        <v>4</v>
      </c>
      <c r="U2741" s="3">
        <v>0</v>
      </c>
      <c r="V2741" s="3">
        <v>9.5448000000000093</v>
      </c>
    </row>
    <row r="2742" spans="1:22" ht="14.25" customHeight="1" x14ac:dyDescent="0.25">
      <c r="A2742" s="3">
        <v>2741</v>
      </c>
      <c r="B2742" s="3" t="s">
        <v>5892</v>
      </c>
      <c r="C2742" s="4">
        <f>YEAR(Table_1[[#This Row],[Order Date]])</f>
        <v>2014</v>
      </c>
      <c r="D2742" s="9">
        <v>41746</v>
      </c>
      <c r="E2742" s="3">
        <v>41748</v>
      </c>
      <c r="F2742" s="3" t="s">
        <v>188</v>
      </c>
      <c r="G2742" s="3" t="s">
        <v>4136</v>
      </c>
      <c r="H2742" s="3" t="s">
        <v>4137</v>
      </c>
      <c r="I2742" s="3" t="s">
        <v>41</v>
      </c>
      <c r="J2742" s="3" t="s">
        <v>27</v>
      </c>
      <c r="K2742" s="3" t="s">
        <v>5893</v>
      </c>
      <c r="L2742" s="3" t="s">
        <v>358</v>
      </c>
      <c r="M2742" s="3">
        <v>35244</v>
      </c>
      <c r="N2742" s="3" t="s">
        <v>30</v>
      </c>
      <c r="O2742" s="3" t="s">
        <v>5896</v>
      </c>
      <c r="P2742" s="3" t="s">
        <v>71</v>
      </c>
      <c r="Q2742" s="3" t="s">
        <v>161</v>
      </c>
      <c r="R2742" s="3" t="s">
        <v>5897</v>
      </c>
      <c r="S2742" s="3">
        <v>25.98</v>
      </c>
      <c r="T2742" s="3">
        <v>2</v>
      </c>
      <c r="U2742" s="3">
        <v>0</v>
      </c>
      <c r="V2742" s="3">
        <v>1.558799999999998</v>
      </c>
    </row>
    <row r="2743" spans="1:22" ht="14.25" customHeight="1" x14ac:dyDescent="0.25">
      <c r="A2743" s="3">
        <v>2742</v>
      </c>
      <c r="B2743" s="3" t="s">
        <v>5898</v>
      </c>
      <c r="C2743" s="4">
        <f>YEAR(Table_1[[#This Row],[Order Date]])</f>
        <v>2013</v>
      </c>
      <c r="D2743" s="9">
        <v>41330</v>
      </c>
      <c r="E2743" s="3">
        <v>41332</v>
      </c>
      <c r="F2743" s="3" t="s">
        <v>23</v>
      </c>
      <c r="G2743" s="3" t="s">
        <v>1969</v>
      </c>
      <c r="H2743" s="3" t="s">
        <v>1970</v>
      </c>
      <c r="I2743" s="3" t="s">
        <v>26</v>
      </c>
      <c r="J2743" s="3" t="s">
        <v>27</v>
      </c>
      <c r="K2743" s="3" t="s">
        <v>606</v>
      </c>
      <c r="L2743" s="3" t="s">
        <v>498</v>
      </c>
      <c r="M2743" s="3">
        <v>43055</v>
      </c>
      <c r="N2743" s="3" t="s">
        <v>148</v>
      </c>
      <c r="O2743" s="3" t="s">
        <v>4131</v>
      </c>
      <c r="P2743" s="3" t="s">
        <v>46</v>
      </c>
      <c r="Q2743" s="3" t="s">
        <v>173</v>
      </c>
      <c r="R2743" s="3" t="s">
        <v>186</v>
      </c>
      <c r="S2743" s="3">
        <v>46.72</v>
      </c>
      <c r="T2743" s="3">
        <v>5</v>
      </c>
      <c r="U2743" s="3">
        <v>0.2</v>
      </c>
      <c r="V2743" s="3">
        <v>17.52</v>
      </c>
    </row>
    <row r="2744" spans="1:22" ht="14.25" customHeight="1" x14ac:dyDescent="0.25">
      <c r="A2744" s="3">
        <v>2743</v>
      </c>
      <c r="B2744" s="3" t="s">
        <v>5899</v>
      </c>
      <c r="C2744" s="4">
        <f>YEAR(Table_1[[#This Row],[Order Date]])</f>
        <v>2011</v>
      </c>
      <c r="D2744" s="9">
        <v>40851</v>
      </c>
      <c r="E2744" s="3">
        <v>40855</v>
      </c>
      <c r="F2744" s="3" t="s">
        <v>50</v>
      </c>
      <c r="G2744" s="3" t="s">
        <v>5900</v>
      </c>
      <c r="H2744" s="3" t="s">
        <v>5901</v>
      </c>
      <c r="I2744" s="3" t="s">
        <v>26</v>
      </c>
      <c r="J2744" s="3" t="s">
        <v>27</v>
      </c>
      <c r="K2744" s="3" t="s">
        <v>947</v>
      </c>
      <c r="L2744" s="3" t="s">
        <v>43</v>
      </c>
      <c r="M2744" s="3">
        <v>92037</v>
      </c>
      <c r="N2744" s="3" t="s">
        <v>44</v>
      </c>
      <c r="O2744" s="3" t="s">
        <v>5698</v>
      </c>
      <c r="P2744" s="3" t="s">
        <v>32</v>
      </c>
      <c r="Q2744" s="3" t="s">
        <v>65</v>
      </c>
      <c r="R2744" s="3" t="s">
        <v>5699</v>
      </c>
      <c r="S2744" s="3">
        <v>35.340000000000003</v>
      </c>
      <c r="T2744" s="3">
        <v>2</v>
      </c>
      <c r="U2744" s="3">
        <v>0</v>
      </c>
      <c r="V2744" s="3">
        <v>13.429200000000002</v>
      </c>
    </row>
    <row r="2745" spans="1:22" ht="14.25" customHeight="1" x14ac:dyDescent="0.25">
      <c r="A2745" s="3">
        <v>2744</v>
      </c>
      <c r="B2745" s="3" t="s">
        <v>5902</v>
      </c>
      <c r="C2745" s="4">
        <f>YEAR(Table_1[[#This Row],[Order Date]])</f>
        <v>2012</v>
      </c>
      <c r="D2745" s="9">
        <v>41080</v>
      </c>
      <c r="E2745" s="3">
        <v>41085</v>
      </c>
      <c r="F2745" s="3" t="s">
        <v>23</v>
      </c>
      <c r="G2745" s="3" t="s">
        <v>355</v>
      </c>
      <c r="H2745" s="3" t="s">
        <v>356</v>
      </c>
      <c r="I2745" s="3" t="s">
        <v>41</v>
      </c>
      <c r="J2745" s="3" t="s">
        <v>27</v>
      </c>
      <c r="K2745" s="3" t="s">
        <v>127</v>
      </c>
      <c r="L2745" s="3" t="s">
        <v>43</v>
      </c>
      <c r="M2745" s="3">
        <v>94122</v>
      </c>
      <c r="N2745" s="3" t="s">
        <v>44</v>
      </c>
      <c r="O2745" s="3" t="s">
        <v>2307</v>
      </c>
      <c r="P2745" s="3" t="s">
        <v>32</v>
      </c>
      <c r="Q2745" s="3" t="s">
        <v>65</v>
      </c>
      <c r="R2745" s="3" t="s">
        <v>2308</v>
      </c>
      <c r="S2745" s="3">
        <v>257.64</v>
      </c>
      <c r="T2745" s="3">
        <v>6</v>
      </c>
      <c r="U2745" s="3">
        <v>0</v>
      </c>
      <c r="V2745" s="3">
        <v>100.4796</v>
      </c>
    </row>
    <row r="2746" spans="1:22" ht="14.25" customHeight="1" x14ac:dyDescent="0.25">
      <c r="A2746" s="3">
        <v>2745</v>
      </c>
      <c r="B2746" s="3" t="s">
        <v>5902</v>
      </c>
      <c r="C2746" s="4">
        <f>YEAR(Table_1[[#This Row],[Order Date]])</f>
        <v>2012</v>
      </c>
      <c r="D2746" s="9">
        <v>41080</v>
      </c>
      <c r="E2746" s="3">
        <v>41085</v>
      </c>
      <c r="F2746" s="3" t="s">
        <v>23</v>
      </c>
      <c r="G2746" s="3" t="s">
        <v>355</v>
      </c>
      <c r="H2746" s="3" t="s">
        <v>356</v>
      </c>
      <c r="I2746" s="3" t="s">
        <v>41</v>
      </c>
      <c r="J2746" s="3" t="s">
        <v>27</v>
      </c>
      <c r="K2746" s="3" t="s">
        <v>127</v>
      </c>
      <c r="L2746" s="3" t="s">
        <v>43</v>
      </c>
      <c r="M2746" s="3">
        <v>94122</v>
      </c>
      <c r="N2746" s="3" t="s">
        <v>44</v>
      </c>
      <c r="O2746" s="3" t="s">
        <v>313</v>
      </c>
      <c r="P2746" s="3" t="s">
        <v>71</v>
      </c>
      <c r="Q2746" s="3" t="s">
        <v>72</v>
      </c>
      <c r="R2746" s="3" t="s">
        <v>314</v>
      </c>
      <c r="S2746" s="3">
        <v>125.97600000000001</v>
      </c>
      <c r="T2746" s="3">
        <v>3</v>
      </c>
      <c r="U2746" s="3">
        <v>0.2</v>
      </c>
      <c r="V2746" s="3">
        <v>47.241</v>
      </c>
    </row>
    <row r="2747" spans="1:22" ht="14.25" customHeight="1" x14ac:dyDescent="0.25">
      <c r="A2747" s="3">
        <v>2746</v>
      </c>
      <c r="B2747" s="3" t="s">
        <v>5903</v>
      </c>
      <c r="C2747" s="4">
        <f>YEAR(Table_1[[#This Row],[Order Date]])</f>
        <v>2014</v>
      </c>
      <c r="D2747" s="9">
        <v>41859</v>
      </c>
      <c r="E2747" s="3">
        <v>41863</v>
      </c>
      <c r="F2747" s="3" t="s">
        <v>23</v>
      </c>
      <c r="G2747" s="3" t="s">
        <v>2080</v>
      </c>
      <c r="H2747" s="3" t="s">
        <v>2081</v>
      </c>
      <c r="I2747" s="3" t="s">
        <v>26</v>
      </c>
      <c r="J2747" s="3" t="s">
        <v>27</v>
      </c>
      <c r="K2747" s="3" t="s">
        <v>1521</v>
      </c>
      <c r="L2747" s="3" t="s">
        <v>88</v>
      </c>
      <c r="M2747" s="3">
        <v>28540</v>
      </c>
      <c r="N2747" s="3" t="s">
        <v>30</v>
      </c>
      <c r="O2747" s="3" t="s">
        <v>1594</v>
      </c>
      <c r="P2747" s="3" t="s">
        <v>71</v>
      </c>
      <c r="Q2747" s="3" t="s">
        <v>161</v>
      </c>
      <c r="R2747" s="3" t="s">
        <v>1595</v>
      </c>
      <c r="S2747" s="3">
        <v>79.992000000000004</v>
      </c>
      <c r="T2747" s="3">
        <v>1</v>
      </c>
      <c r="U2747" s="3">
        <v>0.2</v>
      </c>
      <c r="V2747" s="3">
        <v>21.997800000000002</v>
      </c>
    </row>
    <row r="2748" spans="1:22" ht="14.25" customHeight="1" x14ac:dyDescent="0.25">
      <c r="A2748" s="3">
        <v>2747</v>
      </c>
      <c r="B2748" s="3" t="s">
        <v>5904</v>
      </c>
      <c r="C2748" s="4">
        <f>YEAR(Table_1[[#This Row],[Order Date]])</f>
        <v>2011</v>
      </c>
      <c r="D2748" s="9">
        <v>40675</v>
      </c>
      <c r="E2748" s="3">
        <v>40680</v>
      </c>
      <c r="F2748" s="3" t="s">
        <v>50</v>
      </c>
      <c r="G2748" s="3" t="s">
        <v>3450</v>
      </c>
      <c r="H2748" s="3" t="s">
        <v>3451</v>
      </c>
      <c r="I2748" s="3" t="s">
        <v>26</v>
      </c>
      <c r="J2748" s="3" t="s">
        <v>27</v>
      </c>
      <c r="K2748" s="3" t="s">
        <v>612</v>
      </c>
      <c r="L2748" s="3" t="s">
        <v>1245</v>
      </c>
      <c r="M2748" s="3">
        <v>2038</v>
      </c>
      <c r="N2748" s="3" t="s">
        <v>148</v>
      </c>
      <c r="O2748" s="3" t="s">
        <v>2346</v>
      </c>
      <c r="P2748" s="3" t="s">
        <v>32</v>
      </c>
      <c r="Q2748" s="3" t="s">
        <v>56</v>
      </c>
      <c r="R2748" s="3" t="s">
        <v>2347</v>
      </c>
      <c r="S2748" s="3">
        <v>700.05600000000004</v>
      </c>
      <c r="T2748" s="3">
        <v>3</v>
      </c>
      <c r="U2748" s="3">
        <v>0.3</v>
      </c>
      <c r="V2748" s="3">
        <v>-130.0104</v>
      </c>
    </row>
    <row r="2749" spans="1:22" ht="14.25" customHeight="1" x14ac:dyDescent="0.25">
      <c r="A2749" s="3">
        <v>2748</v>
      </c>
      <c r="B2749" s="3" t="s">
        <v>5905</v>
      </c>
      <c r="C2749" s="4">
        <f>YEAR(Table_1[[#This Row],[Order Date]])</f>
        <v>2012</v>
      </c>
      <c r="D2749" s="9">
        <v>41235</v>
      </c>
      <c r="E2749" s="3">
        <v>41239</v>
      </c>
      <c r="F2749" s="3" t="s">
        <v>50</v>
      </c>
      <c r="G2749" s="3" t="s">
        <v>3340</v>
      </c>
      <c r="H2749" s="3" t="s">
        <v>3341</v>
      </c>
      <c r="I2749" s="3" t="s">
        <v>102</v>
      </c>
      <c r="J2749" s="3" t="s">
        <v>27</v>
      </c>
      <c r="K2749" s="3" t="s">
        <v>5906</v>
      </c>
      <c r="L2749" s="3" t="s">
        <v>104</v>
      </c>
      <c r="M2749" s="3">
        <v>75034</v>
      </c>
      <c r="N2749" s="3" t="s">
        <v>105</v>
      </c>
      <c r="O2749" s="3" t="s">
        <v>5907</v>
      </c>
      <c r="P2749" s="3" t="s">
        <v>71</v>
      </c>
      <c r="Q2749" s="3" t="s">
        <v>161</v>
      </c>
      <c r="R2749" s="3" t="s">
        <v>5908</v>
      </c>
      <c r="S2749" s="3">
        <v>27.168000000000003</v>
      </c>
      <c r="T2749" s="3">
        <v>4</v>
      </c>
      <c r="U2749" s="3">
        <v>0.2</v>
      </c>
      <c r="V2749" s="3">
        <v>-1.3583999999999987</v>
      </c>
    </row>
    <row r="2750" spans="1:22" ht="14.25" customHeight="1" x14ac:dyDescent="0.25">
      <c r="A2750" s="3">
        <v>2749</v>
      </c>
      <c r="B2750" s="3" t="s">
        <v>5909</v>
      </c>
      <c r="C2750" s="4">
        <f>YEAR(Table_1[[#This Row],[Order Date]])</f>
        <v>2012</v>
      </c>
      <c r="D2750" s="9">
        <v>41247</v>
      </c>
      <c r="E2750" s="3">
        <v>41251</v>
      </c>
      <c r="F2750" s="3" t="s">
        <v>50</v>
      </c>
      <c r="G2750" s="3" t="s">
        <v>5910</v>
      </c>
      <c r="H2750" s="3" t="s">
        <v>5911</v>
      </c>
      <c r="I2750" s="3" t="s">
        <v>26</v>
      </c>
      <c r="J2750" s="3" t="s">
        <v>27</v>
      </c>
      <c r="K2750" s="3" t="s">
        <v>5647</v>
      </c>
      <c r="L2750" s="3" t="s">
        <v>54</v>
      </c>
      <c r="M2750" s="3">
        <v>32303</v>
      </c>
      <c r="N2750" s="3" t="s">
        <v>30</v>
      </c>
      <c r="O2750" s="3" t="s">
        <v>5389</v>
      </c>
      <c r="P2750" s="3" t="s">
        <v>46</v>
      </c>
      <c r="Q2750" s="3" t="s">
        <v>75</v>
      </c>
      <c r="R2750" s="3" t="s">
        <v>5390</v>
      </c>
      <c r="S2750" s="3">
        <v>8.2260000000000009</v>
      </c>
      <c r="T2750" s="3">
        <v>3</v>
      </c>
      <c r="U2750" s="3">
        <v>0.7</v>
      </c>
      <c r="V2750" s="3">
        <v>-6.0323999999999991</v>
      </c>
    </row>
    <row r="2751" spans="1:22" ht="14.25" customHeight="1" x14ac:dyDescent="0.25">
      <c r="A2751" s="3">
        <v>2750</v>
      </c>
      <c r="B2751" s="3" t="s">
        <v>5912</v>
      </c>
      <c r="C2751" s="4">
        <f>YEAR(Table_1[[#This Row],[Order Date]])</f>
        <v>2011</v>
      </c>
      <c r="D2751" s="9">
        <v>40702</v>
      </c>
      <c r="E2751" s="3">
        <v>40708</v>
      </c>
      <c r="F2751" s="3" t="s">
        <v>50</v>
      </c>
      <c r="G2751" s="3" t="s">
        <v>1952</v>
      </c>
      <c r="H2751" s="3" t="s">
        <v>1953</v>
      </c>
      <c r="I2751" s="3" t="s">
        <v>26</v>
      </c>
      <c r="J2751" s="3" t="s">
        <v>27</v>
      </c>
      <c r="K2751" s="3" t="s">
        <v>95</v>
      </c>
      <c r="L2751" s="3" t="s">
        <v>96</v>
      </c>
      <c r="M2751" s="3">
        <v>98115</v>
      </c>
      <c r="N2751" s="3" t="s">
        <v>44</v>
      </c>
      <c r="O2751" s="3" t="s">
        <v>5913</v>
      </c>
      <c r="P2751" s="3" t="s">
        <v>32</v>
      </c>
      <c r="Q2751" s="3" t="s">
        <v>36</v>
      </c>
      <c r="R2751" s="3" t="s">
        <v>5914</v>
      </c>
      <c r="S2751" s="3">
        <v>585.55200000000002</v>
      </c>
      <c r="T2751" s="3">
        <v>3</v>
      </c>
      <c r="U2751" s="3">
        <v>0.2</v>
      </c>
      <c r="V2751" s="3">
        <v>73.19399999999996</v>
      </c>
    </row>
    <row r="2752" spans="1:22" ht="14.25" customHeight="1" x14ac:dyDescent="0.25">
      <c r="A2752" s="3">
        <v>2751</v>
      </c>
      <c r="B2752" s="3" t="s">
        <v>5915</v>
      </c>
      <c r="C2752" s="4">
        <f>YEAR(Table_1[[#This Row],[Order Date]])</f>
        <v>2011</v>
      </c>
      <c r="D2752" s="9">
        <v>40763</v>
      </c>
      <c r="E2752" s="3">
        <v>40766</v>
      </c>
      <c r="F2752" s="3" t="s">
        <v>23</v>
      </c>
      <c r="G2752" s="3" t="s">
        <v>5452</v>
      </c>
      <c r="H2752" s="3" t="s">
        <v>5453</v>
      </c>
      <c r="I2752" s="3" t="s">
        <v>26</v>
      </c>
      <c r="J2752" s="3" t="s">
        <v>27</v>
      </c>
      <c r="K2752" s="3" t="s">
        <v>5916</v>
      </c>
      <c r="L2752" s="3" t="s">
        <v>43</v>
      </c>
      <c r="M2752" s="3">
        <v>95687</v>
      </c>
      <c r="N2752" s="3" t="s">
        <v>44</v>
      </c>
      <c r="O2752" s="3" t="s">
        <v>5917</v>
      </c>
      <c r="P2752" s="3" t="s">
        <v>46</v>
      </c>
      <c r="Q2752" s="3" t="s">
        <v>59</v>
      </c>
      <c r="R2752" s="3" t="s">
        <v>5918</v>
      </c>
      <c r="S2752" s="3">
        <v>423.28</v>
      </c>
      <c r="T2752" s="3">
        <v>11</v>
      </c>
      <c r="U2752" s="3">
        <v>0</v>
      </c>
      <c r="V2752" s="3">
        <v>110.05279999999999</v>
      </c>
    </row>
    <row r="2753" spans="1:22" ht="14.25" customHeight="1" x14ac:dyDescent="0.25">
      <c r="A2753" s="3">
        <v>2752</v>
      </c>
      <c r="B2753" s="3" t="s">
        <v>5919</v>
      </c>
      <c r="C2753" s="4">
        <f>YEAR(Table_1[[#This Row],[Order Date]])</f>
        <v>2011</v>
      </c>
      <c r="D2753" s="9">
        <v>40689</v>
      </c>
      <c r="E2753" s="3">
        <v>40693</v>
      </c>
      <c r="F2753" s="3" t="s">
        <v>50</v>
      </c>
      <c r="G2753" s="3" t="s">
        <v>4372</v>
      </c>
      <c r="H2753" s="3" t="s">
        <v>4373</v>
      </c>
      <c r="I2753" s="3" t="s">
        <v>26</v>
      </c>
      <c r="J2753" s="3" t="s">
        <v>27</v>
      </c>
      <c r="K2753" s="3" t="s">
        <v>42</v>
      </c>
      <c r="L2753" s="3" t="s">
        <v>43</v>
      </c>
      <c r="M2753" s="3">
        <v>90008</v>
      </c>
      <c r="N2753" s="3" t="s">
        <v>44</v>
      </c>
      <c r="O2753" s="3" t="s">
        <v>4619</v>
      </c>
      <c r="P2753" s="3" t="s">
        <v>32</v>
      </c>
      <c r="Q2753" s="3" t="s">
        <v>36</v>
      </c>
      <c r="R2753" s="3" t="s">
        <v>4620</v>
      </c>
      <c r="S2753" s="3">
        <v>225.29600000000002</v>
      </c>
      <c r="T2753" s="3">
        <v>2</v>
      </c>
      <c r="U2753" s="3">
        <v>0.2</v>
      </c>
      <c r="V2753" s="3">
        <v>22.529599999999995</v>
      </c>
    </row>
    <row r="2754" spans="1:22" ht="14.25" customHeight="1" x14ac:dyDescent="0.25">
      <c r="A2754" s="3">
        <v>2753</v>
      </c>
      <c r="B2754" s="3" t="s">
        <v>5920</v>
      </c>
      <c r="C2754" s="4">
        <f>YEAR(Table_1[[#This Row],[Order Date]])</f>
        <v>2012</v>
      </c>
      <c r="D2754" s="9">
        <v>41016</v>
      </c>
      <c r="E2754" s="3">
        <v>41020</v>
      </c>
      <c r="F2754" s="3" t="s">
        <v>50</v>
      </c>
      <c r="G2754" s="3" t="s">
        <v>5921</v>
      </c>
      <c r="H2754" s="3" t="s">
        <v>5922</v>
      </c>
      <c r="I2754" s="3" t="s">
        <v>26</v>
      </c>
      <c r="J2754" s="3" t="s">
        <v>27</v>
      </c>
      <c r="K2754" s="3" t="s">
        <v>127</v>
      </c>
      <c r="L2754" s="3" t="s">
        <v>43</v>
      </c>
      <c r="M2754" s="3">
        <v>94122</v>
      </c>
      <c r="N2754" s="3" t="s">
        <v>44</v>
      </c>
      <c r="O2754" s="3" t="s">
        <v>4223</v>
      </c>
      <c r="P2754" s="3" t="s">
        <v>46</v>
      </c>
      <c r="Q2754" s="3" t="s">
        <v>68</v>
      </c>
      <c r="R2754" s="3" t="s">
        <v>4224</v>
      </c>
      <c r="S2754" s="3">
        <v>5.56</v>
      </c>
      <c r="T2754" s="3">
        <v>2</v>
      </c>
      <c r="U2754" s="3">
        <v>0</v>
      </c>
      <c r="V2754" s="3">
        <v>2.2239999999999998</v>
      </c>
    </row>
    <row r="2755" spans="1:22" ht="14.25" customHeight="1" x14ac:dyDescent="0.25">
      <c r="A2755" s="3">
        <v>2754</v>
      </c>
      <c r="B2755" s="3" t="s">
        <v>5920</v>
      </c>
      <c r="C2755" s="4">
        <f>YEAR(Table_1[[#This Row],[Order Date]])</f>
        <v>2012</v>
      </c>
      <c r="D2755" s="9">
        <v>41016</v>
      </c>
      <c r="E2755" s="3">
        <v>41020</v>
      </c>
      <c r="F2755" s="3" t="s">
        <v>50</v>
      </c>
      <c r="G2755" s="3" t="s">
        <v>5921</v>
      </c>
      <c r="H2755" s="3" t="s">
        <v>5922</v>
      </c>
      <c r="I2755" s="3" t="s">
        <v>26</v>
      </c>
      <c r="J2755" s="3" t="s">
        <v>27</v>
      </c>
      <c r="K2755" s="3" t="s">
        <v>127</v>
      </c>
      <c r="L2755" s="3" t="s">
        <v>43</v>
      </c>
      <c r="M2755" s="3">
        <v>94122</v>
      </c>
      <c r="N2755" s="3" t="s">
        <v>44</v>
      </c>
      <c r="O2755" s="3" t="s">
        <v>2425</v>
      </c>
      <c r="P2755" s="3" t="s">
        <v>71</v>
      </c>
      <c r="Q2755" s="3" t="s">
        <v>161</v>
      </c>
      <c r="R2755" s="3" t="s">
        <v>2426</v>
      </c>
      <c r="S2755" s="3">
        <v>323.37</v>
      </c>
      <c r="T2755" s="3">
        <v>3</v>
      </c>
      <c r="U2755" s="3">
        <v>0</v>
      </c>
      <c r="V2755" s="3">
        <v>129.34800000000001</v>
      </c>
    </row>
    <row r="2756" spans="1:22" ht="14.25" customHeight="1" x14ac:dyDescent="0.25">
      <c r="A2756" s="3">
        <v>2755</v>
      </c>
      <c r="B2756" s="3" t="s">
        <v>5920</v>
      </c>
      <c r="C2756" s="4">
        <f>YEAR(Table_1[[#This Row],[Order Date]])</f>
        <v>2012</v>
      </c>
      <c r="D2756" s="9">
        <v>41016</v>
      </c>
      <c r="E2756" s="3">
        <v>41020</v>
      </c>
      <c r="F2756" s="3" t="s">
        <v>50</v>
      </c>
      <c r="G2756" s="3" t="s">
        <v>5921</v>
      </c>
      <c r="H2756" s="3" t="s">
        <v>5922</v>
      </c>
      <c r="I2756" s="3" t="s">
        <v>26</v>
      </c>
      <c r="J2756" s="3" t="s">
        <v>27</v>
      </c>
      <c r="K2756" s="3" t="s">
        <v>127</v>
      </c>
      <c r="L2756" s="3" t="s">
        <v>43</v>
      </c>
      <c r="M2756" s="3">
        <v>94122</v>
      </c>
      <c r="N2756" s="3" t="s">
        <v>44</v>
      </c>
      <c r="O2756" s="3" t="s">
        <v>3782</v>
      </c>
      <c r="P2756" s="3" t="s">
        <v>71</v>
      </c>
      <c r="Q2756" s="3" t="s">
        <v>72</v>
      </c>
      <c r="R2756" s="3" t="s">
        <v>5705</v>
      </c>
      <c r="S2756" s="3">
        <v>783.96000000000015</v>
      </c>
      <c r="T2756" s="3">
        <v>5</v>
      </c>
      <c r="U2756" s="3">
        <v>0.2</v>
      </c>
      <c r="V2756" s="3">
        <v>68.59650000000002</v>
      </c>
    </row>
    <row r="2757" spans="1:22" ht="14.25" customHeight="1" x14ac:dyDescent="0.25">
      <c r="A2757" s="3">
        <v>2756</v>
      </c>
      <c r="B2757" s="3" t="s">
        <v>5920</v>
      </c>
      <c r="C2757" s="4">
        <f>YEAR(Table_1[[#This Row],[Order Date]])</f>
        <v>2012</v>
      </c>
      <c r="D2757" s="9">
        <v>41016</v>
      </c>
      <c r="E2757" s="3">
        <v>41020</v>
      </c>
      <c r="F2757" s="3" t="s">
        <v>50</v>
      </c>
      <c r="G2757" s="3" t="s">
        <v>5921</v>
      </c>
      <c r="H2757" s="3" t="s">
        <v>5922</v>
      </c>
      <c r="I2757" s="3" t="s">
        <v>26</v>
      </c>
      <c r="J2757" s="3" t="s">
        <v>27</v>
      </c>
      <c r="K2757" s="3" t="s">
        <v>127</v>
      </c>
      <c r="L2757" s="3" t="s">
        <v>43</v>
      </c>
      <c r="M2757" s="3">
        <v>94122</v>
      </c>
      <c r="N2757" s="3" t="s">
        <v>44</v>
      </c>
      <c r="O2757" s="3" t="s">
        <v>5612</v>
      </c>
      <c r="P2757" s="3" t="s">
        <v>46</v>
      </c>
      <c r="Q2757" s="3" t="s">
        <v>78</v>
      </c>
      <c r="R2757" s="3" t="s">
        <v>5613</v>
      </c>
      <c r="S2757" s="3">
        <v>1447.6499999999999</v>
      </c>
      <c r="T2757" s="3">
        <v>5</v>
      </c>
      <c r="U2757" s="3">
        <v>0</v>
      </c>
      <c r="V2757" s="3">
        <v>419.8184999999998</v>
      </c>
    </row>
    <row r="2758" spans="1:22" ht="14.25" customHeight="1" x14ac:dyDescent="0.25">
      <c r="A2758" s="3">
        <v>2757</v>
      </c>
      <c r="B2758" s="3" t="s">
        <v>5920</v>
      </c>
      <c r="C2758" s="4">
        <f>YEAR(Table_1[[#This Row],[Order Date]])</f>
        <v>2012</v>
      </c>
      <c r="D2758" s="9">
        <v>41016</v>
      </c>
      <c r="E2758" s="3">
        <v>41020</v>
      </c>
      <c r="F2758" s="3" t="s">
        <v>50</v>
      </c>
      <c r="G2758" s="3" t="s">
        <v>5921</v>
      </c>
      <c r="H2758" s="3" t="s">
        <v>5922</v>
      </c>
      <c r="I2758" s="3" t="s">
        <v>26</v>
      </c>
      <c r="J2758" s="3" t="s">
        <v>27</v>
      </c>
      <c r="K2758" s="3" t="s">
        <v>127</v>
      </c>
      <c r="L2758" s="3" t="s">
        <v>43</v>
      </c>
      <c r="M2758" s="3">
        <v>94122</v>
      </c>
      <c r="N2758" s="3" t="s">
        <v>44</v>
      </c>
      <c r="O2758" s="3" t="s">
        <v>5437</v>
      </c>
      <c r="P2758" s="3" t="s">
        <v>46</v>
      </c>
      <c r="Q2758" s="3" t="s">
        <v>90</v>
      </c>
      <c r="R2758" s="3" t="s">
        <v>5438</v>
      </c>
      <c r="S2758" s="3">
        <v>11.96</v>
      </c>
      <c r="T2758" s="3">
        <v>2</v>
      </c>
      <c r="U2758" s="3">
        <v>0</v>
      </c>
      <c r="V2758" s="3">
        <v>5.8604000000000003</v>
      </c>
    </row>
    <row r="2759" spans="1:22" ht="14.25" customHeight="1" x14ac:dyDescent="0.25">
      <c r="A2759" s="3">
        <v>2758</v>
      </c>
      <c r="B2759" s="3" t="s">
        <v>5923</v>
      </c>
      <c r="C2759" s="4">
        <f>YEAR(Table_1[[#This Row],[Order Date]])</f>
        <v>2013</v>
      </c>
      <c r="D2759" s="9">
        <v>41437</v>
      </c>
      <c r="E2759" s="3">
        <v>41439</v>
      </c>
      <c r="F2759" s="3" t="s">
        <v>23</v>
      </c>
      <c r="G2759" s="3" t="s">
        <v>2490</v>
      </c>
      <c r="H2759" s="3" t="s">
        <v>2491</v>
      </c>
      <c r="I2759" s="3" t="s">
        <v>26</v>
      </c>
      <c r="J2759" s="3" t="s">
        <v>27</v>
      </c>
      <c r="K2759" s="3" t="s">
        <v>266</v>
      </c>
      <c r="L2759" s="3" t="s">
        <v>267</v>
      </c>
      <c r="M2759" s="3">
        <v>10035</v>
      </c>
      <c r="N2759" s="3" t="s">
        <v>148</v>
      </c>
      <c r="O2759" s="3" t="s">
        <v>2564</v>
      </c>
      <c r="P2759" s="3" t="s">
        <v>71</v>
      </c>
      <c r="Q2759" s="3" t="s">
        <v>161</v>
      </c>
      <c r="R2759" s="3" t="s">
        <v>2565</v>
      </c>
      <c r="S2759" s="3">
        <v>239.96999999999997</v>
      </c>
      <c r="T2759" s="3">
        <v>3</v>
      </c>
      <c r="U2759" s="3">
        <v>0</v>
      </c>
      <c r="V2759" s="3">
        <v>71.990999999999985</v>
      </c>
    </row>
    <row r="2760" spans="1:22" ht="14.25" customHeight="1" x14ac:dyDescent="0.25">
      <c r="A2760" s="3">
        <v>2759</v>
      </c>
      <c r="B2760" s="3" t="s">
        <v>5924</v>
      </c>
      <c r="C2760" s="4">
        <f>YEAR(Table_1[[#This Row],[Order Date]])</f>
        <v>2013</v>
      </c>
      <c r="D2760" s="9">
        <v>41345</v>
      </c>
      <c r="E2760" s="3">
        <v>41349</v>
      </c>
      <c r="F2760" s="3" t="s">
        <v>50</v>
      </c>
      <c r="G2760" s="3" t="s">
        <v>5925</v>
      </c>
      <c r="H2760" s="3" t="s">
        <v>5926</v>
      </c>
      <c r="I2760" s="3" t="s">
        <v>102</v>
      </c>
      <c r="J2760" s="3" t="s">
        <v>27</v>
      </c>
      <c r="K2760" s="3" t="s">
        <v>497</v>
      </c>
      <c r="L2760" s="3" t="s">
        <v>1272</v>
      </c>
      <c r="M2760" s="3">
        <v>31907</v>
      </c>
      <c r="N2760" s="3" t="s">
        <v>30</v>
      </c>
      <c r="O2760" s="3" t="s">
        <v>3956</v>
      </c>
      <c r="P2760" s="3" t="s">
        <v>32</v>
      </c>
      <c r="Q2760" s="3" t="s">
        <v>65</v>
      </c>
      <c r="R2760" s="3" t="s">
        <v>5770</v>
      </c>
      <c r="S2760" s="3">
        <v>76.92</v>
      </c>
      <c r="T2760" s="3">
        <v>4</v>
      </c>
      <c r="U2760" s="3">
        <v>0</v>
      </c>
      <c r="V2760" s="3">
        <v>31.537200000000006</v>
      </c>
    </row>
    <row r="2761" spans="1:22" ht="14.25" customHeight="1" x14ac:dyDescent="0.25">
      <c r="A2761" s="3">
        <v>2760</v>
      </c>
      <c r="B2761" s="3" t="s">
        <v>5924</v>
      </c>
      <c r="C2761" s="4">
        <f>YEAR(Table_1[[#This Row],[Order Date]])</f>
        <v>2013</v>
      </c>
      <c r="D2761" s="9">
        <v>41345</v>
      </c>
      <c r="E2761" s="3">
        <v>41349</v>
      </c>
      <c r="F2761" s="3" t="s">
        <v>50</v>
      </c>
      <c r="G2761" s="3" t="s">
        <v>5925</v>
      </c>
      <c r="H2761" s="3" t="s">
        <v>5926</v>
      </c>
      <c r="I2761" s="3" t="s">
        <v>102</v>
      </c>
      <c r="J2761" s="3" t="s">
        <v>27</v>
      </c>
      <c r="K2761" s="3" t="s">
        <v>497</v>
      </c>
      <c r="L2761" s="3" t="s">
        <v>1272</v>
      </c>
      <c r="M2761" s="3">
        <v>31907</v>
      </c>
      <c r="N2761" s="3" t="s">
        <v>30</v>
      </c>
      <c r="O2761" s="3" t="s">
        <v>3031</v>
      </c>
      <c r="P2761" s="3" t="s">
        <v>46</v>
      </c>
      <c r="Q2761" s="3" t="s">
        <v>59</v>
      </c>
      <c r="R2761" s="3" t="s">
        <v>3032</v>
      </c>
      <c r="S2761" s="3">
        <v>481.32</v>
      </c>
      <c r="T2761" s="3">
        <v>4</v>
      </c>
      <c r="U2761" s="3">
        <v>0</v>
      </c>
      <c r="V2761" s="3">
        <v>125.14319999999998</v>
      </c>
    </row>
    <row r="2762" spans="1:22" ht="14.25" customHeight="1" x14ac:dyDescent="0.25">
      <c r="A2762" s="3">
        <v>2761</v>
      </c>
      <c r="B2762" s="3" t="s">
        <v>5927</v>
      </c>
      <c r="C2762" s="4">
        <f>YEAR(Table_1[[#This Row],[Order Date]])</f>
        <v>2011</v>
      </c>
      <c r="D2762" s="9">
        <v>40689</v>
      </c>
      <c r="E2762" s="3">
        <v>40692</v>
      </c>
      <c r="F2762" s="3" t="s">
        <v>188</v>
      </c>
      <c r="G2762" s="3" t="s">
        <v>5928</v>
      </c>
      <c r="H2762" s="3" t="s">
        <v>5929</v>
      </c>
      <c r="I2762" s="3" t="s">
        <v>102</v>
      </c>
      <c r="J2762" s="3" t="s">
        <v>27</v>
      </c>
      <c r="K2762" s="3" t="s">
        <v>3649</v>
      </c>
      <c r="L2762" s="3" t="s">
        <v>121</v>
      </c>
      <c r="M2762" s="3">
        <v>84107</v>
      </c>
      <c r="N2762" s="3" t="s">
        <v>44</v>
      </c>
      <c r="O2762" s="3" t="s">
        <v>1438</v>
      </c>
      <c r="P2762" s="3" t="s">
        <v>46</v>
      </c>
      <c r="Q2762" s="3" t="s">
        <v>90</v>
      </c>
      <c r="R2762" s="3" t="s">
        <v>1439</v>
      </c>
      <c r="S2762" s="3">
        <v>48.4</v>
      </c>
      <c r="T2762" s="3">
        <v>5</v>
      </c>
      <c r="U2762" s="3">
        <v>0</v>
      </c>
      <c r="V2762" s="3">
        <v>23.231999999999999</v>
      </c>
    </row>
    <row r="2763" spans="1:22" ht="14.25" customHeight="1" x14ac:dyDescent="0.25">
      <c r="A2763" s="3">
        <v>2762</v>
      </c>
      <c r="B2763" s="3" t="s">
        <v>5930</v>
      </c>
      <c r="C2763" s="4">
        <f>YEAR(Table_1[[#This Row],[Order Date]])</f>
        <v>2014</v>
      </c>
      <c r="D2763" s="9">
        <v>41925</v>
      </c>
      <c r="E2763" s="3">
        <v>41927</v>
      </c>
      <c r="F2763" s="3" t="s">
        <v>188</v>
      </c>
      <c r="G2763" s="3" t="s">
        <v>638</v>
      </c>
      <c r="H2763" s="3" t="s">
        <v>639</v>
      </c>
      <c r="I2763" s="3" t="s">
        <v>102</v>
      </c>
      <c r="J2763" s="3" t="s">
        <v>27</v>
      </c>
      <c r="K2763" s="3" t="s">
        <v>127</v>
      </c>
      <c r="L2763" s="3" t="s">
        <v>43</v>
      </c>
      <c r="M2763" s="3">
        <v>94110</v>
      </c>
      <c r="N2763" s="3" t="s">
        <v>44</v>
      </c>
      <c r="O2763" s="3" t="s">
        <v>5931</v>
      </c>
      <c r="P2763" s="3" t="s">
        <v>71</v>
      </c>
      <c r="Q2763" s="3" t="s">
        <v>161</v>
      </c>
      <c r="R2763" s="3" t="s">
        <v>5932</v>
      </c>
      <c r="S2763" s="3">
        <v>0.99</v>
      </c>
      <c r="T2763" s="3">
        <v>1</v>
      </c>
      <c r="U2763" s="3">
        <v>0</v>
      </c>
      <c r="V2763" s="3">
        <v>0.4356000000000001</v>
      </c>
    </row>
    <row r="2764" spans="1:22" ht="14.25" customHeight="1" x14ac:dyDescent="0.25">
      <c r="A2764" s="3">
        <v>2763</v>
      </c>
      <c r="B2764" s="3" t="s">
        <v>5930</v>
      </c>
      <c r="C2764" s="4">
        <f>YEAR(Table_1[[#This Row],[Order Date]])</f>
        <v>2014</v>
      </c>
      <c r="D2764" s="9">
        <v>41925</v>
      </c>
      <c r="E2764" s="3">
        <v>41927</v>
      </c>
      <c r="F2764" s="3" t="s">
        <v>188</v>
      </c>
      <c r="G2764" s="3" t="s">
        <v>638</v>
      </c>
      <c r="H2764" s="3" t="s">
        <v>639</v>
      </c>
      <c r="I2764" s="3" t="s">
        <v>102</v>
      </c>
      <c r="J2764" s="3" t="s">
        <v>27</v>
      </c>
      <c r="K2764" s="3" t="s">
        <v>127</v>
      </c>
      <c r="L2764" s="3" t="s">
        <v>43</v>
      </c>
      <c r="M2764" s="3">
        <v>94110</v>
      </c>
      <c r="N2764" s="3" t="s">
        <v>44</v>
      </c>
      <c r="O2764" s="3" t="s">
        <v>3862</v>
      </c>
      <c r="P2764" s="3" t="s">
        <v>46</v>
      </c>
      <c r="Q2764" s="3" t="s">
        <v>75</v>
      </c>
      <c r="R2764" s="3" t="s">
        <v>3863</v>
      </c>
      <c r="S2764" s="3">
        <v>101.84</v>
      </c>
      <c r="T2764" s="3">
        <v>5</v>
      </c>
      <c r="U2764" s="3">
        <v>0.2</v>
      </c>
      <c r="V2764" s="3">
        <v>36.917000000000002</v>
      </c>
    </row>
    <row r="2765" spans="1:22" ht="14.25" customHeight="1" x14ac:dyDescent="0.25">
      <c r="A2765" s="3">
        <v>2764</v>
      </c>
      <c r="B2765" s="3" t="s">
        <v>5933</v>
      </c>
      <c r="C2765" s="4">
        <f>YEAR(Table_1[[#This Row],[Order Date]])</f>
        <v>2014</v>
      </c>
      <c r="D2765" s="9">
        <v>41813</v>
      </c>
      <c r="E2765" s="3">
        <v>41819</v>
      </c>
      <c r="F2765" s="3" t="s">
        <v>50</v>
      </c>
      <c r="G2765" s="3" t="s">
        <v>4051</v>
      </c>
      <c r="H2765" s="3" t="s">
        <v>4052</v>
      </c>
      <c r="I2765" s="3" t="s">
        <v>102</v>
      </c>
      <c r="J2765" s="3" t="s">
        <v>27</v>
      </c>
      <c r="K2765" s="3" t="s">
        <v>146</v>
      </c>
      <c r="L2765" s="3" t="s">
        <v>147</v>
      </c>
      <c r="M2765" s="3">
        <v>19140</v>
      </c>
      <c r="N2765" s="3" t="s">
        <v>148</v>
      </c>
      <c r="O2765" s="3" t="s">
        <v>5934</v>
      </c>
      <c r="P2765" s="3" t="s">
        <v>46</v>
      </c>
      <c r="Q2765" s="3" t="s">
        <v>75</v>
      </c>
      <c r="R2765" s="3" t="s">
        <v>5935</v>
      </c>
      <c r="S2765" s="3">
        <v>10.332000000000003</v>
      </c>
      <c r="T2765" s="3">
        <v>3</v>
      </c>
      <c r="U2765" s="3">
        <v>0.7</v>
      </c>
      <c r="V2765" s="3">
        <v>-7.5767999999999986</v>
      </c>
    </row>
    <row r="2766" spans="1:22" ht="14.25" customHeight="1" x14ac:dyDescent="0.25">
      <c r="A2766" s="3">
        <v>2765</v>
      </c>
      <c r="B2766" s="3" t="s">
        <v>5933</v>
      </c>
      <c r="C2766" s="4">
        <f>YEAR(Table_1[[#This Row],[Order Date]])</f>
        <v>2014</v>
      </c>
      <c r="D2766" s="9">
        <v>41813</v>
      </c>
      <c r="E2766" s="3">
        <v>41819</v>
      </c>
      <c r="F2766" s="3" t="s">
        <v>50</v>
      </c>
      <c r="G2766" s="3" t="s">
        <v>4051</v>
      </c>
      <c r="H2766" s="3" t="s">
        <v>4052</v>
      </c>
      <c r="I2766" s="3" t="s">
        <v>102</v>
      </c>
      <c r="J2766" s="3" t="s">
        <v>27</v>
      </c>
      <c r="K2766" s="3" t="s">
        <v>146</v>
      </c>
      <c r="L2766" s="3" t="s">
        <v>147</v>
      </c>
      <c r="M2766" s="3">
        <v>19140</v>
      </c>
      <c r="N2766" s="3" t="s">
        <v>148</v>
      </c>
      <c r="O2766" s="3" t="s">
        <v>1386</v>
      </c>
      <c r="P2766" s="3" t="s">
        <v>46</v>
      </c>
      <c r="Q2766" s="3" t="s">
        <v>75</v>
      </c>
      <c r="R2766" s="3" t="s">
        <v>1387</v>
      </c>
      <c r="S2766" s="3">
        <v>31.155000000000005</v>
      </c>
      <c r="T2766" s="3">
        <v>5</v>
      </c>
      <c r="U2766" s="3">
        <v>0.7</v>
      </c>
      <c r="V2766" s="3">
        <v>-23.8855</v>
      </c>
    </row>
    <row r="2767" spans="1:22" ht="14.25" customHeight="1" x14ac:dyDescent="0.25">
      <c r="A2767" s="3">
        <v>2766</v>
      </c>
      <c r="B2767" s="3" t="s">
        <v>5933</v>
      </c>
      <c r="C2767" s="4">
        <f>YEAR(Table_1[[#This Row],[Order Date]])</f>
        <v>2014</v>
      </c>
      <c r="D2767" s="9">
        <v>41813</v>
      </c>
      <c r="E2767" s="3">
        <v>41819</v>
      </c>
      <c r="F2767" s="3" t="s">
        <v>50</v>
      </c>
      <c r="G2767" s="3" t="s">
        <v>4051</v>
      </c>
      <c r="H2767" s="3" t="s">
        <v>4052</v>
      </c>
      <c r="I2767" s="3" t="s">
        <v>102</v>
      </c>
      <c r="J2767" s="3" t="s">
        <v>27</v>
      </c>
      <c r="K2767" s="3" t="s">
        <v>146</v>
      </c>
      <c r="L2767" s="3" t="s">
        <v>147</v>
      </c>
      <c r="M2767" s="3">
        <v>19140</v>
      </c>
      <c r="N2767" s="3" t="s">
        <v>148</v>
      </c>
      <c r="O2767" s="3" t="s">
        <v>5936</v>
      </c>
      <c r="P2767" s="3" t="s">
        <v>46</v>
      </c>
      <c r="Q2767" s="3" t="s">
        <v>59</v>
      </c>
      <c r="R2767" s="3" t="s">
        <v>5937</v>
      </c>
      <c r="S2767" s="3">
        <v>8.9280000000000008</v>
      </c>
      <c r="T2767" s="3">
        <v>2</v>
      </c>
      <c r="U2767" s="3">
        <v>0.2</v>
      </c>
      <c r="V2767" s="3">
        <v>0.66959999999999997</v>
      </c>
    </row>
    <row r="2768" spans="1:22" ht="14.25" customHeight="1" x14ac:dyDescent="0.25">
      <c r="A2768" s="3">
        <v>2767</v>
      </c>
      <c r="B2768" s="3" t="s">
        <v>5938</v>
      </c>
      <c r="C2768" s="4">
        <f>YEAR(Table_1[[#This Row],[Order Date]])</f>
        <v>2014</v>
      </c>
      <c r="D2768" s="9">
        <v>41655</v>
      </c>
      <c r="E2768" s="3">
        <v>41658</v>
      </c>
      <c r="F2768" s="3" t="s">
        <v>188</v>
      </c>
      <c r="G2768" s="3" t="s">
        <v>2940</v>
      </c>
      <c r="H2768" s="3" t="s">
        <v>2941</v>
      </c>
      <c r="I2768" s="3" t="s">
        <v>26</v>
      </c>
      <c r="J2768" s="3" t="s">
        <v>27</v>
      </c>
      <c r="K2768" s="3" t="s">
        <v>146</v>
      </c>
      <c r="L2768" s="3" t="s">
        <v>147</v>
      </c>
      <c r="M2768" s="3">
        <v>19134</v>
      </c>
      <c r="N2768" s="3" t="s">
        <v>148</v>
      </c>
      <c r="O2768" s="3" t="s">
        <v>5939</v>
      </c>
      <c r="P2768" s="3" t="s">
        <v>46</v>
      </c>
      <c r="Q2768" s="3" t="s">
        <v>78</v>
      </c>
      <c r="R2768" s="3" t="s">
        <v>5940</v>
      </c>
      <c r="S2768" s="3">
        <v>34.384</v>
      </c>
      <c r="T2768" s="3">
        <v>1</v>
      </c>
      <c r="U2768" s="3">
        <v>0.2</v>
      </c>
      <c r="V2768" s="3">
        <v>3.8681999999999945</v>
      </c>
    </row>
    <row r="2769" spans="1:22" ht="14.25" customHeight="1" x14ac:dyDescent="0.25">
      <c r="A2769" s="3">
        <v>2768</v>
      </c>
      <c r="B2769" s="3" t="s">
        <v>5938</v>
      </c>
      <c r="C2769" s="4">
        <f>YEAR(Table_1[[#This Row],[Order Date]])</f>
        <v>2014</v>
      </c>
      <c r="D2769" s="9">
        <v>41655</v>
      </c>
      <c r="E2769" s="3">
        <v>41658</v>
      </c>
      <c r="F2769" s="3" t="s">
        <v>188</v>
      </c>
      <c r="G2769" s="3" t="s">
        <v>2940</v>
      </c>
      <c r="H2769" s="3" t="s">
        <v>2941</v>
      </c>
      <c r="I2769" s="3" t="s">
        <v>26</v>
      </c>
      <c r="J2769" s="3" t="s">
        <v>27</v>
      </c>
      <c r="K2769" s="3" t="s">
        <v>146</v>
      </c>
      <c r="L2769" s="3" t="s">
        <v>147</v>
      </c>
      <c r="M2769" s="3">
        <v>19134</v>
      </c>
      <c r="N2769" s="3" t="s">
        <v>148</v>
      </c>
      <c r="O2769" s="3" t="s">
        <v>937</v>
      </c>
      <c r="P2769" s="3" t="s">
        <v>46</v>
      </c>
      <c r="Q2769" s="3" t="s">
        <v>78</v>
      </c>
      <c r="R2769" s="3" t="s">
        <v>938</v>
      </c>
      <c r="S2769" s="3">
        <v>1924.1599999999999</v>
      </c>
      <c r="T2769" s="3">
        <v>8</v>
      </c>
      <c r="U2769" s="3">
        <v>0.2</v>
      </c>
      <c r="V2769" s="3">
        <v>312.67599999999993</v>
      </c>
    </row>
    <row r="2770" spans="1:22" ht="14.25" customHeight="1" x14ac:dyDescent="0.25">
      <c r="A2770" s="3">
        <v>2769</v>
      </c>
      <c r="B2770" s="3" t="s">
        <v>5941</v>
      </c>
      <c r="C2770" s="4">
        <f>YEAR(Table_1[[#This Row],[Order Date]])</f>
        <v>2012</v>
      </c>
      <c r="D2770" s="9">
        <v>41001</v>
      </c>
      <c r="E2770" s="3">
        <v>41006</v>
      </c>
      <c r="F2770" s="3" t="s">
        <v>50</v>
      </c>
      <c r="G2770" s="3" t="s">
        <v>5942</v>
      </c>
      <c r="H2770" s="3" t="s">
        <v>5943</v>
      </c>
      <c r="I2770" s="3" t="s">
        <v>26</v>
      </c>
      <c r="J2770" s="3" t="s">
        <v>27</v>
      </c>
      <c r="K2770" s="3" t="s">
        <v>815</v>
      </c>
      <c r="L2770" s="3" t="s">
        <v>104</v>
      </c>
      <c r="M2770" s="3">
        <v>75220</v>
      </c>
      <c r="N2770" s="3" t="s">
        <v>105</v>
      </c>
      <c r="O2770" s="3" t="s">
        <v>5944</v>
      </c>
      <c r="P2770" s="3" t="s">
        <v>46</v>
      </c>
      <c r="Q2770" s="3" t="s">
        <v>78</v>
      </c>
      <c r="R2770" s="3" t="s">
        <v>5945</v>
      </c>
      <c r="S2770" s="3">
        <v>32.191999999999993</v>
      </c>
      <c r="T2770" s="3">
        <v>2</v>
      </c>
      <c r="U2770" s="3">
        <v>0.8</v>
      </c>
      <c r="V2770" s="3">
        <v>-80.48</v>
      </c>
    </row>
    <row r="2771" spans="1:22" ht="14.25" customHeight="1" x14ac:dyDescent="0.25">
      <c r="A2771" s="3">
        <v>2770</v>
      </c>
      <c r="B2771" s="3" t="s">
        <v>5941</v>
      </c>
      <c r="C2771" s="4">
        <f>YEAR(Table_1[[#This Row],[Order Date]])</f>
        <v>2012</v>
      </c>
      <c r="D2771" s="9">
        <v>41001</v>
      </c>
      <c r="E2771" s="3">
        <v>41006</v>
      </c>
      <c r="F2771" s="3" t="s">
        <v>50</v>
      </c>
      <c r="G2771" s="3" t="s">
        <v>5942</v>
      </c>
      <c r="H2771" s="3" t="s">
        <v>5943</v>
      </c>
      <c r="I2771" s="3" t="s">
        <v>26</v>
      </c>
      <c r="J2771" s="3" t="s">
        <v>27</v>
      </c>
      <c r="K2771" s="3" t="s">
        <v>815</v>
      </c>
      <c r="L2771" s="3" t="s">
        <v>104</v>
      </c>
      <c r="M2771" s="3">
        <v>75220</v>
      </c>
      <c r="N2771" s="3" t="s">
        <v>105</v>
      </c>
      <c r="O2771" s="3" t="s">
        <v>4156</v>
      </c>
      <c r="P2771" s="3" t="s">
        <v>71</v>
      </c>
      <c r="Q2771" s="3" t="s">
        <v>161</v>
      </c>
      <c r="R2771" s="3" t="s">
        <v>4157</v>
      </c>
      <c r="S2771" s="3">
        <v>50.120000000000005</v>
      </c>
      <c r="T2771" s="3">
        <v>7</v>
      </c>
      <c r="U2771" s="3">
        <v>0.2</v>
      </c>
      <c r="V2771" s="3">
        <v>-0.62650000000000716</v>
      </c>
    </row>
    <row r="2772" spans="1:22" ht="14.25" customHeight="1" x14ac:dyDescent="0.25">
      <c r="A2772" s="3">
        <v>2771</v>
      </c>
      <c r="B2772" s="3" t="s">
        <v>5941</v>
      </c>
      <c r="C2772" s="4">
        <f>YEAR(Table_1[[#This Row],[Order Date]])</f>
        <v>2012</v>
      </c>
      <c r="D2772" s="9">
        <v>41001</v>
      </c>
      <c r="E2772" s="3">
        <v>41006</v>
      </c>
      <c r="F2772" s="3" t="s">
        <v>50</v>
      </c>
      <c r="G2772" s="3" t="s">
        <v>5942</v>
      </c>
      <c r="H2772" s="3" t="s">
        <v>5943</v>
      </c>
      <c r="I2772" s="3" t="s">
        <v>26</v>
      </c>
      <c r="J2772" s="3" t="s">
        <v>27</v>
      </c>
      <c r="K2772" s="3" t="s">
        <v>815</v>
      </c>
      <c r="L2772" s="3" t="s">
        <v>104</v>
      </c>
      <c r="M2772" s="3">
        <v>75220</v>
      </c>
      <c r="N2772" s="3" t="s">
        <v>105</v>
      </c>
      <c r="O2772" s="3" t="s">
        <v>4962</v>
      </c>
      <c r="P2772" s="3" t="s">
        <v>71</v>
      </c>
      <c r="Q2772" s="3" t="s">
        <v>161</v>
      </c>
      <c r="R2772" s="3" t="s">
        <v>4963</v>
      </c>
      <c r="S2772" s="3">
        <v>47.975999999999999</v>
      </c>
      <c r="T2772" s="3">
        <v>3</v>
      </c>
      <c r="U2772" s="3">
        <v>0.2</v>
      </c>
      <c r="V2772" s="3">
        <v>1.7990999999999993</v>
      </c>
    </row>
    <row r="2773" spans="1:22" ht="14.25" customHeight="1" x14ac:dyDescent="0.25">
      <c r="A2773" s="3">
        <v>2772</v>
      </c>
      <c r="B2773" s="3" t="s">
        <v>5946</v>
      </c>
      <c r="C2773" s="4">
        <f>YEAR(Table_1[[#This Row],[Order Date]])</f>
        <v>2013</v>
      </c>
      <c r="D2773" s="9">
        <v>41521</v>
      </c>
      <c r="E2773" s="3">
        <v>41528</v>
      </c>
      <c r="F2773" s="3" t="s">
        <v>50</v>
      </c>
      <c r="G2773" s="3" t="s">
        <v>3072</v>
      </c>
      <c r="H2773" s="3" t="s">
        <v>3073</v>
      </c>
      <c r="I2773" s="3" t="s">
        <v>26</v>
      </c>
      <c r="J2773" s="3" t="s">
        <v>27</v>
      </c>
      <c r="K2773" s="3" t="s">
        <v>5947</v>
      </c>
      <c r="L2773" s="3" t="s">
        <v>114</v>
      </c>
      <c r="M2773" s="3">
        <v>53186</v>
      </c>
      <c r="N2773" s="3" t="s">
        <v>105</v>
      </c>
      <c r="O2773" s="3" t="s">
        <v>1482</v>
      </c>
      <c r="P2773" s="3" t="s">
        <v>46</v>
      </c>
      <c r="Q2773" s="3" t="s">
        <v>59</v>
      </c>
      <c r="R2773" s="3" t="s">
        <v>1483</v>
      </c>
      <c r="S2773" s="3">
        <v>54.5</v>
      </c>
      <c r="T2773" s="3">
        <v>5</v>
      </c>
      <c r="U2773" s="3">
        <v>0</v>
      </c>
      <c r="V2773" s="3">
        <v>14.169999999999998</v>
      </c>
    </row>
    <row r="2774" spans="1:22" ht="14.25" customHeight="1" x14ac:dyDescent="0.25">
      <c r="A2774" s="3">
        <v>2773</v>
      </c>
      <c r="B2774" s="3" t="s">
        <v>5948</v>
      </c>
      <c r="C2774" s="4">
        <f>YEAR(Table_1[[#This Row],[Order Date]])</f>
        <v>2014</v>
      </c>
      <c r="D2774" s="9">
        <v>41984</v>
      </c>
      <c r="E2774" s="3">
        <v>41986</v>
      </c>
      <c r="F2774" s="3" t="s">
        <v>188</v>
      </c>
      <c r="G2774" s="3" t="s">
        <v>4558</v>
      </c>
      <c r="H2774" s="3" t="s">
        <v>4559</v>
      </c>
      <c r="I2774" s="3" t="s">
        <v>26</v>
      </c>
      <c r="J2774" s="3" t="s">
        <v>27</v>
      </c>
      <c r="K2774" s="3" t="s">
        <v>53</v>
      </c>
      <c r="L2774" s="3" t="s">
        <v>54</v>
      </c>
      <c r="M2774" s="3">
        <v>33311</v>
      </c>
      <c r="N2774" s="3" t="s">
        <v>30</v>
      </c>
      <c r="O2774" s="3" t="s">
        <v>2887</v>
      </c>
      <c r="P2774" s="3" t="s">
        <v>32</v>
      </c>
      <c r="Q2774" s="3" t="s">
        <v>65</v>
      </c>
      <c r="R2774" s="3" t="s">
        <v>186</v>
      </c>
      <c r="S2774" s="3">
        <v>19.103999999999999</v>
      </c>
      <c r="T2774" s="3">
        <v>3</v>
      </c>
      <c r="U2774" s="3">
        <v>0.2</v>
      </c>
      <c r="V2774" s="3">
        <v>5.7312000000000012</v>
      </c>
    </row>
    <row r="2775" spans="1:22" ht="14.25" customHeight="1" x14ac:dyDescent="0.25">
      <c r="A2775" s="3">
        <v>2774</v>
      </c>
      <c r="B2775" s="3" t="s">
        <v>5949</v>
      </c>
      <c r="C2775" s="4">
        <f>YEAR(Table_1[[#This Row],[Order Date]])</f>
        <v>2013</v>
      </c>
      <c r="D2775" s="9">
        <v>41601</v>
      </c>
      <c r="E2775" s="3">
        <v>41605</v>
      </c>
      <c r="F2775" s="3" t="s">
        <v>50</v>
      </c>
      <c r="G2775" s="3" t="s">
        <v>2983</v>
      </c>
      <c r="H2775" s="3" t="s">
        <v>2984</v>
      </c>
      <c r="I2775" s="3" t="s">
        <v>26</v>
      </c>
      <c r="J2775" s="3" t="s">
        <v>27</v>
      </c>
      <c r="K2775" s="3" t="s">
        <v>880</v>
      </c>
      <c r="L2775" s="3" t="s">
        <v>238</v>
      </c>
      <c r="M2775" s="3">
        <v>48205</v>
      </c>
      <c r="N2775" s="3" t="s">
        <v>105</v>
      </c>
      <c r="O2775" s="3" t="s">
        <v>414</v>
      </c>
      <c r="P2775" s="3" t="s">
        <v>46</v>
      </c>
      <c r="Q2775" s="3" t="s">
        <v>75</v>
      </c>
      <c r="R2775" s="3" t="s">
        <v>415</v>
      </c>
      <c r="S2775" s="3">
        <v>49.44</v>
      </c>
      <c r="T2775" s="3">
        <v>3</v>
      </c>
      <c r="U2775" s="3">
        <v>0</v>
      </c>
      <c r="V2775" s="3">
        <v>24.2256</v>
      </c>
    </row>
    <row r="2776" spans="1:22" ht="14.25" customHeight="1" x14ac:dyDescent="0.25">
      <c r="A2776" s="3">
        <v>2775</v>
      </c>
      <c r="B2776" s="3" t="s">
        <v>5950</v>
      </c>
      <c r="C2776" s="4">
        <f>YEAR(Table_1[[#This Row],[Order Date]])</f>
        <v>2014</v>
      </c>
      <c r="D2776" s="9">
        <v>41955</v>
      </c>
      <c r="E2776" s="3">
        <v>41962</v>
      </c>
      <c r="F2776" s="3" t="s">
        <v>50</v>
      </c>
      <c r="G2776" s="3" t="s">
        <v>4479</v>
      </c>
      <c r="H2776" s="3" t="s">
        <v>4480</v>
      </c>
      <c r="I2776" s="3" t="s">
        <v>102</v>
      </c>
      <c r="J2776" s="3" t="s">
        <v>27</v>
      </c>
      <c r="K2776" s="3" t="s">
        <v>318</v>
      </c>
      <c r="L2776" s="3" t="s">
        <v>498</v>
      </c>
      <c r="M2776" s="3">
        <v>45503</v>
      </c>
      <c r="N2776" s="3" t="s">
        <v>148</v>
      </c>
      <c r="O2776" s="3" t="s">
        <v>1929</v>
      </c>
      <c r="P2776" s="3" t="s">
        <v>46</v>
      </c>
      <c r="Q2776" s="3" t="s">
        <v>90</v>
      </c>
      <c r="R2776" s="3" t="s">
        <v>1930</v>
      </c>
      <c r="S2776" s="3">
        <v>10.368000000000002</v>
      </c>
      <c r="T2776" s="3">
        <v>2</v>
      </c>
      <c r="U2776" s="3">
        <v>0.2</v>
      </c>
      <c r="V2776" s="3">
        <v>3.6288</v>
      </c>
    </row>
    <row r="2777" spans="1:22" ht="14.25" customHeight="1" x14ac:dyDescent="0.25">
      <c r="A2777" s="3">
        <v>2776</v>
      </c>
      <c r="B2777" s="3" t="s">
        <v>5951</v>
      </c>
      <c r="C2777" s="4">
        <f>YEAR(Table_1[[#This Row],[Order Date]])</f>
        <v>2013</v>
      </c>
      <c r="D2777" s="9">
        <v>41569</v>
      </c>
      <c r="E2777" s="3">
        <v>41573</v>
      </c>
      <c r="F2777" s="3" t="s">
        <v>50</v>
      </c>
      <c r="G2777" s="3" t="s">
        <v>332</v>
      </c>
      <c r="H2777" s="3" t="s">
        <v>333</v>
      </c>
      <c r="I2777" s="3" t="s">
        <v>26</v>
      </c>
      <c r="J2777" s="3" t="s">
        <v>27</v>
      </c>
      <c r="K2777" s="3" t="s">
        <v>947</v>
      </c>
      <c r="L2777" s="3" t="s">
        <v>43</v>
      </c>
      <c r="M2777" s="3">
        <v>92037</v>
      </c>
      <c r="N2777" s="3" t="s">
        <v>44</v>
      </c>
      <c r="O2777" s="3" t="s">
        <v>960</v>
      </c>
      <c r="P2777" s="3" t="s">
        <v>46</v>
      </c>
      <c r="Q2777" s="3" t="s">
        <v>59</v>
      </c>
      <c r="R2777" s="3" t="s">
        <v>961</v>
      </c>
      <c r="S2777" s="3">
        <v>154.44</v>
      </c>
      <c r="T2777" s="3">
        <v>3</v>
      </c>
      <c r="U2777" s="3">
        <v>0</v>
      </c>
      <c r="V2777" s="3">
        <v>1.5444000000000031</v>
      </c>
    </row>
    <row r="2778" spans="1:22" ht="14.25" customHeight="1" x14ac:dyDescent="0.25">
      <c r="A2778" s="3">
        <v>2777</v>
      </c>
      <c r="B2778" s="3" t="s">
        <v>5952</v>
      </c>
      <c r="C2778" s="4">
        <f>YEAR(Table_1[[#This Row],[Order Date]])</f>
        <v>2012</v>
      </c>
      <c r="D2778" s="9">
        <v>41264</v>
      </c>
      <c r="E2778" s="3">
        <v>41268</v>
      </c>
      <c r="F2778" s="3" t="s">
        <v>50</v>
      </c>
      <c r="G2778" s="3" t="s">
        <v>434</v>
      </c>
      <c r="H2778" s="3" t="s">
        <v>435</v>
      </c>
      <c r="I2778" s="3" t="s">
        <v>41</v>
      </c>
      <c r="J2778" s="3" t="s">
        <v>27</v>
      </c>
      <c r="K2778" s="3" t="s">
        <v>1081</v>
      </c>
      <c r="L2778" s="3" t="s">
        <v>457</v>
      </c>
      <c r="M2778" s="3">
        <v>80906</v>
      </c>
      <c r="N2778" s="3" t="s">
        <v>44</v>
      </c>
      <c r="O2778" s="3" t="s">
        <v>3619</v>
      </c>
      <c r="P2778" s="3" t="s">
        <v>46</v>
      </c>
      <c r="Q2778" s="3" t="s">
        <v>78</v>
      </c>
      <c r="R2778" s="3" t="s">
        <v>3620</v>
      </c>
      <c r="S2778" s="3">
        <v>60.984000000000009</v>
      </c>
      <c r="T2778" s="3">
        <v>7</v>
      </c>
      <c r="U2778" s="3">
        <v>0.2</v>
      </c>
      <c r="V2778" s="3">
        <v>4.5737999999999985</v>
      </c>
    </row>
    <row r="2779" spans="1:22" ht="14.25" customHeight="1" x14ac:dyDescent="0.25">
      <c r="A2779" s="3">
        <v>2778</v>
      </c>
      <c r="B2779" s="3" t="s">
        <v>5953</v>
      </c>
      <c r="C2779" s="4">
        <f>YEAR(Table_1[[#This Row],[Order Date]])</f>
        <v>2012</v>
      </c>
      <c r="D2779" s="9">
        <v>41107</v>
      </c>
      <c r="E2779" s="3">
        <v>41109</v>
      </c>
      <c r="F2779" s="3" t="s">
        <v>23</v>
      </c>
      <c r="G2779" s="3" t="s">
        <v>2825</v>
      </c>
      <c r="H2779" s="3" t="s">
        <v>2826</v>
      </c>
      <c r="I2779" s="3" t="s">
        <v>26</v>
      </c>
      <c r="J2779" s="3" t="s">
        <v>27</v>
      </c>
      <c r="K2779" s="3" t="s">
        <v>5954</v>
      </c>
      <c r="L2779" s="3" t="s">
        <v>43</v>
      </c>
      <c r="M2779" s="3">
        <v>93309</v>
      </c>
      <c r="N2779" s="3" t="s">
        <v>44</v>
      </c>
      <c r="O2779" s="3" t="s">
        <v>4476</v>
      </c>
      <c r="P2779" s="3" t="s">
        <v>32</v>
      </c>
      <c r="Q2779" s="3" t="s">
        <v>33</v>
      </c>
      <c r="R2779" s="3" t="s">
        <v>4477</v>
      </c>
      <c r="S2779" s="3">
        <v>195.46600000000001</v>
      </c>
      <c r="T2779" s="3">
        <v>2</v>
      </c>
      <c r="U2779" s="3">
        <v>0.15</v>
      </c>
      <c r="V2779" s="3">
        <v>-13.797600000000017</v>
      </c>
    </row>
    <row r="2780" spans="1:22" ht="14.25" customHeight="1" x14ac:dyDescent="0.25">
      <c r="A2780" s="3">
        <v>2779</v>
      </c>
      <c r="B2780" s="3" t="s">
        <v>5955</v>
      </c>
      <c r="C2780" s="4">
        <f>YEAR(Table_1[[#This Row],[Order Date]])</f>
        <v>2014</v>
      </c>
      <c r="D2780" s="9">
        <v>41760</v>
      </c>
      <c r="E2780" s="3">
        <v>41765</v>
      </c>
      <c r="F2780" s="3" t="s">
        <v>50</v>
      </c>
      <c r="G2780" s="3" t="s">
        <v>1396</v>
      </c>
      <c r="H2780" s="3" t="s">
        <v>1397</v>
      </c>
      <c r="I2780" s="3" t="s">
        <v>41</v>
      </c>
      <c r="J2780" s="3" t="s">
        <v>27</v>
      </c>
      <c r="K2780" s="3" t="s">
        <v>5956</v>
      </c>
      <c r="L2780" s="3" t="s">
        <v>54</v>
      </c>
      <c r="M2780" s="3">
        <v>33068</v>
      </c>
      <c r="N2780" s="3" t="s">
        <v>30</v>
      </c>
      <c r="O2780" s="3" t="s">
        <v>1362</v>
      </c>
      <c r="P2780" s="3" t="s">
        <v>32</v>
      </c>
      <c r="Q2780" s="3" t="s">
        <v>65</v>
      </c>
      <c r="R2780" s="3" t="s">
        <v>1363</v>
      </c>
      <c r="S2780" s="3">
        <v>23.680000000000003</v>
      </c>
      <c r="T2780" s="3">
        <v>8</v>
      </c>
      <c r="U2780" s="3">
        <v>0.2</v>
      </c>
      <c r="V2780" s="3">
        <v>6.216000000000002</v>
      </c>
    </row>
    <row r="2781" spans="1:22" ht="14.25" customHeight="1" x14ac:dyDescent="0.25">
      <c r="A2781" s="3">
        <v>2780</v>
      </c>
      <c r="B2781" s="3" t="s">
        <v>5955</v>
      </c>
      <c r="C2781" s="4">
        <f>YEAR(Table_1[[#This Row],[Order Date]])</f>
        <v>2014</v>
      </c>
      <c r="D2781" s="9">
        <v>41760</v>
      </c>
      <c r="E2781" s="3">
        <v>41765</v>
      </c>
      <c r="F2781" s="3" t="s">
        <v>50</v>
      </c>
      <c r="G2781" s="3" t="s">
        <v>1396</v>
      </c>
      <c r="H2781" s="3" t="s">
        <v>1397</v>
      </c>
      <c r="I2781" s="3" t="s">
        <v>41</v>
      </c>
      <c r="J2781" s="3" t="s">
        <v>27</v>
      </c>
      <c r="K2781" s="3" t="s">
        <v>5956</v>
      </c>
      <c r="L2781" s="3" t="s">
        <v>54</v>
      </c>
      <c r="M2781" s="3">
        <v>33068</v>
      </c>
      <c r="N2781" s="3" t="s">
        <v>30</v>
      </c>
      <c r="O2781" s="3" t="s">
        <v>5957</v>
      </c>
      <c r="P2781" s="3" t="s">
        <v>71</v>
      </c>
      <c r="Q2781" s="3" t="s">
        <v>161</v>
      </c>
      <c r="R2781" s="3" t="s">
        <v>5958</v>
      </c>
      <c r="S2781" s="3">
        <v>2.3760000000000003</v>
      </c>
      <c r="T2781" s="3">
        <v>3</v>
      </c>
      <c r="U2781" s="3">
        <v>0.2</v>
      </c>
      <c r="V2781" s="3">
        <v>0.74249999999999994</v>
      </c>
    </row>
    <row r="2782" spans="1:22" ht="14.25" customHeight="1" x14ac:dyDescent="0.25">
      <c r="A2782" s="3">
        <v>2781</v>
      </c>
      <c r="B2782" s="3" t="s">
        <v>5959</v>
      </c>
      <c r="C2782" s="4">
        <f>YEAR(Table_1[[#This Row],[Order Date]])</f>
        <v>2014</v>
      </c>
      <c r="D2782" s="9">
        <v>41766</v>
      </c>
      <c r="E2782" s="3">
        <v>41768</v>
      </c>
      <c r="F2782" s="3" t="s">
        <v>188</v>
      </c>
      <c r="G2782" s="3" t="s">
        <v>5806</v>
      </c>
      <c r="H2782" s="3" t="s">
        <v>5807</v>
      </c>
      <c r="I2782" s="3" t="s">
        <v>26</v>
      </c>
      <c r="J2782" s="3" t="s">
        <v>27</v>
      </c>
      <c r="K2782" s="3" t="s">
        <v>266</v>
      </c>
      <c r="L2782" s="3" t="s">
        <v>267</v>
      </c>
      <c r="M2782" s="3">
        <v>10035</v>
      </c>
      <c r="N2782" s="3" t="s">
        <v>148</v>
      </c>
      <c r="O2782" s="3" t="s">
        <v>850</v>
      </c>
      <c r="P2782" s="3" t="s">
        <v>46</v>
      </c>
      <c r="Q2782" s="3" t="s">
        <v>47</v>
      </c>
      <c r="R2782" s="3" t="s">
        <v>851</v>
      </c>
      <c r="S2782" s="3">
        <v>59.2</v>
      </c>
      <c r="T2782" s="3">
        <v>4</v>
      </c>
      <c r="U2782" s="3">
        <v>0</v>
      </c>
      <c r="V2782" s="3">
        <v>29.6</v>
      </c>
    </row>
    <row r="2783" spans="1:22" ht="14.25" customHeight="1" x14ac:dyDescent="0.25">
      <c r="A2783" s="3">
        <v>2782</v>
      </c>
      <c r="B2783" s="3" t="s">
        <v>5960</v>
      </c>
      <c r="C2783" s="4">
        <f>YEAR(Table_1[[#This Row],[Order Date]])</f>
        <v>2014</v>
      </c>
      <c r="D2783" s="9">
        <v>41964</v>
      </c>
      <c r="E2783" s="3">
        <v>41971</v>
      </c>
      <c r="F2783" s="3" t="s">
        <v>50</v>
      </c>
      <c r="G2783" s="3" t="s">
        <v>5793</v>
      </c>
      <c r="H2783" s="3" t="s">
        <v>5794</v>
      </c>
      <c r="I2783" s="3" t="s">
        <v>26</v>
      </c>
      <c r="J2783" s="3" t="s">
        <v>27</v>
      </c>
      <c r="K2783" s="3" t="s">
        <v>932</v>
      </c>
      <c r="L2783" s="3" t="s">
        <v>229</v>
      </c>
      <c r="M2783" s="3">
        <v>55044</v>
      </c>
      <c r="N2783" s="3" t="s">
        <v>105</v>
      </c>
      <c r="O2783" s="3" t="s">
        <v>881</v>
      </c>
      <c r="P2783" s="3" t="s">
        <v>46</v>
      </c>
      <c r="Q2783" s="3" t="s">
        <v>68</v>
      </c>
      <c r="R2783" s="3" t="s">
        <v>882</v>
      </c>
      <c r="S2783" s="3">
        <v>22</v>
      </c>
      <c r="T2783" s="3">
        <v>10</v>
      </c>
      <c r="U2783" s="3">
        <v>0</v>
      </c>
      <c r="V2783" s="3">
        <v>9.6800000000000015</v>
      </c>
    </row>
    <row r="2784" spans="1:22" ht="14.25" customHeight="1" x14ac:dyDescent="0.25">
      <c r="A2784" s="3">
        <v>2783</v>
      </c>
      <c r="B2784" s="3" t="s">
        <v>5961</v>
      </c>
      <c r="C2784" s="4">
        <f>YEAR(Table_1[[#This Row],[Order Date]])</f>
        <v>2013</v>
      </c>
      <c r="D2784" s="9">
        <v>41590</v>
      </c>
      <c r="E2784" s="3">
        <v>41595</v>
      </c>
      <c r="F2784" s="3" t="s">
        <v>50</v>
      </c>
      <c r="G2784" s="3" t="s">
        <v>3673</v>
      </c>
      <c r="H2784" s="3" t="s">
        <v>3674</v>
      </c>
      <c r="I2784" s="3" t="s">
        <v>26</v>
      </c>
      <c r="J2784" s="3" t="s">
        <v>27</v>
      </c>
      <c r="K2784" s="3" t="s">
        <v>880</v>
      </c>
      <c r="L2784" s="3" t="s">
        <v>238</v>
      </c>
      <c r="M2784" s="3">
        <v>48234</v>
      </c>
      <c r="N2784" s="3" t="s">
        <v>105</v>
      </c>
      <c r="O2784" s="3" t="s">
        <v>3748</v>
      </c>
      <c r="P2784" s="3" t="s">
        <v>71</v>
      </c>
      <c r="Q2784" s="3" t="s">
        <v>72</v>
      </c>
      <c r="R2784" s="3" t="s">
        <v>3749</v>
      </c>
      <c r="S2784" s="3">
        <v>257.98</v>
      </c>
      <c r="T2784" s="3">
        <v>2</v>
      </c>
      <c r="U2784" s="3">
        <v>0</v>
      </c>
      <c r="V2784" s="3">
        <v>74.8142</v>
      </c>
    </row>
    <row r="2785" spans="1:22" ht="14.25" customHeight="1" x14ac:dyDescent="0.25">
      <c r="A2785" s="3">
        <v>2784</v>
      </c>
      <c r="B2785" s="3" t="s">
        <v>5962</v>
      </c>
      <c r="C2785" s="4">
        <f>YEAR(Table_1[[#This Row],[Order Date]])</f>
        <v>2013</v>
      </c>
      <c r="D2785" s="9">
        <v>41584</v>
      </c>
      <c r="E2785" s="3">
        <v>41589</v>
      </c>
      <c r="F2785" s="3" t="s">
        <v>50</v>
      </c>
      <c r="G2785" s="3" t="s">
        <v>1338</v>
      </c>
      <c r="H2785" s="3" t="s">
        <v>1339</v>
      </c>
      <c r="I2785" s="3" t="s">
        <v>41</v>
      </c>
      <c r="J2785" s="3" t="s">
        <v>27</v>
      </c>
      <c r="K2785" s="3" t="s">
        <v>146</v>
      </c>
      <c r="L2785" s="3" t="s">
        <v>147</v>
      </c>
      <c r="M2785" s="3">
        <v>19134</v>
      </c>
      <c r="N2785" s="3" t="s">
        <v>148</v>
      </c>
      <c r="O2785" s="3" t="s">
        <v>5963</v>
      </c>
      <c r="P2785" s="3" t="s">
        <v>71</v>
      </c>
      <c r="Q2785" s="3" t="s">
        <v>72</v>
      </c>
      <c r="R2785" s="3" t="s">
        <v>5964</v>
      </c>
      <c r="S2785" s="3">
        <v>23.987999999999996</v>
      </c>
      <c r="T2785" s="3">
        <v>2</v>
      </c>
      <c r="U2785" s="3">
        <v>0.4</v>
      </c>
      <c r="V2785" s="3">
        <v>-15.991999999999999</v>
      </c>
    </row>
    <row r="2786" spans="1:22" ht="14.25" customHeight="1" x14ac:dyDescent="0.25">
      <c r="A2786" s="3">
        <v>2785</v>
      </c>
      <c r="B2786" s="3" t="s">
        <v>5965</v>
      </c>
      <c r="C2786" s="4">
        <f>YEAR(Table_1[[#This Row],[Order Date]])</f>
        <v>2013</v>
      </c>
      <c r="D2786" s="9">
        <v>41557</v>
      </c>
      <c r="E2786" s="3">
        <v>41563</v>
      </c>
      <c r="F2786" s="3" t="s">
        <v>50</v>
      </c>
      <c r="G2786" s="3" t="s">
        <v>1477</v>
      </c>
      <c r="H2786" s="3" t="s">
        <v>1478</v>
      </c>
      <c r="I2786" s="3" t="s">
        <v>41</v>
      </c>
      <c r="J2786" s="3" t="s">
        <v>27</v>
      </c>
      <c r="K2786" s="3" t="s">
        <v>276</v>
      </c>
      <c r="L2786" s="3" t="s">
        <v>498</v>
      </c>
      <c r="M2786" s="3">
        <v>45373</v>
      </c>
      <c r="N2786" s="3" t="s">
        <v>148</v>
      </c>
      <c r="O2786" s="3" t="s">
        <v>4549</v>
      </c>
      <c r="P2786" s="3" t="s">
        <v>71</v>
      </c>
      <c r="Q2786" s="3" t="s">
        <v>72</v>
      </c>
      <c r="R2786" s="3" t="s">
        <v>4550</v>
      </c>
      <c r="S2786" s="3">
        <v>23.975999999999999</v>
      </c>
      <c r="T2786" s="3">
        <v>4</v>
      </c>
      <c r="U2786" s="3">
        <v>0.4</v>
      </c>
      <c r="V2786" s="3">
        <v>-15.584400000000002</v>
      </c>
    </row>
    <row r="2787" spans="1:22" ht="14.25" customHeight="1" x14ac:dyDescent="0.25">
      <c r="A2787" s="3">
        <v>2786</v>
      </c>
      <c r="B2787" s="3" t="s">
        <v>5966</v>
      </c>
      <c r="C2787" s="4">
        <f>YEAR(Table_1[[#This Row],[Order Date]])</f>
        <v>2012</v>
      </c>
      <c r="D2787" s="9">
        <v>41173</v>
      </c>
      <c r="E2787" s="3">
        <v>41175</v>
      </c>
      <c r="F2787" s="3" t="s">
        <v>188</v>
      </c>
      <c r="G2787" s="3" t="s">
        <v>4391</v>
      </c>
      <c r="H2787" s="3" t="s">
        <v>4392</v>
      </c>
      <c r="I2787" s="3" t="s">
        <v>102</v>
      </c>
      <c r="J2787" s="3" t="s">
        <v>27</v>
      </c>
      <c r="K2787" s="3" t="s">
        <v>42</v>
      </c>
      <c r="L2787" s="3" t="s">
        <v>43</v>
      </c>
      <c r="M2787" s="3">
        <v>90036</v>
      </c>
      <c r="N2787" s="3" t="s">
        <v>44</v>
      </c>
      <c r="O2787" s="3" t="s">
        <v>1931</v>
      </c>
      <c r="P2787" s="3" t="s">
        <v>32</v>
      </c>
      <c r="Q2787" s="3" t="s">
        <v>36</v>
      </c>
      <c r="R2787" s="3" t="s">
        <v>1932</v>
      </c>
      <c r="S2787" s="3">
        <v>601.53599999999994</v>
      </c>
      <c r="T2787" s="3">
        <v>4</v>
      </c>
      <c r="U2787" s="3">
        <v>0.2</v>
      </c>
      <c r="V2787" s="3">
        <v>0</v>
      </c>
    </row>
    <row r="2788" spans="1:22" ht="14.25" customHeight="1" x14ac:dyDescent="0.25">
      <c r="A2788" s="3">
        <v>2787</v>
      </c>
      <c r="B2788" s="3" t="s">
        <v>5966</v>
      </c>
      <c r="C2788" s="4">
        <f>YEAR(Table_1[[#This Row],[Order Date]])</f>
        <v>2012</v>
      </c>
      <c r="D2788" s="9">
        <v>41173</v>
      </c>
      <c r="E2788" s="3">
        <v>41175</v>
      </c>
      <c r="F2788" s="3" t="s">
        <v>188</v>
      </c>
      <c r="G2788" s="3" t="s">
        <v>4391</v>
      </c>
      <c r="H2788" s="3" t="s">
        <v>4392</v>
      </c>
      <c r="I2788" s="3" t="s">
        <v>102</v>
      </c>
      <c r="J2788" s="3" t="s">
        <v>27</v>
      </c>
      <c r="K2788" s="3" t="s">
        <v>42</v>
      </c>
      <c r="L2788" s="3" t="s">
        <v>43</v>
      </c>
      <c r="M2788" s="3">
        <v>90036</v>
      </c>
      <c r="N2788" s="3" t="s">
        <v>44</v>
      </c>
      <c r="O2788" s="3" t="s">
        <v>5967</v>
      </c>
      <c r="P2788" s="3" t="s">
        <v>46</v>
      </c>
      <c r="Q2788" s="3" t="s">
        <v>269</v>
      </c>
      <c r="R2788" s="3" t="s">
        <v>5968</v>
      </c>
      <c r="S2788" s="3">
        <v>7.9</v>
      </c>
      <c r="T2788" s="3">
        <v>2</v>
      </c>
      <c r="U2788" s="3">
        <v>0</v>
      </c>
      <c r="V2788" s="3">
        <v>2.5279999999999996</v>
      </c>
    </row>
    <row r="2789" spans="1:22" ht="14.25" customHeight="1" x14ac:dyDescent="0.25">
      <c r="A2789" s="3">
        <v>2788</v>
      </c>
      <c r="B2789" s="3" t="s">
        <v>5969</v>
      </c>
      <c r="C2789" s="4">
        <f>YEAR(Table_1[[#This Row],[Order Date]])</f>
        <v>2011</v>
      </c>
      <c r="D2789" s="9">
        <v>40879</v>
      </c>
      <c r="E2789" s="3">
        <v>40883</v>
      </c>
      <c r="F2789" s="3" t="s">
        <v>50</v>
      </c>
      <c r="G2789" s="3" t="s">
        <v>4733</v>
      </c>
      <c r="H2789" s="3" t="s">
        <v>4734</v>
      </c>
      <c r="I2789" s="3" t="s">
        <v>41</v>
      </c>
      <c r="J2789" s="3" t="s">
        <v>27</v>
      </c>
      <c r="K2789" s="3" t="s">
        <v>5970</v>
      </c>
      <c r="L2789" s="3" t="s">
        <v>104</v>
      </c>
      <c r="M2789" s="3">
        <v>78415</v>
      </c>
      <c r="N2789" s="3" t="s">
        <v>105</v>
      </c>
      <c r="O2789" s="3" t="s">
        <v>1146</v>
      </c>
      <c r="P2789" s="3" t="s">
        <v>32</v>
      </c>
      <c r="Q2789" s="3" t="s">
        <v>65</v>
      </c>
      <c r="R2789" s="3" t="s">
        <v>1147</v>
      </c>
      <c r="S2789" s="3">
        <v>58.36</v>
      </c>
      <c r="T2789" s="3">
        <v>5</v>
      </c>
      <c r="U2789" s="3">
        <v>0.6</v>
      </c>
      <c r="V2789" s="3">
        <v>-24.802999999999997</v>
      </c>
    </row>
    <row r="2790" spans="1:22" ht="14.25" customHeight="1" x14ac:dyDescent="0.25">
      <c r="A2790" s="3">
        <v>2789</v>
      </c>
      <c r="B2790" s="3" t="s">
        <v>5969</v>
      </c>
      <c r="C2790" s="4">
        <f>YEAR(Table_1[[#This Row],[Order Date]])</f>
        <v>2011</v>
      </c>
      <c r="D2790" s="9">
        <v>40879</v>
      </c>
      <c r="E2790" s="3">
        <v>40883</v>
      </c>
      <c r="F2790" s="3" t="s">
        <v>50</v>
      </c>
      <c r="G2790" s="3" t="s">
        <v>4733</v>
      </c>
      <c r="H2790" s="3" t="s">
        <v>4734</v>
      </c>
      <c r="I2790" s="3" t="s">
        <v>41</v>
      </c>
      <c r="J2790" s="3" t="s">
        <v>27</v>
      </c>
      <c r="K2790" s="3" t="s">
        <v>5970</v>
      </c>
      <c r="L2790" s="3" t="s">
        <v>104</v>
      </c>
      <c r="M2790" s="3">
        <v>78415</v>
      </c>
      <c r="N2790" s="3" t="s">
        <v>105</v>
      </c>
      <c r="O2790" s="3" t="s">
        <v>586</v>
      </c>
      <c r="P2790" s="3" t="s">
        <v>46</v>
      </c>
      <c r="Q2790" s="3" t="s">
        <v>68</v>
      </c>
      <c r="R2790" s="3" t="s">
        <v>587</v>
      </c>
      <c r="S2790" s="3">
        <v>16.463999999999999</v>
      </c>
      <c r="T2790" s="3">
        <v>7</v>
      </c>
      <c r="U2790" s="3">
        <v>0.2</v>
      </c>
      <c r="V2790" s="3">
        <v>1.4406000000000008</v>
      </c>
    </row>
    <row r="2791" spans="1:22" ht="14.25" customHeight="1" x14ac:dyDescent="0.25">
      <c r="A2791" s="3">
        <v>2790</v>
      </c>
      <c r="B2791" s="3" t="s">
        <v>5969</v>
      </c>
      <c r="C2791" s="4">
        <f>YEAR(Table_1[[#This Row],[Order Date]])</f>
        <v>2011</v>
      </c>
      <c r="D2791" s="9">
        <v>40879</v>
      </c>
      <c r="E2791" s="3">
        <v>40883</v>
      </c>
      <c r="F2791" s="3" t="s">
        <v>50</v>
      </c>
      <c r="G2791" s="3" t="s">
        <v>4733</v>
      </c>
      <c r="H2791" s="3" t="s">
        <v>4734</v>
      </c>
      <c r="I2791" s="3" t="s">
        <v>41</v>
      </c>
      <c r="J2791" s="3" t="s">
        <v>27</v>
      </c>
      <c r="K2791" s="3" t="s">
        <v>5970</v>
      </c>
      <c r="L2791" s="3" t="s">
        <v>104</v>
      </c>
      <c r="M2791" s="3">
        <v>78415</v>
      </c>
      <c r="N2791" s="3" t="s">
        <v>105</v>
      </c>
      <c r="O2791" s="3" t="s">
        <v>2184</v>
      </c>
      <c r="P2791" s="3" t="s">
        <v>32</v>
      </c>
      <c r="Q2791" s="3" t="s">
        <v>65</v>
      </c>
      <c r="R2791" s="3" t="s">
        <v>2185</v>
      </c>
      <c r="S2791" s="3">
        <v>39.960000000000008</v>
      </c>
      <c r="T2791" s="3">
        <v>5</v>
      </c>
      <c r="U2791" s="3">
        <v>0.6</v>
      </c>
      <c r="V2791" s="3">
        <v>-23.975999999999999</v>
      </c>
    </row>
    <row r="2792" spans="1:22" ht="14.25" customHeight="1" x14ac:dyDescent="0.25">
      <c r="A2792" s="3">
        <v>2791</v>
      </c>
      <c r="B2792" s="3" t="s">
        <v>5971</v>
      </c>
      <c r="C2792" s="4">
        <f>YEAR(Table_1[[#This Row],[Order Date]])</f>
        <v>2011</v>
      </c>
      <c r="D2792" s="9">
        <v>40807</v>
      </c>
      <c r="E2792" s="3">
        <v>40808</v>
      </c>
      <c r="F2792" s="3" t="s">
        <v>188</v>
      </c>
      <c r="G2792" s="3" t="s">
        <v>2605</v>
      </c>
      <c r="H2792" s="3" t="s">
        <v>2606</v>
      </c>
      <c r="I2792" s="3" t="s">
        <v>41</v>
      </c>
      <c r="J2792" s="3" t="s">
        <v>27</v>
      </c>
      <c r="K2792" s="3" t="s">
        <v>2530</v>
      </c>
      <c r="L2792" s="3" t="s">
        <v>138</v>
      </c>
      <c r="M2792" s="3">
        <v>68104</v>
      </c>
      <c r="N2792" s="3" t="s">
        <v>105</v>
      </c>
      <c r="O2792" s="3" t="s">
        <v>437</v>
      </c>
      <c r="P2792" s="3" t="s">
        <v>46</v>
      </c>
      <c r="Q2792" s="3" t="s">
        <v>78</v>
      </c>
      <c r="R2792" s="3" t="s">
        <v>438</v>
      </c>
      <c r="S2792" s="3">
        <v>25.96</v>
      </c>
      <c r="T2792" s="3">
        <v>2</v>
      </c>
      <c r="U2792" s="3">
        <v>0</v>
      </c>
      <c r="V2792" s="3">
        <v>7.5283999999999978</v>
      </c>
    </row>
    <row r="2793" spans="1:22" ht="14.25" customHeight="1" x14ac:dyDescent="0.25">
      <c r="A2793" s="3">
        <v>2792</v>
      </c>
      <c r="B2793" s="3" t="s">
        <v>5971</v>
      </c>
      <c r="C2793" s="4">
        <f>YEAR(Table_1[[#This Row],[Order Date]])</f>
        <v>2011</v>
      </c>
      <c r="D2793" s="9">
        <v>40807</v>
      </c>
      <c r="E2793" s="3">
        <v>40808</v>
      </c>
      <c r="F2793" s="3" t="s">
        <v>188</v>
      </c>
      <c r="G2793" s="3" t="s">
        <v>2605</v>
      </c>
      <c r="H2793" s="3" t="s">
        <v>2606</v>
      </c>
      <c r="I2793" s="3" t="s">
        <v>41</v>
      </c>
      <c r="J2793" s="3" t="s">
        <v>27</v>
      </c>
      <c r="K2793" s="3" t="s">
        <v>2530</v>
      </c>
      <c r="L2793" s="3" t="s">
        <v>138</v>
      </c>
      <c r="M2793" s="3">
        <v>68104</v>
      </c>
      <c r="N2793" s="3" t="s">
        <v>105</v>
      </c>
      <c r="O2793" s="3" t="s">
        <v>4821</v>
      </c>
      <c r="P2793" s="3" t="s">
        <v>46</v>
      </c>
      <c r="Q2793" s="3" t="s">
        <v>78</v>
      </c>
      <c r="R2793" s="3" t="s">
        <v>4822</v>
      </c>
      <c r="S2793" s="3">
        <v>36.269999999999996</v>
      </c>
      <c r="T2793" s="3">
        <v>3</v>
      </c>
      <c r="U2793" s="3">
        <v>0</v>
      </c>
      <c r="V2793" s="3">
        <v>10.880999999999997</v>
      </c>
    </row>
    <row r="2794" spans="1:22" ht="14.25" customHeight="1" x14ac:dyDescent="0.25">
      <c r="A2794" s="3">
        <v>2793</v>
      </c>
      <c r="B2794" s="3" t="s">
        <v>5971</v>
      </c>
      <c r="C2794" s="4">
        <f>YEAR(Table_1[[#This Row],[Order Date]])</f>
        <v>2011</v>
      </c>
      <c r="D2794" s="9">
        <v>40807</v>
      </c>
      <c r="E2794" s="3">
        <v>40808</v>
      </c>
      <c r="F2794" s="3" t="s">
        <v>188</v>
      </c>
      <c r="G2794" s="3" t="s">
        <v>2605</v>
      </c>
      <c r="H2794" s="3" t="s">
        <v>2606</v>
      </c>
      <c r="I2794" s="3" t="s">
        <v>41</v>
      </c>
      <c r="J2794" s="3" t="s">
        <v>27</v>
      </c>
      <c r="K2794" s="3" t="s">
        <v>2530</v>
      </c>
      <c r="L2794" s="3" t="s">
        <v>138</v>
      </c>
      <c r="M2794" s="3">
        <v>68104</v>
      </c>
      <c r="N2794" s="3" t="s">
        <v>105</v>
      </c>
      <c r="O2794" s="3" t="s">
        <v>3194</v>
      </c>
      <c r="P2794" s="3" t="s">
        <v>46</v>
      </c>
      <c r="Q2794" s="3" t="s">
        <v>90</v>
      </c>
      <c r="R2794" s="3" t="s">
        <v>3195</v>
      </c>
      <c r="S2794" s="3">
        <v>6.48</v>
      </c>
      <c r="T2794" s="3">
        <v>1</v>
      </c>
      <c r="U2794" s="3">
        <v>0</v>
      </c>
      <c r="V2794" s="3">
        <v>3.1104000000000003</v>
      </c>
    </row>
    <row r="2795" spans="1:22" ht="14.25" customHeight="1" x14ac:dyDescent="0.25">
      <c r="A2795" s="3">
        <v>2794</v>
      </c>
      <c r="B2795" s="3" t="s">
        <v>5972</v>
      </c>
      <c r="C2795" s="4">
        <f>YEAR(Table_1[[#This Row],[Order Date]])</f>
        <v>2011</v>
      </c>
      <c r="D2795" s="9">
        <v>40645</v>
      </c>
      <c r="E2795" s="3">
        <v>40650</v>
      </c>
      <c r="F2795" s="3" t="s">
        <v>50</v>
      </c>
      <c r="G2795" s="3" t="s">
        <v>5715</v>
      </c>
      <c r="H2795" s="3" t="s">
        <v>5716</v>
      </c>
      <c r="I2795" s="3" t="s">
        <v>41</v>
      </c>
      <c r="J2795" s="3" t="s">
        <v>27</v>
      </c>
      <c r="K2795" s="3" t="s">
        <v>5973</v>
      </c>
      <c r="L2795" s="3" t="s">
        <v>43</v>
      </c>
      <c r="M2795" s="3">
        <v>90278</v>
      </c>
      <c r="N2795" s="3" t="s">
        <v>44</v>
      </c>
      <c r="O2795" s="3" t="s">
        <v>2584</v>
      </c>
      <c r="P2795" s="3" t="s">
        <v>71</v>
      </c>
      <c r="Q2795" s="3" t="s">
        <v>72</v>
      </c>
      <c r="R2795" s="3" t="s">
        <v>2585</v>
      </c>
      <c r="S2795" s="3">
        <v>1075.088</v>
      </c>
      <c r="T2795" s="3">
        <v>14</v>
      </c>
      <c r="U2795" s="3">
        <v>0.2</v>
      </c>
      <c r="V2795" s="3">
        <v>94.070199999999943</v>
      </c>
    </row>
    <row r="2796" spans="1:22" ht="14.25" customHeight="1" x14ac:dyDescent="0.25">
      <c r="A2796" s="3">
        <v>2795</v>
      </c>
      <c r="B2796" s="3" t="s">
        <v>5972</v>
      </c>
      <c r="C2796" s="4">
        <f>YEAR(Table_1[[#This Row],[Order Date]])</f>
        <v>2011</v>
      </c>
      <c r="D2796" s="9">
        <v>40645</v>
      </c>
      <c r="E2796" s="3">
        <v>40650</v>
      </c>
      <c r="F2796" s="3" t="s">
        <v>50</v>
      </c>
      <c r="G2796" s="3" t="s">
        <v>5715</v>
      </c>
      <c r="H2796" s="3" t="s">
        <v>5716</v>
      </c>
      <c r="I2796" s="3" t="s">
        <v>41</v>
      </c>
      <c r="J2796" s="3" t="s">
        <v>27</v>
      </c>
      <c r="K2796" s="3" t="s">
        <v>5973</v>
      </c>
      <c r="L2796" s="3" t="s">
        <v>43</v>
      </c>
      <c r="M2796" s="3">
        <v>90278</v>
      </c>
      <c r="N2796" s="3" t="s">
        <v>44</v>
      </c>
      <c r="O2796" s="3" t="s">
        <v>3208</v>
      </c>
      <c r="P2796" s="3" t="s">
        <v>71</v>
      </c>
      <c r="Q2796" s="3" t="s">
        <v>72</v>
      </c>
      <c r="R2796" s="3" t="s">
        <v>3209</v>
      </c>
      <c r="S2796" s="3">
        <v>438.36800000000005</v>
      </c>
      <c r="T2796" s="3">
        <v>4</v>
      </c>
      <c r="U2796" s="3">
        <v>0.2</v>
      </c>
      <c r="V2796" s="3">
        <v>38.357200000000006</v>
      </c>
    </row>
    <row r="2797" spans="1:22" ht="14.25" customHeight="1" x14ac:dyDescent="0.25">
      <c r="A2797" s="3">
        <v>2796</v>
      </c>
      <c r="B2797" s="3" t="s">
        <v>5972</v>
      </c>
      <c r="C2797" s="4">
        <f>YEAR(Table_1[[#This Row],[Order Date]])</f>
        <v>2011</v>
      </c>
      <c r="D2797" s="9">
        <v>40645</v>
      </c>
      <c r="E2797" s="3">
        <v>40650</v>
      </c>
      <c r="F2797" s="3" t="s">
        <v>50</v>
      </c>
      <c r="G2797" s="3" t="s">
        <v>5715</v>
      </c>
      <c r="H2797" s="3" t="s">
        <v>5716</v>
      </c>
      <c r="I2797" s="3" t="s">
        <v>41</v>
      </c>
      <c r="J2797" s="3" t="s">
        <v>27</v>
      </c>
      <c r="K2797" s="3" t="s">
        <v>5973</v>
      </c>
      <c r="L2797" s="3" t="s">
        <v>43</v>
      </c>
      <c r="M2797" s="3">
        <v>90278</v>
      </c>
      <c r="N2797" s="3" t="s">
        <v>44</v>
      </c>
      <c r="O2797" s="3" t="s">
        <v>1966</v>
      </c>
      <c r="P2797" s="3" t="s">
        <v>46</v>
      </c>
      <c r="Q2797" s="3" t="s">
        <v>75</v>
      </c>
      <c r="R2797" s="3" t="s">
        <v>1967</v>
      </c>
      <c r="S2797" s="3">
        <v>18.088000000000001</v>
      </c>
      <c r="T2797" s="3">
        <v>7</v>
      </c>
      <c r="U2797" s="3">
        <v>0.2</v>
      </c>
      <c r="V2797" s="3">
        <v>6.5569000000000006</v>
      </c>
    </row>
    <row r="2798" spans="1:22" ht="14.25" customHeight="1" x14ac:dyDescent="0.25">
      <c r="A2798" s="3">
        <v>2797</v>
      </c>
      <c r="B2798" s="3" t="s">
        <v>5972</v>
      </c>
      <c r="C2798" s="4">
        <f>YEAR(Table_1[[#This Row],[Order Date]])</f>
        <v>2011</v>
      </c>
      <c r="D2798" s="9">
        <v>40645</v>
      </c>
      <c r="E2798" s="3">
        <v>40650</v>
      </c>
      <c r="F2798" s="3" t="s">
        <v>50</v>
      </c>
      <c r="G2798" s="3" t="s">
        <v>5715</v>
      </c>
      <c r="H2798" s="3" t="s">
        <v>5716</v>
      </c>
      <c r="I2798" s="3" t="s">
        <v>41</v>
      </c>
      <c r="J2798" s="3" t="s">
        <v>27</v>
      </c>
      <c r="K2798" s="3" t="s">
        <v>5973</v>
      </c>
      <c r="L2798" s="3" t="s">
        <v>43</v>
      </c>
      <c r="M2798" s="3">
        <v>90278</v>
      </c>
      <c r="N2798" s="3" t="s">
        <v>44</v>
      </c>
      <c r="O2798" s="3" t="s">
        <v>1669</v>
      </c>
      <c r="P2798" s="3" t="s">
        <v>32</v>
      </c>
      <c r="Q2798" s="3" t="s">
        <v>33</v>
      </c>
      <c r="R2798" s="3" t="s">
        <v>1670</v>
      </c>
      <c r="S2798" s="3">
        <v>308.49900000000002</v>
      </c>
      <c r="T2798" s="3">
        <v>3</v>
      </c>
      <c r="U2798" s="3">
        <v>0.15</v>
      </c>
      <c r="V2798" s="3">
        <v>-18.146999999999998</v>
      </c>
    </row>
    <row r="2799" spans="1:22" ht="14.25" customHeight="1" x14ac:dyDescent="0.25">
      <c r="A2799" s="3">
        <v>2798</v>
      </c>
      <c r="B2799" s="3" t="s">
        <v>5974</v>
      </c>
      <c r="C2799" s="4">
        <f>YEAR(Table_1[[#This Row],[Order Date]])</f>
        <v>2014</v>
      </c>
      <c r="D2799" s="9">
        <v>41933</v>
      </c>
      <c r="E2799" s="3">
        <v>41940</v>
      </c>
      <c r="F2799" s="3" t="s">
        <v>50</v>
      </c>
      <c r="G2799" s="3" t="s">
        <v>4112</v>
      </c>
      <c r="H2799" s="3" t="s">
        <v>4113</v>
      </c>
      <c r="I2799" s="3" t="s">
        <v>26</v>
      </c>
      <c r="J2799" s="3" t="s">
        <v>27</v>
      </c>
      <c r="K2799" s="3" t="s">
        <v>5141</v>
      </c>
      <c r="L2799" s="3" t="s">
        <v>1707</v>
      </c>
      <c r="M2799" s="3">
        <v>72209</v>
      </c>
      <c r="N2799" s="3" t="s">
        <v>30</v>
      </c>
      <c r="O2799" s="3" t="s">
        <v>4864</v>
      </c>
      <c r="P2799" s="3" t="s">
        <v>46</v>
      </c>
      <c r="Q2799" s="3" t="s">
        <v>68</v>
      </c>
      <c r="R2799" s="3" t="s">
        <v>4865</v>
      </c>
      <c r="S2799" s="3">
        <v>13.36</v>
      </c>
      <c r="T2799" s="3">
        <v>4</v>
      </c>
      <c r="U2799" s="3">
        <v>0</v>
      </c>
      <c r="V2799" s="3">
        <v>4.1415999999999986</v>
      </c>
    </row>
    <row r="2800" spans="1:22" ht="14.25" customHeight="1" x14ac:dyDescent="0.25">
      <c r="A2800" s="3">
        <v>2799</v>
      </c>
      <c r="B2800" s="3" t="s">
        <v>5974</v>
      </c>
      <c r="C2800" s="4">
        <f>YEAR(Table_1[[#This Row],[Order Date]])</f>
        <v>2014</v>
      </c>
      <c r="D2800" s="9">
        <v>41933</v>
      </c>
      <c r="E2800" s="3">
        <v>41940</v>
      </c>
      <c r="F2800" s="3" t="s">
        <v>50</v>
      </c>
      <c r="G2800" s="3" t="s">
        <v>4112</v>
      </c>
      <c r="H2800" s="3" t="s">
        <v>4113</v>
      </c>
      <c r="I2800" s="3" t="s">
        <v>26</v>
      </c>
      <c r="J2800" s="3" t="s">
        <v>27</v>
      </c>
      <c r="K2800" s="3" t="s">
        <v>5141</v>
      </c>
      <c r="L2800" s="3" t="s">
        <v>1707</v>
      </c>
      <c r="M2800" s="3">
        <v>72209</v>
      </c>
      <c r="N2800" s="3" t="s">
        <v>30</v>
      </c>
      <c r="O2800" s="3" t="s">
        <v>2650</v>
      </c>
      <c r="P2800" s="3" t="s">
        <v>46</v>
      </c>
      <c r="Q2800" s="3" t="s">
        <v>90</v>
      </c>
      <c r="R2800" s="3" t="s">
        <v>2651</v>
      </c>
      <c r="S2800" s="3">
        <v>39.96</v>
      </c>
      <c r="T2800" s="3">
        <v>2</v>
      </c>
      <c r="U2800" s="3">
        <v>0</v>
      </c>
      <c r="V2800" s="3">
        <v>18.781199999999998</v>
      </c>
    </row>
    <row r="2801" spans="1:22" ht="14.25" customHeight="1" x14ac:dyDescent="0.25">
      <c r="A2801" s="3">
        <v>2800</v>
      </c>
      <c r="B2801" s="3" t="s">
        <v>5974</v>
      </c>
      <c r="C2801" s="4">
        <f>YEAR(Table_1[[#This Row],[Order Date]])</f>
        <v>2014</v>
      </c>
      <c r="D2801" s="9">
        <v>41933</v>
      </c>
      <c r="E2801" s="3">
        <v>41940</v>
      </c>
      <c r="F2801" s="3" t="s">
        <v>50</v>
      </c>
      <c r="G2801" s="3" t="s">
        <v>4112</v>
      </c>
      <c r="H2801" s="3" t="s">
        <v>4113</v>
      </c>
      <c r="I2801" s="3" t="s">
        <v>26</v>
      </c>
      <c r="J2801" s="3" t="s">
        <v>27</v>
      </c>
      <c r="K2801" s="3" t="s">
        <v>5141</v>
      </c>
      <c r="L2801" s="3" t="s">
        <v>1707</v>
      </c>
      <c r="M2801" s="3">
        <v>72209</v>
      </c>
      <c r="N2801" s="3" t="s">
        <v>30</v>
      </c>
      <c r="O2801" s="3" t="s">
        <v>2750</v>
      </c>
      <c r="P2801" s="3" t="s">
        <v>46</v>
      </c>
      <c r="Q2801" s="3" t="s">
        <v>75</v>
      </c>
      <c r="R2801" s="3" t="s">
        <v>2751</v>
      </c>
      <c r="S2801" s="3">
        <v>145.85000000000002</v>
      </c>
      <c r="T2801" s="3">
        <v>5</v>
      </c>
      <c r="U2801" s="3">
        <v>0</v>
      </c>
      <c r="V2801" s="3">
        <v>70.007999999999996</v>
      </c>
    </row>
    <row r="2802" spans="1:22" ht="14.25" customHeight="1" x14ac:dyDescent="0.25">
      <c r="A2802" s="3">
        <v>2801</v>
      </c>
      <c r="B2802" s="3" t="s">
        <v>5975</v>
      </c>
      <c r="C2802" s="4">
        <f>YEAR(Table_1[[#This Row],[Order Date]])</f>
        <v>2013</v>
      </c>
      <c r="D2802" s="9">
        <v>41573</v>
      </c>
      <c r="E2802" s="3">
        <v>41576</v>
      </c>
      <c r="F2802" s="3" t="s">
        <v>188</v>
      </c>
      <c r="G2802" s="3" t="s">
        <v>2725</v>
      </c>
      <c r="H2802" s="3" t="s">
        <v>2726</v>
      </c>
      <c r="I2802" s="3" t="s">
        <v>41</v>
      </c>
      <c r="J2802" s="3" t="s">
        <v>27</v>
      </c>
      <c r="K2802" s="3" t="s">
        <v>1419</v>
      </c>
      <c r="L2802" s="3" t="s">
        <v>54</v>
      </c>
      <c r="M2802" s="3">
        <v>33180</v>
      </c>
      <c r="N2802" s="3" t="s">
        <v>30</v>
      </c>
      <c r="O2802" s="3" t="s">
        <v>1818</v>
      </c>
      <c r="P2802" s="3" t="s">
        <v>71</v>
      </c>
      <c r="Q2802" s="3" t="s">
        <v>72</v>
      </c>
      <c r="R2802" s="3" t="s">
        <v>1819</v>
      </c>
      <c r="S2802" s="3">
        <v>783.96000000000015</v>
      </c>
      <c r="T2802" s="3">
        <v>5</v>
      </c>
      <c r="U2802" s="3">
        <v>0.2</v>
      </c>
      <c r="V2802" s="3">
        <v>78.396000000000043</v>
      </c>
    </row>
    <row r="2803" spans="1:22" ht="14.25" customHeight="1" x14ac:dyDescent="0.25">
      <c r="A2803" s="3">
        <v>2802</v>
      </c>
      <c r="B2803" s="3" t="s">
        <v>5976</v>
      </c>
      <c r="C2803" s="4">
        <f>YEAR(Table_1[[#This Row],[Order Date]])</f>
        <v>2012</v>
      </c>
      <c r="D2803" s="9">
        <v>41214</v>
      </c>
      <c r="E2803" s="3">
        <v>41217</v>
      </c>
      <c r="F2803" s="3" t="s">
        <v>188</v>
      </c>
      <c r="G2803" s="3" t="s">
        <v>2626</v>
      </c>
      <c r="H2803" s="3" t="s">
        <v>2627</v>
      </c>
      <c r="I2803" s="3" t="s">
        <v>26</v>
      </c>
      <c r="J2803" s="3" t="s">
        <v>27</v>
      </c>
      <c r="K2803" s="3" t="s">
        <v>1976</v>
      </c>
      <c r="L2803" s="3" t="s">
        <v>420</v>
      </c>
      <c r="M2803" s="3">
        <v>97301</v>
      </c>
      <c r="N2803" s="3" t="s">
        <v>44</v>
      </c>
      <c r="O2803" s="3" t="s">
        <v>179</v>
      </c>
      <c r="P2803" s="3" t="s">
        <v>46</v>
      </c>
      <c r="Q2803" s="3" t="s">
        <v>68</v>
      </c>
      <c r="R2803" s="3" t="s">
        <v>180</v>
      </c>
      <c r="S2803" s="3">
        <v>7.88</v>
      </c>
      <c r="T2803" s="3">
        <v>1</v>
      </c>
      <c r="U2803" s="3">
        <v>0.2</v>
      </c>
      <c r="V2803" s="3">
        <v>1.7730000000000004</v>
      </c>
    </row>
    <row r="2804" spans="1:22" ht="14.25" customHeight="1" x14ac:dyDescent="0.25">
      <c r="A2804" s="3">
        <v>2803</v>
      </c>
      <c r="B2804" s="3" t="s">
        <v>5977</v>
      </c>
      <c r="C2804" s="4">
        <f>YEAR(Table_1[[#This Row],[Order Date]])</f>
        <v>2014</v>
      </c>
      <c r="D2804" s="9">
        <v>41947</v>
      </c>
      <c r="E2804" s="3">
        <v>41952</v>
      </c>
      <c r="F2804" s="3" t="s">
        <v>50</v>
      </c>
      <c r="G2804" s="3" t="s">
        <v>5978</v>
      </c>
      <c r="H2804" s="3" t="s">
        <v>5979</v>
      </c>
      <c r="I2804" s="3" t="s">
        <v>26</v>
      </c>
      <c r="J2804" s="3" t="s">
        <v>27</v>
      </c>
      <c r="K2804" s="3" t="s">
        <v>5888</v>
      </c>
      <c r="L2804" s="3" t="s">
        <v>668</v>
      </c>
      <c r="M2804" s="3">
        <v>88001</v>
      </c>
      <c r="N2804" s="3" t="s">
        <v>44</v>
      </c>
      <c r="O2804" s="3" t="s">
        <v>426</v>
      </c>
      <c r="P2804" s="3" t="s">
        <v>32</v>
      </c>
      <c r="Q2804" s="3" t="s">
        <v>65</v>
      </c>
      <c r="R2804" s="3" t="s">
        <v>427</v>
      </c>
      <c r="S2804" s="3">
        <v>41.37</v>
      </c>
      <c r="T2804" s="3">
        <v>3</v>
      </c>
      <c r="U2804" s="3">
        <v>0</v>
      </c>
      <c r="V2804" s="3">
        <v>17.375399999999999</v>
      </c>
    </row>
    <row r="2805" spans="1:22" ht="14.25" customHeight="1" x14ac:dyDescent="0.25">
      <c r="A2805" s="3">
        <v>2804</v>
      </c>
      <c r="B2805" s="3" t="s">
        <v>5980</v>
      </c>
      <c r="C2805" s="4">
        <f>YEAR(Table_1[[#This Row],[Order Date]])</f>
        <v>2012</v>
      </c>
      <c r="D2805" s="9">
        <v>41041</v>
      </c>
      <c r="E2805" s="3">
        <v>41045</v>
      </c>
      <c r="F2805" s="3" t="s">
        <v>50</v>
      </c>
      <c r="G2805" s="3" t="s">
        <v>3968</v>
      </c>
      <c r="H2805" s="3" t="s">
        <v>3969</v>
      </c>
      <c r="I2805" s="3" t="s">
        <v>26</v>
      </c>
      <c r="J2805" s="3" t="s">
        <v>27</v>
      </c>
      <c r="K2805" s="3" t="s">
        <v>127</v>
      </c>
      <c r="L2805" s="3" t="s">
        <v>43</v>
      </c>
      <c r="M2805" s="3">
        <v>94122</v>
      </c>
      <c r="N2805" s="3" t="s">
        <v>44</v>
      </c>
      <c r="O2805" s="3" t="s">
        <v>4461</v>
      </c>
      <c r="P2805" s="3" t="s">
        <v>46</v>
      </c>
      <c r="Q2805" s="3" t="s">
        <v>90</v>
      </c>
      <c r="R2805" s="3" t="s">
        <v>4462</v>
      </c>
      <c r="S2805" s="3">
        <v>12.84</v>
      </c>
      <c r="T2805" s="3">
        <v>3</v>
      </c>
      <c r="U2805" s="3">
        <v>0</v>
      </c>
      <c r="V2805" s="3">
        <v>5.7779999999999987</v>
      </c>
    </row>
    <row r="2806" spans="1:22" ht="14.25" customHeight="1" x14ac:dyDescent="0.25">
      <c r="A2806" s="3">
        <v>2805</v>
      </c>
      <c r="B2806" s="3" t="s">
        <v>5980</v>
      </c>
      <c r="C2806" s="4">
        <f>YEAR(Table_1[[#This Row],[Order Date]])</f>
        <v>2012</v>
      </c>
      <c r="D2806" s="9">
        <v>41041</v>
      </c>
      <c r="E2806" s="3">
        <v>41045</v>
      </c>
      <c r="F2806" s="3" t="s">
        <v>50</v>
      </c>
      <c r="G2806" s="3" t="s">
        <v>3968</v>
      </c>
      <c r="H2806" s="3" t="s">
        <v>3969</v>
      </c>
      <c r="I2806" s="3" t="s">
        <v>26</v>
      </c>
      <c r="J2806" s="3" t="s">
        <v>27</v>
      </c>
      <c r="K2806" s="3" t="s">
        <v>127</v>
      </c>
      <c r="L2806" s="3" t="s">
        <v>43</v>
      </c>
      <c r="M2806" s="3">
        <v>94122</v>
      </c>
      <c r="N2806" s="3" t="s">
        <v>44</v>
      </c>
      <c r="O2806" s="3" t="s">
        <v>5981</v>
      </c>
      <c r="P2806" s="3" t="s">
        <v>46</v>
      </c>
      <c r="Q2806" s="3" t="s">
        <v>90</v>
      </c>
      <c r="R2806" s="3" t="s">
        <v>5982</v>
      </c>
      <c r="S2806" s="3">
        <v>25.68</v>
      </c>
      <c r="T2806" s="3">
        <v>6</v>
      </c>
      <c r="U2806" s="3">
        <v>0</v>
      </c>
      <c r="V2806" s="3">
        <v>11.555999999999997</v>
      </c>
    </row>
    <row r="2807" spans="1:22" ht="14.25" customHeight="1" x14ac:dyDescent="0.25">
      <c r="A2807" s="3">
        <v>2806</v>
      </c>
      <c r="B2807" s="3" t="s">
        <v>5983</v>
      </c>
      <c r="C2807" s="4">
        <f>YEAR(Table_1[[#This Row],[Order Date]])</f>
        <v>2012</v>
      </c>
      <c r="D2807" s="9">
        <v>41159</v>
      </c>
      <c r="E2807" s="3">
        <v>41163</v>
      </c>
      <c r="F2807" s="3" t="s">
        <v>50</v>
      </c>
      <c r="G2807" s="3" t="s">
        <v>1957</v>
      </c>
      <c r="H2807" s="3" t="s">
        <v>1958</v>
      </c>
      <c r="I2807" s="3" t="s">
        <v>26</v>
      </c>
      <c r="J2807" s="3" t="s">
        <v>27</v>
      </c>
      <c r="K2807" s="3" t="s">
        <v>4172</v>
      </c>
      <c r="L2807" s="3" t="s">
        <v>104</v>
      </c>
      <c r="M2807" s="3">
        <v>79907</v>
      </c>
      <c r="N2807" s="3" t="s">
        <v>105</v>
      </c>
      <c r="O2807" s="3" t="s">
        <v>5165</v>
      </c>
      <c r="P2807" s="3" t="s">
        <v>32</v>
      </c>
      <c r="Q2807" s="3" t="s">
        <v>36</v>
      </c>
      <c r="R2807" s="3" t="s">
        <v>5166</v>
      </c>
      <c r="S2807" s="3">
        <v>47.515999999999991</v>
      </c>
      <c r="T2807" s="3">
        <v>2</v>
      </c>
      <c r="U2807" s="3">
        <v>0.3</v>
      </c>
      <c r="V2807" s="3">
        <v>-2.0364000000000004</v>
      </c>
    </row>
    <row r="2808" spans="1:22" ht="14.25" customHeight="1" x14ac:dyDescent="0.25">
      <c r="A2808" s="3">
        <v>2807</v>
      </c>
      <c r="B2808" s="3" t="s">
        <v>5984</v>
      </c>
      <c r="C2808" s="4">
        <f>YEAR(Table_1[[#This Row],[Order Date]])</f>
        <v>2012</v>
      </c>
      <c r="D2808" s="9">
        <v>41115</v>
      </c>
      <c r="E2808" s="3">
        <v>41117</v>
      </c>
      <c r="F2808" s="3" t="s">
        <v>23</v>
      </c>
      <c r="G2808" s="3" t="s">
        <v>5985</v>
      </c>
      <c r="H2808" s="3" t="s">
        <v>5986</v>
      </c>
      <c r="I2808" s="3" t="s">
        <v>26</v>
      </c>
      <c r="J2808" s="3" t="s">
        <v>27</v>
      </c>
      <c r="K2808" s="3" t="s">
        <v>95</v>
      </c>
      <c r="L2808" s="3" t="s">
        <v>96</v>
      </c>
      <c r="M2808" s="3">
        <v>98115</v>
      </c>
      <c r="N2808" s="3" t="s">
        <v>44</v>
      </c>
      <c r="O2808" s="3" t="s">
        <v>4866</v>
      </c>
      <c r="P2808" s="3" t="s">
        <v>46</v>
      </c>
      <c r="Q2808" s="3" t="s">
        <v>269</v>
      </c>
      <c r="R2808" s="3" t="s">
        <v>4867</v>
      </c>
      <c r="S2808" s="3">
        <v>9.42</v>
      </c>
      <c r="T2808" s="3">
        <v>2</v>
      </c>
      <c r="U2808" s="3">
        <v>0</v>
      </c>
      <c r="V2808" s="3">
        <v>0.47100000000000009</v>
      </c>
    </row>
    <row r="2809" spans="1:22" ht="14.25" customHeight="1" x14ac:dyDescent="0.25">
      <c r="A2809" s="3">
        <v>2808</v>
      </c>
      <c r="B2809" s="3" t="s">
        <v>5984</v>
      </c>
      <c r="C2809" s="4">
        <f>YEAR(Table_1[[#This Row],[Order Date]])</f>
        <v>2012</v>
      </c>
      <c r="D2809" s="9">
        <v>41115</v>
      </c>
      <c r="E2809" s="3">
        <v>41117</v>
      </c>
      <c r="F2809" s="3" t="s">
        <v>23</v>
      </c>
      <c r="G2809" s="3" t="s">
        <v>5985</v>
      </c>
      <c r="H2809" s="3" t="s">
        <v>5986</v>
      </c>
      <c r="I2809" s="3" t="s">
        <v>26</v>
      </c>
      <c r="J2809" s="3" t="s">
        <v>27</v>
      </c>
      <c r="K2809" s="3" t="s">
        <v>95</v>
      </c>
      <c r="L2809" s="3" t="s">
        <v>96</v>
      </c>
      <c r="M2809" s="3">
        <v>98115</v>
      </c>
      <c r="N2809" s="3" t="s">
        <v>44</v>
      </c>
      <c r="O2809" s="3" t="s">
        <v>5987</v>
      </c>
      <c r="P2809" s="3" t="s">
        <v>46</v>
      </c>
      <c r="Q2809" s="3" t="s">
        <v>90</v>
      </c>
      <c r="R2809" s="3" t="s">
        <v>5988</v>
      </c>
      <c r="S2809" s="3">
        <v>12.96</v>
      </c>
      <c r="T2809" s="3">
        <v>2</v>
      </c>
      <c r="U2809" s="3">
        <v>0</v>
      </c>
      <c r="V2809" s="3">
        <v>6.2208000000000006</v>
      </c>
    </row>
    <row r="2810" spans="1:22" ht="14.25" customHeight="1" x14ac:dyDescent="0.25">
      <c r="A2810" s="3">
        <v>2809</v>
      </c>
      <c r="B2810" s="3" t="s">
        <v>5984</v>
      </c>
      <c r="C2810" s="4">
        <f>YEAR(Table_1[[#This Row],[Order Date]])</f>
        <v>2012</v>
      </c>
      <c r="D2810" s="9">
        <v>41115</v>
      </c>
      <c r="E2810" s="3">
        <v>41117</v>
      </c>
      <c r="F2810" s="3" t="s">
        <v>23</v>
      </c>
      <c r="G2810" s="3" t="s">
        <v>5985</v>
      </c>
      <c r="H2810" s="3" t="s">
        <v>5986</v>
      </c>
      <c r="I2810" s="3" t="s">
        <v>26</v>
      </c>
      <c r="J2810" s="3" t="s">
        <v>27</v>
      </c>
      <c r="K2810" s="3" t="s">
        <v>95</v>
      </c>
      <c r="L2810" s="3" t="s">
        <v>96</v>
      </c>
      <c r="M2810" s="3">
        <v>98115</v>
      </c>
      <c r="N2810" s="3" t="s">
        <v>44</v>
      </c>
      <c r="O2810" s="3" t="s">
        <v>5019</v>
      </c>
      <c r="P2810" s="3" t="s">
        <v>32</v>
      </c>
      <c r="Q2810" s="3" t="s">
        <v>33</v>
      </c>
      <c r="R2810" s="3" t="s">
        <v>5537</v>
      </c>
      <c r="S2810" s="3">
        <v>704.9</v>
      </c>
      <c r="T2810" s="3">
        <v>5</v>
      </c>
      <c r="U2810" s="3">
        <v>0</v>
      </c>
      <c r="V2810" s="3">
        <v>56.392000000000024</v>
      </c>
    </row>
    <row r="2811" spans="1:22" ht="14.25" customHeight="1" x14ac:dyDescent="0.25">
      <c r="A2811" s="3">
        <v>2810</v>
      </c>
      <c r="B2811" s="3" t="s">
        <v>5984</v>
      </c>
      <c r="C2811" s="4">
        <f>YEAR(Table_1[[#This Row],[Order Date]])</f>
        <v>2012</v>
      </c>
      <c r="D2811" s="9">
        <v>41115</v>
      </c>
      <c r="E2811" s="3">
        <v>41117</v>
      </c>
      <c r="F2811" s="3" t="s">
        <v>23</v>
      </c>
      <c r="G2811" s="3" t="s">
        <v>5985</v>
      </c>
      <c r="H2811" s="3" t="s">
        <v>5986</v>
      </c>
      <c r="I2811" s="3" t="s">
        <v>26</v>
      </c>
      <c r="J2811" s="3" t="s">
        <v>27</v>
      </c>
      <c r="K2811" s="3" t="s">
        <v>95</v>
      </c>
      <c r="L2811" s="3" t="s">
        <v>96</v>
      </c>
      <c r="M2811" s="3">
        <v>98115</v>
      </c>
      <c r="N2811" s="3" t="s">
        <v>44</v>
      </c>
      <c r="O2811" s="3" t="s">
        <v>4519</v>
      </c>
      <c r="P2811" s="3" t="s">
        <v>32</v>
      </c>
      <c r="Q2811" s="3" t="s">
        <v>36</v>
      </c>
      <c r="R2811" s="3" t="s">
        <v>4520</v>
      </c>
      <c r="S2811" s="3">
        <v>561.5680000000001</v>
      </c>
      <c r="T2811" s="3">
        <v>2</v>
      </c>
      <c r="U2811" s="3">
        <v>0.2</v>
      </c>
      <c r="V2811" s="3">
        <v>28.078400000000016</v>
      </c>
    </row>
    <row r="2812" spans="1:22" ht="14.25" customHeight="1" x14ac:dyDescent="0.25">
      <c r="A2812" s="3">
        <v>2811</v>
      </c>
      <c r="B2812" s="3" t="s">
        <v>5989</v>
      </c>
      <c r="C2812" s="4">
        <f>YEAR(Table_1[[#This Row],[Order Date]])</f>
        <v>2012</v>
      </c>
      <c r="D2812" s="9">
        <v>41229</v>
      </c>
      <c r="E2812" s="3">
        <v>41231</v>
      </c>
      <c r="F2812" s="3" t="s">
        <v>23</v>
      </c>
      <c r="G2812" s="3" t="s">
        <v>4082</v>
      </c>
      <c r="H2812" s="3" t="s">
        <v>4083</v>
      </c>
      <c r="I2812" s="3" t="s">
        <v>102</v>
      </c>
      <c r="J2812" s="3" t="s">
        <v>27</v>
      </c>
      <c r="K2812" s="3" t="s">
        <v>2548</v>
      </c>
      <c r="L2812" s="3" t="s">
        <v>114</v>
      </c>
      <c r="M2812" s="3">
        <v>53209</v>
      </c>
      <c r="N2812" s="3" t="s">
        <v>105</v>
      </c>
      <c r="O2812" s="3" t="s">
        <v>1450</v>
      </c>
      <c r="P2812" s="3" t="s">
        <v>46</v>
      </c>
      <c r="Q2812" s="3" t="s">
        <v>90</v>
      </c>
      <c r="R2812" s="3" t="s">
        <v>1451</v>
      </c>
      <c r="S2812" s="3">
        <v>179.82</v>
      </c>
      <c r="T2812" s="3">
        <v>9</v>
      </c>
      <c r="U2812" s="3">
        <v>0</v>
      </c>
      <c r="V2812" s="3">
        <v>84.5154</v>
      </c>
    </row>
    <row r="2813" spans="1:22" ht="14.25" customHeight="1" x14ac:dyDescent="0.25">
      <c r="A2813" s="3">
        <v>2812</v>
      </c>
      <c r="B2813" s="3" t="s">
        <v>5989</v>
      </c>
      <c r="C2813" s="4">
        <f>YEAR(Table_1[[#This Row],[Order Date]])</f>
        <v>2012</v>
      </c>
      <c r="D2813" s="9">
        <v>41229</v>
      </c>
      <c r="E2813" s="3">
        <v>41231</v>
      </c>
      <c r="F2813" s="3" t="s">
        <v>23</v>
      </c>
      <c r="G2813" s="3" t="s">
        <v>4082</v>
      </c>
      <c r="H2813" s="3" t="s">
        <v>4083</v>
      </c>
      <c r="I2813" s="3" t="s">
        <v>102</v>
      </c>
      <c r="J2813" s="3" t="s">
        <v>27</v>
      </c>
      <c r="K2813" s="3" t="s">
        <v>2548</v>
      </c>
      <c r="L2813" s="3" t="s">
        <v>114</v>
      </c>
      <c r="M2813" s="3">
        <v>53209</v>
      </c>
      <c r="N2813" s="3" t="s">
        <v>105</v>
      </c>
      <c r="O2813" s="3" t="s">
        <v>5990</v>
      </c>
      <c r="P2813" s="3" t="s">
        <v>32</v>
      </c>
      <c r="Q2813" s="3" t="s">
        <v>65</v>
      </c>
      <c r="R2813" s="3" t="s">
        <v>5991</v>
      </c>
      <c r="S2813" s="3">
        <v>185.57999999999998</v>
      </c>
      <c r="T2813" s="3">
        <v>6</v>
      </c>
      <c r="U2813" s="3">
        <v>0</v>
      </c>
      <c r="V2813" s="3">
        <v>76.087800000000001</v>
      </c>
    </row>
    <row r="2814" spans="1:22" ht="14.25" customHeight="1" x14ac:dyDescent="0.25">
      <c r="A2814" s="3">
        <v>2813</v>
      </c>
      <c r="B2814" s="3" t="s">
        <v>5989</v>
      </c>
      <c r="C2814" s="4">
        <f>YEAR(Table_1[[#This Row],[Order Date]])</f>
        <v>2012</v>
      </c>
      <c r="D2814" s="9">
        <v>41229</v>
      </c>
      <c r="E2814" s="3">
        <v>41231</v>
      </c>
      <c r="F2814" s="3" t="s">
        <v>23</v>
      </c>
      <c r="G2814" s="3" t="s">
        <v>4082</v>
      </c>
      <c r="H2814" s="3" t="s">
        <v>4083</v>
      </c>
      <c r="I2814" s="3" t="s">
        <v>102</v>
      </c>
      <c r="J2814" s="3" t="s">
        <v>27</v>
      </c>
      <c r="K2814" s="3" t="s">
        <v>2548</v>
      </c>
      <c r="L2814" s="3" t="s">
        <v>114</v>
      </c>
      <c r="M2814" s="3">
        <v>53209</v>
      </c>
      <c r="N2814" s="3" t="s">
        <v>105</v>
      </c>
      <c r="O2814" s="3" t="s">
        <v>2803</v>
      </c>
      <c r="P2814" s="3" t="s">
        <v>32</v>
      </c>
      <c r="Q2814" s="3" t="s">
        <v>56</v>
      </c>
      <c r="R2814" s="3" t="s">
        <v>2804</v>
      </c>
      <c r="S2814" s="3">
        <v>214.11</v>
      </c>
      <c r="T2814" s="3">
        <v>3</v>
      </c>
      <c r="U2814" s="3">
        <v>0</v>
      </c>
      <c r="V2814" s="3">
        <v>36.398699999999977</v>
      </c>
    </row>
    <row r="2815" spans="1:22" ht="14.25" customHeight="1" x14ac:dyDescent="0.25">
      <c r="A2815" s="3">
        <v>2814</v>
      </c>
      <c r="B2815" s="3" t="s">
        <v>5989</v>
      </c>
      <c r="C2815" s="4">
        <f>YEAR(Table_1[[#This Row],[Order Date]])</f>
        <v>2012</v>
      </c>
      <c r="D2815" s="9">
        <v>41229</v>
      </c>
      <c r="E2815" s="3">
        <v>41231</v>
      </c>
      <c r="F2815" s="3" t="s">
        <v>23</v>
      </c>
      <c r="G2815" s="3" t="s">
        <v>4082</v>
      </c>
      <c r="H2815" s="3" t="s">
        <v>4083</v>
      </c>
      <c r="I2815" s="3" t="s">
        <v>102</v>
      </c>
      <c r="J2815" s="3" t="s">
        <v>27</v>
      </c>
      <c r="K2815" s="3" t="s">
        <v>2548</v>
      </c>
      <c r="L2815" s="3" t="s">
        <v>114</v>
      </c>
      <c r="M2815" s="3">
        <v>53209</v>
      </c>
      <c r="N2815" s="3" t="s">
        <v>105</v>
      </c>
      <c r="O2815" s="3" t="s">
        <v>5251</v>
      </c>
      <c r="P2815" s="3" t="s">
        <v>71</v>
      </c>
      <c r="Q2815" s="3" t="s">
        <v>161</v>
      </c>
      <c r="R2815" s="3" t="s">
        <v>5252</v>
      </c>
      <c r="S2815" s="3">
        <v>999.96</v>
      </c>
      <c r="T2815" s="3">
        <v>4</v>
      </c>
      <c r="U2815" s="3">
        <v>0</v>
      </c>
      <c r="V2815" s="3">
        <v>229.99080000000004</v>
      </c>
    </row>
    <row r="2816" spans="1:22" ht="14.25" customHeight="1" x14ac:dyDescent="0.25">
      <c r="A2816" s="3">
        <v>2815</v>
      </c>
      <c r="B2816" s="3" t="s">
        <v>5989</v>
      </c>
      <c r="C2816" s="4">
        <f>YEAR(Table_1[[#This Row],[Order Date]])</f>
        <v>2012</v>
      </c>
      <c r="D2816" s="9">
        <v>41229</v>
      </c>
      <c r="E2816" s="3">
        <v>41231</v>
      </c>
      <c r="F2816" s="3" t="s">
        <v>23</v>
      </c>
      <c r="G2816" s="3" t="s">
        <v>4082</v>
      </c>
      <c r="H2816" s="3" t="s">
        <v>4083</v>
      </c>
      <c r="I2816" s="3" t="s">
        <v>102</v>
      </c>
      <c r="J2816" s="3" t="s">
        <v>27</v>
      </c>
      <c r="K2816" s="3" t="s">
        <v>2548</v>
      </c>
      <c r="L2816" s="3" t="s">
        <v>114</v>
      </c>
      <c r="M2816" s="3">
        <v>53209</v>
      </c>
      <c r="N2816" s="3" t="s">
        <v>105</v>
      </c>
      <c r="O2816" s="3" t="s">
        <v>2186</v>
      </c>
      <c r="P2816" s="3" t="s">
        <v>32</v>
      </c>
      <c r="Q2816" s="3" t="s">
        <v>56</v>
      </c>
      <c r="R2816" s="3" t="s">
        <v>2187</v>
      </c>
      <c r="S2816" s="3">
        <v>653.54999999999995</v>
      </c>
      <c r="T2816" s="3">
        <v>3</v>
      </c>
      <c r="U2816" s="3">
        <v>0</v>
      </c>
      <c r="V2816" s="3">
        <v>111.10349999999994</v>
      </c>
    </row>
    <row r="2817" spans="1:22" ht="14.25" customHeight="1" x14ac:dyDescent="0.25">
      <c r="A2817" s="3">
        <v>2816</v>
      </c>
      <c r="B2817" s="3" t="s">
        <v>5992</v>
      </c>
      <c r="C2817" s="4">
        <f>YEAR(Table_1[[#This Row],[Order Date]])</f>
        <v>2012</v>
      </c>
      <c r="D2817" s="9">
        <v>41153</v>
      </c>
      <c r="E2817" s="3">
        <v>41160</v>
      </c>
      <c r="F2817" s="3" t="s">
        <v>50</v>
      </c>
      <c r="G2817" s="3" t="s">
        <v>5993</v>
      </c>
      <c r="H2817" s="3" t="s">
        <v>5994</v>
      </c>
      <c r="I2817" s="3" t="s">
        <v>102</v>
      </c>
      <c r="J2817" s="3" t="s">
        <v>27</v>
      </c>
      <c r="K2817" s="3" t="s">
        <v>612</v>
      </c>
      <c r="L2817" s="3" t="s">
        <v>1245</v>
      </c>
      <c r="M2817" s="3">
        <v>2038</v>
      </c>
      <c r="N2817" s="3" t="s">
        <v>148</v>
      </c>
      <c r="O2817" s="3" t="s">
        <v>2773</v>
      </c>
      <c r="P2817" s="3" t="s">
        <v>46</v>
      </c>
      <c r="Q2817" s="3" t="s">
        <v>75</v>
      </c>
      <c r="R2817" s="3" t="s">
        <v>2774</v>
      </c>
      <c r="S2817" s="3">
        <v>114.60000000000001</v>
      </c>
      <c r="T2817" s="3">
        <v>5</v>
      </c>
      <c r="U2817" s="3">
        <v>0</v>
      </c>
      <c r="V2817" s="3">
        <v>51.57</v>
      </c>
    </row>
    <row r="2818" spans="1:22" ht="14.25" customHeight="1" x14ac:dyDescent="0.25">
      <c r="A2818" s="3">
        <v>2817</v>
      </c>
      <c r="B2818" s="3" t="s">
        <v>5992</v>
      </c>
      <c r="C2818" s="4">
        <f>YEAR(Table_1[[#This Row],[Order Date]])</f>
        <v>2012</v>
      </c>
      <c r="D2818" s="9">
        <v>41153</v>
      </c>
      <c r="E2818" s="3">
        <v>41160</v>
      </c>
      <c r="F2818" s="3" t="s">
        <v>50</v>
      </c>
      <c r="G2818" s="3" t="s">
        <v>5993</v>
      </c>
      <c r="H2818" s="3" t="s">
        <v>5994</v>
      </c>
      <c r="I2818" s="3" t="s">
        <v>102</v>
      </c>
      <c r="J2818" s="3" t="s">
        <v>27</v>
      </c>
      <c r="K2818" s="3" t="s">
        <v>612</v>
      </c>
      <c r="L2818" s="3" t="s">
        <v>1245</v>
      </c>
      <c r="M2818" s="3">
        <v>2038</v>
      </c>
      <c r="N2818" s="3" t="s">
        <v>148</v>
      </c>
      <c r="O2818" s="3" t="s">
        <v>701</v>
      </c>
      <c r="P2818" s="3" t="s">
        <v>32</v>
      </c>
      <c r="Q2818" s="3" t="s">
        <v>36</v>
      </c>
      <c r="R2818" s="3" t="s">
        <v>702</v>
      </c>
      <c r="S2818" s="3">
        <v>60.74</v>
      </c>
      <c r="T2818" s="3">
        <v>1</v>
      </c>
      <c r="U2818" s="3">
        <v>0</v>
      </c>
      <c r="V2818" s="3">
        <v>15.185000000000002</v>
      </c>
    </row>
    <row r="2819" spans="1:22" ht="14.25" customHeight="1" x14ac:dyDescent="0.25">
      <c r="A2819" s="3">
        <v>2818</v>
      </c>
      <c r="B2819" s="3" t="s">
        <v>5992</v>
      </c>
      <c r="C2819" s="4">
        <f>YEAR(Table_1[[#This Row],[Order Date]])</f>
        <v>2012</v>
      </c>
      <c r="D2819" s="9">
        <v>41153</v>
      </c>
      <c r="E2819" s="3">
        <v>41160</v>
      </c>
      <c r="F2819" s="3" t="s">
        <v>50</v>
      </c>
      <c r="G2819" s="3" t="s">
        <v>5993</v>
      </c>
      <c r="H2819" s="3" t="s">
        <v>5994</v>
      </c>
      <c r="I2819" s="3" t="s">
        <v>102</v>
      </c>
      <c r="J2819" s="3" t="s">
        <v>27</v>
      </c>
      <c r="K2819" s="3" t="s">
        <v>612</v>
      </c>
      <c r="L2819" s="3" t="s">
        <v>1245</v>
      </c>
      <c r="M2819" s="3">
        <v>2038</v>
      </c>
      <c r="N2819" s="3" t="s">
        <v>148</v>
      </c>
      <c r="O2819" s="3" t="s">
        <v>5271</v>
      </c>
      <c r="P2819" s="3" t="s">
        <v>32</v>
      </c>
      <c r="Q2819" s="3" t="s">
        <v>65</v>
      </c>
      <c r="R2819" s="3" t="s">
        <v>5272</v>
      </c>
      <c r="S2819" s="3">
        <v>124.36</v>
      </c>
      <c r="T2819" s="3">
        <v>2</v>
      </c>
      <c r="U2819" s="3">
        <v>0</v>
      </c>
      <c r="V2819" s="3">
        <v>27.359200000000001</v>
      </c>
    </row>
    <row r="2820" spans="1:22" ht="14.25" customHeight="1" x14ac:dyDescent="0.25">
      <c r="A2820" s="3">
        <v>2819</v>
      </c>
      <c r="B2820" s="3" t="s">
        <v>5992</v>
      </c>
      <c r="C2820" s="4">
        <f>YEAR(Table_1[[#This Row],[Order Date]])</f>
        <v>2012</v>
      </c>
      <c r="D2820" s="9">
        <v>41153</v>
      </c>
      <c r="E2820" s="3">
        <v>41160</v>
      </c>
      <c r="F2820" s="3" t="s">
        <v>50</v>
      </c>
      <c r="G2820" s="3" t="s">
        <v>5993</v>
      </c>
      <c r="H2820" s="3" t="s">
        <v>5994</v>
      </c>
      <c r="I2820" s="3" t="s">
        <v>102</v>
      </c>
      <c r="J2820" s="3" t="s">
        <v>27</v>
      </c>
      <c r="K2820" s="3" t="s">
        <v>612</v>
      </c>
      <c r="L2820" s="3" t="s">
        <v>1245</v>
      </c>
      <c r="M2820" s="3">
        <v>2038</v>
      </c>
      <c r="N2820" s="3" t="s">
        <v>148</v>
      </c>
      <c r="O2820" s="3" t="s">
        <v>1015</v>
      </c>
      <c r="P2820" s="3" t="s">
        <v>46</v>
      </c>
      <c r="Q2820" s="3" t="s">
        <v>59</v>
      </c>
      <c r="R2820" s="3" t="s">
        <v>1016</v>
      </c>
      <c r="S2820" s="3">
        <v>1088.76</v>
      </c>
      <c r="T2820" s="3">
        <v>6</v>
      </c>
      <c r="U2820" s="3">
        <v>0</v>
      </c>
      <c r="V2820" s="3">
        <v>315.74039999999985</v>
      </c>
    </row>
    <row r="2821" spans="1:22" ht="14.25" customHeight="1" x14ac:dyDescent="0.25">
      <c r="A2821" s="3">
        <v>2820</v>
      </c>
      <c r="B2821" s="3" t="s">
        <v>5995</v>
      </c>
      <c r="C2821" s="4">
        <f>YEAR(Table_1[[#This Row],[Order Date]])</f>
        <v>2013</v>
      </c>
      <c r="D2821" s="9">
        <v>41400</v>
      </c>
      <c r="E2821" s="3">
        <v>41403</v>
      </c>
      <c r="F2821" s="3" t="s">
        <v>188</v>
      </c>
      <c r="G2821" s="3" t="s">
        <v>5996</v>
      </c>
      <c r="H2821" s="3" t="s">
        <v>5997</v>
      </c>
      <c r="I2821" s="3" t="s">
        <v>26</v>
      </c>
      <c r="J2821" s="3" t="s">
        <v>27</v>
      </c>
      <c r="K2821" s="3" t="s">
        <v>3252</v>
      </c>
      <c r="L2821" s="3" t="s">
        <v>43</v>
      </c>
      <c r="M2821" s="3">
        <v>92024</v>
      </c>
      <c r="N2821" s="3" t="s">
        <v>44</v>
      </c>
      <c r="O2821" s="3" t="s">
        <v>5485</v>
      </c>
      <c r="P2821" s="3" t="s">
        <v>46</v>
      </c>
      <c r="Q2821" s="3" t="s">
        <v>75</v>
      </c>
      <c r="R2821" s="3" t="s">
        <v>5486</v>
      </c>
      <c r="S2821" s="3">
        <v>6.7200000000000006</v>
      </c>
      <c r="T2821" s="3">
        <v>5</v>
      </c>
      <c r="U2821" s="3">
        <v>0.2</v>
      </c>
      <c r="V2821" s="3">
        <v>2.351999999999999</v>
      </c>
    </row>
    <row r="2822" spans="1:22" ht="14.25" customHeight="1" x14ac:dyDescent="0.25">
      <c r="A2822" s="3">
        <v>2821</v>
      </c>
      <c r="B2822" s="3" t="s">
        <v>5995</v>
      </c>
      <c r="C2822" s="4">
        <f>YEAR(Table_1[[#This Row],[Order Date]])</f>
        <v>2013</v>
      </c>
      <c r="D2822" s="9">
        <v>41400</v>
      </c>
      <c r="E2822" s="3">
        <v>41403</v>
      </c>
      <c r="F2822" s="3" t="s">
        <v>188</v>
      </c>
      <c r="G2822" s="3" t="s">
        <v>5996</v>
      </c>
      <c r="H2822" s="3" t="s">
        <v>5997</v>
      </c>
      <c r="I2822" s="3" t="s">
        <v>26</v>
      </c>
      <c r="J2822" s="3" t="s">
        <v>27</v>
      </c>
      <c r="K2822" s="3" t="s">
        <v>3252</v>
      </c>
      <c r="L2822" s="3" t="s">
        <v>43</v>
      </c>
      <c r="M2822" s="3">
        <v>92024</v>
      </c>
      <c r="N2822" s="3" t="s">
        <v>44</v>
      </c>
      <c r="O2822" s="3" t="s">
        <v>883</v>
      </c>
      <c r="P2822" s="3" t="s">
        <v>32</v>
      </c>
      <c r="Q2822" s="3" t="s">
        <v>56</v>
      </c>
      <c r="R2822" s="3" t="s">
        <v>884</v>
      </c>
      <c r="S2822" s="3">
        <v>298.77600000000001</v>
      </c>
      <c r="T2822" s="3">
        <v>3</v>
      </c>
      <c r="U2822" s="3">
        <v>0.2</v>
      </c>
      <c r="V2822" s="3">
        <v>7.4693999999999932</v>
      </c>
    </row>
    <row r="2823" spans="1:22" ht="14.25" customHeight="1" x14ac:dyDescent="0.25">
      <c r="A2823" s="3">
        <v>2822</v>
      </c>
      <c r="B2823" s="3" t="s">
        <v>5998</v>
      </c>
      <c r="C2823" s="4">
        <f>YEAR(Table_1[[#This Row],[Order Date]])</f>
        <v>2014</v>
      </c>
      <c r="D2823" s="9">
        <v>41640</v>
      </c>
      <c r="E2823" s="3">
        <v>41645</v>
      </c>
      <c r="F2823" s="3" t="s">
        <v>50</v>
      </c>
      <c r="G2823" s="3" t="s">
        <v>3147</v>
      </c>
      <c r="H2823" s="3" t="s">
        <v>3148</v>
      </c>
      <c r="I2823" s="3" t="s">
        <v>26</v>
      </c>
      <c r="J2823" s="3" t="s">
        <v>27</v>
      </c>
      <c r="K2823" s="3" t="s">
        <v>1883</v>
      </c>
      <c r="L2823" s="3" t="s">
        <v>43</v>
      </c>
      <c r="M2823" s="3">
        <v>92804</v>
      </c>
      <c r="N2823" s="3" t="s">
        <v>44</v>
      </c>
      <c r="O2823" s="3" t="s">
        <v>861</v>
      </c>
      <c r="P2823" s="3" t="s">
        <v>71</v>
      </c>
      <c r="Q2823" s="3" t="s">
        <v>72</v>
      </c>
      <c r="R2823" s="3" t="s">
        <v>862</v>
      </c>
      <c r="S2823" s="3">
        <v>302.37599999999998</v>
      </c>
      <c r="T2823" s="3">
        <v>3</v>
      </c>
      <c r="U2823" s="3">
        <v>0.2</v>
      </c>
      <c r="V2823" s="3">
        <v>22.678200000000018</v>
      </c>
    </row>
    <row r="2824" spans="1:22" ht="14.25" customHeight="1" x14ac:dyDescent="0.25">
      <c r="A2824" s="3">
        <v>2823</v>
      </c>
      <c r="B2824" s="3" t="s">
        <v>5999</v>
      </c>
      <c r="C2824" s="4">
        <f>YEAR(Table_1[[#This Row],[Order Date]])</f>
        <v>2014</v>
      </c>
      <c r="D2824" s="9">
        <v>41901</v>
      </c>
      <c r="E2824" s="3">
        <v>41903</v>
      </c>
      <c r="F2824" s="3" t="s">
        <v>188</v>
      </c>
      <c r="G2824" s="3" t="s">
        <v>3535</v>
      </c>
      <c r="H2824" s="3" t="s">
        <v>3536</v>
      </c>
      <c r="I2824" s="3" t="s">
        <v>26</v>
      </c>
      <c r="J2824" s="3" t="s">
        <v>27</v>
      </c>
      <c r="K2824" s="3" t="s">
        <v>1127</v>
      </c>
      <c r="L2824" s="3" t="s">
        <v>104</v>
      </c>
      <c r="M2824" s="3">
        <v>76017</v>
      </c>
      <c r="N2824" s="3" t="s">
        <v>105</v>
      </c>
      <c r="O2824" s="3" t="s">
        <v>1232</v>
      </c>
      <c r="P2824" s="3" t="s">
        <v>46</v>
      </c>
      <c r="Q2824" s="3" t="s">
        <v>68</v>
      </c>
      <c r="R2824" s="3" t="s">
        <v>1233</v>
      </c>
      <c r="S2824" s="3">
        <v>8.9280000000000008</v>
      </c>
      <c r="T2824" s="3">
        <v>2</v>
      </c>
      <c r="U2824" s="3">
        <v>0.2</v>
      </c>
      <c r="V2824" s="3">
        <v>0.55799999999999894</v>
      </c>
    </row>
    <row r="2825" spans="1:22" ht="14.25" customHeight="1" x14ac:dyDescent="0.25">
      <c r="A2825" s="3">
        <v>2824</v>
      </c>
      <c r="B2825" s="3" t="s">
        <v>5999</v>
      </c>
      <c r="C2825" s="4">
        <f>YEAR(Table_1[[#This Row],[Order Date]])</f>
        <v>2014</v>
      </c>
      <c r="D2825" s="9">
        <v>41901</v>
      </c>
      <c r="E2825" s="3">
        <v>41903</v>
      </c>
      <c r="F2825" s="3" t="s">
        <v>188</v>
      </c>
      <c r="G2825" s="3" t="s">
        <v>3535</v>
      </c>
      <c r="H2825" s="3" t="s">
        <v>3536</v>
      </c>
      <c r="I2825" s="3" t="s">
        <v>26</v>
      </c>
      <c r="J2825" s="3" t="s">
        <v>27</v>
      </c>
      <c r="K2825" s="3" t="s">
        <v>1127</v>
      </c>
      <c r="L2825" s="3" t="s">
        <v>104</v>
      </c>
      <c r="M2825" s="3">
        <v>76017</v>
      </c>
      <c r="N2825" s="3" t="s">
        <v>105</v>
      </c>
      <c r="O2825" s="3" t="s">
        <v>4248</v>
      </c>
      <c r="P2825" s="3" t="s">
        <v>46</v>
      </c>
      <c r="Q2825" s="3" t="s">
        <v>59</v>
      </c>
      <c r="R2825" s="3" t="s">
        <v>4249</v>
      </c>
      <c r="S2825" s="3">
        <v>47.584000000000003</v>
      </c>
      <c r="T2825" s="3">
        <v>2</v>
      </c>
      <c r="U2825" s="3">
        <v>0.2</v>
      </c>
      <c r="V2825" s="3">
        <v>-2.9739999999999966</v>
      </c>
    </row>
    <row r="2826" spans="1:22" ht="14.25" customHeight="1" x14ac:dyDescent="0.25">
      <c r="A2826" s="3">
        <v>2825</v>
      </c>
      <c r="B2826" s="3" t="s">
        <v>6000</v>
      </c>
      <c r="C2826" s="4">
        <f>YEAR(Table_1[[#This Row],[Order Date]])</f>
        <v>2011</v>
      </c>
      <c r="D2826" s="9">
        <v>40811</v>
      </c>
      <c r="E2826" s="3">
        <v>40816</v>
      </c>
      <c r="F2826" s="3" t="s">
        <v>50</v>
      </c>
      <c r="G2826" s="3" t="s">
        <v>1665</v>
      </c>
      <c r="H2826" s="3" t="s">
        <v>1666</v>
      </c>
      <c r="I2826" s="3" t="s">
        <v>102</v>
      </c>
      <c r="J2826" s="3" t="s">
        <v>27</v>
      </c>
      <c r="K2826" s="3" t="s">
        <v>184</v>
      </c>
      <c r="L2826" s="3" t="s">
        <v>104</v>
      </c>
      <c r="M2826" s="3">
        <v>77041</v>
      </c>
      <c r="N2826" s="3" t="s">
        <v>105</v>
      </c>
      <c r="O2826" s="3" t="s">
        <v>6001</v>
      </c>
      <c r="P2826" s="3" t="s">
        <v>46</v>
      </c>
      <c r="Q2826" s="3" t="s">
        <v>90</v>
      </c>
      <c r="R2826" s="3" t="s">
        <v>6002</v>
      </c>
      <c r="S2826" s="3">
        <v>33.792000000000002</v>
      </c>
      <c r="T2826" s="3">
        <v>8</v>
      </c>
      <c r="U2826" s="3">
        <v>0.2</v>
      </c>
      <c r="V2826" s="3">
        <v>10.559999999999999</v>
      </c>
    </row>
    <row r="2827" spans="1:22" ht="14.25" customHeight="1" x14ac:dyDescent="0.25">
      <c r="A2827" s="3">
        <v>2826</v>
      </c>
      <c r="B2827" s="3" t="s">
        <v>6000</v>
      </c>
      <c r="C2827" s="4">
        <f>YEAR(Table_1[[#This Row],[Order Date]])</f>
        <v>2011</v>
      </c>
      <c r="D2827" s="9">
        <v>40811</v>
      </c>
      <c r="E2827" s="3">
        <v>40816</v>
      </c>
      <c r="F2827" s="3" t="s">
        <v>50</v>
      </c>
      <c r="G2827" s="3" t="s">
        <v>1665</v>
      </c>
      <c r="H2827" s="3" t="s">
        <v>1666</v>
      </c>
      <c r="I2827" s="3" t="s">
        <v>102</v>
      </c>
      <c r="J2827" s="3" t="s">
        <v>27</v>
      </c>
      <c r="K2827" s="3" t="s">
        <v>184</v>
      </c>
      <c r="L2827" s="3" t="s">
        <v>104</v>
      </c>
      <c r="M2827" s="3">
        <v>77041</v>
      </c>
      <c r="N2827" s="3" t="s">
        <v>105</v>
      </c>
      <c r="O2827" s="3" t="s">
        <v>2281</v>
      </c>
      <c r="P2827" s="3" t="s">
        <v>32</v>
      </c>
      <c r="Q2827" s="3" t="s">
        <v>33</v>
      </c>
      <c r="R2827" s="3" t="s">
        <v>2282</v>
      </c>
      <c r="S2827" s="3">
        <v>300.53279999999995</v>
      </c>
      <c r="T2827" s="3">
        <v>2</v>
      </c>
      <c r="U2827" s="3">
        <v>0.32</v>
      </c>
      <c r="V2827" s="3">
        <v>-97.23120000000003</v>
      </c>
    </row>
    <row r="2828" spans="1:22" ht="14.25" customHeight="1" x14ac:dyDescent="0.25">
      <c r="A2828" s="3">
        <v>2827</v>
      </c>
      <c r="B2828" s="3" t="s">
        <v>6000</v>
      </c>
      <c r="C2828" s="4">
        <f>YEAR(Table_1[[#This Row],[Order Date]])</f>
        <v>2011</v>
      </c>
      <c r="D2828" s="9">
        <v>40811</v>
      </c>
      <c r="E2828" s="3">
        <v>40816</v>
      </c>
      <c r="F2828" s="3" t="s">
        <v>50</v>
      </c>
      <c r="G2828" s="3" t="s">
        <v>1665</v>
      </c>
      <c r="H2828" s="3" t="s">
        <v>1666</v>
      </c>
      <c r="I2828" s="3" t="s">
        <v>102</v>
      </c>
      <c r="J2828" s="3" t="s">
        <v>27</v>
      </c>
      <c r="K2828" s="3" t="s">
        <v>184</v>
      </c>
      <c r="L2828" s="3" t="s">
        <v>104</v>
      </c>
      <c r="M2828" s="3">
        <v>77041</v>
      </c>
      <c r="N2828" s="3" t="s">
        <v>105</v>
      </c>
      <c r="O2828" s="3" t="s">
        <v>5217</v>
      </c>
      <c r="P2828" s="3" t="s">
        <v>46</v>
      </c>
      <c r="Q2828" s="3" t="s">
        <v>75</v>
      </c>
      <c r="R2828" s="3" t="s">
        <v>5218</v>
      </c>
      <c r="S2828" s="3">
        <v>2.7239999999999993</v>
      </c>
      <c r="T2828" s="3">
        <v>2</v>
      </c>
      <c r="U2828" s="3">
        <v>0.8</v>
      </c>
      <c r="V2828" s="3">
        <v>-4.3584000000000014</v>
      </c>
    </row>
    <row r="2829" spans="1:22" ht="14.25" customHeight="1" x14ac:dyDescent="0.25">
      <c r="A2829" s="3">
        <v>2828</v>
      </c>
      <c r="B2829" s="3" t="s">
        <v>6000</v>
      </c>
      <c r="C2829" s="4">
        <f>YEAR(Table_1[[#This Row],[Order Date]])</f>
        <v>2011</v>
      </c>
      <c r="D2829" s="9">
        <v>40811</v>
      </c>
      <c r="E2829" s="3">
        <v>40816</v>
      </c>
      <c r="F2829" s="3" t="s">
        <v>50</v>
      </c>
      <c r="G2829" s="3" t="s">
        <v>1665</v>
      </c>
      <c r="H2829" s="3" t="s">
        <v>1666</v>
      </c>
      <c r="I2829" s="3" t="s">
        <v>102</v>
      </c>
      <c r="J2829" s="3" t="s">
        <v>27</v>
      </c>
      <c r="K2829" s="3" t="s">
        <v>184</v>
      </c>
      <c r="L2829" s="3" t="s">
        <v>104</v>
      </c>
      <c r="M2829" s="3">
        <v>77041</v>
      </c>
      <c r="N2829" s="3" t="s">
        <v>105</v>
      </c>
      <c r="O2829" s="3" t="s">
        <v>172</v>
      </c>
      <c r="P2829" s="3" t="s">
        <v>46</v>
      </c>
      <c r="Q2829" s="3" t="s">
        <v>173</v>
      </c>
      <c r="R2829" s="3" t="s">
        <v>174</v>
      </c>
      <c r="S2829" s="3">
        <v>3.2640000000000002</v>
      </c>
      <c r="T2829" s="3">
        <v>2</v>
      </c>
      <c r="U2829" s="3">
        <v>0.2</v>
      </c>
      <c r="V2829" s="3">
        <v>1.1015999999999997</v>
      </c>
    </row>
    <row r="2830" spans="1:22" ht="14.25" customHeight="1" x14ac:dyDescent="0.25">
      <c r="A2830" s="3">
        <v>2829</v>
      </c>
      <c r="B2830" s="3" t="s">
        <v>6003</v>
      </c>
      <c r="C2830" s="4">
        <f>YEAR(Table_1[[#This Row],[Order Date]])</f>
        <v>2013</v>
      </c>
      <c r="D2830" s="9">
        <v>41388</v>
      </c>
      <c r="E2830" s="3">
        <v>41391</v>
      </c>
      <c r="F2830" s="3" t="s">
        <v>188</v>
      </c>
      <c r="G2830" s="3" t="s">
        <v>671</v>
      </c>
      <c r="H2830" s="3" t="s">
        <v>672</v>
      </c>
      <c r="I2830" s="3" t="s">
        <v>26</v>
      </c>
      <c r="J2830" s="3" t="s">
        <v>27</v>
      </c>
      <c r="K2830" s="3" t="s">
        <v>2470</v>
      </c>
      <c r="L2830" s="3" t="s">
        <v>498</v>
      </c>
      <c r="M2830" s="3">
        <v>43130</v>
      </c>
      <c r="N2830" s="3" t="s">
        <v>148</v>
      </c>
      <c r="O2830" s="3" t="s">
        <v>6004</v>
      </c>
      <c r="P2830" s="3" t="s">
        <v>46</v>
      </c>
      <c r="Q2830" s="3" t="s">
        <v>90</v>
      </c>
      <c r="R2830" s="3" t="s">
        <v>6005</v>
      </c>
      <c r="S2830" s="3">
        <v>108.33600000000001</v>
      </c>
      <c r="T2830" s="3">
        <v>6</v>
      </c>
      <c r="U2830" s="3">
        <v>0.2</v>
      </c>
      <c r="V2830" s="3">
        <v>37.917599999999993</v>
      </c>
    </row>
    <row r="2831" spans="1:22" ht="14.25" customHeight="1" x14ac:dyDescent="0.25">
      <c r="A2831" s="3">
        <v>2830</v>
      </c>
      <c r="B2831" s="3" t="s">
        <v>6003</v>
      </c>
      <c r="C2831" s="4">
        <f>YEAR(Table_1[[#This Row],[Order Date]])</f>
        <v>2013</v>
      </c>
      <c r="D2831" s="9">
        <v>41388</v>
      </c>
      <c r="E2831" s="3">
        <v>41391</v>
      </c>
      <c r="F2831" s="3" t="s">
        <v>188</v>
      </c>
      <c r="G2831" s="3" t="s">
        <v>671</v>
      </c>
      <c r="H2831" s="3" t="s">
        <v>672</v>
      </c>
      <c r="I2831" s="3" t="s">
        <v>26</v>
      </c>
      <c r="J2831" s="3" t="s">
        <v>27</v>
      </c>
      <c r="K2831" s="3" t="s">
        <v>2470</v>
      </c>
      <c r="L2831" s="3" t="s">
        <v>498</v>
      </c>
      <c r="M2831" s="3">
        <v>43130</v>
      </c>
      <c r="N2831" s="3" t="s">
        <v>148</v>
      </c>
      <c r="O2831" s="3" t="s">
        <v>58</v>
      </c>
      <c r="P2831" s="3" t="s">
        <v>46</v>
      </c>
      <c r="Q2831" s="3" t="s">
        <v>59</v>
      </c>
      <c r="R2831" s="3" t="s">
        <v>60</v>
      </c>
      <c r="S2831" s="3">
        <v>55.92</v>
      </c>
      <c r="T2831" s="3">
        <v>5</v>
      </c>
      <c r="U2831" s="3">
        <v>0.2</v>
      </c>
      <c r="V2831" s="3">
        <v>6.2910000000000004</v>
      </c>
    </row>
    <row r="2832" spans="1:22" ht="14.25" customHeight="1" x14ac:dyDescent="0.25">
      <c r="A2832" s="3">
        <v>2831</v>
      </c>
      <c r="B2832" s="3" t="s">
        <v>6003</v>
      </c>
      <c r="C2832" s="4">
        <f>YEAR(Table_1[[#This Row],[Order Date]])</f>
        <v>2013</v>
      </c>
      <c r="D2832" s="9">
        <v>41388</v>
      </c>
      <c r="E2832" s="3">
        <v>41391</v>
      </c>
      <c r="F2832" s="3" t="s">
        <v>188</v>
      </c>
      <c r="G2832" s="3" t="s">
        <v>671</v>
      </c>
      <c r="H2832" s="3" t="s">
        <v>672</v>
      </c>
      <c r="I2832" s="3" t="s">
        <v>26</v>
      </c>
      <c r="J2832" s="3" t="s">
        <v>27</v>
      </c>
      <c r="K2832" s="3" t="s">
        <v>2470</v>
      </c>
      <c r="L2832" s="3" t="s">
        <v>498</v>
      </c>
      <c r="M2832" s="3">
        <v>43130</v>
      </c>
      <c r="N2832" s="3" t="s">
        <v>148</v>
      </c>
      <c r="O2832" s="3" t="s">
        <v>6006</v>
      </c>
      <c r="P2832" s="3" t="s">
        <v>46</v>
      </c>
      <c r="Q2832" s="3" t="s">
        <v>90</v>
      </c>
      <c r="R2832" s="3" t="s">
        <v>6007</v>
      </c>
      <c r="S2832" s="3">
        <v>78.304000000000002</v>
      </c>
      <c r="T2832" s="3">
        <v>2</v>
      </c>
      <c r="U2832" s="3">
        <v>0.2</v>
      </c>
      <c r="V2832" s="3">
        <v>29.363999999999997</v>
      </c>
    </row>
    <row r="2833" spans="1:22" ht="14.25" customHeight="1" x14ac:dyDescent="0.25">
      <c r="A2833" s="3">
        <v>2832</v>
      </c>
      <c r="B2833" s="3" t="s">
        <v>6008</v>
      </c>
      <c r="C2833" s="4">
        <f>YEAR(Table_1[[#This Row],[Order Date]])</f>
        <v>2011</v>
      </c>
      <c r="D2833" s="9">
        <v>40848</v>
      </c>
      <c r="E2833" s="3">
        <v>40852</v>
      </c>
      <c r="F2833" s="3" t="s">
        <v>50</v>
      </c>
      <c r="G2833" s="3" t="s">
        <v>3731</v>
      </c>
      <c r="H2833" s="3" t="s">
        <v>3732</v>
      </c>
      <c r="I2833" s="3" t="s">
        <v>26</v>
      </c>
      <c r="J2833" s="3" t="s">
        <v>27</v>
      </c>
      <c r="K2833" s="3" t="s">
        <v>419</v>
      </c>
      <c r="L2833" s="3" t="s">
        <v>420</v>
      </c>
      <c r="M2833" s="3">
        <v>97206</v>
      </c>
      <c r="N2833" s="3" t="s">
        <v>44</v>
      </c>
      <c r="O2833" s="3" t="s">
        <v>6009</v>
      </c>
      <c r="P2833" s="3" t="s">
        <v>46</v>
      </c>
      <c r="Q2833" s="3" t="s">
        <v>59</v>
      </c>
      <c r="R2833" s="3" t="s">
        <v>6010</v>
      </c>
      <c r="S2833" s="3">
        <v>443.92</v>
      </c>
      <c r="T2833" s="3">
        <v>5</v>
      </c>
      <c r="U2833" s="3">
        <v>0.2</v>
      </c>
      <c r="V2833" s="3">
        <v>-94.33299999999997</v>
      </c>
    </row>
    <row r="2834" spans="1:22" ht="14.25" customHeight="1" x14ac:dyDescent="0.25">
      <c r="A2834" s="3">
        <v>2833</v>
      </c>
      <c r="B2834" s="3" t="s">
        <v>6008</v>
      </c>
      <c r="C2834" s="4">
        <f>YEAR(Table_1[[#This Row],[Order Date]])</f>
        <v>2011</v>
      </c>
      <c r="D2834" s="9">
        <v>40848</v>
      </c>
      <c r="E2834" s="3">
        <v>40852</v>
      </c>
      <c r="F2834" s="3" t="s">
        <v>50</v>
      </c>
      <c r="G2834" s="3" t="s">
        <v>3731</v>
      </c>
      <c r="H2834" s="3" t="s">
        <v>3732</v>
      </c>
      <c r="I2834" s="3" t="s">
        <v>26</v>
      </c>
      <c r="J2834" s="3" t="s">
        <v>27</v>
      </c>
      <c r="K2834" s="3" t="s">
        <v>419</v>
      </c>
      <c r="L2834" s="3" t="s">
        <v>420</v>
      </c>
      <c r="M2834" s="3">
        <v>97206</v>
      </c>
      <c r="N2834" s="3" t="s">
        <v>44</v>
      </c>
      <c r="O2834" s="3" t="s">
        <v>5866</v>
      </c>
      <c r="P2834" s="3" t="s">
        <v>71</v>
      </c>
      <c r="Q2834" s="3" t="s">
        <v>72</v>
      </c>
      <c r="R2834" s="3" t="s">
        <v>5867</v>
      </c>
      <c r="S2834" s="3">
        <v>155.976</v>
      </c>
      <c r="T2834" s="3">
        <v>3</v>
      </c>
      <c r="U2834" s="3">
        <v>0.2</v>
      </c>
      <c r="V2834" s="3">
        <v>54.5916</v>
      </c>
    </row>
    <row r="2835" spans="1:22" ht="14.25" customHeight="1" x14ac:dyDescent="0.25">
      <c r="A2835" s="3">
        <v>2834</v>
      </c>
      <c r="B2835" s="3" t="s">
        <v>6011</v>
      </c>
      <c r="C2835" s="4">
        <f>YEAR(Table_1[[#This Row],[Order Date]])</f>
        <v>2014</v>
      </c>
      <c r="D2835" s="9">
        <v>41666</v>
      </c>
      <c r="E2835" s="3">
        <v>41671</v>
      </c>
      <c r="F2835" s="3" t="s">
        <v>23</v>
      </c>
      <c r="G2835" s="3" t="s">
        <v>6012</v>
      </c>
      <c r="H2835" s="3" t="s">
        <v>6013</v>
      </c>
      <c r="I2835" s="3" t="s">
        <v>41</v>
      </c>
      <c r="J2835" s="3" t="s">
        <v>27</v>
      </c>
      <c r="K2835" s="3" t="s">
        <v>5893</v>
      </c>
      <c r="L2835" s="3" t="s">
        <v>358</v>
      </c>
      <c r="M2835" s="3">
        <v>35244</v>
      </c>
      <c r="N2835" s="3" t="s">
        <v>30</v>
      </c>
      <c r="O2835" s="3" t="s">
        <v>640</v>
      </c>
      <c r="P2835" s="3" t="s">
        <v>46</v>
      </c>
      <c r="Q2835" s="3" t="s">
        <v>68</v>
      </c>
      <c r="R2835" s="3" t="s">
        <v>641</v>
      </c>
      <c r="S2835" s="3">
        <v>15.469999999999999</v>
      </c>
      <c r="T2835" s="3">
        <v>7</v>
      </c>
      <c r="U2835" s="3">
        <v>0</v>
      </c>
      <c r="V2835" s="3">
        <v>4.1768999999999998</v>
      </c>
    </row>
    <row r="2836" spans="1:22" ht="14.25" customHeight="1" x14ac:dyDescent="0.25">
      <c r="A2836" s="3">
        <v>2835</v>
      </c>
      <c r="B2836" s="3" t="s">
        <v>6011</v>
      </c>
      <c r="C2836" s="4">
        <f>YEAR(Table_1[[#This Row],[Order Date]])</f>
        <v>2014</v>
      </c>
      <c r="D2836" s="9">
        <v>41666</v>
      </c>
      <c r="E2836" s="3">
        <v>41671</v>
      </c>
      <c r="F2836" s="3" t="s">
        <v>23</v>
      </c>
      <c r="G2836" s="3" t="s">
        <v>6012</v>
      </c>
      <c r="H2836" s="3" t="s">
        <v>6013</v>
      </c>
      <c r="I2836" s="3" t="s">
        <v>41</v>
      </c>
      <c r="J2836" s="3" t="s">
        <v>27</v>
      </c>
      <c r="K2836" s="3" t="s">
        <v>5893</v>
      </c>
      <c r="L2836" s="3" t="s">
        <v>358</v>
      </c>
      <c r="M2836" s="3">
        <v>35244</v>
      </c>
      <c r="N2836" s="3" t="s">
        <v>30</v>
      </c>
      <c r="O2836" s="3" t="s">
        <v>748</v>
      </c>
      <c r="P2836" s="3" t="s">
        <v>46</v>
      </c>
      <c r="Q2836" s="3" t="s">
        <v>75</v>
      </c>
      <c r="R2836" s="3" t="s">
        <v>749</v>
      </c>
      <c r="S2836" s="3">
        <v>7.16</v>
      </c>
      <c r="T2836" s="3">
        <v>2</v>
      </c>
      <c r="U2836" s="3">
        <v>0</v>
      </c>
      <c r="V2836" s="3">
        <v>3.4367999999999999</v>
      </c>
    </row>
    <row r="2837" spans="1:22" ht="14.25" customHeight="1" x14ac:dyDescent="0.25">
      <c r="A2837" s="3">
        <v>2836</v>
      </c>
      <c r="B2837" s="3" t="s">
        <v>6014</v>
      </c>
      <c r="C2837" s="4">
        <f>YEAR(Table_1[[#This Row],[Order Date]])</f>
        <v>2014</v>
      </c>
      <c r="D2837" s="9">
        <v>41955</v>
      </c>
      <c r="E2837" s="3">
        <v>41960</v>
      </c>
      <c r="F2837" s="3" t="s">
        <v>50</v>
      </c>
      <c r="G2837" s="3" t="s">
        <v>2626</v>
      </c>
      <c r="H2837" s="3" t="s">
        <v>2627</v>
      </c>
      <c r="I2837" s="3" t="s">
        <v>26</v>
      </c>
      <c r="J2837" s="3" t="s">
        <v>27</v>
      </c>
      <c r="K2837" s="3" t="s">
        <v>42</v>
      </c>
      <c r="L2837" s="3" t="s">
        <v>43</v>
      </c>
      <c r="M2837" s="3">
        <v>90036</v>
      </c>
      <c r="N2837" s="3" t="s">
        <v>44</v>
      </c>
      <c r="O2837" s="3" t="s">
        <v>3619</v>
      </c>
      <c r="P2837" s="3" t="s">
        <v>46</v>
      </c>
      <c r="Q2837" s="3" t="s">
        <v>78</v>
      </c>
      <c r="R2837" s="3" t="s">
        <v>3620</v>
      </c>
      <c r="S2837" s="3">
        <v>10.89</v>
      </c>
      <c r="T2837" s="3">
        <v>1</v>
      </c>
      <c r="U2837" s="3">
        <v>0</v>
      </c>
      <c r="V2837" s="3">
        <v>2.8314000000000004</v>
      </c>
    </row>
    <row r="2838" spans="1:22" ht="14.25" customHeight="1" x14ac:dyDescent="0.25">
      <c r="A2838" s="3">
        <v>2837</v>
      </c>
      <c r="B2838" s="3" t="s">
        <v>6014</v>
      </c>
      <c r="C2838" s="4">
        <f>YEAR(Table_1[[#This Row],[Order Date]])</f>
        <v>2014</v>
      </c>
      <c r="D2838" s="9">
        <v>41955</v>
      </c>
      <c r="E2838" s="3">
        <v>41960</v>
      </c>
      <c r="F2838" s="3" t="s">
        <v>50</v>
      </c>
      <c r="G2838" s="3" t="s">
        <v>2626</v>
      </c>
      <c r="H2838" s="3" t="s">
        <v>2627</v>
      </c>
      <c r="I2838" s="3" t="s">
        <v>26</v>
      </c>
      <c r="J2838" s="3" t="s">
        <v>27</v>
      </c>
      <c r="K2838" s="3" t="s">
        <v>42</v>
      </c>
      <c r="L2838" s="3" t="s">
        <v>43</v>
      </c>
      <c r="M2838" s="3">
        <v>90036</v>
      </c>
      <c r="N2838" s="3" t="s">
        <v>44</v>
      </c>
      <c r="O2838" s="3" t="s">
        <v>6015</v>
      </c>
      <c r="P2838" s="3" t="s">
        <v>46</v>
      </c>
      <c r="Q2838" s="3" t="s">
        <v>90</v>
      </c>
      <c r="R2838" s="3" t="s">
        <v>6016</v>
      </c>
      <c r="S2838" s="3">
        <v>19.440000000000001</v>
      </c>
      <c r="T2838" s="3">
        <v>3</v>
      </c>
      <c r="U2838" s="3">
        <v>0</v>
      </c>
      <c r="V2838" s="3">
        <v>9.3312000000000008</v>
      </c>
    </row>
    <row r="2839" spans="1:22" ht="14.25" customHeight="1" x14ac:dyDescent="0.25">
      <c r="A2839" s="3">
        <v>2838</v>
      </c>
      <c r="B2839" s="3" t="s">
        <v>6014</v>
      </c>
      <c r="C2839" s="4">
        <f>YEAR(Table_1[[#This Row],[Order Date]])</f>
        <v>2014</v>
      </c>
      <c r="D2839" s="9">
        <v>41955</v>
      </c>
      <c r="E2839" s="3">
        <v>41960</v>
      </c>
      <c r="F2839" s="3" t="s">
        <v>50</v>
      </c>
      <c r="G2839" s="3" t="s">
        <v>2626</v>
      </c>
      <c r="H2839" s="3" t="s">
        <v>2627</v>
      </c>
      <c r="I2839" s="3" t="s">
        <v>26</v>
      </c>
      <c r="J2839" s="3" t="s">
        <v>27</v>
      </c>
      <c r="K2839" s="3" t="s">
        <v>42</v>
      </c>
      <c r="L2839" s="3" t="s">
        <v>43</v>
      </c>
      <c r="M2839" s="3">
        <v>90036</v>
      </c>
      <c r="N2839" s="3" t="s">
        <v>44</v>
      </c>
      <c r="O2839" s="3" t="s">
        <v>3917</v>
      </c>
      <c r="P2839" s="3" t="s">
        <v>46</v>
      </c>
      <c r="Q2839" s="3" t="s">
        <v>75</v>
      </c>
      <c r="R2839" s="3" t="s">
        <v>3918</v>
      </c>
      <c r="S2839" s="3">
        <v>121.6</v>
      </c>
      <c r="T2839" s="3">
        <v>5</v>
      </c>
      <c r="U2839" s="3">
        <v>0.2</v>
      </c>
      <c r="V2839" s="3">
        <v>39.519999999999989</v>
      </c>
    </row>
    <row r="2840" spans="1:22" ht="14.25" customHeight="1" x14ac:dyDescent="0.25">
      <c r="A2840" s="3">
        <v>2839</v>
      </c>
      <c r="B2840" s="3" t="s">
        <v>6017</v>
      </c>
      <c r="C2840" s="4">
        <f>YEAR(Table_1[[#This Row],[Order Date]])</f>
        <v>2013</v>
      </c>
      <c r="D2840" s="9">
        <v>41435</v>
      </c>
      <c r="E2840" s="3">
        <v>41438</v>
      </c>
      <c r="F2840" s="3" t="s">
        <v>188</v>
      </c>
      <c r="G2840" s="3" t="s">
        <v>5806</v>
      </c>
      <c r="H2840" s="3" t="s">
        <v>5807</v>
      </c>
      <c r="I2840" s="3" t="s">
        <v>26</v>
      </c>
      <c r="J2840" s="3" t="s">
        <v>27</v>
      </c>
      <c r="K2840" s="3" t="s">
        <v>5647</v>
      </c>
      <c r="L2840" s="3" t="s">
        <v>54</v>
      </c>
      <c r="M2840" s="3">
        <v>32303</v>
      </c>
      <c r="N2840" s="3" t="s">
        <v>30</v>
      </c>
      <c r="O2840" s="3" t="s">
        <v>3705</v>
      </c>
      <c r="P2840" s="3" t="s">
        <v>71</v>
      </c>
      <c r="Q2840" s="3" t="s">
        <v>682</v>
      </c>
      <c r="R2840" s="3" t="s">
        <v>3706</v>
      </c>
      <c r="S2840" s="3">
        <v>695.7</v>
      </c>
      <c r="T2840" s="3">
        <v>2</v>
      </c>
      <c r="U2840" s="3">
        <v>0.5</v>
      </c>
      <c r="V2840" s="3">
        <v>-27.827999999999975</v>
      </c>
    </row>
    <row r="2841" spans="1:22" ht="14.25" customHeight="1" x14ac:dyDescent="0.25">
      <c r="A2841" s="3">
        <v>2840</v>
      </c>
      <c r="B2841" s="3" t="s">
        <v>6018</v>
      </c>
      <c r="C2841" s="4">
        <f>YEAR(Table_1[[#This Row],[Order Date]])</f>
        <v>2012</v>
      </c>
      <c r="D2841" s="9">
        <v>41155</v>
      </c>
      <c r="E2841" s="3">
        <v>41160</v>
      </c>
      <c r="F2841" s="3" t="s">
        <v>23</v>
      </c>
      <c r="G2841" s="3" t="s">
        <v>704</v>
      </c>
      <c r="H2841" s="3" t="s">
        <v>705</v>
      </c>
      <c r="I2841" s="3" t="s">
        <v>41</v>
      </c>
      <c r="J2841" s="3" t="s">
        <v>27</v>
      </c>
      <c r="K2841" s="3" t="s">
        <v>266</v>
      </c>
      <c r="L2841" s="3" t="s">
        <v>267</v>
      </c>
      <c r="M2841" s="3">
        <v>10009</v>
      </c>
      <c r="N2841" s="3" t="s">
        <v>148</v>
      </c>
      <c r="O2841" s="3" t="s">
        <v>3031</v>
      </c>
      <c r="P2841" s="3" t="s">
        <v>46</v>
      </c>
      <c r="Q2841" s="3" t="s">
        <v>59</v>
      </c>
      <c r="R2841" s="3" t="s">
        <v>3032</v>
      </c>
      <c r="S2841" s="3">
        <v>120.33</v>
      </c>
      <c r="T2841" s="3">
        <v>1</v>
      </c>
      <c r="U2841" s="3">
        <v>0</v>
      </c>
      <c r="V2841" s="3">
        <v>31.285799999999995</v>
      </c>
    </row>
    <row r="2842" spans="1:22" ht="14.25" customHeight="1" x14ac:dyDescent="0.25">
      <c r="A2842" s="3">
        <v>2841</v>
      </c>
      <c r="B2842" s="3" t="s">
        <v>6019</v>
      </c>
      <c r="C2842" s="4">
        <f>YEAR(Table_1[[#This Row],[Order Date]])</f>
        <v>2011</v>
      </c>
      <c r="D2842" s="9">
        <v>40616</v>
      </c>
      <c r="E2842" s="3">
        <v>40621</v>
      </c>
      <c r="F2842" s="3" t="s">
        <v>50</v>
      </c>
      <c r="G2842" s="3" t="s">
        <v>2310</v>
      </c>
      <c r="H2842" s="3" t="s">
        <v>2311</v>
      </c>
      <c r="I2842" s="3" t="s">
        <v>102</v>
      </c>
      <c r="J2842" s="3" t="s">
        <v>27</v>
      </c>
      <c r="K2842" s="3" t="s">
        <v>4874</v>
      </c>
      <c r="L2842" s="3" t="s">
        <v>319</v>
      </c>
      <c r="M2842" s="3">
        <v>23320</v>
      </c>
      <c r="N2842" s="3" t="s">
        <v>30</v>
      </c>
      <c r="O2842" s="3" t="s">
        <v>1793</v>
      </c>
      <c r="P2842" s="3" t="s">
        <v>32</v>
      </c>
      <c r="Q2842" s="3" t="s">
        <v>36</v>
      </c>
      <c r="R2842" s="3" t="s">
        <v>1794</v>
      </c>
      <c r="S2842" s="3">
        <v>1139.92</v>
      </c>
      <c r="T2842" s="3">
        <v>4</v>
      </c>
      <c r="U2842" s="3">
        <v>0</v>
      </c>
      <c r="V2842" s="3">
        <v>284.98</v>
      </c>
    </row>
    <row r="2843" spans="1:22" ht="14.25" customHeight="1" x14ac:dyDescent="0.25">
      <c r="A2843" s="3">
        <v>2842</v>
      </c>
      <c r="B2843" s="3" t="s">
        <v>6020</v>
      </c>
      <c r="C2843" s="4">
        <f>YEAR(Table_1[[#This Row],[Order Date]])</f>
        <v>2014</v>
      </c>
      <c r="D2843" s="9">
        <v>41883</v>
      </c>
      <c r="E2843" s="3">
        <v>41887</v>
      </c>
      <c r="F2843" s="3" t="s">
        <v>23</v>
      </c>
      <c r="G2843" s="3" t="s">
        <v>1815</v>
      </c>
      <c r="H2843" s="3" t="s">
        <v>1816</v>
      </c>
      <c r="I2843" s="3" t="s">
        <v>26</v>
      </c>
      <c r="J2843" s="3" t="s">
        <v>27</v>
      </c>
      <c r="K2843" s="3" t="s">
        <v>1706</v>
      </c>
      <c r="L2843" s="3" t="s">
        <v>88</v>
      </c>
      <c r="M2843" s="3">
        <v>28314</v>
      </c>
      <c r="N2843" s="3" t="s">
        <v>30</v>
      </c>
      <c r="O2843" s="3" t="s">
        <v>3275</v>
      </c>
      <c r="P2843" s="3" t="s">
        <v>46</v>
      </c>
      <c r="Q2843" s="3" t="s">
        <v>90</v>
      </c>
      <c r="R2843" s="3" t="s">
        <v>3276</v>
      </c>
      <c r="S2843" s="3">
        <v>229.54400000000001</v>
      </c>
      <c r="T2843" s="3">
        <v>7</v>
      </c>
      <c r="U2843" s="3">
        <v>0.2</v>
      </c>
      <c r="V2843" s="3">
        <v>83.209699999999998</v>
      </c>
    </row>
    <row r="2844" spans="1:22" ht="14.25" customHeight="1" x14ac:dyDescent="0.25">
      <c r="A2844" s="3">
        <v>2843</v>
      </c>
      <c r="B2844" s="3" t="s">
        <v>6021</v>
      </c>
      <c r="C2844" s="4">
        <f>YEAR(Table_1[[#This Row],[Order Date]])</f>
        <v>2014</v>
      </c>
      <c r="D2844" s="9">
        <v>41722</v>
      </c>
      <c r="E2844" s="3">
        <v>41726</v>
      </c>
      <c r="F2844" s="3" t="s">
        <v>50</v>
      </c>
      <c r="G2844" s="3" t="s">
        <v>6022</v>
      </c>
      <c r="H2844" s="3" t="s">
        <v>6023</v>
      </c>
      <c r="I2844" s="3" t="s">
        <v>26</v>
      </c>
      <c r="J2844" s="3" t="s">
        <v>27</v>
      </c>
      <c r="K2844" s="3" t="s">
        <v>1681</v>
      </c>
      <c r="L2844" s="3" t="s">
        <v>104</v>
      </c>
      <c r="M2844" s="3">
        <v>77340</v>
      </c>
      <c r="N2844" s="3" t="s">
        <v>105</v>
      </c>
      <c r="O2844" s="3" t="s">
        <v>1689</v>
      </c>
      <c r="P2844" s="3" t="s">
        <v>46</v>
      </c>
      <c r="Q2844" s="3" t="s">
        <v>59</v>
      </c>
      <c r="R2844" s="3" t="s">
        <v>1690</v>
      </c>
      <c r="S2844" s="3">
        <v>143.72800000000001</v>
      </c>
      <c r="T2844" s="3">
        <v>2</v>
      </c>
      <c r="U2844" s="3">
        <v>0.2</v>
      </c>
      <c r="V2844" s="3">
        <v>-32.338800000000006</v>
      </c>
    </row>
    <row r="2845" spans="1:22" ht="14.25" customHeight="1" x14ac:dyDescent="0.25">
      <c r="A2845" s="3">
        <v>2844</v>
      </c>
      <c r="B2845" s="3" t="s">
        <v>6024</v>
      </c>
      <c r="C2845" s="4">
        <f>YEAR(Table_1[[#This Row],[Order Date]])</f>
        <v>2014</v>
      </c>
      <c r="D2845" s="9">
        <v>41778</v>
      </c>
      <c r="E2845" s="3">
        <v>41782</v>
      </c>
      <c r="F2845" s="3" t="s">
        <v>50</v>
      </c>
      <c r="G2845" s="3" t="s">
        <v>62</v>
      </c>
      <c r="H2845" s="3" t="s">
        <v>63</v>
      </c>
      <c r="I2845" s="3" t="s">
        <v>26</v>
      </c>
      <c r="J2845" s="3" t="s">
        <v>27</v>
      </c>
      <c r="K2845" s="3" t="s">
        <v>146</v>
      </c>
      <c r="L2845" s="3" t="s">
        <v>147</v>
      </c>
      <c r="M2845" s="3">
        <v>19140</v>
      </c>
      <c r="N2845" s="3" t="s">
        <v>148</v>
      </c>
      <c r="O2845" s="3" t="s">
        <v>5663</v>
      </c>
      <c r="P2845" s="3" t="s">
        <v>71</v>
      </c>
      <c r="Q2845" s="3" t="s">
        <v>161</v>
      </c>
      <c r="R2845" s="3" t="s">
        <v>5664</v>
      </c>
      <c r="S2845" s="3">
        <v>36.048000000000002</v>
      </c>
      <c r="T2845" s="3">
        <v>3</v>
      </c>
      <c r="U2845" s="3">
        <v>0.2</v>
      </c>
      <c r="V2845" s="3">
        <v>-0.90120000000000111</v>
      </c>
    </row>
    <row r="2846" spans="1:22" ht="14.25" customHeight="1" x14ac:dyDescent="0.25">
      <c r="A2846" s="3">
        <v>2845</v>
      </c>
      <c r="B2846" s="3" t="s">
        <v>6025</v>
      </c>
      <c r="C2846" s="4">
        <f>YEAR(Table_1[[#This Row],[Order Date]])</f>
        <v>2013</v>
      </c>
      <c r="D2846" s="9">
        <v>41636</v>
      </c>
      <c r="E2846" s="3">
        <v>41640</v>
      </c>
      <c r="F2846" s="3" t="s">
        <v>50</v>
      </c>
      <c r="G2846" s="3" t="s">
        <v>3456</v>
      </c>
      <c r="H2846" s="3" t="s">
        <v>3457</v>
      </c>
      <c r="I2846" s="3" t="s">
        <v>41</v>
      </c>
      <c r="J2846" s="3" t="s">
        <v>27</v>
      </c>
      <c r="K2846" s="3" t="s">
        <v>5675</v>
      </c>
      <c r="L2846" s="3" t="s">
        <v>211</v>
      </c>
      <c r="M2846" s="3">
        <v>60098</v>
      </c>
      <c r="N2846" s="3" t="s">
        <v>105</v>
      </c>
      <c r="O2846" s="3" t="s">
        <v>2060</v>
      </c>
      <c r="P2846" s="3" t="s">
        <v>32</v>
      </c>
      <c r="Q2846" s="3" t="s">
        <v>36</v>
      </c>
      <c r="R2846" s="3" t="s">
        <v>2061</v>
      </c>
      <c r="S2846" s="3">
        <v>845.48799999999994</v>
      </c>
      <c r="T2846" s="3">
        <v>8</v>
      </c>
      <c r="U2846" s="3">
        <v>0.3</v>
      </c>
      <c r="V2846" s="3">
        <v>-12.078400000000101</v>
      </c>
    </row>
    <row r="2847" spans="1:22" ht="14.25" customHeight="1" x14ac:dyDescent="0.25">
      <c r="A2847" s="3">
        <v>2846</v>
      </c>
      <c r="B2847" s="3" t="s">
        <v>6026</v>
      </c>
      <c r="C2847" s="4">
        <f>YEAR(Table_1[[#This Row],[Order Date]])</f>
        <v>2014</v>
      </c>
      <c r="D2847" s="9">
        <v>41961</v>
      </c>
      <c r="E2847" s="3">
        <v>41964</v>
      </c>
      <c r="F2847" s="3" t="s">
        <v>188</v>
      </c>
      <c r="G2847" s="3" t="s">
        <v>1655</v>
      </c>
      <c r="H2847" s="3" t="s">
        <v>1656</v>
      </c>
      <c r="I2847" s="3" t="s">
        <v>26</v>
      </c>
      <c r="J2847" s="3" t="s">
        <v>27</v>
      </c>
      <c r="K2847" s="3" t="s">
        <v>4096</v>
      </c>
      <c r="L2847" s="3" t="s">
        <v>1245</v>
      </c>
      <c r="M2847" s="3">
        <v>2149</v>
      </c>
      <c r="N2847" s="3" t="s">
        <v>148</v>
      </c>
      <c r="O2847" s="3" t="s">
        <v>875</v>
      </c>
      <c r="P2847" s="3" t="s">
        <v>46</v>
      </c>
      <c r="Q2847" s="3" t="s">
        <v>68</v>
      </c>
      <c r="R2847" s="3" t="s">
        <v>876</v>
      </c>
      <c r="S2847" s="3">
        <v>50.94</v>
      </c>
      <c r="T2847" s="3">
        <v>3</v>
      </c>
      <c r="U2847" s="3">
        <v>0</v>
      </c>
      <c r="V2847" s="3">
        <v>14.263200000000001</v>
      </c>
    </row>
    <row r="2848" spans="1:22" ht="14.25" customHeight="1" x14ac:dyDescent="0.25">
      <c r="A2848" s="3">
        <v>2847</v>
      </c>
      <c r="B2848" s="3" t="s">
        <v>6027</v>
      </c>
      <c r="C2848" s="4">
        <f>YEAR(Table_1[[#This Row],[Order Date]])</f>
        <v>2014</v>
      </c>
      <c r="D2848" s="9">
        <v>41893</v>
      </c>
      <c r="E2848" s="3">
        <v>41898</v>
      </c>
      <c r="F2848" s="3" t="s">
        <v>50</v>
      </c>
      <c r="G2848" s="3" t="s">
        <v>3155</v>
      </c>
      <c r="H2848" s="3" t="s">
        <v>3156</v>
      </c>
      <c r="I2848" s="3" t="s">
        <v>102</v>
      </c>
      <c r="J2848" s="3" t="s">
        <v>27</v>
      </c>
      <c r="K2848" s="3" t="s">
        <v>303</v>
      </c>
      <c r="L2848" s="3" t="s">
        <v>211</v>
      </c>
      <c r="M2848" s="3">
        <v>60653</v>
      </c>
      <c r="N2848" s="3" t="s">
        <v>105</v>
      </c>
      <c r="O2848" s="3" t="s">
        <v>1742</v>
      </c>
      <c r="P2848" s="3" t="s">
        <v>46</v>
      </c>
      <c r="Q2848" s="3" t="s">
        <v>75</v>
      </c>
      <c r="R2848" s="3" t="s">
        <v>1743</v>
      </c>
      <c r="S2848" s="3">
        <v>762.59399999999982</v>
      </c>
      <c r="T2848" s="3">
        <v>3</v>
      </c>
      <c r="U2848" s="3">
        <v>0.8</v>
      </c>
      <c r="V2848" s="3">
        <v>-1143.8910000000001</v>
      </c>
    </row>
    <row r="2849" spans="1:22" ht="14.25" customHeight="1" x14ac:dyDescent="0.25">
      <c r="A2849" s="3">
        <v>2848</v>
      </c>
      <c r="B2849" s="3" t="s">
        <v>6028</v>
      </c>
      <c r="C2849" s="4">
        <f>YEAR(Table_1[[#This Row],[Order Date]])</f>
        <v>2014</v>
      </c>
      <c r="D2849" s="9">
        <v>41738</v>
      </c>
      <c r="E2849" s="3">
        <v>41745</v>
      </c>
      <c r="F2849" s="3" t="s">
        <v>50</v>
      </c>
      <c r="G2849" s="3" t="s">
        <v>6029</v>
      </c>
      <c r="H2849" s="3" t="s">
        <v>6030</v>
      </c>
      <c r="I2849" s="3" t="s">
        <v>41</v>
      </c>
      <c r="J2849" s="3" t="s">
        <v>27</v>
      </c>
      <c r="K2849" s="3" t="s">
        <v>3261</v>
      </c>
      <c r="L2849" s="3" t="s">
        <v>1272</v>
      </c>
      <c r="M2849" s="3">
        <v>30076</v>
      </c>
      <c r="N2849" s="3" t="s">
        <v>30</v>
      </c>
      <c r="O2849" s="3" t="s">
        <v>6031</v>
      </c>
      <c r="P2849" s="3" t="s">
        <v>32</v>
      </c>
      <c r="Q2849" s="3" t="s">
        <v>65</v>
      </c>
      <c r="R2849" s="3" t="s">
        <v>6032</v>
      </c>
      <c r="S2849" s="3">
        <v>56.28</v>
      </c>
      <c r="T2849" s="3">
        <v>6</v>
      </c>
      <c r="U2849" s="3">
        <v>0</v>
      </c>
      <c r="V2849" s="3">
        <v>15.758400000000002</v>
      </c>
    </row>
    <row r="2850" spans="1:22" ht="14.25" customHeight="1" x14ac:dyDescent="0.25">
      <c r="A2850" s="3">
        <v>2849</v>
      </c>
      <c r="B2850" s="3" t="s">
        <v>6028</v>
      </c>
      <c r="C2850" s="4">
        <f>YEAR(Table_1[[#This Row],[Order Date]])</f>
        <v>2014</v>
      </c>
      <c r="D2850" s="9">
        <v>41738</v>
      </c>
      <c r="E2850" s="3">
        <v>41745</v>
      </c>
      <c r="F2850" s="3" t="s">
        <v>50</v>
      </c>
      <c r="G2850" s="3" t="s">
        <v>6029</v>
      </c>
      <c r="H2850" s="3" t="s">
        <v>6030</v>
      </c>
      <c r="I2850" s="3" t="s">
        <v>41</v>
      </c>
      <c r="J2850" s="3" t="s">
        <v>27</v>
      </c>
      <c r="K2850" s="3" t="s">
        <v>3261</v>
      </c>
      <c r="L2850" s="3" t="s">
        <v>1272</v>
      </c>
      <c r="M2850" s="3">
        <v>30076</v>
      </c>
      <c r="N2850" s="3" t="s">
        <v>30</v>
      </c>
      <c r="O2850" s="3" t="s">
        <v>4718</v>
      </c>
      <c r="P2850" s="3" t="s">
        <v>46</v>
      </c>
      <c r="Q2850" s="3" t="s">
        <v>75</v>
      </c>
      <c r="R2850" s="3" t="s">
        <v>4719</v>
      </c>
      <c r="S2850" s="3">
        <v>2690.9700000000003</v>
      </c>
      <c r="T2850" s="3">
        <v>3</v>
      </c>
      <c r="U2850" s="3">
        <v>0</v>
      </c>
      <c r="V2850" s="3">
        <v>1264.7558999999999</v>
      </c>
    </row>
    <row r="2851" spans="1:22" ht="14.25" customHeight="1" x14ac:dyDescent="0.25">
      <c r="A2851" s="3">
        <v>2850</v>
      </c>
      <c r="B2851" s="3" t="s">
        <v>6033</v>
      </c>
      <c r="C2851" s="4">
        <f>YEAR(Table_1[[#This Row],[Order Date]])</f>
        <v>2013</v>
      </c>
      <c r="D2851" s="9">
        <v>41607</v>
      </c>
      <c r="E2851" s="3">
        <v>41612</v>
      </c>
      <c r="F2851" s="3" t="s">
        <v>50</v>
      </c>
      <c r="G2851" s="3" t="s">
        <v>2672</v>
      </c>
      <c r="H2851" s="3" t="s">
        <v>2673</v>
      </c>
      <c r="I2851" s="3" t="s">
        <v>41</v>
      </c>
      <c r="J2851" s="3" t="s">
        <v>27</v>
      </c>
      <c r="K2851" s="3" t="s">
        <v>2289</v>
      </c>
      <c r="L2851" s="3" t="s">
        <v>54</v>
      </c>
      <c r="M2851" s="3">
        <v>32137</v>
      </c>
      <c r="N2851" s="3" t="s">
        <v>30</v>
      </c>
      <c r="O2851" s="3" t="s">
        <v>3362</v>
      </c>
      <c r="P2851" s="3" t="s">
        <v>46</v>
      </c>
      <c r="Q2851" s="3" t="s">
        <v>75</v>
      </c>
      <c r="R2851" s="3" t="s">
        <v>3363</v>
      </c>
      <c r="S2851" s="3">
        <v>7.4340000000000011</v>
      </c>
      <c r="T2851" s="3">
        <v>6</v>
      </c>
      <c r="U2851" s="3">
        <v>0.7</v>
      </c>
      <c r="V2851" s="3">
        <v>-5.6993999999999971</v>
      </c>
    </row>
    <row r="2852" spans="1:22" ht="14.25" customHeight="1" x14ac:dyDescent="0.25">
      <c r="A2852" s="3">
        <v>2851</v>
      </c>
      <c r="B2852" s="3" t="s">
        <v>6034</v>
      </c>
      <c r="C2852" s="4">
        <f>YEAR(Table_1[[#This Row],[Order Date]])</f>
        <v>2013</v>
      </c>
      <c r="D2852" s="9">
        <v>41428</v>
      </c>
      <c r="E2852" s="3">
        <v>41431</v>
      </c>
      <c r="F2852" s="3" t="s">
        <v>188</v>
      </c>
      <c r="G2852" s="3" t="s">
        <v>2861</v>
      </c>
      <c r="H2852" s="3" t="s">
        <v>2862</v>
      </c>
      <c r="I2852" s="3" t="s">
        <v>41</v>
      </c>
      <c r="J2852" s="3" t="s">
        <v>27</v>
      </c>
      <c r="K2852" s="3" t="s">
        <v>146</v>
      </c>
      <c r="L2852" s="3" t="s">
        <v>147</v>
      </c>
      <c r="M2852" s="3">
        <v>19120</v>
      </c>
      <c r="N2852" s="3" t="s">
        <v>148</v>
      </c>
      <c r="O2852" s="3" t="s">
        <v>1774</v>
      </c>
      <c r="P2852" s="3" t="s">
        <v>46</v>
      </c>
      <c r="Q2852" s="3" t="s">
        <v>59</v>
      </c>
      <c r="R2852" s="3" t="s">
        <v>1775</v>
      </c>
      <c r="S2852" s="3">
        <v>64.784000000000006</v>
      </c>
      <c r="T2852" s="3">
        <v>1</v>
      </c>
      <c r="U2852" s="3">
        <v>0.2</v>
      </c>
      <c r="V2852" s="3">
        <v>-12.956800000000005</v>
      </c>
    </row>
    <row r="2853" spans="1:22" ht="14.25" customHeight="1" x14ac:dyDescent="0.25">
      <c r="A2853" s="3">
        <v>2852</v>
      </c>
      <c r="B2853" s="3" t="s">
        <v>6035</v>
      </c>
      <c r="C2853" s="4">
        <f>YEAR(Table_1[[#This Row],[Order Date]])</f>
        <v>2014</v>
      </c>
      <c r="D2853" s="9">
        <v>41991</v>
      </c>
      <c r="E2853" s="3">
        <v>41996</v>
      </c>
      <c r="F2853" s="3" t="s">
        <v>50</v>
      </c>
      <c r="G2853" s="3" t="s">
        <v>6036</v>
      </c>
      <c r="H2853" s="3" t="s">
        <v>6037</v>
      </c>
      <c r="I2853" s="3" t="s">
        <v>102</v>
      </c>
      <c r="J2853" s="3" t="s">
        <v>27</v>
      </c>
      <c r="K2853" s="3" t="s">
        <v>497</v>
      </c>
      <c r="L2853" s="3" t="s">
        <v>254</v>
      </c>
      <c r="M2853" s="3">
        <v>47201</v>
      </c>
      <c r="N2853" s="3" t="s">
        <v>105</v>
      </c>
      <c r="O2853" s="3" t="s">
        <v>2846</v>
      </c>
      <c r="P2853" s="3" t="s">
        <v>46</v>
      </c>
      <c r="Q2853" s="3" t="s">
        <v>90</v>
      </c>
      <c r="R2853" s="3" t="s">
        <v>2847</v>
      </c>
      <c r="S2853" s="3">
        <v>28.16</v>
      </c>
      <c r="T2853" s="3">
        <v>4</v>
      </c>
      <c r="U2853" s="3">
        <v>0</v>
      </c>
      <c r="V2853" s="3">
        <v>13.235199999999999</v>
      </c>
    </row>
    <row r="2854" spans="1:22" ht="14.25" customHeight="1" x14ac:dyDescent="0.25">
      <c r="A2854" s="3">
        <v>2853</v>
      </c>
      <c r="B2854" s="3" t="s">
        <v>6038</v>
      </c>
      <c r="C2854" s="4">
        <f>YEAR(Table_1[[#This Row],[Order Date]])</f>
        <v>2013</v>
      </c>
      <c r="D2854" s="9">
        <v>41353</v>
      </c>
      <c r="E2854" s="3">
        <v>41355</v>
      </c>
      <c r="F2854" s="3" t="s">
        <v>23</v>
      </c>
      <c r="G2854" s="3" t="s">
        <v>5317</v>
      </c>
      <c r="H2854" s="3" t="s">
        <v>5318</v>
      </c>
      <c r="I2854" s="3" t="s">
        <v>26</v>
      </c>
      <c r="J2854" s="3" t="s">
        <v>27</v>
      </c>
      <c r="K2854" s="3" t="s">
        <v>2343</v>
      </c>
      <c r="L2854" s="3" t="s">
        <v>267</v>
      </c>
      <c r="M2854" s="3">
        <v>11572</v>
      </c>
      <c r="N2854" s="3" t="s">
        <v>148</v>
      </c>
      <c r="O2854" s="3" t="s">
        <v>6039</v>
      </c>
      <c r="P2854" s="3" t="s">
        <v>32</v>
      </c>
      <c r="Q2854" s="3" t="s">
        <v>65</v>
      </c>
      <c r="R2854" s="3" t="s">
        <v>6040</v>
      </c>
      <c r="S2854" s="3">
        <v>14.98</v>
      </c>
      <c r="T2854" s="3">
        <v>1</v>
      </c>
      <c r="U2854" s="3">
        <v>0</v>
      </c>
      <c r="V2854" s="3">
        <v>6.8908000000000005</v>
      </c>
    </row>
    <row r="2855" spans="1:22" ht="14.25" customHeight="1" x14ac:dyDescent="0.25">
      <c r="A2855" s="3">
        <v>2854</v>
      </c>
      <c r="B2855" s="3" t="s">
        <v>6038</v>
      </c>
      <c r="C2855" s="4">
        <f>YEAR(Table_1[[#This Row],[Order Date]])</f>
        <v>2013</v>
      </c>
      <c r="D2855" s="9">
        <v>41353</v>
      </c>
      <c r="E2855" s="3">
        <v>41355</v>
      </c>
      <c r="F2855" s="3" t="s">
        <v>23</v>
      </c>
      <c r="G2855" s="3" t="s">
        <v>5317</v>
      </c>
      <c r="H2855" s="3" t="s">
        <v>5318</v>
      </c>
      <c r="I2855" s="3" t="s">
        <v>26</v>
      </c>
      <c r="J2855" s="3" t="s">
        <v>27</v>
      </c>
      <c r="K2855" s="3" t="s">
        <v>2343</v>
      </c>
      <c r="L2855" s="3" t="s">
        <v>267</v>
      </c>
      <c r="M2855" s="3">
        <v>11572</v>
      </c>
      <c r="N2855" s="3" t="s">
        <v>148</v>
      </c>
      <c r="O2855" s="3" t="s">
        <v>2069</v>
      </c>
      <c r="P2855" s="3" t="s">
        <v>32</v>
      </c>
      <c r="Q2855" s="3" t="s">
        <v>65</v>
      </c>
      <c r="R2855" s="3" t="s">
        <v>2070</v>
      </c>
      <c r="S2855" s="3">
        <v>20.32</v>
      </c>
      <c r="T2855" s="3">
        <v>4</v>
      </c>
      <c r="U2855" s="3">
        <v>0</v>
      </c>
      <c r="V2855" s="3">
        <v>6.9087999999999994</v>
      </c>
    </row>
    <row r="2856" spans="1:22" ht="14.25" customHeight="1" x14ac:dyDescent="0.25">
      <c r="A2856" s="3">
        <v>2855</v>
      </c>
      <c r="B2856" s="3" t="s">
        <v>6041</v>
      </c>
      <c r="C2856" s="4">
        <f>YEAR(Table_1[[#This Row],[Order Date]])</f>
        <v>2014</v>
      </c>
      <c r="D2856" s="9">
        <v>41872</v>
      </c>
      <c r="E2856" s="3">
        <v>41872</v>
      </c>
      <c r="F2856" s="3" t="s">
        <v>1290</v>
      </c>
      <c r="G2856" s="3" t="s">
        <v>5459</v>
      </c>
      <c r="H2856" s="3" t="s">
        <v>5460</v>
      </c>
      <c r="I2856" s="3" t="s">
        <v>41</v>
      </c>
      <c r="J2856" s="3" t="s">
        <v>27</v>
      </c>
      <c r="K2856" s="3" t="s">
        <v>612</v>
      </c>
      <c r="L2856" s="3" t="s">
        <v>1245</v>
      </c>
      <c r="M2856" s="3">
        <v>2038</v>
      </c>
      <c r="N2856" s="3" t="s">
        <v>148</v>
      </c>
      <c r="O2856" s="3" t="s">
        <v>4076</v>
      </c>
      <c r="P2856" s="3" t="s">
        <v>46</v>
      </c>
      <c r="Q2856" s="3" t="s">
        <v>59</v>
      </c>
      <c r="R2856" s="3" t="s">
        <v>4077</v>
      </c>
      <c r="S2856" s="3">
        <v>40.29</v>
      </c>
      <c r="T2856" s="3">
        <v>3</v>
      </c>
      <c r="U2856" s="3">
        <v>0</v>
      </c>
      <c r="V2856" s="3">
        <v>10.475399999999999</v>
      </c>
    </row>
    <row r="2857" spans="1:22" ht="14.25" customHeight="1" x14ac:dyDescent="0.25">
      <c r="A2857" s="3">
        <v>2856</v>
      </c>
      <c r="B2857" s="3" t="s">
        <v>6042</v>
      </c>
      <c r="C2857" s="4">
        <f>YEAR(Table_1[[#This Row],[Order Date]])</f>
        <v>2014</v>
      </c>
      <c r="D2857" s="9">
        <v>41846</v>
      </c>
      <c r="E2857" s="3">
        <v>41852</v>
      </c>
      <c r="F2857" s="3" t="s">
        <v>50</v>
      </c>
      <c r="G2857" s="3" t="s">
        <v>1558</v>
      </c>
      <c r="H2857" s="3" t="s">
        <v>1559</v>
      </c>
      <c r="I2857" s="3" t="s">
        <v>26</v>
      </c>
      <c r="J2857" s="3" t="s">
        <v>27</v>
      </c>
      <c r="K2857" s="3" t="s">
        <v>5325</v>
      </c>
      <c r="L2857" s="3" t="s">
        <v>5326</v>
      </c>
      <c r="M2857" s="3">
        <v>57103</v>
      </c>
      <c r="N2857" s="3" t="s">
        <v>105</v>
      </c>
      <c r="O2857" s="3" t="s">
        <v>5730</v>
      </c>
      <c r="P2857" s="3" t="s">
        <v>46</v>
      </c>
      <c r="Q2857" s="3" t="s">
        <v>47</v>
      </c>
      <c r="R2857" s="3" t="s">
        <v>5731</v>
      </c>
      <c r="S2857" s="3">
        <v>20.23</v>
      </c>
      <c r="T2857" s="3">
        <v>7</v>
      </c>
      <c r="U2857" s="3">
        <v>0</v>
      </c>
      <c r="V2857" s="3">
        <v>9.5081000000000007</v>
      </c>
    </row>
    <row r="2858" spans="1:22" ht="14.25" customHeight="1" x14ac:dyDescent="0.25">
      <c r="A2858" s="3">
        <v>2857</v>
      </c>
      <c r="B2858" s="3" t="s">
        <v>6043</v>
      </c>
      <c r="C2858" s="4">
        <f>YEAR(Table_1[[#This Row],[Order Date]])</f>
        <v>2013</v>
      </c>
      <c r="D2858" s="9">
        <v>41513</v>
      </c>
      <c r="E2858" s="3">
        <v>41516</v>
      </c>
      <c r="F2858" s="3" t="s">
        <v>188</v>
      </c>
      <c r="G2858" s="3" t="s">
        <v>1183</v>
      </c>
      <c r="H2858" s="3" t="s">
        <v>1184</v>
      </c>
      <c r="I2858" s="3" t="s">
        <v>41</v>
      </c>
      <c r="J2858" s="3" t="s">
        <v>27</v>
      </c>
      <c r="K2858" s="3" t="s">
        <v>947</v>
      </c>
      <c r="L2858" s="3" t="s">
        <v>43</v>
      </c>
      <c r="M2858" s="3">
        <v>92037</v>
      </c>
      <c r="N2858" s="3" t="s">
        <v>44</v>
      </c>
      <c r="O2858" s="3" t="s">
        <v>1726</v>
      </c>
      <c r="P2858" s="3" t="s">
        <v>32</v>
      </c>
      <c r="Q2858" s="3" t="s">
        <v>36</v>
      </c>
      <c r="R2858" s="3" t="s">
        <v>1727</v>
      </c>
      <c r="S2858" s="3">
        <v>1603.1360000000002</v>
      </c>
      <c r="T2858" s="3">
        <v>4</v>
      </c>
      <c r="U2858" s="3">
        <v>0.2</v>
      </c>
      <c r="V2858" s="3">
        <v>100.19599999999997</v>
      </c>
    </row>
    <row r="2859" spans="1:22" ht="14.25" customHeight="1" x14ac:dyDescent="0.25">
      <c r="A2859" s="3">
        <v>2858</v>
      </c>
      <c r="B2859" s="3" t="s">
        <v>6044</v>
      </c>
      <c r="C2859" s="4">
        <f>YEAR(Table_1[[#This Row],[Order Date]])</f>
        <v>2013</v>
      </c>
      <c r="D2859" s="9">
        <v>41502</v>
      </c>
      <c r="E2859" s="3">
        <v>41504</v>
      </c>
      <c r="F2859" s="3" t="s">
        <v>23</v>
      </c>
      <c r="G2859" s="3" t="s">
        <v>6045</v>
      </c>
      <c r="H2859" s="3" t="s">
        <v>6046</v>
      </c>
      <c r="I2859" s="3" t="s">
        <v>26</v>
      </c>
      <c r="J2859" s="3" t="s">
        <v>27</v>
      </c>
      <c r="K2859" s="3" t="s">
        <v>1706</v>
      </c>
      <c r="L2859" s="3" t="s">
        <v>88</v>
      </c>
      <c r="M2859" s="3">
        <v>28314</v>
      </c>
      <c r="N2859" s="3" t="s">
        <v>30</v>
      </c>
      <c r="O2859" s="3" t="s">
        <v>4619</v>
      </c>
      <c r="P2859" s="3" t="s">
        <v>32</v>
      </c>
      <c r="Q2859" s="3" t="s">
        <v>36</v>
      </c>
      <c r="R2859" s="3" t="s">
        <v>4620</v>
      </c>
      <c r="S2859" s="3">
        <v>225.29600000000002</v>
      </c>
      <c r="T2859" s="3">
        <v>2</v>
      </c>
      <c r="U2859" s="3">
        <v>0.2</v>
      </c>
      <c r="V2859" s="3">
        <v>22.529599999999995</v>
      </c>
    </row>
    <row r="2860" spans="1:22" ht="14.25" customHeight="1" x14ac:dyDescent="0.25">
      <c r="A2860" s="3">
        <v>2859</v>
      </c>
      <c r="B2860" s="3" t="s">
        <v>6047</v>
      </c>
      <c r="C2860" s="4">
        <f>YEAR(Table_1[[#This Row],[Order Date]])</f>
        <v>2014</v>
      </c>
      <c r="D2860" s="9">
        <v>41779</v>
      </c>
      <c r="E2860" s="3">
        <v>41783</v>
      </c>
      <c r="F2860" s="3" t="s">
        <v>50</v>
      </c>
      <c r="G2860" s="3" t="s">
        <v>5523</v>
      </c>
      <c r="H2860" s="3" t="s">
        <v>5524</v>
      </c>
      <c r="I2860" s="3" t="s">
        <v>26</v>
      </c>
      <c r="J2860" s="3" t="s">
        <v>27</v>
      </c>
      <c r="K2860" s="3" t="s">
        <v>1736</v>
      </c>
      <c r="L2860" s="3" t="s">
        <v>1272</v>
      </c>
      <c r="M2860" s="3">
        <v>30318</v>
      </c>
      <c r="N2860" s="3" t="s">
        <v>30</v>
      </c>
      <c r="O2860" s="3" t="s">
        <v>2569</v>
      </c>
      <c r="P2860" s="3" t="s">
        <v>71</v>
      </c>
      <c r="Q2860" s="3" t="s">
        <v>161</v>
      </c>
      <c r="R2860" s="3" t="s">
        <v>2570</v>
      </c>
      <c r="S2860" s="3">
        <v>67.8</v>
      </c>
      <c r="T2860" s="3">
        <v>4</v>
      </c>
      <c r="U2860" s="3">
        <v>0</v>
      </c>
      <c r="V2860" s="3">
        <v>4.0679999999999978</v>
      </c>
    </row>
    <row r="2861" spans="1:22" ht="14.25" customHeight="1" x14ac:dyDescent="0.25">
      <c r="A2861" s="3">
        <v>2860</v>
      </c>
      <c r="B2861" s="3" t="s">
        <v>6047</v>
      </c>
      <c r="C2861" s="4">
        <f>YEAR(Table_1[[#This Row],[Order Date]])</f>
        <v>2014</v>
      </c>
      <c r="D2861" s="9">
        <v>41779</v>
      </c>
      <c r="E2861" s="3">
        <v>41783</v>
      </c>
      <c r="F2861" s="3" t="s">
        <v>50</v>
      </c>
      <c r="G2861" s="3" t="s">
        <v>5523</v>
      </c>
      <c r="H2861" s="3" t="s">
        <v>5524</v>
      </c>
      <c r="I2861" s="3" t="s">
        <v>26</v>
      </c>
      <c r="J2861" s="3" t="s">
        <v>27</v>
      </c>
      <c r="K2861" s="3" t="s">
        <v>1736</v>
      </c>
      <c r="L2861" s="3" t="s">
        <v>1272</v>
      </c>
      <c r="M2861" s="3">
        <v>30318</v>
      </c>
      <c r="N2861" s="3" t="s">
        <v>30</v>
      </c>
      <c r="O2861" s="3" t="s">
        <v>6048</v>
      </c>
      <c r="P2861" s="3" t="s">
        <v>71</v>
      </c>
      <c r="Q2861" s="3" t="s">
        <v>72</v>
      </c>
      <c r="R2861" s="3" t="s">
        <v>6049</v>
      </c>
      <c r="S2861" s="3">
        <v>377.96999999999997</v>
      </c>
      <c r="T2861" s="3">
        <v>3</v>
      </c>
      <c r="U2861" s="3">
        <v>0</v>
      </c>
      <c r="V2861" s="3">
        <v>98.272200000000012</v>
      </c>
    </row>
    <row r="2862" spans="1:22" ht="14.25" customHeight="1" x14ac:dyDescent="0.25">
      <c r="A2862" s="3">
        <v>2861</v>
      </c>
      <c r="B2862" s="3" t="s">
        <v>6047</v>
      </c>
      <c r="C2862" s="4">
        <f>YEAR(Table_1[[#This Row],[Order Date]])</f>
        <v>2014</v>
      </c>
      <c r="D2862" s="9">
        <v>41779</v>
      </c>
      <c r="E2862" s="3">
        <v>41783</v>
      </c>
      <c r="F2862" s="3" t="s">
        <v>50</v>
      </c>
      <c r="G2862" s="3" t="s">
        <v>5523</v>
      </c>
      <c r="H2862" s="3" t="s">
        <v>5524</v>
      </c>
      <c r="I2862" s="3" t="s">
        <v>26</v>
      </c>
      <c r="J2862" s="3" t="s">
        <v>27</v>
      </c>
      <c r="K2862" s="3" t="s">
        <v>1736</v>
      </c>
      <c r="L2862" s="3" t="s">
        <v>1272</v>
      </c>
      <c r="M2862" s="3">
        <v>30318</v>
      </c>
      <c r="N2862" s="3" t="s">
        <v>30</v>
      </c>
      <c r="O2862" s="3" t="s">
        <v>852</v>
      </c>
      <c r="P2862" s="3" t="s">
        <v>32</v>
      </c>
      <c r="Q2862" s="3" t="s">
        <v>33</v>
      </c>
      <c r="R2862" s="3" t="s">
        <v>853</v>
      </c>
      <c r="S2862" s="3">
        <v>1628.82</v>
      </c>
      <c r="T2862" s="3">
        <v>9</v>
      </c>
      <c r="U2862" s="3">
        <v>0</v>
      </c>
      <c r="V2862" s="3">
        <v>374.62859999999989</v>
      </c>
    </row>
    <row r="2863" spans="1:22" ht="14.25" customHeight="1" x14ac:dyDescent="0.25">
      <c r="A2863" s="3">
        <v>2862</v>
      </c>
      <c r="B2863" s="3" t="s">
        <v>6047</v>
      </c>
      <c r="C2863" s="4">
        <f>YEAR(Table_1[[#This Row],[Order Date]])</f>
        <v>2014</v>
      </c>
      <c r="D2863" s="9">
        <v>41779</v>
      </c>
      <c r="E2863" s="3">
        <v>41783</v>
      </c>
      <c r="F2863" s="3" t="s">
        <v>50</v>
      </c>
      <c r="G2863" s="3" t="s">
        <v>5523</v>
      </c>
      <c r="H2863" s="3" t="s">
        <v>5524</v>
      </c>
      <c r="I2863" s="3" t="s">
        <v>26</v>
      </c>
      <c r="J2863" s="3" t="s">
        <v>27</v>
      </c>
      <c r="K2863" s="3" t="s">
        <v>1736</v>
      </c>
      <c r="L2863" s="3" t="s">
        <v>1272</v>
      </c>
      <c r="M2863" s="3">
        <v>30318</v>
      </c>
      <c r="N2863" s="3" t="s">
        <v>30</v>
      </c>
      <c r="O2863" s="3" t="s">
        <v>3275</v>
      </c>
      <c r="P2863" s="3" t="s">
        <v>46</v>
      </c>
      <c r="Q2863" s="3" t="s">
        <v>90</v>
      </c>
      <c r="R2863" s="3" t="s">
        <v>3276</v>
      </c>
      <c r="S2863" s="3">
        <v>286.93</v>
      </c>
      <c r="T2863" s="3">
        <v>7</v>
      </c>
      <c r="U2863" s="3">
        <v>0</v>
      </c>
      <c r="V2863" s="3">
        <v>140.59569999999999</v>
      </c>
    </row>
    <row r="2864" spans="1:22" ht="14.25" customHeight="1" x14ac:dyDescent="0.25">
      <c r="A2864" s="3">
        <v>2863</v>
      </c>
      <c r="B2864" s="3" t="s">
        <v>6050</v>
      </c>
      <c r="C2864" s="4">
        <f>YEAR(Table_1[[#This Row],[Order Date]])</f>
        <v>2014</v>
      </c>
      <c r="D2864" s="9">
        <v>41864</v>
      </c>
      <c r="E2864" s="3">
        <v>41869</v>
      </c>
      <c r="F2864" s="3" t="s">
        <v>50</v>
      </c>
      <c r="G2864" s="3" t="s">
        <v>2495</v>
      </c>
      <c r="H2864" s="3" t="s">
        <v>2496</v>
      </c>
      <c r="I2864" s="3" t="s">
        <v>26</v>
      </c>
      <c r="J2864" s="3" t="s">
        <v>27</v>
      </c>
      <c r="K2864" s="3" t="s">
        <v>6051</v>
      </c>
      <c r="L2864" s="3" t="s">
        <v>54</v>
      </c>
      <c r="M2864" s="3">
        <v>32839</v>
      </c>
      <c r="N2864" s="3" t="s">
        <v>30</v>
      </c>
      <c r="O2864" s="3" t="s">
        <v>5773</v>
      </c>
      <c r="P2864" s="3" t="s">
        <v>46</v>
      </c>
      <c r="Q2864" s="3" t="s">
        <v>90</v>
      </c>
      <c r="R2864" s="3" t="s">
        <v>5774</v>
      </c>
      <c r="S2864" s="3">
        <v>20.736000000000004</v>
      </c>
      <c r="T2864" s="3">
        <v>4</v>
      </c>
      <c r="U2864" s="3">
        <v>0.2</v>
      </c>
      <c r="V2864" s="3">
        <v>7.2576000000000001</v>
      </c>
    </row>
    <row r="2865" spans="1:22" ht="14.25" customHeight="1" x14ac:dyDescent="0.25">
      <c r="A2865" s="3">
        <v>2864</v>
      </c>
      <c r="B2865" s="3" t="s">
        <v>6052</v>
      </c>
      <c r="C2865" s="4">
        <f>YEAR(Table_1[[#This Row],[Order Date]])</f>
        <v>2014</v>
      </c>
      <c r="D2865" s="9">
        <v>41865</v>
      </c>
      <c r="E2865" s="3">
        <v>41865</v>
      </c>
      <c r="F2865" s="3" t="s">
        <v>1290</v>
      </c>
      <c r="G2865" s="3" t="s">
        <v>2266</v>
      </c>
      <c r="H2865" s="3" t="s">
        <v>2267</v>
      </c>
      <c r="I2865" s="3" t="s">
        <v>26</v>
      </c>
      <c r="J2865" s="3" t="s">
        <v>27</v>
      </c>
      <c r="K2865" s="3" t="s">
        <v>127</v>
      </c>
      <c r="L2865" s="3" t="s">
        <v>43</v>
      </c>
      <c r="M2865" s="3">
        <v>94122</v>
      </c>
      <c r="N2865" s="3" t="s">
        <v>44</v>
      </c>
      <c r="O2865" s="3" t="s">
        <v>1824</v>
      </c>
      <c r="P2865" s="3" t="s">
        <v>46</v>
      </c>
      <c r="Q2865" s="3" t="s">
        <v>59</v>
      </c>
      <c r="R2865" s="3" t="s">
        <v>1825</v>
      </c>
      <c r="S2865" s="3">
        <v>31.44</v>
      </c>
      <c r="T2865" s="3">
        <v>3</v>
      </c>
      <c r="U2865" s="3">
        <v>0</v>
      </c>
      <c r="V2865" s="3">
        <v>8.4888000000000012</v>
      </c>
    </row>
    <row r="2866" spans="1:22" ht="14.25" customHeight="1" x14ac:dyDescent="0.25">
      <c r="A2866" s="3">
        <v>2865</v>
      </c>
      <c r="B2866" s="3" t="s">
        <v>6052</v>
      </c>
      <c r="C2866" s="4">
        <f>YEAR(Table_1[[#This Row],[Order Date]])</f>
        <v>2014</v>
      </c>
      <c r="D2866" s="9">
        <v>41865</v>
      </c>
      <c r="E2866" s="3">
        <v>41865</v>
      </c>
      <c r="F2866" s="3" t="s">
        <v>1290</v>
      </c>
      <c r="G2866" s="3" t="s">
        <v>2266</v>
      </c>
      <c r="H2866" s="3" t="s">
        <v>2267</v>
      </c>
      <c r="I2866" s="3" t="s">
        <v>26</v>
      </c>
      <c r="J2866" s="3" t="s">
        <v>27</v>
      </c>
      <c r="K2866" s="3" t="s">
        <v>127</v>
      </c>
      <c r="L2866" s="3" t="s">
        <v>43</v>
      </c>
      <c r="M2866" s="3">
        <v>94122</v>
      </c>
      <c r="N2866" s="3" t="s">
        <v>44</v>
      </c>
      <c r="O2866" s="3" t="s">
        <v>1428</v>
      </c>
      <c r="P2866" s="3" t="s">
        <v>46</v>
      </c>
      <c r="Q2866" s="3" t="s">
        <v>78</v>
      </c>
      <c r="R2866" s="3" t="s">
        <v>186</v>
      </c>
      <c r="S2866" s="3">
        <v>83.79</v>
      </c>
      <c r="T2866" s="3">
        <v>7</v>
      </c>
      <c r="U2866" s="3">
        <v>0</v>
      </c>
      <c r="V2866" s="3">
        <v>22.623299999999997</v>
      </c>
    </row>
    <row r="2867" spans="1:22" ht="14.25" customHeight="1" x14ac:dyDescent="0.25">
      <c r="A2867" s="3">
        <v>2866</v>
      </c>
      <c r="B2867" s="3" t="s">
        <v>6052</v>
      </c>
      <c r="C2867" s="4">
        <f>YEAR(Table_1[[#This Row],[Order Date]])</f>
        <v>2014</v>
      </c>
      <c r="D2867" s="9">
        <v>41865</v>
      </c>
      <c r="E2867" s="3">
        <v>41865</v>
      </c>
      <c r="F2867" s="3" t="s">
        <v>1290</v>
      </c>
      <c r="G2867" s="3" t="s">
        <v>2266</v>
      </c>
      <c r="H2867" s="3" t="s">
        <v>2267</v>
      </c>
      <c r="I2867" s="3" t="s">
        <v>26</v>
      </c>
      <c r="J2867" s="3" t="s">
        <v>27</v>
      </c>
      <c r="K2867" s="3" t="s">
        <v>127</v>
      </c>
      <c r="L2867" s="3" t="s">
        <v>43</v>
      </c>
      <c r="M2867" s="3">
        <v>94122</v>
      </c>
      <c r="N2867" s="3" t="s">
        <v>44</v>
      </c>
      <c r="O2867" s="3" t="s">
        <v>1561</v>
      </c>
      <c r="P2867" s="3" t="s">
        <v>46</v>
      </c>
      <c r="Q2867" s="3" t="s">
        <v>68</v>
      </c>
      <c r="R2867" s="3" t="s">
        <v>1562</v>
      </c>
      <c r="S2867" s="3">
        <v>59.519999999999996</v>
      </c>
      <c r="T2867" s="3">
        <v>3</v>
      </c>
      <c r="U2867" s="3">
        <v>0</v>
      </c>
      <c r="V2867" s="3">
        <v>15.475200000000001</v>
      </c>
    </row>
    <row r="2868" spans="1:22" ht="14.25" customHeight="1" x14ac:dyDescent="0.25">
      <c r="A2868" s="3">
        <v>2867</v>
      </c>
      <c r="B2868" s="3" t="s">
        <v>6052</v>
      </c>
      <c r="C2868" s="4">
        <f>YEAR(Table_1[[#This Row],[Order Date]])</f>
        <v>2014</v>
      </c>
      <c r="D2868" s="9">
        <v>41865</v>
      </c>
      <c r="E2868" s="3">
        <v>41865</v>
      </c>
      <c r="F2868" s="3" t="s">
        <v>1290</v>
      </c>
      <c r="G2868" s="3" t="s">
        <v>2266</v>
      </c>
      <c r="H2868" s="3" t="s">
        <v>2267</v>
      </c>
      <c r="I2868" s="3" t="s">
        <v>26</v>
      </c>
      <c r="J2868" s="3" t="s">
        <v>27</v>
      </c>
      <c r="K2868" s="3" t="s">
        <v>127</v>
      </c>
      <c r="L2868" s="3" t="s">
        <v>43</v>
      </c>
      <c r="M2868" s="3">
        <v>94122</v>
      </c>
      <c r="N2868" s="3" t="s">
        <v>44</v>
      </c>
      <c r="O2868" s="3" t="s">
        <v>6053</v>
      </c>
      <c r="P2868" s="3" t="s">
        <v>46</v>
      </c>
      <c r="Q2868" s="3" t="s">
        <v>578</v>
      </c>
      <c r="R2868" s="3" t="s">
        <v>186</v>
      </c>
      <c r="S2868" s="3">
        <v>31.92</v>
      </c>
      <c r="T2868" s="3">
        <v>4</v>
      </c>
      <c r="U2868" s="3">
        <v>0</v>
      </c>
      <c r="V2868" s="3">
        <v>9.2567999999999984</v>
      </c>
    </row>
    <row r="2869" spans="1:22" ht="14.25" customHeight="1" x14ac:dyDescent="0.25">
      <c r="A2869" s="3">
        <v>2868</v>
      </c>
      <c r="B2869" s="3" t="s">
        <v>6054</v>
      </c>
      <c r="C2869" s="4">
        <f>YEAR(Table_1[[#This Row],[Order Date]])</f>
        <v>2013</v>
      </c>
      <c r="D2869" s="9">
        <v>41589</v>
      </c>
      <c r="E2869" s="3">
        <v>41591</v>
      </c>
      <c r="F2869" s="3" t="s">
        <v>23</v>
      </c>
      <c r="G2869" s="3" t="s">
        <v>2623</v>
      </c>
      <c r="H2869" s="3" t="s">
        <v>2624</v>
      </c>
      <c r="I2869" s="3" t="s">
        <v>26</v>
      </c>
      <c r="J2869" s="3" t="s">
        <v>27</v>
      </c>
      <c r="K2869" s="3" t="s">
        <v>2835</v>
      </c>
      <c r="L2869" s="3" t="s">
        <v>498</v>
      </c>
      <c r="M2869" s="3">
        <v>43615</v>
      </c>
      <c r="N2869" s="3" t="s">
        <v>148</v>
      </c>
      <c r="O2869" s="3" t="s">
        <v>1296</v>
      </c>
      <c r="P2869" s="3" t="s">
        <v>46</v>
      </c>
      <c r="Q2869" s="3" t="s">
        <v>578</v>
      </c>
      <c r="R2869" s="3" t="s">
        <v>186</v>
      </c>
      <c r="S2869" s="3">
        <v>14.720000000000002</v>
      </c>
      <c r="T2869" s="3">
        <v>5</v>
      </c>
      <c r="U2869" s="3">
        <v>0.2</v>
      </c>
      <c r="V2869" s="3">
        <v>-3.3120000000000012</v>
      </c>
    </row>
    <row r="2870" spans="1:22" ht="14.25" customHeight="1" x14ac:dyDescent="0.25">
      <c r="A2870" s="3">
        <v>2869</v>
      </c>
      <c r="B2870" s="3" t="s">
        <v>6054</v>
      </c>
      <c r="C2870" s="4">
        <f>YEAR(Table_1[[#This Row],[Order Date]])</f>
        <v>2013</v>
      </c>
      <c r="D2870" s="9">
        <v>41589</v>
      </c>
      <c r="E2870" s="3">
        <v>41591</v>
      </c>
      <c r="F2870" s="3" t="s">
        <v>23</v>
      </c>
      <c r="G2870" s="3" t="s">
        <v>2623</v>
      </c>
      <c r="H2870" s="3" t="s">
        <v>2624</v>
      </c>
      <c r="I2870" s="3" t="s">
        <v>26</v>
      </c>
      <c r="J2870" s="3" t="s">
        <v>27</v>
      </c>
      <c r="K2870" s="3" t="s">
        <v>2835</v>
      </c>
      <c r="L2870" s="3" t="s">
        <v>498</v>
      </c>
      <c r="M2870" s="3">
        <v>43615</v>
      </c>
      <c r="N2870" s="3" t="s">
        <v>148</v>
      </c>
      <c r="O2870" s="3" t="s">
        <v>2808</v>
      </c>
      <c r="P2870" s="3" t="s">
        <v>46</v>
      </c>
      <c r="Q2870" s="3" t="s">
        <v>59</v>
      </c>
      <c r="R2870" s="3" t="s">
        <v>2809</v>
      </c>
      <c r="S2870" s="3">
        <v>38.975999999999999</v>
      </c>
      <c r="T2870" s="3">
        <v>3</v>
      </c>
      <c r="U2870" s="3">
        <v>0.2</v>
      </c>
      <c r="V2870" s="3">
        <v>-2.4359999999999999</v>
      </c>
    </row>
    <row r="2871" spans="1:22" ht="14.25" customHeight="1" x14ac:dyDescent="0.25">
      <c r="A2871" s="3">
        <v>2870</v>
      </c>
      <c r="B2871" s="3" t="s">
        <v>6055</v>
      </c>
      <c r="C2871" s="4">
        <f>YEAR(Table_1[[#This Row],[Order Date]])</f>
        <v>2014</v>
      </c>
      <c r="D2871" s="9">
        <v>41803</v>
      </c>
      <c r="E2871" s="3">
        <v>41810</v>
      </c>
      <c r="F2871" s="3" t="s">
        <v>50</v>
      </c>
      <c r="G2871" s="3" t="s">
        <v>564</v>
      </c>
      <c r="H2871" s="3" t="s">
        <v>565</v>
      </c>
      <c r="I2871" s="3" t="s">
        <v>26</v>
      </c>
      <c r="J2871" s="3" t="s">
        <v>27</v>
      </c>
      <c r="K2871" s="3" t="s">
        <v>1151</v>
      </c>
      <c r="L2871" s="3" t="s">
        <v>54</v>
      </c>
      <c r="M2871" s="3">
        <v>33710</v>
      </c>
      <c r="N2871" s="3" t="s">
        <v>30</v>
      </c>
      <c r="O2871" s="3" t="s">
        <v>6056</v>
      </c>
      <c r="P2871" s="3" t="s">
        <v>32</v>
      </c>
      <c r="Q2871" s="3" t="s">
        <v>65</v>
      </c>
      <c r="R2871" s="3" t="s">
        <v>6057</v>
      </c>
      <c r="S2871" s="3">
        <v>17.088000000000001</v>
      </c>
      <c r="T2871" s="3">
        <v>2</v>
      </c>
      <c r="U2871" s="3">
        <v>0.2</v>
      </c>
      <c r="V2871" s="3">
        <v>1.0679999999999996</v>
      </c>
    </row>
    <row r="2872" spans="1:22" ht="14.25" customHeight="1" x14ac:dyDescent="0.25">
      <c r="A2872" s="3">
        <v>2871</v>
      </c>
      <c r="B2872" s="3" t="s">
        <v>6058</v>
      </c>
      <c r="C2872" s="4">
        <f>YEAR(Table_1[[#This Row],[Order Date]])</f>
        <v>2011</v>
      </c>
      <c r="D2872" s="9">
        <v>40624</v>
      </c>
      <c r="E2872" s="3">
        <v>40628</v>
      </c>
      <c r="F2872" s="3" t="s">
        <v>50</v>
      </c>
      <c r="G2872" s="3" t="s">
        <v>6059</v>
      </c>
      <c r="H2872" s="3" t="s">
        <v>6060</v>
      </c>
      <c r="I2872" s="3" t="s">
        <v>41</v>
      </c>
      <c r="J2872" s="3" t="s">
        <v>27</v>
      </c>
      <c r="K2872" s="3" t="s">
        <v>1310</v>
      </c>
      <c r="L2872" s="3" t="s">
        <v>310</v>
      </c>
      <c r="M2872" s="3">
        <v>85705</v>
      </c>
      <c r="N2872" s="3" t="s">
        <v>44</v>
      </c>
      <c r="O2872" s="3" t="s">
        <v>5415</v>
      </c>
      <c r="P2872" s="3" t="s">
        <v>46</v>
      </c>
      <c r="Q2872" s="3" t="s">
        <v>90</v>
      </c>
      <c r="R2872" s="3" t="s">
        <v>5416</v>
      </c>
      <c r="S2872" s="3">
        <v>74.352000000000004</v>
      </c>
      <c r="T2872" s="3">
        <v>3</v>
      </c>
      <c r="U2872" s="3">
        <v>0.2</v>
      </c>
      <c r="V2872" s="3">
        <v>23.234999999999992</v>
      </c>
    </row>
    <row r="2873" spans="1:22" ht="14.25" customHeight="1" x14ac:dyDescent="0.25">
      <c r="A2873" s="3">
        <v>2872</v>
      </c>
      <c r="B2873" s="3" t="s">
        <v>6058</v>
      </c>
      <c r="C2873" s="4">
        <f>YEAR(Table_1[[#This Row],[Order Date]])</f>
        <v>2011</v>
      </c>
      <c r="D2873" s="9">
        <v>40624</v>
      </c>
      <c r="E2873" s="3">
        <v>40628</v>
      </c>
      <c r="F2873" s="3" t="s">
        <v>50</v>
      </c>
      <c r="G2873" s="3" t="s">
        <v>6059</v>
      </c>
      <c r="H2873" s="3" t="s">
        <v>6060</v>
      </c>
      <c r="I2873" s="3" t="s">
        <v>41</v>
      </c>
      <c r="J2873" s="3" t="s">
        <v>27</v>
      </c>
      <c r="K2873" s="3" t="s">
        <v>1310</v>
      </c>
      <c r="L2873" s="3" t="s">
        <v>310</v>
      </c>
      <c r="M2873" s="3">
        <v>85705</v>
      </c>
      <c r="N2873" s="3" t="s">
        <v>44</v>
      </c>
      <c r="O2873" s="3" t="s">
        <v>2095</v>
      </c>
      <c r="P2873" s="3" t="s">
        <v>32</v>
      </c>
      <c r="Q2873" s="3" t="s">
        <v>36</v>
      </c>
      <c r="R2873" s="3" t="s">
        <v>2096</v>
      </c>
      <c r="S2873" s="3">
        <v>314.35199999999998</v>
      </c>
      <c r="T2873" s="3">
        <v>3</v>
      </c>
      <c r="U2873" s="3">
        <v>0.2</v>
      </c>
      <c r="V2873" s="3">
        <v>-35.36460000000001</v>
      </c>
    </row>
    <row r="2874" spans="1:22" ht="14.25" customHeight="1" x14ac:dyDescent="0.25">
      <c r="A2874" s="3">
        <v>2873</v>
      </c>
      <c r="B2874" s="3" t="s">
        <v>6061</v>
      </c>
      <c r="C2874" s="4">
        <f>YEAR(Table_1[[#This Row],[Order Date]])</f>
        <v>2014</v>
      </c>
      <c r="D2874" s="9">
        <v>41806</v>
      </c>
      <c r="E2874" s="3">
        <v>41811</v>
      </c>
      <c r="F2874" s="3" t="s">
        <v>50</v>
      </c>
      <c r="G2874" s="3" t="s">
        <v>4888</v>
      </c>
      <c r="H2874" s="3" t="s">
        <v>4889</v>
      </c>
      <c r="I2874" s="3" t="s">
        <v>26</v>
      </c>
      <c r="J2874" s="3" t="s">
        <v>27</v>
      </c>
      <c r="K2874" s="3" t="s">
        <v>42</v>
      </c>
      <c r="L2874" s="3" t="s">
        <v>43</v>
      </c>
      <c r="M2874" s="3">
        <v>90036</v>
      </c>
      <c r="N2874" s="3" t="s">
        <v>44</v>
      </c>
      <c r="O2874" s="3" t="s">
        <v>1264</v>
      </c>
      <c r="P2874" s="3" t="s">
        <v>46</v>
      </c>
      <c r="Q2874" s="3" t="s">
        <v>68</v>
      </c>
      <c r="R2874" s="3" t="s">
        <v>1265</v>
      </c>
      <c r="S2874" s="3">
        <v>4.26</v>
      </c>
      <c r="T2874" s="3">
        <v>1</v>
      </c>
      <c r="U2874" s="3">
        <v>0</v>
      </c>
      <c r="V2874" s="3">
        <v>1.7465999999999999</v>
      </c>
    </row>
    <row r="2875" spans="1:22" ht="14.25" customHeight="1" x14ac:dyDescent="0.25">
      <c r="A2875" s="3">
        <v>2874</v>
      </c>
      <c r="B2875" s="3" t="s">
        <v>6062</v>
      </c>
      <c r="C2875" s="4">
        <f>YEAR(Table_1[[#This Row],[Order Date]])</f>
        <v>2014</v>
      </c>
      <c r="D2875" s="9">
        <v>41960</v>
      </c>
      <c r="E2875" s="3">
        <v>41966</v>
      </c>
      <c r="F2875" s="3" t="s">
        <v>50</v>
      </c>
      <c r="G2875" s="3" t="s">
        <v>2893</v>
      </c>
      <c r="H2875" s="3" t="s">
        <v>2894</v>
      </c>
      <c r="I2875" s="3" t="s">
        <v>26</v>
      </c>
      <c r="J2875" s="3" t="s">
        <v>27</v>
      </c>
      <c r="K2875" s="3" t="s">
        <v>947</v>
      </c>
      <c r="L2875" s="3" t="s">
        <v>43</v>
      </c>
      <c r="M2875" s="3">
        <v>92105</v>
      </c>
      <c r="N2875" s="3" t="s">
        <v>44</v>
      </c>
      <c r="O2875" s="3" t="s">
        <v>2082</v>
      </c>
      <c r="P2875" s="3" t="s">
        <v>46</v>
      </c>
      <c r="Q2875" s="3" t="s">
        <v>59</v>
      </c>
      <c r="R2875" s="3" t="s">
        <v>2083</v>
      </c>
      <c r="S2875" s="3">
        <v>811.28</v>
      </c>
      <c r="T2875" s="3">
        <v>8</v>
      </c>
      <c r="U2875" s="3">
        <v>0</v>
      </c>
      <c r="V2875" s="3">
        <v>24.338399999999979</v>
      </c>
    </row>
    <row r="2876" spans="1:22" ht="14.25" customHeight="1" x14ac:dyDescent="0.25">
      <c r="A2876" s="3">
        <v>2875</v>
      </c>
      <c r="B2876" s="3" t="s">
        <v>6063</v>
      </c>
      <c r="C2876" s="4">
        <f>YEAR(Table_1[[#This Row],[Order Date]])</f>
        <v>2014</v>
      </c>
      <c r="D2876" s="9">
        <v>42003</v>
      </c>
      <c r="E2876" s="3">
        <v>42005</v>
      </c>
      <c r="F2876" s="3" t="s">
        <v>188</v>
      </c>
      <c r="G2876" s="3" t="s">
        <v>2225</v>
      </c>
      <c r="H2876" s="3" t="s">
        <v>2226</v>
      </c>
      <c r="I2876" s="3" t="s">
        <v>26</v>
      </c>
      <c r="J2876" s="3" t="s">
        <v>27</v>
      </c>
      <c r="K2876" s="3" t="s">
        <v>266</v>
      </c>
      <c r="L2876" s="3" t="s">
        <v>267</v>
      </c>
      <c r="M2876" s="3">
        <v>10035</v>
      </c>
      <c r="N2876" s="3" t="s">
        <v>148</v>
      </c>
      <c r="O2876" s="3" t="s">
        <v>573</v>
      </c>
      <c r="P2876" s="3" t="s">
        <v>46</v>
      </c>
      <c r="Q2876" s="3" t="s">
        <v>269</v>
      </c>
      <c r="R2876" s="3" t="s">
        <v>574</v>
      </c>
      <c r="S2876" s="3">
        <v>6.0299999999999994</v>
      </c>
      <c r="T2876" s="3">
        <v>3</v>
      </c>
      <c r="U2876" s="3">
        <v>0</v>
      </c>
      <c r="V2876" s="3">
        <v>2.9546999999999999</v>
      </c>
    </row>
    <row r="2877" spans="1:22" ht="14.25" customHeight="1" x14ac:dyDescent="0.25">
      <c r="A2877" s="3">
        <v>2876</v>
      </c>
      <c r="B2877" s="3" t="s">
        <v>6064</v>
      </c>
      <c r="C2877" s="4">
        <f>YEAR(Table_1[[#This Row],[Order Date]])</f>
        <v>2013</v>
      </c>
      <c r="D2877" s="9">
        <v>41295</v>
      </c>
      <c r="E2877" s="3">
        <v>41297</v>
      </c>
      <c r="F2877" s="3" t="s">
        <v>23</v>
      </c>
      <c r="G2877" s="3" t="s">
        <v>1242</v>
      </c>
      <c r="H2877" s="3" t="s">
        <v>1243</v>
      </c>
      <c r="I2877" s="3" t="s">
        <v>26</v>
      </c>
      <c r="J2877" s="3" t="s">
        <v>27</v>
      </c>
      <c r="K2877" s="3" t="s">
        <v>947</v>
      </c>
      <c r="L2877" s="3" t="s">
        <v>43</v>
      </c>
      <c r="M2877" s="3">
        <v>92037</v>
      </c>
      <c r="N2877" s="3" t="s">
        <v>44</v>
      </c>
      <c r="O2877" s="3" t="s">
        <v>3891</v>
      </c>
      <c r="P2877" s="3" t="s">
        <v>32</v>
      </c>
      <c r="Q2877" s="3" t="s">
        <v>36</v>
      </c>
      <c r="R2877" s="3" t="s">
        <v>3892</v>
      </c>
      <c r="S2877" s="3">
        <v>153.56800000000001</v>
      </c>
      <c r="T2877" s="3">
        <v>2</v>
      </c>
      <c r="U2877" s="3">
        <v>0.2</v>
      </c>
      <c r="V2877" s="3">
        <v>-5.758800000000015</v>
      </c>
    </row>
    <row r="2878" spans="1:22" ht="14.25" customHeight="1" x14ac:dyDescent="0.25">
      <c r="A2878" s="3">
        <v>2877</v>
      </c>
      <c r="B2878" s="3" t="s">
        <v>6064</v>
      </c>
      <c r="C2878" s="4">
        <f>YEAR(Table_1[[#This Row],[Order Date]])</f>
        <v>2013</v>
      </c>
      <c r="D2878" s="9">
        <v>41295</v>
      </c>
      <c r="E2878" s="3">
        <v>41297</v>
      </c>
      <c r="F2878" s="3" t="s">
        <v>23</v>
      </c>
      <c r="G2878" s="3" t="s">
        <v>1242</v>
      </c>
      <c r="H2878" s="3" t="s">
        <v>1243</v>
      </c>
      <c r="I2878" s="3" t="s">
        <v>26</v>
      </c>
      <c r="J2878" s="3" t="s">
        <v>27</v>
      </c>
      <c r="K2878" s="3" t="s">
        <v>947</v>
      </c>
      <c r="L2878" s="3" t="s">
        <v>43</v>
      </c>
      <c r="M2878" s="3">
        <v>92037</v>
      </c>
      <c r="N2878" s="3" t="s">
        <v>44</v>
      </c>
      <c r="O2878" s="3" t="s">
        <v>1280</v>
      </c>
      <c r="P2878" s="3" t="s">
        <v>32</v>
      </c>
      <c r="Q2878" s="3" t="s">
        <v>36</v>
      </c>
      <c r="R2878" s="3" t="s">
        <v>1281</v>
      </c>
      <c r="S2878" s="3">
        <v>1013.4879999999999</v>
      </c>
      <c r="T2878" s="3">
        <v>7</v>
      </c>
      <c r="U2878" s="3">
        <v>0.2</v>
      </c>
      <c r="V2878" s="3">
        <v>76.011600000000016</v>
      </c>
    </row>
    <row r="2879" spans="1:22" ht="14.25" customHeight="1" x14ac:dyDescent="0.25">
      <c r="A2879" s="3">
        <v>2878</v>
      </c>
      <c r="B2879" s="3" t="s">
        <v>6065</v>
      </c>
      <c r="C2879" s="4">
        <f>YEAR(Table_1[[#This Row],[Order Date]])</f>
        <v>2013</v>
      </c>
      <c r="D2879" s="9">
        <v>41289</v>
      </c>
      <c r="E2879" s="3">
        <v>41293</v>
      </c>
      <c r="F2879" s="3" t="s">
        <v>50</v>
      </c>
      <c r="G2879" s="3" t="s">
        <v>5928</v>
      </c>
      <c r="H2879" s="3" t="s">
        <v>5929</v>
      </c>
      <c r="I2879" s="3" t="s">
        <v>102</v>
      </c>
      <c r="J2879" s="3" t="s">
        <v>27</v>
      </c>
      <c r="K2879" s="3" t="s">
        <v>787</v>
      </c>
      <c r="L2879" s="3" t="s">
        <v>788</v>
      </c>
      <c r="M2879" s="3">
        <v>7090</v>
      </c>
      <c r="N2879" s="3" t="s">
        <v>148</v>
      </c>
      <c r="O2879" s="3" t="s">
        <v>5033</v>
      </c>
      <c r="P2879" s="3" t="s">
        <v>46</v>
      </c>
      <c r="Q2879" s="3" t="s">
        <v>173</v>
      </c>
      <c r="R2879" s="3" t="s">
        <v>5034</v>
      </c>
      <c r="S2879" s="3">
        <v>52.34</v>
      </c>
      <c r="T2879" s="3">
        <v>2</v>
      </c>
      <c r="U2879" s="3">
        <v>0</v>
      </c>
      <c r="V2879" s="3">
        <v>24.599800000000002</v>
      </c>
    </row>
    <row r="2880" spans="1:22" ht="14.25" customHeight="1" x14ac:dyDescent="0.25">
      <c r="A2880" s="3">
        <v>2879</v>
      </c>
      <c r="B2880" s="3" t="s">
        <v>6065</v>
      </c>
      <c r="C2880" s="4">
        <f>YEAR(Table_1[[#This Row],[Order Date]])</f>
        <v>2013</v>
      </c>
      <c r="D2880" s="9">
        <v>41289</v>
      </c>
      <c r="E2880" s="3">
        <v>41293</v>
      </c>
      <c r="F2880" s="3" t="s">
        <v>50</v>
      </c>
      <c r="G2880" s="3" t="s">
        <v>5928</v>
      </c>
      <c r="H2880" s="3" t="s">
        <v>5929</v>
      </c>
      <c r="I2880" s="3" t="s">
        <v>102</v>
      </c>
      <c r="J2880" s="3" t="s">
        <v>27</v>
      </c>
      <c r="K2880" s="3" t="s">
        <v>787</v>
      </c>
      <c r="L2880" s="3" t="s">
        <v>788</v>
      </c>
      <c r="M2880" s="3">
        <v>7090</v>
      </c>
      <c r="N2880" s="3" t="s">
        <v>148</v>
      </c>
      <c r="O2880" s="3" t="s">
        <v>1468</v>
      </c>
      <c r="P2880" s="3" t="s">
        <v>46</v>
      </c>
      <c r="Q2880" s="3" t="s">
        <v>68</v>
      </c>
      <c r="R2880" s="3" t="s">
        <v>1469</v>
      </c>
      <c r="S2880" s="3">
        <v>4.66</v>
      </c>
      <c r="T2880" s="3">
        <v>2</v>
      </c>
      <c r="U2880" s="3">
        <v>0</v>
      </c>
      <c r="V2880" s="3">
        <v>1.3513999999999995</v>
      </c>
    </row>
    <row r="2881" spans="1:22" ht="14.25" customHeight="1" x14ac:dyDescent="0.25">
      <c r="A2881" s="3">
        <v>2880</v>
      </c>
      <c r="B2881" s="3" t="s">
        <v>6065</v>
      </c>
      <c r="C2881" s="4">
        <f>YEAR(Table_1[[#This Row],[Order Date]])</f>
        <v>2013</v>
      </c>
      <c r="D2881" s="9">
        <v>41289</v>
      </c>
      <c r="E2881" s="3">
        <v>41293</v>
      </c>
      <c r="F2881" s="3" t="s">
        <v>50</v>
      </c>
      <c r="G2881" s="3" t="s">
        <v>5928</v>
      </c>
      <c r="H2881" s="3" t="s">
        <v>5929</v>
      </c>
      <c r="I2881" s="3" t="s">
        <v>102</v>
      </c>
      <c r="J2881" s="3" t="s">
        <v>27</v>
      </c>
      <c r="K2881" s="3" t="s">
        <v>787</v>
      </c>
      <c r="L2881" s="3" t="s">
        <v>788</v>
      </c>
      <c r="M2881" s="3">
        <v>7090</v>
      </c>
      <c r="N2881" s="3" t="s">
        <v>148</v>
      </c>
      <c r="O2881" s="3" t="s">
        <v>478</v>
      </c>
      <c r="P2881" s="3" t="s">
        <v>71</v>
      </c>
      <c r="Q2881" s="3" t="s">
        <v>161</v>
      </c>
      <c r="R2881" s="3" t="s">
        <v>479</v>
      </c>
      <c r="S2881" s="3">
        <v>254.96999999999997</v>
      </c>
      <c r="T2881" s="3">
        <v>3</v>
      </c>
      <c r="U2881" s="3">
        <v>0</v>
      </c>
      <c r="V2881" s="3">
        <v>91.789199999999994</v>
      </c>
    </row>
    <row r="2882" spans="1:22" ht="14.25" customHeight="1" x14ac:dyDescent="0.25">
      <c r="A2882" s="3">
        <v>2881</v>
      </c>
      <c r="B2882" s="3" t="s">
        <v>6066</v>
      </c>
      <c r="C2882" s="4">
        <f>YEAR(Table_1[[#This Row],[Order Date]])</f>
        <v>2013</v>
      </c>
      <c r="D2882" s="9">
        <v>41537</v>
      </c>
      <c r="E2882" s="3">
        <v>41541</v>
      </c>
      <c r="F2882" s="3" t="s">
        <v>23</v>
      </c>
      <c r="G2882" s="3" t="s">
        <v>1497</v>
      </c>
      <c r="H2882" s="3" t="s">
        <v>1498</v>
      </c>
      <c r="I2882" s="3" t="s">
        <v>102</v>
      </c>
      <c r="J2882" s="3" t="s">
        <v>27</v>
      </c>
      <c r="K2882" s="3" t="s">
        <v>6067</v>
      </c>
      <c r="L2882" s="3" t="s">
        <v>788</v>
      </c>
      <c r="M2882" s="3">
        <v>7050</v>
      </c>
      <c r="N2882" s="3" t="s">
        <v>148</v>
      </c>
      <c r="O2882" s="3" t="s">
        <v>108</v>
      </c>
      <c r="P2882" s="3" t="s">
        <v>46</v>
      </c>
      <c r="Q2882" s="3" t="s">
        <v>75</v>
      </c>
      <c r="R2882" s="3" t="s">
        <v>109</v>
      </c>
      <c r="S2882" s="3">
        <v>25.44</v>
      </c>
      <c r="T2882" s="3">
        <v>6</v>
      </c>
      <c r="U2882" s="3">
        <v>0</v>
      </c>
      <c r="V2882" s="3">
        <v>12.72</v>
      </c>
    </row>
    <row r="2883" spans="1:22" ht="14.25" customHeight="1" x14ac:dyDescent="0.25">
      <c r="A2883" s="3">
        <v>2882</v>
      </c>
      <c r="B2883" s="3" t="s">
        <v>6066</v>
      </c>
      <c r="C2883" s="4">
        <f>YEAR(Table_1[[#This Row],[Order Date]])</f>
        <v>2013</v>
      </c>
      <c r="D2883" s="9">
        <v>41537</v>
      </c>
      <c r="E2883" s="3">
        <v>41541</v>
      </c>
      <c r="F2883" s="3" t="s">
        <v>23</v>
      </c>
      <c r="G2883" s="3" t="s">
        <v>1497</v>
      </c>
      <c r="H2883" s="3" t="s">
        <v>1498</v>
      </c>
      <c r="I2883" s="3" t="s">
        <v>102</v>
      </c>
      <c r="J2883" s="3" t="s">
        <v>27</v>
      </c>
      <c r="K2883" s="3" t="s">
        <v>6067</v>
      </c>
      <c r="L2883" s="3" t="s">
        <v>788</v>
      </c>
      <c r="M2883" s="3">
        <v>7050</v>
      </c>
      <c r="N2883" s="3" t="s">
        <v>148</v>
      </c>
      <c r="O2883" s="3" t="s">
        <v>2574</v>
      </c>
      <c r="P2883" s="3" t="s">
        <v>46</v>
      </c>
      <c r="Q2883" s="3" t="s">
        <v>578</v>
      </c>
      <c r="R2883" s="3" t="s">
        <v>2575</v>
      </c>
      <c r="S2883" s="3">
        <v>27.93</v>
      </c>
      <c r="T2883" s="3">
        <v>3</v>
      </c>
      <c r="U2883" s="3">
        <v>0</v>
      </c>
      <c r="V2883" s="3">
        <v>8.0996999999999986</v>
      </c>
    </row>
    <row r="2884" spans="1:22" ht="14.25" customHeight="1" x14ac:dyDescent="0.25">
      <c r="A2884" s="3">
        <v>2883</v>
      </c>
      <c r="B2884" s="3" t="s">
        <v>6068</v>
      </c>
      <c r="C2884" s="4">
        <f>YEAR(Table_1[[#This Row],[Order Date]])</f>
        <v>2011</v>
      </c>
      <c r="D2884" s="9">
        <v>40596</v>
      </c>
      <c r="E2884" s="3">
        <v>40600</v>
      </c>
      <c r="F2884" s="3" t="s">
        <v>50</v>
      </c>
      <c r="G2884" s="3" t="s">
        <v>5452</v>
      </c>
      <c r="H2884" s="3" t="s">
        <v>5453</v>
      </c>
      <c r="I2884" s="3" t="s">
        <v>26</v>
      </c>
      <c r="J2884" s="3" t="s">
        <v>27</v>
      </c>
      <c r="K2884" s="3" t="s">
        <v>5675</v>
      </c>
      <c r="L2884" s="3" t="s">
        <v>211</v>
      </c>
      <c r="M2884" s="3">
        <v>60098</v>
      </c>
      <c r="N2884" s="3" t="s">
        <v>105</v>
      </c>
      <c r="O2884" s="3" t="s">
        <v>2367</v>
      </c>
      <c r="P2884" s="3" t="s">
        <v>46</v>
      </c>
      <c r="Q2884" s="3" t="s">
        <v>75</v>
      </c>
      <c r="R2884" s="3" t="s">
        <v>2368</v>
      </c>
      <c r="S2884" s="3">
        <v>8.8499999999999979</v>
      </c>
      <c r="T2884" s="3">
        <v>5</v>
      </c>
      <c r="U2884" s="3">
        <v>0.8</v>
      </c>
      <c r="V2884" s="3">
        <v>-13.717499999999998</v>
      </c>
    </row>
    <row r="2885" spans="1:22" ht="14.25" customHeight="1" x14ac:dyDescent="0.25">
      <c r="A2885" s="3">
        <v>2884</v>
      </c>
      <c r="B2885" s="3" t="s">
        <v>6069</v>
      </c>
      <c r="C2885" s="4">
        <f>YEAR(Table_1[[#This Row],[Order Date]])</f>
        <v>2013</v>
      </c>
      <c r="D2885" s="9">
        <v>41590</v>
      </c>
      <c r="E2885" s="3">
        <v>41595</v>
      </c>
      <c r="F2885" s="3" t="s">
        <v>23</v>
      </c>
      <c r="G2885" s="3" t="s">
        <v>2648</v>
      </c>
      <c r="H2885" s="3" t="s">
        <v>2649</v>
      </c>
      <c r="I2885" s="3" t="s">
        <v>26</v>
      </c>
      <c r="J2885" s="3" t="s">
        <v>27</v>
      </c>
      <c r="K2885" s="3" t="s">
        <v>127</v>
      </c>
      <c r="L2885" s="3" t="s">
        <v>43</v>
      </c>
      <c r="M2885" s="3">
        <v>94110</v>
      </c>
      <c r="N2885" s="3" t="s">
        <v>44</v>
      </c>
      <c r="O2885" s="3" t="s">
        <v>3316</v>
      </c>
      <c r="P2885" s="3" t="s">
        <v>32</v>
      </c>
      <c r="Q2885" s="3" t="s">
        <v>65</v>
      </c>
      <c r="R2885" s="3" t="s">
        <v>3317</v>
      </c>
      <c r="S2885" s="3">
        <v>6.96</v>
      </c>
      <c r="T2885" s="3">
        <v>4</v>
      </c>
      <c r="U2885" s="3">
        <v>0</v>
      </c>
      <c r="V2885" s="3">
        <v>2.2271999999999998</v>
      </c>
    </row>
    <row r="2886" spans="1:22" ht="14.25" customHeight="1" x14ac:dyDescent="0.25">
      <c r="A2886" s="3">
        <v>2885</v>
      </c>
      <c r="B2886" s="3" t="s">
        <v>6070</v>
      </c>
      <c r="C2886" s="4">
        <f>YEAR(Table_1[[#This Row],[Order Date]])</f>
        <v>2013</v>
      </c>
      <c r="D2886" s="9">
        <v>41304</v>
      </c>
      <c r="E2886" s="3">
        <v>41308</v>
      </c>
      <c r="F2886" s="3" t="s">
        <v>50</v>
      </c>
      <c r="G2886" s="3" t="s">
        <v>1913</v>
      </c>
      <c r="H2886" s="3" t="s">
        <v>1914</v>
      </c>
      <c r="I2886" s="3" t="s">
        <v>26</v>
      </c>
      <c r="J2886" s="3" t="s">
        <v>27</v>
      </c>
      <c r="K2886" s="3" t="s">
        <v>127</v>
      </c>
      <c r="L2886" s="3" t="s">
        <v>43</v>
      </c>
      <c r="M2886" s="3">
        <v>94122</v>
      </c>
      <c r="N2886" s="3" t="s">
        <v>44</v>
      </c>
      <c r="O2886" s="3" t="s">
        <v>2471</v>
      </c>
      <c r="P2886" s="3" t="s">
        <v>46</v>
      </c>
      <c r="Q2886" s="3" t="s">
        <v>75</v>
      </c>
      <c r="R2886" s="3" t="s">
        <v>2472</v>
      </c>
      <c r="S2886" s="3">
        <v>17.456</v>
      </c>
      <c r="T2886" s="3">
        <v>2</v>
      </c>
      <c r="U2886" s="3">
        <v>0.2</v>
      </c>
      <c r="V2886" s="3">
        <v>5.8914</v>
      </c>
    </row>
    <row r="2887" spans="1:22" ht="14.25" customHeight="1" x14ac:dyDescent="0.25">
      <c r="A2887" s="3">
        <v>2886</v>
      </c>
      <c r="B2887" s="3" t="s">
        <v>6071</v>
      </c>
      <c r="C2887" s="4">
        <f>YEAR(Table_1[[#This Row],[Order Date]])</f>
        <v>2013</v>
      </c>
      <c r="D2887" s="9">
        <v>41566</v>
      </c>
      <c r="E2887" s="3">
        <v>41570</v>
      </c>
      <c r="F2887" s="3" t="s">
        <v>50</v>
      </c>
      <c r="G2887" s="3" t="s">
        <v>1827</v>
      </c>
      <c r="H2887" s="3" t="s">
        <v>1828</v>
      </c>
      <c r="I2887" s="3" t="s">
        <v>26</v>
      </c>
      <c r="J2887" s="3" t="s">
        <v>27</v>
      </c>
      <c r="K2887" s="3" t="s">
        <v>4075</v>
      </c>
      <c r="L2887" s="3" t="s">
        <v>310</v>
      </c>
      <c r="M2887" s="3">
        <v>85281</v>
      </c>
      <c r="N2887" s="3" t="s">
        <v>44</v>
      </c>
      <c r="O2887" s="3" t="s">
        <v>1537</v>
      </c>
      <c r="P2887" s="3" t="s">
        <v>32</v>
      </c>
      <c r="Q2887" s="3" t="s">
        <v>36</v>
      </c>
      <c r="R2887" s="3" t="s">
        <v>1538</v>
      </c>
      <c r="S2887" s="3">
        <v>307.92</v>
      </c>
      <c r="T2887" s="3">
        <v>5</v>
      </c>
      <c r="U2887" s="3">
        <v>0.2</v>
      </c>
      <c r="V2887" s="3">
        <v>-34.64100000000002</v>
      </c>
    </row>
    <row r="2888" spans="1:22" ht="14.25" customHeight="1" x14ac:dyDescent="0.25">
      <c r="A2888" s="3">
        <v>2887</v>
      </c>
      <c r="B2888" s="3" t="s">
        <v>6072</v>
      </c>
      <c r="C2888" s="4">
        <f>YEAR(Table_1[[#This Row],[Order Date]])</f>
        <v>2014</v>
      </c>
      <c r="D2888" s="9">
        <v>41992</v>
      </c>
      <c r="E2888" s="3">
        <v>41993</v>
      </c>
      <c r="F2888" s="3" t="s">
        <v>188</v>
      </c>
      <c r="G2888" s="3" t="s">
        <v>1827</v>
      </c>
      <c r="H2888" s="3" t="s">
        <v>1828</v>
      </c>
      <c r="I2888" s="3" t="s">
        <v>26</v>
      </c>
      <c r="J2888" s="3" t="s">
        <v>27</v>
      </c>
      <c r="K2888" s="3" t="s">
        <v>42</v>
      </c>
      <c r="L2888" s="3" t="s">
        <v>43</v>
      </c>
      <c r="M2888" s="3">
        <v>90008</v>
      </c>
      <c r="N2888" s="3" t="s">
        <v>44</v>
      </c>
      <c r="O2888" s="3" t="s">
        <v>1756</v>
      </c>
      <c r="P2888" s="3" t="s">
        <v>46</v>
      </c>
      <c r="Q2888" s="3" t="s">
        <v>68</v>
      </c>
      <c r="R2888" s="3" t="s">
        <v>1757</v>
      </c>
      <c r="S2888" s="3">
        <v>6.63</v>
      </c>
      <c r="T2888" s="3">
        <v>3</v>
      </c>
      <c r="U2888" s="3">
        <v>0</v>
      </c>
      <c r="V2888" s="3">
        <v>1.7901</v>
      </c>
    </row>
    <row r="2889" spans="1:22" ht="14.25" customHeight="1" x14ac:dyDescent="0.25">
      <c r="A2889" s="3">
        <v>2888</v>
      </c>
      <c r="B2889" s="3" t="s">
        <v>6072</v>
      </c>
      <c r="C2889" s="4">
        <f>YEAR(Table_1[[#This Row],[Order Date]])</f>
        <v>2014</v>
      </c>
      <c r="D2889" s="9">
        <v>41992</v>
      </c>
      <c r="E2889" s="3">
        <v>41993</v>
      </c>
      <c r="F2889" s="3" t="s">
        <v>188</v>
      </c>
      <c r="G2889" s="3" t="s">
        <v>1827</v>
      </c>
      <c r="H2889" s="3" t="s">
        <v>1828</v>
      </c>
      <c r="I2889" s="3" t="s">
        <v>26</v>
      </c>
      <c r="J2889" s="3" t="s">
        <v>27</v>
      </c>
      <c r="K2889" s="3" t="s">
        <v>42</v>
      </c>
      <c r="L2889" s="3" t="s">
        <v>43</v>
      </c>
      <c r="M2889" s="3">
        <v>90008</v>
      </c>
      <c r="N2889" s="3" t="s">
        <v>44</v>
      </c>
      <c r="O2889" s="3" t="s">
        <v>3353</v>
      </c>
      <c r="P2889" s="3" t="s">
        <v>46</v>
      </c>
      <c r="Q2889" s="3" t="s">
        <v>90</v>
      </c>
      <c r="R2889" s="3" t="s">
        <v>3354</v>
      </c>
      <c r="S2889" s="3">
        <v>12.96</v>
      </c>
      <c r="T2889" s="3">
        <v>2</v>
      </c>
      <c r="U2889" s="3">
        <v>0</v>
      </c>
      <c r="V2889" s="3">
        <v>6.2208000000000006</v>
      </c>
    </row>
    <row r="2890" spans="1:22" ht="14.25" customHeight="1" x14ac:dyDescent="0.25">
      <c r="A2890" s="3">
        <v>2889</v>
      </c>
      <c r="B2890" s="3" t="s">
        <v>6072</v>
      </c>
      <c r="C2890" s="4">
        <f>YEAR(Table_1[[#This Row],[Order Date]])</f>
        <v>2014</v>
      </c>
      <c r="D2890" s="9">
        <v>41992</v>
      </c>
      <c r="E2890" s="3">
        <v>41993</v>
      </c>
      <c r="F2890" s="3" t="s">
        <v>188</v>
      </c>
      <c r="G2890" s="3" t="s">
        <v>1827</v>
      </c>
      <c r="H2890" s="3" t="s">
        <v>1828</v>
      </c>
      <c r="I2890" s="3" t="s">
        <v>26</v>
      </c>
      <c r="J2890" s="3" t="s">
        <v>27</v>
      </c>
      <c r="K2890" s="3" t="s">
        <v>42</v>
      </c>
      <c r="L2890" s="3" t="s">
        <v>43</v>
      </c>
      <c r="M2890" s="3">
        <v>90008</v>
      </c>
      <c r="N2890" s="3" t="s">
        <v>44</v>
      </c>
      <c r="O2890" s="3" t="s">
        <v>2856</v>
      </c>
      <c r="P2890" s="3" t="s">
        <v>46</v>
      </c>
      <c r="Q2890" s="3" t="s">
        <v>90</v>
      </c>
      <c r="R2890" s="3" t="s">
        <v>2857</v>
      </c>
      <c r="S2890" s="3">
        <v>32.400000000000006</v>
      </c>
      <c r="T2890" s="3">
        <v>5</v>
      </c>
      <c r="U2890" s="3">
        <v>0</v>
      </c>
      <c r="V2890" s="3">
        <v>15.552000000000001</v>
      </c>
    </row>
    <row r="2891" spans="1:22" ht="14.25" customHeight="1" x14ac:dyDescent="0.25">
      <c r="A2891" s="3">
        <v>2890</v>
      </c>
      <c r="B2891" s="3" t="s">
        <v>6073</v>
      </c>
      <c r="C2891" s="4">
        <f>YEAR(Table_1[[#This Row],[Order Date]])</f>
        <v>2014</v>
      </c>
      <c r="D2891" s="9">
        <v>41946</v>
      </c>
      <c r="E2891" s="3">
        <v>41950</v>
      </c>
      <c r="F2891" s="3" t="s">
        <v>50</v>
      </c>
      <c r="G2891" s="3" t="s">
        <v>1503</v>
      </c>
      <c r="H2891" s="3" t="s">
        <v>1504</v>
      </c>
      <c r="I2891" s="3" t="s">
        <v>41</v>
      </c>
      <c r="J2891" s="3" t="s">
        <v>27</v>
      </c>
      <c r="K2891" s="3" t="s">
        <v>95</v>
      </c>
      <c r="L2891" s="3" t="s">
        <v>96</v>
      </c>
      <c r="M2891" s="3">
        <v>98105</v>
      </c>
      <c r="N2891" s="3" t="s">
        <v>44</v>
      </c>
      <c r="O2891" s="3" t="s">
        <v>6074</v>
      </c>
      <c r="P2891" s="3" t="s">
        <v>46</v>
      </c>
      <c r="Q2891" s="3" t="s">
        <v>90</v>
      </c>
      <c r="R2891" s="3" t="s">
        <v>6075</v>
      </c>
      <c r="S2891" s="3">
        <v>23.849999999999998</v>
      </c>
      <c r="T2891" s="3">
        <v>5</v>
      </c>
      <c r="U2891" s="3">
        <v>0</v>
      </c>
      <c r="V2891" s="3">
        <v>10.732499999999998</v>
      </c>
    </row>
    <row r="2892" spans="1:22" ht="14.25" customHeight="1" x14ac:dyDescent="0.25">
      <c r="A2892" s="3">
        <v>2891</v>
      </c>
      <c r="B2892" s="3" t="s">
        <v>6076</v>
      </c>
      <c r="C2892" s="4">
        <f>YEAR(Table_1[[#This Row],[Order Date]])</f>
        <v>2011</v>
      </c>
      <c r="D2892" s="9">
        <v>40662</v>
      </c>
      <c r="E2892" s="3">
        <v>40664</v>
      </c>
      <c r="F2892" s="3" t="s">
        <v>23</v>
      </c>
      <c r="G2892" s="3" t="s">
        <v>6077</v>
      </c>
      <c r="H2892" s="3" t="s">
        <v>6078</v>
      </c>
      <c r="I2892" s="3" t="s">
        <v>26</v>
      </c>
      <c r="J2892" s="3" t="s">
        <v>27</v>
      </c>
      <c r="K2892" s="3" t="s">
        <v>6079</v>
      </c>
      <c r="L2892" s="3" t="s">
        <v>736</v>
      </c>
      <c r="M2892" s="3">
        <v>70601</v>
      </c>
      <c r="N2892" s="3" t="s">
        <v>30</v>
      </c>
      <c r="O2892" s="3" t="s">
        <v>3102</v>
      </c>
      <c r="P2892" s="3" t="s">
        <v>32</v>
      </c>
      <c r="Q2892" s="3" t="s">
        <v>36</v>
      </c>
      <c r="R2892" s="3" t="s">
        <v>3103</v>
      </c>
      <c r="S2892" s="3">
        <v>51.96</v>
      </c>
      <c r="T2892" s="3">
        <v>2</v>
      </c>
      <c r="U2892" s="3">
        <v>0</v>
      </c>
      <c r="V2892" s="3">
        <v>12.990000000000002</v>
      </c>
    </row>
    <row r="2893" spans="1:22" ht="14.25" customHeight="1" x14ac:dyDescent="0.25">
      <c r="A2893" s="3">
        <v>2892</v>
      </c>
      <c r="B2893" s="3" t="s">
        <v>6076</v>
      </c>
      <c r="C2893" s="4">
        <f>YEAR(Table_1[[#This Row],[Order Date]])</f>
        <v>2011</v>
      </c>
      <c r="D2893" s="9">
        <v>40662</v>
      </c>
      <c r="E2893" s="3">
        <v>40664</v>
      </c>
      <c r="F2893" s="3" t="s">
        <v>23</v>
      </c>
      <c r="G2893" s="3" t="s">
        <v>6077</v>
      </c>
      <c r="H2893" s="3" t="s">
        <v>6078</v>
      </c>
      <c r="I2893" s="3" t="s">
        <v>26</v>
      </c>
      <c r="J2893" s="3" t="s">
        <v>27</v>
      </c>
      <c r="K2893" s="3" t="s">
        <v>6079</v>
      </c>
      <c r="L2893" s="3" t="s">
        <v>736</v>
      </c>
      <c r="M2893" s="3">
        <v>70601</v>
      </c>
      <c r="N2893" s="3" t="s">
        <v>30</v>
      </c>
      <c r="O2893" s="3" t="s">
        <v>3720</v>
      </c>
      <c r="P2893" s="3" t="s">
        <v>46</v>
      </c>
      <c r="Q2893" s="3" t="s">
        <v>75</v>
      </c>
      <c r="R2893" s="3" t="s">
        <v>3721</v>
      </c>
      <c r="S2893" s="3">
        <v>17.940000000000001</v>
      </c>
      <c r="T2893" s="3">
        <v>3</v>
      </c>
      <c r="U2893" s="3">
        <v>0</v>
      </c>
      <c r="V2893" s="3">
        <v>8.6112000000000002</v>
      </c>
    </row>
    <row r="2894" spans="1:22" ht="14.25" customHeight="1" x14ac:dyDescent="0.25">
      <c r="A2894" s="3">
        <v>2893</v>
      </c>
      <c r="B2894" s="3" t="s">
        <v>6080</v>
      </c>
      <c r="C2894" s="4">
        <f>YEAR(Table_1[[#This Row],[Order Date]])</f>
        <v>2014</v>
      </c>
      <c r="D2894" s="9">
        <v>41936</v>
      </c>
      <c r="E2894" s="3">
        <v>41942</v>
      </c>
      <c r="F2894" s="3" t="s">
        <v>50</v>
      </c>
      <c r="G2894" s="3" t="s">
        <v>371</v>
      </c>
      <c r="H2894" s="3" t="s">
        <v>372</v>
      </c>
      <c r="I2894" s="3" t="s">
        <v>41</v>
      </c>
      <c r="J2894" s="3" t="s">
        <v>27</v>
      </c>
      <c r="K2894" s="3" t="s">
        <v>389</v>
      </c>
      <c r="L2894" s="3" t="s">
        <v>267</v>
      </c>
      <c r="M2894" s="3">
        <v>14609</v>
      </c>
      <c r="N2894" s="3" t="s">
        <v>148</v>
      </c>
      <c r="O2894" s="3" t="s">
        <v>6081</v>
      </c>
      <c r="P2894" s="3" t="s">
        <v>46</v>
      </c>
      <c r="Q2894" s="3" t="s">
        <v>90</v>
      </c>
      <c r="R2894" s="3" t="s">
        <v>6082</v>
      </c>
      <c r="S2894" s="3">
        <v>11.56</v>
      </c>
      <c r="T2894" s="3">
        <v>2</v>
      </c>
      <c r="U2894" s="3">
        <v>0</v>
      </c>
      <c r="V2894" s="3">
        <v>5.6644000000000005</v>
      </c>
    </row>
    <row r="2895" spans="1:22" ht="14.25" customHeight="1" x14ac:dyDescent="0.25">
      <c r="A2895" s="3">
        <v>2894</v>
      </c>
      <c r="B2895" s="3" t="s">
        <v>6080</v>
      </c>
      <c r="C2895" s="4">
        <f>YEAR(Table_1[[#This Row],[Order Date]])</f>
        <v>2014</v>
      </c>
      <c r="D2895" s="9">
        <v>41936</v>
      </c>
      <c r="E2895" s="3">
        <v>41942</v>
      </c>
      <c r="F2895" s="3" t="s">
        <v>50</v>
      </c>
      <c r="G2895" s="3" t="s">
        <v>371</v>
      </c>
      <c r="H2895" s="3" t="s">
        <v>372</v>
      </c>
      <c r="I2895" s="3" t="s">
        <v>41</v>
      </c>
      <c r="J2895" s="3" t="s">
        <v>27</v>
      </c>
      <c r="K2895" s="3" t="s">
        <v>389</v>
      </c>
      <c r="L2895" s="3" t="s">
        <v>267</v>
      </c>
      <c r="M2895" s="3">
        <v>14609</v>
      </c>
      <c r="N2895" s="3" t="s">
        <v>148</v>
      </c>
      <c r="O2895" s="3" t="s">
        <v>913</v>
      </c>
      <c r="P2895" s="3" t="s">
        <v>46</v>
      </c>
      <c r="Q2895" s="3" t="s">
        <v>90</v>
      </c>
      <c r="R2895" s="3" t="s">
        <v>914</v>
      </c>
      <c r="S2895" s="3">
        <v>26.400000000000002</v>
      </c>
      <c r="T2895" s="3">
        <v>5</v>
      </c>
      <c r="U2895" s="3">
        <v>0</v>
      </c>
      <c r="V2895" s="3">
        <v>11.879999999999999</v>
      </c>
    </row>
    <row r="2896" spans="1:22" ht="14.25" customHeight="1" x14ac:dyDescent="0.25">
      <c r="A2896" s="3">
        <v>2895</v>
      </c>
      <c r="B2896" s="3" t="s">
        <v>6080</v>
      </c>
      <c r="C2896" s="4">
        <f>YEAR(Table_1[[#This Row],[Order Date]])</f>
        <v>2014</v>
      </c>
      <c r="D2896" s="9">
        <v>41936</v>
      </c>
      <c r="E2896" s="3">
        <v>41942</v>
      </c>
      <c r="F2896" s="3" t="s">
        <v>50</v>
      </c>
      <c r="G2896" s="3" t="s">
        <v>371</v>
      </c>
      <c r="H2896" s="3" t="s">
        <v>372</v>
      </c>
      <c r="I2896" s="3" t="s">
        <v>41</v>
      </c>
      <c r="J2896" s="3" t="s">
        <v>27</v>
      </c>
      <c r="K2896" s="3" t="s">
        <v>389</v>
      </c>
      <c r="L2896" s="3" t="s">
        <v>267</v>
      </c>
      <c r="M2896" s="3">
        <v>14609</v>
      </c>
      <c r="N2896" s="3" t="s">
        <v>148</v>
      </c>
      <c r="O2896" s="3" t="s">
        <v>6083</v>
      </c>
      <c r="P2896" s="3" t="s">
        <v>32</v>
      </c>
      <c r="Q2896" s="3" t="s">
        <v>65</v>
      </c>
      <c r="R2896" s="3" t="s">
        <v>6084</v>
      </c>
      <c r="S2896" s="3">
        <v>69.08</v>
      </c>
      <c r="T2896" s="3">
        <v>11</v>
      </c>
      <c r="U2896" s="3">
        <v>0</v>
      </c>
      <c r="V2896" s="3">
        <v>29.013600000000004</v>
      </c>
    </row>
    <row r="2897" spans="1:22" ht="14.25" customHeight="1" x14ac:dyDescent="0.25">
      <c r="A2897" s="3">
        <v>2896</v>
      </c>
      <c r="B2897" s="3" t="s">
        <v>6080</v>
      </c>
      <c r="C2897" s="4">
        <f>YEAR(Table_1[[#This Row],[Order Date]])</f>
        <v>2014</v>
      </c>
      <c r="D2897" s="9">
        <v>41936</v>
      </c>
      <c r="E2897" s="3">
        <v>41942</v>
      </c>
      <c r="F2897" s="3" t="s">
        <v>50</v>
      </c>
      <c r="G2897" s="3" t="s">
        <v>371</v>
      </c>
      <c r="H2897" s="3" t="s">
        <v>372</v>
      </c>
      <c r="I2897" s="3" t="s">
        <v>41</v>
      </c>
      <c r="J2897" s="3" t="s">
        <v>27</v>
      </c>
      <c r="K2897" s="3" t="s">
        <v>389</v>
      </c>
      <c r="L2897" s="3" t="s">
        <v>267</v>
      </c>
      <c r="M2897" s="3">
        <v>14609</v>
      </c>
      <c r="N2897" s="3" t="s">
        <v>148</v>
      </c>
      <c r="O2897" s="3" t="s">
        <v>766</v>
      </c>
      <c r="P2897" s="3" t="s">
        <v>71</v>
      </c>
      <c r="Q2897" s="3" t="s">
        <v>72</v>
      </c>
      <c r="R2897" s="3" t="s">
        <v>767</v>
      </c>
      <c r="S2897" s="3">
        <v>35.880000000000003</v>
      </c>
      <c r="T2897" s="3">
        <v>3</v>
      </c>
      <c r="U2897" s="3">
        <v>0</v>
      </c>
      <c r="V2897" s="3">
        <v>10.046400000000002</v>
      </c>
    </row>
    <row r="2898" spans="1:22" ht="14.25" customHeight="1" x14ac:dyDescent="0.25">
      <c r="A2898" s="3">
        <v>2897</v>
      </c>
      <c r="B2898" s="3" t="s">
        <v>6085</v>
      </c>
      <c r="C2898" s="4">
        <f>YEAR(Table_1[[#This Row],[Order Date]])</f>
        <v>2011</v>
      </c>
      <c r="D2898" s="9">
        <v>40632</v>
      </c>
      <c r="E2898" s="3">
        <v>40636</v>
      </c>
      <c r="F2898" s="3" t="s">
        <v>50</v>
      </c>
      <c r="G2898" s="3" t="s">
        <v>290</v>
      </c>
      <c r="H2898" s="3" t="s">
        <v>291</v>
      </c>
      <c r="I2898" s="3" t="s">
        <v>26</v>
      </c>
      <c r="J2898" s="3" t="s">
        <v>27</v>
      </c>
      <c r="K2898" s="3" t="s">
        <v>1173</v>
      </c>
      <c r="L2898" s="3" t="s">
        <v>267</v>
      </c>
      <c r="M2898" s="3">
        <v>11561</v>
      </c>
      <c r="N2898" s="3" t="s">
        <v>148</v>
      </c>
      <c r="O2898" s="3" t="s">
        <v>4245</v>
      </c>
      <c r="P2898" s="3" t="s">
        <v>46</v>
      </c>
      <c r="Q2898" s="3" t="s">
        <v>68</v>
      </c>
      <c r="R2898" s="3" t="s">
        <v>4246</v>
      </c>
      <c r="S2898" s="3">
        <v>49.65</v>
      </c>
      <c r="T2898" s="3">
        <v>5</v>
      </c>
      <c r="U2898" s="3">
        <v>0</v>
      </c>
      <c r="V2898" s="3">
        <v>20.853000000000002</v>
      </c>
    </row>
    <row r="2899" spans="1:22" ht="14.25" customHeight="1" x14ac:dyDescent="0.25">
      <c r="A2899" s="3">
        <v>2898</v>
      </c>
      <c r="B2899" s="3" t="s">
        <v>6086</v>
      </c>
      <c r="C2899" s="4">
        <f>YEAR(Table_1[[#This Row],[Order Date]])</f>
        <v>2013</v>
      </c>
      <c r="D2899" s="9">
        <v>41278</v>
      </c>
      <c r="E2899" s="3">
        <v>41283</v>
      </c>
      <c r="F2899" s="3" t="s">
        <v>50</v>
      </c>
      <c r="G2899" s="3" t="s">
        <v>3597</v>
      </c>
      <c r="H2899" s="3" t="s">
        <v>3598</v>
      </c>
      <c r="I2899" s="3" t="s">
        <v>41</v>
      </c>
      <c r="J2899" s="3" t="s">
        <v>27</v>
      </c>
      <c r="K2899" s="3" t="s">
        <v>467</v>
      </c>
      <c r="L2899" s="3" t="s">
        <v>88</v>
      </c>
      <c r="M2899" s="3">
        <v>28205</v>
      </c>
      <c r="N2899" s="3" t="s">
        <v>30</v>
      </c>
      <c r="O2899" s="3" t="s">
        <v>5426</v>
      </c>
      <c r="P2899" s="3" t="s">
        <v>71</v>
      </c>
      <c r="Q2899" s="3" t="s">
        <v>1216</v>
      </c>
      <c r="R2899" s="3" t="s">
        <v>5427</v>
      </c>
      <c r="S2899" s="3">
        <v>959.96800000000007</v>
      </c>
      <c r="T2899" s="3">
        <v>4</v>
      </c>
      <c r="U2899" s="3">
        <v>0.2</v>
      </c>
      <c r="V2899" s="3">
        <v>119.99599999999992</v>
      </c>
    </row>
    <row r="2900" spans="1:22" ht="14.25" customHeight="1" x14ac:dyDescent="0.25">
      <c r="A2900" s="3">
        <v>2899</v>
      </c>
      <c r="B2900" s="3" t="s">
        <v>6087</v>
      </c>
      <c r="C2900" s="4">
        <f>YEAR(Table_1[[#This Row],[Order Date]])</f>
        <v>2012</v>
      </c>
      <c r="D2900" s="9">
        <v>41025</v>
      </c>
      <c r="E2900" s="3">
        <v>41029</v>
      </c>
      <c r="F2900" s="3" t="s">
        <v>50</v>
      </c>
      <c r="G2900" s="3" t="s">
        <v>5502</v>
      </c>
      <c r="H2900" s="3" t="s">
        <v>5503</v>
      </c>
      <c r="I2900" s="3" t="s">
        <v>26</v>
      </c>
      <c r="J2900" s="3" t="s">
        <v>27</v>
      </c>
      <c r="K2900" s="3" t="s">
        <v>184</v>
      </c>
      <c r="L2900" s="3" t="s">
        <v>104</v>
      </c>
      <c r="M2900" s="3">
        <v>77036</v>
      </c>
      <c r="N2900" s="3" t="s">
        <v>105</v>
      </c>
      <c r="O2900" s="3" t="s">
        <v>1136</v>
      </c>
      <c r="P2900" s="3" t="s">
        <v>32</v>
      </c>
      <c r="Q2900" s="3" t="s">
        <v>36</v>
      </c>
      <c r="R2900" s="3" t="s">
        <v>1137</v>
      </c>
      <c r="S2900" s="3">
        <v>408.42200000000003</v>
      </c>
      <c r="T2900" s="3">
        <v>2</v>
      </c>
      <c r="U2900" s="3">
        <v>0.3</v>
      </c>
      <c r="V2900" s="3">
        <v>-5.8346000000000231</v>
      </c>
    </row>
    <row r="2901" spans="1:22" ht="14.25" customHeight="1" x14ac:dyDescent="0.25">
      <c r="A2901" s="3">
        <v>2900</v>
      </c>
      <c r="B2901" s="3" t="s">
        <v>6088</v>
      </c>
      <c r="C2901" s="4">
        <f>YEAR(Table_1[[#This Row],[Order Date]])</f>
        <v>2012</v>
      </c>
      <c r="D2901" s="9">
        <v>41164</v>
      </c>
      <c r="E2901" s="3">
        <v>41169</v>
      </c>
      <c r="F2901" s="3" t="s">
        <v>50</v>
      </c>
      <c r="G2901" s="3" t="s">
        <v>387</v>
      </c>
      <c r="H2901" s="3" t="s">
        <v>388</v>
      </c>
      <c r="I2901" s="3" t="s">
        <v>26</v>
      </c>
      <c r="J2901" s="3" t="s">
        <v>27</v>
      </c>
      <c r="K2901" s="3" t="s">
        <v>266</v>
      </c>
      <c r="L2901" s="3" t="s">
        <v>267</v>
      </c>
      <c r="M2901" s="3">
        <v>10035</v>
      </c>
      <c r="N2901" s="3" t="s">
        <v>148</v>
      </c>
      <c r="O2901" s="3" t="s">
        <v>5426</v>
      </c>
      <c r="P2901" s="3" t="s">
        <v>71</v>
      </c>
      <c r="Q2901" s="3" t="s">
        <v>1216</v>
      </c>
      <c r="R2901" s="3" t="s">
        <v>5427</v>
      </c>
      <c r="S2901" s="3">
        <v>479.98400000000004</v>
      </c>
      <c r="T2901" s="3">
        <v>2</v>
      </c>
      <c r="U2901" s="3">
        <v>0.2</v>
      </c>
      <c r="V2901" s="3">
        <v>59.997999999999962</v>
      </c>
    </row>
    <row r="2902" spans="1:22" ht="14.25" customHeight="1" x14ac:dyDescent="0.25">
      <c r="A2902" s="3">
        <v>2901</v>
      </c>
      <c r="B2902" s="3" t="s">
        <v>6088</v>
      </c>
      <c r="C2902" s="4">
        <f>YEAR(Table_1[[#This Row],[Order Date]])</f>
        <v>2012</v>
      </c>
      <c r="D2902" s="9">
        <v>41164</v>
      </c>
      <c r="E2902" s="3">
        <v>41169</v>
      </c>
      <c r="F2902" s="3" t="s">
        <v>50</v>
      </c>
      <c r="G2902" s="3" t="s">
        <v>387</v>
      </c>
      <c r="H2902" s="3" t="s">
        <v>388</v>
      </c>
      <c r="I2902" s="3" t="s">
        <v>26</v>
      </c>
      <c r="J2902" s="3" t="s">
        <v>27</v>
      </c>
      <c r="K2902" s="3" t="s">
        <v>266</v>
      </c>
      <c r="L2902" s="3" t="s">
        <v>267</v>
      </c>
      <c r="M2902" s="3">
        <v>10035</v>
      </c>
      <c r="N2902" s="3" t="s">
        <v>148</v>
      </c>
      <c r="O2902" s="3" t="s">
        <v>1550</v>
      </c>
      <c r="P2902" s="3" t="s">
        <v>46</v>
      </c>
      <c r="Q2902" s="3" t="s">
        <v>47</v>
      </c>
      <c r="R2902" s="3" t="s">
        <v>1551</v>
      </c>
      <c r="S2902" s="3">
        <v>12.6</v>
      </c>
      <c r="T2902" s="3">
        <v>4</v>
      </c>
      <c r="U2902" s="3">
        <v>0</v>
      </c>
      <c r="V2902" s="3">
        <v>6.048</v>
      </c>
    </row>
    <row r="2903" spans="1:22" ht="14.25" customHeight="1" x14ac:dyDescent="0.25">
      <c r="A2903" s="3">
        <v>2902</v>
      </c>
      <c r="B2903" s="3" t="s">
        <v>6089</v>
      </c>
      <c r="C2903" s="4">
        <f>YEAR(Table_1[[#This Row],[Order Date]])</f>
        <v>2014</v>
      </c>
      <c r="D2903" s="9">
        <v>41894</v>
      </c>
      <c r="E2903" s="3">
        <v>41898</v>
      </c>
      <c r="F2903" s="3" t="s">
        <v>50</v>
      </c>
      <c r="G2903" s="3" t="s">
        <v>5603</v>
      </c>
      <c r="H2903" s="3" t="s">
        <v>5604</v>
      </c>
      <c r="I2903" s="3" t="s">
        <v>102</v>
      </c>
      <c r="J2903" s="3" t="s">
        <v>27</v>
      </c>
      <c r="K2903" s="3" t="s">
        <v>497</v>
      </c>
      <c r="L2903" s="3" t="s">
        <v>1272</v>
      </c>
      <c r="M2903" s="3">
        <v>31907</v>
      </c>
      <c r="N2903" s="3" t="s">
        <v>30</v>
      </c>
      <c r="O2903" s="3" t="s">
        <v>3053</v>
      </c>
      <c r="P2903" s="3" t="s">
        <v>46</v>
      </c>
      <c r="Q2903" s="3" t="s">
        <v>90</v>
      </c>
      <c r="R2903" s="3" t="s">
        <v>3054</v>
      </c>
      <c r="S2903" s="3">
        <v>184.66</v>
      </c>
      <c r="T2903" s="3">
        <v>7</v>
      </c>
      <c r="U2903" s="3">
        <v>0</v>
      </c>
      <c r="V2903" s="3">
        <v>84.943599999999989</v>
      </c>
    </row>
    <row r="2904" spans="1:22" ht="14.25" customHeight="1" x14ac:dyDescent="0.25">
      <c r="A2904" s="3">
        <v>2903</v>
      </c>
      <c r="B2904" s="3" t="s">
        <v>6090</v>
      </c>
      <c r="C2904" s="4">
        <f>YEAR(Table_1[[#This Row],[Order Date]])</f>
        <v>2013</v>
      </c>
      <c r="D2904" s="9">
        <v>41438</v>
      </c>
      <c r="E2904" s="3">
        <v>41443</v>
      </c>
      <c r="F2904" s="3" t="s">
        <v>50</v>
      </c>
      <c r="G2904" s="3" t="s">
        <v>2152</v>
      </c>
      <c r="H2904" s="3" t="s">
        <v>2153</v>
      </c>
      <c r="I2904" s="3" t="s">
        <v>26</v>
      </c>
      <c r="J2904" s="3" t="s">
        <v>27</v>
      </c>
      <c r="K2904" s="3" t="s">
        <v>303</v>
      </c>
      <c r="L2904" s="3" t="s">
        <v>211</v>
      </c>
      <c r="M2904" s="3">
        <v>60610</v>
      </c>
      <c r="N2904" s="3" t="s">
        <v>105</v>
      </c>
      <c r="O2904" s="3" t="s">
        <v>4860</v>
      </c>
      <c r="P2904" s="3" t="s">
        <v>46</v>
      </c>
      <c r="Q2904" s="3" t="s">
        <v>90</v>
      </c>
      <c r="R2904" s="3" t="s">
        <v>4861</v>
      </c>
      <c r="S2904" s="3">
        <v>23.120000000000005</v>
      </c>
      <c r="T2904" s="3">
        <v>5</v>
      </c>
      <c r="U2904" s="3">
        <v>0.2</v>
      </c>
      <c r="V2904" s="3">
        <v>8.3810000000000002</v>
      </c>
    </row>
    <row r="2905" spans="1:22" ht="14.25" customHeight="1" x14ac:dyDescent="0.25">
      <c r="A2905" s="3">
        <v>2904</v>
      </c>
      <c r="B2905" s="3" t="s">
        <v>6091</v>
      </c>
      <c r="C2905" s="4">
        <f>YEAR(Table_1[[#This Row],[Order Date]])</f>
        <v>2013</v>
      </c>
      <c r="D2905" s="9">
        <v>41453</v>
      </c>
      <c r="E2905" s="3">
        <v>41457</v>
      </c>
      <c r="F2905" s="3" t="s">
        <v>50</v>
      </c>
      <c r="G2905" s="3" t="s">
        <v>4616</v>
      </c>
      <c r="H2905" s="3" t="s">
        <v>4617</v>
      </c>
      <c r="I2905" s="3" t="s">
        <v>41</v>
      </c>
      <c r="J2905" s="3" t="s">
        <v>27</v>
      </c>
      <c r="K2905" s="3" t="s">
        <v>6092</v>
      </c>
      <c r="L2905" s="3" t="s">
        <v>211</v>
      </c>
      <c r="M2905" s="3">
        <v>60035</v>
      </c>
      <c r="N2905" s="3" t="s">
        <v>105</v>
      </c>
      <c r="O2905" s="3" t="s">
        <v>4250</v>
      </c>
      <c r="P2905" s="3" t="s">
        <v>46</v>
      </c>
      <c r="Q2905" s="3" t="s">
        <v>90</v>
      </c>
      <c r="R2905" s="3" t="s">
        <v>4251</v>
      </c>
      <c r="S2905" s="3">
        <v>37.463999999999999</v>
      </c>
      <c r="T2905" s="3">
        <v>7</v>
      </c>
      <c r="U2905" s="3">
        <v>0.2</v>
      </c>
      <c r="V2905" s="3">
        <v>12.175799999999999</v>
      </c>
    </row>
    <row r="2906" spans="1:22" ht="14.25" customHeight="1" x14ac:dyDescent="0.25">
      <c r="A2906" s="3">
        <v>2905</v>
      </c>
      <c r="B2906" s="3" t="s">
        <v>6091</v>
      </c>
      <c r="C2906" s="4">
        <f>YEAR(Table_1[[#This Row],[Order Date]])</f>
        <v>2013</v>
      </c>
      <c r="D2906" s="9">
        <v>41453</v>
      </c>
      <c r="E2906" s="3">
        <v>41457</v>
      </c>
      <c r="F2906" s="3" t="s">
        <v>50</v>
      </c>
      <c r="G2906" s="3" t="s">
        <v>4616</v>
      </c>
      <c r="H2906" s="3" t="s">
        <v>4617</v>
      </c>
      <c r="I2906" s="3" t="s">
        <v>41</v>
      </c>
      <c r="J2906" s="3" t="s">
        <v>27</v>
      </c>
      <c r="K2906" s="3" t="s">
        <v>6092</v>
      </c>
      <c r="L2906" s="3" t="s">
        <v>211</v>
      </c>
      <c r="M2906" s="3">
        <v>60035</v>
      </c>
      <c r="N2906" s="3" t="s">
        <v>105</v>
      </c>
      <c r="O2906" s="3" t="s">
        <v>4768</v>
      </c>
      <c r="P2906" s="3" t="s">
        <v>32</v>
      </c>
      <c r="Q2906" s="3" t="s">
        <v>36</v>
      </c>
      <c r="R2906" s="3" t="s">
        <v>4769</v>
      </c>
      <c r="S2906" s="3">
        <v>539.65800000000002</v>
      </c>
      <c r="T2906" s="3">
        <v>3</v>
      </c>
      <c r="U2906" s="3">
        <v>0.3</v>
      </c>
      <c r="V2906" s="3">
        <v>-7.7094000000001017</v>
      </c>
    </row>
    <row r="2907" spans="1:22" ht="14.25" customHeight="1" x14ac:dyDescent="0.25">
      <c r="A2907" s="3">
        <v>2906</v>
      </c>
      <c r="B2907" s="3" t="s">
        <v>6093</v>
      </c>
      <c r="C2907" s="4">
        <f>YEAR(Table_1[[#This Row],[Order Date]])</f>
        <v>2011</v>
      </c>
      <c r="D2907" s="9">
        <v>40812</v>
      </c>
      <c r="E2907" s="3">
        <v>40816</v>
      </c>
      <c r="F2907" s="3" t="s">
        <v>50</v>
      </c>
      <c r="G2907" s="3" t="s">
        <v>377</v>
      </c>
      <c r="H2907" s="3" t="s">
        <v>378</v>
      </c>
      <c r="I2907" s="3" t="s">
        <v>102</v>
      </c>
      <c r="J2907" s="3" t="s">
        <v>27</v>
      </c>
      <c r="K2907" s="3" t="s">
        <v>95</v>
      </c>
      <c r="L2907" s="3" t="s">
        <v>96</v>
      </c>
      <c r="M2907" s="3">
        <v>98115</v>
      </c>
      <c r="N2907" s="3" t="s">
        <v>44</v>
      </c>
      <c r="O2907" s="3" t="s">
        <v>6094</v>
      </c>
      <c r="P2907" s="3" t="s">
        <v>46</v>
      </c>
      <c r="Q2907" s="3" t="s">
        <v>59</v>
      </c>
      <c r="R2907" s="3" t="s">
        <v>6095</v>
      </c>
      <c r="S2907" s="3">
        <v>310.12</v>
      </c>
      <c r="T2907" s="3">
        <v>2</v>
      </c>
      <c r="U2907" s="3">
        <v>0</v>
      </c>
      <c r="V2907" s="3">
        <v>80.631200000000007</v>
      </c>
    </row>
    <row r="2908" spans="1:22" ht="14.25" customHeight="1" x14ac:dyDescent="0.25">
      <c r="A2908" s="3">
        <v>2907</v>
      </c>
      <c r="B2908" s="3" t="s">
        <v>6096</v>
      </c>
      <c r="C2908" s="4">
        <f>YEAR(Table_1[[#This Row],[Order Date]])</f>
        <v>2014</v>
      </c>
      <c r="D2908" s="9">
        <v>41947</v>
      </c>
      <c r="E2908" s="3">
        <v>41953</v>
      </c>
      <c r="F2908" s="3" t="s">
        <v>50</v>
      </c>
      <c r="G2908" s="3" t="s">
        <v>2903</v>
      </c>
      <c r="H2908" s="3" t="s">
        <v>2904</v>
      </c>
      <c r="I2908" s="3" t="s">
        <v>26</v>
      </c>
      <c r="J2908" s="3" t="s">
        <v>27</v>
      </c>
      <c r="K2908" s="3" t="s">
        <v>228</v>
      </c>
      <c r="L2908" s="3" t="s">
        <v>229</v>
      </c>
      <c r="M2908" s="3">
        <v>55122</v>
      </c>
      <c r="N2908" s="3" t="s">
        <v>105</v>
      </c>
      <c r="O2908" s="3" t="s">
        <v>6097</v>
      </c>
      <c r="P2908" s="3" t="s">
        <v>46</v>
      </c>
      <c r="Q2908" s="3" t="s">
        <v>90</v>
      </c>
      <c r="R2908" s="3" t="s">
        <v>6098</v>
      </c>
      <c r="S2908" s="3">
        <v>8.56</v>
      </c>
      <c r="T2908" s="3">
        <v>2</v>
      </c>
      <c r="U2908" s="3">
        <v>0</v>
      </c>
      <c r="V2908" s="3">
        <v>3.8519999999999994</v>
      </c>
    </row>
    <row r="2909" spans="1:22" ht="14.25" customHeight="1" x14ac:dyDescent="0.25">
      <c r="A2909" s="3">
        <v>2908</v>
      </c>
      <c r="B2909" s="3" t="s">
        <v>6096</v>
      </c>
      <c r="C2909" s="4">
        <f>YEAR(Table_1[[#This Row],[Order Date]])</f>
        <v>2014</v>
      </c>
      <c r="D2909" s="9">
        <v>41947</v>
      </c>
      <c r="E2909" s="3">
        <v>41953</v>
      </c>
      <c r="F2909" s="3" t="s">
        <v>50</v>
      </c>
      <c r="G2909" s="3" t="s">
        <v>2903</v>
      </c>
      <c r="H2909" s="3" t="s">
        <v>2904</v>
      </c>
      <c r="I2909" s="3" t="s">
        <v>26</v>
      </c>
      <c r="J2909" s="3" t="s">
        <v>27</v>
      </c>
      <c r="K2909" s="3" t="s">
        <v>228</v>
      </c>
      <c r="L2909" s="3" t="s">
        <v>229</v>
      </c>
      <c r="M2909" s="3">
        <v>55122</v>
      </c>
      <c r="N2909" s="3" t="s">
        <v>105</v>
      </c>
      <c r="O2909" s="3" t="s">
        <v>1824</v>
      </c>
      <c r="P2909" s="3" t="s">
        <v>46</v>
      </c>
      <c r="Q2909" s="3" t="s">
        <v>59</v>
      </c>
      <c r="R2909" s="3" t="s">
        <v>1825</v>
      </c>
      <c r="S2909" s="3">
        <v>52.400000000000006</v>
      </c>
      <c r="T2909" s="3">
        <v>5</v>
      </c>
      <c r="U2909" s="3">
        <v>0</v>
      </c>
      <c r="V2909" s="3">
        <v>14.148</v>
      </c>
    </row>
    <row r="2910" spans="1:22" ht="14.25" customHeight="1" x14ac:dyDescent="0.25">
      <c r="A2910" s="3">
        <v>2909</v>
      </c>
      <c r="B2910" s="3" t="s">
        <v>6096</v>
      </c>
      <c r="C2910" s="4">
        <f>YEAR(Table_1[[#This Row],[Order Date]])</f>
        <v>2014</v>
      </c>
      <c r="D2910" s="9">
        <v>41947</v>
      </c>
      <c r="E2910" s="3">
        <v>41953</v>
      </c>
      <c r="F2910" s="3" t="s">
        <v>50</v>
      </c>
      <c r="G2910" s="3" t="s">
        <v>2903</v>
      </c>
      <c r="H2910" s="3" t="s">
        <v>2904</v>
      </c>
      <c r="I2910" s="3" t="s">
        <v>26</v>
      </c>
      <c r="J2910" s="3" t="s">
        <v>27</v>
      </c>
      <c r="K2910" s="3" t="s">
        <v>228</v>
      </c>
      <c r="L2910" s="3" t="s">
        <v>229</v>
      </c>
      <c r="M2910" s="3">
        <v>55122</v>
      </c>
      <c r="N2910" s="3" t="s">
        <v>105</v>
      </c>
      <c r="O2910" s="3" t="s">
        <v>4565</v>
      </c>
      <c r="P2910" s="3" t="s">
        <v>46</v>
      </c>
      <c r="Q2910" s="3" t="s">
        <v>47</v>
      </c>
      <c r="R2910" s="3" t="s">
        <v>4566</v>
      </c>
      <c r="S2910" s="3">
        <v>14.940000000000001</v>
      </c>
      <c r="T2910" s="3">
        <v>3</v>
      </c>
      <c r="U2910" s="3">
        <v>0</v>
      </c>
      <c r="V2910" s="3">
        <v>6.8723999999999998</v>
      </c>
    </row>
    <row r="2911" spans="1:22" ht="14.25" customHeight="1" x14ac:dyDescent="0.25">
      <c r="A2911" s="3">
        <v>2910</v>
      </c>
      <c r="B2911" s="3" t="s">
        <v>6099</v>
      </c>
      <c r="C2911" s="4">
        <f>YEAR(Table_1[[#This Row],[Order Date]])</f>
        <v>2014</v>
      </c>
      <c r="D2911" s="9">
        <v>41690</v>
      </c>
      <c r="E2911" s="3">
        <v>41694</v>
      </c>
      <c r="F2911" s="3" t="s">
        <v>50</v>
      </c>
      <c r="G2911" s="3" t="s">
        <v>2098</v>
      </c>
      <c r="H2911" s="3" t="s">
        <v>2099</v>
      </c>
      <c r="I2911" s="3" t="s">
        <v>26</v>
      </c>
      <c r="J2911" s="3" t="s">
        <v>27</v>
      </c>
      <c r="K2911" s="3" t="s">
        <v>95</v>
      </c>
      <c r="L2911" s="3" t="s">
        <v>96</v>
      </c>
      <c r="M2911" s="3">
        <v>98103</v>
      </c>
      <c r="N2911" s="3" t="s">
        <v>44</v>
      </c>
      <c r="O2911" s="3" t="s">
        <v>4067</v>
      </c>
      <c r="P2911" s="3" t="s">
        <v>46</v>
      </c>
      <c r="Q2911" s="3" t="s">
        <v>269</v>
      </c>
      <c r="R2911" s="3" t="s">
        <v>4068</v>
      </c>
      <c r="S2911" s="3">
        <v>11.22</v>
      </c>
      <c r="T2911" s="3">
        <v>3</v>
      </c>
      <c r="U2911" s="3">
        <v>0</v>
      </c>
      <c r="V2911" s="3">
        <v>0.2244000000000006</v>
      </c>
    </row>
    <row r="2912" spans="1:22" ht="14.25" customHeight="1" x14ac:dyDescent="0.25">
      <c r="A2912" s="3">
        <v>2911</v>
      </c>
      <c r="B2912" s="3" t="s">
        <v>6100</v>
      </c>
      <c r="C2912" s="4">
        <f>YEAR(Table_1[[#This Row],[Order Date]])</f>
        <v>2012</v>
      </c>
      <c r="D2912" s="9">
        <v>41218</v>
      </c>
      <c r="E2912" s="3">
        <v>41222</v>
      </c>
      <c r="F2912" s="3" t="s">
        <v>50</v>
      </c>
      <c r="G2912" s="3" t="s">
        <v>888</v>
      </c>
      <c r="H2912" s="3" t="s">
        <v>889</v>
      </c>
      <c r="I2912" s="3" t="s">
        <v>26</v>
      </c>
      <c r="J2912" s="3" t="s">
        <v>27</v>
      </c>
      <c r="K2912" s="3" t="s">
        <v>3405</v>
      </c>
      <c r="L2912" s="3" t="s">
        <v>54</v>
      </c>
      <c r="M2912" s="3">
        <v>33065</v>
      </c>
      <c r="N2912" s="3" t="s">
        <v>30</v>
      </c>
      <c r="O2912" s="3" t="s">
        <v>2512</v>
      </c>
      <c r="P2912" s="3" t="s">
        <v>46</v>
      </c>
      <c r="Q2912" s="3" t="s">
        <v>78</v>
      </c>
      <c r="R2912" s="3" t="s">
        <v>3334</v>
      </c>
      <c r="S2912" s="3">
        <v>387.13600000000002</v>
      </c>
      <c r="T2912" s="3">
        <v>4</v>
      </c>
      <c r="U2912" s="3">
        <v>0.2</v>
      </c>
      <c r="V2912" s="3">
        <v>24.196000000000012</v>
      </c>
    </row>
    <row r="2913" spans="1:22" ht="14.25" customHeight="1" x14ac:dyDescent="0.25">
      <c r="A2913" s="3">
        <v>2912</v>
      </c>
      <c r="B2913" s="3" t="s">
        <v>6101</v>
      </c>
      <c r="C2913" s="4">
        <f>YEAR(Table_1[[#This Row],[Order Date]])</f>
        <v>2011</v>
      </c>
      <c r="D2913" s="9">
        <v>40710</v>
      </c>
      <c r="E2913" s="3">
        <v>40715</v>
      </c>
      <c r="F2913" s="3" t="s">
        <v>50</v>
      </c>
      <c r="G2913" s="3" t="s">
        <v>2002</v>
      </c>
      <c r="H2913" s="3" t="s">
        <v>2003</v>
      </c>
      <c r="I2913" s="3" t="s">
        <v>26</v>
      </c>
      <c r="J2913" s="3" t="s">
        <v>27</v>
      </c>
      <c r="K2913" s="3" t="s">
        <v>6102</v>
      </c>
      <c r="L2913" s="3" t="s">
        <v>267</v>
      </c>
      <c r="M2913" s="3">
        <v>11550</v>
      </c>
      <c r="N2913" s="3" t="s">
        <v>148</v>
      </c>
      <c r="O2913" s="3" t="s">
        <v>6103</v>
      </c>
      <c r="P2913" s="3" t="s">
        <v>46</v>
      </c>
      <c r="Q2913" s="3" t="s">
        <v>173</v>
      </c>
      <c r="R2913" s="3" t="s">
        <v>186</v>
      </c>
      <c r="S2913" s="3">
        <v>41.4</v>
      </c>
      <c r="T2913" s="3">
        <v>5</v>
      </c>
      <c r="U2913" s="3">
        <v>0</v>
      </c>
      <c r="V2913" s="3">
        <v>19.457999999999998</v>
      </c>
    </row>
    <row r="2914" spans="1:22" ht="14.25" customHeight="1" x14ac:dyDescent="0.25">
      <c r="A2914" s="3">
        <v>2913</v>
      </c>
      <c r="B2914" s="3" t="s">
        <v>6101</v>
      </c>
      <c r="C2914" s="4">
        <f>YEAR(Table_1[[#This Row],[Order Date]])</f>
        <v>2011</v>
      </c>
      <c r="D2914" s="9">
        <v>40710</v>
      </c>
      <c r="E2914" s="3">
        <v>40715</v>
      </c>
      <c r="F2914" s="3" t="s">
        <v>50</v>
      </c>
      <c r="G2914" s="3" t="s">
        <v>2002</v>
      </c>
      <c r="H2914" s="3" t="s">
        <v>2003</v>
      </c>
      <c r="I2914" s="3" t="s">
        <v>26</v>
      </c>
      <c r="J2914" s="3" t="s">
        <v>27</v>
      </c>
      <c r="K2914" s="3" t="s">
        <v>6102</v>
      </c>
      <c r="L2914" s="3" t="s">
        <v>267</v>
      </c>
      <c r="M2914" s="3">
        <v>11550</v>
      </c>
      <c r="N2914" s="3" t="s">
        <v>148</v>
      </c>
      <c r="O2914" s="3" t="s">
        <v>6104</v>
      </c>
      <c r="P2914" s="3" t="s">
        <v>46</v>
      </c>
      <c r="Q2914" s="3" t="s">
        <v>68</v>
      </c>
      <c r="R2914" s="3" t="s">
        <v>6105</v>
      </c>
      <c r="S2914" s="3">
        <v>35</v>
      </c>
      <c r="T2914" s="3">
        <v>4</v>
      </c>
      <c r="U2914" s="3">
        <v>0</v>
      </c>
      <c r="V2914" s="3">
        <v>10.499999999999996</v>
      </c>
    </row>
    <row r="2915" spans="1:22" ht="14.25" customHeight="1" x14ac:dyDescent="0.25">
      <c r="A2915" s="3">
        <v>2914</v>
      </c>
      <c r="B2915" s="3" t="s">
        <v>6101</v>
      </c>
      <c r="C2915" s="4">
        <f>YEAR(Table_1[[#This Row],[Order Date]])</f>
        <v>2011</v>
      </c>
      <c r="D2915" s="9">
        <v>40710</v>
      </c>
      <c r="E2915" s="3">
        <v>40715</v>
      </c>
      <c r="F2915" s="3" t="s">
        <v>50</v>
      </c>
      <c r="G2915" s="3" t="s">
        <v>2002</v>
      </c>
      <c r="H2915" s="3" t="s">
        <v>2003</v>
      </c>
      <c r="I2915" s="3" t="s">
        <v>26</v>
      </c>
      <c r="J2915" s="3" t="s">
        <v>27</v>
      </c>
      <c r="K2915" s="3" t="s">
        <v>6102</v>
      </c>
      <c r="L2915" s="3" t="s">
        <v>267</v>
      </c>
      <c r="M2915" s="3">
        <v>11550</v>
      </c>
      <c r="N2915" s="3" t="s">
        <v>148</v>
      </c>
      <c r="O2915" s="3" t="s">
        <v>414</v>
      </c>
      <c r="P2915" s="3" t="s">
        <v>46</v>
      </c>
      <c r="Q2915" s="3" t="s">
        <v>75</v>
      </c>
      <c r="R2915" s="3" t="s">
        <v>415</v>
      </c>
      <c r="S2915" s="3">
        <v>39.552000000000007</v>
      </c>
      <c r="T2915" s="3">
        <v>3</v>
      </c>
      <c r="U2915" s="3">
        <v>0.2</v>
      </c>
      <c r="V2915" s="3">
        <v>14.337599999999998</v>
      </c>
    </row>
    <row r="2916" spans="1:22" ht="14.25" customHeight="1" x14ac:dyDescent="0.25">
      <c r="A2916" s="3">
        <v>2915</v>
      </c>
      <c r="B2916" s="3" t="s">
        <v>6106</v>
      </c>
      <c r="C2916" s="4">
        <f>YEAR(Table_1[[#This Row],[Order Date]])</f>
        <v>2012</v>
      </c>
      <c r="D2916" s="9">
        <v>41194</v>
      </c>
      <c r="E2916" s="3">
        <v>41199</v>
      </c>
      <c r="F2916" s="3" t="s">
        <v>23</v>
      </c>
      <c r="G2916" s="3" t="s">
        <v>2903</v>
      </c>
      <c r="H2916" s="3" t="s">
        <v>2904</v>
      </c>
      <c r="I2916" s="3" t="s">
        <v>26</v>
      </c>
      <c r="J2916" s="3" t="s">
        <v>27</v>
      </c>
      <c r="K2916" s="3" t="s">
        <v>6107</v>
      </c>
      <c r="L2916" s="3" t="s">
        <v>254</v>
      </c>
      <c r="M2916" s="3">
        <v>46060</v>
      </c>
      <c r="N2916" s="3" t="s">
        <v>105</v>
      </c>
      <c r="O2916" s="3" t="s">
        <v>5833</v>
      </c>
      <c r="P2916" s="3" t="s">
        <v>71</v>
      </c>
      <c r="Q2916" s="3" t="s">
        <v>72</v>
      </c>
      <c r="R2916" s="3" t="s">
        <v>5834</v>
      </c>
      <c r="S2916" s="3">
        <v>135.72</v>
      </c>
      <c r="T2916" s="3">
        <v>3</v>
      </c>
      <c r="U2916" s="3">
        <v>0</v>
      </c>
      <c r="V2916" s="3">
        <v>35.287199999999999</v>
      </c>
    </row>
    <row r="2917" spans="1:22" ht="14.25" customHeight="1" x14ac:dyDescent="0.25">
      <c r="A2917" s="3">
        <v>2916</v>
      </c>
      <c r="B2917" s="3" t="s">
        <v>6106</v>
      </c>
      <c r="C2917" s="4">
        <f>YEAR(Table_1[[#This Row],[Order Date]])</f>
        <v>2012</v>
      </c>
      <c r="D2917" s="9">
        <v>41194</v>
      </c>
      <c r="E2917" s="3">
        <v>41199</v>
      </c>
      <c r="F2917" s="3" t="s">
        <v>23</v>
      </c>
      <c r="G2917" s="3" t="s">
        <v>2903</v>
      </c>
      <c r="H2917" s="3" t="s">
        <v>2904</v>
      </c>
      <c r="I2917" s="3" t="s">
        <v>26</v>
      </c>
      <c r="J2917" s="3" t="s">
        <v>27</v>
      </c>
      <c r="K2917" s="3" t="s">
        <v>6107</v>
      </c>
      <c r="L2917" s="3" t="s">
        <v>254</v>
      </c>
      <c r="M2917" s="3">
        <v>46060</v>
      </c>
      <c r="N2917" s="3" t="s">
        <v>105</v>
      </c>
      <c r="O2917" s="3" t="s">
        <v>5670</v>
      </c>
      <c r="P2917" s="3" t="s">
        <v>46</v>
      </c>
      <c r="Q2917" s="3" t="s">
        <v>75</v>
      </c>
      <c r="R2917" s="3" t="s">
        <v>5671</v>
      </c>
      <c r="S2917" s="3">
        <v>12.56</v>
      </c>
      <c r="T2917" s="3">
        <v>2</v>
      </c>
      <c r="U2917" s="3">
        <v>0</v>
      </c>
      <c r="V2917" s="3">
        <v>5.6519999999999992</v>
      </c>
    </row>
    <row r="2918" spans="1:22" ht="14.25" customHeight="1" x14ac:dyDescent="0.25">
      <c r="A2918" s="3">
        <v>2917</v>
      </c>
      <c r="B2918" s="3" t="s">
        <v>6106</v>
      </c>
      <c r="C2918" s="4">
        <f>YEAR(Table_1[[#This Row],[Order Date]])</f>
        <v>2012</v>
      </c>
      <c r="D2918" s="9">
        <v>41194</v>
      </c>
      <c r="E2918" s="3">
        <v>41199</v>
      </c>
      <c r="F2918" s="3" t="s">
        <v>23</v>
      </c>
      <c r="G2918" s="3" t="s">
        <v>2903</v>
      </c>
      <c r="H2918" s="3" t="s">
        <v>2904</v>
      </c>
      <c r="I2918" s="3" t="s">
        <v>26</v>
      </c>
      <c r="J2918" s="3" t="s">
        <v>27</v>
      </c>
      <c r="K2918" s="3" t="s">
        <v>6107</v>
      </c>
      <c r="L2918" s="3" t="s">
        <v>254</v>
      </c>
      <c r="M2918" s="3">
        <v>46060</v>
      </c>
      <c r="N2918" s="3" t="s">
        <v>105</v>
      </c>
      <c r="O2918" s="3" t="s">
        <v>3853</v>
      </c>
      <c r="P2918" s="3" t="s">
        <v>71</v>
      </c>
      <c r="Q2918" s="3" t="s">
        <v>72</v>
      </c>
      <c r="R2918" s="3" t="s">
        <v>3854</v>
      </c>
      <c r="S2918" s="3">
        <v>263.95999999999998</v>
      </c>
      <c r="T2918" s="3">
        <v>4</v>
      </c>
      <c r="U2918" s="3">
        <v>0</v>
      </c>
      <c r="V2918" s="3">
        <v>71.269200000000012</v>
      </c>
    </row>
    <row r="2919" spans="1:22" ht="14.25" customHeight="1" x14ac:dyDescent="0.25">
      <c r="A2919" s="3">
        <v>2918</v>
      </c>
      <c r="B2919" s="3" t="s">
        <v>6108</v>
      </c>
      <c r="C2919" s="4">
        <f>YEAR(Table_1[[#This Row],[Order Date]])</f>
        <v>2014</v>
      </c>
      <c r="D2919" s="9">
        <v>41879</v>
      </c>
      <c r="E2919" s="3">
        <v>41882</v>
      </c>
      <c r="F2919" s="3" t="s">
        <v>188</v>
      </c>
      <c r="G2919" s="3" t="s">
        <v>2813</v>
      </c>
      <c r="H2919" s="3" t="s">
        <v>2814</v>
      </c>
      <c r="I2919" s="3" t="s">
        <v>26</v>
      </c>
      <c r="J2919" s="3" t="s">
        <v>27</v>
      </c>
      <c r="K2919" s="3" t="s">
        <v>815</v>
      </c>
      <c r="L2919" s="3" t="s">
        <v>104</v>
      </c>
      <c r="M2919" s="3">
        <v>75220</v>
      </c>
      <c r="N2919" s="3" t="s">
        <v>105</v>
      </c>
      <c r="O2919" s="3" t="s">
        <v>6109</v>
      </c>
      <c r="P2919" s="3" t="s">
        <v>46</v>
      </c>
      <c r="Q2919" s="3" t="s">
        <v>68</v>
      </c>
      <c r="R2919" s="3" t="s">
        <v>6110</v>
      </c>
      <c r="S2919" s="3">
        <v>5.9520000000000008</v>
      </c>
      <c r="T2919" s="3">
        <v>1</v>
      </c>
      <c r="U2919" s="3">
        <v>0.2</v>
      </c>
      <c r="V2919" s="3">
        <v>0.37200000000000011</v>
      </c>
    </row>
    <row r="2920" spans="1:22" ht="14.25" customHeight="1" x14ac:dyDescent="0.25">
      <c r="A2920" s="3">
        <v>2919</v>
      </c>
      <c r="B2920" s="3" t="s">
        <v>6111</v>
      </c>
      <c r="C2920" s="4">
        <f>YEAR(Table_1[[#This Row],[Order Date]])</f>
        <v>2013</v>
      </c>
      <c r="D2920" s="9">
        <v>41602</v>
      </c>
      <c r="E2920" s="3">
        <v>41602</v>
      </c>
      <c r="F2920" s="3" t="s">
        <v>1290</v>
      </c>
      <c r="G2920" s="3" t="s">
        <v>5584</v>
      </c>
      <c r="H2920" s="3" t="s">
        <v>5585</v>
      </c>
      <c r="I2920" s="3" t="s">
        <v>41</v>
      </c>
      <c r="J2920" s="3" t="s">
        <v>27</v>
      </c>
      <c r="K2920" s="3" t="s">
        <v>146</v>
      </c>
      <c r="L2920" s="3" t="s">
        <v>147</v>
      </c>
      <c r="M2920" s="3">
        <v>19140</v>
      </c>
      <c r="N2920" s="3" t="s">
        <v>148</v>
      </c>
      <c r="O2920" s="3" t="s">
        <v>5967</v>
      </c>
      <c r="P2920" s="3" t="s">
        <v>46</v>
      </c>
      <c r="Q2920" s="3" t="s">
        <v>269</v>
      </c>
      <c r="R2920" s="3" t="s">
        <v>5968</v>
      </c>
      <c r="S2920" s="3">
        <v>15.8</v>
      </c>
      <c r="T2920" s="3">
        <v>5</v>
      </c>
      <c r="U2920" s="3">
        <v>0.2</v>
      </c>
      <c r="V2920" s="3">
        <v>2.3699999999999983</v>
      </c>
    </row>
    <row r="2921" spans="1:22" ht="14.25" customHeight="1" x14ac:dyDescent="0.25">
      <c r="A2921" s="3">
        <v>2920</v>
      </c>
      <c r="B2921" s="3" t="s">
        <v>6111</v>
      </c>
      <c r="C2921" s="4">
        <f>YEAR(Table_1[[#This Row],[Order Date]])</f>
        <v>2013</v>
      </c>
      <c r="D2921" s="9">
        <v>41602</v>
      </c>
      <c r="E2921" s="3">
        <v>41602</v>
      </c>
      <c r="F2921" s="3" t="s">
        <v>1290</v>
      </c>
      <c r="G2921" s="3" t="s">
        <v>5584</v>
      </c>
      <c r="H2921" s="3" t="s">
        <v>5585</v>
      </c>
      <c r="I2921" s="3" t="s">
        <v>41</v>
      </c>
      <c r="J2921" s="3" t="s">
        <v>27</v>
      </c>
      <c r="K2921" s="3" t="s">
        <v>146</v>
      </c>
      <c r="L2921" s="3" t="s">
        <v>147</v>
      </c>
      <c r="M2921" s="3">
        <v>19140</v>
      </c>
      <c r="N2921" s="3" t="s">
        <v>148</v>
      </c>
      <c r="O2921" s="3" t="s">
        <v>4412</v>
      </c>
      <c r="P2921" s="3" t="s">
        <v>32</v>
      </c>
      <c r="Q2921" s="3" t="s">
        <v>65</v>
      </c>
      <c r="R2921" s="3" t="s">
        <v>4413</v>
      </c>
      <c r="S2921" s="3">
        <v>14.368000000000002</v>
      </c>
      <c r="T2921" s="3">
        <v>2</v>
      </c>
      <c r="U2921" s="3">
        <v>0.2</v>
      </c>
      <c r="V2921" s="3">
        <v>3.9512</v>
      </c>
    </row>
    <row r="2922" spans="1:22" ht="14.25" customHeight="1" x14ac:dyDescent="0.25">
      <c r="A2922" s="3">
        <v>2921</v>
      </c>
      <c r="B2922" s="3" t="s">
        <v>6111</v>
      </c>
      <c r="C2922" s="4">
        <f>YEAR(Table_1[[#This Row],[Order Date]])</f>
        <v>2013</v>
      </c>
      <c r="D2922" s="9">
        <v>41602</v>
      </c>
      <c r="E2922" s="3">
        <v>41602</v>
      </c>
      <c r="F2922" s="3" t="s">
        <v>1290</v>
      </c>
      <c r="G2922" s="3" t="s">
        <v>5584</v>
      </c>
      <c r="H2922" s="3" t="s">
        <v>5585</v>
      </c>
      <c r="I2922" s="3" t="s">
        <v>41</v>
      </c>
      <c r="J2922" s="3" t="s">
        <v>27</v>
      </c>
      <c r="K2922" s="3" t="s">
        <v>146</v>
      </c>
      <c r="L2922" s="3" t="s">
        <v>147</v>
      </c>
      <c r="M2922" s="3">
        <v>19140</v>
      </c>
      <c r="N2922" s="3" t="s">
        <v>148</v>
      </c>
      <c r="O2922" s="3" t="s">
        <v>3839</v>
      </c>
      <c r="P2922" s="3" t="s">
        <v>32</v>
      </c>
      <c r="Q2922" s="3" t="s">
        <v>65</v>
      </c>
      <c r="R2922" s="3" t="s">
        <v>3840</v>
      </c>
      <c r="S2922" s="3">
        <v>70.448000000000008</v>
      </c>
      <c r="T2922" s="3">
        <v>7</v>
      </c>
      <c r="U2922" s="3">
        <v>0.2</v>
      </c>
      <c r="V2922" s="3">
        <v>12.328399999999988</v>
      </c>
    </row>
    <row r="2923" spans="1:22" ht="14.25" customHeight="1" x14ac:dyDescent="0.25">
      <c r="A2923" s="3">
        <v>2922</v>
      </c>
      <c r="B2923" s="3" t="s">
        <v>6112</v>
      </c>
      <c r="C2923" s="4">
        <f>YEAR(Table_1[[#This Row],[Order Date]])</f>
        <v>2014</v>
      </c>
      <c r="D2923" s="9">
        <v>41670</v>
      </c>
      <c r="E2923" s="3">
        <v>41670</v>
      </c>
      <c r="F2923" s="3" t="s">
        <v>1290</v>
      </c>
      <c r="G2923" s="3" t="s">
        <v>3881</v>
      </c>
      <c r="H2923" s="3" t="s">
        <v>3882</v>
      </c>
      <c r="I2923" s="3" t="s">
        <v>26</v>
      </c>
      <c r="J2923" s="3" t="s">
        <v>27</v>
      </c>
      <c r="K2923" s="3" t="s">
        <v>127</v>
      </c>
      <c r="L2923" s="3" t="s">
        <v>43</v>
      </c>
      <c r="M2923" s="3">
        <v>94109</v>
      </c>
      <c r="N2923" s="3" t="s">
        <v>44</v>
      </c>
      <c r="O2923" s="3" t="s">
        <v>2164</v>
      </c>
      <c r="P2923" s="3" t="s">
        <v>46</v>
      </c>
      <c r="Q2923" s="3" t="s">
        <v>59</v>
      </c>
      <c r="R2923" s="3" t="s">
        <v>2165</v>
      </c>
      <c r="S2923" s="3">
        <v>129.30000000000001</v>
      </c>
      <c r="T2923" s="3">
        <v>2</v>
      </c>
      <c r="U2923" s="3">
        <v>0</v>
      </c>
      <c r="V2923" s="3">
        <v>6.4649999999999892</v>
      </c>
    </row>
    <row r="2924" spans="1:22" ht="14.25" customHeight="1" x14ac:dyDescent="0.25">
      <c r="A2924" s="3">
        <v>2923</v>
      </c>
      <c r="B2924" s="3" t="s">
        <v>6113</v>
      </c>
      <c r="C2924" s="4">
        <f>YEAR(Table_1[[#This Row],[Order Date]])</f>
        <v>2012</v>
      </c>
      <c r="D2924" s="9">
        <v>41243</v>
      </c>
      <c r="E2924" s="3">
        <v>41246</v>
      </c>
      <c r="F2924" s="3" t="s">
        <v>23</v>
      </c>
      <c r="G2924" s="3" t="s">
        <v>4100</v>
      </c>
      <c r="H2924" s="3" t="s">
        <v>4101</v>
      </c>
      <c r="I2924" s="3" t="s">
        <v>102</v>
      </c>
      <c r="J2924" s="3" t="s">
        <v>27</v>
      </c>
      <c r="K2924" s="3" t="s">
        <v>1237</v>
      </c>
      <c r="L2924" s="3" t="s">
        <v>104</v>
      </c>
      <c r="M2924" s="3">
        <v>78745</v>
      </c>
      <c r="N2924" s="3" t="s">
        <v>105</v>
      </c>
      <c r="O2924" s="3" t="s">
        <v>2443</v>
      </c>
      <c r="P2924" s="3" t="s">
        <v>46</v>
      </c>
      <c r="Q2924" s="3" t="s">
        <v>75</v>
      </c>
      <c r="R2924" s="3" t="s">
        <v>2444</v>
      </c>
      <c r="S2924" s="3">
        <v>3.8819999999999988</v>
      </c>
      <c r="T2924" s="3">
        <v>3</v>
      </c>
      <c r="U2924" s="3">
        <v>0.8</v>
      </c>
      <c r="V2924" s="3">
        <v>-5.8230000000000004</v>
      </c>
    </row>
    <row r="2925" spans="1:22" ht="14.25" customHeight="1" x14ac:dyDescent="0.25">
      <c r="A2925" s="3">
        <v>2924</v>
      </c>
      <c r="B2925" s="3" t="s">
        <v>6114</v>
      </c>
      <c r="C2925" s="4">
        <f>YEAR(Table_1[[#This Row],[Order Date]])</f>
        <v>2011</v>
      </c>
      <c r="D2925" s="9">
        <v>40722</v>
      </c>
      <c r="E2925" s="3">
        <v>40728</v>
      </c>
      <c r="F2925" s="3" t="s">
        <v>50</v>
      </c>
      <c r="G2925" s="3" t="s">
        <v>2806</v>
      </c>
      <c r="H2925" s="3" t="s">
        <v>2807</v>
      </c>
      <c r="I2925" s="3" t="s">
        <v>41</v>
      </c>
      <c r="J2925" s="3" t="s">
        <v>27</v>
      </c>
      <c r="K2925" s="3" t="s">
        <v>880</v>
      </c>
      <c r="L2925" s="3" t="s">
        <v>238</v>
      </c>
      <c r="M2925" s="3">
        <v>48234</v>
      </c>
      <c r="N2925" s="3" t="s">
        <v>105</v>
      </c>
      <c r="O2925" s="3" t="s">
        <v>3244</v>
      </c>
      <c r="P2925" s="3" t="s">
        <v>46</v>
      </c>
      <c r="Q2925" s="3" t="s">
        <v>269</v>
      </c>
      <c r="R2925" s="3" t="s">
        <v>186</v>
      </c>
      <c r="S2925" s="3">
        <v>6.08</v>
      </c>
      <c r="T2925" s="3">
        <v>1</v>
      </c>
      <c r="U2925" s="3">
        <v>0</v>
      </c>
      <c r="V2925" s="3">
        <v>3.04</v>
      </c>
    </row>
    <row r="2926" spans="1:22" ht="14.25" customHeight="1" x14ac:dyDescent="0.25">
      <c r="A2926" s="3">
        <v>2925</v>
      </c>
      <c r="B2926" s="3" t="s">
        <v>6115</v>
      </c>
      <c r="C2926" s="4">
        <f>YEAR(Table_1[[#This Row],[Order Date]])</f>
        <v>2011</v>
      </c>
      <c r="D2926" s="9">
        <v>40788</v>
      </c>
      <c r="E2926" s="3">
        <v>40791</v>
      </c>
      <c r="F2926" s="3" t="s">
        <v>188</v>
      </c>
      <c r="G2926" s="3" t="s">
        <v>5224</v>
      </c>
      <c r="H2926" s="3" t="s">
        <v>5225</v>
      </c>
      <c r="I2926" s="3" t="s">
        <v>26</v>
      </c>
      <c r="J2926" s="3" t="s">
        <v>27</v>
      </c>
      <c r="K2926" s="3" t="s">
        <v>4103</v>
      </c>
      <c r="L2926" s="3" t="s">
        <v>267</v>
      </c>
      <c r="M2926" s="3">
        <v>13601</v>
      </c>
      <c r="N2926" s="3" t="s">
        <v>148</v>
      </c>
      <c r="O2926" s="3" t="s">
        <v>3681</v>
      </c>
      <c r="P2926" s="3" t="s">
        <v>46</v>
      </c>
      <c r="Q2926" s="3" t="s">
        <v>78</v>
      </c>
      <c r="R2926" s="3" t="s">
        <v>3682</v>
      </c>
      <c r="S2926" s="3">
        <v>19.899999999999999</v>
      </c>
      <c r="T2926" s="3">
        <v>1</v>
      </c>
      <c r="U2926" s="3">
        <v>0</v>
      </c>
      <c r="V2926" s="3">
        <v>8.9549999999999983</v>
      </c>
    </row>
    <row r="2927" spans="1:22" ht="14.25" customHeight="1" x14ac:dyDescent="0.25">
      <c r="A2927" s="3">
        <v>2926</v>
      </c>
      <c r="B2927" s="3" t="s">
        <v>6115</v>
      </c>
      <c r="C2927" s="4">
        <f>YEAR(Table_1[[#This Row],[Order Date]])</f>
        <v>2011</v>
      </c>
      <c r="D2927" s="9">
        <v>40788</v>
      </c>
      <c r="E2927" s="3">
        <v>40791</v>
      </c>
      <c r="F2927" s="3" t="s">
        <v>188</v>
      </c>
      <c r="G2927" s="3" t="s">
        <v>5224</v>
      </c>
      <c r="H2927" s="3" t="s">
        <v>5225</v>
      </c>
      <c r="I2927" s="3" t="s">
        <v>26</v>
      </c>
      <c r="J2927" s="3" t="s">
        <v>27</v>
      </c>
      <c r="K2927" s="3" t="s">
        <v>4103</v>
      </c>
      <c r="L2927" s="3" t="s">
        <v>267</v>
      </c>
      <c r="M2927" s="3">
        <v>13601</v>
      </c>
      <c r="N2927" s="3" t="s">
        <v>148</v>
      </c>
      <c r="O2927" s="3" t="s">
        <v>6116</v>
      </c>
      <c r="P2927" s="3" t="s">
        <v>32</v>
      </c>
      <c r="Q2927" s="3" t="s">
        <v>65</v>
      </c>
      <c r="R2927" s="3" t="s">
        <v>6117</v>
      </c>
      <c r="S2927" s="3">
        <v>70.709999999999994</v>
      </c>
      <c r="T2927" s="3">
        <v>1</v>
      </c>
      <c r="U2927" s="3">
        <v>0</v>
      </c>
      <c r="V2927" s="3">
        <v>4.9496999999999929</v>
      </c>
    </row>
    <row r="2928" spans="1:22" ht="14.25" customHeight="1" x14ac:dyDescent="0.25">
      <c r="A2928" s="3">
        <v>2927</v>
      </c>
      <c r="B2928" s="3" t="s">
        <v>6118</v>
      </c>
      <c r="C2928" s="4">
        <f>YEAR(Table_1[[#This Row],[Order Date]])</f>
        <v>2014</v>
      </c>
      <c r="D2928" s="9">
        <v>41831</v>
      </c>
      <c r="E2928" s="3">
        <v>41835</v>
      </c>
      <c r="F2928" s="3" t="s">
        <v>23</v>
      </c>
      <c r="G2928" s="3" t="s">
        <v>6119</v>
      </c>
      <c r="H2928" s="3" t="s">
        <v>6120</v>
      </c>
      <c r="I2928" s="3" t="s">
        <v>26</v>
      </c>
      <c r="J2928" s="3" t="s">
        <v>27</v>
      </c>
      <c r="K2928" s="3" t="s">
        <v>497</v>
      </c>
      <c r="L2928" s="3" t="s">
        <v>1272</v>
      </c>
      <c r="M2928" s="3">
        <v>31907</v>
      </c>
      <c r="N2928" s="3" t="s">
        <v>30</v>
      </c>
      <c r="O2928" s="3" t="s">
        <v>6083</v>
      </c>
      <c r="P2928" s="3" t="s">
        <v>32</v>
      </c>
      <c r="Q2928" s="3" t="s">
        <v>65</v>
      </c>
      <c r="R2928" s="3" t="s">
        <v>6084</v>
      </c>
      <c r="S2928" s="3">
        <v>18.84</v>
      </c>
      <c r="T2928" s="3">
        <v>3</v>
      </c>
      <c r="U2928" s="3">
        <v>0</v>
      </c>
      <c r="V2928" s="3">
        <v>7.9128000000000007</v>
      </c>
    </row>
    <row r="2929" spans="1:22" ht="14.25" customHeight="1" x14ac:dyDescent="0.25">
      <c r="A2929" s="3">
        <v>2928</v>
      </c>
      <c r="B2929" s="3" t="s">
        <v>6121</v>
      </c>
      <c r="C2929" s="4">
        <f>YEAR(Table_1[[#This Row],[Order Date]])</f>
        <v>2014</v>
      </c>
      <c r="D2929" s="9">
        <v>41795</v>
      </c>
      <c r="E2929" s="3">
        <v>41801</v>
      </c>
      <c r="F2929" s="3" t="s">
        <v>50</v>
      </c>
      <c r="G2929" s="3" t="s">
        <v>4911</v>
      </c>
      <c r="H2929" s="3" t="s">
        <v>4912</v>
      </c>
      <c r="I2929" s="3" t="s">
        <v>26</v>
      </c>
      <c r="J2929" s="3" t="s">
        <v>27</v>
      </c>
      <c r="K2929" s="3" t="s">
        <v>6122</v>
      </c>
      <c r="L2929" s="3" t="s">
        <v>229</v>
      </c>
      <c r="M2929" s="3">
        <v>55124</v>
      </c>
      <c r="N2929" s="3" t="s">
        <v>105</v>
      </c>
      <c r="O2929" s="3" t="s">
        <v>3233</v>
      </c>
      <c r="P2929" s="3" t="s">
        <v>46</v>
      </c>
      <c r="Q2929" s="3" t="s">
        <v>68</v>
      </c>
      <c r="R2929" s="3" t="s">
        <v>3234</v>
      </c>
      <c r="S2929" s="3">
        <v>8.64</v>
      </c>
      <c r="T2929" s="3">
        <v>3</v>
      </c>
      <c r="U2929" s="3">
        <v>0</v>
      </c>
      <c r="V2929" s="3">
        <v>2.5055999999999998</v>
      </c>
    </row>
    <row r="2930" spans="1:22" ht="14.25" customHeight="1" x14ac:dyDescent="0.25">
      <c r="A2930" s="3">
        <v>2929</v>
      </c>
      <c r="B2930" s="3" t="s">
        <v>6123</v>
      </c>
      <c r="C2930" s="4">
        <f>YEAR(Table_1[[#This Row],[Order Date]])</f>
        <v>2014</v>
      </c>
      <c r="D2930" s="9">
        <v>41932</v>
      </c>
      <c r="E2930" s="3">
        <v>41939</v>
      </c>
      <c r="F2930" s="3" t="s">
        <v>50</v>
      </c>
      <c r="G2930" s="3" t="s">
        <v>2284</v>
      </c>
      <c r="H2930" s="3" t="s">
        <v>2285</v>
      </c>
      <c r="I2930" s="3" t="s">
        <v>102</v>
      </c>
      <c r="J2930" s="3" t="s">
        <v>27</v>
      </c>
      <c r="K2930" s="3" t="s">
        <v>2221</v>
      </c>
      <c r="L2930" s="3" t="s">
        <v>88</v>
      </c>
      <c r="M2930" s="3">
        <v>27217</v>
      </c>
      <c r="N2930" s="3" t="s">
        <v>30</v>
      </c>
      <c r="O2930" s="3" t="s">
        <v>1255</v>
      </c>
      <c r="P2930" s="3" t="s">
        <v>46</v>
      </c>
      <c r="Q2930" s="3" t="s">
        <v>75</v>
      </c>
      <c r="R2930" s="3" t="s">
        <v>1256</v>
      </c>
      <c r="S2930" s="3">
        <v>1633.1880000000003</v>
      </c>
      <c r="T2930" s="3">
        <v>4</v>
      </c>
      <c r="U2930" s="3">
        <v>0.7</v>
      </c>
      <c r="V2930" s="3">
        <v>-1306.5504000000001</v>
      </c>
    </row>
    <row r="2931" spans="1:22" ht="14.25" customHeight="1" x14ac:dyDescent="0.25">
      <c r="A2931" s="3">
        <v>2930</v>
      </c>
      <c r="B2931" s="3" t="s">
        <v>6124</v>
      </c>
      <c r="C2931" s="4">
        <f>YEAR(Table_1[[#This Row],[Order Date]])</f>
        <v>2014</v>
      </c>
      <c r="D2931" s="9">
        <v>41962</v>
      </c>
      <c r="E2931" s="3">
        <v>41968</v>
      </c>
      <c r="F2931" s="3" t="s">
        <v>50</v>
      </c>
      <c r="G2931" s="3" t="s">
        <v>3915</v>
      </c>
      <c r="H2931" s="3" t="s">
        <v>3916</v>
      </c>
      <c r="I2931" s="3" t="s">
        <v>102</v>
      </c>
      <c r="J2931" s="3" t="s">
        <v>27</v>
      </c>
      <c r="K2931" s="3" t="s">
        <v>832</v>
      </c>
      <c r="L2931" s="3" t="s">
        <v>238</v>
      </c>
      <c r="M2931" s="3">
        <v>48601</v>
      </c>
      <c r="N2931" s="3" t="s">
        <v>105</v>
      </c>
      <c r="O2931" s="3" t="s">
        <v>2447</v>
      </c>
      <c r="P2931" s="3" t="s">
        <v>32</v>
      </c>
      <c r="Q2931" s="3" t="s">
        <v>65</v>
      </c>
      <c r="R2931" s="3" t="s">
        <v>2448</v>
      </c>
      <c r="S2931" s="3">
        <v>19.760000000000002</v>
      </c>
      <c r="T2931" s="3">
        <v>4</v>
      </c>
      <c r="U2931" s="3">
        <v>0</v>
      </c>
      <c r="V2931" s="3">
        <v>8.2992000000000008</v>
      </c>
    </row>
    <row r="2932" spans="1:22" ht="14.25" customHeight="1" x14ac:dyDescent="0.25">
      <c r="A2932" s="3">
        <v>2931</v>
      </c>
      <c r="B2932" s="3" t="s">
        <v>6125</v>
      </c>
      <c r="C2932" s="4">
        <f>YEAR(Table_1[[#This Row],[Order Date]])</f>
        <v>2012</v>
      </c>
      <c r="D2932" s="9">
        <v>41129</v>
      </c>
      <c r="E2932" s="3">
        <v>41129</v>
      </c>
      <c r="F2932" s="3" t="s">
        <v>1290</v>
      </c>
      <c r="G2932" s="3" t="s">
        <v>5615</v>
      </c>
      <c r="H2932" s="3" t="s">
        <v>5616</v>
      </c>
      <c r="I2932" s="3" t="s">
        <v>26</v>
      </c>
      <c r="J2932" s="3" t="s">
        <v>27</v>
      </c>
      <c r="K2932" s="3" t="s">
        <v>127</v>
      </c>
      <c r="L2932" s="3" t="s">
        <v>43</v>
      </c>
      <c r="M2932" s="3">
        <v>94109</v>
      </c>
      <c r="N2932" s="3" t="s">
        <v>44</v>
      </c>
      <c r="O2932" s="3" t="s">
        <v>3587</v>
      </c>
      <c r="P2932" s="3" t="s">
        <v>46</v>
      </c>
      <c r="Q2932" s="3" t="s">
        <v>75</v>
      </c>
      <c r="R2932" s="3" t="s">
        <v>3588</v>
      </c>
      <c r="S2932" s="3">
        <v>6.6080000000000005</v>
      </c>
      <c r="T2932" s="3">
        <v>2</v>
      </c>
      <c r="U2932" s="3">
        <v>0.2</v>
      </c>
      <c r="V2932" s="3">
        <v>2.2302</v>
      </c>
    </row>
    <row r="2933" spans="1:22" ht="14.25" customHeight="1" x14ac:dyDescent="0.25">
      <c r="A2933" s="3">
        <v>2932</v>
      </c>
      <c r="B2933" s="3" t="s">
        <v>6125</v>
      </c>
      <c r="C2933" s="4">
        <f>YEAR(Table_1[[#This Row],[Order Date]])</f>
        <v>2012</v>
      </c>
      <c r="D2933" s="9">
        <v>41129</v>
      </c>
      <c r="E2933" s="3">
        <v>41129</v>
      </c>
      <c r="F2933" s="3" t="s">
        <v>1290</v>
      </c>
      <c r="G2933" s="3" t="s">
        <v>5615</v>
      </c>
      <c r="H2933" s="3" t="s">
        <v>5616</v>
      </c>
      <c r="I2933" s="3" t="s">
        <v>26</v>
      </c>
      <c r="J2933" s="3" t="s">
        <v>27</v>
      </c>
      <c r="K2933" s="3" t="s">
        <v>127</v>
      </c>
      <c r="L2933" s="3" t="s">
        <v>43</v>
      </c>
      <c r="M2933" s="3">
        <v>94109</v>
      </c>
      <c r="N2933" s="3" t="s">
        <v>44</v>
      </c>
      <c r="O2933" s="3" t="s">
        <v>1022</v>
      </c>
      <c r="P2933" s="3" t="s">
        <v>46</v>
      </c>
      <c r="Q2933" s="3" t="s">
        <v>75</v>
      </c>
      <c r="R2933" s="3" t="s">
        <v>1023</v>
      </c>
      <c r="S2933" s="3">
        <v>7.28</v>
      </c>
      <c r="T2933" s="3">
        <v>2</v>
      </c>
      <c r="U2933" s="3">
        <v>0.2</v>
      </c>
      <c r="V2933" s="3">
        <v>2.7299999999999995</v>
      </c>
    </row>
    <row r="2934" spans="1:22" ht="14.25" customHeight="1" x14ac:dyDescent="0.25">
      <c r="A2934" s="3">
        <v>2933</v>
      </c>
      <c r="B2934" s="3" t="s">
        <v>6125</v>
      </c>
      <c r="C2934" s="4">
        <f>YEAR(Table_1[[#This Row],[Order Date]])</f>
        <v>2012</v>
      </c>
      <c r="D2934" s="9">
        <v>41129</v>
      </c>
      <c r="E2934" s="3">
        <v>41129</v>
      </c>
      <c r="F2934" s="3" t="s">
        <v>1290</v>
      </c>
      <c r="G2934" s="3" t="s">
        <v>5615</v>
      </c>
      <c r="H2934" s="3" t="s">
        <v>5616</v>
      </c>
      <c r="I2934" s="3" t="s">
        <v>26</v>
      </c>
      <c r="J2934" s="3" t="s">
        <v>27</v>
      </c>
      <c r="K2934" s="3" t="s">
        <v>127</v>
      </c>
      <c r="L2934" s="3" t="s">
        <v>43</v>
      </c>
      <c r="M2934" s="3">
        <v>94109</v>
      </c>
      <c r="N2934" s="3" t="s">
        <v>44</v>
      </c>
      <c r="O2934" s="3" t="s">
        <v>1280</v>
      </c>
      <c r="P2934" s="3" t="s">
        <v>32</v>
      </c>
      <c r="Q2934" s="3" t="s">
        <v>36</v>
      </c>
      <c r="R2934" s="3" t="s">
        <v>1281</v>
      </c>
      <c r="S2934" s="3">
        <v>144.78399999999999</v>
      </c>
      <c r="T2934" s="3">
        <v>1</v>
      </c>
      <c r="U2934" s="3">
        <v>0.2</v>
      </c>
      <c r="V2934" s="3">
        <v>10.858800000000002</v>
      </c>
    </row>
    <row r="2935" spans="1:22" ht="14.25" customHeight="1" x14ac:dyDescent="0.25">
      <c r="A2935" s="3">
        <v>2934</v>
      </c>
      <c r="B2935" s="3" t="s">
        <v>6126</v>
      </c>
      <c r="C2935" s="4">
        <f>YEAR(Table_1[[#This Row],[Order Date]])</f>
        <v>2013</v>
      </c>
      <c r="D2935" s="9">
        <v>41615</v>
      </c>
      <c r="E2935" s="3">
        <v>41621</v>
      </c>
      <c r="F2935" s="3" t="s">
        <v>50</v>
      </c>
      <c r="G2935" s="3" t="s">
        <v>1878</v>
      </c>
      <c r="H2935" s="3" t="s">
        <v>1879</v>
      </c>
      <c r="I2935" s="3" t="s">
        <v>26</v>
      </c>
      <c r="J2935" s="3" t="s">
        <v>27</v>
      </c>
      <c r="K2935" s="3" t="s">
        <v>95</v>
      </c>
      <c r="L2935" s="3" t="s">
        <v>96</v>
      </c>
      <c r="M2935" s="3">
        <v>98105</v>
      </c>
      <c r="N2935" s="3" t="s">
        <v>44</v>
      </c>
      <c r="O2935" s="3" t="s">
        <v>3782</v>
      </c>
      <c r="P2935" s="3" t="s">
        <v>71</v>
      </c>
      <c r="Q2935" s="3" t="s">
        <v>72</v>
      </c>
      <c r="R2935" s="3" t="s">
        <v>5705</v>
      </c>
      <c r="S2935" s="3">
        <v>156.79200000000003</v>
      </c>
      <c r="T2935" s="3">
        <v>1</v>
      </c>
      <c r="U2935" s="3">
        <v>0.2</v>
      </c>
      <c r="V2935" s="3">
        <v>13.719300000000004</v>
      </c>
    </row>
    <row r="2936" spans="1:22" ht="14.25" customHeight="1" x14ac:dyDescent="0.25">
      <c r="A2936" s="3">
        <v>2935</v>
      </c>
      <c r="B2936" s="3" t="s">
        <v>6126</v>
      </c>
      <c r="C2936" s="4">
        <f>YEAR(Table_1[[#This Row],[Order Date]])</f>
        <v>2013</v>
      </c>
      <c r="D2936" s="9">
        <v>41615</v>
      </c>
      <c r="E2936" s="3">
        <v>41621</v>
      </c>
      <c r="F2936" s="3" t="s">
        <v>50</v>
      </c>
      <c r="G2936" s="3" t="s">
        <v>1878</v>
      </c>
      <c r="H2936" s="3" t="s">
        <v>1879</v>
      </c>
      <c r="I2936" s="3" t="s">
        <v>26</v>
      </c>
      <c r="J2936" s="3" t="s">
        <v>27</v>
      </c>
      <c r="K2936" s="3" t="s">
        <v>95</v>
      </c>
      <c r="L2936" s="3" t="s">
        <v>96</v>
      </c>
      <c r="M2936" s="3">
        <v>98105</v>
      </c>
      <c r="N2936" s="3" t="s">
        <v>44</v>
      </c>
      <c r="O2936" s="3" t="s">
        <v>5786</v>
      </c>
      <c r="P2936" s="3" t="s">
        <v>71</v>
      </c>
      <c r="Q2936" s="3" t="s">
        <v>72</v>
      </c>
      <c r="R2936" s="3" t="s">
        <v>5787</v>
      </c>
      <c r="S2936" s="3">
        <v>431.97600000000006</v>
      </c>
      <c r="T2936" s="3">
        <v>3</v>
      </c>
      <c r="U2936" s="3">
        <v>0.2</v>
      </c>
      <c r="V2936" s="3">
        <v>26.998499999999993</v>
      </c>
    </row>
    <row r="2937" spans="1:22" ht="14.25" customHeight="1" x14ac:dyDescent="0.25">
      <c r="A2937" s="3">
        <v>2936</v>
      </c>
      <c r="B2937" s="3" t="s">
        <v>6126</v>
      </c>
      <c r="C2937" s="4">
        <f>YEAR(Table_1[[#This Row],[Order Date]])</f>
        <v>2013</v>
      </c>
      <c r="D2937" s="9">
        <v>41615</v>
      </c>
      <c r="E2937" s="3">
        <v>41621</v>
      </c>
      <c r="F2937" s="3" t="s">
        <v>50</v>
      </c>
      <c r="G2937" s="3" t="s">
        <v>1878</v>
      </c>
      <c r="H2937" s="3" t="s">
        <v>1879</v>
      </c>
      <c r="I2937" s="3" t="s">
        <v>26</v>
      </c>
      <c r="J2937" s="3" t="s">
        <v>27</v>
      </c>
      <c r="K2937" s="3" t="s">
        <v>95</v>
      </c>
      <c r="L2937" s="3" t="s">
        <v>96</v>
      </c>
      <c r="M2937" s="3">
        <v>98105</v>
      </c>
      <c r="N2937" s="3" t="s">
        <v>44</v>
      </c>
      <c r="O2937" s="3" t="s">
        <v>374</v>
      </c>
      <c r="P2937" s="3" t="s">
        <v>46</v>
      </c>
      <c r="Q2937" s="3" t="s">
        <v>173</v>
      </c>
      <c r="R2937" s="3" t="s">
        <v>375</v>
      </c>
      <c r="S2937" s="3">
        <v>35.89</v>
      </c>
      <c r="T2937" s="3">
        <v>1</v>
      </c>
      <c r="U2937" s="3">
        <v>0</v>
      </c>
      <c r="V2937" s="3">
        <v>16.150499999999997</v>
      </c>
    </row>
    <row r="2938" spans="1:22" ht="14.25" customHeight="1" x14ac:dyDescent="0.25">
      <c r="A2938" s="3">
        <v>2937</v>
      </c>
      <c r="B2938" s="3" t="s">
        <v>6126</v>
      </c>
      <c r="C2938" s="4">
        <f>YEAR(Table_1[[#This Row],[Order Date]])</f>
        <v>2013</v>
      </c>
      <c r="D2938" s="9">
        <v>41615</v>
      </c>
      <c r="E2938" s="3">
        <v>41621</v>
      </c>
      <c r="F2938" s="3" t="s">
        <v>50</v>
      </c>
      <c r="G2938" s="3" t="s">
        <v>1878</v>
      </c>
      <c r="H2938" s="3" t="s">
        <v>1879</v>
      </c>
      <c r="I2938" s="3" t="s">
        <v>26</v>
      </c>
      <c r="J2938" s="3" t="s">
        <v>27</v>
      </c>
      <c r="K2938" s="3" t="s">
        <v>95</v>
      </c>
      <c r="L2938" s="3" t="s">
        <v>96</v>
      </c>
      <c r="M2938" s="3">
        <v>98105</v>
      </c>
      <c r="N2938" s="3" t="s">
        <v>44</v>
      </c>
      <c r="O2938" s="3" t="s">
        <v>2616</v>
      </c>
      <c r="P2938" s="3" t="s">
        <v>46</v>
      </c>
      <c r="Q2938" s="3" t="s">
        <v>75</v>
      </c>
      <c r="R2938" s="3" t="s">
        <v>2617</v>
      </c>
      <c r="S2938" s="3">
        <v>47.207999999999998</v>
      </c>
      <c r="T2938" s="3">
        <v>7</v>
      </c>
      <c r="U2938" s="3">
        <v>0.2</v>
      </c>
      <c r="V2938" s="3">
        <v>15.342599999999997</v>
      </c>
    </row>
    <row r="2939" spans="1:22" ht="14.25" customHeight="1" x14ac:dyDescent="0.25">
      <c r="A2939" s="3">
        <v>2938</v>
      </c>
      <c r="B2939" s="3" t="s">
        <v>6126</v>
      </c>
      <c r="C2939" s="4">
        <f>YEAR(Table_1[[#This Row],[Order Date]])</f>
        <v>2013</v>
      </c>
      <c r="D2939" s="9">
        <v>41615</v>
      </c>
      <c r="E2939" s="3">
        <v>41621</v>
      </c>
      <c r="F2939" s="3" t="s">
        <v>50</v>
      </c>
      <c r="G2939" s="3" t="s">
        <v>1878</v>
      </c>
      <c r="H2939" s="3" t="s">
        <v>1879</v>
      </c>
      <c r="I2939" s="3" t="s">
        <v>26</v>
      </c>
      <c r="J2939" s="3" t="s">
        <v>27</v>
      </c>
      <c r="K2939" s="3" t="s">
        <v>95</v>
      </c>
      <c r="L2939" s="3" t="s">
        <v>96</v>
      </c>
      <c r="M2939" s="3">
        <v>98105</v>
      </c>
      <c r="N2939" s="3" t="s">
        <v>44</v>
      </c>
      <c r="O2939" s="3" t="s">
        <v>569</v>
      </c>
      <c r="P2939" s="3" t="s">
        <v>46</v>
      </c>
      <c r="Q2939" s="3" t="s">
        <v>90</v>
      </c>
      <c r="R2939" s="3" t="s">
        <v>570</v>
      </c>
      <c r="S2939" s="3">
        <v>248.07999999999998</v>
      </c>
      <c r="T2939" s="3">
        <v>7</v>
      </c>
      <c r="U2939" s="3">
        <v>0</v>
      </c>
      <c r="V2939" s="3">
        <v>116.59759999999997</v>
      </c>
    </row>
    <row r="2940" spans="1:22" ht="14.25" customHeight="1" x14ac:dyDescent="0.25">
      <c r="A2940" s="3">
        <v>2939</v>
      </c>
      <c r="B2940" s="3" t="s">
        <v>6126</v>
      </c>
      <c r="C2940" s="4">
        <f>YEAR(Table_1[[#This Row],[Order Date]])</f>
        <v>2013</v>
      </c>
      <c r="D2940" s="9">
        <v>41615</v>
      </c>
      <c r="E2940" s="3">
        <v>41621</v>
      </c>
      <c r="F2940" s="3" t="s">
        <v>50</v>
      </c>
      <c r="G2940" s="3" t="s">
        <v>1878</v>
      </c>
      <c r="H2940" s="3" t="s">
        <v>1879</v>
      </c>
      <c r="I2940" s="3" t="s">
        <v>26</v>
      </c>
      <c r="J2940" s="3" t="s">
        <v>27</v>
      </c>
      <c r="K2940" s="3" t="s">
        <v>95</v>
      </c>
      <c r="L2940" s="3" t="s">
        <v>96</v>
      </c>
      <c r="M2940" s="3">
        <v>98105</v>
      </c>
      <c r="N2940" s="3" t="s">
        <v>44</v>
      </c>
      <c r="O2940" s="3" t="s">
        <v>320</v>
      </c>
      <c r="P2940" s="3" t="s">
        <v>46</v>
      </c>
      <c r="Q2940" s="3" t="s">
        <v>90</v>
      </c>
      <c r="R2940" s="3" t="s">
        <v>321</v>
      </c>
      <c r="S2940" s="3">
        <v>189.7</v>
      </c>
      <c r="T2940" s="3">
        <v>5</v>
      </c>
      <c r="U2940" s="3">
        <v>0</v>
      </c>
      <c r="V2940" s="3">
        <v>89.158999999999992</v>
      </c>
    </row>
    <row r="2941" spans="1:22" ht="14.25" customHeight="1" x14ac:dyDescent="0.25">
      <c r="A2941" s="3">
        <v>2940</v>
      </c>
      <c r="B2941" s="3" t="s">
        <v>6126</v>
      </c>
      <c r="C2941" s="4">
        <f>YEAR(Table_1[[#This Row],[Order Date]])</f>
        <v>2013</v>
      </c>
      <c r="D2941" s="9">
        <v>41615</v>
      </c>
      <c r="E2941" s="3">
        <v>41621</v>
      </c>
      <c r="F2941" s="3" t="s">
        <v>50</v>
      </c>
      <c r="G2941" s="3" t="s">
        <v>1878</v>
      </c>
      <c r="H2941" s="3" t="s">
        <v>1879</v>
      </c>
      <c r="I2941" s="3" t="s">
        <v>26</v>
      </c>
      <c r="J2941" s="3" t="s">
        <v>27</v>
      </c>
      <c r="K2941" s="3" t="s">
        <v>95</v>
      </c>
      <c r="L2941" s="3" t="s">
        <v>96</v>
      </c>
      <c r="M2941" s="3">
        <v>98105</v>
      </c>
      <c r="N2941" s="3" t="s">
        <v>44</v>
      </c>
      <c r="O2941" s="3" t="s">
        <v>1724</v>
      </c>
      <c r="P2941" s="3" t="s">
        <v>46</v>
      </c>
      <c r="Q2941" s="3" t="s">
        <v>75</v>
      </c>
      <c r="R2941" s="3" t="s">
        <v>1725</v>
      </c>
      <c r="S2941" s="3">
        <v>59.808000000000007</v>
      </c>
      <c r="T2941" s="3">
        <v>3</v>
      </c>
      <c r="U2941" s="3">
        <v>0.2</v>
      </c>
      <c r="V2941" s="3">
        <v>19.4376</v>
      </c>
    </row>
    <row r="2942" spans="1:22" ht="14.25" customHeight="1" x14ac:dyDescent="0.25">
      <c r="A2942" s="3">
        <v>2941</v>
      </c>
      <c r="B2942" s="3" t="s">
        <v>6127</v>
      </c>
      <c r="C2942" s="4">
        <f>YEAR(Table_1[[#This Row],[Order Date]])</f>
        <v>2014</v>
      </c>
      <c r="D2942" s="9">
        <v>41724</v>
      </c>
      <c r="E2942" s="3">
        <v>41730</v>
      </c>
      <c r="F2942" s="3" t="s">
        <v>50</v>
      </c>
      <c r="G2942" s="3" t="s">
        <v>2109</v>
      </c>
      <c r="H2942" s="3" t="s">
        <v>2110</v>
      </c>
      <c r="I2942" s="3" t="s">
        <v>41</v>
      </c>
      <c r="J2942" s="3" t="s">
        <v>27</v>
      </c>
      <c r="K2942" s="3" t="s">
        <v>2548</v>
      </c>
      <c r="L2942" s="3" t="s">
        <v>114</v>
      </c>
      <c r="M2942" s="3">
        <v>53209</v>
      </c>
      <c r="N2942" s="3" t="s">
        <v>105</v>
      </c>
      <c r="O2942" s="3" t="s">
        <v>6128</v>
      </c>
      <c r="P2942" s="3" t="s">
        <v>32</v>
      </c>
      <c r="Q2942" s="3" t="s">
        <v>36</v>
      </c>
      <c r="R2942" s="3" t="s">
        <v>6129</v>
      </c>
      <c r="S2942" s="3">
        <v>90.99</v>
      </c>
      <c r="T2942" s="3">
        <v>1</v>
      </c>
      <c r="U2942" s="3">
        <v>0</v>
      </c>
      <c r="V2942" s="3">
        <v>14.558400000000006</v>
      </c>
    </row>
    <row r="2943" spans="1:22" ht="14.25" customHeight="1" x14ac:dyDescent="0.25">
      <c r="A2943" s="3">
        <v>2942</v>
      </c>
      <c r="B2943" s="3" t="s">
        <v>6127</v>
      </c>
      <c r="C2943" s="4">
        <f>YEAR(Table_1[[#This Row],[Order Date]])</f>
        <v>2014</v>
      </c>
      <c r="D2943" s="9">
        <v>41724</v>
      </c>
      <c r="E2943" s="3">
        <v>41730</v>
      </c>
      <c r="F2943" s="3" t="s">
        <v>50</v>
      </c>
      <c r="G2943" s="3" t="s">
        <v>2109</v>
      </c>
      <c r="H2943" s="3" t="s">
        <v>2110</v>
      </c>
      <c r="I2943" s="3" t="s">
        <v>41</v>
      </c>
      <c r="J2943" s="3" t="s">
        <v>27</v>
      </c>
      <c r="K2943" s="3" t="s">
        <v>2548</v>
      </c>
      <c r="L2943" s="3" t="s">
        <v>114</v>
      </c>
      <c r="M2943" s="3">
        <v>53209</v>
      </c>
      <c r="N2943" s="3" t="s">
        <v>105</v>
      </c>
      <c r="O2943" s="3" t="s">
        <v>2476</v>
      </c>
      <c r="P2943" s="3" t="s">
        <v>32</v>
      </c>
      <c r="Q2943" s="3" t="s">
        <v>36</v>
      </c>
      <c r="R2943" s="3" t="s">
        <v>2477</v>
      </c>
      <c r="S2943" s="3">
        <v>1526.5600000000002</v>
      </c>
      <c r="T2943" s="3">
        <v>7</v>
      </c>
      <c r="U2943" s="3">
        <v>0</v>
      </c>
      <c r="V2943" s="3">
        <v>427.43679999999995</v>
      </c>
    </row>
    <row r="2944" spans="1:22" ht="14.25" customHeight="1" x14ac:dyDescent="0.25">
      <c r="A2944" s="3">
        <v>2943</v>
      </c>
      <c r="B2944" s="3" t="s">
        <v>6127</v>
      </c>
      <c r="C2944" s="4">
        <f>YEAR(Table_1[[#This Row],[Order Date]])</f>
        <v>2014</v>
      </c>
      <c r="D2944" s="9">
        <v>41724</v>
      </c>
      <c r="E2944" s="3">
        <v>41730</v>
      </c>
      <c r="F2944" s="3" t="s">
        <v>50</v>
      </c>
      <c r="G2944" s="3" t="s">
        <v>2109</v>
      </c>
      <c r="H2944" s="3" t="s">
        <v>2110</v>
      </c>
      <c r="I2944" s="3" t="s">
        <v>41</v>
      </c>
      <c r="J2944" s="3" t="s">
        <v>27</v>
      </c>
      <c r="K2944" s="3" t="s">
        <v>2548</v>
      </c>
      <c r="L2944" s="3" t="s">
        <v>114</v>
      </c>
      <c r="M2944" s="3">
        <v>53209</v>
      </c>
      <c r="N2944" s="3" t="s">
        <v>105</v>
      </c>
      <c r="O2944" s="3" t="s">
        <v>3186</v>
      </c>
      <c r="P2944" s="3" t="s">
        <v>32</v>
      </c>
      <c r="Q2944" s="3" t="s">
        <v>36</v>
      </c>
      <c r="R2944" s="3" t="s">
        <v>3187</v>
      </c>
      <c r="S2944" s="3">
        <v>368.96999999999997</v>
      </c>
      <c r="T2944" s="3">
        <v>3</v>
      </c>
      <c r="U2944" s="3">
        <v>0</v>
      </c>
      <c r="V2944" s="3">
        <v>40.586699999999979</v>
      </c>
    </row>
    <row r="2945" spans="1:22" ht="14.25" customHeight="1" x14ac:dyDescent="0.25">
      <c r="A2945" s="3">
        <v>2944</v>
      </c>
      <c r="B2945" s="3" t="s">
        <v>6130</v>
      </c>
      <c r="C2945" s="4">
        <f>YEAR(Table_1[[#This Row],[Order Date]])</f>
        <v>2014</v>
      </c>
      <c r="D2945" s="9">
        <v>41963</v>
      </c>
      <c r="E2945" s="3">
        <v>41968</v>
      </c>
      <c r="F2945" s="3" t="s">
        <v>50</v>
      </c>
      <c r="G2945" s="3" t="s">
        <v>4170</v>
      </c>
      <c r="H2945" s="3" t="s">
        <v>4171</v>
      </c>
      <c r="I2945" s="3" t="s">
        <v>26</v>
      </c>
      <c r="J2945" s="3" t="s">
        <v>27</v>
      </c>
      <c r="K2945" s="3" t="s">
        <v>42</v>
      </c>
      <c r="L2945" s="3" t="s">
        <v>43</v>
      </c>
      <c r="M2945" s="3">
        <v>90049</v>
      </c>
      <c r="N2945" s="3" t="s">
        <v>44</v>
      </c>
      <c r="O2945" s="3" t="s">
        <v>1193</v>
      </c>
      <c r="P2945" s="3" t="s">
        <v>46</v>
      </c>
      <c r="Q2945" s="3" t="s">
        <v>59</v>
      </c>
      <c r="R2945" s="3" t="s">
        <v>1194</v>
      </c>
      <c r="S2945" s="3">
        <v>305.01</v>
      </c>
      <c r="T2945" s="3">
        <v>9</v>
      </c>
      <c r="U2945" s="3">
        <v>0</v>
      </c>
      <c r="V2945" s="3">
        <v>76.252499999999998</v>
      </c>
    </row>
    <row r="2946" spans="1:22" ht="14.25" customHeight="1" x14ac:dyDescent="0.25">
      <c r="A2946" s="3">
        <v>2945</v>
      </c>
      <c r="B2946" s="3" t="s">
        <v>6130</v>
      </c>
      <c r="C2946" s="4">
        <f>YEAR(Table_1[[#This Row],[Order Date]])</f>
        <v>2014</v>
      </c>
      <c r="D2946" s="9">
        <v>41963</v>
      </c>
      <c r="E2946" s="3">
        <v>41968</v>
      </c>
      <c r="F2946" s="3" t="s">
        <v>50</v>
      </c>
      <c r="G2946" s="3" t="s">
        <v>4170</v>
      </c>
      <c r="H2946" s="3" t="s">
        <v>4171</v>
      </c>
      <c r="I2946" s="3" t="s">
        <v>26</v>
      </c>
      <c r="J2946" s="3" t="s">
        <v>27</v>
      </c>
      <c r="K2946" s="3" t="s">
        <v>42</v>
      </c>
      <c r="L2946" s="3" t="s">
        <v>43</v>
      </c>
      <c r="M2946" s="3">
        <v>90049</v>
      </c>
      <c r="N2946" s="3" t="s">
        <v>44</v>
      </c>
      <c r="O2946" s="3" t="s">
        <v>6131</v>
      </c>
      <c r="P2946" s="3" t="s">
        <v>32</v>
      </c>
      <c r="Q2946" s="3" t="s">
        <v>65</v>
      </c>
      <c r="R2946" s="3" t="s">
        <v>6132</v>
      </c>
      <c r="S2946" s="3">
        <v>18.7</v>
      </c>
      <c r="T2946" s="3">
        <v>1</v>
      </c>
      <c r="U2946" s="3">
        <v>0</v>
      </c>
      <c r="V2946" s="3">
        <v>7.1059999999999999</v>
      </c>
    </row>
    <row r="2947" spans="1:22" ht="14.25" customHeight="1" x14ac:dyDescent="0.25">
      <c r="A2947" s="3">
        <v>2946</v>
      </c>
      <c r="B2947" s="3" t="s">
        <v>6133</v>
      </c>
      <c r="C2947" s="4">
        <f>YEAR(Table_1[[#This Row],[Order Date]])</f>
        <v>2013</v>
      </c>
      <c r="D2947" s="9">
        <v>41583</v>
      </c>
      <c r="E2947" s="3">
        <v>41584</v>
      </c>
      <c r="F2947" s="3" t="s">
        <v>188</v>
      </c>
      <c r="G2947" s="3" t="s">
        <v>2417</v>
      </c>
      <c r="H2947" s="3" t="s">
        <v>2418</v>
      </c>
      <c r="I2947" s="3" t="s">
        <v>26</v>
      </c>
      <c r="J2947" s="3" t="s">
        <v>27</v>
      </c>
      <c r="K2947" s="3" t="s">
        <v>127</v>
      </c>
      <c r="L2947" s="3" t="s">
        <v>43</v>
      </c>
      <c r="M2947" s="3">
        <v>94122</v>
      </c>
      <c r="N2947" s="3" t="s">
        <v>44</v>
      </c>
      <c r="O2947" s="3" t="s">
        <v>1910</v>
      </c>
      <c r="P2947" s="3" t="s">
        <v>32</v>
      </c>
      <c r="Q2947" s="3" t="s">
        <v>65</v>
      </c>
      <c r="R2947" s="3" t="s">
        <v>1911</v>
      </c>
      <c r="S2947" s="3">
        <v>38.29</v>
      </c>
      <c r="T2947" s="3">
        <v>7</v>
      </c>
      <c r="U2947" s="3">
        <v>0</v>
      </c>
      <c r="V2947" s="3">
        <v>16.464700000000001</v>
      </c>
    </row>
    <row r="2948" spans="1:22" ht="14.25" customHeight="1" x14ac:dyDescent="0.25">
      <c r="A2948" s="3">
        <v>2947</v>
      </c>
      <c r="B2948" s="3" t="s">
        <v>6134</v>
      </c>
      <c r="C2948" s="4">
        <f>YEAR(Table_1[[#This Row],[Order Date]])</f>
        <v>2014</v>
      </c>
      <c r="D2948" s="9">
        <v>41988</v>
      </c>
      <c r="E2948" s="3">
        <v>41992</v>
      </c>
      <c r="F2948" s="3" t="s">
        <v>50</v>
      </c>
      <c r="G2948" s="3" t="s">
        <v>4082</v>
      </c>
      <c r="H2948" s="3" t="s">
        <v>4083</v>
      </c>
      <c r="I2948" s="3" t="s">
        <v>102</v>
      </c>
      <c r="J2948" s="3" t="s">
        <v>27</v>
      </c>
      <c r="K2948" s="3" t="s">
        <v>947</v>
      </c>
      <c r="L2948" s="3" t="s">
        <v>43</v>
      </c>
      <c r="M2948" s="3">
        <v>92024</v>
      </c>
      <c r="N2948" s="3" t="s">
        <v>44</v>
      </c>
      <c r="O2948" s="3" t="s">
        <v>6135</v>
      </c>
      <c r="P2948" s="3" t="s">
        <v>32</v>
      </c>
      <c r="Q2948" s="3" t="s">
        <v>65</v>
      </c>
      <c r="R2948" s="3" t="s">
        <v>6136</v>
      </c>
      <c r="S2948" s="3">
        <v>26.25</v>
      </c>
      <c r="T2948" s="3">
        <v>3</v>
      </c>
      <c r="U2948" s="3">
        <v>0</v>
      </c>
      <c r="V2948" s="3">
        <v>11.025000000000002</v>
      </c>
    </row>
    <row r="2949" spans="1:22" ht="14.25" customHeight="1" x14ac:dyDescent="0.25">
      <c r="A2949" s="3">
        <v>2948</v>
      </c>
      <c r="B2949" s="3" t="s">
        <v>6134</v>
      </c>
      <c r="C2949" s="4">
        <f>YEAR(Table_1[[#This Row],[Order Date]])</f>
        <v>2014</v>
      </c>
      <c r="D2949" s="9">
        <v>41988</v>
      </c>
      <c r="E2949" s="3">
        <v>41992</v>
      </c>
      <c r="F2949" s="3" t="s">
        <v>50</v>
      </c>
      <c r="G2949" s="3" t="s">
        <v>4082</v>
      </c>
      <c r="H2949" s="3" t="s">
        <v>4083</v>
      </c>
      <c r="I2949" s="3" t="s">
        <v>102</v>
      </c>
      <c r="J2949" s="3" t="s">
        <v>27</v>
      </c>
      <c r="K2949" s="3" t="s">
        <v>947</v>
      </c>
      <c r="L2949" s="3" t="s">
        <v>43</v>
      </c>
      <c r="M2949" s="3">
        <v>92024</v>
      </c>
      <c r="N2949" s="3" t="s">
        <v>44</v>
      </c>
      <c r="O2949" s="3" t="s">
        <v>6137</v>
      </c>
      <c r="P2949" s="3" t="s">
        <v>46</v>
      </c>
      <c r="Q2949" s="3" t="s">
        <v>75</v>
      </c>
      <c r="R2949" s="3" t="s">
        <v>6138</v>
      </c>
      <c r="S2949" s="3">
        <v>64.959999999999994</v>
      </c>
      <c r="T2949" s="3">
        <v>14</v>
      </c>
      <c r="U2949" s="3">
        <v>0.2</v>
      </c>
      <c r="V2949" s="3">
        <v>22.736000000000001</v>
      </c>
    </row>
    <row r="2950" spans="1:22" ht="14.25" customHeight="1" x14ac:dyDescent="0.25">
      <c r="A2950" s="3">
        <v>2949</v>
      </c>
      <c r="B2950" s="3" t="s">
        <v>6134</v>
      </c>
      <c r="C2950" s="4">
        <f>YEAR(Table_1[[#This Row],[Order Date]])</f>
        <v>2014</v>
      </c>
      <c r="D2950" s="9">
        <v>41988</v>
      </c>
      <c r="E2950" s="3">
        <v>41992</v>
      </c>
      <c r="F2950" s="3" t="s">
        <v>50</v>
      </c>
      <c r="G2950" s="3" t="s">
        <v>4082</v>
      </c>
      <c r="H2950" s="3" t="s">
        <v>4083</v>
      </c>
      <c r="I2950" s="3" t="s">
        <v>102</v>
      </c>
      <c r="J2950" s="3" t="s">
        <v>27</v>
      </c>
      <c r="K2950" s="3" t="s">
        <v>947</v>
      </c>
      <c r="L2950" s="3" t="s">
        <v>43</v>
      </c>
      <c r="M2950" s="3">
        <v>92024</v>
      </c>
      <c r="N2950" s="3" t="s">
        <v>44</v>
      </c>
      <c r="O2950" s="3" t="s">
        <v>2956</v>
      </c>
      <c r="P2950" s="3" t="s">
        <v>46</v>
      </c>
      <c r="Q2950" s="3" t="s">
        <v>173</v>
      </c>
      <c r="R2950" s="3" t="s">
        <v>2957</v>
      </c>
      <c r="S2950" s="3">
        <v>43.7</v>
      </c>
      <c r="T2950" s="3">
        <v>5</v>
      </c>
      <c r="U2950" s="3">
        <v>0</v>
      </c>
      <c r="V2950" s="3">
        <v>20.539000000000001</v>
      </c>
    </row>
    <row r="2951" spans="1:22" ht="14.25" customHeight="1" x14ac:dyDescent="0.25">
      <c r="A2951" s="3">
        <v>2950</v>
      </c>
      <c r="B2951" s="3" t="s">
        <v>6139</v>
      </c>
      <c r="C2951" s="4">
        <f>YEAR(Table_1[[#This Row],[Order Date]])</f>
        <v>2014</v>
      </c>
      <c r="D2951" s="9">
        <v>41956</v>
      </c>
      <c r="E2951" s="3">
        <v>41956</v>
      </c>
      <c r="F2951" s="3" t="s">
        <v>1290</v>
      </c>
      <c r="G2951" s="3" t="s">
        <v>6140</v>
      </c>
      <c r="H2951" s="3" t="s">
        <v>6141</v>
      </c>
      <c r="I2951" s="3" t="s">
        <v>102</v>
      </c>
      <c r="J2951" s="3" t="s">
        <v>27</v>
      </c>
      <c r="K2951" s="3" t="s">
        <v>3942</v>
      </c>
      <c r="L2951" s="3" t="s">
        <v>310</v>
      </c>
      <c r="M2951" s="3">
        <v>85301</v>
      </c>
      <c r="N2951" s="3" t="s">
        <v>44</v>
      </c>
      <c r="O2951" s="3" t="s">
        <v>844</v>
      </c>
      <c r="P2951" s="3" t="s">
        <v>71</v>
      </c>
      <c r="Q2951" s="3" t="s">
        <v>161</v>
      </c>
      <c r="R2951" s="3" t="s">
        <v>845</v>
      </c>
      <c r="S2951" s="3">
        <v>41.6</v>
      </c>
      <c r="T2951" s="3">
        <v>4</v>
      </c>
      <c r="U2951" s="3">
        <v>0.2</v>
      </c>
      <c r="V2951" s="3">
        <v>12.999999999999998</v>
      </c>
    </row>
    <row r="2952" spans="1:22" ht="14.25" customHeight="1" x14ac:dyDescent="0.25">
      <c r="A2952" s="3">
        <v>2951</v>
      </c>
      <c r="B2952" s="3" t="s">
        <v>6139</v>
      </c>
      <c r="C2952" s="4">
        <f>YEAR(Table_1[[#This Row],[Order Date]])</f>
        <v>2014</v>
      </c>
      <c r="D2952" s="9">
        <v>41956</v>
      </c>
      <c r="E2952" s="3">
        <v>41956</v>
      </c>
      <c r="F2952" s="3" t="s">
        <v>1290</v>
      </c>
      <c r="G2952" s="3" t="s">
        <v>6140</v>
      </c>
      <c r="H2952" s="3" t="s">
        <v>6141</v>
      </c>
      <c r="I2952" s="3" t="s">
        <v>102</v>
      </c>
      <c r="J2952" s="3" t="s">
        <v>27</v>
      </c>
      <c r="K2952" s="3" t="s">
        <v>3942</v>
      </c>
      <c r="L2952" s="3" t="s">
        <v>310</v>
      </c>
      <c r="M2952" s="3">
        <v>85301</v>
      </c>
      <c r="N2952" s="3" t="s">
        <v>44</v>
      </c>
      <c r="O2952" s="3" t="s">
        <v>4860</v>
      </c>
      <c r="P2952" s="3" t="s">
        <v>46</v>
      </c>
      <c r="Q2952" s="3" t="s">
        <v>90</v>
      </c>
      <c r="R2952" s="3" t="s">
        <v>4861</v>
      </c>
      <c r="S2952" s="3">
        <v>23.120000000000005</v>
      </c>
      <c r="T2952" s="3">
        <v>5</v>
      </c>
      <c r="U2952" s="3">
        <v>0.2</v>
      </c>
      <c r="V2952" s="3">
        <v>8.3810000000000002</v>
      </c>
    </row>
    <row r="2953" spans="1:22" ht="14.25" customHeight="1" x14ac:dyDescent="0.25">
      <c r="A2953" s="3">
        <v>2952</v>
      </c>
      <c r="B2953" s="3" t="s">
        <v>6139</v>
      </c>
      <c r="C2953" s="4">
        <f>YEAR(Table_1[[#This Row],[Order Date]])</f>
        <v>2014</v>
      </c>
      <c r="D2953" s="9">
        <v>41956</v>
      </c>
      <c r="E2953" s="3">
        <v>41956</v>
      </c>
      <c r="F2953" s="3" t="s">
        <v>1290</v>
      </c>
      <c r="G2953" s="3" t="s">
        <v>6140</v>
      </c>
      <c r="H2953" s="3" t="s">
        <v>6141</v>
      </c>
      <c r="I2953" s="3" t="s">
        <v>102</v>
      </c>
      <c r="J2953" s="3" t="s">
        <v>27</v>
      </c>
      <c r="K2953" s="3" t="s">
        <v>3942</v>
      </c>
      <c r="L2953" s="3" t="s">
        <v>310</v>
      </c>
      <c r="M2953" s="3">
        <v>85301</v>
      </c>
      <c r="N2953" s="3" t="s">
        <v>44</v>
      </c>
      <c r="O2953" s="3" t="s">
        <v>6142</v>
      </c>
      <c r="P2953" s="3" t="s">
        <v>32</v>
      </c>
      <c r="Q2953" s="3" t="s">
        <v>36</v>
      </c>
      <c r="R2953" s="3" t="s">
        <v>6143</v>
      </c>
      <c r="S2953" s="3">
        <v>113.88800000000002</v>
      </c>
      <c r="T2953" s="3">
        <v>2</v>
      </c>
      <c r="U2953" s="3">
        <v>0.2</v>
      </c>
      <c r="V2953" s="3">
        <v>9.9651999999999994</v>
      </c>
    </row>
    <row r="2954" spans="1:22" ht="14.25" customHeight="1" x14ac:dyDescent="0.25">
      <c r="A2954" s="3">
        <v>2953</v>
      </c>
      <c r="B2954" s="3" t="s">
        <v>6139</v>
      </c>
      <c r="C2954" s="4">
        <f>YEAR(Table_1[[#This Row],[Order Date]])</f>
        <v>2014</v>
      </c>
      <c r="D2954" s="9">
        <v>41956</v>
      </c>
      <c r="E2954" s="3">
        <v>41956</v>
      </c>
      <c r="F2954" s="3" t="s">
        <v>1290</v>
      </c>
      <c r="G2954" s="3" t="s">
        <v>6140</v>
      </c>
      <c r="H2954" s="3" t="s">
        <v>6141</v>
      </c>
      <c r="I2954" s="3" t="s">
        <v>102</v>
      </c>
      <c r="J2954" s="3" t="s">
        <v>27</v>
      </c>
      <c r="K2954" s="3" t="s">
        <v>3942</v>
      </c>
      <c r="L2954" s="3" t="s">
        <v>310</v>
      </c>
      <c r="M2954" s="3">
        <v>85301</v>
      </c>
      <c r="N2954" s="3" t="s">
        <v>44</v>
      </c>
      <c r="O2954" s="3" t="s">
        <v>6144</v>
      </c>
      <c r="P2954" s="3" t="s">
        <v>32</v>
      </c>
      <c r="Q2954" s="3" t="s">
        <v>65</v>
      </c>
      <c r="R2954" s="3" t="s">
        <v>6145</v>
      </c>
      <c r="S2954" s="3">
        <v>113.56800000000001</v>
      </c>
      <c r="T2954" s="3">
        <v>2</v>
      </c>
      <c r="U2954" s="3">
        <v>0.2</v>
      </c>
      <c r="V2954" s="3">
        <v>-5.6784000000000034</v>
      </c>
    </row>
    <row r="2955" spans="1:22" ht="14.25" customHeight="1" x14ac:dyDescent="0.25">
      <c r="A2955" s="3">
        <v>2954</v>
      </c>
      <c r="B2955" s="3" t="s">
        <v>6139</v>
      </c>
      <c r="C2955" s="4">
        <f>YEAR(Table_1[[#This Row],[Order Date]])</f>
        <v>2014</v>
      </c>
      <c r="D2955" s="9">
        <v>41956</v>
      </c>
      <c r="E2955" s="3">
        <v>41956</v>
      </c>
      <c r="F2955" s="3" t="s">
        <v>1290</v>
      </c>
      <c r="G2955" s="3" t="s">
        <v>6140</v>
      </c>
      <c r="H2955" s="3" t="s">
        <v>6141</v>
      </c>
      <c r="I2955" s="3" t="s">
        <v>102</v>
      </c>
      <c r="J2955" s="3" t="s">
        <v>27</v>
      </c>
      <c r="K2955" s="3" t="s">
        <v>3942</v>
      </c>
      <c r="L2955" s="3" t="s">
        <v>310</v>
      </c>
      <c r="M2955" s="3">
        <v>85301</v>
      </c>
      <c r="N2955" s="3" t="s">
        <v>44</v>
      </c>
      <c r="O2955" s="3" t="s">
        <v>1936</v>
      </c>
      <c r="P2955" s="3" t="s">
        <v>71</v>
      </c>
      <c r="Q2955" s="3" t="s">
        <v>72</v>
      </c>
      <c r="R2955" s="3" t="s">
        <v>1937</v>
      </c>
      <c r="S2955" s="3">
        <v>7.9200000000000008</v>
      </c>
      <c r="T2955" s="3">
        <v>2</v>
      </c>
      <c r="U2955" s="3">
        <v>0.2</v>
      </c>
      <c r="V2955" s="3">
        <v>0.69299999999999984</v>
      </c>
    </row>
    <row r="2956" spans="1:22" ht="14.25" customHeight="1" x14ac:dyDescent="0.25">
      <c r="A2956" s="3">
        <v>2955</v>
      </c>
      <c r="B2956" s="3" t="s">
        <v>6139</v>
      </c>
      <c r="C2956" s="4">
        <f>YEAR(Table_1[[#This Row],[Order Date]])</f>
        <v>2014</v>
      </c>
      <c r="D2956" s="9">
        <v>41956</v>
      </c>
      <c r="E2956" s="3">
        <v>41956</v>
      </c>
      <c r="F2956" s="3" t="s">
        <v>1290</v>
      </c>
      <c r="G2956" s="3" t="s">
        <v>6140</v>
      </c>
      <c r="H2956" s="3" t="s">
        <v>6141</v>
      </c>
      <c r="I2956" s="3" t="s">
        <v>102</v>
      </c>
      <c r="J2956" s="3" t="s">
        <v>27</v>
      </c>
      <c r="K2956" s="3" t="s">
        <v>3942</v>
      </c>
      <c r="L2956" s="3" t="s">
        <v>310</v>
      </c>
      <c r="M2956" s="3">
        <v>85301</v>
      </c>
      <c r="N2956" s="3" t="s">
        <v>44</v>
      </c>
      <c r="O2956" s="3" t="s">
        <v>6146</v>
      </c>
      <c r="P2956" s="3" t="s">
        <v>71</v>
      </c>
      <c r="Q2956" s="3" t="s">
        <v>72</v>
      </c>
      <c r="R2956" s="3" t="s">
        <v>6147</v>
      </c>
      <c r="S2956" s="3">
        <v>671.98400000000004</v>
      </c>
      <c r="T2956" s="3">
        <v>2</v>
      </c>
      <c r="U2956" s="3">
        <v>0.2</v>
      </c>
      <c r="V2956" s="3">
        <v>50.398800000000023</v>
      </c>
    </row>
    <row r="2957" spans="1:22" ht="14.25" customHeight="1" x14ac:dyDescent="0.25">
      <c r="A2957" s="3">
        <v>2956</v>
      </c>
      <c r="B2957" s="3" t="s">
        <v>6148</v>
      </c>
      <c r="C2957" s="4">
        <f>YEAR(Table_1[[#This Row],[Order Date]])</f>
        <v>2013</v>
      </c>
      <c r="D2957" s="9">
        <v>41505</v>
      </c>
      <c r="E2957" s="3">
        <v>41511</v>
      </c>
      <c r="F2957" s="3" t="s">
        <v>50</v>
      </c>
      <c r="G2957" s="3" t="s">
        <v>513</v>
      </c>
      <c r="H2957" s="3" t="s">
        <v>514</v>
      </c>
      <c r="I2957" s="3" t="s">
        <v>41</v>
      </c>
      <c r="J2957" s="3" t="s">
        <v>27</v>
      </c>
      <c r="K2957" s="3" t="s">
        <v>266</v>
      </c>
      <c r="L2957" s="3" t="s">
        <v>267</v>
      </c>
      <c r="M2957" s="3">
        <v>10035</v>
      </c>
      <c r="N2957" s="3" t="s">
        <v>148</v>
      </c>
      <c r="O2957" s="3" t="s">
        <v>3438</v>
      </c>
      <c r="P2957" s="3" t="s">
        <v>71</v>
      </c>
      <c r="Q2957" s="3" t="s">
        <v>72</v>
      </c>
      <c r="R2957" s="3" t="s">
        <v>3439</v>
      </c>
      <c r="S2957" s="3">
        <v>39.99</v>
      </c>
      <c r="T2957" s="3">
        <v>1</v>
      </c>
      <c r="U2957" s="3">
        <v>0</v>
      </c>
      <c r="V2957" s="3">
        <v>11.597099999999998</v>
      </c>
    </row>
    <row r="2958" spans="1:22" ht="14.25" customHeight="1" x14ac:dyDescent="0.25">
      <c r="A2958" s="3">
        <v>2957</v>
      </c>
      <c r="B2958" s="3" t="s">
        <v>6149</v>
      </c>
      <c r="C2958" s="4">
        <f>YEAR(Table_1[[#This Row],[Order Date]])</f>
        <v>2014</v>
      </c>
      <c r="D2958" s="9">
        <v>41818</v>
      </c>
      <c r="E2958" s="3">
        <v>41825</v>
      </c>
      <c r="F2958" s="3" t="s">
        <v>50</v>
      </c>
      <c r="G2958" s="3" t="s">
        <v>6150</v>
      </c>
      <c r="H2958" s="3" t="s">
        <v>6151</v>
      </c>
      <c r="I2958" s="3" t="s">
        <v>102</v>
      </c>
      <c r="J2958" s="3" t="s">
        <v>27</v>
      </c>
      <c r="K2958" s="3" t="s">
        <v>4103</v>
      </c>
      <c r="L2958" s="3" t="s">
        <v>267</v>
      </c>
      <c r="M2958" s="3">
        <v>13601</v>
      </c>
      <c r="N2958" s="3" t="s">
        <v>148</v>
      </c>
      <c r="O2958" s="3" t="s">
        <v>1839</v>
      </c>
      <c r="P2958" s="3" t="s">
        <v>32</v>
      </c>
      <c r="Q2958" s="3" t="s">
        <v>36</v>
      </c>
      <c r="R2958" s="3" t="s">
        <v>1840</v>
      </c>
      <c r="S2958" s="3">
        <v>191.64600000000002</v>
      </c>
      <c r="T2958" s="3">
        <v>3</v>
      </c>
      <c r="U2958" s="3">
        <v>0.1</v>
      </c>
      <c r="V2958" s="3">
        <v>31.94100000000001</v>
      </c>
    </row>
    <row r="2959" spans="1:22" ht="14.25" customHeight="1" x14ac:dyDescent="0.25">
      <c r="A2959" s="3">
        <v>2958</v>
      </c>
      <c r="B2959" s="3" t="s">
        <v>6152</v>
      </c>
      <c r="C2959" s="4">
        <f>YEAR(Table_1[[#This Row],[Order Date]])</f>
        <v>2014</v>
      </c>
      <c r="D2959" s="9">
        <v>41764</v>
      </c>
      <c r="E2959" s="3">
        <v>41769</v>
      </c>
      <c r="F2959" s="3" t="s">
        <v>50</v>
      </c>
      <c r="G2959" s="3" t="s">
        <v>1125</v>
      </c>
      <c r="H2959" s="3" t="s">
        <v>1126</v>
      </c>
      <c r="I2959" s="3" t="s">
        <v>26</v>
      </c>
      <c r="J2959" s="3" t="s">
        <v>27</v>
      </c>
      <c r="K2959" s="3" t="s">
        <v>318</v>
      </c>
      <c r="L2959" s="3" t="s">
        <v>498</v>
      </c>
      <c r="M2959" s="3">
        <v>45503</v>
      </c>
      <c r="N2959" s="3" t="s">
        <v>148</v>
      </c>
      <c r="O2959" s="3" t="s">
        <v>74</v>
      </c>
      <c r="P2959" s="3" t="s">
        <v>46</v>
      </c>
      <c r="Q2959" s="3" t="s">
        <v>75</v>
      </c>
      <c r="R2959" s="3" t="s">
        <v>76</v>
      </c>
      <c r="S2959" s="3">
        <v>2.3130000000000002</v>
      </c>
      <c r="T2959" s="3">
        <v>1</v>
      </c>
      <c r="U2959" s="3">
        <v>0.7</v>
      </c>
      <c r="V2959" s="3">
        <v>-1.9274999999999993</v>
      </c>
    </row>
    <row r="2960" spans="1:22" ht="14.25" customHeight="1" x14ac:dyDescent="0.25">
      <c r="A2960" s="3">
        <v>2959</v>
      </c>
      <c r="B2960" s="3" t="s">
        <v>6153</v>
      </c>
      <c r="C2960" s="4">
        <f>YEAR(Table_1[[#This Row],[Order Date]])</f>
        <v>2012</v>
      </c>
      <c r="D2960" s="9">
        <v>41267</v>
      </c>
      <c r="E2960" s="3">
        <v>41272</v>
      </c>
      <c r="F2960" s="3" t="s">
        <v>50</v>
      </c>
      <c r="G2960" s="3" t="s">
        <v>3739</v>
      </c>
      <c r="H2960" s="3" t="s">
        <v>3740</v>
      </c>
      <c r="I2960" s="3" t="s">
        <v>26</v>
      </c>
      <c r="J2960" s="3" t="s">
        <v>27</v>
      </c>
      <c r="K2960" s="3" t="s">
        <v>42</v>
      </c>
      <c r="L2960" s="3" t="s">
        <v>43</v>
      </c>
      <c r="M2960" s="3">
        <v>90032</v>
      </c>
      <c r="N2960" s="3" t="s">
        <v>44</v>
      </c>
      <c r="O2960" s="3" t="s">
        <v>3125</v>
      </c>
      <c r="P2960" s="3" t="s">
        <v>46</v>
      </c>
      <c r="Q2960" s="3" t="s">
        <v>75</v>
      </c>
      <c r="R2960" s="3" t="s">
        <v>3126</v>
      </c>
      <c r="S2960" s="3">
        <v>19.936000000000003</v>
      </c>
      <c r="T2960" s="3">
        <v>4</v>
      </c>
      <c r="U2960" s="3">
        <v>0.2</v>
      </c>
      <c r="V2960" s="3">
        <v>7.2267999999999999</v>
      </c>
    </row>
    <row r="2961" spans="1:22" ht="14.25" customHeight="1" x14ac:dyDescent="0.25">
      <c r="A2961" s="3">
        <v>2960</v>
      </c>
      <c r="B2961" s="3" t="s">
        <v>6153</v>
      </c>
      <c r="C2961" s="4">
        <f>YEAR(Table_1[[#This Row],[Order Date]])</f>
        <v>2012</v>
      </c>
      <c r="D2961" s="9">
        <v>41267</v>
      </c>
      <c r="E2961" s="3">
        <v>41272</v>
      </c>
      <c r="F2961" s="3" t="s">
        <v>50</v>
      </c>
      <c r="G2961" s="3" t="s">
        <v>3739</v>
      </c>
      <c r="H2961" s="3" t="s">
        <v>3740</v>
      </c>
      <c r="I2961" s="3" t="s">
        <v>26</v>
      </c>
      <c r="J2961" s="3" t="s">
        <v>27</v>
      </c>
      <c r="K2961" s="3" t="s">
        <v>42</v>
      </c>
      <c r="L2961" s="3" t="s">
        <v>43</v>
      </c>
      <c r="M2961" s="3">
        <v>90032</v>
      </c>
      <c r="N2961" s="3" t="s">
        <v>44</v>
      </c>
      <c r="O2961" s="3" t="s">
        <v>1090</v>
      </c>
      <c r="P2961" s="3" t="s">
        <v>46</v>
      </c>
      <c r="Q2961" s="3" t="s">
        <v>269</v>
      </c>
      <c r="R2961" s="3" t="s">
        <v>1091</v>
      </c>
      <c r="S2961" s="3">
        <v>45.92</v>
      </c>
      <c r="T2961" s="3">
        <v>4</v>
      </c>
      <c r="U2961" s="3">
        <v>0</v>
      </c>
      <c r="V2961" s="3">
        <v>21.5824</v>
      </c>
    </row>
    <row r="2962" spans="1:22" ht="14.25" customHeight="1" x14ac:dyDescent="0.25">
      <c r="A2962" s="3">
        <v>2961</v>
      </c>
      <c r="B2962" s="3" t="s">
        <v>6154</v>
      </c>
      <c r="C2962" s="4">
        <f>YEAR(Table_1[[#This Row],[Order Date]])</f>
        <v>2014</v>
      </c>
      <c r="D2962" s="9">
        <v>41756</v>
      </c>
      <c r="E2962" s="3">
        <v>41761</v>
      </c>
      <c r="F2962" s="3" t="s">
        <v>50</v>
      </c>
      <c r="G2962" s="3" t="s">
        <v>1527</v>
      </c>
      <c r="H2962" s="3" t="s">
        <v>1528</v>
      </c>
      <c r="I2962" s="3" t="s">
        <v>102</v>
      </c>
      <c r="J2962" s="3" t="s">
        <v>27</v>
      </c>
      <c r="K2962" s="3" t="s">
        <v>95</v>
      </c>
      <c r="L2962" s="3" t="s">
        <v>96</v>
      </c>
      <c r="M2962" s="3">
        <v>98115</v>
      </c>
      <c r="N2962" s="3" t="s">
        <v>44</v>
      </c>
      <c r="O2962" s="3" t="s">
        <v>3865</v>
      </c>
      <c r="P2962" s="3" t="s">
        <v>46</v>
      </c>
      <c r="Q2962" s="3" t="s">
        <v>90</v>
      </c>
      <c r="R2962" s="3" t="s">
        <v>3866</v>
      </c>
      <c r="S2962" s="3">
        <v>20.34</v>
      </c>
      <c r="T2962" s="3">
        <v>3</v>
      </c>
      <c r="U2962" s="3">
        <v>0</v>
      </c>
      <c r="V2962" s="3">
        <v>9.3563999999999989</v>
      </c>
    </row>
    <row r="2963" spans="1:22" ht="14.25" customHeight="1" x14ac:dyDescent="0.25">
      <c r="A2963" s="3">
        <v>2962</v>
      </c>
      <c r="B2963" s="3" t="s">
        <v>6154</v>
      </c>
      <c r="C2963" s="4">
        <f>YEAR(Table_1[[#This Row],[Order Date]])</f>
        <v>2014</v>
      </c>
      <c r="D2963" s="9">
        <v>41756</v>
      </c>
      <c r="E2963" s="3">
        <v>41761</v>
      </c>
      <c r="F2963" s="3" t="s">
        <v>50</v>
      </c>
      <c r="G2963" s="3" t="s">
        <v>1527</v>
      </c>
      <c r="H2963" s="3" t="s">
        <v>1528</v>
      </c>
      <c r="I2963" s="3" t="s">
        <v>102</v>
      </c>
      <c r="J2963" s="3" t="s">
        <v>27</v>
      </c>
      <c r="K2963" s="3" t="s">
        <v>95</v>
      </c>
      <c r="L2963" s="3" t="s">
        <v>96</v>
      </c>
      <c r="M2963" s="3">
        <v>98115</v>
      </c>
      <c r="N2963" s="3" t="s">
        <v>44</v>
      </c>
      <c r="O2963" s="3" t="s">
        <v>4483</v>
      </c>
      <c r="P2963" s="3" t="s">
        <v>46</v>
      </c>
      <c r="Q2963" s="3" t="s">
        <v>47</v>
      </c>
      <c r="R2963" s="3" t="s">
        <v>4484</v>
      </c>
      <c r="S2963" s="3">
        <v>39.28</v>
      </c>
      <c r="T2963" s="3">
        <v>8</v>
      </c>
      <c r="U2963" s="3">
        <v>0</v>
      </c>
      <c r="V2963" s="3">
        <v>19.247199999999999</v>
      </c>
    </row>
    <row r="2964" spans="1:22" ht="14.25" customHeight="1" x14ac:dyDescent="0.25">
      <c r="A2964" s="3">
        <v>2963</v>
      </c>
      <c r="B2964" s="3" t="s">
        <v>6155</v>
      </c>
      <c r="C2964" s="4">
        <f>YEAR(Table_1[[#This Row],[Order Date]])</f>
        <v>2014</v>
      </c>
      <c r="D2964" s="9">
        <v>41990</v>
      </c>
      <c r="E2964" s="3">
        <v>41995</v>
      </c>
      <c r="F2964" s="3" t="s">
        <v>23</v>
      </c>
      <c r="G2964" s="3" t="s">
        <v>6156</v>
      </c>
      <c r="H2964" s="3" t="s">
        <v>6157</v>
      </c>
      <c r="I2964" s="3" t="s">
        <v>41</v>
      </c>
      <c r="J2964" s="3" t="s">
        <v>27</v>
      </c>
      <c r="K2964" s="3" t="s">
        <v>2343</v>
      </c>
      <c r="L2964" s="3" t="s">
        <v>43</v>
      </c>
      <c r="M2964" s="3">
        <v>92054</v>
      </c>
      <c r="N2964" s="3" t="s">
        <v>44</v>
      </c>
      <c r="O2964" s="3" t="s">
        <v>149</v>
      </c>
      <c r="P2964" s="3" t="s">
        <v>32</v>
      </c>
      <c r="Q2964" s="3" t="s">
        <v>36</v>
      </c>
      <c r="R2964" s="3" t="s">
        <v>150</v>
      </c>
      <c r="S2964" s="3">
        <v>81.567999999999998</v>
      </c>
      <c r="T2964" s="3">
        <v>2</v>
      </c>
      <c r="U2964" s="3">
        <v>0.2</v>
      </c>
      <c r="V2964" s="3">
        <v>9.1763999999999974</v>
      </c>
    </row>
    <row r="2965" spans="1:22" ht="14.25" customHeight="1" x14ac:dyDescent="0.25">
      <c r="A2965" s="3">
        <v>2964</v>
      </c>
      <c r="B2965" s="3" t="s">
        <v>6155</v>
      </c>
      <c r="C2965" s="4">
        <f>YEAR(Table_1[[#This Row],[Order Date]])</f>
        <v>2014</v>
      </c>
      <c r="D2965" s="9">
        <v>41990</v>
      </c>
      <c r="E2965" s="3">
        <v>41995</v>
      </c>
      <c r="F2965" s="3" t="s">
        <v>23</v>
      </c>
      <c r="G2965" s="3" t="s">
        <v>6156</v>
      </c>
      <c r="H2965" s="3" t="s">
        <v>6157</v>
      </c>
      <c r="I2965" s="3" t="s">
        <v>41</v>
      </c>
      <c r="J2965" s="3" t="s">
        <v>27</v>
      </c>
      <c r="K2965" s="3" t="s">
        <v>2343</v>
      </c>
      <c r="L2965" s="3" t="s">
        <v>43</v>
      </c>
      <c r="M2965" s="3">
        <v>92054</v>
      </c>
      <c r="N2965" s="3" t="s">
        <v>44</v>
      </c>
      <c r="O2965" s="3" t="s">
        <v>701</v>
      </c>
      <c r="P2965" s="3" t="s">
        <v>32</v>
      </c>
      <c r="Q2965" s="3" t="s">
        <v>36</v>
      </c>
      <c r="R2965" s="3" t="s">
        <v>702</v>
      </c>
      <c r="S2965" s="3">
        <v>97.184000000000012</v>
      </c>
      <c r="T2965" s="3">
        <v>2</v>
      </c>
      <c r="U2965" s="3">
        <v>0.2</v>
      </c>
      <c r="V2965" s="3">
        <v>6.0740000000000016</v>
      </c>
    </row>
    <row r="2966" spans="1:22" ht="14.25" customHeight="1" x14ac:dyDescent="0.25">
      <c r="A2966" s="3">
        <v>2965</v>
      </c>
      <c r="B2966" s="3" t="s">
        <v>6155</v>
      </c>
      <c r="C2966" s="4">
        <f>YEAR(Table_1[[#This Row],[Order Date]])</f>
        <v>2014</v>
      </c>
      <c r="D2966" s="9">
        <v>41990</v>
      </c>
      <c r="E2966" s="3">
        <v>41995</v>
      </c>
      <c r="F2966" s="3" t="s">
        <v>23</v>
      </c>
      <c r="G2966" s="3" t="s">
        <v>6156</v>
      </c>
      <c r="H2966" s="3" t="s">
        <v>6157</v>
      </c>
      <c r="I2966" s="3" t="s">
        <v>41</v>
      </c>
      <c r="J2966" s="3" t="s">
        <v>27</v>
      </c>
      <c r="K2966" s="3" t="s">
        <v>2343</v>
      </c>
      <c r="L2966" s="3" t="s">
        <v>43</v>
      </c>
      <c r="M2966" s="3">
        <v>92054</v>
      </c>
      <c r="N2966" s="3" t="s">
        <v>44</v>
      </c>
      <c r="O2966" s="3" t="s">
        <v>2038</v>
      </c>
      <c r="P2966" s="3" t="s">
        <v>46</v>
      </c>
      <c r="Q2966" s="3" t="s">
        <v>75</v>
      </c>
      <c r="R2966" s="3" t="s">
        <v>2039</v>
      </c>
      <c r="S2966" s="3">
        <v>24.320000000000004</v>
      </c>
      <c r="T2966" s="3">
        <v>5</v>
      </c>
      <c r="U2966" s="3">
        <v>0.2</v>
      </c>
      <c r="V2966" s="3">
        <v>8.2079999999999984</v>
      </c>
    </row>
    <row r="2967" spans="1:22" ht="14.25" customHeight="1" x14ac:dyDescent="0.25">
      <c r="A2967" s="3">
        <v>2966</v>
      </c>
      <c r="B2967" s="3" t="s">
        <v>6155</v>
      </c>
      <c r="C2967" s="4">
        <f>YEAR(Table_1[[#This Row],[Order Date]])</f>
        <v>2014</v>
      </c>
      <c r="D2967" s="9">
        <v>41990</v>
      </c>
      <c r="E2967" s="3">
        <v>41995</v>
      </c>
      <c r="F2967" s="3" t="s">
        <v>23</v>
      </c>
      <c r="G2967" s="3" t="s">
        <v>6156</v>
      </c>
      <c r="H2967" s="3" t="s">
        <v>6157</v>
      </c>
      <c r="I2967" s="3" t="s">
        <v>41</v>
      </c>
      <c r="J2967" s="3" t="s">
        <v>27</v>
      </c>
      <c r="K2967" s="3" t="s">
        <v>2343</v>
      </c>
      <c r="L2967" s="3" t="s">
        <v>43</v>
      </c>
      <c r="M2967" s="3">
        <v>92054</v>
      </c>
      <c r="N2967" s="3" t="s">
        <v>44</v>
      </c>
      <c r="O2967" s="3" t="s">
        <v>6158</v>
      </c>
      <c r="P2967" s="3" t="s">
        <v>32</v>
      </c>
      <c r="Q2967" s="3" t="s">
        <v>65</v>
      </c>
      <c r="R2967" s="3" t="s">
        <v>6159</v>
      </c>
      <c r="S2967" s="3">
        <v>18.96</v>
      </c>
      <c r="T2967" s="3">
        <v>2</v>
      </c>
      <c r="U2967" s="3">
        <v>0</v>
      </c>
      <c r="V2967" s="3">
        <v>7.5840000000000014</v>
      </c>
    </row>
    <row r="2968" spans="1:22" ht="14.25" customHeight="1" x14ac:dyDescent="0.25">
      <c r="A2968" s="3">
        <v>2967</v>
      </c>
      <c r="B2968" s="3" t="s">
        <v>6160</v>
      </c>
      <c r="C2968" s="4">
        <f>YEAR(Table_1[[#This Row],[Order Date]])</f>
        <v>2011</v>
      </c>
      <c r="D2968" s="9">
        <v>40904</v>
      </c>
      <c r="E2968" s="3">
        <v>40908</v>
      </c>
      <c r="F2968" s="3" t="s">
        <v>50</v>
      </c>
      <c r="G2968" s="3" t="s">
        <v>3998</v>
      </c>
      <c r="H2968" s="3" t="s">
        <v>3999</v>
      </c>
      <c r="I2968" s="3" t="s">
        <v>26</v>
      </c>
      <c r="J2968" s="3" t="s">
        <v>27</v>
      </c>
      <c r="K2968" s="3" t="s">
        <v>4289</v>
      </c>
      <c r="L2968" s="3" t="s">
        <v>211</v>
      </c>
      <c r="M2968" s="3">
        <v>60076</v>
      </c>
      <c r="N2968" s="3" t="s">
        <v>105</v>
      </c>
      <c r="O2968" s="3" t="s">
        <v>3928</v>
      </c>
      <c r="P2968" s="3" t="s">
        <v>32</v>
      </c>
      <c r="Q2968" s="3" t="s">
        <v>65</v>
      </c>
      <c r="R2968" s="3" t="s">
        <v>3929</v>
      </c>
      <c r="S2968" s="3">
        <v>32.952000000000005</v>
      </c>
      <c r="T2968" s="3">
        <v>6</v>
      </c>
      <c r="U2968" s="3">
        <v>0.6</v>
      </c>
      <c r="V2968" s="3">
        <v>-19.771199999999997</v>
      </c>
    </row>
    <row r="2969" spans="1:22" ht="14.25" customHeight="1" x14ac:dyDescent="0.25">
      <c r="A2969" s="3">
        <v>2968</v>
      </c>
      <c r="B2969" s="3" t="s">
        <v>6160</v>
      </c>
      <c r="C2969" s="4">
        <f>YEAR(Table_1[[#This Row],[Order Date]])</f>
        <v>2011</v>
      </c>
      <c r="D2969" s="9">
        <v>40904</v>
      </c>
      <c r="E2969" s="3">
        <v>40908</v>
      </c>
      <c r="F2969" s="3" t="s">
        <v>50</v>
      </c>
      <c r="G2969" s="3" t="s">
        <v>3998</v>
      </c>
      <c r="H2969" s="3" t="s">
        <v>3999</v>
      </c>
      <c r="I2969" s="3" t="s">
        <v>26</v>
      </c>
      <c r="J2969" s="3" t="s">
        <v>27</v>
      </c>
      <c r="K2969" s="3" t="s">
        <v>4289</v>
      </c>
      <c r="L2969" s="3" t="s">
        <v>211</v>
      </c>
      <c r="M2969" s="3">
        <v>60076</v>
      </c>
      <c r="N2969" s="3" t="s">
        <v>105</v>
      </c>
      <c r="O2969" s="3" t="s">
        <v>4772</v>
      </c>
      <c r="P2969" s="3" t="s">
        <v>46</v>
      </c>
      <c r="Q2969" s="3" t="s">
        <v>59</v>
      </c>
      <c r="R2969" s="3" t="s">
        <v>186</v>
      </c>
      <c r="S2969" s="3">
        <v>30.016000000000005</v>
      </c>
      <c r="T2969" s="3">
        <v>4</v>
      </c>
      <c r="U2969" s="3">
        <v>0.2</v>
      </c>
      <c r="V2969" s="3">
        <v>3.0015999999999998</v>
      </c>
    </row>
    <row r="2970" spans="1:22" ht="14.25" customHeight="1" x14ac:dyDescent="0.25">
      <c r="A2970" s="3">
        <v>2969</v>
      </c>
      <c r="B2970" s="3" t="s">
        <v>6161</v>
      </c>
      <c r="C2970" s="4">
        <f>YEAR(Table_1[[#This Row],[Order Date]])</f>
        <v>2014</v>
      </c>
      <c r="D2970" s="9">
        <v>41950</v>
      </c>
      <c r="E2970" s="3">
        <v>41953</v>
      </c>
      <c r="F2970" s="3" t="s">
        <v>23</v>
      </c>
      <c r="G2970" s="3" t="s">
        <v>4536</v>
      </c>
      <c r="H2970" s="3" t="s">
        <v>4537</v>
      </c>
      <c r="I2970" s="3" t="s">
        <v>26</v>
      </c>
      <c r="J2970" s="3" t="s">
        <v>27</v>
      </c>
      <c r="K2970" s="3" t="s">
        <v>1706</v>
      </c>
      <c r="L2970" s="3" t="s">
        <v>88</v>
      </c>
      <c r="M2970" s="3">
        <v>28314</v>
      </c>
      <c r="N2970" s="3" t="s">
        <v>30</v>
      </c>
      <c r="O2970" s="3" t="s">
        <v>359</v>
      </c>
      <c r="P2970" s="3" t="s">
        <v>46</v>
      </c>
      <c r="Q2970" s="3" t="s">
        <v>78</v>
      </c>
      <c r="R2970" s="3" t="s">
        <v>360</v>
      </c>
      <c r="S2970" s="3">
        <v>499.58400000000006</v>
      </c>
      <c r="T2970" s="3">
        <v>3</v>
      </c>
      <c r="U2970" s="3">
        <v>0.2</v>
      </c>
      <c r="V2970" s="3">
        <v>43.713600000000014</v>
      </c>
    </row>
    <row r="2971" spans="1:22" ht="14.25" customHeight="1" x14ac:dyDescent="0.25">
      <c r="A2971" s="3">
        <v>2970</v>
      </c>
      <c r="B2971" s="3" t="s">
        <v>6161</v>
      </c>
      <c r="C2971" s="4">
        <f>YEAR(Table_1[[#This Row],[Order Date]])</f>
        <v>2014</v>
      </c>
      <c r="D2971" s="9">
        <v>41950</v>
      </c>
      <c r="E2971" s="3">
        <v>41953</v>
      </c>
      <c r="F2971" s="3" t="s">
        <v>23</v>
      </c>
      <c r="G2971" s="3" t="s">
        <v>4536</v>
      </c>
      <c r="H2971" s="3" t="s">
        <v>4537</v>
      </c>
      <c r="I2971" s="3" t="s">
        <v>26</v>
      </c>
      <c r="J2971" s="3" t="s">
        <v>27</v>
      </c>
      <c r="K2971" s="3" t="s">
        <v>1706</v>
      </c>
      <c r="L2971" s="3" t="s">
        <v>88</v>
      </c>
      <c r="M2971" s="3">
        <v>28314</v>
      </c>
      <c r="N2971" s="3" t="s">
        <v>30</v>
      </c>
      <c r="O2971" s="3" t="s">
        <v>2274</v>
      </c>
      <c r="P2971" s="3" t="s">
        <v>46</v>
      </c>
      <c r="Q2971" s="3" t="s">
        <v>90</v>
      </c>
      <c r="R2971" s="3" t="s">
        <v>2275</v>
      </c>
      <c r="S2971" s="3">
        <v>31.104000000000006</v>
      </c>
      <c r="T2971" s="3">
        <v>6</v>
      </c>
      <c r="U2971" s="3">
        <v>0.2</v>
      </c>
      <c r="V2971" s="3">
        <v>10.8864</v>
      </c>
    </row>
    <row r="2972" spans="1:22" ht="14.25" customHeight="1" x14ac:dyDescent="0.25">
      <c r="A2972" s="3">
        <v>2971</v>
      </c>
      <c r="B2972" s="3" t="s">
        <v>6161</v>
      </c>
      <c r="C2972" s="4">
        <f>YEAR(Table_1[[#This Row],[Order Date]])</f>
        <v>2014</v>
      </c>
      <c r="D2972" s="9">
        <v>41950</v>
      </c>
      <c r="E2972" s="3">
        <v>41953</v>
      </c>
      <c r="F2972" s="3" t="s">
        <v>23</v>
      </c>
      <c r="G2972" s="3" t="s">
        <v>4536</v>
      </c>
      <c r="H2972" s="3" t="s">
        <v>4537</v>
      </c>
      <c r="I2972" s="3" t="s">
        <v>26</v>
      </c>
      <c r="J2972" s="3" t="s">
        <v>27</v>
      </c>
      <c r="K2972" s="3" t="s">
        <v>1706</v>
      </c>
      <c r="L2972" s="3" t="s">
        <v>88</v>
      </c>
      <c r="M2972" s="3">
        <v>28314</v>
      </c>
      <c r="N2972" s="3" t="s">
        <v>30</v>
      </c>
      <c r="O2972" s="3" t="s">
        <v>2156</v>
      </c>
      <c r="P2972" s="3" t="s">
        <v>46</v>
      </c>
      <c r="Q2972" s="3" t="s">
        <v>75</v>
      </c>
      <c r="R2972" s="3" t="s">
        <v>2157</v>
      </c>
      <c r="S2972" s="3">
        <v>13.272000000000002</v>
      </c>
      <c r="T2972" s="3">
        <v>8</v>
      </c>
      <c r="U2972" s="3">
        <v>0.7</v>
      </c>
      <c r="V2972" s="3">
        <v>-10.617599999999999</v>
      </c>
    </row>
    <row r="2973" spans="1:22" ht="14.25" customHeight="1" x14ac:dyDescent="0.25">
      <c r="A2973" s="3">
        <v>2972</v>
      </c>
      <c r="B2973" s="3" t="s">
        <v>6161</v>
      </c>
      <c r="C2973" s="4">
        <f>YEAR(Table_1[[#This Row],[Order Date]])</f>
        <v>2014</v>
      </c>
      <c r="D2973" s="9">
        <v>41950</v>
      </c>
      <c r="E2973" s="3">
        <v>41953</v>
      </c>
      <c r="F2973" s="3" t="s">
        <v>23</v>
      </c>
      <c r="G2973" s="3" t="s">
        <v>4536</v>
      </c>
      <c r="H2973" s="3" t="s">
        <v>4537</v>
      </c>
      <c r="I2973" s="3" t="s">
        <v>26</v>
      </c>
      <c r="J2973" s="3" t="s">
        <v>27</v>
      </c>
      <c r="K2973" s="3" t="s">
        <v>1706</v>
      </c>
      <c r="L2973" s="3" t="s">
        <v>88</v>
      </c>
      <c r="M2973" s="3">
        <v>28314</v>
      </c>
      <c r="N2973" s="3" t="s">
        <v>30</v>
      </c>
      <c r="O2973" s="3" t="s">
        <v>5698</v>
      </c>
      <c r="P2973" s="3" t="s">
        <v>32</v>
      </c>
      <c r="Q2973" s="3" t="s">
        <v>65</v>
      </c>
      <c r="R2973" s="3" t="s">
        <v>5699</v>
      </c>
      <c r="S2973" s="3">
        <v>28.272000000000006</v>
      </c>
      <c r="T2973" s="3">
        <v>2</v>
      </c>
      <c r="U2973" s="3">
        <v>0.2</v>
      </c>
      <c r="V2973" s="3">
        <v>6.3612000000000002</v>
      </c>
    </row>
    <row r="2974" spans="1:22" ht="14.25" customHeight="1" x14ac:dyDescent="0.25">
      <c r="A2974" s="3">
        <v>2973</v>
      </c>
      <c r="B2974" s="3" t="s">
        <v>6161</v>
      </c>
      <c r="C2974" s="4">
        <f>YEAR(Table_1[[#This Row],[Order Date]])</f>
        <v>2014</v>
      </c>
      <c r="D2974" s="9">
        <v>41950</v>
      </c>
      <c r="E2974" s="3">
        <v>41953</v>
      </c>
      <c r="F2974" s="3" t="s">
        <v>23</v>
      </c>
      <c r="G2974" s="3" t="s">
        <v>4536</v>
      </c>
      <c r="H2974" s="3" t="s">
        <v>4537</v>
      </c>
      <c r="I2974" s="3" t="s">
        <v>26</v>
      </c>
      <c r="J2974" s="3" t="s">
        <v>27</v>
      </c>
      <c r="K2974" s="3" t="s">
        <v>1706</v>
      </c>
      <c r="L2974" s="3" t="s">
        <v>88</v>
      </c>
      <c r="M2974" s="3">
        <v>28314</v>
      </c>
      <c r="N2974" s="3" t="s">
        <v>30</v>
      </c>
      <c r="O2974" s="3" t="s">
        <v>1774</v>
      </c>
      <c r="P2974" s="3" t="s">
        <v>46</v>
      </c>
      <c r="Q2974" s="3" t="s">
        <v>59</v>
      </c>
      <c r="R2974" s="3" t="s">
        <v>1775</v>
      </c>
      <c r="S2974" s="3">
        <v>259.13600000000002</v>
      </c>
      <c r="T2974" s="3">
        <v>4</v>
      </c>
      <c r="U2974" s="3">
        <v>0.2</v>
      </c>
      <c r="V2974" s="3">
        <v>-51.827200000000019</v>
      </c>
    </row>
    <row r="2975" spans="1:22" ht="14.25" customHeight="1" x14ac:dyDescent="0.25">
      <c r="A2975" s="3">
        <v>2974</v>
      </c>
      <c r="B2975" s="3" t="s">
        <v>6162</v>
      </c>
      <c r="C2975" s="4">
        <f>YEAR(Table_1[[#This Row],[Order Date]])</f>
        <v>2014</v>
      </c>
      <c r="D2975" s="9">
        <v>41990</v>
      </c>
      <c r="E2975" s="3">
        <v>41994</v>
      </c>
      <c r="F2975" s="3" t="s">
        <v>50</v>
      </c>
      <c r="G2975" s="3" t="s">
        <v>2016</v>
      </c>
      <c r="H2975" s="3" t="s">
        <v>2017</v>
      </c>
      <c r="I2975" s="3" t="s">
        <v>26</v>
      </c>
      <c r="J2975" s="3" t="s">
        <v>27</v>
      </c>
      <c r="K2975" s="3" t="s">
        <v>4548</v>
      </c>
      <c r="L2975" s="3" t="s">
        <v>649</v>
      </c>
      <c r="M2975" s="3">
        <v>74133</v>
      </c>
      <c r="N2975" s="3" t="s">
        <v>105</v>
      </c>
      <c r="O2975" s="3" t="s">
        <v>3391</v>
      </c>
      <c r="P2975" s="3" t="s">
        <v>46</v>
      </c>
      <c r="Q2975" s="3" t="s">
        <v>75</v>
      </c>
      <c r="R2975" s="3" t="s">
        <v>3392</v>
      </c>
      <c r="S2975" s="3">
        <v>10.8</v>
      </c>
      <c r="T2975" s="3">
        <v>5</v>
      </c>
      <c r="U2975" s="3">
        <v>0</v>
      </c>
      <c r="V2975" s="3">
        <v>5.1839999999999993</v>
      </c>
    </row>
    <row r="2976" spans="1:22" ht="14.25" customHeight="1" x14ac:dyDescent="0.25">
      <c r="A2976" s="3">
        <v>2975</v>
      </c>
      <c r="B2976" s="3" t="s">
        <v>6163</v>
      </c>
      <c r="C2976" s="4">
        <f>YEAR(Table_1[[#This Row],[Order Date]])</f>
        <v>2012</v>
      </c>
      <c r="D2976" s="9">
        <v>41036</v>
      </c>
      <c r="E2976" s="3">
        <v>41041</v>
      </c>
      <c r="F2976" s="3" t="s">
        <v>50</v>
      </c>
      <c r="G2976" s="3" t="s">
        <v>1408</v>
      </c>
      <c r="H2976" s="3" t="s">
        <v>1409</v>
      </c>
      <c r="I2976" s="3" t="s">
        <v>26</v>
      </c>
      <c r="J2976" s="3" t="s">
        <v>27</v>
      </c>
      <c r="K2976" s="3" t="s">
        <v>4155</v>
      </c>
      <c r="L2976" s="3" t="s">
        <v>104</v>
      </c>
      <c r="M2976" s="3">
        <v>75002</v>
      </c>
      <c r="N2976" s="3" t="s">
        <v>105</v>
      </c>
      <c r="O2976" s="3" t="s">
        <v>2400</v>
      </c>
      <c r="P2976" s="3" t="s">
        <v>32</v>
      </c>
      <c r="Q2976" s="3" t="s">
        <v>56</v>
      </c>
      <c r="R2976" s="3" t="s">
        <v>2401</v>
      </c>
      <c r="S2976" s="3">
        <v>244.00599999999997</v>
      </c>
      <c r="T2976" s="3">
        <v>2</v>
      </c>
      <c r="U2976" s="3">
        <v>0.3</v>
      </c>
      <c r="V2976" s="3">
        <v>-31.372200000000007</v>
      </c>
    </row>
    <row r="2977" spans="1:22" ht="14.25" customHeight="1" x14ac:dyDescent="0.25">
      <c r="A2977" s="3">
        <v>2976</v>
      </c>
      <c r="B2977" s="3" t="s">
        <v>6163</v>
      </c>
      <c r="C2977" s="4">
        <f>YEAR(Table_1[[#This Row],[Order Date]])</f>
        <v>2012</v>
      </c>
      <c r="D2977" s="9">
        <v>41036</v>
      </c>
      <c r="E2977" s="3">
        <v>41041</v>
      </c>
      <c r="F2977" s="3" t="s">
        <v>50</v>
      </c>
      <c r="G2977" s="3" t="s">
        <v>1408</v>
      </c>
      <c r="H2977" s="3" t="s">
        <v>1409</v>
      </c>
      <c r="I2977" s="3" t="s">
        <v>26</v>
      </c>
      <c r="J2977" s="3" t="s">
        <v>27</v>
      </c>
      <c r="K2977" s="3" t="s">
        <v>4155</v>
      </c>
      <c r="L2977" s="3" t="s">
        <v>104</v>
      </c>
      <c r="M2977" s="3">
        <v>75002</v>
      </c>
      <c r="N2977" s="3" t="s">
        <v>105</v>
      </c>
      <c r="O2977" s="3" t="s">
        <v>6164</v>
      </c>
      <c r="P2977" s="3" t="s">
        <v>46</v>
      </c>
      <c r="Q2977" s="3" t="s">
        <v>90</v>
      </c>
      <c r="R2977" s="3" t="s">
        <v>6165</v>
      </c>
      <c r="S2977" s="3">
        <v>15.936000000000002</v>
      </c>
      <c r="T2977" s="3">
        <v>4</v>
      </c>
      <c r="U2977" s="3">
        <v>0.2</v>
      </c>
      <c r="V2977" s="3">
        <v>5.378400000000001</v>
      </c>
    </row>
    <row r="2978" spans="1:22" ht="14.25" customHeight="1" x14ac:dyDescent="0.25">
      <c r="A2978" s="3">
        <v>2977</v>
      </c>
      <c r="B2978" s="3" t="s">
        <v>6166</v>
      </c>
      <c r="C2978" s="4">
        <f>YEAR(Table_1[[#This Row],[Order Date]])</f>
        <v>2014</v>
      </c>
      <c r="D2978" s="9">
        <v>41978</v>
      </c>
      <c r="E2978" s="3">
        <v>41978</v>
      </c>
      <c r="F2978" s="3" t="s">
        <v>1290</v>
      </c>
      <c r="G2978" s="3" t="s">
        <v>39</v>
      </c>
      <c r="H2978" s="3" t="s">
        <v>40</v>
      </c>
      <c r="I2978" s="3" t="s">
        <v>41</v>
      </c>
      <c r="J2978" s="3" t="s">
        <v>27</v>
      </c>
      <c r="K2978" s="3" t="s">
        <v>146</v>
      </c>
      <c r="L2978" s="3" t="s">
        <v>147</v>
      </c>
      <c r="M2978" s="3">
        <v>19143</v>
      </c>
      <c r="N2978" s="3" t="s">
        <v>148</v>
      </c>
      <c r="O2978" s="3" t="s">
        <v>6167</v>
      </c>
      <c r="P2978" s="3" t="s">
        <v>32</v>
      </c>
      <c r="Q2978" s="3" t="s">
        <v>36</v>
      </c>
      <c r="R2978" s="3" t="s">
        <v>6168</v>
      </c>
      <c r="S2978" s="3">
        <v>188.55199999999996</v>
      </c>
      <c r="T2978" s="3">
        <v>7</v>
      </c>
      <c r="U2978" s="3">
        <v>0.3</v>
      </c>
      <c r="V2978" s="3">
        <v>-2.693600000000032</v>
      </c>
    </row>
    <row r="2979" spans="1:22" ht="14.25" customHeight="1" x14ac:dyDescent="0.25">
      <c r="A2979" s="3">
        <v>2978</v>
      </c>
      <c r="B2979" s="3" t="s">
        <v>6169</v>
      </c>
      <c r="C2979" s="4">
        <f>YEAR(Table_1[[#This Row],[Order Date]])</f>
        <v>2014</v>
      </c>
      <c r="D2979" s="9">
        <v>41916</v>
      </c>
      <c r="E2979" s="3">
        <v>41921</v>
      </c>
      <c r="F2979" s="3" t="s">
        <v>23</v>
      </c>
      <c r="G2979" s="3" t="s">
        <v>2753</v>
      </c>
      <c r="H2979" s="3" t="s">
        <v>2754</v>
      </c>
      <c r="I2979" s="3" t="s">
        <v>26</v>
      </c>
      <c r="J2979" s="3" t="s">
        <v>27</v>
      </c>
      <c r="K2979" s="3" t="s">
        <v>389</v>
      </c>
      <c r="L2979" s="3" t="s">
        <v>267</v>
      </c>
      <c r="M2979" s="3">
        <v>14609</v>
      </c>
      <c r="N2979" s="3" t="s">
        <v>148</v>
      </c>
      <c r="O2979" s="3" t="s">
        <v>3978</v>
      </c>
      <c r="P2979" s="3" t="s">
        <v>46</v>
      </c>
      <c r="Q2979" s="3" t="s">
        <v>59</v>
      </c>
      <c r="R2979" s="3" t="s">
        <v>3979</v>
      </c>
      <c r="S2979" s="3">
        <v>22.58</v>
      </c>
      <c r="T2979" s="3">
        <v>2</v>
      </c>
      <c r="U2979" s="3">
        <v>0</v>
      </c>
      <c r="V2979" s="3">
        <v>5.8707999999999991</v>
      </c>
    </row>
    <row r="2980" spans="1:22" ht="14.25" customHeight="1" x14ac:dyDescent="0.25">
      <c r="A2980" s="3">
        <v>2979</v>
      </c>
      <c r="B2980" s="3" t="s">
        <v>6170</v>
      </c>
      <c r="C2980" s="4">
        <f>YEAR(Table_1[[#This Row],[Order Date]])</f>
        <v>2011</v>
      </c>
      <c r="D2980" s="9">
        <v>40557</v>
      </c>
      <c r="E2980" s="3">
        <v>40560</v>
      </c>
      <c r="F2980" s="3" t="s">
        <v>23</v>
      </c>
      <c r="G2980" s="3" t="s">
        <v>3731</v>
      </c>
      <c r="H2980" s="3" t="s">
        <v>3732</v>
      </c>
      <c r="I2980" s="3" t="s">
        <v>26</v>
      </c>
      <c r="J2980" s="3" t="s">
        <v>27</v>
      </c>
      <c r="K2980" s="3" t="s">
        <v>6171</v>
      </c>
      <c r="L2980" s="3" t="s">
        <v>383</v>
      </c>
      <c r="M2980" s="3">
        <v>29464</v>
      </c>
      <c r="N2980" s="3" t="s">
        <v>30</v>
      </c>
      <c r="O2980" s="3" t="s">
        <v>6128</v>
      </c>
      <c r="P2980" s="3" t="s">
        <v>32</v>
      </c>
      <c r="Q2980" s="3" t="s">
        <v>36</v>
      </c>
      <c r="R2980" s="3" t="s">
        <v>6129</v>
      </c>
      <c r="S2980" s="3">
        <v>545.93999999999994</v>
      </c>
      <c r="T2980" s="3">
        <v>6</v>
      </c>
      <c r="U2980" s="3">
        <v>0</v>
      </c>
      <c r="V2980" s="3">
        <v>87.350400000000036</v>
      </c>
    </row>
    <row r="2981" spans="1:22" ht="14.25" customHeight="1" x14ac:dyDescent="0.25">
      <c r="A2981" s="3">
        <v>2980</v>
      </c>
      <c r="B2981" s="3" t="s">
        <v>6172</v>
      </c>
      <c r="C2981" s="4">
        <f>YEAR(Table_1[[#This Row],[Order Date]])</f>
        <v>2012</v>
      </c>
      <c r="D2981" s="9">
        <v>41072</v>
      </c>
      <c r="E2981" s="3">
        <v>41077</v>
      </c>
      <c r="F2981" s="3" t="s">
        <v>50</v>
      </c>
      <c r="G2981" s="3" t="s">
        <v>6173</v>
      </c>
      <c r="H2981" s="3" t="s">
        <v>6174</v>
      </c>
      <c r="I2981" s="3" t="s">
        <v>26</v>
      </c>
      <c r="J2981" s="3" t="s">
        <v>27</v>
      </c>
      <c r="K2981" s="3" t="s">
        <v>146</v>
      </c>
      <c r="L2981" s="3" t="s">
        <v>147</v>
      </c>
      <c r="M2981" s="3">
        <v>19134</v>
      </c>
      <c r="N2981" s="3" t="s">
        <v>148</v>
      </c>
      <c r="O2981" s="3" t="s">
        <v>6175</v>
      </c>
      <c r="P2981" s="3" t="s">
        <v>46</v>
      </c>
      <c r="Q2981" s="3" t="s">
        <v>90</v>
      </c>
      <c r="R2981" s="3" t="s">
        <v>6176</v>
      </c>
      <c r="S2981" s="3">
        <v>20.736000000000004</v>
      </c>
      <c r="T2981" s="3">
        <v>4</v>
      </c>
      <c r="U2981" s="3">
        <v>0.2</v>
      </c>
      <c r="V2981" s="3">
        <v>7.2576000000000001</v>
      </c>
    </row>
    <row r="2982" spans="1:22" ht="14.25" customHeight="1" x14ac:dyDescent="0.25">
      <c r="A2982" s="3">
        <v>2981</v>
      </c>
      <c r="B2982" s="3" t="s">
        <v>6172</v>
      </c>
      <c r="C2982" s="4">
        <f>YEAR(Table_1[[#This Row],[Order Date]])</f>
        <v>2012</v>
      </c>
      <c r="D2982" s="9">
        <v>41072</v>
      </c>
      <c r="E2982" s="3">
        <v>41077</v>
      </c>
      <c r="F2982" s="3" t="s">
        <v>50</v>
      </c>
      <c r="G2982" s="3" t="s">
        <v>6173</v>
      </c>
      <c r="H2982" s="3" t="s">
        <v>6174</v>
      </c>
      <c r="I2982" s="3" t="s">
        <v>26</v>
      </c>
      <c r="J2982" s="3" t="s">
        <v>27</v>
      </c>
      <c r="K2982" s="3" t="s">
        <v>146</v>
      </c>
      <c r="L2982" s="3" t="s">
        <v>147</v>
      </c>
      <c r="M2982" s="3">
        <v>19134</v>
      </c>
      <c r="N2982" s="3" t="s">
        <v>148</v>
      </c>
      <c r="O2982" s="3" t="s">
        <v>5041</v>
      </c>
      <c r="P2982" s="3" t="s">
        <v>32</v>
      </c>
      <c r="Q2982" s="3" t="s">
        <v>65</v>
      </c>
      <c r="R2982" s="3" t="s">
        <v>5042</v>
      </c>
      <c r="S2982" s="3">
        <v>43.295999999999999</v>
      </c>
      <c r="T2982" s="3">
        <v>2</v>
      </c>
      <c r="U2982" s="3">
        <v>0.2</v>
      </c>
      <c r="V2982" s="3">
        <v>4.3295999999999975</v>
      </c>
    </row>
    <row r="2983" spans="1:22" ht="14.25" customHeight="1" x14ac:dyDescent="0.25">
      <c r="A2983" s="3">
        <v>2982</v>
      </c>
      <c r="B2983" s="3" t="s">
        <v>6177</v>
      </c>
      <c r="C2983" s="4">
        <f>YEAR(Table_1[[#This Row],[Order Date]])</f>
        <v>2011</v>
      </c>
      <c r="D2983" s="9">
        <v>40736</v>
      </c>
      <c r="E2983" s="3">
        <v>40742</v>
      </c>
      <c r="F2983" s="3" t="s">
        <v>50</v>
      </c>
      <c r="G2983" s="3" t="s">
        <v>486</v>
      </c>
      <c r="H2983" s="3" t="s">
        <v>487</v>
      </c>
      <c r="I2983" s="3" t="s">
        <v>26</v>
      </c>
      <c r="J2983" s="3" t="s">
        <v>27</v>
      </c>
      <c r="K2983" s="3" t="s">
        <v>95</v>
      </c>
      <c r="L2983" s="3" t="s">
        <v>96</v>
      </c>
      <c r="M2983" s="3">
        <v>98115</v>
      </c>
      <c r="N2983" s="3" t="s">
        <v>44</v>
      </c>
      <c r="O2983" s="3" t="s">
        <v>6167</v>
      </c>
      <c r="P2983" s="3" t="s">
        <v>32</v>
      </c>
      <c r="Q2983" s="3" t="s">
        <v>36</v>
      </c>
      <c r="R2983" s="3" t="s">
        <v>6168</v>
      </c>
      <c r="S2983" s="3">
        <v>123.136</v>
      </c>
      <c r="T2983" s="3">
        <v>4</v>
      </c>
      <c r="U2983" s="3">
        <v>0.2</v>
      </c>
      <c r="V2983" s="3">
        <v>13.852799999999981</v>
      </c>
    </row>
    <row r="2984" spans="1:22" ht="14.25" customHeight="1" x14ac:dyDescent="0.25">
      <c r="A2984" s="3">
        <v>2983</v>
      </c>
      <c r="B2984" s="3" t="s">
        <v>6177</v>
      </c>
      <c r="C2984" s="4">
        <f>YEAR(Table_1[[#This Row],[Order Date]])</f>
        <v>2011</v>
      </c>
      <c r="D2984" s="9">
        <v>40736</v>
      </c>
      <c r="E2984" s="3">
        <v>40742</v>
      </c>
      <c r="F2984" s="3" t="s">
        <v>50</v>
      </c>
      <c r="G2984" s="3" t="s">
        <v>486</v>
      </c>
      <c r="H2984" s="3" t="s">
        <v>487</v>
      </c>
      <c r="I2984" s="3" t="s">
        <v>26</v>
      </c>
      <c r="J2984" s="3" t="s">
        <v>27</v>
      </c>
      <c r="K2984" s="3" t="s">
        <v>95</v>
      </c>
      <c r="L2984" s="3" t="s">
        <v>96</v>
      </c>
      <c r="M2984" s="3">
        <v>98115</v>
      </c>
      <c r="N2984" s="3" t="s">
        <v>44</v>
      </c>
      <c r="O2984" s="3" t="s">
        <v>2553</v>
      </c>
      <c r="P2984" s="3" t="s">
        <v>46</v>
      </c>
      <c r="Q2984" s="3" t="s">
        <v>75</v>
      </c>
      <c r="R2984" s="3" t="s">
        <v>2554</v>
      </c>
      <c r="S2984" s="3">
        <v>11.264000000000001</v>
      </c>
      <c r="T2984" s="3">
        <v>4</v>
      </c>
      <c r="U2984" s="3">
        <v>0.2</v>
      </c>
      <c r="V2984" s="3">
        <v>3.8015999999999992</v>
      </c>
    </row>
    <row r="2985" spans="1:22" ht="14.25" customHeight="1" x14ac:dyDescent="0.25">
      <c r="A2985" s="3">
        <v>2984</v>
      </c>
      <c r="B2985" s="3" t="s">
        <v>6178</v>
      </c>
      <c r="C2985" s="4">
        <f>YEAR(Table_1[[#This Row],[Order Date]])</f>
        <v>2011</v>
      </c>
      <c r="D2985" s="9">
        <v>40883</v>
      </c>
      <c r="E2985" s="3">
        <v>40888</v>
      </c>
      <c r="F2985" s="3" t="s">
        <v>23</v>
      </c>
      <c r="G2985" s="3" t="s">
        <v>495</v>
      </c>
      <c r="H2985" s="3" t="s">
        <v>496</v>
      </c>
      <c r="I2985" s="3" t="s">
        <v>26</v>
      </c>
      <c r="J2985" s="3" t="s">
        <v>27</v>
      </c>
      <c r="K2985" s="3" t="s">
        <v>318</v>
      </c>
      <c r="L2985" s="3" t="s">
        <v>420</v>
      </c>
      <c r="M2985" s="3">
        <v>97477</v>
      </c>
      <c r="N2985" s="3" t="s">
        <v>44</v>
      </c>
      <c r="O2985" s="3" t="s">
        <v>1305</v>
      </c>
      <c r="P2985" s="3" t="s">
        <v>46</v>
      </c>
      <c r="Q2985" s="3" t="s">
        <v>59</v>
      </c>
      <c r="R2985" s="3" t="s">
        <v>1306</v>
      </c>
      <c r="S2985" s="3">
        <v>53.424000000000007</v>
      </c>
      <c r="T2985" s="3">
        <v>3</v>
      </c>
      <c r="U2985" s="3">
        <v>0.2</v>
      </c>
      <c r="V2985" s="3">
        <v>4.6746000000000016</v>
      </c>
    </row>
    <row r="2986" spans="1:22" ht="14.25" customHeight="1" x14ac:dyDescent="0.25">
      <c r="A2986" s="3">
        <v>2985</v>
      </c>
      <c r="B2986" s="3" t="s">
        <v>6178</v>
      </c>
      <c r="C2986" s="4">
        <f>YEAR(Table_1[[#This Row],[Order Date]])</f>
        <v>2011</v>
      </c>
      <c r="D2986" s="9">
        <v>40883</v>
      </c>
      <c r="E2986" s="3">
        <v>40888</v>
      </c>
      <c r="F2986" s="3" t="s">
        <v>23</v>
      </c>
      <c r="G2986" s="3" t="s">
        <v>495</v>
      </c>
      <c r="H2986" s="3" t="s">
        <v>496</v>
      </c>
      <c r="I2986" s="3" t="s">
        <v>26</v>
      </c>
      <c r="J2986" s="3" t="s">
        <v>27</v>
      </c>
      <c r="K2986" s="3" t="s">
        <v>318</v>
      </c>
      <c r="L2986" s="3" t="s">
        <v>420</v>
      </c>
      <c r="M2986" s="3">
        <v>97477</v>
      </c>
      <c r="N2986" s="3" t="s">
        <v>44</v>
      </c>
      <c r="O2986" s="3" t="s">
        <v>5067</v>
      </c>
      <c r="P2986" s="3" t="s">
        <v>32</v>
      </c>
      <c r="Q2986" s="3" t="s">
        <v>56</v>
      </c>
      <c r="R2986" s="3" t="s">
        <v>5068</v>
      </c>
      <c r="S2986" s="3">
        <v>275.49</v>
      </c>
      <c r="T2986" s="3">
        <v>1</v>
      </c>
      <c r="U2986" s="3">
        <v>0.5</v>
      </c>
      <c r="V2986" s="3">
        <v>-170.80380000000002</v>
      </c>
    </row>
    <row r="2987" spans="1:22" ht="14.25" customHeight="1" x14ac:dyDescent="0.25">
      <c r="A2987" s="3">
        <v>2986</v>
      </c>
      <c r="B2987" s="3" t="s">
        <v>6179</v>
      </c>
      <c r="C2987" s="4">
        <f>YEAR(Table_1[[#This Row],[Order Date]])</f>
        <v>2013</v>
      </c>
      <c r="D2987" s="9">
        <v>41420</v>
      </c>
      <c r="E2987" s="3">
        <v>41425</v>
      </c>
      <c r="F2987" s="3" t="s">
        <v>50</v>
      </c>
      <c r="G2987" s="3" t="s">
        <v>6180</v>
      </c>
      <c r="H2987" s="3" t="s">
        <v>6181</v>
      </c>
      <c r="I2987" s="3" t="s">
        <v>102</v>
      </c>
      <c r="J2987" s="3" t="s">
        <v>27</v>
      </c>
      <c r="K2987" s="3" t="s">
        <v>497</v>
      </c>
      <c r="L2987" s="3" t="s">
        <v>1272</v>
      </c>
      <c r="M2987" s="3">
        <v>31907</v>
      </c>
      <c r="N2987" s="3" t="s">
        <v>30</v>
      </c>
      <c r="O2987" s="3" t="s">
        <v>6182</v>
      </c>
      <c r="P2987" s="3" t="s">
        <v>32</v>
      </c>
      <c r="Q2987" s="3" t="s">
        <v>65</v>
      </c>
      <c r="R2987" s="3" t="s">
        <v>6183</v>
      </c>
      <c r="S2987" s="3">
        <v>24.96</v>
      </c>
      <c r="T2987" s="3">
        <v>4</v>
      </c>
      <c r="U2987" s="3">
        <v>0</v>
      </c>
      <c r="V2987" s="3">
        <v>6.240000000000002</v>
      </c>
    </row>
    <row r="2988" spans="1:22" ht="14.25" customHeight="1" x14ac:dyDescent="0.25">
      <c r="A2988" s="3">
        <v>2987</v>
      </c>
      <c r="B2988" s="3" t="s">
        <v>6179</v>
      </c>
      <c r="C2988" s="4">
        <f>YEAR(Table_1[[#This Row],[Order Date]])</f>
        <v>2013</v>
      </c>
      <c r="D2988" s="9">
        <v>41420</v>
      </c>
      <c r="E2988" s="3">
        <v>41425</v>
      </c>
      <c r="F2988" s="3" t="s">
        <v>50</v>
      </c>
      <c r="G2988" s="3" t="s">
        <v>6180</v>
      </c>
      <c r="H2988" s="3" t="s">
        <v>6181</v>
      </c>
      <c r="I2988" s="3" t="s">
        <v>102</v>
      </c>
      <c r="J2988" s="3" t="s">
        <v>27</v>
      </c>
      <c r="K2988" s="3" t="s">
        <v>497</v>
      </c>
      <c r="L2988" s="3" t="s">
        <v>1272</v>
      </c>
      <c r="M2988" s="3">
        <v>31907</v>
      </c>
      <c r="N2988" s="3" t="s">
        <v>30</v>
      </c>
      <c r="O2988" s="3" t="s">
        <v>1438</v>
      </c>
      <c r="P2988" s="3" t="s">
        <v>46</v>
      </c>
      <c r="Q2988" s="3" t="s">
        <v>90</v>
      </c>
      <c r="R2988" s="3" t="s">
        <v>1439</v>
      </c>
      <c r="S2988" s="3">
        <v>19.36</v>
      </c>
      <c r="T2988" s="3">
        <v>2</v>
      </c>
      <c r="U2988" s="3">
        <v>0</v>
      </c>
      <c r="V2988" s="3">
        <v>9.2927999999999997</v>
      </c>
    </row>
    <row r="2989" spans="1:22" ht="14.25" customHeight="1" x14ac:dyDescent="0.25">
      <c r="A2989" s="3">
        <v>2988</v>
      </c>
      <c r="B2989" s="3" t="s">
        <v>6179</v>
      </c>
      <c r="C2989" s="4">
        <f>YEAR(Table_1[[#This Row],[Order Date]])</f>
        <v>2013</v>
      </c>
      <c r="D2989" s="9">
        <v>41420</v>
      </c>
      <c r="E2989" s="3">
        <v>41425</v>
      </c>
      <c r="F2989" s="3" t="s">
        <v>50</v>
      </c>
      <c r="G2989" s="3" t="s">
        <v>6180</v>
      </c>
      <c r="H2989" s="3" t="s">
        <v>6181</v>
      </c>
      <c r="I2989" s="3" t="s">
        <v>102</v>
      </c>
      <c r="J2989" s="3" t="s">
        <v>27</v>
      </c>
      <c r="K2989" s="3" t="s">
        <v>497</v>
      </c>
      <c r="L2989" s="3" t="s">
        <v>1272</v>
      </c>
      <c r="M2989" s="3">
        <v>31907</v>
      </c>
      <c r="N2989" s="3" t="s">
        <v>30</v>
      </c>
      <c r="O2989" s="3" t="s">
        <v>1652</v>
      </c>
      <c r="P2989" s="3" t="s">
        <v>46</v>
      </c>
      <c r="Q2989" s="3" t="s">
        <v>59</v>
      </c>
      <c r="R2989" s="3" t="s">
        <v>1653</v>
      </c>
      <c r="S2989" s="3">
        <v>1267.6499999999999</v>
      </c>
      <c r="T2989" s="3">
        <v>9</v>
      </c>
      <c r="U2989" s="3">
        <v>0</v>
      </c>
      <c r="V2989" s="3">
        <v>152.11799999999999</v>
      </c>
    </row>
    <row r="2990" spans="1:22" ht="14.25" customHeight="1" x14ac:dyDescent="0.25">
      <c r="A2990" s="3">
        <v>2989</v>
      </c>
      <c r="B2990" s="3" t="s">
        <v>6184</v>
      </c>
      <c r="C2990" s="4">
        <f>YEAR(Table_1[[#This Row],[Order Date]])</f>
        <v>2013</v>
      </c>
      <c r="D2990" s="9">
        <v>41326</v>
      </c>
      <c r="E2990" s="3">
        <v>41331</v>
      </c>
      <c r="F2990" s="3" t="s">
        <v>23</v>
      </c>
      <c r="G2990" s="3" t="s">
        <v>5734</v>
      </c>
      <c r="H2990" s="3" t="s">
        <v>5735</v>
      </c>
      <c r="I2990" s="3" t="s">
        <v>41</v>
      </c>
      <c r="J2990" s="3" t="s">
        <v>27</v>
      </c>
      <c r="K2990" s="3" t="s">
        <v>42</v>
      </c>
      <c r="L2990" s="3" t="s">
        <v>43</v>
      </c>
      <c r="M2990" s="3">
        <v>90032</v>
      </c>
      <c r="N2990" s="3" t="s">
        <v>44</v>
      </c>
      <c r="O2990" s="3" t="s">
        <v>5896</v>
      </c>
      <c r="P2990" s="3" t="s">
        <v>71</v>
      </c>
      <c r="Q2990" s="3" t="s">
        <v>161</v>
      </c>
      <c r="R2990" s="3" t="s">
        <v>5897</v>
      </c>
      <c r="S2990" s="3">
        <v>12.99</v>
      </c>
      <c r="T2990" s="3">
        <v>1</v>
      </c>
      <c r="U2990" s="3">
        <v>0</v>
      </c>
      <c r="V2990" s="3">
        <v>0.77939999999999898</v>
      </c>
    </row>
    <row r="2991" spans="1:22" ht="14.25" customHeight="1" x14ac:dyDescent="0.25">
      <c r="A2991" s="3">
        <v>2990</v>
      </c>
      <c r="B2991" s="3" t="s">
        <v>6184</v>
      </c>
      <c r="C2991" s="4">
        <f>YEAR(Table_1[[#This Row],[Order Date]])</f>
        <v>2013</v>
      </c>
      <c r="D2991" s="9">
        <v>41326</v>
      </c>
      <c r="E2991" s="3">
        <v>41331</v>
      </c>
      <c r="F2991" s="3" t="s">
        <v>23</v>
      </c>
      <c r="G2991" s="3" t="s">
        <v>5734</v>
      </c>
      <c r="H2991" s="3" t="s">
        <v>5735</v>
      </c>
      <c r="I2991" s="3" t="s">
        <v>41</v>
      </c>
      <c r="J2991" s="3" t="s">
        <v>27</v>
      </c>
      <c r="K2991" s="3" t="s">
        <v>42</v>
      </c>
      <c r="L2991" s="3" t="s">
        <v>43</v>
      </c>
      <c r="M2991" s="3">
        <v>90032</v>
      </c>
      <c r="N2991" s="3" t="s">
        <v>44</v>
      </c>
      <c r="O2991" s="3" t="s">
        <v>6137</v>
      </c>
      <c r="P2991" s="3" t="s">
        <v>46</v>
      </c>
      <c r="Q2991" s="3" t="s">
        <v>75</v>
      </c>
      <c r="R2991" s="3" t="s">
        <v>6138</v>
      </c>
      <c r="S2991" s="3">
        <v>18.559999999999999</v>
      </c>
      <c r="T2991" s="3">
        <v>4</v>
      </c>
      <c r="U2991" s="3">
        <v>0.2</v>
      </c>
      <c r="V2991" s="3">
        <v>6.4959999999999996</v>
      </c>
    </row>
    <row r="2992" spans="1:22" ht="14.25" customHeight="1" x14ac:dyDescent="0.25">
      <c r="A2992" s="3">
        <v>2991</v>
      </c>
      <c r="B2992" s="3" t="s">
        <v>6184</v>
      </c>
      <c r="C2992" s="4">
        <f>YEAR(Table_1[[#This Row],[Order Date]])</f>
        <v>2013</v>
      </c>
      <c r="D2992" s="9">
        <v>41326</v>
      </c>
      <c r="E2992" s="3">
        <v>41331</v>
      </c>
      <c r="F2992" s="3" t="s">
        <v>23</v>
      </c>
      <c r="G2992" s="3" t="s">
        <v>5734</v>
      </c>
      <c r="H2992" s="3" t="s">
        <v>5735</v>
      </c>
      <c r="I2992" s="3" t="s">
        <v>41</v>
      </c>
      <c r="J2992" s="3" t="s">
        <v>27</v>
      </c>
      <c r="K2992" s="3" t="s">
        <v>42</v>
      </c>
      <c r="L2992" s="3" t="s">
        <v>43</v>
      </c>
      <c r="M2992" s="3">
        <v>90032</v>
      </c>
      <c r="N2992" s="3" t="s">
        <v>44</v>
      </c>
      <c r="O2992" s="3" t="s">
        <v>1689</v>
      </c>
      <c r="P2992" s="3" t="s">
        <v>46</v>
      </c>
      <c r="Q2992" s="3" t="s">
        <v>59</v>
      </c>
      <c r="R2992" s="3" t="s">
        <v>1690</v>
      </c>
      <c r="S2992" s="3">
        <v>449.15</v>
      </c>
      <c r="T2992" s="3">
        <v>5</v>
      </c>
      <c r="U2992" s="3">
        <v>0</v>
      </c>
      <c r="V2992" s="3">
        <v>8.9829999999999899</v>
      </c>
    </row>
    <row r="2993" spans="1:22" ht="14.25" customHeight="1" x14ac:dyDescent="0.25">
      <c r="A2993" s="3">
        <v>2992</v>
      </c>
      <c r="B2993" s="3" t="s">
        <v>6184</v>
      </c>
      <c r="C2993" s="4">
        <f>YEAR(Table_1[[#This Row],[Order Date]])</f>
        <v>2013</v>
      </c>
      <c r="D2993" s="9">
        <v>41326</v>
      </c>
      <c r="E2993" s="3">
        <v>41331</v>
      </c>
      <c r="F2993" s="3" t="s">
        <v>23</v>
      </c>
      <c r="G2993" s="3" t="s">
        <v>5734</v>
      </c>
      <c r="H2993" s="3" t="s">
        <v>5735</v>
      </c>
      <c r="I2993" s="3" t="s">
        <v>41</v>
      </c>
      <c r="J2993" s="3" t="s">
        <v>27</v>
      </c>
      <c r="K2993" s="3" t="s">
        <v>42</v>
      </c>
      <c r="L2993" s="3" t="s">
        <v>43</v>
      </c>
      <c r="M2993" s="3">
        <v>90032</v>
      </c>
      <c r="N2993" s="3" t="s">
        <v>44</v>
      </c>
      <c r="O2993" s="3" t="s">
        <v>361</v>
      </c>
      <c r="P2993" s="3" t="s">
        <v>46</v>
      </c>
      <c r="Q2993" s="3" t="s">
        <v>75</v>
      </c>
      <c r="R2993" s="3" t="s">
        <v>362</v>
      </c>
      <c r="S2993" s="3">
        <v>31.248000000000005</v>
      </c>
      <c r="T2993" s="3">
        <v>7</v>
      </c>
      <c r="U2993" s="3">
        <v>0.2</v>
      </c>
      <c r="V2993" s="3">
        <v>10.936799999999998</v>
      </c>
    </row>
    <row r="2994" spans="1:22" ht="14.25" customHeight="1" x14ac:dyDescent="0.25">
      <c r="A2994" s="3">
        <v>2993</v>
      </c>
      <c r="B2994" s="3" t="s">
        <v>6185</v>
      </c>
      <c r="C2994" s="4">
        <f>YEAR(Table_1[[#This Row],[Order Date]])</f>
        <v>2013</v>
      </c>
      <c r="D2994" s="9">
        <v>41550</v>
      </c>
      <c r="E2994" s="3">
        <v>41554</v>
      </c>
      <c r="F2994" s="3" t="s">
        <v>50</v>
      </c>
      <c r="G2994" s="3" t="s">
        <v>5756</v>
      </c>
      <c r="H2994" s="3" t="s">
        <v>5757</v>
      </c>
      <c r="I2994" s="3" t="s">
        <v>41</v>
      </c>
      <c r="J2994" s="3" t="s">
        <v>27</v>
      </c>
      <c r="K2994" s="3" t="s">
        <v>266</v>
      </c>
      <c r="L2994" s="3" t="s">
        <v>267</v>
      </c>
      <c r="M2994" s="3">
        <v>10024</v>
      </c>
      <c r="N2994" s="3" t="s">
        <v>148</v>
      </c>
      <c r="O2994" s="3" t="s">
        <v>2195</v>
      </c>
      <c r="P2994" s="3" t="s">
        <v>46</v>
      </c>
      <c r="Q2994" s="3" t="s">
        <v>78</v>
      </c>
      <c r="R2994" s="3" t="s">
        <v>2196</v>
      </c>
      <c r="S2994" s="3">
        <v>61.44</v>
      </c>
      <c r="T2994" s="3">
        <v>3</v>
      </c>
      <c r="U2994" s="3">
        <v>0</v>
      </c>
      <c r="V2994" s="3">
        <v>16.588799999999999</v>
      </c>
    </row>
    <row r="2995" spans="1:22" ht="14.25" customHeight="1" x14ac:dyDescent="0.25">
      <c r="A2995" s="3">
        <v>2994</v>
      </c>
      <c r="B2995" s="3" t="s">
        <v>6186</v>
      </c>
      <c r="C2995" s="4">
        <f>YEAR(Table_1[[#This Row],[Order Date]])</f>
        <v>2014</v>
      </c>
      <c r="D2995" s="9">
        <v>41710</v>
      </c>
      <c r="E2995" s="3">
        <v>41716</v>
      </c>
      <c r="F2995" s="3" t="s">
        <v>50</v>
      </c>
      <c r="G2995" s="3" t="s">
        <v>671</v>
      </c>
      <c r="H2995" s="3" t="s">
        <v>672</v>
      </c>
      <c r="I2995" s="3" t="s">
        <v>26</v>
      </c>
      <c r="J2995" s="3" t="s">
        <v>27</v>
      </c>
      <c r="K2995" s="3" t="s">
        <v>880</v>
      </c>
      <c r="L2995" s="3" t="s">
        <v>238</v>
      </c>
      <c r="M2995" s="3">
        <v>48227</v>
      </c>
      <c r="N2995" s="3" t="s">
        <v>105</v>
      </c>
      <c r="O2995" s="3" t="s">
        <v>4766</v>
      </c>
      <c r="P2995" s="3" t="s">
        <v>46</v>
      </c>
      <c r="Q2995" s="3" t="s">
        <v>75</v>
      </c>
      <c r="R2995" s="3" t="s">
        <v>4767</v>
      </c>
      <c r="S2995" s="3">
        <v>895.92</v>
      </c>
      <c r="T2995" s="3">
        <v>4</v>
      </c>
      <c r="U2995" s="3">
        <v>0</v>
      </c>
      <c r="V2995" s="3">
        <v>421.08239999999995</v>
      </c>
    </row>
    <row r="2996" spans="1:22" ht="14.25" customHeight="1" x14ac:dyDescent="0.25">
      <c r="A2996" s="3">
        <v>2995</v>
      </c>
      <c r="B2996" s="3" t="s">
        <v>6187</v>
      </c>
      <c r="C2996" s="4">
        <f>YEAR(Table_1[[#This Row],[Order Date]])</f>
        <v>2013</v>
      </c>
      <c r="D2996" s="9">
        <v>41527</v>
      </c>
      <c r="E2996" s="3">
        <v>41531</v>
      </c>
      <c r="F2996" s="3" t="s">
        <v>23</v>
      </c>
      <c r="G2996" s="3" t="s">
        <v>2072</v>
      </c>
      <c r="H2996" s="3" t="s">
        <v>2073</v>
      </c>
      <c r="I2996" s="3" t="s">
        <v>26</v>
      </c>
      <c r="J2996" s="3" t="s">
        <v>27</v>
      </c>
      <c r="K2996" s="3" t="s">
        <v>5025</v>
      </c>
      <c r="L2996" s="3" t="s">
        <v>43</v>
      </c>
      <c r="M2996" s="3">
        <v>95207</v>
      </c>
      <c r="N2996" s="3" t="s">
        <v>44</v>
      </c>
      <c r="O2996" s="3" t="s">
        <v>325</v>
      </c>
      <c r="P2996" s="3" t="s">
        <v>46</v>
      </c>
      <c r="Q2996" s="3" t="s">
        <v>75</v>
      </c>
      <c r="R2996" s="3" t="s">
        <v>6188</v>
      </c>
      <c r="S2996" s="3">
        <v>55.360000000000007</v>
      </c>
      <c r="T2996" s="3">
        <v>4</v>
      </c>
      <c r="U2996" s="3">
        <v>0.2</v>
      </c>
      <c r="V2996" s="3">
        <v>18.683999999999997</v>
      </c>
    </row>
    <row r="2997" spans="1:22" ht="14.25" customHeight="1" x14ac:dyDescent="0.25">
      <c r="A2997" s="3">
        <v>2996</v>
      </c>
      <c r="B2997" s="3" t="s">
        <v>6189</v>
      </c>
      <c r="C2997" s="4">
        <f>YEAR(Table_1[[#This Row],[Order Date]])</f>
        <v>2011</v>
      </c>
      <c r="D2997" s="9">
        <v>40738</v>
      </c>
      <c r="E2997" s="3">
        <v>40745</v>
      </c>
      <c r="F2997" s="3" t="s">
        <v>50</v>
      </c>
      <c r="G2997" s="3" t="s">
        <v>1459</v>
      </c>
      <c r="H2997" s="3" t="s">
        <v>1460</v>
      </c>
      <c r="I2997" s="3" t="s">
        <v>26</v>
      </c>
      <c r="J2997" s="3" t="s">
        <v>27</v>
      </c>
      <c r="K2997" s="3" t="s">
        <v>544</v>
      </c>
      <c r="L2997" s="3" t="s">
        <v>310</v>
      </c>
      <c r="M2997" s="3">
        <v>85023</v>
      </c>
      <c r="N2997" s="3" t="s">
        <v>44</v>
      </c>
      <c r="O2997" s="3" t="s">
        <v>58</v>
      </c>
      <c r="P2997" s="3" t="s">
        <v>46</v>
      </c>
      <c r="Q2997" s="3" t="s">
        <v>59</v>
      </c>
      <c r="R2997" s="3" t="s">
        <v>60</v>
      </c>
      <c r="S2997" s="3">
        <v>55.92</v>
      </c>
      <c r="T2997" s="3">
        <v>5</v>
      </c>
      <c r="U2997" s="3">
        <v>0.2</v>
      </c>
      <c r="V2997" s="3">
        <v>6.2910000000000004</v>
      </c>
    </row>
    <row r="2998" spans="1:22" ht="14.25" customHeight="1" x14ac:dyDescent="0.25">
      <c r="A2998" s="3">
        <v>2997</v>
      </c>
      <c r="B2998" s="3" t="s">
        <v>6190</v>
      </c>
      <c r="C2998" s="4">
        <f>YEAR(Table_1[[#This Row],[Order Date]])</f>
        <v>2011</v>
      </c>
      <c r="D2998" s="9">
        <v>40715</v>
      </c>
      <c r="E2998" s="3">
        <v>40719</v>
      </c>
      <c r="F2998" s="3" t="s">
        <v>50</v>
      </c>
      <c r="G2998" s="3" t="s">
        <v>4276</v>
      </c>
      <c r="H2998" s="3" t="s">
        <v>4277</v>
      </c>
      <c r="I2998" s="3" t="s">
        <v>26</v>
      </c>
      <c r="J2998" s="3" t="s">
        <v>27</v>
      </c>
      <c r="K2998" s="3" t="s">
        <v>146</v>
      </c>
      <c r="L2998" s="3" t="s">
        <v>147</v>
      </c>
      <c r="M2998" s="3">
        <v>19120</v>
      </c>
      <c r="N2998" s="3" t="s">
        <v>148</v>
      </c>
      <c r="O2998" s="3" t="s">
        <v>3270</v>
      </c>
      <c r="P2998" s="3" t="s">
        <v>46</v>
      </c>
      <c r="Q2998" s="3" t="s">
        <v>173</v>
      </c>
      <c r="R2998" s="3" t="s">
        <v>186</v>
      </c>
      <c r="S2998" s="3">
        <v>24.896000000000001</v>
      </c>
      <c r="T2998" s="3">
        <v>4</v>
      </c>
      <c r="U2998" s="3">
        <v>0.2</v>
      </c>
      <c r="V2998" s="3">
        <v>8.4024000000000001</v>
      </c>
    </row>
    <row r="2999" spans="1:22" ht="14.25" customHeight="1" x14ac:dyDescent="0.25">
      <c r="A2999" s="3">
        <v>2998</v>
      </c>
      <c r="B2999" s="3" t="s">
        <v>6190</v>
      </c>
      <c r="C2999" s="4">
        <f>YEAR(Table_1[[#This Row],[Order Date]])</f>
        <v>2011</v>
      </c>
      <c r="D2999" s="9">
        <v>40715</v>
      </c>
      <c r="E2999" s="3">
        <v>40719</v>
      </c>
      <c r="F2999" s="3" t="s">
        <v>50</v>
      </c>
      <c r="G2999" s="3" t="s">
        <v>4276</v>
      </c>
      <c r="H2999" s="3" t="s">
        <v>4277</v>
      </c>
      <c r="I2999" s="3" t="s">
        <v>26</v>
      </c>
      <c r="J2999" s="3" t="s">
        <v>27</v>
      </c>
      <c r="K2999" s="3" t="s">
        <v>146</v>
      </c>
      <c r="L2999" s="3" t="s">
        <v>147</v>
      </c>
      <c r="M2999" s="3">
        <v>19120</v>
      </c>
      <c r="N2999" s="3" t="s">
        <v>148</v>
      </c>
      <c r="O2999" s="3" t="s">
        <v>6191</v>
      </c>
      <c r="P2999" s="3" t="s">
        <v>32</v>
      </c>
      <c r="Q2999" s="3" t="s">
        <v>65</v>
      </c>
      <c r="R2999" s="3" t="s">
        <v>6192</v>
      </c>
      <c r="S2999" s="3">
        <v>3.9840000000000004</v>
      </c>
      <c r="T2999" s="3">
        <v>1</v>
      </c>
      <c r="U2999" s="3">
        <v>0.2</v>
      </c>
      <c r="V2999" s="3">
        <v>0.64739999999999964</v>
      </c>
    </row>
    <row r="3000" spans="1:22" ht="14.25" customHeight="1" x14ac:dyDescent="0.25">
      <c r="A3000" s="3">
        <v>2999</v>
      </c>
      <c r="B3000" s="3" t="s">
        <v>6190</v>
      </c>
      <c r="C3000" s="4">
        <f>YEAR(Table_1[[#This Row],[Order Date]])</f>
        <v>2011</v>
      </c>
      <c r="D3000" s="9">
        <v>40715</v>
      </c>
      <c r="E3000" s="3">
        <v>40719</v>
      </c>
      <c r="F3000" s="3" t="s">
        <v>50</v>
      </c>
      <c r="G3000" s="3" t="s">
        <v>4276</v>
      </c>
      <c r="H3000" s="3" t="s">
        <v>4277</v>
      </c>
      <c r="I3000" s="3" t="s">
        <v>26</v>
      </c>
      <c r="J3000" s="3" t="s">
        <v>27</v>
      </c>
      <c r="K3000" s="3" t="s">
        <v>146</v>
      </c>
      <c r="L3000" s="3" t="s">
        <v>147</v>
      </c>
      <c r="M3000" s="3">
        <v>19120</v>
      </c>
      <c r="N3000" s="3" t="s">
        <v>148</v>
      </c>
      <c r="O3000" s="3" t="s">
        <v>1018</v>
      </c>
      <c r="P3000" s="3" t="s">
        <v>71</v>
      </c>
      <c r="Q3000" s="3" t="s">
        <v>161</v>
      </c>
      <c r="R3000" s="3" t="s">
        <v>1019</v>
      </c>
      <c r="S3000" s="3">
        <v>95.968000000000004</v>
      </c>
      <c r="T3000" s="3">
        <v>4</v>
      </c>
      <c r="U3000" s="3">
        <v>0.2</v>
      </c>
      <c r="V3000" s="3">
        <v>28.790400000000009</v>
      </c>
    </row>
    <row r="3001" spans="1:22" ht="14.25" customHeight="1" x14ac:dyDescent="0.25">
      <c r="A3001" s="3">
        <v>3000</v>
      </c>
      <c r="B3001" s="3" t="s">
        <v>6190</v>
      </c>
      <c r="C3001" s="4">
        <f>YEAR(Table_1[[#This Row],[Order Date]])</f>
        <v>2011</v>
      </c>
      <c r="D3001" s="9">
        <v>40715</v>
      </c>
      <c r="E3001" s="3">
        <v>40719</v>
      </c>
      <c r="F3001" s="3" t="s">
        <v>50</v>
      </c>
      <c r="G3001" s="3" t="s">
        <v>4276</v>
      </c>
      <c r="H3001" s="3" t="s">
        <v>4277</v>
      </c>
      <c r="I3001" s="3" t="s">
        <v>26</v>
      </c>
      <c r="J3001" s="3" t="s">
        <v>27</v>
      </c>
      <c r="K3001" s="3" t="s">
        <v>146</v>
      </c>
      <c r="L3001" s="3" t="s">
        <v>147</v>
      </c>
      <c r="M3001" s="3">
        <v>19120</v>
      </c>
      <c r="N3001" s="3" t="s">
        <v>148</v>
      </c>
      <c r="O3001" s="3" t="s">
        <v>6193</v>
      </c>
      <c r="P3001" s="3" t="s">
        <v>71</v>
      </c>
      <c r="Q3001" s="3" t="s">
        <v>682</v>
      </c>
      <c r="R3001" s="3" t="s">
        <v>6194</v>
      </c>
      <c r="S3001" s="3">
        <v>206.99100000000004</v>
      </c>
      <c r="T3001" s="3">
        <v>3</v>
      </c>
      <c r="U3001" s="3">
        <v>0.7</v>
      </c>
      <c r="V3001" s="3">
        <v>-172.49250000000001</v>
      </c>
    </row>
    <row r="3002" spans="1:22" ht="14.25" customHeight="1" x14ac:dyDescent="0.25">
      <c r="A3002" s="3">
        <v>3001</v>
      </c>
      <c r="B3002" s="3" t="s">
        <v>6190</v>
      </c>
      <c r="C3002" s="4">
        <f>YEAR(Table_1[[#This Row],[Order Date]])</f>
        <v>2011</v>
      </c>
      <c r="D3002" s="9">
        <v>40715</v>
      </c>
      <c r="E3002" s="3">
        <v>40719</v>
      </c>
      <c r="F3002" s="3" t="s">
        <v>50</v>
      </c>
      <c r="G3002" s="3" t="s">
        <v>4276</v>
      </c>
      <c r="H3002" s="3" t="s">
        <v>4277</v>
      </c>
      <c r="I3002" s="3" t="s">
        <v>26</v>
      </c>
      <c r="J3002" s="3" t="s">
        <v>27</v>
      </c>
      <c r="K3002" s="3" t="s">
        <v>146</v>
      </c>
      <c r="L3002" s="3" t="s">
        <v>147</v>
      </c>
      <c r="M3002" s="3">
        <v>19120</v>
      </c>
      <c r="N3002" s="3" t="s">
        <v>148</v>
      </c>
      <c r="O3002" s="3" t="s">
        <v>4424</v>
      </c>
      <c r="P3002" s="3" t="s">
        <v>46</v>
      </c>
      <c r="Q3002" s="3" t="s">
        <v>78</v>
      </c>
      <c r="R3002" s="3" t="s">
        <v>4425</v>
      </c>
      <c r="S3002" s="3">
        <v>44.416000000000004</v>
      </c>
      <c r="T3002" s="3">
        <v>2</v>
      </c>
      <c r="U3002" s="3">
        <v>0.2</v>
      </c>
      <c r="V3002" s="3">
        <v>3.8864000000000001</v>
      </c>
    </row>
    <row r="3003" spans="1:22" ht="14.25" customHeight="1" x14ac:dyDescent="0.25">
      <c r="A3003" s="3">
        <v>3002</v>
      </c>
      <c r="B3003" s="3" t="s">
        <v>6190</v>
      </c>
      <c r="C3003" s="4">
        <f>YEAR(Table_1[[#This Row],[Order Date]])</f>
        <v>2011</v>
      </c>
      <c r="D3003" s="9">
        <v>40715</v>
      </c>
      <c r="E3003" s="3">
        <v>40719</v>
      </c>
      <c r="F3003" s="3" t="s">
        <v>50</v>
      </c>
      <c r="G3003" s="3" t="s">
        <v>4276</v>
      </c>
      <c r="H3003" s="3" t="s">
        <v>4277</v>
      </c>
      <c r="I3003" s="3" t="s">
        <v>26</v>
      </c>
      <c r="J3003" s="3" t="s">
        <v>27</v>
      </c>
      <c r="K3003" s="3" t="s">
        <v>146</v>
      </c>
      <c r="L3003" s="3" t="s">
        <v>147</v>
      </c>
      <c r="M3003" s="3">
        <v>19120</v>
      </c>
      <c r="N3003" s="3" t="s">
        <v>148</v>
      </c>
      <c r="O3003" s="3" t="s">
        <v>1903</v>
      </c>
      <c r="P3003" s="3" t="s">
        <v>46</v>
      </c>
      <c r="Q3003" s="3" t="s">
        <v>75</v>
      </c>
      <c r="R3003" s="3" t="s">
        <v>1904</v>
      </c>
      <c r="S3003" s="3">
        <v>9.006000000000002</v>
      </c>
      <c r="T3003" s="3">
        <v>2</v>
      </c>
      <c r="U3003" s="3">
        <v>0.7</v>
      </c>
      <c r="V3003" s="3">
        <v>-7.2048000000000023</v>
      </c>
    </row>
    <row r="3004" spans="1:22" ht="14.25" customHeight="1" x14ac:dyDescent="0.25">
      <c r="A3004" s="3">
        <v>3003</v>
      </c>
      <c r="B3004" s="3" t="s">
        <v>6195</v>
      </c>
      <c r="C3004" s="4">
        <f>YEAR(Table_1[[#This Row],[Order Date]])</f>
        <v>2012</v>
      </c>
      <c r="D3004" s="9">
        <v>41095</v>
      </c>
      <c r="E3004" s="3">
        <v>41100</v>
      </c>
      <c r="F3004" s="3" t="s">
        <v>50</v>
      </c>
      <c r="G3004" s="3" t="s">
        <v>1389</v>
      </c>
      <c r="H3004" s="3" t="s">
        <v>1390</v>
      </c>
      <c r="I3004" s="3" t="s">
        <v>102</v>
      </c>
      <c r="J3004" s="3" t="s">
        <v>27</v>
      </c>
      <c r="K3004" s="3" t="s">
        <v>6196</v>
      </c>
      <c r="L3004" s="3" t="s">
        <v>238</v>
      </c>
      <c r="M3004" s="3">
        <v>48310</v>
      </c>
      <c r="N3004" s="3" t="s">
        <v>105</v>
      </c>
      <c r="O3004" s="3" t="s">
        <v>6197</v>
      </c>
      <c r="P3004" s="3" t="s">
        <v>46</v>
      </c>
      <c r="Q3004" s="3" t="s">
        <v>75</v>
      </c>
      <c r="R3004" s="3" t="s">
        <v>6198</v>
      </c>
      <c r="S3004" s="3">
        <v>19</v>
      </c>
      <c r="T3004" s="3">
        <v>5</v>
      </c>
      <c r="U3004" s="3">
        <v>0</v>
      </c>
      <c r="V3004" s="3">
        <v>8.93</v>
      </c>
    </row>
    <row r="3005" spans="1:22" ht="14.25" customHeight="1" x14ac:dyDescent="0.25">
      <c r="A3005" s="3">
        <v>3004</v>
      </c>
      <c r="B3005" s="3" t="s">
        <v>6199</v>
      </c>
      <c r="C3005" s="4">
        <f>YEAR(Table_1[[#This Row],[Order Date]])</f>
        <v>2014</v>
      </c>
      <c r="D3005" s="9">
        <v>41990</v>
      </c>
      <c r="E3005" s="3">
        <v>41997</v>
      </c>
      <c r="F3005" s="3" t="s">
        <v>50</v>
      </c>
      <c r="G3005" s="3" t="s">
        <v>2313</v>
      </c>
      <c r="H3005" s="3" t="s">
        <v>2314</v>
      </c>
      <c r="I3005" s="3" t="s">
        <v>102</v>
      </c>
      <c r="J3005" s="3" t="s">
        <v>27</v>
      </c>
      <c r="K3005" s="3" t="s">
        <v>389</v>
      </c>
      <c r="L3005" s="3" t="s">
        <v>267</v>
      </c>
      <c r="M3005" s="3">
        <v>14609</v>
      </c>
      <c r="N3005" s="3" t="s">
        <v>148</v>
      </c>
      <c r="O3005" s="3" t="s">
        <v>4493</v>
      </c>
      <c r="P3005" s="3" t="s">
        <v>46</v>
      </c>
      <c r="Q3005" s="3" t="s">
        <v>75</v>
      </c>
      <c r="R3005" s="3" t="s">
        <v>4494</v>
      </c>
      <c r="S3005" s="3">
        <v>33.375999999999998</v>
      </c>
      <c r="T3005" s="3">
        <v>4</v>
      </c>
      <c r="U3005" s="3">
        <v>0.2</v>
      </c>
      <c r="V3005" s="3">
        <v>10.429999999999998</v>
      </c>
    </row>
    <row r="3006" spans="1:22" ht="14.25" customHeight="1" x14ac:dyDescent="0.25">
      <c r="A3006" s="3">
        <v>3005</v>
      </c>
      <c r="B3006" s="3" t="s">
        <v>6200</v>
      </c>
      <c r="C3006" s="4">
        <f>YEAR(Table_1[[#This Row],[Order Date]])</f>
        <v>2013</v>
      </c>
      <c r="D3006" s="9">
        <v>41526</v>
      </c>
      <c r="E3006" s="3">
        <v>41528</v>
      </c>
      <c r="F3006" s="3" t="s">
        <v>188</v>
      </c>
      <c r="G3006" s="3" t="s">
        <v>6201</v>
      </c>
      <c r="H3006" s="3" t="s">
        <v>6202</v>
      </c>
      <c r="I3006" s="3" t="s">
        <v>102</v>
      </c>
      <c r="J3006" s="3" t="s">
        <v>27</v>
      </c>
      <c r="K3006" s="3" t="s">
        <v>266</v>
      </c>
      <c r="L3006" s="3" t="s">
        <v>267</v>
      </c>
      <c r="M3006" s="3">
        <v>10011</v>
      </c>
      <c r="N3006" s="3" t="s">
        <v>148</v>
      </c>
      <c r="O3006" s="3" t="s">
        <v>6203</v>
      </c>
      <c r="P3006" s="3" t="s">
        <v>46</v>
      </c>
      <c r="Q3006" s="3" t="s">
        <v>78</v>
      </c>
      <c r="R3006" s="3" t="s">
        <v>6204</v>
      </c>
      <c r="S3006" s="3">
        <v>207.48</v>
      </c>
      <c r="T3006" s="3">
        <v>1</v>
      </c>
      <c r="U3006" s="3">
        <v>0</v>
      </c>
      <c r="V3006" s="3">
        <v>62.243999999999971</v>
      </c>
    </row>
    <row r="3007" spans="1:22" ht="14.25" customHeight="1" x14ac:dyDescent="0.25">
      <c r="A3007" s="3">
        <v>3006</v>
      </c>
      <c r="B3007" s="3" t="s">
        <v>6205</v>
      </c>
      <c r="C3007" s="4">
        <f>YEAR(Table_1[[#This Row],[Order Date]])</f>
        <v>2011</v>
      </c>
      <c r="D3007" s="9">
        <v>40680</v>
      </c>
      <c r="E3007" s="3">
        <v>40684</v>
      </c>
      <c r="F3007" s="3" t="s">
        <v>50</v>
      </c>
      <c r="G3007" s="3" t="s">
        <v>475</v>
      </c>
      <c r="H3007" s="3" t="s">
        <v>476</v>
      </c>
      <c r="I3007" s="3" t="s">
        <v>102</v>
      </c>
      <c r="J3007" s="3" t="s">
        <v>27</v>
      </c>
      <c r="K3007" s="3" t="s">
        <v>6206</v>
      </c>
      <c r="L3007" s="3" t="s">
        <v>114</v>
      </c>
      <c r="M3007" s="3">
        <v>54703</v>
      </c>
      <c r="N3007" s="3" t="s">
        <v>105</v>
      </c>
      <c r="O3007" s="3" t="s">
        <v>3910</v>
      </c>
      <c r="P3007" s="3" t="s">
        <v>46</v>
      </c>
      <c r="Q3007" s="3" t="s">
        <v>75</v>
      </c>
      <c r="R3007" s="3" t="s">
        <v>3911</v>
      </c>
      <c r="S3007" s="3">
        <v>91.679999999999993</v>
      </c>
      <c r="T3007" s="3">
        <v>3</v>
      </c>
      <c r="U3007" s="3">
        <v>0</v>
      </c>
      <c r="V3007" s="3">
        <v>45.839999999999996</v>
      </c>
    </row>
    <row r="3008" spans="1:22" ht="14.25" customHeight="1" x14ac:dyDescent="0.25">
      <c r="A3008" s="3">
        <v>3007</v>
      </c>
      <c r="B3008" s="3" t="s">
        <v>6207</v>
      </c>
      <c r="C3008" s="4">
        <f>YEAR(Table_1[[#This Row],[Order Date]])</f>
        <v>2014</v>
      </c>
      <c r="D3008" s="9">
        <v>41926</v>
      </c>
      <c r="E3008" s="3">
        <v>41928</v>
      </c>
      <c r="F3008" s="3" t="s">
        <v>188</v>
      </c>
      <c r="G3008" s="3" t="s">
        <v>2152</v>
      </c>
      <c r="H3008" s="3" t="s">
        <v>2153</v>
      </c>
      <c r="I3008" s="3" t="s">
        <v>26</v>
      </c>
      <c r="J3008" s="3" t="s">
        <v>27</v>
      </c>
      <c r="K3008" s="3" t="s">
        <v>266</v>
      </c>
      <c r="L3008" s="3" t="s">
        <v>267</v>
      </c>
      <c r="M3008" s="3">
        <v>10009</v>
      </c>
      <c r="N3008" s="3" t="s">
        <v>148</v>
      </c>
      <c r="O3008" s="3" t="s">
        <v>4420</v>
      </c>
      <c r="P3008" s="3" t="s">
        <v>46</v>
      </c>
      <c r="Q3008" s="3" t="s">
        <v>78</v>
      </c>
      <c r="R3008" s="3" t="s">
        <v>4421</v>
      </c>
      <c r="S3008" s="3">
        <v>904.9</v>
      </c>
      <c r="T3008" s="3">
        <v>5</v>
      </c>
      <c r="U3008" s="3">
        <v>0</v>
      </c>
      <c r="V3008" s="3">
        <v>253.37199999999996</v>
      </c>
    </row>
    <row r="3009" spans="1:22" ht="14.25" customHeight="1" x14ac:dyDescent="0.25">
      <c r="A3009" s="3">
        <v>3008</v>
      </c>
      <c r="B3009" s="3" t="s">
        <v>6208</v>
      </c>
      <c r="C3009" s="4">
        <f>YEAR(Table_1[[#This Row],[Order Date]])</f>
        <v>2011</v>
      </c>
      <c r="D3009" s="9">
        <v>40840</v>
      </c>
      <c r="E3009" s="3">
        <v>40845</v>
      </c>
      <c r="F3009" s="3" t="s">
        <v>50</v>
      </c>
      <c r="G3009" s="3" t="s">
        <v>1821</v>
      </c>
      <c r="H3009" s="3" t="s">
        <v>1822</v>
      </c>
      <c r="I3009" s="3" t="s">
        <v>26</v>
      </c>
      <c r="J3009" s="3" t="s">
        <v>27</v>
      </c>
      <c r="K3009" s="3" t="s">
        <v>4981</v>
      </c>
      <c r="L3009" s="3" t="s">
        <v>43</v>
      </c>
      <c r="M3009" s="3">
        <v>91730</v>
      </c>
      <c r="N3009" s="3" t="s">
        <v>44</v>
      </c>
      <c r="O3009" s="3" t="s">
        <v>1102</v>
      </c>
      <c r="P3009" s="3" t="s">
        <v>46</v>
      </c>
      <c r="Q3009" s="3" t="s">
        <v>75</v>
      </c>
      <c r="R3009" s="3" t="s">
        <v>1103</v>
      </c>
      <c r="S3009" s="3">
        <v>34.271999999999998</v>
      </c>
      <c r="T3009" s="3">
        <v>3</v>
      </c>
      <c r="U3009" s="3">
        <v>0.2</v>
      </c>
      <c r="V3009" s="3">
        <v>11.138399999999999</v>
      </c>
    </row>
    <row r="3010" spans="1:22" ht="14.25" customHeight="1" x14ac:dyDescent="0.25">
      <c r="A3010" s="3">
        <v>3009</v>
      </c>
      <c r="B3010" s="3" t="s">
        <v>6209</v>
      </c>
      <c r="C3010" s="4">
        <f>YEAR(Table_1[[#This Row],[Order Date]])</f>
        <v>2013</v>
      </c>
      <c r="D3010" s="9">
        <v>41614</v>
      </c>
      <c r="E3010" s="3">
        <v>41615</v>
      </c>
      <c r="F3010" s="3" t="s">
        <v>188</v>
      </c>
      <c r="G3010" s="3" t="s">
        <v>4261</v>
      </c>
      <c r="H3010" s="3" t="s">
        <v>4262</v>
      </c>
      <c r="I3010" s="3" t="s">
        <v>26</v>
      </c>
      <c r="J3010" s="3" t="s">
        <v>27</v>
      </c>
      <c r="K3010" s="3" t="s">
        <v>3649</v>
      </c>
      <c r="L3010" s="3" t="s">
        <v>29</v>
      </c>
      <c r="M3010" s="3">
        <v>42071</v>
      </c>
      <c r="N3010" s="3" t="s">
        <v>30</v>
      </c>
      <c r="O3010" s="3" t="s">
        <v>5143</v>
      </c>
      <c r="P3010" s="3" t="s">
        <v>32</v>
      </c>
      <c r="Q3010" s="3" t="s">
        <v>65</v>
      </c>
      <c r="R3010" s="3" t="s">
        <v>5144</v>
      </c>
      <c r="S3010" s="3">
        <v>191.82</v>
      </c>
      <c r="T3010" s="3">
        <v>3</v>
      </c>
      <c r="U3010" s="3">
        <v>0</v>
      </c>
      <c r="V3010" s="3">
        <v>74.809799999999996</v>
      </c>
    </row>
    <row r="3011" spans="1:22" ht="14.25" customHeight="1" x14ac:dyDescent="0.25">
      <c r="A3011" s="3">
        <v>3010</v>
      </c>
      <c r="B3011" s="3" t="s">
        <v>6210</v>
      </c>
      <c r="C3011" s="4">
        <f>YEAR(Table_1[[#This Row],[Order Date]])</f>
        <v>2013</v>
      </c>
      <c r="D3011" s="9">
        <v>41481</v>
      </c>
      <c r="E3011" s="3">
        <v>41485</v>
      </c>
      <c r="F3011" s="3" t="s">
        <v>50</v>
      </c>
      <c r="G3011" s="3" t="s">
        <v>5799</v>
      </c>
      <c r="H3011" s="3" t="s">
        <v>5800</v>
      </c>
      <c r="I3011" s="3" t="s">
        <v>41</v>
      </c>
      <c r="J3011" s="3" t="s">
        <v>27</v>
      </c>
      <c r="K3011" s="3" t="s">
        <v>2835</v>
      </c>
      <c r="L3011" s="3" t="s">
        <v>498</v>
      </c>
      <c r="M3011" s="3">
        <v>43615</v>
      </c>
      <c r="N3011" s="3" t="s">
        <v>148</v>
      </c>
      <c r="O3011" s="3" t="s">
        <v>5355</v>
      </c>
      <c r="P3011" s="3" t="s">
        <v>46</v>
      </c>
      <c r="Q3011" s="3" t="s">
        <v>78</v>
      </c>
      <c r="R3011" s="3" t="s">
        <v>5356</v>
      </c>
      <c r="S3011" s="3">
        <v>243.88000000000002</v>
      </c>
      <c r="T3011" s="3">
        <v>5</v>
      </c>
      <c r="U3011" s="3">
        <v>0.2</v>
      </c>
      <c r="V3011" s="3">
        <v>27.43649999999996</v>
      </c>
    </row>
    <row r="3012" spans="1:22" ht="14.25" customHeight="1" x14ac:dyDescent="0.25">
      <c r="A3012" s="3">
        <v>3011</v>
      </c>
      <c r="B3012" s="3" t="s">
        <v>6211</v>
      </c>
      <c r="C3012" s="4">
        <f>YEAR(Table_1[[#This Row],[Order Date]])</f>
        <v>2014</v>
      </c>
      <c r="D3012" s="9">
        <v>41747</v>
      </c>
      <c r="E3012" s="3">
        <v>41753</v>
      </c>
      <c r="F3012" s="3" t="s">
        <v>50</v>
      </c>
      <c r="G3012" s="3" t="s">
        <v>6212</v>
      </c>
      <c r="H3012" s="3" t="s">
        <v>6213</v>
      </c>
      <c r="I3012" s="3" t="s">
        <v>102</v>
      </c>
      <c r="J3012" s="3" t="s">
        <v>27</v>
      </c>
      <c r="K3012" s="3" t="s">
        <v>1473</v>
      </c>
      <c r="L3012" s="3" t="s">
        <v>457</v>
      </c>
      <c r="M3012" s="3">
        <v>80027</v>
      </c>
      <c r="N3012" s="3" t="s">
        <v>44</v>
      </c>
      <c r="O3012" s="3" t="s">
        <v>1522</v>
      </c>
      <c r="P3012" s="3" t="s">
        <v>46</v>
      </c>
      <c r="Q3012" s="3" t="s">
        <v>75</v>
      </c>
      <c r="R3012" s="3" t="s">
        <v>1523</v>
      </c>
      <c r="S3012" s="3">
        <v>12.030000000000001</v>
      </c>
      <c r="T3012" s="3">
        <v>5</v>
      </c>
      <c r="U3012" s="3">
        <v>0.7</v>
      </c>
      <c r="V3012" s="3">
        <v>-9.222999999999999</v>
      </c>
    </row>
    <row r="3013" spans="1:22" ht="14.25" customHeight="1" x14ac:dyDescent="0.25">
      <c r="A3013" s="3">
        <v>3012</v>
      </c>
      <c r="B3013" s="3" t="s">
        <v>6211</v>
      </c>
      <c r="C3013" s="4">
        <f>YEAR(Table_1[[#This Row],[Order Date]])</f>
        <v>2014</v>
      </c>
      <c r="D3013" s="9">
        <v>41747</v>
      </c>
      <c r="E3013" s="3">
        <v>41753</v>
      </c>
      <c r="F3013" s="3" t="s">
        <v>50</v>
      </c>
      <c r="G3013" s="3" t="s">
        <v>6212</v>
      </c>
      <c r="H3013" s="3" t="s">
        <v>6213</v>
      </c>
      <c r="I3013" s="3" t="s">
        <v>102</v>
      </c>
      <c r="J3013" s="3" t="s">
        <v>27</v>
      </c>
      <c r="K3013" s="3" t="s">
        <v>1473</v>
      </c>
      <c r="L3013" s="3" t="s">
        <v>457</v>
      </c>
      <c r="M3013" s="3">
        <v>80027</v>
      </c>
      <c r="N3013" s="3" t="s">
        <v>44</v>
      </c>
      <c r="O3013" s="3" t="s">
        <v>681</v>
      </c>
      <c r="P3013" s="3" t="s">
        <v>71</v>
      </c>
      <c r="Q3013" s="3" t="s">
        <v>682</v>
      </c>
      <c r="R3013" s="3" t="s">
        <v>683</v>
      </c>
      <c r="S3013" s="3">
        <v>2549.9850000000006</v>
      </c>
      <c r="T3013" s="3">
        <v>5</v>
      </c>
      <c r="U3013" s="3">
        <v>0.7</v>
      </c>
      <c r="V3013" s="3">
        <v>-3399.9800000000009</v>
      </c>
    </row>
    <row r="3014" spans="1:22" ht="14.25" customHeight="1" x14ac:dyDescent="0.25">
      <c r="A3014" s="3">
        <v>3013</v>
      </c>
      <c r="B3014" s="3" t="s">
        <v>6211</v>
      </c>
      <c r="C3014" s="4">
        <f>YEAR(Table_1[[#This Row],[Order Date]])</f>
        <v>2014</v>
      </c>
      <c r="D3014" s="9">
        <v>41747</v>
      </c>
      <c r="E3014" s="3">
        <v>41753</v>
      </c>
      <c r="F3014" s="3" t="s">
        <v>50</v>
      </c>
      <c r="G3014" s="3" t="s">
        <v>6212</v>
      </c>
      <c r="H3014" s="3" t="s">
        <v>6213</v>
      </c>
      <c r="I3014" s="3" t="s">
        <v>102</v>
      </c>
      <c r="J3014" s="3" t="s">
        <v>27</v>
      </c>
      <c r="K3014" s="3" t="s">
        <v>1473</v>
      </c>
      <c r="L3014" s="3" t="s">
        <v>457</v>
      </c>
      <c r="M3014" s="3">
        <v>80027</v>
      </c>
      <c r="N3014" s="3" t="s">
        <v>44</v>
      </c>
      <c r="O3014" s="3" t="s">
        <v>1494</v>
      </c>
      <c r="P3014" s="3" t="s">
        <v>46</v>
      </c>
      <c r="Q3014" s="3" t="s">
        <v>75</v>
      </c>
      <c r="R3014" s="3" t="s">
        <v>1495</v>
      </c>
      <c r="S3014" s="3">
        <v>21.594000000000005</v>
      </c>
      <c r="T3014" s="3">
        <v>2</v>
      </c>
      <c r="U3014" s="3">
        <v>0.7</v>
      </c>
      <c r="V3014" s="3">
        <v>-15.835599999999999</v>
      </c>
    </row>
    <row r="3015" spans="1:22" ht="14.25" customHeight="1" x14ac:dyDescent="0.25">
      <c r="A3015" s="3">
        <v>3014</v>
      </c>
      <c r="B3015" s="3" t="s">
        <v>6211</v>
      </c>
      <c r="C3015" s="4">
        <f>YEAR(Table_1[[#This Row],[Order Date]])</f>
        <v>2014</v>
      </c>
      <c r="D3015" s="9">
        <v>41747</v>
      </c>
      <c r="E3015" s="3">
        <v>41753</v>
      </c>
      <c r="F3015" s="3" t="s">
        <v>50</v>
      </c>
      <c r="G3015" s="3" t="s">
        <v>6212</v>
      </c>
      <c r="H3015" s="3" t="s">
        <v>6213</v>
      </c>
      <c r="I3015" s="3" t="s">
        <v>102</v>
      </c>
      <c r="J3015" s="3" t="s">
        <v>27</v>
      </c>
      <c r="K3015" s="3" t="s">
        <v>1473</v>
      </c>
      <c r="L3015" s="3" t="s">
        <v>457</v>
      </c>
      <c r="M3015" s="3">
        <v>80027</v>
      </c>
      <c r="N3015" s="3" t="s">
        <v>44</v>
      </c>
      <c r="O3015" s="3" t="s">
        <v>2301</v>
      </c>
      <c r="P3015" s="3" t="s">
        <v>46</v>
      </c>
      <c r="Q3015" s="3" t="s">
        <v>75</v>
      </c>
      <c r="R3015" s="3" t="s">
        <v>2302</v>
      </c>
      <c r="S3015" s="3">
        <v>8.9640000000000022</v>
      </c>
      <c r="T3015" s="3">
        <v>6</v>
      </c>
      <c r="U3015" s="3">
        <v>0.7</v>
      </c>
      <c r="V3015" s="3">
        <v>-6.573599999999999</v>
      </c>
    </row>
    <row r="3016" spans="1:22" ht="14.25" customHeight="1" x14ac:dyDescent="0.25">
      <c r="A3016" s="3">
        <v>3015</v>
      </c>
      <c r="B3016" s="3" t="s">
        <v>6211</v>
      </c>
      <c r="C3016" s="4">
        <f>YEAR(Table_1[[#This Row],[Order Date]])</f>
        <v>2014</v>
      </c>
      <c r="D3016" s="9">
        <v>41747</v>
      </c>
      <c r="E3016" s="3">
        <v>41753</v>
      </c>
      <c r="F3016" s="3" t="s">
        <v>50</v>
      </c>
      <c r="G3016" s="3" t="s">
        <v>6212</v>
      </c>
      <c r="H3016" s="3" t="s">
        <v>6213</v>
      </c>
      <c r="I3016" s="3" t="s">
        <v>102</v>
      </c>
      <c r="J3016" s="3" t="s">
        <v>27</v>
      </c>
      <c r="K3016" s="3" t="s">
        <v>1473</v>
      </c>
      <c r="L3016" s="3" t="s">
        <v>457</v>
      </c>
      <c r="M3016" s="3">
        <v>80027</v>
      </c>
      <c r="N3016" s="3" t="s">
        <v>44</v>
      </c>
      <c r="O3016" s="3" t="s">
        <v>1979</v>
      </c>
      <c r="P3016" s="3" t="s">
        <v>46</v>
      </c>
      <c r="Q3016" s="3" t="s">
        <v>90</v>
      </c>
      <c r="R3016" s="3" t="s">
        <v>1980</v>
      </c>
      <c r="S3016" s="3">
        <v>20.736000000000004</v>
      </c>
      <c r="T3016" s="3">
        <v>4</v>
      </c>
      <c r="U3016" s="3">
        <v>0.2</v>
      </c>
      <c r="V3016" s="3">
        <v>7.2576000000000001</v>
      </c>
    </row>
    <row r="3017" spans="1:22" ht="14.25" customHeight="1" x14ac:dyDescent="0.25">
      <c r="A3017" s="3">
        <v>3016</v>
      </c>
      <c r="B3017" s="3" t="s">
        <v>6214</v>
      </c>
      <c r="C3017" s="4">
        <f>YEAR(Table_1[[#This Row],[Order Date]])</f>
        <v>2012</v>
      </c>
      <c r="D3017" s="9">
        <v>41169</v>
      </c>
      <c r="E3017" s="3">
        <v>41173</v>
      </c>
      <c r="F3017" s="3" t="s">
        <v>50</v>
      </c>
      <c r="G3017" s="3" t="s">
        <v>550</v>
      </c>
      <c r="H3017" s="3" t="s">
        <v>551</v>
      </c>
      <c r="I3017" s="3" t="s">
        <v>102</v>
      </c>
      <c r="J3017" s="3" t="s">
        <v>27</v>
      </c>
      <c r="K3017" s="3" t="s">
        <v>266</v>
      </c>
      <c r="L3017" s="3" t="s">
        <v>267</v>
      </c>
      <c r="M3017" s="3">
        <v>10035</v>
      </c>
      <c r="N3017" s="3" t="s">
        <v>148</v>
      </c>
      <c r="O3017" s="3" t="s">
        <v>2880</v>
      </c>
      <c r="P3017" s="3" t="s">
        <v>32</v>
      </c>
      <c r="Q3017" s="3" t="s">
        <v>56</v>
      </c>
      <c r="R3017" s="3" t="s">
        <v>2881</v>
      </c>
      <c r="S3017" s="3">
        <v>344.22</v>
      </c>
      <c r="T3017" s="3">
        <v>2</v>
      </c>
      <c r="U3017" s="3">
        <v>0.4</v>
      </c>
      <c r="V3017" s="3">
        <v>-103.26600000000002</v>
      </c>
    </row>
    <row r="3018" spans="1:22" ht="14.25" customHeight="1" x14ac:dyDescent="0.25">
      <c r="A3018" s="3">
        <v>3017</v>
      </c>
      <c r="B3018" s="3" t="s">
        <v>6215</v>
      </c>
      <c r="C3018" s="4">
        <f>YEAR(Table_1[[#This Row],[Order Date]])</f>
        <v>2013</v>
      </c>
      <c r="D3018" s="9">
        <v>41510</v>
      </c>
      <c r="E3018" s="3">
        <v>41517</v>
      </c>
      <c r="F3018" s="3" t="s">
        <v>50</v>
      </c>
      <c r="G3018" s="3" t="s">
        <v>3503</v>
      </c>
      <c r="H3018" s="3" t="s">
        <v>3504</v>
      </c>
      <c r="I3018" s="3" t="s">
        <v>102</v>
      </c>
      <c r="J3018" s="3" t="s">
        <v>27</v>
      </c>
      <c r="K3018" s="3" t="s">
        <v>6216</v>
      </c>
      <c r="L3018" s="3" t="s">
        <v>104</v>
      </c>
      <c r="M3018" s="3">
        <v>78577</v>
      </c>
      <c r="N3018" s="3" t="s">
        <v>105</v>
      </c>
      <c r="O3018" s="3" t="s">
        <v>1629</v>
      </c>
      <c r="P3018" s="3" t="s">
        <v>46</v>
      </c>
      <c r="Q3018" s="3" t="s">
        <v>59</v>
      </c>
      <c r="R3018" s="3" t="s">
        <v>1630</v>
      </c>
      <c r="S3018" s="3">
        <v>727.29600000000005</v>
      </c>
      <c r="T3018" s="3">
        <v>8</v>
      </c>
      <c r="U3018" s="3">
        <v>0.2</v>
      </c>
      <c r="V3018" s="3">
        <v>-172.73280000000005</v>
      </c>
    </row>
    <row r="3019" spans="1:22" ht="14.25" customHeight="1" x14ac:dyDescent="0.25">
      <c r="A3019" s="3">
        <v>3018</v>
      </c>
      <c r="B3019" s="3" t="s">
        <v>6215</v>
      </c>
      <c r="C3019" s="4">
        <f>YEAR(Table_1[[#This Row],[Order Date]])</f>
        <v>2013</v>
      </c>
      <c r="D3019" s="9">
        <v>41510</v>
      </c>
      <c r="E3019" s="3">
        <v>41517</v>
      </c>
      <c r="F3019" s="3" t="s">
        <v>50</v>
      </c>
      <c r="G3019" s="3" t="s">
        <v>3503</v>
      </c>
      <c r="H3019" s="3" t="s">
        <v>3504</v>
      </c>
      <c r="I3019" s="3" t="s">
        <v>102</v>
      </c>
      <c r="J3019" s="3" t="s">
        <v>27</v>
      </c>
      <c r="K3019" s="3" t="s">
        <v>6216</v>
      </c>
      <c r="L3019" s="3" t="s">
        <v>104</v>
      </c>
      <c r="M3019" s="3">
        <v>78577</v>
      </c>
      <c r="N3019" s="3" t="s">
        <v>105</v>
      </c>
      <c r="O3019" s="3" t="s">
        <v>4628</v>
      </c>
      <c r="P3019" s="3" t="s">
        <v>32</v>
      </c>
      <c r="Q3019" s="3" t="s">
        <v>65</v>
      </c>
      <c r="R3019" s="3" t="s">
        <v>4629</v>
      </c>
      <c r="S3019" s="3">
        <v>22.608000000000001</v>
      </c>
      <c r="T3019" s="3">
        <v>3</v>
      </c>
      <c r="U3019" s="3">
        <v>0.6</v>
      </c>
      <c r="V3019" s="3">
        <v>-10.173599999999997</v>
      </c>
    </row>
    <row r="3020" spans="1:22" ht="14.25" customHeight="1" x14ac:dyDescent="0.25">
      <c r="A3020" s="3">
        <v>3019</v>
      </c>
      <c r="B3020" s="3" t="s">
        <v>6215</v>
      </c>
      <c r="C3020" s="4">
        <f>YEAR(Table_1[[#This Row],[Order Date]])</f>
        <v>2013</v>
      </c>
      <c r="D3020" s="9">
        <v>41510</v>
      </c>
      <c r="E3020" s="3">
        <v>41517</v>
      </c>
      <c r="F3020" s="3" t="s">
        <v>50</v>
      </c>
      <c r="G3020" s="3" t="s">
        <v>3503</v>
      </c>
      <c r="H3020" s="3" t="s">
        <v>3504</v>
      </c>
      <c r="I3020" s="3" t="s">
        <v>102</v>
      </c>
      <c r="J3020" s="3" t="s">
        <v>27</v>
      </c>
      <c r="K3020" s="3" t="s">
        <v>6216</v>
      </c>
      <c r="L3020" s="3" t="s">
        <v>104</v>
      </c>
      <c r="M3020" s="3">
        <v>78577</v>
      </c>
      <c r="N3020" s="3" t="s">
        <v>105</v>
      </c>
      <c r="O3020" s="3" t="s">
        <v>4812</v>
      </c>
      <c r="P3020" s="3" t="s">
        <v>71</v>
      </c>
      <c r="Q3020" s="3" t="s">
        <v>161</v>
      </c>
      <c r="R3020" s="3" t="s">
        <v>4813</v>
      </c>
      <c r="S3020" s="3">
        <v>666.4</v>
      </c>
      <c r="T3020" s="3">
        <v>7</v>
      </c>
      <c r="U3020" s="3">
        <v>0.2</v>
      </c>
      <c r="V3020" s="3">
        <v>-33.319999999999965</v>
      </c>
    </row>
    <row r="3021" spans="1:22" ht="14.25" customHeight="1" x14ac:dyDescent="0.25">
      <c r="A3021" s="3">
        <v>3020</v>
      </c>
      <c r="B3021" s="3" t="s">
        <v>6217</v>
      </c>
      <c r="C3021" s="4">
        <f>YEAR(Table_1[[#This Row],[Order Date]])</f>
        <v>2012</v>
      </c>
      <c r="D3021" s="9">
        <v>41221</v>
      </c>
      <c r="E3021" s="3">
        <v>41227</v>
      </c>
      <c r="F3021" s="3" t="s">
        <v>50</v>
      </c>
      <c r="G3021" s="3" t="s">
        <v>1583</v>
      </c>
      <c r="H3021" s="3" t="s">
        <v>1584</v>
      </c>
      <c r="I3021" s="3" t="s">
        <v>26</v>
      </c>
      <c r="J3021" s="3" t="s">
        <v>27</v>
      </c>
      <c r="K3021" s="3" t="s">
        <v>120</v>
      </c>
      <c r="L3021" s="3" t="s">
        <v>121</v>
      </c>
      <c r="M3021" s="3">
        <v>84084</v>
      </c>
      <c r="N3021" s="3" t="s">
        <v>44</v>
      </c>
      <c r="O3021" s="3" t="s">
        <v>6218</v>
      </c>
      <c r="P3021" s="3" t="s">
        <v>46</v>
      </c>
      <c r="Q3021" s="3" t="s">
        <v>269</v>
      </c>
      <c r="R3021" s="3" t="s">
        <v>6219</v>
      </c>
      <c r="S3021" s="3">
        <v>5.04</v>
      </c>
      <c r="T3021" s="3">
        <v>3</v>
      </c>
      <c r="U3021" s="3">
        <v>0</v>
      </c>
      <c r="V3021" s="3">
        <v>0.20159999999999978</v>
      </c>
    </row>
    <row r="3022" spans="1:22" ht="14.25" customHeight="1" x14ac:dyDescent="0.25">
      <c r="A3022" s="3">
        <v>3021</v>
      </c>
      <c r="B3022" s="3" t="s">
        <v>6217</v>
      </c>
      <c r="C3022" s="4">
        <f>YEAR(Table_1[[#This Row],[Order Date]])</f>
        <v>2012</v>
      </c>
      <c r="D3022" s="9">
        <v>41221</v>
      </c>
      <c r="E3022" s="3">
        <v>41227</v>
      </c>
      <c r="F3022" s="3" t="s">
        <v>50</v>
      </c>
      <c r="G3022" s="3" t="s">
        <v>1583</v>
      </c>
      <c r="H3022" s="3" t="s">
        <v>1584</v>
      </c>
      <c r="I3022" s="3" t="s">
        <v>26</v>
      </c>
      <c r="J3022" s="3" t="s">
        <v>27</v>
      </c>
      <c r="K3022" s="3" t="s">
        <v>120</v>
      </c>
      <c r="L3022" s="3" t="s">
        <v>121</v>
      </c>
      <c r="M3022" s="3">
        <v>84084</v>
      </c>
      <c r="N3022" s="3" t="s">
        <v>44</v>
      </c>
      <c r="O3022" s="3" t="s">
        <v>4072</v>
      </c>
      <c r="P3022" s="3" t="s">
        <v>46</v>
      </c>
      <c r="Q3022" s="3" t="s">
        <v>90</v>
      </c>
      <c r="R3022" s="3" t="s">
        <v>4073</v>
      </c>
      <c r="S3022" s="3">
        <v>92.94</v>
      </c>
      <c r="T3022" s="3">
        <v>3</v>
      </c>
      <c r="U3022" s="3">
        <v>0</v>
      </c>
      <c r="V3022" s="3">
        <v>41.822999999999993</v>
      </c>
    </row>
    <row r="3023" spans="1:22" ht="14.25" customHeight="1" x14ac:dyDescent="0.25">
      <c r="A3023" s="3">
        <v>3022</v>
      </c>
      <c r="B3023" s="3" t="s">
        <v>6217</v>
      </c>
      <c r="C3023" s="4">
        <f>YEAR(Table_1[[#This Row],[Order Date]])</f>
        <v>2012</v>
      </c>
      <c r="D3023" s="9">
        <v>41221</v>
      </c>
      <c r="E3023" s="3">
        <v>41227</v>
      </c>
      <c r="F3023" s="3" t="s">
        <v>50</v>
      </c>
      <c r="G3023" s="3" t="s">
        <v>1583</v>
      </c>
      <c r="H3023" s="3" t="s">
        <v>1584</v>
      </c>
      <c r="I3023" s="3" t="s">
        <v>26</v>
      </c>
      <c r="J3023" s="3" t="s">
        <v>27</v>
      </c>
      <c r="K3023" s="3" t="s">
        <v>120</v>
      </c>
      <c r="L3023" s="3" t="s">
        <v>121</v>
      </c>
      <c r="M3023" s="3">
        <v>84084</v>
      </c>
      <c r="N3023" s="3" t="s">
        <v>44</v>
      </c>
      <c r="O3023" s="3" t="s">
        <v>2509</v>
      </c>
      <c r="P3023" s="3" t="s">
        <v>32</v>
      </c>
      <c r="Q3023" s="3" t="s">
        <v>65</v>
      </c>
      <c r="R3023" s="3" t="s">
        <v>2510</v>
      </c>
      <c r="S3023" s="3">
        <v>66.69</v>
      </c>
      <c r="T3023" s="3">
        <v>3</v>
      </c>
      <c r="U3023" s="3">
        <v>0</v>
      </c>
      <c r="V3023" s="3">
        <v>22.007699999999996</v>
      </c>
    </row>
    <row r="3024" spans="1:22" ht="14.25" customHeight="1" x14ac:dyDescent="0.25">
      <c r="A3024" s="3">
        <v>3023</v>
      </c>
      <c r="B3024" s="3" t="s">
        <v>6217</v>
      </c>
      <c r="C3024" s="4">
        <f>YEAR(Table_1[[#This Row],[Order Date]])</f>
        <v>2012</v>
      </c>
      <c r="D3024" s="9">
        <v>41221</v>
      </c>
      <c r="E3024" s="3">
        <v>41227</v>
      </c>
      <c r="F3024" s="3" t="s">
        <v>50</v>
      </c>
      <c r="G3024" s="3" t="s">
        <v>1583</v>
      </c>
      <c r="H3024" s="3" t="s">
        <v>1584</v>
      </c>
      <c r="I3024" s="3" t="s">
        <v>26</v>
      </c>
      <c r="J3024" s="3" t="s">
        <v>27</v>
      </c>
      <c r="K3024" s="3" t="s">
        <v>120</v>
      </c>
      <c r="L3024" s="3" t="s">
        <v>121</v>
      </c>
      <c r="M3024" s="3">
        <v>84084</v>
      </c>
      <c r="N3024" s="3" t="s">
        <v>44</v>
      </c>
      <c r="O3024" s="3" t="s">
        <v>2773</v>
      </c>
      <c r="P3024" s="3" t="s">
        <v>46</v>
      </c>
      <c r="Q3024" s="3" t="s">
        <v>75</v>
      </c>
      <c r="R3024" s="3" t="s">
        <v>2774</v>
      </c>
      <c r="S3024" s="3">
        <v>91.68</v>
      </c>
      <c r="T3024" s="3">
        <v>5</v>
      </c>
      <c r="U3024" s="3">
        <v>0.2</v>
      </c>
      <c r="V3024" s="3">
        <v>28.65</v>
      </c>
    </row>
    <row r="3025" spans="1:22" ht="14.25" customHeight="1" x14ac:dyDescent="0.25">
      <c r="A3025" s="3">
        <v>3024</v>
      </c>
      <c r="B3025" s="3" t="s">
        <v>6220</v>
      </c>
      <c r="C3025" s="4">
        <f>YEAR(Table_1[[#This Row],[Order Date]])</f>
        <v>2014</v>
      </c>
      <c r="D3025" s="9">
        <v>41961</v>
      </c>
      <c r="E3025" s="3">
        <v>41967</v>
      </c>
      <c r="F3025" s="3" t="s">
        <v>50</v>
      </c>
      <c r="G3025" s="3" t="s">
        <v>6221</v>
      </c>
      <c r="H3025" s="3" t="s">
        <v>6222</v>
      </c>
      <c r="I3025" s="3" t="s">
        <v>26</v>
      </c>
      <c r="J3025" s="3" t="s">
        <v>27</v>
      </c>
      <c r="K3025" s="3" t="s">
        <v>3152</v>
      </c>
      <c r="L3025" s="3" t="s">
        <v>104</v>
      </c>
      <c r="M3025" s="3">
        <v>78521</v>
      </c>
      <c r="N3025" s="3" t="s">
        <v>105</v>
      </c>
      <c r="O3025" s="3" t="s">
        <v>5186</v>
      </c>
      <c r="P3025" s="3" t="s">
        <v>32</v>
      </c>
      <c r="Q3025" s="3" t="s">
        <v>33</v>
      </c>
      <c r="R3025" s="3" t="s">
        <v>5187</v>
      </c>
      <c r="S3025" s="3">
        <v>327.73279999999994</v>
      </c>
      <c r="T3025" s="3">
        <v>2</v>
      </c>
      <c r="U3025" s="3">
        <v>0.32</v>
      </c>
      <c r="V3025" s="3">
        <v>-14.458800000000025</v>
      </c>
    </row>
    <row r="3026" spans="1:22" ht="14.25" customHeight="1" x14ac:dyDescent="0.25">
      <c r="A3026" s="3">
        <v>3025</v>
      </c>
      <c r="B3026" s="3" t="s">
        <v>6223</v>
      </c>
      <c r="C3026" s="4">
        <f>YEAR(Table_1[[#This Row],[Order Date]])</f>
        <v>2012</v>
      </c>
      <c r="D3026" s="9">
        <v>41221</v>
      </c>
      <c r="E3026" s="3">
        <v>41226</v>
      </c>
      <c r="F3026" s="3" t="s">
        <v>50</v>
      </c>
      <c r="G3026" s="3" t="s">
        <v>4716</v>
      </c>
      <c r="H3026" s="3" t="s">
        <v>4717</v>
      </c>
      <c r="I3026" s="3" t="s">
        <v>26</v>
      </c>
      <c r="J3026" s="3" t="s">
        <v>27</v>
      </c>
      <c r="K3026" s="3" t="s">
        <v>266</v>
      </c>
      <c r="L3026" s="3" t="s">
        <v>267</v>
      </c>
      <c r="M3026" s="3">
        <v>10011</v>
      </c>
      <c r="N3026" s="3" t="s">
        <v>148</v>
      </c>
      <c r="O3026" s="3" t="s">
        <v>1213</v>
      </c>
      <c r="P3026" s="3" t="s">
        <v>46</v>
      </c>
      <c r="Q3026" s="3" t="s">
        <v>75</v>
      </c>
      <c r="R3026" s="3" t="s">
        <v>1214</v>
      </c>
      <c r="S3026" s="3">
        <v>52.272000000000006</v>
      </c>
      <c r="T3026" s="3">
        <v>11</v>
      </c>
      <c r="U3026" s="3">
        <v>0.2</v>
      </c>
      <c r="V3026" s="3">
        <v>17.641799999999996</v>
      </c>
    </row>
    <row r="3027" spans="1:22" ht="14.25" customHeight="1" x14ac:dyDescent="0.25">
      <c r="A3027" s="3">
        <v>3026</v>
      </c>
      <c r="B3027" s="3" t="s">
        <v>6223</v>
      </c>
      <c r="C3027" s="4">
        <f>YEAR(Table_1[[#This Row],[Order Date]])</f>
        <v>2012</v>
      </c>
      <c r="D3027" s="9">
        <v>41221</v>
      </c>
      <c r="E3027" s="3">
        <v>41226</v>
      </c>
      <c r="F3027" s="3" t="s">
        <v>50</v>
      </c>
      <c r="G3027" s="3" t="s">
        <v>4716</v>
      </c>
      <c r="H3027" s="3" t="s">
        <v>4717</v>
      </c>
      <c r="I3027" s="3" t="s">
        <v>26</v>
      </c>
      <c r="J3027" s="3" t="s">
        <v>27</v>
      </c>
      <c r="K3027" s="3" t="s">
        <v>266</v>
      </c>
      <c r="L3027" s="3" t="s">
        <v>267</v>
      </c>
      <c r="M3027" s="3">
        <v>10011</v>
      </c>
      <c r="N3027" s="3" t="s">
        <v>148</v>
      </c>
      <c r="O3027" s="3" t="s">
        <v>1767</v>
      </c>
      <c r="P3027" s="3" t="s">
        <v>46</v>
      </c>
      <c r="Q3027" s="3" t="s">
        <v>90</v>
      </c>
      <c r="R3027" s="3" t="s">
        <v>1768</v>
      </c>
      <c r="S3027" s="3">
        <v>17.940000000000001</v>
      </c>
      <c r="T3027" s="3">
        <v>3</v>
      </c>
      <c r="U3027" s="3">
        <v>0</v>
      </c>
      <c r="V3027" s="3">
        <v>8.0730000000000004</v>
      </c>
    </row>
    <row r="3028" spans="1:22" ht="14.25" customHeight="1" x14ac:dyDescent="0.25">
      <c r="A3028" s="3">
        <v>3027</v>
      </c>
      <c r="B3028" s="3" t="s">
        <v>6224</v>
      </c>
      <c r="C3028" s="4">
        <f>YEAR(Table_1[[#This Row],[Order Date]])</f>
        <v>2014</v>
      </c>
      <c r="D3028" s="9">
        <v>41752</v>
      </c>
      <c r="E3028" s="3">
        <v>41756</v>
      </c>
      <c r="F3028" s="3" t="s">
        <v>50</v>
      </c>
      <c r="G3028" s="3" t="s">
        <v>2067</v>
      </c>
      <c r="H3028" s="3" t="s">
        <v>2068</v>
      </c>
      <c r="I3028" s="3" t="s">
        <v>102</v>
      </c>
      <c r="J3028" s="3" t="s">
        <v>27</v>
      </c>
      <c r="K3028" s="3" t="s">
        <v>146</v>
      </c>
      <c r="L3028" s="3" t="s">
        <v>147</v>
      </c>
      <c r="M3028" s="3">
        <v>19140</v>
      </c>
      <c r="N3028" s="3" t="s">
        <v>148</v>
      </c>
      <c r="O3028" s="3" t="s">
        <v>4220</v>
      </c>
      <c r="P3028" s="3" t="s">
        <v>32</v>
      </c>
      <c r="Q3028" s="3" t="s">
        <v>65</v>
      </c>
      <c r="R3028" s="3" t="s">
        <v>4221</v>
      </c>
      <c r="S3028" s="3">
        <v>254.35200000000003</v>
      </c>
      <c r="T3028" s="3">
        <v>3</v>
      </c>
      <c r="U3028" s="3">
        <v>0.2</v>
      </c>
      <c r="V3028" s="3">
        <v>0</v>
      </c>
    </row>
    <row r="3029" spans="1:22" ht="14.25" customHeight="1" x14ac:dyDescent="0.25">
      <c r="A3029" s="3">
        <v>3028</v>
      </c>
      <c r="B3029" s="3" t="s">
        <v>6225</v>
      </c>
      <c r="C3029" s="4">
        <f>YEAR(Table_1[[#This Row],[Order Date]])</f>
        <v>2011</v>
      </c>
      <c r="D3029" s="9">
        <v>40779</v>
      </c>
      <c r="E3029" s="3">
        <v>40779</v>
      </c>
      <c r="F3029" s="3" t="s">
        <v>1290</v>
      </c>
      <c r="G3029" s="3" t="s">
        <v>4343</v>
      </c>
      <c r="H3029" s="3" t="s">
        <v>4344</v>
      </c>
      <c r="I3029" s="3" t="s">
        <v>41</v>
      </c>
      <c r="J3029" s="3" t="s">
        <v>27</v>
      </c>
      <c r="K3029" s="3" t="s">
        <v>6226</v>
      </c>
      <c r="L3029" s="3" t="s">
        <v>1762</v>
      </c>
      <c r="M3029" s="3">
        <v>59102</v>
      </c>
      <c r="N3029" s="3" t="s">
        <v>44</v>
      </c>
      <c r="O3029" s="3" t="s">
        <v>6227</v>
      </c>
      <c r="P3029" s="3" t="s">
        <v>46</v>
      </c>
      <c r="Q3029" s="3" t="s">
        <v>75</v>
      </c>
      <c r="R3029" s="3" t="s">
        <v>6228</v>
      </c>
      <c r="S3029" s="3">
        <v>8.2880000000000003</v>
      </c>
      <c r="T3029" s="3">
        <v>2</v>
      </c>
      <c r="U3029" s="3">
        <v>0.2</v>
      </c>
      <c r="V3029" s="3">
        <v>2.6935999999999991</v>
      </c>
    </row>
    <row r="3030" spans="1:22" ht="14.25" customHeight="1" x14ac:dyDescent="0.25">
      <c r="A3030" s="3">
        <v>3029</v>
      </c>
      <c r="B3030" s="3" t="s">
        <v>6229</v>
      </c>
      <c r="C3030" s="4">
        <f>YEAR(Table_1[[#This Row],[Order Date]])</f>
        <v>2014</v>
      </c>
      <c r="D3030" s="9">
        <v>41991</v>
      </c>
      <c r="E3030" s="3">
        <v>41995</v>
      </c>
      <c r="F3030" s="3" t="s">
        <v>50</v>
      </c>
      <c r="G3030" s="3" t="s">
        <v>4042</v>
      </c>
      <c r="H3030" s="3" t="s">
        <v>4043</v>
      </c>
      <c r="I3030" s="3" t="s">
        <v>26</v>
      </c>
      <c r="J3030" s="3" t="s">
        <v>27</v>
      </c>
      <c r="K3030" s="3" t="s">
        <v>4874</v>
      </c>
      <c r="L3030" s="3" t="s">
        <v>319</v>
      </c>
      <c r="M3030" s="3">
        <v>23320</v>
      </c>
      <c r="N3030" s="3" t="s">
        <v>30</v>
      </c>
      <c r="O3030" s="3" t="s">
        <v>3621</v>
      </c>
      <c r="P3030" s="3" t="s">
        <v>32</v>
      </c>
      <c r="Q3030" s="3" t="s">
        <v>36</v>
      </c>
      <c r="R3030" s="3" t="s">
        <v>3622</v>
      </c>
      <c r="S3030" s="3">
        <v>504.90000000000003</v>
      </c>
      <c r="T3030" s="3">
        <v>5</v>
      </c>
      <c r="U3030" s="3">
        <v>0</v>
      </c>
      <c r="V3030" s="3">
        <v>80.78400000000002</v>
      </c>
    </row>
    <row r="3031" spans="1:22" ht="14.25" customHeight="1" x14ac:dyDescent="0.25">
      <c r="A3031" s="3">
        <v>3030</v>
      </c>
      <c r="B3031" s="3" t="s">
        <v>6230</v>
      </c>
      <c r="C3031" s="4">
        <f>YEAR(Table_1[[#This Row],[Order Date]])</f>
        <v>2013</v>
      </c>
      <c r="D3031" s="9">
        <v>41358</v>
      </c>
      <c r="E3031" s="3">
        <v>41362</v>
      </c>
      <c r="F3031" s="3" t="s">
        <v>50</v>
      </c>
      <c r="G3031" s="3" t="s">
        <v>958</v>
      </c>
      <c r="H3031" s="3" t="s">
        <v>959</v>
      </c>
      <c r="I3031" s="3" t="s">
        <v>41</v>
      </c>
      <c r="J3031" s="3" t="s">
        <v>27</v>
      </c>
      <c r="K3031" s="3" t="s">
        <v>6231</v>
      </c>
      <c r="L3031" s="3" t="s">
        <v>420</v>
      </c>
      <c r="M3031" s="3">
        <v>97030</v>
      </c>
      <c r="N3031" s="3" t="s">
        <v>44</v>
      </c>
      <c r="O3031" s="3" t="s">
        <v>5890</v>
      </c>
      <c r="P3031" s="3" t="s">
        <v>71</v>
      </c>
      <c r="Q3031" s="3" t="s">
        <v>72</v>
      </c>
      <c r="R3031" s="3" t="s">
        <v>5891</v>
      </c>
      <c r="S3031" s="3">
        <v>403.16800000000001</v>
      </c>
      <c r="T3031" s="3">
        <v>4</v>
      </c>
      <c r="U3031" s="3">
        <v>0.2</v>
      </c>
      <c r="V3031" s="3">
        <v>25.198000000000008</v>
      </c>
    </row>
    <row r="3032" spans="1:22" ht="14.25" customHeight="1" x14ac:dyDescent="0.25">
      <c r="A3032" s="3">
        <v>3031</v>
      </c>
      <c r="B3032" s="3" t="s">
        <v>6232</v>
      </c>
      <c r="C3032" s="4">
        <f>YEAR(Table_1[[#This Row],[Order Date]])</f>
        <v>2012</v>
      </c>
      <c r="D3032" s="9">
        <v>41173</v>
      </c>
      <c r="E3032" s="3">
        <v>41179</v>
      </c>
      <c r="F3032" s="3" t="s">
        <v>50</v>
      </c>
      <c r="G3032" s="3" t="s">
        <v>6233</v>
      </c>
      <c r="H3032" s="3" t="s">
        <v>6234</v>
      </c>
      <c r="I3032" s="3" t="s">
        <v>41</v>
      </c>
      <c r="J3032" s="3" t="s">
        <v>27</v>
      </c>
      <c r="K3032" s="3" t="s">
        <v>5160</v>
      </c>
      <c r="L3032" s="3" t="s">
        <v>238</v>
      </c>
      <c r="M3032" s="3">
        <v>48146</v>
      </c>
      <c r="N3032" s="3" t="s">
        <v>105</v>
      </c>
      <c r="O3032" s="3" t="s">
        <v>4791</v>
      </c>
      <c r="P3032" s="3" t="s">
        <v>32</v>
      </c>
      <c r="Q3032" s="3" t="s">
        <v>33</v>
      </c>
      <c r="R3032" s="3" t="s">
        <v>4792</v>
      </c>
      <c r="S3032" s="3">
        <v>194.32</v>
      </c>
      <c r="T3032" s="3">
        <v>4</v>
      </c>
      <c r="U3032" s="3">
        <v>0</v>
      </c>
      <c r="V3032" s="3">
        <v>31.091200000000015</v>
      </c>
    </row>
    <row r="3033" spans="1:22" ht="14.25" customHeight="1" x14ac:dyDescent="0.25">
      <c r="A3033" s="3">
        <v>3032</v>
      </c>
      <c r="B3033" s="3" t="s">
        <v>6232</v>
      </c>
      <c r="C3033" s="4">
        <f>YEAR(Table_1[[#This Row],[Order Date]])</f>
        <v>2012</v>
      </c>
      <c r="D3033" s="9">
        <v>41173</v>
      </c>
      <c r="E3033" s="3">
        <v>41179</v>
      </c>
      <c r="F3033" s="3" t="s">
        <v>50</v>
      </c>
      <c r="G3033" s="3" t="s">
        <v>6233</v>
      </c>
      <c r="H3033" s="3" t="s">
        <v>6234</v>
      </c>
      <c r="I3033" s="3" t="s">
        <v>41</v>
      </c>
      <c r="J3033" s="3" t="s">
        <v>27</v>
      </c>
      <c r="K3033" s="3" t="s">
        <v>5160</v>
      </c>
      <c r="L3033" s="3" t="s">
        <v>238</v>
      </c>
      <c r="M3033" s="3">
        <v>48146</v>
      </c>
      <c r="N3033" s="3" t="s">
        <v>105</v>
      </c>
      <c r="O3033" s="3" t="s">
        <v>4226</v>
      </c>
      <c r="P3033" s="3" t="s">
        <v>46</v>
      </c>
      <c r="Q3033" s="3" t="s">
        <v>68</v>
      </c>
      <c r="R3033" s="3" t="s">
        <v>4227</v>
      </c>
      <c r="S3033" s="3">
        <v>25.99</v>
      </c>
      <c r="T3033" s="3">
        <v>1</v>
      </c>
      <c r="U3033" s="3">
        <v>0</v>
      </c>
      <c r="V3033" s="3">
        <v>7.5370999999999988</v>
      </c>
    </row>
    <row r="3034" spans="1:22" ht="14.25" customHeight="1" x14ac:dyDescent="0.25">
      <c r="A3034" s="3">
        <v>3033</v>
      </c>
      <c r="B3034" s="3" t="s">
        <v>6235</v>
      </c>
      <c r="C3034" s="4">
        <f>YEAR(Table_1[[#This Row],[Order Date]])</f>
        <v>2013</v>
      </c>
      <c r="D3034" s="9">
        <v>41600</v>
      </c>
      <c r="E3034" s="3">
        <v>41605</v>
      </c>
      <c r="F3034" s="3" t="s">
        <v>50</v>
      </c>
      <c r="G3034" s="3" t="s">
        <v>3593</v>
      </c>
      <c r="H3034" s="3" t="s">
        <v>3594</v>
      </c>
      <c r="I3034" s="3" t="s">
        <v>26</v>
      </c>
      <c r="J3034" s="3" t="s">
        <v>27</v>
      </c>
      <c r="K3034" s="3" t="s">
        <v>6231</v>
      </c>
      <c r="L3034" s="3" t="s">
        <v>420</v>
      </c>
      <c r="M3034" s="3">
        <v>97030</v>
      </c>
      <c r="N3034" s="3" t="s">
        <v>44</v>
      </c>
      <c r="O3034" s="3" t="s">
        <v>4928</v>
      </c>
      <c r="P3034" s="3" t="s">
        <v>32</v>
      </c>
      <c r="Q3034" s="3" t="s">
        <v>36</v>
      </c>
      <c r="R3034" s="3" t="s">
        <v>4929</v>
      </c>
      <c r="S3034" s="3">
        <v>195.136</v>
      </c>
      <c r="T3034" s="3">
        <v>4</v>
      </c>
      <c r="U3034" s="3">
        <v>0.2</v>
      </c>
      <c r="V3034" s="3">
        <v>-12.196000000000005</v>
      </c>
    </row>
    <row r="3035" spans="1:22" ht="14.25" customHeight="1" x14ac:dyDescent="0.25">
      <c r="A3035" s="3">
        <v>3034</v>
      </c>
      <c r="B3035" s="3" t="s">
        <v>6236</v>
      </c>
      <c r="C3035" s="4">
        <f>YEAR(Table_1[[#This Row],[Order Date]])</f>
        <v>2014</v>
      </c>
      <c r="D3035" s="9">
        <v>41899</v>
      </c>
      <c r="E3035" s="3">
        <v>41904</v>
      </c>
      <c r="F3035" s="3" t="s">
        <v>50</v>
      </c>
      <c r="G3035" s="3" t="s">
        <v>1249</v>
      </c>
      <c r="H3035" s="3" t="s">
        <v>1250</v>
      </c>
      <c r="I3035" s="3" t="s">
        <v>102</v>
      </c>
      <c r="J3035" s="3" t="s">
        <v>27</v>
      </c>
      <c r="K3035" s="3" t="s">
        <v>146</v>
      </c>
      <c r="L3035" s="3" t="s">
        <v>147</v>
      </c>
      <c r="M3035" s="3">
        <v>19143</v>
      </c>
      <c r="N3035" s="3" t="s">
        <v>148</v>
      </c>
      <c r="O3035" s="3" t="s">
        <v>4446</v>
      </c>
      <c r="P3035" s="3" t="s">
        <v>46</v>
      </c>
      <c r="Q3035" s="3" t="s">
        <v>90</v>
      </c>
      <c r="R3035" s="3" t="s">
        <v>4447</v>
      </c>
      <c r="S3035" s="3">
        <v>20.736000000000004</v>
      </c>
      <c r="T3035" s="3">
        <v>4</v>
      </c>
      <c r="U3035" s="3">
        <v>0.2</v>
      </c>
      <c r="V3035" s="3">
        <v>7.2576000000000001</v>
      </c>
    </row>
    <row r="3036" spans="1:22" ht="14.25" customHeight="1" x14ac:dyDescent="0.25">
      <c r="A3036" s="3">
        <v>3035</v>
      </c>
      <c r="B3036" s="3" t="s">
        <v>6237</v>
      </c>
      <c r="C3036" s="4">
        <f>YEAR(Table_1[[#This Row],[Order Date]])</f>
        <v>2012</v>
      </c>
      <c r="D3036" s="9">
        <v>41071</v>
      </c>
      <c r="E3036" s="3">
        <v>41076</v>
      </c>
      <c r="F3036" s="3" t="s">
        <v>50</v>
      </c>
      <c r="G3036" s="3" t="s">
        <v>1786</v>
      </c>
      <c r="H3036" s="3" t="s">
        <v>1787</v>
      </c>
      <c r="I3036" s="3" t="s">
        <v>26</v>
      </c>
      <c r="J3036" s="3" t="s">
        <v>27</v>
      </c>
      <c r="K3036" s="3" t="s">
        <v>735</v>
      </c>
      <c r="L3036" s="3" t="s">
        <v>736</v>
      </c>
      <c r="M3036" s="3">
        <v>71203</v>
      </c>
      <c r="N3036" s="3" t="s">
        <v>30</v>
      </c>
      <c r="O3036" s="3" t="s">
        <v>4156</v>
      </c>
      <c r="P3036" s="3" t="s">
        <v>71</v>
      </c>
      <c r="Q3036" s="3" t="s">
        <v>161</v>
      </c>
      <c r="R3036" s="3" t="s">
        <v>4157</v>
      </c>
      <c r="S3036" s="3">
        <v>53.699999999999996</v>
      </c>
      <c r="T3036" s="3">
        <v>6</v>
      </c>
      <c r="U3036" s="3">
        <v>0</v>
      </c>
      <c r="V3036" s="3">
        <v>10.202999999999994</v>
      </c>
    </row>
    <row r="3037" spans="1:22" ht="14.25" customHeight="1" x14ac:dyDescent="0.25">
      <c r="A3037" s="3">
        <v>3036</v>
      </c>
      <c r="B3037" s="3" t="s">
        <v>6237</v>
      </c>
      <c r="C3037" s="4">
        <f>YEAR(Table_1[[#This Row],[Order Date]])</f>
        <v>2012</v>
      </c>
      <c r="D3037" s="9">
        <v>41071</v>
      </c>
      <c r="E3037" s="3">
        <v>41076</v>
      </c>
      <c r="F3037" s="3" t="s">
        <v>50</v>
      </c>
      <c r="G3037" s="3" t="s">
        <v>1786</v>
      </c>
      <c r="H3037" s="3" t="s">
        <v>1787</v>
      </c>
      <c r="I3037" s="3" t="s">
        <v>26</v>
      </c>
      <c r="J3037" s="3" t="s">
        <v>27</v>
      </c>
      <c r="K3037" s="3" t="s">
        <v>735</v>
      </c>
      <c r="L3037" s="3" t="s">
        <v>736</v>
      </c>
      <c r="M3037" s="3">
        <v>71203</v>
      </c>
      <c r="N3037" s="3" t="s">
        <v>30</v>
      </c>
      <c r="O3037" s="3" t="s">
        <v>6227</v>
      </c>
      <c r="P3037" s="3" t="s">
        <v>46</v>
      </c>
      <c r="Q3037" s="3" t="s">
        <v>75</v>
      </c>
      <c r="R3037" s="3" t="s">
        <v>6228</v>
      </c>
      <c r="S3037" s="3">
        <v>36.26</v>
      </c>
      <c r="T3037" s="3">
        <v>7</v>
      </c>
      <c r="U3037" s="3">
        <v>0</v>
      </c>
      <c r="V3037" s="3">
        <v>16.679599999999997</v>
      </c>
    </row>
    <row r="3038" spans="1:22" ht="14.25" customHeight="1" x14ac:dyDescent="0.25">
      <c r="A3038" s="3">
        <v>3037</v>
      </c>
      <c r="B3038" s="3" t="s">
        <v>6237</v>
      </c>
      <c r="C3038" s="4">
        <f>YEAR(Table_1[[#This Row],[Order Date]])</f>
        <v>2012</v>
      </c>
      <c r="D3038" s="9">
        <v>41071</v>
      </c>
      <c r="E3038" s="3">
        <v>41076</v>
      </c>
      <c r="F3038" s="3" t="s">
        <v>50</v>
      </c>
      <c r="G3038" s="3" t="s">
        <v>1786</v>
      </c>
      <c r="H3038" s="3" t="s">
        <v>1787</v>
      </c>
      <c r="I3038" s="3" t="s">
        <v>26</v>
      </c>
      <c r="J3038" s="3" t="s">
        <v>27</v>
      </c>
      <c r="K3038" s="3" t="s">
        <v>735</v>
      </c>
      <c r="L3038" s="3" t="s">
        <v>736</v>
      </c>
      <c r="M3038" s="3">
        <v>71203</v>
      </c>
      <c r="N3038" s="3" t="s">
        <v>30</v>
      </c>
      <c r="O3038" s="3" t="s">
        <v>6238</v>
      </c>
      <c r="P3038" s="3" t="s">
        <v>46</v>
      </c>
      <c r="Q3038" s="3" t="s">
        <v>68</v>
      </c>
      <c r="R3038" s="3" t="s">
        <v>6239</v>
      </c>
      <c r="S3038" s="3">
        <v>56.3</v>
      </c>
      <c r="T3038" s="3">
        <v>2</v>
      </c>
      <c r="U3038" s="3">
        <v>0</v>
      </c>
      <c r="V3038" s="3">
        <v>15.764000000000003</v>
      </c>
    </row>
    <row r="3039" spans="1:22" ht="14.25" customHeight="1" x14ac:dyDescent="0.25">
      <c r="A3039" s="3">
        <v>3038</v>
      </c>
      <c r="B3039" s="3" t="s">
        <v>6237</v>
      </c>
      <c r="C3039" s="4">
        <f>YEAR(Table_1[[#This Row],[Order Date]])</f>
        <v>2012</v>
      </c>
      <c r="D3039" s="9">
        <v>41071</v>
      </c>
      <c r="E3039" s="3">
        <v>41076</v>
      </c>
      <c r="F3039" s="3" t="s">
        <v>50</v>
      </c>
      <c r="G3039" s="3" t="s">
        <v>1786</v>
      </c>
      <c r="H3039" s="3" t="s">
        <v>1787</v>
      </c>
      <c r="I3039" s="3" t="s">
        <v>26</v>
      </c>
      <c r="J3039" s="3" t="s">
        <v>27</v>
      </c>
      <c r="K3039" s="3" t="s">
        <v>735</v>
      </c>
      <c r="L3039" s="3" t="s">
        <v>736</v>
      </c>
      <c r="M3039" s="3">
        <v>71203</v>
      </c>
      <c r="N3039" s="3" t="s">
        <v>30</v>
      </c>
      <c r="O3039" s="3" t="s">
        <v>1929</v>
      </c>
      <c r="P3039" s="3" t="s">
        <v>46</v>
      </c>
      <c r="Q3039" s="3" t="s">
        <v>90</v>
      </c>
      <c r="R3039" s="3" t="s">
        <v>1930</v>
      </c>
      <c r="S3039" s="3">
        <v>32.400000000000006</v>
      </c>
      <c r="T3039" s="3">
        <v>5</v>
      </c>
      <c r="U3039" s="3">
        <v>0</v>
      </c>
      <c r="V3039" s="3">
        <v>15.552000000000001</v>
      </c>
    </row>
    <row r="3040" spans="1:22" ht="14.25" customHeight="1" x14ac:dyDescent="0.25">
      <c r="A3040" s="3">
        <v>3039</v>
      </c>
      <c r="B3040" s="3" t="s">
        <v>6237</v>
      </c>
      <c r="C3040" s="4">
        <f>YEAR(Table_1[[#This Row],[Order Date]])</f>
        <v>2012</v>
      </c>
      <c r="D3040" s="9">
        <v>41071</v>
      </c>
      <c r="E3040" s="3">
        <v>41076</v>
      </c>
      <c r="F3040" s="3" t="s">
        <v>50</v>
      </c>
      <c r="G3040" s="3" t="s">
        <v>1786</v>
      </c>
      <c r="H3040" s="3" t="s">
        <v>1787</v>
      </c>
      <c r="I3040" s="3" t="s">
        <v>26</v>
      </c>
      <c r="J3040" s="3" t="s">
        <v>27</v>
      </c>
      <c r="K3040" s="3" t="s">
        <v>735</v>
      </c>
      <c r="L3040" s="3" t="s">
        <v>736</v>
      </c>
      <c r="M3040" s="3">
        <v>71203</v>
      </c>
      <c r="N3040" s="3" t="s">
        <v>30</v>
      </c>
      <c r="O3040" s="3" t="s">
        <v>6240</v>
      </c>
      <c r="P3040" s="3" t="s">
        <v>32</v>
      </c>
      <c r="Q3040" s="3" t="s">
        <v>65</v>
      </c>
      <c r="R3040" s="3" t="s">
        <v>6241</v>
      </c>
      <c r="S3040" s="3">
        <v>29.16</v>
      </c>
      <c r="T3040" s="3">
        <v>2</v>
      </c>
      <c r="U3040" s="3">
        <v>0</v>
      </c>
      <c r="V3040" s="3">
        <v>10.789200000000001</v>
      </c>
    </row>
    <row r="3041" spans="1:22" ht="14.25" customHeight="1" x14ac:dyDescent="0.25">
      <c r="A3041" s="3">
        <v>3040</v>
      </c>
      <c r="B3041" s="3" t="s">
        <v>6242</v>
      </c>
      <c r="C3041" s="4">
        <f>YEAR(Table_1[[#This Row],[Order Date]])</f>
        <v>2014</v>
      </c>
      <c r="D3041" s="9">
        <v>41916</v>
      </c>
      <c r="E3041" s="3">
        <v>41921</v>
      </c>
      <c r="F3041" s="3" t="s">
        <v>50</v>
      </c>
      <c r="G3041" s="3" t="s">
        <v>3703</v>
      </c>
      <c r="H3041" s="3" t="s">
        <v>3704</v>
      </c>
      <c r="I3041" s="3" t="s">
        <v>41</v>
      </c>
      <c r="J3041" s="3" t="s">
        <v>27</v>
      </c>
      <c r="K3041" s="3" t="s">
        <v>602</v>
      </c>
      <c r="L3041" s="3" t="s">
        <v>43</v>
      </c>
      <c r="M3041" s="3">
        <v>91104</v>
      </c>
      <c r="N3041" s="3" t="s">
        <v>44</v>
      </c>
      <c r="O3041" s="3" t="s">
        <v>2803</v>
      </c>
      <c r="P3041" s="3" t="s">
        <v>32</v>
      </c>
      <c r="Q3041" s="3" t="s">
        <v>56</v>
      </c>
      <c r="R3041" s="3" t="s">
        <v>2804</v>
      </c>
      <c r="S3041" s="3">
        <v>171.28800000000001</v>
      </c>
      <c r="T3041" s="3">
        <v>3</v>
      </c>
      <c r="U3041" s="3">
        <v>0.2</v>
      </c>
      <c r="V3041" s="3">
        <v>-6.423300000000026</v>
      </c>
    </row>
    <row r="3042" spans="1:22" ht="14.25" customHeight="1" x14ac:dyDescent="0.25">
      <c r="A3042" s="3">
        <v>3041</v>
      </c>
      <c r="B3042" s="3" t="s">
        <v>6243</v>
      </c>
      <c r="C3042" s="4">
        <f>YEAR(Table_1[[#This Row],[Order Date]])</f>
        <v>2013</v>
      </c>
      <c r="D3042" s="9">
        <v>41400</v>
      </c>
      <c r="E3042" s="3">
        <v>41404</v>
      </c>
      <c r="F3042" s="3" t="s">
        <v>50</v>
      </c>
      <c r="G3042" s="3" t="s">
        <v>125</v>
      </c>
      <c r="H3042" s="3" t="s">
        <v>126</v>
      </c>
      <c r="I3042" s="3" t="s">
        <v>26</v>
      </c>
      <c r="J3042" s="3" t="s">
        <v>27</v>
      </c>
      <c r="K3042" s="3" t="s">
        <v>6244</v>
      </c>
      <c r="L3042" s="3" t="s">
        <v>335</v>
      </c>
      <c r="M3042" s="3">
        <v>37421</v>
      </c>
      <c r="N3042" s="3" t="s">
        <v>30</v>
      </c>
      <c r="O3042" s="3" t="s">
        <v>3956</v>
      </c>
      <c r="P3042" s="3" t="s">
        <v>32</v>
      </c>
      <c r="Q3042" s="3" t="s">
        <v>65</v>
      </c>
      <c r="R3042" s="3" t="s">
        <v>3957</v>
      </c>
      <c r="S3042" s="3">
        <v>16.72</v>
      </c>
      <c r="T3042" s="3">
        <v>5</v>
      </c>
      <c r="U3042" s="3">
        <v>0.2</v>
      </c>
      <c r="V3042" s="3">
        <v>3.3439999999999994</v>
      </c>
    </row>
    <row r="3043" spans="1:22" ht="14.25" customHeight="1" x14ac:dyDescent="0.25">
      <c r="A3043" s="3">
        <v>3042</v>
      </c>
      <c r="B3043" s="3" t="s">
        <v>6245</v>
      </c>
      <c r="C3043" s="4">
        <f>YEAR(Table_1[[#This Row],[Order Date]])</f>
        <v>2014</v>
      </c>
      <c r="D3043" s="9">
        <v>41894</v>
      </c>
      <c r="E3043" s="3">
        <v>41895</v>
      </c>
      <c r="F3043" s="3" t="s">
        <v>1290</v>
      </c>
      <c r="G3043" s="3" t="s">
        <v>5098</v>
      </c>
      <c r="H3043" s="3" t="s">
        <v>5099</v>
      </c>
      <c r="I3043" s="3" t="s">
        <v>102</v>
      </c>
      <c r="J3043" s="3" t="s">
        <v>27</v>
      </c>
      <c r="K3043" s="3" t="s">
        <v>1173</v>
      </c>
      <c r="L3043" s="3" t="s">
        <v>43</v>
      </c>
      <c r="M3043" s="3">
        <v>90805</v>
      </c>
      <c r="N3043" s="3" t="s">
        <v>44</v>
      </c>
      <c r="O3043" s="3" t="s">
        <v>3353</v>
      </c>
      <c r="P3043" s="3" t="s">
        <v>46</v>
      </c>
      <c r="Q3043" s="3" t="s">
        <v>90</v>
      </c>
      <c r="R3043" s="3" t="s">
        <v>3354</v>
      </c>
      <c r="S3043" s="3">
        <v>12.96</v>
      </c>
      <c r="T3043" s="3">
        <v>2</v>
      </c>
      <c r="U3043" s="3">
        <v>0</v>
      </c>
      <c r="V3043" s="3">
        <v>6.2208000000000006</v>
      </c>
    </row>
    <row r="3044" spans="1:22" ht="14.25" customHeight="1" x14ac:dyDescent="0.25">
      <c r="A3044" s="3">
        <v>3043</v>
      </c>
      <c r="B3044" s="3" t="s">
        <v>6245</v>
      </c>
      <c r="C3044" s="4">
        <f>YEAR(Table_1[[#This Row],[Order Date]])</f>
        <v>2014</v>
      </c>
      <c r="D3044" s="9">
        <v>41894</v>
      </c>
      <c r="E3044" s="3">
        <v>41895</v>
      </c>
      <c r="F3044" s="3" t="s">
        <v>1290</v>
      </c>
      <c r="G3044" s="3" t="s">
        <v>5098</v>
      </c>
      <c r="H3044" s="3" t="s">
        <v>5099</v>
      </c>
      <c r="I3044" s="3" t="s">
        <v>102</v>
      </c>
      <c r="J3044" s="3" t="s">
        <v>27</v>
      </c>
      <c r="K3044" s="3" t="s">
        <v>1173</v>
      </c>
      <c r="L3044" s="3" t="s">
        <v>43</v>
      </c>
      <c r="M3044" s="3">
        <v>90805</v>
      </c>
      <c r="N3044" s="3" t="s">
        <v>44</v>
      </c>
      <c r="O3044" s="3" t="s">
        <v>6246</v>
      </c>
      <c r="P3044" s="3" t="s">
        <v>46</v>
      </c>
      <c r="Q3044" s="3" t="s">
        <v>173</v>
      </c>
      <c r="R3044" s="3" t="s">
        <v>6247</v>
      </c>
      <c r="S3044" s="3">
        <v>22.18</v>
      </c>
      <c r="T3044" s="3">
        <v>2</v>
      </c>
      <c r="U3044" s="3">
        <v>0</v>
      </c>
      <c r="V3044" s="3">
        <v>10.8682</v>
      </c>
    </row>
    <row r="3045" spans="1:22" ht="14.25" customHeight="1" x14ac:dyDescent="0.25">
      <c r="A3045" s="3">
        <v>3044</v>
      </c>
      <c r="B3045" s="3" t="s">
        <v>6245</v>
      </c>
      <c r="C3045" s="4">
        <f>YEAR(Table_1[[#This Row],[Order Date]])</f>
        <v>2014</v>
      </c>
      <c r="D3045" s="9">
        <v>41894</v>
      </c>
      <c r="E3045" s="3">
        <v>41895</v>
      </c>
      <c r="F3045" s="3" t="s">
        <v>1290</v>
      </c>
      <c r="G3045" s="3" t="s">
        <v>5098</v>
      </c>
      <c r="H3045" s="3" t="s">
        <v>5099</v>
      </c>
      <c r="I3045" s="3" t="s">
        <v>102</v>
      </c>
      <c r="J3045" s="3" t="s">
        <v>27</v>
      </c>
      <c r="K3045" s="3" t="s">
        <v>1173</v>
      </c>
      <c r="L3045" s="3" t="s">
        <v>43</v>
      </c>
      <c r="M3045" s="3">
        <v>90805</v>
      </c>
      <c r="N3045" s="3" t="s">
        <v>44</v>
      </c>
      <c r="O3045" s="3" t="s">
        <v>6248</v>
      </c>
      <c r="P3045" s="3" t="s">
        <v>32</v>
      </c>
      <c r="Q3045" s="3" t="s">
        <v>36</v>
      </c>
      <c r="R3045" s="3" t="s">
        <v>6249</v>
      </c>
      <c r="S3045" s="3">
        <v>2054.2720000000004</v>
      </c>
      <c r="T3045" s="3">
        <v>8</v>
      </c>
      <c r="U3045" s="3">
        <v>0.2</v>
      </c>
      <c r="V3045" s="3">
        <v>256.78399999999976</v>
      </c>
    </row>
    <row r="3046" spans="1:22" ht="14.25" customHeight="1" x14ac:dyDescent="0.25">
      <c r="A3046" s="3">
        <v>3045</v>
      </c>
      <c r="B3046" s="3" t="s">
        <v>6250</v>
      </c>
      <c r="C3046" s="4">
        <f>YEAR(Table_1[[#This Row],[Order Date]])</f>
        <v>2012</v>
      </c>
      <c r="D3046" s="9">
        <v>41029</v>
      </c>
      <c r="E3046" s="3">
        <v>41031</v>
      </c>
      <c r="F3046" s="3" t="s">
        <v>23</v>
      </c>
      <c r="G3046" s="3" t="s">
        <v>4674</v>
      </c>
      <c r="H3046" s="3" t="s">
        <v>4675</v>
      </c>
      <c r="I3046" s="3" t="s">
        <v>26</v>
      </c>
      <c r="J3046" s="3" t="s">
        <v>27</v>
      </c>
      <c r="K3046" s="3" t="s">
        <v>276</v>
      </c>
      <c r="L3046" s="3" t="s">
        <v>498</v>
      </c>
      <c r="M3046" s="3">
        <v>45373</v>
      </c>
      <c r="N3046" s="3" t="s">
        <v>148</v>
      </c>
      <c r="O3046" s="3" t="s">
        <v>2487</v>
      </c>
      <c r="P3046" s="3" t="s">
        <v>71</v>
      </c>
      <c r="Q3046" s="3" t="s">
        <v>72</v>
      </c>
      <c r="R3046" s="3" t="s">
        <v>2488</v>
      </c>
      <c r="S3046" s="3">
        <v>1022.97</v>
      </c>
      <c r="T3046" s="3">
        <v>5</v>
      </c>
      <c r="U3046" s="3">
        <v>0.4</v>
      </c>
      <c r="V3046" s="3">
        <v>-255.74250000000001</v>
      </c>
    </row>
    <row r="3047" spans="1:22" ht="14.25" customHeight="1" x14ac:dyDescent="0.25">
      <c r="A3047" s="3">
        <v>3046</v>
      </c>
      <c r="B3047" s="3" t="s">
        <v>6251</v>
      </c>
      <c r="C3047" s="4">
        <f>YEAR(Table_1[[#This Row],[Order Date]])</f>
        <v>2014</v>
      </c>
      <c r="D3047" s="9">
        <v>41950</v>
      </c>
      <c r="E3047" s="3">
        <v>41954</v>
      </c>
      <c r="F3047" s="3" t="s">
        <v>23</v>
      </c>
      <c r="G3047" s="3" t="s">
        <v>2130</v>
      </c>
      <c r="H3047" s="3" t="s">
        <v>2131</v>
      </c>
      <c r="I3047" s="3" t="s">
        <v>102</v>
      </c>
      <c r="J3047" s="3" t="s">
        <v>27</v>
      </c>
      <c r="K3047" s="3" t="s">
        <v>409</v>
      </c>
      <c r="L3047" s="3" t="s">
        <v>229</v>
      </c>
      <c r="M3047" s="3">
        <v>55407</v>
      </c>
      <c r="N3047" s="3" t="s">
        <v>105</v>
      </c>
      <c r="O3047" s="3" t="s">
        <v>6252</v>
      </c>
      <c r="P3047" s="3" t="s">
        <v>46</v>
      </c>
      <c r="Q3047" s="3" t="s">
        <v>68</v>
      </c>
      <c r="R3047" s="3" t="s">
        <v>6253</v>
      </c>
      <c r="S3047" s="3">
        <v>13.899999999999999</v>
      </c>
      <c r="T3047" s="3">
        <v>5</v>
      </c>
      <c r="U3047" s="3">
        <v>0</v>
      </c>
      <c r="V3047" s="3">
        <v>3.6139999999999994</v>
      </c>
    </row>
    <row r="3048" spans="1:22" ht="14.25" customHeight="1" x14ac:dyDescent="0.25">
      <c r="A3048" s="3">
        <v>3047</v>
      </c>
      <c r="B3048" s="3" t="s">
        <v>6251</v>
      </c>
      <c r="C3048" s="4">
        <f>YEAR(Table_1[[#This Row],[Order Date]])</f>
        <v>2014</v>
      </c>
      <c r="D3048" s="9">
        <v>41950</v>
      </c>
      <c r="E3048" s="3">
        <v>41954</v>
      </c>
      <c r="F3048" s="3" t="s">
        <v>23</v>
      </c>
      <c r="G3048" s="3" t="s">
        <v>2130</v>
      </c>
      <c r="H3048" s="3" t="s">
        <v>2131</v>
      </c>
      <c r="I3048" s="3" t="s">
        <v>102</v>
      </c>
      <c r="J3048" s="3" t="s">
        <v>27</v>
      </c>
      <c r="K3048" s="3" t="s">
        <v>409</v>
      </c>
      <c r="L3048" s="3" t="s">
        <v>229</v>
      </c>
      <c r="M3048" s="3">
        <v>55407</v>
      </c>
      <c r="N3048" s="3" t="s">
        <v>105</v>
      </c>
      <c r="O3048" s="3" t="s">
        <v>3190</v>
      </c>
      <c r="P3048" s="3" t="s">
        <v>46</v>
      </c>
      <c r="Q3048" s="3" t="s">
        <v>90</v>
      </c>
      <c r="R3048" s="3" t="s">
        <v>186</v>
      </c>
      <c r="S3048" s="3">
        <v>26.38</v>
      </c>
      <c r="T3048" s="3">
        <v>1</v>
      </c>
      <c r="U3048" s="3">
        <v>0</v>
      </c>
      <c r="V3048" s="3">
        <v>12.134799999999998</v>
      </c>
    </row>
    <row r="3049" spans="1:22" ht="14.25" customHeight="1" x14ac:dyDescent="0.25">
      <c r="A3049" s="3">
        <v>3048</v>
      </c>
      <c r="B3049" s="3" t="s">
        <v>6254</v>
      </c>
      <c r="C3049" s="4">
        <f>YEAR(Table_1[[#This Row],[Order Date]])</f>
        <v>2011</v>
      </c>
      <c r="D3049" s="9">
        <v>40816</v>
      </c>
      <c r="E3049" s="3">
        <v>40820</v>
      </c>
      <c r="F3049" s="3" t="s">
        <v>50</v>
      </c>
      <c r="G3049" s="3" t="s">
        <v>1211</v>
      </c>
      <c r="H3049" s="3" t="s">
        <v>1212</v>
      </c>
      <c r="I3049" s="3" t="s">
        <v>26</v>
      </c>
      <c r="J3049" s="3" t="s">
        <v>27</v>
      </c>
      <c r="K3049" s="3" t="s">
        <v>95</v>
      </c>
      <c r="L3049" s="3" t="s">
        <v>96</v>
      </c>
      <c r="M3049" s="3">
        <v>98105</v>
      </c>
      <c r="N3049" s="3" t="s">
        <v>44</v>
      </c>
      <c r="O3049" s="3" t="s">
        <v>74</v>
      </c>
      <c r="P3049" s="3" t="s">
        <v>46</v>
      </c>
      <c r="Q3049" s="3" t="s">
        <v>75</v>
      </c>
      <c r="R3049" s="3" t="s">
        <v>76</v>
      </c>
      <c r="S3049" s="3">
        <v>43.176000000000002</v>
      </c>
      <c r="T3049" s="3">
        <v>7</v>
      </c>
      <c r="U3049" s="3">
        <v>0.2</v>
      </c>
      <c r="V3049" s="3">
        <v>13.4925</v>
      </c>
    </row>
    <row r="3050" spans="1:22" ht="14.25" customHeight="1" x14ac:dyDescent="0.25">
      <c r="A3050" s="3">
        <v>3049</v>
      </c>
      <c r="B3050" s="3" t="s">
        <v>6255</v>
      </c>
      <c r="C3050" s="4">
        <f>YEAR(Table_1[[#This Row],[Order Date]])</f>
        <v>2014</v>
      </c>
      <c r="D3050" s="9">
        <v>41732</v>
      </c>
      <c r="E3050" s="3">
        <v>41734</v>
      </c>
      <c r="F3050" s="3" t="s">
        <v>188</v>
      </c>
      <c r="G3050" s="3" t="s">
        <v>6256</v>
      </c>
      <c r="H3050" s="3" t="s">
        <v>6257</v>
      </c>
      <c r="I3050" s="3" t="s">
        <v>102</v>
      </c>
      <c r="J3050" s="3" t="s">
        <v>27</v>
      </c>
      <c r="K3050" s="3" t="s">
        <v>497</v>
      </c>
      <c r="L3050" s="3" t="s">
        <v>1272</v>
      </c>
      <c r="M3050" s="3">
        <v>31907</v>
      </c>
      <c r="N3050" s="3" t="s">
        <v>30</v>
      </c>
      <c r="O3050" s="3" t="s">
        <v>539</v>
      </c>
      <c r="P3050" s="3" t="s">
        <v>32</v>
      </c>
      <c r="Q3050" s="3" t="s">
        <v>56</v>
      </c>
      <c r="R3050" s="3" t="s">
        <v>540</v>
      </c>
      <c r="S3050" s="3">
        <v>411.8</v>
      </c>
      <c r="T3050" s="3">
        <v>2</v>
      </c>
      <c r="U3050" s="3">
        <v>0</v>
      </c>
      <c r="V3050" s="3">
        <v>70.005999999999972</v>
      </c>
    </row>
    <row r="3051" spans="1:22" ht="14.25" customHeight="1" x14ac:dyDescent="0.25">
      <c r="A3051" s="3">
        <v>3050</v>
      </c>
      <c r="B3051" s="3" t="s">
        <v>6255</v>
      </c>
      <c r="C3051" s="4">
        <f>YEAR(Table_1[[#This Row],[Order Date]])</f>
        <v>2014</v>
      </c>
      <c r="D3051" s="9">
        <v>41732</v>
      </c>
      <c r="E3051" s="3">
        <v>41734</v>
      </c>
      <c r="F3051" s="3" t="s">
        <v>188</v>
      </c>
      <c r="G3051" s="3" t="s">
        <v>6256</v>
      </c>
      <c r="H3051" s="3" t="s">
        <v>6257</v>
      </c>
      <c r="I3051" s="3" t="s">
        <v>102</v>
      </c>
      <c r="J3051" s="3" t="s">
        <v>27</v>
      </c>
      <c r="K3051" s="3" t="s">
        <v>497</v>
      </c>
      <c r="L3051" s="3" t="s">
        <v>1272</v>
      </c>
      <c r="M3051" s="3">
        <v>31907</v>
      </c>
      <c r="N3051" s="3" t="s">
        <v>30</v>
      </c>
      <c r="O3051" s="3" t="s">
        <v>1168</v>
      </c>
      <c r="P3051" s="3" t="s">
        <v>71</v>
      </c>
      <c r="Q3051" s="3" t="s">
        <v>161</v>
      </c>
      <c r="R3051" s="3" t="s">
        <v>1169</v>
      </c>
      <c r="S3051" s="3">
        <v>360</v>
      </c>
      <c r="T3051" s="3">
        <v>4</v>
      </c>
      <c r="U3051" s="3">
        <v>0</v>
      </c>
      <c r="V3051" s="3">
        <v>129.6</v>
      </c>
    </row>
    <row r="3052" spans="1:22" ht="14.25" customHeight="1" x14ac:dyDescent="0.25">
      <c r="A3052" s="3">
        <v>3051</v>
      </c>
      <c r="B3052" s="3" t="s">
        <v>6258</v>
      </c>
      <c r="C3052" s="4">
        <f>YEAR(Table_1[[#This Row],[Order Date]])</f>
        <v>2014</v>
      </c>
      <c r="D3052" s="9">
        <v>41919</v>
      </c>
      <c r="E3052" s="3">
        <v>41924</v>
      </c>
      <c r="F3052" s="3" t="s">
        <v>50</v>
      </c>
      <c r="G3052" s="3" t="s">
        <v>1068</v>
      </c>
      <c r="H3052" s="3" t="s">
        <v>1069</v>
      </c>
      <c r="I3052" s="3" t="s">
        <v>102</v>
      </c>
      <c r="J3052" s="3" t="s">
        <v>27</v>
      </c>
      <c r="K3052" s="3" t="s">
        <v>6259</v>
      </c>
      <c r="L3052" s="3" t="s">
        <v>6260</v>
      </c>
      <c r="M3052" s="3">
        <v>83642</v>
      </c>
      <c r="N3052" s="3" t="s">
        <v>44</v>
      </c>
      <c r="O3052" s="3" t="s">
        <v>6261</v>
      </c>
      <c r="P3052" s="3" t="s">
        <v>32</v>
      </c>
      <c r="Q3052" s="3" t="s">
        <v>65</v>
      </c>
      <c r="R3052" s="3" t="s">
        <v>6262</v>
      </c>
      <c r="S3052" s="3">
        <v>41.96</v>
      </c>
      <c r="T3052" s="3">
        <v>2</v>
      </c>
      <c r="U3052" s="3">
        <v>0</v>
      </c>
      <c r="V3052" s="3">
        <v>2.9371999999999971</v>
      </c>
    </row>
    <row r="3053" spans="1:22" ht="14.25" customHeight="1" x14ac:dyDescent="0.25">
      <c r="A3053" s="3">
        <v>3052</v>
      </c>
      <c r="B3053" s="3" t="s">
        <v>6258</v>
      </c>
      <c r="C3053" s="4">
        <f>YEAR(Table_1[[#This Row],[Order Date]])</f>
        <v>2014</v>
      </c>
      <c r="D3053" s="9">
        <v>41919</v>
      </c>
      <c r="E3053" s="3">
        <v>41924</v>
      </c>
      <c r="F3053" s="3" t="s">
        <v>50</v>
      </c>
      <c r="G3053" s="3" t="s">
        <v>1068</v>
      </c>
      <c r="H3053" s="3" t="s">
        <v>1069</v>
      </c>
      <c r="I3053" s="3" t="s">
        <v>102</v>
      </c>
      <c r="J3053" s="3" t="s">
        <v>27</v>
      </c>
      <c r="K3053" s="3" t="s">
        <v>6259</v>
      </c>
      <c r="L3053" s="3" t="s">
        <v>6260</v>
      </c>
      <c r="M3053" s="3">
        <v>83642</v>
      </c>
      <c r="N3053" s="3" t="s">
        <v>44</v>
      </c>
      <c r="O3053" s="3" t="s">
        <v>4182</v>
      </c>
      <c r="P3053" s="3" t="s">
        <v>46</v>
      </c>
      <c r="Q3053" s="3" t="s">
        <v>78</v>
      </c>
      <c r="R3053" s="3" t="s">
        <v>4183</v>
      </c>
      <c r="S3053" s="3">
        <v>227.84</v>
      </c>
      <c r="T3053" s="3">
        <v>4</v>
      </c>
      <c r="U3053" s="3">
        <v>0</v>
      </c>
      <c r="V3053" s="3">
        <v>66.073599999999971</v>
      </c>
    </row>
    <row r="3054" spans="1:22" ht="14.25" customHeight="1" x14ac:dyDescent="0.25">
      <c r="A3054" s="3">
        <v>3053</v>
      </c>
      <c r="B3054" s="3" t="s">
        <v>6258</v>
      </c>
      <c r="C3054" s="4">
        <f>YEAR(Table_1[[#This Row],[Order Date]])</f>
        <v>2014</v>
      </c>
      <c r="D3054" s="9">
        <v>41919</v>
      </c>
      <c r="E3054" s="3">
        <v>41924</v>
      </c>
      <c r="F3054" s="3" t="s">
        <v>50</v>
      </c>
      <c r="G3054" s="3" t="s">
        <v>1068</v>
      </c>
      <c r="H3054" s="3" t="s">
        <v>1069</v>
      </c>
      <c r="I3054" s="3" t="s">
        <v>102</v>
      </c>
      <c r="J3054" s="3" t="s">
        <v>27</v>
      </c>
      <c r="K3054" s="3" t="s">
        <v>6259</v>
      </c>
      <c r="L3054" s="3" t="s">
        <v>6260</v>
      </c>
      <c r="M3054" s="3">
        <v>83642</v>
      </c>
      <c r="N3054" s="3" t="s">
        <v>44</v>
      </c>
      <c r="O3054" s="3" t="s">
        <v>4971</v>
      </c>
      <c r="P3054" s="3" t="s">
        <v>46</v>
      </c>
      <c r="Q3054" s="3" t="s">
        <v>90</v>
      </c>
      <c r="R3054" s="3" t="s">
        <v>4972</v>
      </c>
      <c r="S3054" s="3">
        <v>37.94</v>
      </c>
      <c r="T3054" s="3">
        <v>2</v>
      </c>
      <c r="U3054" s="3">
        <v>0</v>
      </c>
      <c r="V3054" s="3">
        <v>18.211199999999998</v>
      </c>
    </row>
    <row r="3055" spans="1:22" ht="14.25" customHeight="1" x14ac:dyDescent="0.25">
      <c r="A3055" s="3">
        <v>3054</v>
      </c>
      <c r="B3055" s="3" t="s">
        <v>6263</v>
      </c>
      <c r="C3055" s="4">
        <f>YEAR(Table_1[[#This Row],[Order Date]])</f>
        <v>2013</v>
      </c>
      <c r="D3055" s="9">
        <v>41374</v>
      </c>
      <c r="E3055" s="3">
        <v>41379</v>
      </c>
      <c r="F3055" s="3" t="s">
        <v>23</v>
      </c>
      <c r="G3055" s="3" t="s">
        <v>6264</v>
      </c>
      <c r="H3055" s="3" t="s">
        <v>6265</v>
      </c>
      <c r="I3055" s="3" t="s">
        <v>102</v>
      </c>
      <c r="J3055" s="3" t="s">
        <v>27</v>
      </c>
      <c r="K3055" s="3" t="s">
        <v>880</v>
      </c>
      <c r="L3055" s="3" t="s">
        <v>238</v>
      </c>
      <c r="M3055" s="3">
        <v>48227</v>
      </c>
      <c r="N3055" s="3" t="s">
        <v>105</v>
      </c>
      <c r="O3055" s="3" t="s">
        <v>5628</v>
      </c>
      <c r="P3055" s="3" t="s">
        <v>71</v>
      </c>
      <c r="Q3055" s="3" t="s">
        <v>72</v>
      </c>
      <c r="R3055" s="3" t="s">
        <v>5629</v>
      </c>
      <c r="S3055" s="3">
        <v>517.9</v>
      </c>
      <c r="T3055" s="3">
        <v>2</v>
      </c>
      <c r="U3055" s="3">
        <v>0</v>
      </c>
      <c r="V3055" s="3">
        <v>134.654</v>
      </c>
    </row>
    <row r="3056" spans="1:22" ht="14.25" customHeight="1" x14ac:dyDescent="0.25">
      <c r="A3056" s="3">
        <v>3055</v>
      </c>
      <c r="B3056" s="3" t="s">
        <v>6263</v>
      </c>
      <c r="C3056" s="4">
        <f>YEAR(Table_1[[#This Row],[Order Date]])</f>
        <v>2013</v>
      </c>
      <c r="D3056" s="9">
        <v>41374</v>
      </c>
      <c r="E3056" s="3">
        <v>41379</v>
      </c>
      <c r="F3056" s="3" t="s">
        <v>23</v>
      </c>
      <c r="G3056" s="3" t="s">
        <v>6264</v>
      </c>
      <c r="H3056" s="3" t="s">
        <v>6265</v>
      </c>
      <c r="I3056" s="3" t="s">
        <v>102</v>
      </c>
      <c r="J3056" s="3" t="s">
        <v>27</v>
      </c>
      <c r="K3056" s="3" t="s">
        <v>880</v>
      </c>
      <c r="L3056" s="3" t="s">
        <v>238</v>
      </c>
      <c r="M3056" s="3">
        <v>48227</v>
      </c>
      <c r="N3056" s="3" t="s">
        <v>105</v>
      </c>
      <c r="O3056" s="3" t="s">
        <v>1728</v>
      </c>
      <c r="P3056" s="3" t="s">
        <v>46</v>
      </c>
      <c r="Q3056" s="3" t="s">
        <v>75</v>
      </c>
      <c r="R3056" s="3" t="s">
        <v>1729</v>
      </c>
      <c r="S3056" s="3">
        <v>5.28</v>
      </c>
      <c r="T3056" s="3">
        <v>2</v>
      </c>
      <c r="U3056" s="3">
        <v>0</v>
      </c>
      <c r="V3056" s="3">
        <v>2.4287999999999998</v>
      </c>
    </row>
    <row r="3057" spans="1:22" ht="14.25" customHeight="1" x14ac:dyDescent="0.25">
      <c r="A3057" s="3">
        <v>3056</v>
      </c>
      <c r="B3057" s="3" t="s">
        <v>6266</v>
      </c>
      <c r="C3057" s="4">
        <f>YEAR(Table_1[[#This Row],[Order Date]])</f>
        <v>2012</v>
      </c>
      <c r="D3057" s="9">
        <v>41149</v>
      </c>
      <c r="E3057" s="3">
        <v>41153</v>
      </c>
      <c r="F3057" s="3" t="s">
        <v>50</v>
      </c>
      <c r="G3057" s="3" t="s">
        <v>4002</v>
      </c>
      <c r="H3057" s="3" t="s">
        <v>4003</v>
      </c>
      <c r="I3057" s="3" t="s">
        <v>41</v>
      </c>
      <c r="J3057" s="3" t="s">
        <v>27</v>
      </c>
      <c r="K3057" s="3" t="s">
        <v>303</v>
      </c>
      <c r="L3057" s="3" t="s">
        <v>211</v>
      </c>
      <c r="M3057" s="3">
        <v>60623</v>
      </c>
      <c r="N3057" s="3" t="s">
        <v>105</v>
      </c>
      <c r="O3057" s="3" t="s">
        <v>3458</v>
      </c>
      <c r="P3057" s="3" t="s">
        <v>71</v>
      </c>
      <c r="Q3057" s="3" t="s">
        <v>1216</v>
      </c>
      <c r="R3057" s="3" t="s">
        <v>3459</v>
      </c>
      <c r="S3057" s="3">
        <v>2799.9600000000005</v>
      </c>
      <c r="T3057" s="3">
        <v>5</v>
      </c>
      <c r="U3057" s="3">
        <v>0.2</v>
      </c>
      <c r="V3057" s="3">
        <v>874.98749999999984</v>
      </c>
    </row>
    <row r="3058" spans="1:22" ht="14.25" customHeight="1" x14ac:dyDescent="0.25">
      <c r="A3058" s="3">
        <v>3057</v>
      </c>
      <c r="B3058" s="3" t="s">
        <v>6267</v>
      </c>
      <c r="C3058" s="4">
        <f>YEAR(Table_1[[#This Row],[Order Date]])</f>
        <v>2014</v>
      </c>
      <c r="D3058" s="9">
        <v>41932</v>
      </c>
      <c r="E3058" s="3">
        <v>41937</v>
      </c>
      <c r="F3058" s="3" t="s">
        <v>23</v>
      </c>
      <c r="G3058" s="3" t="s">
        <v>4304</v>
      </c>
      <c r="H3058" s="3" t="s">
        <v>4305</v>
      </c>
      <c r="I3058" s="3" t="s">
        <v>41</v>
      </c>
      <c r="J3058" s="3" t="s">
        <v>27</v>
      </c>
      <c r="K3058" s="3" t="s">
        <v>127</v>
      </c>
      <c r="L3058" s="3" t="s">
        <v>43</v>
      </c>
      <c r="M3058" s="3">
        <v>94110</v>
      </c>
      <c r="N3058" s="3" t="s">
        <v>44</v>
      </c>
      <c r="O3058" s="3" t="s">
        <v>5509</v>
      </c>
      <c r="P3058" s="3" t="s">
        <v>46</v>
      </c>
      <c r="Q3058" s="3" t="s">
        <v>173</v>
      </c>
      <c r="R3058" s="3" t="s">
        <v>5510</v>
      </c>
      <c r="S3058" s="3">
        <v>8.9600000000000009</v>
      </c>
      <c r="T3058" s="3">
        <v>2</v>
      </c>
      <c r="U3058" s="3">
        <v>0</v>
      </c>
      <c r="V3058" s="3">
        <v>4.3008000000000006</v>
      </c>
    </row>
    <row r="3059" spans="1:22" ht="14.25" customHeight="1" x14ac:dyDescent="0.25">
      <c r="A3059" s="3">
        <v>3058</v>
      </c>
      <c r="B3059" s="3" t="s">
        <v>6267</v>
      </c>
      <c r="C3059" s="4">
        <f>YEAR(Table_1[[#This Row],[Order Date]])</f>
        <v>2014</v>
      </c>
      <c r="D3059" s="9">
        <v>41932</v>
      </c>
      <c r="E3059" s="3">
        <v>41937</v>
      </c>
      <c r="F3059" s="3" t="s">
        <v>23</v>
      </c>
      <c r="G3059" s="3" t="s">
        <v>4304</v>
      </c>
      <c r="H3059" s="3" t="s">
        <v>4305</v>
      </c>
      <c r="I3059" s="3" t="s">
        <v>41</v>
      </c>
      <c r="J3059" s="3" t="s">
        <v>27</v>
      </c>
      <c r="K3059" s="3" t="s">
        <v>127</v>
      </c>
      <c r="L3059" s="3" t="s">
        <v>43</v>
      </c>
      <c r="M3059" s="3">
        <v>94110</v>
      </c>
      <c r="N3059" s="3" t="s">
        <v>44</v>
      </c>
      <c r="O3059" s="3" t="s">
        <v>4139</v>
      </c>
      <c r="P3059" s="3" t="s">
        <v>46</v>
      </c>
      <c r="Q3059" s="3" t="s">
        <v>47</v>
      </c>
      <c r="R3059" s="3" t="s">
        <v>4140</v>
      </c>
      <c r="S3059" s="3">
        <v>31.5</v>
      </c>
      <c r="T3059" s="3">
        <v>10</v>
      </c>
      <c r="U3059" s="3">
        <v>0</v>
      </c>
      <c r="V3059" s="3">
        <v>15.120000000000001</v>
      </c>
    </row>
    <row r="3060" spans="1:22" ht="14.25" customHeight="1" x14ac:dyDescent="0.25">
      <c r="A3060" s="3">
        <v>3059</v>
      </c>
      <c r="B3060" s="3" t="s">
        <v>6267</v>
      </c>
      <c r="C3060" s="4">
        <f>YEAR(Table_1[[#This Row],[Order Date]])</f>
        <v>2014</v>
      </c>
      <c r="D3060" s="9">
        <v>41932</v>
      </c>
      <c r="E3060" s="3">
        <v>41937</v>
      </c>
      <c r="F3060" s="3" t="s">
        <v>23</v>
      </c>
      <c r="G3060" s="3" t="s">
        <v>4304</v>
      </c>
      <c r="H3060" s="3" t="s">
        <v>4305</v>
      </c>
      <c r="I3060" s="3" t="s">
        <v>41</v>
      </c>
      <c r="J3060" s="3" t="s">
        <v>27</v>
      </c>
      <c r="K3060" s="3" t="s">
        <v>127</v>
      </c>
      <c r="L3060" s="3" t="s">
        <v>43</v>
      </c>
      <c r="M3060" s="3">
        <v>94110</v>
      </c>
      <c r="N3060" s="3" t="s">
        <v>44</v>
      </c>
      <c r="O3060" s="3" t="s">
        <v>2629</v>
      </c>
      <c r="P3060" s="3" t="s">
        <v>32</v>
      </c>
      <c r="Q3060" s="3" t="s">
        <v>65</v>
      </c>
      <c r="R3060" s="3" t="s">
        <v>2630</v>
      </c>
      <c r="S3060" s="3">
        <v>30.56</v>
      </c>
      <c r="T3060" s="3">
        <v>2</v>
      </c>
      <c r="U3060" s="3">
        <v>0</v>
      </c>
      <c r="V3060" s="3">
        <v>10.3904</v>
      </c>
    </row>
    <row r="3061" spans="1:22" ht="14.25" customHeight="1" x14ac:dyDescent="0.25">
      <c r="A3061" s="3">
        <v>3060</v>
      </c>
      <c r="B3061" s="3" t="s">
        <v>6267</v>
      </c>
      <c r="C3061" s="4">
        <f>YEAR(Table_1[[#This Row],[Order Date]])</f>
        <v>2014</v>
      </c>
      <c r="D3061" s="9">
        <v>41932</v>
      </c>
      <c r="E3061" s="3">
        <v>41937</v>
      </c>
      <c r="F3061" s="3" t="s">
        <v>23</v>
      </c>
      <c r="G3061" s="3" t="s">
        <v>4304</v>
      </c>
      <c r="H3061" s="3" t="s">
        <v>4305</v>
      </c>
      <c r="I3061" s="3" t="s">
        <v>41</v>
      </c>
      <c r="J3061" s="3" t="s">
        <v>27</v>
      </c>
      <c r="K3061" s="3" t="s">
        <v>127</v>
      </c>
      <c r="L3061" s="3" t="s">
        <v>43</v>
      </c>
      <c r="M3061" s="3">
        <v>94110</v>
      </c>
      <c r="N3061" s="3" t="s">
        <v>44</v>
      </c>
      <c r="O3061" s="3" t="s">
        <v>6268</v>
      </c>
      <c r="P3061" s="3" t="s">
        <v>32</v>
      </c>
      <c r="Q3061" s="3" t="s">
        <v>56</v>
      </c>
      <c r="R3061" s="3" t="s">
        <v>6269</v>
      </c>
      <c r="S3061" s="3">
        <v>24.368000000000002</v>
      </c>
      <c r="T3061" s="3">
        <v>2</v>
      </c>
      <c r="U3061" s="3">
        <v>0.2</v>
      </c>
      <c r="V3061" s="3">
        <v>-3.3506000000000018</v>
      </c>
    </row>
    <row r="3062" spans="1:22" ht="14.25" customHeight="1" x14ac:dyDescent="0.25">
      <c r="A3062" s="3">
        <v>3061</v>
      </c>
      <c r="B3062" s="3" t="s">
        <v>6270</v>
      </c>
      <c r="C3062" s="4">
        <f>YEAR(Table_1[[#This Row],[Order Date]])</f>
        <v>2013</v>
      </c>
      <c r="D3062" s="9">
        <v>41586</v>
      </c>
      <c r="E3062" s="3">
        <v>41591</v>
      </c>
      <c r="F3062" s="3" t="s">
        <v>50</v>
      </c>
      <c r="G3062" s="3" t="s">
        <v>6029</v>
      </c>
      <c r="H3062" s="3" t="s">
        <v>6030</v>
      </c>
      <c r="I3062" s="3" t="s">
        <v>41</v>
      </c>
      <c r="J3062" s="3" t="s">
        <v>27</v>
      </c>
      <c r="K3062" s="3" t="s">
        <v>606</v>
      </c>
      <c r="L3062" s="3" t="s">
        <v>498</v>
      </c>
      <c r="M3062" s="3">
        <v>43055</v>
      </c>
      <c r="N3062" s="3" t="s">
        <v>148</v>
      </c>
      <c r="O3062" s="3" t="s">
        <v>4947</v>
      </c>
      <c r="P3062" s="3" t="s">
        <v>71</v>
      </c>
      <c r="Q3062" s="3" t="s">
        <v>161</v>
      </c>
      <c r="R3062" s="3" t="s">
        <v>4948</v>
      </c>
      <c r="S3062" s="3">
        <v>119.97600000000001</v>
      </c>
      <c r="T3062" s="3">
        <v>3</v>
      </c>
      <c r="U3062" s="3">
        <v>0.2</v>
      </c>
      <c r="V3062" s="3">
        <v>22.495499999999989</v>
      </c>
    </row>
    <row r="3063" spans="1:22" ht="14.25" customHeight="1" x14ac:dyDescent="0.25">
      <c r="A3063" s="3">
        <v>3062</v>
      </c>
      <c r="B3063" s="3" t="s">
        <v>6271</v>
      </c>
      <c r="C3063" s="4">
        <f>YEAR(Table_1[[#This Row],[Order Date]])</f>
        <v>2014</v>
      </c>
      <c r="D3063" s="9">
        <v>41702</v>
      </c>
      <c r="E3063" s="3">
        <v>41706</v>
      </c>
      <c r="F3063" s="3" t="s">
        <v>50</v>
      </c>
      <c r="G3063" s="3" t="s">
        <v>6272</v>
      </c>
      <c r="H3063" s="3" t="s">
        <v>6273</v>
      </c>
      <c r="I3063" s="3" t="s">
        <v>26</v>
      </c>
      <c r="J3063" s="3" t="s">
        <v>27</v>
      </c>
      <c r="K3063" s="3" t="s">
        <v>815</v>
      </c>
      <c r="L3063" s="3" t="s">
        <v>104</v>
      </c>
      <c r="M3063" s="3">
        <v>75081</v>
      </c>
      <c r="N3063" s="3" t="s">
        <v>105</v>
      </c>
      <c r="O3063" s="3" t="s">
        <v>3111</v>
      </c>
      <c r="P3063" s="3" t="s">
        <v>46</v>
      </c>
      <c r="Q3063" s="3" t="s">
        <v>90</v>
      </c>
      <c r="R3063" s="3" t="s">
        <v>3112</v>
      </c>
      <c r="S3063" s="3">
        <v>26.880000000000003</v>
      </c>
      <c r="T3063" s="3">
        <v>8</v>
      </c>
      <c r="U3063" s="3">
        <v>0.2</v>
      </c>
      <c r="V3063" s="3">
        <v>9.743999999999998</v>
      </c>
    </row>
    <row r="3064" spans="1:22" ht="14.25" customHeight="1" x14ac:dyDescent="0.25">
      <c r="A3064" s="3">
        <v>3063</v>
      </c>
      <c r="B3064" s="3" t="s">
        <v>6274</v>
      </c>
      <c r="C3064" s="4">
        <f>YEAR(Table_1[[#This Row],[Order Date]])</f>
        <v>2012</v>
      </c>
      <c r="D3064" s="9">
        <v>41240</v>
      </c>
      <c r="E3064" s="3">
        <v>41242</v>
      </c>
      <c r="F3064" s="3" t="s">
        <v>188</v>
      </c>
      <c r="G3064" s="3" t="s">
        <v>2109</v>
      </c>
      <c r="H3064" s="3" t="s">
        <v>2110</v>
      </c>
      <c r="I3064" s="3" t="s">
        <v>41</v>
      </c>
      <c r="J3064" s="3" t="s">
        <v>27</v>
      </c>
      <c r="K3064" s="3" t="s">
        <v>606</v>
      </c>
      <c r="L3064" s="3" t="s">
        <v>245</v>
      </c>
      <c r="M3064" s="3">
        <v>19711</v>
      </c>
      <c r="N3064" s="3" t="s">
        <v>148</v>
      </c>
      <c r="O3064" s="3" t="s">
        <v>6275</v>
      </c>
      <c r="P3064" s="3" t="s">
        <v>71</v>
      </c>
      <c r="Q3064" s="3" t="s">
        <v>72</v>
      </c>
      <c r="R3064" s="3" t="s">
        <v>6276</v>
      </c>
      <c r="S3064" s="3">
        <v>83.97</v>
      </c>
      <c r="T3064" s="3">
        <v>3</v>
      </c>
      <c r="U3064" s="3">
        <v>0</v>
      </c>
      <c r="V3064" s="3">
        <v>23.511599999999998</v>
      </c>
    </row>
    <row r="3065" spans="1:22" ht="14.25" customHeight="1" x14ac:dyDescent="0.25">
      <c r="A3065" s="3">
        <v>3064</v>
      </c>
      <c r="B3065" s="3" t="s">
        <v>6274</v>
      </c>
      <c r="C3065" s="4">
        <f>YEAR(Table_1[[#This Row],[Order Date]])</f>
        <v>2012</v>
      </c>
      <c r="D3065" s="9">
        <v>41240</v>
      </c>
      <c r="E3065" s="3">
        <v>41242</v>
      </c>
      <c r="F3065" s="3" t="s">
        <v>188</v>
      </c>
      <c r="G3065" s="3" t="s">
        <v>2109</v>
      </c>
      <c r="H3065" s="3" t="s">
        <v>2110</v>
      </c>
      <c r="I3065" s="3" t="s">
        <v>41</v>
      </c>
      <c r="J3065" s="3" t="s">
        <v>27</v>
      </c>
      <c r="K3065" s="3" t="s">
        <v>606</v>
      </c>
      <c r="L3065" s="3" t="s">
        <v>245</v>
      </c>
      <c r="M3065" s="3">
        <v>19711</v>
      </c>
      <c r="N3065" s="3" t="s">
        <v>148</v>
      </c>
      <c r="O3065" s="3" t="s">
        <v>6277</v>
      </c>
      <c r="P3065" s="3" t="s">
        <v>71</v>
      </c>
      <c r="Q3065" s="3" t="s">
        <v>161</v>
      </c>
      <c r="R3065" s="3" t="s">
        <v>6278</v>
      </c>
      <c r="S3065" s="3">
        <v>104.97</v>
      </c>
      <c r="T3065" s="3">
        <v>3</v>
      </c>
      <c r="U3065" s="3">
        <v>0</v>
      </c>
      <c r="V3065" s="3">
        <v>7.3479000000000028</v>
      </c>
    </row>
    <row r="3066" spans="1:22" ht="14.25" customHeight="1" x14ac:dyDescent="0.25">
      <c r="A3066" s="3">
        <v>3065</v>
      </c>
      <c r="B3066" s="3" t="s">
        <v>6279</v>
      </c>
      <c r="C3066" s="4">
        <f>YEAR(Table_1[[#This Row],[Order Date]])</f>
        <v>2014</v>
      </c>
      <c r="D3066" s="9">
        <v>41712</v>
      </c>
      <c r="E3066" s="3">
        <v>41717</v>
      </c>
      <c r="F3066" s="3" t="s">
        <v>23</v>
      </c>
      <c r="G3066" s="3" t="s">
        <v>6280</v>
      </c>
      <c r="H3066" s="3" t="s">
        <v>6281</v>
      </c>
      <c r="I3066" s="3" t="s">
        <v>102</v>
      </c>
      <c r="J3066" s="3" t="s">
        <v>27</v>
      </c>
      <c r="K3066" s="3" t="s">
        <v>5468</v>
      </c>
      <c r="L3066" s="3" t="s">
        <v>668</v>
      </c>
      <c r="M3066" s="3">
        <v>87105</v>
      </c>
      <c r="N3066" s="3" t="s">
        <v>44</v>
      </c>
      <c r="O3066" s="3" t="s">
        <v>349</v>
      </c>
      <c r="P3066" s="3" t="s">
        <v>46</v>
      </c>
      <c r="Q3066" s="3" t="s">
        <v>59</v>
      </c>
      <c r="R3066" s="3" t="s">
        <v>350</v>
      </c>
      <c r="S3066" s="3">
        <v>90.8</v>
      </c>
      <c r="T3066" s="3">
        <v>8</v>
      </c>
      <c r="U3066" s="3">
        <v>0</v>
      </c>
      <c r="V3066" s="3">
        <v>25.424000000000007</v>
      </c>
    </row>
    <row r="3067" spans="1:22" ht="14.25" customHeight="1" x14ac:dyDescent="0.25">
      <c r="A3067" s="3">
        <v>3066</v>
      </c>
      <c r="B3067" s="3" t="s">
        <v>6279</v>
      </c>
      <c r="C3067" s="4">
        <f>YEAR(Table_1[[#This Row],[Order Date]])</f>
        <v>2014</v>
      </c>
      <c r="D3067" s="9">
        <v>41712</v>
      </c>
      <c r="E3067" s="3">
        <v>41717</v>
      </c>
      <c r="F3067" s="3" t="s">
        <v>23</v>
      </c>
      <c r="G3067" s="3" t="s">
        <v>6280</v>
      </c>
      <c r="H3067" s="3" t="s">
        <v>6281</v>
      </c>
      <c r="I3067" s="3" t="s">
        <v>102</v>
      </c>
      <c r="J3067" s="3" t="s">
        <v>27</v>
      </c>
      <c r="K3067" s="3" t="s">
        <v>5468</v>
      </c>
      <c r="L3067" s="3" t="s">
        <v>668</v>
      </c>
      <c r="M3067" s="3">
        <v>87105</v>
      </c>
      <c r="N3067" s="3" t="s">
        <v>44</v>
      </c>
      <c r="O3067" s="3" t="s">
        <v>2817</v>
      </c>
      <c r="P3067" s="3" t="s">
        <v>71</v>
      </c>
      <c r="Q3067" s="3" t="s">
        <v>72</v>
      </c>
      <c r="R3067" s="3" t="s">
        <v>2818</v>
      </c>
      <c r="S3067" s="3">
        <v>140.73599999999999</v>
      </c>
      <c r="T3067" s="3">
        <v>8</v>
      </c>
      <c r="U3067" s="3">
        <v>0.2</v>
      </c>
      <c r="V3067" s="3">
        <v>49.257599999999996</v>
      </c>
    </row>
    <row r="3068" spans="1:22" ht="14.25" customHeight="1" x14ac:dyDescent="0.25">
      <c r="A3068" s="3">
        <v>3067</v>
      </c>
      <c r="B3068" s="3" t="s">
        <v>6279</v>
      </c>
      <c r="C3068" s="4">
        <f>YEAR(Table_1[[#This Row],[Order Date]])</f>
        <v>2014</v>
      </c>
      <c r="D3068" s="9">
        <v>41712</v>
      </c>
      <c r="E3068" s="3">
        <v>41717</v>
      </c>
      <c r="F3068" s="3" t="s">
        <v>23</v>
      </c>
      <c r="G3068" s="3" t="s">
        <v>6280</v>
      </c>
      <c r="H3068" s="3" t="s">
        <v>6281</v>
      </c>
      <c r="I3068" s="3" t="s">
        <v>102</v>
      </c>
      <c r="J3068" s="3" t="s">
        <v>27</v>
      </c>
      <c r="K3068" s="3" t="s">
        <v>5468</v>
      </c>
      <c r="L3068" s="3" t="s">
        <v>668</v>
      </c>
      <c r="M3068" s="3">
        <v>87105</v>
      </c>
      <c r="N3068" s="3" t="s">
        <v>44</v>
      </c>
      <c r="O3068" s="3" t="s">
        <v>6282</v>
      </c>
      <c r="P3068" s="3" t="s">
        <v>71</v>
      </c>
      <c r="Q3068" s="3" t="s">
        <v>161</v>
      </c>
      <c r="R3068" s="3" t="s">
        <v>6283</v>
      </c>
      <c r="S3068" s="3">
        <v>214.95000000000002</v>
      </c>
      <c r="T3068" s="3">
        <v>5</v>
      </c>
      <c r="U3068" s="3">
        <v>0</v>
      </c>
      <c r="V3068" s="3">
        <v>88.129500000000007</v>
      </c>
    </row>
    <row r="3069" spans="1:22" ht="14.25" customHeight="1" x14ac:dyDescent="0.25">
      <c r="A3069" s="3">
        <v>3068</v>
      </c>
      <c r="B3069" s="3" t="s">
        <v>6279</v>
      </c>
      <c r="C3069" s="4">
        <f>YEAR(Table_1[[#This Row],[Order Date]])</f>
        <v>2014</v>
      </c>
      <c r="D3069" s="9">
        <v>41712</v>
      </c>
      <c r="E3069" s="3">
        <v>41717</v>
      </c>
      <c r="F3069" s="3" t="s">
        <v>23</v>
      </c>
      <c r="G3069" s="3" t="s">
        <v>6280</v>
      </c>
      <c r="H3069" s="3" t="s">
        <v>6281</v>
      </c>
      <c r="I3069" s="3" t="s">
        <v>102</v>
      </c>
      <c r="J3069" s="3" t="s">
        <v>27</v>
      </c>
      <c r="K3069" s="3" t="s">
        <v>5468</v>
      </c>
      <c r="L3069" s="3" t="s">
        <v>668</v>
      </c>
      <c r="M3069" s="3">
        <v>87105</v>
      </c>
      <c r="N3069" s="3" t="s">
        <v>44</v>
      </c>
      <c r="O3069" s="3" t="s">
        <v>6284</v>
      </c>
      <c r="P3069" s="3" t="s">
        <v>46</v>
      </c>
      <c r="Q3069" s="3" t="s">
        <v>90</v>
      </c>
      <c r="R3069" s="3" t="s">
        <v>6285</v>
      </c>
      <c r="S3069" s="3">
        <v>45.36</v>
      </c>
      <c r="T3069" s="3">
        <v>7</v>
      </c>
      <c r="U3069" s="3">
        <v>0</v>
      </c>
      <c r="V3069" s="3">
        <v>21.772800000000004</v>
      </c>
    </row>
    <row r="3070" spans="1:22" ht="14.25" customHeight="1" x14ac:dyDescent="0.25">
      <c r="A3070" s="3">
        <v>3069</v>
      </c>
      <c r="B3070" s="3" t="s">
        <v>6279</v>
      </c>
      <c r="C3070" s="4">
        <f>YEAR(Table_1[[#This Row],[Order Date]])</f>
        <v>2014</v>
      </c>
      <c r="D3070" s="9">
        <v>41712</v>
      </c>
      <c r="E3070" s="3">
        <v>41717</v>
      </c>
      <c r="F3070" s="3" t="s">
        <v>23</v>
      </c>
      <c r="G3070" s="3" t="s">
        <v>6280</v>
      </c>
      <c r="H3070" s="3" t="s">
        <v>6281</v>
      </c>
      <c r="I3070" s="3" t="s">
        <v>102</v>
      </c>
      <c r="J3070" s="3" t="s">
        <v>27</v>
      </c>
      <c r="K3070" s="3" t="s">
        <v>5468</v>
      </c>
      <c r="L3070" s="3" t="s">
        <v>668</v>
      </c>
      <c r="M3070" s="3">
        <v>87105</v>
      </c>
      <c r="N3070" s="3" t="s">
        <v>44</v>
      </c>
      <c r="O3070" s="3" t="s">
        <v>5854</v>
      </c>
      <c r="P3070" s="3" t="s">
        <v>46</v>
      </c>
      <c r="Q3070" s="3" t="s">
        <v>90</v>
      </c>
      <c r="R3070" s="3" t="s">
        <v>5855</v>
      </c>
      <c r="S3070" s="3">
        <v>288.24</v>
      </c>
      <c r="T3070" s="3">
        <v>6</v>
      </c>
      <c r="U3070" s="3">
        <v>0</v>
      </c>
      <c r="V3070" s="3">
        <v>138.35519999999997</v>
      </c>
    </row>
    <row r="3071" spans="1:22" ht="14.25" customHeight="1" x14ac:dyDescent="0.25">
      <c r="A3071" s="3">
        <v>3070</v>
      </c>
      <c r="B3071" s="3" t="s">
        <v>6286</v>
      </c>
      <c r="C3071" s="4">
        <f>YEAR(Table_1[[#This Row],[Order Date]])</f>
        <v>2014</v>
      </c>
      <c r="D3071" s="9">
        <v>41974</v>
      </c>
      <c r="E3071" s="3">
        <v>41974</v>
      </c>
      <c r="F3071" s="3" t="s">
        <v>1290</v>
      </c>
      <c r="G3071" s="3" t="s">
        <v>4479</v>
      </c>
      <c r="H3071" s="3" t="s">
        <v>4480</v>
      </c>
      <c r="I3071" s="3" t="s">
        <v>102</v>
      </c>
      <c r="J3071" s="3" t="s">
        <v>27</v>
      </c>
      <c r="K3071" s="3" t="s">
        <v>2835</v>
      </c>
      <c r="L3071" s="3" t="s">
        <v>498</v>
      </c>
      <c r="M3071" s="3">
        <v>43615</v>
      </c>
      <c r="N3071" s="3" t="s">
        <v>148</v>
      </c>
      <c r="O3071" s="3" t="s">
        <v>6203</v>
      </c>
      <c r="P3071" s="3" t="s">
        <v>46</v>
      </c>
      <c r="Q3071" s="3" t="s">
        <v>78</v>
      </c>
      <c r="R3071" s="3" t="s">
        <v>6204</v>
      </c>
      <c r="S3071" s="3">
        <v>663.93600000000004</v>
      </c>
      <c r="T3071" s="3">
        <v>4</v>
      </c>
      <c r="U3071" s="3">
        <v>0.2</v>
      </c>
      <c r="V3071" s="3">
        <v>82.991999999999877</v>
      </c>
    </row>
    <row r="3072" spans="1:22" ht="14.25" customHeight="1" x14ac:dyDescent="0.25">
      <c r="A3072" s="3">
        <v>3071</v>
      </c>
      <c r="B3072" s="3" t="s">
        <v>6287</v>
      </c>
      <c r="C3072" s="4">
        <f>YEAR(Table_1[[#This Row],[Order Date]])</f>
        <v>2011</v>
      </c>
      <c r="D3072" s="9">
        <v>40864</v>
      </c>
      <c r="E3072" s="3">
        <v>40869</v>
      </c>
      <c r="F3072" s="3" t="s">
        <v>50</v>
      </c>
      <c r="G3072" s="3" t="s">
        <v>2394</v>
      </c>
      <c r="H3072" s="3" t="s">
        <v>2395</v>
      </c>
      <c r="I3072" s="3" t="s">
        <v>41</v>
      </c>
      <c r="J3072" s="3" t="s">
        <v>27</v>
      </c>
      <c r="K3072" s="3" t="s">
        <v>606</v>
      </c>
      <c r="L3072" s="3" t="s">
        <v>245</v>
      </c>
      <c r="M3072" s="3">
        <v>19711</v>
      </c>
      <c r="N3072" s="3" t="s">
        <v>148</v>
      </c>
      <c r="O3072" s="3" t="s">
        <v>4273</v>
      </c>
      <c r="P3072" s="3" t="s">
        <v>46</v>
      </c>
      <c r="Q3072" s="3" t="s">
        <v>59</v>
      </c>
      <c r="R3072" s="3" t="s">
        <v>4274</v>
      </c>
      <c r="S3072" s="3">
        <v>2934.33</v>
      </c>
      <c r="T3072" s="3">
        <v>7</v>
      </c>
      <c r="U3072" s="3">
        <v>0</v>
      </c>
      <c r="V3072" s="3">
        <v>792.26910000000021</v>
      </c>
    </row>
    <row r="3073" spans="1:22" ht="14.25" customHeight="1" x14ac:dyDescent="0.25">
      <c r="A3073" s="3">
        <v>3072</v>
      </c>
      <c r="B3073" s="3" t="s">
        <v>6287</v>
      </c>
      <c r="C3073" s="4">
        <f>YEAR(Table_1[[#This Row],[Order Date]])</f>
        <v>2011</v>
      </c>
      <c r="D3073" s="9">
        <v>40864</v>
      </c>
      <c r="E3073" s="3">
        <v>40869</v>
      </c>
      <c r="F3073" s="3" t="s">
        <v>50</v>
      </c>
      <c r="G3073" s="3" t="s">
        <v>2394</v>
      </c>
      <c r="H3073" s="3" t="s">
        <v>2395</v>
      </c>
      <c r="I3073" s="3" t="s">
        <v>41</v>
      </c>
      <c r="J3073" s="3" t="s">
        <v>27</v>
      </c>
      <c r="K3073" s="3" t="s">
        <v>606</v>
      </c>
      <c r="L3073" s="3" t="s">
        <v>245</v>
      </c>
      <c r="M3073" s="3">
        <v>19711</v>
      </c>
      <c r="N3073" s="3" t="s">
        <v>148</v>
      </c>
      <c r="O3073" s="3" t="s">
        <v>6288</v>
      </c>
      <c r="P3073" s="3" t="s">
        <v>32</v>
      </c>
      <c r="Q3073" s="3" t="s">
        <v>65</v>
      </c>
      <c r="R3073" s="3" t="s">
        <v>6289</v>
      </c>
      <c r="S3073" s="3">
        <v>124.41</v>
      </c>
      <c r="T3073" s="3">
        <v>3</v>
      </c>
      <c r="U3073" s="3">
        <v>0</v>
      </c>
      <c r="V3073" s="3">
        <v>14.929199999999994</v>
      </c>
    </row>
    <row r="3074" spans="1:22" ht="14.25" customHeight="1" x14ac:dyDescent="0.25">
      <c r="A3074" s="3">
        <v>3073</v>
      </c>
      <c r="B3074" s="3" t="s">
        <v>6287</v>
      </c>
      <c r="C3074" s="4">
        <f>YEAR(Table_1[[#This Row],[Order Date]])</f>
        <v>2011</v>
      </c>
      <c r="D3074" s="9">
        <v>40864</v>
      </c>
      <c r="E3074" s="3">
        <v>40869</v>
      </c>
      <c r="F3074" s="3" t="s">
        <v>50</v>
      </c>
      <c r="G3074" s="3" t="s">
        <v>2394</v>
      </c>
      <c r="H3074" s="3" t="s">
        <v>2395</v>
      </c>
      <c r="I3074" s="3" t="s">
        <v>41</v>
      </c>
      <c r="J3074" s="3" t="s">
        <v>27</v>
      </c>
      <c r="K3074" s="3" t="s">
        <v>606</v>
      </c>
      <c r="L3074" s="3" t="s">
        <v>245</v>
      </c>
      <c r="M3074" s="3">
        <v>19711</v>
      </c>
      <c r="N3074" s="3" t="s">
        <v>148</v>
      </c>
      <c r="O3074" s="3" t="s">
        <v>2662</v>
      </c>
      <c r="P3074" s="3" t="s">
        <v>46</v>
      </c>
      <c r="Q3074" s="3" t="s">
        <v>68</v>
      </c>
      <c r="R3074" s="3" t="s">
        <v>2663</v>
      </c>
      <c r="S3074" s="3">
        <v>57.75</v>
      </c>
      <c r="T3074" s="3">
        <v>5</v>
      </c>
      <c r="U3074" s="3">
        <v>0</v>
      </c>
      <c r="V3074" s="3">
        <v>26.564999999999998</v>
      </c>
    </row>
    <row r="3075" spans="1:22" ht="14.25" customHeight="1" x14ac:dyDescent="0.25">
      <c r="A3075" s="3">
        <v>3074</v>
      </c>
      <c r="B3075" s="3" t="s">
        <v>6290</v>
      </c>
      <c r="C3075" s="4">
        <f>YEAR(Table_1[[#This Row],[Order Date]])</f>
        <v>2013</v>
      </c>
      <c r="D3075" s="9">
        <v>41277</v>
      </c>
      <c r="E3075" s="3">
        <v>41279</v>
      </c>
      <c r="F3075" s="3" t="s">
        <v>188</v>
      </c>
      <c r="G3075" s="3" t="s">
        <v>1990</v>
      </c>
      <c r="H3075" s="3" t="s">
        <v>1991</v>
      </c>
      <c r="I3075" s="3" t="s">
        <v>26</v>
      </c>
      <c r="J3075" s="3" t="s">
        <v>27</v>
      </c>
      <c r="K3075" s="3" t="s">
        <v>42</v>
      </c>
      <c r="L3075" s="3" t="s">
        <v>43</v>
      </c>
      <c r="M3075" s="3">
        <v>90045</v>
      </c>
      <c r="N3075" s="3" t="s">
        <v>44</v>
      </c>
      <c r="O3075" s="3" t="s">
        <v>5197</v>
      </c>
      <c r="P3075" s="3" t="s">
        <v>46</v>
      </c>
      <c r="Q3075" s="3" t="s">
        <v>59</v>
      </c>
      <c r="R3075" s="3" t="s">
        <v>5198</v>
      </c>
      <c r="S3075" s="3">
        <v>114.46</v>
      </c>
      <c r="T3075" s="3">
        <v>2</v>
      </c>
      <c r="U3075" s="3">
        <v>0</v>
      </c>
      <c r="V3075" s="3">
        <v>28.614999999999995</v>
      </c>
    </row>
    <row r="3076" spans="1:22" ht="14.25" customHeight="1" x14ac:dyDescent="0.25">
      <c r="A3076" s="3">
        <v>3075</v>
      </c>
      <c r="B3076" s="3" t="s">
        <v>6291</v>
      </c>
      <c r="C3076" s="4">
        <f>YEAR(Table_1[[#This Row],[Order Date]])</f>
        <v>2012</v>
      </c>
      <c r="D3076" s="9">
        <v>41185</v>
      </c>
      <c r="E3076" s="3">
        <v>41190</v>
      </c>
      <c r="F3076" s="3" t="s">
        <v>50</v>
      </c>
      <c r="G3076" s="3" t="s">
        <v>805</v>
      </c>
      <c r="H3076" s="3" t="s">
        <v>806</v>
      </c>
      <c r="I3076" s="3" t="s">
        <v>26</v>
      </c>
      <c r="J3076" s="3" t="s">
        <v>27</v>
      </c>
      <c r="K3076" s="3" t="s">
        <v>42</v>
      </c>
      <c r="L3076" s="3" t="s">
        <v>43</v>
      </c>
      <c r="M3076" s="3">
        <v>90032</v>
      </c>
      <c r="N3076" s="3" t="s">
        <v>44</v>
      </c>
      <c r="O3076" s="3" t="s">
        <v>2462</v>
      </c>
      <c r="P3076" s="3" t="s">
        <v>32</v>
      </c>
      <c r="Q3076" s="3" t="s">
        <v>33</v>
      </c>
      <c r="R3076" s="3" t="s">
        <v>2463</v>
      </c>
      <c r="S3076" s="3">
        <v>120.666</v>
      </c>
      <c r="T3076" s="3">
        <v>2</v>
      </c>
      <c r="U3076" s="3">
        <v>0.15</v>
      </c>
      <c r="V3076" s="3">
        <v>18.454800000000002</v>
      </c>
    </row>
    <row r="3077" spans="1:22" ht="14.25" customHeight="1" x14ac:dyDescent="0.25">
      <c r="A3077" s="3">
        <v>3076</v>
      </c>
      <c r="B3077" s="3" t="s">
        <v>6292</v>
      </c>
      <c r="C3077" s="4">
        <f>YEAR(Table_1[[#This Row],[Order Date]])</f>
        <v>2011</v>
      </c>
      <c r="D3077" s="9">
        <v>40744</v>
      </c>
      <c r="E3077" s="3">
        <v>40748</v>
      </c>
      <c r="F3077" s="3" t="s">
        <v>50</v>
      </c>
      <c r="G3077" s="3" t="s">
        <v>3814</v>
      </c>
      <c r="H3077" s="3" t="s">
        <v>3815</v>
      </c>
      <c r="I3077" s="3" t="s">
        <v>102</v>
      </c>
      <c r="J3077" s="3" t="s">
        <v>27</v>
      </c>
      <c r="K3077" s="3" t="s">
        <v>815</v>
      </c>
      <c r="L3077" s="3" t="s">
        <v>104</v>
      </c>
      <c r="M3077" s="3">
        <v>75217</v>
      </c>
      <c r="N3077" s="3" t="s">
        <v>105</v>
      </c>
      <c r="O3077" s="3" t="s">
        <v>1516</v>
      </c>
      <c r="P3077" s="3" t="s">
        <v>46</v>
      </c>
      <c r="Q3077" s="3" t="s">
        <v>59</v>
      </c>
      <c r="R3077" s="3" t="s">
        <v>1517</v>
      </c>
      <c r="S3077" s="3">
        <v>342.86400000000003</v>
      </c>
      <c r="T3077" s="3">
        <v>3</v>
      </c>
      <c r="U3077" s="3">
        <v>0.2</v>
      </c>
      <c r="V3077" s="3">
        <v>38.572199999999953</v>
      </c>
    </row>
    <row r="3078" spans="1:22" ht="14.25" customHeight="1" x14ac:dyDescent="0.25">
      <c r="A3078" s="3">
        <v>3077</v>
      </c>
      <c r="B3078" s="3" t="s">
        <v>6292</v>
      </c>
      <c r="C3078" s="4">
        <f>YEAR(Table_1[[#This Row],[Order Date]])</f>
        <v>2011</v>
      </c>
      <c r="D3078" s="9">
        <v>40744</v>
      </c>
      <c r="E3078" s="3">
        <v>40748</v>
      </c>
      <c r="F3078" s="3" t="s">
        <v>50</v>
      </c>
      <c r="G3078" s="3" t="s">
        <v>3814</v>
      </c>
      <c r="H3078" s="3" t="s">
        <v>3815</v>
      </c>
      <c r="I3078" s="3" t="s">
        <v>102</v>
      </c>
      <c r="J3078" s="3" t="s">
        <v>27</v>
      </c>
      <c r="K3078" s="3" t="s">
        <v>815</v>
      </c>
      <c r="L3078" s="3" t="s">
        <v>104</v>
      </c>
      <c r="M3078" s="3">
        <v>75217</v>
      </c>
      <c r="N3078" s="3" t="s">
        <v>105</v>
      </c>
      <c r="O3078" s="3" t="s">
        <v>3505</v>
      </c>
      <c r="P3078" s="3" t="s">
        <v>32</v>
      </c>
      <c r="Q3078" s="3" t="s">
        <v>65</v>
      </c>
      <c r="R3078" s="3" t="s">
        <v>3506</v>
      </c>
      <c r="S3078" s="3">
        <v>16.739999999999998</v>
      </c>
      <c r="T3078" s="3">
        <v>5</v>
      </c>
      <c r="U3078" s="3">
        <v>0.6</v>
      </c>
      <c r="V3078" s="3">
        <v>-14.228999999999997</v>
      </c>
    </row>
    <row r="3079" spans="1:22" ht="14.25" customHeight="1" x14ac:dyDescent="0.25">
      <c r="A3079" s="3">
        <v>3078</v>
      </c>
      <c r="B3079" s="3" t="s">
        <v>6292</v>
      </c>
      <c r="C3079" s="4">
        <f>YEAR(Table_1[[#This Row],[Order Date]])</f>
        <v>2011</v>
      </c>
      <c r="D3079" s="9">
        <v>40744</v>
      </c>
      <c r="E3079" s="3">
        <v>40748</v>
      </c>
      <c r="F3079" s="3" t="s">
        <v>50</v>
      </c>
      <c r="G3079" s="3" t="s">
        <v>3814</v>
      </c>
      <c r="H3079" s="3" t="s">
        <v>3815</v>
      </c>
      <c r="I3079" s="3" t="s">
        <v>102</v>
      </c>
      <c r="J3079" s="3" t="s">
        <v>27</v>
      </c>
      <c r="K3079" s="3" t="s">
        <v>815</v>
      </c>
      <c r="L3079" s="3" t="s">
        <v>104</v>
      </c>
      <c r="M3079" s="3">
        <v>75217</v>
      </c>
      <c r="N3079" s="3" t="s">
        <v>105</v>
      </c>
      <c r="O3079" s="3" t="s">
        <v>1872</v>
      </c>
      <c r="P3079" s="3" t="s">
        <v>32</v>
      </c>
      <c r="Q3079" s="3" t="s">
        <v>36</v>
      </c>
      <c r="R3079" s="3" t="s">
        <v>1873</v>
      </c>
      <c r="S3079" s="3">
        <v>981.37199999999996</v>
      </c>
      <c r="T3079" s="3">
        <v>2</v>
      </c>
      <c r="U3079" s="3">
        <v>0.3</v>
      </c>
      <c r="V3079" s="3">
        <v>-140.19599999999997</v>
      </c>
    </row>
    <row r="3080" spans="1:22" ht="14.25" customHeight="1" x14ac:dyDescent="0.25">
      <c r="A3080" s="3">
        <v>3079</v>
      </c>
      <c r="B3080" s="3" t="s">
        <v>6293</v>
      </c>
      <c r="C3080" s="4">
        <f>YEAR(Table_1[[#This Row],[Order Date]])</f>
        <v>2011</v>
      </c>
      <c r="D3080" s="9">
        <v>40684</v>
      </c>
      <c r="E3080" s="3">
        <v>40688</v>
      </c>
      <c r="F3080" s="3" t="s">
        <v>50</v>
      </c>
      <c r="G3080" s="3" t="s">
        <v>3396</v>
      </c>
      <c r="H3080" s="3" t="s">
        <v>3397</v>
      </c>
      <c r="I3080" s="3" t="s">
        <v>102</v>
      </c>
      <c r="J3080" s="3" t="s">
        <v>27</v>
      </c>
      <c r="K3080" s="3" t="s">
        <v>947</v>
      </c>
      <c r="L3080" s="3" t="s">
        <v>43</v>
      </c>
      <c r="M3080" s="3">
        <v>92037</v>
      </c>
      <c r="N3080" s="3" t="s">
        <v>44</v>
      </c>
      <c r="O3080" s="3" t="s">
        <v>770</v>
      </c>
      <c r="P3080" s="3" t="s">
        <v>46</v>
      </c>
      <c r="Q3080" s="3" t="s">
        <v>68</v>
      </c>
      <c r="R3080" s="3" t="s">
        <v>771</v>
      </c>
      <c r="S3080" s="3">
        <v>31.84</v>
      </c>
      <c r="T3080" s="3">
        <v>8</v>
      </c>
      <c r="U3080" s="3">
        <v>0</v>
      </c>
      <c r="V3080" s="3">
        <v>10.507199999999997</v>
      </c>
    </row>
    <row r="3081" spans="1:22" ht="14.25" customHeight="1" x14ac:dyDescent="0.25">
      <c r="A3081" s="3">
        <v>3080</v>
      </c>
      <c r="B3081" s="3" t="s">
        <v>6294</v>
      </c>
      <c r="C3081" s="4">
        <f>YEAR(Table_1[[#This Row],[Order Date]])</f>
        <v>2014</v>
      </c>
      <c r="D3081" s="9">
        <v>41887</v>
      </c>
      <c r="E3081" s="3">
        <v>41888</v>
      </c>
      <c r="F3081" s="3" t="s">
        <v>188</v>
      </c>
      <c r="G3081" s="3" t="s">
        <v>6295</v>
      </c>
      <c r="H3081" s="3" t="s">
        <v>6296</v>
      </c>
      <c r="I3081" s="3" t="s">
        <v>102</v>
      </c>
      <c r="J3081" s="3" t="s">
        <v>27</v>
      </c>
      <c r="K3081" s="3" t="s">
        <v>6122</v>
      </c>
      <c r="L3081" s="3" t="s">
        <v>43</v>
      </c>
      <c r="M3081" s="3">
        <v>92307</v>
      </c>
      <c r="N3081" s="3" t="s">
        <v>44</v>
      </c>
      <c r="O3081" s="3" t="s">
        <v>2274</v>
      </c>
      <c r="P3081" s="3" t="s">
        <v>46</v>
      </c>
      <c r="Q3081" s="3" t="s">
        <v>90</v>
      </c>
      <c r="R3081" s="3" t="s">
        <v>2275</v>
      </c>
      <c r="S3081" s="3">
        <v>12.96</v>
      </c>
      <c r="T3081" s="3">
        <v>2</v>
      </c>
      <c r="U3081" s="3">
        <v>0</v>
      </c>
      <c r="V3081" s="3">
        <v>6.2208000000000006</v>
      </c>
    </row>
    <row r="3082" spans="1:22" ht="14.25" customHeight="1" x14ac:dyDescent="0.25">
      <c r="A3082" s="3">
        <v>3081</v>
      </c>
      <c r="B3082" s="3" t="s">
        <v>6294</v>
      </c>
      <c r="C3082" s="4">
        <f>YEAR(Table_1[[#This Row],[Order Date]])</f>
        <v>2014</v>
      </c>
      <c r="D3082" s="9">
        <v>41887</v>
      </c>
      <c r="E3082" s="3">
        <v>41888</v>
      </c>
      <c r="F3082" s="3" t="s">
        <v>188</v>
      </c>
      <c r="G3082" s="3" t="s">
        <v>6295</v>
      </c>
      <c r="H3082" s="3" t="s">
        <v>6296</v>
      </c>
      <c r="I3082" s="3" t="s">
        <v>102</v>
      </c>
      <c r="J3082" s="3" t="s">
        <v>27</v>
      </c>
      <c r="K3082" s="3" t="s">
        <v>6122</v>
      </c>
      <c r="L3082" s="3" t="s">
        <v>43</v>
      </c>
      <c r="M3082" s="3">
        <v>92307</v>
      </c>
      <c r="N3082" s="3" t="s">
        <v>44</v>
      </c>
      <c r="O3082" s="3" t="s">
        <v>3247</v>
      </c>
      <c r="P3082" s="3" t="s">
        <v>71</v>
      </c>
      <c r="Q3082" s="3" t="s">
        <v>72</v>
      </c>
      <c r="R3082" s="3" t="s">
        <v>3248</v>
      </c>
      <c r="S3082" s="3">
        <v>43.176000000000002</v>
      </c>
      <c r="T3082" s="3">
        <v>3</v>
      </c>
      <c r="U3082" s="3">
        <v>0.2</v>
      </c>
      <c r="V3082" s="3">
        <v>15.111599999999999</v>
      </c>
    </row>
    <row r="3083" spans="1:22" ht="14.25" customHeight="1" x14ac:dyDescent="0.25">
      <c r="A3083" s="3">
        <v>3082</v>
      </c>
      <c r="B3083" s="3" t="s">
        <v>6297</v>
      </c>
      <c r="C3083" s="4">
        <f>YEAR(Table_1[[#This Row],[Order Date]])</f>
        <v>2014</v>
      </c>
      <c r="D3083" s="9">
        <v>41787</v>
      </c>
      <c r="E3083" s="3">
        <v>41793</v>
      </c>
      <c r="F3083" s="3" t="s">
        <v>50</v>
      </c>
      <c r="G3083" s="3" t="s">
        <v>930</v>
      </c>
      <c r="H3083" s="3" t="s">
        <v>931</v>
      </c>
      <c r="I3083" s="3" t="s">
        <v>102</v>
      </c>
      <c r="J3083" s="3" t="s">
        <v>27</v>
      </c>
      <c r="K3083" s="3" t="s">
        <v>1473</v>
      </c>
      <c r="L3083" s="3" t="s">
        <v>29</v>
      </c>
      <c r="M3083" s="3">
        <v>40214</v>
      </c>
      <c r="N3083" s="3" t="s">
        <v>30</v>
      </c>
      <c r="O3083" s="3" t="s">
        <v>2750</v>
      </c>
      <c r="P3083" s="3" t="s">
        <v>46</v>
      </c>
      <c r="Q3083" s="3" t="s">
        <v>75</v>
      </c>
      <c r="R3083" s="3" t="s">
        <v>2751</v>
      </c>
      <c r="S3083" s="3">
        <v>58.34</v>
      </c>
      <c r="T3083" s="3">
        <v>2</v>
      </c>
      <c r="U3083" s="3">
        <v>0</v>
      </c>
      <c r="V3083" s="3">
        <v>28.0032</v>
      </c>
    </row>
    <row r="3084" spans="1:22" ht="14.25" customHeight="1" x14ac:dyDescent="0.25">
      <c r="A3084" s="3">
        <v>3083</v>
      </c>
      <c r="B3084" s="3" t="s">
        <v>6297</v>
      </c>
      <c r="C3084" s="4">
        <f>YEAR(Table_1[[#This Row],[Order Date]])</f>
        <v>2014</v>
      </c>
      <c r="D3084" s="9">
        <v>41787</v>
      </c>
      <c r="E3084" s="3">
        <v>41793</v>
      </c>
      <c r="F3084" s="3" t="s">
        <v>50</v>
      </c>
      <c r="G3084" s="3" t="s">
        <v>930</v>
      </c>
      <c r="H3084" s="3" t="s">
        <v>931</v>
      </c>
      <c r="I3084" s="3" t="s">
        <v>102</v>
      </c>
      <c r="J3084" s="3" t="s">
        <v>27</v>
      </c>
      <c r="K3084" s="3" t="s">
        <v>1473</v>
      </c>
      <c r="L3084" s="3" t="s">
        <v>29</v>
      </c>
      <c r="M3084" s="3">
        <v>40214</v>
      </c>
      <c r="N3084" s="3" t="s">
        <v>30</v>
      </c>
      <c r="O3084" s="3" t="s">
        <v>5786</v>
      </c>
      <c r="P3084" s="3" t="s">
        <v>71</v>
      </c>
      <c r="Q3084" s="3" t="s">
        <v>72</v>
      </c>
      <c r="R3084" s="3" t="s">
        <v>5787</v>
      </c>
      <c r="S3084" s="3">
        <v>539.97</v>
      </c>
      <c r="T3084" s="3">
        <v>3</v>
      </c>
      <c r="U3084" s="3">
        <v>0</v>
      </c>
      <c r="V3084" s="3">
        <v>134.99250000000001</v>
      </c>
    </row>
    <row r="3085" spans="1:22" ht="14.25" customHeight="1" x14ac:dyDescent="0.25">
      <c r="A3085" s="3">
        <v>3084</v>
      </c>
      <c r="B3085" s="3" t="s">
        <v>6298</v>
      </c>
      <c r="C3085" s="4">
        <f>YEAR(Table_1[[#This Row],[Order Date]])</f>
        <v>2011</v>
      </c>
      <c r="D3085" s="9">
        <v>40572</v>
      </c>
      <c r="E3085" s="3">
        <v>40578</v>
      </c>
      <c r="F3085" s="3" t="s">
        <v>50</v>
      </c>
      <c r="G3085" s="3" t="s">
        <v>1810</v>
      </c>
      <c r="H3085" s="3" t="s">
        <v>1811</v>
      </c>
      <c r="I3085" s="3" t="s">
        <v>26</v>
      </c>
      <c r="J3085" s="3" t="s">
        <v>27</v>
      </c>
      <c r="K3085" s="3" t="s">
        <v>266</v>
      </c>
      <c r="L3085" s="3" t="s">
        <v>267</v>
      </c>
      <c r="M3085" s="3">
        <v>10024</v>
      </c>
      <c r="N3085" s="3" t="s">
        <v>148</v>
      </c>
      <c r="O3085" s="3" t="s">
        <v>794</v>
      </c>
      <c r="P3085" s="3" t="s">
        <v>46</v>
      </c>
      <c r="Q3085" s="3" t="s">
        <v>75</v>
      </c>
      <c r="R3085" s="3" t="s">
        <v>795</v>
      </c>
      <c r="S3085" s="3">
        <v>3.9280000000000004</v>
      </c>
      <c r="T3085" s="3">
        <v>1</v>
      </c>
      <c r="U3085" s="3">
        <v>0.2</v>
      </c>
      <c r="V3085" s="3">
        <v>1.3256999999999999</v>
      </c>
    </row>
    <row r="3086" spans="1:22" ht="14.25" customHeight="1" x14ac:dyDescent="0.25">
      <c r="A3086" s="3">
        <v>3085</v>
      </c>
      <c r="B3086" s="3" t="s">
        <v>6299</v>
      </c>
      <c r="C3086" s="4">
        <f>YEAR(Table_1[[#This Row],[Order Date]])</f>
        <v>2014</v>
      </c>
      <c r="D3086" s="9">
        <v>41680</v>
      </c>
      <c r="E3086" s="3">
        <v>41685</v>
      </c>
      <c r="F3086" s="3" t="s">
        <v>50</v>
      </c>
      <c r="G3086" s="3" t="s">
        <v>5259</v>
      </c>
      <c r="H3086" s="3" t="s">
        <v>5260</v>
      </c>
      <c r="I3086" s="3" t="s">
        <v>26</v>
      </c>
      <c r="J3086" s="3" t="s">
        <v>27</v>
      </c>
      <c r="K3086" s="3" t="s">
        <v>184</v>
      </c>
      <c r="L3086" s="3" t="s">
        <v>104</v>
      </c>
      <c r="M3086" s="3">
        <v>77070</v>
      </c>
      <c r="N3086" s="3" t="s">
        <v>105</v>
      </c>
      <c r="O3086" s="3" t="s">
        <v>1511</v>
      </c>
      <c r="P3086" s="3" t="s">
        <v>46</v>
      </c>
      <c r="Q3086" s="3" t="s">
        <v>75</v>
      </c>
      <c r="R3086" s="3" t="s">
        <v>1512</v>
      </c>
      <c r="S3086" s="3">
        <v>252.78399999999996</v>
      </c>
      <c r="T3086" s="3">
        <v>4</v>
      </c>
      <c r="U3086" s="3">
        <v>0.8</v>
      </c>
      <c r="V3086" s="3">
        <v>-417.09360000000004</v>
      </c>
    </row>
    <row r="3087" spans="1:22" ht="14.25" customHeight="1" x14ac:dyDescent="0.25">
      <c r="A3087" s="3">
        <v>3086</v>
      </c>
      <c r="B3087" s="3" t="s">
        <v>6299</v>
      </c>
      <c r="C3087" s="4">
        <f>YEAR(Table_1[[#This Row],[Order Date]])</f>
        <v>2014</v>
      </c>
      <c r="D3087" s="9">
        <v>41680</v>
      </c>
      <c r="E3087" s="3">
        <v>41685</v>
      </c>
      <c r="F3087" s="3" t="s">
        <v>50</v>
      </c>
      <c r="G3087" s="3" t="s">
        <v>5259</v>
      </c>
      <c r="H3087" s="3" t="s">
        <v>5260</v>
      </c>
      <c r="I3087" s="3" t="s">
        <v>26</v>
      </c>
      <c r="J3087" s="3" t="s">
        <v>27</v>
      </c>
      <c r="K3087" s="3" t="s">
        <v>184</v>
      </c>
      <c r="L3087" s="3" t="s">
        <v>104</v>
      </c>
      <c r="M3087" s="3">
        <v>77070</v>
      </c>
      <c r="N3087" s="3" t="s">
        <v>105</v>
      </c>
      <c r="O3087" s="3" t="s">
        <v>2564</v>
      </c>
      <c r="P3087" s="3" t="s">
        <v>71</v>
      </c>
      <c r="Q3087" s="3" t="s">
        <v>161</v>
      </c>
      <c r="R3087" s="3" t="s">
        <v>2565</v>
      </c>
      <c r="S3087" s="3">
        <v>127.98399999999999</v>
      </c>
      <c r="T3087" s="3">
        <v>2</v>
      </c>
      <c r="U3087" s="3">
        <v>0.2</v>
      </c>
      <c r="V3087" s="3">
        <v>15.997999999999987</v>
      </c>
    </row>
    <row r="3088" spans="1:22" ht="14.25" customHeight="1" x14ac:dyDescent="0.25">
      <c r="A3088" s="3">
        <v>3087</v>
      </c>
      <c r="B3088" s="3" t="s">
        <v>6299</v>
      </c>
      <c r="C3088" s="4">
        <f>YEAR(Table_1[[#This Row],[Order Date]])</f>
        <v>2014</v>
      </c>
      <c r="D3088" s="9">
        <v>41680</v>
      </c>
      <c r="E3088" s="3">
        <v>41685</v>
      </c>
      <c r="F3088" s="3" t="s">
        <v>50</v>
      </c>
      <c r="G3088" s="3" t="s">
        <v>5259</v>
      </c>
      <c r="H3088" s="3" t="s">
        <v>5260</v>
      </c>
      <c r="I3088" s="3" t="s">
        <v>26</v>
      </c>
      <c r="J3088" s="3" t="s">
        <v>27</v>
      </c>
      <c r="K3088" s="3" t="s">
        <v>184</v>
      </c>
      <c r="L3088" s="3" t="s">
        <v>104</v>
      </c>
      <c r="M3088" s="3">
        <v>77070</v>
      </c>
      <c r="N3088" s="3" t="s">
        <v>105</v>
      </c>
      <c r="O3088" s="3" t="s">
        <v>6191</v>
      </c>
      <c r="P3088" s="3" t="s">
        <v>32</v>
      </c>
      <c r="Q3088" s="3" t="s">
        <v>65</v>
      </c>
      <c r="R3088" s="3" t="s">
        <v>6192</v>
      </c>
      <c r="S3088" s="3">
        <v>3.9840000000000004</v>
      </c>
      <c r="T3088" s="3">
        <v>2</v>
      </c>
      <c r="U3088" s="3">
        <v>0.6</v>
      </c>
      <c r="V3088" s="3">
        <v>-2.6892000000000005</v>
      </c>
    </row>
    <row r="3089" spans="1:22" ht="14.25" customHeight="1" x14ac:dyDescent="0.25">
      <c r="A3089" s="3">
        <v>3088</v>
      </c>
      <c r="B3089" s="3" t="s">
        <v>6299</v>
      </c>
      <c r="C3089" s="4">
        <f>YEAR(Table_1[[#This Row],[Order Date]])</f>
        <v>2014</v>
      </c>
      <c r="D3089" s="9">
        <v>41680</v>
      </c>
      <c r="E3089" s="3">
        <v>41685</v>
      </c>
      <c r="F3089" s="3" t="s">
        <v>50</v>
      </c>
      <c r="G3089" s="3" t="s">
        <v>5259</v>
      </c>
      <c r="H3089" s="3" t="s">
        <v>5260</v>
      </c>
      <c r="I3089" s="3" t="s">
        <v>26</v>
      </c>
      <c r="J3089" s="3" t="s">
        <v>27</v>
      </c>
      <c r="K3089" s="3" t="s">
        <v>184</v>
      </c>
      <c r="L3089" s="3" t="s">
        <v>104</v>
      </c>
      <c r="M3089" s="3">
        <v>77070</v>
      </c>
      <c r="N3089" s="3" t="s">
        <v>105</v>
      </c>
      <c r="O3089" s="3" t="s">
        <v>3098</v>
      </c>
      <c r="P3089" s="3" t="s">
        <v>46</v>
      </c>
      <c r="Q3089" s="3" t="s">
        <v>78</v>
      </c>
      <c r="R3089" s="3" t="s">
        <v>3099</v>
      </c>
      <c r="S3089" s="3">
        <v>12.991999999999996</v>
      </c>
      <c r="T3089" s="3">
        <v>2</v>
      </c>
      <c r="U3089" s="3">
        <v>0.8</v>
      </c>
      <c r="V3089" s="3">
        <v>-32.480000000000004</v>
      </c>
    </row>
    <row r="3090" spans="1:22" ht="14.25" customHeight="1" x14ac:dyDescent="0.25">
      <c r="A3090" s="3">
        <v>3089</v>
      </c>
      <c r="B3090" s="3" t="s">
        <v>6300</v>
      </c>
      <c r="C3090" s="4">
        <f>YEAR(Table_1[[#This Row],[Order Date]])</f>
        <v>2014</v>
      </c>
      <c r="D3090" s="9">
        <v>41730</v>
      </c>
      <c r="E3090" s="3">
        <v>41732</v>
      </c>
      <c r="F3090" s="3" t="s">
        <v>23</v>
      </c>
      <c r="G3090" s="3" t="s">
        <v>5603</v>
      </c>
      <c r="H3090" s="3" t="s">
        <v>5604</v>
      </c>
      <c r="I3090" s="3" t="s">
        <v>102</v>
      </c>
      <c r="J3090" s="3" t="s">
        <v>27</v>
      </c>
      <c r="K3090" s="3" t="s">
        <v>28</v>
      </c>
      <c r="L3090" s="3" t="s">
        <v>29</v>
      </c>
      <c r="M3090" s="3">
        <v>42420</v>
      </c>
      <c r="N3090" s="3" t="s">
        <v>30</v>
      </c>
      <c r="O3090" s="3" t="s">
        <v>4481</v>
      </c>
      <c r="P3090" s="3" t="s">
        <v>32</v>
      </c>
      <c r="Q3090" s="3" t="s">
        <v>65</v>
      </c>
      <c r="R3090" s="3" t="s">
        <v>4482</v>
      </c>
      <c r="S3090" s="3">
        <v>61</v>
      </c>
      <c r="T3090" s="3">
        <v>5</v>
      </c>
      <c r="U3090" s="3">
        <v>0</v>
      </c>
      <c r="V3090" s="3">
        <v>25.620000000000005</v>
      </c>
    </row>
    <row r="3091" spans="1:22" ht="14.25" customHeight="1" x14ac:dyDescent="0.25">
      <c r="A3091" s="3">
        <v>3090</v>
      </c>
      <c r="B3091" s="3" t="s">
        <v>6300</v>
      </c>
      <c r="C3091" s="4">
        <f>YEAR(Table_1[[#This Row],[Order Date]])</f>
        <v>2014</v>
      </c>
      <c r="D3091" s="9">
        <v>41730</v>
      </c>
      <c r="E3091" s="3">
        <v>41732</v>
      </c>
      <c r="F3091" s="3" t="s">
        <v>23</v>
      </c>
      <c r="G3091" s="3" t="s">
        <v>5603</v>
      </c>
      <c r="H3091" s="3" t="s">
        <v>5604</v>
      </c>
      <c r="I3091" s="3" t="s">
        <v>102</v>
      </c>
      <c r="J3091" s="3" t="s">
        <v>27</v>
      </c>
      <c r="K3091" s="3" t="s">
        <v>28</v>
      </c>
      <c r="L3091" s="3" t="s">
        <v>29</v>
      </c>
      <c r="M3091" s="3">
        <v>42420</v>
      </c>
      <c r="N3091" s="3" t="s">
        <v>30</v>
      </c>
      <c r="O3091" s="3" t="s">
        <v>6301</v>
      </c>
      <c r="P3091" s="3" t="s">
        <v>71</v>
      </c>
      <c r="Q3091" s="3" t="s">
        <v>72</v>
      </c>
      <c r="R3091" s="3" t="s">
        <v>6302</v>
      </c>
      <c r="S3091" s="3">
        <v>671.93</v>
      </c>
      <c r="T3091" s="3">
        <v>7</v>
      </c>
      <c r="U3091" s="3">
        <v>0</v>
      </c>
      <c r="V3091" s="3">
        <v>188.1404</v>
      </c>
    </row>
    <row r="3092" spans="1:22" ht="14.25" customHeight="1" x14ac:dyDescent="0.25">
      <c r="A3092" s="3">
        <v>3091</v>
      </c>
      <c r="B3092" s="3" t="s">
        <v>6303</v>
      </c>
      <c r="C3092" s="4">
        <f>YEAR(Table_1[[#This Row],[Order Date]])</f>
        <v>2013</v>
      </c>
      <c r="D3092" s="9">
        <v>41337</v>
      </c>
      <c r="E3092" s="3">
        <v>41342</v>
      </c>
      <c r="F3092" s="3" t="s">
        <v>50</v>
      </c>
      <c r="G3092" s="3" t="s">
        <v>62</v>
      </c>
      <c r="H3092" s="3" t="s">
        <v>63</v>
      </c>
      <c r="I3092" s="3" t="s">
        <v>26</v>
      </c>
      <c r="J3092" s="3" t="s">
        <v>27</v>
      </c>
      <c r="K3092" s="3" t="s">
        <v>606</v>
      </c>
      <c r="L3092" s="3" t="s">
        <v>245</v>
      </c>
      <c r="M3092" s="3">
        <v>19711</v>
      </c>
      <c r="N3092" s="3" t="s">
        <v>148</v>
      </c>
      <c r="O3092" s="3" t="s">
        <v>2596</v>
      </c>
      <c r="P3092" s="3" t="s">
        <v>46</v>
      </c>
      <c r="Q3092" s="3" t="s">
        <v>75</v>
      </c>
      <c r="R3092" s="3" t="s">
        <v>2597</v>
      </c>
      <c r="S3092" s="3">
        <v>447.85999999999996</v>
      </c>
      <c r="T3092" s="3">
        <v>7</v>
      </c>
      <c r="U3092" s="3">
        <v>0</v>
      </c>
      <c r="V3092" s="3">
        <v>219.45140000000001</v>
      </c>
    </row>
    <row r="3093" spans="1:22" ht="14.25" customHeight="1" x14ac:dyDescent="0.25">
      <c r="A3093" s="3">
        <v>3092</v>
      </c>
      <c r="B3093" s="3" t="s">
        <v>6303</v>
      </c>
      <c r="C3093" s="4">
        <f>YEAR(Table_1[[#This Row],[Order Date]])</f>
        <v>2013</v>
      </c>
      <c r="D3093" s="9">
        <v>41337</v>
      </c>
      <c r="E3093" s="3">
        <v>41342</v>
      </c>
      <c r="F3093" s="3" t="s">
        <v>50</v>
      </c>
      <c r="G3093" s="3" t="s">
        <v>62</v>
      </c>
      <c r="H3093" s="3" t="s">
        <v>63</v>
      </c>
      <c r="I3093" s="3" t="s">
        <v>26</v>
      </c>
      <c r="J3093" s="3" t="s">
        <v>27</v>
      </c>
      <c r="K3093" s="3" t="s">
        <v>606</v>
      </c>
      <c r="L3093" s="3" t="s">
        <v>245</v>
      </c>
      <c r="M3093" s="3">
        <v>19711</v>
      </c>
      <c r="N3093" s="3" t="s">
        <v>148</v>
      </c>
      <c r="O3093" s="3" t="s">
        <v>2584</v>
      </c>
      <c r="P3093" s="3" t="s">
        <v>71</v>
      </c>
      <c r="Q3093" s="3" t="s">
        <v>72</v>
      </c>
      <c r="R3093" s="3" t="s">
        <v>2585</v>
      </c>
      <c r="S3093" s="3">
        <v>479.95</v>
      </c>
      <c r="T3093" s="3">
        <v>5</v>
      </c>
      <c r="U3093" s="3">
        <v>0</v>
      </c>
      <c r="V3093" s="3">
        <v>129.5865</v>
      </c>
    </row>
    <row r="3094" spans="1:22" ht="14.25" customHeight="1" x14ac:dyDescent="0.25">
      <c r="A3094" s="3">
        <v>3093</v>
      </c>
      <c r="B3094" s="3" t="s">
        <v>6303</v>
      </c>
      <c r="C3094" s="4">
        <f>YEAR(Table_1[[#This Row],[Order Date]])</f>
        <v>2013</v>
      </c>
      <c r="D3094" s="9">
        <v>41337</v>
      </c>
      <c r="E3094" s="3">
        <v>41342</v>
      </c>
      <c r="F3094" s="3" t="s">
        <v>50</v>
      </c>
      <c r="G3094" s="3" t="s">
        <v>62</v>
      </c>
      <c r="H3094" s="3" t="s">
        <v>63</v>
      </c>
      <c r="I3094" s="3" t="s">
        <v>26</v>
      </c>
      <c r="J3094" s="3" t="s">
        <v>27</v>
      </c>
      <c r="K3094" s="3" t="s">
        <v>606</v>
      </c>
      <c r="L3094" s="3" t="s">
        <v>245</v>
      </c>
      <c r="M3094" s="3">
        <v>19711</v>
      </c>
      <c r="N3094" s="3" t="s">
        <v>148</v>
      </c>
      <c r="O3094" s="3" t="s">
        <v>6304</v>
      </c>
      <c r="P3094" s="3" t="s">
        <v>46</v>
      </c>
      <c r="Q3094" s="3" t="s">
        <v>90</v>
      </c>
      <c r="R3094" s="3" t="s">
        <v>6305</v>
      </c>
      <c r="S3094" s="3">
        <v>166.44</v>
      </c>
      <c r="T3094" s="3">
        <v>3</v>
      </c>
      <c r="U3094" s="3">
        <v>0</v>
      </c>
      <c r="V3094" s="3">
        <v>79.891199999999998</v>
      </c>
    </row>
    <row r="3095" spans="1:22" ht="14.25" customHeight="1" x14ac:dyDescent="0.25">
      <c r="A3095" s="3">
        <v>3094</v>
      </c>
      <c r="B3095" s="3" t="s">
        <v>6306</v>
      </c>
      <c r="C3095" s="4">
        <f>YEAR(Table_1[[#This Row],[Order Date]])</f>
        <v>2012</v>
      </c>
      <c r="D3095" s="9">
        <v>41144</v>
      </c>
      <c r="E3095" s="3">
        <v>41144</v>
      </c>
      <c r="F3095" s="3" t="s">
        <v>1290</v>
      </c>
      <c r="G3095" s="3" t="s">
        <v>1242</v>
      </c>
      <c r="H3095" s="3" t="s">
        <v>1243</v>
      </c>
      <c r="I3095" s="3" t="s">
        <v>26</v>
      </c>
      <c r="J3095" s="3" t="s">
        <v>27</v>
      </c>
      <c r="K3095" s="3" t="s">
        <v>6307</v>
      </c>
      <c r="L3095" s="3" t="s">
        <v>211</v>
      </c>
      <c r="M3095" s="3">
        <v>60440</v>
      </c>
      <c r="N3095" s="3" t="s">
        <v>105</v>
      </c>
      <c r="O3095" s="3" t="s">
        <v>2173</v>
      </c>
      <c r="P3095" s="3" t="s">
        <v>46</v>
      </c>
      <c r="Q3095" s="3" t="s">
        <v>578</v>
      </c>
      <c r="R3095" s="3" t="s">
        <v>2174</v>
      </c>
      <c r="S3095" s="3">
        <v>31.680000000000003</v>
      </c>
      <c r="T3095" s="3">
        <v>4</v>
      </c>
      <c r="U3095" s="3">
        <v>0.2</v>
      </c>
      <c r="V3095" s="3">
        <v>2.7719999999999994</v>
      </c>
    </row>
    <row r="3096" spans="1:22" ht="14.25" customHeight="1" x14ac:dyDescent="0.25">
      <c r="A3096" s="3">
        <v>3095</v>
      </c>
      <c r="B3096" s="3" t="s">
        <v>6306</v>
      </c>
      <c r="C3096" s="4">
        <f>YEAR(Table_1[[#This Row],[Order Date]])</f>
        <v>2012</v>
      </c>
      <c r="D3096" s="9">
        <v>41144</v>
      </c>
      <c r="E3096" s="3">
        <v>41144</v>
      </c>
      <c r="F3096" s="3" t="s">
        <v>1290</v>
      </c>
      <c r="G3096" s="3" t="s">
        <v>1242</v>
      </c>
      <c r="H3096" s="3" t="s">
        <v>1243</v>
      </c>
      <c r="I3096" s="3" t="s">
        <v>26</v>
      </c>
      <c r="J3096" s="3" t="s">
        <v>27</v>
      </c>
      <c r="K3096" s="3" t="s">
        <v>6307</v>
      </c>
      <c r="L3096" s="3" t="s">
        <v>211</v>
      </c>
      <c r="M3096" s="3">
        <v>60440</v>
      </c>
      <c r="N3096" s="3" t="s">
        <v>105</v>
      </c>
      <c r="O3096" s="3" t="s">
        <v>4579</v>
      </c>
      <c r="P3096" s="3" t="s">
        <v>46</v>
      </c>
      <c r="Q3096" s="3" t="s">
        <v>90</v>
      </c>
      <c r="R3096" s="3" t="s">
        <v>4580</v>
      </c>
      <c r="S3096" s="3">
        <v>10.368000000000002</v>
      </c>
      <c r="T3096" s="3">
        <v>2</v>
      </c>
      <c r="U3096" s="3">
        <v>0.2</v>
      </c>
      <c r="V3096" s="3">
        <v>3.6288</v>
      </c>
    </row>
    <row r="3097" spans="1:22" ht="14.25" customHeight="1" x14ac:dyDescent="0.25">
      <c r="A3097" s="3">
        <v>3096</v>
      </c>
      <c r="B3097" s="3" t="s">
        <v>6306</v>
      </c>
      <c r="C3097" s="4">
        <f>YEAR(Table_1[[#This Row],[Order Date]])</f>
        <v>2012</v>
      </c>
      <c r="D3097" s="9">
        <v>41144</v>
      </c>
      <c r="E3097" s="3">
        <v>41144</v>
      </c>
      <c r="F3097" s="3" t="s">
        <v>1290</v>
      </c>
      <c r="G3097" s="3" t="s">
        <v>1242</v>
      </c>
      <c r="H3097" s="3" t="s">
        <v>1243</v>
      </c>
      <c r="I3097" s="3" t="s">
        <v>26</v>
      </c>
      <c r="J3097" s="3" t="s">
        <v>27</v>
      </c>
      <c r="K3097" s="3" t="s">
        <v>6307</v>
      </c>
      <c r="L3097" s="3" t="s">
        <v>211</v>
      </c>
      <c r="M3097" s="3">
        <v>60440</v>
      </c>
      <c r="N3097" s="3" t="s">
        <v>105</v>
      </c>
      <c r="O3097" s="3" t="s">
        <v>3989</v>
      </c>
      <c r="P3097" s="3" t="s">
        <v>46</v>
      </c>
      <c r="Q3097" s="3" t="s">
        <v>269</v>
      </c>
      <c r="R3097" s="3" t="s">
        <v>186</v>
      </c>
      <c r="S3097" s="3">
        <v>12.032</v>
      </c>
      <c r="T3097" s="3">
        <v>8</v>
      </c>
      <c r="U3097" s="3">
        <v>0.2</v>
      </c>
      <c r="V3097" s="3">
        <v>2.2559999999999993</v>
      </c>
    </row>
    <row r="3098" spans="1:22" ht="14.25" customHeight="1" x14ac:dyDescent="0.25">
      <c r="A3098" s="3">
        <v>3097</v>
      </c>
      <c r="B3098" s="3" t="s">
        <v>6306</v>
      </c>
      <c r="C3098" s="4">
        <f>YEAR(Table_1[[#This Row],[Order Date]])</f>
        <v>2012</v>
      </c>
      <c r="D3098" s="9">
        <v>41144</v>
      </c>
      <c r="E3098" s="3">
        <v>41144</v>
      </c>
      <c r="F3098" s="3" t="s">
        <v>1290</v>
      </c>
      <c r="G3098" s="3" t="s">
        <v>1242</v>
      </c>
      <c r="H3098" s="3" t="s">
        <v>1243</v>
      </c>
      <c r="I3098" s="3" t="s">
        <v>26</v>
      </c>
      <c r="J3098" s="3" t="s">
        <v>27</v>
      </c>
      <c r="K3098" s="3" t="s">
        <v>6307</v>
      </c>
      <c r="L3098" s="3" t="s">
        <v>211</v>
      </c>
      <c r="M3098" s="3">
        <v>60440</v>
      </c>
      <c r="N3098" s="3" t="s">
        <v>105</v>
      </c>
      <c r="O3098" s="3" t="s">
        <v>1331</v>
      </c>
      <c r="P3098" s="3" t="s">
        <v>46</v>
      </c>
      <c r="Q3098" s="3" t="s">
        <v>78</v>
      </c>
      <c r="R3098" s="3" t="s">
        <v>1332</v>
      </c>
      <c r="S3098" s="3">
        <v>5.7679999999999989</v>
      </c>
      <c r="T3098" s="3">
        <v>2</v>
      </c>
      <c r="U3098" s="3">
        <v>0.8</v>
      </c>
      <c r="V3098" s="3">
        <v>-13.554800000000004</v>
      </c>
    </row>
    <row r="3099" spans="1:22" ht="14.25" customHeight="1" x14ac:dyDescent="0.25">
      <c r="A3099" s="3">
        <v>3098</v>
      </c>
      <c r="B3099" s="3" t="s">
        <v>6308</v>
      </c>
      <c r="C3099" s="4">
        <f>YEAR(Table_1[[#This Row],[Order Date]])</f>
        <v>2014</v>
      </c>
      <c r="D3099" s="9">
        <v>41757</v>
      </c>
      <c r="E3099" s="3">
        <v>41761</v>
      </c>
      <c r="F3099" s="3" t="s">
        <v>50</v>
      </c>
      <c r="G3099" s="3" t="s">
        <v>481</v>
      </c>
      <c r="H3099" s="3" t="s">
        <v>482</v>
      </c>
      <c r="I3099" s="3" t="s">
        <v>41</v>
      </c>
      <c r="J3099" s="3" t="s">
        <v>27</v>
      </c>
      <c r="K3099" s="3" t="s">
        <v>103</v>
      </c>
      <c r="L3099" s="3" t="s">
        <v>104</v>
      </c>
      <c r="M3099" s="3">
        <v>76106</v>
      </c>
      <c r="N3099" s="3" t="s">
        <v>105</v>
      </c>
      <c r="O3099" s="3" t="s">
        <v>1275</v>
      </c>
      <c r="P3099" s="3" t="s">
        <v>46</v>
      </c>
      <c r="Q3099" s="3" t="s">
        <v>47</v>
      </c>
      <c r="R3099" s="3" t="s">
        <v>1276</v>
      </c>
      <c r="S3099" s="3">
        <v>33.119999999999997</v>
      </c>
      <c r="T3099" s="3">
        <v>4</v>
      </c>
      <c r="U3099" s="3">
        <v>0.2</v>
      </c>
      <c r="V3099" s="3">
        <v>11.592000000000001</v>
      </c>
    </row>
    <row r="3100" spans="1:22" ht="14.25" customHeight="1" x14ac:dyDescent="0.25">
      <c r="A3100" s="3">
        <v>3099</v>
      </c>
      <c r="B3100" s="3" t="s">
        <v>6308</v>
      </c>
      <c r="C3100" s="4">
        <f>YEAR(Table_1[[#This Row],[Order Date]])</f>
        <v>2014</v>
      </c>
      <c r="D3100" s="9">
        <v>41757</v>
      </c>
      <c r="E3100" s="3">
        <v>41761</v>
      </c>
      <c r="F3100" s="3" t="s">
        <v>50</v>
      </c>
      <c r="G3100" s="3" t="s">
        <v>481</v>
      </c>
      <c r="H3100" s="3" t="s">
        <v>482</v>
      </c>
      <c r="I3100" s="3" t="s">
        <v>41</v>
      </c>
      <c r="J3100" s="3" t="s">
        <v>27</v>
      </c>
      <c r="K3100" s="3" t="s">
        <v>103</v>
      </c>
      <c r="L3100" s="3" t="s">
        <v>104</v>
      </c>
      <c r="M3100" s="3">
        <v>76106</v>
      </c>
      <c r="N3100" s="3" t="s">
        <v>105</v>
      </c>
      <c r="O3100" s="3" t="s">
        <v>1260</v>
      </c>
      <c r="P3100" s="3" t="s">
        <v>32</v>
      </c>
      <c r="Q3100" s="3" t="s">
        <v>33</v>
      </c>
      <c r="R3100" s="3" t="s">
        <v>1261</v>
      </c>
      <c r="S3100" s="3">
        <v>220.26559999999998</v>
      </c>
      <c r="T3100" s="3">
        <v>4</v>
      </c>
      <c r="U3100" s="3">
        <v>0.32</v>
      </c>
      <c r="V3100" s="3">
        <v>-42.1096</v>
      </c>
    </row>
    <row r="3101" spans="1:22" ht="14.25" customHeight="1" x14ac:dyDescent="0.25">
      <c r="A3101" s="3">
        <v>3100</v>
      </c>
      <c r="B3101" s="3" t="s">
        <v>6309</v>
      </c>
      <c r="C3101" s="4">
        <f>YEAR(Table_1[[#This Row],[Order Date]])</f>
        <v>2014</v>
      </c>
      <c r="D3101" s="9">
        <v>41744</v>
      </c>
      <c r="E3101" s="3">
        <v>41749</v>
      </c>
      <c r="F3101" s="3" t="s">
        <v>50</v>
      </c>
      <c r="G3101" s="3" t="s">
        <v>3259</v>
      </c>
      <c r="H3101" s="3" t="s">
        <v>3260</v>
      </c>
      <c r="I3101" s="3" t="s">
        <v>26</v>
      </c>
      <c r="J3101" s="3" t="s">
        <v>27</v>
      </c>
      <c r="K3101" s="3" t="s">
        <v>266</v>
      </c>
      <c r="L3101" s="3" t="s">
        <v>267</v>
      </c>
      <c r="M3101" s="3">
        <v>10024</v>
      </c>
      <c r="N3101" s="3" t="s">
        <v>148</v>
      </c>
      <c r="O3101" s="3" t="s">
        <v>5621</v>
      </c>
      <c r="P3101" s="3" t="s">
        <v>46</v>
      </c>
      <c r="Q3101" s="3" t="s">
        <v>75</v>
      </c>
      <c r="R3101" s="3" t="s">
        <v>1219</v>
      </c>
      <c r="S3101" s="3">
        <v>10.776000000000002</v>
      </c>
      <c r="T3101" s="3">
        <v>3</v>
      </c>
      <c r="U3101" s="3">
        <v>0.2</v>
      </c>
      <c r="V3101" s="3">
        <v>3.5021999999999989</v>
      </c>
    </row>
    <row r="3102" spans="1:22" ht="14.25" customHeight="1" x14ac:dyDescent="0.25">
      <c r="A3102" s="3">
        <v>3101</v>
      </c>
      <c r="B3102" s="3" t="s">
        <v>6309</v>
      </c>
      <c r="C3102" s="4">
        <f>YEAR(Table_1[[#This Row],[Order Date]])</f>
        <v>2014</v>
      </c>
      <c r="D3102" s="9">
        <v>41744</v>
      </c>
      <c r="E3102" s="3">
        <v>41749</v>
      </c>
      <c r="F3102" s="3" t="s">
        <v>50</v>
      </c>
      <c r="G3102" s="3" t="s">
        <v>3259</v>
      </c>
      <c r="H3102" s="3" t="s">
        <v>3260</v>
      </c>
      <c r="I3102" s="3" t="s">
        <v>26</v>
      </c>
      <c r="J3102" s="3" t="s">
        <v>27</v>
      </c>
      <c r="K3102" s="3" t="s">
        <v>266</v>
      </c>
      <c r="L3102" s="3" t="s">
        <v>267</v>
      </c>
      <c r="M3102" s="3">
        <v>10024</v>
      </c>
      <c r="N3102" s="3" t="s">
        <v>148</v>
      </c>
      <c r="O3102" s="3" t="s">
        <v>2782</v>
      </c>
      <c r="P3102" s="3" t="s">
        <v>32</v>
      </c>
      <c r="Q3102" s="3" t="s">
        <v>33</v>
      </c>
      <c r="R3102" s="3" t="s">
        <v>2783</v>
      </c>
      <c r="S3102" s="3">
        <v>242.35200000000003</v>
      </c>
      <c r="T3102" s="3">
        <v>3</v>
      </c>
      <c r="U3102" s="3">
        <v>0.2</v>
      </c>
      <c r="V3102" s="3">
        <v>9.0881999999999721</v>
      </c>
    </row>
    <row r="3103" spans="1:22" ht="14.25" customHeight="1" x14ac:dyDescent="0.25">
      <c r="A3103" s="3">
        <v>3102</v>
      </c>
      <c r="B3103" s="3" t="s">
        <v>6310</v>
      </c>
      <c r="C3103" s="4">
        <f>YEAR(Table_1[[#This Row],[Order Date]])</f>
        <v>2014</v>
      </c>
      <c r="D3103" s="9">
        <v>41996</v>
      </c>
      <c r="E3103" s="3">
        <v>42001</v>
      </c>
      <c r="F3103" s="3" t="s">
        <v>23</v>
      </c>
      <c r="G3103" s="3" t="s">
        <v>6311</v>
      </c>
      <c r="H3103" s="3" t="s">
        <v>6312</v>
      </c>
      <c r="I3103" s="3" t="s">
        <v>41</v>
      </c>
      <c r="J3103" s="3" t="s">
        <v>27</v>
      </c>
      <c r="K3103" s="3" t="s">
        <v>3577</v>
      </c>
      <c r="L3103" s="3" t="s">
        <v>1399</v>
      </c>
      <c r="M3103" s="3">
        <v>2908</v>
      </c>
      <c r="N3103" s="3" t="s">
        <v>148</v>
      </c>
      <c r="O3103" s="3" t="s">
        <v>1605</v>
      </c>
      <c r="P3103" s="3" t="s">
        <v>46</v>
      </c>
      <c r="Q3103" s="3" t="s">
        <v>578</v>
      </c>
      <c r="R3103" s="3" t="s">
        <v>1606</v>
      </c>
      <c r="S3103" s="3">
        <v>695.16</v>
      </c>
      <c r="T3103" s="3">
        <v>6</v>
      </c>
      <c r="U3103" s="3">
        <v>0</v>
      </c>
      <c r="V3103" s="3">
        <v>34.757999999999953</v>
      </c>
    </row>
    <row r="3104" spans="1:22" ht="14.25" customHeight="1" x14ac:dyDescent="0.25">
      <c r="A3104" s="3">
        <v>3103</v>
      </c>
      <c r="B3104" s="3" t="s">
        <v>6310</v>
      </c>
      <c r="C3104" s="4">
        <f>YEAR(Table_1[[#This Row],[Order Date]])</f>
        <v>2014</v>
      </c>
      <c r="D3104" s="9">
        <v>41996</v>
      </c>
      <c r="E3104" s="3">
        <v>42001</v>
      </c>
      <c r="F3104" s="3" t="s">
        <v>23</v>
      </c>
      <c r="G3104" s="3" t="s">
        <v>6311</v>
      </c>
      <c r="H3104" s="3" t="s">
        <v>6312</v>
      </c>
      <c r="I3104" s="3" t="s">
        <v>41</v>
      </c>
      <c r="J3104" s="3" t="s">
        <v>27</v>
      </c>
      <c r="K3104" s="3" t="s">
        <v>3577</v>
      </c>
      <c r="L3104" s="3" t="s">
        <v>1399</v>
      </c>
      <c r="M3104" s="3">
        <v>2908</v>
      </c>
      <c r="N3104" s="3" t="s">
        <v>148</v>
      </c>
      <c r="O3104" s="3" t="s">
        <v>6313</v>
      </c>
      <c r="P3104" s="3" t="s">
        <v>32</v>
      </c>
      <c r="Q3104" s="3" t="s">
        <v>33</v>
      </c>
      <c r="R3104" s="3" t="s">
        <v>6314</v>
      </c>
      <c r="S3104" s="3">
        <v>220.98</v>
      </c>
      <c r="T3104" s="3">
        <v>1</v>
      </c>
      <c r="U3104" s="3">
        <v>0</v>
      </c>
      <c r="V3104" s="3">
        <v>50.825400000000002</v>
      </c>
    </row>
    <row r="3105" spans="1:22" ht="14.25" customHeight="1" x14ac:dyDescent="0.25">
      <c r="A3105" s="3">
        <v>3104</v>
      </c>
      <c r="B3105" s="3" t="s">
        <v>6315</v>
      </c>
      <c r="C3105" s="4">
        <f>YEAR(Table_1[[#This Row],[Order Date]])</f>
        <v>2013</v>
      </c>
      <c r="D3105" s="9">
        <v>41617</v>
      </c>
      <c r="E3105" s="3">
        <v>41621</v>
      </c>
      <c r="F3105" s="3" t="s">
        <v>50</v>
      </c>
      <c r="G3105" s="3" t="s">
        <v>5925</v>
      </c>
      <c r="H3105" s="3" t="s">
        <v>5926</v>
      </c>
      <c r="I3105" s="3" t="s">
        <v>102</v>
      </c>
      <c r="J3105" s="3" t="s">
        <v>27</v>
      </c>
      <c r="K3105" s="3" t="s">
        <v>497</v>
      </c>
      <c r="L3105" s="3" t="s">
        <v>498</v>
      </c>
      <c r="M3105" s="3">
        <v>43229</v>
      </c>
      <c r="N3105" s="3" t="s">
        <v>148</v>
      </c>
      <c r="O3105" s="3" t="s">
        <v>6316</v>
      </c>
      <c r="P3105" s="3" t="s">
        <v>46</v>
      </c>
      <c r="Q3105" s="3" t="s">
        <v>75</v>
      </c>
      <c r="R3105" s="3" t="s">
        <v>6317</v>
      </c>
      <c r="S3105" s="3">
        <v>12.957000000000001</v>
      </c>
      <c r="T3105" s="3">
        <v>7</v>
      </c>
      <c r="U3105" s="3">
        <v>0.7</v>
      </c>
      <c r="V3105" s="3">
        <v>-9.5018000000000029</v>
      </c>
    </row>
    <row r="3106" spans="1:22" ht="14.25" customHeight="1" x14ac:dyDescent="0.25">
      <c r="A3106" s="3">
        <v>3105</v>
      </c>
      <c r="B3106" s="3" t="s">
        <v>6318</v>
      </c>
      <c r="C3106" s="4">
        <f>YEAR(Table_1[[#This Row],[Order Date]])</f>
        <v>2014</v>
      </c>
      <c r="D3106" s="9">
        <v>41722</v>
      </c>
      <c r="E3106" s="3">
        <v>41728</v>
      </c>
      <c r="F3106" s="3" t="s">
        <v>50</v>
      </c>
      <c r="G3106" s="3" t="s">
        <v>6319</v>
      </c>
      <c r="H3106" s="3" t="s">
        <v>6320</v>
      </c>
      <c r="I3106" s="3" t="s">
        <v>26</v>
      </c>
      <c r="J3106" s="3" t="s">
        <v>27</v>
      </c>
      <c r="K3106" s="3" t="s">
        <v>266</v>
      </c>
      <c r="L3106" s="3" t="s">
        <v>267</v>
      </c>
      <c r="M3106" s="3">
        <v>10024</v>
      </c>
      <c r="N3106" s="3" t="s">
        <v>148</v>
      </c>
      <c r="O3106" s="3" t="s">
        <v>6321</v>
      </c>
      <c r="P3106" s="3" t="s">
        <v>46</v>
      </c>
      <c r="Q3106" s="3" t="s">
        <v>90</v>
      </c>
      <c r="R3106" s="3" t="s">
        <v>6322</v>
      </c>
      <c r="S3106" s="3">
        <v>25.68</v>
      </c>
      <c r="T3106" s="3">
        <v>6</v>
      </c>
      <c r="U3106" s="3">
        <v>0</v>
      </c>
      <c r="V3106" s="3">
        <v>11.555999999999997</v>
      </c>
    </row>
    <row r="3107" spans="1:22" ht="14.25" customHeight="1" x14ac:dyDescent="0.25">
      <c r="A3107" s="3">
        <v>3106</v>
      </c>
      <c r="B3107" s="3" t="s">
        <v>6323</v>
      </c>
      <c r="C3107" s="4">
        <f>YEAR(Table_1[[#This Row],[Order Date]])</f>
        <v>2013</v>
      </c>
      <c r="D3107" s="9">
        <v>41481</v>
      </c>
      <c r="E3107" s="3">
        <v>41485</v>
      </c>
      <c r="F3107" s="3" t="s">
        <v>50</v>
      </c>
      <c r="G3107" s="3" t="s">
        <v>1503</v>
      </c>
      <c r="H3107" s="3" t="s">
        <v>1504</v>
      </c>
      <c r="I3107" s="3" t="s">
        <v>41</v>
      </c>
      <c r="J3107" s="3" t="s">
        <v>27</v>
      </c>
      <c r="K3107" s="3" t="s">
        <v>184</v>
      </c>
      <c r="L3107" s="3" t="s">
        <v>104</v>
      </c>
      <c r="M3107" s="3">
        <v>77070</v>
      </c>
      <c r="N3107" s="3" t="s">
        <v>105</v>
      </c>
      <c r="O3107" s="3" t="s">
        <v>2025</v>
      </c>
      <c r="P3107" s="3" t="s">
        <v>46</v>
      </c>
      <c r="Q3107" s="3" t="s">
        <v>47</v>
      </c>
      <c r="R3107" s="3" t="s">
        <v>2026</v>
      </c>
      <c r="S3107" s="3">
        <v>15.712000000000002</v>
      </c>
      <c r="T3107" s="3">
        <v>4</v>
      </c>
      <c r="U3107" s="3">
        <v>0.2</v>
      </c>
      <c r="V3107" s="3">
        <v>5.6955999999999989</v>
      </c>
    </row>
    <row r="3108" spans="1:22" ht="14.25" customHeight="1" x14ac:dyDescent="0.25">
      <c r="A3108" s="3">
        <v>3107</v>
      </c>
      <c r="B3108" s="3" t="s">
        <v>6324</v>
      </c>
      <c r="C3108" s="4">
        <f>YEAR(Table_1[[#This Row],[Order Date]])</f>
        <v>2014</v>
      </c>
      <c r="D3108" s="9">
        <v>41831</v>
      </c>
      <c r="E3108" s="3">
        <v>41835</v>
      </c>
      <c r="F3108" s="3" t="s">
        <v>50</v>
      </c>
      <c r="G3108" s="3" t="s">
        <v>3668</v>
      </c>
      <c r="H3108" s="3" t="s">
        <v>3669</v>
      </c>
      <c r="I3108" s="3" t="s">
        <v>102</v>
      </c>
      <c r="J3108" s="3" t="s">
        <v>27</v>
      </c>
      <c r="K3108" s="3" t="s">
        <v>456</v>
      </c>
      <c r="L3108" s="3" t="s">
        <v>211</v>
      </c>
      <c r="M3108" s="3">
        <v>60505</v>
      </c>
      <c r="N3108" s="3" t="s">
        <v>105</v>
      </c>
      <c r="O3108" s="3" t="s">
        <v>3219</v>
      </c>
      <c r="P3108" s="3" t="s">
        <v>46</v>
      </c>
      <c r="Q3108" s="3" t="s">
        <v>59</v>
      </c>
      <c r="R3108" s="3" t="s">
        <v>3220</v>
      </c>
      <c r="S3108" s="3">
        <v>298.464</v>
      </c>
      <c r="T3108" s="3">
        <v>6</v>
      </c>
      <c r="U3108" s="3">
        <v>0.2</v>
      </c>
      <c r="V3108" s="3">
        <v>26.115600000000015</v>
      </c>
    </row>
    <row r="3109" spans="1:22" ht="14.25" customHeight="1" x14ac:dyDescent="0.25">
      <c r="A3109" s="3">
        <v>3108</v>
      </c>
      <c r="B3109" s="3" t="s">
        <v>6325</v>
      </c>
      <c r="C3109" s="4">
        <f>YEAR(Table_1[[#This Row],[Order Date]])</f>
        <v>2013</v>
      </c>
      <c r="D3109" s="9">
        <v>41473</v>
      </c>
      <c r="E3109" s="3">
        <v>41478</v>
      </c>
      <c r="F3109" s="3" t="s">
        <v>50</v>
      </c>
      <c r="G3109" s="3" t="s">
        <v>85</v>
      </c>
      <c r="H3109" s="3" t="s">
        <v>86</v>
      </c>
      <c r="I3109" s="3" t="s">
        <v>26</v>
      </c>
      <c r="J3109" s="3" t="s">
        <v>27</v>
      </c>
      <c r="K3109" s="3" t="s">
        <v>318</v>
      </c>
      <c r="L3109" s="3" t="s">
        <v>596</v>
      </c>
      <c r="M3109" s="3">
        <v>65807</v>
      </c>
      <c r="N3109" s="3" t="s">
        <v>105</v>
      </c>
      <c r="O3109" s="3" t="s">
        <v>6326</v>
      </c>
      <c r="P3109" s="3" t="s">
        <v>46</v>
      </c>
      <c r="Q3109" s="3" t="s">
        <v>90</v>
      </c>
      <c r="R3109" s="3" t="s">
        <v>6327</v>
      </c>
      <c r="S3109" s="3">
        <v>21.93</v>
      </c>
      <c r="T3109" s="3">
        <v>3</v>
      </c>
      <c r="U3109" s="3">
        <v>0</v>
      </c>
      <c r="V3109" s="3">
        <v>10.087799999999998</v>
      </c>
    </row>
    <row r="3110" spans="1:22" ht="14.25" customHeight="1" x14ac:dyDescent="0.25">
      <c r="A3110" s="3">
        <v>3109</v>
      </c>
      <c r="B3110" s="3" t="s">
        <v>6325</v>
      </c>
      <c r="C3110" s="4">
        <f>YEAR(Table_1[[#This Row],[Order Date]])</f>
        <v>2013</v>
      </c>
      <c r="D3110" s="9">
        <v>41473</v>
      </c>
      <c r="E3110" s="3">
        <v>41478</v>
      </c>
      <c r="F3110" s="3" t="s">
        <v>50</v>
      </c>
      <c r="G3110" s="3" t="s">
        <v>85</v>
      </c>
      <c r="H3110" s="3" t="s">
        <v>86</v>
      </c>
      <c r="I3110" s="3" t="s">
        <v>26</v>
      </c>
      <c r="J3110" s="3" t="s">
        <v>27</v>
      </c>
      <c r="K3110" s="3" t="s">
        <v>318</v>
      </c>
      <c r="L3110" s="3" t="s">
        <v>596</v>
      </c>
      <c r="M3110" s="3">
        <v>65807</v>
      </c>
      <c r="N3110" s="3" t="s">
        <v>105</v>
      </c>
      <c r="O3110" s="3" t="s">
        <v>3393</v>
      </c>
      <c r="P3110" s="3" t="s">
        <v>46</v>
      </c>
      <c r="Q3110" s="3" t="s">
        <v>59</v>
      </c>
      <c r="R3110" s="3" t="s">
        <v>3394</v>
      </c>
      <c r="S3110" s="3">
        <v>242.94</v>
      </c>
      <c r="T3110" s="3">
        <v>3</v>
      </c>
      <c r="U3110" s="3">
        <v>0</v>
      </c>
      <c r="V3110" s="3">
        <v>4.8588000000000164</v>
      </c>
    </row>
    <row r="3111" spans="1:22" ht="14.25" customHeight="1" x14ac:dyDescent="0.25">
      <c r="A3111" s="3">
        <v>3110</v>
      </c>
      <c r="B3111" s="3" t="s">
        <v>6325</v>
      </c>
      <c r="C3111" s="4">
        <f>YEAR(Table_1[[#This Row],[Order Date]])</f>
        <v>2013</v>
      </c>
      <c r="D3111" s="9">
        <v>41473</v>
      </c>
      <c r="E3111" s="3">
        <v>41478</v>
      </c>
      <c r="F3111" s="3" t="s">
        <v>50</v>
      </c>
      <c r="G3111" s="3" t="s">
        <v>85</v>
      </c>
      <c r="H3111" s="3" t="s">
        <v>86</v>
      </c>
      <c r="I3111" s="3" t="s">
        <v>26</v>
      </c>
      <c r="J3111" s="3" t="s">
        <v>27</v>
      </c>
      <c r="K3111" s="3" t="s">
        <v>318</v>
      </c>
      <c r="L3111" s="3" t="s">
        <v>596</v>
      </c>
      <c r="M3111" s="3">
        <v>65807</v>
      </c>
      <c r="N3111" s="3" t="s">
        <v>105</v>
      </c>
      <c r="O3111" s="3" t="s">
        <v>3239</v>
      </c>
      <c r="P3111" s="3" t="s">
        <v>46</v>
      </c>
      <c r="Q3111" s="3" t="s">
        <v>90</v>
      </c>
      <c r="R3111" s="3" t="s">
        <v>3240</v>
      </c>
      <c r="S3111" s="3">
        <v>7.64</v>
      </c>
      <c r="T3111" s="3">
        <v>1</v>
      </c>
      <c r="U3111" s="3">
        <v>0</v>
      </c>
      <c r="V3111" s="3">
        <v>3.7435999999999998</v>
      </c>
    </row>
    <row r="3112" spans="1:22" ht="14.25" customHeight="1" x14ac:dyDescent="0.25">
      <c r="A3112" s="3">
        <v>3111</v>
      </c>
      <c r="B3112" s="3" t="s">
        <v>6325</v>
      </c>
      <c r="C3112" s="4">
        <f>YEAR(Table_1[[#This Row],[Order Date]])</f>
        <v>2013</v>
      </c>
      <c r="D3112" s="9">
        <v>41473</v>
      </c>
      <c r="E3112" s="3">
        <v>41478</v>
      </c>
      <c r="F3112" s="3" t="s">
        <v>50</v>
      </c>
      <c r="G3112" s="3" t="s">
        <v>85</v>
      </c>
      <c r="H3112" s="3" t="s">
        <v>86</v>
      </c>
      <c r="I3112" s="3" t="s">
        <v>26</v>
      </c>
      <c r="J3112" s="3" t="s">
        <v>27</v>
      </c>
      <c r="K3112" s="3" t="s">
        <v>318</v>
      </c>
      <c r="L3112" s="3" t="s">
        <v>596</v>
      </c>
      <c r="M3112" s="3">
        <v>65807</v>
      </c>
      <c r="N3112" s="3" t="s">
        <v>105</v>
      </c>
      <c r="O3112" s="3" t="s">
        <v>2127</v>
      </c>
      <c r="P3112" s="3" t="s">
        <v>46</v>
      </c>
      <c r="Q3112" s="3" t="s">
        <v>90</v>
      </c>
      <c r="R3112" s="3" t="s">
        <v>2128</v>
      </c>
      <c r="S3112" s="3">
        <v>51.84</v>
      </c>
      <c r="T3112" s="3">
        <v>8</v>
      </c>
      <c r="U3112" s="3">
        <v>0</v>
      </c>
      <c r="V3112" s="3">
        <v>25.401600000000002</v>
      </c>
    </row>
    <row r="3113" spans="1:22" ht="14.25" customHeight="1" x14ac:dyDescent="0.25">
      <c r="A3113" s="3">
        <v>3112</v>
      </c>
      <c r="B3113" s="3" t="s">
        <v>6325</v>
      </c>
      <c r="C3113" s="4">
        <f>YEAR(Table_1[[#This Row],[Order Date]])</f>
        <v>2013</v>
      </c>
      <c r="D3113" s="9">
        <v>41473</v>
      </c>
      <c r="E3113" s="3">
        <v>41478</v>
      </c>
      <c r="F3113" s="3" t="s">
        <v>50</v>
      </c>
      <c r="G3113" s="3" t="s">
        <v>85</v>
      </c>
      <c r="H3113" s="3" t="s">
        <v>86</v>
      </c>
      <c r="I3113" s="3" t="s">
        <v>26</v>
      </c>
      <c r="J3113" s="3" t="s">
        <v>27</v>
      </c>
      <c r="K3113" s="3" t="s">
        <v>318</v>
      </c>
      <c r="L3113" s="3" t="s">
        <v>596</v>
      </c>
      <c r="M3113" s="3">
        <v>65807</v>
      </c>
      <c r="N3113" s="3" t="s">
        <v>105</v>
      </c>
      <c r="O3113" s="3" t="s">
        <v>5000</v>
      </c>
      <c r="P3113" s="3" t="s">
        <v>46</v>
      </c>
      <c r="Q3113" s="3" t="s">
        <v>59</v>
      </c>
      <c r="R3113" s="3" t="s">
        <v>5001</v>
      </c>
      <c r="S3113" s="3">
        <v>265.17</v>
      </c>
      <c r="T3113" s="3">
        <v>1</v>
      </c>
      <c r="U3113" s="3">
        <v>0</v>
      </c>
      <c r="V3113" s="3">
        <v>47.730599999999981</v>
      </c>
    </row>
    <row r="3114" spans="1:22" ht="14.25" customHeight="1" x14ac:dyDescent="0.25">
      <c r="A3114" s="3">
        <v>3113</v>
      </c>
      <c r="B3114" s="3" t="s">
        <v>6328</v>
      </c>
      <c r="C3114" s="4">
        <f>YEAR(Table_1[[#This Row],[Order Date]])</f>
        <v>2013</v>
      </c>
      <c r="D3114" s="9">
        <v>41510</v>
      </c>
      <c r="E3114" s="3">
        <v>41517</v>
      </c>
      <c r="F3114" s="3" t="s">
        <v>50</v>
      </c>
      <c r="G3114" s="3" t="s">
        <v>3987</v>
      </c>
      <c r="H3114" s="3" t="s">
        <v>3988</v>
      </c>
      <c r="I3114" s="3" t="s">
        <v>26</v>
      </c>
      <c r="J3114" s="3" t="s">
        <v>27</v>
      </c>
      <c r="K3114" s="3" t="s">
        <v>95</v>
      </c>
      <c r="L3114" s="3" t="s">
        <v>96</v>
      </c>
      <c r="M3114" s="3">
        <v>98105</v>
      </c>
      <c r="N3114" s="3" t="s">
        <v>44</v>
      </c>
      <c r="O3114" s="3" t="s">
        <v>6329</v>
      </c>
      <c r="P3114" s="3" t="s">
        <v>71</v>
      </c>
      <c r="Q3114" s="3" t="s">
        <v>682</v>
      </c>
      <c r="R3114" s="3" t="s">
        <v>6330</v>
      </c>
      <c r="S3114" s="3">
        <v>837.59999999999991</v>
      </c>
      <c r="T3114" s="3">
        <v>3</v>
      </c>
      <c r="U3114" s="3">
        <v>0.2</v>
      </c>
      <c r="V3114" s="3">
        <v>62.82000000000005</v>
      </c>
    </row>
    <row r="3115" spans="1:22" ht="14.25" customHeight="1" x14ac:dyDescent="0.25">
      <c r="A3115" s="3">
        <v>3114</v>
      </c>
      <c r="B3115" s="3" t="s">
        <v>6328</v>
      </c>
      <c r="C3115" s="4">
        <f>YEAR(Table_1[[#This Row],[Order Date]])</f>
        <v>2013</v>
      </c>
      <c r="D3115" s="9">
        <v>41510</v>
      </c>
      <c r="E3115" s="3">
        <v>41517</v>
      </c>
      <c r="F3115" s="3" t="s">
        <v>50</v>
      </c>
      <c r="G3115" s="3" t="s">
        <v>3987</v>
      </c>
      <c r="H3115" s="3" t="s">
        <v>3988</v>
      </c>
      <c r="I3115" s="3" t="s">
        <v>26</v>
      </c>
      <c r="J3115" s="3" t="s">
        <v>27</v>
      </c>
      <c r="K3115" s="3" t="s">
        <v>95</v>
      </c>
      <c r="L3115" s="3" t="s">
        <v>96</v>
      </c>
      <c r="M3115" s="3">
        <v>98105</v>
      </c>
      <c r="N3115" s="3" t="s">
        <v>44</v>
      </c>
      <c r="O3115" s="3" t="s">
        <v>505</v>
      </c>
      <c r="P3115" s="3" t="s">
        <v>46</v>
      </c>
      <c r="Q3115" s="3" t="s">
        <v>173</v>
      </c>
      <c r="R3115" s="3" t="s">
        <v>506</v>
      </c>
      <c r="S3115" s="3">
        <v>135.9</v>
      </c>
      <c r="T3115" s="3">
        <v>5</v>
      </c>
      <c r="U3115" s="3">
        <v>0</v>
      </c>
      <c r="V3115" s="3">
        <v>63.872999999999998</v>
      </c>
    </row>
    <row r="3116" spans="1:22" ht="14.25" customHeight="1" x14ac:dyDescent="0.25">
      <c r="A3116" s="3">
        <v>3115</v>
      </c>
      <c r="B3116" s="3" t="s">
        <v>6328</v>
      </c>
      <c r="C3116" s="4">
        <f>YEAR(Table_1[[#This Row],[Order Date]])</f>
        <v>2013</v>
      </c>
      <c r="D3116" s="9">
        <v>41510</v>
      </c>
      <c r="E3116" s="3">
        <v>41517</v>
      </c>
      <c r="F3116" s="3" t="s">
        <v>50</v>
      </c>
      <c r="G3116" s="3" t="s">
        <v>3987</v>
      </c>
      <c r="H3116" s="3" t="s">
        <v>3988</v>
      </c>
      <c r="I3116" s="3" t="s">
        <v>26</v>
      </c>
      <c r="J3116" s="3" t="s">
        <v>27</v>
      </c>
      <c r="K3116" s="3" t="s">
        <v>95</v>
      </c>
      <c r="L3116" s="3" t="s">
        <v>96</v>
      </c>
      <c r="M3116" s="3">
        <v>98105</v>
      </c>
      <c r="N3116" s="3" t="s">
        <v>44</v>
      </c>
      <c r="O3116" s="3" t="s">
        <v>4860</v>
      </c>
      <c r="P3116" s="3" t="s">
        <v>46</v>
      </c>
      <c r="Q3116" s="3" t="s">
        <v>90</v>
      </c>
      <c r="R3116" s="3" t="s">
        <v>4861</v>
      </c>
      <c r="S3116" s="3">
        <v>34.68</v>
      </c>
      <c r="T3116" s="3">
        <v>6</v>
      </c>
      <c r="U3116" s="3">
        <v>0</v>
      </c>
      <c r="V3116" s="3">
        <v>16.993200000000002</v>
      </c>
    </row>
    <row r="3117" spans="1:22" ht="14.25" customHeight="1" x14ac:dyDescent="0.25">
      <c r="A3117" s="3">
        <v>3116</v>
      </c>
      <c r="B3117" s="3" t="s">
        <v>6328</v>
      </c>
      <c r="C3117" s="4">
        <f>YEAR(Table_1[[#This Row],[Order Date]])</f>
        <v>2013</v>
      </c>
      <c r="D3117" s="9">
        <v>41510</v>
      </c>
      <c r="E3117" s="3">
        <v>41517</v>
      </c>
      <c r="F3117" s="3" t="s">
        <v>50</v>
      </c>
      <c r="G3117" s="3" t="s">
        <v>3987</v>
      </c>
      <c r="H3117" s="3" t="s">
        <v>3988</v>
      </c>
      <c r="I3117" s="3" t="s">
        <v>26</v>
      </c>
      <c r="J3117" s="3" t="s">
        <v>27</v>
      </c>
      <c r="K3117" s="3" t="s">
        <v>95</v>
      </c>
      <c r="L3117" s="3" t="s">
        <v>96</v>
      </c>
      <c r="M3117" s="3">
        <v>98105</v>
      </c>
      <c r="N3117" s="3" t="s">
        <v>44</v>
      </c>
      <c r="O3117" s="3" t="s">
        <v>3545</v>
      </c>
      <c r="P3117" s="3" t="s">
        <v>32</v>
      </c>
      <c r="Q3117" s="3" t="s">
        <v>36</v>
      </c>
      <c r="R3117" s="3" t="s">
        <v>3546</v>
      </c>
      <c r="S3117" s="3">
        <v>532.70400000000006</v>
      </c>
      <c r="T3117" s="3">
        <v>6</v>
      </c>
      <c r="U3117" s="3">
        <v>0.2</v>
      </c>
      <c r="V3117" s="3">
        <v>-39.952800000000025</v>
      </c>
    </row>
    <row r="3118" spans="1:22" ht="14.25" customHeight="1" x14ac:dyDescent="0.25">
      <c r="A3118" s="3">
        <v>3117</v>
      </c>
      <c r="B3118" s="3" t="s">
        <v>6328</v>
      </c>
      <c r="C3118" s="4">
        <f>YEAR(Table_1[[#This Row],[Order Date]])</f>
        <v>2013</v>
      </c>
      <c r="D3118" s="9">
        <v>41510</v>
      </c>
      <c r="E3118" s="3">
        <v>41517</v>
      </c>
      <c r="F3118" s="3" t="s">
        <v>50</v>
      </c>
      <c r="G3118" s="3" t="s">
        <v>3987</v>
      </c>
      <c r="H3118" s="3" t="s">
        <v>3988</v>
      </c>
      <c r="I3118" s="3" t="s">
        <v>26</v>
      </c>
      <c r="J3118" s="3" t="s">
        <v>27</v>
      </c>
      <c r="K3118" s="3" t="s">
        <v>95</v>
      </c>
      <c r="L3118" s="3" t="s">
        <v>96</v>
      </c>
      <c r="M3118" s="3">
        <v>98105</v>
      </c>
      <c r="N3118" s="3" t="s">
        <v>44</v>
      </c>
      <c r="O3118" s="3" t="s">
        <v>141</v>
      </c>
      <c r="P3118" s="3" t="s">
        <v>46</v>
      </c>
      <c r="Q3118" s="3" t="s">
        <v>78</v>
      </c>
      <c r="R3118" s="3" t="s">
        <v>142</v>
      </c>
      <c r="S3118" s="3">
        <v>43.099999999999994</v>
      </c>
      <c r="T3118" s="3">
        <v>5</v>
      </c>
      <c r="U3118" s="3">
        <v>0</v>
      </c>
      <c r="V3118" s="3">
        <v>11.206</v>
      </c>
    </row>
    <row r="3119" spans="1:22" ht="14.25" customHeight="1" x14ac:dyDescent="0.25">
      <c r="A3119" s="3">
        <v>3118</v>
      </c>
      <c r="B3119" s="3" t="s">
        <v>6328</v>
      </c>
      <c r="C3119" s="4">
        <f>YEAR(Table_1[[#This Row],[Order Date]])</f>
        <v>2013</v>
      </c>
      <c r="D3119" s="9">
        <v>41510</v>
      </c>
      <c r="E3119" s="3">
        <v>41517</v>
      </c>
      <c r="F3119" s="3" t="s">
        <v>50</v>
      </c>
      <c r="G3119" s="3" t="s">
        <v>3987</v>
      </c>
      <c r="H3119" s="3" t="s">
        <v>3988</v>
      </c>
      <c r="I3119" s="3" t="s">
        <v>26</v>
      </c>
      <c r="J3119" s="3" t="s">
        <v>27</v>
      </c>
      <c r="K3119" s="3" t="s">
        <v>95</v>
      </c>
      <c r="L3119" s="3" t="s">
        <v>96</v>
      </c>
      <c r="M3119" s="3">
        <v>98105</v>
      </c>
      <c r="N3119" s="3" t="s">
        <v>44</v>
      </c>
      <c r="O3119" s="3" t="s">
        <v>718</v>
      </c>
      <c r="P3119" s="3" t="s">
        <v>46</v>
      </c>
      <c r="Q3119" s="3" t="s">
        <v>578</v>
      </c>
      <c r="R3119" s="3" t="s">
        <v>719</v>
      </c>
      <c r="S3119" s="3">
        <v>15.88</v>
      </c>
      <c r="T3119" s="3">
        <v>4</v>
      </c>
      <c r="U3119" s="3">
        <v>0</v>
      </c>
      <c r="V3119" s="3">
        <v>0.15879999999999939</v>
      </c>
    </row>
    <row r="3120" spans="1:22" ht="14.25" customHeight="1" x14ac:dyDescent="0.25">
      <c r="A3120" s="3">
        <v>3119</v>
      </c>
      <c r="B3120" s="3" t="s">
        <v>6331</v>
      </c>
      <c r="C3120" s="4">
        <f>YEAR(Table_1[[#This Row],[Order Date]])</f>
        <v>2012</v>
      </c>
      <c r="D3120" s="9">
        <v>41071</v>
      </c>
      <c r="E3120" s="3">
        <v>41072</v>
      </c>
      <c r="F3120" s="3" t="s">
        <v>188</v>
      </c>
      <c r="G3120" s="3" t="s">
        <v>4507</v>
      </c>
      <c r="H3120" s="3" t="s">
        <v>4508</v>
      </c>
      <c r="I3120" s="3" t="s">
        <v>41</v>
      </c>
      <c r="J3120" s="3" t="s">
        <v>27</v>
      </c>
      <c r="K3120" s="3" t="s">
        <v>1792</v>
      </c>
      <c r="L3120" s="3" t="s">
        <v>54</v>
      </c>
      <c r="M3120" s="3">
        <v>33801</v>
      </c>
      <c r="N3120" s="3" t="s">
        <v>30</v>
      </c>
      <c r="O3120" s="3" t="s">
        <v>1195</v>
      </c>
      <c r="P3120" s="3" t="s">
        <v>32</v>
      </c>
      <c r="Q3120" s="3" t="s">
        <v>36</v>
      </c>
      <c r="R3120" s="3" t="s">
        <v>1196</v>
      </c>
      <c r="S3120" s="3">
        <v>1123.92</v>
      </c>
      <c r="T3120" s="3">
        <v>5</v>
      </c>
      <c r="U3120" s="3">
        <v>0.2</v>
      </c>
      <c r="V3120" s="3">
        <v>-182.63700000000017</v>
      </c>
    </row>
    <row r="3121" spans="1:22" ht="14.25" customHeight="1" x14ac:dyDescent="0.25">
      <c r="A3121" s="3">
        <v>3120</v>
      </c>
      <c r="B3121" s="3" t="s">
        <v>6331</v>
      </c>
      <c r="C3121" s="4">
        <f>YEAR(Table_1[[#This Row],[Order Date]])</f>
        <v>2012</v>
      </c>
      <c r="D3121" s="9">
        <v>41071</v>
      </c>
      <c r="E3121" s="3">
        <v>41072</v>
      </c>
      <c r="F3121" s="3" t="s">
        <v>188</v>
      </c>
      <c r="G3121" s="3" t="s">
        <v>4507</v>
      </c>
      <c r="H3121" s="3" t="s">
        <v>4508</v>
      </c>
      <c r="I3121" s="3" t="s">
        <v>41</v>
      </c>
      <c r="J3121" s="3" t="s">
        <v>27</v>
      </c>
      <c r="K3121" s="3" t="s">
        <v>1792</v>
      </c>
      <c r="L3121" s="3" t="s">
        <v>54</v>
      </c>
      <c r="M3121" s="3">
        <v>33801</v>
      </c>
      <c r="N3121" s="3" t="s">
        <v>30</v>
      </c>
      <c r="O3121" s="3" t="s">
        <v>1920</v>
      </c>
      <c r="P3121" s="3" t="s">
        <v>71</v>
      </c>
      <c r="Q3121" s="3" t="s">
        <v>72</v>
      </c>
      <c r="R3121" s="3" t="s">
        <v>1921</v>
      </c>
      <c r="S3121" s="3">
        <v>249.58400000000003</v>
      </c>
      <c r="T3121" s="3">
        <v>2</v>
      </c>
      <c r="U3121" s="3">
        <v>0.2</v>
      </c>
      <c r="V3121" s="3">
        <v>31.197999999999986</v>
      </c>
    </row>
    <row r="3122" spans="1:22" ht="14.25" customHeight="1" x14ac:dyDescent="0.25">
      <c r="A3122" s="3">
        <v>3121</v>
      </c>
      <c r="B3122" s="3" t="s">
        <v>6331</v>
      </c>
      <c r="C3122" s="4">
        <f>YEAR(Table_1[[#This Row],[Order Date]])</f>
        <v>2012</v>
      </c>
      <c r="D3122" s="9">
        <v>41071</v>
      </c>
      <c r="E3122" s="3">
        <v>41072</v>
      </c>
      <c r="F3122" s="3" t="s">
        <v>188</v>
      </c>
      <c r="G3122" s="3" t="s">
        <v>4507</v>
      </c>
      <c r="H3122" s="3" t="s">
        <v>4508</v>
      </c>
      <c r="I3122" s="3" t="s">
        <v>41</v>
      </c>
      <c r="J3122" s="3" t="s">
        <v>27</v>
      </c>
      <c r="K3122" s="3" t="s">
        <v>1792</v>
      </c>
      <c r="L3122" s="3" t="s">
        <v>54</v>
      </c>
      <c r="M3122" s="3">
        <v>33801</v>
      </c>
      <c r="N3122" s="3" t="s">
        <v>30</v>
      </c>
      <c r="O3122" s="3" t="s">
        <v>6332</v>
      </c>
      <c r="P3122" s="3" t="s">
        <v>32</v>
      </c>
      <c r="Q3122" s="3" t="s">
        <v>65</v>
      </c>
      <c r="R3122" s="3" t="s">
        <v>6333</v>
      </c>
      <c r="S3122" s="3">
        <v>48.671999999999997</v>
      </c>
      <c r="T3122" s="3">
        <v>3</v>
      </c>
      <c r="U3122" s="3">
        <v>0.2</v>
      </c>
      <c r="V3122" s="3">
        <v>7.3007999999999988</v>
      </c>
    </row>
    <row r="3123" spans="1:22" ht="14.25" customHeight="1" x14ac:dyDescent="0.25">
      <c r="A3123" s="3">
        <v>3122</v>
      </c>
      <c r="B3123" s="3" t="s">
        <v>6331</v>
      </c>
      <c r="C3123" s="4">
        <f>YEAR(Table_1[[#This Row],[Order Date]])</f>
        <v>2012</v>
      </c>
      <c r="D3123" s="9">
        <v>41071</v>
      </c>
      <c r="E3123" s="3">
        <v>41072</v>
      </c>
      <c r="F3123" s="3" t="s">
        <v>188</v>
      </c>
      <c r="G3123" s="3" t="s">
        <v>4507</v>
      </c>
      <c r="H3123" s="3" t="s">
        <v>4508</v>
      </c>
      <c r="I3123" s="3" t="s">
        <v>41</v>
      </c>
      <c r="J3123" s="3" t="s">
        <v>27</v>
      </c>
      <c r="K3123" s="3" t="s">
        <v>1792</v>
      </c>
      <c r="L3123" s="3" t="s">
        <v>54</v>
      </c>
      <c r="M3123" s="3">
        <v>33801</v>
      </c>
      <c r="N3123" s="3" t="s">
        <v>30</v>
      </c>
      <c r="O3123" s="3" t="s">
        <v>490</v>
      </c>
      <c r="P3123" s="3" t="s">
        <v>46</v>
      </c>
      <c r="Q3123" s="3" t="s">
        <v>68</v>
      </c>
      <c r="R3123" s="3" t="s">
        <v>491</v>
      </c>
      <c r="S3123" s="3">
        <v>60.768000000000001</v>
      </c>
      <c r="T3123" s="3">
        <v>2</v>
      </c>
      <c r="U3123" s="3">
        <v>0.2</v>
      </c>
      <c r="V3123" s="3">
        <v>7.5959999999999894</v>
      </c>
    </row>
    <row r="3124" spans="1:22" ht="14.25" customHeight="1" x14ac:dyDescent="0.25">
      <c r="A3124" s="3">
        <v>3123</v>
      </c>
      <c r="B3124" s="3" t="s">
        <v>6331</v>
      </c>
      <c r="C3124" s="4">
        <f>YEAR(Table_1[[#This Row],[Order Date]])</f>
        <v>2012</v>
      </c>
      <c r="D3124" s="9">
        <v>41071</v>
      </c>
      <c r="E3124" s="3">
        <v>41072</v>
      </c>
      <c r="F3124" s="3" t="s">
        <v>188</v>
      </c>
      <c r="G3124" s="3" t="s">
        <v>4507</v>
      </c>
      <c r="H3124" s="3" t="s">
        <v>4508</v>
      </c>
      <c r="I3124" s="3" t="s">
        <v>41</v>
      </c>
      <c r="J3124" s="3" t="s">
        <v>27</v>
      </c>
      <c r="K3124" s="3" t="s">
        <v>1792</v>
      </c>
      <c r="L3124" s="3" t="s">
        <v>54</v>
      </c>
      <c r="M3124" s="3">
        <v>33801</v>
      </c>
      <c r="N3124" s="3" t="s">
        <v>30</v>
      </c>
      <c r="O3124" s="3" t="s">
        <v>1088</v>
      </c>
      <c r="P3124" s="3" t="s">
        <v>46</v>
      </c>
      <c r="Q3124" s="3" t="s">
        <v>75</v>
      </c>
      <c r="R3124" s="3" t="s">
        <v>1089</v>
      </c>
      <c r="S3124" s="3">
        <v>78.600000000000009</v>
      </c>
      <c r="T3124" s="3">
        <v>5</v>
      </c>
      <c r="U3124" s="3">
        <v>0.7</v>
      </c>
      <c r="V3124" s="3">
        <v>-62.88000000000001</v>
      </c>
    </row>
    <row r="3125" spans="1:22" ht="14.25" customHeight="1" x14ac:dyDescent="0.25">
      <c r="A3125" s="3">
        <v>3124</v>
      </c>
      <c r="B3125" s="3" t="s">
        <v>6331</v>
      </c>
      <c r="C3125" s="4">
        <f>YEAR(Table_1[[#This Row],[Order Date]])</f>
        <v>2012</v>
      </c>
      <c r="D3125" s="9">
        <v>41071</v>
      </c>
      <c r="E3125" s="3">
        <v>41072</v>
      </c>
      <c r="F3125" s="3" t="s">
        <v>188</v>
      </c>
      <c r="G3125" s="3" t="s">
        <v>4507</v>
      </c>
      <c r="H3125" s="3" t="s">
        <v>4508</v>
      </c>
      <c r="I3125" s="3" t="s">
        <v>41</v>
      </c>
      <c r="J3125" s="3" t="s">
        <v>27</v>
      </c>
      <c r="K3125" s="3" t="s">
        <v>1792</v>
      </c>
      <c r="L3125" s="3" t="s">
        <v>54</v>
      </c>
      <c r="M3125" s="3">
        <v>33801</v>
      </c>
      <c r="N3125" s="3" t="s">
        <v>30</v>
      </c>
      <c r="O3125" s="3" t="s">
        <v>5670</v>
      </c>
      <c r="P3125" s="3" t="s">
        <v>46</v>
      </c>
      <c r="Q3125" s="3" t="s">
        <v>75</v>
      </c>
      <c r="R3125" s="3" t="s">
        <v>5671</v>
      </c>
      <c r="S3125" s="3">
        <v>3.7680000000000007</v>
      </c>
      <c r="T3125" s="3">
        <v>2</v>
      </c>
      <c r="U3125" s="3">
        <v>0.7</v>
      </c>
      <c r="V3125" s="3">
        <v>-3.1400000000000006</v>
      </c>
    </row>
    <row r="3126" spans="1:22" ht="14.25" customHeight="1" x14ac:dyDescent="0.25">
      <c r="A3126" s="3">
        <v>3125</v>
      </c>
      <c r="B3126" s="3" t="s">
        <v>6331</v>
      </c>
      <c r="C3126" s="4">
        <f>YEAR(Table_1[[#This Row],[Order Date]])</f>
        <v>2012</v>
      </c>
      <c r="D3126" s="9">
        <v>41071</v>
      </c>
      <c r="E3126" s="3">
        <v>41072</v>
      </c>
      <c r="F3126" s="3" t="s">
        <v>188</v>
      </c>
      <c r="G3126" s="3" t="s">
        <v>4507</v>
      </c>
      <c r="H3126" s="3" t="s">
        <v>4508</v>
      </c>
      <c r="I3126" s="3" t="s">
        <v>41</v>
      </c>
      <c r="J3126" s="3" t="s">
        <v>27</v>
      </c>
      <c r="K3126" s="3" t="s">
        <v>1792</v>
      </c>
      <c r="L3126" s="3" t="s">
        <v>54</v>
      </c>
      <c r="M3126" s="3">
        <v>33801</v>
      </c>
      <c r="N3126" s="3" t="s">
        <v>30</v>
      </c>
      <c r="O3126" s="3" t="s">
        <v>1884</v>
      </c>
      <c r="P3126" s="3" t="s">
        <v>46</v>
      </c>
      <c r="Q3126" s="3" t="s">
        <v>59</v>
      </c>
      <c r="R3126" s="3" t="s">
        <v>1885</v>
      </c>
      <c r="S3126" s="3">
        <v>1036.624</v>
      </c>
      <c r="T3126" s="3">
        <v>2</v>
      </c>
      <c r="U3126" s="3">
        <v>0.2</v>
      </c>
      <c r="V3126" s="3">
        <v>51.831200000000024</v>
      </c>
    </row>
    <row r="3127" spans="1:22" ht="14.25" customHeight="1" x14ac:dyDescent="0.25">
      <c r="A3127" s="3">
        <v>3126</v>
      </c>
      <c r="B3127" s="3" t="s">
        <v>6331</v>
      </c>
      <c r="C3127" s="4">
        <f>YEAR(Table_1[[#This Row],[Order Date]])</f>
        <v>2012</v>
      </c>
      <c r="D3127" s="9">
        <v>41071</v>
      </c>
      <c r="E3127" s="3">
        <v>41072</v>
      </c>
      <c r="F3127" s="3" t="s">
        <v>188</v>
      </c>
      <c r="G3127" s="3" t="s">
        <v>4507</v>
      </c>
      <c r="H3127" s="3" t="s">
        <v>4508</v>
      </c>
      <c r="I3127" s="3" t="s">
        <v>41</v>
      </c>
      <c r="J3127" s="3" t="s">
        <v>27</v>
      </c>
      <c r="K3127" s="3" t="s">
        <v>1792</v>
      </c>
      <c r="L3127" s="3" t="s">
        <v>54</v>
      </c>
      <c r="M3127" s="3">
        <v>33801</v>
      </c>
      <c r="N3127" s="3" t="s">
        <v>30</v>
      </c>
      <c r="O3127" s="3" t="s">
        <v>2795</v>
      </c>
      <c r="P3127" s="3" t="s">
        <v>46</v>
      </c>
      <c r="Q3127" s="3" t="s">
        <v>59</v>
      </c>
      <c r="R3127" s="3" t="s">
        <v>2796</v>
      </c>
      <c r="S3127" s="3">
        <v>563.80799999999999</v>
      </c>
      <c r="T3127" s="3">
        <v>4</v>
      </c>
      <c r="U3127" s="3">
        <v>0.2</v>
      </c>
      <c r="V3127" s="3">
        <v>21.142799999999966</v>
      </c>
    </row>
    <row r="3128" spans="1:22" ht="14.25" customHeight="1" x14ac:dyDescent="0.25">
      <c r="A3128" s="3">
        <v>3127</v>
      </c>
      <c r="B3128" s="3" t="s">
        <v>6334</v>
      </c>
      <c r="C3128" s="4">
        <f>YEAR(Table_1[[#This Row],[Order Date]])</f>
        <v>2014</v>
      </c>
      <c r="D3128" s="9">
        <v>41891</v>
      </c>
      <c r="E3128" s="3">
        <v>41895</v>
      </c>
      <c r="F3128" s="3" t="s">
        <v>50</v>
      </c>
      <c r="G3128" s="3" t="s">
        <v>6335</v>
      </c>
      <c r="H3128" s="3" t="s">
        <v>6336</v>
      </c>
      <c r="I3128" s="3" t="s">
        <v>26</v>
      </c>
      <c r="J3128" s="3" t="s">
        <v>27</v>
      </c>
      <c r="K3128" s="3" t="s">
        <v>146</v>
      </c>
      <c r="L3128" s="3" t="s">
        <v>147</v>
      </c>
      <c r="M3128" s="3">
        <v>19134</v>
      </c>
      <c r="N3128" s="3" t="s">
        <v>148</v>
      </c>
      <c r="O3128" s="3" t="s">
        <v>3433</v>
      </c>
      <c r="P3128" s="3" t="s">
        <v>71</v>
      </c>
      <c r="Q3128" s="3" t="s">
        <v>72</v>
      </c>
      <c r="R3128" s="3" t="s">
        <v>6337</v>
      </c>
      <c r="S3128" s="3">
        <v>258.52799999999996</v>
      </c>
      <c r="T3128" s="3">
        <v>2</v>
      </c>
      <c r="U3128" s="3">
        <v>0.4</v>
      </c>
      <c r="V3128" s="3">
        <v>-47.396800000000013</v>
      </c>
    </row>
    <row r="3129" spans="1:22" ht="14.25" customHeight="1" x14ac:dyDescent="0.25">
      <c r="A3129" s="3">
        <v>3128</v>
      </c>
      <c r="B3129" s="3" t="s">
        <v>6338</v>
      </c>
      <c r="C3129" s="4">
        <f>YEAR(Table_1[[#This Row],[Order Date]])</f>
        <v>2014</v>
      </c>
      <c r="D3129" s="9">
        <v>41915</v>
      </c>
      <c r="E3129" s="3">
        <v>41919</v>
      </c>
      <c r="F3129" s="3" t="s">
        <v>50</v>
      </c>
      <c r="G3129" s="3" t="s">
        <v>6119</v>
      </c>
      <c r="H3129" s="3" t="s">
        <v>6120</v>
      </c>
      <c r="I3129" s="3" t="s">
        <v>26</v>
      </c>
      <c r="J3129" s="3" t="s">
        <v>27</v>
      </c>
      <c r="K3129" s="3" t="s">
        <v>266</v>
      </c>
      <c r="L3129" s="3" t="s">
        <v>267</v>
      </c>
      <c r="M3129" s="3">
        <v>10011</v>
      </c>
      <c r="N3129" s="3" t="s">
        <v>148</v>
      </c>
      <c r="O3129" s="3" t="s">
        <v>6339</v>
      </c>
      <c r="P3129" s="3" t="s">
        <v>46</v>
      </c>
      <c r="Q3129" s="3" t="s">
        <v>90</v>
      </c>
      <c r="R3129" s="3" t="s">
        <v>6340</v>
      </c>
      <c r="S3129" s="3">
        <v>49.12</v>
      </c>
      <c r="T3129" s="3">
        <v>4</v>
      </c>
      <c r="U3129" s="3">
        <v>0</v>
      </c>
      <c r="V3129" s="3">
        <v>23.086399999999998</v>
      </c>
    </row>
    <row r="3130" spans="1:22" ht="14.25" customHeight="1" x14ac:dyDescent="0.25">
      <c r="A3130" s="3">
        <v>3129</v>
      </c>
      <c r="B3130" s="3" t="s">
        <v>6341</v>
      </c>
      <c r="C3130" s="4">
        <f>YEAR(Table_1[[#This Row],[Order Date]])</f>
        <v>2011</v>
      </c>
      <c r="D3130" s="9">
        <v>40893</v>
      </c>
      <c r="E3130" s="3">
        <v>40894</v>
      </c>
      <c r="F3130" s="3" t="s">
        <v>188</v>
      </c>
      <c r="G3130" s="3" t="s">
        <v>3173</v>
      </c>
      <c r="H3130" s="3" t="s">
        <v>3174</v>
      </c>
      <c r="I3130" s="3" t="s">
        <v>102</v>
      </c>
      <c r="J3130" s="3" t="s">
        <v>27</v>
      </c>
      <c r="K3130" s="3" t="s">
        <v>42</v>
      </c>
      <c r="L3130" s="3" t="s">
        <v>43</v>
      </c>
      <c r="M3130" s="3">
        <v>90049</v>
      </c>
      <c r="N3130" s="3" t="s">
        <v>44</v>
      </c>
      <c r="O3130" s="3" t="s">
        <v>2509</v>
      </c>
      <c r="P3130" s="3" t="s">
        <v>32</v>
      </c>
      <c r="Q3130" s="3" t="s">
        <v>65</v>
      </c>
      <c r="R3130" s="3" t="s">
        <v>2510</v>
      </c>
      <c r="S3130" s="3">
        <v>44.46</v>
      </c>
      <c r="T3130" s="3">
        <v>2</v>
      </c>
      <c r="U3130" s="3">
        <v>0</v>
      </c>
      <c r="V3130" s="3">
        <v>14.671799999999998</v>
      </c>
    </row>
    <row r="3131" spans="1:22" ht="14.25" customHeight="1" x14ac:dyDescent="0.25">
      <c r="A3131" s="3">
        <v>3130</v>
      </c>
      <c r="B3131" s="3" t="s">
        <v>6341</v>
      </c>
      <c r="C3131" s="4">
        <f>YEAR(Table_1[[#This Row],[Order Date]])</f>
        <v>2011</v>
      </c>
      <c r="D3131" s="9">
        <v>40893</v>
      </c>
      <c r="E3131" s="3">
        <v>40894</v>
      </c>
      <c r="F3131" s="3" t="s">
        <v>188</v>
      </c>
      <c r="G3131" s="3" t="s">
        <v>3173</v>
      </c>
      <c r="H3131" s="3" t="s">
        <v>3174</v>
      </c>
      <c r="I3131" s="3" t="s">
        <v>102</v>
      </c>
      <c r="J3131" s="3" t="s">
        <v>27</v>
      </c>
      <c r="K3131" s="3" t="s">
        <v>42</v>
      </c>
      <c r="L3131" s="3" t="s">
        <v>43</v>
      </c>
      <c r="M3131" s="3">
        <v>90049</v>
      </c>
      <c r="N3131" s="3" t="s">
        <v>44</v>
      </c>
      <c r="O3131" s="3" t="s">
        <v>1164</v>
      </c>
      <c r="P3131" s="3" t="s">
        <v>32</v>
      </c>
      <c r="Q3131" s="3" t="s">
        <v>36</v>
      </c>
      <c r="R3131" s="3" t="s">
        <v>1165</v>
      </c>
      <c r="S3131" s="3">
        <v>241.56799999999998</v>
      </c>
      <c r="T3131" s="3">
        <v>2</v>
      </c>
      <c r="U3131" s="3">
        <v>0.2</v>
      </c>
      <c r="V3131" s="3">
        <v>18.11760000000001</v>
      </c>
    </row>
    <row r="3132" spans="1:22" ht="14.25" customHeight="1" x14ac:dyDescent="0.25">
      <c r="A3132" s="3">
        <v>3131</v>
      </c>
      <c r="B3132" s="3" t="s">
        <v>6341</v>
      </c>
      <c r="C3132" s="4">
        <f>YEAR(Table_1[[#This Row],[Order Date]])</f>
        <v>2011</v>
      </c>
      <c r="D3132" s="9">
        <v>40893</v>
      </c>
      <c r="E3132" s="3">
        <v>40894</v>
      </c>
      <c r="F3132" s="3" t="s">
        <v>188</v>
      </c>
      <c r="G3132" s="3" t="s">
        <v>3173</v>
      </c>
      <c r="H3132" s="3" t="s">
        <v>3174</v>
      </c>
      <c r="I3132" s="3" t="s">
        <v>102</v>
      </c>
      <c r="J3132" s="3" t="s">
        <v>27</v>
      </c>
      <c r="K3132" s="3" t="s">
        <v>42</v>
      </c>
      <c r="L3132" s="3" t="s">
        <v>43</v>
      </c>
      <c r="M3132" s="3">
        <v>90049</v>
      </c>
      <c r="N3132" s="3" t="s">
        <v>44</v>
      </c>
      <c r="O3132" s="3" t="s">
        <v>2143</v>
      </c>
      <c r="P3132" s="3" t="s">
        <v>71</v>
      </c>
      <c r="Q3132" s="3" t="s">
        <v>161</v>
      </c>
      <c r="R3132" s="3" t="s">
        <v>2144</v>
      </c>
      <c r="S3132" s="3">
        <v>395</v>
      </c>
      <c r="T3132" s="3">
        <v>5</v>
      </c>
      <c r="U3132" s="3">
        <v>0</v>
      </c>
      <c r="V3132" s="3">
        <v>39.499999999999957</v>
      </c>
    </row>
    <row r="3133" spans="1:22" ht="14.25" customHeight="1" x14ac:dyDescent="0.25">
      <c r="A3133" s="3">
        <v>3132</v>
      </c>
      <c r="B3133" s="3" t="s">
        <v>6341</v>
      </c>
      <c r="C3133" s="4">
        <f>YEAR(Table_1[[#This Row],[Order Date]])</f>
        <v>2011</v>
      </c>
      <c r="D3133" s="9">
        <v>40893</v>
      </c>
      <c r="E3133" s="3">
        <v>40894</v>
      </c>
      <c r="F3133" s="3" t="s">
        <v>188</v>
      </c>
      <c r="G3133" s="3" t="s">
        <v>3173</v>
      </c>
      <c r="H3133" s="3" t="s">
        <v>3174</v>
      </c>
      <c r="I3133" s="3" t="s">
        <v>102</v>
      </c>
      <c r="J3133" s="3" t="s">
        <v>27</v>
      </c>
      <c r="K3133" s="3" t="s">
        <v>42</v>
      </c>
      <c r="L3133" s="3" t="s">
        <v>43</v>
      </c>
      <c r="M3133" s="3">
        <v>90049</v>
      </c>
      <c r="N3133" s="3" t="s">
        <v>44</v>
      </c>
      <c r="O3133" s="3" t="s">
        <v>192</v>
      </c>
      <c r="P3133" s="3" t="s">
        <v>71</v>
      </c>
      <c r="Q3133" s="3" t="s">
        <v>72</v>
      </c>
      <c r="R3133" s="3" t="s">
        <v>193</v>
      </c>
      <c r="S3133" s="3">
        <v>627.16800000000012</v>
      </c>
      <c r="T3133" s="3">
        <v>4</v>
      </c>
      <c r="U3133" s="3">
        <v>0.2</v>
      </c>
      <c r="V3133" s="3">
        <v>70.55639999999994</v>
      </c>
    </row>
    <row r="3134" spans="1:22" ht="14.25" customHeight="1" x14ac:dyDescent="0.25">
      <c r="A3134" s="3">
        <v>3133</v>
      </c>
      <c r="B3134" s="3" t="s">
        <v>6342</v>
      </c>
      <c r="C3134" s="4">
        <f>YEAR(Table_1[[#This Row],[Order Date]])</f>
        <v>2011</v>
      </c>
      <c r="D3134" s="9">
        <v>40779</v>
      </c>
      <c r="E3134" s="3">
        <v>40781</v>
      </c>
      <c r="F3134" s="3" t="s">
        <v>188</v>
      </c>
      <c r="G3134" s="3" t="s">
        <v>6343</v>
      </c>
      <c r="H3134" s="3" t="s">
        <v>6344</v>
      </c>
      <c r="I3134" s="3" t="s">
        <v>41</v>
      </c>
      <c r="J3134" s="3" t="s">
        <v>27</v>
      </c>
      <c r="K3134" s="3" t="s">
        <v>2343</v>
      </c>
      <c r="L3134" s="3" t="s">
        <v>267</v>
      </c>
      <c r="M3134" s="3">
        <v>11572</v>
      </c>
      <c r="N3134" s="3" t="s">
        <v>148</v>
      </c>
      <c r="O3134" s="3" t="s">
        <v>6345</v>
      </c>
      <c r="P3134" s="3" t="s">
        <v>32</v>
      </c>
      <c r="Q3134" s="3" t="s">
        <v>65</v>
      </c>
      <c r="R3134" s="3" t="s">
        <v>6346</v>
      </c>
      <c r="S3134" s="3">
        <v>13.28</v>
      </c>
      <c r="T3134" s="3">
        <v>2</v>
      </c>
      <c r="U3134" s="3">
        <v>0</v>
      </c>
      <c r="V3134" s="3">
        <v>6.3743999999999996</v>
      </c>
    </row>
    <row r="3135" spans="1:22" ht="14.25" customHeight="1" x14ac:dyDescent="0.25">
      <c r="A3135" s="3">
        <v>3134</v>
      </c>
      <c r="B3135" s="3" t="s">
        <v>6342</v>
      </c>
      <c r="C3135" s="4">
        <f>YEAR(Table_1[[#This Row],[Order Date]])</f>
        <v>2011</v>
      </c>
      <c r="D3135" s="9">
        <v>40779</v>
      </c>
      <c r="E3135" s="3">
        <v>40781</v>
      </c>
      <c r="F3135" s="3" t="s">
        <v>188</v>
      </c>
      <c r="G3135" s="3" t="s">
        <v>6343</v>
      </c>
      <c r="H3135" s="3" t="s">
        <v>6344</v>
      </c>
      <c r="I3135" s="3" t="s">
        <v>41</v>
      </c>
      <c r="J3135" s="3" t="s">
        <v>27</v>
      </c>
      <c r="K3135" s="3" t="s">
        <v>2343</v>
      </c>
      <c r="L3135" s="3" t="s">
        <v>267</v>
      </c>
      <c r="M3135" s="3">
        <v>11572</v>
      </c>
      <c r="N3135" s="3" t="s">
        <v>148</v>
      </c>
      <c r="O3135" s="3" t="s">
        <v>4315</v>
      </c>
      <c r="P3135" s="3" t="s">
        <v>46</v>
      </c>
      <c r="Q3135" s="3" t="s">
        <v>75</v>
      </c>
      <c r="R3135" s="3" t="s">
        <v>4316</v>
      </c>
      <c r="S3135" s="3">
        <v>12.672000000000001</v>
      </c>
      <c r="T3135" s="3">
        <v>3</v>
      </c>
      <c r="U3135" s="3">
        <v>0.2</v>
      </c>
      <c r="V3135" s="3">
        <v>4.4352000000000009</v>
      </c>
    </row>
    <row r="3136" spans="1:22" ht="14.25" customHeight="1" x14ac:dyDescent="0.25">
      <c r="A3136" s="3">
        <v>3135</v>
      </c>
      <c r="B3136" s="3" t="s">
        <v>6347</v>
      </c>
      <c r="C3136" s="4">
        <f>YEAR(Table_1[[#This Row],[Order Date]])</f>
        <v>2014</v>
      </c>
      <c r="D3136" s="9">
        <v>41956</v>
      </c>
      <c r="E3136" s="3">
        <v>41962</v>
      </c>
      <c r="F3136" s="3" t="s">
        <v>50</v>
      </c>
      <c r="G3136" s="3" t="s">
        <v>550</v>
      </c>
      <c r="H3136" s="3" t="s">
        <v>551</v>
      </c>
      <c r="I3136" s="3" t="s">
        <v>102</v>
      </c>
      <c r="J3136" s="3" t="s">
        <v>27</v>
      </c>
      <c r="K3136" s="3" t="s">
        <v>815</v>
      </c>
      <c r="L3136" s="3" t="s">
        <v>104</v>
      </c>
      <c r="M3136" s="3">
        <v>75081</v>
      </c>
      <c r="N3136" s="3" t="s">
        <v>105</v>
      </c>
      <c r="O3136" s="3" t="s">
        <v>3910</v>
      </c>
      <c r="P3136" s="3" t="s">
        <v>46</v>
      </c>
      <c r="Q3136" s="3" t="s">
        <v>75</v>
      </c>
      <c r="R3136" s="3" t="s">
        <v>3911</v>
      </c>
      <c r="S3136" s="3">
        <v>30.559999999999992</v>
      </c>
      <c r="T3136" s="3">
        <v>5</v>
      </c>
      <c r="U3136" s="3">
        <v>0.8</v>
      </c>
      <c r="V3136" s="3">
        <v>-45.840000000000018</v>
      </c>
    </row>
    <row r="3137" spans="1:22" ht="14.25" customHeight="1" x14ac:dyDescent="0.25">
      <c r="A3137" s="3">
        <v>3136</v>
      </c>
      <c r="B3137" s="3" t="s">
        <v>6347</v>
      </c>
      <c r="C3137" s="4">
        <f>YEAR(Table_1[[#This Row],[Order Date]])</f>
        <v>2014</v>
      </c>
      <c r="D3137" s="9">
        <v>41956</v>
      </c>
      <c r="E3137" s="3">
        <v>41962</v>
      </c>
      <c r="F3137" s="3" t="s">
        <v>50</v>
      </c>
      <c r="G3137" s="3" t="s">
        <v>550</v>
      </c>
      <c r="H3137" s="3" t="s">
        <v>551</v>
      </c>
      <c r="I3137" s="3" t="s">
        <v>102</v>
      </c>
      <c r="J3137" s="3" t="s">
        <v>27</v>
      </c>
      <c r="K3137" s="3" t="s">
        <v>815</v>
      </c>
      <c r="L3137" s="3" t="s">
        <v>104</v>
      </c>
      <c r="M3137" s="3">
        <v>75081</v>
      </c>
      <c r="N3137" s="3" t="s">
        <v>105</v>
      </c>
      <c r="O3137" s="3" t="s">
        <v>2216</v>
      </c>
      <c r="P3137" s="3" t="s">
        <v>46</v>
      </c>
      <c r="Q3137" s="3" t="s">
        <v>59</v>
      </c>
      <c r="R3137" s="3" t="s">
        <v>2217</v>
      </c>
      <c r="S3137" s="3">
        <v>77.951999999999998</v>
      </c>
      <c r="T3137" s="3">
        <v>3</v>
      </c>
      <c r="U3137" s="3">
        <v>0.2</v>
      </c>
      <c r="V3137" s="3">
        <v>-15.590400000000002</v>
      </c>
    </row>
    <row r="3138" spans="1:22" ht="14.25" customHeight="1" x14ac:dyDescent="0.25">
      <c r="A3138" s="3">
        <v>3137</v>
      </c>
      <c r="B3138" s="3" t="s">
        <v>6347</v>
      </c>
      <c r="C3138" s="4">
        <f>YEAR(Table_1[[#This Row],[Order Date]])</f>
        <v>2014</v>
      </c>
      <c r="D3138" s="9">
        <v>41956</v>
      </c>
      <c r="E3138" s="3">
        <v>41962</v>
      </c>
      <c r="F3138" s="3" t="s">
        <v>50</v>
      </c>
      <c r="G3138" s="3" t="s">
        <v>550</v>
      </c>
      <c r="H3138" s="3" t="s">
        <v>551</v>
      </c>
      <c r="I3138" s="3" t="s">
        <v>102</v>
      </c>
      <c r="J3138" s="3" t="s">
        <v>27</v>
      </c>
      <c r="K3138" s="3" t="s">
        <v>815</v>
      </c>
      <c r="L3138" s="3" t="s">
        <v>104</v>
      </c>
      <c r="M3138" s="3">
        <v>75081</v>
      </c>
      <c r="N3138" s="3" t="s">
        <v>105</v>
      </c>
      <c r="O3138" s="3" t="s">
        <v>6348</v>
      </c>
      <c r="P3138" s="3" t="s">
        <v>71</v>
      </c>
      <c r="Q3138" s="3" t="s">
        <v>72</v>
      </c>
      <c r="R3138" s="3" t="s">
        <v>6349</v>
      </c>
      <c r="S3138" s="3">
        <v>67.992000000000004</v>
      </c>
      <c r="T3138" s="3">
        <v>1</v>
      </c>
      <c r="U3138" s="3">
        <v>0.2</v>
      </c>
      <c r="V3138" s="3">
        <v>8.4989999999999917</v>
      </c>
    </row>
    <row r="3139" spans="1:22" ht="14.25" customHeight="1" x14ac:dyDescent="0.25">
      <c r="A3139" s="3">
        <v>3138</v>
      </c>
      <c r="B3139" s="3" t="s">
        <v>6347</v>
      </c>
      <c r="C3139" s="4">
        <f>YEAR(Table_1[[#This Row],[Order Date]])</f>
        <v>2014</v>
      </c>
      <c r="D3139" s="9">
        <v>41956</v>
      </c>
      <c r="E3139" s="3">
        <v>41962</v>
      </c>
      <c r="F3139" s="3" t="s">
        <v>50</v>
      </c>
      <c r="G3139" s="3" t="s">
        <v>550</v>
      </c>
      <c r="H3139" s="3" t="s">
        <v>551</v>
      </c>
      <c r="I3139" s="3" t="s">
        <v>102</v>
      </c>
      <c r="J3139" s="3" t="s">
        <v>27</v>
      </c>
      <c r="K3139" s="3" t="s">
        <v>815</v>
      </c>
      <c r="L3139" s="3" t="s">
        <v>104</v>
      </c>
      <c r="M3139" s="3">
        <v>75081</v>
      </c>
      <c r="N3139" s="3" t="s">
        <v>105</v>
      </c>
      <c r="O3139" s="3" t="s">
        <v>2290</v>
      </c>
      <c r="P3139" s="3" t="s">
        <v>46</v>
      </c>
      <c r="Q3139" s="3" t="s">
        <v>173</v>
      </c>
      <c r="R3139" s="3" t="s">
        <v>2291</v>
      </c>
      <c r="S3139" s="3">
        <v>12.224</v>
      </c>
      <c r="T3139" s="3">
        <v>2</v>
      </c>
      <c r="U3139" s="3">
        <v>0.2</v>
      </c>
      <c r="V3139" s="3">
        <v>4.4311999999999996</v>
      </c>
    </row>
    <row r="3140" spans="1:22" ht="14.25" customHeight="1" x14ac:dyDescent="0.25">
      <c r="A3140" s="3">
        <v>3139</v>
      </c>
      <c r="B3140" s="3" t="s">
        <v>6347</v>
      </c>
      <c r="C3140" s="4">
        <f>YEAR(Table_1[[#This Row],[Order Date]])</f>
        <v>2014</v>
      </c>
      <c r="D3140" s="9">
        <v>41956</v>
      </c>
      <c r="E3140" s="3">
        <v>41962</v>
      </c>
      <c r="F3140" s="3" t="s">
        <v>50</v>
      </c>
      <c r="G3140" s="3" t="s">
        <v>550</v>
      </c>
      <c r="H3140" s="3" t="s">
        <v>551</v>
      </c>
      <c r="I3140" s="3" t="s">
        <v>102</v>
      </c>
      <c r="J3140" s="3" t="s">
        <v>27</v>
      </c>
      <c r="K3140" s="3" t="s">
        <v>815</v>
      </c>
      <c r="L3140" s="3" t="s">
        <v>104</v>
      </c>
      <c r="M3140" s="3">
        <v>75081</v>
      </c>
      <c r="N3140" s="3" t="s">
        <v>105</v>
      </c>
      <c r="O3140" s="3" t="s">
        <v>4515</v>
      </c>
      <c r="P3140" s="3" t="s">
        <v>71</v>
      </c>
      <c r="Q3140" s="3" t="s">
        <v>161</v>
      </c>
      <c r="R3140" s="3" t="s">
        <v>4516</v>
      </c>
      <c r="S3140" s="3">
        <v>44.783999999999999</v>
      </c>
      <c r="T3140" s="3">
        <v>2</v>
      </c>
      <c r="U3140" s="3">
        <v>0.2</v>
      </c>
      <c r="V3140" s="3">
        <v>-0.55980000000000452</v>
      </c>
    </row>
    <row r="3141" spans="1:22" ht="14.25" customHeight="1" x14ac:dyDescent="0.25">
      <c r="A3141" s="3">
        <v>3140</v>
      </c>
      <c r="B3141" s="3" t="s">
        <v>6347</v>
      </c>
      <c r="C3141" s="4">
        <f>YEAR(Table_1[[#This Row],[Order Date]])</f>
        <v>2014</v>
      </c>
      <c r="D3141" s="9">
        <v>41956</v>
      </c>
      <c r="E3141" s="3">
        <v>41962</v>
      </c>
      <c r="F3141" s="3" t="s">
        <v>50</v>
      </c>
      <c r="G3141" s="3" t="s">
        <v>550</v>
      </c>
      <c r="H3141" s="3" t="s">
        <v>551</v>
      </c>
      <c r="I3141" s="3" t="s">
        <v>102</v>
      </c>
      <c r="J3141" s="3" t="s">
        <v>27</v>
      </c>
      <c r="K3141" s="3" t="s">
        <v>815</v>
      </c>
      <c r="L3141" s="3" t="s">
        <v>104</v>
      </c>
      <c r="M3141" s="3">
        <v>75081</v>
      </c>
      <c r="N3141" s="3" t="s">
        <v>105</v>
      </c>
      <c r="O3141" s="3" t="s">
        <v>1138</v>
      </c>
      <c r="P3141" s="3" t="s">
        <v>32</v>
      </c>
      <c r="Q3141" s="3" t="s">
        <v>65</v>
      </c>
      <c r="R3141" s="3" t="s">
        <v>1139</v>
      </c>
      <c r="S3141" s="3">
        <v>22.847999999999999</v>
      </c>
      <c r="T3141" s="3">
        <v>3</v>
      </c>
      <c r="U3141" s="3">
        <v>0.6</v>
      </c>
      <c r="V3141" s="3">
        <v>-17.707200000000007</v>
      </c>
    </row>
    <row r="3142" spans="1:22" ht="14.25" customHeight="1" x14ac:dyDescent="0.25">
      <c r="A3142" s="3">
        <v>3141</v>
      </c>
      <c r="B3142" s="3" t="s">
        <v>6350</v>
      </c>
      <c r="C3142" s="4">
        <f>YEAR(Table_1[[#This Row],[Order Date]])</f>
        <v>2012</v>
      </c>
      <c r="D3142" s="9">
        <v>41024</v>
      </c>
      <c r="E3142" s="3">
        <v>41027</v>
      </c>
      <c r="F3142" s="3" t="s">
        <v>188</v>
      </c>
      <c r="G3142" s="3" t="s">
        <v>1202</v>
      </c>
      <c r="H3142" s="3" t="s">
        <v>1203</v>
      </c>
      <c r="I3142" s="3" t="s">
        <v>26</v>
      </c>
      <c r="J3142" s="3" t="s">
        <v>27</v>
      </c>
      <c r="K3142" s="3" t="s">
        <v>266</v>
      </c>
      <c r="L3142" s="3" t="s">
        <v>267</v>
      </c>
      <c r="M3142" s="3">
        <v>10035</v>
      </c>
      <c r="N3142" s="3" t="s">
        <v>148</v>
      </c>
      <c r="O3142" s="3" t="s">
        <v>106</v>
      </c>
      <c r="P3142" s="3" t="s">
        <v>46</v>
      </c>
      <c r="Q3142" s="3" t="s">
        <v>78</v>
      </c>
      <c r="R3142" s="3" t="s">
        <v>107</v>
      </c>
      <c r="S3142" s="3">
        <v>206.43</v>
      </c>
      <c r="T3142" s="3">
        <v>3</v>
      </c>
      <c r="U3142" s="3">
        <v>0</v>
      </c>
      <c r="V3142" s="3">
        <v>90.829200000000014</v>
      </c>
    </row>
    <row r="3143" spans="1:22" ht="14.25" customHeight="1" x14ac:dyDescent="0.25">
      <c r="A3143" s="3">
        <v>3142</v>
      </c>
      <c r="B3143" s="3" t="s">
        <v>6351</v>
      </c>
      <c r="C3143" s="4">
        <f>YEAR(Table_1[[#This Row],[Order Date]])</f>
        <v>2011</v>
      </c>
      <c r="D3143" s="9">
        <v>40889</v>
      </c>
      <c r="E3143" s="3">
        <v>40889</v>
      </c>
      <c r="F3143" s="3" t="s">
        <v>1290</v>
      </c>
      <c r="G3143" s="3" t="s">
        <v>3197</v>
      </c>
      <c r="H3143" s="3" t="s">
        <v>3198</v>
      </c>
      <c r="I3143" s="3" t="s">
        <v>41</v>
      </c>
      <c r="J3143" s="3" t="s">
        <v>27</v>
      </c>
      <c r="K3143" s="3" t="s">
        <v>678</v>
      </c>
      <c r="L3143" s="3" t="s">
        <v>104</v>
      </c>
      <c r="M3143" s="3">
        <v>78207</v>
      </c>
      <c r="N3143" s="3" t="s">
        <v>105</v>
      </c>
      <c r="O3143" s="3" t="s">
        <v>516</v>
      </c>
      <c r="P3143" s="3" t="s">
        <v>46</v>
      </c>
      <c r="Q3143" s="3" t="s">
        <v>75</v>
      </c>
      <c r="R3143" s="3" t="s">
        <v>517</v>
      </c>
      <c r="S3143" s="3">
        <v>210.39199999999997</v>
      </c>
      <c r="T3143" s="3">
        <v>2</v>
      </c>
      <c r="U3143" s="3">
        <v>0.8</v>
      </c>
      <c r="V3143" s="3">
        <v>-336.62720000000013</v>
      </c>
    </row>
    <row r="3144" spans="1:22" ht="14.25" customHeight="1" x14ac:dyDescent="0.25">
      <c r="A3144" s="3">
        <v>3143</v>
      </c>
      <c r="B3144" s="3" t="s">
        <v>6352</v>
      </c>
      <c r="C3144" s="4">
        <f>YEAR(Table_1[[#This Row],[Order Date]])</f>
        <v>2014</v>
      </c>
      <c r="D3144" s="9">
        <v>41908</v>
      </c>
      <c r="E3144" s="3">
        <v>41910</v>
      </c>
      <c r="F3144" s="3" t="s">
        <v>23</v>
      </c>
      <c r="G3144" s="3" t="s">
        <v>1558</v>
      </c>
      <c r="H3144" s="3" t="s">
        <v>1559</v>
      </c>
      <c r="I3144" s="3" t="s">
        <v>26</v>
      </c>
      <c r="J3144" s="3" t="s">
        <v>27</v>
      </c>
      <c r="K3144" s="3" t="s">
        <v>1007</v>
      </c>
      <c r="L3144" s="3" t="s">
        <v>498</v>
      </c>
      <c r="M3144" s="3">
        <v>45231</v>
      </c>
      <c r="N3144" s="3" t="s">
        <v>148</v>
      </c>
      <c r="O3144" s="3" t="s">
        <v>1018</v>
      </c>
      <c r="P3144" s="3" t="s">
        <v>71</v>
      </c>
      <c r="Q3144" s="3" t="s">
        <v>161</v>
      </c>
      <c r="R3144" s="3" t="s">
        <v>1019</v>
      </c>
      <c r="S3144" s="3">
        <v>119.96000000000001</v>
      </c>
      <c r="T3144" s="3">
        <v>5</v>
      </c>
      <c r="U3144" s="3">
        <v>0.2</v>
      </c>
      <c r="V3144" s="3">
        <v>35.988000000000007</v>
      </c>
    </row>
    <row r="3145" spans="1:22" ht="14.25" customHeight="1" x14ac:dyDescent="0.25">
      <c r="A3145" s="3">
        <v>3144</v>
      </c>
      <c r="B3145" s="3" t="s">
        <v>6352</v>
      </c>
      <c r="C3145" s="4">
        <f>YEAR(Table_1[[#This Row],[Order Date]])</f>
        <v>2014</v>
      </c>
      <c r="D3145" s="9">
        <v>41908</v>
      </c>
      <c r="E3145" s="3">
        <v>41910</v>
      </c>
      <c r="F3145" s="3" t="s">
        <v>23</v>
      </c>
      <c r="G3145" s="3" t="s">
        <v>1558</v>
      </c>
      <c r="H3145" s="3" t="s">
        <v>1559</v>
      </c>
      <c r="I3145" s="3" t="s">
        <v>26</v>
      </c>
      <c r="J3145" s="3" t="s">
        <v>27</v>
      </c>
      <c r="K3145" s="3" t="s">
        <v>1007</v>
      </c>
      <c r="L3145" s="3" t="s">
        <v>498</v>
      </c>
      <c r="M3145" s="3">
        <v>45231</v>
      </c>
      <c r="N3145" s="3" t="s">
        <v>148</v>
      </c>
      <c r="O3145" s="3" t="s">
        <v>640</v>
      </c>
      <c r="P3145" s="3" t="s">
        <v>46</v>
      </c>
      <c r="Q3145" s="3" t="s">
        <v>68</v>
      </c>
      <c r="R3145" s="3" t="s">
        <v>641</v>
      </c>
      <c r="S3145" s="3">
        <v>10.608000000000001</v>
      </c>
      <c r="T3145" s="3">
        <v>6</v>
      </c>
      <c r="U3145" s="3">
        <v>0.2</v>
      </c>
      <c r="V3145" s="3">
        <v>0.92819999999999991</v>
      </c>
    </row>
    <row r="3146" spans="1:22" ht="14.25" customHeight="1" x14ac:dyDescent="0.25">
      <c r="A3146" s="3">
        <v>3145</v>
      </c>
      <c r="B3146" s="3" t="s">
        <v>6353</v>
      </c>
      <c r="C3146" s="4">
        <f>YEAR(Table_1[[#This Row],[Order Date]])</f>
        <v>2013</v>
      </c>
      <c r="D3146" s="9">
        <v>41523</v>
      </c>
      <c r="E3146" s="3">
        <v>41529</v>
      </c>
      <c r="F3146" s="3" t="s">
        <v>50</v>
      </c>
      <c r="G3146" s="3" t="s">
        <v>2140</v>
      </c>
      <c r="H3146" s="3" t="s">
        <v>2141</v>
      </c>
      <c r="I3146" s="3" t="s">
        <v>41</v>
      </c>
      <c r="J3146" s="3" t="s">
        <v>27</v>
      </c>
      <c r="K3146" s="3" t="s">
        <v>1237</v>
      </c>
      <c r="L3146" s="3" t="s">
        <v>104</v>
      </c>
      <c r="M3146" s="3">
        <v>78745</v>
      </c>
      <c r="N3146" s="3" t="s">
        <v>105</v>
      </c>
      <c r="O3146" s="3" t="s">
        <v>1839</v>
      </c>
      <c r="P3146" s="3" t="s">
        <v>32</v>
      </c>
      <c r="Q3146" s="3" t="s">
        <v>36</v>
      </c>
      <c r="R3146" s="3" t="s">
        <v>1840</v>
      </c>
      <c r="S3146" s="3">
        <v>347.80200000000002</v>
      </c>
      <c r="T3146" s="3">
        <v>7</v>
      </c>
      <c r="U3146" s="3">
        <v>0.3</v>
      </c>
      <c r="V3146" s="3">
        <v>-24.842999999999961</v>
      </c>
    </row>
    <row r="3147" spans="1:22" ht="14.25" customHeight="1" x14ac:dyDescent="0.25">
      <c r="A3147" s="3">
        <v>3146</v>
      </c>
      <c r="B3147" s="3" t="s">
        <v>6354</v>
      </c>
      <c r="C3147" s="4">
        <f>YEAR(Table_1[[#This Row],[Order Date]])</f>
        <v>2014</v>
      </c>
      <c r="D3147" s="9">
        <v>41682</v>
      </c>
      <c r="E3147" s="3">
        <v>41684</v>
      </c>
      <c r="F3147" s="3" t="s">
        <v>23</v>
      </c>
      <c r="G3147" s="3" t="s">
        <v>6355</v>
      </c>
      <c r="H3147" s="3" t="s">
        <v>6356</v>
      </c>
      <c r="I3147" s="3" t="s">
        <v>41</v>
      </c>
      <c r="J3147" s="3" t="s">
        <v>27</v>
      </c>
      <c r="K3147" s="3" t="s">
        <v>95</v>
      </c>
      <c r="L3147" s="3" t="s">
        <v>96</v>
      </c>
      <c r="M3147" s="3">
        <v>98105</v>
      </c>
      <c r="N3147" s="3" t="s">
        <v>44</v>
      </c>
      <c r="O3147" s="3" t="s">
        <v>6357</v>
      </c>
      <c r="P3147" s="3" t="s">
        <v>32</v>
      </c>
      <c r="Q3147" s="3" t="s">
        <v>36</v>
      </c>
      <c r="R3147" s="3" t="s">
        <v>6358</v>
      </c>
      <c r="S3147" s="3">
        <v>963.13600000000008</v>
      </c>
      <c r="T3147" s="3">
        <v>4</v>
      </c>
      <c r="U3147" s="3">
        <v>0.2</v>
      </c>
      <c r="V3147" s="3">
        <v>108.35279999999986</v>
      </c>
    </row>
    <row r="3148" spans="1:22" ht="14.25" customHeight="1" x14ac:dyDescent="0.25">
      <c r="A3148" s="3">
        <v>3147</v>
      </c>
      <c r="B3148" s="3" t="s">
        <v>6354</v>
      </c>
      <c r="C3148" s="4">
        <f>YEAR(Table_1[[#This Row],[Order Date]])</f>
        <v>2014</v>
      </c>
      <c r="D3148" s="9">
        <v>41682</v>
      </c>
      <c r="E3148" s="3">
        <v>41684</v>
      </c>
      <c r="F3148" s="3" t="s">
        <v>23</v>
      </c>
      <c r="G3148" s="3" t="s">
        <v>6355</v>
      </c>
      <c r="H3148" s="3" t="s">
        <v>6356</v>
      </c>
      <c r="I3148" s="3" t="s">
        <v>41</v>
      </c>
      <c r="J3148" s="3" t="s">
        <v>27</v>
      </c>
      <c r="K3148" s="3" t="s">
        <v>95</v>
      </c>
      <c r="L3148" s="3" t="s">
        <v>96</v>
      </c>
      <c r="M3148" s="3">
        <v>98105</v>
      </c>
      <c r="N3148" s="3" t="s">
        <v>44</v>
      </c>
      <c r="O3148" s="3" t="s">
        <v>2669</v>
      </c>
      <c r="P3148" s="3" t="s">
        <v>71</v>
      </c>
      <c r="Q3148" s="3" t="s">
        <v>72</v>
      </c>
      <c r="R3148" s="3" t="s">
        <v>2670</v>
      </c>
      <c r="S3148" s="3">
        <v>88.77600000000001</v>
      </c>
      <c r="T3148" s="3">
        <v>3</v>
      </c>
      <c r="U3148" s="3">
        <v>0.2</v>
      </c>
      <c r="V3148" s="3">
        <v>7.7679000000000009</v>
      </c>
    </row>
    <row r="3149" spans="1:22" ht="14.25" customHeight="1" x14ac:dyDescent="0.25">
      <c r="A3149" s="3">
        <v>3148</v>
      </c>
      <c r="B3149" s="3" t="s">
        <v>6359</v>
      </c>
      <c r="C3149" s="4">
        <f>YEAR(Table_1[[#This Row],[Order Date]])</f>
        <v>2011</v>
      </c>
      <c r="D3149" s="9">
        <v>40724</v>
      </c>
      <c r="E3149" s="3">
        <v>40727</v>
      </c>
      <c r="F3149" s="3" t="s">
        <v>23</v>
      </c>
      <c r="G3149" s="3" t="s">
        <v>2140</v>
      </c>
      <c r="H3149" s="3" t="s">
        <v>2141</v>
      </c>
      <c r="I3149" s="3" t="s">
        <v>41</v>
      </c>
      <c r="J3149" s="3" t="s">
        <v>27</v>
      </c>
      <c r="K3149" s="3" t="s">
        <v>42</v>
      </c>
      <c r="L3149" s="3" t="s">
        <v>43</v>
      </c>
      <c r="M3149" s="3">
        <v>90004</v>
      </c>
      <c r="N3149" s="3" t="s">
        <v>44</v>
      </c>
      <c r="O3149" s="3" t="s">
        <v>1246</v>
      </c>
      <c r="P3149" s="3" t="s">
        <v>46</v>
      </c>
      <c r="Q3149" s="3" t="s">
        <v>68</v>
      </c>
      <c r="R3149" s="3" t="s">
        <v>1247</v>
      </c>
      <c r="S3149" s="3">
        <v>32.400000000000006</v>
      </c>
      <c r="T3149" s="3">
        <v>5</v>
      </c>
      <c r="U3149" s="3">
        <v>0</v>
      </c>
      <c r="V3149" s="3">
        <v>10.367999999999999</v>
      </c>
    </row>
    <row r="3150" spans="1:22" ht="14.25" customHeight="1" x14ac:dyDescent="0.25">
      <c r="A3150" s="3">
        <v>3149</v>
      </c>
      <c r="B3150" s="3" t="s">
        <v>6360</v>
      </c>
      <c r="C3150" s="4">
        <f>YEAR(Table_1[[#This Row],[Order Date]])</f>
        <v>2013</v>
      </c>
      <c r="D3150" s="9">
        <v>41433</v>
      </c>
      <c r="E3150" s="3">
        <v>41436</v>
      </c>
      <c r="F3150" s="3" t="s">
        <v>188</v>
      </c>
      <c r="G3150" s="3" t="s">
        <v>2313</v>
      </c>
      <c r="H3150" s="3" t="s">
        <v>2314</v>
      </c>
      <c r="I3150" s="3" t="s">
        <v>102</v>
      </c>
      <c r="J3150" s="3" t="s">
        <v>27</v>
      </c>
      <c r="K3150" s="3" t="s">
        <v>266</v>
      </c>
      <c r="L3150" s="3" t="s">
        <v>267</v>
      </c>
      <c r="M3150" s="3">
        <v>10035</v>
      </c>
      <c r="N3150" s="3" t="s">
        <v>148</v>
      </c>
      <c r="O3150" s="3" t="s">
        <v>1898</v>
      </c>
      <c r="P3150" s="3" t="s">
        <v>46</v>
      </c>
      <c r="Q3150" s="3" t="s">
        <v>90</v>
      </c>
      <c r="R3150" s="3" t="s">
        <v>1899</v>
      </c>
      <c r="S3150" s="3">
        <v>32.400000000000006</v>
      </c>
      <c r="T3150" s="3">
        <v>5</v>
      </c>
      <c r="U3150" s="3">
        <v>0</v>
      </c>
      <c r="V3150" s="3">
        <v>15.552000000000001</v>
      </c>
    </row>
    <row r="3151" spans="1:22" ht="14.25" customHeight="1" x14ac:dyDescent="0.25">
      <c r="A3151" s="3">
        <v>3150</v>
      </c>
      <c r="B3151" s="3" t="s">
        <v>6361</v>
      </c>
      <c r="C3151" s="4">
        <f>YEAR(Table_1[[#This Row],[Order Date]])</f>
        <v>2011</v>
      </c>
      <c r="D3151" s="9">
        <v>40897</v>
      </c>
      <c r="E3151" s="3">
        <v>40902</v>
      </c>
      <c r="F3151" s="3" t="s">
        <v>50</v>
      </c>
      <c r="G3151" s="3" t="s">
        <v>1430</v>
      </c>
      <c r="H3151" s="3" t="s">
        <v>1431</v>
      </c>
      <c r="I3151" s="3" t="s">
        <v>26</v>
      </c>
      <c r="J3151" s="3" t="s">
        <v>27</v>
      </c>
      <c r="K3151" s="3" t="s">
        <v>95</v>
      </c>
      <c r="L3151" s="3" t="s">
        <v>96</v>
      </c>
      <c r="M3151" s="3">
        <v>98103</v>
      </c>
      <c r="N3151" s="3" t="s">
        <v>44</v>
      </c>
      <c r="O3151" s="3" t="s">
        <v>1041</v>
      </c>
      <c r="P3151" s="3" t="s">
        <v>46</v>
      </c>
      <c r="Q3151" s="3" t="s">
        <v>47</v>
      </c>
      <c r="R3151" s="3" t="s">
        <v>1042</v>
      </c>
      <c r="S3151" s="3">
        <v>31.049999999999997</v>
      </c>
      <c r="T3151" s="3">
        <v>3</v>
      </c>
      <c r="U3151" s="3">
        <v>0</v>
      </c>
      <c r="V3151" s="3">
        <v>14.904</v>
      </c>
    </row>
    <row r="3152" spans="1:22" ht="14.25" customHeight="1" x14ac:dyDescent="0.25">
      <c r="A3152" s="3">
        <v>3151</v>
      </c>
      <c r="B3152" s="3" t="s">
        <v>6362</v>
      </c>
      <c r="C3152" s="4">
        <f>YEAR(Table_1[[#This Row],[Order Date]])</f>
        <v>2012</v>
      </c>
      <c r="D3152" s="9">
        <v>41258</v>
      </c>
      <c r="E3152" s="3">
        <v>41261</v>
      </c>
      <c r="F3152" s="3" t="s">
        <v>188</v>
      </c>
      <c r="G3152" s="3" t="s">
        <v>1485</v>
      </c>
      <c r="H3152" s="3" t="s">
        <v>1486</v>
      </c>
      <c r="I3152" s="3" t="s">
        <v>26</v>
      </c>
      <c r="J3152" s="3" t="s">
        <v>27</v>
      </c>
      <c r="K3152" s="3" t="s">
        <v>606</v>
      </c>
      <c r="L3152" s="3" t="s">
        <v>498</v>
      </c>
      <c r="M3152" s="3">
        <v>43055</v>
      </c>
      <c r="N3152" s="3" t="s">
        <v>148</v>
      </c>
      <c r="O3152" s="3" t="s">
        <v>2704</v>
      </c>
      <c r="P3152" s="3" t="s">
        <v>71</v>
      </c>
      <c r="Q3152" s="3" t="s">
        <v>161</v>
      </c>
      <c r="R3152" s="3" t="s">
        <v>4263</v>
      </c>
      <c r="S3152" s="3">
        <v>2025.3600000000001</v>
      </c>
      <c r="T3152" s="3">
        <v>6</v>
      </c>
      <c r="U3152" s="3">
        <v>0.2</v>
      </c>
      <c r="V3152" s="3">
        <v>607.60800000000006</v>
      </c>
    </row>
    <row r="3153" spans="1:22" ht="14.25" customHeight="1" x14ac:dyDescent="0.25">
      <c r="A3153" s="3">
        <v>3152</v>
      </c>
      <c r="B3153" s="3" t="s">
        <v>6362</v>
      </c>
      <c r="C3153" s="4">
        <f>YEAR(Table_1[[#This Row],[Order Date]])</f>
        <v>2012</v>
      </c>
      <c r="D3153" s="9">
        <v>41258</v>
      </c>
      <c r="E3153" s="3">
        <v>41261</v>
      </c>
      <c r="F3153" s="3" t="s">
        <v>188</v>
      </c>
      <c r="G3153" s="3" t="s">
        <v>1485</v>
      </c>
      <c r="H3153" s="3" t="s">
        <v>1486</v>
      </c>
      <c r="I3153" s="3" t="s">
        <v>26</v>
      </c>
      <c r="J3153" s="3" t="s">
        <v>27</v>
      </c>
      <c r="K3153" s="3" t="s">
        <v>606</v>
      </c>
      <c r="L3153" s="3" t="s">
        <v>498</v>
      </c>
      <c r="M3153" s="3">
        <v>43055</v>
      </c>
      <c r="N3153" s="3" t="s">
        <v>148</v>
      </c>
      <c r="O3153" s="3" t="s">
        <v>6363</v>
      </c>
      <c r="P3153" s="3" t="s">
        <v>71</v>
      </c>
      <c r="Q3153" s="3" t="s">
        <v>682</v>
      </c>
      <c r="R3153" s="3" t="s">
        <v>6364</v>
      </c>
      <c r="S3153" s="3">
        <v>1799.9940000000001</v>
      </c>
      <c r="T3153" s="3">
        <v>2</v>
      </c>
      <c r="U3153" s="3">
        <v>0.7</v>
      </c>
      <c r="V3153" s="3">
        <v>-2639.9912000000004</v>
      </c>
    </row>
    <row r="3154" spans="1:22" ht="14.25" customHeight="1" x14ac:dyDescent="0.25">
      <c r="A3154" s="3">
        <v>3153</v>
      </c>
      <c r="B3154" s="3" t="s">
        <v>6362</v>
      </c>
      <c r="C3154" s="4">
        <f>YEAR(Table_1[[#This Row],[Order Date]])</f>
        <v>2012</v>
      </c>
      <c r="D3154" s="9">
        <v>41258</v>
      </c>
      <c r="E3154" s="3">
        <v>41261</v>
      </c>
      <c r="F3154" s="3" t="s">
        <v>188</v>
      </c>
      <c r="G3154" s="3" t="s">
        <v>1485</v>
      </c>
      <c r="H3154" s="3" t="s">
        <v>1486</v>
      </c>
      <c r="I3154" s="3" t="s">
        <v>26</v>
      </c>
      <c r="J3154" s="3" t="s">
        <v>27</v>
      </c>
      <c r="K3154" s="3" t="s">
        <v>606</v>
      </c>
      <c r="L3154" s="3" t="s">
        <v>498</v>
      </c>
      <c r="M3154" s="3">
        <v>43055</v>
      </c>
      <c r="N3154" s="3" t="s">
        <v>148</v>
      </c>
      <c r="O3154" s="3" t="s">
        <v>6348</v>
      </c>
      <c r="P3154" s="3" t="s">
        <v>71</v>
      </c>
      <c r="Q3154" s="3" t="s">
        <v>72</v>
      </c>
      <c r="R3154" s="3" t="s">
        <v>6349</v>
      </c>
      <c r="S3154" s="3">
        <v>101.98799999999999</v>
      </c>
      <c r="T3154" s="3">
        <v>2</v>
      </c>
      <c r="U3154" s="3">
        <v>0.4</v>
      </c>
      <c r="V3154" s="3">
        <v>-16.998000000000019</v>
      </c>
    </row>
    <row r="3155" spans="1:22" ht="14.25" customHeight="1" x14ac:dyDescent="0.25">
      <c r="A3155" s="3">
        <v>3154</v>
      </c>
      <c r="B3155" s="3" t="s">
        <v>6362</v>
      </c>
      <c r="C3155" s="4">
        <f>YEAR(Table_1[[#This Row],[Order Date]])</f>
        <v>2012</v>
      </c>
      <c r="D3155" s="9">
        <v>41258</v>
      </c>
      <c r="E3155" s="3">
        <v>41261</v>
      </c>
      <c r="F3155" s="3" t="s">
        <v>188</v>
      </c>
      <c r="G3155" s="3" t="s">
        <v>1485</v>
      </c>
      <c r="H3155" s="3" t="s">
        <v>1486</v>
      </c>
      <c r="I3155" s="3" t="s">
        <v>26</v>
      </c>
      <c r="J3155" s="3" t="s">
        <v>27</v>
      </c>
      <c r="K3155" s="3" t="s">
        <v>606</v>
      </c>
      <c r="L3155" s="3" t="s">
        <v>498</v>
      </c>
      <c r="M3155" s="3">
        <v>43055</v>
      </c>
      <c r="N3155" s="3" t="s">
        <v>148</v>
      </c>
      <c r="O3155" s="3" t="s">
        <v>1082</v>
      </c>
      <c r="P3155" s="3" t="s">
        <v>32</v>
      </c>
      <c r="Q3155" s="3" t="s">
        <v>65</v>
      </c>
      <c r="R3155" s="3" t="s">
        <v>1083</v>
      </c>
      <c r="S3155" s="3">
        <v>262.86399999999998</v>
      </c>
      <c r="T3155" s="3">
        <v>7</v>
      </c>
      <c r="U3155" s="3">
        <v>0.2</v>
      </c>
      <c r="V3155" s="3">
        <v>69.001800000000017</v>
      </c>
    </row>
    <row r="3156" spans="1:22" ht="14.25" customHeight="1" x14ac:dyDescent="0.25">
      <c r="A3156" s="3">
        <v>3155</v>
      </c>
      <c r="B3156" s="3" t="s">
        <v>6365</v>
      </c>
      <c r="C3156" s="4">
        <f>YEAR(Table_1[[#This Row],[Order Date]])</f>
        <v>2014</v>
      </c>
      <c r="D3156" s="9">
        <v>41841</v>
      </c>
      <c r="E3156" s="3">
        <v>41845</v>
      </c>
      <c r="F3156" s="3" t="s">
        <v>50</v>
      </c>
      <c r="G3156" s="3" t="s">
        <v>3518</v>
      </c>
      <c r="H3156" s="3" t="s">
        <v>3519</v>
      </c>
      <c r="I3156" s="3" t="s">
        <v>41</v>
      </c>
      <c r="J3156" s="3" t="s">
        <v>27</v>
      </c>
      <c r="K3156" s="3" t="s">
        <v>6366</v>
      </c>
      <c r="L3156" s="3" t="s">
        <v>229</v>
      </c>
      <c r="M3156" s="3">
        <v>55369</v>
      </c>
      <c r="N3156" s="3" t="s">
        <v>105</v>
      </c>
      <c r="O3156" s="3" t="s">
        <v>6367</v>
      </c>
      <c r="P3156" s="3" t="s">
        <v>46</v>
      </c>
      <c r="Q3156" s="3" t="s">
        <v>75</v>
      </c>
      <c r="R3156" s="3" t="s">
        <v>6368</v>
      </c>
      <c r="S3156" s="3">
        <v>735.98</v>
      </c>
      <c r="T3156" s="3">
        <v>2</v>
      </c>
      <c r="U3156" s="3">
        <v>0</v>
      </c>
      <c r="V3156" s="3">
        <v>331.19099999999997</v>
      </c>
    </row>
    <row r="3157" spans="1:22" ht="14.25" customHeight="1" x14ac:dyDescent="0.25">
      <c r="A3157" s="3">
        <v>3156</v>
      </c>
      <c r="B3157" s="3" t="s">
        <v>6369</v>
      </c>
      <c r="C3157" s="4">
        <f>YEAR(Table_1[[#This Row],[Order Date]])</f>
        <v>2011</v>
      </c>
      <c r="D3157" s="9">
        <v>40758</v>
      </c>
      <c r="E3157" s="3">
        <v>40760</v>
      </c>
      <c r="F3157" s="3" t="s">
        <v>23</v>
      </c>
      <c r="G3157" s="3" t="s">
        <v>6370</v>
      </c>
      <c r="H3157" s="3" t="s">
        <v>6371</v>
      </c>
      <c r="I3157" s="3" t="s">
        <v>102</v>
      </c>
      <c r="J3157" s="3" t="s">
        <v>27</v>
      </c>
      <c r="K3157" s="3" t="s">
        <v>3942</v>
      </c>
      <c r="L3157" s="3" t="s">
        <v>310</v>
      </c>
      <c r="M3157" s="3">
        <v>85301</v>
      </c>
      <c r="N3157" s="3" t="s">
        <v>44</v>
      </c>
      <c r="O3157" s="3" t="s">
        <v>3793</v>
      </c>
      <c r="P3157" s="3" t="s">
        <v>46</v>
      </c>
      <c r="Q3157" s="3" t="s">
        <v>90</v>
      </c>
      <c r="R3157" s="3" t="s">
        <v>3794</v>
      </c>
      <c r="S3157" s="3">
        <v>93.024000000000001</v>
      </c>
      <c r="T3157" s="3">
        <v>3</v>
      </c>
      <c r="U3157" s="3">
        <v>0.2</v>
      </c>
      <c r="V3157" s="3">
        <v>33.721199999999996</v>
      </c>
    </row>
    <row r="3158" spans="1:22" ht="14.25" customHeight="1" x14ac:dyDescent="0.25">
      <c r="A3158" s="3">
        <v>3157</v>
      </c>
      <c r="B3158" s="3" t="s">
        <v>6372</v>
      </c>
      <c r="C3158" s="4">
        <f>YEAR(Table_1[[#This Row],[Order Date]])</f>
        <v>2012</v>
      </c>
      <c r="D3158" s="9">
        <v>41145</v>
      </c>
      <c r="E3158" s="3">
        <v>41149</v>
      </c>
      <c r="F3158" s="3" t="s">
        <v>50</v>
      </c>
      <c r="G3158" s="3" t="s">
        <v>5459</v>
      </c>
      <c r="H3158" s="3" t="s">
        <v>5460</v>
      </c>
      <c r="I3158" s="3" t="s">
        <v>41</v>
      </c>
      <c r="J3158" s="3" t="s">
        <v>27</v>
      </c>
      <c r="K3158" s="3" t="s">
        <v>266</v>
      </c>
      <c r="L3158" s="3" t="s">
        <v>267</v>
      </c>
      <c r="M3158" s="3">
        <v>10009</v>
      </c>
      <c r="N3158" s="3" t="s">
        <v>148</v>
      </c>
      <c r="O3158" s="3" t="s">
        <v>80</v>
      </c>
      <c r="P3158" s="3" t="s">
        <v>32</v>
      </c>
      <c r="Q3158" s="3" t="s">
        <v>56</v>
      </c>
      <c r="R3158" s="3" t="s">
        <v>81</v>
      </c>
      <c r="S3158" s="3">
        <v>284.36399999999998</v>
      </c>
      <c r="T3158" s="3">
        <v>2</v>
      </c>
      <c r="U3158" s="3">
        <v>0.4</v>
      </c>
      <c r="V3158" s="3">
        <v>-75.830400000000054</v>
      </c>
    </row>
    <row r="3159" spans="1:22" ht="14.25" customHeight="1" x14ac:dyDescent="0.25">
      <c r="A3159" s="3">
        <v>3158</v>
      </c>
      <c r="B3159" s="3" t="s">
        <v>6372</v>
      </c>
      <c r="C3159" s="4">
        <f>YEAR(Table_1[[#This Row],[Order Date]])</f>
        <v>2012</v>
      </c>
      <c r="D3159" s="9">
        <v>41145</v>
      </c>
      <c r="E3159" s="3">
        <v>41149</v>
      </c>
      <c r="F3159" s="3" t="s">
        <v>50</v>
      </c>
      <c r="G3159" s="3" t="s">
        <v>5459</v>
      </c>
      <c r="H3159" s="3" t="s">
        <v>5460</v>
      </c>
      <c r="I3159" s="3" t="s">
        <v>41</v>
      </c>
      <c r="J3159" s="3" t="s">
        <v>27</v>
      </c>
      <c r="K3159" s="3" t="s">
        <v>266</v>
      </c>
      <c r="L3159" s="3" t="s">
        <v>267</v>
      </c>
      <c r="M3159" s="3">
        <v>10009</v>
      </c>
      <c r="N3159" s="3" t="s">
        <v>148</v>
      </c>
      <c r="O3159" s="3" t="s">
        <v>844</v>
      </c>
      <c r="P3159" s="3" t="s">
        <v>71</v>
      </c>
      <c r="Q3159" s="3" t="s">
        <v>161</v>
      </c>
      <c r="R3159" s="3" t="s">
        <v>845</v>
      </c>
      <c r="S3159" s="3">
        <v>26</v>
      </c>
      <c r="T3159" s="3">
        <v>2</v>
      </c>
      <c r="U3159" s="3">
        <v>0</v>
      </c>
      <c r="V3159" s="3">
        <v>11.7</v>
      </c>
    </row>
    <row r="3160" spans="1:22" ht="14.25" customHeight="1" x14ac:dyDescent="0.25">
      <c r="A3160" s="3">
        <v>3159</v>
      </c>
      <c r="B3160" s="3" t="s">
        <v>6373</v>
      </c>
      <c r="C3160" s="4">
        <f>YEAR(Table_1[[#This Row],[Order Date]])</f>
        <v>2013</v>
      </c>
      <c r="D3160" s="9">
        <v>41360</v>
      </c>
      <c r="E3160" s="3">
        <v>41361</v>
      </c>
      <c r="F3160" s="3" t="s">
        <v>188</v>
      </c>
      <c r="G3160" s="3" t="s">
        <v>1772</v>
      </c>
      <c r="H3160" s="3" t="s">
        <v>1773</v>
      </c>
      <c r="I3160" s="3" t="s">
        <v>26</v>
      </c>
      <c r="J3160" s="3" t="s">
        <v>27</v>
      </c>
      <c r="K3160" s="3" t="s">
        <v>1521</v>
      </c>
      <c r="L3160" s="3" t="s">
        <v>88</v>
      </c>
      <c r="M3160" s="3">
        <v>28540</v>
      </c>
      <c r="N3160" s="3" t="s">
        <v>30</v>
      </c>
      <c r="O3160" s="3" t="s">
        <v>4105</v>
      </c>
      <c r="P3160" s="3" t="s">
        <v>46</v>
      </c>
      <c r="Q3160" s="3" t="s">
        <v>59</v>
      </c>
      <c r="R3160" s="3" t="s">
        <v>4106</v>
      </c>
      <c r="S3160" s="3">
        <v>67.64</v>
      </c>
      <c r="T3160" s="3">
        <v>5</v>
      </c>
      <c r="U3160" s="3">
        <v>0.2</v>
      </c>
      <c r="V3160" s="3">
        <v>5.9184999999999981</v>
      </c>
    </row>
    <row r="3161" spans="1:22" ht="14.25" customHeight="1" x14ac:dyDescent="0.25">
      <c r="A3161" s="3">
        <v>3160</v>
      </c>
      <c r="B3161" s="3" t="s">
        <v>6373</v>
      </c>
      <c r="C3161" s="4">
        <f>YEAR(Table_1[[#This Row],[Order Date]])</f>
        <v>2013</v>
      </c>
      <c r="D3161" s="9">
        <v>41360</v>
      </c>
      <c r="E3161" s="3">
        <v>41361</v>
      </c>
      <c r="F3161" s="3" t="s">
        <v>188</v>
      </c>
      <c r="G3161" s="3" t="s">
        <v>1772</v>
      </c>
      <c r="H3161" s="3" t="s">
        <v>1773</v>
      </c>
      <c r="I3161" s="3" t="s">
        <v>26</v>
      </c>
      <c r="J3161" s="3" t="s">
        <v>27</v>
      </c>
      <c r="K3161" s="3" t="s">
        <v>1521</v>
      </c>
      <c r="L3161" s="3" t="s">
        <v>88</v>
      </c>
      <c r="M3161" s="3">
        <v>28540</v>
      </c>
      <c r="N3161" s="3" t="s">
        <v>30</v>
      </c>
      <c r="O3161" s="3" t="s">
        <v>3755</v>
      </c>
      <c r="P3161" s="3" t="s">
        <v>71</v>
      </c>
      <c r="Q3161" s="3" t="s">
        <v>161</v>
      </c>
      <c r="R3161" s="3" t="s">
        <v>3756</v>
      </c>
      <c r="S3161" s="3">
        <v>119.97600000000001</v>
      </c>
      <c r="T3161" s="3">
        <v>3</v>
      </c>
      <c r="U3161" s="3">
        <v>0.2</v>
      </c>
      <c r="V3161" s="3">
        <v>-17.996400000000019</v>
      </c>
    </row>
    <row r="3162" spans="1:22" ht="14.25" customHeight="1" x14ac:dyDescent="0.25">
      <c r="A3162" s="3">
        <v>3161</v>
      </c>
      <c r="B3162" s="3" t="s">
        <v>6374</v>
      </c>
      <c r="C3162" s="4">
        <f>YEAR(Table_1[[#This Row],[Order Date]])</f>
        <v>2011</v>
      </c>
      <c r="D3162" s="9">
        <v>40798</v>
      </c>
      <c r="E3162" s="3">
        <v>40802</v>
      </c>
      <c r="F3162" s="3" t="s">
        <v>23</v>
      </c>
      <c r="G3162" s="3" t="s">
        <v>6375</v>
      </c>
      <c r="H3162" s="3" t="s">
        <v>6376</v>
      </c>
      <c r="I3162" s="3" t="s">
        <v>26</v>
      </c>
      <c r="J3162" s="3" t="s">
        <v>27</v>
      </c>
      <c r="K3162" s="3" t="s">
        <v>184</v>
      </c>
      <c r="L3162" s="3" t="s">
        <v>104</v>
      </c>
      <c r="M3162" s="3">
        <v>77070</v>
      </c>
      <c r="N3162" s="3" t="s">
        <v>105</v>
      </c>
      <c r="O3162" s="3" t="s">
        <v>6377</v>
      </c>
      <c r="P3162" s="3" t="s">
        <v>46</v>
      </c>
      <c r="Q3162" s="3" t="s">
        <v>75</v>
      </c>
      <c r="R3162" s="3" t="s">
        <v>6378</v>
      </c>
      <c r="S3162" s="3">
        <v>5.1799999999999988</v>
      </c>
      <c r="T3162" s="3">
        <v>5</v>
      </c>
      <c r="U3162" s="3">
        <v>0.8</v>
      </c>
      <c r="V3162" s="3">
        <v>-8.0289999999999999</v>
      </c>
    </row>
    <row r="3163" spans="1:22" ht="14.25" customHeight="1" x14ac:dyDescent="0.25">
      <c r="A3163" s="3">
        <v>3162</v>
      </c>
      <c r="B3163" s="3" t="s">
        <v>6379</v>
      </c>
      <c r="C3163" s="4">
        <f>YEAR(Table_1[[#This Row],[Order Date]])</f>
        <v>2011</v>
      </c>
      <c r="D3163" s="9">
        <v>40807</v>
      </c>
      <c r="E3163" s="3">
        <v>40811</v>
      </c>
      <c r="F3163" s="3" t="s">
        <v>50</v>
      </c>
      <c r="G3163" s="3" t="s">
        <v>4372</v>
      </c>
      <c r="H3163" s="3" t="s">
        <v>4373</v>
      </c>
      <c r="I3163" s="3" t="s">
        <v>26</v>
      </c>
      <c r="J3163" s="3" t="s">
        <v>27</v>
      </c>
      <c r="K3163" s="3" t="s">
        <v>127</v>
      </c>
      <c r="L3163" s="3" t="s">
        <v>43</v>
      </c>
      <c r="M3163" s="3">
        <v>94109</v>
      </c>
      <c r="N3163" s="3" t="s">
        <v>44</v>
      </c>
      <c r="O3163" s="3" t="s">
        <v>3270</v>
      </c>
      <c r="P3163" s="3" t="s">
        <v>46</v>
      </c>
      <c r="Q3163" s="3" t="s">
        <v>173</v>
      </c>
      <c r="R3163" s="3" t="s">
        <v>186</v>
      </c>
      <c r="S3163" s="3">
        <v>15.56</v>
      </c>
      <c r="T3163" s="3">
        <v>2</v>
      </c>
      <c r="U3163" s="3">
        <v>0</v>
      </c>
      <c r="V3163" s="3">
        <v>7.3132000000000001</v>
      </c>
    </row>
    <row r="3164" spans="1:22" ht="14.25" customHeight="1" x14ac:dyDescent="0.25">
      <c r="A3164" s="3">
        <v>3163</v>
      </c>
      <c r="B3164" s="3" t="s">
        <v>6379</v>
      </c>
      <c r="C3164" s="4">
        <f>YEAR(Table_1[[#This Row],[Order Date]])</f>
        <v>2011</v>
      </c>
      <c r="D3164" s="9">
        <v>40807</v>
      </c>
      <c r="E3164" s="3">
        <v>40811</v>
      </c>
      <c r="F3164" s="3" t="s">
        <v>50</v>
      </c>
      <c r="G3164" s="3" t="s">
        <v>4372</v>
      </c>
      <c r="H3164" s="3" t="s">
        <v>4373</v>
      </c>
      <c r="I3164" s="3" t="s">
        <v>26</v>
      </c>
      <c r="J3164" s="3" t="s">
        <v>27</v>
      </c>
      <c r="K3164" s="3" t="s">
        <v>127</v>
      </c>
      <c r="L3164" s="3" t="s">
        <v>43</v>
      </c>
      <c r="M3164" s="3">
        <v>94109</v>
      </c>
      <c r="N3164" s="3" t="s">
        <v>44</v>
      </c>
      <c r="O3164" s="3" t="s">
        <v>5581</v>
      </c>
      <c r="P3164" s="3" t="s">
        <v>46</v>
      </c>
      <c r="Q3164" s="3" t="s">
        <v>173</v>
      </c>
      <c r="R3164" s="3" t="s">
        <v>5582</v>
      </c>
      <c r="S3164" s="3">
        <v>78.349999999999994</v>
      </c>
      <c r="T3164" s="3">
        <v>5</v>
      </c>
      <c r="U3164" s="3">
        <v>0</v>
      </c>
      <c r="V3164" s="3">
        <v>36.824499999999993</v>
      </c>
    </row>
    <row r="3165" spans="1:22" ht="14.25" customHeight="1" x14ac:dyDescent="0.25">
      <c r="A3165" s="3">
        <v>3164</v>
      </c>
      <c r="B3165" s="3" t="s">
        <v>6379</v>
      </c>
      <c r="C3165" s="4">
        <f>YEAR(Table_1[[#This Row],[Order Date]])</f>
        <v>2011</v>
      </c>
      <c r="D3165" s="9">
        <v>40807</v>
      </c>
      <c r="E3165" s="3">
        <v>40811</v>
      </c>
      <c r="F3165" s="3" t="s">
        <v>50</v>
      </c>
      <c r="G3165" s="3" t="s">
        <v>4372</v>
      </c>
      <c r="H3165" s="3" t="s">
        <v>4373</v>
      </c>
      <c r="I3165" s="3" t="s">
        <v>26</v>
      </c>
      <c r="J3165" s="3" t="s">
        <v>27</v>
      </c>
      <c r="K3165" s="3" t="s">
        <v>127</v>
      </c>
      <c r="L3165" s="3" t="s">
        <v>43</v>
      </c>
      <c r="M3165" s="3">
        <v>94109</v>
      </c>
      <c r="N3165" s="3" t="s">
        <v>44</v>
      </c>
      <c r="O3165" s="3" t="s">
        <v>6380</v>
      </c>
      <c r="P3165" s="3" t="s">
        <v>46</v>
      </c>
      <c r="Q3165" s="3" t="s">
        <v>68</v>
      </c>
      <c r="R3165" s="3" t="s">
        <v>6381</v>
      </c>
      <c r="S3165" s="3">
        <v>59.519999999999996</v>
      </c>
      <c r="T3165" s="3">
        <v>3</v>
      </c>
      <c r="U3165" s="3">
        <v>0</v>
      </c>
      <c r="V3165" s="3">
        <v>15.475200000000001</v>
      </c>
    </row>
    <row r="3166" spans="1:22" ht="14.25" customHeight="1" x14ac:dyDescent="0.25">
      <c r="A3166" s="3">
        <v>3165</v>
      </c>
      <c r="B3166" s="3" t="s">
        <v>6379</v>
      </c>
      <c r="C3166" s="4">
        <f>YEAR(Table_1[[#This Row],[Order Date]])</f>
        <v>2011</v>
      </c>
      <c r="D3166" s="9">
        <v>40807</v>
      </c>
      <c r="E3166" s="3">
        <v>40811</v>
      </c>
      <c r="F3166" s="3" t="s">
        <v>50</v>
      </c>
      <c r="G3166" s="3" t="s">
        <v>4372</v>
      </c>
      <c r="H3166" s="3" t="s">
        <v>4373</v>
      </c>
      <c r="I3166" s="3" t="s">
        <v>26</v>
      </c>
      <c r="J3166" s="3" t="s">
        <v>27</v>
      </c>
      <c r="K3166" s="3" t="s">
        <v>127</v>
      </c>
      <c r="L3166" s="3" t="s">
        <v>43</v>
      </c>
      <c r="M3166" s="3">
        <v>94109</v>
      </c>
      <c r="N3166" s="3" t="s">
        <v>44</v>
      </c>
      <c r="O3166" s="3" t="s">
        <v>6097</v>
      </c>
      <c r="P3166" s="3" t="s">
        <v>46</v>
      </c>
      <c r="Q3166" s="3" t="s">
        <v>90</v>
      </c>
      <c r="R3166" s="3" t="s">
        <v>6098</v>
      </c>
      <c r="S3166" s="3">
        <v>38.520000000000003</v>
      </c>
      <c r="T3166" s="3">
        <v>9</v>
      </c>
      <c r="U3166" s="3">
        <v>0</v>
      </c>
      <c r="V3166" s="3">
        <v>17.333999999999996</v>
      </c>
    </row>
    <row r="3167" spans="1:22" ht="14.25" customHeight="1" x14ac:dyDescent="0.25">
      <c r="A3167" s="3">
        <v>3166</v>
      </c>
      <c r="B3167" s="3" t="s">
        <v>6379</v>
      </c>
      <c r="C3167" s="4">
        <f>YEAR(Table_1[[#This Row],[Order Date]])</f>
        <v>2011</v>
      </c>
      <c r="D3167" s="9">
        <v>40807</v>
      </c>
      <c r="E3167" s="3">
        <v>40811</v>
      </c>
      <c r="F3167" s="3" t="s">
        <v>50</v>
      </c>
      <c r="G3167" s="3" t="s">
        <v>4372</v>
      </c>
      <c r="H3167" s="3" t="s">
        <v>4373</v>
      </c>
      <c r="I3167" s="3" t="s">
        <v>26</v>
      </c>
      <c r="J3167" s="3" t="s">
        <v>27</v>
      </c>
      <c r="K3167" s="3" t="s">
        <v>127</v>
      </c>
      <c r="L3167" s="3" t="s">
        <v>43</v>
      </c>
      <c r="M3167" s="3">
        <v>94109</v>
      </c>
      <c r="N3167" s="3" t="s">
        <v>44</v>
      </c>
      <c r="O3167" s="3" t="s">
        <v>6382</v>
      </c>
      <c r="P3167" s="3" t="s">
        <v>71</v>
      </c>
      <c r="Q3167" s="3" t="s">
        <v>72</v>
      </c>
      <c r="R3167" s="3" t="s">
        <v>6383</v>
      </c>
      <c r="S3167" s="3">
        <v>239.98400000000004</v>
      </c>
      <c r="T3167" s="3">
        <v>2</v>
      </c>
      <c r="U3167" s="3">
        <v>0.2</v>
      </c>
      <c r="V3167" s="3">
        <v>23.998400000000004</v>
      </c>
    </row>
    <row r="3168" spans="1:22" ht="14.25" customHeight="1" x14ac:dyDescent="0.25">
      <c r="A3168" s="3">
        <v>3167</v>
      </c>
      <c r="B3168" s="3" t="s">
        <v>6379</v>
      </c>
      <c r="C3168" s="4">
        <f>YEAR(Table_1[[#This Row],[Order Date]])</f>
        <v>2011</v>
      </c>
      <c r="D3168" s="9">
        <v>40807</v>
      </c>
      <c r="E3168" s="3">
        <v>40811</v>
      </c>
      <c r="F3168" s="3" t="s">
        <v>50</v>
      </c>
      <c r="G3168" s="3" t="s">
        <v>4372</v>
      </c>
      <c r="H3168" s="3" t="s">
        <v>4373</v>
      </c>
      <c r="I3168" s="3" t="s">
        <v>26</v>
      </c>
      <c r="J3168" s="3" t="s">
        <v>27</v>
      </c>
      <c r="K3168" s="3" t="s">
        <v>127</v>
      </c>
      <c r="L3168" s="3" t="s">
        <v>43</v>
      </c>
      <c r="M3168" s="3">
        <v>94109</v>
      </c>
      <c r="N3168" s="3" t="s">
        <v>44</v>
      </c>
      <c r="O3168" s="3" t="s">
        <v>5831</v>
      </c>
      <c r="P3168" s="3" t="s">
        <v>46</v>
      </c>
      <c r="Q3168" s="3" t="s">
        <v>90</v>
      </c>
      <c r="R3168" s="3" t="s">
        <v>5832</v>
      </c>
      <c r="S3168" s="3">
        <v>19.350000000000001</v>
      </c>
      <c r="T3168" s="3">
        <v>3</v>
      </c>
      <c r="U3168" s="3">
        <v>0</v>
      </c>
      <c r="V3168" s="3">
        <v>9.4815000000000005</v>
      </c>
    </row>
    <row r="3169" spans="1:22" ht="14.25" customHeight="1" x14ac:dyDescent="0.25">
      <c r="A3169" s="3">
        <v>3168</v>
      </c>
      <c r="B3169" s="3" t="s">
        <v>6384</v>
      </c>
      <c r="C3169" s="4">
        <f>YEAR(Table_1[[#This Row],[Order Date]])</f>
        <v>2013</v>
      </c>
      <c r="D3169" s="9">
        <v>41577</v>
      </c>
      <c r="E3169" s="3">
        <v>41579</v>
      </c>
      <c r="F3169" s="3" t="s">
        <v>188</v>
      </c>
      <c r="G3169" s="3" t="s">
        <v>1278</v>
      </c>
      <c r="H3169" s="3" t="s">
        <v>1279</v>
      </c>
      <c r="I3169" s="3" t="s">
        <v>26</v>
      </c>
      <c r="J3169" s="3" t="s">
        <v>27</v>
      </c>
      <c r="K3169" s="3" t="s">
        <v>3304</v>
      </c>
      <c r="L3169" s="3" t="s">
        <v>238</v>
      </c>
      <c r="M3169" s="3">
        <v>48911</v>
      </c>
      <c r="N3169" s="3" t="s">
        <v>105</v>
      </c>
      <c r="O3169" s="3" t="s">
        <v>1110</v>
      </c>
      <c r="P3169" s="3" t="s">
        <v>32</v>
      </c>
      <c r="Q3169" s="3" t="s">
        <v>65</v>
      </c>
      <c r="R3169" s="3" t="s">
        <v>1111</v>
      </c>
      <c r="S3169" s="3">
        <v>67</v>
      </c>
      <c r="T3169" s="3">
        <v>5</v>
      </c>
      <c r="U3169" s="3">
        <v>0</v>
      </c>
      <c r="V3169" s="3">
        <v>32.159999999999997</v>
      </c>
    </row>
    <row r="3170" spans="1:22" ht="14.25" customHeight="1" x14ac:dyDescent="0.25">
      <c r="A3170" s="3">
        <v>3169</v>
      </c>
      <c r="B3170" s="3" t="s">
        <v>6385</v>
      </c>
      <c r="C3170" s="4">
        <f>YEAR(Table_1[[#This Row],[Order Date]])</f>
        <v>2013</v>
      </c>
      <c r="D3170" s="9">
        <v>41423</v>
      </c>
      <c r="E3170" s="3">
        <v>41429</v>
      </c>
      <c r="F3170" s="3" t="s">
        <v>50</v>
      </c>
      <c r="G3170" s="3" t="s">
        <v>1448</v>
      </c>
      <c r="H3170" s="3" t="s">
        <v>1449</v>
      </c>
      <c r="I3170" s="3" t="s">
        <v>41</v>
      </c>
      <c r="J3170" s="3" t="s">
        <v>27</v>
      </c>
      <c r="K3170" s="3" t="s">
        <v>5647</v>
      </c>
      <c r="L3170" s="3" t="s">
        <v>54</v>
      </c>
      <c r="M3170" s="3">
        <v>32303</v>
      </c>
      <c r="N3170" s="3" t="s">
        <v>30</v>
      </c>
      <c r="O3170" s="3" t="s">
        <v>4928</v>
      </c>
      <c r="P3170" s="3" t="s">
        <v>32</v>
      </c>
      <c r="Q3170" s="3" t="s">
        <v>36</v>
      </c>
      <c r="R3170" s="3" t="s">
        <v>4929</v>
      </c>
      <c r="S3170" s="3">
        <v>390.27199999999999</v>
      </c>
      <c r="T3170" s="3">
        <v>8</v>
      </c>
      <c r="U3170" s="3">
        <v>0.2</v>
      </c>
      <c r="V3170" s="3">
        <v>-24.39200000000001</v>
      </c>
    </row>
    <row r="3171" spans="1:22" ht="14.25" customHeight="1" x14ac:dyDescent="0.25">
      <c r="A3171" s="3">
        <v>3170</v>
      </c>
      <c r="B3171" s="3" t="s">
        <v>6385</v>
      </c>
      <c r="C3171" s="4">
        <f>YEAR(Table_1[[#This Row],[Order Date]])</f>
        <v>2013</v>
      </c>
      <c r="D3171" s="9">
        <v>41423</v>
      </c>
      <c r="E3171" s="3">
        <v>41429</v>
      </c>
      <c r="F3171" s="3" t="s">
        <v>50</v>
      </c>
      <c r="G3171" s="3" t="s">
        <v>1448</v>
      </c>
      <c r="H3171" s="3" t="s">
        <v>1449</v>
      </c>
      <c r="I3171" s="3" t="s">
        <v>41</v>
      </c>
      <c r="J3171" s="3" t="s">
        <v>27</v>
      </c>
      <c r="K3171" s="3" t="s">
        <v>5647</v>
      </c>
      <c r="L3171" s="3" t="s">
        <v>54</v>
      </c>
      <c r="M3171" s="3">
        <v>32303</v>
      </c>
      <c r="N3171" s="3" t="s">
        <v>30</v>
      </c>
      <c r="O3171" s="3" t="s">
        <v>1767</v>
      </c>
      <c r="P3171" s="3" t="s">
        <v>46</v>
      </c>
      <c r="Q3171" s="3" t="s">
        <v>90</v>
      </c>
      <c r="R3171" s="3" t="s">
        <v>1768</v>
      </c>
      <c r="S3171" s="3">
        <v>62.192000000000007</v>
      </c>
      <c r="T3171" s="3">
        <v>13</v>
      </c>
      <c r="U3171" s="3">
        <v>0.2</v>
      </c>
      <c r="V3171" s="3">
        <v>19.434999999999995</v>
      </c>
    </row>
    <row r="3172" spans="1:22" ht="14.25" customHeight="1" x14ac:dyDescent="0.25">
      <c r="A3172" s="3">
        <v>3171</v>
      </c>
      <c r="B3172" s="3" t="s">
        <v>6386</v>
      </c>
      <c r="C3172" s="4">
        <f>YEAR(Table_1[[#This Row],[Order Date]])</f>
        <v>2014</v>
      </c>
      <c r="D3172" s="9">
        <v>41995</v>
      </c>
      <c r="E3172" s="3">
        <v>42000</v>
      </c>
      <c r="F3172" s="3" t="s">
        <v>23</v>
      </c>
      <c r="G3172" s="3" t="s">
        <v>111</v>
      </c>
      <c r="H3172" s="3" t="s">
        <v>112</v>
      </c>
      <c r="I3172" s="3" t="s">
        <v>26</v>
      </c>
      <c r="J3172" s="3" t="s">
        <v>27</v>
      </c>
      <c r="K3172" s="3" t="s">
        <v>382</v>
      </c>
      <c r="L3172" s="3" t="s">
        <v>383</v>
      </c>
      <c r="M3172" s="3">
        <v>29203</v>
      </c>
      <c r="N3172" s="3" t="s">
        <v>30</v>
      </c>
      <c r="O3172" s="3" t="s">
        <v>5822</v>
      </c>
      <c r="P3172" s="3" t="s">
        <v>46</v>
      </c>
      <c r="Q3172" s="3" t="s">
        <v>75</v>
      </c>
      <c r="R3172" s="3" t="s">
        <v>5823</v>
      </c>
      <c r="S3172" s="3">
        <v>23.88</v>
      </c>
      <c r="T3172" s="3">
        <v>6</v>
      </c>
      <c r="U3172" s="3">
        <v>0</v>
      </c>
      <c r="V3172" s="3">
        <v>11.223600000000001</v>
      </c>
    </row>
    <row r="3173" spans="1:22" ht="14.25" customHeight="1" x14ac:dyDescent="0.25">
      <c r="A3173" s="3">
        <v>3172</v>
      </c>
      <c r="B3173" s="3" t="s">
        <v>6387</v>
      </c>
      <c r="C3173" s="4">
        <f>YEAR(Table_1[[#This Row],[Order Date]])</f>
        <v>2013</v>
      </c>
      <c r="D3173" s="9">
        <v>41355</v>
      </c>
      <c r="E3173" s="3">
        <v>41362</v>
      </c>
      <c r="F3173" s="3" t="s">
        <v>50</v>
      </c>
      <c r="G3173" s="3" t="s">
        <v>3739</v>
      </c>
      <c r="H3173" s="3" t="s">
        <v>3740</v>
      </c>
      <c r="I3173" s="3" t="s">
        <v>26</v>
      </c>
      <c r="J3173" s="3" t="s">
        <v>27</v>
      </c>
      <c r="K3173" s="3" t="s">
        <v>303</v>
      </c>
      <c r="L3173" s="3" t="s">
        <v>211</v>
      </c>
      <c r="M3173" s="3">
        <v>60623</v>
      </c>
      <c r="N3173" s="3" t="s">
        <v>105</v>
      </c>
      <c r="O3173" s="3" t="s">
        <v>2898</v>
      </c>
      <c r="P3173" s="3" t="s">
        <v>46</v>
      </c>
      <c r="Q3173" s="3" t="s">
        <v>75</v>
      </c>
      <c r="R3173" s="3" t="s">
        <v>2899</v>
      </c>
      <c r="S3173" s="3">
        <v>3.1679999999999993</v>
      </c>
      <c r="T3173" s="3">
        <v>2</v>
      </c>
      <c r="U3173" s="3">
        <v>0.8</v>
      </c>
      <c r="V3173" s="3">
        <v>-4.7520000000000007</v>
      </c>
    </row>
    <row r="3174" spans="1:22" ht="14.25" customHeight="1" x14ac:dyDescent="0.25">
      <c r="A3174" s="3">
        <v>3173</v>
      </c>
      <c r="B3174" s="3" t="s">
        <v>6387</v>
      </c>
      <c r="C3174" s="4">
        <f>YEAR(Table_1[[#This Row],[Order Date]])</f>
        <v>2013</v>
      </c>
      <c r="D3174" s="9">
        <v>41355</v>
      </c>
      <c r="E3174" s="3">
        <v>41362</v>
      </c>
      <c r="F3174" s="3" t="s">
        <v>50</v>
      </c>
      <c r="G3174" s="3" t="s">
        <v>3739</v>
      </c>
      <c r="H3174" s="3" t="s">
        <v>3740</v>
      </c>
      <c r="I3174" s="3" t="s">
        <v>26</v>
      </c>
      <c r="J3174" s="3" t="s">
        <v>27</v>
      </c>
      <c r="K3174" s="3" t="s">
        <v>303</v>
      </c>
      <c r="L3174" s="3" t="s">
        <v>211</v>
      </c>
      <c r="M3174" s="3">
        <v>60623</v>
      </c>
      <c r="N3174" s="3" t="s">
        <v>105</v>
      </c>
      <c r="O3174" s="3" t="s">
        <v>2580</v>
      </c>
      <c r="P3174" s="3" t="s">
        <v>32</v>
      </c>
      <c r="Q3174" s="3" t="s">
        <v>36</v>
      </c>
      <c r="R3174" s="3" t="s">
        <v>2581</v>
      </c>
      <c r="S3174" s="3">
        <v>528.42999999999995</v>
      </c>
      <c r="T3174" s="3">
        <v>5</v>
      </c>
      <c r="U3174" s="3">
        <v>0.3</v>
      </c>
      <c r="V3174" s="3">
        <v>0</v>
      </c>
    </row>
    <row r="3175" spans="1:22" ht="14.25" customHeight="1" x14ac:dyDescent="0.25">
      <c r="A3175" s="3">
        <v>3174</v>
      </c>
      <c r="B3175" s="3" t="s">
        <v>6387</v>
      </c>
      <c r="C3175" s="4">
        <f>YEAR(Table_1[[#This Row],[Order Date]])</f>
        <v>2013</v>
      </c>
      <c r="D3175" s="9">
        <v>41355</v>
      </c>
      <c r="E3175" s="3">
        <v>41362</v>
      </c>
      <c r="F3175" s="3" t="s">
        <v>50</v>
      </c>
      <c r="G3175" s="3" t="s">
        <v>3739</v>
      </c>
      <c r="H3175" s="3" t="s">
        <v>3740</v>
      </c>
      <c r="I3175" s="3" t="s">
        <v>26</v>
      </c>
      <c r="J3175" s="3" t="s">
        <v>27</v>
      </c>
      <c r="K3175" s="3" t="s">
        <v>303</v>
      </c>
      <c r="L3175" s="3" t="s">
        <v>211</v>
      </c>
      <c r="M3175" s="3">
        <v>60623</v>
      </c>
      <c r="N3175" s="3" t="s">
        <v>105</v>
      </c>
      <c r="O3175" s="3" t="s">
        <v>5090</v>
      </c>
      <c r="P3175" s="3" t="s">
        <v>46</v>
      </c>
      <c r="Q3175" s="3" t="s">
        <v>68</v>
      </c>
      <c r="R3175" s="3" t="s">
        <v>5091</v>
      </c>
      <c r="S3175" s="3">
        <v>13.392000000000001</v>
      </c>
      <c r="T3175" s="3">
        <v>3</v>
      </c>
      <c r="U3175" s="3">
        <v>0.2</v>
      </c>
      <c r="V3175" s="3">
        <v>1.5065999999999975</v>
      </c>
    </row>
    <row r="3176" spans="1:22" ht="14.25" customHeight="1" x14ac:dyDescent="0.25">
      <c r="A3176" s="3">
        <v>3175</v>
      </c>
      <c r="B3176" s="3" t="s">
        <v>6388</v>
      </c>
      <c r="C3176" s="4">
        <f>YEAR(Table_1[[#This Row],[Order Date]])</f>
        <v>2014</v>
      </c>
      <c r="D3176" s="9">
        <v>41955</v>
      </c>
      <c r="E3176" s="3">
        <v>41962</v>
      </c>
      <c r="F3176" s="3" t="s">
        <v>50</v>
      </c>
      <c r="G3176" s="3" t="s">
        <v>1827</v>
      </c>
      <c r="H3176" s="3" t="s">
        <v>1828</v>
      </c>
      <c r="I3176" s="3" t="s">
        <v>26</v>
      </c>
      <c r="J3176" s="3" t="s">
        <v>27</v>
      </c>
      <c r="K3176" s="3" t="s">
        <v>880</v>
      </c>
      <c r="L3176" s="3" t="s">
        <v>238</v>
      </c>
      <c r="M3176" s="3">
        <v>48227</v>
      </c>
      <c r="N3176" s="3" t="s">
        <v>105</v>
      </c>
      <c r="O3176" s="3" t="s">
        <v>6389</v>
      </c>
      <c r="P3176" s="3" t="s">
        <v>46</v>
      </c>
      <c r="Q3176" s="3" t="s">
        <v>68</v>
      </c>
      <c r="R3176" s="3" t="s">
        <v>6390</v>
      </c>
      <c r="S3176" s="3">
        <v>181.86</v>
      </c>
      <c r="T3176" s="3">
        <v>7</v>
      </c>
      <c r="U3176" s="3">
        <v>0</v>
      </c>
      <c r="V3176" s="3">
        <v>50.9208</v>
      </c>
    </row>
    <row r="3177" spans="1:22" ht="14.25" customHeight="1" x14ac:dyDescent="0.25">
      <c r="A3177" s="3">
        <v>3176</v>
      </c>
      <c r="B3177" s="3" t="s">
        <v>6391</v>
      </c>
      <c r="C3177" s="4">
        <f>YEAR(Table_1[[#This Row],[Order Date]])</f>
        <v>2014</v>
      </c>
      <c r="D3177" s="9">
        <v>41906</v>
      </c>
      <c r="E3177" s="3">
        <v>41912</v>
      </c>
      <c r="F3177" s="3" t="s">
        <v>50</v>
      </c>
      <c r="G3177" s="3" t="s">
        <v>2287</v>
      </c>
      <c r="H3177" s="3" t="s">
        <v>2288</v>
      </c>
      <c r="I3177" s="3" t="s">
        <v>26</v>
      </c>
      <c r="J3177" s="3" t="s">
        <v>27</v>
      </c>
      <c r="K3177" s="3" t="s">
        <v>5340</v>
      </c>
      <c r="L3177" s="3" t="s">
        <v>457</v>
      </c>
      <c r="M3177" s="3">
        <v>80525</v>
      </c>
      <c r="N3177" s="3" t="s">
        <v>44</v>
      </c>
      <c r="O3177" s="3" t="s">
        <v>3091</v>
      </c>
      <c r="P3177" s="3" t="s">
        <v>32</v>
      </c>
      <c r="Q3177" s="3" t="s">
        <v>33</v>
      </c>
      <c r="R3177" s="3" t="s">
        <v>3092</v>
      </c>
      <c r="S3177" s="3">
        <v>180.58800000000005</v>
      </c>
      <c r="T3177" s="3">
        <v>2</v>
      </c>
      <c r="U3177" s="3">
        <v>0.7</v>
      </c>
      <c r="V3177" s="3">
        <v>-240.78400000000005</v>
      </c>
    </row>
    <row r="3178" spans="1:22" ht="14.25" customHeight="1" x14ac:dyDescent="0.25">
      <c r="A3178" s="3">
        <v>3177</v>
      </c>
      <c r="B3178" s="3" t="s">
        <v>6391</v>
      </c>
      <c r="C3178" s="4">
        <f>YEAR(Table_1[[#This Row],[Order Date]])</f>
        <v>2014</v>
      </c>
      <c r="D3178" s="9">
        <v>41906</v>
      </c>
      <c r="E3178" s="3">
        <v>41912</v>
      </c>
      <c r="F3178" s="3" t="s">
        <v>50</v>
      </c>
      <c r="G3178" s="3" t="s">
        <v>2287</v>
      </c>
      <c r="H3178" s="3" t="s">
        <v>2288</v>
      </c>
      <c r="I3178" s="3" t="s">
        <v>26</v>
      </c>
      <c r="J3178" s="3" t="s">
        <v>27</v>
      </c>
      <c r="K3178" s="3" t="s">
        <v>5340</v>
      </c>
      <c r="L3178" s="3" t="s">
        <v>457</v>
      </c>
      <c r="M3178" s="3">
        <v>80525</v>
      </c>
      <c r="N3178" s="3" t="s">
        <v>44</v>
      </c>
      <c r="O3178" s="3" t="s">
        <v>4167</v>
      </c>
      <c r="P3178" s="3" t="s">
        <v>71</v>
      </c>
      <c r="Q3178" s="3" t="s">
        <v>161</v>
      </c>
      <c r="R3178" s="3" t="s">
        <v>4168</v>
      </c>
      <c r="S3178" s="3">
        <v>47.984000000000002</v>
      </c>
      <c r="T3178" s="3">
        <v>2</v>
      </c>
      <c r="U3178" s="3">
        <v>0.2</v>
      </c>
      <c r="V3178" s="3">
        <v>0.59979999999999656</v>
      </c>
    </row>
    <row r="3179" spans="1:22" ht="14.25" customHeight="1" x14ac:dyDescent="0.25">
      <c r="A3179" s="3">
        <v>3178</v>
      </c>
      <c r="B3179" s="3" t="s">
        <v>6392</v>
      </c>
      <c r="C3179" s="4">
        <f>YEAR(Table_1[[#This Row],[Order Date]])</f>
        <v>2014</v>
      </c>
      <c r="D3179" s="9">
        <v>41893</v>
      </c>
      <c r="E3179" s="3">
        <v>41893</v>
      </c>
      <c r="F3179" s="3" t="s">
        <v>1290</v>
      </c>
      <c r="G3179" s="3" t="s">
        <v>1125</v>
      </c>
      <c r="H3179" s="3" t="s">
        <v>1126</v>
      </c>
      <c r="I3179" s="3" t="s">
        <v>26</v>
      </c>
      <c r="J3179" s="3" t="s">
        <v>27</v>
      </c>
      <c r="K3179" s="3" t="s">
        <v>266</v>
      </c>
      <c r="L3179" s="3" t="s">
        <v>267</v>
      </c>
      <c r="M3179" s="3">
        <v>10024</v>
      </c>
      <c r="N3179" s="3" t="s">
        <v>148</v>
      </c>
      <c r="O3179" s="3" t="s">
        <v>3700</v>
      </c>
      <c r="P3179" s="3" t="s">
        <v>46</v>
      </c>
      <c r="Q3179" s="3" t="s">
        <v>90</v>
      </c>
      <c r="R3179" s="3" t="s">
        <v>3701</v>
      </c>
      <c r="S3179" s="3">
        <v>18.760000000000002</v>
      </c>
      <c r="T3179" s="3">
        <v>2</v>
      </c>
      <c r="U3179" s="3">
        <v>0</v>
      </c>
      <c r="V3179" s="3">
        <v>9.0048000000000012</v>
      </c>
    </row>
    <row r="3180" spans="1:22" ht="14.25" customHeight="1" x14ac:dyDescent="0.25">
      <c r="A3180" s="3">
        <v>3179</v>
      </c>
      <c r="B3180" s="3" t="s">
        <v>6393</v>
      </c>
      <c r="C3180" s="4">
        <f>YEAR(Table_1[[#This Row],[Order Date]])</f>
        <v>2014</v>
      </c>
      <c r="D3180" s="9">
        <v>41979</v>
      </c>
      <c r="E3180" s="3">
        <v>41985</v>
      </c>
      <c r="F3180" s="3" t="s">
        <v>50</v>
      </c>
      <c r="G3180" s="3" t="s">
        <v>3518</v>
      </c>
      <c r="H3180" s="3" t="s">
        <v>3519</v>
      </c>
      <c r="I3180" s="3" t="s">
        <v>41</v>
      </c>
      <c r="J3180" s="3" t="s">
        <v>27</v>
      </c>
      <c r="K3180" s="3" t="s">
        <v>266</v>
      </c>
      <c r="L3180" s="3" t="s">
        <v>267</v>
      </c>
      <c r="M3180" s="3">
        <v>10011</v>
      </c>
      <c r="N3180" s="3" t="s">
        <v>148</v>
      </c>
      <c r="O3180" s="3" t="s">
        <v>64</v>
      </c>
      <c r="P3180" s="3" t="s">
        <v>32</v>
      </c>
      <c r="Q3180" s="3" t="s">
        <v>65</v>
      </c>
      <c r="R3180" s="3" t="s">
        <v>66</v>
      </c>
      <c r="S3180" s="3">
        <v>20.94</v>
      </c>
      <c r="T3180" s="3">
        <v>3</v>
      </c>
      <c r="U3180" s="3">
        <v>0</v>
      </c>
      <c r="V3180" s="3">
        <v>6.0725999999999987</v>
      </c>
    </row>
    <row r="3181" spans="1:22" ht="14.25" customHeight="1" x14ac:dyDescent="0.25">
      <c r="A3181" s="3">
        <v>3180</v>
      </c>
      <c r="B3181" s="3" t="s">
        <v>6393</v>
      </c>
      <c r="C3181" s="4">
        <f>YEAR(Table_1[[#This Row],[Order Date]])</f>
        <v>2014</v>
      </c>
      <c r="D3181" s="9">
        <v>41979</v>
      </c>
      <c r="E3181" s="3">
        <v>41985</v>
      </c>
      <c r="F3181" s="3" t="s">
        <v>50</v>
      </c>
      <c r="G3181" s="3" t="s">
        <v>3518</v>
      </c>
      <c r="H3181" s="3" t="s">
        <v>3519</v>
      </c>
      <c r="I3181" s="3" t="s">
        <v>41</v>
      </c>
      <c r="J3181" s="3" t="s">
        <v>27</v>
      </c>
      <c r="K3181" s="3" t="s">
        <v>266</v>
      </c>
      <c r="L3181" s="3" t="s">
        <v>267</v>
      </c>
      <c r="M3181" s="3">
        <v>10011</v>
      </c>
      <c r="N3181" s="3" t="s">
        <v>148</v>
      </c>
      <c r="O3181" s="3" t="s">
        <v>607</v>
      </c>
      <c r="P3181" s="3" t="s">
        <v>32</v>
      </c>
      <c r="Q3181" s="3" t="s">
        <v>65</v>
      </c>
      <c r="R3181" s="3" t="s">
        <v>608</v>
      </c>
      <c r="S3181" s="3">
        <v>58.68</v>
      </c>
      <c r="T3181" s="3">
        <v>2</v>
      </c>
      <c r="U3181" s="3">
        <v>0</v>
      </c>
      <c r="V3181" s="3">
        <v>18.190799999999996</v>
      </c>
    </row>
    <row r="3182" spans="1:22" ht="14.25" customHeight="1" x14ac:dyDescent="0.25">
      <c r="A3182" s="3">
        <v>3181</v>
      </c>
      <c r="B3182" s="3" t="s">
        <v>6393</v>
      </c>
      <c r="C3182" s="4">
        <f>YEAR(Table_1[[#This Row],[Order Date]])</f>
        <v>2014</v>
      </c>
      <c r="D3182" s="9">
        <v>41979</v>
      </c>
      <c r="E3182" s="3">
        <v>41985</v>
      </c>
      <c r="F3182" s="3" t="s">
        <v>50</v>
      </c>
      <c r="G3182" s="3" t="s">
        <v>3518</v>
      </c>
      <c r="H3182" s="3" t="s">
        <v>3519</v>
      </c>
      <c r="I3182" s="3" t="s">
        <v>41</v>
      </c>
      <c r="J3182" s="3" t="s">
        <v>27</v>
      </c>
      <c r="K3182" s="3" t="s">
        <v>266</v>
      </c>
      <c r="L3182" s="3" t="s">
        <v>267</v>
      </c>
      <c r="M3182" s="3">
        <v>10011</v>
      </c>
      <c r="N3182" s="3" t="s">
        <v>148</v>
      </c>
      <c r="O3182" s="3" t="s">
        <v>1837</v>
      </c>
      <c r="P3182" s="3" t="s">
        <v>46</v>
      </c>
      <c r="Q3182" s="3" t="s">
        <v>78</v>
      </c>
      <c r="R3182" s="3" t="s">
        <v>1838</v>
      </c>
      <c r="S3182" s="3">
        <v>254.89999999999998</v>
      </c>
      <c r="T3182" s="3">
        <v>5</v>
      </c>
      <c r="U3182" s="3">
        <v>0</v>
      </c>
      <c r="V3182" s="3">
        <v>68.823000000000008</v>
      </c>
    </row>
    <row r="3183" spans="1:22" ht="14.25" customHeight="1" x14ac:dyDescent="0.25">
      <c r="A3183" s="3">
        <v>3182</v>
      </c>
      <c r="B3183" s="3" t="s">
        <v>6394</v>
      </c>
      <c r="C3183" s="4">
        <f>YEAR(Table_1[[#This Row],[Order Date]])</f>
        <v>2014</v>
      </c>
      <c r="D3183" s="9">
        <v>41953</v>
      </c>
      <c r="E3183" s="3">
        <v>41956</v>
      </c>
      <c r="F3183" s="3" t="s">
        <v>23</v>
      </c>
      <c r="G3183" s="3" t="s">
        <v>2605</v>
      </c>
      <c r="H3183" s="3" t="s">
        <v>2606</v>
      </c>
      <c r="I3183" s="3" t="s">
        <v>41</v>
      </c>
      <c r="J3183" s="3" t="s">
        <v>27</v>
      </c>
      <c r="K3183" s="3" t="s">
        <v>382</v>
      </c>
      <c r="L3183" s="3" t="s">
        <v>2735</v>
      </c>
      <c r="M3183" s="3">
        <v>21044</v>
      </c>
      <c r="N3183" s="3" t="s">
        <v>148</v>
      </c>
      <c r="O3183" s="3" t="s">
        <v>2106</v>
      </c>
      <c r="P3183" s="3" t="s">
        <v>46</v>
      </c>
      <c r="Q3183" s="3" t="s">
        <v>75</v>
      </c>
      <c r="R3183" s="3" t="s">
        <v>2107</v>
      </c>
      <c r="S3183" s="3">
        <v>9.64</v>
      </c>
      <c r="T3183" s="3">
        <v>2</v>
      </c>
      <c r="U3183" s="3">
        <v>0</v>
      </c>
      <c r="V3183" s="3">
        <v>4.4344000000000001</v>
      </c>
    </row>
    <row r="3184" spans="1:22" ht="14.25" customHeight="1" x14ac:dyDescent="0.25">
      <c r="A3184" s="3">
        <v>3183</v>
      </c>
      <c r="B3184" s="3" t="s">
        <v>6394</v>
      </c>
      <c r="C3184" s="4">
        <f>YEAR(Table_1[[#This Row],[Order Date]])</f>
        <v>2014</v>
      </c>
      <c r="D3184" s="9">
        <v>41953</v>
      </c>
      <c r="E3184" s="3">
        <v>41956</v>
      </c>
      <c r="F3184" s="3" t="s">
        <v>23</v>
      </c>
      <c r="G3184" s="3" t="s">
        <v>2605</v>
      </c>
      <c r="H3184" s="3" t="s">
        <v>2606</v>
      </c>
      <c r="I3184" s="3" t="s">
        <v>41</v>
      </c>
      <c r="J3184" s="3" t="s">
        <v>27</v>
      </c>
      <c r="K3184" s="3" t="s">
        <v>382</v>
      </c>
      <c r="L3184" s="3" t="s">
        <v>2735</v>
      </c>
      <c r="M3184" s="3">
        <v>21044</v>
      </c>
      <c r="N3184" s="3" t="s">
        <v>148</v>
      </c>
      <c r="O3184" s="3" t="s">
        <v>2793</v>
      </c>
      <c r="P3184" s="3" t="s">
        <v>71</v>
      </c>
      <c r="Q3184" s="3" t="s">
        <v>161</v>
      </c>
      <c r="R3184" s="3" t="s">
        <v>2794</v>
      </c>
      <c r="S3184" s="3">
        <v>826.62000000000012</v>
      </c>
      <c r="T3184" s="3">
        <v>3</v>
      </c>
      <c r="U3184" s="3">
        <v>0</v>
      </c>
      <c r="V3184" s="3">
        <v>355.4466000000001</v>
      </c>
    </row>
    <row r="3185" spans="1:22" ht="14.25" customHeight="1" x14ac:dyDescent="0.25">
      <c r="A3185" s="3">
        <v>3184</v>
      </c>
      <c r="B3185" s="3" t="s">
        <v>6394</v>
      </c>
      <c r="C3185" s="4">
        <f>YEAR(Table_1[[#This Row],[Order Date]])</f>
        <v>2014</v>
      </c>
      <c r="D3185" s="9">
        <v>41953</v>
      </c>
      <c r="E3185" s="3">
        <v>41956</v>
      </c>
      <c r="F3185" s="3" t="s">
        <v>23</v>
      </c>
      <c r="G3185" s="3" t="s">
        <v>2605</v>
      </c>
      <c r="H3185" s="3" t="s">
        <v>2606</v>
      </c>
      <c r="I3185" s="3" t="s">
        <v>41</v>
      </c>
      <c r="J3185" s="3" t="s">
        <v>27</v>
      </c>
      <c r="K3185" s="3" t="s">
        <v>382</v>
      </c>
      <c r="L3185" s="3" t="s">
        <v>2735</v>
      </c>
      <c r="M3185" s="3">
        <v>21044</v>
      </c>
      <c r="N3185" s="3" t="s">
        <v>148</v>
      </c>
      <c r="O3185" s="3" t="s">
        <v>1015</v>
      </c>
      <c r="P3185" s="3" t="s">
        <v>46</v>
      </c>
      <c r="Q3185" s="3" t="s">
        <v>59</v>
      </c>
      <c r="R3185" s="3" t="s">
        <v>1016</v>
      </c>
      <c r="S3185" s="3">
        <v>1633.14</v>
      </c>
      <c r="T3185" s="3">
        <v>9</v>
      </c>
      <c r="U3185" s="3">
        <v>0</v>
      </c>
      <c r="V3185" s="3">
        <v>473.61059999999975</v>
      </c>
    </row>
    <row r="3186" spans="1:22" ht="14.25" customHeight="1" x14ac:dyDescent="0.25">
      <c r="A3186" s="3">
        <v>3185</v>
      </c>
      <c r="B3186" s="3" t="s">
        <v>6394</v>
      </c>
      <c r="C3186" s="4">
        <f>YEAR(Table_1[[#This Row],[Order Date]])</f>
        <v>2014</v>
      </c>
      <c r="D3186" s="9">
        <v>41953</v>
      </c>
      <c r="E3186" s="3">
        <v>41956</v>
      </c>
      <c r="F3186" s="3" t="s">
        <v>23</v>
      </c>
      <c r="G3186" s="3" t="s">
        <v>2605</v>
      </c>
      <c r="H3186" s="3" t="s">
        <v>2606</v>
      </c>
      <c r="I3186" s="3" t="s">
        <v>41</v>
      </c>
      <c r="J3186" s="3" t="s">
        <v>27</v>
      </c>
      <c r="K3186" s="3" t="s">
        <v>382</v>
      </c>
      <c r="L3186" s="3" t="s">
        <v>2735</v>
      </c>
      <c r="M3186" s="3">
        <v>21044</v>
      </c>
      <c r="N3186" s="3" t="s">
        <v>148</v>
      </c>
      <c r="O3186" s="3" t="s">
        <v>1015</v>
      </c>
      <c r="P3186" s="3" t="s">
        <v>46</v>
      </c>
      <c r="Q3186" s="3" t="s">
        <v>59</v>
      </c>
      <c r="R3186" s="3" t="s">
        <v>1016</v>
      </c>
      <c r="S3186" s="3">
        <v>544.38</v>
      </c>
      <c r="T3186" s="3">
        <v>3</v>
      </c>
      <c r="U3186" s="3">
        <v>0</v>
      </c>
      <c r="V3186" s="3">
        <v>157.87019999999993</v>
      </c>
    </row>
    <row r="3187" spans="1:22" ht="14.25" customHeight="1" x14ac:dyDescent="0.25">
      <c r="A3187" s="3">
        <v>3186</v>
      </c>
      <c r="B3187" s="3" t="s">
        <v>6395</v>
      </c>
      <c r="C3187" s="4">
        <f>YEAR(Table_1[[#This Row],[Order Date]])</f>
        <v>2011</v>
      </c>
      <c r="D3187" s="9">
        <v>40854</v>
      </c>
      <c r="E3187" s="3">
        <v>40856</v>
      </c>
      <c r="F3187" s="3" t="s">
        <v>188</v>
      </c>
      <c r="G3187" s="3" t="s">
        <v>4959</v>
      </c>
      <c r="H3187" s="3" t="s">
        <v>4960</v>
      </c>
      <c r="I3187" s="3" t="s">
        <v>41</v>
      </c>
      <c r="J3187" s="3" t="s">
        <v>27</v>
      </c>
      <c r="K3187" s="3" t="s">
        <v>184</v>
      </c>
      <c r="L3187" s="3" t="s">
        <v>104</v>
      </c>
      <c r="M3187" s="3">
        <v>77041</v>
      </c>
      <c r="N3187" s="3" t="s">
        <v>105</v>
      </c>
      <c r="O3187" s="3" t="s">
        <v>5374</v>
      </c>
      <c r="P3187" s="3" t="s">
        <v>46</v>
      </c>
      <c r="Q3187" s="3" t="s">
        <v>75</v>
      </c>
      <c r="R3187" s="3" t="s">
        <v>5375</v>
      </c>
      <c r="S3187" s="3">
        <v>26.045999999999992</v>
      </c>
      <c r="T3187" s="3">
        <v>3</v>
      </c>
      <c r="U3187" s="3">
        <v>0.8</v>
      </c>
      <c r="V3187" s="3">
        <v>-44.278199999999998</v>
      </c>
    </row>
    <row r="3188" spans="1:22" ht="14.25" customHeight="1" x14ac:dyDescent="0.25">
      <c r="A3188" s="3">
        <v>3187</v>
      </c>
      <c r="B3188" s="3" t="s">
        <v>6395</v>
      </c>
      <c r="C3188" s="4">
        <f>YEAR(Table_1[[#This Row],[Order Date]])</f>
        <v>2011</v>
      </c>
      <c r="D3188" s="9">
        <v>40854</v>
      </c>
      <c r="E3188" s="3">
        <v>40856</v>
      </c>
      <c r="F3188" s="3" t="s">
        <v>188</v>
      </c>
      <c r="G3188" s="3" t="s">
        <v>4959</v>
      </c>
      <c r="H3188" s="3" t="s">
        <v>4960</v>
      </c>
      <c r="I3188" s="3" t="s">
        <v>41</v>
      </c>
      <c r="J3188" s="3" t="s">
        <v>27</v>
      </c>
      <c r="K3188" s="3" t="s">
        <v>184</v>
      </c>
      <c r="L3188" s="3" t="s">
        <v>104</v>
      </c>
      <c r="M3188" s="3">
        <v>77041</v>
      </c>
      <c r="N3188" s="3" t="s">
        <v>105</v>
      </c>
      <c r="O3188" s="3" t="s">
        <v>6396</v>
      </c>
      <c r="P3188" s="3" t="s">
        <v>46</v>
      </c>
      <c r="Q3188" s="3" t="s">
        <v>173</v>
      </c>
      <c r="R3188" s="3" t="s">
        <v>186</v>
      </c>
      <c r="S3188" s="3">
        <v>74.352000000000004</v>
      </c>
      <c r="T3188" s="3">
        <v>3</v>
      </c>
      <c r="U3188" s="3">
        <v>0.2</v>
      </c>
      <c r="V3188" s="3">
        <v>26.952599999999997</v>
      </c>
    </row>
    <row r="3189" spans="1:22" ht="14.25" customHeight="1" x14ac:dyDescent="0.25">
      <c r="A3189" s="3">
        <v>3188</v>
      </c>
      <c r="B3189" s="3" t="s">
        <v>6397</v>
      </c>
      <c r="C3189" s="4">
        <f>YEAR(Table_1[[#This Row],[Order Date]])</f>
        <v>2014</v>
      </c>
      <c r="D3189" s="9">
        <v>41711</v>
      </c>
      <c r="E3189" s="3">
        <v>41716</v>
      </c>
      <c r="F3189" s="3" t="s">
        <v>50</v>
      </c>
      <c r="G3189" s="3" t="s">
        <v>135</v>
      </c>
      <c r="H3189" s="3" t="s">
        <v>136</v>
      </c>
      <c r="I3189" s="3" t="s">
        <v>41</v>
      </c>
      <c r="J3189" s="3" t="s">
        <v>27</v>
      </c>
      <c r="K3189" s="3" t="s">
        <v>1244</v>
      </c>
      <c r="L3189" s="3" t="s">
        <v>1245</v>
      </c>
      <c r="M3189" s="3">
        <v>1852</v>
      </c>
      <c r="N3189" s="3" t="s">
        <v>148</v>
      </c>
      <c r="O3189" s="3" t="s">
        <v>3342</v>
      </c>
      <c r="P3189" s="3" t="s">
        <v>71</v>
      </c>
      <c r="Q3189" s="3" t="s">
        <v>72</v>
      </c>
      <c r="R3189" s="3" t="s">
        <v>3343</v>
      </c>
      <c r="S3189" s="3">
        <v>69.930000000000007</v>
      </c>
      <c r="T3189" s="3">
        <v>7</v>
      </c>
      <c r="U3189" s="3">
        <v>0</v>
      </c>
      <c r="V3189" s="3">
        <v>32.1678</v>
      </c>
    </row>
    <row r="3190" spans="1:22" ht="14.25" customHeight="1" x14ac:dyDescent="0.25">
      <c r="A3190" s="3">
        <v>3189</v>
      </c>
      <c r="B3190" s="3" t="s">
        <v>6398</v>
      </c>
      <c r="C3190" s="4">
        <f>YEAR(Table_1[[#This Row],[Order Date]])</f>
        <v>2014</v>
      </c>
      <c r="D3190" s="9">
        <v>41933</v>
      </c>
      <c r="E3190" s="3">
        <v>41935</v>
      </c>
      <c r="F3190" s="3" t="s">
        <v>23</v>
      </c>
      <c r="G3190" s="3" t="s">
        <v>610</v>
      </c>
      <c r="H3190" s="3" t="s">
        <v>611</v>
      </c>
      <c r="I3190" s="3" t="s">
        <v>41</v>
      </c>
      <c r="J3190" s="3" t="s">
        <v>27</v>
      </c>
      <c r="K3190" s="3" t="s">
        <v>6399</v>
      </c>
      <c r="L3190" s="3" t="s">
        <v>43</v>
      </c>
      <c r="M3190" s="3">
        <v>95695</v>
      </c>
      <c r="N3190" s="3" t="s">
        <v>44</v>
      </c>
      <c r="O3190" s="3" t="s">
        <v>4691</v>
      </c>
      <c r="P3190" s="3" t="s">
        <v>46</v>
      </c>
      <c r="Q3190" s="3" t="s">
        <v>47</v>
      </c>
      <c r="R3190" s="3" t="s">
        <v>4692</v>
      </c>
      <c r="S3190" s="3">
        <v>3.75</v>
      </c>
      <c r="T3190" s="3">
        <v>1</v>
      </c>
      <c r="U3190" s="3">
        <v>0</v>
      </c>
      <c r="V3190" s="3">
        <v>1.7999999999999998</v>
      </c>
    </row>
    <row r="3191" spans="1:22" ht="14.25" customHeight="1" x14ac:dyDescent="0.25">
      <c r="A3191" s="3">
        <v>3190</v>
      </c>
      <c r="B3191" s="3" t="s">
        <v>6398</v>
      </c>
      <c r="C3191" s="4">
        <f>YEAR(Table_1[[#This Row],[Order Date]])</f>
        <v>2014</v>
      </c>
      <c r="D3191" s="9">
        <v>41933</v>
      </c>
      <c r="E3191" s="3">
        <v>41935</v>
      </c>
      <c r="F3191" s="3" t="s">
        <v>23</v>
      </c>
      <c r="G3191" s="3" t="s">
        <v>610</v>
      </c>
      <c r="H3191" s="3" t="s">
        <v>611</v>
      </c>
      <c r="I3191" s="3" t="s">
        <v>41</v>
      </c>
      <c r="J3191" s="3" t="s">
        <v>27</v>
      </c>
      <c r="K3191" s="3" t="s">
        <v>6399</v>
      </c>
      <c r="L3191" s="3" t="s">
        <v>43</v>
      </c>
      <c r="M3191" s="3">
        <v>95695</v>
      </c>
      <c r="N3191" s="3" t="s">
        <v>44</v>
      </c>
      <c r="O3191" s="3" t="s">
        <v>6400</v>
      </c>
      <c r="P3191" s="3" t="s">
        <v>46</v>
      </c>
      <c r="Q3191" s="3" t="s">
        <v>75</v>
      </c>
      <c r="R3191" s="3" t="s">
        <v>6401</v>
      </c>
      <c r="S3191" s="3">
        <v>20.928000000000001</v>
      </c>
      <c r="T3191" s="3">
        <v>4</v>
      </c>
      <c r="U3191" s="3">
        <v>0.2</v>
      </c>
      <c r="V3191" s="3">
        <v>7.5864000000000003</v>
      </c>
    </row>
    <row r="3192" spans="1:22" ht="14.25" customHeight="1" x14ac:dyDescent="0.25">
      <c r="A3192" s="3">
        <v>3191</v>
      </c>
      <c r="B3192" s="3" t="s">
        <v>6402</v>
      </c>
      <c r="C3192" s="4">
        <f>YEAR(Table_1[[#This Row],[Order Date]])</f>
        <v>2012</v>
      </c>
      <c r="D3192" s="9">
        <v>41270</v>
      </c>
      <c r="E3192" s="3">
        <v>41275</v>
      </c>
      <c r="F3192" s="3" t="s">
        <v>50</v>
      </c>
      <c r="G3192" s="3" t="s">
        <v>5993</v>
      </c>
      <c r="H3192" s="3" t="s">
        <v>5994</v>
      </c>
      <c r="I3192" s="3" t="s">
        <v>102</v>
      </c>
      <c r="J3192" s="3" t="s">
        <v>27</v>
      </c>
      <c r="K3192" s="3" t="s">
        <v>303</v>
      </c>
      <c r="L3192" s="3" t="s">
        <v>211</v>
      </c>
      <c r="M3192" s="3">
        <v>60610</v>
      </c>
      <c r="N3192" s="3" t="s">
        <v>105</v>
      </c>
      <c r="O3192" s="3" t="s">
        <v>6403</v>
      </c>
      <c r="P3192" s="3" t="s">
        <v>46</v>
      </c>
      <c r="Q3192" s="3" t="s">
        <v>59</v>
      </c>
      <c r="R3192" s="3" t="s">
        <v>6404</v>
      </c>
      <c r="S3192" s="3">
        <v>12.672000000000001</v>
      </c>
      <c r="T3192" s="3">
        <v>3</v>
      </c>
      <c r="U3192" s="3">
        <v>0.2</v>
      </c>
      <c r="V3192" s="3">
        <v>-3.1680000000000001</v>
      </c>
    </row>
    <row r="3193" spans="1:22" ht="14.25" customHeight="1" x14ac:dyDescent="0.25">
      <c r="A3193" s="3">
        <v>3192</v>
      </c>
      <c r="B3193" s="3" t="s">
        <v>6405</v>
      </c>
      <c r="C3193" s="4">
        <f>YEAR(Table_1[[#This Row],[Order Date]])</f>
        <v>2014</v>
      </c>
      <c r="D3193" s="9">
        <v>41915</v>
      </c>
      <c r="E3193" s="3">
        <v>41921</v>
      </c>
      <c r="F3193" s="3" t="s">
        <v>50</v>
      </c>
      <c r="G3193" s="3" t="s">
        <v>2806</v>
      </c>
      <c r="H3193" s="3" t="s">
        <v>2807</v>
      </c>
      <c r="I3193" s="3" t="s">
        <v>41</v>
      </c>
      <c r="J3193" s="3" t="s">
        <v>27</v>
      </c>
      <c r="K3193" s="3" t="s">
        <v>266</v>
      </c>
      <c r="L3193" s="3" t="s">
        <v>267</v>
      </c>
      <c r="M3193" s="3">
        <v>10035</v>
      </c>
      <c r="N3193" s="3" t="s">
        <v>148</v>
      </c>
      <c r="O3193" s="3" t="s">
        <v>3140</v>
      </c>
      <c r="P3193" s="3" t="s">
        <v>71</v>
      </c>
      <c r="Q3193" s="3" t="s">
        <v>72</v>
      </c>
      <c r="R3193" s="3" t="s">
        <v>3141</v>
      </c>
      <c r="S3193" s="3">
        <v>65.989999999999995</v>
      </c>
      <c r="T3193" s="3">
        <v>1</v>
      </c>
      <c r="U3193" s="3">
        <v>0</v>
      </c>
      <c r="V3193" s="3">
        <v>17.157400000000003</v>
      </c>
    </row>
    <row r="3194" spans="1:22" ht="14.25" customHeight="1" x14ac:dyDescent="0.25">
      <c r="A3194" s="3">
        <v>3193</v>
      </c>
      <c r="B3194" s="3" t="s">
        <v>6406</v>
      </c>
      <c r="C3194" s="4">
        <f>YEAR(Table_1[[#This Row],[Order Date]])</f>
        <v>2014</v>
      </c>
      <c r="D3194" s="9">
        <v>41795</v>
      </c>
      <c r="E3194" s="3">
        <v>41799</v>
      </c>
      <c r="F3194" s="3" t="s">
        <v>50</v>
      </c>
      <c r="G3194" s="3" t="s">
        <v>5466</v>
      </c>
      <c r="H3194" s="3" t="s">
        <v>5467</v>
      </c>
      <c r="I3194" s="3" t="s">
        <v>41</v>
      </c>
      <c r="J3194" s="3" t="s">
        <v>27</v>
      </c>
      <c r="K3194" s="3" t="s">
        <v>6407</v>
      </c>
      <c r="L3194" s="3" t="s">
        <v>104</v>
      </c>
      <c r="M3194" s="3">
        <v>77489</v>
      </c>
      <c r="N3194" s="3" t="s">
        <v>105</v>
      </c>
      <c r="O3194" s="3" t="s">
        <v>1022</v>
      </c>
      <c r="P3194" s="3" t="s">
        <v>46</v>
      </c>
      <c r="Q3194" s="3" t="s">
        <v>75</v>
      </c>
      <c r="R3194" s="3" t="s">
        <v>1023</v>
      </c>
      <c r="S3194" s="3">
        <v>6.3699999999999983</v>
      </c>
      <c r="T3194" s="3">
        <v>7</v>
      </c>
      <c r="U3194" s="3">
        <v>0.8</v>
      </c>
      <c r="V3194" s="3">
        <v>-9.5550000000000015</v>
      </c>
    </row>
    <row r="3195" spans="1:22" ht="14.25" customHeight="1" x14ac:dyDescent="0.25">
      <c r="A3195" s="3">
        <v>3194</v>
      </c>
      <c r="B3195" s="3" t="s">
        <v>6408</v>
      </c>
      <c r="C3195" s="4">
        <f>YEAR(Table_1[[#This Row],[Order Date]])</f>
        <v>2011</v>
      </c>
      <c r="D3195" s="9">
        <v>40787</v>
      </c>
      <c r="E3195" s="3">
        <v>40790</v>
      </c>
      <c r="F3195" s="3" t="s">
        <v>188</v>
      </c>
      <c r="G3195" s="3" t="s">
        <v>6409</v>
      </c>
      <c r="H3195" s="3" t="s">
        <v>6410</v>
      </c>
      <c r="I3195" s="3" t="s">
        <v>26</v>
      </c>
      <c r="J3195" s="3" t="s">
        <v>27</v>
      </c>
      <c r="K3195" s="3" t="s">
        <v>184</v>
      </c>
      <c r="L3195" s="3" t="s">
        <v>104</v>
      </c>
      <c r="M3195" s="3">
        <v>77036</v>
      </c>
      <c r="N3195" s="3" t="s">
        <v>105</v>
      </c>
      <c r="O3195" s="3" t="s">
        <v>2038</v>
      </c>
      <c r="P3195" s="3" t="s">
        <v>46</v>
      </c>
      <c r="Q3195" s="3" t="s">
        <v>75</v>
      </c>
      <c r="R3195" s="3" t="s">
        <v>2039</v>
      </c>
      <c r="S3195" s="3">
        <v>3.6479999999999992</v>
      </c>
      <c r="T3195" s="3">
        <v>3</v>
      </c>
      <c r="U3195" s="3">
        <v>0.8</v>
      </c>
      <c r="V3195" s="3">
        <v>-6.0192000000000032</v>
      </c>
    </row>
    <row r="3196" spans="1:22" ht="14.25" customHeight="1" x14ac:dyDescent="0.25">
      <c r="A3196" s="3">
        <v>3195</v>
      </c>
      <c r="B3196" s="3" t="s">
        <v>6408</v>
      </c>
      <c r="C3196" s="4">
        <f>YEAR(Table_1[[#This Row],[Order Date]])</f>
        <v>2011</v>
      </c>
      <c r="D3196" s="9">
        <v>40787</v>
      </c>
      <c r="E3196" s="3">
        <v>40790</v>
      </c>
      <c r="F3196" s="3" t="s">
        <v>188</v>
      </c>
      <c r="G3196" s="3" t="s">
        <v>6409</v>
      </c>
      <c r="H3196" s="3" t="s">
        <v>6410</v>
      </c>
      <c r="I3196" s="3" t="s">
        <v>26</v>
      </c>
      <c r="J3196" s="3" t="s">
        <v>27</v>
      </c>
      <c r="K3196" s="3" t="s">
        <v>184</v>
      </c>
      <c r="L3196" s="3" t="s">
        <v>104</v>
      </c>
      <c r="M3196" s="3">
        <v>77036</v>
      </c>
      <c r="N3196" s="3" t="s">
        <v>105</v>
      </c>
      <c r="O3196" s="3" t="s">
        <v>1057</v>
      </c>
      <c r="P3196" s="3" t="s">
        <v>46</v>
      </c>
      <c r="Q3196" s="3" t="s">
        <v>90</v>
      </c>
      <c r="R3196" s="3" t="s">
        <v>1058</v>
      </c>
      <c r="S3196" s="3">
        <v>31.104000000000006</v>
      </c>
      <c r="T3196" s="3">
        <v>6</v>
      </c>
      <c r="U3196" s="3">
        <v>0.2</v>
      </c>
      <c r="V3196" s="3">
        <v>10.8864</v>
      </c>
    </row>
    <row r="3197" spans="1:22" ht="14.25" customHeight="1" x14ac:dyDescent="0.25">
      <c r="A3197" s="3">
        <v>3196</v>
      </c>
      <c r="B3197" s="3" t="s">
        <v>6411</v>
      </c>
      <c r="C3197" s="4">
        <f>YEAR(Table_1[[#This Row],[Order Date]])</f>
        <v>2013</v>
      </c>
      <c r="D3197" s="9">
        <v>41495</v>
      </c>
      <c r="E3197" s="3">
        <v>41500</v>
      </c>
      <c r="F3197" s="3" t="s">
        <v>50</v>
      </c>
      <c r="G3197" s="3" t="s">
        <v>3991</v>
      </c>
      <c r="H3197" s="3" t="s">
        <v>3992</v>
      </c>
      <c r="I3197" s="3" t="s">
        <v>102</v>
      </c>
      <c r="J3197" s="3" t="s">
        <v>27</v>
      </c>
      <c r="K3197" s="3" t="s">
        <v>328</v>
      </c>
      <c r="L3197" s="3" t="s">
        <v>1487</v>
      </c>
      <c r="M3197" s="3">
        <v>39212</v>
      </c>
      <c r="N3197" s="3" t="s">
        <v>30</v>
      </c>
      <c r="O3197" s="3" t="s">
        <v>6412</v>
      </c>
      <c r="P3197" s="3" t="s">
        <v>46</v>
      </c>
      <c r="Q3197" s="3" t="s">
        <v>269</v>
      </c>
      <c r="R3197" s="3" t="s">
        <v>6413</v>
      </c>
      <c r="S3197" s="3">
        <v>23.34</v>
      </c>
      <c r="T3197" s="3">
        <v>3</v>
      </c>
      <c r="U3197" s="3">
        <v>0</v>
      </c>
      <c r="V3197" s="3">
        <v>0.23339999999999961</v>
      </c>
    </row>
    <row r="3198" spans="1:22" ht="14.25" customHeight="1" x14ac:dyDescent="0.25">
      <c r="A3198" s="3">
        <v>3197</v>
      </c>
      <c r="B3198" s="3" t="s">
        <v>6414</v>
      </c>
      <c r="C3198" s="4">
        <f>YEAR(Table_1[[#This Row],[Order Date]])</f>
        <v>2014</v>
      </c>
      <c r="D3198" s="9">
        <v>41843</v>
      </c>
      <c r="E3198" s="3">
        <v>41849</v>
      </c>
      <c r="F3198" s="3" t="s">
        <v>50</v>
      </c>
      <c r="G3198" s="3" t="s">
        <v>792</v>
      </c>
      <c r="H3198" s="3" t="s">
        <v>793</v>
      </c>
      <c r="I3198" s="3" t="s">
        <v>41</v>
      </c>
      <c r="J3198" s="3" t="s">
        <v>27</v>
      </c>
      <c r="K3198" s="3" t="s">
        <v>266</v>
      </c>
      <c r="L3198" s="3" t="s">
        <v>267</v>
      </c>
      <c r="M3198" s="3">
        <v>10009</v>
      </c>
      <c r="N3198" s="3" t="s">
        <v>148</v>
      </c>
      <c r="O3198" s="3" t="s">
        <v>1234</v>
      </c>
      <c r="P3198" s="3" t="s">
        <v>71</v>
      </c>
      <c r="Q3198" s="3" t="s">
        <v>72</v>
      </c>
      <c r="R3198" s="3" t="s">
        <v>1235</v>
      </c>
      <c r="S3198" s="3">
        <v>29.97</v>
      </c>
      <c r="T3198" s="3">
        <v>3</v>
      </c>
      <c r="U3198" s="3">
        <v>0</v>
      </c>
      <c r="V3198" s="3">
        <v>14.085899999999999</v>
      </c>
    </row>
    <row r="3199" spans="1:22" ht="14.25" customHeight="1" x14ac:dyDescent="0.25">
      <c r="A3199" s="3">
        <v>3198</v>
      </c>
      <c r="B3199" s="3" t="s">
        <v>6415</v>
      </c>
      <c r="C3199" s="4">
        <f>YEAR(Table_1[[#This Row],[Order Date]])</f>
        <v>2012</v>
      </c>
      <c r="D3199" s="9">
        <v>41100</v>
      </c>
      <c r="E3199" s="3">
        <v>41100</v>
      </c>
      <c r="F3199" s="3" t="s">
        <v>1290</v>
      </c>
      <c r="G3199" s="3" t="s">
        <v>156</v>
      </c>
      <c r="H3199" s="3" t="s">
        <v>157</v>
      </c>
      <c r="I3199" s="3" t="s">
        <v>26</v>
      </c>
      <c r="J3199" s="3" t="s">
        <v>27</v>
      </c>
      <c r="K3199" s="3" t="s">
        <v>4075</v>
      </c>
      <c r="L3199" s="3" t="s">
        <v>310</v>
      </c>
      <c r="M3199" s="3">
        <v>85281</v>
      </c>
      <c r="N3199" s="3" t="s">
        <v>44</v>
      </c>
      <c r="O3199" s="3" t="s">
        <v>5744</v>
      </c>
      <c r="P3199" s="3" t="s">
        <v>46</v>
      </c>
      <c r="Q3199" s="3" t="s">
        <v>75</v>
      </c>
      <c r="R3199" s="3" t="s">
        <v>5745</v>
      </c>
      <c r="S3199" s="3">
        <v>3.366000000000001</v>
      </c>
      <c r="T3199" s="3">
        <v>3</v>
      </c>
      <c r="U3199" s="3">
        <v>0.7</v>
      </c>
      <c r="V3199" s="3">
        <v>-2.2439999999999989</v>
      </c>
    </row>
    <row r="3200" spans="1:22" ht="14.25" customHeight="1" x14ac:dyDescent="0.25">
      <c r="A3200" s="3">
        <v>3199</v>
      </c>
      <c r="B3200" s="3" t="s">
        <v>6416</v>
      </c>
      <c r="C3200" s="4">
        <f>YEAR(Table_1[[#This Row],[Order Date]])</f>
        <v>2011</v>
      </c>
      <c r="D3200" s="9">
        <v>40878</v>
      </c>
      <c r="E3200" s="3">
        <v>40884</v>
      </c>
      <c r="F3200" s="3" t="s">
        <v>50</v>
      </c>
      <c r="G3200" s="3" t="s">
        <v>4282</v>
      </c>
      <c r="H3200" s="3" t="s">
        <v>4283</v>
      </c>
      <c r="I3200" s="3" t="s">
        <v>26</v>
      </c>
      <c r="J3200" s="3" t="s">
        <v>27</v>
      </c>
      <c r="K3200" s="3" t="s">
        <v>1521</v>
      </c>
      <c r="L3200" s="3" t="s">
        <v>88</v>
      </c>
      <c r="M3200" s="3">
        <v>28540</v>
      </c>
      <c r="N3200" s="3" t="s">
        <v>30</v>
      </c>
      <c r="O3200" s="3" t="s">
        <v>6417</v>
      </c>
      <c r="P3200" s="3" t="s">
        <v>71</v>
      </c>
      <c r="Q3200" s="3" t="s">
        <v>72</v>
      </c>
      <c r="R3200" s="3" t="s">
        <v>6418</v>
      </c>
      <c r="S3200" s="3">
        <v>95.968000000000004</v>
      </c>
      <c r="T3200" s="3">
        <v>4</v>
      </c>
      <c r="U3200" s="3">
        <v>0.2</v>
      </c>
      <c r="V3200" s="3">
        <v>9.5968000000000053</v>
      </c>
    </row>
    <row r="3201" spans="1:22" ht="14.25" customHeight="1" x14ac:dyDescent="0.25">
      <c r="A3201" s="3">
        <v>3200</v>
      </c>
      <c r="B3201" s="3" t="s">
        <v>6419</v>
      </c>
      <c r="C3201" s="4">
        <f>YEAR(Table_1[[#This Row],[Order Date]])</f>
        <v>2014</v>
      </c>
      <c r="D3201" s="9">
        <v>41992</v>
      </c>
      <c r="E3201" s="3">
        <v>41996</v>
      </c>
      <c r="F3201" s="3" t="s">
        <v>50</v>
      </c>
      <c r="G3201" s="3" t="s">
        <v>6420</v>
      </c>
      <c r="H3201" s="3" t="s">
        <v>6421</v>
      </c>
      <c r="I3201" s="3" t="s">
        <v>41</v>
      </c>
      <c r="J3201" s="3" t="s">
        <v>27</v>
      </c>
      <c r="K3201" s="3" t="s">
        <v>146</v>
      </c>
      <c r="L3201" s="3" t="s">
        <v>147</v>
      </c>
      <c r="M3201" s="3">
        <v>19134</v>
      </c>
      <c r="N3201" s="3" t="s">
        <v>148</v>
      </c>
      <c r="O3201" s="3" t="s">
        <v>5845</v>
      </c>
      <c r="P3201" s="3" t="s">
        <v>46</v>
      </c>
      <c r="Q3201" s="3" t="s">
        <v>68</v>
      </c>
      <c r="R3201" s="3" t="s">
        <v>5846</v>
      </c>
      <c r="S3201" s="3">
        <v>18.704000000000001</v>
      </c>
      <c r="T3201" s="3">
        <v>7</v>
      </c>
      <c r="U3201" s="3">
        <v>0.2</v>
      </c>
      <c r="V3201" s="3">
        <v>2.3379999999999983</v>
      </c>
    </row>
    <row r="3202" spans="1:22" ht="14.25" customHeight="1" x14ac:dyDescent="0.25">
      <c r="A3202" s="3">
        <v>3201</v>
      </c>
      <c r="B3202" s="3" t="s">
        <v>6422</v>
      </c>
      <c r="C3202" s="4">
        <f>YEAR(Table_1[[#This Row],[Order Date]])</f>
        <v>2011</v>
      </c>
      <c r="D3202" s="9">
        <v>40681</v>
      </c>
      <c r="E3202" s="3">
        <v>40683</v>
      </c>
      <c r="F3202" s="3" t="s">
        <v>23</v>
      </c>
      <c r="G3202" s="3" t="s">
        <v>655</v>
      </c>
      <c r="H3202" s="3" t="s">
        <v>656</v>
      </c>
      <c r="I3202" s="3" t="s">
        <v>26</v>
      </c>
      <c r="J3202" s="3" t="s">
        <v>27</v>
      </c>
      <c r="K3202" s="3" t="s">
        <v>801</v>
      </c>
      <c r="L3202" s="3" t="s">
        <v>498</v>
      </c>
      <c r="M3202" s="3">
        <v>44312</v>
      </c>
      <c r="N3202" s="3" t="s">
        <v>148</v>
      </c>
      <c r="O3202" s="3" t="s">
        <v>5271</v>
      </c>
      <c r="P3202" s="3" t="s">
        <v>32</v>
      </c>
      <c r="Q3202" s="3" t="s">
        <v>65</v>
      </c>
      <c r="R3202" s="3" t="s">
        <v>5272</v>
      </c>
      <c r="S3202" s="3">
        <v>149.232</v>
      </c>
      <c r="T3202" s="3">
        <v>3</v>
      </c>
      <c r="U3202" s="3">
        <v>0.2</v>
      </c>
      <c r="V3202" s="3">
        <v>3.7308000000000021</v>
      </c>
    </row>
    <row r="3203" spans="1:22" ht="14.25" customHeight="1" x14ac:dyDescent="0.25">
      <c r="A3203" s="3">
        <v>3202</v>
      </c>
      <c r="B3203" s="3" t="s">
        <v>6422</v>
      </c>
      <c r="C3203" s="4">
        <f>YEAR(Table_1[[#This Row],[Order Date]])</f>
        <v>2011</v>
      </c>
      <c r="D3203" s="9">
        <v>40681</v>
      </c>
      <c r="E3203" s="3">
        <v>40683</v>
      </c>
      <c r="F3203" s="3" t="s">
        <v>23</v>
      </c>
      <c r="G3203" s="3" t="s">
        <v>655</v>
      </c>
      <c r="H3203" s="3" t="s">
        <v>656</v>
      </c>
      <c r="I3203" s="3" t="s">
        <v>26</v>
      </c>
      <c r="J3203" s="3" t="s">
        <v>27</v>
      </c>
      <c r="K3203" s="3" t="s">
        <v>801</v>
      </c>
      <c r="L3203" s="3" t="s">
        <v>498</v>
      </c>
      <c r="M3203" s="3">
        <v>44312</v>
      </c>
      <c r="N3203" s="3" t="s">
        <v>148</v>
      </c>
      <c r="O3203" s="3" t="s">
        <v>4179</v>
      </c>
      <c r="P3203" s="3" t="s">
        <v>46</v>
      </c>
      <c r="Q3203" s="3" t="s">
        <v>90</v>
      </c>
      <c r="R3203" s="3" t="s">
        <v>4180</v>
      </c>
      <c r="S3203" s="3">
        <v>15.936000000000002</v>
      </c>
      <c r="T3203" s="3">
        <v>4</v>
      </c>
      <c r="U3203" s="3">
        <v>0.2</v>
      </c>
      <c r="V3203" s="3">
        <v>5.7768000000000015</v>
      </c>
    </row>
    <row r="3204" spans="1:22" ht="14.25" customHeight="1" x14ac:dyDescent="0.25">
      <c r="A3204" s="3">
        <v>3203</v>
      </c>
      <c r="B3204" s="3" t="s">
        <v>6423</v>
      </c>
      <c r="C3204" s="4">
        <f>YEAR(Table_1[[#This Row],[Order Date]])</f>
        <v>2011</v>
      </c>
      <c r="D3204" s="9">
        <v>40857</v>
      </c>
      <c r="E3204" s="3">
        <v>40863</v>
      </c>
      <c r="F3204" s="3" t="s">
        <v>50</v>
      </c>
      <c r="G3204" s="3" t="s">
        <v>665</v>
      </c>
      <c r="H3204" s="3" t="s">
        <v>666</v>
      </c>
      <c r="I3204" s="3" t="s">
        <v>26</v>
      </c>
      <c r="J3204" s="3" t="s">
        <v>27</v>
      </c>
      <c r="K3204" s="3" t="s">
        <v>947</v>
      </c>
      <c r="L3204" s="3" t="s">
        <v>43</v>
      </c>
      <c r="M3204" s="3">
        <v>92037</v>
      </c>
      <c r="N3204" s="3" t="s">
        <v>44</v>
      </c>
      <c r="O3204" s="3" t="s">
        <v>2086</v>
      </c>
      <c r="P3204" s="3" t="s">
        <v>71</v>
      </c>
      <c r="Q3204" s="3" t="s">
        <v>72</v>
      </c>
      <c r="R3204" s="3" t="s">
        <v>2087</v>
      </c>
      <c r="S3204" s="3">
        <v>601.53599999999994</v>
      </c>
      <c r="T3204" s="3">
        <v>8</v>
      </c>
      <c r="U3204" s="3">
        <v>0.2</v>
      </c>
      <c r="V3204" s="3">
        <v>60.153600000000012</v>
      </c>
    </row>
    <row r="3205" spans="1:22" ht="14.25" customHeight="1" x14ac:dyDescent="0.25">
      <c r="A3205" s="3">
        <v>3204</v>
      </c>
      <c r="B3205" s="3" t="s">
        <v>6423</v>
      </c>
      <c r="C3205" s="4">
        <f>YEAR(Table_1[[#This Row],[Order Date]])</f>
        <v>2011</v>
      </c>
      <c r="D3205" s="9">
        <v>40857</v>
      </c>
      <c r="E3205" s="3">
        <v>40863</v>
      </c>
      <c r="F3205" s="3" t="s">
        <v>50</v>
      </c>
      <c r="G3205" s="3" t="s">
        <v>665</v>
      </c>
      <c r="H3205" s="3" t="s">
        <v>666</v>
      </c>
      <c r="I3205" s="3" t="s">
        <v>26</v>
      </c>
      <c r="J3205" s="3" t="s">
        <v>27</v>
      </c>
      <c r="K3205" s="3" t="s">
        <v>947</v>
      </c>
      <c r="L3205" s="3" t="s">
        <v>43</v>
      </c>
      <c r="M3205" s="3">
        <v>92037</v>
      </c>
      <c r="N3205" s="3" t="s">
        <v>44</v>
      </c>
      <c r="O3205" s="3" t="s">
        <v>3556</v>
      </c>
      <c r="P3205" s="3" t="s">
        <v>71</v>
      </c>
      <c r="Q3205" s="3" t="s">
        <v>161</v>
      </c>
      <c r="R3205" s="3" t="s">
        <v>3557</v>
      </c>
      <c r="S3205" s="3">
        <v>10.99</v>
      </c>
      <c r="T3205" s="3">
        <v>1</v>
      </c>
      <c r="U3205" s="3">
        <v>0</v>
      </c>
      <c r="V3205" s="3">
        <v>4.2861000000000002</v>
      </c>
    </row>
    <row r="3206" spans="1:22" ht="14.25" customHeight="1" x14ac:dyDescent="0.25">
      <c r="A3206" s="3">
        <v>3205</v>
      </c>
      <c r="B3206" s="3" t="s">
        <v>6423</v>
      </c>
      <c r="C3206" s="4">
        <f>YEAR(Table_1[[#This Row],[Order Date]])</f>
        <v>2011</v>
      </c>
      <c r="D3206" s="9">
        <v>40857</v>
      </c>
      <c r="E3206" s="3">
        <v>40863</v>
      </c>
      <c r="F3206" s="3" t="s">
        <v>50</v>
      </c>
      <c r="G3206" s="3" t="s">
        <v>665</v>
      </c>
      <c r="H3206" s="3" t="s">
        <v>666</v>
      </c>
      <c r="I3206" s="3" t="s">
        <v>26</v>
      </c>
      <c r="J3206" s="3" t="s">
        <v>27</v>
      </c>
      <c r="K3206" s="3" t="s">
        <v>947</v>
      </c>
      <c r="L3206" s="3" t="s">
        <v>43</v>
      </c>
      <c r="M3206" s="3">
        <v>92037</v>
      </c>
      <c r="N3206" s="3" t="s">
        <v>44</v>
      </c>
      <c r="O3206" s="3" t="s">
        <v>298</v>
      </c>
      <c r="P3206" s="3" t="s">
        <v>32</v>
      </c>
      <c r="Q3206" s="3" t="s">
        <v>65</v>
      </c>
      <c r="R3206" s="3" t="s">
        <v>299</v>
      </c>
      <c r="S3206" s="3">
        <v>39.880000000000003</v>
      </c>
      <c r="T3206" s="3">
        <v>2</v>
      </c>
      <c r="U3206" s="3">
        <v>0</v>
      </c>
      <c r="V3206" s="3">
        <v>11.166400000000003</v>
      </c>
    </row>
    <row r="3207" spans="1:22" ht="14.25" customHeight="1" x14ac:dyDescent="0.25">
      <c r="A3207" s="3">
        <v>3206</v>
      </c>
      <c r="B3207" s="3" t="s">
        <v>6423</v>
      </c>
      <c r="C3207" s="4">
        <f>YEAR(Table_1[[#This Row],[Order Date]])</f>
        <v>2011</v>
      </c>
      <c r="D3207" s="9">
        <v>40857</v>
      </c>
      <c r="E3207" s="3">
        <v>40863</v>
      </c>
      <c r="F3207" s="3" t="s">
        <v>50</v>
      </c>
      <c r="G3207" s="3" t="s">
        <v>665</v>
      </c>
      <c r="H3207" s="3" t="s">
        <v>666</v>
      </c>
      <c r="I3207" s="3" t="s">
        <v>26</v>
      </c>
      <c r="J3207" s="3" t="s">
        <v>27</v>
      </c>
      <c r="K3207" s="3" t="s">
        <v>947</v>
      </c>
      <c r="L3207" s="3" t="s">
        <v>43</v>
      </c>
      <c r="M3207" s="3">
        <v>92037</v>
      </c>
      <c r="N3207" s="3" t="s">
        <v>44</v>
      </c>
      <c r="O3207" s="3" t="s">
        <v>2197</v>
      </c>
      <c r="P3207" s="3" t="s">
        <v>46</v>
      </c>
      <c r="Q3207" s="3" t="s">
        <v>90</v>
      </c>
      <c r="R3207" s="3" t="s">
        <v>2198</v>
      </c>
      <c r="S3207" s="3">
        <v>62.24</v>
      </c>
      <c r="T3207" s="3">
        <v>8</v>
      </c>
      <c r="U3207" s="3">
        <v>0</v>
      </c>
      <c r="V3207" s="3">
        <v>28.007999999999996</v>
      </c>
    </row>
    <row r="3208" spans="1:22" ht="14.25" customHeight="1" x14ac:dyDescent="0.25">
      <c r="A3208" s="3">
        <v>3207</v>
      </c>
      <c r="B3208" s="3" t="s">
        <v>6423</v>
      </c>
      <c r="C3208" s="4">
        <f>YEAR(Table_1[[#This Row],[Order Date]])</f>
        <v>2011</v>
      </c>
      <c r="D3208" s="9">
        <v>40857</v>
      </c>
      <c r="E3208" s="3">
        <v>40863</v>
      </c>
      <c r="F3208" s="3" t="s">
        <v>50</v>
      </c>
      <c r="G3208" s="3" t="s">
        <v>665</v>
      </c>
      <c r="H3208" s="3" t="s">
        <v>666</v>
      </c>
      <c r="I3208" s="3" t="s">
        <v>26</v>
      </c>
      <c r="J3208" s="3" t="s">
        <v>27</v>
      </c>
      <c r="K3208" s="3" t="s">
        <v>947</v>
      </c>
      <c r="L3208" s="3" t="s">
        <v>43</v>
      </c>
      <c r="M3208" s="3">
        <v>92037</v>
      </c>
      <c r="N3208" s="3" t="s">
        <v>44</v>
      </c>
      <c r="O3208" s="3" t="s">
        <v>3431</v>
      </c>
      <c r="P3208" s="3" t="s">
        <v>32</v>
      </c>
      <c r="Q3208" s="3" t="s">
        <v>65</v>
      </c>
      <c r="R3208" s="3" t="s">
        <v>3432</v>
      </c>
      <c r="S3208" s="3">
        <v>53.2</v>
      </c>
      <c r="T3208" s="3">
        <v>5</v>
      </c>
      <c r="U3208" s="3">
        <v>0</v>
      </c>
      <c r="V3208" s="3">
        <v>14.896000000000003</v>
      </c>
    </row>
    <row r="3209" spans="1:22" ht="14.25" customHeight="1" x14ac:dyDescent="0.25">
      <c r="A3209" s="3">
        <v>3208</v>
      </c>
      <c r="B3209" s="3" t="s">
        <v>6423</v>
      </c>
      <c r="C3209" s="4">
        <f>YEAR(Table_1[[#This Row],[Order Date]])</f>
        <v>2011</v>
      </c>
      <c r="D3209" s="9">
        <v>40857</v>
      </c>
      <c r="E3209" s="3">
        <v>40863</v>
      </c>
      <c r="F3209" s="3" t="s">
        <v>50</v>
      </c>
      <c r="G3209" s="3" t="s">
        <v>665</v>
      </c>
      <c r="H3209" s="3" t="s">
        <v>666</v>
      </c>
      <c r="I3209" s="3" t="s">
        <v>26</v>
      </c>
      <c r="J3209" s="3" t="s">
        <v>27</v>
      </c>
      <c r="K3209" s="3" t="s">
        <v>947</v>
      </c>
      <c r="L3209" s="3" t="s">
        <v>43</v>
      </c>
      <c r="M3209" s="3">
        <v>92037</v>
      </c>
      <c r="N3209" s="3" t="s">
        <v>44</v>
      </c>
      <c r="O3209" s="3" t="s">
        <v>6424</v>
      </c>
      <c r="P3209" s="3" t="s">
        <v>46</v>
      </c>
      <c r="Q3209" s="3" t="s">
        <v>47</v>
      </c>
      <c r="R3209" s="3" t="s">
        <v>6425</v>
      </c>
      <c r="S3209" s="3">
        <v>39.840000000000003</v>
      </c>
      <c r="T3209" s="3">
        <v>8</v>
      </c>
      <c r="U3209" s="3">
        <v>0</v>
      </c>
      <c r="V3209" s="3">
        <v>18.3264</v>
      </c>
    </row>
    <row r="3210" spans="1:22" ht="14.25" customHeight="1" x14ac:dyDescent="0.25">
      <c r="A3210" s="3">
        <v>3209</v>
      </c>
      <c r="B3210" s="3" t="s">
        <v>6426</v>
      </c>
      <c r="C3210" s="4">
        <f>YEAR(Table_1[[#This Row],[Order Date]])</f>
        <v>2013</v>
      </c>
      <c r="D3210" s="9">
        <v>41283</v>
      </c>
      <c r="E3210" s="3">
        <v>41289</v>
      </c>
      <c r="F3210" s="3" t="s">
        <v>50</v>
      </c>
      <c r="G3210" s="3" t="s">
        <v>1345</v>
      </c>
      <c r="H3210" s="3" t="s">
        <v>1346</v>
      </c>
      <c r="I3210" s="3" t="s">
        <v>41</v>
      </c>
      <c r="J3210" s="3" t="s">
        <v>27</v>
      </c>
      <c r="K3210" s="3" t="s">
        <v>3488</v>
      </c>
      <c r="L3210" s="3" t="s">
        <v>43</v>
      </c>
      <c r="M3210" s="3">
        <v>93727</v>
      </c>
      <c r="N3210" s="3" t="s">
        <v>44</v>
      </c>
      <c r="O3210" s="3" t="s">
        <v>6427</v>
      </c>
      <c r="P3210" s="3" t="s">
        <v>71</v>
      </c>
      <c r="Q3210" s="3" t="s">
        <v>161</v>
      </c>
      <c r="R3210" s="3" t="s">
        <v>6428</v>
      </c>
      <c r="S3210" s="3">
        <v>349.95</v>
      </c>
      <c r="T3210" s="3">
        <v>5</v>
      </c>
      <c r="U3210" s="3">
        <v>0</v>
      </c>
      <c r="V3210" s="3">
        <v>118.98299999999999</v>
      </c>
    </row>
    <row r="3211" spans="1:22" ht="14.25" customHeight="1" x14ac:dyDescent="0.25">
      <c r="A3211" s="3">
        <v>3210</v>
      </c>
      <c r="B3211" s="3" t="s">
        <v>6426</v>
      </c>
      <c r="C3211" s="4">
        <f>YEAR(Table_1[[#This Row],[Order Date]])</f>
        <v>2013</v>
      </c>
      <c r="D3211" s="9">
        <v>41283</v>
      </c>
      <c r="E3211" s="3">
        <v>41289</v>
      </c>
      <c r="F3211" s="3" t="s">
        <v>50</v>
      </c>
      <c r="G3211" s="3" t="s">
        <v>1345</v>
      </c>
      <c r="H3211" s="3" t="s">
        <v>1346</v>
      </c>
      <c r="I3211" s="3" t="s">
        <v>41</v>
      </c>
      <c r="J3211" s="3" t="s">
        <v>27</v>
      </c>
      <c r="K3211" s="3" t="s">
        <v>3488</v>
      </c>
      <c r="L3211" s="3" t="s">
        <v>43</v>
      </c>
      <c r="M3211" s="3">
        <v>93727</v>
      </c>
      <c r="N3211" s="3" t="s">
        <v>44</v>
      </c>
      <c r="O3211" s="3" t="s">
        <v>313</v>
      </c>
      <c r="P3211" s="3" t="s">
        <v>71</v>
      </c>
      <c r="Q3211" s="3" t="s">
        <v>72</v>
      </c>
      <c r="R3211" s="3" t="s">
        <v>314</v>
      </c>
      <c r="S3211" s="3">
        <v>377.92800000000005</v>
      </c>
      <c r="T3211" s="3">
        <v>9</v>
      </c>
      <c r="U3211" s="3">
        <v>0.2</v>
      </c>
      <c r="V3211" s="3">
        <v>141.72300000000001</v>
      </c>
    </row>
    <row r="3212" spans="1:22" ht="14.25" customHeight="1" x14ac:dyDescent="0.25">
      <c r="A3212" s="3">
        <v>3211</v>
      </c>
      <c r="B3212" s="3" t="s">
        <v>6429</v>
      </c>
      <c r="C3212" s="4">
        <f>YEAR(Table_1[[#This Row],[Order Date]])</f>
        <v>2014</v>
      </c>
      <c r="D3212" s="9">
        <v>41905</v>
      </c>
      <c r="E3212" s="3">
        <v>41910</v>
      </c>
      <c r="F3212" s="3" t="s">
        <v>50</v>
      </c>
      <c r="G3212" s="3" t="s">
        <v>584</v>
      </c>
      <c r="H3212" s="3" t="s">
        <v>585</v>
      </c>
      <c r="I3212" s="3" t="s">
        <v>41</v>
      </c>
      <c r="J3212" s="3" t="s">
        <v>27</v>
      </c>
      <c r="K3212" s="3" t="s">
        <v>6430</v>
      </c>
      <c r="L3212" s="3" t="s">
        <v>104</v>
      </c>
      <c r="M3212" s="3">
        <v>77581</v>
      </c>
      <c r="N3212" s="3" t="s">
        <v>105</v>
      </c>
      <c r="O3212" s="3" t="s">
        <v>1590</v>
      </c>
      <c r="P3212" s="3" t="s">
        <v>46</v>
      </c>
      <c r="Q3212" s="3" t="s">
        <v>173</v>
      </c>
      <c r="R3212" s="3" t="s">
        <v>186</v>
      </c>
      <c r="S3212" s="3">
        <v>13.392000000000001</v>
      </c>
      <c r="T3212" s="3">
        <v>3</v>
      </c>
      <c r="U3212" s="3">
        <v>0.2</v>
      </c>
      <c r="V3212" s="3">
        <v>5.0220000000000002</v>
      </c>
    </row>
    <row r="3213" spans="1:22" ht="14.25" customHeight="1" x14ac:dyDescent="0.25">
      <c r="A3213" s="3">
        <v>3212</v>
      </c>
      <c r="B3213" s="3" t="s">
        <v>6429</v>
      </c>
      <c r="C3213" s="4">
        <f>YEAR(Table_1[[#This Row],[Order Date]])</f>
        <v>2014</v>
      </c>
      <c r="D3213" s="9">
        <v>41905</v>
      </c>
      <c r="E3213" s="3">
        <v>41910</v>
      </c>
      <c r="F3213" s="3" t="s">
        <v>50</v>
      </c>
      <c r="G3213" s="3" t="s">
        <v>584</v>
      </c>
      <c r="H3213" s="3" t="s">
        <v>585</v>
      </c>
      <c r="I3213" s="3" t="s">
        <v>41</v>
      </c>
      <c r="J3213" s="3" t="s">
        <v>27</v>
      </c>
      <c r="K3213" s="3" t="s">
        <v>6430</v>
      </c>
      <c r="L3213" s="3" t="s">
        <v>104</v>
      </c>
      <c r="M3213" s="3">
        <v>77581</v>
      </c>
      <c r="N3213" s="3" t="s">
        <v>105</v>
      </c>
      <c r="O3213" s="3" t="s">
        <v>1522</v>
      </c>
      <c r="P3213" s="3" t="s">
        <v>46</v>
      </c>
      <c r="Q3213" s="3" t="s">
        <v>75</v>
      </c>
      <c r="R3213" s="3" t="s">
        <v>1523</v>
      </c>
      <c r="S3213" s="3">
        <v>11.227999999999998</v>
      </c>
      <c r="T3213" s="3">
        <v>7</v>
      </c>
      <c r="U3213" s="3">
        <v>0.8</v>
      </c>
      <c r="V3213" s="3">
        <v>-18.52620000000001</v>
      </c>
    </row>
    <row r="3214" spans="1:22" ht="14.25" customHeight="1" x14ac:dyDescent="0.25">
      <c r="A3214" s="3">
        <v>3213</v>
      </c>
      <c r="B3214" s="3" t="s">
        <v>6431</v>
      </c>
      <c r="C3214" s="4">
        <f>YEAR(Table_1[[#This Row],[Order Date]])</f>
        <v>2011</v>
      </c>
      <c r="D3214" s="9">
        <v>40900</v>
      </c>
      <c r="E3214" s="3">
        <v>40905</v>
      </c>
      <c r="F3214" s="3" t="s">
        <v>50</v>
      </c>
      <c r="G3214" s="3" t="s">
        <v>1939</v>
      </c>
      <c r="H3214" s="3" t="s">
        <v>1940</v>
      </c>
      <c r="I3214" s="3" t="s">
        <v>26</v>
      </c>
      <c r="J3214" s="3" t="s">
        <v>27</v>
      </c>
      <c r="K3214" s="3" t="s">
        <v>1464</v>
      </c>
      <c r="L3214" s="3" t="s">
        <v>254</v>
      </c>
      <c r="M3214" s="3">
        <v>47374</v>
      </c>
      <c r="N3214" s="3" t="s">
        <v>105</v>
      </c>
      <c r="O3214" s="3" t="s">
        <v>2137</v>
      </c>
      <c r="P3214" s="3" t="s">
        <v>46</v>
      </c>
      <c r="Q3214" s="3" t="s">
        <v>78</v>
      </c>
      <c r="R3214" s="3" t="s">
        <v>2138</v>
      </c>
      <c r="S3214" s="3">
        <v>207.24</v>
      </c>
      <c r="T3214" s="3">
        <v>11</v>
      </c>
      <c r="U3214" s="3">
        <v>0</v>
      </c>
      <c r="V3214" s="3">
        <v>58.027200000000001</v>
      </c>
    </row>
    <row r="3215" spans="1:22" ht="14.25" customHeight="1" x14ac:dyDescent="0.25">
      <c r="A3215" s="3">
        <v>3214</v>
      </c>
      <c r="B3215" s="3" t="s">
        <v>6432</v>
      </c>
      <c r="C3215" s="4">
        <f>YEAR(Table_1[[#This Row],[Order Date]])</f>
        <v>2013</v>
      </c>
      <c r="D3215" s="9">
        <v>41421</v>
      </c>
      <c r="E3215" s="3">
        <v>41427</v>
      </c>
      <c r="F3215" s="3" t="s">
        <v>50</v>
      </c>
      <c r="G3215" s="3" t="s">
        <v>2171</v>
      </c>
      <c r="H3215" s="3" t="s">
        <v>2172</v>
      </c>
      <c r="I3215" s="3" t="s">
        <v>41</v>
      </c>
      <c r="J3215" s="3" t="s">
        <v>27</v>
      </c>
      <c r="K3215" s="3" t="s">
        <v>146</v>
      </c>
      <c r="L3215" s="3" t="s">
        <v>147</v>
      </c>
      <c r="M3215" s="3">
        <v>19134</v>
      </c>
      <c r="N3215" s="3" t="s">
        <v>148</v>
      </c>
      <c r="O3215" s="3" t="s">
        <v>3383</v>
      </c>
      <c r="P3215" s="3" t="s">
        <v>46</v>
      </c>
      <c r="Q3215" s="3" t="s">
        <v>68</v>
      </c>
      <c r="R3215" s="3" t="s">
        <v>3384</v>
      </c>
      <c r="S3215" s="3">
        <v>1.504</v>
      </c>
      <c r="T3215" s="3">
        <v>1</v>
      </c>
      <c r="U3215" s="3">
        <v>0.2</v>
      </c>
      <c r="V3215" s="3">
        <v>0.16919999999999991</v>
      </c>
    </row>
    <row r="3216" spans="1:22" ht="14.25" customHeight="1" x14ac:dyDescent="0.25">
      <c r="A3216" s="3">
        <v>3215</v>
      </c>
      <c r="B3216" s="3" t="s">
        <v>6432</v>
      </c>
      <c r="C3216" s="4">
        <f>YEAR(Table_1[[#This Row],[Order Date]])</f>
        <v>2013</v>
      </c>
      <c r="D3216" s="9">
        <v>41421</v>
      </c>
      <c r="E3216" s="3">
        <v>41427</v>
      </c>
      <c r="F3216" s="3" t="s">
        <v>50</v>
      </c>
      <c r="G3216" s="3" t="s">
        <v>2171</v>
      </c>
      <c r="H3216" s="3" t="s">
        <v>2172</v>
      </c>
      <c r="I3216" s="3" t="s">
        <v>41</v>
      </c>
      <c r="J3216" s="3" t="s">
        <v>27</v>
      </c>
      <c r="K3216" s="3" t="s">
        <v>146</v>
      </c>
      <c r="L3216" s="3" t="s">
        <v>147</v>
      </c>
      <c r="M3216" s="3">
        <v>19134</v>
      </c>
      <c r="N3216" s="3" t="s">
        <v>148</v>
      </c>
      <c r="O3216" s="3" t="s">
        <v>4437</v>
      </c>
      <c r="P3216" s="3" t="s">
        <v>46</v>
      </c>
      <c r="Q3216" s="3" t="s">
        <v>78</v>
      </c>
      <c r="R3216" s="3" t="s">
        <v>4438</v>
      </c>
      <c r="S3216" s="3">
        <v>34.848000000000006</v>
      </c>
      <c r="T3216" s="3">
        <v>2</v>
      </c>
      <c r="U3216" s="3">
        <v>0.2</v>
      </c>
      <c r="V3216" s="3">
        <v>6.5339999999999971</v>
      </c>
    </row>
    <row r="3217" spans="1:22" ht="14.25" customHeight="1" x14ac:dyDescent="0.25">
      <c r="A3217" s="3">
        <v>3216</v>
      </c>
      <c r="B3217" s="3" t="s">
        <v>6433</v>
      </c>
      <c r="C3217" s="4">
        <f>YEAR(Table_1[[#This Row],[Order Date]])</f>
        <v>2014</v>
      </c>
      <c r="D3217" s="9">
        <v>41829</v>
      </c>
      <c r="E3217" s="3">
        <v>41831</v>
      </c>
      <c r="F3217" s="3" t="s">
        <v>188</v>
      </c>
      <c r="G3217" s="3" t="s">
        <v>3010</v>
      </c>
      <c r="H3217" s="3" t="s">
        <v>3011</v>
      </c>
      <c r="I3217" s="3" t="s">
        <v>26</v>
      </c>
      <c r="J3217" s="3" t="s">
        <v>27</v>
      </c>
      <c r="K3217" s="3" t="s">
        <v>6434</v>
      </c>
      <c r="L3217" s="3" t="s">
        <v>43</v>
      </c>
      <c r="M3217" s="3">
        <v>94403</v>
      </c>
      <c r="N3217" s="3" t="s">
        <v>44</v>
      </c>
      <c r="O3217" s="3" t="s">
        <v>257</v>
      </c>
      <c r="P3217" s="3" t="s">
        <v>46</v>
      </c>
      <c r="Q3217" s="3" t="s">
        <v>47</v>
      </c>
      <c r="R3217" s="3" t="s">
        <v>258</v>
      </c>
      <c r="S3217" s="3">
        <v>75.179999999999993</v>
      </c>
      <c r="T3217" s="3">
        <v>6</v>
      </c>
      <c r="U3217" s="3">
        <v>0</v>
      </c>
      <c r="V3217" s="3">
        <v>35.334599999999995</v>
      </c>
    </row>
    <row r="3218" spans="1:22" ht="14.25" customHeight="1" x14ac:dyDescent="0.25">
      <c r="A3218" s="3">
        <v>3217</v>
      </c>
      <c r="B3218" s="3" t="s">
        <v>6435</v>
      </c>
      <c r="C3218" s="4">
        <f>YEAR(Table_1[[#This Row],[Order Date]])</f>
        <v>2011</v>
      </c>
      <c r="D3218" s="9">
        <v>40676</v>
      </c>
      <c r="E3218" s="3">
        <v>40680</v>
      </c>
      <c r="F3218" s="3" t="s">
        <v>50</v>
      </c>
      <c r="G3218" s="3" t="s">
        <v>2235</v>
      </c>
      <c r="H3218" s="3" t="s">
        <v>2236</v>
      </c>
      <c r="I3218" s="3" t="s">
        <v>26</v>
      </c>
      <c r="J3218" s="3" t="s">
        <v>27</v>
      </c>
      <c r="K3218" s="3" t="s">
        <v>3199</v>
      </c>
      <c r="L3218" s="3" t="s">
        <v>43</v>
      </c>
      <c r="M3218" s="3">
        <v>94601</v>
      </c>
      <c r="N3218" s="3" t="s">
        <v>44</v>
      </c>
      <c r="O3218" s="3" t="s">
        <v>4947</v>
      </c>
      <c r="P3218" s="3" t="s">
        <v>71</v>
      </c>
      <c r="Q3218" s="3" t="s">
        <v>161</v>
      </c>
      <c r="R3218" s="3" t="s">
        <v>4948</v>
      </c>
      <c r="S3218" s="3">
        <v>149.97</v>
      </c>
      <c r="T3218" s="3">
        <v>3</v>
      </c>
      <c r="U3218" s="3">
        <v>0</v>
      </c>
      <c r="V3218" s="3">
        <v>52.489499999999992</v>
      </c>
    </row>
    <row r="3219" spans="1:22" ht="14.25" customHeight="1" x14ac:dyDescent="0.25">
      <c r="A3219" s="3">
        <v>3218</v>
      </c>
      <c r="B3219" s="3" t="s">
        <v>6436</v>
      </c>
      <c r="C3219" s="4">
        <f>YEAR(Table_1[[#This Row],[Order Date]])</f>
        <v>2014</v>
      </c>
      <c r="D3219" s="9">
        <v>41954</v>
      </c>
      <c r="E3219" s="3">
        <v>41960</v>
      </c>
      <c r="F3219" s="3" t="s">
        <v>50</v>
      </c>
      <c r="G3219" s="3" t="s">
        <v>3287</v>
      </c>
      <c r="H3219" s="3" t="s">
        <v>3288</v>
      </c>
      <c r="I3219" s="3" t="s">
        <v>41</v>
      </c>
      <c r="J3219" s="3" t="s">
        <v>27</v>
      </c>
      <c r="K3219" s="3" t="s">
        <v>266</v>
      </c>
      <c r="L3219" s="3" t="s">
        <v>267</v>
      </c>
      <c r="M3219" s="3">
        <v>10024</v>
      </c>
      <c r="N3219" s="3" t="s">
        <v>148</v>
      </c>
      <c r="O3219" s="3" t="s">
        <v>2979</v>
      </c>
      <c r="P3219" s="3" t="s">
        <v>46</v>
      </c>
      <c r="Q3219" s="3" t="s">
        <v>75</v>
      </c>
      <c r="R3219" s="3" t="s">
        <v>2980</v>
      </c>
      <c r="S3219" s="3">
        <v>931.17600000000016</v>
      </c>
      <c r="T3219" s="3">
        <v>3</v>
      </c>
      <c r="U3219" s="3">
        <v>0.2</v>
      </c>
      <c r="V3219" s="3">
        <v>314.27190000000002</v>
      </c>
    </row>
    <row r="3220" spans="1:22" ht="14.25" customHeight="1" x14ac:dyDescent="0.25">
      <c r="A3220" s="3">
        <v>3219</v>
      </c>
      <c r="B3220" s="3" t="s">
        <v>6436</v>
      </c>
      <c r="C3220" s="4">
        <f>YEAR(Table_1[[#This Row],[Order Date]])</f>
        <v>2014</v>
      </c>
      <c r="D3220" s="9">
        <v>41954</v>
      </c>
      <c r="E3220" s="3">
        <v>41960</v>
      </c>
      <c r="F3220" s="3" t="s">
        <v>50</v>
      </c>
      <c r="G3220" s="3" t="s">
        <v>3287</v>
      </c>
      <c r="H3220" s="3" t="s">
        <v>3288</v>
      </c>
      <c r="I3220" s="3" t="s">
        <v>41</v>
      </c>
      <c r="J3220" s="3" t="s">
        <v>27</v>
      </c>
      <c r="K3220" s="3" t="s">
        <v>266</v>
      </c>
      <c r="L3220" s="3" t="s">
        <v>267</v>
      </c>
      <c r="M3220" s="3">
        <v>10024</v>
      </c>
      <c r="N3220" s="3" t="s">
        <v>148</v>
      </c>
      <c r="O3220" s="3" t="s">
        <v>3433</v>
      </c>
      <c r="P3220" s="3" t="s">
        <v>71</v>
      </c>
      <c r="Q3220" s="3" t="s">
        <v>72</v>
      </c>
      <c r="R3220" s="3" t="s">
        <v>6337</v>
      </c>
      <c r="S3220" s="3">
        <v>430.88</v>
      </c>
      <c r="T3220" s="3">
        <v>2</v>
      </c>
      <c r="U3220" s="3">
        <v>0</v>
      </c>
      <c r="V3220" s="3">
        <v>124.95519999999999</v>
      </c>
    </row>
    <row r="3221" spans="1:22" ht="14.25" customHeight="1" x14ac:dyDescent="0.25">
      <c r="A3221" s="3">
        <v>3220</v>
      </c>
      <c r="B3221" s="3" t="s">
        <v>6437</v>
      </c>
      <c r="C3221" s="4">
        <f>YEAR(Table_1[[#This Row],[Order Date]])</f>
        <v>2012</v>
      </c>
      <c r="D3221" s="9">
        <v>41184</v>
      </c>
      <c r="E3221" s="3">
        <v>41190</v>
      </c>
      <c r="F3221" s="3" t="s">
        <v>50</v>
      </c>
      <c r="G3221" s="3" t="s">
        <v>6343</v>
      </c>
      <c r="H3221" s="3" t="s">
        <v>6344</v>
      </c>
      <c r="I3221" s="3" t="s">
        <v>41</v>
      </c>
      <c r="J3221" s="3" t="s">
        <v>27</v>
      </c>
      <c r="K3221" s="3" t="s">
        <v>1119</v>
      </c>
      <c r="L3221" s="3" t="s">
        <v>788</v>
      </c>
      <c r="M3221" s="3">
        <v>8701</v>
      </c>
      <c r="N3221" s="3" t="s">
        <v>148</v>
      </c>
      <c r="O3221" s="3" t="s">
        <v>4971</v>
      </c>
      <c r="P3221" s="3" t="s">
        <v>46</v>
      </c>
      <c r="Q3221" s="3" t="s">
        <v>90</v>
      </c>
      <c r="R3221" s="3" t="s">
        <v>4972</v>
      </c>
      <c r="S3221" s="3">
        <v>94.85</v>
      </c>
      <c r="T3221" s="3">
        <v>5</v>
      </c>
      <c r="U3221" s="3">
        <v>0</v>
      </c>
      <c r="V3221" s="3">
        <v>45.527999999999992</v>
      </c>
    </row>
    <row r="3222" spans="1:22" ht="14.25" customHeight="1" x14ac:dyDescent="0.25">
      <c r="A3222" s="3">
        <v>3221</v>
      </c>
      <c r="B3222" s="3" t="s">
        <v>6437</v>
      </c>
      <c r="C3222" s="4">
        <f>YEAR(Table_1[[#This Row],[Order Date]])</f>
        <v>2012</v>
      </c>
      <c r="D3222" s="9">
        <v>41184</v>
      </c>
      <c r="E3222" s="3">
        <v>41190</v>
      </c>
      <c r="F3222" s="3" t="s">
        <v>50</v>
      </c>
      <c r="G3222" s="3" t="s">
        <v>6343</v>
      </c>
      <c r="H3222" s="3" t="s">
        <v>6344</v>
      </c>
      <c r="I3222" s="3" t="s">
        <v>41</v>
      </c>
      <c r="J3222" s="3" t="s">
        <v>27</v>
      </c>
      <c r="K3222" s="3" t="s">
        <v>1119</v>
      </c>
      <c r="L3222" s="3" t="s">
        <v>788</v>
      </c>
      <c r="M3222" s="3">
        <v>8701</v>
      </c>
      <c r="N3222" s="3" t="s">
        <v>148</v>
      </c>
      <c r="O3222" s="3" t="s">
        <v>526</v>
      </c>
      <c r="P3222" s="3" t="s">
        <v>46</v>
      </c>
      <c r="Q3222" s="3" t="s">
        <v>173</v>
      </c>
      <c r="R3222" s="3" t="s">
        <v>527</v>
      </c>
      <c r="S3222" s="3">
        <v>51.12</v>
      </c>
      <c r="T3222" s="3">
        <v>4</v>
      </c>
      <c r="U3222" s="3">
        <v>0</v>
      </c>
      <c r="V3222" s="3">
        <v>23.003999999999998</v>
      </c>
    </row>
    <row r="3223" spans="1:22" ht="14.25" customHeight="1" x14ac:dyDescent="0.25">
      <c r="A3223" s="3">
        <v>3222</v>
      </c>
      <c r="B3223" s="3" t="s">
        <v>6437</v>
      </c>
      <c r="C3223" s="4">
        <f>YEAR(Table_1[[#This Row],[Order Date]])</f>
        <v>2012</v>
      </c>
      <c r="D3223" s="9">
        <v>41184</v>
      </c>
      <c r="E3223" s="3">
        <v>41190</v>
      </c>
      <c r="F3223" s="3" t="s">
        <v>50</v>
      </c>
      <c r="G3223" s="3" t="s">
        <v>6343</v>
      </c>
      <c r="H3223" s="3" t="s">
        <v>6344</v>
      </c>
      <c r="I3223" s="3" t="s">
        <v>41</v>
      </c>
      <c r="J3223" s="3" t="s">
        <v>27</v>
      </c>
      <c r="K3223" s="3" t="s">
        <v>1119</v>
      </c>
      <c r="L3223" s="3" t="s">
        <v>788</v>
      </c>
      <c r="M3223" s="3">
        <v>8701</v>
      </c>
      <c r="N3223" s="3" t="s">
        <v>148</v>
      </c>
      <c r="O3223" s="3" t="s">
        <v>1168</v>
      </c>
      <c r="P3223" s="3" t="s">
        <v>71</v>
      </c>
      <c r="Q3223" s="3" t="s">
        <v>161</v>
      </c>
      <c r="R3223" s="3" t="s">
        <v>1169</v>
      </c>
      <c r="S3223" s="3">
        <v>90</v>
      </c>
      <c r="T3223" s="3">
        <v>1</v>
      </c>
      <c r="U3223" s="3">
        <v>0</v>
      </c>
      <c r="V3223" s="3">
        <v>32.4</v>
      </c>
    </row>
    <row r="3224" spans="1:22" ht="14.25" customHeight="1" x14ac:dyDescent="0.25">
      <c r="A3224" s="3">
        <v>3223</v>
      </c>
      <c r="B3224" s="3" t="s">
        <v>6438</v>
      </c>
      <c r="C3224" s="4">
        <f>YEAR(Table_1[[#This Row],[Order Date]])</f>
        <v>2011</v>
      </c>
      <c r="D3224" s="9">
        <v>40818</v>
      </c>
      <c r="E3224" s="3">
        <v>40821</v>
      </c>
      <c r="F3224" s="3" t="s">
        <v>188</v>
      </c>
      <c r="G3224" s="3" t="s">
        <v>220</v>
      </c>
      <c r="H3224" s="3" t="s">
        <v>221</v>
      </c>
      <c r="I3224" s="3" t="s">
        <v>41</v>
      </c>
      <c r="J3224" s="3" t="s">
        <v>27</v>
      </c>
      <c r="K3224" s="3" t="s">
        <v>4075</v>
      </c>
      <c r="L3224" s="3" t="s">
        <v>310</v>
      </c>
      <c r="M3224" s="3">
        <v>85281</v>
      </c>
      <c r="N3224" s="3" t="s">
        <v>44</v>
      </c>
      <c r="O3224" s="3" t="s">
        <v>4004</v>
      </c>
      <c r="P3224" s="3" t="s">
        <v>46</v>
      </c>
      <c r="Q3224" s="3" t="s">
        <v>90</v>
      </c>
      <c r="R3224" s="3" t="s">
        <v>4005</v>
      </c>
      <c r="S3224" s="3">
        <v>9.4079999999999995</v>
      </c>
      <c r="T3224" s="3">
        <v>2</v>
      </c>
      <c r="U3224" s="3">
        <v>0.2</v>
      </c>
      <c r="V3224" s="3">
        <v>3.4103999999999997</v>
      </c>
    </row>
    <row r="3225" spans="1:22" ht="14.25" customHeight="1" x14ac:dyDescent="0.25">
      <c r="A3225" s="3">
        <v>3224</v>
      </c>
      <c r="B3225" s="3" t="s">
        <v>6438</v>
      </c>
      <c r="C3225" s="4">
        <f>YEAR(Table_1[[#This Row],[Order Date]])</f>
        <v>2011</v>
      </c>
      <c r="D3225" s="9">
        <v>40818</v>
      </c>
      <c r="E3225" s="3">
        <v>40821</v>
      </c>
      <c r="F3225" s="3" t="s">
        <v>188</v>
      </c>
      <c r="G3225" s="3" t="s">
        <v>220</v>
      </c>
      <c r="H3225" s="3" t="s">
        <v>221</v>
      </c>
      <c r="I3225" s="3" t="s">
        <v>41</v>
      </c>
      <c r="J3225" s="3" t="s">
        <v>27</v>
      </c>
      <c r="K3225" s="3" t="s">
        <v>4075</v>
      </c>
      <c r="L3225" s="3" t="s">
        <v>310</v>
      </c>
      <c r="M3225" s="3">
        <v>85281</v>
      </c>
      <c r="N3225" s="3" t="s">
        <v>44</v>
      </c>
      <c r="O3225" s="3" t="s">
        <v>3307</v>
      </c>
      <c r="P3225" s="3" t="s">
        <v>46</v>
      </c>
      <c r="Q3225" s="3" t="s">
        <v>269</v>
      </c>
      <c r="R3225" s="3" t="s">
        <v>186</v>
      </c>
      <c r="S3225" s="3">
        <v>4.6719999999999997</v>
      </c>
      <c r="T3225" s="3">
        <v>2</v>
      </c>
      <c r="U3225" s="3">
        <v>0.2</v>
      </c>
      <c r="V3225" s="3">
        <v>1.4599999999999997</v>
      </c>
    </row>
    <row r="3226" spans="1:22" ht="14.25" customHeight="1" x14ac:dyDescent="0.25">
      <c r="A3226" s="3">
        <v>3225</v>
      </c>
      <c r="B3226" s="3" t="s">
        <v>6438</v>
      </c>
      <c r="C3226" s="4">
        <f>YEAR(Table_1[[#This Row],[Order Date]])</f>
        <v>2011</v>
      </c>
      <c r="D3226" s="9">
        <v>40818</v>
      </c>
      <c r="E3226" s="3">
        <v>40821</v>
      </c>
      <c r="F3226" s="3" t="s">
        <v>188</v>
      </c>
      <c r="G3226" s="3" t="s">
        <v>220</v>
      </c>
      <c r="H3226" s="3" t="s">
        <v>221</v>
      </c>
      <c r="I3226" s="3" t="s">
        <v>41</v>
      </c>
      <c r="J3226" s="3" t="s">
        <v>27</v>
      </c>
      <c r="K3226" s="3" t="s">
        <v>4075</v>
      </c>
      <c r="L3226" s="3" t="s">
        <v>310</v>
      </c>
      <c r="M3226" s="3">
        <v>85281</v>
      </c>
      <c r="N3226" s="3" t="s">
        <v>44</v>
      </c>
      <c r="O3226" s="3" t="s">
        <v>1046</v>
      </c>
      <c r="P3226" s="3" t="s">
        <v>71</v>
      </c>
      <c r="Q3226" s="3" t="s">
        <v>72</v>
      </c>
      <c r="R3226" s="3" t="s">
        <v>1047</v>
      </c>
      <c r="S3226" s="3">
        <v>318.40000000000003</v>
      </c>
      <c r="T3226" s="3">
        <v>2</v>
      </c>
      <c r="U3226" s="3">
        <v>0.2</v>
      </c>
      <c r="V3226" s="3">
        <v>107.46</v>
      </c>
    </row>
    <row r="3227" spans="1:22" ht="14.25" customHeight="1" x14ac:dyDescent="0.25">
      <c r="A3227" s="3">
        <v>3226</v>
      </c>
      <c r="B3227" s="3" t="s">
        <v>6438</v>
      </c>
      <c r="C3227" s="4">
        <f>YEAR(Table_1[[#This Row],[Order Date]])</f>
        <v>2011</v>
      </c>
      <c r="D3227" s="9">
        <v>40818</v>
      </c>
      <c r="E3227" s="3">
        <v>40821</v>
      </c>
      <c r="F3227" s="3" t="s">
        <v>188</v>
      </c>
      <c r="G3227" s="3" t="s">
        <v>220</v>
      </c>
      <c r="H3227" s="3" t="s">
        <v>221</v>
      </c>
      <c r="I3227" s="3" t="s">
        <v>41</v>
      </c>
      <c r="J3227" s="3" t="s">
        <v>27</v>
      </c>
      <c r="K3227" s="3" t="s">
        <v>4075</v>
      </c>
      <c r="L3227" s="3" t="s">
        <v>310</v>
      </c>
      <c r="M3227" s="3">
        <v>85281</v>
      </c>
      <c r="N3227" s="3" t="s">
        <v>44</v>
      </c>
      <c r="O3227" s="3" t="s">
        <v>6439</v>
      </c>
      <c r="P3227" s="3" t="s">
        <v>46</v>
      </c>
      <c r="Q3227" s="3" t="s">
        <v>173</v>
      </c>
      <c r="R3227" s="3" t="s">
        <v>6440</v>
      </c>
      <c r="S3227" s="3">
        <v>12.768000000000001</v>
      </c>
      <c r="T3227" s="3">
        <v>6</v>
      </c>
      <c r="U3227" s="3">
        <v>0.2</v>
      </c>
      <c r="V3227" s="3">
        <v>4.628400000000001</v>
      </c>
    </row>
    <row r="3228" spans="1:22" ht="14.25" customHeight="1" x14ac:dyDescent="0.25">
      <c r="A3228" s="3">
        <v>3227</v>
      </c>
      <c r="B3228" s="3" t="s">
        <v>6438</v>
      </c>
      <c r="C3228" s="4">
        <f>YEAR(Table_1[[#This Row],[Order Date]])</f>
        <v>2011</v>
      </c>
      <c r="D3228" s="9">
        <v>40818</v>
      </c>
      <c r="E3228" s="3">
        <v>40821</v>
      </c>
      <c r="F3228" s="3" t="s">
        <v>188</v>
      </c>
      <c r="G3228" s="3" t="s">
        <v>220</v>
      </c>
      <c r="H3228" s="3" t="s">
        <v>221</v>
      </c>
      <c r="I3228" s="3" t="s">
        <v>41</v>
      </c>
      <c r="J3228" s="3" t="s">
        <v>27</v>
      </c>
      <c r="K3228" s="3" t="s">
        <v>4075</v>
      </c>
      <c r="L3228" s="3" t="s">
        <v>310</v>
      </c>
      <c r="M3228" s="3">
        <v>85281</v>
      </c>
      <c r="N3228" s="3" t="s">
        <v>44</v>
      </c>
      <c r="O3228" s="3" t="s">
        <v>6441</v>
      </c>
      <c r="P3228" s="3" t="s">
        <v>46</v>
      </c>
      <c r="Q3228" s="3" t="s">
        <v>578</v>
      </c>
      <c r="R3228" s="3" t="s">
        <v>6442</v>
      </c>
      <c r="S3228" s="3">
        <v>15.36</v>
      </c>
      <c r="T3228" s="3">
        <v>2</v>
      </c>
      <c r="U3228" s="3">
        <v>0.2</v>
      </c>
      <c r="V3228" s="3">
        <v>-3.2639999999999993</v>
      </c>
    </row>
    <row r="3229" spans="1:22" ht="14.25" customHeight="1" x14ac:dyDescent="0.25">
      <c r="A3229" s="3">
        <v>3228</v>
      </c>
      <c r="B3229" s="3" t="s">
        <v>6438</v>
      </c>
      <c r="C3229" s="4">
        <f>YEAR(Table_1[[#This Row],[Order Date]])</f>
        <v>2011</v>
      </c>
      <c r="D3229" s="9">
        <v>40818</v>
      </c>
      <c r="E3229" s="3">
        <v>40821</v>
      </c>
      <c r="F3229" s="3" t="s">
        <v>188</v>
      </c>
      <c r="G3229" s="3" t="s">
        <v>220</v>
      </c>
      <c r="H3229" s="3" t="s">
        <v>221</v>
      </c>
      <c r="I3229" s="3" t="s">
        <v>41</v>
      </c>
      <c r="J3229" s="3" t="s">
        <v>27</v>
      </c>
      <c r="K3229" s="3" t="s">
        <v>4075</v>
      </c>
      <c r="L3229" s="3" t="s">
        <v>310</v>
      </c>
      <c r="M3229" s="3">
        <v>85281</v>
      </c>
      <c r="N3229" s="3" t="s">
        <v>44</v>
      </c>
      <c r="O3229" s="3" t="s">
        <v>2584</v>
      </c>
      <c r="P3229" s="3" t="s">
        <v>71</v>
      </c>
      <c r="Q3229" s="3" t="s">
        <v>72</v>
      </c>
      <c r="R3229" s="3" t="s">
        <v>2585</v>
      </c>
      <c r="S3229" s="3">
        <v>230.376</v>
      </c>
      <c r="T3229" s="3">
        <v>3</v>
      </c>
      <c r="U3229" s="3">
        <v>0.2</v>
      </c>
      <c r="V3229" s="3">
        <v>20.157899999999991</v>
      </c>
    </row>
    <row r="3230" spans="1:22" ht="14.25" customHeight="1" x14ac:dyDescent="0.25">
      <c r="A3230" s="3">
        <v>3229</v>
      </c>
      <c r="B3230" s="3" t="s">
        <v>6438</v>
      </c>
      <c r="C3230" s="4">
        <f>YEAR(Table_1[[#This Row],[Order Date]])</f>
        <v>2011</v>
      </c>
      <c r="D3230" s="9">
        <v>40818</v>
      </c>
      <c r="E3230" s="3">
        <v>40821</v>
      </c>
      <c r="F3230" s="3" t="s">
        <v>188</v>
      </c>
      <c r="G3230" s="3" t="s">
        <v>220</v>
      </c>
      <c r="H3230" s="3" t="s">
        <v>221</v>
      </c>
      <c r="I3230" s="3" t="s">
        <v>41</v>
      </c>
      <c r="J3230" s="3" t="s">
        <v>27</v>
      </c>
      <c r="K3230" s="3" t="s">
        <v>4075</v>
      </c>
      <c r="L3230" s="3" t="s">
        <v>310</v>
      </c>
      <c r="M3230" s="3">
        <v>85281</v>
      </c>
      <c r="N3230" s="3" t="s">
        <v>44</v>
      </c>
      <c r="O3230" s="3" t="s">
        <v>4156</v>
      </c>
      <c r="P3230" s="3" t="s">
        <v>71</v>
      </c>
      <c r="Q3230" s="3" t="s">
        <v>161</v>
      </c>
      <c r="R3230" s="3" t="s">
        <v>4157</v>
      </c>
      <c r="S3230" s="3">
        <v>7.16</v>
      </c>
      <c r="T3230" s="3">
        <v>1</v>
      </c>
      <c r="U3230" s="3">
        <v>0.2</v>
      </c>
      <c r="V3230" s="3">
        <v>-8.9500000000001023E-2</v>
      </c>
    </row>
    <row r="3231" spans="1:22" ht="14.25" customHeight="1" x14ac:dyDescent="0.25">
      <c r="A3231" s="3">
        <v>3230</v>
      </c>
      <c r="B3231" s="3" t="s">
        <v>6443</v>
      </c>
      <c r="C3231" s="4">
        <f>YEAR(Table_1[[#This Row],[Order Date]])</f>
        <v>2011</v>
      </c>
      <c r="D3231" s="9">
        <v>40766</v>
      </c>
      <c r="E3231" s="3">
        <v>40771</v>
      </c>
      <c r="F3231" s="3" t="s">
        <v>50</v>
      </c>
      <c r="G3231" s="3" t="s">
        <v>916</v>
      </c>
      <c r="H3231" s="3" t="s">
        <v>917</v>
      </c>
      <c r="I3231" s="3" t="s">
        <v>26</v>
      </c>
      <c r="J3231" s="3" t="s">
        <v>27</v>
      </c>
      <c r="K3231" s="3" t="s">
        <v>266</v>
      </c>
      <c r="L3231" s="3" t="s">
        <v>267</v>
      </c>
      <c r="M3231" s="3">
        <v>10035</v>
      </c>
      <c r="N3231" s="3" t="s">
        <v>148</v>
      </c>
      <c r="O3231" s="3" t="s">
        <v>1769</v>
      </c>
      <c r="P3231" s="3" t="s">
        <v>46</v>
      </c>
      <c r="Q3231" s="3" t="s">
        <v>59</v>
      </c>
      <c r="R3231" s="3" t="s">
        <v>1770</v>
      </c>
      <c r="S3231" s="3">
        <v>375.34</v>
      </c>
      <c r="T3231" s="3">
        <v>1</v>
      </c>
      <c r="U3231" s="3">
        <v>0</v>
      </c>
      <c r="V3231" s="3">
        <v>18.766999999999996</v>
      </c>
    </row>
    <row r="3232" spans="1:22" ht="14.25" customHeight="1" x14ac:dyDescent="0.25">
      <c r="A3232" s="3">
        <v>3231</v>
      </c>
      <c r="B3232" s="3" t="s">
        <v>6444</v>
      </c>
      <c r="C3232" s="4">
        <f>YEAR(Table_1[[#This Row],[Order Date]])</f>
        <v>2014</v>
      </c>
      <c r="D3232" s="9">
        <v>41884</v>
      </c>
      <c r="E3232" s="3">
        <v>41888</v>
      </c>
      <c r="F3232" s="3" t="s">
        <v>23</v>
      </c>
      <c r="G3232" s="3" t="s">
        <v>1754</v>
      </c>
      <c r="H3232" s="3" t="s">
        <v>1755</v>
      </c>
      <c r="I3232" s="3" t="s">
        <v>26</v>
      </c>
      <c r="J3232" s="3" t="s">
        <v>27</v>
      </c>
      <c r="K3232" s="3" t="s">
        <v>266</v>
      </c>
      <c r="L3232" s="3" t="s">
        <v>267</v>
      </c>
      <c r="M3232" s="3">
        <v>10009</v>
      </c>
      <c r="N3232" s="3" t="s">
        <v>148</v>
      </c>
      <c r="O3232" s="3" t="s">
        <v>3634</v>
      </c>
      <c r="P3232" s="3" t="s">
        <v>32</v>
      </c>
      <c r="Q3232" s="3" t="s">
        <v>65</v>
      </c>
      <c r="R3232" s="3" t="s">
        <v>3635</v>
      </c>
      <c r="S3232" s="3">
        <v>114.9</v>
      </c>
      <c r="T3232" s="3">
        <v>5</v>
      </c>
      <c r="U3232" s="3">
        <v>0</v>
      </c>
      <c r="V3232" s="3">
        <v>39.066000000000003</v>
      </c>
    </row>
    <row r="3233" spans="1:22" ht="14.25" customHeight="1" x14ac:dyDescent="0.25">
      <c r="A3233" s="3">
        <v>3232</v>
      </c>
      <c r="B3233" s="3" t="s">
        <v>6445</v>
      </c>
      <c r="C3233" s="4">
        <f>YEAR(Table_1[[#This Row],[Order Date]])</f>
        <v>2014</v>
      </c>
      <c r="D3233" s="9">
        <v>41746</v>
      </c>
      <c r="E3233" s="3">
        <v>41752</v>
      </c>
      <c r="F3233" s="3" t="s">
        <v>50</v>
      </c>
      <c r="G3233" s="3" t="s">
        <v>3731</v>
      </c>
      <c r="H3233" s="3" t="s">
        <v>3732</v>
      </c>
      <c r="I3233" s="3" t="s">
        <v>26</v>
      </c>
      <c r="J3233" s="3" t="s">
        <v>27</v>
      </c>
      <c r="K3233" s="3" t="s">
        <v>184</v>
      </c>
      <c r="L3233" s="3" t="s">
        <v>104</v>
      </c>
      <c r="M3233" s="3">
        <v>77095</v>
      </c>
      <c r="N3233" s="3" t="s">
        <v>105</v>
      </c>
      <c r="O3233" s="3" t="s">
        <v>5374</v>
      </c>
      <c r="P3233" s="3" t="s">
        <v>46</v>
      </c>
      <c r="Q3233" s="3" t="s">
        <v>75</v>
      </c>
      <c r="R3233" s="3" t="s">
        <v>5375</v>
      </c>
      <c r="S3233" s="3">
        <v>26.045999999999992</v>
      </c>
      <c r="T3233" s="3">
        <v>3</v>
      </c>
      <c r="U3233" s="3">
        <v>0.8</v>
      </c>
      <c r="V3233" s="3">
        <v>-44.278199999999998</v>
      </c>
    </row>
    <row r="3234" spans="1:22" ht="14.25" customHeight="1" x14ac:dyDescent="0.25">
      <c r="A3234" s="3">
        <v>3233</v>
      </c>
      <c r="B3234" s="3" t="s">
        <v>6445</v>
      </c>
      <c r="C3234" s="4">
        <f>YEAR(Table_1[[#This Row],[Order Date]])</f>
        <v>2014</v>
      </c>
      <c r="D3234" s="9">
        <v>41746</v>
      </c>
      <c r="E3234" s="3">
        <v>41752</v>
      </c>
      <c r="F3234" s="3" t="s">
        <v>50</v>
      </c>
      <c r="G3234" s="3" t="s">
        <v>3731</v>
      </c>
      <c r="H3234" s="3" t="s">
        <v>3732</v>
      </c>
      <c r="I3234" s="3" t="s">
        <v>26</v>
      </c>
      <c r="J3234" s="3" t="s">
        <v>27</v>
      </c>
      <c r="K3234" s="3" t="s">
        <v>184</v>
      </c>
      <c r="L3234" s="3" t="s">
        <v>104</v>
      </c>
      <c r="M3234" s="3">
        <v>77095</v>
      </c>
      <c r="N3234" s="3" t="s">
        <v>105</v>
      </c>
      <c r="O3234" s="3" t="s">
        <v>1927</v>
      </c>
      <c r="P3234" s="3" t="s">
        <v>46</v>
      </c>
      <c r="Q3234" s="3" t="s">
        <v>75</v>
      </c>
      <c r="R3234" s="3" t="s">
        <v>1928</v>
      </c>
      <c r="S3234" s="3">
        <v>2.8959999999999995</v>
      </c>
      <c r="T3234" s="3">
        <v>1</v>
      </c>
      <c r="U3234" s="3">
        <v>0.8</v>
      </c>
      <c r="V3234" s="3">
        <v>-4.7784000000000013</v>
      </c>
    </row>
    <row r="3235" spans="1:22" ht="14.25" customHeight="1" x14ac:dyDescent="0.25">
      <c r="A3235" s="3">
        <v>3234</v>
      </c>
      <c r="B3235" s="3" t="s">
        <v>6445</v>
      </c>
      <c r="C3235" s="4">
        <f>YEAR(Table_1[[#This Row],[Order Date]])</f>
        <v>2014</v>
      </c>
      <c r="D3235" s="9">
        <v>41746</v>
      </c>
      <c r="E3235" s="3">
        <v>41752</v>
      </c>
      <c r="F3235" s="3" t="s">
        <v>50</v>
      </c>
      <c r="G3235" s="3" t="s">
        <v>3731</v>
      </c>
      <c r="H3235" s="3" t="s">
        <v>3732</v>
      </c>
      <c r="I3235" s="3" t="s">
        <v>26</v>
      </c>
      <c r="J3235" s="3" t="s">
        <v>27</v>
      </c>
      <c r="K3235" s="3" t="s">
        <v>184</v>
      </c>
      <c r="L3235" s="3" t="s">
        <v>104</v>
      </c>
      <c r="M3235" s="3">
        <v>77095</v>
      </c>
      <c r="N3235" s="3" t="s">
        <v>105</v>
      </c>
      <c r="O3235" s="3" t="s">
        <v>6446</v>
      </c>
      <c r="P3235" s="3" t="s">
        <v>46</v>
      </c>
      <c r="Q3235" s="3" t="s">
        <v>59</v>
      </c>
      <c r="R3235" s="3" t="s">
        <v>6447</v>
      </c>
      <c r="S3235" s="3">
        <v>32.544000000000004</v>
      </c>
      <c r="T3235" s="3">
        <v>2</v>
      </c>
      <c r="U3235" s="3">
        <v>0.2</v>
      </c>
      <c r="V3235" s="3">
        <v>-7.7292000000000041</v>
      </c>
    </row>
    <row r="3236" spans="1:22" ht="14.25" customHeight="1" x14ac:dyDescent="0.25">
      <c r="A3236" s="3">
        <v>3235</v>
      </c>
      <c r="B3236" s="3" t="s">
        <v>6448</v>
      </c>
      <c r="C3236" s="4">
        <f>YEAR(Table_1[[#This Row],[Order Date]])</f>
        <v>2013</v>
      </c>
      <c r="D3236" s="9">
        <v>41389</v>
      </c>
      <c r="E3236" s="3">
        <v>41392</v>
      </c>
      <c r="F3236" s="3" t="s">
        <v>188</v>
      </c>
      <c r="G3236" s="3" t="s">
        <v>6409</v>
      </c>
      <c r="H3236" s="3" t="s">
        <v>6410</v>
      </c>
      <c r="I3236" s="3" t="s">
        <v>26</v>
      </c>
      <c r="J3236" s="3" t="s">
        <v>27</v>
      </c>
      <c r="K3236" s="3" t="s">
        <v>2855</v>
      </c>
      <c r="L3236" s="3" t="s">
        <v>43</v>
      </c>
      <c r="M3236" s="3">
        <v>92503</v>
      </c>
      <c r="N3236" s="3" t="s">
        <v>44</v>
      </c>
      <c r="O3236" s="3" t="s">
        <v>2301</v>
      </c>
      <c r="P3236" s="3" t="s">
        <v>46</v>
      </c>
      <c r="Q3236" s="3" t="s">
        <v>75</v>
      </c>
      <c r="R3236" s="3" t="s">
        <v>2302</v>
      </c>
      <c r="S3236" s="3">
        <v>3.9840000000000004</v>
      </c>
      <c r="T3236" s="3">
        <v>1</v>
      </c>
      <c r="U3236" s="3">
        <v>0.2</v>
      </c>
      <c r="V3236" s="3">
        <v>1.3944000000000001</v>
      </c>
    </row>
    <row r="3237" spans="1:22" ht="14.25" customHeight="1" x14ac:dyDescent="0.25">
      <c r="A3237" s="3">
        <v>3236</v>
      </c>
      <c r="B3237" s="3" t="s">
        <v>6449</v>
      </c>
      <c r="C3237" s="4">
        <f>YEAR(Table_1[[#This Row],[Order Date]])</f>
        <v>2013</v>
      </c>
      <c r="D3237" s="9">
        <v>41289</v>
      </c>
      <c r="E3237" s="3">
        <v>41289</v>
      </c>
      <c r="F3237" s="3" t="s">
        <v>1290</v>
      </c>
      <c r="G3237" s="3" t="s">
        <v>984</v>
      </c>
      <c r="H3237" s="3" t="s">
        <v>985</v>
      </c>
      <c r="I3237" s="3" t="s">
        <v>26</v>
      </c>
      <c r="J3237" s="3" t="s">
        <v>27</v>
      </c>
      <c r="K3237" s="3" t="s">
        <v>746</v>
      </c>
      <c r="L3237" s="3" t="s">
        <v>747</v>
      </c>
      <c r="M3237" s="3">
        <v>6824</v>
      </c>
      <c r="N3237" s="3" t="s">
        <v>148</v>
      </c>
      <c r="O3237" s="3" t="s">
        <v>1051</v>
      </c>
      <c r="P3237" s="3" t="s">
        <v>32</v>
      </c>
      <c r="Q3237" s="3" t="s">
        <v>56</v>
      </c>
      <c r="R3237" s="3" t="s">
        <v>1052</v>
      </c>
      <c r="S3237" s="3">
        <v>181.79699999999997</v>
      </c>
      <c r="T3237" s="3">
        <v>1</v>
      </c>
      <c r="U3237" s="3">
        <v>0.3</v>
      </c>
      <c r="V3237" s="3">
        <v>-15.582599999999999</v>
      </c>
    </row>
    <row r="3238" spans="1:22" ht="14.25" customHeight="1" x14ac:dyDescent="0.25">
      <c r="A3238" s="3">
        <v>3237</v>
      </c>
      <c r="B3238" s="3" t="s">
        <v>6450</v>
      </c>
      <c r="C3238" s="4">
        <f>YEAR(Table_1[[#This Row],[Order Date]])</f>
        <v>2013</v>
      </c>
      <c r="D3238" s="9">
        <v>41397</v>
      </c>
      <c r="E3238" s="3">
        <v>41397</v>
      </c>
      <c r="F3238" s="3" t="s">
        <v>1290</v>
      </c>
      <c r="G3238" s="3" t="s">
        <v>6451</v>
      </c>
      <c r="H3238" s="3" t="s">
        <v>6452</v>
      </c>
      <c r="I3238" s="3" t="s">
        <v>26</v>
      </c>
      <c r="J3238" s="3" t="s">
        <v>27</v>
      </c>
      <c r="K3238" s="3" t="s">
        <v>266</v>
      </c>
      <c r="L3238" s="3" t="s">
        <v>267</v>
      </c>
      <c r="M3238" s="3">
        <v>10024</v>
      </c>
      <c r="N3238" s="3" t="s">
        <v>148</v>
      </c>
      <c r="O3238" s="3" t="s">
        <v>1410</v>
      </c>
      <c r="P3238" s="3" t="s">
        <v>46</v>
      </c>
      <c r="Q3238" s="3" t="s">
        <v>59</v>
      </c>
      <c r="R3238" s="3" t="s">
        <v>1411</v>
      </c>
      <c r="S3238" s="3">
        <v>44.94</v>
      </c>
      <c r="T3238" s="3">
        <v>3</v>
      </c>
      <c r="U3238" s="3">
        <v>0</v>
      </c>
      <c r="V3238" s="3">
        <v>12.5832</v>
      </c>
    </row>
    <row r="3239" spans="1:22" ht="14.25" customHeight="1" x14ac:dyDescent="0.25">
      <c r="A3239" s="3">
        <v>3238</v>
      </c>
      <c r="B3239" s="3" t="s">
        <v>6450</v>
      </c>
      <c r="C3239" s="4">
        <f>YEAR(Table_1[[#This Row],[Order Date]])</f>
        <v>2013</v>
      </c>
      <c r="D3239" s="9">
        <v>41397</v>
      </c>
      <c r="E3239" s="3">
        <v>41397</v>
      </c>
      <c r="F3239" s="3" t="s">
        <v>1290</v>
      </c>
      <c r="G3239" s="3" t="s">
        <v>6451</v>
      </c>
      <c r="H3239" s="3" t="s">
        <v>6452</v>
      </c>
      <c r="I3239" s="3" t="s">
        <v>26</v>
      </c>
      <c r="J3239" s="3" t="s">
        <v>27</v>
      </c>
      <c r="K3239" s="3" t="s">
        <v>266</v>
      </c>
      <c r="L3239" s="3" t="s">
        <v>267</v>
      </c>
      <c r="M3239" s="3">
        <v>10024</v>
      </c>
      <c r="N3239" s="3" t="s">
        <v>148</v>
      </c>
      <c r="O3239" s="3" t="s">
        <v>1603</v>
      </c>
      <c r="P3239" s="3" t="s">
        <v>46</v>
      </c>
      <c r="Q3239" s="3" t="s">
        <v>75</v>
      </c>
      <c r="R3239" s="3" t="s">
        <v>1604</v>
      </c>
      <c r="S3239" s="3">
        <v>45.576000000000001</v>
      </c>
      <c r="T3239" s="3">
        <v>3</v>
      </c>
      <c r="U3239" s="3">
        <v>0.2</v>
      </c>
      <c r="V3239" s="3">
        <v>15.951599999999997</v>
      </c>
    </row>
    <row r="3240" spans="1:22" ht="14.25" customHeight="1" x14ac:dyDescent="0.25">
      <c r="A3240" s="3">
        <v>3239</v>
      </c>
      <c r="B3240" s="3" t="s">
        <v>6453</v>
      </c>
      <c r="C3240" s="4">
        <f>YEAR(Table_1[[#This Row],[Order Date]])</f>
        <v>2013</v>
      </c>
      <c r="D3240" s="9">
        <v>41599</v>
      </c>
      <c r="E3240" s="3">
        <v>41606</v>
      </c>
      <c r="F3240" s="3" t="s">
        <v>50</v>
      </c>
      <c r="G3240" s="3" t="s">
        <v>6454</v>
      </c>
      <c r="H3240" s="3" t="s">
        <v>6455</v>
      </c>
      <c r="I3240" s="3" t="s">
        <v>41</v>
      </c>
      <c r="J3240" s="3" t="s">
        <v>27</v>
      </c>
      <c r="K3240" s="3" t="s">
        <v>184</v>
      </c>
      <c r="L3240" s="3" t="s">
        <v>104</v>
      </c>
      <c r="M3240" s="3">
        <v>77095</v>
      </c>
      <c r="N3240" s="3" t="s">
        <v>105</v>
      </c>
      <c r="O3240" s="3" t="s">
        <v>4839</v>
      </c>
      <c r="P3240" s="3" t="s">
        <v>32</v>
      </c>
      <c r="Q3240" s="3" t="s">
        <v>36</v>
      </c>
      <c r="R3240" s="3" t="s">
        <v>4840</v>
      </c>
      <c r="S3240" s="3">
        <v>318.43</v>
      </c>
      <c r="T3240" s="3">
        <v>5</v>
      </c>
      <c r="U3240" s="3">
        <v>0.3</v>
      </c>
      <c r="V3240" s="3">
        <v>-77.333000000000013</v>
      </c>
    </row>
    <row r="3241" spans="1:22" ht="14.25" customHeight="1" x14ac:dyDescent="0.25">
      <c r="A3241" s="3">
        <v>3240</v>
      </c>
      <c r="B3241" s="3" t="s">
        <v>6453</v>
      </c>
      <c r="C3241" s="4">
        <f>YEAR(Table_1[[#This Row],[Order Date]])</f>
        <v>2013</v>
      </c>
      <c r="D3241" s="9">
        <v>41599</v>
      </c>
      <c r="E3241" s="3">
        <v>41606</v>
      </c>
      <c r="F3241" s="3" t="s">
        <v>50</v>
      </c>
      <c r="G3241" s="3" t="s">
        <v>6454</v>
      </c>
      <c r="H3241" s="3" t="s">
        <v>6455</v>
      </c>
      <c r="I3241" s="3" t="s">
        <v>41</v>
      </c>
      <c r="J3241" s="3" t="s">
        <v>27</v>
      </c>
      <c r="K3241" s="3" t="s">
        <v>184</v>
      </c>
      <c r="L3241" s="3" t="s">
        <v>104</v>
      </c>
      <c r="M3241" s="3">
        <v>77095</v>
      </c>
      <c r="N3241" s="3" t="s">
        <v>105</v>
      </c>
      <c r="O3241" s="3" t="s">
        <v>6456</v>
      </c>
      <c r="P3241" s="3" t="s">
        <v>71</v>
      </c>
      <c r="Q3241" s="3" t="s">
        <v>72</v>
      </c>
      <c r="R3241" s="3" t="s">
        <v>6457</v>
      </c>
      <c r="S3241" s="3">
        <v>122.91999999999999</v>
      </c>
      <c r="T3241" s="3">
        <v>7</v>
      </c>
      <c r="U3241" s="3">
        <v>0.2</v>
      </c>
      <c r="V3241" s="3">
        <v>46.095000000000006</v>
      </c>
    </row>
    <row r="3242" spans="1:22" ht="14.25" customHeight="1" x14ac:dyDescent="0.25">
      <c r="A3242" s="3">
        <v>3241</v>
      </c>
      <c r="B3242" s="3" t="s">
        <v>6453</v>
      </c>
      <c r="C3242" s="4">
        <f>YEAR(Table_1[[#This Row],[Order Date]])</f>
        <v>2013</v>
      </c>
      <c r="D3242" s="9">
        <v>41599</v>
      </c>
      <c r="E3242" s="3">
        <v>41606</v>
      </c>
      <c r="F3242" s="3" t="s">
        <v>50</v>
      </c>
      <c r="G3242" s="3" t="s">
        <v>6454</v>
      </c>
      <c r="H3242" s="3" t="s">
        <v>6455</v>
      </c>
      <c r="I3242" s="3" t="s">
        <v>41</v>
      </c>
      <c r="J3242" s="3" t="s">
        <v>27</v>
      </c>
      <c r="K3242" s="3" t="s">
        <v>184</v>
      </c>
      <c r="L3242" s="3" t="s">
        <v>104</v>
      </c>
      <c r="M3242" s="3">
        <v>77095</v>
      </c>
      <c r="N3242" s="3" t="s">
        <v>105</v>
      </c>
      <c r="O3242" s="3" t="s">
        <v>1284</v>
      </c>
      <c r="P3242" s="3" t="s">
        <v>32</v>
      </c>
      <c r="Q3242" s="3" t="s">
        <v>65</v>
      </c>
      <c r="R3242" s="3" t="s">
        <v>1285</v>
      </c>
      <c r="S3242" s="3">
        <v>7.0679999999999996</v>
      </c>
      <c r="T3242" s="3">
        <v>3</v>
      </c>
      <c r="U3242" s="3">
        <v>0.6</v>
      </c>
      <c r="V3242" s="3">
        <v>-2.8271999999999995</v>
      </c>
    </row>
    <row r="3243" spans="1:22" ht="14.25" customHeight="1" x14ac:dyDescent="0.25">
      <c r="A3243" s="3">
        <v>3242</v>
      </c>
      <c r="B3243" s="3" t="s">
        <v>6458</v>
      </c>
      <c r="C3243" s="4">
        <f>YEAR(Table_1[[#This Row],[Order Date]])</f>
        <v>2013</v>
      </c>
      <c r="D3243" s="9">
        <v>41306</v>
      </c>
      <c r="E3243" s="3">
        <v>41308</v>
      </c>
      <c r="F3243" s="3" t="s">
        <v>188</v>
      </c>
      <c r="G3243" s="3" t="s">
        <v>2632</v>
      </c>
      <c r="H3243" s="3" t="s">
        <v>2633</v>
      </c>
      <c r="I3243" s="3" t="s">
        <v>41</v>
      </c>
      <c r="J3243" s="3" t="s">
        <v>27</v>
      </c>
      <c r="K3243" s="3" t="s">
        <v>1127</v>
      </c>
      <c r="L3243" s="3" t="s">
        <v>319</v>
      </c>
      <c r="M3243" s="3">
        <v>22204</v>
      </c>
      <c r="N3243" s="3" t="s">
        <v>30</v>
      </c>
      <c r="O3243" s="3" t="s">
        <v>3978</v>
      </c>
      <c r="P3243" s="3" t="s">
        <v>46</v>
      </c>
      <c r="Q3243" s="3" t="s">
        <v>59</v>
      </c>
      <c r="R3243" s="3" t="s">
        <v>3979</v>
      </c>
      <c r="S3243" s="3">
        <v>56.449999999999996</v>
      </c>
      <c r="T3243" s="3">
        <v>5</v>
      </c>
      <c r="U3243" s="3">
        <v>0</v>
      </c>
      <c r="V3243" s="3">
        <v>14.676999999999998</v>
      </c>
    </row>
    <row r="3244" spans="1:22" ht="14.25" customHeight="1" x14ac:dyDescent="0.25">
      <c r="A3244" s="3">
        <v>3243</v>
      </c>
      <c r="B3244" s="3" t="s">
        <v>6459</v>
      </c>
      <c r="C3244" s="4">
        <f>YEAR(Table_1[[#This Row],[Order Date]])</f>
        <v>2014</v>
      </c>
      <c r="D3244" s="9">
        <v>41730</v>
      </c>
      <c r="E3244" s="3">
        <v>41735</v>
      </c>
      <c r="F3244" s="3" t="s">
        <v>23</v>
      </c>
      <c r="G3244" s="3" t="s">
        <v>2341</v>
      </c>
      <c r="H3244" s="3" t="s">
        <v>2342</v>
      </c>
      <c r="I3244" s="3" t="s">
        <v>26</v>
      </c>
      <c r="J3244" s="3" t="s">
        <v>27</v>
      </c>
      <c r="K3244" s="3" t="s">
        <v>303</v>
      </c>
      <c r="L3244" s="3" t="s">
        <v>211</v>
      </c>
      <c r="M3244" s="3">
        <v>60623</v>
      </c>
      <c r="N3244" s="3" t="s">
        <v>105</v>
      </c>
      <c r="O3244" s="3" t="s">
        <v>6227</v>
      </c>
      <c r="P3244" s="3" t="s">
        <v>46</v>
      </c>
      <c r="Q3244" s="3" t="s">
        <v>75</v>
      </c>
      <c r="R3244" s="3" t="s">
        <v>6228</v>
      </c>
      <c r="S3244" s="3">
        <v>13.467999999999998</v>
      </c>
      <c r="T3244" s="3">
        <v>13</v>
      </c>
      <c r="U3244" s="3">
        <v>0.8</v>
      </c>
      <c r="V3244" s="3">
        <v>-22.895600000000005</v>
      </c>
    </row>
    <row r="3245" spans="1:22" ht="14.25" customHeight="1" x14ac:dyDescent="0.25">
      <c r="A3245" s="3">
        <v>3244</v>
      </c>
      <c r="B3245" s="3" t="s">
        <v>6460</v>
      </c>
      <c r="C3245" s="4">
        <f>YEAR(Table_1[[#This Row],[Order Date]])</f>
        <v>2014</v>
      </c>
      <c r="D3245" s="9">
        <v>41975</v>
      </c>
      <c r="E3245" s="3">
        <v>41979</v>
      </c>
      <c r="F3245" s="3" t="s">
        <v>50</v>
      </c>
      <c r="G3245" s="3" t="s">
        <v>6461</v>
      </c>
      <c r="H3245" s="3" t="s">
        <v>6462</v>
      </c>
      <c r="I3245" s="3" t="s">
        <v>26</v>
      </c>
      <c r="J3245" s="3" t="s">
        <v>27</v>
      </c>
      <c r="K3245" s="3" t="s">
        <v>758</v>
      </c>
      <c r="L3245" s="3" t="s">
        <v>104</v>
      </c>
      <c r="M3245" s="3">
        <v>75051</v>
      </c>
      <c r="N3245" s="3" t="s">
        <v>105</v>
      </c>
      <c r="O3245" s="3" t="s">
        <v>6463</v>
      </c>
      <c r="P3245" s="3" t="s">
        <v>71</v>
      </c>
      <c r="Q3245" s="3" t="s">
        <v>72</v>
      </c>
      <c r="R3245" s="3" t="s">
        <v>6464</v>
      </c>
      <c r="S3245" s="3">
        <v>219.80000000000004</v>
      </c>
      <c r="T3245" s="3">
        <v>5</v>
      </c>
      <c r="U3245" s="3">
        <v>0.2</v>
      </c>
      <c r="V3245" s="3">
        <v>24.727499999999971</v>
      </c>
    </row>
    <row r="3246" spans="1:22" ht="14.25" customHeight="1" x14ac:dyDescent="0.25">
      <c r="A3246" s="3">
        <v>3245</v>
      </c>
      <c r="B3246" s="3" t="s">
        <v>6460</v>
      </c>
      <c r="C3246" s="4">
        <f>YEAR(Table_1[[#This Row],[Order Date]])</f>
        <v>2014</v>
      </c>
      <c r="D3246" s="9">
        <v>41975</v>
      </c>
      <c r="E3246" s="3">
        <v>41979</v>
      </c>
      <c r="F3246" s="3" t="s">
        <v>50</v>
      </c>
      <c r="G3246" s="3" t="s">
        <v>6461</v>
      </c>
      <c r="H3246" s="3" t="s">
        <v>6462</v>
      </c>
      <c r="I3246" s="3" t="s">
        <v>26</v>
      </c>
      <c r="J3246" s="3" t="s">
        <v>27</v>
      </c>
      <c r="K3246" s="3" t="s">
        <v>758</v>
      </c>
      <c r="L3246" s="3" t="s">
        <v>104</v>
      </c>
      <c r="M3246" s="3">
        <v>75051</v>
      </c>
      <c r="N3246" s="3" t="s">
        <v>105</v>
      </c>
      <c r="O3246" s="3" t="s">
        <v>1164</v>
      </c>
      <c r="P3246" s="3" t="s">
        <v>32</v>
      </c>
      <c r="Q3246" s="3" t="s">
        <v>36</v>
      </c>
      <c r="R3246" s="3" t="s">
        <v>1165</v>
      </c>
      <c r="S3246" s="3">
        <v>317.05799999999999</v>
      </c>
      <c r="T3246" s="3">
        <v>3</v>
      </c>
      <c r="U3246" s="3">
        <v>0.3</v>
      </c>
      <c r="V3246" s="3">
        <v>-18.117599999999996</v>
      </c>
    </row>
    <row r="3247" spans="1:22" ht="14.25" customHeight="1" x14ac:dyDescent="0.25">
      <c r="A3247" s="3">
        <v>3246</v>
      </c>
      <c r="B3247" s="3" t="s">
        <v>6465</v>
      </c>
      <c r="C3247" s="4">
        <f>YEAR(Table_1[[#This Row],[Order Date]])</f>
        <v>2014</v>
      </c>
      <c r="D3247" s="9">
        <v>41984</v>
      </c>
      <c r="E3247" s="3">
        <v>41986</v>
      </c>
      <c r="F3247" s="3" t="s">
        <v>23</v>
      </c>
      <c r="G3247" s="3" t="s">
        <v>1131</v>
      </c>
      <c r="H3247" s="3" t="s">
        <v>1132</v>
      </c>
      <c r="I3247" s="3" t="s">
        <v>41</v>
      </c>
      <c r="J3247" s="3" t="s">
        <v>27</v>
      </c>
      <c r="K3247" s="3" t="s">
        <v>95</v>
      </c>
      <c r="L3247" s="3" t="s">
        <v>96</v>
      </c>
      <c r="M3247" s="3">
        <v>98103</v>
      </c>
      <c r="N3247" s="3" t="s">
        <v>44</v>
      </c>
      <c r="O3247" s="3" t="s">
        <v>3765</v>
      </c>
      <c r="P3247" s="3" t="s">
        <v>71</v>
      </c>
      <c r="Q3247" s="3" t="s">
        <v>161</v>
      </c>
      <c r="R3247" s="3" t="s">
        <v>3766</v>
      </c>
      <c r="S3247" s="3">
        <v>49.08</v>
      </c>
      <c r="T3247" s="3">
        <v>3</v>
      </c>
      <c r="U3247" s="3">
        <v>0</v>
      </c>
      <c r="V3247" s="3">
        <v>4.9079999999999977</v>
      </c>
    </row>
    <row r="3248" spans="1:22" ht="14.25" customHeight="1" x14ac:dyDescent="0.25">
      <c r="A3248" s="3">
        <v>3247</v>
      </c>
      <c r="B3248" s="3" t="s">
        <v>6465</v>
      </c>
      <c r="C3248" s="4">
        <f>YEAR(Table_1[[#This Row],[Order Date]])</f>
        <v>2014</v>
      </c>
      <c r="D3248" s="9">
        <v>41984</v>
      </c>
      <c r="E3248" s="3">
        <v>41986</v>
      </c>
      <c r="F3248" s="3" t="s">
        <v>23</v>
      </c>
      <c r="G3248" s="3" t="s">
        <v>1131</v>
      </c>
      <c r="H3248" s="3" t="s">
        <v>1132</v>
      </c>
      <c r="I3248" s="3" t="s">
        <v>41</v>
      </c>
      <c r="J3248" s="3" t="s">
        <v>27</v>
      </c>
      <c r="K3248" s="3" t="s">
        <v>95</v>
      </c>
      <c r="L3248" s="3" t="s">
        <v>96</v>
      </c>
      <c r="M3248" s="3">
        <v>98103</v>
      </c>
      <c r="N3248" s="3" t="s">
        <v>44</v>
      </c>
      <c r="O3248" s="3" t="s">
        <v>1542</v>
      </c>
      <c r="P3248" s="3" t="s">
        <v>46</v>
      </c>
      <c r="Q3248" s="3" t="s">
        <v>59</v>
      </c>
      <c r="R3248" s="3" t="s">
        <v>1543</v>
      </c>
      <c r="S3248" s="3">
        <v>324.90000000000003</v>
      </c>
      <c r="T3248" s="3">
        <v>5</v>
      </c>
      <c r="U3248" s="3">
        <v>0</v>
      </c>
      <c r="V3248" s="3">
        <v>38.988000000000014</v>
      </c>
    </row>
    <row r="3249" spans="1:22" ht="14.25" customHeight="1" x14ac:dyDescent="0.25">
      <c r="A3249" s="3">
        <v>3248</v>
      </c>
      <c r="B3249" s="3" t="s">
        <v>6465</v>
      </c>
      <c r="C3249" s="4">
        <f>YEAR(Table_1[[#This Row],[Order Date]])</f>
        <v>2014</v>
      </c>
      <c r="D3249" s="9">
        <v>41984</v>
      </c>
      <c r="E3249" s="3">
        <v>41986</v>
      </c>
      <c r="F3249" s="3" t="s">
        <v>23</v>
      </c>
      <c r="G3249" s="3" t="s">
        <v>1131</v>
      </c>
      <c r="H3249" s="3" t="s">
        <v>1132</v>
      </c>
      <c r="I3249" s="3" t="s">
        <v>41</v>
      </c>
      <c r="J3249" s="3" t="s">
        <v>27</v>
      </c>
      <c r="K3249" s="3" t="s">
        <v>95</v>
      </c>
      <c r="L3249" s="3" t="s">
        <v>96</v>
      </c>
      <c r="M3249" s="3">
        <v>98103</v>
      </c>
      <c r="N3249" s="3" t="s">
        <v>44</v>
      </c>
      <c r="O3249" s="3" t="s">
        <v>6466</v>
      </c>
      <c r="P3249" s="3" t="s">
        <v>46</v>
      </c>
      <c r="Q3249" s="3" t="s">
        <v>68</v>
      </c>
      <c r="R3249" s="3" t="s">
        <v>6467</v>
      </c>
      <c r="S3249" s="3">
        <v>18.240000000000002</v>
      </c>
      <c r="T3249" s="3">
        <v>3</v>
      </c>
      <c r="U3249" s="3">
        <v>0</v>
      </c>
      <c r="V3249" s="3">
        <v>5.2895999999999983</v>
      </c>
    </row>
    <row r="3250" spans="1:22" ht="14.25" customHeight="1" x14ac:dyDescent="0.25">
      <c r="A3250" s="3">
        <v>3249</v>
      </c>
      <c r="B3250" s="3" t="s">
        <v>6468</v>
      </c>
      <c r="C3250" s="4">
        <f>YEAR(Table_1[[#This Row],[Order Date]])</f>
        <v>2013</v>
      </c>
      <c r="D3250" s="9">
        <v>41535</v>
      </c>
      <c r="E3250" s="3">
        <v>41539</v>
      </c>
      <c r="F3250" s="3" t="s">
        <v>50</v>
      </c>
      <c r="G3250" s="3" t="s">
        <v>2656</v>
      </c>
      <c r="H3250" s="3" t="s">
        <v>2657</v>
      </c>
      <c r="I3250" s="3" t="s">
        <v>102</v>
      </c>
      <c r="J3250" s="3" t="s">
        <v>27</v>
      </c>
      <c r="K3250" s="3" t="s">
        <v>95</v>
      </c>
      <c r="L3250" s="3" t="s">
        <v>96</v>
      </c>
      <c r="M3250" s="3">
        <v>98103</v>
      </c>
      <c r="N3250" s="3" t="s">
        <v>44</v>
      </c>
      <c r="O3250" s="3" t="s">
        <v>6142</v>
      </c>
      <c r="P3250" s="3" t="s">
        <v>32</v>
      </c>
      <c r="Q3250" s="3" t="s">
        <v>36</v>
      </c>
      <c r="R3250" s="3" t="s">
        <v>6143</v>
      </c>
      <c r="S3250" s="3">
        <v>113.88800000000002</v>
      </c>
      <c r="T3250" s="3">
        <v>2</v>
      </c>
      <c r="U3250" s="3">
        <v>0.2</v>
      </c>
      <c r="V3250" s="3">
        <v>9.9651999999999994</v>
      </c>
    </row>
    <row r="3251" spans="1:22" ht="14.25" customHeight="1" x14ac:dyDescent="0.25">
      <c r="A3251" s="3">
        <v>3250</v>
      </c>
      <c r="B3251" s="3" t="s">
        <v>6468</v>
      </c>
      <c r="C3251" s="4">
        <f>YEAR(Table_1[[#This Row],[Order Date]])</f>
        <v>2013</v>
      </c>
      <c r="D3251" s="9">
        <v>41535</v>
      </c>
      <c r="E3251" s="3">
        <v>41539</v>
      </c>
      <c r="F3251" s="3" t="s">
        <v>50</v>
      </c>
      <c r="G3251" s="3" t="s">
        <v>2656</v>
      </c>
      <c r="H3251" s="3" t="s">
        <v>2657</v>
      </c>
      <c r="I3251" s="3" t="s">
        <v>102</v>
      </c>
      <c r="J3251" s="3" t="s">
        <v>27</v>
      </c>
      <c r="K3251" s="3" t="s">
        <v>95</v>
      </c>
      <c r="L3251" s="3" t="s">
        <v>96</v>
      </c>
      <c r="M3251" s="3">
        <v>98103</v>
      </c>
      <c r="N3251" s="3" t="s">
        <v>44</v>
      </c>
      <c r="O3251" s="3" t="s">
        <v>2586</v>
      </c>
      <c r="P3251" s="3" t="s">
        <v>71</v>
      </c>
      <c r="Q3251" s="3" t="s">
        <v>72</v>
      </c>
      <c r="R3251" s="3" t="s">
        <v>2587</v>
      </c>
      <c r="S3251" s="3">
        <v>105.584</v>
      </c>
      <c r="T3251" s="3">
        <v>2</v>
      </c>
      <c r="U3251" s="3">
        <v>0.2</v>
      </c>
      <c r="V3251" s="3">
        <v>7.9188000000000045</v>
      </c>
    </row>
    <row r="3252" spans="1:22" ht="14.25" customHeight="1" x14ac:dyDescent="0.25">
      <c r="A3252" s="3">
        <v>3251</v>
      </c>
      <c r="B3252" s="3" t="s">
        <v>6469</v>
      </c>
      <c r="C3252" s="4">
        <f>YEAR(Table_1[[#This Row],[Order Date]])</f>
        <v>2013</v>
      </c>
      <c r="D3252" s="9">
        <v>41632</v>
      </c>
      <c r="E3252" s="3">
        <v>41638</v>
      </c>
      <c r="F3252" s="3" t="s">
        <v>50</v>
      </c>
      <c r="G3252" s="3" t="s">
        <v>4924</v>
      </c>
      <c r="H3252" s="3" t="s">
        <v>4925</v>
      </c>
      <c r="I3252" s="3" t="s">
        <v>41</v>
      </c>
      <c r="J3252" s="3" t="s">
        <v>27</v>
      </c>
      <c r="K3252" s="3" t="s">
        <v>6470</v>
      </c>
      <c r="L3252" s="3" t="s">
        <v>238</v>
      </c>
      <c r="M3252" s="3">
        <v>49505</v>
      </c>
      <c r="N3252" s="3" t="s">
        <v>105</v>
      </c>
      <c r="O3252" s="3" t="s">
        <v>4187</v>
      </c>
      <c r="P3252" s="3" t="s">
        <v>46</v>
      </c>
      <c r="Q3252" s="3" t="s">
        <v>269</v>
      </c>
      <c r="R3252" s="3" t="s">
        <v>4188</v>
      </c>
      <c r="S3252" s="3">
        <v>24.849999999999998</v>
      </c>
      <c r="T3252" s="3">
        <v>7</v>
      </c>
      <c r="U3252" s="3">
        <v>0</v>
      </c>
      <c r="V3252" s="3">
        <v>11.679499999999999</v>
      </c>
    </row>
    <row r="3253" spans="1:22" ht="14.25" customHeight="1" x14ac:dyDescent="0.25">
      <c r="A3253" s="3">
        <v>3252</v>
      </c>
      <c r="B3253" s="3" t="s">
        <v>6471</v>
      </c>
      <c r="C3253" s="4">
        <f>YEAR(Table_1[[#This Row],[Order Date]])</f>
        <v>2014</v>
      </c>
      <c r="D3253" s="9">
        <v>41747</v>
      </c>
      <c r="E3253" s="3">
        <v>41749</v>
      </c>
      <c r="F3253" s="3" t="s">
        <v>188</v>
      </c>
      <c r="G3253" s="3" t="s">
        <v>6472</v>
      </c>
      <c r="H3253" s="3" t="s">
        <v>6473</v>
      </c>
      <c r="I3253" s="3" t="s">
        <v>26</v>
      </c>
      <c r="J3253" s="3" t="s">
        <v>27</v>
      </c>
      <c r="K3253" s="3" t="s">
        <v>146</v>
      </c>
      <c r="L3253" s="3" t="s">
        <v>147</v>
      </c>
      <c r="M3253" s="3">
        <v>19120</v>
      </c>
      <c r="N3253" s="3" t="s">
        <v>148</v>
      </c>
      <c r="O3253" s="3" t="s">
        <v>3928</v>
      </c>
      <c r="P3253" s="3" t="s">
        <v>32</v>
      </c>
      <c r="Q3253" s="3" t="s">
        <v>65</v>
      </c>
      <c r="R3253" s="3" t="s">
        <v>5146</v>
      </c>
      <c r="S3253" s="3">
        <v>60.311999999999998</v>
      </c>
      <c r="T3253" s="3">
        <v>3</v>
      </c>
      <c r="U3253" s="3">
        <v>0.2</v>
      </c>
      <c r="V3253" s="3">
        <v>5.2773000000000003</v>
      </c>
    </row>
    <row r="3254" spans="1:22" ht="14.25" customHeight="1" x14ac:dyDescent="0.25">
      <c r="A3254" s="3">
        <v>3253</v>
      </c>
      <c r="B3254" s="3" t="s">
        <v>6474</v>
      </c>
      <c r="C3254" s="4">
        <f>YEAR(Table_1[[#This Row],[Order Date]])</f>
        <v>2014</v>
      </c>
      <c r="D3254" s="9">
        <v>41940</v>
      </c>
      <c r="E3254" s="3">
        <v>41943</v>
      </c>
      <c r="F3254" s="3" t="s">
        <v>23</v>
      </c>
      <c r="G3254" s="3" t="s">
        <v>182</v>
      </c>
      <c r="H3254" s="3" t="s">
        <v>183</v>
      </c>
      <c r="I3254" s="3" t="s">
        <v>102</v>
      </c>
      <c r="J3254" s="3" t="s">
        <v>27</v>
      </c>
      <c r="K3254" s="3" t="s">
        <v>303</v>
      </c>
      <c r="L3254" s="3" t="s">
        <v>211</v>
      </c>
      <c r="M3254" s="3">
        <v>60610</v>
      </c>
      <c r="N3254" s="3" t="s">
        <v>105</v>
      </c>
      <c r="O3254" s="3" t="s">
        <v>1650</v>
      </c>
      <c r="P3254" s="3" t="s">
        <v>46</v>
      </c>
      <c r="Q3254" s="3" t="s">
        <v>68</v>
      </c>
      <c r="R3254" s="3" t="s">
        <v>1651</v>
      </c>
      <c r="S3254" s="3">
        <v>7.0559999999999992</v>
      </c>
      <c r="T3254" s="3">
        <v>3</v>
      </c>
      <c r="U3254" s="3">
        <v>0.2</v>
      </c>
      <c r="V3254" s="3">
        <v>2.2050000000000001</v>
      </c>
    </row>
    <row r="3255" spans="1:22" ht="14.25" customHeight="1" x14ac:dyDescent="0.25">
      <c r="A3255" s="3">
        <v>3254</v>
      </c>
      <c r="B3255" s="3" t="s">
        <v>6474</v>
      </c>
      <c r="C3255" s="4">
        <f>YEAR(Table_1[[#This Row],[Order Date]])</f>
        <v>2014</v>
      </c>
      <c r="D3255" s="9">
        <v>41940</v>
      </c>
      <c r="E3255" s="3">
        <v>41943</v>
      </c>
      <c r="F3255" s="3" t="s">
        <v>23</v>
      </c>
      <c r="G3255" s="3" t="s">
        <v>182</v>
      </c>
      <c r="H3255" s="3" t="s">
        <v>183</v>
      </c>
      <c r="I3255" s="3" t="s">
        <v>102</v>
      </c>
      <c r="J3255" s="3" t="s">
        <v>27</v>
      </c>
      <c r="K3255" s="3" t="s">
        <v>303</v>
      </c>
      <c r="L3255" s="3" t="s">
        <v>211</v>
      </c>
      <c r="M3255" s="3">
        <v>60610</v>
      </c>
      <c r="N3255" s="3" t="s">
        <v>105</v>
      </c>
      <c r="O3255" s="3" t="s">
        <v>5074</v>
      </c>
      <c r="P3255" s="3" t="s">
        <v>71</v>
      </c>
      <c r="Q3255" s="3" t="s">
        <v>72</v>
      </c>
      <c r="R3255" s="3" t="s">
        <v>5075</v>
      </c>
      <c r="S3255" s="3">
        <v>27.183999999999997</v>
      </c>
      <c r="T3255" s="3">
        <v>2</v>
      </c>
      <c r="U3255" s="3">
        <v>0.2</v>
      </c>
      <c r="V3255" s="3">
        <v>2.0387999999999984</v>
      </c>
    </row>
    <row r="3256" spans="1:22" ht="14.25" customHeight="1" x14ac:dyDescent="0.25">
      <c r="A3256" s="3">
        <v>3255</v>
      </c>
      <c r="B3256" s="3" t="s">
        <v>6475</v>
      </c>
      <c r="C3256" s="4">
        <f>YEAR(Table_1[[#This Row],[Order Date]])</f>
        <v>2013</v>
      </c>
      <c r="D3256" s="9">
        <v>41464</v>
      </c>
      <c r="E3256" s="3">
        <v>41470</v>
      </c>
      <c r="F3256" s="3" t="s">
        <v>50</v>
      </c>
      <c r="G3256" s="3" t="s">
        <v>3525</v>
      </c>
      <c r="H3256" s="3" t="s">
        <v>3526</v>
      </c>
      <c r="I3256" s="3" t="s">
        <v>26</v>
      </c>
      <c r="J3256" s="3" t="s">
        <v>27</v>
      </c>
      <c r="K3256" s="3" t="s">
        <v>95</v>
      </c>
      <c r="L3256" s="3" t="s">
        <v>96</v>
      </c>
      <c r="M3256" s="3">
        <v>98105</v>
      </c>
      <c r="N3256" s="3" t="s">
        <v>44</v>
      </c>
      <c r="O3256" s="3" t="s">
        <v>962</v>
      </c>
      <c r="P3256" s="3" t="s">
        <v>71</v>
      </c>
      <c r="Q3256" s="3" t="s">
        <v>72</v>
      </c>
      <c r="R3256" s="3" t="s">
        <v>963</v>
      </c>
      <c r="S3256" s="3">
        <v>107.98399999999999</v>
      </c>
      <c r="T3256" s="3">
        <v>1</v>
      </c>
      <c r="U3256" s="3">
        <v>0.2</v>
      </c>
      <c r="V3256" s="3">
        <v>9.4485999999999954</v>
      </c>
    </row>
    <row r="3257" spans="1:22" ht="14.25" customHeight="1" x14ac:dyDescent="0.25">
      <c r="A3257" s="3">
        <v>3256</v>
      </c>
      <c r="B3257" s="3" t="s">
        <v>6475</v>
      </c>
      <c r="C3257" s="4">
        <f>YEAR(Table_1[[#This Row],[Order Date]])</f>
        <v>2013</v>
      </c>
      <c r="D3257" s="9">
        <v>41464</v>
      </c>
      <c r="E3257" s="3">
        <v>41470</v>
      </c>
      <c r="F3257" s="3" t="s">
        <v>50</v>
      </c>
      <c r="G3257" s="3" t="s">
        <v>3525</v>
      </c>
      <c r="H3257" s="3" t="s">
        <v>3526</v>
      </c>
      <c r="I3257" s="3" t="s">
        <v>26</v>
      </c>
      <c r="J3257" s="3" t="s">
        <v>27</v>
      </c>
      <c r="K3257" s="3" t="s">
        <v>95</v>
      </c>
      <c r="L3257" s="3" t="s">
        <v>96</v>
      </c>
      <c r="M3257" s="3">
        <v>98105</v>
      </c>
      <c r="N3257" s="3" t="s">
        <v>44</v>
      </c>
      <c r="O3257" s="3" t="s">
        <v>4944</v>
      </c>
      <c r="P3257" s="3" t="s">
        <v>46</v>
      </c>
      <c r="Q3257" s="3" t="s">
        <v>75</v>
      </c>
      <c r="R3257" s="3" t="s">
        <v>4945</v>
      </c>
      <c r="S3257" s="3">
        <v>19.295999999999999</v>
      </c>
      <c r="T3257" s="3">
        <v>3</v>
      </c>
      <c r="U3257" s="3">
        <v>0.2</v>
      </c>
      <c r="V3257" s="3">
        <v>6.0299999999999994</v>
      </c>
    </row>
    <row r="3258" spans="1:22" ht="14.25" customHeight="1" x14ac:dyDescent="0.25">
      <c r="A3258" s="3">
        <v>3257</v>
      </c>
      <c r="B3258" s="3" t="s">
        <v>6476</v>
      </c>
      <c r="C3258" s="4">
        <f>YEAR(Table_1[[#This Row],[Order Date]])</f>
        <v>2012</v>
      </c>
      <c r="D3258" s="9">
        <v>41130</v>
      </c>
      <c r="E3258" s="3">
        <v>41135</v>
      </c>
      <c r="F3258" s="3" t="s">
        <v>50</v>
      </c>
      <c r="G3258" s="3" t="s">
        <v>215</v>
      </c>
      <c r="H3258" s="3" t="s">
        <v>216</v>
      </c>
      <c r="I3258" s="3" t="s">
        <v>41</v>
      </c>
      <c r="J3258" s="3" t="s">
        <v>27</v>
      </c>
      <c r="K3258" s="3" t="s">
        <v>1521</v>
      </c>
      <c r="L3258" s="3" t="s">
        <v>54</v>
      </c>
      <c r="M3258" s="3">
        <v>32216</v>
      </c>
      <c r="N3258" s="3" t="s">
        <v>30</v>
      </c>
      <c r="O3258" s="3" t="s">
        <v>2918</v>
      </c>
      <c r="P3258" s="3" t="s">
        <v>46</v>
      </c>
      <c r="Q3258" s="3" t="s">
        <v>47</v>
      </c>
      <c r="R3258" s="3" t="s">
        <v>2919</v>
      </c>
      <c r="S3258" s="3">
        <v>4.6079999999999997</v>
      </c>
      <c r="T3258" s="3">
        <v>2</v>
      </c>
      <c r="U3258" s="3">
        <v>0.2</v>
      </c>
      <c r="V3258" s="3">
        <v>1.6704000000000001</v>
      </c>
    </row>
    <row r="3259" spans="1:22" ht="14.25" customHeight="1" x14ac:dyDescent="0.25">
      <c r="A3259" s="3">
        <v>3258</v>
      </c>
      <c r="B3259" s="3" t="s">
        <v>6477</v>
      </c>
      <c r="C3259" s="4">
        <f>YEAR(Table_1[[#This Row],[Order Date]])</f>
        <v>2013</v>
      </c>
      <c r="D3259" s="9">
        <v>41618</v>
      </c>
      <c r="E3259" s="3">
        <v>41623</v>
      </c>
      <c r="F3259" s="3" t="s">
        <v>23</v>
      </c>
      <c r="G3259" s="3" t="s">
        <v>3856</v>
      </c>
      <c r="H3259" s="3" t="s">
        <v>3857</v>
      </c>
      <c r="I3259" s="3" t="s">
        <v>41</v>
      </c>
      <c r="J3259" s="3" t="s">
        <v>27</v>
      </c>
      <c r="K3259" s="3" t="s">
        <v>612</v>
      </c>
      <c r="L3259" s="3" t="s">
        <v>335</v>
      </c>
      <c r="M3259" s="3">
        <v>37064</v>
      </c>
      <c r="N3259" s="3" t="s">
        <v>30</v>
      </c>
      <c r="O3259" s="3" t="s">
        <v>3806</v>
      </c>
      <c r="P3259" s="3" t="s">
        <v>32</v>
      </c>
      <c r="Q3259" s="3" t="s">
        <v>56</v>
      </c>
      <c r="R3259" s="3" t="s">
        <v>3807</v>
      </c>
      <c r="S3259" s="3">
        <v>79.97399999999999</v>
      </c>
      <c r="T3259" s="3">
        <v>3</v>
      </c>
      <c r="U3259" s="3">
        <v>0.4</v>
      </c>
      <c r="V3259" s="3">
        <v>-29.323800000000006</v>
      </c>
    </row>
    <row r="3260" spans="1:22" ht="14.25" customHeight="1" x14ac:dyDescent="0.25">
      <c r="A3260" s="3">
        <v>3259</v>
      </c>
      <c r="B3260" s="3" t="s">
        <v>6477</v>
      </c>
      <c r="C3260" s="4">
        <f>YEAR(Table_1[[#This Row],[Order Date]])</f>
        <v>2013</v>
      </c>
      <c r="D3260" s="9">
        <v>41618</v>
      </c>
      <c r="E3260" s="3">
        <v>41623</v>
      </c>
      <c r="F3260" s="3" t="s">
        <v>23</v>
      </c>
      <c r="G3260" s="3" t="s">
        <v>3856</v>
      </c>
      <c r="H3260" s="3" t="s">
        <v>3857</v>
      </c>
      <c r="I3260" s="3" t="s">
        <v>41</v>
      </c>
      <c r="J3260" s="3" t="s">
        <v>27</v>
      </c>
      <c r="K3260" s="3" t="s">
        <v>612</v>
      </c>
      <c r="L3260" s="3" t="s">
        <v>335</v>
      </c>
      <c r="M3260" s="3">
        <v>37064</v>
      </c>
      <c r="N3260" s="3" t="s">
        <v>30</v>
      </c>
      <c r="O3260" s="3" t="s">
        <v>2709</v>
      </c>
      <c r="P3260" s="3" t="s">
        <v>46</v>
      </c>
      <c r="Q3260" s="3" t="s">
        <v>75</v>
      </c>
      <c r="R3260" s="3" t="s">
        <v>2710</v>
      </c>
      <c r="S3260" s="3">
        <v>2.9460000000000006</v>
      </c>
      <c r="T3260" s="3">
        <v>2</v>
      </c>
      <c r="U3260" s="3">
        <v>0.7</v>
      </c>
      <c r="V3260" s="3">
        <v>-2.0621999999999998</v>
      </c>
    </row>
    <row r="3261" spans="1:22" ht="14.25" customHeight="1" x14ac:dyDescent="0.25">
      <c r="A3261" s="3">
        <v>3260</v>
      </c>
      <c r="B3261" s="3" t="s">
        <v>6478</v>
      </c>
      <c r="C3261" s="4">
        <f>YEAR(Table_1[[#This Row],[Order Date]])</f>
        <v>2013</v>
      </c>
      <c r="D3261" s="9">
        <v>41592</v>
      </c>
      <c r="E3261" s="3">
        <v>41596</v>
      </c>
      <c r="F3261" s="3" t="s">
        <v>50</v>
      </c>
      <c r="G3261" s="3" t="s">
        <v>6479</v>
      </c>
      <c r="H3261" s="3" t="s">
        <v>6480</v>
      </c>
      <c r="I3261" s="3" t="s">
        <v>102</v>
      </c>
      <c r="J3261" s="3" t="s">
        <v>27</v>
      </c>
      <c r="K3261" s="3" t="s">
        <v>6092</v>
      </c>
      <c r="L3261" s="3" t="s">
        <v>211</v>
      </c>
      <c r="M3261" s="3">
        <v>60035</v>
      </c>
      <c r="N3261" s="3" t="s">
        <v>105</v>
      </c>
      <c r="O3261" s="3" t="s">
        <v>1776</v>
      </c>
      <c r="P3261" s="3" t="s">
        <v>46</v>
      </c>
      <c r="Q3261" s="3" t="s">
        <v>75</v>
      </c>
      <c r="R3261" s="3" t="s">
        <v>1777</v>
      </c>
      <c r="S3261" s="3">
        <v>3.1359999999999992</v>
      </c>
      <c r="T3261" s="3">
        <v>2</v>
      </c>
      <c r="U3261" s="3">
        <v>0.8</v>
      </c>
      <c r="V3261" s="3">
        <v>-4.7040000000000006</v>
      </c>
    </row>
    <row r="3262" spans="1:22" ht="14.25" customHeight="1" x14ac:dyDescent="0.25">
      <c r="A3262" s="3">
        <v>3261</v>
      </c>
      <c r="B3262" s="3" t="s">
        <v>6481</v>
      </c>
      <c r="C3262" s="4">
        <f>YEAR(Table_1[[#This Row],[Order Date]])</f>
        <v>2011</v>
      </c>
      <c r="D3262" s="9">
        <v>40861</v>
      </c>
      <c r="E3262" s="3">
        <v>40862</v>
      </c>
      <c r="F3262" s="3" t="s">
        <v>188</v>
      </c>
      <c r="G3262" s="3" t="s">
        <v>6482</v>
      </c>
      <c r="H3262" s="3" t="s">
        <v>6483</v>
      </c>
      <c r="I3262" s="3" t="s">
        <v>41</v>
      </c>
      <c r="J3262" s="3" t="s">
        <v>27</v>
      </c>
      <c r="K3262" s="3" t="s">
        <v>602</v>
      </c>
      <c r="L3262" s="3" t="s">
        <v>104</v>
      </c>
      <c r="M3262" s="3">
        <v>77506</v>
      </c>
      <c r="N3262" s="3" t="s">
        <v>105</v>
      </c>
      <c r="O3262" s="3" t="s">
        <v>6484</v>
      </c>
      <c r="P3262" s="3" t="s">
        <v>46</v>
      </c>
      <c r="Q3262" s="3" t="s">
        <v>90</v>
      </c>
      <c r="R3262" s="3" t="s">
        <v>6485</v>
      </c>
      <c r="S3262" s="3">
        <v>20.736000000000004</v>
      </c>
      <c r="T3262" s="3">
        <v>4</v>
      </c>
      <c r="U3262" s="3">
        <v>0.2</v>
      </c>
      <c r="V3262" s="3">
        <v>7.2576000000000001</v>
      </c>
    </row>
    <row r="3263" spans="1:22" ht="14.25" customHeight="1" x14ac:dyDescent="0.25">
      <c r="A3263" s="3">
        <v>3262</v>
      </c>
      <c r="B3263" s="3" t="s">
        <v>6486</v>
      </c>
      <c r="C3263" s="4">
        <f>YEAR(Table_1[[#This Row],[Order Date]])</f>
        <v>2011</v>
      </c>
      <c r="D3263" s="9">
        <v>40864</v>
      </c>
      <c r="E3263" s="3">
        <v>40866</v>
      </c>
      <c r="F3263" s="3" t="s">
        <v>188</v>
      </c>
      <c r="G3263" s="3" t="s">
        <v>1143</v>
      </c>
      <c r="H3263" s="3" t="s">
        <v>1144</v>
      </c>
      <c r="I3263" s="3" t="s">
        <v>41</v>
      </c>
      <c r="J3263" s="3" t="s">
        <v>27</v>
      </c>
      <c r="K3263" s="3" t="s">
        <v>127</v>
      </c>
      <c r="L3263" s="3" t="s">
        <v>43</v>
      </c>
      <c r="M3263" s="3">
        <v>94109</v>
      </c>
      <c r="N3263" s="3" t="s">
        <v>44</v>
      </c>
      <c r="O3263" s="3" t="s">
        <v>3755</v>
      </c>
      <c r="P3263" s="3" t="s">
        <v>71</v>
      </c>
      <c r="Q3263" s="3" t="s">
        <v>161</v>
      </c>
      <c r="R3263" s="3" t="s">
        <v>3756</v>
      </c>
      <c r="S3263" s="3">
        <v>99.98</v>
      </c>
      <c r="T3263" s="3">
        <v>2</v>
      </c>
      <c r="U3263" s="3">
        <v>0</v>
      </c>
      <c r="V3263" s="3">
        <v>7.9983999999999895</v>
      </c>
    </row>
    <row r="3264" spans="1:22" ht="14.25" customHeight="1" x14ac:dyDescent="0.25">
      <c r="A3264" s="3">
        <v>3263</v>
      </c>
      <c r="B3264" s="3" t="s">
        <v>6486</v>
      </c>
      <c r="C3264" s="4">
        <f>YEAR(Table_1[[#This Row],[Order Date]])</f>
        <v>2011</v>
      </c>
      <c r="D3264" s="9">
        <v>40864</v>
      </c>
      <c r="E3264" s="3">
        <v>40866</v>
      </c>
      <c r="F3264" s="3" t="s">
        <v>188</v>
      </c>
      <c r="G3264" s="3" t="s">
        <v>1143</v>
      </c>
      <c r="H3264" s="3" t="s">
        <v>1144</v>
      </c>
      <c r="I3264" s="3" t="s">
        <v>41</v>
      </c>
      <c r="J3264" s="3" t="s">
        <v>27</v>
      </c>
      <c r="K3264" s="3" t="s">
        <v>127</v>
      </c>
      <c r="L3264" s="3" t="s">
        <v>43</v>
      </c>
      <c r="M3264" s="3">
        <v>94109</v>
      </c>
      <c r="N3264" s="3" t="s">
        <v>44</v>
      </c>
      <c r="O3264" s="3" t="s">
        <v>2559</v>
      </c>
      <c r="P3264" s="3" t="s">
        <v>46</v>
      </c>
      <c r="Q3264" s="3" t="s">
        <v>90</v>
      </c>
      <c r="R3264" s="3" t="s">
        <v>2560</v>
      </c>
      <c r="S3264" s="3">
        <v>733.94999999999993</v>
      </c>
      <c r="T3264" s="3">
        <v>7</v>
      </c>
      <c r="U3264" s="3">
        <v>0</v>
      </c>
      <c r="V3264" s="3">
        <v>352.29599999999999</v>
      </c>
    </row>
    <row r="3265" spans="1:22" ht="14.25" customHeight="1" x14ac:dyDescent="0.25">
      <c r="A3265" s="3">
        <v>3264</v>
      </c>
      <c r="B3265" s="3" t="s">
        <v>6486</v>
      </c>
      <c r="C3265" s="4">
        <f>YEAR(Table_1[[#This Row],[Order Date]])</f>
        <v>2011</v>
      </c>
      <c r="D3265" s="9">
        <v>40864</v>
      </c>
      <c r="E3265" s="3">
        <v>40866</v>
      </c>
      <c r="F3265" s="3" t="s">
        <v>188</v>
      </c>
      <c r="G3265" s="3" t="s">
        <v>1143</v>
      </c>
      <c r="H3265" s="3" t="s">
        <v>1144</v>
      </c>
      <c r="I3265" s="3" t="s">
        <v>41</v>
      </c>
      <c r="J3265" s="3" t="s">
        <v>27</v>
      </c>
      <c r="K3265" s="3" t="s">
        <v>127</v>
      </c>
      <c r="L3265" s="3" t="s">
        <v>43</v>
      </c>
      <c r="M3265" s="3">
        <v>94109</v>
      </c>
      <c r="N3265" s="3" t="s">
        <v>44</v>
      </c>
      <c r="O3265" s="3" t="s">
        <v>5944</v>
      </c>
      <c r="P3265" s="3" t="s">
        <v>46</v>
      </c>
      <c r="Q3265" s="3" t="s">
        <v>78</v>
      </c>
      <c r="R3265" s="3" t="s">
        <v>5945</v>
      </c>
      <c r="S3265" s="3">
        <v>241.44</v>
      </c>
      <c r="T3265" s="3">
        <v>3</v>
      </c>
      <c r="U3265" s="3">
        <v>0</v>
      </c>
      <c r="V3265" s="3">
        <v>72.431999999999988</v>
      </c>
    </row>
    <row r="3266" spans="1:22" ht="14.25" customHeight="1" x14ac:dyDescent="0.25">
      <c r="A3266" s="3">
        <v>3265</v>
      </c>
      <c r="B3266" s="3" t="s">
        <v>6487</v>
      </c>
      <c r="C3266" s="4">
        <f>YEAR(Table_1[[#This Row],[Order Date]])</f>
        <v>2013</v>
      </c>
      <c r="D3266" s="9">
        <v>41338</v>
      </c>
      <c r="E3266" s="3">
        <v>41342</v>
      </c>
      <c r="F3266" s="3" t="s">
        <v>23</v>
      </c>
      <c r="G3266" s="3" t="s">
        <v>5044</v>
      </c>
      <c r="H3266" s="3" t="s">
        <v>5045</v>
      </c>
      <c r="I3266" s="3" t="s">
        <v>41</v>
      </c>
      <c r="J3266" s="3" t="s">
        <v>27</v>
      </c>
      <c r="K3266" s="3" t="s">
        <v>1419</v>
      </c>
      <c r="L3266" s="3" t="s">
        <v>54</v>
      </c>
      <c r="M3266" s="3">
        <v>33180</v>
      </c>
      <c r="N3266" s="3" t="s">
        <v>30</v>
      </c>
      <c r="O3266" s="3" t="s">
        <v>4139</v>
      </c>
      <c r="P3266" s="3" t="s">
        <v>46</v>
      </c>
      <c r="Q3266" s="3" t="s">
        <v>47</v>
      </c>
      <c r="R3266" s="3" t="s">
        <v>4140</v>
      </c>
      <c r="S3266" s="3">
        <v>10.08</v>
      </c>
      <c r="T3266" s="3">
        <v>4</v>
      </c>
      <c r="U3266" s="3">
        <v>0.2</v>
      </c>
      <c r="V3266" s="3">
        <v>3.528</v>
      </c>
    </row>
    <row r="3267" spans="1:22" ht="14.25" customHeight="1" x14ac:dyDescent="0.25">
      <c r="A3267" s="3">
        <v>3266</v>
      </c>
      <c r="B3267" s="3" t="s">
        <v>6488</v>
      </c>
      <c r="C3267" s="4">
        <f>YEAR(Table_1[[#This Row],[Order Date]])</f>
        <v>2011</v>
      </c>
      <c r="D3267" s="9">
        <v>40827</v>
      </c>
      <c r="E3267" s="3">
        <v>40831</v>
      </c>
      <c r="F3267" s="3" t="s">
        <v>50</v>
      </c>
      <c r="G3267" s="3" t="s">
        <v>4536</v>
      </c>
      <c r="H3267" s="3" t="s">
        <v>4537</v>
      </c>
      <c r="I3267" s="3" t="s">
        <v>26</v>
      </c>
      <c r="J3267" s="3" t="s">
        <v>27</v>
      </c>
      <c r="K3267" s="3" t="s">
        <v>146</v>
      </c>
      <c r="L3267" s="3" t="s">
        <v>147</v>
      </c>
      <c r="M3267" s="3">
        <v>19120</v>
      </c>
      <c r="N3267" s="3" t="s">
        <v>148</v>
      </c>
      <c r="O3267" s="3" t="s">
        <v>2795</v>
      </c>
      <c r="P3267" s="3" t="s">
        <v>46</v>
      </c>
      <c r="Q3267" s="3" t="s">
        <v>59</v>
      </c>
      <c r="R3267" s="3" t="s">
        <v>2796</v>
      </c>
      <c r="S3267" s="3">
        <v>281.904</v>
      </c>
      <c r="T3267" s="3">
        <v>2</v>
      </c>
      <c r="U3267" s="3">
        <v>0.2</v>
      </c>
      <c r="V3267" s="3">
        <v>10.571399999999983</v>
      </c>
    </row>
    <row r="3268" spans="1:22" ht="14.25" customHeight="1" x14ac:dyDescent="0.25">
      <c r="A3268" s="3">
        <v>3267</v>
      </c>
      <c r="B3268" s="3" t="s">
        <v>6488</v>
      </c>
      <c r="C3268" s="4">
        <f>YEAR(Table_1[[#This Row],[Order Date]])</f>
        <v>2011</v>
      </c>
      <c r="D3268" s="9">
        <v>40827</v>
      </c>
      <c r="E3268" s="3">
        <v>40831</v>
      </c>
      <c r="F3268" s="3" t="s">
        <v>50</v>
      </c>
      <c r="G3268" s="3" t="s">
        <v>4536</v>
      </c>
      <c r="H3268" s="3" t="s">
        <v>4537</v>
      </c>
      <c r="I3268" s="3" t="s">
        <v>26</v>
      </c>
      <c r="J3268" s="3" t="s">
        <v>27</v>
      </c>
      <c r="K3268" s="3" t="s">
        <v>146</v>
      </c>
      <c r="L3268" s="3" t="s">
        <v>147</v>
      </c>
      <c r="M3268" s="3">
        <v>19120</v>
      </c>
      <c r="N3268" s="3" t="s">
        <v>148</v>
      </c>
      <c r="O3268" s="3" t="s">
        <v>2158</v>
      </c>
      <c r="P3268" s="3" t="s">
        <v>46</v>
      </c>
      <c r="Q3268" s="3" t="s">
        <v>173</v>
      </c>
      <c r="R3268" s="3" t="s">
        <v>2159</v>
      </c>
      <c r="S3268" s="3">
        <v>201.43200000000002</v>
      </c>
      <c r="T3268" s="3">
        <v>3</v>
      </c>
      <c r="U3268" s="3">
        <v>0.2</v>
      </c>
      <c r="V3268" s="3">
        <v>67.983299999999986</v>
      </c>
    </row>
    <row r="3269" spans="1:22" ht="14.25" customHeight="1" x14ac:dyDescent="0.25">
      <c r="A3269" s="3">
        <v>3268</v>
      </c>
      <c r="B3269" s="3" t="s">
        <v>6489</v>
      </c>
      <c r="C3269" s="4">
        <f>YEAR(Table_1[[#This Row],[Order Date]])</f>
        <v>2011</v>
      </c>
      <c r="D3269" s="9">
        <v>40685</v>
      </c>
      <c r="E3269" s="3">
        <v>40692</v>
      </c>
      <c r="F3269" s="3" t="s">
        <v>50</v>
      </c>
      <c r="G3269" s="3" t="s">
        <v>6490</v>
      </c>
      <c r="H3269" s="3" t="s">
        <v>6491</v>
      </c>
      <c r="I3269" s="3" t="s">
        <v>26</v>
      </c>
      <c r="J3269" s="3" t="s">
        <v>27</v>
      </c>
      <c r="K3269" s="3" t="s">
        <v>357</v>
      </c>
      <c r="L3269" s="3" t="s">
        <v>358</v>
      </c>
      <c r="M3269" s="3">
        <v>35601</v>
      </c>
      <c r="N3269" s="3" t="s">
        <v>30</v>
      </c>
      <c r="O3269" s="3" t="s">
        <v>2745</v>
      </c>
      <c r="P3269" s="3" t="s">
        <v>71</v>
      </c>
      <c r="Q3269" s="3" t="s">
        <v>72</v>
      </c>
      <c r="R3269" s="3" t="s">
        <v>2746</v>
      </c>
      <c r="S3269" s="3">
        <v>135.97999999999999</v>
      </c>
      <c r="T3269" s="3">
        <v>2</v>
      </c>
      <c r="U3269" s="3">
        <v>0</v>
      </c>
      <c r="V3269" s="3">
        <v>33.995000000000005</v>
      </c>
    </row>
    <row r="3270" spans="1:22" ht="14.25" customHeight="1" x14ac:dyDescent="0.25">
      <c r="A3270" s="3">
        <v>3269</v>
      </c>
      <c r="B3270" s="3" t="s">
        <v>6489</v>
      </c>
      <c r="C3270" s="4">
        <f>YEAR(Table_1[[#This Row],[Order Date]])</f>
        <v>2011</v>
      </c>
      <c r="D3270" s="9">
        <v>40685</v>
      </c>
      <c r="E3270" s="3">
        <v>40692</v>
      </c>
      <c r="F3270" s="3" t="s">
        <v>50</v>
      </c>
      <c r="G3270" s="3" t="s">
        <v>6490</v>
      </c>
      <c r="H3270" s="3" t="s">
        <v>6491</v>
      </c>
      <c r="I3270" s="3" t="s">
        <v>26</v>
      </c>
      <c r="J3270" s="3" t="s">
        <v>27</v>
      </c>
      <c r="K3270" s="3" t="s">
        <v>357</v>
      </c>
      <c r="L3270" s="3" t="s">
        <v>358</v>
      </c>
      <c r="M3270" s="3">
        <v>35601</v>
      </c>
      <c r="N3270" s="3" t="s">
        <v>30</v>
      </c>
      <c r="O3270" s="3" t="s">
        <v>6492</v>
      </c>
      <c r="P3270" s="3" t="s">
        <v>71</v>
      </c>
      <c r="Q3270" s="3" t="s">
        <v>72</v>
      </c>
      <c r="R3270" s="3" t="s">
        <v>6493</v>
      </c>
      <c r="S3270" s="3">
        <v>44.95</v>
      </c>
      <c r="T3270" s="3">
        <v>1</v>
      </c>
      <c r="U3270" s="3">
        <v>0</v>
      </c>
      <c r="V3270" s="3">
        <v>12.585999999999999</v>
      </c>
    </row>
    <row r="3271" spans="1:22" ht="14.25" customHeight="1" x14ac:dyDescent="0.25">
      <c r="A3271" s="3">
        <v>3270</v>
      </c>
      <c r="B3271" s="3" t="s">
        <v>6494</v>
      </c>
      <c r="C3271" s="4">
        <f>YEAR(Table_1[[#This Row],[Order Date]])</f>
        <v>2011</v>
      </c>
      <c r="D3271" s="9">
        <v>40739</v>
      </c>
      <c r="E3271" s="3">
        <v>40743</v>
      </c>
      <c r="F3271" s="3" t="s">
        <v>50</v>
      </c>
      <c r="G3271" s="3" t="s">
        <v>847</v>
      </c>
      <c r="H3271" s="3" t="s">
        <v>848</v>
      </c>
      <c r="I3271" s="3" t="s">
        <v>41</v>
      </c>
      <c r="J3271" s="3" t="s">
        <v>27</v>
      </c>
      <c r="K3271" s="3" t="s">
        <v>5325</v>
      </c>
      <c r="L3271" s="3" t="s">
        <v>5326</v>
      </c>
      <c r="M3271" s="3">
        <v>57103</v>
      </c>
      <c r="N3271" s="3" t="s">
        <v>105</v>
      </c>
      <c r="O3271" s="3" t="s">
        <v>5931</v>
      </c>
      <c r="P3271" s="3" t="s">
        <v>71</v>
      </c>
      <c r="Q3271" s="3" t="s">
        <v>161</v>
      </c>
      <c r="R3271" s="3" t="s">
        <v>5932</v>
      </c>
      <c r="S3271" s="3">
        <v>2.9699999999999998</v>
      </c>
      <c r="T3271" s="3">
        <v>3</v>
      </c>
      <c r="U3271" s="3">
        <v>0</v>
      </c>
      <c r="V3271" s="3">
        <v>1.3068000000000004</v>
      </c>
    </row>
    <row r="3272" spans="1:22" ht="14.25" customHeight="1" x14ac:dyDescent="0.25">
      <c r="A3272" s="3">
        <v>3271</v>
      </c>
      <c r="B3272" s="3" t="s">
        <v>6494</v>
      </c>
      <c r="C3272" s="4">
        <f>YEAR(Table_1[[#This Row],[Order Date]])</f>
        <v>2011</v>
      </c>
      <c r="D3272" s="9">
        <v>40739</v>
      </c>
      <c r="E3272" s="3">
        <v>40743</v>
      </c>
      <c r="F3272" s="3" t="s">
        <v>50</v>
      </c>
      <c r="G3272" s="3" t="s">
        <v>847</v>
      </c>
      <c r="H3272" s="3" t="s">
        <v>848</v>
      </c>
      <c r="I3272" s="3" t="s">
        <v>41</v>
      </c>
      <c r="J3272" s="3" t="s">
        <v>27</v>
      </c>
      <c r="K3272" s="3" t="s">
        <v>5325</v>
      </c>
      <c r="L3272" s="3" t="s">
        <v>5326</v>
      </c>
      <c r="M3272" s="3">
        <v>57103</v>
      </c>
      <c r="N3272" s="3" t="s">
        <v>105</v>
      </c>
      <c r="O3272" s="3" t="s">
        <v>268</v>
      </c>
      <c r="P3272" s="3" t="s">
        <v>46</v>
      </c>
      <c r="Q3272" s="3" t="s">
        <v>269</v>
      </c>
      <c r="R3272" s="3" t="s">
        <v>270</v>
      </c>
      <c r="S3272" s="3">
        <v>6.5400000000000009</v>
      </c>
      <c r="T3272" s="3">
        <v>3</v>
      </c>
      <c r="U3272" s="3">
        <v>0</v>
      </c>
      <c r="V3272" s="3">
        <v>2.6814000000000004</v>
      </c>
    </row>
    <row r="3273" spans="1:22" ht="14.25" customHeight="1" x14ac:dyDescent="0.25">
      <c r="A3273" s="3">
        <v>3272</v>
      </c>
      <c r="B3273" s="3" t="s">
        <v>6495</v>
      </c>
      <c r="C3273" s="4">
        <f>YEAR(Table_1[[#This Row],[Order Date]])</f>
        <v>2012</v>
      </c>
      <c r="D3273" s="9">
        <v>41270</v>
      </c>
      <c r="E3273" s="3">
        <v>41272</v>
      </c>
      <c r="F3273" s="3" t="s">
        <v>23</v>
      </c>
      <c r="G3273" s="3" t="s">
        <v>5715</v>
      </c>
      <c r="H3273" s="3" t="s">
        <v>5716</v>
      </c>
      <c r="I3273" s="3" t="s">
        <v>41</v>
      </c>
      <c r="J3273" s="3" t="s">
        <v>27</v>
      </c>
      <c r="K3273" s="3" t="s">
        <v>6496</v>
      </c>
      <c r="L3273" s="3" t="s">
        <v>43</v>
      </c>
      <c r="M3273" s="3">
        <v>93277</v>
      </c>
      <c r="N3273" s="3" t="s">
        <v>44</v>
      </c>
      <c r="O3273" s="3" t="s">
        <v>5931</v>
      </c>
      <c r="P3273" s="3" t="s">
        <v>71</v>
      </c>
      <c r="Q3273" s="3" t="s">
        <v>161</v>
      </c>
      <c r="R3273" s="3" t="s">
        <v>5932</v>
      </c>
      <c r="S3273" s="3">
        <v>7.92</v>
      </c>
      <c r="T3273" s="3">
        <v>8</v>
      </c>
      <c r="U3273" s="3">
        <v>0</v>
      </c>
      <c r="V3273" s="3">
        <v>3.4848000000000008</v>
      </c>
    </row>
    <row r="3274" spans="1:22" ht="14.25" customHeight="1" x14ac:dyDescent="0.25">
      <c r="A3274" s="3">
        <v>3273</v>
      </c>
      <c r="B3274" s="3" t="s">
        <v>6497</v>
      </c>
      <c r="C3274" s="4">
        <f>YEAR(Table_1[[#This Row],[Order Date]])</f>
        <v>2012</v>
      </c>
      <c r="D3274" s="9">
        <v>40948</v>
      </c>
      <c r="E3274" s="3">
        <v>40955</v>
      </c>
      <c r="F3274" s="3" t="s">
        <v>50</v>
      </c>
      <c r="G3274" s="3" t="s">
        <v>6461</v>
      </c>
      <c r="H3274" s="3" t="s">
        <v>6462</v>
      </c>
      <c r="I3274" s="3" t="s">
        <v>26</v>
      </c>
      <c r="J3274" s="3" t="s">
        <v>27</v>
      </c>
      <c r="K3274" s="3" t="s">
        <v>42</v>
      </c>
      <c r="L3274" s="3" t="s">
        <v>43</v>
      </c>
      <c r="M3274" s="3">
        <v>90049</v>
      </c>
      <c r="N3274" s="3" t="s">
        <v>44</v>
      </c>
      <c r="O3274" s="3" t="s">
        <v>149</v>
      </c>
      <c r="P3274" s="3" t="s">
        <v>32</v>
      </c>
      <c r="Q3274" s="3" t="s">
        <v>36</v>
      </c>
      <c r="R3274" s="3" t="s">
        <v>150</v>
      </c>
      <c r="S3274" s="3">
        <v>203.92</v>
      </c>
      <c r="T3274" s="3">
        <v>5</v>
      </c>
      <c r="U3274" s="3">
        <v>0.2</v>
      </c>
      <c r="V3274" s="3">
        <v>22.940999999999995</v>
      </c>
    </row>
    <row r="3275" spans="1:22" ht="14.25" customHeight="1" x14ac:dyDescent="0.25">
      <c r="A3275" s="3">
        <v>3274</v>
      </c>
      <c r="B3275" s="3" t="s">
        <v>6498</v>
      </c>
      <c r="C3275" s="4">
        <f>YEAR(Table_1[[#This Row],[Order Date]])</f>
        <v>2014</v>
      </c>
      <c r="D3275" s="9">
        <v>41768</v>
      </c>
      <c r="E3275" s="3">
        <v>41772</v>
      </c>
      <c r="F3275" s="3" t="s">
        <v>50</v>
      </c>
      <c r="G3275" s="3" t="s">
        <v>3217</v>
      </c>
      <c r="H3275" s="3" t="s">
        <v>3218</v>
      </c>
      <c r="I3275" s="3" t="s">
        <v>102</v>
      </c>
      <c r="J3275" s="3" t="s">
        <v>27</v>
      </c>
      <c r="K3275" s="3" t="s">
        <v>42</v>
      </c>
      <c r="L3275" s="3" t="s">
        <v>43</v>
      </c>
      <c r="M3275" s="3">
        <v>90032</v>
      </c>
      <c r="N3275" s="3" t="s">
        <v>44</v>
      </c>
      <c r="O3275" s="3" t="s">
        <v>3458</v>
      </c>
      <c r="P3275" s="3" t="s">
        <v>71</v>
      </c>
      <c r="Q3275" s="3" t="s">
        <v>1216</v>
      </c>
      <c r="R3275" s="3" t="s">
        <v>3459</v>
      </c>
      <c r="S3275" s="3">
        <v>3359.9520000000002</v>
      </c>
      <c r="T3275" s="3">
        <v>6</v>
      </c>
      <c r="U3275" s="3">
        <v>0.2</v>
      </c>
      <c r="V3275" s="3">
        <v>1049.9849999999999</v>
      </c>
    </row>
    <row r="3276" spans="1:22" ht="14.25" customHeight="1" x14ac:dyDescent="0.25">
      <c r="A3276" s="3">
        <v>3275</v>
      </c>
      <c r="B3276" s="3" t="s">
        <v>6499</v>
      </c>
      <c r="C3276" s="4">
        <f>YEAR(Table_1[[#This Row],[Order Date]])</f>
        <v>2014</v>
      </c>
      <c r="D3276" s="9">
        <v>41946</v>
      </c>
      <c r="E3276" s="3">
        <v>41950</v>
      </c>
      <c r="F3276" s="3" t="s">
        <v>50</v>
      </c>
      <c r="G3276" s="3" t="s">
        <v>3025</v>
      </c>
      <c r="H3276" s="3" t="s">
        <v>3026</v>
      </c>
      <c r="I3276" s="3" t="s">
        <v>41</v>
      </c>
      <c r="J3276" s="3" t="s">
        <v>27</v>
      </c>
      <c r="K3276" s="3" t="s">
        <v>6500</v>
      </c>
      <c r="L3276" s="3" t="s">
        <v>4530</v>
      </c>
      <c r="M3276" s="3">
        <v>66212</v>
      </c>
      <c r="N3276" s="3" t="s">
        <v>105</v>
      </c>
      <c r="O3276" s="3" t="s">
        <v>3244</v>
      </c>
      <c r="P3276" s="3" t="s">
        <v>46</v>
      </c>
      <c r="Q3276" s="3" t="s">
        <v>269</v>
      </c>
      <c r="R3276" s="3" t="s">
        <v>186</v>
      </c>
      <c r="S3276" s="3">
        <v>18.240000000000002</v>
      </c>
      <c r="T3276" s="3">
        <v>3</v>
      </c>
      <c r="U3276" s="3">
        <v>0</v>
      </c>
      <c r="V3276" s="3">
        <v>9.120000000000001</v>
      </c>
    </row>
    <row r="3277" spans="1:22" ht="14.25" customHeight="1" x14ac:dyDescent="0.25">
      <c r="A3277" s="3">
        <v>3276</v>
      </c>
      <c r="B3277" s="3" t="s">
        <v>6499</v>
      </c>
      <c r="C3277" s="4">
        <f>YEAR(Table_1[[#This Row],[Order Date]])</f>
        <v>2014</v>
      </c>
      <c r="D3277" s="9">
        <v>41946</v>
      </c>
      <c r="E3277" s="3">
        <v>41950</v>
      </c>
      <c r="F3277" s="3" t="s">
        <v>50</v>
      </c>
      <c r="G3277" s="3" t="s">
        <v>3025</v>
      </c>
      <c r="H3277" s="3" t="s">
        <v>3026</v>
      </c>
      <c r="I3277" s="3" t="s">
        <v>41</v>
      </c>
      <c r="J3277" s="3" t="s">
        <v>27</v>
      </c>
      <c r="K3277" s="3" t="s">
        <v>6500</v>
      </c>
      <c r="L3277" s="3" t="s">
        <v>4530</v>
      </c>
      <c r="M3277" s="3">
        <v>66212</v>
      </c>
      <c r="N3277" s="3" t="s">
        <v>105</v>
      </c>
      <c r="O3277" s="3" t="s">
        <v>780</v>
      </c>
      <c r="P3277" s="3" t="s">
        <v>46</v>
      </c>
      <c r="Q3277" s="3" t="s">
        <v>68</v>
      </c>
      <c r="R3277" s="3" t="s">
        <v>781</v>
      </c>
      <c r="S3277" s="3">
        <v>27.78</v>
      </c>
      <c r="T3277" s="3">
        <v>6</v>
      </c>
      <c r="U3277" s="3">
        <v>0</v>
      </c>
      <c r="V3277" s="3">
        <v>9.1673999999999989</v>
      </c>
    </row>
    <row r="3278" spans="1:22" ht="14.25" customHeight="1" x14ac:dyDescent="0.25">
      <c r="A3278" s="3">
        <v>3277</v>
      </c>
      <c r="B3278" s="3" t="s">
        <v>6501</v>
      </c>
      <c r="C3278" s="4">
        <f>YEAR(Table_1[[#This Row],[Order Date]])</f>
        <v>2011</v>
      </c>
      <c r="D3278" s="9">
        <v>40638</v>
      </c>
      <c r="E3278" s="3">
        <v>40642</v>
      </c>
      <c r="F3278" s="3" t="s">
        <v>23</v>
      </c>
      <c r="G3278" s="3" t="s">
        <v>5546</v>
      </c>
      <c r="H3278" s="3" t="s">
        <v>5547</v>
      </c>
      <c r="I3278" s="3" t="s">
        <v>41</v>
      </c>
      <c r="J3278" s="3" t="s">
        <v>27</v>
      </c>
      <c r="K3278" s="3" t="s">
        <v>2811</v>
      </c>
      <c r="L3278" s="3" t="s">
        <v>319</v>
      </c>
      <c r="M3278" s="3">
        <v>22304</v>
      </c>
      <c r="N3278" s="3" t="s">
        <v>30</v>
      </c>
      <c r="O3278" s="3" t="s">
        <v>1367</v>
      </c>
      <c r="P3278" s="3" t="s">
        <v>46</v>
      </c>
      <c r="Q3278" s="3" t="s">
        <v>68</v>
      </c>
      <c r="R3278" s="3" t="s">
        <v>1368</v>
      </c>
      <c r="S3278" s="3">
        <v>22.959999999999997</v>
      </c>
      <c r="T3278" s="3">
        <v>7</v>
      </c>
      <c r="U3278" s="3">
        <v>0</v>
      </c>
      <c r="V3278" s="3">
        <v>7.5767999999999986</v>
      </c>
    </row>
    <row r="3279" spans="1:22" ht="14.25" customHeight="1" x14ac:dyDescent="0.25">
      <c r="A3279" s="3">
        <v>3278</v>
      </c>
      <c r="B3279" s="3" t="s">
        <v>6501</v>
      </c>
      <c r="C3279" s="4">
        <f>YEAR(Table_1[[#This Row],[Order Date]])</f>
        <v>2011</v>
      </c>
      <c r="D3279" s="9">
        <v>40638</v>
      </c>
      <c r="E3279" s="3">
        <v>40642</v>
      </c>
      <c r="F3279" s="3" t="s">
        <v>23</v>
      </c>
      <c r="G3279" s="3" t="s">
        <v>5546</v>
      </c>
      <c r="H3279" s="3" t="s">
        <v>5547</v>
      </c>
      <c r="I3279" s="3" t="s">
        <v>41</v>
      </c>
      <c r="J3279" s="3" t="s">
        <v>27</v>
      </c>
      <c r="K3279" s="3" t="s">
        <v>2811</v>
      </c>
      <c r="L3279" s="3" t="s">
        <v>319</v>
      </c>
      <c r="M3279" s="3">
        <v>22304</v>
      </c>
      <c r="N3279" s="3" t="s">
        <v>30</v>
      </c>
      <c r="O3279" s="3" t="s">
        <v>4509</v>
      </c>
      <c r="P3279" s="3" t="s">
        <v>71</v>
      </c>
      <c r="Q3279" s="3" t="s">
        <v>72</v>
      </c>
      <c r="R3279" s="3" t="s">
        <v>4510</v>
      </c>
      <c r="S3279" s="3">
        <v>28.99</v>
      </c>
      <c r="T3279" s="3">
        <v>1</v>
      </c>
      <c r="U3279" s="3">
        <v>0</v>
      </c>
      <c r="V3279" s="3">
        <v>8.4070999999999962</v>
      </c>
    </row>
    <row r="3280" spans="1:22" ht="14.25" customHeight="1" x14ac:dyDescent="0.25">
      <c r="A3280" s="3">
        <v>3279</v>
      </c>
      <c r="B3280" s="3" t="s">
        <v>6501</v>
      </c>
      <c r="C3280" s="4">
        <f>YEAR(Table_1[[#This Row],[Order Date]])</f>
        <v>2011</v>
      </c>
      <c r="D3280" s="9">
        <v>40638</v>
      </c>
      <c r="E3280" s="3">
        <v>40642</v>
      </c>
      <c r="F3280" s="3" t="s">
        <v>23</v>
      </c>
      <c r="G3280" s="3" t="s">
        <v>5546</v>
      </c>
      <c r="H3280" s="3" t="s">
        <v>5547</v>
      </c>
      <c r="I3280" s="3" t="s">
        <v>41</v>
      </c>
      <c r="J3280" s="3" t="s">
        <v>27</v>
      </c>
      <c r="K3280" s="3" t="s">
        <v>2811</v>
      </c>
      <c r="L3280" s="3" t="s">
        <v>319</v>
      </c>
      <c r="M3280" s="3">
        <v>22304</v>
      </c>
      <c r="N3280" s="3" t="s">
        <v>30</v>
      </c>
      <c r="O3280" s="3" t="s">
        <v>918</v>
      </c>
      <c r="P3280" s="3" t="s">
        <v>46</v>
      </c>
      <c r="Q3280" s="3" t="s">
        <v>90</v>
      </c>
      <c r="R3280" s="3" t="s">
        <v>919</v>
      </c>
      <c r="S3280" s="3">
        <v>12.96</v>
      </c>
      <c r="T3280" s="3">
        <v>2</v>
      </c>
      <c r="U3280" s="3">
        <v>0</v>
      </c>
      <c r="V3280" s="3">
        <v>6.3504000000000005</v>
      </c>
    </row>
    <row r="3281" spans="1:22" ht="14.25" customHeight="1" x14ac:dyDescent="0.25">
      <c r="A3281" s="3">
        <v>3280</v>
      </c>
      <c r="B3281" s="3" t="s">
        <v>6501</v>
      </c>
      <c r="C3281" s="4">
        <f>YEAR(Table_1[[#This Row],[Order Date]])</f>
        <v>2011</v>
      </c>
      <c r="D3281" s="9">
        <v>40638</v>
      </c>
      <c r="E3281" s="3">
        <v>40642</v>
      </c>
      <c r="F3281" s="3" t="s">
        <v>23</v>
      </c>
      <c r="G3281" s="3" t="s">
        <v>5546</v>
      </c>
      <c r="H3281" s="3" t="s">
        <v>5547</v>
      </c>
      <c r="I3281" s="3" t="s">
        <v>41</v>
      </c>
      <c r="J3281" s="3" t="s">
        <v>27</v>
      </c>
      <c r="K3281" s="3" t="s">
        <v>2811</v>
      </c>
      <c r="L3281" s="3" t="s">
        <v>319</v>
      </c>
      <c r="M3281" s="3">
        <v>22304</v>
      </c>
      <c r="N3281" s="3" t="s">
        <v>30</v>
      </c>
      <c r="O3281" s="3" t="s">
        <v>4842</v>
      </c>
      <c r="P3281" s="3" t="s">
        <v>46</v>
      </c>
      <c r="Q3281" s="3" t="s">
        <v>68</v>
      </c>
      <c r="R3281" s="3" t="s">
        <v>4843</v>
      </c>
      <c r="S3281" s="3">
        <v>22.959999999999997</v>
      </c>
      <c r="T3281" s="3">
        <v>7</v>
      </c>
      <c r="U3281" s="3">
        <v>0</v>
      </c>
      <c r="V3281" s="3">
        <v>6.6583999999999968</v>
      </c>
    </row>
    <row r="3282" spans="1:22" ht="14.25" customHeight="1" x14ac:dyDescent="0.25">
      <c r="A3282" s="3">
        <v>3281</v>
      </c>
      <c r="B3282" s="3" t="s">
        <v>6501</v>
      </c>
      <c r="C3282" s="4">
        <f>YEAR(Table_1[[#This Row],[Order Date]])</f>
        <v>2011</v>
      </c>
      <c r="D3282" s="9">
        <v>40638</v>
      </c>
      <c r="E3282" s="3">
        <v>40642</v>
      </c>
      <c r="F3282" s="3" t="s">
        <v>23</v>
      </c>
      <c r="G3282" s="3" t="s">
        <v>5546</v>
      </c>
      <c r="H3282" s="3" t="s">
        <v>5547</v>
      </c>
      <c r="I3282" s="3" t="s">
        <v>41</v>
      </c>
      <c r="J3282" s="3" t="s">
        <v>27</v>
      </c>
      <c r="K3282" s="3" t="s">
        <v>2811</v>
      </c>
      <c r="L3282" s="3" t="s">
        <v>319</v>
      </c>
      <c r="M3282" s="3">
        <v>22304</v>
      </c>
      <c r="N3282" s="3" t="s">
        <v>30</v>
      </c>
      <c r="O3282" s="3" t="s">
        <v>1800</v>
      </c>
      <c r="P3282" s="3" t="s">
        <v>46</v>
      </c>
      <c r="Q3282" s="3" t="s">
        <v>578</v>
      </c>
      <c r="R3282" s="3" t="s">
        <v>1801</v>
      </c>
      <c r="S3282" s="3">
        <v>4164.0499999999993</v>
      </c>
      <c r="T3282" s="3">
        <v>5</v>
      </c>
      <c r="U3282" s="3">
        <v>0</v>
      </c>
      <c r="V3282" s="3">
        <v>83.281000000000063</v>
      </c>
    </row>
    <row r="3283" spans="1:22" ht="14.25" customHeight="1" x14ac:dyDescent="0.25">
      <c r="A3283" s="3">
        <v>3282</v>
      </c>
      <c r="B3283" s="3" t="s">
        <v>6502</v>
      </c>
      <c r="C3283" s="4">
        <f>YEAR(Table_1[[#This Row],[Order Date]])</f>
        <v>2011</v>
      </c>
      <c r="D3283" s="9">
        <v>40803</v>
      </c>
      <c r="E3283" s="3">
        <v>40810</v>
      </c>
      <c r="F3283" s="3" t="s">
        <v>50</v>
      </c>
      <c r="G3283" s="3" t="s">
        <v>3739</v>
      </c>
      <c r="H3283" s="3" t="s">
        <v>3740</v>
      </c>
      <c r="I3283" s="3" t="s">
        <v>26</v>
      </c>
      <c r="J3283" s="3" t="s">
        <v>27</v>
      </c>
      <c r="K3283" s="3" t="s">
        <v>4588</v>
      </c>
      <c r="L3283" s="3" t="s">
        <v>88</v>
      </c>
      <c r="M3283" s="3">
        <v>27604</v>
      </c>
      <c r="N3283" s="3" t="s">
        <v>30</v>
      </c>
      <c r="O3283" s="3" t="s">
        <v>3995</v>
      </c>
      <c r="P3283" s="3" t="s">
        <v>71</v>
      </c>
      <c r="Q3283" s="3" t="s">
        <v>161</v>
      </c>
      <c r="R3283" s="3" t="s">
        <v>3996</v>
      </c>
      <c r="S3283" s="3">
        <v>47.984000000000002</v>
      </c>
      <c r="T3283" s="3">
        <v>2</v>
      </c>
      <c r="U3283" s="3">
        <v>0.2</v>
      </c>
      <c r="V3283" s="3">
        <v>13.195600000000001</v>
      </c>
    </row>
    <row r="3284" spans="1:22" ht="14.25" customHeight="1" x14ac:dyDescent="0.25">
      <c r="A3284" s="3">
        <v>3283</v>
      </c>
      <c r="B3284" s="3" t="s">
        <v>6502</v>
      </c>
      <c r="C3284" s="4">
        <f>YEAR(Table_1[[#This Row],[Order Date]])</f>
        <v>2011</v>
      </c>
      <c r="D3284" s="9">
        <v>40803</v>
      </c>
      <c r="E3284" s="3">
        <v>40810</v>
      </c>
      <c r="F3284" s="3" t="s">
        <v>50</v>
      </c>
      <c r="G3284" s="3" t="s">
        <v>3739</v>
      </c>
      <c r="H3284" s="3" t="s">
        <v>3740</v>
      </c>
      <c r="I3284" s="3" t="s">
        <v>26</v>
      </c>
      <c r="J3284" s="3" t="s">
        <v>27</v>
      </c>
      <c r="K3284" s="3" t="s">
        <v>4588</v>
      </c>
      <c r="L3284" s="3" t="s">
        <v>88</v>
      </c>
      <c r="M3284" s="3">
        <v>27604</v>
      </c>
      <c r="N3284" s="3" t="s">
        <v>30</v>
      </c>
      <c r="O3284" s="3" t="s">
        <v>3402</v>
      </c>
      <c r="P3284" s="3" t="s">
        <v>46</v>
      </c>
      <c r="Q3284" s="3" t="s">
        <v>90</v>
      </c>
      <c r="R3284" s="3" t="s">
        <v>3403</v>
      </c>
      <c r="S3284" s="3">
        <v>4.6240000000000006</v>
      </c>
      <c r="T3284" s="3">
        <v>1</v>
      </c>
      <c r="U3284" s="3">
        <v>0.2</v>
      </c>
      <c r="V3284" s="3">
        <v>1.6762000000000001</v>
      </c>
    </row>
    <row r="3285" spans="1:22" ht="14.25" customHeight="1" x14ac:dyDescent="0.25">
      <c r="A3285" s="3">
        <v>3284</v>
      </c>
      <c r="B3285" s="3" t="s">
        <v>6503</v>
      </c>
      <c r="C3285" s="4">
        <f>YEAR(Table_1[[#This Row],[Order Date]])</f>
        <v>2011</v>
      </c>
      <c r="D3285" s="9">
        <v>40816</v>
      </c>
      <c r="E3285" s="3">
        <v>40822</v>
      </c>
      <c r="F3285" s="3" t="s">
        <v>50</v>
      </c>
      <c r="G3285" s="3" t="s">
        <v>1621</v>
      </c>
      <c r="H3285" s="3" t="s">
        <v>1622</v>
      </c>
      <c r="I3285" s="3" t="s">
        <v>41</v>
      </c>
      <c r="J3285" s="3" t="s">
        <v>27</v>
      </c>
      <c r="K3285" s="3" t="s">
        <v>266</v>
      </c>
      <c r="L3285" s="3" t="s">
        <v>267</v>
      </c>
      <c r="M3285" s="3">
        <v>10035</v>
      </c>
      <c r="N3285" s="3" t="s">
        <v>148</v>
      </c>
      <c r="O3285" s="3" t="s">
        <v>2069</v>
      </c>
      <c r="P3285" s="3" t="s">
        <v>32</v>
      </c>
      <c r="Q3285" s="3" t="s">
        <v>65</v>
      </c>
      <c r="R3285" s="3" t="s">
        <v>2070</v>
      </c>
      <c r="S3285" s="3">
        <v>15.24</v>
      </c>
      <c r="T3285" s="3">
        <v>3</v>
      </c>
      <c r="U3285" s="3">
        <v>0</v>
      </c>
      <c r="V3285" s="3">
        <v>5.1815999999999995</v>
      </c>
    </row>
    <row r="3286" spans="1:22" ht="14.25" customHeight="1" x14ac:dyDescent="0.25">
      <c r="A3286" s="3">
        <v>3285</v>
      </c>
      <c r="B3286" s="3" t="s">
        <v>6504</v>
      </c>
      <c r="C3286" s="4">
        <f>YEAR(Table_1[[#This Row],[Order Date]])</f>
        <v>2011</v>
      </c>
      <c r="D3286" s="9">
        <v>40798</v>
      </c>
      <c r="E3286" s="3">
        <v>40803</v>
      </c>
      <c r="F3286" s="3" t="s">
        <v>50</v>
      </c>
      <c r="G3286" s="3" t="s">
        <v>2623</v>
      </c>
      <c r="H3286" s="3" t="s">
        <v>2624</v>
      </c>
      <c r="I3286" s="3" t="s">
        <v>26</v>
      </c>
      <c r="J3286" s="3" t="s">
        <v>27</v>
      </c>
      <c r="K3286" s="3" t="s">
        <v>746</v>
      </c>
      <c r="L3286" s="3" t="s">
        <v>498</v>
      </c>
      <c r="M3286" s="3">
        <v>45014</v>
      </c>
      <c r="N3286" s="3" t="s">
        <v>148</v>
      </c>
      <c r="O3286" s="3" t="s">
        <v>1829</v>
      </c>
      <c r="P3286" s="3" t="s">
        <v>46</v>
      </c>
      <c r="Q3286" s="3" t="s">
        <v>75</v>
      </c>
      <c r="R3286" s="3" t="s">
        <v>1830</v>
      </c>
      <c r="S3286" s="3">
        <v>63.924000000000007</v>
      </c>
      <c r="T3286" s="3">
        <v>7</v>
      </c>
      <c r="U3286" s="3">
        <v>0.7</v>
      </c>
      <c r="V3286" s="3">
        <v>-46.877600000000001</v>
      </c>
    </row>
    <row r="3287" spans="1:22" ht="14.25" customHeight="1" x14ac:dyDescent="0.25">
      <c r="A3287" s="3">
        <v>3286</v>
      </c>
      <c r="B3287" s="3" t="s">
        <v>6505</v>
      </c>
      <c r="C3287" s="4">
        <f>YEAR(Table_1[[#This Row],[Order Date]])</f>
        <v>2014</v>
      </c>
      <c r="D3287" s="9">
        <v>41691</v>
      </c>
      <c r="E3287" s="3">
        <v>41696</v>
      </c>
      <c r="F3287" s="3" t="s">
        <v>50</v>
      </c>
      <c r="G3287" s="3" t="s">
        <v>5925</v>
      </c>
      <c r="H3287" s="3" t="s">
        <v>5926</v>
      </c>
      <c r="I3287" s="3" t="s">
        <v>102</v>
      </c>
      <c r="J3287" s="3" t="s">
        <v>27</v>
      </c>
      <c r="K3287" s="3" t="s">
        <v>4598</v>
      </c>
      <c r="L3287" s="3" t="s">
        <v>649</v>
      </c>
      <c r="M3287" s="3">
        <v>74403</v>
      </c>
      <c r="N3287" s="3" t="s">
        <v>105</v>
      </c>
      <c r="O3287" s="3" t="s">
        <v>3268</v>
      </c>
      <c r="P3287" s="3" t="s">
        <v>46</v>
      </c>
      <c r="Q3287" s="3" t="s">
        <v>68</v>
      </c>
      <c r="R3287" s="3" t="s">
        <v>3269</v>
      </c>
      <c r="S3287" s="3">
        <v>6.56</v>
      </c>
      <c r="T3287" s="3">
        <v>2</v>
      </c>
      <c r="U3287" s="3">
        <v>0</v>
      </c>
      <c r="V3287" s="3">
        <v>1.9023999999999992</v>
      </c>
    </row>
    <row r="3288" spans="1:22" ht="14.25" customHeight="1" x14ac:dyDescent="0.25">
      <c r="A3288" s="3">
        <v>3287</v>
      </c>
      <c r="B3288" s="3" t="s">
        <v>6505</v>
      </c>
      <c r="C3288" s="4">
        <f>YEAR(Table_1[[#This Row],[Order Date]])</f>
        <v>2014</v>
      </c>
      <c r="D3288" s="9">
        <v>41691</v>
      </c>
      <c r="E3288" s="3">
        <v>41696</v>
      </c>
      <c r="F3288" s="3" t="s">
        <v>50</v>
      </c>
      <c r="G3288" s="3" t="s">
        <v>5925</v>
      </c>
      <c r="H3288" s="3" t="s">
        <v>5926</v>
      </c>
      <c r="I3288" s="3" t="s">
        <v>102</v>
      </c>
      <c r="J3288" s="3" t="s">
        <v>27</v>
      </c>
      <c r="K3288" s="3" t="s">
        <v>4598</v>
      </c>
      <c r="L3288" s="3" t="s">
        <v>649</v>
      </c>
      <c r="M3288" s="3">
        <v>74403</v>
      </c>
      <c r="N3288" s="3" t="s">
        <v>105</v>
      </c>
      <c r="O3288" s="3" t="s">
        <v>6506</v>
      </c>
      <c r="P3288" s="3" t="s">
        <v>46</v>
      </c>
      <c r="Q3288" s="3" t="s">
        <v>78</v>
      </c>
      <c r="R3288" s="3" t="s">
        <v>6507</v>
      </c>
      <c r="S3288" s="3">
        <v>13.11</v>
      </c>
      <c r="T3288" s="3">
        <v>3</v>
      </c>
      <c r="U3288" s="3">
        <v>0</v>
      </c>
      <c r="V3288" s="3">
        <v>3.4086000000000003</v>
      </c>
    </row>
    <row r="3289" spans="1:22" ht="14.25" customHeight="1" x14ac:dyDescent="0.25">
      <c r="A3289" s="3">
        <v>3288</v>
      </c>
      <c r="B3289" s="3" t="s">
        <v>6508</v>
      </c>
      <c r="C3289" s="4">
        <f>YEAR(Table_1[[#This Row],[Order Date]])</f>
        <v>2012</v>
      </c>
      <c r="D3289" s="9">
        <v>41256</v>
      </c>
      <c r="E3289" s="3">
        <v>41258</v>
      </c>
      <c r="F3289" s="3" t="s">
        <v>188</v>
      </c>
      <c r="G3289" s="3" t="s">
        <v>2983</v>
      </c>
      <c r="H3289" s="3" t="s">
        <v>2984</v>
      </c>
      <c r="I3289" s="3" t="s">
        <v>26</v>
      </c>
      <c r="J3289" s="3" t="s">
        <v>27</v>
      </c>
      <c r="K3289" s="3" t="s">
        <v>6509</v>
      </c>
      <c r="L3289" s="3" t="s">
        <v>43</v>
      </c>
      <c r="M3289" s="3">
        <v>92592</v>
      </c>
      <c r="N3289" s="3" t="s">
        <v>44</v>
      </c>
      <c r="O3289" s="3" t="s">
        <v>2487</v>
      </c>
      <c r="P3289" s="3" t="s">
        <v>71</v>
      </c>
      <c r="Q3289" s="3" t="s">
        <v>72</v>
      </c>
      <c r="R3289" s="3" t="s">
        <v>2981</v>
      </c>
      <c r="S3289" s="3">
        <v>494.37600000000009</v>
      </c>
      <c r="T3289" s="3">
        <v>3</v>
      </c>
      <c r="U3289" s="3">
        <v>0.2</v>
      </c>
      <c r="V3289" s="3">
        <v>49.437599999999975</v>
      </c>
    </row>
    <row r="3290" spans="1:22" ht="14.25" customHeight="1" x14ac:dyDescent="0.25">
      <c r="A3290" s="3">
        <v>3289</v>
      </c>
      <c r="B3290" s="3" t="s">
        <v>6508</v>
      </c>
      <c r="C3290" s="4">
        <f>YEAR(Table_1[[#This Row],[Order Date]])</f>
        <v>2012</v>
      </c>
      <c r="D3290" s="9">
        <v>41256</v>
      </c>
      <c r="E3290" s="3">
        <v>41258</v>
      </c>
      <c r="F3290" s="3" t="s">
        <v>188</v>
      </c>
      <c r="G3290" s="3" t="s">
        <v>2983</v>
      </c>
      <c r="H3290" s="3" t="s">
        <v>2984</v>
      </c>
      <c r="I3290" s="3" t="s">
        <v>26</v>
      </c>
      <c r="J3290" s="3" t="s">
        <v>27</v>
      </c>
      <c r="K3290" s="3" t="s">
        <v>6509</v>
      </c>
      <c r="L3290" s="3" t="s">
        <v>43</v>
      </c>
      <c r="M3290" s="3">
        <v>92592</v>
      </c>
      <c r="N3290" s="3" t="s">
        <v>44</v>
      </c>
      <c r="O3290" s="3" t="s">
        <v>1372</v>
      </c>
      <c r="P3290" s="3" t="s">
        <v>46</v>
      </c>
      <c r="Q3290" s="3" t="s">
        <v>75</v>
      </c>
      <c r="R3290" s="3" t="s">
        <v>1373</v>
      </c>
      <c r="S3290" s="3">
        <v>29.2</v>
      </c>
      <c r="T3290" s="3">
        <v>5</v>
      </c>
      <c r="U3290" s="3">
        <v>0.2</v>
      </c>
      <c r="V3290" s="3">
        <v>9.8549999999999969</v>
      </c>
    </row>
    <row r="3291" spans="1:22" ht="14.25" customHeight="1" x14ac:dyDescent="0.25">
      <c r="A3291" s="3">
        <v>3290</v>
      </c>
      <c r="B3291" s="3" t="s">
        <v>6508</v>
      </c>
      <c r="C3291" s="4">
        <f>YEAR(Table_1[[#This Row],[Order Date]])</f>
        <v>2012</v>
      </c>
      <c r="D3291" s="9">
        <v>41256</v>
      </c>
      <c r="E3291" s="3">
        <v>41258</v>
      </c>
      <c r="F3291" s="3" t="s">
        <v>188</v>
      </c>
      <c r="G3291" s="3" t="s">
        <v>2983</v>
      </c>
      <c r="H3291" s="3" t="s">
        <v>2984</v>
      </c>
      <c r="I3291" s="3" t="s">
        <v>26</v>
      </c>
      <c r="J3291" s="3" t="s">
        <v>27</v>
      </c>
      <c r="K3291" s="3" t="s">
        <v>6509</v>
      </c>
      <c r="L3291" s="3" t="s">
        <v>43</v>
      </c>
      <c r="M3291" s="3">
        <v>92592</v>
      </c>
      <c r="N3291" s="3" t="s">
        <v>44</v>
      </c>
      <c r="O3291" s="3" t="s">
        <v>458</v>
      </c>
      <c r="P3291" s="3" t="s">
        <v>71</v>
      </c>
      <c r="Q3291" s="3" t="s">
        <v>161</v>
      </c>
      <c r="R3291" s="3" t="s">
        <v>459</v>
      </c>
      <c r="S3291" s="3">
        <v>248.85000000000002</v>
      </c>
      <c r="T3291" s="3">
        <v>5</v>
      </c>
      <c r="U3291" s="3">
        <v>0</v>
      </c>
      <c r="V3291" s="3">
        <v>27.373499999999993</v>
      </c>
    </row>
    <row r="3292" spans="1:22" ht="14.25" customHeight="1" x14ac:dyDescent="0.25">
      <c r="A3292" s="3">
        <v>3291</v>
      </c>
      <c r="B3292" s="3" t="s">
        <v>6508</v>
      </c>
      <c r="C3292" s="4">
        <f>YEAR(Table_1[[#This Row],[Order Date]])</f>
        <v>2012</v>
      </c>
      <c r="D3292" s="9">
        <v>41256</v>
      </c>
      <c r="E3292" s="3">
        <v>41258</v>
      </c>
      <c r="F3292" s="3" t="s">
        <v>188</v>
      </c>
      <c r="G3292" s="3" t="s">
        <v>2983</v>
      </c>
      <c r="H3292" s="3" t="s">
        <v>2984</v>
      </c>
      <c r="I3292" s="3" t="s">
        <v>26</v>
      </c>
      <c r="J3292" s="3" t="s">
        <v>27</v>
      </c>
      <c r="K3292" s="3" t="s">
        <v>6509</v>
      </c>
      <c r="L3292" s="3" t="s">
        <v>43</v>
      </c>
      <c r="M3292" s="3">
        <v>92592</v>
      </c>
      <c r="N3292" s="3" t="s">
        <v>44</v>
      </c>
      <c r="O3292" s="3" t="s">
        <v>6510</v>
      </c>
      <c r="P3292" s="3" t="s">
        <v>71</v>
      </c>
      <c r="Q3292" s="3" t="s">
        <v>161</v>
      </c>
      <c r="R3292" s="3" t="s">
        <v>6511</v>
      </c>
      <c r="S3292" s="3">
        <v>36.24</v>
      </c>
      <c r="T3292" s="3">
        <v>1</v>
      </c>
      <c r="U3292" s="3">
        <v>0</v>
      </c>
      <c r="V3292" s="3">
        <v>15.220800000000001</v>
      </c>
    </row>
    <row r="3293" spans="1:22" ht="14.25" customHeight="1" x14ac:dyDescent="0.25">
      <c r="A3293" s="3">
        <v>3292</v>
      </c>
      <c r="B3293" s="3" t="s">
        <v>6512</v>
      </c>
      <c r="C3293" s="4">
        <f>YEAR(Table_1[[#This Row],[Order Date]])</f>
        <v>2013</v>
      </c>
      <c r="D3293" s="9">
        <v>41578</v>
      </c>
      <c r="E3293" s="3">
        <v>41583</v>
      </c>
      <c r="F3293" s="3" t="s">
        <v>50</v>
      </c>
      <c r="G3293" s="3" t="s">
        <v>5748</v>
      </c>
      <c r="H3293" s="3" t="s">
        <v>5749</v>
      </c>
      <c r="I3293" s="3" t="s">
        <v>26</v>
      </c>
      <c r="J3293" s="3" t="s">
        <v>27</v>
      </c>
      <c r="K3293" s="3" t="s">
        <v>6196</v>
      </c>
      <c r="L3293" s="3" t="s">
        <v>238</v>
      </c>
      <c r="M3293" s="3">
        <v>48310</v>
      </c>
      <c r="N3293" s="3" t="s">
        <v>105</v>
      </c>
      <c r="O3293" s="3" t="s">
        <v>1987</v>
      </c>
      <c r="P3293" s="3" t="s">
        <v>46</v>
      </c>
      <c r="Q3293" s="3" t="s">
        <v>68</v>
      </c>
      <c r="R3293" s="3" t="s">
        <v>1988</v>
      </c>
      <c r="S3293" s="3">
        <v>11.68</v>
      </c>
      <c r="T3293" s="3">
        <v>2</v>
      </c>
      <c r="U3293" s="3">
        <v>0</v>
      </c>
      <c r="V3293" s="3">
        <v>3.5039999999999996</v>
      </c>
    </row>
    <row r="3294" spans="1:22" ht="14.25" customHeight="1" x14ac:dyDescent="0.25">
      <c r="A3294" s="3">
        <v>3293</v>
      </c>
      <c r="B3294" s="3" t="s">
        <v>6513</v>
      </c>
      <c r="C3294" s="4">
        <f>YEAR(Table_1[[#This Row],[Order Date]])</f>
        <v>2011</v>
      </c>
      <c r="D3294" s="9">
        <v>40903</v>
      </c>
      <c r="E3294" s="3">
        <v>40907</v>
      </c>
      <c r="F3294" s="3" t="s">
        <v>50</v>
      </c>
      <c r="G3294" s="3" t="s">
        <v>2035</v>
      </c>
      <c r="H3294" s="3" t="s">
        <v>2036</v>
      </c>
      <c r="I3294" s="3" t="s">
        <v>26</v>
      </c>
      <c r="J3294" s="3" t="s">
        <v>27</v>
      </c>
      <c r="K3294" s="3" t="s">
        <v>947</v>
      </c>
      <c r="L3294" s="3" t="s">
        <v>43</v>
      </c>
      <c r="M3294" s="3">
        <v>92024</v>
      </c>
      <c r="N3294" s="3" t="s">
        <v>44</v>
      </c>
      <c r="O3294" s="3" t="s">
        <v>718</v>
      </c>
      <c r="P3294" s="3" t="s">
        <v>46</v>
      </c>
      <c r="Q3294" s="3" t="s">
        <v>578</v>
      </c>
      <c r="R3294" s="3" t="s">
        <v>719</v>
      </c>
      <c r="S3294" s="3">
        <v>11.91</v>
      </c>
      <c r="T3294" s="3">
        <v>3</v>
      </c>
      <c r="U3294" s="3">
        <v>0</v>
      </c>
      <c r="V3294" s="3">
        <v>0.11909999999999954</v>
      </c>
    </row>
    <row r="3295" spans="1:22" ht="14.25" customHeight="1" x14ac:dyDescent="0.25">
      <c r="A3295" s="3">
        <v>3294</v>
      </c>
      <c r="B3295" s="3" t="s">
        <v>6513</v>
      </c>
      <c r="C3295" s="4">
        <f>YEAR(Table_1[[#This Row],[Order Date]])</f>
        <v>2011</v>
      </c>
      <c r="D3295" s="9">
        <v>40903</v>
      </c>
      <c r="E3295" s="3">
        <v>40907</v>
      </c>
      <c r="F3295" s="3" t="s">
        <v>50</v>
      </c>
      <c r="G3295" s="3" t="s">
        <v>2035</v>
      </c>
      <c r="H3295" s="3" t="s">
        <v>2036</v>
      </c>
      <c r="I3295" s="3" t="s">
        <v>26</v>
      </c>
      <c r="J3295" s="3" t="s">
        <v>27</v>
      </c>
      <c r="K3295" s="3" t="s">
        <v>947</v>
      </c>
      <c r="L3295" s="3" t="s">
        <v>43</v>
      </c>
      <c r="M3295" s="3">
        <v>92024</v>
      </c>
      <c r="N3295" s="3" t="s">
        <v>44</v>
      </c>
      <c r="O3295" s="3" t="s">
        <v>3316</v>
      </c>
      <c r="P3295" s="3" t="s">
        <v>32</v>
      </c>
      <c r="Q3295" s="3" t="s">
        <v>65</v>
      </c>
      <c r="R3295" s="3" t="s">
        <v>3317</v>
      </c>
      <c r="S3295" s="3">
        <v>3.48</v>
      </c>
      <c r="T3295" s="3">
        <v>2</v>
      </c>
      <c r="U3295" s="3">
        <v>0</v>
      </c>
      <c r="V3295" s="3">
        <v>1.1135999999999999</v>
      </c>
    </row>
    <row r="3296" spans="1:22" ht="14.25" customHeight="1" x14ac:dyDescent="0.25">
      <c r="A3296" s="3">
        <v>3295</v>
      </c>
      <c r="B3296" s="3" t="s">
        <v>6514</v>
      </c>
      <c r="C3296" s="4">
        <f>YEAR(Table_1[[#This Row],[Order Date]])</f>
        <v>2011</v>
      </c>
      <c r="D3296" s="9">
        <v>40770</v>
      </c>
      <c r="E3296" s="3">
        <v>40773</v>
      </c>
      <c r="F3296" s="3" t="s">
        <v>188</v>
      </c>
      <c r="G3296" s="3" t="s">
        <v>1430</v>
      </c>
      <c r="H3296" s="3" t="s">
        <v>1431</v>
      </c>
      <c r="I3296" s="3" t="s">
        <v>26</v>
      </c>
      <c r="J3296" s="3" t="s">
        <v>27</v>
      </c>
      <c r="K3296" s="3" t="s">
        <v>815</v>
      </c>
      <c r="L3296" s="3" t="s">
        <v>104</v>
      </c>
      <c r="M3296" s="3">
        <v>75081</v>
      </c>
      <c r="N3296" s="3" t="s">
        <v>105</v>
      </c>
      <c r="O3296" s="3" t="s">
        <v>2387</v>
      </c>
      <c r="P3296" s="3" t="s">
        <v>46</v>
      </c>
      <c r="Q3296" s="3" t="s">
        <v>75</v>
      </c>
      <c r="R3296" s="3" t="s">
        <v>2388</v>
      </c>
      <c r="S3296" s="3">
        <v>30.959999999999994</v>
      </c>
      <c r="T3296" s="3">
        <v>8</v>
      </c>
      <c r="U3296" s="3">
        <v>0.8</v>
      </c>
      <c r="V3296" s="3">
        <v>-52.632000000000019</v>
      </c>
    </row>
    <row r="3297" spans="1:22" ht="14.25" customHeight="1" x14ac:dyDescent="0.25">
      <c r="A3297" s="3">
        <v>3296</v>
      </c>
      <c r="B3297" s="3" t="s">
        <v>6515</v>
      </c>
      <c r="C3297" s="4">
        <f>YEAR(Table_1[[#This Row],[Order Date]])</f>
        <v>2014</v>
      </c>
      <c r="D3297" s="9">
        <v>41914</v>
      </c>
      <c r="E3297" s="3">
        <v>41916</v>
      </c>
      <c r="F3297" s="3" t="s">
        <v>188</v>
      </c>
      <c r="G3297" s="3" t="s">
        <v>3991</v>
      </c>
      <c r="H3297" s="3" t="s">
        <v>3992</v>
      </c>
      <c r="I3297" s="3" t="s">
        <v>102</v>
      </c>
      <c r="J3297" s="3" t="s">
        <v>27</v>
      </c>
      <c r="K3297" s="3" t="s">
        <v>266</v>
      </c>
      <c r="L3297" s="3" t="s">
        <v>267</v>
      </c>
      <c r="M3297" s="3">
        <v>10035</v>
      </c>
      <c r="N3297" s="3" t="s">
        <v>148</v>
      </c>
      <c r="O3297" s="3" t="s">
        <v>6516</v>
      </c>
      <c r="P3297" s="3" t="s">
        <v>71</v>
      </c>
      <c r="Q3297" s="3" t="s">
        <v>682</v>
      </c>
      <c r="R3297" s="3" t="s">
        <v>6517</v>
      </c>
      <c r="S3297" s="3">
        <v>1704.89</v>
      </c>
      <c r="T3297" s="3">
        <v>11</v>
      </c>
      <c r="U3297" s="3">
        <v>0</v>
      </c>
      <c r="V3297" s="3">
        <v>767.20049999999992</v>
      </c>
    </row>
    <row r="3298" spans="1:22" ht="14.25" customHeight="1" x14ac:dyDescent="0.25">
      <c r="A3298" s="3">
        <v>3297</v>
      </c>
      <c r="B3298" s="3" t="s">
        <v>6518</v>
      </c>
      <c r="C3298" s="4">
        <f>YEAR(Table_1[[#This Row],[Order Date]])</f>
        <v>2012</v>
      </c>
      <c r="D3298" s="9">
        <v>41052</v>
      </c>
      <c r="E3298" s="3">
        <v>41059</v>
      </c>
      <c r="F3298" s="3" t="s">
        <v>50</v>
      </c>
      <c r="G3298" s="3" t="s">
        <v>152</v>
      </c>
      <c r="H3298" s="3" t="s">
        <v>153</v>
      </c>
      <c r="I3298" s="3" t="s">
        <v>26</v>
      </c>
      <c r="J3298" s="3" t="s">
        <v>27</v>
      </c>
      <c r="K3298" s="3" t="s">
        <v>544</v>
      </c>
      <c r="L3298" s="3" t="s">
        <v>310</v>
      </c>
      <c r="M3298" s="3">
        <v>85023</v>
      </c>
      <c r="N3298" s="3" t="s">
        <v>44</v>
      </c>
      <c r="O3298" s="3" t="s">
        <v>2441</v>
      </c>
      <c r="P3298" s="3" t="s">
        <v>46</v>
      </c>
      <c r="Q3298" s="3" t="s">
        <v>75</v>
      </c>
      <c r="R3298" s="3" t="s">
        <v>2442</v>
      </c>
      <c r="S3298" s="3">
        <v>19.194000000000003</v>
      </c>
      <c r="T3298" s="3">
        <v>7</v>
      </c>
      <c r="U3298" s="3">
        <v>0.7</v>
      </c>
      <c r="V3298" s="3">
        <v>-12.795999999999999</v>
      </c>
    </row>
    <row r="3299" spans="1:22" ht="14.25" customHeight="1" x14ac:dyDescent="0.25">
      <c r="A3299" s="3">
        <v>3298</v>
      </c>
      <c r="B3299" s="3" t="s">
        <v>6518</v>
      </c>
      <c r="C3299" s="4">
        <f>YEAR(Table_1[[#This Row],[Order Date]])</f>
        <v>2012</v>
      </c>
      <c r="D3299" s="9">
        <v>41052</v>
      </c>
      <c r="E3299" s="3">
        <v>41059</v>
      </c>
      <c r="F3299" s="3" t="s">
        <v>50</v>
      </c>
      <c r="G3299" s="3" t="s">
        <v>152</v>
      </c>
      <c r="H3299" s="3" t="s">
        <v>153</v>
      </c>
      <c r="I3299" s="3" t="s">
        <v>26</v>
      </c>
      <c r="J3299" s="3" t="s">
        <v>27</v>
      </c>
      <c r="K3299" s="3" t="s">
        <v>544</v>
      </c>
      <c r="L3299" s="3" t="s">
        <v>310</v>
      </c>
      <c r="M3299" s="3">
        <v>85023</v>
      </c>
      <c r="N3299" s="3" t="s">
        <v>44</v>
      </c>
      <c r="O3299" s="3" t="s">
        <v>1992</v>
      </c>
      <c r="P3299" s="3" t="s">
        <v>46</v>
      </c>
      <c r="Q3299" s="3" t="s">
        <v>78</v>
      </c>
      <c r="R3299" s="3" t="s">
        <v>1993</v>
      </c>
      <c r="S3299" s="3">
        <v>121.79200000000002</v>
      </c>
      <c r="T3299" s="3">
        <v>4</v>
      </c>
      <c r="U3299" s="3">
        <v>0.2</v>
      </c>
      <c r="V3299" s="3">
        <v>13.701599999999988</v>
      </c>
    </row>
    <row r="3300" spans="1:22" ht="14.25" customHeight="1" x14ac:dyDescent="0.25">
      <c r="A3300" s="3">
        <v>3299</v>
      </c>
      <c r="B3300" s="3" t="s">
        <v>6519</v>
      </c>
      <c r="C3300" s="4">
        <f>YEAR(Table_1[[#This Row],[Order Date]])</f>
        <v>2014</v>
      </c>
      <c r="D3300" s="9">
        <v>41960</v>
      </c>
      <c r="E3300" s="3">
        <v>41960</v>
      </c>
      <c r="F3300" s="3" t="s">
        <v>1290</v>
      </c>
      <c r="G3300" s="3" t="s">
        <v>2976</v>
      </c>
      <c r="H3300" s="3" t="s">
        <v>2977</v>
      </c>
      <c r="I3300" s="3" t="s">
        <v>41</v>
      </c>
      <c r="J3300" s="3" t="s">
        <v>27</v>
      </c>
      <c r="K3300" s="3" t="s">
        <v>127</v>
      </c>
      <c r="L3300" s="3" t="s">
        <v>43</v>
      </c>
      <c r="M3300" s="3">
        <v>94122</v>
      </c>
      <c r="N3300" s="3" t="s">
        <v>44</v>
      </c>
      <c r="O3300" s="3" t="s">
        <v>4603</v>
      </c>
      <c r="P3300" s="3" t="s">
        <v>71</v>
      </c>
      <c r="Q3300" s="3" t="s">
        <v>682</v>
      </c>
      <c r="R3300" s="3" t="s">
        <v>4604</v>
      </c>
      <c r="S3300" s="3">
        <v>1919.9760000000001</v>
      </c>
      <c r="T3300" s="3">
        <v>3</v>
      </c>
      <c r="U3300" s="3">
        <v>0.2</v>
      </c>
      <c r="V3300" s="3">
        <v>215.99729999999977</v>
      </c>
    </row>
    <row r="3301" spans="1:22" ht="14.25" customHeight="1" x14ac:dyDescent="0.25">
      <c r="A3301" s="3">
        <v>3300</v>
      </c>
      <c r="B3301" s="3" t="s">
        <v>6520</v>
      </c>
      <c r="C3301" s="4">
        <f>YEAR(Table_1[[#This Row],[Order Date]])</f>
        <v>2011</v>
      </c>
      <c r="D3301" s="9">
        <v>40865</v>
      </c>
      <c r="E3301" s="3">
        <v>40869</v>
      </c>
      <c r="F3301" s="3" t="s">
        <v>50</v>
      </c>
      <c r="G3301" s="3" t="s">
        <v>1952</v>
      </c>
      <c r="H3301" s="3" t="s">
        <v>1953</v>
      </c>
      <c r="I3301" s="3" t="s">
        <v>26</v>
      </c>
      <c r="J3301" s="3" t="s">
        <v>27</v>
      </c>
      <c r="K3301" s="3" t="s">
        <v>146</v>
      </c>
      <c r="L3301" s="3" t="s">
        <v>147</v>
      </c>
      <c r="M3301" s="3">
        <v>19140</v>
      </c>
      <c r="N3301" s="3" t="s">
        <v>148</v>
      </c>
      <c r="O3301" s="3" t="s">
        <v>97</v>
      </c>
      <c r="P3301" s="3" t="s">
        <v>46</v>
      </c>
      <c r="Q3301" s="3" t="s">
        <v>75</v>
      </c>
      <c r="R3301" s="3" t="s">
        <v>98</v>
      </c>
      <c r="S3301" s="3">
        <v>50.997000000000007</v>
      </c>
      <c r="T3301" s="3">
        <v>1</v>
      </c>
      <c r="U3301" s="3">
        <v>0.7</v>
      </c>
      <c r="V3301" s="3">
        <v>-40.797600000000003</v>
      </c>
    </row>
    <row r="3302" spans="1:22" ht="14.25" customHeight="1" x14ac:dyDescent="0.25">
      <c r="A3302" s="3">
        <v>3301</v>
      </c>
      <c r="B3302" s="3" t="s">
        <v>6520</v>
      </c>
      <c r="C3302" s="4">
        <f>YEAR(Table_1[[#This Row],[Order Date]])</f>
        <v>2011</v>
      </c>
      <c r="D3302" s="9">
        <v>40865</v>
      </c>
      <c r="E3302" s="3">
        <v>40869</v>
      </c>
      <c r="F3302" s="3" t="s">
        <v>50</v>
      </c>
      <c r="G3302" s="3" t="s">
        <v>1952</v>
      </c>
      <c r="H3302" s="3" t="s">
        <v>1953</v>
      </c>
      <c r="I3302" s="3" t="s">
        <v>26</v>
      </c>
      <c r="J3302" s="3" t="s">
        <v>27</v>
      </c>
      <c r="K3302" s="3" t="s">
        <v>146</v>
      </c>
      <c r="L3302" s="3" t="s">
        <v>147</v>
      </c>
      <c r="M3302" s="3">
        <v>19140</v>
      </c>
      <c r="N3302" s="3" t="s">
        <v>148</v>
      </c>
      <c r="O3302" s="3" t="s">
        <v>379</v>
      </c>
      <c r="P3302" s="3" t="s">
        <v>46</v>
      </c>
      <c r="Q3302" s="3" t="s">
        <v>59</v>
      </c>
      <c r="R3302" s="3" t="s">
        <v>380</v>
      </c>
      <c r="S3302" s="3">
        <v>76.792000000000002</v>
      </c>
      <c r="T3302" s="3">
        <v>1</v>
      </c>
      <c r="U3302" s="3">
        <v>0.2</v>
      </c>
      <c r="V3302" s="3">
        <v>-16.318300000000001</v>
      </c>
    </row>
    <row r="3303" spans="1:22" ht="14.25" customHeight="1" x14ac:dyDescent="0.25">
      <c r="A3303" s="3">
        <v>3302</v>
      </c>
      <c r="B3303" s="3" t="s">
        <v>6520</v>
      </c>
      <c r="C3303" s="4">
        <f>YEAR(Table_1[[#This Row],[Order Date]])</f>
        <v>2011</v>
      </c>
      <c r="D3303" s="9">
        <v>40865</v>
      </c>
      <c r="E3303" s="3">
        <v>40869</v>
      </c>
      <c r="F3303" s="3" t="s">
        <v>50</v>
      </c>
      <c r="G3303" s="3" t="s">
        <v>1952</v>
      </c>
      <c r="H3303" s="3" t="s">
        <v>1953</v>
      </c>
      <c r="I3303" s="3" t="s">
        <v>26</v>
      </c>
      <c r="J3303" s="3" t="s">
        <v>27</v>
      </c>
      <c r="K3303" s="3" t="s">
        <v>146</v>
      </c>
      <c r="L3303" s="3" t="s">
        <v>147</v>
      </c>
      <c r="M3303" s="3">
        <v>19140</v>
      </c>
      <c r="N3303" s="3" t="s">
        <v>148</v>
      </c>
      <c r="O3303" s="3" t="s">
        <v>6521</v>
      </c>
      <c r="P3303" s="3" t="s">
        <v>71</v>
      </c>
      <c r="Q3303" s="3" t="s">
        <v>72</v>
      </c>
      <c r="R3303" s="3" t="s">
        <v>6522</v>
      </c>
      <c r="S3303" s="3">
        <v>539.96399999999994</v>
      </c>
      <c r="T3303" s="3">
        <v>6</v>
      </c>
      <c r="U3303" s="3">
        <v>0.4</v>
      </c>
      <c r="V3303" s="3">
        <v>-107.99280000000002</v>
      </c>
    </row>
    <row r="3304" spans="1:22" ht="14.25" customHeight="1" x14ac:dyDescent="0.25">
      <c r="A3304" s="3">
        <v>3303</v>
      </c>
      <c r="B3304" s="3" t="s">
        <v>6520</v>
      </c>
      <c r="C3304" s="4">
        <f>YEAR(Table_1[[#This Row],[Order Date]])</f>
        <v>2011</v>
      </c>
      <c r="D3304" s="9">
        <v>40865</v>
      </c>
      <c r="E3304" s="3">
        <v>40869</v>
      </c>
      <c r="F3304" s="3" t="s">
        <v>50</v>
      </c>
      <c r="G3304" s="3" t="s">
        <v>1952</v>
      </c>
      <c r="H3304" s="3" t="s">
        <v>1953</v>
      </c>
      <c r="I3304" s="3" t="s">
        <v>26</v>
      </c>
      <c r="J3304" s="3" t="s">
        <v>27</v>
      </c>
      <c r="K3304" s="3" t="s">
        <v>146</v>
      </c>
      <c r="L3304" s="3" t="s">
        <v>147</v>
      </c>
      <c r="M3304" s="3">
        <v>19140</v>
      </c>
      <c r="N3304" s="3" t="s">
        <v>148</v>
      </c>
      <c r="O3304" s="3" t="s">
        <v>3928</v>
      </c>
      <c r="P3304" s="3" t="s">
        <v>32</v>
      </c>
      <c r="Q3304" s="3" t="s">
        <v>65</v>
      </c>
      <c r="R3304" s="3" t="s">
        <v>5146</v>
      </c>
      <c r="S3304" s="3">
        <v>60.311999999999998</v>
      </c>
      <c r="T3304" s="3">
        <v>3</v>
      </c>
      <c r="U3304" s="3">
        <v>0.2</v>
      </c>
      <c r="V3304" s="3">
        <v>5.2773000000000003</v>
      </c>
    </row>
    <row r="3305" spans="1:22" ht="14.25" customHeight="1" x14ac:dyDescent="0.25">
      <c r="A3305" s="3">
        <v>3304</v>
      </c>
      <c r="B3305" s="3" t="s">
        <v>6520</v>
      </c>
      <c r="C3305" s="4">
        <f>YEAR(Table_1[[#This Row],[Order Date]])</f>
        <v>2011</v>
      </c>
      <c r="D3305" s="9">
        <v>40865</v>
      </c>
      <c r="E3305" s="3">
        <v>40869</v>
      </c>
      <c r="F3305" s="3" t="s">
        <v>50</v>
      </c>
      <c r="G3305" s="3" t="s">
        <v>1952</v>
      </c>
      <c r="H3305" s="3" t="s">
        <v>1953</v>
      </c>
      <c r="I3305" s="3" t="s">
        <v>26</v>
      </c>
      <c r="J3305" s="3" t="s">
        <v>27</v>
      </c>
      <c r="K3305" s="3" t="s">
        <v>146</v>
      </c>
      <c r="L3305" s="3" t="s">
        <v>147</v>
      </c>
      <c r="M3305" s="3">
        <v>19140</v>
      </c>
      <c r="N3305" s="3" t="s">
        <v>148</v>
      </c>
      <c r="O3305" s="3" t="s">
        <v>3391</v>
      </c>
      <c r="P3305" s="3" t="s">
        <v>46</v>
      </c>
      <c r="Q3305" s="3" t="s">
        <v>75</v>
      </c>
      <c r="R3305" s="3" t="s">
        <v>3392</v>
      </c>
      <c r="S3305" s="3">
        <v>1.9440000000000004</v>
      </c>
      <c r="T3305" s="3">
        <v>3</v>
      </c>
      <c r="U3305" s="3">
        <v>0.7</v>
      </c>
      <c r="V3305" s="3">
        <v>-1.4255999999999998</v>
      </c>
    </row>
    <row r="3306" spans="1:22" ht="14.25" customHeight="1" x14ac:dyDescent="0.25">
      <c r="A3306" s="3">
        <v>3305</v>
      </c>
      <c r="B3306" s="3" t="s">
        <v>6523</v>
      </c>
      <c r="C3306" s="4">
        <f>YEAR(Table_1[[#This Row],[Order Date]])</f>
        <v>2011</v>
      </c>
      <c r="D3306" s="9">
        <v>40907</v>
      </c>
      <c r="E3306" s="3">
        <v>40909</v>
      </c>
      <c r="F3306" s="3" t="s">
        <v>23</v>
      </c>
      <c r="G3306" s="3" t="s">
        <v>3427</v>
      </c>
      <c r="H3306" s="3" t="s">
        <v>3428</v>
      </c>
      <c r="I3306" s="3" t="s">
        <v>41</v>
      </c>
      <c r="J3306" s="3" t="s">
        <v>27</v>
      </c>
      <c r="K3306" s="3" t="s">
        <v>1986</v>
      </c>
      <c r="L3306" s="3" t="s">
        <v>104</v>
      </c>
      <c r="M3306" s="3">
        <v>78041</v>
      </c>
      <c r="N3306" s="3" t="s">
        <v>105</v>
      </c>
      <c r="O3306" s="3" t="s">
        <v>3483</v>
      </c>
      <c r="P3306" s="3" t="s">
        <v>46</v>
      </c>
      <c r="Q3306" s="3" t="s">
        <v>173</v>
      </c>
      <c r="R3306" s="3" t="s">
        <v>3484</v>
      </c>
      <c r="S3306" s="3">
        <v>12.984000000000002</v>
      </c>
      <c r="T3306" s="3">
        <v>3</v>
      </c>
      <c r="U3306" s="3">
        <v>0.2</v>
      </c>
      <c r="V3306" s="3">
        <v>4.7066999999999997</v>
      </c>
    </row>
    <row r="3307" spans="1:22" ht="14.25" customHeight="1" x14ac:dyDescent="0.25">
      <c r="A3307" s="3">
        <v>3306</v>
      </c>
      <c r="B3307" s="3" t="s">
        <v>6523</v>
      </c>
      <c r="C3307" s="4">
        <f>YEAR(Table_1[[#This Row],[Order Date]])</f>
        <v>2011</v>
      </c>
      <c r="D3307" s="9">
        <v>40907</v>
      </c>
      <c r="E3307" s="3">
        <v>40909</v>
      </c>
      <c r="F3307" s="3" t="s">
        <v>23</v>
      </c>
      <c r="G3307" s="3" t="s">
        <v>3427</v>
      </c>
      <c r="H3307" s="3" t="s">
        <v>3428</v>
      </c>
      <c r="I3307" s="3" t="s">
        <v>41</v>
      </c>
      <c r="J3307" s="3" t="s">
        <v>27</v>
      </c>
      <c r="K3307" s="3" t="s">
        <v>1986</v>
      </c>
      <c r="L3307" s="3" t="s">
        <v>104</v>
      </c>
      <c r="M3307" s="3">
        <v>78041</v>
      </c>
      <c r="N3307" s="3" t="s">
        <v>105</v>
      </c>
      <c r="O3307" s="3" t="s">
        <v>4964</v>
      </c>
      <c r="P3307" s="3" t="s">
        <v>71</v>
      </c>
      <c r="Q3307" s="3" t="s">
        <v>72</v>
      </c>
      <c r="R3307" s="3" t="s">
        <v>4965</v>
      </c>
      <c r="S3307" s="3">
        <v>217.58400000000003</v>
      </c>
      <c r="T3307" s="3">
        <v>2</v>
      </c>
      <c r="U3307" s="3">
        <v>0.2</v>
      </c>
      <c r="V3307" s="3">
        <v>19.03860000000001</v>
      </c>
    </row>
    <row r="3308" spans="1:22" ht="14.25" customHeight="1" x14ac:dyDescent="0.25">
      <c r="A3308" s="3">
        <v>3307</v>
      </c>
      <c r="B3308" s="3" t="s">
        <v>6523</v>
      </c>
      <c r="C3308" s="4">
        <f>YEAR(Table_1[[#This Row],[Order Date]])</f>
        <v>2011</v>
      </c>
      <c r="D3308" s="9">
        <v>40907</v>
      </c>
      <c r="E3308" s="3">
        <v>40909</v>
      </c>
      <c r="F3308" s="3" t="s">
        <v>23</v>
      </c>
      <c r="G3308" s="3" t="s">
        <v>3427</v>
      </c>
      <c r="H3308" s="3" t="s">
        <v>3428</v>
      </c>
      <c r="I3308" s="3" t="s">
        <v>41</v>
      </c>
      <c r="J3308" s="3" t="s">
        <v>27</v>
      </c>
      <c r="K3308" s="3" t="s">
        <v>1986</v>
      </c>
      <c r="L3308" s="3" t="s">
        <v>104</v>
      </c>
      <c r="M3308" s="3">
        <v>78041</v>
      </c>
      <c r="N3308" s="3" t="s">
        <v>105</v>
      </c>
      <c r="O3308" s="3" t="s">
        <v>3208</v>
      </c>
      <c r="P3308" s="3" t="s">
        <v>71</v>
      </c>
      <c r="Q3308" s="3" t="s">
        <v>72</v>
      </c>
      <c r="R3308" s="3" t="s">
        <v>3209</v>
      </c>
      <c r="S3308" s="3">
        <v>328.77600000000007</v>
      </c>
      <c r="T3308" s="3">
        <v>3</v>
      </c>
      <c r="U3308" s="3">
        <v>0.2</v>
      </c>
      <c r="V3308" s="3">
        <v>28.767899999999997</v>
      </c>
    </row>
    <row r="3309" spans="1:22" ht="14.25" customHeight="1" x14ac:dyDescent="0.25">
      <c r="A3309" s="3">
        <v>3308</v>
      </c>
      <c r="B3309" s="3" t="s">
        <v>6523</v>
      </c>
      <c r="C3309" s="4">
        <f>YEAR(Table_1[[#This Row],[Order Date]])</f>
        <v>2011</v>
      </c>
      <c r="D3309" s="9">
        <v>40907</v>
      </c>
      <c r="E3309" s="3">
        <v>40909</v>
      </c>
      <c r="F3309" s="3" t="s">
        <v>23</v>
      </c>
      <c r="G3309" s="3" t="s">
        <v>3427</v>
      </c>
      <c r="H3309" s="3" t="s">
        <v>3428</v>
      </c>
      <c r="I3309" s="3" t="s">
        <v>41</v>
      </c>
      <c r="J3309" s="3" t="s">
        <v>27</v>
      </c>
      <c r="K3309" s="3" t="s">
        <v>1986</v>
      </c>
      <c r="L3309" s="3" t="s">
        <v>104</v>
      </c>
      <c r="M3309" s="3">
        <v>78041</v>
      </c>
      <c r="N3309" s="3" t="s">
        <v>105</v>
      </c>
      <c r="O3309" s="3" t="s">
        <v>1253</v>
      </c>
      <c r="P3309" s="3" t="s">
        <v>46</v>
      </c>
      <c r="Q3309" s="3" t="s">
        <v>75</v>
      </c>
      <c r="R3309" s="3" t="s">
        <v>1254</v>
      </c>
      <c r="S3309" s="3">
        <v>2.2859999999999996</v>
      </c>
      <c r="T3309" s="3">
        <v>3</v>
      </c>
      <c r="U3309" s="3">
        <v>0.8</v>
      </c>
      <c r="V3309" s="3">
        <v>-3.6576000000000004</v>
      </c>
    </row>
    <row r="3310" spans="1:22" ht="14.25" customHeight="1" x14ac:dyDescent="0.25">
      <c r="A3310" s="3">
        <v>3309</v>
      </c>
      <c r="B3310" s="3" t="s">
        <v>6523</v>
      </c>
      <c r="C3310" s="4">
        <f>YEAR(Table_1[[#This Row],[Order Date]])</f>
        <v>2011</v>
      </c>
      <c r="D3310" s="9">
        <v>40907</v>
      </c>
      <c r="E3310" s="3">
        <v>40909</v>
      </c>
      <c r="F3310" s="3" t="s">
        <v>23</v>
      </c>
      <c r="G3310" s="3" t="s">
        <v>3427</v>
      </c>
      <c r="H3310" s="3" t="s">
        <v>3428</v>
      </c>
      <c r="I3310" s="3" t="s">
        <v>41</v>
      </c>
      <c r="J3310" s="3" t="s">
        <v>27</v>
      </c>
      <c r="K3310" s="3" t="s">
        <v>1986</v>
      </c>
      <c r="L3310" s="3" t="s">
        <v>104</v>
      </c>
      <c r="M3310" s="3">
        <v>78041</v>
      </c>
      <c r="N3310" s="3" t="s">
        <v>105</v>
      </c>
      <c r="O3310" s="3" t="s">
        <v>1018</v>
      </c>
      <c r="P3310" s="3" t="s">
        <v>71</v>
      </c>
      <c r="Q3310" s="3" t="s">
        <v>161</v>
      </c>
      <c r="R3310" s="3" t="s">
        <v>1019</v>
      </c>
      <c r="S3310" s="3">
        <v>47.984000000000002</v>
      </c>
      <c r="T3310" s="3">
        <v>2</v>
      </c>
      <c r="U3310" s="3">
        <v>0.2</v>
      </c>
      <c r="V3310" s="3">
        <v>14.395200000000004</v>
      </c>
    </row>
    <row r="3311" spans="1:22" ht="14.25" customHeight="1" x14ac:dyDescent="0.25">
      <c r="A3311" s="3">
        <v>3310</v>
      </c>
      <c r="B3311" s="3" t="s">
        <v>6524</v>
      </c>
      <c r="C3311" s="4">
        <f>YEAR(Table_1[[#This Row],[Order Date]])</f>
        <v>2012</v>
      </c>
      <c r="D3311" s="9">
        <v>41218</v>
      </c>
      <c r="E3311" s="3">
        <v>41224</v>
      </c>
      <c r="F3311" s="3" t="s">
        <v>50</v>
      </c>
      <c r="G3311" s="3" t="s">
        <v>2219</v>
      </c>
      <c r="H3311" s="3" t="s">
        <v>2220</v>
      </c>
      <c r="I3311" s="3" t="s">
        <v>41</v>
      </c>
      <c r="J3311" s="3" t="s">
        <v>27</v>
      </c>
      <c r="K3311" s="3" t="s">
        <v>266</v>
      </c>
      <c r="L3311" s="3" t="s">
        <v>267</v>
      </c>
      <c r="M3311" s="3">
        <v>10009</v>
      </c>
      <c r="N3311" s="3" t="s">
        <v>148</v>
      </c>
      <c r="O3311" s="3" t="s">
        <v>4315</v>
      </c>
      <c r="P3311" s="3" t="s">
        <v>46</v>
      </c>
      <c r="Q3311" s="3" t="s">
        <v>75</v>
      </c>
      <c r="R3311" s="3" t="s">
        <v>4316</v>
      </c>
      <c r="S3311" s="3">
        <v>25.344000000000001</v>
      </c>
      <c r="T3311" s="3">
        <v>6</v>
      </c>
      <c r="U3311" s="3">
        <v>0.2</v>
      </c>
      <c r="V3311" s="3">
        <v>8.8704000000000018</v>
      </c>
    </row>
    <row r="3312" spans="1:22" ht="14.25" customHeight="1" x14ac:dyDescent="0.25">
      <c r="A3312" s="3">
        <v>3311</v>
      </c>
      <c r="B3312" s="3" t="s">
        <v>6525</v>
      </c>
      <c r="C3312" s="4">
        <f>YEAR(Table_1[[#This Row],[Order Date]])</f>
        <v>2013</v>
      </c>
      <c r="D3312" s="9">
        <v>41535</v>
      </c>
      <c r="E3312" s="3">
        <v>41540</v>
      </c>
      <c r="F3312" s="3" t="s">
        <v>50</v>
      </c>
      <c r="G3312" s="3" t="s">
        <v>4876</v>
      </c>
      <c r="H3312" s="3" t="s">
        <v>4877</v>
      </c>
      <c r="I3312" s="3" t="s">
        <v>26</v>
      </c>
      <c r="J3312" s="3" t="s">
        <v>27</v>
      </c>
      <c r="K3312" s="3" t="s">
        <v>266</v>
      </c>
      <c r="L3312" s="3" t="s">
        <v>267</v>
      </c>
      <c r="M3312" s="3">
        <v>10035</v>
      </c>
      <c r="N3312" s="3" t="s">
        <v>148</v>
      </c>
      <c r="O3312" s="3" t="s">
        <v>3567</v>
      </c>
      <c r="P3312" s="3" t="s">
        <v>46</v>
      </c>
      <c r="Q3312" s="3" t="s">
        <v>75</v>
      </c>
      <c r="R3312" s="3" t="s">
        <v>3568</v>
      </c>
      <c r="S3312" s="3">
        <v>232.40000000000003</v>
      </c>
      <c r="T3312" s="3">
        <v>5</v>
      </c>
      <c r="U3312" s="3">
        <v>0.2</v>
      </c>
      <c r="V3312" s="3">
        <v>78.434999999999988</v>
      </c>
    </row>
    <row r="3313" spans="1:22" ht="14.25" customHeight="1" x14ac:dyDescent="0.25">
      <c r="A3313" s="3">
        <v>3312</v>
      </c>
      <c r="B3313" s="3" t="s">
        <v>6526</v>
      </c>
      <c r="C3313" s="4">
        <f>YEAR(Table_1[[#This Row],[Order Date]])</f>
        <v>2013</v>
      </c>
      <c r="D3313" s="9">
        <v>41354</v>
      </c>
      <c r="E3313" s="3">
        <v>41359</v>
      </c>
      <c r="F3313" s="3" t="s">
        <v>23</v>
      </c>
      <c r="G3313" s="3" t="s">
        <v>6420</v>
      </c>
      <c r="H3313" s="3" t="s">
        <v>6421</v>
      </c>
      <c r="I3313" s="3" t="s">
        <v>41</v>
      </c>
      <c r="J3313" s="3" t="s">
        <v>27</v>
      </c>
      <c r="K3313" s="3" t="s">
        <v>3482</v>
      </c>
      <c r="L3313" s="3" t="s">
        <v>1487</v>
      </c>
      <c r="M3313" s="3">
        <v>39503</v>
      </c>
      <c r="N3313" s="3" t="s">
        <v>30</v>
      </c>
      <c r="O3313" s="3" t="s">
        <v>3469</v>
      </c>
      <c r="P3313" s="3" t="s">
        <v>32</v>
      </c>
      <c r="Q3313" s="3" t="s">
        <v>65</v>
      </c>
      <c r="R3313" s="3" t="s">
        <v>3470</v>
      </c>
      <c r="S3313" s="3">
        <v>86.45</v>
      </c>
      <c r="T3313" s="3">
        <v>7</v>
      </c>
      <c r="U3313" s="3">
        <v>0</v>
      </c>
      <c r="V3313" s="3">
        <v>38.038000000000004</v>
      </c>
    </row>
    <row r="3314" spans="1:22" ht="14.25" customHeight="1" x14ac:dyDescent="0.25">
      <c r="A3314" s="3">
        <v>3313</v>
      </c>
      <c r="B3314" s="3" t="s">
        <v>6527</v>
      </c>
      <c r="C3314" s="4">
        <f>YEAR(Table_1[[#This Row],[Order Date]])</f>
        <v>2011</v>
      </c>
      <c r="D3314" s="9">
        <v>40813</v>
      </c>
      <c r="E3314" s="3">
        <v>40817</v>
      </c>
      <c r="F3314" s="3" t="s">
        <v>50</v>
      </c>
      <c r="G3314" s="3" t="s">
        <v>4319</v>
      </c>
      <c r="H3314" s="3" t="s">
        <v>4320</v>
      </c>
      <c r="I3314" s="3" t="s">
        <v>26</v>
      </c>
      <c r="J3314" s="3" t="s">
        <v>27</v>
      </c>
      <c r="K3314" s="3" t="s">
        <v>947</v>
      </c>
      <c r="L3314" s="3" t="s">
        <v>43</v>
      </c>
      <c r="M3314" s="3">
        <v>92037</v>
      </c>
      <c r="N3314" s="3" t="s">
        <v>44</v>
      </c>
      <c r="O3314" s="3" t="s">
        <v>1164</v>
      </c>
      <c r="P3314" s="3" t="s">
        <v>32</v>
      </c>
      <c r="Q3314" s="3" t="s">
        <v>36</v>
      </c>
      <c r="R3314" s="3" t="s">
        <v>1165</v>
      </c>
      <c r="S3314" s="3">
        <v>603.91999999999996</v>
      </c>
      <c r="T3314" s="3">
        <v>5</v>
      </c>
      <c r="U3314" s="3">
        <v>0.2</v>
      </c>
      <c r="V3314" s="3">
        <v>45.294000000000011</v>
      </c>
    </row>
    <row r="3315" spans="1:22" ht="14.25" customHeight="1" x14ac:dyDescent="0.25">
      <c r="A3315" s="3">
        <v>3314</v>
      </c>
      <c r="B3315" s="3" t="s">
        <v>6527</v>
      </c>
      <c r="C3315" s="4">
        <f>YEAR(Table_1[[#This Row],[Order Date]])</f>
        <v>2011</v>
      </c>
      <c r="D3315" s="9">
        <v>40813</v>
      </c>
      <c r="E3315" s="3">
        <v>40817</v>
      </c>
      <c r="F3315" s="3" t="s">
        <v>50</v>
      </c>
      <c r="G3315" s="3" t="s">
        <v>4319</v>
      </c>
      <c r="H3315" s="3" t="s">
        <v>4320</v>
      </c>
      <c r="I3315" s="3" t="s">
        <v>26</v>
      </c>
      <c r="J3315" s="3" t="s">
        <v>27</v>
      </c>
      <c r="K3315" s="3" t="s">
        <v>947</v>
      </c>
      <c r="L3315" s="3" t="s">
        <v>43</v>
      </c>
      <c r="M3315" s="3">
        <v>92037</v>
      </c>
      <c r="N3315" s="3" t="s">
        <v>44</v>
      </c>
      <c r="O3315" s="3" t="s">
        <v>4500</v>
      </c>
      <c r="P3315" s="3" t="s">
        <v>46</v>
      </c>
      <c r="Q3315" s="3" t="s">
        <v>90</v>
      </c>
      <c r="R3315" s="3" t="s">
        <v>4501</v>
      </c>
      <c r="S3315" s="3">
        <v>81.98</v>
      </c>
      <c r="T3315" s="3">
        <v>2</v>
      </c>
      <c r="U3315" s="3">
        <v>0</v>
      </c>
      <c r="V3315" s="3">
        <v>40.170200000000001</v>
      </c>
    </row>
    <row r="3316" spans="1:22" ht="14.25" customHeight="1" x14ac:dyDescent="0.25">
      <c r="A3316" s="3">
        <v>3315</v>
      </c>
      <c r="B3316" s="3" t="s">
        <v>6528</v>
      </c>
      <c r="C3316" s="4">
        <f>YEAR(Table_1[[#This Row],[Order Date]])</f>
        <v>2014</v>
      </c>
      <c r="D3316" s="9">
        <v>41998</v>
      </c>
      <c r="E3316" s="3">
        <v>42002</v>
      </c>
      <c r="F3316" s="3" t="s">
        <v>50</v>
      </c>
      <c r="G3316" s="3" t="s">
        <v>5793</v>
      </c>
      <c r="H3316" s="3" t="s">
        <v>5794</v>
      </c>
      <c r="I3316" s="3" t="s">
        <v>26</v>
      </c>
      <c r="J3316" s="3" t="s">
        <v>27</v>
      </c>
      <c r="K3316" s="3" t="s">
        <v>2343</v>
      </c>
      <c r="L3316" s="3" t="s">
        <v>267</v>
      </c>
      <c r="M3316" s="3">
        <v>11572</v>
      </c>
      <c r="N3316" s="3" t="s">
        <v>148</v>
      </c>
      <c r="O3316" s="3" t="s">
        <v>1164</v>
      </c>
      <c r="P3316" s="3" t="s">
        <v>32</v>
      </c>
      <c r="Q3316" s="3" t="s">
        <v>36</v>
      </c>
      <c r="R3316" s="3" t="s">
        <v>1165</v>
      </c>
      <c r="S3316" s="3">
        <v>271.76400000000001</v>
      </c>
      <c r="T3316" s="3">
        <v>2</v>
      </c>
      <c r="U3316" s="3">
        <v>0.1</v>
      </c>
      <c r="V3316" s="3">
        <v>48.313600000000008</v>
      </c>
    </row>
    <row r="3317" spans="1:22" ht="14.25" customHeight="1" x14ac:dyDescent="0.25">
      <c r="A3317" s="3">
        <v>3316</v>
      </c>
      <c r="B3317" s="3" t="s">
        <v>6528</v>
      </c>
      <c r="C3317" s="4">
        <f>YEAR(Table_1[[#This Row],[Order Date]])</f>
        <v>2014</v>
      </c>
      <c r="D3317" s="9">
        <v>41998</v>
      </c>
      <c r="E3317" s="3">
        <v>42002</v>
      </c>
      <c r="F3317" s="3" t="s">
        <v>50</v>
      </c>
      <c r="G3317" s="3" t="s">
        <v>5793</v>
      </c>
      <c r="H3317" s="3" t="s">
        <v>5794</v>
      </c>
      <c r="I3317" s="3" t="s">
        <v>26</v>
      </c>
      <c r="J3317" s="3" t="s">
        <v>27</v>
      </c>
      <c r="K3317" s="3" t="s">
        <v>2343</v>
      </c>
      <c r="L3317" s="3" t="s">
        <v>267</v>
      </c>
      <c r="M3317" s="3">
        <v>11572</v>
      </c>
      <c r="N3317" s="3" t="s">
        <v>148</v>
      </c>
      <c r="O3317" s="3" t="s">
        <v>4474</v>
      </c>
      <c r="P3317" s="3" t="s">
        <v>46</v>
      </c>
      <c r="Q3317" s="3" t="s">
        <v>75</v>
      </c>
      <c r="R3317" s="3" t="s">
        <v>4475</v>
      </c>
      <c r="S3317" s="3">
        <v>14.376000000000001</v>
      </c>
      <c r="T3317" s="3">
        <v>3</v>
      </c>
      <c r="U3317" s="3">
        <v>0.2</v>
      </c>
      <c r="V3317" s="3">
        <v>4.8518999999999997</v>
      </c>
    </row>
    <row r="3318" spans="1:22" ht="14.25" customHeight="1" x14ac:dyDescent="0.25">
      <c r="A3318" s="3">
        <v>3317</v>
      </c>
      <c r="B3318" s="3" t="s">
        <v>6529</v>
      </c>
      <c r="C3318" s="4">
        <f>YEAR(Table_1[[#This Row],[Order Date]])</f>
        <v>2014</v>
      </c>
      <c r="D3318" s="9">
        <v>41954</v>
      </c>
      <c r="E3318" s="3">
        <v>41959</v>
      </c>
      <c r="F3318" s="3" t="s">
        <v>23</v>
      </c>
      <c r="G3318" s="3" t="s">
        <v>4136</v>
      </c>
      <c r="H3318" s="3" t="s">
        <v>4137</v>
      </c>
      <c r="I3318" s="3" t="s">
        <v>41</v>
      </c>
      <c r="J3318" s="3" t="s">
        <v>27</v>
      </c>
      <c r="K3318" s="3" t="s">
        <v>2891</v>
      </c>
      <c r="L3318" s="3" t="s">
        <v>104</v>
      </c>
      <c r="M3318" s="3">
        <v>78664</v>
      </c>
      <c r="N3318" s="3" t="s">
        <v>105</v>
      </c>
      <c r="O3318" s="3" t="s">
        <v>5344</v>
      </c>
      <c r="P3318" s="3" t="s">
        <v>32</v>
      </c>
      <c r="Q3318" s="3" t="s">
        <v>65</v>
      </c>
      <c r="R3318" s="3" t="s">
        <v>5345</v>
      </c>
      <c r="S3318" s="3">
        <v>341.96</v>
      </c>
      <c r="T3318" s="3">
        <v>5</v>
      </c>
      <c r="U3318" s="3">
        <v>0.6</v>
      </c>
      <c r="V3318" s="3">
        <v>-427.45000000000005</v>
      </c>
    </row>
    <row r="3319" spans="1:22" ht="14.25" customHeight="1" x14ac:dyDescent="0.25">
      <c r="A3319" s="3">
        <v>3318</v>
      </c>
      <c r="B3319" s="3" t="s">
        <v>6530</v>
      </c>
      <c r="C3319" s="4">
        <f>YEAR(Table_1[[#This Row],[Order Date]])</f>
        <v>2012</v>
      </c>
      <c r="D3319" s="9">
        <v>41163</v>
      </c>
      <c r="E3319" s="3">
        <v>41167</v>
      </c>
      <c r="F3319" s="3" t="s">
        <v>50</v>
      </c>
      <c r="G3319" s="3" t="s">
        <v>519</v>
      </c>
      <c r="H3319" s="3" t="s">
        <v>520</v>
      </c>
      <c r="I3319" s="3" t="s">
        <v>26</v>
      </c>
      <c r="J3319" s="3" t="s">
        <v>27</v>
      </c>
      <c r="K3319" s="3" t="s">
        <v>775</v>
      </c>
      <c r="L3319" s="3" t="s">
        <v>43</v>
      </c>
      <c r="M3319" s="3">
        <v>92374</v>
      </c>
      <c r="N3319" s="3" t="s">
        <v>44</v>
      </c>
      <c r="O3319" s="3" t="s">
        <v>2445</v>
      </c>
      <c r="P3319" s="3" t="s">
        <v>46</v>
      </c>
      <c r="Q3319" s="3" t="s">
        <v>68</v>
      </c>
      <c r="R3319" s="3" t="s">
        <v>2446</v>
      </c>
      <c r="S3319" s="3">
        <v>181.35</v>
      </c>
      <c r="T3319" s="3">
        <v>9</v>
      </c>
      <c r="U3319" s="3">
        <v>0</v>
      </c>
      <c r="V3319" s="3">
        <v>48.964500000000001</v>
      </c>
    </row>
    <row r="3320" spans="1:22" ht="14.25" customHeight="1" x14ac:dyDescent="0.25">
      <c r="A3320" s="3">
        <v>3319</v>
      </c>
      <c r="B3320" s="3" t="s">
        <v>6530</v>
      </c>
      <c r="C3320" s="4">
        <f>YEAR(Table_1[[#This Row],[Order Date]])</f>
        <v>2012</v>
      </c>
      <c r="D3320" s="9">
        <v>41163</v>
      </c>
      <c r="E3320" s="3">
        <v>41167</v>
      </c>
      <c r="F3320" s="3" t="s">
        <v>50</v>
      </c>
      <c r="G3320" s="3" t="s">
        <v>519</v>
      </c>
      <c r="H3320" s="3" t="s">
        <v>520</v>
      </c>
      <c r="I3320" s="3" t="s">
        <v>26</v>
      </c>
      <c r="J3320" s="3" t="s">
        <v>27</v>
      </c>
      <c r="K3320" s="3" t="s">
        <v>775</v>
      </c>
      <c r="L3320" s="3" t="s">
        <v>43</v>
      </c>
      <c r="M3320" s="3">
        <v>92374</v>
      </c>
      <c r="N3320" s="3" t="s">
        <v>44</v>
      </c>
      <c r="O3320" s="3" t="s">
        <v>4757</v>
      </c>
      <c r="P3320" s="3" t="s">
        <v>46</v>
      </c>
      <c r="Q3320" s="3" t="s">
        <v>47</v>
      </c>
      <c r="R3320" s="3" t="s">
        <v>4758</v>
      </c>
      <c r="S3320" s="3">
        <v>8.64</v>
      </c>
      <c r="T3320" s="3">
        <v>3</v>
      </c>
      <c r="U3320" s="3">
        <v>0</v>
      </c>
      <c r="V3320" s="3">
        <v>4.2336</v>
      </c>
    </row>
    <row r="3321" spans="1:22" ht="14.25" customHeight="1" x14ac:dyDescent="0.25">
      <c r="A3321" s="3">
        <v>3320</v>
      </c>
      <c r="B3321" s="3" t="s">
        <v>6531</v>
      </c>
      <c r="C3321" s="4">
        <f>YEAR(Table_1[[#This Row],[Order Date]])</f>
        <v>2011</v>
      </c>
      <c r="D3321" s="9">
        <v>40897</v>
      </c>
      <c r="E3321" s="3">
        <v>40902</v>
      </c>
      <c r="F3321" s="3" t="s">
        <v>50</v>
      </c>
      <c r="G3321" s="3" t="s">
        <v>6532</v>
      </c>
      <c r="H3321" s="3" t="s">
        <v>6533</v>
      </c>
      <c r="I3321" s="3" t="s">
        <v>26</v>
      </c>
      <c r="J3321" s="3" t="s">
        <v>27</v>
      </c>
      <c r="K3321" s="3" t="s">
        <v>382</v>
      </c>
      <c r="L3321" s="3" t="s">
        <v>335</v>
      </c>
      <c r="M3321" s="3">
        <v>38401</v>
      </c>
      <c r="N3321" s="3" t="s">
        <v>30</v>
      </c>
      <c r="O3321" s="3" t="s">
        <v>4109</v>
      </c>
      <c r="P3321" s="3" t="s">
        <v>46</v>
      </c>
      <c r="Q3321" s="3" t="s">
        <v>78</v>
      </c>
      <c r="R3321" s="3" t="s">
        <v>4110</v>
      </c>
      <c r="S3321" s="3">
        <v>43.512</v>
      </c>
      <c r="T3321" s="3">
        <v>7</v>
      </c>
      <c r="U3321" s="3">
        <v>0.2</v>
      </c>
      <c r="V3321" s="3">
        <v>3.8073000000000015</v>
      </c>
    </row>
    <row r="3322" spans="1:22" ht="14.25" customHeight="1" x14ac:dyDescent="0.25">
      <c r="A3322" s="3">
        <v>3321</v>
      </c>
      <c r="B3322" s="3" t="s">
        <v>6531</v>
      </c>
      <c r="C3322" s="4">
        <f>YEAR(Table_1[[#This Row],[Order Date]])</f>
        <v>2011</v>
      </c>
      <c r="D3322" s="9">
        <v>40897</v>
      </c>
      <c r="E3322" s="3">
        <v>40902</v>
      </c>
      <c r="F3322" s="3" t="s">
        <v>50</v>
      </c>
      <c r="G3322" s="3" t="s">
        <v>6532</v>
      </c>
      <c r="H3322" s="3" t="s">
        <v>6533</v>
      </c>
      <c r="I3322" s="3" t="s">
        <v>26</v>
      </c>
      <c r="J3322" s="3" t="s">
        <v>27</v>
      </c>
      <c r="K3322" s="3" t="s">
        <v>382</v>
      </c>
      <c r="L3322" s="3" t="s">
        <v>335</v>
      </c>
      <c r="M3322" s="3">
        <v>38401</v>
      </c>
      <c r="N3322" s="3" t="s">
        <v>30</v>
      </c>
      <c r="O3322" s="3" t="s">
        <v>686</v>
      </c>
      <c r="P3322" s="3" t="s">
        <v>32</v>
      </c>
      <c r="Q3322" s="3" t="s">
        <v>36</v>
      </c>
      <c r="R3322" s="3" t="s">
        <v>687</v>
      </c>
      <c r="S3322" s="3">
        <v>662.88</v>
      </c>
      <c r="T3322" s="3">
        <v>3</v>
      </c>
      <c r="U3322" s="3">
        <v>0.2</v>
      </c>
      <c r="V3322" s="3">
        <v>74.573999999999955</v>
      </c>
    </row>
    <row r="3323" spans="1:22" ht="14.25" customHeight="1" x14ac:dyDescent="0.25">
      <c r="A3323" s="3">
        <v>3322</v>
      </c>
      <c r="B3323" s="3" t="s">
        <v>6531</v>
      </c>
      <c r="C3323" s="4">
        <f>YEAR(Table_1[[#This Row],[Order Date]])</f>
        <v>2011</v>
      </c>
      <c r="D3323" s="9">
        <v>40897</v>
      </c>
      <c r="E3323" s="3">
        <v>40902</v>
      </c>
      <c r="F3323" s="3" t="s">
        <v>50</v>
      </c>
      <c r="G3323" s="3" t="s">
        <v>6532</v>
      </c>
      <c r="H3323" s="3" t="s">
        <v>6533</v>
      </c>
      <c r="I3323" s="3" t="s">
        <v>26</v>
      </c>
      <c r="J3323" s="3" t="s">
        <v>27</v>
      </c>
      <c r="K3323" s="3" t="s">
        <v>382</v>
      </c>
      <c r="L3323" s="3" t="s">
        <v>335</v>
      </c>
      <c r="M3323" s="3">
        <v>38401</v>
      </c>
      <c r="N3323" s="3" t="s">
        <v>30</v>
      </c>
      <c r="O3323" s="3" t="s">
        <v>4284</v>
      </c>
      <c r="P3323" s="3" t="s">
        <v>46</v>
      </c>
      <c r="Q3323" s="3" t="s">
        <v>90</v>
      </c>
      <c r="R3323" s="3" t="s">
        <v>4285</v>
      </c>
      <c r="S3323" s="3">
        <v>25.920000000000005</v>
      </c>
      <c r="T3323" s="3">
        <v>5</v>
      </c>
      <c r="U3323" s="3">
        <v>0.2</v>
      </c>
      <c r="V3323" s="3">
        <v>9.0719999999999992</v>
      </c>
    </row>
    <row r="3324" spans="1:22" ht="14.25" customHeight="1" x14ac:dyDescent="0.25">
      <c r="A3324" s="3">
        <v>3323</v>
      </c>
      <c r="B3324" s="3" t="s">
        <v>6534</v>
      </c>
      <c r="C3324" s="4">
        <f>YEAR(Table_1[[#This Row],[Order Date]])</f>
        <v>2012</v>
      </c>
      <c r="D3324" s="9">
        <v>41113</v>
      </c>
      <c r="E3324" s="3">
        <v>41117</v>
      </c>
      <c r="F3324" s="3" t="s">
        <v>50</v>
      </c>
      <c r="G3324" s="3" t="s">
        <v>2284</v>
      </c>
      <c r="H3324" s="3" t="s">
        <v>2285</v>
      </c>
      <c r="I3324" s="3" t="s">
        <v>102</v>
      </c>
      <c r="J3324" s="3" t="s">
        <v>27</v>
      </c>
      <c r="K3324" s="3" t="s">
        <v>266</v>
      </c>
      <c r="L3324" s="3" t="s">
        <v>267</v>
      </c>
      <c r="M3324" s="3">
        <v>10009</v>
      </c>
      <c r="N3324" s="3" t="s">
        <v>148</v>
      </c>
      <c r="O3324" s="3" t="s">
        <v>77</v>
      </c>
      <c r="P3324" s="3" t="s">
        <v>46</v>
      </c>
      <c r="Q3324" s="3" t="s">
        <v>78</v>
      </c>
      <c r="R3324" s="3" t="s">
        <v>79</v>
      </c>
      <c r="S3324" s="3">
        <v>68.94</v>
      </c>
      <c r="T3324" s="3">
        <v>3</v>
      </c>
      <c r="U3324" s="3">
        <v>0</v>
      </c>
      <c r="V3324" s="3">
        <v>20.681999999999995</v>
      </c>
    </row>
    <row r="3325" spans="1:22" ht="14.25" customHeight="1" x14ac:dyDescent="0.25">
      <c r="A3325" s="3">
        <v>3324</v>
      </c>
      <c r="B3325" s="3" t="s">
        <v>6534</v>
      </c>
      <c r="C3325" s="4">
        <f>YEAR(Table_1[[#This Row],[Order Date]])</f>
        <v>2012</v>
      </c>
      <c r="D3325" s="9">
        <v>41113</v>
      </c>
      <c r="E3325" s="3">
        <v>41117</v>
      </c>
      <c r="F3325" s="3" t="s">
        <v>50</v>
      </c>
      <c r="G3325" s="3" t="s">
        <v>2284</v>
      </c>
      <c r="H3325" s="3" t="s">
        <v>2285</v>
      </c>
      <c r="I3325" s="3" t="s">
        <v>102</v>
      </c>
      <c r="J3325" s="3" t="s">
        <v>27</v>
      </c>
      <c r="K3325" s="3" t="s">
        <v>266</v>
      </c>
      <c r="L3325" s="3" t="s">
        <v>267</v>
      </c>
      <c r="M3325" s="3">
        <v>10009</v>
      </c>
      <c r="N3325" s="3" t="s">
        <v>148</v>
      </c>
      <c r="O3325" s="3" t="s">
        <v>2307</v>
      </c>
      <c r="P3325" s="3" t="s">
        <v>32</v>
      </c>
      <c r="Q3325" s="3" t="s">
        <v>65</v>
      </c>
      <c r="R3325" s="3" t="s">
        <v>2308</v>
      </c>
      <c r="S3325" s="3">
        <v>128.82</v>
      </c>
      <c r="T3325" s="3">
        <v>3</v>
      </c>
      <c r="U3325" s="3">
        <v>0</v>
      </c>
      <c r="V3325" s="3">
        <v>50.239800000000002</v>
      </c>
    </row>
    <row r="3326" spans="1:22" ht="14.25" customHeight="1" x14ac:dyDescent="0.25">
      <c r="A3326" s="3">
        <v>3325</v>
      </c>
      <c r="B3326" s="3" t="s">
        <v>6535</v>
      </c>
      <c r="C3326" s="4">
        <f>YEAR(Table_1[[#This Row],[Order Date]])</f>
        <v>2011</v>
      </c>
      <c r="D3326" s="9">
        <v>40858</v>
      </c>
      <c r="E3326" s="3">
        <v>40862</v>
      </c>
      <c r="F3326" s="3" t="s">
        <v>50</v>
      </c>
      <c r="G3326" s="3" t="s">
        <v>316</v>
      </c>
      <c r="H3326" s="3" t="s">
        <v>317</v>
      </c>
      <c r="I3326" s="3" t="s">
        <v>26</v>
      </c>
      <c r="J3326" s="3" t="s">
        <v>27</v>
      </c>
      <c r="K3326" s="3" t="s">
        <v>184</v>
      </c>
      <c r="L3326" s="3" t="s">
        <v>104</v>
      </c>
      <c r="M3326" s="3">
        <v>77095</v>
      </c>
      <c r="N3326" s="3" t="s">
        <v>105</v>
      </c>
      <c r="O3326" s="3" t="s">
        <v>4718</v>
      </c>
      <c r="P3326" s="3" t="s">
        <v>46</v>
      </c>
      <c r="Q3326" s="3" t="s">
        <v>75</v>
      </c>
      <c r="R3326" s="3" t="s">
        <v>4719</v>
      </c>
      <c r="S3326" s="3">
        <v>896.98999999999978</v>
      </c>
      <c r="T3326" s="3">
        <v>5</v>
      </c>
      <c r="U3326" s="3">
        <v>0.8</v>
      </c>
      <c r="V3326" s="3">
        <v>-1480.0335000000009</v>
      </c>
    </row>
    <row r="3327" spans="1:22" ht="14.25" customHeight="1" x14ac:dyDescent="0.25">
      <c r="A3327" s="3">
        <v>3326</v>
      </c>
      <c r="B3327" s="3" t="s">
        <v>6535</v>
      </c>
      <c r="C3327" s="4">
        <f>YEAR(Table_1[[#This Row],[Order Date]])</f>
        <v>2011</v>
      </c>
      <c r="D3327" s="9">
        <v>40858</v>
      </c>
      <c r="E3327" s="3">
        <v>40862</v>
      </c>
      <c r="F3327" s="3" t="s">
        <v>50</v>
      </c>
      <c r="G3327" s="3" t="s">
        <v>316</v>
      </c>
      <c r="H3327" s="3" t="s">
        <v>317</v>
      </c>
      <c r="I3327" s="3" t="s">
        <v>26</v>
      </c>
      <c r="J3327" s="3" t="s">
        <v>27</v>
      </c>
      <c r="K3327" s="3" t="s">
        <v>184</v>
      </c>
      <c r="L3327" s="3" t="s">
        <v>104</v>
      </c>
      <c r="M3327" s="3">
        <v>77095</v>
      </c>
      <c r="N3327" s="3" t="s">
        <v>105</v>
      </c>
      <c r="O3327" s="3" t="s">
        <v>6316</v>
      </c>
      <c r="P3327" s="3" t="s">
        <v>46</v>
      </c>
      <c r="Q3327" s="3" t="s">
        <v>75</v>
      </c>
      <c r="R3327" s="3" t="s">
        <v>6317</v>
      </c>
      <c r="S3327" s="3">
        <v>1.2339999999999998</v>
      </c>
      <c r="T3327" s="3">
        <v>1</v>
      </c>
      <c r="U3327" s="3">
        <v>0.8</v>
      </c>
      <c r="V3327" s="3">
        <v>-1.9744000000000002</v>
      </c>
    </row>
    <row r="3328" spans="1:22" ht="14.25" customHeight="1" x14ac:dyDescent="0.25">
      <c r="A3328" s="3">
        <v>3327</v>
      </c>
      <c r="B3328" s="3" t="s">
        <v>6535</v>
      </c>
      <c r="C3328" s="4">
        <f>YEAR(Table_1[[#This Row],[Order Date]])</f>
        <v>2011</v>
      </c>
      <c r="D3328" s="9">
        <v>40858</v>
      </c>
      <c r="E3328" s="3">
        <v>40862</v>
      </c>
      <c r="F3328" s="3" t="s">
        <v>50</v>
      </c>
      <c r="G3328" s="3" t="s">
        <v>316</v>
      </c>
      <c r="H3328" s="3" t="s">
        <v>317</v>
      </c>
      <c r="I3328" s="3" t="s">
        <v>26</v>
      </c>
      <c r="J3328" s="3" t="s">
        <v>27</v>
      </c>
      <c r="K3328" s="3" t="s">
        <v>184</v>
      </c>
      <c r="L3328" s="3" t="s">
        <v>104</v>
      </c>
      <c r="M3328" s="3">
        <v>77095</v>
      </c>
      <c r="N3328" s="3" t="s">
        <v>105</v>
      </c>
      <c r="O3328" s="3" t="s">
        <v>6238</v>
      </c>
      <c r="P3328" s="3" t="s">
        <v>46</v>
      </c>
      <c r="Q3328" s="3" t="s">
        <v>68</v>
      </c>
      <c r="R3328" s="3" t="s">
        <v>6239</v>
      </c>
      <c r="S3328" s="3">
        <v>67.56</v>
      </c>
      <c r="T3328" s="3">
        <v>3</v>
      </c>
      <c r="U3328" s="3">
        <v>0.2</v>
      </c>
      <c r="V3328" s="3">
        <v>6.7560000000000038</v>
      </c>
    </row>
    <row r="3329" spans="1:22" ht="14.25" customHeight="1" x14ac:dyDescent="0.25">
      <c r="A3329" s="3">
        <v>3328</v>
      </c>
      <c r="B3329" s="3" t="s">
        <v>6535</v>
      </c>
      <c r="C3329" s="4">
        <f>YEAR(Table_1[[#This Row],[Order Date]])</f>
        <v>2011</v>
      </c>
      <c r="D3329" s="9">
        <v>40858</v>
      </c>
      <c r="E3329" s="3">
        <v>40862</v>
      </c>
      <c r="F3329" s="3" t="s">
        <v>50</v>
      </c>
      <c r="G3329" s="3" t="s">
        <v>316</v>
      </c>
      <c r="H3329" s="3" t="s">
        <v>317</v>
      </c>
      <c r="I3329" s="3" t="s">
        <v>26</v>
      </c>
      <c r="J3329" s="3" t="s">
        <v>27</v>
      </c>
      <c r="K3329" s="3" t="s">
        <v>184</v>
      </c>
      <c r="L3329" s="3" t="s">
        <v>104</v>
      </c>
      <c r="M3329" s="3">
        <v>77095</v>
      </c>
      <c r="N3329" s="3" t="s">
        <v>105</v>
      </c>
      <c r="O3329" s="3" t="s">
        <v>1434</v>
      </c>
      <c r="P3329" s="3" t="s">
        <v>46</v>
      </c>
      <c r="Q3329" s="3" t="s">
        <v>90</v>
      </c>
      <c r="R3329" s="3" t="s">
        <v>1435</v>
      </c>
      <c r="S3329" s="3">
        <v>21.720000000000002</v>
      </c>
      <c r="T3329" s="3">
        <v>5</v>
      </c>
      <c r="U3329" s="3">
        <v>0.2</v>
      </c>
      <c r="V3329" s="3">
        <v>7.8734999999999991</v>
      </c>
    </row>
    <row r="3330" spans="1:22" ht="14.25" customHeight="1" x14ac:dyDescent="0.25">
      <c r="A3330" s="3">
        <v>3329</v>
      </c>
      <c r="B3330" s="3" t="s">
        <v>6535</v>
      </c>
      <c r="C3330" s="4">
        <f>YEAR(Table_1[[#This Row],[Order Date]])</f>
        <v>2011</v>
      </c>
      <c r="D3330" s="9">
        <v>40858</v>
      </c>
      <c r="E3330" s="3">
        <v>40862</v>
      </c>
      <c r="F3330" s="3" t="s">
        <v>50</v>
      </c>
      <c r="G3330" s="3" t="s">
        <v>316</v>
      </c>
      <c r="H3330" s="3" t="s">
        <v>317</v>
      </c>
      <c r="I3330" s="3" t="s">
        <v>26</v>
      </c>
      <c r="J3330" s="3" t="s">
        <v>27</v>
      </c>
      <c r="K3330" s="3" t="s">
        <v>184</v>
      </c>
      <c r="L3330" s="3" t="s">
        <v>104</v>
      </c>
      <c r="M3330" s="3">
        <v>77095</v>
      </c>
      <c r="N3330" s="3" t="s">
        <v>105</v>
      </c>
      <c r="O3330" s="3" t="s">
        <v>6536</v>
      </c>
      <c r="P3330" s="3" t="s">
        <v>46</v>
      </c>
      <c r="Q3330" s="3" t="s">
        <v>90</v>
      </c>
      <c r="R3330" s="3" t="s">
        <v>6537</v>
      </c>
      <c r="S3330" s="3">
        <v>262.33600000000001</v>
      </c>
      <c r="T3330" s="3">
        <v>8</v>
      </c>
      <c r="U3330" s="3">
        <v>0.2</v>
      </c>
      <c r="V3330" s="3">
        <v>95.096800000000002</v>
      </c>
    </row>
    <row r="3331" spans="1:22" ht="14.25" customHeight="1" x14ac:dyDescent="0.25">
      <c r="A3331" s="3">
        <v>3330</v>
      </c>
      <c r="B3331" s="3" t="s">
        <v>6535</v>
      </c>
      <c r="C3331" s="4">
        <f>YEAR(Table_1[[#This Row],[Order Date]])</f>
        <v>2011</v>
      </c>
      <c r="D3331" s="9">
        <v>40858</v>
      </c>
      <c r="E3331" s="3">
        <v>40862</v>
      </c>
      <c r="F3331" s="3" t="s">
        <v>50</v>
      </c>
      <c r="G3331" s="3" t="s">
        <v>316</v>
      </c>
      <c r="H3331" s="3" t="s">
        <v>317</v>
      </c>
      <c r="I3331" s="3" t="s">
        <v>26</v>
      </c>
      <c r="J3331" s="3" t="s">
        <v>27</v>
      </c>
      <c r="K3331" s="3" t="s">
        <v>184</v>
      </c>
      <c r="L3331" s="3" t="s">
        <v>104</v>
      </c>
      <c r="M3331" s="3">
        <v>77095</v>
      </c>
      <c r="N3331" s="3" t="s">
        <v>105</v>
      </c>
      <c r="O3331" s="3" t="s">
        <v>3562</v>
      </c>
      <c r="P3331" s="3" t="s">
        <v>71</v>
      </c>
      <c r="Q3331" s="3" t="s">
        <v>72</v>
      </c>
      <c r="R3331" s="3" t="s">
        <v>3563</v>
      </c>
      <c r="S3331" s="3">
        <v>148.47999999999999</v>
      </c>
      <c r="T3331" s="3">
        <v>2</v>
      </c>
      <c r="U3331" s="3">
        <v>0.2</v>
      </c>
      <c r="V3331" s="3">
        <v>16.703999999999986</v>
      </c>
    </row>
    <row r="3332" spans="1:22" ht="14.25" customHeight="1" x14ac:dyDescent="0.25">
      <c r="A3332" s="3">
        <v>3331</v>
      </c>
      <c r="B3332" s="3" t="s">
        <v>6535</v>
      </c>
      <c r="C3332" s="4">
        <f>YEAR(Table_1[[#This Row],[Order Date]])</f>
        <v>2011</v>
      </c>
      <c r="D3332" s="9">
        <v>40858</v>
      </c>
      <c r="E3332" s="3">
        <v>40862</v>
      </c>
      <c r="F3332" s="3" t="s">
        <v>50</v>
      </c>
      <c r="G3332" s="3" t="s">
        <v>316</v>
      </c>
      <c r="H3332" s="3" t="s">
        <v>317</v>
      </c>
      <c r="I3332" s="3" t="s">
        <v>26</v>
      </c>
      <c r="J3332" s="3" t="s">
        <v>27</v>
      </c>
      <c r="K3332" s="3" t="s">
        <v>184</v>
      </c>
      <c r="L3332" s="3" t="s">
        <v>104</v>
      </c>
      <c r="M3332" s="3">
        <v>77095</v>
      </c>
      <c r="N3332" s="3" t="s">
        <v>105</v>
      </c>
      <c r="O3332" s="3" t="s">
        <v>4645</v>
      </c>
      <c r="P3332" s="3" t="s">
        <v>71</v>
      </c>
      <c r="Q3332" s="3" t="s">
        <v>72</v>
      </c>
      <c r="R3332" s="3" t="s">
        <v>4646</v>
      </c>
      <c r="S3332" s="3">
        <v>241.17599999999999</v>
      </c>
      <c r="T3332" s="3">
        <v>3</v>
      </c>
      <c r="U3332" s="3">
        <v>0.2</v>
      </c>
      <c r="V3332" s="3">
        <v>15.07350000000001</v>
      </c>
    </row>
    <row r="3333" spans="1:22" ht="14.25" customHeight="1" x14ac:dyDescent="0.25">
      <c r="A3333" s="3">
        <v>3332</v>
      </c>
      <c r="B3333" s="3" t="s">
        <v>6538</v>
      </c>
      <c r="C3333" s="4">
        <f>YEAR(Table_1[[#This Row],[Order Date]])</f>
        <v>2014</v>
      </c>
      <c r="D3333" s="9">
        <v>41988</v>
      </c>
      <c r="E3333" s="3">
        <v>41994</v>
      </c>
      <c r="F3333" s="3" t="s">
        <v>50</v>
      </c>
      <c r="G3333" s="3" t="s">
        <v>395</v>
      </c>
      <c r="H3333" s="3" t="s">
        <v>396</v>
      </c>
      <c r="I3333" s="3" t="s">
        <v>102</v>
      </c>
      <c r="J3333" s="3" t="s">
        <v>27</v>
      </c>
      <c r="K3333" s="3" t="s">
        <v>303</v>
      </c>
      <c r="L3333" s="3" t="s">
        <v>211</v>
      </c>
      <c r="M3333" s="3">
        <v>60653</v>
      </c>
      <c r="N3333" s="3" t="s">
        <v>105</v>
      </c>
      <c r="O3333" s="3" t="s">
        <v>6539</v>
      </c>
      <c r="P3333" s="3" t="s">
        <v>71</v>
      </c>
      <c r="Q3333" s="3" t="s">
        <v>161</v>
      </c>
      <c r="R3333" s="3" t="s">
        <v>6540</v>
      </c>
      <c r="S3333" s="3">
        <v>227.976</v>
      </c>
      <c r="T3333" s="3">
        <v>3</v>
      </c>
      <c r="U3333" s="3">
        <v>0.2</v>
      </c>
      <c r="V3333" s="3">
        <v>28.496999999999957</v>
      </c>
    </row>
    <row r="3334" spans="1:22" ht="14.25" customHeight="1" x14ac:dyDescent="0.25">
      <c r="A3334" s="3">
        <v>3333</v>
      </c>
      <c r="B3334" s="3" t="s">
        <v>6538</v>
      </c>
      <c r="C3334" s="4">
        <f>YEAR(Table_1[[#This Row],[Order Date]])</f>
        <v>2014</v>
      </c>
      <c r="D3334" s="9">
        <v>41988</v>
      </c>
      <c r="E3334" s="3">
        <v>41994</v>
      </c>
      <c r="F3334" s="3" t="s">
        <v>50</v>
      </c>
      <c r="G3334" s="3" t="s">
        <v>395</v>
      </c>
      <c r="H3334" s="3" t="s">
        <v>396</v>
      </c>
      <c r="I3334" s="3" t="s">
        <v>102</v>
      </c>
      <c r="J3334" s="3" t="s">
        <v>27</v>
      </c>
      <c r="K3334" s="3" t="s">
        <v>303</v>
      </c>
      <c r="L3334" s="3" t="s">
        <v>211</v>
      </c>
      <c r="M3334" s="3">
        <v>60653</v>
      </c>
      <c r="N3334" s="3" t="s">
        <v>105</v>
      </c>
      <c r="O3334" s="3" t="s">
        <v>6456</v>
      </c>
      <c r="P3334" s="3" t="s">
        <v>71</v>
      </c>
      <c r="Q3334" s="3" t="s">
        <v>72</v>
      </c>
      <c r="R3334" s="3" t="s">
        <v>6457</v>
      </c>
      <c r="S3334" s="3">
        <v>52.679999999999993</v>
      </c>
      <c r="T3334" s="3">
        <v>3</v>
      </c>
      <c r="U3334" s="3">
        <v>0.2</v>
      </c>
      <c r="V3334" s="3">
        <v>19.754999999999999</v>
      </c>
    </row>
    <row r="3335" spans="1:22" ht="14.25" customHeight="1" x14ac:dyDescent="0.25">
      <c r="A3335" s="3">
        <v>3334</v>
      </c>
      <c r="B3335" s="3" t="s">
        <v>6538</v>
      </c>
      <c r="C3335" s="4">
        <f>YEAR(Table_1[[#This Row],[Order Date]])</f>
        <v>2014</v>
      </c>
      <c r="D3335" s="9">
        <v>41988</v>
      </c>
      <c r="E3335" s="3">
        <v>41994</v>
      </c>
      <c r="F3335" s="3" t="s">
        <v>50</v>
      </c>
      <c r="G3335" s="3" t="s">
        <v>395</v>
      </c>
      <c r="H3335" s="3" t="s">
        <v>396</v>
      </c>
      <c r="I3335" s="3" t="s">
        <v>102</v>
      </c>
      <c r="J3335" s="3" t="s">
        <v>27</v>
      </c>
      <c r="K3335" s="3" t="s">
        <v>303</v>
      </c>
      <c r="L3335" s="3" t="s">
        <v>211</v>
      </c>
      <c r="M3335" s="3">
        <v>60653</v>
      </c>
      <c r="N3335" s="3" t="s">
        <v>105</v>
      </c>
      <c r="O3335" s="3" t="s">
        <v>6541</v>
      </c>
      <c r="P3335" s="3" t="s">
        <v>32</v>
      </c>
      <c r="Q3335" s="3" t="s">
        <v>65</v>
      </c>
      <c r="R3335" s="3" t="s">
        <v>6542</v>
      </c>
      <c r="S3335" s="3">
        <v>2.032</v>
      </c>
      <c r="T3335" s="3">
        <v>1</v>
      </c>
      <c r="U3335" s="3">
        <v>0.6</v>
      </c>
      <c r="V3335" s="3">
        <v>-1.3208000000000002</v>
      </c>
    </row>
    <row r="3336" spans="1:22" ht="14.25" customHeight="1" x14ac:dyDescent="0.25">
      <c r="A3336" s="3">
        <v>3335</v>
      </c>
      <c r="B3336" s="3" t="s">
        <v>6543</v>
      </c>
      <c r="C3336" s="4">
        <f>YEAR(Table_1[[#This Row],[Order Date]])</f>
        <v>2014</v>
      </c>
      <c r="D3336" s="9">
        <v>41873</v>
      </c>
      <c r="E3336" s="3">
        <v>41874</v>
      </c>
      <c r="F3336" s="3" t="s">
        <v>188</v>
      </c>
      <c r="G3336" s="3" t="s">
        <v>6544</v>
      </c>
      <c r="H3336" s="3" t="s">
        <v>6545</v>
      </c>
      <c r="I3336" s="3" t="s">
        <v>26</v>
      </c>
      <c r="J3336" s="3" t="s">
        <v>27</v>
      </c>
      <c r="K3336" s="3" t="s">
        <v>3199</v>
      </c>
      <c r="L3336" s="3" t="s">
        <v>43</v>
      </c>
      <c r="M3336" s="3">
        <v>94601</v>
      </c>
      <c r="N3336" s="3" t="s">
        <v>44</v>
      </c>
      <c r="O3336" s="3" t="s">
        <v>3079</v>
      </c>
      <c r="P3336" s="3" t="s">
        <v>46</v>
      </c>
      <c r="Q3336" s="3" t="s">
        <v>68</v>
      </c>
      <c r="R3336" s="3" t="s">
        <v>3080</v>
      </c>
      <c r="S3336" s="3">
        <v>17.12</v>
      </c>
      <c r="T3336" s="3">
        <v>4</v>
      </c>
      <c r="U3336" s="3">
        <v>0</v>
      </c>
      <c r="V3336" s="3">
        <v>4.9647999999999985</v>
      </c>
    </row>
    <row r="3337" spans="1:22" ht="14.25" customHeight="1" x14ac:dyDescent="0.25">
      <c r="A3337" s="3">
        <v>3336</v>
      </c>
      <c r="B3337" s="3" t="s">
        <v>6543</v>
      </c>
      <c r="C3337" s="4">
        <f>YEAR(Table_1[[#This Row],[Order Date]])</f>
        <v>2014</v>
      </c>
      <c r="D3337" s="9">
        <v>41873</v>
      </c>
      <c r="E3337" s="3">
        <v>41874</v>
      </c>
      <c r="F3337" s="3" t="s">
        <v>188</v>
      </c>
      <c r="G3337" s="3" t="s">
        <v>6544</v>
      </c>
      <c r="H3337" s="3" t="s">
        <v>6545</v>
      </c>
      <c r="I3337" s="3" t="s">
        <v>26</v>
      </c>
      <c r="J3337" s="3" t="s">
        <v>27</v>
      </c>
      <c r="K3337" s="3" t="s">
        <v>3199</v>
      </c>
      <c r="L3337" s="3" t="s">
        <v>43</v>
      </c>
      <c r="M3337" s="3">
        <v>94601</v>
      </c>
      <c r="N3337" s="3" t="s">
        <v>44</v>
      </c>
      <c r="O3337" s="3" t="s">
        <v>2032</v>
      </c>
      <c r="P3337" s="3" t="s">
        <v>71</v>
      </c>
      <c r="Q3337" s="3" t="s">
        <v>72</v>
      </c>
      <c r="R3337" s="3" t="s">
        <v>2033</v>
      </c>
      <c r="S3337" s="3">
        <v>431.96800000000007</v>
      </c>
      <c r="T3337" s="3">
        <v>4</v>
      </c>
      <c r="U3337" s="3">
        <v>0.2</v>
      </c>
      <c r="V3337" s="3">
        <v>37.797199999999975</v>
      </c>
    </row>
    <row r="3338" spans="1:22" ht="14.25" customHeight="1" x14ac:dyDescent="0.25">
      <c r="A3338" s="3">
        <v>3337</v>
      </c>
      <c r="B3338" s="3" t="s">
        <v>6543</v>
      </c>
      <c r="C3338" s="4">
        <f>YEAR(Table_1[[#This Row],[Order Date]])</f>
        <v>2014</v>
      </c>
      <c r="D3338" s="9">
        <v>41873</v>
      </c>
      <c r="E3338" s="3">
        <v>41874</v>
      </c>
      <c r="F3338" s="3" t="s">
        <v>188</v>
      </c>
      <c r="G3338" s="3" t="s">
        <v>6544</v>
      </c>
      <c r="H3338" s="3" t="s">
        <v>6545</v>
      </c>
      <c r="I3338" s="3" t="s">
        <v>26</v>
      </c>
      <c r="J3338" s="3" t="s">
        <v>27</v>
      </c>
      <c r="K3338" s="3" t="s">
        <v>3199</v>
      </c>
      <c r="L3338" s="3" t="s">
        <v>43</v>
      </c>
      <c r="M3338" s="3">
        <v>94601</v>
      </c>
      <c r="N3338" s="3" t="s">
        <v>44</v>
      </c>
      <c r="O3338" s="3" t="s">
        <v>6546</v>
      </c>
      <c r="P3338" s="3" t="s">
        <v>32</v>
      </c>
      <c r="Q3338" s="3" t="s">
        <v>65</v>
      </c>
      <c r="R3338" s="3" t="s">
        <v>6547</v>
      </c>
      <c r="S3338" s="3">
        <v>129.91999999999999</v>
      </c>
      <c r="T3338" s="3">
        <v>4</v>
      </c>
      <c r="U3338" s="3">
        <v>0</v>
      </c>
      <c r="V3338" s="3">
        <v>10.393599999999992</v>
      </c>
    </row>
    <row r="3339" spans="1:22" ht="14.25" customHeight="1" x14ac:dyDescent="0.25">
      <c r="A3339" s="3">
        <v>3338</v>
      </c>
      <c r="B3339" s="3" t="s">
        <v>6543</v>
      </c>
      <c r="C3339" s="4">
        <f>YEAR(Table_1[[#This Row],[Order Date]])</f>
        <v>2014</v>
      </c>
      <c r="D3339" s="9">
        <v>41873</v>
      </c>
      <c r="E3339" s="3">
        <v>41874</v>
      </c>
      <c r="F3339" s="3" t="s">
        <v>188</v>
      </c>
      <c r="G3339" s="3" t="s">
        <v>6544</v>
      </c>
      <c r="H3339" s="3" t="s">
        <v>6545</v>
      </c>
      <c r="I3339" s="3" t="s">
        <v>26</v>
      </c>
      <c r="J3339" s="3" t="s">
        <v>27</v>
      </c>
      <c r="K3339" s="3" t="s">
        <v>3199</v>
      </c>
      <c r="L3339" s="3" t="s">
        <v>43</v>
      </c>
      <c r="M3339" s="3">
        <v>94601</v>
      </c>
      <c r="N3339" s="3" t="s">
        <v>44</v>
      </c>
      <c r="O3339" s="3" t="s">
        <v>80</v>
      </c>
      <c r="P3339" s="3" t="s">
        <v>32</v>
      </c>
      <c r="Q3339" s="3" t="s">
        <v>56</v>
      </c>
      <c r="R3339" s="3" t="s">
        <v>81</v>
      </c>
      <c r="S3339" s="3">
        <v>568.72800000000007</v>
      </c>
      <c r="T3339" s="3">
        <v>3</v>
      </c>
      <c r="U3339" s="3">
        <v>0.2</v>
      </c>
      <c r="V3339" s="3">
        <v>28.436399999999935</v>
      </c>
    </row>
    <row r="3340" spans="1:22" ht="14.25" customHeight="1" x14ac:dyDescent="0.25">
      <c r="A3340" s="3">
        <v>3339</v>
      </c>
      <c r="B3340" s="3" t="s">
        <v>6543</v>
      </c>
      <c r="C3340" s="4">
        <f>YEAR(Table_1[[#This Row],[Order Date]])</f>
        <v>2014</v>
      </c>
      <c r="D3340" s="9">
        <v>41873</v>
      </c>
      <c r="E3340" s="3">
        <v>41874</v>
      </c>
      <c r="F3340" s="3" t="s">
        <v>188</v>
      </c>
      <c r="G3340" s="3" t="s">
        <v>6544</v>
      </c>
      <c r="H3340" s="3" t="s">
        <v>6545</v>
      </c>
      <c r="I3340" s="3" t="s">
        <v>26</v>
      </c>
      <c r="J3340" s="3" t="s">
        <v>27</v>
      </c>
      <c r="K3340" s="3" t="s">
        <v>3199</v>
      </c>
      <c r="L3340" s="3" t="s">
        <v>43</v>
      </c>
      <c r="M3340" s="3">
        <v>94601</v>
      </c>
      <c r="N3340" s="3" t="s">
        <v>44</v>
      </c>
      <c r="O3340" s="3" t="s">
        <v>6548</v>
      </c>
      <c r="P3340" s="3" t="s">
        <v>46</v>
      </c>
      <c r="Q3340" s="3" t="s">
        <v>75</v>
      </c>
      <c r="R3340" s="3" t="s">
        <v>6549</v>
      </c>
      <c r="S3340" s="3">
        <v>117.14400000000001</v>
      </c>
      <c r="T3340" s="3">
        <v>9</v>
      </c>
      <c r="U3340" s="3">
        <v>0.2</v>
      </c>
      <c r="V3340" s="3">
        <v>42.464699999999993</v>
      </c>
    </row>
    <row r="3341" spans="1:22" ht="14.25" customHeight="1" x14ac:dyDescent="0.25">
      <c r="A3341" s="3">
        <v>3340</v>
      </c>
      <c r="B3341" s="3" t="s">
        <v>6543</v>
      </c>
      <c r="C3341" s="4">
        <f>YEAR(Table_1[[#This Row],[Order Date]])</f>
        <v>2014</v>
      </c>
      <c r="D3341" s="9">
        <v>41873</v>
      </c>
      <c r="E3341" s="3">
        <v>41874</v>
      </c>
      <c r="F3341" s="3" t="s">
        <v>188</v>
      </c>
      <c r="G3341" s="3" t="s">
        <v>6544</v>
      </c>
      <c r="H3341" s="3" t="s">
        <v>6545</v>
      </c>
      <c r="I3341" s="3" t="s">
        <v>26</v>
      </c>
      <c r="J3341" s="3" t="s">
        <v>27</v>
      </c>
      <c r="K3341" s="3" t="s">
        <v>3199</v>
      </c>
      <c r="L3341" s="3" t="s">
        <v>43</v>
      </c>
      <c r="M3341" s="3">
        <v>94601</v>
      </c>
      <c r="N3341" s="3" t="s">
        <v>44</v>
      </c>
      <c r="O3341" s="3" t="s">
        <v>6550</v>
      </c>
      <c r="P3341" s="3" t="s">
        <v>46</v>
      </c>
      <c r="Q3341" s="3" t="s">
        <v>78</v>
      </c>
      <c r="R3341" s="3" t="s">
        <v>6551</v>
      </c>
      <c r="S3341" s="3">
        <v>203.52</v>
      </c>
      <c r="T3341" s="3">
        <v>3</v>
      </c>
      <c r="U3341" s="3">
        <v>0</v>
      </c>
      <c r="V3341" s="3">
        <v>54.950400000000002</v>
      </c>
    </row>
    <row r="3342" spans="1:22" ht="14.25" customHeight="1" x14ac:dyDescent="0.25">
      <c r="A3342" s="3">
        <v>3341</v>
      </c>
      <c r="B3342" s="3" t="s">
        <v>6543</v>
      </c>
      <c r="C3342" s="4">
        <f>YEAR(Table_1[[#This Row],[Order Date]])</f>
        <v>2014</v>
      </c>
      <c r="D3342" s="9">
        <v>41873</v>
      </c>
      <c r="E3342" s="3">
        <v>41874</v>
      </c>
      <c r="F3342" s="3" t="s">
        <v>188</v>
      </c>
      <c r="G3342" s="3" t="s">
        <v>6544</v>
      </c>
      <c r="H3342" s="3" t="s">
        <v>6545</v>
      </c>
      <c r="I3342" s="3" t="s">
        <v>26</v>
      </c>
      <c r="J3342" s="3" t="s">
        <v>27</v>
      </c>
      <c r="K3342" s="3" t="s">
        <v>3199</v>
      </c>
      <c r="L3342" s="3" t="s">
        <v>43</v>
      </c>
      <c r="M3342" s="3">
        <v>94601</v>
      </c>
      <c r="N3342" s="3" t="s">
        <v>44</v>
      </c>
      <c r="O3342" s="3" t="s">
        <v>1275</v>
      </c>
      <c r="P3342" s="3" t="s">
        <v>46</v>
      </c>
      <c r="Q3342" s="3" t="s">
        <v>47</v>
      </c>
      <c r="R3342" s="3" t="s">
        <v>1276</v>
      </c>
      <c r="S3342" s="3">
        <v>51.75</v>
      </c>
      <c r="T3342" s="3">
        <v>5</v>
      </c>
      <c r="U3342" s="3">
        <v>0</v>
      </c>
      <c r="V3342" s="3">
        <v>24.84</v>
      </c>
    </row>
    <row r="3343" spans="1:22" ht="14.25" customHeight="1" x14ac:dyDescent="0.25">
      <c r="A3343" s="3">
        <v>3342</v>
      </c>
      <c r="B3343" s="3" t="s">
        <v>6552</v>
      </c>
      <c r="C3343" s="4">
        <f>YEAR(Table_1[[#This Row],[Order Date]])</f>
        <v>2013</v>
      </c>
      <c r="D3343" s="9">
        <v>41514</v>
      </c>
      <c r="E3343" s="3">
        <v>41519</v>
      </c>
      <c r="F3343" s="3" t="s">
        <v>23</v>
      </c>
      <c r="G3343" s="3" t="s">
        <v>274</v>
      </c>
      <c r="H3343" s="3" t="s">
        <v>275</v>
      </c>
      <c r="I3343" s="3" t="s">
        <v>26</v>
      </c>
      <c r="J3343" s="3" t="s">
        <v>27</v>
      </c>
      <c r="K3343" s="3" t="s">
        <v>1320</v>
      </c>
      <c r="L3343" s="3" t="s">
        <v>1245</v>
      </c>
      <c r="M3343" s="3">
        <v>2169</v>
      </c>
      <c r="N3343" s="3" t="s">
        <v>148</v>
      </c>
      <c r="O3343" s="3" t="s">
        <v>4500</v>
      </c>
      <c r="P3343" s="3" t="s">
        <v>46</v>
      </c>
      <c r="Q3343" s="3" t="s">
        <v>90</v>
      </c>
      <c r="R3343" s="3" t="s">
        <v>4501</v>
      </c>
      <c r="S3343" s="3">
        <v>122.97</v>
      </c>
      <c r="T3343" s="3">
        <v>3</v>
      </c>
      <c r="U3343" s="3">
        <v>0</v>
      </c>
      <c r="V3343" s="3">
        <v>60.255300000000005</v>
      </c>
    </row>
    <row r="3344" spans="1:22" ht="14.25" customHeight="1" x14ac:dyDescent="0.25">
      <c r="A3344" s="3">
        <v>3343</v>
      </c>
      <c r="B3344" s="3" t="s">
        <v>6552</v>
      </c>
      <c r="C3344" s="4">
        <f>YEAR(Table_1[[#This Row],[Order Date]])</f>
        <v>2013</v>
      </c>
      <c r="D3344" s="9">
        <v>41514</v>
      </c>
      <c r="E3344" s="3">
        <v>41519</v>
      </c>
      <c r="F3344" s="3" t="s">
        <v>23</v>
      </c>
      <c r="G3344" s="3" t="s">
        <v>274</v>
      </c>
      <c r="H3344" s="3" t="s">
        <v>275</v>
      </c>
      <c r="I3344" s="3" t="s">
        <v>26</v>
      </c>
      <c r="J3344" s="3" t="s">
        <v>27</v>
      </c>
      <c r="K3344" s="3" t="s">
        <v>1320</v>
      </c>
      <c r="L3344" s="3" t="s">
        <v>1245</v>
      </c>
      <c r="M3344" s="3">
        <v>2169</v>
      </c>
      <c r="N3344" s="3" t="s">
        <v>148</v>
      </c>
      <c r="O3344" s="3" t="s">
        <v>4429</v>
      </c>
      <c r="P3344" s="3" t="s">
        <v>32</v>
      </c>
      <c r="Q3344" s="3" t="s">
        <v>56</v>
      </c>
      <c r="R3344" s="3" t="s">
        <v>4430</v>
      </c>
      <c r="S3344" s="3">
        <v>244.61499999999998</v>
      </c>
      <c r="T3344" s="3">
        <v>1</v>
      </c>
      <c r="U3344" s="3">
        <v>0.3</v>
      </c>
      <c r="V3344" s="3">
        <v>20.966999999999999</v>
      </c>
    </row>
    <row r="3345" spans="1:22" ht="14.25" customHeight="1" x14ac:dyDescent="0.25">
      <c r="A3345" s="3">
        <v>3344</v>
      </c>
      <c r="B3345" s="3" t="s">
        <v>6552</v>
      </c>
      <c r="C3345" s="4">
        <f>YEAR(Table_1[[#This Row],[Order Date]])</f>
        <v>2013</v>
      </c>
      <c r="D3345" s="9">
        <v>41514</v>
      </c>
      <c r="E3345" s="3">
        <v>41519</v>
      </c>
      <c r="F3345" s="3" t="s">
        <v>23</v>
      </c>
      <c r="G3345" s="3" t="s">
        <v>274</v>
      </c>
      <c r="H3345" s="3" t="s">
        <v>275</v>
      </c>
      <c r="I3345" s="3" t="s">
        <v>26</v>
      </c>
      <c r="J3345" s="3" t="s">
        <v>27</v>
      </c>
      <c r="K3345" s="3" t="s">
        <v>1320</v>
      </c>
      <c r="L3345" s="3" t="s">
        <v>1245</v>
      </c>
      <c r="M3345" s="3">
        <v>2169</v>
      </c>
      <c r="N3345" s="3" t="s">
        <v>148</v>
      </c>
      <c r="O3345" s="3" t="s">
        <v>923</v>
      </c>
      <c r="P3345" s="3" t="s">
        <v>71</v>
      </c>
      <c r="Q3345" s="3" t="s">
        <v>72</v>
      </c>
      <c r="R3345" s="3" t="s">
        <v>924</v>
      </c>
      <c r="S3345" s="3">
        <v>59.97</v>
      </c>
      <c r="T3345" s="3">
        <v>3</v>
      </c>
      <c r="U3345" s="3">
        <v>0</v>
      </c>
      <c r="V3345" s="3">
        <v>28.785599999999995</v>
      </c>
    </row>
    <row r="3346" spans="1:22" ht="14.25" customHeight="1" x14ac:dyDescent="0.25">
      <c r="A3346" s="3">
        <v>3345</v>
      </c>
      <c r="B3346" s="3" t="s">
        <v>6552</v>
      </c>
      <c r="C3346" s="4">
        <f>YEAR(Table_1[[#This Row],[Order Date]])</f>
        <v>2013</v>
      </c>
      <c r="D3346" s="9">
        <v>41514</v>
      </c>
      <c r="E3346" s="3">
        <v>41519</v>
      </c>
      <c r="F3346" s="3" t="s">
        <v>23</v>
      </c>
      <c r="G3346" s="3" t="s">
        <v>274</v>
      </c>
      <c r="H3346" s="3" t="s">
        <v>275</v>
      </c>
      <c r="I3346" s="3" t="s">
        <v>26</v>
      </c>
      <c r="J3346" s="3" t="s">
        <v>27</v>
      </c>
      <c r="K3346" s="3" t="s">
        <v>1320</v>
      </c>
      <c r="L3346" s="3" t="s">
        <v>1245</v>
      </c>
      <c r="M3346" s="3">
        <v>2169</v>
      </c>
      <c r="N3346" s="3" t="s">
        <v>148</v>
      </c>
      <c r="O3346" s="3" t="s">
        <v>802</v>
      </c>
      <c r="P3346" s="3" t="s">
        <v>46</v>
      </c>
      <c r="Q3346" s="3" t="s">
        <v>90</v>
      </c>
      <c r="R3346" s="3" t="s">
        <v>803</v>
      </c>
      <c r="S3346" s="3">
        <v>81.540000000000006</v>
      </c>
      <c r="T3346" s="3">
        <v>9</v>
      </c>
      <c r="U3346" s="3">
        <v>0</v>
      </c>
      <c r="V3346" s="3">
        <v>36.692999999999998</v>
      </c>
    </row>
    <row r="3347" spans="1:22" ht="14.25" customHeight="1" x14ac:dyDescent="0.25">
      <c r="A3347" s="3">
        <v>3346</v>
      </c>
      <c r="B3347" s="3" t="s">
        <v>6552</v>
      </c>
      <c r="C3347" s="4">
        <f>YEAR(Table_1[[#This Row],[Order Date]])</f>
        <v>2013</v>
      </c>
      <c r="D3347" s="9">
        <v>41514</v>
      </c>
      <c r="E3347" s="3">
        <v>41519</v>
      </c>
      <c r="F3347" s="3" t="s">
        <v>23</v>
      </c>
      <c r="G3347" s="3" t="s">
        <v>274</v>
      </c>
      <c r="H3347" s="3" t="s">
        <v>275</v>
      </c>
      <c r="I3347" s="3" t="s">
        <v>26</v>
      </c>
      <c r="J3347" s="3" t="s">
        <v>27</v>
      </c>
      <c r="K3347" s="3" t="s">
        <v>1320</v>
      </c>
      <c r="L3347" s="3" t="s">
        <v>1245</v>
      </c>
      <c r="M3347" s="3">
        <v>2169</v>
      </c>
      <c r="N3347" s="3" t="s">
        <v>148</v>
      </c>
      <c r="O3347" s="3" t="s">
        <v>3307</v>
      </c>
      <c r="P3347" s="3" t="s">
        <v>46</v>
      </c>
      <c r="Q3347" s="3" t="s">
        <v>269</v>
      </c>
      <c r="R3347" s="3" t="s">
        <v>186</v>
      </c>
      <c r="S3347" s="3">
        <v>11.68</v>
      </c>
      <c r="T3347" s="3">
        <v>4</v>
      </c>
      <c r="U3347" s="3">
        <v>0</v>
      </c>
      <c r="V3347" s="3">
        <v>5.2559999999999993</v>
      </c>
    </row>
    <row r="3348" spans="1:22" ht="14.25" customHeight="1" x14ac:dyDescent="0.25">
      <c r="A3348" s="3">
        <v>3347</v>
      </c>
      <c r="B3348" s="3" t="s">
        <v>6552</v>
      </c>
      <c r="C3348" s="4">
        <f>YEAR(Table_1[[#This Row],[Order Date]])</f>
        <v>2013</v>
      </c>
      <c r="D3348" s="9">
        <v>41514</v>
      </c>
      <c r="E3348" s="3">
        <v>41519</v>
      </c>
      <c r="F3348" s="3" t="s">
        <v>23</v>
      </c>
      <c r="G3348" s="3" t="s">
        <v>274</v>
      </c>
      <c r="H3348" s="3" t="s">
        <v>275</v>
      </c>
      <c r="I3348" s="3" t="s">
        <v>26</v>
      </c>
      <c r="J3348" s="3" t="s">
        <v>27</v>
      </c>
      <c r="K3348" s="3" t="s">
        <v>1320</v>
      </c>
      <c r="L3348" s="3" t="s">
        <v>1245</v>
      </c>
      <c r="M3348" s="3">
        <v>2169</v>
      </c>
      <c r="N3348" s="3" t="s">
        <v>148</v>
      </c>
      <c r="O3348" s="3" t="s">
        <v>6137</v>
      </c>
      <c r="P3348" s="3" t="s">
        <v>46</v>
      </c>
      <c r="Q3348" s="3" t="s">
        <v>75</v>
      </c>
      <c r="R3348" s="3" t="s">
        <v>6138</v>
      </c>
      <c r="S3348" s="3">
        <v>29</v>
      </c>
      <c r="T3348" s="3">
        <v>5</v>
      </c>
      <c r="U3348" s="3">
        <v>0</v>
      </c>
      <c r="V3348" s="3">
        <v>13.919999999999998</v>
      </c>
    </row>
    <row r="3349" spans="1:22" ht="14.25" customHeight="1" x14ac:dyDescent="0.25">
      <c r="A3349" s="3">
        <v>3348</v>
      </c>
      <c r="B3349" s="3" t="s">
        <v>6553</v>
      </c>
      <c r="C3349" s="4">
        <f>YEAR(Table_1[[#This Row],[Order Date]])</f>
        <v>2012</v>
      </c>
      <c r="D3349" s="9">
        <v>41134</v>
      </c>
      <c r="E3349" s="3">
        <v>41141</v>
      </c>
      <c r="F3349" s="3" t="s">
        <v>50</v>
      </c>
      <c r="G3349" s="3" t="s">
        <v>226</v>
      </c>
      <c r="H3349" s="3" t="s">
        <v>227</v>
      </c>
      <c r="I3349" s="3" t="s">
        <v>41</v>
      </c>
      <c r="J3349" s="3" t="s">
        <v>27</v>
      </c>
      <c r="K3349" s="3" t="s">
        <v>6554</v>
      </c>
      <c r="L3349" s="3" t="s">
        <v>43</v>
      </c>
      <c r="M3349" s="3">
        <v>92399</v>
      </c>
      <c r="N3349" s="3" t="s">
        <v>44</v>
      </c>
      <c r="O3349" s="3" t="s">
        <v>1567</v>
      </c>
      <c r="P3349" s="3" t="s">
        <v>46</v>
      </c>
      <c r="Q3349" s="3" t="s">
        <v>68</v>
      </c>
      <c r="R3349" s="3" t="s">
        <v>1568</v>
      </c>
      <c r="S3349" s="3">
        <v>50.8</v>
      </c>
      <c r="T3349" s="3">
        <v>5</v>
      </c>
      <c r="U3349" s="3">
        <v>0</v>
      </c>
      <c r="V3349" s="3">
        <v>13.208000000000002</v>
      </c>
    </row>
    <row r="3350" spans="1:22" ht="14.25" customHeight="1" x14ac:dyDescent="0.25">
      <c r="A3350" s="3">
        <v>3349</v>
      </c>
      <c r="B3350" s="3" t="s">
        <v>6555</v>
      </c>
      <c r="C3350" s="4">
        <f>YEAR(Table_1[[#This Row],[Order Date]])</f>
        <v>2014</v>
      </c>
      <c r="D3350" s="9">
        <v>41949</v>
      </c>
      <c r="E3350" s="3">
        <v>41951</v>
      </c>
      <c r="F3350" s="3" t="s">
        <v>188</v>
      </c>
      <c r="G3350" s="3" t="s">
        <v>1060</v>
      </c>
      <c r="H3350" s="3" t="s">
        <v>1061</v>
      </c>
      <c r="I3350" s="3" t="s">
        <v>41</v>
      </c>
      <c r="J3350" s="3" t="s">
        <v>27</v>
      </c>
      <c r="K3350" s="3" t="s">
        <v>303</v>
      </c>
      <c r="L3350" s="3" t="s">
        <v>211</v>
      </c>
      <c r="M3350" s="3">
        <v>60623</v>
      </c>
      <c r="N3350" s="3" t="s">
        <v>105</v>
      </c>
      <c r="O3350" s="3" t="s">
        <v>168</v>
      </c>
      <c r="P3350" s="3" t="s">
        <v>46</v>
      </c>
      <c r="Q3350" s="3" t="s">
        <v>75</v>
      </c>
      <c r="R3350" s="3" t="s">
        <v>169</v>
      </c>
      <c r="S3350" s="3">
        <v>16.029999999999998</v>
      </c>
      <c r="T3350" s="3">
        <v>5</v>
      </c>
      <c r="U3350" s="3">
        <v>0.8</v>
      </c>
      <c r="V3350" s="3">
        <v>-25.648000000000003</v>
      </c>
    </row>
    <row r="3351" spans="1:22" ht="14.25" customHeight="1" x14ac:dyDescent="0.25">
      <c r="A3351" s="3">
        <v>3350</v>
      </c>
      <c r="B3351" s="3" t="s">
        <v>6556</v>
      </c>
      <c r="C3351" s="4">
        <f>YEAR(Table_1[[#This Row],[Order Date]])</f>
        <v>2013</v>
      </c>
      <c r="D3351" s="9">
        <v>41504</v>
      </c>
      <c r="E3351" s="3">
        <v>41508</v>
      </c>
      <c r="F3351" s="3" t="s">
        <v>50</v>
      </c>
      <c r="G3351" s="3" t="s">
        <v>3237</v>
      </c>
      <c r="H3351" s="3" t="s">
        <v>3238</v>
      </c>
      <c r="I3351" s="3" t="s">
        <v>26</v>
      </c>
      <c r="J3351" s="3" t="s">
        <v>27</v>
      </c>
      <c r="K3351" s="3" t="s">
        <v>95</v>
      </c>
      <c r="L3351" s="3" t="s">
        <v>96</v>
      </c>
      <c r="M3351" s="3">
        <v>98105</v>
      </c>
      <c r="N3351" s="3" t="s">
        <v>44</v>
      </c>
      <c r="O3351" s="3" t="s">
        <v>2709</v>
      </c>
      <c r="P3351" s="3" t="s">
        <v>46</v>
      </c>
      <c r="Q3351" s="3" t="s">
        <v>75</v>
      </c>
      <c r="R3351" s="3" t="s">
        <v>2710</v>
      </c>
      <c r="S3351" s="3">
        <v>15.712000000000002</v>
      </c>
      <c r="T3351" s="3">
        <v>4</v>
      </c>
      <c r="U3351" s="3">
        <v>0.2</v>
      </c>
      <c r="V3351" s="3">
        <v>5.6955999999999989</v>
      </c>
    </row>
    <row r="3352" spans="1:22" ht="14.25" customHeight="1" x14ac:dyDescent="0.25">
      <c r="A3352" s="3">
        <v>3351</v>
      </c>
      <c r="B3352" s="3" t="s">
        <v>6557</v>
      </c>
      <c r="C3352" s="4">
        <f>YEAR(Table_1[[#This Row],[Order Date]])</f>
        <v>2013</v>
      </c>
      <c r="D3352" s="9">
        <v>41635</v>
      </c>
      <c r="E3352" s="3">
        <v>41640</v>
      </c>
      <c r="F3352" s="3" t="s">
        <v>50</v>
      </c>
      <c r="G3352" s="3" t="s">
        <v>2016</v>
      </c>
      <c r="H3352" s="3" t="s">
        <v>2017</v>
      </c>
      <c r="I3352" s="3" t="s">
        <v>26</v>
      </c>
      <c r="J3352" s="3" t="s">
        <v>27</v>
      </c>
      <c r="K3352" s="3" t="s">
        <v>266</v>
      </c>
      <c r="L3352" s="3" t="s">
        <v>267</v>
      </c>
      <c r="M3352" s="3">
        <v>10024</v>
      </c>
      <c r="N3352" s="3" t="s">
        <v>148</v>
      </c>
      <c r="O3352" s="3" t="s">
        <v>4167</v>
      </c>
      <c r="P3352" s="3" t="s">
        <v>71</v>
      </c>
      <c r="Q3352" s="3" t="s">
        <v>161</v>
      </c>
      <c r="R3352" s="3" t="s">
        <v>4168</v>
      </c>
      <c r="S3352" s="3">
        <v>89.97</v>
      </c>
      <c r="T3352" s="3">
        <v>3</v>
      </c>
      <c r="U3352" s="3">
        <v>0</v>
      </c>
      <c r="V3352" s="3">
        <v>18.893699999999995</v>
      </c>
    </row>
    <row r="3353" spans="1:22" ht="14.25" customHeight="1" x14ac:dyDescent="0.25">
      <c r="A3353" s="3">
        <v>3352</v>
      </c>
      <c r="B3353" s="3" t="s">
        <v>6558</v>
      </c>
      <c r="C3353" s="4">
        <f>YEAR(Table_1[[#This Row],[Order Date]])</f>
        <v>2011</v>
      </c>
      <c r="D3353" s="9">
        <v>40809</v>
      </c>
      <c r="E3353" s="3">
        <v>40814</v>
      </c>
      <c r="F3353" s="3" t="s">
        <v>50</v>
      </c>
      <c r="G3353" s="3" t="s">
        <v>2605</v>
      </c>
      <c r="H3353" s="3" t="s">
        <v>2606</v>
      </c>
      <c r="I3353" s="3" t="s">
        <v>41</v>
      </c>
      <c r="J3353" s="3" t="s">
        <v>27</v>
      </c>
      <c r="K3353" s="3" t="s">
        <v>947</v>
      </c>
      <c r="L3353" s="3" t="s">
        <v>43</v>
      </c>
      <c r="M3353" s="3">
        <v>92037</v>
      </c>
      <c r="N3353" s="3" t="s">
        <v>44</v>
      </c>
      <c r="O3353" s="3" t="s">
        <v>6559</v>
      </c>
      <c r="P3353" s="3" t="s">
        <v>32</v>
      </c>
      <c r="Q3353" s="3" t="s">
        <v>33</v>
      </c>
      <c r="R3353" s="3" t="s">
        <v>6560</v>
      </c>
      <c r="S3353" s="3">
        <v>435.99900000000002</v>
      </c>
      <c r="T3353" s="3">
        <v>3</v>
      </c>
      <c r="U3353" s="3">
        <v>0.15</v>
      </c>
      <c r="V3353" s="3">
        <v>20.517599999999987</v>
      </c>
    </row>
    <row r="3354" spans="1:22" ht="14.25" customHeight="1" x14ac:dyDescent="0.25">
      <c r="A3354" s="3">
        <v>3353</v>
      </c>
      <c r="B3354" s="3" t="s">
        <v>6558</v>
      </c>
      <c r="C3354" s="4">
        <f>YEAR(Table_1[[#This Row],[Order Date]])</f>
        <v>2011</v>
      </c>
      <c r="D3354" s="9">
        <v>40809</v>
      </c>
      <c r="E3354" s="3">
        <v>40814</v>
      </c>
      <c r="F3354" s="3" t="s">
        <v>50</v>
      </c>
      <c r="G3354" s="3" t="s">
        <v>2605</v>
      </c>
      <c r="H3354" s="3" t="s">
        <v>2606</v>
      </c>
      <c r="I3354" s="3" t="s">
        <v>41</v>
      </c>
      <c r="J3354" s="3" t="s">
        <v>27</v>
      </c>
      <c r="K3354" s="3" t="s">
        <v>947</v>
      </c>
      <c r="L3354" s="3" t="s">
        <v>43</v>
      </c>
      <c r="M3354" s="3">
        <v>92037</v>
      </c>
      <c r="N3354" s="3" t="s">
        <v>44</v>
      </c>
      <c r="O3354" s="3" t="s">
        <v>313</v>
      </c>
      <c r="P3354" s="3" t="s">
        <v>71</v>
      </c>
      <c r="Q3354" s="3" t="s">
        <v>72</v>
      </c>
      <c r="R3354" s="3" t="s">
        <v>314</v>
      </c>
      <c r="S3354" s="3">
        <v>83.984000000000009</v>
      </c>
      <c r="T3354" s="3">
        <v>2</v>
      </c>
      <c r="U3354" s="3">
        <v>0.2</v>
      </c>
      <c r="V3354" s="3">
        <v>31.494</v>
      </c>
    </row>
    <row r="3355" spans="1:22" ht="14.25" customHeight="1" x14ac:dyDescent="0.25">
      <c r="A3355" s="3">
        <v>3354</v>
      </c>
      <c r="B3355" s="3" t="s">
        <v>6561</v>
      </c>
      <c r="C3355" s="4">
        <f>YEAR(Table_1[[#This Row],[Order Date]])</f>
        <v>2011</v>
      </c>
      <c r="D3355" s="9">
        <v>40743</v>
      </c>
      <c r="E3355" s="3">
        <v>40748</v>
      </c>
      <c r="F3355" s="3" t="s">
        <v>50</v>
      </c>
      <c r="G3355" s="3" t="s">
        <v>1005</v>
      </c>
      <c r="H3355" s="3" t="s">
        <v>1006</v>
      </c>
      <c r="I3355" s="3" t="s">
        <v>41</v>
      </c>
      <c r="J3355" s="3" t="s">
        <v>27</v>
      </c>
      <c r="K3355" s="3" t="s">
        <v>515</v>
      </c>
      <c r="L3355" s="3" t="s">
        <v>747</v>
      </c>
      <c r="M3355" s="3">
        <v>6010</v>
      </c>
      <c r="N3355" s="3" t="s">
        <v>148</v>
      </c>
      <c r="O3355" s="3" t="s">
        <v>4599</v>
      </c>
      <c r="P3355" s="3" t="s">
        <v>71</v>
      </c>
      <c r="Q3355" s="3" t="s">
        <v>72</v>
      </c>
      <c r="R3355" s="3" t="s">
        <v>4600</v>
      </c>
      <c r="S3355" s="3">
        <v>359.98</v>
      </c>
      <c r="T3355" s="3">
        <v>2</v>
      </c>
      <c r="U3355" s="3">
        <v>0</v>
      </c>
      <c r="V3355" s="3">
        <v>93.594800000000021</v>
      </c>
    </row>
    <row r="3356" spans="1:22" ht="14.25" customHeight="1" x14ac:dyDescent="0.25">
      <c r="A3356" s="3">
        <v>3355</v>
      </c>
      <c r="B3356" s="3" t="s">
        <v>6561</v>
      </c>
      <c r="C3356" s="4">
        <f>YEAR(Table_1[[#This Row],[Order Date]])</f>
        <v>2011</v>
      </c>
      <c r="D3356" s="9">
        <v>40743</v>
      </c>
      <c r="E3356" s="3">
        <v>40748</v>
      </c>
      <c r="F3356" s="3" t="s">
        <v>50</v>
      </c>
      <c r="G3356" s="3" t="s">
        <v>1005</v>
      </c>
      <c r="H3356" s="3" t="s">
        <v>1006</v>
      </c>
      <c r="I3356" s="3" t="s">
        <v>41</v>
      </c>
      <c r="J3356" s="3" t="s">
        <v>27</v>
      </c>
      <c r="K3356" s="3" t="s">
        <v>515</v>
      </c>
      <c r="L3356" s="3" t="s">
        <v>747</v>
      </c>
      <c r="M3356" s="3">
        <v>6010</v>
      </c>
      <c r="N3356" s="3" t="s">
        <v>148</v>
      </c>
      <c r="O3356" s="3" t="s">
        <v>6562</v>
      </c>
      <c r="P3356" s="3" t="s">
        <v>32</v>
      </c>
      <c r="Q3356" s="3" t="s">
        <v>56</v>
      </c>
      <c r="R3356" s="3" t="s">
        <v>6563</v>
      </c>
      <c r="S3356" s="3">
        <v>70.559999999999988</v>
      </c>
      <c r="T3356" s="3">
        <v>1</v>
      </c>
      <c r="U3356" s="3">
        <v>0.3</v>
      </c>
      <c r="V3356" s="3">
        <v>-4.032</v>
      </c>
    </row>
    <row r="3357" spans="1:22" ht="14.25" customHeight="1" x14ac:dyDescent="0.25">
      <c r="A3357" s="3">
        <v>3356</v>
      </c>
      <c r="B3357" s="3" t="s">
        <v>6561</v>
      </c>
      <c r="C3357" s="4">
        <f>YEAR(Table_1[[#This Row],[Order Date]])</f>
        <v>2011</v>
      </c>
      <c r="D3357" s="9">
        <v>40743</v>
      </c>
      <c r="E3357" s="3">
        <v>40748</v>
      </c>
      <c r="F3357" s="3" t="s">
        <v>50</v>
      </c>
      <c r="G3357" s="3" t="s">
        <v>1005</v>
      </c>
      <c r="H3357" s="3" t="s">
        <v>1006</v>
      </c>
      <c r="I3357" s="3" t="s">
        <v>41</v>
      </c>
      <c r="J3357" s="3" t="s">
        <v>27</v>
      </c>
      <c r="K3357" s="3" t="s">
        <v>515</v>
      </c>
      <c r="L3357" s="3" t="s">
        <v>747</v>
      </c>
      <c r="M3357" s="3">
        <v>6010</v>
      </c>
      <c r="N3357" s="3" t="s">
        <v>148</v>
      </c>
      <c r="O3357" s="3" t="s">
        <v>3366</v>
      </c>
      <c r="P3357" s="3" t="s">
        <v>46</v>
      </c>
      <c r="Q3357" s="3" t="s">
        <v>75</v>
      </c>
      <c r="R3357" s="3" t="s">
        <v>3367</v>
      </c>
      <c r="S3357" s="3">
        <v>20.88</v>
      </c>
      <c r="T3357" s="3">
        <v>2</v>
      </c>
      <c r="U3357" s="3">
        <v>0</v>
      </c>
      <c r="V3357" s="3">
        <v>9.6047999999999991</v>
      </c>
    </row>
    <row r="3358" spans="1:22" ht="14.25" customHeight="1" x14ac:dyDescent="0.25">
      <c r="A3358" s="3">
        <v>3357</v>
      </c>
      <c r="B3358" s="3" t="s">
        <v>6561</v>
      </c>
      <c r="C3358" s="4">
        <f>YEAR(Table_1[[#This Row],[Order Date]])</f>
        <v>2011</v>
      </c>
      <c r="D3358" s="9">
        <v>40743</v>
      </c>
      <c r="E3358" s="3">
        <v>40748</v>
      </c>
      <c r="F3358" s="3" t="s">
        <v>50</v>
      </c>
      <c r="G3358" s="3" t="s">
        <v>1005</v>
      </c>
      <c r="H3358" s="3" t="s">
        <v>1006</v>
      </c>
      <c r="I3358" s="3" t="s">
        <v>41</v>
      </c>
      <c r="J3358" s="3" t="s">
        <v>27</v>
      </c>
      <c r="K3358" s="3" t="s">
        <v>515</v>
      </c>
      <c r="L3358" s="3" t="s">
        <v>747</v>
      </c>
      <c r="M3358" s="3">
        <v>6010</v>
      </c>
      <c r="N3358" s="3" t="s">
        <v>148</v>
      </c>
      <c r="O3358" s="3" t="s">
        <v>1253</v>
      </c>
      <c r="P3358" s="3" t="s">
        <v>46</v>
      </c>
      <c r="Q3358" s="3" t="s">
        <v>75</v>
      </c>
      <c r="R3358" s="3" t="s">
        <v>1254</v>
      </c>
      <c r="S3358" s="3">
        <v>3.81</v>
      </c>
      <c r="T3358" s="3">
        <v>1</v>
      </c>
      <c r="U3358" s="3">
        <v>0</v>
      </c>
      <c r="V3358" s="3">
        <v>1.8288</v>
      </c>
    </row>
    <row r="3359" spans="1:22" ht="14.25" customHeight="1" x14ac:dyDescent="0.25">
      <c r="A3359" s="3">
        <v>3358</v>
      </c>
      <c r="B3359" s="3" t="s">
        <v>6564</v>
      </c>
      <c r="C3359" s="4">
        <f>YEAR(Table_1[[#This Row],[Order Date]])</f>
        <v>2014</v>
      </c>
      <c r="D3359" s="9">
        <v>41890</v>
      </c>
      <c r="E3359" s="3">
        <v>41896</v>
      </c>
      <c r="F3359" s="3" t="s">
        <v>50</v>
      </c>
      <c r="G3359" s="3" t="s">
        <v>3116</v>
      </c>
      <c r="H3359" s="3" t="s">
        <v>3117</v>
      </c>
      <c r="I3359" s="3" t="s">
        <v>102</v>
      </c>
      <c r="J3359" s="3" t="s">
        <v>27</v>
      </c>
      <c r="K3359" s="3" t="s">
        <v>303</v>
      </c>
      <c r="L3359" s="3" t="s">
        <v>211</v>
      </c>
      <c r="M3359" s="3">
        <v>60610</v>
      </c>
      <c r="N3359" s="3" t="s">
        <v>105</v>
      </c>
      <c r="O3359" s="3" t="s">
        <v>3441</v>
      </c>
      <c r="P3359" s="3" t="s">
        <v>46</v>
      </c>
      <c r="Q3359" s="3" t="s">
        <v>90</v>
      </c>
      <c r="R3359" s="3" t="s">
        <v>186</v>
      </c>
      <c r="S3359" s="3">
        <v>73.007999999999996</v>
      </c>
      <c r="T3359" s="3">
        <v>9</v>
      </c>
      <c r="U3359" s="3">
        <v>0.2</v>
      </c>
      <c r="V3359" s="3">
        <v>26.465400000000006</v>
      </c>
    </row>
    <row r="3360" spans="1:22" ht="14.25" customHeight="1" x14ac:dyDescent="0.25">
      <c r="A3360" s="3">
        <v>3359</v>
      </c>
      <c r="B3360" s="3" t="s">
        <v>6565</v>
      </c>
      <c r="C3360" s="4">
        <f>YEAR(Table_1[[#This Row],[Order Date]])</f>
        <v>2013</v>
      </c>
      <c r="D3360" s="9">
        <v>41401</v>
      </c>
      <c r="E3360" s="3">
        <v>41405</v>
      </c>
      <c r="F3360" s="3" t="s">
        <v>50</v>
      </c>
      <c r="G3360" s="3" t="s">
        <v>5077</v>
      </c>
      <c r="H3360" s="3" t="s">
        <v>5078</v>
      </c>
      <c r="I3360" s="3" t="s">
        <v>26</v>
      </c>
      <c r="J3360" s="3" t="s">
        <v>27</v>
      </c>
      <c r="K3360" s="3" t="s">
        <v>303</v>
      </c>
      <c r="L3360" s="3" t="s">
        <v>211</v>
      </c>
      <c r="M3360" s="3">
        <v>60610</v>
      </c>
      <c r="N3360" s="3" t="s">
        <v>105</v>
      </c>
      <c r="O3360" s="3" t="s">
        <v>1522</v>
      </c>
      <c r="P3360" s="3" t="s">
        <v>46</v>
      </c>
      <c r="Q3360" s="3" t="s">
        <v>75</v>
      </c>
      <c r="R3360" s="3" t="s">
        <v>1523</v>
      </c>
      <c r="S3360" s="3">
        <v>3.2079999999999993</v>
      </c>
      <c r="T3360" s="3">
        <v>2</v>
      </c>
      <c r="U3360" s="3">
        <v>0.8</v>
      </c>
      <c r="V3360" s="3">
        <v>-5.2932000000000023</v>
      </c>
    </row>
    <row r="3361" spans="1:22" ht="14.25" customHeight="1" x14ac:dyDescent="0.25">
      <c r="A3361" s="3">
        <v>3360</v>
      </c>
      <c r="B3361" s="3" t="s">
        <v>6565</v>
      </c>
      <c r="C3361" s="4">
        <f>YEAR(Table_1[[#This Row],[Order Date]])</f>
        <v>2013</v>
      </c>
      <c r="D3361" s="9">
        <v>41401</v>
      </c>
      <c r="E3361" s="3">
        <v>41405</v>
      </c>
      <c r="F3361" s="3" t="s">
        <v>50</v>
      </c>
      <c r="G3361" s="3" t="s">
        <v>5077</v>
      </c>
      <c r="H3361" s="3" t="s">
        <v>5078</v>
      </c>
      <c r="I3361" s="3" t="s">
        <v>26</v>
      </c>
      <c r="J3361" s="3" t="s">
        <v>27</v>
      </c>
      <c r="K3361" s="3" t="s">
        <v>303</v>
      </c>
      <c r="L3361" s="3" t="s">
        <v>211</v>
      </c>
      <c r="M3361" s="3">
        <v>60610</v>
      </c>
      <c r="N3361" s="3" t="s">
        <v>105</v>
      </c>
      <c r="O3361" s="3" t="s">
        <v>3765</v>
      </c>
      <c r="P3361" s="3" t="s">
        <v>71</v>
      </c>
      <c r="Q3361" s="3" t="s">
        <v>161</v>
      </c>
      <c r="R3361" s="3" t="s">
        <v>3766</v>
      </c>
      <c r="S3361" s="3">
        <v>26.176000000000002</v>
      </c>
      <c r="T3361" s="3">
        <v>2</v>
      </c>
      <c r="U3361" s="3">
        <v>0.2</v>
      </c>
      <c r="V3361" s="3">
        <v>-3.272000000000002</v>
      </c>
    </row>
    <row r="3362" spans="1:22" ht="14.25" customHeight="1" x14ac:dyDescent="0.25">
      <c r="A3362" s="3">
        <v>3361</v>
      </c>
      <c r="B3362" s="3" t="s">
        <v>6566</v>
      </c>
      <c r="C3362" s="4">
        <f>YEAR(Table_1[[#This Row],[Order Date]])</f>
        <v>2012</v>
      </c>
      <c r="D3362" s="9">
        <v>41064</v>
      </c>
      <c r="E3362" s="3">
        <v>41068</v>
      </c>
      <c r="F3362" s="3" t="s">
        <v>23</v>
      </c>
      <c r="G3362" s="3" t="s">
        <v>3606</v>
      </c>
      <c r="H3362" s="3" t="s">
        <v>3607</v>
      </c>
      <c r="I3362" s="3" t="s">
        <v>102</v>
      </c>
      <c r="J3362" s="3" t="s">
        <v>27</v>
      </c>
      <c r="K3362" s="3" t="s">
        <v>266</v>
      </c>
      <c r="L3362" s="3" t="s">
        <v>267</v>
      </c>
      <c r="M3362" s="3">
        <v>10024</v>
      </c>
      <c r="N3362" s="3" t="s">
        <v>148</v>
      </c>
      <c r="O3362" s="3" t="s">
        <v>948</v>
      </c>
      <c r="P3362" s="3" t="s">
        <v>46</v>
      </c>
      <c r="Q3362" s="3" t="s">
        <v>90</v>
      </c>
      <c r="R3362" s="3" t="s">
        <v>949</v>
      </c>
      <c r="S3362" s="3">
        <v>30.44</v>
      </c>
      <c r="T3362" s="3">
        <v>4</v>
      </c>
      <c r="U3362" s="3">
        <v>0</v>
      </c>
      <c r="V3362" s="3">
        <v>14.306799999999999</v>
      </c>
    </row>
    <row r="3363" spans="1:22" ht="14.25" customHeight="1" x14ac:dyDescent="0.25">
      <c r="A3363" s="3">
        <v>3362</v>
      </c>
      <c r="B3363" s="3" t="s">
        <v>6566</v>
      </c>
      <c r="C3363" s="4">
        <f>YEAR(Table_1[[#This Row],[Order Date]])</f>
        <v>2012</v>
      </c>
      <c r="D3363" s="9">
        <v>41064</v>
      </c>
      <c r="E3363" s="3">
        <v>41068</v>
      </c>
      <c r="F3363" s="3" t="s">
        <v>23</v>
      </c>
      <c r="G3363" s="3" t="s">
        <v>3606</v>
      </c>
      <c r="H3363" s="3" t="s">
        <v>3607</v>
      </c>
      <c r="I3363" s="3" t="s">
        <v>102</v>
      </c>
      <c r="J3363" s="3" t="s">
        <v>27</v>
      </c>
      <c r="K3363" s="3" t="s">
        <v>266</v>
      </c>
      <c r="L3363" s="3" t="s">
        <v>267</v>
      </c>
      <c r="M3363" s="3">
        <v>10024</v>
      </c>
      <c r="N3363" s="3" t="s">
        <v>148</v>
      </c>
      <c r="O3363" s="3" t="s">
        <v>6567</v>
      </c>
      <c r="P3363" s="3" t="s">
        <v>32</v>
      </c>
      <c r="Q3363" s="3" t="s">
        <v>65</v>
      </c>
      <c r="R3363" s="3" t="s">
        <v>6568</v>
      </c>
      <c r="S3363" s="3">
        <v>35.28</v>
      </c>
      <c r="T3363" s="3">
        <v>3</v>
      </c>
      <c r="U3363" s="3">
        <v>0</v>
      </c>
      <c r="V3363" s="3">
        <v>11.995199999999997</v>
      </c>
    </row>
    <row r="3364" spans="1:22" ht="14.25" customHeight="1" x14ac:dyDescent="0.25">
      <c r="A3364" s="3">
        <v>3363</v>
      </c>
      <c r="B3364" s="3" t="s">
        <v>6569</v>
      </c>
      <c r="C3364" s="4">
        <f>YEAR(Table_1[[#This Row],[Order Date]])</f>
        <v>2012</v>
      </c>
      <c r="D3364" s="9">
        <v>41256</v>
      </c>
      <c r="E3364" s="3">
        <v>41263</v>
      </c>
      <c r="F3364" s="3" t="s">
        <v>50</v>
      </c>
      <c r="G3364" s="3" t="s">
        <v>5928</v>
      </c>
      <c r="H3364" s="3" t="s">
        <v>5929</v>
      </c>
      <c r="I3364" s="3" t="s">
        <v>102</v>
      </c>
      <c r="J3364" s="3" t="s">
        <v>27</v>
      </c>
      <c r="K3364" s="3" t="s">
        <v>6570</v>
      </c>
      <c r="L3364" s="3" t="s">
        <v>1245</v>
      </c>
      <c r="M3364" s="3">
        <v>2151</v>
      </c>
      <c r="N3364" s="3" t="s">
        <v>148</v>
      </c>
      <c r="O3364" s="3" t="s">
        <v>1929</v>
      </c>
      <c r="P3364" s="3" t="s">
        <v>46</v>
      </c>
      <c r="Q3364" s="3" t="s">
        <v>90</v>
      </c>
      <c r="R3364" s="3" t="s">
        <v>1930</v>
      </c>
      <c r="S3364" s="3">
        <v>19.440000000000001</v>
      </c>
      <c r="T3364" s="3">
        <v>3</v>
      </c>
      <c r="U3364" s="3">
        <v>0</v>
      </c>
      <c r="V3364" s="3">
        <v>9.3312000000000008</v>
      </c>
    </row>
    <row r="3365" spans="1:22" ht="14.25" customHeight="1" x14ac:dyDescent="0.25">
      <c r="A3365" s="3">
        <v>3364</v>
      </c>
      <c r="B3365" s="3" t="s">
        <v>6569</v>
      </c>
      <c r="C3365" s="4">
        <f>YEAR(Table_1[[#This Row],[Order Date]])</f>
        <v>2012</v>
      </c>
      <c r="D3365" s="9">
        <v>41256</v>
      </c>
      <c r="E3365" s="3">
        <v>41263</v>
      </c>
      <c r="F3365" s="3" t="s">
        <v>50</v>
      </c>
      <c r="G3365" s="3" t="s">
        <v>5928</v>
      </c>
      <c r="H3365" s="3" t="s">
        <v>5929</v>
      </c>
      <c r="I3365" s="3" t="s">
        <v>102</v>
      </c>
      <c r="J3365" s="3" t="s">
        <v>27</v>
      </c>
      <c r="K3365" s="3" t="s">
        <v>6570</v>
      </c>
      <c r="L3365" s="3" t="s">
        <v>1245</v>
      </c>
      <c r="M3365" s="3">
        <v>2151</v>
      </c>
      <c r="N3365" s="3" t="s">
        <v>148</v>
      </c>
      <c r="O3365" s="3" t="s">
        <v>421</v>
      </c>
      <c r="P3365" s="3" t="s">
        <v>46</v>
      </c>
      <c r="Q3365" s="3" t="s">
        <v>75</v>
      </c>
      <c r="R3365" s="3" t="s">
        <v>422</v>
      </c>
      <c r="S3365" s="3">
        <v>37.880000000000003</v>
      </c>
      <c r="T3365" s="3">
        <v>2</v>
      </c>
      <c r="U3365" s="3">
        <v>0</v>
      </c>
      <c r="V3365" s="3">
        <v>18.940000000000001</v>
      </c>
    </row>
    <row r="3366" spans="1:22" ht="14.25" customHeight="1" x14ac:dyDescent="0.25">
      <c r="A3366" s="3">
        <v>3365</v>
      </c>
      <c r="B3366" s="3" t="s">
        <v>6571</v>
      </c>
      <c r="C3366" s="4">
        <f>YEAR(Table_1[[#This Row],[Order Date]])</f>
        <v>2013</v>
      </c>
      <c r="D3366" s="9">
        <v>41472</v>
      </c>
      <c r="E3366" s="3">
        <v>41474</v>
      </c>
      <c r="F3366" s="3" t="s">
        <v>23</v>
      </c>
      <c r="G3366" s="3" t="s">
        <v>3907</v>
      </c>
      <c r="H3366" s="3" t="s">
        <v>3908</v>
      </c>
      <c r="I3366" s="3" t="s">
        <v>41</v>
      </c>
      <c r="J3366" s="3" t="s">
        <v>27</v>
      </c>
      <c r="K3366" s="3" t="s">
        <v>184</v>
      </c>
      <c r="L3366" s="3" t="s">
        <v>104</v>
      </c>
      <c r="M3366" s="3">
        <v>77036</v>
      </c>
      <c r="N3366" s="3" t="s">
        <v>105</v>
      </c>
      <c r="O3366" s="3" t="s">
        <v>2887</v>
      </c>
      <c r="P3366" s="3" t="s">
        <v>32</v>
      </c>
      <c r="Q3366" s="3" t="s">
        <v>65</v>
      </c>
      <c r="R3366" s="3" t="s">
        <v>186</v>
      </c>
      <c r="S3366" s="3">
        <v>9.5519999999999996</v>
      </c>
      <c r="T3366" s="3">
        <v>3</v>
      </c>
      <c r="U3366" s="3">
        <v>0.6</v>
      </c>
      <c r="V3366" s="3">
        <v>-3.8207999999999984</v>
      </c>
    </row>
    <row r="3367" spans="1:22" ht="14.25" customHeight="1" x14ac:dyDescent="0.25">
      <c r="A3367" s="3">
        <v>3366</v>
      </c>
      <c r="B3367" s="3" t="s">
        <v>6572</v>
      </c>
      <c r="C3367" s="4">
        <f>YEAR(Table_1[[#This Row],[Order Date]])</f>
        <v>2011</v>
      </c>
      <c r="D3367" s="9">
        <v>40575</v>
      </c>
      <c r="E3367" s="3">
        <v>40577</v>
      </c>
      <c r="F3367" s="3" t="s">
        <v>188</v>
      </c>
      <c r="G3367" s="3" t="s">
        <v>6573</v>
      </c>
      <c r="H3367" s="3" t="s">
        <v>6574</v>
      </c>
      <c r="I3367" s="3" t="s">
        <v>26</v>
      </c>
      <c r="J3367" s="3" t="s">
        <v>27</v>
      </c>
      <c r="K3367" s="3" t="s">
        <v>2116</v>
      </c>
      <c r="L3367" s="3" t="s">
        <v>43</v>
      </c>
      <c r="M3367" s="3">
        <v>92691</v>
      </c>
      <c r="N3367" s="3" t="s">
        <v>44</v>
      </c>
      <c r="O3367" s="3" t="s">
        <v>4417</v>
      </c>
      <c r="P3367" s="3" t="s">
        <v>32</v>
      </c>
      <c r="Q3367" s="3" t="s">
        <v>33</v>
      </c>
      <c r="R3367" s="3" t="s">
        <v>4418</v>
      </c>
      <c r="S3367" s="3">
        <v>290.666</v>
      </c>
      <c r="T3367" s="3">
        <v>2</v>
      </c>
      <c r="U3367" s="3">
        <v>0.15</v>
      </c>
      <c r="V3367" s="3">
        <v>3.4195999999999884</v>
      </c>
    </row>
    <row r="3368" spans="1:22" ht="14.25" customHeight="1" x14ac:dyDescent="0.25">
      <c r="A3368" s="3">
        <v>3367</v>
      </c>
      <c r="B3368" s="3" t="s">
        <v>6575</v>
      </c>
      <c r="C3368" s="4">
        <f>YEAR(Table_1[[#This Row],[Order Date]])</f>
        <v>2011</v>
      </c>
      <c r="D3368" s="9">
        <v>40733</v>
      </c>
      <c r="E3368" s="3">
        <v>40739</v>
      </c>
      <c r="F3368" s="3" t="s">
        <v>50</v>
      </c>
      <c r="G3368" s="3" t="s">
        <v>2605</v>
      </c>
      <c r="H3368" s="3" t="s">
        <v>2606</v>
      </c>
      <c r="I3368" s="3" t="s">
        <v>41</v>
      </c>
      <c r="J3368" s="3" t="s">
        <v>27</v>
      </c>
      <c r="K3368" s="3" t="s">
        <v>815</v>
      </c>
      <c r="L3368" s="3" t="s">
        <v>104</v>
      </c>
      <c r="M3368" s="3">
        <v>75217</v>
      </c>
      <c r="N3368" s="3" t="s">
        <v>105</v>
      </c>
      <c r="O3368" s="3" t="s">
        <v>3632</v>
      </c>
      <c r="P3368" s="3" t="s">
        <v>46</v>
      </c>
      <c r="Q3368" s="3" t="s">
        <v>90</v>
      </c>
      <c r="R3368" s="3" t="s">
        <v>3633</v>
      </c>
      <c r="S3368" s="3">
        <v>10.368000000000002</v>
      </c>
      <c r="T3368" s="3">
        <v>2</v>
      </c>
      <c r="U3368" s="3">
        <v>0.2</v>
      </c>
      <c r="V3368" s="3">
        <v>3.6288</v>
      </c>
    </row>
    <row r="3369" spans="1:22" ht="14.25" customHeight="1" x14ac:dyDescent="0.25">
      <c r="A3369" s="3">
        <v>3368</v>
      </c>
      <c r="B3369" s="3" t="s">
        <v>6575</v>
      </c>
      <c r="C3369" s="4">
        <f>YEAR(Table_1[[#This Row],[Order Date]])</f>
        <v>2011</v>
      </c>
      <c r="D3369" s="9">
        <v>40733</v>
      </c>
      <c r="E3369" s="3">
        <v>40739</v>
      </c>
      <c r="F3369" s="3" t="s">
        <v>50</v>
      </c>
      <c r="G3369" s="3" t="s">
        <v>2605</v>
      </c>
      <c r="H3369" s="3" t="s">
        <v>2606</v>
      </c>
      <c r="I3369" s="3" t="s">
        <v>41</v>
      </c>
      <c r="J3369" s="3" t="s">
        <v>27</v>
      </c>
      <c r="K3369" s="3" t="s">
        <v>815</v>
      </c>
      <c r="L3369" s="3" t="s">
        <v>104</v>
      </c>
      <c r="M3369" s="3">
        <v>75217</v>
      </c>
      <c r="N3369" s="3" t="s">
        <v>105</v>
      </c>
      <c r="O3369" s="3" t="s">
        <v>5566</v>
      </c>
      <c r="P3369" s="3" t="s">
        <v>46</v>
      </c>
      <c r="Q3369" s="3" t="s">
        <v>90</v>
      </c>
      <c r="R3369" s="3" t="s">
        <v>5567</v>
      </c>
      <c r="S3369" s="3">
        <v>14.352000000000002</v>
      </c>
      <c r="T3369" s="3">
        <v>3</v>
      </c>
      <c r="U3369" s="3">
        <v>0.2</v>
      </c>
      <c r="V3369" s="3">
        <v>4.4849999999999994</v>
      </c>
    </row>
    <row r="3370" spans="1:22" ht="14.25" customHeight="1" x14ac:dyDescent="0.25">
      <c r="A3370" s="3">
        <v>3369</v>
      </c>
      <c r="B3370" s="3" t="s">
        <v>6576</v>
      </c>
      <c r="C3370" s="4">
        <f>YEAR(Table_1[[#This Row],[Order Date]])</f>
        <v>2012</v>
      </c>
      <c r="D3370" s="9">
        <v>41234</v>
      </c>
      <c r="E3370" s="3">
        <v>41238</v>
      </c>
      <c r="F3370" s="3" t="s">
        <v>50</v>
      </c>
      <c r="G3370" s="3" t="s">
        <v>4276</v>
      </c>
      <c r="H3370" s="3" t="s">
        <v>4277</v>
      </c>
      <c r="I3370" s="3" t="s">
        <v>26</v>
      </c>
      <c r="J3370" s="3" t="s">
        <v>27</v>
      </c>
      <c r="K3370" s="3" t="s">
        <v>1391</v>
      </c>
      <c r="L3370" s="3" t="s">
        <v>1392</v>
      </c>
      <c r="M3370" s="3">
        <v>89115</v>
      </c>
      <c r="N3370" s="3" t="s">
        <v>44</v>
      </c>
      <c r="O3370" s="3" t="s">
        <v>6577</v>
      </c>
      <c r="P3370" s="3" t="s">
        <v>32</v>
      </c>
      <c r="Q3370" s="3" t="s">
        <v>33</v>
      </c>
      <c r="R3370" s="3" t="s">
        <v>6578</v>
      </c>
      <c r="S3370" s="3">
        <v>141.96</v>
      </c>
      <c r="T3370" s="3">
        <v>2</v>
      </c>
      <c r="U3370" s="3">
        <v>0</v>
      </c>
      <c r="V3370" s="3">
        <v>41.168399999999991</v>
      </c>
    </row>
    <row r="3371" spans="1:22" ht="14.25" customHeight="1" x14ac:dyDescent="0.25">
      <c r="A3371" s="3">
        <v>3370</v>
      </c>
      <c r="B3371" s="3" t="s">
        <v>6576</v>
      </c>
      <c r="C3371" s="4">
        <f>YEAR(Table_1[[#This Row],[Order Date]])</f>
        <v>2012</v>
      </c>
      <c r="D3371" s="9">
        <v>41234</v>
      </c>
      <c r="E3371" s="3">
        <v>41238</v>
      </c>
      <c r="F3371" s="3" t="s">
        <v>50</v>
      </c>
      <c r="G3371" s="3" t="s">
        <v>4276</v>
      </c>
      <c r="H3371" s="3" t="s">
        <v>4277</v>
      </c>
      <c r="I3371" s="3" t="s">
        <v>26</v>
      </c>
      <c r="J3371" s="3" t="s">
        <v>27</v>
      </c>
      <c r="K3371" s="3" t="s">
        <v>1391</v>
      </c>
      <c r="L3371" s="3" t="s">
        <v>1392</v>
      </c>
      <c r="M3371" s="3">
        <v>89115</v>
      </c>
      <c r="N3371" s="3" t="s">
        <v>44</v>
      </c>
      <c r="O3371" s="3" t="s">
        <v>1342</v>
      </c>
      <c r="P3371" s="3" t="s">
        <v>46</v>
      </c>
      <c r="Q3371" s="3" t="s">
        <v>75</v>
      </c>
      <c r="R3371" s="3" t="s">
        <v>1343</v>
      </c>
      <c r="S3371" s="3">
        <v>66.048000000000002</v>
      </c>
      <c r="T3371" s="3">
        <v>4</v>
      </c>
      <c r="U3371" s="3">
        <v>0.2</v>
      </c>
      <c r="V3371" s="3">
        <v>23.116799999999998</v>
      </c>
    </row>
    <row r="3372" spans="1:22" ht="14.25" customHeight="1" x14ac:dyDescent="0.25">
      <c r="A3372" s="3">
        <v>3371</v>
      </c>
      <c r="B3372" s="3" t="s">
        <v>6579</v>
      </c>
      <c r="C3372" s="4">
        <f>YEAR(Table_1[[#This Row],[Order Date]])</f>
        <v>2013</v>
      </c>
      <c r="D3372" s="9">
        <v>41359</v>
      </c>
      <c r="E3372" s="3">
        <v>41359</v>
      </c>
      <c r="F3372" s="3" t="s">
        <v>1290</v>
      </c>
      <c r="G3372" s="3" t="s">
        <v>4282</v>
      </c>
      <c r="H3372" s="3" t="s">
        <v>4283</v>
      </c>
      <c r="I3372" s="3" t="s">
        <v>26</v>
      </c>
      <c r="J3372" s="3" t="s">
        <v>27</v>
      </c>
      <c r="K3372" s="3" t="s">
        <v>1579</v>
      </c>
      <c r="L3372" s="3" t="s">
        <v>649</v>
      </c>
      <c r="M3372" s="3">
        <v>73071</v>
      </c>
      <c r="N3372" s="3" t="s">
        <v>105</v>
      </c>
      <c r="O3372" s="3" t="s">
        <v>907</v>
      </c>
      <c r="P3372" s="3" t="s">
        <v>71</v>
      </c>
      <c r="Q3372" s="3" t="s">
        <v>161</v>
      </c>
      <c r="R3372" s="3" t="s">
        <v>908</v>
      </c>
      <c r="S3372" s="3">
        <v>1287.45</v>
      </c>
      <c r="T3372" s="3">
        <v>5</v>
      </c>
      <c r="U3372" s="3">
        <v>0</v>
      </c>
      <c r="V3372" s="3">
        <v>244.61549999999988</v>
      </c>
    </row>
    <row r="3373" spans="1:22" ht="14.25" customHeight="1" x14ac:dyDescent="0.25">
      <c r="A3373" s="3">
        <v>3372</v>
      </c>
      <c r="B3373" s="3" t="s">
        <v>6580</v>
      </c>
      <c r="C3373" s="4">
        <f>YEAR(Table_1[[#This Row],[Order Date]])</f>
        <v>2014</v>
      </c>
      <c r="D3373" s="9">
        <v>41906</v>
      </c>
      <c r="E3373" s="3">
        <v>41913</v>
      </c>
      <c r="F3373" s="3" t="s">
        <v>50</v>
      </c>
      <c r="G3373" s="3" t="s">
        <v>805</v>
      </c>
      <c r="H3373" s="3" t="s">
        <v>806</v>
      </c>
      <c r="I3373" s="3" t="s">
        <v>26</v>
      </c>
      <c r="J3373" s="3" t="s">
        <v>27</v>
      </c>
      <c r="K3373" s="3" t="s">
        <v>127</v>
      </c>
      <c r="L3373" s="3" t="s">
        <v>43</v>
      </c>
      <c r="M3373" s="3">
        <v>94122</v>
      </c>
      <c r="N3373" s="3" t="s">
        <v>44</v>
      </c>
      <c r="O3373" s="3" t="s">
        <v>3809</v>
      </c>
      <c r="P3373" s="3" t="s">
        <v>46</v>
      </c>
      <c r="Q3373" s="3" t="s">
        <v>75</v>
      </c>
      <c r="R3373" s="3" t="s">
        <v>3810</v>
      </c>
      <c r="S3373" s="3">
        <v>25.824000000000002</v>
      </c>
      <c r="T3373" s="3">
        <v>6</v>
      </c>
      <c r="U3373" s="3">
        <v>0.2</v>
      </c>
      <c r="V3373" s="3">
        <v>9.0383999999999993</v>
      </c>
    </row>
    <row r="3374" spans="1:22" ht="14.25" customHeight="1" x14ac:dyDescent="0.25">
      <c r="A3374" s="3">
        <v>3373</v>
      </c>
      <c r="B3374" s="3" t="s">
        <v>6580</v>
      </c>
      <c r="C3374" s="4">
        <f>YEAR(Table_1[[#This Row],[Order Date]])</f>
        <v>2014</v>
      </c>
      <c r="D3374" s="9">
        <v>41906</v>
      </c>
      <c r="E3374" s="3">
        <v>41913</v>
      </c>
      <c r="F3374" s="3" t="s">
        <v>50</v>
      </c>
      <c r="G3374" s="3" t="s">
        <v>805</v>
      </c>
      <c r="H3374" s="3" t="s">
        <v>806</v>
      </c>
      <c r="I3374" s="3" t="s">
        <v>26</v>
      </c>
      <c r="J3374" s="3" t="s">
        <v>27</v>
      </c>
      <c r="K3374" s="3" t="s">
        <v>127</v>
      </c>
      <c r="L3374" s="3" t="s">
        <v>43</v>
      </c>
      <c r="M3374" s="3">
        <v>94122</v>
      </c>
      <c r="N3374" s="3" t="s">
        <v>44</v>
      </c>
      <c r="O3374" s="3" t="s">
        <v>5944</v>
      </c>
      <c r="P3374" s="3" t="s">
        <v>46</v>
      </c>
      <c r="Q3374" s="3" t="s">
        <v>78</v>
      </c>
      <c r="R3374" s="3" t="s">
        <v>5945</v>
      </c>
      <c r="S3374" s="3">
        <v>160.96</v>
      </c>
      <c r="T3374" s="3">
        <v>2</v>
      </c>
      <c r="U3374" s="3">
        <v>0</v>
      </c>
      <c r="V3374" s="3">
        <v>48.287999999999997</v>
      </c>
    </row>
    <row r="3375" spans="1:22" ht="14.25" customHeight="1" x14ac:dyDescent="0.25">
      <c r="A3375" s="3">
        <v>3374</v>
      </c>
      <c r="B3375" s="3" t="s">
        <v>6581</v>
      </c>
      <c r="C3375" s="4">
        <f>YEAR(Table_1[[#This Row],[Order Date]])</f>
        <v>2012</v>
      </c>
      <c r="D3375" s="9">
        <v>41247</v>
      </c>
      <c r="E3375" s="3">
        <v>41253</v>
      </c>
      <c r="F3375" s="3" t="s">
        <v>50</v>
      </c>
      <c r="G3375" s="3" t="s">
        <v>51</v>
      </c>
      <c r="H3375" s="3" t="s">
        <v>52</v>
      </c>
      <c r="I3375" s="3" t="s">
        <v>26</v>
      </c>
      <c r="J3375" s="3" t="s">
        <v>27</v>
      </c>
      <c r="K3375" s="3" t="s">
        <v>6102</v>
      </c>
      <c r="L3375" s="3" t="s">
        <v>267</v>
      </c>
      <c r="M3375" s="3">
        <v>11550</v>
      </c>
      <c r="N3375" s="3" t="s">
        <v>148</v>
      </c>
      <c r="O3375" s="3" t="s">
        <v>6158</v>
      </c>
      <c r="P3375" s="3" t="s">
        <v>32</v>
      </c>
      <c r="Q3375" s="3" t="s">
        <v>65</v>
      </c>
      <c r="R3375" s="3" t="s">
        <v>6159</v>
      </c>
      <c r="S3375" s="3">
        <v>28.44</v>
      </c>
      <c r="T3375" s="3">
        <v>3</v>
      </c>
      <c r="U3375" s="3">
        <v>0</v>
      </c>
      <c r="V3375" s="3">
        <v>11.376000000000001</v>
      </c>
    </row>
    <row r="3376" spans="1:22" ht="14.25" customHeight="1" x14ac:dyDescent="0.25">
      <c r="A3376" s="3">
        <v>3375</v>
      </c>
      <c r="B3376" s="3" t="s">
        <v>6581</v>
      </c>
      <c r="C3376" s="4">
        <f>YEAR(Table_1[[#This Row],[Order Date]])</f>
        <v>2012</v>
      </c>
      <c r="D3376" s="9">
        <v>41247</v>
      </c>
      <c r="E3376" s="3">
        <v>41253</v>
      </c>
      <c r="F3376" s="3" t="s">
        <v>50</v>
      </c>
      <c r="G3376" s="3" t="s">
        <v>51</v>
      </c>
      <c r="H3376" s="3" t="s">
        <v>52</v>
      </c>
      <c r="I3376" s="3" t="s">
        <v>26</v>
      </c>
      <c r="J3376" s="3" t="s">
        <v>27</v>
      </c>
      <c r="K3376" s="3" t="s">
        <v>6102</v>
      </c>
      <c r="L3376" s="3" t="s">
        <v>267</v>
      </c>
      <c r="M3376" s="3">
        <v>11550</v>
      </c>
      <c r="N3376" s="3" t="s">
        <v>148</v>
      </c>
      <c r="O3376" s="3" t="s">
        <v>1548</v>
      </c>
      <c r="P3376" s="3" t="s">
        <v>32</v>
      </c>
      <c r="Q3376" s="3" t="s">
        <v>36</v>
      </c>
      <c r="R3376" s="3" t="s">
        <v>1549</v>
      </c>
      <c r="S3376" s="3">
        <v>364.41</v>
      </c>
      <c r="T3376" s="3">
        <v>5</v>
      </c>
      <c r="U3376" s="3">
        <v>0.1</v>
      </c>
      <c r="V3376" s="3">
        <v>8.0980000000000203</v>
      </c>
    </row>
    <row r="3377" spans="1:22" ht="14.25" customHeight="1" x14ac:dyDescent="0.25">
      <c r="A3377" s="3">
        <v>3376</v>
      </c>
      <c r="B3377" s="3" t="s">
        <v>6581</v>
      </c>
      <c r="C3377" s="4">
        <f>YEAR(Table_1[[#This Row],[Order Date]])</f>
        <v>2012</v>
      </c>
      <c r="D3377" s="9">
        <v>41247</v>
      </c>
      <c r="E3377" s="3">
        <v>41253</v>
      </c>
      <c r="F3377" s="3" t="s">
        <v>50</v>
      </c>
      <c r="G3377" s="3" t="s">
        <v>51</v>
      </c>
      <c r="H3377" s="3" t="s">
        <v>52</v>
      </c>
      <c r="I3377" s="3" t="s">
        <v>26</v>
      </c>
      <c r="J3377" s="3" t="s">
        <v>27</v>
      </c>
      <c r="K3377" s="3" t="s">
        <v>6102</v>
      </c>
      <c r="L3377" s="3" t="s">
        <v>267</v>
      </c>
      <c r="M3377" s="3">
        <v>11550</v>
      </c>
      <c r="N3377" s="3" t="s">
        <v>148</v>
      </c>
      <c r="O3377" s="3" t="s">
        <v>1682</v>
      </c>
      <c r="P3377" s="3" t="s">
        <v>71</v>
      </c>
      <c r="Q3377" s="3" t="s">
        <v>72</v>
      </c>
      <c r="R3377" s="3" t="s">
        <v>1683</v>
      </c>
      <c r="S3377" s="3">
        <v>39.96</v>
      </c>
      <c r="T3377" s="3">
        <v>4</v>
      </c>
      <c r="U3377" s="3">
        <v>0</v>
      </c>
      <c r="V3377" s="3">
        <v>10.389600000000002</v>
      </c>
    </row>
    <row r="3378" spans="1:22" ht="14.25" customHeight="1" x14ac:dyDescent="0.25">
      <c r="A3378" s="3">
        <v>3377</v>
      </c>
      <c r="B3378" s="3" t="s">
        <v>6581</v>
      </c>
      <c r="C3378" s="4">
        <f>YEAR(Table_1[[#This Row],[Order Date]])</f>
        <v>2012</v>
      </c>
      <c r="D3378" s="9">
        <v>41247</v>
      </c>
      <c r="E3378" s="3">
        <v>41253</v>
      </c>
      <c r="F3378" s="3" t="s">
        <v>50</v>
      </c>
      <c r="G3378" s="3" t="s">
        <v>51</v>
      </c>
      <c r="H3378" s="3" t="s">
        <v>52</v>
      </c>
      <c r="I3378" s="3" t="s">
        <v>26</v>
      </c>
      <c r="J3378" s="3" t="s">
        <v>27</v>
      </c>
      <c r="K3378" s="3" t="s">
        <v>6102</v>
      </c>
      <c r="L3378" s="3" t="s">
        <v>267</v>
      </c>
      <c r="M3378" s="3">
        <v>11550</v>
      </c>
      <c r="N3378" s="3" t="s">
        <v>148</v>
      </c>
      <c r="O3378" s="3" t="s">
        <v>942</v>
      </c>
      <c r="P3378" s="3" t="s">
        <v>32</v>
      </c>
      <c r="Q3378" s="3" t="s">
        <v>36</v>
      </c>
      <c r="R3378" s="3" t="s">
        <v>943</v>
      </c>
      <c r="S3378" s="3">
        <v>361.76400000000001</v>
      </c>
      <c r="T3378" s="3">
        <v>2</v>
      </c>
      <c r="U3378" s="3">
        <v>0.1</v>
      </c>
      <c r="V3378" s="3">
        <v>68.333200000000005</v>
      </c>
    </row>
    <row r="3379" spans="1:22" ht="14.25" customHeight="1" x14ac:dyDescent="0.25">
      <c r="A3379" s="3">
        <v>3378</v>
      </c>
      <c r="B3379" s="3" t="s">
        <v>6582</v>
      </c>
      <c r="C3379" s="4">
        <f>YEAR(Table_1[[#This Row],[Order Date]])</f>
        <v>2013</v>
      </c>
      <c r="D3379" s="9">
        <v>41580</v>
      </c>
      <c r="E3379" s="3">
        <v>41583</v>
      </c>
      <c r="F3379" s="3" t="s">
        <v>188</v>
      </c>
      <c r="G3379" s="3" t="s">
        <v>6583</v>
      </c>
      <c r="H3379" s="3" t="s">
        <v>6584</v>
      </c>
      <c r="I3379" s="3" t="s">
        <v>41</v>
      </c>
      <c r="J3379" s="3" t="s">
        <v>27</v>
      </c>
      <c r="K3379" s="3" t="s">
        <v>6585</v>
      </c>
      <c r="L3379" s="3" t="s">
        <v>104</v>
      </c>
      <c r="M3379" s="3">
        <v>77301</v>
      </c>
      <c r="N3379" s="3" t="s">
        <v>105</v>
      </c>
      <c r="O3379" s="3" t="s">
        <v>4014</v>
      </c>
      <c r="P3379" s="3" t="s">
        <v>46</v>
      </c>
      <c r="Q3379" s="3" t="s">
        <v>59</v>
      </c>
      <c r="R3379" s="3" t="s">
        <v>6586</v>
      </c>
      <c r="S3379" s="3">
        <v>111.67200000000001</v>
      </c>
      <c r="T3379" s="3">
        <v>9</v>
      </c>
      <c r="U3379" s="3">
        <v>0.2</v>
      </c>
      <c r="V3379" s="3">
        <v>6.9794999999999909</v>
      </c>
    </row>
    <row r="3380" spans="1:22" ht="14.25" customHeight="1" x14ac:dyDescent="0.25">
      <c r="A3380" s="3">
        <v>3379</v>
      </c>
      <c r="B3380" s="3" t="s">
        <v>6587</v>
      </c>
      <c r="C3380" s="4">
        <f>YEAR(Table_1[[#This Row],[Order Date]])</f>
        <v>2014</v>
      </c>
      <c r="D3380" s="9">
        <v>41716</v>
      </c>
      <c r="E3380" s="3">
        <v>41720</v>
      </c>
      <c r="F3380" s="3" t="s">
        <v>50</v>
      </c>
      <c r="G3380" s="3" t="s">
        <v>1527</v>
      </c>
      <c r="H3380" s="3" t="s">
        <v>1528</v>
      </c>
      <c r="I3380" s="3" t="s">
        <v>102</v>
      </c>
      <c r="J3380" s="3" t="s">
        <v>27</v>
      </c>
      <c r="K3380" s="3" t="s">
        <v>184</v>
      </c>
      <c r="L3380" s="3" t="s">
        <v>104</v>
      </c>
      <c r="M3380" s="3">
        <v>77095</v>
      </c>
      <c r="N3380" s="3" t="s">
        <v>105</v>
      </c>
      <c r="O3380" s="3" t="s">
        <v>5934</v>
      </c>
      <c r="P3380" s="3" t="s">
        <v>46</v>
      </c>
      <c r="Q3380" s="3" t="s">
        <v>75</v>
      </c>
      <c r="R3380" s="3" t="s">
        <v>5935</v>
      </c>
      <c r="S3380" s="3">
        <v>13.775999999999996</v>
      </c>
      <c r="T3380" s="3">
        <v>6</v>
      </c>
      <c r="U3380" s="3">
        <v>0.8</v>
      </c>
      <c r="V3380" s="3">
        <v>-22.04160000000001</v>
      </c>
    </row>
    <row r="3381" spans="1:22" ht="14.25" customHeight="1" x14ac:dyDescent="0.25">
      <c r="A3381" s="3">
        <v>3380</v>
      </c>
      <c r="B3381" s="3" t="s">
        <v>6587</v>
      </c>
      <c r="C3381" s="4">
        <f>YEAR(Table_1[[#This Row],[Order Date]])</f>
        <v>2014</v>
      </c>
      <c r="D3381" s="9">
        <v>41716</v>
      </c>
      <c r="E3381" s="3">
        <v>41720</v>
      </c>
      <c r="F3381" s="3" t="s">
        <v>50</v>
      </c>
      <c r="G3381" s="3" t="s">
        <v>1527</v>
      </c>
      <c r="H3381" s="3" t="s">
        <v>1528</v>
      </c>
      <c r="I3381" s="3" t="s">
        <v>102</v>
      </c>
      <c r="J3381" s="3" t="s">
        <v>27</v>
      </c>
      <c r="K3381" s="3" t="s">
        <v>184</v>
      </c>
      <c r="L3381" s="3" t="s">
        <v>104</v>
      </c>
      <c r="M3381" s="3">
        <v>77095</v>
      </c>
      <c r="N3381" s="3" t="s">
        <v>105</v>
      </c>
      <c r="O3381" s="3" t="s">
        <v>6588</v>
      </c>
      <c r="P3381" s="3" t="s">
        <v>46</v>
      </c>
      <c r="Q3381" s="3" t="s">
        <v>90</v>
      </c>
      <c r="R3381" s="3" t="s">
        <v>6589</v>
      </c>
      <c r="S3381" s="3">
        <v>10.272000000000002</v>
      </c>
      <c r="T3381" s="3">
        <v>3</v>
      </c>
      <c r="U3381" s="3">
        <v>0.2</v>
      </c>
      <c r="V3381" s="3">
        <v>3.2099999999999982</v>
      </c>
    </row>
    <row r="3382" spans="1:22" ht="14.25" customHeight="1" x14ac:dyDescent="0.25">
      <c r="A3382" s="3">
        <v>3381</v>
      </c>
      <c r="B3382" s="3" t="s">
        <v>6590</v>
      </c>
      <c r="C3382" s="4">
        <f>YEAR(Table_1[[#This Row],[Order Date]])</f>
        <v>2014</v>
      </c>
      <c r="D3382" s="9">
        <v>41967</v>
      </c>
      <c r="E3382" s="3">
        <v>41968</v>
      </c>
      <c r="F3382" s="3" t="s">
        <v>188</v>
      </c>
      <c r="G3382" s="3" t="s">
        <v>1242</v>
      </c>
      <c r="H3382" s="3" t="s">
        <v>1243</v>
      </c>
      <c r="I3382" s="3" t="s">
        <v>26</v>
      </c>
      <c r="J3382" s="3" t="s">
        <v>27</v>
      </c>
      <c r="K3382" s="3" t="s">
        <v>146</v>
      </c>
      <c r="L3382" s="3" t="s">
        <v>147</v>
      </c>
      <c r="M3382" s="3">
        <v>19120</v>
      </c>
      <c r="N3382" s="3" t="s">
        <v>148</v>
      </c>
      <c r="O3382" s="3" t="s">
        <v>6591</v>
      </c>
      <c r="P3382" s="3" t="s">
        <v>32</v>
      </c>
      <c r="Q3382" s="3" t="s">
        <v>65</v>
      </c>
      <c r="R3382" s="3" t="s">
        <v>6592</v>
      </c>
      <c r="S3382" s="3">
        <v>24.048000000000002</v>
      </c>
      <c r="T3382" s="3">
        <v>9</v>
      </c>
      <c r="U3382" s="3">
        <v>0.2</v>
      </c>
      <c r="V3382" s="3">
        <v>7.2144000000000013</v>
      </c>
    </row>
    <row r="3383" spans="1:22" ht="14.25" customHeight="1" x14ac:dyDescent="0.25">
      <c r="A3383" s="3">
        <v>3382</v>
      </c>
      <c r="B3383" s="3" t="s">
        <v>6593</v>
      </c>
      <c r="C3383" s="4">
        <f>YEAR(Table_1[[#This Row],[Order Date]])</f>
        <v>2014</v>
      </c>
      <c r="D3383" s="9">
        <v>41879</v>
      </c>
      <c r="E3383" s="3">
        <v>41882</v>
      </c>
      <c r="F3383" s="3" t="s">
        <v>188</v>
      </c>
      <c r="G3383" s="3" t="s">
        <v>3427</v>
      </c>
      <c r="H3383" s="3" t="s">
        <v>3428</v>
      </c>
      <c r="I3383" s="3" t="s">
        <v>41</v>
      </c>
      <c r="J3383" s="3" t="s">
        <v>27</v>
      </c>
      <c r="K3383" s="3" t="s">
        <v>900</v>
      </c>
      <c r="L3383" s="3" t="s">
        <v>54</v>
      </c>
      <c r="M3383" s="3">
        <v>33614</v>
      </c>
      <c r="N3383" s="3" t="s">
        <v>30</v>
      </c>
      <c r="O3383" s="3" t="s">
        <v>588</v>
      </c>
      <c r="P3383" s="3" t="s">
        <v>46</v>
      </c>
      <c r="Q3383" s="3" t="s">
        <v>173</v>
      </c>
      <c r="R3383" s="3" t="s">
        <v>589</v>
      </c>
      <c r="S3383" s="3">
        <v>2.8960000000000004</v>
      </c>
      <c r="T3383" s="3">
        <v>1</v>
      </c>
      <c r="U3383" s="3">
        <v>0.2</v>
      </c>
      <c r="V3383" s="3">
        <v>0.97739999999999994</v>
      </c>
    </row>
    <row r="3384" spans="1:22" ht="14.25" customHeight="1" x14ac:dyDescent="0.25">
      <c r="A3384" s="3">
        <v>3383</v>
      </c>
      <c r="B3384" s="3" t="s">
        <v>6594</v>
      </c>
      <c r="C3384" s="4">
        <f>YEAR(Table_1[[#This Row],[Order Date]])</f>
        <v>2012</v>
      </c>
      <c r="D3384" s="9">
        <v>41247</v>
      </c>
      <c r="E3384" s="3">
        <v>41252</v>
      </c>
      <c r="F3384" s="3" t="s">
        <v>23</v>
      </c>
      <c r="G3384" s="3" t="s">
        <v>2757</v>
      </c>
      <c r="H3384" s="3" t="s">
        <v>2758</v>
      </c>
      <c r="I3384" s="3" t="s">
        <v>26</v>
      </c>
      <c r="J3384" s="3" t="s">
        <v>27</v>
      </c>
      <c r="K3384" s="3" t="s">
        <v>266</v>
      </c>
      <c r="L3384" s="3" t="s">
        <v>267</v>
      </c>
      <c r="M3384" s="3">
        <v>10035</v>
      </c>
      <c r="N3384" s="3" t="s">
        <v>148</v>
      </c>
      <c r="O3384" s="3" t="s">
        <v>5341</v>
      </c>
      <c r="P3384" s="3" t="s">
        <v>46</v>
      </c>
      <c r="Q3384" s="3" t="s">
        <v>173</v>
      </c>
      <c r="R3384" s="3" t="s">
        <v>5342</v>
      </c>
      <c r="S3384" s="3">
        <v>17.940000000000001</v>
      </c>
      <c r="T3384" s="3">
        <v>3</v>
      </c>
      <c r="U3384" s="3">
        <v>0</v>
      </c>
      <c r="V3384" s="3">
        <v>8.7906000000000013</v>
      </c>
    </row>
    <row r="3385" spans="1:22" ht="14.25" customHeight="1" x14ac:dyDescent="0.25">
      <c r="A3385" s="3">
        <v>3384</v>
      </c>
      <c r="B3385" s="3" t="s">
        <v>6594</v>
      </c>
      <c r="C3385" s="4">
        <f>YEAR(Table_1[[#This Row],[Order Date]])</f>
        <v>2012</v>
      </c>
      <c r="D3385" s="9">
        <v>41247</v>
      </c>
      <c r="E3385" s="3">
        <v>41252</v>
      </c>
      <c r="F3385" s="3" t="s">
        <v>23</v>
      </c>
      <c r="G3385" s="3" t="s">
        <v>2757</v>
      </c>
      <c r="H3385" s="3" t="s">
        <v>2758</v>
      </c>
      <c r="I3385" s="3" t="s">
        <v>26</v>
      </c>
      <c r="J3385" s="3" t="s">
        <v>27</v>
      </c>
      <c r="K3385" s="3" t="s">
        <v>266</v>
      </c>
      <c r="L3385" s="3" t="s">
        <v>267</v>
      </c>
      <c r="M3385" s="3">
        <v>10035</v>
      </c>
      <c r="N3385" s="3" t="s">
        <v>148</v>
      </c>
      <c r="O3385" s="3" t="s">
        <v>6595</v>
      </c>
      <c r="P3385" s="3" t="s">
        <v>32</v>
      </c>
      <c r="Q3385" s="3" t="s">
        <v>36</v>
      </c>
      <c r="R3385" s="3" t="s">
        <v>6596</v>
      </c>
      <c r="S3385" s="3">
        <v>384.17399999999998</v>
      </c>
      <c r="T3385" s="3">
        <v>7</v>
      </c>
      <c r="U3385" s="3">
        <v>0.1</v>
      </c>
      <c r="V3385" s="3">
        <v>29.880199999999981</v>
      </c>
    </row>
    <row r="3386" spans="1:22" ht="14.25" customHeight="1" x14ac:dyDescent="0.25">
      <c r="A3386" s="3">
        <v>3385</v>
      </c>
      <c r="B3386" s="3" t="s">
        <v>6594</v>
      </c>
      <c r="C3386" s="4">
        <f>YEAR(Table_1[[#This Row],[Order Date]])</f>
        <v>2012</v>
      </c>
      <c r="D3386" s="9">
        <v>41247</v>
      </c>
      <c r="E3386" s="3">
        <v>41252</v>
      </c>
      <c r="F3386" s="3" t="s">
        <v>23</v>
      </c>
      <c r="G3386" s="3" t="s">
        <v>2757</v>
      </c>
      <c r="H3386" s="3" t="s">
        <v>2758</v>
      </c>
      <c r="I3386" s="3" t="s">
        <v>26</v>
      </c>
      <c r="J3386" s="3" t="s">
        <v>27</v>
      </c>
      <c r="K3386" s="3" t="s">
        <v>266</v>
      </c>
      <c r="L3386" s="3" t="s">
        <v>267</v>
      </c>
      <c r="M3386" s="3">
        <v>10035</v>
      </c>
      <c r="N3386" s="3" t="s">
        <v>148</v>
      </c>
      <c r="O3386" s="3" t="s">
        <v>3515</v>
      </c>
      <c r="P3386" s="3" t="s">
        <v>71</v>
      </c>
      <c r="Q3386" s="3" t="s">
        <v>72</v>
      </c>
      <c r="R3386" s="3" t="s">
        <v>3516</v>
      </c>
      <c r="S3386" s="3">
        <v>1799.75</v>
      </c>
      <c r="T3386" s="3">
        <v>5</v>
      </c>
      <c r="U3386" s="3">
        <v>0</v>
      </c>
      <c r="V3386" s="3">
        <v>539.92499999999995</v>
      </c>
    </row>
    <row r="3387" spans="1:22" ht="14.25" customHeight="1" x14ac:dyDescent="0.25">
      <c r="A3387" s="3">
        <v>3386</v>
      </c>
      <c r="B3387" s="3" t="s">
        <v>6597</v>
      </c>
      <c r="C3387" s="4">
        <f>YEAR(Table_1[[#This Row],[Order Date]])</f>
        <v>2014</v>
      </c>
      <c r="D3387" s="9">
        <v>41920</v>
      </c>
      <c r="E3387" s="3">
        <v>41924</v>
      </c>
      <c r="F3387" s="3" t="s">
        <v>50</v>
      </c>
      <c r="G3387" s="3" t="s">
        <v>5928</v>
      </c>
      <c r="H3387" s="3" t="s">
        <v>5929</v>
      </c>
      <c r="I3387" s="3" t="s">
        <v>102</v>
      </c>
      <c r="J3387" s="3" t="s">
        <v>27</v>
      </c>
      <c r="K3387" s="3" t="s">
        <v>467</v>
      </c>
      <c r="L3387" s="3" t="s">
        <v>88</v>
      </c>
      <c r="M3387" s="3">
        <v>28205</v>
      </c>
      <c r="N3387" s="3" t="s">
        <v>30</v>
      </c>
      <c r="O3387" s="3" t="s">
        <v>1015</v>
      </c>
      <c r="P3387" s="3" t="s">
        <v>46</v>
      </c>
      <c r="Q3387" s="3" t="s">
        <v>59</v>
      </c>
      <c r="R3387" s="3" t="s">
        <v>1016</v>
      </c>
      <c r="S3387" s="3">
        <v>580.67200000000003</v>
      </c>
      <c r="T3387" s="3">
        <v>4</v>
      </c>
      <c r="U3387" s="3">
        <v>0.2</v>
      </c>
      <c r="V3387" s="3">
        <v>65.325599999999895</v>
      </c>
    </row>
    <row r="3388" spans="1:22" ht="14.25" customHeight="1" x14ac:dyDescent="0.25">
      <c r="A3388" s="3">
        <v>3387</v>
      </c>
      <c r="B3388" s="3" t="s">
        <v>6597</v>
      </c>
      <c r="C3388" s="4">
        <f>YEAR(Table_1[[#This Row],[Order Date]])</f>
        <v>2014</v>
      </c>
      <c r="D3388" s="9">
        <v>41920</v>
      </c>
      <c r="E3388" s="3">
        <v>41924</v>
      </c>
      <c r="F3388" s="3" t="s">
        <v>50</v>
      </c>
      <c r="G3388" s="3" t="s">
        <v>5928</v>
      </c>
      <c r="H3388" s="3" t="s">
        <v>5929</v>
      </c>
      <c r="I3388" s="3" t="s">
        <v>102</v>
      </c>
      <c r="J3388" s="3" t="s">
        <v>27</v>
      </c>
      <c r="K3388" s="3" t="s">
        <v>467</v>
      </c>
      <c r="L3388" s="3" t="s">
        <v>88</v>
      </c>
      <c r="M3388" s="3">
        <v>28205</v>
      </c>
      <c r="N3388" s="3" t="s">
        <v>30</v>
      </c>
      <c r="O3388" s="3" t="s">
        <v>2136</v>
      </c>
      <c r="P3388" s="3" t="s">
        <v>46</v>
      </c>
      <c r="Q3388" s="3" t="s">
        <v>269</v>
      </c>
      <c r="R3388" s="3" t="s">
        <v>186</v>
      </c>
      <c r="S3388" s="3">
        <v>18.936</v>
      </c>
      <c r="T3388" s="3">
        <v>3</v>
      </c>
      <c r="U3388" s="3">
        <v>0.2</v>
      </c>
      <c r="V3388" s="3">
        <v>5.9174999999999986</v>
      </c>
    </row>
    <row r="3389" spans="1:22" ht="14.25" customHeight="1" x14ac:dyDescent="0.25">
      <c r="A3389" s="3">
        <v>3388</v>
      </c>
      <c r="B3389" s="3" t="s">
        <v>6597</v>
      </c>
      <c r="C3389" s="4">
        <f>YEAR(Table_1[[#This Row],[Order Date]])</f>
        <v>2014</v>
      </c>
      <c r="D3389" s="9">
        <v>41920</v>
      </c>
      <c r="E3389" s="3">
        <v>41924</v>
      </c>
      <c r="F3389" s="3" t="s">
        <v>50</v>
      </c>
      <c r="G3389" s="3" t="s">
        <v>5928</v>
      </c>
      <c r="H3389" s="3" t="s">
        <v>5929</v>
      </c>
      <c r="I3389" s="3" t="s">
        <v>102</v>
      </c>
      <c r="J3389" s="3" t="s">
        <v>27</v>
      </c>
      <c r="K3389" s="3" t="s">
        <v>467</v>
      </c>
      <c r="L3389" s="3" t="s">
        <v>88</v>
      </c>
      <c r="M3389" s="3">
        <v>28205</v>
      </c>
      <c r="N3389" s="3" t="s">
        <v>30</v>
      </c>
      <c r="O3389" s="3" t="s">
        <v>3398</v>
      </c>
      <c r="P3389" s="3" t="s">
        <v>71</v>
      </c>
      <c r="Q3389" s="3" t="s">
        <v>72</v>
      </c>
      <c r="R3389" s="3" t="s">
        <v>3399</v>
      </c>
      <c r="S3389" s="3">
        <v>222.38400000000001</v>
      </c>
      <c r="T3389" s="3">
        <v>2</v>
      </c>
      <c r="U3389" s="3">
        <v>0.2</v>
      </c>
      <c r="V3389" s="3">
        <v>16.678799999999995</v>
      </c>
    </row>
    <row r="3390" spans="1:22" ht="14.25" customHeight="1" x14ac:dyDescent="0.25">
      <c r="A3390" s="3">
        <v>3389</v>
      </c>
      <c r="B3390" s="3" t="s">
        <v>6597</v>
      </c>
      <c r="C3390" s="4">
        <f>YEAR(Table_1[[#This Row],[Order Date]])</f>
        <v>2014</v>
      </c>
      <c r="D3390" s="9">
        <v>41920</v>
      </c>
      <c r="E3390" s="3">
        <v>41924</v>
      </c>
      <c r="F3390" s="3" t="s">
        <v>50</v>
      </c>
      <c r="G3390" s="3" t="s">
        <v>5928</v>
      </c>
      <c r="H3390" s="3" t="s">
        <v>5929</v>
      </c>
      <c r="I3390" s="3" t="s">
        <v>102</v>
      </c>
      <c r="J3390" s="3" t="s">
        <v>27</v>
      </c>
      <c r="K3390" s="3" t="s">
        <v>467</v>
      </c>
      <c r="L3390" s="3" t="s">
        <v>88</v>
      </c>
      <c r="M3390" s="3">
        <v>28205</v>
      </c>
      <c r="N3390" s="3" t="s">
        <v>30</v>
      </c>
      <c r="O3390" s="3" t="s">
        <v>3542</v>
      </c>
      <c r="P3390" s="3" t="s">
        <v>46</v>
      </c>
      <c r="Q3390" s="3" t="s">
        <v>75</v>
      </c>
      <c r="R3390" s="3" t="s">
        <v>3543</v>
      </c>
      <c r="S3390" s="3">
        <v>50.454000000000015</v>
      </c>
      <c r="T3390" s="3">
        <v>6</v>
      </c>
      <c r="U3390" s="3">
        <v>0.7</v>
      </c>
      <c r="V3390" s="3">
        <v>-33.635999999999996</v>
      </c>
    </row>
    <row r="3391" spans="1:22" ht="14.25" customHeight="1" x14ac:dyDescent="0.25">
      <c r="A3391" s="3">
        <v>3390</v>
      </c>
      <c r="B3391" s="3" t="s">
        <v>6597</v>
      </c>
      <c r="C3391" s="4">
        <f>YEAR(Table_1[[#This Row],[Order Date]])</f>
        <v>2014</v>
      </c>
      <c r="D3391" s="9">
        <v>41920</v>
      </c>
      <c r="E3391" s="3">
        <v>41924</v>
      </c>
      <c r="F3391" s="3" t="s">
        <v>50</v>
      </c>
      <c r="G3391" s="3" t="s">
        <v>5928</v>
      </c>
      <c r="H3391" s="3" t="s">
        <v>5929</v>
      </c>
      <c r="I3391" s="3" t="s">
        <v>102</v>
      </c>
      <c r="J3391" s="3" t="s">
        <v>27</v>
      </c>
      <c r="K3391" s="3" t="s">
        <v>467</v>
      </c>
      <c r="L3391" s="3" t="s">
        <v>88</v>
      </c>
      <c r="M3391" s="3">
        <v>28205</v>
      </c>
      <c r="N3391" s="3" t="s">
        <v>30</v>
      </c>
      <c r="O3391" s="3" t="s">
        <v>3822</v>
      </c>
      <c r="P3391" s="3" t="s">
        <v>32</v>
      </c>
      <c r="Q3391" s="3" t="s">
        <v>56</v>
      </c>
      <c r="R3391" s="3" t="s">
        <v>3274</v>
      </c>
      <c r="S3391" s="3">
        <v>154.76400000000001</v>
      </c>
      <c r="T3391" s="3">
        <v>3</v>
      </c>
      <c r="U3391" s="3">
        <v>0.4</v>
      </c>
      <c r="V3391" s="3">
        <v>-36.11160000000001</v>
      </c>
    </row>
    <row r="3392" spans="1:22" ht="14.25" customHeight="1" x14ac:dyDescent="0.25">
      <c r="A3392" s="3">
        <v>3391</v>
      </c>
      <c r="B3392" s="3" t="s">
        <v>6598</v>
      </c>
      <c r="C3392" s="4">
        <f>YEAR(Table_1[[#This Row],[Order Date]])</f>
        <v>2014</v>
      </c>
      <c r="D3392" s="9">
        <v>41724</v>
      </c>
      <c r="E3392" s="3">
        <v>41729</v>
      </c>
      <c r="F3392" s="3" t="s">
        <v>23</v>
      </c>
      <c r="G3392" s="3" t="s">
        <v>4743</v>
      </c>
      <c r="H3392" s="3" t="s">
        <v>4744</v>
      </c>
      <c r="I3392" s="3" t="s">
        <v>26</v>
      </c>
      <c r="J3392" s="3" t="s">
        <v>27</v>
      </c>
      <c r="K3392" s="3" t="s">
        <v>815</v>
      </c>
      <c r="L3392" s="3" t="s">
        <v>104</v>
      </c>
      <c r="M3392" s="3">
        <v>75081</v>
      </c>
      <c r="N3392" s="3" t="s">
        <v>105</v>
      </c>
      <c r="O3392" s="3" t="s">
        <v>5981</v>
      </c>
      <c r="P3392" s="3" t="s">
        <v>46</v>
      </c>
      <c r="Q3392" s="3" t="s">
        <v>90</v>
      </c>
      <c r="R3392" s="3" t="s">
        <v>5982</v>
      </c>
      <c r="S3392" s="3">
        <v>6.8480000000000008</v>
      </c>
      <c r="T3392" s="3">
        <v>2</v>
      </c>
      <c r="U3392" s="3">
        <v>0.2</v>
      </c>
      <c r="V3392" s="3">
        <v>2.1399999999999992</v>
      </c>
    </row>
    <row r="3393" spans="1:22" ht="14.25" customHeight="1" x14ac:dyDescent="0.25">
      <c r="A3393" s="3">
        <v>3392</v>
      </c>
      <c r="B3393" s="3" t="s">
        <v>6599</v>
      </c>
      <c r="C3393" s="4">
        <f>YEAR(Table_1[[#This Row],[Order Date]])</f>
        <v>2011</v>
      </c>
      <c r="D3393" s="9">
        <v>40764</v>
      </c>
      <c r="E3393" s="3">
        <v>40768</v>
      </c>
      <c r="F3393" s="3" t="s">
        <v>50</v>
      </c>
      <c r="G3393" s="3" t="s">
        <v>3130</v>
      </c>
      <c r="H3393" s="3" t="s">
        <v>3131</v>
      </c>
      <c r="I3393" s="3" t="s">
        <v>102</v>
      </c>
      <c r="J3393" s="3" t="s">
        <v>27</v>
      </c>
      <c r="K3393" s="3" t="s">
        <v>95</v>
      </c>
      <c r="L3393" s="3" t="s">
        <v>96</v>
      </c>
      <c r="M3393" s="3">
        <v>98103</v>
      </c>
      <c r="N3393" s="3" t="s">
        <v>44</v>
      </c>
      <c r="O3393" s="3" t="s">
        <v>2487</v>
      </c>
      <c r="P3393" s="3" t="s">
        <v>71</v>
      </c>
      <c r="Q3393" s="3" t="s">
        <v>72</v>
      </c>
      <c r="R3393" s="3" t="s">
        <v>2488</v>
      </c>
      <c r="S3393" s="3">
        <v>1091.1680000000001</v>
      </c>
      <c r="T3393" s="3">
        <v>4</v>
      </c>
      <c r="U3393" s="3">
        <v>0.2</v>
      </c>
      <c r="V3393" s="3">
        <v>68.197999999999979</v>
      </c>
    </row>
    <row r="3394" spans="1:22" ht="14.25" customHeight="1" x14ac:dyDescent="0.25">
      <c r="A3394" s="3">
        <v>3393</v>
      </c>
      <c r="B3394" s="3" t="s">
        <v>6599</v>
      </c>
      <c r="C3394" s="4">
        <f>YEAR(Table_1[[#This Row],[Order Date]])</f>
        <v>2011</v>
      </c>
      <c r="D3394" s="9">
        <v>40764</v>
      </c>
      <c r="E3394" s="3">
        <v>40768</v>
      </c>
      <c r="F3394" s="3" t="s">
        <v>50</v>
      </c>
      <c r="G3394" s="3" t="s">
        <v>3130</v>
      </c>
      <c r="H3394" s="3" t="s">
        <v>3131</v>
      </c>
      <c r="I3394" s="3" t="s">
        <v>102</v>
      </c>
      <c r="J3394" s="3" t="s">
        <v>27</v>
      </c>
      <c r="K3394" s="3" t="s">
        <v>95</v>
      </c>
      <c r="L3394" s="3" t="s">
        <v>96</v>
      </c>
      <c r="M3394" s="3">
        <v>98103</v>
      </c>
      <c r="N3394" s="3" t="s">
        <v>44</v>
      </c>
      <c r="O3394" s="3" t="s">
        <v>4279</v>
      </c>
      <c r="P3394" s="3" t="s">
        <v>71</v>
      </c>
      <c r="Q3394" s="3" t="s">
        <v>72</v>
      </c>
      <c r="R3394" s="3" t="s">
        <v>4280</v>
      </c>
      <c r="S3394" s="3">
        <v>219.16800000000001</v>
      </c>
      <c r="T3394" s="3">
        <v>2</v>
      </c>
      <c r="U3394" s="3">
        <v>0.2</v>
      </c>
      <c r="V3394" s="3">
        <v>-43.833600000000018</v>
      </c>
    </row>
    <row r="3395" spans="1:22" ht="14.25" customHeight="1" x14ac:dyDescent="0.25">
      <c r="A3395" s="3">
        <v>3394</v>
      </c>
      <c r="B3395" s="3" t="s">
        <v>6600</v>
      </c>
      <c r="C3395" s="4">
        <f>YEAR(Table_1[[#This Row],[Order Date]])</f>
        <v>2011</v>
      </c>
      <c r="D3395" s="9">
        <v>40869</v>
      </c>
      <c r="E3395" s="3">
        <v>40872</v>
      </c>
      <c r="F3395" s="3" t="s">
        <v>188</v>
      </c>
      <c r="G3395" s="3" t="s">
        <v>6490</v>
      </c>
      <c r="H3395" s="3" t="s">
        <v>6491</v>
      </c>
      <c r="I3395" s="3" t="s">
        <v>26</v>
      </c>
      <c r="J3395" s="3" t="s">
        <v>27</v>
      </c>
      <c r="K3395" s="3" t="s">
        <v>602</v>
      </c>
      <c r="L3395" s="3" t="s">
        <v>104</v>
      </c>
      <c r="M3395" s="3">
        <v>77506</v>
      </c>
      <c r="N3395" s="3" t="s">
        <v>105</v>
      </c>
      <c r="O3395" s="3" t="s">
        <v>3931</v>
      </c>
      <c r="P3395" s="3" t="s">
        <v>46</v>
      </c>
      <c r="Q3395" s="3" t="s">
        <v>75</v>
      </c>
      <c r="R3395" s="3" t="s">
        <v>3932</v>
      </c>
      <c r="S3395" s="3">
        <v>6.9279999999999982</v>
      </c>
      <c r="T3395" s="3">
        <v>1</v>
      </c>
      <c r="U3395" s="3">
        <v>0.8</v>
      </c>
      <c r="V3395" s="3">
        <v>-11.084800000000005</v>
      </c>
    </row>
    <row r="3396" spans="1:22" ht="14.25" customHeight="1" x14ac:dyDescent="0.25">
      <c r="A3396" s="3">
        <v>3395</v>
      </c>
      <c r="B3396" s="3" t="s">
        <v>6601</v>
      </c>
      <c r="C3396" s="4">
        <f>YEAR(Table_1[[#This Row],[Order Date]])</f>
        <v>2014</v>
      </c>
      <c r="D3396" s="9">
        <v>41801</v>
      </c>
      <c r="E3396" s="3">
        <v>41801</v>
      </c>
      <c r="F3396" s="3" t="s">
        <v>1290</v>
      </c>
      <c r="G3396" s="3" t="s">
        <v>4094</v>
      </c>
      <c r="H3396" s="3" t="s">
        <v>4095</v>
      </c>
      <c r="I3396" s="3" t="s">
        <v>26</v>
      </c>
      <c r="J3396" s="3" t="s">
        <v>27</v>
      </c>
      <c r="K3396" s="3" t="s">
        <v>146</v>
      </c>
      <c r="L3396" s="3" t="s">
        <v>147</v>
      </c>
      <c r="M3396" s="3">
        <v>19143</v>
      </c>
      <c r="N3396" s="3" t="s">
        <v>148</v>
      </c>
      <c r="O3396" s="3" t="s">
        <v>5347</v>
      </c>
      <c r="P3396" s="3" t="s">
        <v>46</v>
      </c>
      <c r="Q3396" s="3" t="s">
        <v>90</v>
      </c>
      <c r="R3396" s="3" t="s">
        <v>5348</v>
      </c>
      <c r="S3396" s="3">
        <v>40.032000000000004</v>
      </c>
      <c r="T3396" s="3">
        <v>6</v>
      </c>
      <c r="U3396" s="3">
        <v>0.2</v>
      </c>
      <c r="V3396" s="3">
        <v>15.011999999999999</v>
      </c>
    </row>
    <row r="3397" spans="1:22" ht="14.25" customHeight="1" x14ac:dyDescent="0.25">
      <c r="A3397" s="3">
        <v>3396</v>
      </c>
      <c r="B3397" s="3" t="s">
        <v>6602</v>
      </c>
      <c r="C3397" s="4">
        <f>YEAR(Table_1[[#This Row],[Order Date]])</f>
        <v>2014</v>
      </c>
      <c r="D3397" s="9">
        <v>41822</v>
      </c>
      <c r="E3397" s="3">
        <v>41829</v>
      </c>
      <c r="F3397" s="3" t="s">
        <v>50</v>
      </c>
      <c r="G3397" s="3" t="s">
        <v>5098</v>
      </c>
      <c r="H3397" s="3" t="s">
        <v>5099</v>
      </c>
      <c r="I3397" s="3" t="s">
        <v>102</v>
      </c>
      <c r="J3397" s="3" t="s">
        <v>27</v>
      </c>
      <c r="K3397" s="3" t="s">
        <v>4374</v>
      </c>
      <c r="L3397" s="3" t="s">
        <v>254</v>
      </c>
      <c r="M3397" s="3">
        <v>46203</v>
      </c>
      <c r="N3397" s="3" t="s">
        <v>105</v>
      </c>
      <c r="O3397" s="3" t="s">
        <v>6009</v>
      </c>
      <c r="P3397" s="3" t="s">
        <v>46</v>
      </c>
      <c r="Q3397" s="3" t="s">
        <v>59</v>
      </c>
      <c r="R3397" s="3" t="s">
        <v>6010</v>
      </c>
      <c r="S3397" s="3">
        <v>443.92</v>
      </c>
      <c r="T3397" s="3">
        <v>4</v>
      </c>
      <c r="U3397" s="3">
        <v>0</v>
      </c>
      <c r="V3397" s="3">
        <v>13.317600000000027</v>
      </c>
    </row>
    <row r="3398" spans="1:22" ht="14.25" customHeight="1" x14ac:dyDescent="0.25">
      <c r="A3398" s="3">
        <v>3397</v>
      </c>
      <c r="B3398" s="3" t="s">
        <v>6602</v>
      </c>
      <c r="C3398" s="4">
        <f>YEAR(Table_1[[#This Row],[Order Date]])</f>
        <v>2014</v>
      </c>
      <c r="D3398" s="9">
        <v>41822</v>
      </c>
      <c r="E3398" s="3">
        <v>41829</v>
      </c>
      <c r="F3398" s="3" t="s">
        <v>50</v>
      </c>
      <c r="G3398" s="3" t="s">
        <v>5098</v>
      </c>
      <c r="H3398" s="3" t="s">
        <v>5099</v>
      </c>
      <c r="I3398" s="3" t="s">
        <v>102</v>
      </c>
      <c r="J3398" s="3" t="s">
        <v>27</v>
      </c>
      <c r="K3398" s="3" t="s">
        <v>4374</v>
      </c>
      <c r="L3398" s="3" t="s">
        <v>254</v>
      </c>
      <c r="M3398" s="3">
        <v>46203</v>
      </c>
      <c r="N3398" s="3" t="s">
        <v>105</v>
      </c>
      <c r="O3398" s="3" t="s">
        <v>97</v>
      </c>
      <c r="P3398" s="3" t="s">
        <v>46</v>
      </c>
      <c r="Q3398" s="3" t="s">
        <v>75</v>
      </c>
      <c r="R3398" s="3" t="s">
        <v>98</v>
      </c>
      <c r="S3398" s="3">
        <v>169.99</v>
      </c>
      <c r="T3398" s="3">
        <v>1</v>
      </c>
      <c r="U3398" s="3">
        <v>0</v>
      </c>
      <c r="V3398" s="3">
        <v>78.195399999999992</v>
      </c>
    </row>
    <row r="3399" spans="1:22" ht="14.25" customHeight="1" x14ac:dyDescent="0.25">
      <c r="A3399" s="3">
        <v>3398</v>
      </c>
      <c r="B3399" s="3" t="s">
        <v>6602</v>
      </c>
      <c r="C3399" s="4">
        <f>YEAR(Table_1[[#This Row],[Order Date]])</f>
        <v>2014</v>
      </c>
      <c r="D3399" s="9">
        <v>41822</v>
      </c>
      <c r="E3399" s="3">
        <v>41829</v>
      </c>
      <c r="F3399" s="3" t="s">
        <v>50</v>
      </c>
      <c r="G3399" s="3" t="s">
        <v>5098</v>
      </c>
      <c r="H3399" s="3" t="s">
        <v>5099</v>
      </c>
      <c r="I3399" s="3" t="s">
        <v>102</v>
      </c>
      <c r="J3399" s="3" t="s">
        <v>27</v>
      </c>
      <c r="K3399" s="3" t="s">
        <v>4374</v>
      </c>
      <c r="L3399" s="3" t="s">
        <v>254</v>
      </c>
      <c r="M3399" s="3">
        <v>46203</v>
      </c>
      <c r="N3399" s="3" t="s">
        <v>105</v>
      </c>
      <c r="O3399" s="3" t="s">
        <v>1898</v>
      </c>
      <c r="P3399" s="3" t="s">
        <v>46</v>
      </c>
      <c r="Q3399" s="3" t="s">
        <v>90</v>
      </c>
      <c r="R3399" s="3" t="s">
        <v>1899</v>
      </c>
      <c r="S3399" s="3">
        <v>25.92</v>
      </c>
      <c r="T3399" s="3">
        <v>4</v>
      </c>
      <c r="U3399" s="3">
        <v>0</v>
      </c>
      <c r="V3399" s="3">
        <v>12.441600000000001</v>
      </c>
    </row>
    <row r="3400" spans="1:22" ht="14.25" customHeight="1" x14ac:dyDescent="0.25">
      <c r="A3400" s="3">
        <v>3399</v>
      </c>
      <c r="B3400" s="3" t="s">
        <v>6603</v>
      </c>
      <c r="C3400" s="4">
        <f>YEAR(Table_1[[#This Row],[Order Date]])</f>
        <v>2011</v>
      </c>
      <c r="D3400" s="9">
        <v>40868</v>
      </c>
      <c r="E3400" s="3">
        <v>40873</v>
      </c>
      <c r="F3400" s="3" t="s">
        <v>50</v>
      </c>
      <c r="G3400" s="3" t="s">
        <v>6604</v>
      </c>
      <c r="H3400" s="3" t="s">
        <v>6605</v>
      </c>
      <c r="I3400" s="3" t="s">
        <v>41</v>
      </c>
      <c r="J3400" s="3" t="s">
        <v>27</v>
      </c>
      <c r="K3400" s="3" t="s">
        <v>1464</v>
      </c>
      <c r="L3400" s="3" t="s">
        <v>29</v>
      </c>
      <c r="M3400" s="3">
        <v>40475</v>
      </c>
      <c r="N3400" s="3" t="s">
        <v>30</v>
      </c>
      <c r="O3400" s="3" t="s">
        <v>2669</v>
      </c>
      <c r="P3400" s="3" t="s">
        <v>71</v>
      </c>
      <c r="Q3400" s="3" t="s">
        <v>72</v>
      </c>
      <c r="R3400" s="3" t="s">
        <v>2670</v>
      </c>
      <c r="S3400" s="3">
        <v>36.99</v>
      </c>
      <c r="T3400" s="3">
        <v>1</v>
      </c>
      <c r="U3400" s="3">
        <v>0</v>
      </c>
      <c r="V3400" s="3">
        <v>9.9873000000000012</v>
      </c>
    </row>
    <row r="3401" spans="1:22" ht="14.25" customHeight="1" x14ac:dyDescent="0.25">
      <c r="A3401" s="3">
        <v>3400</v>
      </c>
      <c r="B3401" s="3" t="s">
        <v>6603</v>
      </c>
      <c r="C3401" s="4">
        <f>YEAR(Table_1[[#This Row],[Order Date]])</f>
        <v>2011</v>
      </c>
      <c r="D3401" s="9">
        <v>40868</v>
      </c>
      <c r="E3401" s="3">
        <v>40873</v>
      </c>
      <c r="F3401" s="3" t="s">
        <v>50</v>
      </c>
      <c r="G3401" s="3" t="s">
        <v>6604</v>
      </c>
      <c r="H3401" s="3" t="s">
        <v>6605</v>
      </c>
      <c r="I3401" s="3" t="s">
        <v>41</v>
      </c>
      <c r="J3401" s="3" t="s">
        <v>27</v>
      </c>
      <c r="K3401" s="3" t="s">
        <v>1464</v>
      </c>
      <c r="L3401" s="3" t="s">
        <v>29</v>
      </c>
      <c r="M3401" s="3">
        <v>40475</v>
      </c>
      <c r="N3401" s="3" t="s">
        <v>30</v>
      </c>
      <c r="O3401" s="3" t="s">
        <v>4293</v>
      </c>
      <c r="P3401" s="3" t="s">
        <v>46</v>
      </c>
      <c r="Q3401" s="3" t="s">
        <v>90</v>
      </c>
      <c r="R3401" s="3" t="s">
        <v>4294</v>
      </c>
      <c r="S3401" s="3">
        <v>629.09999999999991</v>
      </c>
      <c r="T3401" s="3">
        <v>6</v>
      </c>
      <c r="U3401" s="3">
        <v>0</v>
      </c>
      <c r="V3401" s="3">
        <v>301.96799999999996</v>
      </c>
    </row>
    <row r="3402" spans="1:22" ht="14.25" customHeight="1" x14ac:dyDescent="0.25">
      <c r="A3402" s="3">
        <v>3401</v>
      </c>
      <c r="B3402" s="3" t="s">
        <v>6603</v>
      </c>
      <c r="C3402" s="4">
        <f>YEAR(Table_1[[#This Row],[Order Date]])</f>
        <v>2011</v>
      </c>
      <c r="D3402" s="9">
        <v>40868</v>
      </c>
      <c r="E3402" s="3">
        <v>40873</v>
      </c>
      <c r="F3402" s="3" t="s">
        <v>50</v>
      </c>
      <c r="G3402" s="3" t="s">
        <v>6604</v>
      </c>
      <c r="H3402" s="3" t="s">
        <v>6605</v>
      </c>
      <c r="I3402" s="3" t="s">
        <v>41</v>
      </c>
      <c r="J3402" s="3" t="s">
        <v>27</v>
      </c>
      <c r="K3402" s="3" t="s">
        <v>1464</v>
      </c>
      <c r="L3402" s="3" t="s">
        <v>29</v>
      </c>
      <c r="M3402" s="3">
        <v>40475</v>
      </c>
      <c r="N3402" s="3" t="s">
        <v>30</v>
      </c>
      <c r="O3402" s="3" t="s">
        <v>2164</v>
      </c>
      <c r="P3402" s="3" t="s">
        <v>46</v>
      </c>
      <c r="Q3402" s="3" t="s">
        <v>59</v>
      </c>
      <c r="R3402" s="3" t="s">
        <v>2165</v>
      </c>
      <c r="S3402" s="3">
        <v>193.95000000000002</v>
      </c>
      <c r="T3402" s="3">
        <v>3</v>
      </c>
      <c r="U3402" s="3">
        <v>0</v>
      </c>
      <c r="V3402" s="3">
        <v>9.6974999999999838</v>
      </c>
    </row>
    <row r="3403" spans="1:22" ht="14.25" customHeight="1" x14ac:dyDescent="0.25">
      <c r="A3403" s="3">
        <v>3402</v>
      </c>
      <c r="B3403" s="3" t="s">
        <v>6603</v>
      </c>
      <c r="C3403" s="4">
        <f>YEAR(Table_1[[#This Row],[Order Date]])</f>
        <v>2011</v>
      </c>
      <c r="D3403" s="9">
        <v>40868</v>
      </c>
      <c r="E3403" s="3">
        <v>40873</v>
      </c>
      <c r="F3403" s="3" t="s">
        <v>50</v>
      </c>
      <c r="G3403" s="3" t="s">
        <v>6604</v>
      </c>
      <c r="H3403" s="3" t="s">
        <v>6605</v>
      </c>
      <c r="I3403" s="3" t="s">
        <v>41</v>
      </c>
      <c r="J3403" s="3" t="s">
        <v>27</v>
      </c>
      <c r="K3403" s="3" t="s">
        <v>1464</v>
      </c>
      <c r="L3403" s="3" t="s">
        <v>29</v>
      </c>
      <c r="M3403" s="3">
        <v>40475</v>
      </c>
      <c r="N3403" s="3" t="s">
        <v>30</v>
      </c>
      <c r="O3403" s="3" t="s">
        <v>67</v>
      </c>
      <c r="P3403" s="3" t="s">
        <v>46</v>
      </c>
      <c r="Q3403" s="3" t="s">
        <v>68</v>
      </c>
      <c r="R3403" s="3" t="s">
        <v>69</v>
      </c>
      <c r="S3403" s="3">
        <v>5.46</v>
      </c>
      <c r="T3403" s="3">
        <v>3</v>
      </c>
      <c r="U3403" s="3">
        <v>0</v>
      </c>
      <c r="V3403" s="3">
        <v>1.4742000000000002</v>
      </c>
    </row>
    <row r="3404" spans="1:22" ht="14.25" customHeight="1" x14ac:dyDescent="0.25">
      <c r="A3404" s="3">
        <v>3403</v>
      </c>
      <c r="B3404" s="3" t="s">
        <v>6606</v>
      </c>
      <c r="C3404" s="4">
        <f>YEAR(Table_1[[#This Row],[Order Date]])</f>
        <v>2012</v>
      </c>
      <c r="D3404" s="9">
        <v>41033</v>
      </c>
      <c r="E3404" s="3">
        <v>41034</v>
      </c>
      <c r="F3404" s="3" t="s">
        <v>188</v>
      </c>
      <c r="G3404" s="3" t="s">
        <v>1345</v>
      </c>
      <c r="H3404" s="3" t="s">
        <v>1346</v>
      </c>
      <c r="I3404" s="3" t="s">
        <v>41</v>
      </c>
      <c r="J3404" s="3" t="s">
        <v>27</v>
      </c>
      <c r="K3404" s="3" t="s">
        <v>6607</v>
      </c>
      <c r="L3404" s="3" t="s">
        <v>211</v>
      </c>
      <c r="M3404" s="3">
        <v>60477</v>
      </c>
      <c r="N3404" s="3" t="s">
        <v>105</v>
      </c>
      <c r="O3404" s="3" t="s">
        <v>2887</v>
      </c>
      <c r="P3404" s="3" t="s">
        <v>32</v>
      </c>
      <c r="Q3404" s="3" t="s">
        <v>65</v>
      </c>
      <c r="R3404" s="3" t="s">
        <v>186</v>
      </c>
      <c r="S3404" s="3">
        <v>22.288</v>
      </c>
      <c r="T3404" s="3">
        <v>7</v>
      </c>
      <c r="U3404" s="3">
        <v>0.6</v>
      </c>
      <c r="V3404" s="3">
        <v>-8.9151999999999987</v>
      </c>
    </row>
    <row r="3405" spans="1:22" ht="14.25" customHeight="1" x14ac:dyDescent="0.25">
      <c r="A3405" s="3">
        <v>3404</v>
      </c>
      <c r="B3405" s="3" t="s">
        <v>6608</v>
      </c>
      <c r="C3405" s="4">
        <f>YEAR(Table_1[[#This Row],[Order Date]])</f>
        <v>2014</v>
      </c>
      <c r="D3405" s="9">
        <v>41789</v>
      </c>
      <c r="E3405" s="3">
        <v>41796</v>
      </c>
      <c r="F3405" s="3" t="s">
        <v>50</v>
      </c>
      <c r="G3405" s="3" t="s">
        <v>4376</v>
      </c>
      <c r="H3405" s="3" t="s">
        <v>4377</v>
      </c>
      <c r="I3405" s="3" t="s">
        <v>26</v>
      </c>
      <c r="J3405" s="3" t="s">
        <v>27</v>
      </c>
      <c r="K3405" s="3" t="s">
        <v>184</v>
      </c>
      <c r="L3405" s="3" t="s">
        <v>104</v>
      </c>
      <c r="M3405" s="3">
        <v>77095</v>
      </c>
      <c r="N3405" s="3" t="s">
        <v>105</v>
      </c>
      <c r="O3405" s="3" t="s">
        <v>6609</v>
      </c>
      <c r="P3405" s="3" t="s">
        <v>32</v>
      </c>
      <c r="Q3405" s="3" t="s">
        <v>65</v>
      </c>
      <c r="R3405" s="3" t="s">
        <v>6610</v>
      </c>
      <c r="S3405" s="3">
        <v>65.424000000000007</v>
      </c>
      <c r="T3405" s="3">
        <v>4</v>
      </c>
      <c r="U3405" s="3">
        <v>0.6</v>
      </c>
      <c r="V3405" s="3">
        <v>-52.339199999999991</v>
      </c>
    </row>
    <row r="3406" spans="1:22" ht="14.25" customHeight="1" x14ac:dyDescent="0.25">
      <c r="A3406" s="3">
        <v>3405</v>
      </c>
      <c r="B3406" s="3" t="s">
        <v>6611</v>
      </c>
      <c r="C3406" s="4">
        <f>YEAR(Table_1[[#This Row],[Order Date]])</f>
        <v>2012</v>
      </c>
      <c r="D3406" s="9">
        <v>41199</v>
      </c>
      <c r="E3406" s="3">
        <v>41199</v>
      </c>
      <c r="F3406" s="3" t="s">
        <v>1290</v>
      </c>
      <c r="G3406" s="3" t="s">
        <v>4146</v>
      </c>
      <c r="H3406" s="3" t="s">
        <v>4147</v>
      </c>
      <c r="I3406" s="3" t="s">
        <v>26</v>
      </c>
      <c r="J3406" s="3" t="s">
        <v>27</v>
      </c>
      <c r="K3406" s="3" t="s">
        <v>42</v>
      </c>
      <c r="L3406" s="3" t="s">
        <v>43</v>
      </c>
      <c r="M3406" s="3">
        <v>90004</v>
      </c>
      <c r="N3406" s="3" t="s">
        <v>44</v>
      </c>
      <c r="O3406" s="3" t="s">
        <v>217</v>
      </c>
      <c r="P3406" s="3" t="s">
        <v>46</v>
      </c>
      <c r="Q3406" s="3" t="s">
        <v>59</v>
      </c>
      <c r="R3406" s="3" t="s">
        <v>218</v>
      </c>
      <c r="S3406" s="3">
        <v>77.88</v>
      </c>
      <c r="T3406" s="3">
        <v>2</v>
      </c>
      <c r="U3406" s="3">
        <v>0</v>
      </c>
      <c r="V3406" s="3">
        <v>3.8939999999999912</v>
      </c>
    </row>
    <row r="3407" spans="1:22" ht="14.25" customHeight="1" x14ac:dyDescent="0.25">
      <c r="A3407" s="3">
        <v>3406</v>
      </c>
      <c r="B3407" s="3" t="s">
        <v>6612</v>
      </c>
      <c r="C3407" s="4">
        <f>YEAR(Table_1[[#This Row],[Order Date]])</f>
        <v>2011</v>
      </c>
      <c r="D3407" s="9">
        <v>40656</v>
      </c>
      <c r="E3407" s="3">
        <v>40660</v>
      </c>
      <c r="F3407" s="3" t="s">
        <v>50</v>
      </c>
      <c r="G3407" s="3" t="s">
        <v>6479</v>
      </c>
      <c r="H3407" s="3" t="s">
        <v>6480</v>
      </c>
      <c r="I3407" s="3" t="s">
        <v>102</v>
      </c>
      <c r="J3407" s="3" t="s">
        <v>27</v>
      </c>
      <c r="K3407" s="3" t="s">
        <v>497</v>
      </c>
      <c r="L3407" s="3" t="s">
        <v>498</v>
      </c>
      <c r="M3407" s="3">
        <v>43229</v>
      </c>
      <c r="N3407" s="3" t="s">
        <v>148</v>
      </c>
      <c r="O3407" s="3" t="s">
        <v>942</v>
      </c>
      <c r="P3407" s="3" t="s">
        <v>32</v>
      </c>
      <c r="Q3407" s="3" t="s">
        <v>36</v>
      </c>
      <c r="R3407" s="3" t="s">
        <v>943</v>
      </c>
      <c r="S3407" s="3">
        <v>281.37199999999996</v>
      </c>
      <c r="T3407" s="3">
        <v>2</v>
      </c>
      <c r="U3407" s="3">
        <v>0.3</v>
      </c>
      <c r="V3407" s="3">
        <v>-12.058799999999991</v>
      </c>
    </row>
    <row r="3408" spans="1:22" ht="14.25" customHeight="1" x14ac:dyDescent="0.25">
      <c r="A3408" s="3">
        <v>3407</v>
      </c>
      <c r="B3408" s="3" t="s">
        <v>6612</v>
      </c>
      <c r="C3408" s="4">
        <f>YEAR(Table_1[[#This Row],[Order Date]])</f>
        <v>2011</v>
      </c>
      <c r="D3408" s="9">
        <v>40656</v>
      </c>
      <c r="E3408" s="3">
        <v>40660</v>
      </c>
      <c r="F3408" s="3" t="s">
        <v>50</v>
      </c>
      <c r="G3408" s="3" t="s">
        <v>6479</v>
      </c>
      <c r="H3408" s="3" t="s">
        <v>6480</v>
      </c>
      <c r="I3408" s="3" t="s">
        <v>102</v>
      </c>
      <c r="J3408" s="3" t="s">
        <v>27</v>
      </c>
      <c r="K3408" s="3" t="s">
        <v>497</v>
      </c>
      <c r="L3408" s="3" t="s">
        <v>498</v>
      </c>
      <c r="M3408" s="3">
        <v>43229</v>
      </c>
      <c r="N3408" s="3" t="s">
        <v>148</v>
      </c>
      <c r="O3408" s="3" t="s">
        <v>942</v>
      </c>
      <c r="P3408" s="3" t="s">
        <v>32</v>
      </c>
      <c r="Q3408" s="3" t="s">
        <v>36</v>
      </c>
      <c r="R3408" s="3" t="s">
        <v>943</v>
      </c>
      <c r="S3408" s="3">
        <v>281.37199999999996</v>
      </c>
      <c r="T3408" s="3">
        <v>2</v>
      </c>
      <c r="U3408" s="3">
        <v>0.3</v>
      </c>
      <c r="V3408" s="3">
        <v>-12.058799999999991</v>
      </c>
    </row>
    <row r="3409" spans="1:22" ht="14.25" customHeight="1" x14ac:dyDescent="0.25">
      <c r="A3409" s="3">
        <v>3408</v>
      </c>
      <c r="B3409" s="3" t="s">
        <v>6612</v>
      </c>
      <c r="C3409" s="4">
        <f>YEAR(Table_1[[#This Row],[Order Date]])</f>
        <v>2011</v>
      </c>
      <c r="D3409" s="9">
        <v>40656</v>
      </c>
      <c r="E3409" s="3">
        <v>40660</v>
      </c>
      <c r="F3409" s="3" t="s">
        <v>50</v>
      </c>
      <c r="G3409" s="3" t="s">
        <v>6479</v>
      </c>
      <c r="H3409" s="3" t="s">
        <v>6480</v>
      </c>
      <c r="I3409" s="3" t="s">
        <v>102</v>
      </c>
      <c r="J3409" s="3" t="s">
        <v>27</v>
      </c>
      <c r="K3409" s="3" t="s">
        <v>497</v>
      </c>
      <c r="L3409" s="3" t="s">
        <v>498</v>
      </c>
      <c r="M3409" s="3">
        <v>43229</v>
      </c>
      <c r="N3409" s="3" t="s">
        <v>148</v>
      </c>
      <c r="O3409" s="3" t="s">
        <v>2913</v>
      </c>
      <c r="P3409" s="3" t="s">
        <v>46</v>
      </c>
      <c r="Q3409" s="3" t="s">
        <v>75</v>
      </c>
      <c r="R3409" s="3" t="s">
        <v>2914</v>
      </c>
      <c r="S3409" s="3">
        <v>7.4880000000000013</v>
      </c>
      <c r="T3409" s="3">
        <v>8</v>
      </c>
      <c r="U3409" s="3">
        <v>0.7</v>
      </c>
      <c r="V3409" s="3">
        <v>-5.2415999999999983</v>
      </c>
    </row>
    <row r="3410" spans="1:22" ht="14.25" customHeight="1" x14ac:dyDescent="0.25">
      <c r="A3410" s="3">
        <v>3409</v>
      </c>
      <c r="B3410" s="3" t="s">
        <v>6612</v>
      </c>
      <c r="C3410" s="4">
        <f>YEAR(Table_1[[#This Row],[Order Date]])</f>
        <v>2011</v>
      </c>
      <c r="D3410" s="9">
        <v>40656</v>
      </c>
      <c r="E3410" s="3">
        <v>40660</v>
      </c>
      <c r="F3410" s="3" t="s">
        <v>50</v>
      </c>
      <c r="G3410" s="3" t="s">
        <v>6479</v>
      </c>
      <c r="H3410" s="3" t="s">
        <v>6480</v>
      </c>
      <c r="I3410" s="3" t="s">
        <v>102</v>
      </c>
      <c r="J3410" s="3" t="s">
        <v>27</v>
      </c>
      <c r="K3410" s="3" t="s">
        <v>497</v>
      </c>
      <c r="L3410" s="3" t="s">
        <v>498</v>
      </c>
      <c r="M3410" s="3">
        <v>43229</v>
      </c>
      <c r="N3410" s="3" t="s">
        <v>148</v>
      </c>
      <c r="O3410" s="3" t="s">
        <v>3027</v>
      </c>
      <c r="P3410" s="3" t="s">
        <v>32</v>
      </c>
      <c r="Q3410" s="3" t="s">
        <v>65</v>
      </c>
      <c r="R3410" s="3" t="s">
        <v>3028</v>
      </c>
      <c r="S3410" s="3">
        <v>22.336000000000002</v>
      </c>
      <c r="T3410" s="3">
        <v>4</v>
      </c>
      <c r="U3410" s="3">
        <v>0.2</v>
      </c>
      <c r="V3410" s="3">
        <v>7.8175999999999997</v>
      </c>
    </row>
    <row r="3411" spans="1:22" ht="14.25" customHeight="1" x14ac:dyDescent="0.25">
      <c r="A3411" s="3">
        <v>3410</v>
      </c>
      <c r="B3411" s="3" t="s">
        <v>6613</v>
      </c>
      <c r="C3411" s="4">
        <f>YEAR(Table_1[[#This Row],[Order Date]])</f>
        <v>2014</v>
      </c>
      <c r="D3411" s="9">
        <v>41760</v>
      </c>
      <c r="E3411" s="3">
        <v>41766</v>
      </c>
      <c r="F3411" s="3" t="s">
        <v>50</v>
      </c>
      <c r="G3411" s="3" t="s">
        <v>1913</v>
      </c>
      <c r="H3411" s="3" t="s">
        <v>1914</v>
      </c>
      <c r="I3411" s="3" t="s">
        <v>26</v>
      </c>
      <c r="J3411" s="3" t="s">
        <v>27</v>
      </c>
      <c r="K3411" s="3" t="s">
        <v>497</v>
      </c>
      <c r="L3411" s="3" t="s">
        <v>498</v>
      </c>
      <c r="M3411" s="3">
        <v>43229</v>
      </c>
      <c r="N3411" s="3" t="s">
        <v>148</v>
      </c>
      <c r="O3411" s="3" t="s">
        <v>1929</v>
      </c>
      <c r="P3411" s="3" t="s">
        <v>46</v>
      </c>
      <c r="Q3411" s="3" t="s">
        <v>90</v>
      </c>
      <c r="R3411" s="3" t="s">
        <v>1930</v>
      </c>
      <c r="S3411" s="3">
        <v>10.368000000000002</v>
      </c>
      <c r="T3411" s="3">
        <v>2</v>
      </c>
      <c r="U3411" s="3">
        <v>0.2</v>
      </c>
      <c r="V3411" s="3">
        <v>3.6288</v>
      </c>
    </row>
    <row r="3412" spans="1:22" ht="14.25" customHeight="1" x14ac:dyDescent="0.25">
      <c r="A3412" s="3">
        <v>3411</v>
      </c>
      <c r="B3412" s="3" t="s">
        <v>6614</v>
      </c>
      <c r="C3412" s="4">
        <f>YEAR(Table_1[[#This Row],[Order Date]])</f>
        <v>2013</v>
      </c>
      <c r="D3412" s="9">
        <v>41538</v>
      </c>
      <c r="E3412" s="3">
        <v>41542</v>
      </c>
      <c r="F3412" s="3" t="s">
        <v>50</v>
      </c>
      <c r="G3412" s="3" t="s">
        <v>5546</v>
      </c>
      <c r="H3412" s="3" t="s">
        <v>5547</v>
      </c>
      <c r="I3412" s="3" t="s">
        <v>41</v>
      </c>
      <c r="J3412" s="3" t="s">
        <v>27</v>
      </c>
      <c r="K3412" s="3" t="s">
        <v>127</v>
      </c>
      <c r="L3412" s="3" t="s">
        <v>43</v>
      </c>
      <c r="M3412" s="3">
        <v>94122</v>
      </c>
      <c r="N3412" s="3" t="s">
        <v>44</v>
      </c>
      <c r="O3412" s="3" t="s">
        <v>6326</v>
      </c>
      <c r="P3412" s="3" t="s">
        <v>46</v>
      </c>
      <c r="Q3412" s="3" t="s">
        <v>90</v>
      </c>
      <c r="R3412" s="3" t="s">
        <v>6327</v>
      </c>
      <c r="S3412" s="3">
        <v>65.789999999999992</v>
      </c>
      <c r="T3412" s="3">
        <v>9</v>
      </c>
      <c r="U3412" s="3">
        <v>0</v>
      </c>
      <c r="V3412" s="3">
        <v>30.263399999999997</v>
      </c>
    </row>
    <row r="3413" spans="1:22" ht="14.25" customHeight="1" x14ac:dyDescent="0.25">
      <c r="A3413" s="3">
        <v>3412</v>
      </c>
      <c r="B3413" s="3" t="s">
        <v>6614</v>
      </c>
      <c r="C3413" s="4">
        <f>YEAR(Table_1[[#This Row],[Order Date]])</f>
        <v>2013</v>
      </c>
      <c r="D3413" s="9">
        <v>41538</v>
      </c>
      <c r="E3413" s="3">
        <v>41542</v>
      </c>
      <c r="F3413" s="3" t="s">
        <v>50</v>
      </c>
      <c r="G3413" s="3" t="s">
        <v>5546</v>
      </c>
      <c r="H3413" s="3" t="s">
        <v>5547</v>
      </c>
      <c r="I3413" s="3" t="s">
        <v>41</v>
      </c>
      <c r="J3413" s="3" t="s">
        <v>27</v>
      </c>
      <c r="K3413" s="3" t="s">
        <v>127</v>
      </c>
      <c r="L3413" s="3" t="s">
        <v>43</v>
      </c>
      <c r="M3413" s="3">
        <v>94122</v>
      </c>
      <c r="N3413" s="3" t="s">
        <v>44</v>
      </c>
      <c r="O3413" s="3" t="s">
        <v>97</v>
      </c>
      <c r="P3413" s="3" t="s">
        <v>46</v>
      </c>
      <c r="Q3413" s="3" t="s">
        <v>75</v>
      </c>
      <c r="R3413" s="3" t="s">
        <v>98</v>
      </c>
      <c r="S3413" s="3">
        <v>271.98400000000004</v>
      </c>
      <c r="T3413" s="3">
        <v>2</v>
      </c>
      <c r="U3413" s="3">
        <v>0.2</v>
      </c>
      <c r="V3413" s="3">
        <v>88.394799999999975</v>
      </c>
    </row>
    <row r="3414" spans="1:22" ht="14.25" customHeight="1" x14ac:dyDescent="0.25">
      <c r="A3414" s="3">
        <v>3413</v>
      </c>
      <c r="B3414" s="3" t="s">
        <v>6614</v>
      </c>
      <c r="C3414" s="4">
        <f>YEAR(Table_1[[#This Row],[Order Date]])</f>
        <v>2013</v>
      </c>
      <c r="D3414" s="9">
        <v>41538</v>
      </c>
      <c r="E3414" s="3">
        <v>41542</v>
      </c>
      <c r="F3414" s="3" t="s">
        <v>50</v>
      </c>
      <c r="G3414" s="3" t="s">
        <v>5546</v>
      </c>
      <c r="H3414" s="3" t="s">
        <v>5547</v>
      </c>
      <c r="I3414" s="3" t="s">
        <v>41</v>
      </c>
      <c r="J3414" s="3" t="s">
        <v>27</v>
      </c>
      <c r="K3414" s="3" t="s">
        <v>127</v>
      </c>
      <c r="L3414" s="3" t="s">
        <v>43</v>
      </c>
      <c r="M3414" s="3">
        <v>94122</v>
      </c>
      <c r="N3414" s="3" t="s">
        <v>44</v>
      </c>
      <c r="O3414" s="3" t="s">
        <v>586</v>
      </c>
      <c r="P3414" s="3" t="s">
        <v>46</v>
      </c>
      <c r="Q3414" s="3" t="s">
        <v>68</v>
      </c>
      <c r="R3414" s="3" t="s">
        <v>587</v>
      </c>
      <c r="S3414" s="3">
        <v>11.76</v>
      </c>
      <c r="T3414" s="3">
        <v>4</v>
      </c>
      <c r="U3414" s="3">
        <v>0</v>
      </c>
      <c r="V3414" s="3">
        <v>3.1752000000000002</v>
      </c>
    </row>
    <row r="3415" spans="1:22" ht="14.25" customHeight="1" x14ac:dyDescent="0.25">
      <c r="A3415" s="3">
        <v>3414</v>
      </c>
      <c r="B3415" s="3" t="s">
        <v>6614</v>
      </c>
      <c r="C3415" s="4">
        <f>YEAR(Table_1[[#This Row],[Order Date]])</f>
        <v>2013</v>
      </c>
      <c r="D3415" s="9">
        <v>41538</v>
      </c>
      <c r="E3415" s="3">
        <v>41542</v>
      </c>
      <c r="F3415" s="3" t="s">
        <v>50</v>
      </c>
      <c r="G3415" s="3" t="s">
        <v>5546</v>
      </c>
      <c r="H3415" s="3" t="s">
        <v>5547</v>
      </c>
      <c r="I3415" s="3" t="s">
        <v>41</v>
      </c>
      <c r="J3415" s="3" t="s">
        <v>27</v>
      </c>
      <c r="K3415" s="3" t="s">
        <v>127</v>
      </c>
      <c r="L3415" s="3" t="s">
        <v>43</v>
      </c>
      <c r="M3415" s="3">
        <v>94122</v>
      </c>
      <c r="N3415" s="3" t="s">
        <v>44</v>
      </c>
      <c r="O3415" s="3" t="s">
        <v>5848</v>
      </c>
      <c r="P3415" s="3" t="s">
        <v>46</v>
      </c>
      <c r="Q3415" s="3" t="s">
        <v>90</v>
      </c>
      <c r="R3415" s="3" t="s">
        <v>5849</v>
      </c>
      <c r="S3415" s="3">
        <v>77.52</v>
      </c>
      <c r="T3415" s="3">
        <v>2</v>
      </c>
      <c r="U3415" s="3">
        <v>0</v>
      </c>
      <c r="V3415" s="3">
        <v>37.9848</v>
      </c>
    </row>
    <row r="3416" spans="1:22" ht="14.25" customHeight="1" x14ac:dyDescent="0.25">
      <c r="A3416" s="3">
        <v>3415</v>
      </c>
      <c r="B3416" s="3" t="s">
        <v>6614</v>
      </c>
      <c r="C3416" s="4">
        <f>YEAR(Table_1[[#This Row],[Order Date]])</f>
        <v>2013</v>
      </c>
      <c r="D3416" s="9">
        <v>41538</v>
      </c>
      <c r="E3416" s="3">
        <v>41542</v>
      </c>
      <c r="F3416" s="3" t="s">
        <v>50</v>
      </c>
      <c r="G3416" s="3" t="s">
        <v>5546</v>
      </c>
      <c r="H3416" s="3" t="s">
        <v>5547</v>
      </c>
      <c r="I3416" s="3" t="s">
        <v>41</v>
      </c>
      <c r="J3416" s="3" t="s">
        <v>27</v>
      </c>
      <c r="K3416" s="3" t="s">
        <v>127</v>
      </c>
      <c r="L3416" s="3" t="s">
        <v>43</v>
      </c>
      <c r="M3416" s="3">
        <v>94122</v>
      </c>
      <c r="N3416" s="3" t="s">
        <v>44</v>
      </c>
      <c r="O3416" s="3" t="s">
        <v>3917</v>
      </c>
      <c r="P3416" s="3" t="s">
        <v>46</v>
      </c>
      <c r="Q3416" s="3" t="s">
        <v>75</v>
      </c>
      <c r="R3416" s="3" t="s">
        <v>3918</v>
      </c>
      <c r="S3416" s="3">
        <v>48.64</v>
      </c>
      <c r="T3416" s="3">
        <v>2</v>
      </c>
      <c r="U3416" s="3">
        <v>0.2</v>
      </c>
      <c r="V3416" s="3">
        <v>15.807999999999996</v>
      </c>
    </row>
    <row r="3417" spans="1:22" ht="14.25" customHeight="1" x14ac:dyDescent="0.25">
      <c r="A3417" s="3">
        <v>3416</v>
      </c>
      <c r="B3417" s="3" t="s">
        <v>6615</v>
      </c>
      <c r="C3417" s="4">
        <f>YEAR(Table_1[[#This Row],[Order Date]])</f>
        <v>2013</v>
      </c>
      <c r="D3417" s="9">
        <v>41520</v>
      </c>
      <c r="E3417" s="3">
        <v>41520</v>
      </c>
      <c r="F3417" s="3" t="s">
        <v>1290</v>
      </c>
      <c r="G3417" s="3" t="s">
        <v>1694</v>
      </c>
      <c r="H3417" s="3" t="s">
        <v>1695</v>
      </c>
      <c r="I3417" s="3" t="s">
        <v>26</v>
      </c>
      <c r="J3417" s="3" t="s">
        <v>27</v>
      </c>
      <c r="K3417" s="3" t="s">
        <v>113</v>
      </c>
      <c r="L3417" s="3" t="s">
        <v>114</v>
      </c>
      <c r="M3417" s="3">
        <v>53711</v>
      </c>
      <c r="N3417" s="3" t="s">
        <v>105</v>
      </c>
      <c r="O3417" s="3" t="s">
        <v>4332</v>
      </c>
      <c r="P3417" s="3" t="s">
        <v>46</v>
      </c>
      <c r="Q3417" s="3" t="s">
        <v>269</v>
      </c>
      <c r="R3417" s="3" t="s">
        <v>4333</v>
      </c>
      <c r="S3417" s="3">
        <v>1.81</v>
      </c>
      <c r="T3417" s="3">
        <v>1</v>
      </c>
      <c r="U3417" s="3">
        <v>0</v>
      </c>
      <c r="V3417" s="3">
        <v>0.65159999999999996</v>
      </c>
    </row>
    <row r="3418" spans="1:22" ht="14.25" customHeight="1" x14ac:dyDescent="0.25">
      <c r="A3418" s="3">
        <v>3417</v>
      </c>
      <c r="B3418" s="3" t="s">
        <v>6615</v>
      </c>
      <c r="C3418" s="4">
        <f>YEAR(Table_1[[#This Row],[Order Date]])</f>
        <v>2013</v>
      </c>
      <c r="D3418" s="9">
        <v>41520</v>
      </c>
      <c r="E3418" s="3">
        <v>41520</v>
      </c>
      <c r="F3418" s="3" t="s">
        <v>1290</v>
      </c>
      <c r="G3418" s="3" t="s">
        <v>1694</v>
      </c>
      <c r="H3418" s="3" t="s">
        <v>1695</v>
      </c>
      <c r="I3418" s="3" t="s">
        <v>26</v>
      </c>
      <c r="J3418" s="3" t="s">
        <v>27</v>
      </c>
      <c r="K3418" s="3" t="s">
        <v>113</v>
      </c>
      <c r="L3418" s="3" t="s">
        <v>114</v>
      </c>
      <c r="M3418" s="3">
        <v>53711</v>
      </c>
      <c r="N3418" s="3" t="s">
        <v>105</v>
      </c>
      <c r="O3418" s="3" t="s">
        <v>3587</v>
      </c>
      <c r="P3418" s="3" t="s">
        <v>46</v>
      </c>
      <c r="Q3418" s="3" t="s">
        <v>75</v>
      </c>
      <c r="R3418" s="3" t="s">
        <v>3588</v>
      </c>
      <c r="S3418" s="3">
        <v>8.26</v>
      </c>
      <c r="T3418" s="3">
        <v>2</v>
      </c>
      <c r="U3418" s="3">
        <v>0</v>
      </c>
      <c r="V3418" s="3">
        <v>3.8822000000000001</v>
      </c>
    </row>
    <row r="3419" spans="1:22" ht="14.25" customHeight="1" x14ac:dyDescent="0.25">
      <c r="A3419" s="3">
        <v>3418</v>
      </c>
      <c r="B3419" s="3" t="s">
        <v>6616</v>
      </c>
      <c r="C3419" s="4">
        <f>YEAR(Table_1[[#This Row],[Order Date]])</f>
        <v>2012</v>
      </c>
      <c r="D3419" s="9">
        <v>41026</v>
      </c>
      <c r="E3419" s="3">
        <v>41031</v>
      </c>
      <c r="F3419" s="3" t="s">
        <v>50</v>
      </c>
      <c r="G3419" s="3" t="s">
        <v>6256</v>
      </c>
      <c r="H3419" s="3" t="s">
        <v>6257</v>
      </c>
      <c r="I3419" s="3" t="s">
        <v>102</v>
      </c>
      <c r="J3419" s="3" t="s">
        <v>27</v>
      </c>
      <c r="K3419" s="3" t="s">
        <v>456</v>
      </c>
      <c r="L3419" s="3" t="s">
        <v>457</v>
      </c>
      <c r="M3419" s="3">
        <v>80013</v>
      </c>
      <c r="N3419" s="3" t="s">
        <v>44</v>
      </c>
      <c r="O3419" s="3" t="s">
        <v>3619</v>
      </c>
      <c r="P3419" s="3" t="s">
        <v>46</v>
      </c>
      <c r="Q3419" s="3" t="s">
        <v>78</v>
      </c>
      <c r="R3419" s="3" t="s">
        <v>3620</v>
      </c>
      <c r="S3419" s="3">
        <v>43.560000000000009</v>
      </c>
      <c r="T3419" s="3">
        <v>5</v>
      </c>
      <c r="U3419" s="3">
        <v>0.2</v>
      </c>
      <c r="V3419" s="3">
        <v>3.2669999999999995</v>
      </c>
    </row>
    <row r="3420" spans="1:22" ht="14.25" customHeight="1" x14ac:dyDescent="0.25">
      <c r="A3420" s="3">
        <v>3419</v>
      </c>
      <c r="B3420" s="3" t="s">
        <v>6616</v>
      </c>
      <c r="C3420" s="4">
        <f>YEAR(Table_1[[#This Row],[Order Date]])</f>
        <v>2012</v>
      </c>
      <c r="D3420" s="9">
        <v>41026</v>
      </c>
      <c r="E3420" s="3">
        <v>41031</v>
      </c>
      <c r="F3420" s="3" t="s">
        <v>50</v>
      </c>
      <c r="G3420" s="3" t="s">
        <v>6256</v>
      </c>
      <c r="H3420" s="3" t="s">
        <v>6257</v>
      </c>
      <c r="I3420" s="3" t="s">
        <v>102</v>
      </c>
      <c r="J3420" s="3" t="s">
        <v>27</v>
      </c>
      <c r="K3420" s="3" t="s">
        <v>456</v>
      </c>
      <c r="L3420" s="3" t="s">
        <v>457</v>
      </c>
      <c r="M3420" s="3">
        <v>80013</v>
      </c>
      <c r="N3420" s="3" t="s">
        <v>44</v>
      </c>
      <c r="O3420" s="3" t="s">
        <v>1949</v>
      </c>
      <c r="P3420" s="3" t="s">
        <v>46</v>
      </c>
      <c r="Q3420" s="3" t="s">
        <v>578</v>
      </c>
      <c r="R3420" s="3" t="s">
        <v>1950</v>
      </c>
      <c r="S3420" s="3">
        <v>5.84</v>
      </c>
      <c r="T3420" s="3">
        <v>2</v>
      </c>
      <c r="U3420" s="3">
        <v>0.2</v>
      </c>
      <c r="V3420" s="3">
        <v>0.72999999999999954</v>
      </c>
    </row>
    <row r="3421" spans="1:22" ht="14.25" customHeight="1" x14ac:dyDescent="0.25">
      <c r="A3421" s="3">
        <v>3420</v>
      </c>
      <c r="B3421" s="3" t="s">
        <v>6617</v>
      </c>
      <c r="C3421" s="4">
        <f>YEAR(Table_1[[#This Row],[Order Date]])</f>
        <v>2012</v>
      </c>
      <c r="D3421" s="9">
        <v>41158</v>
      </c>
      <c r="E3421" s="3">
        <v>41165</v>
      </c>
      <c r="F3421" s="3" t="s">
        <v>50</v>
      </c>
      <c r="G3421" s="3" t="s">
        <v>2130</v>
      </c>
      <c r="H3421" s="3" t="s">
        <v>2131</v>
      </c>
      <c r="I3421" s="3" t="s">
        <v>102</v>
      </c>
      <c r="J3421" s="3" t="s">
        <v>27</v>
      </c>
      <c r="K3421" s="3" t="s">
        <v>266</v>
      </c>
      <c r="L3421" s="3" t="s">
        <v>267</v>
      </c>
      <c r="M3421" s="3">
        <v>10024</v>
      </c>
      <c r="N3421" s="3" t="s">
        <v>148</v>
      </c>
      <c r="O3421" s="3" t="s">
        <v>2580</v>
      </c>
      <c r="P3421" s="3" t="s">
        <v>32</v>
      </c>
      <c r="Q3421" s="3" t="s">
        <v>36</v>
      </c>
      <c r="R3421" s="3" t="s">
        <v>2581</v>
      </c>
      <c r="S3421" s="3">
        <v>271.76400000000001</v>
      </c>
      <c r="T3421" s="3">
        <v>2</v>
      </c>
      <c r="U3421" s="3">
        <v>0.1</v>
      </c>
      <c r="V3421" s="3">
        <v>60.391999999999967</v>
      </c>
    </row>
    <row r="3422" spans="1:22" ht="14.25" customHeight="1" x14ac:dyDescent="0.25">
      <c r="A3422" s="3">
        <v>3421</v>
      </c>
      <c r="B3422" s="3" t="s">
        <v>6618</v>
      </c>
      <c r="C3422" s="4">
        <f>YEAR(Table_1[[#This Row],[Order Date]])</f>
        <v>2013</v>
      </c>
      <c r="D3422" s="9">
        <v>41423</v>
      </c>
      <c r="E3422" s="3">
        <v>41429</v>
      </c>
      <c r="F3422" s="3" t="s">
        <v>50</v>
      </c>
      <c r="G3422" s="3" t="s">
        <v>486</v>
      </c>
      <c r="H3422" s="3" t="s">
        <v>487</v>
      </c>
      <c r="I3422" s="3" t="s">
        <v>26</v>
      </c>
      <c r="J3422" s="3" t="s">
        <v>27</v>
      </c>
      <c r="K3422" s="3" t="s">
        <v>42</v>
      </c>
      <c r="L3422" s="3" t="s">
        <v>43</v>
      </c>
      <c r="M3422" s="3">
        <v>90004</v>
      </c>
      <c r="N3422" s="3" t="s">
        <v>44</v>
      </c>
      <c r="O3422" s="3" t="s">
        <v>706</v>
      </c>
      <c r="P3422" s="3" t="s">
        <v>46</v>
      </c>
      <c r="Q3422" s="3" t="s">
        <v>78</v>
      </c>
      <c r="R3422" s="3" t="s">
        <v>707</v>
      </c>
      <c r="S3422" s="3">
        <v>262.24</v>
      </c>
      <c r="T3422" s="3">
        <v>2</v>
      </c>
      <c r="U3422" s="3">
        <v>0</v>
      </c>
      <c r="V3422" s="3">
        <v>78.671999999999997</v>
      </c>
    </row>
    <row r="3423" spans="1:22" ht="14.25" customHeight="1" x14ac:dyDescent="0.25">
      <c r="A3423" s="3">
        <v>3422</v>
      </c>
      <c r="B3423" s="3" t="s">
        <v>6618</v>
      </c>
      <c r="C3423" s="4">
        <f>YEAR(Table_1[[#This Row],[Order Date]])</f>
        <v>2013</v>
      </c>
      <c r="D3423" s="9">
        <v>41423</v>
      </c>
      <c r="E3423" s="3">
        <v>41429</v>
      </c>
      <c r="F3423" s="3" t="s">
        <v>50</v>
      </c>
      <c r="G3423" s="3" t="s">
        <v>486</v>
      </c>
      <c r="H3423" s="3" t="s">
        <v>487</v>
      </c>
      <c r="I3423" s="3" t="s">
        <v>26</v>
      </c>
      <c r="J3423" s="3" t="s">
        <v>27</v>
      </c>
      <c r="K3423" s="3" t="s">
        <v>42</v>
      </c>
      <c r="L3423" s="3" t="s">
        <v>43</v>
      </c>
      <c r="M3423" s="3">
        <v>90004</v>
      </c>
      <c r="N3423" s="3" t="s">
        <v>44</v>
      </c>
      <c r="O3423" s="3" t="s">
        <v>5180</v>
      </c>
      <c r="P3423" s="3" t="s">
        <v>46</v>
      </c>
      <c r="Q3423" s="3" t="s">
        <v>90</v>
      </c>
      <c r="R3423" s="3" t="s">
        <v>5181</v>
      </c>
      <c r="S3423" s="3">
        <v>182.72</v>
      </c>
      <c r="T3423" s="3">
        <v>8</v>
      </c>
      <c r="U3423" s="3">
        <v>0</v>
      </c>
      <c r="V3423" s="3">
        <v>84.051199999999994</v>
      </c>
    </row>
    <row r="3424" spans="1:22" ht="14.25" customHeight="1" x14ac:dyDescent="0.25">
      <c r="A3424" s="3">
        <v>3423</v>
      </c>
      <c r="B3424" s="3" t="s">
        <v>6618</v>
      </c>
      <c r="C3424" s="4">
        <f>YEAR(Table_1[[#This Row],[Order Date]])</f>
        <v>2013</v>
      </c>
      <c r="D3424" s="9">
        <v>41423</v>
      </c>
      <c r="E3424" s="3">
        <v>41429</v>
      </c>
      <c r="F3424" s="3" t="s">
        <v>50</v>
      </c>
      <c r="G3424" s="3" t="s">
        <v>486</v>
      </c>
      <c r="H3424" s="3" t="s">
        <v>487</v>
      </c>
      <c r="I3424" s="3" t="s">
        <v>26</v>
      </c>
      <c r="J3424" s="3" t="s">
        <v>27</v>
      </c>
      <c r="K3424" s="3" t="s">
        <v>42</v>
      </c>
      <c r="L3424" s="3" t="s">
        <v>43</v>
      </c>
      <c r="M3424" s="3">
        <v>90004</v>
      </c>
      <c r="N3424" s="3" t="s">
        <v>44</v>
      </c>
      <c r="O3424" s="3" t="s">
        <v>4817</v>
      </c>
      <c r="P3424" s="3" t="s">
        <v>71</v>
      </c>
      <c r="Q3424" s="3" t="s">
        <v>161</v>
      </c>
      <c r="R3424" s="3" t="s">
        <v>4818</v>
      </c>
      <c r="S3424" s="3">
        <v>131.6</v>
      </c>
      <c r="T3424" s="3">
        <v>7</v>
      </c>
      <c r="U3424" s="3">
        <v>0</v>
      </c>
      <c r="V3424" s="3">
        <v>7.8960000000000008</v>
      </c>
    </row>
    <row r="3425" spans="1:22" ht="14.25" customHeight="1" x14ac:dyDescent="0.25">
      <c r="A3425" s="3">
        <v>3424</v>
      </c>
      <c r="B3425" s="3" t="s">
        <v>6618</v>
      </c>
      <c r="C3425" s="4">
        <f>YEAR(Table_1[[#This Row],[Order Date]])</f>
        <v>2013</v>
      </c>
      <c r="D3425" s="9">
        <v>41423</v>
      </c>
      <c r="E3425" s="3">
        <v>41429</v>
      </c>
      <c r="F3425" s="3" t="s">
        <v>50</v>
      </c>
      <c r="G3425" s="3" t="s">
        <v>486</v>
      </c>
      <c r="H3425" s="3" t="s">
        <v>487</v>
      </c>
      <c r="I3425" s="3" t="s">
        <v>26</v>
      </c>
      <c r="J3425" s="3" t="s">
        <v>27</v>
      </c>
      <c r="K3425" s="3" t="s">
        <v>42</v>
      </c>
      <c r="L3425" s="3" t="s">
        <v>43</v>
      </c>
      <c r="M3425" s="3">
        <v>90004</v>
      </c>
      <c r="N3425" s="3" t="s">
        <v>44</v>
      </c>
      <c r="O3425" s="3" t="s">
        <v>132</v>
      </c>
      <c r="P3425" s="3" t="s">
        <v>46</v>
      </c>
      <c r="Q3425" s="3" t="s">
        <v>75</v>
      </c>
      <c r="R3425" s="3" t="s">
        <v>133</v>
      </c>
      <c r="S3425" s="3">
        <v>22.72</v>
      </c>
      <c r="T3425" s="3">
        <v>4</v>
      </c>
      <c r="U3425" s="3">
        <v>0.2</v>
      </c>
      <c r="V3425" s="3">
        <v>7.3839999999999986</v>
      </c>
    </row>
    <row r="3426" spans="1:22" ht="14.25" customHeight="1" x14ac:dyDescent="0.25">
      <c r="A3426" s="3">
        <v>3425</v>
      </c>
      <c r="B3426" s="3" t="s">
        <v>6618</v>
      </c>
      <c r="C3426" s="4">
        <f>YEAR(Table_1[[#This Row],[Order Date]])</f>
        <v>2013</v>
      </c>
      <c r="D3426" s="9">
        <v>41423</v>
      </c>
      <c r="E3426" s="3">
        <v>41429</v>
      </c>
      <c r="F3426" s="3" t="s">
        <v>50</v>
      </c>
      <c r="G3426" s="3" t="s">
        <v>486</v>
      </c>
      <c r="H3426" s="3" t="s">
        <v>487</v>
      </c>
      <c r="I3426" s="3" t="s">
        <v>26</v>
      </c>
      <c r="J3426" s="3" t="s">
        <v>27</v>
      </c>
      <c r="K3426" s="3" t="s">
        <v>42</v>
      </c>
      <c r="L3426" s="3" t="s">
        <v>43</v>
      </c>
      <c r="M3426" s="3">
        <v>90004</v>
      </c>
      <c r="N3426" s="3" t="s">
        <v>44</v>
      </c>
      <c r="O3426" s="3" t="s">
        <v>6329</v>
      </c>
      <c r="P3426" s="3" t="s">
        <v>71</v>
      </c>
      <c r="Q3426" s="3" t="s">
        <v>682</v>
      </c>
      <c r="R3426" s="3" t="s">
        <v>6330</v>
      </c>
      <c r="S3426" s="3">
        <v>558.4</v>
      </c>
      <c r="T3426" s="3">
        <v>2</v>
      </c>
      <c r="U3426" s="3">
        <v>0.2</v>
      </c>
      <c r="V3426" s="3">
        <v>41.880000000000024</v>
      </c>
    </row>
    <row r="3427" spans="1:22" ht="14.25" customHeight="1" x14ac:dyDescent="0.25">
      <c r="A3427" s="3">
        <v>3426</v>
      </c>
      <c r="B3427" s="3" t="s">
        <v>6619</v>
      </c>
      <c r="C3427" s="4">
        <f>YEAR(Table_1[[#This Row],[Order Date]])</f>
        <v>2012</v>
      </c>
      <c r="D3427" s="9">
        <v>41176</v>
      </c>
      <c r="E3427" s="3">
        <v>41180</v>
      </c>
      <c r="F3427" s="3" t="s">
        <v>50</v>
      </c>
      <c r="G3427" s="3" t="s">
        <v>3049</v>
      </c>
      <c r="H3427" s="3" t="s">
        <v>3050</v>
      </c>
      <c r="I3427" s="3" t="s">
        <v>102</v>
      </c>
      <c r="J3427" s="3" t="s">
        <v>27</v>
      </c>
      <c r="K3427" s="3" t="s">
        <v>6620</v>
      </c>
      <c r="L3427" s="3" t="s">
        <v>489</v>
      </c>
      <c r="M3427" s="3">
        <v>52001</v>
      </c>
      <c r="N3427" s="3" t="s">
        <v>105</v>
      </c>
      <c r="O3427" s="3" t="s">
        <v>177</v>
      </c>
      <c r="P3427" s="3" t="s">
        <v>46</v>
      </c>
      <c r="Q3427" s="3" t="s">
        <v>75</v>
      </c>
      <c r="R3427" s="3" t="s">
        <v>178</v>
      </c>
      <c r="S3427" s="3">
        <v>15.24</v>
      </c>
      <c r="T3427" s="3">
        <v>4</v>
      </c>
      <c r="U3427" s="3">
        <v>0</v>
      </c>
      <c r="V3427" s="3">
        <v>6.8579999999999988</v>
      </c>
    </row>
    <row r="3428" spans="1:22" ht="14.25" customHeight="1" x14ac:dyDescent="0.25">
      <c r="A3428" s="3">
        <v>3427</v>
      </c>
      <c r="B3428" s="3" t="s">
        <v>6619</v>
      </c>
      <c r="C3428" s="4">
        <f>YEAR(Table_1[[#This Row],[Order Date]])</f>
        <v>2012</v>
      </c>
      <c r="D3428" s="9">
        <v>41176</v>
      </c>
      <c r="E3428" s="3">
        <v>41180</v>
      </c>
      <c r="F3428" s="3" t="s">
        <v>50</v>
      </c>
      <c r="G3428" s="3" t="s">
        <v>3049</v>
      </c>
      <c r="H3428" s="3" t="s">
        <v>3050</v>
      </c>
      <c r="I3428" s="3" t="s">
        <v>102</v>
      </c>
      <c r="J3428" s="3" t="s">
        <v>27</v>
      </c>
      <c r="K3428" s="3" t="s">
        <v>6620</v>
      </c>
      <c r="L3428" s="3" t="s">
        <v>489</v>
      </c>
      <c r="M3428" s="3">
        <v>52001</v>
      </c>
      <c r="N3428" s="3" t="s">
        <v>105</v>
      </c>
      <c r="O3428" s="3" t="s">
        <v>4619</v>
      </c>
      <c r="P3428" s="3" t="s">
        <v>32</v>
      </c>
      <c r="Q3428" s="3" t="s">
        <v>36</v>
      </c>
      <c r="R3428" s="3" t="s">
        <v>4620</v>
      </c>
      <c r="S3428" s="3">
        <v>1408.1</v>
      </c>
      <c r="T3428" s="3">
        <v>10</v>
      </c>
      <c r="U3428" s="3">
        <v>0</v>
      </c>
      <c r="V3428" s="3">
        <v>394.26800000000003</v>
      </c>
    </row>
    <row r="3429" spans="1:22" ht="14.25" customHeight="1" x14ac:dyDescent="0.25">
      <c r="A3429" s="3">
        <v>3428</v>
      </c>
      <c r="B3429" s="3" t="s">
        <v>6621</v>
      </c>
      <c r="C3429" s="4">
        <f>YEAR(Table_1[[#This Row],[Order Date]])</f>
        <v>2014</v>
      </c>
      <c r="D3429" s="9">
        <v>41824</v>
      </c>
      <c r="E3429" s="3">
        <v>41827</v>
      </c>
      <c r="F3429" s="3" t="s">
        <v>23</v>
      </c>
      <c r="G3429" s="3" t="s">
        <v>3758</v>
      </c>
      <c r="H3429" s="3" t="s">
        <v>3759</v>
      </c>
      <c r="I3429" s="3" t="s">
        <v>102</v>
      </c>
      <c r="J3429" s="3" t="s">
        <v>27</v>
      </c>
      <c r="K3429" s="3" t="s">
        <v>2470</v>
      </c>
      <c r="L3429" s="3" t="s">
        <v>498</v>
      </c>
      <c r="M3429" s="3">
        <v>43130</v>
      </c>
      <c r="N3429" s="3" t="s">
        <v>148</v>
      </c>
      <c r="O3429" s="3" t="s">
        <v>6622</v>
      </c>
      <c r="P3429" s="3" t="s">
        <v>46</v>
      </c>
      <c r="Q3429" s="3" t="s">
        <v>90</v>
      </c>
      <c r="R3429" s="3" t="s">
        <v>6623</v>
      </c>
      <c r="S3429" s="3">
        <v>32.896000000000001</v>
      </c>
      <c r="T3429" s="3">
        <v>4</v>
      </c>
      <c r="U3429" s="3">
        <v>0.2</v>
      </c>
      <c r="V3429" s="3">
        <v>11.102399999999996</v>
      </c>
    </row>
    <row r="3430" spans="1:22" ht="14.25" customHeight="1" x14ac:dyDescent="0.25">
      <c r="A3430" s="3">
        <v>3429</v>
      </c>
      <c r="B3430" s="3" t="s">
        <v>6621</v>
      </c>
      <c r="C3430" s="4">
        <f>YEAR(Table_1[[#This Row],[Order Date]])</f>
        <v>2014</v>
      </c>
      <c r="D3430" s="9">
        <v>41824</v>
      </c>
      <c r="E3430" s="3">
        <v>41827</v>
      </c>
      <c r="F3430" s="3" t="s">
        <v>23</v>
      </c>
      <c r="G3430" s="3" t="s">
        <v>3758</v>
      </c>
      <c r="H3430" s="3" t="s">
        <v>3759</v>
      </c>
      <c r="I3430" s="3" t="s">
        <v>102</v>
      </c>
      <c r="J3430" s="3" t="s">
        <v>27</v>
      </c>
      <c r="K3430" s="3" t="s">
        <v>2470</v>
      </c>
      <c r="L3430" s="3" t="s">
        <v>498</v>
      </c>
      <c r="M3430" s="3">
        <v>43130</v>
      </c>
      <c r="N3430" s="3" t="s">
        <v>148</v>
      </c>
      <c r="O3430" s="3" t="s">
        <v>1436</v>
      </c>
      <c r="P3430" s="3" t="s">
        <v>32</v>
      </c>
      <c r="Q3430" s="3" t="s">
        <v>56</v>
      </c>
      <c r="R3430" s="3" t="s">
        <v>1437</v>
      </c>
      <c r="S3430" s="3">
        <v>215.148</v>
      </c>
      <c r="T3430" s="3">
        <v>2</v>
      </c>
      <c r="U3430" s="3">
        <v>0.4</v>
      </c>
      <c r="V3430" s="3">
        <v>-103.98819999999998</v>
      </c>
    </row>
    <row r="3431" spans="1:22" ht="14.25" customHeight="1" x14ac:dyDescent="0.25">
      <c r="A3431" s="3">
        <v>3430</v>
      </c>
      <c r="B3431" s="3" t="s">
        <v>6621</v>
      </c>
      <c r="C3431" s="4">
        <f>YEAR(Table_1[[#This Row],[Order Date]])</f>
        <v>2014</v>
      </c>
      <c r="D3431" s="9">
        <v>41824</v>
      </c>
      <c r="E3431" s="3">
        <v>41827</v>
      </c>
      <c r="F3431" s="3" t="s">
        <v>23</v>
      </c>
      <c r="G3431" s="3" t="s">
        <v>3758</v>
      </c>
      <c r="H3431" s="3" t="s">
        <v>3759</v>
      </c>
      <c r="I3431" s="3" t="s">
        <v>102</v>
      </c>
      <c r="J3431" s="3" t="s">
        <v>27</v>
      </c>
      <c r="K3431" s="3" t="s">
        <v>2470</v>
      </c>
      <c r="L3431" s="3" t="s">
        <v>498</v>
      </c>
      <c r="M3431" s="3">
        <v>43130</v>
      </c>
      <c r="N3431" s="3" t="s">
        <v>148</v>
      </c>
      <c r="O3431" s="3" t="s">
        <v>5831</v>
      </c>
      <c r="P3431" s="3" t="s">
        <v>46</v>
      </c>
      <c r="Q3431" s="3" t="s">
        <v>90</v>
      </c>
      <c r="R3431" s="3" t="s">
        <v>5832</v>
      </c>
      <c r="S3431" s="3">
        <v>30.96</v>
      </c>
      <c r="T3431" s="3">
        <v>6</v>
      </c>
      <c r="U3431" s="3">
        <v>0.2</v>
      </c>
      <c r="V3431" s="3">
        <v>11.223000000000001</v>
      </c>
    </row>
    <row r="3432" spans="1:22" ht="14.25" customHeight="1" x14ac:dyDescent="0.25">
      <c r="A3432" s="3">
        <v>3431</v>
      </c>
      <c r="B3432" s="3" t="s">
        <v>6624</v>
      </c>
      <c r="C3432" s="4">
        <f>YEAR(Table_1[[#This Row],[Order Date]])</f>
        <v>2014</v>
      </c>
      <c r="D3432" s="9">
        <v>41982</v>
      </c>
      <c r="E3432" s="3">
        <v>41983</v>
      </c>
      <c r="F3432" s="3" t="s">
        <v>188</v>
      </c>
      <c r="G3432" s="3" t="s">
        <v>1417</v>
      </c>
      <c r="H3432" s="3" t="s">
        <v>1418</v>
      </c>
      <c r="I3432" s="3" t="s">
        <v>26</v>
      </c>
      <c r="J3432" s="3" t="s">
        <v>27</v>
      </c>
      <c r="K3432" s="3" t="s">
        <v>1027</v>
      </c>
      <c r="L3432" s="3" t="s">
        <v>43</v>
      </c>
      <c r="M3432" s="3">
        <v>90301</v>
      </c>
      <c r="N3432" s="3" t="s">
        <v>44</v>
      </c>
      <c r="O3432" s="3" t="s">
        <v>1333</v>
      </c>
      <c r="P3432" s="3" t="s">
        <v>46</v>
      </c>
      <c r="Q3432" s="3" t="s">
        <v>59</v>
      </c>
      <c r="R3432" s="3" t="s">
        <v>1334</v>
      </c>
      <c r="S3432" s="3">
        <v>29.79</v>
      </c>
      <c r="T3432" s="3">
        <v>3</v>
      </c>
      <c r="U3432" s="3">
        <v>0</v>
      </c>
      <c r="V3432" s="3">
        <v>8.6390999999999956</v>
      </c>
    </row>
    <row r="3433" spans="1:22" ht="14.25" customHeight="1" x14ac:dyDescent="0.25">
      <c r="A3433" s="3">
        <v>3432</v>
      </c>
      <c r="B3433" s="3" t="s">
        <v>6624</v>
      </c>
      <c r="C3433" s="4">
        <f>YEAR(Table_1[[#This Row],[Order Date]])</f>
        <v>2014</v>
      </c>
      <c r="D3433" s="9">
        <v>41982</v>
      </c>
      <c r="E3433" s="3">
        <v>41983</v>
      </c>
      <c r="F3433" s="3" t="s">
        <v>188</v>
      </c>
      <c r="G3433" s="3" t="s">
        <v>1417</v>
      </c>
      <c r="H3433" s="3" t="s">
        <v>1418</v>
      </c>
      <c r="I3433" s="3" t="s">
        <v>26</v>
      </c>
      <c r="J3433" s="3" t="s">
        <v>27</v>
      </c>
      <c r="K3433" s="3" t="s">
        <v>1027</v>
      </c>
      <c r="L3433" s="3" t="s">
        <v>43</v>
      </c>
      <c r="M3433" s="3">
        <v>90301</v>
      </c>
      <c r="N3433" s="3" t="s">
        <v>44</v>
      </c>
      <c r="O3433" s="3" t="s">
        <v>6625</v>
      </c>
      <c r="P3433" s="3" t="s">
        <v>32</v>
      </c>
      <c r="Q3433" s="3" t="s">
        <v>65</v>
      </c>
      <c r="R3433" s="3" t="s">
        <v>6626</v>
      </c>
      <c r="S3433" s="3">
        <v>128.9</v>
      </c>
      <c r="T3433" s="3">
        <v>2</v>
      </c>
      <c r="U3433" s="3">
        <v>0</v>
      </c>
      <c r="V3433" s="3">
        <v>15.468000000000004</v>
      </c>
    </row>
    <row r="3434" spans="1:22" ht="14.25" customHeight="1" x14ac:dyDescent="0.25">
      <c r="A3434" s="3">
        <v>3433</v>
      </c>
      <c r="B3434" s="3" t="s">
        <v>6624</v>
      </c>
      <c r="C3434" s="4">
        <f>YEAR(Table_1[[#This Row],[Order Date]])</f>
        <v>2014</v>
      </c>
      <c r="D3434" s="9">
        <v>41982</v>
      </c>
      <c r="E3434" s="3">
        <v>41983</v>
      </c>
      <c r="F3434" s="3" t="s">
        <v>188</v>
      </c>
      <c r="G3434" s="3" t="s">
        <v>1417</v>
      </c>
      <c r="H3434" s="3" t="s">
        <v>1418</v>
      </c>
      <c r="I3434" s="3" t="s">
        <v>26</v>
      </c>
      <c r="J3434" s="3" t="s">
        <v>27</v>
      </c>
      <c r="K3434" s="3" t="s">
        <v>1027</v>
      </c>
      <c r="L3434" s="3" t="s">
        <v>43</v>
      </c>
      <c r="M3434" s="3">
        <v>90301</v>
      </c>
      <c r="N3434" s="3" t="s">
        <v>44</v>
      </c>
      <c r="O3434" s="3" t="s">
        <v>2550</v>
      </c>
      <c r="P3434" s="3" t="s">
        <v>46</v>
      </c>
      <c r="Q3434" s="3" t="s">
        <v>90</v>
      </c>
      <c r="R3434" s="3" t="s">
        <v>2551</v>
      </c>
      <c r="S3434" s="3">
        <v>60.12</v>
      </c>
      <c r="T3434" s="3">
        <v>9</v>
      </c>
      <c r="U3434" s="3">
        <v>0</v>
      </c>
      <c r="V3434" s="3">
        <v>28.857599999999998</v>
      </c>
    </row>
    <row r="3435" spans="1:22" ht="14.25" customHeight="1" x14ac:dyDescent="0.25">
      <c r="A3435" s="3">
        <v>3434</v>
      </c>
      <c r="B3435" s="3" t="s">
        <v>6627</v>
      </c>
      <c r="C3435" s="4">
        <f>YEAR(Table_1[[#This Row],[Order Date]])</f>
        <v>2014</v>
      </c>
      <c r="D3435" s="9">
        <v>41979</v>
      </c>
      <c r="E3435" s="3">
        <v>41983</v>
      </c>
      <c r="F3435" s="3" t="s">
        <v>50</v>
      </c>
      <c r="G3435" s="3" t="s">
        <v>2243</v>
      </c>
      <c r="H3435" s="3" t="s">
        <v>2244</v>
      </c>
      <c r="I3435" s="3" t="s">
        <v>26</v>
      </c>
      <c r="J3435" s="3" t="s">
        <v>27</v>
      </c>
      <c r="K3435" s="3" t="s">
        <v>4122</v>
      </c>
      <c r="L3435" s="3" t="s">
        <v>96</v>
      </c>
      <c r="M3435" s="3">
        <v>98006</v>
      </c>
      <c r="N3435" s="3" t="s">
        <v>44</v>
      </c>
      <c r="O3435" s="3" t="s">
        <v>5487</v>
      </c>
      <c r="P3435" s="3" t="s">
        <v>46</v>
      </c>
      <c r="Q3435" s="3" t="s">
        <v>75</v>
      </c>
      <c r="R3435" s="3" t="s">
        <v>5488</v>
      </c>
      <c r="S3435" s="3">
        <v>24.816000000000003</v>
      </c>
      <c r="T3435" s="3">
        <v>3</v>
      </c>
      <c r="U3435" s="3">
        <v>0.2</v>
      </c>
      <c r="V3435" s="3">
        <v>8.3753999999999991</v>
      </c>
    </row>
    <row r="3436" spans="1:22" ht="14.25" customHeight="1" x14ac:dyDescent="0.25">
      <c r="A3436" s="3">
        <v>3435</v>
      </c>
      <c r="B3436" s="3" t="s">
        <v>6627</v>
      </c>
      <c r="C3436" s="4">
        <f>YEAR(Table_1[[#This Row],[Order Date]])</f>
        <v>2014</v>
      </c>
      <c r="D3436" s="9">
        <v>41979</v>
      </c>
      <c r="E3436" s="3">
        <v>41983</v>
      </c>
      <c r="F3436" s="3" t="s">
        <v>50</v>
      </c>
      <c r="G3436" s="3" t="s">
        <v>2243</v>
      </c>
      <c r="H3436" s="3" t="s">
        <v>2244</v>
      </c>
      <c r="I3436" s="3" t="s">
        <v>26</v>
      </c>
      <c r="J3436" s="3" t="s">
        <v>27</v>
      </c>
      <c r="K3436" s="3" t="s">
        <v>4122</v>
      </c>
      <c r="L3436" s="3" t="s">
        <v>96</v>
      </c>
      <c r="M3436" s="3">
        <v>98006</v>
      </c>
      <c r="N3436" s="3" t="s">
        <v>44</v>
      </c>
      <c r="O3436" s="3" t="s">
        <v>2913</v>
      </c>
      <c r="P3436" s="3" t="s">
        <v>46</v>
      </c>
      <c r="Q3436" s="3" t="s">
        <v>75</v>
      </c>
      <c r="R3436" s="3" t="s">
        <v>2914</v>
      </c>
      <c r="S3436" s="3">
        <v>14.976000000000003</v>
      </c>
      <c r="T3436" s="3">
        <v>6</v>
      </c>
      <c r="U3436" s="3">
        <v>0.2</v>
      </c>
      <c r="V3436" s="3">
        <v>5.4287999999999981</v>
      </c>
    </row>
    <row r="3437" spans="1:22" ht="14.25" customHeight="1" x14ac:dyDescent="0.25">
      <c r="A3437" s="3">
        <v>3436</v>
      </c>
      <c r="B3437" s="3" t="s">
        <v>6628</v>
      </c>
      <c r="C3437" s="4">
        <f>YEAR(Table_1[[#This Row],[Order Date]])</f>
        <v>2012</v>
      </c>
      <c r="D3437" s="9">
        <v>41179</v>
      </c>
      <c r="E3437" s="3">
        <v>41181</v>
      </c>
      <c r="F3437" s="3" t="s">
        <v>188</v>
      </c>
      <c r="G3437" s="3" t="s">
        <v>3237</v>
      </c>
      <c r="H3437" s="3" t="s">
        <v>3238</v>
      </c>
      <c r="I3437" s="3" t="s">
        <v>26</v>
      </c>
      <c r="J3437" s="3" t="s">
        <v>27</v>
      </c>
      <c r="K3437" s="3" t="s">
        <v>303</v>
      </c>
      <c r="L3437" s="3" t="s">
        <v>211</v>
      </c>
      <c r="M3437" s="3">
        <v>60610</v>
      </c>
      <c r="N3437" s="3" t="s">
        <v>105</v>
      </c>
      <c r="O3437" s="3" t="s">
        <v>1722</v>
      </c>
      <c r="P3437" s="3" t="s">
        <v>46</v>
      </c>
      <c r="Q3437" s="3" t="s">
        <v>75</v>
      </c>
      <c r="R3437" s="3" t="s">
        <v>1723</v>
      </c>
      <c r="S3437" s="3">
        <v>15.079999999999998</v>
      </c>
      <c r="T3437" s="3">
        <v>2</v>
      </c>
      <c r="U3437" s="3">
        <v>0.8</v>
      </c>
      <c r="V3437" s="3">
        <v>-22.620000000000005</v>
      </c>
    </row>
    <row r="3438" spans="1:22" ht="14.25" customHeight="1" x14ac:dyDescent="0.25">
      <c r="A3438" s="3">
        <v>3437</v>
      </c>
      <c r="B3438" s="3" t="s">
        <v>6628</v>
      </c>
      <c r="C3438" s="4">
        <f>YEAR(Table_1[[#This Row],[Order Date]])</f>
        <v>2012</v>
      </c>
      <c r="D3438" s="9">
        <v>41179</v>
      </c>
      <c r="E3438" s="3">
        <v>41181</v>
      </c>
      <c r="F3438" s="3" t="s">
        <v>188</v>
      </c>
      <c r="G3438" s="3" t="s">
        <v>3237</v>
      </c>
      <c r="H3438" s="3" t="s">
        <v>3238</v>
      </c>
      <c r="I3438" s="3" t="s">
        <v>26</v>
      </c>
      <c r="J3438" s="3" t="s">
        <v>27</v>
      </c>
      <c r="K3438" s="3" t="s">
        <v>303</v>
      </c>
      <c r="L3438" s="3" t="s">
        <v>211</v>
      </c>
      <c r="M3438" s="3">
        <v>60610</v>
      </c>
      <c r="N3438" s="3" t="s">
        <v>105</v>
      </c>
      <c r="O3438" s="3" t="s">
        <v>2043</v>
      </c>
      <c r="P3438" s="3" t="s">
        <v>32</v>
      </c>
      <c r="Q3438" s="3" t="s">
        <v>65</v>
      </c>
      <c r="R3438" s="3" t="s">
        <v>2044</v>
      </c>
      <c r="S3438" s="3">
        <v>24.288</v>
      </c>
      <c r="T3438" s="3">
        <v>3</v>
      </c>
      <c r="U3438" s="3">
        <v>0.6</v>
      </c>
      <c r="V3438" s="3">
        <v>-12.751199999999997</v>
      </c>
    </row>
    <row r="3439" spans="1:22" ht="14.25" customHeight="1" x14ac:dyDescent="0.25">
      <c r="A3439" s="3">
        <v>3438</v>
      </c>
      <c r="B3439" s="3" t="s">
        <v>6629</v>
      </c>
      <c r="C3439" s="4">
        <f>YEAR(Table_1[[#This Row],[Order Date]])</f>
        <v>2014</v>
      </c>
      <c r="D3439" s="9">
        <v>41943</v>
      </c>
      <c r="E3439" s="3">
        <v>41943</v>
      </c>
      <c r="F3439" s="3" t="s">
        <v>1290</v>
      </c>
      <c r="G3439" s="3" t="s">
        <v>2996</v>
      </c>
      <c r="H3439" s="3" t="s">
        <v>2997</v>
      </c>
      <c r="I3439" s="3" t="s">
        <v>26</v>
      </c>
      <c r="J3439" s="3" t="s">
        <v>27</v>
      </c>
      <c r="K3439" s="3" t="s">
        <v>815</v>
      </c>
      <c r="L3439" s="3" t="s">
        <v>104</v>
      </c>
      <c r="M3439" s="3">
        <v>75217</v>
      </c>
      <c r="N3439" s="3" t="s">
        <v>105</v>
      </c>
      <c r="O3439" s="3" t="s">
        <v>2043</v>
      </c>
      <c r="P3439" s="3" t="s">
        <v>32</v>
      </c>
      <c r="Q3439" s="3" t="s">
        <v>65</v>
      </c>
      <c r="R3439" s="3" t="s">
        <v>2044</v>
      </c>
      <c r="S3439" s="3">
        <v>16.192</v>
      </c>
      <c r="T3439" s="3">
        <v>2</v>
      </c>
      <c r="U3439" s="3">
        <v>0.6</v>
      </c>
      <c r="V3439" s="3">
        <v>-8.5007999999999981</v>
      </c>
    </row>
    <row r="3440" spans="1:22" ht="14.25" customHeight="1" x14ac:dyDescent="0.25">
      <c r="A3440" s="3">
        <v>3439</v>
      </c>
      <c r="B3440" s="3" t="s">
        <v>6629</v>
      </c>
      <c r="C3440" s="4">
        <f>YEAR(Table_1[[#This Row],[Order Date]])</f>
        <v>2014</v>
      </c>
      <c r="D3440" s="9">
        <v>41943</v>
      </c>
      <c r="E3440" s="3">
        <v>41943</v>
      </c>
      <c r="F3440" s="3" t="s">
        <v>1290</v>
      </c>
      <c r="G3440" s="3" t="s">
        <v>2996</v>
      </c>
      <c r="H3440" s="3" t="s">
        <v>2997</v>
      </c>
      <c r="I3440" s="3" t="s">
        <v>26</v>
      </c>
      <c r="J3440" s="3" t="s">
        <v>27</v>
      </c>
      <c r="K3440" s="3" t="s">
        <v>815</v>
      </c>
      <c r="L3440" s="3" t="s">
        <v>104</v>
      </c>
      <c r="M3440" s="3">
        <v>75217</v>
      </c>
      <c r="N3440" s="3" t="s">
        <v>105</v>
      </c>
      <c r="O3440" s="3" t="s">
        <v>1436</v>
      </c>
      <c r="P3440" s="3" t="s">
        <v>32</v>
      </c>
      <c r="Q3440" s="3" t="s">
        <v>56</v>
      </c>
      <c r="R3440" s="3" t="s">
        <v>1437</v>
      </c>
      <c r="S3440" s="3">
        <v>251.00599999999997</v>
      </c>
      <c r="T3440" s="3">
        <v>2</v>
      </c>
      <c r="U3440" s="3">
        <v>0.3</v>
      </c>
      <c r="V3440" s="3">
        <v>-68.130199999999988</v>
      </c>
    </row>
    <row r="3441" spans="1:22" ht="14.25" customHeight="1" x14ac:dyDescent="0.25">
      <c r="A3441" s="3">
        <v>3440</v>
      </c>
      <c r="B3441" s="3" t="s">
        <v>6629</v>
      </c>
      <c r="C3441" s="4">
        <f>YEAR(Table_1[[#This Row],[Order Date]])</f>
        <v>2014</v>
      </c>
      <c r="D3441" s="9">
        <v>41943</v>
      </c>
      <c r="E3441" s="3">
        <v>41943</v>
      </c>
      <c r="F3441" s="3" t="s">
        <v>1290</v>
      </c>
      <c r="G3441" s="3" t="s">
        <v>2996</v>
      </c>
      <c r="H3441" s="3" t="s">
        <v>2997</v>
      </c>
      <c r="I3441" s="3" t="s">
        <v>26</v>
      </c>
      <c r="J3441" s="3" t="s">
        <v>27</v>
      </c>
      <c r="K3441" s="3" t="s">
        <v>815</v>
      </c>
      <c r="L3441" s="3" t="s">
        <v>104</v>
      </c>
      <c r="M3441" s="3">
        <v>75217</v>
      </c>
      <c r="N3441" s="3" t="s">
        <v>105</v>
      </c>
      <c r="O3441" s="3" t="s">
        <v>3978</v>
      </c>
      <c r="P3441" s="3" t="s">
        <v>46</v>
      </c>
      <c r="Q3441" s="3" t="s">
        <v>59</v>
      </c>
      <c r="R3441" s="3" t="s">
        <v>3979</v>
      </c>
      <c r="S3441" s="3">
        <v>54.192</v>
      </c>
      <c r="T3441" s="3">
        <v>6</v>
      </c>
      <c r="U3441" s="3">
        <v>0.2</v>
      </c>
      <c r="V3441" s="3">
        <v>4.0643999999999973</v>
      </c>
    </row>
    <row r="3442" spans="1:22" ht="14.25" customHeight="1" x14ac:dyDescent="0.25">
      <c r="A3442" s="3">
        <v>3441</v>
      </c>
      <c r="B3442" s="3" t="s">
        <v>6630</v>
      </c>
      <c r="C3442" s="4">
        <f>YEAR(Table_1[[#This Row],[Order Date]])</f>
        <v>2012</v>
      </c>
      <c r="D3442" s="9">
        <v>41242</v>
      </c>
      <c r="E3442" s="3">
        <v>41243</v>
      </c>
      <c r="F3442" s="3" t="s">
        <v>1290</v>
      </c>
      <c r="G3442" s="3" t="s">
        <v>2363</v>
      </c>
      <c r="H3442" s="3" t="s">
        <v>2364</v>
      </c>
      <c r="I3442" s="3" t="s">
        <v>102</v>
      </c>
      <c r="J3442" s="3" t="s">
        <v>27</v>
      </c>
      <c r="K3442" s="3" t="s">
        <v>127</v>
      </c>
      <c r="L3442" s="3" t="s">
        <v>43</v>
      </c>
      <c r="M3442" s="3">
        <v>94122</v>
      </c>
      <c r="N3442" s="3" t="s">
        <v>44</v>
      </c>
      <c r="O3442" s="3" t="s">
        <v>294</v>
      </c>
      <c r="P3442" s="3" t="s">
        <v>46</v>
      </c>
      <c r="Q3442" s="3" t="s">
        <v>75</v>
      </c>
      <c r="R3442" s="3" t="s">
        <v>295</v>
      </c>
      <c r="S3442" s="3">
        <v>4.3040000000000003</v>
      </c>
      <c r="T3442" s="3">
        <v>1</v>
      </c>
      <c r="U3442" s="3">
        <v>0.2</v>
      </c>
      <c r="V3442" s="3">
        <v>1.5602</v>
      </c>
    </row>
    <row r="3443" spans="1:22" ht="14.25" customHeight="1" x14ac:dyDescent="0.25">
      <c r="A3443" s="3">
        <v>3442</v>
      </c>
      <c r="B3443" s="3" t="s">
        <v>6631</v>
      </c>
      <c r="C3443" s="4">
        <f>YEAR(Table_1[[#This Row],[Order Date]])</f>
        <v>2011</v>
      </c>
      <c r="D3443" s="9">
        <v>40613</v>
      </c>
      <c r="E3443" s="3">
        <v>40616</v>
      </c>
      <c r="F3443" s="3" t="s">
        <v>23</v>
      </c>
      <c r="G3443" s="3" t="s">
        <v>4955</v>
      </c>
      <c r="H3443" s="3" t="s">
        <v>4956</v>
      </c>
      <c r="I3443" s="3" t="s">
        <v>26</v>
      </c>
      <c r="J3443" s="3" t="s">
        <v>27</v>
      </c>
      <c r="K3443" s="3" t="s">
        <v>266</v>
      </c>
      <c r="L3443" s="3" t="s">
        <v>267</v>
      </c>
      <c r="M3443" s="3">
        <v>10024</v>
      </c>
      <c r="N3443" s="3" t="s">
        <v>148</v>
      </c>
      <c r="O3443" s="3" t="s">
        <v>2197</v>
      </c>
      <c r="P3443" s="3" t="s">
        <v>46</v>
      </c>
      <c r="Q3443" s="3" t="s">
        <v>90</v>
      </c>
      <c r="R3443" s="3" t="s">
        <v>2198</v>
      </c>
      <c r="S3443" s="3">
        <v>108.92</v>
      </c>
      <c r="T3443" s="3">
        <v>14</v>
      </c>
      <c r="U3443" s="3">
        <v>0</v>
      </c>
      <c r="V3443" s="3">
        <v>49.013999999999996</v>
      </c>
    </row>
    <row r="3444" spans="1:22" ht="14.25" customHeight="1" x14ac:dyDescent="0.25">
      <c r="A3444" s="3">
        <v>3443</v>
      </c>
      <c r="B3444" s="3" t="s">
        <v>6632</v>
      </c>
      <c r="C3444" s="4">
        <f>YEAR(Table_1[[#This Row],[Order Date]])</f>
        <v>2014</v>
      </c>
      <c r="D3444" s="9">
        <v>41963</v>
      </c>
      <c r="E3444" s="3">
        <v>41967</v>
      </c>
      <c r="F3444" s="3" t="s">
        <v>50</v>
      </c>
      <c r="G3444" s="3" t="s">
        <v>2109</v>
      </c>
      <c r="H3444" s="3" t="s">
        <v>2110</v>
      </c>
      <c r="I3444" s="3" t="s">
        <v>41</v>
      </c>
      <c r="J3444" s="3" t="s">
        <v>27</v>
      </c>
      <c r="K3444" s="3" t="s">
        <v>266</v>
      </c>
      <c r="L3444" s="3" t="s">
        <v>267</v>
      </c>
      <c r="M3444" s="3">
        <v>10011</v>
      </c>
      <c r="N3444" s="3" t="s">
        <v>148</v>
      </c>
      <c r="O3444" s="3" t="s">
        <v>1590</v>
      </c>
      <c r="P3444" s="3" t="s">
        <v>46</v>
      </c>
      <c r="Q3444" s="3" t="s">
        <v>173</v>
      </c>
      <c r="R3444" s="3" t="s">
        <v>186</v>
      </c>
      <c r="S3444" s="3">
        <v>16.740000000000002</v>
      </c>
      <c r="T3444" s="3">
        <v>3</v>
      </c>
      <c r="U3444" s="3">
        <v>0</v>
      </c>
      <c r="V3444" s="3">
        <v>8.370000000000001</v>
      </c>
    </row>
    <row r="3445" spans="1:22" ht="14.25" customHeight="1" x14ac:dyDescent="0.25">
      <c r="A3445" s="3">
        <v>3444</v>
      </c>
      <c r="B3445" s="3" t="s">
        <v>6632</v>
      </c>
      <c r="C3445" s="4">
        <f>YEAR(Table_1[[#This Row],[Order Date]])</f>
        <v>2014</v>
      </c>
      <c r="D3445" s="9">
        <v>41963</v>
      </c>
      <c r="E3445" s="3">
        <v>41967</v>
      </c>
      <c r="F3445" s="3" t="s">
        <v>50</v>
      </c>
      <c r="G3445" s="3" t="s">
        <v>2109</v>
      </c>
      <c r="H3445" s="3" t="s">
        <v>2110</v>
      </c>
      <c r="I3445" s="3" t="s">
        <v>41</v>
      </c>
      <c r="J3445" s="3" t="s">
        <v>27</v>
      </c>
      <c r="K3445" s="3" t="s">
        <v>266</v>
      </c>
      <c r="L3445" s="3" t="s">
        <v>267</v>
      </c>
      <c r="M3445" s="3">
        <v>10011</v>
      </c>
      <c r="N3445" s="3" t="s">
        <v>148</v>
      </c>
      <c r="O3445" s="3" t="s">
        <v>3305</v>
      </c>
      <c r="P3445" s="3" t="s">
        <v>46</v>
      </c>
      <c r="Q3445" s="3" t="s">
        <v>78</v>
      </c>
      <c r="R3445" s="3" t="s">
        <v>3306</v>
      </c>
      <c r="S3445" s="3">
        <v>2504.7399999999998</v>
      </c>
      <c r="T3445" s="3">
        <v>7</v>
      </c>
      <c r="U3445" s="3">
        <v>0</v>
      </c>
      <c r="V3445" s="3">
        <v>626.18499999999995</v>
      </c>
    </row>
    <row r="3446" spans="1:22" ht="14.25" customHeight="1" x14ac:dyDescent="0.25">
      <c r="A3446" s="3">
        <v>3445</v>
      </c>
      <c r="B3446" s="3" t="s">
        <v>6633</v>
      </c>
      <c r="C3446" s="4">
        <f>YEAR(Table_1[[#This Row],[Order Date]])</f>
        <v>2013</v>
      </c>
      <c r="D3446" s="9">
        <v>41485</v>
      </c>
      <c r="E3446" s="3">
        <v>41489</v>
      </c>
      <c r="F3446" s="3" t="s">
        <v>50</v>
      </c>
      <c r="G3446" s="3" t="s">
        <v>6634</v>
      </c>
      <c r="H3446" s="3" t="s">
        <v>6635</v>
      </c>
      <c r="I3446" s="3" t="s">
        <v>41</v>
      </c>
      <c r="J3446" s="3" t="s">
        <v>27</v>
      </c>
      <c r="K3446" s="3" t="s">
        <v>146</v>
      </c>
      <c r="L3446" s="3" t="s">
        <v>147</v>
      </c>
      <c r="M3446" s="3">
        <v>19140</v>
      </c>
      <c r="N3446" s="3" t="s">
        <v>148</v>
      </c>
      <c r="O3446" s="3" t="s">
        <v>239</v>
      </c>
      <c r="P3446" s="3" t="s">
        <v>46</v>
      </c>
      <c r="Q3446" s="3" t="s">
        <v>59</v>
      </c>
      <c r="R3446" s="3" t="s">
        <v>240</v>
      </c>
      <c r="S3446" s="3">
        <v>84.784000000000006</v>
      </c>
      <c r="T3446" s="3">
        <v>2</v>
      </c>
      <c r="U3446" s="3">
        <v>0.2</v>
      </c>
      <c r="V3446" s="3">
        <v>-16.956800000000005</v>
      </c>
    </row>
    <row r="3447" spans="1:22" ht="14.25" customHeight="1" x14ac:dyDescent="0.25">
      <c r="A3447" s="3">
        <v>3446</v>
      </c>
      <c r="B3447" s="3" t="s">
        <v>6636</v>
      </c>
      <c r="C3447" s="4">
        <f>YEAR(Table_1[[#This Row],[Order Date]])</f>
        <v>2012</v>
      </c>
      <c r="D3447" s="9">
        <v>41072</v>
      </c>
      <c r="E3447" s="3">
        <v>41077</v>
      </c>
      <c r="F3447" s="3" t="s">
        <v>50</v>
      </c>
      <c r="G3447" s="3" t="s">
        <v>824</v>
      </c>
      <c r="H3447" s="3" t="s">
        <v>825</v>
      </c>
      <c r="I3447" s="3" t="s">
        <v>26</v>
      </c>
      <c r="J3447" s="3" t="s">
        <v>27</v>
      </c>
      <c r="K3447" s="3" t="s">
        <v>606</v>
      </c>
      <c r="L3447" s="3" t="s">
        <v>245</v>
      </c>
      <c r="M3447" s="3">
        <v>19711</v>
      </c>
      <c r="N3447" s="3" t="s">
        <v>148</v>
      </c>
      <c r="O3447" s="3" t="s">
        <v>4803</v>
      </c>
      <c r="P3447" s="3" t="s">
        <v>46</v>
      </c>
      <c r="Q3447" s="3" t="s">
        <v>59</v>
      </c>
      <c r="R3447" s="3" t="s">
        <v>4804</v>
      </c>
      <c r="S3447" s="3">
        <v>29.900000000000002</v>
      </c>
      <c r="T3447" s="3">
        <v>5</v>
      </c>
      <c r="U3447" s="3">
        <v>0</v>
      </c>
      <c r="V3447" s="3">
        <v>5.0829999999999975</v>
      </c>
    </row>
    <row r="3448" spans="1:22" ht="14.25" customHeight="1" x14ac:dyDescent="0.25">
      <c r="A3448" s="3">
        <v>3447</v>
      </c>
      <c r="B3448" s="3" t="s">
        <v>6637</v>
      </c>
      <c r="C3448" s="4">
        <f>YEAR(Table_1[[#This Row],[Order Date]])</f>
        <v>2013</v>
      </c>
      <c r="D3448" s="9">
        <v>41493</v>
      </c>
      <c r="E3448" s="3">
        <v>41494</v>
      </c>
      <c r="F3448" s="3" t="s">
        <v>188</v>
      </c>
      <c r="G3448" s="3" t="s">
        <v>6638</v>
      </c>
      <c r="H3448" s="3" t="s">
        <v>6639</v>
      </c>
      <c r="I3448" s="3" t="s">
        <v>41</v>
      </c>
      <c r="J3448" s="3" t="s">
        <v>27</v>
      </c>
      <c r="K3448" s="3" t="s">
        <v>266</v>
      </c>
      <c r="L3448" s="3" t="s">
        <v>267</v>
      </c>
      <c r="M3448" s="3">
        <v>10024</v>
      </c>
      <c r="N3448" s="3" t="s">
        <v>148</v>
      </c>
      <c r="O3448" s="3" t="s">
        <v>1054</v>
      </c>
      <c r="P3448" s="3" t="s">
        <v>46</v>
      </c>
      <c r="Q3448" s="3" t="s">
        <v>90</v>
      </c>
      <c r="R3448" s="3" t="s">
        <v>186</v>
      </c>
      <c r="S3448" s="3">
        <v>70.88</v>
      </c>
      <c r="T3448" s="3">
        <v>2</v>
      </c>
      <c r="U3448" s="3">
        <v>0</v>
      </c>
      <c r="V3448" s="3">
        <v>33.313599999999994</v>
      </c>
    </row>
    <row r="3449" spans="1:22" ht="14.25" customHeight="1" x14ac:dyDescent="0.25">
      <c r="A3449" s="3">
        <v>3448</v>
      </c>
      <c r="B3449" s="3" t="s">
        <v>6640</v>
      </c>
      <c r="C3449" s="4">
        <f>YEAR(Table_1[[#This Row],[Order Date]])</f>
        <v>2014</v>
      </c>
      <c r="D3449" s="9">
        <v>41802</v>
      </c>
      <c r="E3449" s="3">
        <v>41806</v>
      </c>
      <c r="F3449" s="3" t="s">
        <v>50</v>
      </c>
      <c r="G3449" s="3" t="s">
        <v>5338</v>
      </c>
      <c r="H3449" s="3" t="s">
        <v>5339</v>
      </c>
      <c r="I3449" s="3" t="s">
        <v>102</v>
      </c>
      <c r="J3449" s="3" t="s">
        <v>27</v>
      </c>
      <c r="K3449" s="3" t="s">
        <v>1560</v>
      </c>
      <c r="L3449" s="3" t="s">
        <v>358</v>
      </c>
      <c r="M3449" s="3">
        <v>36830</v>
      </c>
      <c r="N3449" s="3" t="s">
        <v>30</v>
      </c>
      <c r="O3449" s="3" t="s">
        <v>3383</v>
      </c>
      <c r="P3449" s="3" t="s">
        <v>46</v>
      </c>
      <c r="Q3449" s="3" t="s">
        <v>68</v>
      </c>
      <c r="R3449" s="3" t="s">
        <v>3384</v>
      </c>
      <c r="S3449" s="3">
        <v>3.76</v>
      </c>
      <c r="T3449" s="3">
        <v>2</v>
      </c>
      <c r="U3449" s="3">
        <v>0</v>
      </c>
      <c r="V3449" s="3">
        <v>1.0903999999999998</v>
      </c>
    </row>
    <row r="3450" spans="1:22" ht="14.25" customHeight="1" x14ac:dyDescent="0.25">
      <c r="A3450" s="3">
        <v>3449</v>
      </c>
      <c r="B3450" s="3" t="s">
        <v>6641</v>
      </c>
      <c r="C3450" s="4">
        <f>YEAR(Table_1[[#This Row],[Order Date]])</f>
        <v>2013</v>
      </c>
      <c r="D3450" s="9">
        <v>41555</v>
      </c>
      <c r="E3450" s="3">
        <v>41561</v>
      </c>
      <c r="F3450" s="3" t="s">
        <v>50</v>
      </c>
      <c r="G3450" s="3" t="s">
        <v>5562</v>
      </c>
      <c r="H3450" s="3" t="s">
        <v>5563</v>
      </c>
      <c r="I3450" s="3" t="s">
        <v>26</v>
      </c>
      <c r="J3450" s="3" t="s">
        <v>27</v>
      </c>
      <c r="K3450" s="3" t="s">
        <v>42</v>
      </c>
      <c r="L3450" s="3" t="s">
        <v>43</v>
      </c>
      <c r="M3450" s="3">
        <v>90049</v>
      </c>
      <c r="N3450" s="3" t="s">
        <v>44</v>
      </c>
      <c r="O3450" s="3" t="s">
        <v>3221</v>
      </c>
      <c r="P3450" s="3" t="s">
        <v>46</v>
      </c>
      <c r="Q3450" s="3" t="s">
        <v>75</v>
      </c>
      <c r="R3450" s="3" t="s">
        <v>3222</v>
      </c>
      <c r="S3450" s="3">
        <v>27.263999999999999</v>
      </c>
      <c r="T3450" s="3">
        <v>2</v>
      </c>
      <c r="U3450" s="3">
        <v>0.2</v>
      </c>
      <c r="V3450" s="3">
        <v>8.8607999999999976</v>
      </c>
    </row>
    <row r="3451" spans="1:22" ht="14.25" customHeight="1" x14ac:dyDescent="0.25">
      <c r="A3451" s="3">
        <v>3450</v>
      </c>
      <c r="B3451" s="3" t="s">
        <v>6642</v>
      </c>
      <c r="C3451" s="4">
        <f>YEAR(Table_1[[#This Row],[Order Date]])</f>
        <v>2011</v>
      </c>
      <c r="D3451" s="9">
        <v>40794</v>
      </c>
      <c r="E3451" s="3">
        <v>40800</v>
      </c>
      <c r="F3451" s="3" t="s">
        <v>50</v>
      </c>
      <c r="G3451" s="3" t="s">
        <v>4207</v>
      </c>
      <c r="H3451" s="3" t="s">
        <v>4208</v>
      </c>
      <c r="I3451" s="3" t="s">
        <v>102</v>
      </c>
      <c r="J3451" s="3" t="s">
        <v>27</v>
      </c>
      <c r="K3451" s="3" t="s">
        <v>127</v>
      </c>
      <c r="L3451" s="3" t="s">
        <v>43</v>
      </c>
      <c r="M3451" s="3">
        <v>94110</v>
      </c>
      <c r="N3451" s="3" t="s">
        <v>44</v>
      </c>
      <c r="O3451" s="3" t="s">
        <v>4815</v>
      </c>
      <c r="P3451" s="3" t="s">
        <v>46</v>
      </c>
      <c r="Q3451" s="3" t="s">
        <v>78</v>
      </c>
      <c r="R3451" s="3" t="s">
        <v>4816</v>
      </c>
      <c r="S3451" s="3">
        <v>56.65</v>
      </c>
      <c r="T3451" s="3">
        <v>5</v>
      </c>
      <c r="U3451" s="3">
        <v>0</v>
      </c>
      <c r="V3451" s="3">
        <v>24.359500000000004</v>
      </c>
    </row>
    <row r="3452" spans="1:22" ht="14.25" customHeight="1" x14ac:dyDescent="0.25">
      <c r="A3452" s="3">
        <v>3451</v>
      </c>
      <c r="B3452" s="3" t="s">
        <v>6642</v>
      </c>
      <c r="C3452" s="4">
        <f>YEAR(Table_1[[#This Row],[Order Date]])</f>
        <v>2011</v>
      </c>
      <c r="D3452" s="9">
        <v>40794</v>
      </c>
      <c r="E3452" s="3">
        <v>40800</v>
      </c>
      <c r="F3452" s="3" t="s">
        <v>50</v>
      </c>
      <c r="G3452" s="3" t="s">
        <v>4207</v>
      </c>
      <c r="H3452" s="3" t="s">
        <v>4208</v>
      </c>
      <c r="I3452" s="3" t="s">
        <v>102</v>
      </c>
      <c r="J3452" s="3" t="s">
        <v>27</v>
      </c>
      <c r="K3452" s="3" t="s">
        <v>127</v>
      </c>
      <c r="L3452" s="3" t="s">
        <v>43</v>
      </c>
      <c r="M3452" s="3">
        <v>94110</v>
      </c>
      <c r="N3452" s="3" t="s">
        <v>44</v>
      </c>
      <c r="O3452" s="3" t="s">
        <v>1297</v>
      </c>
      <c r="P3452" s="3" t="s">
        <v>46</v>
      </c>
      <c r="Q3452" s="3" t="s">
        <v>59</v>
      </c>
      <c r="R3452" s="3" t="s">
        <v>1298</v>
      </c>
      <c r="S3452" s="3">
        <v>14.97</v>
      </c>
      <c r="T3452" s="3">
        <v>1</v>
      </c>
      <c r="U3452" s="3">
        <v>0</v>
      </c>
      <c r="V3452" s="3">
        <v>4.1916000000000011</v>
      </c>
    </row>
    <row r="3453" spans="1:22" ht="14.25" customHeight="1" x14ac:dyDescent="0.25">
      <c r="A3453" s="3">
        <v>3452</v>
      </c>
      <c r="B3453" s="3" t="s">
        <v>6642</v>
      </c>
      <c r="C3453" s="4">
        <f>YEAR(Table_1[[#This Row],[Order Date]])</f>
        <v>2011</v>
      </c>
      <c r="D3453" s="9">
        <v>40794</v>
      </c>
      <c r="E3453" s="3">
        <v>40800</v>
      </c>
      <c r="F3453" s="3" t="s">
        <v>50</v>
      </c>
      <c r="G3453" s="3" t="s">
        <v>4207</v>
      </c>
      <c r="H3453" s="3" t="s">
        <v>4208</v>
      </c>
      <c r="I3453" s="3" t="s">
        <v>102</v>
      </c>
      <c r="J3453" s="3" t="s">
        <v>27</v>
      </c>
      <c r="K3453" s="3" t="s">
        <v>127</v>
      </c>
      <c r="L3453" s="3" t="s">
        <v>43</v>
      </c>
      <c r="M3453" s="3">
        <v>94110</v>
      </c>
      <c r="N3453" s="3" t="s">
        <v>44</v>
      </c>
      <c r="O3453" s="3" t="s">
        <v>573</v>
      </c>
      <c r="P3453" s="3" t="s">
        <v>46</v>
      </c>
      <c r="Q3453" s="3" t="s">
        <v>269</v>
      </c>
      <c r="R3453" s="3" t="s">
        <v>574</v>
      </c>
      <c r="S3453" s="3">
        <v>4.0199999999999996</v>
      </c>
      <c r="T3453" s="3">
        <v>2</v>
      </c>
      <c r="U3453" s="3">
        <v>0</v>
      </c>
      <c r="V3453" s="3">
        <v>1.9697999999999998</v>
      </c>
    </row>
    <row r="3454" spans="1:22" ht="14.25" customHeight="1" x14ac:dyDescent="0.25">
      <c r="A3454" s="3">
        <v>3453</v>
      </c>
      <c r="B3454" s="3" t="s">
        <v>6643</v>
      </c>
      <c r="C3454" s="4">
        <f>YEAR(Table_1[[#This Row],[Order Date]])</f>
        <v>2011</v>
      </c>
      <c r="D3454" s="9">
        <v>40618</v>
      </c>
      <c r="E3454" s="3">
        <v>40623</v>
      </c>
      <c r="F3454" s="3" t="s">
        <v>23</v>
      </c>
      <c r="G3454" s="3" t="s">
        <v>5338</v>
      </c>
      <c r="H3454" s="3" t="s">
        <v>5339</v>
      </c>
      <c r="I3454" s="3" t="s">
        <v>102</v>
      </c>
      <c r="J3454" s="3" t="s">
        <v>27</v>
      </c>
      <c r="K3454" s="3" t="s">
        <v>4588</v>
      </c>
      <c r="L3454" s="3" t="s">
        <v>88</v>
      </c>
      <c r="M3454" s="3">
        <v>27604</v>
      </c>
      <c r="N3454" s="3" t="s">
        <v>30</v>
      </c>
      <c r="O3454" s="3" t="s">
        <v>6644</v>
      </c>
      <c r="P3454" s="3" t="s">
        <v>71</v>
      </c>
      <c r="Q3454" s="3" t="s">
        <v>72</v>
      </c>
      <c r="R3454" s="3" t="s">
        <v>6645</v>
      </c>
      <c r="S3454" s="3">
        <v>471.92</v>
      </c>
      <c r="T3454" s="3">
        <v>2</v>
      </c>
      <c r="U3454" s="3">
        <v>0.2</v>
      </c>
      <c r="V3454" s="3">
        <v>29.495000000000019</v>
      </c>
    </row>
    <row r="3455" spans="1:22" ht="14.25" customHeight="1" x14ac:dyDescent="0.25">
      <c r="A3455" s="3">
        <v>3454</v>
      </c>
      <c r="B3455" s="3" t="s">
        <v>6646</v>
      </c>
      <c r="C3455" s="4">
        <f>YEAR(Table_1[[#This Row],[Order Date]])</f>
        <v>2012</v>
      </c>
      <c r="D3455" s="9">
        <v>40968</v>
      </c>
      <c r="E3455" s="3">
        <v>40970</v>
      </c>
      <c r="F3455" s="3" t="s">
        <v>23</v>
      </c>
      <c r="G3455" s="3" t="s">
        <v>3868</v>
      </c>
      <c r="H3455" s="3" t="s">
        <v>3869</v>
      </c>
      <c r="I3455" s="3" t="s">
        <v>26</v>
      </c>
      <c r="J3455" s="3" t="s">
        <v>27</v>
      </c>
      <c r="K3455" s="3" t="s">
        <v>3555</v>
      </c>
      <c r="L3455" s="3" t="s">
        <v>1272</v>
      </c>
      <c r="M3455" s="3">
        <v>31204</v>
      </c>
      <c r="N3455" s="3" t="s">
        <v>30</v>
      </c>
      <c r="O3455" s="3" t="s">
        <v>3521</v>
      </c>
      <c r="P3455" s="3" t="s">
        <v>46</v>
      </c>
      <c r="Q3455" s="3" t="s">
        <v>75</v>
      </c>
      <c r="R3455" s="3" t="s">
        <v>3522</v>
      </c>
      <c r="S3455" s="3">
        <v>58.72</v>
      </c>
      <c r="T3455" s="3">
        <v>4</v>
      </c>
      <c r="U3455" s="3">
        <v>0</v>
      </c>
      <c r="V3455" s="3">
        <v>27.011199999999999</v>
      </c>
    </row>
    <row r="3456" spans="1:22" ht="14.25" customHeight="1" x14ac:dyDescent="0.25">
      <c r="A3456" s="3">
        <v>3455</v>
      </c>
      <c r="B3456" s="3" t="s">
        <v>6647</v>
      </c>
      <c r="C3456" s="4">
        <f>YEAR(Table_1[[#This Row],[Order Date]])</f>
        <v>2012</v>
      </c>
      <c r="D3456" s="9">
        <v>41099</v>
      </c>
      <c r="E3456" s="3">
        <v>41104</v>
      </c>
      <c r="F3456" s="3" t="s">
        <v>50</v>
      </c>
      <c r="G3456" s="3" t="s">
        <v>152</v>
      </c>
      <c r="H3456" s="3" t="s">
        <v>153</v>
      </c>
      <c r="I3456" s="3" t="s">
        <v>26</v>
      </c>
      <c r="J3456" s="3" t="s">
        <v>27</v>
      </c>
      <c r="K3456" s="3" t="s">
        <v>5661</v>
      </c>
      <c r="L3456" s="3" t="s">
        <v>335</v>
      </c>
      <c r="M3456" s="3">
        <v>37211</v>
      </c>
      <c r="N3456" s="3" t="s">
        <v>30</v>
      </c>
      <c r="O3456" s="3" t="s">
        <v>6648</v>
      </c>
      <c r="P3456" s="3" t="s">
        <v>46</v>
      </c>
      <c r="Q3456" s="3" t="s">
        <v>68</v>
      </c>
      <c r="R3456" s="3" t="s">
        <v>6649</v>
      </c>
      <c r="S3456" s="3">
        <v>5.16</v>
      </c>
      <c r="T3456" s="3">
        <v>3</v>
      </c>
      <c r="U3456" s="3">
        <v>0.2</v>
      </c>
      <c r="V3456" s="3">
        <v>0.83849999999999936</v>
      </c>
    </row>
    <row r="3457" spans="1:22" ht="14.25" customHeight="1" x14ac:dyDescent="0.25">
      <c r="A3457" s="3">
        <v>3456</v>
      </c>
      <c r="B3457" s="3" t="s">
        <v>6650</v>
      </c>
      <c r="C3457" s="4">
        <f>YEAR(Table_1[[#This Row],[Order Date]])</f>
        <v>2013</v>
      </c>
      <c r="D3457" s="9">
        <v>41325</v>
      </c>
      <c r="E3457" s="3">
        <v>41332</v>
      </c>
      <c r="F3457" s="3" t="s">
        <v>50</v>
      </c>
      <c r="G3457" s="3" t="s">
        <v>989</v>
      </c>
      <c r="H3457" s="3" t="s">
        <v>990</v>
      </c>
      <c r="I3457" s="3" t="s">
        <v>26</v>
      </c>
      <c r="J3457" s="3" t="s">
        <v>27</v>
      </c>
      <c r="K3457" s="3" t="s">
        <v>5661</v>
      </c>
      <c r="L3457" s="3" t="s">
        <v>335</v>
      </c>
      <c r="M3457" s="3">
        <v>37211</v>
      </c>
      <c r="N3457" s="3" t="s">
        <v>30</v>
      </c>
      <c r="O3457" s="3" t="s">
        <v>6651</v>
      </c>
      <c r="P3457" s="3" t="s">
        <v>46</v>
      </c>
      <c r="Q3457" s="3" t="s">
        <v>90</v>
      </c>
      <c r="R3457" s="3" t="s">
        <v>6652</v>
      </c>
      <c r="S3457" s="3">
        <v>16.496000000000002</v>
      </c>
      <c r="T3457" s="3">
        <v>2</v>
      </c>
      <c r="U3457" s="3">
        <v>0.2</v>
      </c>
      <c r="V3457" s="3">
        <v>5.5673999999999992</v>
      </c>
    </row>
    <row r="3458" spans="1:22" ht="14.25" customHeight="1" x14ac:dyDescent="0.25">
      <c r="A3458" s="3">
        <v>3457</v>
      </c>
      <c r="B3458" s="3" t="s">
        <v>6653</v>
      </c>
      <c r="C3458" s="4">
        <f>YEAR(Table_1[[#This Row],[Order Date]])</f>
        <v>2014</v>
      </c>
      <c r="D3458" s="9">
        <v>41899</v>
      </c>
      <c r="E3458" s="3">
        <v>41901</v>
      </c>
      <c r="F3458" s="3" t="s">
        <v>188</v>
      </c>
      <c r="G3458" s="3" t="s">
        <v>4708</v>
      </c>
      <c r="H3458" s="3" t="s">
        <v>4709</v>
      </c>
      <c r="I3458" s="3" t="s">
        <v>26</v>
      </c>
      <c r="J3458" s="3" t="s">
        <v>27</v>
      </c>
      <c r="K3458" s="3" t="s">
        <v>146</v>
      </c>
      <c r="L3458" s="3" t="s">
        <v>147</v>
      </c>
      <c r="M3458" s="3">
        <v>19143</v>
      </c>
      <c r="N3458" s="3" t="s">
        <v>148</v>
      </c>
      <c r="O3458" s="3" t="s">
        <v>3995</v>
      </c>
      <c r="P3458" s="3" t="s">
        <v>71</v>
      </c>
      <c r="Q3458" s="3" t="s">
        <v>161</v>
      </c>
      <c r="R3458" s="3" t="s">
        <v>3996</v>
      </c>
      <c r="S3458" s="3">
        <v>71.975999999999999</v>
      </c>
      <c r="T3458" s="3">
        <v>3</v>
      </c>
      <c r="U3458" s="3">
        <v>0.2</v>
      </c>
      <c r="V3458" s="3">
        <v>19.793400000000005</v>
      </c>
    </row>
    <row r="3459" spans="1:22" ht="14.25" customHeight="1" x14ac:dyDescent="0.25">
      <c r="A3459" s="3">
        <v>3458</v>
      </c>
      <c r="B3459" s="3" t="s">
        <v>6653</v>
      </c>
      <c r="C3459" s="4">
        <f>YEAR(Table_1[[#This Row],[Order Date]])</f>
        <v>2014</v>
      </c>
      <c r="D3459" s="9">
        <v>41899</v>
      </c>
      <c r="E3459" s="3">
        <v>41901</v>
      </c>
      <c r="F3459" s="3" t="s">
        <v>188</v>
      </c>
      <c r="G3459" s="3" t="s">
        <v>4708</v>
      </c>
      <c r="H3459" s="3" t="s">
        <v>4709</v>
      </c>
      <c r="I3459" s="3" t="s">
        <v>26</v>
      </c>
      <c r="J3459" s="3" t="s">
        <v>27</v>
      </c>
      <c r="K3459" s="3" t="s">
        <v>146</v>
      </c>
      <c r="L3459" s="3" t="s">
        <v>147</v>
      </c>
      <c r="M3459" s="3">
        <v>19143</v>
      </c>
      <c r="N3459" s="3" t="s">
        <v>148</v>
      </c>
      <c r="O3459" s="3" t="s">
        <v>6031</v>
      </c>
      <c r="P3459" s="3" t="s">
        <v>32</v>
      </c>
      <c r="Q3459" s="3" t="s">
        <v>65</v>
      </c>
      <c r="R3459" s="3" t="s">
        <v>6032</v>
      </c>
      <c r="S3459" s="3">
        <v>22.512000000000004</v>
      </c>
      <c r="T3459" s="3">
        <v>3</v>
      </c>
      <c r="U3459" s="3">
        <v>0.2</v>
      </c>
      <c r="V3459" s="3">
        <v>2.2511999999999999</v>
      </c>
    </row>
    <row r="3460" spans="1:22" ht="14.25" customHeight="1" x14ac:dyDescent="0.25">
      <c r="A3460" s="3">
        <v>3459</v>
      </c>
      <c r="B3460" s="3" t="s">
        <v>6653</v>
      </c>
      <c r="C3460" s="4">
        <f>YEAR(Table_1[[#This Row],[Order Date]])</f>
        <v>2014</v>
      </c>
      <c r="D3460" s="9">
        <v>41899</v>
      </c>
      <c r="E3460" s="3">
        <v>41901</v>
      </c>
      <c r="F3460" s="3" t="s">
        <v>188</v>
      </c>
      <c r="G3460" s="3" t="s">
        <v>4708</v>
      </c>
      <c r="H3460" s="3" t="s">
        <v>4709</v>
      </c>
      <c r="I3460" s="3" t="s">
        <v>26</v>
      </c>
      <c r="J3460" s="3" t="s">
        <v>27</v>
      </c>
      <c r="K3460" s="3" t="s">
        <v>146</v>
      </c>
      <c r="L3460" s="3" t="s">
        <v>147</v>
      </c>
      <c r="M3460" s="3">
        <v>19143</v>
      </c>
      <c r="N3460" s="3" t="s">
        <v>148</v>
      </c>
      <c r="O3460" s="3" t="s">
        <v>4855</v>
      </c>
      <c r="P3460" s="3" t="s">
        <v>46</v>
      </c>
      <c r="Q3460" s="3" t="s">
        <v>75</v>
      </c>
      <c r="R3460" s="3" t="s">
        <v>4856</v>
      </c>
      <c r="S3460" s="3">
        <v>3.4440000000000008</v>
      </c>
      <c r="T3460" s="3">
        <v>2</v>
      </c>
      <c r="U3460" s="3">
        <v>0.7</v>
      </c>
      <c r="V3460" s="3">
        <v>-2.7551999999999994</v>
      </c>
    </row>
    <row r="3461" spans="1:22" ht="14.25" customHeight="1" x14ac:dyDescent="0.25">
      <c r="A3461" s="3">
        <v>3460</v>
      </c>
      <c r="B3461" s="3" t="s">
        <v>6653</v>
      </c>
      <c r="C3461" s="4">
        <f>YEAR(Table_1[[#This Row],[Order Date]])</f>
        <v>2014</v>
      </c>
      <c r="D3461" s="9">
        <v>41899</v>
      </c>
      <c r="E3461" s="3">
        <v>41901</v>
      </c>
      <c r="F3461" s="3" t="s">
        <v>188</v>
      </c>
      <c r="G3461" s="3" t="s">
        <v>4708</v>
      </c>
      <c r="H3461" s="3" t="s">
        <v>4709</v>
      </c>
      <c r="I3461" s="3" t="s">
        <v>26</v>
      </c>
      <c r="J3461" s="3" t="s">
        <v>27</v>
      </c>
      <c r="K3461" s="3" t="s">
        <v>146</v>
      </c>
      <c r="L3461" s="3" t="s">
        <v>147</v>
      </c>
      <c r="M3461" s="3">
        <v>19143</v>
      </c>
      <c r="N3461" s="3" t="s">
        <v>148</v>
      </c>
      <c r="O3461" s="3" t="s">
        <v>4718</v>
      </c>
      <c r="P3461" s="3" t="s">
        <v>46</v>
      </c>
      <c r="Q3461" s="3" t="s">
        <v>75</v>
      </c>
      <c r="R3461" s="3" t="s">
        <v>4719</v>
      </c>
      <c r="S3461" s="3">
        <v>538.19400000000007</v>
      </c>
      <c r="T3461" s="3">
        <v>2</v>
      </c>
      <c r="U3461" s="3">
        <v>0.7</v>
      </c>
      <c r="V3461" s="3">
        <v>-412.61539999999991</v>
      </c>
    </row>
    <row r="3462" spans="1:22" ht="14.25" customHeight="1" x14ac:dyDescent="0.25">
      <c r="A3462" s="3">
        <v>3461</v>
      </c>
      <c r="B3462" s="3" t="s">
        <v>6653</v>
      </c>
      <c r="C3462" s="4">
        <f>YEAR(Table_1[[#This Row],[Order Date]])</f>
        <v>2014</v>
      </c>
      <c r="D3462" s="9">
        <v>41899</v>
      </c>
      <c r="E3462" s="3">
        <v>41901</v>
      </c>
      <c r="F3462" s="3" t="s">
        <v>188</v>
      </c>
      <c r="G3462" s="3" t="s">
        <v>4708</v>
      </c>
      <c r="H3462" s="3" t="s">
        <v>4709</v>
      </c>
      <c r="I3462" s="3" t="s">
        <v>26</v>
      </c>
      <c r="J3462" s="3" t="s">
        <v>27</v>
      </c>
      <c r="K3462" s="3" t="s">
        <v>146</v>
      </c>
      <c r="L3462" s="3" t="s">
        <v>147</v>
      </c>
      <c r="M3462" s="3">
        <v>19143</v>
      </c>
      <c r="N3462" s="3" t="s">
        <v>148</v>
      </c>
      <c r="O3462" s="3" t="s">
        <v>1018</v>
      </c>
      <c r="P3462" s="3" t="s">
        <v>71</v>
      </c>
      <c r="Q3462" s="3" t="s">
        <v>161</v>
      </c>
      <c r="R3462" s="3" t="s">
        <v>1019</v>
      </c>
      <c r="S3462" s="3">
        <v>47.984000000000002</v>
      </c>
      <c r="T3462" s="3">
        <v>2</v>
      </c>
      <c r="U3462" s="3">
        <v>0.2</v>
      </c>
      <c r="V3462" s="3">
        <v>14.395200000000004</v>
      </c>
    </row>
    <row r="3463" spans="1:22" ht="14.25" customHeight="1" x14ac:dyDescent="0.25">
      <c r="A3463" s="3">
        <v>3462</v>
      </c>
      <c r="B3463" s="3" t="s">
        <v>6654</v>
      </c>
      <c r="C3463" s="4">
        <f>YEAR(Table_1[[#This Row],[Order Date]])</f>
        <v>2014</v>
      </c>
      <c r="D3463" s="9">
        <v>41949</v>
      </c>
      <c r="E3463" s="3">
        <v>41954</v>
      </c>
      <c r="F3463" s="3" t="s">
        <v>23</v>
      </c>
      <c r="G3463" s="3" t="s">
        <v>5323</v>
      </c>
      <c r="H3463" s="3" t="s">
        <v>5324</v>
      </c>
      <c r="I3463" s="3" t="s">
        <v>41</v>
      </c>
      <c r="J3463" s="3" t="s">
        <v>27</v>
      </c>
      <c r="K3463" s="3" t="s">
        <v>815</v>
      </c>
      <c r="L3463" s="3" t="s">
        <v>104</v>
      </c>
      <c r="M3463" s="3">
        <v>75081</v>
      </c>
      <c r="N3463" s="3" t="s">
        <v>105</v>
      </c>
      <c r="O3463" s="3" t="s">
        <v>1378</v>
      </c>
      <c r="P3463" s="3" t="s">
        <v>71</v>
      </c>
      <c r="Q3463" s="3" t="s">
        <v>72</v>
      </c>
      <c r="R3463" s="3" t="s">
        <v>1379</v>
      </c>
      <c r="S3463" s="3">
        <v>492.76800000000003</v>
      </c>
      <c r="T3463" s="3">
        <v>4</v>
      </c>
      <c r="U3463" s="3">
        <v>0.2</v>
      </c>
      <c r="V3463" s="3">
        <v>55.436399999999935</v>
      </c>
    </row>
    <row r="3464" spans="1:22" ht="14.25" customHeight="1" x14ac:dyDescent="0.25">
      <c r="A3464" s="3">
        <v>3463</v>
      </c>
      <c r="B3464" s="3" t="s">
        <v>6655</v>
      </c>
      <c r="C3464" s="4">
        <f>YEAR(Table_1[[#This Row],[Order Date]])</f>
        <v>2012</v>
      </c>
      <c r="D3464" s="9">
        <v>40959</v>
      </c>
      <c r="E3464" s="3">
        <v>40962</v>
      </c>
      <c r="F3464" s="3" t="s">
        <v>23</v>
      </c>
      <c r="G3464" s="3" t="s">
        <v>4955</v>
      </c>
      <c r="H3464" s="3" t="s">
        <v>4956</v>
      </c>
      <c r="I3464" s="3" t="s">
        <v>26</v>
      </c>
      <c r="J3464" s="3" t="s">
        <v>27</v>
      </c>
      <c r="K3464" s="3" t="s">
        <v>4926</v>
      </c>
      <c r="L3464" s="3" t="s">
        <v>788</v>
      </c>
      <c r="M3464" s="3">
        <v>8861</v>
      </c>
      <c r="N3464" s="3" t="s">
        <v>148</v>
      </c>
      <c r="O3464" s="3" t="s">
        <v>3471</v>
      </c>
      <c r="P3464" s="3" t="s">
        <v>46</v>
      </c>
      <c r="Q3464" s="3" t="s">
        <v>68</v>
      </c>
      <c r="R3464" s="3" t="s">
        <v>3472</v>
      </c>
      <c r="S3464" s="3">
        <v>286.78999999999996</v>
      </c>
      <c r="T3464" s="3">
        <v>7</v>
      </c>
      <c r="U3464" s="3">
        <v>0</v>
      </c>
      <c r="V3464" s="3">
        <v>74.565400000000011</v>
      </c>
    </row>
    <row r="3465" spans="1:22" ht="14.25" customHeight="1" x14ac:dyDescent="0.25">
      <c r="A3465" s="3">
        <v>3464</v>
      </c>
      <c r="B3465" s="3" t="s">
        <v>6656</v>
      </c>
      <c r="C3465" s="4">
        <f>YEAR(Table_1[[#This Row],[Order Date]])</f>
        <v>2013</v>
      </c>
      <c r="D3465" s="9">
        <v>41604</v>
      </c>
      <c r="E3465" s="3">
        <v>41609</v>
      </c>
      <c r="F3465" s="3" t="s">
        <v>50</v>
      </c>
      <c r="G3465" s="3" t="s">
        <v>6657</v>
      </c>
      <c r="H3465" s="3" t="s">
        <v>6658</v>
      </c>
      <c r="I3465" s="3" t="s">
        <v>102</v>
      </c>
      <c r="J3465" s="3" t="s">
        <v>27</v>
      </c>
      <c r="K3465" s="3" t="s">
        <v>1521</v>
      </c>
      <c r="L3465" s="3" t="s">
        <v>54</v>
      </c>
      <c r="M3465" s="3">
        <v>32216</v>
      </c>
      <c r="N3465" s="3" t="s">
        <v>30</v>
      </c>
      <c r="O3465" s="3" t="s">
        <v>329</v>
      </c>
      <c r="P3465" s="3" t="s">
        <v>46</v>
      </c>
      <c r="Q3465" s="3" t="s">
        <v>90</v>
      </c>
      <c r="R3465" s="3" t="s">
        <v>330</v>
      </c>
      <c r="S3465" s="3">
        <v>5.08</v>
      </c>
      <c r="T3465" s="3">
        <v>1</v>
      </c>
      <c r="U3465" s="3">
        <v>0.2</v>
      </c>
      <c r="V3465" s="3">
        <v>1.6509999999999998</v>
      </c>
    </row>
    <row r="3466" spans="1:22" ht="14.25" customHeight="1" x14ac:dyDescent="0.25">
      <c r="A3466" s="3">
        <v>3465</v>
      </c>
      <c r="B3466" s="3" t="s">
        <v>6659</v>
      </c>
      <c r="C3466" s="4">
        <f>YEAR(Table_1[[#This Row],[Order Date]])</f>
        <v>2014</v>
      </c>
      <c r="D3466" s="9">
        <v>41977</v>
      </c>
      <c r="E3466" s="3">
        <v>41979</v>
      </c>
      <c r="F3466" s="3" t="s">
        <v>23</v>
      </c>
      <c r="G3466" s="3" t="s">
        <v>3731</v>
      </c>
      <c r="H3466" s="3" t="s">
        <v>3732</v>
      </c>
      <c r="I3466" s="3" t="s">
        <v>26</v>
      </c>
      <c r="J3466" s="3" t="s">
        <v>27</v>
      </c>
      <c r="K3466" s="3" t="s">
        <v>1521</v>
      </c>
      <c r="L3466" s="3" t="s">
        <v>54</v>
      </c>
      <c r="M3466" s="3">
        <v>32216</v>
      </c>
      <c r="N3466" s="3" t="s">
        <v>30</v>
      </c>
      <c r="O3466" s="3" t="s">
        <v>3409</v>
      </c>
      <c r="P3466" s="3" t="s">
        <v>71</v>
      </c>
      <c r="Q3466" s="3" t="s">
        <v>161</v>
      </c>
      <c r="R3466" s="3" t="s">
        <v>3410</v>
      </c>
      <c r="S3466" s="3">
        <v>47.992000000000004</v>
      </c>
      <c r="T3466" s="3">
        <v>1</v>
      </c>
      <c r="U3466" s="3">
        <v>0.2</v>
      </c>
      <c r="V3466" s="3">
        <v>7.198799999999995</v>
      </c>
    </row>
    <row r="3467" spans="1:22" ht="14.25" customHeight="1" x14ac:dyDescent="0.25">
      <c r="A3467" s="3">
        <v>3466</v>
      </c>
      <c r="B3467" s="3" t="s">
        <v>6660</v>
      </c>
      <c r="C3467" s="4">
        <f>YEAR(Table_1[[#This Row],[Order Date]])</f>
        <v>2012</v>
      </c>
      <c r="D3467" s="9">
        <v>41162</v>
      </c>
      <c r="E3467" s="3">
        <v>41166</v>
      </c>
      <c r="F3467" s="3" t="s">
        <v>50</v>
      </c>
      <c r="G3467" s="3" t="s">
        <v>4764</v>
      </c>
      <c r="H3467" s="3" t="s">
        <v>4765</v>
      </c>
      <c r="I3467" s="3" t="s">
        <v>41</v>
      </c>
      <c r="J3467" s="3" t="s">
        <v>27</v>
      </c>
      <c r="K3467" s="3" t="s">
        <v>6570</v>
      </c>
      <c r="L3467" s="3" t="s">
        <v>1245</v>
      </c>
      <c r="M3467" s="3">
        <v>2151</v>
      </c>
      <c r="N3467" s="3" t="s">
        <v>148</v>
      </c>
      <c r="O3467" s="3" t="s">
        <v>5161</v>
      </c>
      <c r="P3467" s="3" t="s">
        <v>46</v>
      </c>
      <c r="Q3467" s="3" t="s">
        <v>78</v>
      </c>
      <c r="R3467" s="3" t="s">
        <v>5162</v>
      </c>
      <c r="S3467" s="3">
        <v>61.96</v>
      </c>
      <c r="T3467" s="3">
        <v>2</v>
      </c>
      <c r="U3467" s="3">
        <v>0</v>
      </c>
      <c r="V3467" s="3">
        <v>16.1096</v>
      </c>
    </row>
    <row r="3468" spans="1:22" ht="14.25" customHeight="1" x14ac:dyDescent="0.25">
      <c r="A3468" s="3">
        <v>3467</v>
      </c>
      <c r="B3468" s="3" t="s">
        <v>6660</v>
      </c>
      <c r="C3468" s="4">
        <f>YEAR(Table_1[[#This Row],[Order Date]])</f>
        <v>2012</v>
      </c>
      <c r="D3468" s="9">
        <v>41162</v>
      </c>
      <c r="E3468" s="3">
        <v>41166</v>
      </c>
      <c r="F3468" s="3" t="s">
        <v>50</v>
      </c>
      <c r="G3468" s="3" t="s">
        <v>4764</v>
      </c>
      <c r="H3468" s="3" t="s">
        <v>4765</v>
      </c>
      <c r="I3468" s="3" t="s">
        <v>41</v>
      </c>
      <c r="J3468" s="3" t="s">
        <v>27</v>
      </c>
      <c r="K3468" s="3" t="s">
        <v>6570</v>
      </c>
      <c r="L3468" s="3" t="s">
        <v>1245</v>
      </c>
      <c r="M3468" s="3">
        <v>2151</v>
      </c>
      <c r="N3468" s="3" t="s">
        <v>148</v>
      </c>
      <c r="O3468" s="3" t="s">
        <v>852</v>
      </c>
      <c r="P3468" s="3" t="s">
        <v>32</v>
      </c>
      <c r="Q3468" s="3" t="s">
        <v>33</v>
      </c>
      <c r="R3468" s="3" t="s">
        <v>853</v>
      </c>
      <c r="S3468" s="3">
        <v>361.96</v>
      </c>
      <c r="T3468" s="3">
        <v>2</v>
      </c>
      <c r="U3468" s="3">
        <v>0</v>
      </c>
      <c r="V3468" s="3">
        <v>83.25079999999997</v>
      </c>
    </row>
    <row r="3469" spans="1:22" ht="14.25" customHeight="1" x14ac:dyDescent="0.25">
      <c r="A3469" s="3">
        <v>3468</v>
      </c>
      <c r="B3469" s="3" t="s">
        <v>6660</v>
      </c>
      <c r="C3469" s="4">
        <f>YEAR(Table_1[[#This Row],[Order Date]])</f>
        <v>2012</v>
      </c>
      <c r="D3469" s="9">
        <v>41162</v>
      </c>
      <c r="E3469" s="3">
        <v>41166</v>
      </c>
      <c r="F3469" s="3" t="s">
        <v>50</v>
      </c>
      <c r="G3469" s="3" t="s">
        <v>4764</v>
      </c>
      <c r="H3469" s="3" t="s">
        <v>4765</v>
      </c>
      <c r="I3469" s="3" t="s">
        <v>41</v>
      </c>
      <c r="J3469" s="3" t="s">
        <v>27</v>
      </c>
      <c r="K3469" s="3" t="s">
        <v>6570</v>
      </c>
      <c r="L3469" s="3" t="s">
        <v>1245</v>
      </c>
      <c r="M3469" s="3">
        <v>2151</v>
      </c>
      <c r="N3469" s="3" t="s">
        <v>148</v>
      </c>
      <c r="O3469" s="3" t="s">
        <v>1321</v>
      </c>
      <c r="P3469" s="3" t="s">
        <v>46</v>
      </c>
      <c r="Q3469" s="3" t="s">
        <v>90</v>
      </c>
      <c r="R3469" s="3" t="s">
        <v>1322</v>
      </c>
      <c r="S3469" s="3">
        <v>278.82</v>
      </c>
      <c r="T3469" s="3">
        <v>9</v>
      </c>
      <c r="U3469" s="3">
        <v>0</v>
      </c>
      <c r="V3469" s="3">
        <v>125.46899999999999</v>
      </c>
    </row>
    <row r="3470" spans="1:22" ht="14.25" customHeight="1" x14ac:dyDescent="0.25">
      <c r="A3470" s="3">
        <v>3469</v>
      </c>
      <c r="B3470" s="3" t="s">
        <v>6661</v>
      </c>
      <c r="C3470" s="4">
        <f>YEAR(Table_1[[#This Row],[Order Date]])</f>
        <v>2013</v>
      </c>
      <c r="D3470" s="9">
        <v>41623</v>
      </c>
      <c r="E3470" s="3">
        <v>41628</v>
      </c>
      <c r="F3470" s="3" t="s">
        <v>50</v>
      </c>
      <c r="G3470" s="3" t="s">
        <v>2225</v>
      </c>
      <c r="H3470" s="3" t="s">
        <v>2226</v>
      </c>
      <c r="I3470" s="3" t="s">
        <v>26</v>
      </c>
      <c r="J3470" s="3" t="s">
        <v>27</v>
      </c>
      <c r="K3470" s="3" t="s">
        <v>328</v>
      </c>
      <c r="L3470" s="3" t="s">
        <v>1487</v>
      </c>
      <c r="M3470" s="3">
        <v>39212</v>
      </c>
      <c r="N3470" s="3" t="s">
        <v>30</v>
      </c>
      <c r="O3470" s="3" t="s">
        <v>5693</v>
      </c>
      <c r="P3470" s="3" t="s">
        <v>32</v>
      </c>
      <c r="Q3470" s="3" t="s">
        <v>65</v>
      </c>
      <c r="R3470" s="3" t="s">
        <v>5694</v>
      </c>
      <c r="S3470" s="3">
        <v>133.38</v>
      </c>
      <c r="T3470" s="3">
        <v>6</v>
      </c>
      <c r="U3470" s="3">
        <v>0</v>
      </c>
      <c r="V3470" s="3">
        <v>58.687200000000011</v>
      </c>
    </row>
    <row r="3471" spans="1:22" ht="14.25" customHeight="1" x14ac:dyDescent="0.25">
      <c r="A3471" s="3">
        <v>3470</v>
      </c>
      <c r="B3471" s="3" t="s">
        <v>6662</v>
      </c>
      <c r="C3471" s="4">
        <f>YEAR(Table_1[[#This Row],[Order Date]])</f>
        <v>2012</v>
      </c>
      <c r="D3471" s="9">
        <v>41005</v>
      </c>
      <c r="E3471" s="3">
        <v>41009</v>
      </c>
      <c r="F3471" s="3" t="s">
        <v>50</v>
      </c>
      <c r="G3471" s="3" t="s">
        <v>6663</v>
      </c>
      <c r="H3471" s="3" t="s">
        <v>6664</v>
      </c>
      <c r="I3471" s="3" t="s">
        <v>26</v>
      </c>
      <c r="J3471" s="3" t="s">
        <v>27</v>
      </c>
      <c r="K3471" s="3" t="s">
        <v>1521</v>
      </c>
      <c r="L3471" s="3" t="s">
        <v>88</v>
      </c>
      <c r="M3471" s="3">
        <v>28540</v>
      </c>
      <c r="N3471" s="3" t="s">
        <v>30</v>
      </c>
      <c r="O3471" s="3" t="s">
        <v>2650</v>
      </c>
      <c r="P3471" s="3" t="s">
        <v>46</v>
      </c>
      <c r="Q3471" s="3" t="s">
        <v>90</v>
      </c>
      <c r="R3471" s="3" t="s">
        <v>2651</v>
      </c>
      <c r="S3471" s="3">
        <v>47.952000000000005</v>
      </c>
      <c r="T3471" s="3">
        <v>3</v>
      </c>
      <c r="U3471" s="3">
        <v>0.2</v>
      </c>
      <c r="V3471" s="3">
        <v>16.183799999999998</v>
      </c>
    </row>
    <row r="3472" spans="1:22" ht="14.25" customHeight="1" x14ac:dyDescent="0.25">
      <c r="A3472" s="3">
        <v>3471</v>
      </c>
      <c r="B3472" s="3" t="s">
        <v>6665</v>
      </c>
      <c r="C3472" s="4">
        <f>YEAR(Table_1[[#This Row],[Order Date]])</f>
        <v>2013</v>
      </c>
      <c r="D3472" s="9">
        <v>41610</v>
      </c>
      <c r="E3472" s="3">
        <v>41614</v>
      </c>
      <c r="F3472" s="3" t="s">
        <v>50</v>
      </c>
      <c r="G3472" s="3" t="s">
        <v>4094</v>
      </c>
      <c r="H3472" s="3" t="s">
        <v>4095</v>
      </c>
      <c r="I3472" s="3" t="s">
        <v>26</v>
      </c>
      <c r="J3472" s="3" t="s">
        <v>27</v>
      </c>
      <c r="K3472" s="3" t="s">
        <v>127</v>
      </c>
      <c r="L3472" s="3" t="s">
        <v>43</v>
      </c>
      <c r="M3472" s="3">
        <v>94122</v>
      </c>
      <c r="N3472" s="3" t="s">
        <v>44</v>
      </c>
      <c r="O3472" s="3" t="s">
        <v>3505</v>
      </c>
      <c r="P3472" s="3" t="s">
        <v>32</v>
      </c>
      <c r="Q3472" s="3" t="s">
        <v>65</v>
      </c>
      <c r="R3472" s="3" t="s">
        <v>3506</v>
      </c>
      <c r="S3472" s="3">
        <v>16.739999999999998</v>
      </c>
      <c r="T3472" s="3">
        <v>2</v>
      </c>
      <c r="U3472" s="3">
        <v>0</v>
      </c>
      <c r="V3472" s="3">
        <v>4.3523999999999994</v>
      </c>
    </row>
    <row r="3473" spans="1:22" ht="14.25" customHeight="1" x14ac:dyDescent="0.25">
      <c r="A3473" s="3">
        <v>3472</v>
      </c>
      <c r="B3473" s="3" t="s">
        <v>6666</v>
      </c>
      <c r="C3473" s="4">
        <f>YEAR(Table_1[[#This Row],[Order Date]])</f>
        <v>2014</v>
      </c>
      <c r="D3473" s="9">
        <v>41956</v>
      </c>
      <c r="E3473" s="3">
        <v>41961</v>
      </c>
      <c r="F3473" s="3" t="s">
        <v>50</v>
      </c>
      <c r="G3473" s="3" t="s">
        <v>2057</v>
      </c>
      <c r="H3473" s="3" t="s">
        <v>2058</v>
      </c>
      <c r="I3473" s="3" t="s">
        <v>41</v>
      </c>
      <c r="J3473" s="3" t="s">
        <v>27</v>
      </c>
      <c r="K3473" s="3" t="s">
        <v>497</v>
      </c>
      <c r="L3473" s="3" t="s">
        <v>498</v>
      </c>
      <c r="M3473" s="3">
        <v>43229</v>
      </c>
      <c r="N3473" s="3" t="s">
        <v>148</v>
      </c>
      <c r="O3473" s="3" t="s">
        <v>3865</v>
      </c>
      <c r="P3473" s="3" t="s">
        <v>46</v>
      </c>
      <c r="Q3473" s="3" t="s">
        <v>90</v>
      </c>
      <c r="R3473" s="3" t="s">
        <v>3866</v>
      </c>
      <c r="S3473" s="3">
        <v>10.848000000000001</v>
      </c>
      <c r="T3473" s="3">
        <v>2</v>
      </c>
      <c r="U3473" s="3">
        <v>0.2</v>
      </c>
      <c r="V3473" s="3">
        <v>3.5255999999999994</v>
      </c>
    </row>
    <row r="3474" spans="1:22" ht="14.25" customHeight="1" x14ac:dyDescent="0.25">
      <c r="A3474" s="3">
        <v>3473</v>
      </c>
      <c r="B3474" s="3" t="s">
        <v>6666</v>
      </c>
      <c r="C3474" s="4">
        <f>YEAR(Table_1[[#This Row],[Order Date]])</f>
        <v>2014</v>
      </c>
      <c r="D3474" s="9">
        <v>41956</v>
      </c>
      <c r="E3474" s="3">
        <v>41961</v>
      </c>
      <c r="F3474" s="3" t="s">
        <v>50</v>
      </c>
      <c r="G3474" s="3" t="s">
        <v>2057</v>
      </c>
      <c r="H3474" s="3" t="s">
        <v>2058</v>
      </c>
      <c r="I3474" s="3" t="s">
        <v>41</v>
      </c>
      <c r="J3474" s="3" t="s">
        <v>27</v>
      </c>
      <c r="K3474" s="3" t="s">
        <v>497</v>
      </c>
      <c r="L3474" s="3" t="s">
        <v>498</v>
      </c>
      <c r="M3474" s="3">
        <v>43229</v>
      </c>
      <c r="N3474" s="3" t="s">
        <v>148</v>
      </c>
      <c r="O3474" s="3" t="s">
        <v>2205</v>
      </c>
      <c r="P3474" s="3" t="s">
        <v>71</v>
      </c>
      <c r="Q3474" s="3" t="s">
        <v>161</v>
      </c>
      <c r="R3474" s="3" t="s">
        <v>2206</v>
      </c>
      <c r="S3474" s="3">
        <v>18.544</v>
      </c>
      <c r="T3474" s="3">
        <v>2</v>
      </c>
      <c r="U3474" s="3">
        <v>0.2</v>
      </c>
      <c r="V3474" s="3">
        <v>3.0133999999999981</v>
      </c>
    </row>
    <row r="3475" spans="1:22" ht="14.25" customHeight="1" x14ac:dyDescent="0.25">
      <c r="A3475" s="3">
        <v>3474</v>
      </c>
      <c r="B3475" s="3" t="s">
        <v>6667</v>
      </c>
      <c r="C3475" s="4">
        <f>YEAR(Table_1[[#This Row],[Order Date]])</f>
        <v>2014</v>
      </c>
      <c r="D3475" s="9">
        <v>41702</v>
      </c>
      <c r="E3475" s="3">
        <v>41709</v>
      </c>
      <c r="F3475" s="3" t="s">
        <v>50</v>
      </c>
      <c r="G3475" s="3" t="s">
        <v>1827</v>
      </c>
      <c r="H3475" s="3" t="s">
        <v>1828</v>
      </c>
      <c r="I3475" s="3" t="s">
        <v>26</v>
      </c>
      <c r="J3475" s="3" t="s">
        <v>27</v>
      </c>
      <c r="K3475" s="3" t="s">
        <v>6668</v>
      </c>
      <c r="L3475" s="3" t="s">
        <v>238</v>
      </c>
      <c r="M3475" s="3">
        <v>48127</v>
      </c>
      <c r="N3475" s="3" t="s">
        <v>105</v>
      </c>
      <c r="O3475" s="3" t="s">
        <v>1280</v>
      </c>
      <c r="P3475" s="3" t="s">
        <v>32</v>
      </c>
      <c r="Q3475" s="3" t="s">
        <v>36</v>
      </c>
      <c r="R3475" s="3" t="s">
        <v>1281</v>
      </c>
      <c r="S3475" s="3">
        <v>180.98</v>
      </c>
      <c r="T3475" s="3">
        <v>1</v>
      </c>
      <c r="U3475" s="3">
        <v>0</v>
      </c>
      <c r="V3475" s="3">
        <v>47.0548</v>
      </c>
    </row>
    <row r="3476" spans="1:22" ht="14.25" customHeight="1" x14ac:dyDescent="0.25">
      <c r="A3476" s="3">
        <v>3475</v>
      </c>
      <c r="B3476" s="3" t="s">
        <v>6667</v>
      </c>
      <c r="C3476" s="4">
        <f>YEAR(Table_1[[#This Row],[Order Date]])</f>
        <v>2014</v>
      </c>
      <c r="D3476" s="9">
        <v>41702</v>
      </c>
      <c r="E3476" s="3">
        <v>41709</v>
      </c>
      <c r="F3476" s="3" t="s">
        <v>50</v>
      </c>
      <c r="G3476" s="3" t="s">
        <v>1827</v>
      </c>
      <c r="H3476" s="3" t="s">
        <v>1828</v>
      </c>
      <c r="I3476" s="3" t="s">
        <v>26</v>
      </c>
      <c r="J3476" s="3" t="s">
        <v>27</v>
      </c>
      <c r="K3476" s="3" t="s">
        <v>6668</v>
      </c>
      <c r="L3476" s="3" t="s">
        <v>238</v>
      </c>
      <c r="M3476" s="3">
        <v>48127</v>
      </c>
      <c r="N3476" s="3" t="s">
        <v>105</v>
      </c>
      <c r="O3476" s="3" t="s">
        <v>4542</v>
      </c>
      <c r="P3476" s="3" t="s">
        <v>71</v>
      </c>
      <c r="Q3476" s="3" t="s">
        <v>161</v>
      </c>
      <c r="R3476" s="3" t="s">
        <v>4543</v>
      </c>
      <c r="S3476" s="3">
        <v>99.98</v>
      </c>
      <c r="T3476" s="3">
        <v>2</v>
      </c>
      <c r="U3476" s="3">
        <v>0</v>
      </c>
      <c r="V3476" s="3">
        <v>42.991400000000006</v>
      </c>
    </row>
    <row r="3477" spans="1:22" ht="14.25" customHeight="1" x14ac:dyDescent="0.25">
      <c r="A3477" s="3">
        <v>3476</v>
      </c>
      <c r="B3477" s="3" t="s">
        <v>6669</v>
      </c>
      <c r="C3477" s="4">
        <f>YEAR(Table_1[[#This Row],[Order Date]])</f>
        <v>2013</v>
      </c>
      <c r="D3477" s="9">
        <v>41606</v>
      </c>
      <c r="E3477" s="3">
        <v>41609</v>
      </c>
      <c r="F3477" s="3" t="s">
        <v>188</v>
      </c>
      <c r="G3477" s="3" t="s">
        <v>2806</v>
      </c>
      <c r="H3477" s="3" t="s">
        <v>2807</v>
      </c>
      <c r="I3477" s="3" t="s">
        <v>41</v>
      </c>
      <c r="J3477" s="3" t="s">
        <v>27</v>
      </c>
      <c r="K3477" s="3" t="s">
        <v>6500</v>
      </c>
      <c r="L3477" s="3" t="s">
        <v>4530</v>
      </c>
      <c r="M3477" s="3">
        <v>66212</v>
      </c>
      <c r="N3477" s="3" t="s">
        <v>105</v>
      </c>
      <c r="O3477" s="3" t="s">
        <v>292</v>
      </c>
      <c r="P3477" s="3" t="s">
        <v>71</v>
      </c>
      <c r="Q3477" s="3" t="s">
        <v>161</v>
      </c>
      <c r="R3477" s="3" t="s">
        <v>293</v>
      </c>
      <c r="S3477" s="3">
        <v>34.950000000000003</v>
      </c>
      <c r="T3477" s="3">
        <v>5</v>
      </c>
      <c r="U3477" s="3">
        <v>0</v>
      </c>
      <c r="V3477" s="3">
        <v>15.378000000000004</v>
      </c>
    </row>
    <row r="3478" spans="1:22" ht="14.25" customHeight="1" x14ac:dyDescent="0.25">
      <c r="A3478" s="3">
        <v>3477</v>
      </c>
      <c r="B3478" s="3" t="s">
        <v>6669</v>
      </c>
      <c r="C3478" s="4">
        <f>YEAR(Table_1[[#This Row],[Order Date]])</f>
        <v>2013</v>
      </c>
      <c r="D3478" s="9">
        <v>41606</v>
      </c>
      <c r="E3478" s="3">
        <v>41609</v>
      </c>
      <c r="F3478" s="3" t="s">
        <v>188</v>
      </c>
      <c r="G3478" s="3" t="s">
        <v>2806</v>
      </c>
      <c r="H3478" s="3" t="s">
        <v>2807</v>
      </c>
      <c r="I3478" s="3" t="s">
        <v>41</v>
      </c>
      <c r="J3478" s="3" t="s">
        <v>27</v>
      </c>
      <c r="K3478" s="3" t="s">
        <v>6500</v>
      </c>
      <c r="L3478" s="3" t="s">
        <v>4530</v>
      </c>
      <c r="M3478" s="3">
        <v>66212</v>
      </c>
      <c r="N3478" s="3" t="s">
        <v>105</v>
      </c>
      <c r="O3478" s="3" t="s">
        <v>3917</v>
      </c>
      <c r="P3478" s="3" t="s">
        <v>46</v>
      </c>
      <c r="Q3478" s="3" t="s">
        <v>75</v>
      </c>
      <c r="R3478" s="3" t="s">
        <v>3918</v>
      </c>
      <c r="S3478" s="3">
        <v>152</v>
      </c>
      <c r="T3478" s="3">
        <v>5</v>
      </c>
      <c r="U3478" s="3">
        <v>0</v>
      </c>
      <c r="V3478" s="3">
        <v>69.919999999999987</v>
      </c>
    </row>
    <row r="3479" spans="1:22" ht="14.25" customHeight="1" x14ac:dyDescent="0.25">
      <c r="A3479" s="3">
        <v>3478</v>
      </c>
      <c r="B3479" s="3" t="s">
        <v>6670</v>
      </c>
      <c r="C3479" s="4">
        <f>YEAR(Table_1[[#This Row],[Order Date]])</f>
        <v>2011</v>
      </c>
      <c r="D3479" s="9">
        <v>40786</v>
      </c>
      <c r="E3479" s="3">
        <v>40791</v>
      </c>
      <c r="F3479" s="3" t="s">
        <v>50</v>
      </c>
      <c r="G3479" s="3" t="s">
        <v>711</v>
      </c>
      <c r="H3479" s="3" t="s">
        <v>712</v>
      </c>
      <c r="I3479" s="3" t="s">
        <v>26</v>
      </c>
      <c r="J3479" s="3" t="s">
        <v>27</v>
      </c>
      <c r="K3479" s="3" t="s">
        <v>6671</v>
      </c>
      <c r="L3479" s="3" t="s">
        <v>668</v>
      </c>
      <c r="M3479" s="3">
        <v>87505</v>
      </c>
      <c r="N3479" s="3" t="s">
        <v>44</v>
      </c>
      <c r="O3479" s="3" t="s">
        <v>5721</v>
      </c>
      <c r="P3479" s="3" t="s">
        <v>71</v>
      </c>
      <c r="Q3479" s="3" t="s">
        <v>161</v>
      </c>
      <c r="R3479" s="3" t="s">
        <v>5722</v>
      </c>
      <c r="S3479" s="3">
        <v>92.52</v>
      </c>
      <c r="T3479" s="3">
        <v>9</v>
      </c>
      <c r="U3479" s="3">
        <v>0</v>
      </c>
      <c r="V3479" s="3">
        <v>18.503999999999991</v>
      </c>
    </row>
    <row r="3480" spans="1:22" ht="14.25" customHeight="1" x14ac:dyDescent="0.25">
      <c r="A3480" s="3">
        <v>3479</v>
      </c>
      <c r="B3480" s="3" t="s">
        <v>6672</v>
      </c>
      <c r="C3480" s="4">
        <f>YEAR(Table_1[[#This Row],[Order Date]])</f>
        <v>2013</v>
      </c>
      <c r="D3480" s="9">
        <v>41617</v>
      </c>
      <c r="E3480" s="3">
        <v>41623</v>
      </c>
      <c r="F3480" s="3" t="s">
        <v>50</v>
      </c>
      <c r="G3480" s="3" t="s">
        <v>3427</v>
      </c>
      <c r="H3480" s="3" t="s">
        <v>3428</v>
      </c>
      <c r="I3480" s="3" t="s">
        <v>41</v>
      </c>
      <c r="J3480" s="3" t="s">
        <v>27</v>
      </c>
      <c r="K3480" s="3" t="s">
        <v>127</v>
      </c>
      <c r="L3480" s="3" t="s">
        <v>43</v>
      </c>
      <c r="M3480" s="3">
        <v>94110</v>
      </c>
      <c r="N3480" s="3" t="s">
        <v>44</v>
      </c>
      <c r="O3480" s="3" t="s">
        <v>128</v>
      </c>
      <c r="P3480" s="3" t="s">
        <v>46</v>
      </c>
      <c r="Q3480" s="3" t="s">
        <v>68</v>
      </c>
      <c r="R3480" s="3" t="s">
        <v>129</v>
      </c>
      <c r="S3480" s="3">
        <v>8.56</v>
      </c>
      <c r="T3480" s="3">
        <v>2</v>
      </c>
      <c r="U3480" s="3">
        <v>0</v>
      </c>
      <c r="V3480" s="3">
        <v>2.4823999999999993</v>
      </c>
    </row>
    <row r="3481" spans="1:22" ht="14.25" customHeight="1" x14ac:dyDescent="0.25">
      <c r="A3481" s="3">
        <v>3480</v>
      </c>
      <c r="B3481" s="3" t="s">
        <v>6672</v>
      </c>
      <c r="C3481" s="4">
        <f>YEAR(Table_1[[#This Row],[Order Date]])</f>
        <v>2013</v>
      </c>
      <c r="D3481" s="9">
        <v>41617</v>
      </c>
      <c r="E3481" s="3">
        <v>41623</v>
      </c>
      <c r="F3481" s="3" t="s">
        <v>50</v>
      </c>
      <c r="G3481" s="3" t="s">
        <v>3427</v>
      </c>
      <c r="H3481" s="3" t="s">
        <v>3428</v>
      </c>
      <c r="I3481" s="3" t="s">
        <v>41</v>
      </c>
      <c r="J3481" s="3" t="s">
        <v>27</v>
      </c>
      <c r="K3481" s="3" t="s">
        <v>127</v>
      </c>
      <c r="L3481" s="3" t="s">
        <v>43</v>
      </c>
      <c r="M3481" s="3">
        <v>94110</v>
      </c>
      <c r="N3481" s="3" t="s">
        <v>44</v>
      </c>
      <c r="O3481" s="3" t="s">
        <v>6673</v>
      </c>
      <c r="P3481" s="3" t="s">
        <v>46</v>
      </c>
      <c r="Q3481" s="3" t="s">
        <v>90</v>
      </c>
      <c r="R3481" s="3" t="s">
        <v>6674</v>
      </c>
      <c r="S3481" s="3">
        <v>45.36</v>
      </c>
      <c r="T3481" s="3">
        <v>7</v>
      </c>
      <c r="U3481" s="3">
        <v>0</v>
      </c>
      <c r="V3481" s="3">
        <v>21.772800000000004</v>
      </c>
    </row>
    <row r="3482" spans="1:22" ht="14.25" customHeight="1" x14ac:dyDescent="0.25">
      <c r="A3482" s="3">
        <v>3481</v>
      </c>
      <c r="B3482" s="3" t="s">
        <v>6672</v>
      </c>
      <c r="C3482" s="4">
        <f>YEAR(Table_1[[#This Row],[Order Date]])</f>
        <v>2013</v>
      </c>
      <c r="D3482" s="9">
        <v>41617</v>
      </c>
      <c r="E3482" s="3">
        <v>41623</v>
      </c>
      <c r="F3482" s="3" t="s">
        <v>50</v>
      </c>
      <c r="G3482" s="3" t="s">
        <v>3427</v>
      </c>
      <c r="H3482" s="3" t="s">
        <v>3428</v>
      </c>
      <c r="I3482" s="3" t="s">
        <v>41</v>
      </c>
      <c r="J3482" s="3" t="s">
        <v>27</v>
      </c>
      <c r="K3482" s="3" t="s">
        <v>127</v>
      </c>
      <c r="L3482" s="3" t="s">
        <v>43</v>
      </c>
      <c r="M3482" s="3">
        <v>94110</v>
      </c>
      <c r="N3482" s="3" t="s">
        <v>44</v>
      </c>
      <c r="O3482" s="3" t="s">
        <v>4949</v>
      </c>
      <c r="P3482" s="3" t="s">
        <v>32</v>
      </c>
      <c r="Q3482" s="3" t="s">
        <v>56</v>
      </c>
      <c r="R3482" s="3" t="s">
        <v>4950</v>
      </c>
      <c r="S3482" s="3">
        <v>1421.6640000000002</v>
      </c>
      <c r="T3482" s="3">
        <v>6</v>
      </c>
      <c r="U3482" s="3">
        <v>0.2</v>
      </c>
      <c r="V3482" s="3">
        <v>-195.47879999999998</v>
      </c>
    </row>
    <row r="3483" spans="1:22" ht="14.25" customHeight="1" x14ac:dyDescent="0.25">
      <c r="A3483" s="3">
        <v>3482</v>
      </c>
      <c r="B3483" s="3" t="s">
        <v>6675</v>
      </c>
      <c r="C3483" s="4">
        <f>YEAR(Table_1[[#This Row],[Order Date]])</f>
        <v>2011</v>
      </c>
      <c r="D3483" s="9">
        <v>40640</v>
      </c>
      <c r="E3483" s="3">
        <v>40643</v>
      </c>
      <c r="F3483" s="3" t="s">
        <v>188</v>
      </c>
      <c r="G3483" s="3" t="s">
        <v>2540</v>
      </c>
      <c r="H3483" s="3" t="s">
        <v>2541</v>
      </c>
      <c r="I3483" s="3" t="s">
        <v>26</v>
      </c>
      <c r="J3483" s="3" t="s">
        <v>27</v>
      </c>
      <c r="K3483" s="3" t="s">
        <v>3909</v>
      </c>
      <c r="L3483" s="3" t="s">
        <v>358</v>
      </c>
      <c r="M3483" s="3">
        <v>36608</v>
      </c>
      <c r="N3483" s="3" t="s">
        <v>30</v>
      </c>
      <c r="O3483" s="3" t="s">
        <v>4270</v>
      </c>
      <c r="P3483" s="3" t="s">
        <v>32</v>
      </c>
      <c r="Q3483" s="3" t="s">
        <v>65</v>
      </c>
      <c r="R3483" s="3" t="s">
        <v>4271</v>
      </c>
      <c r="S3483" s="3">
        <v>8.9600000000000009</v>
      </c>
      <c r="T3483" s="3">
        <v>2</v>
      </c>
      <c r="U3483" s="3">
        <v>0</v>
      </c>
      <c r="V3483" s="3">
        <v>2.7775999999999996</v>
      </c>
    </row>
    <row r="3484" spans="1:22" ht="14.25" customHeight="1" x14ac:dyDescent="0.25">
      <c r="A3484" s="3">
        <v>3483</v>
      </c>
      <c r="B3484" s="3" t="s">
        <v>6676</v>
      </c>
      <c r="C3484" s="4">
        <f>YEAR(Table_1[[#This Row],[Order Date]])</f>
        <v>2011</v>
      </c>
      <c r="D3484" s="9">
        <v>40782</v>
      </c>
      <c r="E3484" s="3">
        <v>40784</v>
      </c>
      <c r="F3484" s="3" t="s">
        <v>188</v>
      </c>
      <c r="G3484" s="3" t="s">
        <v>4952</v>
      </c>
      <c r="H3484" s="3" t="s">
        <v>4953</v>
      </c>
      <c r="I3484" s="3" t="s">
        <v>41</v>
      </c>
      <c r="J3484" s="3" t="s">
        <v>27</v>
      </c>
      <c r="K3484" s="3" t="s">
        <v>318</v>
      </c>
      <c r="L3484" s="3" t="s">
        <v>319</v>
      </c>
      <c r="M3484" s="3">
        <v>22153</v>
      </c>
      <c r="N3484" s="3" t="s">
        <v>30</v>
      </c>
      <c r="O3484" s="3" t="s">
        <v>4532</v>
      </c>
      <c r="P3484" s="3" t="s">
        <v>71</v>
      </c>
      <c r="Q3484" s="3" t="s">
        <v>72</v>
      </c>
      <c r="R3484" s="3" t="s">
        <v>4533</v>
      </c>
      <c r="S3484" s="3">
        <v>579.94999999999993</v>
      </c>
      <c r="T3484" s="3">
        <v>5</v>
      </c>
      <c r="U3484" s="3">
        <v>0</v>
      </c>
      <c r="V3484" s="3">
        <v>168.18549999999993</v>
      </c>
    </row>
    <row r="3485" spans="1:22" ht="14.25" customHeight="1" x14ac:dyDescent="0.25">
      <c r="A3485" s="3">
        <v>3484</v>
      </c>
      <c r="B3485" s="3" t="s">
        <v>6676</v>
      </c>
      <c r="C3485" s="4">
        <f>YEAR(Table_1[[#This Row],[Order Date]])</f>
        <v>2011</v>
      </c>
      <c r="D3485" s="9">
        <v>40782</v>
      </c>
      <c r="E3485" s="3">
        <v>40784</v>
      </c>
      <c r="F3485" s="3" t="s">
        <v>188</v>
      </c>
      <c r="G3485" s="3" t="s">
        <v>4952</v>
      </c>
      <c r="H3485" s="3" t="s">
        <v>4953</v>
      </c>
      <c r="I3485" s="3" t="s">
        <v>41</v>
      </c>
      <c r="J3485" s="3" t="s">
        <v>27</v>
      </c>
      <c r="K3485" s="3" t="s">
        <v>318</v>
      </c>
      <c r="L3485" s="3" t="s">
        <v>319</v>
      </c>
      <c r="M3485" s="3">
        <v>22153</v>
      </c>
      <c r="N3485" s="3" t="s">
        <v>30</v>
      </c>
      <c r="O3485" s="3" t="s">
        <v>4064</v>
      </c>
      <c r="P3485" s="3" t="s">
        <v>32</v>
      </c>
      <c r="Q3485" s="3" t="s">
        <v>65</v>
      </c>
      <c r="R3485" s="3" t="s">
        <v>4065</v>
      </c>
      <c r="S3485" s="3">
        <v>29.12</v>
      </c>
      <c r="T3485" s="3">
        <v>4</v>
      </c>
      <c r="U3485" s="3">
        <v>0</v>
      </c>
      <c r="V3485" s="3">
        <v>12.521600000000003</v>
      </c>
    </row>
    <row r="3486" spans="1:22" ht="14.25" customHeight="1" x14ac:dyDescent="0.25">
      <c r="A3486" s="3">
        <v>3485</v>
      </c>
      <c r="B3486" s="3" t="s">
        <v>6676</v>
      </c>
      <c r="C3486" s="4">
        <f>YEAR(Table_1[[#This Row],[Order Date]])</f>
        <v>2011</v>
      </c>
      <c r="D3486" s="9">
        <v>40782</v>
      </c>
      <c r="E3486" s="3">
        <v>40784</v>
      </c>
      <c r="F3486" s="3" t="s">
        <v>188</v>
      </c>
      <c r="G3486" s="3" t="s">
        <v>4952</v>
      </c>
      <c r="H3486" s="3" t="s">
        <v>4953</v>
      </c>
      <c r="I3486" s="3" t="s">
        <v>41</v>
      </c>
      <c r="J3486" s="3" t="s">
        <v>27</v>
      </c>
      <c r="K3486" s="3" t="s">
        <v>318</v>
      </c>
      <c r="L3486" s="3" t="s">
        <v>319</v>
      </c>
      <c r="M3486" s="3">
        <v>22153</v>
      </c>
      <c r="N3486" s="3" t="s">
        <v>30</v>
      </c>
      <c r="O3486" s="3" t="s">
        <v>5700</v>
      </c>
      <c r="P3486" s="3" t="s">
        <v>32</v>
      </c>
      <c r="Q3486" s="3" t="s">
        <v>56</v>
      </c>
      <c r="R3486" s="3" t="s">
        <v>5701</v>
      </c>
      <c r="S3486" s="3">
        <v>1202.94</v>
      </c>
      <c r="T3486" s="3">
        <v>3</v>
      </c>
      <c r="U3486" s="3">
        <v>0</v>
      </c>
      <c r="V3486" s="3">
        <v>300.73500000000001</v>
      </c>
    </row>
    <row r="3487" spans="1:22" ht="14.25" customHeight="1" x14ac:dyDescent="0.25">
      <c r="A3487" s="3">
        <v>3486</v>
      </c>
      <c r="B3487" s="3" t="s">
        <v>6677</v>
      </c>
      <c r="C3487" s="4">
        <f>YEAR(Table_1[[#This Row],[Order Date]])</f>
        <v>2013</v>
      </c>
      <c r="D3487" s="9">
        <v>41569</v>
      </c>
      <c r="E3487" s="3">
        <v>41574</v>
      </c>
      <c r="F3487" s="3" t="s">
        <v>50</v>
      </c>
      <c r="G3487" s="3" t="s">
        <v>4193</v>
      </c>
      <c r="H3487" s="3" t="s">
        <v>4194</v>
      </c>
      <c r="I3487" s="3" t="s">
        <v>41</v>
      </c>
      <c r="J3487" s="3" t="s">
        <v>27</v>
      </c>
      <c r="K3487" s="3" t="s">
        <v>606</v>
      </c>
      <c r="L3487" s="3" t="s">
        <v>245</v>
      </c>
      <c r="M3487" s="3">
        <v>19711</v>
      </c>
      <c r="N3487" s="3" t="s">
        <v>148</v>
      </c>
      <c r="O3487" s="3" t="s">
        <v>3572</v>
      </c>
      <c r="P3487" s="3" t="s">
        <v>46</v>
      </c>
      <c r="Q3487" s="3" t="s">
        <v>75</v>
      </c>
      <c r="R3487" s="3" t="s">
        <v>3573</v>
      </c>
      <c r="S3487" s="3">
        <v>7.92</v>
      </c>
      <c r="T3487" s="3">
        <v>4</v>
      </c>
      <c r="U3487" s="3">
        <v>0</v>
      </c>
      <c r="V3487" s="3">
        <v>3.5640000000000001</v>
      </c>
    </row>
    <row r="3488" spans="1:22" ht="14.25" customHeight="1" x14ac:dyDescent="0.25">
      <c r="A3488" s="3">
        <v>3487</v>
      </c>
      <c r="B3488" s="3" t="s">
        <v>6678</v>
      </c>
      <c r="C3488" s="4">
        <f>YEAR(Table_1[[#This Row],[Order Date]])</f>
        <v>2013</v>
      </c>
      <c r="D3488" s="9">
        <v>41609</v>
      </c>
      <c r="E3488" s="3">
        <v>41609</v>
      </c>
      <c r="F3488" s="3" t="s">
        <v>1290</v>
      </c>
      <c r="G3488" s="3" t="s">
        <v>1772</v>
      </c>
      <c r="H3488" s="3" t="s">
        <v>1773</v>
      </c>
      <c r="I3488" s="3" t="s">
        <v>26</v>
      </c>
      <c r="J3488" s="3" t="s">
        <v>27</v>
      </c>
      <c r="K3488" s="3" t="s">
        <v>6679</v>
      </c>
      <c r="L3488" s="3" t="s">
        <v>88</v>
      </c>
      <c r="M3488" s="3">
        <v>28601</v>
      </c>
      <c r="N3488" s="3" t="s">
        <v>30</v>
      </c>
      <c r="O3488" s="3" t="s">
        <v>5833</v>
      </c>
      <c r="P3488" s="3" t="s">
        <v>71</v>
      </c>
      <c r="Q3488" s="3" t="s">
        <v>72</v>
      </c>
      <c r="R3488" s="3" t="s">
        <v>5834</v>
      </c>
      <c r="S3488" s="3">
        <v>36.192</v>
      </c>
      <c r="T3488" s="3">
        <v>1</v>
      </c>
      <c r="U3488" s="3">
        <v>0.2</v>
      </c>
      <c r="V3488" s="3">
        <v>2.7143999999999995</v>
      </c>
    </row>
    <row r="3489" spans="1:22" ht="14.25" customHeight="1" x14ac:dyDescent="0.25">
      <c r="A3489" s="3">
        <v>3488</v>
      </c>
      <c r="B3489" s="3" t="s">
        <v>6680</v>
      </c>
      <c r="C3489" s="4">
        <f>YEAR(Table_1[[#This Row],[Order Date]])</f>
        <v>2014</v>
      </c>
      <c r="D3489" s="9">
        <v>41888</v>
      </c>
      <c r="E3489" s="3">
        <v>41894</v>
      </c>
      <c r="F3489" s="3" t="s">
        <v>50</v>
      </c>
      <c r="G3489" s="3" t="s">
        <v>6201</v>
      </c>
      <c r="H3489" s="3" t="s">
        <v>6202</v>
      </c>
      <c r="I3489" s="3" t="s">
        <v>102</v>
      </c>
      <c r="J3489" s="3" t="s">
        <v>27</v>
      </c>
      <c r="K3489" s="3" t="s">
        <v>53</v>
      </c>
      <c r="L3489" s="3" t="s">
        <v>54</v>
      </c>
      <c r="M3489" s="3">
        <v>33311</v>
      </c>
      <c r="N3489" s="3" t="s">
        <v>30</v>
      </c>
      <c r="O3489" s="3" t="s">
        <v>839</v>
      </c>
      <c r="P3489" s="3" t="s">
        <v>46</v>
      </c>
      <c r="Q3489" s="3" t="s">
        <v>59</v>
      </c>
      <c r="R3489" s="3" t="s">
        <v>840</v>
      </c>
      <c r="S3489" s="3">
        <v>147.184</v>
      </c>
      <c r="T3489" s="3">
        <v>2</v>
      </c>
      <c r="U3489" s="3">
        <v>0.2</v>
      </c>
      <c r="V3489" s="3">
        <v>-29.436800000000012</v>
      </c>
    </row>
    <row r="3490" spans="1:22" ht="14.25" customHeight="1" x14ac:dyDescent="0.25">
      <c r="A3490" s="3">
        <v>3489</v>
      </c>
      <c r="B3490" s="3" t="s">
        <v>6681</v>
      </c>
      <c r="C3490" s="4">
        <f>YEAR(Table_1[[#This Row],[Order Date]])</f>
        <v>2012</v>
      </c>
      <c r="D3490" s="9">
        <v>41092</v>
      </c>
      <c r="E3490" s="3">
        <v>41096</v>
      </c>
      <c r="F3490" s="3" t="s">
        <v>50</v>
      </c>
      <c r="G3490" s="3" t="s">
        <v>5127</v>
      </c>
      <c r="H3490" s="3" t="s">
        <v>5128</v>
      </c>
      <c r="I3490" s="3" t="s">
        <v>26</v>
      </c>
      <c r="J3490" s="3" t="s">
        <v>27</v>
      </c>
      <c r="K3490" s="3" t="s">
        <v>6682</v>
      </c>
      <c r="L3490" s="3" t="s">
        <v>211</v>
      </c>
      <c r="M3490" s="3">
        <v>60188</v>
      </c>
      <c r="N3490" s="3" t="s">
        <v>105</v>
      </c>
      <c r="O3490" s="3" t="s">
        <v>1136</v>
      </c>
      <c r="P3490" s="3" t="s">
        <v>32</v>
      </c>
      <c r="Q3490" s="3" t="s">
        <v>36</v>
      </c>
      <c r="R3490" s="3" t="s">
        <v>1137</v>
      </c>
      <c r="S3490" s="3">
        <v>408.42200000000003</v>
      </c>
      <c r="T3490" s="3">
        <v>2</v>
      </c>
      <c r="U3490" s="3">
        <v>0.3</v>
      </c>
      <c r="V3490" s="3">
        <v>-5.8346000000000231</v>
      </c>
    </row>
    <row r="3491" spans="1:22" ht="14.25" customHeight="1" x14ac:dyDescent="0.25">
      <c r="A3491" s="3">
        <v>3490</v>
      </c>
      <c r="B3491" s="3" t="s">
        <v>6681</v>
      </c>
      <c r="C3491" s="4">
        <f>YEAR(Table_1[[#This Row],[Order Date]])</f>
        <v>2012</v>
      </c>
      <c r="D3491" s="9">
        <v>41092</v>
      </c>
      <c r="E3491" s="3">
        <v>41096</v>
      </c>
      <c r="F3491" s="3" t="s">
        <v>50</v>
      </c>
      <c r="G3491" s="3" t="s">
        <v>5127</v>
      </c>
      <c r="H3491" s="3" t="s">
        <v>5128</v>
      </c>
      <c r="I3491" s="3" t="s">
        <v>26</v>
      </c>
      <c r="J3491" s="3" t="s">
        <v>27</v>
      </c>
      <c r="K3491" s="3" t="s">
        <v>6682</v>
      </c>
      <c r="L3491" s="3" t="s">
        <v>211</v>
      </c>
      <c r="M3491" s="3">
        <v>60188</v>
      </c>
      <c r="N3491" s="3" t="s">
        <v>105</v>
      </c>
      <c r="O3491" s="3" t="s">
        <v>4839</v>
      </c>
      <c r="P3491" s="3" t="s">
        <v>32</v>
      </c>
      <c r="Q3491" s="3" t="s">
        <v>36</v>
      </c>
      <c r="R3491" s="3" t="s">
        <v>4840</v>
      </c>
      <c r="S3491" s="3">
        <v>382.11599999999999</v>
      </c>
      <c r="T3491" s="3">
        <v>6</v>
      </c>
      <c r="U3491" s="3">
        <v>0.3</v>
      </c>
      <c r="V3491" s="3">
        <v>-92.799600000000027</v>
      </c>
    </row>
    <row r="3492" spans="1:22" ht="14.25" customHeight="1" x14ac:dyDescent="0.25">
      <c r="A3492" s="3">
        <v>3491</v>
      </c>
      <c r="B3492" s="3" t="s">
        <v>6681</v>
      </c>
      <c r="C3492" s="4">
        <f>YEAR(Table_1[[#This Row],[Order Date]])</f>
        <v>2012</v>
      </c>
      <c r="D3492" s="9">
        <v>41092</v>
      </c>
      <c r="E3492" s="3">
        <v>41096</v>
      </c>
      <c r="F3492" s="3" t="s">
        <v>50</v>
      </c>
      <c r="G3492" s="3" t="s">
        <v>5127</v>
      </c>
      <c r="H3492" s="3" t="s">
        <v>5128</v>
      </c>
      <c r="I3492" s="3" t="s">
        <v>26</v>
      </c>
      <c r="J3492" s="3" t="s">
        <v>27</v>
      </c>
      <c r="K3492" s="3" t="s">
        <v>6682</v>
      </c>
      <c r="L3492" s="3" t="s">
        <v>211</v>
      </c>
      <c r="M3492" s="3">
        <v>60188</v>
      </c>
      <c r="N3492" s="3" t="s">
        <v>105</v>
      </c>
      <c r="O3492" s="3" t="s">
        <v>1765</v>
      </c>
      <c r="P3492" s="3" t="s">
        <v>46</v>
      </c>
      <c r="Q3492" s="3" t="s">
        <v>59</v>
      </c>
      <c r="R3492" s="3" t="s">
        <v>1766</v>
      </c>
      <c r="S3492" s="3">
        <v>68.599999999999994</v>
      </c>
      <c r="T3492" s="3">
        <v>5</v>
      </c>
      <c r="U3492" s="3">
        <v>0.2</v>
      </c>
      <c r="V3492" s="3">
        <v>6.0024999999999977</v>
      </c>
    </row>
    <row r="3493" spans="1:22" ht="14.25" customHeight="1" x14ac:dyDescent="0.25">
      <c r="A3493" s="3">
        <v>3492</v>
      </c>
      <c r="B3493" s="3" t="s">
        <v>6681</v>
      </c>
      <c r="C3493" s="4">
        <f>YEAR(Table_1[[#This Row],[Order Date]])</f>
        <v>2012</v>
      </c>
      <c r="D3493" s="9">
        <v>41092</v>
      </c>
      <c r="E3493" s="3">
        <v>41096</v>
      </c>
      <c r="F3493" s="3" t="s">
        <v>50</v>
      </c>
      <c r="G3493" s="3" t="s">
        <v>5127</v>
      </c>
      <c r="H3493" s="3" t="s">
        <v>5128</v>
      </c>
      <c r="I3493" s="3" t="s">
        <v>26</v>
      </c>
      <c r="J3493" s="3" t="s">
        <v>27</v>
      </c>
      <c r="K3493" s="3" t="s">
        <v>6682</v>
      </c>
      <c r="L3493" s="3" t="s">
        <v>211</v>
      </c>
      <c r="M3493" s="3">
        <v>60188</v>
      </c>
      <c r="N3493" s="3" t="s">
        <v>105</v>
      </c>
      <c r="O3493" s="3" t="s">
        <v>1015</v>
      </c>
      <c r="P3493" s="3" t="s">
        <v>46</v>
      </c>
      <c r="Q3493" s="3" t="s">
        <v>59</v>
      </c>
      <c r="R3493" s="3" t="s">
        <v>1016</v>
      </c>
      <c r="S3493" s="3">
        <v>435.50400000000002</v>
      </c>
      <c r="T3493" s="3">
        <v>3</v>
      </c>
      <c r="U3493" s="3">
        <v>0.2</v>
      </c>
      <c r="V3493" s="3">
        <v>48.994199999999921</v>
      </c>
    </row>
    <row r="3494" spans="1:22" ht="14.25" customHeight="1" x14ac:dyDescent="0.25">
      <c r="A3494" s="3">
        <v>3493</v>
      </c>
      <c r="B3494" s="3" t="s">
        <v>6681</v>
      </c>
      <c r="C3494" s="4">
        <f>YEAR(Table_1[[#This Row],[Order Date]])</f>
        <v>2012</v>
      </c>
      <c r="D3494" s="9">
        <v>41092</v>
      </c>
      <c r="E3494" s="3">
        <v>41096</v>
      </c>
      <c r="F3494" s="3" t="s">
        <v>50</v>
      </c>
      <c r="G3494" s="3" t="s">
        <v>5127</v>
      </c>
      <c r="H3494" s="3" t="s">
        <v>5128</v>
      </c>
      <c r="I3494" s="3" t="s">
        <v>26</v>
      </c>
      <c r="J3494" s="3" t="s">
        <v>27</v>
      </c>
      <c r="K3494" s="3" t="s">
        <v>6682</v>
      </c>
      <c r="L3494" s="3" t="s">
        <v>211</v>
      </c>
      <c r="M3494" s="3">
        <v>60188</v>
      </c>
      <c r="N3494" s="3" t="s">
        <v>105</v>
      </c>
      <c r="O3494" s="3" t="s">
        <v>697</v>
      </c>
      <c r="P3494" s="3" t="s">
        <v>46</v>
      </c>
      <c r="Q3494" s="3" t="s">
        <v>90</v>
      </c>
      <c r="R3494" s="3" t="s">
        <v>698</v>
      </c>
      <c r="S3494" s="3">
        <v>11.168000000000001</v>
      </c>
      <c r="T3494" s="3">
        <v>2</v>
      </c>
      <c r="U3494" s="3">
        <v>0.2</v>
      </c>
      <c r="V3494" s="3">
        <v>3.7692000000000001</v>
      </c>
    </row>
    <row r="3495" spans="1:22" ht="14.25" customHeight="1" x14ac:dyDescent="0.25">
      <c r="A3495" s="3">
        <v>3494</v>
      </c>
      <c r="B3495" s="3" t="s">
        <v>6683</v>
      </c>
      <c r="C3495" s="4">
        <f>YEAR(Table_1[[#This Row],[Order Date]])</f>
        <v>2014</v>
      </c>
      <c r="D3495" s="9">
        <v>41907</v>
      </c>
      <c r="E3495" s="3">
        <v>41911</v>
      </c>
      <c r="F3495" s="3" t="s">
        <v>50</v>
      </c>
      <c r="G3495" s="3" t="s">
        <v>1805</v>
      </c>
      <c r="H3495" s="3" t="s">
        <v>1806</v>
      </c>
      <c r="I3495" s="3" t="s">
        <v>41</v>
      </c>
      <c r="J3495" s="3" t="s">
        <v>27</v>
      </c>
      <c r="K3495" s="3" t="s">
        <v>6684</v>
      </c>
      <c r="L3495" s="3" t="s">
        <v>229</v>
      </c>
      <c r="M3495" s="3">
        <v>56301</v>
      </c>
      <c r="N3495" s="3" t="s">
        <v>105</v>
      </c>
      <c r="O3495" s="3" t="s">
        <v>6685</v>
      </c>
      <c r="P3495" s="3" t="s">
        <v>71</v>
      </c>
      <c r="Q3495" s="3" t="s">
        <v>161</v>
      </c>
      <c r="R3495" s="3" t="s">
        <v>6686</v>
      </c>
      <c r="S3495" s="3">
        <v>72</v>
      </c>
      <c r="T3495" s="3">
        <v>4</v>
      </c>
      <c r="U3495" s="3">
        <v>0</v>
      </c>
      <c r="V3495" s="3">
        <v>12.959999999999994</v>
      </c>
    </row>
    <row r="3496" spans="1:22" ht="14.25" customHeight="1" x14ac:dyDescent="0.25">
      <c r="A3496" s="3">
        <v>3495</v>
      </c>
      <c r="B3496" s="3" t="s">
        <v>6683</v>
      </c>
      <c r="C3496" s="4">
        <f>YEAR(Table_1[[#This Row],[Order Date]])</f>
        <v>2014</v>
      </c>
      <c r="D3496" s="9">
        <v>41907</v>
      </c>
      <c r="E3496" s="3">
        <v>41911</v>
      </c>
      <c r="F3496" s="3" t="s">
        <v>50</v>
      </c>
      <c r="G3496" s="3" t="s">
        <v>1805</v>
      </c>
      <c r="H3496" s="3" t="s">
        <v>1806</v>
      </c>
      <c r="I3496" s="3" t="s">
        <v>41</v>
      </c>
      <c r="J3496" s="3" t="s">
        <v>27</v>
      </c>
      <c r="K3496" s="3" t="s">
        <v>6684</v>
      </c>
      <c r="L3496" s="3" t="s">
        <v>229</v>
      </c>
      <c r="M3496" s="3">
        <v>56301</v>
      </c>
      <c r="N3496" s="3" t="s">
        <v>105</v>
      </c>
      <c r="O3496" s="3" t="s">
        <v>6687</v>
      </c>
      <c r="P3496" s="3" t="s">
        <v>71</v>
      </c>
      <c r="Q3496" s="3" t="s">
        <v>161</v>
      </c>
      <c r="R3496" s="3" t="s">
        <v>6688</v>
      </c>
      <c r="S3496" s="3">
        <v>655.90000000000009</v>
      </c>
      <c r="T3496" s="3">
        <v>5</v>
      </c>
      <c r="U3496" s="3">
        <v>0</v>
      </c>
      <c r="V3496" s="3">
        <v>275.47800000000001</v>
      </c>
    </row>
    <row r="3497" spans="1:22" ht="14.25" customHeight="1" x14ac:dyDescent="0.25">
      <c r="A3497" s="3">
        <v>3496</v>
      </c>
      <c r="B3497" s="3" t="s">
        <v>6683</v>
      </c>
      <c r="C3497" s="4">
        <f>YEAR(Table_1[[#This Row],[Order Date]])</f>
        <v>2014</v>
      </c>
      <c r="D3497" s="9">
        <v>41907</v>
      </c>
      <c r="E3497" s="3">
        <v>41911</v>
      </c>
      <c r="F3497" s="3" t="s">
        <v>50</v>
      </c>
      <c r="G3497" s="3" t="s">
        <v>1805</v>
      </c>
      <c r="H3497" s="3" t="s">
        <v>1806</v>
      </c>
      <c r="I3497" s="3" t="s">
        <v>41</v>
      </c>
      <c r="J3497" s="3" t="s">
        <v>27</v>
      </c>
      <c r="K3497" s="3" t="s">
        <v>6684</v>
      </c>
      <c r="L3497" s="3" t="s">
        <v>229</v>
      </c>
      <c r="M3497" s="3">
        <v>56301</v>
      </c>
      <c r="N3497" s="3" t="s">
        <v>105</v>
      </c>
      <c r="O3497" s="3" t="s">
        <v>2580</v>
      </c>
      <c r="P3497" s="3" t="s">
        <v>32</v>
      </c>
      <c r="Q3497" s="3" t="s">
        <v>36</v>
      </c>
      <c r="R3497" s="3" t="s">
        <v>2581</v>
      </c>
      <c r="S3497" s="3">
        <v>603.91999999999996</v>
      </c>
      <c r="T3497" s="3">
        <v>4</v>
      </c>
      <c r="U3497" s="3">
        <v>0</v>
      </c>
      <c r="V3497" s="3">
        <v>181.17599999999993</v>
      </c>
    </row>
    <row r="3498" spans="1:22" ht="14.25" customHeight="1" x14ac:dyDescent="0.25">
      <c r="A3498" s="3">
        <v>3497</v>
      </c>
      <c r="B3498" s="3" t="s">
        <v>6689</v>
      </c>
      <c r="C3498" s="4">
        <f>YEAR(Table_1[[#This Row],[Order Date]])</f>
        <v>2013</v>
      </c>
      <c r="D3498" s="9">
        <v>41495</v>
      </c>
      <c r="E3498" s="3">
        <v>41502</v>
      </c>
      <c r="F3498" s="3" t="s">
        <v>50</v>
      </c>
      <c r="G3498" s="3" t="s">
        <v>3378</v>
      </c>
      <c r="H3498" s="3" t="s">
        <v>3379</v>
      </c>
      <c r="I3498" s="3" t="s">
        <v>102</v>
      </c>
      <c r="J3498" s="3" t="s">
        <v>27</v>
      </c>
      <c r="K3498" s="3" t="s">
        <v>42</v>
      </c>
      <c r="L3498" s="3" t="s">
        <v>43</v>
      </c>
      <c r="M3498" s="3">
        <v>90036</v>
      </c>
      <c r="N3498" s="3" t="s">
        <v>44</v>
      </c>
      <c r="O3498" s="3" t="s">
        <v>3326</v>
      </c>
      <c r="P3498" s="3" t="s">
        <v>32</v>
      </c>
      <c r="Q3498" s="3" t="s">
        <v>56</v>
      </c>
      <c r="R3498" s="3" t="s">
        <v>3327</v>
      </c>
      <c r="S3498" s="3">
        <v>513.024</v>
      </c>
      <c r="T3498" s="3">
        <v>2</v>
      </c>
      <c r="U3498" s="3">
        <v>0.2</v>
      </c>
      <c r="V3498" s="3">
        <v>12.82559999999998</v>
      </c>
    </row>
    <row r="3499" spans="1:22" ht="14.25" customHeight="1" x14ac:dyDescent="0.25">
      <c r="A3499" s="3">
        <v>3498</v>
      </c>
      <c r="B3499" s="3" t="s">
        <v>6689</v>
      </c>
      <c r="C3499" s="4">
        <f>YEAR(Table_1[[#This Row],[Order Date]])</f>
        <v>2013</v>
      </c>
      <c r="D3499" s="9">
        <v>41495</v>
      </c>
      <c r="E3499" s="3">
        <v>41502</v>
      </c>
      <c r="F3499" s="3" t="s">
        <v>50</v>
      </c>
      <c r="G3499" s="3" t="s">
        <v>3378</v>
      </c>
      <c r="H3499" s="3" t="s">
        <v>3379</v>
      </c>
      <c r="I3499" s="3" t="s">
        <v>102</v>
      </c>
      <c r="J3499" s="3" t="s">
        <v>27</v>
      </c>
      <c r="K3499" s="3" t="s">
        <v>42</v>
      </c>
      <c r="L3499" s="3" t="s">
        <v>43</v>
      </c>
      <c r="M3499" s="3">
        <v>90036</v>
      </c>
      <c r="N3499" s="3" t="s">
        <v>44</v>
      </c>
      <c r="O3499" s="3" t="s">
        <v>2819</v>
      </c>
      <c r="P3499" s="3" t="s">
        <v>46</v>
      </c>
      <c r="Q3499" s="3" t="s">
        <v>78</v>
      </c>
      <c r="R3499" s="3" t="s">
        <v>2820</v>
      </c>
      <c r="S3499" s="3">
        <v>487.91999999999996</v>
      </c>
      <c r="T3499" s="3">
        <v>6</v>
      </c>
      <c r="U3499" s="3">
        <v>0</v>
      </c>
      <c r="V3499" s="3">
        <v>136.61759999999998</v>
      </c>
    </row>
    <row r="3500" spans="1:22" ht="14.25" customHeight="1" x14ac:dyDescent="0.25">
      <c r="A3500" s="3">
        <v>3499</v>
      </c>
      <c r="B3500" s="3" t="s">
        <v>6689</v>
      </c>
      <c r="C3500" s="4">
        <f>YEAR(Table_1[[#This Row],[Order Date]])</f>
        <v>2013</v>
      </c>
      <c r="D3500" s="9">
        <v>41495</v>
      </c>
      <c r="E3500" s="3">
        <v>41502</v>
      </c>
      <c r="F3500" s="3" t="s">
        <v>50</v>
      </c>
      <c r="G3500" s="3" t="s">
        <v>3378</v>
      </c>
      <c r="H3500" s="3" t="s">
        <v>3379</v>
      </c>
      <c r="I3500" s="3" t="s">
        <v>102</v>
      </c>
      <c r="J3500" s="3" t="s">
        <v>27</v>
      </c>
      <c r="K3500" s="3" t="s">
        <v>42</v>
      </c>
      <c r="L3500" s="3" t="s">
        <v>43</v>
      </c>
      <c r="M3500" s="3">
        <v>90036</v>
      </c>
      <c r="N3500" s="3" t="s">
        <v>44</v>
      </c>
      <c r="O3500" s="3" t="s">
        <v>1253</v>
      </c>
      <c r="P3500" s="3" t="s">
        <v>46</v>
      </c>
      <c r="Q3500" s="3" t="s">
        <v>75</v>
      </c>
      <c r="R3500" s="3" t="s">
        <v>1254</v>
      </c>
      <c r="S3500" s="3">
        <v>15.24</v>
      </c>
      <c r="T3500" s="3">
        <v>5</v>
      </c>
      <c r="U3500" s="3">
        <v>0.2</v>
      </c>
      <c r="V3500" s="3">
        <v>5.3339999999999996</v>
      </c>
    </row>
    <row r="3501" spans="1:22" ht="14.25" customHeight="1" x14ac:dyDescent="0.25">
      <c r="A3501" s="3">
        <v>3500</v>
      </c>
      <c r="B3501" s="3" t="s">
        <v>6690</v>
      </c>
      <c r="C3501" s="4">
        <f>YEAR(Table_1[[#This Row],[Order Date]])</f>
        <v>2013</v>
      </c>
      <c r="D3501" s="9">
        <v>41547</v>
      </c>
      <c r="E3501" s="3">
        <v>41551</v>
      </c>
      <c r="F3501" s="3" t="s">
        <v>50</v>
      </c>
      <c r="G3501" s="3" t="s">
        <v>2484</v>
      </c>
      <c r="H3501" s="3" t="s">
        <v>2485</v>
      </c>
      <c r="I3501" s="3" t="s">
        <v>26</v>
      </c>
      <c r="J3501" s="3" t="s">
        <v>27</v>
      </c>
      <c r="K3501" s="3" t="s">
        <v>3909</v>
      </c>
      <c r="L3501" s="3" t="s">
        <v>358</v>
      </c>
      <c r="M3501" s="3">
        <v>36608</v>
      </c>
      <c r="N3501" s="3" t="s">
        <v>30</v>
      </c>
      <c r="O3501" s="3" t="s">
        <v>6427</v>
      </c>
      <c r="P3501" s="3" t="s">
        <v>71</v>
      </c>
      <c r="Q3501" s="3" t="s">
        <v>161</v>
      </c>
      <c r="R3501" s="3" t="s">
        <v>6428</v>
      </c>
      <c r="S3501" s="3">
        <v>209.96999999999997</v>
      </c>
      <c r="T3501" s="3">
        <v>3</v>
      </c>
      <c r="U3501" s="3">
        <v>0</v>
      </c>
      <c r="V3501" s="3">
        <v>71.389799999999994</v>
      </c>
    </row>
    <row r="3502" spans="1:22" ht="14.25" customHeight="1" x14ac:dyDescent="0.25">
      <c r="A3502" s="3">
        <v>3501</v>
      </c>
      <c r="B3502" s="3" t="s">
        <v>6690</v>
      </c>
      <c r="C3502" s="4">
        <f>YEAR(Table_1[[#This Row],[Order Date]])</f>
        <v>2013</v>
      </c>
      <c r="D3502" s="9">
        <v>41547</v>
      </c>
      <c r="E3502" s="3">
        <v>41551</v>
      </c>
      <c r="F3502" s="3" t="s">
        <v>50</v>
      </c>
      <c r="G3502" s="3" t="s">
        <v>2484</v>
      </c>
      <c r="H3502" s="3" t="s">
        <v>2485</v>
      </c>
      <c r="I3502" s="3" t="s">
        <v>26</v>
      </c>
      <c r="J3502" s="3" t="s">
        <v>27</v>
      </c>
      <c r="K3502" s="3" t="s">
        <v>3909</v>
      </c>
      <c r="L3502" s="3" t="s">
        <v>358</v>
      </c>
      <c r="M3502" s="3">
        <v>36608</v>
      </c>
      <c r="N3502" s="3" t="s">
        <v>30</v>
      </c>
      <c r="O3502" s="3" t="s">
        <v>2100</v>
      </c>
      <c r="P3502" s="3" t="s">
        <v>46</v>
      </c>
      <c r="Q3502" s="3" t="s">
        <v>75</v>
      </c>
      <c r="R3502" s="3" t="s">
        <v>2101</v>
      </c>
      <c r="S3502" s="3">
        <v>62.94</v>
      </c>
      <c r="T3502" s="3">
        <v>3</v>
      </c>
      <c r="U3502" s="3">
        <v>0</v>
      </c>
      <c r="V3502" s="3">
        <v>30.211199999999998</v>
      </c>
    </row>
    <row r="3503" spans="1:22" ht="14.25" customHeight="1" x14ac:dyDescent="0.25">
      <c r="A3503" s="3">
        <v>3502</v>
      </c>
      <c r="B3503" s="3" t="s">
        <v>6690</v>
      </c>
      <c r="C3503" s="4">
        <f>YEAR(Table_1[[#This Row],[Order Date]])</f>
        <v>2013</v>
      </c>
      <c r="D3503" s="9">
        <v>41547</v>
      </c>
      <c r="E3503" s="3">
        <v>41551</v>
      </c>
      <c r="F3503" s="3" t="s">
        <v>50</v>
      </c>
      <c r="G3503" s="3" t="s">
        <v>2484</v>
      </c>
      <c r="H3503" s="3" t="s">
        <v>2485</v>
      </c>
      <c r="I3503" s="3" t="s">
        <v>26</v>
      </c>
      <c r="J3503" s="3" t="s">
        <v>27</v>
      </c>
      <c r="K3503" s="3" t="s">
        <v>3909</v>
      </c>
      <c r="L3503" s="3" t="s">
        <v>358</v>
      </c>
      <c r="M3503" s="3">
        <v>36608</v>
      </c>
      <c r="N3503" s="3" t="s">
        <v>30</v>
      </c>
      <c r="O3503" s="3" t="s">
        <v>571</v>
      </c>
      <c r="P3503" s="3" t="s">
        <v>46</v>
      </c>
      <c r="Q3503" s="3" t="s">
        <v>68</v>
      </c>
      <c r="R3503" s="3" t="s">
        <v>572</v>
      </c>
      <c r="S3503" s="3">
        <v>25.919999999999998</v>
      </c>
      <c r="T3503" s="3">
        <v>9</v>
      </c>
      <c r="U3503" s="3">
        <v>0</v>
      </c>
      <c r="V3503" s="3">
        <v>7.7759999999999989</v>
      </c>
    </row>
    <row r="3504" spans="1:22" ht="14.25" customHeight="1" x14ac:dyDescent="0.25">
      <c r="A3504" s="3">
        <v>3503</v>
      </c>
      <c r="B3504" s="3" t="s">
        <v>6691</v>
      </c>
      <c r="C3504" s="4">
        <f>YEAR(Table_1[[#This Row],[Order Date]])</f>
        <v>2014</v>
      </c>
      <c r="D3504" s="9">
        <v>41740</v>
      </c>
      <c r="E3504" s="3">
        <v>41740</v>
      </c>
      <c r="F3504" s="3" t="s">
        <v>1290</v>
      </c>
      <c r="G3504" s="3" t="s">
        <v>6692</v>
      </c>
      <c r="H3504" s="3" t="s">
        <v>6693</v>
      </c>
      <c r="I3504" s="3" t="s">
        <v>26</v>
      </c>
      <c r="J3504" s="3" t="s">
        <v>27</v>
      </c>
      <c r="K3504" s="3" t="s">
        <v>1237</v>
      </c>
      <c r="L3504" s="3" t="s">
        <v>104</v>
      </c>
      <c r="M3504" s="3">
        <v>78745</v>
      </c>
      <c r="N3504" s="3" t="s">
        <v>105</v>
      </c>
      <c r="O3504" s="3" t="s">
        <v>1981</v>
      </c>
      <c r="P3504" s="3" t="s">
        <v>46</v>
      </c>
      <c r="Q3504" s="3" t="s">
        <v>90</v>
      </c>
      <c r="R3504" s="3" t="s">
        <v>1982</v>
      </c>
      <c r="S3504" s="3">
        <v>10.368000000000002</v>
      </c>
      <c r="T3504" s="3">
        <v>2</v>
      </c>
      <c r="U3504" s="3">
        <v>0.2</v>
      </c>
      <c r="V3504" s="3">
        <v>3.6288</v>
      </c>
    </row>
    <row r="3505" spans="1:22" ht="14.25" customHeight="1" x14ac:dyDescent="0.25">
      <c r="A3505" s="3">
        <v>3504</v>
      </c>
      <c r="B3505" s="3" t="s">
        <v>6691</v>
      </c>
      <c r="C3505" s="4">
        <f>YEAR(Table_1[[#This Row],[Order Date]])</f>
        <v>2014</v>
      </c>
      <c r="D3505" s="9">
        <v>41740</v>
      </c>
      <c r="E3505" s="3">
        <v>41740</v>
      </c>
      <c r="F3505" s="3" t="s">
        <v>1290</v>
      </c>
      <c r="G3505" s="3" t="s">
        <v>6692</v>
      </c>
      <c r="H3505" s="3" t="s">
        <v>6693</v>
      </c>
      <c r="I3505" s="3" t="s">
        <v>26</v>
      </c>
      <c r="J3505" s="3" t="s">
        <v>27</v>
      </c>
      <c r="K3505" s="3" t="s">
        <v>1237</v>
      </c>
      <c r="L3505" s="3" t="s">
        <v>104</v>
      </c>
      <c r="M3505" s="3">
        <v>78745</v>
      </c>
      <c r="N3505" s="3" t="s">
        <v>105</v>
      </c>
      <c r="O3505" s="3" t="s">
        <v>2665</v>
      </c>
      <c r="P3505" s="3" t="s">
        <v>71</v>
      </c>
      <c r="Q3505" s="3" t="s">
        <v>161</v>
      </c>
      <c r="R3505" s="3" t="s">
        <v>2666</v>
      </c>
      <c r="S3505" s="3">
        <v>95.736000000000004</v>
      </c>
      <c r="T3505" s="3">
        <v>3</v>
      </c>
      <c r="U3505" s="3">
        <v>0.2</v>
      </c>
      <c r="V3505" s="3">
        <v>20.343900000000001</v>
      </c>
    </row>
    <row r="3506" spans="1:22" ht="14.25" customHeight="1" x14ac:dyDescent="0.25">
      <c r="A3506" s="3">
        <v>3505</v>
      </c>
      <c r="B3506" s="3" t="s">
        <v>6694</v>
      </c>
      <c r="C3506" s="4">
        <f>YEAR(Table_1[[#This Row],[Order Date]])</f>
        <v>2013</v>
      </c>
      <c r="D3506" s="9">
        <v>41627</v>
      </c>
      <c r="E3506" s="3">
        <v>41629</v>
      </c>
      <c r="F3506" s="3" t="s">
        <v>23</v>
      </c>
      <c r="G3506" s="3" t="s">
        <v>3787</v>
      </c>
      <c r="H3506" s="3" t="s">
        <v>3788</v>
      </c>
      <c r="I3506" s="3" t="s">
        <v>102</v>
      </c>
      <c r="J3506" s="3" t="s">
        <v>27</v>
      </c>
      <c r="K3506" s="3" t="s">
        <v>266</v>
      </c>
      <c r="L3506" s="3" t="s">
        <v>267</v>
      </c>
      <c r="M3506" s="3">
        <v>10009</v>
      </c>
      <c r="N3506" s="3" t="s">
        <v>148</v>
      </c>
      <c r="O3506" s="3" t="s">
        <v>3510</v>
      </c>
      <c r="P3506" s="3" t="s">
        <v>46</v>
      </c>
      <c r="Q3506" s="3" t="s">
        <v>59</v>
      </c>
      <c r="R3506" s="3" t="s">
        <v>3511</v>
      </c>
      <c r="S3506" s="3">
        <v>900.08</v>
      </c>
      <c r="T3506" s="3">
        <v>4</v>
      </c>
      <c r="U3506" s="3">
        <v>0</v>
      </c>
      <c r="V3506" s="3">
        <v>117.0104</v>
      </c>
    </row>
    <row r="3507" spans="1:22" ht="14.25" customHeight="1" x14ac:dyDescent="0.25">
      <c r="A3507" s="3">
        <v>3506</v>
      </c>
      <c r="B3507" s="3" t="s">
        <v>6695</v>
      </c>
      <c r="C3507" s="4">
        <f>YEAR(Table_1[[#This Row],[Order Date]])</f>
        <v>2011</v>
      </c>
      <c r="D3507" s="9">
        <v>40714</v>
      </c>
      <c r="E3507" s="3">
        <v>40718</v>
      </c>
      <c r="F3507" s="3" t="s">
        <v>50</v>
      </c>
      <c r="G3507" s="3" t="s">
        <v>6696</v>
      </c>
      <c r="H3507" s="3" t="s">
        <v>6697</v>
      </c>
      <c r="I3507" s="3" t="s">
        <v>26</v>
      </c>
      <c r="J3507" s="3" t="s">
        <v>27</v>
      </c>
      <c r="K3507" s="3" t="s">
        <v>4346</v>
      </c>
      <c r="L3507" s="3" t="s">
        <v>104</v>
      </c>
      <c r="M3507" s="3">
        <v>75023</v>
      </c>
      <c r="N3507" s="3" t="s">
        <v>105</v>
      </c>
      <c r="O3507" s="3" t="s">
        <v>5648</v>
      </c>
      <c r="P3507" s="3" t="s">
        <v>71</v>
      </c>
      <c r="Q3507" s="3" t="s">
        <v>72</v>
      </c>
      <c r="R3507" s="3" t="s">
        <v>5649</v>
      </c>
      <c r="S3507" s="3">
        <v>201.584</v>
      </c>
      <c r="T3507" s="3">
        <v>2</v>
      </c>
      <c r="U3507" s="3">
        <v>0.2</v>
      </c>
      <c r="V3507" s="3">
        <v>20.158400000000015</v>
      </c>
    </row>
    <row r="3508" spans="1:22" ht="14.25" customHeight="1" x14ac:dyDescent="0.25">
      <c r="A3508" s="3">
        <v>3507</v>
      </c>
      <c r="B3508" s="3" t="s">
        <v>6695</v>
      </c>
      <c r="C3508" s="4">
        <f>YEAR(Table_1[[#This Row],[Order Date]])</f>
        <v>2011</v>
      </c>
      <c r="D3508" s="9">
        <v>40714</v>
      </c>
      <c r="E3508" s="3">
        <v>40718</v>
      </c>
      <c r="F3508" s="3" t="s">
        <v>50</v>
      </c>
      <c r="G3508" s="3" t="s">
        <v>6696</v>
      </c>
      <c r="H3508" s="3" t="s">
        <v>6697</v>
      </c>
      <c r="I3508" s="3" t="s">
        <v>26</v>
      </c>
      <c r="J3508" s="3" t="s">
        <v>27</v>
      </c>
      <c r="K3508" s="3" t="s">
        <v>4346</v>
      </c>
      <c r="L3508" s="3" t="s">
        <v>104</v>
      </c>
      <c r="M3508" s="3">
        <v>75023</v>
      </c>
      <c r="N3508" s="3" t="s">
        <v>105</v>
      </c>
      <c r="O3508" s="3" t="s">
        <v>108</v>
      </c>
      <c r="P3508" s="3" t="s">
        <v>46</v>
      </c>
      <c r="Q3508" s="3" t="s">
        <v>75</v>
      </c>
      <c r="R3508" s="3" t="s">
        <v>109</v>
      </c>
      <c r="S3508" s="3">
        <v>3.3919999999999995</v>
      </c>
      <c r="T3508" s="3">
        <v>4</v>
      </c>
      <c r="U3508" s="3">
        <v>0.8</v>
      </c>
      <c r="V3508" s="3">
        <v>-5.088000000000001</v>
      </c>
    </row>
    <row r="3509" spans="1:22" ht="14.25" customHeight="1" x14ac:dyDescent="0.25">
      <c r="A3509" s="3">
        <v>3508</v>
      </c>
      <c r="B3509" s="3" t="s">
        <v>6695</v>
      </c>
      <c r="C3509" s="4">
        <f>YEAR(Table_1[[#This Row],[Order Date]])</f>
        <v>2011</v>
      </c>
      <c r="D3509" s="9">
        <v>40714</v>
      </c>
      <c r="E3509" s="3">
        <v>40718</v>
      </c>
      <c r="F3509" s="3" t="s">
        <v>50</v>
      </c>
      <c r="G3509" s="3" t="s">
        <v>6696</v>
      </c>
      <c r="H3509" s="3" t="s">
        <v>6697</v>
      </c>
      <c r="I3509" s="3" t="s">
        <v>26</v>
      </c>
      <c r="J3509" s="3" t="s">
        <v>27</v>
      </c>
      <c r="K3509" s="3" t="s">
        <v>4346</v>
      </c>
      <c r="L3509" s="3" t="s">
        <v>104</v>
      </c>
      <c r="M3509" s="3">
        <v>75023</v>
      </c>
      <c r="N3509" s="3" t="s">
        <v>105</v>
      </c>
      <c r="O3509" s="3" t="s">
        <v>6698</v>
      </c>
      <c r="P3509" s="3" t="s">
        <v>32</v>
      </c>
      <c r="Q3509" s="3" t="s">
        <v>33</v>
      </c>
      <c r="R3509" s="3" t="s">
        <v>6699</v>
      </c>
      <c r="S3509" s="3">
        <v>193.06559999999999</v>
      </c>
      <c r="T3509" s="3">
        <v>4</v>
      </c>
      <c r="U3509" s="3">
        <v>0.32</v>
      </c>
      <c r="V3509" s="3">
        <v>-19.874399999999994</v>
      </c>
    </row>
    <row r="3510" spans="1:22" ht="14.25" customHeight="1" x14ac:dyDescent="0.25">
      <c r="A3510" s="3">
        <v>3509</v>
      </c>
      <c r="B3510" s="3" t="s">
        <v>6695</v>
      </c>
      <c r="C3510" s="4">
        <f>YEAR(Table_1[[#This Row],[Order Date]])</f>
        <v>2011</v>
      </c>
      <c r="D3510" s="9">
        <v>40714</v>
      </c>
      <c r="E3510" s="3">
        <v>40718</v>
      </c>
      <c r="F3510" s="3" t="s">
        <v>50</v>
      </c>
      <c r="G3510" s="3" t="s">
        <v>6696</v>
      </c>
      <c r="H3510" s="3" t="s">
        <v>6697</v>
      </c>
      <c r="I3510" s="3" t="s">
        <v>26</v>
      </c>
      <c r="J3510" s="3" t="s">
        <v>27</v>
      </c>
      <c r="K3510" s="3" t="s">
        <v>4346</v>
      </c>
      <c r="L3510" s="3" t="s">
        <v>104</v>
      </c>
      <c r="M3510" s="3">
        <v>75023</v>
      </c>
      <c r="N3510" s="3" t="s">
        <v>105</v>
      </c>
      <c r="O3510" s="3" t="s">
        <v>3051</v>
      </c>
      <c r="P3510" s="3" t="s">
        <v>46</v>
      </c>
      <c r="Q3510" s="3" t="s">
        <v>90</v>
      </c>
      <c r="R3510" s="3" t="s">
        <v>3052</v>
      </c>
      <c r="S3510" s="3">
        <v>15.552000000000003</v>
      </c>
      <c r="T3510" s="3">
        <v>3</v>
      </c>
      <c r="U3510" s="3">
        <v>0.2</v>
      </c>
      <c r="V3510" s="3">
        <v>5.4432</v>
      </c>
    </row>
    <row r="3511" spans="1:22" ht="14.25" customHeight="1" x14ac:dyDescent="0.25">
      <c r="A3511" s="3">
        <v>3510</v>
      </c>
      <c r="B3511" s="3" t="s">
        <v>6695</v>
      </c>
      <c r="C3511" s="4">
        <f>YEAR(Table_1[[#This Row],[Order Date]])</f>
        <v>2011</v>
      </c>
      <c r="D3511" s="9">
        <v>40714</v>
      </c>
      <c r="E3511" s="3">
        <v>40718</v>
      </c>
      <c r="F3511" s="3" t="s">
        <v>50</v>
      </c>
      <c r="G3511" s="3" t="s">
        <v>6696</v>
      </c>
      <c r="H3511" s="3" t="s">
        <v>6697</v>
      </c>
      <c r="I3511" s="3" t="s">
        <v>26</v>
      </c>
      <c r="J3511" s="3" t="s">
        <v>27</v>
      </c>
      <c r="K3511" s="3" t="s">
        <v>4346</v>
      </c>
      <c r="L3511" s="3" t="s">
        <v>104</v>
      </c>
      <c r="M3511" s="3">
        <v>75023</v>
      </c>
      <c r="N3511" s="3" t="s">
        <v>105</v>
      </c>
      <c r="O3511" s="3" t="s">
        <v>283</v>
      </c>
      <c r="P3511" s="3" t="s">
        <v>46</v>
      </c>
      <c r="Q3511" s="3" t="s">
        <v>90</v>
      </c>
      <c r="R3511" s="3" t="s">
        <v>284</v>
      </c>
      <c r="S3511" s="3">
        <v>11.648000000000001</v>
      </c>
      <c r="T3511" s="3">
        <v>2</v>
      </c>
      <c r="U3511" s="3">
        <v>0.2</v>
      </c>
      <c r="V3511" s="3">
        <v>4.0768000000000004</v>
      </c>
    </row>
    <row r="3512" spans="1:22" ht="14.25" customHeight="1" x14ac:dyDescent="0.25">
      <c r="A3512" s="3">
        <v>3511</v>
      </c>
      <c r="B3512" s="3" t="s">
        <v>6695</v>
      </c>
      <c r="C3512" s="4">
        <f>YEAR(Table_1[[#This Row],[Order Date]])</f>
        <v>2011</v>
      </c>
      <c r="D3512" s="9">
        <v>40714</v>
      </c>
      <c r="E3512" s="3">
        <v>40718</v>
      </c>
      <c r="F3512" s="3" t="s">
        <v>50</v>
      </c>
      <c r="G3512" s="3" t="s">
        <v>6696</v>
      </c>
      <c r="H3512" s="3" t="s">
        <v>6697</v>
      </c>
      <c r="I3512" s="3" t="s">
        <v>26</v>
      </c>
      <c r="J3512" s="3" t="s">
        <v>27</v>
      </c>
      <c r="K3512" s="3" t="s">
        <v>4346</v>
      </c>
      <c r="L3512" s="3" t="s">
        <v>104</v>
      </c>
      <c r="M3512" s="3">
        <v>75023</v>
      </c>
      <c r="N3512" s="3" t="s">
        <v>105</v>
      </c>
      <c r="O3512" s="3" t="s">
        <v>6329</v>
      </c>
      <c r="P3512" s="3" t="s">
        <v>71</v>
      </c>
      <c r="Q3512" s="3" t="s">
        <v>682</v>
      </c>
      <c r="R3512" s="3" t="s">
        <v>6330</v>
      </c>
      <c r="S3512" s="3">
        <v>418.8</v>
      </c>
      <c r="T3512" s="3">
        <v>2</v>
      </c>
      <c r="U3512" s="3">
        <v>0.4</v>
      </c>
      <c r="V3512" s="3">
        <v>-97.71999999999997</v>
      </c>
    </row>
    <row r="3513" spans="1:22" ht="14.25" customHeight="1" x14ac:dyDescent="0.25">
      <c r="A3513" s="3">
        <v>3512</v>
      </c>
      <c r="B3513" s="3" t="s">
        <v>6695</v>
      </c>
      <c r="C3513" s="4">
        <f>YEAR(Table_1[[#This Row],[Order Date]])</f>
        <v>2011</v>
      </c>
      <c r="D3513" s="9">
        <v>40714</v>
      </c>
      <c r="E3513" s="3">
        <v>40718</v>
      </c>
      <c r="F3513" s="3" t="s">
        <v>50</v>
      </c>
      <c r="G3513" s="3" t="s">
        <v>6696</v>
      </c>
      <c r="H3513" s="3" t="s">
        <v>6697</v>
      </c>
      <c r="I3513" s="3" t="s">
        <v>26</v>
      </c>
      <c r="J3513" s="3" t="s">
        <v>27</v>
      </c>
      <c r="K3513" s="3" t="s">
        <v>4346</v>
      </c>
      <c r="L3513" s="3" t="s">
        <v>104</v>
      </c>
      <c r="M3513" s="3">
        <v>75023</v>
      </c>
      <c r="N3513" s="3" t="s">
        <v>105</v>
      </c>
      <c r="O3513" s="3" t="s">
        <v>340</v>
      </c>
      <c r="P3513" s="3" t="s">
        <v>46</v>
      </c>
      <c r="Q3513" s="3" t="s">
        <v>59</v>
      </c>
      <c r="R3513" s="3" t="s">
        <v>341</v>
      </c>
      <c r="S3513" s="3">
        <v>509.48800000000006</v>
      </c>
      <c r="T3513" s="3">
        <v>7</v>
      </c>
      <c r="U3513" s="3">
        <v>0.2</v>
      </c>
      <c r="V3513" s="3">
        <v>-127.37200000000001</v>
      </c>
    </row>
    <row r="3514" spans="1:22" ht="14.25" customHeight="1" x14ac:dyDescent="0.25">
      <c r="A3514" s="3">
        <v>3513</v>
      </c>
      <c r="B3514" s="3" t="s">
        <v>6700</v>
      </c>
      <c r="C3514" s="4">
        <f>YEAR(Table_1[[#This Row],[Order Date]])</f>
        <v>2014</v>
      </c>
      <c r="D3514" s="9">
        <v>41887</v>
      </c>
      <c r="E3514" s="3">
        <v>41889</v>
      </c>
      <c r="F3514" s="3" t="s">
        <v>188</v>
      </c>
      <c r="G3514" s="3" t="s">
        <v>2507</v>
      </c>
      <c r="H3514" s="3" t="s">
        <v>2508</v>
      </c>
      <c r="I3514" s="3" t="s">
        <v>41</v>
      </c>
      <c r="J3514" s="3" t="s">
        <v>27</v>
      </c>
      <c r="K3514" s="3" t="s">
        <v>303</v>
      </c>
      <c r="L3514" s="3" t="s">
        <v>211</v>
      </c>
      <c r="M3514" s="3">
        <v>60653</v>
      </c>
      <c r="N3514" s="3" t="s">
        <v>105</v>
      </c>
      <c r="O3514" s="3" t="s">
        <v>6701</v>
      </c>
      <c r="P3514" s="3" t="s">
        <v>32</v>
      </c>
      <c r="Q3514" s="3" t="s">
        <v>33</v>
      </c>
      <c r="R3514" s="3" t="s">
        <v>6702</v>
      </c>
      <c r="S3514" s="3">
        <v>825.17399999999998</v>
      </c>
      <c r="T3514" s="3">
        <v>9</v>
      </c>
      <c r="U3514" s="3">
        <v>0.3</v>
      </c>
      <c r="V3514" s="3">
        <v>-117.88199999999998</v>
      </c>
    </row>
    <row r="3515" spans="1:22" ht="14.25" customHeight="1" x14ac:dyDescent="0.25">
      <c r="A3515" s="3">
        <v>3514</v>
      </c>
      <c r="B3515" s="3" t="s">
        <v>6700</v>
      </c>
      <c r="C3515" s="4">
        <f>YEAR(Table_1[[#This Row],[Order Date]])</f>
        <v>2014</v>
      </c>
      <c r="D3515" s="9">
        <v>41887</v>
      </c>
      <c r="E3515" s="3">
        <v>41889</v>
      </c>
      <c r="F3515" s="3" t="s">
        <v>188</v>
      </c>
      <c r="G3515" s="3" t="s">
        <v>2507</v>
      </c>
      <c r="H3515" s="3" t="s">
        <v>2508</v>
      </c>
      <c r="I3515" s="3" t="s">
        <v>41</v>
      </c>
      <c r="J3515" s="3" t="s">
        <v>27</v>
      </c>
      <c r="K3515" s="3" t="s">
        <v>303</v>
      </c>
      <c r="L3515" s="3" t="s">
        <v>211</v>
      </c>
      <c r="M3515" s="3">
        <v>60653</v>
      </c>
      <c r="N3515" s="3" t="s">
        <v>105</v>
      </c>
      <c r="O3515" s="3" t="s">
        <v>3746</v>
      </c>
      <c r="P3515" s="3" t="s">
        <v>46</v>
      </c>
      <c r="Q3515" s="3" t="s">
        <v>90</v>
      </c>
      <c r="R3515" s="3" t="s">
        <v>3747</v>
      </c>
      <c r="S3515" s="3">
        <v>17.760000000000002</v>
      </c>
      <c r="T3515" s="3">
        <v>3</v>
      </c>
      <c r="U3515" s="3">
        <v>0.2</v>
      </c>
      <c r="V3515" s="3">
        <v>5.55</v>
      </c>
    </row>
    <row r="3516" spans="1:22" ht="14.25" customHeight="1" x14ac:dyDescent="0.25">
      <c r="A3516" s="3">
        <v>3515</v>
      </c>
      <c r="B3516" s="3" t="s">
        <v>6700</v>
      </c>
      <c r="C3516" s="4">
        <f>YEAR(Table_1[[#This Row],[Order Date]])</f>
        <v>2014</v>
      </c>
      <c r="D3516" s="9">
        <v>41887</v>
      </c>
      <c r="E3516" s="3">
        <v>41889</v>
      </c>
      <c r="F3516" s="3" t="s">
        <v>188</v>
      </c>
      <c r="G3516" s="3" t="s">
        <v>2507</v>
      </c>
      <c r="H3516" s="3" t="s">
        <v>2508</v>
      </c>
      <c r="I3516" s="3" t="s">
        <v>41</v>
      </c>
      <c r="J3516" s="3" t="s">
        <v>27</v>
      </c>
      <c r="K3516" s="3" t="s">
        <v>303</v>
      </c>
      <c r="L3516" s="3" t="s">
        <v>211</v>
      </c>
      <c r="M3516" s="3">
        <v>60653</v>
      </c>
      <c r="N3516" s="3" t="s">
        <v>105</v>
      </c>
      <c r="O3516" s="3" t="s">
        <v>571</v>
      </c>
      <c r="P3516" s="3" t="s">
        <v>46</v>
      </c>
      <c r="Q3516" s="3" t="s">
        <v>68</v>
      </c>
      <c r="R3516" s="3" t="s">
        <v>572</v>
      </c>
      <c r="S3516" s="3">
        <v>6.911999999999999</v>
      </c>
      <c r="T3516" s="3">
        <v>3</v>
      </c>
      <c r="U3516" s="3">
        <v>0.2</v>
      </c>
      <c r="V3516" s="3">
        <v>0.86399999999999988</v>
      </c>
    </row>
    <row r="3517" spans="1:22" ht="14.25" customHeight="1" x14ac:dyDescent="0.25">
      <c r="A3517" s="3">
        <v>3516</v>
      </c>
      <c r="B3517" s="3" t="s">
        <v>6703</v>
      </c>
      <c r="C3517" s="4">
        <f>YEAR(Table_1[[#This Row],[Order Date]])</f>
        <v>2013</v>
      </c>
      <c r="D3517" s="9">
        <v>41629</v>
      </c>
      <c r="E3517" s="3">
        <v>41633</v>
      </c>
      <c r="F3517" s="3" t="s">
        <v>50</v>
      </c>
      <c r="G3517" s="3" t="s">
        <v>4888</v>
      </c>
      <c r="H3517" s="3" t="s">
        <v>4889</v>
      </c>
      <c r="I3517" s="3" t="s">
        <v>26</v>
      </c>
      <c r="J3517" s="3" t="s">
        <v>27</v>
      </c>
      <c r="K3517" s="3" t="s">
        <v>328</v>
      </c>
      <c r="L3517" s="3" t="s">
        <v>1487</v>
      </c>
      <c r="M3517" s="3">
        <v>39212</v>
      </c>
      <c r="N3517" s="3" t="s">
        <v>30</v>
      </c>
      <c r="O3517" s="3" t="s">
        <v>753</v>
      </c>
      <c r="P3517" s="3" t="s">
        <v>71</v>
      </c>
      <c r="Q3517" s="3" t="s">
        <v>161</v>
      </c>
      <c r="R3517" s="3" t="s">
        <v>754</v>
      </c>
      <c r="S3517" s="3">
        <v>66.300000000000011</v>
      </c>
      <c r="T3517" s="3">
        <v>3</v>
      </c>
      <c r="U3517" s="3">
        <v>0</v>
      </c>
      <c r="V3517" s="3">
        <v>8.6190000000000033</v>
      </c>
    </row>
    <row r="3518" spans="1:22" ht="14.25" customHeight="1" x14ac:dyDescent="0.25">
      <c r="A3518" s="3">
        <v>3517</v>
      </c>
      <c r="B3518" s="3" t="s">
        <v>6704</v>
      </c>
      <c r="C3518" s="4">
        <f>YEAR(Table_1[[#This Row],[Order Date]])</f>
        <v>2013</v>
      </c>
      <c r="D3518" s="9">
        <v>41496</v>
      </c>
      <c r="E3518" s="3">
        <v>41499</v>
      </c>
      <c r="F3518" s="3" t="s">
        <v>188</v>
      </c>
      <c r="G3518" s="3" t="s">
        <v>600</v>
      </c>
      <c r="H3518" s="3" t="s">
        <v>601</v>
      </c>
      <c r="I3518" s="3" t="s">
        <v>26</v>
      </c>
      <c r="J3518" s="3" t="s">
        <v>27</v>
      </c>
      <c r="K3518" s="3" t="s">
        <v>1706</v>
      </c>
      <c r="L3518" s="3" t="s">
        <v>88</v>
      </c>
      <c r="M3518" s="3">
        <v>28314</v>
      </c>
      <c r="N3518" s="3" t="s">
        <v>30</v>
      </c>
      <c r="O3518" s="3" t="s">
        <v>3981</v>
      </c>
      <c r="P3518" s="3" t="s">
        <v>46</v>
      </c>
      <c r="Q3518" s="3" t="s">
        <v>90</v>
      </c>
      <c r="R3518" s="3" t="s">
        <v>3982</v>
      </c>
      <c r="S3518" s="3">
        <v>30.816000000000003</v>
      </c>
      <c r="T3518" s="3">
        <v>9</v>
      </c>
      <c r="U3518" s="3">
        <v>0.2</v>
      </c>
      <c r="V3518" s="3">
        <v>9.6299999999999955</v>
      </c>
    </row>
    <row r="3519" spans="1:22" ht="14.25" customHeight="1" x14ac:dyDescent="0.25">
      <c r="A3519" s="3">
        <v>3518</v>
      </c>
      <c r="B3519" s="3" t="s">
        <v>6704</v>
      </c>
      <c r="C3519" s="4">
        <f>YEAR(Table_1[[#This Row],[Order Date]])</f>
        <v>2013</v>
      </c>
      <c r="D3519" s="9">
        <v>41496</v>
      </c>
      <c r="E3519" s="3">
        <v>41499</v>
      </c>
      <c r="F3519" s="3" t="s">
        <v>188</v>
      </c>
      <c r="G3519" s="3" t="s">
        <v>600</v>
      </c>
      <c r="H3519" s="3" t="s">
        <v>601</v>
      </c>
      <c r="I3519" s="3" t="s">
        <v>26</v>
      </c>
      <c r="J3519" s="3" t="s">
        <v>27</v>
      </c>
      <c r="K3519" s="3" t="s">
        <v>1706</v>
      </c>
      <c r="L3519" s="3" t="s">
        <v>88</v>
      </c>
      <c r="M3519" s="3">
        <v>28314</v>
      </c>
      <c r="N3519" s="3" t="s">
        <v>30</v>
      </c>
      <c r="O3519" s="3" t="s">
        <v>6275</v>
      </c>
      <c r="P3519" s="3" t="s">
        <v>71</v>
      </c>
      <c r="Q3519" s="3" t="s">
        <v>72</v>
      </c>
      <c r="R3519" s="3" t="s">
        <v>6276</v>
      </c>
      <c r="S3519" s="3">
        <v>44.783999999999999</v>
      </c>
      <c r="T3519" s="3">
        <v>2</v>
      </c>
      <c r="U3519" s="3">
        <v>0.2</v>
      </c>
      <c r="V3519" s="3">
        <v>4.4783999999999988</v>
      </c>
    </row>
    <row r="3520" spans="1:22" ht="14.25" customHeight="1" x14ac:dyDescent="0.25">
      <c r="A3520" s="3">
        <v>3519</v>
      </c>
      <c r="B3520" s="3" t="s">
        <v>6704</v>
      </c>
      <c r="C3520" s="4">
        <f>YEAR(Table_1[[#This Row],[Order Date]])</f>
        <v>2013</v>
      </c>
      <c r="D3520" s="9">
        <v>41496</v>
      </c>
      <c r="E3520" s="3">
        <v>41499</v>
      </c>
      <c r="F3520" s="3" t="s">
        <v>188</v>
      </c>
      <c r="G3520" s="3" t="s">
        <v>600</v>
      </c>
      <c r="H3520" s="3" t="s">
        <v>601</v>
      </c>
      <c r="I3520" s="3" t="s">
        <v>26</v>
      </c>
      <c r="J3520" s="3" t="s">
        <v>27</v>
      </c>
      <c r="K3520" s="3" t="s">
        <v>1706</v>
      </c>
      <c r="L3520" s="3" t="s">
        <v>88</v>
      </c>
      <c r="M3520" s="3">
        <v>28314</v>
      </c>
      <c r="N3520" s="3" t="s">
        <v>30</v>
      </c>
      <c r="O3520" s="3" t="s">
        <v>690</v>
      </c>
      <c r="P3520" s="3" t="s">
        <v>46</v>
      </c>
      <c r="Q3520" s="3" t="s">
        <v>78</v>
      </c>
      <c r="R3520" s="3" t="s">
        <v>691</v>
      </c>
      <c r="S3520" s="3">
        <v>569.53599999999994</v>
      </c>
      <c r="T3520" s="3">
        <v>4</v>
      </c>
      <c r="U3520" s="3">
        <v>0.2</v>
      </c>
      <c r="V3520" s="3">
        <v>64.072799999999944</v>
      </c>
    </row>
    <row r="3521" spans="1:22" ht="14.25" customHeight="1" x14ac:dyDescent="0.25">
      <c r="A3521" s="3">
        <v>3520</v>
      </c>
      <c r="B3521" s="3" t="s">
        <v>6705</v>
      </c>
      <c r="C3521" s="4">
        <f>YEAR(Table_1[[#This Row],[Order Date]])</f>
        <v>2012</v>
      </c>
      <c r="D3521" s="9">
        <v>41082</v>
      </c>
      <c r="E3521" s="3">
        <v>41085</v>
      </c>
      <c r="F3521" s="3" t="s">
        <v>188</v>
      </c>
      <c r="G3521" s="3" t="s">
        <v>6201</v>
      </c>
      <c r="H3521" s="3" t="s">
        <v>6202</v>
      </c>
      <c r="I3521" s="3" t="s">
        <v>102</v>
      </c>
      <c r="J3521" s="3" t="s">
        <v>27</v>
      </c>
      <c r="K3521" s="3" t="s">
        <v>456</v>
      </c>
      <c r="L3521" s="3" t="s">
        <v>211</v>
      </c>
      <c r="M3521" s="3">
        <v>60505</v>
      </c>
      <c r="N3521" s="3" t="s">
        <v>105</v>
      </c>
      <c r="O3521" s="3" t="s">
        <v>5482</v>
      </c>
      <c r="P3521" s="3" t="s">
        <v>32</v>
      </c>
      <c r="Q3521" s="3" t="s">
        <v>56</v>
      </c>
      <c r="R3521" s="3" t="s">
        <v>5483</v>
      </c>
      <c r="S3521" s="3">
        <v>796.42500000000007</v>
      </c>
      <c r="T3521" s="3">
        <v>7</v>
      </c>
      <c r="U3521" s="3">
        <v>0.5</v>
      </c>
      <c r="V3521" s="3">
        <v>-525.6405000000002</v>
      </c>
    </row>
    <row r="3522" spans="1:22" ht="14.25" customHeight="1" x14ac:dyDescent="0.25">
      <c r="A3522" s="3">
        <v>3521</v>
      </c>
      <c r="B3522" s="3" t="s">
        <v>6706</v>
      </c>
      <c r="C3522" s="4">
        <f>YEAR(Table_1[[#This Row],[Order Date]])</f>
        <v>2012</v>
      </c>
      <c r="D3522" s="9">
        <v>41009</v>
      </c>
      <c r="E3522" s="3">
        <v>41014</v>
      </c>
      <c r="F3522" s="3" t="s">
        <v>50</v>
      </c>
      <c r="G3522" s="3" t="s">
        <v>6233</v>
      </c>
      <c r="H3522" s="3" t="s">
        <v>6234</v>
      </c>
      <c r="I3522" s="3" t="s">
        <v>41</v>
      </c>
      <c r="J3522" s="3" t="s">
        <v>27</v>
      </c>
      <c r="K3522" s="3" t="s">
        <v>5395</v>
      </c>
      <c r="L3522" s="3" t="s">
        <v>43</v>
      </c>
      <c r="M3522" s="3">
        <v>95823</v>
      </c>
      <c r="N3522" s="3" t="s">
        <v>44</v>
      </c>
      <c r="O3522" s="3" t="s">
        <v>1522</v>
      </c>
      <c r="P3522" s="3" t="s">
        <v>46</v>
      </c>
      <c r="Q3522" s="3" t="s">
        <v>75</v>
      </c>
      <c r="R3522" s="3" t="s">
        <v>1523</v>
      </c>
      <c r="S3522" s="3">
        <v>12.832000000000001</v>
      </c>
      <c r="T3522" s="3">
        <v>2</v>
      </c>
      <c r="U3522" s="3">
        <v>0.2</v>
      </c>
      <c r="V3522" s="3">
        <v>4.3307999999999982</v>
      </c>
    </row>
    <row r="3523" spans="1:22" ht="14.25" customHeight="1" x14ac:dyDescent="0.25">
      <c r="A3523" s="3">
        <v>3522</v>
      </c>
      <c r="B3523" s="3" t="s">
        <v>6707</v>
      </c>
      <c r="C3523" s="4">
        <f>YEAR(Table_1[[#This Row],[Order Date]])</f>
        <v>2013</v>
      </c>
      <c r="D3523" s="9">
        <v>41600</v>
      </c>
      <c r="E3523" s="3">
        <v>41604</v>
      </c>
      <c r="F3523" s="3" t="s">
        <v>23</v>
      </c>
      <c r="G3523" s="3" t="s">
        <v>6029</v>
      </c>
      <c r="H3523" s="3" t="s">
        <v>6030</v>
      </c>
      <c r="I3523" s="3" t="s">
        <v>41</v>
      </c>
      <c r="J3523" s="3" t="s">
        <v>27</v>
      </c>
      <c r="K3523" s="3" t="s">
        <v>1377</v>
      </c>
      <c r="L3523" s="3" t="s">
        <v>489</v>
      </c>
      <c r="M3523" s="3">
        <v>50315</v>
      </c>
      <c r="N3523" s="3" t="s">
        <v>105</v>
      </c>
      <c r="O3523" s="3" t="s">
        <v>1465</v>
      </c>
      <c r="P3523" s="3" t="s">
        <v>46</v>
      </c>
      <c r="Q3523" s="3" t="s">
        <v>90</v>
      </c>
      <c r="R3523" s="3" t="s">
        <v>1466</v>
      </c>
      <c r="S3523" s="3">
        <v>40.46</v>
      </c>
      <c r="T3523" s="3">
        <v>7</v>
      </c>
      <c r="U3523" s="3">
        <v>0</v>
      </c>
      <c r="V3523" s="3">
        <v>19.825400000000002</v>
      </c>
    </row>
    <row r="3524" spans="1:22" ht="14.25" customHeight="1" x14ac:dyDescent="0.25">
      <c r="A3524" s="3">
        <v>3523</v>
      </c>
      <c r="B3524" s="3" t="s">
        <v>6707</v>
      </c>
      <c r="C3524" s="4">
        <f>YEAR(Table_1[[#This Row],[Order Date]])</f>
        <v>2013</v>
      </c>
      <c r="D3524" s="9">
        <v>41600</v>
      </c>
      <c r="E3524" s="3">
        <v>41604</v>
      </c>
      <c r="F3524" s="3" t="s">
        <v>23</v>
      </c>
      <c r="G3524" s="3" t="s">
        <v>6029</v>
      </c>
      <c r="H3524" s="3" t="s">
        <v>6030</v>
      </c>
      <c r="I3524" s="3" t="s">
        <v>41</v>
      </c>
      <c r="J3524" s="3" t="s">
        <v>27</v>
      </c>
      <c r="K3524" s="3" t="s">
        <v>1377</v>
      </c>
      <c r="L3524" s="3" t="s">
        <v>489</v>
      </c>
      <c r="M3524" s="3">
        <v>50315</v>
      </c>
      <c r="N3524" s="3" t="s">
        <v>105</v>
      </c>
      <c r="O3524" s="3" t="s">
        <v>962</v>
      </c>
      <c r="P3524" s="3" t="s">
        <v>71</v>
      </c>
      <c r="Q3524" s="3" t="s">
        <v>72</v>
      </c>
      <c r="R3524" s="3" t="s">
        <v>963</v>
      </c>
      <c r="S3524" s="3">
        <v>404.93999999999994</v>
      </c>
      <c r="T3524" s="3">
        <v>3</v>
      </c>
      <c r="U3524" s="3">
        <v>0</v>
      </c>
      <c r="V3524" s="3">
        <v>109.33379999999998</v>
      </c>
    </row>
    <row r="3525" spans="1:22" ht="14.25" customHeight="1" x14ac:dyDescent="0.25">
      <c r="A3525" s="3">
        <v>3524</v>
      </c>
      <c r="B3525" s="3" t="s">
        <v>6708</v>
      </c>
      <c r="C3525" s="4">
        <f>YEAR(Table_1[[#This Row],[Order Date]])</f>
        <v>2013</v>
      </c>
      <c r="D3525" s="9">
        <v>41523</v>
      </c>
      <c r="E3525" s="3">
        <v>41528</v>
      </c>
      <c r="F3525" s="3" t="s">
        <v>50</v>
      </c>
      <c r="G3525" s="3" t="s">
        <v>4236</v>
      </c>
      <c r="H3525" s="3" t="s">
        <v>4237</v>
      </c>
      <c r="I3525" s="3" t="s">
        <v>41</v>
      </c>
      <c r="J3525" s="3" t="s">
        <v>27</v>
      </c>
      <c r="K3525" s="3" t="s">
        <v>947</v>
      </c>
      <c r="L3525" s="3" t="s">
        <v>43</v>
      </c>
      <c r="M3525" s="3">
        <v>92105</v>
      </c>
      <c r="N3525" s="3" t="s">
        <v>44</v>
      </c>
      <c r="O3525" s="3" t="s">
        <v>741</v>
      </c>
      <c r="P3525" s="3" t="s">
        <v>71</v>
      </c>
      <c r="Q3525" s="3" t="s">
        <v>161</v>
      </c>
      <c r="R3525" s="3" t="s">
        <v>742</v>
      </c>
      <c r="S3525" s="3">
        <v>116</v>
      </c>
      <c r="T3525" s="3">
        <v>8</v>
      </c>
      <c r="U3525" s="3">
        <v>0</v>
      </c>
      <c r="V3525" s="3">
        <v>29</v>
      </c>
    </row>
    <row r="3526" spans="1:22" ht="14.25" customHeight="1" x14ac:dyDescent="0.25">
      <c r="A3526" s="3">
        <v>3525</v>
      </c>
      <c r="B3526" s="3" t="s">
        <v>6709</v>
      </c>
      <c r="C3526" s="4">
        <f>YEAR(Table_1[[#This Row],[Order Date]])</f>
        <v>2013</v>
      </c>
      <c r="D3526" s="9">
        <v>41603</v>
      </c>
      <c r="E3526" s="3">
        <v>41607</v>
      </c>
      <c r="F3526" s="3" t="s">
        <v>50</v>
      </c>
      <c r="G3526" s="3" t="s">
        <v>5921</v>
      </c>
      <c r="H3526" s="3" t="s">
        <v>5922</v>
      </c>
      <c r="I3526" s="3" t="s">
        <v>26</v>
      </c>
      <c r="J3526" s="3" t="s">
        <v>27</v>
      </c>
      <c r="K3526" s="3" t="s">
        <v>815</v>
      </c>
      <c r="L3526" s="3" t="s">
        <v>104</v>
      </c>
      <c r="M3526" s="3">
        <v>75081</v>
      </c>
      <c r="N3526" s="3" t="s">
        <v>105</v>
      </c>
      <c r="O3526" s="3" t="s">
        <v>6710</v>
      </c>
      <c r="P3526" s="3" t="s">
        <v>71</v>
      </c>
      <c r="Q3526" s="3" t="s">
        <v>72</v>
      </c>
      <c r="R3526" s="3" t="s">
        <v>6711</v>
      </c>
      <c r="S3526" s="3">
        <v>657.55200000000013</v>
      </c>
      <c r="T3526" s="3">
        <v>6</v>
      </c>
      <c r="U3526" s="3">
        <v>0.2</v>
      </c>
      <c r="V3526" s="3">
        <v>49.316399999999987</v>
      </c>
    </row>
    <row r="3527" spans="1:22" ht="14.25" customHeight="1" x14ac:dyDescent="0.25">
      <c r="A3527" s="3">
        <v>3526</v>
      </c>
      <c r="B3527" s="3" t="s">
        <v>6712</v>
      </c>
      <c r="C3527" s="4">
        <f>YEAR(Table_1[[#This Row],[Order Date]])</f>
        <v>2014</v>
      </c>
      <c r="D3527" s="9">
        <v>41984</v>
      </c>
      <c r="E3527" s="3">
        <v>41989</v>
      </c>
      <c r="F3527" s="3" t="s">
        <v>23</v>
      </c>
      <c r="G3527" s="3" t="s">
        <v>6713</v>
      </c>
      <c r="H3527" s="3" t="s">
        <v>6714</v>
      </c>
      <c r="I3527" s="3" t="s">
        <v>102</v>
      </c>
      <c r="J3527" s="3" t="s">
        <v>27</v>
      </c>
      <c r="K3527" s="3" t="s">
        <v>328</v>
      </c>
      <c r="L3527" s="3" t="s">
        <v>1487</v>
      </c>
      <c r="M3527" s="3">
        <v>39212</v>
      </c>
      <c r="N3527" s="3" t="s">
        <v>30</v>
      </c>
      <c r="O3527" s="3" t="s">
        <v>2543</v>
      </c>
      <c r="P3527" s="3" t="s">
        <v>71</v>
      </c>
      <c r="Q3527" s="3" t="s">
        <v>161</v>
      </c>
      <c r="R3527" s="3" t="s">
        <v>2544</v>
      </c>
      <c r="S3527" s="3">
        <v>599.97</v>
      </c>
      <c r="T3527" s="3">
        <v>3</v>
      </c>
      <c r="U3527" s="3">
        <v>0</v>
      </c>
      <c r="V3527" s="3">
        <v>257.98710000000005</v>
      </c>
    </row>
    <row r="3528" spans="1:22" ht="14.25" customHeight="1" x14ac:dyDescent="0.25">
      <c r="A3528" s="3">
        <v>3527</v>
      </c>
      <c r="B3528" s="3" t="s">
        <v>6712</v>
      </c>
      <c r="C3528" s="4">
        <f>YEAR(Table_1[[#This Row],[Order Date]])</f>
        <v>2014</v>
      </c>
      <c r="D3528" s="9">
        <v>41984</v>
      </c>
      <c r="E3528" s="3">
        <v>41989</v>
      </c>
      <c r="F3528" s="3" t="s">
        <v>23</v>
      </c>
      <c r="G3528" s="3" t="s">
        <v>6713</v>
      </c>
      <c r="H3528" s="3" t="s">
        <v>6714</v>
      </c>
      <c r="I3528" s="3" t="s">
        <v>102</v>
      </c>
      <c r="J3528" s="3" t="s">
        <v>27</v>
      </c>
      <c r="K3528" s="3" t="s">
        <v>328</v>
      </c>
      <c r="L3528" s="3" t="s">
        <v>1487</v>
      </c>
      <c r="M3528" s="3">
        <v>39212</v>
      </c>
      <c r="N3528" s="3" t="s">
        <v>30</v>
      </c>
      <c r="O3528" s="3" t="s">
        <v>3055</v>
      </c>
      <c r="P3528" s="3" t="s">
        <v>71</v>
      </c>
      <c r="Q3528" s="3" t="s">
        <v>72</v>
      </c>
      <c r="R3528" s="3" t="s">
        <v>3056</v>
      </c>
      <c r="S3528" s="3">
        <v>38.97</v>
      </c>
      <c r="T3528" s="3">
        <v>3</v>
      </c>
      <c r="U3528" s="3">
        <v>0</v>
      </c>
      <c r="V3528" s="3">
        <v>0.77940000000000076</v>
      </c>
    </row>
    <row r="3529" spans="1:22" ht="14.25" customHeight="1" x14ac:dyDescent="0.25">
      <c r="A3529" s="3">
        <v>3528</v>
      </c>
      <c r="B3529" s="3" t="s">
        <v>6712</v>
      </c>
      <c r="C3529" s="4">
        <f>YEAR(Table_1[[#This Row],[Order Date]])</f>
        <v>2014</v>
      </c>
      <c r="D3529" s="9">
        <v>41984</v>
      </c>
      <c r="E3529" s="3">
        <v>41989</v>
      </c>
      <c r="F3529" s="3" t="s">
        <v>23</v>
      </c>
      <c r="G3529" s="3" t="s">
        <v>6713</v>
      </c>
      <c r="H3529" s="3" t="s">
        <v>6714</v>
      </c>
      <c r="I3529" s="3" t="s">
        <v>102</v>
      </c>
      <c r="J3529" s="3" t="s">
        <v>27</v>
      </c>
      <c r="K3529" s="3" t="s">
        <v>328</v>
      </c>
      <c r="L3529" s="3" t="s">
        <v>1487</v>
      </c>
      <c r="M3529" s="3">
        <v>39212</v>
      </c>
      <c r="N3529" s="3" t="s">
        <v>30</v>
      </c>
      <c r="O3529" s="3" t="s">
        <v>6715</v>
      </c>
      <c r="P3529" s="3" t="s">
        <v>46</v>
      </c>
      <c r="Q3529" s="3" t="s">
        <v>75</v>
      </c>
      <c r="R3529" s="3" t="s">
        <v>6716</v>
      </c>
      <c r="S3529" s="3">
        <v>45.84</v>
      </c>
      <c r="T3529" s="3">
        <v>8</v>
      </c>
      <c r="U3529" s="3">
        <v>0</v>
      </c>
      <c r="V3529" s="3">
        <v>22.0032</v>
      </c>
    </row>
    <row r="3530" spans="1:22" ht="14.25" customHeight="1" x14ac:dyDescent="0.25">
      <c r="A3530" s="3">
        <v>3529</v>
      </c>
      <c r="B3530" s="3" t="s">
        <v>6717</v>
      </c>
      <c r="C3530" s="4">
        <f>YEAR(Table_1[[#This Row],[Order Date]])</f>
        <v>2013</v>
      </c>
      <c r="D3530" s="9">
        <v>41450</v>
      </c>
      <c r="E3530" s="3">
        <v>41455</v>
      </c>
      <c r="F3530" s="3" t="s">
        <v>50</v>
      </c>
      <c r="G3530" s="3" t="s">
        <v>1870</v>
      </c>
      <c r="H3530" s="3" t="s">
        <v>1871</v>
      </c>
      <c r="I3530" s="3" t="s">
        <v>26</v>
      </c>
      <c r="J3530" s="3" t="s">
        <v>27</v>
      </c>
      <c r="K3530" s="3" t="s">
        <v>947</v>
      </c>
      <c r="L3530" s="3" t="s">
        <v>43</v>
      </c>
      <c r="M3530" s="3">
        <v>92024</v>
      </c>
      <c r="N3530" s="3" t="s">
        <v>44</v>
      </c>
      <c r="O3530" s="3" t="s">
        <v>5686</v>
      </c>
      <c r="P3530" s="3" t="s">
        <v>71</v>
      </c>
      <c r="Q3530" s="3" t="s">
        <v>72</v>
      </c>
      <c r="R3530" s="3" t="s">
        <v>5687</v>
      </c>
      <c r="S3530" s="3">
        <v>38.24</v>
      </c>
      <c r="T3530" s="3">
        <v>4</v>
      </c>
      <c r="U3530" s="3">
        <v>0.2</v>
      </c>
      <c r="V3530" s="3">
        <v>-9.56</v>
      </c>
    </row>
    <row r="3531" spans="1:22" ht="14.25" customHeight="1" x14ac:dyDescent="0.25">
      <c r="A3531" s="3">
        <v>3530</v>
      </c>
      <c r="B3531" s="3" t="s">
        <v>6718</v>
      </c>
      <c r="C3531" s="4">
        <f>YEAR(Table_1[[#This Row],[Order Date]])</f>
        <v>2012</v>
      </c>
      <c r="D3531" s="9">
        <v>41169</v>
      </c>
      <c r="E3531" s="3">
        <v>41175</v>
      </c>
      <c r="F3531" s="3" t="s">
        <v>50</v>
      </c>
      <c r="G3531" s="3" t="s">
        <v>5194</v>
      </c>
      <c r="H3531" s="3" t="s">
        <v>5195</v>
      </c>
      <c r="I3531" s="3" t="s">
        <v>26</v>
      </c>
      <c r="J3531" s="3" t="s">
        <v>27</v>
      </c>
      <c r="K3531" s="3" t="s">
        <v>6051</v>
      </c>
      <c r="L3531" s="3" t="s">
        <v>54</v>
      </c>
      <c r="M3531" s="3">
        <v>32839</v>
      </c>
      <c r="N3531" s="3" t="s">
        <v>30</v>
      </c>
      <c r="O3531" s="3" t="s">
        <v>1854</v>
      </c>
      <c r="P3531" s="3" t="s">
        <v>71</v>
      </c>
      <c r="Q3531" s="3" t="s">
        <v>161</v>
      </c>
      <c r="R3531" s="3" t="s">
        <v>1855</v>
      </c>
      <c r="S3531" s="3">
        <v>87.168000000000006</v>
      </c>
      <c r="T3531" s="3">
        <v>3</v>
      </c>
      <c r="U3531" s="3">
        <v>0.2</v>
      </c>
      <c r="V3531" s="3">
        <v>10.895999999999987</v>
      </c>
    </row>
    <row r="3532" spans="1:22" ht="14.25" customHeight="1" x14ac:dyDescent="0.25">
      <c r="A3532" s="3">
        <v>3531</v>
      </c>
      <c r="B3532" s="3" t="s">
        <v>6719</v>
      </c>
      <c r="C3532" s="4">
        <f>YEAR(Table_1[[#This Row],[Order Date]])</f>
        <v>2013</v>
      </c>
      <c r="D3532" s="9">
        <v>41414</v>
      </c>
      <c r="E3532" s="3">
        <v>41418</v>
      </c>
      <c r="F3532" s="3" t="s">
        <v>50</v>
      </c>
      <c r="G3532" s="3" t="s">
        <v>4512</v>
      </c>
      <c r="H3532" s="3" t="s">
        <v>4513</v>
      </c>
      <c r="I3532" s="3" t="s">
        <v>41</v>
      </c>
      <c r="J3532" s="3" t="s">
        <v>27</v>
      </c>
      <c r="K3532" s="3" t="s">
        <v>4268</v>
      </c>
      <c r="L3532" s="3" t="s">
        <v>254</v>
      </c>
      <c r="M3532" s="3">
        <v>47905</v>
      </c>
      <c r="N3532" s="3" t="s">
        <v>105</v>
      </c>
      <c r="O3532" s="3" t="s">
        <v>128</v>
      </c>
      <c r="P3532" s="3" t="s">
        <v>46</v>
      </c>
      <c r="Q3532" s="3" t="s">
        <v>68</v>
      </c>
      <c r="R3532" s="3" t="s">
        <v>129</v>
      </c>
      <c r="S3532" s="3">
        <v>21.400000000000002</v>
      </c>
      <c r="T3532" s="3">
        <v>5</v>
      </c>
      <c r="U3532" s="3">
        <v>0</v>
      </c>
      <c r="V3532" s="3">
        <v>6.2059999999999977</v>
      </c>
    </row>
    <row r="3533" spans="1:22" ht="14.25" customHeight="1" x14ac:dyDescent="0.25">
      <c r="A3533" s="3">
        <v>3532</v>
      </c>
      <c r="B3533" s="3" t="s">
        <v>6720</v>
      </c>
      <c r="C3533" s="4">
        <f>YEAR(Table_1[[#This Row],[Order Date]])</f>
        <v>2013</v>
      </c>
      <c r="D3533" s="9">
        <v>41423</v>
      </c>
      <c r="E3533" s="3">
        <v>41423</v>
      </c>
      <c r="F3533" s="3" t="s">
        <v>1290</v>
      </c>
      <c r="G3533" s="3" t="s">
        <v>4764</v>
      </c>
      <c r="H3533" s="3" t="s">
        <v>4765</v>
      </c>
      <c r="I3533" s="3" t="s">
        <v>41</v>
      </c>
      <c r="J3533" s="3" t="s">
        <v>27</v>
      </c>
      <c r="K3533" s="3" t="s">
        <v>266</v>
      </c>
      <c r="L3533" s="3" t="s">
        <v>267</v>
      </c>
      <c r="M3533" s="3">
        <v>10035</v>
      </c>
      <c r="N3533" s="3" t="s">
        <v>148</v>
      </c>
      <c r="O3533" s="3" t="s">
        <v>577</v>
      </c>
      <c r="P3533" s="3" t="s">
        <v>46</v>
      </c>
      <c r="Q3533" s="3" t="s">
        <v>578</v>
      </c>
      <c r="R3533" s="3" t="s">
        <v>579</v>
      </c>
      <c r="S3533" s="3">
        <v>54.900000000000006</v>
      </c>
      <c r="T3533" s="3">
        <v>5</v>
      </c>
      <c r="U3533" s="3">
        <v>0</v>
      </c>
      <c r="V3533" s="3">
        <v>15.372000000000003</v>
      </c>
    </row>
    <row r="3534" spans="1:22" ht="14.25" customHeight="1" x14ac:dyDescent="0.25">
      <c r="A3534" s="3">
        <v>3533</v>
      </c>
      <c r="B3534" s="3" t="s">
        <v>6721</v>
      </c>
      <c r="C3534" s="4">
        <f>YEAR(Table_1[[#This Row],[Order Date]])</f>
        <v>2011</v>
      </c>
      <c r="D3534" s="9">
        <v>40651</v>
      </c>
      <c r="E3534" s="3">
        <v>40656</v>
      </c>
      <c r="F3534" s="3" t="s">
        <v>50</v>
      </c>
      <c r="G3534" s="3" t="s">
        <v>2114</v>
      </c>
      <c r="H3534" s="3" t="s">
        <v>2115</v>
      </c>
      <c r="I3534" s="3" t="s">
        <v>26</v>
      </c>
      <c r="J3534" s="3" t="s">
        <v>27</v>
      </c>
      <c r="K3534" s="3" t="s">
        <v>42</v>
      </c>
      <c r="L3534" s="3" t="s">
        <v>43</v>
      </c>
      <c r="M3534" s="3">
        <v>90049</v>
      </c>
      <c r="N3534" s="3" t="s">
        <v>44</v>
      </c>
      <c r="O3534" s="3" t="s">
        <v>6722</v>
      </c>
      <c r="P3534" s="3" t="s">
        <v>71</v>
      </c>
      <c r="Q3534" s="3" t="s">
        <v>682</v>
      </c>
      <c r="R3534" s="3" t="s">
        <v>6723</v>
      </c>
      <c r="S3534" s="3">
        <v>287.96800000000002</v>
      </c>
      <c r="T3534" s="3">
        <v>4</v>
      </c>
      <c r="U3534" s="3">
        <v>0.2</v>
      </c>
      <c r="V3534" s="3">
        <v>97.189199999999985</v>
      </c>
    </row>
    <row r="3535" spans="1:22" ht="14.25" customHeight="1" x14ac:dyDescent="0.25">
      <c r="A3535" s="3">
        <v>3534</v>
      </c>
      <c r="B3535" s="3" t="s">
        <v>6721</v>
      </c>
      <c r="C3535" s="4">
        <f>YEAR(Table_1[[#This Row],[Order Date]])</f>
        <v>2011</v>
      </c>
      <c r="D3535" s="9">
        <v>40651</v>
      </c>
      <c r="E3535" s="3">
        <v>40656</v>
      </c>
      <c r="F3535" s="3" t="s">
        <v>50</v>
      </c>
      <c r="G3535" s="3" t="s">
        <v>2114</v>
      </c>
      <c r="H3535" s="3" t="s">
        <v>2115</v>
      </c>
      <c r="I3535" s="3" t="s">
        <v>26</v>
      </c>
      <c r="J3535" s="3" t="s">
        <v>27</v>
      </c>
      <c r="K3535" s="3" t="s">
        <v>42</v>
      </c>
      <c r="L3535" s="3" t="s">
        <v>43</v>
      </c>
      <c r="M3535" s="3">
        <v>90049</v>
      </c>
      <c r="N3535" s="3" t="s">
        <v>44</v>
      </c>
      <c r="O3535" s="3" t="s">
        <v>3268</v>
      </c>
      <c r="P3535" s="3" t="s">
        <v>46</v>
      </c>
      <c r="Q3535" s="3" t="s">
        <v>68</v>
      </c>
      <c r="R3535" s="3" t="s">
        <v>3269</v>
      </c>
      <c r="S3535" s="3">
        <v>13.12</v>
      </c>
      <c r="T3535" s="3">
        <v>4</v>
      </c>
      <c r="U3535" s="3">
        <v>0</v>
      </c>
      <c r="V3535" s="3">
        <v>3.8047999999999984</v>
      </c>
    </row>
    <row r="3536" spans="1:22" ht="14.25" customHeight="1" x14ac:dyDescent="0.25">
      <c r="A3536" s="3">
        <v>3535</v>
      </c>
      <c r="B3536" s="3" t="s">
        <v>6721</v>
      </c>
      <c r="C3536" s="4">
        <f>YEAR(Table_1[[#This Row],[Order Date]])</f>
        <v>2011</v>
      </c>
      <c r="D3536" s="9">
        <v>40651</v>
      </c>
      <c r="E3536" s="3">
        <v>40656</v>
      </c>
      <c r="F3536" s="3" t="s">
        <v>50</v>
      </c>
      <c r="G3536" s="3" t="s">
        <v>2114</v>
      </c>
      <c r="H3536" s="3" t="s">
        <v>2115</v>
      </c>
      <c r="I3536" s="3" t="s">
        <v>26</v>
      </c>
      <c r="J3536" s="3" t="s">
        <v>27</v>
      </c>
      <c r="K3536" s="3" t="s">
        <v>42</v>
      </c>
      <c r="L3536" s="3" t="s">
        <v>43</v>
      </c>
      <c r="M3536" s="3">
        <v>90049</v>
      </c>
      <c r="N3536" s="3" t="s">
        <v>44</v>
      </c>
      <c r="O3536" s="3" t="s">
        <v>6648</v>
      </c>
      <c r="P3536" s="3" t="s">
        <v>46</v>
      </c>
      <c r="Q3536" s="3" t="s">
        <v>68</v>
      </c>
      <c r="R3536" s="3" t="s">
        <v>6649</v>
      </c>
      <c r="S3536" s="3">
        <v>10.75</v>
      </c>
      <c r="T3536" s="3">
        <v>5</v>
      </c>
      <c r="U3536" s="3">
        <v>0</v>
      </c>
      <c r="V3536" s="3">
        <v>3.547499999999999</v>
      </c>
    </row>
    <row r="3537" spans="1:22" ht="14.25" customHeight="1" x14ac:dyDescent="0.25">
      <c r="A3537" s="3">
        <v>3536</v>
      </c>
      <c r="B3537" s="3" t="s">
        <v>6721</v>
      </c>
      <c r="C3537" s="4">
        <f>YEAR(Table_1[[#This Row],[Order Date]])</f>
        <v>2011</v>
      </c>
      <c r="D3537" s="9">
        <v>40651</v>
      </c>
      <c r="E3537" s="3">
        <v>40656</v>
      </c>
      <c r="F3537" s="3" t="s">
        <v>50</v>
      </c>
      <c r="G3537" s="3" t="s">
        <v>2114</v>
      </c>
      <c r="H3537" s="3" t="s">
        <v>2115</v>
      </c>
      <c r="I3537" s="3" t="s">
        <v>26</v>
      </c>
      <c r="J3537" s="3" t="s">
        <v>27</v>
      </c>
      <c r="K3537" s="3" t="s">
        <v>42</v>
      </c>
      <c r="L3537" s="3" t="s">
        <v>43</v>
      </c>
      <c r="M3537" s="3">
        <v>90049</v>
      </c>
      <c r="N3537" s="3" t="s">
        <v>44</v>
      </c>
      <c r="O3537" s="3" t="s">
        <v>837</v>
      </c>
      <c r="P3537" s="3" t="s">
        <v>46</v>
      </c>
      <c r="Q3537" s="3" t="s">
        <v>269</v>
      </c>
      <c r="R3537" s="3" t="s">
        <v>838</v>
      </c>
      <c r="S3537" s="3">
        <v>11.62</v>
      </c>
      <c r="T3537" s="3">
        <v>2</v>
      </c>
      <c r="U3537" s="3">
        <v>0</v>
      </c>
      <c r="V3537" s="3">
        <v>3.6021999999999998</v>
      </c>
    </row>
    <row r="3538" spans="1:22" ht="14.25" customHeight="1" x14ac:dyDescent="0.25">
      <c r="A3538" s="3">
        <v>3537</v>
      </c>
      <c r="B3538" s="3" t="s">
        <v>6724</v>
      </c>
      <c r="C3538" s="4">
        <f>YEAR(Table_1[[#This Row],[Order Date]])</f>
        <v>2013</v>
      </c>
      <c r="D3538" s="9">
        <v>41443</v>
      </c>
      <c r="E3538" s="3">
        <v>41446</v>
      </c>
      <c r="F3538" s="3" t="s">
        <v>23</v>
      </c>
      <c r="G3538" s="3" t="s">
        <v>2080</v>
      </c>
      <c r="H3538" s="3" t="s">
        <v>2081</v>
      </c>
      <c r="I3538" s="3" t="s">
        <v>26</v>
      </c>
      <c r="J3538" s="3" t="s">
        <v>27</v>
      </c>
      <c r="K3538" s="3" t="s">
        <v>266</v>
      </c>
      <c r="L3538" s="3" t="s">
        <v>267</v>
      </c>
      <c r="M3538" s="3">
        <v>10024</v>
      </c>
      <c r="N3538" s="3" t="s">
        <v>148</v>
      </c>
      <c r="O3538" s="3" t="s">
        <v>4089</v>
      </c>
      <c r="P3538" s="3" t="s">
        <v>46</v>
      </c>
      <c r="Q3538" s="3" t="s">
        <v>59</v>
      </c>
      <c r="R3538" s="3" t="s">
        <v>4090</v>
      </c>
      <c r="S3538" s="3">
        <v>40.74</v>
      </c>
      <c r="T3538" s="3">
        <v>3</v>
      </c>
      <c r="U3538" s="3">
        <v>0</v>
      </c>
      <c r="V3538" s="3">
        <v>0.4073999999999991</v>
      </c>
    </row>
    <row r="3539" spans="1:22" ht="14.25" customHeight="1" x14ac:dyDescent="0.25">
      <c r="A3539" s="3">
        <v>3538</v>
      </c>
      <c r="B3539" s="3" t="s">
        <v>6725</v>
      </c>
      <c r="C3539" s="4">
        <f>YEAR(Table_1[[#This Row],[Order Date]])</f>
        <v>2011</v>
      </c>
      <c r="D3539" s="9">
        <v>40672</v>
      </c>
      <c r="E3539" s="3">
        <v>40672</v>
      </c>
      <c r="F3539" s="3" t="s">
        <v>1290</v>
      </c>
      <c r="G3539" s="3" t="s">
        <v>979</v>
      </c>
      <c r="H3539" s="3" t="s">
        <v>980</v>
      </c>
      <c r="I3539" s="3" t="s">
        <v>41</v>
      </c>
      <c r="J3539" s="3" t="s">
        <v>27</v>
      </c>
      <c r="K3539" s="3" t="s">
        <v>28</v>
      </c>
      <c r="L3539" s="3" t="s">
        <v>29</v>
      </c>
      <c r="M3539" s="3">
        <v>42420</v>
      </c>
      <c r="N3539" s="3" t="s">
        <v>30</v>
      </c>
      <c r="O3539" s="3" t="s">
        <v>122</v>
      </c>
      <c r="P3539" s="3" t="s">
        <v>46</v>
      </c>
      <c r="Q3539" s="3" t="s">
        <v>59</v>
      </c>
      <c r="R3539" s="3" t="s">
        <v>123</v>
      </c>
      <c r="S3539" s="3">
        <v>83.25</v>
      </c>
      <c r="T3539" s="3">
        <v>3</v>
      </c>
      <c r="U3539" s="3">
        <v>0</v>
      </c>
      <c r="V3539" s="3">
        <v>14.984999999999992</v>
      </c>
    </row>
    <row r="3540" spans="1:22" ht="14.25" customHeight="1" x14ac:dyDescent="0.25">
      <c r="A3540" s="3">
        <v>3539</v>
      </c>
      <c r="B3540" s="3" t="s">
        <v>6725</v>
      </c>
      <c r="C3540" s="4">
        <f>YEAR(Table_1[[#This Row],[Order Date]])</f>
        <v>2011</v>
      </c>
      <c r="D3540" s="9">
        <v>40672</v>
      </c>
      <c r="E3540" s="3">
        <v>40672</v>
      </c>
      <c r="F3540" s="3" t="s">
        <v>1290</v>
      </c>
      <c r="G3540" s="3" t="s">
        <v>979</v>
      </c>
      <c r="H3540" s="3" t="s">
        <v>980</v>
      </c>
      <c r="I3540" s="3" t="s">
        <v>41</v>
      </c>
      <c r="J3540" s="3" t="s">
        <v>27</v>
      </c>
      <c r="K3540" s="3" t="s">
        <v>28</v>
      </c>
      <c r="L3540" s="3" t="s">
        <v>29</v>
      </c>
      <c r="M3540" s="3">
        <v>42420</v>
      </c>
      <c r="N3540" s="3" t="s">
        <v>30</v>
      </c>
      <c r="O3540" s="3" t="s">
        <v>4139</v>
      </c>
      <c r="P3540" s="3" t="s">
        <v>46</v>
      </c>
      <c r="Q3540" s="3" t="s">
        <v>47</v>
      </c>
      <c r="R3540" s="3" t="s">
        <v>4140</v>
      </c>
      <c r="S3540" s="3">
        <v>9.4499999999999993</v>
      </c>
      <c r="T3540" s="3">
        <v>3</v>
      </c>
      <c r="U3540" s="3">
        <v>0</v>
      </c>
      <c r="V3540" s="3">
        <v>4.5359999999999996</v>
      </c>
    </row>
    <row r="3541" spans="1:22" ht="14.25" customHeight="1" x14ac:dyDescent="0.25">
      <c r="A3541" s="3">
        <v>3540</v>
      </c>
      <c r="B3541" s="3" t="s">
        <v>6725</v>
      </c>
      <c r="C3541" s="4">
        <f>YEAR(Table_1[[#This Row],[Order Date]])</f>
        <v>2011</v>
      </c>
      <c r="D3541" s="9">
        <v>40672</v>
      </c>
      <c r="E3541" s="3">
        <v>40672</v>
      </c>
      <c r="F3541" s="3" t="s">
        <v>1290</v>
      </c>
      <c r="G3541" s="3" t="s">
        <v>979</v>
      </c>
      <c r="H3541" s="3" t="s">
        <v>980</v>
      </c>
      <c r="I3541" s="3" t="s">
        <v>41</v>
      </c>
      <c r="J3541" s="3" t="s">
        <v>27</v>
      </c>
      <c r="K3541" s="3" t="s">
        <v>28</v>
      </c>
      <c r="L3541" s="3" t="s">
        <v>29</v>
      </c>
      <c r="M3541" s="3">
        <v>42420</v>
      </c>
      <c r="N3541" s="3" t="s">
        <v>30</v>
      </c>
      <c r="O3541" s="3" t="s">
        <v>3965</v>
      </c>
      <c r="P3541" s="3" t="s">
        <v>46</v>
      </c>
      <c r="Q3541" s="3" t="s">
        <v>47</v>
      </c>
      <c r="R3541" s="3" t="s">
        <v>3966</v>
      </c>
      <c r="S3541" s="3">
        <v>20.65</v>
      </c>
      <c r="T3541" s="3">
        <v>5</v>
      </c>
      <c r="U3541" s="3">
        <v>0</v>
      </c>
      <c r="V3541" s="3">
        <v>9.4989999999999988</v>
      </c>
    </row>
    <row r="3542" spans="1:22" ht="14.25" customHeight="1" x14ac:dyDescent="0.25">
      <c r="A3542" s="3">
        <v>3541</v>
      </c>
      <c r="B3542" s="3" t="s">
        <v>6725</v>
      </c>
      <c r="C3542" s="4">
        <f>YEAR(Table_1[[#This Row],[Order Date]])</f>
        <v>2011</v>
      </c>
      <c r="D3542" s="9">
        <v>40672</v>
      </c>
      <c r="E3542" s="3">
        <v>40672</v>
      </c>
      <c r="F3542" s="3" t="s">
        <v>1290</v>
      </c>
      <c r="G3542" s="3" t="s">
        <v>979</v>
      </c>
      <c r="H3542" s="3" t="s">
        <v>980</v>
      </c>
      <c r="I3542" s="3" t="s">
        <v>41</v>
      </c>
      <c r="J3542" s="3" t="s">
        <v>27</v>
      </c>
      <c r="K3542" s="3" t="s">
        <v>28</v>
      </c>
      <c r="L3542" s="3" t="s">
        <v>29</v>
      </c>
      <c r="M3542" s="3">
        <v>42420</v>
      </c>
      <c r="N3542" s="3" t="s">
        <v>30</v>
      </c>
      <c r="O3542" s="3" t="s">
        <v>4284</v>
      </c>
      <c r="P3542" s="3" t="s">
        <v>46</v>
      </c>
      <c r="Q3542" s="3" t="s">
        <v>90</v>
      </c>
      <c r="R3542" s="3" t="s">
        <v>4285</v>
      </c>
      <c r="S3542" s="3">
        <v>45.36</v>
      </c>
      <c r="T3542" s="3">
        <v>7</v>
      </c>
      <c r="U3542" s="3">
        <v>0</v>
      </c>
      <c r="V3542" s="3">
        <v>21.772800000000004</v>
      </c>
    </row>
    <row r="3543" spans="1:22" ht="14.25" customHeight="1" x14ac:dyDescent="0.25">
      <c r="A3543" s="3">
        <v>3542</v>
      </c>
      <c r="B3543" s="3" t="s">
        <v>6726</v>
      </c>
      <c r="C3543" s="4">
        <f>YEAR(Table_1[[#This Row],[Order Date]])</f>
        <v>2013</v>
      </c>
      <c r="D3543" s="9">
        <v>41536</v>
      </c>
      <c r="E3543" s="3">
        <v>41538</v>
      </c>
      <c r="F3543" s="3" t="s">
        <v>188</v>
      </c>
      <c r="G3543" s="3" t="s">
        <v>2304</v>
      </c>
      <c r="H3543" s="3" t="s">
        <v>2305</v>
      </c>
      <c r="I3543" s="3" t="s">
        <v>26</v>
      </c>
      <c r="J3543" s="3" t="s">
        <v>27</v>
      </c>
      <c r="K3543" s="3" t="s">
        <v>497</v>
      </c>
      <c r="L3543" s="3" t="s">
        <v>498</v>
      </c>
      <c r="M3543" s="3">
        <v>43229</v>
      </c>
      <c r="N3543" s="3" t="s">
        <v>148</v>
      </c>
      <c r="O3543" s="3" t="s">
        <v>5535</v>
      </c>
      <c r="P3543" s="3" t="s">
        <v>32</v>
      </c>
      <c r="Q3543" s="3" t="s">
        <v>65</v>
      </c>
      <c r="R3543" s="3" t="s">
        <v>5536</v>
      </c>
      <c r="S3543" s="3">
        <v>5.3520000000000003</v>
      </c>
      <c r="T3543" s="3">
        <v>3</v>
      </c>
      <c r="U3543" s="3">
        <v>0.2</v>
      </c>
      <c r="V3543" s="3">
        <v>1.6055999999999999</v>
      </c>
    </row>
    <row r="3544" spans="1:22" ht="14.25" customHeight="1" x14ac:dyDescent="0.25">
      <c r="A3544" s="3">
        <v>3543</v>
      </c>
      <c r="B3544" s="3" t="s">
        <v>6726</v>
      </c>
      <c r="C3544" s="4">
        <f>YEAR(Table_1[[#This Row],[Order Date]])</f>
        <v>2013</v>
      </c>
      <c r="D3544" s="9">
        <v>41536</v>
      </c>
      <c r="E3544" s="3">
        <v>41538</v>
      </c>
      <c r="F3544" s="3" t="s">
        <v>188</v>
      </c>
      <c r="G3544" s="3" t="s">
        <v>2304</v>
      </c>
      <c r="H3544" s="3" t="s">
        <v>2305</v>
      </c>
      <c r="I3544" s="3" t="s">
        <v>26</v>
      </c>
      <c r="J3544" s="3" t="s">
        <v>27</v>
      </c>
      <c r="K3544" s="3" t="s">
        <v>497</v>
      </c>
      <c r="L3544" s="3" t="s">
        <v>498</v>
      </c>
      <c r="M3544" s="3">
        <v>43229</v>
      </c>
      <c r="N3544" s="3" t="s">
        <v>148</v>
      </c>
      <c r="O3544" s="3" t="s">
        <v>1839</v>
      </c>
      <c r="P3544" s="3" t="s">
        <v>32</v>
      </c>
      <c r="Q3544" s="3" t="s">
        <v>36</v>
      </c>
      <c r="R3544" s="3" t="s">
        <v>1840</v>
      </c>
      <c r="S3544" s="3">
        <v>99.372</v>
      </c>
      <c r="T3544" s="3">
        <v>2</v>
      </c>
      <c r="U3544" s="3">
        <v>0.3</v>
      </c>
      <c r="V3544" s="3">
        <v>-7.0979999999999919</v>
      </c>
    </row>
    <row r="3545" spans="1:22" ht="14.25" customHeight="1" x14ac:dyDescent="0.25">
      <c r="A3545" s="3">
        <v>3544</v>
      </c>
      <c r="B3545" s="3" t="s">
        <v>6726</v>
      </c>
      <c r="C3545" s="4">
        <f>YEAR(Table_1[[#This Row],[Order Date]])</f>
        <v>2013</v>
      </c>
      <c r="D3545" s="9">
        <v>41536</v>
      </c>
      <c r="E3545" s="3">
        <v>41538</v>
      </c>
      <c r="F3545" s="3" t="s">
        <v>188</v>
      </c>
      <c r="G3545" s="3" t="s">
        <v>2304</v>
      </c>
      <c r="H3545" s="3" t="s">
        <v>2305</v>
      </c>
      <c r="I3545" s="3" t="s">
        <v>26</v>
      </c>
      <c r="J3545" s="3" t="s">
        <v>27</v>
      </c>
      <c r="K3545" s="3" t="s">
        <v>497</v>
      </c>
      <c r="L3545" s="3" t="s">
        <v>498</v>
      </c>
      <c r="M3545" s="3">
        <v>43229</v>
      </c>
      <c r="N3545" s="3" t="s">
        <v>148</v>
      </c>
      <c r="O3545" s="3" t="s">
        <v>4864</v>
      </c>
      <c r="P3545" s="3" t="s">
        <v>46</v>
      </c>
      <c r="Q3545" s="3" t="s">
        <v>68</v>
      </c>
      <c r="R3545" s="3" t="s">
        <v>4865</v>
      </c>
      <c r="S3545" s="3">
        <v>2.6720000000000002</v>
      </c>
      <c r="T3545" s="3">
        <v>1</v>
      </c>
      <c r="U3545" s="3">
        <v>0.2</v>
      </c>
      <c r="V3545" s="3">
        <v>0.36739999999999962</v>
      </c>
    </row>
    <row r="3546" spans="1:22" ht="14.25" customHeight="1" x14ac:dyDescent="0.25">
      <c r="A3546" s="3">
        <v>3545</v>
      </c>
      <c r="B3546" s="3" t="s">
        <v>6727</v>
      </c>
      <c r="C3546" s="4">
        <f>YEAR(Table_1[[#This Row],[Order Date]])</f>
        <v>2014</v>
      </c>
      <c r="D3546" s="9">
        <v>41997</v>
      </c>
      <c r="E3546" s="3">
        <v>41999</v>
      </c>
      <c r="F3546" s="3" t="s">
        <v>23</v>
      </c>
      <c r="G3546" s="3" t="s">
        <v>3881</v>
      </c>
      <c r="H3546" s="3" t="s">
        <v>3882</v>
      </c>
      <c r="I3546" s="3" t="s">
        <v>26</v>
      </c>
      <c r="J3546" s="3" t="s">
        <v>27</v>
      </c>
      <c r="K3546" s="3" t="s">
        <v>5079</v>
      </c>
      <c r="L3546" s="3" t="s">
        <v>104</v>
      </c>
      <c r="M3546" s="3">
        <v>77840</v>
      </c>
      <c r="N3546" s="3" t="s">
        <v>105</v>
      </c>
      <c r="O3546" s="3" t="s">
        <v>4204</v>
      </c>
      <c r="P3546" s="3" t="s">
        <v>46</v>
      </c>
      <c r="Q3546" s="3" t="s">
        <v>90</v>
      </c>
      <c r="R3546" s="3" t="s">
        <v>4205</v>
      </c>
      <c r="S3546" s="3">
        <v>28.672000000000004</v>
      </c>
      <c r="T3546" s="3">
        <v>8</v>
      </c>
      <c r="U3546" s="3">
        <v>0.2</v>
      </c>
      <c r="V3546" s="3">
        <v>10.393600000000001</v>
      </c>
    </row>
    <row r="3547" spans="1:22" ht="14.25" customHeight="1" x14ac:dyDescent="0.25">
      <c r="A3547" s="3">
        <v>3546</v>
      </c>
      <c r="B3547" s="3" t="s">
        <v>6727</v>
      </c>
      <c r="C3547" s="4">
        <f>YEAR(Table_1[[#This Row],[Order Date]])</f>
        <v>2014</v>
      </c>
      <c r="D3547" s="9">
        <v>41997</v>
      </c>
      <c r="E3547" s="3">
        <v>41999</v>
      </c>
      <c r="F3547" s="3" t="s">
        <v>23</v>
      </c>
      <c r="G3547" s="3" t="s">
        <v>3881</v>
      </c>
      <c r="H3547" s="3" t="s">
        <v>3882</v>
      </c>
      <c r="I3547" s="3" t="s">
        <v>26</v>
      </c>
      <c r="J3547" s="3" t="s">
        <v>27</v>
      </c>
      <c r="K3547" s="3" t="s">
        <v>5079</v>
      </c>
      <c r="L3547" s="3" t="s">
        <v>104</v>
      </c>
      <c r="M3547" s="3">
        <v>77840</v>
      </c>
      <c r="N3547" s="3" t="s">
        <v>105</v>
      </c>
      <c r="O3547" s="3" t="s">
        <v>6728</v>
      </c>
      <c r="P3547" s="3" t="s">
        <v>46</v>
      </c>
      <c r="Q3547" s="3" t="s">
        <v>78</v>
      </c>
      <c r="R3547" s="3" t="s">
        <v>6729</v>
      </c>
      <c r="S3547" s="3">
        <v>29.311999999999994</v>
      </c>
      <c r="T3547" s="3">
        <v>8</v>
      </c>
      <c r="U3547" s="3">
        <v>0.8</v>
      </c>
      <c r="V3547" s="3">
        <v>-74.74560000000001</v>
      </c>
    </row>
    <row r="3548" spans="1:22" ht="14.25" customHeight="1" x14ac:dyDescent="0.25">
      <c r="A3548" s="3">
        <v>3547</v>
      </c>
      <c r="B3548" s="3" t="s">
        <v>6730</v>
      </c>
      <c r="C3548" s="4">
        <f>YEAR(Table_1[[#This Row],[Order Date]])</f>
        <v>2014</v>
      </c>
      <c r="D3548" s="9">
        <v>41943</v>
      </c>
      <c r="E3548" s="3">
        <v>41945</v>
      </c>
      <c r="F3548" s="3" t="s">
        <v>188</v>
      </c>
      <c r="G3548" s="3" t="s">
        <v>2313</v>
      </c>
      <c r="H3548" s="3" t="s">
        <v>2314</v>
      </c>
      <c r="I3548" s="3" t="s">
        <v>102</v>
      </c>
      <c r="J3548" s="3" t="s">
        <v>27</v>
      </c>
      <c r="K3548" s="3" t="s">
        <v>1464</v>
      </c>
      <c r="L3548" s="3" t="s">
        <v>29</v>
      </c>
      <c r="M3548" s="3">
        <v>40475</v>
      </c>
      <c r="N3548" s="3" t="s">
        <v>30</v>
      </c>
      <c r="O3548" s="3" t="s">
        <v>1798</v>
      </c>
      <c r="P3548" s="3" t="s">
        <v>46</v>
      </c>
      <c r="Q3548" s="3" t="s">
        <v>59</v>
      </c>
      <c r="R3548" s="3" t="s">
        <v>1799</v>
      </c>
      <c r="S3548" s="3">
        <v>105.98</v>
      </c>
      <c r="T3548" s="3">
        <v>7</v>
      </c>
      <c r="U3548" s="3">
        <v>0</v>
      </c>
      <c r="V3548" s="3">
        <v>4.2391999999999932</v>
      </c>
    </row>
    <row r="3549" spans="1:22" ht="14.25" customHeight="1" x14ac:dyDescent="0.25">
      <c r="A3549" s="3">
        <v>3548</v>
      </c>
      <c r="B3549" s="3" t="s">
        <v>6730</v>
      </c>
      <c r="C3549" s="4">
        <f>YEAR(Table_1[[#This Row],[Order Date]])</f>
        <v>2014</v>
      </c>
      <c r="D3549" s="9">
        <v>41943</v>
      </c>
      <c r="E3549" s="3">
        <v>41945</v>
      </c>
      <c r="F3549" s="3" t="s">
        <v>188</v>
      </c>
      <c r="G3549" s="3" t="s">
        <v>2313</v>
      </c>
      <c r="H3549" s="3" t="s">
        <v>2314</v>
      </c>
      <c r="I3549" s="3" t="s">
        <v>102</v>
      </c>
      <c r="J3549" s="3" t="s">
        <v>27</v>
      </c>
      <c r="K3549" s="3" t="s">
        <v>1464</v>
      </c>
      <c r="L3549" s="3" t="s">
        <v>29</v>
      </c>
      <c r="M3549" s="3">
        <v>40475</v>
      </c>
      <c r="N3549" s="3" t="s">
        <v>30</v>
      </c>
      <c r="O3549" s="3" t="s">
        <v>1405</v>
      </c>
      <c r="P3549" s="3" t="s">
        <v>46</v>
      </c>
      <c r="Q3549" s="3" t="s">
        <v>578</v>
      </c>
      <c r="R3549" s="3" t="s">
        <v>1406</v>
      </c>
      <c r="S3549" s="3">
        <v>35.06</v>
      </c>
      <c r="T3549" s="3">
        <v>2</v>
      </c>
      <c r="U3549" s="3">
        <v>0</v>
      </c>
      <c r="V3549" s="3">
        <v>10.517999999999997</v>
      </c>
    </row>
    <row r="3550" spans="1:22" ht="14.25" customHeight="1" x14ac:dyDescent="0.25">
      <c r="A3550" s="3">
        <v>3549</v>
      </c>
      <c r="B3550" s="3" t="s">
        <v>6730</v>
      </c>
      <c r="C3550" s="4">
        <f>YEAR(Table_1[[#This Row],[Order Date]])</f>
        <v>2014</v>
      </c>
      <c r="D3550" s="9">
        <v>41943</v>
      </c>
      <c r="E3550" s="3">
        <v>41945</v>
      </c>
      <c r="F3550" s="3" t="s">
        <v>188</v>
      </c>
      <c r="G3550" s="3" t="s">
        <v>2313</v>
      </c>
      <c r="H3550" s="3" t="s">
        <v>2314</v>
      </c>
      <c r="I3550" s="3" t="s">
        <v>102</v>
      </c>
      <c r="J3550" s="3" t="s">
        <v>27</v>
      </c>
      <c r="K3550" s="3" t="s">
        <v>1464</v>
      </c>
      <c r="L3550" s="3" t="s">
        <v>29</v>
      </c>
      <c r="M3550" s="3">
        <v>40475</v>
      </c>
      <c r="N3550" s="3" t="s">
        <v>30</v>
      </c>
      <c r="O3550" s="3" t="s">
        <v>5165</v>
      </c>
      <c r="P3550" s="3" t="s">
        <v>32</v>
      </c>
      <c r="Q3550" s="3" t="s">
        <v>36</v>
      </c>
      <c r="R3550" s="3" t="s">
        <v>5166</v>
      </c>
      <c r="S3550" s="3">
        <v>33.94</v>
      </c>
      <c r="T3550" s="3">
        <v>1</v>
      </c>
      <c r="U3550" s="3">
        <v>0</v>
      </c>
      <c r="V3550" s="3">
        <v>9.1637999999999984</v>
      </c>
    </row>
    <row r="3551" spans="1:22" ht="14.25" customHeight="1" x14ac:dyDescent="0.25">
      <c r="A3551" s="3">
        <v>3550</v>
      </c>
      <c r="B3551" s="3" t="s">
        <v>6730</v>
      </c>
      <c r="C3551" s="4">
        <f>YEAR(Table_1[[#This Row],[Order Date]])</f>
        <v>2014</v>
      </c>
      <c r="D3551" s="9">
        <v>41943</v>
      </c>
      <c r="E3551" s="3">
        <v>41945</v>
      </c>
      <c r="F3551" s="3" t="s">
        <v>188</v>
      </c>
      <c r="G3551" s="3" t="s">
        <v>2313</v>
      </c>
      <c r="H3551" s="3" t="s">
        <v>2314</v>
      </c>
      <c r="I3551" s="3" t="s">
        <v>102</v>
      </c>
      <c r="J3551" s="3" t="s">
        <v>27</v>
      </c>
      <c r="K3551" s="3" t="s">
        <v>1464</v>
      </c>
      <c r="L3551" s="3" t="s">
        <v>29</v>
      </c>
      <c r="M3551" s="3">
        <v>40475</v>
      </c>
      <c r="N3551" s="3" t="s">
        <v>30</v>
      </c>
      <c r="O3551" s="3" t="s">
        <v>6731</v>
      </c>
      <c r="P3551" s="3" t="s">
        <v>46</v>
      </c>
      <c r="Q3551" s="3" t="s">
        <v>47</v>
      </c>
      <c r="R3551" s="3" t="s">
        <v>6732</v>
      </c>
      <c r="S3551" s="3">
        <v>30</v>
      </c>
      <c r="T3551" s="3">
        <v>8</v>
      </c>
      <c r="U3551" s="3">
        <v>0</v>
      </c>
      <c r="V3551" s="3">
        <v>14.399999999999999</v>
      </c>
    </row>
    <row r="3552" spans="1:22" ht="14.25" customHeight="1" x14ac:dyDescent="0.25">
      <c r="A3552" s="3">
        <v>3551</v>
      </c>
      <c r="B3552" s="3" t="s">
        <v>6733</v>
      </c>
      <c r="C3552" s="4">
        <f>YEAR(Table_1[[#This Row],[Order Date]])</f>
        <v>2013</v>
      </c>
      <c r="D3552" s="9">
        <v>41363</v>
      </c>
      <c r="E3552" s="3">
        <v>41367</v>
      </c>
      <c r="F3552" s="3" t="s">
        <v>23</v>
      </c>
      <c r="G3552" s="3" t="s">
        <v>3915</v>
      </c>
      <c r="H3552" s="3" t="s">
        <v>3916</v>
      </c>
      <c r="I3552" s="3" t="s">
        <v>102</v>
      </c>
      <c r="J3552" s="3" t="s">
        <v>27</v>
      </c>
      <c r="K3552" s="3" t="s">
        <v>303</v>
      </c>
      <c r="L3552" s="3" t="s">
        <v>211</v>
      </c>
      <c r="M3552" s="3">
        <v>60653</v>
      </c>
      <c r="N3552" s="3" t="s">
        <v>105</v>
      </c>
      <c r="O3552" s="3" t="s">
        <v>4971</v>
      </c>
      <c r="P3552" s="3" t="s">
        <v>46</v>
      </c>
      <c r="Q3552" s="3" t="s">
        <v>90</v>
      </c>
      <c r="R3552" s="3" t="s">
        <v>4972</v>
      </c>
      <c r="S3552" s="3">
        <v>45.527999999999999</v>
      </c>
      <c r="T3552" s="3">
        <v>3</v>
      </c>
      <c r="U3552" s="3">
        <v>0.2</v>
      </c>
      <c r="V3552" s="3">
        <v>15.934799999999997</v>
      </c>
    </row>
    <row r="3553" spans="1:22" ht="14.25" customHeight="1" x14ac:dyDescent="0.25">
      <c r="A3553" s="3">
        <v>3552</v>
      </c>
      <c r="B3553" s="3" t="s">
        <v>6733</v>
      </c>
      <c r="C3553" s="4">
        <f>YEAR(Table_1[[#This Row],[Order Date]])</f>
        <v>2013</v>
      </c>
      <c r="D3553" s="9">
        <v>41363</v>
      </c>
      <c r="E3553" s="3">
        <v>41367</v>
      </c>
      <c r="F3553" s="3" t="s">
        <v>23</v>
      </c>
      <c r="G3553" s="3" t="s">
        <v>3915</v>
      </c>
      <c r="H3553" s="3" t="s">
        <v>3916</v>
      </c>
      <c r="I3553" s="3" t="s">
        <v>102</v>
      </c>
      <c r="J3553" s="3" t="s">
        <v>27</v>
      </c>
      <c r="K3553" s="3" t="s">
        <v>303</v>
      </c>
      <c r="L3553" s="3" t="s">
        <v>211</v>
      </c>
      <c r="M3553" s="3">
        <v>60653</v>
      </c>
      <c r="N3553" s="3" t="s">
        <v>105</v>
      </c>
      <c r="O3553" s="3" t="s">
        <v>942</v>
      </c>
      <c r="P3553" s="3" t="s">
        <v>32</v>
      </c>
      <c r="Q3553" s="3" t="s">
        <v>36</v>
      </c>
      <c r="R3553" s="3" t="s">
        <v>943</v>
      </c>
      <c r="S3553" s="3">
        <v>844.11599999999987</v>
      </c>
      <c r="T3553" s="3">
        <v>6</v>
      </c>
      <c r="U3553" s="3">
        <v>0.3</v>
      </c>
      <c r="V3553" s="3">
        <v>-36.176400000000001</v>
      </c>
    </row>
    <row r="3554" spans="1:22" ht="14.25" customHeight="1" x14ac:dyDescent="0.25">
      <c r="A3554" s="3">
        <v>3553</v>
      </c>
      <c r="B3554" s="3" t="s">
        <v>6733</v>
      </c>
      <c r="C3554" s="4">
        <f>YEAR(Table_1[[#This Row],[Order Date]])</f>
        <v>2013</v>
      </c>
      <c r="D3554" s="9">
        <v>41363</v>
      </c>
      <c r="E3554" s="3">
        <v>41367</v>
      </c>
      <c r="F3554" s="3" t="s">
        <v>23</v>
      </c>
      <c r="G3554" s="3" t="s">
        <v>3915</v>
      </c>
      <c r="H3554" s="3" t="s">
        <v>3916</v>
      </c>
      <c r="I3554" s="3" t="s">
        <v>102</v>
      </c>
      <c r="J3554" s="3" t="s">
        <v>27</v>
      </c>
      <c r="K3554" s="3" t="s">
        <v>303</v>
      </c>
      <c r="L3554" s="3" t="s">
        <v>211</v>
      </c>
      <c r="M3554" s="3">
        <v>60653</v>
      </c>
      <c r="N3554" s="3" t="s">
        <v>105</v>
      </c>
      <c r="O3554" s="3" t="s">
        <v>625</v>
      </c>
      <c r="P3554" s="3" t="s">
        <v>71</v>
      </c>
      <c r="Q3554" s="3" t="s">
        <v>72</v>
      </c>
      <c r="R3554" s="3" t="s">
        <v>626</v>
      </c>
      <c r="S3554" s="3">
        <v>812.73599999999999</v>
      </c>
      <c r="T3554" s="3">
        <v>8</v>
      </c>
      <c r="U3554" s="3">
        <v>0.2</v>
      </c>
      <c r="V3554" s="3">
        <v>60.955199999999962</v>
      </c>
    </row>
    <row r="3555" spans="1:22" ht="14.25" customHeight="1" x14ac:dyDescent="0.25">
      <c r="A3555" s="3">
        <v>3554</v>
      </c>
      <c r="B3555" s="3" t="s">
        <v>6734</v>
      </c>
      <c r="C3555" s="4">
        <f>YEAR(Table_1[[#This Row],[Order Date]])</f>
        <v>2014</v>
      </c>
      <c r="D3555" s="9">
        <v>41967</v>
      </c>
      <c r="E3555" s="3">
        <v>41970</v>
      </c>
      <c r="F3555" s="3" t="s">
        <v>23</v>
      </c>
      <c r="G3555" s="3" t="s">
        <v>3287</v>
      </c>
      <c r="H3555" s="3" t="s">
        <v>3288</v>
      </c>
      <c r="I3555" s="3" t="s">
        <v>41</v>
      </c>
      <c r="J3555" s="3" t="s">
        <v>27</v>
      </c>
      <c r="K3555" s="3" t="s">
        <v>146</v>
      </c>
      <c r="L3555" s="3" t="s">
        <v>147</v>
      </c>
      <c r="M3555" s="3">
        <v>19120</v>
      </c>
      <c r="N3555" s="3" t="s">
        <v>148</v>
      </c>
      <c r="O3555" s="3" t="s">
        <v>1724</v>
      </c>
      <c r="P3555" s="3" t="s">
        <v>46</v>
      </c>
      <c r="Q3555" s="3" t="s">
        <v>75</v>
      </c>
      <c r="R3555" s="3" t="s">
        <v>1725</v>
      </c>
      <c r="S3555" s="3">
        <v>7.4760000000000018</v>
      </c>
      <c r="T3555" s="3">
        <v>1</v>
      </c>
      <c r="U3555" s="3">
        <v>0.7</v>
      </c>
      <c r="V3555" s="3">
        <v>-5.9807999999999986</v>
      </c>
    </row>
    <row r="3556" spans="1:22" ht="14.25" customHeight="1" x14ac:dyDescent="0.25">
      <c r="A3556" s="3">
        <v>3555</v>
      </c>
      <c r="B3556" s="3" t="s">
        <v>6735</v>
      </c>
      <c r="C3556" s="4">
        <f>YEAR(Table_1[[#This Row],[Order Date]])</f>
        <v>2011</v>
      </c>
      <c r="D3556" s="9">
        <v>40625</v>
      </c>
      <c r="E3556" s="3">
        <v>40628</v>
      </c>
      <c r="F3556" s="3" t="s">
        <v>23</v>
      </c>
      <c r="G3556" s="3" t="s">
        <v>235</v>
      </c>
      <c r="H3556" s="3" t="s">
        <v>236</v>
      </c>
      <c r="I3556" s="3" t="s">
        <v>26</v>
      </c>
      <c r="J3556" s="3" t="s">
        <v>27</v>
      </c>
      <c r="K3556" s="3" t="s">
        <v>42</v>
      </c>
      <c r="L3556" s="3" t="s">
        <v>43</v>
      </c>
      <c r="M3556" s="3">
        <v>90036</v>
      </c>
      <c r="N3556" s="3" t="s">
        <v>44</v>
      </c>
      <c r="O3556" s="3" t="s">
        <v>2117</v>
      </c>
      <c r="P3556" s="3" t="s">
        <v>46</v>
      </c>
      <c r="Q3556" s="3" t="s">
        <v>59</v>
      </c>
      <c r="R3556" s="3" t="s">
        <v>2118</v>
      </c>
      <c r="S3556" s="3">
        <v>330.4</v>
      </c>
      <c r="T3556" s="3">
        <v>2</v>
      </c>
      <c r="U3556" s="3">
        <v>0</v>
      </c>
      <c r="V3556" s="3">
        <v>85.903999999999996</v>
      </c>
    </row>
    <row r="3557" spans="1:22" ht="14.25" customHeight="1" x14ac:dyDescent="0.25">
      <c r="A3557" s="3">
        <v>3556</v>
      </c>
      <c r="B3557" s="3" t="s">
        <v>6735</v>
      </c>
      <c r="C3557" s="4">
        <f>YEAR(Table_1[[#This Row],[Order Date]])</f>
        <v>2011</v>
      </c>
      <c r="D3557" s="9">
        <v>40625</v>
      </c>
      <c r="E3557" s="3">
        <v>40628</v>
      </c>
      <c r="F3557" s="3" t="s">
        <v>23</v>
      </c>
      <c r="G3557" s="3" t="s">
        <v>235</v>
      </c>
      <c r="H3557" s="3" t="s">
        <v>236</v>
      </c>
      <c r="I3557" s="3" t="s">
        <v>26</v>
      </c>
      <c r="J3557" s="3" t="s">
        <v>27</v>
      </c>
      <c r="K3557" s="3" t="s">
        <v>42</v>
      </c>
      <c r="L3557" s="3" t="s">
        <v>43</v>
      </c>
      <c r="M3557" s="3">
        <v>90036</v>
      </c>
      <c r="N3557" s="3" t="s">
        <v>44</v>
      </c>
      <c r="O3557" s="3" t="s">
        <v>6736</v>
      </c>
      <c r="P3557" s="3" t="s">
        <v>71</v>
      </c>
      <c r="Q3557" s="3" t="s">
        <v>72</v>
      </c>
      <c r="R3557" s="3" t="s">
        <v>6737</v>
      </c>
      <c r="S3557" s="3">
        <v>604.75199999999995</v>
      </c>
      <c r="T3557" s="3">
        <v>6</v>
      </c>
      <c r="U3557" s="3">
        <v>0.2</v>
      </c>
      <c r="V3557" s="3">
        <v>37.797000000000025</v>
      </c>
    </row>
    <row r="3558" spans="1:22" ht="14.25" customHeight="1" x14ac:dyDescent="0.25">
      <c r="A3558" s="3">
        <v>3557</v>
      </c>
      <c r="B3558" s="3" t="s">
        <v>6738</v>
      </c>
      <c r="C3558" s="4">
        <f>YEAR(Table_1[[#This Row],[Order Date]])</f>
        <v>2014</v>
      </c>
      <c r="D3558" s="9">
        <v>41975</v>
      </c>
      <c r="E3558" s="3">
        <v>41979</v>
      </c>
      <c r="F3558" s="3" t="s">
        <v>50</v>
      </c>
      <c r="G3558" s="3" t="s">
        <v>1239</v>
      </c>
      <c r="H3558" s="3" t="s">
        <v>1240</v>
      </c>
      <c r="I3558" s="3" t="s">
        <v>26</v>
      </c>
      <c r="J3558" s="3" t="s">
        <v>27</v>
      </c>
      <c r="K3558" s="3" t="s">
        <v>42</v>
      </c>
      <c r="L3558" s="3" t="s">
        <v>43</v>
      </c>
      <c r="M3558" s="3">
        <v>90008</v>
      </c>
      <c r="N3558" s="3" t="s">
        <v>44</v>
      </c>
      <c r="O3558" s="3" t="s">
        <v>3249</v>
      </c>
      <c r="P3558" s="3" t="s">
        <v>46</v>
      </c>
      <c r="Q3558" s="3" t="s">
        <v>90</v>
      </c>
      <c r="R3558" s="3" t="s">
        <v>3250</v>
      </c>
      <c r="S3558" s="3">
        <v>45.36</v>
      </c>
      <c r="T3558" s="3">
        <v>7</v>
      </c>
      <c r="U3558" s="3">
        <v>0</v>
      </c>
      <c r="V3558" s="3">
        <v>21.772800000000004</v>
      </c>
    </row>
    <row r="3559" spans="1:22" ht="14.25" customHeight="1" x14ac:dyDescent="0.25">
      <c r="A3559" s="3">
        <v>3558</v>
      </c>
      <c r="B3559" s="3" t="s">
        <v>6738</v>
      </c>
      <c r="C3559" s="4">
        <f>YEAR(Table_1[[#This Row],[Order Date]])</f>
        <v>2014</v>
      </c>
      <c r="D3559" s="9">
        <v>41975</v>
      </c>
      <c r="E3559" s="3">
        <v>41979</v>
      </c>
      <c r="F3559" s="3" t="s">
        <v>50</v>
      </c>
      <c r="G3559" s="3" t="s">
        <v>1239</v>
      </c>
      <c r="H3559" s="3" t="s">
        <v>1240</v>
      </c>
      <c r="I3559" s="3" t="s">
        <v>26</v>
      </c>
      <c r="J3559" s="3" t="s">
        <v>27</v>
      </c>
      <c r="K3559" s="3" t="s">
        <v>42</v>
      </c>
      <c r="L3559" s="3" t="s">
        <v>43</v>
      </c>
      <c r="M3559" s="3">
        <v>90008</v>
      </c>
      <c r="N3559" s="3" t="s">
        <v>44</v>
      </c>
      <c r="O3559" s="3" t="s">
        <v>3344</v>
      </c>
      <c r="P3559" s="3" t="s">
        <v>46</v>
      </c>
      <c r="Q3559" s="3" t="s">
        <v>75</v>
      </c>
      <c r="R3559" s="3" t="s">
        <v>3345</v>
      </c>
      <c r="S3559" s="3">
        <v>10.128</v>
      </c>
      <c r="T3559" s="3">
        <v>2</v>
      </c>
      <c r="U3559" s="3">
        <v>0.2</v>
      </c>
      <c r="V3559" s="3">
        <v>3.6714000000000002</v>
      </c>
    </row>
    <row r="3560" spans="1:22" ht="14.25" customHeight="1" x14ac:dyDescent="0.25">
      <c r="A3560" s="3">
        <v>3559</v>
      </c>
      <c r="B3560" s="3" t="s">
        <v>6739</v>
      </c>
      <c r="C3560" s="4">
        <f>YEAR(Table_1[[#This Row],[Order Date]])</f>
        <v>2014</v>
      </c>
      <c r="D3560" s="9">
        <v>41951</v>
      </c>
      <c r="E3560" s="3">
        <v>41956</v>
      </c>
      <c r="F3560" s="3" t="s">
        <v>50</v>
      </c>
      <c r="G3560" s="3" t="s">
        <v>6532</v>
      </c>
      <c r="H3560" s="3" t="s">
        <v>6533</v>
      </c>
      <c r="I3560" s="3" t="s">
        <v>26</v>
      </c>
      <c r="J3560" s="3" t="s">
        <v>27</v>
      </c>
      <c r="K3560" s="3" t="s">
        <v>127</v>
      </c>
      <c r="L3560" s="3" t="s">
        <v>43</v>
      </c>
      <c r="M3560" s="3">
        <v>94122</v>
      </c>
      <c r="N3560" s="3" t="s">
        <v>44</v>
      </c>
      <c r="O3560" s="3" t="s">
        <v>5217</v>
      </c>
      <c r="P3560" s="3" t="s">
        <v>46</v>
      </c>
      <c r="Q3560" s="3" t="s">
        <v>75</v>
      </c>
      <c r="R3560" s="3" t="s">
        <v>5218</v>
      </c>
      <c r="S3560" s="3">
        <v>21.792000000000002</v>
      </c>
      <c r="T3560" s="3">
        <v>4</v>
      </c>
      <c r="U3560" s="3">
        <v>0.2</v>
      </c>
      <c r="V3560" s="3">
        <v>7.6271999999999984</v>
      </c>
    </row>
    <row r="3561" spans="1:22" ht="14.25" customHeight="1" x14ac:dyDescent="0.25">
      <c r="A3561" s="3">
        <v>3560</v>
      </c>
      <c r="B3561" s="3" t="s">
        <v>6739</v>
      </c>
      <c r="C3561" s="4">
        <f>YEAR(Table_1[[#This Row],[Order Date]])</f>
        <v>2014</v>
      </c>
      <c r="D3561" s="9">
        <v>41951</v>
      </c>
      <c r="E3561" s="3">
        <v>41956</v>
      </c>
      <c r="F3561" s="3" t="s">
        <v>50</v>
      </c>
      <c r="G3561" s="3" t="s">
        <v>6532</v>
      </c>
      <c r="H3561" s="3" t="s">
        <v>6533</v>
      </c>
      <c r="I3561" s="3" t="s">
        <v>26</v>
      </c>
      <c r="J3561" s="3" t="s">
        <v>27</v>
      </c>
      <c r="K3561" s="3" t="s">
        <v>127</v>
      </c>
      <c r="L3561" s="3" t="s">
        <v>43</v>
      </c>
      <c r="M3561" s="3">
        <v>94122</v>
      </c>
      <c r="N3561" s="3" t="s">
        <v>44</v>
      </c>
      <c r="O3561" s="3" t="s">
        <v>3874</v>
      </c>
      <c r="P3561" s="3" t="s">
        <v>71</v>
      </c>
      <c r="Q3561" s="3" t="s">
        <v>161</v>
      </c>
      <c r="R3561" s="3" t="s">
        <v>3875</v>
      </c>
      <c r="S3561" s="3">
        <v>439.8</v>
      </c>
      <c r="T3561" s="3">
        <v>4</v>
      </c>
      <c r="U3561" s="3">
        <v>0</v>
      </c>
      <c r="V3561" s="3">
        <v>145.13400000000001</v>
      </c>
    </row>
    <row r="3562" spans="1:22" ht="14.25" customHeight="1" x14ac:dyDescent="0.25">
      <c r="A3562" s="3">
        <v>3561</v>
      </c>
      <c r="B3562" s="3" t="s">
        <v>6740</v>
      </c>
      <c r="C3562" s="4">
        <f>YEAR(Table_1[[#This Row],[Order Date]])</f>
        <v>2014</v>
      </c>
      <c r="D3562" s="9">
        <v>41887</v>
      </c>
      <c r="E3562" s="3">
        <v>41892</v>
      </c>
      <c r="F3562" s="3" t="s">
        <v>23</v>
      </c>
      <c r="G3562" s="3" t="s">
        <v>1704</v>
      </c>
      <c r="H3562" s="3" t="s">
        <v>1705</v>
      </c>
      <c r="I3562" s="3" t="s">
        <v>26</v>
      </c>
      <c r="J3562" s="3" t="s">
        <v>27</v>
      </c>
      <c r="K3562" s="3" t="s">
        <v>801</v>
      </c>
      <c r="L3562" s="3" t="s">
        <v>498</v>
      </c>
      <c r="M3562" s="3">
        <v>44312</v>
      </c>
      <c r="N3562" s="3" t="s">
        <v>148</v>
      </c>
      <c r="O3562" s="3" t="s">
        <v>2641</v>
      </c>
      <c r="P3562" s="3" t="s">
        <v>46</v>
      </c>
      <c r="Q3562" s="3" t="s">
        <v>68</v>
      </c>
      <c r="R3562" s="3" t="s">
        <v>2642</v>
      </c>
      <c r="S3562" s="3">
        <v>8.2560000000000002</v>
      </c>
      <c r="T3562" s="3">
        <v>4</v>
      </c>
      <c r="U3562" s="3">
        <v>0.2</v>
      </c>
      <c r="V3562" s="3">
        <v>0.61920000000000019</v>
      </c>
    </row>
    <row r="3563" spans="1:22" ht="14.25" customHeight="1" x14ac:dyDescent="0.25">
      <c r="A3563" s="3">
        <v>3562</v>
      </c>
      <c r="B3563" s="3" t="s">
        <v>6740</v>
      </c>
      <c r="C3563" s="4">
        <f>YEAR(Table_1[[#This Row],[Order Date]])</f>
        <v>2014</v>
      </c>
      <c r="D3563" s="9">
        <v>41887</v>
      </c>
      <c r="E3563" s="3">
        <v>41892</v>
      </c>
      <c r="F3563" s="3" t="s">
        <v>23</v>
      </c>
      <c r="G3563" s="3" t="s">
        <v>1704</v>
      </c>
      <c r="H3563" s="3" t="s">
        <v>1705</v>
      </c>
      <c r="I3563" s="3" t="s">
        <v>26</v>
      </c>
      <c r="J3563" s="3" t="s">
        <v>27</v>
      </c>
      <c r="K3563" s="3" t="s">
        <v>801</v>
      </c>
      <c r="L3563" s="3" t="s">
        <v>498</v>
      </c>
      <c r="M3563" s="3">
        <v>44312</v>
      </c>
      <c r="N3563" s="3" t="s">
        <v>148</v>
      </c>
      <c r="O3563" s="3" t="s">
        <v>3221</v>
      </c>
      <c r="P3563" s="3" t="s">
        <v>46</v>
      </c>
      <c r="Q3563" s="3" t="s">
        <v>75</v>
      </c>
      <c r="R3563" s="3" t="s">
        <v>3222</v>
      </c>
      <c r="S3563" s="3">
        <v>25.560000000000002</v>
      </c>
      <c r="T3563" s="3">
        <v>5</v>
      </c>
      <c r="U3563" s="3">
        <v>0.7</v>
      </c>
      <c r="V3563" s="3">
        <v>-20.448</v>
      </c>
    </row>
    <row r="3564" spans="1:22" ht="14.25" customHeight="1" x14ac:dyDescent="0.25">
      <c r="A3564" s="3">
        <v>3563</v>
      </c>
      <c r="B3564" s="3" t="s">
        <v>6740</v>
      </c>
      <c r="C3564" s="4">
        <f>YEAR(Table_1[[#This Row],[Order Date]])</f>
        <v>2014</v>
      </c>
      <c r="D3564" s="9">
        <v>41887</v>
      </c>
      <c r="E3564" s="3">
        <v>41892</v>
      </c>
      <c r="F3564" s="3" t="s">
        <v>23</v>
      </c>
      <c r="G3564" s="3" t="s">
        <v>1704</v>
      </c>
      <c r="H3564" s="3" t="s">
        <v>1705</v>
      </c>
      <c r="I3564" s="3" t="s">
        <v>26</v>
      </c>
      <c r="J3564" s="3" t="s">
        <v>27</v>
      </c>
      <c r="K3564" s="3" t="s">
        <v>801</v>
      </c>
      <c r="L3564" s="3" t="s">
        <v>498</v>
      </c>
      <c r="M3564" s="3">
        <v>44312</v>
      </c>
      <c r="N3564" s="3" t="s">
        <v>148</v>
      </c>
      <c r="O3564" s="3" t="s">
        <v>158</v>
      </c>
      <c r="P3564" s="3" t="s">
        <v>46</v>
      </c>
      <c r="Q3564" s="3" t="s">
        <v>75</v>
      </c>
      <c r="R3564" s="3" t="s">
        <v>159</v>
      </c>
      <c r="S3564" s="3">
        <v>4.3680000000000012</v>
      </c>
      <c r="T3564" s="3">
        <v>2</v>
      </c>
      <c r="U3564" s="3">
        <v>0.7</v>
      </c>
      <c r="V3564" s="3">
        <v>-3.0575999999999999</v>
      </c>
    </row>
    <row r="3565" spans="1:22" ht="14.25" customHeight="1" x14ac:dyDescent="0.25">
      <c r="A3565" s="3">
        <v>3564</v>
      </c>
      <c r="B3565" s="3" t="s">
        <v>6740</v>
      </c>
      <c r="C3565" s="4">
        <f>YEAR(Table_1[[#This Row],[Order Date]])</f>
        <v>2014</v>
      </c>
      <c r="D3565" s="9">
        <v>41887</v>
      </c>
      <c r="E3565" s="3">
        <v>41892</v>
      </c>
      <c r="F3565" s="3" t="s">
        <v>23</v>
      </c>
      <c r="G3565" s="3" t="s">
        <v>1704</v>
      </c>
      <c r="H3565" s="3" t="s">
        <v>1705</v>
      </c>
      <c r="I3565" s="3" t="s">
        <v>26</v>
      </c>
      <c r="J3565" s="3" t="s">
        <v>27</v>
      </c>
      <c r="K3565" s="3" t="s">
        <v>801</v>
      </c>
      <c r="L3565" s="3" t="s">
        <v>498</v>
      </c>
      <c r="M3565" s="3">
        <v>44312</v>
      </c>
      <c r="N3565" s="3" t="s">
        <v>148</v>
      </c>
      <c r="O3565" s="3" t="s">
        <v>6741</v>
      </c>
      <c r="P3565" s="3" t="s">
        <v>46</v>
      </c>
      <c r="Q3565" s="3" t="s">
        <v>90</v>
      </c>
      <c r="R3565" s="3" t="s">
        <v>6742</v>
      </c>
      <c r="S3565" s="3">
        <v>11.520000000000001</v>
      </c>
      <c r="T3565" s="3">
        <v>4</v>
      </c>
      <c r="U3565" s="3">
        <v>0.2</v>
      </c>
      <c r="V3565" s="3">
        <v>3.7439999999999993</v>
      </c>
    </row>
    <row r="3566" spans="1:22" ht="14.25" customHeight="1" x14ac:dyDescent="0.25">
      <c r="A3566" s="3">
        <v>3565</v>
      </c>
      <c r="B3566" s="3" t="s">
        <v>6743</v>
      </c>
      <c r="C3566" s="4">
        <f>YEAR(Table_1[[#This Row],[Order Date]])</f>
        <v>2013</v>
      </c>
      <c r="D3566" s="9">
        <v>41459</v>
      </c>
      <c r="E3566" s="3">
        <v>41462</v>
      </c>
      <c r="F3566" s="3" t="s">
        <v>188</v>
      </c>
      <c r="G3566" s="3" t="s">
        <v>1300</v>
      </c>
      <c r="H3566" s="3" t="s">
        <v>1301</v>
      </c>
      <c r="I3566" s="3" t="s">
        <v>26</v>
      </c>
      <c r="J3566" s="3" t="s">
        <v>27</v>
      </c>
      <c r="K3566" s="3" t="s">
        <v>42</v>
      </c>
      <c r="L3566" s="3" t="s">
        <v>43</v>
      </c>
      <c r="M3566" s="3">
        <v>90049</v>
      </c>
      <c r="N3566" s="3" t="s">
        <v>44</v>
      </c>
      <c r="O3566" s="3" t="s">
        <v>6744</v>
      </c>
      <c r="P3566" s="3" t="s">
        <v>46</v>
      </c>
      <c r="Q3566" s="3" t="s">
        <v>90</v>
      </c>
      <c r="R3566" s="3" t="s">
        <v>6745</v>
      </c>
      <c r="S3566" s="3">
        <v>12.96</v>
      </c>
      <c r="T3566" s="3">
        <v>2</v>
      </c>
      <c r="U3566" s="3">
        <v>0</v>
      </c>
      <c r="V3566" s="3">
        <v>6.2208000000000006</v>
      </c>
    </row>
    <row r="3567" spans="1:22" ht="14.25" customHeight="1" x14ac:dyDescent="0.25">
      <c r="A3567" s="3">
        <v>3566</v>
      </c>
      <c r="B3567" s="3" t="s">
        <v>6743</v>
      </c>
      <c r="C3567" s="4">
        <f>YEAR(Table_1[[#This Row],[Order Date]])</f>
        <v>2013</v>
      </c>
      <c r="D3567" s="9">
        <v>41459</v>
      </c>
      <c r="E3567" s="3">
        <v>41462</v>
      </c>
      <c r="F3567" s="3" t="s">
        <v>188</v>
      </c>
      <c r="G3567" s="3" t="s">
        <v>1300</v>
      </c>
      <c r="H3567" s="3" t="s">
        <v>1301</v>
      </c>
      <c r="I3567" s="3" t="s">
        <v>26</v>
      </c>
      <c r="J3567" s="3" t="s">
        <v>27</v>
      </c>
      <c r="K3567" s="3" t="s">
        <v>42</v>
      </c>
      <c r="L3567" s="3" t="s">
        <v>43</v>
      </c>
      <c r="M3567" s="3">
        <v>90049</v>
      </c>
      <c r="N3567" s="3" t="s">
        <v>44</v>
      </c>
      <c r="O3567" s="3" t="s">
        <v>4296</v>
      </c>
      <c r="P3567" s="3" t="s">
        <v>46</v>
      </c>
      <c r="Q3567" s="3" t="s">
        <v>269</v>
      </c>
      <c r="R3567" s="3" t="s">
        <v>4297</v>
      </c>
      <c r="S3567" s="3">
        <v>3.96</v>
      </c>
      <c r="T3567" s="3">
        <v>2</v>
      </c>
      <c r="U3567" s="3">
        <v>0</v>
      </c>
      <c r="V3567" s="3">
        <v>7.9200000000000159E-2</v>
      </c>
    </row>
    <row r="3568" spans="1:22" ht="14.25" customHeight="1" x14ac:dyDescent="0.25">
      <c r="A3568" s="3">
        <v>3567</v>
      </c>
      <c r="B3568" s="3" t="s">
        <v>6746</v>
      </c>
      <c r="C3568" s="4">
        <f>YEAR(Table_1[[#This Row],[Order Date]])</f>
        <v>2014</v>
      </c>
      <c r="D3568" s="9">
        <v>41890</v>
      </c>
      <c r="E3568" s="3">
        <v>41897</v>
      </c>
      <c r="F3568" s="3" t="s">
        <v>50</v>
      </c>
      <c r="G3568" s="3" t="s">
        <v>3083</v>
      </c>
      <c r="H3568" s="3" t="s">
        <v>3084</v>
      </c>
      <c r="I3568" s="3" t="s">
        <v>102</v>
      </c>
      <c r="J3568" s="3" t="s">
        <v>27</v>
      </c>
      <c r="K3568" s="3" t="s">
        <v>595</v>
      </c>
      <c r="L3568" s="3" t="s">
        <v>596</v>
      </c>
      <c r="M3568" s="3">
        <v>64055</v>
      </c>
      <c r="N3568" s="3" t="s">
        <v>105</v>
      </c>
      <c r="O3568" s="3" t="s">
        <v>516</v>
      </c>
      <c r="P3568" s="3" t="s">
        <v>46</v>
      </c>
      <c r="Q3568" s="3" t="s">
        <v>75</v>
      </c>
      <c r="R3568" s="3" t="s">
        <v>517</v>
      </c>
      <c r="S3568" s="3">
        <v>1577.94</v>
      </c>
      <c r="T3568" s="3">
        <v>3</v>
      </c>
      <c r="U3568" s="3">
        <v>0</v>
      </c>
      <c r="V3568" s="3">
        <v>757.41120000000001</v>
      </c>
    </row>
    <row r="3569" spans="1:22" ht="14.25" customHeight="1" x14ac:dyDescent="0.25">
      <c r="A3569" s="3">
        <v>3568</v>
      </c>
      <c r="B3569" s="3" t="s">
        <v>6747</v>
      </c>
      <c r="C3569" s="4">
        <f>YEAR(Table_1[[#This Row],[Order Date]])</f>
        <v>2013</v>
      </c>
      <c r="D3569" s="9">
        <v>41527</v>
      </c>
      <c r="E3569" s="3">
        <v>41532</v>
      </c>
      <c r="F3569" s="3" t="s">
        <v>23</v>
      </c>
      <c r="G3569" s="3" t="s">
        <v>5603</v>
      </c>
      <c r="H3569" s="3" t="s">
        <v>5604</v>
      </c>
      <c r="I3569" s="3" t="s">
        <v>102</v>
      </c>
      <c r="J3569" s="3" t="s">
        <v>27</v>
      </c>
      <c r="K3569" s="3" t="s">
        <v>815</v>
      </c>
      <c r="L3569" s="3" t="s">
        <v>104</v>
      </c>
      <c r="M3569" s="3">
        <v>75220</v>
      </c>
      <c r="N3569" s="3" t="s">
        <v>105</v>
      </c>
      <c r="O3569" s="3" t="s">
        <v>6031</v>
      </c>
      <c r="P3569" s="3" t="s">
        <v>32</v>
      </c>
      <c r="Q3569" s="3" t="s">
        <v>65</v>
      </c>
      <c r="R3569" s="3" t="s">
        <v>6032</v>
      </c>
      <c r="S3569" s="3">
        <v>15.008000000000003</v>
      </c>
      <c r="T3569" s="3">
        <v>4</v>
      </c>
      <c r="U3569" s="3">
        <v>0.6</v>
      </c>
      <c r="V3569" s="3">
        <v>-12.006399999999999</v>
      </c>
    </row>
    <row r="3570" spans="1:22" ht="14.25" customHeight="1" x14ac:dyDescent="0.25">
      <c r="A3570" s="3">
        <v>3569</v>
      </c>
      <c r="B3570" s="3" t="s">
        <v>6748</v>
      </c>
      <c r="C3570" s="4">
        <f>YEAR(Table_1[[#This Row],[Order Date]])</f>
        <v>2014</v>
      </c>
      <c r="D3570" s="9">
        <v>41824</v>
      </c>
      <c r="E3570" s="3">
        <v>41824</v>
      </c>
      <c r="F3570" s="3" t="s">
        <v>1290</v>
      </c>
      <c r="G3570" s="3" t="s">
        <v>721</v>
      </c>
      <c r="H3570" s="3" t="s">
        <v>722</v>
      </c>
      <c r="I3570" s="3" t="s">
        <v>102</v>
      </c>
      <c r="J3570" s="3" t="s">
        <v>27</v>
      </c>
      <c r="K3570" s="3" t="s">
        <v>95</v>
      </c>
      <c r="L3570" s="3" t="s">
        <v>96</v>
      </c>
      <c r="M3570" s="3">
        <v>98105</v>
      </c>
      <c r="N3570" s="3" t="s">
        <v>44</v>
      </c>
      <c r="O3570" s="3" t="s">
        <v>1018</v>
      </c>
      <c r="P3570" s="3" t="s">
        <v>71</v>
      </c>
      <c r="Q3570" s="3" t="s">
        <v>161</v>
      </c>
      <c r="R3570" s="3" t="s">
        <v>1019</v>
      </c>
      <c r="S3570" s="3">
        <v>59.98</v>
      </c>
      <c r="T3570" s="3">
        <v>2</v>
      </c>
      <c r="U3570" s="3">
        <v>0</v>
      </c>
      <c r="V3570" s="3">
        <v>26.391200000000005</v>
      </c>
    </row>
    <row r="3571" spans="1:22" ht="14.25" customHeight="1" x14ac:dyDescent="0.25">
      <c r="A3571" s="3">
        <v>3570</v>
      </c>
      <c r="B3571" s="3" t="s">
        <v>6748</v>
      </c>
      <c r="C3571" s="4">
        <f>YEAR(Table_1[[#This Row],[Order Date]])</f>
        <v>2014</v>
      </c>
      <c r="D3571" s="9">
        <v>41824</v>
      </c>
      <c r="E3571" s="3">
        <v>41824</v>
      </c>
      <c r="F3571" s="3" t="s">
        <v>1290</v>
      </c>
      <c r="G3571" s="3" t="s">
        <v>721</v>
      </c>
      <c r="H3571" s="3" t="s">
        <v>722</v>
      </c>
      <c r="I3571" s="3" t="s">
        <v>102</v>
      </c>
      <c r="J3571" s="3" t="s">
        <v>27</v>
      </c>
      <c r="K3571" s="3" t="s">
        <v>95</v>
      </c>
      <c r="L3571" s="3" t="s">
        <v>96</v>
      </c>
      <c r="M3571" s="3">
        <v>98105</v>
      </c>
      <c r="N3571" s="3" t="s">
        <v>44</v>
      </c>
      <c r="O3571" s="3" t="s">
        <v>873</v>
      </c>
      <c r="P3571" s="3" t="s">
        <v>71</v>
      </c>
      <c r="Q3571" s="3" t="s">
        <v>682</v>
      </c>
      <c r="R3571" s="3" t="s">
        <v>6749</v>
      </c>
      <c r="S3571" s="3">
        <v>2395.2000000000003</v>
      </c>
      <c r="T3571" s="3">
        <v>6</v>
      </c>
      <c r="U3571" s="3">
        <v>0.2</v>
      </c>
      <c r="V3571" s="3">
        <v>209.58000000000004</v>
      </c>
    </row>
    <row r="3572" spans="1:22" ht="14.25" customHeight="1" x14ac:dyDescent="0.25">
      <c r="A3572" s="3">
        <v>3571</v>
      </c>
      <c r="B3572" s="3" t="s">
        <v>6748</v>
      </c>
      <c r="C3572" s="4">
        <f>YEAR(Table_1[[#This Row],[Order Date]])</f>
        <v>2014</v>
      </c>
      <c r="D3572" s="9">
        <v>41824</v>
      </c>
      <c r="E3572" s="3">
        <v>41824</v>
      </c>
      <c r="F3572" s="3" t="s">
        <v>1290</v>
      </c>
      <c r="G3572" s="3" t="s">
        <v>721</v>
      </c>
      <c r="H3572" s="3" t="s">
        <v>722</v>
      </c>
      <c r="I3572" s="3" t="s">
        <v>102</v>
      </c>
      <c r="J3572" s="3" t="s">
        <v>27</v>
      </c>
      <c r="K3572" s="3" t="s">
        <v>95</v>
      </c>
      <c r="L3572" s="3" t="s">
        <v>96</v>
      </c>
      <c r="M3572" s="3">
        <v>98105</v>
      </c>
      <c r="N3572" s="3" t="s">
        <v>44</v>
      </c>
      <c r="O3572" s="3" t="s">
        <v>2704</v>
      </c>
      <c r="P3572" s="3" t="s">
        <v>71</v>
      </c>
      <c r="Q3572" s="3" t="s">
        <v>161</v>
      </c>
      <c r="R3572" s="3" t="s">
        <v>4263</v>
      </c>
      <c r="S3572" s="3">
        <v>1687.8</v>
      </c>
      <c r="T3572" s="3">
        <v>4</v>
      </c>
      <c r="U3572" s="3">
        <v>0</v>
      </c>
      <c r="V3572" s="3">
        <v>742.63200000000006</v>
      </c>
    </row>
    <row r="3573" spans="1:22" ht="14.25" customHeight="1" x14ac:dyDescent="0.25">
      <c r="A3573" s="3">
        <v>3572</v>
      </c>
      <c r="B3573" s="3" t="s">
        <v>6748</v>
      </c>
      <c r="C3573" s="4">
        <f>YEAR(Table_1[[#This Row],[Order Date]])</f>
        <v>2014</v>
      </c>
      <c r="D3573" s="9">
        <v>41824</v>
      </c>
      <c r="E3573" s="3">
        <v>41824</v>
      </c>
      <c r="F3573" s="3" t="s">
        <v>1290</v>
      </c>
      <c r="G3573" s="3" t="s">
        <v>721</v>
      </c>
      <c r="H3573" s="3" t="s">
        <v>722</v>
      </c>
      <c r="I3573" s="3" t="s">
        <v>102</v>
      </c>
      <c r="J3573" s="3" t="s">
        <v>27</v>
      </c>
      <c r="K3573" s="3" t="s">
        <v>95</v>
      </c>
      <c r="L3573" s="3" t="s">
        <v>96</v>
      </c>
      <c r="M3573" s="3">
        <v>98105</v>
      </c>
      <c r="N3573" s="3" t="s">
        <v>44</v>
      </c>
      <c r="O3573" s="3" t="s">
        <v>1234</v>
      </c>
      <c r="P3573" s="3" t="s">
        <v>71</v>
      </c>
      <c r="Q3573" s="3" t="s">
        <v>72</v>
      </c>
      <c r="R3573" s="3" t="s">
        <v>1235</v>
      </c>
      <c r="S3573" s="3">
        <v>7.9920000000000009</v>
      </c>
      <c r="T3573" s="3">
        <v>1</v>
      </c>
      <c r="U3573" s="3">
        <v>0.2</v>
      </c>
      <c r="V3573" s="3">
        <v>2.6972999999999994</v>
      </c>
    </row>
    <row r="3574" spans="1:22" ht="14.25" customHeight="1" x14ac:dyDescent="0.25">
      <c r="A3574" s="3">
        <v>3573</v>
      </c>
      <c r="B3574" s="3" t="s">
        <v>6750</v>
      </c>
      <c r="C3574" s="4">
        <f>YEAR(Table_1[[#This Row],[Order Date]])</f>
        <v>2014</v>
      </c>
      <c r="D3574" s="9">
        <v>41820</v>
      </c>
      <c r="E3574" s="3">
        <v>41825</v>
      </c>
      <c r="F3574" s="3" t="s">
        <v>50</v>
      </c>
      <c r="G3574" s="3" t="s">
        <v>6751</v>
      </c>
      <c r="H3574" s="3" t="s">
        <v>6752</v>
      </c>
      <c r="I3574" s="3" t="s">
        <v>41</v>
      </c>
      <c r="J3574" s="3" t="s">
        <v>27</v>
      </c>
      <c r="K3574" s="3" t="s">
        <v>5011</v>
      </c>
      <c r="L3574" s="3" t="s">
        <v>104</v>
      </c>
      <c r="M3574" s="3">
        <v>75150</v>
      </c>
      <c r="N3574" s="3" t="s">
        <v>105</v>
      </c>
      <c r="O3574" s="3" t="s">
        <v>2517</v>
      </c>
      <c r="P3574" s="3" t="s">
        <v>46</v>
      </c>
      <c r="Q3574" s="3" t="s">
        <v>90</v>
      </c>
      <c r="R3574" s="3" t="s">
        <v>2518</v>
      </c>
      <c r="S3574" s="3">
        <v>5.1840000000000011</v>
      </c>
      <c r="T3574" s="3">
        <v>1</v>
      </c>
      <c r="U3574" s="3">
        <v>0.2</v>
      </c>
      <c r="V3574" s="3">
        <v>1.8144</v>
      </c>
    </row>
    <row r="3575" spans="1:22" ht="14.25" customHeight="1" x14ac:dyDescent="0.25">
      <c r="A3575" s="3">
        <v>3574</v>
      </c>
      <c r="B3575" s="3" t="s">
        <v>6753</v>
      </c>
      <c r="C3575" s="4">
        <f>YEAR(Table_1[[#This Row],[Order Date]])</f>
        <v>2014</v>
      </c>
      <c r="D3575" s="9">
        <v>41859</v>
      </c>
      <c r="E3575" s="3">
        <v>41864</v>
      </c>
      <c r="F3575" s="3" t="s">
        <v>50</v>
      </c>
      <c r="G3575" s="3" t="s">
        <v>4458</v>
      </c>
      <c r="H3575" s="3" t="s">
        <v>4459</v>
      </c>
      <c r="I3575" s="3" t="s">
        <v>26</v>
      </c>
      <c r="J3575" s="3" t="s">
        <v>27</v>
      </c>
      <c r="K3575" s="3" t="s">
        <v>1173</v>
      </c>
      <c r="L3575" s="3" t="s">
        <v>267</v>
      </c>
      <c r="M3575" s="3">
        <v>11561</v>
      </c>
      <c r="N3575" s="3" t="s">
        <v>148</v>
      </c>
      <c r="O3575" s="3" t="s">
        <v>998</v>
      </c>
      <c r="P3575" s="3" t="s">
        <v>46</v>
      </c>
      <c r="Q3575" s="3" t="s">
        <v>68</v>
      </c>
      <c r="R3575" s="3" t="s">
        <v>999</v>
      </c>
      <c r="S3575" s="3">
        <v>11.68</v>
      </c>
      <c r="T3575" s="3">
        <v>2</v>
      </c>
      <c r="U3575" s="3">
        <v>0</v>
      </c>
      <c r="V3575" s="3">
        <v>5.4895999999999994</v>
      </c>
    </row>
    <row r="3576" spans="1:22" ht="14.25" customHeight="1" x14ac:dyDescent="0.25">
      <c r="A3576" s="3">
        <v>3575</v>
      </c>
      <c r="B3576" s="3" t="s">
        <v>6753</v>
      </c>
      <c r="C3576" s="4">
        <f>YEAR(Table_1[[#This Row],[Order Date]])</f>
        <v>2014</v>
      </c>
      <c r="D3576" s="9">
        <v>41859</v>
      </c>
      <c r="E3576" s="3">
        <v>41864</v>
      </c>
      <c r="F3576" s="3" t="s">
        <v>50</v>
      </c>
      <c r="G3576" s="3" t="s">
        <v>4458</v>
      </c>
      <c r="H3576" s="3" t="s">
        <v>4459</v>
      </c>
      <c r="I3576" s="3" t="s">
        <v>26</v>
      </c>
      <c r="J3576" s="3" t="s">
        <v>27</v>
      </c>
      <c r="K3576" s="3" t="s">
        <v>1173</v>
      </c>
      <c r="L3576" s="3" t="s">
        <v>267</v>
      </c>
      <c r="M3576" s="3">
        <v>11561</v>
      </c>
      <c r="N3576" s="3" t="s">
        <v>148</v>
      </c>
      <c r="O3576" s="3" t="s">
        <v>6754</v>
      </c>
      <c r="P3576" s="3" t="s">
        <v>46</v>
      </c>
      <c r="Q3576" s="3" t="s">
        <v>68</v>
      </c>
      <c r="R3576" s="3" t="s">
        <v>186</v>
      </c>
      <c r="S3576" s="3">
        <v>104.80000000000001</v>
      </c>
      <c r="T3576" s="3">
        <v>10</v>
      </c>
      <c r="U3576" s="3">
        <v>0</v>
      </c>
      <c r="V3576" s="3">
        <v>26.200000000000003</v>
      </c>
    </row>
    <row r="3577" spans="1:22" ht="14.25" customHeight="1" x14ac:dyDescent="0.25">
      <c r="A3577" s="3">
        <v>3576</v>
      </c>
      <c r="B3577" s="3" t="s">
        <v>6755</v>
      </c>
      <c r="C3577" s="4">
        <f>YEAR(Table_1[[#This Row],[Order Date]])</f>
        <v>2012</v>
      </c>
      <c r="D3577" s="9">
        <v>40987</v>
      </c>
      <c r="E3577" s="3">
        <v>40992</v>
      </c>
      <c r="F3577" s="3" t="s">
        <v>50</v>
      </c>
      <c r="G3577" s="3" t="s">
        <v>3535</v>
      </c>
      <c r="H3577" s="3" t="s">
        <v>3536</v>
      </c>
      <c r="I3577" s="3" t="s">
        <v>26</v>
      </c>
      <c r="J3577" s="3" t="s">
        <v>27</v>
      </c>
      <c r="K3577" s="3" t="s">
        <v>6756</v>
      </c>
      <c r="L3577" s="3" t="s">
        <v>54</v>
      </c>
      <c r="M3577" s="3">
        <v>33161</v>
      </c>
      <c r="N3577" s="3" t="s">
        <v>30</v>
      </c>
      <c r="O3577" s="3" t="s">
        <v>2601</v>
      </c>
      <c r="P3577" s="3" t="s">
        <v>46</v>
      </c>
      <c r="Q3577" s="3" t="s">
        <v>90</v>
      </c>
      <c r="R3577" s="3" t="s">
        <v>2602</v>
      </c>
      <c r="S3577" s="3">
        <v>14.496000000000002</v>
      </c>
      <c r="T3577" s="3">
        <v>3</v>
      </c>
      <c r="U3577" s="3">
        <v>0.2</v>
      </c>
      <c r="V3577" s="3">
        <v>4.8924000000000003</v>
      </c>
    </row>
    <row r="3578" spans="1:22" ht="14.25" customHeight="1" x14ac:dyDescent="0.25">
      <c r="A3578" s="3">
        <v>3577</v>
      </c>
      <c r="B3578" s="3" t="s">
        <v>6757</v>
      </c>
      <c r="C3578" s="4">
        <f>YEAR(Table_1[[#This Row],[Order Date]])</f>
        <v>2013</v>
      </c>
      <c r="D3578" s="9">
        <v>41433</v>
      </c>
      <c r="E3578" s="3">
        <v>41437</v>
      </c>
      <c r="F3578" s="3" t="s">
        <v>50</v>
      </c>
      <c r="G3578" s="3" t="s">
        <v>751</v>
      </c>
      <c r="H3578" s="3" t="s">
        <v>752</v>
      </c>
      <c r="I3578" s="3" t="s">
        <v>102</v>
      </c>
      <c r="J3578" s="3" t="s">
        <v>27</v>
      </c>
      <c r="K3578" s="3" t="s">
        <v>5954</v>
      </c>
      <c r="L3578" s="3" t="s">
        <v>43</v>
      </c>
      <c r="M3578" s="3">
        <v>93309</v>
      </c>
      <c r="N3578" s="3" t="s">
        <v>44</v>
      </c>
      <c r="O3578" s="3" t="s">
        <v>2214</v>
      </c>
      <c r="P3578" s="3" t="s">
        <v>46</v>
      </c>
      <c r="Q3578" s="3" t="s">
        <v>75</v>
      </c>
      <c r="R3578" s="3" t="s">
        <v>2215</v>
      </c>
      <c r="S3578" s="3">
        <v>4.7840000000000007</v>
      </c>
      <c r="T3578" s="3">
        <v>1</v>
      </c>
      <c r="U3578" s="3">
        <v>0.2</v>
      </c>
      <c r="V3578" s="3">
        <v>1.5547999999999997</v>
      </c>
    </row>
    <row r="3579" spans="1:22" ht="14.25" customHeight="1" x14ac:dyDescent="0.25">
      <c r="A3579" s="3">
        <v>3578</v>
      </c>
      <c r="B3579" s="3" t="s">
        <v>6757</v>
      </c>
      <c r="C3579" s="4">
        <f>YEAR(Table_1[[#This Row],[Order Date]])</f>
        <v>2013</v>
      </c>
      <c r="D3579" s="9">
        <v>41433</v>
      </c>
      <c r="E3579" s="3">
        <v>41437</v>
      </c>
      <c r="F3579" s="3" t="s">
        <v>50</v>
      </c>
      <c r="G3579" s="3" t="s">
        <v>751</v>
      </c>
      <c r="H3579" s="3" t="s">
        <v>752</v>
      </c>
      <c r="I3579" s="3" t="s">
        <v>102</v>
      </c>
      <c r="J3579" s="3" t="s">
        <v>27</v>
      </c>
      <c r="K3579" s="3" t="s">
        <v>5954</v>
      </c>
      <c r="L3579" s="3" t="s">
        <v>43</v>
      </c>
      <c r="M3579" s="3">
        <v>93309</v>
      </c>
      <c r="N3579" s="3" t="s">
        <v>44</v>
      </c>
      <c r="O3579" s="3" t="s">
        <v>869</v>
      </c>
      <c r="P3579" s="3" t="s">
        <v>46</v>
      </c>
      <c r="Q3579" s="3" t="s">
        <v>90</v>
      </c>
      <c r="R3579" s="3" t="s">
        <v>870</v>
      </c>
      <c r="S3579" s="3">
        <v>4.7300000000000004</v>
      </c>
      <c r="T3579" s="3">
        <v>1</v>
      </c>
      <c r="U3579" s="3">
        <v>0</v>
      </c>
      <c r="V3579" s="3">
        <v>2.3177000000000003</v>
      </c>
    </row>
    <row r="3580" spans="1:22" ht="14.25" customHeight="1" x14ac:dyDescent="0.25">
      <c r="A3580" s="3">
        <v>3579</v>
      </c>
      <c r="B3580" s="3" t="s">
        <v>6758</v>
      </c>
      <c r="C3580" s="4">
        <f>YEAR(Table_1[[#This Row],[Order Date]])</f>
        <v>2013</v>
      </c>
      <c r="D3580" s="9">
        <v>41481</v>
      </c>
      <c r="E3580" s="3">
        <v>41485</v>
      </c>
      <c r="F3580" s="3" t="s">
        <v>50</v>
      </c>
      <c r="G3580" s="3" t="s">
        <v>3003</v>
      </c>
      <c r="H3580" s="3" t="s">
        <v>3004</v>
      </c>
      <c r="I3580" s="3" t="s">
        <v>26</v>
      </c>
      <c r="J3580" s="3" t="s">
        <v>27</v>
      </c>
      <c r="K3580" s="3" t="s">
        <v>328</v>
      </c>
      <c r="L3580" s="3" t="s">
        <v>1487</v>
      </c>
      <c r="M3580" s="3">
        <v>39212</v>
      </c>
      <c r="N3580" s="3" t="s">
        <v>30</v>
      </c>
      <c r="O3580" s="3" t="s">
        <v>6759</v>
      </c>
      <c r="P3580" s="3" t="s">
        <v>46</v>
      </c>
      <c r="Q3580" s="3" t="s">
        <v>59</v>
      </c>
      <c r="R3580" s="3" t="s">
        <v>6760</v>
      </c>
      <c r="S3580" s="3">
        <v>7.89</v>
      </c>
      <c r="T3580" s="3">
        <v>1</v>
      </c>
      <c r="U3580" s="3">
        <v>0</v>
      </c>
      <c r="V3580" s="3">
        <v>0.31559999999999899</v>
      </c>
    </row>
    <row r="3581" spans="1:22" ht="14.25" customHeight="1" x14ac:dyDescent="0.25">
      <c r="A3581" s="3">
        <v>3580</v>
      </c>
      <c r="B3581" s="3" t="s">
        <v>6758</v>
      </c>
      <c r="C3581" s="4">
        <f>YEAR(Table_1[[#This Row],[Order Date]])</f>
        <v>2013</v>
      </c>
      <c r="D3581" s="9">
        <v>41481</v>
      </c>
      <c r="E3581" s="3">
        <v>41485</v>
      </c>
      <c r="F3581" s="3" t="s">
        <v>50</v>
      </c>
      <c r="G3581" s="3" t="s">
        <v>3003</v>
      </c>
      <c r="H3581" s="3" t="s">
        <v>3004</v>
      </c>
      <c r="I3581" s="3" t="s">
        <v>26</v>
      </c>
      <c r="J3581" s="3" t="s">
        <v>27</v>
      </c>
      <c r="K3581" s="3" t="s">
        <v>328</v>
      </c>
      <c r="L3581" s="3" t="s">
        <v>1487</v>
      </c>
      <c r="M3581" s="3">
        <v>39212</v>
      </c>
      <c r="N3581" s="3" t="s">
        <v>30</v>
      </c>
      <c r="O3581" s="3" t="s">
        <v>5803</v>
      </c>
      <c r="P3581" s="3" t="s">
        <v>46</v>
      </c>
      <c r="Q3581" s="3" t="s">
        <v>90</v>
      </c>
      <c r="R3581" s="3" t="s">
        <v>5804</v>
      </c>
      <c r="S3581" s="3">
        <v>65.5</v>
      </c>
      <c r="T3581" s="3">
        <v>5</v>
      </c>
      <c r="U3581" s="3">
        <v>0</v>
      </c>
      <c r="V3581" s="3">
        <v>32.094999999999999</v>
      </c>
    </row>
    <row r="3582" spans="1:22" ht="14.25" customHeight="1" x14ac:dyDescent="0.25">
      <c r="A3582" s="3">
        <v>3581</v>
      </c>
      <c r="B3582" s="3" t="s">
        <v>6758</v>
      </c>
      <c r="C3582" s="4">
        <f>YEAR(Table_1[[#This Row],[Order Date]])</f>
        <v>2013</v>
      </c>
      <c r="D3582" s="9">
        <v>41481</v>
      </c>
      <c r="E3582" s="3">
        <v>41485</v>
      </c>
      <c r="F3582" s="3" t="s">
        <v>50</v>
      </c>
      <c r="G3582" s="3" t="s">
        <v>3003</v>
      </c>
      <c r="H3582" s="3" t="s">
        <v>3004</v>
      </c>
      <c r="I3582" s="3" t="s">
        <v>26</v>
      </c>
      <c r="J3582" s="3" t="s">
        <v>27</v>
      </c>
      <c r="K3582" s="3" t="s">
        <v>328</v>
      </c>
      <c r="L3582" s="3" t="s">
        <v>1487</v>
      </c>
      <c r="M3582" s="3">
        <v>39212</v>
      </c>
      <c r="N3582" s="3" t="s">
        <v>30</v>
      </c>
      <c r="O3582" s="3" t="s">
        <v>1326</v>
      </c>
      <c r="P3582" s="3" t="s">
        <v>32</v>
      </c>
      <c r="Q3582" s="3" t="s">
        <v>56</v>
      </c>
      <c r="R3582" s="3" t="s">
        <v>1327</v>
      </c>
      <c r="S3582" s="3">
        <v>2430.08</v>
      </c>
      <c r="T3582" s="3">
        <v>8</v>
      </c>
      <c r="U3582" s="3">
        <v>0</v>
      </c>
      <c r="V3582" s="3">
        <v>388.81280000000015</v>
      </c>
    </row>
    <row r="3583" spans="1:22" ht="14.25" customHeight="1" x14ac:dyDescent="0.25">
      <c r="A3583" s="3">
        <v>3582</v>
      </c>
      <c r="B3583" s="3" t="s">
        <v>6761</v>
      </c>
      <c r="C3583" s="4">
        <f>YEAR(Table_1[[#This Row],[Order Date]])</f>
        <v>2014</v>
      </c>
      <c r="D3583" s="9">
        <v>41914</v>
      </c>
      <c r="E3583" s="3">
        <v>41920</v>
      </c>
      <c r="F3583" s="3" t="s">
        <v>50</v>
      </c>
      <c r="G3583" s="3" t="s">
        <v>508</v>
      </c>
      <c r="H3583" s="3" t="s">
        <v>509</v>
      </c>
      <c r="I3583" s="3" t="s">
        <v>26</v>
      </c>
      <c r="J3583" s="3" t="s">
        <v>27</v>
      </c>
      <c r="K3583" s="3" t="s">
        <v>137</v>
      </c>
      <c r="L3583" s="3" t="s">
        <v>138</v>
      </c>
      <c r="M3583" s="3">
        <v>68025</v>
      </c>
      <c r="N3583" s="3" t="s">
        <v>105</v>
      </c>
      <c r="O3583" s="3" t="s">
        <v>3569</v>
      </c>
      <c r="P3583" s="3" t="s">
        <v>46</v>
      </c>
      <c r="Q3583" s="3" t="s">
        <v>90</v>
      </c>
      <c r="R3583" s="3" t="s">
        <v>3570</v>
      </c>
      <c r="S3583" s="3">
        <v>104.85</v>
      </c>
      <c r="T3583" s="3">
        <v>1</v>
      </c>
      <c r="U3583" s="3">
        <v>0</v>
      </c>
      <c r="V3583" s="3">
        <v>50.327999999999996</v>
      </c>
    </row>
    <row r="3584" spans="1:22" ht="14.25" customHeight="1" x14ac:dyDescent="0.25">
      <c r="A3584" s="3">
        <v>3583</v>
      </c>
      <c r="B3584" s="3" t="s">
        <v>6762</v>
      </c>
      <c r="C3584" s="4">
        <f>YEAR(Table_1[[#This Row],[Order Date]])</f>
        <v>2012</v>
      </c>
      <c r="D3584" s="9">
        <v>41253</v>
      </c>
      <c r="E3584" s="3">
        <v>41259</v>
      </c>
      <c r="F3584" s="3" t="s">
        <v>50</v>
      </c>
      <c r="G3584" s="3" t="s">
        <v>3939</v>
      </c>
      <c r="H3584" s="3" t="s">
        <v>3940</v>
      </c>
      <c r="I3584" s="3" t="s">
        <v>41</v>
      </c>
      <c r="J3584" s="3" t="s">
        <v>27</v>
      </c>
      <c r="K3584" s="3" t="s">
        <v>328</v>
      </c>
      <c r="L3584" s="3" t="s">
        <v>238</v>
      </c>
      <c r="M3584" s="3">
        <v>49201</v>
      </c>
      <c r="N3584" s="3" t="s">
        <v>105</v>
      </c>
      <c r="O3584" s="3" t="s">
        <v>571</v>
      </c>
      <c r="P3584" s="3" t="s">
        <v>46</v>
      </c>
      <c r="Q3584" s="3" t="s">
        <v>68</v>
      </c>
      <c r="R3584" s="3" t="s">
        <v>6763</v>
      </c>
      <c r="S3584" s="3">
        <v>3.9</v>
      </c>
      <c r="T3584" s="3">
        <v>2</v>
      </c>
      <c r="U3584" s="3">
        <v>0</v>
      </c>
      <c r="V3584" s="3">
        <v>1.5209999999999999</v>
      </c>
    </row>
    <row r="3585" spans="1:22" ht="14.25" customHeight="1" x14ac:dyDescent="0.25">
      <c r="A3585" s="3">
        <v>3584</v>
      </c>
      <c r="B3585" s="3" t="s">
        <v>6762</v>
      </c>
      <c r="C3585" s="4">
        <f>YEAR(Table_1[[#This Row],[Order Date]])</f>
        <v>2012</v>
      </c>
      <c r="D3585" s="9">
        <v>41253</v>
      </c>
      <c r="E3585" s="3">
        <v>41259</v>
      </c>
      <c r="F3585" s="3" t="s">
        <v>50</v>
      </c>
      <c r="G3585" s="3" t="s">
        <v>3939</v>
      </c>
      <c r="H3585" s="3" t="s">
        <v>3940</v>
      </c>
      <c r="I3585" s="3" t="s">
        <v>41</v>
      </c>
      <c r="J3585" s="3" t="s">
        <v>27</v>
      </c>
      <c r="K3585" s="3" t="s">
        <v>328</v>
      </c>
      <c r="L3585" s="3" t="s">
        <v>238</v>
      </c>
      <c r="M3585" s="3">
        <v>49201</v>
      </c>
      <c r="N3585" s="3" t="s">
        <v>105</v>
      </c>
      <c r="O3585" s="3" t="s">
        <v>5700</v>
      </c>
      <c r="P3585" s="3" t="s">
        <v>32</v>
      </c>
      <c r="Q3585" s="3" t="s">
        <v>56</v>
      </c>
      <c r="R3585" s="3" t="s">
        <v>5701</v>
      </c>
      <c r="S3585" s="3">
        <v>801.96</v>
      </c>
      <c r="T3585" s="3">
        <v>2</v>
      </c>
      <c r="U3585" s="3">
        <v>0</v>
      </c>
      <c r="V3585" s="3">
        <v>200.49</v>
      </c>
    </row>
    <row r="3586" spans="1:22" ht="14.25" customHeight="1" x14ac:dyDescent="0.25">
      <c r="A3586" s="3">
        <v>3585</v>
      </c>
      <c r="B3586" s="3" t="s">
        <v>6762</v>
      </c>
      <c r="C3586" s="4">
        <f>YEAR(Table_1[[#This Row],[Order Date]])</f>
        <v>2012</v>
      </c>
      <c r="D3586" s="9">
        <v>41253</v>
      </c>
      <c r="E3586" s="3">
        <v>41259</v>
      </c>
      <c r="F3586" s="3" t="s">
        <v>50</v>
      </c>
      <c r="G3586" s="3" t="s">
        <v>3939</v>
      </c>
      <c r="H3586" s="3" t="s">
        <v>3940</v>
      </c>
      <c r="I3586" s="3" t="s">
        <v>41</v>
      </c>
      <c r="J3586" s="3" t="s">
        <v>27</v>
      </c>
      <c r="K3586" s="3" t="s">
        <v>328</v>
      </c>
      <c r="L3586" s="3" t="s">
        <v>238</v>
      </c>
      <c r="M3586" s="3">
        <v>49201</v>
      </c>
      <c r="N3586" s="3" t="s">
        <v>105</v>
      </c>
      <c r="O3586" s="3" t="s">
        <v>3891</v>
      </c>
      <c r="P3586" s="3" t="s">
        <v>32</v>
      </c>
      <c r="Q3586" s="3" t="s">
        <v>36</v>
      </c>
      <c r="R3586" s="3" t="s">
        <v>3892</v>
      </c>
      <c r="S3586" s="3">
        <v>191.96</v>
      </c>
      <c r="T3586" s="3">
        <v>2</v>
      </c>
      <c r="U3586" s="3">
        <v>0</v>
      </c>
      <c r="V3586" s="3">
        <v>32.633199999999988</v>
      </c>
    </row>
    <row r="3587" spans="1:22" ht="14.25" customHeight="1" x14ac:dyDescent="0.25">
      <c r="A3587" s="3">
        <v>3586</v>
      </c>
      <c r="B3587" s="3" t="s">
        <v>6762</v>
      </c>
      <c r="C3587" s="4">
        <f>YEAR(Table_1[[#This Row],[Order Date]])</f>
        <v>2012</v>
      </c>
      <c r="D3587" s="9">
        <v>41253</v>
      </c>
      <c r="E3587" s="3">
        <v>41259</v>
      </c>
      <c r="F3587" s="3" t="s">
        <v>50</v>
      </c>
      <c r="G3587" s="3" t="s">
        <v>3939</v>
      </c>
      <c r="H3587" s="3" t="s">
        <v>3940</v>
      </c>
      <c r="I3587" s="3" t="s">
        <v>41</v>
      </c>
      <c r="J3587" s="3" t="s">
        <v>27</v>
      </c>
      <c r="K3587" s="3" t="s">
        <v>328</v>
      </c>
      <c r="L3587" s="3" t="s">
        <v>238</v>
      </c>
      <c r="M3587" s="3">
        <v>49201</v>
      </c>
      <c r="N3587" s="3" t="s">
        <v>105</v>
      </c>
      <c r="O3587" s="3" t="s">
        <v>2771</v>
      </c>
      <c r="P3587" s="3" t="s">
        <v>46</v>
      </c>
      <c r="Q3587" s="3" t="s">
        <v>47</v>
      </c>
      <c r="R3587" s="3" t="s">
        <v>2772</v>
      </c>
      <c r="S3587" s="3">
        <v>2.61</v>
      </c>
      <c r="T3587" s="3">
        <v>1</v>
      </c>
      <c r="U3587" s="3">
        <v>0</v>
      </c>
      <c r="V3587" s="3">
        <v>1.2005999999999999</v>
      </c>
    </row>
    <row r="3588" spans="1:22" ht="14.25" customHeight="1" x14ac:dyDescent="0.25">
      <c r="A3588" s="3">
        <v>3587</v>
      </c>
      <c r="B3588" s="3" t="s">
        <v>6764</v>
      </c>
      <c r="C3588" s="4">
        <f>YEAR(Table_1[[#This Row],[Order Date]])</f>
        <v>2014</v>
      </c>
      <c r="D3588" s="9">
        <v>41886</v>
      </c>
      <c r="E3588" s="3">
        <v>41891</v>
      </c>
      <c r="F3588" s="3" t="s">
        <v>50</v>
      </c>
      <c r="G3588" s="3" t="s">
        <v>5727</v>
      </c>
      <c r="H3588" s="3" t="s">
        <v>5728</v>
      </c>
      <c r="I3588" s="3" t="s">
        <v>41</v>
      </c>
      <c r="J3588" s="3" t="s">
        <v>27</v>
      </c>
      <c r="K3588" s="3" t="s">
        <v>127</v>
      </c>
      <c r="L3588" s="3" t="s">
        <v>43</v>
      </c>
      <c r="M3588" s="3">
        <v>94122</v>
      </c>
      <c r="N3588" s="3" t="s">
        <v>44</v>
      </c>
      <c r="O3588" s="3" t="s">
        <v>366</v>
      </c>
      <c r="P3588" s="3" t="s">
        <v>46</v>
      </c>
      <c r="Q3588" s="3" t="s">
        <v>68</v>
      </c>
      <c r="R3588" s="3" t="s">
        <v>367</v>
      </c>
      <c r="S3588" s="3">
        <v>5.96</v>
      </c>
      <c r="T3588" s="3">
        <v>2</v>
      </c>
      <c r="U3588" s="3">
        <v>0</v>
      </c>
      <c r="V3588" s="3">
        <v>1.6688000000000001</v>
      </c>
    </row>
    <row r="3589" spans="1:22" ht="14.25" customHeight="1" x14ac:dyDescent="0.25">
      <c r="A3589" s="3">
        <v>3588</v>
      </c>
      <c r="B3589" s="3" t="s">
        <v>6765</v>
      </c>
      <c r="C3589" s="4">
        <f>YEAR(Table_1[[#This Row],[Order Date]])</f>
        <v>2014</v>
      </c>
      <c r="D3589" s="9">
        <v>41907</v>
      </c>
      <c r="E3589" s="3">
        <v>41911</v>
      </c>
      <c r="F3589" s="3" t="s">
        <v>50</v>
      </c>
      <c r="G3589" s="3" t="s">
        <v>3503</v>
      </c>
      <c r="H3589" s="3" t="s">
        <v>3504</v>
      </c>
      <c r="I3589" s="3" t="s">
        <v>102</v>
      </c>
      <c r="J3589" s="3" t="s">
        <v>27</v>
      </c>
      <c r="K3589" s="3" t="s">
        <v>2470</v>
      </c>
      <c r="L3589" s="3" t="s">
        <v>498</v>
      </c>
      <c r="M3589" s="3">
        <v>43130</v>
      </c>
      <c r="N3589" s="3" t="s">
        <v>148</v>
      </c>
      <c r="O3589" s="3" t="s">
        <v>4595</v>
      </c>
      <c r="P3589" s="3" t="s">
        <v>71</v>
      </c>
      <c r="Q3589" s="3" t="s">
        <v>72</v>
      </c>
      <c r="R3589" s="3" t="s">
        <v>4596</v>
      </c>
      <c r="S3589" s="3">
        <v>1169.694</v>
      </c>
      <c r="T3589" s="3">
        <v>3</v>
      </c>
      <c r="U3589" s="3">
        <v>0.4</v>
      </c>
      <c r="V3589" s="3">
        <v>-253.43369999999993</v>
      </c>
    </row>
    <row r="3590" spans="1:22" ht="14.25" customHeight="1" x14ac:dyDescent="0.25">
      <c r="A3590" s="3">
        <v>3589</v>
      </c>
      <c r="B3590" s="3" t="s">
        <v>6766</v>
      </c>
      <c r="C3590" s="4">
        <f>YEAR(Table_1[[#This Row],[Order Date]])</f>
        <v>2014</v>
      </c>
      <c r="D3590" s="9">
        <v>41993</v>
      </c>
      <c r="E3590" s="3">
        <v>41995</v>
      </c>
      <c r="F3590" s="3" t="s">
        <v>188</v>
      </c>
      <c r="G3590" s="3" t="s">
        <v>4716</v>
      </c>
      <c r="H3590" s="3" t="s">
        <v>4717</v>
      </c>
      <c r="I3590" s="3" t="s">
        <v>26</v>
      </c>
      <c r="J3590" s="3" t="s">
        <v>27</v>
      </c>
      <c r="K3590" s="3" t="s">
        <v>4268</v>
      </c>
      <c r="L3590" s="3" t="s">
        <v>736</v>
      </c>
      <c r="M3590" s="3">
        <v>70506</v>
      </c>
      <c r="N3590" s="3" t="s">
        <v>30</v>
      </c>
      <c r="O3590" s="3" t="s">
        <v>1800</v>
      </c>
      <c r="P3590" s="3" t="s">
        <v>46</v>
      </c>
      <c r="Q3590" s="3" t="s">
        <v>578</v>
      </c>
      <c r="R3590" s="3" t="s">
        <v>1801</v>
      </c>
      <c r="S3590" s="3">
        <v>1665.62</v>
      </c>
      <c r="T3590" s="3">
        <v>2</v>
      </c>
      <c r="U3590" s="3">
        <v>0</v>
      </c>
      <c r="V3590" s="3">
        <v>33.312400000000025</v>
      </c>
    </row>
    <row r="3591" spans="1:22" ht="14.25" customHeight="1" x14ac:dyDescent="0.25">
      <c r="A3591" s="3">
        <v>3590</v>
      </c>
      <c r="B3591" s="3" t="s">
        <v>6767</v>
      </c>
      <c r="C3591" s="4">
        <f>YEAR(Table_1[[#This Row],[Order Date]])</f>
        <v>2014</v>
      </c>
      <c r="D3591" s="9">
        <v>41968</v>
      </c>
      <c r="E3591" s="3">
        <v>41974</v>
      </c>
      <c r="F3591" s="3" t="s">
        <v>50</v>
      </c>
      <c r="G3591" s="3" t="s">
        <v>751</v>
      </c>
      <c r="H3591" s="3" t="s">
        <v>752</v>
      </c>
      <c r="I3591" s="3" t="s">
        <v>102</v>
      </c>
      <c r="J3591" s="3" t="s">
        <v>27</v>
      </c>
      <c r="K3591" s="3" t="s">
        <v>1464</v>
      </c>
      <c r="L3591" s="3" t="s">
        <v>29</v>
      </c>
      <c r="M3591" s="3">
        <v>40475</v>
      </c>
      <c r="N3591" s="3" t="s">
        <v>30</v>
      </c>
      <c r="O3591" s="3" t="s">
        <v>2391</v>
      </c>
      <c r="P3591" s="3" t="s">
        <v>46</v>
      </c>
      <c r="Q3591" s="3" t="s">
        <v>75</v>
      </c>
      <c r="R3591" s="3" t="s">
        <v>2392</v>
      </c>
      <c r="S3591" s="3">
        <v>2.88</v>
      </c>
      <c r="T3591" s="3">
        <v>1</v>
      </c>
      <c r="U3591" s="3">
        <v>0</v>
      </c>
      <c r="V3591" s="3">
        <v>1.4112</v>
      </c>
    </row>
    <row r="3592" spans="1:22" ht="14.25" customHeight="1" x14ac:dyDescent="0.25">
      <c r="A3592" s="3">
        <v>3591</v>
      </c>
      <c r="B3592" s="3" t="s">
        <v>6767</v>
      </c>
      <c r="C3592" s="4">
        <f>YEAR(Table_1[[#This Row],[Order Date]])</f>
        <v>2014</v>
      </c>
      <c r="D3592" s="9">
        <v>41968</v>
      </c>
      <c r="E3592" s="3">
        <v>41974</v>
      </c>
      <c r="F3592" s="3" t="s">
        <v>50</v>
      </c>
      <c r="G3592" s="3" t="s">
        <v>751</v>
      </c>
      <c r="H3592" s="3" t="s">
        <v>752</v>
      </c>
      <c r="I3592" s="3" t="s">
        <v>102</v>
      </c>
      <c r="J3592" s="3" t="s">
        <v>27</v>
      </c>
      <c r="K3592" s="3" t="s">
        <v>1464</v>
      </c>
      <c r="L3592" s="3" t="s">
        <v>29</v>
      </c>
      <c r="M3592" s="3">
        <v>40475</v>
      </c>
      <c r="N3592" s="3" t="s">
        <v>30</v>
      </c>
      <c r="O3592" s="3" t="s">
        <v>3031</v>
      </c>
      <c r="P3592" s="3" t="s">
        <v>46</v>
      </c>
      <c r="Q3592" s="3" t="s">
        <v>59</v>
      </c>
      <c r="R3592" s="3" t="s">
        <v>3032</v>
      </c>
      <c r="S3592" s="3">
        <v>1443.96</v>
      </c>
      <c r="T3592" s="3">
        <v>12</v>
      </c>
      <c r="U3592" s="3">
        <v>0</v>
      </c>
      <c r="V3592" s="3">
        <v>375.42959999999994</v>
      </c>
    </row>
    <row r="3593" spans="1:22" ht="14.25" customHeight="1" x14ac:dyDescent="0.25">
      <c r="A3593" s="3">
        <v>3592</v>
      </c>
      <c r="B3593" s="3" t="s">
        <v>6768</v>
      </c>
      <c r="C3593" s="4">
        <f>YEAR(Table_1[[#This Row],[Order Date]])</f>
        <v>2011</v>
      </c>
      <c r="D3593" s="9">
        <v>40890</v>
      </c>
      <c r="E3593" s="3">
        <v>40892</v>
      </c>
      <c r="F3593" s="3" t="s">
        <v>23</v>
      </c>
      <c r="G3593" s="3" t="s">
        <v>2230</v>
      </c>
      <c r="H3593" s="3" t="s">
        <v>2231</v>
      </c>
      <c r="I3593" s="3" t="s">
        <v>26</v>
      </c>
      <c r="J3593" s="3" t="s">
        <v>27</v>
      </c>
      <c r="K3593" s="3" t="s">
        <v>184</v>
      </c>
      <c r="L3593" s="3" t="s">
        <v>104</v>
      </c>
      <c r="M3593" s="3">
        <v>77070</v>
      </c>
      <c r="N3593" s="3" t="s">
        <v>105</v>
      </c>
      <c r="O3593" s="3" t="s">
        <v>1949</v>
      </c>
      <c r="P3593" s="3" t="s">
        <v>46</v>
      </c>
      <c r="Q3593" s="3" t="s">
        <v>578</v>
      </c>
      <c r="R3593" s="3" t="s">
        <v>1950</v>
      </c>
      <c r="S3593" s="3">
        <v>2.92</v>
      </c>
      <c r="T3593" s="3">
        <v>1</v>
      </c>
      <c r="U3593" s="3">
        <v>0.2</v>
      </c>
      <c r="V3593" s="3">
        <v>0.36499999999999977</v>
      </c>
    </row>
    <row r="3594" spans="1:22" ht="14.25" customHeight="1" x14ac:dyDescent="0.25">
      <c r="A3594" s="3">
        <v>3593</v>
      </c>
      <c r="B3594" s="3" t="s">
        <v>6769</v>
      </c>
      <c r="C3594" s="4">
        <f>YEAR(Table_1[[#This Row],[Order Date]])</f>
        <v>2013</v>
      </c>
      <c r="D3594" s="9">
        <v>41614</v>
      </c>
      <c r="E3594" s="3">
        <v>41616</v>
      </c>
      <c r="F3594" s="3" t="s">
        <v>23</v>
      </c>
      <c r="G3594" s="3" t="s">
        <v>4261</v>
      </c>
      <c r="H3594" s="3" t="s">
        <v>4262</v>
      </c>
      <c r="I3594" s="3" t="s">
        <v>26</v>
      </c>
      <c r="J3594" s="3" t="s">
        <v>27</v>
      </c>
      <c r="K3594" s="3" t="s">
        <v>266</v>
      </c>
      <c r="L3594" s="3" t="s">
        <v>267</v>
      </c>
      <c r="M3594" s="3">
        <v>10024</v>
      </c>
      <c r="N3594" s="3" t="s">
        <v>148</v>
      </c>
      <c r="O3594" s="3" t="s">
        <v>6094</v>
      </c>
      <c r="P3594" s="3" t="s">
        <v>46</v>
      </c>
      <c r="Q3594" s="3" t="s">
        <v>59</v>
      </c>
      <c r="R3594" s="3" t="s">
        <v>6095</v>
      </c>
      <c r="S3594" s="3">
        <v>465.18</v>
      </c>
      <c r="T3594" s="3">
        <v>3</v>
      </c>
      <c r="U3594" s="3">
        <v>0</v>
      </c>
      <c r="V3594" s="3">
        <v>120.94680000000001</v>
      </c>
    </row>
    <row r="3595" spans="1:22" ht="14.25" customHeight="1" x14ac:dyDescent="0.25">
      <c r="A3595" s="3">
        <v>3594</v>
      </c>
      <c r="B3595" s="3" t="s">
        <v>6770</v>
      </c>
      <c r="C3595" s="4">
        <f>YEAR(Table_1[[#This Row],[Order Date]])</f>
        <v>2013</v>
      </c>
      <c r="D3595" s="9">
        <v>41529</v>
      </c>
      <c r="E3595" s="3">
        <v>41535</v>
      </c>
      <c r="F3595" s="3" t="s">
        <v>50</v>
      </c>
      <c r="G3595" s="3" t="s">
        <v>1068</v>
      </c>
      <c r="H3595" s="3" t="s">
        <v>1069</v>
      </c>
      <c r="I3595" s="3" t="s">
        <v>102</v>
      </c>
      <c r="J3595" s="3" t="s">
        <v>27</v>
      </c>
      <c r="K3595" s="3" t="s">
        <v>2835</v>
      </c>
      <c r="L3595" s="3" t="s">
        <v>498</v>
      </c>
      <c r="M3595" s="3">
        <v>43615</v>
      </c>
      <c r="N3595" s="3" t="s">
        <v>148</v>
      </c>
      <c r="O3595" s="3" t="s">
        <v>1724</v>
      </c>
      <c r="P3595" s="3" t="s">
        <v>46</v>
      </c>
      <c r="Q3595" s="3" t="s">
        <v>75</v>
      </c>
      <c r="R3595" s="3" t="s">
        <v>1725</v>
      </c>
      <c r="S3595" s="3">
        <v>22.428000000000004</v>
      </c>
      <c r="T3595" s="3">
        <v>3</v>
      </c>
      <c r="U3595" s="3">
        <v>0.7</v>
      </c>
      <c r="V3595" s="3">
        <v>-17.942399999999992</v>
      </c>
    </row>
    <row r="3596" spans="1:22" ht="14.25" customHeight="1" x14ac:dyDescent="0.25">
      <c r="A3596" s="3">
        <v>3595</v>
      </c>
      <c r="B3596" s="3" t="s">
        <v>6770</v>
      </c>
      <c r="C3596" s="4">
        <f>YEAR(Table_1[[#This Row],[Order Date]])</f>
        <v>2013</v>
      </c>
      <c r="D3596" s="9">
        <v>41529</v>
      </c>
      <c r="E3596" s="3">
        <v>41535</v>
      </c>
      <c r="F3596" s="3" t="s">
        <v>50</v>
      </c>
      <c r="G3596" s="3" t="s">
        <v>1068</v>
      </c>
      <c r="H3596" s="3" t="s">
        <v>1069</v>
      </c>
      <c r="I3596" s="3" t="s">
        <v>102</v>
      </c>
      <c r="J3596" s="3" t="s">
        <v>27</v>
      </c>
      <c r="K3596" s="3" t="s">
        <v>2835</v>
      </c>
      <c r="L3596" s="3" t="s">
        <v>498</v>
      </c>
      <c r="M3596" s="3">
        <v>43615</v>
      </c>
      <c r="N3596" s="3" t="s">
        <v>148</v>
      </c>
      <c r="O3596" s="3" t="s">
        <v>4772</v>
      </c>
      <c r="P3596" s="3" t="s">
        <v>46</v>
      </c>
      <c r="Q3596" s="3" t="s">
        <v>59</v>
      </c>
      <c r="R3596" s="3" t="s">
        <v>186</v>
      </c>
      <c r="S3596" s="3">
        <v>37.52000000000001</v>
      </c>
      <c r="T3596" s="3">
        <v>5</v>
      </c>
      <c r="U3596" s="3">
        <v>0.2</v>
      </c>
      <c r="V3596" s="3">
        <v>3.7519999999999989</v>
      </c>
    </row>
    <row r="3597" spans="1:22" ht="14.25" customHeight="1" x14ac:dyDescent="0.25">
      <c r="A3597" s="3">
        <v>3596</v>
      </c>
      <c r="B3597" s="3" t="s">
        <v>6771</v>
      </c>
      <c r="C3597" s="4">
        <f>YEAR(Table_1[[#This Row],[Order Date]])</f>
        <v>2014</v>
      </c>
      <c r="D3597" s="9">
        <v>41983</v>
      </c>
      <c r="E3597" s="3">
        <v>41989</v>
      </c>
      <c r="F3597" s="3" t="s">
        <v>50</v>
      </c>
      <c r="G3597" s="3" t="s">
        <v>3025</v>
      </c>
      <c r="H3597" s="3" t="s">
        <v>3026</v>
      </c>
      <c r="I3597" s="3" t="s">
        <v>41</v>
      </c>
      <c r="J3597" s="3" t="s">
        <v>27</v>
      </c>
      <c r="K3597" s="3" t="s">
        <v>146</v>
      </c>
      <c r="L3597" s="3" t="s">
        <v>147</v>
      </c>
      <c r="M3597" s="3">
        <v>19143</v>
      </c>
      <c r="N3597" s="3" t="s">
        <v>148</v>
      </c>
      <c r="O3597" s="3" t="s">
        <v>1367</v>
      </c>
      <c r="P3597" s="3" t="s">
        <v>46</v>
      </c>
      <c r="Q3597" s="3" t="s">
        <v>68</v>
      </c>
      <c r="R3597" s="3" t="s">
        <v>1368</v>
      </c>
      <c r="S3597" s="3">
        <v>2.6240000000000001</v>
      </c>
      <c r="T3597" s="3">
        <v>1</v>
      </c>
      <c r="U3597" s="3">
        <v>0.2</v>
      </c>
      <c r="V3597" s="3">
        <v>0.42639999999999978</v>
      </c>
    </row>
    <row r="3598" spans="1:22" ht="14.25" customHeight="1" x14ac:dyDescent="0.25">
      <c r="A3598" s="3">
        <v>3597</v>
      </c>
      <c r="B3598" s="3" t="s">
        <v>6772</v>
      </c>
      <c r="C3598" s="4">
        <f>YEAR(Table_1[[#This Row],[Order Date]])</f>
        <v>2011</v>
      </c>
      <c r="D3598" s="9">
        <v>40795</v>
      </c>
      <c r="E3598" s="3">
        <v>40800</v>
      </c>
      <c r="F3598" s="3" t="s">
        <v>23</v>
      </c>
      <c r="G3598" s="3" t="s">
        <v>813</v>
      </c>
      <c r="H3598" s="3" t="s">
        <v>814</v>
      </c>
      <c r="I3598" s="3" t="s">
        <v>26</v>
      </c>
      <c r="J3598" s="3" t="s">
        <v>27</v>
      </c>
      <c r="K3598" s="3" t="s">
        <v>146</v>
      </c>
      <c r="L3598" s="3" t="s">
        <v>147</v>
      </c>
      <c r="M3598" s="3">
        <v>19140</v>
      </c>
      <c r="N3598" s="3" t="s">
        <v>148</v>
      </c>
      <c r="O3598" s="3" t="s">
        <v>2882</v>
      </c>
      <c r="P3598" s="3" t="s">
        <v>46</v>
      </c>
      <c r="Q3598" s="3" t="s">
        <v>90</v>
      </c>
      <c r="R3598" s="3" t="s">
        <v>2883</v>
      </c>
      <c r="S3598" s="3">
        <v>15.552000000000003</v>
      </c>
      <c r="T3598" s="3">
        <v>3</v>
      </c>
      <c r="U3598" s="3">
        <v>0.2</v>
      </c>
      <c r="V3598" s="3">
        <v>5.4432</v>
      </c>
    </row>
    <row r="3599" spans="1:22" ht="14.25" customHeight="1" x14ac:dyDescent="0.25">
      <c r="A3599" s="3">
        <v>3598</v>
      </c>
      <c r="B3599" s="3" t="s">
        <v>6772</v>
      </c>
      <c r="C3599" s="4">
        <f>YEAR(Table_1[[#This Row],[Order Date]])</f>
        <v>2011</v>
      </c>
      <c r="D3599" s="9">
        <v>40795</v>
      </c>
      <c r="E3599" s="3">
        <v>40800</v>
      </c>
      <c r="F3599" s="3" t="s">
        <v>23</v>
      </c>
      <c r="G3599" s="3" t="s">
        <v>813</v>
      </c>
      <c r="H3599" s="3" t="s">
        <v>814</v>
      </c>
      <c r="I3599" s="3" t="s">
        <v>26</v>
      </c>
      <c r="J3599" s="3" t="s">
        <v>27</v>
      </c>
      <c r="K3599" s="3" t="s">
        <v>146</v>
      </c>
      <c r="L3599" s="3" t="s">
        <v>147</v>
      </c>
      <c r="M3599" s="3">
        <v>19140</v>
      </c>
      <c r="N3599" s="3" t="s">
        <v>148</v>
      </c>
      <c r="O3599" s="3" t="s">
        <v>6773</v>
      </c>
      <c r="P3599" s="3" t="s">
        <v>71</v>
      </c>
      <c r="Q3599" s="3" t="s">
        <v>161</v>
      </c>
      <c r="R3599" s="3" t="s">
        <v>6774</v>
      </c>
      <c r="S3599" s="3">
        <v>64.704000000000008</v>
      </c>
      <c r="T3599" s="3">
        <v>6</v>
      </c>
      <c r="U3599" s="3">
        <v>0.2</v>
      </c>
      <c r="V3599" s="3">
        <v>-4.852800000000002</v>
      </c>
    </row>
    <row r="3600" spans="1:22" ht="14.25" customHeight="1" x14ac:dyDescent="0.25">
      <c r="A3600" s="3">
        <v>3599</v>
      </c>
      <c r="B3600" s="3" t="s">
        <v>6772</v>
      </c>
      <c r="C3600" s="4">
        <f>YEAR(Table_1[[#This Row],[Order Date]])</f>
        <v>2011</v>
      </c>
      <c r="D3600" s="9">
        <v>40795</v>
      </c>
      <c r="E3600" s="3">
        <v>40800</v>
      </c>
      <c r="F3600" s="3" t="s">
        <v>23</v>
      </c>
      <c r="G3600" s="3" t="s">
        <v>813</v>
      </c>
      <c r="H3600" s="3" t="s">
        <v>814</v>
      </c>
      <c r="I3600" s="3" t="s">
        <v>26</v>
      </c>
      <c r="J3600" s="3" t="s">
        <v>27</v>
      </c>
      <c r="K3600" s="3" t="s">
        <v>146</v>
      </c>
      <c r="L3600" s="3" t="s">
        <v>147</v>
      </c>
      <c r="M3600" s="3">
        <v>19140</v>
      </c>
      <c r="N3600" s="3" t="s">
        <v>148</v>
      </c>
      <c r="O3600" s="3" t="s">
        <v>4064</v>
      </c>
      <c r="P3600" s="3" t="s">
        <v>32</v>
      </c>
      <c r="Q3600" s="3" t="s">
        <v>65</v>
      </c>
      <c r="R3600" s="3" t="s">
        <v>4065</v>
      </c>
      <c r="S3600" s="3">
        <v>17.472000000000001</v>
      </c>
      <c r="T3600" s="3">
        <v>3</v>
      </c>
      <c r="U3600" s="3">
        <v>0.2</v>
      </c>
      <c r="V3600" s="3">
        <v>5.023200000000001</v>
      </c>
    </row>
    <row r="3601" spans="1:22" ht="14.25" customHeight="1" x14ac:dyDescent="0.25">
      <c r="A3601" s="3">
        <v>3600</v>
      </c>
      <c r="B3601" s="3" t="s">
        <v>6772</v>
      </c>
      <c r="C3601" s="4">
        <f>YEAR(Table_1[[#This Row],[Order Date]])</f>
        <v>2011</v>
      </c>
      <c r="D3601" s="9">
        <v>40795</v>
      </c>
      <c r="E3601" s="3">
        <v>40800</v>
      </c>
      <c r="F3601" s="3" t="s">
        <v>23</v>
      </c>
      <c r="G3601" s="3" t="s">
        <v>813</v>
      </c>
      <c r="H3601" s="3" t="s">
        <v>814</v>
      </c>
      <c r="I3601" s="3" t="s">
        <v>26</v>
      </c>
      <c r="J3601" s="3" t="s">
        <v>27</v>
      </c>
      <c r="K3601" s="3" t="s">
        <v>146</v>
      </c>
      <c r="L3601" s="3" t="s">
        <v>147</v>
      </c>
      <c r="M3601" s="3">
        <v>19140</v>
      </c>
      <c r="N3601" s="3" t="s">
        <v>148</v>
      </c>
      <c r="O3601" s="3" t="s">
        <v>3698</v>
      </c>
      <c r="P3601" s="3" t="s">
        <v>71</v>
      </c>
      <c r="Q3601" s="3" t="s">
        <v>72</v>
      </c>
      <c r="R3601" s="3" t="s">
        <v>3699</v>
      </c>
      <c r="S3601" s="3">
        <v>135.51599999999999</v>
      </c>
      <c r="T3601" s="3">
        <v>1</v>
      </c>
      <c r="U3601" s="3">
        <v>0.4</v>
      </c>
      <c r="V3601" s="3">
        <v>-31.620400000000004</v>
      </c>
    </row>
    <row r="3602" spans="1:22" ht="14.25" customHeight="1" x14ac:dyDescent="0.25">
      <c r="A3602" s="3">
        <v>3601</v>
      </c>
      <c r="B3602" s="3" t="s">
        <v>6775</v>
      </c>
      <c r="C3602" s="4">
        <f>YEAR(Table_1[[#This Row],[Order Date]])</f>
        <v>2014</v>
      </c>
      <c r="D3602" s="9">
        <v>41817</v>
      </c>
      <c r="E3602" s="3">
        <v>41821</v>
      </c>
      <c r="F3602" s="3" t="s">
        <v>50</v>
      </c>
      <c r="G3602" s="3" t="s">
        <v>3486</v>
      </c>
      <c r="H3602" s="3" t="s">
        <v>3487</v>
      </c>
      <c r="I3602" s="3" t="s">
        <v>26</v>
      </c>
      <c r="J3602" s="3" t="s">
        <v>27</v>
      </c>
      <c r="K3602" s="3" t="s">
        <v>807</v>
      </c>
      <c r="L3602" s="3" t="s">
        <v>457</v>
      </c>
      <c r="M3602" s="3">
        <v>80219</v>
      </c>
      <c r="N3602" s="3" t="s">
        <v>44</v>
      </c>
      <c r="O3602" s="3" t="s">
        <v>3409</v>
      </c>
      <c r="P3602" s="3" t="s">
        <v>71</v>
      </c>
      <c r="Q3602" s="3" t="s">
        <v>161</v>
      </c>
      <c r="R3602" s="3" t="s">
        <v>3410</v>
      </c>
      <c r="S3602" s="3">
        <v>431.92800000000005</v>
      </c>
      <c r="T3602" s="3">
        <v>9</v>
      </c>
      <c r="U3602" s="3">
        <v>0.2</v>
      </c>
      <c r="V3602" s="3">
        <v>64.789199999999951</v>
      </c>
    </row>
    <row r="3603" spans="1:22" ht="14.25" customHeight="1" x14ac:dyDescent="0.25">
      <c r="A3603" s="3">
        <v>3602</v>
      </c>
      <c r="B3603" s="3" t="s">
        <v>6776</v>
      </c>
      <c r="C3603" s="4">
        <f>YEAR(Table_1[[#This Row],[Order Date]])</f>
        <v>2011</v>
      </c>
      <c r="D3603" s="9">
        <v>40864</v>
      </c>
      <c r="E3603" s="3">
        <v>40871</v>
      </c>
      <c r="F3603" s="3" t="s">
        <v>50</v>
      </c>
      <c r="G3603" s="3" t="s">
        <v>6777</v>
      </c>
      <c r="H3603" s="3" t="s">
        <v>6778</v>
      </c>
      <c r="I3603" s="3" t="s">
        <v>26</v>
      </c>
      <c r="J3603" s="3" t="s">
        <v>27</v>
      </c>
      <c r="K3603" s="3" t="s">
        <v>146</v>
      </c>
      <c r="L3603" s="3" t="s">
        <v>147</v>
      </c>
      <c r="M3603" s="3">
        <v>19143</v>
      </c>
      <c r="N3603" s="3" t="s">
        <v>148</v>
      </c>
      <c r="O3603" s="3" t="s">
        <v>2197</v>
      </c>
      <c r="P3603" s="3" t="s">
        <v>46</v>
      </c>
      <c r="Q3603" s="3" t="s">
        <v>90</v>
      </c>
      <c r="R3603" s="3" t="s">
        <v>2198</v>
      </c>
      <c r="S3603" s="3">
        <v>12.448</v>
      </c>
      <c r="T3603" s="3">
        <v>2</v>
      </c>
      <c r="U3603" s="3">
        <v>0.2</v>
      </c>
      <c r="V3603" s="3">
        <v>3.8899999999999988</v>
      </c>
    </row>
    <row r="3604" spans="1:22" ht="14.25" customHeight="1" x14ac:dyDescent="0.25">
      <c r="A3604" s="3">
        <v>3603</v>
      </c>
      <c r="B3604" s="3" t="s">
        <v>6776</v>
      </c>
      <c r="C3604" s="4">
        <f>YEAR(Table_1[[#This Row],[Order Date]])</f>
        <v>2011</v>
      </c>
      <c r="D3604" s="9">
        <v>40864</v>
      </c>
      <c r="E3604" s="3">
        <v>40871</v>
      </c>
      <c r="F3604" s="3" t="s">
        <v>50</v>
      </c>
      <c r="G3604" s="3" t="s">
        <v>6777</v>
      </c>
      <c r="H3604" s="3" t="s">
        <v>6778</v>
      </c>
      <c r="I3604" s="3" t="s">
        <v>26</v>
      </c>
      <c r="J3604" s="3" t="s">
        <v>27</v>
      </c>
      <c r="K3604" s="3" t="s">
        <v>146</v>
      </c>
      <c r="L3604" s="3" t="s">
        <v>147</v>
      </c>
      <c r="M3604" s="3">
        <v>19143</v>
      </c>
      <c r="N3604" s="3" t="s">
        <v>148</v>
      </c>
      <c r="O3604" s="3" t="s">
        <v>1931</v>
      </c>
      <c r="P3604" s="3" t="s">
        <v>32</v>
      </c>
      <c r="Q3604" s="3" t="s">
        <v>36</v>
      </c>
      <c r="R3604" s="3" t="s">
        <v>1932</v>
      </c>
      <c r="S3604" s="3">
        <v>657.93</v>
      </c>
      <c r="T3604" s="3">
        <v>5</v>
      </c>
      <c r="U3604" s="3">
        <v>0.3</v>
      </c>
      <c r="V3604" s="3">
        <v>-93.989999999999952</v>
      </c>
    </row>
    <row r="3605" spans="1:22" ht="14.25" customHeight="1" x14ac:dyDescent="0.25">
      <c r="A3605" s="3">
        <v>3604</v>
      </c>
      <c r="B3605" s="3" t="s">
        <v>6779</v>
      </c>
      <c r="C3605" s="4">
        <f>YEAR(Table_1[[#This Row],[Order Date]])</f>
        <v>2014</v>
      </c>
      <c r="D3605" s="9">
        <v>41873</v>
      </c>
      <c r="E3605" s="3">
        <v>41879</v>
      </c>
      <c r="F3605" s="3" t="s">
        <v>50</v>
      </c>
      <c r="G3605" s="3" t="s">
        <v>2284</v>
      </c>
      <c r="H3605" s="3" t="s">
        <v>2285</v>
      </c>
      <c r="I3605" s="3" t="s">
        <v>102</v>
      </c>
      <c r="J3605" s="3" t="s">
        <v>27</v>
      </c>
      <c r="K3605" s="3" t="s">
        <v>382</v>
      </c>
      <c r="L3605" s="3" t="s">
        <v>2735</v>
      </c>
      <c r="M3605" s="3">
        <v>21044</v>
      </c>
      <c r="N3605" s="3" t="s">
        <v>148</v>
      </c>
      <c r="O3605" s="3" t="s">
        <v>1730</v>
      </c>
      <c r="P3605" s="3" t="s">
        <v>46</v>
      </c>
      <c r="Q3605" s="3" t="s">
        <v>90</v>
      </c>
      <c r="R3605" s="3" t="s">
        <v>5006</v>
      </c>
      <c r="S3605" s="3">
        <v>277.39999999999998</v>
      </c>
      <c r="T3605" s="3">
        <v>5</v>
      </c>
      <c r="U3605" s="3">
        <v>0</v>
      </c>
      <c r="V3605" s="3">
        <v>133.15199999999999</v>
      </c>
    </row>
    <row r="3606" spans="1:22" ht="14.25" customHeight="1" x14ac:dyDescent="0.25">
      <c r="A3606" s="3">
        <v>3605</v>
      </c>
      <c r="B3606" s="3" t="s">
        <v>6779</v>
      </c>
      <c r="C3606" s="4">
        <f>YEAR(Table_1[[#This Row],[Order Date]])</f>
        <v>2014</v>
      </c>
      <c r="D3606" s="9">
        <v>41873</v>
      </c>
      <c r="E3606" s="3">
        <v>41879</v>
      </c>
      <c r="F3606" s="3" t="s">
        <v>50</v>
      </c>
      <c r="G3606" s="3" t="s">
        <v>2284</v>
      </c>
      <c r="H3606" s="3" t="s">
        <v>2285</v>
      </c>
      <c r="I3606" s="3" t="s">
        <v>102</v>
      </c>
      <c r="J3606" s="3" t="s">
        <v>27</v>
      </c>
      <c r="K3606" s="3" t="s">
        <v>382</v>
      </c>
      <c r="L3606" s="3" t="s">
        <v>2735</v>
      </c>
      <c r="M3606" s="3">
        <v>21044</v>
      </c>
      <c r="N3606" s="3" t="s">
        <v>148</v>
      </c>
      <c r="O3606" s="3" t="s">
        <v>3839</v>
      </c>
      <c r="P3606" s="3" t="s">
        <v>32</v>
      </c>
      <c r="Q3606" s="3" t="s">
        <v>65</v>
      </c>
      <c r="R3606" s="3" t="s">
        <v>3840</v>
      </c>
      <c r="S3606" s="3">
        <v>25.16</v>
      </c>
      <c r="T3606" s="3">
        <v>2</v>
      </c>
      <c r="U3606" s="3">
        <v>0</v>
      </c>
      <c r="V3606" s="3">
        <v>8.5543999999999976</v>
      </c>
    </row>
    <row r="3607" spans="1:22" ht="14.25" customHeight="1" x14ac:dyDescent="0.25">
      <c r="A3607" s="3">
        <v>3606</v>
      </c>
      <c r="B3607" s="3" t="s">
        <v>6779</v>
      </c>
      <c r="C3607" s="4">
        <f>YEAR(Table_1[[#This Row],[Order Date]])</f>
        <v>2014</v>
      </c>
      <c r="D3607" s="9">
        <v>41873</v>
      </c>
      <c r="E3607" s="3">
        <v>41879</v>
      </c>
      <c r="F3607" s="3" t="s">
        <v>50</v>
      </c>
      <c r="G3607" s="3" t="s">
        <v>2284</v>
      </c>
      <c r="H3607" s="3" t="s">
        <v>2285</v>
      </c>
      <c r="I3607" s="3" t="s">
        <v>102</v>
      </c>
      <c r="J3607" s="3" t="s">
        <v>27</v>
      </c>
      <c r="K3607" s="3" t="s">
        <v>382</v>
      </c>
      <c r="L3607" s="3" t="s">
        <v>2735</v>
      </c>
      <c r="M3607" s="3">
        <v>21044</v>
      </c>
      <c r="N3607" s="3" t="s">
        <v>148</v>
      </c>
      <c r="O3607" s="3" t="s">
        <v>3634</v>
      </c>
      <c r="P3607" s="3" t="s">
        <v>32</v>
      </c>
      <c r="Q3607" s="3" t="s">
        <v>65</v>
      </c>
      <c r="R3607" s="3" t="s">
        <v>3635</v>
      </c>
      <c r="S3607" s="3">
        <v>91.92</v>
      </c>
      <c r="T3607" s="3">
        <v>4</v>
      </c>
      <c r="U3607" s="3">
        <v>0</v>
      </c>
      <c r="V3607" s="3">
        <v>31.252800000000001</v>
      </c>
    </row>
    <row r="3608" spans="1:22" ht="14.25" customHeight="1" x14ac:dyDescent="0.25">
      <c r="A3608" s="3">
        <v>3607</v>
      </c>
      <c r="B3608" s="3" t="s">
        <v>6780</v>
      </c>
      <c r="C3608" s="4">
        <f>YEAR(Table_1[[#This Row],[Order Date]])</f>
        <v>2013</v>
      </c>
      <c r="D3608" s="9">
        <v>41346</v>
      </c>
      <c r="E3608" s="3">
        <v>41350</v>
      </c>
      <c r="F3608" s="3" t="s">
        <v>23</v>
      </c>
      <c r="G3608" s="3" t="s">
        <v>2035</v>
      </c>
      <c r="H3608" s="3" t="s">
        <v>2036</v>
      </c>
      <c r="I3608" s="3" t="s">
        <v>26</v>
      </c>
      <c r="J3608" s="3" t="s">
        <v>27</v>
      </c>
      <c r="K3608" s="3" t="s">
        <v>266</v>
      </c>
      <c r="L3608" s="3" t="s">
        <v>267</v>
      </c>
      <c r="M3608" s="3">
        <v>10024</v>
      </c>
      <c r="N3608" s="3" t="s">
        <v>148</v>
      </c>
      <c r="O3608" s="3" t="s">
        <v>2755</v>
      </c>
      <c r="P3608" s="3" t="s">
        <v>46</v>
      </c>
      <c r="Q3608" s="3" t="s">
        <v>173</v>
      </c>
      <c r="R3608" s="3" t="s">
        <v>186</v>
      </c>
      <c r="S3608" s="3">
        <v>29.339999999999996</v>
      </c>
      <c r="T3608" s="3">
        <v>3</v>
      </c>
      <c r="U3608" s="3">
        <v>0</v>
      </c>
      <c r="V3608" s="3">
        <v>13.496399999999998</v>
      </c>
    </row>
    <row r="3609" spans="1:22" ht="14.25" customHeight="1" x14ac:dyDescent="0.25">
      <c r="A3609" s="3">
        <v>3608</v>
      </c>
      <c r="B3609" s="3" t="s">
        <v>6781</v>
      </c>
      <c r="C3609" s="4">
        <f>YEAR(Table_1[[#This Row],[Order Date]])</f>
        <v>2011</v>
      </c>
      <c r="D3609" s="9">
        <v>40809</v>
      </c>
      <c r="E3609" s="3">
        <v>40814</v>
      </c>
      <c r="F3609" s="3" t="s">
        <v>23</v>
      </c>
      <c r="G3609" s="3" t="s">
        <v>3868</v>
      </c>
      <c r="H3609" s="3" t="s">
        <v>3869</v>
      </c>
      <c r="I3609" s="3" t="s">
        <v>26</v>
      </c>
      <c r="J3609" s="3" t="s">
        <v>27</v>
      </c>
      <c r="K3609" s="3" t="s">
        <v>266</v>
      </c>
      <c r="L3609" s="3" t="s">
        <v>267</v>
      </c>
      <c r="M3609" s="3">
        <v>10035</v>
      </c>
      <c r="N3609" s="3" t="s">
        <v>148</v>
      </c>
      <c r="O3609" s="3" t="s">
        <v>3567</v>
      </c>
      <c r="P3609" s="3" t="s">
        <v>46</v>
      </c>
      <c r="Q3609" s="3" t="s">
        <v>75</v>
      </c>
      <c r="R3609" s="3" t="s">
        <v>3568</v>
      </c>
      <c r="S3609" s="3">
        <v>139.44</v>
      </c>
      <c r="T3609" s="3">
        <v>3</v>
      </c>
      <c r="U3609" s="3">
        <v>0.2</v>
      </c>
      <c r="V3609" s="3">
        <v>47.060999999999993</v>
      </c>
    </row>
    <row r="3610" spans="1:22" ht="14.25" customHeight="1" x14ac:dyDescent="0.25">
      <c r="A3610" s="3">
        <v>3609</v>
      </c>
      <c r="B3610" s="3" t="s">
        <v>6782</v>
      </c>
      <c r="C3610" s="4">
        <f>YEAR(Table_1[[#This Row],[Order Date]])</f>
        <v>2011</v>
      </c>
      <c r="D3610" s="9">
        <v>40661</v>
      </c>
      <c r="E3610" s="3">
        <v>40666</v>
      </c>
      <c r="F3610" s="3" t="s">
        <v>50</v>
      </c>
      <c r="G3610" s="3" t="s">
        <v>2760</v>
      </c>
      <c r="H3610" s="3" t="s">
        <v>2761</v>
      </c>
      <c r="I3610" s="3" t="s">
        <v>41</v>
      </c>
      <c r="J3610" s="3" t="s">
        <v>27</v>
      </c>
      <c r="K3610" s="3" t="s">
        <v>606</v>
      </c>
      <c r="L3610" s="3" t="s">
        <v>498</v>
      </c>
      <c r="M3610" s="3">
        <v>43055</v>
      </c>
      <c r="N3610" s="3" t="s">
        <v>148</v>
      </c>
      <c r="O3610" s="3" t="s">
        <v>2918</v>
      </c>
      <c r="P3610" s="3" t="s">
        <v>46</v>
      </c>
      <c r="Q3610" s="3" t="s">
        <v>47</v>
      </c>
      <c r="R3610" s="3" t="s">
        <v>2919</v>
      </c>
      <c r="S3610" s="3">
        <v>6.911999999999999</v>
      </c>
      <c r="T3610" s="3">
        <v>3</v>
      </c>
      <c r="U3610" s="3">
        <v>0.2</v>
      </c>
      <c r="V3610" s="3">
        <v>2.5056000000000003</v>
      </c>
    </row>
    <row r="3611" spans="1:22" ht="14.25" customHeight="1" x14ac:dyDescent="0.25">
      <c r="A3611" s="3">
        <v>3610</v>
      </c>
      <c r="B3611" s="3" t="s">
        <v>6782</v>
      </c>
      <c r="C3611" s="4">
        <f>YEAR(Table_1[[#This Row],[Order Date]])</f>
        <v>2011</v>
      </c>
      <c r="D3611" s="9">
        <v>40661</v>
      </c>
      <c r="E3611" s="3">
        <v>40666</v>
      </c>
      <c r="F3611" s="3" t="s">
        <v>50</v>
      </c>
      <c r="G3611" s="3" t="s">
        <v>2760</v>
      </c>
      <c r="H3611" s="3" t="s">
        <v>2761</v>
      </c>
      <c r="I3611" s="3" t="s">
        <v>41</v>
      </c>
      <c r="J3611" s="3" t="s">
        <v>27</v>
      </c>
      <c r="K3611" s="3" t="s">
        <v>606</v>
      </c>
      <c r="L3611" s="3" t="s">
        <v>498</v>
      </c>
      <c r="M3611" s="3">
        <v>43055</v>
      </c>
      <c r="N3611" s="3" t="s">
        <v>148</v>
      </c>
      <c r="O3611" s="3" t="s">
        <v>3978</v>
      </c>
      <c r="P3611" s="3" t="s">
        <v>46</v>
      </c>
      <c r="Q3611" s="3" t="s">
        <v>59</v>
      </c>
      <c r="R3611" s="3" t="s">
        <v>3979</v>
      </c>
      <c r="S3611" s="3">
        <v>27.096</v>
      </c>
      <c r="T3611" s="3">
        <v>3</v>
      </c>
      <c r="U3611" s="3">
        <v>0.2</v>
      </c>
      <c r="V3611" s="3">
        <v>2.0321999999999987</v>
      </c>
    </row>
    <row r="3612" spans="1:22" ht="14.25" customHeight="1" x14ac:dyDescent="0.25">
      <c r="A3612" s="3">
        <v>3611</v>
      </c>
      <c r="B3612" s="3" t="s">
        <v>6782</v>
      </c>
      <c r="C3612" s="4">
        <f>YEAR(Table_1[[#This Row],[Order Date]])</f>
        <v>2011</v>
      </c>
      <c r="D3612" s="9">
        <v>40661</v>
      </c>
      <c r="E3612" s="3">
        <v>40666</v>
      </c>
      <c r="F3612" s="3" t="s">
        <v>50</v>
      </c>
      <c r="G3612" s="3" t="s">
        <v>2760</v>
      </c>
      <c r="H3612" s="3" t="s">
        <v>2761</v>
      </c>
      <c r="I3612" s="3" t="s">
        <v>41</v>
      </c>
      <c r="J3612" s="3" t="s">
        <v>27</v>
      </c>
      <c r="K3612" s="3" t="s">
        <v>606</v>
      </c>
      <c r="L3612" s="3" t="s">
        <v>498</v>
      </c>
      <c r="M3612" s="3">
        <v>43055</v>
      </c>
      <c r="N3612" s="3" t="s">
        <v>148</v>
      </c>
      <c r="O3612" s="3" t="s">
        <v>6009</v>
      </c>
      <c r="P3612" s="3" t="s">
        <v>46</v>
      </c>
      <c r="Q3612" s="3" t="s">
        <v>59</v>
      </c>
      <c r="R3612" s="3" t="s">
        <v>6010</v>
      </c>
      <c r="S3612" s="3">
        <v>177.56800000000001</v>
      </c>
      <c r="T3612" s="3">
        <v>2</v>
      </c>
      <c r="U3612" s="3">
        <v>0.2</v>
      </c>
      <c r="V3612" s="3">
        <v>-37.733199999999989</v>
      </c>
    </row>
    <row r="3613" spans="1:22" ht="14.25" customHeight="1" x14ac:dyDescent="0.25">
      <c r="A3613" s="3">
        <v>3612</v>
      </c>
      <c r="B3613" s="3" t="s">
        <v>6783</v>
      </c>
      <c r="C3613" s="4">
        <f>YEAR(Table_1[[#This Row],[Order Date]])</f>
        <v>2013</v>
      </c>
      <c r="D3613" s="9">
        <v>41608</v>
      </c>
      <c r="E3613" s="3">
        <v>41610</v>
      </c>
      <c r="F3613" s="3" t="s">
        <v>23</v>
      </c>
      <c r="G3613" s="3" t="s">
        <v>6784</v>
      </c>
      <c r="H3613" s="3" t="s">
        <v>6785</v>
      </c>
      <c r="I3613" s="3" t="s">
        <v>41</v>
      </c>
      <c r="J3613" s="3" t="s">
        <v>27</v>
      </c>
      <c r="K3613" s="3" t="s">
        <v>815</v>
      </c>
      <c r="L3613" s="3" t="s">
        <v>104</v>
      </c>
      <c r="M3613" s="3">
        <v>75217</v>
      </c>
      <c r="N3613" s="3" t="s">
        <v>105</v>
      </c>
      <c r="O3613" s="3" t="s">
        <v>5379</v>
      </c>
      <c r="P3613" s="3" t="s">
        <v>71</v>
      </c>
      <c r="Q3613" s="3" t="s">
        <v>161</v>
      </c>
      <c r="R3613" s="3" t="s">
        <v>5380</v>
      </c>
      <c r="S3613" s="3">
        <v>58.415999999999997</v>
      </c>
      <c r="T3613" s="3">
        <v>2</v>
      </c>
      <c r="U3613" s="3">
        <v>0.2</v>
      </c>
      <c r="V3613" s="3">
        <v>16.794600000000003</v>
      </c>
    </row>
    <row r="3614" spans="1:22" ht="14.25" customHeight="1" x14ac:dyDescent="0.25">
      <c r="A3614" s="3">
        <v>3613</v>
      </c>
      <c r="B3614" s="3" t="s">
        <v>6786</v>
      </c>
      <c r="C3614" s="4">
        <f>YEAR(Table_1[[#This Row],[Order Date]])</f>
        <v>2012</v>
      </c>
      <c r="D3614" s="9">
        <v>41246</v>
      </c>
      <c r="E3614" s="3">
        <v>41251</v>
      </c>
      <c r="F3614" s="3" t="s">
        <v>50</v>
      </c>
      <c r="G3614" s="3" t="s">
        <v>3676</v>
      </c>
      <c r="H3614" s="3" t="s">
        <v>3677</v>
      </c>
      <c r="I3614" s="3" t="s">
        <v>102</v>
      </c>
      <c r="J3614" s="3" t="s">
        <v>27</v>
      </c>
      <c r="K3614" s="3" t="s">
        <v>146</v>
      </c>
      <c r="L3614" s="3" t="s">
        <v>147</v>
      </c>
      <c r="M3614" s="3">
        <v>19134</v>
      </c>
      <c r="N3614" s="3" t="s">
        <v>148</v>
      </c>
      <c r="O3614" s="3" t="s">
        <v>6622</v>
      </c>
      <c r="P3614" s="3" t="s">
        <v>46</v>
      </c>
      <c r="Q3614" s="3" t="s">
        <v>90</v>
      </c>
      <c r="R3614" s="3" t="s">
        <v>6623</v>
      </c>
      <c r="S3614" s="3">
        <v>16.448</v>
      </c>
      <c r="T3614" s="3">
        <v>2</v>
      </c>
      <c r="U3614" s="3">
        <v>0.2</v>
      </c>
      <c r="V3614" s="3">
        <v>5.5511999999999979</v>
      </c>
    </row>
    <row r="3615" spans="1:22" ht="14.25" customHeight="1" x14ac:dyDescent="0.25">
      <c r="A3615" s="3">
        <v>3614</v>
      </c>
      <c r="B3615" s="3" t="s">
        <v>6786</v>
      </c>
      <c r="C3615" s="4">
        <f>YEAR(Table_1[[#This Row],[Order Date]])</f>
        <v>2012</v>
      </c>
      <c r="D3615" s="9">
        <v>41246</v>
      </c>
      <c r="E3615" s="3">
        <v>41251</v>
      </c>
      <c r="F3615" s="3" t="s">
        <v>50</v>
      </c>
      <c r="G3615" s="3" t="s">
        <v>3676</v>
      </c>
      <c r="H3615" s="3" t="s">
        <v>3677</v>
      </c>
      <c r="I3615" s="3" t="s">
        <v>102</v>
      </c>
      <c r="J3615" s="3" t="s">
        <v>27</v>
      </c>
      <c r="K3615" s="3" t="s">
        <v>146</v>
      </c>
      <c r="L3615" s="3" t="s">
        <v>147</v>
      </c>
      <c r="M3615" s="3">
        <v>19134</v>
      </c>
      <c r="N3615" s="3" t="s">
        <v>148</v>
      </c>
      <c r="O3615" s="3" t="s">
        <v>230</v>
      </c>
      <c r="P3615" s="3" t="s">
        <v>71</v>
      </c>
      <c r="Q3615" s="3" t="s">
        <v>161</v>
      </c>
      <c r="R3615" s="3" t="s">
        <v>231</v>
      </c>
      <c r="S3615" s="3">
        <v>36.783999999999999</v>
      </c>
      <c r="T3615" s="3">
        <v>2</v>
      </c>
      <c r="U3615" s="3">
        <v>0.2</v>
      </c>
      <c r="V3615" s="3">
        <v>10.5754</v>
      </c>
    </row>
    <row r="3616" spans="1:22" ht="14.25" customHeight="1" x14ac:dyDescent="0.25">
      <c r="A3616" s="3">
        <v>3615</v>
      </c>
      <c r="B3616" s="3" t="s">
        <v>6787</v>
      </c>
      <c r="C3616" s="4">
        <f>YEAR(Table_1[[#This Row],[Order Date]])</f>
        <v>2014</v>
      </c>
      <c r="D3616" s="9">
        <v>41963</v>
      </c>
      <c r="E3616" s="3">
        <v>41965</v>
      </c>
      <c r="F3616" s="3" t="s">
        <v>188</v>
      </c>
      <c r="G3616" s="3" t="s">
        <v>355</v>
      </c>
      <c r="H3616" s="3" t="s">
        <v>356</v>
      </c>
      <c r="I3616" s="3" t="s">
        <v>41</v>
      </c>
      <c r="J3616" s="3" t="s">
        <v>27</v>
      </c>
      <c r="K3616" s="3" t="s">
        <v>678</v>
      </c>
      <c r="L3616" s="3" t="s">
        <v>104</v>
      </c>
      <c r="M3616" s="3">
        <v>78207</v>
      </c>
      <c r="N3616" s="3" t="s">
        <v>105</v>
      </c>
      <c r="O3616" s="3" t="s">
        <v>3817</v>
      </c>
      <c r="P3616" s="3" t="s">
        <v>32</v>
      </c>
      <c r="Q3616" s="3" t="s">
        <v>56</v>
      </c>
      <c r="R3616" s="3" t="s">
        <v>3818</v>
      </c>
      <c r="S3616" s="3">
        <v>718.11599999999987</v>
      </c>
      <c r="T3616" s="3">
        <v>6</v>
      </c>
      <c r="U3616" s="3">
        <v>0.3</v>
      </c>
      <c r="V3616" s="3">
        <v>-71.811599999999999</v>
      </c>
    </row>
    <row r="3617" spans="1:22" ht="14.25" customHeight="1" x14ac:dyDescent="0.25">
      <c r="A3617" s="3">
        <v>3616</v>
      </c>
      <c r="B3617" s="3" t="s">
        <v>6787</v>
      </c>
      <c r="C3617" s="4">
        <f>YEAR(Table_1[[#This Row],[Order Date]])</f>
        <v>2014</v>
      </c>
      <c r="D3617" s="9">
        <v>41963</v>
      </c>
      <c r="E3617" s="3">
        <v>41965</v>
      </c>
      <c r="F3617" s="3" t="s">
        <v>188</v>
      </c>
      <c r="G3617" s="3" t="s">
        <v>355</v>
      </c>
      <c r="H3617" s="3" t="s">
        <v>356</v>
      </c>
      <c r="I3617" s="3" t="s">
        <v>41</v>
      </c>
      <c r="J3617" s="3" t="s">
        <v>27</v>
      </c>
      <c r="K3617" s="3" t="s">
        <v>678</v>
      </c>
      <c r="L3617" s="3" t="s">
        <v>104</v>
      </c>
      <c r="M3617" s="3">
        <v>78207</v>
      </c>
      <c r="N3617" s="3" t="s">
        <v>105</v>
      </c>
      <c r="O3617" s="3" t="s">
        <v>4245</v>
      </c>
      <c r="P3617" s="3" t="s">
        <v>46</v>
      </c>
      <c r="Q3617" s="3" t="s">
        <v>68</v>
      </c>
      <c r="R3617" s="3" t="s">
        <v>4246</v>
      </c>
      <c r="S3617" s="3">
        <v>31.776</v>
      </c>
      <c r="T3617" s="3">
        <v>4</v>
      </c>
      <c r="U3617" s="3">
        <v>0.2</v>
      </c>
      <c r="V3617" s="3">
        <v>8.7384000000000022</v>
      </c>
    </row>
    <row r="3618" spans="1:22" ht="14.25" customHeight="1" x14ac:dyDescent="0.25">
      <c r="A3618" s="3">
        <v>3617</v>
      </c>
      <c r="B3618" s="3" t="s">
        <v>6788</v>
      </c>
      <c r="C3618" s="4">
        <f>YEAR(Table_1[[#This Row],[Order Date]])</f>
        <v>2013</v>
      </c>
      <c r="D3618" s="9">
        <v>41523</v>
      </c>
      <c r="E3618" s="3">
        <v>41527</v>
      </c>
      <c r="F3618" s="3" t="s">
        <v>50</v>
      </c>
      <c r="G3618" s="3" t="s">
        <v>1810</v>
      </c>
      <c r="H3618" s="3" t="s">
        <v>1811</v>
      </c>
      <c r="I3618" s="3" t="s">
        <v>26</v>
      </c>
      <c r="J3618" s="3" t="s">
        <v>27</v>
      </c>
      <c r="K3618" s="3" t="s">
        <v>146</v>
      </c>
      <c r="L3618" s="3" t="s">
        <v>147</v>
      </c>
      <c r="M3618" s="3">
        <v>19120</v>
      </c>
      <c r="N3618" s="3" t="s">
        <v>148</v>
      </c>
      <c r="O3618" s="3" t="s">
        <v>255</v>
      </c>
      <c r="P3618" s="3" t="s">
        <v>46</v>
      </c>
      <c r="Q3618" s="3" t="s">
        <v>75</v>
      </c>
      <c r="R3618" s="3" t="s">
        <v>256</v>
      </c>
      <c r="S3618" s="3">
        <v>9.5550000000000015</v>
      </c>
      <c r="T3618" s="3">
        <v>5</v>
      </c>
      <c r="U3618" s="3">
        <v>0.7</v>
      </c>
      <c r="V3618" s="3">
        <v>-7.3254999999999981</v>
      </c>
    </row>
    <row r="3619" spans="1:22" ht="14.25" customHeight="1" x14ac:dyDescent="0.25">
      <c r="A3619" s="3">
        <v>3618</v>
      </c>
      <c r="B3619" s="3" t="s">
        <v>6789</v>
      </c>
      <c r="C3619" s="4">
        <f>YEAR(Table_1[[#This Row],[Order Date]])</f>
        <v>2014</v>
      </c>
      <c r="D3619" s="9">
        <v>41887</v>
      </c>
      <c r="E3619" s="3">
        <v>41891</v>
      </c>
      <c r="F3619" s="3" t="s">
        <v>50</v>
      </c>
      <c r="G3619" s="3" t="s">
        <v>2230</v>
      </c>
      <c r="H3619" s="3" t="s">
        <v>2231</v>
      </c>
      <c r="I3619" s="3" t="s">
        <v>26</v>
      </c>
      <c r="J3619" s="3" t="s">
        <v>27</v>
      </c>
      <c r="K3619" s="3" t="s">
        <v>42</v>
      </c>
      <c r="L3619" s="3" t="s">
        <v>43</v>
      </c>
      <c r="M3619" s="3">
        <v>90004</v>
      </c>
      <c r="N3619" s="3" t="s">
        <v>44</v>
      </c>
      <c r="O3619" s="3" t="s">
        <v>2209</v>
      </c>
      <c r="P3619" s="3" t="s">
        <v>46</v>
      </c>
      <c r="Q3619" s="3" t="s">
        <v>75</v>
      </c>
      <c r="R3619" s="3" t="s">
        <v>2210</v>
      </c>
      <c r="S3619" s="3">
        <v>487.98400000000004</v>
      </c>
      <c r="T3619" s="3">
        <v>2</v>
      </c>
      <c r="U3619" s="3">
        <v>0.2</v>
      </c>
      <c r="V3619" s="3">
        <v>152.49499999999998</v>
      </c>
    </row>
    <row r="3620" spans="1:22" ht="14.25" customHeight="1" x14ac:dyDescent="0.25">
      <c r="A3620" s="3">
        <v>3619</v>
      </c>
      <c r="B3620" s="3" t="s">
        <v>6789</v>
      </c>
      <c r="C3620" s="4">
        <f>YEAR(Table_1[[#This Row],[Order Date]])</f>
        <v>2014</v>
      </c>
      <c r="D3620" s="9">
        <v>41887</v>
      </c>
      <c r="E3620" s="3">
        <v>41891</v>
      </c>
      <c r="F3620" s="3" t="s">
        <v>50</v>
      </c>
      <c r="G3620" s="3" t="s">
        <v>2230</v>
      </c>
      <c r="H3620" s="3" t="s">
        <v>2231</v>
      </c>
      <c r="I3620" s="3" t="s">
        <v>26</v>
      </c>
      <c r="J3620" s="3" t="s">
        <v>27</v>
      </c>
      <c r="K3620" s="3" t="s">
        <v>42</v>
      </c>
      <c r="L3620" s="3" t="s">
        <v>43</v>
      </c>
      <c r="M3620" s="3">
        <v>90004</v>
      </c>
      <c r="N3620" s="3" t="s">
        <v>44</v>
      </c>
      <c r="O3620" s="3" t="s">
        <v>4340</v>
      </c>
      <c r="P3620" s="3" t="s">
        <v>71</v>
      </c>
      <c r="Q3620" s="3" t="s">
        <v>72</v>
      </c>
      <c r="R3620" s="3" t="s">
        <v>4341</v>
      </c>
      <c r="S3620" s="3">
        <v>5.5600000000000005</v>
      </c>
      <c r="T3620" s="3">
        <v>1</v>
      </c>
      <c r="U3620" s="3">
        <v>0.2</v>
      </c>
      <c r="V3620" s="3">
        <v>1.7374999999999998</v>
      </c>
    </row>
    <row r="3621" spans="1:22" ht="14.25" customHeight="1" x14ac:dyDescent="0.25">
      <c r="A3621" s="3">
        <v>3620</v>
      </c>
      <c r="B3621" s="3" t="s">
        <v>6789</v>
      </c>
      <c r="C3621" s="4">
        <f>YEAR(Table_1[[#This Row],[Order Date]])</f>
        <v>2014</v>
      </c>
      <c r="D3621" s="9">
        <v>41887</v>
      </c>
      <c r="E3621" s="3">
        <v>41891</v>
      </c>
      <c r="F3621" s="3" t="s">
        <v>50</v>
      </c>
      <c r="G3621" s="3" t="s">
        <v>2230</v>
      </c>
      <c r="H3621" s="3" t="s">
        <v>2231</v>
      </c>
      <c r="I3621" s="3" t="s">
        <v>26</v>
      </c>
      <c r="J3621" s="3" t="s">
        <v>27</v>
      </c>
      <c r="K3621" s="3" t="s">
        <v>42</v>
      </c>
      <c r="L3621" s="3" t="s">
        <v>43</v>
      </c>
      <c r="M3621" s="3">
        <v>90004</v>
      </c>
      <c r="N3621" s="3" t="s">
        <v>44</v>
      </c>
      <c r="O3621" s="3" t="s">
        <v>547</v>
      </c>
      <c r="P3621" s="3" t="s">
        <v>46</v>
      </c>
      <c r="Q3621" s="3" t="s">
        <v>59</v>
      </c>
      <c r="R3621" s="3" t="s">
        <v>548</v>
      </c>
      <c r="S3621" s="3">
        <v>217.85</v>
      </c>
      <c r="T3621" s="3">
        <v>5</v>
      </c>
      <c r="U3621" s="3">
        <v>0</v>
      </c>
      <c r="V3621" s="3">
        <v>65.35499999999999</v>
      </c>
    </row>
    <row r="3622" spans="1:22" ht="14.25" customHeight="1" x14ac:dyDescent="0.25">
      <c r="A3622" s="3">
        <v>3621</v>
      </c>
      <c r="B3622" s="3" t="s">
        <v>6790</v>
      </c>
      <c r="C3622" s="4">
        <f>YEAR(Table_1[[#This Row],[Order Date]])</f>
        <v>2013</v>
      </c>
      <c r="D3622" s="9">
        <v>41540</v>
      </c>
      <c r="E3622" s="3">
        <v>41547</v>
      </c>
      <c r="F3622" s="3" t="s">
        <v>50</v>
      </c>
      <c r="G3622" s="3" t="s">
        <v>584</v>
      </c>
      <c r="H3622" s="3" t="s">
        <v>585</v>
      </c>
      <c r="I3622" s="3" t="s">
        <v>41</v>
      </c>
      <c r="J3622" s="3" t="s">
        <v>27</v>
      </c>
      <c r="K3622" s="3" t="s">
        <v>3792</v>
      </c>
      <c r="L3622" s="3" t="s">
        <v>335</v>
      </c>
      <c r="M3622" s="3">
        <v>37167</v>
      </c>
      <c r="N3622" s="3" t="s">
        <v>30</v>
      </c>
      <c r="O3622" s="3" t="s">
        <v>5718</v>
      </c>
      <c r="P3622" s="3" t="s">
        <v>46</v>
      </c>
      <c r="Q3622" s="3" t="s">
        <v>68</v>
      </c>
      <c r="R3622" s="3" t="s">
        <v>5719</v>
      </c>
      <c r="S3622" s="3">
        <v>40.775999999999996</v>
      </c>
      <c r="T3622" s="3">
        <v>3</v>
      </c>
      <c r="U3622" s="3">
        <v>0.2</v>
      </c>
      <c r="V3622" s="3">
        <v>4.5872999999999937</v>
      </c>
    </row>
    <row r="3623" spans="1:22" ht="14.25" customHeight="1" x14ac:dyDescent="0.25">
      <c r="A3623" s="3">
        <v>3622</v>
      </c>
      <c r="B3623" s="3" t="s">
        <v>6790</v>
      </c>
      <c r="C3623" s="4">
        <f>YEAR(Table_1[[#This Row],[Order Date]])</f>
        <v>2013</v>
      </c>
      <c r="D3623" s="9">
        <v>41540</v>
      </c>
      <c r="E3623" s="3">
        <v>41547</v>
      </c>
      <c r="F3623" s="3" t="s">
        <v>50</v>
      </c>
      <c r="G3623" s="3" t="s">
        <v>584</v>
      </c>
      <c r="H3623" s="3" t="s">
        <v>585</v>
      </c>
      <c r="I3623" s="3" t="s">
        <v>41</v>
      </c>
      <c r="J3623" s="3" t="s">
        <v>27</v>
      </c>
      <c r="K3623" s="3" t="s">
        <v>3792</v>
      </c>
      <c r="L3623" s="3" t="s">
        <v>335</v>
      </c>
      <c r="M3623" s="3">
        <v>37167</v>
      </c>
      <c r="N3623" s="3" t="s">
        <v>30</v>
      </c>
      <c r="O3623" s="3" t="s">
        <v>6791</v>
      </c>
      <c r="P3623" s="3" t="s">
        <v>71</v>
      </c>
      <c r="Q3623" s="3" t="s">
        <v>72</v>
      </c>
      <c r="R3623" s="3" t="s">
        <v>6792</v>
      </c>
      <c r="S3623" s="3">
        <v>63.936000000000007</v>
      </c>
      <c r="T3623" s="3">
        <v>8</v>
      </c>
      <c r="U3623" s="3">
        <v>0.2</v>
      </c>
      <c r="V3623" s="3">
        <v>5.5944000000000003</v>
      </c>
    </row>
    <row r="3624" spans="1:22" ht="14.25" customHeight="1" x14ac:dyDescent="0.25">
      <c r="A3624" s="3">
        <v>3623</v>
      </c>
      <c r="B3624" s="3" t="s">
        <v>6793</v>
      </c>
      <c r="C3624" s="4">
        <f>YEAR(Table_1[[#This Row],[Order Date]])</f>
        <v>2011</v>
      </c>
      <c r="D3624" s="9">
        <v>40800</v>
      </c>
      <c r="E3624" s="3">
        <v>40805</v>
      </c>
      <c r="F3624" s="3" t="s">
        <v>50</v>
      </c>
      <c r="G3624" s="3" t="s">
        <v>4682</v>
      </c>
      <c r="H3624" s="3" t="s">
        <v>4683</v>
      </c>
      <c r="I3624" s="3" t="s">
        <v>26</v>
      </c>
      <c r="J3624" s="3" t="s">
        <v>27</v>
      </c>
      <c r="K3624" s="3" t="s">
        <v>3555</v>
      </c>
      <c r="L3624" s="3" t="s">
        <v>1272</v>
      </c>
      <c r="M3624" s="3">
        <v>31204</v>
      </c>
      <c r="N3624" s="3" t="s">
        <v>30</v>
      </c>
      <c r="O3624" s="3" t="s">
        <v>4583</v>
      </c>
      <c r="P3624" s="3" t="s">
        <v>32</v>
      </c>
      <c r="Q3624" s="3" t="s">
        <v>65</v>
      </c>
      <c r="R3624" s="3" t="s">
        <v>4584</v>
      </c>
      <c r="S3624" s="3">
        <v>142.4</v>
      </c>
      <c r="T3624" s="3">
        <v>5</v>
      </c>
      <c r="U3624" s="3">
        <v>0</v>
      </c>
      <c r="V3624" s="3">
        <v>52.688000000000002</v>
      </c>
    </row>
    <row r="3625" spans="1:22" ht="14.25" customHeight="1" x14ac:dyDescent="0.25">
      <c r="A3625" s="3">
        <v>3624</v>
      </c>
      <c r="B3625" s="3" t="s">
        <v>6793</v>
      </c>
      <c r="C3625" s="4">
        <f>YEAR(Table_1[[#This Row],[Order Date]])</f>
        <v>2011</v>
      </c>
      <c r="D3625" s="9">
        <v>40800</v>
      </c>
      <c r="E3625" s="3">
        <v>40805</v>
      </c>
      <c r="F3625" s="3" t="s">
        <v>50</v>
      </c>
      <c r="G3625" s="3" t="s">
        <v>4682</v>
      </c>
      <c r="H3625" s="3" t="s">
        <v>4683</v>
      </c>
      <c r="I3625" s="3" t="s">
        <v>26</v>
      </c>
      <c r="J3625" s="3" t="s">
        <v>27</v>
      </c>
      <c r="K3625" s="3" t="s">
        <v>3555</v>
      </c>
      <c r="L3625" s="3" t="s">
        <v>1272</v>
      </c>
      <c r="M3625" s="3">
        <v>31204</v>
      </c>
      <c r="N3625" s="3" t="s">
        <v>30</v>
      </c>
      <c r="O3625" s="3" t="s">
        <v>748</v>
      </c>
      <c r="P3625" s="3" t="s">
        <v>46</v>
      </c>
      <c r="Q3625" s="3" t="s">
        <v>75</v>
      </c>
      <c r="R3625" s="3" t="s">
        <v>749</v>
      </c>
      <c r="S3625" s="3">
        <v>7.16</v>
      </c>
      <c r="T3625" s="3">
        <v>2</v>
      </c>
      <c r="U3625" s="3">
        <v>0</v>
      </c>
      <c r="V3625" s="3">
        <v>3.4367999999999999</v>
      </c>
    </row>
    <row r="3626" spans="1:22" ht="14.25" customHeight="1" x14ac:dyDescent="0.25">
      <c r="A3626" s="3">
        <v>3625</v>
      </c>
      <c r="B3626" s="3" t="s">
        <v>6794</v>
      </c>
      <c r="C3626" s="4">
        <f>YEAR(Table_1[[#This Row],[Order Date]])</f>
        <v>2014</v>
      </c>
      <c r="D3626" s="9">
        <v>41779</v>
      </c>
      <c r="E3626" s="3">
        <v>41781</v>
      </c>
      <c r="F3626" s="3" t="s">
        <v>23</v>
      </c>
      <c r="G3626" s="3" t="s">
        <v>5320</v>
      </c>
      <c r="H3626" s="3" t="s">
        <v>5321</v>
      </c>
      <c r="I3626" s="3" t="s">
        <v>102</v>
      </c>
      <c r="J3626" s="3" t="s">
        <v>27</v>
      </c>
      <c r="K3626" s="3" t="s">
        <v>127</v>
      </c>
      <c r="L3626" s="3" t="s">
        <v>43</v>
      </c>
      <c r="M3626" s="3">
        <v>94109</v>
      </c>
      <c r="N3626" s="3" t="s">
        <v>44</v>
      </c>
      <c r="O3626" s="3" t="s">
        <v>1839</v>
      </c>
      <c r="P3626" s="3" t="s">
        <v>32</v>
      </c>
      <c r="Q3626" s="3" t="s">
        <v>36</v>
      </c>
      <c r="R3626" s="3" t="s">
        <v>1840</v>
      </c>
      <c r="S3626" s="3">
        <v>681.40800000000013</v>
      </c>
      <c r="T3626" s="3">
        <v>12</v>
      </c>
      <c r="U3626" s="3">
        <v>0.2</v>
      </c>
      <c r="V3626" s="3">
        <v>42.588000000000022</v>
      </c>
    </row>
    <row r="3627" spans="1:22" ht="14.25" customHeight="1" x14ac:dyDescent="0.25">
      <c r="A3627" s="3">
        <v>3626</v>
      </c>
      <c r="B3627" s="3" t="s">
        <v>6794</v>
      </c>
      <c r="C3627" s="4">
        <f>YEAR(Table_1[[#This Row],[Order Date]])</f>
        <v>2014</v>
      </c>
      <c r="D3627" s="9">
        <v>41779</v>
      </c>
      <c r="E3627" s="3">
        <v>41781</v>
      </c>
      <c r="F3627" s="3" t="s">
        <v>23</v>
      </c>
      <c r="G3627" s="3" t="s">
        <v>5320</v>
      </c>
      <c r="H3627" s="3" t="s">
        <v>5321</v>
      </c>
      <c r="I3627" s="3" t="s">
        <v>102</v>
      </c>
      <c r="J3627" s="3" t="s">
        <v>27</v>
      </c>
      <c r="K3627" s="3" t="s">
        <v>127</v>
      </c>
      <c r="L3627" s="3" t="s">
        <v>43</v>
      </c>
      <c r="M3627" s="3">
        <v>94109</v>
      </c>
      <c r="N3627" s="3" t="s">
        <v>44</v>
      </c>
      <c r="O3627" s="3" t="s">
        <v>4123</v>
      </c>
      <c r="P3627" s="3" t="s">
        <v>46</v>
      </c>
      <c r="Q3627" s="3" t="s">
        <v>68</v>
      </c>
      <c r="R3627" s="3" t="s">
        <v>4124</v>
      </c>
      <c r="S3627" s="3">
        <v>3.52</v>
      </c>
      <c r="T3627" s="3">
        <v>2</v>
      </c>
      <c r="U3627" s="3">
        <v>0</v>
      </c>
      <c r="V3627" s="3">
        <v>1.0207999999999999</v>
      </c>
    </row>
    <row r="3628" spans="1:22" ht="14.25" customHeight="1" x14ac:dyDescent="0.25">
      <c r="A3628" s="3">
        <v>3627</v>
      </c>
      <c r="B3628" s="3" t="s">
        <v>6794</v>
      </c>
      <c r="C3628" s="4">
        <f>YEAR(Table_1[[#This Row],[Order Date]])</f>
        <v>2014</v>
      </c>
      <c r="D3628" s="9">
        <v>41779</v>
      </c>
      <c r="E3628" s="3">
        <v>41781</v>
      </c>
      <c r="F3628" s="3" t="s">
        <v>23</v>
      </c>
      <c r="G3628" s="3" t="s">
        <v>5320</v>
      </c>
      <c r="H3628" s="3" t="s">
        <v>5321</v>
      </c>
      <c r="I3628" s="3" t="s">
        <v>102</v>
      </c>
      <c r="J3628" s="3" t="s">
        <v>27</v>
      </c>
      <c r="K3628" s="3" t="s">
        <v>127</v>
      </c>
      <c r="L3628" s="3" t="s">
        <v>43</v>
      </c>
      <c r="M3628" s="3">
        <v>94109</v>
      </c>
      <c r="N3628" s="3" t="s">
        <v>44</v>
      </c>
      <c r="O3628" s="3" t="s">
        <v>1232</v>
      </c>
      <c r="P3628" s="3" t="s">
        <v>46</v>
      </c>
      <c r="Q3628" s="3" t="s">
        <v>68</v>
      </c>
      <c r="R3628" s="3" t="s">
        <v>1233</v>
      </c>
      <c r="S3628" s="3">
        <v>5.58</v>
      </c>
      <c r="T3628" s="3">
        <v>1</v>
      </c>
      <c r="U3628" s="3">
        <v>0</v>
      </c>
      <c r="V3628" s="3">
        <v>1.3949999999999996</v>
      </c>
    </row>
    <row r="3629" spans="1:22" ht="14.25" customHeight="1" x14ac:dyDescent="0.25">
      <c r="A3629" s="3">
        <v>3628</v>
      </c>
      <c r="B3629" s="3" t="s">
        <v>6794</v>
      </c>
      <c r="C3629" s="4">
        <f>YEAR(Table_1[[#This Row],[Order Date]])</f>
        <v>2014</v>
      </c>
      <c r="D3629" s="9">
        <v>41779</v>
      </c>
      <c r="E3629" s="3">
        <v>41781</v>
      </c>
      <c r="F3629" s="3" t="s">
        <v>23</v>
      </c>
      <c r="G3629" s="3" t="s">
        <v>5320</v>
      </c>
      <c r="H3629" s="3" t="s">
        <v>5321</v>
      </c>
      <c r="I3629" s="3" t="s">
        <v>102</v>
      </c>
      <c r="J3629" s="3" t="s">
        <v>27</v>
      </c>
      <c r="K3629" s="3" t="s">
        <v>127</v>
      </c>
      <c r="L3629" s="3" t="s">
        <v>43</v>
      </c>
      <c r="M3629" s="3">
        <v>94109</v>
      </c>
      <c r="N3629" s="3" t="s">
        <v>44</v>
      </c>
      <c r="O3629" s="3" t="s">
        <v>1854</v>
      </c>
      <c r="P3629" s="3" t="s">
        <v>71</v>
      </c>
      <c r="Q3629" s="3" t="s">
        <v>161</v>
      </c>
      <c r="R3629" s="3" t="s">
        <v>1855</v>
      </c>
      <c r="S3629" s="3">
        <v>36.32</v>
      </c>
      <c r="T3629" s="3">
        <v>1</v>
      </c>
      <c r="U3629" s="3">
        <v>0</v>
      </c>
      <c r="V3629" s="3">
        <v>10.895999999999997</v>
      </c>
    </row>
    <row r="3630" spans="1:22" ht="14.25" customHeight="1" x14ac:dyDescent="0.25">
      <c r="A3630" s="3">
        <v>3629</v>
      </c>
      <c r="B3630" s="3" t="s">
        <v>6795</v>
      </c>
      <c r="C3630" s="4">
        <f>YEAR(Table_1[[#This Row],[Order Date]])</f>
        <v>2011</v>
      </c>
      <c r="D3630" s="9">
        <v>40764</v>
      </c>
      <c r="E3630" s="3">
        <v>40768</v>
      </c>
      <c r="F3630" s="3" t="s">
        <v>50</v>
      </c>
      <c r="G3630" s="3" t="s">
        <v>830</v>
      </c>
      <c r="H3630" s="3" t="s">
        <v>831</v>
      </c>
      <c r="I3630" s="3" t="s">
        <v>26</v>
      </c>
      <c r="J3630" s="3" t="s">
        <v>27</v>
      </c>
      <c r="K3630" s="3" t="s">
        <v>95</v>
      </c>
      <c r="L3630" s="3" t="s">
        <v>96</v>
      </c>
      <c r="M3630" s="3">
        <v>98103</v>
      </c>
      <c r="N3630" s="3" t="s">
        <v>44</v>
      </c>
      <c r="O3630" s="3" t="s">
        <v>6367</v>
      </c>
      <c r="P3630" s="3" t="s">
        <v>46</v>
      </c>
      <c r="Q3630" s="3" t="s">
        <v>75</v>
      </c>
      <c r="R3630" s="3" t="s">
        <v>6368</v>
      </c>
      <c r="S3630" s="3">
        <v>2060.7440000000001</v>
      </c>
      <c r="T3630" s="3">
        <v>7</v>
      </c>
      <c r="U3630" s="3">
        <v>0.2</v>
      </c>
      <c r="V3630" s="3">
        <v>643.98249999999996</v>
      </c>
    </row>
    <row r="3631" spans="1:22" ht="14.25" customHeight="1" x14ac:dyDescent="0.25">
      <c r="A3631" s="3">
        <v>3630</v>
      </c>
      <c r="B3631" s="3" t="s">
        <v>6796</v>
      </c>
      <c r="C3631" s="4">
        <f>YEAR(Table_1[[#This Row],[Order Date]])</f>
        <v>2014</v>
      </c>
      <c r="D3631" s="9">
        <v>41970</v>
      </c>
      <c r="E3631" s="3">
        <v>41974</v>
      </c>
      <c r="F3631" s="3" t="s">
        <v>50</v>
      </c>
      <c r="G3631" s="3" t="s">
        <v>4952</v>
      </c>
      <c r="H3631" s="3" t="s">
        <v>4953</v>
      </c>
      <c r="I3631" s="3" t="s">
        <v>41</v>
      </c>
      <c r="J3631" s="3" t="s">
        <v>27</v>
      </c>
      <c r="K3631" s="3" t="s">
        <v>497</v>
      </c>
      <c r="L3631" s="3" t="s">
        <v>498</v>
      </c>
      <c r="M3631" s="3">
        <v>43229</v>
      </c>
      <c r="N3631" s="3" t="s">
        <v>148</v>
      </c>
      <c r="O3631" s="3" t="s">
        <v>4437</v>
      </c>
      <c r="P3631" s="3" t="s">
        <v>46</v>
      </c>
      <c r="Q3631" s="3" t="s">
        <v>78</v>
      </c>
      <c r="R3631" s="3" t="s">
        <v>4438</v>
      </c>
      <c r="S3631" s="3">
        <v>52.272000000000006</v>
      </c>
      <c r="T3631" s="3">
        <v>3</v>
      </c>
      <c r="U3631" s="3">
        <v>0.2</v>
      </c>
      <c r="V3631" s="3">
        <v>9.8009999999999984</v>
      </c>
    </row>
    <row r="3632" spans="1:22" ht="14.25" customHeight="1" x14ac:dyDescent="0.25">
      <c r="A3632" s="3">
        <v>3631</v>
      </c>
      <c r="B3632" s="3" t="s">
        <v>6796</v>
      </c>
      <c r="C3632" s="4">
        <f>YEAR(Table_1[[#This Row],[Order Date]])</f>
        <v>2014</v>
      </c>
      <c r="D3632" s="9">
        <v>41970</v>
      </c>
      <c r="E3632" s="3">
        <v>41974</v>
      </c>
      <c r="F3632" s="3" t="s">
        <v>50</v>
      </c>
      <c r="G3632" s="3" t="s">
        <v>4952</v>
      </c>
      <c r="H3632" s="3" t="s">
        <v>4953</v>
      </c>
      <c r="I3632" s="3" t="s">
        <v>41</v>
      </c>
      <c r="J3632" s="3" t="s">
        <v>27</v>
      </c>
      <c r="K3632" s="3" t="s">
        <v>497</v>
      </c>
      <c r="L3632" s="3" t="s">
        <v>498</v>
      </c>
      <c r="M3632" s="3">
        <v>43229</v>
      </c>
      <c r="N3632" s="3" t="s">
        <v>148</v>
      </c>
      <c r="O3632" s="3" t="s">
        <v>1992</v>
      </c>
      <c r="P3632" s="3" t="s">
        <v>46</v>
      </c>
      <c r="Q3632" s="3" t="s">
        <v>78</v>
      </c>
      <c r="R3632" s="3" t="s">
        <v>1993</v>
      </c>
      <c r="S3632" s="3">
        <v>213.13600000000002</v>
      </c>
      <c r="T3632" s="3">
        <v>7</v>
      </c>
      <c r="U3632" s="3">
        <v>0.2</v>
      </c>
      <c r="V3632" s="3">
        <v>23.977799999999988</v>
      </c>
    </row>
    <row r="3633" spans="1:22" ht="14.25" customHeight="1" x14ac:dyDescent="0.25">
      <c r="A3633" s="3">
        <v>3632</v>
      </c>
      <c r="B3633" s="3" t="s">
        <v>6797</v>
      </c>
      <c r="C3633" s="4">
        <f>YEAR(Table_1[[#This Row],[Order Date]])</f>
        <v>2014</v>
      </c>
      <c r="D3633" s="9">
        <v>41763</v>
      </c>
      <c r="E3633" s="3">
        <v>41768</v>
      </c>
      <c r="F3633" s="3" t="s">
        <v>23</v>
      </c>
      <c r="G3633" s="3" t="s">
        <v>6798</v>
      </c>
      <c r="H3633" s="3" t="s">
        <v>6799</v>
      </c>
      <c r="I3633" s="3" t="s">
        <v>41</v>
      </c>
      <c r="J3633" s="3" t="s">
        <v>27</v>
      </c>
      <c r="K3633" s="3" t="s">
        <v>42</v>
      </c>
      <c r="L3633" s="3" t="s">
        <v>43</v>
      </c>
      <c r="M3633" s="3">
        <v>90004</v>
      </c>
      <c r="N3633" s="3" t="s">
        <v>44</v>
      </c>
      <c r="O3633" s="3" t="s">
        <v>4633</v>
      </c>
      <c r="P3633" s="3" t="s">
        <v>46</v>
      </c>
      <c r="Q3633" s="3" t="s">
        <v>59</v>
      </c>
      <c r="R3633" s="3" t="s">
        <v>4634</v>
      </c>
      <c r="S3633" s="3">
        <v>69.52</v>
      </c>
      <c r="T3633" s="3">
        <v>2</v>
      </c>
      <c r="U3633" s="3">
        <v>0</v>
      </c>
      <c r="V3633" s="3">
        <v>19.465600000000002</v>
      </c>
    </row>
    <row r="3634" spans="1:22" ht="14.25" customHeight="1" x14ac:dyDescent="0.25">
      <c r="A3634" s="3">
        <v>3633</v>
      </c>
      <c r="B3634" s="3" t="s">
        <v>6797</v>
      </c>
      <c r="C3634" s="4">
        <f>YEAR(Table_1[[#This Row],[Order Date]])</f>
        <v>2014</v>
      </c>
      <c r="D3634" s="9">
        <v>41763</v>
      </c>
      <c r="E3634" s="3">
        <v>41768</v>
      </c>
      <c r="F3634" s="3" t="s">
        <v>23</v>
      </c>
      <c r="G3634" s="3" t="s">
        <v>6798</v>
      </c>
      <c r="H3634" s="3" t="s">
        <v>6799</v>
      </c>
      <c r="I3634" s="3" t="s">
        <v>41</v>
      </c>
      <c r="J3634" s="3" t="s">
        <v>27</v>
      </c>
      <c r="K3634" s="3" t="s">
        <v>42</v>
      </c>
      <c r="L3634" s="3" t="s">
        <v>43</v>
      </c>
      <c r="M3634" s="3">
        <v>90004</v>
      </c>
      <c r="N3634" s="3" t="s">
        <v>44</v>
      </c>
      <c r="O3634" s="3" t="s">
        <v>2428</v>
      </c>
      <c r="P3634" s="3" t="s">
        <v>46</v>
      </c>
      <c r="Q3634" s="3" t="s">
        <v>59</v>
      </c>
      <c r="R3634" s="3" t="s">
        <v>2429</v>
      </c>
      <c r="S3634" s="3">
        <v>763.44</v>
      </c>
      <c r="T3634" s="3">
        <v>8</v>
      </c>
      <c r="U3634" s="3">
        <v>0</v>
      </c>
      <c r="V3634" s="3">
        <v>45.80639999999994</v>
      </c>
    </row>
    <row r="3635" spans="1:22" ht="14.25" customHeight="1" x14ac:dyDescent="0.25">
      <c r="A3635" s="3">
        <v>3634</v>
      </c>
      <c r="B3635" s="3" t="s">
        <v>6800</v>
      </c>
      <c r="C3635" s="4">
        <f>YEAR(Table_1[[#This Row],[Order Date]])</f>
        <v>2013</v>
      </c>
      <c r="D3635" s="9">
        <v>41589</v>
      </c>
      <c r="E3635" s="3">
        <v>41593</v>
      </c>
      <c r="F3635" s="3" t="s">
        <v>50</v>
      </c>
      <c r="G3635" s="3" t="s">
        <v>3790</v>
      </c>
      <c r="H3635" s="3" t="s">
        <v>3791</v>
      </c>
      <c r="I3635" s="3" t="s">
        <v>102</v>
      </c>
      <c r="J3635" s="3" t="s">
        <v>27</v>
      </c>
      <c r="K3635" s="3" t="s">
        <v>318</v>
      </c>
      <c r="L3635" s="3" t="s">
        <v>498</v>
      </c>
      <c r="M3635" s="3">
        <v>45503</v>
      </c>
      <c r="N3635" s="3" t="s">
        <v>148</v>
      </c>
      <c r="O3635" s="3" t="s">
        <v>2918</v>
      </c>
      <c r="P3635" s="3" t="s">
        <v>46</v>
      </c>
      <c r="Q3635" s="3" t="s">
        <v>47</v>
      </c>
      <c r="R3635" s="3" t="s">
        <v>2919</v>
      </c>
      <c r="S3635" s="3">
        <v>9.2159999999999993</v>
      </c>
      <c r="T3635" s="3">
        <v>4</v>
      </c>
      <c r="U3635" s="3">
        <v>0.2</v>
      </c>
      <c r="V3635" s="3">
        <v>3.3408000000000002</v>
      </c>
    </row>
    <row r="3636" spans="1:22" ht="14.25" customHeight="1" x14ac:dyDescent="0.25">
      <c r="A3636" s="3">
        <v>3635</v>
      </c>
      <c r="B3636" s="3" t="s">
        <v>6800</v>
      </c>
      <c r="C3636" s="4">
        <f>YEAR(Table_1[[#This Row],[Order Date]])</f>
        <v>2013</v>
      </c>
      <c r="D3636" s="9">
        <v>41589</v>
      </c>
      <c r="E3636" s="3">
        <v>41593</v>
      </c>
      <c r="F3636" s="3" t="s">
        <v>50</v>
      </c>
      <c r="G3636" s="3" t="s">
        <v>3790</v>
      </c>
      <c r="H3636" s="3" t="s">
        <v>3791</v>
      </c>
      <c r="I3636" s="3" t="s">
        <v>102</v>
      </c>
      <c r="J3636" s="3" t="s">
        <v>27</v>
      </c>
      <c r="K3636" s="3" t="s">
        <v>318</v>
      </c>
      <c r="L3636" s="3" t="s">
        <v>498</v>
      </c>
      <c r="M3636" s="3">
        <v>45503</v>
      </c>
      <c r="N3636" s="3" t="s">
        <v>148</v>
      </c>
      <c r="O3636" s="3" t="s">
        <v>1682</v>
      </c>
      <c r="P3636" s="3" t="s">
        <v>71</v>
      </c>
      <c r="Q3636" s="3" t="s">
        <v>72</v>
      </c>
      <c r="R3636" s="3" t="s">
        <v>1683</v>
      </c>
      <c r="S3636" s="3">
        <v>41.957999999999998</v>
      </c>
      <c r="T3636" s="3">
        <v>7</v>
      </c>
      <c r="U3636" s="3">
        <v>0.4</v>
      </c>
      <c r="V3636" s="3">
        <v>-9.7901999999999987</v>
      </c>
    </row>
    <row r="3637" spans="1:22" ht="14.25" customHeight="1" x14ac:dyDescent="0.25">
      <c r="A3637" s="3">
        <v>3636</v>
      </c>
      <c r="B3637" s="3" t="s">
        <v>6800</v>
      </c>
      <c r="C3637" s="4">
        <f>YEAR(Table_1[[#This Row],[Order Date]])</f>
        <v>2013</v>
      </c>
      <c r="D3637" s="9">
        <v>41589</v>
      </c>
      <c r="E3637" s="3">
        <v>41593</v>
      </c>
      <c r="F3637" s="3" t="s">
        <v>50</v>
      </c>
      <c r="G3637" s="3" t="s">
        <v>3790</v>
      </c>
      <c r="H3637" s="3" t="s">
        <v>3791</v>
      </c>
      <c r="I3637" s="3" t="s">
        <v>102</v>
      </c>
      <c r="J3637" s="3" t="s">
        <v>27</v>
      </c>
      <c r="K3637" s="3" t="s">
        <v>318</v>
      </c>
      <c r="L3637" s="3" t="s">
        <v>498</v>
      </c>
      <c r="M3637" s="3">
        <v>45503</v>
      </c>
      <c r="N3637" s="3" t="s">
        <v>148</v>
      </c>
      <c r="O3637" s="3" t="s">
        <v>6801</v>
      </c>
      <c r="P3637" s="3" t="s">
        <v>46</v>
      </c>
      <c r="Q3637" s="3" t="s">
        <v>90</v>
      </c>
      <c r="R3637" s="3" t="s">
        <v>6802</v>
      </c>
      <c r="S3637" s="3">
        <v>89.567999999999998</v>
      </c>
      <c r="T3637" s="3">
        <v>2</v>
      </c>
      <c r="U3637" s="3">
        <v>0.2</v>
      </c>
      <c r="V3637" s="3">
        <v>32.468400000000003</v>
      </c>
    </row>
    <row r="3638" spans="1:22" ht="14.25" customHeight="1" x14ac:dyDescent="0.25">
      <c r="A3638" s="3">
        <v>3637</v>
      </c>
      <c r="B3638" s="3" t="s">
        <v>6800</v>
      </c>
      <c r="C3638" s="4">
        <f>YEAR(Table_1[[#This Row],[Order Date]])</f>
        <v>2013</v>
      </c>
      <c r="D3638" s="9">
        <v>41589</v>
      </c>
      <c r="E3638" s="3">
        <v>41593</v>
      </c>
      <c r="F3638" s="3" t="s">
        <v>50</v>
      </c>
      <c r="G3638" s="3" t="s">
        <v>3790</v>
      </c>
      <c r="H3638" s="3" t="s">
        <v>3791</v>
      </c>
      <c r="I3638" s="3" t="s">
        <v>102</v>
      </c>
      <c r="J3638" s="3" t="s">
        <v>27</v>
      </c>
      <c r="K3638" s="3" t="s">
        <v>318</v>
      </c>
      <c r="L3638" s="3" t="s">
        <v>498</v>
      </c>
      <c r="M3638" s="3">
        <v>45503</v>
      </c>
      <c r="N3638" s="3" t="s">
        <v>148</v>
      </c>
      <c r="O3638" s="3" t="s">
        <v>5239</v>
      </c>
      <c r="P3638" s="3" t="s">
        <v>46</v>
      </c>
      <c r="Q3638" s="3" t="s">
        <v>90</v>
      </c>
      <c r="R3638" s="3" t="s">
        <v>5240</v>
      </c>
      <c r="S3638" s="3">
        <v>22.248000000000001</v>
      </c>
      <c r="T3638" s="3">
        <v>3</v>
      </c>
      <c r="U3638" s="3">
        <v>0.2</v>
      </c>
      <c r="V3638" s="3">
        <v>7.5086999999999984</v>
      </c>
    </row>
    <row r="3639" spans="1:22" ht="14.25" customHeight="1" x14ac:dyDescent="0.25">
      <c r="A3639" s="3">
        <v>3638</v>
      </c>
      <c r="B3639" s="3" t="s">
        <v>6800</v>
      </c>
      <c r="C3639" s="4">
        <f>YEAR(Table_1[[#This Row],[Order Date]])</f>
        <v>2013</v>
      </c>
      <c r="D3639" s="9">
        <v>41589</v>
      </c>
      <c r="E3639" s="3">
        <v>41593</v>
      </c>
      <c r="F3639" s="3" t="s">
        <v>50</v>
      </c>
      <c r="G3639" s="3" t="s">
        <v>3790</v>
      </c>
      <c r="H3639" s="3" t="s">
        <v>3791</v>
      </c>
      <c r="I3639" s="3" t="s">
        <v>102</v>
      </c>
      <c r="J3639" s="3" t="s">
        <v>27</v>
      </c>
      <c r="K3639" s="3" t="s">
        <v>318</v>
      </c>
      <c r="L3639" s="3" t="s">
        <v>498</v>
      </c>
      <c r="M3639" s="3">
        <v>45503</v>
      </c>
      <c r="N3639" s="3" t="s">
        <v>148</v>
      </c>
      <c r="O3639" s="3" t="s">
        <v>2132</v>
      </c>
      <c r="P3639" s="3" t="s">
        <v>46</v>
      </c>
      <c r="Q3639" s="3" t="s">
        <v>78</v>
      </c>
      <c r="R3639" s="3" t="s">
        <v>2133</v>
      </c>
      <c r="S3639" s="3">
        <v>334.88000000000005</v>
      </c>
      <c r="T3639" s="3">
        <v>4</v>
      </c>
      <c r="U3639" s="3">
        <v>0.2</v>
      </c>
      <c r="V3639" s="3">
        <v>29.301999999999978</v>
      </c>
    </row>
    <row r="3640" spans="1:22" ht="14.25" customHeight="1" x14ac:dyDescent="0.25">
      <c r="A3640" s="3">
        <v>3639</v>
      </c>
      <c r="B3640" s="3" t="s">
        <v>6800</v>
      </c>
      <c r="C3640" s="4">
        <f>YEAR(Table_1[[#This Row],[Order Date]])</f>
        <v>2013</v>
      </c>
      <c r="D3640" s="9">
        <v>41589</v>
      </c>
      <c r="E3640" s="3">
        <v>41593</v>
      </c>
      <c r="F3640" s="3" t="s">
        <v>50</v>
      </c>
      <c r="G3640" s="3" t="s">
        <v>3790</v>
      </c>
      <c r="H3640" s="3" t="s">
        <v>3791</v>
      </c>
      <c r="I3640" s="3" t="s">
        <v>102</v>
      </c>
      <c r="J3640" s="3" t="s">
        <v>27</v>
      </c>
      <c r="K3640" s="3" t="s">
        <v>318</v>
      </c>
      <c r="L3640" s="3" t="s">
        <v>498</v>
      </c>
      <c r="M3640" s="3">
        <v>45503</v>
      </c>
      <c r="N3640" s="3" t="s">
        <v>148</v>
      </c>
      <c r="O3640" s="3" t="s">
        <v>4356</v>
      </c>
      <c r="P3640" s="3" t="s">
        <v>32</v>
      </c>
      <c r="Q3640" s="3" t="s">
        <v>65</v>
      </c>
      <c r="R3640" s="3" t="s">
        <v>4357</v>
      </c>
      <c r="S3640" s="3">
        <v>148.28800000000001</v>
      </c>
      <c r="T3640" s="3">
        <v>7</v>
      </c>
      <c r="U3640" s="3">
        <v>0.2</v>
      </c>
      <c r="V3640" s="3">
        <v>29.657599999999988</v>
      </c>
    </row>
    <row r="3641" spans="1:22" ht="14.25" customHeight="1" x14ac:dyDescent="0.25">
      <c r="A3641" s="3">
        <v>3640</v>
      </c>
      <c r="B3641" s="3" t="s">
        <v>6800</v>
      </c>
      <c r="C3641" s="4">
        <f>YEAR(Table_1[[#This Row],[Order Date]])</f>
        <v>2013</v>
      </c>
      <c r="D3641" s="9">
        <v>41589</v>
      </c>
      <c r="E3641" s="3">
        <v>41593</v>
      </c>
      <c r="F3641" s="3" t="s">
        <v>50</v>
      </c>
      <c r="G3641" s="3" t="s">
        <v>3790</v>
      </c>
      <c r="H3641" s="3" t="s">
        <v>3791</v>
      </c>
      <c r="I3641" s="3" t="s">
        <v>102</v>
      </c>
      <c r="J3641" s="3" t="s">
        <v>27</v>
      </c>
      <c r="K3641" s="3" t="s">
        <v>318</v>
      </c>
      <c r="L3641" s="3" t="s">
        <v>498</v>
      </c>
      <c r="M3641" s="3">
        <v>45503</v>
      </c>
      <c r="N3641" s="3" t="s">
        <v>148</v>
      </c>
      <c r="O3641" s="3" t="s">
        <v>3402</v>
      </c>
      <c r="P3641" s="3" t="s">
        <v>46</v>
      </c>
      <c r="Q3641" s="3" t="s">
        <v>90</v>
      </c>
      <c r="R3641" s="3" t="s">
        <v>3403</v>
      </c>
      <c r="S3641" s="3">
        <v>4.6240000000000006</v>
      </c>
      <c r="T3641" s="3">
        <v>1</v>
      </c>
      <c r="U3641" s="3">
        <v>0.2</v>
      </c>
      <c r="V3641" s="3">
        <v>1.6762000000000001</v>
      </c>
    </row>
    <row r="3642" spans="1:22" ht="14.25" customHeight="1" x14ac:dyDescent="0.25">
      <c r="A3642" s="3">
        <v>3641</v>
      </c>
      <c r="B3642" s="3" t="s">
        <v>6800</v>
      </c>
      <c r="C3642" s="4">
        <f>YEAR(Table_1[[#This Row],[Order Date]])</f>
        <v>2013</v>
      </c>
      <c r="D3642" s="9">
        <v>41589</v>
      </c>
      <c r="E3642" s="3">
        <v>41593</v>
      </c>
      <c r="F3642" s="3" t="s">
        <v>50</v>
      </c>
      <c r="G3642" s="3" t="s">
        <v>3790</v>
      </c>
      <c r="H3642" s="3" t="s">
        <v>3791</v>
      </c>
      <c r="I3642" s="3" t="s">
        <v>102</v>
      </c>
      <c r="J3642" s="3" t="s">
        <v>27</v>
      </c>
      <c r="K3642" s="3" t="s">
        <v>318</v>
      </c>
      <c r="L3642" s="3" t="s">
        <v>498</v>
      </c>
      <c r="M3642" s="3">
        <v>45503</v>
      </c>
      <c r="N3642" s="3" t="s">
        <v>148</v>
      </c>
      <c r="O3642" s="3" t="s">
        <v>5617</v>
      </c>
      <c r="P3642" s="3" t="s">
        <v>71</v>
      </c>
      <c r="Q3642" s="3" t="s">
        <v>161</v>
      </c>
      <c r="R3642" s="3" t="s">
        <v>6803</v>
      </c>
      <c r="S3642" s="3">
        <v>178.92000000000002</v>
      </c>
      <c r="T3642" s="3">
        <v>7</v>
      </c>
      <c r="U3642" s="3">
        <v>0.2</v>
      </c>
      <c r="V3642" s="3">
        <v>-29.074500000000008</v>
      </c>
    </row>
    <row r="3643" spans="1:22" ht="14.25" customHeight="1" x14ac:dyDescent="0.25">
      <c r="A3643" s="3">
        <v>3642</v>
      </c>
      <c r="B3643" s="3" t="s">
        <v>6800</v>
      </c>
      <c r="C3643" s="4">
        <f>YEAR(Table_1[[#This Row],[Order Date]])</f>
        <v>2013</v>
      </c>
      <c r="D3643" s="9">
        <v>41589</v>
      </c>
      <c r="E3643" s="3">
        <v>41593</v>
      </c>
      <c r="F3643" s="3" t="s">
        <v>50</v>
      </c>
      <c r="G3643" s="3" t="s">
        <v>3790</v>
      </c>
      <c r="H3643" s="3" t="s">
        <v>3791</v>
      </c>
      <c r="I3643" s="3" t="s">
        <v>102</v>
      </c>
      <c r="J3643" s="3" t="s">
        <v>27</v>
      </c>
      <c r="K3643" s="3" t="s">
        <v>318</v>
      </c>
      <c r="L3643" s="3" t="s">
        <v>498</v>
      </c>
      <c r="M3643" s="3">
        <v>45503</v>
      </c>
      <c r="N3643" s="3" t="s">
        <v>148</v>
      </c>
      <c r="O3643" s="3" t="s">
        <v>4801</v>
      </c>
      <c r="P3643" s="3" t="s">
        <v>46</v>
      </c>
      <c r="Q3643" s="3" t="s">
        <v>75</v>
      </c>
      <c r="R3643" s="3" t="s">
        <v>4802</v>
      </c>
      <c r="S3643" s="3">
        <v>69.888000000000005</v>
      </c>
      <c r="T3643" s="3">
        <v>7</v>
      </c>
      <c r="U3643" s="3">
        <v>0.7</v>
      </c>
      <c r="V3643" s="3">
        <v>-46.591999999999999</v>
      </c>
    </row>
    <row r="3644" spans="1:22" ht="14.25" customHeight="1" x14ac:dyDescent="0.25">
      <c r="A3644" s="3">
        <v>3643</v>
      </c>
      <c r="B3644" s="3" t="s">
        <v>6804</v>
      </c>
      <c r="C3644" s="4">
        <f>YEAR(Table_1[[#This Row],[Order Date]])</f>
        <v>2011</v>
      </c>
      <c r="D3644" s="9">
        <v>40897</v>
      </c>
      <c r="E3644" s="3">
        <v>40900</v>
      </c>
      <c r="F3644" s="3" t="s">
        <v>23</v>
      </c>
      <c r="G3644" s="3" t="s">
        <v>2225</v>
      </c>
      <c r="H3644" s="3" t="s">
        <v>2226</v>
      </c>
      <c r="I3644" s="3" t="s">
        <v>26</v>
      </c>
      <c r="J3644" s="3" t="s">
        <v>27</v>
      </c>
      <c r="K3644" s="3" t="s">
        <v>42</v>
      </c>
      <c r="L3644" s="3" t="s">
        <v>43</v>
      </c>
      <c r="M3644" s="3">
        <v>90008</v>
      </c>
      <c r="N3644" s="3" t="s">
        <v>44</v>
      </c>
      <c r="O3644" s="3" t="s">
        <v>2209</v>
      </c>
      <c r="P3644" s="3" t="s">
        <v>46</v>
      </c>
      <c r="Q3644" s="3" t="s">
        <v>75</v>
      </c>
      <c r="R3644" s="3" t="s">
        <v>2210</v>
      </c>
      <c r="S3644" s="3">
        <v>487.98400000000004</v>
      </c>
      <c r="T3644" s="3">
        <v>2</v>
      </c>
      <c r="U3644" s="3">
        <v>0.2</v>
      </c>
      <c r="V3644" s="3">
        <v>152.49499999999998</v>
      </c>
    </row>
    <row r="3645" spans="1:22" ht="14.25" customHeight="1" x14ac:dyDescent="0.25">
      <c r="A3645" s="3">
        <v>3644</v>
      </c>
      <c r="B3645" s="3" t="s">
        <v>6804</v>
      </c>
      <c r="C3645" s="4">
        <f>YEAR(Table_1[[#This Row],[Order Date]])</f>
        <v>2011</v>
      </c>
      <c r="D3645" s="9">
        <v>40897</v>
      </c>
      <c r="E3645" s="3">
        <v>40900</v>
      </c>
      <c r="F3645" s="3" t="s">
        <v>23</v>
      </c>
      <c r="G3645" s="3" t="s">
        <v>2225</v>
      </c>
      <c r="H3645" s="3" t="s">
        <v>2226</v>
      </c>
      <c r="I3645" s="3" t="s">
        <v>26</v>
      </c>
      <c r="J3645" s="3" t="s">
        <v>27</v>
      </c>
      <c r="K3645" s="3" t="s">
        <v>42</v>
      </c>
      <c r="L3645" s="3" t="s">
        <v>43</v>
      </c>
      <c r="M3645" s="3">
        <v>90008</v>
      </c>
      <c r="N3645" s="3" t="s">
        <v>44</v>
      </c>
      <c r="O3645" s="3" t="s">
        <v>6805</v>
      </c>
      <c r="P3645" s="3" t="s">
        <v>46</v>
      </c>
      <c r="Q3645" s="3" t="s">
        <v>68</v>
      </c>
      <c r="R3645" s="3" t="s">
        <v>6806</v>
      </c>
      <c r="S3645" s="3">
        <v>47.3</v>
      </c>
      <c r="T3645" s="3">
        <v>2</v>
      </c>
      <c r="U3645" s="3">
        <v>0</v>
      </c>
      <c r="V3645" s="3">
        <v>12.298000000000002</v>
      </c>
    </row>
    <row r="3646" spans="1:22" ht="14.25" customHeight="1" x14ac:dyDescent="0.25">
      <c r="A3646" s="3">
        <v>3645</v>
      </c>
      <c r="B3646" s="3" t="s">
        <v>6804</v>
      </c>
      <c r="C3646" s="4">
        <f>YEAR(Table_1[[#This Row],[Order Date]])</f>
        <v>2011</v>
      </c>
      <c r="D3646" s="9">
        <v>40897</v>
      </c>
      <c r="E3646" s="3">
        <v>40900</v>
      </c>
      <c r="F3646" s="3" t="s">
        <v>23</v>
      </c>
      <c r="G3646" s="3" t="s">
        <v>2225</v>
      </c>
      <c r="H3646" s="3" t="s">
        <v>2226</v>
      </c>
      <c r="I3646" s="3" t="s">
        <v>26</v>
      </c>
      <c r="J3646" s="3" t="s">
        <v>27</v>
      </c>
      <c r="K3646" s="3" t="s">
        <v>42</v>
      </c>
      <c r="L3646" s="3" t="s">
        <v>43</v>
      </c>
      <c r="M3646" s="3">
        <v>90008</v>
      </c>
      <c r="N3646" s="3" t="s">
        <v>44</v>
      </c>
      <c r="O3646" s="3" t="s">
        <v>6807</v>
      </c>
      <c r="P3646" s="3" t="s">
        <v>46</v>
      </c>
      <c r="Q3646" s="3" t="s">
        <v>68</v>
      </c>
      <c r="R3646" s="3" t="s">
        <v>6808</v>
      </c>
      <c r="S3646" s="3">
        <v>4.13</v>
      </c>
      <c r="T3646" s="3">
        <v>1</v>
      </c>
      <c r="U3646" s="3">
        <v>0</v>
      </c>
      <c r="V3646" s="3">
        <v>1.1564000000000001</v>
      </c>
    </row>
    <row r="3647" spans="1:22" ht="14.25" customHeight="1" x14ac:dyDescent="0.25">
      <c r="A3647" s="3">
        <v>3646</v>
      </c>
      <c r="B3647" s="3" t="s">
        <v>6804</v>
      </c>
      <c r="C3647" s="4">
        <f>YEAR(Table_1[[#This Row],[Order Date]])</f>
        <v>2011</v>
      </c>
      <c r="D3647" s="9">
        <v>40897</v>
      </c>
      <c r="E3647" s="3">
        <v>40900</v>
      </c>
      <c r="F3647" s="3" t="s">
        <v>23</v>
      </c>
      <c r="G3647" s="3" t="s">
        <v>2225</v>
      </c>
      <c r="H3647" s="3" t="s">
        <v>2226</v>
      </c>
      <c r="I3647" s="3" t="s">
        <v>26</v>
      </c>
      <c r="J3647" s="3" t="s">
        <v>27</v>
      </c>
      <c r="K3647" s="3" t="s">
        <v>42</v>
      </c>
      <c r="L3647" s="3" t="s">
        <v>43</v>
      </c>
      <c r="M3647" s="3">
        <v>90008</v>
      </c>
      <c r="N3647" s="3" t="s">
        <v>44</v>
      </c>
      <c r="O3647" s="3" t="s">
        <v>6809</v>
      </c>
      <c r="P3647" s="3" t="s">
        <v>46</v>
      </c>
      <c r="Q3647" s="3" t="s">
        <v>75</v>
      </c>
      <c r="R3647" s="3" t="s">
        <v>6810</v>
      </c>
      <c r="S3647" s="3">
        <v>155.12</v>
      </c>
      <c r="T3647" s="3">
        <v>5</v>
      </c>
      <c r="U3647" s="3">
        <v>0.2</v>
      </c>
      <c r="V3647" s="3">
        <v>50.413999999999987</v>
      </c>
    </row>
    <row r="3648" spans="1:22" ht="14.25" customHeight="1" x14ac:dyDescent="0.25">
      <c r="A3648" s="3">
        <v>3647</v>
      </c>
      <c r="B3648" s="3" t="s">
        <v>6811</v>
      </c>
      <c r="C3648" s="4">
        <f>YEAR(Table_1[[#This Row],[Order Date]])</f>
        <v>2011</v>
      </c>
      <c r="D3648" s="9">
        <v>40749</v>
      </c>
      <c r="E3648" s="3">
        <v>40751</v>
      </c>
      <c r="F3648" s="3" t="s">
        <v>23</v>
      </c>
      <c r="G3648" s="3" t="s">
        <v>6036</v>
      </c>
      <c r="H3648" s="3" t="s">
        <v>6037</v>
      </c>
      <c r="I3648" s="3" t="s">
        <v>102</v>
      </c>
      <c r="J3648" s="3" t="s">
        <v>27</v>
      </c>
      <c r="K3648" s="3" t="s">
        <v>42</v>
      </c>
      <c r="L3648" s="3" t="s">
        <v>43</v>
      </c>
      <c r="M3648" s="3">
        <v>90045</v>
      </c>
      <c r="N3648" s="3" t="s">
        <v>44</v>
      </c>
      <c r="O3648" s="3" t="s">
        <v>2841</v>
      </c>
      <c r="P3648" s="3" t="s">
        <v>46</v>
      </c>
      <c r="Q3648" s="3" t="s">
        <v>90</v>
      </c>
      <c r="R3648" s="3" t="s">
        <v>6812</v>
      </c>
      <c r="S3648" s="3">
        <v>6.48</v>
      </c>
      <c r="T3648" s="3">
        <v>1</v>
      </c>
      <c r="U3648" s="3">
        <v>0</v>
      </c>
      <c r="V3648" s="3">
        <v>3.1752000000000002</v>
      </c>
    </row>
    <row r="3649" spans="1:22" ht="14.25" customHeight="1" x14ac:dyDescent="0.25">
      <c r="A3649" s="3">
        <v>3648</v>
      </c>
      <c r="B3649" s="3" t="s">
        <v>6811</v>
      </c>
      <c r="C3649" s="4">
        <f>YEAR(Table_1[[#This Row],[Order Date]])</f>
        <v>2011</v>
      </c>
      <c r="D3649" s="9">
        <v>40749</v>
      </c>
      <c r="E3649" s="3">
        <v>40751</v>
      </c>
      <c r="F3649" s="3" t="s">
        <v>23</v>
      </c>
      <c r="G3649" s="3" t="s">
        <v>6036</v>
      </c>
      <c r="H3649" s="3" t="s">
        <v>6037</v>
      </c>
      <c r="I3649" s="3" t="s">
        <v>102</v>
      </c>
      <c r="J3649" s="3" t="s">
        <v>27</v>
      </c>
      <c r="K3649" s="3" t="s">
        <v>42</v>
      </c>
      <c r="L3649" s="3" t="s">
        <v>43</v>
      </c>
      <c r="M3649" s="3">
        <v>90045</v>
      </c>
      <c r="N3649" s="3" t="s">
        <v>44</v>
      </c>
      <c r="O3649" s="3" t="s">
        <v>6813</v>
      </c>
      <c r="P3649" s="3" t="s">
        <v>46</v>
      </c>
      <c r="Q3649" s="3" t="s">
        <v>578</v>
      </c>
      <c r="R3649" s="3" t="s">
        <v>6814</v>
      </c>
      <c r="S3649" s="3">
        <v>15.52</v>
      </c>
      <c r="T3649" s="3">
        <v>4</v>
      </c>
      <c r="U3649" s="3">
        <v>0</v>
      </c>
      <c r="V3649" s="3">
        <v>4.5007999999999981</v>
      </c>
    </row>
    <row r="3650" spans="1:22" ht="14.25" customHeight="1" x14ac:dyDescent="0.25">
      <c r="A3650" s="3">
        <v>3649</v>
      </c>
      <c r="B3650" s="3" t="s">
        <v>6815</v>
      </c>
      <c r="C3650" s="4">
        <f>YEAR(Table_1[[#This Row],[Order Date]])</f>
        <v>2012</v>
      </c>
      <c r="D3650" s="9">
        <v>41235</v>
      </c>
      <c r="E3650" s="3">
        <v>41240</v>
      </c>
      <c r="F3650" s="3" t="s">
        <v>50</v>
      </c>
      <c r="G3650" s="3" t="s">
        <v>4266</v>
      </c>
      <c r="H3650" s="3" t="s">
        <v>4267</v>
      </c>
      <c r="I3650" s="3" t="s">
        <v>26</v>
      </c>
      <c r="J3650" s="3" t="s">
        <v>27</v>
      </c>
      <c r="K3650" s="3" t="s">
        <v>334</v>
      </c>
      <c r="L3650" s="3" t="s">
        <v>335</v>
      </c>
      <c r="M3650" s="3">
        <v>38109</v>
      </c>
      <c r="N3650" s="3" t="s">
        <v>30</v>
      </c>
      <c r="O3650" s="3" t="s">
        <v>2709</v>
      </c>
      <c r="P3650" s="3" t="s">
        <v>46</v>
      </c>
      <c r="Q3650" s="3" t="s">
        <v>75</v>
      </c>
      <c r="R3650" s="3" t="s">
        <v>2710</v>
      </c>
      <c r="S3650" s="3">
        <v>2.9460000000000006</v>
      </c>
      <c r="T3650" s="3">
        <v>2</v>
      </c>
      <c r="U3650" s="3">
        <v>0.7</v>
      </c>
      <c r="V3650" s="3">
        <v>-2.0621999999999998</v>
      </c>
    </row>
    <row r="3651" spans="1:22" ht="14.25" customHeight="1" x14ac:dyDescent="0.25">
      <c r="A3651" s="3">
        <v>3650</v>
      </c>
      <c r="B3651" s="3" t="s">
        <v>6815</v>
      </c>
      <c r="C3651" s="4">
        <f>YEAR(Table_1[[#This Row],[Order Date]])</f>
        <v>2012</v>
      </c>
      <c r="D3651" s="9">
        <v>41235</v>
      </c>
      <c r="E3651" s="3">
        <v>41240</v>
      </c>
      <c r="F3651" s="3" t="s">
        <v>50</v>
      </c>
      <c r="G3651" s="3" t="s">
        <v>4266</v>
      </c>
      <c r="H3651" s="3" t="s">
        <v>4267</v>
      </c>
      <c r="I3651" s="3" t="s">
        <v>26</v>
      </c>
      <c r="J3651" s="3" t="s">
        <v>27</v>
      </c>
      <c r="K3651" s="3" t="s">
        <v>334</v>
      </c>
      <c r="L3651" s="3" t="s">
        <v>335</v>
      </c>
      <c r="M3651" s="3">
        <v>38109</v>
      </c>
      <c r="N3651" s="3" t="s">
        <v>30</v>
      </c>
      <c r="O3651" s="3" t="s">
        <v>1090</v>
      </c>
      <c r="P3651" s="3" t="s">
        <v>46</v>
      </c>
      <c r="Q3651" s="3" t="s">
        <v>269</v>
      </c>
      <c r="R3651" s="3" t="s">
        <v>1091</v>
      </c>
      <c r="S3651" s="3">
        <v>55.104000000000006</v>
      </c>
      <c r="T3651" s="3">
        <v>6</v>
      </c>
      <c r="U3651" s="3">
        <v>0.2</v>
      </c>
      <c r="V3651" s="3">
        <v>18.597599999999993</v>
      </c>
    </row>
    <row r="3652" spans="1:22" ht="14.25" customHeight="1" x14ac:dyDescent="0.25">
      <c r="A3652" s="3">
        <v>3651</v>
      </c>
      <c r="B3652" s="3" t="s">
        <v>6816</v>
      </c>
      <c r="C3652" s="4">
        <f>YEAR(Table_1[[#This Row],[Order Date]])</f>
        <v>2014</v>
      </c>
      <c r="D3652" s="9">
        <v>41983</v>
      </c>
      <c r="E3652" s="3">
        <v>41985</v>
      </c>
      <c r="F3652" s="3" t="s">
        <v>23</v>
      </c>
      <c r="G3652" s="3" t="s">
        <v>1772</v>
      </c>
      <c r="H3652" s="3" t="s">
        <v>1773</v>
      </c>
      <c r="I3652" s="3" t="s">
        <v>26</v>
      </c>
      <c r="J3652" s="3" t="s">
        <v>27</v>
      </c>
      <c r="K3652" s="3" t="s">
        <v>880</v>
      </c>
      <c r="L3652" s="3" t="s">
        <v>238</v>
      </c>
      <c r="M3652" s="3">
        <v>48234</v>
      </c>
      <c r="N3652" s="3" t="s">
        <v>105</v>
      </c>
      <c r="O3652" s="3" t="s">
        <v>6817</v>
      </c>
      <c r="P3652" s="3" t="s">
        <v>71</v>
      </c>
      <c r="Q3652" s="3" t="s">
        <v>161</v>
      </c>
      <c r="R3652" s="3" t="s">
        <v>6818</v>
      </c>
      <c r="S3652" s="3">
        <v>104.88</v>
      </c>
      <c r="T3652" s="3">
        <v>6</v>
      </c>
      <c r="U3652" s="3">
        <v>0</v>
      </c>
      <c r="V3652" s="3">
        <v>41.952000000000005</v>
      </c>
    </row>
    <row r="3653" spans="1:22" ht="14.25" customHeight="1" x14ac:dyDescent="0.25">
      <c r="A3653" s="3">
        <v>3652</v>
      </c>
      <c r="B3653" s="3" t="s">
        <v>6816</v>
      </c>
      <c r="C3653" s="4">
        <f>YEAR(Table_1[[#This Row],[Order Date]])</f>
        <v>2014</v>
      </c>
      <c r="D3653" s="9">
        <v>41983</v>
      </c>
      <c r="E3653" s="3">
        <v>41985</v>
      </c>
      <c r="F3653" s="3" t="s">
        <v>23</v>
      </c>
      <c r="G3653" s="3" t="s">
        <v>1772</v>
      </c>
      <c r="H3653" s="3" t="s">
        <v>1773</v>
      </c>
      <c r="I3653" s="3" t="s">
        <v>26</v>
      </c>
      <c r="J3653" s="3" t="s">
        <v>27</v>
      </c>
      <c r="K3653" s="3" t="s">
        <v>880</v>
      </c>
      <c r="L3653" s="3" t="s">
        <v>238</v>
      </c>
      <c r="M3653" s="3">
        <v>48234</v>
      </c>
      <c r="N3653" s="3" t="s">
        <v>105</v>
      </c>
      <c r="O3653" s="3" t="s">
        <v>3584</v>
      </c>
      <c r="P3653" s="3" t="s">
        <v>46</v>
      </c>
      <c r="Q3653" s="3" t="s">
        <v>68</v>
      </c>
      <c r="R3653" s="3" t="s">
        <v>3585</v>
      </c>
      <c r="S3653" s="3">
        <v>34.700000000000003</v>
      </c>
      <c r="T3653" s="3">
        <v>5</v>
      </c>
      <c r="U3653" s="3">
        <v>0</v>
      </c>
      <c r="V3653" s="3">
        <v>12.492000000000001</v>
      </c>
    </row>
    <row r="3654" spans="1:22" ht="14.25" customHeight="1" x14ac:dyDescent="0.25">
      <c r="A3654" s="3">
        <v>3653</v>
      </c>
      <c r="B3654" s="3" t="s">
        <v>6816</v>
      </c>
      <c r="C3654" s="4">
        <f>YEAR(Table_1[[#This Row],[Order Date]])</f>
        <v>2014</v>
      </c>
      <c r="D3654" s="9">
        <v>41983</v>
      </c>
      <c r="E3654" s="3">
        <v>41985</v>
      </c>
      <c r="F3654" s="3" t="s">
        <v>23</v>
      </c>
      <c r="G3654" s="3" t="s">
        <v>1772</v>
      </c>
      <c r="H3654" s="3" t="s">
        <v>1773</v>
      </c>
      <c r="I3654" s="3" t="s">
        <v>26</v>
      </c>
      <c r="J3654" s="3" t="s">
        <v>27</v>
      </c>
      <c r="K3654" s="3" t="s">
        <v>880</v>
      </c>
      <c r="L3654" s="3" t="s">
        <v>238</v>
      </c>
      <c r="M3654" s="3">
        <v>48234</v>
      </c>
      <c r="N3654" s="3" t="s">
        <v>105</v>
      </c>
      <c r="O3654" s="3" t="s">
        <v>2616</v>
      </c>
      <c r="P3654" s="3" t="s">
        <v>46</v>
      </c>
      <c r="Q3654" s="3" t="s">
        <v>75</v>
      </c>
      <c r="R3654" s="3" t="s">
        <v>2617</v>
      </c>
      <c r="S3654" s="3">
        <v>33.72</v>
      </c>
      <c r="T3654" s="3">
        <v>4</v>
      </c>
      <c r="U3654" s="3">
        <v>0</v>
      </c>
      <c r="V3654" s="3">
        <v>15.511199999999999</v>
      </c>
    </row>
    <row r="3655" spans="1:22" ht="14.25" customHeight="1" x14ac:dyDescent="0.25">
      <c r="A3655" s="3">
        <v>3654</v>
      </c>
      <c r="B3655" s="3" t="s">
        <v>6816</v>
      </c>
      <c r="C3655" s="4">
        <f>YEAR(Table_1[[#This Row],[Order Date]])</f>
        <v>2014</v>
      </c>
      <c r="D3655" s="9">
        <v>41983</v>
      </c>
      <c r="E3655" s="3">
        <v>41985</v>
      </c>
      <c r="F3655" s="3" t="s">
        <v>23</v>
      </c>
      <c r="G3655" s="3" t="s">
        <v>1772</v>
      </c>
      <c r="H3655" s="3" t="s">
        <v>1773</v>
      </c>
      <c r="I3655" s="3" t="s">
        <v>26</v>
      </c>
      <c r="J3655" s="3" t="s">
        <v>27</v>
      </c>
      <c r="K3655" s="3" t="s">
        <v>880</v>
      </c>
      <c r="L3655" s="3" t="s">
        <v>238</v>
      </c>
      <c r="M3655" s="3">
        <v>48234</v>
      </c>
      <c r="N3655" s="3" t="s">
        <v>105</v>
      </c>
      <c r="O3655" s="3" t="s">
        <v>3185</v>
      </c>
      <c r="P3655" s="3" t="s">
        <v>46</v>
      </c>
      <c r="Q3655" s="3" t="s">
        <v>90</v>
      </c>
      <c r="R3655" s="3" t="s">
        <v>186</v>
      </c>
      <c r="S3655" s="3">
        <v>14.940000000000001</v>
      </c>
      <c r="T3655" s="3">
        <v>3</v>
      </c>
      <c r="U3655" s="3">
        <v>0</v>
      </c>
      <c r="V3655" s="3">
        <v>7.0218000000000007</v>
      </c>
    </row>
    <row r="3656" spans="1:22" ht="14.25" customHeight="1" x14ac:dyDescent="0.25">
      <c r="A3656" s="3">
        <v>3655</v>
      </c>
      <c r="B3656" s="3" t="s">
        <v>6819</v>
      </c>
      <c r="C3656" s="4">
        <f>YEAR(Table_1[[#This Row],[Order Date]])</f>
        <v>2014</v>
      </c>
      <c r="D3656" s="9">
        <v>41883</v>
      </c>
      <c r="E3656" s="3">
        <v>41888</v>
      </c>
      <c r="F3656" s="3" t="s">
        <v>50</v>
      </c>
      <c r="G3656" s="3" t="s">
        <v>1887</v>
      </c>
      <c r="H3656" s="3" t="s">
        <v>1888</v>
      </c>
      <c r="I3656" s="3" t="s">
        <v>26</v>
      </c>
      <c r="J3656" s="3" t="s">
        <v>27</v>
      </c>
      <c r="K3656" s="3" t="s">
        <v>1479</v>
      </c>
      <c r="L3656" s="3" t="s">
        <v>254</v>
      </c>
      <c r="M3656" s="3">
        <v>46226</v>
      </c>
      <c r="N3656" s="3" t="s">
        <v>105</v>
      </c>
      <c r="O3656" s="3" t="s">
        <v>2154</v>
      </c>
      <c r="P3656" s="3" t="s">
        <v>46</v>
      </c>
      <c r="Q3656" s="3" t="s">
        <v>78</v>
      </c>
      <c r="R3656" s="3" t="s">
        <v>2155</v>
      </c>
      <c r="S3656" s="3">
        <v>638.73</v>
      </c>
      <c r="T3656" s="3">
        <v>9</v>
      </c>
      <c r="U3656" s="3">
        <v>0</v>
      </c>
      <c r="V3656" s="3">
        <v>166.06979999999999</v>
      </c>
    </row>
    <row r="3657" spans="1:22" ht="14.25" customHeight="1" x14ac:dyDescent="0.25">
      <c r="A3657" s="3">
        <v>3656</v>
      </c>
      <c r="B3657" s="3" t="s">
        <v>6820</v>
      </c>
      <c r="C3657" s="4">
        <f>YEAR(Table_1[[#This Row],[Order Date]])</f>
        <v>2014</v>
      </c>
      <c r="D3657" s="9">
        <v>41754</v>
      </c>
      <c r="E3657" s="3">
        <v>41760</v>
      </c>
      <c r="F3657" s="3" t="s">
        <v>50</v>
      </c>
      <c r="G3657" s="3" t="s">
        <v>2407</v>
      </c>
      <c r="H3657" s="3" t="s">
        <v>2408</v>
      </c>
      <c r="I3657" s="3" t="s">
        <v>41</v>
      </c>
      <c r="J3657" s="3" t="s">
        <v>27</v>
      </c>
      <c r="K3657" s="3" t="s">
        <v>1521</v>
      </c>
      <c r="L3657" s="3" t="s">
        <v>54</v>
      </c>
      <c r="M3657" s="3">
        <v>32216</v>
      </c>
      <c r="N3657" s="3" t="s">
        <v>30</v>
      </c>
      <c r="O3657" s="3" t="s">
        <v>4149</v>
      </c>
      <c r="P3657" s="3" t="s">
        <v>46</v>
      </c>
      <c r="Q3657" s="3" t="s">
        <v>59</v>
      </c>
      <c r="R3657" s="3" t="s">
        <v>4150</v>
      </c>
      <c r="S3657" s="3">
        <v>113.56800000000001</v>
      </c>
      <c r="T3657" s="3">
        <v>2</v>
      </c>
      <c r="U3657" s="3">
        <v>0.2</v>
      </c>
      <c r="V3657" s="3">
        <v>-21.294000000000018</v>
      </c>
    </row>
    <row r="3658" spans="1:22" ht="14.25" customHeight="1" x14ac:dyDescent="0.25">
      <c r="A3658" s="3">
        <v>3657</v>
      </c>
      <c r="B3658" s="3" t="s">
        <v>6821</v>
      </c>
      <c r="C3658" s="4">
        <f>YEAR(Table_1[[#This Row],[Order Date]])</f>
        <v>2014</v>
      </c>
      <c r="D3658" s="9">
        <v>41891</v>
      </c>
      <c r="E3658" s="3">
        <v>41897</v>
      </c>
      <c r="F3658" s="3" t="s">
        <v>50</v>
      </c>
      <c r="G3658" s="3" t="s">
        <v>5168</v>
      </c>
      <c r="H3658" s="3" t="s">
        <v>5169</v>
      </c>
      <c r="I3658" s="3" t="s">
        <v>41</v>
      </c>
      <c r="J3658" s="3" t="s">
        <v>27</v>
      </c>
      <c r="K3658" s="3" t="s">
        <v>866</v>
      </c>
      <c r="L3658" s="3" t="s">
        <v>498</v>
      </c>
      <c r="M3658" s="3">
        <v>43017</v>
      </c>
      <c r="N3658" s="3" t="s">
        <v>148</v>
      </c>
      <c r="O3658" s="3" t="s">
        <v>6822</v>
      </c>
      <c r="P3658" s="3" t="s">
        <v>71</v>
      </c>
      <c r="Q3658" s="3" t="s">
        <v>161</v>
      </c>
      <c r="R3658" s="3" t="s">
        <v>6823</v>
      </c>
      <c r="S3658" s="3">
        <v>9.0960000000000001</v>
      </c>
      <c r="T3658" s="3">
        <v>1</v>
      </c>
      <c r="U3658" s="3">
        <v>0.2</v>
      </c>
      <c r="V3658" s="3">
        <v>1.7054999999999998</v>
      </c>
    </row>
    <row r="3659" spans="1:22" ht="14.25" customHeight="1" x14ac:dyDescent="0.25">
      <c r="A3659" s="3">
        <v>3658</v>
      </c>
      <c r="B3659" s="3" t="s">
        <v>6824</v>
      </c>
      <c r="C3659" s="4">
        <f>YEAR(Table_1[[#This Row],[Order Date]])</f>
        <v>2012</v>
      </c>
      <c r="D3659" s="9">
        <v>40980</v>
      </c>
      <c r="E3659" s="3">
        <v>40985</v>
      </c>
      <c r="F3659" s="3" t="s">
        <v>50</v>
      </c>
      <c r="G3659" s="3" t="s">
        <v>4136</v>
      </c>
      <c r="H3659" s="3" t="s">
        <v>4137</v>
      </c>
      <c r="I3659" s="3" t="s">
        <v>41</v>
      </c>
      <c r="J3659" s="3" t="s">
        <v>27</v>
      </c>
      <c r="K3659" s="3" t="s">
        <v>6825</v>
      </c>
      <c r="L3659" s="3" t="s">
        <v>54</v>
      </c>
      <c r="M3659" s="3">
        <v>33317</v>
      </c>
      <c r="N3659" s="3" t="s">
        <v>30</v>
      </c>
      <c r="O3659" s="3" t="s">
        <v>588</v>
      </c>
      <c r="P3659" s="3" t="s">
        <v>46</v>
      </c>
      <c r="Q3659" s="3" t="s">
        <v>173</v>
      </c>
      <c r="R3659" s="3" t="s">
        <v>589</v>
      </c>
      <c r="S3659" s="3">
        <v>8.6880000000000006</v>
      </c>
      <c r="T3659" s="3">
        <v>3</v>
      </c>
      <c r="U3659" s="3">
        <v>0.2</v>
      </c>
      <c r="V3659" s="3">
        <v>2.9322000000000004</v>
      </c>
    </row>
    <row r="3660" spans="1:22" ht="14.25" customHeight="1" x14ac:dyDescent="0.25">
      <c r="A3660" s="3">
        <v>3659</v>
      </c>
      <c r="B3660" s="3" t="s">
        <v>6824</v>
      </c>
      <c r="C3660" s="4">
        <f>YEAR(Table_1[[#This Row],[Order Date]])</f>
        <v>2012</v>
      </c>
      <c r="D3660" s="9">
        <v>40980</v>
      </c>
      <c r="E3660" s="3">
        <v>40985</v>
      </c>
      <c r="F3660" s="3" t="s">
        <v>50</v>
      </c>
      <c r="G3660" s="3" t="s">
        <v>4136</v>
      </c>
      <c r="H3660" s="3" t="s">
        <v>4137</v>
      </c>
      <c r="I3660" s="3" t="s">
        <v>41</v>
      </c>
      <c r="J3660" s="3" t="s">
        <v>27</v>
      </c>
      <c r="K3660" s="3" t="s">
        <v>6825</v>
      </c>
      <c r="L3660" s="3" t="s">
        <v>54</v>
      </c>
      <c r="M3660" s="3">
        <v>33317</v>
      </c>
      <c r="N3660" s="3" t="s">
        <v>30</v>
      </c>
      <c r="O3660" s="3" t="s">
        <v>352</v>
      </c>
      <c r="P3660" s="3" t="s">
        <v>32</v>
      </c>
      <c r="Q3660" s="3" t="s">
        <v>65</v>
      </c>
      <c r="R3660" s="3" t="s">
        <v>353</v>
      </c>
      <c r="S3660" s="3">
        <v>30.880000000000003</v>
      </c>
      <c r="T3660" s="3">
        <v>4</v>
      </c>
      <c r="U3660" s="3">
        <v>0.2</v>
      </c>
      <c r="V3660" s="3">
        <v>3.8599999999999977</v>
      </c>
    </row>
    <row r="3661" spans="1:22" ht="14.25" customHeight="1" x14ac:dyDescent="0.25">
      <c r="A3661" s="3">
        <v>3660</v>
      </c>
      <c r="B3661" s="3" t="s">
        <v>6824</v>
      </c>
      <c r="C3661" s="4">
        <f>YEAR(Table_1[[#This Row],[Order Date]])</f>
        <v>2012</v>
      </c>
      <c r="D3661" s="9">
        <v>40980</v>
      </c>
      <c r="E3661" s="3">
        <v>40985</v>
      </c>
      <c r="F3661" s="3" t="s">
        <v>50</v>
      </c>
      <c r="G3661" s="3" t="s">
        <v>4136</v>
      </c>
      <c r="H3661" s="3" t="s">
        <v>4137</v>
      </c>
      <c r="I3661" s="3" t="s">
        <v>41</v>
      </c>
      <c r="J3661" s="3" t="s">
        <v>27</v>
      </c>
      <c r="K3661" s="3" t="s">
        <v>6825</v>
      </c>
      <c r="L3661" s="3" t="s">
        <v>54</v>
      </c>
      <c r="M3661" s="3">
        <v>33317</v>
      </c>
      <c r="N3661" s="3" t="s">
        <v>30</v>
      </c>
      <c r="O3661" s="3" t="s">
        <v>6826</v>
      </c>
      <c r="P3661" s="3" t="s">
        <v>32</v>
      </c>
      <c r="Q3661" s="3" t="s">
        <v>65</v>
      </c>
      <c r="R3661" s="3" t="s">
        <v>6827</v>
      </c>
      <c r="S3661" s="3">
        <v>6.4080000000000004</v>
      </c>
      <c r="T3661" s="3">
        <v>3</v>
      </c>
      <c r="U3661" s="3">
        <v>0.2</v>
      </c>
      <c r="V3661" s="3">
        <v>1.4418</v>
      </c>
    </row>
    <row r="3662" spans="1:22" ht="14.25" customHeight="1" x14ac:dyDescent="0.25">
      <c r="A3662" s="3">
        <v>3661</v>
      </c>
      <c r="B3662" s="3" t="s">
        <v>6828</v>
      </c>
      <c r="C3662" s="4">
        <f>YEAR(Table_1[[#This Row],[Order Date]])</f>
        <v>2013</v>
      </c>
      <c r="D3662" s="9">
        <v>41474</v>
      </c>
      <c r="E3662" s="3">
        <v>41479</v>
      </c>
      <c r="F3662" s="3" t="s">
        <v>50</v>
      </c>
      <c r="G3662" s="3" t="s">
        <v>6343</v>
      </c>
      <c r="H3662" s="3" t="s">
        <v>6344</v>
      </c>
      <c r="I3662" s="3" t="s">
        <v>41</v>
      </c>
      <c r="J3662" s="3" t="s">
        <v>27</v>
      </c>
      <c r="K3662" s="3" t="s">
        <v>3942</v>
      </c>
      <c r="L3662" s="3" t="s">
        <v>310</v>
      </c>
      <c r="M3662" s="3">
        <v>85301</v>
      </c>
      <c r="N3662" s="3" t="s">
        <v>44</v>
      </c>
      <c r="O3662" s="3" t="s">
        <v>6829</v>
      </c>
      <c r="P3662" s="3" t="s">
        <v>46</v>
      </c>
      <c r="Q3662" s="3" t="s">
        <v>578</v>
      </c>
      <c r="R3662" s="3" t="s">
        <v>6830</v>
      </c>
      <c r="S3662" s="3">
        <v>33.799999999999997</v>
      </c>
      <c r="T3662" s="3">
        <v>5</v>
      </c>
      <c r="U3662" s="3">
        <v>0.2</v>
      </c>
      <c r="V3662" s="3">
        <v>4.2249999999999979</v>
      </c>
    </row>
    <row r="3663" spans="1:22" ht="14.25" customHeight="1" x14ac:dyDescent="0.25">
      <c r="A3663" s="3">
        <v>3662</v>
      </c>
      <c r="B3663" s="3" t="s">
        <v>6831</v>
      </c>
      <c r="C3663" s="4">
        <f>YEAR(Table_1[[#This Row],[Order Date]])</f>
        <v>2013</v>
      </c>
      <c r="D3663" s="9">
        <v>41439</v>
      </c>
      <c r="E3663" s="3">
        <v>41441</v>
      </c>
      <c r="F3663" s="3" t="s">
        <v>23</v>
      </c>
      <c r="G3663" s="3" t="s">
        <v>2798</v>
      </c>
      <c r="H3663" s="3" t="s">
        <v>2799</v>
      </c>
      <c r="I3663" s="3" t="s">
        <v>102</v>
      </c>
      <c r="J3663" s="3" t="s">
        <v>27</v>
      </c>
      <c r="K3663" s="3" t="s">
        <v>328</v>
      </c>
      <c r="L3663" s="3" t="s">
        <v>238</v>
      </c>
      <c r="M3663" s="3">
        <v>49201</v>
      </c>
      <c r="N3663" s="3" t="s">
        <v>105</v>
      </c>
      <c r="O3663" s="3" t="s">
        <v>6736</v>
      </c>
      <c r="P3663" s="3" t="s">
        <v>71</v>
      </c>
      <c r="Q3663" s="3" t="s">
        <v>72</v>
      </c>
      <c r="R3663" s="3" t="s">
        <v>6737</v>
      </c>
      <c r="S3663" s="3">
        <v>377.96999999999997</v>
      </c>
      <c r="T3663" s="3">
        <v>3</v>
      </c>
      <c r="U3663" s="3">
        <v>0</v>
      </c>
      <c r="V3663" s="3">
        <v>94.492500000000007</v>
      </c>
    </row>
    <row r="3664" spans="1:22" ht="14.25" customHeight="1" x14ac:dyDescent="0.25">
      <c r="A3664" s="3">
        <v>3663</v>
      </c>
      <c r="B3664" s="3" t="s">
        <v>6832</v>
      </c>
      <c r="C3664" s="4">
        <f>YEAR(Table_1[[#This Row],[Order Date]])</f>
        <v>2014</v>
      </c>
      <c r="D3664" s="9">
        <v>41824</v>
      </c>
      <c r="E3664" s="3">
        <v>41830</v>
      </c>
      <c r="F3664" s="3" t="s">
        <v>50</v>
      </c>
      <c r="G3664" s="3" t="s">
        <v>751</v>
      </c>
      <c r="H3664" s="3" t="s">
        <v>752</v>
      </c>
      <c r="I3664" s="3" t="s">
        <v>102</v>
      </c>
      <c r="J3664" s="3" t="s">
        <v>27</v>
      </c>
      <c r="K3664" s="3" t="s">
        <v>1320</v>
      </c>
      <c r="L3664" s="3" t="s">
        <v>1245</v>
      </c>
      <c r="M3664" s="3">
        <v>2169</v>
      </c>
      <c r="N3664" s="3" t="s">
        <v>148</v>
      </c>
      <c r="O3664" s="3" t="s">
        <v>4440</v>
      </c>
      <c r="P3664" s="3" t="s">
        <v>71</v>
      </c>
      <c r="Q3664" s="3" t="s">
        <v>161</v>
      </c>
      <c r="R3664" s="3" t="s">
        <v>4441</v>
      </c>
      <c r="S3664" s="3">
        <v>258.89999999999998</v>
      </c>
      <c r="T3664" s="3">
        <v>10</v>
      </c>
      <c r="U3664" s="3">
        <v>0</v>
      </c>
      <c r="V3664" s="3">
        <v>93.203999999999994</v>
      </c>
    </row>
    <row r="3665" spans="1:22" ht="14.25" customHeight="1" x14ac:dyDescent="0.25">
      <c r="A3665" s="3">
        <v>3664</v>
      </c>
      <c r="B3665" s="3" t="s">
        <v>6832</v>
      </c>
      <c r="C3665" s="4">
        <f>YEAR(Table_1[[#This Row],[Order Date]])</f>
        <v>2014</v>
      </c>
      <c r="D3665" s="9">
        <v>41824</v>
      </c>
      <c r="E3665" s="3">
        <v>41830</v>
      </c>
      <c r="F3665" s="3" t="s">
        <v>50</v>
      </c>
      <c r="G3665" s="3" t="s">
        <v>751</v>
      </c>
      <c r="H3665" s="3" t="s">
        <v>752</v>
      </c>
      <c r="I3665" s="3" t="s">
        <v>102</v>
      </c>
      <c r="J3665" s="3" t="s">
        <v>27</v>
      </c>
      <c r="K3665" s="3" t="s">
        <v>1320</v>
      </c>
      <c r="L3665" s="3" t="s">
        <v>1245</v>
      </c>
      <c r="M3665" s="3">
        <v>2169</v>
      </c>
      <c r="N3665" s="3" t="s">
        <v>148</v>
      </c>
      <c r="O3665" s="3" t="s">
        <v>1251</v>
      </c>
      <c r="P3665" s="3" t="s">
        <v>46</v>
      </c>
      <c r="Q3665" s="3" t="s">
        <v>90</v>
      </c>
      <c r="R3665" s="3" t="s">
        <v>1252</v>
      </c>
      <c r="S3665" s="3">
        <v>24.56</v>
      </c>
      <c r="T3665" s="3">
        <v>2</v>
      </c>
      <c r="U3665" s="3">
        <v>0</v>
      </c>
      <c r="V3665" s="3">
        <v>11.543199999999999</v>
      </c>
    </row>
    <row r="3666" spans="1:22" ht="14.25" customHeight="1" x14ac:dyDescent="0.25">
      <c r="A3666" s="3">
        <v>3665</v>
      </c>
      <c r="B3666" s="3" t="s">
        <v>6833</v>
      </c>
      <c r="C3666" s="4">
        <f>YEAR(Table_1[[#This Row],[Order Date]])</f>
        <v>2011</v>
      </c>
      <c r="D3666" s="9">
        <v>40885</v>
      </c>
      <c r="E3666" s="3">
        <v>40890</v>
      </c>
      <c r="F3666" s="3" t="s">
        <v>50</v>
      </c>
      <c r="G3666" s="3" t="s">
        <v>5562</v>
      </c>
      <c r="H3666" s="3" t="s">
        <v>5563</v>
      </c>
      <c r="I3666" s="3" t="s">
        <v>26</v>
      </c>
      <c r="J3666" s="3" t="s">
        <v>27</v>
      </c>
      <c r="K3666" s="3" t="s">
        <v>1976</v>
      </c>
      <c r="L3666" s="3" t="s">
        <v>420</v>
      </c>
      <c r="M3666" s="3">
        <v>97301</v>
      </c>
      <c r="N3666" s="3" t="s">
        <v>44</v>
      </c>
      <c r="O3666" s="3" t="s">
        <v>2492</v>
      </c>
      <c r="P3666" s="3" t="s">
        <v>46</v>
      </c>
      <c r="Q3666" s="3" t="s">
        <v>47</v>
      </c>
      <c r="R3666" s="3" t="s">
        <v>2493</v>
      </c>
      <c r="S3666" s="3">
        <v>27.888000000000002</v>
      </c>
      <c r="T3666" s="3">
        <v>7</v>
      </c>
      <c r="U3666" s="3">
        <v>0.2</v>
      </c>
      <c r="V3666" s="3">
        <v>9.0635999999999974</v>
      </c>
    </row>
    <row r="3667" spans="1:22" ht="14.25" customHeight="1" x14ac:dyDescent="0.25">
      <c r="A3667" s="3">
        <v>3666</v>
      </c>
      <c r="B3667" s="3" t="s">
        <v>6833</v>
      </c>
      <c r="C3667" s="4">
        <f>YEAR(Table_1[[#This Row],[Order Date]])</f>
        <v>2011</v>
      </c>
      <c r="D3667" s="9">
        <v>40885</v>
      </c>
      <c r="E3667" s="3">
        <v>40890</v>
      </c>
      <c r="F3667" s="3" t="s">
        <v>50</v>
      </c>
      <c r="G3667" s="3" t="s">
        <v>5562</v>
      </c>
      <c r="H3667" s="3" t="s">
        <v>5563</v>
      </c>
      <c r="I3667" s="3" t="s">
        <v>26</v>
      </c>
      <c r="J3667" s="3" t="s">
        <v>27</v>
      </c>
      <c r="K3667" s="3" t="s">
        <v>1976</v>
      </c>
      <c r="L3667" s="3" t="s">
        <v>420</v>
      </c>
      <c r="M3667" s="3">
        <v>97301</v>
      </c>
      <c r="N3667" s="3" t="s">
        <v>44</v>
      </c>
      <c r="O3667" s="3" t="s">
        <v>2479</v>
      </c>
      <c r="P3667" s="3" t="s">
        <v>46</v>
      </c>
      <c r="Q3667" s="3" t="s">
        <v>75</v>
      </c>
      <c r="R3667" s="3" t="s">
        <v>2480</v>
      </c>
      <c r="S3667" s="3">
        <v>6.4560000000000004</v>
      </c>
      <c r="T3667" s="3">
        <v>4</v>
      </c>
      <c r="U3667" s="3">
        <v>0.7</v>
      </c>
      <c r="V3667" s="3">
        <v>-4.5191999999999979</v>
      </c>
    </row>
    <row r="3668" spans="1:22" ht="14.25" customHeight="1" x14ac:dyDescent="0.25">
      <c r="A3668" s="3">
        <v>3667</v>
      </c>
      <c r="B3668" s="3" t="s">
        <v>6833</v>
      </c>
      <c r="C3668" s="4">
        <f>YEAR(Table_1[[#This Row],[Order Date]])</f>
        <v>2011</v>
      </c>
      <c r="D3668" s="9">
        <v>40885</v>
      </c>
      <c r="E3668" s="3">
        <v>40890</v>
      </c>
      <c r="F3668" s="3" t="s">
        <v>50</v>
      </c>
      <c r="G3668" s="3" t="s">
        <v>5562</v>
      </c>
      <c r="H3668" s="3" t="s">
        <v>5563</v>
      </c>
      <c r="I3668" s="3" t="s">
        <v>26</v>
      </c>
      <c r="J3668" s="3" t="s">
        <v>27</v>
      </c>
      <c r="K3668" s="3" t="s">
        <v>1976</v>
      </c>
      <c r="L3668" s="3" t="s">
        <v>420</v>
      </c>
      <c r="M3668" s="3">
        <v>97301</v>
      </c>
      <c r="N3668" s="3" t="s">
        <v>44</v>
      </c>
      <c r="O3668" s="3" t="s">
        <v>6456</v>
      </c>
      <c r="P3668" s="3" t="s">
        <v>71</v>
      </c>
      <c r="Q3668" s="3" t="s">
        <v>72</v>
      </c>
      <c r="R3668" s="3" t="s">
        <v>6457</v>
      </c>
      <c r="S3668" s="3">
        <v>52.679999999999993</v>
      </c>
      <c r="T3668" s="3">
        <v>3</v>
      </c>
      <c r="U3668" s="3">
        <v>0.2</v>
      </c>
      <c r="V3668" s="3">
        <v>19.754999999999999</v>
      </c>
    </row>
    <row r="3669" spans="1:22" ht="14.25" customHeight="1" x14ac:dyDescent="0.25">
      <c r="A3669" s="3">
        <v>3668</v>
      </c>
      <c r="B3669" s="3" t="s">
        <v>6833</v>
      </c>
      <c r="C3669" s="4">
        <f>YEAR(Table_1[[#This Row],[Order Date]])</f>
        <v>2011</v>
      </c>
      <c r="D3669" s="9">
        <v>40885</v>
      </c>
      <c r="E3669" s="3">
        <v>40890</v>
      </c>
      <c r="F3669" s="3" t="s">
        <v>50</v>
      </c>
      <c r="G3669" s="3" t="s">
        <v>5562</v>
      </c>
      <c r="H3669" s="3" t="s">
        <v>5563</v>
      </c>
      <c r="I3669" s="3" t="s">
        <v>26</v>
      </c>
      <c r="J3669" s="3" t="s">
        <v>27</v>
      </c>
      <c r="K3669" s="3" t="s">
        <v>1976</v>
      </c>
      <c r="L3669" s="3" t="s">
        <v>420</v>
      </c>
      <c r="M3669" s="3">
        <v>97301</v>
      </c>
      <c r="N3669" s="3" t="s">
        <v>44</v>
      </c>
      <c r="O3669" s="3" t="s">
        <v>6834</v>
      </c>
      <c r="P3669" s="3" t="s">
        <v>46</v>
      </c>
      <c r="Q3669" s="3" t="s">
        <v>578</v>
      </c>
      <c r="R3669" s="3" t="s">
        <v>6835</v>
      </c>
      <c r="S3669" s="3">
        <v>13.88</v>
      </c>
      <c r="T3669" s="3">
        <v>5</v>
      </c>
      <c r="U3669" s="3">
        <v>0.2</v>
      </c>
      <c r="V3669" s="3">
        <v>-2.6025000000000014</v>
      </c>
    </row>
    <row r="3670" spans="1:22" ht="14.25" customHeight="1" x14ac:dyDescent="0.25">
      <c r="A3670" s="3">
        <v>3669</v>
      </c>
      <c r="B3670" s="3" t="s">
        <v>6833</v>
      </c>
      <c r="C3670" s="4">
        <f>YEAR(Table_1[[#This Row],[Order Date]])</f>
        <v>2011</v>
      </c>
      <c r="D3670" s="9">
        <v>40885</v>
      </c>
      <c r="E3670" s="3">
        <v>40890</v>
      </c>
      <c r="F3670" s="3" t="s">
        <v>50</v>
      </c>
      <c r="G3670" s="3" t="s">
        <v>5562</v>
      </c>
      <c r="H3670" s="3" t="s">
        <v>5563</v>
      </c>
      <c r="I3670" s="3" t="s">
        <v>26</v>
      </c>
      <c r="J3670" s="3" t="s">
        <v>27</v>
      </c>
      <c r="K3670" s="3" t="s">
        <v>1976</v>
      </c>
      <c r="L3670" s="3" t="s">
        <v>420</v>
      </c>
      <c r="M3670" s="3">
        <v>97301</v>
      </c>
      <c r="N3670" s="3" t="s">
        <v>44</v>
      </c>
      <c r="O3670" s="3" t="s">
        <v>5896</v>
      </c>
      <c r="P3670" s="3" t="s">
        <v>71</v>
      </c>
      <c r="Q3670" s="3" t="s">
        <v>161</v>
      </c>
      <c r="R3670" s="3" t="s">
        <v>5897</v>
      </c>
      <c r="S3670" s="3">
        <v>103.92000000000002</v>
      </c>
      <c r="T3670" s="3">
        <v>10</v>
      </c>
      <c r="U3670" s="3">
        <v>0.2</v>
      </c>
      <c r="V3670" s="3">
        <v>-18.186000000000014</v>
      </c>
    </row>
    <row r="3671" spans="1:22" ht="14.25" customHeight="1" x14ac:dyDescent="0.25">
      <c r="A3671" s="3">
        <v>3670</v>
      </c>
      <c r="B3671" s="3" t="s">
        <v>6833</v>
      </c>
      <c r="C3671" s="4">
        <f>YEAR(Table_1[[#This Row],[Order Date]])</f>
        <v>2011</v>
      </c>
      <c r="D3671" s="9">
        <v>40885</v>
      </c>
      <c r="E3671" s="3">
        <v>40890</v>
      </c>
      <c r="F3671" s="3" t="s">
        <v>50</v>
      </c>
      <c r="G3671" s="3" t="s">
        <v>5562</v>
      </c>
      <c r="H3671" s="3" t="s">
        <v>5563</v>
      </c>
      <c r="I3671" s="3" t="s">
        <v>26</v>
      </c>
      <c r="J3671" s="3" t="s">
        <v>27</v>
      </c>
      <c r="K3671" s="3" t="s">
        <v>1976</v>
      </c>
      <c r="L3671" s="3" t="s">
        <v>420</v>
      </c>
      <c r="M3671" s="3">
        <v>97301</v>
      </c>
      <c r="N3671" s="3" t="s">
        <v>44</v>
      </c>
      <c r="O3671" s="3" t="s">
        <v>6836</v>
      </c>
      <c r="P3671" s="3" t="s">
        <v>46</v>
      </c>
      <c r="Q3671" s="3" t="s">
        <v>47</v>
      </c>
      <c r="R3671" s="3" t="s">
        <v>6837</v>
      </c>
      <c r="S3671" s="3">
        <v>11.52</v>
      </c>
      <c r="T3671" s="3">
        <v>5</v>
      </c>
      <c r="U3671" s="3">
        <v>0.2</v>
      </c>
      <c r="V3671" s="3">
        <v>3.7439999999999989</v>
      </c>
    </row>
    <row r="3672" spans="1:22" ht="14.25" customHeight="1" x14ac:dyDescent="0.25">
      <c r="A3672" s="3">
        <v>3671</v>
      </c>
      <c r="B3672" s="3" t="s">
        <v>6833</v>
      </c>
      <c r="C3672" s="4">
        <f>YEAR(Table_1[[#This Row],[Order Date]])</f>
        <v>2011</v>
      </c>
      <c r="D3672" s="9">
        <v>40885</v>
      </c>
      <c r="E3672" s="3">
        <v>40890</v>
      </c>
      <c r="F3672" s="3" t="s">
        <v>50</v>
      </c>
      <c r="G3672" s="3" t="s">
        <v>5562</v>
      </c>
      <c r="H3672" s="3" t="s">
        <v>5563</v>
      </c>
      <c r="I3672" s="3" t="s">
        <v>26</v>
      </c>
      <c r="J3672" s="3" t="s">
        <v>27</v>
      </c>
      <c r="K3672" s="3" t="s">
        <v>1976</v>
      </c>
      <c r="L3672" s="3" t="s">
        <v>420</v>
      </c>
      <c r="M3672" s="3">
        <v>97301</v>
      </c>
      <c r="N3672" s="3" t="s">
        <v>44</v>
      </c>
      <c r="O3672" s="3" t="s">
        <v>279</v>
      </c>
      <c r="P3672" s="3" t="s">
        <v>46</v>
      </c>
      <c r="Q3672" s="3" t="s">
        <v>90</v>
      </c>
      <c r="R3672" s="3" t="s">
        <v>280</v>
      </c>
      <c r="S3672" s="3">
        <v>10.368000000000002</v>
      </c>
      <c r="T3672" s="3">
        <v>2</v>
      </c>
      <c r="U3672" s="3">
        <v>0.2</v>
      </c>
      <c r="V3672" s="3">
        <v>3.6288</v>
      </c>
    </row>
    <row r="3673" spans="1:22" ht="14.25" customHeight="1" x14ac:dyDescent="0.25">
      <c r="A3673" s="3">
        <v>3672</v>
      </c>
      <c r="B3673" s="3" t="s">
        <v>6833</v>
      </c>
      <c r="C3673" s="4">
        <f>YEAR(Table_1[[#This Row],[Order Date]])</f>
        <v>2011</v>
      </c>
      <c r="D3673" s="9">
        <v>40885</v>
      </c>
      <c r="E3673" s="3">
        <v>40890</v>
      </c>
      <c r="F3673" s="3" t="s">
        <v>50</v>
      </c>
      <c r="G3673" s="3" t="s">
        <v>5562</v>
      </c>
      <c r="H3673" s="3" t="s">
        <v>5563</v>
      </c>
      <c r="I3673" s="3" t="s">
        <v>26</v>
      </c>
      <c r="J3673" s="3" t="s">
        <v>27</v>
      </c>
      <c r="K3673" s="3" t="s">
        <v>1976</v>
      </c>
      <c r="L3673" s="3" t="s">
        <v>420</v>
      </c>
      <c r="M3673" s="3">
        <v>97301</v>
      </c>
      <c r="N3673" s="3" t="s">
        <v>44</v>
      </c>
      <c r="O3673" s="3" t="s">
        <v>6838</v>
      </c>
      <c r="P3673" s="3" t="s">
        <v>46</v>
      </c>
      <c r="Q3673" s="3" t="s">
        <v>59</v>
      </c>
      <c r="R3673" s="3" t="s">
        <v>6839</v>
      </c>
      <c r="S3673" s="3">
        <v>39.072000000000003</v>
      </c>
      <c r="T3673" s="3">
        <v>3</v>
      </c>
      <c r="U3673" s="3">
        <v>0.2</v>
      </c>
      <c r="V3673" s="3">
        <v>2.9304000000000023</v>
      </c>
    </row>
    <row r="3674" spans="1:22" ht="14.25" customHeight="1" x14ac:dyDescent="0.25">
      <c r="A3674" s="3">
        <v>3673</v>
      </c>
      <c r="B3674" s="3" t="s">
        <v>6840</v>
      </c>
      <c r="C3674" s="4">
        <f>YEAR(Table_1[[#This Row],[Order Date]])</f>
        <v>2013</v>
      </c>
      <c r="D3674" s="9">
        <v>41373</v>
      </c>
      <c r="E3674" s="3">
        <v>41379</v>
      </c>
      <c r="F3674" s="3" t="s">
        <v>50</v>
      </c>
      <c r="G3674" s="3" t="s">
        <v>2161</v>
      </c>
      <c r="H3674" s="3" t="s">
        <v>2162</v>
      </c>
      <c r="I3674" s="3" t="s">
        <v>102</v>
      </c>
      <c r="J3674" s="3" t="s">
        <v>27</v>
      </c>
      <c r="K3674" s="3" t="s">
        <v>276</v>
      </c>
      <c r="L3674" s="3" t="s">
        <v>498</v>
      </c>
      <c r="M3674" s="3">
        <v>45373</v>
      </c>
      <c r="N3674" s="3" t="s">
        <v>148</v>
      </c>
      <c r="O3674" s="3" t="s">
        <v>6246</v>
      </c>
      <c r="P3674" s="3" t="s">
        <v>46</v>
      </c>
      <c r="Q3674" s="3" t="s">
        <v>173</v>
      </c>
      <c r="R3674" s="3" t="s">
        <v>6247</v>
      </c>
      <c r="S3674" s="3">
        <v>8.8719999999999999</v>
      </c>
      <c r="T3674" s="3">
        <v>1</v>
      </c>
      <c r="U3674" s="3">
        <v>0.2</v>
      </c>
      <c r="V3674" s="3">
        <v>3.2161</v>
      </c>
    </row>
    <row r="3675" spans="1:22" ht="14.25" customHeight="1" x14ac:dyDescent="0.25">
      <c r="A3675" s="3">
        <v>3674</v>
      </c>
      <c r="B3675" s="3" t="s">
        <v>6840</v>
      </c>
      <c r="C3675" s="4">
        <f>YEAR(Table_1[[#This Row],[Order Date]])</f>
        <v>2013</v>
      </c>
      <c r="D3675" s="9">
        <v>41373</v>
      </c>
      <c r="E3675" s="3">
        <v>41379</v>
      </c>
      <c r="F3675" s="3" t="s">
        <v>50</v>
      </c>
      <c r="G3675" s="3" t="s">
        <v>2161</v>
      </c>
      <c r="H3675" s="3" t="s">
        <v>2162</v>
      </c>
      <c r="I3675" s="3" t="s">
        <v>102</v>
      </c>
      <c r="J3675" s="3" t="s">
        <v>27</v>
      </c>
      <c r="K3675" s="3" t="s">
        <v>276</v>
      </c>
      <c r="L3675" s="3" t="s">
        <v>498</v>
      </c>
      <c r="M3675" s="3">
        <v>45373</v>
      </c>
      <c r="N3675" s="3" t="s">
        <v>148</v>
      </c>
      <c r="O3675" s="3" t="s">
        <v>4299</v>
      </c>
      <c r="P3675" s="3" t="s">
        <v>46</v>
      </c>
      <c r="Q3675" s="3" t="s">
        <v>75</v>
      </c>
      <c r="R3675" s="3" t="s">
        <v>4300</v>
      </c>
      <c r="S3675" s="3">
        <v>121.10400000000003</v>
      </c>
      <c r="T3675" s="3">
        <v>6</v>
      </c>
      <c r="U3675" s="3">
        <v>0.7</v>
      </c>
      <c r="V3675" s="3">
        <v>-100.91999999999999</v>
      </c>
    </row>
    <row r="3676" spans="1:22" ht="14.25" customHeight="1" x14ac:dyDescent="0.25">
      <c r="A3676" s="3">
        <v>3675</v>
      </c>
      <c r="B3676" s="3" t="s">
        <v>6841</v>
      </c>
      <c r="C3676" s="4">
        <f>YEAR(Table_1[[#This Row],[Order Date]])</f>
        <v>2014</v>
      </c>
      <c r="D3676" s="9">
        <v>41950</v>
      </c>
      <c r="E3676" s="3">
        <v>41955</v>
      </c>
      <c r="F3676" s="3" t="s">
        <v>50</v>
      </c>
      <c r="G3676" s="3" t="s">
        <v>5155</v>
      </c>
      <c r="H3676" s="3" t="s">
        <v>5156</v>
      </c>
      <c r="I3676" s="3" t="s">
        <v>26</v>
      </c>
      <c r="J3676" s="3" t="s">
        <v>27</v>
      </c>
      <c r="K3676" s="3" t="s">
        <v>146</v>
      </c>
      <c r="L3676" s="3" t="s">
        <v>147</v>
      </c>
      <c r="M3676" s="3">
        <v>19143</v>
      </c>
      <c r="N3676" s="3" t="s">
        <v>148</v>
      </c>
      <c r="O3676" s="3" t="s">
        <v>4839</v>
      </c>
      <c r="P3676" s="3" t="s">
        <v>32</v>
      </c>
      <c r="Q3676" s="3" t="s">
        <v>36</v>
      </c>
      <c r="R3676" s="3" t="s">
        <v>4840</v>
      </c>
      <c r="S3676" s="3">
        <v>127.372</v>
      </c>
      <c r="T3676" s="3">
        <v>2</v>
      </c>
      <c r="U3676" s="3">
        <v>0.3</v>
      </c>
      <c r="V3676" s="3">
        <v>-30.933200000000006</v>
      </c>
    </row>
    <row r="3677" spans="1:22" ht="14.25" customHeight="1" x14ac:dyDescent="0.25">
      <c r="A3677" s="3">
        <v>3676</v>
      </c>
      <c r="B3677" s="3" t="s">
        <v>6841</v>
      </c>
      <c r="C3677" s="4">
        <f>YEAR(Table_1[[#This Row],[Order Date]])</f>
        <v>2014</v>
      </c>
      <c r="D3677" s="9">
        <v>41950</v>
      </c>
      <c r="E3677" s="3">
        <v>41955</v>
      </c>
      <c r="F3677" s="3" t="s">
        <v>50</v>
      </c>
      <c r="G3677" s="3" t="s">
        <v>5155</v>
      </c>
      <c r="H3677" s="3" t="s">
        <v>5156</v>
      </c>
      <c r="I3677" s="3" t="s">
        <v>26</v>
      </c>
      <c r="J3677" s="3" t="s">
        <v>27</v>
      </c>
      <c r="K3677" s="3" t="s">
        <v>146</v>
      </c>
      <c r="L3677" s="3" t="s">
        <v>147</v>
      </c>
      <c r="M3677" s="3">
        <v>19143</v>
      </c>
      <c r="N3677" s="3" t="s">
        <v>148</v>
      </c>
      <c r="O3677" s="3" t="s">
        <v>1450</v>
      </c>
      <c r="P3677" s="3" t="s">
        <v>46</v>
      </c>
      <c r="Q3677" s="3" t="s">
        <v>90</v>
      </c>
      <c r="R3677" s="3" t="s">
        <v>1451</v>
      </c>
      <c r="S3677" s="3">
        <v>47.952000000000005</v>
      </c>
      <c r="T3677" s="3">
        <v>3</v>
      </c>
      <c r="U3677" s="3">
        <v>0.2</v>
      </c>
      <c r="V3677" s="3">
        <v>16.183799999999998</v>
      </c>
    </row>
    <row r="3678" spans="1:22" ht="14.25" customHeight="1" x14ac:dyDescent="0.25">
      <c r="A3678" s="3">
        <v>3677</v>
      </c>
      <c r="B3678" s="3" t="s">
        <v>6842</v>
      </c>
      <c r="C3678" s="4">
        <f>YEAR(Table_1[[#This Row],[Order Date]])</f>
        <v>2012</v>
      </c>
      <c r="D3678" s="9">
        <v>41248</v>
      </c>
      <c r="E3678" s="3">
        <v>41252</v>
      </c>
      <c r="F3678" s="3" t="s">
        <v>50</v>
      </c>
      <c r="G3678" s="3" t="s">
        <v>5173</v>
      </c>
      <c r="H3678" s="3" t="s">
        <v>5174</v>
      </c>
      <c r="I3678" s="3" t="s">
        <v>41</v>
      </c>
      <c r="J3678" s="3" t="s">
        <v>27</v>
      </c>
      <c r="K3678" s="3" t="s">
        <v>947</v>
      </c>
      <c r="L3678" s="3" t="s">
        <v>43</v>
      </c>
      <c r="M3678" s="3">
        <v>92105</v>
      </c>
      <c r="N3678" s="3" t="s">
        <v>44</v>
      </c>
      <c r="O3678" s="3" t="s">
        <v>2509</v>
      </c>
      <c r="P3678" s="3" t="s">
        <v>32</v>
      </c>
      <c r="Q3678" s="3" t="s">
        <v>65</v>
      </c>
      <c r="R3678" s="3" t="s">
        <v>2510</v>
      </c>
      <c r="S3678" s="3">
        <v>44.46</v>
      </c>
      <c r="T3678" s="3">
        <v>2</v>
      </c>
      <c r="U3678" s="3">
        <v>0</v>
      </c>
      <c r="V3678" s="3">
        <v>14.671799999999998</v>
      </c>
    </row>
    <row r="3679" spans="1:22" ht="14.25" customHeight="1" x14ac:dyDescent="0.25">
      <c r="A3679" s="3">
        <v>3678</v>
      </c>
      <c r="B3679" s="3" t="s">
        <v>6843</v>
      </c>
      <c r="C3679" s="4">
        <f>YEAR(Table_1[[#This Row],[Order Date]])</f>
        <v>2012</v>
      </c>
      <c r="D3679" s="9">
        <v>41099</v>
      </c>
      <c r="E3679" s="3">
        <v>41104</v>
      </c>
      <c r="F3679" s="3" t="s">
        <v>50</v>
      </c>
      <c r="G3679" s="3" t="s">
        <v>4558</v>
      </c>
      <c r="H3679" s="3" t="s">
        <v>4559</v>
      </c>
      <c r="I3679" s="3" t="s">
        <v>26</v>
      </c>
      <c r="J3679" s="3" t="s">
        <v>27</v>
      </c>
      <c r="K3679" s="3" t="s">
        <v>3213</v>
      </c>
      <c r="L3679" s="3" t="s">
        <v>2735</v>
      </c>
      <c r="M3679" s="3">
        <v>20735</v>
      </c>
      <c r="N3679" s="3" t="s">
        <v>148</v>
      </c>
      <c r="O3679" s="3" t="s">
        <v>5967</v>
      </c>
      <c r="P3679" s="3" t="s">
        <v>46</v>
      </c>
      <c r="Q3679" s="3" t="s">
        <v>269</v>
      </c>
      <c r="R3679" s="3" t="s">
        <v>5968</v>
      </c>
      <c r="S3679" s="3">
        <v>15.8</v>
      </c>
      <c r="T3679" s="3">
        <v>4</v>
      </c>
      <c r="U3679" s="3">
        <v>0</v>
      </c>
      <c r="V3679" s="3">
        <v>5.0559999999999992</v>
      </c>
    </row>
    <row r="3680" spans="1:22" ht="14.25" customHeight="1" x14ac:dyDescent="0.25">
      <c r="A3680" s="3">
        <v>3679</v>
      </c>
      <c r="B3680" s="3" t="s">
        <v>6843</v>
      </c>
      <c r="C3680" s="4">
        <f>YEAR(Table_1[[#This Row],[Order Date]])</f>
        <v>2012</v>
      </c>
      <c r="D3680" s="9">
        <v>41099</v>
      </c>
      <c r="E3680" s="3">
        <v>41104</v>
      </c>
      <c r="F3680" s="3" t="s">
        <v>50</v>
      </c>
      <c r="G3680" s="3" t="s">
        <v>4558</v>
      </c>
      <c r="H3680" s="3" t="s">
        <v>4559</v>
      </c>
      <c r="I3680" s="3" t="s">
        <v>26</v>
      </c>
      <c r="J3680" s="3" t="s">
        <v>27</v>
      </c>
      <c r="K3680" s="3" t="s">
        <v>3213</v>
      </c>
      <c r="L3680" s="3" t="s">
        <v>2735</v>
      </c>
      <c r="M3680" s="3">
        <v>20735</v>
      </c>
      <c r="N3680" s="3" t="s">
        <v>148</v>
      </c>
      <c r="O3680" s="3" t="s">
        <v>6516</v>
      </c>
      <c r="P3680" s="3" t="s">
        <v>71</v>
      </c>
      <c r="Q3680" s="3" t="s">
        <v>682</v>
      </c>
      <c r="R3680" s="3" t="s">
        <v>6517</v>
      </c>
      <c r="S3680" s="3">
        <v>464.97</v>
      </c>
      <c r="T3680" s="3">
        <v>3</v>
      </c>
      <c r="U3680" s="3">
        <v>0</v>
      </c>
      <c r="V3680" s="3">
        <v>209.23649999999998</v>
      </c>
    </row>
    <row r="3681" spans="1:22" ht="14.25" customHeight="1" x14ac:dyDescent="0.25">
      <c r="A3681" s="3">
        <v>3680</v>
      </c>
      <c r="B3681" s="3" t="s">
        <v>6843</v>
      </c>
      <c r="C3681" s="4">
        <f>YEAR(Table_1[[#This Row],[Order Date]])</f>
        <v>2012</v>
      </c>
      <c r="D3681" s="9">
        <v>41099</v>
      </c>
      <c r="E3681" s="3">
        <v>41104</v>
      </c>
      <c r="F3681" s="3" t="s">
        <v>50</v>
      </c>
      <c r="G3681" s="3" t="s">
        <v>4558</v>
      </c>
      <c r="H3681" s="3" t="s">
        <v>4559</v>
      </c>
      <c r="I3681" s="3" t="s">
        <v>26</v>
      </c>
      <c r="J3681" s="3" t="s">
        <v>27</v>
      </c>
      <c r="K3681" s="3" t="s">
        <v>3213</v>
      </c>
      <c r="L3681" s="3" t="s">
        <v>2735</v>
      </c>
      <c r="M3681" s="3">
        <v>20735</v>
      </c>
      <c r="N3681" s="3" t="s">
        <v>148</v>
      </c>
      <c r="O3681" s="3" t="s">
        <v>1086</v>
      </c>
      <c r="P3681" s="3" t="s">
        <v>32</v>
      </c>
      <c r="Q3681" s="3" t="s">
        <v>65</v>
      </c>
      <c r="R3681" s="3" t="s">
        <v>1087</v>
      </c>
      <c r="S3681" s="3">
        <v>181.96</v>
      </c>
      <c r="T3681" s="3">
        <v>2</v>
      </c>
      <c r="U3681" s="3">
        <v>0</v>
      </c>
      <c r="V3681" s="3">
        <v>20.015600000000006</v>
      </c>
    </row>
    <row r="3682" spans="1:22" ht="14.25" customHeight="1" x14ac:dyDescent="0.25">
      <c r="A3682" s="3">
        <v>3681</v>
      </c>
      <c r="B3682" s="3" t="s">
        <v>6843</v>
      </c>
      <c r="C3682" s="4">
        <f>YEAR(Table_1[[#This Row],[Order Date]])</f>
        <v>2012</v>
      </c>
      <c r="D3682" s="9">
        <v>41099</v>
      </c>
      <c r="E3682" s="3">
        <v>41104</v>
      </c>
      <c r="F3682" s="3" t="s">
        <v>50</v>
      </c>
      <c r="G3682" s="3" t="s">
        <v>4558</v>
      </c>
      <c r="H3682" s="3" t="s">
        <v>4559</v>
      </c>
      <c r="I3682" s="3" t="s">
        <v>26</v>
      </c>
      <c r="J3682" s="3" t="s">
        <v>27</v>
      </c>
      <c r="K3682" s="3" t="s">
        <v>3213</v>
      </c>
      <c r="L3682" s="3" t="s">
        <v>2735</v>
      </c>
      <c r="M3682" s="3">
        <v>20735</v>
      </c>
      <c r="N3682" s="3" t="s">
        <v>148</v>
      </c>
      <c r="O3682" s="3" t="s">
        <v>6844</v>
      </c>
      <c r="P3682" s="3" t="s">
        <v>46</v>
      </c>
      <c r="Q3682" s="3" t="s">
        <v>47</v>
      </c>
      <c r="R3682" s="3" t="s">
        <v>6845</v>
      </c>
      <c r="S3682" s="3">
        <v>12.39</v>
      </c>
      <c r="T3682" s="3">
        <v>3</v>
      </c>
      <c r="U3682" s="3">
        <v>0</v>
      </c>
      <c r="V3682" s="3">
        <v>5.6993999999999998</v>
      </c>
    </row>
    <row r="3683" spans="1:22" ht="14.25" customHeight="1" x14ac:dyDescent="0.25">
      <c r="A3683" s="3">
        <v>3682</v>
      </c>
      <c r="B3683" s="3" t="s">
        <v>6843</v>
      </c>
      <c r="C3683" s="4">
        <f>YEAR(Table_1[[#This Row],[Order Date]])</f>
        <v>2012</v>
      </c>
      <c r="D3683" s="9">
        <v>41099</v>
      </c>
      <c r="E3683" s="3">
        <v>41104</v>
      </c>
      <c r="F3683" s="3" t="s">
        <v>50</v>
      </c>
      <c r="G3683" s="3" t="s">
        <v>4558</v>
      </c>
      <c r="H3683" s="3" t="s">
        <v>4559</v>
      </c>
      <c r="I3683" s="3" t="s">
        <v>26</v>
      </c>
      <c r="J3683" s="3" t="s">
        <v>27</v>
      </c>
      <c r="K3683" s="3" t="s">
        <v>3213</v>
      </c>
      <c r="L3683" s="3" t="s">
        <v>2735</v>
      </c>
      <c r="M3683" s="3">
        <v>20735</v>
      </c>
      <c r="N3683" s="3" t="s">
        <v>148</v>
      </c>
      <c r="O3683" s="3" t="s">
        <v>3542</v>
      </c>
      <c r="P3683" s="3" t="s">
        <v>46</v>
      </c>
      <c r="Q3683" s="3" t="s">
        <v>75</v>
      </c>
      <c r="R3683" s="3" t="s">
        <v>3543</v>
      </c>
      <c r="S3683" s="3">
        <v>84.09</v>
      </c>
      <c r="T3683" s="3">
        <v>3</v>
      </c>
      <c r="U3683" s="3">
        <v>0</v>
      </c>
      <c r="V3683" s="3">
        <v>42.045000000000002</v>
      </c>
    </row>
    <row r="3684" spans="1:22" ht="14.25" customHeight="1" x14ac:dyDescent="0.25">
      <c r="A3684" s="3">
        <v>3683</v>
      </c>
      <c r="B3684" s="3" t="s">
        <v>6843</v>
      </c>
      <c r="C3684" s="4">
        <f>YEAR(Table_1[[#This Row],[Order Date]])</f>
        <v>2012</v>
      </c>
      <c r="D3684" s="9">
        <v>41099</v>
      </c>
      <c r="E3684" s="3">
        <v>41104</v>
      </c>
      <c r="F3684" s="3" t="s">
        <v>50</v>
      </c>
      <c r="G3684" s="3" t="s">
        <v>4558</v>
      </c>
      <c r="H3684" s="3" t="s">
        <v>4559</v>
      </c>
      <c r="I3684" s="3" t="s">
        <v>26</v>
      </c>
      <c r="J3684" s="3" t="s">
        <v>27</v>
      </c>
      <c r="K3684" s="3" t="s">
        <v>3213</v>
      </c>
      <c r="L3684" s="3" t="s">
        <v>2735</v>
      </c>
      <c r="M3684" s="3">
        <v>20735</v>
      </c>
      <c r="N3684" s="3" t="s">
        <v>148</v>
      </c>
      <c r="O3684" s="3" t="s">
        <v>6846</v>
      </c>
      <c r="P3684" s="3" t="s">
        <v>46</v>
      </c>
      <c r="Q3684" s="3" t="s">
        <v>68</v>
      </c>
      <c r="R3684" s="3" t="s">
        <v>6847</v>
      </c>
      <c r="S3684" s="3">
        <v>79.36</v>
      </c>
      <c r="T3684" s="3">
        <v>4</v>
      </c>
      <c r="U3684" s="3">
        <v>0</v>
      </c>
      <c r="V3684" s="3">
        <v>32.537600000000005</v>
      </c>
    </row>
    <row r="3685" spans="1:22" ht="14.25" customHeight="1" x14ac:dyDescent="0.25">
      <c r="A3685" s="3">
        <v>3684</v>
      </c>
      <c r="B3685" s="3" t="s">
        <v>6843</v>
      </c>
      <c r="C3685" s="4">
        <f>YEAR(Table_1[[#This Row],[Order Date]])</f>
        <v>2012</v>
      </c>
      <c r="D3685" s="9">
        <v>41099</v>
      </c>
      <c r="E3685" s="3">
        <v>41104</v>
      </c>
      <c r="F3685" s="3" t="s">
        <v>50</v>
      </c>
      <c r="G3685" s="3" t="s">
        <v>4558</v>
      </c>
      <c r="H3685" s="3" t="s">
        <v>4559</v>
      </c>
      <c r="I3685" s="3" t="s">
        <v>26</v>
      </c>
      <c r="J3685" s="3" t="s">
        <v>27</v>
      </c>
      <c r="K3685" s="3" t="s">
        <v>3213</v>
      </c>
      <c r="L3685" s="3" t="s">
        <v>2735</v>
      </c>
      <c r="M3685" s="3">
        <v>20735</v>
      </c>
      <c r="N3685" s="3" t="s">
        <v>148</v>
      </c>
      <c r="O3685" s="3" t="s">
        <v>3221</v>
      </c>
      <c r="P3685" s="3" t="s">
        <v>46</v>
      </c>
      <c r="Q3685" s="3" t="s">
        <v>75</v>
      </c>
      <c r="R3685" s="3" t="s">
        <v>3222</v>
      </c>
      <c r="S3685" s="3">
        <v>153.35999999999999</v>
      </c>
      <c r="T3685" s="3">
        <v>9</v>
      </c>
      <c r="U3685" s="3">
        <v>0</v>
      </c>
      <c r="V3685" s="3">
        <v>70.545599999999979</v>
      </c>
    </row>
    <row r="3686" spans="1:22" ht="14.25" customHeight="1" x14ac:dyDescent="0.25">
      <c r="A3686" s="3">
        <v>3685</v>
      </c>
      <c r="B3686" s="3" t="s">
        <v>6843</v>
      </c>
      <c r="C3686" s="4">
        <f>YEAR(Table_1[[#This Row],[Order Date]])</f>
        <v>2012</v>
      </c>
      <c r="D3686" s="9">
        <v>41099</v>
      </c>
      <c r="E3686" s="3">
        <v>41104</v>
      </c>
      <c r="F3686" s="3" t="s">
        <v>50</v>
      </c>
      <c r="G3686" s="3" t="s">
        <v>4558</v>
      </c>
      <c r="H3686" s="3" t="s">
        <v>4559</v>
      </c>
      <c r="I3686" s="3" t="s">
        <v>26</v>
      </c>
      <c r="J3686" s="3" t="s">
        <v>27</v>
      </c>
      <c r="K3686" s="3" t="s">
        <v>3213</v>
      </c>
      <c r="L3686" s="3" t="s">
        <v>2735</v>
      </c>
      <c r="M3686" s="3">
        <v>20735</v>
      </c>
      <c r="N3686" s="3" t="s">
        <v>148</v>
      </c>
      <c r="O3686" s="3" t="s">
        <v>158</v>
      </c>
      <c r="P3686" s="3" t="s">
        <v>46</v>
      </c>
      <c r="Q3686" s="3" t="s">
        <v>75</v>
      </c>
      <c r="R3686" s="3" t="s">
        <v>159</v>
      </c>
      <c r="S3686" s="3">
        <v>43.68</v>
      </c>
      <c r="T3686" s="3">
        <v>6</v>
      </c>
      <c r="U3686" s="3">
        <v>0</v>
      </c>
      <c r="V3686" s="3">
        <v>21.403200000000002</v>
      </c>
    </row>
    <row r="3687" spans="1:22" ht="14.25" customHeight="1" x14ac:dyDescent="0.25">
      <c r="A3687" s="3">
        <v>3686</v>
      </c>
      <c r="B3687" s="3" t="s">
        <v>6843</v>
      </c>
      <c r="C3687" s="4">
        <f>YEAR(Table_1[[#This Row],[Order Date]])</f>
        <v>2012</v>
      </c>
      <c r="D3687" s="9">
        <v>41099</v>
      </c>
      <c r="E3687" s="3">
        <v>41104</v>
      </c>
      <c r="F3687" s="3" t="s">
        <v>50</v>
      </c>
      <c r="G3687" s="3" t="s">
        <v>4558</v>
      </c>
      <c r="H3687" s="3" t="s">
        <v>4559</v>
      </c>
      <c r="I3687" s="3" t="s">
        <v>26</v>
      </c>
      <c r="J3687" s="3" t="s">
        <v>27</v>
      </c>
      <c r="K3687" s="3" t="s">
        <v>3213</v>
      </c>
      <c r="L3687" s="3" t="s">
        <v>2735</v>
      </c>
      <c r="M3687" s="3">
        <v>20735</v>
      </c>
      <c r="N3687" s="3" t="s">
        <v>148</v>
      </c>
      <c r="O3687" s="3" t="s">
        <v>3016</v>
      </c>
      <c r="P3687" s="3" t="s">
        <v>46</v>
      </c>
      <c r="Q3687" s="3" t="s">
        <v>59</v>
      </c>
      <c r="R3687" s="3" t="s">
        <v>3017</v>
      </c>
      <c r="S3687" s="3">
        <v>98.21</v>
      </c>
      <c r="T3687" s="3">
        <v>7</v>
      </c>
      <c r="U3687" s="3">
        <v>0</v>
      </c>
      <c r="V3687" s="3">
        <v>28.480899999999984</v>
      </c>
    </row>
    <row r="3688" spans="1:22" ht="14.25" customHeight="1" x14ac:dyDescent="0.25">
      <c r="A3688" s="3">
        <v>3687</v>
      </c>
      <c r="B3688" s="3" t="s">
        <v>6848</v>
      </c>
      <c r="C3688" s="4">
        <f>YEAR(Table_1[[#This Row],[Order Date]])</f>
        <v>2013</v>
      </c>
      <c r="D3688" s="9">
        <v>41622</v>
      </c>
      <c r="E3688" s="3">
        <v>41628</v>
      </c>
      <c r="F3688" s="3" t="s">
        <v>50</v>
      </c>
      <c r="G3688" s="3" t="s">
        <v>1810</v>
      </c>
      <c r="H3688" s="3" t="s">
        <v>1811</v>
      </c>
      <c r="I3688" s="3" t="s">
        <v>26</v>
      </c>
      <c r="J3688" s="3" t="s">
        <v>27</v>
      </c>
      <c r="K3688" s="3" t="s">
        <v>2855</v>
      </c>
      <c r="L3688" s="3" t="s">
        <v>43</v>
      </c>
      <c r="M3688" s="3">
        <v>92503</v>
      </c>
      <c r="N3688" s="3" t="s">
        <v>44</v>
      </c>
      <c r="O3688" s="3" t="s">
        <v>1367</v>
      </c>
      <c r="P3688" s="3" t="s">
        <v>46</v>
      </c>
      <c r="Q3688" s="3" t="s">
        <v>68</v>
      </c>
      <c r="R3688" s="3" t="s">
        <v>1368</v>
      </c>
      <c r="S3688" s="3">
        <v>9.84</v>
      </c>
      <c r="T3688" s="3">
        <v>3</v>
      </c>
      <c r="U3688" s="3">
        <v>0</v>
      </c>
      <c r="V3688" s="3">
        <v>3.2471999999999994</v>
      </c>
    </row>
    <row r="3689" spans="1:22" ht="14.25" customHeight="1" x14ac:dyDescent="0.25">
      <c r="A3689" s="3">
        <v>3688</v>
      </c>
      <c r="B3689" s="3" t="s">
        <v>6849</v>
      </c>
      <c r="C3689" s="4">
        <f>YEAR(Table_1[[#This Row],[Order Date]])</f>
        <v>2013</v>
      </c>
      <c r="D3689" s="9">
        <v>41415</v>
      </c>
      <c r="E3689" s="3">
        <v>41419</v>
      </c>
      <c r="F3689" s="3" t="s">
        <v>50</v>
      </c>
      <c r="G3689" s="3" t="s">
        <v>1772</v>
      </c>
      <c r="H3689" s="3" t="s">
        <v>1773</v>
      </c>
      <c r="I3689" s="3" t="s">
        <v>26</v>
      </c>
      <c r="J3689" s="3" t="s">
        <v>27</v>
      </c>
      <c r="K3689" s="3" t="s">
        <v>6850</v>
      </c>
      <c r="L3689" s="3" t="s">
        <v>54</v>
      </c>
      <c r="M3689" s="3">
        <v>34952</v>
      </c>
      <c r="N3689" s="3" t="s">
        <v>30</v>
      </c>
      <c r="O3689" s="3" t="s">
        <v>1218</v>
      </c>
      <c r="P3689" s="3" t="s">
        <v>46</v>
      </c>
      <c r="Q3689" s="3" t="s">
        <v>75</v>
      </c>
      <c r="R3689" s="3" t="s">
        <v>1219</v>
      </c>
      <c r="S3689" s="3">
        <v>2.6940000000000004</v>
      </c>
      <c r="T3689" s="3">
        <v>2</v>
      </c>
      <c r="U3689" s="3">
        <v>0.7</v>
      </c>
      <c r="V3689" s="3">
        <v>-2.2450000000000001</v>
      </c>
    </row>
    <row r="3690" spans="1:22" ht="14.25" customHeight="1" x14ac:dyDescent="0.25">
      <c r="A3690" s="3">
        <v>3689</v>
      </c>
      <c r="B3690" s="3" t="s">
        <v>6851</v>
      </c>
      <c r="C3690" s="4">
        <f>YEAR(Table_1[[#This Row],[Order Date]])</f>
        <v>2014</v>
      </c>
      <c r="D3690" s="9">
        <v>41793</v>
      </c>
      <c r="E3690" s="3">
        <v>41796</v>
      </c>
      <c r="F3690" s="3" t="s">
        <v>23</v>
      </c>
      <c r="G3690" s="3" t="s">
        <v>1350</v>
      </c>
      <c r="H3690" s="3" t="s">
        <v>1351</v>
      </c>
      <c r="I3690" s="3" t="s">
        <v>26</v>
      </c>
      <c r="J3690" s="3" t="s">
        <v>27</v>
      </c>
      <c r="K3690" s="3" t="s">
        <v>1823</v>
      </c>
      <c r="L3690" s="3" t="s">
        <v>310</v>
      </c>
      <c r="M3690" s="3">
        <v>85204</v>
      </c>
      <c r="N3690" s="3" t="s">
        <v>44</v>
      </c>
      <c r="O3690" s="3" t="s">
        <v>913</v>
      </c>
      <c r="P3690" s="3" t="s">
        <v>46</v>
      </c>
      <c r="Q3690" s="3" t="s">
        <v>90</v>
      </c>
      <c r="R3690" s="3" t="s">
        <v>914</v>
      </c>
      <c r="S3690" s="3">
        <v>25.344000000000001</v>
      </c>
      <c r="T3690" s="3">
        <v>6</v>
      </c>
      <c r="U3690" s="3">
        <v>0.2</v>
      </c>
      <c r="V3690" s="3">
        <v>7.92</v>
      </c>
    </row>
    <row r="3691" spans="1:22" ht="14.25" customHeight="1" x14ac:dyDescent="0.25">
      <c r="A3691" s="3">
        <v>3690</v>
      </c>
      <c r="B3691" s="3" t="s">
        <v>6851</v>
      </c>
      <c r="C3691" s="4">
        <f>YEAR(Table_1[[#This Row],[Order Date]])</f>
        <v>2014</v>
      </c>
      <c r="D3691" s="9">
        <v>41793</v>
      </c>
      <c r="E3691" s="3">
        <v>41796</v>
      </c>
      <c r="F3691" s="3" t="s">
        <v>23</v>
      </c>
      <c r="G3691" s="3" t="s">
        <v>1350</v>
      </c>
      <c r="H3691" s="3" t="s">
        <v>1351</v>
      </c>
      <c r="I3691" s="3" t="s">
        <v>26</v>
      </c>
      <c r="J3691" s="3" t="s">
        <v>27</v>
      </c>
      <c r="K3691" s="3" t="s">
        <v>1823</v>
      </c>
      <c r="L3691" s="3" t="s">
        <v>310</v>
      </c>
      <c r="M3691" s="3">
        <v>85204</v>
      </c>
      <c r="N3691" s="3" t="s">
        <v>44</v>
      </c>
      <c r="O3691" s="3" t="s">
        <v>2336</v>
      </c>
      <c r="P3691" s="3" t="s">
        <v>46</v>
      </c>
      <c r="Q3691" s="3" t="s">
        <v>173</v>
      </c>
      <c r="R3691" s="3" t="s">
        <v>2337</v>
      </c>
      <c r="S3691" s="3">
        <v>43.92</v>
      </c>
      <c r="T3691" s="3">
        <v>5</v>
      </c>
      <c r="U3691" s="3">
        <v>0.2</v>
      </c>
      <c r="V3691" s="3">
        <v>15.921000000000003</v>
      </c>
    </row>
    <row r="3692" spans="1:22" ht="14.25" customHeight="1" x14ac:dyDescent="0.25">
      <c r="A3692" s="3">
        <v>3691</v>
      </c>
      <c r="B3692" s="3" t="s">
        <v>6852</v>
      </c>
      <c r="C3692" s="4">
        <f>YEAR(Table_1[[#This Row],[Order Date]])</f>
        <v>2012</v>
      </c>
      <c r="D3692" s="9">
        <v>41212</v>
      </c>
      <c r="E3692" s="3">
        <v>41215</v>
      </c>
      <c r="F3692" s="3" t="s">
        <v>23</v>
      </c>
      <c r="G3692" s="3" t="s">
        <v>1171</v>
      </c>
      <c r="H3692" s="3" t="s">
        <v>1172</v>
      </c>
      <c r="I3692" s="3" t="s">
        <v>41</v>
      </c>
      <c r="J3692" s="3" t="s">
        <v>27</v>
      </c>
      <c r="K3692" s="3" t="s">
        <v>807</v>
      </c>
      <c r="L3692" s="3" t="s">
        <v>457</v>
      </c>
      <c r="M3692" s="3">
        <v>80219</v>
      </c>
      <c r="N3692" s="3" t="s">
        <v>44</v>
      </c>
      <c r="O3692" s="3" t="s">
        <v>5381</v>
      </c>
      <c r="P3692" s="3" t="s">
        <v>71</v>
      </c>
      <c r="Q3692" s="3" t="s">
        <v>682</v>
      </c>
      <c r="R3692" s="3" t="s">
        <v>5382</v>
      </c>
      <c r="S3692" s="3">
        <v>59.994000000000007</v>
      </c>
      <c r="T3692" s="3">
        <v>2</v>
      </c>
      <c r="U3692" s="3">
        <v>0.7</v>
      </c>
      <c r="V3692" s="3">
        <v>-45.995400000000004</v>
      </c>
    </row>
    <row r="3693" spans="1:22" ht="14.25" customHeight="1" x14ac:dyDescent="0.25">
      <c r="A3693" s="3">
        <v>3692</v>
      </c>
      <c r="B3693" s="3" t="s">
        <v>6852</v>
      </c>
      <c r="C3693" s="4">
        <f>YEAR(Table_1[[#This Row],[Order Date]])</f>
        <v>2012</v>
      </c>
      <c r="D3693" s="9">
        <v>41212</v>
      </c>
      <c r="E3693" s="3">
        <v>41215</v>
      </c>
      <c r="F3693" s="3" t="s">
        <v>23</v>
      </c>
      <c r="G3693" s="3" t="s">
        <v>1171</v>
      </c>
      <c r="H3693" s="3" t="s">
        <v>1172</v>
      </c>
      <c r="I3693" s="3" t="s">
        <v>41</v>
      </c>
      <c r="J3693" s="3" t="s">
        <v>27</v>
      </c>
      <c r="K3693" s="3" t="s">
        <v>807</v>
      </c>
      <c r="L3693" s="3" t="s">
        <v>457</v>
      </c>
      <c r="M3693" s="3">
        <v>80219</v>
      </c>
      <c r="N3693" s="3" t="s">
        <v>44</v>
      </c>
      <c r="O3693" s="3" t="s">
        <v>6853</v>
      </c>
      <c r="P3693" s="3" t="s">
        <v>71</v>
      </c>
      <c r="Q3693" s="3" t="s">
        <v>1216</v>
      </c>
      <c r="R3693" s="3" t="s">
        <v>6854</v>
      </c>
      <c r="S3693" s="3">
        <v>439.99200000000002</v>
      </c>
      <c r="T3693" s="3">
        <v>1</v>
      </c>
      <c r="U3693" s="3">
        <v>0.2</v>
      </c>
      <c r="V3693" s="3">
        <v>164.99700000000001</v>
      </c>
    </row>
    <row r="3694" spans="1:22" ht="14.25" customHeight="1" x14ac:dyDescent="0.25">
      <c r="A3694" s="3">
        <v>3693</v>
      </c>
      <c r="B3694" s="3" t="s">
        <v>6852</v>
      </c>
      <c r="C3694" s="4">
        <f>YEAR(Table_1[[#This Row],[Order Date]])</f>
        <v>2012</v>
      </c>
      <c r="D3694" s="9">
        <v>41212</v>
      </c>
      <c r="E3694" s="3">
        <v>41215</v>
      </c>
      <c r="F3694" s="3" t="s">
        <v>23</v>
      </c>
      <c r="G3694" s="3" t="s">
        <v>1171</v>
      </c>
      <c r="H3694" s="3" t="s">
        <v>1172</v>
      </c>
      <c r="I3694" s="3" t="s">
        <v>41</v>
      </c>
      <c r="J3694" s="3" t="s">
        <v>27</v>
      </c>
      <c r="K3694" s="3" t="s">
        <v>807</v>
      </c>
      <c r="L3694" s="3" t="s">
        <v>457</v>
      </c>
      <c r="M3694" s="3">
        <v>80219</v>
      </c>
      <c r="N3694" s="3" t="s">
        <v>44</v>
      </c>
      <c r="O3694" s="3" t="s">
        <v>2817</v>
      </c>
      <c r="P3694" s="3" t="s">
        <v>71</v>
      </c>
      <c r="Q3694" s="3" t="s">
        <v>72</v>
      </c>
      <c r="R3694" s="3" t="s">
        <v>2818</v>
      </c>
      <c r="S3694" s="3">
        <v>87.96</v>
      </c>
      <c r="T3694" s="3">
        <v>5</v>
      </c>
      <c r="U3694" s="3">
        <v>0.2</v>
      </c>
      <c r="V3694" s="3">
        <v>30.785999999999998</v>
      </c>
    </row>
    <row r="3695" spans="1:22" ht="14.25" customHeight="1" x14ac:dyDescent="0.25">
      <c r="A3695" s="3">
        <v>3694</v>
      </c>
      <c r="B3695" s="3" t="s">
        <v>6852</v>
      </c>
      <c r="C3695" s="4">
        <f>YEAR(Table_1[[#This Row],[Order Date]])</f>
        <v>2012</v>
      </c>
      <c r="D3695" s="9">
        <v>41212</v>
      </c>
      <c r="E3695" s="3">
        <v>41215</v>
      </c>
      <c r="F3695" s="3" t="s">
        <v>23</v>
      </c>
      <c r="G3695" s="3" t="s">
        <v>1171</v>
      </c>
      <c r="H3695" s="3" t="s">
        <v>1172</v>
      </c>
      <c r="I3695" s="3" t="s">
        <v>41</v>
      </c>
      <c r="J3695" s="3" t="s">
        <v>27</v>
      </c>
      <c r="K3695" s="3" t="s">
        <v>807</v>
      </c>
      <c r="L3695" s="3" t="s">
        <v>457</v>
      </c>
      <c r="M3695" s="3">
        <v>80219</v>
      </c>
      <c r="N3695" s="3" t="s">
        <v>44</v>
      </c>
      <c r="O3695" s="3" t="s">
        <v>6855</v>
      </c>
      <c r="P3695" s="3" t="s">
        <v>32</v>
      </c>
      <c r="Q3695" s="3" t="s">
        <v>65</v>
      </c>
      <c r="R3695" s="3" t="s">
        <v>6856</v>
      </c>
      <c r="S3695" s="3">
        <v>15.488</v>
      </c>
      <c r="T3695" s="3">
        <v>4</v>
      </c>
      <c r="U3695" s="3">
        <v>0.2</v>
      </c>
      <c r="V3695" s="3">
        <v>3.6783999999999999</v>
      </c>
    </row>
    <row r="3696" spans="1:22" ht="14.25" customHeight="1" x14ac:dyDescent="0.25">
      <c r="A3696" s="3">
        <v>3695</v>
      </c>
      <c r="B3696" s="3" t="s">
        <v>6857</v>
      </c>
      <c r="C3696" s="4">
        <f>YEAR(Table_1[[#This Row],[Order Date]])</f>
        <v>2013</v>
      </c>
      <c r="D3696" s="9">
        <v>41563</v>
      </c>
      <c r="E3696" s="3">
        <v>41568</v>
      </c>
      <c r="F3696" s="3" t="s">
        <v>50</v>
      </c>
      <c r="G3696" s="3" t="s">
        <v>3601</v>
      </c>
      <c r="H3696" s="3" t="s">
        <v>3602</v>
      </c>
      <c r="I3696" s="3" t="s">
        <v>41</v>
      </c>
      <c r="J3696" s="3" t="s">
        <v>27</v>
      </c>
      <c r="K3696" s="3" t="s">
        <v>318</v>
      </c>
      <c r="L3696" s="3" t="s">
        <v>319</v>
      </c>
      <c r="M3696" s="3">
        <v>22153</v>
      </c>
      <c r="N3696" s="3" t="s">
        <v>30</v>
      </c>
      <c r="O3696" s="3" t="s">
        <v>4801</v>
      </c>
      <c r="P3696" s="3" t="s">
        <v>46</v>
      </c>
      <c r="Q3696" s="3" t="s">
        <v>75</v>
      </c>
      <c r="R3696" s="3" t="s">
        <v>4802</v>
      </c>
      <c r="S3696" s="3">
        <v>232.96</v>
      </c>
      <c r="T3696" s="3">
        <v>7</v>
      </c>
      <c r="U3696" s="3">
        <v>0</v>
      </c>
      <c r="V3696" s="3">
        <v>116.48</v>
      </c>
    </row>
    <row r="3697" spans="1:22" ht="14.25" customHeight="1" x14ac:dyDescent="0.25">
      <c r="A3697" s="3">
        <v>3696</v>
      </c>
      <c r="B3697" s="3" t="s">
        <v>6857</v>
      </c>
      <c r="C3697" s="4">
        <f>YEAR(Table_1[[#This Row],[Order Date]])</f>
        <v>2013</v>
      </c>
      <c r="D3697" s="9">
        <v>41563</v>
      </c>
      <c r="E3697" s="3">
        <v>41568</v>
      </c>
      <c r="F3697" s="3" t="s">
        <v>50</v>
      </c>
      <c r="G3697" s="3" t="s">
        <v>3601</v>
      </c>
      <c r="H3697" s="3" t="s">
        <v>3602</v>
      </c>
      <c r="I3697" s="3" t="s">
        <v>41</v>
      </c>
      <c r="J3697" s="3" t="s">
        <v>27</v>
      </c>
      <c r="K3697" s="3" t="s">
        <v>318</v>
      </c>
      <c r="L3697" s="3" t="s">
        <v>319</v>
      </c>
      <c r="M3697" s="3">
        <v>22153</v>
      </c>
      <c r="N3697" s="3" t="s">
        <v>30</v>
      </c>
      <c r="O3697" s="3" t="s">
        <v>6246</v>
      </c>
      <c r="P3697" s="3" t="s">
        <v>46</v>
      </c>
      <c r="Q3697" s="3" t="s">
        <v>173</v>
      </c>
      <c r="R3697" s="3" t="s">
        <v>6247</v>
      </c>
      <c r="S3697" s="3">
        <v>66.539999999999992</v>
      </c>
      <c r="T3697" s="3">
        <v>6</v>
      </c>
      <c r="U3697" s="3">
        <v>0</v>
      </c>
      <c r="V3697" s="3">
        <v>32.604599999999998</v>
      </c>
    </row>
    <row r="3698" spans="1:22" ht="14.25" customHeight="1" x14ac:dyDescent="0.25">
      <c r="A3698" s="3">
        <v>3697</v>
      </c>
      <c r="B3698" s="3" t="s">
        <v>6857</v>
      </c>
      <c r="C3698" s="4">
        <f>YEAR(Table_1[[#This Row],[Order Date]])</f>
        <v>2013</v>
      </c>
      <c r="D3698" s="9">
        <v>41563</v>
      </c>
      <c r="E3698" s="3">
        <v>41568</v>
      </c>
      <c r="F3698" s="3" t="s">
        <v>50</v>
      </c>
      <c r="G3698" s="3" t="s">
        <v>3601</v>
      </c>
      <c r="H3698" s="3" t="s">
        <v>3602</v>
      </c>
      <c r="I3698" s="3" t="s">
        <v>41</v>
      </c>
      <c r="J3698" s="3" t="s">
        <v>27</v>
      </c>
      <c r="K3698" s="3" t="s">
        <v>318</v>
      </c>
      <c r="L3698" s="3" t="s">
        <v>319</v>
      </c>
      <c r="M3698" s="3">
        <v>22153</v>
      </c>
      <c r="N3698" s="3" t="s">
        <v>30</v>
      </c>
      <c r="O3698" s="3" t="s">
        <v>1331</v>
      </c>
      <c r="P3698" s="3" t="s">
        <v>46</v>
      </c>
      <c r="Q3698" s="3" t="s">
        <v>78</v>
      </c>
      <c r="R3698" s="3" t="s">
        <v>1332</v>
      </c>
      <c r="S3698" s="3">
        <v>43.26</v>
      </c>
      <c r="T3698" s="3">
        <v>3</v>
      </c>
      <c r="U3698" s="3">
        <v>0</v>
      </c>
      <c r="V3698" s="3">
        <v>14.275799999999998</v>
      </c>
    </row>
    <row r="3699" spans="1:22" ht="14.25" customHeight="1" x14ac:dyDescent="0.25">
      <c r="A3699" s="3">
        <v>3698</v>
      </c>
      <c r="B3699" s="3" t="s">
        <v>6858</v>
      </c>
      <c r="C3699" s="4">
        <f>YEAR(Table_1[[#This Row],[Order Date]])</f>
        <v>2012</v>
      </c>
      <c r="D3699" s="9">
        <v>41232</v>
      </c>
      <c r="E3699" s="3">
        <v>41234</v>
      </c>
      <c r="F3699" s="3" t="s">
        <v>23</v>
      </c>
      <c r="G3699" s="3" t="s">
        <v>6256</v>
      </c>
      <c r="H3699" s="3" t="s">
        <v>6257</v>
      </c>
      <c r="I3699" s="3" t="s">
        <v>102</v>
      </c>
      <c r="J3699" s="3" t="s">
        <v>27</v>
      </c>
      <c r="K3699" s="3" t="s">
        <v>95</v>
      </c>
      <c r="L3699" s="3" t="s">
        <v>96</v>
      </c>
      <c r="M3699" s="3">
        <v>98115</v>
      </c>
      <c r="N3699" s="3" t="s">
        <v>44</v>
      </c>
      <c r="O3699" s="3" t="s">
        <v>6144</v>
      </c>
      <c r="P3699" s="3" t="s">
        <v>32</v>
      </c>
      <c r="Q3699" s="3" t="s">
        <v>65</v>
      </c>
      <c r="R3699" s="3" t="s">
        <v>6145</v>
      </c>
      <c r="S3699" s="3">
        <v>141.96</v>
      </c>
      <c r="T3699" s="3">
        <v>2</v>
      </c>
      <c r="U3699" s="3">
        <v>0</v>
      </c>
      <c r="V3699" s="3">
        <v>22.7136</v>
      </c>
    </row>
    <row r="3700" spans="1:22" ht="14.25" customHeight="1" x14ac:dyDescent="0.25">
      <c r="A3700" s="3">
        <v>3699</v>
      </c>
      <c r="B3700" s="3" t="s">
        <v>6859</v>
      </c>
      <c r="C3700" s="4">
        <f>YEAR(Table_1[[#This Row],[Order Date]])</f>
        <v>2011</v>
      </c>
      <c r="D3700" s="9">
        <v>40799</v>
      </c>
      <c r="E3700" s="3">
        <v>40803</v>
      </c>
      <c r="F3700" s="3" t="s">
        <v>50</v>
      </c>
      <c r="G3700" s="3" t="s">
        <v>226</v>
      </c>
      <c r="H3700" s="3" t="s">
        <v>227</v>
      </c>
      <c r="I3700" s="3" t="s">
        <v>41</v>
      </c>
      <c r="J3700" s="3" t="s">
        <v>27</v>
      </c>
      <c r="K3700" s="3" t="s">
        <v>4075</v>
      </c>
      <c r="L3700" s="3" t="s">
        <v>310</v>
      </c>
      <c r="M3700" s="3">
        <v>85281</v>
      </c>
      <c r="N3700" s="3" t="s">
        <v>44</v>
      </c>
      <c r="O3700" s="3" t="s">
        <v>6860</v>
      </c>
      <c r="P3700" s="3" t="s">
        <v>46</v>
      </c>
      <c r="Q3700" s="3" t="s">
        <v>59</v>
      </c>
      <c r="R3700" s="3" t="s">
        <v>6861</v>
      </c>
      <c r="S3700" s="3">
        <v>79.400000000000006</v>
      </c>
      <c r="T3700" s="3">
        <v>5</v>
      </c>
      <c r="U3700" s="3">
        <v>0.2</v>
      </c>
      <c r="V3700" s="3">
        <v>5.9550000000000054</v>
      </c>
    </row>
    <row r="3701" spans="1:22" ht="14.25" customHeight="1" x14ac:dyDescent="0.25">
      <c r="A3701" s="3">
        <v>3700</v>
      </c>
      <c r="B3701" s="3" t="s">
        <v>6862</v>
      </c>
      <c r="C3701" s="4">
        <f>YEAR(Table_1[[#This Row],[Order Date]])</f>
        <v>2014</v>
      </c>
      <c r="D3701" s="9">
        <v>41957</v>
      </c>
      <c r="E3701" s="3">
        <v>41962</v>
      </c>
      <c r="F3701" s="3" t="s">
        <v>23</v>
      </c>
      <c r="G3701" s="3" t="s">
        <v>531</v>
      </c>
      <c r="H3701" s="3" t="s">
        <v>532</v>
      </c>
      <c r="I3701" s="3" t="s">
        <v>102</v>
      </c>
      <c r="J3701" s="3" t="s">
        <v>27</v>
      </c>
      <c r="K3701" s="3" t="s">
        <v>3189</v>
      </c>
      <c r="L3701" s="3" t="s">
        <v>267</v>
      </c>
      <c r="M3701" s="3">
        <v>10701</v>
      </c>
      <c r="N3701" s="3" t="s">
        <v>148</v>
      </c>
      <c r="O3701" s="3" t="s">
        <v>1474</v>
      </c>
      <c r="P3701" s="3" t="s">
        <v>71</v>
      </c>
      <c r="Q3701" s="3" t="s">
        <v>161</v>
      </c>
      <c r="R3701" s="3" t="s">
        <v>1475</v>
      </c>
      <c r="S3701" s="3">
        <v>163.96</v>
      </c>
      <c r="T3701" s="3">
        <v>4</v>
      </c>
      <c r="U3701" s="3">
        <v>0</v>
      </c>
      <c r="V3701" s="3">
        <v>70.502800000000008</v>
      </c>
    </row>
    <row r="3702" spans="1:22" ht="14.25" customHeight="1" x14ac:dyDescent="0.25">
      <c r="A3702" s="3">
        <v>3701</v>
      </c>
      <c r="B3702" s="3" t="s">
        <v>6863</v>
      </c>
      <c r="C3702" s="4">
        <f>YEAR(Table_1[[#This Row],[Order Date]])</f>
        <v>2014</v>
      </c>
      <c r="D3702" s="9">
        <v>41998</v>
      </c>
      <c r="E3702" s="3">
        <v>42003</v>
      </c>
      <c r="F3702" s="3" t="s">
        <v>50</v>
      </c>
      <c r="G3702" s="3" t="s">
        <v>4808</v>
      </c>
      <c r="H3702" s="3" t="s">
        <v>4809</v>
      </c>
      <c r="I3702" s="3" t="s">
        <v>41</v>
      </c>
      <c r="J3702" s="3" t="s">
        <v>27</v>
      </c>
      <c r="K3702" s="3" t="s">
        <v>389</v>
      </c>
      <c r="L3702" s="3" t="s">
        <v>267</v>
      </c>
      <c r="M3702" s="3">
        <v>14609</v>
      </c>
      <c r="N3702" s="3" t="s">
        <v>148</v>
      </c>
      <c r="O3702" s="3" t="s">
        <v>3012</v>
      </c>
      <c r="P3702" s="3" t="s">
        <v>32</v>
      </c>
      <c r="Q3702" s="3" t="s">
        <v>65</v>
      </c>
      <c r="R3702" s="3" t="s">
        <v>3013</v>
      </c>
      <c r="S3702" s="3">
        <v>37.93</v>
      </c>
      <c r="T3702" s="3">
        <v>1</v>
      </c>
      <c r="U3702" s="3">
        <v>0</v>
      </c>
      <c r="V3702" s="3">
        <v>6.8273999999999972</v>
      </c>
    </row>
    <row r="3703" spans="1:22" ht="14.25" customHeight="1" x14ac:dyDescent="0.25">
      <c r="A3703" s="3">
        <v>3702</v>
      </c>
      <c r="B3703" s="3" t="s">
        <v>6864</v>
      </c>
      <c r="C3703" s="4">
        <f>YEAR(Table_1[[#This Row],[Order Date]])</f>
        <v>2013</v>
      </c>
      <c r="D3703" s="9">
        <v>41283</v>
      </c>
      <c r="E3703" s="3">
        <v>41287</v>
      </c>
      <c r="F3703" s="3" t="s">
        <v>23</v>
      </c>
      <c r="G3703" s="3" t="s">
        <v>6865</v>
      </c>
      <c r="H3703" s="3" t="s">
        <v>6866</v>
      </c>
      <c r="I3703" s="3" t="s">
        <v>41</v>
      </c>
      <c r="J3703" s="3" t="s">
        <v>27</v>
      </c>
      <c r="K3703" s="3" t="s">
        <v>2835</v>
      </c>
      <c r="L3703" s="3" t="s">
        <v>498</v>
      </c>
      <c r="M3703" s="3">
        <v>43615</v>
      </c>
      <c r="N3703" s="3" t="s">
        <v>148</v>
      </c>
      <c r="O3703" s="3" t="s">
        <v>6158</v>
      </c>
      <c r="P3703" s="3" t="s">
        <v>32</v>
      </c>
      <c r="Q3703" s="3" t="s">
        <v>65</v>
      </c>
      <c r="R3703" s="3" t="s">
        <v>6159</v>
      </c>
      <c r="S3703" s="3">
        <v>15.168000000000001</v>
      </c>
      <c r="T3703" s="3">
        <v>2</v>
      </c>
      <c r="U3703" s="3">
        <v>0.2</v>
      </c>
      <c r="V3703" s="3">
        <v>3.7920000000000011</v>
      </c>
    </row>
    <row r="3704" spans="1:22" ht="14.25" customHeight="1" x14ac:dyDescent="0.25">
      <c r="A3704" s="3">
        <v>3703</v>
      </c>
      <c r="B3704" s="3" t="s">
        <v>6867</v>
      </c>
      <c r="C3704" s="4">
        <f>YEAR(Table_1[[#This Row],[Order Date]])</f>
        <v>2012</v>
      </c>
      <c r="D3704" s="9">
        <v>41073</v>
      </c>
      <c r="E3704" s="3">
        <v>41079</v>
      </c>
      <c r="F3704" s="3" t="s">
        <v>50</v>
      </c>
      <c r="G3704" s="3" t="s">
        <v>6604</v>
      </c>
      <c r="H3704" s="3" t="s">
        <v>6605</v>
      </c>
      <c r="I3704" s="3" t="s">
        <v>41</v>
      </c>
      <c r="J3704" s="3" t="s">
        <v>27</v>
      </c>
      <c r="K3704" s="3" t="s">
        <v>357</v>
      </c>
      <c r="L3704" s="3" t="s">
        <v>358</v>
      </c>
      <c r="M3704" s="3">
        <v>35601</v>
      </c>
      <c r="N3704" s="3" t="s">
        <v>30</v>
      </c>
      <c r="O3704" s="3" t="s">
        <v>6807</v>
      </c>
      <c r="P3704" s="3" t="s">
        <v>46</v>
      </c>
      <c r="Q3704" s="3" t="s">
        <v>68</v>
      </c>
      <c r="R3704" s="3" t="s">
        <v>6808</v>
      </c>
      <c r="S3704" s="3">
        <v>24.78</v>
      </c>
      <c r="T3704" s="3">
        <v>6</v>
      </c>
      <c r="U3704" s="3">
        <v>0</v>
      </c>
      <c r="V3704" s="3">
        <v>6.9384000000000006</v>
      </c>
    </row>
    <row r="3705" spans="1:22" ht="14.25" customHeight="1" x14ac:dyDescent="0.25">
      <c r="A3705" s="3">
        <v>3704</v>
      </c>
      <c r="B3705" s="3" t="s">
        <v>6867</v>
      </c>
      <c r="C3705" s="4">
        <f>YEAR(Table_1[[#This Row],[Order Date]])</f>
        <v>2012</v>
      </c>
      <c r="D3705" s="9">
        <v>41073</v>
      </c>
      <c r="E3705" s="3">
        <v>41079</v>
      </c>
      <c r="F3705" s="3" t="s">
        <v>50</v>
      </c>
      <c r="G3705" s="3" t="s">
        <v>6604</v>
      </c>
      <c r="H3705" s="3" t="s">
        <v>6605</v>
      </c>
      <c r="I3705" s="3" t="s">
        <v>41</v>
      </c>
      <c r="J3705" s="3" t="s">
        <v>27</v>
      </c>
      <c r="K3705" s="3" t="s">
        <v>357</v>
      </c>
      <c r="L3705" s="3" t="s">
        <v>358</v>
      </c>
      <c r="M3705" s="3">
        <v>35601</v>
      </c>
      <c r="N3705" s="3" t="s">
        <v>30</v>
      </c>
      <c r="O3705" s="3" t="s">
        <v>4832</v>
      </c>
      <c r="P3705" s="3" t="s">
        <v>46</v>
      </c>
      <c r="Q3705" s="3" t="s">
        <v>75</v>
      </c>
      <c r="R3705" s="3" t="s">
        <v>4833</v>
      </c>
      <c r="S3705" s="3">
        <v>19.14</v>
      </c>
      <c r="T3705" s="3">
        <v>3</v>
      </c>
      <c r="U3705" s="3">
        <v>0</v>
      </c>
      <c r="V3705" s="3">
        <v>8.8043999999999993</v>
      </c>
    </row>
    <row r="3706" spans="1:22" ht="14.25" customHeight="1" x14ac:dyDescent="0.25">
      <c r="A3706" s="3">
        <v>3705</v>
      </c>
      <c r="B3706" s="3" t="s">
        <v>6867</v>
      </c>
      <c r="C3706" s="4">
        <f>YEAR(Table_1[[#This Row],[Order Date]])</f>
        <v>2012</v>
      </c>
      <c r="D3706" s="9">
        <v>41073</v>
      </c>
      <c r="E3706" s="3">
        <v>41079</v>
      </c>
      <c r="F3706" s="3" t="s">
        <v>50</v>
      </c>
      <c r="G3706" s="3" t="s">
        <v>6604</v>
      </c>
      <c r="H3706" s="3" t="s">
        <v>6605</v>
      </c>
      <c r="I3706" s="3" t="s">
        <v>41</v>
      </c>
      <c r="J3706" s="3" t="s">
        <v>27</v>
      </c>
      <c r="K3706" s="3" t="s">
        <v>357</v>
      </c>
      <c r="L3706" s="3" t="s">
        <v>358</v>
      </c>
      <c r="M3706" s="3">
        <v>35601</v>
      </c>
      <c r="N3706" s="3" t="s">
        <v>30</v>
      </c>
      <c r="O3706" s="3" t="s">
        <v>3312</v>
      </c>
      <c r="P3706" s="3" t="s">
        <v>71</v>
      </c>
      <c r="Q3706" s="3" t="s">
        <v>1216</v>
      </c>
      <c r="R3706" s="3" t="s">
        <v>3313</v>
      </c>
      <c r="S3706" s="3">
        <v>899.97</v>
      </c>
      <c r="T3706" s="3">
        <v>3</v>
      </c>
      <c r="U3706" s="3">
        <v>0</v>
      </c>
      <c r="V3706" s="3">
        <v>314.98950000000002</v>
      </c>
    </row>
    <row r="3707" spans="1:22" ht="14.25" customHeight="1" x14ac:dyDescent="0.25">
      <c r="A3707" s="3">
        <v>3706</v>
      </c>
      <c r="B3707" s="3" t="s">
        <v>6867</v>
      </c>
      <c r="C3707" s="4">
        <f>YEAR(Table_1[[#This Row],[Order Date]])</f>
        <v>2012</v>
      </c>
      <c r="D3707" s="9">
        <v>41073</v>
      </c>
      <c r="E3707" s="3">
        <v>41079</v>
      </c>
      <c r="F3707" s="3" t="s">
        <v>50</v>
      </c>
      <c r="G3707" s="3" t="s">
        <v>6604</v>
      </c>
      <c r="H3707" s="3" t="s">
        <v>6605</v>
      </c>
      <c r="I3707" s="3" t="s">
        <v>41</v>
      </c>
      <c r="J3707" s="3" t="s">
        <v>27</v>
      </c>
      <c r="K3707" s="3" t="s">
        <v>357</v>
      </c>
      <c r="L3707" s="3" t="s">
        <v>358</v>
      </c>
      <c r="M3707" s="3">
        <v>35601</v>
      </c>
      <c r="N3707" s="3" t="s">
        <v>30</v>
      </c>
      <c r="O3707" s="3" t="s">
        <v>6673</v>
      </c>
      <c r="P3707" s="3" t="s">
        <v>46</v>
      </c>
      <c r="Q3707" s="3" t="s">
        <v>90</v>
      </c>
      <c r="R3707" s="3" t="s">
        <v>6674</v>
      </c>
      <c r="S3707" s="3">
        <v>32.400000000000006</v>
      </c>
      <c r="T3707" s="3">
        <v>5</v>
      </c>
      <c r="U3707" s="3">
        <v>0</v>
      </c>
      <c r="V3707" s="3">
        <v>15.552000000000001</v>
      </c>
    </row>
    <row r="3708" spans="1:22" ht="14.25" customHeight="1" x14ac:dyDescent="0.25">
      <c r="A3708" s="3">
        <v>3707</v>
      </c>
      <c r="B3708" s="3" t="s">
        <v>6868</v>
      </c>
      <c r="C3708" s="4">
        <f>YEAR(Table_1[[#This Row],[Order Date]])</f>
        <v>2014</v>
      </c>
      <c r="D3708" s="9">
        <v>41717</v>
      </c>
      <c r="E3708" s="3">
        <v>41721</v>
      </c>
      <c r="F3708" s="3" t="s">
        <v>50</v>
      </c>
      <c r="G3708" s="3" t="s">
        <v>5710</v>
      </c>
      <c r="H3708" s="3" t="s">
        <v>5711</v>
      </c>
      <c r="I3708" s="3" t="s">
        <v>26</v>
      </c>
      <c r="J3708" s="3" t="s">
        <v>27</v>
      </c>
      <c r="K3708" s="3" t="s">
        <v>815</v>
      </c>
      <c r="L3708" s="3" t="s">
        <v>104</v>
      </c>
      <c r="M3708" s="3">
        <v>75220</v>
      </c>
      <c r="N3708" s="3" t="s">
        <v>105</v>
      </c>
      <c r="O3708" s="3" t="s">
        <v>4245</v>
      </c>
      <c r="P3708" s="3" t="s">
        <v>46</v>
      </c>
      <c r="Q3708" s="3" t="s">
        <v>68</v>
      </c>
      <c r="R3708" s="3" t="s">
        <v>4246</v>
      </c>
      <c r="S3708" s="3">
        <v>23.832000000000001</v>
      </c>
      <c r="T3708" s="3">
        <v>3</v>
      </c>
      <c r="U3708" s="3">
        <v>0.2</v>
      </c>
      <c r="V3708" s="3">
        <v>6.5538000000000007</v>
      </c>
    </row>
    <row r="3709" spans="1:22" ht="14.25" customHeight="1" x14ac:dyDescent="0.25">
      <c r="A3709" s="3">
        <v>3708</v>
      </c>
      <c r="B3709" s="3" t="s">
        <v>6869</v>
      </c>
      <c r="C3709" s="4">
        <f>YEAR(Table_1[[#This Row],[Order Date]])</f>
        <v>2011</v>
      </c>
      <c r="D3709" s="9">
        <v>40870</v>
      </c>
      <c r="E3709" s="3">
        <v>40874</v>
      </c>
      <c r="F3709" s="3" t="s">
        <v>50</v>
      </c>
      <c r="G3709" s="3" t="s">
        <v>1396</v>
      </c>
      <c r="H3709" s="3" t="s">
        <v>1397</v>
      </c>
      <c r="I3709" s="3" t="s">
        <v>41</v>
      </c>
      <c r="J3709" s="3" t="s">
        <v>27</v>
      </c>
      <c r="K3709" s="3" t="s">
        <v>5011</v>
      </c>
      <c r="L3709" s="3" t="s">
        <v>104</v>
      </c>
      <c r="M3709" s="3">
        <v>75150</v>
      </c>
      <c r="N3709" s="3" t="s">
        <v>105</v>
      </c>
      <c r="O3709" s="3" t="s">
        <v>2887</v>
      </c>
      <c r="P3709" s="3" t="s">
        <v>32</v>
      </c>
      <c r="Q3709" s="3" t="s">
        <v>65</v>
      </c>
      <c r="R3709" s="3" t="s">
        <v>186</v>
      </c>
      <c r="S3709" s="3">
        <v>6.3680000000000003</v>
      </c>
      <c r="T3709" s="3">
        <v>2</v>
      </c>
      <c r="U3709" s="3">
        <v>0.6</v>
      </c>
      <c r="V3709" s="3">
        <v>-2.5471999999999984</v>
      </c>
    </row>
    <row r="3710" spans="1:22" ht="14.25" customHeight="1" x14ac:dyDescent="0.25">
      <c r="A3710" s="3">
        <v>3709</v>
      </c>
      <c r="B3710" s="3" t="s">
        <v>6869</v>
      </c>
      <c r="C3710" s="4">
        <f>YEAR(Table_1[[#This Row],[Order Date]])</f>
        <v>2011</v>
      </c>
      <c r="D3710" s="9">
        <v>40870</v>
      </c>
      <c r="E3710" s="3">
        <v>40874</v>
      </c>
      <c r="F3710" s="3" t="s">
        <v>50</v>
      </c>
      <c r="G3710" s="3" t="s">
        <v>1396</v>
      </c>
      <c r="H3710" s="3" t="s">
        <v>1397</v>
      </c>
      <c r="I3710" s="3" t="s">
        <v>41</v>
      </c>
      <c r="J3710" s="3" t="s">
        <v>27</v>
      </c>
      <c r="K3710" s="3" t="s">
        <v>5011</v>
      </c>
      <c r="L3710" s="3" t="s">
        <v>104</v>
      </c>
      <c r="M3710" s="3">
        <v>75150</v>
      </c>
      <c r="N3710" s="3" t="s">
        <v>105</v>
      </c>
      <c r="O3710" s="3" t="s">
        <v>4182</v>
      </c>
      <c r="P3710" s="3" t="s">
        <v>46</v>
      </c>
      <c r="Q3710" s="3" t="s">
        <v>78</v>
      </c>
      <c r="R3710" s="3" t="s">
        <v>4183</v>
      </c>
      <c r="S3710" s="3">
        <v>34.175999999999995</v>
      </c>
      <c r="T3710" s="3">
        <v>3</v>
      </c>
      <c r="U3710" s="3">
        <v>0.8</v>
      </c>
      <c r="V3710" s="3">
        <v>-87.148800000000023</v>
      </c>
    </row>
    <row r="3711" spans="1:22" ht="14.25" customHeight="1" x14ac:dyDescent="0.25">
      <c r="A3711" s="3">
        <v>3710</v>
      </c>
      <c r="B3711" s="3" t="s">
        <v>6869</v>
      </c>
      <c r="C3711" s="4">
        <f>YEAR(Table_1[[#This Row],[Order Date]])</f>
        <v>2011</v>
      </c>
      <c r="D3711" s="9">
        <v>40870</v>
      </c>
      <c r="E3711" s="3">
        <v>40874</v>
      </c>
      <c r="F3711" s="3" t="s">
        <v>50</v>
      </c>
      <c r="G3711" s="3" t="s">
        <v>1396</v>
      </c>
      <c r="H3711" s="3" t="s">
        <v>1397</v>
      </c>
      <c r="I3711" s="3" t="s">
        <v>41</v>
      </c>
      <c r="J3711" s="3" t="s">
        <v>27</v>
      </c>
      <c r="K3711" s="3" t="s">
        <v>5011</v>
      </c>
      <c r="L3711" s="3" t="s">
        <v>104</v>
      </c>
      <c r="M3711" s="3">
        <v>75150</v>
      </c>
      <c r="N3711" s="3" t="s">
        <v>105</v>
      </c>
      <c r="O3711" s="3" t="s">
        <v>5931</v>
      </c>
      <c r="P3711" s="3" t="s">
        <v>71</v>
      </c>
      <c r="Q3711" s="3" t="s">
        <v>161</v>
      </c>
      <c r="R3711" s="3" t="s">
        <v>5932</v>
      </c>
      <c r="S3711" s="3">
        <v>5.5440000000000005</v>
      </c>
      <c r="T3711" s="3">
        <v>7</v>
      </c>
      <c r="U3711" s="3">
        <v>0.2</v>
      </c>
      <c r="V3711" s="3">
        <v>1.6632000000000007</v>
      </c>
    </row>
    <row r="3712" spans="1:22" ht="14.25" customHeight="1" x14ac:dyDescent="0.25">
      <c r="A3712" s="3">
        <v>3711</v>
      </c>
      <c r="B3712" s="3" t="s">
        <v>6870</v>
      </c>
      <c r="C3712" s="4">
        <f>YEAR(Table_1[[#This Row],[Order Date]])</f>
        <v>2014</v>
      </c>
      <c r="D3712" s="9">
        <v>41928</v>
      </c>
      <c r="E3712" s="3">
        <v>41930</v>
      </c>
      <c r="F3712" s="3" t="s">
        <v>188</v>
      </c>
      <c r="G3712" s="3" t="s">
        <v>2293</v>
      </c>
      <c r="H3712" s="3" t="s">
        <v>2294</v>
      </c>
      <c r="I3712" s="3" t="s">
        <v>41</v>
      </c>
      <c r="J3712" s="3" t="s">
        <v>27</v>
      </c>
      <c r="K3712" s="3" t="s">
        <v>42</v>
      </c>
      <c r="L3712" s="3" t="s">
        <v>43</v>
      </c>
      <c r="M3712" s="3">
        <v>90045</v>
      </c>
      <c r="N3712" s="3" t="s">
        <v>44</v>
      </c>
      <c r="O3712" s="3" t="s">
        <v>901</v>
      </c>
      <c r="P3712" s="3" t="s">
        <v>32</v>
      </c>
      <c r="Q3712" s="3" t="s">
        <v>56</v>
      </c>
      <c r="R3712" s="3" t="s">
        <v>902</v>
      </c>
      <c r="S3712" s="3">
        <v>510.24</v>
      </c>
      <c r="T3712" s="3">
        <v>3</v>
      </c>
      <c r="U3712" s="3">
        <v>0.2</v>
      </c>
      <c r="V3712" s="3">
        <v>6.3779999999999575</v>
      </c>
    </row>
    <row r="3713" spans="1:22" ht="14.25" customHeight="1" x14ac:dyDescent="0.25">
      <c r="A3713" s="3">
        <v>3712</v>
      </c>
      <c r="B3713" s="3" t="s">
        <v>6870</v>
      </c>
      <c r="C3713" s="4">
        <f>YEAR(Table_1[[#This Row],[Order Date]])</f>
        <v>2014</v>
      </c>
      <c r="D3713" s="9">
        <v>41928</v>
      </c>
      <c r="E3713" s="3">
        <v>41930</v>
      </c>
      <c r="F3713" s="3" t="s">
        <v>188</v>
      </c>
      <c r="G3713" s="3" t="s">
        <v>2293</v>
      </c>
      <c r="H3713" s="3" t="s">
        <v>2294</v>
      </c>
      <c r="I3713" s="3" t="s">
        <v>41</v>
      </c>
      <c r="J3713" s="3" t="s">
        <v>27</v>
      </c>
      <c r="K3713" s="3" t="s">
        <v>42</v>
      </c>
      <c r="L3713" s="3" t="s">
        <v>43</v>
      </c>
      <c r="M3713" s="3">
        <v>90045</v>
      </c>
      <c r="N3713" s="3" t="s">
        <v>44</v>
      </c>
      <c r="O3713" s="3" t="s">
        <v>4500</v>
      </c>
      <c r="P3713" s="3" t="s">
        <v>46</v>
      </c>
      <c r="Q3713" s="3" t="s">
        <v>90</v>
      </c>
      <c r="R3713" s="3" t="s">
        <v>4501</v>
      </c>
      <c r="S3713" s="3">
        <v>204.95000000000002</v>
      </c>
      <c r="T3713" s="3">
        <v>5</v>
      </c>
      <c r="U3713" s="3">
        <v>0</v>
      </c>
      <c r="V3713" s="3">
        <v>100.4255</v>
      </c>
    </row>
    <row r="3714" spans="1:22" ht="14.25" customHeight="1" x14ac:dyDescent="0.25">
      <c r="A3714" s="3">
        <v>3713</v>
      </c>
      <c r="B3714" s="3" t="s">
        <v>6871</v>
      </c>
      <c r="C3714" s="4">
        <f>YEAR(Table_1[[#This Row],[Order Date]])</f>
        <v>2014</v>
      </c>
      <c r="D3714" s="9">
        <v>41751</v>
      </c>
      <c r="E3714" s="3">
        <v>41754</v>
      </c>
      <c r="F3714" s="3" t="s">
        <v>188</v>
      </c>
      <c r="G3714" s="3" t="s">
        <v>4458</v>
      </c>
      <c r="H3714" s="3" t="s">
        <v>4459</v>
      </c>
      <c r="I3714" s="3" t="s">
        <v>26</v>
      </c>
      <c r="J3714" s="3" t="s">
        <v>27</v>
      </c>
      <c r="K3714" s="3" t="s">
        <v>95</v>
      </c>
      <c r="L3714" s="3" t="s">
        <v>96</v>
      </c>
      <c r="M3714" s="3">
        <v>98103</v>
      </c>
      <c r="N3714" s="3" t="s">
        <v>44</v>
      </c>
      <c r="O3714" s="3" t="s">
        <v>6872</v>
      </c>
      <c r="P3714" s="3" t="s">
        <v>71</v>
      </c>
      <c r="Q3714" s="3" t="s">
        <v>161</v>
      </c>
      <c r="R3714" s="3" t="s">
        <v>6873</v>
      </c>
      <c r="S3714" s="3">
        <v>11.54</v>
      </c>
      <c r="T3714" s="3">
        <v>1</v>
      </c>
      <c r="U3714" s="3">
        <v>0</v>
      </c>
      <c r="V3714" s="3">
        <v>3.4619999999999997</v>
      </c>
    </row>
    <row r="3715" spans="1:22" ht="14.25" customHeight="1" x14ac:dyDescent="0.25">
      <c r="A3715" s="3">
        <v>3714</v>
      </c>
      <c r="B3715" s="3" t="s">
        <v>6871</v>
      </c>
      <c r="C3715" s="4">
        <f>YEAR(Table_1[[#This Row],[Order Date]])</f>
        <v>2014</v>
      </c>
      <c r="D3715" s="9">
        <v>41751</v>
      </c>
      <c r="E3715" s="3">
        <v>41754</v>
      </c>
      <c r="F3715" s="3" t="s">
        <v>188</v>
      </c>
      <c r="G3715" s="3" t="s">
        <v>4458</v>
      </c>
      <c r="H3715" s="3" t="s">
        <v>4459</v>
      </c>
      <c r="I3715" s="3" t="s">
        <v>26</v>
      </c>
      <c r="J3715" s="3" t="s">
        <v>27</v>
      </c>
      <c r="K3715" s="3" t="s">
        <v>95</v>
      </c>
      <c r="L3715" s="3" t="s">
        <v>96</v>
      </c>
      <c r="M3715" s="3">
        <v>98103</v>
      </c>
      <c r="N3715" s="3" t="s">
        <v>44</v>
      </c>
      <c r="O3715" s="3" t="s">
        <v>3120</v>
      </c>
      <c r="P3715" s="3" t="s">
        <v>32</v>
      </c>
      <c r="Q3715" s="3" t="s">
        <v>65</v>
      </c>
      <c r="R3715" s="3" t="s">
        <v>3121</v>
      </c>
      <c r="S3715" s="3">
        <v>162.60000000000002</v>
      </c>
      <c r="T3715" s="3">
        <v>3</v>
      </c>
      <c r="U3715" s="3">
        <v>0</v>
      </c>
      <c r="V3715" s="3">
        <v>34.145999999999994</v>
      </c>
    </row>
    <row r="3716" spans="1:22" ht="14.25" customHeight="1" x14ac:dyDescent="0.25">
      <c r="A3716" s="3">
        <v>3715</v>
      </c>
      <c r="B3716" s="3" t="s">
        <v>6874</v>
      </c>
      <c r="C3716" s="4">
        <f>YEAR(Table_1[[#This Row],[Order Date]])</f>
        <v>2011</v>
      </c>
      <c r="D3716" s="9">
        <v>40885</v>
      </c>
      <c r="E3716" s="3">
        <v>40887</v>
      </c>
      <c r="F3716" s="3" t="s">
        <v>23</v>
      </c>
      <c r="G3716" s="3" t="s">
        <v>5281</v>
      </c>
      <c r="H3716" s="3" t="s">
        <v>5282</v>
      </c>
      <c r="I3716" s="3" t="s">
        <v>26</v>
      </c>
      <c r="J3716" s="3" t="s">
        <v>27</v>
      </c>
      <c r="K3716" s="3" t="s">
        <v>3015</v>
      </c>
      <c r="L3716" s="3" t="s">
        <v>96</v>
      </c>
      <c r="M3716" s="3">
        <v>98502</v>
      </c>
      <c r="N3716" s="3" t="s">
        <v>44</v>
      </c>
      <c r="O3716" s="3" t="s">
        <v>2344</v>
      </c>
      <c r="P3716" s="3" t="s">
        <v>46</v>
      </c>
      <c r="Q3716" s="3" t="s">
        <v>90</v>
      </c>
      <c r="R3716" s="3" t="s">
        <v>2345</v>
      </c>
      <c r="S3716" s="3">
        <v>45.68</v>
      </c>
      <c r="T3716" s="3">
        <v>2</v>
      </c>
      <c r="U3716" s="3">
        <v>0</v>
      </c>
      <c r="V3716" s="3">
        <v>21.012799999999999</v>
      </c>
    </row>
    <row r="3717" spans="1:22" ht="14.25" customHeight="1" x14ac:dyDescent="0.25">
      <c r="A3717" s="3">
        <v>3716</v>
      </c>
      <c r="B3717" s="3" t="s">
        <v>6874</v>
      </c>
      <c r="C3717" s="4">
        <f>YEAR(Table_1[[#This Row],[Order Date]])</f>
        <v>2011</v>
      </c>
      <c r="D3717" s="9">
        <v>40885</v>
      </c>
      <c r="E3717" s="3">
        <v>40887</v>
      </c>
      <c r="F3717" s="3" t="s">
        <v>23</v>
      </c>
      <c r="G3717" s="3" t="s">
        <v>5281</v>
      </c>
      <c r="H3717" s="3" t="s">
        <v>5282</v>
      </c>
      <c r="I3717" s="3" t="s">
        <v>26</v>
      </c>
      <c r="J3717" s="3" t="s">
        <v>27</v>
      </c>
      <c r="K3717" s="3" t="s">
        <v>3015</v>
      </c>
      <c r="L3717" s="3" t="s">
        <v>96</v>
      </c>
      <c r="M3717" s="3">
        <v>98502</v>
      </c>
      <c r="N3717" s="3" t="s">
        <v>44</v>
      </c>
      <c r="O3717" s="3" t="s">
        <v>1164</v>
      </c>
      <c r="P3717" s="3" t="s">
        <v>32</v>
      </c>
      <c r="Q3717" s="3" t="s">
        <v>36</v>
      </c>
      <c r="R3717" s="3" t="s">
        <v>1165</v>
      </c>
      <c r="S3717" s="3">
        <v>603.91999999999996</v>
      </c>
      <c r="T3717" s="3">
        <v>5</v>
      </c>
      <c r="U3717" s="3">
        <v>0.2</v>
      </c>
      <c r="V3717" s="3">
        <v>45.294000000000011</v>
      </c>
    </row>
    <row r="3718" spans="1:22" ht="14.25" customHeight="1" x14ac:dyDescent="0.25">
      <c r="A3718" s="3">
        <v>3717</v>
      </c>
      <c r="B3718" s="3" t="s">
        <v>6875</v>
      </c>
      <c r="C3718" s="4">
        <f>YEAR(Table_1[[#This Row],[Order Date]])</f>
        <v>2014</v>
      </c>
      <c r="D3718" s="9">
        <v>41789</v>
      </c>
      <c r="E3718" s="3">
        <v>41793</v>
      </c>
      <c r="F3718" s="3" t="s">
        <v>50</v>
      </c>
      <c r="G3718" s="3" t="s">
        <v>2250</v>
      </c>
      <c r="H3718" s="3" t="s">
        <v>2251</v>
      </c>
      <c r="I3718" s="3" t="s">
        <v>102</v>
      </c>
      <c r="J3718" s="3" t="s">
        <v>27</v>
      </c>
      <c r="K3718" s="3" t="s">
        <v>2530</v>
      </c>
      <c r="L3718" s="3" t="s">
        <v>138</v>
      </c>
      <c r="M3718" s="3">
        <v>68104</v>
      </c>
      <c r="N3718" s="3" t="s">
        <v>105</v>
      </c>
      <c r="O3718" s="3" t="s">
        <v>4866</v>
      </c>
      <c r="P3718" s="3" t="s">
        <v>46</v>
      </c>
      <c r="Q3718" s="3" t="s">
        <v>269</v>
      </c>
      <c r="R3718" s="3" t="s">
        <v>4867</v>
      </c>
      <c r="S3718" s="3">
        <v>23.55</v>
      </c>
      <c r="T3718" s="3">
        <v>5</v>
      </c>
      <c r="U3718" s="3">
        <v>0</v>
      </c>
      <c r="V3718" s="3">
        <v>1.1775000000000002</v>
      </c>
    </row>
    <row r="3719" spans="1:22" ht="14.25" customHeight="1" x14ac:dyDescent="0.25">
      <c r="A3719" s="3">
        <v>3718</v>
      </c>
      <c r="B3719" s="3" t="s">
        <v>6876</v>
      </c>
      <c r="C3719" s="4">
        <f>YEAR(Table_1[[#This Row],[Order Date]])</f>
        <v>2013</v>
      </c>
      <c r="D3719" s="9">
        <v>41537</v>
      </c>
      <c r="E3719" s="3">
        <v>41541</v>
      </c>
      <c r="F3719" s="3" t="s">
        <v>50</v>
      </c>
      <c r="G3719" s="3" t="s">
        <v>1997</v>
      </c>
      <c r="H3719" s="3" t="s">
        <v>1998</v>
      </c>
      <c r="I3719" s="3" t="s">
        <v>26</v>
      </c>
      <c r="J3719" s="3" t="s">
        <v>27</v>
      </c>
      <c r="K3719" s="3" t="s">
        <v>497</v>
      </c>
      <c r="L3719" s="3" t="s">
        <v>1272</v>
      </c>
      <c r="M3719" s="3">
        <v>31907</v>
      </c>
      <c r="N3719" s="3" t="s">
        <v>30</v>
      </c>
      <c r="O3719" s="3" t="s">
        <v>6877</v>
      </c>
      <c r="P3719" s="3" t="s">
        <v>46</v>
      </c>
      <c r="Q3719" s="3" t="s">
        <v>578</v>
      </c>
      <c r="R3719" s="3" t="s">
        <v>6878</v>
      </c>
      <c r="S3719" s="3">
        <v>5.04</v>
      </c>
      <c r="T3719" s="3">
        <v>2</v>
      </c>
      <c r="U3719" s="3">
        <v>0</v>
      </c>
      <c r="V3719" s="3">
        <v>0.15120000000000022</v>
      </c>
    </row>
    <row r="3720" spans="1:22" ht="14.25" customHeight="1" x14ac:dyDescent="0.25">
      <c r="A3720" s="3">
        <v>3719</v>
      </c>
      <c r="B3720" s="3" t="s">
        <v>6876</v>
      </c>
      <c r="C3720" s="4">
        <f>YEAR(Table_1[[#This Row],[Order Date]])</f>
        <v>2013</v>
      </c>
      <c r="D3720" s="9">
        <v>41537</v>
      </c>
      <c r="E3720" s="3">
        <v>41541</v>
      </c>
      <c r="F3720" s="3" t="s">
        <v>50</v>
      </c>
      <c r="G3720" s="3" t="s">
        <v>1997</v>
      </c>
      <c r="H3720" s="3" t="s">
        <v>1998</v>
      </c>
      <c r="I3720" s="3" t="s">
        <v>26</v>
      </c>
      <c r="J3720" s="3" t="s">
        <v>27</v>
      </c>
      <c r="K3720" s="3" t="s">
        <v>497</v>
      </c>
      <c r="L3720" s="3" t="s">
        <v>1272</v>
      </c>
      <c r="M3720" s="3">
        <v>31907</v>
      </c>
      <c r="N3720" s="3" t="s">
        <v>30</v>
      </c>
      <c r="O3720" s="3" t="s">
        <v>4542</v>
      </c>
      <c r="P3720" s="3" t="s">
        <v>71</v>
      </c>
      <c r="Q3720" s="3" t="s">
        <v>161</v>
      </c>
      <c r="R3720" s="3" t="s">
        <v>4543</v>
      </c>
      <c r="S3720" s="3">
        <v>249.95000000000002</v>
      </c>
      <c r="T3720" s="3">
        <v>5</v>
      </c>
      <c r="U3720" s="3">
        <v>0</v>
      </c>
      <c r="V3720" s="3">
        <v>107.47850000000001</v>
      </c>
    </row>
    <row r="3721" spans="1:22" ht="14.25" customHeight="1" x14ac:dyDescent="0.25">
      <c r="A3721" s="3">
        <v>3720</v>
      </c>
      <c r="B3721" s="3" t="s">
        <v>6879</v>
      </c>
      <c r="C3721" s="4">
        <f>YEAR(Table_1[[#This Row],[Order Date]])</f>
        <v>2013</v>
      </c>
      <c r="D3721" s="9">
        <v>41535</v>
      </c>
      <c r="E3721" s="3">
        <v>41541</v>
      </c>
      <c r="F3721" s="3" t="s">
        <v>50</v>
      </c>
      <c r="G3721" s="3" t="s">
        <v>307</v>
      </c>
      <c r="H3721" s="3" t="s">
        <v>308</v>
      </c>
      <c r="I3721" s="3" t="s">
        <v>41</v>
      </c>
      <c r="J3721" s="3" t="s">
        <v>27</v>
      </c>
      <c r="K3721" s="3" t="s">
        <v>497</v>
      </c>
      <c r="L3721" s="3" t="s">
        <v>254</v>
      </c>
      <c r="M3721" s="3">
        <v>47201</v>
      </c>
      <c r="N3721" s="3" t="s">
        <v>105</v>
      </c>
      <c r="O3721" s="3" t="s">
        <v>688</v>
      </c>
      <c r="P3721" s="3" t="s">
        <v>46</v>
      </c>
      <c r="Q3721" s="3" t="s">
        <v>68</v>
      </c>
      <c r="R3721" s="3" t="s">
        <v>689</v>
      </c>
      <c r="S3721" s="3">
        <v>33.4</v>
      </c>
      <c r="T3721" s="3">
        <v>5</v>
      </c>
      <c r="U3721" s="3">
        <v>0</v>
      </c>
      <c r="V3721" s="3">
        <v>12.357999999999997</v>
      </c>
    </row>
    <row r="3722" spans="1:22" ht="14.25" customHeight="1" x14ac:dyDescent="0.25">
      <c r="A3722" s="3">
        <v>3721</v>
      </c>
      <c r="B3722" s="3" t="s">
        <v>6880</v>
      </c>
      <c r="C3722" s="4">
        <f>YEAR(Table_1[[#This Row],[Order Date]])</f>
        <v>2013</v>
      </c>
      <c r="D3722" s="9">
        <v>41629</v>
      </c>
      <c r="E3722" s="3">
        <v>41633</v>
      </c>
      <c r="F3722" s="3" t="s">
        <v>50</v>
      </c>
      <c r="G3722" s="3" t="s">
        <v>3676</v>
      </c>
      <c r="H3722" s="3" t="s">
        <v>3677</v>
      </c>
      <c r="I3722" s="3" t="s">
        <v>102</v>
      </c>
      <c r="J3722" s="3" t="s">
        <v>27</v>
      </c>
      <c r="K3722" s="3" t="s">
        <v>328</v>
      </c>
      <c r="L3722" s="3" t="s">
        <v>1487</v>
      </c>
      <c r="M3722" s="3">
        <v>39212</v>
      </c>
      <c r="N3722" s="3" t="s">
        <v>30</v>
      </c>
      <c r="O3722" s="3" t="s">
        <v>1134</v>
      </c>
      <c r="P3722" s="3" t="s">
        <v>32</v>
      </c>
      <c r="Q3722" s="3" t="s">
        <v>65</v>
      </c>
      <c r="R3722" s="3" t="s">
        <v>1135</v>
      </c>
      <c r="S3722" s="3">
        <v>18.920000000000002</v>
      </c>
      <c r="T3722" s="3">
        <v>4</v>
      </c>
      <c r="U3722" s="3">
        <v>0</v>
      </c>
      <c r="V3722" s="3">
        <v>7.3788000000000018</v>
      </c>
    </row>
    <row r="3723" spans="1:22" ht="14.25" customHeight="1" x14ac:dyDescent="0.25">
      <c r="A3723" s="3">
        <v>3722</v>
      </c>
      <c r="B3723" s="3" t="s">
        <v>6880</v>
      </c>
      <c r="C3723" s="4">
        <f>YEAR(Table_1[[#This Row],[Order Date]])</f>
        <v>2013</v>
      </c>
      <c r="D3723" s="9">
        <v>41629</v>
      </c>
      <c r="E3723" s="3">
        <v>41633</v>
      </c>
      <c r="F3723" s="3" t="s">
        <v>50</v>
      </c>
      <c r="G3723" s="3" t="s">
        <v>3676</v>
      </c>
      <c r="H3723" s="3" t="s">
        <v>3677</v>
      </c>
      <c r="I3723" s="3" t="s">
        <v>102</v>
      </c>
      <c r="J3723" s="3" t="s">
        <v>27</v>
      </c>
      <c r="K3723" s="3" t="s">
        <v>328</v>
      </c>
      <c r="L3723" s="3" t="s">
        <v>1487</v>
      </c>
      <c r="M3723" s="3">
        <v>39212</v>
      </c>
      <c r="N3723" s="3" t="s">
        <v>30</v>
      </c>
      <c r="O3723" s="3" t="s">
        <v>74</v>
      </c>
      <c r="P3723" s="3" t="s">
        <v>46</v>
      </c>
      <c r="Q3723" s="3" t="s">
        <v>75</v>
      </c>
      <c r="R3723" s="3" t="s">
        <v>76</v>
      </c>
      <c r="S3723" s="3">
        <v>15.42</v>
      </c>
      <c r="T3723" s="3">
        <v>2</v>
      </c>
      <c r="U3723" s="3">
        <v>0</v>
      </c>
      <c r="V3723" s="3">
        <v>6.9390000000000001</v>
      </c>
    </row>
    <row r="3724" spans="1:22" ht="14.25" customHeight="1" x14ac:dyDescent="0.25">
      <c r="A3724" s="3">
        <v>3723</v>
      </c>
      <c r="B3724" s="3" t="s">
        <v>6881</v>
      </c>
      <c r="C3724" s="4">
        <f>YEAR(Table_1[[#This Row],[Order Date]])</f>
        <v>2014</v>
      </c>
      <c r="D3724" s="9">
        <v>41966</v>
      </c>
      <c r="E3724" s="3">
        <v>41970</v>
      </c>
      <c r="F3724" s="3" t="s">
        <v>50</v>
      </c>
      <c r="G3724" s="3" t="s">
        <v>3161</v>
      </c>
      <c r="H3724" s="3" t="s">
        <v>3162</v>
      </c>
      <c r="I3724" s="3" t="s">
        <v>26</v>
      </c>
      <c r="J3724" s="3" t="s">
        <v>27</v>
      </c>
      <c r="K3724" s="3" t="s">
        <v>184</v>
      </c>
      <c r="L3724" s="3" t="s">
        <v>104</v>
      </c>
      <c r="M3724" s="3">
        <v>77070</v>
      </c>
      <c r="N3724" s="3" t="s">
        <v>105</v>
      </c>
      <c r="O3724" s="3" t="s">
        <v>1232</v>
      </c>
      <c r="P3724" s="3" t="s">
        <v>46</v>
      </c>
      <c r="Q3724" s="3" t="s">
        <v>68</v>
      </c>
      <c r="R3724" s="3" t="s">
        <v>1233</v>
      </c>
      <c r="S3724" s="3">
        <v>35.712000000000003</v>
      </c>
      <c r="T3724" s="3">
        <v>8</v>
      </c>
      <c r="U3724" s="3">
        <v>0.2</v>
      </c>
      <c r="V3724" s="3">
        <v>2.2319999999999958</v>
      </c>
    </row>
    <row r="3725" spans="1:22" ht="14.25" customHeight="1" x14ac:dyDescent="0.25">
      <c r="A3725" s="3">
        <v>3724</v>
      </c>
      <c r="B3725" s="3" t="s">
        <v>6882</v>
      </c>
      <c r="C3725" s="4">
        <f>YEAR(Table_1[[#This Row],[Order Date]])</f>
        <v>2011</v>
      </c>
      <c r="D3725" s="9">
        <v>40907</v>
      </c>
      <c r="E3725" s="3">
        <v>40912</v>
      </c>
      <c r="F3725" s="3" t="s">
        <v>50</v>
      </c>
      <c r="G3725" s="3" t="s">
        <v>6865</v>
      </c>
      <c r="H3725" s="3" t="s">
        <v>6866</v>
      </c>
      <c r="I3725" s="3" t="s">
        <v>41</v>
      </c>
      <c r="J3725" s="3" t="s">
        <v>27</v>
      </c>
      <c r="K3725" s="3" t="s">
        <v>544</v>
      </c>
      <c r="L3725" s="3" t="s">
        <v>310</v>
      </c>
      <c r="M3725" s="3">
        <v>85023</v>
      </c>
      <c r="N3725" s="3" t="s">
        <v>44</v>
      </c>
      <c r="O3725" s="3" t="s">
        <v>6367</v>
      </c>
      <c r="P3725" s="3" t="s">
        <v>46</v>
      </c>
      <c r="Q3725" s="3" t="s">
        <v>75</v>
      </c>
      <c r="R3725" s="3" t="s">
        <v>6368</v>
      </c>
      <c r="S3725" s="3">
        <v>551.98500000000013</v>
      </c>
      <c r="T3725" s="3">
        <v>5</v>
      </c>
      <c r="U3725" s="3">
        <v>0.7</v>
      </c>
      <c r="V3725" s="3">
        <v>-459.98750000000018</v>
      </c>
    </row>
    <row r="3726" spans="1:22" ht="14.25" customHeight="1" x14ac:dyDescent="0.25">
      <c r="A3726" s="3">
        <v>3725</v>
      </c>
      <c r="B3726" s="3" t="s">
        <v>6883</v>
      </c>
      <c r="C3726" s="4">
        <f>YEAR(Table_1[[#This Row],[Order Date]])</f>
        <v>2014</v>
      </c>
      <c r="D3726" s="9">
        <v>41733</v>
      </c>
      <c r="E3726" s="3">
        <v>41735</v>
      </c>
      <c r="F3726" s="3" t="s">
        <v>188</v>
      </c>
      <c r="G3726" s="3" t="s">
        <v>1674</v>
      </c>
      <c r="H3726" s="3" t="s">
        <v>1675</v>
      </c>
      <c r="I3726" s="3" t="s">
        <v>26</v>
      </c>
      <c r="J3726" s="3" t="s">
        <v>27</v>
      </c>
      <c r="K3726" s="3" t="s">
        <v>303</v>
      </c>
      <c r="L3726" s="3" t="s">
        <v>211</v>
      </c>
      <c r="M3726" s="3">
        <v>60653</v>
      </c>
      <c r="N3726" s="3" t="s">
        <v>105</v>
      </c>
      <c r="O3726" s="3" t="s">
        <v>1650</v>
      </c>
      <c r="P3726" s="3" t="s">
        <v>46</v>
      </c>
      <c r="Q3726" s="3" t="s">
        <v>68</v>
      </c>
      <c r="R3726" s="3" t="s">
        <v>1651</v>
      </c>
      <c r="S3726" s="3">
        <v>7.0559999999999992</v>
      </c>
      <c r="T3726" s="3">
        <v>3</v>
      </c>
      <c r="U3726" s="3">
        <v>0.2</v>
      </c>
      <c r="V3726" s="3">
        <v>2.2050000000000001</v>
      </c>
    </row>
    <row r="3727" spans="1:22" ht="14.25" customHeight="1" x14ac:dyDescent="0.25">
      <c r="A3727" s="3">
        <v>3726</v>
      </c>
      <c r="B3727" s="3" t="s">
        <v>6884</v>
      </c>
      <c r="C3727" s="4">
        <f>YEAR(Table_1[[#This Row],[Order Date]])</f>
        <v>2013</v>
      </c>
      <c r="D3727" s="9">
        <v>41635</v>
      </c>
      <c r="E3727" s="3">
        <v>41642</v>
      </c>
      <c r="F3727" s="3" t="s">
        <v>50</v>
      </c>
      <c r="G3727" s="3" t="s">
        <v>584</v>
      </c>
      <c r="H3727" s="3" t="s">
        <v>585</v>
      </c>
      <c r="I3727" s="3" t="s">
        <v>41</v>
      </c>
      <c r="J3727" s="3" t="s">
        <v>27</v>
      </c>
      <c r="K3727" s="3" t="s">
        <v>807</v>
      </c>
      <c r="L3727" s="3" t="s">
        <v>457</v>
      </c>
      <c r="M3727" s="3">
        <v>80219</v>
      </c>
      <c r="N3727" s="3" t="s">
        <v>44</v>
      </c>
      <c r="O3727" s="3" t="s">
        <v>5134</v>
      </c>
      <c r="P3727" s="3" t="s">
        <v>46</v>
      </c>
      <c r="Q3727" s="3" t="s">
        <v>78</v>
      </c>
      <c r="R3727" s="3" t="s">
        <v>5135</v>
      </c>
      <c r="S3727" s="3">
        <v>18.72</v>
      </c>
      <c r="T3727" s="3">
        <v>2</v>
      </c>
      <c r="U3727" s="3">
        <v>0.2</v>
      </c>
      <c r="V3727" s="3">
        <v>3.51</v>
      </c>
    </row>
    <row r="3728" spans="1:22" ht="14.25" customHeight="1" x14ac:dyDescent="0.25">
      <c r="A3728" s="3">
        <v>3727</v>
      </c>
      <c r="B3728" s="3" t="s">
        <v>6885</v>
      </c>
      <c r="C3728" s="4">
        <f>YEAR(Table_1[[#This Row],[Order Date]])</f>
        <v>2013</v>
      </c>
      <c r="D3728" s="9">
        <v>41431</v>
      </c>
      <c r="E3728" s="3">
        <v>41437</v>
      </c>
      <c r="F3728" s="3" t="s">
        <v>50</v>
      </c>
      <c r="G3728" s="3" t="s">
        <v>4568</v>
      </c>
      <c r="H3728" s="3" t="s">
        <v>4569</v>
      </c>
      <c r="I3728" s="3" t="s">
        <v>26</v>
      </c>
      <c r="J3728" s="3" t="s">
        <v>27</v>
      </c>
      <c r="K3728" s="3" t="s">
        <v>606</v>
      </c>
      <c r="L3728" s="3" t="s">
        <v>245</v>
      </c>
      <c r="M3728" s="3">
        <v>19711</v>
      </c>
      <c r="N3728" s="3" t="s">
        <v>148</v>
      </c>
      <c r="O3728" s="3" t="s">
        <v>2870</v>
      </c>
      <c r="P3728" s="3" t="s">
        <v>46</v>
      </c>
      <c r="Q3728" s="3" t="s">
        <v>59</v>
      </c>
      <c r="R3728" s="3" t="s">
        <v>2871</v>
      </c>
      <c r="S3728" s="3">
        <v>360.38</v>
      </c>
      <c r="T3728" s="3">
        <v>2</v>
      </c>
      <c r="U3728" s="3">
        <v>0</v>
      </c>
      <c r="V3728" s="3">
        <v>93.698800000000006</v>
      </c>
    </row>
    <row r="3729" spans="1:22" ht="14.25" customHeight="1" x14ac:dyDescent="0.25">
      <c r="A3729" s="3">
        <v>3728</v>
      </c>
      <c r="B3729" s="3" t="s">
        <v>6885</v>
      </c>
      <c r="C3729" s="4">
        <f>YEAR(Table_1[[#This Row],[Order Date]])</f>
        <v>2013</v>
      </c>
      <c r="D3729" s="9">
        <v>41431</v>
      </c>
      <c r="E3729" s="3">
        <v>41437</v>
      </c>
      <c r="F3729" s="3" t="s">
        <v>50</v>
      </c>
      <c r="G3729" s="3" t="s">
        <v>4568</v>
      </c>
      <c r="H3729" s="3" t="s">
        <v>4569</v>
      </c>
      <c r="I3729" s="3" t="s">
        <v>26</v>
      </c>
      <c r="J3729" s="3" t="s">
        <v>27</v>
      </c>
      <c r="K3729" s="3" t="s">
        <v>606</v>
      </c>
      <c r="L3729" s="3" t="s">
        <v>245</v>
      </c>
      <c r="M3729" s="3">
        <v>19711</v>
      </c>
      <c r="N3729" s="3" t="s">
        <v>148</v>
      </c>
      <c r="O3729" s="3" t="s">
        <v>1232</v>
      </c>
      <c r="P3729" s="3" t="s">
        <v>46</v>
      </c>
      <c r="Q3729" s="3" t="s">
        <v>68</v>
      </c>
      <c r="R3729" s="3" t="s">
        <v>1233</v>
      </c>
      <c r="S3729" s="3">
        <v>11.16</v>
      </c>
      <c r="T3729" s="3">
        <v>2</v>
      </c>
      <c r="U3729" s="3">
        <v>0</v>
      </c>
      <c r="V3729" s="3">
        <v>2.7899999999999991</v>
      </c>
    </row>
    <row r="3730" spans="1:22" ht="14.25" customHeight="1" x14ac:dyDescent="0.25">
      <c r="A3730" s="3">
        <v>3729</v>
      </c>
      <c r="B3730" s="3" t="s">
        <v>6885</v>
      </c>
      <c r="C3730" s="4">
        <f>YEAR(Table_1[[#This Row],[Order Date]])</f>
        <v>2013</v>
      </c>
      <c r="D3730" s="9">
        <v>41431</v>
      </c>
      <c r="E3730" s="3">
        <v>41437</v>
      </c>
      <c r="F3730" s="3" t="s">
        <v>50</v>
      </c>
      <c r="G3730" s="3" t="s">
        <v>4568</v>
      </c>
      <c r="H3730" s="3" t="s">
        <v>4569</v>
      </c>
      <c r="I3730" s="3" t="s">
        <v>26</v>
      </c>
      <c r="J3730" s="3" t="s">
        <v>27</v>
      </c>
      <c r="K3730" s="3" t="s">
        <v>606</v>
      </c>
      <c r="L3730" s="3" t="s">
        <v>245</v>
      </c>
      <c r="M3730" s="3">
        <v>19711</v>
      </c>
      <c r="N3730" s="3" t="s">
        <v>148</v>
      </c>
      <c r="O3730" s="3" t="s">
        <v>6424</v>
      </c>
      <c r="P3730" s="3" t="s">
        <v>46</v>
      </c>
      <c r="Q3730" s="3" t="s">
        <v>47</v>
      </c>
      <c r="R3730" s="3" t="s">
        <v>6425</v>
      </c>
      <c r="S3730" s="3">
        <v>14.940000000000001</v>
      </c>
      <c r="T3730" s="3">
        <v>3</v>
      </c>
      <c r="U3730" s="3">
        <v>0</v>
      </c>
      <c r="V3730" s="3">
        <v>6.8723999999999998</v>
      </c>
    </row>
    <row r="3731" spans="1:22" ht="14.25" customHeight="1" x14ac:dyDescent="0.25">
      <c r="A3731" s="3">
        <v>3730</v>
      </c>
      <c r="B3731" s="3" t="s">
        <v>6886</v>
      </c>
      <c r="C3731" s="4">
        <f>YEAR(Table_1[[#This Row],[Order Date]])</f>
        <v>2012</v>
      </c>
      <c r="D3731" s="9">
        <v>41170</v>
      </c>
      <c r="E3731" s="3">
        <v>41175</v>
      </c>
      <c r="F3731" s="3" t="s">
        <v>50</v>
      </c>
      <c r="G3731" s="3" t="s">
        <v>1503</v>
      </c>
      <c r="H3731" s="3" t="s">
        <v>1504</v>
      </c>
      <c r="I3731" s="3" t="s">
        <v>41</v>
      </c>
      <c r="J3731" s="3" t="s">
        <v>27</v>
      </c>
      <c r="K3731" s="3" t="s">
        <v>3213</v>
      </c>
      <c r="L3731" s="3" t="s">
        <v>2735</v>
      </c>
      <c r="M3731" s="3">
        <v>20735</v>
      </c>
      <c r="N3731" s="3" t="s">
        <v>148</v>
      </c>
      <c r="O3731" s="3" t="s">
        <v>4014</v>
      </c>
      <c r="P3731" s="3" t="s">
        <v>46</v>
      </c>
      <c r="Q3731" s="3" t="s">
        <v>59</v>
      </c>
      <c r="R3731" s="3" t="s">
        <v>4015</v>
      </c>
      <c r="S3731" s="3">
        <v>41.96</v>
      </c>
      <c r="T3731" s="3">
        <v>2</v>
      </c>
      <c r="U3731" s="3">
        <v>0</v>
      </c>
      <c r="V3731" s="3">
        <v>7.9724000000000004</v>
      </c>
    </row>
    <row r="3732" spans="1:22" ht="14.25" customHeight="1" x14ac:dyDescent="0.25">
      <c r="A3732" s="3">
        <v>3731</v>
      </c>
      <c r="B3732" s="3" t="s">
        <v>6886</v>
      </c>
      <c r="C3732" s="4">
        <f>YEAR(Table_1[[#This Row],[Order Date]])</f>
        <v>2012</v>
      </c>
      <c r="D3732" s="9">
        <v>41170</v>
      </c>
      <c r="E3732" s="3">
        <v>41175</v>
      </c>
      <c r="F3732" s="3" t="s">
        <v>50</v>
      </c>
      <c r="G3732" s="3" t="s">
        <v>1503</v>
      </c>
      <c r="H3732" s="3" t="s">
        <v>1504</v>
      </c>
      <c r="I3732" s="3" t="s">
        <v>41</v>
      </c>
      <c r="J3732" s="3" t="s">
        <v>27</v>
      </c>
      <c r="K3732" s="3" t="s">
        <v>3213</v>
      </c>
      <c r="L3732" s="3" t="s">
        <v>2735</v>
      </c>
      <c r="M3732" s="3">
        <v>20735</v>
      </c>
      <c r="N3732" s="3" t="s">
        <v>148</v>
      </c>
      <c r="O3732" s="3" t="s">
        <v>340</v>
      </c>
      <c r="P3732" s="3" t="s">
        <v>46</v>
      </c>
      <c r="Q3732" s="3" t="s">
        <v>59</v>
      </c>
      <c r="R3732" s="3" t="s">
        <v>341</v>
      </c>
      <c r="S3732" s="3">
        <v>636.86</v>
      </c>
      <c r="T3732" s="3">
        <v>7</v>
      </c>
      <c r="U3732" s="3">
        <v>0</v>
      </c>
      <c r="V3732" s="3">
        <v>0</v>
      </c>
    </row>
    <row r="3733" spans="1:22" ht="14.25" customHeight="1" x14ac:dyDescent="0.25">
      <c r="A3733" s="3">
        <v>3732</v>
      </c>
      <c r="B3733" s="3" t="s">
        <v>6886</v>
      </c>
      <c r="C3733" s="4">
        <f>YEAR(Table_1[[#This Row],[Order Date]])</f>
        <v>2012</v>
      </c>
      <c r="D3733" s="9">
        <v>41170</v>
      </c>
      <c r="E3733" s="3">
        <v>41175</v>
      </c>
      <c r="F3733" s="3" t="s">
        <v>50</v>
      </c>
      <c r="G3733" s="3" t="s">
        <v>1503</v>
      </c>
      <c r="H3733" s="3" t="s">
        <v>1504</v>
      </c>
      <c r="I3733" s="3" t="s">
        <v>41</v>
      </c>
      <c r="J3733" s="3" t="s">
        <v>27</v>
      </c>
      <c r="K3733" s="3" t="s">
        <v>3213</v>
      </c>
      <c r="L3733" s="3" t="s">
        <v>2735</v>
      </c>
      <c r="M3733" s="3">
        <v>20735</v>
      </c>
      <c r="N3733" s="3" t="s">
        <v>148</v>
      </c>
      <c r="O3733" s="3" t="s">
        <v>6887</v>
      </c>
      <c r="P3733" s="3" t="s">
        <v>71</v>
      </c>
      <c r="Q3733" s="3" t="s">
        <v>72</v>
      </c>
      <c r="R3733" s="3" t="s">
        <v>6888</v>
      </c>
      <c r="S3733" s="3">
        <v>499.99</v>
      </c>
      <c r="T3733" s="3">
        <v>1</v>
      </c>
      <c r="U3733" s="3">
        <v>0</v>
      </c>
      <c r="V3733" s="3">
        <v>129.99740000000003</v>
      </c>
    </row>
    <row r="3734" spans="1:22" ht="14.25" customHeight="1" x14ac:dyDescent="0.25">
      <c r="A3734" s="3">
        <v>3733</v>
      </c>
      <c r="B3734" s="3" t="s">
        <v>6886</v>
      </c>
      <c r="C3734" s="4">
        <f>YEAR(Table_1[[#This Row],[Order Date]])</f>
        <v>2012</v>
      </c>
      <c r="D3734" s="9">
        <v>41170</v>
      </c>
      <c r="E3734" s="3">
        <v>41175</v>
      </c>
      <c r="F3734" s="3" t="s">
        <v>50</v>
      </c>
      <c r="G3734" s="3" t="s">
        <v>1503</v>
      </c>
      <c r="H3734" s="3" t="s">
        <v>1504</v>
      </c>
      <c r="I3734" s="3" t="s">
        <v>41</v>
      </c>
      <c r="J3734" s="3" t="s">
        <v>27</v>
      </c>
      <c r="K3734" s="3" t="s">
        <v>3213</v>
      </c>
      <c r="L3734" s="3" t="s">
        <v>2735</v>
      </c>
      <c r="M3734" s="3">
        <v>20735</v>
      </c>
      <c r="N3734" s="3" t="s">
        <v>148</v>
      </c>
      <c r="O3734" s="3" t="s">
        <v>4599</v>
      </c>
      <c r="P3734" s="3" t="s">
        <v>71</v>
      </c>
      <c r="Q3734" s="3" t="s">
        <v>72</v>
      </c>
      <c r="R3734" s="3" t="s">
        <v>4600</v>
      </c>
      <c r="S3734" s="3">
        <v>1259.93</v>
      </c>
      <c r="T3734" s="3">
        <v>7</v>
      </c>
      <c r="U3734" s="3">
        <v>0</v>
      </c>
      <c r="V3734" s="3">
        <v>327.58180000000004</v>
      </c>
    </row>
    <row r="3735" spans="1:22" ht="14.25" customHeight="1" x14ac:dyDescent="0.25">
      <c r="A3735" s="3">
        <v>3734</v>
      </c>
      <c r="B3735" s="3" t="s">
        <v>6886</v>
      </c>
      <c r="C3735" s="4">
        <f>YEAR(Table_1[[#This Row],[Order Date]])</f>
        <v>2012</v>
      </c>
      <c r="D3735" s="9">
        <v>41170</v>
      </c>
      <c r="E3735" s="3">
        <v>41175</v>
      </c>
      <c r="F3735" s="3" t="s">
        <v>50</v>
      </c>
      <c r="G3735" s="3" t="s">
        <v>1503</v>
      </c>
      <c r="H3735" s="3" t="s">
        <v>1504</v>
      </c>
      <c r="I3735" s="3" t="s">
        <v>41</v>
      </c>
      <c r="J3735" s="3" t="s">
        <v>27</v>
      </c>
      <c r="K3735" s="3" t="s">
        <v>3213</v>
      </c>
      <c r="L3735" s="3" t="s">
        <v>2735</v>
      </c>
      <c r="M3735" s="3">
        <v>20735</v>
      </c>
      <c r="N3735" s="3" t="s">
        <v>148</v>
      </c>
      <c r="O3735" s="3" t="s">
        <v>6548</v>
      </c>
      <c r="P3735" s="3" t="s">
        <v>46</v>
      </c>
      <c r="Q3735" s="3" t="s">
        <v>75</v>
      </c>
      <c r="R3735" s="3" t="s">
        <v>6549</v>
      </c>
      <c r="S3735" s="3">
        <v>65.08</v>
      </c>
      <c r="T3735" s="3">
        <v>4</v>
      </c>
      <c r="U3735" s="3">
        <v>0</v>
      </c>
      <c r="V3735" s="3">
        <v>31.889199999999995</v>
      </c>
    </row>
    <row r="3736" spans="1:22" ht="14.25" customHeight="1" x14ac:dyDescent="0.25">
      <c r="A3736" s="3">
        <v>3735</v>
      </c>
      <c r="B3736" s="3" t="s">
        <v>6889</v>
      </c>
      <c r="C3736" s="4">
        <f>YEAR(Table_1[[#This Row],[Order Date]])</f>
        <v>2014</v>
      </c>
      <c r="D3736" s="9">
        <v>41705</v>
      </c>
      <c r="E3736" s="3">
        <v>41710</v>
      </c>
      <c r="F3736" s="3" t="s">
        <v>23</v>
      </c>
      <c r="G3736" s="3" t="s">
        <v>6890</v>
      </c>
      <c r="H3736" s="3" t="s">
        <v>6891</v>
      </c>
      <c r="I3736" s="3" t="s">
        <v>26</v>
      </c>
      <c r="J3736" s="3" t="s">
        <v>27</v>
      </c>
      <c r="K3736" s="3" t="s">
        <v>266</v>
      </c>
      <c r="L3736" s="3" t="s">
        <v>267</v>
      </c>
      <c r="M3736" s="3">
        <v>10011</v>
      </c>
      <c r="N3736" s="3" t="s">
        <v>148</v>
      </c>
      <c r="O3736" s="3" t="s">
        <v>633</v>
      </c>
      <c r="P3736" s="3" t="s">
        <v>46</v>
      </c>
      <c r="Q3736" s="3" t="s">
        <v>90</v>
      </c>
      <c r="R3736" s="3" t="s">
        <v>634</v>
      </c>
      <c r="S3736" s="3">
        <v>26.38</v>
      </c>
      <c r="T3736" s="3">
        <v>1</v>
      </c>
      <c r="U3736" s="3">
        <v>0</v>
      </c>
      <c r="V3736" s="3">
        <v>12.134799999999998</v>
      </c>
    </row>
    <row r="3737" spans="1:22" ht="14.25" customHeight="1" x14ac:dyDescent="0.25">
      <c r="A3737" s="3">
        <v>3736</v>
      </c>
      <c r="B3737" s="3" t="s">
        <v>6889</v>
      </c>
      <c r="C3737" s="4">
        <f>YEAR(Table_1[[#This Row],[Order Date]])</f>
        <v>2014</v>
      </c>
      <c r="D3737" s="9">
        <v>41705</v>
      </c>
      <c r="E3737" s="3">
        <v>41710</v>
      </c>
      <c r="F3737" s="3" t="s">
        <v>23</v>
      </c>
      <c r="G3737" s="3" t="s">
        <v>6890</v>
      </c>
      <c r="H3737" s="3" t="s">
        <v>6891</v>
      </c>
      <c r="I3737" s="3" t="s">
        <v>26</v>
      </c>
      <c r="J3737" s="3" t="s">
        <v>27</v>
      </c>
      <c r="K3737" s="3" t="s">
        <v>266</v>
      </c>
      <c r="L3737" s="3" t="s">
        <v>267</v>
      </c>
      <c r="M3737" s="3">
        <v>10011</v>
      </c>
      <c r="N3737" s="3" t="s">
        <v>148</v>
      </c>
      <c r="O3737" s="3" t="s">
        <v>3613</v>
      </c>
      <c r="P3737" s="3" t="s">
        <v>32</v>
      </c>
      <c r="Q3737" s="3" t="s">
        <v>65</v>
      </c>
      <c r="R3737" s="3" t="s">
        <v>3614</v>
      </c>
      <c r="S3737" s="3">
        <v>71.97</v>
      </c>
      <c r="T3737" s="3">
        <v>3</v>
      </c>
      <c r="U3737" s="3">
        <v>0</v>
      </c>
      <c r="V3737" s="3">
        <v>16.553099999999993</v>
      </c>
    </row>
    <row r="3738" spans="1:22" ht="14.25" customHeight="1" x14ac:dyDescent="0.25">
      <c r="A3738" s="3">
        <v>3737</v>
      </c>
      <c r="B3738" s="3" t="s">
        <v>6892</v>
      </c>
      <c r="C3738" s="4">
        <f>YEAR(Table_1[[#This Row],[Order Date]])</f>
        <v>2013</v>
      </c>
      <c r="D3738" s="9">
        <v>41351</v>
      </c>
      <c r="E3738" s="3">
        <v>41351</v>
      </c>
      <c r="F3738" s="3" t="s">
        <v>1290</v>
      </c>
      <c r="G3738" s="3" t="s">
        <v>6893</v>
      </c>
      <c r="H3738" s="3" t="s">
        <v>6894</v>
      </c>
      <c r="I3738" s="3" t="s">
        <v>26</v>
      </c>
      <c r="J3738" s="3" t="s">
        <v>27</v>
      </c>
      <c r="K3738" s="3" t="s">
        <v>606</v>
      </c>
      <c r="L3738" s="3" t="s">
        <v>245</v>
      </c>
      <c r="M3738" s="3">
        <v>19711</v>
      </c>
      <c r="N3738" s="3" t="s">
        <v>148</v>
      </c>
      <c r="O3738" s="3" t="s">
        <v>5866</v>
      </c>
      <c r="P3738" s="3" t="s">
        <v>71</v>
      </c>
      <c r="Q3738" s="3" t="s">
        <v>72</v>
      </c>
      <c r="R3738" s="3" t="s">
        <v>5867</v>
      </c>
      <c r="S3738" s="3">
        <v>129.97999999999999</v>
      </c>
      <c r="T3738" s="3">
        <v>2</v>
      </c>
      <c r="U3738" s="3">
        <v>0</v>
      </c>
      <c r="V3738" s="3">
        <v>62.3904</v>
      </c>
    </row>
    <row r="3739" spans="1:22" ht="14.25" customHeight="1" x14ac:dyDescent="0.25">
      <c r="A3739" s="3">
        <v>3738</v>
      </c>
      <c r="B3739" s="3" t="s">
        <v>6892</v>
      </c>
      <c r="C3739" s="4">
        <f>YEAR(Table_1[[#This Row],[Order Date]])</f>
        <v>2013</v>
      </c>
      <c r="D3739" s="9">
        <v>41351</v>
      </c>
      <c r="E3739" s="3">
        <v>41351</v>
      </c>
      <c r="F3739" s="3" t="s">
        <v>1290</v>
      </c>
      <c r="G3739" s="3" t="s">
        <v>6893</v>
      </c>
      <c r="H3739" s="3" t="s">
        <v>6894</v>
      </c>
      <c r="I3739" s="3" t="s">
        <v>26</v>
      </c>
      <c r="J3739" s="3" t="s">
        <v>27</v>
      </c>
      <c r="K3739" s="3" t="s">
        <v>606</v>
      </c>
      <c r="L3739" s="3" t="s">
        <v>245</v>
      </c>
      <c r="M3739" s="3">
        <v>19711</v>
      </c>
      <c r="N3739" s="3" t="s">
        <v>148</v>
      </c>
      <c r="O3739" s="3" t="s">
        <v>6548</v>
      </c>
      <c r="P3739" s="3" t="s">
        <v>46</v>
      </c>
      <c r="Q3739" s="3" t="s">
        <v>75</v>
      </c>
      <c r="R3739" s="3" t="s">
        <v>6549</v>
      </c>
      <c r="S3739" s="3">
        <v>32.54</v>
      </c>
      <c r="T3739" s="3">
        <v>2</v>
      </c>
      <c r="U3739" s="3">
        <v>0</v>
      </c>
      <c r="V3739" s="3">
        <v>15.944599999999998</v>
      </c>
    </row>
    <row r="3740" spans="1:22" ht="14.25" customHeight="1" x14ac:dyDescent="0.25">
      <c r="A3740" s="3">
        <v>3739</v>
      </c>
      <c r="B3740" s="3" t="s">
        <v>6895</v>
      </c>
      <c r="C3740" s="4">
        <f>YEAR(Table_1[[#This Row],[Order Date]])</f>
        <v>2013</v>
      </c>
      <c r="D3740" s="9">
        <v>41618</v>
      </c>
      <c r="E3740" s="3">
        <v>41622</v>
      </c>
      <c r="F3740" s="3" t="s">
        <v>50</v>
      </c>
      <c r="G3740" s="3" t="s">
        <v>940</v>
      </c>
      <c r="H3740" s="3" t="s">
        <v>941</v>
      </c>
      <c r="I3740" s="3" t="s">
        <v>26</v>
      </c>
      <c r="J3740" s="3" t="s">
        <v>27</v>
      </c>
      <c r="K3740" s="3" t="s">
        <v>328</v>
      </c>
      <c r="L3740" s="3" t="s">
        <v>238</v>
      </c>
      <c r="M3740" s="3">
        <v>49201</v>
      </c>
      <c r="N3740" s="3" t="s">
        <v>105</v>
      </c>
      <c r="O3740" s="3" t="s">
        <v>248</v>
      </c>
      <c r="P3740" s="3" t="s">
        <v>71</v>
      </c>
      <c r="Q3740" s="3" t="s">
        <v>72</v>
      </c>
      <c r="R3740" s="3" t="s">
        <v>249</v>
      </c>
      <c r="S3740" s="3">
        <v>10.9</v>
      </c>
      <c r="T3740" s="3">
        <v>1</v>
      </c>
      <c r="U3740" s="3">
        <v>0</v>
      </c>
      <c r="V3740" s="3">
        <v>3.0520000000000005</v>
      </c>
    </row>
    <row r="3741" spans="1:22" ht="14.25" customHeight="1" x14ac:dyDescent="0.25">
      <c r="A3741" s="3">
        <v>3740</v>
      </c>
      <c r="B3741" s="3" t="s">
        <v>6895</v>
      </c>
      <c r="C3741" s="4">
        <f>YEAR(Table_1[[#This Row],[Order Date]])</f>
        <v>2013</v>
      </c>
      <c r="D3741" s="9">
        <v>41618</v>
      </c>
      <c r="E3741" s="3">
        <v>41622</v>
      </c>
      <c r="F3741" s="3" t="s">
        <v>50</v>
      </c>
      <c r="G3741" s="3" t="s">
        <v>940</v>
      </c>
      <c r="H3741" s="3" t="s">
        <v>941</v>
      </c>
      <c r="I3741" s="3" t="s">
        <v>26</v>
      </c>
      <c r="J3741" s="3" t="s">
        <v>27</v>
      </c>
      <c r="K3741" s="3" t="s">
        <v>328</v>
      </c>
      <c r="L3741" s="3" t="s">
        <v>238</v>
      </c>
      <c r="M3741" s="3">
        <v>49201</v>
      </c>
      <c r="N3741" s="3" t="s">
        <v>105</v>
      </c>
      <c r="O3741" s="3" t="s">
        <v>3995</v>
      </c>
      <c r="P3741" s="3" t="s">
        <v>71</v>
      </c>
      <c r="Q3741" s="3" t="s">
        <v>161</v>
      </c>
      <c r="R3741" s="3" t="s">
        <v>3996</v>
      </c>
      <c r="S3741" s="3">
        <v>59.98</v>
      </c>
      <c r="T3741" s="3">
        <v>2</v>
      </c>
      <c r="U3741" s="3">
        <v>0</v>
      </c>
      <c r="V3741" s="3">
        <v>25.191600000000001</v>
      </c>
    </row>
    <row r="3742" spans="1:22" ht="14.25" customHeight="1" x14ac:dyDescent="0.25">
      <c r="A3742" s="3">
        <v>3741</v>
      </c>
      <c r="B3742" s="3" t="s">
        <v>6895</v>
      </c>
      <c r="C3742" s="4">
        <f>YEAR(Table_1[[#This Row],[Order Date]])</f>
        <v>2013</v>
      </c>
      <c r="D3742" s="9">
        <v>41618</v>
      </c>
      <c r="E3742" s="3">
        <v>41622</v>
      </c>
      <c r="F3742" s="3" t="s">
        <v>50</v>
      </c>
      <c r="G3742" s="3" t="s">
        <v>940</v>
      </c>
      <c r="H3742" s="3" t="s">
        <v>941</v>
      </c>
      <c r="I3742" s="3" t="s">
        <v>26</v>
      </c>
      <c r="J3742" s="3" t="s">
        <v>27</v>
      </c>
      <c r="K3742" s="3" t="s">
        <v>328</v>
      </c>
      <c r="L3742" s="3" t="s">
        <v>238</v>
      </c>
      <c r="M3742" s="3">
        <v>49201</v>
      </c>
      <c r="N3742" s="3" t="s">
        <v>105</v>
      </c>
      <c r="O3742" s="3" t="s">
        <v>106</v>
      </c>
      <c r="P3742" s="3" t="s">
        <v>46</v>
      </c>
      <c r="Q3742" s="3" t="s">
        <v>78</v>
      </c>
      <c r="R3742" s="3" t="s">
        <v>107</v>
      </c>
      <c r="S3742" s="3">
        <v>61.929000000000002</v>
      </c>
      <c r="T3742" s="3">
        <v>1</v>
      </c>
      <c r="U3742" s="3">
        <v>0.1</v>
      </c>
      <c r="V3742" s="3">
        <v>23.395400000000002</v>
      </c>
    </row>
    <row r="3743" spans="1:22" ht="14.25" customHeight="1" x14ac:dyDescent="0.25">
      <c r="A3743" s="3">
        <v>3742</v>
      </c>
      <c r="B3743" s="3" t="s">
        <v>6896</v>
      </c>
      <c r="C3743" s="4">
        <f>YEAR(Table_1[[#This Row],[Order Date]])</f>
        <v>2013</v>
      </c>
      <c r="D3743" s="9">
        <v>41289</v>
      </c>
      <c r="E3743" s="3">
        <v>41295</v>
      </c>
      <c r="F3743" s="3" t="s">
        <v>50</v>
      </c>
      <c r="G3743" s="3" t="s">
        <v>5054</v>
      </c>
      <c r="H3743" s="3" t="s">
        <v>5055</v>
      </c>
      <c r="I3743" s="3" t="s">
        <v>26</v>
      </c>
      <c r="J3743" s="3" t="s">
        <v>27</v>
      </c>
      <c r="K3743" s="3" t="s">
        <v>266</v>
      </c>
      <c r="L3743" s="3" t="s">
        <v>267</v>
      </c>
      <c r="M3743" s="3">
        <v>10011</v>
      </c>
      <c r="N3743" s="3" t="s">
        <v>148</v>
      </c>
      <c r="O3743" s="3" t="s">
        <v>1262</v>
      </c>
      <c r="P3743" s="3" t="s">
        <v>46</v>
      </c>
      <c r="Q3743" s="3" t="s">
        <v>173</v>
      </c>
      <c r="R3743" s="3" t="s">
        <v>1263</v>
      </c>
      <c r="S3743" s="3">
        <v>16.52</v>
      </c>
      <c r="T3743" s="3">
        <v>4</v>
      </c>
      <c r="U3743" s="3">
        <v>0</v>
      </c>
      <c r="V3743" s="3">
        <v>7.5991999999999997</v>
      </c>
    </row>
    <row r="3744" spans="1:22" ht="14.25" customHeight="1" x14ac:dyDescent="0.25">
      <c r="A3744" s="3">
        <v>3743</v>
      </c>
      <c r="B3744" s="3" t="s">
        <v>6896</v>
      </c>
      <c r="C3744" s="4">
        <f>YEAR(Table_1[[#This Row],[Order Date]])</f>
        <v>2013</v>
      </c>
      <c r="D3744" s="9">
        <v>41289</v>
      </c>
      <c r="E3744" s="3">
        <v>41295</v>
      </c>
      <c r="F3744" s="3" t="s">
        <v>50</v>
      </c>
      <c r="G3744" s="3" t="s">
        <v>5054</v>
      </c>
      <c r="H3744" s="3" t="s">
        <v>5055</v>
      </c>
      <c r="I3744" s="3" t="s">
        <v>26</v>
      </c>
      <c r="J3744" s="3" t="s">
        <v>27</v>
      </c>
      <c r="K3744" s="3" t="s">
        <v>266</v>
      </c>
      <c r="L3744" s="3" t="s">
        <v>267</v>
      </c>
      <c r="M3744" s="3">
        <v>10011</v>
      </c>
      <c r="N3744" s="3" t="s">
        <v>148</v>
      </c>
      <c r="O3744" s="3" t="s">
        <v>5226</v>
      </c>
      <c r="P3744" s="3" t="s">
        <v>46</v>
      </c>
      <c r="Q3744" s="3" t="s">
        <v>90</v>
      </c>
      <c r="R3744" s="3" t="s">
        <v>5227</v>
      </c>
      <c r="S3744" s="3">
        <v>60.12</v>
      </c>
      <c r="T3744" s="3">
        <v>9</v>
      </c>
      <c r="U3744" s="3">
        <v>0</v>
      </c>
      <c r="V3744" s="3">
        <v>28.857599999999998</v>
      </c>
    </row>
    <row r="3745" spans="1:22" ht="14.25" customHeight="1" x14ac:dyDescent="0.25">
      <c r="A3745" s="3">
        <v>3744</v>
      </c>
      <c r="B3745" s="3" t="s">
        <v>6896</v>
      </c>
      <c r="C3745" s="4">
        <f>YEAR(Table_1[[#This Row],[Order Date]])</f>
        <v>2013</v>
      </c>
      <c r="D3745" s="9">
        <v>41289</v>
      </c>
      <c r="E3745" s="3">
        <v>41295</v>
      </c>
      <c r="F3745" s="3" t="s">
        <v>50</v>
      </c>
      <c r="G3745" s="3" t="s">
        <v>5054</v>
      </c>
      <c r="H3745" s="3" t="s">
        <v>5055</v>
      </c>
      <c r="I3745" s="3" t="s">
        <v>26</v>
      </c>
      <c r="J3745" s="3" t="s">
        <v>27</v>
      </c>
      <c r="K3745" s="3" t="s">
        <v>266</v>
      </c>
      <c r="L3745" s="3" t="s">
        <v>267</v>
      </c>
      <c r="M3745" s="3">
        <v>10011</v>
      </c>
      <c r="N3745" s="3" t="s">
        <v>148</v>
      </c>
      <c r="O3745" s="3" t="s">
        <v>1342</v>
      </c>
      <c r="P3745" s="3" t="s">
        <v>46</v>
      </c>
      <c r="Q3745" s="3" t="s">
        <v>75</v>
      </c>
      <c r="R3745" s="3" t="s">
        <v>1343</v>
      </c>
      <c r="S3745" s="3">
        <v>49.536000000000001</v>
      </c>
      <c r="T3745" s="3">
        <v>3</v>
      </c>
      <c r="U3745" s="3">
        <v>0.2</v>
      </c>
      <c r="V3745" s="3">
        <v>17.337599999999998</v>
      </c>
    </row>
    <row r="3746" spans="1:22" ht="14.25" customHeight="1" x14ac:dyDescent="0.25">
      <c r="A3746" s="3">
        <v>3745</v>
      </c>
      <c r="B3746" s="3" t="s">
        <v>6897</v>
      </c>
      <c r="C3746" s="4">
        <f>YEAR(Table_1[[#This Row],[Order Date]])</f>
        <v>2011</v>
      </c>
      <c r="D3746" s="9">
        <v>40840</v>
      </c>
      <c r="E3746" s="3">
        <v>40840</v>
      </c>
      <c r="F3746" s="3" t="s">
        <v>1290</v>
      </c>
      <c r="G3746" s="3" t="s">
        <v>2287</v>
      </c>
      <c r="H3746" s="3" t="s">
        <v>2288</v>
      </c>
      <c r="I3746" s="3" t="s">
        <v>26</v>
      </c>
      <c r="J3746" s="3" t="s">
        <v>27</v>
      </c>
      <c r="K3746" s="3" t="s">
        <v>6898</v>
      </c>
      <c r="L3746" s="3" t="s">
        <v>383</v>
      </c>
      <c r="M3746" s="3">
        <v>29730</v>
      </c>
      <c r="N3746" s="3" t="s">
        <v>30</v>
      </c>
      <c r="O3746" s="3" t="s">
        <v>5967</v>
      </c>
      <c r="P3746" s="3" t="s">
        <v>46</v>
      </c>
      <c r="Q3746" s="3" t="s">
        <v>269</v>
      </c>
      <c r="R3746" s="3" t="s">
        <v>5968</v>
      </c>
      <c r="S3746" s="3">
        <v>11.850000000000001</v>
      </c>
      <c r="T3746" s="3">
        <v>3</v>
      </c>
      <c r="U3746" s="3">
        <v>0</v>
      </c>
      <c r="V3746" s="3">
        <v>3.7919999999999994</v>
      </c>
    </row>
    <row r="3747" spans="1:22" ht="14.25" customHeight="1" x14ac:dyDescent="0.25">
      <c r="A3747" s="3">
        <v>3746</v>
      </c>
      <c r="B3747" s="3" t="s">
        <v>6899</v>
      </c>
      <c r="C3747" s="4">
        <f>YEAR(Table_1[[#This Row],[Order Date]])</f>
        <v>2013</v>
      </c>
      <c r="D3747" s="9">
        <v>41541</v>
      </c>
      <c r="E3747" s="3">
        <v>41546</v>
      </c>
      <c r="F3747" s="3" t="s">
        <v>23</v>
      </c>
      <c r="G3747" s="3" t="s">
        <v>1329</v>
      </c>
      <c r="H3747" s="3" t="s">
        <v>1330</v>
      </c>
      <c r="I3747" s="3" t="s">
        <v>26</v>
      </c>
      <c r="J3747" s="3" t="s">
        <v>27</v>
      </c>
      <c r="K3747" s="3" t="s">
        <v>497</v>
      </c>
      <c r="L3747" s="3" t="s">
        <v>1272</v>
      </c>
      <c r="M3747" s="3">
        <v>31907</v>
      </c>
      <c r="N3747" s="3" t="s">
        <v>30</v>
      </c>
      <c r="O3747" s="3" t="s">
        <v>1544</v>
      </c>
      <c r="P3747" s="3" t="s">
        <v>46</v>
      </c>
      <c r="Q3747" s="3" t="s">
        <v>59</v>
      </c>
      <c r="R3747" s="3" t="s">
        <v>1545</v>
      </c>
      <c r="S3747" s="3">
        <v>118.25</v>
      </c>
      <c r="T3747" s="3">
        <v>5</v>
      </c>
      <c r="U3747" s="3">
        <v>0</v>
      </c>
      <c r="V3747" s="3">
        <v>34.292499999999997</v>
      </c>
    </row>
    <row r="3748" spans="1:22" ht="14.25" customHeight="1" x14ac:dyDescent="0.25">
      <c r="A3748" s="3">
        <v>3747</v>
      </c>
      <c r="B3748" s="3" t="s">
        <v>6899</v>
      </c>
      <c r="C3748" s="4">
        <f>YEAR(Table_1[[#This Row],[Order Date]])</f>
        <v>2013</v>
      </c>
      <c r="D3748" s="9">
        <v>41541</v>
      </c>
      <c r="E3748" s="3">
        <v>41546</v>
      </c>
      <c r="F3748" s="3" t="s">
        <v>23</v>
      </c>
      <c r="G3748" s="3" t="s">
        <v>1329</v>
      </c>
      <c r="H3748" s="3" t="s">
        <v>1330</v>
      </c>
      <c r="I3748" s="3" t="s">
        <v>26</v>
      </c>
      <c r="J3748" s="3" t="s">
        <v>27</v>
      </c>
      <c r="K3748" s="3" t="s">
        <v>497</v>
      </c>
      <c r="L3748" s="3" t="s">
        <v>1272</v>
      </c>
      <c r="M3748" s="3">
        <v>31907</v>
      </c>
      <c r="N3748" s="3" t="s">
        <v>30</v>
      </c>
      <c r="O3748" s="3" t="s">
        <v>5123</v>
      </c>
      <c r="P3748" s="3" t="s">
        <v>32</v>
      </c>
      <c r="Q3748" s="3" t="s">
        <v>36</v>
      </c>
      <c r="R3748" s="3" t="s">
        <v>5124</v>
      </c>
      <c r="S3748" s="3">
        <v>368.96999999999997</v>
      </c>
      <c r="T3748" s="3">
        <v>3</v>
      </c>
      <c r="U3748" s="3">
        <v>0</v>
      </c>
      <c r="V3748" s="3">
        <v>81.173400000000001</v>
      </c>
    </row>
    <row r="3749" spans="1:22" ht="14.25" customHeight="1" x14ac:dyDescent="0.25">
      <c r="A3749" s="3">
        <v>3748</v>
      </c>
      <c r="B3749" s="3" t="s">
        <v>6900</v>
      </c>
      <c r="C3749" s="4">
        <f>YEAR(Table_1[[#This Row],[Order Date]])</f>
        <v>2014</v>
      </c>
      <c r="D3749" s="9">
        <v>41879</v>
      </c>
      <c r="E3749" s="3">
        <v>41881</v>
      </c>
      <c r="F3749" s="3" t="s">
        <v>23</v>
      </c>
      <c r="G3749" s="3" t="s">
        <v>958</v>
      </c>
      <c r="H3749" s="3" t="s">
        <v>959</v>
      </c>
      <c r="I3749" s="3" t="s">
        <v>41</v>
      </c>
      <c r="J3749" s="3" t="s">
        <v>27</v>
      </c>
      <c r="K3749" s="3" t="s">
        <v>1027</v>
      </c>
      <c r="L3749" s="3" t="s">
        <v>43</v>
      </c>
      <c r="M3749" s="3">
        <v>90301</v>
      </c>
      <c r="N3749" s="3" t="s">
        <v>44</v>
      </c>
      <c r="O3749" s="3" t="s">
        <v>4256</v>
      </c>
      <c r="P3749" s="3" t="s">
        <v>32</v>
      </c>
      <c r="Q3749" s="3" t="s">
        <v>65</v>
      </c>
      <c r="R3749" s="3" t="s">
        <v>4257</v>
      </c>
      <c r="S3749" s="3">
        <v>198.46</v>
      </c>
      <c r="T3749" s="3">
        <v>2</v>
      </c>
      <c r="U3749" s="3">
        <v>0</v>
      </c>
      <c r="V3749" s="3">
        <v>99.23</v>
      </c>
    </row>
    <row r="3750" spans="1:22" ht="14.25" customHeight="1" x14ac:dyDescent="0.25">
      <c r="A3750" s="3">
        <v>3749</v>
      </c>
      <c r="B3750" s="3" t="s">
        <v>6900</v>
      </c>
      <c r="C3750" s="4">
        <f>YEAR(Table_1[[#This Row],[Order Date]])</f>
        <v>2014</v>
      </c>
      <c r="D3750" s="9">
        <v>41879</v>
      </c>
      <c r="E3750" s="3">
        <v>41881</v>
      </c>
      <c r="F3750" s="3" t="s">
        <v>23</v>
      </c>
      <c r="G3750" s="3" t="s">
        <v>958</v>
      </c>
      <c r="H3750" s="3" t="s">
        <v>959</v>
      </c>
      <c r="I3750" s="3" t="s">
        <v>41</v>
      </c>
      <c r="J3750" s="3" t="s">
        <v>27</v>
      </c>
      <c r="K3750" s="3" t="s">
        <v>1027</v>
      </c>
      <c r="L3750" s="3" t="s">
        <v>43</v>
      </c>
      <c r="M3750" s="3">
        <v>90301</v>
      </c>
      <c r="N3750" s="3" t="s">
        <v>44</v>
      </c>
      <c r="O3750" s="3" t="s">
        <v>5944</v>
      </c>
      <c r="P3750" s="3" t="s">
        <v>46</v>
      </c>
      <c r="Q3750" s="3" t="s">
        <v>78</v>
      </c>
      <c r="R3750" s="3" t="s">
        <v>5945</v>
      </c>
      <c r="S3750" s="3">
        <v>321.92</v>
      </c>
      <c r="T3750" s="3">
        <v>4</v>
      </c>
      <c r="U3750" s="3">
        <v>0</v>
      </c>
      <c r="V3750" s="3">
        <v>96.575999999999993</v>
      </c>
    </row>
    <row r="3751" spans="1:22" ht="14.25" customHeight="1" x14ac:dyDescent="0.25">
      <c r="A3751" s="3">
        <v>3750</v>
      </c>
      <c r="B3751" s="3" t="s">
        <v>6900</v>
      </c>
      <c r="C3751" s="4">
        <f>YEAR(Table_1[[#This Row],[Order Date]])</f>
        <v>2014</v>
      </c>
      <c r="D3751" s="9">
        <v>41879</v>
      </c>
      <c r="E3751" s="3">
        <v>41881</v>
      </c>
      <c r="F3751" s="3" t="s">
        <v>23</v>
      </c>
      <c r="G3751" s="3" t="s">
        <v>958</v>
      </c>
      <c r="H3751" s="3" t="s">
        <v>959</v>
      </c>
      <c r="I3751" s="3" t="s">
        <v>41</v>
      </c>
      <c r="J3751" s="3" t="s">
        <v>27</v>
      </c>
      <c r="K3751" s="3" t="s">
        <v>1027</v>
      </c>
      <c r="L3751" s="3" t="s">
        <v>43</v>
      </c>
      <c r="M3751" s="3">
        <v>90301</v>
      </c>
      <c r="N3751" s="3" t="s">
        <v>44</v>
      </c>
      <c r="O3751" s="3" t="s">
        <v>6853</v>
      </c>
      <c r="P3751" s="3" t="s">
        <v>71</v>
      </c>
      <c r="Q3751" s="3" t="s">
        <v>1216</v>
      </c>
      <c r="R3751" s="3" t="s">
        <v>6854</v>
      </c>
      <c r="S3751" s="3">
        <v>879.98400000000004</v>
      </c>
      <c r="T3751" s="3">
        <v>2</v>
      </c>
      <c r="U3751" s="3">
        <v>0.2</v>
      </c>
      <c r="V3751" s="3">
        <v>329.99400000000003</v>
      </c>
    </row>
    <row r="3752" spans="1:22" ht="14.25" customHeight="1" x14ac:dyDescent="0.25">
      <c r="A3752" s="3">
        <v>3751</v>
      </c>
      <c r="B3752" s="3" t="s">
        <v>6900</v>
      </c>
      <c r="C3752" s="4">
        <f>YEAR(Table_1[[#This Row],[Order Date]])</f>
        <v>2014</v>
      </c>
      <c r="D3752" s="9">
        <v>41879</v>
      </c>
      <c r="E3752" s="3">
        <v>41881</v>
      </c>
      <c r="F3752" s="3" t="s">
        <v>23</v>
      </c>
      <c r="G3752" s="3" t="s">
        <v>958</v>
      </c>
      <c r="H3752" s="3" t="s">
        <v>959</v>
      </c>
      <c r="I3752" s="3" t="s">
        <v>41</v>
      </c>
      <c r="J3752" s="3" t="s">
        <v>27</v>
      </c>
      <c r="K3752" s="3" t="s">
        <v>1027</v>
      </c>
      <c r="L3752" s="3" t="s">
        <v>43</v>
      </c>
      <c r="M3752" s="3">
        <v>90301</v>
      </c>
      <c r="N3752" s="3" t="s">
        <v>44</v>
      </c>
      <c r="O3752" s="3" t="s">
        <v>2618</v>
      </c>
      <c r="P3752" s="3" t="s">
        <v>46</v>
      </c>
      <c r="Q3752" s="3" t="s">
        <v>578</v>
      </c>
      <c r="R3752" s="3" t="s">
        <v>2619</v>
      </c>
      <c r="S3752" s="3">
        <v>28.4</v>
      </c>
      <c r="T3752" s="3">
        <v>5</v>
      </c>
      <c r="U3752" s="3">
        <v>0</v>
      </c>
      <c r="V3752" s="3">
        <v>8.2359999999999989</v>
      </c>
    </row>
    <row r="3753" spans="1:22" ht="14.25" customHeight="1" x14ac:dyDescent="0.25">
      <c r="A3753" s="3">
        <v>3752</v>
      </c>
      <c r="B3753" s="3" t="s">
        <v>6900</v>
      </c>
      <c r="C3753" s="4">
        <f>YEAR(Table_1[[#This Row],[Order Date]])</f>
        <v>2014</v>
      </c>
      <c r="D3753" s="9">
        <v>41879</v>
      </c>
      <c r="E3753" s="3">
        <v>41881</v>
      </c>
      <c r="F3753" s="3" t="s">
        <v>23</v>
      </c>
      <c r="G3753" s="3" t="s">
        <v>958</v>
      </c>
      <c r="H3753" s="3" t="s">
        <v>959</v>
      </c>
      <c r="I3753" s="3" t="s">
        <v>41</v>
      </c>
      <c r="J3753" s="3" t="s">
        <v>27</v>
      </c>
      <c r="K3753" s="3" t="s">
        <v>1027</v>
      </c>
      <c r="L3753" s="3" t="s">
        <v>43</v>
      </c>
      <c r="M3753" s="3">
        <v>90301</v>
      </c>
      <c r="N3753" s="3" t="s">
        <v>44</v>
      </c>
      <c r="O3753" s="3" t="s">
        <v>1461</v>
      </c>
      <c r="P3753" s="3" t="s">
        <v>32</v>
      </c>
      <c r="Q3753" s="3" t="s">
        <v>36</v>
      </c>
      <c r="R3753" s="3" t="s">
        <v>1462</v>
      </c>
      <c r="S3753" s="3">
        <v>230.28000000000003</v>
      </c>
      <c r="T3753" s="3">
        <v>3</v>
      </c>
      <c r="U3753" s="3">
        <v>0.2</v>
      </c>
      <c r="V3753" s="3">
        <v>23.027999999999992</v>
      </c>
    </row>
    <row r="3754" spans="1:22" ht="14.25" customHeight="1" x14ac:dyDescent="0.25">
      <c r="A3754" s="3">
        <v>3753</v>
      </c>
      <c r="B3754" s="3" t="s">
        <v>6900</v>
      </c>
      <c r="C3754" s="4">
        <f>YEAR(Table_1[[#This Row],[Order Date]])</f>
        <v>2014</v>
      </c>
      <c r="D3754" s="9">
        <v>41879</v>
      </c>
      <c r="E3754" s="3">
        <v>41881</v>
      </c>
      <c r="F3754" s="3" t="s">
        <v>23</v>
      </c>
      <c r="G3754" s="3" t="s">
        <v>958</v>
      </c>
      <c r="H3754" s="3" t="s">
        <v>959</v>
      </c>
      <c r="I3754" s="3" t="s">
        <v>41</v>
      </c>
      <c r="J3754" s="3" t="s">
        <v>27</v>
      </c>
      <c r="K3754" s="3" t="s">
        <v>1027</v>
      </c>
      <c r="L3754" s="3" t="s">
        <v>43</v>
      </c>
      <c r="M3754" s="3">
        <v>90301</v>
      </c>
      <c r="N3754" s="3" t="s">
        <v>44</v>
      </c>
      <c r="O3754" s="3" t="s">
        <v>3793</v>
      </c>
      <c r="P3754" s="3" t="s">
        <v>46</v>
      </c>
      <c r="Q3754" s="3" t="s">
        <v>90</v>
      </c>
      <c r="R3754" s="3" t="s">
        <v>3794</v>
      </c>
      <c r="S3754" s="3">
        <v>116.28</v>
      </c>
      <c r="T3754" s="3">
        <v>3</v>
      </c>
      <c r="U3754" s="3">
        <v>0</v>
      </c>
      <c r="V3754" s="3">
        <v>56.977199999999996</v>
      </c>
    </row>
    <row r="3755" spans="1:22" ht="14.25" customHeight="1" x14ac:dyDescent="0.25">
      <c r="A3755" s="3">
        <v>3754</v>
      </c>
      <c r="B3755" s="3" t="s">
        <v>6900</v>
      </c>
      <c r="C3755" s="4">
        <f>YEAR(Table_1[[#This Row],[Order Date]])</f>
        <v>2014</v>
      </c>
      <c r="D3755" s="9">
        <v>41879</v>
      </c>
      <c r="E3755" s="3">
        <v>41881</v>
      </c>
      <c r="F3755" s="3" t="s">
        <v>23</v>
      </c>
      <c r="G3755" s="3" t="s">
        <v>958</v>
      </c>
      <c r="H3755" s="3" t="s">
        <v>959</v>
      </c>
      <c r="I3755" s="3" t="s">
        <v>41</v>
      </c>
      <c r="J3755" s="3" t="s">
        <v>27</v>
      </c>
      <c r="K3755" s="3" t="s">
        <v>1027</v>
      </c>
      <c r="L3755" s="3" t="s">
        <v>43</v>
      </c>
      <c r="M3755" s="3">
        <v>90301</v>
      </c>
      <c r="N3755" s="3" t="s">
        <v>44</v>
      </c>
      <c r="O3755" s="3" t="s">
        <v>516</v>
      </c>
      <c r="P3755" s="3" t="s">
        <v>46</v>
      </c>
      <c r="Q3755" s="3" t="s">
        <v>75</v>
      </c>
      <c r="R3755" s="3" t="s">
        <v>517</v>
      </c>
      <c r="S3755" s="3">
        <v>841.5680000000001</v>
      </c>
      <c r="T3755" s="3">
        <v>2</v>
      </c>
      <c r="U3755" s="3">
        <v>0.2</v>
      </c>
      <c r="V3755" s="3">
        <v>294.54879999999991</v>
      </c>
    </row>
    <row r="3756" spans="1:22" ht="14.25" customHeight="1" x14ac:dyDescent="0.25">
      <c r="A3756" s="3">
        <v>3755</v>
      </c>
      <c r="B3756" s="3" t="s">
        <v>6900</v>
      </c>
      <c r="C3756" s="4">
        <f>YEAR(Table_1[[#This Row],[Order Date]])</f>
        <v>2014</v>
      </c>
      <c r="D3756" s="9">
        <v>41879</v>
      </c>
      <c r="E3756" s="3">
        <v>41881</v>
      </c>
      <c r="F3756" s="3" t="s">
        <v>23</v>
      </c>
      <c r="G3756" s="3" t="s">
        <v>958</v>
      </c>
      <c r="H3756" s="3" t="s">
        <v>959</v>
      </c>
      <c r="I3756" s="3" t="s">
        <v>41</v>
      </c>
      <c r="J3756" s="3" t="s">
        <v>27</v>
      </c>
      <c r="K3756" s="3" t="s">
        <v>1027</v>
      </c>
      <c r="L3756" s="3" t="s">
        <v>43</v>
      </c>
      <c r="M3756" s="3">
        <v>90301</v>
      </c>
      <c r="N3756" s="3" t="s">
        <v>44</v>
      </c>
      <c r="O3756" s="3" t="s">
        <v>4149</v>
      </c>
      <c r="P3756" s="3" t="s">
        <v>46</v>
      </c>
      <c r="Q3756" s="3" t="s">
        <v>59</v>
      </c>
      <c r="R3756" s="3" t="s">
        <v>4150</v>
      </c>
      <c r="S3756" s="3">
        <v>354.90000000000003</v>
      </c>
      <c r="T3756" s="3">
        <v>5</v>
      </c>
      <c r="U3756" s="3">
        <v>0</v>
      </c>
      <c r="V3756" s="3">
        <v>17.744999999999962</v>
      </c>
    </row>
    <row r="3757" spans="1:22" ht="14.25" customHeight="1" x14ac:dyDescent="0.25">
      <c r="A3757" s="3">
        <v>3756</v>
      </c>
      <c r="B3757" s="3" t="s">
        <v>6901</v>
      </c>
      <c r="C3757" s="4">
        <f>YEAR(Table_1[[#This Row],[Order Date]])</f>
        <v>2013</v>
      </c>
      <c r="D3757" s="9">
        <v>41337</v>
      </c>
      <c r="E3757" s="3">
        <v>41340</v>
      </c>
      <c r="F3757" s="3" t="s">
        <v>188</v>
      </c>
      <c r="G3757" s="3" t="s">
        <v>6311</v>
      </c>
      <c r="H3757" s="3" t="s">
        <v>6312</v>
      </c>
      <c r="I3757" s="3" t="s">
        <v>41</v>
      </c>
      <c r="J3757" s="3" t="s">
        <v>27</v>
      </c>
      <c r="K3757" s="3" t="s">
        <v>6902</v>
      </c>
      <c r="L3757" s="3" t="s">
        <v>104</v>
      </c>
      <c r="M3757" s="3">
        <v>79762</v>
      </c>
      <c r="N3757" s="3" t="s">
        <v>105</v>
      </c>
      <c r="O3757" s="3" t="s">
        <v>3239</v>
      </c>
      <c r="P3757" s="3" t="s">
        <v>46</v>
      </c>
      <c r="Q3757" s="3" t="s">
        <v>90</v>
      </c>
      <c r="R3757" s="3" t="s">
        <v>3240</v>
      </c>
      <c r="S3757" s="3">
        <v>42.783999999999999</v>
      </c>
      <c r="T3757" s="3">
        <v>7</v>
      </c>
      <c r="U3757" s="3">
        <v>0.2</v>
      </c>
      <c r="V3757" s="3">
        <v>15.509199999999998</v>
      </c>
    </row>
    <row r="3758" spans="1:22" ht="14.25" customHeight="1" x14ac:dyDescent="0.25">
      <c r="A3758" s="3">
        <v>3757</v>
      </c>
      <c r="B3758" s="3" t="s">
        <v>6901</v>
      </c>
      <c r="C3758" s="4">
        <f>YEAR(Table_1[[#This Row],[Order Date]])</f>
        <v>2013</v>
      </c>
      <c r="D3758" s="9">
        <v>41337</v>
      </c>
      <c r="E3758" s="3">
        <v>41340</v>
      </c>
      <c r="F3758" s="3" t="s">
        <v>188</v>
      </c>
      <c r="G3758" s="3" t="s">
        <v>6311</v>
      </c>
      <c r="H3758" s="3" t="s">
        <v>6312</v>
      </c>
      <c r="I3758" s="3" t="s">
        <v>41</v>
      </c>
      <c r="J3758" s="3" t="s">
        <v>27</v>
      </c>
      <c r="K3758" s="3" t="s">
        <v>6902</v>
      </c>
      <c r="L3758" s="3" t="s">
        <v>104</v>
      </c>
      <c r="M3758" s="3">
        <v>79762</v>
      </c>
      <c r="N3758" s="3" t="s">
        <v>105</v>
      </c>
      <c r="O3758" s="3" t="s">
        <v>6903</v>
      </c>
      <c r="P3758" s="3" t="s">
        <v>32</v>
      </c>
      <c r="Q3758" s="3" t="s">
        <v>36</v>
      </c>
      <c r="R3758" s="3" t="s">
        <v>6904</v>
      </c>
      <c r="S3758" s="3">
        <v>563.42999999999984</v>
      </c>
      <c r="T3758" s="3">
        <v>5</v>
      </c>
      <c r="U3758" s="3">
        <v>0.3</v>
      </c>
      <c r="V3758" s="3">
        <v>-56.343000000000018</v>
      </c>
    </row>
    <row r="3759" spans="1:22" ht="14.25" customHeight="1" x14ac:dyDescent="0.25">
      <c r="A3759" s="3">
        <v>3758</v>
      </c>
      <c r="B3759" s="3" t="s">
        <v>6905</v>
      </c>
      <c r="C3759" s="4">
        <f>YEAR(Table_1[[#This Row],[Order Date]])</f>
        <v>2013</v>
      </c>
      <c r="D3759" s="9">
        <v>41334</v>
      </c>
      <c r="E3759" s="3">
        <v>41338</v>
      </c>
      <c r="F3759" s="3" t="s">
        <v>50</v>
      </c>
      <c r="G3759" s="3" t="s">
        <v>454</v>
      </c>
      <c r="H3759" s="3" t="s">
        <v>455</v>
      </c>
      <c r="I3759" s="3" t="s">
        <v>26</v>
      </c>
      <c r="J3759" s="3" t="s">
        <v>27</v>
      </c>
      <c r="K3759" s="3" t="s">
        <v>606</v>
      </c>
      <c r="L3759" s="3" t="s">
        <v>498</v>
      </c>
      <c r="M3759" s="3">
        <v>43055</v>
      </c>
      <c r="N3759" s="3" t="s">
        <v>148</v>
      </c>
      <c r="O3759" s="3" t="s">
        <v>6380</v>
      </c>
      <c r="P3759" s="3" t="s">
        <v>46</v>
      </c>
      <c r="Q3759" s="3" t="s">
        <v>68</v>
      </c>
      <c r="R3759" s="3" t="s">
        <v>6381</v>
      </c>
      <c r="S3759" s="3">
        <v>111.104</v>
      </c>
      <c r="T3759" s="3">
        <v>7</v>
      </c>
      <c r="U3759" s="3">
        <v>0.2</v>
      </c>
      <c r="V3759" s="3">
        <v>8.3328000000000024</v>
      </c>
    </row>
    <row r="3760" spans="1:22" ht="14.25" customHeight="1" x14ac:dyDescent="0.25">
      <c r="A3760" s="3">
        <v>3759</v>
      </c>
      <c r="B3760" s="3" t="s">
        <v>6906</v>
      </c>
      <c r="C3760" s="4">
        <f>YEAR(Table_1[[#This Row],[Order Date]])</f>
        <v>2012</v>
      </c>
      <c r="D3760" s="9">
        <v>41170</v>
      </c>
      <c r="E3760" s="3">
        <v>41175</v>
      </c>
      <c r="F3760" s="3" t="s">
        <v>50</v>
      </c>
      <c r="G3760" s="3" t="s">
        <v>2760</v>
      </c>
      <c r="H3760" s="3" t="s">
        <v>2761</v>
      </c>
      <c r="I3760" s="3" t="s">
        <v>41</v>
      </c>
      <c r="J3760" s="3" t="s">
        <v>27</v>
      </c>
      <c r="K3760" s="3" t="s">
        <v>42</v>
      </c>
      <c r="L3760" s="3" t="s">
        <v>43</v>
      </c>
      <c r="M3760" s="3">
        <v>90049</v>
      </c>
      <c r="N3760" s="3" t="s">
        <v>44</v>
      </c>
      <c r="O3760" s="3" t="s">
        <v>998</v>
      </c>
      <c r="P3760" s="3" t="s">
        <v>46</v>
      </c>
      <c r="Q3760" s="3" t="s">
        <v>68</v>
      </c>
      <c r="R3760" s="3" t="s">
        <v>999</v>
      </c>
      <c r="S3760" s="3">
        <v>11.68</v>
      </c>
      <c r="T3760" s="3">
        <v>2</v>
      </c>
      <c r="U3760" s="3">
        <v>0</v>
      </c>
      <c r="V3760" s="3">
        <v>5.4895999999999994</v>
      </c>
    </row>
    <row r="3761" spans="1:22" ht="14.25" customHeight="1" x14ac:dyDescent="0.25">
      <c r="A3761" s="3">
        <v>3760</v>
      </c>
      <c r="B3761" s="3" t="s">
        <v>6906</v>
      </c>
      <c r="C3761" s="4">
        <f>YEAR(Table_1[[#This Row],[Order Date]])</f>
        <v>2012</v>
      </c>
      <c r="D3761" s="9">
        <v>41170</v>
      </c>
      <c r="E3761" s="3">
        <v>41175</v>
      </c>
      <c r="F3761" s="3" t="s">
        <v>50</v>
      </c>
      <c r="G3761" s="3" t="s">
        <v>2760</v>
      </c>
      <c r="H3761" s="3" t="s">
        <v>2761</v>
      </c>
      <c r="I3761" s="3" t="s">
        <v>41</v>
      </c>
      <c r="J3761" s="3" t="s">
        <v>27</v>
      </c>
      <c r="K3761" s="3" t="s">
        <v>42</v>
      </c>
      <c r="L3761" s="3" t="s">
        <v>43</v>
      </c>
      <c r="M3761" s="3">
        <v>90049</v>
      </c>
      <c r="N3761" s="3" t="s">
        <v>44</v>
      </c>
      <c r="O3761" s="3" t="s">
        <v>6829</v>
      </c>
      <c r="P3761" s="3" t="s">
        <v>46</v>
      </c>
      <c r="Q3761" s="3" t="s">
        <v>578</v>
      </c>
      <c r="R3761" s="3" t="s">
        <v>6830</v>
      </c>
      <c r="S3761" s="3">
        <v>16.899999999999999</v>
      </c>
      <c r="T3761" s="3">
        <v>2</v>
      </c>
      <c r="U3761" s="3">
        <v>0</v>
      </c>
      <c r="V3761" s="3">
        <v>5.0699999999999985</v>
      </c>
    </row>
    <row r="3762" spans="1:22" ht="14.25" customHeight="1" x14ac:dyDescent="0.25">
      <c r="A3762" s="3">
        <v>3761</v>
      </c>
      <c r="B3762" s="3" t="s">
        <v>6906</v>
      </c>
      <c r="C3762" s="4">
        <f>YEAR(Table_1[[#This Row],[Order Date]])</f>
        <v>2012</v>
      </c>
      <c r="D3762" s="9">
        <v>41170</v>
      </c>
      <c r="E3762" s="3">
        <v>41175</v>
      </c>
      <c r="F3762" s="3" t="s">
        <v>50</v>
      </c>
      <c r="G3762" s="3" t="s">
        <v>2760</v>
      </c>
      <c r="H3762" s="3" t="s">
        <v>2761</v>
      </c>
      <c r="I3762" s="3" t="s">
        <v>41</v>
      </c>
      <c r="J3762" s="3" t="s">
        <v>27</v>
      </c>
      <c r="K3762" s="3" t="s">
        <v>42</v>
      </c>
      <c r="L3762" s="3" t="s">
        <v>43</v>
      </c>
      <c r="M3762" s="3">
        <v>90049</v>
      </c>
      <c r="N3762" s="3" t="s">
        <v>44</v>
      </c>
      <c r="O3762" s="3" t="s">
        <v>4481</v>
      </c>
      <c r="P3762" s="3" t="s">
        <v>32</v>
      </c>
      <c r="Q3762" s="3" t="s">
        <v>65</v>
      </c>
      <c r="R3762" s="3" t="s">
        <v>4482</v>
      </c>
      <c r="S3762" s="3">
        <v>24.4</v>
      </c>
      <c r="T3762" s="3">
        <v>2</v>
      </c>
      <c r="U3762" s="3">
        <v>0</v>
      </c>
      <c r="V3762" s="3">
        <v>10.248000000000001</v>
      </c>
    </row>
    <row r="3763" spans="1:22" ht="14.25" customHeight="1" x14ac:dyDescent="0.25">
      <c r="A3763" s="3">
        <v>3762</v>
      </c>
      <c r="B3763" s="3" t="s">
        <v>6907</v>
      </c>
      <c r="C3763" s="4">
        <f>YEAR(Table_1[[#This Row],[Order Date]])</f>
        <v>2014</v>
      </c>
      <c r="D3763" s="9">
        <v>41772</v>
      </c>
      <c r="E3763" s="3">
        <v>41777</v>
      </c>
      <c r="F3763" s="3" t="s">
        <v>50</v>
      </c>
      <c r="G3763" s="3" t="s">
        <v>2002</v>
      </c>
      <c r="H3763" s="3" t="s">
        <v>2003</v>
      </c>
      <c r="I3763" s="3" t="s">
        <v>26</v>
      </c>
      <c r="J3763" s="3" t="s">
        <v>27</v>
      </c>
      <c r="K3763" s="3" t="s">
        <v>4096</v>
      </c>
      <c r="L3763" s="3" t="s">
        <v>1245</v>
      </c>
      <c r="M3763" s="3">
        <v>2149</v>
      </c>
      <c r="N3763" s="3" t="s">
        <v>148</v>
      </c>
      <c r="O3763" s="3" t="s">
        <v>697</v>
      </c>
      <c r="P3763" s="3" t="s">
        <v>46</v>
      </c>
      <c r="Q3763" s="3" t="s">
        <v>90</v>
      </c>
      <c r="R3763" s="3" t="s">
        <v>5370</v>
      </c>
      <c r="S3763" s="3">
        <v>87.6</v>
      </c>
      <c r="T3763" s="3">
        <v>5</v>
      </c>
      <c r="U3763" s="3">
        <v>0</v>
      </c>
      <c r="V3763" s="3">
        <v>42.047999999999995</v>
      </c>
    </row>
    <row r="3764" spans="1:22" ht="14.25" customHeight="1" x14ac:dyDescent="0.25">
      <c r="A3764" s="3">
        <v>3763</v>
      </c>
      <c r="B3764" s="3" t="s">
        <v>6908</v>
      </c>
      <c r="C3764" s="4">
        <f>YEAR(Table_1[[#This Row],[Order Date]])</f>
        <v>2013</v>
      </c>
      <c r="D3764" s="9">
        <v>41500</v>
      </c>
      <c r="E3764" s="3">
        <v>41505</v>
      </c>
      <c r="F3764" s="3" t="s">
        <v>23</v>
      </c>
      <c r="G3764" s="3" t="s">
        <v>3136</v>
      </c>
      <c r="H3764" s="3" t="s">
        <v>3137</v>
      </c>
      <c r="I3764" s="3" t="s">
        <v>41</v>
      </c>
      <c r="J3764" s="3" t="s">
        <v>27</v>
      </c>
      <c r="K3764" s="3" t="s">
        <v>6909</v>
      </c>
      <c r="L3764" s="3" t="s">
        <v>114</v>
      </c>
      <c r="M3764" s="3">
        <v>53214</v>
      </c>
      <c r="N3764" s="3" t="s">
        <v>105</v>
      </c>
      <c r="O3764" s="3" t="s">
        <v>1669</v>
      </c>
      <c r="P3764" s="3" t="s">
        <v>32</v>
      </c>
      <c r="Q3764" s="3" t="s">
        <v>33</v>
      </c>
      <c r="R3764" s="3" t="s">
        <v>1670</v>
      </c>
      <c r="S3764" s="3">
        <v>241.96</v>
      </c>
      <c r="T3764" s="3">
        <v>2</v>
      </c>
      <c r="U3764" s="3">
        <v>0</v>
      </c>
      <c r="V3764" s="3">
        <v>24.195999999999998</v>
      </c>
    </row>
    <row r="3765" spans="1:22" ht="14.25" customHeight="1" x14ac:dyDescent="0.25">
      <c r="A3765" s="3">
        <v>3764</v>
      </c>
      <c r="B3765" s="3" t="s">
        <v>6908</v>
      </c>
      <c r="C3765" s="4">
        <f>YEAR(Table_1[[#This Row],[Order Date]])</f>
        <v>2013</v>
      </c>
      <c r="D3765" s="9">
        <v>41500</v>
      </c>
      <c r="E3765" s="3">
        <v>41505</v>
      </c>
      <c r="F3765" s="3" t="s">
        <v>23</v>
      </c>
      <c r="G3765" s="3" t="s">
        <v>3136</v>
      </c>
      <c r="H3765" s="3" t="s">
        <v>3137</v>
      </c>
      <c r="I3765" s="3" t="s">
        <v>41</v>
      </c>
      <c r="J3765" s="3" t="s">
        <v>27</v>
      </c>
      <c r="K3765" s="3" t="s">
        <v>6909</v>
      </c>
      <c r="L3765" s="3" t="s">
        <v>114</v>
      </c>
      <c r="M3765" s="3">
        <v>53214</v>
      </c>
      <c r="N3765" s="3" t="s">
        <v>105</v>
      </c>
      <c r="O3765" s="3" t="s">
        <v>3122</v>
      </c>
      <c r="P3765" s="3" t="s">
        <v>46</v>
      </c>
      <c r="Q3765" s="3" t="s">
        <v>75</v>
      </c>
      <c r="R3765" s="3" t="s">
        <v>3123</v>
      </c>
      <c r="S3765" s="3">
        <v>8.52</v>
      </c>
      <c r="T3765" s="3">
        <v>3</v>
      </c>
      <c r="U3765" s="3">
        <v>0</v>
      </c>
      <c r="V3765" s="3">
        <v>4.1747999999999994</v>
      </c>
    </row>
    <row r="3766" spans="1:22" ht="14.25" customHeight="1" x14ac:dyDescent="0.25">
      <c r="A3766" s="3">
        <v>3765</v>
      </c>
      <c r="B3766" s="3" t="s">
        <v>6910</v>
      </c>
      <c r="C3766" s="4">
        <f>YEAR(Table_1[[#This Row],[Order Date]])</f>
        <v>2014</v>
      </c>
      <c r="D3766" s="9">
        <v>41696</v>
      </c>
      <c r="E3766" s="3">
        <v>41701</v>
      </c>
      <c r="F3766" s="3" t="s">
        <v>50</v>
      </c>
      <c r="G3766" s="3" t="s">
        <v>5985</v>
      </c>
      <c r="H3766" s="3" t="s">
        <v>5986</v>
      </c>
      <c r="I3766" s="3" t="s">
        <v>26</v>
      </c>
      <c r="J3766" s="3" t="s">
        <v>27</v>
      </c>
      <c r="K3766" s="3" t="s">
        <v>303</v>
      </c>
      <c r="L3766" s="3" t="s">
        <v>211</v>
      </c>
      <c r="M3766" s="3">
        <v>60623</v>
      </c>
      <c r="N3766" s="3" t="s">
        <v>105</v>
      </c>
      <c r="O3766" s="3" t="s">
        <v>446</v>
      </c>
      <c r="P3766" s="3" t="s">
        <v>46</v>
      </c>
      <c r="Q3766" s="3" t="s">
        <v>75</v>
      </c>
      <c r="R3766" s="3" t="s">
        <v>447</v>
      </c>
      <c r="S3766" s="3">
        <v>1.7879999999999996</v>
      </c>
      <c r="T3766" s="3">
        <v>3</v>
      </c>
      <c r="U3766" s="3">
        <v>0.8</v>
      </c>
      <c r="V3766" s="3">
        <v>-3.0396000000000001</v>
      </c>
    </row>
    <row r="3767" spans="1:22" ht="14.25" customHeight="1" x14ac:dyDescent="0.25">
      <c r="A3767" s="3">
        <v>3766</v>
      </c>
      <c r="B3767" s="3" t="s">
        <v>6911</v>
      </c>
      <c r="C3767" s="4">
        <f>YEAR(Table_1[[#This Row],[Order Date]])</f>
        <v>2013</v>
      </c>
      <c r="D3767" s="9">
        <v>41355</v>
      </c>
      <c r="E3767" s="3">
        <v>41359</v>
      </c>
      <c r="F3767" s="3" t="s">
        <v>50</v>
      </c>
      <c r="G3767" s="3" t="s">
        <v>6233</v>
      </c>
      <c r="H3767" s="3" t="s">
        <v>6234</v>
      </c>
      <c r="I3767" s="3" t="s">
        <v>41</v>
      </c>
      <c r="J3767" s="3" t="s">
        <v>27</v>
      </c>
      <c r="K3767" s="3" t="s">
        <v>184</v>
      </c>
      <c r="L3767" s="3" t="s">
        <v>104</v>
      </c>
      <c r="M3767" s="3">
        <v>77036</v>
      </c>
      <c r="N3767" s="3" t="s">
        <v>105</v>
      </c>
      <c r="O3767" s="3" t="s">
        <v>4677</v>
      </c>
      <c r="P3767" s="3" t="s">
        <v>32</v>
      </c>
      <c r="Q3767" s="3" t="s">
        <v>56</v>
      </c>
      <c r="R3767" s="3" t="s">
        <v>4678</v>
      </c>
      <c r="S3767" s="3">
        <v>99.372</v>
      </c>
      <c r="T3767" s="3">
        <v>2</v>
      </c>
      <c r="U3767" s="3">
        <v>0.3</v>
      </c>
      <c r="V3767" s="3">
        <v>-1.4196000000000097</v>
      </c>
    </row>
    <row r="3768" spans="1:22" ht="14.25" customHeight="1" x14ac:dyDescent="0.25">
      <c r="A3768" s="3">
        <v>3767</v>
      </c>
      <c r="B3768" s="3" t="s">
        <v>6911</v>
      </c>
      <c r="C3768" s="4">
        <f>YEAR(Table_1[[#This Row],[Order Date]])</f>
        <v>2013</v>
      </c>
      <c r="D3768" s="9">
        <v>41355</v>
      </c>
      <c r="E3768" s="3">
        <v>41359</v>
      </c>
      <c r="F3768" s="3" t="s">
        <v>50</v>
      </c>
      <c r="G3768" s="3" t="s">
        <v>6233</v>
      </c>
      <c r="H3768" s="3" t="s">
        <v>6234</v>
      </c>
      <c r="I3768" s="3" t="s">
        <v>41</v>
      </c>
      <c r="J3768" s="3" t="s">
        <v>27</v>
      </c>
      <c r="K3768" s="3" t="s">
        <v>184</v>
      </c>
      <c r="L3768" s="3" t="s">
        <v>104</v>
      </c>
      <c r="M3768" s="3">
        <v>77036</v>
      </c>
      <c r="N3768" s="3" t="s">
        <v>105</v>
      </c>
      <c r="O3768" s="3" t="s">
        <v>287</v>
      </c>
      <c r="P3768" s="3" t="s">
        <v>46</v>
      </c>
      <c r="Q3768" s="3" t="s">
        <v>68</v>
      </c>
      <c r="R3768" s="3" t="s">
        <v>288</v>
      </c>
      <c r="S3768" s="3">
        <v>1.3440000000000001</v>
      </c>
      <c r="T3768" s="3">
        <v>1</v>
      </c>
      <c r="U3768" s="3">
        <v>0.2</v>
      </c>
      <c r="V3768" s="3">
        <v>0.504</v>
      </c>
    </row>
    <row r="3769" spans="1:22" ht="14.25" customHeight="1" x14ac:dyDescent="0.25">
      <c r="A3769" s="3">
        <v>3768</v>
      </c>
      <c r="B3769" s="3" t="s">
        <v>6912</v>
      </c>
      <c r="C3769" s="4">
        <f>YEAR(Table_1[[#This Row],[Order Date]])</f>
        <v>2012</v>
      </c>
      <c r="D3769" s="9">
        <v>41251</v>
      </c>
      <c r="E3769" s="3">
        <v>41253</v>
      </c>
      <c r="F3769" s="3" t="s">
        <v>23</v>
      </c>
      <c r="G3769" s="3" t="s">
        <v>2832</v>
      </c>
      <c r="H3769" s="3" t="s">
        <v>2833</v>
      </c>
      <c r="I3769" s="3" t="s">
        <v>102</v>
      </c>
      <c r="J3769" s="3" t="s">
        <v>27</v>
      </c>
      <c r="K3769" s="3" t="s">
        <v>184</v>
      </c>
      <c r="L3769" s="3" t="s">
        <v>104</v>
      </c>
      <c r="M3769" s="3">
        <v>77036</v>
      </c>
      <c r="N3769" s="3" t="s">
        <v>105</v>
      </c>
      <c r="O3769" s="3" t="s">
        <v>739</v>
      </c>
      <c r="P3769" s="3" t="s">
        <v>71</v>
      </c>
      <c r="Q3769" s="3" t="s">
        <v>72</v>
      </c>
      <c r="R3769" s="3" t="s">
        <v>740</v>
      </c>
      <c r="S3769" s="3">
        <v>119.96000000000001</v>
      </c>
      <c r="T3769" s="3">
        <v>5</v>
      </c>
      <c r="U3769" s="3">
        <v>0.2</v>
      </c>
      <c r="V3769" s="3">
        <v>11.996000000000002</v>
      </c>
    </row>
    <row r="3770" spans="1:22" ht="14.25" customHeight="1" x14ac:dyDescent="0.25">
      <c r="A3770" s="3">
        <v>3769</v>
      </c>
      <c r="B3770" s="3" t="s">
        <v>6913</v>
      </c>
      <c r="C3770" s="4">
        <f>YEAR(Table_1[[#This Row],[Order Date]])</f>
        <v>2011</v>
      </c>
      <c r="D3770" s="9">
        <v>40893</v>
      </c>
      <c r="E3770" s="3">
        <v>40897</v>
      </c>
      <c r="F3770" s="3" t="s">
        <v>23</v>
      </c>
      <c r="G3770" s="3" t="s">
        <v>135</v>
      </c>
      <c r="H3770" s="3" t="s">
        <v>136</v>
      </c>
      <c r="I3770" s="3" t="s">
        <v>41</v>
      </c>
      <c r="J3770" s="3" t="s">
        <v>27</v>
      </c>
      <c r="K3770" s="3" t="s">
        <v>2330</v>
      </c>
      <c r="L3770" s="3" t="s">
        <v>54</v>
      </c>
      <c r="M3770" s="3">
        <v>33012</v>
      </c>
      <c r="N3770" s="3" t="s">
        <v>30</v>
      </c>
      <c r="O3770" s="3" t="s">
        <v>4619</v>
      </c>
      <c r="P3770" s="3" t="s">
        <v>32</v>
      </c>
      <c r="Q3770" s="3" t="s">
        <v>36</v>
      </c>
      <c r="R3770" s="3" t="s">
        <v>4620</v>
      </c>
      <c r="S3770" s="3">
        <v>1013.8320000000001</v>
      </c>
      <c r="T3770" s="3">
        <v>9</v>
      </c>
      <c r="U3770" s="3">
        <v>0.2</v>
      </c>
      <c r="V3770" s="3">
        <v>101.38319999999999</v>
      </c>
    </row>
    <row r="3771" spans="1:22" ht="14.25" customHeight="1" x14ac:dyDescent="0.25">
      <c r="A3771" s="3">
        <v>3770</v>
      </c>
      <c r="B3771" s="3" t="s">
        <v>6913</v>
      </c>
      <c r="C3771" s="4">
        <f>YEAR(Table_1[[#This Row],[Order Date]])</f>
        <v>2011</v>
      </c>
      <c r="D3771" s="9">
        <v>40893</v>
      </c>
      <c r="E3771" s="3">
        <v>40897</v>
      </c>
      <c r="F3771" s="3" t="s">
        <v>23</v>
      </c>
      <c r="G3771" s="3" t="s">
        <v>135</v>
      </c>
      <c r="H3771" s="3" t="s">
        <v>136</v>
      </c>
      <c r="I3771" s="3" t="s">
        <v>41</v>
      </c>
      <c r="J3771" s="3" t="s">
        <v>27</v>
      </c>
      <c r="K3771" s="3" t="s">
        <v>2330</v>
      </c>
      <c r="L3771" s="3" t="s">
        <v>54</v>
      </c>
      <c r="M3771" s="3">
        <v>33012</v>
      </c>
      <c r="N3771" s="3" t="s">
        <v>30</v>
      </c>
      <c r="O3771" s="3" t="s">
        <v>1229</v>
      </c>
      <c r="P3771" s="3" t="s">
        <v>46</v>
      </c>
      <c r="Q3771" s="3" t="s">
        <v>269</v>
      </c>
      <c r="R3771" s="3" t="s">
        <v>1230</v>
      </c>
      <c r="S3771" s="3">
        <v>1.984</v>
      </c>
      <c r="T3771" s="3">
        <v>2</v>
      </c>
      <c r="U3771" s="3">
        <v>0.2</v>
      </c>
      <c r="V3771" s="3">
        <v>0.66959999999999997</v>
      </c>
    </row>
    <row r="3772" spans="1:22" ht="14.25" customHeight="1" x14ac:dyDescent="0.25">
      <c r="A3772" s="3">
        <v>3771</v>
      </c>
      <c r="B3772" s="3" t="s">
        <v>6914</v>
      </c>
      <c r="C3772" s="4">
        <f>YEAR(Table_1[[#This Row],[Order Date]])</f>
        <v>2013</v>
      </c>
      <c r="D3772" s="9">
        <v>41626</v>
      </c>
      <c r="E3772" s="3">
        <v>41630</v>
      </c>
      <c r="F3772" s="3" t="s">
        <v>50</v>
      </c>
      <c r="G3772" s="3" t="s">
        <v>3150</v>
      </c>
      <c r="H3772" s="3" t="s">
        <v>3151</v>
      </c>
      <c r="I3772" s="3" t="s">
        <v>26</v>
      </c>
      <c r="J3772" s="3" t="s">
        <v>27</v>
      </c>
      <c r="K3772" s="3" t="s">
        <v>127</v>
      </c>
      <c r="L3772" s="3" t="s">
        <v>43</v>
      </c>
      <c r="M3772" s="3">
        <v>94122</v>
      </c>
      <c r="N3772" s="3" t="s">
        <v>44</v>
      </c>
      <c r="O3772" s="3" t="s">
        <v>1896</v>
      </c>
      <c r="P3772" s="3" t="s">
        <v>32</v>
      </c>
      <c r="Q3772" s="3" t="s">
        <v>56</v>
      </c>
      <c r="R3772" s="3" t="s">
        <v>1897</v>
      </c>
      <c r="S3772" s="3">
        <v>2003.52</v>
      </c>
      <c r="T3772" s="3">
        <v>6</v>
      </c>
      <c r="U3772" s="3">
        <v>0.2</v>
      </c>
      <c r="V3772" s="3">
        <v>-325.57200000000023</v>
      </c>
    </row>
    <row r="3773" spans="1:22" ht="14.25" customHeight="1" x14ac:dyDescent="0.25">
      <c r="A3773" s="3">
        <v>3772</v>
      </c>
      <c r="B3773" s="3" t="s">
        <v>6915</v>
      </c>
      <c r="C3773" s="4">
        <f>YEAR(Table_1[[#This Row],[Order Date]])</f>
        <v>2013</v>
      </c>
      <c r="D3773" s="9">
        <v>41407</v>
      </c>
      <c r="E3773" s="3">
        <v>41412</v>
      </c>
      <c r="F3773" s="3" t="s">
        <v>50</v>
      </c>
      <c r="G3773" s="3" t="s">
        <v>4427</v>
      </c>
      <c r="H3773" s="3" t="s">
        <v>4428</v>
      </c>
      <c r="I3773" s="3" t="s">
        <v>41</v>
      </c>
      <c r="J3773" s="3" t="s">
        <v>27</v>
      </c>
      <c r="K3773" s="3" t="s">
        <v>146</v>
      </c>
      <c r="L3773" s="3" t="s">
        <v>147</v>
      </c>
      <c r="M3773" s="3">
        <v>19140</v>
      </c>
      <c r="N3773" s="3" t="s">
        <v>148</v>
      </c>
      <c r="O3773" s="3" t="s">
        <v>960</v>
      </c>
      <c r="P3773" s="3" t="s">
        <v>46</v>
      </c>
      <c r="Q3773" s="3" t="s">
        <v>59</v>
      </c>
      <c r="R3773" s="3" t="s">
        <v>961</v>
      </c>
      <c r="S3773" s="3">
        <v>82.367999999999995</v>
      </c>
      <c r="T3773" s="3">
        <v>2</v>
      </c>
      <c r="U3773" s="3">
        <v>0.2</v>
      </c>
      <c r="V3773" s="3">
        <v>-19.562399999999997</v>
      </c>
    </row>
    <row r="3774" spans="1:22" ht="14.25" customHeight="1" x14ac:dyDescent="0.25">
      <c r="A3774" s="3">
        <v>3773</v>
      </c>
      <c r="B3774" s="3" t="s">
        <v>6916</v>
      </c>
      <c r="C3774" s="4">
        <f>YEAR(Table_1[[#This Row],[Order Date]])</f>
        <v>2011</v>
      </c>
      <c r="D3774" s="9">
        <v>40761</v>
      </c>
      <c r="E3774" s="3">
        <v>40766</v>
      </c>
      <c r="F3774" s="3" t="s">
        <v>23</v>
      </c>
      <c r="G3774" s="3" t="s">
        <v>2384</v>
      </c>
      <c r="H3774" s="3" t="s">
        <v>2385</v>
      </c>
      <c r="I3774" s="3" t="s">
        <v>26</v>
      </c>
      <c r="J3774" s="3" t="s">
        <v>27</v>
      </c>
      <c r="K3774" s="3" t="s">
        <v>382</v>
      </c>
      <c r="L3774" s="3" t="s">
        <v>383</v>
      </c>
      <c r="M3774" s="3">
        <v>29203</v>
      </c>
      <c r="N3774" s="3" t="s">
        <v>30</v>
      </c>
      <c r="O3774" s="3" t="s">
        <v>3558</v>
      </c>
      <c r="P3774" s="3" t="s">
        <v>71</v>
      </c>
      <c r="Q3774" s="3" t="s">
        <v>161</v>
      </c>
      <c r="R3774" s="3" t="s">
        <v>3559</v>
      </c>
      <c r="S3774" s="3">
        <v>62.91</v>
      </c>
      <c r="T3774" s="3">
        <v>3</v>
      </c>
      <c r="U3774" s="3">
        <v>0</v>
      </c>
      <c r="V3774" s="3">
        <v>22.647599999999997</v>
      </c>
    </row>
    <row r="3775" spans="1:22" ht="14.25" customHeight="1" x14ac:dyDescent="0.25">
      <c r="A3775" s="3">
        <v>3774</v>
      </c>
      <c r="B3775" s="3" t="s">
        <v>6917</v>
      </c>
      <c r="C3775" s="4">
        <f>YEAR(Table_1[[#This Row],[Order Date]])</f>
        <v>2011</v>
      </c>
      <c r="D3775" s="9">
        <v>40644</v>
      </c>
      <c r="E3775" s="3">
        <v>40646</v>
      </c>
      <c r="F3775" s="3" t="s">
        <v>23</v>
      </c>
      <c r="G3775" s="3" t="s">
        <v>2266</v>
      </c>
      <c r="H3775" s="3" t="s">
        <v>2267</v>
      </c>
      <c r="I3775" s="3" t="s">
        <v>26</v>
      </c>
      <c r="J3775" s="3" t="s">
        <v>27</v>
      </c>
      <c r="K3775" s="3" t="s">
        <v>1419</v>
      </c>
      <c r="L3775" s="3" t="s">
        <v>54</v>
      </c>
      <c r="M3775" s="3">
        <v>33180</v>
      </c>
      <c r="N3775" s="3" t="s">
        <v>30</v>
      </c>
      <c r="O3775" s="3" t="s">
        <v>6918</v>
      </c>
      <c r="P3775" s="3" t="s">
        <v>46</v>
      </c>
      <c r="Q3775" s="3" t="s">
        <v>269</v>
      </c>
      <c r="R3775" s="3" t="s">
        <v>6919</v>
      </c>
      <c r="S3775" s="3">
        <v>6.911999999999999</v>
      </c>
      <c r="T3775" s="3">
        <v>3</v>
      </c>
      <c r="U3775" s="3">
        <v>0.2</v>
      </c>
      <c r="V3775" s="3">
        <v>2.3327999999999998</v>
      </c>
    </row>
    <row r="3776" spans="1:22" ht="14.25" customHeight="1" x14ac:dyDescent="0.25">
      <c r="A3776" s="3">
        <v>3775</v>
      </c>
      <c r="B3776" s="3" t="s">
        <v>6917</v>
      </c>
      <c r="C3776" s="4">
        <f>YEAR(Table_1[[#This Row],[Order Date]])</f>
        <v>2011</v>
      </c>
      <c r="D3776" s="9">
        <v>40644</v>
      </c>
      <c r="E3776" s="3">
        <v>40646</v>
      </c>
      <c r="F3776" s="3" t="s">
        <v>23</v>
      </c>
      <c r="G3776" s="3" t="s">
        <v>2266</v>
      </c>
      <c r="H3776" s="3" t="s">
        <v>2267</v>
      </c>
      <c r="I3776" s="3" t="s">
        <v>26</v>
      </c>
      <c r="J3776" s="3" t="s">
        <v>27</v>
      </c>
      <c r="K3776" s="3" t="s">
        <v>1419</v>
      </c>
      <c r="L3776" s="3" t="s">
        <v>54</v>
      </c>
      <c r="M3776" s="3">
        <v>33180</v>
      </c>
      <c r="N3776" s="3" t="s">
        <v>30</v>
      </c>
      <c r="O3776" s="3" t="s">
        <v>1074</v>
      </c>
      <c r="P3776" s="3" t="s">
        <v>71</v>
      </c>
      <c r="Q3776" s="3" t="s">
        <v>161</v>
      </c>
      <c r="R3776" s="3" t="s">
        <v>1075</v>
      </c>
      <c r="S3776" s="3">
        <v>383.97600000000006</v>
      </c>
      <c r="T3776" s="3">
        <v>3</v>
      </c>
      <c r="U3776" s="3">
        <v>0.2</v>
      </c>
      <c r="V3776" s="3">
        <v>81.59490000000001</v>
      </c>
    </row>
    <row r="3777" spans="1:22" ht="14.25" customHeight="1" x14ac:dyDescent="0.25">
      <c r="A3777" s="3">
        <v>3776</v>
      </c>
      <c r="B3777" s="3" t="s">
        <v>6917</v>
      </c>
      <c r="C3777" s="4">
        <f>YEAR(Table_1[[#This Row],[Order Date]])</f>
        <v>2011</v>
      </c>
      <c r="D3777" s="9">
        <v>40644</v>
      </c>
      <c r="E3777" s="3">
        <v>40646</v>
      </c>
      <c r="F3777" s="3" t="s">
        <v>23</v>
      </c>
      <c r="G3777" s="3" t="s">
        <v>2266</v>
      </c>
      <c r="H3777" s="3" t="s">
        <v>2267</v>
      </c>
      <c r="I3777" s="3" t="s">
        <v>26</v>
      </c>
      <c r="J3777" s="3" t="s">
        <v>27</v>
      </c>
      <c r="K3777" s="3" t="s">
        <v>1419</v>
      </c>
      <c r="L3777" s="3" t="s">
        <v>54</v>
      </c>
      <c r="M3777" s="3">
        <v>33180</v>
      </c>
      <c r="N3777" s="3" t="s">
        <v>30</v>
      </c>
      <c r="O3777" s="3" t="s">
        <v>3194</v>
      </c>
      <c r="P3777" s="3" t="s">
        <v>46</v>
      </c>
      <c r="Q3777" s="3" t="s">
        <v>90</v>
      </c>
      <c r="R3777" s="3" t="s">
        <v>3195</v>
      </c>
      <c r="S3777" s="3">
        <v>10.368000000000002</v>
      </c>
      <c r="T3777" s="3">
        <v>2</v>
      </c>
      <c r="U3777" s="3">
        <v>0.2</v>
      </c>
      <c r="V3777" s="3">
        <v>3.6288</v>
      </c>
    </row>
    <row r="3778" spans="1:22" ht="14.25" customHeight="1" x14ac:dyDescent="0.25">
      <c r="A3778" s="3">
        <v>3777</v>
      </c>
      <c r="B3778" s="3" t="s">
        <v>6917</v>
      </c>
      <c r="C3778" s="4">
        <f>YEAR(Table_1[[#This Row],[Order Date]])</f>
        <v>2011</v>
      </c>
      <c r="D3778" s="9">
        <v>40644</v>
      </c>
      <c r="E3778" s="3">
        <v>40646</v>
      </c>
      <c r="F3778" s="3" t="s">
        <v>23</v>
      </c>
      <c r="G3778" s="3" t="s">
        <v>2266</v>
      </c>
      <c r="H3778" s="3" t="s">
        <v>2267</v>
      </c>
      <c r="I3778" s="3" t="s">
        <v>26</v>
      </c>
      <c r="J3778" s="3" t="s">
        <v>27</v>
      </c>
      <c r="K3778" s="3" t="s">
        <v>1419</v>
      </c>
      <c r="L3778" s="3" t="s">
        <v>54</v>
      </c>
      <c r="M3778" s="3">
        <v>33180</v>
      </c>
      <c r="N3778" s="3" t="s">
        <v>30</v>
      </c>
      <c r="O3778" s="3" t="s">
        <v>6920</v>
      </c>
      <c r="P3778" s="3" t="s">
        <v>71</v>
      </c>
      <c r="Q3778" s="3" t="s">
        <v>161</v>
      </c>
      <c r="R3778" s="3" t="s">
        <v>6921</v>
      </c>
      <c r="S3778" s="3">
        <v>335.94400000000002</v>
      </c>
      <c r="T3778" s="3">
        <v>7</v>
      </c>
      <c r="U3778" s="3">
        <v>0.2</v>
      </c>
      <c r="V3778" s="3">
        <v>41.992999999999995</v>
      </c>
    </row>
    <row r="3779" spans="1:22" ht="14.25" customHeight="1" x14ac:dyDescent="0.25">
      <c r="A3779" s="3">
        <v>3778</v>
      </c>
      <c r="B3779" s="3" t="s">
        <v>6922</v>
      </c>
      <c r="C3779" s="4">
        <f>YEAR(Table_1[[#This Row],[Order Date]])</f>
        <v>2012</v>
      </c>
      <c r="D3779" s="9">
        <v>41032</v>
      </c>
      <c r="E3779" s="3">
        <v>41037</v>
      </c>
      <c r="F3779" s="3" t="s">
        <v>50</v>
      </c>
      <c r="G3779" s="3" t="s">
        <v>6180</v>
      </c>
      <c r="H3779" s="3" t="s">
        <v>6181</v>
      </c>
      <c r="I3779" s="3" t="s">
        <v>102</v>
      </c>
      <c r="J3779" s="3" t="s">
        <v>27</v>
      </c>
      <c r="K3779" s="3" t="s">
        <v>6923</v>
      </c>
      <c r="L3779" s="3" t="s">
        <v>43</v>
      </c>
      <c r="M3779" s="3">
        <v>91911</v>
      </c>
      <c r="N3779" s="3" t="s">
        <v>44</v>
      </c>
      <c r="O3779" s="3" t="s">
        <v>5400</v>
      </c>
      <c r="P3779" s="3" t="s">
        <v>32</v>
      </c>
      <c r="Q3779" s="3" t="s">
        <v>65</v>
      </c>
      <c r="R3779" s="3" t="s">
        <v>5401</v>
      </c>
      <c r="S3779" s="3">
        <v>665.88</v>
      </c>
      <c r="T3779" s="3">
        <v>6</v>
      </c>
      <c r="U3779" s="3">
        <v>0</v>
      </c>
      <c r="V3779" s="3">
        <v>106.54079999999999</v>
      </c>
    </row>
    <row r="3780" spans="1:22" ht="14.25" customHeight="1" x14ac:dyDescent="0.25">
      <c r="A3780" s="3">
        <v>3779</v>
      </c>
      <c r="B3780" s="3" t="s">
        <v>6924</v>
      </c>
      <c r="C3780" s="4">
        <f>YEAR(Table_1[[#This Row],[Order Date]])</f>
        <v>2014</v>
      </c>
      <c r="D3780" s="9">
        <v>41974</v>
      </c>
      <c r="E3780" s="3">
        <v>41976</v>
      </c>
      <c r="F3780" s="3" t="s">
        <v>23</v>
      </c>
      <c r="G3780" s="3" t="s">
        <v>424</v>
      </c>
      <c r="H3780" s="3" t="s">
        <v>425</v>
      </c>
      <c r="I3780" s="3" t="s">
        <v>102</v>
      </c>
      <c r="J3780" s="3" t="s">
        <v>27</v>
      </c>
      <c r="K3780" s="3" t="s">
        <v>1419</v>
      </c>
      <c r="L3780" s="3" t="s">
        <v>54</v>
      </c>
      <c r="M3780" s="3">
        <v>33180</v>
      </c>
      <c r="N3780" s="3" t="s">
        <v>30</v>
      </c>
      <c r="O3780" s="3" t="s">
        <v>3893</v>
      </c>
      <c r="P3780" s="3" t="s">
        <v>71</v>
      </c>
      <c r="Q3780" s="3" t="s">
        <v>72</v>
      </c>
      <c r="R3780" s="3" t="s">
        <v>3894</v>
      </c>
      <c r="S3780" s="3">
        <v>71.975999999999999</v>
      </c>
      <c r="T3780" s="3">
        <v>3</v>
      </c>
      <c r="U3780" s="3">
        <v>0.2</v>
      </c>
      <c r="V3780" s="3">
        <v>8.9969999999999892</v>
      </c>
    </row>
    <row r="3781" spans="1:22" ht="14.25" customHeight="1" x14ac:dyDescent="0.25">
      <c r="A3781" s="3">
        <v>3780</v>
      </c>
      <c r="B3781" s="3" t="s">
        <v>6925</v>
      </c>
      <c r="C3781" s="4">
        <f>YEAR(Table_1[[#This Row],[Order Date]])</f>
        <v>2014</v>
      </c>
      <c r="D3781" s="9">
        <v>41687</v>
      </c>
      <c r="E3781" s="3">
        <v>41691</v>
      </c>
      <c r="F3781" s="3" t="s">
        <v>50</v>
      </c>
      <c r="G3781" s="3" t="s">
        <v>1417</v>
      </c>
      <c r="H3781" s="3" t="s">
        <v>1418</v>
      </c>
      <c r="I3781" s="3" t="s">
        <v>26</v>
      </c>
      <c r="J3781" s="3" t="s">
        <v>27</v>
      </c>
      <c r="K3781" s="3" t="s">
        <v>266</v>
      </c>
      <c r="L3781" s="3" t="s">
        <v>267</v>
      </c>
      <c r="M3781" s="3">
        <v>10035</v>
      </c>
      <c r="N3781" s="3" t="s">
        <v>148</v>
      </c>
      <c r="O3781" s="3" t="s">
        <v>1639</v>
      </c>
      <c r="P3781" s="3" t="s">
        <v>46</v>
      </c>
      <c r="Q3781" s="3" t="s">
        <v>90</v>
      </c>
      <c r="R3781" s="3" t="s">
        <v>1640</v>
      </c>
      <c r="S3781" s="3">
        <v>37.94</v>
      </c>
      <c r="T3781" s="3">
        <v>2</v>
      </c>
      <c r="U3781" s="3">
        <v>0</v>
      </c>
      <c r="V3781" s="3">
        <v>18.211199999999998</v>
      </c>
    </row>
    <row r="3782" spans="1:22" ht="14.25" customHeight="1" x14ac:dyDescent="0.25">
      <c r="A3782" s="3">
        <v>3781</v>
      </c>
      <c r="B3782" s="3" t="s">
        <v>6926</v>
      </c>
      <c r="C3782" s="4">
        <f>YEAR(Table_1[[#This Row],[Order Date]])</f>
        <v>2011</v>
      </c>
      <c r="D3782" s="9">
        <v>40863</v>
      </c>
      <c r="E3782" s="3">
        <v>40867</v>
      </c>
      <c r="F3782" s="3" t="s">
        <v>50</v>
      </c>
      <c r="G3782" s="3" t="s">
        <v>4900</v>
      </c>
      <c r="H3782" s="3" t="s">
        <v>4901</v>
      </c>
      <c r="I3782" s="3" t="s">
        <v>102</v>
      </c>
      <c r="J3782" s="3" t="s">
        <v>27</v>
      </c>
      <c r="K3782" s="3" t="s">
        <v>6927</v>
      </c>
      <c r="L3782" s="3" t="s">
        <v>4530</v>
      </c>
      <c r="M3782" s="3">
        <v>66502</v>
      </c>
      <c r="N3782" s="3" t="s">
        <v>105</v>
      </c>
      <c r="O3782" s="3" t="s">
        <v>4279</v>
      </c>
      <c r="P3782" s="3" t="s">
        <v>71</v>
      </c>
      <c r="Q3782" s="3" t="s">
        <v>72</v>
      </c>
      <c r="R3782" s="3" t="s">
        <v>4280</v>
      </c>
      <c r="S3782" s="3">
        <v>273.95999999999998</v>
      </c>
      <c r="T3782" s="3">
        <v>2</v>
      </c>
      <c r="U3782" s="3">
        <v>0</v>
      </c>
      <c r="V3782" s="3">
        <v>10.958399999999983</v>
      </c>
    </row>
    <row r="3783" spans="1:22" ht="14.25" customHeight="1" x14ac:dyDescent="0.25">
      <c r="A3783" s="3">
        <v>3782</v>
      </c>
      <c r="B3783" s="3" t="s">
        <v>6928</v>
      </c>
      <c r="C3783" s="4">
        <f>YEAR(Table_1[[#This Row],[Order Date]])</f>
        <v>2012</v>
      </c>
      <c r="D3783" s="9">
        <v>41099</v>
      </c>
      <c r="E3783" s="3">
        <v>41104</v>
      </c>
      <c r="F3783" s="3" t="s">
        <v>23</v>
      </c>
      <c r="G3783" s="3" t="s">
        <v>3644</v>
      </c>
      <c r="H3783" s="3" t="s">
        <v>3645</v>
      </c>
      <c r="I3783" s="3" t="s">
        <v>26</v>
      </c>
      <c r="J3783" s="3" t="s">
        <v>27</v>
      </c>
      <c r="K3783" s="3" t="s">
        <v>146</v>
      </c>
      <c r="L3783" s="3" t="s">
        <v>147</v>
      </c>
      <c r="M3783" s="3">
        <v>19120</v>
      </c>
      <c r="N3783" s="3" t="s">
        <v>148</v>
      </c>
      <c r="O3783" s="3" t="s">
        <v>5454</v>
      </c>
      <c r="P3783" s="3" t="s">
        <v>71</v>
      </c>
      <c r="Q3783" s="3" t="s">
        <v>72</v>
      </c>
      <c r="R3783" s="3" t="s">
        <v>5455</v>
      </c>
      <c r="S3783" s="3">
        <v>269.98199999999997</v>
      </c>
      <c r="T3783" s="3">
        <v>3</v>
      </c>
      <c r="U3783" s="3">
        <v>0.4</v>
      </c>
      <c r="V3783" s="3">
        <v>40.497299999999996</v>
      </c>
    </row>
    <row r="3784" spans="1:22" ht="14.25" customHeight="1" x14ac:dyDescent="0.25">
      <c r="A3784" s="3">
        <v>3783</v>
      </c>
      <c r="B3784" s="3" t="s">
        <v>6929</v>
      </c>
      <c r="C3784" s="4">
        <f>YEAR(Table_1[[#This Row],[Order Date]])</f>
        <v>2014</v>
      </c>
      <c r="D3784" s="9">
        <v>41957</v>
      </c>
      <c r="E3784" s="3">
        <v>41960</v>
      </c>
      <c r="F3784" s="3" t="s">
        <v>23</v>
      </c>
      <c r="G3784" s="3" t="s">
        <v>3679</v>
      </c>
      <c r="H3784" s="3" t="s">
        <v>3680</v>
      </c>
      <c r="I3784" s="3" t="s">
        <v>26</v>
      </c>
      <c r="J3784" s="3" t="s">
        <v>27</v>
      </c>
      <c r="K3784" s="3" t="s">
        <v>334</v>
      </c>
      <c r="L3784" s="3" t="s">
        <v>335</v>
      </c>
      <c r="M3784" s="3">
        <v>38109</v>
      </c>
      <c r="N3784" s="3" t="s">
        <v>30</v>
      </c>
      <c r="O3784" s="3" t="s">
        <v>4401</v>
      </c>
      <c r="P3784" s="3" t="s">
        <v>46</v>
      </c>
      <c r="Q3784" s="3" t="s">
        <v>90</v>
      </c>
      <c r="R3784" s="3" t="s">
        <v>4402</v>
      </c>
      <c r="S3784" s="3">
        <v>8.9039999999999999</v>
      </c>
      <c r="T3784" s="3">
        <v>3</v>
      </c>
      <c r="U3784" s="3">
        <v>0.2</v>
      </c>
      <c r="V3784" s="3">
        <v>3.3389999999999995</v>
      </c>
    </row>
    <row r="3785" spans="1:22" ht="14.25" customHeight="1" x14ac:dyDescent="0.25">
      <c r="A3785" s="3">
        <v>3784</v>
      </c>
      <c r="B3785" s="3" t="s">
        <v>6929</v>
      </c>
      <c r="C3785" s="4">
        <f>YEAR(Table_1[[#This Row],[Order Date]])</f>
        <v>2014</v>
      </c>
      <c r="D3785" s="9">
        <v>41957</v>
      </c>
      <c r="E3785" s="3">
        <v>41960</v>
      </c>
      <c r="F3785" s="3" t="s">
        <v>23</v>
      </c>
      <c r="G3785" s="3" t="s">
        <v>3679</v>
      </c>
      <c r="H3785" s="3" t="s">
        <v>3680</v>
      </c>
      <c r="I3785" s="3" t="s">
        <v>26</v>
      </c>
      <c r="J3785" s="3" t="s">
        <v>27</v>
      </c>
      <c r="K3785" s="3" t="s">
        <v>334</v>
      </c>
      <c r="L3785" s="3" t="s">
        <v>335</v>
      </c>
      <c r="M3785" s="3">
        <v>38109</v>
      </c>
      <c r="N3785" s="3" t="s">
        <v>30</v>
      </c>
      <c r="O3785" s="3" t="s">
        <v>3510</v>
      </c>
      <c r="P3785" s="3" t="s">
        <v>46</v>
      </c>
      <c r="Q3785" s="3" t="s">
        <v>59</v>
      </c>
      <c r="R3785" s="3" t="s">
        <v>3511</v>
      </c>
      <c r="S3785" s="3">
        <v>720.06400000000008</v>
      </c>
      <c r="T3785" s="3">
        <v>4</v>
      </c>
      <c r="U3785" s="3">
        <v>0.2</v>
      </c>
      <c r="V3785" s="3">
        <v>-63.005600000000015</v>
      </c>
    </row>
    <row r="3786" spans="1:22" ht="14.25" customHeight="1" x14ac:dyDescent="0.25">
      <c r="A3786" s="3">
        <v>3785</v>
      </c>
      <c r="B3786" s="3" t="s">
        <v>6930</v>
      </c>
      <c r="C3786" s="4">
        <f>YEAR(Table_1[[#This Row],[Order Date]])</f>
        <v>2014</v>
      </c>
      <c r="D3786" s="9">
        <v>41852</v>
      </c>
      <c r="E3786" s="3">
        <v>41856</v>
      </c>
      <c r="F3786" s="3" t="s">
        <v>50</v>
      </c>
      <c r="G3786" s="3" t="s">
        <v>2161</v>
      </c>
      <c r="H3786" s="3" t="s">
        <v>2162</v>
      </c>
      <c r="I3786" s="3" t="s">
        <v>102</v>
      </c>
      <c r="J3786" s="3" t="s">
        <v>27</v>
      </c>
      <c r="K3786" s="3" t="s">
        <v>53</v>
      </c>
      <c r="L3786" s="3" t="s">
        <v>54</v>
      </c>
      <c r="M3786" s="3">
        <v>33311</v>
      </c>
      <c r="N3786" s="3" t="s">
        <v>30</v>
      </c>
      <c r="O3786" s="3" t="s">
        <v>4440</v>
      </c>
      <c r="P3786" s="3" t="s">
        <v>71</v>
      </c>
      <c r="Q3786" s="3" t="s">
        <v>161</v>
      </c>
      <c r="R3786" s="3" t="s">
        <v>4441</v>
      </c>
      <c r="S3786" s="3">
        <v>41.424000000000007</v>
      </c>
      <c r="T3786" s="3">
        <v>2</v>
      </c>
      <c r="U3786" s="3">
        <v>0.2</v>
      </c>
      <c r="V3786" s="3">
        <v>8.2847999999999971</v>
      </c>
    </row>
    <row r="3787" spans="1:22" ht="14.25" customHeight="1" x14ac:dyDescent="0.25">
      <c r="A3787" s="3">
        <v>3786</v>
      </c>
      <c r="B3787" s="3" t="s">
        <v>6931</v>
      </c>
      <c r="C3787" s="4">
        <f>YEAR(Table_1[[#This Row],[Order Date]])</f>
        <v>2014</v>
      </c>
      <c r="D3787" s="9">
        <v>42000</v>
      </c>
      <c r="E3787" s="3">
        <v>42004</v>
      </c>
      <c r="F3787" s="3" t="s">
        <v>50</v>
      </c>
      <c r="G3787" s="3" t="s">
        <v>3606</v>
      </c>
      <c r="H3787" s="3" t="s">
        <v>3607</v>
      </c>
      <c r="I3787" s="3" t="s">
        <v>102</v>
      </c>
      <c r="J3787" s="3" t="s">
        <v>27</v>
      </c>
      <c r="K3787" s="3" t="s">
        <v>497</v>
      </c>
      <c r="L3787" s="3" t="s">
        <v>498</v>
      </c>
      <c r="M3787" s="3">
        <v>43229</v>
      </c>
      <c r="N3787" s="3" t="s">
        <v>148</v>
      </c>
      <c r="O3787" s="3" t="s">
        <v>6932</v>
      </c>
      <c r="P3787" s="3" t="s">
        <v>46</v>
      </c>
      <c r="Q3787" s="3" t="s">
        <v>75</v>
      </c>
      <c r="R3787" s="3" t="s">
        <v>6933</v>
      </c>
      <c r="S3787" s="3">
        <v>3.1320000000000001</v>
      </c>
      <c r="T3787" s="3">
        <v>2</v>
      </c>
      <c r="U3787" s="3">
        <v>0.7</v>
      </c>
      <c r="V3787" s="3">
        <v>-2.6099999999999994</v>
      </c>
    </row>
    <row r="3788" spans="1:22" ht="14.25" customHeight="1" x14ac:dyDescent="0.25">
      <c r="A3788" s="3">
        <v>3787</v>
      </c>
      <c r="B3788" s="3" t="s">
        <v>6934</v>
      </c>
      <c r="C3788" s="4">
        <f>YEAR(Table_1[[#This Row],[Order Date]])</f>
        <v>2013</v>
      </c>
      <c r="D3788" s="9">
        <v>41579</v>
      </c>
      <c r="E3788" s="3">
        <v>41583</v>
      </c>
      <c r="F3788" s="3" t="s">
        <v>50</v>
      </c>
      <c r="G3788" s="3" t="s">
        <v>581</v>
      </c>
      <c r="H3788" s="3" t="s">
        <v>582</v>
      </c>
      <c r="I3788" s="3" t="s">
        <v>41</v>
      </c>
      <c r="J3788" s="3" t="s">
        <v>27</v>
      </c>
      <c r="K3788" s="3" t="s">
        <v>42</v>
      </c>
      <c r="L3788" s="3" t="s">
        <v>43</v>
      </c>
      <c r="M3788" s="3">
        <v>90045</v>
      </c>
      <c r="N3788" s="3" t="s">
        <v>44</v>
      </c>
      <c r="O3788" s="3" t="s">
        <v>6094</v>
      </c>
      <c r="P3788" s="3" t="s">
        <v>46</v>
      </c>
      <c r="Q3788" s="3" t="s">
        <v>59</v>
      </c>
      <c r="R3788" s="3" t="s">
        <v>6095</v>
      </c>
      <c r="S3788" s="3">
        <v>1085.42</v>
      </c>
      <c r="T3788" s="3">
        <v>7</v>
      </c>
      <c r="U3788" s="3">
        <v>0</v>
      </c>
      <c r="V3788" s="3">
        <v>282.20920000000001</v>
      </c>
    </row>
    <row r="3789" spans="1:22" ht="14.25" customHeight="1" x14ac:dyDescent="0.25">
      <c r="A3789" s="3">
        <v>3788</v>
      </c>
      <c r="B3789" s="3" t="s">
        <v>6935</v>
      </c>
      <c r="C3789" s="4">
        <f>YEAR(Table_1[[#This Row],[Order Date]])</f>
        <v>2013</v>
      </c>
      <c r="D3789" s="9">
        <v>41522</v>
      </c>
      <c r="E3789" s="3">
        <v>41527</v>
      </c>
      <c r="F3789" s="3" t="s">
        <v>50</v>
      </c>
      <c r="G3789" s="3" t="s">
        <v>5110</v>
      </c>
      <c r="H3789" s="3" t="s">
        <v>5111</v>
      </c>
      <c r="I3789" s="3" t="s">
        <v>26</v>
      </c>
      <c r="J3789" s="3" t="s">
        <v>27</v>
      </c>
      <c r="K3789" s="3" t="s">
        <v>184</v>
      </c>
      <c r="L3789" s="3" t="s">
        <v>104</v>
      </c>
      <c r="M3789" s="3">
        <v>77041</v>
      </c>
      <c r="N3789" s="3" t="s">
        <v>105</v>
      </c>
      <c r="O3789" s="3" t="s">
        <v>1128</v>
      </c>
      <c r="P3789" s="3" t="s">
        <v>46</v>
      </c>
      <c r="Q3789" s="3" t="s">
        <v>68</v>
      </c>
      <c r="R3789" s="3" t="s">
        <v>1129</v>
      </c>
      <c r="S3789" s="3">
        <v>3.9119999999999999</v>
      </c>
      <c r="T3789" s="3">
        <v>1</v>
      </c>
      <c r="U3789" s="3">
        <v>0.2</v>
      </c>
      <c r="V3789" s="3">
        <v>1.0269000000000001</v>
      </c>
    </row>
    <row r="3790" spans="1:22" ht="14.25" customHeight="1" x14ac:dyDescent="0.25">
      <c r="A3790" s="3">
        <v>3789</v>
      </c>
      <c r="B3790" s="3" t="s">
        <v>6935</v>
      </c>
      <c r="C3790" s="4">
        <f>YEAR(Table_1[[#This Row],[Order Date]])</f>
        <v>2013</v>
      </c>
      <c r="D3790" s="9">
        <v>41522</v>
      </c>
      <c r="E3790" s="3">
        <v>41527</v>
      </c>
      <c r="F3790" s="3" t="s">
        <v>50</v>
      </c>
      <c r="G3790" s="3" t="s">
        <v>5110</v>
      </c>
      <c r="H3790" s="3" t="s">
        <v>5111</v>
      </c>
      <c r="I3790" s="3" t="s">
        <v>26</v>
      </c>
      <c r="J3790" s="3" t="s">
        <v>27</v>
      </c>
      <c r="K3790" s="3" t="s">
        <v>184</v>
      </c>
      <c r="L3790" s="3" t="s">
        <v>104</v>
      </c>
      <c r="M3790" s="3">
        <v>77041</v>
      </c>
      <c r="N3790" s="3" t="s">
        <v>105</v>
      </c>
      <c r="O3790" s="3" t="s">
        <v>4226</v>
      </c>
      <c r="P3790" s="3" t="s">
        <v>46</v>
      </c>
      <c r="Q3790" s="3" t="s">
        <v>68</v>
      </c>
      <c r="R3790" s="3" t="s">
        <v>4227</v>
      </c>
      <c r="S3790" s="3">
        <v>62.376000000000005</v>
      </c>
      <c r="T3790" s="3">
        <v>3</v>
      </c>
      <c r="U3790" s="3">
        <v>0.2</v>
      </c>
      <c r="V3790" s="3">
        <v>7.0172999999999952</v>
      </c>
    </row>
    <row r="3791" spans="1:22" ht="14.25" customHeight="1" x14ac:dyDescent="0.25">
      <c r="A3791" s="3">
        <v>3790</v>
      </c>
      <c r="B3791" s="3" t="s">
        <v>6936</v>
      </c>
      <c r="C3791" s="4">
        <f>YEAR(Table_1[[#This Row],[Order Date]])</f>
        <v>2013</v>
      </c>
      <c r="D3791" s="9">
        <v>41382</v>
      </c>
      <c r="E3791" s="3">
        <v>41386</v>
      </c>
      <c r="F3791" s="3" t="s">
        <v>50</v>
      </c>
      <c r="G3791" s="3" t="s">
        <v>6264</v>
      </c>
      <c r="H3791" s="3" t="s">
        <v>6265</v>
      </c>
      <c r="I3791" s="3" t="s">
        <v>102</v>
      </c>
      <c r="J3791" s="3" t="s">
        <v>27</v>
      </c>
      <c r="K3791" s="3" t="s">
        <v>2530</v>
      </c>
      <c r="L3791" s="3" t="s">
        <v>138</v>
      </c>
      <c r="M3791" s="3">
        <v>68104</v>
      </c>
      <c r="N3791" s="3" t="s">
        <v>105</v>
      </c>
      <c r="O3791" s="3" t="s">
        <v>837</v>
      </c>
      <c r="P3791" s="3" t="s">
        <v>46</v>
      </c>
      <c r="Q3791" s="3" t="s">
        <v>269</v>
      </c>
      <c r="R3791" s="3" t="s">
        <v>838</v>
      </c>
      <c r="S3791" s="3">
        <v>29.049999999999997</v>
      </c>
      <c r="T3791" s="3">
        <v>5</v>
      </c>
      <c r="U3791" s="3">
        <v>0</v>
      </c>
      <c r="V3791" s="3">
        <v>9.0054999999999996</v>
      </c>
    </row>
    <row r="3792" spans="1:22" ht="14.25" customHeight="1" x14ac:dyDescent="0.25">
      <c r="A3792" s="3">
        <v>3791</v>
      </c>
      <c r="B3792" s="3" t="s">
        <v>6937</v>
      </c>
      <c r="C3792" s="4">
        <f>YEAR(Table_1[[#This Row],[Order Date]])</f>
        <v>2011</v>
      </c>
      <c r="D3792" s="9">
        <v>40729</v>
      </c>
      <c r="E3792" s="3">
        <v>40735</v>
      </c>
      <c r="F3792" s="3" t="s">
        <v>50</v>
      </c>
      <c r="G3792" s="3" t="s">
        <v>4207</v>
      </c>
      <c r="H3792" s="3" t="s">
        <v>4208</v>
      </c>
      <c r="I3792" s="3" t="s">
        <v>102</v>
      </c>
      <c r="J3792" s="3" t="s">
        <v>27</v>
      </c>
      <c r="K3792" s="3" t="s">
        <v>42</v>
      </c>
      <c r="L3792" s="3" t="s">
        <v>43</v>
      </c>
      <c r="M3792" s="3">
        <v>90004</v>
      </c>
      <c r="N3792" s="3" t="s">
        <v>44</v>
      </c>
      <c r="O3792" s="3" t="s">
        <v>1722</v>
      </c>
      <c r="P3792" s="3" t="s">
        <v>46</v>
      </c>
      <c r="Q3792" s="3" t="s">
        <v>75</v>
      </c>
      <c r="R3792" s="3" t="s">
        <v>1723</v>
      </c>
      <c r="S3792" s="3">
        <v>180.96000000000004</v>
      </c>
      <c r="T3792" s="3">
        <v>6</v>
      </c>
      <c r="U3792" s="3">
        <v>0.2</v>
      </c>
      <c r="V3792" s="3">
        <v>67.86</v>
      </c>
    </row>
    <row r="3793" spans="1:22" ht="14.25" customHeight="1" x14ac:dyDescent="0.25">
      <c r="A3793" s="3">
        <v>3792</v>
      </c>
      <c r="B3793" s="3" t="s">
        <v>6938</v>
      </c>
      <c r="C3793" s="4">
        <f>YEAR(Table_1[[#This Row],[Order Date]])</f>
        <v>2012</v>
      </c>
      <c r="D3793" s="9">
        <v>40966</v>
      </c>
      <c r="E3793" s="3">
        <v>40967</v>
      </c>
      <c r="F3793" s="3" t="s">
        <v>188</v>
      </c>
      <c r="G3793" s="3" t="s">
        <v>3183</v>
      </c>
      <c r="H3793" s="3" t="s">
        <v>3184</v>
      </c>
      <c r="I3793" s="3" t="s">
        <v>41</v>
      </c>
      <c r="J3793" s="3" t="s">
        <v>27</v>
      </c>
      <c r="K3793" s="3" t="s">
        <v>6939</v>
      </c>
      <c r="L3793" s="3" t="s">
        <v>147</v>
      </c>
      <c r="M3793" s="3">
        <v>16602</v>
      </c>
      <c r="N3793" s="3" t="s">
        <v>148</v>
      </c>
      <c r="O3793" s="3" t="s">
        <v>794</v>
      </c>
      <c r="P3793" s="3" t="s">
        <v>46</v>
      </c>
      <c r="Q3793" s="3" t="s">
        <v>75</v>
      </c>
      <c r="R3793" s="3" t="s">
        <v>795</v>
      </c>
      <c r="S3793" s="3">
        <v>4.4190000000000005</v>
      </c>
      <c r="T3793" s="3">
        <v>3</v>
      </c>
      <c r="U3793" s="3">
        <v>0.7</v>
      </c>
      <c r="V3793" s="3">
        <v>-3.3879000000000001</v>
      </c>
    </row>
    <row r="3794" spans="1:22" ht="14.25" customHeight="1" x14ac:dyDescent="0.25">
      <c r="A3794" s="3">
        <v>3793</v>
      </c>
      <c r="B3794" s="3" t="s">
        <v>6938</v>
      </c>
      <c r="C3794" s="4">
        <f>YEAR(Table_1[[#This Row],[Order Date]])</f>
        <v>2012</v>
      </c>
      <c r="D3794" s="9">
        <v>40966</v>
      </c>
      <c r="E3794" s="3">
        <v>40967</v>
      </c>
      <c r="F3794" s="3" t="s">
        <v>188</v>
      </c>
      <c r="G3794" s="3" t="s">
        <v>3183</v>
      </c>
      <c r="H3794" s="3" t="s">
        <v>3184</v>
      </c>
      <c r="I3794" s="3" t="s">
        <v>41</v>
      </c>
      <c r="J3794" s="3" t="s">
        <v>27</v>
      </c>
      <c r="K3794" s="3" t="s">
        <v>6939</v>
      </c>
      <c r="L3794" s="3" t="s">
        <v>147</v>
      </c>
      <c r="M3794" s="3">
        <v>16602</v>
      </c>
      <c r="N3794" s="3" t="s">
        <v>148</v>
      </c>
      <c r="O3794" s="3" t="s">
        <v>4864</v>
      </c>
      <c r="P3794" s="3" t="s">
        <v>46</v>
      </c>
      <c r="Q3794" s="3" t="s">
        <v>68</v>
      </c>
      <c r="R3794" s="3" t="s">
        <v>4865</v>
      </c>
      <c r="S3794" s="3">
        <v>16.032</v>
      </c>
      <c r="T3794" s="3">
        <v>6</v>
      </c>
      <c r="U3794" s="3">
        <v>0.2</v>
      </c>
      <c r="V3794" s="3">
        <v>2.2043999999999979</v>
      </c>
    </row>
    <row r="3795" spans="1:22" ht="14.25" customHeight="1" x14ac:dyDescent="0.25">
      <c r="A3795" s="3">
        <v>3794</v>
      </c>
      <c r="B3795" s="3" t="s">
        <v>6940</v>
      </c>
      <c r="C3795" s="4">
        <f>YEAR(Table_1[[#This Row],[Order Date]])</f>
        <v>2012</v>
      </c>
      <c r="D3795" s="9">
        <v>41240</v>
      </c>
      <c r="E3795" s="3">
        <v>41244</v>
      </c>
      <c r="F3795" s="3" t="s">
        <v>50</v>
      </c>
      <c r="G3795" s="3" t="s">
        <v>1645</v>
      </c>
      <c r="H3795" s="3" t="s">
        <v>1646</v>
      </c>
      <c r="I3795" s="3" t="s">
        <v>26</v>
      </c>
      <c r="J3795" s="3" t="s">
        <v>27</v>
      </c>
      <c r="K3795" s="3" t="s">
        <v>266</v>
      </c>
      <c r="L3795" s="3" t="s">
        <v>267</v>
      </c>
      <c r="M3795" s="3">
        <v>10024</v>
      </c>
      <c r="N3795" s="3" t="s">
        <v>148</v>
      </c>
      <c r="O3795" s="3" t="s">
        <v>4245</v>
      </c>
      <c r="P3795" s="3" t="s">
        <v>46</v>
      </c>
      <c r="Q3795" s="3" t="s">
        <v>68</v>
      </c>
      <c r="R3795" s="3" t="s">
        <v>4246</v>
      </c>
      <c r="S3795" s="3">
        <v>29.79</v>
      </c>
      <c r="T3795" s="3">
        <v>3</v>
      </c>
      <c r="U3795" s="3">
        <v>0</v>
      </c>
      <c r="V3795" s="3">
        <v>12.511800000000001</v>
      </c>
    </row>
    <row r="3796" spans="1:22" ht="14.25" customHeight="1" x14ac:dyDescent="0.25">
      <c r="A3796" s="3">
        <v>3795</v>
      </c>
      <c r="B3796" s="3" t="s">
        <v>6941</v>
      </c>
      <c r="C3796" s="4">
        <f>YEAR(Table_1[[#This Row],[Order Date]])</f>
        <v>2011</v>
      </c>
      <c r="D3796" s="9">
        <v>40571</v>
      </c>
      <c r="E3796" s="3">
        <v>40577</v>
      </c>
      <c r="F3796" s="3" t="s">
        <v>50</v>
      </c>
      <c r="G3796" s="3" t="s">
        <v>6942</v>
      </c>
      <c r="H3796" s="3" t="s">
        <v>6943</v>
      </c>
      <c r="I3796" s="3" t="s">
        <v>26</v>
      </c>
      <c r="J3796" s="3" t="s">
        <v>27</v>
      </c>
      <c r="K3796" s="3" t="s">
        <v>947</v>
      </c>
      <c r="L3796" s="3" t="s">
        <v>43</v>
      </c>
      <c r="M3796" s="3">
        <v>92037</v>
      </c>
      <c r="N3796" s="3" t="s">
        <v>44</v>
      </c>
      <c r="O3796" s="3" t="s">
        <v>5197</v>
      </c>
      <c r="P3796" s="3" t="s">
        <v>46</v>
      </c>
      <c r="Q3796" s="3" t="s">
        <v>59</v>
      </c>
      <c r="R3796" s="3" t="s">
        <v>5198</v>
      </c>
      <c r="S3796" s="3">
        <v>57.23</v>
      </c>
      <c r="T3796" s="3">
        <v>1</v>
      </c>
      <c r="U3796" s="3">
        <v>0</v>
      </c>
      <c r="V3796" s="3">
        <v>14.307499999999997</v>
      </c>
    </row>
    <row r="3797" spans="1:22" ht="14.25" customHeight="1" x14ac:dyDescent="0.25">
      <c r="A3797" s="3">
        <v>3796</v>
      </c>
      <c r="B3797" s="3" t="s">
        <v>6941</v>
      </c>
      <c r="C3797" s="4">
        <f>YEAR(Table_1[[#This Row],[Order Date]])</f>
        <v>2011</v>
      </c>
      <c r="D3797" s="9">
        <v>40571</v>
      </c>
      <c r="E3797" s="3">
        <v>40577</v>
      </c>
      <c r="F3797" s="3" t="s">
        <v>50</v>
      </c>
      <c r="G3797" s="3" t="s">
        <v>6942</v>
      </c>
      <c r="H3797" s="3" t="s">
        <v>6943</v>
      </c>
      <c r="I3797" s="3" t="s">
        <v>26</v>
      </c>
      <c r="J3797" s="3" t="s">
        <v>27</v>
      </c>
      <c r="K3797" s="3" t="s">
        <v>947</v>
      </c>
      <c r="L3797" s="3" t="s">
        <v>43</v>
      </c>
      <c r="M3797" s="3">
        <v>92037</v>
      </c>
      <c r="N3797" s="3" t="s">
        <v>44</v>
      </c>
      <c r="O3797" s="3" t="s">
        <v>6944</v>
      </c>
      <c r="P3797" s="3" t="s">
        <v>32</v>
      </c>
      <c r="Q3797" s="3" t="s">
        <v>56</v>
      </c>
      <c r="R3797" s="3" t="s">
        <v>6945</v>
      </c>
      <c r="S3797" s="3">
        <v>333</v>
      </c>
      <c r="T3797" s="3">
        <v>3</v>
      </c>
      <c r="U3797" s="3">
        <v>0.2</v>
      </c>
      <c r="V3797" s="3">
        <v>-16.649999999999991</v>
      </c>
    </row>
    <row r="3798" spans="1:22" ht="14.25" customHeight="1" x14ac:dyDescent="0.25">
      <c r="A3798" s="3">
        <v>3797</v>
      </c>
      <c r="B3798" s="3" t="s">
        <v>6941</v>
      </c>
      <c r="C3798" s="4">
        <f>YEAR(Table_1[[#This Row],[Order Date]])</f>
        <v>2011</v>
      </c>
      <c r="D3798" s="9">
        <v>40571</v>
      </c>
      <c r="E3798" s="3">
        <v>40577</v>
      </c>
      <c r="F3798" s="3" t="s">
        <v>50</v>
      </c>
      <c r="G3798" s="3" t="s">
        <v>6942</v>
      </c>
      <c r="H3798" s="3" t="s">
        <v>6943</v>
      </c>
      <c r="I3798" s="3" t="s">
        <v>26</v>
      </c>
      <c r="J3798" s="3" t="s">
        <v>27</v>
      </c>
      <c r="K3798" s="3" t="s">
        <v>947</v>
      </c>
      <c r="L3798" s="3" t="s">
        <v>43</v>
      </c>
      <c r="M3798" s="3">
        <v>92037</v>
      </c>
      <c r="N3798" s="3" t="s">
        <v>44</v>
      </c>
      <c r="O3798" s="3" t="s">
        <v>6946</v>
      </c>
      <c r="P3798" s="3" t="s">
        <v>46</v>
      </c>
      <c r="Q3798" s="3" t="s">
        <v>68</v>
      </c>
      <c r="R3798" s="3" t="s">
        <v>6947</v>
      </c>
      <c r="S3798" s="3">
        <v>36.44</v>
      </c>
      <c r="T3798" s="3">
        <v>4</v>
      </c>
      <c r="U3798" s="3">
        <v>0</v>
      </c>
      <c r="V3798" s="3">
        <v>12.025199999999998</v>
      </c>
    </row>
    <row r="3799" spans="1:22" ht="14.25" customHeight="1" x14ac:dyDescent="0.25">
      <c r="A3799" s="3">
        <v>3798</v>
      </c>
      <c r="B3799" s="3" t="s">
        <v>6948</v>
      </c>
      <c r="C3799" s="4">
        <f>YEAR(Table_1[[#This Row],[Order Date]])</f>
        <v>2014</v>
      </c>
      <c r="D3799" s="9">
        <v>41906</v>
      </c>
      <c r="E3799" s="3">
        <v>41909</v>
      </c>
      <c r="F3799" s="3" t="s">
        <v>188</v>
      </c>
      <c r="G3799" s="3" t="s">
        <v>5838</v>
      </c>
      <c r="H3799" s="3" t="s">
        <v>5839</v>
      </c>
      <c r="I3799" s="3" t="s">
        <v>26</v>
      </c>
      <c r="J3799" s="3" t="s">
        <v>27</v>
      </c>
      <c r="K3799" s="3" t="s">
        <v>1419</v>
      </c>
      <c r="L3799" s="3" t="s">
        <v>54</v>
      </c>
      <c r="M3799" s="3">
        <v>33178</v>
      </c>
      <c r="N3799" s="3" t="s">
        <v>30</v>
      </c>
      <c r="O3799" s="3" t="s">
        <v>2559</v>
      </c>
      <c r="P3799" s="3" t="s">
        <v>46</v>
      </c>
      <c r="Q3799" s="3" t="s">
        <v>90</v>
      </c>
      <c r="R3799" s="3" t="s">
        <v>2560</v>
      </c>
      <c r="S3799" s="3">
        <v>251.64</v>
      </c>
      <c r="T3799" s="3">
        <v>3</v>
      </c>
      <c r="U3799" s="3">
        <v>0.2</v>
      </c>
      <c r="V3799" s="3">
        <v>88.073999999999984</v>
      </c>
    </row>
    <row r="3800" spans="1:22" ht="14.25" customHeight="1" x14ac:dyDescent="0.25">
      <c r="A3800" s="3">
        <v>3799</v>
      </c>
      <c r="B3800" s="3" t="s">
        <v>6949</v>
      </c>
      <c r="C3800" s="4">
        <f>YEAR(Table_1[[#This Row],[Order Date]])</f>
        <v>2014</v>
      </c>
      <c r="D3800" s="9">
        <v>41948</v>
      </c>
      <c r="E3800" s="3">
        <v>41949</v>
      </c>
      <c r="F3800" s="3" t="s">
        <v>188</v>
      </c>
      <c r="G3800" s="3" t="s">
        <v>1079</v>
      </c>
      <c r="H3800" s="3" t="s">
        <v>1080</v>
      </c>
      <c r="I3800" s="3" t="s">
        <v>41</v>
      </c>
      <c r="J3800" s="3" t="s">
        <v>27</v>
      </c>
      <c r="K3800" s="3" t="s">
        <v>4488</v>
      </c>
      <c r="L3800" s="3" t="s">
        <v>88</v>
      </c>
      <c r="M3800" s="3">
        <v>27405</v>
      </c>
      <c r="N3800" s="3" t="s">
        <v>30</v>
      </c>
      <c r="O3800" s="3" t="s">
        <v>1225</v>
      </c>
      <c r="P3800" s="3" t="s">
        <v>32</v>
      </c>
      <c r="Q3800" s="3" t="s">
        <v>56</v>
      </c>
      <c r="R3800" s="3" t="s">
        <v>1226</v>
      </c>
      <c r="S3800" s="3">
        <v>523.76400000000001</v>
      </c>
      <c r="T3800" s="3">
        <v>3</v>
      </c>
      <c r="U3800" s="3">
        <v>0.4</v>
      </c>
      <c r="V3800" s="3">
        <v>-192.04680000000008</v>
      </c>
    </row>
    <row r="3801" spans="1:22" ht="14.25" customHeight="1" x14ac:dyDescent="0.25">
      <c r="A3801" s="3">
        <v>3800</v>
      </c>
      <c r="B3801" s="3" t="s">
        <v>6949</v>
      </c>
      <c r="C3801" s="4">
        <f>YEAR(Table_1[[#This Row],[Order Date]])</f>
        <v>2014</v>
      </c>
      <c r="D3801" s="9">
        <v>41948</v>
      </c>
      <c r="E3801" s="3">
        <v>41949</v>
      </c>
      <c r="F3801" s="3" t="s">
        <v>188</v>
      </c>
      <c r="G3801" s="3" t="s">
        <v>1079</v>
      </c>
      <c r="H3801" s="3" t="s">
        <v>1080</v>
      </c>
      <c r="I3801" s="3" t="s">
        <v>41</v>
      </c>
      <c r="J3801" s="3" t="s">
        <v>27</v>
      </c>
      <c r="K3801" s="3" t="s">
        <v>4488</v>
      </c>
      <c r="L3801" s="3" t="s">
        <v>88</v>
      </c>
      <c r="M3801" s="3">
        <v>27405</v>
      </c>
      <c r="N3801" s="3" t="s">
        <v>30</v>
      </c>
      <c r="O3801" s="3" t="s">
        <v>4788</v>
      </c>
      <c r="P3801" s="3" t="s">
        <v>71</v>
      </c>
      <c r="Q3801" s="3" t="s">
        <v>72</v>
      </c>
      <c r="R3801" s="3" t="s">
        <v>4789</v>
      </c>
      <c r="S3801" s="3">
        <v>1359.96</v>
      </c>
      <c r="T3801" s="3">
        <v>5</v>
      </c>
      <c r="U3801" s="3">
        <v>0.2</v>
      </c>
      <c r="V3801" s="3">
        <v>118.99650000000003</v>
      </c>
    </row>
    <row r="3802" spans="1:22" ht="14.25" customHeight="1" x14ac:dyDescent="0.25">
      <c r="A3802" s="3">
        <v>3801</v>
      </c>
      <c r="B3802" s="3" t="s">
        <v>6950</v>
      </c>
      <c r="C3802" s="4">
        <f>YEAR(Table_1[[#This Row],[Order Date]])</f>
        <v>2013</v>
      </c>
      <c r="D3802" s="9">
        <v>41562</v>
      </c>
      <c r="E3802" s="3">
        <v>41568</v>
      </c>
      <c r="F3802" s="3" t="s">
        <v>50</v>
      </c>
      <c r="G3802" s="3" t="s">
        <v>6951</v>
      </c>
      <c r="H3802" s="3" t="s">
        <v>6952</v>
      </c>
      <c r="I3802" s="3" t="s">
        <v>26</v>
      </c>
      <c r="J3802" s="3" t="s">
        <v>27</v>
      </c>
      <c r="K3802" s="3" t="s">
        <v>1521</v>
      </c>
      <c r="L3802" s="3" t="s">
        <v>88</v>
      </c>
      <c r="M3802" s="3">
        <v>28540</v>
      </c>
      <c r="N3802" s="3" t="s">
        <v>30</v>
      </c>
      <c r="O3802" s="3" t="s">
        <v>6953</v>
      </c>
      <c r="P3802" s="3" t="s">
        <v>32</v>
      </c>
      <c r="Q3802" s="3" t="s">
        <v>36</v>
      </c>
      <c r="R3802" s="3" t="s">
        <v>6954</v>
      </c>
      <c r="S3802" s="3">
        <v>102.59200000000001</v>
      </c>
      <c r="T3802" s="3">
        <v>1</v>
      </c>
      <c r="U3802" s="3">
        <v>0.2</v>
      </c>
      <c r="V3802" s="3">
        <v>10.2592</v>
      </c>
    </row>
    <row r="3803" spans="1:22" ht="14.25" customHeight="1" x14ac:dyDescent="0.25">
      <c r="A3803" s="3">
        <v>3802</v>
      </c>
      <c r="B3803" s="3" t="s">
        <v>6950</v>
      </c>
      <c r="C3803" s="4">
        <f>YEAR(Table_1[[#This Row],[Order Date]])</f>
        <v>2013</v>
      </c>
      <c r="D3803" s="9">
        <v>41562</v>
      </c>
      <c r="E3803" s="3">
        <v>41568</v>
      </c>
      <c r="F3803" s="3" t="s">
        <v>50</v>
      </c>
      <c r="G3803" s="3" t="s">
        <v>6951</v>
      </c>
      <c r="H3803" s="3" t="s">
        <v>6952</v>
      </c>
      <c r="I3803" s="3" t="s">
        <v>26</v>
      </c>
      <c r="J3803" s="3" t="s">
        <v>27</v>
      </c>
      <c r="K3803" s="3" t="s">
        <v>1521</v>
      </c>
      <c r="L3803" s="3" t="s">
        <v>88</v>
      </c>
      <c r="M3803" s="3">
        <v>28540</v>
      </c>
      <c r="N3803" s="3" t="s">
        <v>30</v>
      </c>
      <c r="O3803" s="3" t="s">
        <v>2815</v>
      </c>
      <c r="P3803" s="3" t="s">
        <v>71</v>
      </c>
      <c r="Q3803" s="3" t="s">
        <v>161</v>
      </c>
      <c r="R3803" s="3" t="s">
        <v>2816</v>
      </c>
      <c r="S3803" s="3">
        <v>22.704000000000001</v>
      </c>
      <c r="T3803" s="3">
        <v>1</v>
      </c>
      <c r="U3803" s="3">
        <v>0.2</v>
      </c>
      <c r="V3803" s="3">
        <v>5.9597999999999995</v>
      </c>
    </row>
    <row r="3804" spans="1:22" ht="14.25" customHeight="1" x14ac:dyDescent="0.25">
      <c r="A3804" s="3">
        <v>3803</v>
      </c>
      <c r="B3804" s="3" t="s">
        <v>6950</v>
      </c>
      <c r="C3804" s="4">
        <f>YEAR(Table_1[[#This Row],[Order Date]])</f>
        <v>2013</v>
      </c>
      <c r="D3804" s="9">
        <v>41562</v>
      </c>
      <c r="E3804" s="3">
        <v>41568</v>
      </c>
      <c r="F3804" s="3" t="s">
        <v>50</v>
      </c>
      <c r="G3804" s="3" t="s">
        <v>6951</v>
      </c>
      <c r="H3804" s="3" t="s">
        <v>6952</v>
      </c>
      <c r="I3804" s="3" t="s">
        <v>26</v>
      </c>
      <c r="J3804" s="3" t="s">
        <v>27</v>
      </c>
      <c r="K3804" s="3" t="s">
        <v>1521</v>
      </c>
      <c r="L3804" s="3" t="s">
        <v>88</v>
      </c>
      <c r="M3804" s="3">
        <v>28540</v>
      </c>
      <c r="N3804" s="3" t="s">
        <v>30</v>
      </c>
      <c r="O3804" s="3" t="s">
        <v>5848</v>
      </c>
      <c r="P3804" s="3" t="s">
        <v>46</v>
      </c>
      <c r="Q3804" s="3" t="s">
        <v>90</v>
      </c>
      <c r="R3804" s="3" t="s">
        <v>5849</v>
      </c>
      <c r="S3804" s="3">
        <v>93.024000000000001</v>
      </c>
      <c r="T3804" s="3">
        <v>3</v>
      </c>
      <c r="U3804" s="3">
        <v>0.2</v>
      </c>
      <c r="V3804" s="3">
        <v>33.721199999999996</v>
      </c>
    </row>
    <row r="3805" spans="1:22" ht="14.25" customHeight="1" x14ac:dyDescent="0.25">
      <c r="A3805" s="3">
        <v>3804</v>
      </c>
      <c r="B3805" s="3" t="s">
        <v>6950</v>
      </c>
      <c r="C3805" s="4">
        <f>YEAR(Table_1[[#This Row],[Order Date]])</f>
        <v>2013</v>
      </c>
      <c r="D3805" s="9">
        <v>41562</v>
      </c>
      <c r="E3805" s="3">
        <v>41568</v>
      </c>
      <c r="F3805" s="3" t="s">
        <v>50</v>
      </c>
      <c r="G3805" s="3" t="s">
        <v>6951</v>
      </c>
      <c r="H3805" s="3" t="s">
        <v>6952</v>
      </c>
      <c r="I3805" s="3" t="s">
        <v>26</v>
      </c>
      <c r="J3805" s="3" t="s">
        <v>27</v>
      </c>
      <c r="K3805" s="3" t="s">
        <v>1521</v>
      </c>
      <c r="L3805" s="3" t="s">
        <v>88</v>
      </c>
      <c r="M3805" s="3">
        <v>28540</v>
      </c>
      <c r="N3805" s="3" t="s">
        <v>30</v>
      </c>
      <c r="O3805" s="3" t="s">
        <v>6053</v>
      </c>
      <c r="P3805" s="3" t="s">
        <v>46</v>
      </c>
      <c r="Q3805" s="3" t="s">
        <v>578</v>
      </c>
      <c r="R3805" s="3" t="s">
        <v>186</v>
      </c>
      <c r="S3805" s="3">
        <v>12.768000000000001</v>
      </c>
      <c r="T3805" s="3">
        <v>2</v>
      </c>
      <c r="U3805" s="3">
        <v>0.2</v>
      </c>
      <c r="V3805" s="3">
        <v>1.436399999999999</v>
      </c>
    </row>
    <row r="3806" spans="1:22" ht="14.25" customHeight="1" x14ac:dyDescent="0.25">
      <c r="A3806" s="3">
        <v>3805</v>
      </c>
      <c r="B3806" s="3" t="s">
        <v>6950</v>
      </c>
      <c r="C3806" s="4">
        <f>YEAR(Table_1[[#This Row],[Order Date]])</f>
        <v>2013</v>
      </c>
      <c r="D3806" s="9">
        <v>41562</v>
      </c>
      <c r="E3806" s="3">
        <v>41568</v>
      </c>
      <c r="F3806" s="3" t="s">
        <v>50</v>
      </c>
      <c r="G3806" s="3" t="s">
        <v>6951</v>
      </c>
      <c r="H3806" s="3" t="s">
        <v>6952</v>
      </c>
      <c r="I3806" s="3" t="s">
        <v>26</v>
      </c>
      <c r="J3806" s="3" t="s">
        <v>27</v>
      </c>
      <c r="K3806" s="3" t="s">
        <v>1521</v>
      </c>
      <c r="L3806" s="3" t="s">
        <v>88</v>
      </c>
      <c r="M3806" s="3">
        <v>28540</v>
      </c>
      <c r="N3806" s="3" t="s">
        <v>30</v>
      </c>
      <c r="O3806" s="3" t="s">
        <v>1802</v>
      </c>
      <c r="P3806" s="3" t="s">
        <v>46</v>
      </c>
      <c r="Q3806" s="3" t="s">
        <v>173</v>
      </c>
      <c r="R3806" s="3" t="s">
        <v>1803</v>
      </c>
      <c r="S3806" s="3">
        <v>35.008000000000003</v>
      </c>
      <c r="T3806" s="3">
        <v>4</v>
      </c>
      <c r="U3806" s="3">
        <v>0.2</v>
      </c>
      <c r="V3806" s="3">
        <v>13.127999999999998</v>
      </c>
    </row>
    <row r="3807" spans="1:22" ht="14.25" customHeight="1" x14ac:dyDescent="0.25">
      <c r="A3807" s="3">
        <v>3806</v>
      </c>
      <c r="B3807" s="3" t="s">
        <v>6950</v>
      </c>
      <c r="C3807" s="4">
        <f>YEAR(Table_1[[#This Row],[Order Date]])</f>
        <v>2013</v>
      </c>
      <c r="D3807" s="9">
        <v>41562</v>
      </c>
      <c r="E3807" s="3">
        <v>41568</v>
      </c>
      <c r="F3807" s="3" t="s">
        <v>50</v>
      </c>
      <c r="G3807" s="3" t="s">
        <v>6951</v>
      </c>
      <c r="H3807" s="3" t="s">
        <v>6952</v>
      </c>
      <c r="I3807" s="3" t="s">
        <v>26</v>
      </c>
      <c r="J3807" s="3" t="s">
        <v>27</v>
      </c>
      <c r="K3807" s="3" t="s">
        <v>1521</v>
      </c>
      <c r="L3807" s="3" t="s">
        <v>88</v>
      </c>
      <c r="M3807" s="3">
        <v>28540</v>
      </c>
      <c r="N3807" s="3" t="s">
        <v>30</v>
      </c>
      <c r="O3807" s="3" t="s">
        <v>560</v>
      </c>
      <c r="P3807" s="3" t="s">
        <v>46</v>
      </c>
      <c r="Q3807" s="3" t="s">
        <v>90</v>
      </c>
      <c r="R3807" s="3" t="s">
        <v>561</v>
      </c>
      <c r="S3807" s="3">
        <v>39.152000000000001</v>
      </c>
      <c r="T3807" s="3">
        <v>1</v>
      </c>
      <c r="U3807" s="3">
        <v>0.2</v>
      </c>
      <c r="V3807" s="3">
        <v>14.681999999999999</v>
      </c>
    </row>
    <row r="3808" spans="1:22" ht="14.25" customHeight="1" x14ac:dyDescent="0.25">
      <c r="A3808" s="3">
        <v>3807</v>
      </c>
      <c r="B3808" s="3" t="s">
        <v>6955</v>
      </c>
      <c r="C3808" s="4">
        <f>YEAR(Table_1[[#This Row],[Order Date]])</f>
        <v>2012</v>
      </c>
      <c r="D3808" s="9">
        <v>41225</v>
      </c>
      <c r="E3808" s="3">
        <v>41232</v>
      </c>
      <c r="F3808" s="3" t="s">
        <v>50</v>
      </c>
      <c r="G3808" s="3" t="s">
        <v>6638</v>
      </c>
      <c r="H3808" s="3" t="s">
        <v>6639</v>
      </c>
      <c r="I3808" s="3" t="s">
        <v>41</v>
      </c>
      <c r="J3808" s="3" t="s">
        <v>27</v>
      </c>
      <c r="K3808" s="3" t="s">
        <v>6825</v>
      </c>
      <c r="L3808" s="3" t="s">
        <v>54</v>
      </c>
      <c r="M3808" s="3">
        <v>33317</v>
      </c>
      <c r="N3808" s="3" t="s">
        <v>30</v>
      </c>
      <c r="O3808" s="3" t="s">
        <v>1758</v>
      </c>
      <c r="P3808" s="3" t="s">
        <v>46</v>
      </c>
      <c r="Q3808" s="3" t="s">
        <v>68</v>
      </c>
      <c r="R3808" s="3" t="s">
        <v>1759</v>
      </c>
      <c r="S3808" s="3">
        <v>11.76</v>
      </c>
      <c r="T3808" s="3">
        <v>5</v>
      </c>
      <c r="U3808" s="3">
        <v>0.2</v>
      </c>
      <c r="V3808" s="3">
        <v>1.3229999999999991</v>
      </c>
    </row>
    <row r="3809" spans="1:22" ht="14.25" customHeight="1" x14ac:dyDescent="0.25">
      <c r="A3809" s="3">
        <v>3808</v>
      </c>
      <c r="B3809" s="3" t="s">
        <v>6955</v>
      </c>
      <c r="C3809" s="4">
        <f>YEAR(Table_1[[#This Row],[Order Date]])</f>
        <v>2012</v>
      </c>
      <c r="D3809" s="9">
        <v>41225</v>
      </c>
      <c r="E3809" s="3">
        <v>41232</v>
      </c>
      <c r="F3809" s="3" t="s">
        <v>50</v>
      </c>
      <c r="G3809" s="3" t="s">
        <v>6638</v>
      </c>
      <c r="H3809" s="3" t="s">
        <v>6639</v>
      </c>
      <c r="I3809" s="3" t="s">
        <v>41</v>
      </c>
      <c r="J3809" s="3" t="s">
        <v>27</v>
      </c>
      <c r="K3809" s="3" t="s">
        <v>6825</v>
      </c>
      <c r="L3809" s="3" t="s">
        <v>54</v>
      </c>
      <c r="M3809" s="3">
        <v>33317</v>
      </c>
      <c r="N3809" s="3" t="s">
        <v>30</v>
      </c>
      <c r="O3809" s="3" t="s">
        <v>232</v>
      </c>
      <c r="P3809" s="3" t="s">
        <v>46</v>
      </c>
      <c r="Q3809" s="3" t="s">
        <v>75</v>
      </c>
      <c r="R3809" s="3" t="s">
        <v>233</v>
      </c>
      <c r="S3809" s="3">
        <v>5.2380000000000013</v>
      </c>
      <c r="T3809" s="3">
        <v>2</v>
      </c>
      <c r="U3809" s="3">
        <v>0.7</v>
      </c>
      <c r="V3809" s="3">
        <v>-4.0158000000000005</v>
      </c>
    </row>
    <row r="3810" spans="1:22" ht="14.25" customHeight="1" x14ac:dyDescent="0.25">
      <c r="A3810" s="3">
        <v>3809</v>
      </c>
      <c r="B3810" s="3" t="s">
        <v>6955</v>
      </c>
      <c r="C3810" s="4">
        <f>YEAR(Table_1[[#This Row],[Order Date]])</f>
        <v>2012</v>
      </c>
      <c r="D3810" s="9">
        <v>41225</v>
      </c>
      <c r="E3810" s="3">
        <v>41232</v>
      </c>
      <c r="F3810" s="3" t="s">
        <v>50</v>
      </c>
      <c r="G3810" s="3" t="s">
        <v>6638</v>
      </c>
      <c r="H3810" s="3" t="s">
        <v>6639</v>
      </c>
      <c r="I3810" s="3" t="s">
        <v>41</v>
      </c>
      <c r="J3810" s="3" t="s">
        <v>27</v>
      </c>
      <c r="K3810" s="3" t="s">
        <v>6825</v>
      </c>
      <c r="L3810" s="3" t="s">
        <v>54</v>
      </c>
      <c r="M3810" s="3">
        <v>33317</v>
      </c>
      <c r="N3810" s="3" t="s">
        <v>30</v>
      </c>
      <c r="O3810" s="3" t="s">
        <v>6227</v>
      </c>
      <c r="P3810" s="3" t="s">
        <v>46</v>
      </c>
      <c r="Q3810" s="3" t="s">
        <v>75</v>
      </c>
      <c r="R3810" s="3" t="s">
        <v>6228</v>
      </c>
      <c r="S3810" s="3">
        <v>4.6619999999999999</v>
      </c>
      <c r="T3810" s="3">
        <v>3</v>
      </c>
      <c r="U3810" s="3">
        <v>0.7</v>
      </c>
      <c r="V3810" s="3">
        <v>-3.7295999999999996</v>
      </c>
    </row>
    <row r="3811" spans="1:22" ht="14.25" customHeight="1" x14ac:dyDescent="0.25">
      <c r="A3811" s="3">
        <v>3810</v>
      </c>
      <c r="B3811" s="3" t="s">
        <v>6955</v>
      </c>
      <c r="C3811" s="4">
        <f>YEAR(Table_1[[#This Row],[Order Date]])</f>
        <v>2012</v>
      </c>
      <c r="D3811" s="9">
        <v>41225</v>
      </c>
      <c r="E3811" s="3">
        <v>41232</v>
      </c>
      <c r="F3811" s="3" t="s">
        <v>50</v>
      </c>
      <c r="G3811" s="3" t="s">
        <v>6638</v>
      </c>
      <c r="H3811" s="3" t="s">
        <v>6639</v>
      </c>
      <c r="I3811" s="3" t="s">
        <v>41</v>
      </c>
      <c r="J3811" s="3" t="s">
        <v>27</v>
      </c>
      <c r="K3811" s="3" t="s">
        <v>6825</v>
      </c>
      <c r="L3811" s="3" t="s">
        <v>54</v>
      </c>
      <c r="M3811" s="3">
        <v>33317</v>
      </c>
      <c r="N3811" s="3" t="s">
        <v>30</v>
      </c>
      <c r="O3811" s="3" t="s">
        <v>6956</v>
      </c>
      <c r="P3811" s="3" t="s">
        <v>32</v>
      </c>
      <c r="Q3811" s="3" t="s">
        <v>36</v>
      </c>
      <c r="R3811" s="3" t="s">
        <v>6957</v>
      </c>
      <c r="S3811" s="3">
        <v>523.91999999999996</v>
      </c>
      <c r="T3811" s="3">
        <v>5</v>
      </c>
      <c r="U3811" s="3">
        <v>0.2</v>
      </c>
      <c r="V3811" s="3">
        <v>-72.039000000000044</v>
      </c>
    </row>
    <row r="3812" spans="1:22" ht="14.25" customHeight="1" x14ac:dyDescent="0.25">
      <c r="A3812" s="3">
        <v>3811</v>
      </c>
      <c r="B3812" s="3" t="s">
        <v>6955</v>
      </c>
      <c r="C3812" s="4">
        <f>YEAR(Table_1[[#This Row],[Order Date]])</f>
        <v>2012</v>
      </c>
      <c r="D3812" s="9">
        <v>41225</v>
      </c>
      <c r="E3812" s="3">
        <v>41232</v>
      </c>
      <c r="F3812" s="3" t="s">
        <v>50</v>
      </c>
      <c r="G3812" s="3" t="s">
        <v>6638</v>
      </c>
      <c r="H3812" s="3" t="s">
        <v>6639</v>
      </c>
      <c r="I3812" s="3" t="s">
        <v>41</v>
      </c>
      <c r="J3812" s="3" t="s">
        <v>27</v>
      </c>
      <c r="K3812" s="3" t="s">
        <v>6825</v>
      </c>
      <c r="L3812" s="3" t="s">
        <v>54</v>
      </c>
      <c r="M3812" s="3">
        <v>33317</v>
      </c>
      <c r="N3812" s="3" t="s">
        <v>30</v>
      </c>
      <c r="O3812" s="3" t="s">
        <v>4238</v>
      </c>
      <c r="P3812" s="3" t="s">
        <v>71</v>
      </c>
      <c r="Q3812" s="3" t="s">
        <v>72</v>
      </c>
      <c r="R3812" s="3" t="s">
        <v>4239</v>
      </c>
      <c r="S3812" s="3">
        <v>100.792</v>
      </c>
      <c r="T3812" s="3">
        <v>1</v>
      </c>
      <c r="U3812" s="3">
        <v>0.2</v>
      </c>
      <c r="V3812" s="3">
        <v>10.079200000000007</v>
      </c>
    </row>
    <row r="3813" spans="1:22" ht="14.25" customHeight="1" x14ac:dyDescent="0.25">
      <c r="A3813" s="3">
        <v>3812</v>
      </c>
      <c r="B3813" s="3" t="s">
        <v>6955</v>
      </c>
      <c r="C3813" s="4">
        <f>YEAR(Table_1[[#This Row],[Order Date]])</f>
        <v>2012</v>
      </c>
      <c r="D3813" s="9">
        <v>41225</v>
      </c>
      <c r="E3813" s="3">
        <v>41232</v>
      </c>
      <c r="F3813" s="3" t="s">
        <v>50</v>
      </c>
      <c r="G3813" s="3" t="s">
        <v>6638</v>
      </c>
      <c r="H3813" s="3" t="s">
        <v>6639</v>
      </c>
      <c r="I3813" s="3" t="s">
        <v>41</v>
      </c>
      <c r="J3813" s="3" t="s">
        <v>27</v>
      </c>
      <c r="K3813" s="3" t="s">
        <v>6825</v>
      </c>
      <c r="L3813" s="3" t="s">
        <v>54</v>
      </c>
      <c r="M3813" s="3">
        <v>33317</v>
      </c>
      <c r="N3813" s="3" t="s">
        <v>30</v>
      </c>
      <c r="O3813" s="3" t="s">
        <v>892</v>
      </c>
      <c r="P3813" s="3" t="s">
        <v>32</v>
      </c>
      <c r="Q3813" s="3" t="s">
        <v>36</v>
      </c>
      <c r="R3813" s="3" t="s">
        <v>893</v>
      </c>
      <c r="S3813" s="3">
        <v>146.13600000000002</v>
      </c>
      <c r="T3813" s="3">
        <v>3</v>
      </c>
      <c r="U3813" s="3">
        <v>0.2</v>
      </c>
      <c r="V3813" s="3">
        <v>16.440299999999986</v>
      </c>
    </row>
    <row r="3814" spans="1:22" ht="14.25" customHeight="1" x14ac:dyDescent="0.25">
      <c r="A3814" s="3">
        <v>3813</v>
      </c>
      <c r="B3814" s="3" t="s">
        <v>6958</v>
      </c>
      <c r="C3814" s="4">
        <f>YEAR(Table_1[[#This Row],[Order Date]])</f>
        <v>2014</v>
      </c>
      <c r="D3814" s="9">
        <v>41704</v>
      </c>
      <c r="E3814" s="3">
        <v>41704</v>
      </c>
      <c r="F3814" s="3" t="s">
        <v>1290</v>
      </c>
      <c r="G3814" s="3" t="s">
        <v>111</v>
      </c>
      <c r="H3814" s="3" t="s">
        <v>112</v>
      </c>
      <c r="I3814" s="3" t="s">
        <v>26</v>
      </c>
      <c r="J3814" s="3" t="s">
        <v>27</v>
      </c>
      <c r="K3814" s="3" t="s">
        <v>2548</v>
      </c>
      <c r="L3814" s="3" t="s">
        <v>114</v>
      </c>
      <c r="M3814" s="3">
        <v>53209</v>
      </c>
      <c r="N3814" s="3" t="s">
        <v>105</v>
      </c>
      <c r="O3814" s="3" t="s">
        <v>6959</v>
      </c>
      <c r="P3814" s="3" t="s">
        <v>46</v>
      </c>
      <c r="Q3814" s="3" t="s">
        <v>47</v>
      </c>
      <c r="R3814" s="3" t="s">
        <v>6960</v>
      </c>
      <c r="S3814" s="3">
        <v>25.06</v>
      </c>
      <c r="T3814" s="3">
        <v>2</v>
      </c>
      <c r="U3814" s="3">
        <v>0</v>
      </c>
      <c r="V3814" s="3">
        <v>11.778199999999998</v>
      </c>
    </row>
    <row r="3815" spans="1:22" ht="14.25" customHeight="1" x14ac:dyDescent="0.25">
      <c r="A3815" s="3">
        <v>3814</v>
      </c>
      <c r="B3815" s="3" t="s">
        <v>6961</v>
      </c>
      <c r="C3815" s="4">
        <f>YEAR(Table_1[[#This Row],[Order Date]])</f>
        <v>2012</v>
      </c>
      <c r="D3815" s="9">
        <v>41218</v>
      </c>
      <c r="E3815" s="3">
        <v>41222</v>
      </c>
      <c r="F3815" s="3" t="s">
        <v>50</v>
      </c>
      <c r="G3815" s="3" t="s">
        <v>1365</v>
      </c>
      <c r="H3815" s="3" t="s">
        <v>1366</v>
      </c>
      <c r="I3815" s="3" t="s">
        <v>26</v>
      </c>
      <c r="J3815" s="3" t="s">
        <v>27</v>
      </c>
      <c r="K3815" s="3" t="s">
        <v>1320</v>
      </c>
      <c r="L3815" s="3" t="s">
        <v>211</v>
      </c>
      <c r="M3815" s="3">
        <v>62301</v>
      </c>
      <c r="N3815" s="3" t="s">
        <v>105</v>
      </c>
      <c r="O3815" s="3" t="s">
        <v>2414</v>
      </c>
      <c r="P3815" s="3" t="s">
        <v>46</v>
      </c>
      <c r="Q3815" s="3" t="s">
        <v>47</v>
      </c>
      <c r="R3815" s="3" t="s">
        <v>2415</v>
      </c>
      <c r="S3815" s="3">
        <v>19.824000000000002</v>
      </c>
      <c r="T3815" s="3">
        <v>6</v>
      </c>
      <c r="U3815" s="3">
        <v>0.2</v>
      </c>
      <c r="V3815" s="3">
        <v>6.4427999999999992</v>
      </c>
    </row>
    <row r="3816" spans="1:22" ht="14.25" customHeight="1" x14ac:dyDescent="0.25">
      <c r="A3816" s="3">
        <v>3815</v>
      </c>
      <c r="B3816" s="3" t="s">
        <v>6962</v>
      </c>
      <c r="C3816" s="4">
        <f>YEAR(Table_1[[#This Row],[Order Date]])</f>
        <v>2013</v>
      </c>
      <c r="D3816" s="9">
        <v>41464</v>
      </c>
      <c r="E3816" s="3">
        <v>41464</v>
      </c>
      <c r="F3816" s="3" t="s">
        <v>1290</v>
      </c>
      <c r="G3816" s="3" t="s">
        <v>125</v>
      </c>
      <c r="H3816" s="3" t="s">
        <v>126</v>
      </c>
      <c r="I3816" s="3" t="s">
        <v>26</v>
      </c>
      <c r="J3816" s="3" t="s">
        <v>27</v>
      </c>
      <c r="K3816" s="3" t="s">
        <v>1521</v>
      </c>
      <c r="L3816" s="3" t="s">
        <v>54</v>
      </c>
      <c r="M3816" s="3">
        <v>32216</v>
      </c>
      <c r="N3816" s="3" t="s">
        <v>30</v>
      </c>
      <c r="O3816" s="3" t="s">
        <v>4657</v>
      </c>
      <c r="P3816" s="3" t="s">
        <v>71</v>
      </c>
      <c r="Q3816" s="3" t="s">
        <v>72</v>
      </c>
      <c r="R3816" s="3" t="s">
        <v>4658</v>
      </c>
      <c r="S3816" s="3">
        <v>823.96000000000015</v>
      </c>
      <c r="T3816" s="3">
        <v>5</v>
      </c>
      <c r="U3816" s="3">
        <v>0.2</v>
      </c>
      <c r="V3816" s="3">
        <v>51.497499999999974</v>
      </c>
    </row>
    <row r="3817" spans="1:22" ht="14.25" customHeight="1" x14ac:dyDescent="0.25">
      <c r="A3817" s="3">
        <v>3816</v>
      </c>
      <c r="B3817" s="3" t="s">
        <v>6962</v>
      </c>
      <c r="C3817" s="4">
        <f>YEAR(Table_1[[#This Row],[Order Date]])</f>
        <v>2013</v>
      </c>
      <c r="D3817" s="9">
        <v>41464</v>
      </c>
      <c r="E3817" s="3">
        <v>41464</v>
      </c>
      <c r="F3817" s="3" t="s">
        <v>1290</v>
      </c>
      <c r="G3817" s="3" t="s">
        <v>125</v>
      </c>
      <c r="H3817" s="3" t="s">
        <v>126</v>
      </c>
      <c r="I3817" s="3" t="s">
        <v>26</v>
      </c>
      <c r="J3817" s="3" t="s">
        <v>27</v>
      </c>
      <c r="K3817" s="3" t="s">
        <v>1521</v>
      </c>
      <c r="L3817" s="3" t="s">
        <v>54</v>
      </c>
      <c r="M3817" s="3">
        <v>32216</v>
      </c>
      <c r="N3817" s="3" t="s">
        <v>30</v>
      </c>
      <c r="O3817" s="3" t="s">
        <v>503</v>
      </c>
      <c r="P3817" s="3" t="s">
        <v>46</v>
      </c>
      <c r="Q3817" s="3" t="s">
        <v>90</v>
      </c>
      <c r="R3817" s="3" t="s">
        <v>504</v>
      </c>
      <c r="S3817" s="3">
        <v>15.984000000000002</v>
      </c>
      <c r="T3817" s="3">
        <v>2</v>
      </c>
      <c r="U3817" s="3">
        <v>0.2</v>
      </c>
      <c r="V3817" s="3">
        <v>4.9949999999999992</v>
      </c>
    </row>
    <row r="3818" spans="1:22" ht="14.25" customHeight="1" x14ac:dyDescent="0.25">
      <c r="A3818" s="3">
        <v>3817</v>
      </c>
      <c r="B3818" s="3" t="s">
        <v>6963</v>
      </c>
      <c r="C3818" s="4">
        <f>YEAR(Table_1[[#This Row],[Order Date]])</f>
        <v>2012</v>
      </c>
      <c r="D3818" s="9">
        <v>41167</v>
      </c>
      <c r="E3818" s="3">
        <v>41171</v>
      </c>
      <c r="F3818" s="3" t="s">
        <v>50</v>
      </c>
      <c r="G3818" s="3" t="s">
        <v>4276</v>
      </c>
      <c r="H3818" s="3" t="s">
        <v>4277</v>
      </c>
      <c r="I3818" s="3" t="s">
        <v>26</v>
      </c>
      <c r="J3818" s="3" t="s">
        <v>27</v>
      </c>
      <c r="K3818" s="3" t="s">
        <v>3909</v>
      </c>
      <c r="L3818" s="3" t="s">
        <v>358</v>
      </c>
      <c r="M3818" s="3">
        <v>36608</v>
      </c>
      <c r="N3818" s="3" t="s">
        <v>30</v>
      </c>
      <c r="O3818" s="3" t="s">
        <v>5700</v>
      </c>
      <c r="P3818" s="3" t="s">
        <v>32</v>
      </c>
      <c r="Q3818" s="3" t="s">
        <v>56</v>
      </c>
      <c r="R3818" s="3" t="s">
        <v>5701</v>
      </c>
      <c r="S3818" s="3">
        <v>801.96</v>
      </c>
      <c r="T3818" s="3">
        <v>2</v>
      </c>
      <c r="U3818" s="3">
        <v>0</v>
      </c>
      <c r="V3818" s="3">
        <v>200.49</v>
      </c>
    </row>
    <row r="3819" spans="1:22" ht="14.25" customHeight="1" x14ac:dyDescent="0.25">
      <c r="A3819" s="3">
        <v>3818</v>
      </c>
      <c r="B3819" s="3" t="s">
        <v>6963</v>
      </c>
      <c r="C3819" s="4">
        <f>YEAR(Table_1[[#This Row],[Order Date]])</f>
        <v>2012</v>
      </c>
      <c r="D3819" s="9">
        <v>41167</v>
      </c>
      <c r="E3819" s="3">
        <v>41171</v>
      </c>
      <c r="F3819" s="3" t="s">
        <v>50</v>
      </c>
      <c r="G3819" s="3" t="s">
        <v>4276</v>
      </c>
      <c r="H3819" s="3" t="s">
        <v>4277</v>
      </c>
      <c r="I3819" s="3" t="s">
        <v>26</v>
      </c>
      <c r="J3819" s="3" t="s">
        <v>27</v>
      </c>
      <c r="K3819" s="3" t="s">
        <v>3909</v>
      </c>
      <c r="L3819" s="3" t="s">
        <v>358</v>
      </c>
      <c r="M3819" s="3">
        <v>36608</v>
      </c>
      <c r="N3819" s="3" t="s">
        <v>30</v>
      </c>
      <c r="O3819" s="3" t="s">
        <v>5963</v>
      </c>
      <c r="P3819" s="3" t="s">
        <v>71</v>
      </c>
      <c r="Q3819" s="3" t="s">
        <v>72</v>
      </c>
      <c r="R3819" s="3" t="s">
        <v>5964</v>
      </c>
      <c r="S3819" s="3">
        <v>59.97</v>
      </c>
      <c r="T3819" s="3">
        <v>3</v>
      </c>
      <c r="U3819" s="3">
        <v>0</v>
      </c>
      <c r="V3819" s="3">
        <v>0</v>
      </c>
    </row>
    <row r="3820" spans="1:22" ht="14.25" customHeight="1" x14ac:dyDescent="0.25">
      <c r="A3820" s="3">
        <v>3819</v>
      </c>
      <c r="B3820" s="3" t="s">
        <v>6963</v>
      </c>
      <c r="C3820" s="4">
        <f>YEAR(Table_1[[#This Row],[Order Date]])</f>
        <v>2012</v>
      </c>
      <c r="D3820" s="9">
        <v>41167</v>
      </c>
      <c r="E3820" s="3">
        <v>41171</v>
      </c>
      <c r="F3820" s="3" t="s">
        <v>50</v>
      </c>
      <c r="G3820" s="3" t="s">
        <v>4276</v>
      </c>
      <c r="H3820" s="3" t="s">
        <v>4277</v>
      </c>
      <c r="I3820" s="3" t="s">
        <v>26</v>
      </c>
      <c r="J3820" s="3" t="s">
        <v>27</v>
      </c>
      <c r="K3820" s="3" t="s">
        <v>3909</v>
      </c>
      <c r="L3820" s="3" t="s">
        <v>358</v>
      </c>
      <c r="M3820" s="3">
        <v>36608</v>
      </c>
      <c r="N3820" s="3" t="s">
        <v>30</v>
      </c>
      <c r="O3820" s="3" t="s">
        <v>2060</v>
      </c>
      <c r="P3820" s="3" t="s">
        <v>32</v>
      </c>
      <c r="Q3820" s="3" t="s">
        <v>36</v>
      </c>
      <c r="R3820" s="3" t="s">
        <v>2061</v>
      </c>
      <c r="S3820" s="3">
        <v>1056.8599999999999</v>
      </c>
      <c r="T3820" s="3">
        <v>7</v>
      </c>
      <c r="U3820" s="3">
        <v>0</v>
      </c>
      <c r="V3820" s="3">
        <v>306.48939999999988</v>
      </c>
    </row>
    <row r="3821" spans="1:22" ht="14.25" customHeight="1" x14ac:dyDescent="0.25">
      <c r="A3821" s="3">
        <v>3820</v>
      </c>
      <c r="B3821" s="3" t="s">
        <v>6964</v>
      </c>
      <c r="C3821" s="4">
        <f>YEAR(Table_1[[#This Row],[Order Date]])</f>
        <v>2014</v>
      </c>
      <c r="D3821" s="9">
        <v>41922</v>
      </c>
      <c r="E3821" s="3">
        <v>41927</v>
      </c>
      <c r="F3821" s="3" t="s">
        <v>50</v>
      </c>
      <c r="G3821" s="3" t="s">
        <v>6077</v>
      </c>
      <c r="H3821" s="3" t="s">
        <v>6078</v>
      </c>
      <c r="I3821" s="3" t="s">
        <v>26</v>
      </c>
      <c r="J3821" s="3" t="s">
        <v>27</v>
      </c>
      <c r="K3821" s="3" t="s">
        <v>266</v>
      </c>
      <c r="L3821" s="3" t="s">
        <v>267</v>
      </c>
      <c r="M3821" s="3">
        <v>10024</v>
      </c>
      <c r="N3821" s="3" t="s">
        <v>148</v>
      </c>
      <c r="O3821" s="3" t="s">
        <v>3424</v>
      </c>
      <c r="P3821" s="3" t="s">
        <v>46</v>
      </c>
      <c r="Q3821" s="3" t="s">
        <v>75</v>
      </c>
      <c r="R3821" s="3" t="s">
        <v>3425</v>
      </c>
      <c r="S3821" s="3">
        <v>12.816000000000001</v>
      </c>
      <c r="T3821" s="3">
        <v>3</v>
      </c>
      <c r="U3821" s="3">
        <v>0.2</v>
      </c>
      <c r="V3821" s="3">
        <v>4.3253999999999984</v>
      </c>
    </row>
    <row r="3822" spans="1:22" ht="14.25" customHeight="1" x14ac:dyDescent="0.25">
      <c r="A3822" s="3">
        <v>3821</v>
      </c>
      <c r="B3822" s="3" t="s">
        <v>6964</v>
      </c>
      <c r="C3822" s="4">
        <f>YEAR(Table_1[[#This Row],[Order Date]])</f>
        <v>2014</v>
      </c>
      <c r="D3822" s="9">
        <v>41922</v>
      </c>
      <c r="E3822" s="3">
        <v>41927</v>
      </c>
      <c r="F3822" s="3" t="s">
        <v>50</v>
      </c>
      <c r="G3822" s="3" t="s">
        <v>6077</v>
      </c>
      <c r="H3822" s="3" t="s">
        <v>6078</v>
      </c>
      <c r="I3822" s="3" t="s">
        <v>26</v>
      </c>
      <c r="J3822" s="3" t="s">
        <v>27</v>
      </c>
      <c r="K3822" s="3" t="s">
        <v>266</v>
      </c>
      <c r="L3822" s="3" t="s">
        <v>267</v>
      </c>
      <c r="M3822" s="3">
        <v>10024</v>
      </c>
      <c r="N3822" s="3" t="s">
        <v>148</v>
      </c>
      <c r="O3822" s="3" t="s">
        <v>4883</v>
      </c>
      <c r="P3822" s="3" t="s">
        <v>32</v>
      </c>
      <c r="Q3822" s="3" t="s">
        <v>33</v>
      </c>
      <c r="R3822" s="3" t="s">
        <v>4884</v>
      </c>
      <c r="S3822" s="3">
        <v>314.35199999999998</v>
      </c>
      <c r="T3822" s="3">
        <v>3</v>
      </c>
      <c r="U3822" s="3">
        <v>0.2</v>
      </c>
      <c r="V3822" s="3">
        <v>-15.71759999999999</v>
      </c>
    </row>
    <row r="3823" spans="1:22" ht="14.25" customHeight="1" x14ac:dyDescent="0.25">
      <c r="A3823" s="3">
        <v>3822</v>
      </c>
      <c r="B3823" s="3" t="s">
        <v>6964</v>
      </c>
      <c r="C3823" s="4">
        <f>YEAR(Table_1[[#This Row],[Order Date]])</f>
        <v>2014</v>
      </c>
      <c r="D3823" s="9">
        <v>41922</v>
      </c>
      <c r="E3823" s="3">
        <v>41927</v>
      </c>
      <c r="F3823" s="3" t="s">
        <v>50</v>
      </c>
      <c r="G3823" s="3" t="s">
        <v>6077</v>
      </c>
      <c r="H3823" s="3" t="s">
        <v>6078</v>
      </c>
      <c r="I3823" s="3" t="s">
        <v>26</v>
      </c>
      <c r="J3823" s="3" t="s">
        <v>27</v>
      </c>
      <c r="K3823" s="3" t="s">
        <v>266</v>
      </c>
      <c r="L3823" s="3" t="s">
        <v>267</v>
      </c>
      <c r="M3823" s="3">
        <v>10024</v>
      </c>
      <c r="N3823" s="3" t="s">
        <v>148</v>
      </c>
      <c r="O3823" s="3" t="s">
        <v>6965</v>
      </c>
      <c r="P3823" s="3" t="s">
        <v>46</v>
      </c>
      <c r="Q3823" s="3" t="s">
        <v>90</v>
      </c>
      <c r="R3823" s="3" t="s">
        <v>6966</v>
      </c>
      <c r="S3823" s="3">
        <v>18.98</v>
      </c>
      <c r="T3823" s="3">
        <v>2</v>
      </c>
      <c r="U3823" s="3">
        <v>0</v>
      </c>
      <c r="V3823" s="3">
        <v>8.9206000000000003</v>
      </c>
    </row>
    <row r="3824" spans="1:22" ht="14.25" customHeight="1" x14ac:dyDescent="0.25">
      <c r="A3824" s="3">
        <v>3823</v>
      </c>
      <c r="B3824" s="3" t="s">
        <v>6964</v>
      </c>
      <c r="C3824" s="4">
        <f>YEAR(Table_1[[#This Row],[Order Date]])</f>
        <v>2014</v>
      </c>
      <c r="D3824" s="9">
        <v>41922</v>
      </c>
      <c r="E3824" s="3">
        <v>41927</v>
      </c>
      <c r="F3824" s="3" t="s">
        <v>50</v>
      </c>
      <c r="G3824" s="3" t="s">
        <v>6077</v>
      </c>
      <c r="H3824" s="3" t="s">
        <v>6078</v>
      </c>
      <c r="I3824" s="3" t="s">
        <v>26</v>
      </c>
      <c r="J3824" s="3" t="s">
        <v>27</v>
      </c>
      <c r="K3824" s="3" t="s">
        <v>266</v>
      </c>
      <c r="L3824" s="3" t="s">
        <v>267</v>
      </c>
      <c r="M3824" s="3">
        <v>10024</v>
      </c>
      <c r="N3824" s="3" t="s">
        <v>148</v>
      </c>
      <c r="O3824" s="3" t="s">
        <v>6197</v>
      </c>
      <c r="P3824" s="3" t="s">
        <v>46</v>
      </c>
      <c r="Q3824" s="3" t="s">
        <v>75</v>
      </c>
      <c r="R3824" s="3" t="s">
        <v>6198</v>
      </c>
      <c r="S3824" s="3">
        <v>18.240000000000002</v>
      </c>
      <c r="T3824" s="3">
        <v>6</v>
      </c>
      <c r="U3824" s="3">
        <v>0.2</v>
      </c>
      <c r="V3824" s="3">
        <v>6.1560000000000006</v>
      </c>
    </row>
    <row r="3825" spans="1:22" ht="14.25" customHeight="1" x14ac:dyDescent="0.25">
      <c r="A3825" s="3">
        <v>3824</v>
      </c>
      <c r="B3825" s="3" t="s">
        <v>6967</v>
      </c>
      <c r="C3825" s="4">
        <f>YEAR(Table_1[[#This Row],[Order Date]])</f>
        <v>2012</v>
      </c>
      <c r="D3825" s="9">
        <v>41166</v>
      </c>
      <c r="E3825" s="3">
        <v>41170</v>
      </c>
      <c r="F3825" s="3" t="s">
        <v>50</v>
      </c>
      <c r="G3825" s="3" t="s">
        <v>4486</v>
      </c>
      <c r="H3825" s="3" t="s">
        <v>4487</v>
      </c>
      <c r="I3825" s="3" t="s">
        <v>26</v>
      </c>
      <c r="J3825" s="3" t="s">
        <v>27</v>
      </c>
      <c r="K3825" s="3" t="s">
        <v>266</v>
      </c>
      <c r="L3825" s="3" t="s">
        <v>267</v>
      </c>
      <c r="M3825" s="3">
        <v>10011</v>
      </c>
      <c r="N3825" s="3" t="s">
        <v>148</v>
      </c>
      <c r="O3825" s="3" t="s">
        <v>2117</v>
      </c>
      <c r="P3825" s="3" t="s">
        <v>46</v>
      </c>
      <c r="Q3825" s="3" t="s">
        <v>59</v>
      </c>
      <c r="R3825" s="3" t="s">
        <v>2118</v>
      </c>
      <c r="S3825" s="3">
        <v>991.19999999999993</v>
      </c>
      <c r="T3825" s="3">
        <v>6</v>
      </c>
      <c r="U3825" s="3">
        <v>0</v>
      </c>
      <c r="V3825" s="3">
        <v>257.71199999999999</v>
      </c>
    </row>
    <row r="3826" spans="1:22" ht="14.25" customHeight="1" x14ac:dyDescent="0.25">
      <c r="A3826" s="3">
        <v>3825</v>
      </c>
      <c r="B3826" s="3" t="s">
        <v>6967</v>
      </c>
      <c r="C3826" s="4">
        <f>YEAR(Table_1[[#This Row],[Order Date]])</f>
        <v>2012</v>
      </c>
      <c r="D3826" s="9">
        <v>41166</v>
      </c>
      <c r="E3826" s="3">
        <v>41170</v>
      </c>
      <c r="F3826" s="3" t="s">
        <v>50</v>
      </c>
      <c r="G3826" s="3" t="s">
        <v>4486</v>
      </c>
      <c r="H3826" s="3" t="s">
        <v>4487</v>
      </c>
      <c r="I3826" s="3" t="s">
        <v>26</v>
      </c>
      <c r="J3826" s="3" t="s">
        <v>27</v>
      </c>
      <c r="K3826" s="3" t="s">
        <v>266</v>
      </c>
      <c r="L3826" s="3" t="s">
        <v>267</v>
      </c>
      <c r="M3826" s="3">
        <v>10011</v>
      </c>
      <c r="N3826" s="3" t="s">
        <v>148</v>
      </c>
      <c r="O3826" s="3" t="s">
        <v>6853</v>
      </c>
      <c r="P3826" s="3" t="s">
        <v>71</v>
      </c>
      <c r="Q3826" s="3" t="s">
        <v>1216</v>
      </c>
      <c r="R3826" s="3" t="s">
        <v>6854</v>
      </c>
      <c r="S3826" s="3">
        <v>879.98400000000004</v>
      </c>
      <c r="T3826" s="3">
        <v>2</v>
      </c>
      <c r="U3826" s="3">
        <v>0.2</v>
      </c>
      <c r="V3826" s="3">
        <v>329.99400000000003</v>
      </c>
    </row>
    <row r="3827" spans="1:22" ht="14.25" customHeight="1" x14ac:dyDescent="0.25">
      <c r="A3827" s="3">
        <v>3826</v>
      </c>
      <c r="B3827" s="3" t="s">
        <v>6967</v>
      </c>
      <c r="C3827" s="4">
        <f>YEAR(Table_1[[#This Row],[Order Date]])</f>
        <v>2012</v>
      </c>
      <c r="D3827" s="9">
        <v>41166</v>
      </c>
      <c r="E3827" s="3">
        <v>41170</v>
      </c>
      <c r="F3827" s="3" t="s">
        <v>50</v>
      </c>
      <c r="G3827" s="3" t="s">
        <v>4486</v>
      </c>
      <c r="H3827" s="3" t="s">
        <v>4487</v>
      </c>
      <c r="I3827" s="3" t="s">
        <v>26</v>
      </c>
      <c r="J3827" s="3" t="s">
        <v>27</v>
      </c>
      <c r="K3827" s="3" t="s">
        <v>266</v>
      </c>
      <c r="L3827" s="3" t="s">
        <v>267</v>
      </c>
      <c r="M3827" s="3">
        <v>10011</v>
      </c>
      <c r="N3827" s="3" t="s">
        <v>148</v>
      </c>
      <c r="O3827" s="3" t="s">
        <v>2936</v>
      </c>
      <c r="P3827" s="3" t="s">
        <v>46</v>
      </c>
      <c r="Q3827" s="3" t="s">
        <v>75</v>
      </c>
      <c r="R3827" s="3" t="s">
        <v>2937</v>
      </c>
      <c r="S3827" s="3">
        <v>12.96</v>
      </c>
      <c r="T3827" s="3">
        <v>9</v>
      </c>
      <c r="U3827" s="3">
        <v>0.2</v>
      </c>
      <c r="V3827" s="3">
        <v>4.5359999999999996</v>
      </c>
    </row>
    <row r="3828" spans="1:22" ht="14.25" customHeight="1" x14ac:dyDescent="0.25">
      <c r="A3828" s="3">
        <v>3827</v>
      </c>
      <c r="B3828" s="3" t="s">
        <v>6968</v>
      </c>
      <c r="C3828" s="4">
        <f>YEAR(Table_1[[#This Row],[Order Date]])</f>
        <v>2011</v>
      </c>
      <c r="D3828" s="9">
        <v>40823</v>
      </c>
      <c r="E3828" s="3">
        <v>40828</v>
      </c>
      <c r="F3828" s="3" t="s">
        <v>50</v>
      </c>
      <c r="G3828" s="3" t="s">
        <v>1648</v>
      </c>
      <c r="H3828" s="3" t="s">
        <v>1649</v>
      </c>
      <c r="I3828" s="3" t="s">
        <v>41</v>
      </c>
      <c r="J3828" s="3" t="s">
        <v>27</v>
      </c>
      <c r="K3828" s="3" t="s">
        <v>815</v>
      </c>
      <c r="L3828" s="3" t="s">
        <v>104</v>
      </c>
      <c r="M3828" s="3">
        <v>75217</v>
      </c>
      <c r="N3828" s="3" t="s">
        <v>105</v>
      </c>
      <c r="O3828" s="3" t="s">
        <v>953</v>
      </c>
      <c r="P3828" s="3" t="s">
        <v>46</v>
      </c>
      <c r="Q3828" s="3" t="s">
        <v>59</v>
      </c>
      <c r="R3828" s="3" t="s">
        <v>954</v>
      </c>
      <c r="S3828" s="3">
        <v>107.44</v>
      </c>
      <c r="T3828" s="3">
        <v>10</v>
      </c>
      <c r="U3828" s="3">
        <v>0.2</v>
      </c>
      <c r="V3828" s="3">
        <v>10.744000000000007</v>
      </c>
    </row>
    <row r="3829" spans="1:22" ht="14.25" customHeight="1" x14ac:dyDescent="0.25">
      <c r="A3829" s="3">
        <v>3828</v>
      </c>
      <c r="B3829" s="3" t="s">
        <v>6969</v>
      </c>
      <c r="C3829" s="4">
        <f>YEAR(Table_1[[#This Row],[Order Date]])</f>
        <v>2014</v>
      </c>
      <c r="D3829" s="9">
        <v>41767</v>
      </c>
      <c r="E3829" s="3">
        <v>41771</v>
      </c>
      <c r="F3829" s="3" t="s">
        <v>50</v>
      </c>
      <c r="G3829" s="3" t="s">
        <v>3847</v>
      </c>
      <c r="H3829" s="3" t="s">
        <v>3848</v>
      </c>
      <c r="I3829" s="3" t="s">
        <v>41</v>
      </c>
      <c r="J3829" s="3" t="s">
        <v>27</v>
      </c>
      <c r="K3829" s="3" t="s">
        <v>880</v>
      </c>
      <c r="L3829" s="3" t="s">
        <v>238</v>
      </c>
      <c r="M3829" s="3">
        <v>48234</v>
      </c>
      <c r="N3829" s="3" t="s">
        <v>105</v>
      </c>
      <c r="O3829" s="3" t="s">
        <v>1136</v>
      </c>
      <c r="P3829" s="3" t="s">
        <v>32</v>
      </c>
      <c r="Q3829" s="3" t="s">
        <v>36</v>
      </c>
      <c r="R3829" s="3" t="s">
        <v>1137</v>
      </c>
      <c r="S3829" s="3">
        <v>1458.65</v>
      </c>
      <c r="T3829" s="3">
        <v>5</v>
      </c>
      <c r="U3829" s="3">
        <v>0</v>
      </c>
      <c r="V3829" s="3">
        <v>423.00849999999997</v>
      </c>
    </row>
    <row r="3830" spans="1:22" ht="14.25" customHeight="1" x14ac:dyDescent="0.25">
      <c r="A3830" s="3">
        <v>3829</v>
      </c>
      <c r="B3830" s="3" t="s">
        <v>6969</v>
      </c>
      <c r="C3830" s="4">
        <f>YEAR(Table_1[[#This Row],[Order Date]])</f>
        <v>2014</v>
      </c>
      <c r="D3830" s="9">
        <v>41767</v>
      </c>
      <c r="E3830" s="3">
        <v>41771</v>
      </c>
      <c r="F3830" s="3" t="s">
        <v>50</v>
      </c>
      <c r="G3830" s="3" t="s">
        <v>3847</v>
      </c>
      <c r="H3830" s="3" t="s">
        <v>3848</v>
      </c>
      <c r="I3830" s="3" t="s">
        <v>41</v>
      </c>
      <c r="J3830" s="3" t="s">
        <v>27</v>
      </c>
      <c r="K3830" s="3" t="s">
        <v>880</v>
      </c>
      <c r="L3830" s="3" t="s">
        <v>238</v>
      </c>
      <c r="M3830" s="3">
        <v>48234</v>
      </c>
      <c r="N3830" s="3" t="s">
        <v>105</v>
      </c>
      <c r="O3830" s="3" t="s">
        <v>5750</v>
      </c>
      <c r="P3830" s="3" t="s">
        <v>32</v>
      </c>
      <c r="Q3830" s="3" t="s">
        <v>36</v>
      </c>
      <c r="R3830" s="3" t="s">
        <v>5751</v>
      </c>
      <c r="S3830" s="3">
        <v>26.64</v>
      </c>
      <c r="T3830" s="3">
        <v>1</v>
      </c>
      <c r="U3830" s="3">
        <v>0</v>
      </c>
      <c r="V3830" s="3">
        <v>7.4591999999999992</v>
      </c>
    </row>
    <row r="3831" spans="1:22" ht="14.25" customHeight="1" x14ac:dyDescent="0.25">
      <c r="A3831" s="3">
        <v>3830</v>
      </c>
      <c r="B3831" s="3" t="s">
        <v>6969</v>
      </c>
      <c r="C3831" s="4">
        <f>YEAR(Table_1[[#This Row],[Order Date]])</f>
        <v>2014</v>
      </c>
      <c r="D3831" s="9">
        <v>41767</v>
      </c>
      <c r="E3831" s="3">
        <v>41771</v>
      </c>
      <c r="F3831" s="3" t="s">
        <v>50</v>
      </c>
      <c r="G3831" s="3" t="s">
        <v>3847</v>
      </c>
      <c r="H3831" s="3" t="s">
        <v>3848</v>
      </c>
      <c r="I3831" s="3" t="s">
        <v>41</v>
      </c>
      <c r="J3831" s="3" t="s">
        <v>27</v>
      </c>
      <c r="K3831" s="3" t="s">
        <v>880</v>
      </c>
      <c r="L3831" s="3" t="s">
        <v>238</v>
      </c>
      <c r="M3831" s="3">
        <v>48234</v>
      </c>
      <c r="N3831" s="3" t="s">
        <v>105</v>
      </c>
      <c r="O3831" s="3" t="s">
        <v>1807</v>
      </c>
      <c r="P3831" s="3" t="s">
        <v>32</v>
      </c>
      <c r="Q3831" s="3" t="s">
        <v>36</v>
      </c>
      <c r="R3831" s="3" t="s">
        <v>1808</v>
      </c>
      <c r="S3831" s="3">
        <v>476.8</v>
      </c>
      <c r="T3831" s="3">
        <v>2</v>
      </c>
      <c r="U3831" s="3">
        <v>0</v>
      </c>
      <c r="V3831" s="3">
        <v>119.19999999999999</v>
      </c>
    </row>
    <row r="3832" spans="1:22" ht="14.25" customHeight="1" x14ac:dyDescent="0.25">
      <c r="A3832" s="3">
        <v>3831</v>
      </c>
      <c r="B3832" s="3" t="s">
        <v>6969</v>
      </c>
      <c r="C3832" s="4">
        <f>YEAR(Table_1[[#This Row],[Order Date]])</f>
        <v>2014</v>
      </c>
      <c r="D3832" s="9">
        <v>41767</v>
      </c>
      <c r="E3832" s="3">
        <v>41771</v>
      </c>
      <c r="F3832" s="3" t="s">
        <v>50</v>
      </c>
      <c r="G3832" s="3" t="s">
        <v>3847</v>
      </c>
      <c r="H3832" s="3" t="s">
        <v>3848</v>
      </c>
      <c r="I3832" s="3" t="s">
        <v>41</v>
      </c>
      <c r="J3832" s="3" t="s">
        <v>27</v>
      </c>
      <c r="K3832" s="3" t="s">
        <v>880</v>
      </c>
      <c r="L3832" s="3" t="s">
        <v>238</v>
      </c>
      <c r="M3832" s="3">
        <v>48234</v>
      </c>
      <c r="N3832" s="3" t="s">
        <v>105</v>
      </c>
      <c r="O3832" s="3" t="s">
        <v>2074</v>
      </c>
      <c r="P3832" s="3" t="s">
        <v>46</v>
      </c>
      <c r="Q3832" s="3" t="s">
        <v>78</v>
      </c>
      <c r="R3832" s="3" t="s">
        <v>2075</v>
      </c>
      <c r="S3832" s="3">
        <v>87.444000000000003</v>
      </c>
      <c r="T3832" s="3">
        <v>2</v>
      </c>
      <c r="U3832" s="3">
        <v>0.1</v>
      </c>
      <c r="V3832" s="3">
        <v>18.460399999999986</v>
      </c>
    </row>
    <row r="3833" spans="1:22" ht="14.25" customHeight="1" x14ac:dyDescent="0.25">
      <c r="A3833" s="3">
        <v>3832</v>
      </c>
      <c r="B3833" s="3" t="s">
        <v>6970</v>
      </c>
      <c r="C3833" s="4">
        <f>YEAR(Table_1[[#This Row],[Order Date]])</f>
        <v>2012</v>
      </c>
      <c r="D3833" s="9">
        <v>41227</v>
      </c>
      <c r="E3833" s="3">
        <v>41232</v>
      </c>
      <c r="F3833" s="3" t="s">
        <v>50</v>
      </c>
      <c r="G3833" s="3" t="s">
        <v>6971</v>
      </c>
      <c r="H3833" s="3" t="s">
        <v>6972</v>
      </c>
      <c r="I3833" s="3" t="s">
        <v>26</v>
      </c>
      <c r="J3833" s="3" t="s">
        <v>27</v>
      </c>
      <c r="K3833" s="3" t="s">
        <v>244</v>
      </c>
      <c r="L3833" s="3" t="s">
        <v>245</v>
      </c>
      <c r="M3833" s="3">
        <v>19901</v>
      </c>
      <c r="N3833" s="3" t="s">
        <v>148</v>
      </c>
      <c r="O3833" s="3" t="s">
        <v>905</v>
      </c>
      <c r="P3833" s="3" t="s">
        <v>32</v>
      </c>
      <c r="Q3833" s="3" t="s">
        <v>65</v>
      </c>
      <c r="R3833" s="3" t="s">
        <v>6973</v>
      </c>
      <c r="S3833" s="3">
        <v>76.14</v>
      </c>
      <c r="T3833" s="3">
        <v>3</v>
      </c>
      <c r="U3833" s="3">
        <v>0</v>
      </c>
      <c r="V3833" s="3">
        <v>26.648999999999997</v>
      </c>
    </row>
    <row r="3834" spans="1:22" ht="14.25" customHeight="1" x14ac:dyDescent="0.25">
      <c r="A3834" s="3">
        <v>3833</v>
      </c>
      <c r="B3834" s="3" t="s">
        <v>6970</v>
      </c>
      <c r="C3834" s="4">
        <f>YEAR(Table_1[[#This Row],[Order Date]])</f>
        <v>2012</v>
      </c>
      <c r="D3834" s="9">
        <v>41227</v>
      </c>
      <c r="E3834" s="3">
        <v>41232</v>
      </c>
      <c r="F3834" s="3" t="s">
        <v>50</v>
      </c>
      <c r="G3834" s="3" t="s">
        <v>6971</v>
      </c>
      <c r="H3834" s="3" t="s">
        <v>6972</v>
      </c>
      <c r="I3834" s="3" t="s">
        <v>26</v>
      </c>
      <c r="J3834" s="3" t="s">
        <v>27</v>
      </c>
      <c r="K3834" s="3" t="s">
        <v>244</v>
      </c>
      <c r="L3834" s="3" t="s">
        <v>245</v>
      </c>
      <c r="M3834" s="3">
        <v>19901</v>
      </c>
      <c r="N3834" s="3" t="s">
        <v>148</v>
      </c>
      <c r="O3834" s="3" t="s">
        <v>4940</v>
      </c>
      <c r="P3834" s="3" t="s">
        <v>46</v>
      </c>
      <c r="Q3834" s="3" t="s">
        <v>75</v>
      </c>
      <c r="R3834" s="3" t="s">
        <v>4941</v>
      </c>
      <c r="S3834" s="3">
        <v>19.96</v>
      </c>
      <c r="T3834" s="3">
        <v>2</v>
      </c>
      <c r="U3834" s="3">
        <v>0</v>
      </c>
      <c r="V3834" s="3">
        <v>9.3811999999999998</v>
      </c>
    </row>
    <row r="3835" spans="1:22" ht="14.25" customHeight="1" x14ac:dyDescent="0.25">
      <c r="A3835" s="3">
        <v>3834</v>
      </c>
      <c r="B3835" s="3" t="s">
        <v>6974</v>
      </c>
      <c r="C3835" s="4">
        <f>YEAR(Table_1[[#This Row],[Order Date]])</f>
        <v>2011</v>
      </c>
      <c r="D3835" s="9">
        <v>40871</v>
      </c>
      <c r="E3835" s="3">
        <v>40871</v>
      </c>
      <c r="F3835" s="3" t="s">
        <v>1290</v>
      </c>
      <c r="G3835" s="3" t="s">
        <v>4193</v>
      </c>
      <c r="H3835" s="3" t="s">
        <v>4194</v>
      </c>
      <c r="I3835" s="3" t="s">
        <v>41</v>
      </c>
      <c r="J3835" s="3" t="s">
        <v>27</v>
      </c>
      <c r="K3835" s="3" t="s">
        <v>497</v>
      </c>
      <c r="L3835" s="3" t="s">
        <v>498</v>
      </c>
      <c r="M3835" s="3">
        <v>43229</v>
      </c>
      <c r="N3835" s="3" t="s">
        <v>148</v>
      </c>
      <c r="O3835" s="3" t="s">
        <v>2951</v>
      </c>
      <c r="P3835" s="3" t="s">
        <v>71</v>
      </c>
      <c r="Q3835" s="3" t="s">
        <v>72</v>
      </c>
      <c r="R3835" s="3" t="s">
        <v>2952</v>
      </c>
      <c r="S3835" s="3">
        <v>1049.97</v>
      </c>
      <c r="T3835" s="3">
        <v>5</v>
      </c>
      <c r="U3835" s="3">
        <v>0.4</v>
      </c>
      <c r="V3835" s="3">
        <v>-209.99399999999991</v>
      </c>
    </row>
    <row r="3836" spans="1:22" ht="14.25" customHeight="1" x14ac:dyDescent="0.25">
      <c r="A3836" s="3">
        <v>3835</v>
      </c>
      <c r="B3836" s="3" t="s">
        <v>6974</v>
      </c>
      <c r="C3836" s="4">
        <f>YEAR(Table_1[[#This Row],[Order Date]])</f>
        <v>2011</v>
      </c>
      <c r="D3836" s="9">
        <v>40871</v>
      </c>
      <c r="E3836" s="3">
        <v>40871</v>
      </c>
      <c r="F3836" s="3" t="s">
        <v>1290</v>
      </c>
      <c r="G3836" s="3" t="s">
        <v>4193</v>
      </c>
      <c r="H3836" s="3" t="s">
        <v>4194</v>
      </c>
      <c r="I3836" s="3" t="s">
        <v>41</v>
      </c>
      <c r="J3836" s="3" t="s">
        <v>27</v>
      </c>
      <c r="K3836" s="3" t="s">
        <v>497</v>
      </c>
      <c r="L3836" s="3" t="s">
        <v>498</v>
      </c>
      <c r="M3836" s="3">
        <v>43229</v>
      </c>
      <c r="N3836" s="3" t="s">
        <v>148</v>
      </c>
      <c r="O3836" s="3" t="s">
        <v>3945</v>
      </c>
      <c r="P3836" s="3" t="s">
        <v>32</v>
      </c>
      <c r="Q3836" s="3" t="s">
        <v>36</v>
      </c>
      <c r="R3836" s="3" t="s">
        <v>3946</v>
      </c>
      <c r="S3836" s="3">
        <v>611.05799999999999</v>
      </c>
      <c r="T3836" s="3">
        <v>3</v>
      </c>
      <c r="U3836" s="3">
        <v>0.3</v>
      </c>
      <c r="V3836" s="3">
        <v>-34.917600000000022</v>
      </c>
    </row>
    <row r="3837" spans="1:22" ht="14.25" customHeight="1" x14ac:dyDescent="0.25">
      <c r="A3837" s="3">
        <v>3836</v>
      </c>
      <c r="B3837" s="3" t="s">
        <v>6975</v>
      </c>
      <c r="C3837" s="4">
        <f>YEAR(Table_1[[#This Row],[Order Date]])</f>
        <v>2011</v>
      </c>
      <c r="D3837" s="9">
        <v>40641</v>
      </c>
      <c r="E3837" s="3">
        <v>40648</v>
      </c>
      <c r="F3837" s="3" t="s">
        <v>50</v>
      </c>
      <c r="G3837" s="3" t="s">
        <v>4086</v>
      </c>
      <c r="H3837" s="3" t="s">
        <v>4087</v>
      </c>
      <c r="I3837" s="3" t="s">
        <v>41</v>
      </c>
      <c r="J3837" s="3" t="s">
        <v>27</v>
      </c>
      <c r="K3837" s="3" t="s">
        <v>3942</v>
      </c>
      <c r="L3837" s="3" t="s">
        <v>310</v>
      </c>
      <c r="M3837" s="3">
        <v>85301</v>
      </c>
      <c r="N3837" s="3" t="s">
        <v>44</v>
      </c>
      <c r="O3837" s="3" t="s">
        <v>4313</v>
      </c>
      <c r="P3837" s="3" t="s">
        <v>46</v>
      </c>
      <c r="Q3837" s="3" t="s">
        <v>269</v>
      </c>
      <c r="R3837" s="3" t="s">
        <v>4314</v>
      </c>
      <c r="S3837" s="3">
        <v>2.3679999999999999</v>
      </c>
      <c r="T3837" s="3">
        <v>2</v>
      </c>
      <c r="U3837" s="3">
        <v>0.2</v>
      </c>
      <c r="V3837" s="3">
        <v>0.82879999999999987</v>
      </c>
    </row>
    <row r="3838" spans="1:22" ht="14.25" customHeight="1" x14ac:dyDescent="0.25">
      <c r="A3838" s="3">
        <v>3837</v>
      </c>
      <c r="B3838" s="3" t="s">
        <v>6975</v>
      </c>
      <c r="C3838" s="4">
        <f>YEAR(Table_1[[#This Row],[Order Date]])</f>
        <v>2011</v>
      </c>
      <c r="D3838" s="9">
        <v>40641</v>
      </c>
      <c r="E3838" s="3">
        <v>40648</v>
      </c>
      <c r="F3838" s="3" t="s">
        <v>50</v>
      </c>
      <c r="G3838" s="3" t="s">
        <v>4086</v>
      </c>
      <c r="H3838" s="3" t="s">
        <v>4087</v>
      </c>
      <c r="I3838" s="3" t="s">
        <v>41</v>
      </c>
      <c r="J3838" s="3" t="s">
        <v>27</v>
      </c>
      <c r="K3838" s="3" t="s">
        <v>3942</v>
      </c>
      <c r="L3838" s="3" t="s">
        <v>310</v>
      </c>
      <c r="M3838" s="3">
        <v>85301</v>
      </c>
      <c r="N3838" s="3" t="s">
        <v>44</v>
      </c>
      <c r="O3838" s="3" t="s">
        <v>6976</v>
      </c>
      <c r="P3838" s="3" t="s">
        <v>46</v>
      </c>
      <c r="Q3838" s="3" t="s">
        <v>90</v>
      </c>
      <c r="R3838" s="3" t="s">
        <v>6977</v>
      </c>
      <c r="S3838" s="3">
        <v>19.008000000000003</v>
      </c>
      <c r="T3838" s="3">
        <v>3</v>
      </c>
      <c r="U3838" s="3">
        <v>0.2</v>
      </c>
      <c r="V3838" s="3">
        <v>6.8903999999999979</v>
      </c>
    </row>
    <row r="3839" spans="1:22" ht="14.25" customHeight="1" x14ac:dyDescent="0.25">
      <c r="A3839" s="3">
        <v>3838</v>
      </c>
      <c r="B3839" s="3" t="s">
        <v>6978</v>
      </c>
      <c r="C3839" s="4">
        <f>YEAR(Table_1[[#This Row],[Order Date]])</f>
        <v>2011</v>
      </c>
      <c r="D3839" s="9">
        <v>40750</v>
      </c>
      <c r="E3839" s="3">
        <v>40757</v>
      </c>
      <c r="F3839" s="3" t="s">
        <v>50</v>
      </c>
      <c r="G3839" s="3" t="s">
        <v>290</v>
      </c>
      <c r="H3839" s="3" t="s">
        <v>291</v>
      </c>
      <c r="I3839" s="3" t="s">
        <v>26</v>
      </c>
      <c r="J3839" s="3" t="s">
        <v>27</v>
      </c>
      <c r="K3839" s="3" t="s">
        <v>4045</v>
      </c>
      <c r="L3839" s="3" t="s">
        <v>1392</v>
      </c>
      <c r="M3839" s="3">
        <v>89031</v>
      </c>
      <c r="N3839" s="3" t="s">
        <v>44</v>
      </c>
      <c r="O3839" s="3" t="s">
        <v>1676</v>
      </c>
      <c r="P3839" s="3" t="s">
        <v>71</v>
      </c>
      <c r="Q3839" s="3" t="s">
        <v>72</v>
      </c>
      <c r="R3839" s="3" t="s">
        <v>1677</v>
      </c>
      <c r="S3839" s="3">
        <v>911.98400000000004</v>
      </c>
      <c r="T3839" s="3">
        <v>2</v>
      </c>
      <c r="U3839" s="3">
        <v>0.2</v>
      </c>
      <c r="V3839" s="3">
        <v>113.99799999999991</v>
      </c>
    </row>
    <row r="3840" spans="1:22" ht="14.25" customHeight="1" x14ac:dyDescent="0.25">
      <c r="A3840" s="3">
        <v>3839</v>
      </c>
      <c r="B3840" s="3" t="s">
        <v>6978</v>
      </c>
      <c r="C3840" s="4">
        <f>YEAR(Table_1[[#This Row],[Order Date]])</f>
        <v>2011</v>
      </c>
      <c r="D3840" s="9">
        <v>40750</v>
      </c>
      <c r="E3840" s="3">
        <v>40757</v>
      </c>
      <c r="F3840" s="3" t="s">
        <v>50</v>
      </c>
      <c r="G3840" s="3" t="s">
        <v>290</v>
      </c>
      <c r="H3840" s="3" t="s">
        <v>291</v>
      </c>
      <c r="I3840" s="3" t="s">
        <v>26</v>
      </c>
      <c r="J3840" s="3" t="s">
        <v>27</v>
      </c>
      <c r="K3840" s="3" t="s">
        <v>4045</v>
      </c>
      <c r="L3840" s="3" t="s">
        <v>1392</v>
      </c>
      <c r="M3840" s="3">
        <v>89031</v>
      </c>
      <c r="N3840" s="3" t="s">
        <v>44</v>
      </c>
      <c r="O3840" s="3" t="s">
        <v>1195</v>
      </c>
      <c r="P3840" s="3" t="s">
        <v>32</v>
      </c>
      <c r="Q3840" s="3" t="s">
        <v>36</v>
      </c>
      <c r="R3840" s="3" t="s">
        <v>1196</v>
      </c>
      <c r="S3840" s="3">
        <v>674.35200000000009</v>
      </c>
      <c r="T3840" s="3">
        <v>3</v>
      </c>
      <c r="U3840" s="3">
        <v>0.2</v>
      </c>
      <c r="V3840" s="3">
        <v>-109.58220000000011</v>
      </c>
    </row>
    <row r="3841" spans="1:22" ht="14.25" customHeight="1" x14ac:dyDescent="0.25">
      <c r="A3841" s="3">
        <v>3840</v>
      </c>
      <c r="B3841" s="3" t="s">
        <v>6978</v>
      </c>
      <c r="C3841" s="4">
        <f>YEAR(Table_1[[#This Row],[Order Date]])</f>
        <v>2011</v>
      </c>
      <c r="D3841" s="9">
        <v>40750</v>
      </c>
      <c r="E3841" s="3">
        <v>40757</v>
      </c>
      <c r="F3841" s="3" t="s">
        <v>50</v>
      </c>
      <c r="G3841" s="3" t="s">
        <v>290</v>
      </c>
      <c r="H3841" s="3" t="s">
        <v>291</v>
      </c>
      <c r="I3841" s="3" t="s">
        <v>26</v>
      </c>
      <c r="J3841" s="3" t="s">
        <v>27</v>
      </c>
      <c r="K3841" s="3" t="s">
        <v>4045</v>
      </c>
      <c r="L3841" s="3" t="s">
        <v>1392</v>
      </c>
      <c r="M3841" s="3">
        <v>89031</v>
      </c>
      <c r="N3841" s="3" t="s">
        <v>44</v>
      </c>
      <c r="O3841" s="3" t="s">
        <v>3696</v>
      </c>
      <c r="P3841" s="3" t="s">
        <v>32</v>
      </c>
      <c r="Q3841" s="3" t="s">
        <v>65</v>
      </c>
      <c r="R3841" s="3" t="s">
        <v>3697</v>
      </c>
      <c r="S3841" s="3">
        <v>134.01</v>
      </c>
      <c r="T3841" s="3">
        <v>9</v>
      </c>
      <c r="U3841" s="3">
        <v>0</v>
      </c>
      <c r="V3841" s="3">
        <v>36.182700000000004</v>
      </c>
    </row>
    <row r="3842" spans="1:22" ht="14.25" customHeight="1" x14ac:dyDescent="0.25">
      <c r="A3842" s="3">
        <v>3841</v>
      </c>
      <c r="B3842" s="3" t="s">
        <v>6978</v>
      </c>
      <c r="C3842" s="4">
        <f>YEAR(Table_1[[#This Row],[Order Date]])</f>
        <v>2011</v>
      </c>
      <c r="D3842" s="9">
        <v>40750</v>
      </c>
      <c r="E3842" s="3">
        <v>40757</v>
      </c>
      <c r="F3842" s="3" t="s">
        <v>50</v>
      </c>
      <c r="G3842" s="3" t="s">
        <v>290</v>
      </c>
      <c r="H3842" s="3" t="s">
        <v>291</v>
      </c>
      <c r="I3842" s="3" t="s">
        <v>26</v>
      </c>
      <c r="J3842" s="3" t="s">
        <v>27</v>
      </c>
      <c r="K3842" s="3" t="s">
        <v>4045</v>
      </c>
      <c r="L3842" s="3" t="s">
        <v>1392</v>
      </c>
      <c r="M3842" s="3">
        <v>89031</v>
      </c>
      <c r="N3842" s="3" t="s">
        <v>44</v>
      </c>
      <c r="O3842" s="3" t="s">
        <v>6979</v>
      </c>
      <c r="P3842" s="3" t="s">
        <v>71</v>
      </c>
      <c r="Q3842" s="3" t="s">
        <v>161</v>
      </c>
      <c r="R3842" s="3" t="s">
        <v>6980</v>
      </c>
      <c r="S3842" s="3">
        <v>170.97</v>
      </c>
      <c r="T3842" s="3">
        <v>3</v>
      </c>
      <c r="U3842" s="3">
        <v>0</v>
      </c>
      <c r="V3842" s="3">
        <v>70.097700000000003</v>
      </c>
    </row>
    <row r="3843" spans="1:22" ht="14.25" customHeight="1" x14ac:dyDescent="0.25">
      <c r="A3843" s="3">
        <v>3842</v>
      </c>
      <c r="B3843" s="3" t="s">
        <v>6981</v>
      </c>
      <c r="C3843" s="4">
        <f>YEAR(Table_1[[#This Row],[Order Date]])</f>
        <v>2011</v>
      </c>
      <c r="D3843" s="9">
        <v>40702</v>
      </c>
      <c r="E3843" s="3">
        <v>40706</v>
      </c>
      <c r="F3843" s="3" t="s">
        <v>50</v>
      </c>
      <c r="G3843" s="3" t="s">
        <v>6982</v>
      </c>
      <c r="H3843" s="3" t="s">
        <v>6983</v>
      </c>
      <c r="I3843" s="3" t="s">
        <v>41</v>
      </c>
      <c r="J3843" s="3" t="s">
        <v>27</v>
      </c>
      <c r="K3843" s="3" t="s">
        <v>515</v>
      </c>
      <c r="L3843" s="3" t="s">
        <v>335</v>
      </c>
      <c r="M3843" s="3">
        <v>37620</v>
      </c>
      <c r="N3843" s="3" t="s">
        <v>30</v>
      </c>
      <c r="O3843" s="3" t="s">
        <v>1839</v>
      </c>
      <c r="P3843" s="3" t="s">
        <v>32</v>
      </c>
      <c r="Q3843" s="3" t="s">
        <v>36</v>
      </c>
      <c r="R3843" s="3" t="s">
        <v>1840</v>
      </c>
      <c r="S3843" s="3">
        <v>170.35200000000003</v>
      </c>
      <c r="T3843" s="3">
        <v>3</v>
      </c>
      <c r="U3843" s="3">
        <v>0.2</v>
      </c>
      <c r="V3843" s="3">
        <v>10.647000000000006</v>
      </c>
    </row>
    <row r="3844" spans="1:22" ht="14.25" customHeight="1" x14ac:dyDescent="0.25">
      <c r="A3844" s="3">
        <v>3843</v>
      </c>
      <c r="B3844" s="3" t="s">
        <v>6984</v>
      </c>
      <c r="C3844" s="4">
        <f>YEAR(Table_1[[#This Row],[Order Date]])</f>
        <v>2011</v>
      </c>
      <c r="D3844" s="9">
        <v>40844</v>
      </c>
      <c r="E3844" s="3">
        <v>40847</v>
      </c>
      <c r="F3844" s="3" t="s">
        <v>188</v>
      </c>
      <c r="G3844" s="3" t="s">
        <v>4002</v>
      </c>
      <c r="H3844" s="3" t="s">
        <v>4003</v>
      </c>
      <c r="I3844" s="3" t="s">
        <v>41</v>
      </c>
      <c r="J3844" s="3" t="s">
        <v>27</v>
      </c>
      <c r="K3844" s="3" t="s">
        <v>42</v>
      </c>
      <c r="L3844" s="3" t="s">
        <v>43</v>
      </c>
      <c r="M3844" s="3">
        <v>90049</v>
      </c>
      <c r="N3844" s="3" t="s">
        <v>44</v>
      </c>
      <c r="O3844" s="3" t="s">
        <v>1218</v>
      </c>
      <c r="P3844" s="3" t="s">
        <v>46</v>
      </c>
      <c r="Q3844" s="3" t="s">
        <v>75</v>
      </c>
      <c r="R3844" s="3" t="s">
        <v>1219</v>
      </c>
      <c r="S3844" s="3">
        <v>7.1840000000000011</v>
      </c>
      <c r="T3844" s="3">
        <v>2</v>
      </c>
      <c r="U3844" s="3">
        <v>0.2</v>
      </c>
      <c r="V3844" s="3">
        <v>2.2449999999999992</v>
      </c>
    </row>
    <row r="3845" spans="1:22" ht="14.25" customHeight="1" x14ac:dyDescent="0.25">
      <c r="A3845" s="3">
        <v>3844</v>
      </c>
      <c r="B3845" s="3" t="s">
        <v>6984</v>
      </c>
      <c r="C3845" s="4">
        <f>YEAR(Table_1[[#This Row],[Order Date]])</f>
        <v>2011</v>
      </c>
      <c r="D3845" s="9">
        <v>40844</v>
      </c>
      <c r="E3845" s="3">
        <v>40847</v>
      </c>
      <c r="F3845" s="3" t="s">
        <v>188</v>
      </c>
      <c r="G3845" s="3" t="s">
        <v>4002</v>
      </c>
      <c r="H3845" s="3" t="s">
        <v>4003</v>
      </c>
      <c r="I3845" s="3" t="s">
        <v>41</v>
      </c>
      <c r="J3845" s="3" t="s">
        <v>27</v>
      </c>
      <c r="K3845" s="3" t="s">
        <v>42</v>
      </c>
      <c r="L3845" s="3" t="s">
        <v>43</v>
      </c>
      <c r="M3845" s="3">
        <v>90049</v>
      </c>
      <c r="N3845" s="3" t="s">
        <v>44</v>
      </c>
      <c r="O3845" s="3" t="s">
        <v>6985</v>
      </c>
      <c r="P3845" s="3" t="s">
        <v>46</v>
      </c>
      <c r="Q3845" s="3" t="s">
        <v>578</v>
      </c>
      <c r="R3845" s="3" t="s">
        <v>6986</v>
      </c>
      <c r="S3845" s="3">
        <v>6.28</v>
      </c>
      <c r="T3845" s="3">
        <v>2</v>
      </c>
      <c r="U3845" s="3">
        <v>0</v>
      </c>
      <c r="V3845" s="3">
        <v>6.2800000000000189E-2</v>
      </c>
    </row>
    <row r="3846" spans="1:22" ht="14.25" customHeight="1" x14ac:dyDescent="0.25">
      <c r="A3846" s="3">
        <v>3845</v>
      </c>
      <c r="B3846" s="3" t="s">
        <v>6984</v>
      </c>
      <c r="C3846" s="4">
        <f>YEAR(Table_1[[#This Row],[Order Date]])</f>
        <v>2011</v>
      </c>
      <c r="D3846" s="9">
        <v>40844</v>
      </c>
      <c r="E3846" s="3">
        <v>40847</v>
      </c>
      <c r="F3846" s="3" t="s">
        <v>188</v>
      </c>
      <c r="G3846" s="3" t="s">
        <v>4002</v>
      </c>
      <c r="H3846" s="3" t="s">
        <v>4003</v>
      </c>
      <c r="I3846" s="3" t="s">
        <v>41</v>
      </c>
      <c r="J3846" s="3" t="s">
        <v>27</v>
      </c>
      <c r="K3846" s="3" t="s">
        <v>42</v>
      </c>
      <c r="L3846" s="3" t="s">
        <v>43</v>
      </c>
      <c r="M3846" s="3">
        <v>90049</v>
      </c>
      <c r="N3846" s="3" t="s">
        <v>44</v>
      </c>
      <c r="O3846" s="3" t="s">
        <v>1065</v>
      </c>
      <c r="P3846" s="3" t="s">
        <v>46</v>
      </c>
      <c r="Q3846" s="3" t="s">
        <v>578</v>
      </c>
      <c r="R3846" s="3" t="s">
        <v>1066</v>
      </c>
      <c r="S3846" s="3">
        <v>480.74</v>
      </c>
      <c r="T3846" s="3">
        <v>2</v>
      </c>
      <c r="U3846" s="3">
        <v>0</v>
      </c>
      <c r="V3846" s="3">
        <v>14.422200000000032</v>
      </c>
    </row>
    <row r="3847" spans="1:22" ht="14.25" customHeight="1" x14ac:dyDescent="0.25">
      <c r="A3847" s="3">
        <v>3846</v>
      </c>
      <c r="B3847" s="3" t="s">
        <v>6984</v>
      </c>
      <c r="C3847" s="4">
        <f>YEAR(Table_1[[#This Row],[Order Date]])</f>
        <v>2011</v>
      </c>
      <c r="D3847" s="9">
        <v>40844</v>
      </c>
      <c r="E3847" s="3">
        <v>40847</v>
      </c>
      <c r="F3847" s="3" t="s">
        <v>188</v>
      </c>
      <c r="G3847" s="3" t="s">
        <v>4002</v>
      </c>
      <c r="H3847" s="3" t="s">
        <v>4003</v>
      </c>
      <c r="I3847" s="3" t="s">
        <v>41</v>
      </c>
      <c r="J3847" s="3" t="s">
        <v>27</v>
      </c>
      <c r="K3847" s="3" t="s">
        <v>42</v>
      </c>
      <c r="L3847" s="3" t="s">
        <v>43</v>
      </c>
      <c r="M3847" s="3">
        <v>90049</v>
      </c>
      <c r="N3847" s="3" t="s">
        <v>44</v>
      </c>
      <c r="O3847" s="3" t="s">
        <v>1669</v>
      </c>
      <c r="P3847" s="3" t="s">
        <v>32</v>
      </c>
      <c r="Q3847" s="3" t="s">
        <v>33</v>
      </c>
      <c r="R3847" s="3" t="s">
        <v>1670</v>
      </c>
      <c r="S3847" s="3">
        <v>616.99800000000005</v>
      </c>
      <c r="T3847" s="3">
        <v>6</v>
      </c>
      <c r="U3847" s="3">
        <v>0.15</v>
      </c>
      <c r="V3847" s="3">
        <v>-36.293999999999997</v>
      </c>
    </row>
    <row r="3848" spans="1:22" ht="14.25" customHeight="1" x14ac:dyDescent="0.25">
      <c r="A3848" s="3">
        <v>3847</v>
      </c>
      <c r="B3848" s="3" t="s">
        <v>6984</v>
      </c>
      <c r="C3848" s="4">
        <f>YEAR(Table_1[[#This Row],[Order Date]])</f>
        <v>2011</v>
      </c>
      <c r="D3848" s="9">
        <v>40844</v>
      </c>
      <c r="E3848" s="3">
        <v>40847</v>
      </c>
      <c r="F3848" s="3" t="s">
        <v>188</v>
      </c>
      <c r="G3848" s="3" t="s">
        <v>4002</v>
      </c>
      <c r="H3848" s="3" t="s">
        <v>4003</v>
      </c>
      <c r="I3848" s="3" t="s">
        <v>41</v>
      </c>
      <c r="J3848" s="3" t="s">
        <v>27</v>
      </c>
      <c r="K3848" s="3" t="s">
        <v>42</v>
      </c>
      <c r="L3848" s="3" t="s">
        <v>43</v>
      </c>
      <c r="M3848" s="3">
        <v>90049</v>
      </c>
      <c r="N3848" s="3" t="s">
        <v>44</v>
      </c>
      <c r="O3848" s="3" t="s">
        <v>397</v>
      </c>
      <c r="P3848" s="3" t="s">
        <v>46</v>
      </c>
      <c r="Q3848" s="3" t="s">
        <v>59</v>
      </c>
      <c r="R3848" s="3" t="s">
        <v>398</v>
      </c>
      <c r="S3848" s="3">
        <v>141.4</v>
      </c>
      <c r="T3848" s="3">
        <v>5</v>
      </c>
      <c r="U3848" s="3">
        <v>0</v>
      </c>
      <c r="V3848" s="3">
        <v>38.177999999999997</v>
      </c>
    </row>
    <row r="3849" spans="1:22" ht="14.25" customHeight="1" x14ac:dyDescent="0.25">
      <c r="A3849" s="3">
        <v>3848</v>
      </c>
      <c r="B3849" s="3" t="s">
        <v>6987</v>
      </c>
      <c r="C3849" s="4">
        <f>YEAR(Table_1[[#This Row],[Order Date]])</f>
        <v>2014</v>
      </c>
      <c r="D3849" s="9">
        <v>41969</v>
      </c>
      <c r="E3849" s="3">
        <v>41971</v>
      </c>
      <c r="F3849" s="3" t="s">
        <v>23</v>
      </c>
      <c r="G3849" s="3" t="s">
        <v>3758</v>
      </c>
      <c r="H3849" s="3" t="s">
        <v>3759</v>
      </c>
      <c r="I3849" s="3" t="s">
        <v>102</v>
      </c>
      <c r="J3849" s="3" t="s">
        <v>27</v>
      </c>
      <c r="K3849" s="3" t="s">
        <v>1491</v>
      </c>
      <c r="L3849" s="3" t="s">
        <v>238</v>
      </c>
      <c r="M3849" s="3">
        <v>48187</v>
      </c>
      <c r="N3849" s="3" t="s">
        <v>105</v>
      </c>
      <c r="O3849" s="3" t="s">
        <v>2929</v>
      </c>
      <c r="P3849" s="3" t="s">
        <v>46</v>
      </c>
      <c r="Q3849" s="3" t="s">
        <v>59</v>
      </c>
      <c r="R3849" s="3" t="s">
        <v>2930</v>
      </c>
      <c r="S3849" s="3">
        <v>501.81000000000006</v>
      </c>
      <c r="T3849" s="3">
        <v>3</v>
      </c>
      <c r="U3849" s="3">
        <v>0</v>
      </c>
      <c r="V3849" s="3">
        <v>0</v>
      </c>
    </row>
    <row r="3850" spans="1:22" ht="14.25" customHeight="1" x14ac:dyDescent="0.25">
      <c r="A3850" s="3">
        <v>3849</v>
      </c>
      <c r="B3850" s="3" t="s">
        <v>6988</v>
      </c>
      <c r="C3850" s="4">
        <f>YEAR(Table_1[[#This Row],[Order Date]])</f>
        <v>2014</v>
      </c>
      <c r="D3850" s="9">
        <v>41905</v>
      </c>
      <c r="E3850" s="3">
        <v>41906</v>
      </c>
      <c r="F3850" s="3" t="s">
        <v>188</v>
      </c>
      <c r="G3850" s="3" t="s">
        <v>332</v>
      </c>
      <c r="H3850" s="3" t="s">
        <v>333</v>
      </c>
      <c r="I3850" s="3" t="s">
        <v>26</v>
      </c>
      <c r="J3850" s="3" t="s">
        <v>27</v>
      </c>
      <c r="K3850" s="3" t="s">
        <v>1706</v>
      </c>
      <c r="L3850" s="3" t="s">
        <v>1707</v>
      </c>
      <c r="M3850" s="3">
        <v>72701</v>
      </c>
      <c r="N3850" s="3" t="s">
        <v>30</v>
      </c>
      <c r="O3850" s="3" t="s">
        <v>6989</v>
      </c>
      <c r="P3850" s="3" t="s">
        <v>46</v>
      </c>
      <c r="Q3850" s="3" t="s">
        <v>75</v>
      </c>
      <c r="R3850" s="3" t="s">
        <v>6990</v>
      </c>
      <c r="S3850" s="3">
        <v>691.96</v>
      </c>
      <c r="T3850" s="3">
        <v>4</v>
      </c>
      <c r="U3850" s="3">
        <v>0</v>
      </c>
      <c r="V3850" s="3">
        <v>318.30160000000001</v>
      </c>
    </row>
    <row r="3851" spans="1:22" ht="14.25" customHeight="1" x14ac:dyDescent="0.25">
      <c r="A3851" s="3">
        <v>3850</v>
      </c>
      <c r="B3851" s="3" t="s">
        <v>6988</v>
      </c>
      <c r="C3851" s="4">
        <f>YEAR(Table_1[[#This Row],[Order Date]])</f>
        <v>2014</v>
      </c>
      <c r="D3851" s="9">
        <v>41905</v>
      </c>
      <c r="E3851" s="3">
        <v>41906</v>
      </c>
      <c r="F3851" s="3" t="s">
        <v>188</v>
      </c>
      <c r="G3851" s="3" t="s">
        <v>332</v>
      </c>
      <c r="H3851" s="3" t="s">
        <v>333</v>
      </c>
      <c r="I3851" s="3" t="s">
        <v>26</v>
      </c>
      <c r="J3851" s="3" t="s">
        <v>27</v>
      </c>
      <c r="K3851" s="3" t="s">
        <v>1706</v>
      </c>
      <c r="L3851" s="3" t="s">
        <v>1707</v>
      </c>
      <c r="M3851" s="3">
        <v>72701</v>
      </c>
      <c r="N3851" s="3" t="s">
        <v>30</v>
      </c>
      <c r="O3851" s="3" t="s">
        <v>292</v>
      </c>
      <c r="P3851" s="3" t="s">
        <v>71</v>
      </c>
      <c r="Q3851" s="3" t="s">
        <v>161</v>
      </c>
      <c r="R3851" s="3" t="s">
        <v>293</v>
      </c>
      <c r="S3851" s="3">
        <v>34.950000000000003</v>
      </c>
      <c r="T3851" s="3">
        <v>5</v>
      </c>
      <c r="U3851" s="3">
        <v>0</v>
      </c>
      <c r="V3851" s="3">
        <v>15.378000000000004</v>
      </c>
    </row>
    <row r="3852" spans="1:22" ht="14.25" customHeight="1" x14ac:dyDescent="0.25">
      <c r="A3852" s="3">
        <v>3851</v>
      </c>
      <c r="B3852" s="3" t="s">
        <v>6991</v>
      </c>
      <c r="C3852" s="4">
        <f>YEAR(Table_1[[#This Row],[Order Date]])</f>
        <v>2012</v>
      </c>
      <c r="D3852" s="9">
        <v>41247</v>
      </c>
      <c r="E3852" s="3">
        <v>41252</v>
      </c>
      <c r="F3852" s="3" t="s">
        <v>50</v>
      </c>
      <c r="G3852" s="3" t="s">
        <v>842</v>
      </c>
      <c r="H3852" s="3" t="s">
        <v>843</v>
      </c>
      <c r="I3852" s="3" t="s">
        <v>41</v>
      </c>
      <c r="J3852" s="3" t="s">
        <v>27</v>
      </c>
      <c r="K3852" s="3" t="s">
        <v>318</v>
      </c>
      <c r="L3852" s="3" t="s">
        <v>596</v>
      </c>
      <c r="M3852" s="3">
        <v>65807</v>
      </c>
      <c r="N3852" s="3" t="s">
        <v>105</v>
      </c>
      <c r="O3852" s="3" t="s">
        <v>1251</v>
      </c>
      <c r="P3852" s="3" t="s">
        <v>46</v>
      </c>
      <c r="Q3852" s="3" t="s">
        <v>90</v>
      </c>
      <c r="R3852" s="3" t="s">
        <v>1252</v>
      </c>
      <c r="S3852" s="3">
        <v>85.96</v>
      </c>
      <c r="T3852" s="3">
        <v>7</v>
      </c>
      <c r="U3852" s="3">
        <v>0</v>
      </c>
      <c r="V3852" s="3">
        <v>40.401199999999996</v>
      </c>
    </row>
    <row r="3853" spans="1:22" ht="14.25" customHeight="1" x14ac:dyDescent="0.25">
      <c r="A3853" s="3">
        <v>3852</v>
      </c>
      <c r="B3853" s="3" t="s">
        <v>6992</v>
      </c>
      <c r="C3853" s="4">
        <f>YEAR(Table_1[[#This Row],[Order Date]])</f>
        <v>2012</v>
      </c>
      <c r="D3853" s="9">
        <v>41173</v>
      </c>
      <c r="E3853" s="3">
        <v>41173</v>
      </c>
      <c r="F3853" s="3" t="s">
        <v>1290</v>
      </c>
      <c r="G3853" s="3" t="s">
        <v>6993</v>
      </c>
      <c r="H3853" s="3" t="s">
        <v>6994</v>
      </c>
      <c r="I3853" s="3" t="s">
        <v>102</v>
      </c>
      <c r="J3853" s="3" t="s">
        <v>27</v>
      </c>
      <c r="K3853" s="3" t="s">
        <v>1320</v>
      </c>
      <c r="L3853" s="3" t="s">
        <v>1245</v>
      </c>
      <c r="M3853" s="3">
        <v>2169</v>
      </c>
      <c r="N3853" s="3" t="s">
        <v>148</v>
      </c>
      <c r="O3853" s="3" t="s">
        <v>460</v>
      </c>
      <c r="P3853" s="3" t="s">
        <v>32</v>
      </c>
      <c r="Q3853" s="3" t="s">
        <v>65</v>
      </c>
      <c r="R3853" s="3" t="s">
        <v>461</v>
      </c>
      <c r="S3853" s="3">
        <v>85.3</v>
      </c>
      <c r="T3853" s="3">
        <v>2</v>
      </c>
      <c r="U3853" s="3">
        <v>0</v>
      </c>
      <c r="V3853" s="3">
        <v>14.500999999999991</v>
      </c>
    </row>
    <row r="3854" spans="1:22" ht="14.25" customHeight="1" x14ac:dyDescent="0.25">
      <c r="A3854" s="3">
        <v>3853</v>
      </c>
      <c r="B3854" s="3" t="s">
        <v>6995</v>
      </c>
      <c r="C3854" s="4">
        <f>YEAR(Table_1[[#This Row],[Order Date]])</f>
        <v>2014</v>
      </c>
      <c r="D3854" s="9">
        <v>41970</v>
      </c>
      <c r="E3854" s="3">
        <v>41973</v>
      </c>
      <c r="F3854" s="3" t="s">
        <v>188</v>
      </c>
      <c r="G3854" s="3" t="s">
        <v>1300</v>
      </c>
      <c r="H3854" s="3" t="s">
        <v>1301</v>
      </c>
      <c r="I3854" s="3" t="s">
        <v>26</v>
      </c>
      <c r="J3854" s="3" t="s">
        <v>27</v>
      </c>
      <c r="K3854" s="3" t="s">
        <v>3101</v>
      </c>
      <c r="L3854" s="3" t="s">
        <v>211</v>
      </c>
      <c r="M3854" s="3">
        <v>61107</v>
      </c>
      <c r="N3854" s="3" t="s">
        <v>105</v>
      </c>
      <c r="O3854" s="3" t="s">
        <v>1199</v>
      </c>
      <c r="P3854" s="3" t="s">
        <v>46</v>
      </c>
      <c r="Q3854" s="3" t="s">
        <v>75</v>
      </c>
      <c r="R3854" s="3" t="s">
        <v>1200</v>
      </c>
      <c r="S3854" s="3">
        <v>33.567999999999991</v>
      </c>
      <c r="T3854" s="3">
        <v>8</v>
      </c>
      <c r="U3854" s="3">
        <v>0.8</v>
      </c>
      <c r="V3854" s="3">
        <v>-53.708800000000025</v>
      </c>
    </row>
    <row r="3855" spans="1:22" ht="14.25" customHeight="1" x14ac:dyDescent="0.25">
      <c r="A3855" s="3">
        <v>3854</v>
      </c>
      <c r="B3855" s="3" t="s">
        <v>6996</v>
      </c>
      <c r="C3855" s="4">
        <f>YEAR(Table_1[[#This Row],[Order Date]])</f>
        <v>2014</v>
      </c>
      <c r="D3855" s="9">
        <v>41797</v>
      </c>
      <c r="E3855" s="3">
        <v>41801</v>
      </c>
      <c r="F3855" s="3" t="s">
        <v>50</v>
      </c>
      <c r="G3855" s="3" t="s">
        <v>6370</v>
      </c>
      <c r="H3855" s="3" t="s">
        <v>6371</v>
      </c>
      <c r="I3855" s="3" t="s">
        <v>102</v>
      </c>
      <c r="J3855" s="3" t="s">
        <v>27</v>
      </c>
      <c r="K3855" s="3" t="s">
        <v>127</v>
      </c>
      <c r="L3855" s="3" t="s">
        <v>43</v>
      </c>
      <c r="M3855" s="3">
        <v>94122</v>
      </c>
      <c r="N3855" s="3" t="s">
        <v>44</v>
      </c>
      <c r="O3855" s="3" t="s">
        <v>6997</v>
      </c>
      <c r="P3855" s="3" t="s">
        <v>32</v>
      </c>
      <c r="Q3855" s="3" t="s">
        <v>65</v>
      </c>
      <c r="R3855" s="3" t="s">
        <v>6998</v>
      </c>
      <c r="S3855" s="3">
        <v>4.95</v>
      </c>
      <c r="T3855" s="3">
        <v>1</v>
      </c>
      <c r="U3855" s="3">
        <v>0</v>
      </c>
      <c r="V3855" s="3">
        <v>2.1780000000000004</v>
      </c>
    </row>
    <row r="3856" spans="1:22" ht="14.25" customHeight="1" x14ac:dyDescent="0.25">
      <c r="A3856" s="3">
        <v>3855</v>
      </c>
      <c r="B3856" s="3" t="s">
        <v>6996</v>
      </c>
      <c r="C3856" s="4">
        <f>YEAR(Table_1[[#This Row],[Order Date]])</f>
        <v>2014</v>
      </c>
      <c r="D3856" s="9">
        <v>41797</v>
      </c>
      <c r="E3856" s="3">
        <v>41801</v>
      </c>
      <c r="F3856" s="3" t="s">
        <v>50</v>
      </c>
      <c r="G3856" s="3" t="s">
        <v>6370</v>
      </c>
      <c r="H3856" s="3" t="s">
        <v>6371</v>
      </c>
      <c r="I3856" s="3" t="s">
        <v>102</v>
      </c>
      <c r="J3856" s="3" t="s">
        <v>27</v>
      </c>
      <c r="K3856" s="3" t="s">
        <v>127</v>
      </c>
      <c r="L3856" s="3" t="s">
        <v>43</v>
      </c>
      <c r="M3856" s="3">
        <v>94122</v>
      </c>
      <c r="N3856" s="3" t="s">
        <v>44</v>
      </c>
      <c r="O3856" s="3" t="s">
        <v>6403</v>
      </c>
      <c r="P3856" s="3" t="s">
        <v>46</v>
      </c>
      <c r="Q3856" s="3" t="s">
        <v>59</v>
      </c>
      <c r="R3856" s="3" t="s">
        <v>6404</v>
      </c>
      <c r="S3856" s="3">
        <v>26.400000000000002</v>
      </c>
      <c r="T3856" s="3">
        <v>5</v>
      </c>
      <c r="U3856" s="3">
        <v>0</v>
      </c>
      <c r="V3856" s="3">
        <v>0</v>
      </c>
    </row>
    <row r="3857" spans="1:22" ht="14.25" customHeight="1" x14ac:dyDescent="0.25">
      <c r="A3857" s="3">
        <v>3856</v>
      </c>
      <c r="B3857" s="3" t="s">
        <v>6999</v>
      </c>
      <c r="C3857" s="4">
        <f>YEAR(Table_1[[#This Row],[Order Date]])</f>
        <v>2014</v>
      </c>
      <c r="D3857" s="9">
        <v>41936</v>
      </c>
      <c r="E3857" s="3">
        <v>41941</v>
      </c>
      <c r="F3857" s="3" t="s">
        <v>23</v>
      </c>
      <c r="G3857" s="3" t="s">
        <v>5996</v>
      </c>
      <c r="H3857" s="3" t="s">
        <v>5997</v>
      </c>
      <c r="I3857" s="3" t="s">
        <v>26</v>
      </c>
      <c r="J3857" s="3" t="s">
        <v>27</v>
      </c>
      <c r="K3857" s="3" t="s">
        <v>678</v>
      </c>
      <c r="L3857" s="3" t="s">
        <v>104</v>
      </c>
      <c r="M3857" s="3">
        <v>78207</v>
      </c>
      <c r="N3857" s="3" t="s">
        <v>105</v>
      </c>
      <c r="O3857" s="3" t="s">
        <v>3877</v>
      </c>
      <c r="P3857" s="3" t="s">
        <v>46</v>
      </c>
      <c r="Q3857" s="3" t="s">
        <v>75</v>
      </c>
      <c r="R3857" s="3" t="s">
        <v>1214</v>
      </c>
      <c r="S3857" s="3">
        <v>3.5639999999999992</v>
      </c>
      <c r="T3857" s="3">
        <v>3</v>
      </c>
      <c r="U3857" s="3">
        <v>0.8</v>
      </c>
      <c r="V3857" s="3">
        <v>-6.2370000000000019</v>
      </c>
    </row>
    <row r="3858" spans="1:22" ht="14.25" customHeight="1" x14ac:dyDescent="0.25">
      <c r="A3858" s="3">
        <v>3857</v>
      </c>
      <c r="B3858" s="3" t="s">
        <v>6999</v>
      </c>
      <c r="C3858" s="4">
        <f>YEAR(Table_1[[#This Row],[Order Date]])</f>
        <v>2014</v>
      </c>
      <c r="D3858" s="9">
        <v>41936</v>
      </c>
      <c r="E3858" s="3">
        <v>41941</v>
      </c>
      <c r="F3858" s="3" t="s">
        <v>23</v>
      </c>
      <c r="G3858" s="3" t="s">
        <v>5996</v>
      </c>
      <c r="H3858" s="3" t="s">
        <v>5997</v>
      </c>
      <c r="I3858" s="3" t="s">
        <v>26</v>
      </c>
      <c r="J3858" s="3" t="s">
        <v>27</v>
      </c>
      <c r="K3858" s="3" t="s">
        <v>678</v>
      </c>
      <c r="L3858" s="3" t="s">
        <v>104</v>
      </c>
      <c r="M3858" s="3">
        <v>78207</v>
      </c>
      <c r="N3858" s="3" t="s">
        <v>105</v>
      </c>
      <c r="O3858" s="3" t="s">
        <v>4657</v>
      </c>
      <c r="P3858" s="3" t="s">
        <v>71</v>
      </c>
      <c r="Q3858" s="3" t="s">
        <v>72</v>
      </c>
      <c r="R3858" s="3" t="s">
        <v>4658</v>
      </c>
      <c r="S3858" s="3">
        <v>823.96000000000015</v>
      </c>
      <c r="T3858" s="3">
        <v>5</v>
      </c>
      <c r="U3858" s="3">
        <v>0.2</v>
      </c>
      <c r="V3858" s="3">
        <v>51.497499999999974</v>
      </c>
    </row>
    <row r="3859" spans="1:22" ht="14.25" customHeight="1" x14ac:dyDescent="0.25">
      <c r="A3859" s="3">
        <v>3858</v>
      </c>
      <c r="B3859" s="3" t="s">
        <v>6999</v>
      </c>
      <c r="C3859" s="4">
        <f>YEAR(Table_1[[#This Row],[Order Date]])</f>
        <v>2014</v>
      </c>
      <c r="D3859" s="9">
        <v>41936</v>
      </c>
      <c r="E3859" s="3">
        <v>41941</v>
      </c>
      <c r="F3859" s="3" t="s">
        <v>23</v>
      </c>
      <c r="G3859" s="3" t="s">
        <v>5996</v>
      </c>
      <c r="H3859" s="3" t="s">
        <v>5997</v>
      </c>
      <c r="I3859" s="3" t="s">
        <v>26</v>
      </c>
      <c r="J3859" s="3" t="s">
        <v>27</v>
      </c>
      <c r="K3859" s="3" t="s">
        <v>678</v>
      </c>
      <c r="L3859" s="3" t="s">
        <v>104</v>
      </c>
      <c r="M3859" s="3">
        <v>78207</v>
      </c>
      <c r="N3859" s="3" t="s">
        <v>105</v>
      </c>
      <c r="O3859" s="3" t="s">
        <v>3950</v>
      </c>
      <c r="P3859" s="3" t="s">
        <v>46</v>
      </c>
      <c r="Q3859" s="3" t="s">
        <v>68</v>
      </c>
      <c r="R3859" s="3" t="s">
        <v>3951</v>
      </c>
      <c r="S3859" s="3">
        <v>10.272000000000002</v>
      </c>
      <c r="T3859" s="3">
        <v>3</v>
      </c>
      <c r="U3859" s="3">
        <v>0.2</v>
      </c>
      <c r="V3859" s="3">
        <v>0.89880000000000004</v>
      </c>
    </row>
    <row r="3860" spans="1:22" ht="14.25" customHeight="1" x14ac:dyDescent="0.25">
      <c r="A3860" s="3">
        <v>3859</v>
      </c>
      <c r="B3860" s="3" t="s">
        <v>7000</v>
      </c>
      <c r="C3860" s="4">
        <f>YEAR(Table_1[[#This Row],[Order Date]])</f>
        <v>2011</v>
      </c>
      <c r="D3860" s="9">
        <v>40897</v>
      </c>
      <c r="E3860" s="3">
        <v>40897</v>
      </c>
      <c r="F3860" s="3" t="s">
        <v>1290</v>
      </c>
      <c r="G3860" s="3" t="s">
        <v>5806</v>
      </c>
      <c r="H3860" s="3" t="s">
        <v>5807</v>
      </c>
      <c r="I3860" s="3" t="s">
        <v>26</v>
      </c>
      <c r="J3860" s="3" t="s">
        <v>27</v>
      </c>
      <c r="K3860" s="3" t="s">
        <v>7001</v>
      </c>
      <c r="L3860" s="3" t="s">
        <v>457</v>
      </c>
      <c r="M3860" s="3">
        <v>80229</v>
      </c>
      <c r="N3860" s="3" t="s">
        <v>44</v>
      </c>
      <c r="O3860" s="3" t="s">
        <v>7002</v>
      </c>
      <c r="P3860" s="3" t="s">
        <v>71</v>
      </c>
      <c r="Q3860" s="3" t="s">
        <v>161</v>
      </c>
      <c r="R3860" s="3" t="s">
        <v>7003</v>
      </c>
      <c r="S3860" s="3">
        <v>447.94399999999996</v>
      </c>
      <c r="T3860" s="3">
        <v>7</v>
      </c>
      <c r="U3860" s="3">
        <v>0.2</v>
      </c>
      <c r="V3860" s="3">
        <v>89.588799999999992</v>
      </c>
    </row>
    <row r="3861" spans="1:22" ht="14.25" customHeight="1" x14ac:dyDescent="0.25">
      <c r="A3861" s="3">
        <v>3860</v>
      </c>
      <c r="B3861" s="3" t="s">
        <v>7004</v>
      </c>
      <c r="C3861" s="4">
        <f>YEAR(Table_1[[#This Row],[Order Date]])</f>
        <v>2014</v>
      </c>
      <c r="D3861" s="9">
        <v>41688</v>
      </c>
      <c r="E3861" s="3">
        <v>41693</v>
      </c>
      <c r="F3861" s="3" t="s">
        <v>50</v>
      </c>
      <c r="G3861" s="3" t="s">
        <v>3787</v>
      </c>
      <c r="H3861" s="3" t="s">
        <v>3788</v>
      </c>
      <c r="I3861" s="3" t="s">
        <v>102</v>
      </c>
      <c r="J3861" s="3" t="s">
        <v>27</v>
      </c>
      <c r="K3861" s="3" t="s">
        <v>303</v>
      </c>
      <c r="L3861" s="3" t="s">
        <v>211</v>
      </c>
      <c r="M3861" s="3">
        <v>60653</v>
      </c>
      <c r="N3861" s="3" t="s">
        <v>105</v>
      </c>
      <c r="O3861" s="3" t="s">
        <v>3326</v>
      </c>
      <c r="P3861" s="3" t="s">
        <v>32</v>
      </c>
      <c r="Q3861" s="3" t="s">
        <v>56</v>
      </c>
      <c r="R3861" s="3" t="s">
        <v>3327</v>
      </c>
      <c r="S3861" s="3">
        <v>480.96</v>
      </c>
      <c r="T3861" s="3">
        <v>3</v>
      </c>
      <c r="U3861" s="3">
        <v>0.5</v>
      </c>
      <c r="V3861" s="3">
        <v>-269.33760000000001</v>
      </c>
    </row>
    <row r="3862" spans="1:22" ht="14.25" customHeight="1" x14ac:dyDescent="0.25">
      <c r="A3862" s="3">
        <v>3861</v>
      </c>
      <c r="B3862" s="3" t="s">
        <v>7004</v>
      </c>
      <c r="C3862" s="4">
        <f>YEAR(Table_1[[#This Row],[Order Date]])</f>
        <v>2014</v>
      </c>
      <c r="D3862" s="9">
        <v>41688</v>
      </c>
      <c r="E3862" s="3">
        <v>41693</v>
      </c>
      <c r="F3862" s="3" t="s">
        <v>50</v>
      </c>
      <c r="G3862" s="3" t="s">
        <v>3787</v>
      </c>
      <c r="H3862" s="3" t="s">
        <v>3788</v>
      </c>
      <c r="I3862" s="3" t="s">
        <v>102</v>
      </c>
      <c r="J3862" s="3" t="s">
        <v>27</v>
      </c>
      <c r="K3862" s="3" t="s">
        <v>303</v>
      </c>
      <c r="L3862" s="3" t="s">
        <v>211</v>
      </c>
      <c r="M3862" s="3">
        <v>60653</v>
      </c>
      <c r="N3862" s="3" t="s">
        <v>105</v>
      </c>
      <c r="O3862" s="3" t="s">
        <v>7005</v>
      </c>
      <c r="P3862" s="3" t="s">
        <v>71</v>
      </c>
      <c r="Q3862" s="3" t="s">
        <v>72</v>
      </c>
      <c r="R3862" s="3" t="s">
        <v>7006</v>
      </c>
      <c r="S3862" s="3">
        <v>124.79200000000002</v>
      </c>
      <c r="T3862" s="3">
        <v>1</v>
      </c>
      <c r="U3862" s="3">
        <v>0.2</v>
      </c>
      <c r="V3862" s="3">
        <v>10.919299999999996</v>
      </c>
    </row>
    <row r="3863" spans="1:22" ht="14.25" customHeight="1" x14ac:dyDescent="0.25">
      <c r="A3863" s="3">
        <v>3862</v>
      </c>
      <c r="B3863" s="3" t="s">
        <v>7007</v>
      </c>
      <c r="C3863" s="4">
        <f>YEAR(Table_1[[#This Row],[Order Date]])</f>
        <v>2011</v>
      </c>
      <c r="D3863" s="9">
        <v>40666</v>
      </c>
      <c r="E3863" s="3">
        <v>40673</v>
      </c>
      <c r="F3863" s="3" t="s">
        <v>50</v>
      </c>
      <c r="G3863" s="3" t="s">
        <v>6951</v>
      </c>
      <c r="H3863" s="3" t="s">
        <v>6952</v>
      </c>
      <c r="I3863" s="3" t="s">
        <v>26</v>
      </c>
      <c r="J3863" s="3" t="s">
        <v>27</v>
      </c>
      <c r="K3863" s="3" t="s">
        <v>3189</v>
      </c>
      <c r="L3863" s="3" t="s">
        <v>267</v>
      </c>
      <c r="M3863" s="3">
        <v>10701</v>
      </c>
      <c r="N3863" s="3" t="s">
        <v>148</v>
      </c>
      <c r="O3863" s="3" t="s">
        <v>7008</v>
      </c>
      <c r="P3863" s="3" t="s">
        <v>46</v>
      </c>
      <c r="Q3863" s="3" t="s">
        <v>75</v>
      </c>
      <c r="R3863" s="3" t="s">
        <v>7009</v>
      </c>
      <c r="S3863" s="3">
        <v>40.176000000000002</v>
      </c>
      <c r="T3863" s="3">
        <v>3</v>
      </c>
      <c r="U3863" s="3">
        <v>0.2</v>
      </c>
      <c r="V3863" s="3">
        <v>14.563799999999997</v>
      </c>
    </row>
    <row r="3864" spans="1:22" ht="14.25" customHeight="1" x14ac:dyDescent="0.25">
      <c r="A3864" s="3">
        <v>3863</v>
      </c>
      <c r="B3864" s="3" t="s">
        <v>7007</v>
      </c>
      <c r="C3864" s="4">
        <f>YEAR(Table_1[[#This Row],[Order Date]])</f>
        <v>2011</v>
      </c>
      <c r="D3864" s="9">
        <v>40666</v>
      </c>
      <c r="E3864" s="3">
        <v>40673</v>
      </c>
      <c r="F3864" s="3" t="s">
        <v>50</v>
      </c>
      <c r="G3864" s="3" t="s">
        <v>6951</v>
      </c>
      <c r="H3864" s="3" t="s">
        <v>6952</v>
      </c>
      <c r="I3864" s="3" t="s">
        <v>26</v>
      </c>
      <c r="J3864" s="3" t="s">
        <v>27</v>
      </c>
      <c r="K3864" s="3" t="s">
        <v>3189</v>
      </c>
      <c r="L3864" s="3" t="s">
        <v>267</v>
      </c>
      <c r="M3864" s="3">
        <v>10701</v>
      </c>
      <c r="N3864" s="3" t="s">
        <v>148</v>
      </c>
      <c r="O3864" s="3" t="s">
        <v>492</v>
      </c>
      <c r="P3864" s="3" t="s">
        <v>46</v>
      </c>
      <c r="Q3864" s="3" t="s">
        <v>75</v>
      </c>
      <c r="R3864" s="3" t="s">
        <v>493</v>
      </c>
      <c r="S3864" s="3">
        <v>10.896000000000001</v>
      </c>
      <c r="T3864" s="3">
        <v>3</v>
      </c>
      <c r="U3864" s="3">
        <v>0.2</v>
      </c>
      <c r="V3864" s="3">
        <v>3.9497999999999998</v>
      </c>
    </row>
    <row r="3865" spans="1:22" ht="14.25" customHeight="1" x14ac:dyDescent="0.25">
      <c r="A3865" s="3">
        <v>3864</v>
      </c>
      <c r="B3865" s="3" t="s">
        <v>7010</v>
      </c>
      <c r="C3865" s="4">
        <f>YEAR(Table_1[[#This Row],[Order Date]])</f>
        <v>2014</v>
      </c>
      <c r="D3865" s="9">
        <v>41930</v>
      </c>
      <c r="E3865" s="3">
        <v>41932</v>
      </c>
      <c r="F3865" s="3" t="s">
        <v>23</v>
      </c>
      <c r="G3865" s="3" t="s">
        <v>1687</v>
      </c>
      <c r="H3865" s="3" t="s">
        <v>1688</v>
      </c>
      <c r="I3865" s="3" t="s">
        <v>26</v>
      </c>
      <c r="J3865" s="3" t="s">
        <v>27</v>
      </c>
      <c r="K3865" s="3" t="s">
        <v>947</v>
      </c>
      <c r="L3865" s="3" t="s">
        <v>43</v>
      </c>
      <c r="M3865" s="3">
        <v>92037</v>
      </c>
      <c r="N3865" s="3" t="s">
        <v>44</v>
      </c>
      <c r="O3865" s="3" t="s">
        <v>7011</v>
      </c>
      <c r="P3865" s="3" t="s">
        <v>46</v>
      </c>
      <c r="Q3865" s="3" t="s">
        <v>68</v>
      </c>
      <c r="R3865" s="3" t="s">
        <v>7012</v>
      </c>
      <c r="S3865" s="3">
        <v>10.64</v>
      </c>
      <c r="T3865" s="3">
        <v>4</v>
      </c>
      <c r="U3865" s="3">
        <v>0</v>
      </c>
      <c r="V3865" s="3">
        <v>2.7664</v>
      </c>
    </row>
    <row r="3866" spans="1:22" ht="14.25" customHeight="1" x14ac:dyDescent="0.25">
      <c r="A3866" s="3">
        <v>3865</v>
      </c>
      <c r="B3866" s="3" t="s">
        <v>7013</v>
      </c>
      <c r="C3866" s="4">
        <f>YEAR(Table_1[[#This Row],[Order Date]])</f>
        <v>2012</v>
      </c>
      <c r="D3866" s="9">
        <v>41241</v>
      </c>
      <c r="E3866" s="3">
        <v>41246</v>
      </c>
      <c r="F3866" s="3" t="s">
        <v>50</v>
      </c>
      <c r="G3866" s="3" t="s">
        <v>564</v>
      </c>
      <c r="H3866" s="3" t="s">
        <v>565</v>
      </c>
      <c r="I3866" s="3" t="s">
        <v>26</v>
      </c>
      <c r="J3866" s="3" t="s">
        <v>27</v>
      </c>
      <c r="K3866" s="3" t="s">
        <v>7014</v>
      </c>
      <c r="L3866" s="3" t="s">
        <v>211</v>
      </c>
      <c r="M3866" s="3">
        <v>61821</v>
      </c>
      <c r="N3866" s="3" t="s">
        <v>105</v>
      </c>
      <c r="O3866" s="3" t="s">
        <v>7015</v>
      </c>
      <c r="P3866" s="3" t="s">
        <v>32</v>
      </c>
      <c r="Q3866" s="3" t="s">
        <v>65</v>
      </c>
      <c r="R3866" s="3" t="s">
        <v>7016</v>
      </c>
      <c r="S3866" s="3">
        <v>151.96</v>
      </c>
      <c r="T3866" s="3">
        <v>5</v>
      </c>
      <c r="U3866" s="3">
        <v>0.6</v>
      </c>
      <c r="V3866" s="3">
        <v>-182.35200000000003</v>
      </c>
    </row>
    <row r="3867" spans="1:22" ht="14.25" customHeight="1" x14ac:dyDescent="0.25">
      <c r="A3867" s="3">
        <v>3866</v>
      </c>
      <c r="B3867" s="3" t="s">
        <v>7017</v>
      </c>
      <c r="C3867" s="4">
        <f>YEAR(Table_1[[#This Row],[Order Date]])</f>
        <v>2011</v>
      </c>
      <c r="D3867" s="9">
        <v>40751</v>
      </c>
      <c r="E3867" s="3">
        <v>40753</v>
      </c>
      <c r="F3867" s="3" t="s">
        <v>23</v>
      </c>
      <c r="G3867" s="3" t="s">
        <v>4625</v>
      </c>
      <c r="H3867" s="3" t="s">
        <v>4626</v>
      </c>
      <c r="I3867" s="3" t="s">
        <v>26</v>
      </c>
      <c r="J3867" s="3" t="s">
        <v>27</v>
      </c>
      <c r="K3867" s="3" t="s">
        <v>127</v>
      </c>
      <c r="L3867" s="3" t="s">
        <v>43</v>
      </c>
      <c r="M3867" s="3">
        <v>94122</v>
      </c>
      <c r="N3867" s="3" t="s">
        <v>44</v>
      </c>
      <c r="O3867" s="3" t="s">
        <v>4812</v>
      </c>
      <c r="P3867" s="3" t="s">
        <v>71</v>
      </c>
      <c r="Q3867" s="3" t="s">
        <v>161</v>
      </c>
      <c r="R3867" s="3" t="s">
        <v>4813</v>
      </c>
      <c r="S3867" s="3">
        <v>238</v>
      </c>
      <c r="T3867" s="3">
        <v>2</v>
      </c>
      <c r="U3867" s="3">
        <v>0</v>
      </c>
      <c r="V3867" s="3">
        <v>38.080000000000013</v>
      </c>
    </row>
    <row r="3868" spans="1:22" ht="14.25" customHeight="1" x14ac:dyDescent="0.25">
      <c r="A3868" s="3">
        <v>3867</v>
      </c>
      <c r="B3868" s="3" t="s">
        <v>7018</v>
      </c>
      <c r="C3868" s="4">
        <f>YEAR(Table_1[[#This Row],[Order Date]])</f>
        <v>2014</v>
      </c>
      <c r="D3868" s="9">
        <v>41753</v>
      </c>
      <c r="E3868" s="3">
        <v>41755</v>
      </c>
      <c r="F3868" s="3" t="s">
        <v>23</v>
      </c>
      <c r="G3868" s="3" t="s">
        <v>2122</v>
      </c>
      <c r="H3868" s="3" t="s">
        <v>2123</v>
      </c>
      <c r="I3868" s="3" t="s">
        <v>26</v>
      </c>
      <c r="J3868" s="3" t="s">
        <v>27</v>
      </c>
      <c r="K3868" s="3" t="s">
        <v>1479</v>
      </c>
      <c r="L3868" s="3" t="s">
        <v>254</v>
      </c>
      <c r="M3868" s="3">
        <v>46226</v>
      </c>
      <c r="N3868" s="3" t="s">
        <v>105</v>
      </c>
      <c r="O3868" s="3" t="s">
        <v>4440</v>
      </c>
      <c r="P3868" s="3" t="s">
        <v>71</v>
      </c>
      <c r="Q3868" s="3" t="s">
        <v>161</v>
      </c>
      <c r="R3868" s="3" t="s">
        <v>4441</v>
      </c>
      <c r="S3868" s="3">
        <v>155.34</v>
      </c>
      <c r="T3868" s="3">
        <v>6</v>
      </c>
      <c r="U3868" s="3">
        <v>0</v>
      </c>
      <c r="V3868" s="3">
        <v>55.922399999999996</v>
      </c>
    </row>
    <row r="3869" spans="1:22" ht="14.25" customHeight="1" x14ac:dyDescent="0.25">
      <c r="A3869" s="3">
        <v>3868</v>
      </c>
      <c r="B3869" s="3" t="s">
        <v>7019</v>
      </c>
      <c r="C3869" s="4">
        <f>YEAR(Table_1[[#This Row],[Order Date]])</f>
        <v>2012</v>
      </c>
      <c r="D3869" s="9">
        <v>41205</v>
      </c>
      <c r="E3869" s="3">
        <v>41209</v>
      </c>
      <c r="F3869" s="3" t="s">
        <v>23</v>
      </c>
      <c r="G3869" s="3" t="s">
        <v>2334</v>
      </c>
      <c r="H3869" s="3" t="s">
        <v>2335</v>
      </c>
      <c r="I3869" s="3" t="s">
        <v>26</v>
      </c>
      <c r="J3869" s="3" t="s">
        <v>27</v>
      </c>
      <c r="K3869" s="3" t="s">
        <v>947</v>
      </c>
      <c r="L3869" s="3" t="s">
        <v>43</v>
      </c>
      <c r="M3869" s="3">
        <v>92105</v>
      </c>
      <c r="N3869" s="3" t="s">
        <v>44</v>
      </c>
      <c r="O3869" s="3" t="s">
        <v>2635</v>
      </c>
      <c r="P3869" s="3" t="s">
        <v>71</v>
      </c>
      <c r="Q3869" s="3" t="s">
        <v>161</v>
      </c>
      <c r="R3869" s="3" t="s">
        <v>2636</v>
      </c>
      <c r="S3869" s="3">
        <v>148.32</v>
      </c>
      <c r="T3869" s="3">
        <v>9</v>
      </c>
      <c r="U3869" s="3">
        <v>0</v>
      </c>
      <c r="V3869" s="3">
        <v>63.777600000000007</v>
      </c>
    </row>
    <row r="3870" spans="1:22" ht="14.25" customHeight="1" x14ac:dyDescent="0.25">
      <c r="A3870" s="3">
        <v>3869</v>
      </c>
      <c r="B3870" s="3" t="s">
        <v>7019</v>
      </c>
      <c r="C3870" s="4">
        <f>YEAR(Table_1[[#This Row],[Order Date]])</f>
        <v>2012</v>
      </c>
      <c r="D3870" s="9">
        <v>41205</v>
      </c>
      <c r="E3870" s="3">
        <v>41209</v>
      </c>
      <c r="F3870" s="3" t="s">
        <v>23</v>
      </c>
      <c r="G3870" s="3" t="s">
        <v>2334</v>
      </c>
      <c r="H3870" s="3" t="s">
        <v>2335</v>
      </c>
      <c r="I3870" s="3" t="s">
        <v>26</v>
      </c>
      <c r="J3870" s="3" t="s">
        <v>27</v>
      </c>
      <c r="K3870" s="3" t="s">
        <v>947</v>
      </c>
      <c r="L3870" s="3" t="s">
        <v>43</v>
      </c>
      <c r="M3870" s="3">
        <v>92105</v>
      </c>
      <c r="N3870" s="3" t="s">
        <v>44</v>
      </c>
      <c r="O3870" s="3" t="s">
        <v>6357</v>
      </c>
      <c r="P3870" s="3" t="s">
        <v>32</v>
      </c>
      <c r="Q3870" s="3" t="s">
        <v>36</v>
      </c>
      <c r="R3870" s="3" t="s">
        <v>6358</v>
      </c>
      <c r="S3870" s="3">
        <v>240.78400000000002</v>
      </c>
      <c r="T3870" s="3">
        <v>1</v>
      </c>
      <c r="U3870" s="3">
        <v>0.2</v>
      </c>
      <c r="V3870" s="3">
        <v>27.088199999999965</v>
      </c>
    </row>
    <row r="3871" spans="1:22" ht="14.25" customHeight="1" x14ac:dyDescent="0.25">
      <c r="A3871" s="3">
        <v>3870</v>
      </c>
      <c r="B3871" s="3" t="s">
        <v>7019</v>
      </c>
      <c r="C3871" s="4">
        <f>YEAR(Table_1[[#This Row],[Order Date]])</f>
        <v>2012</v>
      </c>
      <c r="D3871" s="9">
        <v>41205</v>
      </c>
      <c r="E3871" s="3">
        <v>41209</v>
      </c>
      <c r="F3871" s="3" t="s">
        <v>23</v>
      </c>
      <c r="G3871" s="3" t="s">
        <v>2334</v>
      </c>
      <c r="H3871" s="3" t="s">
        <v>2335</v>
      </c>
      <c r="I3871" s="3" t="s">
        <v>26</v>
      </c>
      <c r="J3871" s="3" t="s">
        <v>27</v>
      </c>
      <c r="K3871" s="3" t="s">
        <v>947</v>
      </c>
      <c r="L3871" s="3" t="s">
        <v>43</v>
      </c>
      <c r="M3871" s="3">
        <v>92105</v>
      </c>
      <c r="N3871" s="3" t="s">
        <v>44</v>
      </c>
      <c r="O3871" s="3" t="s">
        <v>3411</v>
      </c>
      <c r="P3871" s="3" t="s">
        <v>32</v>
      </c>
      <c r="Q3871" s="3" t="s">
        <v>36</v>
      </c>
      <c r="R3871" s="3" t="s">
        <v>3412</v>
      </c>
      <c r="S3871" s="3">
        <v>191.96800000000002</v>
      </c>
      <c r="T3871" s="3">
        <v>7</v>
      </c>
      <c r="U3871" s="3">
        <v>0.2</v>
      </c>
      <c r="V3871" s="3">
        <v>16.797200000000004</v>
      </c>
    </row>
    <row r="3872" spans="1:22" ht="14.25" customHeight="1" x14ac:dyDescent="0.25">
      <c r="A3872" s="3">
        <v>3871</v>
      </c>
      <c r="B3872" s="3" t="s">
        <v>7019</v>
      </c>
      <c r="C3872" s="4">
        <f>YEAR(Table_1[[#This Row],[Order Date]])</f>
        <v>2012</v>
      </c>
      <c r="D3872" s="9">
        <v>41205</v>
      </c>
      <c r="E3872" s="3">
        <v>41209</v>
      </c>
      <c r="F3872" s="3" t="s">
        <v>23</v>
      </c>
      <c r="G3872" s="3" t="s">
        <v>2334</v>
      </c>
      <c r="H3872" s="3" t="s">
        <v>2335</v>
      </c>
      <c r="I3872" s="3" t="s">
        <v>26</v>
      </c>
      <c r="J3872" s="3" t="s">
        <v>27</v>
      </c>
      <c r="K3872" s="3" t="s">
        <v>947</v>
      </c>
      <c r="L3872" s="3" t="s">
        <v>43</v>
      </c>
      <c r="M3872" s="3">
        <v>92105</v>
      </c>
      <c r="N3872" s="3" t="s">
        <v>44</v>
      </c>
      <c r="O3872" s="3" t="s">
        <v>2372</v>
      </c>
      <c r="P3872" s="3" t="s">
        <v>46</v>
      </c>
      <c r="Q3872" s="3" t="s">
        <v>90</v>
      </c>
      <c r="R3872" s="3" t="s">
        <v>2373</v>
      </c>
      <c r="S3872" s="3">
        <v>11.56</v>
      </c>
      <c r="T3872" s="3">
        <v>2</v>
      </c>
      <c r="U3872" s="3">
        <v>0</v>
      </c>
      <c r="V3872" s="3">
        <v>5.6644000000000005</v>
      </c>
    </row>
    <row r="3873" spans="1:22" ht="14.25" customHeight="1" x14ac:dyDescent="0.25">
      <c r="A3873" s="3">
        <v>3872</v>
      </c>
      <c r="B3873" s="3" t="s">
        <v>7019</v>
      </c>
      <c r="C3873" s="4">
        <f>YEAR(Table_1[[#This Row],[Order Date]])</f>
        <v>2012</v>
      </c>
      <c r="D3873" s="9">
        <v>41205</v>
      </c>
      <c r="E3873" s="3">
        <v>41209</v>
      </c>
      <c r="F3873" s="3" t="s">
        <v>23</v>
      </c>
      <c r="G3873" s="3" t="s">
        <v>2334</v>
      </c>
      <c r="H3873" s="3" t="s">
        <v>2335</v>
      </c>
      <c r="I3873" s="3" t="s">
        <v>26</v>
      </c>
      <c r="J3873" s="3" t="s">
        <v>27</v>
      </c>
      <c r="K3873" s="3" t="s">
        <v>947</v>
      </c>
      <c r="L3873" s="3" t="s">
        <v>43</v>
      </c>
      <c r="M3873" s="3">
        <v>92105</v>
      </c>
      <c r="N3873" s="3" t="s">
        <v>44</v>
      </c>
      <c r="O3873" s="3" t="s">
        <v>501</v>
      </c>
      <c r="P3873" s="3" t="s">
        <v>46</v>
      </c>
      <c r="Q3873" s="3" t="s">
        <v>173</v>
      </c>
      <c r="R3873" s="3" t="s">
        <v>502</v>
      </c>
      <c r="S3873" s="3">
        <v>11.8</v>
      </c>
      <c r="T3873" s="3">
        <v>4</v>
      </c>
      <c r="U3873" s="3">
        <v>0</v>
      </c>
      <c r="V3873" s="3">
        <v>5.6639999999999997</v>
      </c>
    </row>
    <row r="3874" spans="1:22" ht="14.25" customHeight="1" x14ac:dyDescent="0.25">
      <c r="A3874" s="3">
        <v>3873</v>
      </c>
      <c r="B3874" s="3" t="s">
        <v>7019</v>
      </c>
      <c r="C3874" s="4">
        <f>YEAR(Table_1[[#This Row],[Order Date]])</f>
        <v>2012</v>
      </c>
      <c r="D3874" s="9">
        <v>41205</v>
      </c>
      <c r="E3874" s="3">
        <v>41209</v>
      </c>
      <c r="F3874" s="3" t="s">
        <v>23</v>
      </c>
      <c r="G3874" s="3" t="s">
        <v>2334</v>
      </c>
      <c r="H3874" s="3" t="s">
        <v>2335</v>
      </c>
      <c r="I3874" s="3" t="s">
        <v>26</v>
      </c>
      <c r="J3874" s="3" t="s">
        <v>27</v>
      </c>
      <c r="K3874" s="3" t="s">
        <v>947</v>
      </c>
      <c r="L3874" s="3" t="s">
        <v>43</v>
      </c>
      <c r="M3874" s="3">
        <v>92105</v>
      </c>
      <c r="N3874" s="3" t="s">
        <v>44</v>
      </c>
      <c r="O3874" s="3" t="s">
        <v>4519</v>
      </c>
      <c r="P3874" s="3" t="s">
        <v>32</v>
      </c>
      <c r="Q3874" s="3" t="s">
        <v>36</v>
      </c>
      <c r="R3874" s="3" t="s">
        <v>4520</v>
      </c>
      <c r="S3874" s="3">
        <v>842.35200000000009</v>
      </c>
      <c r="T3874" s="3">
        <v>3</v>
      </c>
      <c r="U3874" s="3">
        <v>0.2</v>
      </c>
      <c r="V3874" s="3">
        <v>42.117600000000039</v>
      </c>
    </row>
    <row r="3875" spans="1:22" ht="14.25" customHeight="1" x14ac:dyDescent="0.25">
      <c r="A3875" s="3">
        <v>3874</v>
      </c>
      <c r="B3875" s="3" t="s">
        <v>7020</v>
      </c>
      <c r="C3875" s="4">
        <f>YEAR(Table_1[[#This Row],[Order Date]])</f>
        <v>2013</v>
      </c>
      <c r="D3875" s="9">
        <v>41523</v>
      </c>
      <c r="E3875" s="3">
        <v>41525</v>
      </c>
      <c r="F3875" s="3" t="s">
        <v>23</v>
      </c>
      <c r="G3875" s="3" t="s">
        <v>5996</v>
      </c>
      <c r="H3875" s="3" t="s">
        <v>5997</v>
      </c>
      <c r="I3875" s="3" t="s">
        <v>26</v>
      </c>
      <c r="J3875" s="3" t="s">
        <v>27</v>
      </c>
      <c r="K3875" s="3" t="s">
        <v>4886</v>
      </c>
      <c r="L3875" s="3" t="s">
        <v>335</v>
      </c>
      <c r="M3875" s="3">
        <v>37604</v>
      </c>
      <c r="N3875" s="3" t="s">
        <v>30</v>
      </c>
      <c r="O3875" s="3" t="s">
        <v>2755</v>
      </c>
      <c r="P3875" s="3" t="s">
        <v>46</v>
      </c>
      <c r="Q3875" s="3" t="s">
        <v>173</v>
      </c>
      <c r="R3875" s="3" t="s">
        <v>186</v>
      </c>
      <c r="S3875" s="3">
        <v>23.472000000000001</v>
      </c>
      <c r="T3875" s="3">
        <v>3</v>
      </c>
      <c r="U3875" s="3">
        <v>0.2</v>
      </c>
      <c r="V3875" s="3">
        <v>7.6283999999999974</v>
      </c>
    </row>
    <row r="3876" spans="1:22" ht="14.25" customHeight="1" x14ac:dyDescent="0.25">
      <c r="A3876" s="3">
        <v>3875</v>
      </c>
      <c r="B3876" s="3" t="s">
        <v>7020</v>
      </c>
      <c r="C3876" s="4">
        <f>YEAR(Table_1[[#This Row],[Order Date]])</f>
        <v>2013</v>
      </c>
      <c r="D3876" s="9">
        <v>41523</v>
      </c>
      <c r="E3876" s="3">
        <v>41525</v>
      </c>
      <c r="F3876" s="3" t="s">
        <v>23</v>
      </c>
      <c r="G3876" s="3" t="s">
        <v>5996</v>
      </c>
      <c r="H3876" s="3" t="s">
        <v>5997</v>
      </c>
      <c r="I3876" s="3" t="s">
        <v>26</v>
      </c>
      <c r="J3876" s="3" t="s">
        <v>27</v>
      </c>
      <c r="K3876" s="3" t="s">
        <v>4886</v>
      </c>
      <c r="L3876" s="3" t="s">
        <v>335</v>
      </c>
      <c r="M3876" s="3">
        <v>37604</v>
      </c>
      <c r="N3876" s="3" t="s">
        <v>30</v>
      </c>
      <c r="O3876" s="3" t="s">
        <v>3127</v>
      </c>
      <c r="P3876" s="3" t="s">
        <v>46</v>
      </c>
      <c r="Q3876" s="3" t="s">
        <v>75</v>
      </c>
      <c r="R3876" s="3" t="s">
        <v>3128</v>
      </c>
      <c r="S3876" s="3">
        <v>86.058000000000007</v>
      </c>
      <c r="T3876" s="3">
        <v>7</v>
      </c>
      <c r="U3876" s="3">
        <v>0.7</v>
      </c>
      <c r="V3876" s="3">
        <v>-63.109199999999987</v>
      </c>
    </row>
    <row r="3877" spans="1:22" ht="14.25" customHeight="1" x14ac:dyDescent="0.25">
      <c r="A3877" s="3">
        <v>3876</v>
      </c>
      <c r="B3877" s="3" t="s">
        <v>7020</v>
      </c>
      <c r="C3877" s="4">
        <f>YEAR(Table_1[[#This Row],[Order Date]])</f>
        <v>2013</v>
      </c>
      <c r="D3877" s="9">
        <v>41523</v>
      </c>
      <c r="E3877" s="3">
        <v>41525</v>
      </c>
      <c r="F3877" s="3" t="s">
        <v>23</v>
      </c>
      <c r="G3877" s="3" t="s">
        <v>5996</v>
      </c>
      <c r="H3877" s="3" t="s">
        <v>5997</v>
      </c>
      <c r="I3877" s="3" t="s">
        <v>26</v>
      </c>
      <c r="J3877" s="3" t="s">
        <v>27</v>
      </c>
      <c r="K3877" s="3" t="s">
        <v>4886</v>
      </c>
      <c r="L3877" s="3" t="s">
        <v>335</v>
      </c>
      <c r="M3877" s="3">
        <v>37604</v>
      </c>
      <c r="N3877" s="3" t="s">
        <v>30</v>
      </c>
      <c r="O3877" s="3" t="s">
        <v>2745</v>
      </c>
      <c r="P3877" s="3" t="s">
        <v>71</v>
      </c>
      <c r="Q3877" s="3" t="s">
        <v>72</v>
      </c>
      <c r="R3877" s="3" t="s">
        <v>2746</v>
      </c>
      <c r="S3877" s="3">
        <v>108.78399999999999</v>
      </c>
      <c r="T3877" s="3">
        <v>2</v>
      </c>
      <c r="U3877" s="3">
        <v>0.2</v>
      </c>
      <c r="V3877" s="3">
        <v>6.7990000000000066</v>
      </c>
    </row>
    <row r="3878" spans="1:22" ht="14.25" customHeight="1" x14ac:dyDescent="0.25">
      <c r="A3878" s="3">
        <v>3877</v>
      </c>
      <c r="B3878" s="3" t="s">
        <v>7020</v>
      </c>
      <c r="C3878" s="4">
        <f>YEAR(Table_1[[#This Row],[Order Date]])</f>
        <v>2013</v>
      </c>
      <c r="D3878" s="9">
        <v>41523</v>
      </c>
      <c r="E3878" s="3">
        <v>41525</v>
      </c>
      <c r="F3878" s="3" t="s">
        <v>23</v>
      </c>
      <c r="G3878" s="3" t="s">
        <v>5996</v>
      </c>
      <c r="H3878" s="3" t="s">
        <v>5997</v>
      </c>
      <c r="I3878" s="3" t="s">
        <v>26</v>
      </c>
      <c r="J3878" s="3" t="s">
        <v>27</v>
      </c>
      <c r="K3878" s="3" t="s">
        <v>4886</v>
      </c>
      <c r="L3878" s="3" t="s">
        <v>335</v>
      </c>
      <c r="M3878" s="3">
        <v>37604</v>
      </c>
      <c r="N3878" s="3" t="s">
        <v>30</v>
      </c>
      <c r="O3878" s="3" t="s">
        <v>6097</v>
      </c>
      <c r="P3878" s="3" t="s">
        <v>46</v>
      </c>
      <c r="Q3878" s="3" t="s">
        <v>90</v>
      </c>
      <c r="R3878" s="3" t="s">
        <v>6098</v>
      </c>
      <c r="S3878" s="3">
        <v>10.272000000000002</v>
      </c>
      <c r="T3878" s="3">
        <v>3</v>
      </c>
      <c r="U3878" s="3">
        <v>0.2</v>
      </c>
      <c r="V3878" s="3">
        <v>3.2099999999999982</v>
      </c>
    </row>
    <row r="3879" spans="1:22" ht="14.25" customHeight="1" x14ac:dyDescent="0.25">
      <c r="A3879" s="3">
        <v>3878</v>
      </c>
      <c r="B3879" s="3" t="s">
        <v>7021</v>
      </c>
      <c r="C3879" s="4">
        <f>YEAR(Table_1[[#This Row],[Order Date]])</f>
        <v>2013</v>
      </c>
      <c r="D3879" s="9">
        <v>41576</v>
      </c>
      <c r="E3879" s="3">
        <v>41581</v>
      </c>
      <c r="F3879" s="3" t="s">
        <v>50</v>
      </c>
      <c r="G3879" s="3" t="s">
        <v>1827</v>
      </c>
      <c r="H3879" s="3" t="s">
        <v>1828</v>
      </c>
      <c r="I3879" s="3" t="s">
        <v>26</v>
      </c>
      <c r="J3879" s="3" t="s">
        <v>27</v>
      </c>
      <c r="K3879" s="3" t="s">
        <v>900</v>
      </c>
      <c r="L3879" s="3" t="s">
        <v>54</v>
      </c>
      <c r="M3879" s="3">
        <v>33614</v>
      </c>
      <c r="N3879" s="3" t="s">
        <v>30</v>
      </c>
      <c r="O3879" s="3" t="s">
        <v>3862</v>
      </c>
      <c r="P3879" s="3" t="s">
        <v>46</v>
      </c>
      <c r="Q3879" s="3" t="s">
        <v>75</v>
      </c>
      <c r="R3879" s="3" t="s">
        <v>3863</v>
      </c>
      <c r="S3879" s="3">
        <v>38.190000000000012</v>
      </c>
      <c r="T3879" s="3">
        <v>5</v>
      </c>
      <c r="U3879" s="3">
        <v>0.7</v>
      </c>
      <c r="V3879" s="3">
        <v>-26.732999999999997</v>
      </c>
    </row>
    <row r="3880" spans="1:22" ht="14.25" customHeight="1" x14ac:dyDescent="0.25">
      <c r="A3880" s="3">
        <v>3879</v>
      </c>
      <c r="B3880" s="3" t="s">
        <v>7022</v>
      </c>
      <c r="C3880" s="4">
        <f>YEAR(Table_1[[#This Row],[Order Date]])</f>
        <v>2011</v>
      </c>
      <c r="D3880" s="9">
        <v>40638</v>
      </c>
      <c r="E3880" s="3">
        <v>40640</v>
      </c>
      <c r="F3880" s="3" t="s">
        <v>188</v>
      </c>
      <c r="G3880" s="3" t="s">
        <v>1648</v>
      </c>
      <c r="H3880" s="3" t="s">
        <v>1649</v>
      </c>
      <c r="I3880" s="3" t="s">
        <v>41</v>
      </c>
      <c r="J3880" s="3" t="s">
        <v>27</v>
      </c>
      <c r="K3880" s="3" t="s">
        <v>357</v>
      </c>
      <c r="L3880" s="3" t="s">
        <v>211</v>
      </c>
      <c r="M3880" s="3">
        <v>62521</v>
      </c>
      <c r="N3880" s="3" t="s">
        <v>105</v>
      </c>
      <c r="O3880" s="3" t="s">
        <v>728</v>
      </c>
      <c r="P3880" s="3" t="s">
        <v>46</v>
      </c>
      <c r="Q3880" s="3" t="s">
        <v>59</v>
      </c>
      <c r="R3880" s="3" t="s">
        <v>729</v>
      </c>
      <c r="S3880" s="3">
        <v>49.632000000000005</v>
      </c>
      <c r="T3880" s="3">
        <v>4</v>
      </c>
      <c r="U3880" s="3">
        <v>0.2</v>
      </c>
      <c r="V3880" s="3">
        <v>3.7224000000000004</v>
      </c>
    </row>
    <row r="3881" spans="1:22" ht="14.25" customHeight="1" x14ac:dyDescent="0.25">
      <c r="A3881" s="3">
        <v>3880</v>
      </c>
      <c r="B3881" s="3" t="s">
        <v>7022</v>
      </c>
      <c r="C3881" s="4">
        <f>YEAR(Table_1[[#This Row],[Order Date]])</f>
        <v>2011</v>
      </c>
      <c r="D3881" s="9">
        <v>40638</v>
      </c>
      <c r="E3881" s="3">
        <v>40640</v>
      </c>
      <c r="F3881" s="3" t="s">
        <v>188</v>
      </c>
      <c r="G3881" s="3" t="s">
        <v>1648</v>
      </c>
      <c r="H3881" s="3" t="s">
        <v>1649</v>
      </c>
      <c r="I3881" s="3" t="s">
        <v>41</v>
      </c>
      <c r="J3881" s="3" t="s">
        <v>27</v>
      </c>
      <c r="K3881" s="3" t="s">
        <v>357</v>
      </c>
      <c r="L3881" s="3" t="s">
        <v>211</v>
      </c>
      <c r="M3881" s="3">
        <v>62521</v>
      </c>
      <c r="N3881" s="3" t="s">
        <v>105</v>
      </c>
      <c r="O3881" s="3" t="s">
        <v>6838</v>
      </c>
      <c r="P3881" s="3" t="s">
        <v>46</v>
      </c>
      <c r="Q3881" s="3" t="s">
        <v>59</v>
      </c>
      <c r="R3881" s="3" t="s">
        <v>6839</v>
      </c>
      <c r="S3881" s="3">
        <v>52.096000000000004</v>
      </c>
      <c r="T3881" s="3">
        <v>4</v>
      </c>
      <c r="U3881" s="3">
        <v>0.2</v>
      </c>
      <c r="V3881" s="3">
        <v>3.9072000000000031</v>
      </c>
    </row>
    <row r="3882" spans="1:22" ht="14.25" customHeight="1" x14ac:dyDescent="0.25">
      <c r="A3882" s="3">
        <v>3881</v>
      </c>
      <c r="B3882" s="3" t="s">
        <v>7023</v>
      </c>
      <c r="C3882" s="4">
        <f>YEAR(Table_1[[#This Row],[Order Date]])</f>
        <v>2012</v>
      </c>
      <c r="D3882" s="9">
        <v>41075</v>
      </c>
      <c r="E3882" s="3">
        <v>41080</v>
      </c>
      <c r="F3882" s="3" t="s">
        <v>50</v>
      </c>
      <c r="G3882" s="3" t="s">
        <v>7024</v>
      </c>
      <c r="H3882" s="3" t="s">
        <v>7025</v>
      </c>
      <c r="I3882" s="3" t="s">
        <v>26</v>
      </c>
      <c r="J3882" s="3" t="s">
        <v>27</v>
      </c>
      <c r="K3882" s="3" t="s">
        <v>309</v>
      </c>
      <c r="L3882" s="3" t="s">
        <v>310</v>
      </c>
      <c r="M3882" s="3">
        <v>85234</v>
      </c>
      <c r="N3882" s="3" t="s">
        <v>44</v>
      </c>
      <c r="O3882" s="3" t="s">
        <v>5566</v>
      </c>
      <c r="P3882" s="3" t="s">
        <v>46</v>
      </c>
      <c r="Q3882" s="3" t="s">
        <v>90</v>
      </c>
      <c r="R3882" s="3" t="s">
        <v>5567</v>
      </c>
      <c r="S3882" s="3">
        <v>9.5680000000000014</v>
      </c>
      <c r="T3882" s="3">
        <v>2</v>
      </c>
      <c r="U3882" s="3">
        <v>0.2</v>
      </c>
      <c r="V3882" s="3">
        <v>2.9899999999999993</v>
      </c>
    </row>
    <row r="3883" spans="1:22" ht="14.25" customHeight="1" x14ac:dyDescent="0.25">
      <c r="A3883" s="3">
        <v>3882</v>
      </c>
      <c r="B3883" s="3" t="s">
        <v>7023</v>
      </c>
      <c r="C3883" s="4">
        <f>YEAR(Table_1[[#This Row],[Order Date]])</f>
        <v>2012</v>
      </c>
      <c r="D3883" s="9">
        <v>41075</v>
      </c>
      <c r="E3883" s="3">
        <v>41080</v>
      </c>
      <c r="F3883" s="3" t="s">
        <v>50</v>
      </c>
      <c r="G3883" s="3" t="s">
        <v>7024</v>
      </c>
      <c r="H3883" s="3" t="s">
        <v>7025</v>
      </c>
      <c r="I3883" s="3" t="s">
        <v>26</v>
      </c>
      <c r="J3883" s="3" t="s">
        <v>27</v>
      </c>
      <c r="K3883" s="3" t="s">
        <v>309</v>
      </c>
      <c r="L3883" s="3" t="s">
        <v>310</v>
      </c>
      <c r="M3883" s="3">
        <v>85234</v>
      </c>
      <c r="N3883" s="3" t="s">
        <v>44</v>
      </c>
      <c r="O3883" s="3" t="s">
        <v>960</v>
      </c>
      <c r="P3883" s="3" t="s">
        <v>46</v>
      </c>
      <c r="Q3883" s="3" t="s">
        <v>59</v>
      </c>
      <c r="R3883" s="3" t="s">
        <v>961</v>
      </c>
      <c r="S3883" s="3">
        <v>82.367999999999995</v>
      </c>
      <c r="T3883" s="3">
        <v>2</v>
      </c>
      <c r="U3883" s="3">
        <v>0.2</v>
      </c>
      <c r="V3883" s="3">
        <v>-19.562399999999997</v>
      </c>
    </row>
    <row r="3884" spans="1:22" ht="14.25" customHeight="1" x14ac:dyDescent="0.25">
      <c r="A3884" s="3">
        <v>3883</v>
      </c>
      <c r="B3884" s="3" t="s">
        <v>7023</v>
      </c>
      <c r="C3884" s="4">
        <f>YEAR(Table_1[[#This Row],[Order Date]])</f>
        <v>2012</v>
      </c>
      <c r="D3884" s="9">
        <v>41075</v>
      </c>
      <c r="E3884" s="3">
        <v>41080</v>
      </c>
      <c r="F3884" s="3" t="s">
        <v>50</v>
      </c>
      <c r="G3884" s="3" t="s">
        <v>7024</v>
      </c>
      <c r="H3884" s="3" t="s">
        <v>7025</v>
      </c>
      <c r="I3884" s="3" t="s">
        <v>26</v>
      </c>
      <c r="J3884" s="3" t="s">
        <v>27</v>
      </c>
      <c r="K3884" s="3" t="s">
        <v>309</v>
      </c>
      <c r="L3884" s="3" t="s">
        <v>310</v>
      </c>
      <c r="M3884" s="3">
        <v>85234</v>
      </c>
      <c r="N3884" s="3" t="s">
        <v>44</v>
      </c>
      <c r="O3884" s="3" t="s">
        <v>7015</v>
      </c>
      <c r="P3884" s="3" t="s">
        <v>32</v>
      </c>
      <c r="Q3884" s="3" t="s">
        <v>65</v>
      </c>
      <c r="R3884" s="3" t="s">
        <v>7016</v>
      </c>
      <c r="S3884" s="3">
        <v>364.70400000000006</v>
      </c>
      <c r="T3884" s="3">
        <v>6</v>
      </c>
      <c r="U3884" s="3">
        <v>0.2</v>
      </c>
      <c r="V3884" s="3">
        <v>-36.470400000000041</v>
      </c>
    </row>
    <row r="3885" spans="1:22" ht="14.25" customHeight="1" x14ac:dyDescent="0.25">
      <c r="A3885" s="3">
        <v>3884</v>
      </c>
      <c r="B3885" s="3" t="s">
        <v>7023</v>
      </c>
      <c r="C3885" s="4">
        <f>YEAR(Table_1[[#This Row],[Order Date]])</f>
        <v>2012</v>
      </c>
      <c r="D3885" s="9">
        <v>41075</v>
      </c>
      <c r="E3885" s="3">
        <v>41080</v>
      </c>
      <c r="F3885" s="3" t="s">
        <v>50</v>
      </c>
      <c r="G3885" s="3" t="s">
        <v>7024</v>
      </c>
      <c r="H3885" s="3" t="s">
        <v>7025</v>
      </c>
      <c r="I3885" s="3" t="s">
        <v>26</v>
      </c>
      <c r="J3885" s="3" t="s">
        <v>27</v>
      </c>
      <c r="K3885" s="3" t="s">
        <v>309</v>
      </c>
      <c r="L3885" s="3" t="s">
        <v>310</v>
      </c>
      <c r="M3885" s="3">
        <v>85234</v>
      </c>
      <c r="N3885" s="3" t="s">
        <v>44</v>
      </c>
      <c r="O3885" s="3" t="s">
        <v>7026</v>
      </c>
      <c r="P3885" s="3" t="s">
        <v>32</v>
      </c>
      <c r="Q3885" s="3" t="s">
        <v>65</v>
      </c>
      <c r="R3885" s="3" t="s">
        <v>7027</v>
      </c>
      <c r="S3885" s="3">
        <v>40.256</v>
      </c>
      <c r="T3885" s="3">
        <v>4</v>
      </c>
      <c r="U3885" s="3">
        <v>0.2</v>
      </c>
      <c r="V3885" s="3">
        <v>11.070400000000003</v>
      </c>
    </row>
    <row r="3886" spans="1:22" ht="14.25" customHeight="1" x14ac:dyDescent="0.25">
      <c r="A3886" s="3">
        <v>3885</v>
      </c>
      <c r="B3886" s="3" t="s">
        <v>7028</v>
      </c>
      <c r="C3886" s="4">
        <f>YEAR(Table_1[[#This Row],[Order Date]])</f>
        <v>2011</v>
      </c>
      <c r="D3886" s="9">
        <v>40729</v>
      </c>
      <c r="E3886" s="3">
        <v>40736</v>
      </c>
      <c r="F3886" s="3" t="s">
        <v>50</v>
      </c>
      <c r="G3886" s="3" t="s">
        <v>6454</v>
      </c>
      <c r="H3886" s="3" t="s">
        <v>6455</v>
      </c>
      <c r="I3886" s="3" t="s">
        <v>41</v>
      </c>
      <c r="J3886" s="3" t="s">
        <v>27</v>
      </c>
      <c r="K3886" s="3" t="s">
        <v>5137</v>
      </c>
      <c r="L3886" s="3" t="s">
        <v>335</v>
      </c>
      <c r="M3886" s="3">
        <v>37918</v>
      </c>
      <c r="N3886" s="3" t="s">
        <v>30</v>
      </c>
      <c r="O3886" s="3" t="s">
        <v>67</v>
      </c>
      <c r="P3886" s="3" t="s">
        <v>46</v>
      </c>
      <c r="Q3886" s="3" t="s">
        <v>68</v>
      </c>
      <c r="R3886" s="3" t="s">
        <v>69</v>
      </c>
      <c r="S3886" s="3">
        <v>4.3680000000000003</v>
      </c>
      <c r="T3886" s="3">
        <v>3</v>
      </c>
      <c r="U3886" s="3">
        <v>0.2</v>
      </c>
      <c r="V3886" s="3">
        <v>0.3822000000000001</v>
      </c>
    </row>
    <row r="3887" spans="1:22" ht="14.25" customHeight="1" x14ac:dyDescent="0.25">
      <c r="A3887" s="3">
        <v>3886</v>
      </c>
      <c r="B3887" s="3" t="s">
        <v>7029</v>
      </c>
      <c r="C3887" s="4">
        <f>YEAR(Table_1[[#This Row],[Order Date]])</f>
        <v>2014</v>
      </c>
      <c r="D3887" s="9">
        <v>41669</v>
      </c>
      <c r="E3887" s="3">
        <v>41673</v>
      </c>
      <c r="F3887" s="3" t="s">
        <v>50</v>
      </c>
      <c r="G3887" s="3" t="s">
        <v>2035</v>
      </c>
      <c r="H3887" s="3" t="s">
        <v>2036</v>
      </c>
      <c r="I3887" s="3" t="s">
        <v>26</v>
      </c>
      <c r="J3887" s="3" t="s">
        <v>27</v>
      </c>
      <c r="K3887" s="3" t="s">
        <v>303</v>
      </c>
      <c r="L3887" s="3" t="s">
        <v>211</v>
      </c>
      <c r="M3887" s="3">
        <v>60653</v>
      </c>
      <c r="N3887" s="3" t="s">
        <v>105</v>
      </c>
      <c r="O3887" s="3" t="s">
        <v>1120</v>
      </c>
      <c r="P3887" s="3" t="s">
        <v>46</v>
      </c>
      <c r="Q3887" s="3" t="s">
        <v>75</v>
      </c>
      <c r="R3887" s="3" t="s">
        <v>1121</v>
      </c>
      <c r="S3887" s="3">
        <v>12.127999999999997</v>
      </c>
      <c r="T3887" s="3">
        <v>4</v>
      </c>
      <c r="U3887" s="3">
        <v>0.8</v>
      </c>
      <c r="V3887" s="3">
        <v>-20.617600000000003</v>
      </c>
    </row>
    <row r="3888" spans="1:22" ht="14.25" customHeight="1" x14ac:dyDescent="0.25">
      <c r="A3888" s="3">
        <v>3887</v>
      </c>
      <c r="B3888" s="3" t="s">
        <v>7030</v>
      </c>
      <c r="C3888" s="4">
        <f>YEAR(Table_1[[#This Row],[Order Date]])</f>
        <v>2013</v>
      </c>
      <c r="D3888" s="9">
        <v>41337</v>
      </c>
      <c r="E3888" s="3">
        <v>41342</v>
      </c>
      <c r="F3888" s="3" t="s">
        <v>23</v>
      </c>
      <c r="G3888" s="3" t="s">
        <v>965</v>
      </c>
      <c r="H3888" s="3" t="s">
        <v>966</v>
      </c>
      <c r="I3888" s="3" t="s">
        <v>26</v>
      </c>
      <c r="J3888" s="3" t="s">
        <v>27</v>
      </c>
      <c r="K3888" s="3" t="s">
        <v>538</v>
      </c>
      <c r="L3888" s="3" t="s">
        <v>254</v>
      </c>
      <c r="M3888" s="3">
        <v>47401</v>
      </c>
      <c r="N3888" s="3" t="s">
        <v>105</v>
      </c>
      <c r="O3888" s="3" t="s">
        <v>6492</v>
      </c>
      <c r="P3888" s="3" t="s">
        <v>71</v>
      </c>
      <c r="Q3888" s="3" t="s">
        <v>72</v>
      </c>
      <c r="R3888" s="3" t="s">
        <v>6493</v>
      </c>
      <c r="S3888" s="3">
        <v>134.85000000000002</v>
      </c>
      <c r="T3888" s="3">
        <v>3</v>
      </c>
      <c r="U3888" s="3">
        <v>0</v>
      </c>
      <c r="V3888" s="3">
        <v>37.757999999999996</v>
      </c>
    </row>
    <row r="3889" spans="1:22" ht="14.25" customHeight="1" x14ac:dyDescent="0.25">
      <c r="A3889" s="3">
        <v>3888</v>
      </c>
      <c r="B3889" s="3" t="s">
        <v>7031</v>
      </c>
      <c r="C3889" s="4">
        <f>YEAR(Table_1[[#This Row],[Order Date]])</f>
        <v>2011</v>
      </c>
      <c r="D3889" s="9">
        <v>40696</v>
      </c>
      <c r="E3889" s="3">
        <v>40700</v>
      </c>
      <c r="F3889" s="3" t="s">
        <v>50</v>
      </c>
      <c r="G3889" s="3" t="s">
        <v>5810</v>
      </c>
      <c r="H3889" s="3" t="s">
        <v>5811</v>
      </c>
      <c r="I3889" s="3" t="s">
        <v>26</v>
      </c>
      <c r="J3889" s="3" t="s">
        <v>27</v>
      </c>
      <c r="K3889" s="3" t="s">
        <v>3261</v>
      </c>
      <c r="L3889" s="3" t="s">
        <v>1272</v>
      </c>
      <c r="M3889" s="3">
        <v>30076</v>
      </c>
      <c r="N3889" s="3" t="s">
        <v>30</v>
      </c>
      <c r="O3889" s="3" t="s">
        <v>5048</v>
      </c>
      <c r="P3889" s="3" t="s">
        <v>46</v>
      </c>
      <c r="Q3889" s="3" t="s">
        <v>68</v>
      </c>
      <c r="R3889" s="3" t="s">
        <v>5049</v>
      </c>
      <c r="S3889" s="3">
        <v>8.56</v>
      </c>
      <c r="T3889" s="3">
        <v>2</v>
      </c>
      <c r="U3889" s="3">
        <v>0</v>
      </c>
      <c r="V3889" s="3">
        <v>2.6536</v>
      </c>
    </row>
    <row r="3890" spans="1:22" ht="14.25" customHeight="1" x14ac:dyDescent="0.25">
      <c r="A3890" s="3">
        <v>3889</v>
      </c>
      <c r="B3890" s="3" t="s">
        <v>7031</v>
      </c>
      <c r="C3890" s="4">
        <f>YEAR(Table_1[[#This Row],[Order Date]])</f>
        <v>2011</v>
      </c>
      <c r="D3890" s="9">
        <v>40696</v>
      </c>
      <c r="E3890" s="3">
        <v>40700</v>
      </c>
      <c r="F3890" s="3" t="s">
        <v>50</v>
      </c>
      <c r="G3890" s="3" t="s">
        <v>5810</v>
      </c>
      <c r="H3890" s="3" t="s">
        <v>5811</v>
      </c>
      <c r="I3890" s="3" t="s">
        <v>26</v>
      </c>
      <c r="J3890" s="3" t="s">
        <v>27</v>
      </c>
      <c r="K3890" s="3" t="s">
        <v>3261</v>
      </c>
      <c r="L3890" s="3" t="s">
        <v>1272</v>
      </c>
      <c r="M3890" s="3">
        <v>30076</v>
      </c>
      <c r="N3890" s="3" t="s">
        <v>30</v>
      </c>
      <c r="O3890" s="3" t="s">
        <v>2004</v>
      </c>
      <c r="P3890" s="3" t="s">
        <v>71</v>
      </c>
      <c r="Q3890" s="3" t="s">
        <v>72</v>
      </c>
      <c r="R3890" s="3" t="s">
        <v>2005</v>
      </c>
      <c r="S3890" s="3">
        <v>239.96999999999997</v>
      </c>
      <c r="T3890" s="3">
        <v>3</v>
      </c>
      <c r="U3890" s="3">
        <v>0</v>
      </c>
      <c r="V3890" s="3">
        <v>67.191599999999994</v>
      </c>
    </row>
    <row r="3891" spans="1:22" ht="14.25" customHeight="1" x14ac:dyDescent="0.25">
      <c r="A3891" s="3">
        <v>3890</v>
      </c>
      <c r="B3891" s="3" t="s">
        <v>7031</v>
      </c>
      <c r="C3891" s="4">
        <f>YEAR(Table_1[[#This Row],[Order Date]])</f>
        <v>2011</v>
      </c>
      <c r="D3891" s="9">
        <v>40696</v>
      </c>
      <c r="E3891" s="3">
        <v>40700</v>
      </c>
      <c r="F3891" s="3" t="s">
        <v>50</v>
      </c>
      <c r="G3891" s="3" t="s">
        <v>5810</v>
      </c>
      <c r="H3891" s="3" t="s">
        <v>5811</v>
      </c>
      <c r="I3891" s="3" t="s">
        <v>26</v>
      </c>
      <c r="J3891" s="3" t="s">
        <v>27</v>
      </c>
      <c r="K3891" s="3" t="s">
        <v>3261</v>
      </c>
      <c r="L3891" s="3" t="s">
        <v>1272</v>
      </c>
      <c r="M3891" s="3">
        <v>30076</v>
      </c>
      <c r="N3891" s="3" t="s">
        <v>30</v>
      </c>
      <c r="O3891" s="3" t="s">
        <v>2011</v>
      </c>
      <c r="P3891" s="3" t="s">
        <v>46</v>
      </c>
      <c r="Q3891" s="3" t="s">
        <v>59</v>
      </c>
      <c r="R3891" s="3" t="s">
        <v>2012</v>
      </c>
      <c r="S3891" s="3">
        <v>356.94</v>
      </c>
      <c r="T3891" s="3">
        <v>2</v>
      </c>
      <c r="U3891" s="3">
        <v>0</v>
      </c>
      <c r="V3891" s="3">
        <v>107.08199999999997</v>
      </c>
    </row>
    <row r="3892" spans="1:22" ht="14.25" customHeight="1" x14ac:dyDescent="0.25">
      <c r="A3892" s="3">
        <v>3891</v>
      </c>
      <c r="B3892" s="3" t="s">
        <v>7032</v>
      </c>
      <c r="C3892" s="4">
        <f>YEAR(Table_1[[#This Row],[Order Date]])</f>
        <v>2013</v>
      </c>
      <c r="D3892" s="9">
        <v>41603</v>
      </c>
      <c r="E3892" s="3">
        <v>41609</v>
      </c>
      <c r="F3892" s="3" t="s">
        <v>50</v>
      </c>
      <c r="G3892" s="3" t="s">
        <v>1157</v>
      </c>
      <c r="H3892" s="3" t="s">
        <v>1158</v>
      </c>
      <c r="I3892" s="3" t="s">
        <v>41</v>
      </c>
      <c r="J3892" s="3" t="s">
        <v>27</v>
      </c>
      <c r="K3892" s="3" t="s">
        <v>42</v>
      </c>
      <c r="L3892" s="3" t="s">
        <v>43</v>
      </c>
      <c r="M3892" s="3">
        <v>90036</v>
      </c>
      <c r="N3892" s="3" t="s">
        <v>44</v>
      </c>
      <c r="O3892" s="3" t="s">
        <v>2993</v>
      </c>
      <c r="P3892" s="3" t="s">
        <v>71</v>
      </c>
      <c r="Q3892" s="3" t="s">
        <v>161</v>
      </c>
      <c r="R3892" s="3" t="s">
        <v>2994</v>
      </c>
      <c r="S3892" s="3">
        <v>659.9</v>
      </c>
      <c r="T3892" s="3">
        <v>2</v>
      </c>
      <c r="U3892" s="3">
        <v>0</v>
      </c>
      <c r="V3892" s="3">
        <v>217.76699999999994</v>
      </c>
    </row>
    <row r="3893" spans="1:22" ht="14.25" customHeight="1" x14ac:dyDescent="0.25">
      <c r="A3893" s="3">
        <v>3892</v>
      </c>
      <c r="B3893" s="3" t="s">
        <v>7032</v>
      </c>
      <c r="C3893" s="4">
        <f>YEAR(Table_1[[#This Row],[Order Date]])</f>
        <v>2013</v>
      </c>
      <c r="D3893" s="9">
        <v>41603</v>
      </c>
      <c r="E3893" s="3">
        <v>41609</v>
      </c>
      <c r="F3893" s="3" t="s">
        <v>50</v>
      </c>
      <c r="G3893" s="3" t="s">
        <v>1157</v>
      </c>
      <c r="H3893" s="3" t="s">
        <v>1158</v>
      </c>
      <c r="I3893" s="3" t="s">
        <v>41</v>
      </c>
      <c r="J3893" s="3" t="s">
        <v>27</v>
      </c>
      <c r="K3893" s="3" t="s">
        <v>42</v>
      </c>
      <c r="L3893" s="3" t="s">
        <v>43</v>
      </c>
      <c r="M3893" s="3">
        <v>90036</v>
      </c>
      <c r="N3893" s="3" t="s">
        <v>44</v>
      </c>
      <c r="O3893" s="3" t="s">
        <v>2555</v>
      </c>
      <c r="P3893" s="3" t="s">
        <v>32</v>
      </c>
      <c r="Q3893" s="3" t="s">
        <v>36</v>
      </c>
      <c r="R3893" s="3" t="s">
        <v>2556</v>
      </c>
      <c r="S3893" s="3">
        <v>1684.7520000000002</v>
      </c>
      <c r="T3893" s="3">
        <v>6</v>
      </c>
      <c r="U3893" s="3">
        <v>0.2</v>
      </c>
      <c r="V3893" s="3">
        <v>210.59399999999977</v>
      </c>
    </row>
    <row r="3894" spans="1:22" ht="14.25" customHeight="1" x14ac:dyDescent="0.25">
      <c r="A3894" s="3">
        <v>3893</v>
      </c>
      <c r="B3894" s="3" t="s">
        <v>7032</v>
      </c>
      <c r="C3894" s="4">
        <f>YEAR(Table_1[[#This Row],[Order Date]])</f>
        <v>2013</v>
      </c>
      <c r="D3894" s="9">
        <v>41603</v>
      </c>
      <c r="E3894" s="3">
        <v>41609</v>
      </c>
      <c r="F3894" s="3" t="s">
        <v>50</v>
      </c>
      <c r="G3894" s="3" t="s">
        <v>1157</v>
      </c>
      <c r="H3894" s="3" t="s">
        <v>1158</v>
      </c>
      <c r="I3894" s="3" t="s">
        <v>41</v>
      </c>
      <c r="J3894" s="3" t="s">
        <v>27</v>
      </c>
      <c r="K3894" s="3" t="s">
        <v>42</v>
      </c>
      <c r="L3894" s="3" t="s">
        <v>43</v>
      </c>
      <c r="M3894" s="3">
        <v>90036</v>
      </c>
      <c r="N3894" s="3" t="s">
        <v>44</v>
      </c>
      <c r="O3894" s="3" t="s">
        <v>6427</v>
      </c>
      <c r="P3894" s="3" t="s">
        <v>71</v>
      </c>
      <c r="Q3894" s="3" t="s">
        <v>161</v>
      </c>
      <c r="R3894" s="3" t="s">
        <v>6428</v>
      </c>
      <c r="S3894" s="3">
        <v>559.91999999999996</v>
      </c>
      <c r="T3894" s="3">
        <v>8</v>
      </c>
      <c r="U3894" s="3">
        <v>0</v>
      </c>
      <c r="V3894" s="3">
        <v>190.37279999999998</v>
      </c>
    </row>
    <row r="3895" spans="1:22" ht="14.25" customHeight="1" x14ac:dyDescent="0.25">
      <c r="A3895" s="3">
        <v>3894</v>
      </c>
      <c r="B3895" s="3" t="s">
        <v>7033</v>
      </c>
      <c r="C3895" s="4">
        <f>YEAR(Table_1[[#This Row],[Order Date]])</f>
        <v>2013</v>
      </c>
      <c r="D3895" s="9">
        <v>41589</v>
      </c>
      <c r="E3895" s="3">
        <v>41593</v>
      </c>
      <c r="F3895" s="3" t="s">
        <v>50</v>
      </c>
      <c r="G3895" s="3" t="s">
        <v>3987</v>
      </c>
      <c r="H3895" s="3" t="s">
        <v>3988</v>
      </c>
      <c r="I3895" s="3" t="s">
        <v>26</v>
      </c>
      <c r="J3895" s="3" t="s">
        <v>27</v>
      </c>
      <c r="K3895" s="3" t="s">
        <v>184</v>
      </c>
      <c r="L3895" s="3" t="s">
        <v>104</v>
      </c>
      <c r="M3895" s="3">
        <v>77036</v>
      </c>
      <c r="N3895" s="3" t="s">
        <v>105</v>
      </c>
      <c r="O3895" s="3" t="s">
        <v>2531</v>
      </c>
      <c r="P3895" s="3" t="s">
        <v>71</v>
      </c>
      <c r="Q3895" s="3" t="s">
        <v>161</v>
      </c>
      <c r="R3895" s="3" t="s">
        <v>2532</v>
      </c>
      <c r="S3895" s="3">
        <v>279.94400000000002</v>
      </c>
      <c r="T3895" s="3">
        <v>7</v>
      </c>
      <c r="U3895" s="3">
        <v>0.2</v>
      </c>
      <c r="V3895" s="3">
        <v>48.990200000000002</v>
      </c>
    </row>
    <row r="3896" spans="1:22" ht="14.25" customHeight="1" x14ac:dyDescent="0.25">
      <c r="A3896" s="3">
        <v>3895</v>
      </c>
      <c r="B3896" s="3" t="s">
        <v>7034</v>
      </c>
      <c r="C3896" s="4">
        <f>YEAR(Table_1[[#This Row],[Order Date]])</f>
        <v>2011</v>
      </c>
      <c r="D3896" s="9">
        <v>40869</v>
      </c>
      <c r="E3896" s="3">
        <v>40875</v>
      </c>
      <c r="F3896" s="3" t="s">
        <v>50</v>
      </c>
      <c r="G3896" s="3" t="s">
        <v>6256</v>
      </c>
      <c r="H3896" s="3" t="s">
        <v>6257</v>
      </c>
      <c r="I3896" s="3" t="s">
        <v>102</v>
      </c>
      <c r="J3896" s="3" t="s">
        <v>27</v>
      </c>
      <c r="K3896" s="3" t="s">
        <v>6307</v>
      </c>
      <c r="L3896" s="3" t="s">
        <v>211</v>
      </c>
      <c r="M3896" s="3">
        <v>60440</v>
      </c>
      <c r="N3896" s="3" t="s">
        <v>105</v>
      </c>
      <c r="O3896" s="3" t="s">
        <v>4940</v>
      </c>
      <c r="P3896" s="3" t="s">
        <v>46</v>
      </c>
      <c r="Q3896" s="3" t="s">
        <v>75</v>
      </c>
      <c r="R3896" s="3" t="s">
        <v>4941</v>
      </c>
      <c r="S3896" s="3">
        <v>9.9799999999999969</v>
      </c>
      <c r="T3896" s="3">
        <v>5</v>
      </c>
      <c r="U3896" s="3">
        <v>0.8</v>
      </c>
      <c r="V3896" s="3">
        <v>-16.467000000000002</v>
      </c>
    </row>
    <row r="3897" spans="1:22" ht="14.25" customHeight="1" x14ac:dyDescent="0.25">
      <c r="A3897" s="3">
        <v>3896</v>
      </c>
      <c r="B3897" s="3" t="s">
        <v>7035</v>
      </c>
      <c r="C3897" s="4">
        <f>YEAR(Table_1[[#This Row],[Order Date]])</f>
        <v>2014</v>
      </c>
      <c r="D3897" s="9">
        <v>41761</v>
      </c>
      <c r="E3897" s="3">
        <v>41765</v>
      </c>
      <c r="F3897" s="3" t="s">
        <v>50</v>
      </c>
      <c r="G3897" s="3" t="s">
        <v>2656</v>
      </c>
      <c r="H3897" s="3" t="s">
        <v>2657</v>
      </c>
      <c r="I3897" s="3" t="s">
        <v>102</v>
      </c>
      <c r="J3897" s="3" t="s">
        <v>27</v>
      </c>
      <c r="K3897" s="3" t="s">
        <v>7036</v>
      </c>
      <c r="L3897" s="3" t="s">
        <v>1707</v>
      </c>
      <c r="M3897" s="3">
        <v>71854</v>
      </c>
      <c r="N3897" s="3" t="s">
        <v>30</v>
      </c>
      <c r="O3897" s="3" t="s">
        <v>7037</v>
      </c>
      <c r="P3897" s="3" t="s">
        <v>71</v>
      </c>
      <c r="Q3897" s="3" t="s">
        <v>161</v>
      </c>
      <c r="R3897" s="3" t="s">
        <v>7038</v>
      </c>
      <c r="S3897" s="3">
        <v>48.9</v>
      </c>
      <c r="T3897" s="3">
        <v>5</v>
      </c>
      <c r="U3897" s="3">
        <v>0</v>
      </c>
      <c r="V3897" s="3">
        <v>18.093</v>
      </c>
    </row>
    <row r="3898" spans="1:22" ht="14.25" customHeight="1" x14ac:dyDescent="0.25">
      <c r="A3898" s="3">
        <v>3897</v>
      </c>
      <c r="B3898" s="3" t="s">
        <v>7039</v>
      </c>
      <c r="C3898" s="4">
        <f>YEAR(Table_1[[#This Row],[Order Date]])</f>
        <v>2014</v>
      </c>
      <c r="D3898" s="9">
        <v>41981</v>
      </c>
      <c r="E3898" s="3">
        <v>41986</v>
      </c>
      <c r="F3898" s="3" t="s">
        <v>50</v>
      </c>
      <c r="G3898" s="3" t="s">
        <v>878</v>
      </c>
      <c r="H3898" s="3" t="s">
        <v>879</v>
      </c>
      <c r="I3898" s="3" t="s">
        <v>41</v>
      </c>
      <c r="J3898" s="3" t="s">
        <v>27</v>
      </c>
      <c r="K3898" s="3" t="s">
        <v>678</v>
      </c>
      <c r="L3898" s="3" t="s">
        <v>104</v>
      </c>
      <c r="M3898" s="3">
        <v>78207</v>
      </c>
      <c r="N3898" s="3" t="s">
        <v>105</v>
      </c>
      <c r="O3898" s="3" t="s">
        <v>4313</v>
      </c>
      <c r="P3898" s="3" t="s">
        <v>46</v>
      </c>
      <c r="Q3898" s="3" t="s">
        <v>269</v>
      </c>
      <c r="R3898" s="3" t="s">
        <v>4314</v>
      </c>
      <c r="S3898" s="3">
        <v>3.5519999999999996</v>
      </c>
      <c r="T3898" s="3">
        <v>3</v>
      </c>
      <c r="U3898" s="3">
        <v>0.2</v>
      </c>
      <c r="V3898" s="3">
        <v>1.2431999999999999</v>
      </c>
    </row>
    <row r="3899" spans="1:22" ht="14.25" customHeight="1" x14ac:dyDescent="0.25">
      <c r="A3899" s="3">
        <v>3898</v>
      </c>
      <c r="B3899" s="3" t="s">
        <v>7039</v>
      </c>
      <c r="C3899" s="4">
        <f>YEAR(Table_1[[#This Row],[Order Date]])</f>
        <v>2014</v>
      </c>
      <c r="D3899" s="9">
        <v>41981</v>
      </c>
      <c r="E3899" s="3">
        <v>41986</v>
      </c>
      <c r="F3899" s="3" t="s">
        <v>50</v>
      </c>
      <c r="G3899" s="3" t="s">
        <v>878</v>
      </c>
      <c r="H3899" s="3" t="s">
        <v>879</v>
      </c>
      <c r="I3899" s="3" t="s">
        <v>41</v>
      </c>
      <c r="J3899" s="3" t="s">
        <v>27</v>
      </c>
      <c r="K3899" s="3" t="s">
        <v>678</v>
      </c>
      <c r="L3899" s="3" t="s">
        <v>104</v>
      </c>
      <c r="M3899" s="3">
        <v>78207</v>
      </c>
      <c r="N3899" s="3" t="s">
        <v>105</v>
      </c>
      <c r="O3899" s="3" t="s">
        <v>404</v>
      </c>
      <c r="P3899" s="3" t="s">
        <v>46</v>
      </c>
      <c r="Q3899" s="3" t="s">
        <v>90</v>
      </c>
      <c r="R3899" s="3" t="s">
        <v>405</v>
      </c>
      <c r="S3899" s="3">
        <v>15.552000000000003</v>
      </c>
      <c r="T3899" s="3">
        <v>3</v>
      </c>
      <c r="U3899" s="3">
        <v>0.2</v>
      </c>
      <c r="V3899" s="3">
        <v>5.4432</v>
      </c>
    </row>
    <row r="3900" spans="1:22" ht="14.25" customHeight="1" x14ac:dyDescent="0.25">
      <c r="A3900" s="3">
        <v>3899</v>
      </c>
      <c r="B3900" s="3" t="s">
        <v>7040</v>
      </c>
      <c r="C3900" s="4">
        <f>YEAR(Table_1[[#This Row],[Order Date]])</f>
        <v>2014</v>
      </c>
      <c r="D3900" s="9">
        <v>41974</v>
      </c>
      <c r="E3900" s="3">
        <v>41978</v>
      </c>
      <c r="F3900" s="3" t="s">
        <v>50</v>
      </c>
      <c r="G3900" s="3" t="s">
        <v>4888</v>
      </c>
      <c r="H3900" s="3" t="s">
        <v>4889</v>
      </c>
      <c r="I3900" s="3" t="s">
        <v>26</v>
      </c>
      <c r="J3900" s="3" t="s">
        <v>27</v>
      </c>
      <c r="K3900" s="3" t="s">
        <v>7041</v>
      </c>
      <c r="L3900" s="3" t="s">
        <v>104</v>
      </c>
      <c r="M3900" s="3">
        <v>78539</v>
      </c>
      <c r="N3900" s="3" t="s">
        <v>105</v>
      </c>
      <c r="O3900" s="3" t="s">
        <v>4313</v>
      </c>
      <c r="P3900" s="3" t="s">
        <v>46</v>
      </c>
      <c r="Q3900" s="3" t="s">
        <v>269</v>
      </c>
      <c r="R3900" s="3" t="s">
        <v>4314</v>
      </c>
      <c r="S3900" s="3">
        <v>2.3679999999999999</v>
      </c>
      <c r="T3900" s="3">
        <v>2</v>
      </c>
      <c r="U3900" s="3">
        <v>0.2</v>
      </c>
      <c r="V3900" s="3">
        <v>0.82879999999999987</v>
      </c>
    </row>
    <row r="3901" spans="1:22" ht="14.25" customHeight="1" x14ac:dyDescent="0.25">
      <c r="A3901" s="3">
        <v>3900</v>
      </c>
      <c r="B3901" s="3" t="s">
        <v>7042</v>
      </c>
      <c r="C3901" s="4">
        <f>YEAR(Table_1[[#This Row],[Order Date]])</f>
        <v>2014</v>
      </c>
      <c r="D3901" s="9">
        <v>41981</v>
      </c>
      <c r="E3901" s="3">
        <v>41983</v>
      </c>
      <c r="F3901" s="3" t="s">
        <v>188</v>
      </c>
      <c r="G3901" s="3" t="s">
        <v>1125</v>
      </c>
      <c r="H3901" s="3" t="s">
        <v>1126</v>
      </c>
      <c r="I3901" s="3" t="s">
        <v>26</v>
      </c>
      <c r="J3901" s="3" t="s">
        <v>27</v>
      </c>
      <c r="K3901" s="3" t="s">
        <v>2835</v>
      </c>
      <c r="L3901" s="3" t="s">
        <v>498</v>
      </c>
      <c r="M3901" s="3">
        <v>43615</v>
      </c>
      <c r="N3901" s="3" t="s">
        <v>148</v>
      </c>
      <c r="O3901" s="3" t="s">
        <v>1662</v>
      </c>
      <c r="P3901" s="3" t="s">
        <v>71</v>
      </c>
      <c r="Q3901" s="3" t="s">
        <v>161</v>
      </c>
      <c r="R3901" s="3" t="s">
        <v>1663</v>
      </c>
      <c r="S3901" s="3">
        <v>127.98399999999999</v>
      </c>
      <c r="T3901" s="3">
        <v>2</v>
      </c>
      <c r="U3901" s="3">
        <v>0.2</v>
      </c>
      <c r="V3901" s="3">
        <v>25.596799999999998</v>
      </c>
    </row>
    <row r="3902" spans="1:22" ht="14.25" customHeight="1" x14ac:dyDescent="0.25">
      <c r="A3902" s="3">
        <v>3901</v>
      </c>
      <c r="B3902" s="3" t="s">
        <v>7043</v>
      </c>
      <c r="C3902" s="4">
        <f>YEAR(Table_1[[#This Row],[Order Date]])</f>
        <v>2012</v>
      </c>
      <c r="D3902" s="9">
        <v>40911</v>
      </c>
      <c r="E3902" s="3">
        <v>40916</v>
      </c>
      <c r="F3902" s="3" t="s">
        <v>50</v>
      </c>
      <c r="G3902" s="3" t="s">
        <v>2057</v>
      </c>
      <c r="H3902" s="3" t="s">
        <v>2058</v>
      </c>
      <c r="I3902" s="3" t="s">
        <v>41</v>
      </c>
      <c r="J3902" s="3" t="s">
        <v>27</v>
      </c>
      <c r="K3902" s="3" t="s">
        <v>7044</v>
      </c>
      <c r="L3902" s="3" t="s">
        <v>104</v>
      </c>
      <c r="M3902" s="3">
        <v>77520</v>
      </c>
      <c r="N3902" s="3" t="s">
        <v>105</v>
      </c>
      <c r="O3902" s="3" t="s">
        <v>1154</v>
      </c>
      <c r="P3902" s="3" t="s">
        <v>46</v>
      </c>
      <c r="Q3902" s="3" t="s">
        <v>90</v>
      </c>
      <c r="R3902" s="3" t="s">
        <v>1155</v>
      </c>
      <c r="S3902" s="3">
        <v>10.368000000000002</v>
      </c>
      <c r="T3902" s="3">
        <v>2</v>
      </c>
      <c r="U3902" s="3">
        <v>0.2</v>
      </c>
      <c r="V3902" s="3">
        <v>3.6288</v>
      </c>
    </row>
    <row r="3903" spans="1:22" ht="14.25" customHeight="1" x14ac:dyDescent="0.25">
      <c r="A3903" s="3">
        <v>3902</v>
      </c>
      <c r="B3903" s="3" t="s">
        <v>7045</v>
      </c>
      <c r="C3903" s="4">
        <f>YEAR(Table_1[[#This Row],[Order Date]])</f>
        <v>2012</v>
      </c>
      <c r="D3903" s="9">
        <v>41227</v>
      </c>
      <c r="E3903" s="3">
        <v>41233</v>
      </c>
      <c r="F3903" s="3" t="s">
        <v>50</v>
      </c>
      <c r="G3903" s="3" t="s">
        <v>604</v>
      </c>
      <c r="H3903" s="3" t="s">
        <v>605</v>
      </c>
      <c r="I3903" s="3" t="s">
        <v>102</v>
      </c>
      <c r="J3903" s="3" t="s">
        <v>27</v>
      </c>
      <c r="K3903" s="3" t="s">
        <v>146</v>
      </c>
      <c r="L3903" s="3" t="s">
        <v>147</v>
      </c>
      <c r="M3903" s="3">
        <v>19143</v>
      </c>
      <c r="N3903" s="3" t="s">
        <v>148</v>
      </c>
      <c r="O3903" s="3" t="s">
        <v>7046</v>
      </c>
      <c r="P3903" s="3" t="s">
        <v>71</v>
      </c>
      <c r="Q3903" s="3" t="s">
        <v>161</v>
      </c>
      <c r="R3903" s="3" t="s">
        <v>7047</v>
      </c>
      <c r="S3903" s="3">
        <v>47.984000000000002</v>
      </c>
      <c r="T3903" s="3">
        <v>2</v>
      </c>
      <c r="U3903" s="3">
        <v>0.2</v>
      </c>
      <c r="V3903" s="3">
        <v>-1.199600000000002</v>
      </c>
    </row>
    <row r="3904" spans="1:22" ht="14.25" customHeight="1" x14ac:dyDescent="0.25">
      <c r="A3904" s="3">
        <v>3903</v>
      </c>
      <c r="B3904" s="3" t="s">
        <v>7048</v>
      </c>
      <c r="C3904" s="4">
        <f>YEAR(Table_1[[#This Row],[Order Date]])</f>
        <v>2012</v>
      </c>
      <c r="D3904" s="9">
        <v>41184</v>
      </c>
      <c r="E3904" s="3">
        <v>41189</v>
      </c>
      <c r="F3904" s="3" t="s">
        <v>23</v>
      </c>
      <c r="G3904" s="3" t="s">
        <v>377</v>
      </c>
      <c r="H3904" s="3" t="s">
        <v>378</v>
      </c>
      <c r="I3904" s="3" t="s">
        <v>102</v>
      </c>
      <c r="J3904" s="3" t="s">
        <v>27</v>
      </c>
      <c r="K3904" s="3" t="s">
        <v>42</v>
      </c>
      <c r="L3904" s="3" t="s">
        <v>43</v>
      </c>
      <c r="M3904" s="3">
        <v>90045</v>
      </c>
      <c r="N3904" s="3" t="s">
        <v>44</v>
      </c>
      <c r="O3904" s="3" t="s">
        <v>4890</v>
      </c>
      <c r="P3904" s="3" t="s">
        <v>46</v>
      </c>
      <c r="Q3904" s="3" t="s">
        <v>59</v>
      </c>
      <c r="R3904" s="3" t="s">
        <v>4891</v>
      </c>
      <c r="S3904" s="3">
        <v>270.33999999999997</v>
      </c>
      <c r="T3904" s="3">
        <v>14</v>
      </c>
      <c r="U3904" s="3">
        <v>0</v>
      </c>
      <c r="V3904" s="3">
        <v>75.6952</v>
      </c>
    </row>
    <row r="3905" spans="1:22" ht="14.25" customHeight="1" x14ac:dyDescent="0.25">
      <c r="A3905" s="3">
        <v>3904</v>
      </c>
      <c r="B3905" s="3" t="s">
        <v>7049</v>
      </c>
      <c r="C3905" s="4">
        <f>YEAR(Table_1[[#This Row],[Order Date]])</f>
        <v>2012</v>
      </c>
      <c r="D3905" s="9">
        <v>41004</v>
      </c>
      <c r="E3905" s="3">
        <v>41009</v>
      </c>
      <c r="F3905" s="3" t="s">
        <v>50</v>
      </c>
      <c r="G3905" s="3" t="s">
        <v>7050</v>
      </c>
      <c r="H3905" s="3" t="s">
        <v>7051</v>
      </c>
      <c r="I3905" s="3" t="s">
        <v>102</v>
      </c>
      <c r="J3905" s="3" t="s">
        <v>27</v>
      </c>
      <c r="K3905" s="3" t="s">
        <v>146</v>
      </c>
      <c r="L3905" s="3" t="s">
        <v>147</v>
      </c>
      <c r="M3905" s="3">
        <v>19143</v>
      </c>
      <c r="N3905" s="3" t="s">
        <v>148</v>
      </c>
      <c r="O3905" s="3" t="s">
        <v>5293</v>
      </c>
      <c r="P3905" s="3" t="s">
        <v>46</v>
      </c>
      <c r="Q3905" s="3" t="s">
        <v>78</v>
      </c>
      <c r="R3905" s="3" t="s">
        <v>5294</v>
      </c>
      <c r="S3905" s="3">
        <v>98.111999999999995</v>
      </c>
      <c r="T3905" s="3">
        <v>7</v>
      </c>
      <c r="U3905" s="3">
        <v>0.2</v>
      </c>
      <c r="V3905" s="3">
        <v>18.396000000000001</v>
      </c>
    </row>
    <row r="3906" spans="1:22" ht="14.25" customHeight="1" x14ac:dyDescent="0.25">
      <c r="A3906" s="3">
        <v>3905</v>
      </c>
      <c r="B3906" s="3" t="s">
        <v>7049</v>
      </c>
      <c r="C3906" s="4">
        <f>YEAR(Table_1[[#This Row],[Order Date]])</f>
        <v>2012</v>
      </c>
      <c r="D3906" s="9">
        <v>41004</v>
      </c>
      <c r="E3906" s="3">
        <v>41009</v>
      </c>
      <c r="F3906" s="3" t="s">
        <v>50</v>
      </c>
      <c r="G3906" s="3" t="s">
        <v>7050</v>
      </c>
      <c r="H3906" s="3" t="s">
        <v>7051</v>
      </c>
      <c r="I3906" s="3" t="s">
        <v>102</v>
      </c>
      <c r="J3906" s="3" t="s">
        <v>27</v>
      </c>
      <c r="K3906" s="3" t="s">
        <v>146</v>
      </c>
      <c r="L3906" s="3" t="s">
        <v>147</v>
      </c>
      <c r="M3906" s="3">
        <v>19143</v>
      </c>
      <c r="N3906" s="3" t="s">
        <v>148</v>
      </c>
      <c r="O3906" s="3" t="s">
        <v>2795</v>
      </c>
      <c r="P3906" s="3" t="s">
        <v>46</v>
      </c>
      <c r="Q3906" s="3" t="s">
        <v>59</v>
      </c>
      <c r="R3906" s="3" t="s">
        <v>2796</v>
      </c>
      <c r="S3906" s="3">
        <v>563.80799999999999</v>
      </c>
      <c r="T3906" s="3">
        <v>4</v>
      </c>
      <c r="U3906" s="3">
        <v>0.2</v>
      </c>
      <c r="V3906" s="3">
        <v>21.142799999999966</v>
      </c>
    </row>
    <row r="3907" spans="1:22" ht="14.25" customHeight="1" x14ac:dyDescent="0.25">
      <c r="A3907" s="3">
        <v>3906</v>
      </c>
      <c r="B3907" s="3" t="s">
        <v>7049</v>
      </c>
      <c r="C3907" s="4">
        <f>YEAR(Table_1[[#This Row],[Order Date]])</f>
        <v>2012</v>
      </c>
      <c r="D3907" s="9">
        <v>41004</v>
      </c>
      <c r="E3907" s="3">
        <v>41009</v>
      </c>
      <c r="F3907" s="3" t="s">
        <v>50</v>
      </c>
      <c r="G3907" s="3" t="s">
        <v>7050</v>
      </c>
      <c r="H3907" s="3" t="s">
        <v>7051</v>
      </c>
      <c r="I3907" s="3" t="s">
        <v>102</v>
      </c>
      <c r="J3907" s="3" t="s">
        <v>27</v>
      </c>
      <c r="K3907" s="3" t="s">
        <v>146</v>
      </c>
      <c r="L3907" s="3" t="s">
        <v>147</v>
      </c>
      <c r="M3907" s="3">
        <v>19143</v>
      </c>
      <c r="N3907" s="3" t="s">
        <v>148</v>
      </c>
      <c r="O3907" s="3" t="s">
        <v>3294</v>
      </c>
      <c r="P3907" s="3" t="s">
        <v>46</v>
      </c>
      <c r="Q3907" s="3" t="s">
        <v>75</v>
      </c>
      <c r="R3907" s="3" t="s">
        <v>3295</v>
      </c>
      <c r="S3907" s="3">
        <v>10.428000000000001</v>
      </c>
      <c r="T3907" s="3">
        <v>4</v>
      </c>
      <c r="U3907" s="3">
        <v>0.7</v>
      </c>
      <c r="V3907" s="3">
        <v>-6.9519999999999982</v>
      </c>
    </row>
    <row r="3908" spans="1:22" ht="14.25" customHeight="1" x14ac:dyDescent="0.25">
      <c r="A3908" s="3">
        <v>3907</v>
      </c>
      <c r="B3908" s="3" t="s">
        <v>7049</v>
      </c>
      <c r="C3908" s="4">
        <f>YEAR(Table_1[[#This Row],[Order Date]])</f>
        <v>2012</v>
      </c>
      <c r="D3908" s="9">
        <v>41004</v>
      </c>
      <c r="E3908" s="3">
        <v>41009</v>
      </c>
      <c r="F3908" s="3" t="s">
        <v>50</v>
      </c>
      <c r="G3908" s="3" t="s">
        <v>7050</v>
      </c>
      <c r="H3908" s="3" t="s">
        <v>7051</v>
      </c>
      <c r="I3908" s="3" t="s">
        <v>102</v>
      </c>
      <c r="J3908" s="3" t="s">
        <v>27</v>
      </c>
      <c r="K3908" s="3" t="s">
        <v>146</v>
      </c>
      <c r="L3908" s="3" t="s">
        <v>147</v>
      </c>
      <c r="M3908" s="3">
        <v>19143</v>
      </c>
      <c r="N3908" s="3" t="s">
        <v>148</v>
      </c>
      <c r="O3908" s="3" t="s">
        <v>5344</v>
      </c>
      <c r="P3908" s="3" t="s">
        <v>32</v>
      </c>
      <c r="Q3908" s="3" t="s">
        <v>65</v>
      </c>
      <c r="R3908" s="3" t="s">
        <v>5345</v>
      </c>
      <c r="S3908" s="3">
        <v>547.13599999999997</v>
      </c>
      <c r="T3908" s="3">
        <v>4</v>
      </c>
      <c r="U3908" s="3">
        <v>0.2</v>
      </c>
      <c r="V3908" s="3">
        <v>-68.392000000000053</v>
      </c>
    </row>
    <row r="3909" spans="1:22" ht="14.25" customHeight="1" x14ac:dyDescent="0.25">
      <c r="A3909" s="3">
        <v>3908</v>
      </c>
      <c r="B3909" s="3" t="s">
        <v>7049</v>
      </c>
      <c r="C3909" s="4">
        <f>YEAR(Table_1[[#This Row],[Order Date]])</f>
        <v>2012</v>
      </c>
      <c r="D3909" s="9">
        <v>41004</v>
      </c>
      <c r="E3909" s="3">
        <v>41009</v>
      </c>
      <c r="F3909" s="3" t="s">
        <v>50</v>
      </c>
      <c r="G3909" s="3" t="s">
        <v>7050</v>
      </c>
      <c r="H3909" s="3" t="s">
        <v>7051</v>
      </c>
      <c r="I3909" s="3" t="s">
        <v>102</v>
      </c>
      <c r="J3909" s="3" t="s">
        <v>27</v>
      </c>
      <c r="K3909" s="3" t="s">
        <v>146</v>
      </c>
      <c r="L3909" s="3" t="s">
        <v>147</v>
      </c>
      <c r="M3909" s="3">
        <v>19143</v>
      </c>
      <c r="N3909" s="3" t="s">
        <v>148</v>
      </c>
      <c r="O3909" s="3" t="s">
        <v>1936</v>
      </c>
      <c r="P3909" s="3" t="s">
        <v>71</v>
      </c>
      <c r="Q3909" s="3" t="s">
        <v>72</v>
      </c>
      <c r="R3909" s="3" t="s">
        <v>1937</v>
      </c>
      <c r="S3909" s="3">
        <v>14.850000000000001</v>
      </c>
      <c r="T3909" s="3">
        <v>5</v>
      </c>
      <c r="U3909" s="3">
        <v>0.4</v>
      </c>
      <c r="V3909" s="3">
        <v>-3.2175000000000002</v>
      </c>
    </row>
    <row r="3910" spans="1:22" ht="14.25" customHeight="1" x14ac:dyDescent="0.25">
      <c r="A3910" s="3">
        <v>3909</v>
      </c>
      <c r="B3910" s="3" t="s">
        <v>7049</v>
      </c>
      <c r="C3910" s="4">
        <f>YEAR(Table_1[[#This Row],[Order Date]])</f>
        <v>2012</v>
      </c>
      <c r="D3910" s="9">
        <v>41004</v>
      </c>
      <c r="E3910" s="3">
        <v>41009</v>
      </c>
      <c r="F3910" s="3" t="s">
        <v>50</v>
      </c>
      <c r="G3910" s="3" t="s">
        <v>7050</v>
      </c>
      <c r="H3910" s="3" t="s">
        <v>7051</v>
      </c>
      <c r="I3910" s="3" t="s">
        <v>102</v>
      </c>
      <c r="J3910" s="3" t="s">
        <v>27</v>
      </c>
      <c r="K3910" s="3" t="s">
        <v>146</v>
      </c>
      <c r="L3910" s="3" t="s">
        <v>147</v>
      </c>
      <c r="M3910" s="3">
        <v>19143</v>
      </c>
      <c r="N3910" s="3" t="s">
        <v>148</v>
      </c>
      <c r="O3910" s="3" t="s">
        <v>470</v>
      </c>
      <c r="P3910" s="3" t="s">
        <v>71</v>
      </c>
      <c r="Q3910" s="3" t="s">
        <v>72</v>
      </c>
      <c r="R3910" s="3" t="s">
        <v>471</v>
      </c>
      <c r="S3910" s="3">
        <v>41.988</v>
      </c>
      <c r="T3910" s="3">
        <v>2</v>
      </c>
      <c r="U3910" s="3">
        <v>0.4</v>
      </c>
      <c r="V3910" s="3">
        <v>-9.7972000000000037</v>
      </c>
    </row>
    <row r="3911" spans="1:22" ht="14.25" customHeight="1" x14ac:dyDescent="0.25">
      <c r="A3911" s="3">
        <v>3910</v>
      </c>
      <c r="B3911" s="3" t="s">
        <v>7049</v>
      </c>
      <c r="C3911" s="4">
        <f>YEAR(Table_1[[#This Row],[Order Date]])</f>
        <v>2012</v>
      </c>
      <c r="D3911" s="9">
        <v>41004</v>
      </c>
      <c r="E3911" s="3">
        <v>41009</v>
      </c>
      <c r="F3911" s="3" t="s">
        <v>50</v>
      </c>
      <c r="G3911" s="3" t="s">
        <v>7050</v>
      </c>
      <c r="H3911" s="3" t="s">
        <v>7051</v>
      </c>
      <c r="I3911" s="3" t="s">
        <v>102</v>
      </c>
      <c r="J3911" s="3" t="s">
        <v>27</v>
      </c>
      <c r="K3911" s="3" t="s">
        <v>146</v>
      </c>
      <c r="L3911" s="3" t="s">
        <v>147</v>
      </c>
      <c r="M3911" s="3">
        <v>19143</v>
      </c>
      <c r="N3911" s="3" t="s">
        <v>148</v>
      </c>
      <c r="O3911" s="3" t="s">
        <v>4745</v>
      </c>
      <c r="P3911" s="3" t="s">
        <v>32</v>
      </c>
      <c r="Q3911" s="3" t="s">
        <v>65</v>
      </c>
      <c r="R3911" s="3" t="s">
        <v>4746</v>
      </c>
      <c r="S3911" s="3">
        <v>7.5840000000000005</v>
      </c>
      <c r="T3911" s="3">
        <v>1</v>
      </c>
      <c r="U3911" s="3">
        <v>0.2</v>
      </c>
      <c r="V3911" s="3">
        <v>2.37</v>
      </c>
    </row>
    <row r="3912" spans="1:22" ht="14.25" customHeight="1" x14ac:dyDescent="0.25">
      <c r="A3912" s="3">
        <v>3911</v>
      </c>
      <c r="B3912" s="3" t="s">
        <v>7049</v>
      </c>
      <c r="C3912" s="4">
        <f>YEAR(Table_1[[#This Row],[Order Date]])</f>
        <v>2012</v>
      </c>
      <c r="D3912" s="9">
        <v>41004</v>
      </c>
      <c r="E3912" s="3">
        <v>41009</v>
      </c>
      <c r="F3912" s="3" t="s">
        <v>50</v>
      </c>
      <c r="G3912" s="3" t="s">
        <v>7050</v>
      </c>
      <c r="H3912" s="3" t="s">
        <v>7051</v>
      </c>
      <c r="I3912" s="3" t="s">
        <v>102</v>
      </c>
      <c r="J3912" s="3" t="s">
        <v>27</v>
      </c>
      <c r="K3912" s="3" t="s">
        <v>146</v>
      </c>
      <c r="L3912" s="3" t="s">
        <v>147</v>
      </c>
      <c r="M3912" s="3">
        <v>19143</v>
      </c>
      <c r="N3912" s="3" t="s">
        <v>148</v>
      </c>
      <c r="O3912" s="3" t="s">
        <v>7052</v>
      </c>
      <c r="P3912" s="3" t="s">
        <v>32</v>
      </c>
      <c r="Q3912" s="3" t="s">
        <v>33</v>
      </c>
      <c r="R3912" s="3" t="s">
        <v>7053</v>
      </c>
      <c r="S3912" s="3">
        <v>352.45</v>
      </c>
      <c r="T3912" s="3">
        <v>5</v>
      </c>
      <c r="U3912" s="3">
        <v>0.5</v>
      </c>
      <c r="V3912" s="3">
        <v>-211.47</v>
      </c>
    </row>
    <row r="3913" spans="1:22" ht="14.25" customHeight="1" x14ac:dyDescent="0.25">
      <c r="A3913" s="3">
        <v>3912</v>
      </c>
      <c r="B3913" s="3" t="s">
        <v>7054</v>
      </c>
      <c r="C3913" s="4">
        <f>YEAR(Table_1[[#This Row],[Order Date]])</f>
        <v>2014</v>
      </c>
      <c r="D3913" s="9">
        <v>41796</v>
      </c>
      <c r="E3913" s="3">
        <v>41797</v>
      </c>
      <c r="F3913" s="3" t="s">
        <v>188</v>
      </c>
      <c r="G3913" s="3" t="s">
        <v>3827</v>
      </c>
      <c r="H3913" s="3" t="s">
        <v>3828</v>
      </c>
      <c r="I3913" s="3" t="s">
        <v>26</v>
      </c>
      <c r="J3913" s="3" t="s">
        <v>27</v>
      </c>
      <c r="K3913" s="3" t="s">
        <v>6430</v>
      </c>
      <c r="L3913" s="3" t="s">
        <v>104</v>
      </c>
      <c r="M3913" s="3">
        <v>77581</v>
      </c>
      <c r="N3913" s="3" t="s">
        <v>105</v>
      </c>
      <c r="O3913" s="3" t="s">
        <v>7055</v>
      </c>
      <c r="P3913" s="3" t="s">
        <v>71</v>
      </c>
      <c r="Q3913" s="3" t="s">
        <v>72</v>
      </c>
      <c r="R3913" s="3" t="s">
        <v>7056</v>
      </c>
      <c r="S3913" s="3">
        <v>470.37600000000009</v>
      </c>
      <c r="T3913" s="3">
        <v>3</v>
      </c>
      <c r="U3913" s="3">
        <v>0.2</v>
      </c>
      <c r="V3913" s="3">
        <v>52.917299999999955</v>
      </c>
    </row>
    <row r="3914" spans="1:22" ht="14.25" customHeight="1" x14ac:dyDescent="0.25">
      <c r="A3914" s="3">
        <v>3913</v>
      </c>
      <c r="B3914" s="3" t="s">
        <v>7057</v>
      </c>
      <c r="C3914" s="4">
        <f>YEAR(Table_1[[#This Row],[Order Date]])</f>
        <v>2014</v>
      </c>
      <c r="D3914" s="9">
        <v>41901</v>
      </c>
      <c r="E3914" s="3">
        <v>41908</v>
      </c>
      <c r="F3914" s="3" t="s">
        <v>50</v>
      </c>
      <c r="G3914" s="3" t="s">
        <v>1318</v>
      </c>
      <c r="H3914" s="3" t="s">
        <v>1319</v>
      </c>
      <c r="I3914" s="3" t="s">
        <v>41</v>
      </c>
      <c r="J3914" s="3" t="s">
        <v>27</v>
      </c>
      <c r="K3914" s="3" t="s">
        <v>266</v>
      </c>
      <c r="L3914" s="3" t="s">
        <v>267</v>
      </c>
      <c r="M3914" s="3">
        <v>10035</v>
      </c>
      <c r="N3914" s="3" t="s">
        <v>148</v>
      </c>
      <c r="O3914" s="3" t="s">
        <v>3871</v>
      </c>
      <c r="P3914" s="3" t="s">
        <v>46</v>
      </c>
      <c r="Q3914" s="3" t="s">
        <v>90</v>
      </c>
      <c r="R3914" s="3" t="s">
        <v>3872</v>
      </c>
      <c r="S3914" s="3">
        <v>19.440000000000001</v>
      </c>
      <c r="T3914" s="3">
        <v>3</v>
      </c>
      <c r="U3914" s="3">
        <v>0</v>
      </c>
      <c r="V3914" s="3">
        <v>9.3312000000000008</v>
      </c>
    </row>
    <row r="3915" spans="1:22" ht="14.25" customHeight="1" x14ac:dyDescent="0.25">
      <c r="A3915" s="3">
        <v>3914</v>
      </c>
      <c r="B3915" s="3" t="s">
        <v>7057</v>
      </c>
      <c r="C3915" s="4">
        <f>YEAR(Table_1[[#This Row],[Order Date]])</f>
        <v>2014</v>
      </c>
      <c r="D3915" s="9">
        <v>41901</v>
      </c>
      <c r="E3915" s="3">
        <v>41908</v>
      </c>
      <c r="F3915" s="3" t="s">
        <v>50</v>
      </c>
      <c r="G3915" s="3" t="s">
        <v>1318</v>
      </c>
      <c r="H3915" s="3" t="s">
        <v>1319</v>
      </c>
      <c r="I3915" s="3" t="s">
        <v>41</v>
      </c>
      <c r="J3915" s="3" t="s">
        <v>27</v>
      </c>
      <c r="K3915" s="3" t="s">
        <v>266</v>
      </c>
      <c r="L3915" s="3" t="s">
        <v>267</v>
      </c>
      <c r="M3915" s="3">
        <v>10035</v>
      </c>
      <c r="N3915" s="3" t="s">
        <v>148</v>
      </c>
      <c r="O3915" s="3" t="s">
        <v>3406</v>
      </c>
      <c r="P3915" s="3" t="s">
        <v>32</v>
      </c>
      <c r="Q3915" s="3" t="s">
        <v>65</v>
      </c>
      <c r="R3915" s="3" t="s">
        <v>3407</v>
      </c>
      <c r="S3915" s="3">
        <v>9.82</v>
      </c>
      <c r="T3915" s="3">
        <v>2</v>
      </c>
      <c r="U3915" s="3">
        <v>0</v>
      </c>
      <c r="V3915" s="3">
        <v>3.2405999999999997</v>
      </c>
    </row>
    <row r="3916" spans="1:22" ht="14.25" customHeight="1" x14ac:dyDescent="0.25">
      <c r="A3916" s="3">
        <v>3915</v>
      </c>
      <c r="B3916" s="3" t="s">
        <v>7058</v>
      </c>
      <c r="C3916" s="4">
        <f>YEAR(Table_1[[#This Row],[Order Date]])</f>
        <v>2014</v>
      </c>
      <c r="D3916" s="9">
        <v>41839</v>
      </c>
      <c r="E3916" s="3">
        <v>41844</v>
      </c>
      <c r="F3916" s="3" t="s">
        <v>50</v>
      </c>
      <c r="G3916" s="3" t="s">
        <v>5155</v>
      </c>
      <c r="H3916" s="3" t="s">
        <v>5156</v>
      </c>
      <c r="I3916" s="3" t="s">
        <v>26</v>
      </c>
      <c r="J3916" s="3" t="s">
        <v>27</v>
      </c>
      <c r="K3916" s="3" t="s">
        <v>544</v>
      </c>
      <c r="L3916" s="3" t="s">
        <v>310</v>
      </c>
      <c r="M3916" s="3">
        <v>85023</v>
      </c>
      <c r="N3916" s="3" t="s">
        <v>44</v>
      </c>
      <c r="O3916" s="3" t="s">
        <v>3326</v>
      </c>
      <c r="P3916" s="3" t="s">
        <v>32</v>
      </c>
      <c r="Q3916" s="3" t="s">
        <v>56</v>
      </c>
      <c r="R3916" s="3" t="s">
        <v>3327</v>
      </c>
      <c r="S3916" s="3">
        <v>801.59999999999991</v>
      </c>
      <c r="T3916" s="3">
        <v>5</v>
      </c>
      <c r="U3916" s="3">
        <v>0.5</v>
      </c>
      <c r="V3916" s="3">
        <v>-448.89599999999996</v>
      </c>
    </row>
    <row r="3917" spans="1:22" ht="14.25" customHeight="1" x14ac:dyDescent="0.25">
      <c r="A3917" s="3">
        <v>3916</v>
      </c>
      <c r="B3917" s="3" t="s">
        <v>7058</v>
      </c>
      <c r="C3917" s="4">
        <f>YEAR(Table_1[[#This Row],[Order Date]])</f>
        <v>2014</v>
      </c>
      <c r="D3917" s="9">
        <v>41839</v>
      </c>
      <c r="E3917" s="3">
        <v>41844</v>
      </c>
      <c r="F3917" s="3" t="s">
        <v>50</v>
      </c>
      <c r="G3917" s="3" t="s">
        <v>5155</v>
      </c>
      <c r="H3917" s="3" t="s">
        <v>5156</v>
      </c>
      <c r="I3917" s="3" t="s">
        <v>26</v>
      </c>
      <c r="J3917" s="3" t="s">
        <v>27</v>
      </c>
      <c r="K3917" s="3" t="s">
        <v>544</v>
      </c>
      <c r="L3917" s="3" t="s">
        <v>310</v>
      </c>
      <c r="M3917" s="3">
        <v>85023</v>
      </c>
      <c r="N3917" s="3" t="s">
        <v>44</v>
      </c>
      <c r="O3917" s="3" t="s">
        <v>203</v>
      </c>
      <c r="P3917" s="3" t="s">
        <v>32</v>
      </c>
      <c r="Q3917" s="3" t="s">
        <v>36</v>
      </c>
      <c r="R3917" s="3" t="s">
        <v>204</v>
      </c>
      <c r="S3917" s="3">
        <v>161.56800000000001</v>
      </c>
      <c r="T3917" s="3">
        <v>2</v>
      </c>
      <c r="U3917" s="3">
        <v>0.2</v>
      </c>
      <c r="V3917" s="3">
        <v>10.098000000000006</v>
      </c>
    </row>
    <row r="3918" spans="1:22" ht="14.25" customHeight="1" x14ac:dyDescent="0.25">
      <c r="A3918" s="3">
        <v>3917</v>
      </c>
      <c r="B3918" s="3" t="s">
        <v>7058</v>
      </c>
      <c r="C3918" s="4">
        <f>YEAR(Table_1[[#This Row],[Order Date]])</f>
        <v>2014</v>
      </c>
      <c r="D3918" s="9">
        <v>41839</v>
      </c>
      <c r="E3918" s="3">
        <v>41844</v>
      </c>
      <c r="F3918" s="3" t="s">
        <v>50</v>
      </c>
      <c r="G3918" s="3" t="s">
        <v>5155</v>
      </c>
      <c r="H3918" s="3" t="s">
        <v>5156</v>
      </c>
      <c r="I3918" s="3" t="s">
        <v>26</v>
      </c>
      <c r="J3918" s="3" t="s">
        <v>27</v>
      </c>
      <c r="K3918" s="3" t="s">
        <v>544</v>
      </c>
      <c r="L3918" s="3" t="s">
        <v>310</v>
      </c>
      <c r="M3918" s="3">
        <v>85023</v>
      </c>
      <c r="N3918" s="3" t="s">
        <v>44</v>
      </c>
      <c r="O3918" s="3" t="s">
        <v>7059</v>
      </c>
      <c r="P3918" s="3" t="s">
        <v>46</v>
      </c>
      <c r="Q3918" s="3" t="s">
        <v>90</v>
      </c>
      <c r="R3918" s="3" t="s">
        <v>7060</v>
      </c>
      <c r="S3918" s="3">
        <v>16.096</v>
      </c>
      <c r="T3918" s="3">
        <v>2</v>
      </c>
      <c r="U3918" s="3">
        <v>0.2</v>
      </c>
      <c r="V3918" s="3">
        <v>5.2312000000000003</v>
      </c>
    </row>
    <row r="3919" spans="1:22" ht="14.25" customHeight="1" x14ac:dyDescent="0.25">
      <c r="A3919" s="3">
        <v>3918</v>
      </c>
      <c r="B3919" s="3" t="s">
        <v>7058</v>
      </c>
      <c r="C3919" s="4">
        <f>YEAR(Table_1[[#This Row],[Order Date]])</f>
        <v>2014</v>
      </c>
      <c r="D3919" s="9">
        <v>41839</v>
      </c>
      <c r="E3919" s="3">
        <v>41844</v>
      </c>
      <c r="F3919" s="3" t="s">
        <v>50</v>
      </c>
      <c r="G3919" s="3" t="s">
        <v>5155</v>
      </c>
      <c r="H3919" s="3" t="s">
        <v>5156</v>
      </c>
      <c r="I3919" s="3" t="s">
        <v>26</v>
      </c>
      <c r="J3919" s="3" t="s">
        <v>27</v>
      </c>
      <c r="K3919" s="3" t="s">
        <v>544</v>
      </c>
      <c r="L3919" s="3" t="s">
        <v>310</v>
      </c>
      <c r="M3919" s="3">
        <v>85023</v>
      </c>
      <c r="N3919" s="3" t="s">
        <v>44</v>
      </c>
      <c r="O3919" s="3" t="s">
        <v>3308</v>
      </c>
      <c r="P3919" s="3" t="s">
        <v>46</v>
      </c>
      <c r="Q3919" s="3" t="s">
        <v>75</v>
      </c>
      <c r="R3919" s="3" t="s">
        <v>3309</v>
      </c>
      <c r="S3919" s="3">
        <v>7.6560000000000006</v>
      </c>
      <c r="T3919" s="3">
        <v>4</v>
      </c>
      <c r="U3919" s="3">
        <v>0.7</v>
      </c>
      <c r="V3919" s="3">
        <v>-6.1247999999999987</v>
      </c>
    </row>
    <row r="3920" spans="1:22" ht="14.25" customHeight="1" x14ac:dyDescent="0.25">
      <c r="A3920" s="3">
        <v>3919</v>
      </c>
      <c r="B3920" s="3" t="s">
        <v>7058</v>
      </c>
      <c r="C3920" s="4">
        <f>YEAR(Table_1[[#This Row],[Order Date]])</f>
        <v>2014</v>
      </c>
      <c r="D3920" s="9">
        <v>41839</v>
      </c>
      <c r="E3920" s="3">
        <v>41844</v>
      </c>
      <c r="F3920" s="3" t="s">
        <v>50</v>
      </c>
      <c r="G3920" s="3" t="s">
        <v>5155</v>
      </c>
      <c r="H3920" s="3" t="s">
        <v>5156</v>
      </c>
      <c r="I3920" s="3" t="s">
        <v>26</v>
      </c>
      <c r="J3920" s="3" t="s">
        <v>27</v>
      </c>
      <c r="K3920" s="3" t="s">
        <v>544</v>
      </c>
      <c r="L3920" s="3" t="s">
        <v>310</v>
      </c>
      <c r="M3920" s="3">
        <v>85023</v>
      </c>
      <c r="N3920" s="3" t="s">
        <v>44</v>
      </c>
      <c r="O3920" s="3" t="s">
        <v>336</v>
      </c>
      <c r="P3920" s="3" t="s">
        <v>32</v>
      </c>
      <c r="Q3920" s="3" t="s">
        <v>36</v>
      </c>
      <c r="R3920" s="3" t="s">
        <v>337</v>
      </c>
      <c r="S3920" s="3">
        <v>311.97600000000006</v>
      </c>
      <c r="T3920" s="3">
        <v>3</v>
      </c>
      <c r="U3920" s="3">
        <v>0.2</v>
      </c>
      <c r="V3920" s="3">
        <v>-42.89670000000001</v>
      </c>
    </row>
    <row r="3921" spans="1:22" ht="14.25" customHeight="1" x14ac:dyDescent="0.25">
      <c r="A3921" s="3">
        <v>3920</v>
      </c>
      <c r="B3921" s="3" t="s">
        <v>7061</v>
      </c>
      <c r="C3921" s="4">
        <f>YEAR(Table_1[[#This Row],[Order Date]])</f>
        <v>2012</v>
      </c>
      <c r="D3921" s="9">
        <v>41244</v>
      </c>
      <c r="E3921" s="3">
        <v>41250</v>
      </c>
      <c r="F3921" s="3" t="s">
        <v>50</v>
      </c>
      <c r="G3921" s="3" t="s">
        <v>3939</v>
      </c>
      <c r="H3921" s="3" t="s">
        <v>3940</v>
      </c>
      <c r="I3921" s="3" t="s">
        <v>41</v>
      </c>
      <c r="J3921" s="3" t="s">
        <v>27</v>
      </c>
      <c r="K3921" s="3" t="s">
        <v>4874</v>
      </c>
      <c r="L3921" s="3" t="s">
        <v>319</v>
      </c>
      <c r="M3921" s="3">
        <v>23320</v>
      </c>
      <c r="N3921" s="3" t="s">
        <v>30</v>
      </c>
      <c r="O3921" s="3" t="s">
        <v>1635</v>
      </c>
      <c r="P3921" s="3" t="s">
        <v>46</v>
      </c>
      <c r="Q3921" s="3" t="s">
        <v>59</v>
      </c>
      <c r="R3921" s="3" t="s">
        <v>1636</v>
      </c>
      <c r="S3921" s="3">
        <v>61.68</v>
      </c>
      <c r="T3921" s="3">
        <v>4</v>
      </c>
      <c r="U3921" s="3">
        <v>0</v>
      </c>
      <c r="V3921" s="3">
        <v>16.653600000000004</v>
      </c>
    </row>
    <row r="3922" spans="1:22" ht="14.25" customHeight="1" x14ac:dyDescent="0.25">
      <c r="A3922" s="3">
        <v>3921</v>
      </c>
      <c r="B3922" s="3" t="s">
        <v>7061</v>
      </c>
      <c r="C3922" s="4">
        <f>YEAR(Table_1[[#This Row],[Order Date]])</f>
        <v>2012</v>
      </c>
      <c r="D3922" s="9">
        <v>41244</v>
      </c>
      <c r="E3922" s="3">
        <v>41250</v>
      </c>
      <c r="F3922" s="3" t="s">
        <v>50</v>
      </c>
      <c r="G3922" s="3" t="s">
        <v>3939</v>
      </c>
      <c r="H3922" s="3" t="s">
        <v>3940</v>
      </c>
      <c r="I3922" s="3" t="s">
        <v>41</v>
      </c>
      <c r="J3922" s="3" t="s">
        <v>27</v>
      </c>
      <c r="K3922" s="3" t="s">
        <v>4874</v>
      </c>
      <c r="L3922" s="3" t="s">
        <v>319</v>
      </c>
      <c r="M3922" s="3">
        <v>23320</v>
      </c>
      <c r="N3922" s="3" t="s">
        <v>30</v>
      </c>
      <c r="O3922" s="3" t="s">
        <v>5781</v>
      </c>
      <c r="P3922" s="3" t="s">
        <v>46</v>
      </c>
      <c r="Q3922" s="3" t="s">
        <v>75</v>
      </c>
      <c r="R3922" s="3" t="s">
        <v>5782</v>
      </c>
      <c r="S3922" s="3">
        <v>63.96</v>
      </c>
      <c r="T3922" s="3">
        <v>4</v>
      </c>
      <c r="U3922" s="3">
        <v>0</v>
      </c>
      <c r="V3922" s="3">
        <v>30.700800000000001</v>
      </c>
    </row>
    <row r="3923" spans="1:22" ht="14.25" customHeight="1" x14ac:dyDescent="0.25">
      <c r="A3923" s="3">
        <v>3922</v>
      </c>
      <c r="B3923" s="3" t="s">
        <v>7062</v>
      </c>
      <c r="C3923" s="4">
        <f>YEAR(Table_1[[#This Row],[Order Date]])</f>
        <v>2013</v>
      </c>
      <c r="D3923" s="9">
        <v>41454</v>
      </c>
      <c r="E3923" s="3">
        <v>41458</v>
      </c>
      <c r="F3923" s="3" t="s">
        <v>23</v>
      </c>
      <c r="G3923" s="3" t="s">
        <v>2384</v>
      </c>
      <c r="H3923" s="3" t="s">
        <v>2385</v>
      </c>
      <c r="I3923" s="3" t="s">
        <v>26</v>
      </c>
      <c r="J3923" s="3" t="s">
        <v>27</v>
      </c>
      <c r="K3923" s="3" t="s">
        <v>303</v>
      </c>
      <c r="L3923" s="3" t="s">
        <v>211</v>
      </c>
      <c r="M3923" s="3">
        <v>60610</v>
      </c>
      <c r="N3923" s="3" t="s">
        <v>105</v>
      </c>
      <c r="O3923" s="3" t="s">
        <v>6382</v>
      </c>
      <c r="P3923" s="3" t="s">
        <v>71</v>
      </c>
      <c r="Q3923" s="3" t="s">
        <v>72</v>
      </c>
      <c r="R3923" s="3" t="s">
        <v>6383</v>
      </c>
      <c r="S3923" s="3">
        <v>359.97600000000006</v>
      </c>
      <c r="T3923" s="3">
        <v>3</v>
      </c>
      <c r="U3923" s="3">
        <v>0.2</v>
      </c>
      <c r="V3923" s="3">
        <v>35.997600000000006</v>
      </c>
    </row>
    <row r="3924" spans="1:22" ht="14.25" customHeight="1" x14ac:dyDescent="0.25">
      <c r="A3924" s="3">
        <v>3923</v>
      </c>
      <c r="B3924" s="3" t="s">
        <v>7063</v>
      </c>
      <c r="C3924" s="4">
        <f>YEAR(Table_1[[#This Row],[Order Date]])</f>
        <v>2014</v>
      </c>
      <c r="D3924" s="9">
        <v>41880</v>
      </c>
      <c r="E3924" s="3">
        <v>41884</v>
      </c>
      <c r="F3924" s="3" t="s">
        <v>50</v>
      </c>
      <c r="G3924" s="3" t="s">
        <v>2122</v>
      </c>
      <c r="H3924" s="3" t="s">
        <v>2123</v>
      </c>
      <c r="I3924" s="3" t="s">
        <v>26</v>
      </c>
      <c r="J3924" s="3" t="s">
        <v>27</v>
      </c>
      <c r="K3924" s="3" t="s">
        <v>303</v>
      </c>
      <c r="L3924" s="3" t="s">
        <v>211</v>
      </c>
      <c r="M3924" s="3">
        <v>60623</v>
      </c>
      <c r="N3924" s="3" t="s">
        <v>105</v>
      </c>
      <c r="O3924" s="3" t="s">
        <v>913</v>
      </c>
      <c r="P3924" s="3" t="s">
        <v>46</v>
      </c>
      <c r="Q3924" s="3" t="s">
        <v>90</v>
      </c>
      <c r="R3924" s="3" t="s">
        <v>914</v>
      </c>
      <c r="S3924" s="3">
        <v>25.344000000000001</v>
      </c>
      <c r="T3924" s="3">
        <v>6</v>
      </c>
      <c r="U3924" s="3">
        <v>0.2</v>
      </c>
      <c r="V3924" s="3">
        <v>7.92</v>
      </c>
    </row>
    <row r="3925" spans="1:22" ht="14.25" customHeight="1" x14ac:dyDescent="0.25">
      <c r="A3925" s="3">
        <v>3924</v>
      </c>
      <c r="B3925" s="3" t="s">
        <v>7063</v>
      </c>
      <c r="C3925" s="4">
        <f>YEAR(Table_1[[#This Row],[Order Date]])</f>
        <v>2014</v>
      </c>
      <c r="D3925" s="9">
        <v>41880</v>
      </c>
      <c r="E3925" s="3">
        <v>41884</v>
      </c>
      <c r="F3925" s="3" t="s">
        <v>50</v>
      </c>
      <c r="G3925" s="3" t="s">
        <v>2122</v>
      </c>
      <c r="H3925" s="3" t="s">
        <v>2123</v>
      </c>
      <c r="I3925" s="3" t="s">
        <v>26</v>
      </c>
      <c r="J3925" s="3" t="s">
        <v>27</v>
      </c>
      <c r="K3925" s="3" t="s">
        <v>303</v>
      </c>
      <c r="L3925" s="3" t="s">
        <v>211</v>
      </c>
      <c r="M3925" s="3">
        <v>60623</v>
      </c>
      <c r="N3925" s="3" t="s">
        <v>105</v>
      </c>
      <c r="O3925" s="3" t="s">
        <v>7064</v>
      </c>
      <c r="P3925" s="3" t="s">
        <v>46</v>
      </c>
      <c r="Q3925" s="3" t="s">
        <v>90</v>
      </c>
      <c r="R3925" s="3" t="s">
        <v>7065</v>
      </c>
      <c r="S3925" s="3">
        <v>26.720000000000002</v>
      </c>
      <c r="T3925" s="3">
        <v>5</v>
      </c>
      <c r="U3925" s="3">
        <v>0.2</v>
      </c>
      <c r="V3925" s="3">
        <v>9.3520000000000003</v>
      </c>
    </row>
    <row r="3926" spans="1:22" ht="14.25" customHeight="1" x14ac:dyDescent="0.25">
      <c r="A3926" s="3">
        <v>3925</v>
      </c>
      <c r="B3926" s="3" t="s">
        <v>7066</v>
      </c>
      <c r="C3926" s="4">
        <f>YEAR(Table_1[[#This Row],[Order Date]])</f>
        <v>2011</v>
      </c>
      <c r="D3926" s="9">
        <v>40803</v>
      </c>
      <c r="E3926" s="3">
        <v>40807</v>
      </c>
      <c r="F3926" s="3" t="s">
        <v>50</v>
      </c>
      <c r="G3926" s="3" t="s">
        <v>1754</v>
      </c>
      <c r="H3926" s="3" t="s">
        <v>1755</v>
      </c>
      <c r="I3926" s="3" t="s">
        <v>26</v>
      </c>
      <c r="J3926" s="3" t="s">
        <v>27</v>
      </c>
      <c r="K3926" s="3" t="s">
        <v>95</v>
      </c>
      <c r="L3926" s="3" t="s">
        <v>96</v>
      </c>
      <c r="M3926" s="3">
        <v>98103</v>
      </c>
      <c r="N3926" s="3" t="s">
        <v>44</v>
      </c>
      <c r="O3926" s="3" t="s">
        <v>1798</v>
      </c>
      <c r="P3926" s="3" t="s">
        <v>46</v>
      </c>
      <c r="Q3926" s="3" t="s">
        <v>59</v>
      </c>
      <c r="R3926" s="3" t="s">
        <v>1799</v>
      </c>
      <c r="S3926" s="3">
        <v>30.28</v>
      </c>
      <c r="T3926" s="3">
        <v>2</v>
      </c>
      <c r="U3926" s="3">
        <v>0</v>
      </c>
      <c r="V3926" s="3">
        <v>1.2111999999999981</v>
      </c>
    </row>
    <row r="3927" spans="1:22" ht="14.25" customHeight="1" x14ac:dyDescent="0.25">
      <c r="A3927" s="3">
        <v>3926</v>
      </c>
      <c r="B3927" s="3" t="s">
        <v>7066</v>
      </c>
      <c r="C3927" s="4">
        <f>YEAR(Table_1[[#This Row],[Order Date]])</f>
        <v>2011</v>
      </c>
      <c r="D3927" s="9">
        <v>40803</v>
      </c>
      <c r="E3927" s="3">
        <v>40807</v>
      </c>
      <c r="F3927" s="3" t="s">
        <v>50</v>
      </c>
      <c r="G3927" s="3" t="s">
        <v>1754</v>
      </c>
      <c r="H3927" s="3" t="s">
        <v>1755</v>
      </c>
      <c r="I3927" s="3" t="s">
        <v>26</v>
      </c>
      <c r="J3927" s="3" t="s">
        <v>27</v>
      </c>
      <c r="K3927" s="3" t="s">
        <v>95</v>
      </c>
      <c r="L3927" s="3" t="s">
        <v>96</v>
      </c>
      <c r="M3927" s="3">
        <v>98103</v>
      </c>
      <c r="N3927" s="3" t="s">
        <v>44</v>
      </c>
      <c r="O3927" s="3" t="s">
        <v>4890</v>
      </c>
      <c r="P3927" s="3" t="s">
        <v>46</v>
      </c>
      <c r="Q3927" s="3" t="s">
        <v>59</v>
      </c>
      <c r="R3927" s="3" t="s">
        <v>4891</v>
      </c>
      <c r="S3927" s="3">
        <v>57.929999999999993</v>
      </c>
      <c r="T3927" s="3">
        <v>3</v>
      </c>
      <c r="U3927" s="3">
        <v>0</v>
      </c>
      <c r="V3927" s="3">
        <v>16.220400000000001</v>
      </c>
    </row>
    <row r="3928" spans="1:22" ht="14.25" customHeight="1" x14ac:dyDescent="0.25">
      <c r="A3928" s="3">
        <v>3927</v>
      </c>
      <c r="B3928" s="3" t="s">
        <v>7066</v>
      </c>
      <c r="C3928" s="4">
        <f>YEAR(Table_1[[#This Row],[Order Date]])</f>
        <v>2011</v>
      </c>
      <c r="D3928" s="9">
        <v>40803</v>
      </c>
      <c r="E3928" s="3">
        <v>40807</v>
      </c>
      <c r="F3928" s="3" t="s">
        <v>50</v>
      </c>
      <c r="G3928" s="3" t="s">
        <v>1754</v>
      </c>
      <c r="H3928" s="3" t="s">
        <v>1755</v>
      </c>
      <c r="I3928" s="3" t="s">
        <v>26</v>
      </c>
      <c r="J3928" s="3" t="s">
        <v>27</v>
      </c>
      <c r="K3928" s="3" t="s">
        <v>95</v>
      </c>
      <c r="L3928" s="3" t="s">
        <v>96</v>
      </c>
      <c r="M3928" s="3">
        <v>98103</v>
      </c>
      <c r="N3928" s="3" t="s">
        <v>44</v>
      </c>
      <c r="O3928" s="3" t="s">
        <v>5698</v>
      </c>
      <c r="P3928" s="3" t="s">
        <v>32</v>
      </c>
      <c r="Q3928" s="3" t="s">
        <v>65</v>
      </c>
      <c r="R3928" s="3" t="s">
        <v>5699</v>
      </c>
      <c r="S3928" s="3">
        <v>35.340000000000003</v>
      </c>
      <c r="T3928" s="3">
        <v>2</v>
      </c>
      <c r="U3928" s="3">
        <v>0</v>
      </c>
      <c r="V3928" s="3">
        <v>13.429200000000002</v>
      </c>
    </row>
    <row r="3929" spans="1:22" ht="14.25" customHeight="1" x14ac:dyDescent="0.25">
      <c r="A3929" s="3">
        <v>3928</v>
      </c>
      <c r="B3929" s="3" t="s">
        <v>7066</v>
      </c>
      <c r="C3929" s="4">
        <f>YEAR(Table_1[[#This Row],[Order Date]])</f>
        <v>2011</v>
      </c>
      <c r="D3929" s="9">
        <v>40803</v>
      </c>
      <c r="E3929" s="3">
        <v>40807</v>
      </c>
      <c r="F3929" s="3" t="s">
        <v>50</v>
      </c>
      <c r="G3929" s="3" t="s">
        <v>1754</v>
      </c>
      <c r="H3929" s="3" t="s">
        <v>1755</v>
      </c>
      <c r="I3929" s="3" t="s">
        <v>26</v>
      </c>
      <c r="J3929" s="3" t="s">
        <v>27</v>
      </c>
      <c r="K3929" s="3" t="s">
        <v>95</v>
      </c>
      <c r="L3929" s="3" t="s">
        <v>96</v>
      </c>
      <c r="M3929" s="3">
        <v>98103</v>
      </c>
      <c r="N3929" s="3" t="s">
        <v>44</v>
      </c>
      <c r="O3929" s="3" t="s">
        <v>617</v>
      </c>
      <c r="P3929" s="3" t="s">
        <v>46</v>
      </c>
      <c r="Q3929" s="3" t="s">
        <v>75</v>
      </c>
      <c r="R3929" s="3" t="s">
        <v>618</v>
      </c>
      <c r="S3929" s="3">
        <v>137.24</v>
      </c>
      <c r="T3929" s="3">
        <v>5</v>
      </c>
      <c r="U3929" s="3">
        <v>0.2</v>
      </c>
      <c r="V3929" s="3">
        <v>46.3185</v>
      </c>
    </row>
    <row r="3930" spans="1:22" ht="14.25" customHeight="1" x14ac:dyDescent="0.25">
      <c r="A3930" s="3">
        <v>3929</v>
      </c>
      <c r="B3930" s="3" t="s">
        <v>7067</v>
      </c>
      <c r="C3930" s="4">
        <f>YEAR(Table_1[[#This Row],[Order Date]])</f>
        <v>2013</v>
      </c>
      <c r="D3930" s="9">
        <v>41348</v>
      </c>
      <c r="E3930" s="3">
        <v>41351</v>
      </c>
      <c r="F3930" s="3" t="s">
        <v>188</v>
      </c>
      <c r="G3930" s="3" t="s">
        <v>3019</v>
      </c>
      <c r="H3930" s="3" t="s">
        <v>3020</v>
      </c>
      <c r="I3930" s="3" t="s">
        <v>26</v>
      </c>
      <c r="J3930" s="3" t="s">
        <v>27</v>
      </c>
      <c r="K3930" s="3" t="s">
        <v>1302</v>
      </c>
      <c r="L3930" s="3" t="s">
        <v>104</v>
      </c>
      <c r="M3930" s="3">
        <v>78550</v>
      </c>
      <c r="N3930" s="3" t="s">
        <v>105</v>
      </c>
      <c r="O3930" s="3" t="s">
        <v>2462</v>
      </c>
      <c r="P3930" s="3" t="s">
        <v>32</v>
      </c>
      <c r="Q3930" s="3" t="s">
        <v>33</v>
      </c>
      <c r="R3930" s="3" t="s">
        <v>2463</v>
      </c>
      <c r="S3930" s="3">
        <v>241.33199999999999</v>
      </c>
      <c r="T3930" s="3">
        <v>5</v>
      </c>
      <c r="U3930" s="3">
        <v>0.32</v>
      </c>
      <c r="V3930" s="3">
        <v>-14.195999999999998</v>
      </c>
    </row>
    <row r="3931" spans="1:22" ht="14.25" customHeight="1" x14ac:dyDescent="0.25">
      <c r="A3931" s="3">
        <v>3930</v>
      </c>
      <c r="B3931" s="3" t="s">
        <v>7067</v>
      </c>
      <c r="C3931" s="4">
        <f>YEAR(Table_1[[#This Row],[Order Date]])</f>
        <v>2013</v>
      </c>
      <c r="D3931" s="9">
        <v>41348</v>
      </c>
      <c r="E3931" s="3">
        <v>41351</v>
      </c>
      <c r="F3931" s="3" t="s">
        <v>188</v>
      </c>
      <c r="G3931" s="3" t="s">
        <v>3019</v>
      </c>
      <c r="H3931" s="3" t="s">
        <v>3020</v>
      </c>
      <c r="I3931" s="3" t="s">
        <v>26</v>
      </c>
      <c r="J3931" s="3" t="s">
        <v>27</v>
      </c>
      <c r="K3931" s="3" t="s">
        <v>1302</v>
      </c>
      <c r="L3931" s="3" t="s">
        <v>104</v>
      </c>
      <c r="M3931" s="3">
        <v>78550</v>
      </c>
      <c r="N3931" s="3" t="s">
        <v>105</v>
      </c>
      <c r="O3931" s="3" t="s">
        <v>2127</v>
      </c>
      <c r="P3931" s="3" t="s">
        <v>46</v>
      </c>
      <c r="Q3931" s="3" t="s">
        <v>90</v>
      </c>
      <c r="R3931" s="3" t="s">
        <v>2128</v>
      </c>
      <c r="S3931" s="3">
        <v>5.1840000000000011</v>
      </c>
      <c r="T3931" s="3">
        <v>1</v>
      </c>
      <c r="U3931" s="3">
        <v>0.2</v>
      </c>
      <c r="V3931" s="3">
        <v>1.8792</v>
      </c>
    </row>
    <row r="3932" spans="1:22" ht="14.25" customHeight="1" x14ac:dyDescent="0.25">
      <c r="A3932" s="3">
        <v>3931</v>
      </c>
      <c r="B3932" s="3" t="s">
        <v>7067</v>
      </c>
      <c r="C3932" s="4">
        <f>YEAR(Table_1[[#This Row],[Order Date]])</f>
        <v>2013</v>
      </c>
      <c r="D3932" s="9">
        <v>41348</v>
      </c>
      <c r="E3932" s="3">
        <v>41351</v>
      </c>
      <c r="F3932" s="3" t="s">
        <v>188</v>
      </c>
      <c r="G3932" s="3" t="s">
        <v>3019</v>
      </c>
      <c r="H3932" s="3" t="s">
        <v>3020</v>
      </c>
      <c r="I3932" s="3" t="s">
        <v>26</v>
      </c>
      <c r="J3932" s="3" t="s">
        <v>27</v>
      </c>
      <c r="K3932" s="3" t="s">
        <v>1302</v>
      </c>
      <c r="L3932" s="3" t="s">
        <v>104</v>
      </c>
      <c r="M3932" s="3">
        <v>78550</v>
      </c>
      <c r="N3932" s="3" t="s">
        <v>105</v>
      </c>
      <c r="O3932" s="3" t="s">
        <v>4226</v>
      </c>
      <c r="P3932" s="3" t="s">
        <v>46</v>
      </c>
      <c r="Q3932" s="3" t="s">
        <v>68</v>
      </c>
      <c r="R3932" s="3" t="s">
        <v>4227</v>
      </c>
      <c r="S3932" s="3">
        <v>145.54400000000001</v>
      </c>
      <c r="T3932" s="3">
        <v>7</v>
      </c>
      <c r="U3932" s="3">
        <v>0.2</v>
      </c>
      <c r="V3932" s="3">
        <v>16.373699999999992</v>
      </c>
    </row>
    <row r="3933" spans="1:22" ht="14.25" customHeight="1" x14ac:dyDescent="0.25">
      <c r="A3933" s="3">
        <v>3932</v>
      </c>
      <c r="B3933" s="3" t="s">
        <v>7068</v>
      </c>
      <c r="C3933" s="4">
        <f>YEAR(Table_1[[#This Row],[Order Date]])</f>
        <v>2013</v>
      </c>
      <c r="D3933" s="9">
        <v>41513</v>
      </c>
      <c r="E3933" s="3">
        <v>41520</v>
      </c>
      <c r="F3933" s="3" t="s">
        <v>50</v>
      </c>
      <c r="G3933" s="3" t="s">
        <v>4190</v>
      </c>
      <c r="H3933" s="3" t="s">
        <v>4191</v>
      </c>
      <c r="I3933" s="3" t="s">
        <v>41</v>
      </c>
      <c r="J3933" s="3" t="s">
        <v>27</v>
      </c>
      <c r="K3933" s="3" t="s">
        <v>146</v>
      </c>
      <c r="L3933" s="3" t="s">
        <v>147</v>
      </c>
      <c r="M3933" s="3">
        <v>19140</v>
      </c>
      <c r="N3933" s="3" t="s">
        <v>148</v>
      </c>
      <c r="O3933" s="3" t="s">
        <v>7069</v>
      </c>
      <c r="P3933" s="3" t="s">
        <v>46</v>
      </c>
      <c r="Q3933" s="3" t="s">
        <v>68</v>
      </c>
      <c r="R3933" s="3" t="s">
        <v>7070</v>
      </c>
      <c r="S3933" s="3">
        <v>5.4719999999999995</v>
      </c>
      <c r="T3933" s="3">
        <v>3</v>
      </c>
      <c r="U3933" s="3">
        <v>0.2</v>
      </c>
      <c r="V3933" s="3">
        <v>1.6416000000000004</v>
      </c>
    </row>
    <row r="3934" spans="1:22" ht="14.25" customHeight="1" x14ac:dyDescent="0.25">
      <c r="A3934" s="3">
        <v>3933</v>
      </c>
      <c r="B3934" s="3" t="s">
        <v>7068</v>
      </c>
      <c r="C3934" s="4">
        <f>YEAR(Table_1[[#This Row],[Order Date]])</f>
        <v>2013</v>
      </c>
      <c r="D3934" s="9">
        <v>41513</v>
      </c>
      <c r="E3934" s="3">
        <v>41520</v>
      </c>
      <c r="F3934" s="3" t="s">
        <v>50</v>
      </c>
      <c r="G3934" s="3" t="s">
        <v>4190</v>
      </c>
      <c r="H3934" s="3" t="s">
        <v>4191</v>
      </c>
      <c r="I3934" s="3" t="s">
        <v>41</v>
      </c>
      <c r="J3934" s="3" t="s">
        <v>27</v>
      </c>
      <c r="K3934" s="3" t="s">
        <v>146</v>
      </c>
      <c r="L3934" s="3" t="s">
        <v>147</v>
      </c>
      <c r="M3934" s="3">
        <v>19140</v>
      </c>
      <c r="N3934" s="3" t="s">
        <v>148</v>
      </c>
      <c r="O3934" s="3" t="s">
        <v>3995</v>
      </c>
      <c r="P3934" s="3" t="s">
        <v>71</v>
      </c>
      <c r="Q3934" s="3" t="s">
        <v>161</v>
      </c>
      <c r="R3934" s="3" t="s">
        <v>3996</v>
      </c>
      <c r="S3934" s="3">
        <v>47.984000000000002</v>
      </c>
      <c r="T3934" s="3">
        <v>2</v>
      </c>
      <c r="U3934" s="3">
        <v>0.2</v>
      </c>
      <c r="V3934" s="3">
        <v>13.195600000000001</v>
      </c>
    </row>
    <row r="3935" spans="1:22" ht="14.25" customHeight="1" x14ac:dyDescent="0.25">
      <c r="A3935" s="3">
        <v>3934</v>
      </c>
      <c r="B3935" s="3" t="s">
        <v>7071</v>
      </c>
      <c r="C3935" s="4">
        <f>YEAR(Table_1[[#This Row],[Order Date]])</f>
        <v>2014</v>
      </c>
      <c r="D3935" s="9">
        <v>41885</v>
      </c>
      <c r="E3935" s="3">
        <v>41891</v>
      </c>
      <c r="F3935" s="3" t="s">
        <v>50</v>
      </c>
      <c r="G3935" s="3" t="s">
        <v>4153</v>
      </c>
      <c r="H3935" s="3" t="s">
        <v>4154</v>
      </c>
      <c r="I3935" s="3" t="s">
        <v>26</v>
      </c>
      <c r="J3935" s="3" t="s">
        <v>27</v>
      </c>
      <c r="K3935" s="3" t="s">
        <v>5954</v>
      </c>
      <c r="L3935" s="3" t="s">
        <v>43</v>
      </c>
      <c r="M3935" s="3">
        <v>93309</v>
      </c>
      <c r="N3935" s="3" t="s">
        <v>44</v>
      </c>
      <c r="O3935" s="3" t="s">
        <v>3383</v>
      </c>
      <c r="P3935" s="3" t="s">
        <v>46</v>
      </c>
      <c r="Q3935" s="3" t="s">
        <v>68</v>
      </c>
      <c r="R3935" s="3" t="s">
        <v>3384</v>
      </c>
      <c r="S3935" s="3">
        <v>9.3999999999999986</v>
      </c>
      <c r="T3935" s="3">
        <v>5</v>
      </c>
      <c r="U3935" s="3">
        <v>0</v>
      </c>
      <c r="V3935" s="3">
        <v>2.7259999999999995</v>
      </c>
    </row>
    <row r="3936" spans="1:22" ht="14.25" customHeight="1" x14ac:dyDescent="0.25">
      <c r="A3936" s="3">
        <v>3935</v>
      </c>
      <c r="B3936" s="3" t="s">
        <v>7071</v>
      </c>
      <c r="C3936" s="4">
        <f>YEAR(Table_1[[#This Row],[Order Date]])</f>
        <v>2014</v>
      </c>
      <c r="D3936" s="9">
        <v>41885</v>
      </c>
      <c r="E3936" s="3">
        <v>41891</v>
      </c>
      <c r="F3936" s="3" t="s">
        <v>50</v>
      </c>
      <c r="G3936" s="3" t="s">
        <v>4153</v>
      </c>
      <c r="H3936" s="3" t="s">
        <v>4154</v>
      </c>
      <c r="I3936" s="3" t="s">
        <v>26</v>
      </c>
      <c r="J3936" s="3" t="s">
        <v>27</v>
      </c>
      <c r="K3936" s="3" t="s">
        <v>5954</v>
      </c>
      <c r="L3936" s="3" t="s">
        <v>43</v>
      </c>
      <c r="M3936" s="3">
        <v>93309</v>
      </c>
      <c r="N3936" s="3" t="s">
        <v>44</v>
      </c>
      <c r="O3936" s="3" t="s">
        <v>850</v>
      </c>
      <c r="P3936" s="3" t="s">
        <v>46</v>
      </c>
      <c r="Q3936" s="3" t="s">
        <v>47</v>
      </c>
      <c r="R3936" s="3" t="s">
        <v>851</v>
      </c>
      <c r="S3936" s="3">
        <v>74</v>
      </c>
      <c r="T3936" s="3">
        <v>5</v>
      </c>
      <c r="U3936" s="3">
        <v>0</v>
      </c>
      <c r="V3936" s="3">
        <v>37</v>
      </c>
    </row>
    <row r="3937" spans="1:22" ht="14.25" customHeight="1" x14ac:dyDescent="0.25">
      <c r="A3937" s="3">
        <v>3936</v>
      </c>
      <c r="B3937" s="3" t="s">
        <v>7071</v>
      </c>
      <c r="C3937" s="4">
        <f>YEAR(Table_1[[#This Row],[Order Date]])</f>
        <v>2014</v>
      </c>
      <c r="D3937" s="9">
        <v>41885</v>
      </c>
      <c r="E3937" s="3">
        <v>41891</v>
      </c>
      <c r="F3937" s="3" t="s">
        <v>50</v>
      </c>
      <c r="G3937" s="3" t="s">
        <v>4153</v>
      </c>
      <c r="H3937" s="3" t="s">
        <v>4154</v>
      </c>
      <c r="I3937" s="3" t="s">
        <v>26</v>
      </c>
      <c r="J3937" s="3" t="s">
        <v>27</v>
      </c>
      <c r="K3937" s="3" t="s">
        <v>5954</v>
      </c>
      <c r="L3937" s="3" t="s">
        <v>43</v>
      </c>
      <c r="M3937" s="3">
        <v>93309</v>
      </c>
      <c r="N3937" s="3" t="s">
        <v>44</v>
      </c>
      <c r="O3937" s="3" t="s">
        <v>6736</v>
      </c>
      <c r="P3937" s="3" t="s">
        <v>71</v>
      </c>
      <c r="Q3937" s="3" t="s">
        <v>72</v>
      </c>
      <c r="R3937" s="3" t="s">
        <v>6737</v>
      </c>
      <c r="S3937" s="3">
        <v>201.584</v>
      </c>
      <c r="T3937" s="3">
        <v>2</v>
      </c>
      <c r="U3937" s="3">
        <v>0.2</v>
      </c>
      <c r="V3937" s="3">
        <v>12.599000000000004</v>
      </c>
    </row>
    <row r="3938" spans="1:22" ht="14.25" customHeight="1" x14ac:dyDescent="0.25">
      <c r="A3938" s="3">
        <v>3937</v>
      </c>
      <c r="B3938" s="3" t="s">
        <v>7072</v>
      </c>
      <c r="C3938" s="4">
        <f>YEAR(Table_1[[#This Row],[Order Date]])</f>
        <v>2012</v>
      </c>
      <c r="D3938" s="9">
        <v>41076</v>
      </c>
      <c r="E3938" s="3">
        <v>41080</v>
      </c>
      <c r="F3938" s="3" t="s">
        <v>50</v>
      </c>
      <c r="G3938" s="3" t="s">
        <v>6971</v>
      </c>
      <c r="H3938" s="3" t="s">
        <v>6972</v>
      </c>
      <c r="I3938" s="3" t="s">
        <v>26</v>
      </c>
      <c r="J3938" s="3" t="s">
        <v>27</v>
      </c>
      <c r="K3938" s="3" t="s">
        <v>758</v>
      </c>
      <c r="L3938" s="3" t="s">
        <v>104</v>
      </c>
      <c r="M3938" s="3">
        <v>75051</v>
      </c>
      <c r="N3938" s="3" t="s">
        <v>105</v>
      </c>
      <c r="O3938" s="3" t="s">
        <v>7073</v>
      </c>
      <c r="P3938" s="3" t="s">
        <v>46</v>
      </c>
      <c r="Q3938" s="3" t="s">
        <v>173</v>
      </c>
      <c r="R3938" s="3" t="s">
        <v>186</v>
      </c>
      <c r="S3938" s="3">
        <v>28.752000000000002</v>
      </c>
      <c r="T3938" s="3">
        <v>3</v>
      </c>
      <c r="U3938" s="3">
        <v>0.2</v>
      </c>
      <c r="V3938" s="3">
        <v>9.3443999999999985</v>
      </c>
    </row>
    <row r="3939" spans="1:22" ht="14.25" customHeight="1" x14ac:dyDescent="0.25">
      <c r="A3939" s="3">
        <v>3938</v>
      </c>
      <c r="B3939" s="3" t="s">
        <v>7072</v>
      </c>
      <c r="C3939" s="4">
        <f>YEAR(Table_1[[#This Row],[Order Date]])</f>
        <v>2012</v>
      </c>
      <c r="D3939" s="9">
        <v>41076</v>
      </c>
      <c r="E3939" s="3">
        <v>41080</v>
      </c>
      <c r="F3939" s="3" t="s">
        <v>50</v>
      </c>
      <c r="G3939" s="3" t="s">
        <v>6971</v>
      </c>
      <c r="H3939" s="3" t="s">
        <v>6972</v>
      </c>
      <c r="I3939" s="3" t="s">
        <v>26</v>
      </c>
      <c r="J3939" s="3" t="s">
        <v>27</v>
      </c>
      <c r="K3939" s="3" t="s">
        <v>758</v>
      </c>
      <c r="L3939" s="3" t="s">
        <v>104</v>
      </c>
      <c r="M3939" s="3">
        <v>75051</v>
      </c>
      <c r="N3939" s="3" t="s">
        <v>105</v>
      </c>
      <c r="O3939" s="3" t="s">
        <v>2943</v>
      </c>
      <c r="P3939" s="3" t="s">
        <v>46</v>
      </c>
      <c r="Q3939" s="3" t="s">
        <v>90</v>
      </c>
      <c r="R3939" s="3" t="s">
        <v>2944</v>
      </c>
      <c r="S3939" s="3">
        <v>27.216000000000001</v>
      </c>
      <c r="T3939" s="3">
        <v>3</v>
      </c>
      <c r="U3939" s="3">
        <v>0.2</v>
      </c>
      <c r="V3939" s="3">
        <v>9.8657999999999983</v>
      </c>
    </row>
    <row r="3940" spans="1:22" ht="14.25" customHeight="1" x14ac:dyDescent="0.25">
      <c r="A3940" s="3">
        <v>3939</v>
      </c>
      <c r="B3940" s="3" t="s">
        <v>7072</v>
      </c>
      <c r="C3940" s="4">
        <f>YEAR(Table_1[[#This Row],[Order Date]])</f>
        <v>2012</v>
      </c>
      <c r="D3940" s="9">
        <v>41076</v>
      </c>
      <c r="E3940" s="3">
        <v>41080</v>
      </c>
      <c r="F3940" s="3" t="s">
        <v>50</v>
      </c>
      <c r="G3940" s="3" t="s">
        <v>6971</v>
      </c>
      <c r="H3940" s="3" t="s">
        <v>6972</v>
      </c>
      <c r="I3940" s="3" t="s">
        <v>26</v>
      </c>
      <c r="J3940" s="3" t="s">
        <v>27</v>
      </c>
      <c r="K3940" s="3" t="s">
        <v>758</v>
      </c>
      <c r="L3940" s="3" t="s">
        <v>104</v>
      </c>
      <c r="M3940" s="3">
        <v>75051</v>
      </c>
      <c r="N3940" s="3" t="s">
        <v>105</v>
      </c>
      <c r="O3940" s="3" t="s">
        <v>3495</v>
      </c>
      <c r="P3940" s="3" t="s">
        <v>32</v>
      </c>
      <c r="Q3940" s="3" t="s">
        <v>36</v>
      </c>
      <c r="R3940" s="3" t="s">
        <v>3496</v>
      </c>
      <c r="S3940" s="3">
        <v>197.37199999999999</v>
      </c>
      <c r="T3940" s="3">
        <v>2</v>
      </c>
      <c r="U3940" s="3">
        <v>0.3</v>
      </c>
      <c r="V3940" s="3">
        <v>-25.376400000000018</v>
      </c>
    </row>
    <row r="3941" spans="1:22" ht="14.25" customHeight="1" x14ac:dyDescent="0.25">
      <c r="A3941" s="3">
        <v>3940</v>
      </c>
      <c r="B3941" s="3" t="s">
        <v>7074</v>
      </c>
      <c r="C3941" s="4">
        <f>YEAR(Table_1[[#This Row],[Order Date]])</f>
        <v>2013</v>
      </c>
      <c r="D3941" s="9">
        <v>41619</v>
      </c>
      <c r="E3941" s="3">
        <v>41619</v>
      </c>
      <c r="F3941" s="3" t="s">
        <v>1290</v>
      </c>
      <c r="G3941" s="3" t="s">
        <v>6663</v>
      </c>
      <c r="H3941" s="3" t="s">
        <v>6664</v>
      </c>
      <c r="I3941" s="3" t="s">
        <v>26</v>
      </c>
      <c r="J3941" s="3" t="s">
        <v>27</v>
      </c>
      <c r="K3941" s="3" t="s">
        <v>7075</v>
      </c>
      <c r="L3941" s="3" t="s">
        <v>254</v>
      </c>
      <c r="M3941" s="3">
        <v>46142</v>
      </c>
      <c r="N3941" s="3" t="s">
        <v>105</v>
      </c>
      <c r="O3941" s="3" t="s">
        <v>1793</v>
      </c>
      <c r="P3941" s="3" t="s">
        <v>32</v>
      </c>
      <c r="Q3941" s="3" t="s">
        <v>36</v>
      </c>
      <c r="R3941" s="3" t="s">
        <v>1794</v>
      </c>
      <c r="S3941" s="3">
        <v>1424.9</v>
      </c>
      <c r="T3941" s="3">
        <v>5</v>
      </c>
      <c r="U3941" s="3">
        <v>0</v>
      </c>
      <c r="V3941" s="3">
        <v>356.22500000000002</v>
      </c>
    </row>
    <row r="3942" spans="1:22" ht="14.25" customHeight="1" x14ac:dyDescent="0.25">
      <c r="A3942" s="3">
        <v>3941</v>
      </c>
      <c r="B3942" s="3" t="s">
        <v>7076</v>
      </c>
      <c r="C3942" s="4">
        <f>YEAR(Table_1[[#This Row],[Order Date]])</f>
        <v>2014</v>
      </c>
      <c r="D3942" s="9">
        <v>41778</v>
      </c>
      <c r="E3942" s="3">
        <v>41783</v>
      </c>
      <c r="F3942" s="3" t="s">
        <v>50</v>
      </c>
      <c r="G3942" s="3" t="s">
        <v>2961</v>
      </c>
      <c r="H3942" s="3" t="s">
        <v>2962</v>
      </c>
      <c r="I3942" s="3" t="s">
        <v>26</v>
      </c>
      <c r="J3942" s="3" t="s">
        <v>27</v>
      </c>
      <c r="K3942" s="3" t="s">
        <v>266</v>
      </c>
      <c r="L3942" s="3" t="s">
        <v>267</v>
      </c>
      <c r="M3942" s="3">
        <v>10024</v>
      </c>
      <c r="N3942" s="3" t="s">
        <v>148</v>
      </c>
      <c r="O3942" s="3" t="s">
        <v>4064</v>
      </c>
      <c r="P3942" s="3" t="s">
        <v>32</v>
      </c>
      <c r="Q3942" s="3" t="s">
        <v>65</v>
      </c>
      <c r="R3942" s="3" t="s">
        <v>4065</v>
      </c>
      <c r="S3942" s="3">
        <v>14.56</v>
      </c>
      <c r="T3942" s="3">
        <v>2</v>
      </c>
      <c r="U3942" s="3">
        <v>0</v>
      </c>
      <c r="V3942" s="3">
        <v>6.2608000000000015</v>
      </c>
    </row>
    <row r="3943" spans="1:22" ht="14.25" customHeight="1" x14ac:dyDescent="0.25">
      <c r="A3943" s="3">
        <v>3942</v>
      </c>
      <c r="B3943" s="3" t="s">
        <v>7076</v>
      </c>
      <c r="C3943" s="4">
        <f>YEAR(Table_1[[#This Row],[Order Date]])</f>
        <v>2014</v>
      </c>
      <c r="D3943" s="9">
        <v>41778</v>
      </c>
      <c r="E3943" s="3">
        <v>41783</v>
      </c>
      <c r="F3943" s="3" t="s">
        <v>50</v>
      </c>
      <c r="G3943" s="3" t="s">
        <v>2961</v>
      </c>
      <c r="H3943" s="3" t="s">
        <v>2962</v>
      </c>
      <c r="I3943" s="3" t="s">
        <v>26</v>
      </c>
      <c r="J3943" s="3" t="s">
        <v>27</v>
      </c>
      <c r="K3943" s="3" t="s">
        <v>266</v>
      </c>
      <c r="L3943" s="3" t="s">
        <v>267</v>
      </c>
      <c r="M3943" s="3">
        <v>10024</v>
      </c>
      <c r="N3943" s="3" t="s">
        <v>148</v>
      </c>
      <c r="O3943" s="3" t="s">
        <v>2077</v>
      </c>
      <c r="P3943" s="3" t="s">
        <v>46</v>
      </c>
      <c r="Q3943" s="3" t="s">
        <v>75</v>
      </c>
      <c r="R3943" s="3" t="s">
        <v>2078</v>
      </c>
      <c r="S3943" s="3">
        <v>3.048</v>
      </c>
      <c r="T3943" s="3">
        <v>1</v>
      </c>
      <c r="U3943" s="3">
        <v>0.2</v>
      </c>
      <c r="V3943" s="3">
        <v>1.0286999999999997</v>
      </c>
    </row>
    <row r="3944" spans="1:22" ht="14.25" customHeight="1" x14ac:dyDescent="0.25">
      <c r="A3944" s="3">
        <v>3943</v>
      </c>
      <c r="B3944" s="3" t="s">
        <v>7077</v>
      </c>
      <c r="C3944" s="4">
        <f>YEAR(Table_1[[#This Row],[Order Date]])</f>
        <v>2014</v>
      </c>
      <c r="D3944" s="9">
        <v>41787</v>
      </c>
      <c r="E3944" s="3">
        <v>41789</v>
      </c>
      <c r="F3944" s="3" t="s">
        <v>23</v>
      </c>
      <c r="G3944" s="3" t="s">
        <v>156</v>
      </c>
      <c r="H3944" s="3" t="s">
        <v>157</v>
      </c>
      <c r="I3944" s="3" t="s">
        <v>26</v>
      </c>
      <c r="J3944" s="3" t="s">
        <v>27</v>
      </c>
      <c r="K3944" s="3" t="s">
        <v>334</v>
      </c>
      <c r="L3944" s="3" t="s">
        <v>335</v>
      </c>
      <c r="M3944" s="3">
        <v>38109</v>
      </c>
      <c r="N3944" s="3" t="s">
        <v>30</v>
      </c>
      <c r="O3944" s="3" t="s">
        <v>3051</v>
      </c>
      <c r="P3944" s="3" t="s">
        <v>46</v>
      </c>
      <c r="Q3944" s="3" t="s">
        <v>90</v>
      </c>
      <c r="R3944" s="3" t="s">
        <v>3052</v>
      </c>
      <c r="S3944" s="3">
        <v>25.920000000000005</v>
      </c>
      <c r="T3944" s="3">
        <v>5</v>
      </c>
      <c r="U3944" s="3">
        <v>0.2</v>
      </c>
      <c r="V3944" s="3">
        <v>9.0719999999999992</v>
      </c>
    </row>
    <row r="3945" spans="1:22" ht="14.25" customHeight="1" x14ac:dyDescent="0.25">
      <c r="A3945" s="3">
        <v>3944</v>
      </c>
      <c r="B3945" s="3" t="s">
        <v>7078</v>
      </c>
      <c r="C3945" s="4">
        <f>YEAR(Table_1[[#This Row],[Order Date]])</f>
        <v>2013</v>
      </c>
      <c r="D3945" s="9">
        <v>41449</v>
      </c>
      <c r="E3945" s="3">
        <v>41456</v>
      </c>
      <c r="F3945" s="3" t="s">
        <v>50</v>
      </c>
      <c r="G3945" s="3" t="s">
        <v>7079</v>
      </c>
      <c r="H3945" s="3" t="s">
        <v>7080</v>
      </c>
      <c r="I3945" s="3" t="s">
        <v>26</v>
      </c>
      <c r="J3945" s="3" t="s">
        <v>27</v>
      </c>
      <c r="K3945" s="3" t="s">
        <v>3452</v>
      </c>
      <c r="L3945" s="3" t="s">
        <v>267</v>
      </c>
      <c r="M3945" s="3">
        <v>14215</v>
      </c>
      <c r="N3945" s="3" t="s">
        <v>148</v>
      </c>
      <c r="O3945" s="3" t="s">
        <v>5894</v>
      </c>
      <c r="P3945" s="3" t="s">
        <v>46</v>
      </c>
      <c r="Q3945" s="3" t="s">
        <v>578</v>
      </c>
      <c r="R3945" s="3" t="s">
        <v>5895</v>
      </c>
      <c r="S3945" s="3">
        <v>835.17000000000007</v>
      </c>
      <c r="T3945" s="3">
        <v>7</v>
      </c>
      <c r="U3945" s="3">
        <v>0</v>
      </c>
      <c r="V3945" s="3">
        <v>16.703400000000016</v>
      </c>
    </row>
    <row r="3946" spans="1:22" ht="14.25" customHeight="1" x14ac:dyDescent="0.25">
      <c r="A3946" s="3">
        <v>3945</v>
      </c>
      <c r="B3946" s="3" t="s">
        <v>7081</v>
      </c>
      <c r="C3946" s="4">
        <f>YEAR(Table_1[[#This Row],[Order Date]])</f>
        <v>2013</v>
      </c>
      <c r="D3946" s="9">
        <v>41411</v>
      </c>
      <c r="E3946" s="3">
        <v>41416</v>
      </c>
      <c r="F3946" s="3" t="s">
        <v>23</v>
      </c>
      <c r="G3946" s="3" t="s">
        <v>1350</v>
      </c>
      <c r="H3946" s="3" t="s">
        <v>1351</v>
      </c>
      <c r="I3946" s="3" t="s">
        <v>26</v>
      </c>
      <c r="J3946" s="3" t="s">
        <v>27</v>
      </c>
      <c r="K3946" s="3" t="s">
        <v>42</v>
      </c>
      <c r="L3946" s="3" t="s">
        <v>43</v>
      </c>
      <c r="M3946" s="3">
        <v>90036</v>
      </c>
      <c r="N3946" s="3" t="s">
        <v>44</v>
      </c>
      <c r="O3946" s="3" t="s">
        <v>2372</v>
      </c>
      <c r="P3946" s="3" t="s">
        <v>46</v>
      </c>
      <c r="Q3946" s="3" t="s">
        <v>90</v>
      </c>
      <c r="R3946" s="3" t="s">
        <v>2373</v>
      </c>
      <c r="S3946" s="3">
        <v>17.34</v>
      </c>
      <c r="T3946" s="3">
        <v>3</v>
      </c>
      <c r="U3946" s="3">
        <v>0</v>
      </c>
      <c r="V3946" s="3">
        <v>8.4966000000000008</v>
      </c>
    </row>
    <row r="3947" spans="1:22" ht="14.25" customHeight="1" x14ac:dyDescent="0.25">
      <c r="A3947" s="3">
        <v>3946</v>
      </c>
      <c r="B3947" s="3" t="s">
        <v>7082</v>
      </c>
      <c r="C3947" s="4">
        <f>YEAR(Table_1[[#This Row],[Order Date]])</f>
        <v>2014</v>
      </c>
      <c r="D3947" s="9">
        <v>41962</v>
      </c>
      <c r="E3947" s="3">
        <v>41967</v>
      </c>
      <c r="F3947" s="3" t="s">
        <v>50</v>
      </c>
      <c r="G3947" s="3" t="s">
        <v>5077</v>
      </c>
      <c r="H3947" s="3" t="s">
        <v>5078</v>
      </c>
      <c r="I3947" s="3" t="s">
        <v>26</v>
      </c>
      <c r="J3947" s="3" t="s">
        <v>27</v>
      </c>
      <c r="K3947" s="3" t="s">
        <v>3283</v>
      </c>
      <c r="L3947" s="3" t="s">
        <v>54</v>
      </c>
      <c r="M3947" s="3">
        <v>33030</v>
      </c>
      <c r="N3947" s="3" t="s">
        <v>30</v>
      </c>
      <c r="O3947" s="3" t="s">
        <v>6304</v>
      </c>
      <c r="P3947" s="3" t="s">
        <v>46</v>
      </c>
      <c r="Q3947" s="3" t="s">
        <v>90</v>
      </c>
      <c r="R3947" s="3" t="s">
        <v>6305</v>
      </c>
      <c r="S3947" s="3">
        <v>44.384</v>
      </c>
      <c r="T3947" s="3">
        <v>1</v>
      </c>
      <c r="U3947" s="3">
        <v>0.2</v>
      </c>
      <c r="V3947" s="3">
        <v>15.534399999999998</v>
      </c>
    </row>
    <row r="3948" spans="1:22" ht="14.25" customHeight="1" x14ac:dyDescent="0.25">
      <c r="A3948" s="3">
        <v>3947</v>
      </c>
      <c r="B3948" s="3" t="s">
        <v>7082</v>
      </c>
      <c r="C3948" s="4">
        <f>YEAR(Table_1[[#This Row],[Order Date]])</f>
        <v>2014</v>
      </c>
      <c r="D3948" s="9">
        <v>41962</v>
      </c>
      <c r="E3948" s="3">
        <v>41967</v>
      </c>
      <c r="F3948" s="3" t="s">
        <v>50</v>
      </c>
      <c r="G3948" s="3" t="s">
        <v>5077</v>
      </c>
      <c r="H3948" s="3" t="s">
        <v>5078</v>
      </c>
      <c r="I3948" s="3" t="s">
        <v>26</v>
      </c>
      <c r="J3948" s="3" t="s">
        <v>27</v>
      </c>
      <c r="K3948" s="3" t="s">
        <v>3283</v>
      </c>
      <c r="L3948" s="3" t="s">
        <v>54</v>
      </c>
      <c r="M3948" s="3">
        <v>33030</v>
      </c>
      <c r="N3948" s="3" t="s">
        <v>30</v>
      </c>
      <c r="O3948" s="3" t="s">
        <v>1296</v>
      </c>
      <c r="P3948" s="3" t="s">
        <v>46</v>
      </c>
      <c r="Q3948" s="3" t="s">
        <v>578</v>
      </c>
      <c r="R3948" s="3" t="s">
        <v>186</v>
      </c>
      <c r="S3948" s="3">
        <v>2.9440000000000004</v>
      </c>
      <c r="T3948" s="3">
        <v>1</v>
      </c>
      <c r="U3948" s="3">
        <v>0.2</v>
      </c>
      <c r="V3948" s="3">
        <v>-0.66240000000000021</v>
      </c>
    </row>
    <row r="3949" spans="1:22" ht="14.25" customHeight="1" x14ac:dyDescent="0.25">
      <c r="A3949" s="3">
        <v>3948</v>
      </c>
      <c r="B3949" s="3" t="s">
        <v>7083</v>
      </c>
      <c r="C3949" s="4">
        <f>YEAR(Table_1[[#This Row],[Order Date]])</f>
        <v>2013</v>
      </c>
      <c r="D3949" s="9">
        <v>41597</v>
      </c>
      <c r="E3949" s="3">
        <v>41601</v>
      </c>
      <c r="F3949" s="3" t="s">
        <v>50</v>
      </c>
      <c r="G3949" s="3" t="s">
        <v>197</v>
      </c>
      <c r="H3949" s="3" t="s">
        <v>198</v>
      </c>
      <c r="I3949" s="3" t="s">
        <v>102</v>
      </c>
      <c r="J3949" s="3" t="s">
        <v>27</v>
      </c>
      <c r="K3949" s="3" t="s">
        <v>602</v>
      </c>
      <c r="L3949" s="3" t="s">
        <v>104</v>
      </c>
      <c r="M3949" s="3">
        <v>77506</v>
      </c>
      <c r="N3949" s="3" t="s">
        <v>105</v>
      </c>
      <c r="O3949" s="3" t="s">
        <v>770</v>
      </c>
      <c r="P3949" s="3" t="s">
        <v>46</v>
      </c>
      <c r="Q3949" s="3" t="s">
        <v>68</v>
      </c>
      <c r="R3949" s="3" t="s">
        <v>771</v>
      </c>
      <c r="S3949" s="3">
        <v>6.3680000000000003</v>
      </c>
      <c r="T3949" s="3">
        <v>2</v>
      </c>
      <c r="U3949" s="3">
        <v>0.2</v>
      </c>
      <c r="V3949" s="3">
        <v>1.0347999999999993</v>
      </c>
    </row>
    <row r="3950" spans="1:22" ht="14.25" customHeight="1" x14ac:dyDescent="0.25">
      <c r="A3950" s="3">
        <v>3949</v>
      </c>
      <c r="B3950" s="3" t="s">
        <v>7083</v>
      </c>
      <c r="C3950" s="4">
        <f>YEAR(Table_1[[#This Row],[Order Date]])</f>
        <v>2013</v>
      </c>
      <c r="D3950" s="9">
        <v>41597</v>
      </c>
      <c r="E3950" s="3">
        <v>41601</v>
      </c>
      <c r="F3950" s="3" t="s">
        <v>50</v>
      </c>
      <c r="G3950" s="3" t="s">
        <v>197</v>
      </c>
      <c r="H3950" s="3" t="s">
        <v>198</v>
      </c>
      <c r="I3950" s="3" t="s">
        <v>102</v>
      </c>
      <c r="J3950" s="3" t="s">
        <v>27</v>
      </c>
      <c r="K3950" s="3" t="s">
        <v>602</v>
      </c>
      <c r="L3950" s="3" t="s">
        <v>104</v>
      </c>
      <c r="M3950" s="3">
        <v>77506</v>
      </c>
      <c r="N3950" s="3" t="s">
        <v>105</v>
      </c>
      <c r="O3950" s="3" t="s">
        <v>2255</v>
      </c>
      <c r="P3950" s="3" t="s">
        <v>46</v>
      </c>
      <c r="Q3950" s="3" t="s">
        <v>47</v>
      </c>
      <c r="R3950" s="3" t="s">
        <v>2256</v>
      </c>
      <c r="S3950" s="3">
        <v>48.848000000000006</v>
      </c>
      <c r="T3950" s="3">
        <v>2</v>
      </c>
      <c r="U3950" s="3">
        <v>0.2</v>
      </c>
      <c r="V3950" s="3">
        <v>15.8756</v>
      </c>
    </row>
    <row r="3951" spans="1:22" ht="14.25" customHeight="1" x14ac:dyDescent="0.25">
      <c r="A3951" s="3">
        <v>3950</v>
      </c>
      <c r="B3951" s="3" t="s">
        <v>7083</v>
      </c>
      <c r="C3951" s="4">
        <f>YEAR(Table_1[[#This Row],[Order Date]])</f>
        <v>2013</v>
      </c>
      <c r="D3951" s="9">
        <v>41597</v>
      </c>
      <c r="E3951" s="3">
        <v>41601</v>
      </c>
      <c r="F3951" s="3" t="s">
        <v>50</v>
      </c>
      <c r="G3951" s="3" t="s">
        <v>197</v>
      </c>
      <c r="H3951" s="3" t="s">
        <v>198</v>
      </c>
      <c r="I3951" s="3" t="s">
        <v>102</v>
      </c>
      <c r="J3951" s="3" t="s">
        <v>27</v>
      </c>
      <c r="K3951" s="3" t="s">
        <v>602</v>
      </c>
      <c r="L3951" s="3" t="s">
        <v>104</v>
      </c>
      <c r="M3951" s="3">
        <v>77506</v>
      </c>
      <c r="N3951" s="3" t="s">
        <v>105</v>
      </c>
      <c r="O3951" s="3" t="s">
        <v>1251</v>
      </c>
      <c r="P3951" s="3" t="s">
        <v>46</v>
      </c>
      <c r="Q3951" s="3" t="s">
        <v>90</v>
      </c>
      <c r="R3951" s="3" t="s">
        <v>1252</v>
      </c>
      <c r="S3951" s="3">
        <v>19.648</v>
      </c>
      <c r="T3951" s="3">
        <v>2</v>
      </c>
      <c r="U3951" s="3">
        <v>0.2</v>
      </c>
      <c r="V3951" s="3">
        <v>6.6311999999999989</v>
      </c>
    </row>
    <row r="3952" spans="1:22" ht="14.25" customHeight="1" x14ac:dyDescent="0.25">
      <c r="A3952" s="3">
        <v>3951</v>
      </c>
      <c r="B3952" s="3" t="s">
        <v>7083</v>
      </c>
      <c r="C3952" s="4">
        <f>YEAR(Table_1[[#This Row],[Order Date]])</f>
        <v>2013</v>
      </c>
      <c r="D3952" s="9">
        <v>41597</v>
      </c>
      <c r="E3952" s="3">
        <v>41601</v>
      </c>
      <c r="F3952" s="3" t="s">
        <v>50</v>
      </c>
      <c r="G3952" s="3" t="s">
        <v>197</v>
      </c>
      <c r="H3952" s="3" t="s">
        <v>198</v>
      </c>
      <c r="I3952" s="3" t="s">
        <v>102</v>
      </c>
      <c r="J3952" s="3" t="s">
        <v>27</v>
      </c>
      <c r="K3952" s="3" t="s">
        <v>602</v>
      </c>
      <c r="L3952" s="3" t="s">
        <v>104</v>
      </c>
      <c r="M3952" s="3">
        <v>77506</v>
      </c>
      <c r="N3952" s="3" t="s">
        <v>105</v>
      </c>
      <c r="O3952" s="3" t="s">
        <v>701</v>
      </c>
      <c r="P3952" s="3" t="s">
        <v>32</v>
      </c>
      <c r="Q3952" s="3" t="s">
        <v>36</v>
      </c>
      <c r="R3952" s="3" t="s">
        <v>702</v>
      </c>
      <c r="S3952" s="3">
        <v>255.108</v>
      </c>
      <c r="T3952" s="3">
        <v>6</v>
      </c>
      <c r="U3952" s="3">
        <v>0.3</v>
      </c>
      <c r="V3952" s="3">
        <v>-18.221999999999994</v>
      </c>
    </row>
    <row r="3953" spans="1:22" ht="14.25" customHeight="1" x14ac:dyDescent="0.25">
      <c r="A3953" s="3">
        <v>3952</v>
      </c>
      <c r="B3953" s="3" t="s">
        <v>7084</v>
      </c>
      <c r="C3953" s="4">
        <f>YEAR(Table_1[[#This Row],[Order Date]])</f>
        <v>2011</v>
      </c>
      <c r="D3953" s="9">
        <v>40875</v>
      </c>
      <c r="E3953" s="3">
        <v>40877</v>
      </c>
      <c r="F3953" s="3" t="s">
        <v>23</v>
      </c>
      <c r="G3953" s="3" t="s">
        <v>3087</v>
      </c>
      <c r="H3953" s="3" t="s">
        <v>3088</v>
      </c>
      <c r="I3953" s="3" t="s">
        <v>26</v>
      </c>
      <c r="J3953" s="3" t="s">
        <v>27</v>
      </c>
      <c r="K3953" s="3" t="s">
        <v>3708</v>
      </c>
      <c r="L3953" s="3" t="s">
        <v>267</v>
      </c>
      <c r="M3953" s="3">
        <v>11520</v>
      </c>
      <c r="N3953" s="3" t="s">
        <v>148</v>
      </c>
      <c r="O3953" s="3" t="s">
        <v>3242</v>
      </c>
      <c r="P3953" s="3" t="s">
        <v>46</v>
      </c>
      <c r="Q3953" s="3" t="s">
        <v>75</v>
      </c>
      <c r="R3953" s="3" t="s">
        <v>3243</v>
      </c>
      <c r="S3953" s="3">
        <v>17.248000000000001</v>
      </c>
      <c r="T3953" s="3">
        <v>2</v>
      </c>
      <c r="U3953" s="3">
        <v>0.2</v>
      </c>
      <c r="V3953" s="3">
        <v>6.0367999999999986</v>
      </c>
    </row>
    <row r="3954" spans="1:22" ht="14.25" customHeight="1" x14ac:dyDescent="0.25">
      <c r="A3954" s="3">
        <v>3953</v>
      </c>
      <c r="B3954" s="3" t="s">
        <v>7085</v>
      </c>
      <c r="C3954" s="4">
        <f>YEAR(Table_1[[#This Row],[Order Date]])</f>
        <v>2013</v>
      </c>
      <c r="D3954" s="9">
        <v>41335</v>
      </c>
      <c r="E3954" s="3">
        <v>41342</v>
      </c>
      <c r="F3954" s="3" t="s">
        <v>50</v>
      </c>
      <c r="G3954" s="3" t="s">
        <v>226</v>
      </c>
      <c r="H3954" s="3" t="s">
        <v>227</v>
      </c>
      <c r="I3954" s="3" t="s">
        <v>41</v>
      </c>
      <c r="J3954" s="3" t="s">
        <v>27</v>
      </c>
      <c r="K3954" s="3" t="s">
        <v>807</v>
      </c>
      <c r="L3954" s="3" t="s">
        <v>457</v>
      </c>
      <c r="M3954" s="3">
        <v>80219</v>
      </c>
      <c r="N3954" s="3" t="s">
        <v>44</v>
      </c>
      <c r="O3954" s="3" t="s">
        <v>7086</v>
      </c>
      <c r="P3954" s="3" t="s">
        <v>71</v>
      </c>
      <c r="Q3954" s="3" t="s">
        <v>72</v>
      </c>
      <c r="R3954" s="3" t="s">
        <v>7087</v>
      </c>
      <c r="S3954" s="3">
        <v>159.98400000000001</v>
      </c>
      <c r="T3954" s="3">
        <v>2</v>
      </c>
      <c r="U3954" s="3">
        <v>0.2</v>
      </c>
      <c r="V3954" s="3">
        <v>13.998599999999989</v>
      </c>
    </row>
    <row r="3955" spans="1:22" ht="14.25" customHeight="1" x14ac:dyDescent="0.25">
      <c r="A3955" s="3">
        <v>3954</v>
      </c>
      <c r="B3955" s="3" t="s">
        <v>7088</v>
      </c>
      <c r="C3955" s="4">
        <f>YEAR(Table_1[[#This Row],[Order Date]])</f>
        <v>2014</v>
      </c>
      <c r="D3955" s="9">
        <v>41655</v>
      </c>
      <c r="E3955" s="3">
        <v>41659</v>
      </c>
      <c r="F3955" s="3" t="s">
        <v>50</v>
      </c>
      <c r="G3955" s="3" t="s">
        <v>1583</v>
      </c>
      <c r="H3955" s="3" t="s">
        <v>1584</v>
      </c>
      <c r="I3955" s="3" t="s">
        <v>26</v>
      </c>
      <c r="J3955" s="3" t="s">
        <v>27</v>
      </c>
      <c r="K3955" s="3" t="s">
        <v>1320</v>
      </c>
      <c r="L3955" s="3" t="s">
        <v>1245</v>
      </c>
      <c r="M3955" s="3">
        <v>2169</v>
      </c>
      <c r="N3955" s="3" t="s">
        <v>148</v>
      </c>
      <c r="O3955" s="3" t="s">
        <v>329</v>
      </c>
      <c r="P3955" s="3" t="s">
        <v>46</v>
      </c>
      <c r="Q3955" s="3" t="s">
        <v>90</v>
      </c>
      <c r="R3955" s="3" t="s">
        <v>330</v>
      </c>
      <c r="S3955" s="3">
        <v>12.7</v>
      </c>
      <c r="T3955" s="3">
        <v>2</v>
      </c>
      <c r="U3955" s="3">
        <v>0</v>
      </c>
      <c r="V3955" s="3">
        <v>5.8419999999999996</v>
      </c>
    </row>
    <row r="3956" spans="1:22" ht="14.25" customHeight="1" x14ac:dyDescent="0.25">
      <c r="A3956" s="3">
        <v>3955</v>
      </c>
      <c r="B3956" s="3" t="s">
        <v>7089</v>
      </c>
      <c r="C3956" s="4">
        <f>YEAR(Table_1[[#This Row],[Order Date]])</f>
        <v>2011</v>
      </c>
      <c r="D3956" s="9">
        <v>40637</v>
      </c>
      <c r="E3956" s="3">
        <v>40642</v>
      </c>
      <c r="F3956" s="3" t="s">
        <v>50</v>
      </c>
      <c r="G3956" s="3" t="s">
        <v>3166</v>
      </c>
      <c r="H3956" s="3" t="s">
        <v>3167</v>
      </c>
      <c r="I3956" s="3" t="s">
        <v>26</v>
      </c>
      <c r="J3956" s="3" t="s">
        <v>27</v>
      </c>
      <c r="K3956" s="3" t="s">
        <v>880</v>
      </c>
      <c r="L3956" s="3" t="s">
        <v>238</v>
      </c>
      <c r="M3956" s="3">
        <v>48205</v>
      </c>
      <c r="N3956" s="3" t="s">
        <v>105</v>
      </c>
      <c r="O3956" s="3" t="s">
        <v>1910</v>
      </c>
      <c r="P3956" s="3" t="s">
        <v>32</v>
      </c>
      <c r="Q3956" s="3" t="s">
        <v>65</v>
      </c>
      <c r="R3956" s="3" t="s">
        <v>1911</v>
      </c>
      <c r="S3956" s="3">
        <v>5.47</v>
      </c>
      <c r="T3956" s="3">
        <v>1</v>
      </c>
      <c r="U3956" s="3">
        <v>0</v>
      </c>
      <c r="V3956" s="3">
        <v>2.3521000000000001</v>
      </c>
    </row>
    <row r="3957" spans="1:22" ht="14.25" customHeight="1" x14ac:dyDescent="0.25">
      <c r="A3957" s="3">
        <v>3956</v>
      </c>
      <c r="B3957" s="3" t="s">
        <v>7089</v>
      </c>
      <c r="C3957" s="4">
        <f>YEAR(Table_1[[#This Row],[Order Date]])</f>
        <v>2011</v>
      </c>
      <c r="D3957" s="9">
        <v>40637</v>
      </c>
      <c r="E3957" s="3">
        <v>40642</v>
      </c>
      <c r="F3957" s="3" t="s">
        <v>50</v>
      </c>
      <c r="G3957" s="3" t="s">
        <v>3166</v>
      </c>
      <c r="H3957" s="3" t="s">
        <v>3167</v>
      </c>
      <c r="I3957" s="3" t="s">
        <v>26</v>
      </c>
      <c r="J3957" s="3" t="s">
        <v>27</v>
      </c>
      <c r="K3957" s="3" t="s">
        <v>880</v>
      </c>
      <c r="L3957" s="3" t="s">
        <v>238</v>
      </c>
      <c r="M3957" s="3">
        <v>48205</v>
      </c>
      <c r="N3957" s="3" t="s">
        <v>105</v>
      </c>
      <c r="O3957" s="3" t="s">
        <v>4132</v>
      </c>
      <c r="P3957" s="3" t="s">
        <v>46</v>
      </c>
      <c r="Q3957" s="3" t="s">
        <v>68</v>
      </c>
      <c r="R3957" s="3" t="s">
        <v>4133</v>
      </c>
      <c r="S3957" s="3">
        <v>79.36</v>
      </c>
      <c r="T3957" s="3">
        <v>4</v>
      </c>
      <c r="U3957" s="3">
        <v>0</v>
      </c>
      <c r="V3957" s="3">
        <v>23.807999999999993</v>
      </c>
    </row>
    <row r="3958" spans="1:22" ht="14.25" customHeight="1" x14ac:dyDescent="0.25">
      <c r="A3958" s="3">
        <v>3957</v>
      </c>
      <c r="B3958" s="3" t="s">
        <v>7090</v>
      </c>
      <c r="C3958" s="4">
        <f>YEAR(Table_1[[#This Row],[Order Date]])</f>
        <v>2013</v>
      </c>
      <c r="D3958" s="9">
        <v>41452</v>
      </c>
      <c r="E3958" s="3">
        <v>41459</v>
      </c>
      <c r="F3958" s="3" t="s">
        <v>50</v>
      </c>
      <c r="G3958" s="3" t="s">
        <v>364</v>
      </c>
      <c r="H3958" s="3" t="s">
        <v>365</v>
      </c>
      <c r="I3958" s="3" t="s">
        <v>26</v>
      </c>
      <c r="J3958" s="3" t="s">
        <v>27</v>
      </c>
      <c r="K3958" s="3" t="s">
        <v>127</v>
      </c>
      <c r="L3958" s="3" t="s">
        <v>43</v>
      </c>
      <c r="M3958" s="3">
        <v>94109</v>
      </c>
      <c r="N3958" s="3" t="s">
        <v>44</v>
      </c>
      <c r="O3958" s="3" t="s">
        <v>5061</v>
      </c>
      <c r="P3958" s="3" t="s">
        <v>32</v>
      </c>
      <c r="Q3958" s="3" t="s">
        <v>65</v>
      </c>
      <c r="R3958" s="3" t="s">
        <v>5062</v>
      </c>
      <c r="S3958" s="3">
        <v>22.14</v>
      </c>
      <c r="T3958" s="3">
        <v>3</v>
      </c>
      <c r="U3958" s="3">
        <v>0</v>
      </c>
      <c r="V3958" s="3">
        <v>6.4205999999999976</v>
      </c>
    </row>
    <row r="3959" spans="1:22" ht="14.25" customHeight="1" x14ac:dyDescent="0.25">
      <c r="A3959" s="3">
        <v>3958</v>
      </c>
      <c r="B3959" s="3" t="s">
        <v>7091</v>
      </c>
      <c r="C3959" s="4">
        <f>YEAR(Table_1[[#This Row],[Order Date]])</f>
        <v>2013</v>
      </c>
      <c r="D3959" s="9">
        <v>41424</v>
      </c>
      <c r="E3959" s="3">
        <v>41428</v>
      </c>
      <c r="F3959" s="3" t="s">
        <v>50</v>
      </c>
      <c r="G3959" s="3" t="s">
        <v>1558</v>
      </c>
      <c r="H3959" s="3" t="s">
        <v>1559</v>
      </c>
      <c r="I3959" s="3" t="s">
        <v>26</v>
      </c>
      <c r="J3959" s="3" t="s">
        <v>27</v>
      </c>
      <c r="K3959" s="3" t="s">
        <v>5661</v>
      </c>
      <c r="L3959" s="3" t="s">
        <v>335</v>
      </c>
      <c r="M3959" s="3">
        <v>37211</v>
      </c>
      <c r="N3959" s="3" t="s">
        <v>30</v>
      </c>
      <c r="O3959" s="3" t="s">
        <v>4367</v>
      </c>
      <c r="P3959" s="3" t="s">
        <v>46</v>
      </c>
      <c r="Q3959" s="3" t="s">
        <v>75</v>
      </c>
      <c r="R3959" s="3" t="s">
        <v>4368</v>
      </c>
      <c r="S3959" s="3">
        <v>11.277000000000001</v>
      </c>
      <c r="T3959" s="3">
        <v>3</v>
      </c>
      <c r="U3959" s="3">
        <v>0.7</v>
      </c>
      <c r="V3959" s="3">
        <v>-8.6456999999999979</v>
      </c>
    </row>
    <row r="3960" spans="1:22" ht="14.25" customHeight="1" x14ac:dyDescent="0.25">
      <c r="A3960" s="3">
        <v>3959</v>
      </c>
      <c r="B3960" s="3" t="s">
        <v>7091</v>
      </c>
      <c r="C3960" s="4">
        <f>YEAR(Table_1[[#This Row],[Order Date]])</f>
        <v>2013</v>
      </c>
      <c r="D3960" s="9">
        <v>41424</v>
      </c>
      <c r="E3960" s="3">
        <v>41428</v>
      </c>
      <c r="F3960" s="3" t="s">
        <v>50</v>
      </c>
      <c r="G3960" s="3" t="s">
        <v>1558</v>
      </c>
      <c r="H3960" s="3" t="s">
        <v>1559</v>
      </c>
      <c r="I3960" s="3" t="s">
        <v>26</v>
      </c>
      <c r="J3960" s="3" t="s">
        <v>27</v>
      </c>
      <c r="K3960" s="3" t="s">
        <v>5661</v>
      </c>
      <c r="L3960" s="3" t="s">
        <v>335</v>
      </c>
      <c r="M3960" s="3">
        <v>37211</v>
      </c>
      <c r="N3960" s="3" t="s">
        <v>30</v>
      </c>
      <c r="O3960" s="3" t="s">
        <v>1282</v>
      </c>
      <c r="P3960" s="3" t="s">
        <v>46</v>
      </c>
      <c r="Q3960" s="3" t="s">
        <v>68</v>
      </c>
      <c r="R3960" s="3" t="s">
        <v>1283</v>
      </c>
      <c r="S3960" s="3">
        <v>4.4479999999999995</v>
      </c>
      <c r="T3960" s="3">
        <v>2</v>
      </c>
      <c r="U3960" s="3">
        <v>0.2</v>
      </c>
      <c r="V3960" s="3">
        <v>0.3335999999999999</v>
      </c>
    </row>
    <row r="3961" spans="1:22" ht="14.25" customHeight="1" x14ac:dyDescent="0.25">
      <c r="A3961" s="3">
        <v>3960</v>
      </c>
      <c r="B3961" s="3" t="s">
        <v>7091</v>
      </c>
      <c r="C3961" s="4">
        <f>YEAR(Table_1[[#This Row],[Order Date]])</f>
        <v>2013</v>
      </c>
      <c r="D3961" s="9">
        <v>41424</v>
      </c>
      <c r="E3961" s="3">
        <v>41428</v>
      </c>
      <c r="F3961" s="3" t="s">
        <v>50</v>
      </c>
      <c r="G3961" s="3" t="s">
        <v>1558</v>
      </c>
      <c r="H3961" s="3" t="s">
        <v>1559</v>
      </c>
      <c r="I3961" s="3" t="s">
        <v>26</v>
      </c>
      <c r="J3961" s="3" t="s">
        <v>27</v>
      </c>
      <c r="K3961" s="3" t="s">
        <v>5661</v>
      </c>
      <c r="L3961" s="3" t="s">
        <v>335</v>
      </c>
      <c r="M3961" s="3">
        <v>37211</v>
      </c>
      <c r="N3961" s="3" t="s">
        <v>30</v>
      </c>
      <c r="O3961" s="3" t="s">
        <v>7092</v>
      </c>
      <c r="P3961" s="3" t="s">
        <v>32</v>
      </c>
      <c r="Q3961" s="3" t="s">
        <v>65</v>
      </c>
      <c r="R3961" s="3" t="s">
        <v>7093</v>
      </c>
      <c r="S3961" s="3">
        <v>44.76</v>
      </c>
      <c r="T3961" s="3">
        <v>3</v>
      </c>
      <c r="U3961" s="3">
        <v>0.2</v>
      </c>
      <c r="V3961" s="3">
        <v>14.546999999999995</v>
      </c>
    </row>
    <row r="3962" spans="1:22" ht="14.25" customHeight="1" x14ac:dyDescent="0.25">
      <c r="A3962" s="3">
        <v>3961</v>
      </c>
      <c r="B3962" s="3" t="s">
        <v>7094</v>
      </c>
      <c r="C3962" s="4">
        <f>YEAR(Table_1[[#This Row],[Order Date]])</f>
        <v>2012</v>
      </c>
      <c r="D3962" s="9">
        <v>41201</v>
      </c>
      <c r="E3962" s="3">
        <v>41206</v>
      </c>
      <c r="F3962" s="3" t="s">
        <v>50</v>
      </c>
      <c r="G3962" s="3" t="s">
        <v>3924</v>
      </c>
      <c r="H3962" s="3" t="s">
        <v>3925</v>
      </c>
      <c r="I3962" s="3" t="s">
        <v>41</v>
      </c>
      <c r="J3962" s="3" t="s">
        <v>27</v>
      </c>
      <c r="K3962" s="3" t="s">
        <v>880</v>
      </c>
      <c r="L3962" s="3" t="s">
        <v>238</v>
      </c>
      <c r="M3962" s="3">
        <v>48227</v>
      </c>
      <c r="N3962" s="3" t="s">
        <v>105</v>
      </c>
      <c r="O3962" s="3" t="s">
        <v>4832</v>
      </c>
      <c r="P3962" s="3" t="s">
        <v>46</v>
      </c>
      <c r="Q3962" s="3" t="s">
        <v>75</v>
      </c>
      <c r="R3962" s="3" t="s">
        <v>4833</v>
      </c>
      <c r="S3962" s="3">
        <v>38.28</v>
      </c>
      <c r="T3962" s="3">
        <v>6</v>
      </c>
      <c r="U3962" s="3">
        <v>0</v>
      </c>
      <c r="V3962" s="3">
        <v>17.608799999999999</v>
      </c>
    </row>
    <row r="3963" spans="1:22" ht="14.25" customHeight="1" x14ac:dyDescent="0.25">
      <c r="A3963" s="3">
        <v>3962</v>
      </c>
      <c r="B3963" s="3" t="s">
        <v>7094</v>
      </c>
      <c r="C3963" s="4">
        <f>YEAR(Table_1[[#This Row],[Order Date]])</f>
        <v>2012</v>
      </c>
      <c r="D3963" s="9">
        <v>41201</v>
      </c>
      <c r="E3963" s="3">
        <v>41206</v>
      </c>
      <c r="F3963" s="3" t="s">
        <v>50</v>
      </c>
      <c r="G3963" s="3" t="s">
        <v>3924</v>
      </c>
      <c r="H3963" s="3" t="s">
        <v>3925</v>
      </c>
      <c r="I3963" s="3" t="s">
        <v>41</v>
      </c>
      <c r="J3963" s="3" t="s">
        <v>27</v>
      </c>
      <c r="K3963" s="3" t="s">
        <v>880</v>
      </c>
      <c r="L3963" s="3" t="s">
        <v>238</v>
      </c>
      <c r="M3963" s="3">
        <v>48227</v>
      </c>
      <c r="N3963" s="3" t="s">
        <v>105</v>
      </c>
      <c r="O3963" s="3" t="s">
        <v>3893</v>
      </c>
      <c r="P3963" s="3" t="s">
        <v>71</v>
      </c>
      <c r="Q3963" s="3" t="s">
        <v>72</v>
      </c>
      <c r="R3963" s="3" t="s">
        <v>3894</v>
      </c>
      <c r="S3963" s="3">
        <v>149.94999999999999</v>
      </c>
      <c r="T3963" s="3">
        <v>5</v>
      </c>
      <c r="U3963" s="3">
        <v>0</v>
      </c>
      <c r="V3963" s="3">
        <v>44.984999999999985</v>
      </c>
    </row>
    <row r="3964" spans="1:22" ht="14.25" customHeight="1" x14ac:dyDescent="0.25">
      <c r="A3964" s="3">
        <v>3963</v>
      </c>
      <c r="B3964" s="3" t="s">
        <v>7095</v>
      </c>
      <c r="C3964" s="4">
        <f>YEAR(Table_1[[#This Row],[Order Date]])</f>
        <v>2014</v>
      </c>
      <c r="D3964" s="9">
        <v>41690</v>
      </c>
      <c r="E3964" s="3">
        <v>41691</v>
      </c>
      <c r="F3964" s="3" t="s">
        <v>188</v>
      </c>
      <c r="G3964" s="3" t="s">
        <v>4443</v>
      </c>
      <c r="H3964" s="3" t="s">
        <v>4444</v>
      </c>
      <c r="I3964" s="3" t="s">
        <v>102</v>
      </c>
      <c r="J3964" s="3" t="s">
        <v>27</v>
      </c>
      <c r="K3964" s="3" t="s">
        <v>42</v>
      </c>
      <c r="L3964" s="3" t="s">
        <v>43</v>
      </c>
      <c r="M3964" s="3">
        <v>90045</v>
      </c>
      <c r="N3964" s="3" t="s">
        <v>44</v>
      </c>
      <c r="O3964" s="3" t="s">
        <v>3950</v>
      </c>
      <c r="P3964" s="3" t="s">
        <v>46</v>
      </c>
      <c r="Q3964" s="3" t="s">
        <v>68</v>
      </c>
      <c r="R3964" s="3" t="s">
        <v>3951</v>
      </c>
      <c r="S3964" s="3">
        <v>12.84</v>
      </c>
      <c r="T3964" s="3">
        <v>3</v>
      </c>
      <c r="U3964" s="3">
        <v>0</v>
      </c>
      <c r="V3964" s="3">
        <v>3.4668000000000005</v>
      </c>
    </row>
    <row r="3965" spans="1:22" ht="14.25" customHeight="1" x14ac:dyDescent="0.25">
      <c r="A3965" s="3">
        <v>3964</v>
      </c>
      <c r="B3965" s="3" t="s">
        <v>7095</v>
      </c>
      <c r="C3965" s="4">
        <f>YEAR(Table_1[[#This Row],[Order Date]])</f>
        <v>2014</v>
      </c>
      <c r="D3965" s="9">
        <v>41690</v>
      </c>
      <c r="E3965" s="3">
        <v>41691</v>
      </c>
      <c r="F3965" s="3" t="s">
        <v>188</v>
      </c>
      <c r="G3965" s="3" t="s">
        <v>4443</v>
      </c>
      <c r="H3965" s="3" t="s">
        <v>4444</v>
      </c>
      <c r="I3965" s="3" t="s">
        <v>102</v>
      </c>
      <c r="J3965" s="3" t="s">
        <v>27</v>
      </c>
      <c r="K3965" s="3" t="s">
        <v>42</v>
      </c>
      <c r="L3965" s="3" t="s">
        <v>43</v>
      </c>
      <c r="M3965" s="3">
        <v>90045</v>
      </c>
      <c r="N3965" s="3" t="s">
        <v>44</v>
      </c>
      <c r="O3965" s="3" t="s">
        <v>3696</v>
      </c>
      <c r="P3965" s="3" t="s">
        <v>32</v>
      </c>
      <c r="Q3965" s="3" t="s">
        <v>65</v>
      </c>
      <c r="R3965" s="3" t="s">
        <v>3697</v>
      </c>
      <c r="S3965" s="3">
        <v>44.67</v>
      </c>
      <c r="T3965" s="3">
        <v>3</v>
      </c>
      <c r="U3965" s="3">
        <v>0</v>
      </c>
      <c r="V3965" s="3">
        <v>12.060900000000002</v>
      </c>
    </row>
    <row r="3966" spans="1:22" ht="14.25" customHeight="1" x14ac:dyDescent="0.25">
      <c r="A3966" s="3">
        <v>3965</v>
      </c>
      <c r="B3966" s="3" t="s">
        <v>7096</v>
      </c>
      <c r="C3966" s="4">
        <f>YEAR(Table_1[[#This Row],[Order Date]])</f>
        <v>2013</v>
      </c>
      <c r="D3966" s="9">
        <v>41540</v>
      </c>
      <c r="E3966" s="3">
        <v>41546</v>
      </c>
      <c r="F3966" s="3" t="s">
        <v>50</v>
      </c>
      <c r="G3966" s="3" t="s">
        <v>5502</v>
      </c>
      <c r="H3966" s="3" t="s">
        <v>5503</v>
      </c>
      <c r="I3966" s="3" t="s">
        <v>26</v>
      </c>
      <c r="J3966" s="3" t="s">
        <v>27</v>
      </c>
      <c r="K3966" s="3" t="s">
        <v>146</v>
      </c>
      <c r="L3966" s="3" t="s">
        <v>147</v>
      </c>
      <c r="M3966" s="3">
        <v>19140</v>
      </c>
      <c r="N3966" s="3" t="s">
        <v>148</v>
      </c>
      <c r="O3966" s="3" t="s">
        <v>7097</v>
      </c>
      <c r="P3966" s="3" t="s">
        <v>46</v>
      </c>
      <c r="Q3966" s="3" t="s">
        <v>68</v>
      </c>
      <c r="R3966" s="3" t="s">
        <v>7098</v>
      </c>
      <c r="S3966" s="3">
        <v>7.8719999999999999</v>
      </c>
      <c r="T3966" s="3">
        <v>3</v>
      </c>
      <c r="U3966" s="3">
        <v>0.2</v>
      </c>
      <c r="V3966" s="3">
        <v>0.88559999999999883</v>
      </c>
    </row>
    <row r="3967" spans="1:22" ht="14.25" customHeight="1" x14ac:dyDescent="0.25">
      <c r="A3967" s="3">
        <v>3966</v>
      </c>
      <c r="B3967" s="3" t="s">
        <v>7099</v>
      </c>
      <c r="C3967" s="4">
        <f>YEAR(Table_1[[#This Row],[Order Date]])</f>
        <v>2011</v>
      </c>
      <c r="D3967" s="9">
        <v>40859</v>
      </c>
      <c r="E3967" s="3">
        <v>40864</v>
      </c>
      <c r="F3967" s="3" t="s">
        <v>23</v>
      </c>
      <c r="G3967" s="3" t="s">
        <v>6029</v>
      </c>
      <c r="H3967" s="3" t="s">
        <v>6030</v>
      </c>
      <c r="I3967" s="3" t="s">
        <v>41</v>
      </c>
      <c r="J3967" s="3" t="s">
        <v>27</v>
      </c>
      <c r="K3967" s="3" t="s">
        <v>2486</v>
      </c>
      <c r="L3967" s="3" t="s">
        <v>88</v>
      </c>
      <c r="M3967" s="3">
        <v>28806</v>
      </c>
      <c r="N3967" s="3" t="s">
        <v>30</v>
      </c>
      <c r="O3967" s="3" t="s">
        <v>1114</v>
      </c>
      <c r="P3967" s="3" t="s">
        <v>46</v>
      </c>
      <c r="Q3967" s="3" t="s">
        <v>68</v>
      </c>
      <c r="R3967" s="3" t="s">
        <v>1115</v>
      </c>
      <c r="S3967" s="3">
        <v>7.8719999999999999</v>
      </c>
      <c r="T3967" s="3">
        <v>3</v>
      </c>
      <c r="U3967" s="3">
        <v>0.2</v>
      </c>
      <c r="V3967" s="3">
        <v>0.88559999999999883</v>
      </c>
    </row>
    <row r="3968" spans="1:22" ht="14.25" customHeight="1" x14ac:dyDescent="0.25">
      <c r="A3968" s="3">
        <v>3967</v>
      </c>
      <c r="B3968" s="3" t="s">
        <v>7100</v>
      </c>
      <c r="C3968" s="4">
        <f>YEAR(Table_1[[#This Row],[Order Date]])</f>
        <v>2013</v>
      </c>
      <c r="D3968" s="9">
        <v>41366</v>
      </c>
      <c r="E3968" s="3">
        <v>41371</v>
      </c>
      <c r="F3968" s="3" t="s">
        <v>50</v>
      </c>
      <c r="G3968" s="3" t="s">
        <v>3178</v>
      </c>
      <c r="H3968" s="3" t="s">
        <v>3179</v>
      </c>
      <c r="I3968" s="3" t="s">
        <v>26</v>
      </c>
      <c r="J3968" s="3" t="s">
        <v>27</v>
      </c>
      <c r="K3968" s="3" t="s">
        <v>266</v>
      </c>
      <c r="L3968" s="3" t="s">
        <v>267</v>
      </c>
      <c r="M3968" s="3">
        <v>10024</v>
      </c>
      <c r="N3968" s="3" t="s">
        <v>148</v>
      </c>
      <c r="O3968" s="3" t="s">
        <v>2589</v>
      </c>
      <c r="P3968" s="3" t="s">
        <v>46</v>
      </c>
      <c r="Q3968" s="3" t="s">
        <v>68</v>
      </c>
      <c r="R3968" s="3" t="s">
        <v>2590</v>
      </c>
      <c r="S3968" s="3">
        <v>88.04</v>
      </c>
      <c r="T3968" s="3">
        <v>4</v>
      </c>
      <c r="U3968" s="3">
        <v>0</v>
      </c>
      <c r="V3968" s="3">
        <v>22.8904</v>
      </c>
    </row>
    <row r="3969" spans="1:22" ht="14.25" customHeight="1" x14ac:dyDescent="0.25">
      <c r="A3969" s="3">
        <v>3968</v>
      </c>
      <c r="B3969" s="3" t="s">
        <v>7101</v>
      </c>
      <c r="C3969" s="4">
        <f>YEAR(Table_1[[#This Row],[Order Date]])</f>
        <v>2013</v>
      </c>
      <c r="D3969" s="9">
        <v>41415</v>
      </c>
      <c r="E3969" s="3">
        <v>41418</v>
      </c>
      <c r="F3969" s="3" t="s">
        <v>188</v>
      </c>
      <c r="G3969" s="3" t="s">
        <v>2161</v>
      </c>
      <c r="H3969" s="3" t="s">
        <v>2162</v>
      </c>
      <c r="I3969" s="3" t="s">
        <v>102</v>
      </c>
      <c r="J3969" s="3" t="s">
        <v>27</v>
      </c>
      <c r="K3969" s="3" t="s">
        <v>1081</v>
      </c>
      <c r="L3969" s="3" t="s">
        <v>457</v>
      </c>
      <c r="M3969" s="3">
        <v>80906</v>
      </c>
      <c r="N3969" s="3" t="s">
        <v>44</v>
      </c>
      <c r="O3969" s="3" t="s">
        <v>2387</v>
      </c>
      <c r="P3969" s="3" t="s">
        <v>46</v>
      </c>
      <c r="Q3969" s="3" t="s">
        <v>75</v>
      </c>
      <c r="R3969" s="3" t="s">
        <v>2388</v>
      </c>
      <c r="S3969" s="3">
        <v>40.635000000000012</v>
      </c>
      <c r="T3969" s="3">
        <v>7</v>
      </c>
      <c r="U3969" s="3">
        <v>0.7</v>
      </c>
      <c r="V3969" s="3">
        <v>-32.507999999999996</v>
      </c>
    </row>
    <row r="3970" spans="1:22" ht="14.25" customHeight="1" x14ac:dyDescent="0.25">
      <c r="A3970" s="3">
        <v>3969</v>
      </c>
      <c r="B3970" s="3" t="s">
        <v>7102</v>
      </c>
      <c r="C3970" s="4">
        <f>YEAR(Table_1[[#This Row],[Order Date]])</f>
        <v>2012</v>
      </c>
      <c r="D3970" s="9">
        <v>41061</v>
      </c>
      <c r="E3970" s="3">
        <v>41065</v>
      </c>
      <c r="F3970" s="3" t="s">
        <v>50</v>
      </c>
      <c r="G3970" s="3" t="s">
        <v>6982</v>
      </c>
      <c r="H3970" s="3" t="s">
        <v>6983</v>
      </c>
      <c r="I3970" s="3" t="s">
        <v>41</v>
      </c>
      <c r="J3970" s="3" t="s">
        <v>27</v>
      </c>
      <c r="K3970" s="3" t="s">
        <v>678</v>
      </c>
      <c r="L3970" s="3" t="s">
        <v>104</v>
      </c>
      <c r="M3970" s="3">
        <v>78207</v>
      </c>
      <c r="N3970" s="3" t="s">
        <v>105</v>
      </c>
      <c r="O3970" s="3" t="s">
        <v>748</v>
      </c>
      <c r="P3970" s="3" t="s">
        <v>46</v>
      </c>
      <c r="Q3970" s="3" t="s">
        <v>75</v>
      </c>
      <c r="R3970" s="3" t="s">
        <v>749</v>
      </c>
      <c r="S3970" s="3">
        <v>5.7279999999999989</v>
      </c>
      <c r="T3970" s="3">
        <v>8</v>
      </c>
      <c r="U3970" s="3">
        <v>0.8</v>
      </c>
      <c r="V3970" s="3">
        <v>-9.1648000000000032</v>
      </c>
    </row>
    <row r="3971" spans="1:22" ht="14.25" customHeight="1" x14ac:dyDescent="0.25">
      <c r="A3971" s="3">
        <v>3970</v>
      </c>
      <c r="B3971" s="3" t="s">
        <v>7102</v>
      </c>
      <c r="C3971" s="4">
        <f>YEAR(Table_1[[#This Row],[Order Date]])</f>
        <v>2012</v>
      </c>
      <c r="D3971" s="9">
        <v>41061</v>
      </c>
      <c r="E3971" s="3">
        <v>41065</v>
      </c>
      <c r="F3971" s="3" t="s">
        <v>50</v>
      </c>
      <c r="G3971" s="3" t="s">
        <v>6982</v>
      </c>
      <c r="H3971" s="3" t="s">
        <v>6983</v>
      </c>
      <c r="I3971" s="3" t="s">
        <v>41</v>
      </c>
      <c r="J3971" s="3" t="s">
        <v>27</v>
      </c>
      <c r="K3971" s="3" t="s">
        <v>678</v>
      </c>
      <c r="L3971" s="3" t="s">
        <v>104</v>
      </c>
      <c r="M3971" s="3">
        <v>78207</v>
      </c>
      <c r="N3971" s="3" t="s">
        <v>105</v>
      </c>
      <c r="O3971" s="3" t="s">
        <v>7103</v>
      </c>
      <c r="P3971" s="3" t="s">
        <v>46</v>
      </c>
      <c r="Q3971" s="3" t="s">
        <v>90</v>
      </c>
      <c r="R3971" s="3" t="s">
        <v>7104</v>
      </c>
      <c r="S3971" s="3">
        <v>42.24</v>
      </c>
      <c r="T3971" s="3">
        <v>10</v>
      </c>
      <c r="U3971" s="3">
        <v>0.2</v>
      </c>
      <c r="V3971" s="3">
        <v>13.199999999999998</v>
      </c>
    </row>
    <row r="3972" spans="1:22" ht="14.25" customHeight="1" x14ac:dyDescent="0.25">
      <c r="A3972" s="3">
        <v>3971</v>
      </c>
      <c r="B3972" s="3" t="s">
        <v>7105</v>
      </c>
      <c r="C3972" s="4">
        <f>YEAR(Table_1[[#This Row],[Order Date]])</f>
        <v>2011</v>
      </c>
      <c r="D3972" s="9">
        <v>40869</v>
      </c>
      <c r="E3972" s="3">
        <v>40873</v>
      </c>
      <c r="F3972" s="3" t="s">
        <v>50</v>
      </c>
      <c r="G3972" s="3" t="s">
        <v>7106</v>
      </c>
      <c r="H3972" s="3" t="s">
        <v>7107</v>
      </c>
      <c r="I3972" s="3" t="s">
        <v>26</v>
      </c>
      <c r="J3972" s="3" t="s">
        <v>27</v>
      </c>
      <c r="K3972" s="3" t="s">
        <v>42</v>
      </c>
      <c r="L3972" s="3" t="s">
        <v>43</v>
      </c>
      <c r="M3972" s="3">
        <v>90036</v>
      </c>
      <c r="N3972" s="3" t="s">
        <v>44</v>
      </c>
      <c r="O3972" s="3" t="s">
        <v>5566</v>
      </c>
      <c r="P3972" s="3" t="s">
        <v>46</v>
      </c>
      <c r="Q3972" s="3" t="s">
        <v>90</v>
      </c>
      <c r="R3972" s="3" t="s">
        <v>5567</v>
      </c>
      <c r="S3972" s="3">
        <v>53.820000000000007</v>
      </c>
      <c r="T3972" s="3">
        <v>9</v>
      </c>
      <c r="U3972" s="3">
        <v>0</v>
      </c>
      <c r="V3972" s="3">
        <v>24.218999999999998</v>
      </c>
    </row>
    <row r="3973" spans="1:22" ht="14.25" customHeight="1" x14ac:dyDescent="0.25">
      <c r="A3973" s="3">
        <v>3972</v>
      </c>
      <c r="B3973" s="3" t="s">
        <v>7108</v>
      </c>
      <c r="C3973" s="4">
        <f>YEAR(Table_1[[#This Row],[Order Date]])</f>
        <v>2012</v>
      </c>
      <c r="D3973" s="9">
        <v>40961</v>
      </c>
      <c r="E3973" s="3">
        <v>40963</v>
      </c>
      <c r="F3973" s="3" t="s">
        <v>23</v>
      </c>
      <c r="G3973" s="3" t="s">
        <v>3217</v>
      </c>
      <c r="H3973" s="3" t="s">
        <v>3218</v>
      </c>
      <c r="I3973" s="3" t="s">
        <v>102</v>
      </c>
      <c r="J3973" s="3" t="s">
        <v>27</v>
      </c>
      <c r="K3973" s="3" t="s">
        <v>6196</v>
      </c>
      <c r="L3973" s="3" t="s">
        <v>238</v>
      </c>
      <c r="M3973" s="3">
        <v>48310</v>
      </c>
      <c r="N3973" s="3" t="s">
        <v>105</v>
      </c>
      <c r="O3973" s="3" t="s">
        <v>6380</v>
      </c>
      <c r="P3973" s="3" t="s">
        <v>46</v>
      </c>
      <c r="Q3973" s="3" t="s">
        <v>68</v>
      </c>
      <c r="R3973" s="3" t="s">
        <v>6381</v>
      </c>
      <c r="S3973" s="3">
        <v>79.36</v>
      </c>
      <c r="T3973" s="3">
        <v>4</v>
      </c>
      <c r="U3973" s="3">
        <v>0</v>
      </c>
      <c r="V3973" s="3">
        <v>20.633600000000001</v>
      </c>
    </row>
    <row r="3974" spans="1:22" ht="14.25" customHeight="1" x14ac:dyDescent="0.25">
      <c r="A3974" s="3">
        <v>3973</v>
      </c>
      <c r="B3974" s="3" t="s">
        <v>7109</v>
      </c>
      <c r="C3974" s="4">
        <f>YEAR(Table_1[[#This Row],[Order Date]])</f>
        <v>2013</v>
      </c>
      <c r="D3974" s="9">
        <v>41363</v>
      </c>
      <c r="E3974" s="3">
        <v>41367</v>
      </c>
      <c r="F3974" s="3" t="s">
        <v>50</v>
      </c>
      <c r="G3974" s="3" t="s">
        <v>465</v>
      </c>
      <c r="H3974" s="3" t="s">
        <v>466</v>
      </c>
      <c r="I3974" s="3" t="s">
        <v>26</v>
      </c>
      <c r="J3974" s="3" t="s">
        <v>27</v>
      </c>
      <c r="K3974" s="3" t="s">
        <v>266</v>
      </c>
      <c r="L3974" s="3" t="s">
        <v>267</v>
      </c>
      <c r="M3974" s="3">
        <v>10009</v>
      </c>
      <c r="N3974" s="3" t="s">
        <v>148</v>
      </c>
      <c r="O3974" s="3" t="s">
        <v>3714</v>
      </c>
      <c r="P3974" s="3" t="s">
        <v>46</v>
      </c>
      <c r="Q3974" s="3" t="s">
        <v>90</v>
      </c>
      <c r="R3974" s="3" t="s">
        <v>3715</v>
      </c>
      <c r="S3974" s="3">
        <v>13.48</v>
      </c>
      <c r="T3974" s="3">
        <v>2</v>
      </c>
      <c r="U3974" s="3">
        <v>0</v>
      </c>
      <c r="V3974" s="3">
        <v>6.74</v>
      </c>
    </row>
    <row r="3975" spans="1:22" ht="14.25" customHeight="1" x14ac:dyDescent="0.25">
      <c r="A3975" s="3">
        <v>3974</v>
      </c>
      <c r="B3975" s="3" t="s">
        <v>7109</v>
      </c>
      <c r="C3975" s="4">
        <f>YEAR(Table_1[[#This Row],[Order Date]])</f>
        <v>2013</v>
      </c>
      <c r="D3975" s="9">
        <v>41363</v>
      </c>
      <c r="E3975" s="3">
        <v>41367</v>
      </c>
      <c r="F3975" s="3" t="s">
        <v>50</v>
      </c>
      <c r="G3975" s="3" t="s">
        <v>465</v>
      </c>
      <c r="H3975" s="3" t="s">
        <v>466</v>
      </c>
      <c r="I3975" s="3" t="s">
        <v>26</v>
      </c>
      <c r="J3975" s="3" t="s">
        <v>27</v>
      </c>
      <c r="K3975" s="3" t="s">
        <v>266</v>
      </c>
      <c r="L3975" s="3" t="s">
        <v>267</v>
      </c>
      <c r="M3975" s="3">
        <v>10009</v>
      </c>
      <c r="N3975" s="3" t="s">
        <v>148</v>
      </c>
      <c r="O3975" s="3" t="s">
        <v>3858</v>
      </c>
      <c r="P3975" s="3" t="s">
        <v>46</v>
      </c>
      <c r="Q3975" s="3" t="s">
        <v>75</v>
      </c>
      <c r="R3975" s="3" t="s">
        <v>3859</v>
      </c>
      <c r="S3975" s="3">
        <v>29.800000000000004</v>
      </c>
      <c r="T3975" s="3">
        <v>5</v>
      </c>
      <c r="U3975" s="3">
        <v>0.2</v>
      </c>
      <c r="V3975" s="3">
        <v>9.3124999999999982</v>
      </c>
    </row>
    <row r="3976" spans="1:22" ht="14.25" customHeight="1" x14ac:dyDescent="0.25">
      <c r="A3976" s="3">
        <v>3975</v>
      </c>
      <c r="B3976" s="3" t="s">
        <v>7109</v>
      </c>
      <c r="C3976" s="4">
        <f>YEAR(Table_1[[#This Row],[Order Date]])</f>
        <v>2013</v>
      </c>
      <c r="D3976" s="9">
        <v>41363</v>
      </c>
      <c r="E3976" s="3">
        <v>41367</v>
      </c>
      <c r="F3976" s="3" t="s">
        <v>50</v>
      </c>
      <c r="G3976" s="3" t="s">
        <v>465</v>
      </c>
      <c r="H3976" s="3" t="s">
        <v>466</v>
      </c>
      <c r="I3976" s="3" t="s">
        <v>26</v>
      </c>
      <c r="J3976" s="3" t="s">
        <v>27</v>
      </c>
      <c r="K3976" s="3" t="s">
        <v>266</v>
      </c>
      <c r="L3976" s="3" t="s">
        <v>267</v>
      </c>
      <c r="M3976" s="3">
        <v>10009</v>
      </c>
      <c r="N3976" s="3" t="s">
        <v>148</v>
      </c>
      <c r="O3976" s="3" t="s">
        <v>170</v>
      </c>
      <c r="P3976" s="3" t="s">
        <v>32</v>
      </c>
      <c r="Q3976" s="3" t="s">
        <v>65</v>
      </c>
      <c r="R3976" s="3" t="s">
        <v>171</v>
      </c>
      <c r="S3976" s="3">
        <v>414</v>
      </c>
      <c r="T3976" s="3">
        <v>8</v>
      </c>
      <c r="U3976" s="3">
        <v>0</v>
      </c>
      <c r="V3976" s="3">
        <v>124.19999999999999</v>
      </c>
    </row>
    <row r="3977" spans="1:22" ht="14.25" customHeight="1" x14ac:dyDescent="0.25">
      <c r="A3977" s="3">
        <v>3976</v>
      </c>
      <c r="B3977" s="3" t="s">
        <v>7109</v>
      </c>
      <c r="C3977" s="4">
        <f>YEAR(Table_1[[#This Row],[Order Date]])</f>
        <v>2013</v>
      </c>
      <c r="D3977" s="9">
        <v>41363</v>
      </c>
      <c r="E3977" s="3">
        <v>41367</v>
      </c>
      <c r="F3977" s="3" t="s">
        <v>50</v>
      </c>
      <c r="G3977" s="3" t="s">
        <v>465</v>
      </c>
      <c r="H3977" s="3" t="s">
        <v>466</v>
      </c>
      <c r="I3977" s="3" t="s">
        <v>26</v>
      </c>
      <c r="J3977" s="3" t="s">
        <v>27</v>
      </c>
      <c r="K3977" s="3" t="s">
        <v>266</v>
      </c>
      <c r="L3977" s="3" t="s">
        <v>267</v>
      </c>
      <c r="M3977" s="3">
        <v>10009</v>
      </c>
      <c r="N3977" s="3" t="s">
        <v>148</v>
      </c>
      <c r="O3977" s="3" t="s">
        <v>3046</v>
      </c>
      <c r="P3977" s="3" t="s">
        <v>46</v>
      </c>
      <c r="Q3977" s="3" t="s">
        <v>75</v>
      </c>
      <c r="R3977" s="3" t="s">
        <v>3047</v>
      </c>
      <c r="S3977" s="3">
        <v>41.328000000000003</v>
      </c>
      <c r="T3977" s="3">
        <v>7</v>
      </c>
      <c r="U3977" s="3">
        <v>0.2</v>
      </c>
      <c r="V3977" s="3">
        <v>14.981400000000001</v>
      </c>
    </row>
    <row r="3978" spans="1:22" ht="14.25" customHeight="1" x14ac:dyDescent="0.25">
      <c r="A3978" s="3">
        <v>3977</v>
      </c>
      <c r="B3978" s="3" t="s">
        <v>7110</v>
      </c>
      <c r="C3978" s="4">
        <f>YEAR(Table_1[[#This Row],[Order Date]])</f>
        <v>2013</v>
      </c>
      <c r="D3978" s="9">
        <v>41570</v>
      </c>
      <c r="E3978" s="3">
        <v>41572</v>
      </c>
      <c r="F3978" s="3" t="s">
        <v>188</v>
      </c>
      <c r="G3978" s="3" t="s">
        <v>4353</v>
      </c>
      <c r="H3978" s="3" t="s">
        <v>4354</v>
      </c>
      <c r="I3978" s="3" t="s">
        <v>26</v>
      </c>
      <c r="J3978" s="3" t="s">
        <v>27</v>
      </c>
      <c r="K3978" s="3" t="s">
        <v>1464</v>
      </c>
      <c r="L3978" s="3" t="s">
        <v>319</v>
      </c>
      <c r="M3978" s="3">
        <v>23223</v>
      </c>
      <c r="N3978" s="3" t="s">
        <v>30</v>
      </c>
      <c r="O3978" s="3" t="s">
        <v>7111</v>
      </c>
      <c r="P3978" s="3" t="s">
        <v>32</v>
      </c>
      <c r="Q3978" s="3" t="s">
        <v>65</v>
      </c>
      <c r="R3978" s="3" t="s">
        <v>7112</v>
      </c>
      <c r="S3978" s="3">
        <v>39.92</v>
      </c>
      <c r="T3978" s="3">
        <v>4</v>
      </c>
      <c r="U3978" s="3">
        <v>0</v>
      </c>
      <c r="V3978" s="3">
        <v>11.177600000000002</v>
      </c>
    </row>
    <row r="3979" spans="1:22" ht="14.25" customHeight="1" x14ac:dyDescent="0.25">
      <c r="A3979" s="3">
        <v>3978</v>
      </c>
      <c r="B3979" s="3" t="s">
        <v>7113</v>
      </c>
      <c r="C3979" s="4">
        <f>YEAR(Table_1[[#This Row],[Order Date]])</f>
        <v>2014</v>
      </c>
      <c r="D3979" s="9">
        <v>41915</v>
      </c>
      <c r="E3979" s="3">
        <v>41920</v>
      </c>
      <c r="F3979" s="3" t="s">
        <v>50</v>
      </c>
      <c r="G3979" s="3" t="s">
        <v>3668</v>
      </c>
      <c r="H3979" s="3" t="s">
        <v>3669</v>
      </c>
      <c r="I3979" s="3" t="s">
        <v>102</v>
      </c>
      <c r="J3979" s="3" t="s">
        <v>27</v>
      </c>
      <c r="K3979" s="3" t="s">
        <v>95</v>
      </c>
      <c r="L3979" s="3" t="s">
        <v>96</v>
      </c>
      <c r="M3979" s="3">
        <v>98105</v>
      </c>
      <c r="N3979" s="3" t="s">
        <v>44</v>
      </c>
      <c r="O3979" s="3" t="s">
        <v>562</v>
      </c>
      <c r="P3979" s="3" t="s">
        <v>46</v>
      </c>
      <c r="Q3979" s="3" t="s">
        <v>269</v>
      </c>
      <c r="R3979" s="3" t="s">
        <v>186</v>
      </c>
      <c r="S3979" s="3">
        <v>8.94</v>
      </c>
      <c r="T3979" s="3">
        <v>3</v>
      </c>
      <c r="U3979" s="3">
        <v>0</v>
      </c>
      <c r="V3979" s="3">
        <v>4.1123999999999992</v>
      </c>
    </row>
    <row r="3980" spans="1:22" ht="14.25" customHeight="1" x14ac:dyDescent="0.25">
      <c r="A3980" s="3">
        <v>3979</v>
      </c>
      <c r="B3980" s="3" t="s">
        <v>7113</v>
      </c>
      <c r="C3980" s="4">
        <f>YEAR(Table_1[[#This Row],[Order Date]])</f>
        <v>2014</v>
      </c>
      <c r="D3980" s="9">
        <v>41915</v>
      </c>
      <c r="E3980" s="3">
        <v>41920</v>
      </c>
      <c r="F3980" s="3" t="s">
        <v>50</v>
      </c>
      <c r="G3980" s="3" t="s">
        <v>3668</v>
      </c>
      <c r="H3980" s="3" t="s">
        <v>3669</v>
      </c>
      <c r="I3980" s="3" t="s">
        <v>102</v>
      </c>
      <c r="J3980" s="3" t="s">
        <v>27</v>
      </c>
      <c r="K3980" s="3" t="s">
        <v>95</v>
      </c>
      <c r="L3980" s="3" t="s">
        <v>96</v>
      </c>
      <c r="M3980" s="3">
        <v>98105</v>
      </c>
      <c r="N3980" s="3" t="s">
        <v>44</v>
      </c>
      <c r="O3980" s="3" t="s">
        <v>1977</v>
      </c>
      <c r="P3980" s="3" t="s">
        <v>71</v>
      </c>
      <c r="Q3980" s="3" t="s">
        <v>72</v>
      </c>
      <c r="R3980" s="3" t="s">
        <v>1978</v>
      </c>
      <c r="S3980" s="3">
        <v>84.784000000000006</v>
      </c>
      <c r="T3980" s="3">
        <v>2</v>
      </c>
      <c r="U3980" s="3">
        <v>0.2</v>
      </c>
      <c r="V3980" s="3">
        <v>-20.136200000000006</v>
      </c>
    </row>
    <row r="3981" spans="1:22" ht="14.25" customHeight="1" x14ac:dyDescent="0.25">
      <c r="A3981" s="3">
        <v>3980</v>
      </c>
      <c r="B3981" s="3" t="s">
        <v>7114</v>
      </c>
      <c r="C3981" s="4">
        <f>YEAR(Table_1[[#This Row],[Order Date]])</f>
        <v>2011</v>
      </c>
      <c r="D3981" s="9">
        <v>40900</v>
      </c>
      <c r="E3981" s="3">
        <v>40904</v>
      </c>
      <c r="F3981" s="3" t="s">
        <v>50</v>
      </c>
      <c r="G3981" s="3" t="s">
        <v>2171</v>
      </c>
      <c r="H3981" s="3" t="s">
        <v>2172</v>
      </c>
      <c r="I3981" s="3" t="s">
        <v>41</v>
      </c>
      <c r="J3981" s="3" t="s">
        <v>27</v>
      </c>
      <c r="K3981" s="3" t="s">
        <v>266</v>
      </c>
      <c r="L3981" s="3" t="s">
        <v>267</v>
      </c>
      <c r="M3981" s="3">
        <v>10024</v>
      </c>
      <c r="N3981" s="3" t="s">
        <v>148</v>
      </c>
      <c r="O3981" s="3" t="s">
        <v>3806</v>
      </c>
      <c r="P3981" s="3" t="s">
        <v>32</v>
      </c>
      <c r="Q3981" s="3" t="s">
        <v>56</v>
      </c>
      <c r="R3981" s="3" t="s">
        <v>3807</v>
      </c>
      <c r="S3981" s="3">
        <v>53.315999999999995</v>
      </c>
      <c r="T3981" s="3">
        <v>2</v>
      </c>
      <c r="U3981" s="3">
        <v>0.4</v>
      </c>
      <c r="V3981" s="3">
        <v>-19.549200000000006</v>
      </c>
    </row>
    <row r="3982" spans="1:22" ht="14.25" customHeight="1" x14ac:dyDescent="0.25">
      <c r="A3982" s="3">
        <v>3981</v>
      </c>
      <c r="B3982" s="3" t="s">
        <v>7114</v>
      </c>
      <c r="C3982" s="4">
        <f>YEAR(Table_1[[#This Row],[Order Date]])</f>
        <v>2011</v>
      </c>
      <c r="D3982" s="9">
        <v>40900</v>
      </c>
      <c r="E3982" s="3">
        <v>40904</v>
      </c>
      <c r="F3982" s="3" t="s">
        <v>50</v>
      </c>
      <c r="G3982" s="3" t="s">
        <v>2171</v>
      </c>
      <c r="H3982" s="3" t="s">
        <v>2172</v>
      </c>
      <c r="I3982" s="3" t="s">
        <v>41</v>
      </c>
      <c r="J3982" s="3" t="s">
        <v>27</v>
      </c>
      <c r="K3982" s="3" t="s">
        <v>266</v>
      </c>
      <c r="L3982" s="3" t="s">
        <v>267</v>
      </c>
      <c r="M3982" s="3">
        <v>10024</v>
      </c>
      <c r="N3982" s="3" t="s">
        <v>148</v>
      </c>
      <c r="O3982" s="3" t="s">
        <v>2137</v>
      </c>
      <c r="P3982" s="3" t="s">
        <v>46</v>
      </c>
      <c r="Q3982" s="3" t="s">
        <v>78</v>
      </c>
      <c r="R3982" s="3" t="s">
        <v>2138</v>
      </c>
      <c r="S3982" s="3">
        <v>56.519999999999996</v>
      </c>
      <c r="T3982" s="3">
        <v>3</v>
      </c>
      <c r="U3982" s="3">
        <v>0</v>
      </c>
      <c r="V3982" s="3">
        <v>15.8256</v>
      </c>
    </row>
    <row r="3983" spans="1:22" ht="14.25" customHeight="1" x14ac:dyDescent="0.25">
      <c r="A3983" s="3">
        <v>3982</v>
      </c>
      <c r="B3983" s="3" t="s">
        <v>7115</v>
      </c>
      <c r="C3983" s="4">
        <f>YEAR(Table_1[[#This Row],[Order Date]])</f>
        <v>2014</v>
      </c>
      <c r="D3983" s="9">
        <v>41989</v>
      </c>
      <c r="E3983" s="3">
        <v>41994</v>
      </c>
      <c r="F3983" s="3" t="s">
        <v>50</v>
      </c>
      <c r="G3983" s="3" t="s">
        <v>4051</v>
      </c>
      <c r="H3983" s="3" t="s">
        <v>4052</v>
      </c>
      <c r="I3983" s="3" t="s">
        <v>102</v>
      </c>
      <c r="J3983" s="3" t="s">
        <v>27</v>
      </c>
      <c r="K3983" s="3" t="s">
        <v>95</v>
      </c>
      <c r="L3983" s="3" t="s">
        <v>96</v>
      </c>
      <c r="M3983" s="3">
        <v>98115</v>
      </c>
      <c r="N3983" s="3" t="s">
        <v>44</v>
      </c>
      <c r="O3983" s="3" t="s">
        <v>2181</v>
      </c>
      <c r="P3983" s="3" t="s">
        <v>32</v>
      </c>
      <c r="Q3983" s="3" t="s">
        <v>65</v>
      </c>
      <c r="R3983" s="3" t="s">
        <v>2182</v>
      </c>
      <c r="S3983" s="3">
        <v>22.77</v>
      </c>
      <c r="T3983" s="3">
        <v>3</v>
      </c>
      <c r="U3983" s="3">
        <v>0</v>
      </c>
      <c r="V3983" s="3">
        <v>9.7911000000000001</v>
      </c>
    </row>
    <row r="3984" spans="1:22" ht="14.25" customHeight="1" x14ac:dyDescent="0.25">
      <c r="A3984" s="3">
        <v>3983</v>
      </c>
      <c r="B3984" s="3" t="s">
        <v>7116</v>
      </c>
      <c r="C3984" s="4">
        <f>YEAR(Table_1[[#This Row],[Order Date]])</f>
        <v>2013</v>
      </c>
      <c r="D3984" s="9">
        <v>41463</v>
      </c>
      <c r="E3984" s="3">
        <v>41465</v>
      </c>
      <c r="F3984" s="3" t="s">
        <v>23</v>
      </c>
      <c r="G3984" s="3" t="s">
        <v>6045</v>
      </c>
      <c r="H3984" s="3" t="s">
        <v>6046</v>
      </c>
      <c r="I3984" s="3" t="s">
        <v>26</v>
      </c>
      <c r="J3984" s="3" t="s">
        <v>27</v>
      </c>
      <c r="K3984" s="3" t="s">
        <v>42</v>
      </c>
      <c r="L3984" s="3" t="s">
        <v>43</v>
      </c>
      <c r="M3984" s="3">
        <v>90045</v>
      </c>
      <c r="N3984" s="3" t="s">
        <v>44</v>
      </c>
      <c r="O3984" s="3" t="s">
        <v>261</v>
      </c>
      <c r="P3984" s="3" t="s">
        <v>32</v>
      </c>
      <c r="Q3984" s="3" t="s">
        <v>36</v>
      </c>
      <c r="R3984" s="3" t="s">
        <v>262</v>
      </c>
      <c r="S3984" s="3">
        <v>287.96800000000002</v>
      </c>
      <c r="T3984" s="3">
        <v>4</v>
      </c>
      <c r="U3984" s="3">
        <v>0.2</v>
      </c>
      <c r="V3984" s="3">
        <v>-3.5996000000000521</v>
      </c>
    </row>
    <row r="3985" spans="1:22" ht="14.25" customHeight="1" x14ac:dyDescent="0.25">
      <c r="A3985" s="3">
        <v>3984</v>
      </c>
      <c r="B3985" s="3" t="s">
        <v>7116</v>
      </c>
      <c r="C3985" s="4">
        <f>YEAR(Table_1[[#This Row],[Order Date]])</f>
        <v>2013</v>
      </c>
      <c r="D3985" s="9">
        <v>41463</v>
      </c>
      <c r="E3985" s="3">
        <v>41465</v>
      </c>
      <c r="F3985" s="3" t="s">
        <v>23</v>
      </c>
      <c r="G3985" s="3" t="s">
        <v>6045</v>
      </c>
      <c r="H3985" s="3" t="s">
        <v>6046</v>
      </c>
      <c r="I3985" s="3" t="s">
        <v>26</v>
      </c>
      <c r="J3985" s="3" t="s">
        <v>27</v>
      </c>
      <c r="K3985" s="3" t="s">
        <v>42</v>
      </c>
      <c r="L3985" s="3" t="s">
        <v>43</v>
      </c>
      <c r="M3985" s="3">
        <v>90045</v>
      </c>
      <c r="N3985" s="3" t="s">
        <v>44</v>
      </c>
      <c r="O3985" s="3" t="s">
        <v>5273</v>
      </c>
      <c r="P3985" s="3" t="s">
        <v>71</v>
      </c>
      <c r="Q3985" s="3" t="s">
        <v>1216</v>
      </c>
      <c r="R3985" s="3" t="s">
        <v>5274</v>
      </c>
      <c r="S3985" s="3">
        <v>2799.9600000000005</v>
      </c>
      <c r="T3985" s="3">
        <v>5</v>
      </c>
      <c r="U3985" s="3">
        <v>0.2</v>
      </c>
      <c r="V3985" s="3">
        <v>944.98649999999986</v>
      </c>
    </row>
    <row r="3986" spans="1:22" ht="14.25" customHeight="1" x14ac:dyDescent="0.25">
      <c r="A3986" s="3">
        <v>3985</v>
      </c>
      <c r="B3986" s="3" t="s">
        <v>7116</v>
      </c>
      <c r="C3986" s="4">
        <f>YEAR(Table_1[[#This Row],[Order Date]])</f>
        <v>2013</v>
      </c>
      <c r="D3986" s="9">
        <v>41463</v>
      </c>
      <c r="E3986" s="3">
        <v>41465</v>
      </c>
      <c r="F3986" s="3" t="s">
        <v>23</v>
      </c>
      <c r="G3986" s="3" t="s">
        <v>6045</v>
      </c>
      <c r="H3986" s="3" t="s">
        <v>6046</v>
      </c>
      <c r="I3986" s="3" t="s">
        <v>26</v>
      </c>
      <c r="J3986" s="3" t="s">
        <v>27</v>
      </c>
      <c r="K3986" s="3" t="s">
        <v>42</v>
      </c>
      <c r="L3986" s="3" t="s">
        <v>43</v>
      </c>
      <c r="M3986" s="3">
        <v>90045</v>
      </c>
      <c r="N3986" s="3" t="s">
        <v>44</v>
      </c>
      <c r="O3986" s="3" t="s">
        <v>6006</v>
      </c>
      <c r="P3986" s="3" t="s">
        <v>46</v>
      </c>
      <c r="Q3986" s="3" t="s">
        <v>90</v>
      </c>
      <c r="R3986" s="3" t="s">
        <v>6007</v>
      </c>
      <c r="S3986" s="3">
        <v>48.94</v>
      </c>
      <c r="T3986" s="3">
        <v>1</v>
      </c>
      <c r="U3986" s="3">
        <v>0</v>
      </c>
      <c r="V3986" s="3">
        <v>24.47</v>
      </c>
    </row>
    <row r="3987" spans="1:22" ht="14.25" customHeight="1" x14ac:dyDescent="0.25">
      <c r="A3987" s="3">
        <v>3986</v>
      </c>
      <c r="B3987" s="3" t="s">
        <v>7117</v>
      </c>
      <c r="C3987" s="4">
        <f>YEAR(Table_1[[#This Row],[Order Date]])</f>
        <v>2013</v>
      </c>
      <c r="D3987" s="9">
        <v>41382</v>
      </c>
      <c r="E3987" s="3">
        <v>41386</v>
      </c>
      <c r="F3987" s="3" t="s">
        <v>50</v>
      </c>
      <c r="G3987" s="3" t="s">
        <v>2825</v>
      </c>
      <c r="H3987" s="3" t="s">
        <v>2826</v>
      </c>
      <c r="I3987" s="3" t="s">
        <v>26</v>
      </c>
      <c r="J3987" s="3" t="s">
        <v>27</v>
      </c>
      <c r="K3987" s="3" t="s">
        <v>1119</v>
      </c>
      <c r="L3987" s="3" t="s">
        <v>43</v>
      </c>
      <c r="M3987" s="3">
        <v>90712</v>
      </c>
      <c r="N3987" s="3" t="s">
        <v>44</v>
      </c>
      <c r="O3987" s="3" t="s">
        <v>2782</v>
      </c>
      <c r="P3987" s="3" t="s">
        <v>32</v>
      </c>
      <c r="Q3987" s="3" t="s">
        <v>33</v>
      </c>
      <c r="R3987" s="3" t="s">
        <v>2783</v>
      </c>
      <c r="S3987" s="3">
        <v>257.49900000000002</v>
      </c>
      <c r="T3987" s="3">
        <v>3</v>
      </c>
      <c r="U3987" s="3">
        <v>0.15</v>
      </c>
      <c r="V3987" s="3">
        <v>24.235199999999978</v>
      </c>
    </row>
    <row r="3988" spans="1:22" ht="14.25" customHeight="1" x14ac:dyDescent="0.25">
      <c r="A3988" s="3">
        <v>3987</v>
      </c>
      <c r="B3988" s="3" t="s">
        <v>7118</v>
      </c>
      <c r="C3988" s="4">
        <f>YEAR(Table_1[[#This Row],[Order Date]])</f>
        <v>2014</v>
      </c>
      <c r="D3988" s="9">
        <v>41738</v>
      </c>
      <c r="E3988" s="3">
        <v>41744</v>
      </c>
      <c r="F3988" s="3" t="s">
        <v>50</v>
      </c>
      <c r="G3988" s="3" t="s">
        <v>5098</v>
      </c>
      <c r="H3988" s="3" t="s">
        <v>5099</v>
      </c>
      <c r="I3988" s="3" t="s">
        <v>102</v>
      </c>
      <c r="J3988" s="3" t="s">
        <v>27</v>
      </c>
      <c r="K3988" s="3" t="s">
        <v>2126</v>
      </c>
      <c r="L3988" s="3" t="s">
        <v>788</v>
      </c>
      <c r="M3988" s="3">
        <v>7060</v>
      </c>
      <c r="N3988" s="3" t="s">
        <v>148</v>
      </c>
      <c r="O3988" s="3" t="s">
        <v>1884</v>
      </c>
      <c r="P3988" s="3" t="s">
        <v>46</v>
      </c>
      <c r="Q3988" s="3" t="s">
        <v>59</v>
      </c>
      <c r="R3988" s="3" t="s">
        <v>1885</v>
      </c>
      <c r="S3988" s="3">
        <v>2591.56</v>
      </c>
      <c r="T3988" s="3">
        <v>4</v>
      </c>
      <c r="U3988" s="3">
        <v>0</v>
      </c>
      <c r="V3988" s="3">
        <v>621.97440000000006</v>
      </c>
    </row>
    <row r="3989" spans="1:22" ht="14.25" customHeight="1" x14ac:dyDescent="0.25">
      <c r="A3989" s="3">
        <v>3988</v>
      </c>
      <c r="B3989" s="3" t="s">
        <v>7118</v>
      </c>
      <c r="C3989" s="4">
        <f>YEAR(Table_1[[#This Row],[Order Date]])</f>
        <v>2014</v>
      </c>
      <c r="D3989" s="9">
        <v>41738</v>
      </c>
      <c r="E3989" s="3">
        <v>41744</v>
      </c>
      <c r="F3989" s="3" t="s">
        <v>50</v>
      </c>
      <c r="G3989" s="3" t="s">
        <v>5098</v>
      </c>
      <c r="H3989" s="3" t="s">
        <v>5099</v>
      </c>
      <c r="I3989" s="3" t="s">
        <v>102</v>
      </c>
      <c r="J3989" s="3" t="s">
        <v>27</v>
      </c>
      <c r="K3989" s="3" t="s">
        <v>2126</v>
      </c>
      <c r="L3989" s="3" t="s">
        <v>788</v>
      </c>
      <c r="M3989" s="3">
        <v>7060</v>
      </c>
      <c r="N3989" s="3" t="s">
        <v>148</v>
      </c>
      <c r="O3989" s="3" t="s">
        <v>7119</v>
      </c>
      <c r="P3989" s="3" t="s">
        <v>46</v>
      </c>
      <c r="Q3989" s="3" t="s">
        <v>78</v>
      </c>
      <c r="R3989" s="3" t="s">
        <v>7120</v>
      </c>
      <c r="S3989" s="3">
        <v>41.95</v>
      </c>
      <c r="T3989" s="3">
        <v>5</v>
      </c>
      <c r="U3989" s="3">
        <v>0</v>
      </c>
      <c r="V3989" s="3">
        <v>10.487500000000001</v>
      </c>
    </row>
    <row r="3990" spans="1:22" ht="14.25" customHeight="1" x14ac:dyDescent="0.25">
      <c r="A3990" s="3">
        <v>3989</v>
      </c>
      <c r="B3990" s="3" t="s">
        <v>7121</v>
      </c>
      <c r="C3990" s="4">
        <f>YEAR(Table_1[[#This Row],[Order Date]])</f>
        <v>2013</v>
      </c>
      <c r="D3990" s="9">
        <v>41382</v>
      </c>
      <c r="E3990" s="3">
        <v>41387</v>
      </c>
      <c r="F3990" s="3" t="s">
        <v>50</v>
      </c>
      <c r="G3990" s="3" t="s">
        <v>7122</v>
      </c>
      <c r="H3990" s="3" t="s">
        <v>7123</v>
      </c>
      <c r="I3990" s="3" t="s">
        <v>41</v>
      </c>
      <c r="J3990" s="3" t="s">
        <v>27</v>
      </c>
      <c r="K3990" s="3" t="s">
        <v>382</v>
      </c>
      <c r="L3990" s="3" t="s">
        <v>335</v>
      </c>
      <c r="M3990" s="3">
        <v>38401</v>
      </c>
      <c r="N3990" s="3" t="s">
        <v>30</v>
      </c>
      <c r="O3990" s="3" t="s">
        <v>7124</v>
      </c>
      <c r="P3990" s="3" t="s">
        <v>32</v>
      </c>
      <c r="Q3990" s="3" t="s">
        <v>65</v>
      </c>
      <c r="R3990" s="3" t="s">
        <v>7125</v>
      </c>
      <c r="S3990" s="3">
        <v>79.12</v>
      </c>
      <c r="T3990" s="3">
        <v>5</v>
      </c>
      <c r="U3990" s="3">
        <v>0.2</v>
      </c>
      <c r="V3990" s="3">
        <v>13.845999999999997</v>
      </c>
    </row>
    <row r="3991" spans="1:22" ht="14.25" customHeight="1" x14ac:dyDescent="0.25">
      <c r="A3991" s="3">
        <v>3990</v>
      </c>
      <c r="B3991" s="3" t="s">
        <v>7126</v>
      </c>
      <c r="C3991" s="4">
        <f>YEAR(Table_1[[#This Row],[Order Date]])</f>
        <v>2011</v>
      </c>
      <c r="D3991" s="9">
        <v>40872</v>
      </c>
      <c r="E3991" s="3">
        <v>40874</v>
      </c>
      <c r="F3991" s="3" t="s">
        <v>23</v>
      </c>
      <c r="G3991" s="3" t="s">
        <v>4029</v>
      </c>
      <c r="H3991" s="3" t="s">
        <v>4030</v>
      </c>
      <c r="I3991" s="3" t="s">
        <v>26</v>
      </c>
      <c r="J3991" s="3" t="s">
        <v>27</v>
      </c>
      <c r="K3991" s="3" t="s">
        <v>7127</v>
      </c>
      <c r="L3991" s="3" t="s">
        <v>1399</v>
      </c>
      <c r="M3991" s="3">
        <v>2895</v>
      </c>
      <c r="N3991" s="3" t="s">
        <v>148</v>
      </c>
      <c r="O3991" s="3" t="s">
        <v>2932</v>
      </c>
      <c r="P3991" s="3" t="s">
        <v>32</v>
      </c>
      <c r="Q3991" s="3" t="s">
        <v>65</v>
      </c>
      <c r="R3991" s="3" t="s">
        <v>2933</v>
      </c>
      <c r="S3991" s="3">
        <v>52.96</v>
      </c>
      <c r="T3991" s="3">
        <v>2</v>
      </c>
      <c r="U3991" s="3">
        <v>0</v>
      </c>
      <c r="V3991" s="3">
        <v>20.1248</v>
      </c>
    </row>
    <row r="3992" spans="1:22" ht="14.25" customHeight="1" x14ac:dyDescent="0.25">
      <c r="A3992" s="3">
        <v>3991</v>
      </c>
      <c r="B3992" s="3" t="s">
        <v>7128</v>
      </c>
      <c r="C3992" s="4">
        <f>YEAR(Table_1[[#This Row],[Order Date]])</f>
        <v>2011</v>
      </c>
      <c r="D3992" s="9">
        <v>40850</v>
      </c>
      <c r="E3992" s="3">
        <v>40855</v>
      </c>
      <c r="F3992" s="3" t="s">
        <v>50</v>
      </c>
      <c r="G3992" s="3" t="s">
        <v>3987</v>
      </c>
      <c r="H3992" s="3" t="s">
        <v>3988</v>
      </c>
      <c r="I3992" s="3" t="s">
        <v>26</v>
      </c>
      <c r="J3992" s="3" t="s">
        <v>27</v>
      </c>
      <c r="K3992" s="3" t="s">
        <v>2470</v>
      </c>
      <c r="L3992" s="3" t="s">
        <v>147</v>
      </c>
      <c r="M3992" s="3">
        <v>17602</v>
      </c>
      <c r="N3992" s="3" t="s">
        <v>148</v>
      </c>
      <c r="O3992" s="3" t="s">
        <v>5894</v>
      </c>
      <c r="P3992" s="3" t="s">
        <v>46</v>
      </c>
      <c r="Q3992" s="3" t="s">
        <v>578</v>
      </c>
      <c r="R3992" s="3" t="s">
        <v>5895</v>
      </c>
      <c r="S3992" s="3">
        <v>286.34400000000005</v>
      </c>
      <c r="T3992" s="3">
        <v>3</v>
      </c>
      <c r="U3992" s="3">
        <v>0.2</v>
      </c>
      <c r="V3992" s="3">
        <v>-64.427400000000006</v>
      </c>
    </row>
    <row r="3993" spans="1:22" ht="14.25" customHeight="1" x14ac:dyDescent="0.25">
      <c r="A3993" s="3">
        <v>3992</v>
      </c>
      <c r="B3993" s="3" t="s">
        <v>7129</v>
      </c>
      <c r="C3993" s="4">
        <f>YEAR(Table_1[[#This Row],[Order Date]])</f>
        <v>2012</v>
      </c>
      <c r="D3993" s="9">
        <v>41030</v>
      </c>
      <c r="E3993" s="3">
        <v>41034</v>
      </c>
      <c r="F3993" s="3" t="s">
        <v>50</v>
      </c>
      <c r="G3993" s="3" t="s">
        <v>910</v>
      </c>
      <c r="H3993" s="3" t="s">
        <v>911</v>
      </c>
      <c r="I3993" s="3" t="s">
        <v>41</v>
      </c>
      <c r="J3993" s="3" t="s">
        <v>27</v>
      </c>
      <c r="K3993" s="3" t="s">
        <v>900</v>
      </c>
      <c r="L3993" s="3" t="s">
        <v>54</v>
      </c>
      <c r="M3993" s="3">
        <v>33614</v>
      </c>
      <c r="N3993" s="3" t="s">
        <v>30</v>
      </c>
      <c r="O3993" s="3" t="s">
        <v>2932</v>
      </c>
      <c r="P3993" s="3" t="s">
        <v>32</v>
      </c>
      <c r="Q3993" s="3" t="s">
        <v>65</v>
      </c>
      <c r="R3993" s="3" t="s">
        <v>2933</v>
      </c>
      <c r="S3993" s="3">
        <v>63.552000000000007</v>
      </c>
      <c r="T3993" s="3">
        <v>3</v>
      </c>
      <c r="U3993" s="3">
        <v>0.2</v>
      </c>
      <c r="V3993" s="3">
        <v>14.299199999999999</v>
      </c>
    </row>
    <row r="3994" spans="1:22" ht="14.25" customHeight="1" x14ac:dyDescent="0.25">
      <c r="A3994" s="3">
        <v>3993</v>
      </c>
      <c r="B3994" s="3" t="s">
        <v>7129</v>
      </c>
      <c r="C3994" s="4">
        <f>YEAR(Table_1[[#This Row],[Order Date]])</f>
        <v>2012</v>
      </c>
      <c r="D3994" s="9">
        <v>41030</v>
      </c>
      <c r="E3994" s="3">
        <v>41034</v>
      </c>
      <c r="F3994" s="3" t="s">
        <v>50</v>
      </c>
      <c r="G3994" s="3" t="s">
        <v>910</v>
      </c>
      <c r="H3994" s="3" t="s">
        <v>911</v>
      </c>
      <c r="I3994" s="3" t="s">
        <v>41</v>
      </c>
      <c r="J3994" s="3" t="s">
        <v>27</v>
      </c>
      <c r="K3994" s="3" t="s">
        <v>900</v>
      </c>
      <c r="L3994" s="3" t="s">
        <v>54</v>
      </c>
      <c r="M3994" s="3">
        <v>33614</v>
      </c>
      <c r="N3994" s="3" t="s">
        <v>30</v>
      </c>
      <c r="O3994" s="3" t="s">
        <v>2374</v>
      </c>
      <c r="P3994" s="3" t="s">
        <v>46</v>
      </c>
      <c r="Q3994" s="3" t="s">
        <v>578</v>
      </c>
      <c r="R3994" s="3" t="s">
        <v>2375</v>
      </c>
      <c r="S3994" s="3">
        <v>41.375999999999998</v>
      </c>
      <c r="T3994" s="3">
        <v>3</v>
      </c>
      <c r="U3994" s="3">
        <v>0.2</v>
      </c>
      <c r="V3994" s="3">
        <v>4.6547999999999927</v>
      </c>
    </row>
    <row r="3995" spans="1:22" ht="14.25" customHeight="1" x14ac:dyDescent="0.25">
      <c r="A3995" s="3">
        <v>3994</v>
      </c>
      <c r="B3995" s="3" t="s">
        <v>7129</v>
      </c>
      <c r="C3995" s="4">
        <f>YEAR(Table_1[[#This Row],[Order Date]])</f>
        <v>2012</v>
      </c>
      <c r="D3995" s="9">
        <v>41030</v>
      </c>
      <c r="E3995" s="3">
        <v>41034</v>
      </c>
      <c r="F3995" s="3" t="s">
        <v>50</v>
      </c>
      <c r="G3995" s="3" t="s">
        <v>910</v>
      </c>
      <c r="H3995" s="3" t="s">
        <v>911</v>
      </c>
      <c r="I3995" s="3" t="s">
        <v>41</v>
      </c>
      <c r="J3995" s="3" t="s">
        <v>27</v>
      </c>
      <c r="K3995" s="3" t="s">
        <v>900</v>
      </c>
      <c r="L3995" s="3" t="s">
        <v>54</v>
      </c>
      <c r="M3995" s="3">
        <v>33614</v>
      </c>
      <c r="N3995" s="3" t="s">
        <v>30</v>
      </c>
      <c r="O3995" s="3" t="s">
        <v>3552</v>
      </c>
      <c r="P3995" s="3" t="s">
        <v>46</v>
      </c>
      <c r="Q3995" s="3" t="s">
        <v>68</v>
      </c>
      <c r="R3995" s="3" t="s">
        <v>3553</v>
      </c>
      <c r="S3995" s="3">
        <v>172.70400000000001</v>
      </c>
      <c r="T3995" s="3">
        <v>6</v>
      </c>
      <c r="U3995" s="3">
        <v>0.2</v>
      </c>
      <c r="V3995" s="3">
        <v>10.793999999999983</v>
      </c>
    </row>
    <row r="3996" spans="1:22" ht="14.25" customHeight="1" x14ac:dyDescent="0.25">
      <c r="A3996" s="3">
        <v>3995</v>
      </c>
      <c r="B3996" s="3" t="s">
        <v>7130</v>
      </c>
      <c r="C3996" s="4">
        <f>YEAR(Table_1[[#This Row],[Order Date]])</f>
        <v>2012</v>
      </c>
      <c r="D3996" s="9">
        <v>40976</v>
      </c>
      <c r="E3996" s="3">
        <v>40980</v>
      </c>
      <c r="F3996" s="3" t="s">
        <v>50</v>
      </c>
      <c r="G3996" s="3" t="s">
        <v>7131</v>
      </c>
      <c r="H3996" s="3" t="s">
        <v>7132</v>
      </c>
      <c r="I3996" s="3" t="s">
        <v>26</v>
      </c>
      <c r="J3996" s="3" t="s">
        <v>27</v>
      </c>
      <c r="K3996" s="3" t="s">
        <v>4514</v>
      </c>
      <c r="L3996" s="3" t="s">
        <v>114</v>
      </c>
      <c r="M3996" s="3">
        <v>53142</v>
      </c>
      <c r="N3996" s="3" t="s">
        <v>105</v>
      </c>
      <c r="O3996" s="3" t="s">
        <v>6559</v>
      </c>
      <c r="P3996" s="3" t="s">
        <v>32</v>
      </c>
      <c r="Q3996" s="3" t="s">
        <v>33</v>
      </c>
      <c r="R3996" s="3" t="s">
        <v>6560</v>
      </c>
      <c r="S3996" s="3">
        <v>512.93999999999994</v>
      </c>
      <c r="T3996" s="3">
        <v>3</v>
      </c>
      <c r="U3996" s="3">
        <v>0</v>
      </c>
      <c r="V3996" s="3">
        <v>97.45859999999999</v>
      </c>
    </row>
    <row r="3997" spans="1:22" ht="14.25" customHeight="1" x14ac:dyDescent="0.25">
      <c r="A3997" s="3">
        <v>3996</v>
      </c>
      <c r="B3997" s="3" t="s">
        <v>7130</v>
      </c>
      <c r="C3997" s="4">
        <f>YEAR(Table_1[[#This Row],[Order Date]])</f>
        <v>2012</v>
      </c>
      <c r="D3997" s="9">
        <v>40976</v>
      </c>
      <c r="E3997" s="3">
        <v>40980</v>
      </c>
      <c r="F3997" s="3" t="s">
        <v>50</v>
      </c>
      <c r="G3997" s="3" t="s">
        <v>7131</v>
      </c>
      <c r="H3997" s="3" t="s">
        <v>7132</v>
      </c>
      <c r="I3997" s="3" t="s">
        <v>26</v>
      </c>
      <c r="J3997" s="3" t="s">
        <v>27</v>
      </c>
      <c r="K3997" s="3" t="s">
        <v>4514</v>
      </c>
      <c r="L3997" s="3" t="s">
        <v>114</v>
      </c>
      <c r="M3997" s="3">
        <v>53142</v>
      </c>
      <c r="N3997" s="3" t="s">
        <v>105</v>
      </c>
      <c r="O3997" s="3" t="s">
        <v>5123</v>
      </c>
      <c r="P3997" s="3" t="s">
        <v>32</v>
      </c>
      <c r="Q3997" s="3" t="s">
        <v>36</v>
      </c>
      <c r="R3997" s="3" t="s">
        <v>5124</v>
      </c>
      <c r="S3997" s="3">
        <v>860.93</v>
      </c>
      <c r="T3997" s="3">
        <v>7</v>
      </c>
      <c r="U3997" s="3">
        <v>0</v>
      </c>
      <c r="V3997" s="3">
        <v>189.40460000000002</v>
      </c>
    </row>
    <row r="3998" spans="1:22" ht="14.25" customHeight="1" x14ac:dyDescent="0.25">
      <c r="A3998" s="3">
        <v>3997</v>
      </c>
      <c r="B3998" s="3" t="s">
        <v>7130</v>
      </c>
      <c r="C3998" s="4">
        <f>YEAR(Table_1[[#This Row],[Order Date]])</f>
        <v>2012</v>
      </c>
      <c r="D3998" s="9">
        <v>40976</v>
      </c>
      <c r="E3998" s="3">
        <v>40980</v>
      </c>
      <c r="F3998" s="3" t="s">
        <v>50</v>
      </c>
      <c r="G3998" s="3" t="s">
        <v>7131</v>
      </c>
      <c r="H3998" s="3" t="s">
        <v>7132</v>
      </c>
      <c r="I3998" s="3" t="s">
        <v>26</v>
      </c>
      <c r="J3998" s="3" t="s">
        <v>27</v>
      </c>
      <c r="K3998" s="3" t="s">
        <v>4514</v>
      </c>
      <c r="L3998" s="3" t="s">
        <v>114</v>
      </c>
      <c r="M3998" s="3">
        <v>53142</v>
      </c>
      <c r="N3998" s="3" t="s">
        <v>105</v>
      </c>
      <c r="O3998" s="3" t="s">
        <v>1378</v>
      </c>
      <c r="P3998" s="3" t="s">
        <v>71</v>
      </c>
      <c r="Q3998" s="3" t="s">
        <v>72</v>
      </c>
      <c r="R3998" s="3" t="s">
        <v>1379</v>
      </c>
      <c r="S3998" s="3">
        <v>769.95</v>
      </c>
      <c r="T3998" s="3">
        <v>5</v>
      </c>
      <c r="U3998" s="3">
        <v>0</v>
      </c>
      <c r="V3998" s="3">
        <v>223.28549999999993</v>
      </c>
    </row>
    <row r="3999" spans="1:22" ht="14.25" customHeight="1" x14ac:dyDescent="0.25">
      <c r="A3999" s="3">
        <v>3998</v>
      </c>
      <c r="B3999" s="3" t="s">
        <v>7130</v>
      </c>
      <c r="C3999" s="4">
        <f>YEAR(Table_1[[#This Row],[Order Date]])</f>
        <v>2012</v>
      </c>
      <c r="D3999" s="9">
        <v>40976</v>
      </c>
      <c r="E3999" s="3">
        <v>40980</v>
      </c>
      <c r="F3999" s="3" t="s">
        <v>50</v>
      </c>
      <c r="G3999" s="3" t="s">
        <v>7131</v>
      </c>
      <c r="H3999" s="3" t="s">
        <v>7132</v>
      </c>
      <c r="I3999" s="3" t="s">
        <v>26</v>
      </c>
      <c r="J3999" s="3" t="s">
        <v>27</v>
      </c>
      <c r="K3999" s="3" t="s">
        <v>4514</v>
      </c>
      <c r="L3999" s="3" t="s">
        <v>114</v>
      </c>
      <c r="M3999" s="3">
        <v>53142</v>
      </c>
      <c r="N3999" s="3" t="s">
        <v>105</v>
      </c>
      <c r="O3999" s="3" t="s">
        <v>7133</v>
      </c>
      <c r="P3999" s="3" t="s">
        <v>46</v>
      </c>
      <c r="Q3999" s="3" t="s">
        <v>68</v>
      </c>
      <c r="R3999" s="3" t="s">
        <v>7134</v>
      </c>
      <c r="S3999" s="3">
        <v>14.98</v>
      </c>
      <c r="T3999" s="3">
        <v>1</v>
      </c>
      <c r="U3999" s="3">
        <v>0</v>
      </c>
      <c r="V3999" s="3">
        <v>4.4939999999999998</v>
      </c>
    </row>
    <row r="4000" spans="1:22" ht="14.25" customHeight="1" x14ac:dyDescent="0.25">
      <c r="A4000" s="3">
        <v>3999</v>
      </c>
      <c r="B4000" s="3" t="s">
        <v>7130</v>
      </c>
      <c r="C4000" s="4">
        <f>YEAR(Table_1[[#This Row],[Order Date]])</f>
        <v>2012</v>
      </c>
      <c r="D4000" s="9">
        <v>40976</v>
      </c>
      <c r="E4000" s="3">
        <v>40980</v>
      </c>
      <c r="F4000" s="3" t="s">
        <v>50</v>
      </c>
      <c r="G4000" s="3" t="s">
        <v>7131</v>
      </c>
      <c r="H4000" s="3" t="s">
        <v>7132</v>
      </c>
      <c r="I4000" s="3" t="s">
        <v>26</v>
      </c>
      <c r="J4000" s="3" t="s">
        <v>27</v>
      </c>
      <c r="K4000" s="3" t="s">
        <v>4514</v>
      </c>
      <c r="L4000" s="3" t="s">
        <v>114</v>
      </c>
      <c r="M4000" s="3">
        <v>53142</v>
      </c>
      <c r="N4000" s="3" t="s">
        <v>105</v>
      </c>
      <c r="O4000" s="3" t="s">
        <v>5271</v>
      </c>
      <c r="P4000" s="3" t="s">
        <v>32</v>
      </c>
      <c r="Q4000" s="3" t="s">
        <v>65</v>
      </c>
      <c r="R4000" s="3" t="s">
        <v>5272</v>
      </c>
      <c r="S4000" s="3">
        <v>373.08</v>
      </c>
      <c r="T4000" s="3">
        <v>6</v>
      </c>
      <c r="U4000" s="3">
        <v>0</v>
      </c>
      <c r="V4000" s="3">
        <v>82.077600000000004</v>
      </c>
    </row>
    <row r="4001" spans="1:22" ht="14.25" customHeight="1" x14ac:dyDescent="0.25">
      <c r="A4001" s="3">
        <v>4000</v>
      </c>
      <c r="B4001" s="3" t="s">
        <v>7135</v>
      </c>
      <c r="C4001" s="4">
        <f>YEAR(Table_1[[#This Row],[Order Date]])</f>
        <v>2012</v>
      </c>
      <c r="D4001" s="9">
        <v>41107</v>
      </c>
      <c r="E4001" s="3">
        <v>41110</v>
      </c>
      <c r="F4001" s="3" t="s">
        <v>23</v>
      </c>
      <c r="G4001" s="3" t="s">
        <v>1477</v>
      </c>
      <c r="H4001" s="3" t="s">
        <v>1478</v>
      </c>
      <c r="I4001" s="3" t="s">
        <v>41</v>
      </c>
      <c r="J4001" s="3" t="s">
        <v>27</v>
      </c>
      <c r="K4001" s="3" t="s">
        <v>6850</v>
      </c>
      <c r="L4001" s="3" t="s">
        <v>54</v>
      </c>
      <c r="M4001" s="3">
        <v>34952</v>
      </c>
      <c r="N4001" s="3" t="s">
        <v>30</v>
      </c>
      <c r="O4001" s="3" t="s">
        <v>1076</v>
      </c>
      <c r="P4001" s="3" t="s">
        <v>32</v>
      </c>
      <c r="Q4001" s="3" t="s">
        <v>33</v>
      </c>
      <c r="R4001" s="3" t="s">
        <v>1077</v>
      </c>
      <c r="S4001" s="3">
        <v>231.92000000000002</v>
      </c>
      <c r="T4001" s="3">
        <v>5</v>
      </c>
      <c r="U4001" s="3">
        <v>0.2</v>
      </c>
      <c r="V4001" s="3">
        <v>5.7980000000000018</v>
      </c>
    </row>
    <row r="4002" spans="1:22" ht="14.25" customHeight="1" x14ac:dyDescent="0.25">
      <c r="A4002" s="3">
        <v>4001</v>
      </c>
      <c r="B4002" s="3" t="s">
        <v>7136</v>
      </c>
      <c r="C4002" s="4">
        <f>YEAR(Table_1[[#This Row],[Order Date]])</f>
        <v>2011</v>
      </c>
      <c r="D4002" s="9">
        <v>40827</v>
      </c>
      <c r="E4002" s="3">
        <v>40832</v>
      </c>
      <c r="F4002" s="3" t="s">
        <v>50</v>
      </c>
      <c r="G4002" s="3" t="s">
        <v>5928</v>
      </c>
      <c r="H4002" s="3" t="s">
        <v>5929</v>
      </c>
      <c r="I4002" s="3" t="s">
        <v>102</v>
      </c>
      <c r="J4002" s="3" t="s">
        <v>27</v>
      </c>
      <c r="K4002" s="3" t="s">
        <v>95</v>
      </c>
      <c r="L4002" s="3" t="s">
        <v>96</v>
      </c>
      <c r="M4002" s="3">
        <v>98115</v>
      </c>
      <c r="N4002" s="3" t="s">
        <v>44</v>
      </c>
      <c r="O4002" s="3" t="s">
        <v>4552</v>
      </c>
      <c r="P4002" s="3" t="s">
        <v>32</v>
      </c>
      <c r="Q4002" s="3" t="s">
        <v>65</v>
      </c>
      <c r="R4002" s="3" t="s">
        <v>4553</v>
      </c>
      <c r="S4002" s="3">
        <v>63.47</v>
      </c>
      <c r="T4002" s="3">
        <v>11</v>
      </c>
      <c r="U4002" s="3">
        <v>0</v>
      </c>
      <c r="V4002" s="3">
        <v>19.040999999999997</v>
      </c>
    </row>
    <row r="4003" spans="1:22" ht="14.25" customHeight="1" x14ac:dyDescent="0.25">
      <c r="A4003" s="3">
        <v>4002</v>
      </c>
      <c r="B4003" s="3" t="s">
        <v>7136</v>
      </c>
      <c r="C4003" s="4">
        <f>YEAR(Table_1[[#This Row],[Order Date]])</f>
        <v>2011</v>
      </c>
      <c r="D4003" s="9">
        <v>40827</v>
      </c>
      <c r="E4003" s="3">
        <v>40832</v>
      </c>
      <c r="F4003" s="3" t="s">
        <v>50</v>
      </c>
      <c r="G4003" s="3" t="s">
        <v>5928</v>
      </c>
      <c r="H4003" s="3" t="s">
        <v>5929</v>
      </c>
      <c r="I4003" s="3" t="s">
        <v>102</v>
      </c>
      <c r="J4003" s="3" t="s">
        <v>27</v>
      </c>
      <c r="K4003" s="3" t="s">
        <v>95</v>
      </c>
      <c r="L4003" s="3" t="s">
        <v>96</v>
      </c>
      <c r="M4003" s="3">
        <v>98115</v>
      </c>
      <c r="N4003" s="3" t="s">
        <v>44</v>
      </c>
      <c r="O4003" s="3" t="s">
        <v>7137</v>
      </c>
      <c r="P4003" s="3" t="s">
        <v>71</v>
      </c>
      <c r="Q4003" s="3" t="s">
        <v>161</v>
      </c>
      <c r="R4003" s="3" t="s">
        <v>7138</v>
      </c>
      <c r="S4003" s="3">
        <v>345</v>
      </c>
      <c r="T4003" s="3">
        <v>5</v>
      </c>
      <c r="U4003" s="3">
        <v>0</v>
      </c>
      <c r="V4003" s="3">
        <v>58.649999999999984</v>
      </c>
    </row>
    <row r="4004" spans="1:22" ht="14.25" customHeight="1" x14ac:dyDescent="0.25">
      <c r="A4004" s="3">
        <v>4003</v>
      </c>
      <c r="B4004" s="3" t="s">
        <v>7139</v>
      </c>
      <c r="C4004" s="4">
        <f>YEAR(Table_1[[#This Row],[Order Date]])</f>
        <v>2013</v>
      </c>
      <c r="D4004" s="9">
        <v>41337</v>
      </c>
      <c r="E4004" s="3">
        <v>41342</v>
      </c>
      <c r="F4004" s="3" t="s">
        <v>50</v>
      </c>
      <c r="G4004" s="3" t="s">
        <v>3525</v>
      </c>
      <c r="H4004" s="3" t="s">
        <v>3526</v>
      </c>
      <c r="I4004" s="3" t="s">
        <v>26</v>
      </c>
      <c r="J4004" s="3" t="s">
        <v>27</v>
      </c>
      <c r="K4004" s="3" t="s">
        <v>678</v>
      </c>
      <c r="L4004" s="3" t="s">
        <v>104</v>
      </c>
      <c r="M4004" s="3">
        <v>78207</v>
      </c>
      <c r="N4004" s="3" t="s">
        <v>105</v>
      </c>
      <c r="O4004" s="3" t="s">
        <v>1326</v>
      </c>
      <c r="P4004" s="3" t="s">
        <v>32</v>
      </c>
      <c r="Q4004" s="3" t="s">
        <v>56</v>
      </c>
      <c r="R4004" s="3" t="s">
        <v>1327</v>
      </c>
      <c r="S4004" s="3">
        <v>637.89599999999996</v>
      </c>
      <c r="T4004" s="3">
        <v>3</v>
      </c>
      <c r="U4004" s="3">
        <v>0.3</v>
      </c>
      <c r="V4004" s="3">
        <v>-127.57919999999996</v>
      </c>
    </row>
    <row r="4005" spans="1:22" ht="14.25" customHeight="1" x14ac:dyDescent="0.25">
      <c r="A4005" s="3">
        <v>4004</v>
      </c>
      <c r="B4005" s="3" t="s">
        <v>7139</v>
      </c>
      <c r="C4005" s="4">
        <f>YEAR(Table_1[[#This Row],[Order Date]])</f>
        <v>2013</v>
      </c>
      <c r="D4005" s="9">
        <v>41337</v>
      </c>
      <c r="E4005" s="3">
        <v>41342</v>
      </c>
      <c r="F4005" s="3" t="s">
        <v>50</v>
      </c>
      <c r="G4005" s="3" t="s">
        <v>3525</v>
      </c>
      <c r="H4005" s="3" t="s">
        <v>3526</v>
      </c>
      <c r="I4005" s="3" t="s">
        <v>26</v>
      </c>
      <c r="J4005" s="3" t="s">
        <v>27</v>
      </c>
      <c r="K4005" s="3" t="s">
        <v>678</v>
      </c>
      <c r="L4005" s="3" t="s">
        <v>104</v>
      </c>
      <c r="M4005" s="3">
        <v>78207</v>
      </c>
      <c r="N4005" s="3" t="s">
        <v>105</v>
      </c>
      <c r="O4005" s="3" t="s">
        <v>7140</v>
      </c>
      <c r="P4005" s="3" t="s">
        <v>71</v>
      </c>
      <c r="Q4005" s="3" t="s">
        <v>682</v>
      </c>
      <c r="R4005" s="3" t="s">
        <v>7141</v>
      </c>
      <c r="S4005" s="3">
        <v>287.90999999999997</v>
      </c>
      <c r="T4005" s="3">
        <v>3</v>
      </c>
      <c r="U4005" s="3">
        <v>0.4</v>
      </c>
      <c r="V4005" s="3">
        <v>33.589499999999987</v>
      </c>
    </row>
    <row r="4006" spans="1:22" ht="14.25" customHeight="1" x14ac:dyDescent="0.25">
      <c r="A4006" s="3">
        <v>4005</v>
      </c>
      <c r="B4006" s="3" t="s">
        <v>7139</v>
      </c>
      <c r="C4006" s="4">
        <f>YEAR(Table_1[[#This Row],[Order Date]])</f>
        <v>2013</v>
      </c>
      <c r="D4006" s="9">
        <v>41337</v>
      </c>
      <c r="E4006" s="3">
        <v>41342</v>
      </c>
      <c r="F4006" s="3" t="s">
        <v>50</v>
      </c>
      <c r="G4006" s="3" t="s">
        <v>3525</v>
      </c>
      <c r="H4006" s="3" t="s">
        <v>3526</v>
      </c>
      <c r="I4006" s="3" t="s">
        <v>26</v>
      </c>
      <c r="J4006" s="3" t="s">
        <v>27</v>
      </c>
      <c r="K4006" s="3" t="s">
        <v>678</v>
      </c>
      <c r="L4006" s="3" t="s">
        <v>104</v>
      </c>
      <c r="M4006" s="3">
        <v>78207</v>
      </c>
      <c r="N4006" s="3" t="s">
        <v>105</v>
      </c>
      <c r="O4006" s="3" t="s">
        <v>1470</v>
      </c>
      <c r="P4006" s="3" t="s">
        <v>46</v>
      </c>
      <c r="Q4006" s="3" t="s">
        <v>173</v>
      </c>
      <c r="R4006" s="3" t="s">
        <v>1471</v>
      </c>
      <c r="S4006" s="3">
        <v>36.6</v>
      </c>
      <c r="T4006" s="3">
        <v>3</v>
      </c>
      <c r="U4006" s="3">
        <v>0.2</v>
      </c>
      <c r="V4006" s="3">
        <v>11.894999999999994</v>
      </c>
    </row>
    <row r="4007" spans="1:22" ht="14.25" customHeight="1" x14ac:dyDescent="0.25">
      <c r="A4007" s="3">
        <v>4006</v>
      </c>
      <c r="B4007" s="3" t="s">
        <v>7142</v>
      </c>
      <c r="C4007" s="4">
        <f>YEAR(Table_1[[#This Row],[Order Date]])</f>
        <v>2012</v>
      </c>
      <c r="D4007" s="9">
        <v>41253</v>
      </c>
      <c r="E4007" s="3">
        <v>41259</v>
      </c>
      <c r="F4007" s="3" t="s">
        <v>50</v>
      </c>
      <c r="G4007" s="3" t="s">
        <v>7143</v>
      </c>
      <c r="H4007" s="3" t="s">
        <v>7144</v>
      </c>
      <c r="I4007" s="3" t="s">
        <v>26</v>
      </c>
      <c r="J4007" s="3" t="s">
        <v>27</v>
      </c>
      <c r="K4007" s="3" t="s">
        <v>3261</v>
      </c>
      <c r="L4007" s="3" t="s">
        <v>1272</v>
      </c>
      <c r="M4007" s="3">
        <v>30076</v>
      </c>
      <c r="N4007" s="3" t="s">
        <v>30</v>
      </c>
      <c r="O4007" s="3" t="s">
        <v>5423</v>
      </c>
      <c r="P4007" s="3" t="s">
        <v>46</v>
      </c>
      <c r="Q4007" s="3" t="s">
        <v>68</v>
      </c>
      <c r="R4007" s="3" t="s">
        <v>186</v>
      </c>
      <c r="S4007" s="3">
        <v>1.78</v>
      </c>
      <c r="T4007" s="3">
        <v>1</v>
      </c>
      <c r="U4007" s="3">
        <v>0</v>
      </c>
      <c r="V4007" s="3">
        <v>0.49839999999999995</v>
      </c>
    </row>
    <row r="4008" spans="1:22" ht="14.25" customHeight="1" x14ac:dyDescent="0.25">
      <c r="A4008" s="3">
        <v>4007</v>
      </c>
      <c r="B4008" s="3" t="s">
        <v>7142</v>
      </c>
      <c r="C4008" s="4">
        <f>YEAR(Table_1[[#This Row],[Order Date]])</f>
        <v>2012</v>
      </c>
      <c r="D4008" s="9">
        <v>41253</v>
      </c>
      <c r="E4008" s="3">
        <v>41259</v>
      </c>
      <c r="F4008" s="3" t="s">
        <v>50</v>
      </c>
      <c r="G4008" s="3" t="s">
        <v>7143</v>
      </c>
      <c r="H4008" s="3" t="s">
        <v>7144</v>
      </c>
      <c r="I4008" s="3" t="s">
        <v>26</v>
      </c>
      <c r="J4008" s="3" t="s">
        <v>27</v>
      </c>
      <c r="K4008" s="3" t="s">
        <v>3261</v>
      </c>
      <c r="L4008" s="3" t="s">
        <v>1272</v>
      </c>
      <c r="M4008" s="3">
        <v>30076</v>
      </c>
      <c r="N4008" s="3" t="s">
        <v>30</v>
      </c>
      <c r="O4008" s="3" t="s">
        <v>6015</v>
      </c>
      <c r="P4008" s="3" t="s">
        <v>46</v>
      </c>
      <c r="Q4008" s="3" t="s">
        <v>90</v>
      </c>
      <c r="R4008" s="3" t="s">
        <v>6016</v>
      </c>
      <c r="S4008" s="3">
        <v>25.92</v>
      </c>
      <c r="T4008" s="3">
        <v>4</v>
      </c>
      <c r="U4008" s="3">
        <v>0</v>
      </c>
      <c r="V4008" s="3">
        <v>12.441600000000001</v>
      </c>
    </row>
    <row r="4009" spans="1:22" ht="14.25" customHeight="1" x14ac:dyDescent="0.25">
      <c r="A4009" s="3">
        <v>4008</v>
      </c>
      <c r="B4009" s="3" t="s">
        <v>7142</v>
      </c>
      <c r="C4009" s="4">
        <f>YEAR(Table_1[[#This Row],[Order Date]])</f>
        <v>2012</v>
      </c>
      <c r="D4009" s="9">
        <v>41253</v>
      </c>
      <c r="E4009" s="3">
        <v>41259</v>
      </c>
      <c r="F4009" s="3" t="s">
        <v>50</v>
      </c>
      <c r="G4009" s="3" t="s">
        <v>7143</v>
      </c>
      <c r="H4009" s="3" t="s">
        <v>7144</v>
      </c>
      <c r="I4009" s="3" t="s">
        <v>26</v>
      </c>
      <c r="J4009" s="3" t="s">
        <v>27</v>
      </c>
      <c r="K4009" s="3" t="s">
        <v>3261</v>
      </c>
      <c r="L4009" s="3" t="s">
        <v>1272</v>
      </c>
      <c r="M4009" s="3">
        <v>30076</v>
      </c>
      <c r="N4009" s="3" t="s">
        <v>30</v>
      </c>
      <c r="O4009" s="3" t="s">
        <v>7145</v>
      </c>
      <c r="P4009" s="3" t="s">
        <v>71</v>
      </c>
      <c r="Q4009" s="3" t="s">
        <v>161</v>
      </c>
      <c r="R4009" s="3" t="s">
        <v>7146</v>
      </c>
      <c r="S4009" s="3">
        <v>101.94</v>
      </c>
      <c r="T4009" s="3">
        <v>6</v>
      </c>
      <c r="U4009" s="3">
        <v>0</v>
      </c>
      <c r="V4009" s="3">
        <v>21.407399999999999</v>
      </c>
    </row>
    <row r="4010" spans="1:22" ht="14.25" customHeight="1" x14ac:dyDescent="0.25">
      <c r="A4010" s="3">
        <v>4009</v>
      </c>
      <c r="B4010" s="3" t="s">
        <v>7147</v>
      </c>
      <c r="C4010" s="4">
        <f>YEAR(Table_1[[#This Row],[Order Date]])</f>
        <v>2012</v>
      </c>
      <c r="D4010" s="9">
        <v>41261</v>
      </c>
      <c r="E4010" s="3">
        <v>41265</v>
      </c>
      <c r="F4010" s="3" t="s">
        <v>50</v>
      </c>
      <c r="G4010" s="3" t="s">
        <v>1291</v>
      </c>
      <c r="H4010" s="3" t="s">
        <v>1292</v>
      </c>
      <c r="I4010" s="3" t="s">
        <v>41</v>
      </c>
      <c r="J4010" s="3" t="s">
        <v>27</v>
      </c>
      <c r="K4010" s="3" t="s">
        <v>1473</v>
      </c>
      <c r="L4010" s="3" t="s">
        <v>457</v>
      </c>
      <c r="M4010" s="3">
        <v>80027</v>
      </c>
      <c r="N4010" s="3" t="s">
        <v>44</v>
      </c>
      <c r="O4010" s="3" t="s">
        <v>3950</v>
      </c>
      <c r="P4010" s="3" t="s">
        <v>46</v>
      </c>
      <c r="Q4010" s="3" t="s">
        <v>68</v>
      </c>
      <c r="R4010" s="3" t="s">
        <v>3951</v>
      </c>
      <c r="S4010" s="3">
        <v>6.8480000000000008</v>
      </c>
      <c r="T4010" s="3">
        <v>2</v>
      </c>
      <c r="U4010" s="3">
        <v>0.2</v>
      </c>
      <c r="V4010" s="3">
        <v>0.59920000000000018</v>
      </c>
    </row>
    <row r="4011" spans="1:22" ht="14.25" customHeight="1" x14ac:dyDescent="0.25">
      <c r="A4011" s="3">
        <v>4010</v>
      </c>
      <c r="B4011" s="3" t="s">
        <v>7148</v>
      </c>
      <c r="C4011" s="4">
        <f>YEAR(Table_1[[#This Row],[Order Date]])</f>
        <v>2014</v>
      </c>
      <c r="D4011" s="9">
        <v>41641</v>
      </c>
      <c r="E4011" s="3">
        <v>41645</v>
      </c>
      <c r="F4011" s="3" t="s">
        <v>50</v>
      </c>
      <c r="G4011" s="3" t="s">
        <v>519</v>
      </c>
      <c r="H4011" s="3" t="s">
        <v>520</v>
      </c>
      <c r="I4011" s="3" t="s">
        <v>26</v>
      </c>
      <c r="J4011" s="3" t="s">
        <v>27</v>
      </c>
      <c r="K4011" s="3" t="s">
        <v>42</v>
      </c>
      <c r="L4011" s="3" t="s">
        <v>43</v>
      </c>
      <c r="M4011" s="3">
        <v>90036</v>
      </c>
      <c r="N4011" s="3" t="s">
        <v>44</v>
      </c>
      <c r="O4011" s="3" t="s">
        <v>7149</v>
      </c>
      <c r="P4011" s="3" t="s">
        <v>32</v>
      </c>
      <c r="Q4011" s="3" t="s">
        <v>65</v>
      </c>
      <c r="R4011" s="3" t="s">
        <v>7150</v>
      </c>
      <c r="S4011" s="3">
        <v>474.43</v>
      </c>
      <c r="T4011" s="3">
        <v>11</v>
      </c>
      <c r="U4011" s="3">
        <v>0</v>
      </c>
      <c r="V4011" s="3">
        <v>199.26060000000004</v>
      </c>
    </row>
    <row r="4012" spans="1:22" ht="14.25" customHeight="1" x14ac:dyDescent="0.25">
      <c r="A4012" s="3">
        <v>4011</v>
      </c>
      <c r="B4012" s="3" t="s">
        <v>7151</v>
      </c>
      <c r="C4012" s="4">
        <f>YEAR(Table_1[[#This Row],[Order Date]])</f>
        <v>2014</v>
      </c>
      <c r="D4012" s="9">
        <v>41965</v>
      </c>
      <c r="E4012" s="3">
        <v>41968</v>
      </c>
      <c r="F4012" s="3" t="s">
        <v>188</v>
      </c>
      <c r="G4012" s="3" t="s">
        <v>6451</v>
      </c>
      <c r="H4012" s="3" t="s">
        <v>6452</v>
      </c>
      <c r="I4012" s="3" t="s">
        <v>26</v>
      </c>
      <c r="J4012" s="3" t="s">
        <v>27</v>
      </c>
      <c r="K4012" s="3" t="s">
        <v>146</v>
      </c>
      <c r="L4012" s="3" t="s">
        <v>147</v>
      </c>
      <c r="M4012" s="3">
        <v>19143</v>
      </c>
      <c r="N4012" s="3" t="s">
        <v>148</v>
      </c>
      <c r="O4012" s="3" t="s">
        <v>2030</v>
      </c>
      <c r="P4012" s="3" t="s">
        <v>46</v>
      </c>
      <c r="Q4012" s="3" t="s">
        <v>90</v>
      </c>
      <c r="R4012" s="3" t="s">
        <v>2031</v>
      </c>
      <c r="S4012" s="3">
        <v>8.4480000000000004</v>
      </c>
      <c r="T4012" s="3">
        <v>2</v>
      </c>
      <c r="U4012" s="3">
        <v>0.2</v>
      </c>
      <c r="V4012" s="3">
        <v>2.6399999999999997</v>
      </c>
    </row>
    <row r="4013" spans="1:22" ht="14.25" customHeight="1" x14ac:dyDescent="0.25">
      <c r="A4013" s="3">
        <v>4012</v>
      </c>
      <c r="B4013" s="3" t="s">
        <v>7151</v>
      </c>
      <c r="C4013" s="4">
        <f>YEAR(Table_1[[#This Row],[Order Date]])</f>
        <v>2014</v>
      </c>
      <c r="D4013" s="9">
        <v>41965</v>
      </c>
      <c r="E4013" s="3">
        <v>41968</v>
      </c>
      <c r="F4013" s="3" t="s">
        <v>188</v>
      </c>
      <c r="G4013" s="3" t="s">
        <v>6451</v>
      </c>
      <c r="H4013" s="3" t="s">
        <v>6452</v>
      </c>
      <c r="I4013" s="3" t="s">
        <v>26</v>
      </c>
      <c r="J4013" s="3" t="s">
        <v>27</v>
      </c>
      <c r="K4013" s="3" t="s">
        <v>146</v>
      </c>
      <c r="L4013" s="3" t="s">
        <v>147</v>
      </c>
      <c r="M4013" s="3">
        <v>19143</v>
      </c>
      <c r="N4013" s="3" t="s">
        <v>148</v>
      </c>
      <c r="O4013" s="3" t="s">
        <v>2240</v>
      </c>
      <c r="P4013" s="3" t="s">
        <v>46</v>
      </c>
      <c r="Q4013" s="3" t="s">
        <v>59</v>
      </c>
      <c r="R4013" s="3" t="s">
        <v>2241</v>
      </c>
      <c r="S4013" s="3">
        <v>39.295999999999999</v>
      </c>
      <c r="T4013" s="3">
        <v>4</v>
      </c>
      <c r="U4013" s="3">
        <v>0.2</v>
      </c>
      <c r="V4013" s="3">
        <v>3.9295999999999989</v>
      </c>
    </row>
    <row r="4014" spans="1:22" ht="14.25" customHeight="1" x14ac:dyDescent="0.25">
      <c r="A4014" s="3">
        <v>4013</v>
      </c>
      <c r="B4014" s="3" t="s">
        <v>7152</v>
      </c>
      <c r="C4014" s="4">
        <f>YEAR(Table_1[[#This Row],[Order Date]])</f>
        <v>2012</v>
      </c>
      <c r="D4014" s="9">
        <v>41265</v>
      </c>
      <c r="E4014" s="3">
        <v>41270</v>
      </c>
      <c r="F4014" s="3" t="s">
        <v>50</v>
      </c>
      <c r="G4014" s="3" t="s">
        <v>3837</v>
      </c>
      <c r="H4014" s="3" t="s">
        <v>3838</v>
      </c>
      <c r="I4014" s="3" t="s">
        <v>102</v>
      </c>
      <c r="J4014" s="3" t="s">
        <v>27</v>
      </c>
      <c r="K4014" s="3" t="s">
        <v>7153</v>
      </c>
      <c r="L4014" s="3" t="s">
        <v>114</v>
      </c>
      <c r="M4014" s="3">
        <v>54880</v>
      </c>
      <c r="N4014" s="3" t="s">
        <v>105</v>
      </c>
      <c r="O4014" s="3" t="s">
        <v>3079</v>
      </c>
      <c r="P4014" s="3" t="s">
        <v>46</v>
      </c>
      <c r="Q4014" s="3" t="s">
        <v>68</v>
      </c>
      <c r="R4014" s="3" t="s">
        <v>3080</v>
      </c>
      <c r="S4014" s="3">
        <v>17.12</v>
      </c>
      <c r="T4014" s="3">
        <v>4</v>
      </c>
      <c r="U4014" s="3">
        <v>0</v>
      </c>
      <c r="V4014" s="3">
        <v>4.9647999999999985</v>
      </c>
    </row>
    <row r="4015" spans="1:22" ht="14.25" customHeight="1" x14ac:dyDescent="0.25">
      <c r="A4015" s="3">
        <v>4014</v>
      </c>
      <c r="B4015" s="3" t="s">
        <v>7154</v>
      </c>
      <c r="C4015" s="4">
        <f>YEAR(Table_1[[#This Row],[Order Date]])</f>
        <v>2012</v>
      </c>
      <c r="D4015" s="9">
        <v>41144</v>
      </c>
      <c r="E4015" s="3">
        <v>41149</v>
      </c>
      <c r="F4015" s="3" t="s">
        <v>50</v>
      </c>
      <c r="G4015" s="3" t="s">
        <v>5884</v>
      </c>
      <c r="H4015" s="3" t="s">
        <v>5885</v>
      </c>
      <c r="I4015" s="3" t="s">
        <v>26</v>
      </c>
      <c r="J4015" s="3" t="s">
        <v>27</v>
      </c>
      <c r="K4015" s="3" t="s">
        <v>1736</v>
      </c>
      <c r="L4015" s="3" t="s">
        <v>1272</v>
      </c>
      <c r="M4015" s="3">
        <v>30318</v>
      </c>
      <c r="N4015" s="3" t="s">
        <v>30</v>
      </c>
      <c r="O4015" s="3" t="s">
        <v>4420</v>
      </c>
      <c r="P4015" s="3" t="s">
        <v>46</v>
      </c>
      <c r="Q4015" s="3" t="s">
        <v>78</v>
      </c>
      <c r="R4015" s="3" t="s">
        <v>4421</v>
      </c>
      <c r="S4015" s="3">
        <v>542.93999999999994</v>
      </c>
      <c r="T4015" s="3">
        <v>3</v>
      </c>
      <c r="U4015" s="3">
        <v>0</v>
      </c>
      <c r="V4015" s="3">
        <v>152.02319999999997</v>
      </c>
    </row>
    <row r="4016" spans="1:22" ht="14.25" customHeight="1" x14ac:dyDescent="0.25">
      <c r="A4016" s="3">
        <v>4015</v>
      </c>
      <c r="B4016" s="3" t="s">
        <v>7154</v>
      </c>
      <c r="C4016" s="4">
        <f>YEAR(Table_1[[#This Row],[Order Date]])</f>
        <v>2012</v>
      </c>
      <c r="D4016" s="9">
        <v>41144</v>
      </c>
      <c r="E4016" s="3">
        <v>41149</v>
      </c>
      <c r="F4016" s="3" t="s">
        <v>50</v>
      </c>
      <c r="G4016" s="3" t="s">
        <v>5884</v>
      </c>
      <c r="H4016" s="3" t="s">
        <v>5885</v>
      </c>
      <c r="I4016" s="3" t="s">
        <v>26</v>
      </c>
      <c r="J4016" s="3" t="s">
        <v>27</v>
      </c>
      <c r="K4016" s="3" t="s">
        <v>1736</v>
      </c>
      <c r="L4016" s="3" t="s">
        <v>1272</v>
      </c>
      <c r="M4016" s="3">
        <v>30318</v>
      </c>
      <c r="N4016" s="3" t="s">
        <v>30</v>
      </c>
      <c r="O4016" s="3" t="s">
        <v>4757</v>
      </c>
      <c r="P4016" s="3" t="s">
        <v>46</v>
      </c>
      <c r="Q4016" s="3" t="s">
        <v>47</v>
      </c>
      <c r="R4016" s="3" t="s">
        <v>4758</v>
      </c>
      <c r="S4016" s="3">
        <v>8.64</v>
      </c>
      <c r="T4016" s="3">
        <v>3</v>
      </c>
      <c r="U4016" s="3">
        <v>0</v>
      </c>
      <c r="V4016" s="3">
        <v>4.2336</v>
      </c>
    </row>
    <row r="4017" spans="1:22" ht="14.25" customHeight="1" x14ac:dyDescent="0.25">
      <c r="A4017" s="3">
        <v>4016</v>
      </c>
      <c r="B4017" s="3" t="s">
        <v>7154</v>
      </c>
      <c r="C4017" s="4">
        <f>YEAR(Table_1[[#This Row],[Order Date]])</f>
        <v>2012</v>
      </c>
      <c r="D4017" s="9">
        <v>41144</v>
      </c>
      <c r="E4017" s="3">
        <v>41149</v>
      </c>
      <c r="F4017" s="3" t="s">
        <v>50</v>
      </c>
      <c r="G4017" s="3" t="s">
        <v>5884</v>
      </c>
      <c r="H4017" s="3" t="s">
        <v>5885</v>
      </c>
      <c r="I4017" s="3" t="s">
        <v>26</v>
      </c>
      <c r="J4017" s="3" t="s">
        <v>27</v>
      </c>
      <c r="K4017" s="3" t="s">
        <v>1736</v>
      </c>
      <c r="L4017" s="3" t="s">
        <v>1272</v>
      </c>
      <c r="M4017" s="3">
        <v>30318</v>
      </c>
      <c r="N4017" s="3" t="s">
        <v>30</v>
      </c>
      <c r="O4017" s="3" t="s">
        <v>5848</v>
      </c>
      <c r="P4017" s="3" t="s">
        <v>46</v>
      </c>
      <c r="Q4017" s="3" t="s">
        <v>90</v>
      </c>
      <c r="R4017" s="3" t="s">
        <v>5849</v>
      </c>
      <c r="S4017" s="3">
        <v>193.79999999999998</v>
      </c>
      <c r="T4017" s="3">
        <v>5</v>
      </c>
      <c r="U4017" s="3">
        <v>0</v>
      </c>
      <c r="V4017" s="3">
        <v>94.962000000000003</v>
      </c>
    </row>
    <row r="4018" spans="1:22" ht="14.25" customHeight="1" x14ac:dyDescent="0.25">
      <c r="A4018" s="3">
        <v>4017</v>
      </c>
      <c r="B4018" s="3" t="s">
        <v>7154</v>
      </c>
      <c r="C4018" s="4">
        <f>YEAR(Table_1[[#This Row],[Order Date]])</f>
        <v>2012</v>
      </c>
      <c r="D4018" s="9">
        <v>41144</v>
      </c>
      <c r="E4018" s="3">
        <v>41149</v>
      </c>
      <c r="F4018" s="3" t="s">
        <v>50</v>
      </c>
      <c r="G4018" s="3" t="s">
        <v>5884</v>
      </c>
      <c r="H4018" s="3" t="s">
        <v>5885</v>
      </c>
      <c r="I4018" s="3" t="s">
        <v>26</v>
      </c>
      <c r="J4018" s="3" t="s">
        <v>27</v>
      </c>
      <c r="K4018" s="3" t="s">
        <v>1736</v>
      </c>
      <c r="L4018" s="3" t="s">
        <v>1272</v>
      </c>
      <c r="M4018" s="3">
        <v>30318</v>
      </c>
      <c r="N4018" s="3" t="s">
        <v>30</v>
      </c>
      <c r="O4018" s="3" t="s">
        <v>4461</v>
      </c>
      <c r="P4018" s="3" t="s">
        <v>46</v>
      </c>
      <c r="Q4018" s="3" t="s">
        <v>90</v>
      </c>
      <c r="R4018" s="3" t="s">
        <v>4462</v>
      </c>
      <c r="S4018" s="3">
        <v>21.400000000000002</v>
      </c>
      <c r="T4018" s="3">
        <v>5</v>
      </c>
      <c r="U4018" s="3">
        <v>0</v>
      </c>
      <c r="V4018" s="3">
        <v>9.629999999999999</v>
      </c>
    </row>
    <row r="4019" spans="1:22" ht="14.25" customHeight="1" x14ac:dyDescent="0.25">
      <c r="A4019" s="3">
        <v>4018</v>
      </c>
      <c r="B4019" s="3" t="s">
        <v>7154</v>
      </c>
      <c r="C4019" s="4">
        <f>YEAR(Table_1[[#This Row],[Order Date]])</f>
        <v>2012</v>
      </c>
      <c r="D4019" s="9">
        <v>41144</v>
      </c>
      <c r="E4019" s="3">
        <v>41149</v>
      </c>
      <c r="F4019" s="3" t="s">
        <v>50</v>
      </c>
      <c r="G4019" s="3" t="s">
        <v>5884</v>
      </c>
      <c r="H4019" s="3" t="s">
        <v>5885</v>
      </c>
      <c r="I4019" s="3" t="s">
        <v>26</v>
      </c>
      <c r="J4019" s="3" t="s">
        <v>27</v>
      </c>
      <c r="K4019" s="3" t="s">
        <v>1736</v>
      </c>
      <c r="L4019" s="3" t="s">
        <v>1272</v>
      </c>
      <c r="M4019" s="3">
        <v>30318</v>
      </c>
      <c r="N4019" s="3" t="s">
        <v>30</v>
      </c>
      <c r="O4019" s="3" t="s">
        <v>7155</v>
      </c>
      <c r="P4019" s="3" t="s">
        <v>46</v>
      </c>
      <c r="Q4019" s="3" t="s">
        <v>90</v>
      </c>
      <c r="R4019" s="3" t="s">
        <v>7156</v>
      </c>
      <c r="S4019" s="3">
        <v>97.88</v>
      </c>
      <c r="T4019" s="3">
        <v>2</v>
      </c>
      <c r="U4019" s="3">
        <v>0</v>
      </c>
      <c r="V4019" s="3">
        <v>48.94</v>
      </c>
    </row>
    <row r="4020" spans="1:22" ht="14.25" customHeight="1" x14ac:dyDescent="0.25">
      <c r="A4020" s="3">
        <v>4019</v>
      </c>
      <c r="B4020" s="3" t="s">
        <v>7154</v>
      </c>
      <c r="C4020" s="4">
        <f>YEAR(Table_1[[#This Row],[Order Date]])</f>
        <v>2012</v>
      </c>
      <c r="D4020" s="9">
        <v>41144</v>
      </c>
      <c r="E4020" s="3">
        <v>41149</v>
      </c>
      <c r="F4020" s="3" t="s">
        <v>50</v>
      </c>
      <c r="G4020" s="3" t="s">
        <v>5884</v>
      </c>
      <c r="H4020" s="3" t="s">
        <v>5885</v>
      </c>
      <c r="I4020" s="3" t="s">
        <v>26</v>
      </c>
      <c r="J4020" s="3" t="s">
        <v>27</v>
      </c>
      <c r="K4020" s="3" t="s">
        <v>1736</v>
      </c>
      <c r="L4020" s="3" t="s">
        <v>1272</v>
      </c>
      <c r="M4020" s="3">
        <v>30318</v>
      </c>
      <c r="N4020" s="3" t="s">
        <v>30</v>
      </c>
      <c r="O4020" s="3" t="s">
        <v>4515</v>
      </c>
      <c r="P4020" s="3" t="s">
        <v>71</v>
      </c>
      <c r="Q4020" s="3" t="s">
        <v>161</v>
      </c>
      <c r="R4020" s="3" t="s">
        <v>4516</v>
      </c>
      <c r="S4020" s="3">
        <v>251.91</v>
      </c>
      <c r="T4020" s="3">
        <v>9</v>
      </c>
      <c r="U4020" s="3">
        <v>0</v>
      </c>
      <c r="V4020" s="3">
        <v>47.862899999999982</v>
      </c>
    </row>
    <row r="4021" spans="1:22" ht="14.25" customHeight="1" x14ac:dyDescent="0.25">
      <c r="A4021" s="3">
        <v>4020</v>
      </c>
      <c r="B4021" s="3" t="s">
        <v>7154</v>
      </c>
      <c r="C4021" s="4">
        <f>YEAR(Table_1[[#This Row],[Order Date]])</f>
        <v>2012</v>
      </c>
      <c r="D4021" s="9">
        <v>41144</v>
      </c>
      <c r="E4021" s="3">
        <v>41149</v>
      </c>
      <c r="F4021" s="3" t="s">
        <v>50</v>
      </c>
      <c r="G4021" s="3" t="s">
        <v>5884</v>
      </c>
      <c r="H4021" s="3" t="s">
        <v>5885</v>
      </c>
      <c r="I4021" s="3" t="s">
        <v>26</v>
      </c>
      <c r="J4021" s="3" t="s">
        <v>27</v>
      </c>
      <c r="K4021" s="3" t="s">
        <v>1736</v>
      </c>
      <c r="L4021" s="3" t="s">
        <v>1272</v>
      </c>
      <c r="M4021" s="3">
        <v>30318</v>
      </c>
      <c r="N4021" s="3" t="s">
        <v>30</v>
      </c>
      <c r="O4021" s="3" t="s">
        <v>141</v>
      </c>
      <c r="P4021" s="3" t="s">
        <v>46</v>
      </c>
      <c r="Q4021" s="3" t="s">
        <v>78</v>
      </c>
      <c r="R4021" s="3" t="s">
        <v>142</v>
      </c>
      <c r="S4021" s="3">
        <v>25.86</v>
      </c>
      <c r="T4021" s="3">
        <v>3</v>
      </c>
      <c r="U4021" s="3">
        <v>0</v>
      </c>
      <c r="V4021" s="3">
        <v>6.7236000000000002</v>
      </c>
    </row>
    <row r="4022" spans="1:22" ht="14.25" customHeight="1" x14ac:dyDescent="0.25">
      <c r="A4022" s="3">
        <v>4021</v>
      </c>
      <c r="B4022" s="3" t="s">
        <v>7157</v>
      </c>
      <c r="C4022" s="4">
        <f>YEAR(Table_1[[#This Row],[Order Date]])</f>
        <v>2011</v>
      </c>
      <c r="D4022" s="9">
        <v>40716</v>
      </c>
      <c r="E4022" s="3">
        <v>40721</v>
      </c>
      <c r="F4022" s="3" t="s">
        <v>50</v>
      </c>
      <c r="G4022" s="3" t="s">
        <v>7158</v>
      </c>
      <c r="H4022" s="3" t="s">
        <v>7159</v>
      </c>
      <c r="I4022" s="3" t="s">
        <v>26</v>
      </c>
      <c r="J4022" s="3" t="s">
        <v>27</v>
      </c>
      <c r="K4022" s="3" t="s">
        <v>2252</v>
      </c>
      <c r="L4022" s="3" t="s">
        <v>147</v>
      </c>
      <c r="M4022" s="3">
        <v>19013</v>
      </c>
      <c r="N4022" s="3" t="s">
        <v>148</v>
      </c>
      <c r="O4022" s="3" t="s">
        <v>716</v>
      </c>
      <c r="P4022" s="3" t="s">
        <v>32</v>
      </c>
      <c r="Q4022" s="3" t="s">
        <v>36</v>
      </c>
      <c r="R4022" s="3" t="s">
        <v>717</v>
      </c>
      <c r="S4022" s="3">
        <v>170.05799999999999</v>
      </c>
      <c r="T4022" s="3">
        <v>3</v>
      </c>
      <c r="U4022" s="3">
        <v>0.3</v>
      </c>
      <c r="V4022" s="3">
        <v>-4.858799999999988</v>
      </c>
    </row>
    <row r="4023" spans="1:22" ht="14.25" customHeight="1" x14ac:dyDescent="0.25">
      <c r="A4023" s="3">
        <v>4022</v>
      </c>
      <c r="B4023" s="3" t="s">
        <v>7157</v>
      </c>
      <c r="C4023" s="4">
        <f>YEAR(Table_1[[#This Row],[Order Date]])</f>
        <v>2011</v>
      </c>
      <c r="D4023" s="9">
        <v>40716</v>
      </c>
      <c r="E4023" s="3">
        <v>40721</v>
      </c>
      <c r="F4023" s="3" t="s">
        <v>50</v>
      </c>
      <c r="G4023" s="3" t="s">
        <v>7158</v>
      </c>
      <c r="H4023" s="3" t="s">
        <v>7159</v>
      </c>
      <c r="I4023" s="3" t="s">
        <v>26</v>
      </c>
      <c r="J4023" s="3" t="s">
        <v>27</v>
      </c>
      <c r="K4023" s="3" t="s">
        <v>2252</v>
      </c>
      <c r="L4023" s="3" t="s">
        <v>147</v>
      </c>
      <c r="M4023" s="3">
        <v>19013</v>
      </c>
      <c r="N4023" s="3" t="s">
        <v>148</v>
      </c>
      <c r="O4023" s="3" t="s">
        <v>212</v>
      </c>
      <c r="P4023" s="3" t="s">
        <v>71</v>
      </c>
      <c r="Q4023" s="3" t="s">
        <v>72</v>
      </c>
      <c r="R4023" s="3" t="s">
        <v>213</v>
      </c>
      <c r="S4023" s="3">
        <v>82.782000000000011</v>
      </c>
      <c r="T4023" s="3">
        <v>3</v>
      </c>
      <c r="U4023" s="3">
        <v>0.4</v>
      </c>
      <c r="V4023" s="3">
        <v>-15.176700000000004</v>
      </c>
    </row>
    <row r="4024" spans="1:22" ht="14.25" customHeight="1" x14ac:dyDescent="0.25">
      <c r="A4024" s="3">
        <v>4023</v>
      </c>
      <c r="B4024" s="3" t="s">
        <v>7157</v>
      </c>
      <c r="C4024" s="4">
        <f>YEAR(Table_1[[#This Row],[Order Date]])</f>
        <v>2011</v>
      </c>
      <c r="D4024" s="9">
        <v>40716</v>
      </c>
      <c r="E4024" s="3">
        <v>40721</v>
      </c>
      <c r="F4024" s="3" t="s">
        <v>50</v>
      </c>
      <c r="G4024" s="3" t="s">
        <v>7158</v>
      </c>
      <c r="H4024" s="3" t="s">
        <v>7159</v>
      </c>
      <c r="I4024" s="3" t="s">
        <v>26</v>
      </c>
      <c r="J4024" s="3" t="s">
        <v>27</v>
      </c>
      <c r="K4024" s="3" t="s">
        <v>2252</v>
      </c>
      <c r="L4024" s="3" t="s">
        <v>147</v>
      </c>
      <c r="M4024" s="3">
        <v>19013</v>
      </c>
      <c r="N4024" s="3" t="s">
        <v>148</v>
      </c>
      <c r="O4024" s="3" t="s">
        <v>35</v>
      </c>
      <c r="P4024" s="3" t="s">
        <v>32</v>
      </c>
      <c r="Q4024" s="3" t="s">
        <v>36</v>
      </c>
      <c r="R4024" s="3" t="s">
        <v>37</v>
      </c>
      <c r="S4024" s="3">
        <v>853.92999999999984</v>
      </c>
      <c r="T4024" s="3">
        <v>5</v>
      </c>
      <c r="U4024" s="3">
        <v>0.3</v>
      </c>
      <c r="V4024" s="3">
        <v>0</v>
      </c>
    </row>
    <row r="4025" spans="1:22" ht="14.25" customHeight="1" x14ac:dyDescent="0.25">
      <c r="A4025" s="3">
        <v>4024</v>
      </c>
      <c r="B4025" s="3" t="s">
        <v>7160</v>
      </c>
      <c r="C4025" s="4">
        <f>YEAR(Table_1[[#This Row],[Order Date]])</f>
        <v>2014</v>
      </c>
      <c r="D4025" s="9">
        <v>41940</v>
      </c>
      <c r="E4025" s="3">
        <v>41941</v>
      </c>
      <c r="F4025" s="3" t="s">
        <v>188</v>
      </c>
      <c r="G4025" s="3" t="s">
        <v>6634</v>
      </c>
      <c r="H4025" s="3" t="s">
        <v>6635</v>
      </c>
      <c r="I4025" s="3" t="s">
        <v>41</v>
      </c>
      <c r="J4025" s="3" t="s">
        <v>27</v>
      </c>
      <c r="K4025" s="3" t="s">
        <v>127</v>
      </c>
      <c r="L4025" s="3" t="s">
        <v>43</v>
      </c>
      <c r="M4025" s="3">
        <v>94110</v>
      </c>
      <c r="N4025" s="3" t="s">
        <v>44</v>
      </c>
      <c r="O4025" s="3" t="s">
        <v>4883</v>
      </c>
      <c r="P4025" s="3" t="s">
        <v>32</v>
      </c>
      <c r="Q4025" s="3" t="s">
        <v>33</v>
      </c>
      <c r="R4025" s="3" t="s">
        <v>4884</v>
      </c>
      <c r="S4025" s="3">
        <v>556.66499999999996</v>
      </c>
      <c r="T4025" s="3">
        <v>5</v>
      </c>
      <c r="U4025" s="3">
        <v>0.15</v>
      </c>
      <c r="V4025" s="3">
        <v>6.5490000000000208</v>
      </c>
    </row>
    <row r="4026" spans="1:22" ht="14.25" customHeight="1" x14ac:dyDescent="0.25">
      <c r="A4026" s="3">
        <v>4025</v>
      </c>
      <c r="B4026" s="3" t="s">
        <v>7160</v>
      </c>
      <c r="C4026" s="4">
        <f>YEAR(Table_1[[#This Row],[Order Date]])</f>
        <v>2014</v>
      </c>
      <c r="D4026" s="9">
        <v>41940</v>
      </c>
      <c r="E4026" s="3">
        <v>41941</v>
      </c>
      <c r="F4026" s="3" t="s">
        <v>188</v>
      </c>
      <c r="G4026" s="3" t="s">
        <v>6634</v>
      </c>
      <c r="H4026" s="3" t="s">
        <v>6635</v>
      </c>
      <c r="I4026" s="3" t="s">
        <v>41</v>
      </c>
      <c r="J4026" s="3" t="s">
        <v>27</v>
      </c>
      <c r="K4026" s="3" t="s">
        <v>127</v>
      </c>
      <c r="L4026" s="3" t="s">
        <v>43</v>
      </c>
      <c r="M4026" s="3">
        <v>94110</v>
      </c>
      <c r="N4026" s="3" t="s">
        <v>44</v>
      </c>
      <c r="O4026" s="3" t="s">
        <v>7161</v>
      </c>
      <c r="P4026" s="3" t="s">
        <v>71</v>
      </c>
      <c r="Q4026" s="3" t="s">
        <v>72</v>
      </c>
      <c r="R4026" s="3" t="s">
        <v>7162</v>
      </c>
      <c r="S4026" s="3">
        <v>95.84</v>
      </c>
      <c r="T4026" s="3">
        <v>4</v>
      </c>
      <c r="U4026" s="3">
        <v>0.2</v>
      </c>
      <c r="V4026" s="3">
        <v>34.741999999999997</v>
      </c>
    </row>
    <row r="4027" spans="1:22" ht="14.25" customHeight="1" x14ac:dyDescent="0.25">
      <c r="A4027" s="3">
        <v>4026</v>
      </c>
      <c r="B4027" s="3" t="s">
        <v>7163</v>
      </c>
      <c r="C4027" s="4">
        <f>YEAR(Table_1[[#This Row],[Order Date]])</f>
        <v>2014</v>
      </c>
      <c r="D4027" s="9">
        <v>41863</v>
      </c>
      <c r="E4027" s="3">
        <v>41865</v>
      </c>
      <c r="F4027" s="3" t="s">
        <v>188</v>
      </c>
      <c r="G4027" s="3" t="s">
        <v>2057</v>
      </c>
      <c r="H4027" s="3" t="s">
        <v>2058</v>
      </c>
      <c r="I4027" s="3" t="s">
        <v>41</v>
      </c>
      <c r="J4027" s="3" t="s">
        <v>27</v>
      </c>
      <c r="K4027" s="3" t="s">
        <v>7164</v>
      </c>
      <c r="L4027" s="3" t="s">
        <v>104</v>
      </c>
      <c r="M4027" s="3">
        <v>76021</v>
      </c>
      <c r="N4027" s="3" t="s">
        <v>105</v>
      </c>
      <c r="O4027" s="3" t="s">
        <v>5239</v>
      </c>
      <c r="P4027" s="3" t="s">
        <v>46</v>
      </c>
      <c r="Q4027" s="3" t="s">
        <v>90</v>
      </c>
      <c r="R4027" s="3" t="s">
        <v>5240</v>
      </c>
      <c r="S4027" s="3">
        <v>29.664000000000001</v>
      </c>
      <c r="T4027" s="3">
        <v>4</v>
      </c>
      <c r="U4027" s="3">
        <v>0.2</v>
      </c>
      <c r="V4027" s="3">
        <v>10.011599999999998</v>
      </c>
    </row>
    <row r="4028" spans="1:22" ht="14.25" customHeight="1" x14ac:dyDescent="0.25">
      <c r="A4028" s="3">
        <v>4027</v>
      </c>
      <c r="B4028" s="3" t="s">
        <v>7163</v>
      </c>
      <c r="C4028" s="4">
        <f>YEAR(Table_1[[#This Row],[Order Date]])</f>
        <v>2014</v>
      </c>
      <c r="D4028" s="9">
        <v>41863</v>
      </c>
      <c r="E4028" s="3">
        <v>41865</v>
      </c>
      <c r="F4028" s="3" t="s">
        <v>188</v>
      </c>
      <c r="G4028" s="3" t="s">
        <v>2057</v>
      </c>
      <c r="H4028" s="3" t="s">
        <v>2058</v>
      </c>
      <c r="I4028" s="3" t="s">
        <v>41</v>
      </c>
      <c r="J4028" s="3" t="s">
        <v>27</v>
      </c>
      <c r="K4028" s="3" t="s">
        <v>7164</v>
      </c>
      <c r="L4028" s="3" t="s">
        <v>104</v>
      </c>
      <c r="M4028" s="3">
        <v>76021</v>
      </c>
      <c r="N4028" s="3" t="s">
        <v>105</v>
      </c>
      <c r="O4028" s="3" t="s">
        <v>4810</v>
      </c>
      <c r="P4028" s="3" t="s">
        <v>46</v>
      </c>
      <c r="Q4028" s="3" t="s">
        <v>68</v>
      </c>
      <c r="R4028" s="3" t="s">
        <v>4811</v>
      </c>
      <c r="S4028" s="3">
        <v>9.1840000000000011</v>
      </c>
      <c r="T4028" s="3">
        <v>7</v>
      </c>
      <c r="U4028" s="3">
        <v>0.2</v>
      </c>
      <c r="V4028" s="3">
        <v>2.8699999999999992</v>
      </c>
    </row>
    <row r="4029" spans="1:22" ht="14.25" customHeight="1" x14ac:dyDescent="0.25">
      <c r="A4029" s="3">
        <v>4028</v>
      </c>
      <c r="B4029" s="3" t="s">
        <v>7163</v>
      </c>
      <c r="C4029" s="4">
        <f>YEAR(Table_1[[#This Row],[Order Date]])</f>
        <v>2014</v>
      </c>
      <c r="D4029" s="9">
        <v>41863</v>
      </c>
      <c r="E4029" s="3">
        <v>41865</v>
      </c>
      <c r="F4029" s="3" t="s">
        <v>188</v>
      </c>
      <c r="G4029" s="3" t="s">
        <v>2057</v>
      </c>
      <c r="H4029" s="3" t="s">
        <v>2058</v>
      </c>
      <c r="I4029" s="3" t="s">
        <v>41</v>
      </c>
      <c r="J4029" s="3" t="s">
        <v>27</v>
      </c>
      <c r="K4029" s="3" t="s">
        <v>7164</v>
      </c>
      <c r="L4029" s="3" t="s">
        <v>104</v>
      </c>
      <c r="M4029" s="3">
        <v>76021</v>
      </c>
      <c r="N4029" s="3" t="s">
        <v>105</v>
      </c>
      <c r="O4029" s="3" t="s">
        <v>2584</v>
      </c>
      <c r="P4029" s="3" t="s">
        <v>71</v>
      </c>
      <c r="Q4029" s="3" t="s">
        <v>72</v>
      </c>
      <c r="R4029" s="3" t="s">
        <v>2585</v>
      </c>
      <c r="S4029" s="3">
        <v>153.584</v>
      </c>
      <c r="T4029" s="3">
        <v>2</v>
      </c>
      <c r="U4029" s="3">
        <v>0.2</v>
      </c>
      <c r="V4029" s="3">
        <v>13.438599999999994</v>
      </c>
    </row>
    <row r="4030" spans="1:22" ht="14.25" customHeight="1" x14ac:dyDescent="0.25">
      <c r="A4030" s="3">
        <v>4029</v>
      </c>
      <c r="B4030" s="3" t="s">
        <v>7163</v>
      </c>
      <c r="C4030" s="4">
        <f>YEAR(Table_1[[#This Row],[Order Date]])</f>
        <v>2014</v>
      </c>
      <c r="D4030" s="9">
        <v>41863</v>
      </c>
      <c r="E4030" s="3">
        <v>41865</v>
      </c>
      <c r="F4030" s="3" t="s">
        <v>188</v>
      </c>
      <c r="G4030" s="3" t="s">
        <v>2057</v>
      </c>
      <c r="H4030" s="3" t="s">
        <v>2058</v>
      </c>
      <c r="I4030" s="3" t="s">
        <v>41</v>
      </c>
      <c r="J4030" s="3" t="s">
        <v>27</v>
      </c>
      <c r="K4030" s="3" t="s">
        <v>7164</v>
      </c>
      <c r="L4030" s="3" t="s">
        <v>104</v>
      </c>
      <c r="M4030" s="3">
        <v>76021</v>
      </c>
      <c r="N4030" s="3" t="s">
        <v>105</v>
      </c>
      <c r="O4030" s="3" t="s">
        <v>4944</v>
      </c>
      <c r="P4030" s="3" t="s">
        <v>46</v>
      </c>
      <c r="Q4030" s="3" t="s">
        <v>75</v>
      </c>
      <c r="R4030" s="3" t="s">
        <v>4945</v>
      </c>
      <c r="S4030" s="3">
        <v>12.863999999999995</v>
      </c>
      <c r="T4030" s="3">
        <v>8</v>
      </c>
      <c r="U4030" s="3">
        <v>0.8</v>
      </c>
      <c r="V4030" s="3">
        <v>-22.512</v>
      </c>
    </row>
    <row r="4031" spans="1:22" ht="14.25" customHeight="1" x14ac:dyDescent="0.25">
      <c r="A4031" s="3">
        <v>4030</v>
      </c>
      <c r="B4031" s="3" t="s">
        <v>7165</v>
      </c>
      <c r="C4031" s="4">
        <f>YEAR(Table_1[[#This Row],[Order Date]])</f>
        <v>2014</v>
      </c>
      <c r="D4031" s="9">
        <v>41998</v>
      </c>
      <c r="E4031" s="3">
        <v>42002</v>
      </c>
      <c r="F4031" s="3" t="s">
        <v>50</v>
      </c>
      <c r="G4031" s="3" t="s">
        <v>3259</v>
      </c>
      <c r="H4031" s="3" t="s">
        <v>3260</v>
      </c>
      <c r="I4031" s="3" t="s">
        <v>26</v>
      </c>
      <c r="J4031" s="3" t="s">
        <v>27</v>
      </c>
      <c r="K4031" s="3" t="s">
        <v>4268</v>
      </c>
      <c r="L4031" s="3" t="s">
        <v>736</v>
      </c>
      <c r="M4031" s="3">
        <v>70506</v>
      </c>
      <c r="N4031" s="3" t="s">
        <v>30</v>
      </c>
      <c r="O4031" s="3" t="s">
        <v>3753</v>
      </c>
      <c r="P4031" s="3" t="s">
        <v>71</v>
      </c>
      <c r="Q4031" s="3" t="s">
        <v>682</v>
      </c>
      <c r="R4031" s="3" t="s">
        <v>3754</v>
      </c>
      <c r="S4031" s="3">
        <v>479.97</v>
      </c>
      <c r="T4031" s="3">
        <v>3</v>
      </c>
      <c r="U4031" s="3">
        <v>0</v>
      </c>
      <c r="V4031" s="3">
        <v>239.98500000000001</v>
      </c>
    </row>
    <row r="4032" spans="1:22" ht="14.25" customHeight="1" x14ac:dyDescent="0.25">
      <c r="A4032" s="3">
        <v>4031</v>
      </c>
      <c r="B4032" s="3" t="s">
        <v>7165</v>
      </c>
      <c r="C4032" s="4">
        <f>YEAR(Table_1[[#This Row],[Order Date]])</f>
        <v>2014</v>
      </c>
      <c r="D4032" s="9">
        <v>41998</v>
      </c>
      <c r="E4032" s="3">
        <v>42002</v>
      </c>
      <c r="F4032" s="3" t="s">
        <v>50</v>
      </c>
      <c r="G4032" s="3" t="s">
        <v>3259</v>
      </c>
      <c r="H4032" s="3" t="s">
        <v>3260</v>
      </c>
      <c r="I4032" s="3" t="s">
        <v>26</v>
      </c>
      <c r="J4032" s="3" t="s">
        <v>27</v>
      </c>
      <c r="K4032" s="3" t="s">
        <v>4268</v>
      </c>
      <c r="L4032" s="3" t="s">
        <v>736</v>
      </c>
      <c r="M4032" s="3">
        <v>70506</v>
      </c>
      <c r="N4032" s="3" t="s">
        <v>30</v>
      </c>
      <c r="O4032" s="3" t="s">
        <v>5494</v>
      </c>
      <c r="P4032" s="3" t="s">
        <v>32</v>
      </c>
      <c r="Q4032" s="3" t="s">
        <v>36</v>
      </c>
      <c r="R4032" s="3" t="s">
        <v>5495</v>
      </c>
      <c r="S4032" s="3">
        <v>232.88</v>
      </c>
      <c r="T4032" s="3">
        <v>4</v>
      </c>
      <c r="U4032" s="3">
        <v>0</v>
      </c>
      <c r="V4032" s="3">
        <v>60.5488</v>
      </c>
    </row>
    <row r="4033" spans="1:22" ht="14.25" customHeight="1" x14ac:dyDescent="0.25">
      <c r="A4033" s="3">
        <v>4032</v>
      </c>
      <c r="B4033" s="3" t="s">
        <v>7166</v>
      </c>
      <c r="C4033" s="4">
        <f>YEAR(Table_1[[#This Row],[Order Date]])</f>
        <v>2013</v>
      </c>
      <c r="D4033" s="9">
        <v>41544</v>
      </c>
      <c r="E4033" s="3">
        <v>41548</v>
      </c>
      <c r="F4033" s="3" t="s">
        <v>50</v>
      </c>
      <c r="G4033" s="3" t="s">
        <v>197</v>
      </c>
      <c r="H4033" s="3" t="s">
        <v>198</v>
      </c>
      <c r="I4033" s="3" t="s">
        <v>102</v>
      </c>
      <c r="J4033" s="3" t="s">
        <v>27</v>
      </c>
      <c r="K4033" s="3" t="s">
        <v>7167</v>
      </c>
      <c r="L4033" s="3" t="s">
        <v>96</v>
      </c>
      <c r="M4033" s="3">
        <v>98042</v>
      </c>
      <c r="N4033" s="3" t="s">
        <v>44</v>
      </c>
      <c r="O4033" s="3" t="s">
        <v>2512</v>
      </c>
      <c r="P4033" s="3" t="s">
        <v>46</v>
      </c>
      <c r="Q4033" s="3" t="s">
        <v>78</v>
      </c>
      <c r="R4033" s="3" t="s">
        <v>2513</v>
      </c>
      <c r="S4033" s="3">
        <v>236.88</v>
      </c>
      <c r="T4033" s="3">
        <v>6</v>
      </c>
      <c r="U4033" s="3">
        <v>0</v>
      </c>
      <c r="V4033" s="3">
        <v>66.326400000000007</v>
      </c>
    </row>
    <row r="4034" spans="1:22" ht="14.25" customHeight="1" x14ac:dyDescent="0.25">
      <c r="A4034" s="3">
        <v>4033</v>
      </c>
      <c r="B4034" s="3" t="s">
        <v>7166</v>
      </c>
      <c r="C4034" s="4">
        <f>YEAR(Table_1[[#This Row],[Order Date]])</f>
        <v>2013</v>
      </c>
      <c r="D4034" s="9">
        <v>41544</v>
      </c>
      <c r="E4034" s="3">
        <v>41548</v>
      </c>
      <c r="F4034" s="3" t="s">
        <v>50</v>
      </c>
      <c r="G4034" s="3" t="s">
        <v>197</v>
      </c>
      <c r="H4034" s="3" t="s">
        <v>198</v>
      </c>
      <c r="I4034" s="3" t="s">
        <v>102</v>
      </c>
      <c r="J4034" s="3" t="s">
        <v>27</v>
      </c>
      <c r="K4034" s="3" t="s">
        <v>7167</v>
      </c>
      <c r="L4034" s="3" t="s">
        <v>96</v>
      </c>
      <c r="M4034" s="3">
        <v>98042</v>
      </c>
      <c r="N4034" s="3" t="s">
        <v>44</v>
      </c>
      <c r="O4034" s="3" t="s">
        <v>451</v>
      </c>
      <c r="P4034" s="3" t="s">
        <v>46</v>
      </c>
      <c r="Q4034" s="3" t="s">
        <v>90</v>
      </c>
      <c r="R4034" s="3" t="s">
        <v>452</v>
      </c>
      <c r="S4034" s="3">
        <v>29.900000000000002</v>
      </c>
      <c r="T4034" s="3">
        <v>5</v>
      </c>
      <c r="U4034" s="3">
        <v>0</v>
      </c>
      <c r="V4034" s="3">
        <v>14.651</v>
      </c>
    </row>
    <row r="4035" spans="1:22" ht="14.25" customHeight="1" x14ac:dyDescent="0.25">
      <c r="A4035" s="3">
        <v>4034</v>
      </c>
      <c r="B4035" s="3" t="s">
        <v>7166</v>
      </c>
      <c r="C4035" s="4">
        <f>YEAR(Table_1[[#This Row],[Order Date]])</f>
        <v>2013</v>
      </c>
      <c r="D4035" s="9">
        <v>41544</v>
      </c>
      <c r="E4035" s="3">
        <v>41548</v>
      </c>
      <c r="F4035" s="3" t="s">
        <v>50</v>
      </c>
      <c r="G4035" s="3" t="s">
        <v>197</v>
      </c>
      <c r="H4035" s="3" t="s">
        <v>198</v>
      </c>
      <c r="I4035" s="3" t="s">
        <v>102</v>
      </c>
      <c r="J4035" s="3" t="s">
        <v>27</v>
      </c>
      <c r="K4035" s="3" t="s">
        <v>7167</v>
      </c>
      <c r="L4035" s="3" t="s">
        <v>96</v>
      </c>
      <c r="M4035" s="3">
        <v>98042</v>
      </c>
      <c r="N4035" s="3" t="s">
        <v>44</v>
      </c>
      <c r="O4035" s="3" t="s">
        <v>4258</v>
      </c>
      <c r="P4035" s="3" t="s">
        <v>71</v>
      </c>
      <c r="Q4035" s="3" t="s">
        <v>161</v>
      </c>
      <c r="R4035" s="3" t="s">
        <v>4259</v>
      </c>
      <c r="S4035" s="3">
        <v>100</v>
      </c>
      <c r="T4035" s="3">
        <v>4</v>
      </c>
      <c r="U4035" s="3">
        <v>0</v>
      </c>
      <c r="V4035" s="3">
        <v>21</v>
      </c>
    </row>
    <row r="4036" spans="1:22" ht="14.25" customHeight="1" x14ac:dyDescent="0.25">
      <c r="A4036" s="3">
        <v>4035</v>
      </c>
      <c r="B4036" s="3" t="s">
        <v>7168</v>
      </c>
      <c r="C4036" s="4">
        <f>YEAR(Table_1[[#This Row],[Order Date]])</f>
        <v>2013</v>
      </c>
      <c r="D4036" s="9">
        <v>41621</v>
      </c>
      <c r="E4036" s="3">
        <v>41621</v>
      </c>
      <c r="F4036" s="3" t="s">
        <v>1290</v>
      </c>
      <c r="G4036" s="3" t="s">
        <v>4086</v>
      </c>
      <c r="H4036" s="3" t="s">
        <v>4087</v>
      </c>
      <c r="I4036" s="3" t="s">
        <v>41</v>
      </c>
      <c r="J4036" s="3" t="s">
        <v>27</v>
      </c>
      <c r="K4036" s="3" t="s">
        <v>2628</v>
      </c>
      <c r="L4036" s="3" t="s">
        <v>498</v>
      </c>
      <c r="M4036" s="3">
        <v>44052</v>
      </c>
      <c r="N4036" s="3" t="s">
        <v>148</v>
      </c>
      <c r="O4036" s="3" t="s">
        <v>1386</v>
      </c>
      <c r="P4036" s="3" t="s">
        <v>46</v>
      </c>
      <c r="Q4036" s="3" t="s">
        <v>75</v>
      </c>
      <c r="R4036" s="3" t="s">
        <v>1387</v>
      </c>
      <c r="S4036" s="3">
        <v>18.693000000000001</v>
      </c>
      <c r="T4036" s="3">
        <v>3</v>
      </c>
      <c r="U4036" s="3">
        <v>0.7</v>
      </c>
      <c r="V4036" s="3">
        <v>-14.331299999999992</v>
      </c>
    </row>
    <row r="4037" spans="1:22" ht="14.25" customHeight="1" x14ac:dyDescent="0.25">
      <c r="A4037" s="3">
        <v>4036</v>
      </c>
      <c r="B4037" s="3" t="s">
        <v>7168</v>
      </c>
      <c r="C4037" s="4">
        <f>YEAR(Table_1[[#This Row],[Order Date]])</f>
        <v>2013</v>
      </c>
      <c r="D4037" s="9">
        <v>41621</v>
      </c>
      <c r="E4037" s="3">
        <v>41621</v>
      </c>
      <c r="F4037" s="3" t="s">
        <v>1290</v>
      </c>
      <c r="G4037" s="3" t="s">
        <v>4086</v>
      </c>
      <c r="H4037" s="3" t="s">
        <v>4087</v>
      </c>
      <c r="I4037" s="3" t="s">
        <v>41</v>
      </c>
      <c r="J4037" s="3" t="s">
        <v>27</v>
      </c>
      <c r="K4037" s="3" t="s">
        <v>2628</v>
      </c>
      <c r="L4037" s="3" t="s">
        <v>498</v>
      </c>
      <c r="M4037" s="3">
        <v>44052</v>
      </c>
      <c r="N4037" s="3" t="s">
        <v>148</v>
      </c>
      <c r="O4037" s="3" t="s">
        <v>1662</v>
      </c>
      <c r="P4037" s="3" t="s">
        <v>71</v>
      </c>
      <c r="Q4037" s="3" t="s">
        <v>161</v>
      </c>
      <c r="R4037" s="3" t="s">
        <v>1663</v>
      </c>
      <c r="S4037" s="3">
        <v>383.952</v>
      </c>
      <c r="T4037" s="3">
        <v>6</v>
      </c>
      <c r="U4037" s="3">
        <v>0.2</v>
      </c>
      <c r="V4037" s="3">
        <v>76.790399999999977</v>
      </c>
    </row>
    <row r="4038" spans="1:22" ht="14.25" customHeight="1" x14ac:dyDescent="0.25">
      <c r="A4038" s="3">
        <v>4037</v>
      </c>
      <c r="B4038" s="3" t="s">
        <v>7169</v>
      </c>
      <c r="C4038" s="4">
        <f>YEAR(Table_1[[#This Row],[Order Date]])</f>
        <v>2012</v>
      </c>
      <c r="D4038" s="9">
        <v>41271</v>
      </c>
      <c r="E4038" s="3">
        <v>41275</v>
      </c>
      <c r="F4038" s="3" t="s">
        <v>50</v>
      </c>
      <c r="G4038" s="3" t="s">
        <v>5884</v>
      </c>
      <c r="H4038" s="3" t="s">
        <v>5885</v>
      </c>
      <c r="I4038" s="3" t="s">
        <v>26</v>
      </c>
      <c r="J4038" s="3" t="s">
        <v>27</v>
      </c>
      <c r="K4038" s="3" t="s">
        <v>303</v>
      </c>
      <c r="L4038" s="3" t="s">
        <v>211</v>
      </c>
      <c r="M4038" s="3">
        <v>60623</v>
      </c>
      <c r="N4038" s="3" t="s">
        <v>105</v>
      </c>
      <c r="O4038" s="3" t="s">
        <v>4014</v>
      </c>
      <c r="P4038" s="3" t="s">
        <v>46</v>
      </c>
      <c r="Q4038" s="3" t="s">
        <v>59</v>
      </c>
      <c r="R4038" s="3" t="s">
        <v>6586</v>
      </c>
      <c r="S4038" s="3">
        <v>24.816000000000003</v>
      </c>
      <c r="T4038" s="3">
        <v>2</v>
      </c>
      <c r="U4038" s="3">
        <v>0.2</v>
      </c>
      <c r="V4038" s="3">
        <v>1.5509999999999984</v>
      </c>
    </row>
    <row r="4039" spans="1:22" ht="14.25" customHeight="1" x14ac:dyDescent="0.25">
      <c r="A4039" s="3">
        <v>4038</v>
      </c>
      <c r="B4039" s="3" t="s">
        <v>7170</v>
      </c>
      <c r="C4039" s="4">
        <f>YEAR(Table_1[[#This Row],[Order Date]])</f>
        <v>2011</v>
      </c>
      <c r="D4039" s="9">
        <v>40906</v>
      </c>
      <c r="E4039" s="3">
        <v>40910</v>
      </c>
      <c r="F4039" s="3" t="s">
        <v>50</v>
      </c>
      <c r="G4039" s="3" t="s">
        <v>2431</v>
      </c>
      <c r="H4039" s="3" t="s">
        <v>2432</v>
      </c>
      <c r="I4039" s="3" t="s">
        <v>41</v>
      </c>
      <c r="J4039" s="3" t="s">
        <v>27</v>
      </c>
      <c r="K4039" s="3" t="s">
        <v>127</v>
      </c>
      <c r="L4039" s="3" t="s">
        <v>43</v>
      </c>
      <c r="M4039" s="3">
        <v>94110</v>
      </c>
      <c r="N4039" s="3" t="s">
        <v>44</v>
      </c>
      <c r="O4039" s="3" t="s">
        <v>6191</v>
      </c>
      <c r="P4039" s="3" t="s">
        <v>32</v>
      </c>
      <c r="Q4039" s="3" t="s">
        <v>65</v>
      </c>
      <c r="R4039" s="3" t="s">
        <v>6192</v>
      </c>
      <c r="S4039" s="3">
        <v>24.900000000000002</v>
      </c>
      <c r="T4039" s="3">
        <v>5</v>
      </c>
      <c r="U4039" s="3">
        <v>0</v>
      </c>
      <c r="V4039" s="3">
        <v>8.2169999999999987</v>
      </c>
    </row>
    <row r="4040" spans="1:22" ht="14.25" customHeight="1" x14ac:dyDescent="0.25">
      <c r="A4040" s="3">
        <v>4039</v>
      </c>
      <c r="B4040" s="3" t="s">
        <v>7170</v>
      </c>
      <c r="C4040" s="4">
        <f>YEAR(Table_1[[#This Row],[Order Date]])</f>
        <v>2011</v>
      </c>
      <c r="D4040" s="9">
        <v>40906</v>
      </c>
      <c r="E4040" s="3">
        <v>40910</v>
      </c>
      <c r="F4040" s="3" t="s">
        <v>50</v>
      </c>
      <c r="G4040" s="3" t="s">
        <v>2431</v>
      </c>
      <c r="H4040" s="3" t="s">
        <v>2432</v>
      </c>
      <c r="I4040" s="3" t="s">
        <v>41</v>
      </c>
      <c r="J4040" s="3" t="s">
        <v>27</v>
      </c>
      <c r="K4040" s="3" t="s">
        <v>127</v>
      </c>
      <c r="L4040" s="3" t="s">
        <v>43</v>
      </c>
      <c r="M4040" s="3">
        <v>94110</v>
      </c>
      <c r="N4040" s="3" t="s">
        <v>44</v>
      </c>
      <c r="O4040" s="3" t="s">
        <v>4635</v>
      </c>
      <c r="P4040" s="3" t="s">
        <v>46</v>
      </c>
      <c r="Q4040" s="3" t="s">
        <v>90</v>
      </c>
      <c r="R4040" s="3" t="s">
        <v>4636</v>
      </c>
      <c r="S4040" s="3">
        <v>21.12</v>
      </c>
      <c r="T4040" s="3">
        <v>4</v>
      </c>
      <c r="U4040" s="3">
        <v>0</v>
      </c>
      <c r="V4040" s="3">
        <v>9.5039999999999996</v>
      </c>
    </row>
    <row r="4041" spans="1:22" ht="14.25" customHeight="1" x14ac:dyDescent="0.25">
      <c r="A4041" s="3">
        <v>4040</v>
      </c>
      <c r="B4041" s="3" t="s">
        <v>7170</v>
      </c>
      <c r="C4041" s="4">
        <f>YEAR(Table_1[[#This Row],[Order Date]])</f>
        <v>2011</v>
      </c>
      <c r="D4041" s="9">
        <v>40906</v>
      </c>
      <c r="E4041" s="3">
        <v>40910</v>
      </c>
      <c r="F4041" s="3" t="s">
        <v>50</v>
      </c>
      <c r="G4041" s="3" t="s">
        <v>2431</v>
      </c>
      <c r="H4041" s="3" t="s">
        <v>2432</v>
      </c>
      <c r="I4041" s="3" t="s">
        <v>41</v>
      </c>
      <c r="J4041" s="3" t="s">
        <v>27</v>
      </c>
      <c r="K4041" s="3" t="s">
        <v>127</v>
      </c>
      <c r="L4041" s="3" t="s">
        <v>43</v>
      </c>
      <c r="M4041" s="3">
        <v>94110</v>
      </c>
      <c r="N4041" s="3" t="s">
        <v>44</v>
      </c>
      <c r="O4041" s="3" t="s">
        <v>3753</v>
      </c>
      <c r="P4041" s="3" t="s">
        <v>71</v>
      </c>
      <c r="Q4041" s="3" t="s">
        <v>682</v>
      </c>
      <c r="R4041" s="3" t="s">
        <v>3754</v>
      </c>
      <c r="S4041" s="3">
        <v>767.95200000000011</v>
      </c>
      <c r="T4041" s="3">
        <v>6</v>
      </c>
      <c r="U4041" s="3">
        <v>0.2</v>
      </c>
      <c r="V4041" s="3">
        <v>287.98199999999997</v>
      </c>
    </row>
    <row r="4042" spans="1:22" ht="14.25" customHeight="1" x14ac:dyDescent="0.25">
      <c r="A4042" s="3">
        <v>4041</v>
      </c>
      <c r="B4042" s="3" t="s">
        <v>7170</v>
      </c>
      <c r="C4042" s="4">
        <f>YEAR(Table_1[[#This Row],[Order Date]])</f>
        <v>2011</v>
      </c>
      <c r="D4042" s="9">
        <v>40906</v>
      </c>
      <c r="E4042" s="3">
        <v>40910</v>
      </c>
      <c r="F4042" s="3" t="s">
        <v>50</v>
      </c>
      <c r="G4042" s="3" t="s">
        <v>2431</v>
      </c>
      <c r="H4042" s="3" t="s">
        <v>2432</v>
      </c>
      <c r="I4042" s="3" t="s">
        <v>41</v>
      </c>
      <c r="J4042" s="3" t="s">
        <v>27</v>
      </c>
      <c r="K4042" s="3" t="s">
        <v>127</v>
      </c>
      <c r="L4042" s="3" t="s">
        <v>43</v>
      </c>
      <c r="M4042" s="3">
        <v>94110</v>
      </c>
      <c r="N4042" s="3" t="s">
        <v>44</v>
      </c>
      <c r="O4042" s="3" t="s">
        <v>2214</v>
      </c>
      <c r="P4042" s="3" t="s">
        <v>46</v>
      </c>
      <c r="Q4042" s="3" t="s">
        <v>75</v>
      </c>
      <c r="R4042" s="3" t="s">
        <v>2215</v>
      </c>
      <c r="S4042" s="3">
        <v>14.352000000000002</v>
      </c>
      <c r="T4042" s="3">
        <v>3</v>
      </c>
      <c r="U4042" s="3">
        <v>0.2</v>
      </c>
      <c r="V4042" s="3">
        <v>4.6643999999999988</v>
      </c>
    </row>
    <row r="4043" spans="1:22" ht="14.25" customHeight="1" x14ac:dyDescent="0.25">
      <c r="A4043" s="3">
        <v>4042</v>
      </c>
      <c r="B4043" s="3" t="s">
        <v>7170</v>
      </c>
      <c r="C4043" s="4">
        <f>YEAR(Table_1[[#This Row],[Order Date]])</f>
        <v>2011</v>
      </c>
      <c r="D4043" s="9">
        <v>40906</v>
      </c>
      <c r="E4043" s="3">
        <v>40910</v>
      </c>
      <c r="F4043" s="3" t="s">
        <v>50</v>
      </c>
      <c r="G4043" s="3" t="s">
        <v>2431</v>
      </c>
      <c r="H4043" s="3" t="s">
        <v>2432</v>
      </c>
      <c r="I4043" s="3" t="s">
        <v>41</v>
      </c>
      <c r="J4043" s="3" t="s">
        <v>27</v>
      </c>
      <c r="K4043" s="3" t="s">
        <v>127</v>
      </c>
      <c r="L4043" s="3" t="s">
        <v>43</v>
      </c>
      <c r="M4043" s="3">
        <v>94110</v>
      </c>
      <c r="N4043" s="3" t="s">
        <v>44</v>
      </c>
      <c r="O4043" s="3" t="s">
        <v>2004</v>
      </c>
      <c r="P4043" s="3" t="s">
        <v>71</v>
      </c>
      <c r="Q4043" s="3" t="s">
        <v>72</v>
      </c>
      <c r="R4043" s="3" t="s">
        <v>2005</v>
      </c>
      <c r="S4043" s="3">
        <v>191.976</v>
      </c>
      <c r="T4043" s="3">
        <v>3</v>
      </c>
      <c r="U4043" s="3">
        <v>0.2</v>
      </c>
      <c r="V4043" s="3">
        <v>19.197599999999994</v>
      </c>
    </row>
    <row r="4044" spans="1:22" ht="14.25" customHeight="1" x14ac:dyDescent="0.25">
      <c r="A4044" s="3">
        <v>4043</v>
      </c>
      <c r="B4044" s="3" t="s">
        <v>7170</v>
      </c>
      <c r="C4044" s="4">
        <f>YEAR(Table_1[[#This Row],[Order Date]])</f>
        <v>2011</v>
      </c>
      <c r="D4044" s="9">
        <v>40906</v>
      </c>
      <c r="E4044" s="3">
        <v>40910</v>
      </c>
      <c r="F4044" s="3" t="s">
        <v>50</v>
      </c>
      <c r="G4044" s="3" t="s">
        <v>2431</v>
      </c>
      <c r="H4044" s="3" t="s">
        <v>2432</v>
      </c>
      <c r="I4044" s="3" t="s">
        <v>41</v>
      </c>
      <c r="J4044" s="3" t="s">
        <v>27</v>
      </c>
      <c r="K4044" s="3" t="s">
        <v>127</v>
      </c>
      <c r="L4044" s="3" t="s">
        <v>43</v>
      </c>
      <c r="M4044" s="3">
        <v>94110</v>
      </c>
      <c r="N4044" s="3" t="s">
        <v>44</v>
      </c>
      <c r="O4044" s="3" t="s">
        <v>3626</v>
      </c>
      <c r="P4044" s="3" t="s">
        <v>46</v>
      </c>
      <c r="Q4044" s="3" t="s">
        <v>47</v>
      </c>
      <c r="R4044" s="3" t="s">
        <v>3627</v>
      </c>
      <c r="S4044" s="3">
        <v>274.77</v>
      </c>
      <c r="T4044" s="3">
        <v>9</v>
      </c>
      <c r="U4044" s="3">
        <v>0</v>
      </c>
      <c r="V4044" s="3">
        <v>126.39420000000001</v>
      </c>
    </row>
    <row r="4045" spans="1:22" ht="14.25" customHeight="1" x14ac:dyDescent="0.25">
      <c r="A4045" s="3">
        <v>4044</v>
      </c>
      <c r="B4045" s="3" t="s">
        <v>7170</v>
      </c>
      <c r="C4045" s="4">
        <f>YEAR(Table_1[[#This Row],[Order Date]])</f>
        <v>2011</v>
      </c>
      <c r="D4045" s="9">
        <v>40906</v>
      </c>
      <c r="E4045" s="3">
        <v>40910</v>
      </c>
      <c r="F4045" s="3" t="s">
        <v>50</v>
      </c>
      <c r="G4045" s="3" t="s">
        <v>2431</v>
      </c>
      <c r="H4045" s="3" t="s">
        <v>2432</v>
      </c>
      <c r="I4045" s="3" t="s">
        <v>41</v>
      </c>
      <c r="J4045" s="3" t="s">
        <v>27</v>
      </c>
      <c r="K4045" s="3" t="s">
        <v>127</v>
      </c>
      <c r="L4045" s="3" t="s">
        <v>43</v>
      </c>
      <c r="M4045" s="3">
        <v>94110</v>
      </c>
      <c r="N4045" s="3" t="s">
        <v>44</v>
      </c>
      <c r="O4045" s="3" t="s">
        <v>6567</v>
      </c>
      <c r="P4045" s="3" t="s">
        <v>32</v>
      </c>
      <c r="Q4045" s="3" t="s">
        <v>65</v>
      </c>
      <c r="R4045" s="3" t="s">
        <v>6568</v>
      </c>
      <c r="S4045" s="3">
        <v>70.56</v>
      </c>
      <c r="T4045" s="3">
        <v>6</v>
      </c>
      <c r="U4045" s="3">
        <v>0</v>
      </c>
      <c r="V4045" s="3">
        <v>23.990399999999994</v>
      </c>
    </row>
    <row r="4046" spans="1:22" ht="14.25" customHeight="1" x14ac:dyDescent="0.25">
      <c r="A4046" s="3">
        <v>4045</v>
      </c>
      <c r="B4046" s="3" t="s">
        <v>7171</v>
      </c>
      <c r="C4046" s="4">
        <f>YEAR(Table_1[[#This Row],[Order Date]])</f>
        <v>2012</v>
      </c>
      <c r="D4046" s="9">
        <v>41085</v>
      </c>
      <c r="E4046" s="3">
        <v>41090</v>
      </c>
      <c r="F4046" s="3" t="s">
        <v>50</v>
      </c>
      <c r="G4046" s="3" t="s">
        <v>4536</v>
      </c>
      <c r="H4046" s="3" t="s">
        <v>4537</v>
      </c>
      <c r="I4046" s="3" t="s">
        <v>26</v>
      </c>
      <c r="J4046" s="3" t="s">
        <v>27</v>
      </c>
      <c r="K4046" s="3" t="s">
        <v>127</v>
      </c>
      <c r="L4046" s="3" t="s">
        <v>43</v>
      </c>
      <c r="M4046" s="3">
        <v>94110</v>
      </c>
      <c r="N4046" s="3" t="s">
        <v>44</v>
      </c>
      <c r="O4046" s="3" t="s">
        <v>1994</v>
      </c>
      <c r="P4046" s="3" t="s">
        <v>32</v>
      </c>
      <c r="Q4046" s="3" t="s">
        <v>65</v>
      </c>
      <c r="R4046" s="3" t="s">
        <v>1995</v>
      </c>
      <c r="S4046" s="3">
        <v>204.85</v>
      </c>
      <c r="T4046" s="3">
        <v>5</v>
      </c>
      <c r="U4046" s="3">
        <v>0</v>
      </c>
      <c r="V4046" s="3">
        <v>57.358000000000011</v>
      </c>
    </row>
    <row r="4047" spans="1:22" ht="14.25" customHeight="1" x14ac:dyDescent="0.25">
      <c r="A4047" s="3">
        <v>4046</v>
      </c>
      <c r="B4047" s="3" t="s">
        <v>7172</v>
      </c>
      <c r="C4047" s="4">
        <f>YEAR(Table_1[[#This Row],[Order Date]])</f>
        <v>2012</v>
      </c>
      <c r="D4047" s="9">
        <v>41001</v>
      </c>
      <c r="E4047" s="3">
        <v>41006</v>
      </c>
      <c r="F4047" s="3" t="s">
        <v>50</v>
      </c>
      <c r="G4047" s="3" t="s">
        <v>6355</v>
      </c>
      <c r="H4047" s="3" t="s">
        <v>6356</v>
      </c>
      <c r="I4047" s="3" t="s">
        <v>41</v>
      </c>
      <c r="J4047" s="3" t="s">
        <v>27</v>
      </c>
      <c r="K4047" s="3" t="s">
        <v>184</v>
      </c>
      <c r="L4047" s="3" t="s">
        <v>104</v>
      </c>
      <c r="M4047" s="3">
        <v>77070</v>
      </c>
      <c r="N4047" s="3" t="s">
        <v>105</v>
      </c>
      <c r="O4047" s="3" t="s">
        <v>3074</v>
      </c>
      <c r="P4047" s="3" t="s">
        <v>46</v>
      </c>
      <c r="Q4047" s="3" t="s">
        <v>75</v>
      </c>
      <c r="R4047" s="3" t="s">
        <v>3075</v>
      </c>
      <c r="S4047" s="3">
        <v>9.155999999999997</v>
      </c>
      <c r="T4047" s="3">
        <v>3</v>
      </c>
      <c r="U4047" s="3">
        <v>0.8</v>
      </c>
      <c r="V4047" s="3">
        <v>-13.734000000000002</v>
      </c>
    </row>
    <row r="4048" spans="1:22" ht="14.25" customHeight="1" x14ac:dyDescent="0.25">
      <c r="A4048" s="3">
        <v>4047</v>
      </c>
      <c r="B4048" s="3" t="s">
        <v>7173</v>
      </c>
      <c r="C4048" s="4">
        <f>YEAR(Table_1[[#This Row],[Order Date]])</f>
        <v>2014</v>
      </c>
      <c r="D4048" s="9">
        <v>41934</v>
      </c>
      <c r="E4048" s="3">
        <v>41938</v>
      </c>
      <c r="F4048" s="3" t="s">
        <v>50</v>
      </c>
      <c r="G4048" s="3" t="s">
        <v>7106</v>
      </c>
      <c r="H4048" s="3" t="s">
        <v>7107</v>
      </c>
      <c r="I4048" s="3" t="s">
        <v>26</v>
      </c>
      <c r="J4048" s="3" t="s">
        <v>27</v>
      </c>
      <c r="K4048" s="3" t="s">
        <v>303</v>
      </c>
      <c r="L4048" s="3" t="s">
        <v>211</v>
      </c>
      <c r="M4048" s="3">
        <v>60653</v>
      </c>
      <c r="N4048" s="3" t="s">
        <v>105</v>
      </c>
      <c r="O4048" s="3" t="s">
        <v>3180</v>
      </c>
      <c r="P4048" s="3" t="s">
        <v>46</v>
      </c>
      <c r="Q4048" s="3" t="s">
        <v>78</v>
      </c>
      <c r="R4048" s="3" t="s">
        <v>3181</v>
      </c>
      <c r="S4048" s="3">
        <v>23.991999999999994</v>
      </c>
      <c r="T4048" s="3">
        <v>2</v>
      </c>
      <c r="U4048" s="3">
        <v>0.8</v>
      </c>
      <c r="V4048" s="3">
        <v>-62.379199999999997</v>
      </c>
    </row>
    <row r="4049" spans="1:22" ht="14.25" customHeight="1" x14ac:dyDescent="0.25">
      <c r="A4049" s="3">
        <v>4048</v>
      </c>
      <c r="B4049" s="3" t="s">
        <v>7174</v>
      </c>
      <c r="C4049" s="4">
        <f>YEAR(Table_1[[#This Row],[Order Date]])</f>
        <v>2012</v>
      </c>
      <c r="D4049" s="9">
        <v>41106</v>
      </c>
      <c r="E4049" s="3">
        <v>41109</v>
      </c>
      <c r="F4049" s="3" t="s">
        <v>188</v>
      </c>
      <c r="G4049" s="3" t="s">
        <v>6982</v>
      </c>
      <c r="H4049" s="3" t="s">
        <v>6983</v>
      </c>
      <c r="I4049" s="3" t="s">
        <v>41</v>
      </c>
      <c r="J4049" s="3" t="s">
        <v>27</v>
      </c>
      <c r="K4049" s="3" t="s">
        <v>266</v>
      </c>
      <c r="L4049" s="3" t="s">
        <v>267</v>
      </c>
      <c r="M4049" s="3">
        <v>10035</v>
      </c>
      <c r="N4049" s="3" t="s">
        <v>148</v>
      </c>
      <c r="O4049" s="3" t="s">
        <v>3849</v>
      </c>
      <c r="P4049" s="3" t="s">
        <v>46</v>
      </c>
      <c r="Q4049" s="3" t="s">
        <v>90</v>
      </c>
      <c r="R4049" s="3" t="s">
        <v>3850</v>
      </c>
      <c r="S4049" s="3">
        <v>80.88</v>
      </c>
      <c r="T4049" s="3">
        <v>3</v>
      </c>
      <c r="U4049" s="3">
        <v>0</v>
      </c>
      <c r="V4049" s="3">
        <v>39.6312</v>
      </c>
    </row>
    <row r="4050" spans="1:22" ht="14.25" customHeight="1" x14ac:dyDescent="0.25">
      <c r="A4050" s="3">
        <v>4049</v>
      </c>
      <c r="B4050" s="3" t="s">
        <v>7174</v>
      </c>
      <c r="C4050" s="4">
        <f>YEAR(Table_1[[#This Row],[Order Date]])</f>
        <v>2012</v>
      </c>
      <c r="D4050" s="9">
        <v>41106</v>
      </c>
      <c r="E4050" s="3">
        <v>41109</v>
      </c>
      <c r="F4050" s="3" t="s">
        <v>188</v>
      </c>
      <c r="G4050" s="3" t="s">
        <v>6982</v>
      </c>
      <c r="H4050" s="3" t="s">
        <v>6983</v>
      </c>
      <c r="I4050" s="3" t="s">
        <v>41</v>
      </c>
      <c r="J4050" s="3" t="s">
        <v>27</v>
      </c>
      <c r="K4050" s="3" t="s">
        <v>266</v>
      </c>
      <c r="L4050" s="3" t="s">
        <v>267</v>
      </c>
      <c r="M4050" s="3">
        <v>10035</v>
      </c>
      <c r="N4050" s="3" t="s">
        <v>148</v>
      </c>
      <c r="O4050" s="3" t="s">
        <v>3409</v>
      </c>
      <c r="P4050" s="3" t="s">
        <v>71</v>
      </c>
      <c r="Q4050" s="3" t="s">
        <v>161</v>
      </c>
      <c r="R4050" s="3" t="s">
        <v>3410</v>
      </c>
      <c r="S4050" s="3">
        <v>599.9</v>
      </c>
      <c r="T4050" s="3">
        <v>10</v>
      </c>
      <c r="U4050" s="3">
        <v>0</v>
      </c>
      <c r="V4050" s="3">
        <v>191.96799999999996</v>
      </c>
    </row>
    <row r="4051" spans="1:22" ht="14.25" customHeight="1" x14ac:dyDescent="0.25">
      <c r="A4051" s="3">
        <v>4050</v>
      </c>
      <c r="B4051" s="3" t="s">
        <v>7175</v>
      </c>
      <c r="C4051" s="4">
        <f>YEAR(Table_1[[#This Row],[Order Date]])</f>
        <v>2014</v>
      </c>
      <c r="D4051" s="9">
        <v>41815</v>
      </c>
      <c r="E4051" s="3">
        <v>41817</v>
      </c>
      <c r="F4051" s="3" t="s">
        <v>23</v>
      </c>
      <c r="G4051" s="3" t="s">
        <v>5921</v>
      </c>
      <c r="H4051" s="3" t="s">
        <v>5922</v>
      </c>
      <c r="I4051" s="3" t="s">
        <v>26</v>
      </c>
      <c r="J4051" s="3" t="s">
        <v>27</v>
      </c>
      <c r="K4051" s="3" t="s">
        <v>266</v>
      </c>
      <c r="L4051" s="3" t="s">
        <v>267</v>
      </c>
      <c r="M4051" s="3">
        <v>10011</v>
      </c>
      <c r="N4051" s="3" t="s">
        <v>148</v>
      </c>
      <c r="O4051" s="3" t="s">
        <v>2878</v>
      </c>
      <c r="P4051" s="3" t="s">
        <v>32</v>
      </c>
      <c r="Q4051" s="3" t="s">
        <v>65</v>
      </c>
      <c r="R4051" s="3" t="s">
        <v>2879</v>
      </c>
      <c r="S4051" s="3">
        <v>276.69</v>
      </c>
      <c r="T4051" s="3">
        <v>3</v>
      </c>
      <c r="U4051" s="3">
        <v>0</v>
      </c>
      <c r="V4051" s="3">
        <v>49.804199999999994</v>
      </c>
    </row>
    <row r="4052" spans="1:22" ht="14.25" customHeight="1" x14ac:dyDescent="0.25">
      <c r="A4052" s="3">
        <v>4051</v>
      </c>
      <c r="B4052" s="3" t="s">
        <v>7175</v>
      </c>
      <c r="C4052" s="4">
        <f>YEAR(Table_1[[#This Row],[Order Date]])</f>
        <v>2014</v>
      </c>
      <c r="D4052" s="9">
        <v>41815</v>
      </c>
      <c r="E4052" s="3">
        <v>41817</v>
      </c>
      <c r="F4052" s="3" t="s">
        <v>23</v>
      </c>
      <c r="G4052" s="3" t="s">
        <v>5921</v>
      </c>
      <c r="H4052" s="3" t="s">
        <v>5922</v>
      </c>
      <c r="I4052" s="3" t="s">
        <v>26</v>
      </c>
      <c r="J4052" s="3" t="s">
        <v>27</v>
      </c>
      <c r="K4052" s="3" t="s">
        <v>266</v>
      </c>
      <c r="L4052" s="3" t="s">
        <v>267</v>
      </c>
      <c r="M4052" s="3">
        <v>10011</v>
      </c>
      <c r="N4052" s="3" t="s">
        <v>148</v>
      </c>
      <c r="O4052" s="3" t="s">
        <v>1084</v>
      </c>
      <c r="P4052" s="3" t="s">
        <v>32</v>
      </c>
      <c r="Q4052" s="3" t="s">
        <v>36</v>
      </c>
      <c r="R4052" s="3" t="s">
        <v>1085</v>
      </c>
      <c r="S4052" s="3">
        <v>172.76400000000001</v>
      </c>
      <c r="T4052" s="3">
        <v>2</v>
      </c>
      <c r="U4052" s="3">
        <v>0.1</v>
      </c>
      <c r="V4052" s="3">
        <v>32.633200000000016</v>
      </c>
    </row>
    <row r="4053" spans="1:22" ht="14.25" customHeight="1" x14ac:dyDescent="0.25">
      <c r="A4053" s="3">
        <v>4052</v>
      </c>
      <c r="B4053" s="3" t="s">
        <v>7176</v>
      </c>
      <c r="C4053" s="4">
        <f>YEAR(Table_1[[#This Row],[Order Date]])</f>
        <v>2011</v>
      </c>
      <c r="D4053" s="9">
        <v>40815</v>
      </c>
      <c r="E4053" s="3">
        <v>40819</v>
      </c>
      <c r="F4053" s="3" t="s">
        <v>50</v>
      </c>
      <c r="G4053" s="3" t="s">
        <v>3518</v>
      </c>
      <c r="H4053" s="3" t="s">
        <v>3519</v>
      </c>
      <c r="I4053" s="3" t="s">
        <v>41</v>
      </c>
      <c r="J4053" s="3" t="s">
        <v>27</v>
      </c>
      <c r="K4053" s="3" t="s">
        <v>146</v>
      </c>
      <c r="L4053" s="3" t="s">
        <v>147</v>
      </c>
      <c r="M4053" s="3">
        <v>19134</v>
      </c>
      <c r="N4053" s="3" t="s">
        <v>148</v>
      </c>
      <c r="O4053" s="3" t="s">
        <v>5170</v>
      </c>
      <c r="P4053" s="3" t="s">
        <v>46</v>
      </c>
      <c r="Q4053" s="3" t="s">
        <v>68</v>
      </c>
      <c r="R4053" s="3" t="s">
        <v>5171</v>
      </c>
      <c r="S4053" s="3">
        <v>4.2240000000000002</v>
      </c>
      <c r="T4053" s="3">
        <v>3</v>
      </c>
      <c r="U4053" s="3">
        <v>0.2</v>
      </c>
      <c r="V4053" s="3">
        <v>1.4783999999999997</v>
      </c>
    </row>
    <row r="4054" spans="1:22" ht="14.25" customHeight="1" x14ac:dyDescent="0.25">
      <c r="A4054" s="3">
        <v>4053</v>
      </c>
      <c r="B4054" s="3" t="s">
        <v>7176</v>
      </c>
      <c r="C4054" s="4">
        <f>YEAR(Table_1[[#This Row],[Order Date]])</f>
        <v>2011</v>
      </c>
      <c r="D4054" s="9">
        <v>40815</v>
      </c>
      <c r="E4054" s="3">
        <v>40819</v>
      </c>
      <c r="F4054" s="3" t="s">
        <v>50</v>
      </c>
      <c r="G4054" s="3" t="s">
        <v>3518</v>
      </c>
      <c r="H4054" s="3" t="s">
        <v>3519</v>
      </c>
      <c r="I4054" s="3" t="s">
        <v>41</v>
      </c>
      <c r="J4054" s="3" t="s">
        <v>27</v>
      </c>
      <c r="K4054" s="3" t="s">
        <v>146</v>
      </c>
      <c r="L4054" s="3" t="s">
        <v>147</v>
      </c>
      <c r="M4054" s="3">
        <v>19134</v>
      </c>
      <c r="N4054" s="3" t="s">
        <v>148</v>
      </c>
      <c r="O4054" s="3" t="s">
        <v>4671</v>
      </c>
      <c r="P4054" s="3" t="s">
        <v>32</v>
      </c>
      <c r="Q4054" s="3" t="s">
        <v>56</v>
      </c>
      <c r="R4054" s="3" t="s">
        <v>4672</v>
      </c>
      <c r="S4054" s="3">
        <v>409.27199999999999</v>
      </c>
      <c r="T4054" s="3">
        <v>2</v>
      </c>
      <c r="U4054" s="3">
        <v>0.4</v>
      </c>
      <c r="V4054" s="3">
        <v>-81.854399999999998</v>
      </c>
    </row>
    <row r="4055" spans="1:22" ht="14.25" customHeight="1" x14ac:dyDescent="0.25">
      <c r="A4055" s="3">
        <v>4054</v>
      </c>
      <c r="B4055" s="3" t="s">
        <v>7176</v>
      </c>
      <c r="C4055" s="4">
        <f>YEAR(Table_1[[#This Row],[Order Date]])</f>
        <v>2011</v>
      </c>
      <c r="D4055" s="9">
        <v>40815</v>
      </c>
      <c r="E4055" s="3">
        <v>40819</v>
      </c>
      <c r="F4055" s="3" t="s">
        <v>50</v>
      </c>
      <c r="G4055" s="3" t="s">
        <v>3518</v>
      </c>
      <c r="H4055" s="3" t="s">
        <v>3519</v>
      </c>
      <c r="I4055" s="3" t="s">
        <v>41</v>
      </c>
      <c r="J4055" s="3" t="s">
        <v>27</v>
      </c>
      <c r="K4055" s="3" t="s">
        <v>146</v>
      </c>
      <c r="L4055" s="3" t="s">
        <v>147</v>
      </c>
      <c r="M4055" s="3">
        <v>19134</v>
      </c>
      <c r="N4055" s="3" t="s">
        <v>148</v>
      </c>
      <c r="O4055" s="3" t="s">
        <v>7177</v>
      </c>
      <c r="P4055" s="3" t="s">
        <v>46</v>
      </c>
      <c r="Q4055" s="3" t="s">
        <v>47</v>
      </c>
      <c r="R4055" s="3" t="s">
        <v>7178</v>
      </c>
      <c r="S4055" s="3">
        <v>55.44</v>
      </c>
      <c r="T4055" s="3">
        <v>11</v>
      </c>
      <c r="U4055" s="3">
        <v>0.2</v>
      </c>
      <c r="V4055" s="3">
        <v>18.017999999999997</v>
      </c>
    </row>
    <row r="4056" spans="1:22" ht="14.25" customHeight="1" x14ac:dyDescent="0.25">
      <c r="A4056" s="3">
        <v>4055</v>
      </c>
      <c r="B4056" s="3" t="s">
        <v>7176</v>
      </c>
      <c r="C4056" s="4">
        <f>YEAR(Table_1[[#This Row],[Order Date]])</f>
        <v>2011</v>
      </c>
      <c r="D4056" s="9">
        <v>40815</v>
      </c>
      <c r="E4056" s="3">
        <v>40819</v>
      </c>
      <c r="F4056" s="3" t="s">
        <v>50</v>
      </c>
      <c r="G4056" s="3" t="s">
        <v>3518</v>
      </c>
      <c r="H4056" s="3" t="s">
        <v>3519</v>
      </c>
      <c r="I4056" s="3" t="s">
        <v>41</v>
      </c>
      <c r="J4056" s="3" t="s">
        <v>27</v>
      </c>
      <c r="K4056" s="3" t="s">
        <v>146</v>
      </c>
      <c r="L4056" s="3" t="s">
        <v>147</v>
      </c>
      <c r="M4056" s="3">
        <v>19134</v>
      </c>
      <c r="N4056" s="3" t="s">
        <v>148</v>
      </c>
      <c r="O4056" s="3" t="s">
        <v>4895</v>
      </c>
      <c r="P4056" s="3" t="s">
        <v>46</v>
      </c>
      <c r="Q4056" s="3" t="s">
        <v>90</v>
      </c>
      <c r="R4056" s="3" t="s">
        <v>4896</v>
      </c>
      <c r="S4056" s="3">
        <v>20.928000000000001</v>
      </c>
      <c r="T4056" s="3">
        <v>4</v>
      </c>
      <c r="U4056" s="3">
        <v>0.2</v>
      </c>
      <c r="V4056" s="3">
        <v>6.8015999999999996</v>
      </c>
    </row>
    <row r="4057" spans="1:22" ht="14.25" customHeight="1" x14ac:dyDescent="0.25">
      <c r="A4057" s="3">
        <v>4056</v>
      </c>
      <c r="B4057" s="3" t="s">
        <v>7176</v>
      </c>
      <c r="C4057" s="4">
        <f>YEAR(Table_1[[#This Row],[Order Date]])</f>
        <v>2011</v>
      </c>
      <c r="D4057" s="9">
        <v>40815</v>
      </c>
      <c r="E4057" s="3">
        <v>40819</v>
      </c>
      <c r="F4057" s="3" t="s">
        <v>50</v>
      </c>
      <c r="G4057" s="3" t="s">
        <v>3518</v>
      </c>
      <c r="H4057" s="3" t="s">
        <v>3519</v>
      </c>
      <c r="I4057" s="3" t="s">
        <v>41</v>
      </c>
      <c r="J4057" s="3" t="s">
        <v>27</v>
      </c>
      <c r="K4057" s="3" t="s">
        <v>146</v>
      </c>
      <c r="L4057" s="3" t="s">
        <v>147</v>
      </c>
      <c r="M4057" s="3">
        <v>19134</v>
      </c>
      <c r="N4057" s="3" t="s">
        <v>148</v>
      </c>
      <c r="O4057" s="3" t="s">
        <v>1769</v>
      </c>
      <c r="P4057" s="3" t="s">
        <v>46</v>
      </c>
      <c r="Q4057" s="3" t="s">
        <v>59</v>
      </c>
      <c r="R4057" s="3" t="s">
        <v>1770</v>
      </c>
      <c r="S4057" s="3">
        <v>1801.6320000000001</v>
      </c>
      <c r="T4057" s="3">
        <v>6</v>
      </c>
      <c r="U4057" s="3">
        <v>0.2</v>
      </c>
      <c r="V4057" s="3">
        <v>-337.80600000000004</v>
      </c>
    </row>
    <row r="4058" spans="1:22" ht="14.25" customHeight="1" x14ac:dyDescent="0.25">
      <c r="A4058" s="3">
        <v>4057</v>
      </c>
      <c r="B4058" s="3" t="s">
        <v>7176</v>
      </c>
      <c r="C4058" s="4">
        <f>YEAR(Table_1[[#This Row],[Order Date]])</f>
        <v>2011</v>
      </c>
      <c r="D4058" s="9">
        <v>40815</v>
      </c>
      <c r="E4058" s="3">
        <v>40819</v>
      </c>
      <c r="F4058" s="3" t="s">
        <v>50</v>
      </c>
      <c r="G4058" s="3" t="s">
        <v>3518</v>
      </c>
      <c r="H4058" s="3" t="s">
        <v>3519</v>
      </c>
      <c r="I4058" s="3" t="s">
        <v>41</v>
      </c>
      <c r="J4058" s="3" t="s">
        <v>27</v>
      </c>
      <c r="K4058" s="3" t="s">
        <v>146</v>
      </c>
      <c r="L4058" s="3" t="s">
        <v>147</v>
      </c>
      <c r="M4058" s="3">
        <v>19134</v>
      </c>
      <c r="N4058" s="3" t="s">
        <v>148</v>
      </c>
      <c r="O4058" s="3" t="s">
        <v>3224</v>
      </c>
      <c r="P4058" s="3" t="s">
        <v>32</v>
      </c>
      <c r="Q4058" s="3" t="s">
        <v>56</v>
      </c>
      <c r="R4058" s="3" t="s">
        <v>3225</v>
      </c>
      <c r="S4058" s="3">
        <v>67.175999999999988</v>
      </c>
      <c r="T4058" s="3">
        <v>1</v>
      </c>
      <c r="U4058" s="3">
        <v>0.4</v>
      </c>
      <c r="V4058" s="3">
        <v>-20.152800000000006</v>
      </c>
    </row>
    <row r="4059" spans="1:22" ht="14.25" customHeight="1" x14ac:dyDescent="0.25">
      <c r="A4059" s="3">
        <v>4058</v>
      </c>
      <c r="B4059" s="3" t="s">
        <v>7179</v>
      </c>
      <c r="C4059" s="4">
        <f>YEAR(Table_1[[#This Row],[Order Date]])</f>
        <v>2011</v>
      </c>
      <c r="D4059" s="9">
        <v>40871</v>
      </c>
      <c r="E4059" s="3">
        <v>40875</v>
      </c>
      <c r="F4059" s="3" t="s">
        <v>50</v>
      </c>
      <c r="G4059" s="3" t="s">
        <v>1835</v>
      </c>
      <c r="H4059" s="3" t="s">
        <v>1836</v>
      </c>
      <c r="I4059" s="3" t="s">
        <v>26</v>
      </c>
      <c r="J4059" s="3" t="s">
        <v>27</v>
      </c>
      <c r="K4059" s="3" t="s">
        <v>303</v>
      </c>
      <c r="L4059" s="3" t="s">
        <v>211</v>
      </c>
      <c r="M4059" s="3">
        <v>60610</v>
      </c>
      <c r="N4059" s="3" t="s">
        <v>105</v>
      </c>
      <c r="O4059" s="3" t="s">
        <v>2999</v>
      </c>
      <c r="P4059" s="3" t="s">
        <v>46</v>
      </c>
      <c r="Q4059" s="3" t="s">
        <v>59</v>
      </c>
      <c r="R4059" s="3" t="s">
        <v>3000</v>
      </c>
      <c r="S4059" s="3">
        <v>646.20000000000005</v>
      </c>
      <c r="T4059" s="3">
        <v>5</v>
      </c>
      <c r="U4059" s="3">
        <v>0.2</v>
      </c>
      <c r="V4059" s="3">
        <v>-8.0774999999999864</v>
      </c>
    </row>
    <row r="4060" spans="1:22" ht="14.25" customHeight="1" x14ac:dyDescent="0.25">
      <c r="A4060" s="3">
        <v>4059</v>
      </c>
      <c r="B4060" s="3" t="s">
        <v>7180</v>
      </c>
      <c r="C4060" s="4">
        <f>YEAR(Table_1[[#This Row],[Order Date]])</f>
        <v>2012</v>
      </c>
      <c r="D4060" s="9">
        <v>41233</v>
      </c>
      <c r="E4060" s="3">
        <v>41237</v>
      </c>
      <c r="F4060" s="3" t="s">
        <v>50</v>
      </c>
      <c r="G4060" s="3" t="s">
        <v>564</v>
      </c>
      <c r="H4060" s="3" t="s">
        <v>565</v>
      </c>
      <c r="I4060" s="3" t="s">
        <v>26</v>
      </c>
      <c r="J4060" s="3" t="s">
        <v>27</v>
      </c>
      <c r="K4060" s="3" t="s">
        <v>3199</v>
      </c>
      <c r="L4060" s="3" t="s">
        <v>43</v>
      </c>
      <c r="M4060" s="3">
        <v>94601</v>
      </c>
      <c r="N4060" s="3" t="s">
        <v>44</v>
      </c>
      <c r="O4060" s="3" t="s">
        <v>2784</v>
      </c>
      <c r="P4060" s="3" t="s">
        <v>71</v>
      </c>
      <c r="Q4060" s="3" t="s">
        <v>72</v>
      </c>
      <c r="R4060" s="3" t="s">
        <v>2785</v>
      </c>
      <c r="S4060" s="3">
        <v>72.744000000000014</v>
      </c>
      <c r="T4060" s="3">
        <v>7</v>
      </c>
      <c r="U4060" s="3">
        <v>0.2</v>
      </c>
      <c r="V4060" s="3">
        <v>-15.458100000000007</v>
      </c>
    </row>
    <row r="4061" spans="1:22" ht="14.25" customHeight="1" x14ac:dyDescent="0.25">
      <c r="A4061" s="3">
        <v>4060</v>
      </c>
      <c r="B4061" s="3" t="s">
        <v>7180</v>
      </c>
      <c r="C4061" s="4">
        <f>YEAR(Table_1[[#This Row],[Order Date]])</f>
        <v>2012</v>
      </c>
      <c r="D4061" s="9">
        <v>41233</v>
      </c>
      <c r="E4061" s="3">
        <v>41237</v>
      </c>
      <c r="F4061" s="3" t="s">
        <v>50</v>
      </c>
      <c r="G4061" s="3" t="s">
        <v>564</v>
      </c>
      <c r="H4061" s="3" t="s">
        <v>565</v>
      </c>
      <c r="I4061" s="3" t="s">
        <v>26</v>
      </c>
      <c r="J4061" s="3" t="s">
        <v>27</v>
      </c>
      <c r="K4061" s="3" t="s">
        <v>3199</v>
      </c>
      <c r="L4061" s="3" t="s">
        <v>43</v>
      </c>
      <c r="M4061" s="3">
        <v>94601</v>
      </c>
      <c r="N4061" s="3" t="s">
        <v>44</v>
      </c>
      <c r="O4061" s="3" t="s">
        <v>1807</v>
      </c>
      <c r="P4061" s="3" t="s">
        <v>32</v>
      </c>
      <c r="Q4061" s="3" t="s">
        <v>36</v>
      </c>
      <c r="R4061" s="3" t="s">
        <v>1808</v>
      </c>
      <c r="S4061" s="3">
        <v>572.16000000000008</v>
      </c>
      <c r="T4061" s="3">
        <v>3</v>
      </c>
      <c r="U4061" s="3">
        <v>0.2</v>
      </c>
      <c r="V4061" s="3">
        <v>35.759999999999962</v>
      </c>
    </row>
    <row r="4062" spans="1:22" ht="14.25" customHeight="1" x14ac:dyDescent="0.25">
      <c r="A4062" s="3">
        <v>4061</v>
      </c>
      <c r="B4062" s="3" t="s">
        <v>7181</v>
      </c>
      <c r="C4062" s="4">
        <f>YEAR(Table_1[[#This Row],[Order Date]])</f>
        <v>2013</v>
      </c>
      <c r="D4062" s="9">
        <v>41580</v>
      </c>
      <c r="E4062" s="3">
        <v>41586</v>
      </c>
      <c r="F4062" s="3" t="s">
        <v>50</v>
      </c>
      <c r="G4062" s="3" t="s">
        <v>1655</v>
      </c>
      <c r="H4062" s="3" t="s">
        <v>1656</v>
      </c>
      <c r="I4062" s="3" t="s">
        <v>26</v>
      </c>
      <c r="J4062" s="3" t="s">
        <v>27</v>
      </c>
      <c r="K4062" s="3" t="s">
        <v>303</v>
      </c>
      <c r="L4062" s="3" t="s">
        <v>211</v>
      </c>
      <c r="M4062" s="3">
        <v>60610</v>
      </c>
      <c r="N4062" s="3" t="s">
        <v>105</v>
      </c>
      <c r="O4062" s="3" t="s">
        <v>2815</v>
      </c>
      <c r="P4062" s="3" t="s">
        <v>71</v>
      </c>
      <c r="Q4062" s="3" t="s">
        <v>161</v>
      </c>
      <c r="R4062" s="3" t="s">
        <v>2816</v>
      </c>
      <c r="S4062" s="3">
        <v>68.111999999999995</v>
      </c>
      <c r="T4062" s="3">
        <v>3</v>
      </c>
      <c r="U4062" s="3">
        <v>0.2</v>
      </c>
      <c r="V4062" s="3">
        <v>17.879399999999997</v>
      </c>
    </row>
    <row r="4063" spans="1:22" ht="14.25" customHeight="1" x14ac:dyDescent="0.25">
      <c r="A4063" s="3">
        <v>4062</v>
      </c>
      <c r="B4063" s="3" t="s">
        <v>7182</v>
      </c>
      <c r="C4063" s="4">
        <f>YEAR(Table_1[[#This Row],[Order Date]])</f>
        <v>2012</v>
      </c>
      <c r="D4063" s="9">
        <v>41169</v>
      </c>
      <c r="E4063" s="3">
        <v>41172</v>
      </c>
      <c r="F4063" s="3" t="s">
        <v>188</v>
      </c>
      <c r="G4063" s="3" t="s">
        <v>6355</v>
      </c>
      <c r="H4063" s="3" t="s">
        <v>6356</v>
      </c>
      <c r="I4063" s="3" t="s">
        <v>41</v>
      </c>
      <c r="J4063" s="3" t="s">
        <v>27</v>
      </c>
      <c r="K4063" s="3" t="s">
        <v>95</v>
      </c>
      <c r="L4063" s="3" t="s">
        <v>96</v>
      </c>
      <c r="M4063" s="3">
        <v>98105</v>
      </c>
      <c r="N4063" s="3" t="s">
        <v>44</v>
      </c>
      <c r="O4063" s="3" t="s">
        <v>4493</v>
      </c>
      <c r="P4063" s="3" t="s">
        <v>46</v>
      </c>
      <c r="Q4063" s="3" t="s">
        <v>75</v>
      </c>
      <c r="R4063" s="3" t="s">
        <v>4494</v>
      </c>
      <c r="S4063" s="3">
        <v>25.031999999999996</v>
      </c>
      <c r="T4063" s="3">
        <v>3</v>
      </c>
      <c r="U4063" s="3">
        <v>0.2</v>
      </c>
      <c r="V4063" s="3">
        <v>7.822499999999998</v>
      </c>
    </row>
    <row r="4064" spans="1:22" ht="14.25" customHeight="1" x14ac:dyDescent="0.25">
      <c r="A4064" s="3">
        <v>4063</v>
      </c>
      <c r="B4064" s="3" t="s">
        <v>7183</v>
      </c>
      <c r="C4064" s="4">
        <f>YEAR(Table_1[[#This Row],[Order Date]])</f>
        <v>2013</v>
      </c>
      <c r="D4064" s="9">
        <v>41344</v>
      </c>
      <c r="E4064" s="3">
        <v>41348</v>
      </c>
      <c r="F4064" s="3" t="s">
        <v>50</v>
      </c>
      <c r="G4064" s="3" t="s">
        <v>3550</v>
      </c>
      <c r="H4064" s="3" t="s">
        <v>3551</v>
      </c>
      <c r="I4064" s="3" t="s">
        <v>26</v>
      </c>
      <c r="J4064" s="3" t="s">
        <v>27</v>
      </c>
      <c r="K4064" s="3" t="s">
        <v>146</v>
      </c>
      <c r="L4064" s="3" t="s">
        <v>147</v>
      </c>
      <c r="M4064" s="3">
        <v>19143</v>
      </c>
      <c r="N4064" s="3" t="s">
        <v>148</v>
      </c>
      <c r="O4064" s="3" t="s">
        <v>4947</v>
      </c>
      <c r="P4064" s="3" t="s">
        <v>71</v>
      </c>
      <c r="Q4064" s="3" t="s">
        <v>161</v>
      </c>
      <c r="R4064" s="3" t="s">
        <v>4948</v>
      </c>
      <c r="S4064" s="3">
        <v>39.992000000000004</v>
      </c>
      <c r="T4064" s="3">
        <v>1</v>
      </c>
      <c r="U4064" s="3">
        <v>0.2</v>
      </c>
      <c r="V4064" s="3">
        <v>7.4984999999999964</v>
      </c>
    </row>
    <row r="4065" spans="1:22" ht="14.25" customHeight="1" x14ac:dyDescent="0.25">
      <c r="A4065" s="3">
        <v>4064</v>
      </c>
      <c r="B4065" s="3" t="s">
        <v>7184</v>
      </c>
      <c r="C4065" s="4">
        <f>YEAR(Table_1[[#This Row],[Order Date]])</f>
        <v>2011</v>
      </c>
      <c r="D4065" s="9">
        <v>40717</v>
      </c>
      <c r="E4065" s="3">
        <v>40720</v>
      </c>
      <c r="F4065" s="3" t="s">
        <v>188</v>
      </c>
      <c r="G4065" s="3" t="s">
        <v>5978</v>
      </c>
      <c r="H4065" s="3" t="s">
        <v>5979</v>
      </c>
      <c r="I4065" s="3" t="s">
        <v>26</v>
      </c>
      <c r="J4065" s="3" t="s">
        <v>27</v>
      </c>
      <c r="K4065" s="3" t="s">
        <v>87</v>
      </c>
      <c r="L4065" s="3" t="s">
        <v>88</v>
      </c>
      <c r="M4065" s="3">
        <v>28027</v>
      </c>
      <c r="N4065" s="3" t="s">
        <v>30</v>
      </c>
      <c r="O4065" s="3" t="s">
        <v>7185</v>
      </c>
      <c r="P4065" s="3" t="s">
        <v>46</v>
      </c>
      <c r="Q4065" s="3" t="s">
        <v>68</v>
      </c>
      <c r="R4065" s="3" t="s">
        <v>4224</v>
      </c>
      <c r="S4065" s="3">
        <v>20.015999999999998</v>
      </c>
      <c r="T4065" s="3">
        <v>9</v>
      </c>
      <c r="U4065" s="3">
        <v>0.2</v>
      </c>
      <c r="V4065" s="3">
        <v>1.7514000000000003</v>
      </c>
    </row>
    <row r="4066" spans="1:22" ht="14.25" customHeight="1" x14ac:dyDescent="0.25">
      <c r="A4066" s="3">
        <v>4065</v>
      </c>
      <c r="B4066" s="3" t="s">
        <v>7184</v>
      </c>
      <c r="C4066" s="4">
        <f>YEAR(Table_1[[#This Row],[Order Date]])</f>
        <v>2011</v>
      </c>
      <c r="D4066" s="9">
        <v>40717</v>
      </c>
      <c r="E4066" s="3">
        <v>40720</v>
      </c>
      <c r="F4066" s="3" t="s">
        <v>188</v>
      </c>
      <c r="G4066" s="3" t="s">
        <v>5978</v>
      </c>
      <c r="H4066" s="3" t="s">
        <v>5979</v>
      </c>
      <c r="I4066" s="3" t="s">
        <v>26</v>
      </c>
      <c r="J4066" s="3" t="s">
        <v>27</v>
      </c>
      <c r="K4066" s="3" t="s">
        <v>87</v>
      </c>
      <c r="L4066" s="3" t="s">
        <v>88</v>
      </c>
      <c r="M4066" s="3">
        <v>28027</v>
      </c>
      <c r="N4066" s="3" t="s">
        <v>30</v>
      </c>
      <c r="O4066" s="3" t="s">
        <v>6813</v>
      </c>
      <c r="P4066" s="3" t="s">
        <v>46</v>
      </c>
      <c r="Q4066" s="3" t="s">
        <v>578</v>
      </c>
      <c r="R4066" s="3" t="s">
        <v>6814</v>
      </c>
      <c r="S4066" s="3">
        <v>3.1040000000000001</v>
      </c>
      <c r="T4066" s="3">
        <v>1</v>
      </c>
      <c r="U4066" s="3">
        <v>0.2</v>
      </c>
      <c r="V4066" s="3">
        <v>0.34919999999999951</v>
      </c>
    </row>
    <row r="4067" spans="1:22" ht="14.25" customHeight="1" x14ac:dyDescent="0.25">
      <c r="A4067" s="3">
        <v>4066</v>
      </c>
      <c r="B4067" s="3" t="s">
        <v>7186</v>
      </c>
      <c r="C4067" s="4">
        <f>YEAR(Table_1[[#This Row],[Order Date]])</f>
        <v>2011</v>
      </c>
      <c r="D4067" s="9">
        <v>40848</v>
      </c>
      <c r="E4067" s="3">
        <v>40852</v>
      </c>
      <c r="F4067" s="3" t="s">
        <v>50</v>
      </c>
      <c r="G4067" s="3" t="s">
        <v>1503</v>
      </c>
      <c r="H4067" s="3" t="s">
        <v>1504</v>
      </c>
      <c r="I4067" s="3" t="s">
        <v>41</v>
      </c>
      <c r="J4067" s="3" t="s">
        <v>27</v>
      </c>
      <c r="K4067" s="3" t="s">
        <v>467</v>
      </c>
      <c r="L4067" s="3" t="s">
        <v>88</v>
      </c>
      <c r="M4067" s="3">
        <v>28205</v>
      </c>
      <c r="N4067" s="3" t="s">
        <v>30</v>
      </c>
      <c r="O4067" s="3" t="s">
        <v>3989</v>
      </c>
      <c r="P4067" s="3" t="s">
        <v>46</v>
      </c>
      <c r="Q4067" s="3" t="s">
        <v>269</v>
      </c>
      <c r="R4067" s="3" t="s">
        <v>186</v>
      </c>
      <c r="S4067" s="3">
        <v>7.52</v>
      </c>
      <c r="T4067" s="3">
        <v>5</v>
      </c>
      <c r="U4067" s="3">
        <v>0.2</v>
      </c>
      <c r="V4067" s="3">
        <v>1.4099999999999997</v>
      </c>
    </row>
    <row r="4068" spans="1:22" ht="14.25" customHeight="1" x14ac:dyDescent="0.25">
      <c r="A4068" s="3">
        <v>4067</v>
      </c>
      <c r="B4068" s="3" t="s">
        <v>7186</v>
      </c>
      <c r="C4068" s="4">
        <f>YEAR(Table_1[[#This Row],[Order Date]])</f>
        <v>2011</v>
      </c>
      <c r="D4068" s="9">
        <v>40848</v>
      </c>
      <c r="E4068" s="3">
        <v>40852</v>
      </c>
      <c r="F4068" s="3" t="s">
        <v>50</v>
      </c>
      <c r="G4068" s="3" t="s">
        <v>1503</v>
      </c>
      <c r="H4068" s="3" t="s">
        <v>1504</v>
      </c>
      <c r="I4068" s="3" t="s">
        <v>41</v>
      </c>
      <c r="J4068" s="3" t="s">
        <v>27</v>
      </c>
      <c r="K4068" s="3" t="s">
        <v>467</v>
      </c>
      <c r="L4068" s="3" t="s">
        <v>88</v>
      </c>
      <c r="M4068" s="3">
        <v>28205</v>
      </c>
      <c r="N4068" s="3" t="s">
        <v>30</v>
      </c>
      <c r="O4068" s="3" t="s">
        <v>3950</v>
      </c>
      <c r="P4068" s="3" t="s">
        <v>46</v>
      </c>
      <c r="Q4068" s="3" t="s">
        <v>68</v>
      </c>
      <c r="R4068" s="3" t="s">
        <v>3951</v>
      </c>
      <c r="S4068" s="3">
        <v>10.272000000000002</v>
      </c>
      <c r="T4068" s="3">
        <v>3</v>
      </c>
      <c r="U4068" s="3">
        <v>0.2</v>
      </c>
      <c r="V4068" s="3">
        <v>0.89880000000000004</v>
      </c>
    </row>
    <row r="4069" spans="1:22" ht="14.25" customHeight="1" x14ac:dyDescent="0.25">
      <c r="A4069" s="3">
        <v>4068</v>
      </c>
      <c r="B4069" s="3" t="s">
        <v>7186</v>
      </c>
      <c r="C4069" s="4">
        <f>YEAR(Table_1[[#This Row],[Order Date]])</f>
        <v>2011</v>
      </c>
      <c r="D4069" s="9">
        <v>40848</v>
      </c>
      <c r="E4069" s="3">
        <v>40852</v>
      </c>
      <c r="F4069" s="3" t="s">
        <v>50</v>
      </c>
      <c r="G4069" s="3" t="s">
        <v>1503</v>
      </c>
      <c r="H4069" s="3" t="s">
        <v>1504</v>
      </c>
      <c r="I4069" s="3" t="s">
        <v>41</v>
      </c>
      <c r="J4069" s="3" t="s">
        <v>27</v>
      </c>
      <c r="K4069" s="3" t="s">
        <v>467</v>
      </c>
      <c r="L4069" s="3" t="s">
        <v>88</v>
      </c>
      <c r="M4069" s="3">
        <v>28205</v>
      </c>
      <c r="N4069" s="3" t="s">
        <v>30</v>
      </c>
      <c r="O4069" s="3" t="s">
        <v>4565</v>
      </c>
      <c r="P4069" s="3" t="s">
        <v>46</v>
      </c>
      <c r="Q4069" s="3" t="s">
        <v>47</v>
      </c>
      <c r="R4069" s="3" t="s">
        <v>4566</v>
      </c>
      <c r="S4069" s="3">
        <v>47.808000000000007</v>
      </c>
      <c r="T4069" s="3">
        <v>12</v>
      </c>
      <c r="U4069" s="3">
        <v>0.2</v>
      </c>
      <c r="V4069" s="3">
        <v>15.537599999999998</v>
      </c>
    </row>
    <row r="4070" spans="1:22" ht="14.25" customHeight="1" x14ac:dyDescent="0.25">
      <c r="A4070" s="3">
        <v>4069</v>
      </c>
      <c r="B4070" s="3" t="s">
        <v>7186</v>
      </c>
      <c r="C4070" s="4">
        <f>YEAR(Table_1[[#This Row],[Order Date]])</f>
        <v>2011</v>
      </c>
      <c r="D4070" s="9">
        <v>40848</v>
      </c>
      <c r="E4070" s="3">
        <v>40852</v>
      </c>
      <c r="F4070" s="3" t="s">
        <v>50</v>
      </c>
      <c r="G4070" s="3" t="s">
        <v>1503</v>
      </c>
      <c r="H4070" s="3" t="s">
        <v>1504</v>
      </c>
      <c r="I4070" s="3" t="s">
        <v>41</v>
      </c>
      <c r="J4070" s="3" t="s">
        <v>27</v>
      </c>
      <c r="K4070" s="3" t="s">
        <v>467</v>
      </c>
      <c r="L4070" s="3" t="s">
        <v>88</v>
      </c>
      <c r="M4070" s="3">
        <v>28205</v>
      </c>
      <c r="N4070" s="3" t="s">
        <v>30</v>
      </c>
      <c r="O4070" s="3" t="s">
        <v>7187</v>
      </c>
      <c r="P4070" s="3" t="s">
        <v>71</v>
      </c>
      <c r="Q4070" s="3" t="s">
        <v>72</v>
      </c>
      <c r="R4070" s="3" t="s">
        <v>7188</v>
      </c>
      <c r="S4070" s="3">
        <v>978.83999999999992</v>
      </c>
      <c r="T4070" s="3">
        <v>9</v>
      </c>
      <c r="U4070" s="3">
        <v>0.2</v>
      </c>
      <c r="V4070" s="3">
        <v>110.1194999999999</v>
      </c>
    </row>
    <row r="4071" spans="1:22" ht="14.25" customHeight="1" x14ac:dyDescent="0.25">
      <c r="A4071" s="3">
        <v>4070</v>
      </c>
      <c r="B4071" s="3" t="s">
        <v>7189</v>
      </c>
      <c r="C4071" s="4">
        <f>YEAR(Table_1[[#This Row],[Order Date]])</f>
        <v>2013</v>
      </c>
      <c r="D4071" s="9">
        <v>41515</v>
      </c>
      <c r="E4071" s="3">
        <v>41518</v>
      </c>
      <c r="F4071" s="3" t="s">
        <v>188</v>
      </c>
      <c r="G4071" s="3" t="s">
        <v>5259</v>
      </c>
      <c r="H4071" s="3" t="s">
        <v>5260</v>
      </c>
      <c r="I4071" s="3" t="s">
        <v>26</v>
      </c>
      <c r="J4071" s="3" t="s">
        <v>27</v>
      </c>
      <c r="K4071" s="3" t="s">
        <v>815</v>
      </c>
      <c r="L4071" s="3" t="s">
        <v>104</v>
      </c>
      <c r="M4071" s="3">
        <v>75081</v>
      </c>
      <c r="N4071" s="3" t="s">
        <v>105</v>
      </c>
      <c r="O4071" s="3" t="s">
        <v>1372</v>
      </c>
      <c r="P4071" s="3" t="s">
        <v>46</v>
      </c>
      <c r="Q4071" s="3" t="s">
        <v>75</v>
      </c>
      <c r="R4071" s="3" t="s">
        <v>1373</v>
      </c>
      <c r="S4071" s="3">
        <v>13.139999999999997</v>
      </c>
      <c r="T4071" s="3">
        <v>9</v>
      </c>
      <c r="U4071" s="3">
        <v>0.8</v>
      </c>
      <c r="V4071" s="3">
        <v>-21.681000000000004</v>
      </c>
    </row>
    <row r="4072" spans="1:22" ht="14.25" customHeight="1" x14ac:dyDescent="0.25">
      <c r="A4072" s="3">
        <v>4071</v>
      </c>
      <c r="B4072" s="3" t="s">
        <v>7189</v>
      </c>
      <c r="C4072" s="4">
        <f>YEAR(Table_1[[#This Row],[Order Date]])</f>
        <v>2013</v>
      </c>
      <c r="D4072" s="9">
        <v>41515</v>
      </c>
      <c r="E4072" s="3">
        <v>41518</v>
      </c>
      <c r="F4072" s="3" t="s">
        <v>188</v>
      </c>
      <c r="G4072" s="3" t="s">
        <v>5259</v>
      </c>
      <c r="H4072" s="3" t="s">
        <v>5260</v>
      </c>
      <c r="I4072" s="3" t="s">
        <v>26</v>
      </c>
      <c r="J4072" s="3" t="s">
        <v>27</v>
      </c>
      <c r="K4072" s="3" t="s">
        <v>815</v>
      </c>
      <c r="L4072" s="3" t="s">
        <v>104</v>
      </c>
      <c r="M4072" s="3">
        <v>75081</v>
      </c>
      <c r="N4072" s="3" t="s">
        <v>105</v>
      </c>
      <c r="O4072" s="3" t="s">
        <v>4367</v>
      </c>
      <c r="P4072" s="3" t="s">
        <v>46</v>
      </c>
      <c r="Q4072" s="3" t="s">
        <v>75</v>
      </c>
      <c r="R4072" s="3" t="s">
        <v>4368</v>
      </c>
      <c r="S4072" s="3">
        <v>10.023999999999997</v>
      </c>
      <c r="T4072" s="3">
        <v>4</v>
      </c>
      <c r="U4072" s="3">
        <v>0.8</v>
      </c>
      <c r="V4072" s="3">
        <v>-16.539600000000007</v>
      </c>
    </row>
    <row r="4073" spans="1:22" ht="14.25" customHeight="1" x14ac:dyDescent="0.25">
      <c r="A4073" s="3">
        <v>4072</v>
      </c>
      <c r="B4073" s="3" t="s">
        <v>7189</v>
      </c>
      <c r="C4073" s="4">
        <f>YEAR(Table_1[[#This Row],[Order Date]])</f>
        <v>2013</v>
      </c>
      <c r="D4073" s="9">
        <v>41515</v>
      </c>
      <c r="E4073" s="3">
        <v>41518</v>
      </c>
      <c r="F4073" s="3" t="s">
        <v>188</v>
      </c>
      <c r="G4073" s="3" t="s">
        <v>5259</v>
      </c>
      <c r="H4073" s="3" t="s">
        <v>5260</v>
      </c>
      <c r="I4073" s="3" t="s">
        <v>26</v>
      </c>
      <c r="J4073" s="3" t="s">
        <v>27</v>
      </c>
      <c r="K4073" s="3" t="s">
        <v>815</v>
      </c>
      <c r="L4073" s="3" t="s">
        <v>104</v>
      </c>
      <c r="M4073" s="3">
        <v>75081</v>
      </c>
      <c r="N4073" s="3" t="s">
        <v>105</v>
      </c>
      <c r="O4073" s="3" t="s">
        <v>4476</v>
      </c>
      <c r="P4073" s="3" t="s">
        <v>32</v>
      </c>
      <c r="Q4073" s="3" t="s">
        <v>33</v>
      </c>
      <c r="R4073" s="3" t="s">
        <v>4477</v>
      </c>
      <c r="S4073" s="3">
        <v>156.37279999999998</v>
      </c>
      <c r="T4073" s="3">
        <v>2</v>
      </c>
      <c r="U4073" s="3">
        <v>0.32</v>
      </c>
      <c r="V4073" s="3">
        <v>-52.890800000000027</v>
      </c>
    </row>
    <row r="4074" spans="1:22" ht="14.25" customHeight="1" x14ac:dyDescent="0.25">
      <c r="A4074" s="3">
        <v>4073</v>
      </c>
      <c r="B4074" s="3" t="s">
        <v>7190</v>
      </c>
      <c r="C4074" s="4">
        <f>YEAR(Table_1[[#This Row],[Order Date]])</f>
        <v>2012</v>
      </c>
      <c r="D4074" s="9">
        <v>41249</v>
      </c>
      <c r="E4074" s="3">
        <v>41251</v>
      </c>
      <c r="F4074" s="3" t="s">
        <v>23</v>
      </c>
      <c r="G4074" s="3" t="s">
        <v>3959</v>
      </c>
      <c r="H4074" s="3" t="s">
        <v>3960</v>
      </c>
      <c r="I4074" s="3" t="s">
        <v>102</v>
      </c>
      <c r="J4074" s="3" t="s">
        <v>27</v>
      </c>
      <c r="K4074" s="3" t="s">
        <v>4374</v>
      </c>
      <c r="L4074" s="3" t="s">
        <v>254</v>
      </c>
      <c r="M4074" s="3">
        <v>46203</v>
      </c>
      <c r="N4074" s="3" t="s">
        <v>105</v>
      </c>
      <c r="O4074" s="3" t="s">
        <v>2396</v>
      </c>
      <c r="P4074" s="3" t="s">
        <v>71</v>
      </c>
      <c r="Q4074" s="3" t="s">
        <v>1216</v>
      </c>
      <c r="R4074" s="3" t="s">
        <v>2397</v>
      </c>
      <c r="S4074" s="3">
        <v>999.98</v>
      </c>
      <c r="T4074" s="3">
        <v>2</v>
      </c>
      <c r="U4074" s="3">
        <v>0</v>
      </c>
      <c r="V4074" s="3">
        <v>449.99099999999999</v>
      </c>
    </row>
    <row r="4075" spans="1:22" ht="14.25" customHeight="1" x14ac:dyDescent="0.25">
      <c r="A4075" s="3">
        <v>4074</v>
      </c>
      <c r="B4075" s="3" t="s">
        <v>7191</v>
      </c>
      <c r="C4075" s="4">
        <f>YEAR(Table_1[[#This Row],[Order Date]])</f>
        <v>2012</v>
      </c>
      <c r="D4075" s="9">
        <v>41176</v>
      </c>
      <c r="E4075" s="3">
        <v>41179</v>
      </c>
      <c r="F4075" s="3" t="s">
        <v>188</v>
      </c>
      <c r="G4075" s="3" t="s">
        <v>5869</v>
      </c>
      <c r="H4075" s="3" t="s">
        <v>5870</v>
      </c>
      <c r="I4075" s="3" t="s">
        <v>102</v>
      </c>
      <c r="J4075" s="3" t="s">
        <v>27</v>
      </c>
      <c r="K4075" s="3" t="s">
        <v>7192</v>
      </c>
      <c r="L4075" s="3" t="s">
        <v>649</v>
      </c>
      <c r="M4075" s="3">
        <v>74012</v>
      </c>
      <c r="N4075" s="3" t="s">
        <v>105</v>
      </c>
      <c r="O4075" s="3" t="s">
        <v>6710</v>
      </c>
      <c r="P4075" s="3" t="s">
        <v>71</v>
      </c>
      <c r="Q4075" s="3" t="s">
        <v>72</v>
      </c>
      <c r="R4075" s="3" t="s">
        <v>6711</v>
      </c>
      <c r="S4075" s="3">
        <v>821.94</v>
      </c>
      <c r="T4075" s="3">
        <v>6</v>
      </c>
      <c r="U4075" s="3">
        <v>0</v>
      </c>
      <c r="V4075" s="3">
        <v>213.70440000000002</v>
      </c>
    </row>
    <row r="4076" spans="1:22" ht="14.25" customHeight="1" x14ac:dyDescent="0.25">
      <c r="A4076" s="3">
        <v>4075</v>
      </c>
      <c r="B4076" s="3" t="s">
        <v>7193</v>
      </c>
      <c r="C4076" s="4">
        <f>YEAR(Table_1[[#This Row],[Order Date]])</f>
        <v>2014</v>
      </c>
      <c r="D4076" s="9">
        <v>41959</v>
      </c>
      <c r="E4076" s="3">
        <v>41964</v>
      </c>
      <c r="F4076" s="3" t="s">
        <v>50</v>
      </c>
      <c r="G4076" s="3" t="s">
        <v>7131</v>
      </c>
      <c r="H4076" s="3" t="s">
        <v>7132</v>
      </c>
      <c r="I4076" s="3" t="s">
        <v>26</v>
      </c>
      <c r="J4076" s="3" t="s">
        <v>27</v>
      </c>
      <c r="K4076" s="3" t="s">
        <v>7194</v>
      </c>
      <c r="L4076" s="3" t="s">
        <v>54</v>
      </c>
      <c r="M4076" s="3">
        <v>33023</v>
      </c>
      <c r="N4076" s="3" t="s">
        <v>30</v>
      </c>
      <c r="O4076" s="3" t="s">
        <v>2207</v>
      </c>
      <c r="P4076" s="3" t="s">
        <v>32</v>
      </c>
      <c r="Q4076" s="3" t="s">
        <v>65</v>
      </c>
      <c r="R4076" s="3" t="s">
        <v>2208</v>
      </c>
      <c r="S4076" s="3">
        <v>220.06399999999999</v>
      </c>
      <c r="T4076" s="3">
        <v>4</v>
      </c>
      <c r="U4076" s="3">
        <v>0.2</v>
      </c>
      <c r="V4076" s="3">
        <v>55.016000000000012</v>
      </c>
    </row>
    <row r="4077" spans="1:22" ht="14.25" customHeight="1" x14ac:dyDescent="0.25">
      <c r="A4077" s="3">
        <v>4076</v>
      </c>
      <c r="B4077" s="3" t="s">
        <v>7193</v>
      </c>
      <c r="C4077" s="4">
        <f>YEAR(Table_1[[#This Row],[Order Date]])</f>
        <v>2014</v>
      </c>
      <c r="D4077" s="9">
        <v>41959</v>
      </c>
      <c r="E4077" s="3">
        <v>41964</v>
      </c>
      <c r="F4077" s="3" t="s">
        <v>50</v>
      </c>
      <c r="G4077" s="3" t="s">
        <v>7131</v>
      </c>
      <c r="H4077" s="3" t="s">
        <v>7132</v>
      </c>
      <c r="I4077" s="3" t="s">
        <v>26</v>
      </c>
      <c r="J4077" s="3" t="s">
        <v>27</v>
      </c>
      <c r="K4077" s="3" t="s">
        <v>7194</v>
      </c>
      <c r="L4077" s="3" t="s">
        <v>54</v>
      </c>
      <c r="M4077" s="3">
        <v>33023</v>
      </c>
      <c r="N4077" s="3" t="s">
        <v>30</v>
      </c>
      <c r="O4077" s="3" t="s">
        <v>4220</v>
      </c>
      <c r="P4077" s="3" t="s">
        <v>32</v>
      </c>
      <c r="Q4077" s="3" t="s">
        <v>65</v>
      </c>
      <c r="R4077" s="3" t="s">
        <v>4221</v>
      </c>
      <c r="S4077" s="3">
        <v>339.13600000000002</v>
      </c>
      <c r="T4077" s="3">
        <v>4</v>
      </c>
      <c r="U4077" s="3">
        <v>0.2</v>
      </c>
      <c r="V4077" s="3">
        <v>0</v>
      </c>
    </row>
    <row r="4078" spans="1:22" ht="14.25" customHeight="1" x14ac:dyDescent="0.25">
      <c r="A4078" s="3">
        <v>4077</v>
      </c>
      <c r="B4078" s="3" t="s">
        <v>7195</v>
      </c>
      <c r="C4078" s="4">
        <f>YEAR(Table_1[[#This Row],[Order Date]])</f>
        <v>2012</v>
      </c>
      <c r="D4078" s="9">
        <v>41262</v>
      </c>
      <c r="E4078" s="3">
        <v>41264</v>
      </c>
      <c r="F4078" s="3" t="s">
        <v>23</v>
      </c>
      <c r="G4078" s="3" t="s">
        <v>3518</v>
      </c>
      <c r="H4078" s="3" t="s">
        <v>3519</v>
      </c>
      <c r="I4078" s="3" t="s">
        <v>41</v>
      </c>
      <c r="J4078" s="3" t="s">
        <v>27</v>
      </c>
      <c r="K4078" s="3" t="s">
        <v>2530</v>
      </c>
      <c r="L4078" s="3" t="s">
        <v>138</v>
      </c>
      <c r="M4078" s="3">
        <v>68104</v>
      </c>
      <c r="N4078" s="3" t="s">
        <v>105</v>
      </c>
      <c r="O4078" s="3" t="s">
        <v>2553</v>
      </c>
      <c r="P4078" s="3" t="s">
        <v>46</v>
      </c>
      <c r="Q4078" s="3" t="s">
        <v>75</v>
      </c>
      <c r="R4078" s="3" t="s">
        <v>2554</v>
      </c>
      <c r="S4078" s="3">
        <v>7.04</v>
      </c>
      <c r="T4078" s="3">
        <v>2</v>
      </c>
      <c r="U4078" s="3">
        <v>0</v>
      </c>
      <c r="V4078" s="3">
        <v>3.3087999999999997</v>
      </c>
    </row>
    <row r="4079" spans="1:22" ht="14.25" customHeight="1" x14ac:dyDescent="0.25">
      <c r="A4079" s="3">
        <v>4078</v>
      </c>
      <c r="B4079" s="3" t="s">
        <v>7195</v>
      </c>
      <c r="C4079" s="4">
        <f>YEAR(Table_1[[#This Row],[Order Date]])</f>
        <v>2012</v>
      </c>
      <c r="D4079" s="9">
        <v>41262</v>
      </c>
      <c r="E4079" s="3">
        <v>41264</v>
      </c>
      <c r="F4079" s="3" t="s">
        <v>23</v>
      </c>
      <c r="G4079" s="3" t="s">
        <v>3518</v>
      </c>
      <c r="H4079" s="3" t="s">
        <v>3519</v>
      </c>
      <c r="I4079" s="3" t="s">
        <v>41</v>
      </c>
      <c r="J4079" s="3" t="s">
        <v>27</v>
      </c>
      <c r="K4079" s="3" t="s">
        <v>2530</v>
      </c>
      <c r="L4079" s="3" t="s">
        <v>138</v>
      </c>
      <c r="M4079" s="3">
        <v>68104</v>
      </c>
      <c r="N4079" s="3" t="s">
        <v>105</v>
      </c>
      <c r="O4079" s="3" t="s">
        <v>1002</v>
      </c>
      <c r="P4079" s="3" t="s">
        <v>46</v>
      </c>
      <c r="Q4079" s="3" t="s">
        <v>269</v>
      </c>
      <c r="R4079" s="3" t="s">
        <v>1003</v>
      </c>
      <c r="S4079" s="3">
        <v>5.04</v>
      </c>
      <c r="T4079" s="3">
        <v>4</v>
      </c>
      <c r="U4079" s="3">
        <v>0</v>
      </c>
      <c r="V4079" s="3">
        <v>0.2016</v>
      </c>
    </row>
    <row r="4080" spans="1:22" ht="14.25" customHeight="1" x14ac:dyDescent="0.25">
      <c r="A4080" s="3">
        <v>4079</v>
      </c>
      <c r="B4080" s="3" t="s">
        <v>7195</v>
      </c>
      <c r="C4080" s="4">
        <f>YEAR(Table_1[[#This Row],[Order Date]])</f>
        <v>2012</v>
      </c>
      <c r="D4080" s="9">
        <v>41262</v>
      </c>
      <c r="E4080" s="3">
        <v>41264</v>
      </c>
      <c r="F4080" s="3" t="s">
        <v>23</v>
      </c>
      <c r="G4080" s="3" t="s">
        <v>3518</v>
      </c>
      <c r="H4080" s="3" t="s">
        <v>3519</v>
      </c>
      <c r="I4080" s="3" t="s">
        <v>41</v>
      </c>
      <c r="J4080" s="3" t="s">
        <v>27</v>
      </c>
      <c r="K4080" s="3" t="s">
        <v>2530</v>
      </c>
      <c r="L4080" s="3" t="s">
        <v>138</v>
      </c>
      <c r="M4080" s="3">
        <v>68104</v>
      </c>
      <c r="N4080" s="3" t="s">
        <v>105</v>
      </c>
      <c r="O4080" s="3" t="s">
        <v>3793</v>
      </c>
      <c r="P4080" s="3" t="s">
        <v>46</v>
      </c>
      <c r="Q4080" s="3" t="s">
        <v>90</v>
      </c>
      <c r="R4080" s="3" t="s">
        <v>3794</v>
      </c>
      <c r="S4080" s="3">
        <v>116.28</v>
      </c>
      <c r="T4080" s="3">
        <v>3</v>
      </c>
      <c r="U4080" s="3">
        <v>0</v>
      </c>
      <c r="V4080" s="3">
        <v>56.977199999999996</v>
      </c>
    </row>
    <row r="4081" spans="1:22" ht="14.25" customHeight="1" x14ac:dyDescent="0.25">
      <c r="A4081" s="3">
        <v>4080</v>
      </c>
      <c r="B4081" s="3" t="s">
        <v>7196</v>
      </c>
      <c r="C4081" s="4">
        <f>YEAR(Table_1[[#This Row],[Order Date]])</f>
        <v>2012</v>
      </c>
      <c r="D4081" s="9">
        <v>41264</v>
      </c>
      <c r="E4081" s="3">
        <v>41267</v>
      </c>
      <c r="F4081" s="3" t="s">
        <v>188</v>
      </c>
      <c r="G4081" s="3" t="s">
        <v>1745</v>
      </c>
      <c r="H4081" s="3" t="s">
        <v>1746</v>
      </c>
      <c r="I4081" s="3" t="s">
        <v>26</v>
      </c>
      <c r="J4081" s="3" t="s">
        <v>27</v>
      </c>
      <c r="K4081" s="3" t="s">
        <v>1521</v>
      </c>
      <c r="L4081" s="3" t="s">
        <v>88</v>
      </c>
      <c r="M4081" s="3">
        <v>28540</v>
      </c>
      <c r="N4081" s="3" t="s">
        <v>30</v>
      </c>
      <c r="O4081" s="3" t="s">
        <v>558</v>
      </c>
      <c r="P4081" s="3" t="s">
        <v>71</v>
      </c>
      <c r="Q4081" s="3" t="s">
        <v>72</v>
      </c>
      <c r="R4081" s="3" t="s">
        <v>559</v>
      </c>
      <c r="S4081" s="3">
        <v>47.975999999999999</v>
      </c>
      <c r="T4081" s="3">
        <v>3</v>
      </c>
      <c r="U4081" s="3">
        <v>0.2</v>
      </c>
      <c r="V4081" s="3">
        <v>4.7976000000000028</v>
      </c>
    </row>
    <row r="4082" spans="1:22" ht="14.25" customHeight="1" x14ac:dyDescent="0.25">
      <c r="A4082" s="3">
        <v>4081</v>
      </c>
      <c r="B4082" s="3" t="s">
        <v>7197</v>
      </c>
      <c r="C4082" s="4">
        <f>YEAR(Table_1[[#This Row],[Order Date]])</f>
        <v>2013</v>
      </c>
      <c r="D4082" s="9">
        <v>41543</v>
      </c>
      <c r="E4082" s="3">
        <v>41547</v>
      </c>
      <c r="F4082" s="3" t="s">
        <v>50</v>
      </c>
      <c r="G4082" s="3" t="s">
        <v>6982</v>
      </c>
      <c r="H4082" s="3" t="s">
        <v>6983</v>
      </c>
      <c r="I4082" s="3" t="s">
        <v>41</v>
      </c>
      <c r="J4082" s="3" t="s">
        <v>27</v>
      </c>
      <c r="K4082" s="3" t="s">
        <v>4278</v>
      </c>
      <c r="L4082" s="3" t="s">
        <v>420</v>
      </c>
      <c r="M4082" s="3">
        <v>97224</v>
      </c>
      <c r="N4082" s="3" t="s">
        <v>44</v>
      </c>
      <c r="O4082" s="3" t="s">
        <v>5347</v>
      </c>
      <c r="P4082" s="3" t="s">
        <v>46</v>
      </c>
      <c r="Q4082" s="3" t="s">
        <v>90</v>
      </c>
      <c r="R4082" s="3" t="s">
        <v>5348</v>
      </c>
      <c r="S4082" s="3">
        <v>60.048000000000002</v>
      </c>
      <c r="T4082" s="3">
        <v>9</v>
      </c>
      <c r="U4082" s="3">
        <v>0.2</v>
      </c>
      <c r="V4082" s="3">
        <v>22.518000000000001</v>
      </c>
    </row>
    <row r="4083" spans="1:22" ht="14.25" customHeight="1" x14ac:dyDescent="0.25">
      <c r="A4083" s="3">
        <v>4082</v>
      </c>
      <c r="B4083" s="3" t="s">
        <v>7197</v>
      </c>
      <c r="C4083" s="4">
        <f>YEAR(Table_1[[#This Row],[Order Date]])</f>
        <v>2013</v>
      </c>
      <c r="D4083" s="9">
        <v>41543</v>
      </c>
      <c r="E4083" s="3">
        <v>41547</v>
      </c>
      <c r="F4083" s="3" t="s">
        <v>50</v>
      </c>
      <c r="G4083" s="3" t="s">
        <v>6982</v>
      </c>
      <c r="H4083" s="3" t="s">
        <v>6983</v>
      </c>
      <c r="I4083" s="3" t="s">
        <v>41</v>
      </c>
      <c r="J4083" s="3" t="s">
        <v>27</v>
      </c>
      <c r="K4083" s="3" t="s">
        <v>4278</v>
      </c>
      <c r="L4083" s="3" t="s">
        <v>420</v>
      </c>
      <c r="M4083" s="3">
        <v>97224</v>
      </c>
      <c r="N4083" s="3" t="s">
        <v>44</v>
      </c>
      <c r="O4083" s="3" t="s">
        <v>7008</v>
      </c>
      <c r="P4083" s="3" t="s">
        <v>46</v>
      </c>
      <c r="Q4083" s="3" t="s">
        <v>75</v>
      </c>
      <c r="R4083" s="3" t="s">
        <v>7009</v>
      </c>
      <c r="S4083" s="3">
        <v>5.0220000000000002</v>
      </c>
      <c r="T4083" s="3">
        <v>1</v>
      </c>
      <c r="U4083" s="3">
        <v>0.7</v>
      </c>
      <c r="V4083" s="3">
        <v>-3.5153999999999996</v>
      </c>
    </row>
    <row r="4084" spans="1:22" ht="14.25" customHeight="1" x14ac:dyDescent="0.25">
      <c r="A4084" s="3">
        <v>4083</v>
      </c>
      <c r="B4084" s="3" t="s">
        <v>7198</v>
      </c>
      <c r="C4084" s="4">
        <f>YEAR(Table_1[[#This Row],[Order Date]])</f>
        <v>2014</v>
      </c>
      <c r="D4084" s="9">
        <v>41815</v>
      </c>
      <c r="E4084" s="3">
        <v>41821</v>
      </c>
      <c r="F4084" s="3" t="s">
        <v>50</v>
      </c>
      <c r="G4084" s="3" t="s">
        <v>5734</v>
      </c>
      <c r="H4084" s="3" t="s">
        <v>5735</v>
      </c>
      <c r="I4084" s="3" t="s">
        <v>41</v>
      </c>
      <c r="J4084" s="3" t="s">
        <v>27</v>
      </c>
      <c r="K4084" s="3" t="s">
        <v>357</v>
      </c>
      <c r="L4084" s="3" t="s">
        <v>211</v>
      </c>
      <c r="M4084" s="3">
        <v>62521</v>
      </c>
      <c r="N4084" s="3" t="s">
        <v>105</v>
      </c>
      <c r="O4084" s="3" t="s">
        <v>2209</v>
      </c>
      <c r="P4084" s="3" t="s">
        <v>46</v>
      </c>
      <c r="Q4084" s="3" t="s">
        <v>75</v>
      </c>
      <c r="R4084" s="3" t="s">
        <v>2210</v>
      </c>
      <c r="S4084" s="3">
        <v>182.99399999999997</v>
      </c>
      <c r="T4084" s="3">
        <v>3</v>
      </c>
      <c r="U4084" s="3">
        <v>0.8</v>
      </c>
      <c r="V4084" s="3">
        <v>-320.23950000000013</v>
      </c>
    </row>
    <row r="4085" spans="1:22" ht="14.25" customHeight="1" x14ac:dyDescent="0.25">
      <c r="A4085" s="3">
        <v>4084</v>
      </c>
      <c r="B4085" s="3" t="s">
        <v>7198</v>
      </c>
      <c r="C4085" s="4">
        <f>YEAR(Table_1[[#This Row],[Order Date]])</f>
        <v>2014</v>
      </c>
      <c r="D4085" s="9">
        <v>41815</v>
      </c>
      <c r="E4085" s="3">
        <v>41821</v>
      </c>
      <c r="F4085" s="3" t="s">
        <v>50</v>
      </c>
      <c r="G4085" s="3" t="s">
        <v>5734</v>
      </c>
      <c r="H4085" s="3" t="s">
        <v>5735</v>
      </c>
      <c r="I4085" s="3" t="s">
        <v>41</v>
      </c>
      <c r="J4085" s="3" t="s">
        <v>27</v>
      </c>
      <c r="K4085" s="3" t="s">
        <v>357</v>
      </c>
      <c r="L4085" s="3" t="s">
        <v>211</v>
      </c>
      <c r="M4085" s="3">
        <v>62521</v>
      </c>
      <c r="N4085" s="3" t="s">
        <v>105</v>
      </c>
      <c r="O4085" s="3" t="s">
        <v>6097</v>
      </c>
      <c r="P4085" s="3" t="s">
        <v>46</v>
      </c>
      <c r="Q4085" s="3" t="s">
        <v>90</v>
      </c>
      <c r="R4085" s="3" t="s">
        <v>6098</v>
      </c>
      <c r="S4085" s="3">
        <v>10.272000000000002</v>
      </c>
      <c r="T4085" s="3">
        <v>3</v>
      </c>
      <c r="U4085" s="3">
        <v>0.2</v>
      </c>
      <c r="V4085" s="3">
        <v>3.2099999999999982</v>
      </c>
    </row>
    <row r="4086" spans="1:22" ht="14.25" customHeight="1" x14ac:dyDescent="0.25">
      <c r="A4086" s="3">
        <v>4085</v>
      </c>
      <c r="B4086" s="3" t="s">
        <v>7199</v>
      </c>
      <c r="C4086" s="4">
        <f>YEAR(Table_1[[#This Row],[Order Date]])</f>
        <v>2014</v>
      </c>
      <c r="D4086" s="9">
        <v>41890</v>
      </c>
      <c r="E4086" s="3">
        <v>41892</v>
      </c>
      <c r="F4086" s="3" t="s">
        <v>188</v>
      </c>
      <c r="G4086" s="3" t="s">
        <v>5928</v>
      </c>
      <c r="H4086" s="3" t="s">
        <v>5929</v>
      </c>
      <c r="I4086" s="3" t="s">
        <v>102</v>
      </c>
      <c r="J4086" s="3" t="s">
        <v>27</v>
      </c>
      <c r="K4086" s="3" t="s">
        <v>544</v>
      </c>
      <c r="L4086" s="3" t="s">
        <v>310</v>
      </c>
      <c r="M4086" s="3">
        <v>85023</v>
      </c>
      <c r="N4086" s="3" t="s">
        <v>44</v>
      </c>
      <c r="O4086" s="3" t="s">
        <v>232</v>
      </c>
      <c r="P4086" s="3" t="s">
        <v>46</v>
      </c>
      <c r="Q4086" s="3" t="s">
        <v>75</v>
      </c>
      <c r="R4086" s="3" t="s">
        <v>233</v>
      </c>
      <c r="S4086" s="3">
        <v>7.857000000000002</v>
      </c>
      <c r="T4086" s="3">
        <v>3</v>
      </c>
      <c r="U4086" s="3">
        <v>0.7</v>
      </c>
      <c r="V4086" s="3">
        <v>-6.0236999999999998</v>
      </c>
    </row>
    <row r="4087" spans="1:22" ht="14.25" customHeight="1" x14ac:dyDescent="0.25">
      <c r="A4087" s="3">
        <v>4086</v>
      </c>
      <c r="B4087" s="3" t="s">
        <v>7200</v>
      </c>
      <c r="C4087" s="4">
        <f>YEAR(Table_1[[#This Row],[Order Date]])</f>
        <v>2013</v>
      </c>
      <c r="D4087" s="9">
        <v>41491</v>
      </c>
      <c r="E4087" s="3">
        <v>41493</v>
      </c>
      <c r="F4087" s="3" t="s">
        <v>23</v>
      </c>
      <c r="G4087" s="3" t="s">
        <v>208</v>
      </c>
      <c r="H4087" s="3" t="s">
        <v>209</v>
      </c>
      <c r="I4087" s="3" t="s">
        <v>41</v>
      </c>
      <c r="J4087" s="3" t="s">
        <v>27</v>
      </c>
      <c r="K4087" s="3" t="s">
        <v>5395</v>
      </c>
      <c r="L4087" s="3" t="s">
        <v>43</v>
      </c>
      <c r="M4087" s="3">
        <v>95823</v>
      </c>
      <c r="N4087" s="3" t="s">
        <v>44</v>
      </c>
      <c r="O4087" s="3" t="s">
        <v>70</v>
      </c>
      <c r="P4087" s="3" t="s">
        <v>71</v>
      </c>
      <c r="Q4087" s="3" t="s">
        <v>72</v>
      </c>
      <c r="R4087" s="3" t="s">
        <v>73</v>
      </c>
      <c r="S4087" s="3">
        <v>302.38400000000001</v>
      </c>
      <c r="T4087" s="3">
        <v>2</v>
      </c>
      <c r="U4087" s="3">
        <v>0.2</v>
      </c>
      <c r="V4087" s="3">
        <v>30.238400000000013</v>
      </c>
    </row>
    <row r="4088" spans="1:22" ht="14.25" customHeight="1" x14ac:dyDescent="0.25">
      <c r="A4088" s="3">
        <v>4087</v>
      </c>
      <c r="B4088" s="3" t="s">
        <v>7200</v>
      </c>
      <c r="C4088" s="4">
        <f>YEAR(Table_1[[#This Row],[Order Date]])</f>
        <v>2013</v>
      </c>
      <c r="D4088" s="9">
        <v>41491</v>
      </c>
      <c r="E4088" s="3">
        <v>41493</v>
      </c>
      <c r="F4088" s="3" t="s">
        <v>23</v>
      </c>
      <c r="G4088" s="3" t="s">
        <v>208</v>
      </c>
      <c r="H4088" s="3" t="s">
        <v>209</v>
      </c>
      <c r="I4088" s="3" t="s">
        <v>41</v>
      </c>
      <c r="J4088" s="3" t="s">
        <v>27</v>
      </c>
      <c r="K4088" s="3" t="s">
        <v>5395</v>
      </c>
      <c r="L4088" s="3" t="s">
        <v>43</v>
      </c>
      <c r="M4088" s="3">
        <v>95823</v>
      </c>
      <c r="N4088" s="3" t="s">
        <v>44</v>
      </c>
      <c r="O4088" s="3" t="s">
        <v>232</v>
      </c>
      <c r="P4088" s="3" t="s">
        <v>46</v>
      </c>
      <c r="Q4088" s="3" t="s">
        <v>75</v>
      </c>
      <c r="R4088" s="3" t="s">
        <v>233</v>
      </c>
      <c r="S4088" s="3">
        <v>20.952000000000002</v>
      </c>
      <c r="T4088" s="3">
        <v>3</v>
      </c>
      <c r="U4088" s="3">
        <v>0.2</v>
      </c>
      <c r="V4088" s="3">
        <v>7.0712999999999981</v>
      </c>
    </row>
    <row r="4089" spans="1:22" ht="14.25" customHeight="1" x14ac:dyDescent="0.25">
      <c r="A4089" s="3">
        <v>4088</v>
      </c>
      <c r="B4089" s="3" t="s">
        <v>7200</v>
      </c>
      <c r="C4089" s="4">
        <f>YEAR(Table_1[[#This Row],[Order Date]])</f>
        <v>2013</v>
      </c>
      <c r="D4089" s="9">
        <v>41491</v>
      </c>
      <c r="E4089" s="3">
        <v>41493</v>
      </c>
      <c r="F4089" s="3" t="s">
        <v>23</v>
      </c>
      <c r="G4089" s="3" t="s">
        <v>208</v>
      </c>
      <c r="H4089" s="3" t="s">
        <v>209</v>
      </c>
      <c r="I4089" s="3" t="s">
        <v>41</v>
      </c>
      <c r="J4089" s="3" t="s">
        <v>27</v>
      </c>
      <c r="K4089" s="3" t="s">
        <v>5395</v>
      </c>
      <c r="L4089" s="3" t="s">
        <v>43</v>
      </c>
      <c r="M4089" s="3">
        <v>95823</v>
      </c>
      <c r="N4089" s="3" t="s">
        <v>44</v>
      </c>
      <c r="O4089" s="3" t="s">
        <v>794</v>
      </c>
      <c r="P4089" s="3" t="s">
        <v>46</v>
      </c>
      <c r="Q4089" s="3" t="s">
        <v>75</v>
      </c>
      <c r="R4089" s="3" t="s">
        <v>795</v>
      </c>
      <c r="S4089" s="3">
        <v>11.784000000000001</v>
      </c>
      <c r="T4089" s="3">
        <v>3</v>
      </c>
      <c r="U4089" s="3">
        <v>0.2</v>
      </c>
      <c r="V4089" s="3">
        <v>3.9770999999999996</v>
      </c>
    </row>
    <row r="4090" spans="1:22" ht="14.25" customHeight="1" x14ac:dyDescent="0.25">
      <c r="A4090" s="3">
        <v>4089</v>
      </c>
      <c r="B4090" s="3" t="s">
        <v>7201</v>
      </c>
      <c r="C4090" s="4">
        <f>YEAR(Table_1[[#This Row],[Order Date]])</f>
        <v>2011</v>
      </c>
      <c r="D4090" s="9">
        <v>40774</v>
      </c>
      <c r="E4090" s="3">
        <v>40781</v>
      </c>
      <c r="F4090" s="3" t="s">
        <v>50</v>
      </c>
      <c r="G4090" s="3" t="s">
        <v>242</v>
      </c>
      <c r="H4090" s="3" t="s">
        <v>243</v>
      </c>
      <c r="I4090" s="3" t="s">
        <v>26</v>
      </c>
      <c r="J4090" s="3" t="s">
        <v>27</v>
      </c>
      <c r="K4090" s="3" t="s">
        <v>3265</v>
      </c>
      <c r="L4090" s="3" t="s">
        <v>1707</v>
      </c>
      <c r="M4090" s="3">
        <v>72401</v>
      </c>
      <c r="N4090" s="3" t="s">
        <v>30</v>
      </c>
      <c r="O4090" s="3" t="s">
        <v>7202</v>
      </c>
      <c r="P4090" s="3" t="s">
        <v>32</v>
      </c>
      <c r="Q4090" s="3" t="s">
        <v>33</v>
      </c>
      <c r="R4090" s="3" t="s">
        <v>7203</v>
      </c>
      <c r="S4090" s="3">
        <v>638.82000000000005</v>
      </c>
      <c r="T4090" s="3">
        <v>9</v>
      </c>
      <c r="U4090" s="3">
        <v>0</v>
      </c>
      <c r="V4090" s="3">
        <v>172.48140000000001</v>
      </c>
    </row>
    <row r="4091" spans="1:22" ht="14.25" customHeight="1" x14ac:dyDescent="0.25">
      <c r="A4091" s="3">
        <v>4090</v>
      </c>
      <c r="B4091" s="3" t="s">
        <v>7204</v>
      </c>
      <c r="C4091" s="4">
        <f>YEAR(Table_1[[#This Row],[Order Date]])</f>
        <v>2013</v>
      </c>
      <c r="D4091" s="9">
        <v>41366</v>
      </c>
      <c r="E4091" s="3">
        <v>41370</v>
      </c>
      <c r="F4091" s="3" t="s">
        <v>50</v>
      </c>
      <c r="G4091" s="3" t="s">
        <v>4524</v>
      </c>
      <c r="H4091" s="3" t="s">
        <v>4525</v>
      </c>
      <c r="I4091" s="3" t="s">
        <v>41</v>
      </c>
      <c r="J4091" s="3" t="s">
        <v>27</v>
      </c>
      <c r="K4091" s="3" t="s">
        <v>266</v>
      </c>
      <c r="L4091" s="3" t="s">
        <v>267</v>
      </c>
      <c r="M4091" s="3">
        <v>10035</v>
      </c>
      <c r="N4091" s="3" t="s">
        <v>148</v>
      </c>
      <c r="O4091" s="3" t="s">
        <v>1894</v>
      </c>
      <c r="P4091" s="3" t="s">
        <v>46</v>
      </c>
      <c r="Q4091" s="3" t="s">
        <v>47</v>
      </c>
      <c r="R4091" s="3" t="s">
        <v>1895</v>
      </c>
      <c r="S4091" s="3">
        <v>20.7</v>
      </c>
      <c r="T4091" s="3">
        <v>2</v>
      </c>
      <c r="U4091" s="3">
        <v>0</v>
      </c>
      <c r="V4091" s="3">
        <v>9.9359999999999999</v>
      </c>
    </row>
    <row r="4092" spans="1:22" ht="14.25" customHeight="1" x14ac:dyDescent="0.25">
      <c r="A4092" s="3">
        <v>4091</v>
      </c>
      <c r="B4092" s="3" t="s">
        <v>7204</v>
      </c>
      <c r="C4092" s="4">
        <f>YEAR(Table_1[[#This Row],[Order Date]])</f>
        <v>2013</v>
      </c>
      <c r="D4092" s="9">
        <v>41366</v>
      </c>
      <c r="E4092" s="3">
        <v>41370</v>
      </c>
      <c r="F4092" s="3" t="s">
        <v>50</v>
      </c>
      <c r="G4092" s="3" t="s">
        <v>4524</v>
      </c>
      <c r="H4092" s="3" t="s">
        <v>4525</v>
      </c>
      <c r="I4092" s="3" t="s">
        <v>41</v>
      </c>
      <c r="J4092" s="3" t="s">
        <v>27</v>
      </c>
      <c r="K4092" s="3" t="s">
        <v>266</v>
      </c>
      <c r="L4092" s="3" t="s">
        <v>267</v>
      </c>
      <c r="M4092" s="3">
        <v>10035</v>
      </c>
      <c r="N4092" s="3" t="s">
        <v>148</v>
      </c>
      <c r="O4092" s="3" t="s">
        <v>1949</v>
      </c>
      <c r="P4092" s="3" t="s">
        <v>46</v>
      </c>
      <c r="Q4092" s="3" t="s">
        <v>578</v>
      </c>
      <c r="R4092" s="3" t="s">
        <v>1950</v>
      </c>
      <c r="S4092" s="3">
        <v>10.95</v>
      </c>
      <c r="T4092" s="3">
        <v>3</v>
      </c>
      <c r="U4092" s="3">
        <v>0</v>
      </c>
      <c r="V4092" s="3">
        <v>3.2849999999999993</v>
      </c>
    </row>
    <row r="4093" spans="1:22" ht="14.25" customHeight="1" x14ac:dyDescent="0.25">
      <c r="A4093" s="3">
        <v>4092</v>
      </c>
      <c r="B4093" s="3" t="s">
        <v>7204</v>
      </c>
      <c r="C4093" s="4">
        <f>YEAR(Table_1[[#This Row],[Order Date]])</f>
        <v>2013</v>
      </c>
      <c r="D4093" s="9">
        <v>41366</v>
      </c>
      <c r="E4093" s="3">
        <v>41370</v>
      </c>
      <c r="F4093" s="3" t="s">
        <v>50</v>
      </c>
      <c r="G4093" s="3" t="s">
        <v>4524</v>
      </c>
      <c r="H4093" s="3" t="s">
        <v>4525</v>
      </c>
      <c r="I4093" s="3" t="s">
        <v>41</v>
      </c>
      <c r="J4093" s="3" t="s">
        <v>27</v>
      </c>
      <c r="K4093" s="3" t="s">
        <v>266</v>
      </c>
      <c r="L4093" s="3" t="s">
        <v>267</v>
      </c>
      <c r="M4093" s="3">
        <v>10035</v>
      </c>
      <c r="N4093" s="3" t="s">
        <v>148</v>
      </c>
      <c r="O4093" s="3" t="s">
        <v>2214</v>
      </c>
      <c r="P4093" s="3" t="s">
        <v>46</v>
      </c>
      <c r="Q4093" s="3" t="s">
        <v>75</v>
      </c>
      <c r="R4093" s="3" t="s">
        <v>2215</v>
      </c>
      <c r="S4093" s="3">
        <v>14.352000000000002</v>
      </c>
      <c r="T4093" s="3">
        <v>3</v>
      </c>
      <c r="U4093" s="3">
        <v>0.2</v>
      </c>
      <c r="V4093" s="3">
        <v>4.6643999999999988</v>
      </c>
    </row>
    <row r="4094" spans="1:22" ht="14.25" customHeight="1" x14ac:dyDescent="0.25">
      <c r="A4094" s="3">
        <v>4093</v>
      </c>
      <c r="B4094" s="3" t="s">
        <v>7205</v>
      </c>
      <c r="C4094" s="4">
        <f>YEAR(Table_1[[#This Row],[Order Date]])</f>
        <v>2014</v>
      </c>
      <c r="D4094" s="9">
        <v>41776</v>
      </c>
      <c r="E4094" s="3">
        <v>41778</v>
      </c>
      <c r="F4094" s="3" t="s">
        <v>188</v>
      </c>
      <c r="G4094" s="3" t="s">
        <v>5570</v>
      </c>
      <c r="H4094" s="3" t="s">
        <v>5571</v>
      </c>
      <c r="I4094" s="3" t="s">
        <v>26</v>
      </c>
      <c r="J4094" s="3" t="s">
        <v>27</v>
      </c>
      <c r="K4094" s="3" t="s">
        <v>801</v>
      </c>
      <c r="L4094" s="3" t="s">
        <v>498</v>
      </c>
      <c r="M4094" s="3">
        <v>44312</v>
      </c>
      <c r="N4094" s="3" t="s">
        <v>148</v>
      </c>
      <c r="O4094" s="3" t="s">
        <v>3688</v>
      </c>
      <c r="P4094" s="3" t="s">
        <v>46</v>
      </c>
      <c r="Q4094" s="3" t="s">
        <v>59</v>
      </c>
      <c r="R4094" s="3" t="s">
        <v>3689</v>
      </c>
      <c r="S4094" s="3">
        <v>221.024</v>
      </c>
      <c r="T4094" s="3">
        <v>2</v>
      </c>
      <c r="U4094" s="3">
        <v>0.2</v>
      </c>
      <c r="V4094" s="3">
        <v>-55.256</v>
      </c>
    </row>
    <row r="4095" spans="1:22" ht="14.25" customHeight="1" x14ac:dyDescent="0.25">
      <c r="A4095" s="3">
        <v>4094</v>
      </c>
      <c r="B4095" s="3" t="s">
        <v>7206</v>
      </c>
      <c r="C4095" s="4">
        <f>YEAR(Table_1[[#This Row],[Order Date]])</f>
        <v>2012</v>
      </c>
      <c r="D4095" s="9">
        <v>41145</v>
      </c>
      <c r="E4095" s="3">
        <v>41149</v>
      </c>
      <c r="F4095" s="3" t="s">
        <v>50</v>
      </c>
      <c r="G4095" s="3" t="s">
        <v>1278</v>
      </c>
      <c r="H4095" s="3" t="s">
        <v>1279</v>
      </c>
      <c r="I4095" s="3" t="s">
        <v>26</v>
      </c>
      <c r="J4095" s="3" t="s">
        <v>27</v>
      </c>
      <c r="K4095" s="3" t="s">
        <v>2579</v>
      </c>
      <c r="L4095" s="3" t="s">
        <v>29</v>
      </c>
      <c r="M4095" s="3">
        <v>41042</v>
      </c>
      <c r="N4095" s="3" t="s">
        <v>30</v>
      </c>
      <c r="O4095" s="3" t="s">
        <v>854</v>
      </c>
      <c r="P4095" s="3" t="s">
        <v>71</v>
      </c>
      <c r="Q4095" s="3" t="s">
        <v>682</v>
      </c>
      <c r="R4095" s="3" t="s">
        <v>855</v>
      </c>
      <c r="S4095" s="3">
        <v>3080</v>
      </c>
      <c r="T4095" s="3">
        <v>7</v>
      </c>
      <c r="U4095" s="3">
        <v>0</v>
      </c>
      <c r="V4095" s="3">
        <v>1416.7999999999997</v>
      </c>
    </row>
    <row r="4096" spans="1:22" ht="14.25" customHeight="1" x14ac:dyDescent="0.25">
      <c r="A4096" s="3">
        <v>4095</v>
      </c>
      <c r="B4096" s="3" t="s">
        <v>7206</v>
      </c>
      <c r="C4096" s="4">
        <f>YEAR(Table_1[[#This Row],[Order Date]])</f>
        <v>2012</v>
      </c>
      <c r="D4096" s="9">
        <v>41145</v>
      </c>
      <c r="E4096" s="3">
        <v>41149</v>
      </c>
      <c r="F4096" s="3" t="s">
        <v>50</v>
      </c>
      <c r="G4096" s="3" t="s">
        <v>1278</v>
      </c>
      <c r="H4096" s="3" t="s">
        <v>1279</v>
      </c>
      <c r="I4096" s="3" t="s">
        <v>26</v>
      </c>
      <c r="J4096" s="3" t="s">
        <v>27</v>
      </c>
      <c r="K4096" s="3" t="s">
        <v>2579</v>
      </c>
      <c r="L4096" s="3" t="s">
        <v>29</v>
      </c>
      <c r="M4096" s="3">
        <v>41042</v>
      </c>
      <c r="N4096" s="3" t="s">
        <v>30</v>
      </c>
      <c r="O4096" s="3" t="s">
        <v>4962</v>
      </c>
      <c r="P4096" s="3" t="s">
        <v>71</v>
      </c>
      <c r="Q4096" s="3" t="s">
        <v>161</v>
      </c>
      <c r="R4096" s="3" t="s">
        <v>4963</v>
      </c>
      <c r="S4096" s="3">
        <v>79.959999999999994</v>
      </c>
      <c r="T4096" s="3">
        <v>4</v>
      </c>
      <c r="U4096" s="3">
        <v>0</v>
      </c>
      <c r="V4096" s="3">
        <v>18.390799999999999</v>
      </c>
    </row>
    <row r="4097" spans="1:22" ht="14.25" customHeight="1" x14ac:dyDescent="0.25">
      <c r="A4097" s="3">
        <v>4096</v>
      </c>
      <c r="B4097" s="3" t="s">
        <v>7206</v>
      </c>
      <c r="C4097" s="4">
        <f>YEAR(Table_1[[#This Row],[Order Date]])</f>
        <v>2012</v>
      </c>
      <c r="D4097" s="9">
        <v>41145</v>
      </c>
      <c r="E4097" s="3">
        <v>41149</v>
      </c>
      <c r="F4097" s="3" t="s">
        <v>50</v>
      </c>
      <c r="G4097" s="3" t="s">
        <v>1278</v>
      </c>
      <c r="H4097" s="3" t="s">
        <v>1279</v>
      </c>
      <c r="I4097" s="3" t="s">
        <v>26</v>
      </c>
      <c r="J4097" s="3" t="s">
        <v>27</v>
      </c>
      <c r="K4097" s="3" t="s">
        <v>2579</v>
      </c>
      <c r="L4097" s="3" t="s">
        <v>29</v>
      </c>
      <c r="M4097" s="3">
        <v>41042</v>
      </c>
      <c r="N4097" s="3" t="s">
        <v>30</v>
      </c>
      <c r="O4097" s="3" t="s">
        <v>7055</v>
      </c>
      <c r="P4097" s="3" t="s">
        <v>71</v>
      </c>
      <c r="Q4097" s="3" t="s">
        <v>72</v>
      </c>
      <c r="R4097" s="3" t="s">
        <v>7056</v>
      </c>
      <c r="S4097" s="3">
        <v>587.97</v>
      </c>
      <c r="T4097" s="3">
        <v>3</v>
      </c>
      <c r="U4097" s="3">
        <v>0</v>
      </c>
      <c r="V4097" s="3">
        <v>170.51129999999998</v>
      </c>
    </row>
    <row r="4098" spans="1:22" ht="14.25" customHeight="1" x14ac:dyDescent="0.25">
      <c r="A4098" s="3">
        <v>4097</v>
      </c>
      <c r="B4098" s="3" t="s">
        <v>7207</v>
      </c>
      <c r="C4098" s="4">
        <f>YEAR(Table_1[[#This Row],[Order Date]])</f>
        <v>2011</v>
      </c>
      <c r="D4098" s="9">
        <v>40809</v>
      </c>
      <c r="E4098" s="3">
        <v>40814</v>
      </c>
      <c r="F4098" s="3" t="s">
        <v>50</v>
      </c>
      <c r="G4098" s="3" t="s">
        <v>1583</v>
      </c>
      <c r="H4098" s="3" t="s">
        <v>1584</v>
      </c>
      <c r="I4098" s="3" t="s">
        <v>26</v>
      </c>
      <c r="J4098" s="3" t="s">
        <v>27</v>
      </c>
      <c r="K4098" s="3" t="s">
        <v>409</v>
      </c>
      <c r="L4098" s="3" t="s">
        <v>229</v>
      </c>
      <c r="M4098" s="3">
        <v>55407</v>
      </c>
      <c r="N4098" s="3" t="s">
        <v>105</v>
      </c>
      <c r="O4098" s="3" t="s">
        <v>3811</v>
      </c>
      <c r="P4098" s="3" t="s">
        <v>46</v>
      </c>
      <c r="Q4098" s="3" t="s">
        <v>90</v>
      </c>
      <c r="R4098" s="3" t="s">
        <v>3812</v>
      </c>
      <c r="S4098" s="3">
        <v>32.400000000000006</v>
      </c>
      <c r="T4098" s="3">
        <v>5</v>
      </c>
      <c r="U4098" s="3">
        <v>0</v>
      </c>
      <c r="V4098" s="3">
        <v>15.552000000000001</v>
      </c>
    </row>
    <row r="4099" spans="1:22" ht="14.25" customHeight="1" x14ac:dyDescent="0.25">
      <c r="A4099" s="3">
        <v>4098</v>
      </c>
      <c r="B4099" s="3" t="s">
        <v>7207</v>
      </c>
      <c r="C4099" s="4">
        <f>YEAR(Table_1[[#This Row],[Order Date]])</f>
        <v>2011</v>
      </c>
      <c r="D4099" s="9">
        <v>40809</v>
      </c>
      <c r="E4099" s="3">
        <v>40814</v>
      </c>
      <c r="F4099" s="3" t="s">
        <v>50</v>
      </c>
      <c r="G4099" s="3" t="s">
        <v>1583</v>
      </c>
      <c r="H4099" s="3" t="s">
        <v>1584</v>
      </c>
      <c r="I4099" s="3" t="s">
        <v>26</v>
      </c>
      <c r="J4099" s="3" t="s">
        <v>27</v>
      </c>
      <c r="K4099" s="3" t="s">
        <v>409</v>
      </c>
      <c r="L4099" s="3" t="s">
        <v>229</v>
      </c>
      <c r="M4099" s="3">
        <v>55407</v>
      </c>
      <c r="N4099" s="3" t="s">
        <v>105</v>
      </c>
      <c r="O4099" s="3" t="s">
        <v>1774</v>
      </c>
      <c r="P4099" s="3" t="s">
        <v>46</v>
      </c>
      <c r="Q4099" s="3" t="s">
        <v>59</v>
      </c>
      <c r="R4099" s="3" t="s">
        <v>1775</v>
      </c>
      <c r="S4099" s="3">
        <v>404.90000000000003</v>
      </c>
      <c r="T4099" s="3">
        <v>5</v>
      </c>
      <c r="U4099" s="3">
        <v>0</v>
      </c>
      <c r="V4099" s="3">
        <v>16.195999999999984</v>
      </c>
    </row>
    <row r="4100" spans="1:22" ht="14.25" customHeight="1" x14ac:dyDescent="0.25">
      <c r="A4100" s="3">
        <v>4099</v>
      </c>
      <c r="B4100" s="3" t="s">
        <v>7207</v>
      </c>
      <c r="C4100" s="4">
        <f>YEAR(Table_1[[#This Row],[Order Date]])</f>
        <v>2011</v>
      </c>
      <c r="D4100" s="9">
        <v>40809</v>
      </c>
      <c r="E4100" s="3">
        <v>40814</v>
      </c>
      <c r="F4100" s="3" t="s">
        <v>50</v>
      </c>
      <c r="G4100" s="3" t="s">
        <v>1583</v>
      </c>
      <c r="H4100" s="3" t="s">
        <v>1584</v>
      </c>
      <c r="I4100" s="3" t="s">
        <v>26</v>
      </c>
      <c r="J4100" s="3" t="s">
        <v>27</v>
      </c>
      <c r="K4100" s="3" t="s">
        <v>409</v>
      </c>
      <c r="L4100" s="3" t="s">
        <v>229</v>
      </c>
      <c r="M4100" s="3">
        <v>55407</v>
      </c>
      <c r="N4100" s="3" t="s">
        <v>105</v>
      </c>
      <c r="O4100" s="3" t="s">
        <v>7208</v>
      </c>
      <c r="P4100" s="3" t="s">
        <v>46</v>
      </c>
      <c r="Q4100" s="3" t="s">
        <v>75</v>
      </c>
      <c r="R4100" s="3" t="s">
        <v>7209</v>
      </c>
      <c r="S4100" s="3">
        <v>9449.9500000000007</v>
      </c>
      <c r="T4100" s="3">
        <v>5</v>
      </c>
      <c r="U4100" s="3">
        <v>0</v>
      </c>
      <c r="V4100" s="3">
        <v>4630.4755000000005</v>
      </c>
    </row>
    <row r="4101" spans="1:22" ht="14.25" customHeight="1" x14ac:dyDescent="0.25">
      <c r="A4101" s="3">
        <v>4100</v>
      </c>
      <c r="B4101" s="3" t="s">
        <v>7207</v>
      </c>
      <c r="C4101" s="4">
        <f>YEAR(Table_1[[#This Row],[Order Date]])</f>
        <v>2011</v>
      </c>
      <c r="D4101" s="9">
        <v>40809</v>
      </c>
      <c r="E4101" s="3">
        <v>40814</v>
      </c>
      <c r="F4101" s="3" t="s">
        <v>50</v>
      </c>
      <c r="G4101" s="3" t="s">
        <v>1583</v>
      </c>
      <c r="H4101" s="3" t="s">
        <v>1584</v>
      </c>
      <c r="I4101" s="3" t="s">
        <v>26</v>
      </c>
      <c r="J4101" s="3" t="s">
        <v>27</v>
      </c>
      <c r="K4101" s="3" t="s">
        <v>409</v>
      </c>
      <c r="L4101" s="3" t="s">
        <v>229</v>
      </c>
      <c r="M4101" s="3">
        <v>55407</v>
      </c>
      <c r="N4101" s="3" t="s">
        <v>105</v>
      </c>
      <c r="O4101" s="3" t="s">
        <v>2443</v>
      </c>
      <c r="P4101" s="3" t="s">
        <v>46</v>
      </c>
      <c r="Q4101" s="3" t="s">
        <v>75</v>
      </c>
      <c r="R4101" s="3" t="s">
        <v>2444</v>
      </c>
      <c r="S4101" s="3">
        <v>12.94</v>
      </c>
      <c r="T4101" s="3">
        <v>2</v>
      </c>
      <c r="U4101" s="3">
        <v>0</v>
      </c>
      <c r="V4101" s="3">
        <v>6.47</v>
      </c>
    </row>
    <row r="4102" spans="1:22" ht="14.25" customHeight="1" x14ac:dyDescent="0.25">
      <c r="A4102" s="3">
        <v>4101</v>
      </c>
      <c r="B4102" s="3" t="s">
        <v>7210</v>
      </c>
      <c r="C4102" s="4">
        <f>YEAR(Table_1[[#This Row],[Order Date]])</f>
        <v>2014</v>
      </c>
      <c r="D4102" s="9">
        <v>41810</v>
      </c>
      <c r="E4102" s="3">
        <v>41814</v>
      </c>
      <c r="F4102" s="3" t="s">
        <v>50</v>
      </c>
      <c r="G4102" s="3" t="s">
        <v>1974</v>
      </c>
      <c r="H4102" s="3" t="s">
        <v>1975</v>
      </c>
      <c r="I4102" s="3" t="s">
        <v>26</v>
      </c>
      <c r="J4102" s="3" t="s">
        <v>27</v>
      </c>
      <c r="K4102" s="3" t="s">
        <v>184</v>
      </c>
      <c r="L4102" s="3" t="s">
        <v>104</v>
      </c>
      <c r="M4102" s="3">
        <v>77095</v>
      </c>
      <c r="N4102" s="3" t="s">
        <v>105</v>
      </c>
      <c r="O4102" s="3" t="s">
        <v>7211</v>
      </c>
      <c r="P4102" s="3" t="s">
        <v>46</v>
      </c>
      <c r="Q4102" s="3" t="s">
        <v>78</v>
      </c>
      <c r="R4102" s="3" t="s">
        <v>7212</v>
      </c>
      <c r="S4102" s="3">
        <v>2.2639999999999993</v>
      </c>
      <c r="T4102" s="3">
        <v>1</v>
      </c>
      <c r="U4102" s="3">
        <v>0.8</v>
      </c>
      <c r="V4102" s="3">
        <v>-5.2072000000000012</v>
      </c>
    </row>
    <row r="4103" spans="1:22" ht="14.25" customHeight="1" x14ac:dyDescent="0.25">
      <c r="A4103" s="3">
        <v>4102</v>
      </c>
      <c r="B4103" s="3" t="s">
        <v>7210</v>
      </c>
      <c r="C4103" s="4">
        <f>YEAR(Table_1[[#This Row],[Order Date]])</f>
        <v>2014</v>
      </c>
      <c r="D4103" s="9">
        <v>41810</v>
      </c>
      <c r="E4103" s="3">
        <v>41814</v>
      </c>
      <c r="F4103" s="3" t="s">
        <v>50</v>
      </c>
      <c r="G4103" s="3" t="s">
        <v>1974</v>
      </c>
      <c r="H4103" s="3" t="s">
        <v>1975</v>
      </c>
      <c r="I4103" s="3" t="s">
        <v>26</v>
      </c>
      <c r="J4103" s="3" t="s">
        <v>27</v>
      </c>
      <c r="K4103" s="3" t="s">
        <v>184</v>
      </c>
      <c r="L4103" s="3" t="s">
        <v>104</v>
      </c>
      <c r="M4103" s="3">
        <v>77095</v>
      </c>
      <c r="N4103" s="3" t="s">
        <v>105</v>
      </c>
      <c r="O4103" s="3" t="s">
        <v>4422</v>
      </c>
      <c r="P4103" s="3" t="s">
        <v>46</v>
      </c>
      <c r="Q4103" s="3" t="s">
        <v>78</v>
      </c>
      <c r="R4103" s="3" t="s">
        <v>4423</v>
      </c>
      <c r="S4103" s="3">
        <v>0.44399999999999995</v>
      </c>
      <c r="T4103" s="3">
        <v>1</v>
      </c>
      <c r="U4103" s="3">
        <v>0.8</v>
      </c>
      <c r="V4103" s="3">
        <v>-1.1100000000000003</v>
      </c>
    </row>
    <row r="4104" spans="1:22" ht="14.25" customHeight="1" x14ac:dyDescent="0.25">
      <c r="A4104" s="3">
        <v>4103</v>
      </c>
      <c r="B4104" s="3" t="s">
        <v>7210</v>
      </c>
      <c r="C4104" s="4">
        <f>YEAR(Table_1[[#This Row],[Order Date]])</f>
        <v>2014</v>
      </c>
      <c r="D4104" s="9">
        <v>41810</v>
      </c>
      <c r="E4104" s="3">
        <v>41814</v>
      </c>
      <c r="F4104" s="3" t="s">
        <v>50</v>
      </c>
      <c r="G4104" s="3" t="s">
        <v>1974</v>
      </c>
      <c r="H4104" s="3" t="s">
        <v>1975</v>
      </c>
      <c r="I4104" s="3" t="s">
        <v>26</v>
      </c>
      <c r="J4104" s="3" t="s">
        <v>27</v>
      </c>
      <c r="K4104" s="3" t="s">
        <v>184</v>
      </c>
      <c r="L4104" s="3" t="s">
        <v>104</v>
      </c>
      <c r="M4104" s="3">
        <v>77095</v>
      </c>
      <c r="N4104" s="3" t="s">
        <v>105</v>
      </c>
      <c r="O4104" s="3" t="s">
        <v>5120</v>
      </c>
      <c r="P4104" s="3" t="s">
        <v>46</v>
      </c>
      <c r="Q4104" s="3" t="s">
        <v>90</v>
      </c>
      <c r="R4104" s="3" t="s">
        <v>5121</v>
      </c>
      <c r="S4104" s="3">
        <v>146.17600000000002</v>
      </c>
      <c r="T4104" s="3">
        <v>8</v>
      </c>
      <c r="U4104" s="3">
        <v>0.2</v>
      </c>
      <c r="V4104" s="3">
        <v>47.50719999999999</v>
      </c>
    </row>
    <row r="4105" spans="1:22" ht="14.25" customHeight="1" x14ac:dyDescent="0.25">
      <c r="A4105" s="3">
        <v>4104</v>
      </c>
      <c r="B4105" s="3" t="s">
        <v>7213</v>
      </c>
      <c r="C4105" s="4">
        <f>YEAR(Table_1[[#This Row],[Order Date]])</f>
        <v>2014</v>
      </c>
      <c r="D4105" s="9">
        <v>41995</v>
      </c>
      <c r="E4105" s="3">
        <v>41995</v>
      </c>
      <c r="F4105" s="3" t="s">
        <v>1290</v>
      </c>
      <c r="G4105" s="3" t="s">
        <v>440</v>
      </c>
      <c r="H4105" s="3" t="s">
        <v>441</v>
      </c>
      <c r="I4105" s="3" t="s">
        <v>102</v>
      </c>
      <c r="J4105" s="3" t="s">
        <v>27</v>
      </c>
      <c r="K4105" s="3" t="s">
        <v>137</v>
      </c>
      <c r="L4105" s="3" t="s">
        <v>138</v>
      </c>
      <c r="M4105" s="3">
        <v>68025</v>
      </c>
      <c r="N4105" s="3" t="s">
        <v>105</v>
      </c>
      <c r="O4105" s="3" t="s">
        <v>2887</v>
      </c>
      <c r="P4105" s="3" t="s">
        <v>32</v>
      </c>
      <c r="Q4105" s="3" t="s">
        <v>65</v>
      </c>
      <c r="R4105" s="3" t="s">
        <v>186</v>
      </c>
      <c r="S4105" s="3">
        <v>15.92</v>
      </c>
      <c r="T4105" s="3">
        <v>2</v>
      </c>
      <c r="U4105" s="3">
        <v>0</v>
      </c>
      <c r="V4105" s="3">
        <v>7.0048000000000012</v>
      </c>
    </row>
    <row r="4106" spans="1:22" ht="14.25" customHeight="1" x14ac:dyDescent="0.25">
      <c r="A4106" s="3">
        <v>4105</v>
      </c>
      <c r="B4106" s="3" t="s">
        <v>7214</v>
      </c>
      <c r="C4106" s="4">
        <f>YEAR(Table_1[[#This Row],[Order Date]])</f>
        <v>2014</v>
      </c>
      <c r="D4106" s="9">
        <v>41859</v>
      </c>
      <c r="E4106" s="3">
        <v>41865</v>
      </c>
      <c r="F4106" s="3" t="s">
        <v>50</v>
      </c>
      <c r="G4106" s="3" t="s">
        <v>2266</v>
      </c>
      <c r="H4106" s="3" t="s">
        <v>2267</v>
      </c>
      <c r="I4106" s="3" t="s">
        <v>26</v>
      </c>
      <c r="J4106" s="3" t="s">
        <v>27</v>
      </c>
      <c r="K4106" s="3" t="s">
        <v>947</v>
      </c>
      <c r="L4106" s="3" t="s">
        <v>43</v>
      </c>
      <c r="M4106" s="3">
        <v>92105</v>
      </c>
      <c r="N4106" s="3" t="s">
        <v>44</v>
      </c>
      <c r="O4106" s="3" t="s">
        <v>3438</v>
      </c>
      <c r="P4106" s="3" t="s">
        <v>71</v>
      </c>
      <c r="Q4106" s="3" t="s">
        <v>72</v>
      </c>
      <c r="R4106" s="3" t="s">
        <v>3439</v>
      </c>
      <c r="S4106" s="3">
        <v>159.96000000000004</v>
      </c>
      <c r="T4106" s="3">
        <v>5</v>
      </c>
      <c r="U4106" s="3">
        <v>0.2</v>
      </c>
      <c r="V4106" s="3">
        <v>17.995499999999979</v>
      </c>
    </row>
    <row r="4107" spans="1:22" ht="14.25" customHeight="1" x14ac:dyDescent="0.25">
      <c r="A4107" s="3">
        <v>4106</v>
      </c>
      <c r="B4107" s="3" t="s">
        <v>7214</v>
      </c>
      <c r="C4107" s="4">
        <f>YEAR(Table_1[[#This Row],[Order Date]])</f>
        <v>2014</v>
      </c>
      <c r="D4107" s="9">
        <v>41859</v>
      </c>
      <c r="E4107" s="3">
        <v>41865</v>
      </c>
      <c r="F4107" s="3" t="s">
        <v>50</v>
      </c>
      <c r="G4107" s="3" t="s">
        <v>2266</v>
      </c>
      <c r="H4107" s="3" t="s">
        <v>2267</v>
      </c>
      <c r="I4107" s="3" t="s">
        <v>26</v>
      </c>
      <c r="J4107" s="3" t="s">
        <v>27</v>
      </c>
      <c r="K4107" s="3" t="s">
        <v>947</v>
      </c>
      <c r="L4107" s="3" t="s">
        <v>43</v>
      </c>
      <c r="M4107" s="3">
        <v>92105</v>
      </c>
      <c r="N4107" s="3" t="s">
        <v>44</v>
      </c>
      <c r="O4107" s="3" t="s">
        <v>1863</v>
      </c>
      <c r="P4107" s="3" t="s">
        <v>46</v>
      </c>
      <c r="Q4107" s="3" t="s">
        <v>75</v>
      </c>
      <c r="R4107" s="3" t="s">
        <v>1864</v>
      </c>
      <c r="S4107" s="3">
        <v>13.76</v>
      </c>
      <c r="T4107" s="3">
        <v>2</v>
      </c>
      <c r="U4107" s="3">
        <v>0.2</v>
      </c>
      <c r="V4107" s="3">
        <v>4.6440000000000001</v>
      </c>
    </row>
    <row r="4108" spans="1:22" ht="14.25" customHeight="1" x14ac:dyDescent="0.25">
      <c r="A4108" s="3">
        <v>4107</v>
      </c>
      <c r="B4108" s="3" t="s">
        <v>7215</v>
      </c>
      <c r="C4108" s="4">
        <f>YEAR(Table_1[[#This Row],[Order Date]])</f>
        <v>2013</v>
      </c>
      <c r="D4108" s="9">
        <v>41509</v>
      </c>
      <c r="E4108" s="3">
        <v>41513</v>
      </c>
      <c r="F4108" s="3" t="s">
        <v>50</v>
      </c>
      <c r="G4108" s="3" t="s">
        <v>7216</v>
      </c>
      <c r="H4108" s="3" t="s">
        <v>7217</v>
      </c>
      <c r="I4108" s="3" t="s">
        <v>26</v>
      </c>
      <c r="J4108" s="3" t="s">
        <v>27</v>
      </c>
      <c r="K4108" s="3" t="s">
        <v>184</v>
      </c>
      <c r="L4108" s="3" t="s">
        <v>104</v>
      </c>
      <c r="M4108" s="3">
        <v>77041</v>
      </c>
      <c r="N4108" s="3" t="s">
        <v>105</v>
      </c>
      <c r="O4108" s="3" t="s">
        <v>3242</v>
      </c>
      <c r="P4108" s="3" t="s">
        <v>46</v>
      </c>
      <c r="Q4108" s="3" t="s">
        <v>75</v>
      </c>
      <c r="R4108" s="3" t="s">
        <v>3243</v>
      </c>
      <c r="S4108" s="3">
        <v>4.3119999999999985</v>
      </c>
      <c r="T4108" s="3">
        <v>2</v>
      </c>
      <c r="U4108" s="3">
        <v>0.8</v>
      </c>
      <c r="V4108" s="3">
        <v>-6.8992000000000022</v>
      </c>
    </row>
    <row r="4109" spans="1:22" ht="14.25" customHeight="1" x14ac:dyDescent="0.25">
      <c r="A4109" s="3">
        <v>4108</v>
      </c>
      <c r="B4109" s="3" t="s">
        <v>7218</v>
      </c>
      <c r="C4109" s="4">
        <f>YEAR(Table_1[[#This Row],[Order Date]])</f>
        <v>2012</v>
      </c>
      <c r="D4109" s="9">
        <v>41159</v>
      </c>
      <c r="E4109" s="3">
        <v>41159</v>
      </c>
      <c r="F4109" s="3" t="s">
        <v>1290</v>
      </c>
      <c r="G4109" s="3" t="s">
        <v>4266</v>
      </c>
      <c r="H4109" s="3" t="s">
        <v>4267</v>
      </c>
      <c r="I4109" s="3" t="s">
        <v>26</v>
      </c>
      <c r="J4109" s="3" t="s">
        <v>27</v>
      </c>
      <c r="K4109" s="3" t="s">
        <v>266</v>
      </c>
      <c r="L4109" s="3" t="s">
        <v>267</v>
      </c>
      <c r="M4109" s="3">
        <v>10011</v>
      </c>
      <c r="N4109" s="3" t="s">
        <v>148</v>
      </c>
      <c r="O4109" s="3" t="s">
        <v>2730</v>
      </c>
      <c r="P4109" s="3" t="s">
        <v>46</v>
      </c>
      <c r="Q4109" s="3" t="s">
        <v>59</v>
      </c>
      <c r="R4109" s="3" t="s">
        <v>2731</v>
      </c>
      <c r="S4109" s="3">
        <v>13.96</v>
      </c>
      <c r="T4109" s="3">
        <v>2</v>
      </c>
      <c r="U4109" s="3">
        <v>0</v>
      </c>
      <c r="V4109" s="3">
        <v>0.27919999999999945</v>
      </c>
    </row>
    <row r="4110" spans="1:22" ht="14.25" customHeight="1" x14ac:dyDescent="0.25">
      <c r="A4110" s="3">
        <v>4109</v>
      </c>
      <c r="B4110" s="3" t="s">
        <v>7218</v>
      </c>
      <c r="C4110" s="4">
        <f>YEAR(Table_1[[#This Row],[Order Date]])</f>
        <v>2012</v>
      </c>
      <c r="D4110" s="9">
        <v>41159</v>
      </c>
      <c r="E4110" s="3">
        <v>41159</v>
      </c>
      <c r="F4110" s="3" t="s">
        <v>1290</v>
      </c>
      <c r="G4110" s="3" t="s">
        <v>4266</v>
      </c>
      <c r="H4110" s="3" t="s">
        <v>4267</v>
      </c>
      <c r="I4110" s="3" t="s">
        <v>26</v>
      </c>
      <c r="J4110" s="3" t="s">
        <v>27</v>
      </c>
      <c r="K4110" s="3" t="s">
        <v>266</v>
      </c>
      <c r="L4110" s="3" t="s">
        <v>267</v>
      </c>
      <c r="M4110" s="3">
        <v>10011</v>
      </c>
      <c r="N4110" s="3" t="s">
        <v>148</v>
      </c>
      <c r="O4110" s="3" t="s">
        <v>6268</v>
      </c>
      <c r="P4110" s="3" t="s">
        <v>32</v>
      </c>
      <c r="Q4110" s="3" t="s">
        <v>56</v>
      </c>
      <c r="R4110" s="3" t="s">
        <v>6269</v>
      </c>
      <c r="S4110" s="3">
        <v>27.414000000000001</v>
      </c>
      <c r="T4110" s="3">
        <v>3</v>
      </c>
      <c r="U4110" s="3">
        <v>0.4</v>
      </c>
      <c r="V4110" s="3">
        <v>-14.163900000000005</v>
      </c>
    </row>
    <row r="4111" spans="1:22" ht="14.25" customHeight="1" x14ac:dyDescent="0.25">
      <c r="A4111" s="3">
        <v>4110</v>
      </c>
      <c r="B4111" s="3" t="s">
        <v>7219</v>
      </c>
      <c r="C4111" s="4">
        <f>YEAR(Table_1[[#This Row],[Order Date]])</f>
        <v>2012</v>
      </c>
      <c r="D4111" s="9">
        <v>41268</v>
      </c>
      <c r="E4111" s="3">
        <v>41275</v>
      </c>
      <c r="F4111" s="3" t="s">
        <v>50</v>
      </c>
      <c r="G4111" s="3" t="s">
        <v>3256</v>
      </c>
      <c r="H4111" s="3" t="s">
        <v>3257</v>
      </c>
      <c r="I4111" s="3" t="s">
        <v>41</v>
      </c>
      <c r="J4111" s="3" t="s">
        <v>27</v>
      </c>
      <c r="K4111" s="3" t="s">
        <v>880</v>
      </c>
      <c r="L4111" s="3" t="s">
        <v>238</v>
      </c>
      <c r="M4111" s="3">
        <v>48227</v>
      </c>
      <c r="N4111" s="3" t="s">
        <v>105</v>
      </c>
      <c r="O4111" s="3" t="s">
        <v>2669</v>
      </c>
      <c r="P4111" s="3" t="s">
        <v>71</v>
      </c>
      <c r="Q4111" s="3" t="s">
        <v>72</v>
      </c>
      <c r="R4111" s="3" t="s">
        <v>2670</v>
      </c>
      <c r="S4111" s="3">
        <v>73.98</v>
      </c>
      <c r="T4111" s="3">
        <v>2</v>
      </c>
      <c r="U4111" s="3">
        <v>0</v>
      </c>
      <c r="V4111" s="3">
        <v>19.974600000000002</v>
      </c>
    </row>
    <row r="4112" spans="1:22" ht="14.25" customHeight="1" x14ac:dyDescent="0.25">
      <c r="A4112" s="3">
        <v>4111</v>
      </c>
      <c r="B4112" s="3" t="s">
        <v>7219</v>
      </c>
      <c r="C4112" s="4">
        <f>YEAR(Table_1[[#This Row],[Order Date]])</f>
        <v>2012</v>
      </c>
      <c r="D4112" s="9">
        <v>41268</v>
      </c>
      <c r="E4112" s="3">
        <v>41275</v>
      </c>
      <c r="F4112" s="3" t="s">
        <v>50</v>
      </c>
      <c r="G4112" s="3" t="s">
        <v>3256</v>
      </c>
      <c r="H4112" s="3" t="s">
        <v>3257</v>
      </c>
      <c r="I4112" s="3" t="s">
        <v>41</v>
      </c>
      <c r="J4112" s="3" t="s">
        <v>27</v>
      </c>
      <c r="K4112" s="3" t="s">
        <v>880</v>
      </c>
      <c r="L4112" s="3" t="s">
        <v>238</v>
      </c>
      <c r="M4112" s="3">
        <v>48227</v>
      </c>
      <c r="N4112" s="3" t="s">
        <v>105</v>
      </c>
      <c r="O4112" s="3" t="s">
        <v>7220</v>
      </c>
      <c r="P4112" s="3" t="s">
        <v>32</v>
      </c>
      <c r="Q4112" s="3" t="s">
        <v>33</v>
      </c>
      <c r="R4112" s="3" t="s">
        <v>7221</v>
      </c>
      <c r="S4112" s="3">
        <v>160.97999999999999</v>
      </c>
      <c r="T4112" s="3">
        <v>1</v>
      </c>
      <c r="U4112" s="3">
        <v>0</v>
      </c>
      <c r="V4112" s="3">
        <v>20.927400000000006</v>
      </c>
    </row>
    <row r="4113" spans="1:22" ht="14.25" customHeight="1" x14ac:dyDescent="0.25">
      <c r="A4113" s="3">
        <v>4112</v>
      </c>
      <c r="B4113" s="3" t="s">
        <v>7219</v>
      </c>
      <c r="C4113" s="4">
        <f>YEAR(Table_1[[#This Row],[Order Date]])</f>
        <v>2012</v>
      </c>
      <c r="D4113" s="9">
        <v>41268</v>
      </c>
      <c r="E4113" s="3">
        <v>41275</v>
      </c>
      <c r="F4113" s="3" t="s">
        <v>50</v>
      </c>
      <c r="G4113" s="3" t="s">
        <v>3256</v>
      </c>
      <c r="H4113" s="3" t="s">
        <v>3257</v>
      </c>
      <c r="I4113" s="3" t="s">
        <v>41</v>
      </c>
      <c r="J4113" s="3" t="s">
        <v>27</v>
      </c>
      <c r="K4113" s="3" t="s">
        <v>880</v>
      </c>
      <c r="L4113" s="3" t="s">
        <v>238</v>
      </c>
      <c r="M4113" s="3">
        <v>48227</v>
      </c>
      <c r="N4113" s="3" t="s">
        <v>105</v>
      </c>
      <c r="O4113" s="3" t="s">
        <v>4860</v>
      </c>
      <c r="P4113" s="3" t="s">
        <v>46</v>
      </c>
      <c r="Q4113" s="3" t="s">
        <v>90</v>
      </c>
      <c r="R4113" s="3" t="s">
        <v>4861</v>
      </c>
      <c r="S4113" s="3">
        <v>17.34</v>
      </c>
      <c r="T4113" s="3">
        <v>3</v>
      </c>
      <c r="U4113" s="3">
        <v>0</v>
      </c>
      <c r="V4113" s="3">
        <v>8.4966000000000008</v>
      </c>
    </row>
    <row r="4114" spans="1:22" ht="14.25" customHeight="1" x14ac:dyDescent="0.25">
      <c r="A4114" s="3">
        <v>4113</v>
      </c>
      <c r="B4114" s="3" t="s">
        <v>7219</v>
      </c>
      <c r="C4114" s="4">
        <f>YEAR(Table_1[[#This Row],[Order Date]])</f>
        <v>2012</v>
      </c>
      <c r="D4114" s="9">
        <v>41268</v>
      </c>
      <c r="E4114" s="3">
        <v>41275</v>
      </c>
      <c r="F4114" s="3" t="s">
        <v>50</v>
      </c>
      <c r="G4114" s="3" t="s">
        <v>3256</v>
      </c>
      <c r="H4114" s="3" t="s">
        <v>3257</v>
      </c>
      <c r="I4114" s="3" t="s">
        <v>41</v>
      </c>
      <c r="J4114" s="3" t="s">
        <v>27</v>
      </c>
      <c r="K4114" s="3" t="s">
        <v>880</v>
      </c>
      <c r="L4114" s="3" t="s">
        <v>238</v>
      </c>
      <c r="M4114" s="3">
        <v>48227</v>
      </c>
      <c r="N4114" s="3" t="s">
        <v>105</v>
      </c>
      <c r="O4114" s="3" t="s">
        <v>3268</v>
      </c>
      <c r="P4114" s="3" t="s">
        <v>46</v>
      </c>
      <c r="Q4114" s="3" t="s">
        <v>68</v>
      </c>
      <c r="R4114" s="3" t="s">
        <v>3269</v>
      </c>
      <c r="S4114" s="3">
        <v>3.28</v>
      </c>
      <c r="T4114" s="3">
        <v>1</v>
      </c>
      <c r="U4114" s="3">
        <v>0</v>
      </c>
      <c r="V4114" s="3">
        <v>0.9511999999999996</v>
      </c>
    </row>
    <row r="4115" spans="1:22" ht="14.25" customHeight="1" x14ac:dyDescent="0.25">
      <c r="A4115" s="3">
        <v>4114</v>
      </c>
      <c r="B4115" s="3" t="s">
        <v>7222</v>
      </c>
      <c r="C4115" s="4">
        <f>YEAR(Table_1[[#This Row],[Order Date]])</f>
        <v>2012</v>
      </c>
      <c r="D4115" s="9">
        <v>41031</v>
      </c>
      <c r="E4115" s="3">
        <v>41036</v>
      </c>
      <c r="F4115" s="3" t="s">
        <v>50</v>
      </c>
      <c r="G4115" s="3" t="s">
        <v>4652</v>
      </c>
      <c r="H4115" s="3" t="s">
        <v>4653</v>
      </c>
      <c r="I4115" s="3" t="s">
        <v>41</v>
      </c>
      <c r="J4115" s="3" t="s">
        <v>27</v>
      </c>
      <c r="K4115" s="3" t="s">
        <v>184</v>
      </c>
      <c r="L4115" s="3" t="s">
        <v>104</v>
      </c>
      <c r="M4115" s="3">
        <v>77095</v>
      </c>
      <c r="N4115" s="3" t="s">
        <v>105</v>
      </c>
      <c r="O4115" s="3" t="s">
        <v>4562</v>
      </c>
      <c r="P4115" s="3" t="s">
        <v>46</v>
      </c>
      <c r="Q4115" s="3" t="s">
        <v>47</v>
      </c>
      <c r="R4115" s="3" t="s">
        <v>4563</v>
      </c>
      <c r="S4115" s="3">
        <v>8.8559999999999999</v>
      </c>
      <c r="T4115" s="3">
        <v>3</v>
      </c>
      <c r="U4115" s="3">
        <v>0.2</v>
      </c>
      <c r="V4115" s="3">
        <v>2.9888999999999997</v>
      </c>
    </row>
    <row r="4116" spans="1:22" ht="14.25" customHeight="1" x14ac:dyDescent="0.25">
      <c r="A4116" s="3">
        <v>4115</v>
      </c>
      <c r="B4116" s="3" t="s">
        <v>7222</v>
      </c>
      <c r="C4116" s="4">
        <f>YEAR(Table_1[[#This Row],[Order Date]])</f>
        <v>2012</v>
      </c>
      <c r="D4116" s="9">
        <v>41031</v>
      </c>
      <c r="E4116" s="3">
        <v>41036</v>
      </c>
      <c r="F4116" s="3" t="s">
        <v>50</v>
      </c>
      <c r="G4116" s="3" t="s">
        <v>4652</v>
      </c>
      <c r="H4116" s="3" t="s">
        <v>4653</v>
      </c>
      <c r="I4116" s="3" t="s">
        <v>41</v>
      </c>
      <c r="J4116" s="3" t="s">
        <v>27</v>
      </c>
      <c r="K4116" s="3" t="s">
        <v>184</v>
      </c>
      <c r="L4116" s="3" t="s">
        <v>104</v>
      </c>
      <c r="M4116" s="3">
        <v>77095</v>
      </c>
      <c r="N4116" s="3" t="s">
        <v>105</v>
      </c>
      <c r="O4116" s="3" t="s">
        <v>3853</v>
      </c>
      <c r="P4116" s="3" t="s">
        <v>71</v>
      </c>
      <c r="Q4116" s="3" t="s">
        <v>72</v>
      </c>
      <c r="R4116" s="3" t="s">
        <v>3854</v>
      </c>
      <c r="S4116" s="3">
        <v>158.376</v>
      </c>
      <c r="T4116" s="3">
        <v>3</v>
      </c>
      <c r="U4116" s="3">
        <v>0.2</v>
      </c>
      <c r="V4116" s="3">
        <v>13.857900000000008</v>
      </c>
    </row>
    <row r="4117" spans="1:22" ht="14.25" customHeight="1" x14ac:dyDescent="0.25">
      <c r="A4117" s="3">
        <v>4116</v>
      </c>
      <c r="B4117" s="3" t="s">
        <v>7223</v>
      </c>
      <c r="C4117" s="4">
        <f>YEAR(Table_1[[#This Row],[Order Date]])</f>
        <v>2013</v>
      </c>
      <c r="D4117" s="9">
        <v>41603</v>
      </c>
      <c r="E4117" s="3">
        <v>41606</v>
      </c>
      <c r="F4117" s="3" t="s">
        <v>188</v>
      </c>
      <c r="G4117" s="3" t="s">
        <v>4716</v>
      </c>
      <c r="H4117" s="3" t="s">
        <v>4717</v>
      </c>
      <c r="I4117" s="3" t="s">
        <v>26</v>
      </c>
      <c r="J4117" s="3" t="s">
        <v>27</v>
      </c>
      <c r="K4117" s="3" t="s">
        <v>95</v>
      </c>
      <c r="L4117" s="3" t="s">
        <v>96</v>
      </c>
      <c r="M4117" s="3">
        <v>98105</v>
      </c>
      <c r="N4117" s="3" t="s">
        <v>44</v>
      </c>
      <c r="O4117" s="3" t="s">
        <v>2209</v>
      </c>
      <c r="P4117" s="3" t="s">
        <v>46</v>
      </c>
      <c r="Q4117" s="3" t="s">
        <v>75</v>
      </c>
      <c r="R4117" s="3" t="s">
        <v>2210</v>
      </c>
      <c r="S4117" s="3">
        <v>1219.96</v>
      </c>
      <c r="T4117" s="3">
        <v>5</v>
      </c>
      <c r="U4117" s="3">
        <v>0.2</v>
      </c>
      <c r="V4117" s="3">
        <v>381.23749999999995</v>
      </c>
    </row>
    <row r="4118" spans="1:22" ht="14.25" customHeight="1" x14ac:dyDescent="0.25">
      <c r="A4118" s="3">
        <v>4117</v>
      </c>
      <c r="B4118" s="3" t="s">
        <v>7224</v>
      </c>
      <c r="C4118" s="4">
        <f>YEAR(Table_1[[#This Row],[Order Date]])</f>
        <v>2012</v>
      </c>
      <c r="D4118" s="9">
        <v>41237</v>
      </c>
      <c r="E4118" s="3">
        <v>41242</v>
      </c>
      <c r="F4118" s="3" t="s">
        <v>50</v>
      </c>
      <c r="G4118" s="3" t="s">
        <v>2961</v>
      </c>
      <c r="H4118" s="3" t="s">
        <v>2962</v>
      </c>
      <c r="I4118" s="3" t="s">
        <v>26</v>
      </c>
      <c r="J4118" s="3" t="s">
        <v>27</v>
      </c>
      <c r="K4118" s="3" t="s">
        <v>42</v>
      </c>
      <c r="L4118" s="3" t="s">
        <v>43</v>
      </c>
      <c r="M4118" s="3">
        <v>90036</v>
      </c>
      <c r="N4118" s="3" t="s">
        <v>44</v>
      </c>
      <c r="O4118" s="3" t="s">
        <v>3572</v>
      </c>
      <c r="P4118" s="3" t="s">
        <v>46</v>
      </c>
      <c r="Q4118" s="3" t="s">
        <v>75</v>
      </c>
      <c r="R4118" s="3" t="s">
        <v>3573</v>
      </c>
      <c r="S4118" s="3">
        <v>3.1680000000000001</v>
      </c>
      <c r="T4118" s="3">
        <v>2</v>
      </c>
      <c r="U4118" s="3">
        <v>0.2</v>
      </c>
      <c r="V4118" s="3">
        <v>0.99</v>
      </c>
    </row>
    <row r="4119" spans="1:22" ht="14.25" customHeight="1" x14ac:dyDescent="0.25">
      <c r="A4119" s="3">
        <v>4118</v>
      </c>
      <c r="B4119" s="3" t="s">
        <v>7224</v>
      </c>
      <c r="C4119" s="4">
        <f>YEAR(Table_1[[#This Row],[Order Date]])</f>
        <v>2012</v>
      </c>
      <c r="D4119" s="9">
        <v>41237</v>
      </c>
      <c r="E4119" s="3">
        <v>41242</v>
      </c>
      <c r="F4119" s="3" t="s">
        <v>50</v>
      </c>
      <c r="G4119" s="3" t="s">
        <v>2961</v>
      </c>
      <c r="H4119" s="3" t="s">
        <v>2962</v>
      </c>
      <c r="I4119" s="3" t="s">
        <v>26</v>
      </c>
      <c r="J4119" s="3" t="s">
        <v>27</v>
      </c>
      <c r="K4119" s="3" t="s">
        <v>42</v>
      </c>
      <c r="L4119" s="3" t="s">
        <v>43</v>
      </c>
      <c r="M4119" s="3">
        <v>90036</v>
      </c>
      <c r="N4119" s="3" t="s">
        <v>44</v>
      </c>
      <c r="O4119" s="3" t="s">
        <v>1979</v>
      </c>
      <c r="P4119" s="3" t="s">
        <v>46</v>
      </c>
      <c r="Q4119" s="3" t="s">
        <v>90</v>
      </c>
      <c r="R4119" s="3" t="s">
        <v>1980</v>
      </c>
      <c r="S4119" s="3">
        <v>19.440000000000001</v>
      </c>
      <c r="T4119" s="3">
        <v>3</v>
      </c>
      <c r="U4119" s="3">
        <v>0</v>
      </c>
      <c r="V4119" s="3">
        <v>9.3312000000000008</v>
      </c>
    </row>
    <row r="4120" spans="1:22" ht="14.25" customHeight="1" x14ac:dyDescent="0.25">
      <c r="A4120" s="3">
        <v>4119</v>
      </c>
      <c r="B4120" s="3" t="s">
        <v>7224</v>
      </c>
      <c r="C4120" s="4">
        <f>YEAR(Table_1[[#This Row],[Order Date]])</f>
        <v>2012</v>
      </c>
      <c r="D4120" s="9">
        <v>41237</v>
      </c>
      <c r="E4120" s="3">
        <v>41242</v>
      </c>
      <c r="F4120" s="3" t="s">
        <v>50</v>
      </c>
      <c r="G4120" s="3" t="s">
        <v>2961</v>
      </c>
      <c r="H4120" s="3" t="s">
        <v>2962</v>
      </c>
      <c r="I4120" s="3" t="s">
        <v>26</v>
      </c>
      <c r="J4120" s="3" t="s">
        <v>27</v>
      </c>
      <c r="K4120" s="3" t="s">
        <v>42</v>
      </c>
      <c r="L4120" s="3" t="s">
        <v>43</v>
      </c>
      <c r="M4120" s="3">
        <v>90036</v>
      </c>
      <c r="N4120" s="3" t="s">
        <v>44</v>
      </c>
      <c r="O4120" s="3" t="s">
        <v>1542</v>
      </c>
      <c r="P4120" s="3" t="s">
        <v>46</v>
      </c>
      <c r="Q4120" s="3" t="s">
        <v>59</v>
      </c>
      <c r="R4120" s="3" t="s">
        <v>1543</v>
      </c>
      <c r="S4120" s="3">
        <v>454.86</v>
      </c>
      <c r="T4120" s="3">
        <v>7</v>
      </c>
      <c r="U4120" s="3">
        <v>0</v>
      </c>
      <c r="V4120" s="3">
        <v>54.583200000000019</v>
      </c>
    </row>
    <row r="4121" spans="1:22" ht="14.25" customHeight="1" x14ac:dyDescent="0.25">
      <c r="A4121" s="3">
        <v>4120</v>
      </c>
      <c r="B4121" s="3" t="s">
        <v>7224</v>
      </c>
      <c r="C4121" s="4">
        <f>YEAR(Table_1[[#This Row],[Order Date]])</f>
        <v>2012</v>
      </c>
      <c r="D4121" s="9">
        <v>41237</v>
      </c>
      <c r="E4121" s="3">
        <v>41242</v>
      </c>
      <c r="F4121" s="3" t="s">
        <v>50</v>
      </c>
      <c r="G4121" s="3" t="s">
        <v>2961</v>
      </c>
      <c r="H4121" s="3" t="s">
        <v>2962</v>
      </c>
      <c r="I4121" s="3" t="s">
        <v>26</v>
      </c>
      <c r="J4121" s="3" t="s">
        <v>27</v>
      </c>
      <c r="K4121" s="3" t="s">
        <v>42</v>
      </c>
      <c r="L4121" s="3" t="s">
        <v>43</v>
      </c>
      <c r="M4121" s="3">
        <v>90036</v>
      </c>
      <c r="N4121" s="3" t="s">
        <v>44</v>
      </c>
      <c r="O4121" s="3" t="s">
        <v>1102</v>
      </c>
      <c r="P4121" s="3" t="s">
        <v>46</v>
      </c>
      <c r="Q4121" s="3" t="s">
        <v>75</v>
      </c>
      <c r="R4121" s="3" t="s">
        <v>1103</v>
      </c>
      <c r="S4121" s="3">
        <v>91.391999999999996</v>
      </c>
      <c r="T4121" s="3">
        <v>8</v>
      </c>
      <c r="U4121" s="3">
        <v>0.2</v>
      </c>
      <c r="V4121" s="3">
        <v>29.702399999999997</v>
      </c>
    </row>
    <row r="4122" spans="1:22" ht="14.25" customHeight="1" x14ac:dyDescent="0.25">
      <c r="A4122" s="3">
        <v>4121</v>
      </c>
      <c r="B4122" s="3" t="s">
        <v>7225</v>
      </c>
      <c r="C4122" s="4">
        <f>YEAR(Table_1[[#This Row],[Order Date]])</f>
        <v>2014</v>
      </c>
      <c r="D4122" s="9">
        <v>41887</v>
      </c>
      <c r="E4122" s="3">
        <v>41893</v>
      </c>
      <c r="F4122" s="3" t="s">
        <v>50</v>
      </c>
      <c r="G4122" s="3" t="s">
        <v>3881</v>
      </c>
      <c r="H4122" s="3" t="s">
        <v>3882</v>
      </c>
      <c r="I4122" s="3" t="s">
        <v>26</v>
      </c>
      <c r="J4122" s="3" t="s">
        <v>27</v>
      </c>
      <c r="K4122" s="3" t="s">
        <v>146</v>
      </c>
      <c r="L4122" s="3" t="s">
        <v>147</v>
      </c>
      <c r="M4122" s="3">
        <v>19120</v>
      </c>
      <c r="N4122" s="3" t="s">
        <v>148</v>
      </c>
      <c r="O4122" s="3" t="s">
        <v>7226</v>
      </c>
      <c r="P4122" s="3" t="s">
        <v>71</v>
      </c>
      <c r="Q4122" s="3" t="s">
        <v>161</v>
      </c>
      <c r="R4122" s="3" t="s">
        <v>7227</v>
      </c>
      <c r="S4122" s="3">
        <v>19.040000000000003</v>
      </c>
      <c r="T4122" s="3">
        <v>4</v>
      </c>
      <c r="U4122" s="3">
        <v>0.2</v>
      </c>
      <c r="V4122" s="3">
        <v>-1.4279999999999999</v>
      </c>
    </row>
    <row r="4123" spans="1:22" ht="14.25" customHeight="1" x14ac:dyDescent="0.25">
      <c r="A4123" s="3">
        <v>4122</v>
      </c>
      <c r="B4123" s="3" t="s">
        <v>7228</v>
      </c>
      <c r="C4123" s="4">
        <f>YEAR(Table_1[[#This Row],[Order Date]])</f>
        <v>2014</v>
      </c>
      <c r="D4123" s="9">
        <v>41771</v>
      </c>
      <c r="E4123" s="3">
        <v>41772</v>
      </c>
      <c r="F4123" s="3" t="s">
        <v>1290</v>
      </c>
      <c r="G4123" s="3" t="s">
        <v>1901</v>
      </c>
      <c r="H4123" s="3" t="s">
        <v>1902</v>
      </c>
      <c r="I4123" s="3" t="s">
        <v>26</v>
      </c>
      <c r="J4123" s="3" t="s">
        <v>27</v>
      </c>
      <c r="K4123" s="3" t="s">
        <v>95</v>
      </c>
      <c r="L4123" s="3" t="s">
        <v>96</v>
      </c>
      <c r="M4123" s="3">
        <v>98103</v>
      </c>
      <c r="N4123" s="3" t="s">
        <v>44</v>
      </c>
      <c r="O4123" s="3" t="s">
        <v>3537</v>
      </c>
      <c r="P4123" s="3" t="s">
        <v>46</v>
      </c>
      <c r="Q4123" s="3" t="s">
        <v>90</v>
      </c>
      <c r="R4123" s="3" t="s">
        <v>3538</v>
      </c>
      <c r="S4123" s="3">
        <v>37.44</v>
      </c>
      <c r="T4123" s="3">
        <v>6</v>
      </c>
      <c r="U4123" s="3">
        <v>0</v>
      </c>
      <c r="V4123" s="3">
        <v>16.847999999999999</v>
      </c>
    </row>
    <row r="4124" spans="1:22" ht="14.25" customHeight="1" x14ac:dyDescent="0.25">
      <c r="A4124" s="3">
        <v>4123</v>
      </c>
      <c r="B4124" s="3" t="s">
        <v>7228</v>
      </c>
      <c r="C4124" s="4">
        <f>YEAR(Table_1[[#This Row],[Order Date]])</f>
        <v>2014</v>
      </c>
      <c r="D4124" s="9">
        <v>41771</v>
      </c>
      <c r="E4124" s="3">
        <v>41772</v>
      </c>
      <c r="F4124" s="3" t="s">
        <v>1290</v>
      </c>
      <c r="G4124" s="3" t="s">
        <v>1901</v>
      </c>
      <c r="H4124" s="3" t="s">
        <v>1902</v>
      </c>
      <c r="I4124" s="3" t="s">
        <v>26</v>
      </c>
      <c r="J4124" s="3" t="s">
        <v>27</v>
      </c>
      <c r="K4124" s="3" t="s">
        <v>95</v>
      </c>
      <c r="L4124" s="3" t="s">
        <v>96</v>
      </c>
      <c r="M4124" s="3">
        <v>98103</v>
      </c>
      <c r="N4124" s="3" t="s">
        <v>44</v>
      </c>
      <c r="O4124" s="3" t="s">
        <v>5543</v>
      </c>
      <c r="P4124" s="3" t="s">
        <v>46</v>
      </c>
      <c r="Q4124" s="3" t="s">
        <v>47</v>
      </c>
      <c r="R4124" s="3" t="s">
        <v>5544</v>
      </c>
      <c r="S4124" s="3">
        <v>37.589999999999996</v>
      </c>
      <c r="T4124" s="3">
        <v>3</v>
      </c>
      <c r="U4124" s="3">
        <v>0</v>
      </c>
      <c r="V4124" s="3">
        <v>17.667299999999997</v>
      </c>
    </row>
    <row r="4125" spans="1:22" ht="14.25" customHeight="1" x14ac:dyDescent="0.25">
      <c r="A4125" s="3">
        <v>4124</v>
      </c>
      <c r="B4125" s="3" t="s">
        <v>7228</v>
      </c>
      <c r="C4125" s="4">
        <f>YEAR(Table_1[[#This Row],[Order Date]])</f>
        <v>2014</v>
      </c>
      <c r="D4125" s="9">
        <v>41771</v>
      </c>
      <c r="E4125" s="3">
        <v>41772</v>
      </c>
      <c r="F4125" s="3" t="s">
        <v>1290</v>
      </c>
      <c r="G4125" s="3" t="s">
        <v>1901</v>
      </c>
      <c r="H4125" s="3" t="s">
        <v>1902</v>
      </c>
      <c r="I4125" s="3" t="s">
        <v>26</v>
      </c>
      <c r="J4125" s="3" t="s">
        <v>27</v>
      </c>
      <c r="K4125" s="3" t="s">
        <v>95</v>
      </c>
      <c r="L4125" s="3" t="s">
        <v>96</v>
      </c>
      <c r="M4125" s="3">
        <v>98103</v>
      </c>
      <c r="N4125" s="3" t="s">
        <v>44</v>
      </c>
      <c r="O4125" s="3" t="s">
        <v>6548</v>
      </c>
      <c r="P4125" s="3" t="s">
        <v>46</v>
      </c>
      <c r="Q4125" s="3" t="s">
        <v>75</v>
      </c>
      <c r="R4125" s="3" t="s">
        <v>6549</v>
      </c>
      <c r="S4125" s="3">
        <v>26.032</v>
      </c>
      <c r="T4125" s="3">
        <v>2</v>
      </c>
      <c r="U4125" s="3">
        <v>0.2</v>
      </c>
      <c r="V4125" s="3">
        <v>9.4365999999999985</v>
      </c>
    </row>
    <row r="4126" spans="1:22" ht="14.25" customHeight="1" x14ac:dyDescent="0.25">
      <c r="A4126" s="3">
        <v>4125</v>
      </c>
      <c r="B4126" s="3" t="s">
        <v>7229</v>
      </c>
      <c r="C4126" s="4">
        <f>YEAR(Table_1[[#This Row],[Order Date]])</f>
        <v>2011</v>
      </c>
      <c r="D4126" s="9">
        <v>40674</v>
      </c>
      <c r="E4126" s="3">
        <v>40681</v>
      </c>
      <c r="F4126" s="3" t="s">
        <v>50</v>
      </c>
      <c r="G4126" s="3" t="s">
        <v>3456</v>
      </c>
      <c r="H4126" s="3" t="s">
        <v>3457</v>
      </c>
      <c r="I4126" s="3" t="s">
        <v>41</v>
      </c>
      <c r="J4126" s="3" t="s">
        <v>27</v>
      </c>
      <c r="K4126" s="3" t="s">
        <v>4103</v>
      </c>
      <c r="L4126" s="3" t="s">
        <v>267</v>
      </c>
      <c r="M4126" s="3">
        <v>13601</v>
      </c>
      <c r="N4126" s="3" t="s">
        <v>148</v>
      </c>
      <c r="O4126" s="3" t="s">
        <v>1428</v>
      </c>
      <c r="P4126" s="3" t="s">
        <v>46</v>
      </c>
      <c r="Q4126" s="3" t="s">
        <v>78</v>
      </c>
      <c r="R4126" s="3" t="s">
        <v>186</v>
      </c>
      <c r="S4126" s="3">
        <v>35.910000000000004</v>
      </c>
      <c r="T4126" s="3">
        <v>3</v>
      </c>
      <c r="U4126" s="3">
        <v>0</v>
      </c>
      <c r="V4126" s="3">
        <v>9.6956999999999987</v>
      </c>
    </row>
    <row r="4127" spans="1:22" ht="14.25" customHeight="1" x14ac:dyDescent="0.25">
      <c r="A4127" s="3">
        <v>4126</v>
      </c>
      <c r="B4127" s="3" t="s">
        <v>7230</v>
      </c>
      <c r="C4127" s="4">
        <f>YEAR(Table_1[[#This Row],[Order Date]])</f>
        <v>2014</v>
      </c>
      <c r="D4127" s="9">
        <v>41848</v>
      </c>
      <c r="E4127" s="3">
        <v>41852</v>
      </c>
      <c r="F4127" s="3" t="s">
        <v>23</v>
      </c>
      <c r="G4127" s="3" t="s">
        <v>1796</v>
      </c>
      <c r="H4127" s="3" t="s">
        <v>1797</v>
      </c>
      <c r="I4127" s="3" t="s">
        <v>26</v>
      </c>
      <c r="J4127" s="3" t="s">
        <v>27</v>
      </c>
      <c r="K4127" s="3" t="s">
        <v>1521</v>
      </c>
      <c r="L4127" s="3" t="s">
        <v>54</v>
      </c>
      <c r="M4127" s="3">
        <v>32216</v>
      </c>
      <c r="N4127" s="3" t="s">
        <v>30</v>
      </c>
      <c r="O4127" s="3" t="s">
        <v>3012</v>
      </c>
      <c r="P4127" s="3" t="s">
        <v>32</v>
      </c>
      <c r="Q4127" s="3" t="s">
        <v>65</v>
      </c>
      <c r="R4127" s="3" t="s">
        <v>3013</v>
      </c>
      <c r="S4127" s="3">
        <v>91.032000000000011</v>
      </c>
      <c r="T4127" s="3">
        <v>3</v>
      </c>
      <c r="U4127" s="3">
        <v>0.2</v>
      </c>
      <c r="V4127" s="3">
        <v>-2.2758000000000109</v>
      </c>
    </row>
    <row r="4128" spans="1:22" ht="14.25" customHeight="1" x14ac:dyDescent="0.25">
      <c r="A4128" s="3">
        <v>4127</v>
      </c>
      <c r="B4128" s="3" t="s">
        <v>7231</v>
      </c>
      <c r="C4128" s="4">
        <f>YEAR(Table_1[[#This Row],[Order Date]])</f>
        <v>2014</v>
      </c>
      <c r="D4128" s="9">
        <v>41766</v>
      </c>
      <c r="E4128" s="3">
        <v>41769</v>
      </c>
      <c r="F4128" s="3" t="s">
        <v>188</v>
      </c>
      <c r="G4128" s="3" t="s">
        <v>449</v>
      </c>
      <c r="H4128" s="3" t="s">
        <v>450</v>
      </c>
      <c r="I4128" s="3" t="s">
        <v>26</v>
      </c>
      <c r="J4128" s="3" t="s">
        <v>27</v>
      </c>
      <c r="K4128" s="3" t="s">
        <v>1127</v>
      </c>
      <c r="L4128" s="3" t="s">
        <v>319</v>
      </c>
      <c r="M4128" s="3">
        <v>22204</v>
      </c>
      <c r="N4128" s="3" t="s">
        <v>30</v>
      </c>
      <c r="O4128" s="3" t="s">
        <v>6946</v>
      </c>
      <c r="P4128" s="3" t="s">
        <v>46</v>
      </c>
      <c r="Q4128" s="3" t="s">
        <v>68</v>
      </c>
      <c r="R4128" s="3" t="s">
        <v>6947</v>
      </c>
      <c r="S4128" s="3">
        <v>54.66</v>
      </c>
      <c r="T4128" s="3">
        <v>6</v>
      </c>
      <c r="U4128" s="3">
        <v>0</v>
      </c>
      <c r="V4128" s="3">
        <v>18.037799999999997</v>
      </c>
    </row>
    <row r="4129" spans="1:22" ht="14.25" customHeight="1" x14ac:dyDescent="0.25">
      <c r="A4129" s="3">
        <v>4128</v>
      </c>
      <c r="B4129" s="3" t="s">
        <v>7232</v>
      </c>
      <c r="C4129" s="4">
        <f>YEAR(Table_1[[#This Row],[Order Date]])</f>
        <v>2011</v>
      </c>
      <c r="D4129" s="9">
        <v>40805</v>
      </c>
      <c r="E4129" s="3">
        <v>40810</v>
      </c>
      <c r="F4129" s="3" t="s">
        <v>50</v>
      </c>
      <c r="G4129" s="3" t="s">
        <v>2114</v>
      </c>
      <c r="H4129" s="3" t="s">
        <v>2115</v>
      </c>
      <c r="I4129" s="3" t="s">
        <v>26</v>
      </c>
      <c r="J4129" s="3" t="s">
        <v>27</v>
      </c>
      <c r="K4129" s="3" t="s">
        <v>467</v>
      </c>
      <c r="L4129" s="3" t="s">
        <v>88</v>
      </c>
      <c r="M4129" s="3">
        <v>28205</v>
      </c>
      <c r="N4129" s="3" t="s">
        <v>30</v>
      </c>
      <c r="O4129" s="3" t="s">
        <v>3016</v>
      </c>
      <c r="P4129" s="3" t="s">
        <v>46</v>
      </c>
      <c r="Q4129" s="3" t="s">
        <v>59</v>
      </c>
      <c r="R4129" s="3" t="s">
        <v>3017</v>
      </c>
      <c r="S4129" s="3">
        <v>67.343999999999994</v>
      </c>
      <c r="T4129" s="3">
        <v>6</v>
      </c>
      <c r="U4129" s="3">
        <v>0.2</v>
      </c>
      <c r="V4129" s="3">
        <v>7.5761999999999894</v>
      </c>
    </row>
    <row r="4130" spans="1:22" ht="14.25" customHeight="1" x14ac:dyDescent="0.25">
      <c r="A4130" s="3">
        <v>4129</v>
      </c>
      <c r="B4130" s="3" t="s">
        <v>7232</v>
      </c>
      <c r="C4130" s="4">
        <f>YEAR(Table_1[[#This Row],[Order Date]])</f>
        <v>2011</v>
      </c>
      <c r="D4130" s="9">
        <v>40805</v>
      </c>
      <c r="E4130" s="3">
        <v>40810</v>
      </c>
      <c r="F4130" s="3" t="s">
        <v>50</v>
      </c>
      <c r="G4130" s="3" t="s">
        <v>2114</v>
      </c>
      <c r="H4130" s="3" t="s">
        <v>2115</v>
      </c>
      <c r="I4130" s="3" t="s">
        <v>26</v>
      </c>
      <c r="J4130" s="3" t="s">
        <v>27</v>
      </c>
      <c r="K4130" s="3" t="s">
        <v>467</v>
      </c>
      <c r="L4130" s="3" t="s">
        <v>88</v>
      </c>
      <c r="M4130" s="3">
        <v>28205</v>
      </c>
      <c r="N4130" s="3" t="s">
        <v>30</v>
      </c>
      <c r="O4130" s="3" t="s">
        <v>7233</v>
      </c>
      <c r="P4130" s="3" t="s">
        <v>71</v>
      </c>
      <c r="Q4130" s="3" t="s">
        <v>682</v>
      </c>
      <c r="R4130" s="3" t="s">
        <v>7234</v>
      </c>
      <c r="S4130" s="3">
        <v>2624.9850000000001</v>
      </c>
      <c r="T4130" s="3">
        <v>3</v>
      </c>
      <c r="U4130" s="3">
        <v>0.5</v>
      </c>
      <c r="V4130" s="3">
        <v>-944.99460000000045</v>
      </c>
    </row>
    <row r="4131" spans="1:22" ht="14.25" customHeight="1" x14ac:dyDescent="0.25">
      <c r="A4131" s="3">
        <v>4130</v>
      </c>
      <c r="B4131" s="3" t="s">
        <v>7235</v>
      </c>
      <c r="C4131" s="4">
        <f>YEAR(Table_1[[#This Row],[Order Date]])</f>
        <v>2012</v>
      </c>
      <c r="D4131" s="9">
        <v>40997</v>
      </c>
      <c r="E4131" s="3">
        <v>41003</v>
      </c>
      <c r="F4131" s="3" t="s">
        <v>50</v>
      </c>
      <c r="G4131" s="3" t="s">
        <v>1350</v>
      </c>
      <c r="H4131" s="3" t="s">
        <v>1351</v>
      </c>
      <c r="I4131" s="3" t="s">
        <v>26</v>
      </c>
      <c r="J4131" s="3" t="s">
        <v>27</v>
      </c>
      <c r="K4131" s="3" t="s">
        <v>95</v>
      </c>
      <c r="L4131" s="3" t="s">
        <v>96</v>
      </c>
      <c r="M4131" s="3">
        <v>98103</v>
      </c>
      <c r="N4131" s="3" t="s">
        <v>44</v>
      </c>
      <c r="O4131" s="3" t="s">
        <v>6728</v>
      </c>
      <c r="P4131" s="3" t="s">
        <v>46</v>
      </c>
      <c r="Q4131" s="3" t="s">
        <v>78</v>
      </c>
      <c r="R4131" s="3" t="s">
        <v>6729</v>
      </c>
      <c r="S4131" s="3">
        <v>73.28</v>
      </c>
      <c r="T4131" s="3">
        <v>4</v>
      </c>
      <c r="U4131" s="3">
        <v>0</v>
      </c>
      <c r="V4131" s="3">
        <v>21.251199999999997</v>
      </c>
    </row>
    <row r="4132" spans="1:22" ht="14.25" customHeight="1" x14ac:dyDescent="0.25">
      <c r="A4132" s="3">
        <v>4131</v>
      </c>
      <c r="B4132" s="3" t="s">
        <v>7236</v>
      </c>
      <c r="C4132" s="4">
        <f>YEAR(Table_1[[#This Row],[Order Date]])</f>
        <v>2011</v>
      </c>
      <c r="D4132" s="9">
        <v>40865</v>
      </c>
      <c r="E4132" s="3">
        <v>40872</v>
      </c>
      <c r="F4132" s="3" t="s">
        <v>50</v>
      </c>
      <c r="G4132" s="3" t="s">
        <v>3751</v>
      </c>
      <c r="H4132" s="3" t="s">
        <v>3752</v>
      </c>
      <c r="I4132" s="3" t="s">
        <v>41</v>
      </c>
      <c r="J4132" s="3" t="s">
        <v>27</v>
      </c>
      <c r="K4132" s="3" t="s">
        <v>303</v>
      </c>
      <c r="L4132" s="3" t="s">
        <v>211</v>
      </c>
      <c r="M4132" s="3">
        <v>60623</v>
      </c>
      <c r="N4132" s="3" t="s">
        <v>105</v>
      </c>
      <c r="O4132" s="3" t="s">
        <v>1927</v>
      </c>
      <c r="P4132" s="3" t="s">
        <v>46</v>
      </c>
      <c r="Q4132" s="3" t="s">
        <v>75</v>
      </c>
      <c r="R4132" s="3" t="s">
        <v>1928</v>
      </c>
      <c r="S4132" s="3">
        <v>14.479999999999997</v>
      </c>
      <c r="T4132" s="3">
        <v>5</v>
      </c>
      <c r="U4132" s="3">
        <v>0.8</v>
      </c>
      <c r="V4132" s="3">
        <v>-23.89200000000001</v>
      </c>
    </row>
    <row r="4133" spans="1:22" ht="14.25" customHeight="1" x14ac:dyDescent="0.25">
      <c r="A4133" s="3">
        <v>4132</v>
      </c>
      <c r="B4133" s="3" t="s">
        <v>7237</v>
      </c>
      <c r="C4133" s="4">
        <f>YEAR(Table_1[[#This Row],[Order Date]])</f>
        <v>2012</v>
      </c>
      <c r="D4133" s="9">
        <v>41092</v>
      </c>
      <c r="E4133" s="3">
        <v>41099</v>
      </c>
      <c r="F4133" s="3" t="s">
        <v>50</v>
      </c>
      <c r="G4133" s="3" t="s">
        <v>407</v>
      </c>
      <c r="H4133" s="3" t="s">
        <v>408</v>
      </c>
      <c r="I4133" s="3" t="s">
        <v>26</v>
      </c>
      <c r="J4133" s="3" t="s">
        <v>27</v>
      </c>
      <c r="K4133" s="3" t="s">
        <v>7238</v>
      </c>
      <c r="L4133" s="3" t="s">
        <v>54</v>
      </c>
      <c r="M4133" s="3">
        <v>33021</v>
      </c>
      <c r="N4133" s="3" t="s">
        <v>30</v>
      </c>
      <c r="O4133" s="3" t="s">
        <v>3185</v>
      </c>
      <c r="P4133" s="3" t="s">
        <v>46</v>
      </c>
      <c r="Q4133" s="3" t="s">
        <v>90</v>
      </c>
      <c r="R4133" s="3" t="s">
        <v>186</v>
      </c>
      <c r="S4133" s="3">
        <v>11.952000000000002</v>
      </c>
      <c r="T4133" s="3">
        <v>3</v>
      </c>
      <c r="U4133" s="3">
        <v>0.2</v>
      </c>
      <c r="V4133" s="3">
        <v>4.0338000000000003</v>
      </c>
    </row>
    <row r="4134" spans="1:22" ht="14.25" customHeight="1" x14ac:dyDescent="0.25">
      <c r="A4134" s="3">
        <v>4133</v>
      </c>
      <c r="B4134" s="3" t="s">
        <v>7237</v>
      </c>
      <c r="C4134" s="4">
        <f>YEAR(Table_1[[#This Row],[Order Date]])</f>
        <v>2012</v>
      </c>
      <c r="D4134" s="9">
        <v>41092</v>
      </c>
      <c r="E4134" s="3">
        <v>41099</v>
      </c>
      <c r="F4134" s="3" t="s">
        <v>50</v>
      </c>
      <c r="G4134" s="3" t="s">
        <v>407</v>
      </c>
      <c r="H4134" s="3" t="s">
        <v>408</v>
      </c>
      <c r="I4134" s="3" t="s">
        <v>26</v>
      </c>
      <c r="J4134" s="3" t="s">
        <v>27</v>
      </c>
      <c r="K4134" s="3" t="s">
        <v>7238</v>
      </c>
      <c r="L4134" s="3" t="s">
        <v>54</v>
      </c>
      <c r="M4134" s="3">
        <v>33021</v>
      </c>
      <c r="N4134" s="3" t="s">
        <v>30</v>
      </c>
      <c r="O4134" s="3" t="s">
        <v>918</v>
      </c>
      <c r="P4134" s="3" t="s">
        <v>46</v>
      </c>
      <c r="Q4134" s="3" t="s">
        <v>90</v>
      </c>
      <c r="R4134" s="3" t="s">
        <v>919</v>
      </c>
      <c r="S4134" s="3">
        <v>15.552000000000003</v>
      </c>
      <c r="T4134" s="3">
        <v>3</v>
      </c>
      <c r="U4134" s="3">
        <v>0.2</v>
      </c>
      <c r="V4134" s="3">
        <v>5.6375999999999999</v>
      </c>
    </row>
    <row r="4135" spans="1:22" ht="14.25" customHeight="1" x14ac:dyDescent="0.25">
      <c r="A4135" s="3">
        <v>4134</v>
      </c>
      <c r="B4135" s="3" t="s">
        <v>7239</v>
      </c>
      <c r="C4135" s="4">
        <f>YEAR(Table_1[[#This Row],[Order Date]])</f>
        <v>2011</v>
      </c>
      <c r="D4135" s="9">
        <v>40794</v>
      </c>
      <c r="E4135" s="3">
        <v>40799</v>
      </c>
      <c r="F4135" s="3" t="s">
        <v>50</v>
      </c>
      <c r="G4135" s="3" t="s">
        <v>655</v>
      </c>
      <c r="H4135" s="3" t="s">
        <v>656</v>
      </c>
      <c r="I4135" s="3" t="s">
        <v>26</v>
      </c>
      <c r="J4135" s="3" t="s">
        <v>27</v>
      </c>
      <c r="K4135" s="3" t="s">
        <v>4874</v>
      </c>
      <c r="L4135" s="3" t="s">
        <v>319</v>
      </c>
      <c r="M4135" s="3">
        <v>23320</v>
      </c>
      <c r="N4135" s="3" t="s">
        <v>30</v>
      </c>
      <c r="O4135" s="3" t="s">
        <v>2572</v>
      </c>
      <c r="P4135" s="3" t="s">
        <v>46</v>
      </c>
      <c r="Q4135" s="3" t="s">
        <v>269</v>
      </c>
      <c r="R4135" s="3" t="s">
        <v>2573</v>
      </c>
      <c r="S4135" s="3">
        <v>45</v>
      </c>
      <c r="T4135" s="3">
        <v>9</v>
      </c>
      <c r="U4135" s="3">
        <v>0</v>
      </c>
      <c r="V4135" s="3">
        <v>21.599999999999998</v>
      </c>
    </row>
    <row r="4136" spans="1:22" ht="14.25" customHeight="1" x14ac:dyDescent="0.25">
      <c r="A4136" s="3">
        <v>4135</v>
      </c>
      <c r="B4136" s="3" t="s">
        <v>7239</v>
      </c>
      <c r="C4136" s="4">
        <f>YEAR(Table_1[[#This Row],[Order Date]])</f>
        <v>2011</v>
      </c>
      <c r="D4136" s="9">
        <v>40794</v>
      </c>
      <c r="E4136" s="3">
        <v>40799</v>
      </c>
      <c r="F4136" s="3" t="s">
        <v>50</v>
      </c>
      <c r="G4136" s="3" t="s">
        <v>655</v>
      </c>
      <c r="H4136" s="3" t="s">
        <v>656</v>
      </c>
      <c r="I4136" s="3" t="s">
        <v>26</v>
      </c>
      <c r="J4136" s="3" t="s">
        <v>27</v>
      </c>
      <c r="K4136" s="3" t="s">
        <v>4874</v>
      </c>
      <c r="L4136" s="3" t="s">
        <v>319</v>
      </c>
      <c r="M4136" s="3">
        <v>23320</v>
      </c>
      <c r="N4136" s="3" t="s">
        <v>30</v>
      </c>
      <c r="O4136" s="3" t="s">
        <v>1500</v>
      </c>
      <c r="P4136" s="3" t="s">
        <v>71</v>
      </c>
      <c r="Q4136" s="3" t="s">
        <v>682</v>
      </c>
      <c r="R4136" s="3" t="s">
        <v>1501</v>
      </c>
      <c r="S4136" s="3">
        <v>209.96999999999997</v>
      </c>
      <c r="T4136" s="3">
        <v>3</v>
      </c>
      <c r="U4136" s="3">
        <v>0</v>
      </c>
      <c r="V4136" s="3">
        <v>90.287100000000009</v>
      </c>
    </row>
    <row r="4137" spans="1:22" ht="14.25" customHeight="1" x14ac:dyDescent="0.25">
      <c r="A4137" s="3">
        <v>4136</v>
      </c>
      <c r="B4137" s="3" t="s">
        <v>7240</v>
      </c>
      <c r="C4137" s="4">
        <f>YEAR(Table_1[[#This Row],[Order Date]])</f>
        <v>2014</v>
      </c>
      <c r="D4137" s="9">
        <v>41915</v>
      </c>
      <c r="E4137" s="3">
        <v>41921</v>
      </c>
      <c r="F4137" s="3" t="s">
        <v>50</v>
      </c>
      <c r="G4137" s="3" t="s">
        <v>3227</v>
      </c>
      <c r="H4137" s="3" t="s">
        <v>3228</v>
      </c>
      <c r="I4137" s="3" t="s">
        <v>102</v>
      </c>
      <c r="J4137" s="3" t="s">
        <v>27</v>
      </c>
      <c r="K4137" s="3" t="s">
        <v>42</v>
      </c>
      <c r="L4137" s="3" t="s">
        <v>43</v>
      </c>
      <c r="M4137" s="3">
        <v>90036</v>
      </c>
      <c r="N4137" s="3" t="s">
        <v>44</v>
      </c>
      <c r="O4137" s="3" t="s">
        <v>3542</v>
      </c>
      <c r="P4137" s="3" t="s">
        <v>46</v>
      </c>
      <c r="Q4137" s="3" t="s">
        <v>75</v>
      </c>
      <c r="R4137" s="3" t="s">
        <v>3543</v>
      </c>
      <c r="S4137" s="3">
        <v>112.12000000000002</v>
      </c>
      <c r="T4137" s="3">
        <v>5</v>
      </c>
      <c r="U4137" s="3">
        <v>0.2</v>
      </c>
      <c r="V4137" s="3">
        <v>42.045000000000002</v>
      </c>
    </row>
    <row r="4138" spans="1:22" ht="14.25" customHeight="1" x14ac:dyDescent="0.25">
      <c r="A4138" s="3">
        <v>4137</v>
      </c>
      <c r="B4138" s="3" t="s">
        <v>7240</v>
      </c>
      <c r="C4138" s="4">
        <f>YEAR(Table_1[[#This Row],[Order Date]])</f>
        <v>2014</v>
      </c>
      <c r="D4138" s="9">
        <v>41915</v>
      </c>
      <c r="E4138" s="3">
        <v>41921</v>
      </c>
      <c r="F4138" s="3" t="s">
        <v>50</v>
      </c>
      <c r="G4138" s="3" t="s">
        <v>3227</v>
      </c>
      <c r="H4138" s="3" t="s">
        <v>3228</v>
      </c>
      <c r="I4138" s="3" t="s">
        <v>102</v>
      </c>
      <c r="J4138" s="3" t="s">
        <v>27</v>
      </c>
      <c r="K4138" s="3" t="s">
        <v>42</v>
      </c>
      <c r="L4138" s="3" t="s">
        <v>43</v>
      </c>
      <c r="M4138" s="3">
        <v>90036</v>
      </c>
      <c r="N4138" s="3" t="s">
        <v>44</v>
      </c>
      <c r="O4138" s="3" t="s">
        <v>3510</v>
      </c>
      <c r="P4138" s="3" t="s">
        <v>46</v>
      </c>
      <c r="Q4138" s="3" t="s">
        <v>59</v>
      </c>
      <c r="R4138" s="3" t="s">
        <v>3511</v>
      </c>
      <c r="S4138" s="3">
        <v>1575.14</v>
      </c>
      <c r="T4138" s="3">
        <v>7</v>
      </c>
      <c r="U4138" s="3">
        <v>0</v>
      </c>
      <c r="V4138" s="3">
        <v>204.76820000000001</v>
      </c>
    </row>
    <row r="4139" spans="1:22" ht="14.25" customHeight="1" x14ac:dyDescent="0.25">
      <c r="A4139" s="3">
        <v>4138</v>
      </c>
      <c r="B4139" s="3" t="s">
        <v>7241</v>
      </c>
      <c r="C4139" s="4">
        <f>YEAR(Table_1[[#This Row],[Order Date]])</f>
        <v>2014</v>
      </c>
      <c r="D4139" s="9">
        <v>41963</v>
      </c>
      <c r="E4139" s="3">
        <v>41967</v>
      </c>
      <c r="F4139" s="3" t="s">
        <v>50</v>
      </c>
      <c r="G4139" s="3" t="s">
        <v>7216</v>
      </c>
      <c r="H4139" s="3" t="s">
        <v>7217</v>
      </c>
      <c r="I4139" s="3" t="s">
        <v>26</v>
      </c>
      <c r="J4139" s="3" t="s">
        <v>27</v>
      </c>
      <c r="K4139" s="3" t="s">
        <v>2811</v>
      </c>
      <c r="L4139" s="3" t="s">
        <v>319</v>
      </c>
      <c r="M4139" s="3">
        <v>22304</v>
      </c>
      <c r="N4139" s="3" t="s">
        <v>30</v>
      </c>
      <c r="O4139" s="3" t="s">
        <v>1174</v>
      </c>
      <c r="P4139" s="3" t="s">
        <v>46</v>
      </c>
      <c r="Q4139" s="3" t="s">
        <v>269</v>
      </c>
      <c r="R4139" s="3" t="s">
        <v>1175</v>
      </c>
      <c r="S4139" s="3">
        <v>25.060000000000002</v>
      </c>
      <c r="T4139" s="3">
        <v>7</v>
      </c>
      <c r="U4139" s="3">
        <v>0</v>
      </c>
      <c r="V4139" s="3">
        <v>12.530000000000001</v>
      </c>
    </row>
    <row r="4140" spans="1:22" ht="14.25" customHeight="1" x14ac:dyDescent="0.25">
      <c r="A4140" s="3">
        <v>4139</v>
      </c>
      <c r="B4140" s="3" t="s">
        <v>7242</v>
      </c>
      <c r="C4140" s="4">
        <f>YEAR(Table_1[[#This Row],[Order Date]])</f>
        <v>2013</v>
      </c>
      <c r="D4140" s="9">
        <v>41639</v>
      </c>
      <c r="E4140" s="3">
        <v>41641</v>
      </c>
      <c r="F4140" s="3" t="s">
        <v>188</v>
      </c>
      <c r="G4140" s="3" t="s">
        <v>3939</v>
      </c>
      <c r="H4140" s="3" t="s">
        <v>3940</v>
      </c>
      <c r="I4140" s="3" t="s">
        <v>41</v>
      </c>
      <c r="J4140" s="3" t="s">
        <v>27</v>
      </c>
      <c r="K4140" s="3" t="s">
        <v>7243</v>
      </c>
      <c r="L4140" s="3" t="s">
        <v>104</v>
      </c>
      <c r="M4140" s="3">
        <v>77536</v>
      </c>
      <c r="N4140" s="3" t="s">
        <v>105</v>
      </c>
      <c r="O4140" s="3" t="s">
        <v>325</v>
      </c>
      <c r="P4140" s="3" t="s">
        <v>46</v>
      </c>
      <c r="Q4140" s="3" t="s">
        <v>75</v>
      </c>
      <c r="R4140" s="3" t="s">
        <v>326</v>
      </c>
      <c r="S4140" s="3">
        <v>6.9239999999999977</v>
      </c>
      <c r="T4140" s="3">
        <v>6</v>
      </c>
      <c r="U4140" s="3">
        <v>0.8</v>
      </c>
      <c r="V4140" s="3">
        <v>-10.385999999999999</v>
      </c>
    </row>
    <row r="4141" spans="1:22" ht="14.25" customHeight="1" x14ac:dyDescent="0.25">
      <c r="A4141" s="3">
        <v>4140</v>
      </c>
      <c r="B4141" s="3" t="s">
        <v>7244</v>
      </c>
      <c r="C4141" s="4">
        <f>YEAR(Table_1[[#This Row],[Order Date]])</f>
        <v>2014</v>
      </c>
      <c r="D4141" s="9">
        <v>41975</v>
      </c>
      <c r="E4141" s="3">
        <v>41978</v>
      </c>
      <c r="F4141" s="3" t="s">
        <v>188</v>
      </c>
      <c r="G4141" s="3" t="s">
        <v>2230</v>
      </c>
      <c r="H4141" s="3" t="s">
        <v>2231</v>
      </c>
      <c r="I4141" s="3" t="s">
        <v>26</v>
      </c>
      <c r="J4141" s="3" t="s">
        <v>27</v>
      </c>
      <c r="K4141" s="3" t="s">
        <v>146</v>
      </c>
      <c r="L4141" s="3" t="s">
        <v>147</v>
      </c>
      <c r="M4141" s="3">
        <v>19120</v>
      </c>
      <c r="N4141" s="3" t="s">
        <v>148</v>
      </c>
      <c r="O4141" s="3" t="s">
        <v>953</v>
      </c>
      <c r="P4141" s="3" t="s">
        <v>46</v>
      </c>
      <c r="Q4141" s="3" t="s">
        <v>59</v>
      </c>
      <c r="R4141" s="3" t="s">
        <v>1741</v>
      </c>
      <c r="S4141" s="3">
        <v>37.392000000000003</v>
      </c>
      <c r="T4141" s="3">
        <v>3</v>
      </c>
      <c r="U4141" s="3">
        <v>0.2</v>
      </c>
      <c r="V4141" s="3">
        <v>2.336999999999998</v>
      </c>
    </row>
    <row r="4142" spans="1:22" ht="14.25" customHeight="1" x14ac:dyDescent="0.25">
      <c r="A4142" s="3">
        <v>4141</v>
      </c>
      <c r="B4142" s="3" t="s">
        <v>7244</v>
      </c>
      <c r="C4142" s="4">
        <f>YEAR(Table_1[[#This Row],[Order Date]])</f>
        <v>2014</v>
      </c>
      <c r="D4142" s="9">
        <v>41975</v>
      </c>
      <c r="E4142" s="3">
        <v>41978</v>
      </c>
      <c r="F4142" s="3" t="s">
        <v>188</v>
      </c>
      <c r="G4142" s="3" t="s">
        <v>2230</v>
      </c>
      <c r="H4142" s="3" t="s">
        <v>2231</v>
      </c>
      <c r="I4142" s="3" t="s">
        <v>26</v>
      </c>
      <c r="J4142" s="3" t="s">
        <v>27</v>
      </c>
      <c r="K4142" s="3" t="s">
        <v>146</v>
      </c>
      <c r="L4142" s="3" t="s">
        <v>147</v>
      </c>
      <c r="M4142" s="3">
        <v>19120</v>
      </c>
      <c r="N4142" s="3" t="s">
        <v>148</v>
      </c>
      <c r="O4142" s="3" t="s">
        <v>7124</v>
      </c>
      <c r="P4142" s="3" t="s">
        <v>32</v>
      </c>
      <c r="Q4142" s="3" t="s">
        <v>65</v>
      </c>
      <c r="R4142" s="3" t="s">
        <v>7125</v>
      </c>
      <c r="S4142" s="3">
        <v>79.12</v>
      </c>
      <c r="T4142" s="3">
        <v>5</v>
      </c>
      <c r="U4142" s="3">
        <v>0.2</v>
      </c>
      <c r="V4142" s="3">
        <v>13.845999999999997</v>
      </c>
    </row>
    <row r="4143" spans="1:22" ht="14.25" customHeight="1" x14ac:dyDescent="0.25">
      <c r="A4143" s="3">
        <v>4142</v>
      </c>
      <c r="B4143" s="3" t="s">
        <v>7245</v>
      </c>
      <c r="C4143" s="4">
        <f>YEAR(Table_1[[#This Row],[Order Date]])</f>
        <v>2013</v>
      </c>
      <c r="D4143" s="9">
        <v>41439</v>
      </c>
      <c r="E4143" s="3">
        <v>41443</v>
      </c>
      <c r="F4143" s="3" t="s">
        <v>50</v>
      </c>
      <c r="G4143" s="3" t="s">
        <v>1694</v>
      </c>
      <c r="H4143" s="3" t="s">
        <v>1695</v>
      </c>
      <c r="I4143" s="3" t="s">
        <v>26</v>
      </c>
      <c r="J4143" s="3" t="s">
        <v>27</v>
      </c>
      <c r="K4143" s="3" t="s">
        <v>7246</v>
      </c>
      <c r="L4143" s="3" t="s">
        <v>4530</v>
      </c>
      <c r="M4143" s="3">
        <v>67212</v>
      </c>
      <c r="N4143" s="3" t="s">
        <v>105</v>
      </c>
      <c r="O4143" s="3" t="s">
        <v>708</v>
      </c>
      <c r="P4143" s="3" t="s">
        <v>46</v>
      </c>
      <c r="Q4143" s="3" t="s">
        <v>47</v>
      </c>
      <c r="R4143" s="3" t="s">
        <v>709</v>
      </c>
      <c r="S4143" s="3">
        <v>18.899999999999999</v>
      </c>
      <c r="T4143" s="3">
        <v>3</v>
      </c>
      <c r="U4143" s="3">
        <v>0</v>
      </c>
      <c r="V4143" s="3">
        <v>8.6939999999999991</v>
      </c>
    </row>
    <row r="4144" spans="1:22" ht="14.25" customHeight="1" x14ac:dyDescent="0.25">
      <c r="A4144" s="3">
        <v>4143</v>
      </c>
      <c r="B4144" s="3" t="s">
        <v>7247</v>
      </c>
      <c r="C4144" s="4">
        <f>YEAR(Table_1[[#This Row],[Order Date]])</f>
        <v>2011</v>
      </c>
      <c r="D4144" s="9">
        <v>40682</v>
      </c>
      <c r="E4144" s="3">
        <v>40686</v>
      </c>
      <c r="F4144" s="3" t="s">
        <v>50</v>
      </c>
      <c r="G4144" s="3" t="s">
        <v>5105</v>
      </c>
      <c r="H4144" s="3" t="s">
        <v>5106</v>
      </c>
      <c r="I4144" s="3" t="s">
        <v>26</v>
      </c>
      <c r="J4144" s="3" t="s">
        <v>27</v>
      </c>
      <c r="K4144" s="3" t="s">
        <v>5311</v>
      </c>
      <c r="L4144" s="3" t="s">
        <v>238</v>
      </c>
      <c r="M4144" s="3">
        <v>48640</v>
      </c>
      <c r="N4144" s="3" t="s">
        <v>105</v>
      </c>
      <c r="O4144" s="3" t="s">
        <v>4832</v>
      </c>
      <c r="P4144" s="3" t="s">
        <v>46</v>
      </c>
      <c r="Q4144" s="3" t="s">
        <v>75</v>
      </c>
      <c r="R4144" s="3" t="s">
        <v>4833</v>
      </c>
      <c r="S4144" s="3">
        <v>57.42</v>
      </c>
      <c r="T4144" s="3">
        <v>9</v>
      </c>
      <c r="U4144" s="3">
        <v>0</v>
      </c>
      <c r="V4144" s="3">
        <v>26.413199999999996</v>
      </c>
    </row>
    <row r="4145" spans="1:22" ht="14.25" customHeight="1" x14ac:dyDescent="0.25">
      <c r="A4145" s="3">
        <v>4144</v>
      </c>
      <c r="B4145" s="3" t="s">
        <v>7248</v>
      </c>
      <c r="C4145" s="4">
        <f>YEAR(Table_1[[#This Row],[Order Date]])</f>
        <v>2014</v>
      </c>
      <c r="D4145" s="9">
        <v>41670</v>
      </c>
      <c r="E4145" s="3">
        <v>41677</v>
      </c>
      <c r="F4145" s="3" t="s">
        <v>50</v>
      </c>
      <c r="G4145" s="3" t="s">
        <v>2161</v>
      </c>
      <c r="H4145" s="3" t="s">
        <v>2162</v>
      </c>
      <c r="I4145" s="3" t="s">
        <v>102</v>
      </c>
      <c r="J4145" s="3" t="s">
        <v>27</v>
      </c>
      <c r="K4145" s="3" t="s">
        <v>127</v>
      </c>
      <c r="L4145" s="3" t="s">
        <v>43</v>
      </c>
      <c r="M4145" s="3">
        <v>94110</v>
      </c>
      <c r="N4145" s="3" t="s">
        <v>44</v>
      </c>
      <c r="O4145" s="3" t="s">
        <v>3320</v>
      </c>
      <c r="P4145" s="3" t="s">
        <v>46</v>
      </c>
      <c r="Q4145" s="3" t="s">
        <v>68</v>
      </c>
      <c r="R4145" s="3" t="s">
        <v>3321</v>
      </c>
      <c r="S4145" s="3">
        <v>12.74</v>
      </c>
      <c r="T4145" s="3">
        <v>7</v>
      </c>
      <c r="U4145" s="3">
        <v>0</v>
      </c>
      <c r="V4145" s="3">
        <v>5.7329999999999997</v>
      </c>
    </row>
    <row r="4146" spans="1:22" ht="14.25" customHeight="1" x14ac:dyDescent="0.25">
      <c r="A4146" s="3">
        <v>4145</v>
      </c>
      <c r="B4146" s="3" t="s">
        <v>7248</v>
      </c>
      <c r="C4146" s="4">
        <f>YEAR(Table_1[[#This Row],[Order Date]])</f>
        <v>2014</v>
      </c>
      <c r="D4146" s="9">
        <v>41670</v>
      </c>
      <c r="E4146" s="3">
        <v>41677</v>
      </c>
      <c r="F4146" s="3" t="s">
        <v>50</v>
      </c>
      <c r="G4146" s="3" t="s">
        <v>2161</v>
      </c>
      <c r="H4146" s="3" t="s">
        <v>2162</v>
      </c>
      <c r="I4146" s="3" t="s">
        <v>102</v>
      </c>
      <c r="J4146" s="3" t="s">
        <v>27</v>
      </c>
      <c r="K4146" s="3" t="s">
        <v>127</v>
      </c>
      <c r="L4146" s="3" t="s">
        <v>43</v>
      </c>
      <c r="M4146" s="3">
        <v>94110</v>
      </c>
      <c r="N4146" s="3" t="s">
        <v>44</v>
      </c>
      <c r="O4146" s="3" t="s">
        <v>7249</v>
      </c>
      <c r="P4146" s="3" t="s">
        <v>46</v>
      </c>
      <c r="Q4146" s="3" t="s">
        <v>68</v>
      </c>
      <c r="R4146" s="3" t="s">
        <v>7250</v>
      </c>
      <c r="S4146" s="3">
        <v>8.82</v>
      </c>
      <c r="T4146" s="3">
        <v>3</v>
      </c>
      <c r="U4146" s="3">
        <v>0</v>
      </c>
      <c r="V4146" s="3">
        <v>2.3814000000000002</v>
      </c>
    </row>
    <row r="4147" spans="1:22" ht="14.25" customHeight="1" x14ac:dyDescent="0.25">
      <c r="A4147" s="3">
        <v>4146</v>
      </c>
      <c r="B4147" s="3" t="s">
        <v>7248</v>
      </c>
      <c r="C4147" s="4">
        <f>YEAR(Table_1[[#This Row],[Order Date]])</f>
        <v>2014</v>
      </c>
      <c r="D4147" s="9">
        <v>41670</v>
      </c>
      <c r="E4147" s="3">
        <v>41677</v>
      </c>
      <c r="F4147" s="3" t="s">
        <v>50</v>
      </c>
      <c r="G4147" s="3" t="s">
        <v>2161</v>
      </c>
      <c r="H4147" s="3" t="s">
        <v>2162</v>
      </c>
      <c r="I4147" s="3" t="s">
        <v>102</v>
      </c>
      <c r="J4147" s="3" t="s">
        <v>27</v>
      </c>
      <c r="K4147" s="3" t="s">
        <v>127</v>
      </c>
      <c r="L4147" s="3" t="s">
        <v>43</v>
      </c>
      <c r="M4147" s="3">
        <v>94110</v>
      </c>
      <c r="N4147" s="3" t="s">
        <v>44</v>
      </c>
      <c r="O4147" s="3" t="s">
        <v>384</v>
      </c>
      <c r="P4147" s="3" t="s">
        <v>32</v>
      </c>
      <c r="Q4147" s="3" t="s">
        <v>36</v>
      </c>
      <c r="R4147" s="3" t="s">
        <v>385</v>
      </c>
      <c r="S4147" s="3">
        <v>120.78399999999999</v>
      </c>
      <c r="T4147" s="3">
        <v>1</v>
      </c>
      <c r="U4147" s="3">
        <v>0.2</v>
      </c>
      <c r="V4147" s="3">
        <v>-13.588200000000001</v>
      </c>
    </row>
    <row r="4148" spans="1:22" ht="14.25" customHeight="1" x14ac:dyDescent="0.25">
      <c r="A4148" s="3">
        <v>4147</v>
      </c>
      <c r="B4148" s="3" t="s">
        <v>7251</v>
      </c>
      <c r="C4148" s="4">
        <f>YEAR(Table_1[[#This Row],[Order Date]])</f>
        <v>2012</v>
      </c>
      <c r="D4148" s="9">
        <v>41241</v>
      </c>
      <c r="E4148" s="3">
        <v>41247</v>
      </c>
      <c r="F4148" s="3" t="s">
        <v>50</v>
      </c>
      <c r="G4148" s="3" t="s">
        <v>5259</v>
      </c>
      <c r="H4148" s="3" t="s">
        <v>5260</v>
      </c>
      <c r="I4148" s="3" t="s">
        <v>26</v>
      </c>
      <c r="J4148" s="3" t="s">
        <v>27</v>
      </c>
      <c r="K4148" s="3" t="s">
        <v>3708</v>
      </c>
      <c r="L4148" s="3" t="s">
        <v>267</v>
      </c>
      <c r="M4148" s="3">
        <v>11520</v>
      </c>
      <c r="N4148" s="3" t="s">
        <v>148</v>
      </c>
      <c r="O4148" s="3" t="s">
        <v>905</v>
      </c>
      <c r="P4148" s="3" t="s">
        <v>32</v>
      </c>
      <c r="Q4148" s="3" t="s">
        <v>65</v>
      </c>
      <c r="R4148" s="3" t="s">
        <v>906</v>
      </c>
      <c r="S4148" s="3">
        <v>322.59000000000003</v>
      </c>
      <c r="T4148" s="3">
        <v>3</v>
      </c>
      <c r="U4148" s="3">
        <v>0</v>
      </c>
      <c r="V4148" s="3">
        <v>64.518000000000001</v>
      </c>
    </row>
    <row r="4149" spans="1:22" ht="14.25" customHeight="1" x14ac:dyDescent="0.25">
      <c r="A4149" s="3">
        <v>4148</v>
      </c>
      <c r="B4149" s="3" t="s">
        <v>7252</v>
      </c>
      <c r="C4149" s="4">
        <f>YEAR(Table_1[[#This Row],[Order Date]])</f>
        <v>2014</v>
      </c>
      <c r="D4149" s="9">
        <v>41936</v>
      </c>
      <c r="E4149" s="3">
        <v>41941</v>
      </c>
      <c r="F4149" s="3" t="s">
        <v>50</v>
      </c>
      <c r="G4149" s="3" t="s">
        <v>6777</v>
      </c>
      <c r="H4149" s="3" t="s">
        <v>6778</v>
      </c>
      <c r="I4149" s="3" t="s">
        <v>26</v>
      </c>
      <c r="J4149" s="3" t="s">
        <v>27</v>
      </c>
      <c r="K4149" s="3" t="s">
        <v>1237</v>
      </c>
      <c r="L4149" s="3" t="s">
        <v>104</v>
      </c>
      <c r="M4149" s="3">
        <v>78745</v>
      </c>
      <c r="N4149" s="3" t="s">
        <v>105</v>
      </c>
      <c r="O4149" s="3" t="s">
        <v>6548</v>
      </c>
      <c r="P4149" s="3" t="s">
        <v>46</v>
      </c>
      <c r="Q4149" s="3" t="s">
        <v>75</v>
      </c>
      <c r="R4149" s="3" t="s">
        <v>6549</v>
      </c>
      <c r="S4149" s="3">
        <v>9.7619999999999969</v>
      </c>
      <c r="T4149" s="3">
        <v>3</v>
      </c>
      <c r="U4149" s="3">
        <v>0.8</v>
      </c>
      <c r="V4149" s="3">
        <v>-15.131100000000004</v>
      </c>
    </row>
    <row r="4150" spans="1:22" ht="14.25" customHeight="1" x14ac:dyDescent="0.25">
      <c r="A4150" s="3">
        <v>4149</v>
      </c>
      <c r="B4150" s="3" t="s">
        <v>7252</v>
      </c>
      <c r="C4150" s="4">
        <f>YEAR(Table_1[[#This Row],[Order Date]])</f>
        <v>2014</v>
      </c>
      <c r="D4150" s="9">
        <v>41936</v>
      </c>
      <c r="E4150" s="3">
        <v>41941</v>
      </c>
      <c r="F4150" s="3" t="s">
        <v>50</v>
      </c>
      <c r="G4150" s="3" t="s">
        <v>6777</v>
      </c>
      <c r="H4150" s="3" t="s">
        <v>6778</v>
      </c>
      <c r="I4150" s="3" t="s">
        <v>26</v>
      </c>
      <c r="J4150" s="3" t="s">
        <v>27</v>
      </c>
      <c r="K4150" s="3" t="s">
        <v>1237</v>
      </c>
      <c r="L4150" s="3" t="s">
        <v>104</v>
      </c>
      <c r="M4150" s="3">
        <v>78745</v>
      </c>
      <c r="N4150" s="3" t="s">
        <v>105</v>
      </c>
      <c r="O4150" s="3" t="s">
        <v>1765</v>
      </c>
      <c r="P4150" s="3" t="s">
        <v>46</v>
      </c>
      <c r="Q4150" s="3" t="s">
        <v>59</v>
      </c>
      <c r="R4150" s="3" t="s">
        <v>1766</v>
      </c>
      <c r="S4150" s="3">
        <v>13.719999999999999</v>
      </c>
      <c r="T4150" s="3">
        <v>1</v>
      </c>
      <c r="U4150" s="3">
        <v>0.2</v>
      </c>
      <c r="V4150" s="3">
        <v>1.2004999999999999</v>
      </c>
    </row>
    <row r="4151" spans="1:22" ht="14.25" customHeight="1" x14ac:dyDescent="0.25">
      <c r="A4151" s="3">
        <v>4150</v>
      </c>
      <c r="B4151" s="3" t="s">
        <v>7252</v>
      </c>
      <c r="C4151" s="4">
        <f>YEAR(Table_1[[#This Row],[Order Date]])</f>
        <v>2014</v>
      </c>
      <c r="D4151" s="9">
        <v>41936</v>
      </c>
      <c r="E4151" s="3">
        <v>41941</v>
      </c>
      <c r="F4151" s="3" t="s">
        <v>50</v>
      </c>
      <c r="G4151" s="3" t="s">
        <v>6777</v>
      </c>
      <c r="H4151" s="3" t="s">
        <v>6778</v>
      </c>
      <c r="I4151" s="3" t="s">
        <v>26</v>
      </c>
      <c r="J4151" s="3" t="s">
        <v>27</v>
      </c>
      <c r="K4151" s="3" t="s">
        <v>1237</v>
      </c>
      <c r="L4151" s="3" t="s">
        <v>104</v>
      </c>
      <c r="M4151" s="3">
        <v>78745</v>
      </c>
      <c r="N4151" s="3" t="s">
        <v>105</v>
      </c>
      <c r="O4151" s="3" t="s">
        <v>7137</v>
      </c>
      <c r="P4151" s="3" t="s">
        <v>71</v>
      </c>
      <c r="Q4151" s="3" t="s">
        <v>161</v>
      </c>
      <c r="R4151" s="3" t="s">
        <v>7138</v>
      </c>
      <c r="S4151" s="3">
        <v>55.2</v>
      </c>
      <c r="T4151" s="3">
        <v>1</v>
      </c>
      <c r="U4151" s="3">
        <v>0.2</v>
      </c>
      <c r="V4151" s="3">
        <v>-2.0700000000000038</v>
      </c>
    </row>
    <row r="4152" spans="1:22" ht="14.25" customHeight="1" x14ac:dyDescent="0.25">
      <c r="A4152" s="3">
        <v>4151</v>
      </c>
      <c r="B4152" s="3" t="s">
        <v>7252</v>
      </c>
      <c r="C4152" s="4">
        <f>YEAR(Table_1[[#This Row],[Order Date]])</f>
        <v>2014</v>
      </c>
      <c r="D4152" s="9">
        <v>41936</v>
      </c>
      <c r="E4152" s="3">
        <v>41941</v>
      </c>
      <c r="F4152" s="3" t="s">
        <v>50</v>
      </c>
      <c r="G4152" s="3" t="s">
        <v>6777</v>
      </c>
      <c r="H4152" s="3" t="s">
        <v>6778</v>
      </c>
      <c r="I4152" s="3" t="s">
        <v>26</v>
      </c>
      <c r="J4152" s="3" t="s">
        <v>27</v>
      </c>
      <c r="K4152" s="3" t="s">
        <v>1237</v>
      </c>
      <c r="L4152" s="3" t="s">
        <v>104</v>
      </c>
      <c r="M4152" s="3">
        <v>78745</v>
      </c>
      <c r="N4152" s="3" t="s">
        <v>105</v>
      </c>
      <c r="O4152" s="3" t="s">
        <v>3393</v>
      </c>
      <c r="P4152" s="3" t="s">
        <v>46</v>
      </c>
      <c r="Q4152" s="3" t="s">
        <v>59</v>
      </c>
      <c r="R4152" s="3" t="s">
        <v>3394</v>
      </c>
      <c r="S4152" s="3">
        <v>259.13600000000002</v>
      </c>
      <c r="T4152" s="3">
        <v>4</v>
      </c>
      <c r="U4152" s="3">
        <v>0.2</v>
      </c>
      <c r="V4152" s="3">
        <v>-58.305599999999984</v>
      </c>
    </row>
    <row r="4153" spans="1:22" ht="14.25" customHeight="1" x14ac:dyDescent="0.25">
      <c r="A4153" s="3">
        <v>4152</v>
      </c>
      <c r="B4153" s="3" t="s">
        <v>7253</v>
      </c>
      <c r="C4153" s="4">
        <f>YEAR(Table_1[[#This Row],[Order Date]])</f>
        <v>2014</v>
      </c>
      <c r="D4153" s="9">
        <v>41890</v>
      </c>
      <c r="E4153" s="3">
        <v>41894</v>
      </c>
      <c r="F4153" s="3" t="s">
        <v>50</v>
      </c>
      <c r="G4153" s="3" t="s">
        <v>777</v>
      </c>
      <c r="H4153" s="3" t="s">
        <v>778</v>
      </c>
      <c r="I4153" s="3" t="s">
        <v>26</v>
      </c>
      <c r="J4153" s="3" t="s">
        <v>27</v>
      </c>
      <c r="K4153" s="3" t="s">
        <v>146</v>
      </c>
      <c r="L4153" s="3" t="s">
        <v>147</v>
      </c>
      <c r="M4153" s="3">
        <v>19134</v>
      </c>
      <c r="N4153" s="3" t="s">
        <v>148</v>
      </c>
      <c r="O4153" s="3" t="s">
        <v>650</v>
      </c>
      <c r="P4153" s="3" t="s">
        <v>46</v>
      </c>
      <c r="Q4153" s="3" t="s">
        <v>47</v>
      </c>
      <c r="R4153" s="3" t="s">
        <v>651</v>
      </c>
      <c r="S4153" s="3">
        <v>29.24</v>
      </c>
      <c r="T4153" s="3">
        <v>5</v>
      </c>
      <c r="U4153" s="3">
        <v>0.2</v>
      </c>
      <c r="V4153" s="3">
        <v>9.8685000000000009</v>
      </c>
    </row>
    <row r="4154" spans="1:22" ht="14.25" customHeight="1" x14ac:dyDescent="0.25">
      <c r="A4154" s="3">
        <v>4153</v>
      </c>
      <c r="B4154" s="3" t="s">
        <v>7253</v>
      </c>
      <c r="C4154" s="4">
        <f>YEAR(Table_1[[#This Row],[Order Date]])</f>
        <v>2014</v>
      </c>
      <c r="D4154" s="9">
        <v>41890</v>
      </c>
      <c r="E4154" s="3">
        <v>41894</v>
      </c>
      <c r="F4154" s="3" t="s">
        <v>50</v>
      </c>
      <c r="G4154" s="3" t="s">
        <v>777</v>
      </c>
      <c r="H4154" s="3" t="s">
        <v>778</v>
      </c>
      <c r="I4154" s="3" t="s">
        <v>26</v>
      </c>
      <c r="J4154" s="3" t="s">
        <v>27</v>
      </c>
      <c r="K4154" s="3" t="s">
        <v>146</v>
      </c>
      <c r="L4154" s="3" t="s">
        <v>147</v>
      </c>
      <c r="M4154" s="3">
        <v>19134</v>
      </c>
      <c r="N4154" s="3" t="s">
        <v>148</v>
      </c>
      <c r="O4154" s="3" t="s">
        <v>3632</v>
      </c>
      <c r="P4154" s="3" t="s">
        <v>46</v>
      </c>
      <c r="Q4154" s="3" t="s">
        <v>90</v>
      </c>
      <c r="R4154" s="3" t="s">
        <v>3633</v>
      </c>
      <c r="S4154" s="3">
        <v>15.552000000000003</v>
      </c>
      <c r="T4154" s="3">
        <v>3</v>
      </c>
      <c r="U4154" s="3">
        <v>0.2</v>
      </c>
      <c r="V4154" s="3">
        <v>5.4432</v>
      </c>
    </row>
    <row r="4155" spans="1:22" ht="14.25" customHeight="1" x14ac:dyDescent="0.25">
      <c r="A4155" s="3">
        <v>4154</v>
      </c>
      <c r="B4155" s="3" t="s">
        <v>7253</v>
      </c>
      <c r="C4155" s="4">
        <f>YEAR(Table_1[[#This Row],[Order Date]])</f>
        <v>2014</v>
      </c>
      <c r="D4155" s="9">
        <v>41890</v>
      </c>
      <c r="E4155" s="3">
        <v>41894</v>
      </c>
      <c r="F4155" s="3" t="s">
        <v>50</v>
      </c>
      <c r="G4155" s="3" t="s">
        <v>777</v>
      </c>
      <c r="H4155" s="3" t="s">
        <v>778</v>
      </c>
      <c r="I4155" s="3" t="s">
        <v>26</v>
      </c>
      <c r="J4155" s="3" t="s">
        <v>27</v>
      </c>
      <c r="K4155" s="3" t="s">
        <v>146</v>
      </c>
      <c r="L4155" s="3" t="s">
        <v>147</v>
      </c>
      <c r="M4155" s="3">
        <v>19134</v>
      </c>
      <c r="N4155" s="3" t="s">
        <v>148</v>
      </c>
      <c r="O4155" s="3" t="s">
        <v>172</v>
      </c>
      <c r="P4155" s="3" t="s">
        <v>46</v>
      </c>
      <c r="Q4155" s="3" t="s">
        <v>173</v>
      </c>
      <c r="R4155" s="3" t="s">
        <v>174</v>
      </c>
      <c r="S4155" s="3">
        <v>4.8960000000000008</v>
      </c>
      <c r="T4155" s="3">
        <v>3</v>
      </c>
      <c r="U4155" s="3">
        <v>0.2</v>
      </c>
      <c r="V4155" s="3">
        <v>1.6523999999999992</v>
      </c>
    </row>
    <row r="4156" spans="1:22" ht="14.25" customHeight="1" x14ac:dyDescent="0.25">
      <c r="A4156" s="3">
        <v>4155</v>
      </c>
      <c r="B4156" s="3" t="s">
        <v>7254</v>
      </c>
      <c r="C4156" s="4">
        <f>YEAR(Table_1[[#This Row],[Order Date]])</f>
        <v>2013</v>
      </c>
      <c r="D4156" s="9">
        <v>41638</v>
      </c>
      <c r="E4156" s="3">
        <v>41643</v>
      </c>
      <c r="F4156" s="3" t="s">
        <v>50</v>
      </c>
      <c r="G4156" s="3" t="s">
        <v>1477</v>
      </c>
      <c r="H4156" s="3" t="s">
        <v>1478</v>
      </c>
      <c r="I4156" s="3" t="s">
        <v>41</v>
      </c>
      <c r="J4156" s="3" t="s">
        <v>27</v>
      </c>
      <c r="K4156" s="3" t="s">
        <v>515</v>
      </c>
      <c r="L4156" s="3" t="s">
        <v>335</v>
      </c>
      <c r="M4156" s="3">
        <v>37620</v>
      </c>
      <c r="N4156" s="3" t="s">
        <v>30</v>
      </c>
      <c r="O4156" s="3" t="s">
        <v>575</v>
      </c>
      <c r="P4156" s="3" t="s">
        <v>46</v>
      </c>
      <c r="Q4156" s="3" t="s">
        <v>75</v>
      </c>
      <c r="R4156" s="3" t="s">
        <v>576</v>
      </c>
      <c r="S4156" s="3">
        <v>38.088000000000001</v>
      </c>
      <c r="T4156" s="3">
        <v>4</v>
      </c>
      <c r="U4156" s="3">
        <v>0.7</v>
      </c>
      <c r="V4156" s="3">
        <v>-27.93119999999999</v>
      </c>
    </row>
    <row r="4157" spans="1:22" ht="14.25" customHeight="1" x14ac:dyDescent="0.25">
      <c r="A4157" s="3">
        <v>4156</v>
      </c>
      <c r="B4157" s="3" t="s">
        <v>7254</v>
      </c>
      <c r="C4157" s="4">
        <f>YEAR(Table_1[[#This Row],[Order Date]])</f>
        <v>2013</v>
      </c>
      <c r="D4157" s="9">
        <v>41638</v>
      </c>
      <c r="E4157" s="3">
        <v>41643</v>
      </c>
      <c r="F4157" s="3" t="s">
        <v>50</v>
      </c>
      <c r="G4157" s="3" t="s">
        <v>1477</v>
      </c>
      <c r="H4157" s="3" t="s">
        <v>1478</v>
      </c>
      <c r="I4157" s="3" t="s">
        <v>41</v>
      </c>
      <c r="J4157" s="3" t="s">
        <v>27</v>
      </c>
      <c r="K4157" s="3" t="s">
        <v>515</v>
      </c>
      <c r="L4157" s="3" t="s">
        <v>335</v>
      </c>
      <c r="M4157" s="3">
        <v>37620</v>
      </c>
      <c r="N4157" s="3" t="s">
        <v>30</v>
      </c>
      <c r="O4157" s="3" t="s">
        <v>2913</v>
      </c>
      <c r="P4157" s="3" t="s">
        <v>46</v>
      </c>
      <c r="Q4157" s="3" t="s">
        <v>75</v>
      </c>
      <c r="R4157" s="3" t="s">
        <v>2914</v>
      </c>
      <c r="S4157" s="3">
        <v>2.8080000000000007</v>
      </c>
      <c r="T4157" s="3">
        <v>3</v>
      </c>
      <c r="U4157" s="3">
        <v>0.7</v>
      </c>
      <c r="V4157" s="3">
        <v>-1.9656000000000002</v>
      </c>
    </row>
    <row r="4158" spans="1:22" ht="14.25" customHeight="1" x14ac:dyDescent="0.25">
      <c r="A4158" s="3">
        <v>4157</v>
      </c>
      <c r="B4158" s="3" t="s">
        <v>7255</v>
      </c>
      <c r="C4158" s="4">
        <f>YEAR(Table_1[[#This Row],[Order Date]])</f>
        <v>2012</v>
      </c>
      <c r="D4158" s="9">
        <v>41248</v>
      </c>
      <c r="E4158" s="3">
        <v>41252</v>
      </c>
      <c r="F4158" s="3" t="s">
        <v>23</v>
      </c>
      <c r="G4158" s="3" t="s">
        <v>5023</v>
      </c>
      <c r="H4158" s="3" t="s">
        <v>5024</v>
      </c>
      <c r="I4158" s="3" t="s">
        <v>26</v>
      </c>
      <c r="J4158" s="3" t="s">
        <v>27</v>
      </c>
      <c r="K4158" s="3" t="s">
        <v>146</v>
      </c>
      <c r="L4158" s="3" t="s">
        <v>147</v>
      </c>
      <c r="M4158" s="3">
        <v>19140</v>
      </c>
      <c r="N4158" s="3" t="s">
        <v>148</v>
      </c>
      <c r="O4158" s="3" t="s">
        <v>4167</v>
      </c>
      <c r="P4158" s="3" t="s">
        <v>71</v>
      </c>
      <c r="Q4158" s="3" t="s">
        <v>161</v>
      </c>
      <c r="R4158" s="3" t="s">
        <v>4168</v>
      </c>
      <c r="S4158" s="3">
        <v>47.984000000000002</v>
      </c>
      <c r="T4158" s="3">
        <v>2</v>
      </c>
      <c r="U4158" s="3">
        <v>0.2</v>
      </c>
      <c r="V4158" s="3">
        <v>0.59979999999999656</v>
      </c>
    </row>
    <row r="4159" spans="1:22" ht="14.25" customHeight="1" x14ac:dyDescent="0.25">
      <c r="A4159" s="3">
        <v>4158</v>
      </c>
      <c r="B4159" s="3" t="s">
        <v>7255</v>
      </c>
      <c r="C4159" s="4">
        <f>YEAR(Table_1[[#This Row],[Order Date]])</f>
        <v>2012</v>
      </c>
      <c r="D4159" s="9">
        <v>41248</v>
      </c>
      <c r="E4159" s="3">
        <v>41252</v>
      </c>
      <c r="F4159" s="3" t="s">
        <v>23</v>
      </c>
      <c r="G4159" s="3" t="s">
        <v>5023</v>
      </c>
      <c r="H4159" s="3" t="s">
        <v>5024</v>
      </c>
      <c r="I4159" s="3" t="s">
        <v>26</v>
      </c>
      <c r="J4159" s="3" t="s">
        <v>27</v>
      </c>
      <c r="K4159" s="3" t="s">
        <v>146</v>
      </c>
      <c r="L4159" s="3" t="s">
        <v>147</v>
      </c>
      <c r="M4159" s="3">
        <v>19140</v>
      </c>
      <c r="N4159" s="3" t="s">
        <v>148</v>
      </c>
      <c r="O4159" s="3" t="s">
        <v>1927</v>
      </c>
      <c r="P4159" s="3" t="s">
        <v>46</v>
      </c>
      <c r="Q4159" s="3" t="s">
        <v>75</v>
      </c>
      <c r="R4159" s="3" t="s">
        <v>1928</v>
      </c>
      <c r="S4159" s="3">
        <v>26.064000000000007</v>
      </c>
      <c r="T4159" s="3">
        <v>6</v>
      </c>
      <c r="U4159" s="3">
        <v>0.7</v>
      </c>
      <c r="V4159" s="3">
        <v>-19.982399999999991</v>
      </c>
    </row>
    <row r="4160" spans="1:22" ht="14.25" customHeight="1" x14ac:dyDescent="0.25">
      <c r="A4160" s="3">
        <v>4159</v>
      </c>
      <c r="B4160" s="3" t="s">
        <v>7256</v>
      </c>
      <c r="C4160" s="4">
        <f>YEAR(Table_1[[#This Row],[Order Date]])</f>
        <v>2011</v>
      </c>
      <c r="D4160" s="9">
        <v>40848</v>
      </c>
      <c r="E4160" s="3">
        <v>40855</v>
      </c>
      <c r="F4160" s="3" t="s">
        <v>50</v>
      </c>
      <c r="G4160" s="3" t="s">
        <v>3518</v>
      </c>
      <c r="H4160" s="3" t="s">
        <v>3519</v>
      </c>
      <c r="I4160" s="3" t="s">
        <v>41</v>
      </c>
      <c r="J4160" s="3" t="s">
        <v>27</v>
      </c>
      <c r="K4160" s="3" t="s">
        <v>303</v>
      </c>
      <c r="L4160" s="3" t="s">
        <v>211</v>
      </c>
      <c r="M4160" s="3">
        <v>60610</v>
      </c>
      <c r="N4160" s="3" t="s">
        <v>105</v>
      </c>
      <c r="O4160" s="3" t="s">
        <v>4895</v>
      </c>
      <c r="P4160" s="3" t="s">
        <v>46</v>
      </c>
      <c r="Q4160" s="3" t="s">
        <v>90</v>
      </c>
      <c r="R4160" s="3" t="s">
        <v>4896</v>
      </c>
      <c r="S4160" s="3">
        <v>15.696000000000002</v>
      </c>
      <c r="T4160" s="3">
        <v>3</v>
      </c>
      <c r="U4160" s="3">
        <v>0.2</v>
      </c>
      <c r="V4160" s="3">
        <v>5.1011999999999995</v>
      </c>
    </row>
    <row r="4161" spans="1:22" ht="14.25" customHeight="1" x14ac:dyDescent="0.25">
      <c r="A4161" s="3">
        <v>4160</v>
      </c>
      <c r="B4161" s="3" t="s">
        <v>7257</v>
      </c>
      <c r="C4161" s="4">
        <f>YEAR(Table_1[[#This Row],[Order Date]])</f>
        <v>2013</v>
      </c>
      <c r="D4161" s="9">
        <v>41381</v>
      </c>
      <c r="E4161" s="3">
        <v>41388</v>
      </c>
      <c r="F4161" s="3" t="s">
        <v>50</v>
      </c>
      <c r="G4161" s="3" t="s">
        <v>2287</v>
      </c>
      <c r="H4161" s="3" t="s">
        <v>2288</v>
      </c>
      <c r="I4161" s="3" t="s">
        <v>26</v>
      </c>
      <c r="J4161" s="3" t="s">
        <v>27</v>
      </c>
      <c r="K4161" s="3" t="s">
        <v>497</v>
      </c>
      <c r="L4161" s="3" t="s">
        <v>1272</v>
      </c>
      <c r="M4161" s="3">
        <v>31907</v>
      </c>
      <c r="N4161" s="3" t="s">
        <v>30</v>
      </c>
      <c r="O4161" s="3" t="s">
        <v>128</v>
      </c>
      <c r="P4161" s="3" t="s">
        <v>46</v>
      </c>
      <c r="Q4161" s="3" t="s">
        <v>68</v>
      </c>
      <c r="R4161" s="3" t="s">
        <v>129</v>
      </c>
      <c r="S4161" s="3">
        <v>12.84</v>
      </c>
      <c r="T4161" s="3">
        <v>3</v>
      </c>
      <c r="U4161" s="3">
        <v>0</v>
      </c>
      <c r="V4161" s="3">
        <v>3.7235999999999989</v>
      </c>
    </row>
    <row r="4162" spans="1:22" ht="14.25" customHeight="1" x14ac:dyDescent="0.25">
      <c r="A4162" s="3">
        <v>4161</v>
      </c>
      <c r="B4162" s="3" t="s">
        <v>7258</v>
      </c>
      <c r="C4162" s="4">
        <f>YEAR(Table_1[[#This Row],[Order Date]])</f>
        <v>2014</v>
      </c>
      <c r="D4162" s="9">
        <v>41774</v>
      </c>
      <c r="E4162" s="3">
        <v>41778</v>
      </c>
      <c r="F4162" s="3" t="s">
        <v>50</v>
      </c>
      <c r="G4162" s="3" t="s">
        <v>7259</v>
      </c>
      <c r="H4162" s="3" t="s">
        <v>7260</v>
      </c>
      <c r="I4162" s="3" t="s">
        <v>26</v>
      </c>
      <c r="J4162" s="3" t="s">
        <v>27</v>
      </c>
      <c r="K4162" s="3" t="s">
        <v>266</v>
      </c>
      <c r="L4162" s="3" t="s">
        <v>267</v>
      </c>
      <c r="M4162" s="3">
        <v>10035</v>
      </c>
      <c r="N4162" s="3" t="s">
        <v>148</v>
      </c>
      <c r="O4162" s="3" t="s">
        <v>5786</v>
      </c>
      <c r="P4162" s="3" t="s">
        <v>71</v>
      </c>
      <c r="Q4162" s="3" t="s">
        <v>72</v>
      </c>
      <c r="R4162" s="3" t="s">
        <v>5787</v>
      </c>
      <c r="S4162" s="3">
        <v>539.97</v>
      </c>
      <c r="T4162" s="3">
        <v>3</v>
      </c>
      <c r="U4162" s="3">
        <v>0</v>
      </c>
      <c r="V4162" s="3">
        <v>134.99250000000001</v>
      </c>
    </row>
    <row r="4163" spans="1:22" ht="14.25" customHeight="1" x14ac:dyDescent="0.25">
      <c r="A4163" s="3">
        <v>4162</v>
      </c>
      <c r="B4163" s="3" t="s">
        <v>7258</v>
      </c>
      <c r="C4163" s="4">
        <f>YEAR(Table_1[[#This Row],[Order Date]])</f>
        <v>2014</v>
      </c>
      <c r="D4163" s="9">
        <v>41774</v>
      </c>
      <c r="E4163" s="3">
        <v>41778</v>
      </c>
      <c r="F4163" s="3" t="s">
        <v>50</v>
      </c>
      <c r="G4163" s="3" t="s">
        <v>7259</v>
      </c>
      <c r="H4163" s="3" t="s">
        <v>7260</v>
      </c>
      <c r="I4163" s="3" t="s">
        <v>26</v>
      </c>
      <c r="J4163" s="3" t="s">
        <v>27</v>
      </c>
      <c r="K4163" s="3" t="s">
        <v>266</v>
      </c>
      <c r="L4163" s="3" t="s">
        <v>267</v>
      </c>
      <c r="M4163" s="3">
        <v>10035</v>
      </c>
      <c r="N4163" s="3" t="s">
        <v>148</v>
      </c>
      <c r="O4163" s="3" t="s">
        <v>3978</v>
      </c>
      <c r="P4163" s="3" t="s">
        <v>46</v>
      </c>
      <c r="Q4163" s="3" t="s">
        <v>59</v>
      </c>
      <c r="R4163" s="3" t="s">
        <v>3979</v>
      </c>
      <c r="S4163" s="3">
        <v>22.58</v>
      </c>
      <c r="T4163" s="3">
        <v>2</v>
      </c>
      <c r="U4163" s="3">
        <v>0</v>
      </c>
      <c r="V4163" s="3">
        <v>5.8707999999999991</v>
      </c>
    </row>
    <row r="4164" spans="1:22" ht="14.25" customHeight="1" x14ac:dyDescent="0.25">
      <c r="A4164" s="3">
        <v>4163</v>
      </c>
      <c r="B4164" s="3" t="s">
        <v>7261</v>
      </c>
      <c r="C4164" s="4">
        <f>YEAR(Table_1[[#This Row],[Order Date]])</f>
        <v>2012</v>
      </c>
      <c r="D4164" s="9">
        <v>40982</v>
      </c>
      <c r="E4164" s="3">
        <v>40986</v>
      </c>
      <c r="F4164" s="3" t="s">
        <v>50</v>
      </c>
      <c r="G4164" s="3" t="s">
        <v>1827</v>
      </c>
      <c r="H4164" s="3" t="s">
        <v>1828</v>
      </c>
      <c r="I4164" s="3" t="s">
        <v>26</v>
      </c>
      <c r="J4164" s="3" t="s">
        <v>27</v>
      </c>
      <c r="K4164" s="3" t="s">
        <v>244</v>
      </c>
      <c r="L4164" s="3" t="s">
        <v>2694</v>
      </c>
      <c r="M4164" s="3">
        <v>3820</v>
      </c>
      <c r="N4164" s="3" t="s">
        <v>148</v>
      </c>
      <c r="O4164" s="3" t="s">
        <v>2414</v>
      </c>
      <c r="P4164" s="3" t="s">
        <v>46</v>
      </c>
      <c r="Q4164" s="3" t="s">
        <v>47</v>
      </c>
      <c r="R4164" s="3" t="s">
        <v>2415</v>
      </c>
      <c r="S4164" s="3">
        <v>16.52</v>
      </c>
      <c r="T4164" s="3">
        <v>4</v>
      </c>
      <c r="U4164" s="3">
        <v>0</v>
      </c>
      <c r="V4164" s="3">
        <v>7.5991999999999997</v>
      </c>
    </row>
    <row r="4165" spans="1:22" ht="14.25" customHeight="1" x14ac:dyDescent="0.25">
      <c r="A4165" s="3">
        <v>4164</v>
      </c>
      <c r="B4165" s="3" t="s">
        <v>7261</v>
      </c>
      <c r="C4165" s="4">
        <f>YEAR(Table_1[[#This Row],[Order Date]])</f>
        <v>2012</v>
      </c>
      <c r="D4165" s="9">
        <v>40982</v>
      </c>
      <c r="E4165" s="3">
        <v>40986</v>
      </c>
      <c r="F4165" s="3" t="s">
        <v>50</v>
      </c>
      <c r="G4165" s="3" t="s">
        <v>1827</v>
      </c>
      <c r="H4165" s="3" t="s">
        <v>1828</v>
      </c>
      <c r="I4165" s="3" t="s">
        <v>26</v>
      </c>
      <c r="J4165" s="3" t="s">
        <v>27</v>
      </c>
      <c r="K4165" s="3" t="s">
        <v>244</v>
      </c>
      <c r="L4165" s="3" t="s">
        <v>2694</v>
      </c>
      <c r="M4165" s="3">
        <v>3820</v>
      </c>
      <c r="N4165" s="3" t="s">
        <v>148</v>
      </c>
      <c r="O4165" s="3" t="s">
        <v>4766</v>
      </c>
      <c r="P4165" s="3" t="s">
        <v>46</v>
      </c>
      <c r="Q4165" s="3" t="s">
        <v>75</v>
      </c>
      <c r="R4165" s="3" t="s">
        <v>4767</v>
      </c>
      <c r="S4165" s="3">
        <v>671.93999999999994</v>
      </c>
      <c r="T4165" s="3">
        <v>3</v>
      </c>
      <c r="U4165" s="3">
        <v>0</v>
      </c>
      <c r="V4165" s="3">
        <v>315.81179999999995</v>
      </c>
    </row>
    <row r="4166" spans="1:22" ht="14.25" customHeight="1" x14ac:dyDescent="0.25">
      <c r="A4166" s="3">
        <v>4165</v>
      </c>
      <c r="B4166" s="3" t="s">
        <v>7262</v>
      </c>
      <c r="C4166" s="4">
        <f>YEAR(Table_1[[#This Row],[Order Date]])</f>
        <v>2014</v>
      </c>
      <c r="D4166" s="9">
        <v>41654</v>
      </c>
      <c r="E4166" s="3">
        <v>41656</v>
      </c>
      <c r="F4166" s="3" t="s">
        <v>188</v>
      </c>
      <c r="G4166" s="3" t="s">
        <v>7263</v>
      </c>
      <c r="H4166" s="3" t="s">
        <v>7264</v>
      </c>
      <c r="I4166" s="3" t="s">
        <v>41</v>
      </c>
      <c r="J4166" s="3" t="s">
        <v>27</v>
      </c>
      <c r="K4166" s="3" t="s">
        <v>456</v>
      </c>
      <c r="L4166" s="3" t="s">
        <v>457</v>
      </c>
      <c r="M4166" s="3">
        <v>80013</v>
      </c>
      <c r="N4166" s="3" t="s">
        <v>44</v>
      </c>
      <c r="O4166" s="3" t="s">
        <v>160</v>
      </c>
      <c r="P4166" s="3" t="s">
        <v>71</v>
      </c>
      <c r="Q4166" s="3" t="s">
        <v>161</v>
      </c>
      <c r="R4166" s="3" t="s">
        <v>162</v>
      </c>
      <c r="S4166" s="3">
        <v>169.06400000000002</v>
      </c>
      <c r="T4166" s="3">
        <v>7</v>
      </c>
      <c r="U4166" s="3">
        <v>0.2</v>
      </c>
      <c r="V4166" s="3">
        <v>-14.793099999999995</v>
      </c>
    </row>
    <row r="4167" spans="1:22" ht="14.25" customHeight="1" x14ac:dyDescent="0.25">
      <c r="A4167" s="3">
        <v>4166</v>
      </c>
      <c r="B4167" s="3" t="s">
        <v>7262</v>
      </c>
      <c r="C4167" s="4">
        <f>YEAR(Table_1[[#This Row],[Order Date]])</f>
        <v>2014</v>
      </c>
      <c r="D4167" s="9">
        <v>41654</v>
      </c>
      <c r="E4167" s="3">
        <v>41656</v>
      </c>
      <c r="F4167" s="3" t="s">
        <v>188</v>
      </c>
      <c r="G4167" s="3" t="s">
        <v>7263</v>
      </c>
      <c r="H4167" s="3" t="s">
        <v>7264</v>
      </c>
      <c r="I4167" s="3" t="s">
        <v>41</v>
      </c>
      <c r="J4167" s="3" t="s">
        <v>27</v>
      </c>
      <c r="K4167" s="3" t="s">
        <v>456</v>
      </c>
      <c r="L4167" s="3" t="s">
        <v>457</v>
      </c>
      <c r="M4167" s="3">
        <v>80013</v>
      </c>
      <c r="N4167" s="3" t="s">
        <v>44</v>
      </c>
      <c r="O4167" s="3" t="s">
        <v>5017</v>
      </c>
      <c r="P4167" s="3" t="s">
        <v>46</v>
      </c>
      <c r="Q4167" s="3" t="s">
        <v>59</v>
      </c>
      <c r="R4167" s="3" t="s">
        <v>5018</v>
      </c>
      <c r="S4167" s="3">
        <v>168.624</v>
      </c>
      <c r="T4167" s="3">
        <v>9</v>
      </c>
      <c r="U4167" s="3">
        <v>0.2</v>
      </c>
      <c r="V4167" s="3">
        <v>14.754599999999996</v>
      </c>
    </row>
    <row r="4168" spans="1:22" ht="14.25" customHeight="1" x14ac:dyDescent="0.25">
      <c r="A4168" s="3">
        <v>4167</v>
      </c>
      <c r="B4168" s="3" t="s">
        <v>7265</v>
      </c>
      <c r="C4168" s="4">
        <f>YEAR(Table_1[[#This Row],[Order Date]])</f>
        <v>2012</v>
      </c>
      <c r="D4168" s="9">
        <v>40976</v>
      </c>
      <c r="E4168" s="3">
        <v>40981</v>
      </c>
      <c r="F4168" s="3" t="s">
        <v>50</v>
      </c>
      <c r="G4168" s="3" t="s">
        <v>2140</v>
      </c>
      <c r="H4168" s="3" t="s">
        <v>2141</v>
      </c>
      <c r="I4168" s="3" t="s">
        <v>41</v>
      </c>
      <c r="J4168" s="3" t="s">
        <v>27</v>
      </c>
      <c r="K4168" s="3" t="s">
        <v>1173</v>
      </c>
      <c r="L4168" s="3" t="s">
        <v>267</v>
      </c>
      <c r="M4168" s="3">
        <v>11561</v>
      </c>
      <c r="N4168" s="3" t="s">
        <v>148</v>
      </c>
      <c r="O4168" s="3" t="s">
        <v>6175</v>
      </c>
      <c r="P4168" s="3" t="s">
        <v>46</v>
      </c>
      <c r="Q4168" s="3" t="s">
        <v>90</v>
      </c>
      <c r="R4168" s="3" t="s">
        <v>6176</v>
      </c>
      <c r="S4168" s="3">
        <v>19.440000000000001</v>
      </c>
      <c r="T4168" s="3">
        <v>3</v>
      </c>
      <c r="U4168" s="3">
        <v>0</v>
      </c>
      <c r="V4168" s="3">
        <v>9.3312000000000008</v>
      </c>
    </row>
    <row r="4169" spans="1:22" ht="14.25" customHeight="1" x14ac:dyDescent="0.25">
      <c r="A4169" s="3">
        <v>4168</v>
      </c>
      <c r="B4169" s="3" t="s">
        <v>7266</v>
      </c>
      <c r="C4169" s="4">
        <f>YEAR(Table_1[[#This Row],[Order Date]])</f>
        <v>2011</v>
      </c>
      <c r="D4169" s="9">
        <v>40827</v>
      </c>
      <c r="E4169" s="3">
        <v>40829</v>
      </c>
      <c r="F4169" s="3" t="s">
        <v>188</v>
      </c>
      <c r="G4169" s="3" t="s">
        <v>600</v>
      </c>
      <c r="H4169" s="3" t="s">
        <v>601</v>
      </c>
      <c r="I4169" s="3" t="s">
        <v>26</v>
      </c>
      <c r="J4169" s="3" t="s">
        <v>27</v>
      </c>
      <c r="K4169" s="3" t="s">
        <v>602</v>
      </c>
      <c r="L4169" s="3" t="s">
        <v>43</v>
      </c>
      <c r="M4169" s="3">
        <v>91104</v>
      </c>
      <c r="N4169" s="3" t="s">
        <v>44</v>
      </c>
      <c r="O4169" s="3" t="s">
        <v>3355</v>
      </c>
      <c r="P4169" s="3" t="s">
        <v>46</v>
      </c>
      <c r="Q4169" s="3" t="s">
        <v>59</v>
      </c>
      <c r="R4169" s="3" t="s">
        <v>3356</v>
      </c>
      <c r="S4169" s="3">
        <v>31.92</v>
      </c>
      <c r="T4169" s="3">
        <v>4</v>
      </c>
      <c r="U4169" s="3">
        <v>0</v>
      </c>
      <c r="V4169" s="3">
        <v>8.299199999999999</v>
      </c>
    </row>
    <row r="4170" spans="1:22" ht="14.25" customHeight="1" x14ac:dyDescent="0.25">
      <c r="A4170" s="3">
        <v>4169</v>
      </c>
      <c r="B4170" s="3" t="s">
        <v>7266</v>
      </c>
      <c r="C4170" s="4">
        <f>YEAR(Table_1[[#This Row],[Order Date]])</f>
        <v>2011</v>
      </c>
      <c r="D4170" s="9">
        <v>40827</v>
      </c>
      <c r="E4170" s="3">
        <v>40829</v>
      </c>
      <c r="F4170" s="3" t="s">
        <v>188</v>
      </c>
      <c r="G4170" s="3" t="s">
        <v>600</v>
      </c>
      <c r="H4170" s="3" t="s">
        <v>601</v>
      </c>
      <c r="I4170" s="3" t="s">
        <v>26</v>
      </c>
      <c r="J4170" s="3" t="s">
        <v>27</v>
      </c>
      <c r="K4170" s="3" t="s">
        <v>602</v>
      </c>
      <c r="L4170" s="3" t="s">
        <v>43</v>
      </c>
      <c r="M4170" s="3">
        <v>91104</v>
      </c>
      <c r="N4170" s="3" t="s">
        <v>44</v>
      </c>
      <c r="O4170" s="3" t="s">
        <v>7267</v>
      </c>
      <c r="P4170" s="3" t="s">
        <v>32</v>
      </c>
      <c r="Q4170" s="3" t="s">
        <v>36</v>
      </c>
      <c r="R4170" s="3" t="s">
        <v>7268</v>
      </c>
      <c r="S4170" s="3">
        <v>433.56800000000004</v>
      </c>
      <c r="T4170" s="3">
        <v>2</v>
      </c>
      <c r="U4170" s="3">
        <v>0.2</v>
      </c>
      <c r="V4170" s="3">
        <v>-65.035200000000046</v>
      </c>
    </row>
    <row r="4171" spans="1:22" ht="14.25" customHeight="1" x14ac:dyDescent="0.25">
      <c r="A4171" s="3">
        <v>4170</v>
      </c>
      <c r="B4171" s="3" t="s">
        <v>7269</v>
      </c>
      <c r="C4171" s="4">
        <f>YEAR(Table_1[[#This Row],[Order Date]])</f>
        <v>2012</v>
      </c>
      <c r="D4171" s="9">
        <v>41012</v>
      </c>
      <c r="E4171" s="3">
        <v>41013</v>
      </c>
      <c r="F4171" s="3" t="s">
        <v>188</v>
      </c>
      <c r="G4171" s="3" t="s">
        <v>6657</v>
      </c>
      <c r="H4171" s="3" t="s">
        <v>6658</v>
      </c>
      <c r="I4171" s="3" t="s">
        <v>102</v>
      </c>
      <c r="J4171" s="3" t="s">
        <v>27</v>
      </c>
      <c r="K4171" s="3" t="s">
        <v>1823</v>
      </c>
      <c r="L4171" s="3" t="s">
        <v>310</v>
      </c>
      <c r="M4171" s="3">
        <v>85204</v>
      </c>
      <c r="N4171" s="3" t="s">
        <v>44</v>
      </c>
      <c r="O4171" s="3" t="s">
        <v>2882</v>
      </c>
      <c r="P4171" s="3" t="s">
        <v>46</v>
      </c>
      <c r="Q4171" s="3" t="s">
        <v>90</v>
      </c>
      <c r="R4171" s="3" t="s">
        <v>2883</v>
      </c>
      <c r="S4171" s="3">
        <v>31.104000000000006</v>
      </c>
      <c r="T4171" s="3">
        <v>6</v>
      </c>
      <c r="U4171" s="3">
        <v>0.2</v>
      </c>
      <c r="V4171" s="3">
        <v>10.8864</v>
      </c>
    </row>
    <row r="4172" spans="1:22" ht="14.25" customHeight="1" x14ac:dyDescent="0.25">
      <c r="A4172" s="3">
        <v>4171</v>
      </c>
      <c r="B4172" s="3" t="s">
        <v>7269</v>
      </c>
      <c r="C4172" s="4">
        <f>YEAR(Table_1[[#This Row],[Order Date]])</f>
        <v>2012</v>
      </c>
      <c r="D4172" s="9">
        <v>41012</v>
      </c>
      <c r="E4172" s="3">
        <v>41013</v>
      </c>
      <c r="F4172" s="3" t="s">
        <v>188</v>
      </c>
      <c r="G4172" s="3" t="s">
        <v>6657</v>
      </c>
      <c r="H4172" s="3" t="s">
        <v>6658</v>
      </c>
      <c r="I4172" s="3" t="s">
        <v>102</v>
      </c>
      <c r="J4172" s="3" t="s">
        <v>27</v>
      </c>
      <c r="K4172" s="3" t="s">
        <v>1823</v>
      </c>
      <c r="L4172" s="3" t="s">
        <v>310</v>
      </c>
      <c r="M4172" s="3">
        <v>85204</v>
      </c>
      <c r="N4172" s="3" t="s">
        <v>44</v>
      </c>
      <c r="O4172" s="3" t="s">
        <v>3590</v>
      </c>
      <c r="P4172" s="3" t="s">
        <v>46</v>
      </c>
      <c r="Q4172" s="3" t="s">
        <v>90</v>
      </c>
      <c r="R4172" s="3" t="s">
        <v>3591</v>
      </c>
      <c r="S4172" s="3">
        <v>54.816000000000003</v>
      </c>
      <c r="T4172" s="3">
        <v>3</v>
      </c>
      <c r="U4172" s="3">
        <v>0.2</v>
      </c>
      <c r="V4172" s="3">
        <v>17.815199999999997</v>
      </c>
    </row>
    <row r="4173" spans="1:22" ht="14.25" customHeight="1" x14ac:dyDescent="0.25">
      <c r="A4173" s="3">
        <v>4172</v>
      </c>
      <c r="B4173" s="3" t="s">
        <v>7270</v>
      </c>
      <c r="C4173" s="4">
        <f>YEAR(Table_1[[#This Row],[Order Date]])</f>
        <v>2014</v>
      </c>
      <c r="D4173" s="9">
        <v>41960</v>
      </c>
      <c r="E4173" s="3">
        <v>41964</v>
      </c>
      <c r="F4173" s="3" t="s">
        <v>50</v>
      </c>
      <c r="G4173" s="3" t="s">
        <v>2266</v>
      </c>
      <c r="H4173" s="3" t="s">
        <v>2267</v>
      </c>
      <c r="I4173" s="3" t="s">
        <v>26</v>
      </c>
      <c r="J4173" s="3" t="s">
        <v>27</v>
      </c>
      <c r="K4173" s="3" t="s">
        <v>3488</v>
      </c>
      <c r="L4173" s="3" t="s">
        <v>43</v>
      </c>
      <c r="M4173" s="3">
        <v>93727</v>
      </c>
      <c r="N4173" s="3" t="s">
        <v>44</v>
      </c>
      <c r="O4173" s="3" t="s">
        <v>2730</v>
      </c>
      <c r="P4173" s="3" t="s">
        <v>46</v>
      </c>
      <c r="Q4173" s="3" t="s">
        <v>59</v>
      </c>
      <c r="R4173" s="3" t="s">
        <v>2731</v>
      </c>
      <c r="S4173" s="3">
        <v>48.86</v>
      </c>
      <c r="T4173" s="3">
        <v>7</v>
      </c>
      <c r="U4173" s="3">
        <v>0</v>
      </c>
      <c r="V4173" s="3">
        <v>0.97719999999999807</v>
      </c>
    </row>
    <row r="4174" spans="1:22" ht="14.25" customHeight="1" x14ac:dyDescent="0.25">
      <c r="A4174" s="3">
        <v>4173</v>
      </c>
      <c r="B4174" s="3" t="s">
        <v>7271</v>
      </c>
      <c r="C4174" s="4">
        <f>YEAR(Table_1[[#This Row],[Order Date]])</f>
        <v>2013</v>
      </c>
      <c r="D4174" s="9">
        <v>41457</v>
      </c>
      <c r="E4174" s="3">
        <v>41457</v>
      </c>
      <c r="F4174" s="3" t="s">
        <v>1290</v>
      </c>
      <c r="G4174" s="3" t="s">
        <v>2334</v>
      </c>
      <c r="H4174" s="3" t="s">
        <v>2335</v>
      </c>
      <c r="I4174" s="3" t="s">
        <v>26</v>
      </c>
      <c r="J4174" s="3" t="s">
        <v>27</v>
      </c>
      <c r="K4174" s="3" t="s">
        <v>382</v>
      </c>
      <c r="L4174" s="3" t="s">
        <v>383</v>
      </c>
      <c r="M4174" s="3">
        <v>29203</v>
      </c>
      <c r="N4174" s="3" t="s">
        <v>30</v>
      </c>
      <c r="O4174" s="3" t="s">
        <v>132</v>
      </c>
      <c r="P4174" s="3" t="s">
        <v>46</v>
      </c>
      <c r="Q4174" s="3" t="s">
        <v>75</v>
      </c>
      <c r="R4174" s="3" t="s">
        <v>133</v>
      </c>
      <c r="S4174" s="3">
        <v>14.2</v>
      </c>
      <c r="T4174" s="3">
        <v>2</v>
      </c>
      <c r="U4174" s="3">
        <v>0</v>
      </c>
      <c r="V4174" s="3">
        <v>6.5319999999999991</v>
      </c>
    </row>
    <row r="4175" spans="1:22" ht="14.25" customHeight="1" x14ac:dyDescent="0.25">
      <c r="A4175" s="3">
        <v>4174</v>
      </c>
      <c r="B4175" s="3" t="s">
        <v>7271</v>
      </c>
      <c r="C4175" s="4">
        <f>YEAR(Table_1[[#This Row],[Order Date]])</f>
        <v>2013</v>
      </c>
      <c r="D4175" s="9">
        <v>41457</v>
      </c>
      <c r="E4175" s="3">
        <v>41457</v>
      </c>
      <c r="F4175" s="3" t="s">
        <v>1290</v>
      </c>
      <c r="G4175" s="3" t="s">
        <v>2334</v>
      </c>
      <c r="H4175" s="3" t="s">
        <v>2335</v>
      </c>
      <c r="I4175" s="3" t="s">
        <v>26</v>
      </c>
      <c r="J4175" s="3" t="s">
        <v>27</v>
      </c>
      <c r="K4175" s="3" t="s">
        <v>382</v>
      </c>
      <c r="L4175" s="3" t="s">
        <v>383</v>
      </c>
      <c r="M4175" s="3">
        <v>29203</v>
      </c>
      <c r="N4175" s="3" t="s">
        <v>30</v>
      </c>
      <c r="O4175" s="3" t="s">
        <v>2882</v>
      </c>
      <c r="P4175" s="3" t="s">
        <v>46</v>
      </c>
      <c r="Q4175" s="3" t="s">
        <v>90</v>
      </c>
      <c r="R4175" s="3" t="s">
        <v>2883</v>
      </c>
      <c r="S4175" s="3">
        <v>12.96</v>
      </c>
      <c r="T4175" s="3">
        <v>2</v>
      </c>
      <c r="U4175" s="3">
        <v>0</v>
      </c>
      <c r="V4175" s="3">
        <v>6.2208000000000006</v>
      </c>
    </row>
    <row r="4176" spans="1:22" ht="14.25" customHeight="1" x14ac:dyDescent="0.25">
      <c r="A4176" s="3">
        <v>4175</v>
      </c>
      <c r="B4176" s="3" t="s">
        <v>7271</v>
      </c>
      <c r="C4176" s="4">
        <f>YEAR(Table_1[[#This Row],[Order Date]])</f>
        <v>2013</v>
      </c>
      <c r="D4176" s="9">
        <v>41457</v>
      </c>
      <c r="E4176" s="3">
        <v>41457</v>
      </c>
      <c r="F4176" s="3" t="s">
        <v>1290</v>
      </c>
      <c r="G4176" s="3" t="s">
        <v>2334</v>
      </c>
      <c r="H4176" s="3" t="s">
        <v>2335</v>
      </c>
      <c r="I4176" s="3" t="s">
        <v>26</v>
      </c>
      <c r="J4176" s="3" t="s">
        <v>27</v>
      </c>
      <c r="K4176" s="3" t="s">
        <v>382</v>
      </c>
      <c r="L4176" s="3" t="s">
        <v>383</v>
      </c>
      <c r="M4176" s="3">
        <v>29203</v>
      </c>
      <c r="N4176" s="3" t="s">
        <v>30</v>
      </c>
      <c r="O4176" s="3" t="s">
        <v>2750</v>
      </c>
      <c r="P4176" s="3" t="s">
        <v>46</v>
      </c>
      <c r="Q4176" s="3" t="s">
        <v>75</v>
      </c>
      <c r="R4176" s="3" t="s">
        <v>2751</v>
      </c>
      <c r="S4176" s="3">
        <v>58.34</v>
      </c>
      <c r="T4176" s="3">
        <v>2</v>
      </c>
      <c r="U4176" s="3">
        <v>0</v>
      </c>
      <c r="V4176" s="3">
        <v>28.0032</v>
      </c>
    </row>
    <row r="4177" spans="1:22" ht="14.25" customHeight="1" x14ac:dyDescent="0.25">
      <c r="A4177" s="3">
        <v>4176</v>
      </c>
      <c r="B4177" s="3" t="s">
        <v>7272</v>
      </c>
      <c r="C4177" s="4">
        <f>YEAR(Table_1[[#This Row],[Order Date]])</f>
        <v>2012</v>
      </c>
      <c r="D4177" s="9">
        <v>41242</v>
      </c>
      <c r="E4177" s="3">
        <v>41243</v>
      </c>
      <c r="F4177" s="3" t="s">
        <v>188</v>
      </c>
      <c r="G4177" s="3" t="s">
        <v>7273</v>
      </c>
      <c r="H4177" s="3" t="s">
        <v>7274</v>
      </c>
      <c r="I4177" s="3" t="s">
        <v>102</v>
      </c>
      <c r="J4177" s="3" t="s">
        <v>27</v>
      </c>
      <c r="K4177" s="3" t="s">
        <v>2542</v>
      </c>
      <c r="L4177" s="3" t="s">
        <v>43</v>
      </c>
      <c r="M4177" s="3">
        <v>92704</v>
      </c>
      <c r="N4177" s="3" t="s">
        <v>44</v>
      </c>
      <c r="O4177" s="3" t="s">
        <v>6238</v>
      </c>
      <c r="P4177" s="3" t="s">
        <v>46</v>
      </c>
      <c r="Q4177" s="3" t="s">
        <v>68</v>
      </c>
      <c r="R4177" s="3" t="s">
        <v>6239</v>
      </c>
      <c r="S4177" s="3">
        <v>56.3</v>
      </c>
      <c r="T4177" s="3">
        <v>2</v>
      </c>
      <c r="U4177" s="3">
        <v>0</v>
      </c>
      <c r="V4177" s="3">
        <v>15.764000000000003</v>
      </c>
    </row>
    <row r="4178" spans="1:22" ht="14.25" customHeight="1" x14ac:dyDescent="0.25">
      <c r="A4178" s="3">
        <v>4177</v>
      </c>
      <c r="B4178" s="3" t="s">
        <v>7275</v>
      </c>
      <c r="C4178" s="4">
        <f>YEAR(Table_1[[#This Row],[Order Date]])</f>
        <v>2011</v>
      </c>
      <c r="D4178" s="9">
        <v>40640</v>
      </c>
      <c r="E4178" s="3">
        <v>40645</v>
      </c>
      <c r="F4178" s="3" t="s">
        <v>50</v>
      </c>
      <c r="G4178" s="3" t="s">
        <v>2293</v>
      </c>
      <c r="H4178" s="3" t="s">
        <v>2294</v>
      </c>
      <c r="I4178" s="3" t="s">
        <v>41</v>
      </c>
      <c r="J4178" s="3" t="s">
        <v>27</v>
      </c>
      <c r="K4178" s="3" t="s">
        <v>382</v>
      </c>
      <c r="L4178" s="3" t="s">
        <v>383</v>
      </c>
      <c r="M4178" s="3">
        <v>29203</v>
      </c>
      <c r="N4178" s="3" t="s">
        <v>30</v>
      </c>
      <c r="O4178" s="3" t="s">
        <v>737</v>
      </c>
      <c r="P4178" s="3" t="s">
        <v>71</v>
      </c>
      <c r="Q4178" s="3" t="s">
        <v>72</v>
      </c>
      <c r="R4178" s="3" t="s">
        <v>738</v>
      </c>
      <c r="S4178" s="3">
        <v>629.94999999999993</v>
      </c>
      <c r="T4178" s="3">
        <v>5</v>
      </c>
      <c r="U4178" s="3">
        <v>0</v>
      </c>
      <c r="V4178" s="3">
        <v>163.78700000000003</v>
      </c>
    </row>
    <row r="4179" spans="1:22" ht="14.25" customHeight="1" x14ac:dyDescent="0.25">
      <c r="A4179" s="3">
        <v>4178</v>
      </c>
      <c r="B4179" s="3" t="s">
        <v>7275</v>
      </c>
      <c r="C4179" s="4">
        <f>YEAR(Table_1[[#This Row],[Order Date]])</f>
        <v>2011</v>
      </c>
      <c r="D4179" s="9">
        <v>40640</v>
      </c>
      <c r="E4179" s="3">
        <v>40645</v>
      </c>
      <c r="F4179" s="3" t="s">
        <v>50</v>
      </c>
      <c r="G4179" s="3" t="s">
        <v>2293</v>
      </c>
      <c r="H4179" s="3" t="s">
        <v>2294</v>
      </c>
      <c r="I4179" s="3" t="s">
        <v>41</v>
      </c>
      <c r="J4179" s="3" t="s">
        <v>27</v>
      </c>
      <c r="K4179" s="3" t="s">
        <v>382</v>
      </c>
      <c r="L4179" s="3" t="s">
        <v>383</v>
      </c>
      <c r="M4179" s="3">
        <v>29203</v>
      </c>
      <c r="N4179" s="3" t="s">
        <v>30</v>
      </c>
      <c r="O4179" s="3" t="s">
        <v>3275</v>
      </c>
      <c r="P4179" s="3" t="s">
        <v>46</v>
      </c>
      <c r="Q4179" s="3" t="s">
        <v>90</v>
      </c>
      <c r="R4179" s="3" t="s">
        <v>3276</v>
      </c>
      <c r="S4179" s="3">
        <v>122.97</v>
      </c>
      <c r="T4179" s="3">
        <v>3</v>
      </c>
      <c r="U4179" s="3">
        <v>0</v>
      </c>
      <c r="V4179" s="3">
        <v>60.255300000000005</v>
      </c>
    </row>
    <row r="4180" spans="1:22" ht="14.25" customHeight="1" x14ac:dyDescent="0.25">
      <c r="A4180" s="3">
        <v>4179</v>
      </c>
      <c r="B4180" s="3" t="s">
        <v>7276</v>
      </c>
      <c r="C4180" s="4">
        <f>YEAR(Table_1[[#This Row],[Order Date]])</f>
        <v>2013</v>
      </c>
      <c r="D4180" s="9">
        <v>41442</v>
      </c>
      <c r="E4180" s="3">
        <v>41444</v>
      </c>
      <c r="F4180" s="3" t="s">
        <v>23</v>
      </c>
      <c r="G4180" s="3" t="s">
        <v>1870</v>
      </c>
      <c r="H4180" s="3" t="s">
        <v>1871</v>
      </c>
      <c r="I4180" s="3" t="s">
        <v>26</v>
      </c>
      <c r="J4180" s="3" t="s">
        <v>27</v>
      </c>
      <c r="K4180" s="3" t="s">
        <v>42</v>
      </c>
      <c r="L4180" s="3" t="s">
        <v>43</v>
      </c>
      <c r="M4180" s="3">
        <v>90045</v>
      </c>
      <c r="N4180" s="3" t="s">
        <v>44</v>
      </c>
      <c r="O4180" s="3" t="s">
        <v>5239</v>
      </c>
      <c r="P4180" s="3" t="s">
        <v>46</v>
      </c>
      <c r="Q4180" s="3" t="s">
        <v>90</v>
      </c>
      <c r="R4180" s="3" t="s">
        <v>5240</v>
      </c>
      <c r="S4180" s="3">
        <v>46.349999999999994</v>
      </c>
      <c r="T4180" s="3">
        <v>5</v>
      </c>
      <c r="U4180" s="3">
        <v>0</v>
      </c>
      <c r="V4180" s="3">
        <v>21.784499999999998</v>
      </c>
    </row>
    <row r="4181" spans="1:22" ht="14.25" customHeight="1" x14ac:dyDescent="0.25">
      <c r="A4181" s="3">
        <v>4180</v>
      </c>
      <c r="B4181" s="3" t="s">
        <v>7277</v>
      </c>
      <c r="C4181" s="4">
        <f>YEAR(Table_1[[#This Row],[Order Date]])</f>
        <v>2014</v>
      </c>
      <c r="D4181" s="9">
        <v>41705</v>
      </c>
      <c r="E4181" s="3">
        <v>41709</v>
      </c>
      <c r="F4181" s="3" t="s">
        <v>50</v>
      </c>
      <c r="G4181" s="3" t="s">
        <v>3436</v>
      </c>
      <c r="H4181" s="3" t="s">
        <v>3437</v>
      </c>
      <c r="I4181" s="3" t="s">
        <v>102</v>
      </c>
      <c r="J4181" s="3" t="s">
        <v>27</v>
      </c>
      <c r="K4181" s="3" t="s">
        <v>127</v>
      </c>
      <c r="L4181" s="3" t="s">
        <v>43</v>
      </c>
      <c r="M4181" s="3">
        <v>94109</v>
      </c>
      <c r="N4181" s="3" t="s">
        <v>44</v>
      </c>
      <c r="O4181" s="3" t="s">
        <v>345</v>
      </c>
      <c r="P4181" s="3" t="s">
        <v>46</v>
      </c>
      <c r="Q4181" s="3" t="s">
        <v>75</v>
      </c>
      <c r="R4181" s="3" t="s">
        <v>346</v>
      </c>
      <c r="S4181" s="3">
        <v>14.976000000000001</v>
      </c>
      <c r="T4181" s="3">
        <v>9</v>
      </c>
      <c r="U4181" s="3">
        <v>0.2</v>
      </c>
      <c r="V4181" s="3">
        <v>5.4288000000000007</v>
      </c>
    </row>
    <row r="4182" spans="1:22" ht="14.25" customHeight="1" x14ac:dyDescent="0.25">
      <c r="A4182" s="3">
        <v>4181</v>
      </c>
      <c r="B4182" s="3" t="s">
        <v>7278</v>
      </c>
      <c r="C4182" s="4">
        <f>YEAR(Table_1[[#This Row],[Order Date]])</f>
        <v>2014</v>
      </c>
      <c r="D4182" s="9">
        <v>41920</v>
      </c>
      <c r="E4182" s="3">
        <v>41924</v>
      </c>
      <c r="F4182" s="3" t="s">
        <v>50</v>
      </c>
      <c r="G4182" s="3" t="s">
        <v>2484</v>
      </c>
      <c r="H4182" s="3" t="s">
        <v>2485</v>
      </c>
      <c r="I4182" s="3" t="s">
        <v>26</v>
      </c>
      <c r="J4182" s="3" t="s">
        <v>27</v>
      </c>
      <c r="K4182" s="3" t="s">
        <v>184</v>
      </c>
      <c r="L4182" s="3" t="s">
        <v>104</v>
      </c>
      <c r="M4182" s="3">
        <v>77036</v>
      </c>
      <c r="N4182" s="3" t="s">
        <v>105</v>
      </c>
      <c r="O4182" s="3" t="s">
        <v>108</v>
      </c>
      <c r="P4182" s="3" t="s">
        <v>46</v>
      </c>
      <c r="Q4182" s="3" t="s">
        <v>75</v>
      </c>
      <c r="R4182" s="3" t="s">
        <v>109</v>
      </c>
      <c r="S4182" s="3">
        <v>4.2399999999999993</v>
      </c>
      <c r="T4182" s="3">
        <v>5</v>
      </c>
      <c r="U4182" s="3">
        <v>0.8</v>
      </c>
      <c r="V4182" s="3">
        <v>-6.3599999999999994</v>
      </c>
    </row>
    <row r="4183" spans="1:22" ht="14.25" customHeight="1" x14ac:dyDescent="0.25">
      <c r="A4183" s="3">
        <v>4182</v>
      </c>
      <c r="B4183" s="3" t="s">
        <v>7279</v>
      </c>
      <c r="C4183" s="4">
        <f>YEAR(Table_1[[#This Row],[Order Date]])</f>
        <v>2014</v>
      </c>
      <c r="D4183" s="9">
        <v>41919</v>
      </c>
      <c r="E4183" s="3">
        <v>41925</v>
      </c>
      <c r="F4183" s="3" t="s">
        <v>50</v>
      </c>
      <c r="G4183" s="3" t="s">
        <v>7280</v>
      </c>
      <c r="H4183" s="3" t="s">
        <v>7281</v>
      </c>
      <c r="I4183" s="3" t="s">
        <v>102</v>
      </c>
      <c r="J4183" s="3" t="s">
        <v>27</v>
      </c>
      <c r="K4183" s="3" t="s">
        <v>266</v>
      </c>
      <c r="L4183" s="3" t="s">
        <v>267</v>
      </c>
      <c r="M4183" s="3">
        <v>10035</v>
      </c>
      <c r="N4183" s="3" t="s">
        <v>148</v>
      </c>
      <c r="O4183" s="3" t="s">
        <v>7002</v>
      </c>
      <c r="P4183" s="3" t="s">
        <v>71</v>
      </c>
      <c r="Q4183" s="3" t="s">
        <v>161</v>
      </c>
      <c r="R4183" s="3" t="s">
        <v>7003</v>
      </c>
      <c r="S4183" s="3">
        <v>319.95999999999998</v>
      </c>
      <c r="T4183" s="3">
        <v>4</v>
      </c>
      <c r="U4183" s="3">
        <v>0</v>
      </c>
      <c r="V4183" s="3">
        <v>115.18559999999999</v>
      </c>
    </row>
    <row r="4184" spans="1:22" ht="14.25" customHeight="1" x14ac:dyDescent="0.25">
      <c r="A4184" s="3">
        <v>4183</v>
      </c>
      <c r="B4184" s="3" t="s">
        <v>7279</v>
      </c>
      <c r="C4184" s="4">
        <f>YEAR(Table_1[[#This Row],[Order Date]])</f>
        <v>2014</v>
      </c>
      <c r="D4184" s="9">
        <v>41919</v>
      </c>
      <c r="E4184" s="3">
        <v>41925</v>
      </c>
      <c r="F4184" s="3" t="s">
        <v>50</v>
      </c>
      <c r="G4184" s="3" t="s">
        <v>7280</v>
      </c>
      <c r="H4184" s="3" t="s">
        <v>7281</v>
      </c>
      <c r="I4184" s="3" t="s">
        <v>102</v>
      </c>
      <c r="J4184" s="3" t="s">
        <v>27</v>
      </c>
      <c r="K4184" s="3" t="s">
        <v>266</v>
      </c>
      <c r="L4184" s="3" t="s">
        <v>267</v>
      </c>
      <c r="M4184" s="3">
        <v>10035</v>
      </c>
      <c r="N4184" s="3" t="s">
        <v>148</v>
      </c>
      <c r="O4184" s="3" t="s">
        <v>560</v>
      </c>
      <c r="P4184" s="3" t="s">
        <v>46</v>
      </c>
      <c r="Q4184" s="3" t="s">
        <v>90</v>
      </c>
      <c r="R4184" s="3" t="s">
        <v>2188</v>
      </c>
      <c r="S4184" s="3">
        <v>17.04</v>
      </c>
      <c r="T4184" s="3">
        <v>3</v>
      </c>
      <c r="U4184" s="3">
        <v>0</v>
      </c>
      <c r="V4184" s="3">
        <v>7.6679999999999993</v>
      </c>
    </row>
    <row r="4185" spans="1:22" ht="14.25" customHeight="1" x14ac:dyDescent="0.25">
      <c r="A4185" s="3">
        <v>4184</v>
      </c>
      <c r="B4185" s="3" t="s">
        <v>7279</v>
      </c>
      <c r="C4185" s="4">
        <f>YEAR(Table_1[[#This Row],[Order Date]])</f>
        <v>2014</v>
      </c>
      <c r="D4185" s="9">
        <v>41919</v>
      </c>
      <c r="E4185" s="3">
        <v>41925</v>
      </c>
      <c r="F4185" s="3" t="s">
        <v>50</v>
      </c>
      <c r="G4185" s="3" t="s">
        <v>7280</v>
      </c>
      <c r="H4185" s="3" t="s">
        <v>7281</v>
      </c>
      <c r="I4185" s="3" t="s">
        <v>102</v>
      </c>
      <c r="J4185" s="3" t="s">
        <v>27</v>
      </c>
      <c r="K4185" s="3" t="s">
        <v>266</v>
      </c>
      <c r="L4185" s="3" t="s">
        <v>267</v>
      </c>
      <c r="M4185" s="3">
        <v>10035</v>
      </c>
      <c r="N4185" s="3" t="s">
        <v>148</v>
      </c>
      <c r="O4185" s="3" t="s">
        <v>684</v>
      </c>
      <c r="P4185" s="3" t="s">
        <v>46</v>
      </c>
      <c r="Q4185" s="3" t="s">
        <v>59</v>
      </c>
      <c r="R4185" s="3" t="s">
        <v>685</v>
      </c>
      <c r="S4185" s="3">
        <v>344.90999999999997</v>
      </c>
      <c r="T4185" s="3">
        <v>3</v>
      </c>
      <c r="U4185" s="3">
        <v>0</v>
      </c>
      <c r="V4185" s="3">
        <v>10.347300000000004</v>
      </c>
    </row>
    <row r="4186" spans="1:22" ht="14.25" customHeight="1" x14ac:dyDescent="0.25">
      <c r="A4186" s="3">
        <v>4185</v>
      </c>
      <c r="B4186" s="3" t="s">
        <v>7282</v>
      </c>
      <c r="C4186" s="4">
        <f>YEAR(Table_1[[#This Row],[Order Date]])</f>
        <v>2013</v>
      </c>
      <c r="D4186" s="9">
        <v>41614</v>
      </c>
      <c r="E4186" s="3">
        <v>41616</v>
      </c>
      <c r="F4186" s="3" t="s">
        <v>188</v>
      </c>
      <c r="G4186" s="3" t="s">
        <v>5727</v>
      </c>
      <c r="H4186" s="3" t="s">
        <v>5728</v>
      </c>
      <c r="I4186" s="3" t="s">
        <v>41</v>
      </c>
      <c r="J4186" s="3" t="s">
        <v>27</v>
      </c>
      <c r="K4186" s="3" t="s">
        <v>612</v>
      </c>
      <c r="L4186" s="3" t="s">
        <v>1245</v>
      </c>
      <c r="M4186" s="3">
        <v>2038</v>
      </c>
      <c r="N4186" s="3" t="s">
        <v>148</v>
      </c>
      <c r="O4186" s="3" t="s">
        <v>7283</v>
      </c>
      <c r="P4186" s="3" t="s">
        <v>32</v>
      </c>
      <c r="Q4186" s="3" t="s">
        <v>33</v>
      </c>
      <c r="R4186" s="3" t="s">
        <v>7284</v>
      </c>
      <c r="S4186" s="3">
        <v>81.94</v>
      </c>
      <c r="T4186" s="3">
        <v>1</v>
      </c>
      <c r="U4186" s="3">
        <v>0</v>
      </c>
      <c r="V4186" s="3">
        <v>20.484999999999999</v>
      </c>
    </row>
    <row r="4187" spans="1:22" ht="14.25" customHeight="1" x14ac:dyDescent="0.25">
      <c r="A4187" s="3">
        <v>4186</v>
      </c>
      <c r="B4187" s="3" t="s">
        <v>7285</v>
      </c>
      <c r="C4187" s="4">
        <f>YEAR(Table_1[[#This Row],[Order Date]])</f>
        <v>2013</v>
      </c>
      <c r="D4187" s="9">
        <v>41569</v>
      </c>
      <c r="E4187" s="3">
        <v>41570</v>
      </c>
      <c r="F4187" s="3" t="s">
        <v>188</v>
      </c>
      <c r="G4187" s="3" t="s">
        <v>3150</v>
      </c>
      <c r="H4187" s="3" t="s">
        <v>3151</v>
      </c>
      <c r="I4187" s="3" t="s">
        <v>26</v>
      </c>
      <c r="J4187" s="3" t="s">
        <v>27</v>
      </c>
      <c r="K4187" s="3" t="s">
        <v>4492</v>
      </c>
      <c r="L4187" s="3" t="s">
        <v>2735</v>
      </c>
      <c r="M4187" s="3">
        <v>21215</v>
      </c>
      <c r="N4187" s="3" t="s">
        <v>148</v>
      </c>
      <c r="O4187" s="3" t="s">
        <v>3765</v>
      </c>
      <c r="P4187" s="3" t="s">
        <v>71</v>
      </c>
      <c r="Q4187" s="3" t="s">
        <v>161</v>
      </c>
      <c r="R4187" s="3" t="s">
        <v>3766</v>
      </c>
      <c r="S4187" s="3">
        <v>98.16</v>
      </c>
      <c r="T4187" s="3">
        <v>6</v>
      </c>
      <c r="U4187" s="3">
        <v>0</v>
      </c>
      <c r="V4187" s="3">
        <v>9.8159999999999954</v>
      </c>
    </row>
    <row r="4188" spans="1:22" ht="14.25" customHeight="1" x14ac:dyDescent="0.25">
      <c r="A4188" s="3">
        <v>4187</v>
      </c>
      <c r="B4188" s="3" t="s">
        <v>7286</v>
      </c>
      <c r="C4188" s="4">
        <f>YEAR(Table_1[[#This Row],[Order Date]])</f>
        <v>2014</v>
      </c>
      <c r="D4188" s="9">
        <v>41778</v>
      </c>
      <c r="E4188" s="3">
        <v>41783</v>
      </c>
      <c r="F4188" s="3" t="s">
        <v>50</v>
      </c>
      <c r="G4188" s="3" t="s">
        <v>7287</v>
      </c>
      <c r="H4188" s="3" t="s">
        <v>7288</v>
      </c>
      <c r="I4188" s="3" t="s">
        <v>41</v>
      </c>
      <c r="J4188" s="3" t="s">
        <v>27</v>
      </c>
      <c r="K4188" s="3" t="s">
        <v>7289</v>
      </c>
      <c r="L4188" s="3" t="s">
        <v>104</v>
      </c>
      <c r="M4188" s="3">
        <v>78501</v>
      </c>
      <c r="N4188" s="3" t="s">
        <v>105</v>
      </c>
      <c r="O4188" s="3" t="s">
        <v>2709</v>
      </c>
      <c r="P4188" s="3" t="s">
        <v>46</v>
      </c>
      <c r="Q4188" s="3" t="s">
        <v>75</v>
      </c>
      <c r="R4188" s="3" t="s">
        <v>2710</v>
      </c>
      <c r="S4188" s="3">
        <v>6.8739999999999988</v>
      </c>
      <c r="T4188" s="3">
        <v>7</v>
      </c>
      <c r="U4188" s="3">
        <v>0.8</v>
      </c>
      <c r="V4188" s="3">
        <v>-10.654700000000002</v>
      </c>
    </row>
    <row r="4189" spans="1:22" ht="14.25" customHeight="1" x14ac:dyDescent="0.25">
      <c r="A4189" s="3">
        <v>4188</v>
      </c>
      <c r="B4189" s="3" t="s">
        <v>7286</v>
      </c>
      <c r="C4189" s="4">
        <f>YEAR(Table_1[[#This Row],[Order Date]])</f>
        <v>2014</v>
      </c>
      <c r="D4189" s="9">
        <v>41778</v>
      </c>
      <c r="E4189" s="3">
        <v>41783</v>
      </c>
      <c r="F4189" s="3" t="s">
        <v>50</v>
      </c>
      <c r="G4189" s="3" t="s">
        <v>7287</v>
      </c>
      <c r="H4189" s="3" t="s">
        <v>7288</v>
      </c>
      <c r="I4189" s="3" t="s">
        <v>41</v>
      </c>
      <c r="J4189" s="3" t="s">
        <v>27</v>
      </c>
      <c r="K4189" s="3" t="s">
        <v>7289</v>
      </c>
      <c r="L4189" s="3" t="s">
        <v>104</v>
      </c>
      <c r="M4189" s="3">
        <v>78501</v>
      </c>
      <c r="N4189" s="3" t="s">
        <v>105</v>
      </c>
      <c r="O4189" s="3" t="s">
        <v>4940</v>
      </c>
      <c r="P4189" s="3" t="s">
        <v>46</v>
      </c>
      <c r="Q4189" s="3" t="s">
        <v>75</v>
      </c>
      <c r="R4189" s="3" t="s">
        <v>4941</v>
      </c>
      <c r="S4189" s="3">
        <v>1.9959999999999996</v>
      </c>
      <c r="T4189" s="3">
        <v>1</v>
      </c>
      <c r="U4189" s="3">
        <v>0.8</v>
      </c>
      <c r="V4189" s="3">
        <v>-3.293400000000001</v>
      </c>
    </row>
    <row r="4190" spans="1:22" ht="14.25" customHeight="1" x14ac:dyDescent="0.25">
      <c r="A4190" s="3">
        <v>4189</v>
      </c>
      <c r="B4190" s="3" t="s">
        <v>7286</v>
      </c>
      <c r="C4190" s="4">
        <f>YEAR(Table_1[[#This Row],[Order Date]])</f>
        <v>2014</v>
      </c>
      <c r="D4190" s="9">
        <v>41778</v>
      </c>
      <c r="E4190" s="3">
        <v>41783</v>
      </c>
      <c r="F4190" s="3" t="s">
        <v>50</v>
      </c>
      <c r="G4190" s="3" t="s">
        <v>7287</v>
      </c>
      <c r="H4190" s="3" t="s">
        <v>7288</v>
      </c>
      <c r="I4190" s="3" t="s">
        <v>41</v>
      </c>
      <c r="J4190" s="3" t="s">
        <v>27</v>
      </c>
      <c r="K4190" s="3" t="s">
        <v>7289</v>
      </c>
      <c r="L4190" s="3" t="s">
        <v>104</v>
      </c>
      <c r="M4190" s="3">
        <v>78501</v>
      </c>
      <c r="N4190" s="3" t="s">
        <v>105</v>
      </c>
      <c r="O4190" s="3" t="s">
        <v>5936</v>
      </c>
      <c r="P4190" s="3" t="s">
        <v>46</v>
      </c>
      <c r="Q4190" s="3" t="s">
        <v>59</v>
      </c>
      <c r="R4190" s="3" t="s">
        <v>5937</v>
      </c>
      <c r="S4190" s="3">
        <v>8.9280000000000008</v>
      </c>
      <c r="T4190" s="3">
        <v>2</v>
      </c>
      <c r="U4190" s="3">
        <v>0.2</v>
      </c>
      <c r="V4190" s="3">
        <v>0.66959999999999997</v>
      </c>
    </row>
    <row r="4191" spans="1:22" ht="14.25" customHeight="1" x14ac:dyDescent="0.25">
      <c r="A4191" s="3">
        <v>4190</v>
      </c>
      <c r="B4191" s="3" t="s">
        <v>7290</v>
      </c>
      <c r="C4191" s="4">
        <f>YEAR(Table_1[[#This Row],[Order Date]])</f>
        <v>2013</v>
      </c>
      <c r="D4191" s="9">
        <v>41544</v>
      </c>
      <c r="E4191" s="3">
        <v>41549</v>
      </c>
      <c r="F4191" s="3" t="s">
        <v>23</v>
      </c>
      <c r="G4191" s="3" t="s">
        <v>7122</v>
      </c>
      <c r="H4191" s="3" t="s">
        <v>7123</v>
      </c>
      <c r="I4191" s="3" t="s">
        <v>41</v>
      </c>
      <c r="J4191" s="3" t="s">
        <v>27</v>
      </c>
      <c r="K4191" s="3" t="s">
        <v>7291</v>
      </c>
      <c r="L4191" s="3" t="s">
        <v>489</v>
      </c>
      <c r="M4191" s="3">
        <v>52240</v>
      </c>
      <c r="N4191" s="3" t="s">
        <v>105</v>
      </c>
      <c r="O4191" s="3" t="s">
        <v>7292</v>
      </c>
      <c r="P4191" s="3" t="s">
        <v>46</v>
      </c>
      <c r="Q4191" s="3" t="s">
        <v>90</v>
      </c>
      <c r="R4191" s="3" t="s">
        <v>7293</v>
      </c>
      <c r="S4191" s="3">
        <v>9.99</v>
      </c>
      <c r="T4191" s="3">
        <v>1</v>
      </c>
      <c r="U4191" s="3">
        <v>0</v>
      </c>
      <c r="V4191" s="3">
        <v>4.4954999999999998</v>
      </c>
    </row>
    <row r="4192" spans="1:22" ht="14.25" customHeight="1" x14ac:dyDescent="0.25">
      <c r="A4192" s="3">
        <v>4191</v>
      </c>
      <c r="B4192" s="3" t="s">
        <v>7294</v>
      </c>
      <c r="C4192" s="4">
        <f>YEAR(Table_1[[#This Row],[Order Date]])</f>
        <v>2014</v>
      </c>
      <c r="D4192" s="9">
        <v>41961</v>
      </c>
      <c r="E4192" s="3">
        <v>41966</v>
      </c>
      <c r="F4192" s="3" t="s">
        <v>50</v>
      </c>
      <c r="G4192" s="3" t="s">
        <v>2753</v>
      </c>
      <c r="H4192" s="3" t="s">
        <v>2754</v>
      </c>
      <c r="I4192" s="3" t="s">
        <v>26</v>
      </c>
      <c r="J4192" s="3" t="s">
        <v>27</v>
      </c>
      <c r="K4192" s="3" t="s">
        <v>606</v>
      </c>
      <c r="L4192" s="3" t="s">
        <v>245</v>
      </c>
      <c r="M4192" s="3">
        <v>19711</v>
      </c>
      <c r="N4192" s="3" t="s">
        <v>148</v>
      </c>
      <c r="O4192" s="3" t="s">
        <v>5739</v>
      </c>
      <c r="P4192" s="3" t="s">
        <v>71</v>
      </c>
      <c r="Q4192" s="3" t="s">
        <v>1216</v>
      </c>
      <c r="R4192" s="3" t="s">
        <v>5740</v>
      </c>
      <c r="S4192" s="3">
        <v>10499.97</v>
      </c>
      <c r="T4192" s="3">
        <v>3</v>
      </c>
      <c r="U4192" s="3">
        <v>0</v>
      </c>
      <c r="V4192" s="3">
        <v>5039.9856</v>
      </c>
    </row>
    <row r="4193" spans="1:22" ht="14.25" customHeight="1" x14ac:dyDescent="0.25">
      <c r="A4193" s="3">
        <v>4192</v>
      </c>
      <c r="B4193" s="3" t="s">
        <v>7295</v>
      </c>
      <c r="C4193" s="4">
        <f>YEAR(Table_1[[#This Row],[Order Date]])</f>
        <v>2012</v>
      </c>
      <c r="D4193" s="9">
        <v>41098</v>
      </c>
      <c r="E4193" s="3">
        <v>41098</v>
      </c>
      <c r="F4193" s="3" t="s">
        <v>1290</v>
      </c>
      <c r="G4193" s="3" t="s">
        <v>5996</v>
      </c>
      <c r="H4193" s="3" t="s">
        <v>5997</v>
      </c>
      <c r="I4193" s="3" t="s">
        <v>26</v>
      </c>
      <c r="J4193" s="3" t="s">
        <v>27</v>
      </c>
      <c r="K4193" s="3" t="s">
        <v>184</v>
      </c>
      <c r="L4193" s="3" t="s">
        <v>104</v>
      </c>
      <c r="M4193" s="3">
        <v>77070</v>
      </c>
      <c r="N4193" s="3" t="s">
        <v>105</v>
      </c>
      <c r="O4193" s="3" t="s">
        <v>7296</v>
      </c>
      <c r="P4193" s="3" t="s">
        <v>46</v>
      </c>
      <c r="Q4193" s="3" t="s">
        <v>90</v>
      </c>
      <c r="R4193" s="3" t="s">
        <v>7297</v>
      </c>
      <c r="S4193" s="3">
        <v>21.12</v>
      </c>
      <c r="T4193" s="3">
        <v>5</v>
      </c>
      <c r="U4193" s="3">
        <v>0.2</v>
      </c>
      <c r="V4193" s="3">
        <v>6.5999999999999988</v>
      </c>
    </row>
    <row r="4194" spans="1:22" ht="14.25" customHeight="1" x14ac:dyDescent="0.25">
      <c r="A4194" s="3">
        <v>4193</v>
      </c>
      <c r="B4194" s="3" t="s">
        <v>7298</v>
      </c>
      <c r="C4194" s="4">
        <f>YEAR(Table_1[[#This Row],[Order Date]])</f>
        <v>2012</v>
      </c>
      <c r="D4194" s="9">
        <v>41229</v>
      </c>
      <c r="E4194" s="3">
        <v>41233</v>
      </c>
      <c r="F4194" s="3" t="s">
        <v>50</v>
      </c>
      <c r="G4194" s="3" t="s">
        <v>819</v>
      </c>
      <c r="H4194" s="3" t="s">
        <v>820</v>
      </c>
      <c r="I4194" s="3" t="s">
        <v>41</v>
      </c>
      <c r="J4194" s="3" t="s">
        <v>27</v>
      </c>
      <c r="K4194" s="3" t="s">
        <v>7299</v>
      </c>
      <c r="L4194" s="3" t="s">
        <v>6260</v>
      </c>
      <c r="M4194" s="3">
        <v>83704</v>
      </c>
      <c r="N4194" s="3" t="s">
        <v>44</v>
      </c>
      <c r="O4194" s="3" t="s">
        <v>55</v>
      </c>
      <c r="P4194" s="3" t="s">
        <v>32</v>
      </c>
      <c r="Q4194" s="3" t="s">
        <v>56</v>
      </c>
      <c r="R4194" s="3" t="s">
        <v>57</v>
      </c>
      <c r="S4194" s="3">
        <v>696.42</v>
      </c>
      <c r="T4194" s="3">
        <v>2</v>
      </c>
      <c r="U4194" s="3">
        <v>0</v>
      </c>
      <c r="V4194" s="3">
        <v>160.17660000000001</v>
      </c>
    </row>
    <row r="4195" spans="1:22" ht="14.25" customHeight="1" x14ac:dyDescent="0.25">
      <c r="A4195" s="3">
        <v>4194</v>
      </c>
      <c r="B4195" s="3" t="s">
        <v>7298</v>
      </c>
      <c r="C4195" s="4">
        <f>YEAR(Table_1[[#This Row],[Order Date]])</f>
        <v>2012</v>
      </c>
      <c r="D4195" s="9">
        <v>41229</v>
      </c>
      <c r="E4195" s="3">
        <v>41233</v>
      </c>
      <c r="F4195" s="3" t="s">
        <v>50</v>
      </c>
      <c r="G4195" s="3" t="s">
        <v>819</v>
      </c>
      <c r="H4195" s="3" t="s">
        <v>820</v>
      </c>
      <c r="I4195" s="3" t="s">
        <v>41</v>
      </c>
      <c r="J4195" s="3" t="s">
        <v>27</v>
      </c>
      <c r="K4195" s="3" t="s">
        <v>7299</v>
      </c>
      <c r="L4195" s="3" t="s">
        <v>6260</v>
      </c>
      <c r="M4195" s="3">
        <v>83704</v>
      </c>
      <c r="N4195" s="3" t="s">
        <v>44</v>
      </c>
      <c r="O4195" s="3" t="s">
        <v>625</v>
      </c>
      <c r="P4195" s="3" t="s">
        <v>71</v>
      </c>
      <c r="Q4195" s="3" t="s">
        <v>72</v>
      </c>
      <c r="R4195" s="3" t="s">
        <v>626</v>
      </c>
      <c r="S4195" s="3">
        <v>304.77600000000001</v>
      </c>
      <c r="T4195" s="3">
        <v>3</v>
      </c>
      <c r="U4195" s="3">
        <v>0.2</v>
      </c>
      <c r="V4195" s="3">
        <v>22.858199999999982</v>
      </c>
    </row>
    <row r="4196" spans="1:22" ht="14.25" customHeight="1" x14ac:dyDescent="0.25">
      <c r="A4196" s="3">
        <v>4195</v>
      </c>
      <c r="B4196" s="3" t="s">
        <v>7300</v>
      </c>
      <c r="C4196" s="4">
        <f>YEAR(Table_1[[#This Row],[Order Date]])</f>
        <v>2012</v>
      </c>
      <c r="D4196" s="9">
        <v>41078</v>
      </c>
      <c r="E4196" s="3">
        <v>41082</v>
      </c>
      <c r="F4196" s="3" t="s">
        <v>50</v>
      </c>
      <c r="G4196" s="3" t="s">
        <v>6472</v>
      </c>
      <c r="H4196" s="3" t="s">
        <v>6473</v>
      </c>
      <c r="I4196" s="3" t="s">
        <v>26</v>
      </c>
      <c r="J4196" s="3" t="s">
        <v>27</v>
      </c>
      <c r="K4196" s="3" t="s">
        <v>947</v>
      </c>
      <c r="L4196" s="3" t="s">
        <v>43</v>
      </c>
      <c r="M4196" s="3">
        <v>92105</v>
      </c>
      <c r="N4196" s="3" t="s">
        <v>44</v>
      </c>
      <c r="O4196" s="3" t="s">
        <v>4226</v>
      </c>
      <c r="P4196" s="3" t="s">
        <v>46</v>
      </c>
      <c r="Q4196" s="3" t="s">
        <v>68</v>
      </c>
      <c r="R4196" s="3" t="s">
        <v>4227</v>
      </c>
      <c r="S4196" s="3">
        <v>51.98</v>
      </c>
      <c r="T4196" s="3">
        <v>2</v>
      </c>
      <c r="U4196" s="3">
        <v>0</v>
      </c>
      <c r="V4196" s="3">
        <v>15.074199999999998</v>
      </c>
    </row>
    <row r="4197" spans="1:22" ht="14.25" customHeight="1" x14ac:dyDescent="0.25">
      <c r="A4197" s="3">
        <v>4196</v>
      </c>
      <c r="B4197" s="3" t="s">
        <v>7301</v>
      </c>
      <c r="C4197" s="4">
        <f>YEAR(Table_1[[#This Row],[Order Date]])</f>
        <v>2013</v>
      </c>
      <c r="D4197" s="9">
        <v>41373</v>
      </c>
      <c r="E4197" s="3">
        <v>41379</v>
      </c>
      <c r="F4197" s="3" t="s">
        <v>50</v>
      </c>
      <c r="G4197" s="3" t="s">
        <v>2035</v>
      </c>
      <c r="H4197" s="3" t="s">
        <v>2036</v>
      </c>
      <c r="I4197" s="3" t="s">
        <v>26</v>
      </c>
      <c r="J4197" s="3" t="s">
        <v>27</v>
      </c>
      <c r="K4197" s="3" t="s">
        <v>42</v>
      </c>
      <c r="L4197" s="3" t="s">
        <v>43</v>
      </c>
      <c r="M4197" s="3">
        <v>90032</v>
      </c>
      <c r="N4197" s="3" t="s">
        <v>44</v>
      </c>
      <c r="O4197" s="3" t="s">
        <v>2447</v>
      </c>
      <c r="P4197" s="3" t="s">
        <v>32</v>
      </c>
      <c r="Q4197" s="3" t="s">
        <v>65</v>
      </c>
      <c r="R4197" s="3" t="s">
        <v>2448</v>
      </c>
      <c r="S4197" s="3">
        <v>24.700000000000003</v>
      </c>
      <c r="T4197" s="3">
        <v>5</v>
      </c>
      <c r="U4197" s="3">
        <v>0</v>
      </c>
      <c r="V4197" s="3">
        <v>10.374000000000001</v>
      </c>
    </row>
    <row r="4198" spans="1:22" ht="14.25" customHeight="1" x14ac:dyDescent="0.25">
      <c r="A4198" s="3">
        <v>4197</v>
      </c>
      <c r="B4198" s="3" t="s">
        <v>7302</v>
      </c>
      <c r="C4198" s="4">
        <f>YEAR(Table_1[[#This Row],[Order Date]])</f>
        <v>2012</v>
      </c>
      <c r="D4198" s="9">
        <v>41017</v>
      </c>
      <c r="E4198" s="3">
        <v>41022</v>
      </c>
      <c r="F4198" s="3" t="s">
        <v>23</v>
      </c>
      <c r="G4198" s="3" t="s">
        <v>2384</v>
      </c>
      <c r="H4198" s="3" t="s">
        <v>2385</v>
      </c>
      <c r="I4198" s="3" t="s">
        <v>26</v>
      </c>
      <c r="J4198" s="3" t="s">
        <v>27</v>
      </c>
      <c r="K4198" s="3" t="s">
        <v>266</v>
      </c>
      <c r="L4198" s="3" t="s">
        <v>267</v>
      </c>
      <c r="M4198" s="3">
        <v>10024</v>
      </c>
      <c r="N4198" s="3" t="s">
        <v>148</v>
      </c>
      <c r="O4198" s="3" t="s">
        <v>2620</v>
      </c>
      <c r="P4198" s="3" t="s">
        <v>46</v>
      </c>
      <c r="Q4198" s="3" t="s">
        <v>47</v>
      </c>
      <c r="R4198" s="3" t="s">
        <v>2621</v>
      </c>
      <c r="S4198" s="3">
        <v>21.93</v>
      </c>
      <c r="T4198" s="3">
        <v>3</v>
      </c>
      <c r="U4198" s="3">
        <v>0</v>
      </c>
      <c r="V4198" s="3">
        <v>10.307099999999998</v>
      </c>
    </row>
    <row r="4199" spans="1:22" ht="14.25" customHeight="1" x14ac:dyDescent="0.25">
      <c r="A4199" s="3">
        <v>4198</v>
      </c>
      <c r="B4199" s="3" t="s">
        <v>7303</v>
      </c>
      <c r="C4199" s="4">
        <f>YEAR(Table_1[[#This Row],[Order Date]])</f>
        <v>2013</v>
      </c>
      <c r="D4199" s="9">
        <v>41612</v>
      </c>
      <c r="E4199" s="3">
        <v>41617</v>
      </c>
      <c r="F4199" s="3" t="s">
        <v>50</v>
      </c>
      <c r="G4199" s="3" t="s">
        <v>1453</v>
      </c>
      <c r="H4199" s="3" t="s">
        <v>1454</v>
      </c>
      <c r="I4199" s="3" t="s">
        <v>26</v>
      </c>
      <c r="J4199" s="3" t="s">
        <v>27</v>
      </c>
      <c r="K4199" s="3" t="s">
        <v>146</v>
      </c>
      <c r="L4199" s="3" t="s">
        <v>147</v>
      </c>
      <c r="M4199" s="3">
        <v>19134</v>
      </c>
      <c r="N4199" s="3" t="s">
        <v>148</v>
      </c>
      <c r="O4199" s="3" t="s">
        <v>2062</v>
      </c>
      <c r="P4199" s="3" t="s">
        <v>46</v>
      </c>
      <c r="Q4199" s="3" t="s">
        <v>78</v>
      </c>
      <c r="R4199" s="3" t="s">
        <v>2063</v>
      </c>
      <c r="S4199" s="3">
        <v>394.81600000000003</v>
      </c>
      <c r="T4199" s="3">
        <v>4</v>
      </c>
      <c r="U4199" s="3">
        <v>0.2</v>
      </c>
      <c r="V4199" s="3">
        <v>93.768799999999999</v>
      </c>
    </row>
    <row r="4200" spans="1:22" ht="14.25" customHeight="1" x14ac:dyDescent="0.25">
      <c r="A4200" s="3">
        <v>4199</v>
      </c>
      <c r="B4200" s="3" t="s">
        <v>7303</v>
      </c>
      <c r="C4200" s="4">
        <f>YEAR(Table_1[[#This Row],[Order Date]])</f>
        <v>2013</v>
      </c>
      <c r="D4200" s="9">
        <v>41612</v>
      </c>
      <c r="E4200" s="3">
        <v>41617</v>
      </c>
      <c r="F4200" s="3" t="s">
        <v>50</v>
      </c>
      <c r="G4200" s="3" t="s">
        <v>1453</v>
      </c>
      <c r="H4200" s="3" t="s">
        <v>1454</v>
      </c>
      <c r="I4200" s="3" t="s">
        <v>26</v>
      </c>
      <c r="J4200" s="3" t="s">
        <v>27</v>
      </c>
      <c r="K4200" s="3" t="s">
        <v>146</v>
      </c>
      <c r="L4200" s="3" t="s">
        <v>147</v>
      </c>
      <c r="M4200" s="3">
        <v>19134</v>
      </c>
      <c r="N4200" s="3" t="s">
        <v>148</v>
      </c>
      <c r="O4200" s="3" t="s">
        <v>1120</v>
      </c>
      <c r="P4200" s="3" t="s">
        <v>46</v>
      </c>
      <c r="Q4200" s="3" t="s">
        <v>75</v>
      </c>
      <c r="R4200" s="3" t="s">
        <v>1121</v>
      </c>
      <c r="S4200" s="3">
        <v>18.192000000000004</v>
      </c>
      <c r="T4200" s="3">
        <v>4</v>
      </c>
      <c r="U4200" s="3">
        <v>0.7</v>
      </c>
      <c r="V4200" s="3">
        <v>-14.553600000000003</v>
      </c>
    </row>
    <row r="4201" spans="1:22" ht="14.25" customHeight="1" x14ac:dyDescent="0.25">
      <c r="A4201" s="3">
        <v>4200</v>
      </c>
      <c r="B4201" s="3" t="s">
        <v>7304</v>
      </c>
      <c r="C4201" s="4">
        <f>YEAR(Table_1[[#This Row],[Order Date]])</f>
        <v>2012</v>
      </c>
      <c r="D4201" s="9">
        <v>41253</v>
      </c>
      <c r="E4201" s="3">
        <v>41253</v>
      </c>
      <c r="F4201" s="3" t="s">
        <v>1290</v>
      </c>
      <c r="G4201" s="3" t="s">
        <v>182</v>
      </c>
      <c r="H4201" s="3" t="s">
        <v>183</v>
      </c>
      <c r="I4201" s="3" t="s">
        <v>102</v>
      </c>
      <c r="J4201" s="3" t="s">
        <v>27</v>
      </c>
      <c r="K4201" s="3" t="s">
        <v>266</v>
      </c>
      <c r="L4201" s="3" t="s">
        <v>267</v>
      </c>
      <c r="M4201" s="3">
        <v>10024</v>
      </c>
      <c r="N4201" s="3" t="s">
        <v>148</v>
      </c>
      <c r="O4201" s="3" t="s">
        <v>2620</v>
      </c>
      <c r="P4201" s="3" t="s">
        <v>46</v>
      </c>
      <c r="Q4201" s="3" t="s">
        <v>47</v>
      </c>
      <c r="R4201" s="3" t="s">
        <v>2621</v>
      </c>
      <c r="S4201" s="3">
        <v>7.31</v>
      </c>
      <c r="T4201" s="3">
        <v>1</v>
      </c>
      <c r="U4201" s="3">
        <v>0</v>
      </c>
      <c r="V4201" s="3">
        <v>3.4356999999999998</v>
      </c>
    </row>
    <row r="4202" spans="1:22" ht="14.25" customHeight="1" x14ac:dyDescent="0.25">
      <c r="A4202" s="3">
        <v>4201</v>
      </c>
      <c r="B4202" s="3" t="s">
        <v>7304</v>
      </c>
      <c r="C4202" s="4">
        <f>YEAR(Table_1[[#This Row],[Order Date]])</f>
        <v>2012</v>
      </c>
      <c r="D4202" s="9">
        <v>41253</v>
      </c>
      <c r="E4202" s="3">
        <v>41253</v>
      </c>
      <c r="F4202" s="3" t="s">
        <v>1290</v>
      </c>
      <c r="G4202" s="3" t="s">
        <v>182</v>
      </c>
      <c r="H4202" s="3" t="s">
        <v>183</v>
      </c>
      <c r="I4202" s="3" t="s">
        <v>102</v>
      </c>
      <c r="J4202" s="3" t="s">
        <v>27</v>
      </c>
      <c r="K4202" s="3" t="s">
        <v>266</v>
      </c>
      <c r="L4202" s="3" t="s">
        <v>267</v>
      </c>
      <c r="M4202" s="3">
        <v>10024</v>
      </c>
      <c r="N4202" s="3" t="s">
        <v>148</v>
      </c>
      <c r="O4202" s="3" t="s">
        <v>2396</v>
      </c>
      <c r="P4202" s="3" t="s">
        <v>71</v>
      </c>
      <c r="Q4202" s="3" t="s">
        <v>1216</v>
      </c>
      <c r="R4202" s="3" t="s">
        <v>2397</v>
      </c>
      <c r="S4202" s="3">
        <v>799.98400000000004</v>
      </c>
      <c r="T4202" s="3">
        <v>2</v>
      </c>
      <c r="U4202" s="3">
        <v>0.2</v>
      </c>
      <c r="V4202" s="3">
        <v>249.99499999999998</v>
      </c>
    </row>
    <row r="4203" spans="1:22" ht="14.25" customHeight="1" x14ac:dyDescent="0.25">
      <c r="A4203" s="3">
        <v>4202</v>
      </c>
      <c r="B4203" s="3" t="s">
        <v>7304</v>
      </c>
      <c r="C4203" s="4">
        <f>YEAR(Table_1[[#This Row],[Order Date]])</f>
        <v>2012</v>
      </c>
      <c r="D4203" s="9">
        <v>41253</v>
      </c>
      <c r="E4203" s="3">
        <v>41253</v>
      </c>
      <c r="F4203" s="3" t="s">
        <v>1290</v>
      </c>
      <c r="G4203" s="3" t="s">
        <v>182</v>
      </c>
      <c r="H4203" s="3" t="s">
        <v>183</v>
      </c>
      <c r="I4203" s="3" t="s">
        <v>102</v>
      </c>
      <c r="J4203" s="3" t="s">
        <v>27</v>
      </c>
      <c r="K4203" s="3" t="s">
        <v>266</v>
      </c>
      <c r="L4203" s="3" t="s">
        <v>267</v>
      </c>
      <c r="M4203" s="3">
        <v>10024</v>
      </c>
      <c r="N4203" s="3" t="s">
        <v>148</v>
      </c>
      <c r="O4203" s="3" t="s">
        <v>1266</v>
      </c>
      <c r="P4203" s="3" t="s">
        <v>46</v>
      </c>
      <c r="Q4203" s="3" t="s">
        <v>90</v>
      </c>
      <c r="R4203" s="3" t="s">
        <v>1267</v>
      </c>
      <c r="S4203" s="3">
        <v>41.28</v>
      </c>
      <c r="T4203" s="3">
        <v>6</v>
      </c>
      <c r="U4203" s="3">
        <v>0</v>
      </c>
      <c r="V4203" s="3">
        <v>18.988799999999998</v>
      </c>
    </row>
    <row r="4204" spans="1:22" ht="14.25" customHeight="1" x14ac:dyDescent="0.25">
      <c r="A4204" s="3">
        <v>4203</v>
      </c>
      <c r="B4204" s="3" t="s">
        <v>7304</v>
      </c>
      <c r="C4204" s="4">
        <f>YEAR(Table_1[[#This Row],[Order Date]])</f>
        <v>2012</v>
      </c>
      <c r="D4204" s="9">
        <v>41253</v>
      </c>
      <c r="E4204" s="3">
        <v>41253</v>
      </c>
      <c r="F4204" s="3" t="s">
        <v>1290</v>
      </c>
      <c r="G4204" s="3" t="s">
        <v>182</v>
      </c>
      <c r="H4204" s="3" t="s">
        <v>183</v>
      </c>
      <c r="I4204" s="3" t="s">
        <v>102</v>
      </c>
      <c r="J4204" s="3" t="s">
        <v>27</v>
      </c>
      <c r="K4204" s="3" t="s">
        <v>266</v>
      </c>
      <c r="L4204" s="3" t="s">
        <v>267</v>
      </c>
      <c r="M4204" s="3">
        <v>10024</v>
      </c>
      <c r="N4204" s="3" t="s">
        <v>148</v>
      </c>
      <c r="O4204" s="3" t="s">
        <v>633</v>
      </c>
      <c r="P4204" s="3" t="s">
        <v>46</v>
      </c>
      <c r="Q4204" s="3" t="s">
        <v>90</v>
      </c>
      <c r="R4204" s="3" t="s">
        <v>634</v>
      </c>
      <c r="S4204" s="3">
        <v>184.66</v>
      </c>
      <c r="T4204" s="3">
        <v>7</v>
      </c>
      <c r="U4204" s="3">
        <v>0</v>
      </c>
      <c r="V4204" s="3">
        <v>84.943599999999989</v>
      </c>
    </row>
    <row r="4205" spans="1:22" ht="14.25" customHeight="1" x14ac:dyDescent="0.25">
      <c r="A4205" s="3">
        <v>4204</v>
      </c>
      <c r="B4205" s="3" t="s">
        <v>7305</v>
      </c>
      <c r="C4205" s="4">
        <f>YEAR(Table_1[[#This Row],[Order Date]])</f>
        <v>2011</v>
      </c>
      <c r="D4205" s="9">
        <v>40847</v>
      </c>
      <c r="E4205" s="3">
        <v>40849</v>
      </c>
      <c r="F4205" s="3" t="s">
        <v>23</v>
      </c>
      <c r="G4205" s="3" t="s">
        <v>4893</v>
      </c>
      <c r="H4205" s="3" t="s">
        <v>4894</v>
      </c>
      <c r="I4205" s="3" t="s">
        <v>26</v>
      </c>
      <c r="J4205" s="3" t="s">
        <v>27</v>
      </c>
      <c r="K4205" s="3" t="s">
        <v>7306</v>
      </c>
      <c r="L4205" s="3" t="s">
        <v>1399</v>
      </c>
      <c r="M4205" s="3">
        <v>2920</v>
      </c>
      <c r="N4205" s="3" t="s">
        <v>148</v>
      </c>
      <c r="O4205" s="3" t="s">
        <v>179</v>
      </c>
      <c r="P4205" s="3" t="s">
        <v>46</v>
      </c>
      <c r="Q4205" s="3" t="s">
        <v>68</v>
      </c>
      <c r="R4205" s="3" t="s">
        <v>180</v>
      </c>
      <c r="S4205" s="3">
        <v>49.25</v>
      </c>
      <c r="T4205" s="3">
        <v>5</v>
      </c>
      <c r="U4205" s="3">
        <v>0</v>
      </c>
      <c r="V4205" s="3">
        <v>18.715000000000003</v>
      </c>
    </row>
    <row r="4206" spans="1:22" ht="14.25" customHeight="1" x14ac:dyDescent="0.25">
      <c r="A4206" s="3">
        <v>4205</v>
      </c>
      <c r="B4206" s="3" t="s">
        <v>7305</v>
      </c>
      <c r="C4206" s="4">
        <f>YEAR(Table_1[[#This Row],[Order Date]])</f>
        <v>2011</v>
      </c>
      <c r="D4206" s="9">
        <v>40847</v>
      </c>
      <c r="E4206" s="3">
        <v>40849</v>
      </c>
      <c r="F4206" s="3" t="s">
        <v>23</v>
      </c>
      <c r="G4206" s="3" t="s">
        <v>4893</v>
      </c>
      <c r="H4206" s="3" t="s">
        <v>4894</v>
      </c>
      <c r="I4206" s="3" t="s">
        <v>26</v>
      </c>
      <c r="J4206" s="3" t="s">
        <v>27</v>
      </c>
      <c r="K4206" s="3" t="s">
        <v>7306</v>
      </c>
      <c r="L4206" s="3" t="s">
        <v>1399</v>
      </c>
      <c r="M4206" s="3">
        <v>2920</v>
      </c>
      <c r="N4206" s="3" t="s">
        <v>148</v>
      </c>
      <c r="O4206" s="3" t="s">
        <v>2841</v>
      </c>
      <c r="P4206" s="3" t="s">
        <v>46</v>
      </c>
      <c r="Q4206" s="3" t="s">
        <v>90</v>
      </c>
      <c r="R4206" s="3" t="s">
        <v>2842</v>
      </c>
      <c r="S4206" s="3">
        <v>10.16</v>
      </c>
      <c r="T4206" s="3">
        <v>2</v>
      </c>
      <c r="U4206" s="3">
        <v>0</v>
      </c>
      <c r="V4206" s="3">
        <v>4.7751999999999999</v>
      </c>
    </row>
    <row r="4207" spans="1:22" ht="14.25" customHeight="1" x14ac:dyDescent="0.25">
      <c r="A4207" s="3">
        <v>4206</v>
      </c>
      <c r="B4207" s="3" t="s">
        <v>7305</v>
      </c>
      <c r="C4207" s="4">
        <f>YEAR(Table_1[[#This Row],[Order Date]])</f>
        <v>2011</v>
      </c>
      <c r="D4207" s="9">
        <v>40847</v>
      </c>
      <c r="E4207" s="3">
        <v>40849</v>
      </c>
      <c r="F4207" s="3" t="s">
        <v>23</v>
      </c>
      <c r="G4207" s="3" t="s">
        <v>4893</v>
      </c>
      <c r="H4207" s="3" t="s">
        <v>4894</v>
      </c>
      <c r="I4207" s="3" t="s">
        <v>26</v>
      </c>
      <c r="J4207" s="3" t="s">
        <v>27</v>
      </c>
      <c r="K4207" s="3" t="s">
        <v>7306</v>
      </c>
      <c r="L4207" s="3" t="s">
        <v>1399</v>
      </c>
      <c r="M4207" s="3">
        <v>2920</v>
      </c>
      <c r="N4207" s="3" t="s">
        <v>148</v>
      </c>
      <c r="O4207" s="3" t="s">
        <v>5061</v>
      </c>
      <c r="P4207" s="3" t="s">
        <v>32</v>
      </c>
      <c r="Q4207" s="3" t="s">
        <v>65</v>
      </c>
      <c r="R4207" s="3" t="s">
        <v>5062</v>
      </c>
      <c r="S4207" s="3">
        <v>14.76</v>
      </c>
      <c r="T4207" s="3">
        <v>2</v>
      </c>
      <c r="U4207" s="3">
        <v>0</v>
      </c>
      <c r="V4207" s="3">
        <v>4.2803999999999984</v>
      </c>
    </row>
    <row r="4208" spans="1:22" ht="14.25" customHeight="1" x14ac:dyDescent="0.25">
      <c r="A4208" s="3">
        <v>4207</v>
      </c>
      <c r="B4208" s="3" t="s">
        <v>7305</v>
      </c>
      <c r="C4208" s="4">
        <f>YEAR(Table_1[[#This Row],[Order Date]])</f>
        <v>2011</v>
      </c>
      <c r="D4208" s="9">
        <v>40847</v>
      </c>
      <c r="E4208" s="3">
        <v>40849</v>
      </c>
      <c r="F4208" s="3" t="s">
        <v>23</v>
      </c>
      <c r="G4208" s="3" t="s">
        <v>4893</v>
      </c>
      <c r="H4208" s="3" t="s">
        <v>4894</v>
      </c>
      <c r="I4208" s="3" t="s">
        <v>26</v>
      </c>
      <c r="J4208" s="3" t="s">
        <v>27</v>
      </c>
      <c r="K4208" s="3" t="s">
        <v>7306</v>
      </c>
      <c r="L4208" s="3" t="s">
        <v>1399</v>
      </c>
      <c r="M4208" s="3">
        <v>2920</v>
      </c>
      <c r="N4208" s="3" t="s">
        <v>148</v>
      </c>
      <c r="O4208" s="3" t="s">
        <v>3221</v>
      </c>
      <c r="P4208" s="3" t="s">
        <v>46</v>
      </c>
      <c r="Q4208" s="3" t="s">
        <v>75</v>
      </c>
      <c r="R4208" s="3" t="s">
        <v>3222</v>
      </c>
      <c r="S4208" s="3">
        <v>34.08</v>
      </c>
      <c r="T4208" s="3">
        <v>2</v>
      </c>
      <c r="U4208" s="3">
        <v>0</v>
      </c>
      <c r="V4208" s="3">
        <v>15.676799999999997</v>
      </c>
    </row>
    <row r="4209" spans="1:22" ht="14.25" customHeight="1" x14ac:dyDescent="0.25">
      <c r="A4209" s="3">
        <v>4208</v>
      </c>
      <c r="B4209" s="3" t="s">
        <v>7305</v>
      </c>
      <c r="C4209" s="4">
        <f>YEAR(Table_1[[#This Row],[Order Date]])</f>
        <v>2011</v>
      </c>
      <c r="D4209" s="9">
        <v>40847</v>
      </c>
      <c r="E4209" s="3">
        <v>40849</v>
      </c>
      <c r="F4209" s="3" t="s">
        <v>23</v>
      </c>
      <c r="G4209" s="3" t="s">
        <v>4893</v>
      </c>
      <c r="H4209" s="3" t="s">
        <v>4894</v>
      </c>
      <c r="I4209" s="3" t="s">
        <v>26</v>
      </c>
      <c r="J4209" s="3" t="s">
        <v>27</v>
      </c>
      <c r="K4209" s="3" t="s">
        <v>7306</v>
      </c>
      <c r="L4209" s="3" t="s">
        <v>1399</v>
      </c>
      <c r="M4209" s="3">
        <v>2920</v>
      </c>
      <c r="N4209" s="3" t="s">
        <v>148</v>
      </c>
      <c r="O4209" s="3" t="s">
        <v>1284</v>
      </c>
      <c r="P4209" s="3" t="s">
        <v>32</v>
      </c>
      <c r="Q4209" s="3" t="s">
        <v>65</v>
      </c>
      <c r="R4209" s="3" t="s">
        <v>1285</v>
      </c>
      <c r="S4209" s="3">
        <v>17.669999999999998</v>
      </c>
      <c r="T4209" s="3">
        <v>3</v>
      </c>
      <c r="U4209" s="3">
        <v>0</v>
      </c>
      <c r="V4209" s="3">
        <v>7.7748000000000008</v>
      </c>
    </row>
    <row r="4210" spans="1:22" ht="14.25" customHeight="1" x14ac:dyDescent="0.25">
      <c r="A4210" s="3">
        <v>4209</v>
      </c>
      <c r="B4210" s="3" t="s">
        <v>7305</v>
      </c>
      <c r="C4210" s="4">
        <f>YEAR(Table_1[[#This Row],[Order Date]])</f>
        <v>2011</v>
      </c>
      <c r="D4210" s="9">
        <v>40847</v>
      </c>
      <c r="E4210" s="3">
        <v>40849</v>
      </c>
      <c r="F4210" s="3" t="s">
        <v>23</v>
      </c>
      <c r="G4210" s="3" t="s">
        <v>4893</v>
      </c>
      <c r="H4210" s="3" t="s">
        <v>4894</v>
      </c>
      <c r="I4210" s="3" t="s">
        <v>26</v>
      </c>
      <c r="J4210" s="3" t="s">
        <v>27</v>
      </c>
      <c r="K4210" s="3" t="s">
        <v>7306</v>
      </c>
      <c r="L4210" s="3" t="s">
        <v>1399</v>
      </c>
      <c r="M4210" s="3">
        <v>2920</v>
      </c>
      <c r="N4210" s="3" t="s">
        <v>148</v>
      </c>
      <c r="O4210" s="3" t="s">
        <v>6248</v>
      </c>
      <c r="P4210" s="3" t="s">
        <v>32</v>
      </c>
      <c r="Q4210" s="3" t="s">
        <v>36</v>
      </c>
      <c r="R4210" s="3" t="s">
        <v>6249</v>
      </c>
      <c r="S4210" s="3">
        <v>1604.9</v>
      </c>
      <c r="T4210" s="3">
        <v>5</v>
      </c>
      <c r="U4210" s="3">
        <v>0</v>
      </c>
      <c r="V4210" s="3">
        <v>481.46999999999991</v>
      </c>
    </row>
    <row r="4211" spans="1:22" ht="14.25" customHeight="1" x14ac:dyDescent="0.25">
      <c r="A4211" s="3">
        <v>4210</v>
      </c>
      <c r="B4211" s="3" t="s">
        <v>7305</v>
      </c>
      <c r="C4211" s="4">
        <f>YEAR(Table_1[[#This Row],[Order Date]])</f>
        <v>2011</v>
      </c>
      <c r="D4211" s="9">
        <v>40847</v>
      </c>
      <c r="E4211" s="3">
        <v>40849</v>
      </c>
      <c r="F4211" s="3" t="s">
        <v>23</v>
      </c>
      <c r="G4211" s="3" t="s">
        <v>4893</v>
      </c>
      <c r="H4211" s="3" t="s">
        <v>4894</v>
      </c>
      <c r="I4211" s="3" t="s">
        <v>26</v>
      </c>
      <c r="J4211" s="3" t="s">
        <v>27</v>
      </c>
      <c r="K4211" s="3" t="s">
        <v>7306</v>
      </c>
      <c r="L4211" s="3" t="s">
        <v>1399</v>
      </c>
      <c r="M4211" s="3">
        <v>2920</v>
      </c>
      <c r="N4211" s="3" t="s">
        <v>148</v>
      </c>
      <c r="O4211" s="3" t="s">
        <v>5067</v>
      </c>
      <c r="P4211" s="3" t="s">
        <v>32</v>
      </c>
      <c r="Q4211" s="3" t="s">
        <v>56</v>
      </c>
      <c r="R4211" s="3" t="s">
        <v>5068</v>
      </c>
      <c r="S4211" s="3">
        <v>385.68599999999998</v>
      </c>
      <c r="T4211" s="3">
        <v>1</v>
      </c>
      <c r="U4211" s="3">
        <v>0.3</v>
      </c>
      <c r="V4211" s="3">
        <v>-60.607800000000026</v>
      </c>
    </row>
    <row r="4212" spans="1:22" ht="14.25" customHeight="1" x14ac:dyDescent="0.25">
      <c r="A4212" s="3">
        <v>4211</v>
      </c>
      <c r="B4212" s="3" t="s">
        <v>7307</v>
      </c>
      <c r="C4212" s="4">
        <f>YEAR(Table_1[[#This Row],[Order Date]])</f>
        <v>2014</v>
      </c>
      <c r="D4212" s="9">
        <v>41983</v>
      </c>
      <c r="E4212" s="3">
        <v>41988</v>
      </c>
      <c r="F4212" s="3" t="s">
        <v>50</v>
      </c>
      <c r="G4212" s="3" t="s">
        <v>7308</v>
      </c>
      <c r="H4212" s="3" t="s">
        <v>7309</v>
      </c>
      <c r="I4212" s="3" t="s">
        <v>26</v>
      </c>
      <c r="J4212" s="3" t="s">
        <v>27</v>
      </c>
      <c r="K4212" s="3" t="s">
        <v>303</v>
      </c>
      <c r="L4212" s="3" t="s">
        <v>211</v>
      </c>
      <c r="M4212" s="3">
        <v>60623</v>
      </c>
      <c r="N4212" s="3" t="s">
        <v>105</v>
      </c>
      <c r="O4212" s="3" t="s">
        <v>503</v>
      </c>
      <c r="P4212" s="3" t="s">
        <v>46</v>
      </c>
      <c r="Q4212" s="3" t="s">
        <v>90</v>
      </c>
      <c r="R4212" s="3" t="s">
        <v>504</v>
      </c>
      <c r="S4212" s="3">
        <v>15.984000000000002</v>
      </c>
      <c r="T4212" s="3">
        <v>2</v>
      </c>
      <c r="U4212" s="3">
        <v>0.2</v>
      </c>
      <c r="V4212" s="3">
        <v>4.9949999999999992</v>
      </c>
    </row>
    <row r="4213" spans="1:22" ht="14.25" customHeight="1" x14ac:dyDescent="0.25">
      <c r="A4213" s="3">
        <v>4212</v>
      </c>
      <c r="B4213" s="3" t="s">
        <v>7310</v>
      </c>
      <c r="C4213" s="4">
        <f>YEAR(Table_1[[#This Row],[Order Date]])</f>
        <v>2011</v>
      </c>
      <c r="D4213" s="9">
        <v>40668</v>
      </c>
      <c r="E4213" s="3">
        <v>40672</v>
      </c>
      <c r="F4213" s="3" t="s">
        <v>23</v>
      </c>
      <c r="G4213" s="3" t="s">
        <v>7024</v>
      </c>
      <c r="H4213" s="3" t="s">
        <v>7025</v>
      </c>
      <c r="I4213" s="3" t="s">
        <v>26</v>
      </c>
      <c r="J4213" s="3" t="s">
        <v>27</v>
      </c>
      <c r="K4213" s="3" t="s">
        <v>1464</v>
      </c>
      <c r="L4213" s="3" t="s">
        <v>29</v>
      </c>
      <c r="M4213" s="3">
        <v>40475</v>
      </c>
      <c r="N4213" s="3" t="s">
        <v>30</v>
      </c>
      <c r="O4213" s="3" t="s">
        <v>5825</v>
      </c>
      <c r="P4213" s="3" t="s">
        <v>46</v>
      </c>
      <c r="Q4213" s="3" t="s">
        <v>90</v>
      </c>
      <c r="R4213" s="3" t="s">
        <v>5826</v>
      </c>
      <c r="S4213" s="3">
        <v>9.42</v>
      </c>
      <c r="T4213" s="3">
        <v>3</v>
      </c>
      <c r="U4213" s="3">
        <v>0</v>
      </c>
      <c r="V4213" s="3">
        <v>4.238999999999999</v>
      </c>
    </row>
    <row r="4214" spans="1:22" ht="14.25" customHeight="1" x14ac:dyDescent="0.25">
      <c r="A4214" s="3">
        <v>4213</v>
      </c>
      <c r="B4214" s="3" t="s">
        <v>7310</v>
      </c>
      <c r="C4214" s="4">
        <f>YEAR(Table_1[[#This Row],[Order Date]])</f>
        <v>2011</v>
      </c>
      <c r="D4214" s="9">
        <v>40668</v>
      </c>
      <c r="E4214" s="3">
        <v>40672</v>
      </c>
      <c r="F4214" s="3" t="s">
        <v>23</v>
      </c>
      <c r="G4214" s="3" t="s">
        <v>7024</v>
      </c>
      <c r="H4214" s="3" t="s">
        <v>7025</v>
      </c>
      <c r="I4214" s="3" t="s">
        <v>26</v>
      </c>
      <c r="J4214" s="3" t="s">
        <v>27</v>
      </c>
      <c r="K4214" s="3" t="s">
        <v>1464</v>
      </c>
      <c r="L4214" s="3" t="s">
        <v>29</v>
      </c>
      <c r="M4214" s="3">
        <v>40475</v>
      </c>
      <c r="N4214" s="3" t="s">
        <v>30</v>
      </c>
      <c r="O4214" s="3" t="s">
        <v>1114</v>
      </c>
      <c r="P4214" s="3" t="s">
        <v>46</v>
      </c>
      <c r="Q4214" s="3" t="s">
        <v>68</v>
      </c>
      <c r="R4214" s="3" t="s">
        <v>1115</v>
      </c>
      <c r="S4214" s="3">
        <v>6.56</v>
      </c>
      <c r="T4214" s="3">
        <v>2</v>
      </c>
      <c r="U4214" s="3">
        <v>0</v>
      </c>
      <c r="V4214" s="3">
        <v>1.9023999999999992</v>
      </c>
    </row>
    <row r="4215" spans="1:22" ht="14.25" customHeight="1" x14ac:dyDescent="0.25">
      <c r="A4215" s="3">
        <v>4214</v>
      </c>
      <c r="B4215" s="3" t="s">
        <v>7310</v>
      </c>
      <c r="C4215" s="4">
        <f>YEAR(Table_1[[#This Row],[Order Date]])</f>
        <v>2011</v>
      </c>
      <c r="D4215" s="9">
        <v>40668</v>
      </c>
      <c r="E4215" s="3">
        <v>40672</v>
      </c>
      <c r="F4215" s="3" t="s">
        <v>23</v>
      </c>
      <c r="G4215" s="3" t="s">
        <v>7024</v>
      </c>
      <c r="H4215" s="3" t="s">
        <v>7025</v>
      </c>
      <c r="I4215" s="3" t="s">
        <v>26</v>
      </c>
      <c r="J4215" s="3" t="s">
        <v>27</v>
      </c>
      <c r="K4215" s="3" t="s">
        <v>1464</v>
      </c>
      <c r="L4215" s="3" t="s">
        <v>29</v>
      </c>
      <c r="M4215" s="3">
        <v>40475</v>
      </c>
      <c r="N4215" s="3" t="s">
        <v>30</v>
      </c>
      <c r="O4215" s="3" t="s">
        <v>7311</v>
      </c>
      <c r="P4215" s="3" t="s">
        <v>46</v>
      </c>
      <c r="Q4215" s="3" t="s">
        <v>90</v>
      </c>
      <c r="R4215" s="3" t="s">
        <v>7312</v>
      </c>
      <c r="S4215" s="3">
        <v>24.56</v>
      </c>
      <c r="T4215" s="3">
        <v>2</v>
      </c>
      <c r="U4215" s="3">
        <v>0</v>
      </c>
      <c r="V4215" s="3">
        <v>11.543199999999999</v>
      </c>
    </row>
    <row r="4216" spans="1:22" ht="14.25" customHeight="1" x14ac:dyDescent="0.25">
      <c r="A4216" s="3">
        <v>4215</v>
      </c>
      <c r="B4216" s="3" t="s">
        <v>7313</v>
      </c>
      <c r="C4216" s="4">
        <f>YEAR(Table_1[[#This Row],[Order Date]])</f>
        <v>2013</v>
      </c>
      <c r="D4216" s="9">
        <v>41338</v>
      </c>
      <c r="E4216" s="3">
        <v>41342</v>
      </c>
      <c r="F4216" s="3" t="s">
        <v>50</v>
      </c>
      <c r="G4216" s="3" t="s">
        <v>4199</v>
      </c>
      <c r="H4216" s="3" t="s">
        <v>4200</v>
      </c>
      <c r="I4216" s="3" t="s">
        <v>26</v>
      </c>
      <c r="J4216" s="3" t="s">
        <v>27</v>
      </c>
      <c r="K4216" s="3" t="s">
        <v>5577</v>
      </c>
      <c r="L4216" s="3" t="s">
        <v>254</v>
      </c>
      <c r="M4216" s="3">
        <v>46544</v>
      </c>
      <c r="N4216" s="3" t="s">
        <v>105</v>
      </c>
      <c r="O4216" s="3" t="s">
        <v>7314</v>
      </c>
      <c r="P4216" s="3" t="s">
        <v>46</v>
      </c>
      <c r="Q4216" s="3" t="s">
        <v>75</v>
      </c>
      <c r="R4216" s="3" t="s">
        <v>7315</v>
      </c>
      <c r="S4216" s="3">
        <v>128.39999999999998</v>
      </c>
      <c r="T4216" s="3">
        <v>3</v>
      </c>
      <c r="U4216" s="3">
        <v>0</v>
      </c>
      <c r="V4216" s="3">
        <v>64.199999999999989</v>
      </c>
    </row>
    <row r="4217" spans="1:22" ht="14.25" customHeight="1" x14ac:dyDescent="0.25">
      <c r="A4217" s="3">
        <v>4216</v>
      </c>
      <c r="B4217" s="3" t="s">
        <v>7316</v>
      </c>
      <c r="C4217" s="4">
        <f>YEAR(Table_1[[#This Row],[Order Date]])</f>
        <v>2011</v>
      </c>
      <c r="D4217" s="9">
        <v>40877</v>
      </c>
      <c r="E4217" s="3">
        <v>40881</v>
      </c>
      <c r="F4217" s="3" t="s">
        <v>50</v>
      </c>
      <c r="G4217" s="3" t="s">
        <v>1258</v>
      </c>
      <c r="H4217" s="3" t="s">
        <v>1259</v>
      </c>
      <c r="I4217" s="3" t="s">
        <v>26</v>
      </c>
      <c r="J4217" s="3" t="s">
        <v>27</v>
      </c>
      <c r="K4217" s="3" t="s">
        <v>2295</v>
      </c>
      <c r="L4217" s="3" t="s">
        <v>267</v>
      </c>
      <c r="M4217" s="3">
        <v>10550</v>
      </c>
      <c r="N4217" s="3" t="s">
        <v>148</v>
      </c>
      <c r="O4217" s="3" t="s">
        <v>7317</v>
      </c>
      <c r="P4217" s="3" t="s">
        <v>46</v>
      </c>
      <c r="Q4217" s="3" t="s">
        <v>173</v>
      </c>
      <c r="R4217" s="3" t="s">
        <v>7318</v>
      </c>
      <c r="S4217" s="3">
        <v>62.28</v>
      </c>
      <c r="T4217" s="3">
        <v>4</v>
      </c>
      <c r="U4217" s="3">
        <v>0</v>
      </c>
      <c r="V4217" s="3">
        <v>29.271599999999999</v>
      </c>
    </row>
    <row r="4218" spans="1:22" ht="14.25" customHeight="1" x14ac:dyDescent="0.25">
      <c r="A4218" s="3">
        <v>4217</v>
      </c>
      <c r="B4218" s="3" t="s">
        <v>7319</v>
      </c>
      <c r="C4218" s="4">
        <f>YEAR(Table_1[[#This Row],[Order Date]])</f>
        <v>2012</v>
      </c>
      <c r="D4218" s="9">
        <v>40957</v>
      </c>
      <c r="E4218" s="3">
        <v>40961</v>
      </c>
      <c r="F4218" s="3" t="s">
        <v>50</v>
      </c>
      <c r="G4218" s="3" t="s">
        <v>3751</v>
      </c>
      <c r="H4218" s="3" t="s">
        <v>3752</v>
      </c>
      <c r="I4218" s="3" t="s">
        <v>41</v>
      </c>
      <c r="J4218" s="3" t="s">
        <v>27</v>
      </c>
      <c r="K4218" s="3" t="s">
        <v>42</v>
      </c>
      <c r="L4218" s="3" t="s">
        <v>43</v>
      </c>
      <c r="M4218" s="3">
        <v>90004</v>
      </c>
      <c r="N4218" s="3" t="s">
        <v>44</v>
      </c>
      <c r="O4218" s="3" t="s">
        <v>2500</v>
      </c>
      <c r="P4218" s="3" t="s">
        <v>46</v>
      </c>
      <c r="Q4218" s="3" t="s">
        <v>47</v>
      </c>
      <c r="R4218" s="3" t="s">
        <v>2501</v>
      </c>
      <c r="S4218" s="3">
        <v>9.24</v>
      </c>
      <c r="T4218" s="3">
        <v>3</v>
      </c>
      <c r="U4218" s="3">
        <v>0</v>
      </c>
      <c r="V4218" s="3">
        <v>4.4352</v>
      </c>
    </row>
    <row r="4219" spans="1:22" ht="14.25" customHeight="1" x14ac:dyDescent="0.25">
      <c r="A4219" s="3">
        <v>4218</v>
      </c>
      <c r="B4219" s="3" t="s">
        <v>7320</v>
      </c>
      <c r="C4219" s="4">
        <f>YEAR(Table_1[[#This Row],[Order Date]])</f>
        <v>2014</v>
      </c>
      <c r="D4219" s="9">
        <v>41731</v>
      </c>
      <c r="E4219" s="3">
        <v>41733</v>
      </c>
      <c r="F4219" s="3" t="s">
        <v>188</v>
      </c>
      <c r="G4219" s="3" t="s">
        <v>6784</v>
      </c>
      <c r="H4219" s="3" t="s">
        <v>6785</v>
      </c>
      <c r="I4219" s="3" t="s">
        <v>41</v>
      </c>
      <c r="J4219" s="3" t="s">
        <v>27</v>
      </c>
      <c r="K4219" s="3" t="s">
        <v>127</v>
      </c>
      <c r="L4219" s="3" t="s">
        <v>43</v>
      </c>
      <c r="M4219" s="3">
        <v>94110</v>
      </c>
      <c r="N4219" s="3" t="s">
        <v>44</v>
      </c>
      <c r="O4219" s="3" t="s">
        <v>7321</v>
      </c>
      <c r="P4219" s="3" t="s">
        <v>32</v>
      </c>
      <c r="Q4219" s="3" t="s">
        <v>33</v>
      </c>
      <c r="R4219" s="3" t="s">
        <v>7322</v>
      </c>
      <c r="S4219" s="3">
        <v>482.66399999999999</v>
      </c>
      <c r="T4219" s="3">
        <v>8</v>
      </c>
      <c r="U4219" s="3">
        <v>0.15</v>
      </c>
      <c r="V4219" s="3">
        <v>85.175999999999974</v>
      </c>
    </row>
    <row r="4220" spans="1:22" ht="14.25" customHeight="1" x14ac:dyDescent="0.25">
      <c r="A4220" s="3">
        <v>4219</v>
      </c>
      <c r="B4220" s="3" t="s">
        <v>7320</v>
      </c>
      <c r="C4220" s="4">
        <f>YEAR(Table_1[[#This Row],[Order Date]])</f>
        <v>2014</v>
      </c>
      <c r="D4220" s="9">
        <v>41731</v>
      </c>
      <c r="E4220" s="3">
        <v>41733</v>
      </c>
      <c r="F4220" s="3" t="s">
        <v>188</v>
      </c>
      <c r="G4220" s="3" t="s">
        <v>6784</v>
      </c>
      <c r="H4220" s="3" t="s">
        <v>6785</v>
      </c>
      <c r="I4220" s="3" t="s">
        <v>41</v>
      </c>
      <c r="J4220" s="3" t="s">
        <v>27</v>
      </c>
      <c r="K4220" s="3" t="s">
        <v>127</v>
      </c>
      <c r="L4220" s="3" t="s">
        <v>43</v>
      </c>
      <c r="M4220" s="3">
        <v>94110</v>
      </c>
      <c r="N4220" s="3" t="s">
        <v>44</v>
      </c>
      <c r="O4220" s="3" t="s">
        <v>6363</v>
      </c>
      <c r="P4220" s="3" t="s">
        <v>71</v>
      </c>
      <c r="Q4220" s="3" t="s">
        <v>682</v>
      </c>
      <c r="R4220" s="3" t="s">
        <v>6364</v>
      </c>
      <c r="S4220" s="3">
        <v>4799.9839999999995</v>
      </c>
      <c r="T4220" s="3">
        <v>2</v>
      </c>
      <c r="U4220" s="3">
        <v>0.2</v>
      </c>
      <c r="V4220" s="3">
        <v>359.99879999999962</v>
      </c>
    </row>
    <row r="4221" spans="1:22" ht="14.25" customHeight="1" x14ac:dyDescent="0.25">
      <c r="A4221" s="3">
        <v>4220</v>
      </c>
      <c r="B4221" s="3" t="s">
        <v>7323</v>
      </c>
      <c r="C4221" s="4">
        <f>YEAR(Table_1[[#This Row],[Order Date]])</f>
        <v>2014</v>
      </c>
      <c r="D4221" s="9">
        <v>41802</v>
      </c>
      <c r="E4221" s="3">
        <v>41804</v>
      </c>
      <c r="F4221" s="3" t="s">
        <v>23</v>
      </c>
      <c r="G4221" s="3" t="s">
        <v>4047</v>
      </c>
      <c r="H4221" s="3" t="s">
        <v>4048</v>
      </c>
      <c r="I4221" s="3" t="s">
        <v>26</v>
      </c>
      <c r="J4221" s="3" t="s">
        <v>27</v>
      </c>
      <c r="K4221" s="3" t="s">
        <v>95</v>
      </c>
      <c r="L4221" s="3" t="s">
        <v>96</v>
      </c>
      <c r="M4221" s="3">
        <v>98103</v>
      </c>
      <c r="N4221" s="3" t="s">
        <v>44</v>
      </c>
      <c r="O4221" s="3" t="s">
        <v>1098</v>
      </c>
      <c r="P4221" s="3" t="s">
        <v>46</v>
      </c>
      <c r="Q4221" s="3" t="s">
        <v>90</v>
      </c>
      <c r="R4221" s="3" t="s">
        <v>1099</v>
      </c>
      <c r="S4221" s="3">
        <v>37.94</v>
      </c>
      <c r="T4221" s="3">
        <v>2</v>
      </c>
      <c r="U4221" s="3">
        <v>0</v>
      </c>
      <c r="V4221" s="3">
        <v>18.211199999999998</v>
      </c>
    </row>
    <row r="4222" spans="1:22" ht="14.25" customHeight="1" x14ac:dyDescent="0.25">
      <c r="A4222" s="3">
        <v>4221</v>
      </c>
      <c r="B4222" s="3" t="s">
        <v>7323</v>
      </c>
      <c r="C4222" s="4">
        <f>YEAR(Table_1[[#This Row],[Order Date]])</f>
        <v>2014</v>
      </c>
      <c r="D4222" s="9">
        <v>41802</v>
      </c>
      <c r="E4222" s="3">
        <v>41804</v>
      </c>
      <c r="F4222" s="3" t="s">
        <v>23</v>
      </c>
      <c r="G4222" s="3" t="s">
        <v>4047</v>
      </c>
      <c r="H4222" s="3" t="s">
        <v>4048</v>
      </c>
      <c r="I4222" s="3" t="s">
        <v>26</v>
      </c>
      <c r="J4222" s="3" t="s">
        <v>27</v>
      </c>
      <c r="K4222" s="3" t="s">
        <v>95</v>
      </c>
      <c r="L4222" s="3" t="s">
        <v>96</v>
      </c>
      <c r="M4222" s="3">
        <v>98103</v>
      </c>
      <c r="N4222" s="3" t="s">
        <v>44</v>
      </c>
      <c r="O4222" s="3" t="s">
        <v>2867</v>
      </c>
      <c r="P4222" s="3" t="s">
        <v>46</v>
      </c>
      <c r="Q4222" s="3" t="s">
        <v>75</v>
      </c>
      <c r="R4222" s="3" t="s">
        <v>2868</v>
      </c>
      <c r="S4222" s="3">
        <v>18.288</v>
      </c>
      <c r="T4222" s="3">
        <v>6</v>
      </c>
      <c r="U4222" s="3">
        <v>0.2</v>
      </c>
      <c r="V4222" s="3">
        <v>6.6293999999999995</v>
      </c>
    </row>
    <row r="4223" spans="1:22" ht="14.25" customHeight="1" x14ac:dyDescent="0.25">
      <c r="A4223" s="3">
        <v>4222</v>
      </c>
      <c r="B4223" s="3" t="s">
        <v>7323</v>
      </c>
      <c r="C4223" s="4">
        <f>YEAR(Table_1[[#This Row],[Order Date]])</f>
        <v>2014</v>
      </c>
      <c r="D4223" s="9">
        <v>41802</v>
      </c>
      <c r="E4223" s="3">
        <v>41804</v>
      </c>
      <c r="F4223" s="3" t="s">
        <v>23</v>
      </c>
      <c r="G4223" s="3" t="s">
        <v>4047</v>
      </c>
      <c r="H4223" s="3" t="s">
        <v>4048</v>
      </c>
      <c r="I4223" s="3" t="s">
        <v>26</v>
      </c>
      <c r="J4223" s="3" t="s">
        <v>27</v>
      </c>
      <c r="K4223" s="3" t="s">
        <v>95</v>
      </c>
      <c r="L4223" s="3" t="s">
        <v>96</v>
      </c>
      <c r="M4223" s="3">
        <v>98103</v>
      </c>
      <c r="N4223" s="3" t="s">
        <v>44</v>
      </c>
      <c r="O4223" s="3" t="s">
        <v>7324</v>
      </c>
      <c r="P4223" s="3" t="s">
        <v>71</v>
      </c>
      <c r="Q4223" s="3" t="s">
        <v>682</v>
      </c>
      <c r="R4223" s="3" t="s">
        <v>7325</v>
      </c>
      <c r="S4223" s="3">
        <v>385.80000000000007</v>
      </c>
      <c r="T4223" s="3">
        <v>5</v>
      </c>
      <c r="U4223" s="3">
        <v>0.2</v>
      </c>
      <c r="V4223" s="3">
        <v>130.20749999999998</v>
      </c>
    </row>
    <row r="4224" spans="1:22" ht="14.25" customHeight="1" x14ac:dyDescent="0.25">
      <c r="A4224" s="3">
        <v>4223</v>
      </c>
      <c r="B4224" s="3" t="s">
        <v>7323</v>
      </c>
      <c r="C4224" s="4">
        <f>YEAR(Table_1[[#This Row],[Order Date]])</f>
        <v>2014</v>
      </c>
      <c r="D4224" s="9">
        <v>41802</v>
      </c>
      <c r="E4224" s="3">
        <v>41804</v>
      </c>
      <c r="F4224" s="3" t="s">
        <v>23</v>
      </c>
      <c r="G4224" s="3" t="s">
        <v>4047</v>
      </c>
      <c r="H4224" s="3" t="s">
        <v>4048</v>
      </c>
      <c r="I4224" s="3" t="s">
        <v>26</v>
      </c>
      <c r="J4224" s="3" t="s">
        <v>27</v>
      </c>
      <c r="K4224" s="3" t="s">
        <v>95</v>
      </c>
      <c r="L4224" s="3" t="s">
        <v>96</v>
      </c>
      <c r="M4224" s="3">
        <v>98103</v>
      </c>
      <c r="N4224" s="3" t="s">
        <v>44</v>
      </c>
      <c r="O4224" s="3" t="s">
        <v>960</v>
      </c>
      <c r="P4224" s="3" t="s">
        <v>46</v>
      </c>
      <c r="Q4224" s="3" t="s">
        <v>59</v>
      </c>
      <c r="R4224" s="3" t="s">
        <v>961</v>
      </c>
      <c r="S4224" s="3">
        <v>102.96</v>
      </c>
      <c r="T4224" s="3">
        <v>2</v>
      </c>
      <c r="U4224" s="3">
        <v>0</v>
      </c>
      <c r="V4224" s="3">
        <v>1.0296000000000021</v>
      </c>
    </row>
    <row r="4225" spans="1:22" ht="14.25" customHeight="1" x14ac:dyDescent="0.25">
      <c r="A4225" s="3">
        <v>4224</v>
      </c>
      <c r="B4225" s="3" t="s">
        <v>7323</v>
      </c>
      <c r="C4225" s="4">
        <f>YEAR(Table_1[[#This Row],[Order Date]])</f>
        <v>2014</v>
      </c>
      <c r="D4225" s="9">
        <v>41802</v>
      </c>
      <c r="E4225" s="3">
        <v>41804</v>
      </c>
      <c r="F4225" s="3" t="s">
        <v>23</v>
      </c>
      <c r="G4225" s="3" t="s">
        <v>4047</v>
      </c>
      <c r="H4225" s="3" t="s">
        <v>4048</v>
      </c>
      <c r="I4225" s="3" t="s">
        <v>26</v>
      </c>
      <c r="J4225" s="3" t="s">
        <v>27</v>
      </c>
      <c r="K4225" s="3" t="s">
        <v>95</v>
      </c>
      <c r="L4225" s="3" t="s">
        <v>96</v>
      </c>
      <c r="M4225" s="3">
        <v>98103</v>
      </c>
      <c r="N4225" s="3" t="s">
        <v>44</v>
      </c>
      <c r="O4225" s="3" t="s">
        <v>2609</v>
      </c>
      <c r="P4225" s="3" t="s">
        <v>32</v>
      </c>
      <c r="Q4225" s="3" t="s">
        <v>33</v>
      </c>
      <c r="R4225" s="3" t="s">
        <v>2610</v>
      </c>
      <c r="S4225" s="3">
        <v>174.42000000000002</v>
      </c>
      <c r="T4225" s="3">
        <v>3</v>
      </c>
      <c r="U4225" s="3">
        <v>0</v>
      </c>
      <c r="V4225" s="3">
        <v>41.860800000000005</v>
      </c>
    </row>
    <row r="4226" spans="1:22" ht="14.25" customHeight="1" x14ac:dyDescent="0.25">
      <c r="A4226" s="3">
        <v>4225</v>
      </c>
      <c r="B4226" s="3" t="s">
        <v>7326</v>
      </c>
      <c r="C4226" s="4">
        <f>YEAR(Table_1[[#This Row],[Order Date]])</f>
        <v>2013</v>
      </c>
      <c r="D4226" s="9">
        <v>41548</v>
      </c>
      <c r="E4226" s="3">
        <v>41551</v>
      </c>
      <c r="F4226" s="3" t="s">
        <v>188</v>
      </c>
      <c r="G4226" s="3" t="s">
        <v>6461</v>
      </c>
      <c r="H4226" s="3" t="s">
        <v>6462</v>
      </c>
      <c r="I4226" s="3" t="s">
        <v>26</v>
      </c>
      <c r="J4226" s="3" t="s">
        <v>27</v>
      </c>
      <c r="K4226" s="3" t="s">
        <v>1320</v>
      </c>
      <c r="L4226" s="3" t="s">
        <v>211</v>
      </c>
      <c r="M4226" s="3">
        <v>62301</v>
      </c>
      <c r="N4226" s="3" t="s">
        <v>105</v>
      </c>
      <c r="O4226" s="3" t="s">
        <v>794</v>
      </c>
      <c r="P4226" s="3" t="s">
        <v>46</v>
      </c>
      <c r="Q4226" s="3" t="s">
        <v>75</v>
      </c>
      <c r="R4226" s="3" t="s">
        <v>795</v>
      </c>
      <c r="S4226" s="3">
        <v>1.9639999999999995</v>
      </c>
      <c r="T4226" s="3">
        <v>2</v>
      </c>
      <c r="U4226" s="3">
        <v>0.8</v>
      </c>
      <c r="V4226" s="3">
        <v>-3.2406000000000006</v>
      </c>
    </row>
    <row r="4227" spans="1:22" ht="14.25" customHeight="1" x14ac:dyDescent="0.25">
      <c r="A4227" s="3">
        <v>4226</v>
      </c>
      <c r="B4227" s="3" t="s">
        <v>7327</v>
      </c>
      <c r="C4227" s="4">
        <f>YEAR(Table_1[[#This Row],[Order Date]])</f>
        <v>2011</v>
      </c>
      <c r="D4227" s="9">
        <v>40890</v>
      </c>
      <c r="E4227" s="3">
        <v>40894</v>
      </c>
      <c r="F4227" s="3" t="s">
        <v>50</v>
      </c>
      <c r="G4227" s="3" t="s">
        <v>1923</v>
      </c>
      <c r="H4227" s="3" t="s">
        <v>1924</v>
      </c>
      <c r="I4227" s="3" t="s">
        <v>41</v>
      </c>
      <c r="J4227" s="3" t="s">
        <v>27</v>
      </c>
      <c r="K4227" s="3" t="s">
        <v>303</v>
      </c>
      <c r="L4227" s="3" t="s">
        <v>211</v>
      </c>
      <c r="M4227" s="3">
        <v>60623</v>
      </c>
      <c r="N4227" s="3" t="s">
        <v>105</v>
      </c>
      <c r="O4227" s="3" t="s">
        <v>7328</v>
      </c>
      <c r="P4227" s="3" t="s">
        <v>32</v>
      </c>
      <c r="Q4227" s="3" t="s">
        <v>65</v>
      </c>
      <c r="R4227" s="3" t="s">
        <v>7329</v>
      </c>
      <c r="S4227" s="3">
        <v>94.427999999999997</v>
      </c>
      <c r="T4227" s="3">
        <v>3</v>
      </c>
      <c r="U4227" s="3">
        <v>0.6</v>
      </c>
      <c r="V4227" s="3">
        <v>-42.492599999999982</v>
      </c>
    </row>
    <row r="4228" spans="1:22" ht="14.25" customHeight="1" x14ac:dyDescent="0.25">
      <c r="A4228" s="3">
        <v>4227</v>
      </c>
      <c r="B4228" s="3" t="s">
        <v>7330</v>
      </c>
      <c r="C4228" s="4">
        <f>YEAR(Table_1[[#This Row],[Order Date]])</f>
        <v>2014</v>
      </c>
      <c r="D4228" s="9">
        <v>41955</v>
      </c>
      <c r="E4228" s="3">
        <v>41960</v>
      </c>
      <c r="F4228" s="3" t="s">
        <v>50</v>
      </c>
      <c r="G4228" s="3" t="s">
        <v>5054</v>
      </c>
      <c r="H4228" s="3" t="s">
        <v>5055</v>
      </c>
      <c r="I4228" s="3" t="s">
        <v>26</v>
      </c>
      <c r="J4228" s="3" t="s">
        <v>27</v>
      </c>
      <c r="K4228" s="3" t="s">
        <v>488</v>
      </c>
      <c r="L4228" s="3" t="s">
        <v>489</v>
      </c>
      <c r="M4228" s="3">
        <v>50322</v>
      </c>
      <c r="N4228" s="3" t="s">
        <v>105</v>
      </c>
      <c r="O4228" s="3" t="s">
        <v>1090</v>
      </c>
      <c r="P4228" s="3" t="s">
        <v>46</v>
      </c>
      <c r="Q4228" s="3" t="s">
        <v>269</v>
      </c>
      <c r="R4228" s="3" t="s">
        <v>1091</v>
      </c>
      <c r="S4228" s="3">
        <v>45.92</v>
      </c>
      <c r="T4228" s="3">
        <v>4</v>
      </c>
      <c r="U4228" s="3">
        <v>0</v>
      </c>
      <c r="V4228" s="3">
        <v>21.5824</v>
      </c>
    </row>
    <row r="4229" spans="1:22" ht="14.25" customHeight="1" x14ac:dyDescent="0.25">
      <c r="A4229" s="3">
        <v>4228</v>
      </c>
      <c r="B4229" s="3" t="s">
        <v>7331</v>
      </c>
      <c r="C4229" s="4">
        <f>YEAR(Table_1[[#This Row],[Order Date]])</f>
        <v>2012</v>
      </c>
      <c r="D4229" s="9">
        <v>40913</v>
      </c>
      <c r="E4229" s="3">
        <v>40918</v>
      </c>
      <c r="F4229" s="3" t="s">
        <v>50</v>
      </c>
      <c r="G4229" s="3" t="s">
        <v>2146</v>
      </c>
      <c r="H4229" s="3" t="s">
        <v>2147</v>
      </c>
      <c r="I4229" s="3" t="s">
        <v>102</v>
      </c>
      <c r="J4229" s="3" t="s">
        <v>27</v>
      </c>
      <c r="K4229" s="3" t="s">
        <v>95</v>
      </c>
      <c r="L4229" s="3" t="s">
        <v>96</v>
      </c>
      <c r="M4229" s="3">
        <v>98103</v>
      </c>
      <c r="N4229" s="3" t="s">
        <v>44</v>
      </c>
      <c r="O4229" s="3" t="s">
        <v>1537</v>
      </c>
      <c r="P4229" s="3" t="s">
        <v>32</v>
      </c>
      <c r="Q4229" s="3" t="s">
        <v>36</v>
      </c>
      <c r="R4229" s="3" t="s">
        <v>1538</v>
      </c>
      <c r="S4229" s="3">
        <v>61.584000000000003</v>
      </c>
      <c r="T4229" s="3">
        <v>1</v>
      </c>
      <c r="U4229" s="3">
        <v>0.2</v>
      </c>
      <c r="V4229" s="3">
        <v>-6.9282000000000039</v>
      </c>
    </row>
    <row r="4230" spans="1:22" ht="14.25" customHeight="1" x14ac:dyDescent="0.25">
      <c r="A4230" s="3">
        <v>4229</v>
      </c>
      <c r="B4230" s="3" t="s">
        <v>7332</v>
      </c>
      <c r="C4230" s="4">
        <f>YEAR(Table_1[[#This Row],[Order Date]])</f>
        <v>2013</v>
      </c>
      <c r="D4230" s="9">
        <v>41358</v>
      </c>
      <c r="E4230" s="3">
        <v>41360</v>
      </c>
      <c r="F4230" s="3" t="s">
        <v>188</v>
      </c>
      <c r="G4230" s="3" t="s">
        <v>4190</v>
      </c>
      <c r="H4230" s="3" t="s">
        <v>4191</v>
      </c>
      <c r="I4230" s="3" t="s">
        <v>41</v>
      </c>
      <c r="J4230" s="3" t="s">
        <v>27</v>
      </c>
      <c r="K4230" s="3" t="s">
        <v>1464</v>
      </c>
      <c r="L4230" s="3" t="s">
        <v>254</v>
      </c>
      <c r="M4230" s="3">
        <v>47374</v>
      </c>
      <c r="N4230" s="3" t="s">
        <v>105</v>
      </c>
      <c r="O4230" s="3" t="s">
        <v>4538</v>
      </c>
      <c r="P4230" s="3" t="s">
        <v>46</v>
      </c>
      <c r="Q4230" s="3" t="s">
        <v>90</v>
      </c>
      <c r="R4230" s="3" t="s">
        <v>4539</v>
      </c>
      <c r="S4230" s="3">
        <v>22.48</v>
      </c>
      <c r="T4230" s="3">
        <v>1</v>
      </c>
      <c r="U4230" s="3">
        <v>0</v>
      </c>
      <c r="V4230" s="3">
        <v>10.3408</v>
      </c>
    </row>
    <row r="4231" spans="1:22" ht="14.25" customHeight="1" x14ac:dyDescent="0.25">
      <c r="A4231" s="3">
        <v>4230</v>
      </c>
      <c r="B4231" s="3" t="s">
        <v>7333</v>
      </c>
      <c r="C4231" s="4">
        <f>YEAR(Table_1[[#This Row],[Order Date]])</f>
        <v>2014</v>
      </c>
      <c r="D4231" s="9">
        <v>41826</v>
      </c>
      <c r="E4231" s="3">
        <v>41831</v>
      </c>
      <c r="F4231" s="3" t="s">
        <v>50</v>
      </c>
      <c r="G4231" s="3" t="s">
        <v>2679</v>
      </c>
      <c r="H4231" s="3" t="s">
        <v>2680</v>
      </c>
      <c r="I4231" s="3" t="s">
        <v>41</v>
      </c>
      <c r="J4231" s="3" t="s">
        <v>27</v>
      </c>
      <c r="K4231" s="3" t="s">
        <v>815</v>
      </c>
      <c r="L4231" s="3" t="s">
        <v>104</v>
      </c>
      <c r="M4231" s="3">
        <v>75220</v>
      </c>
      <c r="N4231" s="3" t="s">
        <v>105</v>
      </c>
      <c r="O4231" s="3" t="s">
        <v>2878</v>
      </c>
      <c r="P4231" s="3" t="s">
        <v>32</v>
      </c>
      <c r="Q4231" s="3" t="s">
        <v>65</v>
      </c>
      <c r="R4231" s="3" t="s">
        <v>2879</v>
      </c>
      <c r="S4231" s="3">
        <v>332.02800000000002</v>
      </c>
      <c r="T4231" s="3">
        <v>9</v>
      </c>
      <c r="U4231" s="3">
        <v>0.6</v>
      </c>
      <c r="V4231" s="3">
        <v>-348.62940000000003</v>
      </c>
    </row>
    <row r="4232" spans="1:22" ht="14.25" customHeight="1" x14ac:dyDescent="0.25">
      <c r="A4232" s="3">
        <v>4231</v>
      </c>
      <c r="B4232" s="3" t="s">
        <v>7333</v>
      </c>
      <c r="C4232" s="4">
        <f>YEAR(Table_1[[#This Row],[Order Date]])</f>
        <v>2014</v>
      </c>
      <c r="D4232" s="9">
        <v>41826</v>
      </c>
      <c r="E4232" s="3">
        <v>41831</v>
      </c>
      <c r="F4232" s="3" t="s">
        <v>50</v>
      </c>
      <c r="G4232" s="3" t="s">
        <v>2679</v>
      </c>
      <c r="H4232" s="3" t="s">
        <v>2680</v>
      </c>
      <c r="I4232" s="3" t="s">
        <v>41</v>
      </c>
      <c r="J4232" s="3" t="s">
        <v>27</v>
      </c>
      <c r="K4232" s="3" t="s">
        <v>815</v>
      </c>
      <c r="L4232" s="3" t="s">
        <v>104</v>
      </c>
      <c r="M4232" s="3">
        <v>75220</v>
      </c>
      <c r="N4232" s="3" t="s">
        <v>105</v>
      </c>
      <c r="O4232" s="3" t="s">
        <v>3344</v>
      </c>
      <c r="P4232" s="3" t="s">
        <v>46</v>
      </c>
      <c r="Q4232" s="3" t="s">
        <v>75</v>
      </c>
      <c r="R4232" s="3" t="s">
        <v>3345</v>
      </c>
      <c r="S4232" s="3">
        <v>11.393999999999998</v>
      </c>
      <c r="T4232" s="3">
        <v>9</v>
      </c>
      <c r="U4232" s="3">
        <v>0.8</v>
      </c>
      <c r="V4232" s="3">
        <v>-17.660699999999999</v>
      </c>
    </row>
    <row r="4233" spans="1:22" ht="14.25" customHeight="1" x14ac:dyDescent="0.25">
      <c r="A4233" s="3">
        <v>4232</v>
      </c>
      <c r="B4233" s="3" t="s">
        <v>7333</v>
      </c>
      <c r="C4233" s="4">
        <f>YEAR(Table_1[[#This Row],[Order Date]])</f>
        <v>2014</v>
      </c>
      <c r="D4233" s="9">
        <v>41826</v>
      </c>
      <c r="E4233" s="3">
        <v>41831</v>
      </c>
      <c r="F4233" s="3" t="s">
        <v>50</v>
      </c>
      <c r="G4233" s="3" t="s">
        <v>2679</v>
      </c>
      <c r="H4233" s="3" t="s">
        <v>2680</v>
      </c>
      <c r="I4233" s="3" t="s">
        <v>41</v>
      </c>
      <c r="J4233" s="3" t="s">
        <v>27</v>
      </c>
      <c r="K4233" s="3" t="s">
        <v>815</v>
      </c>
      <c r="L4233" s="3" t="s">
        <v>104</v>
      </c>
      <c r="M4233" s="3">
        <v>75220</v>
      </c>
      <c r="N4233" s="3" t="s">
        <v>105</v>
      </c>
      <c r="O4233" s="3" t="s">
        <v>7334</v>
      </c>
      <c r="P4233" s="3" t="s">
        <v>46</v>
      </c>
      <c r="Q4233" s="3" t="s">
        <v>90</v>
      </c>
      <c r="R4233" s="3" t="s">
        <v>7335</v>
      </c>
      <c r="S4233" s="3">
        <v>15.552000000000003</v>
      </c>
      <c r="T4233" s="3">
        <v>3</v>
      </c>
      <c r="U4233" s="3">
        <v>0.2</v>
      </c>
      <c r="V4233" s="3">
        <v>5.6375999999999999</v>
      </c>
    </row>
    <row r="4234" spans="1:22" ht="14.25" customHeight="1" x14ac:dyDescent="0.25">
      <c r="A4234" s="3">
        <v>4233</v>
      </c>
      <c r="B4234" s="3" t="s">
        <v>7333</v>
      </c>
      <c r="C4234" s="4">
        <f>YEAR(Table_1[[#This Row],[Order Date]])</f>
        <v>2014</v>
      </c>
      <c r="D4234" s="9">
        <v>41826</v>
      </c>
      <c r="E4234" s="3">
        <v>41831</v>
      </c>
      <c r="F4234" s="3" t="s">
        <v>50</v>
      </c>
      <c r="G4234" s="3" t="s">
        <v>2679</v>
      </c>
      <c r="H4234" s="3" t="s">
        <v>2680</v>
      </c>
      <c r="I4234" s="3" t="s">
        <v>41</v>
      </c>
      <c r="J4234" s="3" t="s">
        <v>27</v>
      </c>
      <c r="K4234" s="3" t="s">
        <v>815</v>
      </c>
      <c r="L4234" s="3" t="s">
        <v>104</v>
      </c>
      <c r="M4234" s="3">
        <v>75220</v>
      </c>
      <c r="N4234" s="3" t="s">
        <v>105</v>
      </c>
      <c r="O4234" s="3" t="s">
        <v>2841</v>
      </c>
      <c r="P4234" s="3" t="s">
        <v>46</v>
      </c>
      <c r="Q4234" s="3" t="s">
        <v>90</v>
      </c>
      <c r="R4234" s="3" t="s">
        <v>6812</v>
      </c>
      <c r="S4234" s="3">
        <v>31.104000000000006</v>
      </c>
      <c r="T4234" s="3">
        <v>6</v>
      </c>
      <c r="U4234" s="3">
        <v>0.2</v>
      </c>
      <c r="V4234" s="3">
        <v>11.2752</v>
      </c>
    </row>
    <row r="4235" spans="1:22" ht="14.25" customHeight="1" x14ac:dyDescent="0.25">
      <c r="A4235" s="3">
        <v>4234</v>
      </c>
      <c r="B4235" s="3" t="s">
        <v>7333</v>
      </c>
      <c r="C4235" s="4">
        <f>YEAR(Table_1[[#This Row],[Order Date]])</f>
        <v>2014</v>
      </c>
      <c r="D4235" s="9">
        <v>41826</v>
      </c>
      <c r="E4235" s="3">
        <v>41831</v>
      </c>
      <c r="F4235" s="3" t="s">
        <v>50</v>
      </c>
      <c r="G4235" s="3" t="s">
        <v>2679</v>
      </c>
      <c r="H4235" s="3" t="s">
        <v>2680</v>
      </c>
      <c r="I4235" s="3" t="s">
        <v>41</v>
      </c>
      <c r="J4235" s="3" t="s">
        <v>27</v>
      </c>
      <c r="K4235" s="3" t="s">
        <v>815</v>
      </c>
      <c r="L4235" s="3" t="s">
        <v>104</v>
      </c>
      <c r="M4235" s="3">
        <v>75220</v>
      </c>
      <c r="N4235" s="3" t="s">
        <v>105</v>
      </c>
      <c r="O4235" s="3" t="s">
        <v>1393</v>
      </c>
      <c r="P4235" s="3" t="s">
        <v>46</v>
      </c>
      <c r="Q4235" s="3" t="s">
        <v>75</v>
      </c>
      <c r="R4235" s="3" t="s">
        <v>1394</v>
      </c>
      <c r="S4235" s="3">
        <v>6.3159999999999981</v>
      </c>
      <c r="T4235" s="3">
        <v>1</v>
      </c>
      <c r="U4235" s="3">
        <v>0.8</v>
      </c>
      <c r="V4235" s="3">
        <v>-10.421400000000002</v>
      </c>
    </row>
    <row r="4236" spans="1:22" ht="14.25" customHeight="1" x14ac:dyDescent="0.25">
      <c r="A4236" s="3">
        <v>4235</v>
      </c>
      <c r="B4236" s="3" t="s">
        <v>7336</v>
      </c>
      <c r="C4236" s="4">
        <f>YEAR(Table_1[[#This Row],[Order Date]])</f>
        <v>2011</v>
      </c>
      <c r="D4236" s="9">
        <v>40807</v>
      </c>
      <c r="E4236" s="3">
        <v>40810</v>
      </c>
      <c r="F4236" s="3" t="s">
        <v>188</v>
      </c>
      <c r="G4236" s="3" t="s">
        <v>182</v>
      </c>
      <c r="H4236" s="3" t="s">
        <v>183</v>
      </c>
      <c r="I4236" s="3" t="s">
        <v>102</v>
      </c>
      <c r="J4236" s="3" t="s">
        <v>27</v>
      </c>
      <c r="K4236" s="3" t="s">
        <v>146</v>
      </c>
      <c r="L4236" s="3" t="s">
        <v>147</v>
      </c>
      <c r="M4236" s="3">
        <v>19143</v>
      </c>
      <c r="N4236" s="3" t="s">
        <v>148</v>
      </c>
      <c r="O4236" s="3" t="s">
        <v>869</v>
      </c>
      <c r="P4236" s="3" t="s">
        <v>46</v>
      </c>
      <c r="Q4236" s="3" t="s">
        <v>90</v>
      </c>
      <c r="R4236" s="3" t="s">
        <v>870</v>
      </c>
      <c r="S4236" s="3">
        <v>11.352000000000002</v>
      </c>
      <c r="T4236" s="3">
        <v>3</v>
      </c>
      <c r="U4236" s="3">
        <v>0.2</v>
      </c>
      <c r="V4236" s="3">
        <v>4.1151</v>
      </c>
    </row>
    <row r="4237" spans="1:22" ht="14.25" customHeight="1" x14ac:dyDescent="0.25">
      <c r="A4237" s="3">
        <v>4236</v>
      </c>
      <c r="B4237" s="3" t="s">
        <v>7336</v>
      </c>
      <c r="C4237" s="4">
        <f>YEAR(Table_1[[#This Row],[Order Date]])</f>
        <v>2011</v>
      </c>
      <c r="D4237" s="9">
        <v>40807</v>
      </c>
      <c r="E4237" s="3">
        <v>40810</v>
      </c>
      <c r="F4237" s="3" t="s">
        <v>188</v>
      </c>
      <c r="G4237" s="3" t="s">
        <v>182</v>
      </c>
      <c r="H4237" s="3" t="s">
        <v>183</v>
      </c>
      <c r="I4237" s="3" t="s">
        <v>102</v>
      </c>
      <c r="J4237" s="3" t="s">
        <v>27</v>
      </c>
      <c r="K4237" s="3" t="s">
        <v>146</v>
      </c>
      <c r="L4237" s="3" t="s">
        <v>147</v>
      </c>
      <c r="M4237" s="3">
        <v>19143</v>
      </c>
      <c r="N4237" s="3" t="s">
        <v>148</v>
      </c>
      <c r="O4237" s="3" t="s">
        <v>3372</v>
      </c>
      <c r="P4237" s="3" t="s">
        <v>46</v>
      </c>
      <c r="Q4237" s="3" t="s">
        <v>47</v>
      </c>
      <c r="R4237" s="3" t="s">
        <v>186</v>
      </c>
      <c r="S4237" s="3">
        <v>20.808000000000003</v>
      </c>
      <c r="T4237" s="3">
        <v>9</v>
      </c>
      <c r="U4237" s="3">
        <v>0.2</v>
      </c>
      <c r="V4237" s="3">
        <v>7.0226999999999995</v>
      </c>
    </row>
    <row r="4238" spans="1:22" ht="14.25" customHeight="1" x14ac:dyDescent="0.25">
      <c r="A4238" s="3">
        <v>4237</v>
      </c>
      <c r="B4238" s="3" t="s">
        <v>7337</v>
      </c>
      <c r="C4238" s="4">
        <f>YEAR(Table_1[[#This Row],[Order Date]])</f>
        <v>2013</v>
      </c>
      <c r="D4238" s="9">
        <v>41479</v>
      </c>
      <c r="E4238" s="3">
        <v>41483</v>
      </c>
      <c r="F4238" s="3" t="s">
        <v>50</v>
      </c>
      <c r="G4238" s="3" t="s">
        <v>7338</v>
      </c>
      <c r="H4238" s="3" t="s">
        <v>7339</v>
      </c>
      <c r="I4238" s="3" t="s">
        <v>102</v>
      </c>
      <c r="J4238" s="3" t="s">
        <v>27</v>
      </c>
      <c r="K4238" s="3" t="s">
        <v>3101</v>
      </c>
      <c r="L4238" s="3" t="s">
        <v>211</v>
      </c>
      <c r="M4238" s="3">
        <v>61107</v>
      </c>
      <c r="N4238" s="3" t="s">
        <v>105</v>
      </c>
      <c r="O4238" s="3" t="s">
        <v>5771</v>
      </c>
      <c r="P4238" s="3" t="s">
        <v>46</v>
      </c>
      <c r="Q4238" s="3" t="s">
        <v>75</v>
      </c>
      <c r="R4238" s="3" t="s">
        <v>5772</v>
      </c>
      <c r="S4238" s="3">
        <v>11.415999999999997</v>
      </c>
      <c r="T4238" s="3">
        <v>4</v>
      </c>
      <c r="U4238" s="3">
        <v>0.8</v>
      </c>
      <c r="V4238" s="3">
        <v>-18.836400000000005</v>
      </c>
    </row>
    <row r="4239" spans="1:22" ht="14.25" customHeight="1" x14ac:dyDescent="0.25">
      <c r="A4239" s="3">
        <v>4238</v>
      </c>
      <c r="B4239" s="3" t="s">
        <v>7340</v>
      </c>
      <c r="C4239" s="4">
        <f>YEAR(Table_1[[#This Row],[Order Date]])</f>
        <v>2014</v>
      </c>
      <c r="D4239" s="9">
        <v>41881</v>
      </c>
      <c r="E4239" s="3">
        <v>41886</v>
      </c>
      <c r="F4239" s="3" t="s">
        <v>23</v>
      </c>
      <c r="G4239" s="3" t="s">
        <v>4733</v>
      </c>
      <c r="H4239" s="3" t="s">
        <v>4734</v>
      </c>
      <c r="I4239" s="3" t="s">
        <v>41</v>
      </c>
      <c r="J4239" s="3" t="s">
        <v>27</v>
      </c>
      <c r="K4239" s="3" t="s">
        <v>146</v>
      </c>
      <c r="L4239" s="3" t="s">
        <v>147</v>
      </c>
      <c r="M4239" s="3">
        <v>19134</v>
      </c>
      <c r="N4239" s="3" t="s">
        <v>148</v>
      </c>
      <c r="O4239" s="3" t="s">
        <v>7341</v>
      </c>
      <c r="P4239" s="3" t="s">
        <v>46</v>
      </c>
      <c r="Q4239" s="3" t="s">
        <v>68</v>
      </c>
      <c r="R4239" s="3" t="s">
        <v>7342</v>
      </c>
      <c r="S4239" s="3">
        <v>9.4080000000000013</v>
      </c>
      <c r="T4239" s="3">
        <v>7</v>
      </c>
      <c r="U4239" s="3">
        <v>0.2</v>
      </c>
      <c r="V4239" s="3">
        <v>0.70560000000000045</v>
      </c>
    </row>
    <row r="4240" spans="1:22" ht="14.25" customHeight="1" x14ac:dyDescent="0.25">
      <c r="A4240" s="3">
        <v>4239</v>
      </c>
      <c r="B4240" s="3" t="s">
        <v>7343</v>
      </c>
      <c r="C4240" s="4">
        <f>YEAR(Table_1[[#This Row],[Order Date]])</f>
        <v>2014</v>
      </c>
      <c r="D4240" s="9">
        <v>41725</v>
      </c>
      <c r="E4240" s="3">
        <v>41727</v>
      </c>
      <c r="F4240" s="3" t="s">
        <v>188</v>
      </c>
      <c r="G4240" s="3" t="s">
        <v>5242</v>
      </c>
      <c r="H4240" s="3" t="s">
        <v>5243</v>
      </c>
      <c r="I4240" s="3" t="s">
        <v>102</v>
      </c>
      <c r="J4240" s="3" t="s">
        <v>27</v>
      </c>
      <c r="K4240" s="3" t="s">
        <v>95</v>
      </c>
      <c r="L4240" s="3" t="s">
        <v>96</v>
      </c>
      <c r="M4240" s="3">
        <v>98105</v>
      </c>
      <c r="N4240" s="3" t="s">
        <v>44</v>
      </c>
      <c r="O4240" s="3" t="s">
        <v>7344</v>
      </c>
      <c r="P4240" s="3" t="s">
        <v>46</v>
      </c>
      <c r="Q4240" s="3" t="s">
        <v>68</v>
      </c>
      <c r="R4240" s="3" t="s">
        <v>7345</v>
      </c>
      <c r="S4240" s="3">
        <v>19.829999999999998</v>
      </c>
      <c r="T4240" s="3">
        <v>1</v>
      </c>
      <c r="U4240" s="3">
        <v>0</v>
      </c>
      <c r="V4240" s="3">
        <v>5.9489999999999981</v>
      </c>
    </row>
    <row r="4241" spans="1:22" ht="14.25" customHeight="1" x14ac:dyDescent="0.25">
      <c r="A4241" s="3">
        <v>4240</v>
      </c>
      <c r="B4241" s="3" t="s">
        <v>7346</v>
      </c>
      <c r="C4241" s="4">
        <f>YEAR(Table_1[[#This Row],[Order Date]])</f>
        <v>2014</v>
      </c>
      <c r="D4241" s="9">
        <v>42003</v>
      </c>
      <c r="E4241" s="3">
        <v>42009</v>
      </c>
      <c r="F4241" s="3" t="s">
        <v>50</v>
      </c>
      <c r="G4241" s="3" t="s">
        <v>343</v>
      </c>
      <c r="H4241" s="3" t="s">
        <v>344</v>
      </c>
      <c r="I4241" s="3" t="s">
        <v>41</v>
      </c>
      <c r="J4241" s="3" t="s">
        <v>27</v>
      </c>
      <c r="K4241" s="3" t="s">
        <v>6470</v>
      </c>
      <c r="L4241" s="3" t="s">
        <v>238</v>
      </c>
      <c r="M4241" s="3">
        <v>49505</v>
      </c>
      <c r="N4241" s="3" t="s">
        <v>105</v>
      </c>
      <c r="O4241" s="3" t="s">
        <v>3569</v>
      </c>
      <c r="P4241" s="3" t="s">
        <v>46</v>
      </c>
      <c r="Q4241" s="3" t="s">
        <v>90</v>
      </c>
      <c r="R4241" s="3" t="s">
        <v>3570</v>
      </c>
      <c r="S4241" s="3">
        <v>209.7</v>
      </c>
      <c r="T4241" s="3">
        <v>2</v>
      </c>
      <c r="U4241" s="3">
        <v>0</v>
      </c>
      <c r="V4241" s="3">
        <v>100.65599999999999</v>
      </c>
    </row>
    <row r="4242" spans="1:22" ht="14.25" customHeight="1" x14ac:dyDescent="0.25">
      <c r="A4242" s="3">
        <v>4241</v>
      </c>
      <c r="B4242" s="3" t="s">
        <v>7347</v>
      </c>
      <c r="C4242" s="4">
        <f>YEAR(Table_1[[#This Row],[Order Date]])</f>
        <v>2011</v>
      </c>
      <c r="D4242" s="9">
        <v>40806</v>
      </c>
      <c r="E4242" s="3">
        <v>40812</v>
      </c>
      <c r="F4242" s="3" t="s">
        <v>50</v>
      </c>
      <c r="G4242" s="3" t="s">
        <v>6150</v>
      </c>
      <c r="H4242" s="3" t="s">
        <v>6151</v>
      </c>
      <c r="I4242" s="3" t="s">
        <v>102</v>
      </c>
      <c r="J4242" s="3" t="s">
        <v>27</v>
      </c>
      <c r="K4242" s="3" t="s">
        <v>42</v>
      </c>
      <c r="L4242" s="3" t="s">
        <v>43</v>
      </c>
      <c r="M4242" s="3">
        <v>90004</v>
      </c>
      <c r="N4242" s="3" t="s">
        <v>44</v>
      </c>
      <c r="O4242" s="3" t="s">
        <v>7348</v>
      </c>
      <c r="P4242" s="3" t="s">
        <v>46</v>
      </c>
      <c r="Q4242" s="3" t="s">
        <v>78</v>
      </c>
      <c r="R4242" s="3" t="s">
        <v>186</v>
      </c>
      <c r="S4242" s="3">
        <v>43.92</v>
      </c>
      <c r="T4242" s="3">
        <v>4</v>
      </c>
      <c r="U4242" s="3">
        <v>0</v>
      </c>
      <c r="V4242" s="3">
        <v>11.858400000000003</v>
      </c>
    </row>
    <row r="4243" spans="1:22" ht="14.25" customHeight="1" x14ac:dyDescent="0.25">
      <c r="A4243" s="3">
        <v>4242</v>
      </c>
      <c r="B4243" s="3" t="s">
        <v>7347</v>
      </c>
      <c r="C4243" s="4">
        <f>YEAR(Table_1[[#This Row],[Order Date]])</f>
        <v>2011</v>
      </c>
      <c r="D4243" s="9">
        <v>40806</v>
      </c>
      <c r="E4243" s="3">
        <v>40812</v>
      </c>
      <c r="F4243" s="3" t="s">
        <v>50</v>
      </c>
      <c r="G4243" s="3" t="s">
        <v>6150</v>
      </c>
      <c r="H4243" s="3" t="s">
        <v>6151</v>
      </c>
      <c r="I4243" s="3" t="s">
        <v>102</v>
      </c>
      <c r="J4243" s="3" t="s">
        <v>27</v>
      </c>
      <c r="K4243" s="3" t="s">
        <v>42</v>
      </c>
      <c r="L4243" s="3" t="s">
        <v>43</v>
      </c>
      <c r="M4243" s="3">
        <v>90004</v>
      </c>
      <c r="N4243" s="3" t="s">
        <v>44</v>
      </c>
      <c r="O4243" s="3" t="s">
        <v>2616</v>
      </c>
      <c r="P4243" s="3" t="s">
        <v>46</v>
      </c>
      <c r="Q4243" s="3" t="s">
        <v>75</v>
      </c>
      <c r="R4243" s="3" t="s">
        <v>2617</v>
      </c>
      <c r="S4243" s="3">
        <v>20.231999999999999</v>
      </c>
      <c r="T4243" s="3">
        <v>3</v>
      </c>
      <c r="U4243" s="3">
        <v>0.2</v>
      </c>
      <c r="V4243" s="3">
        <v>6.5753999999999984</v>
      </c>
    </row>
    <row r="4244" spans="1:22" ht="14.25" customHeight="1" x14ac:dyDescent="0.25">
      <c r="A4244" s="3">
        <v>4243</v>
      </c>
      <c r="B4244" s="3" t="s">
        <v>7349</v>
      </c>
      <c r="C4244" s="4">
        <f>YEAR(Table_1[[#This Row],[Order Date]])</f>
        <v>2013</v>
      </c>
      <c r="D4244" s="9">
        <v>41369</v>
      </c>
      <c r="E4244" s="3">
        <v>41370</v>
      </c>
      <c r="F4244" s="3" t="s">
        <v>188</v>
      </c>
      <c r="G4244" s="3" t="s">
        <v>3915</v>
      </c>
      <c r="H4244" s="3" t="s">
        <v>3916</v>
      </c>
      <c r="I4244" s="3" t="s">
        <v>102</v>
      </c>
      <c r="J4244" s="3" t="s">
        <v>27</v>
      </c>
      <c r="K4244" s="3" t="s">
        <v>318</v>
      </c>
      <c r="L4244" s="3" t="s">
        <v>319</v>
      </c>
      <c r="M4244" s="3">
        <v>22153</v>
      </c>
      <c r="N4244" s="3" t="s">
        <v>30</v>
      </c>
      <c r="O4244" s="3" t="s">
        <v>615</v>
      </c>
      <c r="P4244" s="3" t="s">
        <v>71</v>
      </c>
      <c r="Q4244" s="3" t="s">
        <v>72</v>
      </c>
      <c r="R4244" s="3" t="s">
        <v>616</v>
      </c>
      <c r="S4244" s="3">
        <v>149.97</v>
      </c>
      <c r="T4244" s="3">
        <v>3</v>
      </c>
      <c r="U4244" s="3">
        <v>0</v>
      </c>
      <c r="V4244" s="3">
        <v>5.9987999999999815</v>
      </c>
    </row>
    <row r="4245" spans="1:22" ht="14.25" customHeight="1" x14ac:dyDescent="0.25">
      <c r="A4245" s="3">
        <v>4244</v>
      </c>
      <c r="B4245" s="3" t="s">
        <v>7349</v>
      </c>
      <c r="C4245" s="4">
        <f>YEAR(Table_1[[#This Row],[Order Date]])</f>
        <v>2013</v>
      </c>
      <c r="D4245" s="9">
        <v>41369</v>
      </c>
      <c r="E4245" s="3">
        <v>41370</v>
      </c>
      <c r="F4245" s="3" t="s">
        <v>188</v>
      </c>
      <c r="G4245" s="3" t="s">
        <v>3915</v>
      </c>
      <c r="H4245" s="3" t="s">
        <v>3916</v>
      </c>
      <c r="I4245" s="3" t="s">
        <v>102</v>
      </c>
      <c r="J4245" s="3" t="s">
        <v>27</v>
      </c>
      <c r="K4245" s="3" t="s">
        <v>318</v>
      </c>
      <c r="L4245" s="3" t="s">
        <v>319</v>
      </c>
      <c r="M4245" s="3">
        <v>22153</v>
      </c>
      <c r="N4245" s="3" t="s">
        <v>30</v>
      </c>
      <c r="O4245" s="3" t="s">
        <v>5239</v>
      </c>
      <c r="P4245" s="3" t="s">
        <v>46</v>
      </c>
      <c r="Q4245" s="3" t="s">
        <v>90</v>
      </c>
      <c r="R4245" s="3" t="s">
        <v>5240</v>
      </c>
      <c r="S4245" s="3">
        <v>27.81</v>
      </c>
      <c r="T4245" s="3">
        <v>3</v>
      </c>
      <c r="U4245" s="3">
        <v>0</v>
      </c>
      <c r="V4245" s="3">
        <v>13.070699999999999</v>
      </c>
    </row>
    <row r="4246" spans="1:22" ht="14.25" customHeight="1" x14ac:dyDescent="0.25">
      <c r="A4246" s="3">
        <v>4245</v>
      </c>
      <c r="B4246" s="3" t="s">
        <v>7350</v>
      </c>
      <c r="C4246" s="4">
        <f>YEAR(Table_1[[#This Row],[Order Date]])</f>
        <v>2011</v>
      </c>
      <c r="D4246" s="9">
        <v>40628</v>
      </c>
      <c r="E4246" s="3">
        <v>40632</v>
      </c>
      <c r="F4246" s="3" t="s">
        <v>50</v>
      </c>
      <c r="G4246" s="3" t="s">
        <v>581</v>
      </c>
      <c r="H4246" s="3" t="s">
        <v>582</v>
      </c>
      <c r="I4246" s="3" t="s">
        <v>41</v>
      </c>
      <c r="J4246" s="3" t="s">
        <v>27</v>
      </c>
      <c r="K4246" s="3" t="s">
        <v>42</v>
      </c>
      <c r="L4246" s="3" t="s">
        <v>43</v>
      </c>
      <c r="M4246" s="3">
        <v>90036</v>
      </c>
      <c r="N4246" s="3" t="s">
        <v>44</v>
      </c>
      <c r="O4246" s="3" t="s">
        <v>753</v>
      </c>
      <c r="P4246" s="3" t="s">
        <v>71</v>
      </c>
      <c r="Q4246" s="3" t="s">
        <v>161</v>
      </c>
      <c r="R4246" s="3" t="s">
        <v>754</v>
      </c>
      <c r="S4246" s="3">
        <v>66.300000000000011</v>
      </c>
      <c r="T4246" s="3">
        <v>3</v>
      </c>
      <c r="U4246" s="3">
        <v>0</v>
      </c>
      <c r="V4246" s="3">
        <v>8.6190000000000033</v>
      </c>
    </row>
    <row r="4247" spans="1:22" ht="14.25" customHeight="1" x14ac:dyDescent="0.25">
      <c r="A4247" s="3">
        <v>4246</v>
      </c>
      <c r="B4247" s="3" t="s">
        <v>7351</v>
      </c>
      <c r="C4247" s="4">
        <f>YEAR(Table_1[[#This Row],[Order Date]])</f>
        <v>2014</v>
      </c>
      <c r="D4247" s="9">
        <v>41972</v>
      </c>
      <c r="E4247" s="3">
        <v>41978</v>
      </c>
      <c r="F4247" s="3" t="s">
        <v>50</v>
      </c>
      <c r="G4247" s="3" t="s">
        <v>550</v>
      </c>
      <c r="H4247" s="3" t="s">
        <v>551</v>
      </c>
      <c r="I4247" s="3" t="s">
        <v>102</v>
      </c>
      <c r="J4247" s="3" t="s">
        <v>27</v>
      </c>
      <c r="K4247" s="3" t="s">
        <v>4492</v>
      </c>
      <c r="L4247" s="3" t="s">
        <v>2735</v>
      </c>
      <c r="M4247" s="3">
        <v>21215</v>
      </c>
      <c r="N4247" s="3" t="s">
        <v>148</v>
      </c>
      <c r="O4247" s="3" t="s">
        <v>4810</v>
      </c>
      <c r="P4247" s="3" t="s">
        <v>46</v>
      </c>
      <c r="Q4247" s="3" t="s">
        <v>68</v>
      </c>
      <c r="R4247" s="3" t="s">
        <v>4811</v>
      </c>
      <c r="S4247" s="3">
        <v>1.64</v>
      </c>
      <c r="T4247" s="3">
        <v>1</v>
      </c>
      <c r="U4247" s="3">
        <v>0</v>
      </c>
      <c r="V4247" s="3">
        <v>0.73799999999999988</v>
      </c>
    </row>
    <row r="4248" spans="1:22" ht="14.25" customHeight="1" x14ac:dyDescent="0.25">
      <c r="A4248" s="3">
        <v>4247</v>
      </c>
      <c r="B4248" s="3" t="s">
        <v>7351</v>
      </c>
      <c r="C4248" s="4">
        <f>YEAR(Table_1[[#This Row],[Order Date]])</f>
        <v>2014</v>
      </c>
      <c r="D4248" s="9">
        <v>41972</v>
      </c>
      <c r="E4248" s="3">
        <v>41978</v>
      </c>
      <c r="F4248" s="3" t="s">
        <v>50</v>
      </c>
      <c r="G4248" s="3" t="s">
        <v>550</v>
      </c>
      <c r="H4248" s="3" t="s">
        <v>551</v>
      </c>
      <c r="I4248" s="3" t="s">
        <v>102</v>
      </c>
      <c r="J4248" s="3" t="s">
        <v>27</v>
      </c>
      <c r="K4248" s="3" t="s">
        <v>4492</v>
      </c>
      <c r="L4248" s="3" t="s">
        <v>2735</v>
      </c>
      <c r="M4248" s="3">
        <v>21215</v>
      </c>
      <c r="N4248" s="3" t="s">
        <v>148</v>
      </c>
      <c r="O4248" s="3" t="s">
        <v>920</v>
      </c>
      <c r="P4248" s="3" t="s">
        <v>32</v>
      </c>
      <c r="Q4248" s="3" t="s">
        <v>65</v>
      </c>
      <c r="R4248" s="3" t="s">
        <v>921</v>
      </c>
      <c r="S4248" s="3">
        <v>1049.2</v>
      </c>
      <c r="T4248" s="3">
        <v>5</v>
      </c>
      <c r="U4248" s="3">
        <v>0</v>
      </c>
      <c r="V4248" s="3">
        <v>272.79200000000003</v>
      </c>
    </row>
    <row r="4249" spans="1:22" ht="14.25" customHeight="1" x14ac:dyDescent="0.25">
      <c r="A4249" s="3">
        <v>4248</v>
      </c>
      <c r="B4249" s="3" t="s">
        <v>7351</v>
      </c>
      <c r="C4249" s="4">
        <f>YEAR(Table_1[[#This Row],[Order Date]])</f>
        <v>2014</v>
      </c>
      <c r="D4249" s="9">
        <v>41972</v>
      </c>
      <c r="E4249" s="3">
        <v>41978</v>
      </c>
      <c r="F4249" s="3" t="s">
        <v>50</v>
      </c>
      <c r="G4249" s="3" t="s">
        <v>550</v>
      </c>
      <c r="H4249" s="3" t="s">
        <v>551</v>
      </c>
      <c r="I4249" s="3" t="s">
        <v>102</v>
      </c>
      <c r="J4249" s="3" t="s">
        <v>27</v>
      </c>
      <c r="K4249" s="3" t="s">
        <v>4492</v>
      </c>
      <c r="L4249" s="3" t="s">
        <v>2735</v>
      </c>
      <c r="M4249" s="3">
        <v>21215</v>
      </c>
      <c r="N4249" s="3" t="s">
        <v>148</v>
      </c>
      <c r="O4249" s="3" t="s">
        <v>3956</v>
      </c>
      <c r="P4249" s="3" t="s">
        <v>32</v>
      </c>
      <c r="Q4249" s="3" t="s">
        <v>65</v>
      </c>
      <c r="R4249" s="3" t="s">
        <v>3957</v>
      </c>
      <c r="S4249" s="3">
        <v>20.9</v>
      </c>
      <c r="T4249" s="3">
        <v>5</v>
      </c>
      <c r="U4249" s="3">
        <v>0</v>
      </c>
      <c r="V4249" s="3">
        <v>7.5239999999999991</v>
      </c>
    </row>
    <row r="4250" spans="1:22" ht="14.25" customHeight="1" x14ac:dyDescent="0.25">
      <c r="A4250" s="3">
        <v>4249</v>
      </c>
      <c r="B4250" s="3" t="s">
        <v>7352</v>
      </c>
      <c r="C4250" s="4">
        <f>YEAR(Table_1[[#This Row],[Order Date]])</f>
        <v>2013</v>
      </c>
      <c r="D4250" s="9">
        <v>41610</v>
      </c>
      <c r="E4250" s="3">
        <v>41614</v>
      </c>
      <c r="F4250" s="3" t="s">
        <v>23</v>
      </c>
      <c r="G4250" s="3" t="s">
        <v>711</v>
      </c>
      <c r="H4250" s="3" t="s">
        <v>712</v>
      </c>
      <c r="I4250" s="3" t="s">
        <v>26</v>
      </c>
      <c r="J4250" s="3" t="s">
        <v>27</v>
      </c>
      <c r="K4250" s="3" t="s">
        <v>746</v>
      </c>
      <c r="L4250" s="3" t="s">
        <v>747</v>
      </c>
      <c r="M4250" s="3">
        <v>6824</v>
      </c>
      <c r="N4250" s="3" t="s">
        <v>148</v>
      </c>
      <c r="O4250" s="3" t="s">
        <v>3521</v>
      </c>
      <c r="P4250" s="3" t="s">
        <v>46</v>
      </c>
      <c r="Q4250" s="3" t="s">
        <v>75</v>
      </c>
      <c r="R4250" s="3" t="s">
        <v>3522</v>
      </c>
      <c r="S4250" s="3">
        <v>88.08</v>
      </c>
      <c r="T4250" s="3">
        <v>6</v>
      </c>
      <c r="U4250" s="3">
        <v>0</v>
      </c>
      <c r="V4250" s="3">
        <v>40.516799999999996</v>
      </c>
    </row>
    <row r="4251" spans="1:22" ht="14.25" customHeight="1" x14ac:dyDescent="0.25">
      <c r="A4251" s="3">
        <v>4250</v>
      </c>
      <c r="B4251" s="3" t="s">
        <v>7352</v>
      </c>
      <c r="C4251" s="4">
        <f>YEAR(Table_1[[#This Row],[Order Date]])</f>
        <v>2013</v>
      </c>
      <c r="D4251" s="9">
        <v>41610</v>
      </c>
      <c r="E4251" s="3">
        <v>41614</v>
      </c>
      <c r="F4251" s="3" t="s">
        <v>23</v>
      </c>
      <c r="G4251" s="3" t="s">
        <v>711</v>
      </c>
      <c r="H4251" s="3" t="s">
        <v>712</v>
      </c>
      <c r="I4251" s="3" t="s">
        <v>26</v>
      </c>
      <c r="J4251" s="3" t="s">
        <v>27</v>
      </c>
      <c r="K4251" s="3" t="s">
        <v>746</v>
      </c>
      <c r="L4251" s="3" t="s">
        <v>747</v>
      </c>
      <c r="M4251" s="3">
        <v>6824</v>
      </c>
      <c r="N4251" s="3" t="s">
        <v>148</v>
      </c>
      <c r="O4251" s="3" t="s">
        <v>1931</v>
      </c>
      <c r="P4251" s="3" t="s">
        <v>32</v>
      </c>
      <c r="Q4251" s="3" t="s">
        <v>36</v>
      </c>
      <c r="R4251" s="3" t="s">
        <v>1932</v>
      </c>
      <c r="S4251" s="3">
        <v>751.92</v>
      </c>
      <c r="T4251" s="3">
        <v>4</v>
      </c>
      <c r="U4251" s="3">
        <v>0</v>
      </c>
      <c r="V4251" s="3">
        <v>150.38400000000001</v>
      </c>
    </row>
    <row r="4252" spans="1:22" ht="14.25" customHeight="1" x14ac:dyDescent="0.25">
      <c r="A4252" s="3">
        <v>4251</v>
      </c>
      <c r="B4252" s="3" t="s">
        <v>7353</v>
      </c>
      <c r="C4252" s="4">
        <f>YEAR(Table_1[[#This Row],[Order Date]])</f>
        <v>2011</v>
      </c>
      <c r="D4252" s="9">
        <v>40805</v>
      </c>
      <c r="E4252" s="3">
        <v>40805</v>
      </c>
      <c r="F4252" s="3" t="s">
        <v>1290</v>
      </c>
      <c r="G4252" s="3" t="s">
        <v>7354</v>
      </c>
      <c r="H4252" s="3" t="s">
        <v>7355</v>
      </c>
      <c r="I4252" s="3" t="s">
        <v>41</v>
      </c>
      <c r="J4252" s="3" t="s">
        <v>27</v>
      </c>
      <c r="K4252" s="3" t="s">
        <v>266</v>
      </c>
      <c r="L4252" s="3" t="s">
        <v>267</v>
      </c>
      <c r="M4252" s="3">
        <v>10011</v>
      </c>
      <c r="N4252" s="3" t="s">
        <v>148</v>
      </c>
      <c r="O4252" s="3" t="s">
        <v>4619</v>
      </c>
      <c r="P4252" s="3" t="s">
        <v>32</v>
      </c>
      <c r="Q4252" s="3" t="s">
        <v>36</v>
      </c>
      <c r="R4252" s="3" t="s">
        <v>4620</v>
      </c>
      <c r="S4252" s="3">
        <v>887.10299999999995</v>
      </c>
      <c r="T4252" s="3">
        <v>7</v>
      </c>
      <c r="U4252" s="3">
        <v>0.1</v>
      </c>
      <c r="V4252" s="3">
        <v>177.42059999999998</v>
      </c>
    </row>
    <row r="4253" spans="1:22" ht="14.25" customHeight="1" x14ac:dyDescent="0.25">
      <c r="A4253" s="3">
        <v>4252</v>
      </c>
      <c r="B4253" s="3" t="s">
        <v>7356</v>
      </c>
      <c r="C4253" s="4">
        <f>YEAR(Table_1[[#This Row],[Order Date]])</f>
        <v>2012</v>
      </c>
      <c r="D4253" s="9">
        <v>41205</v>
      </c>
      <c r="E4253" s="3">
        <v>41205</v>
      </c>
      <c r="F4253" s="3" t="s">
        <v>1290</v>
      </c>
      <c r="G4253" s="3" t="s">
        <v>2230</v>
      </c>
      <c r="H4253" s="3" t="s">
        <v>2231</v>
      </c>
      <c r="I4253" s="3" t="s">
        <v>26</v>
      </c>
      <c r="J4253" s="3" t="s">
        <v>27</v>
      </c>
      <c r="K4253" s="3" t="s">
        <v>1792</v>
      </c>
      <c r="L4253" s="3" t="s">
        <v>54</v>
      </c>
      <c r="M4253" s="3">
        <v>33801</v>
      </c>
      <c r="N4253" s="3" t="s">
        <v>30</v>
      </c>
      <c r="O4253" s="3" t="s">
        <v>4549</v>
      </c>
      <c r="P4253" s="3" t="s">
        <v>71</v>
      </c>
      <c r="Q4253" s="3" t="s">
        <v>72</v>
      </c>
      <c r="R4253" s="3" t="s">
        <v>4550</v>
      </c>
      <c r="S4253" s="3">
        <v>55.944000000000003</v>
      </c>
      <c r="T4253" s="3">
        <v>7</v>
      </c>
      <c r="U4253" s="3">
        <v>0.2</v>
      </c>
      <c r="V4253" s="3">
        <v>-13.286700000000002</v>
      </c>
    </row>
    <row r="4254" spans="1:22" ht="14.25" customHeight="1" x14ac:dyDescent="0.25">
      <c r="A4254" s="3">
        <v>4253</v>
      </c>
      <c r="B4254" s="3" t="s">
        <v>7356</v>
      </c>
      <c r="C4254" s="4">
        <f>YEAR(Table_1[[#This Row],[Order Date]])</f>
        <v>2012</v>
      </c>
      <c r="D4254" s="9">
        <v>41205</v>
      </c>
      <c r="E4254" s="3">
        <v>41205</v>
      </c>
      <c r="F4254" s="3" t="s">
        <v>1290</v>
      </c>
      <c r="G4254" s="3" t="s">
        <v>2230</v>
      </c>
      <c r="H4254" s="3" t="s">
        <v>2231</v>
      </c>
      <c r="I4254" s="3" t="s">
        <v>26</v>
      </c>
      <c r="J4254" s="3" t="s">
        <v>27</v>
      </c>
      <c r="K4254" s="3" t="s">
        <v>1792</v>
      </c>
      <c r="L4254" s="3" t="s">
        <v>54</v>
      </c>
      <c r="M4254" s="3">
        <v>33801</v>
      </c>
      <c r="N4254" s="3" t="s">
        <v>30</v>
      </c>
      <c r="O4254" s="3" t="s">
        <v>688</v>
      </c>
      <c r="P4254" s="3" t="s">
        <v>46</v>
      </c>
      <c r="Q4254" s="3" t="s">
        <v>68</v>
      </c>
      <c r="R4254" s="3" t="s">
        <v>689</v>
      </c>
      <c r="S4254" s="3">
        <v>10.688000000000001</v>
      </c>
      <c r="T4254" s="3">
        <v>2</v>
      </c>
      <c r="U4254" s="3">
        <v>0.2</v>
      </c>
      <c r="V4254" s="3">
        <v>2.271199999999999</v>
      </c>
    </row>
    <row r="4255" spans="1:22" ht="14.25" customHeight="1" x14ac:dyDescent="0.25">
      <c r="A4255" s="3">
        <v>4254</v>
      </c>
      <c r="B4255" s="3" t="s">
        <v>7356</v>
      </c>
      <c r="C4255" s="4">
        <f>YEAR(Table_1[[#This Row],[Order Date]])</f>
        <v>2012</v>
      </c>
      <c r="D4255" s="9">
        <v>41205</v>
      </c>
      <c r="E4255" s="3">
        <v>41205</v>
      </c>
      <c r="F4255" s="3" t="s">
        <v>1290</v>
      </c>
      <c r="G4255" s="3" t="s">
        <v>2230</v>
      </c>
      <c r="H4255" s="3" t="s">
        <v>2231</v>
      </c>
      <c r="I4255" s="3" t="s">
        <v>26</v>
      </c>
      <c r="J4255" s="3" t="s">
        <v>27</v>
      </c>
      <c r="K4255" s="3" t="s">
        <v>1792</v>
      </c>
      <c r="L4255" s="3" t="s">
        <v>54</v>
      </c>
      <c r="M4255" s="3">
        <v>33801</v>
      </c>
      <c r="N4255" s="3" t="s">
        <v>30</v>
      </c>
      <c r="O4255" s="3" t="s">
        <v>4727</v>
      </c>
      <c r="P4255" s="3" t="s">
        <v>71</v>
      </c>
      <c r="Q4255" s="3" t="s">
        <v>72</v>
      </c>
      <c r="R4255" s="3" t="s">
        <v>4728</v>
      </c>
      <c r="S4255" s="3">
        <v>11.824</v>
      </c>
      <c r="T4255" s="3">
        <v>2</v>
      </c>
      <c r="U4255" s="3">
        <v>0.2</v>
      </c>
      <c r="V4255" s="3">
        <v>1.0346000000000006</v>
      </c>
    </row>
    <row r="4256" spans="1:22" ht="14.25" customHeight="1" x14ac:dyDescent="0.25">
      <c r="A4256" s="3">
        <v>4255</v>
      </c>
      <c r="B4256" s="3" t="s">
        <v>7357</v>
      </c>
      <c r="C4256" s="4">
        <f>YEAR(Table_1[[#This Row],[Order Date]])</f>
        <v>2014</v>
      </c>
      <c r="D4256" s="9">
        <v>41926</v>
      </c>
      <c r="E4256" s="3">
        <v>41929</v>
      </c>
      <c r="F4256" s="3" t="s">
        <v>188</v>
      </c>
      <c r="G4256" s="3" t="s">
        <v>542</v>
      </c>
      <c r="H4256" s="3" t="s">
        <v>543</v>
      </c>
      <c r="I4256" s="3" t="s">
        <v>26</v>
      </c>
      <c r="J4256" s="3" t="s">
        <v>27</v>
      </c>
      <c r="K4256" s="3" t="s">
        <v>3708</v>
      </c>
      <c r="L4256" s="3" t="s">
        <v>211</v>
      </c>
      <c r="M4256" s="3">
        <v>61032</v>
      </c>
      <c r="N4256" s="3" t="s">
        <v>105</v>
      </c>
      <c r="O4256" s="3" t="s">
        <v>3190</v>
      </c>
      <c r="P4256" s="3" t="s">
        <v>46</v>
      </c>
      <c r="Q4256" s="3" t="s">
        <v>90</v>
      </c>
      <c r="R4256" s="3" t="s">
        <v>186</v>
      </c>
      <c r="S4256" s="3">
        <v>63.311999999999998</v>
      </c>
      <c r="T4256" s="3">
        <v>3</v>
      </c>
      <c r="U4256" s="3">
        <v>0.2</v>
      </c>
      <c r="V4256" s="3">
        <v>20.576399999999996</v>
      </c>
    </row>
    <row r="4257" spans="1:22" ht="14.25" customHeight="1" x14ac:dyDescent="0.25">
      <c r="A4257" s="3">
        <v>4256</v>
      </c>
      <c r="B4257" s="3" t="s">
        <v>7357</v>
      </c>
      <c r="C4257" s="4">
        <f>YEAR(Table_1[[#This Row],[Order Date]])</f>
        <v>2014</v>
      </c>
      <c r="D4257" s="9">
        <v>41926</v>
      </c>
      <c r="E4257" s="3">
        <v>41929</v>
      </c>
      <c r="F4257" s="3" t="s">
        <v>188</v>
      </c>
      <c r="G4257" s="3" t="s">
        <v>542</v>
      </c>
      <c r="H4257" s="3" t="s">
        <v>543</v>
      </c>
      <c r="I4257" s="3" t="s">
        <v>26</v>
      </c>
      <c r="J4257" s="3" t="s">
        <v>27</v>
      </c>
      <c r="K4257" s="3" t="s">
        <v>3708</v>
      </c>
      <c r="L4257" s="3" t="s">
        <v>211</v>
      </c>
      <c r="M4257" s="3">
        <v>61032</v>
      </c>
      <c r="N4257" s="3" t="s">
        <v>105</v>
      </c>
      <c r="O4257" s="3" t="s">
        <v>1063</v>
      </c>
      <c r="P4257" s="3" t="s">
        <v>46</v>
      </c>
      <c r="Q4257" s="3" t="s">
        <v>75</v>
      </c>
      <c r="R4257" s="3" t="s">
        <v>1064</v>
      </c>
      <c r="S4257" s="3">
        <v>96.783999999999978</v>
      </c>
      <c r="T4257" s="3">
        <v>4</v>
      </c>
      <c r="U4257" s="3">
        <v>0.8</v>
      </c>
      <c r="V4257" s="3">
        <v>-145.17600000000002</v>
      </c>
    </row>
    <row r="4258" spans="1:22" ht="14.25" customHeight="1" x14ac:dyDescent="0.25">
      <c r="A4258" s="3">
        <v>4257</v>
      </c>
      <c r="B4258" s="3" t="s">
        <v>7357</v>
      </c>
      <c r="C4258" s="4">
        <f>YEAR(Table_1[[#This Row],[Order Date]])</f>
        <v>2014</v>
      </c>
      <c r="D4258" s="9">
        <v>41926</v>
      </c>
      <c r="E4258" s="3">
        <v>41929</v>
      </c>
      <c r="F4258" s="3" t="s">
        <v>188</v>
      </c>
      <c r="G4258" s="3" t="s">
        <v>542</v>
      </c>
      <c r="H4258" s="3" t="s">
        <v>543</v>
      </c>
      <c r="I4258" s="3" t="s">
        <v>26</v>
      </c>
      <c r="J4258" s="3" t="s">
        <v>27</v>
      </c>
      <c r="K4258" s="3" t="s">
        <v>3708</v>
      </c>
      <c r="L4258" s="3" t="s">
        <v>211</v>
      </c>
      <c r="M4258" s="3">
        <v>61032</v>
      </c>
      <c r="N4258" s="3" t="s">
        <v>105</v>
      </c>
      <c r="O4258" s="3" t="s">
        <v>2722</v>
      </c>
      <c r="P4258" s="3" t="s">
        <v>32</v>
      </c>
      <c r="Q4258" s="3" t="s">
        <v>65</v>
      </c>
      <c r="R4258" s="3" t="s">
        <v>2723</v>
      </c>
      <c r="S4258" s="3">
        <v>10.476000000000001</v>
      </c>
      <c r="T4258" s="3">
        <v>3</v>
      </c>
      <c r="U4258" s="3">
        <v>0.6</v>
      </c>
      <c r="V4258" s="3">
        <v>-6.8094000000000037</v>
      </c>
    </row>
    <row r="4259" spans="1:22" ht="14.25" customHeight="1" x14ac:dyDescent="0.25">
      <c r="A4259" s="3">
        <v>4258</v>
      </c>
      <c r="B4259" s="3" t="s">
        <v>7358</v>
      </c>
      <c r="C4259" s="4">
        <f>YEAR(Table_1[[#This Row],[Order Date]])</f>
        <v>2012</v>
      </c>
      <c r="D4259" s="9">
        <v>41156</v>
      </c>
      <c r="E4259" s="3">
        <v>41161</v>
      </c>
      <c r="F4259" s="3" t="s">
        <v>50</v>
      </c>
      <c r="G4259" s="3" t="s">
        <v>135</v>
      </c>
      <c r="H4259" s="3" t="s">
        <v>136</v>
      </c>
      <c r="I4259" s="3" t="s">
        <v>41</v>
      </c>
      <c r="J4259" s="3" t="s">
        <v>27</v>
      </c>
      <c r="K4259" s="3" t="s">
        <v>4704</v>
      </c>
      <c r="L4259" s="3" t="s">
        <v>420</v>
      </c>
      <c r="M4259" s="3">
        <v>97504</v>
      </c>
      <c r="N4259" s="3" t="s">
        <v>44</v>
      </c>
      <c r="O4259" s="3" t="s">
        <v>6548</v>
      </c>
      <c r="P4259" s="3" t="s">
        <v>46</v>
      </c>
      <c r="Q4259" s="3" t="s">
        <v>75</v>
      </c>
      <c r="R4259" s="3" t="s">
        <v>6549</v>
      </c>
      <c r="S4259" s="3">
        <v>9.7620000000000005</v>
      </c>
      <c r="T4259" s="3">
        <v>2</v>
      </c>
      <c r="U4259" s="3">
        <v>0.7</v>
      </c>
      <c r="V4259" s="3">
        <v>-6.833400000000001</v>
      </c>
    </row>
    <row r="4260" spans="1:22" ht="14.25" customHeight="1" x14ac:dyDescent="0.25">
      <c r="A4260" s="3">
        <v>4259</v>
      </c>
      <c r="B4260" s="3" t="s">
        <v>7359</v>
      </c>
      <c r="C4260" s="4">
        <f>YEAR(Table_1[[#This Row],[Order Date]])</f>
        <v>2013</v>
      </c>
      <c r="D4260" s="9">
        <v>41348</v>
      </c>
      <c r="E4260" s="3">
        <v>41350</v>
      </c>
      <c r="F4260" s="3" t="s">
        <v>188</v>
      </c>
      <c r="G4260" s="3" t="s">
        <v>1318</v>
      </c>
      <c r="H4260" s="3" t="s">
        <v>1319</v>
      </c>
      <c r="I4260" s="3" t="s">
        <v>41</v>
      </c>
      <c r="J4260" s="3" t="s">
        <v>27</v>
      </c>
      <c r="K4260" s="3" t="s">
        <v>95</v>
      </c>
      <c r="L4260" s="3" t="s">
        <v>96</v>
      </c>
      <c r="M4260" s="3">
        <v>98103</v>
      </c>
      <c r="N4260" s="3" t="s">
        <v>44</v>
      </c>
      <c r="O4260" s="3" t="s">
        <v>3186</v>
      </c>
      <c r="P4260" s="3" t="s">
        <v>32</v>
      </c>
      <c r="Q4260" s="3" t="s">
        <v>36</v>
      </c>
      <c r="R4260" s="3" t="s">
        <v>3187</v>
      </c>
      <c r="S4260" s="3">
        <v>196.78399999999999</v>
      </c>
      <c r="T4260" s="3">
        <v>2</v>
      </c>
      <c r="U4260" s="3">
        <v>0.2</v>
      </c>
      <c r="V4260" s="3">
        <v>-22.138200000000012</v>
      </c>
    </row>
    <row r="4261" spans="1:22" ht="14.25" customHeight="1" x14ac:dyDescent="0.25">
      <c r="A4261" s="3">
        <v>4260</v>
      </c>
      <c r="B4261" s="3" t="s">
        <v>7360</v>
      </c>
      <c r="C4261" s="4">
        <f>YEAR(Table_1[[#This Row],[Order Date]])</f>
        <v>2014</v>
      </c>
      <c r="D4261" s="9">
        <v>41941</v>
      </c>
      <c r="E4261" s="3">
        <v>41946</v>
      </c>
      <c r="F4261" s="3" t="s">
        <v>23</v>
      </c>
      <c r="G4261" s="3" t="s">
        <v>5624</v>
      </c>
      <c r="H4261" s="3" t="s">
        <v>5625</v>
      </c>
      <c r="I4261" s="3" t="s">
        <v>41</v>
      </c>
      <c r="J4261" s="3" t="s">
        <v>27</v>
      </c>
      <c r="K4261" s="3" t="s">
        <v>266</v>
      </c>
      <c r="L4261" s="3" t="s">
        <v>267</v>
      </c>
      <c r="M4261" s="3">
        <v>10035</v>
      </c>
      <c r="N4261" s="3" t="s">
        <v>148</v>
      </c>
      <c r="O4261" s="3" t="s">
        <v>1010</v>
      </c>
      <c r="P4261" s="3" t="s">
        <v>46</v>
      </c>
      <c r="Q4261" s="3" t="s">
        <v>173</v>
      </c>
      <c r="R4261" s="3" t="s">
        <v>1011</v>
      </c>
      <c r="S4261" s="3">
        <v>47.98</v>
      </c>
      <c r="T4261" s="3">
        <v>2</v>
      </c>
      <c r="U4261" s="3">
        <v>0</v>
      </c>
      <c r="V4261" s="3">
        <v>23.99</v>
      </c>
    </row>
    <row r="4262" spans="1:22" ht="14.25" customHeight="1" x14ac:dyDescent="0.25">
      <c r="A4262" s="3">
        <v>4261</v>
      </c>
      <c r="B4262" s="3" t="s">
        <v>7361</v>
      </c>
      <c r="C4262" s="4">
        <f>YEAR(Table_1[[#This Row],[Order Date]])</f>
        <v>2014</v>
      </c>
      <c r="D4262" s="9">
        <v>41928</v>
      </c>
      <c r="E4262" s="3">
        <v>41932</v>
      </c>
      <c r="F4262" s="3" t="s">
        <v>23</v>
      </c>
      <c r="G4262" s="3" t="s">
        <v>5300</v>
      </c>
      <c r="H4262" s="3" t="s">
        <v>5301</v>
      </c>
      <c r="I4262" s="3" t="s">
        <v>41</v>
      </c>
      <c r="J4262" s="3" t="s">
        <v>27</v>
      </c>
      <c r="K4262" s="3" t="s">
        <v>746</v>
      </c>
      <c r="L4262" s="3" t="s">
        <v>747</v>
      </c>
      <c r="M4262" s="3">
        <v>6824</v>
      </c>
      <c r="N4262" s="3" t="s">
        <v>148</v>
      </c>
      <c r="O4262" s="3" t="s">
        <v>2771</v>
      </c>
      <c r="P4262" s="3" t="s">
        <v>46</v>
      </c>
      <c r="Q4262" s="3" t="s">
        <v>47</v>
      </c>
      <c r="R4262" s="3" t="s">
        <v>2772</v>
      </c>
      <c r="S4262" s="3">
        <v>13.049999999999999</v>
      </c>
      <c r="T4262" s="3">
        <v>5</v>
      </c>
      <c r="U4262" s="3">
        <v>0</v>
      </c>
      <c r="V4262" s="3">
        <v>6.0029999999999992</v>
      </c>
    </row>
    <row r="4263" spans="1:22" ht="14.25" customHeight="1" x14ac:dyDescent="0.25">
      <c r="A4263" s="3">
        <v>4262</v>
      </c>
      <c r="B4263" s="3" t="s">
        <v>7362</v>
      </c>
      <c r="C4263" s="4">
        <f>YEAR(Table_1[[#This Row],[Order Date]])</f>
        <v>2014</v>
      </c>
      <c r="D4263" s="9">
        <v>41859</v>
      </c>
      <c r="E4263" s="3">
        <v>41863</v>
      </c>
      <c r="F4263" s="3" t="s">
        <v>50</v>
      </c>
      <c r="G4263" s="3" t="s">
        <v>6451</v>
      </c>
      <c r="H4263" s="3" t="s">
        <v>6452</v>
      </c>
      <c r="I4263" s="3" t="s">
        <v>26</v>
      </c>
      <c r="J4263" s="3" t="s">
        <v>27</v>
      </c>
      <c r="K4263" s="3" t="s">
        <v>4988</v>
      </c>
      <c r="L4263" s="3" t="s">
        <v>229</v>
      </c>
      <c r="M4263" s="3">
        <v>56560</v>
      </c>
      <c r="N4263" s="3" t="s">
        <v>105</v>
      </c>
      <c r="O4263" s="3" t="s">
        <v>4383</v>
      </c>
      <c r="P4263" s="3" t="s">
        <v>71</v>
      </c>
      <c r="Q4263" s="3" t="s">
        <v>161</v>
      </c>
      <c r="R4263" s="3" t="s">
        <v>4384</v>
      </c>
      <c r="S4263" s="3">
        <v>63.96</v>
      </c>
      <c r="T4263" s="3">
        <v>4</v>
      </c>
      <c r="U4263" s="3">
        <v>0</v>
      </c>
      <c r="V4263" s="3">
        <v>19.827599999999997</v>
      </c>
    </row>
    <row r="4264" spans="1:22" ht="14.25" customHeight="1" x14ac:dyDescent="0.25">
      <c r="A4264" s="3">
        <v>4263</v>
      </c>
      <c r="B4264" s="3" t="s">
        <v>7363</v>
      </c>
      <c r="C4264" s="4">
        <f>YEAR(Table_1[[#This Row],[Order Date]])</f>
        <v>2014</v>
      </c>
      <c r="D4264" s="9">
        <v>41904</v>
      </c>
      <c r="E4264" s="3">
        <v>41908</v>
      </c>
      <c r="F4264" s="3" t="s">
        <v>50</v>
      </c>
      <c r="G4264" s="3" t="s">
        <v>3450</v>
      </c>
      <c r="H4264" s="3" t="s">
        <v>3451</v>
      </c>
      <c r="I4264" s="3" t="s">
        <v>26</v>
      </c>
      <c r="J4264" s="3" t="s">
        <v>27</v>
      </c>
      <c r="K4264" s="3" t="s">
        <v>497</v>
      </c>
      <c r="L4264" s="3" t="s">
        <v>1272</v>
      </c>
      <c r="M4264" s="3">
        <v>31907</v>
      </c>
      <c r="N4264" s="3" t="s">
        <v>30</v>
      </c>
      <c r="O4264" s="3" t="s">
        <v>5944</v>
      </c>
      <c r="P4264" s="3" t="s">
        <v>46</v>
      </c>
      <c r="Q4264" s="3" t="s">
        <v>78</v>
      </c>
      <c r="R4264" s="3" t="s">
        <v>5945</v>
      </c>
      <c r="S4264" s="3">
        <v>80.48</v>
      </c>
      <c r="T4264" s="3">
        <v>1</v>
      </c>
      <c r="U4264" s="3">
        <v>0</v>
      </c>
      <c r="V4264" s="3">
        <v>24.143999999999998</v>
      </c>
    </row>
    <row r="4265" spans="1:22" ht="14.25" customHeight="1" x14ac:dyDescent="0.25">
      <c r="A4265" s="3">
        <v>4264</v>
      </c>
      <c r="B4265" s="3" t="s">
        <v>7364</v>
      </c>
      <c r="C4265" s="4">
        <f>YEAR(Table_1[[#This Row],[Order Date]])</f>
        <v>2014</v>
      </c>
      <c r="D4265" s="9">
        <v>41947</v>
      </c>
      <c r="E4265" s="3">
        <v>41952</v>
      </c>
      <c r="F4265" s="3" t="s">
        <v>50</v>
      </c>
      <c r="G4265" s="3" t="s">
        <v>5996</v>
      </c>
      <c r="H4265" s="3" t="s">
        <v>5997</v>
      </c>
      <c r="I4265" s="3" t="s">
        <v>26</v>
      </c>
      <c r="J4265" s="3" t="s">
        <v>27</v>
      </c>
      <c r="K4265" s="3" t="s">
        <v>146</v>
      </c>
      <c r="L4265" s="3" t="s">
        <v>147</v>
      </c>
      <c r="M4265" s="3">
        <v>19143</v>
      </c>
      <c r="N4265" s="3" t="s">
        <v>148</v>
      </c>
      <c r="O4265" s="3" t="s">
        <v>7365</v>
      </c>
      <c r="P4265" s="3" t="s">
        <v>46</v>
      </c>
      <c r="Q4265" s="3" t="s">
        <v>75</v>
      </c>
      <c r="R4265" s="3" t="s">
        <v>7366</v>
      </c>
      <c r="S4265" s="3">
        <v>11.673000000000002</v>
      </c>
      <c r="T4265" s="3">
        <v>3</v>
      </c>
      <c r="U4265" s="3">
        <v>0.7</v>
      </c>
      <c r="V4265" s="3">
        <v>-7.782</v>
      </c>
    </row>
    <row r="4266" spans="1:22" ht="14.25" customHeight="1" x14ac:dyDescent="0.25">
      <c r="A4266" s="3">
        <v>4265</v>
      </c>
      <c r="B4266" s="3" t="s">
        <v>7367</v>
      </c>
      <c r="C4266" s="4">
        <f>YEAR(Table_1[[#This Row],[Order Date]])</f>
        <v>2013</v>
      </c>
      <c r="D4266" s="9">
        <v>41584</v>
      </c>
      <c r="E4266" s="3">
        <v>41588</v>
      </c>
      <c r="F4266" s="3" t="s">
        <v>50</v>
      </c>
      <c r="G4266" s="3" t="s">
        <v>1827</v>
      </c>
      <c r="H4266" s="3" t="s">
        <v>1828</v>
      </c>
      <c r="I4266" s="3" t="s">
        <v>26</v>
      </c>
      <c r="J4266" s="3" t="s">
        <v>27</v>
      </c>
      <c r="K4266" s="3" t="s">
        <v>184</v>
      </c>
      <c r="L4266" s="3" t="s">
        <v>104</v>
      </c>
      <c r="M4266" s="3">
        <v>77036</v>
      </c>
      <c r="N4266" s="3" t="s">
        <v>105</v>
      </c>
      <c r="O4266" s="3" t="s">
        <v>2268</v>
      </c>
      <c r="P4266" s="3" t="s">
        <v>32</v>
      </c>
      <c r="Q4266" s="3" t="s">
        <v>56</v>
      </c>
      <c r="R4266" s="3" t="s">
        <v>2269</v>
      </c>
      <c r="S4266" s="3">
        <v>863.12799999999993</v>
      </c>
      <c r="T4266" s="3">
        <v>8</v>
      </c>
      <c r="U4266" s="3">
        <v>0.3</v>
      </c>
      <c r="V4266" s="3">
        <v>-160.29520000000008</v>
      </c>
    </row>
    <row r="4267" spans="1:22" ht="14.25" customHeight="1" x14ac:dyDescent="0.25">
      <c r="A4267" s="3">
        <v>4266</v>
      </c>
      <c r="B4267" s="3" t="s">
        <v>7367</v>
      </c>
      <c r="C4267" s="4">
        <f>YEAR(Table_1[[#This Row],[Order Date]])</f>
        <v>2013</v>
      </c>
      <c r="D4267" s="9">
        <v>41584</v>
      </c>
      <c r="E4267" s="3">
        <v>41588</v>
      </c>
      <c r="F4267" s="3" t="s">
        <v>50</v>
      </c>
      <c r="G4267" s="3" t="s">
        <v>1827</v>
      </c>
      <c r="H4267" s="3" t="s">
        <v>1828</v>
      </c>
      <c r="I4267" s="3" t="s">
        <v>26</v>
      </c>
      <c r="J4267" s="3" t="s">
        <v>27</v>
      </c>
      <c r="K4267" s="3" t="s">
        <v>184</v>
      </c>
      <c r="L4267" s="3" t="s">
        <v>104</v>
      </c>
      <c r="M4267" s="3">
        <v>77036</v>
      </c>
      <c r="N4267" s="3" t="s">
        <v>105</v>
      </c>
      <c r="O4267" s="3" t="s">
        <v>3877</v>
      </c>
      <c r="P4267" s="3" t="s">
        <v>46</v>
      </c>
      <c r="Q4267" s="3" t="s">
        <v>75</v>
      </c>
      <c r="R4267" s="3" t="s">
        <v>1214</v>
      </c>
      <c r="S4267" s="3">
        <v>3.5639999999999992</v>
      </c>
      <c r="T4267" s="3">
        <v>3</v>
      </c>
      <c r="U4267" s="3">
        <v>0.8</v>
      </c>
      <c r="V4267" s="3">
        <v>-6.2370000000000019</v>
      </c>
    </row>
    <row r="4268" spans="1:22" ht="14.25" customHeight="1" x14ac:dyDescent="0.25">
      <c r="A4268" s="3">
        <v>4267</v>
      </c>
      <c r="B4268" s="3" t="s">
        <v>7367</v>
      </c>
      <c r="C4268" s="4">
        <f>YEAR(Table_1[[#This Row],[Order Date]])</f>
        <v>2013</v>
      </c>
      <c r="D4268" s="9">
        <v>41584</v>
      </c>
      <c r="E4268" s="3">
        <v>41588</v>
      </c>
      <c r="F4268" s="3" t="s">
        <v>50</v>
      </c>
      <c r="G4268" s="3" t="s">
        <v>1827</v>
      </c>
      <c r="H4268" s="3" t="s">
        <v>1828</v>
      </c>
      <c r="I4268" s="3" t="s">
        <v>26</v>
      </c>
      <c r="J4268" s="3" t="s">
        <v>27</v>
      </c>
      <c r="K4268" s="3" t="s">
        <v>184</v>
      </c>
      <c r="L4268" s="3" t="s">
        <v>104</v>
      </c>
      <c r="M4268" s="3">
        <v>77036</v>
      </c>
      <c r="N4268" s="3" t="s">
        <v>105</v>
      </c>
      <c r="O4268" s="3" t="s">
        <v>5448</v>
      </c>
      <c r="P4268" s="3" t="s">
        <v>32</v>
      </c>
      <c r="Q4268" s="3" t="s">
        <v>33</v>
      </c>
      <c r="R4268" s="3" t="s">
        <v>5449</v>
      </c>
      <c r="S4268" s="3">
        <v>956.6647999999999</v>
      </c>
      <c r="T4268" s="3">
        <v>7</v>
      </c>
      <c r="U4268" s="3">
        <v>0.32</v>
      </c>
      <c r="V4268" s="3">
        <v>-225.09759999999991</v>
      </c>
    </row>
    <row r="4269" spans="1:22" ht="14.25" customHeight="1" x14ac:dyDescent="0.25">
      <c r="A4269" s="3">
        <v>4268</v>
      </c>
      <c r="B4269" s="3" t="s">
        <v>7367</v>
      </c>
      <c r="C4269" s="4">
        <f>YEAR(Table_1[[#This Row],[Order Date]])</f>
        <v>2013</v>
      </c>
      <c r="D4269" s="9">
        <v>41584</v>
      </c>
      <c r="E4269" s="3">
        <v>41588</v>
      </c>
      <c r="F4269" s="3" t="s">
        <v>50</v>
      </c>
      <c r="G4269" s="3" t="s">
        <v>1827</v>
      </c>
      <c r="H4269" s="3" t="s">
        <v>1828</v>
      </c>
      <c r="I4269" s="3" t="s">
        <v>26</v>
      </c>
      <c r="J4269" s="3" t="s">
        <v>27</v>
      </c>
      <c r="K4269" s="3" t="s">
        <v>184</v>
      </c>
      <c r="L4269" s="3" t="s">
        <v>104</v>
      </c>
      <c r="M4269" s="3">
        <v>77036</v>
      </c>
      <c r="N4269" s="3" t="s">
        <v>105</v>
      </c>
      <c r="O4269" s="3" t="s">
        <v>2100</v>
      </c>
      <c r="P4269" s="3" t="s">
        <v>46</v>
      </c>
      <c r="Q4269" s="3" t="s">
        <v>75</v>
      </c>
      <c r="R4269" s="3" t="s">
        <v>2101</v>
      </c>
      <c r="S4269" s="3">
        <v>12.587999999999997</v>
      </c>
      <c r="T4269" s="3">
        <v>3</v>
      </c>
      <c r="U4269" s="3">
        <v>0.8</v>
      </c>
      <c r="V4269" s="3">
        <v>-20.140800000000006</v>
      </c>
    </row>
    <row r="4270" spans="1:22" ht="14.25" customHeight="1" x14ac:dyDescent="0.25">
      <c r="A4270" s="3">
        <v>4269</v>
      </c>
      <c r="B4270" s="3" t="s">
        <v>7367</v>
      </c>
      <c r="C4270" s="4">
        <f>YEAR(Table_1[[#This Row],[Order Date]])</f>
        <v>2013</v>
      </c>
      <c r="D4270" s="9">
        <v>41584</v>
      </c>
      <c r="E4270" s="3">
        <v>41588</v>
      </c>
      <c r="F4270" s="3" t="s">
        <v>50</v>
      </c>
      <c r="G4270" s="3" t="s">
        <v>1827</v>
      </c>
      <c r="H4270" s="3" t="s">
        <v>1828</v>
      </c>
      <c r="I4270" s="3" t="s">
        <v>26</v>
      </c>
      <c r="J4270" s="3" t="s">
        <v>27</v>
      </c>
      <c r="K4270" s="3" t="s">
        <v>184</v>
      </c>
      <c r="L4270" s="3" t="s">
        <v>104</v>
      </c>
      <c r="M4270" s="3">
        <v>77036</v>
      </c>
      <c r="N4270" s="3" t="s">
        <v>105</v>
      </c>
      <c r="O4270" s="3" t="s">
        <v>6282</v>
      </c>
      <c r="P4270" s="3" t="s">
        <v>71</v>
      </c>
      <c r="Q4270" s="3" t="s">
        <v>161</v>
      </c>
      <c r="R4270" s="3" t="s">
        <v>6283</v>
      </c>
      <c r="S4270" s="3">
        <v>171.96</v>
      </c>
      <c r="T4270" s="3">
        <v>5</v>
      </c>
      <c r="U4270" s="3">
        <v>0.2</v>
      </c>
      <c r="V4270" s="3">
        <v>45.139500000000005</v>
      </c>
    </row>
    <row r="4271" spans="1:22" ht="14.25" customHeight="1" x14ac:dyDescent="0.25">
      <c r="A4271" s="3">
        <v>4270</v>
      </c>
      <c r="B4271" s="3" t="s">
        <v>7368</v>
      </c>
      <c r="C4271" s="4">
        <f>YEAR(Table_1[[#This Row],[Order Date]])</f>
        <v>2014</v>
      </c>
      <c r="D4271" s="9">
        <v>41816</v>
      </c>
      <c r="E4271" s="3">
        <v>41820</v>
      </c>
      <c r="F4271" s="3" t="s">
        <v>23</v>
      </c>
      <c r="G4271" s="3" t="s">
        <v>4893</v>
      </c>
      <c r="H4271" s="3" t="s">
        <v>4894</v>
      </c>
      <c r="I4271" s="3" t="s">
        <v>26</v>
      </c>
      <c r="J4271" s="3" t="s">
        <v>27</v>
      </c>
      <c r="K4271" s="3" t="s">
        <v>95</v>
      </c>
      <c r="L4271" s="3" t="s">
        <v>96</v>
      </c>
      <c r="M4271" s="3">
        <v>98115</v>
      </c>
      <c r="N4271" s="3" t="s">
        <v>44</v>
      </c>
      <c r="O4271" s="3" t="s">
        <v>2186</v>
      </c>
      <c r="P4271" s="3" t="s">
        <v>32</v>
      </c>
      <c r="Q4271" s="3" t="s">
        <v>56</v>
      </c>
      <c r="R4271" s="3" t="s">
        <v>2187</v>
      </c>
      <c r="S4271" s="3">
        <v>871.4</v>
      </c>
      <c r="T4271" s="3">
        <v>4</v>
      </c>
      <c r="U4271" s="3">
        <v>0</v>
      </c>
      <c r="V4271" s="3">
        <v>148.13799999999992</v>
      </c>
    </row>
    <row r="4272" spans="1:22" ht="14.25" customHeight="1" x14ac:dyDescent="0.25">
      <c r="A4272" s="3">
        <v>4271</v>
      </c>
      <c r="B4272" s="3" t="s">
        <v>7369</v>
      </c>
      <c r="C4272" s="4">
        <f>YEAR(Table_1[[#This Row],[Order Date]])</f>
        <v>2012</v>
      </c>
      <c r="D4272" s="9">
        <v>41239</v>
      </c>
      <c r="E4272" s="3">
        <v>41243</v>
      </c>
      <c r="F4272" s="3" t="s">
        <v>50</v>
      </c>
      <c r="G4272" s="3" t="s">
        <v>7370</v>
      </c>
      <c r="H4272" s="3" t="s">
        <v>7371</v>
      </c>
      <c r="I4272" s="3" t="s">
        <v>41</v>
      </c>
      <c r="J4272" s="3" t="s">
        <v>27</v>
      </c>
      <c r="K4272" s="3" t="s">
        <v>328</v>
      </c>
      <c r="L4272" s="3" t="s">
        <v>335</v>
      </c>
      <c r="M4272" s="3">
        <v>38301</v>
      </c>
      <c r="N4272" s="3" t="s">
        <v>30</v>
      </c>
      <c r="O4272" s="3" t="s">
        <v>7328</v>
      </c>
      <c r="P4272" s="3" t="s">
        <v>32</v>
      </c>
      <c r="Q4272" s="3" t="s">
        <v>65</v>
      </c>
      <c r="R4272" s="3" t="s">
        <v>7329</v>
      </c>
      <c r="S4272" s="3">
        <v>692.47199999999998</v>
      </c>
      <c r="T4272" s="3">
        <v>11</v>
      </c>
      <c r="U4272" s="3">
        <v>0.2</v>
      </c>
      <c r="V4272" s="3">
        <v>190.42980000000006</v>
      </c>
    </row>
    <row r="4273" spans="1:22" ht="14.25" customHeight="1" x14ac:dyDescent="0.25">
      <c r="A4273" s="3">
        <v>4272</v>
      </c>
      <c r="B4273" s="3" t="s">
        <v>7372</v>
      </c>
      <c r="C4273" s="4">
        <f>YEAR(Table_1[[#This Row],[Order Date]])</f>
        <v>2013</v>
      </c>
      <c r="D4273" s="9">
        <v>41603</v>
      </c>
      <c r="E4273" s="3">
        <v>41606</v>
      </c>
      <c r="F4273" s="3" t="s">
        <v>23</v>
      </c>
      <c r="G4273" s="3" t="s">
        <v>1345</v>
      </c>
      <c r="H4273" s="3" t="s">
        <v>1346</v>
      </c>
      <c r="I4273" s="3" t="s">
        <v>41</v>
      </c>
      <c r="J4273" s="3" t="s">
        <v>27</v>
      </c>
      <c r="K4273" s="3" t="s">
        <v>4492</v>
      </c>
      <c r="L4273" s="3" t="s">
        <v>2735</v>
      </c>
      <c r="M4273" s="3">
        <v>21215</v>
      </c>
      <c r="N4273" s="3" t="s">
        <v>148</v>
      </c>
      <c r="O4273" s="3" t="s">
        <v>2676</v>
      </c>
      <c r="P4273" s="3" t="s">
        <v>32</v>
      </c>
      <c r="Q4273" s="3" t="s">
        <v>65</v>
      </c>
      <c r="R4273" s="3" t="s">
        <v>2677</v>
      </c>
      <c r="S4273" s="3">
        <v>207.76</v>
      </c>
      <c r="T4273" s="3">
        <v>4</v>
      </c>
      <c r="U4273" s="3">
        <v>0</v>
      </c>
      <c r="V4273" s="3">
        <v>85.181600000000003</v>
      </c>
    </row>
    <row r="4274" spans="1:22" ht="14.25" customHeight="1" x14ac:dyDescent="0.25">
      <c r="A4274" s="3">
        <v>4273</v>
      </c>
      <c r="B4274" s="3" t="s">
        <v>7373</v>
      </c>
      <c r="C4274" s="4">
        <f>YEAR(Table_1[[#This Row],[Order Date]])</f>
        <v>2014</v>
      </c>
      <c r="D4274" s="9">
        <v>41842</v>
      </c>
      <c r="E4274" s="3">
        <v>41842</v>
      </c>
      <c r="F4274" s="3" t="s">
        <v>1290</v>
      </c>
      <c r="G4274" s="3" t="s">
        <v>1939</v>
      </c>
      <c r="H4274" s="3" t="s">
        <v>1940</v>
      </c>
      <c r="I4274" s="3" t="s">
        <v>26</v>
      </c>
      <c r="J4274" s="3" t="s">
        <v>27</v>
      </c>
      <c r="K4274" s="3" t="s">
        <v>3649</v>
      </c>
      <c r="L4274" s="3" t="s">
        <v>121</v>
      </c>
      <c r="M4274" s="3">
        <v>84107</v>
      </c>
      <c r="N4274" s="3" t="s">
        <v>44</v>
      </c>
      <c r="O4274" s="3" t="s">
        <v>6791</v>
      </c>
      <c r="P4274" s="3" t="s">
        <v>71</v>
      </c>
      <c r="Q4274" s="3" t="s">
        <v>72</v>
      </c>
      <c r="R4274" s="3" t="s">
        <v>6792</v>
      </c>
      <c r="S4274" s="3">
        <v>71.928000000000011</v>
      </c>
      <c r="T4274" s="3">
        <v>9</v>
      </c>
      <c r="U4274" s="3">
        <v>0.2</v>
      </c>
      <c r="V4274" s="3">
        <v>6.2936999999999976</v>
      </c>
    </row>
    <row r="4275" spans="1:22" ht="14.25" customHeight="1" x14ac:dyDescent="0.25">
      <c r="A4275" s="3">
        <v>4274</v>
      </c>
      <c r="B4275" s="3" t="s">
        <v>7373</v>
      </c>
      <c r="C4275" s="4">
        <f>YEAR(Table_1[[#This Row],[Order Date]])</f>
        <v>2014</v>
      </c>
      <c r="D4275" s="9">
        <v>41842</v>
      </c>
      <c r="E4275" s="3">
        <v>41842</v>
      </c>
      <c r="F4275" s="3" t="s">
        <v>1290</v>
      </c>
      <c r="G4275" s="3" t="s">
        <v>1939</v>
      </c>
      <c r="H4275" s="3" t="s">
        <v>1940</v>
      </c>
      <c r="I4275" s="3" t="s">
        <v>26</v>
      </c>
      <c r="J4275" s="3" t="s">
        <v>27</v>
      </c>
      <c r="K4275" s="3" t="s">
        <v>3649</v>
      </c>
      <c r="L4275" s="3" t="s">
        <v>121</v>
      </c>
      <c r="M4275" s="3">
        <v>84107</v>
      </c>
      <c r="N4275" s="3" t="s">
        <v>44</v>
      </c>
      <c r="O4275" s="3" t="s">
        <v>4226</v>
      </c>
      <c r="P4275" s="3" t="s">
        <v>46</v>
      </c>
      <c r="Q4275" s="3" t="s">
        <v>68</v>
      </c>
      <c r="R4275" s="3" t="s">
        <v>4227</v>
      </c>
      <c r="S4275" s="3">
        <v>25.99</v>
      </c>
      <c r="T4275" s="3">
        <v>1</v>
      </c>
      <c r="U4275" s="3">
        <v>0</v>
      </c>
      <c r="V4275" s="3">
        <v>7.5370999999999988</v>
      </c>
    </row>
    <row r="4276" spans="1:22" ht="14.25" customHeight="1" x14ac:dyDescent="0.25">
      <c r="A4276" s="3">
        <v>4275</v>
      </c>
      <c r="B4276" s="3" t="s">
        <v>7374</v>
      </c>
      <c r="C4276" s="4">
        <f>YEAR(Table_1[[#This Row],[Order Date]])</f>
        <v>2012</v>
      </c>
      <c r="D4276" s="9">
        <v>41205</v>
      </c>
      <c r="E4276" s="3">
        <v>41210</v>
      </c>
      <c r="F4276" s="3" t="s">
        <v>50</v>
      </c>
      <c r="G4276" s="3" t="s">
        <v>1033</v>
      </c>
      <c r="H4276" s="3" t="s">
        <v>1034</v>
      </c>
      <c r="I4276" s="3" t="s">
        <v>41</v>
      </c>
      <c r="J4276" s="3" t="s">
        <v>27</v>
      </c>
      <c r="K4276" s="3" t="s">
        <v>95</v>
      </c>
      <c r="L4276" s="3" t="s">
        <v>96</v>
      </c>
      <c r="M4276" s="3">
        <v>98105</v>
      </c>
      <c r="N4276" s="3" t="s">
        <v>44</v>
      </c>
      <c r="O4276" s="3" t="s">
        <v>1218</v>
      </c>
      <c r="P4276" s="3" t="s">
        <v>46</v>
      </c>
      <c r="Q4276" s="3" t="s">
        <v>75</v>
      </c>
      <c r="R4276" s="3" t="s">
        <v>1219</v>
      </c>
      <c r="S4276" s="3">
        <v>3.5920000000000005</v>
      </c>
      <c r="T4276" s="3">
        <v>1</v>
      </c>
      <c r="U4276" s="3">
        <v>0.2</v>
      </c>
      <c r="V4276" s="3">
        <v>1.1224999999999996</v>
      </c>
    </row>
    <row r="4277" spans="1:22" ht="14.25" customHeight="1" x14ac:dyDescent="0.25">
      <c r="A4277" s="3">
        <v>4276</v>
      </c>
      <c r="B4277" s="3" t="s">
        <v>7375</v>
      </c>
      <c r="C4277" s="4">
        <f>YEAR(Table_1[[#This Row],[Order Date]])</f>
        <v>2012</v>
      </c>
      <c r="D4277" s="9">
        <v>41099</v>
      </c>
      <c r="E4277" s="3">
        <v>41103</v>
      </c>
      <c r="F4277" s="3" t="s">
        <v>50</v>
      </c>
      <c r="G4277" s="3" t="s">
        <v>5715</v>
      </c>
      <c r="H4277" s="3" t="s">
        <v>5716</v>
      </c>
      <c r="I4277" s="3" t="s">
        <v>41</v>
      </c>
      <c r="J4277" s="3" t="s">
        <v>27</v>
      </c>
      <c r="K4277" s="3" t="s">
        <v>815</v>
      </c>
      <c r="L4277" s="3" t="s">
        <v>104</v>
      </c>
      <c r="M4277" s="3">
        <v>75220</v>
      </c>
      <c r="N4277" s="3" t="s">
        <v>105</v>
      </c>
      <c r="O4277" s="3" t="s">
        <v>713</v>
      </c>
      <c r="P4277" s="3" t="s">
        <v>46</v>
      </c>
      <c r="Q4277" s="3" t="s">
        <v>78</v>
      </c>
      <c r="R4277" s="3" t="s">
        <v>714</v>
      </c>
      <c r="S4277" s="3">
        <v>48.631999999999991</v>
      </c>
      <c r="T4277" s="3">
        <v>2</v>
      </c>
      <c r="U4277" s="3">
        <v>0.8</v>
      </c>
      <c r="V4277" s="3">
        <v>-121.58000000000004</v>
      </c>
    </row>
    <row r="4278" spans="1:22" ht="14.25" customHeight="1" x14ac:dyDescent="0.25">
      <c r="A4278" s="3">
        <v>4277</v>
      </c>
      <c r="B4278" s="3" t="s">
        <v>7376</v>
      </c>
      <c r="C4278" s="4">
        <f>YEAR(Table_1[[#This Row],[Order Date]])</f>
        <v>2014</v>
      </c>
      <c r="D4278" s="9">
        <v>41870</v>
      </c>
      <c r="E4278" s="3">
        <v>41874</v>
      </c>
      <c r="F4278" s="3" t="s">
        <v>50</v>
      </c>
      <c r="G4278" s="3" t="s">
        <v>3116</v>
      </c>
      <c r="H4278" s="3" t="s">
        <v>3117</v>
      </c>
      <c r="I4278" s="3" t="s">
        <v>102</v>
      </c>
      <c r="J4278" s="3" t="s">
        <v>27</v>
      </c>
      <c r="K4278" s="3" t="s">
        <v>95</v>
      </c>
      <c r="L4278" s="3" t="s">
        <v>96</v>
      </c>
      <c r="M4278" s="3">
        <v>98105</v>
      </c>
      <c r="N4278" s="3" t="s">
        <v>44</v>
      </c>
      <c r="O4278" s="3" t="s">
        <v>2999</v>
      </c>
      <c r="P4278" s="3" t="s">
        <v>46</v>
      </c>
      <c r="Q4278" s="3" t="s">
        <v>59</v>
      </c>
      <c r="R4278" s="3" t="s">
        <v>3000</v>
      </c>
      <c r="S4278" s="3">
        <v>323.10000000000002</v>
      </c>
      <c r="T4278" s="3">
        <v>2</v>
      </c>
      <c r="U4278" s="3">
        <v>0</v>
      </c>
      <c r="V4278" s="3">
        <v>61.38900000000001</v>
      </c>
    </row>
    <row r="4279" spans="1:22" ht="14.25" customHeight="1" x14ac:dyDescent="0.25">
      <c r="A4279" s="3">
        <v>4278</v>
      </c>
      <c r="B4279" s="3" t="s">
        <v>7377</v>
      </c>
      <c r="C4279" s="4">
        <f>YEAR(Table_1[[#This Row],[Order Date]])</f>
        <v>2013</v>
      </c>
      <c r="D4279" s="9">
        <v>41381</v>
      </c>
      <c r="E4279" s="3">
        <v>41385</v>
      </c>
      <c r="F4279" s="3" t="s">
        <v>50</v>
      </c>
      <c r="G4279" s="3" t="s">
        <v>7354</v>
      </c>
      <c r="H4279" s="3" t="s">
        <v>7355</v>
      </c>
      <c r="I4279" s="3" t="s">
        <v>41</v>
      </c>
      <c r="J4279" s="3" t="s">
        <v>27</v>
      </c>
      <c r="K4279" s="3" t="s">
        <v>1119</v>
      </c>
      <c r="L4279" s="3" t="s">
        <v>788</v>
      </c>
      <c r="M4279" s="3">
        <v>8701</v>
      </c>
      <c r="N4279" s="3" t="s">
        <v>148</v>
      </c>
      <c r="O4279" s="3" t="s">
        <v>7378</v>
      </c>
      <c r="P4279" s="3" t="s">
        <v>71</v>
      </c>
      <c r="Q4279" s="3" t="s">
        <v>682</v>
      </c>
      <c r="R4279" s="3" t="s">
        <v>7379</v>
      </c>
      <c r="S4279" s="3">
        <v>9099.93</v>
      </c>
      <c r="T4279" s="3">
        <v>7</v>
      </c>
      <c r="U4279" s="3">
        <v>0</v>
      </c>
      <c r="V4279" s="3">
        <v>2365.9817999999996</v>
      </c>
    </row>
    <row r="4280" spans="1:22" ht="14.25" customHeight="1" x14ac:dyDescent="0.25">
      <c r="A4280" s="3">
        <v>4279</v>
      </c>
      <c r="B4280" s="3" t="s">
        <v>7377</v>
      </c>
      <c r="C4280" s="4">
        <f>YEAR(Table_1[[#This Row],[Order Date]])</f>
        <v>2013</v>
      </c>
      <c r="D4280" s="9">
        <v>41381</v>
      </c>
      <c r="E4280" s="3">
        <v>41385</v>
      </c>
      <c r="F4280" s="3" t="s">
        <v>50</v>
      </c>
      <c r="G4280" s="3" t="s">
        <v>7354</v>
      </c>
      <c r="H4280" s="3" t="s">
        <v>7355</v>
      </c>
      <c r="I4280" s="3" t="s">
        <v>41</v>
      </c>
      <c r="J4280" s="3" t="s">
        <v>27</v>
      </c>
      <c r="K4280" s="3" t="s">
        <v>1119</v>
      </c>
      <c r="L4280" s="3" t="s">
        <v>788</v>
      </c>
      <c r="M4280" s="3">
        <v>8701</v>
      </c>
      <c r="N4280" s="3" t="s">
        <v>148</v>
      </c>
      <c r="O4280" s="3" t="s">
        <v>6191</v>
      </c>
      <c r="P4280" s="3" t="s">
        <v>32</v>
      </c>
      <c r="Q4280" s="3" t="s">
        <v>65</v>
      </c>
      <c r="R4280" s="3" t="s">
        <v>6192</v>
      </c>
      <c r="S4280" s="3">
        <v>9.9600000000000009</v>
      </c>
      <c r="T4280" s="3">
        <v>2</v>
      </c>
      <c r="U4280" s="3">
        <v>0</v>
      </c>
      <c r="V4280" s="3">
        <v>3.2867999999999995</v>
      </c>
    </row>
    <row r="4281" spans="1:22" ht="14.25" customHeight="1" x14ac:dyDescent="0.25">
      <c r="A4281" s="3">
        <v>4280</v>
      </c>
      <c r="B4281" s="3" t="s">
        <v>7377</v>
      </c>
      <c r="C4281" s="4">
        <f>YEAR(Table_1[[#This Row],[Order Date]])</f>
        <v>2013</v>
      </c>
      <c r="D4281" s="9">
        <v>41381</v>
      </c>
      <c r="E4281" s="3">
        <v>41385</v>
      </c>
      <c r="F4281" s="3" t="s">
        <v>50</v>
      </c>
      <c r="G4281" s="3" t="s">
        <v>7354</v>
      </c>
      <c r="H4281" s="3" t="s">
        <v>7355</v>
      </c>
      <c r="I4281" s="3" t="s">
        <v>41</v>
      </c>
      <c r="J4281" s="3" t="s">
        <v>27</v>
      </c>
      <c r="K4281" s="3" t="s">
        <v>1119</v>
      </c>
      <c r="L4281" s="3" t="s">
        <v>788</v>
      </c>
      <c r="M4281" s="3">
        <v>8701</v>
      </c>
      <c r="N4281" s="3" t="s">
        <v>148</v>
      </c>
      <c r="O4281" s="3" t="s">
        <v>3429</v>
      </c>
      <c r="P4281" s="3" t="s">
        <v>46</v>
      </c>
      <c r="Q4281" s="3" t="s">
        <v>75</v>
      </c>
      <c r="R4281" s="3" t="s">
        <v>3430</v>
      </c>
      <c r="S4281" s="3">
        <v>25.299999999999997</v>
      </c>
      <c r="T4281" s="3">
        <v>5</v>
      </c>
      <c r="U4281" s="3">
        <v>0</v>
      </c>
      <c r="V4281" s="3">
        <v>11.890999999999998</v>
      </c>
    </row>
    <row r="4282" spans="1:22" ht="14.25" customHeight="1" x14ac:dyDescent="0.25">
      <c r="A4282" s="3">
        <v>4281</v>
      </c>
      <c r="B4282" s="3" t="s">
        <v>7380</v>
      </c>
      <c r="C4282" s="4">
        <f>YEAR(Table_1[[#This Row],[Order Date]])</f>
        <v>2011</v>
      </c>
      <c r="D4282" s="9">
        <v>40861</v>
      </c>
      <c r="E4282" s="3">
        <v>40865</v>
      </c>
      <c r="F4282" s="3" t="s">
        <v>50</v>
      </c>
      <c r="G4282" s="3" t="s">
        <v>733</v>
      </c>
      <c r="H4282" s="3" t="s">
        <v>734</v>
      </c>
      <c r="I4282" s="3" t="s">
        <v>102</v>
      </c>
      <c r="J4282" s="3" t="s">
        <v>27</v>
      </c>
      <c r="K4282" s="3" t="s">
        <v>266</v>
      </c>
      <c r="L4282" s="3" t="s">
        <v>267</v>
      </c>
      <c r="M4282" s="3">
        <v>10011</v>
      </c>
      <c r="N4282" s="3" t="s">
        <v>148</v>
      </c>
      <c r="O4282" s="3" t="s">
        <v>1037</v>
      </c>
      <c r="P4282" s="3" t="s">
        <v>46</v>
      </c>
      <c r="Q4282" s="3" t="s">
        <v>90</v>
      </c>
      <c r="R4282" s="3" t="s">
        <v>1038</v>
      </c>
      <c r="S4282" s="3">
        <v>11.36</v>
      </c>
      <c r="T4282" s="3">
        <v>2</v>
      </c>
      <c r="U4282" s="3">
        <v>0</v>
      </c>
      <c r="V4282" s="3">
        <v>5.2255999999999991</v>
      </c>
    </row>
    <row r="4283" spans="1:22" ht="14.25" customHeight="1" x14ac:dyDescent="0.25">
      <c r="A4283" s="3">
        <v>4282</v>
      </c>
      <c r="B4283" s="3" t="s">
        <v>7380</v>
      </c>
      <c r="C4283" s="4">
        <f>YEAR(Table_1[[#This Row],[Order Date]])</f>
        <v>2011</v>
      </c>
      <c r="D4283" s="9">
        <v>40861</v>
      </c>
      <c r="E4283" s="3">
        <v>40865</v>
      </c>
      <c r="F4283" s="3" t="s">
        <v>50</v>
      </c>
      <c r="G4283" s="3" t="s">
        <v>733</v>
      </c>
      <c r="H4283" s="3" t="s">
        <v>734</v>
      </c>
      <c r="I4283" s="3" t="s">
        <v>102</v>
      </c>
      <c r="J4283" s="3" t="s">
        <v>27</v>
      </c>
      <c r="K4283" s="3" t="s">
        <v>266</v>
      </c>
      <c r="L4283" s="3" t="s">
        <v>267</v>
      </c>
      <c r="M4283" s="3">
        <v>10011</v>
      </c>
      <c r="N4283" s="3" t="s">
        <v>148</v>
      </c>
      <c r="O4283" s="3" t="s">
        <v>6167</v>
      </c>
      <c r="P4283" s="3" t="s">
        <v>32</v>
      </c>
      <c r="Q4283" s="3" t="s">
        <v>36</v>
      </c>
      <c r="R4283" s="3" t="s">
        <v>6168</v>
      </c>
      <c r="S4283" s="3">
        <v>69.263999999999996</v>
      </c>
      <c r="T4283" s="3">
        <v>2</v>
      </c>
      <c r="U4283" s="3">
        <v>0.1</v>
      </c>
      <c r="V4283" s="3">
        <v>14.62239999999999</v>
      </c>
    </row>
    <row r="4284" spans="1:22" ht="14.25" customHeight="1" x14ac:dyDescent="0.25">
      <c r="A4284" s="3">
        <v>4283</v>
      </c>
      <c r="B4284" s="3" t="s">
        <v>7381</v>
      </c>
      <c r="C4284" s="4">
        <f>YEAR(Table_1[[#This Row],[Order Date]])</f>
        <v>2011</v>
      </c>
      <c r="D4284" s="9">
        <v>40897</v>
      </c>
      <c r="E4284" s="3">
        <v>40900</v>
      </c>
      <c r="F4284" s="3" t="s">
        <v>188</v>
      </c>
      <c r="G4284" s="3" t="s">
        <v>3827</v>
      </c>
      <c r="H4284" s="3" t="s">
        <v>3828</v>
      </c>
      <c r="I4284" s="3" t="s">
        <v>26</v>
      </c>
      <c r="J4284" s="3" t="s">
        <v>27</v>
      </c>
      <c r="K4284" s="3" t="s">
        <v>4374</v>
      </c>
      <c r="L4284" s="3" t="s">
        <v>254</v>
      </c>
      <c r="M4284" s="3">
        <v>46203</v>
      </c>
      <c r="N4284" s="3" t="s">
        <v>105</v>
      </c>
      <c r="O4284" s="3" t="s">
        <v>7382</v>
      </c>
      <c r="P4284" s="3" t="s">
        <v>46</v>
      </c>
      <c r="Q4284" s="3" t="s">
        <v>47</v>
      </c>
      <c r="R4284" s="3" t="s">
        <v>7383</v>
      </c>
      <c r="S4284" s="3">
        <v>3.69</v>
      </c>
      <c r="T4284" s="3">
        <v>1</v>
      </c>
      <c r="U4284" s="3">
        <v>0</v>
      </c>
      <c r="V4284" s="3">
        <v>1.7343</v>
      </c>
    </row>
    <row r="4285" spans="1:22" ht="14.25" customHeight="1" x14ac:dyDescent="0.25">
      <c r="A4285" s="3">
        <v>4284</v>
      </c>
      <c r="B4285" s="3" t="s">
        <v>7381</v>
      </c>
      <c r="C4285" s="4">
        <f>YEAR(Table_1[[#This Row],[Order Date]])</f>
        <v>2011</v>
      </c>
      <c r="D4285" s="9">
        <v>40897</v>
      </c>
      <c r="E4285" s="3">
        <v>40900</v>
      </c>
      <c r="F4285" s="3" t="s">
        <v>188</v>
      </c>
      <c r="G4285" s="3" t="s">
        <v>3827</v>
      </c>
      <c r="H4285" s="3" t="s">
        <v>3828</v>
      </c>
      <c r="I4285" s="3" t="s">
        <v>26</v>
      </c>
      <c r="J4285" s="3" t="s">
        <v>27</v>
      </c>
      <c r="K4285" s="3" t="s">
        <v>4374</v>
      </c>
      <c r="L4285" s="3" t="s">
        <v>254</v>
      </c>
      <c r="M4285" s="3">
        <v>46203</v>
      </c>
      <c r="N4285" s="3" t="s">
        <v>105</v>
      </c>
      <c r="O4285" s="3" t="s">
        <v>6367</v>
      </c>
      <c r="P4285" s="3" t="s">
        <v>46</v>
      </c>
      <c r="Q4285" s="3" t="s">
        <v>75</v>
      </c>
      <c r="R4285" s="3" t="s">
        <v>6368</v>
      </c>
      <c r="S4285" s="3">
        <v>1103.97</v>
      </c>
      <c r="T4285" s="3">
        <v>3</v>
      </c>
      <c r="U4285" s="3">
        <v>0</v>
      </c>
      <c r="V4285" s="3">
        <v>496.78649999999993</v>
      </c>
    </row>
    <row r="4286" spans="1:22" ht="14.25" customHeight="1" x14ac:dyDescent="0.25">
      <c r="A4286" s="3">
        <v>4285</v>
      </c>
      <c r="B4286" s="3" t="s">
        <v>7384</v>
      </c>
      <c r="C4286" s="4">
        <f>YEAR(Table_1[[#This Row],[Order Date]])</f>
        <v>2012</v>
      </c>
      <c r="D4286" s="9">
        <v>41234</v>
      </c>
      <c r="E4286" s="3">
        <v>41239</v>
      </c>
      <c r="F4286" s="3" t="s">
        <v>23</v>
      </c>
      <c r="G4286" s="3" t="s">
        <v>6012</v>
      </c>
      <c r="H4286" s="3" t="s">
        <v>6013</v>
      </c>
      <c r="I4286" s="3" t="s">
        <v>41</v>
      </c>
      <c r="J4286" s="3" t="s">
        <v>27</v>
      </c>
      <c r="K4286" s="3" t="s">
        <v>7385</v>
      </c>
      <c r="L4286" s="3" t="s">
        <v>104</v>
      </c>
      <c r="M4286" s="3">
        <v>77642</v>
      </c>
      <c r="N4286" s="3" t="s">
        <v>105</v>
      </c>
      <c r="O4286" s="3" t="s">
        <v>4408</v>
      </c>
      <c r="P4286" s="3" t="s">
        <v>32</v>
      </c>
      <c r="Q4286" s="3" t="s">
        <v>33</v>
      </c>
      <c r="R4286" s="3" t="s">
        <v>4409</v>
      </c>
      <c r="S4286" s="3">
        <v>246.13279999999997</v>
      </c>
      <c r="T4286" s="3">
        <v>2</v>
      </c>
      <c r="U4286" s="3">
        <v>0.32</v>
      </c>
      <c r="V4286" s="3">
        <v>-76.011599999999973</v>
      </c>
    </row>
    <row r="4287" spans="1:22" ht="14.25" customHeight="1" x14ac:dyDescent="0.25">
      <c r="A4287" s="3">
        <v>4286</v>
      </c>
      <c r="B4287" s="3" t="s">
        <v>7384</v>
      </c>
      <c r="C4287" s="4">
        <f>YEAR(Table_1[[#This Row],[Order Date]])</f>
        <v>2012</v>
      </c>
      <c r="D4287" s="9">
        <v>41234</v>
      </c>
      <c r="E4287" s="3">
        <v>41239</v>
      </c>
      <c r="F4287" s="3" t="s">
        <v>23</v>
      </c>
      <c r="G4287" s="3" t="s">
        <v>6012</v>
      </c>
      <c r="H4287" s="3" t="s">
        <v>6013</v>
      </c>
      <c r="I4287" s="3" t="s">
        <v>41</v>
      </c>
      <c r="J4287" s="3" t="s">
        <v>27</v>
      </c>
      <c r="K4287" s="3" t="s">
        <v>7385</v>
      </c>
      <c r="L4287" s="3" t="s">
        <v>104</v>
      </c>
      <c r="M4287" s="3">
        <v>77642</v>
      </c>
      <c r="N4287" s="3" t="s">
        <v>105</v>
      </c>
      <c r="O4287" s="3" t="s">
        <v>45</v>
      </c>
      <c r="P4287" s="3" t="s">
        <v>46</v>
      </c>
      <c r="Q4287" s="3" t="s">
        <v>47</v>
      </c>
      <c r="R4287" s="3" t="s">
        <v>48</v>
      </c>
      <c r="S4287" s="3">
        <v>11.696</v>
      </c>
      <c r="T4287" s="3">
        <v>2</v>
      </c>
      <c r="U4287" s="3">
        <v>0.2</v>
      </c>
      <c r="V4287" s="3">
        <v>3.9473999999999996</v>
      </c>
    </row>
    <row r="4288" spans="1:22" ht="14.25" customHeight="1" x14ac:dyDescent="0.25">
      <c r="A4288" s="3">
        <v>4287</v>
      </c>
      <c r="B4288" s="3" t="s">
        <v>7384</v>
      </c>
      <c r="C4288" s="4">
        <f>YEAR(Table_1[[#This Row],[Order Date]])</f>
        <v>2012</v>
      </c>
      <c r="D4288" s="9">
        <v>41234</v>
      </c>
      <c r="E4288" s="3">
        <v>41239</v>
      </c>
      <c r="F4288" s="3" t="s">
        <v>23</v>
      </c>
      <c r="G4288" s="3" t="s">
        <v>6012</v>
      </c>
      <c r="H4288" s="3" t="s">
        <v>6013</v>
      </c>
      <c r="I4288" s="3" t="s">
        <v>41</v>
      </c>
      <c r="J4288" s="3" t="s">
        <v>27</v>
      </c>
      <c r="K4288" s="3" t="s">
        <v>7385</v>
      </c>
      <c r="L4288" s="3" t="s">
        <v>104</v>
      </c>
      <c r="M4288" s="3">
        <v>77642</v>
      </c>
      <c r="N4288" s="3" t="s">
        <v>105</v>
      </c>
      <c r="O4288" s="3" t="s">
        <v>6853</v>
      </c>
      <c r="P4288" s="3" t="s">
        <v>71</v>
      </c>
      <c r="Q4288" s="3" t="s">
        <v>1216</v>
      </c>
      <c r="R4288" s="3" t="s">
        <v>6854</v>
      </c>
      <c r="S4288" s="3">
        <v>439.99200000000002</v>
      </c>
      <c r="T4288" s="3">
        <v>1</v>
      </c>
      <c r="U4288" s="3">
        <v>0.2</v>
      </c>
      <c r="V4288" s="3">
        <v>164.99700000000001</v>
      </c>
    </row>
    <row r="4289" spans="1:22" ht="14.25" customHeight="1" x14ac:dyDescent="0.25">
      <c r="A4289" s="3">
        <v>4288</v>
      </c>
      <c r="B4289" s="3" t="s">
        <v>7386</v>
      </c>
      <c r="C4289" s="4">
        <f>YEAR(Table_1[[#This Row],[Order Date]])</f>
        <v>2014</v>
      </c>
      <c r="D4289" s="9">
        <v>42002</v>
      </c>
      <c r="E4289" s="3">
        <v>42008</v>
      </c>
      <c r="F4289" s="3" t="s">
        <v>50</v>
      </c>
      <c r="G4289" s="3" t="s">
        <v>3158</v>
      </c>
      <c r="H4289" s="3" t="s">
        <v>3159</v>
      </c>
      <c r="I4289" s="3" t="s">
        <v>102</v>
      </c>
      <c r="J4289" s="3" t="s">
        <v>27</v>
      </c>
      <c r="K4289" s="3" t="s">
        <v>5661</v>
      </c>
      <c r="L4289" s="3" t="s">
        <v>335</v>
      </c>
      <c r="M4289" s="3">
        <v>37211</v>
      </c>
      <c r="N4289" s="3" t="s">
        <v>30</v>
      </c>
      <c r="O4289" s="3" t="s">
        <v>1774</v>
      </c>
      <c r="P4289" s="3" t="s">
        <v>46</v>
      </c>
      <c r="Q4289" s="3" t="s">
        <v>59</v>
      </c>
      <c r="R4289" s="3" t="s">
        <v>1775</v>
      </c>
      <c r="S4289" s="3">
        <v>64.784000000000006</v>
      </c>
      <c r="T4289" s="3">
        <v>1</v>
      </c>
      <c r="U4289" s="3">
        <v>0.2</v>
      </c>
      <c r="V4289" s="3">
        <v>-12.956800000000005</v>
      </c>
    </row>
    <row r="4290" spans="1:22" ht="14.25" customHeight="1" x14ac:dyDescent="0.25">
      <c r="A4290" s="3">
        <v>4289</v>
      </c>
      <c r="B4290" s="3" t="s">
        <v>7387</v>
      </c>
      <c r="C4290" s="4">
        <f>YEAR(Table_1[[#This Row],[Order Date]])</f>
        <v>2012</v>
      </c>
      <c r="D4290" s="9">
        <v>41046</v>
      </c>
      <c r="E4290" s="3">
        <v>41050</v>
      </c>
      <c r="F4290" s="3" t="s">
        <v>50</v>
      </c>
      <c r="G4290" s="3" t="s">
        <v>226</v>
      </c>
      <c r="H4290" s="3" t="s">
        <v>227</v>
      </c>
      <c r="I4290" s="3" t="s">
        <v>41</v>
      </c>
      <c r="J4290" s="3" t="s">
        <v>27</v>
      </c>
      <c r="K4290" s="3" t="s">
        <v>184</v>
      </c>
      <c r="L4290" s="3" t="s">
        <v>104</v>
      </c>
      <c r="M4290" s="3">
        <v>77095</v>
      </c>
      <c r="N4290" s="3" t="s">
        <v>105</v>
      </c>
      <c r="O4290" s="3" t="s">
        <v>4801</v>
      </c>
      <c r="P4290" s="3" t="s">
        <v>46</v>
      </c>
      <c r="Q4290" s="3" t="s">
        <v>75</v>
      </c>
      <c r="R4290" s="3" t="s">
        <v>4802</v>
      </c>
      <c r="S4290" s="3">
        <v>33.279999999999994</v>
      </c>
      <c r="T4290" s="3">
        <v>5</v>
      </c>
      <c r="U4290" s="3">
        <v>0.8</v>
      </c>
      <c r="V4290" s="3">
        <v>-49.92</v>
      </c>
    </row>
    <row r="4291" spans="1:22" ht="14.25" customHeight="1" x14ac:dyDescent="0.25">
      <c r="A4291" s="3">
        <v>4290</v>
      </c>
      <c r="B4291" s="3" t="s">
        <v>7387</v>
      </c>
      <c r="C4291" s="4">
        <f>YEAR(Table_1[[#This Row],[Order Date]])</f>
        <v>2012</v>
      </c>
      <c r="D4291" s="9">
        <v>41046</v>
      </c>
      <c r="E4291" s="3">
        <v>41050</v>
      </c>
      <c r="F4291" s="3" t="s">
        <v>50</v>
      </c>
      <c r="G4291" s="3" t="s">
        <v>226</v>
      </c>
      <c r="H4291" s="3" t="s">
        <v>227</v>
      </c>
      <c r="I4291" s="3" t="s">
        <v>41</v>
      </c>
      <c r="J4291" s="3" t="s">
        <v>27</v>
      </c>
      <c r="K4291" s="3" t="s">
        <v>184</v>
      </c>
      <c r="L4291" s="3" t="s">
        <v>104</v>
      </c>
      <c r="M4291" s="3">
        <v>77095</v>
      </c>
      <c r="N4291" s="3" t="s">
        <v>105</v>
      </c>
      <c r="O4291" s="3" t="s">
        <v>2762</v>
      </c>
      <c r="P4291" s="3" t="s">
        <v>46</v>
      </c>
      <c r="Q4291" s="3" t="s">
        <v>90</v>
      </c>
      <c r="R4291" s="3" t="s">
        <v>2763</v>
      </c>
      <c r="S4291" s="3">
        <v>14.088000000000001</v>
      </c>
      <c r="T4291" s="3">
        <v>3</v>
      </c>
      <c r="U4291" s="3">
        <v>0.2</v>
      </c>
      <c r="V4291" s="3">
        <v>4.9307999999999996</v>
      </c>
    </row>
    <row r="4292" spans="1:22" ht="14.25" customHeight="1" x14ac:dyDescent="0.25">
      <c r="A4292" s="3">
        <v>4291</v>
      </c>
      <c r="B4292" s="3" t="s">
        <v>7388</v>
      </c>
      <c r="C4292" s="4">
        <f>YEAR(Table_1[[#This Row],[Order Date]])</f>
        <v>2014</v>
      </c>
      <c r="D4292" s="9">
        <v>41983</v>
      </c>
      <c r="E4292" s="3">
        <v>41987</v>
      </c>
      <c r="F4292" s="3" t="s">
        <v>23</v>
      </c>
      <c r="G4292" s="3" t="s">
        <v>3370</v>
      </c>
      <c r="H4292" s="3" t="s">
        <v>3371</v>
      </c>
      <c r="I4292" s="3" t="s">
        <v>102</v>
      </c>
      <c r="J4292" s="3" t="s">
        <v>27</v>
      </c>
      <c r="K4292" s="3" t="s">
        <v>42</v>
      </c>
      <c r="L4292" s="3" t="s">
        <v>43</v>
      </c>
      <c r="M4292" s="3">
        <v>90004</v>
      </c>
      <c r="N4292" s="3" t="s">
        <v>44</v>
      </c>
      <c r="O4292" s="3" t="s">
        <v>1232</v>
      </c>
      <c r="P4292" s="3" t="s">
        <v>46</v>
      </c>
      <c r="Q4292" s="3" t="s">
        <v>68</v>
      </c>
      <c r="R4292" s="3" t="s">
        <v>1233</v>
      </c>
      <c r="S4292" s="3">
        <v>11.16</v>
      </c>
      <c r="T4292" s="3">
        <v>2</v>
      </c>
      <c r="U4292" s="3">
        <v>0</v>
      </c>
      <c r="V4292" s="3">
        <v>2.7899999999999991</v>
      </c>
    </row>
    <row r="4293" spans="1:22" ht="14.25" customHeight="1" x14ac:dyDescent="0.25">
      <c r="A4293" s="3">
        <v>4292</v>
      </c>
      <c r="B4293" s="3" t="s">
        <v>7388</v>
      </c>
      <c r="C4293" s="4">
        <f>YEAR(Table_1[[#This Row],[Order Date]])</f>
        <v>2014</v>
      </c>
      <c r="D4293" s="9">
        <v>41983</v>
      </c>
      <c r="E4293" s="3">
        <v>41987</v>
      </c>
      <c r="F4293" s="3" t="s">
        <v>23</v>
      </c>
      <c r="G4293" s="3" t="s">
        <v>3370</v>
      </c>
      <c r="H4293" s="3" t="s">
        <v>3371</v>
      </c>
      <c r="I4293" s="3" t="s">
        <v>102</v>
      </c>
      <c r="J4293" s="3" t="s">
        <v>27</v>
      </c>
      <c r="K4293" s="3" t="s">
        <v>42</v>
      </c>
      <c r="L4293" s="3" t="s">
        <v>43</v>
      </c>
      <c r="M4293" s="3">
        <v>90004</v>
      </c>
      <c r="N4293" s="3" t="s">
        <v>44</v>
      </c>
      <c r="O4293" s="3" t="s">
        <v>883</v>
      </c>
      <c r="P4293" s="3" t="s">
        <v>32</v>
      </c>
      <c r="Q4293" s="3" t="s">
        <v>56</v>
      </c>
      <c r="R4293" s="3" t="s">
        <v>884</v>
      </c>
      <c r="S4293" s="3">
        <v>896.32799999999997</v>
      </c>
      <c r="T4293" s="3">
        <v>9</v>
      </c>
      <c r="U4293" s="3">
        <v>0.2</v>
      </c>
      <c r="V4293" s="3">
        <v>22.408199999999994</v>
      </c>
    </row>
    <row r="4294" spans="1:22" ht="14.25" customHeight="1" x14ac:dyDescent="0.25">
      <c r="A4294" s="3">
        <v>4293</v>
      </c>
      <c r="B4294" s="3" t="s">
        <v>7388</v>
      </c>
      <c r="C4294" s="4">
        <f>YEAR(Table_1[[#This Row],[Order Date]])</f>
        <v>2014</v>
      </c>
      <c r="D4294" s="9">
        <v>41983</v>
      </c>
      <c r="E4294" s="3">
        <v>41987</v>
      </c>
      <c r="F4294" s="3" t="s">
        <v>23</v>
      </c>
      <c r="G4294" s="3" t="s">
        <v>3370</v>
      </c>
      <c r="H4294" s="3" t="s">
        <v>3371</v>
      </c>
      <c r="I4294" s="3" t="s">
        <v>102</v>
      </c>
      <c r="J4294" s="3" t="s">
        <v>27</v>
      </c>
      <c r="K4294" s="3" t="s">
        <v>42</v>
      </c>
      <c r="L4294" s="3" t="s">
        <v>43</v>
      </c>
      <c r="M4294" s="3">
        <v>90004</v>
      </c>
      <c r="N4294" s="3" t="s">
        <v>44</v>
      </c>
      <c r="O4294" s="3" t="s">
        <v>4570</v>
      </c>
      <c r="P4294" s="3" t="s">
        <v>46</v>
      </c>
      <c r="Q4294" s="3" t="s">
        <v>78</v>
      </c>
      <c r="R4294" s="3" t="s">
        <v>4571</v>
      </c>
      <c r="S4294" s="3">
        <v>189</v>
      </c>
      <c r="T4294" s="3">
        <v>1</v>
      </c>
      <c r="U4294" s="3">
        <v>0</v>
      </c>
      <c r="V4294" s="3">
        <v>68.039999999999992</v>
      </c>
    </row>
    <row r="4295" spans="1:22" ht="14.25" customHeight="1" x14ac:dyDescent="0.25">
      <c r="A4295" s="3">
        <v>4294</v>
      </c>
      <c r="B4295" s="3" t="s">
        <v>7389</v>
      </c>
      <c r="C4295" s="4">
        <f>YEAR(Table_1[[#This Row],[Order Date]])</f>
        <v>2014</v>
      </c>
      <c r="D4295" s="9">
        <v>41709</v>
      </c>
      <c r="E4295" s="3">
        <v>41715</v>
      </c>
      <c r="F4295" s="3" t="s">
        <v>50</v>
      </c>
      <c r="G4295" s="3" t="s">
        <v>152</v>
      </c>
      <c r="H4295" s="3" t="s">
        <v>153</v>
      </c>
      <c r="I4295" s="3" t="s">
        <v>26</v>
      </c>
      <c r="J4295" s="3" t="s">
        <v>27</v>
      </c>
      <c r="K4295" s="3" t="s">
        <v>146</v>
      </c>
      <c r="L4295" s="3" t="s">
        <v>147</v>
      </c>
      <c r="M4295" s="3">
        <v>19140</v>
      </c>
      <c r="N4295" s="3" t="s">
        <v>148</v>
      </c>
      <c r="O4295" s="3" t="s">
        <v>739</v>
      </c>
      <c r="P4295" s="3" t="s">
        <v>71</v>
      </c>
      <c r="Q4295" s="3" t="s">
        <v>72</v>
      </c>
      <c r="R4295" s="3" t="s">
        <v>740</v>
      </c>
      <c r="S4295" s="3">
        <v>53.981999999999999</v>
      </c>
      <c r="T4295" s="3">
        <v>3</v>
      </c>
      <c r="U4295" s="3">
        <v>0.4</v>
      </c>
      <c r="V4295" s="3">
        <v>-10.796399999999995</v>
      </c>
    </row>
    <row r="4296" spans="1:22" ht="14.25" customHeight="1" x14ac:dyDescent="0.25">
      <c r="A4296" s="3">
        <v>4295</v>
      </c>
      <c r="B4296" s="3" t="s">
        <v>7390</v>
      </c>
      <c r="C4296" s="4">
        <f>YEAR(Table_1[[#This Row],[Order Date]])</f>
        <v>2014</v>
      </c>
      <c r="D4296" s="9">
        <v>41935</v>
      </c>
      <c r="E4296" s="3">
        <v>41940</v>
      </c>
      <c r="F4296" s="3" t="s">
        <v>50</v>
      </c>
      <c r="G4296" s="3" t="s">
        <v>6454</v>
      </c>
      <c r="H4296" s="3" t="s">
        <v>6455</v>
      </c>
      <c r="I4296" s="3" t="s">
        <v>41</v>
      </c>
      <c r="J4296" s="3" t="s">
        <v>27</v>
      </c>
      <c r="K4296" s="3" t="s">
        <v>4582</v>
      </c>
      <c r="L4296" s="3" t="s">
        <v>420</v>
      </c>
      <c r="M4296" s="3">
        <v>97756</v>
      </c>
      <c r="N4296" s="3" t="s">
        <v>44</v>
      </c>
      <c r="O4296" s="3" t="s">
        <v>925</v>
      </c>
      <c r="P4296" s="3" t="s">
        <v>32</v>
      </c>
      <c r="Q4296" s="3" t="s">
        <v>56</v>
      </c>
      <c r="R4296" s="3" t="s">
        <v>926</v>
      </c>
      <c r="S4296" s="3">
        <v>177.22499999999999</v>
      </c>
      <c r="T4296" s="3">
        <v>5</v>
      </c>
      <c r="U4296" s="3">
        <v>0.5</v>
      </c>
      <c r="V4296" s="3">
        <v>-120.51299999999998</v>
      </c>
    </row>
    <row r="4297" spans="1:22" ht="14.25" customHeight="1" x14ac:dyDescent="0.25">
      <c r="A4297" s="3">
        <v>4296</v>
      </c>
      <c r="B4297" s="3" t="s">
        <v>7391</v>
      </c>
      <c r="C4297" s="4">
        <f>YEAR(Table_1[[#This Row],[Order Date]])</f>
        <v>2014</v>
      </c>
      <c r="D4297" s="9">
        <v>41824</v>
      </c>
      <c r="E4297" s="3">
        <v>41831</v>
      </c>
      <c r="F4297" s="3" t="s">
        <v>50</v>
      </c>
      <c r="G4297" s="3" t="s">
        <v>799</v>
      </c>
      <c r="H4297" s="3" t="s">
        <v>800</v>
      </c>
      <c r="I4297" s="3" t="s">
        <v>26</v>
      </c>
      <c r="J4297" s="3" t="s">
        <v>27</v>
      </c>
      <c r="K4297" s="3" t="s">
        <v>7392</v>
      </c>
      <c r="L4297" s="3" t="s">
        <v>43</v>
      </c>
      <c r="M4297" s="3">
        <v>95610</v>
      </c>
      <c r="N4297" s="3" t="s">
        <v>44</v>
      </c>
      <c r="O4297" s="3" t="s">
        <v>7149</v>
      </c>
      <c r="P4297" s="3" t="s">
        <v>32</v>
      </c>
      <c r="Q4297" s="3" t="s">
        <v>65</v>
      </c>
      <c r="R4297" s="3" t="s">
        <v>7150</v>
      </c>
      <c r="S4297" s="3">
        <v>129.39000000000001</v>
      </c>
      <c r="T4297" s="3">
        <v>3</v>
      </c>
      <c r="U4297" s="3">
        <v>0</v>
      </c>
      <c r="V4297" s="3">
        <v>54.343800000000009</v>
      </c>
    </row>
    <row r="4298" spans="1:22" ht="14.25" customHeight="1" x14ac:dyDescent="0.25">
      <c r="A4298" s="3">
        <v>4297</v>
      </c>
      <c r="B4298" s="3" t="s">
        <v>7393</v>
      </c>
      <c r="C4298" s="4">
        <f>YEAR(Table_1[[#This Row],[Order Date]])</f>
        <v>2014</v>
      </c>
      <c r="D4298" s="9">
        <v>41887</v>
      </c>
      <c r="E4298" s="3">
        <v>41893</v>
      </c>
      <c r="F4298" s="3" t="s">
        <v>50</v>
      </c>
      <c r="G4298" s="3" t="s">
        <v>2171</v>
      </c>
      <c r="H4298" s="3" t="s">
        <v>2172</v>
      </c>
      <c r="I4298" s="3" t="s">
        <v>41</v>
      </c>
      <c r="J4298" s="3" t="s">
        <v>27</v>
      </c>
      <c r="K4298" s="3" t="s">
        <v>42</v>
      </c>
      <c r="L4298" s="3" t="s">
        <v>43</v>
      </c>
      <c r="M4298" s="3">
        <v>90032</v>
      </c>
      <c r="N4298" s="3" t="s">
        <v>44</v>
      </c>
      <c r="O4298" s="3" t="s">
        <v>4089</v>
      </c>
      <c r="P4298" s="3" t="s">
        <v>46</v>
      </c>
      <c r="Q4298" s="3" t="s">
        <v>59</v>
      </c>
      <c r="R4298" s="3" t="s">
        <v>4090</v>
      </c>
      <c r="S4298" s="3">
        <v>54.32</v>
      </c>
      <c r="T4298" s="3">
        <v>4</v>
      </c>
      <c r="U4298" s="3">
        <v>0</v>
      </c>
      <c r="V4298" s="3">
        <v>0.54319999999999879</v>
      </c>
    </row>
    <row r="4299" spans="1:22" ht="14.25" customHeight="1" x14ac:dyDescent="0.25">
      <c r="A4299" s="3">
        <v>4298</v>
      </c>
      <c r="B4299" s="3" t="s">
        <v>7394</v>
      </c>
      <c r="C4299" s="4">
        <f>YEAR(Table_1[[#This Row],[Order Date]])</f>
        <v>2014</v>
      </c>
      <c r="D4299" s="9">
        <v>41875</v>
      </c>
      <c r="E4299" s="3">
        <v>41878</v>
      </c>
      <c r="F4299" s="3" t="s">
        <v>23</v>
      </c>
      <c r="G4299" s="3" t="s">
        <v>1189</v>
      </c>
      <c r="H4299" s="3" t="s">
        <v>1190</v>
      </c>
      <c r="I4299" s="3" t="s">
        <v>26</v>
      </c>
      <c r="J4299" s="3" t="s">
        <v>27</v>
      </c>
      <c r="K4299" s="3" t="s">
        <v>5647</v>
      </c>
      <c r="L4299" s="3" t="s">
        <v>54</v>
      </c>
      <c r="M4299" s="3">
        <v>32303</v>
      </c>
      <c r="N4299" s="3" t="s">
        <v>30</v>
      </c>
      <c r="O4299" s="3" t="s">
        <v>6146</v>
      </c>
      <c r="P4299" s="3" t="s">
        <v>71</v>
      </c>
      <c r="Q4299" s="3" t="s">
        <v>72</v>
      </c>
      <c r="R4299" s="3" t="s">
        <v>6147</v>
      </c>
      <c r="S4299" s="3">
        <v>4367.8960000000006</v>
      </c>
      <c r="T4299" s="3">
        <v>13</v>
      </c>
      <c r="U4299" s="3">
        <v>0.2</v>
      </c>
      <c r="V4299" s="3">
        <v>327.59220000000005</v>
      </c>
    </row>
    <row r="4300" spans="1:22" ht="14.25" customHeight="1" x14ac:dyDescent="0.25">
      <c r="A4300" s="3">
        <v>4299</v>
      </c>
      <c r="B4300" s="3" t="s">
        <v>7394</v>
      </c>
      <c r="C4300" s="4">
        <f>YEAR(Table_1[[#This Row],[Order Date]])</f>
        <v>2014</v>
      </c>
      <c r="D4300" s="9">
        <v>41875</v>
      </c>
      <c r="E4300" s="3">
        <v>41878</v>
      </c>
      <c r="F4300" s="3" t="s">
        <v>23</v>
      </c>
      <c r="G4300" s="3" t="s">
        <v>1189</v>
      </c>
      <c r="H4300" s="3" t="s">
        <v>1190</v>
      </c>
      <c r="I4300" s="3" t="s">
        <v>26</v>
      </c>
      <c r="J4300" s="3" t="s">
        <v>27</v>
      </c>
      <c r="K4300" s="3" t="s">
        <v>5647</v>
      </c>
      <c r="L4300" s="3" t="s">
        <v>54</v>
      </c>
      <c r="M4300" s="3">
        <v>32303</v>
      </c>
      <c r="N4300" s="3" t="s">
        <v>30</v>
      </c>
      <c r="O4300" s="3" t="s">
        <v>4705</v>
      </c>
      <c r="P4300" s="3" t="s">
        <v>46</v>
      </c>
      <c r="Q4300" s="3" t="s">
        <v>90</v>
      </c>
      <c r="R4300" s="3" t="s">
        <v>4706</v>
      </c>
      <c r="S4300" s="3">
        <v>49.568000000000005</v>
      </c>
      <c r="T4300" s="3">
        <v>2</v>
      </c>
      <c r="U4300" s="3">
        <v>0.2</v>
      </c>
      <c r="V4300" s="3">
        <v>15.489999999999997</v>
      </c>
    </row>
    <row r="4301" spans="1:22" ht="14.25" customHeight="1" x14ac:dyDescent="0.25">
      <c r="A4301" s="3">
        <v>4300</v>
      </c>
      <c r="B4301" s="3" t="s">
        <v>7394</v>
      </c>
      <c r="C4301" s="4">
        <f>YEAR(Table_1[[#This Row],[Order Date]])</f>
        <v>2014</v>
      </c>
      <c r="D4301" s="9">
        <v>41875</v>
      </c>
      <c r="E4301" s="3">
        <v>41878</v>
      </c>
      <c r="F4301" s="3" t="s">
        <v>23</v>
      </c>
      <c r="G4301" s="3" t="s">
        <v>1189</v>
      </c>
      <c r="H4301" s="3" t="s">
        <v>1190</v>
      </c>
      <c r="I4301" s="3" t="s">
        <v>26</v>
      </c>
      <c r="J4301" s="3" t="s">
        <v>27</v>
      </c>
      <c r="K4301" s="3" t="s">
        <v>5647</v>
      </c>
      <c r="L4301" s="3" t="s">
        <v>54</v>
      </c>
      <c r="M4301" s="3">
        <v>32303</v>
      </c>
      <c r="N4301" s="3" t="s">
        <v>30</v>
      </c>
      <c r="O4301" s="3" t="s">
        <v>2858</v>
      </c>
      <c r="P4301" s="3" t="s">
        <v>46</v>
      </c>
      <c r="Q4301" s="3" t="s">
        <v>78</v>
      </c>
      <c r="R4301" s="3" t="s">
        <v>2859</v>
      </c>
      <c r="S4301" s="3">
        <v>161.376</v>
      </c>
      <c r="T4301" s="3">
        <v>6</v>
      </c>
      <c r="U4301" s="3">
        <v>0.2</v>
      </c>
      <c r="V4301" s="3">
        <v>12.103199999999994</v>
      </c>
    </row>
    <row r="4302" spans="1:22" ht="14.25" customHeight="1" x14ac:dyDescent="0.25">
      <c r="A4302" s="3">
        <v>4301</v>
      </c>
      <c r="B4302" s="3" t="s">
        <v>7394</v>
      </c>
      <c r="C4302" s="4">
        <f>YEAR(Table_1[[#This Row],[Order Date]])</f>
        <v>2014</v>
      </c>
      <c r="D4302" s="9">
        <v>41875</v>
      </c>
      <c r="E4302" s="3">
        <v>41878</v>
      </c>
      <c r="F4302" s="3" t="s">
        <v>23</v>
      </c>
      <c r="G4302" s="3" t="s">
        <v>1189</v>
      </c>
      <c r="H4302" s="3" t="s">
        <v>1190</v>
      </c>
      <c r="I4302" s="3" t="s">
        <v>26</v>
      </c>
      <c r="J4302" s="3" t="s">
        <v>27</v>
      </c>
      <c r="K4302" s="3" t="s">
        <v>5647</v>
      </c>
      <c r="L4302" s="3" t="s">
        <v>54</v>
      </c>
      <c r="M4302" s="3">
        <v>32303</v>
      </c>
      <c r="N4302" s="3" t="s">
        <v>30</v>
      </c>
      <c r="O4302" s="3" t="s">
        <v>3316</v>
      </c>
      <c r="P4302" s="3" t="s">
        <v>32</v>
      </c>
      <c r="Q4302" s="3" t="s">
        <v>65</v>
      </c>
      <c r="R4302" s="3" t="s">
        <v>3317</v>
      </c>
      <c r="S4302" s="3">
        <v>2.7840000000000003</v>
      </c>
      <c r="T4302" s="3">
        <v>2</v>
      </c>
      <c r="U4302" s="3">
        <v>0.2</v>
      </c>
      <c r="V4302" s="3">
        <v>0.41759999999999986</v>
      </c>
    </row>
    <row r="4303" spans="1:22" ht="14.25" customHeight="1" x14ac:dyDescent="0.25">
      <c r="A4303" s="3">
        <v>4302</v>
      </c>
      <c r="B4303" s="3" t="s">
        <v>7394</v>
      </c>
      <c r="C4303" s="4">
        <f>YEAR(Table_1[[#This Row],[Order Date]])</f>
        <v>2014</v>
      </c>
      <c r="D4303" s="9">
        <v>41875</v>
      </c>
      <c r="E4303" s="3">
        <v>41878</v>
      </c>
      <c r="F4303" s="3" t="s">
        <v>23</v>
      </c>
      <c r="G4303" s="3" t="s">
        <v>1189</v>
      </c>
      <c r="H4303" s="3" t="s">
        <v>1190</v>
      </c>
      <c r="I4303" s="3" t="s">
        <v>26</v>
      </c>
      <c r="J4303" s="3" t="s">
        <v>27</v>
      </c>
      <c r="K4303" s="3" t="s">
        <v>5647</v>
      </c>
      <c r="L4303" s="3" t="s">
        <v>54</v>
      </c>
      <c r="M4303" s="3">
        <v>32303</v>
      </c>
      <c r="N4303" s="3" t="s">
        <v>30</v>
      </c>
      <c r="O4303" s="3" t="s">
        <v>3262</v>
      </c>
      <c r="P4303" s="3" t="s">
        <v>46</v>
      </c>
      <c r="Q4303" s="3" t="s">
        <v>90</v>
      </c>
      <c r="R4303" s="3" t="s">
        <v>3263</v>
      </c>
      <c r="S4303" s="3">
        <v>8.7200000000000006</v>
      </c>
      <c r="T4303" s="3">
        <v>5</v>
      </c>
      <c r="U4303" s="3">
        <v>0.2</v>
      </c>
      <c r="V4303" s="3">
        <v>2.9429999999999992</v>
      </c>
    </row>
    <row r="4304" spans="1:22" ht="14.25" customHeight="1" x14ac:dyDescent="0.25">
      <c r="A4304" s="3">
        <v>4303</v>
      </c>
      <c r="B4304" s="3" t="s">
        <v>7395</v>
      </c>
      <c r="C4304" s="4">
        <f>YEAR(Table_1[[#This Row],[Order Date]])</f>
        <v>2011</v>
      </c>
      <c r="D4304" s="9">
        <v>40777</v>
      </c>
      <c r="E4304" s="3">
        <v>40780</v>
      </c>
      <c r="F4304" s="3" t="s">
        <v>23</v>
      </c>
      <c r="G4304" s="3" t="s">
        <v>3049</v>
      </c>
      <c r="H4304" s="3" t="s">
        <v>3050</v>
      </c>
      <c r="I4304" s="3" t="s">
        <v>102</v>
      </c>
      <c r="J4304" s="3" t="s">
        <v>27</v>
      </c>
      <c r="K4304" s="3" t="s">
        <v>1119</v>
      </c>
      <c r="L4304" s="3" t="s">
        <v>498</v>
      </c>
      <c r="M4304" s="3">
        <v>44107</v>
      </c>
      <c r="N4304" s="3" t="s">
        <v>148</v>
      </c>
      <c r="O4304" s="3" t="s">
        <v>1128</v>
      </c>
      <c r="P4304" s="3" t="s">
        <v>46</v>
      </c>
      <c r="Q4304" s="3" t="s">
        <v>68</v>
      </c>
      <c r="R4304" s="3" t="s">
        <v>1129</v>
      </c>
      <c r="S4304" s="3">
        <v>3.9119999999999999</v>
      </c>
      <c r="T4304" s="3">
        <v>1</v>
      </c>
      <c r="U4304" s="3">
        <v>0.2</v>
      </c>
      <c r="V4304" s="3">
        <v>1.0269000000000001</v>
      </c>
    </row>
    <row r="4305" spans="1:22" ht="14.25" customHeight="1" x14ac:dyDescent="0.25">
      <c r="A4305" s="3">
        <v>4304</v>
      </c>
      <c r="B4305" s="3" t="s">
        <v>7396</v>
      </c>
      <c r="C4305" s="4">
        <f>YEAR(Table_1[[#This Row],[Order Date]])</f>
        <v>2013</v>
      </c>
      <c r="D4305" s="9">
        <v>41552</v>
      </c>
      <c r="E4305" s="3">
        <v>41552</v>
      </c>
      <c r="F4305" s="3" t="s">
        <v>1290</v>
      </c>
      <c r="G4305" s="3" t="s">
        <v>3087</v>
      </c>
      <c r="H4305" s="3" t="s">
        <v>3088</v>
      </c>
      <c r="I4305" s="3" t="s">
        <v>26</v>
      </c>
      <c r="J4305" s="3" t="s">
        <v>27</v>
      </c>
      <c r="K4305" s="3" t="s">
        <v>7397</v>
      </c>
      <c r="L4305" s="3" t="s">
        <v>104</v>
      </c>
      <c r="M4305" s="3">
        <v>75056</v>
      </c>
      <c r="N4305" s="3" t="s">
        <v>105</v>
      </c>
      <c r="O4305" s="3" t="s">
        <v>2985</v>
      </c>
      <c r="P4305" s="3" t="s">
        <v>46</v>
      </c>
      <c r="Q4305" s="3" t="s">
        <v>173</v>
      </c>
      <c r="R4305" s="3" t="s">
        <v>2986</v>
      </c>
      <c r="S4305" s="3">
        <v>59.751999999999995</v>
      </c>
      <c r="T4305" s="3">
        <v>7</v>
      </c>
      <c r="U4305" s="3">
        <v>0.2</v>
      </c>
      <c r="V4305" s="3">
        <v>19.4194</v>
      </c>
    </row>
    <row r="4306" spans="1:22" ht="14.25" customHeight="1" x14ac:dyDescent="0.25">
      <c r="A4306" s="3">
        <v>4305</v>
      </c>
      <c r="B4306" s="3" t="s">
        <v>7398</v>
      </c>
      <c r="C4306" s="4">
        <f>YEAR(Table_1[[#This Row],[Order Date]])</f>
        <v>2011</v>
      </c>
      <c r="D4306" s="9">
        <v>40842</v>
      </c>
      <c r="E4306" s="3">
        <v>40846</v>
      </c>
      <c r="F4306" s="3" t="s">
        <v>23</v>
      </c>
      <c r="G4306" s="3" t="s">
        <v>7308</v>
      </c>
      <c r="H4306" s="3" t="s">
        <v>7309</v>
      </c>
      <c r="I4306" s="3" t="s">
        <v>26</v>
      </c>
      <c r="J4306" s="3" t="s">
        <v>27</v>
      </c>
      <c r="K4306" s="3" t="s">
        <v>95</v>
      </c>
      <c r="L4306" s="3" t="s">
        <v>96</v>
      </c>
      <c r="M4306" s="3">
        <v>98105</v>
      </c>
      <c r="N4306" s="3" t="s">
        <v>44</v>
      </c>
      <c r="O4306" s="3" t="s">
        <v>1812</v>
      </c>
      <c r="P4306" s="3" t="s">
        <v>32</v>
      </c>
      <c r="Q4306" s="3" t="s">
        <v>65</v>
      </c>
      <c r="R4306" s="3" t="s">
        <v>1813</v>
      </c>
      <c r="S4306" s="3">
        <v>63.92</v>
      </c>
      <c r="T4306" s="3">
        <v>4</v>
      </c>
      <c r="U4306" s="3">
        <v>0</v>
      </c>
      <c r="V4306" s="3">
        <v>3.195999999999998</v>
      </c>
    </row>
    <row r="4307" spans="1:22" ht="14.25" customHeight="1" x14ac:dyDescent="0.25">
      <c r="A4307" s="3">
        <v>4306</v>
      </c>
      <c r="B4307" s="3" t="s">
        <v>7398</v>
      </c>
      <c r="C4307" s="4">
        <f>YEAR(Table_1[[#This Row],[Order Date]])</f>
        <v>2011</v>
      </c>
      <c r="D4307" s="9">
        <v>40842</v>
      </c>
      <c r="E4307" s="3">
        <v>40846</v>
      </c>
      <c r="F4307" s="3" t="s">
        <v>23</v>
      </c>
      <c r="G4307" s="3" t="s">
        <v>7308</v>
      </c>
      <c r="H4307" s="3" t="s">
        <v>7309</v>
      </c>
      <c r="I4307" s="3" t="s">
        <v>26</v>
      </c>
      <c r="J4307" s="3" t="s">
        <v>27</v>
      </c>
      <c r="K4307" s="3" t="s">
        <v>95</v>
      </c>
      <c r="L4307" s="3" t="s">
        <v>96</v>
      </c>
      <c r="M4307" s="3">
        <v>98105</v>
      </c>
      <c r="N4307" s="3" t="s">
        <v>44</v>
      </c>
      <c r="O4307" s="3" t="s">
        <v>6301</v>
      </c>
      <c r="P4307" s="3" t="s">
        <v>71</v>
      </c>
      <c r="Q4307" s="3" t="s">
        <v>72</v>
      </c>
      <c r="R4307" s="3" t="s">
        <v>6302</v>
      </c>
      <c r="S4307" s="3">
        <v>383.96000000000004</v>
      </c>
      <c r="T4307" s="3">
        <v>5</v>
      </c>
      <c r="U4307" s="3">
        <v>0.2</v>
      </c>
      <c r="V4307" s="3">
        <v>38.396000000000015</v>
      </c>
    </row>
    <row r="4308" spans="1:22" ht="14.25" customHeight="1" x14ac:dyDescent="0.25">
      <c r="A4308" s="3">
        <v>4307</v>
      </c>
      <c r="B4308" s="3" t="s">
        <v>7399</v>
      </c>
      <c r="C4308" s="4">
        <f>YEAR(Table_1[[#This Row],[Order Date]])</f>
        <v>2013</v>
      </c>
      <c r="D4308" s="9">
        <v>41454</v>
      </c>
      <c r="E4308" s="3">
        <v>41454</v>
      </c>
      <c r="F4308" s="3" t="s">
        <v>1290</v>
      </c>
      <c r="G4308" s="3" t="s">
        <v>2420</v>
      </c>
      <c r="H4308" s="3" t="s">
        <v>2421</v>
      </c>
      <c r="I4308" s="3" t="s">
        <v>41</v>
      </c>
      <c r="J4308" s="3" t="s">
        <v>27</v>
      </c>
      <c r="K4308" s="3" t="s">
        <v>42</v>
      </c>
      <c r="L4308" s="3" t="s">
        <v>43</v>
      </c>
      <c r="M4308" s="3">
        <v>90032</v>
      </c>
      <c r="N4308" s="3" t="s">
        <v>44</v>
      </c>
      <c r="O4308" s="3" t="s">
        <v>1966</v>
      </c>
      <c r="P4308" s="3" t="s">
        <v>46</v>
      </c>
      <c r="Q4308" s="3" t="s">
        <v>75</v>
      </c>
      <c r="R4308" s="3" t="s">
        <v>1967</v>
      </c>
      <c r="S4308" s="3">
        <v>7.7520000000000007</v>
      </c>
      <c r="T4308" s="3">
        <v>3</v>
      </c>
      <c r="U4308" s="3">
        <v>0.2</v>
      </c>
      <c r="V4308" s="3">
        <v>2.8100999999999998</v>
      </c>
    </row>
    <row r="4309" spans="1:22" ht="14.25" customHeight="1" x14ac:dyDescent="0.25">
      <c r="A4309" s="3">
        <v>4308</v>
      </c>
      <c r="B4309" s="3" t="s">
        <v>7399</v>
      </c>
      <c r="C4309" s="4">
        <f>YEAR(Table_1[[#This Row],[Order Date]])</f>
        <v>2013</v>
      </c>
      <c r="D4309" s="9">
        <v>41454</v>
      </c>
      <c r="E4309" s="3">
        <v>41454</v>
      </c>
      <c r="F4309" s="3" t="s">
        <v>1290</v>
      </c>
      <c r="G4309" s="3" t="s">
        <v>2420</v>
      </c>
      <c r="H4309" s="3" t="s">
        <v>2421</v>
      </c>
      <c r="I4309" s="3" t="s">
        <v>41</v>
      </c>
      <c r="J4309" s="3" t="s">
        <v>27</v>
      </c>
      <c r="K4309" s="3" t="s">
        <v>42</v>
      </c>
      <c r="L4309" s="3" t="s">
        <v>43</v>
      </c>
      <c r="M4309" s="3">
        <v>90032</v>
      </c>
      <c r="N4309" s="3" t="s">
        <v>44</v>
      </c>
      <c r="O4309" s="3" t="s">
        <v>1199</v>
      </c>
      <c r="P4309" s="3" t="s">
        <v>46</v>
      </c>
      <c r="Q4309" s="3" t="s">
        <v>75</v>
      </c>
      <c r="R4309" s="3" t="s">
        <v>1200</v>
      </c>
      <c r="S4309" s="3">
        <v>33.568000000000005</v>
      </c>
      <c r="T4309" s="3">
        <v>2</v>
      </c>
      <c r="U4309" s="3">
        <v>0.2</v>
      </c>
      <c r="V4309" s="3">
        <v>11.748799999999997</v>
      </c>
    </row>
    <row r="4310" spans="1:22" ht="14.25" customHeight="1" x14ac:dyDescent="0.25">
      <c r="A4310" s="3">
        <v>4309</v>
      </c>
      <c r="B4310" s="3" t="s">
        <v>7400</v>
      </c>
      <c r="C4310" s="4">
        <f>YEAR(Table_1[[#This Row],[Order Date]])</f>
        <v>2011</v>
      </c>
      <c r="D4310" s="9">
        <v>40851</v>
      </c>
      <c r="E4310" s="3">
        <v>40858</v>
      </c>
      <c r="F4310" s="3" t="s">
        <v>50</v>
      </c>
      <c r="G4310" s="3" t="s">
        <v>5054</v>
      </c>
      <c r="H4310" s="3" t="s">
        <v>5055</v>
      </c>
      <c r="I4310" s="3" t="s">
        <v>26</v>
      </c>
      <c r="J4310" s="3" t="s">
        <v>27</v>
      </c>
      <c r="K4310" s="3" t="s">
        <v>42</v>
      </c>
      <c r="L4310" s="3" t="s">
        <v>43</v>
      </c>
      <c r="M4310" s="3">
        <v>90045</v>
      </c>
      <c r="N4310" s="3" t="s">
        <v>44</v>
      </c>
      <c r="O4310" s="3" t="s">
        <v>5157</v>
      </c>
      <c r="P4310" s="3" t="s">
        <v>71</v>
      </c>
      <c r="Q4310" s="3" t="s">
        <v>72</v>
      </c>
      <c r="R4310" s="3" t="s">
        <v>5158</v>
      </c>
      <c r="S4310" s="3">
        <v>666.34400000000005</v>
      </c>
      <c r="T4310" s="3">
        <v>7</v>
      </c>
      <c r="U4310" s="3">
        <v>0.2</v>
      </c>
      <c r="V4310" s="3">
        <v>66.634399999999971</v>
      </c>
    </row>
    <row r="4311" spans="1:22" ht="14.25" customHeight="1" x14ac:dyDescent="0.25">
      <c r="A4311" s="3">
        <v>4310</v>
      </c>
      <c r="B4311" s="3" t="s">
        <v>7400</v>
      </c>
      <c r="C4311" s="4">
        <f>YEAR(Table_1[[#This Row],[Order Date]])</f>
        <v>2011</v>
      </c>
      <c r="D4311" s="9">
        <v>40851</v>
      </c>
      <c r="E4311" s="3">
        <v>40858</v>
      </c>
      <c r="F4311" s="3" t="s">
        <v>50</v>
      </c>
      <c r="G4311" s="3" t="s">
        <v>5054</v>
      </c>
      <c r="H4311" s="3" t="s">
        <v>5055</v>
      </c>
      <c r="I4311" s="3" t="s">
        <v>26</v>
      </c>
      <c r="J4311" s="3" t="s">
        <v>27</v>
      </c>
      <c r="K4311" s="3" t="s">
        <v>42</v>
      </c>
      <c r="L4311" s="3" t="s">
        <v>43</v>
      </c>
      <c r="M4311" s="3">
        <v>90045</v>
      </c>
      <c r="N4311" s="3" t="s">
        <v>44</v>
      </c>
      <c r="O4311" s="3" t="s">
        <v>1436</v>
      </c>
      <c r="P4311" s="3" t="s">
        <v>32</v>
      </c>
      <c r="Q4311" s="3" t="s">
        <v>56</v>
      </c>
      <c r="R4311" s="3" t="s">
        <v>1437</v>
      </c>
      <c r="S4311" s="3">
        <v>573.72799999999995</v>
      </c>
      <c r="T4311" s="3">
        <v>4</v>
      </c>
      <c r="U4311" s="3">
        <v>0.2</v>
      </c>
      <c r="V4311" s="3">
        <v>-64.544399999999968</v>
      </c>
    </row>
    <row r="4312" spans="1:22" ht="14.25" customHeight="1" x14ac:dyDescent="0.25">
      <c r="A4312" s="3">
        <v>4311</v>
      </c>
      <c r="B4312" s="3" t="s">
        <v>7400</v>
      </c>
      <c r="C4312" s="4">
        <f>YEAR(Table_1[[#This Row],[Order Date]])</f>
        <v>2011</v>
      </c>
      <c r="D4312" s="9">
        <v>40851</v>
      </c>
      <c r="E4312" s="3">
        <v>40858</v>
      </c>
      <c r="F4312" s="3" t="s">
        <v>50</v>
      </c>
      <c r="G4312" s="3" t="s">
        <v>5054</v>
      </c>
      <c r="H4312" s="3" t="s">
        <v>5055</v>
      </c>
      <c r="I4312" s="3" t="s">
        <v>26</v>
      </c>
      <c r="J4312" s="3" t="s">
        <v>27</v>
      </c>
      <c r="K4312" s="3" t="s">
        <v>42</v>
      </c>
      <c r="L4312" s="3" t="s">
        <v>43</v>
      </c>
      <c r="M4312" s="3">
        <v>90045</v>
      </c>
      <c r="N4312" s="3" t="s">
        <v>44</v>
      </c>
      <c r="O4312" s="3" t="s">
        <v>2441</v>
      </c>
      <c r="P4312" s="3" t="s">
        <v>46</v>
      </c>
      <c r="Q4312" s="3" t="s">
        <v>75</v>
      </c>
      <c r="R4312" s="3" t="s">
        <v>2442</v>
      </c>
      <c r="S4312" s="3">
        <v>21.936000000000003</v>
      </c>
      <c r="T4312" s="3">
        <v>3</v>
      </c>
      <c r="U4312" s="3">
        <v>0.2</v>
      </c>
      <c r="V4312" s="3">
        <v>8.2259999999999991</v>
      </c>
    </row>
    <row r="4313" spans="1:22" ht="14.25" customHeight="1" x14ac:dyDescent="0.25">
      <c r="A4313" s="3">
        <v>4312</v>
      </c>
      <c r="B4313" s="3" t="s">
        <v>7400</v>
      </c>
      <c r="C4313" s="4">
        <f>YEAR(Table_1[[#This Row],[Order Date]])</f>
        <v>2011</v>
      </c>
      <c r="D4313" s="9">
        <v>40851</v>
      </c>
      <c r="E4313" s="3">
        <v>40858</v>
      </c>
      <c r="F4313" s="3" t="s">
        <v>50</v>
      </c>
      <c r="G4313" s="3" t="s">
        <v>5054</v>
      </c>
      <c r="H4313" s="3" t="s">
        <v>5055</v>
      </c>
      <c r="I4313" s="3" t="s">
        <v>26</v>
      </c>
      <c r="J4313" s="3" t="s">
        <v>27</v>
      </c>
      <c r="K4313" s="3" t="s">
        <v>42</v>
      </c>
      <c r="L4313" s="3" t="s">
        <v>43</v>
      </c>
      <c r="M4313" s="3">
        <v>90045</v>
      </c>
      <c r="N4313" s="3" t="s">
        <v>44</v>
      </c>
      <c r="O4313" s="3" t="s">
        <v>5773</v>
      </c>
      <c r="P4313" s="3" t="s">
        <v>46</v>
      </c>
      <c r="Q4313" s="3" t="s">
        <v>90</v>
      </c>
      <c r="R4313" s="3" t="s">
        <v>5774</v>
      </c>
      <c r="S4313" s="3">
        <v>19.440000000000001</v>
      </c>
      <c r="T4313" s="3">
        <v>3</v>
      </c>
      <c r="U4313" s="3">
        <v>0</v>
      </c>
      <c r="V4313" s="3">
        <v>9.3312000000000008</v>
      </c>
    </row>
    <row r="4314" spans="1:22" ht="14.25" customHeight="1" x14ac:dyDescent="0.25">
      <c r="A4314" s="3">
        <v>4313</v>
      </c>
      <c r="B4314" s="3" t="s">
        <v>7400</v>
      </c>
      <c r="C4314" s="4">
        <f>YEAR(Table_1[[#This Row],[Order Date]])</f>
        <v>2011</v>
      </c>
      <c r="D4314" s="9">
        <v>40851</v>
      </c>
      <c r="E4314" s="3">
        <v>40858</v>
      </c>
      <c r="F4314" s="3" t="s">
        <v>50</v>
      </c>
      <c r="G4314" s="3" t="s">
        <v>5054</v>
      </c>
      <c r="H4314" s="3" t="s">
        <v>5055</v>
      </c>
      <c r="I4314" s="3" t="s">
        <v>26</v>
      </c>
      <c r="J4314" s="3" t="s">
        <v>27</v>
      </c>
      <c r="K4314" s="3" t="s">
        <v>42</v>
      </c>
      <c r="L4314" s="3" t="s">
        <v>43</v>
      </c>
      <c r="M4314" s="3">
        <v>90045</v>
      </c>
      <c r="N4314" s="3" t="s">
        <v>44</v>
      </c>
      <c r="O4314" s="3" t="s">
        <v>7401</v>
      </c>
      <c r="P4314" s="3" t="s">
        <v>71</v>
      </c>
      <c r="Q4314" s="3" t="s">
        <v>682</v>
      </c>
      <c r="R4314" s="3" t="s">
        <v>7402</v>
      </c>
      <c r="S4314" s="3">
        <v>447.96800000000007</v>
      </c>
      <c r="T4314" s="3">
        <v>4</v>
      </c>
      <c r="U4314" s="3">
        <v>0.2</v>
      </c>
      <c r="V4314" s="3">
        <v>139.98999999999995</v>
      </c>
    </row>
    <row r="4315" spans="1:22" ht="14.25" customHeight="1" x14ac:dyDescent="0.25">
      <c r="A4315" s="3">
        <v>4314</v>
      </c>
      <c r="B4315" s="3" t="s">
        <v>7403</v>
      </c>
      <c r="C4315" s="4">
        <f>YEAR(Table_1[[#This Row],[Order Date]])</f>
        <v>2011</v>
      </c>
      <c r="D4315" s="9">
        <v>40794</v>
      </c>
      <c r="E4315" s="3">
        <v>40798</v>
      </c>
      <c r="F4315" s="3" t="s">
        <v>50</v>
      </c>
      <c r="G4315" s="3" t="s">
        <v>3427</v>
      </c>
      <c r="H4315" s="3" t="s">
        <v>3428</v>
      </c>
      <c r="I4315" s="3" t="s">
        <v>41</v>
      </c>
      <c r="J4315" s="3" t="s">
        <v>27</v>
      </c>
      <c r="K4315" s="3" t="s">
        <v>1173</v>
      </c>
      <c r="L4315" s="3" t="s">
        <v>267</v>
      </c>
      <c r="M4315" s="3">
        <v>11561</v>
      </c>
      <c r="N4315" s="3" t="s">
        <v>148</v>
      </c>
      <c r="O4315" s="3" t="s">
        <v>7119</v>
      </c>
      <c r="P4315" s="3" t="s">
        <v>46</v>
      </c>
      <c r="Q4315" s="3" t="s">
        <v>78</v>
      </c>
      <c r="R4315" s="3" t="s">
        <v>7120</v>
      </c>
      <c r="S4315" s="3">
        <v>16.78</v>
      </c>
      <c r="T4315" s="3">
        <v>2</v>
      </c>
      <c r="U4315" s="3">
        <v>0</v>
      </c>
      <c r="V4315" s="3">
        <v>4.1950000000000003</v>
      </c>
    </row>
    <row r="4316" spans="1:22" ht="14.25" customHeight="1" x14ac:dyDescent="0.25">
      <c r="A4316" s="3">
        <v>4315</v>
      </c>
      <c r="B4316" s="3" t="s">
        <v>7404</v>
      </c>
      <c r="C4316" s="4">
        <f>YEAR(Table_1[[#This Row],[Order Date]])</f>
        <v>2012</v>
      </c>
      <c r="D4316" s="9">
        <v>41085</v>
      </c>
      <c r="E4316" s="3">
        <v>41091</v>
      </c>
      <c r="F4316" s="3" t="s">
        <v>50</v>
      </c>
      <c r="G4316" s="3" t="s">
        <v>2243</v>
      </c>
      <c r="H4316" s="3" t="s">
        <v>2244</v>
      </c>
      <c r="I4316" s="3" t="s">
        <v>26</v>
      </c>
      <c r="J4316" s="3" t="s">
        <v>27</v>
      </c>
      <c r="K4316" s="3" t="s">
        <v>42</v>
      </c>
      <c r="L4316" s="3" t="s">
        <v>43</v>
      </c>
      <c r="M4316" s="3">
        <v>90045</v>
      </c>
      <c r="N4316" s="3" t="s">
        <v>44</v>
      </c>
      <c r="O4316" s="3" t="s">
        <v>6754</v>
      </c>
      <c r="P4316" s="3" t="s">
        <v>46</v>
      </c>
      <c r="Q4316" s="3" t="s">
        <v>68</v>
      </c>
      <c r="R4316" s="3" t="s">
        <v>186</v>
      </c>
      <c r="S4316" s="3">
        <v>20.96</v>
      </c>
      <c r="T4316" s="3">
        <v>2</v>
      </c>
      <c r="U4316" s="3">
        <v>0</v>
      </c>
      <c r="V4316" s="3">
        <v>5.24</v>
      </c>
    </row>
    <row r="4317" spans="1:22" ht="14.25" customHeight="1" x14ac:dyDescent="0.25">
      <c r="A4317" s="3">
        <v>4316</v>
      </c>
      <c r="B4317" s="3" t="s">
        <v>7404</v>
      </c>
      <c r="C4317" s="4">
        <f>YEAR(Table_1[[#This Row],[Order Date]])</f>
        <v>2012</v>
      </c>
      <c r="D4317" s="9">
        <v>41085</v>
      </c>
      <c r="E4317" s="3">
        <v>41091</v>
      </c>
      <c r="F4317" s="3" t="s">
        <v>50</v>
      </c>
      <c r="G4317" s="3" t="s">
        <v>2243</v>
      </c>
      <c r="H4317" s="3" t="s">
        <v>2244</v>
      </c>
      <c r="I4317" s="3" t="s">
        <v>26</v>
      </c>
      <c r="J4317" s="3" t="s">
        <v>27</v>
      </c>
      <c r="K4317" s="3" t="s">
        <v>42</v>
      </c>
      <c r="L4317" s="3" t="s">
        <v>43</v>
      </c>
      <c r="M4317" s="3">
        <v>90045</v>
      </c>
      <c r="N4317" s="3" t="s">
        <v>44</v>
      </c>
      <c r="O4317" s="3" t="s">
        <v>3144</v>
      </c>
      <c r="P4317" s="3" t="s">
        <v>46</v>
      </c>
      <c r="Q4317" s="3" t="s">
        <v>75</v>
      </c>
      <c r="R4317" s="3" t="s">
        <v>3145</v>
      </c>
      <c r="S4317" s="3">
        <v>88.751999999999995</v>
      </c>
      <c r="T4317" s="3">
        <v>3</v>
      </c>
      <c r="U4317" s="3">
        <v>0.2</v>
      </c>
      <c r="V4317" s="3">
        <v>27.734999999999996</v>
      </c>
    </row>
    <row r="4318" spans="1:22" ht="14.25" customHeight="1" x14ac:dyDescent="0.25">
      <c r="A4318" s="3">
        <v>4317</v>
      </c>
      <c r="B4318" s="3" t="s">
        <v>7404</v>
      </c>
      <c r="C4318" s="4">
        <f>YEAR(Table_1[[#This Row],[Order Date]])</f>
        <v>2012</v>
      </c>
      <c r="D4318" s="9">
        <v>41085</v>
      </c>
      <c r="E4318" s="3">
        <v>41091</v>
      </c>
      <c r="F4318" s="3" t="s">
        <v>50</v>
      </c>
      <c r="G4318" s="3" t="s">
        <v>2243</v>
      </c>
      <c r="H4318" s="3" t="s">
        <v>2244</v>
      </c>
      <c r="I4318" s="3" t="s">
        <v>26</v>
      </c>
      <c r="J4318" s="3" t="s">
        <v>27</v>
      </c>
      <c r="K4318" s="3" t="s">
        <v>42</v>
      </c>
      <c r="L4318" s="3" t="s">
        <v>43</v>
      </c>
      <c r="M4318" s="3">
        <v>90045</v>
      </c>
      <c r="N4318" s="3" t="s">
        <v>44</v>
      </c>
      <c r="O4318" s="3" t="s">
        <v>2082</v>
      </c>
      <c r="P4318" s="3" t="s">
        <v>46</v>
      </c>
      <c r="Q4318" s="3" t="s">
        <v>59</v>
      </c>
      <c r="R4318" s="3" t="s">
        <v>2083</v>
      </c>
      <c r="S4318" s="3">
        <v>304.23</v>
      </c>
      <c r="T4318" s="3">
        <v>3</v>
      </c>
      <c r="U4318" s="3">
        <v>0</v>
      </c>
      <c r="V4318" s="3">
        <v>9.126899999999992</v>
      </c>
    </row>
    <row r="4319" spans="1:22" ht="14.25" customHeight="1" x14ac:dyDescent="0.25">
      <c r="A4319" s="3">
        <v>4318</v>
      </c>
      <c r="B4319" s="3" t="s">
        <v>7405</v>
      </c>
      <c r="C4319" s="4">
        <f>YEAR(Table_1[[#This Row],[Order Date]])</f>
        <v>2012</v>
      </c>
      <c r="D4319" s="9">
        <v>41116</v>
      </c>
      <c r="E4319" s="3">
        <v>41123</v>
      </c>
      <c r="F4319" s="3" t="s">
        <v>50</v>
      </c>
      <c r="G4319" s="3" t="s">
        <v>600</v>
      </c>
      <c r="H4319" s="3" t="s">
        <v>601</v>
      </c>
      <c r="I4319" s="3" t="s">
        <v>26</v>
      </c>
      <c r="J4319" s="3" t="s">
        <v>27</v>
      </c>
      <c r="K4319" s="3" t="s">
        <v>127</v>
      </c>
      <c r="L4319" s="3" t="s">
        <v>43</v>
      </c>
      <c r="M4319" s="3">
        <v>94110</v>
      </c>
      <c r="N4319" s="3" t="s">
        <v>44</v>
      </c>
      <c r="O4319" s="3" t="s">
        <v>2158</v>
      </c>
      <c r="P4319" s="3" t="s">
        <v>46</v>
      </c>
      <c r="Q4319" s="3" t="s">
        <v>173</v>
      </c>
      <c r="R4319" s="3" t="s">
        <v>2159</v>
      </c>
      <c r="S4319" s="3">
        <v>167.86</v>
      </c>
      <c r="T4319" s="3">
        <v>2</v>
      </c>
      <c r="U4319" s="3">
        <v>0</v>
      </c>
      <c r="V4319" s="3">
        <v>78.894199999999998</v>
      </c>
    </row>
    <row r="4320" spans="1:22" ht="14.25" customHeight="1" x14ac:dyDescent="0.25">
      <c r="A4320" s="3">
        <v>4319</v>
      </c>
      <c r="B4320" s="3" t="s">
        <v>7406</v>
      </c>
      <c r="C4320" s="4">
        <f>YEAR(Table_1[[#This Row],[Order Date]])</f>
        <v>2014</v>
      </c>
      <c r="D4320" s="9">
        <v>41981</v>
      </c>
      <c r="E4320" s="3">
        <v>41985</v>
      </c>
      <c r="F4320" s="3" t="s">
        <v>50</v>
      </c>
      <c r="G4320" s="3" t="s">
        <v>2403</v>
      </c>
      <c r="H4320" s="3" t="s">
        <v>2404</v>
      </c>
      <c r="I4320" s="3" t="s">
        <v>26</v>
      </c>
      <c r="J4320" s="3" t="s">
        <v>27</v>
      </c>
      <c r="K4320" s="3" t="s">
        <v>1464</v>
      </c>
      <c r="L4320" s="3" t="s">
        <v>319</v>
      </c>
      <c r="M4320" s="3">
        <v>23223</v>
      </c>
      <c r="N4320" s="3" t="s">
        <v>30</v>
      </c>
      <c r="O4320" s="3" t="s">
        <v>7407</v>
      </c>
      <c r="P4320" s="3" t="s">
        <v>32</v>
      </c>
      <c r="Q4320" s="3" t="s">
        <v>65</v>
      </c>
      <c r="R4320" s="3" t="s">
        <v>7408</v>
      </c>
      <c r="S4320" s="3">
        <v>82.38</v>
      </c>
      <c r="T4320" s="3">
        <v>6</v>
      </c>
      <c r="U4320" s="3">
        <v>0</v>
      </c>
      <c r="V4320" s="3">
        <v>25.537799999999997</v>
      </c>
    </row>
    <row r="4321" spans="1:22" ht="14.25" customHeight="1" x14ac:dyDescent="0.25">
      <c r="A4321" s="3">
        <v>4320</v>
      </c>
      <c r="B4321" s="3" t="s">
        <v>7409</v>
      </c>
      <c r="C4321" s="4">
        <f>YEAR(Table_1[[#This Row],[Order Date]])</f>
        <v>2011</v>
      </c>
      <c r="D4321" s="9">
        <v>40906</v>
      </c>
      <c r="E4321" s="3">
        <v>40911</v>
      </c>
      <c r="F4321" s="3" t="s">
        <v>23</v>
      </c>
      <c r="G4321" s="3" t="s">
        <v>3868</v>
      </c>
      <c r="H4321" s="3" t="s">
        <v>3869</v>
      </c>
      <c r="I4321" s="3" t="s">
        <v>26</v>
      </c>
      <c r="J4321" s="3" t="s">
        <v>27</v>
      </c>
      <c r="K4321" s="3" t="s">
        <v>5468</v>
      </c>
      <c r="L4321" s="3" t="s">
        <v>668</v>
      </c>
      <c r="M4321" s="3">
        <v>87105</v>
      </c>
      <c r="N4321" s="3" t="s">
        <v>44</v>
      </c>
      <c r="O4321" s="3" t="s">
        <v>4549</v>
      </c>
      <c r="P4321" s="3" t="s">
        <v>71</v>
      </c>
      <c r="Q4321" s="3" t="s">
        <v>72</v>
      </c>
      <c r="R4321" s="3" t="s">
        <v>4550</v>
      </c>
      <c r="S4321" s="3">
        <v>23.976000000000003</v>
      </c>
      <c r="T4321" s="3">
        <v>3</v>
      </c>
      <c r="U4321" s="3">
        <v>0.2</v>
      </c>
      <c r="V4321" s="3">
        <v>-5.694300000000001</v>
      </c>
    </row>
    <row r="4322" spans="1:22" ht="14.25" customHeight="1" x14ac:dyDescent="0.25">
      <c r="A4322" s="3">
        <v>4321</v>
      </c>
      <c r="B4322" s="3" t="s">
        <v>7409</v>
      </c>
      <c r="C4322" s="4">
        <f>YEAR(Table_1[[#This Row],[Order Date]])</f>
        <v>2011</v>
      </c>
      <c r="D4322" s="9">
        <v>40906</v>
      </c>
      <c r="E4322" s="3">
        <v>40911</v>
      </c>
      <c r="F4322" s="3" t="s">
        <v>23</v>
      </c>
      <c r="G4322" s="3" t="s">
        <v>3868</v>
      </c>
      <c r="H4322" s="3" t="s">
        <v>3869</v>
      </c>
      <c r="I4322" s="3" t="s">
        <v>26</v>
      </c>
      <c r="J4322" s="3" t="s">
        <v>27</v>
      </c>
      <c r="K4322" s="3" t="s">
        <v>5468</v>
      </c>
      <c r="L4322" s="3" t="s">
        <v>668</v>
      </c>
      <c r="M4322" s="3">
        <v>87105</v>
      </c>
      <c r="N4322" s="3" t="s">
        <v>44</v>
      </c>
      <c r="O4322" s="3" t="s">
        <v>5268</v>
      </c>
      <c r="P4322" s="3" t="s">
        <v>46</v>
      </c>
      <c r="Q4322" s="3" t="s">
        <v>59</v>
      </c>
      <c r="R4322" s="3" t="s">
        <v>5269</v>
      </c>
      <c r="S4322" s="3">
        <v>33.29</v>
      </c>
      <c r="T4322" s="3">
        <v>1</v>
      </c>
      <c r="U4322" s="3">
        <v>0</v>
      </c>
      <c r="V4322" s="3">
        <v>7.9895999999999994</v>
      </c>
    </row>
    <row r="4323" spans="1:22" ht="14.25" customHeight="1" x14ac:dyDescent="0.25">
      <c r="A4323" s="3">
        <v>4322</v>
      </c>
      <c r="B4323" s="3" t="s">
        <v>7410</v>
      </c>
      <c r="C4323" s="4">
        <f>YEAR(Table_1[[#This Row],[Order Date]])</f>
        <v>2012</v>
      </c>
      <c r="D4323" s="9">
        <v>40953</v>
      </c>
      <c r="E4323" s="3">
        <v>40958</v>
      </c>
      <c r="F4323" s="3" t="s">
        <v>50</v>
      </c>
      <c r="G4323" s="3" t="s">
        <v>407</v>
      </c>
      <c r="H4323" s="3" t="s">
        <v>408</v>
      </c>
      <c r="I4323" s="3" t="s">
        <v>26</v>
      </c>
      <c r="J4323" s="3" t="s">
        <v>27</v>
      </c>
      <c r="K4323" s="3" t="s">
        <v>801</v>
      </c>
      <c r="L4323" s="3" t="s">
        <v>498</v>
      </c>
      <c r="M4323" s="3">
        <v>44312</v>
      </c>
      <c r="N4323" s="3" t="s">
        <v>148</v>
      </c>
      <c r="O4323" s="3" t="s">
        <v>1724</v>
      </c>
      <c r="P4323" s="3" t="s">
        <v>46</v>
      </c>
      <c r="Q4323" s="3" t="s">
        <v>75</v>
      </c>
      <c r="R4323" s="3" t="s">
        <v>1725</v>
      </c>
      <c r="S4323" s="3">
        <v>14.952000000000004</v>
      </c>
      <c r="T4323" s="3">
        <v>2</v>
      </c>
      <c r="U4323" s="3">
        <v>0.7</v>
      </c>
      <c r="V4323" s="3">
        <v>-11.961599999999997</v>
      </c>
    </row>
    <row r="4324" spans="1:22" ht="14.25" customHeight="1" x14ac:dyDescent="0.25">
      <c r="A4324" s="3">
        <v>4323</v>
      </c>
      <c r="B4324" s="3" t="s">
        <v>7410</v>
      </c>
      <c r="C4324" s="4">
        <f>YEAR(Table_1[[#This Row],[Order Date]])</f>
        <v>2012</v>
      </c>
      <c r="D4324" s="9">
        <v>40953</v>
      </c>
      <c r="E4324" s="3">
        <v>40958</v>
      </c>
      <c r="F4324" s="3" t="s">
        <v>50</v>
      </c>
      <c r="G4324" s="3" t="s">
        <v>407</v>
      </c>
      <c r="H4324" s="3" t="s">
        <v>408</v>
      </c>
      <c r="I4324" s="3" t="s">
        <v>26</v>
      </c>
      <c r="J4324" s="3" t="s">
        <v>27</v>
      </c>
      <c r="K4324" s="3" t="s">
        <v>801</v>
      </c>
      <c r="L4324" s="3" t="s">
        <v>498</v>
      </c>
      <c r="M4324" s="3">
        <v>44312</v>
      </c>
      <c r="N4324" s="3" t="s">
        <v>148</v>
      </c>
      <c r="O4324" s="3" t="s">
        <v>5786</v>
      </c>
      <c r="P4324" s="3" t="s">
        <v>71</v>
      </c>
      <c r="Q4324" s="3" t="s">
        <v>72</v>
      </c>
      <c r="R4324" s="3" t="s">
        <v>5787</v>
      </c>
      <c r="S4324" s="3">
        <v>323.98199999999997</v>
      </c>
      <c r="T4324" s="3">
        <v>3</v>
      </c>
      <c r="U4324" s="3">
        <v>0.4</v>
      </c>
      <c r="V4324" s="3">
        <v>-80.995500000000021</v>
      </c>
    </row>
    <row r="4325" spans="1:22" ht="14.25" customHeight="1" x14ac:dyDescent="0.25">
      <c r="A4325" s="3">
        <v>4324</v>
      </c>
      <c r="B4325" s="3" t="s">
        <v>7410</v>
      </c>
      <c r="C4325" s="4">
        <f>YEAR(Table_1[[#This Row],[Order Date]])</f>
        <v>2012</v>
      </c>
      <c r="D4325" s="9">
        <v>40953</v>
      </c>
      <c r="E4325" s="3">
        <v>40958</v>
      </c>
      <c r="F4325" s="3" t="s">
        <v>50</v>
      </c>
      <c r="G4325" s="3" t="s">
        <v>407</v>
      </c>
      <c r="H4325" s="3" t="s">
        <v>408</v>
      </c>
      <c r="I4325" s="3" t="s">
        <v>26</v>
      </c>
      <c r="J4325" s="3" t="s">
        <v>27</v>
      </c>
      <c r="K4325" s="3" t="s">
        <v>801</v>
      </c>
      <c r="L4325" s="3" t="s">
        <v>498</v>
      </c>
      <c r="M4325" s="3">
        <v>44312</v>
      </c>
      <c r="N4325" s="3" t="s">
        <v>148</v>
      </c>
      <c r="O4325" s="3" t="s">
        <v>1253</v>
      </c>
      <c r="P4325" s="3" t="s">
        <v>46</v>
      </c>
      <c r="Q4325" s="3" t="s">
        <v>75</v>
      </c>
      <c r="R4325" s="3" t="s">
        <v>1254</v>
      </c>
      <c r="S4325" s="3">
        <v>2.2860000000000005</v>
      </c>
      <c r="T4325" s="3">
        <v>2</v>
      </c>
      <c r="U4325" s="3">
        <v>0.7</v>
      </c>
      <c r="V4325" s="3">
        <v>-1.6763999999999997</v>
      </c>
    </row>
    <row r="4326" spans="1:22" ht="14.25" customHeight="1" x14ac:dyDescent="0.25">
      <c r="A4326" s="3">
        <v>4325</v>
      </c>
      <c r="B4326" s="3" t="s">
        <v>7410</v>
      </c>
      <c r="C4326" s="4">
        <f>YEAR(Table_1[[#This Row],[Order Date]])</f>
        <v>2012</v>
      </c>
      <c r="D4326" s="9">
        <v>40953</v>
      </c>
      <c r="E4326" s="3">
        <v>40958</v>
      </c>
      <c r="F4326" s="3" t="s">
        <v>50</v>
      </c>
      <c r="G4326" s="3" t="s">
        <v>407</v>
      </c>
      <c r="H4326" s="3" t="s">
        <v>408</v>
      </c>
      <c r="I4326" s="3" t="s">
        <v>26</v>
      </c>
      <c r="J4326" s="3" t="s">
        <v>27</v>
      </c>
      <c r="K4326" s="3" t="s">
        <v>801</v>
      </c>
      <c r="L4326" s="3" t="s">
        <v>498</v>
      </c>
      <c r="M4326" s="3">
        <v>44312</v>
      </c>
      <c r="N4326" s="3" t="s">
        <v>148</v>
      </c>
      <c r="O4326" s="3" t="s">
        <v>3422</v>
      </c>
      <c r="P4326" s="3" t="s">
        <v>46</v>
      </c>
      <c r="Q4326" s="3" t="s">
        <v>68</v>
      </c>
      <c r="R4326" s="3" t="s">
        <v>3423</v>
      </c>
      <c r="S4326" s="3">
        <v>14.352000000000002</v>
      </c>
      <c r="T4326" s="3">
        <v>3</v>
      </c>
      <c r="U4326" s="3">
        <v>0.2</v>
      </c>
      <c r="V4326" s="3">
        <v>0.8969999999999998</v>
      </c>
    </row>
    <row r="4327" spans="1:22" ht="14.25" customHeight="1" x14ac:dyDescent="0.25">
      <c r="A4327" s="3">
        <v>4326</v>
      </c>
      <c r="B4327" s="3" t="s">
        <v>7410</v>
      </c>
      <c r="C4327" s="4">
        <f>YEAR(Table_1[[#This Row],[Order Date]])</f>
        <v>2012</v>
      </c>
      <c r="D4327" s="9">
        <v>40953</v>
      </c>
      <c r="E4327" s="3">
        <v>40958</v>
      </c>
      <c r="F4327" s="3" t="s">
        <v>50</v>
      </c>
      <c r="G4327" s="3" t="s">
        <v>407</v>
      </c>
      <c r="H4327" s="3" t="s">
        <v>408</v>
      </c>
      <c r="I4327" s="3" t="s">
        <v>26</v>
      </c>
      <c r="J4327" s="3" t="s">
        <v>27</v>
      </c>
      <c r="K4327" s="3" t="s">
        <v>801</v>
      </c>
      <c r="L4327" s="3" t="s">
        <v>498</v>
      </c>
      <c r="M4327" s="3">
        <v>44312</v>
      </c>
      <c r="N4327" s="3" t="s">
        <v>148</v>
      </c>
      <c r="O4327" s="3" t="s">
        <v>4167</v>
      </c>
      <c r="P4327" s="3" t="s">
        <v>71</v>
      </c>
      <c r="Q4327" s="3" t="s">
        <v>161</v>
      </c>
      <c r="R4327" s="3" t="s">
        <v>4168</v>
      </c>
      <c r="S4327" s="3">
        <v>71.975999999999999</v>
      </c>
      <c r="T4327" s="3">
        <v>3</v>
      </c>
      <c r="U4327" s="3">
        <v>0.2</v>
      </c>
      <c r="V4327" s="3">
        <v>0.89969999999999573</v>
      </c>
    </row>
    <row r="4328" spans="1:22" ht="14.25" customHeight="1" x14ac:dyDescent="0.25">
      <c r="A4328" s="3">
        <v>4327</v>
      </c>
      <c r="B4328" s="3" t="s">
        <v>7411</v>
      </c>
      <c r="C4328" s="4">
        <f>YEAR(Table_1[[#This Row],[Order Date]])</f>
        <v>2013</v>
      </c>
      <c r="D4328" s="9">
        <v>41299</v>
      </c>
      <c r="E4328" s="3">
        <v>41301</v>
      </c>
      <c r="F4328" s="3" t="s">
        <v>188</v>
      </c>
      <c r="G4328" s="3" t="s">
        <v>3582</v>
      </c>
      <c r="H4328" s="3" t="s">
        <v>3583</v>
      </c>
      <c r="I4328" s="3" t="s">
        <v>41</v>
      </c>
      <c r="J4328" s="3" t="s">
        <v>27</v>
      </c>
      <c r="K4328" s="3" t="s">
        <v>2126</v>
      </c>
      <c r="L4328" s="3" t="s">
        <v>788</v>
      </c>
      <c r="M4328" s="3">
        <v>7060</v>
      </c>
      <c r="N4328" s="3" t="s">
        <v>148</v>
      </c>
      <c r="O4328" s="3" t="s">
        <v>5402</v>
      </c>
      <c r="P4328" s="3" t="s">
        <v>46</v>
      </c>
      <c r="Q4328" s="3" t="s">
        <v>68</v>
      </c>
      <c r="R4328" s="3" t="s">
        <v>5403</v>
      </c>
      <c r="S4328" s="3">
        <v>9.2099999999999991</v>
      </c>
      <c r="T4328" s="3">
        <v>3</v>
      </c>
      <c r="U4328" s="3">
        <v>0</v>
      </c>
      <c r="V4328" s="3">
        <v>2.3025000000000002</v>
      </c>
    </row>
    <row r="4329" spans="1:22" ht="14.25" customHeight="1" x14ac:dyDescent="0.25">
      <c r="A4329" s="3">
        <v>4328</v>
      </c>
      <c r="B4329" s="3" t="s">
        <v>7411</v>
      </c>
      <c r="C4329" s="4">
        <f>YEAR(Table_1[[#This Row],[Order Date]])</f>
        <v>2013</v>
      </c>
      <c r="D4329" s="9">
        <v>41299</v>
      </c>
      <c r="E4329" s="3">
        <v>41301</v>
      </c>
      <c r="F4329" s="3" t="s">
        <v>188</v>
      </c>
      <c r="G4329" s="3" t="s">
        <v>3582</v>
      </c>
      <c r="H4329" s="3" t="s">
        <v>3583</v>
      </c>
      <c r="I4329" s="3" t="s">
        <v>41</v>
      </c>
      <c r="J4329" s="3" t="s">
        <v>27</v>
      </c>
      <c r="K4329" s="3" t="s">
        <v>2126</v>
      </c>
      <c r="L4329" s="3" t="s">
        <v>788</v>
      </c>
      <c r="M4329" s="3">
        <v>7060</v>
      </c>
      <c r="N4329" s="3" t="s">
        <v>148</v>
      </c>
      <c r="O4329" s="3" t="s">
        <v>6741</v>
      </c>
      <c r="P4329" s="3" t="s">
        <v>46</v>
      </c>
      <c r="Q4329" s="3" t="s">
        <v>90</v>
      </c>
      <c r="R4329" s="3" t="s">
        <v>6742</v>
      </c>
      <c r="S4329" s="3">
        <v>18</v>
      </c>
      <c r="T4329" s="3">
        <v>5</v>
      </c>
      <c r="U4329" s="3">
        <v>0</v>
      </c>
      <c r="V4329" s="3">
        <v>8.2799999999999994</v>
      </c>
    </row>
    <row r="4330" spans="1:22" ht="14.25" customHeight="1" x14ac:dyDescent="0.25">
      <c r="A4330" s="3">
        <v>4329</v>
      </c>
      <c r="B4330" s="3" t="s">
        <v>7412</v>
      </c>
      <c r="C4330" s="4">
        <f>YEAR(Table_1[[#This Row],[Order Date]])</f>
        <v>2014</v>
      </c>
      <c r="D4330" s="9">
        <v>41731</v>
      </c>
      <c r="E4330" s="3">
        <v>41737</v>
      </c>
      <c r="F4330" s="3" t="s">
        <v>50</v>
      </c>
      <c r="G4330" s="3" t="s">
        <v>4682</v>
      </c>
      <c r="H4330" s="3" t="s">
        <v>4683</v>
      </c>
      <c r="I4330" s="3" t="s">
        <v>26</v>
      </c>
      <c r="J4330" s="3" t="s">
        <v>27</v>
      </c>
      <c r="K4330" s="3" t="s">
        <v>266</v>
      </c>
      <c r="L4330" s="3" t="s">
        <v>267</v>
      </c>
      <c r="M4330" s="3">
        <v>10011</v>
      </c>
      <c r="N4330" s="3" t="s">
        <v>148</v>
      </c>
      <c r="O4330" s="3" t="s">
        <v>6074</v>
      </c>
      <c r="P4330" s="3" t="s">
        <v>46</v>
      </c>
      <c r="Q4330" s="3" t="s">
        <v>90</v>
      </c>
      <c r="R4330" s="3" t="s">
        <v>6075</v>
      </c>
      <c r="S4330" s="3">
        <v>42.929999999999993</v>
      </c>
      <c r="T4330" s="3">
        <v>9</v>
      </c>
      <c r="U4330" s="3">
        <v>0</v>
      </c>
      <c r="V4330" s="3">
        <v>19.318499999999997</v>
      </c>
    </row>
    <row r="4331" spans="1:22" ht="14.25" customHeight="1" x14ac:dyDescent="0.25">
      <c r="A4331" s="3">
        <v>4330</v>
      </c>
      <c r="B4331" s="3" t="s">
        <v>7413</v>
      </c>
      <c r="C4331" s="4">
        <f>YEAR(Table_1[[#This Row],[Order Date]])</f>
        <v>2014</v>
      </c>
      <c r="D4331" s="9">
        <v>41916</v>
      </c>
      <c r="E4331" s="3">
        <v>41922</v>
      </c>
      <c r="F4331" s="3" t="s">
        <v>50</v>
      </c>
      <c r="G4331" s="3" t="s">
        <v>1189</v>
      </c>
      <c r="H4331" s="3" t="s">
        <v>1190</v>
      </c>
      <c r="I4331" s="3" t="s">
        <v>26</v>
      </c>
      <c r="J4331" s="3" t="s">
        <v>27</v>
      </c>
      <c r="K4331" s="3" t="s">
        <v>2330</v>
      </c>
      <c r="L4331" s="3" t="s">
        <v>54</v>
      </c>
      <c r="M4331" s="3">
        <v>33012</v>
      </c>
      <c r="N4331" s="3" t="s">
        <v>30</v>
      </c>
      <c r="O4331" s="3" t="s">
        <v>7414</v>
      </c>
      <c r="P4331" s="3" t="s">
        <v>46</v>
      </c>
      <c r="Q4331" s="3" t="s">
        <v>90</v>
      </c>
      <c r="R4331" s="3" t="s">
        <v>7415</v>
      </c>
      <c r="S4331" s="3">
        <v>15.552000000000003</v>
      </c>
      <c r="T4331" s="3">
        <v>3</v>
      </c>
      <c r="U4331" s="3">
        <v>0.2</v>
      </c>
      <c r="V4331" s="3">
        <v>5.4432</v>
      </c>
    </row>
    <row r="4332" spans="1:22" ht="14.25" customHeight="1" x14ac:dyDescent="0.25">
      <c r="A4332" s="3">
        <v>4331</v>
      </c>
      <c r="B4332" s="3" t="s">
        <v>7413</v>
      </c>
      <c r="C4332" s="4">
        <f>YEAR(Table_1[[#This Row],[Order Date]])</f>
        <v>2014</v>
      </c>
      <c r="D4332" s="9">
        <v>41916</v>
      </c>
      <c r="E4332" s="3">
        <v>41922</v>
      </c>
      <c r="F4332" s="3" t="s">
        <v>50</v>
      </c>
      <c r="G4332" s="3" t="s">
        <v>1189</v>
      </c>
      <c r="H4332" s="3" t="s">
        <v>1190</v>
      </c>
      <c r="I4332" s="3" t="s">
        <v>26</v>
      </c>
      <c r="J4332" s="3" t="s">
        <v>27</v>
      </c>
      <c r="K4332" s="3" t="s">
        <v>2330</v>
      </c>
      <c r="L4332" s="3" t="s">
        <v>54</v>
      </c>
      <c r="M4332" s="3">
        <v>33012</v>
      </c>
      <c r="N4332" s="3" t="s">
        <v>30</v>
      </c>
      <c r="O4332" s="3" t="s">
        <v>2203</v>
      </c>
      <c r="P4332" s="3" t="s">
        <v>46</v>
      </c>
      <c r="Q4332" s="3" t="s">
        <v>78</v>
      </c>
      <c r="R4332" s="3" t="s">
        <v>2204</v>
      </c>
      <c r="S4332" s="3">
        <v>17.920000000000002</v>
      </c>
      <c r="T4332" s="3">
        <v>5</v>
      </c>
      <c r="U4332" s="3">
        <v>0.2</v>
      </c>
      <c r="V4332" s="3">
        <v>1.1200000000000001</v>
      </c>
    </row>
    <row r="4333" spans="1:22" ht="14.25" customHeight="1" x14ac:dyDescent="0.25">
      <c r="A4333" s="3">
        <v>4332</v>
      </c>
      <c r="B4333" s="3" t="s">
        <v>7416</v>
      </c>
      <c r="C4333" s="4">
        <f>YEAR(Table_1[[#This Row],[Order Date]])</f>
        <v>2014</v>
      </c>
      <c r="D4333" s="9">
        <v>41884</v>
      </c>
      <c r="E4333" s="3">
        <v>41889</v>
      </c>
      <c r="F4333" s="3" t="s">
        <v>50</v>
      </c>
      <c r="G4333" s="3" t="s">
        <v>2370</v>
      </c>
      <c r="H4333" s="3" t="s">
        <v>2371</v>
      </c>
      <c r="I4333" s="3" t="s">
        <v>26</v>
      </c>
      <c r="J4333" s="3" t="s">
        <v>27</v>
      </c>
      <c r="K4333" s="3" t="s">
        <v>4582</v>
      </c>
      <c r="L4333" s="3" t="s">
        <v>96</v>
      </c>
      <c r="M4333" s="3">
        <v>98052</v>
      </c>
      <c r="N4333" s="3" t="s">
        <v>44</v>
      </c>
      <c r="O4333" s="3" t="s">
        <v>390</v>
      </c>
      <c r="P4333" s="3" t="s">
        <v>71</v>
      </c>
      <c r="Q4333" s="3" t="s">
        <v>161</v>
      </c>
      <c r="R4333" s="3" t="s">
        <v>391</v>
      </c>
      <c r="S4333" s="3">
        <v>19.989999999999998</v>
      </c>
      <c r="T4333" s="3">
        <v>1</v>
      </c>
      <c r="U4333" s="3">
        <v>0</v>
      </c>
      <c r="V4333" s="3">
        <v>6.796599999999998</v>
      </c>
    </row>
    <row r="4334" spans="1:22" ht="14.25" customHeight="1" x14ac:dyDescent="0.25">
      <c r="A4334" s="3">
        <v>4333</v>
      </c>
      <c r="B4334" s="3" t="s">
        <v>7416</v>
      </c>
      <c r="C4334" s="4">
        <f>YEAR(Table_1[[#This Row],[Order Date]])</f>
        <v>2014</v>
      </c>
      <c r="D4334" s="9">
        <v>41884</v>
      </c>
      <c r="E4334" s="3">
        <v>41889</v>
      </c>
      <c r="F4334" s="3" t="s">
        <v>50</v>
      </c>
      <c r="G4334" s="3" t="s">
        <v>2370</v>
      </c>
      <c r="H4334" s="3" t="s">
        <v>2371</v>
      </c>
      <c r="I4334" s="3" t="s">
        <v>26</v>
      </c>
      <c r="J4334" s="3" t="s">
        <v>27</v>
      </c>
      <c r="K4334" s="3" t="s">
        <v>4582</v>
      </c>
      <c r="L4334" s="3" t="s">
        <v>96</v>
      </c>
      <c r="M4334" s="3">
        <v>98052</v>
      </c>
      <c r="N4334" s="3" t="s">
        <v>44</v>
      </c>
      <c r="O4334" s="3" t="s">
        <v>6715</v>
      </c>
      <c r="P4334" s="3" t="s">
        <v>46</v>
      </c>
      <c r="Q4334" s="3" t="s">
        <v>75</v>
      </c>
      <c r="R4334" s="3" t="s">
        <v>6716</v>
      </c>
      <c r="S4334" s="3">
        <v>22.92</v>
      </c>
      <c r="T4334" s="3">
        <v>5</v>
      </c>
      <c r="U4334" s="3">
        <v>0.2</v>
      </c>
      <c r="V4334" s="3">
        <v>8.0219999999999985</v>
      </c>
    </row>
    <row r="4335" spans="1:22" ht="14.25" customHeight="1" x14ac:dyDescent="0.25">
      <c r="A4335" s="3">
        <v>4334</v>
      </c>
      <c r="B4335" s="3" t="s">
        <v>7417</v>
      </c>
      <c r="C4335" s="4">
        <f>YEAR(Table_1[[#This Row],[Order Date]])</f>
        <v>2012</v>
      </c>
      <c r="D4335" s="9">
        <v>41264</v>
      </c>
      <c r="E4335" s="3">
        <v>41270</v>
      </c>
      <c r="F4335" s="3" t="s">
        <v>50</v>
      </c>
      <c r="G4335" s="3" t="s">
        <v>7418</v>
      </c>
      <c r="H4335" s="3" t="s">
        <v>7419</v>
      </c>
      <c r="I4335" s="3" t="s">
        <v>26</v>
      </c>
      <c r="J4335" s="3" t="s">
        <v>27</v>
      </c>
      <c r="K4335" s="3" t="s">
        <v>7420</v>
      </c>
      <c r="L4335" s="3" t="s">
        <v>54</v>
      </c>
      <c r="M4335" s="3">
        <v>32114</v>
      </c>
      <c r="N4335" s="3" t="s">
        <v>30</v>
      </c>
      <c r="O4335" s="3" t="s">
        <v>7421</v>
      </c>
      <c r="P4335" s="3" t="s">
        <v>71</v>
      </c>
      <c r="Q4335" s="3" t="s">
        <v>161</v>
      </c>
      <c r="R4335" s="3" t="s">
        <v>7422</v>
      </c>
      <c r="S4335" s="3">
        <v>50.88</v>
      </c>
      <c r="T4335" s="3">
        <v>6</v>
      </c>
      <c r="U4335" s="3">
        <v>0.2</v>
      </c>
      <c r="V4335" s="3">
        <v>14.628000000000005</v>
      </c>
    </row>
    <row r="4336" spans="1:22" ht="14.25" customHeight="1" x14ac:dyDescent="0.25">
      <c r="A4336" s="3">
        <v>4335</v>
      </c>
      <c r="B4336" s="3" t="s">
        <v>7417</v>
      </c>
      <c r="C4336" s="4">
        <f>YEAR(Table_1[[#This Row],[Order Date]])</f>
        <v>2012</v>
      </c>
      <c r="D4336" s="9">
        <v>41264</v>
      </c>
      <c r="E4336" s="3">
        <v>41270</v>
      </c>
      <c r="F4336" s="3" t="s">
        <v>50</v>
      </c>
      <c r="G4336" s="3" t="s">
        <v>7418</v>
      </c>
      <c r="H4336" s="3" t="s">
        <v>7419</v>
      </c>
      <c r="I4336" s="3" t="s">
        <v>26</v>
      </c>
      <c r="J4336" s="3" t="s">
        <v>27</v>
      </c>
      <c r="K4336" s="3" t="s">
        <v>7420</v>
      </c>
      <c r="L4336" s="3" t="s">
        <v>54</v>
      </c>
      <c r="M4336" s="3">
        <v>32114</v>
      </c>
      <c r="N4336" s="3" t="s">
        <v>30</v>
      </c>
      <c r="O4336" s="3" t="s">
        <v>3245</v>
      </c>
      <c r="P4336" s="3" t="s">
        <v>46</v>
      </c>
      <c r="Q4336" s="3" t="s">
        <v>173</v>
      </c>
      <c r="R4336" s="3" t="s">
        <v>3246</v>
      </c>
      <c r="S4336" s="3">
        <v>27.312000000000001</v>
      </c>
      <c r="T4336" s="3">
        <v>2</v>
      </c>
      <c r="U4336" s="3">
        <v>0.2</v>
      </c>
      <c r="V4336" s="3">
        <v>9.2178000000000004</v>
      </c>
    </row>
    <row r="4337" spans="1:22" ht="14.25" customHeight="1" x14ac:dyDescent="0.25">
      <c r="A4337" s="3">
        <v>4336</v>
      </c>
      <c r="B4337" s="3" t="s">
        <v>7423</v>
      </c>
      <c r="C4337" s="4">
        <f>YEAR(Table_1[[#This Row],[Order Date]])</f>
        <v>2012</v>
      </c>
      <c r="D4337" s="9">
        <v>41263</v>
      </c>
      <c r="E4337" s="3">
        <v>41267</v>
      </c>
      <c r="F4337" s="3" t="s">
        <v>50</v>
      </c>
      <c r="G4337" s="3" t="s">
        <v>449</v>
      </c>
      <c r="H4337" s="3" t="s">
        <v>450</v>
      </c>
      <c r="I4337" s="3" t="s">
        <v>26</v>
      </c>
      <c r="J4337" s="3" t="s">
        <v>27</v>
      </c>
      <c r="K4337" s="3" t="s">
        <v>7424</v>
      </c>
      <c r="L4337" s="3" t="s">
        <v>310</v>
      </c>
      <c r="M4337" s="3">
        <v>86442</v>
      </c>
      <c r="N4337" s="3" t="s">
        <v>44</v>
      </c>
      <c r="O4337" s="3" t="s">
        <v>7425</v>
      </c>
      <c r="P4337" s="3" t="s">
        <v>46</v>
      </c>
      <c r="Q4337" s="3" t="s">
        <v>173</v>
      </c>
      <c r="R4337" s="3" t="s">
        <v>7426</v>
      </c>
      <c r="S4337" s="3">
        <v>7.9200000000000008</v>
      </c>
      <c r="T4337" s="3">
        <v>1</v>
      </c>
      <c r="U4337" s="3">
        <v>0.2</v>
      </c>
      <c r="V4337" s="3">
        <v>2.7719999999999994</v>
      </c>
    </row>
    <row r="4338" spans="1:22" ht="14.25" customHeight="1" x14ac:dyDescent="0.25">
      <c r="A4338" s="3">
        <v>4337</v>
      </c>
      <c r="B4338" s="3" t="s">
        <v>7423</v>
      </c>
      <c r="C4338" s="4">
        <f>YEAR(Table_1[[#This Row],[Order Date]])</f>
        <v>2012</v>
      </c>
      <c r="D4338" s="9">
        <v>41263</v>
      </c>
      <c r="E4338" s="3">
        <v>41267</v>
      </c>
      <c r="F4338" s="3" t="s">
        <v>50</v>
      </c>
      <c r="G4338" s="3" t="s">
        <v>449</v>
      </c>
      <c r="H4338" s="3" t="s">
        <v>450</v>
      </c>
      <c r="I4338" s="3" t="s">
        <v>26</v>
      </c>
      <c r="J4338" s="3" t="s">
        <v>27</v>
      </c>
      <c r="K4338" s="3" t="s">
        <v>7424</v>
      </c>
      <c r="L4338" s="3" t="s">
        <v>310</v>
      </c>
      <c r="M4338" s="3">
        <v>86442</v>
      </c>
      <c r="N4338" s="3" t="s">
        <v>44</v>
      </c>
      <c r="O4338" s="3" t="s">
        <v>4412</v>
      </c>
      <c r="P4338" s="3" t="s">
        <v>32</v>
      </c>
      <c r="Q4338" s="3" t="s">
        <v>65</v>
      </c>
      <c r="R4338" s="3" t="s">
        <v>4413</v>
      </c>
      <c r="S4338" s="3">
        <v>14.368000000000002</v>
      </c>
      <c r="T4338" s="3">
        <v>2</v>
      </c>
      <c r="U4338" s="3">
        <v>0.2</v>
      </c>
      <c r="V4338" s="3">
        <v>3.9512</v>
      </c>
    </row>
    <row r="4339" spans="1:22" ht="14.25" customHeight="1" x14ac:dyDescent="0.25">
      <c r="A4339" s="3">
        <v>4338</v>
      </c>
      <c r="B4339" s="3" t="s">
        <v>7427</v>
      </c>
      <c r="C4339" s="4">
        <f>YEAR(Table_1[[#This Row],[Order Date]])</f>
        <v>2012</v>
      </c>
      <c r="D4339" s="9">
        <v>41240</v>
      </c>
      <c r="E4339" s="3">
        <v>41244</v>
      </c>
      <c r="F4339" s="3" t="s">
        <v>50</v>
      </c>
      <c r="G4339" s="3" t="s">
        <v>197</v>
      </c>
      <c r="H4339" s="3" t="s">
        <v>198</v>
      </c>
      <c r="I4339" s="3" t="s">
        <v>102</v>
      </c>
      <c r="J4339" s="3" t="s">
        <v>27</v>
      </c>
      <c r="K4339" s="3" t="s">
        <v>42</v>
      </c>
      <c r="L4339" s="3" t="s">
        <v>43</v>
      </c>
      <c r="M4339" s="3">
        <v>90049</v>
      </c>
      <c r="N4339" s="3" t="s">
        <v>44</v>
      </c>
      <c r="O4339" s="3" t="s">
        <v>1414</v>
      </c>
      <c r="P4339" s="3" t="s">
        <v>71</v>
      </c>
      <c r="Q4339" s="3" t="s">
        <v>161</v>
      </c>
      <c r="R4339" s="3" t="s">
        <v>1415</v>
      </c>
      <c r="S4339" s="3">
        <v>107.97</v>
      </c>
      <c r="T4339" s="3">
        <v>3</v>
      </c>
      <c r="U4339" s="3">
        <v>0</v>
      </c>
      <c r="V4339" s="3">
        <v>22.6737</v>
      </c>
    </row>
    <row r="4340" spans="1:22" ht="14.25" customHeight="1" x14ac:dyDescent="0.25">
      <c r="A4340" s="3">
        <v>4339</v>
      </c>
      <c r="B4340" s="3" t="s">
        <v>7427</v>
      </c>
      <c r="C4340" s="4">
        <f>YEAR(Table_1[[#This Row],[Order Date]])</f>
        <v>2012</v>
      </c>
      <c r="D4340" s="9">
        <v>41240</v>
      </c>
      <c r="E4340" s="3">
        <v>41244</v>
      </c>
      <c r="F4340" s="3" t="s">
        <v>50</v>
      </c>
      <c r="G4340" s="3" t="s">
        <v>197</v>
      </c>
      <c r="H4340" s="3" t="s">
        <v>198</v>
      </c>
      <c r="I4340" s="3" t="s">
        <v>102</v>
      </c>
      <c r="J4340" s="3" t="s">
        <v>27</v>
      </c>
      <c r="K4340" s="3" t="s">
        <v>42</v>
      </c>
      <c r="L4340" s="3" t="s">
        <v>43</v>
      </c>
      <c r="M4340" s="3">
        <v>90049</v>
      </c>
      <c r="N4340" s="3" t="s">
        <v>44</v>
      </c>
      <c r="O4340" s="3" t="s">
        <v>320</v>
      </c>
      <c r="P4340" s="3" t="s">
        <v>46</v>
      </c>
      <c r="Q4340" s="3" t="s">
        <v>90</v>
      </c>
      <c r="R4340" s="3" t="s">
        <v>321</v>
      </c>
      <c r="S4340" s="3">
        <v>113.82</v>
      </c>
      <c r="T4340" s="3">
        <v>3</v>
      </c>
      <c r="U4340" s="3">
        <v>0</v>
      </c>
      <c r="V4340" s="3">
        <v>53.495399999999989</v>
      </c>
    </row>
    <row r="4341" spans="1:22" ht="14.25" customHeight="1" x14ac:dyDescent="0.25">
      <c r="A4341" s="3">
        <v>4340</v>
      </c>
      <c r="B4341" s="3" t="s">
        <v>7428</v>
      </c>
      <c r="C4341" s="4">
        <f>YEAR(Table_1[[#This Row],[Order Date]])</f>
        <v>2014</v>
      </c>
      <c r="D4341" s="9">
        <v>41879</v>
      </c>
      <c r="E4341" s="3">
        <v>41884</v>
      </c>
      <c r="F4341" s="3" t="s">
        <v>50</v>
      </c>
      <c r="G4341" s="3" t="s">
        <v>7131</v>
      </c>
      <c r="H4341" s="3" t="s">
        <v>7132</v>
      </c>
      <c r="I4341" s="3" t="s">
        <v>26</v>
      </c>
      <c r="J4341" s="3" t="s">
        <v>27</v>
      </c>
      <c r="K4341" s="3" t="s">
        <v>612</v>
      </c>
      <c r="L4341" s="3" t="s">
        <v>335</v>
      </c>
      <c r="M4341" s="3">
        <v>37064</v>
      </c>
      <c r="N4341" s="3" t="s">
        <v>30</v>
      </c>
      <c r="O4341" s="3" t="s">
        <v>3811</v>
      </c>
      <c r="P4341" s="3" t="s">
        <v>46</v>
      </c>
      <c r="Q4341" s="3" t="s">
        <v>90</v>
      </c>
      <c r="R4341" s="3" t="s">
        <v>3812</v>
      </c>
      <c r="S4341" s="3">
        <v>5.1840000000000011</v>
      </c>
      <c r="T4341" s="3">
        <v>1</v>
      </c>
      <c r="U4341" s="3">
        <v>0.2</v>
      </c>
      <c r="V4341" s="3">
        <v>1.8144</v>
      </c>
    </row>
    <row r="4342" spans="1:22" ht="14.25" customHeight="1" x14ac:dyDescent="0.25">
      <c r="A4342" s="3">
        <v>4341</v>
      </c>
      <c r="B4342" s="3" t="s">
        <v>7429</v>
      </c>
      <c r="C4342" s="4">
        <f>YEAR(Table_1[[#This Row],[Order Date]])</f>
        <v>2011</v>
      </c>
      <c r="D4342" s="9">
        <v>40624</v>
      </c>
      <c r="E4342" s="3">
        <v>40624</v>
      </c>
      <c r="F4342" s="3" t="s">
        <v>1290</v>
      </c>
      <c r="G4342" s="3" t="s">
        <v>6893</v>
      </c>
      <c r="H4342" s="3" t="s">
        <v>6894</v>
      </c>
      <c r="I4342" s="3" t="s">
        <v>26</v>
      </c>
      <c r="J4342" s="3" t="s">
        <v>27</v>
      </c>
      <c r="K4342" s="3" t="s">
        <v>7430</v>
      </c>
      <c r="L4342" s="3" t="s">
        <v>254</v>
      </c>
      <c r="M4342" s="3">
        <v>46368</v>
      </c>
      <c r="N4342" s="3" t="s">
        <v>105</v>
      </c>
      <c r="O4342" s="3" t="s">
        <v>1423</v>
      </c>
      <c r="P4342" s="3" t="s">
        <v>46</v>
      </c>
      <c r="Q4342" s="3" t="s">
        <v>68</v>
      </c>
      <c r="R4342" s="3" t="s">
        <v>1424</v>
      </c>
      <c r="S4342" s="3">
        <v>16.28</v>
      </c>
      <c r="T4342" s="3">
        <v>2</v>
      </c>
      <c r="U4342" s="3">
        <v>0</v>
      </c>
      <c r="V4342" s="3">
        <v>6.5120000000000005</v>
      </c>
    </row>
    <row r="4343" spans="1:22" ht="14.25" customHeight="1" x14ac:dyDescent="0.25">
      <c r="A4343" s="3">
        <v>4342</v>
      </c>
      <c r="B4343" s="3" t="s">
        <v>7431</v>
      </c>
      <c r="C4343" s="4">
        <f>YEAR(Table_1[[#This Row],[Order Date]])</f>
        <v>2014</v>
      </c>
      <c r="D4343" s="9">
        <v>41991</v>
      </c>
      <c r="E4343" s="3">
        <v>41995</v>
      </c>
      <c r="F4343" s="3" t="s">
        <v>50</v>
      </c>
      <c r="G4343" s="3" t="s">
        <v>6173</v>
      </c>
      <c r="H4343" s="3" t="s">
        <v>6174</v>
      </c>
      <c r="I4343" s="3" t="s">
        <v>26</v>
      </c>
      <c r="J4343" s="3" t="s">
        <v>27</v>
      </c>
      <c r="K4343" s="3" t="s">
        <v>1127</v>
      </c>
      <c r="L4343" s="3" t="s">
        <v>319</v>
      </c>
      <c r="M4343" s="3">
        <v>22204</v>
      </c>
      <c r="N4343" s="3" t="s">
        <v>30</v>
      </c>
      <c r="O4343" s="3" t="s">
        <v>1015</v>
      </c>
      <c r="P4343" s="3" t="s">
        <v>46</v>
      </c>
      <c r="Q4343" s="3" t="s">
        <v>59</v>
      </c>
      <c r="R4343" s="3" t="s">
        <v>1016</v>
      </c>
      <c r="S4343" s="3">
        <v>544.38</v>
      </c>
      <c r="T4343" s="3">
        <v>3</v>
      </c>
      <c r="U4343" s="3">
        <v>0</v>
      </c>
      <c r="V4343" s="3">
        <v>157.87019999999993</v>
      </c>
    </row>
    <row r="4344" spans="1:22" ht="14.25" customHeight="1" x14ac:dyDescent="0.25">
      <c r="A4344" s="3">
        <v>4343</v>
      </c>
      <c r="B4344" s="3" t="s">
        <v>7432</v>
      </c>
      <c r="C4344" s="4">
        <f>YEAR(Table_1[[#This Row],[Order Date]])</f>
        <v>2014</v>
      </c>
      <c r="D4344" s="9">
        <v>41718</v>
      </c>
      <c r="E4344" s="3">
        <v>41721</v>
      </c>
      <c r="F4344" s="3" t="s">
        <v>188</v>
      </c>
      <c r="G4344" s="3" t="s">
        <v>3731</v>
      </c>
      <c r="H4344" s="3" t="s">
        <v>3732</v>
      </c>
      <c r="I4344" s="3" t="s">
        <v>26</v>
      </c>
      <c r="J4344" s="3" t="s">
        <v>27</v>
      </c>
      <c r="K4344" s="3" t="s">
        <v>127</v>
      </c>
      <c r="L4344" s="3" t="s">
        <v>43</v>
      </c>
      <c r="M4344" s="3">
        <v>94110</v>
      </c>
      <c r="N4344" s="3" t="s">
        <v>44</v>
      </c>
      <c r="O4344" s="3" t="s">
        <v>3587</v>
      </c>
      <c r="P4344" s="3" t="s">
        <v>46</v>
      </c>
      <c r="Q4344" s="3" t="s">
        <v>75</v>
      </c>
      <c r="R4344" s="3" t="s">
        <v>3588</v>
      </c>
      <c r="S4344" s="3">
        <v>19.824000000000002</v>
      </c>
      <c r="T4344" s="3">
        <v>6</v>
      </c>
      <c r="U4344" s="3">
        <v>0.2</v>
      </c>
      <c r="V4344" s="3">
        <v>6.690599999999999</v>
      </c>
    </row>
    <row r="4345" spans="1:22" ht="14.25" customHeight="1" x14ac:dyDescent="0.25">
      <c r="A4345" s="3">
        <v>4344</v>
      </c>
      <c r="B4345" s="3" t="s">
        <v>7432</v>
      </c>
      <c r="C4345" s="4">
        <f>YEAR(Table_1[[#This Row],[Order Date]])</f>
        <v>2014</v>
      </c>
      <c r="D4345" s="9">
        <v>41718</v>
      </c>
      <c r="E4345" s="3">
        <v>41721</v>
      </c>
      <c r="F4345" s="3" t="s">
        <v>188</v>
      </c>
      <c r="G4345" s="3" t="s">
        <v>3731</v>
      </c>
      <c r="H4345" s="3" t="s">
        <v>3732</v>
      </c>
      <c r="I4345" s="3" t="s">
        <v>26</v>
      </c>
      <c r="J4345" s="3" t="s">
        <v>27</v>
      </c>
      <c r="K4345" s="3" t="s">
        <v>127</v>
      </c>
      <c r="L4345" s="3" t="s">
        <v>43</v>
      </c>
      <c r="M4345" s="3">
        <v>94110</v>
      </c>
      <c r="N4345" s="3" t="s">
        <v>44</v>
      </c>
      <c r="O4345" s="3" t="s">
        <v>4279</v>
      </c>
      <c r="P4345" s="3" t="s">
        <v>71</v>
      </c>
      <c r="Q4345" s="3" t="s">
        <v>72</v>
      </c>
      <c r="R4345" s="3" t="s">
        <v>4280</v>
      </c>
      <c r="S4345" s="3">
        <v>657.50400000000002</v>
      </c>
      <c r="T4345" s="3">
        <v>6</v>
      </c>
      <c r="U4345" s="3">
        <v>0.2</v>
      </c>
      <c r="V4345" s="3">
        <v>-131.50080000000005</v>
      </c>
    </row>
    <row r="4346" spans="1:22" ht="14.25" customHeight="1" x14ac:dyDescent="0.25">
      <c r="A4346" s="3">
        <v>4345</v>
      </c>
      <c r="B4346" s="3" t="s">
        <v>7432</v>
      </c>
      <c r="C4346" s="4">
        <f>YEAR(Table_1[[#This Row],[Order Date]])</f>
        <v>2014</v>
      </c>
      <c r="D4346" s="9">
        <v>41718</v>
      </c>
      <c r="E4346" s="3">
        <v>41721</v>
      </c>
      <c r="F4346" s="3" t="s">
        <v>188</v>
      </c>
      <c r="G4346" s="3" t="s">
        <v>3731</v>
      </c>
      <c r="H4346" s="3" t="s">
        <v>3732</v>
      </c>
      <c r="I4346" s="3" t="s">
        <v>26</v>
      </c>
      <c r="J4346" s="3" t="s">
        <v>27</v>
      </c>
      <c r="K4346" s="3" t="s">
        <v>127</v>
      </c>
      <c r="L4346" s="3" t="s">
        <v>43</v>
      </c>
      <c r="M4346" s="3">
        <v>94110</v>
      </c>
      <c r="N4346" s="3" t="s">
        <v>44</v>
      </c>
      <c r="O4346" s="3" t="s">
        <v>458</v>
      </c>
      <c r="P4346" s="3" t="s">
        <v>71</v>
      </c>
      <c r="Q4346" s="3" t="s">
        <v>161</v>
      </c>
      <c r="R4346" s="3" t="s">
        <v>459</v>
      </c>
      <c r="S4346" s="3">
        <v>99.54</v>
      </c>
      <c r="T4346" s="3">
        <v>2</v>
      </c>
      <c r="U4346" s="3">
        <v>0</v>
      </c>
      <c r="V4346" s="3">
        <v>10.949399999999997</v>
      </c>
    </row>
    <row r="4347" spans="1:22" ht="14.25" customHeight="1" x14ac:dyDescent="0.25">
      <c r="A4347" s="3">
        <v>4346</v>
      </c>
      <c r="B4347" s="3" t="s">
        <v>7432</v>
      </c>
      <c r="C4347" s="4">
        <f>YEAR(Table_1[[#This Row],[Order Date]])</f>
        <v>2014</v>
      </c>
      <c r="D4347" s="9">
        <v>41718</v>
      </c>
      <c r="E4347" s="3">
        <v>41721</v>
      </c>
      <c r="F4347" s="3" t="s">
        <v>188</v>
      </c>
      <c r="G4347" s="3" t="s">
        <v>3731</v>
      </c>
      <c r="H4347" s="3" t="s">
        <v>3732</v>
      </c>
      <c r="I4347" s="3" t="s">
        <v>26</v>
      </c>
      <c r="J4347" s="3" t="s">
        <v>27</v>
      </c>
      <c r="K4347" s="3" t="s">
        <v>127</v>
      </c>
      <c r="L4347" s="3" t="s">
        <v>43</v>
      </c>
      <c r="M4347" s="3">
        <v>94110</v>
      </c>
      <c r="N4347" s="3" t="s">
        <v>44</v>
      </c>
      <c r="O4347" s="3" t="s">
        <v>4542</v>
      </c>
      <c r="P4347" s="3" t="s">
        <v>71</v>
      </c>
      <c r="Q4347" s="3" t="s">
        <v>161</v>
      </c>
      <c r="R4347" s="3" t="s">
        <v>4543</v>
      </c>
      <c r="S4347" s="3">
        <v>199.96</v>
      </c>
      <c r="T4347" s="3">
        <v>4</v>
      </c>
      <c r="U4347" s="3">
        <v>0</v>
      </c>
      <c r="V4347" s="3">
        <v>85.982800000000012</v>
      </c>
    </row>
    <row r="4348" spans="1:22" ht="14.25" customHeight="1" x14ac:dyDescent="0.25">
      <c r="A4348" s="3">
        <v>4347</v>
      </c>
      <c r="B4348" s="3" t="s">
        <v>7433</v>
      </c>
      <c r="C4348" s="4">
        <f>YEAR(Table_1[[#This Row],[Order Date]])</f>
        <v>2013</v>
      </c>
      <c r="D4348" s="9">
        <v>41536</v>
      </c>
      <c r="E4348" s="3">
        <v>41543</v>
      </c>
      <c r="F4348" s="3" t="s">
        <v>50</v>
      </c>
      <c r="G4348" s="3" t="s">
        <v>4985</v>
      </c>
      <c r="H4348" s="3" t="s">
        <v>4986</v>
      </c>
      <c r="I4348" s="3" t="s">
        <v>26</v>
      </c>
      <c r="J4348" s="3" t="s">
        <v>27</v>
      </c>
      <c r="K4348" s="3" t="s">
        <v>1499</v>
      </c>
      <c r="L4348" s="3" t="s">
        <v>267</v>
      </c>
      <c r="M4348" s="3">
        <v>10801</v>
      </c>
      <c r="N4348" s="3" t="s">
        <v>148</v>
      </c>
      <c r="O4348" s="3" t="s">
        <v>2555</v>
      </c>
      <c r="P4348" s="3" t="s">
        <v>32</v>
      </c>
      <c r="Q4348" s="3" t="s">
        <v>36</v>
      </c>
      <c r="R4348" s="3" t="s">
        <v>2556</v>
      </c>
      <c r="S4348" s="3">
        <v>631.78200000000004</v>
      </c>
      <c r="T4348" s="3">
        <v>2</v>
      </c>
      <c r="U4348" s="3">
        <v>0.1</v>
      </c>
      <c r="V4348" s="3">
        <v>140.39599999999993</v>
      </c>
    </row>
    <row r="4349" spans="1:22" ht="14.25" customHeight="1" x14ac:dyDescent="0.25">
      <c r="A4349" s="3">
        <v>4348</v>
      </c>
      <c r="B4349" s="3" t="s">
        <v>7433</v>
      </c>
      <c r="C4349" s="4">
        <f>YEAR(Table_1[[#This Row],[Order Date]])</f>
        <v>2013</v>
      </c>
      <c r="D4349" s="9">
        <v>41536</v>
      </c>
      <c r="E4349" s="3">
        <v>41543</v>
      </c>
      <c r="F4349" s="3" t="s">
        <v>50</v>
      </c>
      <c r="G4349" s="3" t="s">
        <v>4985</v>
      </c>
      <c r="H4349" s="3" t="s">
        <v>4986</v>
      </c>
      <c r="I4349" s="3" t="s">
        <v>26</v>
      </c>
      <c r="J4349" s="3" t="s">
        <v>27</v>
      </c>
      <c r="K4349" s="3" t="s">
        <v>1499</v>
      </c>
      <c r="L4349" s="3" t="s">
        <v>267</v>
      </c>
      <c r="M4349" s="3">
        <v>10801</v>
      </c>
      <c r="N4349" s="3" t="s">
        <v>148</v>
      </c>
      <c r="O4349" s="3" t="s">
        <v>7434</v>
      </c>
      <c r="P4349" s="3" t="s">
        <v>32</v>
      </c>
      <c r="Q4349" s="3" t="s">
        <v>65</v>
      </c>
      <c r="R4349" s="3" t="s">
        <v>7435</v>
      </c>
      <c r="S4349" s="3">
        <v>60.72</v>
      </c>
      <c r="T4349" s="3">
        <v>3</v>
      </c>
      <c r="U4349" s="3">
        <v>0</v>
      </c>
      <c r="V4349" s="3">
        <v>26.1096</v>
      </c>
    </row>
    <row r="4350" spans="1:22" ht="14.25" customHeight="1" x14ac:dyDescent="0.25">
      <c r="A4350" s="3">
        <v>4349</v>
      </c>
      <c r="B4350" s="3" t="s">
        <v>7436</v>
      </c>
      <c r="C4350" s="4">
        <f>YEAR(Table_1[[#This Row],[Order Date]])</f>
        <v>2014</v>
      </c>
      <c r="D4350" s="9">
        <v>41968</v>
      </c>
      <c r="E4350" s="3">
        <v>41973</v>
      </c>
      <c r="F4350" s="3" t="s">
        <v>23</v>
      </c>
      <c r="G4350" s="3" t="s">
        <v>5248</v>
      </c>
      <c r="H4350" s="3" t="s">
        <v>5249</v>
      </c>
      <c r="I4350" s="3" t="s">
        <v>26</v>
      </c>
      <c r="J4350" s="3" t="s">
        <v>27</v>
      </c>
      <c r="K4350" s="3" t="s">
        <v>1823</v>
      </c>
      <c r="L4350" s="3" t="s">
        <v>310</v>
      </c>
      <c r="M4350" s="3">
        <v>85204</v>
      </c>
      <c r="N4350" s="3" t="s">
        <v>44</v>
      </c>
      <c r="O4350" s="3" t="s">
        <v>2557</v>
      </c>
      <c r="P4350" s="3" t="s">
        <v>46</v>
      </c>
      <c r="Q4350" s="3" t="s">
        <v>75</v>
      </c>
      <c r="R4350" s="3" t="s">
        <v>2558</v>
      </c>
      <c r="S4350" s="3">
        <v>20.724000000000004</v>
      </c>
      <c r="T4350" s="3">
        <v>2</v>
      </c>
      <c r="U4350" s="3">
        <v>0.7</v>
      </c>
      <c r="V4350" s="3">
        <v>-15.197599999999994</v>
      </c>
    </row>
    <row r="4351" spans="1:22" ht="14.25" customHeight="1" x14ac:dyDescent="0.25">
      <c r="A4351" s="3">
        <v>4350</v>
      </c>
      <c r="B4351" s="3" t="s">
        <v>7436</v>
      </c>
      <c r="C4351" s="4">
        <f>YEAR(Table_1[[#This Row],[Order Date]])</f>
        <v>2014</v>
      </c>
      <c r="D4351" s="9">
        <v>41968</v>
      </c>
      <c r="E4351" s="3">
        <v>41973</v>
      </c>
      <c r="F4351" s="3" t="s">
        <v>23</v>
      </c>
      <c r="G4351" s="3" t="s">
        <v>5248</v>
      </c>
      <c r="H4351" s="3" t="s">
        <v>5249</v>
      </c>
      <c r="I4351" s="3" t="s">
        <v>26</v>
      </c>
      <c r="J4351" s="3" t="s">
        <v>27</v>
      </c>
      <c r="K4351" s="3" t="s">
        <v>1823</v>
      </c>
      <c r="L4351" s="3" t="s">
        <v>310</v>
      </c>
      <c r="M4351" s="3">
        <v>85204</v>
      </c>
      <c r="N4351" s="3" t="s">
        <v>44</v>
      </c>
      <c r="O4351" s="3" t="s">
        <v>1542</v>
      </c>
      <c r="P4351" s="3" t="s">
        <v>46</v>
      </c>
      <c r="Q4351" s="3" t="s">
        <v>59</v>
      </c>
      <c r="R4351" s="3" t="s">
        <v>1543</v>
      </c>
      <c r="S4351" s="3">
        <v>415.87200000000007</v>
      </c>
      <c r="T4351" s="3">
        <v>8</v>
      </c>
      <c r="U4351" s="3">
        <v>0.2</v>
      </c>
      <c r="V4351" s="3">
        <v>-41.587199999999996</v>
      </c>
    </row>
    <row r="4352" spans="1:22" ht="14.25" customHeight="1" x14ac:dyDescent="0.25">
      <c r="A4352" s="3">
        <v>4351</v>
      </c>
      <c r="B4352" s="3" t="s">
        <v>7437</v>
      </c>
      <c r="C4352" s="4">
        <f>YEAR(Table_1[[#This Row],[Order Date]])</f>
        <v>2014</v>
      </c>
      <c r="D4352" s="9">
        <v>41741</v>
      </c>
      <c r="E4352" s="3">
        <v>41745</v>
      </c>
      <c r="F4352" s="3" t="s">
        <v>50</v>
      </c>
      <c r="G4352" s="3" t="s">
        <v>6409</v>
      </c>
      <c r="H4352" s="3" t="s">
        <v>6410</v>
      </c>
      <c r="I4352" s="3" t="s">
        <v>26</v>
      </c>
      <c r="J4352" s="3" t="s">
        <v>27</v>
      </c>
      <c r="K4352" s="3" t="s">
        <v>2470</v>
      </c>
      <c r="L4352" s="3" t="s">
        <v>498</v>
      </c>
      <c r="M4352" s="3">
        <v>43130</v>
      </c>
      <c r="N4352" s="3" t="s">
        <v>148</v>
      </c>
      <c r="O4352" s="3" t="s">
        <v>1824</v>
      </c>
      <c r="P4352" s="3" t="s">
        <v>46</v>
      </c>
      <c r="Q4352" s="3" t="s">
        <v>59</v>
      </c>
      <c r="R4352" s="3" t="s">
        <v>1825</v>
      </c>
      <c r="S4352" s="3">
        <v>16.768000000000001</v>
      </c>
      <c r="T4352" s="3">
        <v>2</v>
      </c>
      <c r="U4352" s="3">
        <v>0.2</v>
      </c>
      <c r="V4352" s="3">
        <v>1.4672000000000001</v>
      </c>
    </row>
    <row r="4353" spans="1:22" ht="14.25" customHeight="1" x14ac:dyDescent="0.25">
      <c r="A4353" s="3">
        <v>4352</v>
      </c>
      <c r="B4353" s="3" t="s">
        <v>7437</v>
      </c>
      <c r="C4353" s="4">
        <f>YEAR(Table_1[[#This Row],[Order Date]])</f>
        <v>2014</v>
      </c>
      <c r="D4353" s="9">
        <v>41741</v>
      </c>
      <c r="E4353" s="3">
        <v>41745</v>
      </c>
      <c r="F4353" s="3" t="s">
        <v>50</v>
      </c>
      <c r="G4353" s="3" t="s">
        <v>6409</v>
      </c>
      <c r="H4353" s="3" t="s">
        <v>6410</v>
      </c>
      <c r="I4353" s="3" t="s">
        <v>26</v>
      </c>
      <c r="J4353" s="3" t="s">
        <v>27</v>
      </c>
      <c r="K4353" s="3" t="s">
        <v>2470</v>
      </c>
      <c r="L4353" s="3" t="s">
        <v>498</v>
      </c>
      <c r="M4353" s="3">
        <v>43130</v>
      </c>
      <c r="N4353" s="3" t="s">
        <v>148</v>
      </c>
      <c r="O4353" s="3" t="s">
        <v>2569</v>
      </c>
      <c r="P4353" s="3" t="s">
        <v>71</v>
      </c>
      <c r="Q4353" s="3" t="s">
        <v>161</v>
      </c>
      <c r="R4353" s="3" t="s">
        <v>2570</v>
      </c>
      <c r="S4353" s="3">
        <v>27.12</v>
      </c>
      <c r="T4353" s="3">
        <v>2</v>
      </c>
      <c r="U4353" s="3">
        <v>0.2</v>
      </c>
      <c r="V4353" s="3">
        <v>-4.7460000000000013</v>
      </c>
    </row>
    <row r="4354" spans="1:22" ht="14.25" customHeight="1" x14ac:dyDescent="0.25">
      <c r="A4354" s="3">
        <v>4353</v>
      </c>
      <c r="B4354" s="3" t="s">
        <v>7438</v>
      </c>
      <c r="C4354" s="4">
        <f>YEAR(Table_1[[#This Row],[Order Date]])</f>
        <v>2014</v>
      </c>
      <c r="D4354" s="9">
        <v>41984</v>
      </c>
      <c r="E4354" s="3">
        <v>41986</v>
      </c>
      <c r="F4354" s="3" t="s">
        <v>23</v>
      </c>
      <c r="G4354" s="3" t="s">
        <v>7439</v>
      </c>
      <c r="H4354" s="3" t="s">
        <v>7440</v>
      </c>
      <c r="I4354" s="3" t="s">
        <v>26</v>
      </c>
      <c r="J4354" s="3" t="s">
        <v>27</v>
      </c>
      <c r="K4354" s="3" t="s">
        <v>5025</v>
      </c>
      <c r="L4354" s="3" t="s">
        <v>43</v>
      </c>
      <c r="M4354" s="3">
        <v>95207</v>
      </c>
      <c r="N4354" s="3" t="s">
        <v>44</v>
      </c>
      <c r="O4354" s="3" t="s">
        <v>7161</v>
      </c>
      <c r="P4354" s="3" t="s">
        <v>71</v>
      </c>
      <c r="Q4354" s="3" t="s">
        <v>72</v>
      </c>
      <c r="R4354" s="3" t="s">
        <v>7162</v>
      </c>
      <c r="S4354" s="3">
        <v>95.84</v>
      </c>
      <c r="T4354" s="3">
        <v>4</v>
      </c>
      <c r="U4354" s="3">
        <v>0.2</v>
      </c>
      <c r="V4354" s="3">
        <v>34.741999999999997</v>
      </c>
    </row>
    <row r="4355" spans="1:22" ht="14.25" customHeight="1" x14ac:dyDescent="0.25">
      <c r="A4355" s="3">
        <v>4354</v>
      </c>
      <c r="B4355" s="3" t="s">
        <v>7438</v>
      </c>
      <c r="C4355" s="4">
        <f>YEAR(Table_1[[#This Row],[Order Date]])</f>
        <v>2014</v>
      </c>
      <c r="D4355" s="9">
        <v>41984</v>
      </c>
      <c r="E4355" s="3">
        <v>41986</v>
      </c>
      <c r="F4355" s="3" t="s">
        <v>23</v>
      </c>
      <c r="G4355" s="3" t="s">
        <v>7439</v>
      </c>
      <c r="H4355" s="3" t="s">
        <v>7440</v>
      </c>
      <c r="I4355" s="3" t="s">
        <v>26</v>
      </c>
      <c r="J4355" s="3" t="s">
        <v>27</v>
      </c>
      <c r="K4355" s="3" t="s">
        <v>5025</v>
      </c>
      <c r="L4355" s="3" t="s">
        <v>43</v>
      </c>
      <c r="M4355" s="3">
        <v>95207</v>
      </c>
      <c r="N4355" s="3" t="s">
        <v>44</v>
      </c>
      <c r="O4355" s="3" t="s">
        <v>1979</v>
      </c>
      <c r="P4355" s="3" t="s">
        <v>46</v>
      </c>
      <c r="Q4355" s="3" t="s">
        <v>90</v>
      </c>
      <c r="R4355" s="3" t="s">
        <v>1980</v>
      </c>
      <c r="S4355" s="3">
        <v>12.96</v>
      </c>
      <c r="T4355" s="3">
        <v>2</v>
      </c>
      <c r="U4355" s="3">
        <v>0</v>
      </c>
      <c r="V4355" s="3">
        <v>6.2208000000000006</v>
      </c>
    </row>
    <row r="4356" spans="1:22" ht="14.25" customHeight="1" x14ac:dyDescent="0.25">
      <c r="A4356" s="3">
        <v>4355</v>
      </c>
      <c r="B4356" s="3" t="s">
        <v>7441</v>
      </c>
      <c r="C4356" s="4">
        <f>YEAR(Table_1[[#This Row],[Order Date]])</f>
        <v>2014</v>
      </c>
      <c r="D4356" s="9">
        <v>41968</v>
      </c>
      <c r="E4356" s="3">
        <v>41970</v>
      </c>
      <c r="F4356" s="3" t="s">
        <v>23</v>
      </c>
      <c r="G4356" s="3" t="s">
        <v>4733</v>
      </c>
      <c r="H4356" s="3" t="s">
        <v>4734</v>
      </c>
      <c r="I4356" s="3" t="s">
        <v>41</v>
      </c>
      <c r="J4356" s="3" t="s">
        <v>27</v>
      </c>
      <c r="K4356" s="3" t="s">
        <v>2486</v>
      </c>
      <c r="L4356" s="3" t="s">
        <v>88</v>
      </c>
      <c r="M4356" s="3">
        <v>28806</v>
      </c>
      <c r="N4356" s="3" t="s">
        <v>30</v>
      </c>
      <c r="O4356" s="3" t="s">
        <v>2898</v>
      </c>
      <c r="P4356" s="3" t="s">
        <v>46</v>
      </c>
      <c r="Q4356" s="3" t="s">
        <v>75</v>
      </c>
      <c r="R4356" s="3" t="s">
        <v>2899</v>
      </c>
      <c r="S4356" s="3">
        <v>19.008000000000003</v>
      </c>
      <c r="T4356" s="3">
        <v>8</v>
      </c>
      <c r="U4356" s="3">
        <v>0.7</v>
      </c>
      <c r="V4356" s="3">
        <v>-12.671999999999997</v>
      </c>
    </row>
    <row r="4357" spans="1:22" ht="14.25" customHeight="1" x14ac:dyDescent="0.25">
      <c r="A4357" s="3">
        <v>4356</v>
      </c>
      <c r="B4357" s="3" t="s">
        <v>7442</v>
      </c>
      <c r="C4357" s="4">
        <f>YEAR(Table_1[[#This Row],[Order Date]])</f>
        <v>2012</v>
      </c>
      <c r="D4357" s="9">
        <v>41247</v>
      </c>
      <c r="E4357" s="3">
        <v>41250</v>
      </c>
      <c r="F4357" s="3" t="s">
        <v>23</v>
      </c>
      <c r="G4357" s="3" t="s">
        <v>1699</v>
      </c>
      <c r="H4357" s="3" t="s">
        <v>1700</v>
      </c>
      <c r="I4357" s="3" t="s">
        <v>26</v>
      </c>
      <c r="J4357" s="3" t="s">
        <v>27</v>
      </c>
      <c r="K4357" s="3" t="s">
        <v>5353</v>
      </c>
      <c r="L4357" s="3" t="s">
        <v>335</v>
      </c>
      <c r="M4357" s="3">
        <v>37042</v>
      </c>
      <c r="N4357" s="3" t="s">
        <v>30</v>
      </c>
      <c r="O4357" s="3" t="s">
        <v>2691</v>
      </c>
      <c r="P4357" s="3" t="s">
        <v>46</v>
      </c>
      <c r="Q4357" s="3" t="s">
        <v>75</v>
      </c>
      <c r="R4357" s="3" t="s">
        <v>2692</v>
      </c>
      <c r="S4357" s="3">
        <v>1598.0580000000002</v>
      </c>
      <c r="T4357" s="3">
        <v>7</v>
      </c>
      <c r="U4357" s="3">
        <v>0.7</v>
      </c>
      <c r="V4357" s="3">
        <v>-1065.3719999999998</v>
      </c>
    </row>
    <row r="4358" spans="1:22" ht="14.25" customHeight="1" x14ac:dyDescent="0.25">
      <c r="A4358" s="3">
        <v>4357</v>
      </c>
      <c r="B4358" s="3" t="s">
        <v>7442</v>
      </c>
      <c r="C4358" s="4">
        <f>YEAR(Table_1[[#This Row],[Order Date]])</f>
        <v>2012</v>
      </c>
      <c r="D4358" s="9">
        <v>41247</v>
      </c>
      <c r="E4358" s="3">
        <v>41250</v>
      </c>
      <c r="F4358" s="3" t="s">
        <v>23</v>
      </c>
      <c r="G4358" s="3" t="s">
        <v>1699</v>
      </c>
      <c r="H4358" s="3" t="s">
        <v>1700</v>
      </c>
      <c r="I4358" s="3" t="s">
        <v>26</v>
      </c>
      <c r="J4358" s="3" t="s">
        <v>27</v>
      </c>
      <c r="K4358" s="3" t="s">
        <v>5353</v>
      </c>
      <c r="L4358" s="3" t="s">
        <v>335</v>
      </c>
      <c r="M4358" s="3">
        <v>37042</v>
      </c>
      <c r="N4358" s="3" t="s">
        <v>30</v>
      </c>
      <c r="O4358" s="3" t="s">
        <v>2662</v>
      </c>
      <c r="P4358" s="3" t="s">
        <v>46</v>
      </c>
      <c r="Q4358" s="3" t="s">
        <v>68</v>
      </c>
      <c r="R4358" s="3" t="s">
        <v>2663</v>
      </c>
      <c r="S4358" s="3">
        <v>36.96</v>
      </c>
      <c r="T4358" s="3">
        <v>4</v>
      </c>
      <c r="U4358" s="3">
        <v>0.2</v>
      </c>
      <c r="V4358" s="3">
        <v>12.011999999999999</v>
      </c>
    </row>
    <row r="4359" spans="1:22" ht="14.25" customHeight="1" x14ac:dyDescent="0.25">
      <c r="A4359" s="3">
        <v>4358</v>
      </c>
      <c r="B4359" s="3" t="s">
        <v>7443</v>
      </c>
      <c r="C4359" s="4">
        <f>YEAR(Table_1[[#This Row],[Order Date]])</f>
        <v>2014</v>
      </c>
      <c r="D4359" s="9">
        <v>41985</v>
      </c>
      <c r="E4359" s="3">
        <v>41985</v>
      </c>
      <c r="F4359" s="3" t="s">
        <v>1290</v>
      </c>
      <c r="G4359" s="3" t="s">
        <v>5587</v>
      </c>
      <c r="H4359" s="3" t="s">
        <v>5588</v>
      </c>
      <c r="I4359" s="3" t="s">
        <v>26</v>
      </c>
      <c r="J4359" s="3" t="s">
        <v>27</v>
      </c>
      <c r="K4359" s="3" t="s">
        <v>456</v>
      </c>
      <c r="L4359" s="3" t="s">
        <v>211</v>
      </c>
      <c r="M4359" s="3">
        <v>60505</v>
      </c>
      <c r="N4359" s="3" t="s">
        <v>105</v>
      </c>
      <c r="O4359" s="3" t="s">
        <v>1154</v>
      </c>
      <c r="P4359" s="3" t="s">
        <v>46</v>
      </c>
      <c r="Q4359" s="3" t="s">
        <v>90</v>
      </c>
      <c r="R4359" s="3" t="s">
        <v>1155</v>
      </c>
      <c r="S4359" s="3">
        <v>10.368000000000002</v>
      </c>
      <c r="T4359" s="3">
        <v>2</v>
      </c>
      <c r="U4359" s="3">
        <v>0.2</v>
      </c>
      <c r="V4359" s="3">
        <v>3.6288</v>
      </c>
    </row>
    <row r="4360" spans="1:22" ht="14.25" customHeight="1" x14ac:dyDescent="0.25">
      <c r="A4360" s="3">
        <v>4359</v>
      </c>
      <c r="B4360" s="3" t="s">
        <v>7443</v>
      </c>
      <c r="C4360" s="4">
        <f>YEAR(Table_1[[#This Row],[Order Date]])</f>
        <v>2014</v>
      </c>
      <c r="D4360" s="9">
        <v>41985</v>
      </c>
      <c r="E4360" s="3">
        <v>41985</v>
      </c>
      <c r="F4360" s="3" t="s">
        <v>1290</v>
      </c>
      <c r="G4360" s="3" t="s">
        <v>5587</v>
      </c>
      <c r="H4360" s="3" t="s">
        <v>5588</v>
      </c>
      <c r="I4360" s="3" t="s">
        <v>26</v>
      </c>
      <c r="J4360" s="3" t="s">
        <v>27</v>
      </c>
      <c r="K4360" s="3" t="s">
        <v>456</v>
      </c>
      <c r="L4360" s="3" t="s">
        <v>211</v>
      </c>
      <c r="M4360" s="3">
        <v>60505</v>
      </c>
      <c r="N4360" s="3" t="s">
        <v>105</v>
      </c>
      <c r="O4360" s="3" t="s">
        <v>2433</v>
      </c>
      <c r="P4360" s="3" t="s">
        <v>32</v>
      </c>
      <c r="Q4360" s="3" t="s">
        <v>65</v>
      </c>
      <c r="R4360" s="3" t="s">
        <v>2434</v>
      </c>
      <c r="S4360" s="3">
        <v>77.720000000000013</v>
      </c>
      <c r="T4360" s="3">
        <v>1</v>
      </c>
      <c r="U4360" s="3">
        <v>0.6</v>
      </c>
      <c r="V4360" s="3">
        <v>-66.061999999999998</v>
      </c>
    </row>
    <row r="4361" spans="1:22" ht="14.25" customHeight="1" x14ac:dyDescent="0.25">
      <c r="A4361" s="3">
        <v>4360</v>
      </c>
      <c r="B4361" s="3" t="s">
        <v>7443</v>
      </c>
      <c r="C4361" s="4">
        <f>YEAR(Table_1[[#This Row],[Order Date]])</f>
        <v>2014</v>
      </c>
      <c r="D4361" s="9">
        <v>41985</v>
      </c>
      <c r="E4361" s="3">
        <v>41985</v>
      </c>
      <c r="F4361" s="3" t="s">
        <v>1290</v>
      </c>
      <c r="G4361" s="3" t="s">
        <v>5587</v>
      </c>
      <c r="H4361" s="3" t="s">
        <v>5588</v>
      </c>
      <c r="I4361" s="3" t="s">
        <v>26</v>
      </c>
      <c r="J4361" s="3" t="s">
        <v>27</v>
      </c>
      <c r="K4361" s="3" t="s">
        <v>456</v>
      </c>
      <c r="L4361" s="3" t="s">
        <v>211</v>
      </c>
      <c r="M4361" s="3">
        <v>60505</v>
      </c>
      <c r="N4361" s="3" t="s">
        <v>105</v>
      </c>
      <c r="O4361" s="3" t="s">
        <v>3400</v>
      </c>
      <c r="P4361" s="3" t="s">
        <v>32</v>
      </c>
      <c r="Q4361" s="3" t="s">
        <v>36</v>
      </c>
      <c r="R4361" s="3" t="s">
        <v>3401</v>
      </c>
      <c r="S4361" s="3">
        <v>520.46399999999994</v>
      </c>
      <c r="T4361" s="3">
        <v>2</v>
      </c>
      <c r="U4361" s="3">
        <v>0.3</v>
      </c>
      <c r="V4361" s="3">
        <v>-14.870399999999961</v>
      </c>
    </row>
    <row r="4362" spans="1:22" ht="14.25" customHeight="1" x14ac:dyDescent="0.25">
      <c r="A4362" s="3">
        <v>4361</v>
      </c>
      <c r="B4362" s="3" t="s">
        <v>7444</v>
      </c>
      <c r="C4362" s="4">
        <f>YEAR(Table_1[[#This Row],[Order Date]])</f>
        <v>2013</v>
      </c>
      <c r="D4362" s="9">
        <v>41416</v>
      </c>
      <c r="E4362" s="3">
        <v>41418</v>
      </c>
      <c r="F4362" s="3" t="s">
        <v>188</v>
      </c>
      <c r="G4362" s="3" t="s">
        <v>2407</v>
      </c>
      <c r="H4362" s="3" t="s">
        <v>2408</v>
      </c>
      <c r="I4362" s="3" t="s">
        <v>41</v>
      </c>
      <c r="J4362" s="3" t="s">
        <v>27</v>
      </c>
      <c r="K4362" s="3" t="s">
        <v>1398</v>
      </c>
      <c r="L4362" s="3" t="s">
        <v>1399</v>
      </c>
      <c r="M4362" s="3">
        <v>2886</v>
      </c>
      <c r="N4362" s="3" t="s">
        <v>148</v>
      </c>
      <c r="O4362" s="3" t="s">
        <v>7445</v>
      </c>
      <c r="P4362" s="3" t="s">
        <v>46</v>
      </c>
      <c r="Q4362" s="3" t="s">
        <v>90</v>
      </c>
      <c r="R4362" s="3" t="s">
        <v>186</v>
      </c>
      <c r="S4362" s="3">
        <v>111.96</v>
      </c>
      <c r="T4362" s="3">
        <v>2</v>
      </c>
      <c r="U4362" s="3">
        <v>0</v>
      </c>
      <c r="V4362" s="3">
        <v>54.860399999999998</v>
      </c>
    </row>
    <row r="4363" spans="1:22" ht="14.25" customHeight="1" x14ac:dyDescent="0.25">
      <c r="A4363" s="3">
        <v>4362</v>
      </c>
      <c r="B4363" s="3" t="s">
        <v>7446</v>
      </c>
      <c r="C4363" s="4">
        <f>YEAR(Table_1[[#This Row],[Order Date]])</f>
        <v>2014</v>
      </c>
      <c r="D4363" s="9">
        <v>41688</v>
      </c>
      <c r="E4363" s="3">
        <v>41692</v>
      </c>
      <c r="F4363" s="3" t="s">
        <v>23</v>
      </c>
      <c r="G4363" s="3" t="s">
        <v>2720</v>
      </c>
      <c r="H4363" s="3" t="s">
        <v>2721</v>
      </c>
      <c r="I4363" s="3" t="s">
        <v>26</v>
      </c>
      <c r="J4363" s="3" t="s">
        <v>27</v>
      </c>
      <c r="K4363" s="3" t="s">
        <v>4268</v>
      </c>
      <c r="L4363" s="3" t="s">
        <v>736</v>
      </c>
      <c r="M4363" s="3">
        <v>70506</v>
      </c>
      <c r="N4363" s="3" t="s">
        <v>30</v>
      </c>
      <c r="O4363" s="3" t="s">
        <v>528</v>
      </c>
      <c r="P4363" s="3" t="s">
        <v>71</v>
      </c>
      <c r="Q4363" s="3" t="s">
        <v>72</v>
      </c>
      <c r="R4363" s="3" t="s">
        <v>529</v>
      </c>
      <c r="S4363" s="3">
        <v>29.160000000000004</v>
      </c>
      <c r="T4363" s="3">
        <v>3</v>
      </c>
      <c r="U4363" s="3">
        <v>0</v>
      </c>
      <c r="V4363" s="3">
        <v>8.4563999999999986</v>
      </c>
    </row>
    <row r="4364" spans="1:22" ht="14.25" customHeight="1" x14ac:dyDescent="0.25">
      <c r="A4364" s="3">
        <v>4363</v>
      </c>
      <c r="B4364" s="3" t="s">
        <v>7447</v>
      </c>
      <c r="C4364" s="4">
        <f>YEAR(Table_1[[#This Row],[Order Date]])</f>
        <v>2014</v>
      </c>
      <c r="D4364" s="9">
        <v>41780</v>
      </c>
      <c r="E4364" s="3">
        <v>41782</v>
      </c>
      <c r="F4364" s="3" t="s">
        <v>23</v>
      </c>
      <c r="G4364" s="3" t="s">
        <v>3302</v>
      </c>
      <c r="H4364" s="3" t="s">
        <v>3303</v>
      </c>
      <c r="I4364" s="3" t="s">
        <v>26</v>
      </c>
      <c r="J4364" s="3" t="s">
        <v>27</v>
      </c>
      <c r="K4364" s="3" t="s">
        <v>7448</v>
      </c>
      <c r="L4364" s="3" t="s">
        <v>7449</v>
      </c>
      <c r="M4364" s="3">
        <v>58103</v>
      </c>
      <c r="N4364" s="3" t="s">
        <v>105</v>
      </c>
      <c r="O4364" s="3" t="s">
        <v>1565</v>
      </c>
      <c r="P4364" s="3" t="s">
        <v>46</v>
      </c>
      <c r="Q4364" s="3" t="s">
        <v>68</v>
      </c>
      <c r="R4364" s="3" t="s">
        <v>1566</v>
      </c>
      <c r="S4364" s="3">
        <v>131.94</v>
      </c>
      <c r="T4364" s="3">
        <v>3</v>
      </c>
      <c r="U4364" s="3">
        <v>0</v>
      </c>
      <c r="V4364" s="3">
        <v>35.623800000000003</v>
      </c>
    </row>
    <row r="4365" spans="1:22" ht="14.25" customHeight="1" x14ac:dyDescent="0.25">
      <c r="A4365" s="3">
        <v>4364</v>
      </c>
      <c r="B4365" s="3" t="s">
        <v>7447</v>
      </c>
      <c r="C4365" s="4">
        <f>YEAR(Table_1[[#This Row],[Order Date]])</f>
        <v>2014</v>
      </c>
      <c r="D4365" s="9">
        <v>41780</v>
      </c>
      <c r="E4365" s="3">
        <v>41782</v>
      </c>
      <c r="F4365" s="3" t="s">
        <v>23</v>
      </c>
      <c r="G4365" s="3" t="s">
        <v>3302</v>
      </c>
      <c r="H4365" s="3" t="s">
        <v>3303</v>
      </c>
      <c r="I4365" s="3" t="s">
        <v>26</v>
      </c>
      <c r="J4365" s="3" t="s">
        <v>27</v>
      </c>
      <c r="K4365" s="3" t="s">
        <v>7448</v>
      </c>
      <c r="L4365" s="3" t="s">
        <v>7449</v>
      </c>
      <c r="M4365" s="3">
        <v>58103</v>
      </c>
      <c r="N4365" s="3" t="s">
        <v>105</v>
      </c>
      <c r="O4365" s="3" t="s">
        <v>1246</v>
      </c>
      <c r="P4365" s="3" t="s">
        <v>46</v>
      </c>
      <c r="Q4365" s="3" t="s">
        <v>68</v>
      </c>
      <c r="R4365" s="3" t="s">
        <v>1247</v>
      </c>
      <c r="S4365" s="3">
        <v>25.92</v>
      </c>
      <c r="T4365" s="3">
        <v>4</v>
      </c>
      <c r="U4365" s="3">
        <v>0</v>
      </c>
      <c r="V4365" s="3">
        <v>8.2943999999999996</v>
      </c>
    </row>
    <row r="4366" spans="1:22" ht="14.25" customHeight="1" x14ac:dyDescent="0.25">
      <c r="A4366" s="3">
        <v>4365</v>
      </c>
      <c r="B4366" s="3" t="s">
        <v>7447</v>
      </c>
      <c r="C4366" s="4">
        <f>YEAR(Table_1[[#This Row],[Order Date]])</f>
        <v>2014</v>
      </c>
      <c r="D4366" s="9">
        <v>41780</v>
      </c>
      <c r="E4366" s="3">
        <v>41782</v>
      </c>
      <c r="F4366" s="3" t="s">
        <v>23</v>
      </c>
      <c r="G4366" s="3" t="s">
        <v>3302</v>
      </c>
      <c r="H4366" s="3" t="s">
        <v>3303</v>
      </c>
      <c r="I4366" s="3" t="s">
        <v>26</v>
      </c>
      <c r="J4366" s="3" t="s">
        <v>27</v>
      </c>
      <c r="K4366" s="3" t="s">
        <v>7448</v>
      </c>
      <c r="L4366" s="3" t="s">
        <v>7449</v>
      </c>
      <c r="M4366" s="3">
        <v>58103</v>
      </c>
      <c r="N4366" s="3" t="s">
        <v>105</v>
      </c>
      <c r="O4366" s="3" t="s">
        <v>2795</v>
      </c>
      <c r="P4366" s="3" t="s">
        <v>46</v>
      </c>
      <c r="Q4366" s="3" t="s">
        <v>59</v>
      </c>
      <c r="R4366" s="3" t="s">
        <v>2796</v>
      </c>
      <c r="S4366" s="3">
        <v>704.76</v>
      </c>
      <c r="T4366" s="3">
        <v>4</v>
      </c>
      <c r="U4366" s="3">
        <v>0</v>
      </c>
      <c r="V4366" s="3">
        <v>162.09479999999996</v>
      </c>
    </row>
    <row r="4367" spans="1:22" ht="14.25" customHeight="1" x14ac:dyDescent="0.25">
      <c r="A4367" s="3">
        <v>4366</v>
      </c>
      <c r="B4367" s="3" t="s">
        <v>7447</v>
      </c>
      <c r="C4367" s="4">
        <f>YEAR(Table_1[[#This Row],[Order Date]])</f>
        <v>2014</v>
      </c>
      <c r="D4367" s="9">
        <v>41780</v>
      </c>
      <c r="E4367" s="3">
        <v>41782</v>
      </c>
      <c r="F4367" s="3" t="s">
        <v>23</v>
      </c>
      <c r="G4367" s="3" t="s">
        <v>3302</v>
      </c>
      <c r="H4367" s="3" t="s">
        <v>3303</v>
      </c>
      <c r="I4367" s="3" t="s">
        <v>26</v>
      </c>
      <c r="J4367" s="3" t="s">
        <v>27</v>
      </c>
      <c r="K4367" s="3" t="s">
        <v>7448</v>
      </c>
      <c r="L4367" s="3" t="s">
        <v>7449</v>
      </c>
      <c r="M4367" s="3">
        <v>58103</v>
      </c>
      <c r="N4367" s="3" t="s">
        <v>105</v>
      </c>
      <c r="O4367" s="3" t="s">
        <v>4393</v>
      </c>
      <c r="P4367" s="3" t="s">
        <v>46</v>
      </c>
      <c r="Q4367" s="3" t="s">
        <v>269</v>
      </c>
      <c r="R4367" s="3" t="s">
        <v>186</v>
      </c>
      <c r="S4367" s="3">
        <v>7.41</v>
      </c>
      <c r="T4367" s="3">
        <v>3</v>
      </c>
      <c r="U4367" s="3">
        <v>0</v>
      </c>
      <c r="V4367" s="3">
        <v>3.4827000000000004</v>
      </c>
    </row>
    <row r="4368" spans="1:22" ht="14.25" customHeight="1" x14ac:dyDescent="0.25">
      <c r="A4368" s="3">
        <v>4367</v>
      </c>
      <c r="B4368" s="3" t="s">
        <v>7447</v>
      </c>
      <c r="C4368" s="4">
        <f>YEAR(Table_1[[#This Row],[Order Date]])</f>
        <v>2014</v>
      </c>
      <c r="D4368" s="9">
        <v>41780</v>
      </c>
      <c r="E4368" s="3">
        <v>41782</v>
      </c>
      <c r="F4368" s="3" t="s">
        <v>23</v>
      </c>
      <c r="G4368" s="3" t="s">
        <v>3302</v>
      </c>
      <c r="H4368" s="3" t="s">
        <v>3303</v>
      </c>
      <c r="I4368" s="3" t="s">
        <v>26</v>
      </c>
      <c r="J4368" s="3" t="s">
        <v>27</v>
      </c>
      <c r="K4368" s="3" t="s">
        <v>7448</v>
      </c>
      <c r="L4368" s="3" t="s">
        <v>7449</v>
      </c>
      <c r="M4368" s="3">
        <v>58103</v>
      </c>
      <c r="N4368" s="3" t="s">
        <v>105</v>
      </c>
      <c r="O4368" s="3" t="s">
        <v>6648</v>
      </c>
      <c r="P4368" s="3" t="s">
        <v>46</v>
      </c>
      <c r="Q4368" s="3" t="s">
        <v>68</v>
      </c>
      <c r="R4368" s="3" t="s">
        <v>6649</v>
      </c>
      <c r="S4368" s="3">
        <v>21.5</v>
      </c>
      <c r="T4368" s="3">
        <v>10</v>
      </c>
      <c r="U4368" s="3">
        <v>0</v>
      </c>
      <c r="V4368" s="3">
        <v>7.094999999999998</v>
      </c>
    </row>
    <row r="4369" spans="1:22" ht="14.25" customHeight="1" x14ac:dyDescent="0.25">
      <c r="A4369" s="3">
        <v>4368</v>
      </c>
      <c r="B4369" s="3" t="s">
        <v>7450</v>
      </c>
      <c r="C4369" s="4">
        <f>YEAR(Table_1[[#This Row],[Order Date]])</f>
        <v>2014</v>
      </c>
      <c r="D4369" s="9">
        <v>41894</v>
      </c>
      <c r="E4369" s="3">
        <v>41896</v>
      </c>
      <c r="F4369" s="3" t="s">
        <v>23</v>
      </c>
      <c r="G4369" s="3" t="s">
        <v>600</v>
      </c>
      <c r="H4369" s="3" t="s">
        <v>601</v>
      </c>
      <c r="I4369" s="3" t="s">
        <v>26</v>
      </c>
      <c r="J4369" s="3" t="s">
        <v>27</v>
      </c>
      <c r="K4369" s="3" t="s">
        <v>303</v>
      </c>
      <c r="L4369" s="3" t="s">
        <v>211</v>
      </c>
      <c r="M4369" s="3">
        <v>60623</v>
      </c>
      <c r="N4369" s="3" t="s">
        <v>105</v>
      </c>
      <c r="O4369" s="3" t="s">
        <v>5406</v>
      </c>
      <c r="P4369" s="3" t="s">
        <v>46</v>
      </c>
      <c r="Q4369" s="3" t="s">
        <v>269</v>
      </c>
      <c r="R4369" s="3" t="s">
        <v>5407</v>
      </c>
      <c r="S4369" s="3">
        <v>10.528</v>
      </c>
      <c r="T4369" s="3">
        <v>4</v>
      </c>
      <c r="U4369" s="3">
        <v>0.2</v>
      </c>
      <c r="V4369" s="3">
        <v>3.2899999999999996</v>
      </c>
    </row>
    <row r="4370" spans="1:22" ht="14.25" customHeight="1" x14ac:dyDescent="0.25">
      <c r="A4370" s="3">
        <v>4369</v>
      </c>
      <c r="B4370" s="3" t="s">
        <v>7450</v>
      </c>
      <c r="C4370" s="4">
        <f>YEAR(Table_1[[#This Row],[Order Date]])</f>
        <v>2014</v>
      </c>
      <c r="D4370" s="9">
        <v>41894</v>
      </c>
      <c r="E4370" s="3">
        <v>41896</v>
      </c>
      <c r="F4370" s="3" t="s">
        <v>23</v>
      </c>
      <c r="G4370" s="3" t="s">
        <v>600</v>
      </c>
      <c r="H4370" s="3" t="s">
        <v>601</v>
      </c>
      <c r="I4370" s="3" t="s">
        <v>26</v>
      </c>
      <c r="J4370" s="3" t="s">
        <v>27</v>
      </c>
      <c r="K4370" s="3" t="s">
        <v>303</v>
      </c>
      <c r="L4370" s="3" t="s">
        <v>211</v>
      </c>
      <c r="M4370" s="3">
        <v>60623</v>
      </c>
      <c r="N4370" s="3" t="s">
        <v>105</v>
      </c>
      <c r="O4370" s="3" t="s">
        <v>2457</v>
      </c>
      <c r="P4370" s="3" t="s">
        <v>46</v>
      </c>
      <c r="Q4370" s="3" t="s">
        <v>90</v>
      </c>
      <c r="R4370" s="3" t="s">
        <v>2458</v>
      </c>
      <c r="S4370" s="3">
        <v>20.544000000000004</v>
      </c>
      <c r="T4370" s="3">
        <v>6</v>
      </c>
      <c r="U4370" s="3">
        <v>0.2</v>
      </c>
      <c r="V4370" s="3">
        <v>6.4199999999999964</v>
      </c>
    </row>
    <row r="4371" spans="1:22" ht="14.25" customHeight="1" x14ac:dyDescent="0.25">
      <c r="A4371" s="3">
        <v>4370</v>
      </c>
      <c r="B4371" s="3" t="s">
        <v>7451</v>
      </c>
      <c r="C4371" s="4">
        <f>YEAR(Table_1[[#This Row],[Order Date]])</f>
        <v>2013</v>
      </c>
      <c r="D4371" s="9">
        <v>41584</v>
      </c>
      <c r="E4371" s="3">
        <v>41589</v>
      </c>
      <c r="F4371" s="3" t="s">
        <v>50</v>
      </c>
      <c r="G4371" s="3" t="s">
        <v>6150</v>
      </c>
      <c r="H4371" s="3" t="s">
        <v>6151</v>
      </c>
      <c r="I4371" s="3" t="s">
        <v>102</v>
      </c>
      <c r="J4371" s="3" t="s">
        <v>27</v>
      </c>
      <c r="K4371" s="3" t="s">
        <v>1479</v>
      </c>
      <c r="L4371" s="3" t="s">
        <v>254</v>
      </c>
      <c r="M4371" s="3">
        <v>46226</v>
      </c>
      <c r="N4371" s="3" t="s">
        <v>105</v>
      </c>
      <c r="O4371" s="3" t="s">
        <v>2100</v>
      </c>
      <c r="P4371" s="3" t="s">
        <v>46</v>
      </c>
      <c r="Q4371" s="3" t="s">
        <v>75</v>
      </c>
      <c r="R4371" s="3" t="s">
        <v>2101</v>
      </c>
      <c r="S4371" s="3">
        <v>104.9</v>
      </c>
      <c r="T4371" s="3">
        <v>5</v>
      </c>
      <c r="U4371" s="3">
        <v>0</v>
      </c>
      <c r="V4371" s="3">
        <v>50.351999999999997</v>
      </c>
    </row>
    <row r="4372" spans="1:22" ht="14.25" customHeight="1" x14ac:dyDescent="0.25">
      <c r="A4372" s="3">
        <v>4371</v>
      </c>
      <c r="B4372" s="3" t="s">
        <v>7451</v>
      </c>
      <c r="C4372" s="4">
        <f>YEAR(Table_1[[#This Row],[Order Date]])</f>
        <v>2013</v>
      </c>
      <c r="D4372" s="9">
        <v>41584</v>
      </c>
      <c r="E4372" s="3">
        <v>41589</v>
      </c>
      <c r="F4372" s="3" t="s">
        <v>50</v>
      </c>
      <c r="G4372" s="3" t="s">
        <v>6150</v>
      </c>
      <c r="H4372" s="3" t="s">
        <v>6151</v>
      </c>
      <c r="I4372" s="3" t="s">
        <v>102</v>
      </c>
      <c r="J4372" s="3" t="s">
        <v>27</v>
      </c>
      <c r="K4372" s="3" t="s">
        <v>1479</v>
      </c>
      <c r="L4372" s="3" t="s">
        <v>254</v>
      </c>
      <c r="M4372" s="3">
        <v>46226</v>
      </c>
      <c r="N4372" s="3" t="s">
        <v>105</v>
      </c>
      <c r="O4372" s="3" t="s">
        <v>6846</v>
      </c>
      <c r="P4372" s="3" t="s">
        <v>46</v>
      </c>
      <c r="Q4372" s="3" t="s">
        <v>68</v>
      </c>
      <c r="R4372" s="3" t="s">
        <v>6847</v>
      </c>
      <c r="S4372" s="3">
        <v>39.68</v>
      </c>
      <c r="T4372" s="3">
        <v>2</v>
      </c>
      <c r="U4372" s="3">
        <v>0</v>
      </c>
      <c r="V4372" s="3">
        <v>16.268800000000002</v>
      </c>
    </row>
    <row r="4373" spans="1:22" ht="14.25" customHeight="1" x14ac:dyDescent="0.25">
      <c r="A4373" s="3">
        <v>4372</v>
      </c>
      <c r="B4373" s="3" t="s">
        <v>7451</v>
      </c>
      <c r="C4373" s="4">
        <f>YEAR(Table_1[[#This Row],[Order Date]])</f>
        <v>2013</v>
      </c>
      <c r="D4373" s="9">
        <v>41584</v>
      </c>
      <c r="E4373" s="3">
        <v>41589</v>
      </c>
      <c r="F4373" s="3" t="s">
        <v>50</v>
      </c>
      <c r="G4373" s="3" t="s">
        <v>6150</v>
      </c>
      <c r="H4373" s="3" t="s">
        <v>6151</v>
      </c>
      <c r="I4373" s="3" t="s">
        <v>102</v>
      </c>
      <c r="J4373" s="3" t="s">
        <v>27</v>
      </c>
      <c r="K4373" s="3" t="s">
        <v>1479</v>
      </c>
      <c r="L4373" s="3" t="s">
        <v>254</v>
      </c>
      <c r="M4373" s="3">
        <v>46226</v>
      </c>
      <c r="N4373" s="3" t="s">
        <v>105</v>
      </c>
      <c r="O4373" s="3" t="s">
        <v>7452</v>
      </c>
      <c r="P4373" s="3" t="s">
        <v>46</v>
      </c>
      <c r="Q4373" s="3" t="s">
        <v>47</v>
      </c>
      <c r="R4373" s="3" t="s">
        <v>7453</v>
      </c>
      <c r="S4373" s="3">
        <v>51.75</v>
      </c>
      <c r="T4373" s="3">
        <v>5</v>
      </c>
      <c r="U4373" s="3">
        <v>0</v>
      </c>
      <c r="V4373" s="3">
        <v>24.84</v>
      </c>
    </row>
    <row r="4374" spans="1:22" ht="14.25" customHeight="1" x14ac:dyDescent="0.25">
      <c r="A4374" s="3">
        <v>4373</v>
      </c>
      <c r="B4374" s="3" t="s">
        <v>7454</v>
      </c>
      <c r="C4374" s="4">
        <f>YEAR(Table_1[[#This Row],[Order Date]])</f>
        <v>2014</v>
      </c>
      <c r="D4374" s="9">
        <v>41844</v>
      </c>
      <c r="E4374" s="3">
        <v>41846</v>
      </c>
      <c r="F4374" s="3" t="s">
        <v>23</v>
      </c>
      <c r="G4374" s="3" t="s">
        <v>242</v>
      </c>
      <c r="H4374" s="3" t="s">
        <v>243</v>
      </c>
      <c r="I4374" s="3" t="s">
        <v>26</v>
      </c>
      <c r="J4374" s="3" t="s">
        <v>27</v>
      </c>
      <c r="K4374" s="3" t="s">
        <v>7455</v>
      </c>
      <c r="L4374" s="3" t="s">
        <v>254</v>
      </c>
      <c r="M4374" s="3">
        <v>46514</v>
      </c>
      <c r="N4374" s="3" t="s">
        <v>105</v>
      </c>
      <c r="O4374" s="3" t="s">
        <v>998</v>
      </c>
      <c r="P4374" s="3" t="s">
        <v>46</v>
      </c>
      <c r="Q4374" s="3" t="s">
        <v>68</v>
      </c>
      <c r="R4374" s="3" t="s">
        <v>999</v>
      </c>
      <c r="S4374" s="3">
        <v>11.68</v>
      </c>
      <c r="T4374" s="3">
        <v>2</v>
      </c>
      <c r="U4374" s="3">
        <v>0</v>
      </c>
      <c r="V4374" s="3">
        <v>5.4895999999999994</v>
      </c>
    </row>
    <row r="4375" spans="1:22" ht="14.25" customHeight="1" x14ac:dyDescent="0.25">
      <c r="A4375" s="3">
        <v>4374</v>
      </c>
      <c r="B4375" s="3" t="s">
        <v>7454</v>
      </c>
      <c r="C4375" s="4">
        <f>YEAR(Table_1[[#This Row],[Order Date]])</f>
        <v>2014</v>
      </c>
      <c r="D4375" s="9">
        <v>41844</v>
      </c>
      <c r="E4375" s="3">
        <v>41846</v>
      </c>
      <c r="F4375" s="3" t="s">
        <v>23</v>
      </c>
      <c r="G4375" s="3" t="s">
        <v>242</v>
      </c>
      <c r="H4375" s="3" t="s">
        <v>243</v>
      </c>
      <c r="I4375" s="3" t="s">
        <v>26</v>
      </c>
      <c r="J4375" s="3" t="s">
        <v>27</v>
      </c>
      <c r="K4375" s="3" t="s">
        <v>7455</v>
      </c>
      <c r="L4375" s="3" t="s">
        <v>254</v>
      </c>
      <c r="M4375" s="3">
        <v>46514</v>
      </c>
      <c r="N4375" s="3" t="s">
        <v>105</v>
      </c>
      <c r="O4375" s="3" t="s">
        <v>5617</v>
      </c>
      <c r="P4375" s="3" t="s">
        <v>71</v>
      </c>
      <c r="Q4375" s="3" t="s">
        <v>161</v>
      </c>
      <c r="R4375" s="3" t="s">
        <v>6803</v>
      </c>
      <c r="S4375" s="3">
        <v>159.75</v>
      </c>
      <c r="T4375" s="3">
        <v>5</v>
      </c>
      <c r="U4375" s="3">
        <v>0</v>
      </c>
      <c r="V4375" s="3">
        <v>11.182499999999997</v>
      </c>
    </row>
    <row r="4376" spans="1:22" ht="14.25" customHeight="1" x14ac:dyDescent="0.25">
      <c r="A4376" s="3">
        <v>4375</v>
      </c>
      <c r="B4376" s="3" t="s">
        <v>7456</v>
      </c>
      <c r="C4376" s="4">
        <f>YEAR(Table_1[[#This Row],[Order Date]])</f>
        <v>2013</v>
      </c>
      <c r="D4376" s="9">
        <v>41597</v>
      </c>
      <c r="E4376" s="3">
        <v>41603</v>
      </c>
      <c r="F4376" s="3" t="s">
        <v>50</v>
      </c>
      <c r="G4376" s="3" t="s">
        <v>979</v>
      </c>
      <c r="H4376" s="3" t="s">
        <v>980</v>
      </c>
      <c r="I4376" s="3" t="s">
        <v>41</v>
      </c>
      <c r="J4376" s="3" t="s">
        <v>27</v>
      </c>
      <c r="K4376" s="3" t="s">
        <v>4255</v>
      </c>
      <c r="L4376" s="3" t="s">
        <v>498</v>
      </c>
      <c r="M4376" s="3">
        <v>44240</v>
      </c>
      <c r="N4376" s="3" t="s">
        <v>148</v>
      </c>
      <c r="O4376" s="3" t="s">
        <v>7457</v>
      </c>
      <c r="P4376" s="3" t="s">
        <v>46</v>
      </c>
      <c r="Q4376" s="3" t="s">
        <v>78</v>
      </c>
      <c r="R4376" s="3" t="s">
        <v>7458</v>
      </c>
      <c r="S4376" s="3">
        <v>103.96799999999999</v>
      </c>
      <c r="T4376" s="3">
        <v>6</v>
      </c>
      <c r="U4376" s="3">
        <v>0.2</v>
      </c>
      <c r="V4376" s="3">
        <v>16.894799999999996</v>
      </c>
    </row>
    <row r="4377" spans="1:22" ht="14.25" customHeight="1" x14ac:dyDescent="0.25">
      <c r="A4377" s="3">
        <v>4376</v>
      </c>
      <c r="B4377" s="3" t="s">
        <v>7459</v>
      </c>
      <c r="C4377" s="4">
        <f>YEAR(Table_1[[#This Row],[Order Date]])</f>
        <v>2011</v>
      </c>
      <c r="D4377" s="9">
        <v>40658</v>
      </c>
      <c r="E4377" s="3">
        <v>40663</v>
      </c>
      <c r="F4377" s="3" t="s">
        <v>50</v>
      </c>
      <c r="G4377" s="3" t="s">
        <v>3837</v>
      </c>
      <c r="H4377" s="3" t="s">
        <v>3838</v>
      </c>
      <c r="I4377" s="3" t="s">
        <v>102</v>
      </c>
      <c r="J4377" s="3" t="s">
        <v>27</v>
      </c>
      <c r="K4377" s="3" t="s">
        <v>7460</v>
      </c>
      <c r="L4377" s="3" t="s">
        <v>43</v>
      </c>
      <c r="M4377" s="3">
        <v>91776</v>
      </c>
      <c r="N4377" s="3" t="s">
        <v>44</v>
      </c>
      <c r="O4377" s="3" t="s">
        <v>338</v>
      </c>
      <c r="P4377" s="3" t="s">
        <v>32</v>
      </c>
      <c r="Q4377" s="3" t="s">
        <v>65</v>
      </c>
      <c r="R4377" s="3" t="s">
        <v>339</v>
      </c>
      <c r="S4377" s="3">
        <v>303.25</v>
      </c>
      <c r="T4377" s="3">
        <v>5</v>
      </c>
      <c r="U4377" s="3">
        <v>0</v>
      </c>
      <c r="V4377" s="3">
        <v>63.682499999999997</v>
      </c>
    </row>
    <row r="4378" spans="1:22" ht="14.25" customHeight="1" x14ac:dyDescent="0.25">
      <c r="A4378" s="3">
        <v>4377</v>
      </c>
      <c r="B4378" s="3" t="s">
        <v>7459</v>
      </c>
      <c r="C4378" s="4">
        <f>YEAR(Table_1[[#This Row],[Order Date]])</f>
        <v>2011</v>
      </c>
      <c r="D4378" s="9">
        <v>40658</v>
      </c>
      <c r="E4378" s="3">
        <v>40663</v>
      </c>
      <c r="F4378" s="3" t="s">
        <v>50</v>
      </c>
      <c r="G4378" s="3" t="s">
        <v>3837</v>
      </c>
      <c r="H4378" s="3" t="s">
        <v>3838</v>
      </c>
      <c r="I4378" s="3" t="s">
        <v>102</v>
      </c>
      <c r="J4378" s="3" t="s">
        <v>27</v>
      </c>
      <c r="K4378" s="3" t="s">
        <v>7460</v>
      </c>
      <c r="L4378" s="3" t="s">
        <v>43</v>
      </c>
      <c r="M4378" s="3">
        <v>91776</v>
      </c>
      <c r="N4378" s="3" t="s">
        <v>44</v>
      </c>
      <c r="O4378" s="3" t="s">
        <v>5228</v>
      </c>
      <c r="P4378" s="3" t="s">
        <v>46</v>
      </c>
      <c r="Q4378" s="3" t="s">
        <v>78</v>
      </c>
      <c r="R4378" s="3" t="s">
        <v>5229</v>
      </c>
      <c r="S4378" s="3">
        <v>270.71999999999997</v>
      </c>
      <c r="T4378" s="3">
        <v>3</v>
      </c>
      <c r="U4378" s="3">
        <v>0</v>
      </c>
      <c r="V4378" s="3">
        <v>78.508799999999965</v>
      </c>
    </row>
    <row r="4379" spans="1:22" ht="14.25" customHeight="1" x14ac:dyDescent="0.25">
      <c r="A4379" s="3">
        <v>4378</v>
      </c>
      <c r="B4379" s="3" t="s">
        <v>7459</v>
      </c>
      <c r="C4379" s="4">
        <f>YEAR(Table_1[[#This Row],[Order Date]])</f>
        <v>2011</v>
      </c>
      <c r="D4379" s="9">
        <v>40658</v>
      </c>
      <c r="E4379" s="3">
        <v>40663</v>
      </c>
      <c r="F4379" s="3" t="s">
        <v>50</v>
      </c>
      <c r="G4379" s="3" t="s">
        <v>3837</v>
      </c>
      <c r="H4379" s="3" t="s">
        <v>3838</v>
      </c>
      <c r="I4379" s="3" t="s">
        <v>102</v>
      </c>
      <c r="J4379" s="3" t="s">
        <v>27</v>
      </c>
      <c r="K4379" s="3" t="s">
        <v>7460</v>
      </c>
      <c r="L4379" s="3" t="s">
        <v>43</v>
      </c>
      <c r="M4379" s="3">
        <v>91776</v>
      </c>
      <c r="N4379" s="3" t="s">
        <v>44</v>
      </c>
      <c r="O4379" s="3" t="s">
        <v>3400</v>
      </c>
      <c r="P4379" s="3" t="s">
        <v>32</v>
      </c>
      <c r="Q4379" s="3" t="s">
        <v>36</v>
      </c>
      <c r="R4379" s="3" t="s">
        <v>3401</v>
      </c>
      <c r="S4379" s="3">
        <v>1487.04</v>
      </c>
      <c r="T4379" s="3">
        <v>5</v>
      </c>
      <c r="U4379" s="3">
        <v>0.2</v>
      </c>
      <c r="V4379" s="3">
        <v>148.70400000000006</v>
      </c>
    </row>
    <row r="4380" spans="1:22" ht="14.25" customHeight="1" x14ac:dyDescent="0.25">
      <c r="A4380" s="3">
        <v>4379</v>
      </c>
      <c r="B4380" s="3" t="s">
        <v>7461</v>
      </c>
      <c r="C4380" s="4">
        <f>YEAR(Table_1[[#This Row],[Order Date]])</f>
        <v>2012</v>
      </c>
      <c r="D4380" s="9">
        <v>41243</v>
      </c>
      <c r="E4380" s="3">
        <v>41245</v>
      </c>
      <c r="F4380" s="3" t="s">
        <v>23</v>
      </c>
      <c r="G4380" s="3" t="s">
        <v>301</v>
      </c>
      <c r="H4380" s="3" t="s">
        <v>302</v>
      </c>
      <c r="I4380" s="3" t="s">
        <v>102</v>
      </c>
      <c r="J4380" s="3" t="s">
        <v>27</v>
      </c>
      <c r="K4380" s="3" t="s">
        <v>28</v>
      </c>
      <c r="L4380" s="3" t="s">
        <v>29</v>
      </c>
      <c r="M4380" s="3">
        <v>42420</v>
      </c>
      <c r="N4380" s="3" t="s">
        <v>30</v>
      </c>
      <c r="O4380" s="3" t="s">
        <v>2956</v>
      </c>
      <c r="P4380" s="3" t="s">
        <v>46</v>
      </c>
      <c r="Q4380" s="3" t="s">
        <v>173</v>
      </c>
      <c r="R4380" s="3" t="s">
        <v>2957</v>
      </c>
      <c r="S4380" s="3">
        <v>17.48</v>
      </c>
      <c r="T4380" s="3">
        <v>2</v>
      </c>
      <c r="U4380" s="3">
        <v>0</v>
      </c>
      <c r="V4380" s="3">
        <v>8.2156000000000002</v>
      </c>
    </row>
    <row r="4381" spans="1:22" ht="14.25" customHeight="1" x14ac:dyDescent="0.25">
      <c r="A4381" s="3">
        <v>4380</v>
      </c>
      <c r="B4381" s="3" t="s">
        <v>7461</v>
      </c>
      <c r="C4381" s="4">
        <f>YEAR(Table_1[[#This Row],[Order Date]])</f>
        <v>2012</v>
      </c>
      <c r="D4381" s="9">
        <v>41243</v>
      </c>
      <c r="E4381" s="3">
        <v>41245</v>
      </c>
      <c r="F4381" s="3" t="s">
        <v>23</v>
      </c>
      <c r="G4381" s="3" t="s">
        <v>301</v>
      </c>
      <c r="H4381" s="3" t="s">
        <v>302</v>
      </c>
      <c r="I4381" s="3" t="s">
        <v>102</v>
      </c>
      <c r="J4381" s="3" t="s">
        <v>27</v>
      </c>
      <c r="K4381" s="3" t="s">
        <v>28</v>
      </c>
      <c r="L4381" s="3" t="s">
        <v>29</v>
      </c>
      <c r="M4381" s="3">
        <v>42420</v>
      </c>
      <c r="N4381" s="3" t="s">
        <v>30</v>
      </c>
      <c r="O4381" s="3" t="s">
        <v>3290</v>
      </c>
      <c r="P4381" s="3" t="s">
        <v>46</v>
      </c>
      <c r="Q4381" s="3" t="s">
        <v>173</v>
      </c>
      <c r="R4381" s="3" t="s">
        <v>3291</v>
      </c>
      <c r="S4381" s="3">
        <v>71.88</v>
      </c>
      <c r="T4381" s="3">
        <v>2</v>
      </c>
      <c r="U4381" s="3">
        <v>0</v>
      </c>
      <c r="V4381" s="3">
        <v>32.345999999999997</v>
      </c>
    </row>
    <row r="4382" spans="1:22" ht="14.25" customHeight="1" x14ac:dyDescent="0.25">
      <c r="A4382" s="3">
        <v>4381</v>
      </c>
      <c r="B4382" s="3" t="s">
        <v>7462</v>
      </c>
      <c r="C4382" s="4">
        <f>YEAR(Table_1[[#This Row],[Order Date]])</f>
        <v>2012</v>
      </c>
      <c r="D4382" s="9">
        <v>41207</v>
      </c>
      <c r="E4382" s="3">
        <v>41212</v>
      </c>
      <c r="F4382" s="3" t="s">
        <v>50</v>
      </c>
      <c r="G4382" s="3" t="s">
        <v>5059</v>
      </c>
      <c r="H4382" s="3" t="s">
        <v>5060</v>
      </c>
      <c r="I4382" s="3" t="s">
        <v>26</v>
      </c>
      <c r="J4382" s="3" t="s">
        <v>27</v>
      </c>
      <c r="K4382" s="3" t="s">
        <v>127</v>
      </c>
      <c r="L4382" s="3" t="s">
        <v>43</v>
      </c>
      <c r="M4382" s="3">
        <v>94110</v>
      </c>
      <c r="N4382" s="3" t="s">
        <v>44</v>
      </c>
      <c r="O4382" s="3" t="s">
        <v>2445</v>
      </c>
      <c r="P4382" s="3" t="s">
        <v>46</v>
      </c>
      <c r="Q4382" s="3" t="s">
        <v>68</v>
      </c>
      <c r="R4382" s="3" t="s">
        <v>2446</v>
      </c>
      <c r="S4382" s="3">
        <v>60.449999999999996</v>
      </c>
      <c r="T4382" s="3">
        <v>3</v>
      </c>
      <c r="U4382" s="3">
        <v>0</v>
      </c>
      <c r="V4382" s="3">
        <v>16.3215</v>
      </c>
    </row>
    <row r="4383" spans="1:22" ht="14.25" customHeight="1" x14ac:dyDescent="0.25">
      <c r="A4383" s="3">
        <v>4382</v>
      </c>
      <c r="B4383" s="3" t="s">
        <v>7462</v>
      </c>
      <c r="C4383" s="4">
        <f>YEAR(Table_1[[#This Row],[Order Date]])</f>
        <v>2012</v>
      </c>
      <c r="D4383" s="9">
        <v>41207</v>
      </c>
      <c r="E4383" s="3">
        <v>41212</v>
      </c>
      <c r="F4383" s="3" t="s">
        <v>50</v>
      </c>
      <c r="G4383" s="3" t="s">
        <v>5059</v>
      </c>
      <c r="H4383" s="3" t="s">
        <v>5060</v>
      </c>
      <c r="I4383" s="3" t="s">
        <v>26</v>
      </c>
      <c r="J4383" s="3" t="s">
        <v>27</v>
      </c>
      <c r="K4383" s="3" t="s">
        <v>127</v>
      </c>
      <c r="L4383" s="3" t="s">
        <v>43</v>
      </c>
      <c r="M4383" s="3">
        <v>94110</v>
      </c>
      <c r="N4383" s="3" t="s">
        <v>44</v>
      </c>
      <c r="O4383" s="3" t="s">
        <v>1701</v>
      </c>
      <c r="P4383" s="3" t="s">
        <v>32</v>
      </c>
      <c r="Q4383" s="3" t="s">
        <v>56</v>
      </c>
      <c r="R4383" s="3" t="s">
        <v>1702</v>
      </c>
      <c r="S4383" s="3">
        <v>253.17599999999999</v>
      </c>
      <c r="T4383" s="3">
        <v>3</v>
      </c>
      <c r="U4383" s="3">
        <v>0.2</v>
      </c>
      <c r="V4383" s="3">
        <v>-31.64700000000002</v>
      </c>
    </row>
    <row r="4384" spans="1:22" ht="14.25" customHeight="1" x14ac:dyDescent="0.25">
      <c r="A4384" s="3">
        <v>4383</v>
      </c>
      <c r="B4384" s="3" t="s">
        <v>7463</v>
      </c>
      <c r="C4384" s="4">
        <f>YEAR(Table_1[[#This Row],[Order Date]])</f>
        <v>2012</v>
      </c>
      <c r="D4384" s="9">
        <v>41110</v>
      </c>
      <c r="E4384" s="3">
        <v>41117</v>
      </c>
      <c r="F4384" s="3" t="s">
        <v>50</v>
      </c>
      <c r="G4384" s="3" t="s">
        <v>1329</v>
      </c>
      <c r="H4384" s="3" t="s">
        <v>1330</v>
      </c>
      <c r="I4384" s="3" t="s">
        <v>26</v>
      </c>
      <c r="J4384" s="3" t="s">
        <v>27</v>
      </c>
      <c r="K4384" s="3" t="s">
        <v>6092</v>
      </c>
      <c r="L4384" s="3" t="s">
        <v>211</v>
      </c>
      <c r="M4384" s="3">
        <v>60035</v>
      </c>
      <c r="N4384" s="3" t="s">
        <v>105</v>
      </c>
      <c r="O4384" s="3" t="s">
        <v>2391</v>
      </c>
      <c r="P4384" s="3" t="s">
        <v>46</v>
      </c>
      <c r="Q4384" s="3" t="s">
        <v>75</v>
      </c>
      <c r="R4384" s="3" t="s">
        <v>2392</v>
      </c>
      <c r="S4384" s="3">
        <v>2.879999999999999</v>
      </c>
      <c r="T4384" s="3">
        <v>5</v>
      </c>
      <c r="U4384" s="3">
        <v>0.8</v>
      </c>
      <c r="V4384" s="3">
        <v>-4.4639999999999995</v>
      </c>
    </row>
    <row r="4385" spans="1:22" ht="14.25" customHeight="1" x14ac:dyDescent="0.25">
      <c r="A4385" s="3">
        <v>4384</v>
      </c>
      <c r="B4385" s="3" t="s">
        <v>7463</v>
      </c>
      <c r="C4385" s="4">
        <f>YEAR(Table_1[[#This Row],[Order Date]])</f>
        <v>2012</v>
      </c>
      <c r="D4385" s="9">
        <v>41110</v>
      </c>
      <c r="E4385" s="3">
        <v>41117</v>
      </c>
      <c r="F4385" s="3" t="s">
        <v>50</v>
      </c>
      <c r="G4385" s="3" t="s">
        <v>1329</v>
      </c>
      <c r="H4385" s="3" t="s">
        <v>1330</v>
      </c>
      <c r="I4385" s="3" t="s">
        <v>26</v>
      </c>
      <c r="J4385" s="3" t="s">
        <v>27</v>
      </c>
      <c r="K4385" s="3" t="s">
        <v>6092</v>
      </c>
      <c r="L4385" s="3" t="s">
        <v>211</v>
      </c>
      <c r="M4385" s="3">
        <v>60035</v>
      </c>
      <c r="N4385" s="3" t="s">
        <v>105</v>
      </c>
      <c r="O4385" s="3" t="s">
        <v>7464</v>
      </c>
      <c r="P4385" s="3" t="s">
        <v>32</v>
      </c>
      <c r="Q4385" s="3" t="s">
        <v>33</v>
      </c>
      <c r="R4385" s="3" t="s">
        <v>7465</v>
      </c>
      <c r="S4385" s="3">
        <v>384.94399999999996</v>
      </c>
      <c r="T4385" s="3">
        <v>4</v>
      </c>
      <c r="U4385" s="3">
        <v>0.3</v>
      </c>
      <c r="V4385" s="3">
        <v>-126.48159999999999</v>
      </c>
    </row>
    <row r="4386" spans="1:22" ht="14.25" customHeight="1" x14ac:dyDescent="0.25">
      <c r="A4386" s="3">
        <v>4385</v>
      </c>
      <c r="B4386" s="3" t="s">
        <v>7463</v>
      </c>
      <c r="C4386" s="4">
        <f>YEAR(Table_1[[#This Row],[Order Date]])</f>
        <v>2012</v>
      </c>
      <c r="D4386" s="9">
        <v>41110</v>
      </c>
      <c r="E4386" s="3">
        <v>41117</v>
      </c>
      <c r="F4386" s="3" t="s">
        <v>50</v>
      </c>
      <c r="G4386" s="3" t="s">
        <v>1329</v>
      </c>
      <c r="H4386" s="3" t="s">
        <v>1330</v>
      </c>
      <c r="I4386" s="3" t="s">
        <v>26</v>
      </c>
      <c r="J4386" s="3" t="s">
        <v>27</v>
      </c>
      <c r="K4386" s="3" t="s">
        <v>6092</v>
      </c>
      <c r="L4386" s="3" t="s">
        <v>211</v>
      </c>
      <c r="M4386" s="3">
        <v>60035</v>
      </c>
      <c r="N4386" s="3" t="s">
        <v>105</v>
      </c>
      <c r="O4386" s="3" t="s">
        <v>2584</v>
      </c>
      <c r="P4386" s="3" t="s">
        <v>71</v>
      </c>
      <c r="Q4386" s="3" t="s">
        <v>72</v>
      </c>
      <c r="R4386" s="3" t="s">
        <v>2585</v>
      </c>
      <c r="S4386" s="3">
        <v>153.584</v>
      </c>
      <c r="T4386" s="3">
        <v>2</v>
      </c>
      <c r="U4386" s="3">
        <v>0.2</v>
      </c>
      <c r="V4386" s="3">
        <v>13.438599999999994</v>
      </c>
    </row>
    <row r="4387" spans="1:22" ht="14.25" customHeight="1" x14ac:dyDescent="0.25">
      <c r="A4387" s="3">
        <v>4386</v>
      </c>
      <c r="B4387" s="3" t="s">
        <v>7463</v>
      </c>
      <c r="C4387" s="4">
        <f>YEAR(Table_1[[#This Row],[Order Date]])</f>
        <v>2012</v>
      </c>
      <c r="D4387" s="9">
        <v>41110</v>
      </c>
      <c r="E4387" s="3">
        <v>41117</v>
      </c>
      <c r="F4387" s="3" t="s">
        <v>50</v>
      </c>
      <c r="G4387" s="3" t="s">
        <v>1329</v>
      </c>
      <c r="H4387" s="3" t="s">
        <v>1330</v>
      </c>
      <c r="I4387" s="3" t="s">
        <v>26</v>
      </c>
      <c r="J4387" s="3" t="s">
        <v>27</v>
      </c>
      <c r="K4387" s="3" t="s">
        <v>6092</v>
      </c>
      <c r="L4387" s="3" t="s">
        <v>211</v>
      </c>
      <c r="M4387" s="3">
        <v>60035</v>
      </c>
      <c r="N4387" s="3" t="s">
        <v>105</v>
      </c>
      <c r="O4387" s="3" t="s">
        <v>201</v>
      </c>
      <c r="P4387" s="3" t="s">
        <v>32</v>
      </c>
      <c r="Q4387" s="3" t="s">
        <v>33</v>
      </c>
      <c r="R4387" s="3" t="s">
        <v>202</v>
      </c>
      <c r="S4387" s="3">
        <v>913.43000000000006</v>
      </c>
      <c r="T4387" s="3">
        <v>5</v>
      </c>
      <c r="U4387" s="3">
        <v>0.3</v>
      </c>
      <c r="V4387" s="3">
        <v>-52.195999999999913</v>
      </c>
    </row>
    <row r="4388" spans="1:22" ht="14.25" customHeight="1" x14ac:dyDescent="0.25">
      <c r="A4388" s="3">
        <v>4387</v>
      </c>
      <c r="B4388" s="3" t="s">
        <v>7466</v>
      </c>
      <c r="C4388" s="4">
        <f>YEAR(Table_1[[#This Row],[Order Date]])</f>
        <v>2013</v>
      </c>
      <c r="D4388" s="9">
        <v>41575</v>
      </c>
      <c r="E4388" s="3">
        <v>41581</v>
      </c>
      <c r="F4388" s="3" t="s">
        <v>50</v>
      </c>
      <c r="G4388" s="3" t="s">
        <v>1383</v>
      </c>
      <c r="H4388" s="3" t="s">
        <v>1384</v>
      </c>
      <c r="I4388" s="3" t="s">
        <v>41</v>
      </c>
      <c r="J4388" s="3" t="s">
        <v>27</v>
      </c>
      <c r="K4388" s="3" t="s">
        <v>127</v>
      </c>
      <c r="L4388" s="3" t="s">
        <v>43</v>
      </c>
      <c r="M4388" s="3">
        <v>94122</v>
      </c>
      <c r="N4388" s="3" t="s">
        <v>44</v>
      </c>
      <c r="O4388" s="3" t="s">
        <v>7348</v>
      </c>
      <c r="P4388" s="3" t="s">
        <v>46</v>
      </c>
      <c r="Q4388" s="3" t="s">
        <v>78</v>
      </c>
      <c r="R4388" s="3" t="s">
        <v>186</v>
      </c>
      <c r="S4388" s="3">
        <v>43.92</v>
      </c>
      <c r="T4388" s="3">
        <v>4</v>
      </c>
      <c r="U4388" s="3">
        <v>0</v>
      </c>
      <c r="V4388" s="3">
        <v>11.858400000000003</v>
      </c>
    </row>
    <row r="4389" spans="1:22" ht="14.25" customHeight="1" x14ac:dyDescent="0.25">
      <c r="A4389" s="3">
        <v>4388</v>
      </c>
      <c r="B4389" s="3" t="s">
        <v>7466</v>
      </c>
      <c r="C4389" s="4">
        <f>YEAR(Table_1[[#This Row],[Order Date]])</f>
        <v>2013</v>
      </c>
      <c r="D4389" s="9">
        <v>41575</v>
      </c>
      <c r="E4389" s="3">
        <v>41581</v>
      </c>
      <c r="F4389" s="3" t="s">
        <v>50</v>
      </c>
      <c r="G4389" s="3" t="s">
        <v>1383</v>
      </c>
      <c r="H4389" s="3" t="s">
        <v>1384</v>
      </c>
      <c r="I4389" s="3" t="s">
        <v>41</v>
      </c>
      <c r="J4389" s="3" t="s">
        <v>27</v>
      </c>
      <c r="K4389" s="3" t="s">
        <v>127</v>
      </c>
      <c r="L4389" s="3" t="s">
        <v>43</v>
      </c>
      <c r="M4389" s="3">
        <v>94122</v>
      </c>
      <c r="N4389" s="3" t="s">
        <v>44</v>
      </c>
      <c r="O4389" s="3" t="s">
        <v>4493</v>
      </c>
      <c r="P4389" s="3" t="s">
        <v>46</v>
      </c>
      <c r="Q4389" s="3" t="s">
        <v>75</v>
      </c>
      <c r="R4389" s="3" t="s">
        <v>4494</v>
      </c>
      <c r="S4389" s="3">
        <v>25.031999999999996</v>
      </c>
      <c r="T4389" s="3">
        <v>3</v>
      </c>
      <c r="U4389" s="3">
        <v>0.2</v>
      </c>
      <c r="V4389" s="3">
        <v>7.822499999999998</v>
      </c>
    </row>
    <row r="4390" spans="1:22" ht="14.25" customHeight="1" x14ac:dyDescent="0.25">
      <c r="A4390" s="3">
        <v>4389</v>
      </c>
      <c r="B4390" s="3" t="s">
        <v>7467</v>
      </c>
      <c r="C4390" s="4">
        <f>YEAR(Table_1[[#This Row],[Order Date]])</f>
        <v>2014</v>
      </c>
      <c r="D4390" s="9">
        <v>41964</v>
      </c>
      <c r="E4390" s="3">
        <v>41966</v>
      </c>
      <c r="F4390" s="3" t="s">
        <v>188</v>
      </c>
      <c r="G4390" s="3" t="s">
        <v>2503</v>
      </c>
      <c r="H4390" s="3" t="s">
        <v>2504</v>
      </c>
      <c r="I4390" s="3" t="s">
        <v>26</v>
      </c>
      <c r="J4390" s="3" t="s">
        <v>27</v>
      </c>
      <c r="K4390" s="3" t="s">
        <v>266</v>
      </c>
      <c r="L4390" s="3" t="s">
        <v>267</v>
      </c>
      <c r="M4390" s="3">
        <v>10035</v>
      </c>
      <c r="N4390" s="3" t="s">
        <v>148</v>
      </c>
      <c r="O4390" s="3" t="s">
        <v>2550</v>
      </c>
      <c r="P4390" s="3" t="s">
        <v>46</v>
      </c>
      <c r="Q4390" s="3" t="s">
        <v>90</v>
      </c>
      <c r="R4390" s="3" t="s">
        <v>2551</v>
      </c>
      <c r="S4390" s="3">
        <v>46.76</v>
      </c>
      <c r="T4390" s="3">
        <v>7</v>
      </c>
      <c r="U4390" s="3">
        <v>0</v>
      </c>
      <c r="V4390" s="3">
        <v>22.444800000000001</v>
      </c>
    </row>
    <row r="4391" spans="1:22" ht="14.25" customHeight="1" x14ac:dyDescent="0.25">
      <c r="A4391" s="3">
        <v>4390</v>
      </c>
      <c r="B4391" s="3" t="s">
        <v>7467</v>
      </c>
      <c r="C4391" s="4">
        <f>YEAR(Table_1[[#This Row],[Order Date]])</f>
        <v>2014</v>
      </c>
      <c r="D4391" s="9">
        <v>41964</v>
      </c>
      <c r="E4391" s="3">
        <v>41966</v>
      </c>
      <c r="F4391" s="3" t="s">
        <v>188</v>
      </c>
      <c r="G4391" s="3" t="s">
        <v>2503</v>
      </c>
      <c r="H4391" s="3" t="s">
        <v>2504</v>
      </c>
      <c r="I4391" s="3" t="s">
        <v>26</v>
      </c>
      <c r="J4391" s="3" t="s">
        <v>27</v>
      </c>
      <c r="K4391" s="3" t="s">
        <v>266</v>
      </c>
      <c r="L4391" s="3" t="s">
        <v>267</v>
      </c>
      <c r="M4391" s="3">
        <v>10035</v>
      </c>
      <c r="N4391" s="3" t="s">
        <v>148</v>
      </c>
      <c r="O4391" s="3" t="s">
        <v>4476</v>
      </c>
      <c r="P4391" s="3" t="s">
        <v>32</v>
      </c>
      <c r="Q4391" s="3" t="s">
        <v>33</v>
      </c>
      <c r="R4391" s="3" t="s">
        <v>4477</v>
      </c>
      <c r="S4391" s="3">
        <v>183.96800000000002</v>
      </c>
      <c r="T4391" s="3">
        <v>2</v>
      </c>
      <c r="U4391" s="3">
        <v>0.2</v>
      </c>
      <c r="V4391" s="3">
        <v>-25.295600000000022</v>
      </c>
    </row>
    <row r="4392" spans="1:22" ht="14.25" customHeight="1" x14ac:dyDescent="0.25">
      <c r="A4392" s="3">
        <v>4391</v>
      </c>
      <c r="B4392" s="3" t="s">
        <v>7467</v>
      </c>
      <c r="C4392" s="4">
        <f>YEAR(Table_1[[#This Row],[Order Date]])</f>
        <v>2014</v>
      </c>
      <c r="D4392" s="9">
        <v>41964</v>
      </c>
      <c r="E4392" s="3">
        <v>41966</v>
      </c>
      <c r="F4392" s="3" t="s">
        <v>188</v>
      </c>
      <c r="G4392" s="3" t="s">
        <v>2503</v>
      </c>
      <c r="H4392" s="3" t="s">
        <v>2504</v>
      </c>
      <c r="I4392" s="3" t="s">
        <v>26</v>
      </c>
      <c r="J4392" s="3" t="s">
        <v>27</v>
      </c>
      <c r="K4392" s="3" t="s">
        <v>266</v>
      </c>
      <c r="L4392" s="3" t="s">
        <v>267</v>
      </c>
      <c r="M4392" s="3">
        <v>10035</v>
      </c>
      <c r="N4392" s="3" t="s">
        <v>148</v>
      </c>
      <c r="O4392" s="3" t="s">
        <v>6146</v>
      </c>
      <c r="P4392" s="3" t="s">
        <v>71</v>
      </c>
      <c r="Q4392" s="3" t="s">
        <v>72</v>
      </c>
      <c r="R4392" s="3" t="s">
        <v>6147</v>
      </c>
      <c r="S4392" s="3">
        <v>1259.97</v>
      </c>
      <c r="T4392" s="3">
        <v>3</v>
      </c>
      <c r="U4392" s="3">
        <v>0</v>
      </c>
      <c r="V4392" s="3">
        <v>327.59220000000005</v>
      </c>
    </row>
    <row r="4393" spans="1:22" ht="14.25" customHeight="1" x14ac:dyDescent="0.25">
      <c r="A4393" s="3">
        <v>4392</v>
      </c>
      <c r="B4393" s="3" t="s">
        <v>7467</v>
      </c>
      <c r="C4393" s="4">
        <f>YEAR(Table_1[[#This Row],[Order Date]])</f>
        <v>2014</v>
      </c>
      <c r="D4393" s="9">
        <v>41964</v>
      </c>
      <c r="E4393" s="3">
        <v>41966</v>
      </c>
      <c r="F4393" s="3" t="s">
        <v>188</v>
      </c>
      <c r="G4393" s="3" t="s">
        <v>2503</v>
      </c>
      <c r="H4393" s="3" t="s">
        <v>2504</v>
      </c>
      <c r="I4393" s="3" t="s">
        <v>26</v>
      </c>
      <c r="J4393" s="3" t="s">
        <v>27</v>
      </c>
      <c r="K4393" s="3" t="s">
        <v>266</v>
      </c>
      <c r="L4393" s="3" t="s">
        <v>267</v>
      </c>
      <c r="M4393" s="3">
        <v>10035</v>
      </c>
      <c r="N4393" s="3" t="s">
        <v>148</v>
      </c>
      <c r="O4393" s="3" t="s">
        <v>4996</v>
      </c>
      <c r="P4393" s="3" t="s">
        <v>46</v>
      </c>
      <c r="Q4393" s="3" t="s">
        <v>68</v>
      </c>
      <c r="R4393" s="3" t="s">
        <v>4997</v>
      </c>
      <c r="S4393" s="3">
        <v>68.97</v>
      </c>
      <c r="T4393" s="3">
        <v>3</v>
      </c>
      <c r="U4393" s="3">
        <v>0</v>
      </c>
      <c r="V4393" s="3">
        <v>19.311600000000002</v>
      </c>
    </row>
    <row r="4394" spans="1:22" ht="14.25" customHeight="1" x14ac:dyDescent="0.25">
      <c r="A4394" s="3">
        <v>4393</v>
      </c>
      <c r="B4394" s="3" t="s">
        <v>7468</v>
      </c>
      <c r="C4394" s="4">
        <f>YEAR(Table_1[[#This Row],[Order Date]])</f>
        <v>2013</v>
      </c>
      <c r="D4394" s="9">
        <v>41526</v>
      </c>
      <c r="E4394" s="3">
        <v>41530</v>
      </c>
      <c r="F4394" s="3" t="s">
        <v>50</v>
      </c>
      <c r="G4394" s="3" t="s">
        <v>135</v>
      </c>
      <c r="H4394" s="3" t="s">
        <v>136</v>
      </c>
      <c r="I4394" s="3" t="s">
        <v>41</v>
      </c>
      <c r="J4394" s="3" t="s">
        <v>27</v>
      </c>
      <c r="K4394" s="3" t="s">
        <v>815</v>
      </c>
      <c r="L4394" s="3" t="s">
        <v>104</v>
      </c>
      <c r="M4394" s="3">
        <v>75081</v>
      </c>
      <c r="N4394" s="3" t="s">
        <v>105</v>
      </c>
      <c r="O4394" s="3" t="s">
        <v>1565</v>
      </c>
      <c r="P4394" s="3" t="s">
        <v>46</v>
      </c>
      <c r="Q4394" s="3" t="s">
        <v>68</v>
      </c>
      <c r="R4394" s="3" t="s">
        <v>1566</v>
      </c>
      <c r="S4394" s="3">
        <v>70.367999999999995</v>
      </c>
      <c r="T4394" s="3">
        <v>2</v>
      </c>
      <c r="U4394" s="3">
        <v>0.2</v>
      </c>
      <c r="V4394" s="3">
        <v>6.1572000000000031</v>
      </c>
    </row>
    <row r="4395" spans="1:22" ht="14.25" customHeight="1" x14ac:dyDescent="0.25">
      <c r="A4395" s="3">
        <v>4394</v>
      </c>
      <c r="B4395" s="3" t="s">
        <v>7468</v>
      </c>
      <c r="C4395" s="4">
        <f>YEAR(Table_1[[#This Row],[Order Date]])</f>
        <v>2013</v>
      </c>
      <c r="D4395" s="9">
        <v>41526</v>
      </c>
      <c r="E4395" s="3">
        <v>41530</v>
      </c>
      <c r="F4395" s="3" t="s">
        <v>50</v>
      </c>
      <c r="G4395" s="3" t="s">
        <v>135</v>
      </c>
      <c r="H4395" s="3" t="s">
        <v>136</v>
      </c>
      <c r="I4395" s="3" t="s">
        <v>41</v>
      </c>
      <c r="J4395" s="3" t="s">
        <v>27</v>
      </c>
      <c r="K4395" s="3" t="s">
        <v>815</v>
      </c>
      <c r="L4395" s="3" t="s">
        <v>104</v>
      </c>
      <c r="M4395" s="3">
        <v>75081</v>
      </c>
      <c r="N4395" s="3" t="s">
        <v>105</v>
      </c>
      <c r="O4395" s="3" t="s">
        <v>5035</v>
      </c>
      <c r="P4395" s="3" t="s">
        <v>71</v>
      </c>
      <c r="Q4395" s="3" t="s">
        <v>72</v>
      </c>
      <c r="R4395" s="3" t="s">
        <v>5036</v>
      </c>
      <c r="S4395" s="3">
        <v>59.960000000000008</v>
      </c>
      <c r="T4395" s="3">
        <v>5</v>
      </c>
      <c r="U4395" s="3">
        <v>0.2</v>
      </c>
      <c r="V4395" s="3">
        <v>21.735500000000002</v>
      </c>
    </row>
    <row r="4396" spans="1:22" ht="14.25" customHeight="1" x14ac:dyDescent="0.25">
      <c r="A4396" s="3">
        <v>4395</v>
      </c>
      <c r="B4396" s="3" t="s">
        <v>7469</v>
      </c>
      <c r="C4396" s="4">
        <f>YEAR(Table_1[[#This Row],[Order Date]])</f>
        <v>2011</v>
      </c>
      <c r="D4396" s="9">
        <v>40744</v>
      </c>
      <c r="E4396" s="3">
        <v>40744</v>
      </c>
      <c r="F4396" s="3" t="s">
        <v>1290</v>
      </c>
      <c r="G4396" s="3" t="s">
        <v>5023</v>
      </c>
      <c r="H4396" s="3" t="s">
        <v>5024</v>
      </c>
      <c r="I4396" s="3" t="s">
        <v>26</v>
      </c>
      <c r="J4396" s="3" t="s">
        <v>27</v>
      </c>
      <c r="K4396" s="3" t="s">
        <v>318</v>
      </c>
      <c r="L4396" s="3" t="s">
        <v>498</v>
      </c>
      <c r="M4396" s="3">
        <v>45503</v>
      </c>
      <c r="N4396" s="3" t="s">
        <v>148</v>
      </c>
      <c r="O4396" s="3" t="s">
        <v>2216</v>
      </c>
      <c r="P4396" s="3" t="s">
        <v>46</v>
      </c>
      <c r="Q4396" s="3" t="s">
        <v>59</v>
      </c>
      <c r="R4396" s="3" t="s">
        <v>2217</v>
      </c>
      <c r="S4396" s="3">
        <v>25.983999999999998</v>
      </c>
      <c r="T4396" s="3">
        <v>1</v>
      </c>
      <c r="U4396" s="3">
        <v>0.2</v>
      </c>
      <c r="V4396" s="3">
        <v>-5.1968000000000005</v>
      </c>
    </row>
    <row r="4397" spans="1:22" ht="14.25" customHeight="1" x14ac:dyDescent="0.25">
      <c r="A4397" s="3">
        <v>4396</v>
      </c>
      <c r="B4397" s="3" t="s">
        <v>7469</v>
      </c>
      <c r="C4397" s="4">
        <f>YEAR(Table_1[[#This Row],[Order Date]])</f>
        <v>2011</v>
      </c>
      <c r="D4397" s="9">
        <v>40744</v>
      </c>
      <c r="E4397" s="3">
        <v>40744</v>
      </c>
      <c r="F4397" s="3" t="s">
        <v>1290</v>
      </c>
      <c r="G4397" s="3" t="s">
        <v>5023</v>
      </c>
      <c r="H4397" s="3" t="s">
        <v>5024</v>
      </c>
      <c r="I4397" s="3" t="s">
        <v>26</v>
      </c>
      <c r="J4397" s="3" t="s">
        <v>27</v>
      </c>
      <c r="K4397" s="3" t="s">
        <v>318</v>
      </c>
      <c r="L4397" s="3" t="s">
        <v>498</v>
      </c>
      <c r="M4397" s="3">
        <v>45503</v>
      </c>
      <c r="N4397" s="3" t="s">
        <v>148</v>
      </c>
      <c r="O4397" s="3" t="s">
        <v>3917</v>
      </c>
      <c r="P4397" s="3" t="s">
        <v>46</v>
      </c>
      <c r="Q4397" s="3" t="s">
        <v>75</v>
      </c>
      <c r="R4397" s="3" t="s">
        <v>3918</v>
      </c>
      <c r="S4397" s="3">
        <v>27.360000000000003</v>
      </c>
      <c r="T4397" s="3">
        <v>3</v>
      </c>
      <c r="U4397" s="3">
        <v>0.7</v>
      </c>
      <c r="V4397" s="3">
        <v>-21.887999999999991</v>
      </c>
    </row>
    <row r="4398" spans="1:22" ht="14.25" customHeight="1" x14ac:dyDescent="0.25">
      <c r="A4398" s="3">
        <v>4397</v>
      </c>
      <c r="B4398" s="3" t="s">
        <v>7470</v>
      </c>
      <c r="C4398" s="4">
        <f>YEAR(Table_1[[#This Row],[Order Date]])</f>
        <v>2013</v>
      </c>
      <c r="D4398" s="9">
        <v>41594</v>
      </c>
      <c r="E4398" s="3">
        <v>41598</v>
      </c>
      <c r="F4398" s="3" t="s">
        <v>50</v>
      </c>
      <c r="G4398" s="3" t="s">
        <v>6638</v>
      </c>
      <c r="H4398" s="3" t="s">
        <v>6639</v>
      </c>
      <c r="I4398" s="3" t="s">
        <v>41</v>
      </c>
      <c r="J4398" s="3" t="s">
        <v>27</v>
      </c>
      <c r="K4398" s="3" t="s">
        <v>947</v>
      </c>
      <c r="L4398" s="3" t="s">
        <v>43</v>
      </c>
      <c r="M4398" s="3">
        <v>92024</v>
      </c>
      <c r="N4398" s="3" t="s">
        <v>44</v>
      </c>
      <c r="O4398" s="3" t="s">
        <v>3698</v>
      </c>
      <c r="P4398" s="3" t="s">
        <v>71</v>
      </c>
      <c r="Q4398" s="3" t="s">
        <v>72</v>
      </c>
      <c r="R4398" s="3" t="s">
        <v>3699</v>
      </c>
      <c r="S4398" s="3">
        <v>361.37600000000003</v>
      </c>
      <c r="T4398" s="3">
        <v>2</v>
      </c>
      <c r="U4398" s="3">
        <v>0.2</v>
      </c>
      <c r="V4398" s="3">
        <v>27.103200000000001</v>
      </c>
    </row>
    <row r="4399" spans="1:22" ht="14.25" customHeight="1" x14ac:dyDescent="0.25">
      <c r="A4399" s="3">
        <v>4398</v>
      </c>
      <c r="B4399" s="3" t="s">
        <v>7471</v>
      </c>
      <c r="C4399" s="4">
        <f>YEAR(Table_1[[#This Row],[Order Date]])</f>
        <v>2011</v>
      </c>
      <c r="D4399" s="9">
        <v>40731</v>
      </c>
      <c r="E4399" s="3">
        <v>40735</v>
      </c>
      <c r="F4399" s="3" t="s">
        <v>50</v>
      </c>
      <c r="G4399" s="3" t="s">
        <v>2114</v>
      </c>
      <c r="H4399" s="3" t="s">
        <v>2115</v>
      </c>
      <c r="I4399" s="3" t="s">
        <v>26</v>
      </c>
      <c r="J4399" s="3" t="s">
        <v>27</v>
      </c>
      <c r="K4399" s="3" t="s">
        <v>146</v>
      </c>
      <c r="L4399" s="3" t="s">
        <v>147</v>
      </c>
      <c r="M4399" s="3">
        <v>19120</v>
      </c>
      <c r="N4399" s="3" t="s">
        <v>148</v>
      </c>
      <c r="O4399" s="3" t="s">
        <v>3186</v>
      </c>
      <c r="P4399" s="3" t="s">
        <v>32</v>
      </c>
      <c r="Q4399" s="3" t="s">
        <v>36</v>
      </c>
      <c r="R4399" s="3" t="s">
        <v>3187</v>
      </c>
      <c r="S4399" s="3">
        <v>172.18599999999998</v>
      </c>
      <c r="T4399" s="3">
        <v>2</v>
      </c>
      <c r="U4399" s="3">
        <v>0.3</v>
      </c>
      <c r="V4399" s="3">
        <v>-46.736200000000011</v>
      </c>
    </row>
    <row r="4400" spans="1:22" ht="14.25" customHeight="1" x14ac:dyDescent="0.25">
      <c r="A4400" s="3">
        <v>4399</v>
      </c>
      <c r="B4400" s="3" t="s">
        <v>7471</v>
      </c>
      <c r="C4400" s="4">
        <f>YEAR(Table_1[[#This Row],[Order Date]])</f>
        <v>2011</v>
      </c>
      <c r="D4400" s="9">
        <v>40731</v>
      </c>
      <c r="E4400" s="3">
        <v>40735</v>
      </c>
      <c r="F4400" s="3" t="s">
        <v>50</v>
      </c>
      <c r="G4400" s="3" t="s">
        <v>2114</v>
      </c>
      <c r="H4400" s="3" t="s">
        <v>2115</v>
      </c>
      <c r="I4400" s="3" t="s">
        <v>26</v>
      </c>
      <c r="J4400" s="3" t="s">
        <v>27</v>
      </c>
      <c r="K4400" s="3" t="s">
        <v>146</v>
      </c>
      <c r="L4400" s="3" t="s">
        <v>147</v>
      </c>
      <c r="M4400" s="3">
        <v>19120</v>
      </c>
      <c r="N4400" s="3" t="s">
        <v>148</v>
      </c>
      <c r="O4400" s="3" t="s">
        <v>1875</v>
      </c>
      <c r="P4400" s="3" t="s">
        <v>32</v>
      </c>
      <c r="Q4400" s="3" t="s">
        <v>65</v>
      </c>
      <c r="R4400" s="3" t="s">
        <v>1876</v>
      </c>
      <c r="S4400" s="3">
        <v>69.00800000000001</v>
      </c>
      <c r="T4400" s="3">
        <v>2</v>
      </c>
      <c r="U4400" s="3">
        <v>0.2</v>
      </c>
      <c r="V4400" s="3">
        <v>12.0764</v>
      </c>
    </row>
    <row r="4401" spans="1:22" ht="14.25" customHeight="1" x14ac:dyDescent="0.25">
      <c r="A4401" s="3">
        <v>4400</v>
      </c>
      <c r="B4401" s="3" t="s">
        <v>7472</v>
      </c>
      <c r="C4401" s="4">
        <f>YEAR(Table_1[[#This Row],[Order Date]])</f>
        <v>2013</v>
      </c>
      <c r="D4401" s="9">
        <v>41351</v>
      </c>
      <c r="E4401" s="3">
        <v>41351</v>
      </c>
      <c r="F4401" s="3" t="s">
        <v>1290</v>
      </c>
      <c r="G4401" s="3" t="s">
        <v>449</v>
      </c>
      <c r="H4401" s="3" t="s">
        <v>450</v>
      </c>
      <c r="I4401" s="3" t="s">
        <v>26</v>
      </c>
      <c r="J4401" s="3" t="s">
        <v>27</v>
      </c>
      <c r="K4401" s="3" t="s">
        <v>382</v>
      </c>
      <c r="L4401" s="3" t="s">
        <v>2735</v>
      </c>
      <c r="M4401" s="3">
        <v>21044</v>
      </c>
      <c r="N4401" s="3" t="s">
        <v>148</v>
      </c>
      <c r="O4401" s="3" t="s">
        <v>3453</v>
      </c>
      <c r="P4401" s="3" t="s">
        <v>46</v>
      </c>
      <c r="Q4401" s="3" t="s">
        <v>173</v>
      </c>
      <c r="R4401" s="3" t="s">
        <v>3454</v>
      </c>
      <c r="S4401" s="3">
        <v>199.89999999999998</v>
      </c>
      <c r="T4401" s="3">
        <v>5</v>
      </c>
      <c r="U4401" s="3">
        <v>0</v>
      </c>
      <c r="V4401" s="3">
        <v>89.954999999999984</v>
      </c>
    </row>
    <row r="4402" spans="1:22" ht="14.25" customHeight="1" x14ac:dyDescent="0.25">
      <c r="A4402" s="3">
        <v>4401</v>
      </c>
      <c r="B4402" s="3" t="s">
        <v>7472</v>
      </c>
      <c r="C4402" s="4">
        <f>YEAR(Table_1[[#This Row],[Order Date]])</f>
        <v>2013</v>
      </c>
      <c r="D4402" s="9">
        <v>41351</v>
      </c>
      <c r="E4402" s="3">
        <v>41351</v>
      </c>
      <c r="F4402" s="3" t="s">
        <v>1290</v>
      </c>
      <c r="G4402" s="3" t="s">
        <v>449</v>
      </c>
      <c r="H4402" s="3" t="s">
        <v>450</v>
      </c>
      <c r="I4402" s="3" t="s">
        <v>26</v>
      </c>
      <c r="J4402" s="3" t="s">
        <v>27</v>
      </c>
      <c r="K4402" s="3" t="s">
        <v>382</v>
      </c>
      <c r="L4402" s="3" t="s">
        <v>2735</v>
      </c>
      <c r="M4402" s="3">
        <v>21044</v>
      </c>
      <c r="N4402" s="3" t="s">
        <v>148</v>
      </c>
      <c r="O4402" s="3" t="s">
        <v>937</v>
      </c>
      <c r="P4402" s="3" t="s">
        <v>46</v>
      </c>
      <c r="Q4402" s="3" t="s">
        <v>78</v>
      </c>
      <c r="R4402" s="3" t="s">
        <v>938</v>
      </c>
      <c r="S4402" s="3">
        <v>901.94999999999993</v>
      </c>
      <c r="T4402" s="3">
        <v>3</v>
      </c>
      <c r="U4402" s="3">
        <v>0</v>
      </c>
      <c r="V4402" s="3">
        <v>297.64349999999996</v>
      </c>
    </row>
    <row r="4403" spans="1:22" ht="14.25" customHeight="1" x14ac:dyDescent="0.25">
      <c r="A4403" s="3">
        <v>4402</v>
      </c>
      <c r="B4403" s="3" t="s">
        <v>7472</v>
      </c>
      <c r="C4403" s="4">
        <f>YEAR(Table_1[[#This Row],[Order Date]])</f>
        <v>2013</v>
      </c>
      <c r="D4403" s="9">
        <v>41351</v>
      </c>
      <c r="E4403" s="3">
        <v>41351</v>
      </c>
      <c r="F4403" s="3" t="s">
        <v>1290</v>
      </c>
      <c r="G4403" s="3" t="s">
        <v>449</v>
      </c>
      <c r="H4403" s="3" t="s">
        <v>450</v>
      </c>
      <c r="I4403" s="3" t="s">
        <v>26</v>
      </c>
      <c r="J4403" s="3" t="s">
        <v>27</v>
      </c>
      <c r="K4403" s="3" t="s">
        <v>382</v>
      </c>
      <c r="L4403" s="3" t="s">
        <v>2735</v>
      </c>
      <c r="M4403" s="3">
        <v>21044</v>
      </c>
      <c r="N4403" s="3" t="s">
        <v>148</v>
      </c>
      <c r="O4403" s="3" t="s">
        <v>2433</v>
      </c>
      <c r="P4403" s="3" t="s">
        <v>32</v>
      </c>
      <c r="Q4403" s="3" t="s">
        <v>65</v>
      </c>
      <c r="R4403" s="3" t="s">
        <v>2434</v>
      </c>
      <c r="S4403" s="3">
        <v>971.5</v>
      </c>
      <c r="T4403" s="3">
        <v>5</v>
      </c>
      <c r="U4403" s="3">
        <v>0</v>
      </c>
      <c r="V4403" s="3">
        <v>252.59</v>
      </c>
    </row>
    <row r="4404" spans="1:22" ht="14.25" customHeight="1" x14ac:dyDescent="0.25">
      <c r="A4404" s="3">
        <v>4403</v>
      </c>
      <c r="B4404" s="3" t="s">
        <v>7473</v>
      </c>
      <c r="C4404" s="4">
        <f>YEAR(Table_1[[#This Row],[Order Date]])</f>
        <v>2013</v>
      </c>
      <c r="D4404" s="9">
        <v>41635</v>
      </c>
      <c r="E4404" s="3">
        <v>41636</v>
      </c>
      <c r="F4404" s="3" t="s">
        <v>188</v>
      </c>
      <c r="G4404" s="3" t="s">
        <v>984</v>
      </c>
      <c r="H4404" s="3" t="s">
        <v>985</v>
      </c>
      <c r="I4404" s="3" t="s">
        <v>26</v>
      </c>
      <c r="J4404" s="3" t="s">
        <v>27</v>
      </c>
      <c r="K4404" s="3" t="s">
        <v>1081</v>
      </c>
      <c r="L4404" s="3" t="s">
        <v>457</v>
      </c>
      <c r="M4404" s="3">
        <v>80906</v>
      </c>
      <c r="N4404" s="3" t="s">
        <v>44</v>
      </c>
      <c r="O4404" s="3" t="s">
        <v>7474</v>
      </c>
      <c r="P4404" s="3" t="s">
        <v>46</v>
      </c>
      <c r="Q4404" s="3" t="s">
        <v>68</v>
      </c>
      <c r="R4404" s="3" t="s">
        <v>7475</v>
      </c>
      <c r="S4404" s="3">
        <v>11.328000000000001</v>
      </c>
      <c r="T4404" s="3">
        <v>2</v>
      </c>
      <c r="U4404" s="3">
        <v>0.2</v>
      </c>
      <c r="V4404" s="3">
        <v>2.5488000000000004</v>
      </c>
    </row>
    <row r="4405" spans="1:22" ht="14.25" customHeight="1" x14ac:dyDescent="0.25">
      <c r="A4405" s="3">
        <v>4404</v>
      </c>
      <c r="B4405" s="3" t="s">
        <v>7476</v>
      </c>
      <c r="C4405" s="4">
        <f>YEAR(Table_1[[#This Row],[Order Date]])</f>
        <v>2011</v>
      </c>
      <c r="D4405" s="9">
        <v>40788</v>
      </c>
      <c r="E4405" s="3">
        <v>40790</v>
      </c>
      <c r="F4405" s="3" t="s">
        <v>188</v>
      </c>
      <c r="G4405" s="3" t="s">
        <v>486</v>
      </c>
      <c r="H4405" s="3" t="s">
        <v>487</v>
      </c>
      <c r="I4405" s="3" t="s">
        <v>26</v>
      </c>
      <c r="J4405" s="3" t="s">
        <v>27</v>
      </c>
      <c r="K4405" s="3" t="s">
        <v>266</v>
      </c>
      <c r="L4405" s="3" t="s">
        <v>267</v>
      </c>
      <c r="M4405" s="3">
        <v>10009</v>
      </c>
      <c r="N4405" s="3" t="s">
        <v>148</v>
      </c>
      <c r="O4405" s="3" t="s">
        <v>7474</v>
      </c>
      <c r="P4405" s="3" t="s">
        <v>46</v>
      </c>
      <c r="Q4405" s="3" t="s">
        <v>68</v>
      </c>
      <c r="R4405" s="3" t="s">
        <v>7475</v>
      </c>
      <c r="S4405" s="3">
        <v>21.240000000000002</v>
      </c>
      <c r="T4405" s="3">
        <v>3</v>
      </c>
      <c r="U4405" s="3">
        <v>0</v>
      </c>
      <c r="V4405" s="3">
        <v>8.071200000000001</v>
      </c>
    </row>
    <row r="4406" spans="1:22" ht="14.25" customHeight="1" x14ac:dyDescent="0.25">
      <c r="A4406" s="3">
        <v>4405</v>
      </c>
      <c r="B4406" s="3" t="s">
        <v>7477</v>
      </c>
      <c r="C4406" s="4">
        <f>YEAR(Table_1[[#This Row],[Order Date]])</f>
        <v>2012</v>
      </c>
      <c r="D4406" s="9">
        <v>41095</v>
      </c>
      <c r="E4406" s="3">
        <v>41100</v>
      </c>
      <c r="F4406" s="3" t="s">
        <v>50</v>
      </c>
      <c r="G4406" s="3" t="s">
        <v>5245</v>
      </c>
      <c r="H4406" s="3" t="s">
        <v>5246</v>
      </c>
      <c r="I4406" s="3" t="s">
        <v>26</v>
      </c>
      <c r="J4406" s="3" t="s">
        <v>27</v>
      </c>
      <c r="K4406" s="3" t="s">
        <v>146</v>
      </c>
      <c r="L4406" s="3" t="s">
        <v>147</v>
      </c>
      <c r="M4406" s="3">
        <v>19140</v>
      </c>
      <c r="N4406" s="3" t="s">
        <v>148</v>
      </c>
      <c r="O4406" s="3" t="s">
        <v>741</v>
      </c>
      <c r="P4406" s="3" t="s">
        <v>71</v>
      </c>
      <c r="Q4406" s="3" t="s">
        <v>161</v>
      </c>
      <c r="R4406" s="3" t="s">
        <v>742</v>
      </c>
      <c r="S4406" s="3">
        <v>34.800000000000004</v>
      </c>
      <c r="T4406" s="3">
        <v>3</v>
      </c>
      <c r="U4406" s="3">
        <v>0.2</v>
      </c>
      <c r="V4406" s="3">
        <v>2.1749999999999989</v>
      </c>
    </row>
    <row r="4407" spans="1:22" ht="14.25" customHeight="1" x14ac:dyDescent="0.25">
      <c r="A4407" s="3">
        <v>4406</v>
      </c>
      <c r="B4407" s="3" t="s">
        <v>7477</v>
      </c>
      <c r="C4407" s="4">
        <f>YEAR(Table_1[[#This Row],[Order Date]])</f>
        <v>2012</v>
      </c>
      <c r="D4407" s="9">
        <v>41095</v>
      </c>
      <c r="E4407" s="3">
        <v>41100</v>
      </c>
      <c r="F4407" s="3" t="s">
        <v>50</v>
      </c>
      <c r="G4407" s="3" t="s">
        <v>5245</v>
      </c>
      <c r="H4407" s="3" t="s">
        <v>5246</v>
      </c>
      <c r="I4407" s="3" t="s">
        <v>26</v>
      </c>
      <c r="J4407" s="3" t="s">
        <v>27</v>
      </c>
      <c r="K4407" s="3" t="s">
        <v>146</v>
      </c>
      <c r="L4407" s="3" t="s">
        <v>147</v>
      </c>
      <c r="M4407" s="3">
        <v>19140</v>
      </c>
      <c r="N4407" s="3" t="s">
        <v>148</v>
      </c>
      <c r="O4407" s="3" t="s">
        <v>2808</v>
      </c>
      <c r="P4407" s="3" t="s">
        <v>46</v>
      </c>
      <c r="Q4407" s="3" t="s">
        <v>59</v>
      </c>
      <c r="R4407" s="3" t="s">
        <v>2809</v>
      </c>
      <c r="S4407" s="3">
        <v>38.975999999999999</v>
      </c>
      <c r="T4407" s="3">
        <v>3</v>
      </c>
      <c r="U4407" s="3">
        <v>0.2</v>
      </c>
      <c r="V4407" s="3">
        <v>-2.4359999999999999</v>
      </c>
    </row>
    <row r="4408" spans="1:22" ht="14.25" customHeight="1" x14ac:dyDescent="0.25">
      <c r="A4408" s="3">
        <v>4407</v>
      </c>
      <c r="B4408" s="3" t="s">
        <v>7478</v>
      </c>
      <c r="C4408" s="4">
        <f>YEAR(Table_1[[#This Row],[Order Date]])</f>
        <v>2013</v>
      </c>
      <c r="D4408" s="9">
        <v>41599</v>
      </c>
      <c r="E4408" s="3">
        <v>41604</v>
      </c>
      <c r="F4408" s="3" t="s">
        <v>50</v>
      </c>
      <c r="G4408" s="3" t="s">
        <v>4611</v>
      </c>
      <c r="H4408" s="3" t="s">
        <v>4612</v>
      </c>
      <c r="I4408" s="3" t="s">
        <v>41</v>
      </c>
      <c r="J4408" s="3" t="s">
        <v>27</v>
      </c>
      <c r="K4408" s="3" t="s">
        <v>497</v>
      </c>
      <c r="L4408" s="3" t="s">
        <v>254</v>
      </c>
      <c r="M4408" s="3">
        <v>47201</v>
      </c>
      <c r="N4408" s="3" t="s">
        <v>105</v>
      </c>
      <c r="O4408" s="3" t="s">
        <v>2741</v>
      </c>
      <c r="P4408" s="3" t="s">
        <v>46</v>
      </c>
      <c r="Q4408" s="3" t="s">
        <v>90</v>
      </c>
      <c r="R4408" s="3" t="s">
        <v>2742</v>
      </c>
      <c r="S4408" s="3">
        <v>9.08</v>
      </c>
      <c r="T4408" s="3">
        <v>2</v>
      </c>
      <c r="U4408" s="3">
        <v>0</v>
      </c>
      <c r="V4408" s="3">
        <v>4.0859999999999994</v>
      </c>
    </row>
    <row r="4409" spans="1:22" ht="14.25" customHeight="1" x14ac:dyDescent="0.25">
      <c r="A4409" s="3">
        <v>4408</v>
      </c>
      <c r="B4409" s="3" t="s">
        <v>7478</v>
      </c>
      <c r="C4409" s="4">
        <f>YEAR(Table_1[[#This Row],[Order Date]])</f>
        <v>2013</v>
      </c>
      <c r="D4409" s="9">
        <v>41599</v>
      </c>
      <c r="E4409" s="3">
        <v>41604</v>
      </c>
      <c r="F4409" s="3" t="s">
        <v>50</v>
      </c>
      <c r="G4409" s="3" t="s">
        <v>4611</v>
      </c>
      <c r="H4409" s="3" t="s">
        <v>4612</v>
      </c>
      <c r="I4409" s="3" t="s">
        <v>41</v>
      </c>
      <c r="J4409" s="3" t="s">
        <v>27</v>
      </c>
      <c r="K4409" s="3" t="s">
        <v>497</v>
      </c>
      <c r="L4409" s="3" t="s">
        <v>254</v>
      </c>
      <c r="M4409" s="3">
        <v>47201</v>
      </c>
      <c r="N4409" s="3" t="s">
        <v>105</v>
      </c>
      <c r="O4409" s="3" t="s">
        <v>3819</v>
      </c>
      <c r="P4409" s="3" t="s">
        <v>46</v>
      </c>
      <c r="Q4409" s="3" t="s">
        <v>90</v>
      </c>
      <c r="R4409" s="3" t="s">
        <v>3820</v>
      </c>
      <c r="S4409" s="3">
        <v>314.54999999999995</v>
      </c>
      <c r="T4409" s="3">
        <v>3</v>
      </c>
      <c r="U4409" s="3">
        <v>0</v>
      </c>
      <c r="V4409" s="3">
        <v>150.98399999999998</v>
      </c>
    </row>
    <row r="4410" spans="1:22" ht="14.25" customHeight="1" x14ac:dyDescent="0.25">
      <c r="A4410" s="3">
        <v>4409</v>
      </c>
      <c r="B4410" s="3" t="s">
        <v>7478</v>
      </c>
      <c r="C4410" s="4">
        <f>YEAR(Table_1[[#This Row],[Order Date]])</f>
        <v>2013</v>
      </c>
      <c r="D4410" s="9">
        <v>41599</v>
      </c>
      <c r="E4410" s="3">
        <v>41604</v>
      </c>
      <c r="F4410" s="3" t="s">
        <v>50</v>
      </c>
      <c r="G4410" s="3" t="s">
        <v>4611</v>
      </c>
      <c r="H4410" s="3" t="s">
        <v>4612</v>
      </c>
      <c r="I4410" s="3" t="s">
        <v>41</v>
      </c>
      <c r="J4410" s="3" t="s">
        <v>27</v>
      </c>
      <c r="K4410" s="3" t="s">
        <v>497</v>
      </c>
      <c r="L4410" s="3" t="s">
        <v>254</v>
      </c>
      <c r="M4410" s="3">
        <v>47201</v>
      </c>
      <c r="N4410" s="3" t="s">
        <v>105</v>
      </c>
      <c r="O4410" s="3" t="s">
        <v>794</v>
      </c>
      <c r="P4410" s="3" t="s">
        <v>46</v>
      </c>
      <c r="Q4410" s="3" t="s">
        <v>75</v>
      </c>
      <c r="R4410" s="3" t="s">
        <v>795</v>
      </c>
      <c r="S4410" s="3">
        <v>4.91</v>
      </c>
      <c r="T4410" s="3">
        <v>1</v>
      </c>
      <c r="U4410" s="3">
        <v>0</v>
      </c>
      <c r="V4410" s="3">
        <v>2.3077000000000001</v>
      </c>
    </row>
    <row r="4411" spans="1:22" ht="14.25" customHeight="1" x14ac:dyDescent="0.25">
      <c r="A4411" s="3">
        <v>4410</v>
      </c>
      <c r="B4411" s="3" t="s">
        <v>7479</v>
      </c>
      <c r="C4411" s="4">
        <f>YEAR(Table_1[[#This Row],[Order Date]])</f>
        <v>2011</v>
      </c>
      <c r="D4411" s="9">
        <v>40669</v>
      </c>
      <c r="E4411" s="3">
        <v>40674</v>
      </c>
      <c r="F4411" s="3" t="s">
        <v>50</v>
      </c>
      <c r="G4411" s="3" t="s">
        <v>197</v>
      </c>
      <c r="H4411" s="3" t="s">
        <v>198</v>
      </c>
      <c r="I4411" s="3" t="s">
        <v>102</v>
      </c>
      <c r="J4411" s="3" t="s">
        <v>27</v>
      </c>
      <c r="K4411" s="3" t="s">
        <v>42</v>
      </c>
      <c r="L4411" s="3" t="s">
        <v>43</v>
      </c>
      <c r="M4411" s="3">
        <v>90004</v>
      </c>
      <c r="N4411" s="3" t="s">
        <v>44</v>
      </c>
      <c r="O4411" s="3" t="s">
        <v>3372</v>
      </c>
      <c r="P4411" s="3" t="s">
        <v>46</v>
      </c>
      <c r="Q4411" s="3" t="s">
        <v>47</v>
      </c>
      <c r="R4411" s="3" t="s">
        <v>186</v>
      </c>
      <c r="S4411" s="3">
        <v>5.78</v>
      </c>
      <c r="T4411" s="3">
        <v>2</v>
      </c>
      <c r="U4411" s="3">
        <v>0</v>
      </c>
      <c r="V4411" s="3">
        <v>2.7166000000000001</v>
      </c>
    </row>
    <row r="4412" spans="1:22" ht="14.25" customHeight="1" x14ac:dyDescent="0.25">
      <c r="A4412" s="3">
        <v>4411</v>
      </c>
      <c r="B4412" s="3" t="s">
        <v>7479</v>
      </c>
      <c r="C4412" s="4">
        <f>YEAR(Table_1[[#This Row],[Order Date]])</f>
        <v>2011</v>
      </c>
      <c r="D4412" s="9">
        <v>40669</v>
      </c>
      <c r="E4412" s="3">
        <v>40674</v>
      </c>
      <c r="F4412" s="3" t="s">
        <v>50</v>
      </c>
      <c r="G4412" s="3" t="s">
        <v>197</v>
      </c>
      <c r="H4412" s="3" t="s">
        <v>198</v>
      </c>
      <c r="I4412" s="3" t="s">
        <v>102</v>
      </c>
      <c r="J4412" s="3" t="s">
        <v>27</v>
      </c>
      <c r="K4412" s="3" t="s">
        <v>42</v>
      </c>
      <c r="L4412" s="3" t="s">
        <v>43</v>
      </c>
      <c r="M4412" s="3">
        <v>90004</v>
      </c>
      <c r="N4412" s="3" t="s">
        <v>44</v>
      </c>
      <c r="O4412" s="3" t="s">
        <v>2525</v>
      </c>
      <c r="P4412" s="3" t="s">
        <v>46</v>
      </c>
      <c r="Q4412" s="3" t="s">
        <v>68</v>
      </c>
      <c r="R4412" s="3" t="s">
        <v>2526</v>
      </c>
      <c r="S4412" s="3">
        <v>107.94</v>
      </c>
      <c r="T4412" s="3">
        <v>6</v>
      </c>
      <c r="U4412" s="3">
        <v>0</v>
      </c>
      <c r="V4412" s="3">
        <v>30.223200000000002</v>
      </c>
    </row>
    <row r="4413" spans="1:22" ht="14.25" customHeight="1" x14ac:dyDescent="0.25">
      <c r="A4413" s="3">
        <v>4412</v>
      </c>
      <c r="B4413" s="3" t="s">
        <v>7480</v>
      </c>
      <c r="C4413" s="4">
        <f>YEAR(Table_1[[#This Row],[Order Date]])</f>
        <v>2011</v>
      </c>
      <c r="D4413" s="9">
        <v>40715</v>
      </c>
      <c r="E4413" s="3">
        <v>40718</v>
      </c>
      <c r="F4413" s="3" t="s">
        <v>188</v>
      </c>
      <c r="G4413" s="3" t="s">
        <v>4282</v>
      </c>
      <c r="H4413" s="3" t="s">
        <v>4283</v>
      </c>
      <c r="I4413" s="3" t="s">
        <v>26</v>
      </c>
      <c r="J4413" s="3" t="s">
        <v>27</v>
      </c>
      <c r="K4413" s="3" t="s">
        <v>266</v>
      </c>
      <c r="L4413" s="3" t="s">
        <v>267</v>
      </c>
      <c r="M4413" s="3">
        <v>10024</v>
      </c>
      <c r="N4413" s="3" t="s">
        <v>148</v>
      </c>
      <c r="O4413" s="3" t="s">
        <v>5051</v>
      </c>
      <c r="P4413" s="3" t="s">
        <v>46</v>
      </c>
      <c r="Q4413" s="3" t="s">
        <v>90</v>
      </c>
      <c r="R4413" s="3" t="s">
        <v>5052</v>
      </c>
      <c r="S4413" s="3">
        <v>19.649999999999999</v>
      </c>
      <c r="T4413" s="3">
        <v>3</v>
      </c>
      <c r="U4413" s="3">
        <v>0</v>
      </c>
      <c r="V4413" s="3">
        <v>9.0389999999999997</v>
      </c>
    </row>
    <row r="4414" spans="1:22" ht="14.25" customHeight="1" x14ac:dyDescent="0.25">
      <c r="A4414" s="3">
        <v>4413</v>
      </c>
      <c r="B4414" s="3" t="s">
        <v>7480</v>
      </c>
      <c r="C4414" s="4">
        <f>YEAR(Table_1[[#This Row],[Order Date]])</f>
        <v>2011</v>
      </c>
      <c r="D4414" s="9">
        <v>40715</v>
      </c>
      <c r="E4414" s="3">
        <v>40718</v>
      </c>
      <c r="F4414" s="3" t="s">
        <v>188</v>
      </c>
      <c r="G4414" s="3" t="s">
        <v>4282</v>
      </c>
      <c r="H4414" s="3" t="s">
        <v>4283</v>
      </c>
      <c r="I4414" s="3" t="s">
        <v>26</v>
      </c>
      <c r="J4414" s="3" t="s">
        <v>27</v>
      </c>
      <c r="K4414" s="3" t="s">
        <v>266</v>
      </c>
      <c r="L4414" s="3" t="s">
        <v>267</v>
      </c>
      <c r="M4414" s="3">
        <v>10024</v>
      </c>
      <c r="N4414" s="3" t="s">
        <v>148</v>
      </c>
      <c r="O4414" s="3" t="s">
        <v>2006</v>
      </c>
      <c r="P4414" s="3" t="s">
        <v>71</v>
      </c>
      <c r="Q4414" s="3" t="s">
        <v>72</v>
      </c>
      <c r="R4414" s="3" t="s">
        <v>2007</v>
      </c>
      <c r="S4414" s="3">
        <v>617.97</v>
      </c>
      <c r="T4414" s="3">
        <v>3</v>
      </c>
      <c r="U4414" s="3">
        <v>0</v>
      </c>
      <c r="V4414" s="3">
        <v>160.6722</v>
      </c>
    </row>
    <row r="4415" spans="1:22" ht="14.25" customHeight="1" x14ac:dyDescent="0.25">
      <c r="A4415" s="3">
        <v>4414</v>
      </c>
      <c r="B4415" s="3" t="s">
        <v>7480</v>
      </c>
      <c r="C4415" s="4">
        <f>YEAR(Table_1[[#This Row],[Order Date]])</f>
        <v>2011</v>
      </c>
      <c r="D4415" s="9">
        <v>40715</v>
      </c>
      <c r="E4415" s="3">
        <v>40718</v>
      </c>
      <c r="F4415" s="3" t="s">
        <v>188</v>
      </c>
      <c r="G4415" s="3" t="s">
        <v>4282</v>
      </c>
      <c r="H4415" s="3" t="s">
        <v>4283</v>
      </c>
      <c r="I4415" s="3" t="s">
        <v>26</v>
      </c>
      <c r="J4415" s="3" t="s">
        <v>27</v>
      </c>
      <c r="K4415" s="3" t="s">
        <v>266</v>
      </c>
      <c r="L4415" s="3" t="s">
        <v>267</v>
      </c>
      <c r="M4415" s="3">
        <v>10024</v>
      </c>
      <c r="N4415" s="3" t="s">
        <v>148</v>
      </c>
      <c r="O4415" s="3" t="s">
        <v>3681</v>
      </c>
      <c r="P4415" s="3" t="s">
        <v>46</v>
      </c>
      <c r="Q4415" s="3" t="s">
        <v>78</v>
      </c>
      <c r="R4415" s="3" t="s">
        <v>3682</v>
      </c>
      <c r="S4415" s="3">
        <v>59.699999999999996</v>
      </c>
      <c r="T4415" s="3">
        <v>3</v>
      </c>
      <c r="U4415" s="3">
        <v>0</v>
      </c>
      <c r="V4415" s="3">
        <v>26.864999999999995</v>
      </c>
    </row>
    <row r="4416" spans="1:22" ht="14.25" customHeight="1" x14ac:dyDescent="0.25">
      <c r="A4416" s="3">
        <v>4415</v>
      </c>
      <c r="B4416" s="3" t="s">
        <v>7481</v>
      </c>
      <c r="C4416" s="4">
        <f>YEAR(Table_1[[#This Row],[Order Date]])</f>
        <v>2014</v>
      </c>
      <c r="D4416" s="9">
        <v>41871</v>
      </c>
      <c r="E4416" s="3">
        <v>41875</v>
      </c>
      <c r="F4416" s="3" t="s">
        <v>50</v>
      </c>
      <c r="G4416" s="3" t="s">
        <v>704</v>
      </c>
      <c r="H4416" s="3" t="s">
        <v>705</v>
      </c>
      <c r="I4416" s="3" t="s">
        <v>41</v>
      </c>
      <c r="J4416" s="3" t="s">
        <v>27</v>
      </c>
      <c r="K4416" s="3" t="s">
        <v>1479</v>
      </c>
      <c r="L4416" s="3" t="s">
        <v>1245</v>
      </c>
      <c r="M4416" s="3">
        <v>1841</v>
      </c>
      <c r="N4416" s="3" t="s">
        <v>148</v>
      </c>
      <c r="O4416" s="3" t="s">
        <v>2979</v>
      </c>
      <c r="P4416" s="3" t="s">
        <v>46</v>
      </c>
      <c r="Q4416" s="3" t="s">
        <v>75</v>
      </c>
      <c r="R4416" s="3" t="s">
        <v>2980</v>
      </c>
      <c r="S4416" s="3">
        <v>387.99</v>
      </c>
      <c r="T4416" s="3">
        <v>1</v>
      </c>
      <c r="U4416" s="3">
        <v>0</v>
      </c>
      <c r="V4416" s="3">
        <v>182.3553</v>
      </c>
    </row>
    <row r="4417" spans="1:22" ht="14.25" customHeight="1" x14ac:dyDescent="0.25">
      <c r="A4417" s="3">
        <v>4416</v>
      </c>
      <c r="B4417" s="3" t="s">
        <v>7482</v>
      </c>
      <c r="C4417" s="4">
        <f>YEAR(Table_1[[#This Row],[Order Date]])</f>
        <v>2011</v>
      </c>
      <c r="D4417" s="9">
        <v>40876</v>
      </c>
      <c r="E4417" s="3">
        <v>40883</v>
      </c>
      <c r="F4417" s="3" t="s">
        <v>50</v>
      </c>
      <c r="G4417" s="3" t="s">
        <v>989</v>
      </c>
      <c r="H4417" s="3" t="s">
        <v>990</v>
      </c>
      <c r="I4417" s="3" t="s">
        <v>26</v>
      </c>
      <c r="J4417" s="3" t="s">
        <v>27</v>
      </c>
      <c r="K4417" s="3" t="s">
        <v>127</v>
      </c>
      <c r="L4417" s="3" t="s">
        <v>43</v>
      </c>
      <c r="M4417" s="3">
        <v>94122</v>
      </c>
      <c r="N4417" s="3" t="s">
        <v>44</v>
      </c>
      <c r="O4417" s="3" t="s">
        <v>3515</v>
      </c>
      <c r="P4417" s="3" t="s">
        <v>71</v>
      </c>
      <c r="Q4417" s="3" t="s">
        <v>72</v>
      </c>
      <c r="R4417" s="3" t="s">
        <v>3516</v>
      </c>
      <c r="S4417" s="3">
        <v>575.91999999999996</v>
      </c>
      <c r="T4417" s="3">
        <v>2</v>
      </c>
      <c r="U4417" s="3">
        <v>0.2</v>
      </c>
      <c r="V4417" s="3">
        <v>71.989999999999981</v>
      </c>
    </row>
    <row r="4418" spans="1:22" ht="14.25" customHeight="1" x14ac:dyDescent="0.25">
      <c r="A4418" s="3">
        <v>4417</v>
      </c>
      <c r="B4418" s="3" t="s">
        <v>7482</v>
      </c>
      <c r="C4418" s="4">
        <f>YEAR(Table_1[[#This Row],[Order Date]])</f>
        <v>2011</v>
      </c>
      <c r="D4418" s="9">
        <v>40876</v>
      </c>
      <c r="E4418" s="3">
        <v>40883</v>
      </c>
      <c r="F4418" s="3" t="s">
        <v>50</v>
      </c>
      <c r="G4418" s="3" t="s">
        <v>989</v>
      </c>
      <c r="H4418" s="3" t="s">
        <v>990</v>
      </c>
      <c r="I4418" s="3" t="s">
        <v>26</v>
      </c>
      <c r="J4418" s="3" t="s">
        <v>27</v>
      </c>
      <c r="K4418" s="3" t="s">
        <v>127</v>
      </c>
      <c r="L4418" s="3" t="s">
        <v>43</v>
      </c>
      <c r="M4418" s="3">
        <v>94122</v>
      </c>
      <c r="N4418" s="3" t="s">
        <v>44</v>
      </c>
      <c r="O4418" s="3" t="s">
        <v>3244</v>
      </c>
      <c r="P4418" s="3" t="s">
        <v>46</v>
      </c>
      <c r="Q4418" s="3" t="s">
        <v>269</v>
      </c>
      <c r="R4418" s="3" t="s">
        <v>186</v>
      </c>
      <c r="S4418" s="3">
        <v>30.4</v>
      </c>
      <c r="T4418" s="3">
        <v>5</v>
      </c>
      <c r="U4418" s="3">
        <v>0</v>
      </c>
      <c r="V4418" s="3">
        <v>15.2</v>
      </c>
    </row>
    <row r="4419" spans="1:22" ht="14.25" customHeight="1" x14ac:dyDescent="0.25">
      <c r="A4419" s="3">
        <v>4418</v>
      </c>
      <c r="B4419" s="3" t="s">
        <v>7483</v>
      </c>
      <c r="C4419" s="4">
        <f>YEAR(Table_1[[#This Row],[Order Date]])</f>
        <v>2014</v>
      </c>
      <c r="D4419" s="9">
        <v>41739</v>
      </c>
      <c r="E4419" s="3">
        <v>41742</v>
      </c>
      <c r="F4419" s="3" t="s">
        <v>23</v>
      </c>
      <c r="G4419" s="3" t="s">
        <v>916</v>
      </c>
      <c r="H4419" s="3" t="s">
        <v>917</v>
      </c>
      <c r="I4419" s="3" t="s">
        <v>26</v>
      </c>
      <c r="J4419" s="3" t="s">
        <v>27</v>
      </c>
      <c r="K4419" s="3" t="s">
        <v>880</v>
      </c>
      <c r="L4419" s="3" t="s">
        <v>238</v>
      </c>
      <c r="M4419" s="3">
        <v>48205</v>
      </c>
      <c r="N4419" s="3" t="s">
        <v>105</v>
      </c>
      <c r="O4419" s="3" t="s">
        <v>3834</v>
      </c>
      <c r="P4419" s="3" t="s">
        <v>46</v>
      </c>
      <c r="Q4419" s="3" t="s">
        <v>75</v>
      </c>
      <c r="R4419" s="3" t="s">
        <v>3835</v>
      </c>
      <c r="S4419" s="3">
        <v>478.24</v>
      </c>
      <c r="T4419" s="3">
        <v>8</v>
      </c>
      <c r="U4419" s="3">
        <v>0</v>
      </c>
      <c r="V4419" s="3">
        <v>219.99039999999997</v>
      </c>
    </row>
    <row r="4420" spans="1:22" ht="14.25" customHeight="1" x14ac:dyDescent="0.25">
      <c r="A4420" s="3">
        <v>4419</v>
      </c>
      <c r="B4420" s="3" t="s">
        <v>7484</v>
      </c>
      <c r="C4420" s="4">
        <f>YEAR(Table_1[[#This Row],[Order Date]])</f>
        <v>2011</v>
      </c>
      <c r="D4420" s="9">
        <v>40897</v>
      </c>
      <c r="E4420" s="3">
        <v>40904</v>
      </c>
      <c r="F4420" s="3" t="s">
        <v>50</v>
      </c>
      <c r="G4420" s="3" t="s">
        <v>6663</v>
      </c>
      <c r="H4420" s="3" t="s">
        <v>6664</v>
      </c>
      <c r="I4420" s="3" t="s">
        <v>26</v>
      </c>
      <c r="J4420" s="3" t="s">
        <v>27</v>
      </c>
      <c r="K4420" s="3" t="s">
        <v>779</v>
      </c>
      <c r="L4420" s="3" t="s">
        <v>498</v>
      </c>
      <c r="M4420" s="3">
        <v>45011</v>
      </c>
      <c r="N4420" s="3" t="s">
        <v>148</v>
      </c>
      <c r="O4420" s="3" t="s">
        <v>553</v>
      </c>
      <c r="P4420" s="3" t="s">
        <v>32</v>
      </c>
      <c r="Q4420" s="3" t="s">
        <v>65</v>
      </c>
      <c r="R4420" s="3" t="s">
        <v>554</v>
      </c>
      <c r="S4420" s="3">
        <v>190.84800000000001</v>
      </c>
      <c r="T4420" s="3">
        <v>3</v>
      </c>
      <c r="U4420" s="3">
        <v>0.2</v>
      </c>
      <c r="V4420" s="3">
        <v>-21.470400000000026</v>
      </c>
    </row>
    <row r="4421" spans="1:22" ht="14.25" customHeight="1" x14ac:dyDescent="0.25">
      <c r="A4421" s="3">
        <v>4420</v>
      </c>
      <c r="B4421" s="3" t="s">
        <v>7485</v>
      </c>
      <c r="C4421" s="4">
        <f>YEAR(Table_1[[#This Row],[Order Date]])</f>
        <v>2011</v>
      </c>
      <c r="D4421" s="9">
        <v>40894</v>
      </c>
      <c r="E4421" s="3">
        <v>40901</v>
      </c>
      <c r="F4421" s="3" t="s">
        <v>50</v>
      </c>
      <c r="G4421" s="3" t="s">
        <v>6319</v>
      </c>
      <c r="H4421" s="3" t="s">
        <v>6320</v>
      </c>
      <c r="I4421" s="3" t="s">
        <v>26</v>
      </c>
      <c r="J4421" s="3" t="s">
        <v>27</v>
      </c>
      <c r="K4421" s="3" t="s">
        <v>497</v>
      </c>
      <c r="L4421" s="3" t="s">
        <v>498</v>
      </c>
      <c r="M4421" s="3">
        <v>43229</v>
      </c>
      <c r="N4421" s="3" t="s">
        <v>148</v>
      </c>
      <c r="O4421" s="3" t="s">
        <v>4819</v>
      </c>
      <c r="P4421" s="3" t="s">
        <v>46</v>
      </c>
      <c r="Q4421" s="3" t="s">
        <v>75</v>
      </c>
      <c r="R4421" s="3" t="s">
        <v>4820</v>
      </c>
      <c r="S4421" s="3">
        <v>5.4840000000000009</v>
      </c>
      <c r="T4421" s="3">
        <v>4</v>
      </c>
      <c r="U4421" s="3">
        <v>0.7</v>
      </c>
      <c r="V4421" s="3">
        <v>-4.0215999999999994</v>
      </c>
    </row>
    <row r="4422" spans="1:22" ht="14.25" customHeight="1" x14ac:dyDescent="0.25">
      <c r="A4422" s="3">
        <v>4421</v>
      </c>
      <c r="B4422" s="3" t="s">
        <v>7486</v>
      </c>
      <c r="C4422" s="4">
        <f>YEAR(Table_1[[#This Row],[Order Date]])</f>
        <v>2012</v>
      </c>
      <c r="D4422" s="9">
        <v>41230</v>
      </c>
      <c r="E4422" s="3">
        <v>41234</v>
      </c>
      <c r="F4422" s="3" t="s">
        <v>23</v>
      </c>
      <c r="G4422" s="3" t="s">
        <v>2889</v>
      </c>
      <c r="H4422" s="3" t="s">
        <v>2890</v>
      </c>
      <c r="I4422" s="3" t="s">
        <v>26</v>
      </c>
      <c r="J4422" s="3" t="s">
        <v>27</v>
      </c>
      <c r="K4422" s="3" t="s">
        <v>303</v>
      </c>
      <c r="L4422" s="3" t="s">
        <v>211</v>
      </c>
      <c r="M4422" s="3">
        <v>60610</v>
      </c>
      <c r="N4422" s="3" t="s">
        <v>105</v>
      </c>
      <c r="O4422" s="3" t="s">
        <v>2652</v>
      </c>
      <c r="P4422" s="3" t="s">
        <v>46</v>
      </c>
      <c r="Q4422" s="3" t="s">
        <v>578</v>
      </c>
      <c r="R4422" s="3" t="s">
        <v>2653</v>
      </c>
      <c r="S4422" s="3">
        <v>40.92</v>
      </c>
      <c r="T4422" s="3">
        <v>5</v>
      </c>
      <c r="U4422" s="3">
        <v>0.2</v>
      </c>
      <c r="V4422" s="3">
        <v>3.0690000000000026</v>
      </c>
    </row>
    <row r="4423" spans="1:22" ht="14.25" customHeight="1" x14ac:dyDescent="0.25">
      <c r="A4423" s="3">
        <v>4422</v>
      </c>
      <c r="B4423" s="3" t="s">
        <v>7487</v>
      </c>
      <c r="C4423" s="4">
        <f>YEAR(Table_1[[#This Row],[Order Date]])</f>
        <v>2011</v>
      </c>
      <c r="D4423" s="9">
        <v>40606</v>
      </c>
      <c r="E4423" s="3">
        <v>40611</v>
      </c>
      <c r="F4423" s="3" t="s">
        <v>50</v>
      </c>
      <c r="G4423" s="3" t="s">
        <v>1583</v>
      </c>
      <c r="H4423" s="3" t="s">
        <v>1584</v>
      </c>
      <c r="I4423" s="3" t="s">
        <v>26</v>
      </c>
      <c r="J4423" s="3" t="s">
        <v>27</v>
      </c>
      <c r="K4423" s="3" t="s">
        <v>7488</v>
      </c>
      <c r="L4423" s="3" t="s">
        <v>54</v>
      </c>
      <c r="M4423" s="3">
        <v>33063</v>
      </c>
      <c r="N4423" s="3" t="s">
        <v>30</v>
      </c>
      <c r="O4423" s="3" t="s">
        <v>1246</v>
      </c>
      <c r="P4423" s="3" t="s">
        <v>46</v>
      </c>
      <c r="Q4423" s="3" t="s">
        <v>68</v>
      </c>
      <c r="R4423" s="3" t="s">
        <v>1247</v>
      </c>
      <c r="S4423" s="3">
        <v>15.552000000000003</v>
      </c>
      <c r="T4423" s="3">
        <v>3</v>
      </c>
      <c r="U4423" s="3">
        <v>0.2</v>
      </c>
      <c r="V4423" s="3">
        <v>2.3327999999999989</v>
      </c>
    </row>
    <row r="4424" spans="1:22" ht="14.25" customHeight="1" x14ac:dyDescent="0.25">
      <c r="A4424" s="3">
        <v>4423</v>
      </c>
      <c r="B4424" s="3" t="s">
        <v>7489</v>
      </c>
      <c r="C4424" s="4">
        <f>YEAR(Table_1[[#This Row],[Order Date]])</f>
        <v>2014</v>
      </c>
      <c r="D4424" s="9">
        <v>41778</v>
      </c>
      <c r="E4424" s="3">
        <v>41779</v>
      </c>
      <c r="F4424" s="3" t="s">
        <v>188</v>
      </c>
      <c r="G4424" s="3" t="s">
        <v>3582</v>
      </c>
      <c r="H4424" s="3" t="s">
        <v>3583</v>
      </c>
      <c r="I4424" s="3" t="s">
        <v>41</v>
      </c>
      <c r="J4424" s="3" t="s">
        <v>27</v>
      </c>
      <c r="K4424" s="3" t="s">
        <v>7490</v>
      </c>
      <c r="L4424" s="3" t="s">
        <v>1272</v>
      </c>
      <c r="M4424" s="3">
        <v>30328</v>
      </c>
      <c r="N4424" s="3" t="s">
        <v>30</v>
      </c>
      <c r="O4424" s="3" t="s">
        <v>141</v>
      </c>
      <c r="P4424" s="3" t="s">
        <v>46</v>
      </c>
      <c r="Q4424" s="3" t="s">
        <v>78</v>
      </c>
      <c r="R4424" s="3" t="s">
        <v>142</v>
      </c>
      <c r="S4424" s="3">
        <v>17.239999999999998</v>
      </c>
      <c r="T4424" s="3">
        <v>2</v>
      </c>
      <c r="U4424" s="3">
        <v>0</v>
      </c>
      <c r="V4424" s="3">
        <v>4.4824000000000002</v>
      </c>
    </row>
    <row r="4425" spans="1:22" ht="14.25" customHeight="1" x14ac:dyDescent="0.25">
      <c r="A4425" s="3">
        <v>4424</v>
      </c>
      <c r="B4425" s="3" t="s">
        <v>7489</v>
      </c>
      <c r="C4425" s="4">
        <f>YEAR(Table_1[[#This Row],[Order Date]])</f>
        <v>2014</v>
      </c>
      <c r="D4425" s="9">
        <v>41778</v>
      </c>
      <c r="E4425" s="3">
        <v>41779</v>
      </c>
      <c r="F4425" s="3" t="s">
        <v>188</v>
      </c>
      <c r="G4425" s="3" t="s">
        <v>3582</v>
      </c>
      <c r="H4425" s="3" t="s">
        <v>3583</v>
      </c>
      <c r="I4425" s="3" t="s">
        <v>41</v>
      </c>
      <c r="J4425" s="3" t="s">
        <v>27</v>
      </c>
      <c r="K4425" s="3" t="s">
        <v>7490</v>
      </c>
      <c r="L4425" s="3" t="s">
        <v>1272</v>
      </c>
      <c r="M4425" s="3">
        <v>30328</v>
      </c>
      <c r="N4425" s="3" t="s">
        <v>30</v>
      </c>
      <c r="O4425" s="3" t="s">
        <v>7491</v>
      </c>
      <c r="P4425" s="3" t="s">
        <v>32</v>
      </c>
      <c r="Q4425" s="3" t="s">
        <v>33</v>
      </c>
      <c r="R4425" s="3" t="s">
        <v>7492</v>
      </c>
      <c r="S4425" s="3">
        <v>302.94</v>
      </c>
      <c r="T4425" s="3">
        <v>3</v>
      </c>
      <c r="U4425" s="3">
        <v>0</v>
      </c>
      <c r="V4425" s="3">
        <v>75.735000000000014</v>
      </c>
    </row>
    <row r="4426" spans="1:22" ht="14.25" customHeight="1" x14ac:dyDescent="0.25">
      <c r="A4426" s="3">
        <v>4425</v>
      </c>
      <c r="B4426" s="3" t="s">
        <v>7489</v>
      </c>
      <c r="C4426" s="4">
        <f>YEAR(Table_1[[#This Row],[Order Date]])</f>
        <v>2014</v>
      </c>
      <c r="D4426" s="9">
        <v>41778</v>
      </c>
      <c r="E4426" s="3">
        <v>41779</v>
      </c>
      <c r="F4426" s="3" t="s">
        <v>188</v>
      </c>
      <c r="G4426" s="3" t="s">
        <v>3582</v>
      </c>
      <c r="H4426" s="3" t="s">
        <v>3583</v>
      </c>
      <c r="I4426" s="3" t="s">
        <v>41</v>
      </c>
      <c r="J4426" s="3" t="s">
        <v>27</v>
      </c>
      <c r="K4426" s="3" t="s">
        <v>7490</v>
      </c>
      <c r="L4426" s="3" t="s">
        <v>1272</v>
      </c>
      <c r="M4426" s="3">
        <v>30328</v>
      </c>
      <c r="N4426" s="3" t="s">
        <v>30</v>
      </c>
      <c r="O4426" s="3" t="s">
        <v>4340</v>
      </c>
      <c r="P4426" s="3" t="s">
        <v>71</v>
      </c>
      <c r="Q4426" s="3" t="s">
        <v>72</v>
      </c>
      <c r="R4426" s="3" t="s">
        <v>4341</v>
      </c>
      <c r="S4426" s="3">
        <v>34.75</v>
      </c>
      <c r="T4426" s="3">
        <v>5</v>
      </c>
      <c r="U4426" s="3">
        <v>0</v>
      </c>
      <c r="V4426" s="3">
        <v>15.637499999999999</v>
      </c>
    </row>
    <row r="4427" spans="1:22" ht="14.25" customHeight="1" x14ac:dyDescent="0.25">
      <c r="A4427" s="3">
        <v>4426</v>
      </c>
      <c r="B4427" s="3" t="s">
        <v>7489</v>
      </c>
      <c r="C4427" s="4">
        <f>YEAR(Table_1[[#This Row],[Order Date]])</f>
        <v>2014</v>
      </c>
      <c r="D4427" s="9">
        <v>41778</v>
      </c>
      <c r="E4427" s="3">
        <v>41779</v>
      </c>
      <c r="F4427" s="3" t="s">
        <v>188</v>
      </c>
      <c r="G4427" s="3" t="s">
        <v>3582</v>
      </c>
      <c r="H4427" s="3" t="s">
        <v>3583</v>
      </c>
      <c r="I4427" s="3" t="s">
        <v>41</v>
      </c>
      <c r="J4427" s="3" t="s">
        <v>27</v>
      </c>
      <c r="K4427" s="3" t="s">
        <v>7490</v>
      </c>
      <c r="L4427" s="3" t="s">
        <v>1272</v>
      </c>
      <c r="M4427" s="3">
        <v>30328</v>
      </c>
      <c r="N4427" s="3" t="s">
        <v>30</v>
      </c>
      <c r="O4427" s="3" t="s">
        <v>1603</v>
      </c>
      <c r="P4427" s="3" t="s">
        <v>46</v>
      </c>
      <c r="Q4427" s="3" t="s">
        <v>75</v>
      </c>
      <c r="R4427" s="3" t="s">
        <v>1604</v>
      </c>
      <c r="S4427" s="3">
        <v>113.94</v>
      </c>
      <c r="T4427" s="3">
        <v>6</v>
      </c>
      <c r="U4427" s="3">
        <v>0</v>
      </c>
      <c r="V4427" s="3">
        <v>54.691199999999995</v>
      </c>
    </row>
    <row r="4428" spans="1:22" ht="14.25" customHeight="1" x14ac:dyDescent="0.25">
      <c r="A4428" s="3">
        <v>4427</v>
      </c>
      <c r="B4428" s="3" t="s">
        <v>7489</v>
      </c>
      <c r="C4428" s="4">
        <f>YEAR(Table_1[[#This Row],[Order Date]])</f>
        <v>2014</v>
      </c>
      <c r="D4428" s="9">
        <v>41778</v>
      </c>
      <c r="E4428" s="3">
        <v>41779</v>
      </c>
      <c r="F4428" s="3" t="s">
        <v>188</v>
      </c>
      <c r="G4428" s="3" t="s">
        <v>3582</v>
      </c>
      <c r="H4428" s="3" t="s">
        <v>3583</v>
      </c>
      <c r="I4428" s="3" t="s">
        <v>41</v>
      </c>
      <c r="J4428" s="3" t="s">
        <v>27</v>
      </c>
      <c r="K4428" s="3" t="s">
        <v>7490</v>
      </c>
      <c r="L4428" s="3" t="s">
        <v>1272</v>
      </c>
      <c r="M4428" s="3">
        <v>30328</v>
      </c>
      <c r="N4428" s="3" t="s">
        <v>30</v>
      </c>
      <c r="O4428" s="3" t="s">
        <v>6275</v>
      </c>
      <c r="P4428" s="3" t="s">
        <v>71</v>
      </c>
      <c r="Q4428" s="3" t="s">
        <v>72</v>
      </c>
      <c r="R4428" s="3" t="s">
        <v>6276</v>
      </c>
      <c r="S4428" s="3">
        <v>55.98</v>
      </c>
      <c r="T4428" s="3">
        <v>2</v>
      </c>
      <c r="U4428" s="3">
        <v>0</v>
      </c>
      <c r="V4428" s="3">
        <v>15.674399999999999</v>
      </c>
    </row>
    <row r="4429" spans="1:22" ht="14.25" customHeight="1" x14ac:dyDescent="0.25">
      <c r="A4429" s="3">
        <v>4428</v>
      </c>
      <c r="B4429" s="3" t="s">
        <v>7493</v>
      </c>
      <c r="C4429" s="4">
        <f>YEAR(Table_1[[#This Row],[Order Date]])</f>
        <v>2014</v>
      </c>
      <c r="D4429" s="9">
        <v>41905</v>
      </c>
      <c r="E4429" s="3">
        <v>41911</v>
      </c>
      <c r="F4429" s="3" t="s">
        <v>50</v>
      </c>
      <c r="G4429" s="3" t="s">
        <v>6454</v>
      </c>
      <c r="H4429" s="3" t="s">
        <v>6455</v>
      </c>
      <c r="I4429" s="3" t="s">
        <v>41</v>
      </c>
      <c r="J4429" s="3" t="s">
        <v>27</v>
      </c>
      <c r="K4429" s="3" t="s">
        <v>5468</v>
      </c>
      <c r="L4429" s="3" t="s">
        <v>668</v>
      </c>
      <c r="M4429" s="3">
        <v>87105</v>
      </c>
      <c r="N4429" s="3" t="s">
        <v>44</v>
      </c>
      <c r="O4429" s="3" t="s">
        <v>802</v>
      </c>
      <c r="P4429" s="3" t="s">
        <v>46</v>
      </c>
      <c r="Q4429" s="3" t="s">
        <v>90</v>
      </c>
      <c r="R4429" s="3" t="s">
        <v>803</v>
      </c>
      <c r="S4429" s="3">
        <v>27.18</v>
      </c>
      <c r="T4429" s="3">
        <v>3</v>
      </c>
      <c r="U4429" s="3">
        <v>0</v>
      </c>
      <c r="V4429" s="3">
        <v>12.231</v>
      </c>
    </row>
    <row r="4430" spans="1:22" ht="14.25" customHeight="1" x14ac:dyDescent="0.25">
      <c r="A4430" s="3">
        <v>4429</v>
      </c>
      <c r="B4430" s="3" t="s">
        <v>7494</v>
      </c>
      <c r="C4430" s="4">
        <f>YEAR(Table_1[[#This Row],[Order Date]])</f>
        <v>2014</v>
      </c>
      <c r="D4430" s="9">
        <v>41720</v>
      </c>
      <c r="E4430" s="3">
        <v>41726</v>
      </c>
      <c r="F4430" s="3" t="s">
        <v>50</v>
      </c>
      <c r="G4430" s="3" t="s">
        <v>486</v>
      </c>
      <c r="H4430" s="3" t="s">
        <v>487</v>
      </c>
      <c r="I4430" s="3" t="s">
        <v>26</v>
      </c>
      <c r="J4430" s="3" t="s">
        <v>27</v>
      </c>
      <c r="K4430" s="3" t="s">
        <v>4548</v>
      </c>
      <c r="L4430" s="3" t="s">
        <v>649</v>
      </c>
      <c r="M4430" s="3">
        <v>74133</v>
      </c>
      <c r="N4430" s="3" t="s">
        <v>105</v>
      </c>
      <c r="O4430" s="3" t="s">
        <v>6357</v>
      </c>
      <c r="P4430" s="3" t="s">
        <v>32</v>
      </c>
      <c r="Q4430" s="3" t="s">
        <v>36</v>
      </c>
      <c r="R4430" s="3" t="s">
        <v>6358</v>
      </c>
      <c r="S4430" s="3">
        <v>1805.88</v>
      </c>
      <c r="T4430" s="3">
        <v>6</v>
      </c>
      <c r="U4430" s="3">
        <v>0</v>
      </c>
      <c r="V4430" s="3">
        <v>523.70519999999988</v>
      </c>
    </row>
    <row r="4431" spans="1:22" ht="14.25" customHeight="1" x14ac:dyDescent="0.25">
      <c r="A4431" s="3">
        <v>4430</v>
      </c>
      <c r="B4431" s="3" t="s">
        <v>7495</v>
      </c>
      <c r="C4431" s="4">
        <f>YEAR(Table_1[[#This Row],[Order Date]])</f>
        <v>2014</v>
      </c>
      <c r="D4431" s="9">
        <v>41897</v>
      </c>
      <c r="E4431" s="3">
        <v>41897</v>
      </c>
      <c r="F4431" s="3" t="s">
        <v>1290</v>
      </c>
      <c r="G4431" s="3" t="s">
        <v>2474</v>
      </c>
      <c r="H4431" s="3" t="s">
        <v>2475</v>
      </c>
      <c r="I4431" s="3" t="s">
        <v>26</v>
      </c>
      <c r="J4431" s="3" t="s">
        <v>27</v>
      </c>
      <c r="K4431" s="3" t="s">
        <v>6067</v>
      </c>
      <c r="L4431" s="3" t="s">
        <v>788</v>
      </c>
      <c r="M4431" s="3">
        <v>7050</v>
      </c>
      <c r="N4431" s="3" t="s">
        <v>148</v>
      </c>
      <c r="O4431" s="3" t="s">
        <v>6805</v>
      </c>
      <c r="P4431" s="3" t="s">
        <v>46</v>
      </c>
      <c r="Q4431" s="3" t="s">
        <v>68</v>
      </c>
      <c r="R4431" s="3" t="s">
        <v>6806</v>
      </c>
      <c r="S4431" s="3">
        <v>70.949999999999989</v>
      </c>
      <c r="T4431" s="3">
        <v>3</v>
      </c>
      <c r="U4431" s="3">
        <v>0</v>
      </c>
      <c r="V4431" s="3">
        <v>18.447000000000003</v>
      </c>
    </row>
    <row r="4432" spans="1:22" ht="14.25" customHeight="1" x14ac:dyDescent="0.25">
      <c r="A4432" s="3">
        <v>4431</v>
      </c>
      <c r="B4432" s="3" t="s">
        <v>7496</v>
      </c>
      <c r="C4432" s="4">
        <f>YEAR(Table_1[[#This Row],[Order Date]])</f>
        <v>2013</v>
      </c>
      <c r="D4432" s="9">
        <v>41582</v>
      </c>
      <c r="E4432" s="3">
        <v>41587</v>
      </c>
      <c r="F4432" s="3" t="s">
        <v>23</v>
      </c>
      <c r="G4432" s="3" t="s">
        <v>2287</v>
      </c>
      <c r="H4432" s="3" t="s">
        <v>2288</v>
      </c>
      <c r="I4432" s="3" t="s">
        <v>26</v>
      </c>
      <c r="J4432" s="3" t="s">
        <v>27</v>
      </c>
      <c r="K4432" s="3" t="s">
        <v>28</v>
      </c>
      <c r="L4432" s="3" t="s">
        <v>29</v>
      </c>
      <c r="M4432" s="3">
        <v>42420</v>
      </c>
      <c r="N4432" s="3" t="s">
        <v>30</v>
      </c>
      <c r="O4432" s="3" t="s">
        <v>2572</v>
      </c>
      <c r="P4432" s="3" t="s">
        <v>46</v>
      </c>
      <c r="Q4432" s="3" t="s">
        <v>269</v>
      </c>
      <c r="R4432" s="3" t="s">
        <v>2573</v>
      </c>
      <c r="S4432" s="3">
        <v>20</v>
      </c>
      <c r="T4432" s="3">
        <v>4</v>
      </c>
      <c r="U4432" s="3">
        <v>0</v>
      </c>
      <c r="V4432" s="3">
        <v>9.6</v>
      </c>
    </row>
    <row r="4433" spans="1:22" ht="14.25" customHeight="1" x14ac:dyDescent="0.25">
      <c r="A4433" s="3">
        <v>4432</v>
      </c>
      <c r="B4433" s="3" t="s">
        <v>7496</v>
      </c>
      <c r="C4433" s="4">
        <f>YEAR(Table_1[[#This Row],[Order Date]])</f>
        <v>2013</v>
      </c>
      <c r="D4433" s="9">
        <v>41582</v>
      </c>
      <c r="E4433" s="3">
        <v>41587</v>
      </c>
      <c r="F4433" s="3" t="s">
        <v>23</v>
      </c>
      <c r="G4433" s="3" t="s">
        <v>2287</v>
      </c>
      <c r="H4433" s="3" t="s">
        <v>2288</v>
      </c>
      <c r="I4433" s="3" t="s">
        <v>26</v>
      </c>
      <c r="J4433" s="3" t="s">
        <v>27</v>
      </c>
      <c r="K4433" s="3" t="s">
        <v>28</v>
      </c>
      <c r="L4433" s="3" t="s">
        <v>29</v>
      </c>
      <c r="M4433" s="3">
        <v>42420</v>
      </c>
      <c r="N4433" s="3" t="s">
        <v>30</v>
      </c>
      <c r="O4433" s="3" t="s">
        <v>7011</v>
      </c>
      <c r="P4433" s="3" t="s">
        <v>46</v>
      </c>
      <c r="Q4433" s="3" t="s">
        <v>68</v>
      </c>
      <c r="R4433" s="3" t="s">
        <v>7012</v>
      </c>
      <c r="S4433" s="3">
        <v>7.98</v>
      </c>
      <c r="T4433" s="3">
        <v>3</v>
      </c>
      <c r="U4433" s="3">
        <v>0</v>
      </c>
      <c r="V4433" s="3">
        <v>2.0747999999999998</v>
      </c>
    </row>
    <row r="4434" spans="1:22" ht="14.25" customHeight="1" x14ac:dyDescent="0.25">
      <c r="A4434" s="3">
        <v>4433</v>
      </c>
      <c r="B4434" s="3" t="s">
        <v>7496</v>
      </c>
      <c r="C4434" s="4">
        <f>YEAR(Table_1[[#This Row],[Order Date]])</f>
        <v>2013</v>
      </c>
      <c r="D4434" s="9">
        <v>41582</v>
      </c>
      <c r="E4434" s="3">
        <v>41587</v>
      </c>
      <c r="F4434" s="3" t="s">
        <v>23</v>
      </c>
      <c r="G4434" s="3" t="s">
        <v>2287</v>
      </c>
      <c r="H4434" s="3" t="s">
        <v>2288</v>
      </c>
      <c r="I4434" s="3" t="s">
        <v>26</v>
      </c>
      <c r="J4434" s="3" t="s">
        <v>27</v>
      </c>
      <c r="K4434" s="3" t="s">
        <v>28</v>
      </c>
      <c r="L4434" s="3" t="s">
        <v>29</v>
      </c>
      <c r="M4434" s="3">
        <v>42420</v>
      </c>
      <c r="N4434" s="3" t="s">
        <v>30</v>
      </c>
      <c r="O4434" s="3" t="s">
        <v>2989</v>
      </c>
      <c r="P4434" s="3" t="s">
        <v>32</v>
      </c>
      <c r="Q4434" s="3" t="s">
        <v>65</v>
      </c>
      <c r="R4434" s="3" t="s">
        <v>2990</v>
      </c>
      <c r="S4434" s="3">
        <v>24.1</v>
      </c>
      <c r="T4434" s="3">
        <v>5</v>
      </c>
      <c r="U4434" s="3">
        <v>0</v>
      </c>
      <c r="V4434" s="3">
        <v>9.1580000000000013</v>
      </c>
    </row>
    <row r="4435" spans="1:22" ht="14.25" customHeight="1" x14ac:dyDescent="0.25">
      <c r="A4435" s="3">
        <v>4434</v>
      </c>
      <c r="B4435" s="3" t="s">
        <v>7496</v>
      </c>
      <c r="C4435" s="4">
        <f>YEAR(Table_1[[#This Row],[Order Date]])</f>
        <v>2013</v>
      </c>
      <c r="D4435" s="9">
        <v>41582</v>
      </c>
      <c r="E4435" s="3">
        <v>41587</v>
      </c>
      <c r="F4435" s="3" t="s">
        <v>23</v>
      </c>
      <c r="G4435" s="3" t="s">
        <v>2287</v>
      </c>
      <c r="H4435" s="3" t="s">
        <v>2288</v>
      </c>
      <c r="I4435" s="3" t="s">
        <v>26</v>
      </c>
      <c r="J4435" s="3" t="s">
        <v>27</v>
      </c>
      <c r="K4435" s="3" t="s">
        <v>28</v>
      </c>
      <c r="L4435" s="3" t="s">
        <v>29</v>
      </c>
      <c r="M4435" s="3">
        <v>42420</v>
      </c>
      <c r="N4435" s="3" t="s">
        <v>30</v>
      </c>
      <c r="O4435" s="3" t="s">
        <v>6104</v>
      </c>
      <c r="P4435" s="3" t="s">
        <v>46</v>
      </c>
      <c r="Q4435" s="3" t="s">
        <v>68</v>
      </c>
      <c r="R4435" s="3" t="s">
        <v>6105</v>
      </c>
      <c r="S4435" s="3">
        <v>8.75</v>
      </c>
      <c r="T4435" s="3">
        <v>1</v>
      </c>
      <c r="U4435" s="3">
        <v>0</v>
      </c>
      <c r="V4435" s="3">
        <v>2.6249999999999991</v>
      </c>
    </row>
    <row r="4436" spans="1:22" ht="14.25" customHeight="1" x14ac:dyDescent="0.25">
      <c r="A4436" s="3">
        <v>4435</v>
      </c>
      <c r="B4436" s="3" t="s">
        <v>7496</v>
      </c>
      <c r="C4436" s="4">
        <f>YEAR(Table_1[[#This Row],[Order Date]])</f>
        <v>2013</v>
      </c>
      <c r="D4436" s="9">
        <v>41582</v>
      </c>
      <c r="E4436" s="3">
        <v>41587</v>
      </c>
      <c r="F4436" s="3" t="s">
        <v>23</v>
      </c>
      <c r="G4436" s="3" t="s">
        <v>2287</v>
      </c>
      <c r="H4436" s="3" t="s">
        <v>2288</v>
      </c>
      <c r="I4436" s="3" t="s">
        <v>26</v>
      </c>
      <c r="J4436" s="3" t="s">
        <v>27</v>
      </c>
      <c r="K4436" s="3" t="s">
        <v>28</v>
      </c>
      <c r="L4436" s="3" t="s">
        <v>29</v>
      </c>
      <c r="M4436" s="3">
        <v>42420</v>
      </c>
      <c r="N4436" s="3" t="s">
        <v>30</v>
      </c>
      <c r="O4436" s="3" t="s">
        <v>7497</v>
      </c>
      <c r="P4436" s="3" t="s">
        <v>32</v>
      </c>
      <c r="Q4436" s="3" t="s">
        <v>56</v>
      </c>
      <c r="R4436" s="3" t="s">
        <v>7498</v>
      </c>
      <c r="S4436" s="3">
        <v>842.94</v>
      </c>
      <c r="T4436" s="3">
        <v>3</v>
      </c>
      <c r="U4436" s="3">
        <v>0</v>
      </c>
      <c r="V4436" s="3">
        <v>160.15860000000001</v>
      </c>
    </row>
    <row r="4437" spans="1:22" ht="14.25" customHeight="1" x14ac:dyDescent="0.25">
      <c r="A4437" s="3">
        <v>4436</v>
      </c>
      <c r="B4437" s="3" t="s">
        <v>7499</v>
      </c>
      <c r="C4437" s="4">
        <f>YEAR(Table_1[[#This Row],[Order Date]])</f>
        <v>2013</v>
      </c>
      <c r="D4437" s="9">
        <v>41398</v>
      </c>
      <c r="E4437" s="3">
        <v>41403</v>
      </c>
      <c r="F4437" s="3" t="s">
        <v>50</v>
      </c>
      <c r="G4437" s="3" t="s">
        <v>4852</v>
      </c>
      <c r="H4437" s="3" t="s">
        <v>4853</v>
      </c>
      <c r="I4437" s="3" t="s">
        <v>26</v>
      </c>
      <c r="J4437" s="3" t="s">
        <v>27</v>
      </c>
      <c r="K4437" s="3" t="s">
        <v>303</v>
      </c>
      <c r="L4437" s="3" t="s">
        <v>211</v>
      </c>
      <c r="M4437" s="3">
        <v>60653</v>
      </c>
      <c r="N4437" s="3" t="s">
        <v>105</v>
      </c>
      <c r="O4437" s="3" t="s">
        <v>2471</v>
      </c>
      <c r="P4437" s="3" t="s">
        <v>46</v>
      </c>
      <c r="Q4437" s="3" t="s">
        <v>75</v>
      </c>
      <c r="R4437" s="3" t="s">
        <v>2472</v>
      </c>
      <c r="S4437" s="3">
        <v>2.1819999999999995</v>
      </c>
      <c r="T4437" s="3">
        <v>1</v>
      </c>
      <c r="U4437" s="3">
        <v>0.8</v>
      </c>
      <c r="V4437" s="3">
        <v>-3.6002999999999998</v>
      </c>
    </row>
    <row r="4438" spans="1:22" ht="14.25" customHeight="1" x14ac:dyDescent="0.25">
      <c r="A4438" s="3">
        <v>4437</v>
      </c>
      <c r="B4438" s="3" t="s">
        <v>7499</v>
      </c>
      <c r="C4438" s="4">
        <f>YEAR(Table_1[[#This Row],[Order Date]])</f>
        <v>2013</v>
      </c>
      <c r="D4438" s="9">
        <v>41398</v>
      </c>
      <c r="E4438" s="3">
        <v>41403</v>
      </c>
      <c r="F4438" s="3" t="s">
        <v>50</v>
      </c>
      <c r="G4438" s="3" t="s">
        <v>4852</v>
      </c>
      <c r="H4438" s="3" t="s">
        <v>4853</v>
      </c>
      <c r="I4438" s="3" t="s">
        <v>26</v>
      </c>
      <c r="J4438" s="3" t="s">
        <v>27</v>
      </c>
      <c r="K4438" s="3" t="s">
        <v>303</v>
      </c>
      <c r="L4438" s="3" t="s">
        <v>211</v>
      </c>
      <c r="M4438" s="3">
        <v>60653</v>
      </c>
      <c r="N4438" s="3" t="s">
        <v>105</v>
      </c>
      <c r="O4438" s="3" t="s">
        <v>7500</v>
      </c>
      <c r="P4438" s="3" t="s">
        <v>46</v>
      </c>
      <c r="Q4438" s="3" t="s">
        <v>68</v>
      </c>
      <c r="R4438" s="3" t="s">
        <v>7501</v>
      </c>
      <c r="S4438" s="3">
        <v>27.384</v>
      </c>
      <c r="T4438" s="3">
        <v>7</v>
      </c>
      <c r="U4438" s="3">
        <v>0.2</v>
      </c>
      <c r="V4438" s="3">
        <v>2.7384000000000022</v>
      </c>
    </row>
    <row r="4439" spans="1:22" ht="14.25" customHeight="1" x14ac:dyDescent="0.25">
      <c r="A4439" s="3">
        <v>4438</v>
      </c>
      <c r="B4439" s="3" t="s">
        <v>7499</v>
      </c>
      <c r="C4439" s="4">
        <f>YEAR(Table_1[[#This Row],[Order Date]])</f>
        <v>2013</v>
      </c>
      <c r="D4439" s="9">
        <v>41398</v>
      </c>
      <c r="E4439" s="3">
        <v>41403</v>
      </c>
      <c r="F4439" s="3" t="s">
        <v>50</v>
      </c>
      <c r="G4439" s="3" t="s">
        <v>4852</v>
      </c>
      <c r="H4439" s="3" t="s">
        <v>4853</v>
      </c>
      <c r="I4439" s="3" t="s">
        <v>26</v>
      </c>
      <c r="J4439" s="3" t="s">
        <v>27</v>
      </c>
      <c r="K4439" s="3" t="s">
        <v>303</v>
      </c>
      <c r="L4439" s="3" t="s">
        <v>211</v>
      </c>
      <c r="M4439" s="3">
        <v>60653</v>
      </c>
      <c r="N4439" s="3" t="s">
        <v>105</v>
      </c>
      <c r="O4439" s="3" t="s">
        <v>5421</v>
      </c>
      <c r="P4439" s="3" t="s">
        <v>46</v>
      </c>
      <c r="Q4439" s="3" t="s">
        <v>78</v>
      </c>
      <c r="R4439" s="3" t="s">
        <v>5422</v>
      </c>
      <c r="S4439" s="3">
        <v>26.405999999999992</v>
      </c>
      <c r="T4439" s="3">
        <v>3</v>
      </c>
      <c r="U4439" s="3">
        <v>0.8</v>
      </c>
      <c r="V4439" s="3">
        <v>-71.296199999999999</v>
      </c>
    </row>
    <row r="4440" spans="1:22" ht="14.25" customHeight="1" x14ac:dyDescent="0.25">
      <c r="A4440" s="3">
        <v>4439</v>
      </c>
      <c r="B4440" s="3" t="s">
        <v>7502</v>
      </c>
      <c r="C4440" s="4">
        <f>YEAR(Table_1[[#This Row],[Order Date]])</f>
        <v>2013</v>
      </c>
      <c r="D4440" s="9">
        <v>41636</v>
      </c>
      <c r="E4440" s="3">
        <v>41642</v>
      </c>
      <c r="F4440" s="3" t="s">
        <v>50</v>
      </c>
      <c r="G4440" s="3" t="s">
        <v>3003</v>
      </c>
      <c r="H4440" s="3" t="s">
        <v>3004</v>
      </c>
      <c r="I4440" s="3" t="s">
        <v>26</v>
      </c>
      <c r="J4440" s="3" t="s">
        <v>27</v>
      </c>
      <c r="K4440" s="3" t="s">
        <v>7385</v>
      </c>
      <c r="L4440" s="3" t="s">
        <v>104</v>
      </c>
      <c r="M4440" s="3">
        <v>77642</v>
      </c>
      <c r="N4440" s="3" t="s">
        <v>105</v>
      </c>
      <c r="O4440" s="3" t="s">
        <v>4785</v>
      </c>
      <c r="P4440" s="3" t="s">
        <v>46</v>
      </c>
      <c r="Q4440" s="3" t="s">
        <v>90</v>
      </c>
      <c r="R4440" s="3" t="s">
        <v>4786</v>
      </c>
      <c r="S4440" s="3">
        <v>10.368000000000002</v>
      </c>
      <c r="T4440" s="3">
        <v>2</v>
      </c>
      <c r="U4440" s="3">
        <v>0.2</v>
      </c>
      <c r="V4440" s="3">
        <v>3.6288</v>
      </c>
    </row>
    <row r="4441" spans="1:22" ht="14.25" customHeight="1" x14ac:dyDescent="0.25">
      <c r="A4441" s="3">
        <v>4440</v>
      </c>
      <c r="B4441" s="3" t="s">
        <v>7502</v>
      </c>
      <c r="C4441" s="4">
        <f>YEAR(Table_1[[#This Row],[Order Date]])</f>
        <v>2013</v>
      </c>
      <c r="D4441" s="9">
        <v>41636</v>
      </c>
      <c r="E4441" s="3">
        <v>41642</v>
      </c>
      <c r="F4441" s="3" t="s">
        <v>50</v>
      </c>
      <c r="G4441" s="3" t="s">
        <v>3003</v>
      </c>
      <c r="H4441" s="3" t="s">
        <v>3004</v>
      </c>
      <c r="I4441" s="3" t="s">
        <v>26</v>
      </c>
      <c r="J4441" s="3" t="s">
        <v>27</v>
      </c>
      <c r="K4441" s="3" t="s">
        <v>7385</v>
      </c>
      <c r="L4441" s="3" t="s">
        <v>104</v>
      </c>
      <c r="M4441" s="3">
        <v>77642</v>
      </c>
      <c r="N4441" s="3" t="s">
        <v>105</v>
      </c>
      <c r="O4441" s="3" t="s">
        <v>3746</v>
      </c>
      <c r="P4441" s="3" t="s">
        <v>46</v>
      </c>
      <c r="Q4441" s="3" t="s">
        <v>90</v>
      </c>
      <c r="R4441" s="3" t="s">
        <v>3747</v>
      </c>
      <c r="S4441" s="3">
        <v>23.680000000000003</v>
      </c>
      <c r="T4441" s="3">
        <v>4</v>
      </c>
      <c r="U4441" s="3">
        <v>0.2</v>
      </c>
      <c r="V4441" s="3">
        <v>7.3999999999999995</v>
      </c>
    </row>
    <row r="4442" spans="1:22" ht="14.25" customHeight="1" x14ac:dyDescent="0.25">
      <c r="A4442" s="3">
        <v>4441</v>
      </c>
      <c r="B4442" s="3" t="s">
        <v>7503</v>
      </c>
      <c r="C4442" s="4">
        <f>YEAR(Table_1[[#This Row],[Order Date]])</f>
        <v>2013</v>
      </c>
      <c r="D4442" s="9">
        <v>41478</v>
      </c>
      <c r="E4442" s="3">
        <v>41482</v>
      </c>
      <c r="F4442" s="3" t="s">
        <v>50</v>
      </c>
      <c r="G4442" s="3" t="s">
        <v>5176</v>
      </c>
      <c r="H4442" s="3" t="s">
        <v>5177</v>
      </c>
      <c r="I4442" s="3" t="s">
        <v>26</v>
      </c>
      <c r="J4442" s="3" t="s">
        <v>27</v>
      </c>
      <c r="K4442" s="3" t="s">
        <v>237</v>
      </c>
      <c r="L4442" s="3" t="s">
        <v>238</v>
      </c>
      <c r="M4442" s="3">
        <v>48185</v>
      </c>
      <c r="N4442" s="3" t="s">
        <v>105</v>
      </c>
      <c r="O4442" s="3" t="s">
        <v>3874</v>
      </c>
      <c r="P4442" s="3" t="s">
        <v>71</v>
      </c>
      <c r="Q4442" s="3" t="s">
        <v>161</v>
      </c>
      <c r="R4442" s="3" t="s">
        <v>3875</v>
      </c>
      <c r="S4442" s="3">
        <v>109.95</v>
      </c>
      <c r="T4442" s="3">
        <v>1</v>
      </c>
      <c r="U4442" s="3">
        <v>0</v>
      </c>
      <c r="V4442" s="3">
        <v>36.283500000000004</v>
      </c>
    </row>
    <row r="4443" spans="1:22" ht="14.25" customHeight="1" x14ac:dyDescent="0.25">
      <c r="A4443" s="3">
        <v>4442</v>
      </c>
      <c r="B4443" s="3" t="s">
        <v>7503</v>
      </c>
      <c r="C4443" s="4">
        <f>YEAR(Table_1[[#This Row],[Order Date]])</f>
        <v>2013</v>
      </c>
      <c r="D4443" s="9">
        <v>41478</v>
      </c>
      <c r="E4443" s="3">
        <v>41482</v>
      </c>
      <c r="F4443" s="3" t="s">
        <v>50</v>
      </c>
      <c r="G4443" s="3" t="s">
        <v>5176</v>
      </c>
      <c r="H4443" s="3" t="s">
        <v>5177</v>
      </c>
      <c r="I4443" s="3" t="s">
        <v>26</v>
      </c>
      <c r="J4443" s="3" t="s">
        <v>27</v>
      </c>
      <c r="K4443" s="3" t="s">
        <v>237</v>
      </c>
      <c r="L4443" s="3" t="s">
        <v>238</v>
      </c>
      <c r="M4443" s="3">
        <v>48185</v>
      </c>
      <c r="N4443" s="3" t="s">
        <v>105</v>
      </c>
      <c r="O4443" s="3" t="s">
        <v>7504</v>
      </c>
      <c r="P4443" s="3" t="s">
        <v>46</v>
      </c>
      <c r="Q4443" s="3" t="s">
        <v>59</v>
      </c>
      <c r="R4443" s="3" t="s">
        <v>7505</v>
      </c>
      <c r="S4443" s="3">
        <v>965.84999999999991</v>
      </c>
      <c r="T4443" s="3">
        <v>5</v>
      </c>
      <c r="U4443" s="3">
        <v>0</v>
      </c>
      <c r="V4443" s="3">
        <v>135.21900000000002</v>
      </c>
    </row>
    <row r="4444" spans="1:22" ht="14.25" customHeight="1" x14ac:dyDescent="0.25">
      <c r="A4444" s="3">
        <v>4443</v>
      </c>
      <c r="B4444" s="3" t="s">
        <v>7503</v>
      </c>
      <c r="C4444" s="4">
        <f>YEAR(Table_1[[#This Row],[Order Date]])</f>
        <v>2013</v>
      </c>
      <c r="D4444" s="9">
        <v>41478</v>
      </c>
      <c r="E4444" s="3">
        <v>41482</v>
      </c>
      <c r="F4444" s="3" t="s">
        <v>50</v>
      </c>
      <c r="G4444" s="3" t="s">
        <v>5176</v>
      </c>
      <c r="H4444" s="3" t="s">
        <v>5177</v>
      </c>
      <c r="I4444" s="3" t="s">
        <v>26</v>
      </c>
      <c r="J4444" s="3" t="s">
        <v>27</v>
      </c>
      <c r="K4444" s="3" t="s">
        <v>237</v>
      </c>
      <c r="L4444" s="3" t="s">
        <v>238</v>
      </c>
      <c r="M4444" s="3">
        <v>48185</v>
      </c>
      <c r="N4444" s="3" t="s">
        <v>105</v>
      </c>
      <c r="O4444" s="3" t="s">
        <v>7506</v>
      </c>
      <c r="P4444" s="3" t="s">
        <v>46</v>
      </c>
      <c r="Q4444" s="3" t="s">
        <v>68</v>
      </c>
      <c r="R4444" s="3" t="s">
        <v>7507</v>
      </c>
      <c r="S4444" s="3">
        <v>29.2</v>
      </c>
      <c r="T4444" s="3">
        <v>5</v>
      </c>
      <c r="U4444" s="3">
        <v>0</v>
      </c>
      <c r="V4444" s="3">
        <v>10.511999999999999</v>
      </c>
    </row>
    <row r="4445" spans="1:22" ht="14.25" customHeight="1" x14ac:dyDescent="0.25">
      <c r="A4445" s="3">
        <v>4444</v>
      </c>
      <c r="B4445" s="3" t="s">
        <v>7503</v>
      </c>
      <c r="C4445" s="4">
        <f>YEAR(Table_1[[#This Row],[Order Date]])</f>
        <v>2013</v>
      </c>
      <c r="D4445" s="9">
        <v>41478</v>
      </c>
      <c r="E4445" s="3">
        <v>41482</v>
      </c>
      <c r="F4445" s="3" t="s">
        <v>50</v>
      </c>
      <c r="G4445" s="3" t="s">
        <v>5176</v>
      </c>
      <c r="H4445" s="3" t="s">
        <v>5177</v>
      </c>
      <c r="I4445" s="3" t="s">
        <v>26</v>
      </c>
      <c r="J4445" s="3" t="s">
        <v>27</v>
      </c>
      <c r="K4445" s="3" t="s">
        <v>237</v>
      </c>
      <c r="L4445" s="3" t="s">
        <v>238</v>
      </c>
      <c r="M4445" s="3">
        <v>48185</v>
      </c>
      <c r="N4445" s="3" t="s">
        <v>105</v>
      </c>
      <c r="O4445" s="3" t="s">
        <v>3974</v>
      </c>
      <c r="P4445" s="3" t="s">
        <v>46</v>
      </c>
      <c r="Q4445" s="3" t="s">
        <v>90</v>
      </c>
      <c r="R4445" s="3" t="s">
        <v>3975</v>
      </c>
      <c r="S4445" s="3">
        <v>32.400000000000006</v>
      </c>
      <c r="T4445" s="3">
        <v>5</v>
      </c>
      <c r="U4445" s="3">
        <v>0</v>
      </c>
      <c r="V4445" s="3">
        <v>15.552000000000001</v>
      </c>
    </row>
    <row r="4446" spans="1:22" ht="14.25" customHeight="1" x14ac:dyDescent="0.25">
      <c r="A4446" s="3">
        <v>4445</v>
      </c>
      <c r="B4446" s="3" t="s">
        <v>7508</v>
      </c>
      <c r="C4446" s="4">
        <f>YEAR(Table_1[[#This Row],[Order Date]])</f>
        <v>2011</v>
      </c>
      <c r="D4446" s="9">
        <v>40863</v>
      </c>
      <c r="E4446" s="3">
        <v>40868</v>
      </c>
      <c r="F4446" s="3" t="s">
        <v>50</v>
      </c>
      <c r="G4446" s="3" t="s">
        <v>2146</v>
      </c>
      <c r="H4446" s="3" t="s">
        <v>2147</v>
      </c>
      <c r="I4446" s="3" t="s">
        <v>102</v>
      </c>
      <c r="J4446" s="3" t="s">
        <v>27</v>
      </c>
      <c r="K4446" s="3" t="s">
        <v>538</v>
      </c>
      <c r="L4446" s="3" t="s">
        <v>254</v>
      </c>
      <c r="M4446" s="3">
        <v>47401</v>
      </c>
      <c r="N4446" s="3" t="s">
        <v>105</v>
      </c>
      <c r="O4446" s="3" t="s">
        <v>5581</v>
      </c>
      <c r="P4446" s="3" t="s">
        <v>46</v>
      </c>
      <c r="Q4446" s="3" t="s">
        <v>173</v>
      </c>
      <c r="R4446" s="3" t="s">
        <v>5582</v>
      </c>
      <c r="S4446" s="3">
        <v>78.349999999999994</v>
      </c>
      <c r="T4446" s="3">
        <v>5</v>
      </c>
      <c r="U4446" s="3">
        <v>0</v>
      </c>
      <c r="V4446" s="3">
        <v>36.824499999999993</v>
      </c>
    </row>
    <row r="4447" spans="1:22" ht="14.25" customHeight="1" x14ac:dyDescent="0.25">
      <c r="A4447" s="3">
        <v>4446</v>
      </c>
      <c r="B4447" s="3" t="s">
        <v>7508</v>
      </c>
      <c r="C4447" s="4">
        <f>YEAR(Table_1[[#This Row],[Order Date]])</f>
        <v>2011</v>
      </c>
      <c r="D4447" s="9">
        <v>40863</v>
      </c>
      <c r="E4447" s="3">
        <v>40868</v>
      </c>
      <c r="F4447" s="3" t="s">
        <v>50</v>
      </c>
      <c r="G4447" s="3" t="s">
        <v>2146</v>
      </c>
      <c r="H4447" s="3" t="s">
        <v>2147</v>
      </c>
      <c r="I4447" s="3" t="s">
        <v>102</v>
      </c>
      <c r="J4447" s="3" t="s">
        <v>27</v>
      </c>
      <c r="K4447" s="3" t="s">
        <v>538</v>
      </c>
      <c r="L4447" s="3" t="s">
        <v>254</v>
      </c>
      <c r="M4447" s="3">
        <v>47401</v>
      </c>
      <c r="N4447" s="3" t="s">
        <v>105</v>
      </c>
      <c r="O4447" s="3" t="s">
        <v>6001</v>
      </c>
      <c r="P4447" s="3" t="s">
        <v>46</v>
      </c>
      <c r="Q4447" s="3" t="s">
        <v>90</v>
      </c>
      <c r="R4447" s="3" t="s">
        <v>6002</v>
      </c>
      <c r="S4447" s="3">
        <v>31.68</v>
      </c>
      <c r="T4447" s="3">
        <v>6</v>
      </c>
      <c r="U4447" s="3">
        <v>0</v>
      </c>
      <c r="V4447" s="3">
        <v>14.256</v>
      </c>
    </row>
    <row r="4448" spans="1:22" ht="14.25" customHeight="1" x14ac:dyDescent="0.25">
      <c r="A4448" s="3">
        <v>4447</v>
      </c>
      <c r="B4448" s="3" t="s">
        <v>7508</v>
      </c>
      <c r="C4448" s="4">
        <f>YEAR(Table_1[[#This Row],[Order Date]])</f>
        <v>2011</v>
      </c>
      <c r="D4448" s="9">
        <v>40863</v>
      </c>
      <c r="E4448" s="3">
        <v>40868</v>
      </c>
      <c r="F4448" s="3" t="s">
        <v>50</v>
      </c>
      <c r="G4448" s="3" t="s">
        <v>2146</v>
      </c>
      <c r="H4448" s="3" t="s">
        <v>2147</v>
      </c>
      <c r="I4448" s="3" t="s">
        <v>102</v>
      </c>
      <c r="J4448" s="3" t="s">
        <v>27</v>
      </c>
      <c r="K4448" s="3" t="s">
        <v>538</v>
      </c>
      <c r="L4448" s="3" t="s">
        <v>254</v>
      </c>
      <c r="M4448" s="3">
        <v>47401</v>
      </c>
      <c r="N4448" s="3" t="s">
        <v>105</v>
      </c>
      <c r="O4448" s="3" t="s">
        <v>158</v>
      </c>
      <c r="P4448" s="3" t="s">
        <v>46</v>
      </c>
      <c r="Q4448" s="3" t="s">
        <v>75</v>
      </c>
      <c r="R4448" s="3" t="s">
        <v>159</v>
      </c>
      <c r="S4448" s="3">
        <v>29.12</v>
      </c>
      <c r="T4448" s="3">
        <v>4</v>
      </c>
      <c r="U4448" s="3">
        <v>0</v>
      </c>
      <c r="V4448" s="3">
        <v>14.268800000000001</v>
      </c>
    </row>
    <row r="4449" spans="1:22" ht="14.25" customHeight="1" x14ac:dyDescent="0.25">
      <c r="A4449" s="3">
        <v>4448</v>
      </c>
      <c r="B4449" s="3" t="s">
        <v>7508</v>
      </c>
      <c r="C4449" s="4">
        <f>YEAR(Table_1[[#This Row],[Order Date]])</f>
        <v>2011</v>
      </c>
      <c r="D4449" s="9">
        <v>40863</v>
      </c>
      <c r="E4449" s="3">
        <v>40868</v>
      </c>
      <c r="F4449" s="3" t="s">
        <v>50</v>
      </c>
      <c r="G4449" s="3" t="s">
        <v>2146</v>
      </c>
      <c r="H4449" s="3" t="s">
        <v>2147</v>
      </c>
      <c r="I4449" s="3" t="s">
        <v>102</v>
      </c>
      <c r="J4449" s="3" t="s">
        <v>27</v>
      </c>
      <c r="K4449" s="3" t="s">
        <v>538</v>
      </c>
      <c r="L4449" s="3" t="s">
        <v>254</v>
      </c>
      <c r="M4449" s="3">
        <v>47401</v>
      </c>
      <c r="N4449" s="3" t="s">
        <v>105</v>
      </c>
      <c r="O4449" s="3" t="s">
        <v>1193</v>
      </c>
      <c r="P4449" s="3" t="s">
        <v>46</v>
      </c>
      <c r="Q4449" s="3" t="s">
        <v>59</v>
      </c>
      <c r="R4449" s="3" t="s">
        <v>1194</v>
      </c>
      <c r="S4449" s="3">
        <v>169.45</v>
      </c>
      <c r="T4449" s="3">
        <v>5</v>
      </c>
      <c r="U4449" s="3">
        <v>0</v>
      </c>
      <c r="V4449" s="3">
        <v>42.362499999999997</v>
      </c>
    </row>
    <row r="4450" spans="1:22" ht="14.25" customHeight="1" x14ac:dyDescent="0.25">
      <c r="A4450" s="3">
        <v>4449</v>
      </c>
      <c r="B4450" s="3" t="s">
        <v>7509</v>
      </c>
      <c r="C4450" s="4">
        <f>YEAR(Table_1[[#This Row],[Order Date]])</f>
        <v>2012</v>
      </c>
      <c r="D4450" s="9">
        <v>41079</v>
      </c>
      <c r="E4450" s="3">
        <v>41083</v>
      </c>
      <c r="F4450" s="3" t="s">
        <v>50</v>
      </c>
      <c r="G4450" s="3" t="s">
        <v>940</v>
      </c>
      <c r="H4450" s="3" t="s">
        <v>941</v>
      </c>
      <c r="I4450" s="3" t="s">
        <v>26</v>
      </c>
      <c r="J4450" s="3" t="s">
        <v>27</v>
      </c>
      <c r="K4450" s="3" t="s">
        <v>42</v>
      </c>
      <c r="L4450" s="3" t="s">
        <v>43</v>
      </c>
      <c r="M4450" s="3">
        <v>90032</v>
      </c>
      <c r="N4450" s="3" t="s">
        <v>44</v>
      </c>
      <c r="O4450" s="3" t="s">
        <v>2111</v>
      </c>
      <c r="P4450" s="3" t="s">
        <v>32</v>
      </c>
      <c r="Q4450" s="3" t="s">
        <v>65</v>
      </c>
      <c r="R4450" s="3" t="s">
        <v>2112</v>
      </c>
      <c r="S4450" s="3">
        <v>12.56</v>
      </c>
      <c r="T4450" s="3">
        <v>2</v>
      </c>
      <c r="U4450" s="3">
        <v>0</v>
      </c>
      <c r="V4450" s="3">
        <v>4.0191999999999997</v>
      </c>
    </row>
    <row r="4451" spans="1:22" ht="14.25" customHeight="1" x14ac:dyDescent="0.25">
      <c r="A4451" s="3">
        <v>4450</v>
      </c>
      <c r="B4451" s="3" t="s">
        <v>7509</v>
      </c>
      <c r="C4451" s="4">
        <f>YEAR(Table_1[[#This Row],[Order Date]])</f>
        <v>2012</v>
      </c>
      <c r="D4451" s="9">
        <v>41079</v>
      </c>
      <c r="E4451" s="3">
        <v>41083</v>
      </c>
      <c r="F4451" s="3" t="s">
        <v>50</v>
      </c>
      <c r="G4451" s="3" t="s">
        <v>940</v>
      </c>
      <c r="H4451" s="3" t="s">
        <v>941</v>
      </c>
      <c r="I4451" s="3" t="s">
        <v>26</v>
      </c>
      <c r="J4451" s="3" t="s">
        <v>27</v>
      </c>
      <c r="K4451" s="3" t="s">
        <v>42</v>
      </c>
      <c r="L4451" s="3" t="s">
        <v>43</v>
      </c>
      <c r="M4451" s="3">
        <v>90032</v>
      </c>
      <c r="N4451" s="3" t="s">
        <v>44</v>
      </c>
      <c r="O4451" s="3" t="s">
        <v>4446</v>
      </c>
      <c r="P4451" s="3" t="s">
        <v>46</v>
      </c>
      <c r="Q4451" s="3" t="s">
        <v>90</v>
      </c>
      <c r="R4451" s="3" t="s">
        <v>4447</v>
      </c>
      <c r="S4451" s="3">
        <v>6.48</v>
      </c>
      <c r="T4451" s="3">
        <v>1</v>
      </c>
      <c r="U4451" s="3">
        <v>0</v>
      </c>
      <c r="V4451" s="3">
        <v>3.1104000000000003</v>
      </c>
    </row>
    <row r="4452" spans="1:22" ht="14.25" customHeight="1" x14ac:dyDescent="0.25">
      <c r="A4452" s="3">
        <v>4451</v>
      </c>
      <c r="B4452" s="3" t="s">
        <v>7509</v>
      </c>
      <c r="C4452" s="4">
        <f>YEAR(Table_1[[#This Row],[Order Date]])</f>
        <v>2012</v>
      </c>
      <c r="D4452" s="9">
        <v>41079</v>
      </c>
      <c r="E4452" s="3">
        <v>41083</v>
      </c>
      <c r="F4452" s="3" t="s">
        <v>50</v>
      </c>
      <c r="G4452" s="3" t="s">
        <v>940</v>
      </c>
      <c r="H4452" s="3" t="s">
        <v>941</v>
      </c>
      <c r="I4452" s="3" t="s">
        <v>26</v>
      </c>
      <c r="J4452" s="3" t="s">
        <v>27</v>
      </c>
      <c r="K4452" s="3" t="s">
        <v>42</v>
      </c>
      <c r="L4452" s="3" t="s">
        <v>43</v>
      </c>
      <c r="M4452" s="3">
        <v>90032</v>
      </c>
      <c r="N4452" s="3" t="s">
        <v>44</v>
      </c>
      <c r="O4452" s="3" t="s">
        <v>2467</v>
      </c>
      <c r="P4452" s="3" t="s">
        <v>46</v>
      </c>
      <c r="Q4452" s="3" t="s">
        <v>173</v>
      </c>
      <c r="R4452" s="3" t="s">
        <v>2468</v>
      </c>
      <c r="S4452" s="3">
        <v>186.69</v>
      </c>
      <c r="T4452" s="3">
        <v>3</v>
      </c>
      <c r="U4452" s="3">
        <v>0</v>
      </c>
      <c r="V4452" s="3">
        <v>87.744299999999981</v>
      </c>
    </row>
    <row r="4453" spans="1:22" ht="14.25" customHeight="1" x14ac:dyDescent="0.25">
      <c r="A4453" s="3">
        <v>4452</v>
      </c>
      <c r="B4453" s="3" t="s">
        <v>7510</v>
      </c>
      <c r="C4453" s="4">
        <f>YEAR(Table_1[[#This Row],[Order Date]])</f>
        <v>2013</v>
      </c>
      <c r="D4453" s="9">
        <v>41460</v>
      </c>
      <c r="E4453" s="3">
        <v>41462</v>
      </c>
      <c r="F4453" s="3" t="s">
        <v>188</v>
      </c>
      <c r="G4453" s="3" t="s">
        <v>7158</v>
      </c>
      <c r="H4453" s="3" t="s">
        <v>7159</v>
      </c>
      <c r="I4453" s="3" t="s">
        <v>26</v>
      </c>
      <c r="J4453" s="3" t="s">
        <v>27</v>
      </c>
      <c r="K4453" s="3" t="s">
        <v>127</v>
      </c>
      <c r="L4453" s="3" t="s">
        <v>43</v>
      </c>
      <c r="M4453" s="3">
        <v>94109</v>
      </c>
      <c r="N4453" s="3" t="s">
        <v>44</v>
      </c>
      <c r="O4453" s="3" t="s">
        <v>2069</v>
      </c>
      <c r="P4453" s="3" t="s">
        <v>32</v>
      </c>
      <c r="Q4453" s="3" t="s">
        <v>65</v>
      </c>
      <c r="R4453" s="3" t="s">
        <v>2070</v>
      </c>
      <c r="S4453" s="3">
        <v>25.4</v>
      </c>
      <c r="T4453" s="3">
        <v>5</v>
      </c>
      <c r="U4453" s="3">
        <v>0</v>
      </c>
      <c r="V4453" s="3">
        <v>8.6359999999999992</v>
      </c>
    </row>
    <row r="4454" spans="1:22" ht="14.25" customHeight="1" x14ac:dyDescent="0.25">
      <c r="A4454" s="3">
        <v>4453</v>
      </c>
      <c r="B4454" s="3" t="s">
        <v>7510</v>
      </c>
      <c r="C4454" s="4">
        <f>YEAR(Table_1[[#This Row],[Order Date]])</f>
        <v>2013</v>
      </c>
      <c r="D4454" s="9">
        <v>41460</v>
      </c>
      <c r="E4454" s="3">
        <v>41462</v>
      </c>
      <c r="F4454" s="3" t="s">
        <v>188</v>
      </c>
      <c r="G4454" s="3" t="s">
        <v>7158</v>
      </c>
      <c r="H4454" s="3" t="s">
        <v>7159</v>
      </c>
      <c r="I4454" s="3" t="s">
        <v>26</v>
      </c>
      <c r="J4454" s="3" t="s">
        <v>27</v>
      </c>
      <c r="K4454" s="3" t="s">
        <v>127</v>
      </c>
      <c r="L4454" s="3" t="s">
        <v>43</v>
      </c>
      <c r="M4454" s="3">
        <v>94109</v>
      </c>
      <c r="N4454" s="3" t="s">
        <v>44</v>
      </c>
      <c r="O4454" s="3" t="s">
        <v>7511</v>
      </c>
      <c r="P4454" s="3" t="s">
        <v>46</v>
      </c>
      <c r="Q4454" s="3" t="s">
        <v>173</v>
      </c>
      <c r="R4454" s="3" t="s">
        <v>7512</v>
      </c>
      <c r="S4454" s="3">
        <v>43.96</v>
      </c>
      <c r="T4454" s="3">
        <v>2</v>
      </c>
      <c r="U4454" s="3">
        <v>0</v>
      </c>
      <c r="V4454" s="3">
        <v>20.661200000000001</v>
      </c>
    </row>
    <row r="4455" spans="1:22" ht="14.25" customHeight="1" x14ac:dyDescent="0.25">
      <c r="A4455" s="3">
        <v>4454</v>
      </c>
      <c r="B4455" s="3" t="s">
        <v>7510</v>
      </c>
      <c r="C4455" s="4">
        <f>YEAR(Table_1[[#This Row],[Order Date]])</f>
        <v>2013</v>
      </c>
      <c r="D4455" s="9">
        <v>41460</v>
      </c>
      <c r="E4455" s="3">
        <v>41462</v>
      </c>
      <c r="F4455" s="3" t="s">
        <v>188</v>
      </c>
      <c r="G4455" s="3" t="s">
        <v>7158</v>
      </c>
      <c r="H4455" s="3" t="s">
        <v>7159</v>
      </c>
      <c r="I4455" s="3" t="s">
        <v>26</v>
      </c>
      <c r="J4455" s="3" t="s">
        <v>27</v>
      </c>
      <c r="K4455" s="3" t="s">
        <v>127</v>
      </c>
      <c r="L4455" s="3" t="s">
        <v>43</v>
      </c>
      <c r="M4455" s="3">
        <v>94109</v>
      </c>
      <c r="N4455" s="3" t="s">
        <v>44</v>
      </c>
      <c r="O4455" s="3" t="s">
        <v>3091</v>
      </c>
      <c r="P4455" s="3" t="s">
        <v>32</v>
      </c>
      <c r="Q4455" s="3" t="s">
        <v>33</v>
      </c>
      <c r="R4455" s="3" t="s">
        <v>3092</v>
      </c>
      <c r="S4455" s="3">
        <v>1279.165</v>
      </c>
      <c r="T4455" s="3">
        <v>5</v>
      </c>
      <c r="U4455" s="3">
        <v>0.15</v>
      </c>
      <c r="V4455" s="3">
        <v>225.73499999999993</v>
      </c>
    </row>
    <row r="4456" spans="1:22" ht="14.25" customHeight="1" x14ac:dyDescent="0.25">
      <c r="A4456" s="3">
        <v>4455</v>
      </c>
      <c r="B4456" s="3" t="s">
        <v>7510</v>
      </c>
      <c r="C4456" s="4">
        <f>YEAR(Table_1[[#This Row],[Order Date]])</f>
        <v>2013</v>
      </c>
      <c r="D4456" s="9">
        <v>41460</v>
      </c>
      <c r="E4456" s="3">
        <v>41462</v>
      </c>
      <c r="F4456" s="3" t="s">
        <v>188</v>
      </c>
      <c r="G4456" s="3" t="s">
        <v>7158</v>
      </c>
      <c r="H4456" s="3" t="s">
        <v>7159</v>
      </c>
      <c r="I4456" s="3" t="s">
        <v>26</v>
      </c>
      <c r="J4456" s="3" t="s">
        <v>27</v>
      </c>
      <c r="K4456" s="3" t="s">
        <v>127</v>
      </c>
      <c r="L4456" s="3" t="s">
        <v>43</v>
      </c>
      <c r="M4456" s="3">
        <v>94109</v>
      </c>
      <c r="N4456" s="3" t="s">
        <v>44</v>
      </c>
      <c r="O4456" s="3" t="s">
        <v>2730</v>
      </c>
      <c r="P4456" s="3" t="s">
        <v>46</v>
      </c>
      <c r="Q4456" s="3" t="s">
        <v>59</v>
      </c>
      <c r="R4456" s="3" t="s">
        <v>2731</v>
      </c>
      <c r="S4456" s="3">
        <v>27.92</v>
      </c>
      <c r="T4456" s="3">
        <v>4</v>
      </c>
      <c r="U4456" s="3">
        <v>0</v>
      </c>
      <c r="V4456" s="3">
        <v>0.5583999999999989</v>
      </c>
    </row>
    <row r="4457" spans="1:22" ht="14.25" customHeight="1" x14ac:dyDescent="0.25">
      <c r="A4457" s="3">
        <v>4456</v>
      </c>
      <c r="B4457" s="3" t="s">
        <v>7513</v>
      </c>
      <c r="C4457" s="4">
        <f>YEAR(Table_1[[#This Row],[Order Date]])</f>
        <v>2012</v>
      </c>
      <c r="D4457" s="9">
        <v>41155</v>
      </c>
      <c r="E4457" s="3">
        <v>41160</v>
      </c>
      <c r="F4457" s="3" t="s">
        <v>50</v>
      </c>
      <c r="G4457" s="3" t="s">
        <v>2954</v>
      </c>
      <c r="H4457" s="3" t="s">
        <v>2955</v>
      </c>
      <c r="I4457" s="3" t="s">
        <v>102</v>
      </c>
      <c r="J4457" s="3" t="s">
        <v>27</v>
      </c>
      <c r="K4457" s="3" t="s">
        <v>127</v>
      </c>
      <c r="L4457" s="3" t="s">
        <v>43</v>
      </c>
      <c r="M4457" s="3">
        <v>94110</v>
      </c>
      <c r="N4457" s="3" t="s">
        <v>44</v>
      </c>
      <c r="O4457" s="3" t="s">
        <v>1548</v>
      </c>
      <c r="P4457" s="3" t="s">
        <v>32</v>
      </c>
      <c r="Q4457" s="3" t="s">
        <v>36</v>
      </c>
      <c r="R4457" s="3" t="s">
        <v>1549</v>
      </c>
      <c r="S4457" s="3">
        <v>129.56800000000001</v>
      </c>
      <c r="T4457" s="3">
        <v>2</v>
      </c>
      <c r="U4457" s="3">
        <v>0.2</v>
      </c>
      <c r="V4457" s="3">
        <v>-12.956799999999994</v>
      </c>
    </row>
    <row r="4458" spans="1:22" ht="14.25" customHeight="1" x14ac:dyDescent="0.25">
      <c r="A4458" s="3">
        <v>4457</v>
      </c>
      <c r="B4458" s="3" t="s">
        <v>7513</v>
      </c>
      <c r="C4458" s="4">
        <f>YEAR(Table_1[[#This Row],[Order Date]])</f>
        <v>2012</v>
      </c>
      <c r="D4458" s="9">
        <v>41155</v>
      </c>
      <c r="E4458" s="3">
        <v>41160</v>
      </c>
      <c r="F4458" s="3" t="s">
        <v>50</v>
      </c>
      <c r="G4458" s="3" t="s">
        <v>2954</v>
      </c>
      <c r="H4458" s="3" t="s">
        <v>2955</v>
      </c>
      <c r="I4458" s="3" t="s">
        <v>102</v>
      </c>
      <c r="J4458" s="3" t="s">
        <v>27</v>
      </c>
      <c r="K4458" s="3" t="s">
        <v>127</v>
      </c>
      <c r="L4458" s="3" t="s">
        <v>43</v>
      </c>
      <c r="M4458" s="3">
        <v>94110</v>
      </c>
      <c r="N4458" s="3" t="s">
        <v>44</v>
      </c>
      <c r="O4458" s="3" t="s">
        <v>545</v>
      </c>
      <c r="P4458" s="3" t="s">
        <v>46</v>
      </c>
      <c r="Q4458" s="3" t="s">
        <v>75</v>
      </c>
      <c r="R4458" s="3" t="s">
        <v>546</v>
      </c>
      <c r="S4458" s="3">
        <v>6.3680000000000003</v>
      </c>
      <c r="T4458" s="3">
        <v>2</v>
      </c>
      <c r="U4458" s="3">
        <v>0.2</v>
      </c>
      <c r="V4458" s="3">
        <v>2.1492</v>
      </c>
    </row>
    <row r="4459" spans="1:22" ht="14.25" customHeight="1" x14ac:dyDescent="0.25">
      <c r="A4459" s="3">
        <v>4458</v>
      </c>
      <c r="B4459" s="3" t="s">
        <v>7514</v>
      </c>
      <c r="C4459" s="4">
        <f>YEAR(Table_1[[#This Row],[Order Date]])</f>
        <v>2014</v>
      </c>
      <c r="D4459" s="9">
        <v>41859</v>
      </c>
      <c r="E4459" s="3">
        <v>41864</v>
      </c>
      <c r="F4459" s="3" t="s">
        <v>50</v>
      </c>
      <c r="G4459" s="3" t="s">
        <v>3644</v>
      </c>
      <c r="H4459" s="3" t="s">
        <v>3645</v>
      </c>
      <c r="I4459" s="3" t="s">
        <v>26</v>
      </c>
      <c r="J4459" s="3" t="s">
        <v>27</v>
      </c>
      <c r="K4459" s="3" t="s">
        <v>630</v>
      </c>
      <c r="L4459" s="3" t="s">
        <v>43</v>
      </c>
      <c r="M4459" s="3">
        <v>95123</v>
      </c>
      <c r="N4459" s="3" t="s">
        <v>44</v>
      </c>
      <c r="O4459" s="3" t="s">
        <v>4749</v>
      </c>
      <c r="P4459" s="3" t="s">
        <v>46</v>
      </c>
      <c r="Q4459" s="3" t="s">
        <v>90</v>
      </c>
      <c r="R4459" s="3" t="s">
        <v>4750</v>
      </c>
      <c r="S4459" s="3">
        <v>244.54999999999998</v>
      </c>
      <c r="T4459" s="3">
        <v>5</v>
      </c>
      <c r="U4459" s="3">
        <v>0</v>
      </c>
      <c r="V4459" s="3">
        <v>114.93849999999998</v>
      </c>
    </row>
    <row r="4460" spans="1:22" ht="14.25" customHeight="1" x14ac:dyDescent="0.25">
      <c r="A4460" s="3">
        <v>4459</v>
      </c>
      <c r="B4460" s="3" t="s">
        <v>7515</v>
      </c>
      <c r="C4460" s="4">
        <f>YEAR(Table_1[[#This Row],[Order Date]])</f>
        <v>2014</v>
      </c>
      <c r="D4460" s="9">
        <v>41712</v>
      </c>
      <c r="E4460" s="3">
        <v>41719</v>
      </c>
      <c r="F4460" s="3" t="s">
        <v>50</v>
      </c>
      <c r="G4460" s="3" t="s">
        <v>2813</v>
      </c>
      <c r="H4460" s="3" t="s">
        <v>2814</v>
      </c>
      <c r="I4460" s="3" t="s">
        <v>26</v>
      </c>
      <c r="J4460" s="3" t="s">
        <v>27</v>
      </c>
      <c r="K4460" s="3" t="s">
        <v>807</v>
      </c>
      <c r="L4460" s="3" t="s">
        <v>457</v>
      </c>
      <c r="M4460" s="3">
        <v>80219</v>
      </c>
      <c r="N4460" s="3" t="s">
        <v>44</v>
      </c>
      <c r="O4460" s="3" t="s">
        <v>1800</v>
      </c>
      <c r="P4460" s="3" t="s">
        <v>46</v>
      </c>
      <c r="Q4460" s="3" t="s">
        <v>578</v>
      </c>
      <c r="R4460" s="3" t="s">
        <v>1801</v>
      </c>
      <c r="S4460" s="3">
        <v>1332.4960000000001</v>
      </c>
      <c r="T4460" s="3">
        <v>2</v>
      </c>
      <c r="U4460" s="3">
        <v>0.2</v>
      </c>
      <c r="V4460" s="3">
        <v>-299.8116</v>
      </c>
    </row>
    <row r="4461" spans="1:22" ht="14.25" customHeight="1" x14ac:dyDescent="0.25">
      <c r="A4461" s="3">
        <v>4460</v>
      </c>
      <c r="B4461" s="3" t="s">
        <v>7516</v>
      </c>
      <c r="C4461" s="4">
        <f>YEAR(Table_1[[#This Row],[Order Date]])</f>
        <v>2014</v>
      </c>
      <c r="D4461" s="9">
        <v>41911</v>
      </c>
      <c r="E4461" s="3">
        <v>41914</v>
      </c>
      <c r="F4461" s="3" t="s">
        <v>188</v>
      </c>
      <c r="G4461" s="3" t="s">
        <v>2351</v>
      </c>
      <c r="H4461" s="3" t="s">
        <v>2352</v>
      </c>
      <c r="I4461" s="3" t="s">
        <v>102</v>
      </c>
      <c r="J4461" s="3" t="s">
        <v>27</v>
      </c>
      <c r="K4461" s="3" t="s">
        <v>456</v>
      </c>
      <c r="L4461" s="3" t="s">
        <v>457</v>
      </c>
      <c r="M4461" s="3">
        <v>80013</v>
      </c>
      <c r="N4461" s="3" t="s">
        <v>44</v>
      </c>
      <c r="O4461" s="3" t="s">
        <v>1994</v>
      </c>
      <c r="P4461" s="3" t="s">
        <v>32</v>
      </c>
      <c r="Q4461" s="3" t="s">
        <v>65</v>
      </c>
      <c r="R4461" s="3" t="s">
        <v>1995</v>
      </c>
      <c r="S4461" s="3">
        <v>32.776000000000003</v>
      </c>
      <c r="T4461" s="3">
        <v>1</v>
      </c>
      <c r="U4461" s="3">
        <v>0.2</v>
      </c>
      <c r="V4461" s="3">
        <v>3.2776000000000014</v>
      </c>
    </row>
    <row r="4462" spans="1:22" ht="14.25" customHeight="1" x14ac:dyDescent="0.25">
      <c r="A4462" s="3">
        <v>4461</v>
      </c>
      <c r="B4462" s="3" t="s">
        <v>7516</v>
      </c>
      <c r="C4462" s="4">
        <f>YEAR(Table_1[[#This Row],[Order Date]])</f>
        <v>2014</v>
      </c>
      <c r="D4462" s="9">
        <v>41911</v>
      </c>
      <c r="E4462" s="3">
        <v>41914</v>
      </c>
      <c r="F4462" s="3" t="s">
        <v>188</v>
      </c>
      <c r="G4462" s="3" t="s">
        <v>2351</v>
      </c>
      <c r="H4462" s="3" t="s">
        <v>2352</v>
      </c>
      <c r="I4462" s="3" t="s">
        <v>102</v>
      </c>
      <c r="J4462" s="3" t="s">
        <v>27</v>
      </c>
      <c r="K4462" s="3" t="s">
        <v>456</v>
      </c>
      <c r="L4462" s="3" t="s">
        <v>457</v>
      </c>
      <c r="M4462" s="3">
        <v>80013</v>
      </c>
      <c r="N4462" s="3" t="s">
        <v>44</v>
      </c>
      <c r="O4462" s="3" t="s">
        <v>839</v>
      </c>
      <c r="P4462" s="3" t="s">
        <v>46</v>
      </c>
      <c r="Q4462" s="3" t="s">
        <v>59</v>
      </c>
      <c r="R4462" s="3" t="s">
        <v>840</v>
      </c>
      <c r="S4462" s="3">
        <v>147.184</v>
      </c>
      <c r="T4462" s="3">
        <v>2</v>
      </c>
      <c r="U4462" s="3">
        <v>0.2</v>
      </c>
      <c r="V4462" s="3">
        <v>-29.436800000000012</v>
      </c>
    </row>
    <row r="4463" spans="1:22" ht="14.25" customHeight="1" x14ac:dyDescent="0.25">
      <c r="A4463" s="3">
        <v>4462</v>
      </c>
      <c r="B4463" s="3" t="s">
        <v>7516</v>
      </c>
      <c r="C4463" s="4">
        <f>YEAR(Table_1[[#This Row],[Order Date]])</f>
        <v>2014</v>
      </c>
      <c r="D4463" s="9">
        <v>41911</v>
      </c>
      <c r="E4463" s="3">
        <v>41914</v>
      </c>
      <c r="F4463" s="3" t="s">
        <v>188</v>
      </c>
      <c r="G4463" s="3" t="s">
        <v>2351</v>
      </c>
      <c r="H4463" s="3" t="s">
        <v>2352</v>
      </c>
      <c r="I4463" s="3" t="s">
        <v>102</v>
      </c>
      <c r="J4463" s="3" t="s">
        <v>27</v>
      </c>
      <c r="K4463" s="3" t="s">
        <v>456</v>
      </c>
      <c r="L4463" s="3" t="s">
        <v>457</v>
      </c>
      <c r="M4463" s="3">
        <v>80013</v>
      </c>
      <c r="N4463" s="3" t="s">
        <v>44</v>
      </c>
      <c r="O4463" s="3" t="s">
        <v>662</v>
      </c>
      <c r="P4463" s="3" t="s">
        <v>71</v>
      </c>
      <c r="Q4463" s="3" t="s">
        <v>161</v>
      </c>
      <c r="R4463" s="3" t="s">
        <v>663</v>
      </c>
      <c r="S4463" s="3">
        <v>54.384000000000007</v>
      </c>
      <c r="T4463" s="3">
        <v>2</v>
      </c>
      <c r="U4463" s="3">
        <v>0.2</v>
      </c>
      <c r="V4463" s="3">
        <v>1.359599999999995</v>
      </c>
    </row>
    <row r="4464" spans="1:22" ht="14.25" customHeight="1" x14ac:dyDescent="0.25">
      <c r="A4464" s="3">
        <v>4463</v>
      </c>
      <c r="B4464" s="3" t="s">
        <v>7516</v>
      </c>
      <c r="C4464" s="4">
        <f>YEAR(Table_1[[#This Row],[Order Date]])</f>
        <v>2014</v>
      </c>
      <c r="D4464" s="9">
        <v>41911</v>
      </c>
      <c r="E4464" s="3">
        <v>41914</v>
      </c>
      <c r="F4464" s="3" t="s">
        <v>188</v>
      </c>
      <c r="G4464" s="3" t="s">
        <v>2351</v>
      </c>
      <c r="H4464" s="3" t="s">
        <v>2352</v>
      </c>
      <c r="I4464" s="3" t="s">
        <v>102</v>
      </c>
      <c r="J4464" s="3" t="s">
        <v>27</v>
      </c>
      <c r="K4464" s="3" t="s">
        <v>456</v>
      </c>
      <c r="L4464" s="3" t="s">
        <v>457</v>
      </c>
      <c r="M4464" s="3">
        <v>80013</v>
      </c>
      <c r="N4464" s="3" t="s">
        <v>44</v>
      </c>
      <c r="O4464" s="3" t="s">
        <v>4994</v>
      </c>
      <c r="P4464" s="3" t="s">
        <v>46</v>
      </c>
      <c r="Q4464" s="3" t="s">
        <v>75</v>
      </c>
      <c r="R4464" s="3" t="s">
        <v>4995</v>
      </c>
      <c r="S4464" s="3">
        <v>76.77600000000001</v>
      </c>
      <c r="T4464" s="3">
        <v>4</v>
      </c>
      <c r="U4464" s="3">
        <v>0.7</v>
      </c>
      <c r="V4464" s="3">
        <v>-58.861599999999981</v>
      </c>
    </row>
    <row r="4465" spans="1:22" ht="14.25" customHeight="1" x14ac:dyDescent="0.25">
      <c r="A4465" s="3">
        <v>4464</v>
      </c>
      <c r="B4465" s="3" t="s">
        <v>7516</v>
      </c>
      <c r="C4465" s="4">
        <f>YEAR(Table_1[[#This Row],[Order Date]])</f>
        <v>2014</v>
      </c>
      <c r="D4465" s="9">
        <v>41911</v>
      </c>
      <c r="E4465" s="3">
        <v>41914</v>
      </c>
      <c r="F4465" s="3" t="s">
        <v>188</v>
      </c>
      <c r="G4465" s="3" t="s">
        <v>2351</v>
      </c>
      <c r="H4465" s="3" t="s">
        <v>2352</v>
      </c>
      <c r="I4465" s="3" t="s">
        <v>102</v>
      </c>
      <c r="J4465" s="3" t="s">
        <v>27</v>
      </c>
      <c r="K4465" s="3" t="s">
        <v>456</v>
      </c>
      <c r="L4465" s="3" t="s">
        <v>457</v>
      </c>
      <c r="M4465" s="3">
        <v>80013</v>
      </c>
      <c r="N4465" s="3" t="s">
        <v>44</v>
      </c>
      <c r="O4465" s="3" t="s">
        <v>7517</v>
      </c>
      <c r="P4465" s="3" t="s">
        <v>46</v>
      </c>
      <c r="Q4465" s="3" t="s">
        <v>90</v>
      </c>
      <c r="R4465" s="3" t="s">
        <v>7518</v>
      </c>
      <c r="S4465" s="3">
        <v>14.352000000000002</v>
      </c>
      <c r="T4465" s="3">
        <v>3</v>
      </c>
      <c r="U4465" s="3">
        <v>0.2</v>
      </c>
      <c r="V4465" s="3">
        <v>5.2026000000000003</v>
      </c>
    </row>
    <row r="4466" spans="1:22" ht="14.25" customHeight="1" x14ac:dyDescent="0.25">
      <c r="A4466" s="3">
        <v>4465</v>
      </c>
      <c r="B4466" s="3" t="s">
        <v>7516</v>
      </c>
      <c r="C4466" s="4">
        <f>YEAR(Table_1[[#This Row],[Order Date]])</f>
        <v>2014</v>
      </c>
      <c r="D4466" s="9">
        <v>41911</v>
      </c>
      <c r="E4466" s="3">
        <v>41914</v>
      </c>
      <c r="F4466" s="3" t="s">
        <v>188</v>
      </c>
      <c r="G4466" s="3" t="s">
        <v>2351</v>
      </c>
      <c r="H4466" s="3" t="s">
        <v>2352</v>
      </c>
      <c r="I4466" s="3" t="s">
        <v>102</v>
      </c>
      <c r="J4466" s="3" t="s">
        <v>27</v>
      </c>
      <c r="K4466" s="3" t="s">
        <v>456</v>
      </c>
      <c r="L4466" s="3" t="s">
        <v>457</v>
      </c>
      <c r="M4466" s="3">
        <v>80013</v>
      </c>
      <c r="N4466" s="3" t="s">
        <v>44</v>
      </c>
      <c r="O4466" s="3" t="s">
        <v>706</v>
      </c>
      <c r="P4466" s="3" t="s">
        <v>46</v>
      </c>
      <c r="Q4466" s="3" t="s">
        <v>78</v>
      </c>
      <c r="R4466" s="3" t="s">
        <v>707</v>
      </c>
      <c r="S4466" s="3">
        <v>209.79200000000003</v>
      </c>
      <c r="T4466" s="3">
        <v>2</v>
      </c>
      <c r="U4466" s="3">
        <v>0.2</v>
      </c>
      <c r="V4466" s="3">
        <v>26.22399999999999</v>
      </c>
    </row>
    <row r="4467" spans="1:22" ht="14.25" customHeight="1" x14ac:dyDescent="0.25">
      <c r="A4467" s="3">
        <v>4466</v>
      </c>
      <c r="B4467" s="3" t="s">
        <v>7519</v>
      </c>
      <c r="C4467" s="4">
        <f>YEAR(Table_1[[#This Row],[Order Date]])</f>
        <v>2012</v>
      </c>
      <c r="D4467" s="9">
        <v>41128</v>
      </c>
      <c r="E4467" s="3">
        <v>41132</v>
      </c>
      <c r="F4467" s="3" t="s">
        <v>50</v>
      </c>
      <c r="G4467" s="3" t="s">
        <v>3094</v>
      </c>
      <c r="H4467" s="3" t="s">
        <v>3095</v>
      </c>
      <c r="I4467" s="3" t="s">
        <v>41</v>
      </c>
      <c r="J4467" s="3" t="s">
        <v>27</v>
      </c>
      <c r="K4467" s="3" t="s">
        <v>7299</v>
      </c>
      <c r="L4467" s="3" t="s">
        <v>6260</v>
      </c>
      <c r="M4467" s="3">
        <v>83704</v>
      </c>
      <c r="N4467" s="3" t="s">
        <v>44</v>
      </c>
      <c r="O4467" s="3" t="s">
        <v>3587</v>
      </c>
      <c r="P4467" s="3" t="s">
        <v>46</v>
      </c>
      <c r="Q4467" s="3" t="s">
        <v>75</v>
      </c>
      <c r="R4467" s="3" t="s">
        <v>3588</v>
      </c>
      <c r="S4467" s="3">
        <v>3.3040000000000003</v>
      </c>
      <c r="T4467" s="3">
        <v>1</v>
      </c>
      <c r="U4467" s="3">
        <v>0.2</v>
      </c>
      <c r="V4467" s="3">
        <v>1.1151</v>
      </c>
    </row>
    <row r="4468" spans="1:22" ht="14.25" customHeight="1" x14ac:dyDescent="0.25">
      <c r="A4468" s="3">
        <v>4467</v>
      </c>
      <c r="B4468" s="3" t="s">
        <v>7520</v>
      </c>
      <c r="C4468" s="4">
        <f>YEAR(Table_1[[#This Row],[Order Date]])</f>
        <v>2014</v>
      </c>
      <c r="D4468" s="9">
        <v>41968</v>
      </c>
      <c r="E4468" s="3">
        <v>41975</v>
      </c>
      <c r="F4468" s="3" t="s">
        <v>50</v>
      </c>
      <c r="G4468" s="3" t="s">
        <v>4955</v>
      </c>
      <c r="H4468" s="3" t="s">
        <v>4956</v>
      </c>
      <c r="I4468" s="3" t="s">
        <v>26</v>
      </c>
      <c r="J4468" s="3" t="s">
        <v>27</v>
      </c>
      <c r="K4468" s="3" t="s">
        <v>266</v>
      </c>
      <c r="L4468" s="3" t="s">
        <v>267</v>
      </c>
      <c r="M4468" s="3">
        <v>10035</v>
      </c>
      <c r="N4468" s="3" t="s">
        <v>148</v>
      </c>
      <c r="O4468" s="3" t="s">
        <v>3320</v>
      </c>
      <c r="P4468" s="3" t="s">
        <v>46</v>
      </c>
      <c r="Q4468" s="3" t="s">
        <v>68</v>
      </c>
      <c r="R4468" s="3" t="s">
        <v>3321</v>
      </c>
      <c r="S4468" s="3">
        <v>16.38</v>
      </c>
      <c r="T4468" s="3">
        <v>9</v>
      </c>
      <c r="U4468" s="3">
        <v>0</v>
      </c>
      <c r="V4468" s="3">
        <v>7.3709999999999996</v>
      </c>
    </row>
    <row r="4469" spans="1:22" ht="14.25" customHeight="1" x14ac:dyDescent="0.25">
      <c r="A4469" s="3">
        <v>4468</v>
      </c>
      <c r="B4469" s="3" t="s">
        <v>7520</v>
      </c>
      <c r="C4469" s="4">
        <f>YEAR(Table_1[[#This Row],[Order Date]])</f>
        <v>2014</v>
      </c>
      <c r="D4469" s="9">
        <v>41968</v>
      </c>
      <c r="E4469" s="3">
        <v>41975</v>
      </c>
      <c r="F4469" s="3" t="s">
        <v>50</v>
      </c>
      <c r="G4469" s="3" t="s">
        <v>4955</v>
      </c>
      <c r="H4469" s="3" t="s">
        <v>4956</v>
      </c>
      <c r="I4469" s="3" t="s">
        <v>26</v>
      </c>
      <c r="J4469" s="3" t="s">
        <v>27</v>
      </c>
      <c r="K4469" s="3" t="s">
        <v>266</v>
      </c>
      <c r="L4469" s="3" t="s">
        <v>267</v>
      </c>
      <c r="M4469" s="3">
        <v>10035</v>
      </c>
      <c r="N4469" s="3" t="s">
        <v>148</v>
      </c>
      <c r="O4469" s="3" t="s">
        <v>3798</v>
      </c>
      <c r="P4469" s="3" t="s">
        <v>46</v>
      </c>
      <c r="Q4469" s="3" t="s">
        <v>173</v>
      </c>
      <c r="R4469" s="3" t="s">
        <v>3799</v>
      </c>
      <c r="S4469" s="3">
        <v>167.96</v>
      </c>
      <c r="T4469" s="3">
        <v>2</v>
      </c>
      <c r="U4469" s="3">
        <v>0</v>
      </c>
      <c r="V4469" s="3">
        <v>78.941199999999995</v>
      </c>
    </row>
    <row r="4470" spans="1:22" ht="14.25" customHeight="1" x14ac:dyDescent="0.25">
      <c r="A4470" s="3">
        <v>4469</v>
      </c>
      <c r="B4470" s="3" t="s">
        <v>7520</v>
      </c>
      <c r="C4470" s="4">
        <f>YEAR(Table_1[[#This Row],[Order Date]])</f>
        <v>2014</v>
      </c>
      <c r="D4470" s="9">
        <v>41968</v>
      </c>
      <c r="E4470" s="3">
        <v>41975</v>
      </c>
      <c r="F4470" s="3" t="s">
        <v>50</v>
      </c>
      <c r="G4470" s="3" t="s">
        <v>4955</v>
      </c>
      <c r="H4470" s="3" t="s">
        <v>4956</v>
      </c>
      <c r="I4470" s="3" t="s">
        <v>26</v>
      </c>
      <c r="J4470" s="3" t="s">
        <v>27</v>
      </c>
      <c r="K4470" s="3" t="s">
        <v>266</v>
      </c>
      <c r="L4470" s="3" t="s">
        <v>267</v>
      </c>
      <c r="M4470" s="3">
        <v>10035</v>
      </c>
      <c r="N4470" s="3" t="s">
        <v>148</v>
      </c>
      <c r="O4470" s="3" t="s">
        <v>5448</v>
      </c>
      <c r="P4470" s="3" t="s">
        <v>32</v>
      </c>
      <c r="Q4470" s="3" t="s">
        <v>33</v>
      </c>
      <c r="R4470" s="3" t="s">
        <v>5449</v>
      </c>
      <c r="S4470" s="3">
        <v>321.56799999999998</v>
      </c>
      <c r="T4470" s="3">
        <v>2</v>
      </c>
      <c r="U4470" s="3">
        <v>0.2</v>
      </c>
      <c r="V4470" s="3">
        <v>-16.078399999999988</v>
      </c>
    </row>
    <row r="4471" spans="1:22" ht="14.25" customHeight="1" x14ac:dyDescent="0.25">
      <c r="A4471" s="3">
        <v>4470</v>
      </c>
      <c r="B4471" s="3" t="s">
        <v>7520</v>
      </c>
      <c r="C4471" s="4">
        <f>YEAR(Table_1[[#This Row],[Order Date]])</f>
        <v>2014</v>
      </c>
      <c r="D4471" s="9">
        <v>41968</v>
      </c>
      <c r="E4471" s="3">
        <v>41975</v>
      </c>
      <c r="F4471" s="3" t="s">
        <v>50</v>
      </c>
      <c r="G4471" s="3" t="s">
        <v>4955</v>
      </c>
      <c r="H4471" s="3" t="s">
        <v>4956</v>
      </c>
      <c r="I4471" s="3" t="s">
        <v>26</v>
      </c>
      <c r="J4471" s="3" t="s">
        <v>27</v>
      </c>
      <c r="K4471" s="3" t="s">
        <v>266</v>
      </c>
      <c r="L4471" s="3" t="s">
        <v>267</v>
      </c>
      <c r="M4471" s="3">
        <v>10035</v>
      </c>
      <c r="N4471" s="3" t="s">
        <v>148</v>
      </c>
      <c r="O4471" s="3" t="s">
        <v>4785</v>
      </c>
      <c r="P4471" s="3" t="s">
        <v>46</v>
      </c>
      <c r="Q4471" s="3" t="s">
        <v>90</v>
      </c>
      <c r="R4471" s="3" t="s">
        <v>4786</v>
      </c>
      <c r="S4471" s="3">
        <v>12.96</v>
      </c>
      <c r="T4471" s="3">
        <v>2</v>
      </c>
      <c r="U4471" s="3">
        <v>0</v>
      </c>
      <c r="V4471" s="3">
        <v>6.2208000000000006</v>
      </c>
    </row>
    <row r="4472" spans="1:22" ht="14.25" customHeight="1" x14ac:dyDescent="0.25">
      <c r="A4472" s="3">
        <v>4471</v>
      </c>
      <c r="B4472" s="3" t="s">
        <v>7521</v>
      </c>
      <c r="C4472" s="4">
        <f>YEAR(Table_1[[#This Row],[Order Date]])</f>
        <v>2014</v>
      </c>
      <c r="D4472" s="9">
        <v>41768</v>
      </c>
      <c r="E4472" s="3">
        <v>41772</v>
      </c>
      <c r="F4472" s="3" t="s">
        <v>50</v>
      </c>
      <c r="G4472" s="3" t="s">
        <v>1183</v>
      </c>
      <c r="H4472" s="3" t="s">
        <v>1184</v>
      </c>
      <c r="I4472" s="3" t="s">
        <v>41</v>
      </c>
      <c r="J4472" s="3" t="s">
        <v>27</v>
      </c>
      <c r="K4472" s="3" t="s">
        <v>146</v>
      </c>
      <c r="L4472" s="3" t="s">
        <v>147</v>
      </c>
      <c r="M4472" s="3">
        <v>19140</v>
      </c>
      <c r="N4472" s="3" t="s">
        <v>148</v>
      </c>
      <c r="O4472" s="3" t="s">
        <v>6595</v>
      </c>
      <c r="P4472" s="3" t="s">
        <v>32</v>
      </c>
      <c r="Q4472" s="3" t="s">
        <v>36</v>
      </c>
      <c r="R4472" s="3" t="s">
        <v>6596</v>
      </c>
      <c r="S4472" s="3">
        <v>128.05799999999999</v>
      </c>
      <c r="T4472" s="3">
        <v>3</v>
      </c>
      <c r="U4472" s="3">
        <v>0.3</v>
      </c>
      <c r="V4472" s="3">
        <v>-23.782199999999996</v>
      </c>
    </row>
    <row r="4473" spans="1:22" ht="14.25" customHeight="1" x14ac:dyDescent="0.25">
      <c r="A4473" s="3">
        <v>4472</v>
      </c>
      <c r="B4473" s="3" t="s">
        <v>7522</v>
      </c>
      <c r="C4473" s="4">
        <f>YEAR(Table_1[[#This Row],[Order Date]])</f>
        <v>2014</v>
      </c>
      <c r="D4473" s="9">
        <v>41912</v>
      </c>
      <c r="E4473" s="3">
        <v>41912</v>
      </c>
      <c r="F4473" s="3" t="s">
        <v>1290</v>
      </c>
      <c r="G4473" s="3" t="s">
        <v>604</v>
      </c>
      <c r="H4473" s="3" t="s">
        <v>605</v>
      </c>
      <c r="I4473" s="3" t="s">
        <v>102</v>
      </c>
      <c r="J4473" s="3" t="s">
        <v>27</v>
      </c>
      <c r="K4473" s="3" t="s">
        <v>7523</v>
      </c>
      <c r="L4473" s="3" t="s">
        <v>498</v>
      </c>
      <c r="M4473" s="3">
        <v>44060</v>
      </c>
      <c r="N4473" s="3" t="s">
        <v>148</v>
      </c>
      <c r="O4473" s="3" t="s">
        <v>4839</v>
      </c>
      <c r="P4473" s="3" t="s">
        <v>32</v>
      </c>
      <c r="Q4473" s="3" t="s">
        <v>36</v>
      </c>
      <c r="R4473" s="3" t="s">
        <v>4840</v>
      </c>
      <c r="S4473" s="3">
        <v>63.686</v>
      </c>
      <c r="T4473" s="3">
        <v>1</v>
      </c>
      <c r="U4473" s="3">
        <v>0.3</v>
      </c>
      <c r="V4473" s="3">
        <v>-15.466600000000003</v>
      </c>
    </row>
    <row r="4474" spans="1:22" ht="14.25" customHeight="1" x14ac:dyDescent="0.25">
      <c r="A4474" s="3">
        <v>4473</v>
      </c>
      <c r="B4474" s="3" t="s">
        <v>7522</v>
      </c>
      <c r="C4474" s="4">
        <f>YEAR(Table_1[[#This Row],[Order Date]])</f>
        <v>2014</v>
      </c>
      <c r="D4474" s="9">
        <v>41912</v>
      </c>
      <c r="E4474" s="3">
        <v>41912</v>
      </c>
      <c r="F4474" s="3" t="s">
        <v>1290</v>
      </c>
      <c r="G4474" s="3" t="s">
        <v>604</v>
      </c>
      <c r="H4474" s="3" t="s">
        <v>605</v>
      </c>
      <c r="I4474" s="3" t="s">
        <v>102</v>
      </c>
      <c r="J4474" s="3" t="s">
        <v>27</v>
      </c>
      <c r="K4474" s="3" t="s">
        <v>7523</v>
      </c>
      <c r="L4474" s="3" t="s">
        <v>498</v>
      </c>
      <c r="M4474" s="3">
        <v>44060</v>
      </c>
      <c r="N4474" s="3" t="s">
        <v>148</v>
      </c>
      <c r="O4474" s="3" t="s">
        <v>1594</v>
      </c>
      <c r="P4474" s="3" t="s">
        <v>71</v>
      </c>
      <c r="Q4474" s="3" t="s">
        <v>161</v>
      </c>
      <c r="R4474" s="3" t="s">
        <v>1595</v>
      </c>
      <c r="S4474" s="3">
        <v>239.976</v>
      </c>
      <c r="T4474" s="3">
        <v>3</v>
      </c>
      <c r="U4474" s="3">
        <v>0.2</v>
      </c>
      <c r="V4474" s="3">
        <v>65.993400000000008</v>
      </c>
    </row>
    <row r="4475" spans="1:22" ht="14.25" customHeight="1" x14ac:dyDescent="0.25">
      <c r="A4475" s="3">
        <v>4474</v>
      </c>
      <c r="B4475" s="3" t="s">
        <v>7522</v>
      </c>
      <c r="C4475" s="4">
        <f>YEAR(Table_1[[#This Row],[Order Date]])</f>
        <v>2014</v>
      </c>
      <c r="D4475" s="9">
        <v>41912</v>
      </c>
      <c r="E4475" s="3">
        <v>41912</v>
      </c>
      <c r="F4475" s="3" t="s">
        <v>1290</v>
      </c>
      <c r="G4475" s="3" t="s">
        <v>604</v>
      </c>
      <c r="H4475" s="3" t="s">
        <v>605</v>
      </c>
      <c r="I4475" s="3" t="s">
        <v>102</v>
      </c>
      <c r="J4475" s="3" t="s">
        <v>27</v>
      </c>
      <c r="K4475" s="3" t="s">
        <v>7523</v>
      </c>
      <c r="L4475" s="3" t="s">
        <v>498</v>
      </c>
      <c r="M4475" s="3">
        <v>44060</v>
      </c>
      <c r="N4475" s="3" t="s">
        <v>148</v>
      </c>
      <c r="O4475" s="3" t="s">
        <v>7524</v>
      </c>
      <c r="P4475" s="3" t="s">
        <v>32</v>
      </c>
      <c r="Q4475" s="3" t="s">
        <v>56</v>
      </c>
      <c r="R4475" s="3" t="s">
        <v>7525</v>
      </c>
      <c r="S4475" s="3">
        <v>344.22</v>
      </c>
      <c r="T4475" s="3">
        <v>2</v>
      </c>
      <c r="U4475" s="3">
        <v>0.4</v>
      </c>
      <c r="V4475" s="3">
        <v>-189.32100000000003</v>
      </c>
    </row>
    <row r="4476" spans="1:22" ht="14.25" customHeight="1" x14ac:dyDescent="0.25">
      <c r="A4476" s="3">
        <v>4475</v>
      </c>
      <c r="B4476" s="3" t="s">
        <v>7522</v>
      </c>
      <c r="C4476" s="4">
        <f>YEAR(Table_1[[#This Row],[Order Date]])</f>
        <v>2014</v>
      </c>
      <c r="D4476" s="9">
        <v>41912</v>
      </c>
      <c r="E4476" s="3">
        <v>41912</v>
      </c>
      <c r="F4476" s="3" t="s">
        <v>1290</v>
      </c>
      <c r="G4476" s="3" t="s">
        <v>604</v>
      </c>
      <c r="H4476" s="3" t="s">
        <v>605</v>
      </c>
      <c r="I4476" s="3" t="s">
        <v>102</v>
      </c>
      <c r="J4476" s="3" t="s">
        <v>27</v>
      </c>
      <c r="K4476" s="3" t="s">
        <v>7523</v>
      </c>
      <c r="L4476" s="3" t="s">
        <v>498</v>
      </c>
      <c r="M4476" s="3">
        <v>44060</v>
      </c>
      <c r="N4476" s="3" t="s">
        <v>148</v>
      </c>
      <c r="O4476" s="3" t="s">
        <v>5264</v>
      </c>
      <c r="P4476" s="3" t="s">
        <v>46</v>
      </c>
      <c r="Q4476" s="3" t="s">
        <v>90</v>
      </c>
      <c r="R4476" s="3" t="s">
        <v>5265</v>
      </c>
      <c r="S4476" s="3">
        <v>15.552000000000003</v>
      </c>
      <c r="T4476" s="3">
        <v>3</v>
      </c>
      <c r="U4476" s="3">
        <v>0.2</v>
      </c>
      <c r="V4476" s="3">
        <v>5.4432</v>
      </c>
    </row>
    <row r="4477" spans="1:22" ht="14.25" customHeight="1" x14ac:dyDescent="0.25">
      <c r="A4477" s="3">
        <v>4476</v>
      </c>
      <c r="B4477" s="3" t="s">
        <v>7522</v>
      </c>
      <c r="C4477" s="4">
        <f>YEAR(Table_1[[#This Row],[Order Date]])</f>
        <v>2014</v>
      </c>
      <c r="D4477" s="9">
        <v>41912</v>
      </c>
      <c r="E4477" s="3">
        <v>41912</v>
      </c>
      <c r="F4477" s="3" t="s">
        <v>1290</v>
      </c>
      <c r="G4477" s="3" t="s">
        <v>604</v>
      </c>
      <c r="H4477" s="3" t="s">
        <v>605</v>
      </c>
      <c r="I4477" s="3" t="s">
        <v>102</v>
      </c>
      <c r="J4477" s="3" t="s">
        <v>27</v>
      </c>
      <c r="K4477" s="3" t="s">
        <v>7523</v>
      </c>
      <c r="L4477" s="3" t="s">
        <v>498</v>
      </c>
      <c r="M4477" s="3">
        <v>44060</v>
      </c>
      <c r="N4477" s="3" t="s">
        <v>148</v>
      </c>
      <c r="O4477" s="3" t="s">
        <v>6345</v>
      </c>
      <c r="P4477" s="3" t="s">
        <v>32</v>
      </c>
      <c r="Q4477" s="3" t="s">
        <v>65</v>
      </c>
      <c r="R4477" s="3" t="s">
        <v>6346</v>
      </c>
      <c r="S4477" s="3">
        <v>21.248000000000001</v>
      </c>
      <c r="T4477" s="3">
        <v>4</v>
      </c>
      <c r="U4477" s="3">
        <v>0.2</v>
      </c>
      <c r="V4477" s="3">
        <v>7.436799999999999</v>
      </c>
    </row>
    <row r="4478" spans="1:22" ht="14.25" customHeight="1" x14ac:dyDescent="0.25">
      <c r="A4478" s="3">
        <v>4477</v>
      </c>
      <c r="B4478" s="3" t="s">
        <v>7522</v>
      </c>
      <c r="C4478" s="4">
        <f>YEAR(Table_1[[#This Row],[Order Date]])</f>
        <v>2014</v>
      </c>
      <c r="D4478" s="9">
        <v>41912</v>
      </c>
      <c r="E4478" s="3">
        <v>41912</v>
      </c>
      <c r="F4478" s="3" t="s">
        <v>1290</v>
      </c>
      <c r="G4478" s="3" t="s">
        <v>604</v>
      </c>
      <c r="H4478" s="3" t="s">
        <v>605</v>
      </c>
      <c r="I4478" s="3" t="s">
        <v>102</v>
      </c>
      <c r="J4478" s="3" t="s">
        <v>27</v>
      </c>
      <c r="K4478" s="3" t="s">
        <v>7523</v>
      </c>
      <c r="L4478" s="3" t="s">
        <v>498</v>
      </c>
      <c r="M4478" s="3">
        <v>44060</v>
      </c>
      <c r="N4478" s="3" t="s">
        <v>148</v>
      </c>
      <c r="O4478" s="3" t="s">
        <v>7103</v>
      </c>
      <c r="P4478" s="3" t="s">
        <v>46</v>
      </c>
      <c r="Q4478" s="3" t="s">
        <v>90</v>
      </c>
      <c r="R4478" s="3" t="s">
        <v>7104</v>
      </c>
      <c r="S4478" s="3">
        <v>8.4480000000000004</v>
      </c>
      <c r="T4478" s="3">
        <v>2</v>
      </c>
      <c r="U4478" s="3">
        <v>0.2</v>
      </c>
      <c r="V4478" s="3">
        <v>2.6399999999999997</v>
      </c>
    </row>
    <row r="4479" spans="1:22" ht="14.25" customHeight="1" x14ac:dyDescent="0.25">
      <c r="A4479" s="3">
        <v>4478</v>
      </c>
      <c r="B4479" s="3" t="s">
        <v>7526</v>
      </c>
      <c r="C4479" s="4">
        <f>YEAR(Table_1[[#This Row],[Order Date]])</f>
        <v>2014</v>
      </c>
      <c r="D4479" s="9">
        <v>41935</v>
      </c>
      <c r="E4479" s="3">
        <v>41935</v>
      </c>
      <c r="F4479" s="3" t="s">
        <v>1290</v>
      </c>
      <c r="G4479" s="3" t="s">
        <v>3147</v>
      </c>
      <c r="H4479" s="3" t="s">
        <v>3148</v>
      </c>
      <c r="I4479" s="3" t="s">
        <v>26</v>
      </c>
      <c r="J4479" s="3" t="s">
        <v>27</v>
      </c>
      <c r="K4479" s="3" t="s">
        <v>7527</v>
      </c>
      <c r="L4479" s="3" t="s">
        <v>649</v>
      </c>
      <c r="M4479" s="3">
        <v>73505</v>
      </c>
      <c r="N4479" s="3" t="s">
        <v>105</v>
      </c>
      <c r="O4479" s="3" t="s">
        <v>7528</v>
      </c>
      <c r="P4479" s="3" t="s">
        <v>46</v>
      </c>
      <c r="Q4479" s="3" t="s">
        <v>59</v>
      </c>
      <c r="R4479" s="3" t="s">
        <v>7529</v>
      </c>
      <c r="S4479" s="3">
        <v>333.09000000000003</v>
      </c>
      <c r="T4479" s="3">
        <v>3</v>
      </c>
      <c r="U4479" s="3">
        <v>0</v>
      </c>
      <c r="V4479" s="3">
        <v>23.316299999999984</v>
      </c>
    </row>
    <row r="4480" spans="1:22" ht="14.25" customHeight="1" x14ac:dyDescent="0.25">
      <c r="A4480" s="3">
        <v>4479</v>
      </c>
      <c r="B4480" s="3" t="s">
        <v>7526</v>
      </c>
      <c r="C4480" s="4">
        <f>YEAR(Table_1[[#This Row],[Order Date]])</f>
        <v>2014</v>
      </c>
      <c r="D4480" s="9">
        <v>41935</v>
      </c>
      <c r="E4480" s="3">
        <v>41935</v>
      </c>
      <c r="F4480" s="3" t="s">
        <v>1290</v>
      </c>
      <c r="G4480" s="3" t="s">
        <v>3147</v>
      </c>
      <c r="H4480" s="3" t="s">
        <v>3148</v>
      </c>
      <c r="I4480" s="3" t="s">
        <v>26</v>
      </c>
      <c r="J4480" s="3" t="s">
        <v>27</v>
      </c>
      <c r="K4480" s="3" t="s">
        <v>7527</v>
      </c>
      <c r="L4480" s="3" t="s">
        <v>649</v>
      </c>
      <c r="M4480" s="3">
        <v>73505</v>
      </c>
      <c r="N4480" s="3" t="s">
        <v>105</v>
      </c>
      <c r="O4480" s="3" t="s">
        <v>883</v>
      </c>
      <c r="P4480" s="3" t="s">
        <v>32</v>
      </c>
      <c r="Q4480" s="3" t="s">
        <v>56</v>
      </c>
      <c r="R4480" s="3" t="s">
        <v>884</v>
      </c>
      <c r="S4480" s="3">
        <v>248.98</v>
      </c>
      <c r="T4480" s="3">
        <v>2</v>
      </c>
      <c r="U4480" s="3">
        <v>0</v>
      </c>
      <c r="V4480" s="3">
        <v>54.775599999999997</v>
      </c>
    </row>
    <row r="4481" spans="1:22" ht="14.25" customHeight="1" x14ac:dyDescent="0.25">
      <c r="A4481" s="3">
        <v>4480</v>
      </c>
      <c r="B4481" s="3" t="s">
        <v>7530</v>
      </c>
      <c r="C4481" s="4">
        <f>YEAR(Table_1[[#This Row],[Order Date]])</f>
        <v>2011</v>
      </c>
      <c r="D4481" s="9">
        <v>40626</v>
      </c>
      <c r="E4481" s="3">
        <v>40630</v>
      </c>
      <c r="F4481" s="3" t="s">
        <v>50</v>
      </c>
      <c r="G4481" s="3" t="s">
        <v>2503</v>
      </c>
      <c r="H4481" s="3" t="s">
        <v>2504</v>
      </c>
      <c r="I4481" s="3" t="s">
        <v>26</v>
      </c>
      <c r="J4481" s="3" t="s">
        <v>27</v>
      </c>
      <c r="K4481" s="3" t="s">
        <v>266</v>
      </c>
      <c r="L4481" s="3" t="s">
        <v>267</v>
      </c>
      <c r="M4481" s="3">
        <v>10024</v>
      </c>
      <c r="N4481" s="3" t="s">
        <v>148</v>
      </c>
      <c r="O4481" s="3" t="s">
        <v>7531</v>
      </c>
      <c r="P4481" s="3" t="s">
        <v>46</v>
      </c>
      <c r="Q4481" s="3" t="s">
        <v>90</v>
      </c>
      <c r="R4481" s="3" t="s">
        <v>7532</v>
      </c>
      <c r="S4481" s="3">
        <v>24.900000000000002</v>
      </c>
      <c r="T4481" s="3">
        <v>5</v>
      </c>
      <c r="U4481" s="3">
        <v>0</v>
      </c>
      <c r="V4481" s="3">
        <v>11.703000000000001</v>
      </c>
    </row>
    <row r="4482" spans="1:22" ht="14.25" customHeight="1" x14ac:dyDescent="0.25">
      <c r="A4482" s="3">
        <v>4481</v>
      </c>
      <c r="B4482" s="3" t="s">
        <v>7533</v>
      </c>
      <c r="C4482" s="4">
        <f>YEAR(Table_1[[#This Row],[Order Date]])</f>
        <v>2013</v>
      </c>
      <c r="D4482" s="9">
        <v>41582</v>
      </c>
      <c r="E4482" s="3">
        <v>41587</v>
      </c>
      <c r="F4482" s="3" t="s">
        <v>50</v>
      </c>
      <c r="G4482" s="3" t="s">
        <v>1655</v>
      </c>
      <c r="H4482" s="3" t="s">
        <v>1656</v>
      </c>
      <c r="I4482" s="3" t="s">
        <v>26</v>
      </c>
      <c r="J4482" s="3" t="s">
        <v>27</v>
      </c>
      <c r="K4482" s="3" t="s">
        <v>42</v>
      </c>
      <c r="L4482" s="3" t="s">
        <v>43</v>
      </c>
      <c r="M4482" s="3">
        <v>90049</v>
      </c>
      <c r="N4482" s="3" t="s">
        <v>44</v>
      </c>
      <c r="O4482" s="3" t="s">
        <v>3297</v>
      </c>
      <c r="P4482" s="3" t="s">
        <v>46</v>
      </c>
      <c r="Q4482" s="3" t="s">
        <v>269</v>
      </c>
      <c r="R4482" s="3" t="s">
        <v>3298</v>
      </c>
      <c r="S4482" s="3">
        <v>15.260000000000002</v>
      </c>
      <c r="T4482" s="3">
        <v>7</v>
      </c>
      <c r="U4482" s="3">
        <v>0</v>
      </c>
      <c r="V4482" s="3">
        <v>5.0358000000000001</v>
      </c>
    </row>
    <row r="4483" spans="1:22" ht="14.25" customHeight="1" x14ac:dyDescent="0.25">
      <c r="A4483" s="3">
        <v>4482</v>
      </c>
      <c r="B4483" s="3" t="s">
        <v>7533</v>
      </c>
      <c r="C4483" s="4">
        <f>YEAR(Table_1[[#This Row],[Order Date]])</f>
        <v>2013</v>
      </c>
      <c r="D4483" s="9">
        <v>41582</v>
      </c>
      <c r="E4483" s="3">
        <v>41587</v>
      </c>
      <c r="F4483" s="3" t="s">
        <v>50</v>
      </c>
      <c r="G4483" s="3" t="s">
        <v>1655</v>
      </c>
      <c r="H4483" s="3" t="s">
        <v>1656</v>
      </c>
      <c r="I4483" s="3" t="s">
        <v>26</v>
      </c>
      <c r="J4483" s="3" t="s">
        <v>27</v>
      </c>
      <c r="K4483" s="3" t="s">
        <v>42</v>
      </c>
      <c r="L4483" s="3" t="s">
        <v>43</v>
      </c>
      <c r="M4483" s="3">
        <v>90049</v>
      </c>
      <c r="N4483" s="3" t="s">
        <v>44</v>
      </c>
      <c r="O4483" s="3" t="s">
        <v>7457</v>
      </c>
      <c r="P4483" s="3" t="s">
        <v>46</v>
      </c>
      <c r="Q4483" s="3" t="s">
        <v>78</v>
      </c>
      <c r="R4483" s="3" t="s">
        <v>7458</v>
      </c>
      <c r="S4483" s="3">
        <v>43.32</v>
      </c>
      <c r="T4483" s="3">
        <v>2</v>
      </c>
      <c r="U4483" s="3">
        <v>0</v>
      </c>
      <c r="V4483" s="3">
        <v>14.295599999999997</v>
      </c>
    </row>
    <row r="4484" spans="1:22" ht="14.25" customHeight="1" x14ac:dyDescent="0.25">
      <c r="A4484" s="3">
        <v>4483</v>
      </c>
      <c r="B4484" s="3" t="s">
        <v>7533</v>
      </c>
      <c r="C4484" s="4">
        <f>YEAR(Table_1[[#This Row],[Order Date]])</f>
        <v>2013</v>
      </c>
      <c r="D4484" s="9">
        <v>41582</v>
      </c>
      <c r="E4484" s="3">
        <v>41587</v>
      </c>
      <c r="F4484" s="3" t="s">
        <v>50</v>
      </c>
      <c r="G4484" s="3" t="s">
        <v>1655</v>
      </c>
      <c r="H4484" s="3" t="s">
        <v>1656</v>
      </c>
      <c r="I4484" s="3" t="s">
        <v>26</v>
      </c>
      <c r="J4484" s="3" t="s">
        <v>27</v>
      </c>
      <c r="K4484" s="3" t="s">
        <v>42</v>
      </c>
      <c r="L4484" s="3" t="s">
        <v>43</v>
      </c>
      <c r="M4484" s="3">
        <v>90049</v>
      </c>
      <c r="N4484" s="3" t="s">
        <v>44</v>
      </c>
      <c r="O4484" s="3" t="s">
        <v>492</v>
      </c>
      <c r="P4484" s="3" t="s">
        <v>46</v>
      </c>
      <c r="Q4484" s="3" t="s">
        <v>75</v>
      </c>
      <c r="R4484" s="3" t="s">
        <v>493</v>
      </c>
      <c r="S4484" s="3">
        <v>43.584000000000003</v>
      </c>
      <c r="T4484" s="3">
        <v>12</v>
      </c>
      <c r="U4484" s="3">
        <v>0.2</v>
      </c>
      <c r="V4484" s="3">
        <v>15.799199999999999</v>
      </c>
    </row>
    <row r="4485" spans="1:22" ht="14.25" customHeight="1" x14ac:dyDescent="0.25">
      <c r="A4485" s="3">
        <v>4484</v>
      </c>
      <c r="B4485" s="3" t="s">
        <v>7533</v>
      </c>
      <c r="C4485" s="4">
        <f>YEAR(Table_1[[#This Row],[Order Date]])</f>
        <v>2013</v>
      </c>
      <c r="D4485" s="9">
        <v>41582</v>
      </c>
      <c r="E4485" s="3">
        <v>41587</v>
      </c>
      <c r="F4485" s="3" t="s">
        <v>50</v>
      </c>
      <c r="G4485" s="3" t="s">
        <v>1655</v>
      </c>
      <c r="H4485" s="3" t="s">
        <v>1656</v>
      </c>
      <c r="I4485" s="3" t="s">
        <v>26</v>
      </c>
      <c r="J4485" s="3" t="s">
        <v>27</v>
      </c>
      <c r="K4485" s="3" t="s">
        <v>42</v>
      </c>
      <c r="L4485" s="3" t="s">
        <v>43</v>
      </c>
      <c r="M4485" s="3">
        <v>90049</v>
      </c>
      <c r="N4485" s="3" t="s">
        <v>44</v>
      </c>
      <c r="O4485" s="3" t="s">
        <v>7534</v>
      </c>
      <c r="P4485" s="3" t="s">
        <v>46</v>
      </c>
      <c r="Q4485" s="3" t="s">
        <v>90</v>
      </c>
      <c r="R4485" s="3" t="s">
        <v>7535</v>
      </c>
      <c r="S4485" s="3">
        <v>116.28</v>
      </c>
      <c r="T4485" s="3">
        <v>3</v>
      </c>
      <c r="U4485" s="3">
        <v>0</v>
      </c>
      <c r="V4485" s="3">
        <v>56.977199999999996</v>
      </c>
    </row>
    <row r="4486" spans="1:22" ht="14.25" customHeight="1" x14ac:dyDescent="0.25">
      <c r="A4486" s="3">
        <v>4485</v>
      </c>
      <c r="B4486" s="3" t="s">
        <v>7533</v>
      </c>
      <c r="C4486" s="4">
        <f>YEAR(Table_1[[#This Row],[Order Date]])</f>
        <v>2013</v>
      </c>
      <c r="D4486" s="9">
        <v>41582</v>
      </c>
      <c r="E4486" s="3">
        <v>41587</v>
      </c>
      <c r="F4486" s="3" t="s">
        <v>50</v>
      </c>
      <c r="G4486" s="3" t="s">
        <v>1655</v>
      </c>
      <c r="H4486" s="3" t="s">
        <v>1656</v>
      </c>
      <c r="I4486" s="3" t="s">
        <v>26</v>
      </c>
      <c r="J4486" s="3" t="s">
        <v>27</v>
      </c>
      <c r="K4486" s="3" t="s">
        <v>42</v>
      </c>
      <c r="L4486" s="3" t="s">
        <v>43</v>
      </c>
      <c r="M4486" s="3">
        <v>90049</v>
      </c>
      <c r="N4486" s="3" t="s">
        <v>44</v>
      </c>
      <c r="O4486" s="3" t="s">
        <v>2727</v>
      </c>
      <c r="P4486" s="3" t="s">
        <v>46</v>
      </c>
      <c r="Q4486" s="3" t="s">
        <v>75</v>
      </c>
      <c r="R4486" s="3" t="s">
        <v>2728</v>
      </c>
      <c r="S4486" s="3">
        <v>9.2959999999999994</v>
      </c>
      <c r="T4486" s="3">
        <v>2</v>
      </c>
      <c r="U4486" s="3">
        <v>0.2</v>
      </c>
      <c r="V4486" s="3">
        <v>3.0211999999999994</v>
      </c>
    </row>
    <row r="4487" spans="1:22" ht="14.25" customHeight="1" x14ac:dyDescent="0.25">
      <c r="A4487" s="3">
        <v>4486</v>
      </c>
      <c r="B4487" s="3" t="s">
        <v>7533</v>
      </c>
      <c r="C4487" s="4">
        <f>YEAR(Table_1[[#This Row],[Order Date]])</f>
        <v>2013</v>
      </c>
      <c r="D4487" s="9">
        <v>41582</v>
      </c>
      <c r="E4487" s="3">
        <v>41587</v>
      </c>
      <c r="F4487" s="3" t="s">
        <v>50</v>
      </c>
      <c r="G4487" s="3" t="s">
        <v>1655</v>
      </c>
      <c r="H4487" s="3" t="s">
        <v>1656</v>
      </c>
      <c r="I4487" s="3" t="s">
        <v>26</v>
      </c>
      <c r="J4487" s="3" t="s">
        <v>27</v>
      </c>
      <c r="K4487" s="3" t="s">
        <v>42</v>
      </c>
      <c r="L4487" s="3" t="s">
        <v>43</v>
      </c>
      <c r="M4487" s="3">
        <v>90049</v>
      </c>
      <c r="N4487" s="3" t="s">
        <v>44</v>
      </c>
      <c r="O4487" s="3" t="s">
        <v>4942</v>
      </c>
      <c r="P4487" s="3" t="s">
        <v>46</v>
      </c>
      <c r="Q4487" s="3" t="s">
        <v>90</v>
      </c>
      <c r="R4487" s="3" t="s">
        <v>5230</v>
      </c>
      <c r="S4487" s="3">
        <v>19.440000000000001</v>
      </c>
      <c r="T4487" s="3">
        <v>3</v>
      </c>
      <c r="U4487" s="3">
        <v>0</v>
      </c>
      <c r="V4487" s="3">
        <v>9.3312000000000008</v>
      </c>
    </row>
    <row r="4488" spans="1:22" ht="14.25" customHeight="1" x14ac:dyDescent="0.25">
      <c r="A4488" s="3">
        <v>4487</v>
      </c>
      <c r="B4488" s="3" t="s">
        <v>7533</v>
      </c>
      <c r="C4488" s="4">
        <f>YEAR(Table_1[[#This Row],[Order Date]])</f>
        <v>2013</v>
      </c>
      <c r="D4488" s="9">
        <v>41582</v>
      </c>
      <c r="E4488" s="3">
        <v>41587</v>
      </c>
      <c r="F4488" s="3" t="s">
        <v>50</v>
      </c>
      <c r="G4488" s="3" t="s">
        <v>1655</v>
      </c>
      <c r="H4488" s="3" t="s">
        <v>1656</v>
      </c>
      <c r="I4488" s="3" t="s">
        <v>26</v>
      </c>
      <c r="J4488" s="3" t="s">
        <v>27</v>
      </c>
      <c r="K4488" s="3" t="s">
        <v>42</v>
      </c>
      <c r="L4488" s="3" t="s">
        <v>43</v>
      </c>
      <c r="M4488" s="3">
        <v>90049</v>
      </c>
      <c r="N4488" s="3" t="s">
        <v>44</v>
      </c>
      <c r="O4488" s="3" t="s">
        <v>4293</v>
      </c>
      <c r="P4488" s="3" t="s">
        <v>46</v>
      </c>
      <c r="Q4488" s="3" t="s">
        <v>90</v>
      </c>
      <c r="R4488" s="3" t="s">
        <v>4294</v>
      </c>
      <c r="S4488" s="3">
        <v>314.54999999999995</v>
      </c>
      <c r="T4488" s="3">
        <v>3</v>
      </c>
      <c r="U4488" s="3">
        <v>0</v>
      </c>
      <c r="V4488" s="3">
        <v>150.98399999999998</v>
      </c>
    </row>
    <row r="4489" spans="1:22" ht="14.25" customHeight="1" x14ac:dyDescent="0.25">
      <c r="A4489" s="3">
        <v>4488</v>
      </c>
      <c r="B4489" s="3" t="s">
        <v>7536</v>
      </c>
      <c r="C4489" s="4">
        <f>YEAR(Table_1[[#This Row],[Order Date]])</f>
        <v>2012</v>
      </c>
      <c r="D4489" s="9">
        <v>41157</v>
      </c>
      <c r="E4489" s="3">
        <v>41163</v>
      </c>
      <c r="F4489" s="3" t="s">
        <v>50</v>
      </c>
      <c r="G4489" s="3" t="s">
        <v>3378</v>
      </c>
      <c r="H4489" s="3" t="s">
        <v>3379</v>
      </c>
      <c r="I4489" s="3" t="s">
        <v>102</v>
      </c>
      <c r="J4489" s="3" t="s">
        <v>27</v>
      </c>
      <c r="K4489" s="3" t="s">
        <v>184</v>
      </c>
      <c r="L4489" s="3" t="s">
        <v>104</v>
      </c>
      <c r="M4489" s="3">
        <v>77036</v>
      </c>
      <c r="N4489" s="3" t="s">
        <v>105</v>
      </c>
      <c r="O4489" s="3" t="s">
        <v>6548</v>
      </c>
      <c r="P4489" s="3" t="s">
        <v>46</v>
      </c>
      <c r="Q4489" s="3" t="s">
        <v>75</v>
      </c>
      <c r="R4489" s="3" t="s">
        <v>6549</v>
      </c>
      <c r="S4489" s="3">
        <v>16.269999999999996</v>
      </c>
      <c r="T4489" s="3">
        <v>5</v>
      </c>
      <c r="U4489" s="3">
        <v>0.8</v>
      </c>
      <c r="V4489" s="3">
        <v>-25.218500000000006</v>
      </c>
    </row>
    <row r="4490" spans="1:22" ht="14.25" customHeight="1" x14ac:dyDescent="0.25">
      <c r="A4490" s="3">
        <v>4489</v>
      </c>
      <c r="B4490" s="3" t="s">
        <v>7536</v>
      </c>
      <c r="C4490" s="4">
        <f>YEAR(Table_1[[#This Row],[Order Date]])</f>
        <v>2012</v>
      </c>
      <c r="D4490" s="9">
        <v>41157</v>
      </c>
      <c r="E4490" s="3">
        <v>41163</v>
      </c>
      <c r="F4490" s="3" t="s">
        <v>50</v>
      </c>
      <c r="G4490" s="3" t="s">
        <v>3378</v>
      </c>
      <c r="H4490" s="3" t="s">
        <v>3379</v>
      </c>
      <c r="I4490" s="3" t="s">
        <v>102</v>
      </c>
      <c r="J4490" s="3" t="s">
        <v>27</v>
      </c>
      <c r="K4490" s="3" t="s">
        <v>184</v>
      </c>
      <c r="L4490" s="3" t="s">
        <v>104</v>
      </c>
      <c r="M4490" s="3">
        <v>77036</v>
      </c>
      <c r="N4490" s="3" t="s">
        <v>105</v>
      </c>
      <c r="O4490" s="3" t="s">
        <v>6441</v>
      </c>
      <c r="P4490" s="3" t="s">
        <v>46</v>
      </c>
      <c r="Q4490" s="3" t="s">
        <v>578</v>
      </c>
      <c r="R4490" s="3" t="s">
        <v>6442</v>
      </c>
      <c r="S4490" s="3">
        <v>69.12</v>
      </c>
      <c r="T4490" s="3">
        <v>9</v>
      </c>
      <c r="U4490" s="3">
        <v>0.2</v>
      </c>
      <c r="V4490" s="3">
        <v>-14.687999999999999</v>
      </c>
    </row>
    <row r="4491" spans="1:22" ht="14.25" customHeight="1" x14ac:dyDescent="0.25">
      <c r="A4491" s="3">
        <v>4490</v>
      </c>
      <c r="B4491" s="3" t="s">
        <v>7536</v>
      </c>
      <c r="C4491" s="4">
        <f>YEAR(Table_1[[#This Row],[Order Date]])</f>
        <v>2012</v>
      </c>
      <c r="D4491" s="9">
        <v>41157</v>
      </c>
      <c r="E4491" s="3">
        <v>41163</v>
      </c>
      <c r="F4491" s="3" t="s">
        <v>50</v>
      </c>
      <c r="G4491" s="3" t="s">
        <v>3378</v>
      </c>
      <c r="H4491" s="3" t="s">
        <v>3379</v>
      </c>
      <c r="I4491" s="3" t="s">
        <v>102</v>
      </c>
      <c r="J4491" s="3" t="s">
        <v>27</v>
      </c>
      <c r="K4491" s="3" t="s">
        <v>184</v>
      </c>
      <c r="L4491" s="3" t="s">
        <v>104</v>
      </c>
      <c r="M4491" s="3">
        <v>77036</v>
      </c>
      <c r="N4491" s="3" t="s">
        <v>105</v>
      </c>
      <c r="O4491" s="3" t="s">
        <v>3858</v>
      </c>
      <c r="P4491" s="3" t="s">
        <v>46</v>
      </c>
      <c r="Q4491" s="3" t="s">
        <v>75</v>
      </c>
      <c r="R4491" s="3" t="s">
        <v>3859</v>
      </c>
      <c r="S4491" s="3">
        <v>4.4699999999999989</v>
      </c>
      <c r="T4491" s="3">
        <v>3</v>
      </c>
      <c r="U4491" s="3">
        <v>0.8</v>
      </c>
      <c r="V4491" s="3">
        <v>-7.8225000000000016</v>
      </c>
    </row>
    <row r="4492" spans="1:22" ht="14.25" customHeight="1" x14ac:dyDescent="0.25">
      <c r="A4492" s="3">
        <v>4491</v>
      </c>
      <c r="B4492" s="3" t="s">
        <v>7537</v>
      </c>
      <c r="C4492" s="4">
        <f>YEAR(Table_1[[#This Row],[Order Date]])</f>
        <v>2014</v>
      </c>
      <c r="D4492" s="9">
        <v>41866</v>
      </c>
      <c r="E4492" s="3">
        <v>41873</v>
      </c>
      <c r="F4492" s="3" t="s">
        <v>50</v>
      </c>
      <c r="G4492" s="3" t="s">
        <v>465</v>
      </c>
      <c r="H4492" s="3" t="s">
        <v>466</v>
      </c>
      <c r="I4492" s="3" t="s">
        <v>26</v>
      </c>
      <c r="J4492" s="3" t="s">
        <v>27</v>
      </c>
      <c r="K4492" s="3" t="s">
        <v>42</v>
      </c>
      <c r="L4492" s="3" t="s">
        <v>43</v>
      </c>
      <c r="M4492" s="3">
        <v>90032</v>
      </c>
      <c r="N4492" s="3" t="s">
        <v>44</v>
      </c>
      <c r="O4492" s="3" t="s">
        <v>2400</v>
      </c>
      <c r="P4492" s="3" t="s">
        <v>32</v>
      </c>
      <c r="Q4492" s="3" t="s">
        <v>56</v>
      </c>
      <c r="R4492" s="3" t="s">
        <v>2401</v>
      </c>
      <c r="S4492" s="3">
        <v>418.29599999999994</v>
      </c>
      <c r="T4492" s="3">
        <v>3</v>
      </c>
      <c r="U4492" s="3">
        <v>0.2</v>
      </c>
      <c r="V4492" s="3">
        <v>5.2287000000000035</v>
      </c>
    </row>
    <row r="4493" spans="1:22" ht="14.25" customHeight="1" x14ac:dyDescent="0.25">
      <c r="A4493" s="3">
        <v>4492</v>
      </c>
      <c r="B4493" s="3" t="s">
        <v>7538</v>
      </c>
      <c r="C4493" s="4">
        <f>YEAR(Table_1[[#This Row],[Order Date]])</f>
        <v>2011</v>
      </c>
      <c r="D4493" s="9">
        <v>40878</v>
      </c>
      <c r="E4493" s="3">
        <v>40880</v>
      </c>
      <c r="F4493" s="3" t="s">
        <v>23</v>
      </c>
      <c r="G4493" s="3" t="s">
        <v>2484</v>
      </c>
      <c r="H4493" s="3" t="s">
        <v>2485</v>
      </c>
      <c r="I4493" s="3" t="s">
        <v>26</v>
      </c>
      <c r="J4493" s="3" t="s">
        <v>27</v>
      </c>
      <c r="K4493" s="3" t="s">
        <v>497</v>
      </c>
      <c r="L4493" s="3" t="s">
        <v>498</v>
      </c>
      <c r="M4493" s="3">
        <v>43229</v>
      </c>
      <c r="N4493" s="3" t="s">
        <v>148</v>
      </c>
      <c r="O4493" s="3" t="s">
        <v>6853</v>
      </c>
      <c r="P4493" s="3" t="s">
        <v>71</v>
      </c>
      <c r="Q4493" s="3" t="s">
        <v>1216</v>
      </c>
      <c r="R4493" s="3" t="s">
        <v>6854</v>
      </c>
      <c r="S4493" s="3">
        <v>659.98799999999994</v>
      </c>
      <c r="T4493" s="3">
        <v>2</v>
      </c>
      <c r="U4493" s="3">
        <v>0.4</v>
      </c>
      <c r="V4493" s="3">
        <v>109.99799999999999</v>
      </c>
    </row>
    <row r="4494" spans="1:22" ht="14.25" customHeight="1" x14ac:dyDescent="0.25">
      <c r="A4494" s="3">
        <v>4493</v>
      </c>
      <c r="B4494" s="3" t="s">
        <v>7538</v>
      </c>
      <c r="C4494" s="4">
        <f>YEAR(Table_1[[#This Row],[Order Date]])</f>
        <v>2011</v>
      </c>
      <c r="D4494" s="9">
        <v>40878</v>
      </c>
      <c r="E4494" s="3">
        <v>40880</v>
      </c>
      <c r="F4494" s="3" t="s">
        <v>23</v>
      </c>
      <c r="G4494" s="3" t="s">
        <v>2484</v>
      </c>
      <c r="H4494" s="3" t="s">
        <v>2485</v>
      </c>
      <c r="I4494" s="3" t="s">
        <v>26</v>
      </c>
      <c r="J4494" s="3" t="s">
        <v>27</v>
      </c>
      <c r="K4494" s="3" t="s">
        <v>497</v>
      </c>
      <c r="L4494" s="3" t="s">
        <v>498</v>
      </c>
      <c r="M4494" s="3">
        <v>43229</v>
      </c>
      <c r="N4494" s="3" t="s">
        <v>148</v>
      </c>
      <c r="O4494" s="3" t="s">
        <v>2069</v>
      </c>
      <c r="P4494" s="3" t="s">
        <v>32</v>
      </c>
      <c r="Q4494" s="3" t="s">
        <v>65</v>
      </c>
      <c r="R4494" s="3" t="s">
        <v>2070</v>
      </c>
      <c r="S4494" s="3">
        <v>8.1280000000000001</v>
      </c>
      <c r="T4494" s="3">
        <v>2</v>
      </c>
      <c r="U4494" s="3">
        <v>0.2</v>
      </c>
      <c r="V4494" s="3">
        <v>1.4223999999999997</v>
      </c>
    </row>
    <row r="4495" spans="1:22" ht="14.25" customHeight="1" x14ac:dyDescent="0.25">
      <c r="A4495" s="3">
        <v>4494</v>
      </c>
      <c r="B4495" s="3" t="s">
        <v>7538</v>
      </c>
      <c r="C4495" s="4">
        <f>YEAR(Table_1[[#This Row],[Order Date]])</f>
        <v>2011</v>
      </c>
      <c r="D4495" s="9">
        <v>40878</v>
      </c>
      <c r="E4495" s="3">
        <v>40880</v>
      </c>
      <c r="F4495" s="3" t="s">
        <v>23</v>
      </c>
      <c r="G4495" s="3" t="s">
        <v>2484</v>
      </c>
      <c r="H4495" s="3" t="s">
        <v>2485</v>
      </c>
      <c r="I4495" s="3" t="s">
        <v>26</v>
      </c>
      <c r="J4495" s="3" t="s">
        <v>27</v>
      </c>
      <c r="K4495" s="3" t="s">
        <v>497</v>
      </c>
      <c r="L4495" s="3" t="s">
        <v>498</v>
      </c>
      <c r="M4495" s="3">
        <v>43229</v>
      </c>
      <c r="N4495" s="3" t="s">
        <v>148</v>
      </c>
      <c r="O4495" s="3" t="s">
        <v>4785</v>
      </c>
      <c r="P4495" s="3" t="s">
        <v>46</v>
      </c>
      <c r="Q4495" s="3" t="s">
        <v>90</v>
      </c>
      <c r="R4495" s="3" t="s">
        <v>4786</v>
      </c>
      <c r="S4495" s="3">
        <v>36.288000000000011</v>
      </c>
      <c r="T4495" s="3">
        <v>7</v>
      </c>
      <c r="U4495" s="3">
        <v>0.2</v>
      </c>
      <c r="V4495" s="3">
        <v>12.700800000000001</v>
      </c>
    </row>
    <row r="4496" spans="1:22" ht="14.25" customHeight="1" x14ac:dyDescent="0.25">
      <c r="A4496" s="3">
        <v>4495</v>
      </c>
      <c r="B4496" s="3" t="s">
        <v>7538</v>
      </c>
      <c r="C4496" s="4">
        <f>YEAR(Table_1[[#This Row],[Order Date]])</f>
        <v>2011</v>
      </c>
      <c r="D4496" s="9">
        <v>40878</v>
      </c>
      <c r="E4496" s="3">
        <v>40880</v>
      </c>
      <c r="F4496" s="3" t="s">
        <v>23</v>
      </c>
      <c r="G4496" s="3" t="s">
        <v>2484</v>
      </c>
      <c r="H4496" s="3" t="s">
        <v>2485</v>
      </c>
      <c r="I4496" s="3" t="s">
        <v>26</v>
      </c>
      <c r="J4496" s="3" t="s">
        <v>27</v>
      </c>
      <c r="K4496" s="3" t="s">
        <v>497</v>
      </c>
      <c r="L4496" s="3" t="s">
        <v>498</v>
      </c>
      <c r="M4496" s="3">
        <v>43229</v>
      </c>
      <c r="N4496" s="3" t="s">
        <v>148</v>
      </c>
      <c r="O4496" s="3" t="s">
        <v>1488</v>
      </c>
      <c r="P4496" s="3" t="s">
        <v>32</v>
      </c>
      <c r="Q4496" s="3" t="s">
        <v>36</v>
      </c>
      <c r="R4496" s="3" t="s">
        <v>1489</v>
      </c>
      <c r="S4496" s="3">
        <v>909.7199999999998</v>
      </c>
      <c r="T4496" s="3">
        <v>6</v>
      </c>
      <c r="U4496" s="3">
        <v>0.3</v>
      </c>
      <c r="V4496" s="3">
        <v>-51.983999999999924</v>
      </c>
    </row>
    <row r="4497" spans="1:22" ht="14.25" customHeight="1" x14ac:dyDescent="0.25">
      <c r="A4497" s="3">
        <v>4496</v>
      </c>
      <c r="B4497" s="3" t="s">
        <v>7539</v>
      </c>
      <c r="C4497" s="4">
        <f>YEAR(Table_1[[#This Row],[Order Date]])</f>
        <v>2014</v>
      </c>
      <c r="D4497" s="9">
        <v>41809</v>
      </c>
      <c r="E4497" s="3">
        <v>41814</v>
      </c>
      <c r="F4497" s="3" t="s">
        <v>50</v>
      </c>
      <c r="G4497" s="3" t="s">
        <v>965</v>
      </c>
      <c r="H4497" s="3" t="s">
        <v>966</v>
      </c>
      <c r="I4497" s="3" t="s">
        <v>26</v>
      </c>
      <c r="J4497" s="3" t="s">
        <v>27</v>
      </c>
      <c r="K4497" s="3" t="s">
        <v>42</v>
      </c>
      <c r="L4497" s="3" t="s">
        <v>43</v>
      </c>
      <c r="M4497" s="3">
        <v>90032</v>
      </c>
      <c r="N4497" s="3" t="s">
        <v>44</v>
      </c>
      <c r="O4497" s="3" t="s">
        <v>2232</v>
      </c>
      <c r="P4497" s="3" t="s">
        <v>32</v>
      </c>
      <c r="Q4497" s="3" t="s">
        <v>33</v>
      </c>
      <c r="R4497" s="3" t="s">
        <v>2233</v>
      </c>
      <c r="S4497" s="3">
        <v>917.92349999999988</v>
      </c>
      <c r="T4497" s="3">
        <v>9</v>
      </c>
      <c r="U4497" s="3">
        <v>0.15</v>
      </c>
      <c r="V4497" s="3">
        <v>75.593699999999899</v>
      </c>
    </row>
    <row r="4498" spans="1:22" ht="14.25" customHeight="1" x14ac:dyDescent="0.25">
      <c r="A4498" s="3">
        <v>4497</v>
      </c>
      <c r="B4498" s="3" t="s">
        <v>7539</v>
      </c>
      <c r="C4498" s="4">
        <f>YEAR(Table_1[[#This Row],[Order Date]])</f>
        <v>2014</v>
      </c>
      <c r="D4498" s="9">
        <v>41809</v>
      </c>
      <c r="E4498" s="3">
        <v>41814</v>
      </c>
      <c r="F4498" s="3" t="s">
        <v>50</v>
      </c>
      <c r="G4498" s="3" t="s">
        <v>965</v>
      </c>
      <c r="H4498" s="3" t="s">
        <v>966</v>
      </c>
      <c r="I4498" s="3" t="s">
        <v>26</v>
      </c>
      <c r="J4498" s="3" t="s">
        <v>27</v>
      </c>
      <c r="K4498" s="3" t="s">
        <v>42</v>
      </c>
      <c r="L4498" s="3" t="s">
        <v>43</v>
      </c>
      <c r="M4498" s="3">
        <v>90032</v>
      </c>
      <c r="N4498" s="3" t="s">
        <v>44</v>
      </c>
      <c r="O4498" s="3" t="s">
        <v>1303</v>
      </c>
      <c r="P4498" s="3" t="s">
        <v>46</v>
      </c>
      <c r="Q4498" s="3" t="s">
        <v>90</v>
      </c>
      <c r="R4498" s="3" t="s">
        <v>1304</v>
      </c>
      <c r="S4498" s="3">
        <v>38.880000000000003</v>
      </c>
      <c r="T4498" s="3">
        <v>6</v>
      </c>
      <c r="U4498" s="3">
        <v>0</v>
      </c>
      <c r="V4498" s="3">
        <v>19.051200000000001</v>
      </c>
    </row>
    <row r="4499" spans="1:22" ht="14.25" customHeight="1" x14ac:dyDescent="0.25">
      <c r="A4499" s="3">
        <v>4498</v>
      </c>
      <c r="B4499" s="3" t="s">
        <v>7540</v>
      </c>
      <c r="C4499" s="4">
        <f>YEAR(Table_1[[#This Row],[Order Date]])</f>
        <v>2014</v>
      </c>
      <c r="D4499" s="9">
        <v>41976</v>
      </c>
      <c r="E4499" s="3">
        <v>41983</v>
      </c>
      <c r="F4499" s="3" t="s">
        <v>50</v>
      </c>
      <c r="G4499" s="3" t="s">
        <v>4625</v>
      </c>
      <c r="H4499" s="3" t="s">
        <v>4626</v>
      </c>
      <c r="I4499" s="3" t="s">
        <v>26</v>
      </c>
      <c r="J4499" s="3" t="s">
        <v>27</v>
      </c>
      <c r="K4499" s="3" t="s">
        <v>146</v>
      </c>
      <c r="L4499" s="3" t="s">
        <v>147</v>
      </c>
      <c r="M4499" s="3">
        <v>19140</v>
      </c>
      <c r="N4499" s="3" t="s">
        <v>148</v>
      </c>
      <c r="O4499" s="3" t="s">
        <v>516</v>
      </c>
      <c r="P4499" s="3" t="s">
        <v>46</v>
      </c>
      <c r="Q4499" s="3" t="s">
        <v>75</v>
      </c>
      <c r="R4499" s="3" t="s">
        <v>517</v>
      </c>
      <c r="S4499" s="3">
        <v>631.17600000000016</v>
      </c>
      <c r="T4499" s="3">
        <v>4</v>
      </c>
      <c r="U4499" s="3">
        <v>0.7</v>
      </c>
      <c r="V4499" s="3">
        <v>-462.86239999999998</v>
      </c>
    </row>
    <row r="4500" spans="1:22" ht="14.25" customHeight="1" x14ac:dyDescent="0.25">
      <c r="A4500" s="3">
        <v>4499</v>
      </c>
      <c r="B4500" s="3" t="s">
        <v>7541</v>
      </c>
      <c r="C4500" s="4">
        <f>YEAR(Table_1[[#This Row],[Order Date]])</f>
        <v>2011</v>
      </c>
      <c r="D4500" s="9">
        <v>40868</v>
      </c>
      <c r="E4500" s="3">
        <v>40873</v>
      </c>
      <c r="F4500" s="3" t="s">
        <v>50</v>
      </c>
      <c r="G4500" s="3" t="s">
        <v>7542</v>
      </c>
      <c r="H4500" s="3" t="s">
        <v>7543</v>
      </c>
      <c r="I4500" s="3" t="s">
        <v>41</v>
      </c>
      <c r="J4500" s="3" t="s">
        <v>27</v>
      </c>
      <c r="K4500" s="3" t="s">
        <v>127</v>
      </c>
      <c r="L4500" s="3" t="s">
        <v>43</v>
      </c>
      <c r="M4500" s="3">
        <v>94110</v>
      </c>
      <c r="N4500" s="3" t="s">
        <v>44</v>
      </c>
      <c r="O4500" s="3" t="s">
        <v>4661</v>
      </c>
      <c r="P4500" s="3" t="s">
        <v>46</v>
      </c>
      <c r="Q4500" s="3" t="s">
        <v>90</v>
      </c>
      <c r="R4500" s="3" t="s">
        <v>4662</v>
      </c>
      <c r="S4500" s="3">
        <v>12.96</v>
      </c>
      <c r="T4500" s="3">
        <v>2</v>
      </c>
      <c r="U4500" s="3">
        <v>0</v>
      </c>
      <c r="V4500" s="3">
        <v>6.2208000000000006</v>
      </c>
    </row>
    <row r="4501" spans="1:22" ht="14.25" customHeight="1" x14ac:dyDescent="0.25">
      <c r="A4501" s="3">
        <v>4500</v>
      </c>
      <c r="B4501" s="3" t="s">
        <v>7544</v>
      </c>
      <c r="C4501" s="4">
        <f>YEAR(Table_1[[#This Row],[Order Date]])</f>
        <v>2013</v>
      </c>
      <c r="D4501" s="9">
        <v>41375</v>
      </c>
      <c r="E4501" s="3">
        <v>41381</v>
      </c>
      <c r="F4501" s="3" t="s">
        <v>50</v>
      </c>
      <c r="G4501" s="3" t="s">
        <v>4427</v>
      </c>
      <c r="H4501" s="3" t="s">
        <v>4428</v>
      </c>
      <c r="I4501" s="3" t="s">
        <v>41</v>
      </c>
      <c r="J4501" s="3" t="s">
        <v>27</v>
      </c>
      <c r="K4501" s="3" t="s">
        <v>5954</v>
      </c>
      <c r="L4501" s="3" t="s">
        <v>43</v>
      </c>
      <c r="M4501" s="3">
        <v>93309</v>
      </c>
      <c r="N4501" s="3" t="s">
        <v>44</v>
      </c>
      <c r="O4501" s="3" t="s">
        <v>5264</v>
      </c>
      <c r="P4501" s="3" t="s">
        <v>46</v>
      </c>
      <c r="Q4501" s="3" t="s">
        <v>90</v>
      </c>
      <c r="R4501" s="3" t="s">
        <v>5265</v>
      </c>
      <c r="S4501" s="3">
        <v>12.96</v>
      </c>
      <c r="T4501" s="3">
        <v>2</v>
      </c>
      <c r="U4501" s="3">
        <v>0</v>
      </c>
      <c r="V4501" s="3">
        <v>6.2208000000000006</v>
      </c>
    </row>
    <row r="4502" spans="1:22" ht="14.25" customHeight="1" x14ac:dyDescent="0.25">
      <c r="A4502" s="3">
        <v>4501</v>
      </c>
      <c r="B4502" s="3" t="s">
        <v>7544</v>
      </c>
      <c r="C4502" s="4">
        <f>YEAR(Table_1[[#This Row],[Order Date]])</f>
        <v>2013</v>
      </c>
      <c r="D4502" s="9">
        <v>41375</v>
      </c>
      <c r="E4502" s="3">
        <v>41381</v>
      </c>
      <c r="F4502" s="3" t="s">
        <v>50</v>
      </c>
      <c r="G4502" s="3" t="s">
        <v>4427</v>
      </c>
      <c r="H4502" s="3" t="s">
        <v>4428</v>
      </c>
      <c r="I4502" s="3" t="s">
        <v>41</v>
      </c>
      <c r="J4502" s="3" t="s">
        <v>27</v>
      </c>
      <c r="K4502" s="3" t="s">
        <v>5954</v>
      </c>
      <c r="L4502" s="3" t="s">
        <v>43</v>
      </c>
      <c r="M4502" s="3">
        <v>93309</v>
      </c>
      <c r="N4502" s="3" t="s">
        <v>44</v>
      </c>
      <c r="O4502" s="3" t="s">
        <v>6137</v>
      </c>
      <c r="P4502" s="3" t="s">
        <v>46</v>
      </c>
      <c r="Q4502" s="3" t="s">
        <v>75</v>
      </c>
      <c r="R4502" s="3" t="s">
        <v>6138</v>
      </c>
      <c r="S4502" s="3">
        <v>23.2</v>
      </c>
      <c r="T4502" s="3">
        <v>5</v>
      </c>
      <c r="U4502" s="3">
        <v>0.2</v>
      </c>
      <c r="V4502" s="3">
        <v>8.1199999999999974</v>
      </c>
    </row>
    <row r="4503" spans="1:22" ht="14.25" customHeight="1" x14ac:dyDescent="0.25">
      <c r="A4503" s="3">
        <v>4502</v>
      </c>
      <c r="B4503" s="3" t="s">
        <v>7545</v>
      </c>
      <c r="C4503" s="4">
        <f>YEAR(Table_1[[#This Row],[Order Date]])</f>
        <v>2011</v>
      </c>
      <c r="D4503" s="9">
        <v>40724</v>
      </c>
      <c r="E4503" s="3">
        <v>40728</v>
      </c>
      <c r="F4503" s="3" t="s">
        <v>50</v>
      </c>
      <c r="G4503" s="3" t="s">
        <v>842</v>
      </c>
      <c r="H4503" s="3" t="s">
        <v>843</v>
      </c>
      <c r="I4503" s="3" t="s">
        <v>41</v>
      </c>
      <c r="J4503" s="3" t="s">
        <v>27</v>
      </c>
      <c r="K4503" s="3" t="s">
        <v>184</v>
      </c>
      <c r="L4503" s="3" t="s">
        <v>104</v>
      </c>
      <c r="M4503" s="3">
        <v>77095</v>
      </c>
      <c r="N4503" s="3" t="s">
        <v>105</v>
      </c>
      <c r="O4503" s="3" t="s">
        <v>1979</v>
      </c>
      <c r="P4503" s="3" t="s">
        <v>46</v>
      </c>
      <c r="Q4503" s="3" t="s">
        <v>90</v>
      </c>
      <c r="R4503" s="3" t="s">
        <v>1980</v>
      </c>
      <c r="S4503" s="3">
        <v>25.920000000000005</v>
      </c>
      <c r="T4503" s="3">
        <v>5</v>
      </c>
      <c r="U4503" s="3">
        <v>0.2</v>
      </c>
      <c r="V4503" s="3">
        <v>9.0719999999999992</v>
      </c>
    </row>
    <row r="4504" spans="1:22" ht="14.25" customHeight="1" x14ac:dyDescent="0.25">
      <c r="A4504" s="3">
        <v>4503</v>
      </c>
      <c r="B4504" s="3" t="s">
        <v>7545</v>
      </c>
      <c r="C4504" s="4">
        <f>YEAR(Table_1[[#This Row],[Order Date]])</f>
        <v>2011</v>
      </c>
      <c r="D4504" s="9">
        <v>40724</v>
      </c>
      <c r="E4504" s="3">
        <v>40728</v>
      </c>
      <c r="F4504" s="3" t="s">
        <v>50</v>
      </c>
      <c r="G4504" s="3" t="s">
        <v>842</v>
      </c>
      <c r="H4504" s="3" t="s">
        <v>843</v>
      </c>
      <c r="I4504" s="3" t="s">
        <v>41</v>
      </c>
      <c r="J4504" s="3" t="s">
        <v>27</v>
      </c>
      <c r="K4504" s="3" t="s">
        <v>184</v>
      </c>
      <c r="L4504" s="3" t="s">
        <v>104</v>
      </c>
      <c r="M4504" s="3">
        <v>77095</v>
      </c>
      <c r="N4504" s="3" t="s">
        <v>105</v>
      </c>
      <c r="O4504" s="3" t="s">
        <v>1788</v>
      </c>
      <c r="P4504" s="3" t="s">
        <v>46</v>
      </c>
      <c r="Q4504" s="3" t="s">
        <v>269</v>
      </c>
      <c r="R4504" s="3" t="s">
        <v>186</v>
      </c>
      <c r="S4504" s="3">
        <v>21.312000000000005</v>
      </c>
      <c r="T4504" s="3">
        <v>6</v>
      </c>
      <c r="U4504" s="3">
        <v>0.2</v>
      </c>
      <c r="V4504" s="3">
        <v>7.1928000000000001</v>
      </c>
    </row>
    <row r="4505" spans="1:22" ht="14.25" customHeight="1" x14ac:dyDescent="0.25">
      <c r="A4505" s="3">
        <v>4504</v>
      </c>
      <c r="B4505" s="3" t="s">
        <v>7546</v>
      </c>
      <c r="C4505" s="4">
        <f>YEAR(Table_1[[#This Row],[Order Date]])</f>
        <v>2011</v>
      </c>
      <c r="D4505" s="9">
        <v>40901</v>
      </c>
      <c r="E4505" s="3">
        <v>40906</v>
      </c>
      <c r="F4505" s="3" t="s">
        <v>50</v>
      </c>
      <c r="G4505" s="3" t="s">
        <v>3436</v>
      </c>
      <c r="H4505" s="3" t="s">
        <v>3437</v>
      </c>
      <c r="I4505" s="3" t="s">
        <v>102</v>
      </c>
      <c r="J4505" s="3" t="s">
        <v>27</v>
      </c>
      <c r="K4505" s="3" t="s">
        <v>42</v>
      </c>
      <c r="L4505" s="3" t="s">
        <v>43</v>
      </c>
      <c r="M4505" s="3">
        <v>90045</v>
      </c>
      <c r="N4505" s="3" t="s">
        <v>44</v>
      </c>
      <c r="O4505" s="3" t="s">
        <v>7547</v>
      </c>
      <c r="P4505" s="3" t="s">
        <v>71</v>
      </c>
      <c r="Q4505" s="3" t="s">
        <v>72</v>
      </c>
      <c r="R4505" s="3" t="s">
        <v>7548</v>
      </c>
      <c r="S4505" s="3">
        <v>173.65600000000003</v>
      </c>
      <c r="T4505" s="3">
        <v>7</v>
      </c>
      <c r="U4505" s="3">
        <v>0.2</v>
      </c>
      <c r="V4505" s="3">
        <v>17.365599999999993</v>
      </c>
    </row>
    <row r="4506" spans="1:22" ht="14.25" customHeight="1" x14ac:dyDescent="0.25">
      <c r="A4506" s="3">
        <v>4505</v>
      </c>
      <c r="B4506" s="3" t="s">
        <v>7546</v>
      </c>
      <c r="C4506" s="4">
        <f>YEAR(Table_1[[#This Row],[Order Date]])</f>
        <v>2011</v>
      </c>
      <c r="D4506" s="9">
        <v>40901</v>
      </c>
      <c r="E4506" s="3">
        <v>40906</v>
      </c>
      <c r="F4506" s="3" t="s">
        <v>50</v>
      </c>
      <c r="G4506" s="3" t="s">
        <v>3436</v>
      </c>
      <c r="H4506" s="3" t="s">
        <v>3437</v>
      </c>
      <c r="I4506" s="3" t="s">
        <v>102</v>
      </c>
      <c r="J4506" s="3" t="s">
        <v>27</v>
      </c>
      <c r="K4506" s="3" t="s">
        <v>42</v>
      </c>
      <c r="L4506" s="3" t="s">
        <v>43</v>
      </c>
      <c r="M4506" s="3">
        <v>90045</v>
      </c>
      <c r="N4506" s="3" t="s">
        <v>44</v>
      </c>
      <c r="O4506" s="3" t="s">
        <v>4420</v>
      </c>
      <c r="P4506" s="3" t="s">
        <v>46</v>
      </c>
      <c r="Q4506" s="3" t="s">
        <v>78</v>
      </c>
      <c r="R4506" s="3" t="s">
        <v>4421</v>
      </c>
      <c r="S4506" s="3">
        <v>361.96</v>
      </c>
      <c r="T4506" s="3">
        <v>2</v>
      </c>
      <c r="U4506" s="3">
        <v>0</v>
      </c>
      <c r="V4506" s="3">
        <v>101.34879999999998</v>
      </c>
    </row>
    <row r="4507" spans="1:22" ht="14.25" customHeight="1" x14ac:dyDescent="0.25">
      <c r="A4507" s="3">
        <v>4506</v>
      </c>
      <c r="B4507" s="3" t="s">
        <v>7546</v>
      </c>
      <c r="C4507" s="4">
        <f>YEAR(Table_1[[#This Row],[Order Date]])</f>
        <v>2011</v>
      </c>
      <c r="D4507" s="9">
        <v>40901</v>
      </c>
      <c r="E4507" s="3">
        <v>40906</v>
      </c>
      <c r="F4507" s="3" t="s">
        <v>50</v>
      </c>
      <c r="G4507" s="3" t="s">
        <v>3436</v>
      </c>
      <c r="H4507" s="3" t="s">
        <v>3437</v>
      </c>
      <c r="I4507" s="3" t="s">
        <v>102</v>
      </c>
      <c r="J4507" s="3" t="s">
        <v>27</v>
      </c>
      <c r="K4507" s="3" t="s">
        <v>42</v>
      </c>
      <c r="L4507" s="3" t="s">
        <v>43</v>
      </c>
      <c r="M4507" s="3">
        <v>90045</v>
      </c>
      <c r="N4507" s="3" t="s">
        <v>44</v>
      </c>
      <c r="O4507" s="3" t="s">
        <v>1347</v>
      </c>
      <c r="P4507" s="3" t="s">
        <v>71</v>
      </c>
      <c r="Q4507" s="3" t="s">
        <v>161</v>
      </c>
      <c r="R4507" s="3" t="s">
        <v>1348</v>
      </c>
      <c r="S4507" s="3">
        <v>62.849999999999994</v>
      </c>
      <c r="T4507" s="3">
        <v>3</v>
      </c>
      <c r="U4507" s="3">
        <v>0</v>
      </c>
      <c r="V4507" s="3">
        <v>13.198499999999999</v>
      </c>
    </row>
    <row r="4508" spans="1:22" ht="14.25" customHeight="1" x14ac:dyDescent="0.25">
      <c r="A4508" s="3">
        <v>4507</v>
      </c>
      <c r="B4508" s="3" t="s">
        <v>7546</v>
      </c>
      <c r="C4508" s="4">
        <f>YEAR(Table_1[[#This Row],[Order Date]])</f>
        <v>2011</v>
      </c>
      <c r="D4508" s="9">
        <v>40901</v>
      </c>
      <c r="E4508" s="3">
        <v>40906</v>
      </c>
      <c r="F4508" s="3" t="s">
        <v>50</v>
      </c>
      <c r="G4508" s="3" t="s">
        <v>3436</v>
      </c>
      <c r="H4508" s="3" t="s">
        <v>3437</v>
      </c>
      <c r="I4508" s="3" t="s">
        <v>102</v>
      </c>
      <c r="J4508" s="3" t="s">
        <v>27</v>
      </c>
      <c r="K4508" s="3" t="s">
        <v>42</v>
      </c>
      <c r="L4508" s="3" t="s">
        <v>43</v>
      </c>
      <c r="M4508" s="3">
        <v>90045</v>
      </c>
      <c r="N4508" s="3" t="s">
        <v>44</v>
      </c>
      <c r="O4508" s="3" t="s">
        <v>2487</v>
      </c>
      <c r="P4508" s="3" t="s">
        <v>71</v>
      </c>
      <c r="Q4508" s="3" t="s">
        <v>72</v>
      </c>
      <c r="R4508" s="3" t="s">
        <v>2488</v>
      </c>
      <c r="S4508" s="3">
        <v>818.37600000000009</v>
      </c>
      <c r="T4508" s="3">
        <v>3</v>
      </c>
      <c r="U4508" s="3">
        <v>0.2</v>
      </c>
      <c r="V4508" s="3">
        <v>51.148499999999984</v>
      </c>
    </row>
    <row r="4509" spans="1:22" ht="14.25" customHeight="1" x14ac:dyDescent="0.25">
      <c r="A4509" s="3">
        <v>4508</v>
      </c>
      <c r="B4509" s="3" t="s">
        <v>7546</v>
      </c>
      <c r="C4509" s="4">
        <f>YEAR(Table_1[[#This Row],[Order Date]])</f>
        <v>2011</v>
      </c>
      <c r="D4509" s="9">
        <v>40901</v>
      </c>
      <c r="E4509" s="3">
        <v>40906</v>
      </c>
      <c r="F4509" s="3" t="s">
        <v>50</v>
      </c>
      <c r="G4509" s="3" t="s">
        <v>3436</v>
      </c>
      <c r="H4509" s="3" t="s">
        <v>3437</v>
      </c>
      <c r="I4509" s="3" t="s">
        <v>102</v>
      </c>
      <c r="J4509" s="3" t="s">
        <v>27</v>
      </c>
      <c r="K4509" s="3" t="s">
        <v>42</v>
      </c>
      <c r="L4509" s="3" t="s">
        <v>43</v>
      </c>
      <c r="M4509" s="3">
        <v>90045</v>
      </c>
      <c r="N4509" s="3" t="s">
        <v>44</v>
      </c>
      <c r="O4509" s="3" t="s">
        <v>6446</v>
      </c>
      <c r="P4509" s="3" t="s">
        <v>46</v>
      </c>
      <c r="Q4509" s="3" t="s">
        <v>59</v>
      </c>
      <c r="R4509" s="3" t="s">
        <v>6447</v>
      </c>
      <c r="S4509" s="3">
        <v>20.34</v>
      </c>
      <c r="T4509" s="3">
        <v>1</v>
      </c>
      <c r="U4509" s="3">
        <v>0</v>
      </c>
      <c r="V4509" s="3">
        <v>0.20339999999999847</v>
      </c>
    </row>
    <row r="4510" spans="1:22" ht="14.25" customHeight="1" x14ac:dyDescent="0.25">
      <c r="A4510" s="3">
        <v>4509</v>
      </c>
      <c r="B4510" s="3" t="s">
        <v>7546</v>
      </c>
      <c r="C4510" s="4">
        <f>YEAR(Table_1[[#This Row],[Order Date]])</f>
        <v>2011</v>
      </c>
      <c r="D4510" s="9">
        <v>40901</v>
      </c>
      <c r="E4510" s="3">
        <v>40906</v>
      </c>
      <c r="F4510" s="3" t="s">
        <v>50</v>
      </c>
      <c r="G4510" s="3" t="s">
        <v>3436</v>
      </c>
      <c r="H4510" s="3" t="s">
        <v>3437</v>
      </c>
      <c r="I4510" s="3" t="s">
        <v>102</v>
      </c>
      <c r="J4510" s="3" t="s">
        <v>27</v>
      </c>
      <c r="K4510" s="3" t="s">
        <v>42</v>
      </c>
      <c r="L4510" s="3" t="s">
        <v>43</v>
      </c>
      <c r="M4510" s="3">
        <v>90045</v>
      </c>
      <c r="N4510" s="3" t="s">
        <v>44</v>
      </c>
      <c r="O4510" s="3" t="s">
        <v>3613</v>
      </c>
      <c r="P4510" s="3" t="s">
        <v>32</v>
      </c>
      <c r="Q4510" s="3" t="s">
        <v>65</v>
      </c>
      <c r="R4510" s="3" t="s">
        <v>3614</v>
      </c>
      <c r="S4510" s="3">
        <v>23.99</v>
      </c>
      <c r="T4510" s="3">
        <v>1</v>
      </c>
      <c r="U4510" s="3">
        <v>0</v>
      </c>
      <c r="V4510" s="3">
        <v>5.5176999999999978</v>
      </c>
    </row>
    <row r="4511" spans="1:22" ht="14.25" customHeight="1" x14ac:dyDescent="0.25">
      <c r="A4511" s="3">
        <v>4510</v>
      </c>
      <c r="B4511" s="3" t="s">
        <v>7549</v>
      </c>
      <c r="C4511" s="4">
        <f>YEAR(Table_1[[#This Row],[Order Date]])</f>
        <v>2014</v>
      </c>
      <c r="D4511" s="9">
        <v>41783</v>
      </c>
      <c r="E4511" s="3">
        <v>41789</v>
      </c>
      <c r="F4511" s="3" t="s">
        <v>50</v>
      </c>
      <c r="G4511" s="3" t="s">
        <v>7550</v>
      </c>
      <c r="H4511" s="3" t="s">
        <v>7551</v>
      </c>
      <c r="I4511" s="3" t="s">
        <v>26</v>
      </c>
      <c r="J4511" s="3" t="s">
        <v>27</v>
      </c>
      <c r="K4511" s="3" t="s">
        <v>42</v>
      </c>
      <c r="L4511" s="3" t="s">
        <v>43</v>
      </c>
      <c r="M4511" s="3">
        <v>90036</v>
      </c>
      <c r="N4511" s="3" t="s">
        <v>44</v>
      </c>
      <c r="O4511" s="3" t="s">
        <v>2803</v>
      </c>
      <c r="P4511" s="3" t="s">
        <v>32</v>
      </c>
      <c r="Q4511" s="3" t="s">
        <v>56</v>
      </c>
      <c r="R4511" s="3" t="s">
        <v>2804</v>
      </c>
      <c r="S4511" s="3">
        <v>171.28800000000001</v>
      </c>
      <c r="T4511" s="3">
        <v>3</v>
      </c>
      <c r="U4511" s="3">
        <v>0.2</v>
      </c>
      <c r="V4511" s="3">
        <v>-6.423300000000026</v>
      </c>
    </row>
    <row r="4512" spans="1:22" ht="14.25" customHeight="1" x14ac:dyDescent="0.25">
      <c r="A4512" s="3">
        <v>4511</v>
      </c>
      <c r="B4512" s="3" t="s">
        <v>7552</v>
      </c>
      <c r="C4512" s="4">
        <f>YEAR(Table_1[[#This Row],[Order Date]])</f>
        <v>2013</v>
      </c>
      <c r="D4512" s="9">
        <v>41589</v>
      </c>
      <c r="E4512" s="3">
        <v>41593</v>
      </c>
      <c r="F4512" s="3" t="s">
        <v>50</v>
      </c>
      <c r="G4512" s="3" t="s">
        <v>3025</v>
      </c>
      <c r="H4512" s="3" t="s">
        <v>3026</v>
      </c>
      <c r="I4512" s="3" t="s">
        <v>41</v>
      </c>
      <c r="J4512" s="3" t="s">
        <v>27</v>
      </c>
      <c r="K4512" s="3" t="s">
        <v>318</v>
      </c>
      <c r="L4512" s="3" t="s">
        <v>596</v>
      </c>
      <c r="M4512" s="3">
        <v>65807</v>
      </c>
      <c r="N4512" s="3" t="s">
        <v>105</v>
      </c>
      <c r="O4512" s="3" t="s">
        <v>7092</v>
      </c>
      <c r="P4512" s="3" t="s">
        <v>32</v>
      </c>
      <c r="Q4512" s="3" t="s">
        <v>65</v>
      </c>
      <c r="R4512" s="3" t="s">
        <v>7093</v>
      </c>
      <c r="S4512" s="3">
        <v>37.299999999999997</v>
      </c>
      <c r="T4512" s="3">
        <v>2</v>
      </c>
      <c r="U4512" s="3">
        <v>0</v>
      </c>
      <c r="V4512" s="3">
        <v>17.157999999999998</v>
      </c>
    </row>
    <row r="4513" spans="1:22" ht="14.25" customHeight="1" x14ac:dyDescent="0.25">
      <c r="A4513" s="3">
        <v>4512</v>
      </c>
      <c r="B4513" s="3" t="s">
        <v>7552</v>
      </c>
      <c r="C4513" s="4">
        <f>YEAR(Table_1[[#This Row],[Order Date]])</f>
        <v>2013</v>
      </c>
      <c r="D4513" s="9">
        <v>41589</v>
      </c>
      <c r="E4513" s="3">
        <v>41593</v>
      </c>
      <c r="F4513" s="3" t="s">
        <v>50</v>
      </c>
      <c r="G4513" s="3" t="s">
        <v>3025</v>
      </c>
      <c r="H4513" s="3" t="s">
        <v>3026</v>
      </c>
      <c r="I4513" s="3" t="s">
        <v>41</v>
      </c>
      <c r="J4513" s="3" t="s">
        <v>27</v>
      </c>
      <c r="K4513" s="3" t="s">
        <v>318</v>
      </c>
      <c r="L4513" s="3" t="s">
        <v>596</v>
      </c>
      <c r="M4513" s="3">
        <v>65807</v>
      </c>
      <c r="N4513" s="3" t="s">
        <v>105</v>
      </c>
      <c r="O4513" s="3" t="s">
        <v>3127</v>
      </c>
      <c r="P4513" s="3" t="s">
        <v>46</v>
      </c>
      <c r="Q4513" s="3" t="s">
        <v>75</v>
      </c>
      <c r="R4513" s="3" t="s">
        <v>3128</v>
      </c>
      <c r="S4513" s="3">
        <v>81.96</v>
      </c>
      <c r="T4513" s="3">
        <v>2</v>
      </c>
      <c r="U4513" s="3">
        <v>0</v>
      </c>
      <c r="V4513" s="3">
        <v>39.340799999999994</v>
      </c>
    </row>
    <row r="4514" spans="1:22" ht="14.25" customHeight="1" x14ac:dyDescent="0.25">
      <c r="A4514" s="3">
        <v>4513</v>
      </c>
      <c r="B4514" s="3" t="s">
        <v>7553</v>
      </c>
      <c r="C4514" s="4">
        <f>YEAR(Table_1[[#This Row],[Order Date]])</f>
        <v>2013</v>
      </c>
      <c r="D4514" s="9">
        <v>41550</v>
      </c>
      <c r="E4514" s="3">
        <v>41551</v>
      </c>
      <c r="F4514" s="3" t="s">
        <v>188</v>
      </c>
      <c r="G4514" s="3" t="s">
        <v>3647</v>
      </c>
      <c r="H4514" s="3" t="s">
        <v>3648</v>
      </c>
      <c r="I4514" s="3" t="s">
        <v>26</v>
      </c>
      <c r="J4514" s="3" t="s">
        <v>27</v>
      </c>
      <c r="K4514" s="3" t="s">
        <v>544</v>
      </c>
      <c r="L4514" s="3" t="s">
        <v>310</v>
      </c>
      <c r="M4514" s="3">
        <v>85023</v>
      </c>
      <c r="N4514" s="3" t="s">
        <v>44</v>
      </c>
      <c r="O4514" s="3" t="s">
        <v>1829</v>
      </c>
      <c r="P4514" s="3" t="s">
        <v>46</v>
      </c>
      <c r="Q4514" s="3" t="s">
        <v>75</v>
      </c>
      <c r="R4514" s="3" t="s">
        <v>1830</v>
      </c>
      <c r="S4514" s="3">
        <v>54.792000000000009</v>
      </c>
      <c r="T4514" s="3">
        <v>6</v>
      </c>
      <c r="U4514" s="3">
        <v>0.7</v>
      </c>
      <c r="V4514" s="3">
        <v>-40.180799999999991</v>
      </c>
    </row>
    <row r="4515" spans="1:22" ht="14.25" customHeight="1" x14ac:dyDescent="0.25">
      <c r="A4515" s="3">
        <v>4514</v>
      </c>
      <c r="B4515" s="3" t="s">
        <v>7554</v>
      </c>
      <c r="C4515" s="4">
        <f>YEAR(Table_1[[#This Row],[Order Date]])</f>
        <v>2013</v>
      </c>
      <c r="D4515" s="9">
        <v>41524</v>
      </c>
      <c r="E4515" s="3">
        <v>41526</v>
      </c>
      <c r="F4515" s="3" t="s">
        <v>188</v>
      </c>
      <c r="G4515" s="3" t="s">
        <v>6472</v>
      </c>
      <c r="H4515" s="3" t="s">
        <v>6473</v>
      </c>
      <c r="I4515" s="3" t="s">
        <v>26</v>
      </c>
      <c r="J4515" s="3" t="s">
        <v>27</v>
      </c>
      <c r="K4515" s="3" t="s">
        <v>184</v>
      </c>
      <c r="L4515" s="3" t="s">
        <v>104</v>
      </c>
      <c r="M4515" s="3">
        <v>77070</v>
      </c>
      <c r="N4515" s="3" t="s">
        <v>105</v>
      </c>
      <c r="O4515" s="3" t="s">
        <v>635</v>
      </c>
      <c r="P4515" s="3" t="s">
        <v>46</v>
      </c>
      <c r="Q4515" s="3" t="s">
        <v>59</v>
      </c>
      <c r="R4515" s="3" t="s">
        <v>636</v>
      </c>
      <c r="S4515" s="3">
        <v>10.784000000000001</v>
      </c>
      <c r="T4515" s="3">
        <v>1</v>
      </c>
      <c r="U4515" s="3">
        <v>0.2</v>
      </c>
      <c r="V4515" s="3">
        <v>0.8087999999999993</v>
      </c>
    </row>
    <row r="4516" spans="1:22" ht="14.25" customHeight="1" x14ac:dyDescent="0.25">
      <c r="A4516" s="3">
        <v>4515</v>
      </c>
      <c r="B4516" s="3" t="s">
        <v>7555</v>
      </c>
      <c r="C4516" s="4">
        <f>YEAR(Table_1[[#This Row],[Order Date]])</f>
        <v>2013</v>
      </c>
      <c r="D4516" s="9">
        <v>41575</v>
      </c>
      <c r="E4516" s="3">
        <v>41580</v>
      </c>
      <c r="F4516" s="3" t="s">
        <v>23</v>
      </c>
      <c r="G4516" s="3" t="s">
        <v>5008</v>
      </c>
      <c r="H4516" s="3" t="s">
        <v>5009</v>
      </c>
      <c r="I4516" s="3" t="s">
        <v>26</v>
      </c>
      <c r="J4516" s="3" t="s">
        <v>27</v>
      </c>
      <c r="K4516" s="3" t="s">
        <v>7556</v>
      </c>
      <c r="L4516" s="3" t="s">
        <v>319</v>
      </c>
      <c r="M4516" s="3">
        <v>23666</v>
      </c>
      <c r="N4516" s="3" t="s">
        <v>30</v>
      </c>
      <c r="O4516" s="3" t="s">
        <v>3945</v>
      </c>
      <c r="P4516" s="3" t="s">
        <v>32</v>
      </c>
      <c r="Q4516" s="3" t="s">
        <v>36</v>
      </c>
      <c r="R4516" s="3" t="s">
        <v>3946</v>
      </c>
      <c r="S4516" s="3">
        <v>290.98</v>
      </c>
      <c r="T4516" s="3">
        <v>1</v>
      </c>
      <c r="U4516" s="3">
        <v>0</v>
      </c>
      <c r="V4516" s="3">
        <v>75.654799999999994</v>
      </c>
    </row>
    <row r="4517" spans="1:22" ht="14.25" customHeight="1" x14ac:dyDescent="0.25">
      <c r="A4517" s="3">
        <v>4516</v>
      </c>
      <c r="B4517" s="3" t="s">
        <v>7557</v>
      </c>
      <c r="C4517" s="4">
        <f>YEAR(Table_1[[#This Row],[Order Date]])</f>
        <v>2014</v>
      </c>
      <c r="D4517" s="9">
        <v>41935</v>
      </c>
      <c r="E4517" s="3">
        <v>41939</v>
      </c>
      <c r="F4517" s="3" t="s">
        <v>50</v>
      </c>
      <c r="G4517" s="3" t="s">
        <v>301</v>
      </c>
      <c r="H4517" s="3" t="s">
        <v>302</v>
      </c>
      <c r="I4517" s="3" t="s">
        <v>102</v>
      </c>
      <c r="J4517" s="3" t="s">
        <v>27</v>
      </c>
      <c r="K4517" s="3" t="s">
        <v>4548</v>
      </c>
      <c r="L4517" s="3" t="s">
        <v>649</v>
      </c>
      <c r="M4517" s="3">
        <v>74133</v>
      </c>
      <c r="N4517" s="3" t="s">
        <v>105</v>
      </c>
      <c r="O4517" s="3" t="s">
        <v>6946</v>
      </c>
      <c r="P4517" s="3" t="s">
        <v>46</v>
      </c>
      <c r="Q4517" s="3" t="s">
        <v>68</v>
      </c>
      <c r="R4517" s="3" t="s">
        <v>6947</v>
      </c>
      <c r="S4517" s="3">
        <v>36.44</v>
      </c>
      <c r="T4517" s="3">
        <v>4</v>
      </c>
      <c r="U4517" s="3">
        <v>0</v>
      </c>
      <c r="V4517" s="3">
        <v>12.025199999999998</v>
      </c>
    </row>
    <row r="4518" spans="1:22" ht="14.25" customHeight="1" x14ac:dyDescent="0.25">
      <c r="A4518" s="3">
        <v>4517</v>
      </c>
      <c r="B4518" s="3" t="s">
        <v>7558</v>
      </c>
      <c r="C4518" s="4">
        <f>YEAR(Table_1[[#This Row],[Order Date]])</f>
        <v>2013</v>
      </c>
      <c r="D4518" s="9">
        <v>41533</v>
      </c>
      <c r="E4518" s="3">
        <v>41538</v>
      </c>
      <c r="F4518" s="3" t="s">
        <v>50</v>
      </c>
      <c r="G4518" s="3" t="s">
        <v>2193</v>
      </c>
      <c r="H4518" s="3" t="s">
        <v>2194</v>
      </c>
      <c r="I4518" s="3" t="s">
        <v>26</v>
      </c>
      <c r="J4518" s="3" t="s">
        <v>27</v>
      </c>
      <c r="K4518" s="3" t="s">
        <v>95</v>
      </c>
      <c r="L4518" s="3" t="s">
        <v>96</v>
      </c>
      <c r="M4518" s="3">
        <v>98105</v>
      </c>
      <c r="N4518" s="3" t="s">
        <v>44</v>
      </c>
      <c r="O4518" s="3" t="s">
        <v>7559</v>
      </c>
      <c r="P4518" s="3" t="s">
        <v>46</v>
      </c>
      <c r="Q4518" s="3" t="s">
        <v>90</v>
      </c>
      <c r="R4518" s="3" t="s">
        <v>7560</v>
      </c>
      <c r="S4518" s="3">
        <v>21.400000000000002</v>
      </c>
      <c r="T4518" s="3">
        <v>5</v>
      </c>
      <c r="U4518" s="3">
        <v>0</v>
      </c>
      <c r="V4518" s="3">
        <v>10.058</v>
      </c>
    </row>
    <row r="4519" spans="1:22" ht="14.25" customHeight="1" x14ac:dyDescent="0.25">
      <c r="A4519" s="3">
        <v>4518</v>
      </c>
      <c r="B4519" s="3" t="s">
        <v>7558</v>
      </c>
      <c r="C4519" s="4">
        <f>YEAR(Table_1[[#This Row],[Order Date]])</f>
        <v>2013</v>
      </c>
      <c r="D4519" s="9">
        <v>41533</v>
      </c>
      <c r="E4519" s="3">
        <v>41538</v>
      </c>
      <c r="F4519" s="3" t="s">
        <v>50</v>
      </c>
      <c r="G4519" s="3" t="s">
        <v>2193</v>
      </c>
      <c r="H4519" s="3" t="s">
        <v>2194</v>
      </c>
      <c r="I4519" s="3" t="s">
        <v>26</v>
      </c>
      <c r="J4519" s="3" t="s">
        <v>27</v>
      </c>
      <c r="K4519" s="3" t="s">
        <v>95</v>
      </c>
      <c r="L4519" s="3" t="s">
        <v>96</v>
      </c>
      <c r="M4519" s="3">
        <v>98105</v>
      </c>
      <c r="N4519" s="3" t="s">
        <v>44</v>
      </c>
      <c r="O4519" s="3" t="s">
        <v>2054</v>
      </c>
      <c r="P4519" s="3" t="s">
        <v>46</v>
      </c>
      <c r="Q4519" s="3" t="s">
        <v>75</v>
      </c>
      <c r="R4519" s="3" t="s">
        <v>2055</v>
      </c>
      <c r="S4519" s="3">
        <v>48.664000000000001</v>
      </c>
      <c r="T4519" s="3">
        <v>7</v>
      </c>
      <c r="U4519" s="3">
        <v>0.2</v>
      </c>
      <c r="V4519" s="3">
        <v>15.815799999999999</v>
      </c>
    </row>
    <row r="4520" spans="1:22" ht="14.25" customHeight="1" x14ac:dyDescent="0.25">
      <c r="A4520" s="3">
        <v>4519</v>
      </c>
      <c r="B4520" s="3" t="s">
        <v>7561</v>
      </c>
      <c r="C4520" s="4">
        <f>YEAR(Table_1[[#This Row],[Order Date]])</f>
        <v>2013</v>
      </c>
      <c r="D4520" s="9">
        <v>41543</v>
      </c>
      <c r="E4520" s="3">
        <v>41549</v>
      </c>
      <c r="F4520" s="3" t="s">
        <v>50</v>
      </c>
      <c r="G4520" s="3" t="s">
        <v>4129</v>
      </c>
      <c r="H4520" s="3" t="s">
        <v>4130</v>
      </c>
      <c r="I4520" s="3" t="s">
        <v>26</v>
      </c>
      <c r="J4520" s="3" t="s">
        <v>27</v>
      </c>
      <c r="K4520" s="3" t="s">
        <v>127</v>
      </c>
      <c r="L4520" s="3" t="s">
        <v>43</v>
      </c>
      <c r="M4520" s="3">
        <v>94109</v>
      </c>
      <c r="N4520" s="3" t="s">
        <v>44</v>
      </c>
      <c r="O4520" s="3" t="s">
        <v>679</v>
      </c>
      <c r="P4520" s="3" t="s">
        <v>46</v>
      </c>
      <c r="Q4520" s="3" t="s">
        <v>68</v>
      </c>
      <c r="R4520" s="3" t="s">
        <v>680</v>
      </c>
      <c r="S4520" s="3">
        <v>16.559999999999999</v>
      </c>
      <c r="T4520" s="3">
        <v>4</v>
      </c>
      <c r="U4520" s="3">
        <v>0</v>
      </c>
      <c r="V4520" s="3">
        <v>6.9551999999999996</v>
      </c>
    </row>
    <row r="4521" spans="1:22" ht="14.25" customHeight="1" x14ac:dyDescent="0.25">
      <c r="A4521" s="3">
        <v>4520</v>
      </c>
      <c r="B4521" s="3" t="s">
        <v>7562</v>
      </c>
      <c r="C4521" s="4">
        <f>YEAR(Table_1[[#This Row],[Order Date]])</f>
        <v>2014</v>
      </c>
      <c r="D4521" s="9">
        <v>41801</v>
      </c>
      <c r="E4521" s="3">
        <v>41805</v>
      </c>
      <c r="F4521" s="3" t="s">
        <v>50</v>
      </c>
      <c r="G4521" s="3" t="s">
        <v>4592</v>
      </c>
      <c r="H4521" s="3" t="s">
        <v>4593</v>
      </c>
      <c r="I4521" s="3" t="s">
        <v>41</v>
      </c>
      <c r="J4521" s="3" t="s">
        <v>27</v>
      </c>
      <c r="K4521" s="3" t="s">
        <v>1521</v>
      </c>
      <c r="L4521" s="3" t="s">
        <v>54</v>
      </c>
      <c r="M4521" s="3">
        <v>32216</v>
      </c>
      <c r="N4521" s="3" t="s">
        <v>30</v>
      </c>
      <c r="O4521" s="3" t="s">
        <v>7563</v>
      </c>
      <c r="P4521" s="3" t="s">
        <v>46</v>
      </c>
      <c r="Q4521" s="3" t="s">
        <v>59</v>
      </c>
      <c r="R4521" s="3" t="s">
        <v>7564</v>
      </c>
      <c r="S4521" s="3">
        <v>1347.5200000000002</v>
      </c>
      <c r="T4521" s="3">
        <v>8</v>
      </c>
      <c r="U4521" s="3">
        <v>0.2</v>
      </c>
      <c r="V4521" s="3">
        <v>84.219999999999857</v>
      </c>
    </row>
    <row r="4522" spans="1:22" ht="14.25" customHeight="1" x14ac:dyDescent="0.25">
      <c r="A4522" s="3">
        <v>4521</v>
      </c>
      <c r="B4522" s="3" t="s">
        <v>7565</v>
      </c>
      <c r="C4522" s="4">
        <f>YEAR(Table_1[[#This Row],[Order Date]])</f>
        <v>2011</v>
      </c>
      <c r="D4522" s="9">
        <v>40595</v>
      </c>
      <c r="E4522" s="3">
        <v>40601</v>
      </c>
      <c r="F4522" s="3" t="s">
        <v>50</v>
      </c>
      <c r="G4522" s="3" t="s">
        <v>208</v>
      </c>
      <c r="H4522" s="3" t="s">
        <v>209</v>
      </c>
      <c r="I4522" s="3" t="s">
        <v>41</v>
      </c>
      <c r="J4522" s="3" t="s">
        <v>27</v>
      </c>
      <c r="K4522" s="3" t="s">
        <v>1464</v>
      </c>
      <c r="L4522" s="3" t="s">
        <v>254</v>
      </c>
      <c r="M4522" s="3">
        <v>47374</v>
      </c>
      <c r="N4522" s="3" t="s">
        <v>105</v>
      </c>
      <c r="O4522" s="3" t="s">
        <v>4794</v>
      </c>
      <c r="P4522" s="3" t="s">
        <v>71</v>
      </c>
      <c r="Q4522" s="3" t="s">
        <v>161</v>
      </c>
      <c r="R4522" s="3" t="s">
        <v>4795</v>
      </c>
      <c r="S4522" s="3">
        <v>62.31</v>
      </c>
      <c r="T4522" s="3">
        <v>3</v>
      </c>
      <c r="U4522" s="3">
        <v>0</v>
      </c>
      <c r="V4522" s="3">
        <v>22.4316</v>
      </c>
    </row>
    <row r="4523" spans="1:22" ht="14.25" customHeight="1" x14ac:dyDescent="0.25">
      <c r="A4523" s="3">
        <v>4522</v>
      </c>
      <c r="B4523" s="3" t="s">
        <v>7565</v>
      </c>
      <c r="C4523" s="4">
        <f>YEAR(Table_1[[#This Row],[Order Date]])</f>
        <v>2011</v>
      </c>
      <c r="D4523" s="9">
        <v>40595</v>
      </c>
      <c r="E4523" s="3">
        <v>40601</v>
      </c>
      <c r="F4523" s="3" t="s">
        <v>50</v>
      </c>
      <c r="G4523" s="3" t="s">
        <v>208</v>
      </c>
      <c r="H4523" s="3" t="s">
        <v>209</v>
      </c>
      <c r="I4523" s="3" t="s">
        <v>41</v>
      </c>
      <c r="J4523" s="3" t="s">
        <v>27</v>
      </c>
      <c r="K4523" s="3" t="s">
        <v>1464</v>
      </c>
      <c r="L4523" s="3" t="s">
        <v>254</v>
      </c>
      <c r="M4523" s="3">
        <v>47374</v>
      </c>
      <c r="N4523" s="3" t="s">
        <v>105</v>
      </c>
      <c r="O4523" s="3" t="s">
        <v>2069</v>
      </c>
      <c r="P4523" s="3" t="s">
        <v>32</v>
      </c>
      <c r="Q4523" s="3" t="s">
        <v>65</v>
      </c>
      <c r="R4523" s="3" t="s">
        <v>2070</v>
      </c>
      <c r="S4523" s="3">
        <v>20.32</v>
      </c>
      <c r="T4523" s="3">
        <v>4</v>
      </c>
      <c r="U4523" s="3">
        <v>0</v>
      </c>
      <c r="V4523" s="3">
        <v>6.9087999999999994</v>
      </c>
    </row>
    <row r="4524" spans="1:22" ht="14.25" customHeight="1" x14ac:dyDescent="0.25">
      <c r="A4524" s="3">
        <v>4523</v>
      </c>
      <c r="B4524" s="3" t="s">
        <v>7566</v>
      </c>
      <c r="C4524" s="4">
        <f>YEAR(Table_1[[#This Row],[Order Date]])</f>
        <v>2014</v>
      </c>
      <c r="D4524" s="9">
        <v>41691</v>
      </c>
      <c r="E4524" s="3">
        <v>41696</v>
      </c>
      <c r="F4524" s="3" t="s">
        <v>23</v>
      </c>
      <c r="G4524" s="3" t="s">
        <v>1383</v>
      </c>
      <c r="H4524" s="3" t="s">
        <v>1384</v>
      </c>
      <c r="I4524" s="3" t="s">
        <v>41</v>
      </c>
      <c r="J4524" s="3" t="s">
        <v>27</v>
      </c>
      <c r="K4524" s="3" t="s">
        <v>1473</v>
      </c>
      <c r="L4524" s="3" t="s">
        <v>457</v>
      </c>
      <c r="M4524" s="3">
        <v>80027</v>
      </c>
      <c r="N4524" s="3" t="s">
        <v>44</v>
      </c>
      <c r="O4524" s="3" t="s">
        <v>5429</v>
      </c>
      <c r="P4524" s="3" t="s">
        <v>46</v>
      </c>
      <c r="Q4524" s="3" t="s">
        <v>269</v>
      </c>
      <c r="R4524" s="3" t="s">
        <v>186</v>
      </c>
      <c r="S4524" s="3">
        <v>9.4320000000000004</v>
      </c>
      <c r="T4524" s="3">
        <v>3</v>
      </c>
      <c r="U4524" s="3">
        <v>0.2</v>
      </c>
      <c r="V4524" s="3">
        <v>3.065399999999999</v>
      </c>
    </row>
    <row r="4525" spans="1:22" ht="14.25" customHeight="1" x14ac:dyDescent="0.25">
      <c r="A4525" s="3">
        <v>4524</v>
      </c>
      <c r="B4525" s="3" t="s">
        <v>7567</v>
      </c>
      <c r="C4525" s="4">
        <f>YEAR(Table_1[[#This Row],[Order Date]])</f>
        <v>2011</v>
      </c>
      <c r="D4525" s="9">
        <v>40849</v>
      </c>
      <c r="E4525" s="3">
        <v>40853</v>
      </c>
      <c r="F4525" s="3" t="s">
        <v>50</v>
      </c>
      <c r="G4525" s="3" t="s">
        <v>7418</v>
      </c>
      <c r="H4525" s="3" t="s">
        <v>7419</v>
      </c>
      <c r="I4525" s="3" t="s">
        <v>26</v>
      </c>
      <c r="J4525" s="3" t="s">
        <v>27</v>
      </c>
      <c r="K4525" s="3" t="s">
        <v>266</v>
      </c>
      <c r="L4525" s="3" t="s">
        <v>267</v>
      </c>
      <c r="M4525" s="3">
        <v>10024</v>
      </c>
      <c r="N4525" s="3" t="s">
        <v>148</v>
      </c>
      <c r="O4525" s="3" t="s">
        <v>2492</v>
      </c>
      <c r="P4525" s="3" t="s">
        <v>46</v>
      </c>
      <c r="Q4525" s="3" t="s">
        <v>47</v>
      </c>
      <c r="R4525" s="3" t="s">
        <v>2493</v>
      </c>
      <c r="S4525" s="3">
        <v>34.86</v>
      </c>
      <c r="T4525" s="3">
        <v>7</v>
      </c>
      <c r="U4525" s="3">
        <v>0</v>
      </c>
      <c r="V4525" s="3">
        <v>16.035599999999999</v>
      </c>
    </row>
    <row r="4526" spans="1:22" ht="14.25" customHeight="1" x14ac:dyDescent="0.25">
      <c r="A4526" s="3">
        <v>4525</v>
      </c>
      <c r="B4526" s="3" t="s">
        <v>7567</v>
      </c>
      <c r="C4526" s="4">
        <f>YEAR(Table_1[[#This Row],[Order Date]])</f>
        <v>2011</v>
      </c>
      <c r="D4526" s="9">
        <v>40849</v>
      </c>
      <c r="E4526" s="3">
        <v>40853</v>
      </c>
      <c r="F4526" s="3" t="s">
        <v>50</v>
      </c>
      <c r="G4526" s="3" t="s">
        <v>7418</v>
      </c>
      <c r="H4526" s="3" t="s">
        <v>7419</v>
      </c>
      <c r="I4526" s="3" t="s">
        <v>26</v>
      </c>
      <c r="J4526" s="3" t="s">
        <v>27</v>
      </c>
      <c r="K4526" s="3" t="s">
        <v>266</v>
      </c>
      <c r="L4526" s="3" t="s">
        <v>267</v>
      </c>
      <c r="M4526" s="3">
        <v>10024</v>
      </c>
      <c r="N4526" s="3" t="s">
        <v>148</v>
      </c>
      <c r="O4526" s="3" t="s">
        <v>3696</v>
      </c>
      <c r="P4526" s="3" t="s">
        <v>32</v>
      </c>
      <c r="Q4526" s="3" t="s">
        <v>65</v>
      </c>
      <c r="R4526" s="3" t="s">
        <v>3697</v>
      </c>
      <c r="S4526" s="3">
        <v>89.34</v>
      </c>
      <c r="T4526" s="3">
        <v>6</v>
      </c>
      <c r="U4526" s="3">
        <v>0</v>
      </c>
      <c r="V4526" s="3">
        <v>24.121800000000004</v>
      </c>
    </row>
    <row r="4527" spans="1:22" ht="14.25" customHeight="1" x14ac:dyDescent="0.25">
      <c r="A4527" s="3">
        <v>4526</v>
      </c>
      <c r="B4527" s="3" t="s">
        <v>7568</v>
      </c>
      <c r="C4527" s="4">
        <f>YEAR(Table_1[[#This Row],[Order Date]])</f>
        <v>2014</v>
      </c>
      <c r="D4527" s="9">
        <v>41838</v>
      </c>
      <c r="E4527" s="3">
        <v>41844</v>
      </c>
      <c r="F4527" s="3" t="s">
        <v>50</v>
      </c>
      <c r="G4527" s="3" t="s">
        <v>2789</v>
      </c>
      <c r="H4527" s="3" t="s">
        <v>2790</v>
      </c>
      <c r="I4527" s="3" t="s">
        <v>102</v>
      </c>
      <c r="J4527" s="3" t="s">
        <v>27</v>
      </c>
      <c r="K4527" s="3" t="s">
        <v>7569</v>
      </c>
      <c r="L4527" s="3" t="s">
        <v>267</v>
      </c>
      <c r="M4527" s="3">
        <v>13440</v>
      </c>
      <c r="N4527" s="3" t="s">
        <v>148</v>
      </c>
      <c r="O4527" s="3" t="s">
        <v>652</v>
      </c>
      <c r="P4527" s="3" t="s">
        <v>71</v>
      </c>
      <c r="Q4527" s="3" t="s">
        <v>72</v>
      </c>
      <c r="R4527" s="3" t="s">
        <v>653</v>
      </c>
      <c r="S4527" s="3">
        <v>269.98</v>
      </c>
      <c r="T4527" s="3">
        <v>2</v>
      </c>
      <c r="U4527" s="3">
        <v>0</v>
      </c>
      <c r="V4527" s="3">
        <v>67.495000000000005</v>
      </c>
    </row>
    <row r="4528" spans="1:22" ht="14.25" customHeight="1" x14ac:dyDescent="0.25">
      <c r="A4528" s="3">
        <v>4527</v>
      </c>
      <c r="B4528" s="3" t="s">
        <v>7568</v>
      </c>
      <c r="C4528" s="4">
        <f>YEAR(Table_1[[#This Row],[Order Date]])</f>
        <v>2014</v>
      </c>
      <c r="D4528" s="9">
        <v>41838</v>
      </c>
      <c r="E4528" s="3">
        <v>41844</v>
      </c>
      <c r="F4528" s="3" t="s">
        <v>50</v>
      </c>
      <c r="G4528" s="3" t="s">
        <v>2789</v>
      </c>
      <c r="H4528" s="3" t="s">
        <v>2790</v>
      </c>
      <c r="I4528" s="3" t="s">
        <v>102</v>
      </c>
      <c r="J4528" s="3" t="s">
        <v>27</v>
      </c>
      <c r="K4528" s="3" t="s">
        <v>7569</v>
      </c>
      <c r="L4528" s="3" t="s">
        <v>267</v>
      </c>
      <c r="M4528" s="3">
        <v>13440</v>
      </c>
      <c r="N4528" s="3" t="s">
        <v>148</v>
      </c>
      <c r="O4528" s="3" t="s">
        <v>7570</v>
      </c>
      <c r="P4528" s="3" t="s">
        <v>46</v>
      </c>
      <c r="Q4528" s="3" t="s">
        <v>90</v>
      </c>
      <c r="R4528" s="3" t="s">
        <v>7571</v>
      </c>
      <c r="S4528" s="3">
        <v>99.9</v>
      </c>
      <c r="T4528" s="3">
        <v>5</v>
      </c>
      <c r="U4528" s="3">
        <v>0</v>
      </c>
      <c r="V4528" s="3">
        <v>47.952000000000005</v>
      </c>
    </row>
    <row r="4529" spans="1:22" ht="14.25" customHeight="1" x14ac:dyDescent="0.25">
      <c r="A4529" s="3">
        <v>4528</v>
      </c>
      <c r="B4529" s="3" t="s">
        <v>7568</v>
      </c>
      <c r="C4529" s="4">
        <f>YEAR(Table_1[[#This Row],[Order Date]])</f>
        <v>2014</v>
      </c>
      <c r="D4529" s="9">
        <v>41838</v>
      </c>
      <c r="E4529" s="3">
        <v>41844</v>
      </c>
      <c r="F4529" s="3" t="s">
        <v>50</v>
      </c>
      <c r="G4529" s="3" t="s">
        <v>2789</v>
      </c>
      <c r="H4529" s="3" t="s">
        <v>2790</v>
      </c>
      <c r="I4529" s="3" t="s">
        <v>102</v>
      </c>
      <c r="J4529" s="3" t="s">
        <v>27</v>
      </c>
      <c r="K4529" s="3" t="s">
        <v>7569</v>
      </c>
      <c r="L4529" s="3" t="s">
        <v>267</v>
      </c>
      <c r="M4529" s="3">
        <v>13440</v>
      </c>
      <c r="N4529" s="3" t="s">
        <v>148</v>
      </c>
      <c r="O4529" s="3" t="s">
        <v>170</v>
      </c>
      <c r="P4529" s="3" t="s">
        <v>32</v>
      </c>
      <c r="Q4529" s="3" t="s">
        <v>65</v>
      </c>
      <c r="R4529" s="3" t="s">
        <v>5417</v>
      </c>
      <c r="S4529" s="3">
        <v>39.08</v>
      </c>
      <c r="T4529" s="3">
        <v>4</v>
      </c>
      <c r="U4529" s="3">
        <v>0</v>
      </c>
      <c r="V4529" s="3">
        <v>14.459599999999998</v>
      </c>
    </row>
    <row r="4530" spans="1:22" ht="14.25" customHeight="1" x14ac:dyDescent="0.25">
      <c r="A4530" s="3">
        <v>4529</v>
      </c>
      <c r="B4530" s="3" t="s">
        <v>7572</v>
      </c>
      <c r="C4530" s="4">
        <f>YEAR(Table_1[[#This Row],[Order Date]])</f>
        <v>2014</v>
      </c>
      <c r="D4530" s="9">
        <v>41891</v>
      </c>
      <c r="E4530" s="3">
        <v>41893</v>
      </c>
      <c r="F4530" s="3" t="s">
        <v>23</v>
      </c>
      <c r="G4530" s="3" t="s">
        <v>2293</v>
      </c>
      <c r="H4530" s="3" t="s">
        <v>2294</v>
      </c>
      <c r="I4530" s="3" t="s">
        <v>41</v>
      </c>
      <c r="J4530" s="3" t="s">
        <v>27</v>
      </c>
      <c r="K4530" s="3" t="s">
        <v>5178</v>
      </c>
      <c r="L4530" s="3" t="s">
        <v>498</v>
      </c>
      <c r="M4530" s="3">
        <v>43302</v>
      </c>
      <c r="N4530" s="3" t="s">
        <v>148</v>
      </c>
      <c r="O4530" s="3" t="s">
        <v>5379</v>
      </c>
      <c r="P4530" s="3" t="s">
        <v>71</v>
      </c>
      <c r="Q4530" s="3" t="s">
        <v>161</v>
      </c>
      <c r="R4530" s="3" t="s">
        <v>5380</v>
      </c>
      <c r="S4530" s="3">
        <v>116.83199999999999</v>
      </c>
      <c r="T4530" s="3">
        <v>4</v>
      </c>
      <c r="U4530" s="3">
        <v>0.2</v>
      </c>
      <c r="V4530" s="3">
        <v>33.589200000000005</v>
      </c>
    </row>
    <row r="4531" spans="1:22" ht="14.25" customHeight="1" x14ac:dyDescent="0.25">
      <c r="A4531" s="3">
        <v>4530</v>
      </c>
      <c r="B4531" s="3" t="s">
        <v>7573</v>
      </c>
      <c r="C4531" s="4">
        <f>YEAR(Table_1[[#This Row],[Order Date]])</f>
        <v>2013</v>
      </c>
      <c r="D4531" s="9">
        <v>41593</v>
      </c>
      <c r="E4531" s="3">
        <v>41597</v>
      </c>
      <c r="F4531" s="3" t="s">
        <v>50</v>
      </c>
      <c r="G4531" s="3" t="s">
        <v>945</v>
      </c>
      <c r="H4531" s="3" t="s">
        <v>946</v>
      </c>
      <c r="I4531" s="3" t="s">
        <v>26</v>
      </c>
      <c r="J4531" s="3" t="s">
        <v>27</v>
      </c>
      <c r="K4531" s="3" t="s">
        <v>184</v>
      </c>
      <c r="L4531" s="3" t="s">
        <v>104</v>
      </c>
      <c r="M4531" s="3">
        <v>77041</v>
      </c>
      <c r="N4531" s="3" t="s">
        <v>105</v>
      </c>
      <c r="O4531" s="3" t="s">
        <v>4855</v>
      </c>
      <c r="P4531" s="3" t="s">
        <v>46</v>
      </c>
      <c r="Q4531" s="3" t="s">
        <v>75</v>
      </c>
      <c r="R4531" s="3" t="s">
        <v>4856</v>
      </c>
      <c r="S4531" s="3">
        <v>2.2959999999999994</v>
      </c>
      <c r="T4531" s="3">
        <v>2</v>
      </c>
      <c r="U4531" s="3">
        <v>0.8</v>
      </c>
      <c r="V4531" s="3">
        <v>-3.9032000000000009</v>
      </c>
    </row>
    <row r="4532" spans="1:22" ht="14.25" customHeight="1" x14ac:dyDescent="0.25">
      <c r="A4532" s="3">
        <v>4531</v>
      </c>
      <c r="B4532" s="3" t="s">
        <v>7574</v>
      </c>
      <c r="C4532" s="4">
        <f>YEAR(Table_1[[#This Row],[Order Date]])</f>
        <v>2013</v>
      </c>
      <c r="D4532" s="9">
        <v>41593</v>
      </c>
      <c r="E4532" s="3">
        <v>41596</v>
      </c>
      <c r="F4532" s="3" t="s">
        <v>188</v>
      </c>
      <c r="G4532" s="3" t="s">
        <v>799</v>
      </c>
      <c r="H4532" s="3" t="s">
        <v>800</v>
      </c>
      <c r="I4532" s="3" t="s">
        <v>26</v>
      </c>
      <c r="J4532" s="3" t="s">
        <v>27</v>
      </c>
      <c r="K4532" s="3" t="s">
        <v>266</v>
      </c>
      <c r="L4532" s="3" t="s">
        <v>267</v>
      </c>
      <c r="M4532" s="3">
        <v>10009</v>
      </c>
      <c r="N4532" s="3" t="s">
        <v>148</v>
      </c>
      <c r="O4532" s="3" t="s">
        <v>2455</v>
      </c>
      <c r="P4532" s="3" t="s">
        <v>32</v>
      </c>
      <c r="Q4532" s="3" t="s">
        <v>36</v>
      </c>
      <c r="R4532" s="3" t="s">
        <v>2456</v>
      </c>
      <c r="S4532" s="3">
        <v>408.00599999999997</v>
      </c>
      <c r="T4532" s="3">
        <v>2</v>
      </c>
      <c r="U4532" s="3">
        <v>0.1</v>
      </c>
      <c r="V4532" s="3">
        <v>72.534400000000005</v>
      </c>
    </row>
    <row r="4533" spans="1:22" ht="14.25" customHeight="1" x14ac:dyDescent="0.25">
      <c r="A4533" s="3">
        <v>4532</v>
      </c>
      <c r="B4533" s="3" t="s">
        <v>7574</v>
      </c>
      <c r="C4533" s="4">
        <f>YEAR(Table_1[[#This Row],[Order Date]])</f>
        <v>2013</v>
      </c>
      <c r="D4533" s="9">
        <v>41593</v>
      </c>
      <c r="E4533" s="3">
        <v>41596</v>
      </c>
      <c r="F4533" s="3" t="s">
        <v>188</v>
      </c>
      <c r="G4533" s="3" t="s">
        <v>799</v>
      </c>
      <c r="H4533" s="3" t="s">
        <v>800</v>
      </c>
      <c r="I4533" s="3" t="s">
        <v>26</v>
      </c>
      <c r="J4533" s="3" t="s">
        <v>27</v>
      </c>
      <c r="K4533" s="3" t="s">
        <v>266</v>
      </c>
      <c r="L4533" s="3" t="s">
        <v>267</v>
      </c>
      <c r="M4533" s="3">
        <v>10009</v>
      </c>
      <c r="N4533" s="3" t="s">
        <v>148</v>
      </c>
      <c r="O4533" s="3" t="s">
        <v>635</v>
      </c>
      <c r="P4533" s="3" t="s">
        <v>46</v>
      </c>
      <c r="Q4533" s="3" t="s">
        <v>59</v>
      </c>
      <c r="R4533" s="3" t="s">
        <v>636</v>
      </c>
      <c r="S4533" s="3">
        <v>40.44</v>
      </c>
      <c r="T4533" s="3">
        <v>3</v>
      </c>
      <c r="U4533" s="3">
        <v>0</v>
      </c>
      <c r="V4533" s="3">
        <v>10.514399999999998</v>
      </c>
    </row>
    <row r="4534" spans="1:22" ht="14.25" customHeight="1" x14ac:dyDescent="0.25">
      <c r="A4534" s="3">
        <v>4533</v>
      </c>
      <c r="B4534" s="3" t="s">
        <v>7575</v>
      </c>
      <c r="C4534" s="4">
        <f>YEAR(Table_1[[#This Row],[Order Date]])</f>
        <v>2011</v>
      </c>
      <c r="D4534" s="9">
        <v>40826</v>
      </c>
      <c r="E4534" s="3">
        <v>40826</v>
      </c>
      <c r="F4534" s="3" t="s">
        <v>1290</v>
      </c>
      <c r="G4534" s="3" t="s">
        <v>1599</v>
      </c>
      <c r="H4534" s="3" t="s">
        <v>1600</v>
      </c>
      <c r="I4534" s="3" t="s">
        <v>102</v>
      </c>
      <c r="J4534" s="3" t="s">
        <v>27</v>
      </c>
      <c r="K4534" s="3" t="s">
        <v>5100</v>
      </c>
      <c r="L4534" s="3" t="s">
        <v>43</v>
      </c>
      <c r="M4534" s="3">
        <v>95336</v>
      </c>
      <c r="N4534" s="3" t="s">
        <v>44</v>
      </c>
      <c r="O4534" s="3" t="s">
        <v>149</v>
      </c>
      <c r="P4534" s="3" t="s">
        <v>32</v>
      </c>
      <c r="Q4534" s="3" t="s">
        <v>36</v>
      </c>
      <c r="R4534" s="3" t="s">
        <v>150</v>
      </c>
      <c r="S4534" s="3">
        <v>122.352</v>
      </c>
      <c r="T4534" s="3">
        <v>3</v>
      </c>
      <c r="U4534" s="3">
        <v>0.2</v>
      </c>
      <c r="V4534" s="3">
        <v>13.764599999999994</v>
      </c>
    </row>
    <row r="4535" spans="1:22" ht="14.25" customHeight="1" x14ac:dyDescent="0.25">
      <c r="A4535" s="3">
        <v>4534</v>
      </c>
      <c r="B4535" s="3" t="s">
        <v>7575</v>
      </c>
      <c r="C4535" s="4">
        <f>YEAR(Table_1[[#This Row],[Order Date]])</f>
        <v>2011</v>
      </c>
      <c r="D4535" s="9">
        <v>40826</v>
      </c>
      <c r="E4535" s="3">
        <v>40826</v>
      </c>
      <c r="F4535" s="3" t="s">
        <v>1290</v>
      </c>
      <c r="G4535" s="3" t="s">
        <v>1599</v>
      </c>
      <c r="H4535" s="3" t="s">
        <v>1600</v>
      </c>
      <c r="I4535" s="3" t="s">
        <v>102</v>
      </c>
      <c r="J4535" s="3" t="s">
        <v>27</v>
      </c>
      <c r="K4535" s="3" t="s">
        <v>5100</v>
      </c>
      <c r="L4535" s="3" t="s">
        <v>43</v>
      </c>
      <c r="M4535" s="3">
        <v>95336</v>
      </c>
      <c r="N4535" s="3" t="s">
        <v>44</v>
      </c>
      <c r="O4535" s="3" t="s">
        <v>2290</v>
      </c>
      <c r="P4535" s="3" t="s">
        <v>46</v>
      </c>
      <c r="Q4535" s="3" t="s">
        <v>173</v>
      </c>
      <c r="R4535" s="3" t="s">
        <v>2291</v>
      </c>
      <c r="S4535" s="3">
        <v>15.28</v>
      </c>
      <c r="T4535" s="3">
        <v>2</v>
      </c>
      <c r="U4535" s="3">
        <v>0</v>
      </c>
      <c r="V4535" s="3">
        <v>7.4871999999999996</v>
      </c>
    </row>
    <row r="4536" spans="1:22" ht="14.25" customHeight="1" x14ac:dyDescent="0.25">
      <c r="A4536" s="3">
        <v>4535</v>
      </c>
      <c r="B4536" s="3" t="s">
        <v>7576</v>
      </c>
      <c r="C4536" s="4">
        <f>YEAR(Table_1[[#This Row],[Order Date]])</f>
        <v>2012</v>
      </c>
      <c r="D4536" s="9">
        <v>40987</v>
      </c>
      <c r="E4536" s="3">
        <v>40994</v>
      </c>
      <c r="F4536" s="3" t="s">
        <v>50</v>
      </c>
      <c r="G4536" s="3" t="s">
        <v>2515</v>
      </c>
      <c r="H4536" s="3" t="s">
        <v>2516</v>
      </c>
      <c r="I4536" s="3" t="s">
        <v>41</v>
      </c>
      <c r="J4536" s="3" t="s">
        <v>27</v>
      </c>
      <c r="K4536" s="3" t="s">
        <v>42</v>
      </c>
      <c r="L4536" s="3" t="s">
        <v>43</v>
      </c>
      <c r="M4536" s="3">
        <v>90004</v>
      </c>
      <c r="N4536" s="3" t="s">
        <v>44</v>
      </c>
      <c r="O4536" s="3" t="s">
        <v>1420</v>
      </c>
      <c r="P4536" s="3" t="s">
        <v>46</v>
      </c>
      <c r="Q4536" s="3" t="s">
        <v>90</v>
      </c>
      <c r="R4536" s="3" t="s">
        <v>1421</v>
      </c>
      <c r="S4536" s="3">
        <v>11.96</v>
      </c>
      <c r="T4536" s="3">
        <v>2</v>
      </c>
      <c r="U4536" s="3">
        <v>0</v>
      </c>
      <c r="V4536" s="3">
        <v>5.8604000000000003</v>
      </c>
    </row>
    <row r="4537" spans="1:22" ht="14.25" customHeight="1" x14ac:dyDescent="0.25">
      <c r="A4537" s="3">
        <v>4536</v>
      </c>
      <c r="B4537" s="3" t="s">
        <v>7577</v>
      </c>
      <c r="C4537" s="4">
        <f>YEAR(Table_1[[#This Row],[Order Date]])</f>
        <v>2014</v>
      </c>
      <c r="D4537" s="9">
        <v>41829</v>
      </c>
      <c r="E4537" s="3">
        <v>41833</v>
      </c>
      <c r="F4537" s="3" t="s">
        <v>50</v>
      </c>
      <c r="G4537" s="3" t="s">
        <v>6036</v>
      </c>
      <c r="H4537" s="3" t="s">
        <v>6037</v>
      </c>
      <c r="I4537" s="3" t="s">
        <v>102</v>
      </c>
      <c r="J4537" s="3" t="s">
        <v>27</v>
      </c>
      <c r="K4537" s="3" t="s">
        <v>95</v>
      </c>
      <c r="L4537" s="3" t="s">
        <v>96</v>
      </c>
      <c r="M4537" s="3">
        <v>98115</v>
      </c>
      <c r="N4537" s="3" t="s">
        <v>44</v>
      </c>
      <c r="O4537" s="3" t="s">
        <v>4930</v>
      </c>
      <c r="P4537" s="3" t="s">
        <v>32</v>
      </c>
      <c r="Q4537" s="3" t="s">
        <v>65</v>
      </c>
      <c r="R4537" s="3" t="s">
        <v>4931</v>
      </c>
      <c r="S4537" s="3">
        <v>15.84</v>
      </c>
      <c r="T4537" s="3">
        <v>3</v>
      </c>
      <c r="U4537" s="3">
        <v>0</v>
      </c>
      <c r="V4537" s="3">
        <v>4.9103999999999992</v>
      </c>
    </row>
    <row r="4538" spans="1:22" ht="14.25" customHeight="1" x14ac:dyDescent="0.25">
      <c r="A4538" s="3">
        <v>4537</v>
      </c>
      <c r="B4538" s="3" t="s">
        <v>7577</v>
      </c>
      <c r="C4538" s="4">
        <f>YEAR(Table_1[[#This Row],[Order Date]])</f>
        <v>2014</v>
      </c>
      <c r="D4538" s="9">
        <v>41829</v>
      </c>
      <c r="E4538" s="3">
        <v>41833</v>
      </c>
      <c r="F4538" s="3" t="s">
        <v>50</v>
      </c>
      <c r="G4538" s="3" t="s">
        <v>6036</v>
      </c>
      <c r="H4538" s="3" t="s">
        <v>6037</v>
      </c>
      <c r="I4538" s="3" t="s">
        <v>102</v>
      </c>
      <c r="J4538" s="3" t="s">
        <v>27</v>
      </c>
      <c r="K4538" s="3" t="s">
        <v>95</v>
      </c>
      <c r="L4538" s="3" t="s">
        <v>96</v>
      </c>
      <c r="M4538" s="3">
        <v>98115</v>
      </c>
      <c r="N4538" s="3" t="s">
        <v>44</v>
      </c>
      <c r="O4538" s="3" t="s">
        <v>1494</v>
      </c>
      <c r="P4538" s="3" t="s">
        <v>46</v>
      </c>
      <c r="Q4538" s="3" t="s">
        <v>75</v>
      </c>
      <c r="R4538" s="3" t="s">
        <v>1495</v>
      </c>
      <c r="S4538" s="3">
        <v>86.376000000000005</v>
      </c>
      <c r="T4538" s="3">
        <v>3</v>
      </c>
      <c r="U4538" s="3">
        <v>0.2</v>
      </c>
      <c r="V4538" s="3">
        <v>30.231600000000007</v>
      </c>
    </row>
    <row r="4539" spans="1:22" ht="14.25" customHeight="1" x14ac:dyDescent="0.25">
      <c r="A4539" s="3">
        <v>4538</v>
      </c>
      <c r="B4539" s="3" t="s">
        <v>7577</v>
      </c>
      <c r="C4539" s="4">
        <f>YEAR(Table_1[[#This Row],[Order Date]])</f>
        <v>2014</v>
      </c>
      <c r="D4539" s="9">
        <v>41829</v>
      </c>
      <c r="E4539" s="3">
        <v>41833</v>
      </c>
      <c r="F4539" s="3" t="s">
        <v>50</v>
      </c>
      <c r="G4539" s="3" t="s">
        <v>6036</v>
      </c>
      <c r="H4539" s="3" t="s">
        <v>6037</v>
      </c>
      <c r="I4539" s="3" t="s">
        <v>102</v>
      </c>
      <c r="J4539" s="3" t="s">
        <v>27</v>
      </c>
      <c r="K4539" s="3" t="s">
        <v>95</v>
      </c>
      <c r="L4539" s="3" t="s">
        <v>96</v>
      </c>
      <c r="M4539" s="3">
        <v>98115</v>
      </c>
      <c r="N4539" s="3" t="s">
        <v>44</v>
      </c>
      <c r="O4539" s="3" t="s">
        <v>1889</v>
      </c>
      <c r="P4539" s="3" t="s">
        <v>46</v>
      </c>
      <c r="Q4539" s="3" t="s">
        <v>68</v>
      </c>
      <c r="R4539" s="3" t="s">
        <v>1890</v>
      </c>
      <c r="S4539" s="3">
        <v>18.240000000000002</v>
      </c>
      <c r="T4539" s="3">
        <v>3</v>
      </c>
      <c r="U4539" s="3">
        <v>0</v>
      </c>
      <c r="V4539" s="3">
        <v>6.2015999999999991</v>
      </c>
    </row>
    <row r="4540" spans="1:22" ht="14.25" customHeight="1" x14ac:dyDescent="0.25">
      <c r="A4540" s="3">
        <v>4539</v>
      </c>
      <c r="B4540" s="3" t="s">
        <v>7577</v>
      </c>
      <c r="C4540" s="4">
        <f>YEAR(Table_1[[#This Row],[Order Date]])</f>
        <v>2014</v>
      </c>
      <c r="D4540" s="9">
        <v>41829</v>
      </c>
      <c r="E4540" s="3">
        <v>41833</v>
      </c>
      <c r="F4540" s="3" t="s">
        <v>50</v>
      </c>
      <c r="G4540" s="3" t="s">
        <v>6036</v>
      </c>
      <c r="H4540" s="3" t="s">
        <v>6037</v>
      </c>
      <c r="I4540" s="3" t="s">
        <v>102</v>
      </c>
      <c r="J4540" s="3" t="s">
        <v>27</v>
      </c>
      <c r="K4540" s="3" t="s">
        <v>95</v>
      </c>
      <c r="L4540" s="3" t="s">
        <v>96</v>
      </c>
      <c r="M4540" s="3">
        <v>98115</v>
      </c>
      <c r="N4540" s="3" t="s">
        <v>44</v>
      </c>
      <c r="O4540" s="3" t="s">
        <v>1367</v>
      </c>
      <c r="P4540" s="3" t="s">
        <v>46</v>
      </c>
      <c r="Q4540" s="3" t="s">
        <v>68</v>
      </c>
      <c r="R4540" s="3" t="s">
        <v>1368</v>
      </c>
      <c r="S4540" s="3">
        <v>13.12</v>
      </c>
      <c r="T4540" s="3">
        <v>4</v>
      </c>
      <c r="U4540" s="3">
        <v>0</v>
      </c>
      <c r="V4540" s="3">
        <v>4.3295999999999992</v>
      </c>
    </row>
    <row r="4541" spans="1:22" ht="14.25" customHeight="1" x14ac:dyDescent="0.25">
      <c r="A4541" s="3">
        <v>4540</v>
      </c>
      <c r="B4541" s="3" t="s">
        <v>7578</v>
      </c>
      <c r="C4541" s="4">
        <f>YEAR(Table_1[[#This Row],[Order Date]])</f>
        <v>2012</v>
      </c>
      <c r="D4541" s="9">
        <v>40966</v>
      </c>
      <c r="E4541" s="3">
        <v>40970</v>
      </c>
      <c r="F4541" s="3" t="s">
        <v>50</v>
      </c>
      <c r="G4541" s="3" t="s">
        <v>220</v>
      </c>
      <c r="H4541" s="3" t="s">
        <v>221</v>
      </c>
      <c r="I4541" s="3" t="s">
        <v>41</v>
      </c>
      <c r="J4541" s="3" t="s">
        <v>27</v>
      </c>
      <c r="K4541" s="3" t="s">
        <v>3577</v>
      </c>
      <c r="L4541" s="3" t="s">
        <v>1399</v>
      </c>
      <c r="M4541" s="3">
        <v>2908</v>
      </c>
      <c r="N4541" s="3" t="s">
        <v>148</v>
      </c>
      <c r="O4541" s="3" t="s">
        <v>1977</v>
      </c>
      <c r="P4541" s="3" t="s">
        <v>71</v>
      </c>
      <c r="Q4541" s="3" t="s">
        <v>72</v>
      </c>
      <c r="R4541" s="3" t="s">
        <v>1978</v>
      </c>
      <c r="S4541" s="3">
        <v>105.98</v>
      </c>
      <c r="T4541" s="3">
        <v>2</v>
      </c>
      <c r="U4541" s="3">
        <v>0</v>
      </c>
      <c r="V4541" s="3">
        <v>1.0597999999999956</v>
      </c>
    </row>
    <row r="4542" spans="1:22" ht="14.25" customHeight="1" x14ac:dyDescent="0.25">
      <c r="A4542" s="3">
        <v>4541</v>
      </c>
      <c r="B4542" s="3" t="s">
        <v>7578</v>
      </c>
      <c r="C4542" s="4">
        <f>YEAR(Table_1[[#This Row],[Order Date]])</f>
        <v>2012</v>
      </c>
      <c r="D4542" s="9">
        <v>40966</v>
      </c>
      <c r="E4542" s="3">
        <v>40970</v>
      </c>
      <c r="F4542" s="3" t="s">
        <v>50</v>
      </c>
      <c r="G4542" s="3" t="s">
        <v>220</v>
      </c>
      <c r="H4542" s="3" t="s">
        <v>221</v>
      </c>
      <c r="I4542" s="3" t="s">
        <v>41</v>
      </c>
      <c r="J4542" s="3" t="s">
        <v>27</v>
      </c>
      <c r="K4542" s="3" t="s">
        <v>3577</v>
      </c>
      <c r="L4542" s="3" t="s">
        <v>1399</v>
      </c>
      <c r="M4542" s="3">
        <v>2908</v>
      </c>
      <c r="N4542" s="3" t="s">
        <v>148</v>
      </c>
      <c r="O4542" s="3" t="s">
        <v>6562</v>
      </c>
      <c r="P4542" s="3" t="s">
        <v>32</v>
      </c>
      <c r="Q4542" s="3" t="s">
        <v>56</v>
      </c>
      <c r="R4542" s="3" t="s">
        <v>6563</v>
      </c>
      <c r="S4542" s="3">
        <v>493.9199999999999</v>
      </c>
      <c r="T4542" s="3">
        <v>7</v>
      </c>
      <c r="U4542" s="3">
        <v>0.3</v>
      </c>
      <c r="V4542" s="3">
        <v>-28.22399999999999</v>
      </c>
    </row>
    <row r="4543" spans="1:22" ht="14.25" customHeight="1" x14ac:dyDescent="0.25">
      <c r="A4543" s="3">
        <v>4542</v>
      </c>
      <c r="B4543" s="3" t="s">
        <v>7579</v>
      </c>
      <c r="C4543" s="4">
        <f>YEAR(Table_1[[#This Row],[Order Date]])</f>
        <v>2014</v>
      </c>
      <c r="D4543" s="9">
        <v>41807</v>
      </c>
      <c r="E4543" s="3">
        <v>41812</v>
      </c>
      <c r="F4543" s="3" t="s">
        <v>50</v>
      </c>
      <c r="G4543" s="3" t="s">
        <v>1291</v>
      </c>
      <c r="H4543" s="3" t="s">
        <v>1292</v>
      </c>
      <c r="I4543" s="3" t="s">
        <v>41</v>
      </c>
      <c r="J4543" s="3" t="s">
        <v>27</v>
      </c>
      <c r="K4543" s="3" t="s">
        <v>303</v>
      </c>
      <c r="L4543" s="3" t="s">
        <v>211</v>
      </c>
      <c r="M4543" s="3">
        <v>60653</v>
      </c>
      <c r="N4543" s="3" t="s">
        <v>105</v>
      </c>
      <c r="O4543" s="3" t="s">
        <v>108</v>
      </c>
      <c r="P4543" s="3" t="s">
        <v>46</v>
      </c>
      <c r="Q4543" s="3" t="s">
        <v>75</v>
      </c>
      <c r="R4543" s="3" t="s">
        <v>109</v>
      </c>
      <c r="S4543" s="3">
        <v>5.9359999999999991</v>
      </c>
      <c r="T4543" s="3">
        <v>7</v>
      </c>
      <c r="U4543" s="3">
        <v>0.8</v>
      </c>
      <c r="V4543" s="3">
        <v>-8.9040000000000035</v>
      </c>
    </row>
    <row r="4544" spans="1:22" ht="14.25" customHeight="1" x14ac:dyDescent="0.25">
      <c r="A4544" s="3">
        <v>4543</v>
      </c>
      <c r="B4544" s="3" t="s">
        <v>7580</v>
      </c>
      <c r="C4544" s="4">
        <f>YEAR(Table_1[[#This Row],[Order Date]])</f>
        <v>2014</v>
      </c>
      <c r="D4544" s="9">
        <v>41729</v>
      </c>
      <c r="E4544" s="3">
        <v>41730</v>
      </c>
      <c r="F4544" s="3" t="s">
        <v>188</v>
      </c>
      <c r="G4544" s="3" t="s">
        <v>7581</v>
      </c>
      <c r="H4544" s="3" t="s">
        <v>7582</v>
      </c>
      <c r="I4544" s="3" t="s">
        <v>26</v>
      </c>
      <c r="J4544" s="3" t="s">
        <v>27</v>
      </c>
      <c r="K4544" s="3" t="s">
        <v>4847</v>
      </c>
      <c r="L4544" s="3" t="s">
        <v>649</v>
      </c>
      <c r="M4544" s="3">
        <v>73120</v>
      </c>
      <c r="N4544" s="3" t="s">
        <v>105</v>
      </c>
      <c r="O4544" s="3" t="s">
        <v>7583</v>
      </c>
      <c r="P4544" s="3" t="s">
        <v>46</v>
      </c>
      <c r="Q4544" s="3" t="s">
        <v>173</v>
      </c>
      <c r="R4544" s="3" t="s">
        <v>7584</v>
      </c>
      <c r="S4544" s="3">
        <v>325.86</v>
      </c>
      <c r="T4544" s="3">
        <v>2</v>
      </c>
      <c r="U4544" s="3">
        <v>0</v>
      </c>
      <c r="V4544" s="3">
        <v>149.8956</v>
      </c>
    </row>
    <row r="4545" spans="1:22" ht="14.25" customHeight="1" x14ac:dyDescent="0.25">
      <c r="A4545" s="3">
        <v>4544</v>
      </c>
      <c r="B4545" s="3" t="s">
        <v>7585</v>
      </c>
      <c r="C4545" s="4">
        <f>YEAR(Table_1[[#This Row],[Order Date]])</f>
        <v>2012</v>
      </c>
      <c r="D4545" s="9">
        <v>41102</v>
      </c>
      <c r="E4545" s="3">
        <v>41107</v>
      </c>
      <c r="F4545" s="3" t="s">
        <v>23</v>
      </c>
      <c r="G4545" s="3" t="s">
        <v>1815</v>
      </c>
      <c r="H4545" s="3" t="s">
        <v>1816</v>
      </c>
      <c r="I4545" s="3" t="s">
        <v>26</v>
      </c>
      <c r="J4545" s="3" t="s">
        <v>27</v>
      </c>
      <c r="K4545" s="3" t="s">
        <v>303</v>
      </c>
      <c r="L4545" s="3" t="s">
        <v>211</v>
      </c>
      <c r="M4545" s="3">
        <v>60610</v>
      </c>
      <c r="N4545" s="3" t="s">
        <v>105</v>
      </c>
      <c r="O4545" s="3" t="s">
        <v>892</v>
      </c>
      <c r="P4545" s="3" t="s">
        <v>32</v>
      </c>
      <c r="Q4545" s="3" t="s">
        <v>36</v>
      </c>
      <c r="R4545" s="3" t="s">
        <v>893</v>
      </c>
      <c r="S4545" s="3">
        <v>383.60699999999997</v>
      </c>
      <c r="T4545" s="3">
        <v>9</v>
      </c>
      <c r="U4545" s="3">
        <v>0.3</v>
      </c>
      <c r="V4545" s="3">
        <v>-5.4801000000000215</v>
      </c>
    </row>
    <row r="4546" spans="1:22" ht="14.25" customHeight="1" x14ac:dyDescent="0.25">
      <c r="A4546" s="3">
        <v>4545</v>
      </c>
      <c r="B4546" s="3" t="s">
        <v>7585</v>
      </c>
      <c r="C4546" s="4">
        <f>YEAR(Table_1[[#This Row],[Order Date]])</f>
        <v>2012</v>
      </c>
      <c r="D4546" s="9">
        <v>41102</v>
      </c>
      <c r="E4546" s="3">
        <v>41107</v>
      </c>
      <c r="F4546" s="3" t="s">
        <v>23</v>
      </c>
      <c r="G4546" s="3" t="s">
        <v>1815</v>
      </c>
      <c r="H4546" s="3" t="s">
        <v>1816</v>
      </c>
      <c r="I4546" s="3" t="s">
        <v>26</v>
      </c>
      <c r="J4546" s="3" t="s">
        <v>27</v>
      </c>
      <c r="K4546" s="3" t="s">
        <v>303</v>
      </c>
      <c r="L4546" s="3" t="s">
        <v>211</v>
      </c>
      <c r="M4546" s="3">
        <v>60610</v>
      </c>
      <c r="N4546" s="3" t="s">
        <v>105</v>
      </c>
      <c r="O4546" s="3" t="s">
        <v>3562</v>
      </c>
      <c r="P4546" s="3" t="s">
        <v>71</v>
      </c>
      <c r="Q4546" s="3" t="s">
        <v>72</v>
      </c>
      <c r="R4546" s="3" t="s">
        <v>3563</v>
      </c>
      <c r="S4546" s="3">
        <v>148.47999999999999</v>
      </c>
      <c r="T4546" s="3">
        <v>2</v>
      </c>
      <c r="U4546" s="3">
        <v>0.2</v>
      </c>
      <c r="V4546" s="3">
        <v>16.703999999999986</v>
      </c>
    </row>
    <row r="4547" spans="1:22" ht="14.25" customHeight="1" x14ac:dyDescent="0.25">
      <c r="A4547" s="3">
        <v>4546</v>
      </c>
      <c r="B4547" s="3" t="s">
        <v>7585</v>
      </c>
      <c r="C4547" s="4">
        <f>YEAR(Table_1[[#This Row],[Order Date]])</f>
        <v>2012</v>
      </c>
      <c r="D4547" s="9">
        <v>41102</v>
      </c>
      <c r="E4547" s="3">
        <v>41107</v>
      </c>
      <c r="F4547" s="3" t="s">
        <v>23</v>
      </c>
      <c r="G4547" s="3" t="s">
        <v>1815</v>
      </c>
      <c r="H4547" s="3" t="s">
        <v>1816</v>
      </c>
      <c r="I4547" s="3" t="s">
        <v>26</v>
      </c>
      <c r="J4547" s="3" t="s">
        <v>27</v>
      </c>
      <c r="K4547" s="3" t="s">
        <v>303</v>
      </c>
      <c r="L4547" s="3" t="s">
        <v>211</v>
      </c>
      <c r="M4547" s="3">
        <v>60610</v>
      </c>
      <c r="N4547" s="3" t="s">
        <v>105</v>
      </c>
      <c r="O4547" s="3" t="s">
        <v>6301</v>
      </c>
      <c r="P4547" s="3" t="s">
        <v>71</v>
      </c>
      <c r="Q4547" s="3" t="s">
        <v>72</v>
      </c>
      <c r="R4547" s="3" t="s">
        <v>6302</v>
      </c>
      <c r="S4547" s="3">
        <v>537.54399999999998</v>
      </c>
      <c r="T4547" s="3">
        <v>7</v>
      </c>
      <c r="U4547" s="3">
        <v>0.2</v>
      </c>
      <c r="V4547" s="3">
        <v>53.754400000000004</v>
      </c>
    </row>
    <row r="4548" spans="1:22" ht="14.25" customHeight="1" x14ac:dyDescent="0.25">
      <c r="A4548" s="3">
        <v>4547</v>
      </c>
      <c r="B4548" s="3" t="s">
        <v>7585</v>
      </c>
      <c r="C4548" s="4">
        <f>YEAR(Table_1[[#This Row],[Order Date]])</f>
        <v>2012</v>
      </c>
      <c r="D4548" s="9">
        <v>41102</v>
      </c>
      <c r="E4548" s="3">
        <v>41107</v>
      </c>
      <c r="F4548" s="3" t="s">
        <v>23</v>
      </c>
      <c r="G4548" s="3" t="s">
        <v>1815</v>
      </c>
      <c r="H4548" s="3" t="s">
        <v>1816</v>
      </c>
      <c r="I4548" s="3" t="s">
        <v>26</v>
      </c>
      <c r="J4548" s="3" t="s">
        <v>27</v>
      </c>
      <c r="K4548" s="3" t="s">
        <v>303</v>
      </c>
      <c r="L4548" s="3" t="s">
        <v>211</v>
      </c>
      <c r="M4548" s="3">
        <v>60610</v>
      </c>
      <c r="N4548" s="3" t="s">
        <v>105</v>
      </c>
      <c r="O4548" s="3" t="s">
        <v>1223</v>
      </c>
      <c r="P4548" s="3" t="s">
        <v>46</v>
      </c>
      <c r="Q4548" s="3" t="s">
        <v>75</v>
      </c>
      <c r="R4548" s="3" t="s">
        <v>1224</v>
      </c>
      <c r="S4548" s="3">
        <v>1.9279999999999997</v>
      </c>
      <c r="T4548" s="3">
        <v>2</v>
      </c>
      <c r="U4548" s="3">
        <v>0.8</v>
      </c>
      <c r="V4548" s="3">
        <v>-2.9884000000000004</v>
      </c>
    </row>
    <row r="4549" spans="1:22" ht="14.25" customHeight="1" x14ac:dyDescent="0.25">
      <c r="A4549" s="3">
        <v>4548</v>
      </c>
      <c r="B4549" s="3" t="s">
        <v>7585</v>
      </c>
      <c r="C4549" s="4">
        <f>YEAR(Table_1[[#This Row],[Order Date]])</f>
        <v>2012</v>
      </c>
      <c r="D4549" s="9">
        <v>41102</v>
      </c>
      <c r="E4549" s="3">
        <v>41107</v>
      </c>
      <c r="F4549" s="3" t="s">
        <v>23</v>
      </c>
      <c r="G4549" s="3" t="s">
        <v>1815</v>
      </c>
      <c r="H4549" s="3" t="s">
        <v>1816</v>
      </c>
      <c r="I4549" s="3" t="s">
        <v>26</v>
      </c>
      <c r="J4549" s="3" t="s">
        <v>27</v>
      </c>
      <c r="K4549" s="3" t="s">
        <v>303</v>
      </c>
      <c r="L4549" s="3" t="s">
        <v>211</v>
      </c>
      <c r="M4549" s="3">
        <v>60610</v>
      </c>
      <c r="N4549" s="3" t="s">
        <v>105</v>
      </c>
      <c r="O4549" s="3" t="s">
        <v>2535</v>
      </c>
      <c r="P4549" s="3" t="s">
        <v>46</v>
      </c>
      <c r="Q4549" s="3" t="s">
        <v>68</v>
      </c>
      <c r="R4549" s="3" t="s">
        <v>2536</v>
      </c>
      <c r="S4549" s="3">
        <v>6.911999999999999</v>
      </c>
      <c r="T4549" s="3">
        <v>3</v>
      </c>
      <c r="U4549" s="3">
        <v>0.2</v>
      </c>
      <c r="V4549" s="3">
        <v>0.69120000000000026</v>
      </c>
    </row>
    <row r="4550" spans="1:22" ht="14.25" customHeight="1" x14ac:dyDescent="0.25">
      <c r="A4550" s="3">
        <v>4549</v>
      </c>
      <c r="B4550" s="3" t="s">
        <v>7585</v>
      </c>
      <c r="C4550" s="4">
        <f>YEAR(Table_1[[#This Row],[Order Date]])</f>
        <v>2012</v>
      </c>
      <c r="D4550" s="9">
        <v>41102</v>
      </c>
      <c r="E4550" s="3">
        <v>41107</v>
      </c>
      <c r="F4550" s="3" t="s">
        <v>23</v>
      </c>
      <c r="G4550" s="3" t="s">
        <v>1815</v>
      </c>
      <c r="H4550" s="3" t="s">
        <v>1816</v>
      </c>
      <c r="I4550" s="3" t="s">
        <v>26</v>
      </c>
      <c r="J4550" s="3" t="s">
        <v>27</v>
      </c>
      <c r="K4550" s="3" t="s">
        <v>303</v>
      </c>
      <c r="L4550" s="3" t="s">
        <v>211</v>
      </c>
      <c r="M4550" s="3">
        <v>60610</v>
      </c>
      <c r="N4550" s="3" t="s">
        <v>105</v>
      </c>
      <c r="O4550" s="3" t="s">
        <v>1100</v>
      </c>
      <c r="P4550" s="3" t="s">
        <v>32</v>
      </c>
      <c r="Q4550" s="3" t="s">
        <v>65</v>
      </c>
      <c r="R4550" s="3" t="s">
        <v>1101</v>
      </c>
      <c r="S4550" s="3">
        <v>7.76</v>
      </c>
      <c r="T4550" s="3">
        <v>1</v>
      </c>
      <c r="U4550" s="3">
        <v>0.6</v>
      </c>
      <c r="V4550" s="3">
        <v>-2.1340000000000003</v>
      </c>
    </row>
    <row r="4551" spans="1:22" ht="14.25" customHeight="1" x14ac:dyDescent="0.25">
      <c r="A4551" s="3">
        <v>4550</v>
      </c>
      <c r="B4551" s="3" t="s">
        <v>7585</v>
      </c>
      <c r="C4551" s="4">
        <f>YEAR(Table_1[[#This Row],[Order Date]])</f>
        <v>2012</v>
      </c>
      <c r="D4551" s="9">
        <v>41102</v>
      </c>
      <c r="E4551" s="3">
        <v>41107</v>
      </c>
      <c r="F4551" s="3" t="s">
        <v>23</v>
      </c>
      <c r="G4551" s="3" t="s">
        <v>1815</v>
      </c>
      <c r="H4551" s="3" t="s">
        <v>1816</v>
      </c>
      <c r="I4551" s="3" t="s">
        <v>26</v>
      </c>
      <c r="J4551" s="3" t="s">
        <v>27</v>
      </c>
      <c r="K4551" s="3" t="s">
        <v>303</v>
      </c>
      <c r="L4551" s="3" t="s">
        <v>211</v>
      </c>
      <c r="M4551" s="3">
        <v>60610</v>
      </c>
      <c r="N4551" s="3" t="s">
        <v>105</v>
      </c>
      <c r="O4551" s="3" t="s">
        <v>2006</v>
      </c>
      <c r="P4551" s="3" t="s">
        <v>71</v>
      </c>
      <c r="Q4551" s="3" t="s">
        <v>72</v>
      </c>
      <c r="R4551" s="3" t="s">
        <v>2007</v>
      </c>
      <c r="S4551" s="3">
        <v>659.16800000000012</v>
      </c>
      <c r="T4551" s="3">
        <v>4</v>
      </c>
      <c r="U4551" s="3">
        <v>0.2</v>
      </c>
      <c r="V4551" s="3">
        <v>49.437599999999975</v>
      </c>
    </row>
    <row r="4552" spans="1:22" ht="14.25" customHeight="1" x14ac:dyDescent="0.25">
      <c r="A4552" s="3">
        <v>4551</v>
      </c>
      <c r="B4552" s="3" t="s">
        <v>7586</v>
      </c>
      <c r="C4552" s="4">
        <f>YEAR(Table_1[[#This Row],[Order Date]])</f>
        <v>2014</v>
      </c>
      <c r="D4552" s="9">
        <v>41760</v>
      </c>
      <c r="E4552" s="3">
        <v>41762</v>
      </c>
      <c r="F4552" s="3" t="s">
        <v>188</v>
      </c>
      <c r="G4552" s="3" t="s">
        <v>3237</v>
      </c>
      <c r="H4552" s="3" t="s">
        <v>3238</v>
      </c>
      <c r="I4552" s="3" t="s">
        <v>26</v>
      </c>
      <c r="J4552" s="3" t="s">
        <v>27</v>
      </c>
      <c r="K4552" s="3" t="s">
        <v>1293</v>
      </c>
      <c r="L4552" s="3" t="s">
        <v>747</v>
      </c>
      <c r="M4552" s="3">
        <v>6040</v>
      </c>
      <c r="N4552" s="3" t="s">
        <v>148</v>
      </c>
      <c r="O4552" s="3" t="s">
        <v>7587</v>
      </c>
      <c r="P4552" s="3" t="s">
        <v>46</v>
      </c>
      <c r="Q4552" s="3" t="s">
        <v>47</v>
      </c>
      <c r="R4552" s="3" t="s">
        <v>7588</v>
      </c>
      <c r="S4552" s="3">
        <v>5.76</v>
      </c>
      <c r="T4552" s="3">
        <v>2</v>
      </c>
      <c r="U4552" s="3">
        <v>0</v>
      </c>
      <c r="V4552" s="3">
        <v>2.8224</v>
      </c>
    </row>
    <row r="4553" spans="1:22" ht="14.25" customHeight="1" x14ac:dyDescent="0.25">
      <c r="A4553" s="3">
        <v>4552</v>
      </c>
      <c r="B4553" s="3" t="s">
        <v>7589</v>
      </c>
      <c r="C4553" s="4">
        <f>YEAR(Table_1[[#This Row],[Order Date]])</f>
        <v>2011</v>
      </c>
      <c r="D4553" s="9">
        <v>40737</v>
      </c>
      <c r="E4553" s="3">
        <v>40741</v>
      </c>
      <c r="F4553" s="3" t="s">
        <v>50</v>
      </c>
      <c r="G4553" s="3" t="s">
        <v>1177</v>
      </c>
      <c r="H4553" s="3" t="s">
        <v>1178</v>
      </c>
      <c r="I4553" s="3" t="s">
        <v>41</v>
      </c>
      <c r="J4553" s="3" t="s">
        <v>27</v>
      </c>
      <c r="K4553" s="3" t="s">
        <v>42</v>
      </c>
      <c r="L4553" s="3" t="s">
        <v>43</v>
      </c>
      <c r="M4553" s="3">
        <v>90049</v>
      </c>
      <c r="N4553" s="3" t="s">
        <v>44</v>
      </c>
      <c r="O4553" s="3" t="s">
        <v>4857</v>
      </c>
      <c r="P4553" s="3" t="s">
        <v>32</v>
      </c>
      <c r="Q4553" s="3" t="s">
        <v>56</v>
      </c>
      <c r="R4553" s="3" t="s">
        <v>4858</v>
      </c>
      <c r="S4553" s="3">
        <v>351.21600000000001</v>
      </c>
      <c r="T4553" s="3">
        <v>3</v>
      </c>
      <c r="U4553" s="3">
        <v>0.2</v>
      </c>
      <c r="V4553" s="3">
        <v>4.3901999999999788</v>
      </c>
    </row>
    <row r="4554" spans="1:22" ht="14.25" customHeight="1" x14ac:dyDescent="0.25">
      <c r="A4554" s="3">
        <v>4553</v>
      </c>
      <c r="B4554" s="3" t="s">
        <v>7590</v>
      </c>
      <c r="C4554" s="4">
        <f>YEAR(Table_1[[#This Row],[Order Date]])</f>
        <v>2011</v>
      </c>
      <c r="D4554" s="9">
        <v>40904</v>
      </c>
      <c r="E4554" s="3">
        <v>40910</v>
      </c>
      <c r="F4554" s="3" t="s">
        <v>50</v>
      </c>
      <c r="G4554" s="3" t="s">
        <v>1913</v>
      </c>
      <c r="H4554" s="3" t="s">
        <v>1914</v>
      </c>
      <c r="I4554" s="3" t="s">
        <v>26</v>
      </c>
      <c r="J4554" s="3" t="s">
        <v>27</v>
      </c>
      <c r="K4554" s="3" t="s">
        <v>127</v>
      </c>
      <c r="L4554" s="3" t="s">
        <v>43</v>
      </c>
      <c r="M4554" s="3">
        <v>94122</v>
      </c>
      <c r="N4554" s="3" t="s">
        <v>44</v>
      </c>
      <c r="O4554" s="3" t="s">
        <v>1461</v>
      </c>
      <c r="P4554" s="3" t="s">
        <v>32</v>
      </c>
      <c r="Q4554" s="3" t="s">
        <v>36</v>
      </c>
      <c r="R4554" s="3" t="s">
        <v>1462</v>
      </c>
      <c r="S4554" s="3">
        <v>230.28000000000003</v>
      </c>
      <c r="T4554" s="3">
        <v>3</v>
      </c>
      <c r="U4554" s="3">
        <v>0.2</v>
      </c>
      <c r="V4554" s="3">
        <v>23.027999999999992</v>
      </c>
    </row>
    <row r="4555" spans="1:22" ht="14.25" customHeight="1" x14ac:dyDescent="0.25">
      <c r="A4555" s="3">
        <v>4554</v>
      </c>
      <c r="B4555" s="3" t="s">
        <v>7590</v>
      </c>
      <c r="C4555" s="4">
        <f>YEAR(Table_1[[#This Row],[Order Date]])</f>
        <v>2011</v>
      </c>
      <c r="D4555" s="9">
        <v>40904</v>
      </c>
      <c r="E4555" s="3">
        <v>40910</v>
      </c>
      <c r="F4555" s="3" t="s">
        <v>50</v>
      </c>
      <c r="G4555" s="3" t="s">
        <v>1913</v>
      </c>
      <c r="H4555" s="3" t="s">
        <v>1914</v>
      </c>
      <c r="I4555" s="3" t="s">
        <v>26</v>
      </c>
      <c r="J4555" s="3" t="s">
        <v>27</v>
      </c>
      <c r="K4555" s="3" t="s">
        <v>127</v>
      </c>
      <c r="L4555" s="3" t="s">
        <v>43</v>
      </c>
      <c r="M4555" s="3">
        <v>94122</v>
      </c>
      <c r="N4555" s="3" t="s">
        <v>44</v>
      </c>
      <c r="O4555" s="3" t="s">
        <v>2457</v>
      </c>
      <c r="P4555" s="3" t="s">
        <v>46</v>
      </c>
      <c r="Q4555" s="3" t="s">
        <v>90</v>
      </c>
      <c r="R4555" s="3" t="s">
        <v>2458</v>
      </c>
      <c r="S4555" s="3">
        <v>12.84</v>
      </c>
      <c r="T4555" s="3">
        <v>3</v>
      </c>
      <c r="U4555" s="3">
        <v>0</v>
      </c>
      <c r="V4555" s="3">
        <v>5.7779999999999987</v>
      </c>
    </row>
    <row r="4556" spans="1:22" ht="14.25" customHeight="1" x14ac:dyDescent="0.25">
      <c r="A4556" s="3">
        <v>4555</v>
      </c>
      <c r="B4556" s="3" t="s">
        <v>7591</v>
      </c>
      <c r="C4556" s="4">
        <f>YEAR(Table_1[[#This Row],[Order Date]])</f>
        <v>2013</v>
      </c>
      <c r="D4556" s="9">
        <v>41332</v>
      </c>
      <c r="E4556" s="3">
        <v>41335</v>
      </c>
      <c r="F4556" s="3" t="s">
        <v>23</v>
      </c>
      <c r="G4556" s="3" t="s">
        <v>4353</v>
      </c>
      <c r="H4556" s="3" t="s">
        <v>4354</v>
      </c>
      <c r="I4556" s="3" t="s">
        <v>26</v>
      </c>
      <c r="J4556" s="3" t="s">
        <v>27</v>
      </c>
      <c r="K4556" s="3" t="s">
        <v>7592</v>
      </c>
      <c r="L4556" s="3" t="s">
        <v>114</v>
      </c>
      <c r="M4556" s="3">
        <v>54601</v>
      </c>
      <c r="N4556" s="3" t="s">
        <v>105</v>
      </c>
      <c r="O4556" s="3" t="s">
        <v>421</v>
      </c>
      <c r="P4556" s="3" t="s">
        <v>46</v>
      </c>
      <c r="Q4556" s="3" t="s">
        <v>75</v>
      </c>
      <c r="R4556" s="3" t="s">
        <v>422</v>
      </c>
      <c r="S4556" s="3">
        <v>56.820000000000007</v>
      </c>
      <c r="T4556" s="3">
        <v>3</v>
      </c>
      <c r="U4556" s="3">
        <v>0</v>
      </c>
      <c r="V4556" s="3">
        <v>28.410000000000004</v>
      </c>
    </row>
    <row r="4557" spans="1:22" ht="14.25" customHeight="1" x14ac:dyDescent="0.25">
      <c r="A4557" s="3">
        <v>4556</v>
      </c>
      <c r="B4557" s="3" t="s">
        <v>7593</v>
      </c>
      <c r="C4557" s="4">
        <f>YEAR(Table_1[[#This Row],[Order Date]])</f>
        <v>2012</v>
      </c>
      <c r="D4557" s="9">
        <v>40991</v>
      </c>
      <c r="E4557" s="3">
        <v>40994</v>
      </c>
      <c r="F4557" s="3" t="s">
        <v>188</v>
      </c>
      <c r="G4557" s="3" t="s">
        <v>4143</v>
      </c>
      <c r="H4557" s="3" t="s">
        <v>4144</v>
      </c>
      <c r="I4557" s="3" t="s">
        <v>26</v>
      </c>
      <c r="J4557" s="3" t="s">
        <v>27</v>
      </c>
      <c r="K4557" s="3" t="s">
        <v>2579</v>
      </c>
      <c r="L4557" s="3" t="s">
        <v>383</v>
      </c>
      <c r="M4557" s="3">
        <v>29501</v>
      </c>
      <c r="N4557" s="3" t="s">
        <v>30</v>
      </c>
      <c r="O4557" s="3" t="s">
        <v>2136</v>
      </c>
      <c r="P4557" s="3" t="s">
        <v>46</v>
      </c>
      <c r="Q4557" s="3" t="s">
        <v>269</v>
      </c>
      <c r="R4557" s="3" t="s">
        <v>186</v>
      </c>
      <c r="S4557" s="3">
        <v>31.56</v>
      </c>
      <c r="T4557" s="3">
        <v>4</v>
      </c>
      <c r="U4557" s="3">
        <v>0</v>
      </c>
      <c r="V4557" s="3">
        <v>14.201999999999998</v>
      </c>
    </row>
    <row r="4558" spans="1:22" ht="14.25" customHeight="1" x14ac:dyDescent="0.25">
      <c r="A4558" s="3">
        <v>4557</v>
      </c>
      <c r="B4558" s="3" t="s">
        <v>7593</v>
      </c>
      <c r="C4558" s="4">
        <f>YEAR(Table_1[[#This Row],[Order Date]])</f>
        <v>2012</v>
      </c>
      <c r="D4558" s="9">
        <v>40991</v>
      </c>
      <c r="E4558" s="3">
        <v>40994</v>
      </c>
      <c r="F4558" s="3" t="s">
        <v>188</v>
      </c>
      <c r="G4558" s="3" t="s">
        <v>4143</v>
      </c>
      <c r="H4558" s="3" t="s">
        <v>4144</v>
      </c>
      <c r="I4558" s="3" t="s">
        <v>26</v>
      </c>
      <c r="J4558" s="3" t="s">
        <v>27</v>
      </c>
      <c r="K4558" s="3" t="s">
        <v>2579</v>
      </c>
      <c r="L4558" s="3" t="s">
        <v>383</v>
      </c>
      <c r="M4558" s="3">
        <v>29501</v>
      </c>
      <c r="N4558" s="3" t="s">
        <v>30</v>
      </c>
      <c r="O4558" s="3" t="s">
        <v>2730</v>
      </c>
      <c r="P4558" s="3" t="s">
        <v>46</v>
      </c>
      <c r="Q4558" s="3" t="s">
        <v>59</v>
      </c>
      <c r="R4558" s="3" t="s">
        <v>2731</v>
      </c>
      <c r="S4558" s="3">
        <v>27.92</v>
      </c>
      <c r="T4558" s="3">
        <v>4</v>
      </c>
      <c r="U4558" s="3">
        <v>0</v>
      </c>
      <c r="V4558" s="3">
        <v>0.5583999999999989</v>
      </c>
    </row>
    <row r="4559" spans="1:22" ht="14.25" customHeight="1" x14ac:dyDescent="0.25">
      <c r="A4559" s="3">
        <v>4558</v>
      </c>
      <c r="B4559" s="3" t="s">
        <v>7594</v>
      </c>
      <c r="C4559" s="4">
        <f>YEAR(Table_1[[#This Row],[Order Date]])</f>
        <v>2014</v>
      </c>
      <c r="D4559" s="9">
        <v>41934</v>
      </c>
      <c r="E4559" s="3">
        <v>41941</v>
      </c>
      <c r="F4559" s="3" t="s">
        <v>50</v>
      </c>
      <c r="G4559" s="3" t="s">
        <v>3731</v>
      </c>
      <c r="H4559" s="3" t="s">
        <v>3732</v>
      </c>
      <c r="I4559" s="3" t="s">
        <v>26</v>
      </c>
      <c r="J4559" s="3" t="s">
        <v>27</v>
      </c>
      <c r="K4559" s="3" t="s">
        <v>3942</v>
      </c>
      <c r="L4559" s="3" t="s">
        <v>310</v>
      </c>
      <c r="M4559" s="3">
        <v>85301</v>
      </c>
      <c r="N4559" s="3" t="s">
        <v>44</v>
      </c>
      <c r="O4559" s="3" t="s">
        <v>2712</v>
      </c>
      <c r="P4559" s="3" t="s">
        <v>46</v>
      </c>
      <c r="Q4559" s="3" t="s">
        <v>75</v>
      </c>
      <c r="R4559" s="3" t="s">
        <v>2713</v>
      </c>
      <c r="S4559" s="3">
        <v>8.5590000000000011</v>
      </c>
      <c r="T4559" s="3">
        <v>1</v>
      </c>
      <c r="U4559" s="3">
        <v>0.7</v>
      </c>
      <c r="V4559" s="3">
        <v>-6.5618999999999996</v>
      </c>
    </row>
    <row r="4560" spans="1:22" ht="14.25" customHeight="1" x14ac:dyDescent="0.25">
      <c r="A4560" s="3">
        <v>4559</v>
      </c>
      <c r="B4560" s="3" t="s">
        <v>7595</v>
      </c>
      <c r="C4560" s="4">
        <f>YEAR(Table_1[[#This Row],[Order Date]])</f>
        <v>2011</v>
      </c>
      <c r="D4560" s="9">
        <v>40908</v>
      </c>
      <c r="E4560" s="3">
        <v>40913</v>
      </c>
      <c r="F4560" s="3" t="s">
        <v>50</v>
      </c>
      <c r="G4560" s="3" t="s">
        <v>6482</v>
      </c>
      <c r="H4560" s="3" t="s">
        <v>6483</v>
      </c>
      <c r="I4560" s="3" t="s">
        <v>41</v>
      </c>
      <c r="J4560" s="3" t="s">
        <v>27</v>
      </c>
      <c r="K4560" s="3" t="s">
        <v>4172</v>
      </c>
      <c r="L4560" s="3" t="s">
        <v>104</v>
      </c>
      <c r="M4560" s="3">
        <v>79907</v>
      </c>
      <c r="N4560" s="3" t="s">
        <v>105</v>
      </c>
      <c r="O4560" s="3" t="s">
        <v>6396</v>
      </c>
      <c r="P4560" s="3" t="s">
        <v>46</v>
      </c>
      <c r="Q4560" s="3" t="s">
        <v>173</v>
      </c>
      <c r="R4560" s="3" t="s">
        <v>186</v>
      </c>
      <c r="S4560" s="3">
        <v>49.568000000000005</v>
      </c>
      <c r="T4560" s="3">
        <v>2</v>
      </c>
      <c r="U4560" s="3">
        <v>0.2</v>
      </c>
      <c r="V4560" s="3">
        <v>17.968399999999995</v>
      </c>
    </row>
    <row r="4561" spans="1:22" ht="14.25" customHeight="1" x14ac:dyDescent="0.25">
      <c r="A4561" s="3">
        <v>4560</v>
      </c>
      <c r="B4561" s="3" t="s">
        <v>7596</v>
      </c>
      <c r="C4561" s="4">
        <f>YEAR(Table_1[[#This Row],[Order Date]])</f>
        <v>2011</v>
      </c>
      <c r="D4561" s="9">
        <v>40668</v>
      </c>
      <c r="E4561" s="3">
        <v>40671</v>
      </c>
      <c r="F4561" s="3" t="s">
        <v>188</v>
      </c>
      <c r="G4561" s="3" t="s">
        <v>152</v>
      </c>
      <c r="H4561" s="3" t="s">
        <v>153</v>
      </c>
      <c r="I4561" s="3" t="s">
        <v>26</v>
      </c>
      <c r="J4561" s="3" t="s">
        <v>27</v>
      </c>
      <c r="K4561" s="3" t="s">
        <v>678</v>
      </c>
      <c r="L4561" s="3" t="s">
        <v>104</v>
      </c>
      <c r="M4561" s="3">
        <v>78207</v>
      </c>
      <c r="N4561" s="3" t="s">
        <v>105</v>
      </c>
      <c r="O4561" s="3" t="s">
        <v>304</v>
      </c>
      <c r="P4561" s="3" t="s">
        <v>32</v>
      </c>
      <c r="Q4561" s="3" t="s">
        <v>36</v>
      </c>
      <c r="R4561" s="3" t="s">
        <v>305</v>
      </c>
      <c r="S4561" s="3">
        <v>127.869</v>
      </c>
      <c r="T4561" s="3">
        <v>3</v>
      </c>
      <c r="U4561" s="3">
        <v>0.3</v>
      </c>
      <c r="V4561" s="3">
        <v>-9.1335000000000122</v>
      </c>
    </row>
    <row r="4562" spans="1:22" ht="14.25" customHeight="1" x14ac:dyDescent="0.25">
      <c r="A4562" s="3">
        <v>4561</v>
      </c>
      <c r="B4562" s="3" t="s">
        <v>7597</v>
      </c>
      <c r="C4562" s="4">
        <f>YEAR(Table_1[[#This Row],[Order Date]])</f>
        <v>2012</v>
      </c>
      <c r="D4562" s="9">
        <v>41247</v>
      </c>
      <c r="E4562" s="3">
        <v>41252</v>
      </c>
      <c r="F4562" s="3" t="s">
        <v>23</v>
      </c>
      <c r="G4562" s="3" t="s">
        <v>3744</v>
      </c>
      <c r="H4562" s="3" t="s">
        <v>3745</v>
      </c>
      <c r="I4562" s="3" t="s">
        <v>41</v>
      </c>
      <c r="J4562" s="3" t="s">
        <v>27</v>
      </c>
      <c r="K4562" s="3" t="s">
        <v>42</v>
      </c>
      <c r="L4562" s="3" t="s">
        <v>43</v>
      </c>
      <c r="M4562" s="3">
        <v>90049</v>
      </c>
      <c r="N4562" s="3" t="s">
        <v>44</v>
      </c>
      <c r="O4562" s="3" t="s">
        <v>955</v>
      </c>
      <c r="P4562" s="3" t="s">
        <v>46</v>
      </c>
      <c r="Q4562" s="3" t="s">
        <v>173</v>
      </c>
      <c r="R4562" s="3" t="s">
        <v>956</v>
      </c>
      <c r="S4562" s="3">
        <v>271.44</v>
      </c>
      <c r="T4562" s="3">
        <v>3</v>
      </c>
      <c r="U4562" s="3">
        <v>0</v>
      </c>
      <c r="V4562" s="3">
        <v>122.148</v>
      </c>
    </row>
    <row r="4563" spans="1:22" ht="14.25" customHeight="1" x14ac:dyDescent="0.25">
      <c r="A4563" s="3">
        <v>4562</v>
      </c>
      <c r="B4563" s="3" t="s">
        <v>7597</v>
      </c>
      <c r="C4563" s="4">
        <f>YEAR(Table_1[[#This Row],[Order Date]])</f>
        <v>2012</v>
      </c>
      <c r="D4563" s="9">
        <v>41247</v>
      </c>
      <c r="E4563" s="3">
        <v>41252</v>
      </c>
      <c r="F4563" s="3" t="s">
        <v>23</v>
      </c>
      <c r="G4563" s="3" t="s">
        <v>3744</v>
      </c>
      <c r="H4563" s="3" t="s">
        <v>3745</v>
      </c>
      <c r="I4563" s="3" t="s">
        <v>41</v>
      </c>
      <c r="J4563" s="3" t="s">
        <v>27</v>
      </c>
      <c r="K4563" s="3" t="s">
        <v>42</v>
      </c>
      <c r="L4563" s="3" t="s">
        <v>43</v>
      </c>
      <c r="M4563" s="3">
        <v>90049</v>
      </c>
      <c r="N4563" s="3" t="s">
        <v>44</v>
      </c>
      <c r="O4563" s="3" t="s">
        <v>7598</v>
      </c>
      <c r="P4563" s="3" t="s">
        <v>71</v>
      </c>
      <c r="Q4563" s="3" t="s">
        <v>72</v>
      </c>
      <c r="R4563" s="3" t="s">
        <v>7599</v>
      </c>
      <c r="S4563" s="3">
        <v>110.352</v>
      </c>
      <c r="T4563" s="3">
        <v>3</v>
      </c>
      <c r="U4563" s="3">
        <v>0.2</v>
      </c>
      <c r="V4563" s="3">
        <v>8.2763999999999953</v>
      </c>
    </row>
    <row r="4564" spans="1:22" ht="14.25" customHeight="1" x14ac:dyDescent="0.25">
      <c r="A4564" s="3">
        <v>4563</v>
      </c>
      <c r="B4564" s="3" t="s">
        <v>7597</v>
      </c>
      <c r="C4564" s="4">
        <f>YEAR(Table_1[[#This Row],[Order Date]])</f>
        <v>2012</v>
      </c>
      <c r="D4564" s="9">
        <v>41247</v>
      </c>
      <c r="E4564" s="3">
        <v>41252</v>
      </c>
      <c r="F4564" s="3" t="s">
        <v>23</v>
      </c>
      <c r="G4564" s="3" t="s">
        <v>3744</v>
      </c>
      <c r="H4564" s="3" t="s">
        <v>3745</v>
      </c>
      <c r="I4564" s="3" t="s">
        <v>41</v>
      </c>
      <c r="J4564" s="3" t="s">
        <v>27</v>
      </c>
      <c r="K4564" s="3" t="s">
        <v>42</v>
      </c>
      <c r="L4564" s="3" t="s">
        <v>43</v>
      </c>
      <c r="M4564" s="3">
        <v>90049</v>
      </c>
      <c r="N4564" s="3" t="s">
        <v>44</v>
      </c>
      <c r="O4564" s="3" t="s">
        <v>7600</v>
      </c>
      <c r="P4564" s="3" t="s">
        <v>32</v>
      </c>
      <c r="Q4564" s="3" t="s">
        <v>65</v>
      </c>
      <c r="R4564" s="3" t="s">
        <v>7601</v>
      </c>
      <c r="S4564" s="3">
        <v>36.4</v>
      </c>
      <c r="T4564" s="3">
        <v>5</v>
      </c>
      <c r="U4564" s="3">
        <v>0</v>
      </c>
      <c r="V4564" s="3">
        <v>13.832000000000001</v>
      </c>
    </row>
    <row r="4565" spans="1:22" ht="14.25" customHeight="1" x14ac:dyDescent="0.25">
      <c r="A4565" s="3">
        <v>4564</v>
      </c>
      <c r="B4565" s="3" t="s">
        <v>7602</v>
      </c>
      <c r="C4565" s="4">
        <f>YEAR(Table_1[[#This Row],[Order Date]])</f>
        <v>2014</v>
      </c>
      <c r="D4565" s="9">
        <v>41909</v>
      </c>
      <c r="E4565" s="3">
        <v>41913</v>
      </c>
      <c r="F4565" s="3" t="s">
        <v>50</v>
      </c>
      <c r="G4565" s="3" t="s">
        <v>2656</v>
      </c>
      <c r="H4565" s="3" t="s">
        <v>2657</v>
      </c>
      <c r="I4565" s="3" t="s">
        <v>102</v>
      </c>
      <c r="J4565" s="3" t="s">
        <v>27</v>
      </c>
      <c r="K4565" s="3" t="s">
        <v>7194</v>
      </c>
      <c r="L4565" s="3" t="s">
        <v>54</v>
      </c>
      <c r="M4565" s="3">
        <v>33023</v>
      </c>
      <c r="N4565" s="3" t="s">
        <v>30</v>
      </c>
      <c r="O4565" s="3" t="s">
        <v>6956</v>
      </c>
      <c r="P4565" s="3" t="s">
        <v>32</v>
      </c>
      <c r="Q4565" s="3" t="s">
        <v>36</v>
      </c>
      <c r="R4565" s="3" t="s">
        <v>6957</v>
      </c>
      <c r="S4565" s="3">
        <v>419.13599999999997</v>
      </c>
      <c r="T4565" s="3">
        <v>4</v>
      </c>
      <c r="U4565" s="3">
        <v>0.2</v>
      </c>
      <c r="V4565" s="3">
        <v>-57.631200000000035</v>
      </c>
    </row>
    <row r="4566" spans="1:22" ht="14.25" customHeight="1" x14ac:dyDescent="0.25">
      <c r="A4566" s="3">
        <v>4565</v>
      </c>
      <c r="B4566" s="3" t="s">
        <v>7603</v>
      </c>
      <c r="C4566" s="4">
        <f>YEAR(Table_1[[#This Row],[Order Date]])</f>
        <v>2011</v>
      </c>
      <c r="D4566" s="9">
        <v>40886</v>
      </c>
      <c r="E4566" s="3">
        <v>40891</v>
      </c>
      <c r="F4566" s="3" t="s">
        <v>50</v>
      </c>
      <c r="G4566" s="3" t="s">
        <v>6233</v>
      </c>
      <c r="H4566" s="3" t="s">
        <v>6234</v>
      </c>
      <c r="I4566" s="3" t="s">
        <v>41</v>
      </c>
      <c r="J4566" s="3" t="s">
        <v>27</v>
      </c>
      <c r="K4566" s="3" t="s">
        <v>1823</v>
      </c>
      <c r="L4566" s="3" t="s">
        <v>310</v>
      </c>
      <c r="M4566" s="3">
        <v>85204</v>
      </c>
      <c r="N4566" s="3" t="s">
        <v>44</v>
      </c>
      <c r="O4566" s="3" t="s">
        <v>4014</v>
      </c>
      <c r="P4566" s="3" t="s">
        <v>46</v>
      </c>
      <c r="Q4566" s="3" t="s">
        <v>59</v>
      </c>
      <c r="R4566" s="3" t="s">
        <v>4015</v>
      </c>
      <c r="S4566" s="3">
        <v>100.70400000000001</v>
      </c>
      <c r="T4566" s="3">
        <v>6</v>
      </c>
      <c r="U4566" s="3">
        <v>0.2</v>
      </c>
      <c r="V4566" s="3">
        <v>-1.2588000000000008</v>
      </c>
    </row>
    <row r="4567" spans="1:22" ht="14.25" customHeight="1" x14ac:dyDescent="0.25">
      <c r="A4567" s="3">
        <v>4566</v>
      </c>
      <c r="B4567" s="3" t="s">
        <v>7604</v>
      </c>
      <c r="C4567" s="4">
        <f>YEAR(Table_1[[#This Row],[Order Date]])</f>
        <v>2014</v>
      </c>
      <c r="D4567" s="9">
        <v>41977</v>
      </c>
      <c r="E4567" s="3">
        <v>41984</v>
      </c>
      <c r="F4567" s="3" t="s">
        <v>50</v>
      </c>
      <c r="G4567" s="3" t="s">
        <v>3644</v>
      </c>
      <c r="H4567" s="3" t="s">
        <v>3645</v>
      </c>
      <c r="I4567" s="3" t="s">
        <v>26</v>
      </c>
      <c r="J4567" s="3" t="s">
        <v>27</v>
      </c>
      <c r="K4567" s="3" t="s">
        <v>1706</v>
      </c>
      <c r="L4567" s="3" t="s">
        <v>88</v>
      </c>
      <c r="M4567" s="3">
        <v>28314</v>
      </c>
      <c r="N4567" s="3" t="s">
        <v>30</v>
      </c>
      <c r="O4567" s="3" t="s">
        <v>2137</v>
      </c>
      <c r="P4567" s="3" t="s">
        <v>46</v>
      </c>
      <c r="Q4567" s="3" t="s">
        <v>78</v>
      </c>
      <c r="R4567" s="3" t="s">
        <v>2138</v>
      </c>
      <c r="S4567" s="3">
        <v>45.216000000000001</v>
      </c>
      <c r="T4567" s="3">
        <v>3</v>
      </c>
      <c r="U4567" s="3">
        <v>0.2</v>
      </c>
      <c r="V4567" s="3">
        <v>4.5215999999999994</v>
      </c>
    </row>
    <row r="4568" spans="1:22" ht="14.25" customHeight="1" x14ac:dyDescent="0.25">
      <c r="A4568" s="3">
        <v>4567</v>
      </c>
      <c r="B4568" s="3" t="s">
        <v>7604</v>
      </c>
      <c r="C4568" s="4">
        <f>YEAR(Table_1[[#This Row],[Order Date]])</f>
        <v>2014</v>
      </c>
      <c r="D4568" s="9">
        <v>41977</v>
      </c>
      <c r="E4568" s="3">
        <v>41984</v>
      </c>
      <c r="F4568" s="3" t="s">
        <v>50</v>
      </c>
      <c r="G4568" s="3" t="s">
        <v>3644</v>
      </c>
      <c r="H4568" s="3" t="s">
        <v>3645</v>
      </c>
      <c r="I4568" s="3" t="s">
        <v>26</v>
      </c>
      <c r="J4568" s="3" t="s">
        <v>27</v>
      </c>
      <c r="K4568" s="3" t="s">
        <v>1706</v>
      </c>
      <c r="L4568" s="3" t="s">
        <v>88</v>
      </c>
      <c r="M4568" s="3">
        <v>28314</v>
      </c>
      <c r="N4568" s="3" t="s">
        <v>30</v>
      </c>
      <c r="O4568" s="3" t="s">
        <v>5781</v>
      </c>
      <c r="P4568" s="3" t="s">
        <v>46</v>
      </c>
      <c r="Q4568" s="3" t="s">
        <v>75</v>
      </c>
      <c r="R4568" s="3" t="s">
        <v>5782</v>
      </c>
      <c r="S4568" s="3">
        <v>28.782000000000004</v>
      </c>
      <c r="T4568" s="3">
        <v>6</v>
      </c>
      <c r="U4568" s="3">
        <v>0.7</v>
      </c>
      <c r="V4568" s="3">
        <v>-21.1068</v>
      </c>
    </row>
    <row r="4569" spans="1:22" ht="14.25" customHeight="1" x14ac:dyDescent="0.25">
      <c r="A4569" s="3">
        <v>4568</v>
      </c>
      <c r="B4569" s="3" t="s">
        <v>7604</v>
      </c>
      <c r="C4569" s="4">
        <f>YEAR(Table_1[[#This Row],[Order Date]])</f>
        <v>2014</v>
      </c>
      <c r="D4569" s="9">
        <v>41977</v>
      </c>
      <c r="E4569" s="3">
        <v>41984</v>
      </c>
      <c r="F4569" s="3" t="s">
        <v>50</v>
      </c>
      <c r="G4569" s="3" t="s">
        <v>3644</v>
      </c>
      <c r="H4569" s="3" t="s">
        <v>3645</v>
      </c>
      <c r="I4569" s="3" t="s">
        <v>26</v>
      </c>
      <c r="J4569" s="3" t="s">
        <v>27</v>
      </c>
      <c r="K4569" s="3" t="s">
        <v>1706</v>
      </c>
      <c r="L4569" s="3" t="s">
        <v>88</v>
      </c>
      <c r="M4569" s="3">
        <v>28314</v>
      </c>
      <c r="N4569" s="3" t="s">
        <v>30</v>
      </c>
      <c r="O4569" s="3" t="s">
        <v>3239</v>
      </c>
      <c r="P4569" s="3" t="s">
        <v>46</v>
      </c>
      <c r="Q4569" s="3" t="s">
        <v>90</v>
      </c>
      <c r="R4569" s="3" t="s">
        <v>3240</v>
      </c>
      <c r="S4569" s="3">
        <v>24.448</v>
      </c>
      <c r="T4569" s="3">
        <v>4</v>
      </c>
      <c r="U4569" s="3">
        <v>0.2</v>
      </c>
      <c r="V4569" s="3">
        <v>8.8623999999999992</v>
      </c>
    </row>
    <row r="4570" spans="1:22" ht="14.25" customHeight="1" x14ac:dyDescent="0.25">
      <c r="A4570" s="3">
        <v>4569</v>
      </c>
      <c r="B4570" s="3" t="s">
        <v>7605</v>
      </c>
      <c r="C4570" s="4">
        <f>YEAR(Table_1[[#This Row],[Order Date]])</f>
        <v>2012</v>
      </c>
      <c r="D4570" s="9">
        <v>41221</v>
      </c>
      <c r="E4570" s="3">
        <v>41226</v>
      </c>
      <c r="F4570" s="3" t="s">
        <v>50</v>
      </c>
      <c r="G4570" s="3" t="s">
        <v>4743</v>
      </c>
      <c r="H4570" s="3" t="s">
        <v>4744</v>
      </c>
      <c r="I4570" s="3" t="s">
        <v>26</v>
      </c>
      <c r="J4570" s="3" t="s">
        <v>27</v>
      </c>
      <c r="K4570" s="3" t="s">
        <v>184</v>
      </c>
      <c r="L4570" s="3" t="s">
        <v>104</v>
      </c>
      <c r="M4570" s="3">
        <v>77095</v>
      </c>
      <c r="N4570" s="3" t="s">
        <v>105</v>
      </c>
      <c r="O4570" s="3" t="s">
        <v>232</v>
      </c>
      <c r="P4570" s="3" t="s">
        <v>46</v>
      </c>
      <c r="Q4570" s="3" t="s">
        <v>75</v>
      </c>
      <c r="R4570" s="3" t="s">
        <v>233</v>
      </c>
      <c r="S4570" s="3">
        <v>10.475999999999999</v>
      </c>
      <c r="T4570" s="3">
        <v>6</v>
      </c>
      <c r="U4570" s="3">
        <v>0.8</v>
      </c>
      <c r="V4570" s="3">
        <v>-17.285400000000006</v>
      </c>
    </row>
    <row r="4571" spans="1:22" ht="14.25" customHeight="1" x14ac:dyDescent="0.25">
      <c r="A4571" s="3">
        <v>4570</v>
      </c>
      <c r="B4571" s="3" t="s">
        <v>7606</v>
      </c>
      <c r="C4571" s="4">
        <f>YEAR(Table_1[[#This Row],[Order Date]])</f>
        <v>2011</v>
      </c>
      <c r="D4571" s="9">
        <v>40652</v>
      </c>
      <c r="E4571" s="3">
        <v>40654</v>
      </c>
      <c r="F4571" s="3" t="s">
        <v>23</v>
      </c>
      <c r="G4571" s="3" t="s">
        <v>3116</v>
      </c>
      <c r="H4571" s="3" t="s">
        <v>3117</v>
      </c>
      <c r="I4571" s="3" t="s">
        <v>102</v>
      </c>
      <c r="J4571" s="3" t="s">
        <v>27</v>
      </c>
      <c r="K4571" s="3" t="s">
        <v>630</v>
      </c>
      <c r="L4571" s="3" t="s">
        <v>43</v>
      </c>
      <c r="M4571" s="3">
        <v>95123</v>
      </c>
      <c r="N4571" s="3" t="s">
        <v>44</v>
      </c>
      <c r="O4571" s="3" t="s">
        <v>905</v>
      </c>
      <c r="P4571" s="3" t="s">
        <v>32</v>
      </c>
      <c r="Q4571" s="3" t="s">
        <v>65</v>
      </c>
      <c r="R4571" s="3" t="s">
        <v>6973</v>
      </c>
      <c r="S4571" s="3">
        <v>76.14</v>
      </c>
      <c r="T4571" s="3">
        <v>3</v>
      </c>
      <c r="U4571" s="3">
        <v>0</v>
      </c>
      <c r="V4571" s="3">
        <v>26.648999999999997</v>
      </c>
    </row>
    <row r="4572" spans="1:22" ht="14.25" customHeight="1" x14ac:dyDescent="0.25">
      <c r="A4572" s="3">
        <v>4571</v>
      </c>
      <c r="B4572" s="3" t="s">
        <v>7607</v>
      </c>
      <c r="C4572" s="4">
        <f>YEAR(Table_1[[#This Row],[Order Date]])</f>
        <v>2012</v>
      </c>
      <c r="D4572" s="9">
        <v>41054</v>
      </c>
      <c r="E4572" s="3">
        <v>41056</v>
      </c>
      <c r="F4572" s="3" t="s">
        <v>23</v>
      </c>
      <c r="G4572" s="3" t="s">
        <v>1162</v>
      </c>
      <c r="H4572" s="3" t="s">
        <v>1163</v>
      </c>
      <c r="I4572" s="3" t="s">
        <v>102</v>
      </c>
      <c r="J4572" s="3" t="s">
        <v>27</v>
      </c>
      <c r="K4572" s="3" t="s">
        <v>7246</v>
      </c>
      <c r="L4572" s="3" t="s">
        <v>4530</v>
      </c>
      <c r="M4572" s="3">
        <v>67212</v>
      </c>
      <c r="N4572" s="3" t="s">
        <v>105</v>
      </c>
      <c r="O4572" s="3" t="s">
        <v>7474</v>
      </c>
      <c r="P4572" s="3" t="s">
        <v>46</v>
      </c>
      <c r="Q4572" s="3" t="s">
        <v>68</v>
      </c>
      <c r="R4572" s="3" t="s">
        <v>7475</v>
      </c>
      <c r="S4572" s="3">
        <v>21.240000000000002</v>
      </c>
      <c r="T4572" s="3">
        <v>3</v>
      </c>
      <c r="U4572" s="3">
        <v>0</v>
      </c>
      <c r="V4572" s="3">
        <v>8.071200000000001</v>
      </c>
    </row>
    <row r="4573" spans="1:22" ht="14.25" customHeight="1" x14ac:dyDescent="0.25">
      <c r="A4573" s="3">
        <v>4572</v>
      </c>
      <c r="B4573" s="3" t="s">
        <v>7607</v>
      </c>
      <c r="C4573" s="4">
        <f>YEAR(Table_1[[#This Row],[Order Date]])</f>
        <v>2012</v>
      </c>
      <c r="D4573" s="9">
        <v>41054</v>
      </c>
      <c r="E4573" s="3">
        <v>41056</v>
      </c>
      <c r="F4573" s="3" t="s">
        <v>23</v>
      </c>
      <c r="G4573" s="3" t="s">
        <v>1162</v>
      </c>
      <c r="H4573" s="3" t="s">
        <v>1163</v>
      </c>
      <c r="I4573" s="3" t="s">
        <v>102</v>
      </c>
      <c r="J4573" s="3" t="s">
        <v>27</v>
      </c>
      <c r="K4573" s="3" t="s">
        <v>7246</v>
      </c>
      <c r="L4573" s="3" t="s">
        <v>4530</v>
      </c>
      <c r="M4573" s="3">
        <v>67212</v>
      </c>
      <c r="N4573" s="3" t="s">
        <v>105</v>
      </c>
      <c r="O4573" s="3" t="s">
        <v>4994</v>
      </c>
      <c r="P4573" s="3" t="s">
        <v>46</v>
      </c>
      <c r="Q4573" s="3" t="s">
        <v>75</v>
      </c>
      <c r="R4573" s="3" t="s">
        <v>4995</v>
      </c>
      <c r="S4573" s="3">
        <v>127.96</v>
      </c>
      <c r="T4573" s="3">
        <v>2</v>
      </c>
      <c r="U4573" s="3">
        <v>0</v>
      </c>
      <c r="V4573" s="3">
        <v>60.141199999999998</v>
      </c>
    </row>
    <row r="4574" spans="1:22" ht="14.25" customHeight="1" x14ac:dyDescent="0.25">
      <c r="A4574" s="3">
        <v>4573</v>
      </c>
      <c r="B4574" s="3" t="s">
        <v>7608</v>
      </c>
      <c r="C4574" s="4">
        <f>YEAR(Table_1[[#This Row],[Order Date]])</f>
        <v>2014</v>
      </c>
      <c r="D4574" s="9">
        <v>41838</v>
      </c>
      <c r="E4574" s="3">
        <v>41842</v>
      </c>
      <c r="F4574" s="3" t="s">
        <v>50</v>
      </c>
      <c r="G4574" s="3" t="s">
        <v>3676</v>
      </c>
      <c r="H4574" s="3" t="s">
        <v>3677</v>
      </c>
      <c r="I4574" s="3" t="s">
        <v>102</v>
      </c>
      <c r="J4574" s="3" t="s">
        <v>27</v>
      </c>
      <c r="K4574" s="3" t="s">
        <v>42</v>
      </c>
      <c r="L4574" s="3" t="s">
        <v>43</v>
      </c>
      <c r="M4574" s="3">
        <v>90036</v>
      </c>
      <c r="N4574" s="3" t="s">
        <v>44</v>
      </c>
      <c r="O4574" s="3" t="s">
        <v>3312</v>
      </c>
      <c r="P4574" s="3" t="s">
        <v>71</v>
      </c>
      <c r="Q4574" s="3" t="s">
        <v>1216</v>
      </c>
      <c r="R4574" s="3" t="s">
        <v>3313</v>
      </c>
      <c r="S4574" s="3">
        <v>479.98400000000004</v>
      </c>
      <c r="T4574" s="3">
        <v>2</v>
      </c>
      <c r="U4574" s="3">
        <v>0.2</v>
      </c>
      <c r="V4574" s="3">
        <v>89.996999999999986</v>
      </c>
    </row>
    <row r="4575" spans="1:22" ht="14.25" customHeight="1" x14ac:dyDescent="0.25">
      <c r="A4575" s="3">
        <v>4574</v>
      </c>
      <c r="B4575" s="3" t="s">
        <v>7609</v>
      </c>
      <c r="C4575" s="4">
        <f>YEAR(Table_1[[#This Row],[Order Date]])</f>
        <v>2013</v>
      </c>
      <c r="D4575" s="9">
        <v>41621</v>
      </c>
      <c r="E4575" s="3">
        <v>41627</v>
      </c>
      <c r="F4575" s="3" t="s">
        <v>50</v>
      </c>
      <c r="G4575" s="3" t="s">
        <v>3130</v>
      </c>
      <c r="H4575" s="3" t="s">
        <v>3131</v>
      </c>
      <c r="I4575" s="3" t="s">
        <v>102</v>
      </c>
      <c r="J4575" s="3" t="s">
        <v>27</v>
      </c>
      <c r="K4575" s="3" t="s">
        <v>328</v>
      </c>
      <c r="L4575" s="3" t="s">
        <v>238</v>
      </c>
      <c r="M4575" s="3">
        <v>49201</v>
      </c>
      <c r="N4575" s="3" t="s">
        <v>105</v>
      </c>
      <c r="O4575" s="3" t="s">
        <v>2086</v>
      </c>
      <c r="P4575" s="3" t="s">
        <v>71</v>
      </c>
      <c r="Q4575" s="3" t="s">
        <v>72</v>
      </c>
      <c r="R4575" s="3" t="s">
        <v>2087</v>
      </c>
      <c r="S4575" s="3">
        <v>657.93</v>
      </c>
      <c r="T4575" s="3">
        <v>7</v>
      </c>
      <c r="U4575" s="3">
        <v>0</v>
      </c>
      <c r="V4575" s="3">
        <v>184.22039999999998</v>
      </c>
    </row>
    <row r="4576" spans="1:22" ht="14.25" customHeight="1" x14ac:dyDescent="0.25">
      <c r="A4576" s="3">
        <v>4575</v>
      </c>
      <c r="B4576" s="3" t="s">
        <v>7609</v>
      </c>
      <c r="C4576" s="4">
        <f>YEAR(Table_1[[#This Row],[Order Date]])</f>
        <v>2013</v>
      </c>
      <c r="D4576" s="9">
        <v>41621</v>
      </c>
      <c r="E4576" s="3">
        <v>41627</v>
      </c>
      <c r="F4576" s="3" t="s">
        <v>50</v>
      </c>
      <c r="G4576" s="3" t="s">
        <v>3130</v>
      </c>
      <c r="H4576" s="3" t="s">
        <v>3131</v>
      </c>
      <c r="I4576" s="3" t="s">
        <v>102</v>
      </c>
      <c r="J4576" s="3" t="s">
        <v>27</v>
      </c>
      <c r="K4576" s="3" t="s">
        <v>328</v>
      </c>
      <c r="L4576" s="3" t="s">
        <v>238</v>
      </c>
      <c r="M4576" s="3">
        <v>49201</v>
      </c>
      <c r="N4576" s="3" t="s">
        <v>105</v>
      </c>
      <c r="O4576" s="3" t="s">
        <v>3505</v>
      </c>
      <c r="P4576" s="3" t="s">
        <v>32</v>
      </c>
      <c r="Q4576" s="3" t="s">
        <v>65</v>
      </c>
      <c r="R4576" s="3" t="s">
        <v>3506</v>
      </c>
      <c r="S4576" s="3">
        <v>33.479999999999997</v>
      </c>
      <c r="T4576" s="3">
        <v>4</v>
      </c>
      <c r="U4576" s="3">
        <v>0</v>
      </c>
      <c r="V4576" s="3">
        <v>8.7047999999999988</v>
      </c>
    </row>
    <row r="4577" spans="1:22" ht="14.25" customHeight="1" x14ac:dyDescent="0.25">
      <c r="A4577" s="3">
        <v>4576</v>
      </c>
      <c r="B4577" s="3" t="s">
        <v>7609</v>
      </c>
      <c r="C4577" s="4">
        <f>YEAR(Table_1[[#This Row],[Order Date]])</f>
        <v>2013</v>
      </c>
      <c r="D4577" s="9">
        <v>41621</v>
      </c>
      <c r="E4577" s="3">
        <v>41627</v>
      </c>
      <c r="F4577" s="3" t="s">
        <v>50</v>
      </c>
      <c r="G4577" s="3" t="s">
        <v>3130</v>
      </c>
      <c r="H4577" s="3" t="s">
        <v>3131</v>
      </c>
      <c r="I4577" s="3" t="s">
        <v>102</v>
      </c>
      <c r="J4577" s="3" t="s">
        <v>27</v>
      </c>
      <c r="K4577" s="3" t="s">
        <v>328</v>
      </c>
      <c r="L4577" s="3" t="s">
        <v>238</v>
      </c>
      <c r="M4577" s="3">
        <v>49201</v>
      </c>
      <c r="N4577" s="3" t="s">
        <v>105</v>
      </c>
      <c r="O4577" s="3" t="s">
        <v>1282</v>
      </c>
      <c r="P4577" s="3" t="s">
        <v>46</v>
      </c>
      <c r="Q4577" s="3" t="s">
        <v>68</v>
      </c>
      <c r="R4577" s="3" t="s">
        <v>1283</v>
      </c>
      <c r="S4577" s="3">
        <v>13.899999999999999</v>
      </c>
      <c r="T4577" s="3">
        <v>5</v>
      </c>
      <c r="U4577" s="3">
        <v>0</v>
      </c>
      <c r="V4577" s="3">
        <v>3.6139999999999994</v>
      </c>
    </row>
    <row r="4578" spans="1:22" ht="14.25" customHeight="1" x14ac:dyDescent="0.25">
      <c r="A4578" s="3">
        <v>4577</v>
      </c>
      <c r="B4578" s="3" t="s">
        <v>7609</v>
      </c>
      <c r="C4578" s="4">
        <f>YEAR(Table_1[[#This Row],[Order Date]])</f>
        <v>2013</v>
      </c>
      <c r="D4578" s="9">
        <v>41621</v>
      </c>
      <c r="E4578" s="3">
        <v>41627</v>
      </c>
      <c r="F4578" s="3" t="s">
        <v>50</v>
      </c>
      <c r="G4578" s="3" t="s">
        <v>3130</v>
      </c>
      <c r="H4578" s="3" t="s">
        <v>3131</v>
      </c>
      <c r="I4578" s="3" t="s">
        <v>102</v>
      </c>
      <c r="J4578" s="3" t="s">
        <v>27</v>
      </c>
      <c r="K4578" s="3" t="s">
        <v>328</v>
      </c>
      <c r="L4578" s="3" t="s">
        <v>238</v>
      </c>
      <c r="M4578" s="3">
        <v>49201</v>
      </c>
      <c r="N4578" s="3" t="s">
        <v>105</v>
      </c>
      <c r="O4578" s="3" t="s">
        <v>7610</v>
      </c>
      <c r="P4578" s="3" t="s">
        <v>46</v>
      </c>
      <c r="Q4578" s="3" t="s">
        <v>59</v>
      </c>
      <c r="R4578" s="3" t="s">
        <v>7611</v>
      </c>
      <c r="S4578" s="3">
        <v>26.86</v>
      </c>
      <c r="T4578" s="3">
        <v>2</v>
      </c>
      <c r="U4578" s="3">
        <v>0</v>
      </c>
      <c r="V4578" s="3">
        <v>6.7149999999999999</v>
      </c>
    </row>
    <row r="4579" spans="1:22" ht="14.25" customHeight="1" x14ac:dyDescent="0.25">
      <c r="A4579" s="3">
        <v>4578</v>
      </c>
      <c r="B4579" s="3" t="s">
        <v>7612</v>
      </c>
      <c r="C4579" s="4">
        <f>YEAR(Table_1[[#This Row],[Order Date]])</f>
        <v>2011</v>
      </c>
      <c r="D4579" s="9">
        <v>40644</v>
      </c>
      <c r="E4579" s="3">
        <v>40649</v>
      </c>
      <c r="F4579" s="3" t="s">
        <v>50</v>
      </c>
      <c r="G4579" s="3" t="s">
        <v>2813</v>
      </c>
      <c r="H4579" s="3" t="s">
        <v>2814</v>
      </c>
      <c r="I4579" s="3" t="s">
        <v>26</v>
      </c>
      <c r="J4579" s="3" t="s">
        <v>27</v>
      </c>
      <c r="K4579" s="3" t="s">
        <v>7613</v>
      </c>
      <c r="L4579" s="3" t="s">
        <v>6260</v>
      </c>
      <c r="M4579" s="3">
        <v>83501</v>
      </c>
      <c r="N4579" s="3" t="s">
        <v>44</v>
      </c>
      <c r="O4579" s="3" t="s">
        <v>4919</v>
      </c>
      <c r="P4579" s="3" t="s">
        <v>46</v>
      </c>
      <c r="Q4579" s="3" t="s">
        <v>75</v>
      </c>
      <c r="R4579" s="3" t="s">
        <v>4920</v>
      </c>
      <c r="S4579" s="3">
        <v>9.5840000000000014</v>
      </c>
      <c r="T4579" s="3">
        <v>1</v>
      </c>
      <c r="U4579" s="3">
        <v>0.2</v>
      </c>
      <c r="V4579" s="3">
        <v>3.3543999999999996</v>
      </c>
    </row>
    <row r="4580" spans="1:22" ht="14.25" customHeight="1" x14ac:dyDescent="0.25">
      <c r="A4580" s="3">
        <v>4579</v>
      </c>
      <c r="B4580" s="3" t="s">
        <v>7614</v>
      </c>
      <c r="C4580" s="4">
        <f>YEAR(Table_1[[#This Row],[Order Date]])</f>
        <v>2012</v>
      </c>
      <c r="D4580" s="9">
        <v>41069</v>
      </c>
      <c r="E4580" s="3">
        <v>41075</v>
      </c>
      <c r="F4580" s="3" t="s">
        <v>50</v>
      </c>
      <c r="G4580" s="3" t="s">
        <v>2707</v>
      </c>
      <c r="H4580" s="3" t="s">
        <v>2708</v>
      </c>
      <c r="I4580" s="3" t="s">
        <v>102</v>
      </c>
      <c r="J4580" s="3" t="s">
        <v>27</v>
      </c>
      <c r="K4580" s="3" t="s">
        <v>7556</v>
      </c>
      <c r="L4580" s="3" t="s">
        <v>319</v>
      </c>
      <c r="M4580" s="3">
        <v>23666</v>
      </c>
      <c r="N4580" s="3" t="s">
        <v>30</v>
      </c>
      <c r="O4580" s="3" t="s">
        <v>1722</v>
      </c>
      <c r="P4580" s="3" t="s">
        <v>46</v>
      </c>
      <c r="Q4580" s="3" t="s">
        <v>75</v>
      </c>
      <c r="R4580" s="3" t="s">
        <v>1723</v>
      </c>
      <c r="S4580" s="3">
        <v>113.10000000000001</v>
      </c>
      <c r="T4580" s="3">
        <v>3</v>
      </c>
      <c r="U4580" s="3">
        <v>0</v>
      </c>
      <c r="V4580" s="3">
        <v>56.550000000000004</v>
      </c>
    </row>
    <row r="4581" spans="1:22" ht="14.25" customHeight="1" x14ac:dyDescent="0.25">
      <c r="A4581" s="3">
        <v>4580</v>
      </c>
      <c r="B4581" s="3" t="s">
        <v>7615</v>
      </c>
      <c r="C4581" s="4">
        <f>YEAR(Table_1[[#This Row],[Order Date]])</f>
        <v>2011</v>
      </c>
      <c r="D4581" s="9">
        <v>40751</v>
      </c>
      <c r="E4581" s="3">
        <v>40757</v>
      </c>
      <c r="F4581" s="3" t="s">
        <v>50</v>
      </c>
      <c r="G4581" s="3" t="s">
        <v>3703</v>
      </c>
      <c r="H4581" s="3" t="s">
        <v>3704</v>
      </c>
      <c r="I4581" s="3" t="s">
        <v>41</v>
      </c>
      <c r="J4581" s="3" t="s">
        <v>27</v>
      </c>
      <c r="K4581" s="3" t="s">
        <v>266</v>
      </c>
      <c r="L4581" s="3" t="s">
        <v>267</v>
      </c>
      <c r="M4581" s="3">
        <v>10035</v>
      </c>
      <c r="N4581" s="3" t="s">
        <v>148</v>
      </c>
      <c r="O4581" s="3" t="s">
        <v>7616</v>
      </c>
      <c r="P4581" s="3" t="s">
        <v>46</v>
      </c>
      <c r="Q4581" s="3" t="s">
        <v>90</v>
      </c>
      <c r="R4581" s="3" t="s">
        <v>7617</v>
      </c>
      <c r="S4581" s="3">
        <v>65.78</v>
      </c>
      <c r="T4581" s="3">
        <v>11</v>
      </c>
      <c r="U4581" s="3">
        <v>0</v>
      </c>
      <c r="V4581" s="3">
        <v>32.232199999999999</v>
      </c>
    </row>
    <row r="4582" spans="1:22" ht="14.25" customHeight="1" x14ac:dyDescent="0.25">
      <c r="A4582" s="3">
        <v>4581</v>
      </c>
      <c r="B4582" s="3" t="s">
        <v>7618</v>
      </c>
      <c r="C4582" s="4">
        <f>YEAR(Table_1[[#This Row],[Order Date]])</f>
        <v>2012</v>
      </c>
      <c r="D4582" s="9">
        <v>41121</v>
      </c>
      <c r="E4582" s="3">
        <v>41127</v>
      </c>
      <c r="F4582" s="3" t="s">
        <v>50</v>
      </c>
      <c r="G4582" s="3" t="s">
        <v>1324</v>
      </c>
      <c r="H4582" s="3" t="s">
        <v>1325</v>
      </c>
      <c r="I4582" s="3" t="s">
        <v>41</v>
      </c>
      <c r="J4582" s="3" t="s">
        <v>27</v>
      </c>
      <c r="K4582" s="3" t="s">
        <v>7619</v>
      </c>
      <c r="L4582" s="3" t="s">
        <v>1487</v>
      </c>
      <c r="M4582" s="3">
        <v>39401</v>
      </c>
      <c r="N4582" s="3" t="s">
        <v>30</v>
      </c>
      <c r="O4582" s="3" t="s">
        <v>992</v>
      </c>
      <c r="P4582" s="3" t="s">
        <v>71</v>
      </c>
      <c r="Q4582" s="3" t="s">
        <v>161</v>
      </c>
      <c r="R4582" s="3" t="s">
        <v>993</v>
      </c>
      <c r="S4582" s="3">
        <v>239.70000000000002</v>
      </c>
      <c r="T4582" s="3">
        <v>6</v>
      </c>
      <c r="U4582" s="3">
        <v>0</v>
      </c>
      <c r="V4582" s="3">
        <v>105.46800000000002</v>
      </c>
    </row>
    <row r="4583" spans="1:22" ht="14.25" customHeight="1" x14ac:dyDescent="0.25">
      <c r="A4583" s="3">
        <v>4582</v>
      </c>
      <c r="B4583" s="3" t="s">
        <v>7620</v>
      </c>
      <c r="C4583" s="4">
        <f>YEAR(Table_1[[#This Row],[Order Date]])</f>
        <v>2013</v>
      </c>
      <c r="D4583" s="9">
        <v>41537</v>
      </c>
      <c r="E4583" s="3">
        <v>41540</v>
      </c>
      <c r="F4583" s="3" t="s">
        <v>188</v>
      </c>
      <c r="G4583" s="3" t="s">
        <v>3340</v>
      </c>
      <c r="H4583" s="3" t="s">
        <v>3341</v>
      </c>
      <c r="I4583" s="3" t="s">
        <v>102</v>
      </c>
      <c r="J4583" s="3" t="s">
        <v>27</v>
      </c>
      <c r="K4583" s="3" t="s">
        <v>146</v>
      </c>
      <c r="L4583" s="3" t="s">
        <v>147</v>
      </c>
      <c r="M4583" s="3">
        <v>19140</v>
      </c>
      <c r="N4583" s="3" t="s">
        <v>148</v>
      </c>
      <c r="O4583" s="3" t="s">
        <v>7621</v>
      </c>
      <c r="P4583" s="3" t="s">
        <v>32</v>
      </c>
      <c r="Q4583" s="3" t="s">
        <v>65</v>
      </c>
      <c r="R4583" s="3" t="s">
        <v>7622</v>
      </c>
      <c r="S4583" s="3">
        <v>25.632000000000001</v>
      </c>
      <c r="T4583" s="3">
        <v>3</v>
      </c>
      <c r="U4583" s="3">
        <v>0.2</v>
      </c>
      <c r="V4583" s="3">
        <v>3.8447999999999967</v>
      </c>
    </row>
    <row r="4584" spans="1:22" ht="14.25" customHeight="1" x14ac:dyDescent="0.25">
      <c r="A4584" s="3">
        <v>4583</v>
      </c>
      <c r="B4584" s="3" t="s">
        <v>7623</v>
      </c>
      <c r="C4584" s="4">
        <f>YEAR(Table_1[[#This Row],[Order Date]])</f>
        <v>2013</v>
      </c>
      <c r="D4584" s="9">
        <v>41436</v>
      </c>
      <c r="E4584" s="3">
        <v>41438</v>
      </c>
      <c r="F4584" s="3" t="s">
        <v>188</v>
      </c>
      <c r="G4584" s="3" t="s">
        <v>6221</v>
      </c>
      <c r="H4584" s="3" t="s">
        <v>6222</v>
      </c>
      <c r="I4584" s="3" t="s">
        <v>26</v>
      </c>
      <c r="J4584" s="3" t="s">
        <v>27</v>
      </c>
      <c r="K4584" s="3" t="s">
        <v>146</v>
      </c>
      <c r="L4584" s="3" t="s">
        <v>147</v>
      </c>
      <c r="M4584" s="3">
        <v>19140</v>
      </c>
      <c r="N4584" s="3" t="s">
        <v>148</v>
      </c>
      <c r="O4584" s="3" t="s">
        <v>7382</v>
      </c>
      <c r="P4584" s="3" t="s">
        <v>46</v>
      </c>
      <c r="Q4584" s="3" t="s">
        <v>47</v>
      </c>
      <c r="R4584" s="3" t="s">
        <v>7383</v>
      </c>
      <c r="S4584" s="3">
        <v>23.616</v>
      </c>
      <c r="T4584" s="3">
        <v>8</v>
      </c>
      <c r="U4584" s="3">
        <v>0.2</v>
      </c>
      <c r="V4584" s="3">
        <v>7.9703999999999997</v>
      </c>
    </row>
    <row r="4585" spans="1:22" ht="14.25" customHeight="1" x14ac:dyDescent="0.25">
      <c r="A4585" s="3">
        <v>4584</v>
      </c>
      <c r="B4585" s="3" t="s">
        <v>7624</v>
      </c>
      <c r="C4585" s="4">
        <f>YEAR(Table_1[[#This Row],[Order Date]])</f>
        <v>2013</v>
      </c>
      <c r="D4585" s="9">
        <v>41513</v>
      </c>
      <c r="E4585" s="3">
        <v>41515</v>
      </c>
      <c r="F4585" s="3" t="s">
        <v>23</v>
      </c>
      <c r="G4585" s="3" t="s">
        <v>7625</v>
      </c>
      <c r="H4585" s="3" t="s">
        <v>7626</v>
      </c>
      <c r="I4585" s="3" t="s">
        <v>41</v>
      </c>
      <c r="J4585" s="3" t="s">
        <v>27</v>
      </c>
      <c r="K4585" s="3" t="s">
        <v>42</v>
      </c>
      <c r="L4585" s="3" t="s">
        <v>43</v>
      </c>
      <c r="M4585" s="3">
        <v>90045</v>
      </c>
      <c r="N4585" s="3" t="s">
        <v>44</v>
      </c>
      <c r="O4585" s="3" t="s">
        <v>472</v>
      </c>
      <c r="P4585" s="3" t="s">
        <v>46</v>
      </c>
      <c r="Q4585" s="3" t="s">
        <v>68</v>
      </c>
      <c r="R4585" s="3" t="s">
        <v>473</v>
      </c>
      <c r="S4585" s="3">
        <v>8.26</v>
      </c>
      <c r="T4585" s="3">
        <v>2</v>
      </c>
      <c r="U4585" s="3">
        <v>0</v>
      </c>
      <c r="V4585" s="3">
        <v>3.7995999999999999</v>
      </c>
    </row>
    <row r="4586" spans="1:22" ht="14.25" customHeight="1" x14ac:dyDescent="0.25">
      <c r="A4586" s="3">
        <v>4585</v>
      </c>
      <c r="B4586" s="3" t="s">
        <v>7627</v>
      </c>
      <c r="C4586" s="4">
        <f>YEAR(Table_1[[#This Row],[Order Date]])</f>
        <v>2014</v>
      </c>
      <c r="D4586" s="9">
        <v>41946</v>
      </c>
      <c r="E4586" s="3">
        <v>41948</v>
      </c>
      <c r="F4586" s="3" t="s">
        <v>23</v>
      </c>
      <c r="G4586" s="3" t="s">
        <v>5796</v>
      </c>
      <c r="H4586" s="3" t="s">
        <v>5797</v>
      </c>
      <c r="I4586" s="3" t="s">
        <v>102</v>
      </c>
      <c r="J4586" s="3" t="s">
        <v>27</v>
      </c>
      <c r="K4586" s="3" t="s">
        <v>7628</v>
      </c>
      <c r="L4586" s="3" t="s">
        <v>43</v>
      </c>
      <c r="M4586" s="3">
        <v>94526</v>
      </c>
      <c r="N4586" s="3" t="s">
        <v>44</v>
      </c>
      <c r="O4586" s="3" t="s">
        <v>1802</v>
      </c>
      <c r="P4586" s="3" t="s">
        <v>46</v>
      </c>
      <c r="Q4586" s="3" t="s">
        <v>173</v>
      </c>
      <c r="R4586" s="3" t="s">
        <v>1803</v>
      </c>
      <c r="S4586" s="3">
        <v>76.58</v>
      </c>
      <c r="T4586" s="3">
        <v>7</v>
      </c>
      <c r="U4586" s="3">
        <v>0</v>
      </c>
      <c r="V4586" s="3">
        <v>38.29</v>
      </c>
    </row>
    <row r="4587" spans="1:22" ht="14.25" customHeight="1" x14ac:dyDescent="0.25">
      <c r="A4587" s="3">
        <v>4586</v>
      </c>
      <c r="B4587" s="3" t="s">
        <v>7627</v>
      </c>
      <c r="C4587" s="4">
        <f>YEAR(Table_1[[#This Row],[Order Date]])</f>
        <v>2014</v>
      </c>
      <c r="D4587" s="9">
        <v>41946</v>
      </c>
      <c r="E4587" s="3">
        <v>41948</v>
      </c>
      <c r="F4587" s="3" t="s">
        <v>23</v>
      </c>
      <c r="G4587" s="3" t="s">
        <v>5796</v>
      </c>
      <c r="H4587" s="3" t="s">
        <v>5797</v>
      </c>
      <c r="I4587" s="3" t="s">
        <v>102</v>
      </c>
      <c r="J4587" s="3" t="s">
        <v>27</v>
      </c>
      <c r="K4587" s="3" t="s">
        <v>7628</v>
      </c>
      <c r="L4587" s="3" t="s">
        <v>43</v>
      </c>
      <c r="M4587" s="3">
        <v>94526</v>
      </c>
      <c r="N4587" s="3" t="s">
        <v>44</v>
      </c>
      <c r="O4587" s="3" t="s">
        <v>5170</v>
      </c>
      <c r="P4587" s="3" t="s">
        <v>46</v>
      </c>
      <c r="Q4587" s="3" t="s">
        <v>68</v>
      </c>
      <c r="R4587" s="3" t="s">
        <v>5171</v>
      </c>
      <c r="S4587" s="3">
        <v>8.8000000000000007</v>
      </c>
      <c r="T4587" s="3">
        <v>5</v>
      </c>
      <c r="U4587" s="3">
        <v>0</v>
      </c>
      <c r="V4587" s="3">
        <v>4.2240000000000002</v>
      </c>
    </row>
    <row r="4588" spans="1:22" ht="14.25" customHeight="1" x14ac:dyDescent="0.25">
      <c r="A4588" s="3">
        <v>4587</v>
      </c>
      <c r="B4588" s="3" t="s">
        <v>7627</v>
      </c>
      <c r="C4588" s="4">
        <f>YEAR(Table_1[[#This Row],[Order Date]])</f>
        <v>2014</v>
      </c>
      <c r="D4588" s="9">
        <v>41946</v>
      </c>
      <c r="E4588" s="3">
        <v>41948</v>
      </c>
      <c r="F4588" s="3" t="s">
        <v>23</v>
      </c>
      <c r="G4588" s="3" t="s">
        <v>5796</v>
      </c>
      <c r="H4588" s="3" t="s">
        <v>5797</v>
      </c>
      <c r="I4588" s="3" t="s">
        <v>102</v>
      </c>
      <c r="J4588" s="3" t="s">
        <v>27</v>
      </c>
      <c r="K4588" s="3" t="s">
        <v>7628</v>
      </c>
      <c r="L4588" s="3" t="s">
        <v>43</v>
      </c>
      <c r="M4588" s="3">
        <v>94526</v>
      </c>
      <c r="N4588" s="3" t="s">
        <v>44</v>
      </c>
      <c r="O4588" s="3" t="s">
        <v>7629</v>
      </c>
      <c r="P4588" s="3" t="s">
        <v>46</v>
      </c>
      <c r="Q4588" s="3" t="s">
        <v>75</v>
      </c>
      <c r="R4588" s="3" t="s">
        <v>7630</v>
      </c>
      <c r="S4588" s="3">
        <v>590.35199999999998</v>
      </c>
      <c r="T4588" s="3">
        <v>6</v>
      </c>
      <c r="U4588" s="3">
        <v>0.2</v>
      </c>
      <c r="V4588" s="3">
        <v>206.62319999999997</v>
      </c>
    </row>
    <row r="4589" spans="1:22" ht="14.25" customHeight="1" x14ac:dyDescent="0.25">
      <c r="A4589" s="3">
        <v>4588</v>
      </c>
      <c r="B4589" s="3" t="s">
        <v>7627</v>
      </c>
      <c r="C4589" s="4">
        <f>YEAR(Table_1[[#This Row],[Order Date]])</f>
        <v>2014</v>
      </c>
      <c r="D4589" s="9">
        <v>41946</v>
      </c>
      <c r="E4589" s="3">
        <v>41948</v>
      </c>
      <c r="F4589" s="3" t="s">
        <v>23</v>
      </c>
      <c r="G4589" s="3" t="s">
        <v>5796</v>
      </c>
      <c r="H4589" s="3" t="s">
        <v>5797</v>
      </c>
      <c r="I4589" s="3" t="s">
        <v>102</v>
      </c>
      <c r="J4589" s="3" t="s">
        <v>27</v>
      </c>
      <c r="K4589" s="3" t="s">
        <v>7628</v>
      </c>
      <c r="L4589" s="3" t="s">
        <v>43</v>
      </c>
      <c r="M4589" s="3">
        <v>94526</v>
      </c>
      <c r="N4589" s="3" t="s">
        <v>44</v>
      </c>
      <c r="O4589" s="3" t="s">
        <v>3138</v>
      </c>
      <c r="P4589" s="3" t="s">
        <v>46</v>
      </c>
      <c r="Q4589" s="3" t="s">
        <v>269</v>
      </c>
      <c r="R4589" s="3" t="s">
        <v>3139</v>
      </c>
      <c r="S4589" s="3">
        <v>5.58</v>
      </c>
      <c r="T4589" s="3">
        <v>3</v>
      </c>
      <c r="U4589" s="3">
        <v>0</v>
      </c>
      <c r="V4589" s="3">
        <v>0.16740000000000022</v>
      </c>
    </row>
    <row r="4590" spans="1:22" ht="14.25" customHeight="1" x14ac:dyDescent="0.25">
      <c r="A4590" s="3">
        <v>4589</v>
      </c>
      <c r="B4590" s="3" t="s">
        <v>7627</v>
      </c>
      <c r="C4590" s="4">
        <f>YEAR(Table_1[[#This Row],[Order Date]])</f>
        <v>2014</v>
      </c>
      <c r="D4590" s="9">
        <v>41946</v>
      </c>
      <c r="E4590" s="3">
        <v>41948</v>
      </c>
      <c r="F4590" s="3" t="s">
        <v>23</v>
      </c>
      <c r="G4590" s="3" t="s">
        <v>5796</v>
      </c>
      <c r="H4590" s="3" t="s">
        <v>5797</v>
      </c>
      <c r="I4590" s="3" t="s">
        <v>102</v>
      </c>
      <c r="J4590" s="3" t="s">
        <v>27</v>
      </c>
      <c r="K4590" s="3" t="s">
        <v>7628</v>
      </c>
      <c r="L4590" s="3" t="s">
        <v>43</v>
      </c>
      <c r="M4590" s="3">
        <v>94526</v>
      </c>
      <c r="N4590" s="3" t="s">
        <v>44</v>
      </c>
      <c r="O4590" s="3" t="s">
        <v>7631</v>
      </c>
      <c r="P4590" s="3" t="s">
        <v>32</v>
      </c>
      <c r="Q4590" s="3" t="s">
        <v>65</v>
      </c>
      <c r="R4590" s="3" t="s">
        <v>7632</v>
      </c>
      <c r="S4590" s="3">
        <v>25.02</v>
      </c>
      <c r="T4590" s="3">
        <v>3</v>
      </c>
      <c r="U4590" s="3">
        <v>0</v>
      </c>
      <c r="V4590" s="3">
        <v>10.508400000000002</v>
      </c>
    </row>
    <row r="4591" spans="1:22" ht="14.25" customHeight="1" x14ac:dyDescent="0.25">
      <c r="A4591" s="3">
        <v>4590</v>
      </c>
      <c r="B4591" s="3" t="s">
        <v>7627</v>
      </c>
      <c r="C4591" s="4">
        <f>YEAR(Table_1[[#This Row],[Order Date]])</f>
        <v>2014</v>
      </c>
      <c r="D4591" s="9">
        <v>41946</v>
      </c>
      <c r="E4591" s="3">
        <v>41948</v>
      </c>
      <c r="F4591" s="3" t="s">
        <v>23</v>
      </c>
      <c r="G4591" s="3" t="s">
        <v>5796</v>
      </c>
      <c r="H4591" s="3" t="s">
        <v>5797</v>
      </c>
      <c r="I4591" s="3" t="s">
        <v>102</v>
      </c>
      <c r="J4591" s="3" t="s">
        <v>27</v>
      </c>
      <c r="K4591" s="3" t="s">
        <v>7628</v>
      </c>
      <c r="L4591" s="3" t="s">
        <v>43</v>
      </c>
      <c r="M4591" s="3">
        <v>94526</v>
      </c>
      <c r="N4591" s="3" t="s">
        <v>44</v>
      </c>
      <c r="O4591" s="3" t="s">
        <v>2164</v>
      </c>
      <c r="P4591" s="3" t="s">
        <v>46</v>
      </c>
      <c r="Q4591" s="3" t="s">
        <v>59</v>
      </c>
      <c r="R4591" s="3" t="s">
        <v>2165</v>
      </c>
      <c r="S4591" s="3">
        <v>452.55000000000007</v>
      </c>
      <c r="T4591" s="3">
        <v>7</v>
      </c>
      <c r="U4591" s="3">
        <v>0</v>
      </c>
      <c r="V4591" s="3">
        <v>22.627499999999962</v>
      </c>
    </row>
    <row r="4592" spans="1:22" ht="14.25" customHeight="1" x14ac:dyDescent="0.25">
      <c r="A4592" s="3">
        <v>4591</v>
      </c>
      <c r="B4592" s="3" t="s">
        <v>7633</v>
      </c>
      <c r="C4592" s="4">
        <f>YEAR(Table_1[[#This Row],[Order Date]])</f>
        <v>2013</v>
      </c>
      <c r="D4592" s="9">
        <v>41635</v>
      </c>
      <c r="E4592" s="3">
        <v>41640</v>
      </c>
      <c r="F4592" s="3" t="s">
        <v>50</v>
      </c>
      <c r="G4592" s="3" t="s">
        <v>2515</v>
      </c>
      <c r="H4592" s="3" t="s">
        <v>2516</v>
      </c>
      <c r="I4592" s="3" t="s">
        <v>41</v>
      </c>
      <c r="J4592" s="3" t="s">
        <v>27</v>
      </c>
      <c r="K4592" s="3" t="s">
        <v>42</v>
      </c>
      <c r="L4592" s="3" t="s">
        <v>43</v>
      </c>
      <c r="M4592" s="3">
        <v>90004</v>
      </c>
      <c r="N4592" s="3" t="s">
        <v>44</v>
      </c>
      <c r="O4592" s="3" t="s">
        <v>5209</v>
      </c>
      <c r="P4592" s="3" t="s">
        <v>46</v>
      </c>
      <c r="Q4592" s="3" t="s">
        <v>578</v>
      </c>
      <c r="R4592" s="3" t="s">
        <v>5210</v>
      </c>
      <c r="S4592" s="3">
        <v>17.760000000000002</v>
      </c>
      <c r="T4592" s="3">
        <v>2</v>
      </c>
      <c r="U4592" s="3">
        <v>0</v>
      </c>
      <c r="V4592" s="3">
        <v>4.9728000000000012</v>
      </c>
    </row>
    <row r="4593" spans="1:22" ht="14.25" customHeight="1" x14ac:dyDescent="0.25">
      <c r="A4593" s="3">
        <v>4592</v>
      </c>
      <c r="B4593" s="3" t="s">
        <v>7633</v>
      </c>
      <c r="C4593" s="4">
        <f>YEAR(Table_1[[#This Row],[Order Date]])</f>
        <v>2013</v>
      </c>
      <c r="D4593" s="9">
        <v>41635</v>
      </c>
      <c r="E4593" s="3">
        <v>41640</v>
      </c>
      <c r="F4593" s="3" t="s">
        <v>50</v>
      </c>
      <c r="G4593" s="3" t="s">
        <v>2515</v>
      </c>
      <c r="H4593" s="3" t="s">
        <v>2516</v>
      </c>
      <c r="I4593" s="3" t="s">
        <v>41</v>
      </c>
      <c r="J4593" s="3" t="s">
        <v>27</v>
      </c>
      <c r="K4593" s="3" t="s">
        <v>42</v>
      </c>
      <c r="L4593" s="3" t="s">
        <v>43</v>
      </c>
      <c r="M4593" s="3">
        <v>90004</v>
      </c>
      <c r="N4593" s="3" t="s">
        <v>44</v>
      </c>
      <c r="O4593" s="3" t="s">
        <v>70</v>
      </c>
      <c r="P4593" s="3" t="s">
        <v>71</v>
      </c>
      <c r="Q4593" s="3" t="s">
        <v>72</v>
      </c>
      <c r="R4593" s="3" t="s">
        <v>73</v>
      </c>
      <c r="S4593" s="3">
        <v>302.38400000000001</v>
      </c>
      <c r="T4593" s="3">
        <v>2</v>
      </c>
      <c r="U4593" s="3">
        <v>0.2</v>
      </c>
      <c r="V4593" s="3">
        <v>30.238400000000013</v>
      </c>
    </row>
    <row r="4594" spans="1:22" ht="14.25" customHeight="1" x14ac:dyDescent="0.25">
      <c r="A4594" s="3">
        <v>4593</v>
      </c>
      <c r="B4594" s="3" t="s">
        <v>7633</v>
      </c>
      <c r="C4594" s="4">
        <f>YEAR(Table_1[[#This Row],[Order Date]])</f>
        <v>2013</v>
      </c>
      <c r="D4594" s="9">
        <v>41635</v>
      </c>
      <c r="E4594" s="3">
        <v>41640</v>
      </c>
      <c r="F4594" s="3" t="s">
        <v>50</v>
      </c>
      <c r="G4594" s="3" t="s">
        <v>2515</v>
      </c>
      <c r="H4594" s="3" t="s">
        <v>2516</v>
      </c>
      <c r="I4594" s="3" t="s">
        <v>41</v>
      </c>
      <c r="J4594" s="3" t="s">
        <v>27</v>
      </c>
      <c r="K4594" s="3" t="s">
        <v>42</v>
      </c>
      <c r="L4594" s="3" t="s">
        <v>43</v>
      </c>
      <c r="M4594" s="3">
        <v>90004</v>
      </c>
      <c r="N4594" s="3" t="s">
        <v>44</v>
      </c>
      <c r="O4594" s="3" t="s">
        <v>6595</v>
      </c>
      <c r="P4594" s="3" t="s">
        <v>32</v>
      </c>
      <c r="Q4594" s="3" t="s">
        <v>36</v>
      </c>
      <c r="R4594" s="3" t="s">
        <v>6596</v>
      </c>
      <c r="S4594" s="3">
        <v>146.352</v>
      </c>
      <c r="T4594" s="3">
        <v>3</v>
      </c>
      <c r="U4594" s="3">
        <v>0.2</v>
      </c>
      <c r="V4594" s="3">
        <v>-5.4882000000000062</v>
      </c>
    </row>
    <row r="4595" spans="1:22" ht="14.25" customHeight="1" x14ac:dyDescent="0.25">
      <c r="A4595" s="3">
        <v>4594</v>
      </c>
      <c r="B4595" s="3" t="s">
        <v>7633</v>
      </c>
      <c r="C4595" s="4">
        <f>YEAR(Table_1[[#This Row],[Order Date]])</f>
        <v>2013</v>
      </c>
      <c r="D4595" s="9">
        <v>41635</v>
      </c>
      <c r="E4595" s="3">
        <v>41640</v>
      </c>
      <c r="F4595" s="3" t="s">
        <v>50</v>
      </c>
      <c r="G4595" s="3" t="s">
        <v>2515</v>
      </c>
      <c r="H4595" s="3" t="s">
        <v>2516</v>
      </c>
      <c r="I4595" s="3" t="s">
        <v>41</v>
      </c>
      <c r="J4595" s="3" t="s">
        <v>27</v>
      </c>
      <c r="K4595" s="3" t="s">
        <v>42</v>
      </c>
      <c r="L4595" s="3" t="s">
        <v>43</v>
      </c>
      <c r="M4595" s="3">
        <v>90004</v>
      </c>
      <c r="N4595" s="3" t="s">
        <v>44</v>
      </c>
      <c r="O4595" s="3" t="s">
        <v>7634</v>
      </c>
      <c r="P4595" s="3" t="s">
        <v>46</v>
      </c>
      <c r="Q4595" s="3" t="s">
        <v>78</v>
      </c>
      <c r="R4595" s="3" t="s">
        <v>7635</v>
      </c>
      <c r="S4595" s="3">
        <v>7.9</v>
      </c>
      <c r="T4595" s="3">
        <v>2</v>
      </c>
      <c r="U4595" s="3">
        <v>0</v>
      </c>
      <c r="V4595" s="3">
        <v>2.0540000000000003</v>
      </c>
    </row>
    <row r="4596" spans="1:22" ht="14.25" customHeight="1" x14ac:dyDescent="0.25">
      <c r="A4596" s="3">
        <v>4595</v>
      </c>
      <c r="B4596" s="3" t="s">
        <v>7633</v>
      </c>
      <c r="C4596" s="4">
        <f>YEAR(Table_1[[#This Row],[Order Date]])</f>
        <v>2013</v>
      </c>
      <c r="D4596" s="9">
        <v>41635</v>
      </c>
      <c r="E4596" s="3">
        <v>41640</v>
      </c>
      <c r="F4596" s="3" t="s">
        <v>50</v>
      </c>
      <c r="G4596" s="3" t="s">
        <v>2515</v>
      </c>
      <c r="H4596" s="3" t="s">
        <v>2516</v>
      </c>
      <c r="I4596" s="3" t="s">
        <v>41</v>
      </c>
      <c r="J4596" s="3" t="s">
        <v>27</v>
      </c>
      <c r="K4596" s="3" t="s">
        <v>42</v>
      </c>
      <c r="L4596" s="3" t="s">
        <v>43</v>
      </c>
      <c r="M4596" s="3">
        <v>90004</v>
      </c>
      <c r="N4596" s="3" t="s">
        <v>44</v>
      </c>
      <c r="O4596" s="3" t="s">
        <v>903</v>
      </c>
      <c r="P4596" s="3" t="s">
        <v>32</v>
      </c>
      <c r="Q4596" s="3" t="s">
        <v>56</v>
      </c>
      <c r="R4596" s="3" t="s">
        <v>904</v>
      </c>
      <c r="S4596" s="3">
        <v>902.71199999999999</v>
      </c>
      <c r="T4596" s="3">
        <v>3</v>
      </c>
      <c r="U4596" s="3">
        <v>0.2</v>
      </c>
      <c r="V4596" s="3">
        <v>33.851700000000051</v>
      </c>
    </row>
    <row r="4597" spans="1:22" ht="14.25" customHeight="1" x14ac:dyDescent="0.25">
      <c r="A4597" s="3">
        <v>4596</v>
      </c>
      <c r="B4597" s="3" t="s">
        <v>7633</v>
      </c>
      <c r="C4597" s="4">
        <f>YEAR(Table_1[[#This Row],[Order Date]])</f>
        <v>2013</v>
      </c>
      <c r="D4597" s="9">
        <v>41635</v>
      </c>
      <c r="E4597" s="3">
        <v>41640</v>
      </c>
      <c r="F4597" s="3" t="s">
        <v>50</v>
      </c>
      <c r="G4597" s="3" t="s">
        <v>2515</v>
      </c>
      <c r="H4597" s="3" t="s">
        <v>2516</v>
      </c>
      <c r="I4597" s="3" t="s">
        <v>41</v>
      </c>
      <c r="J4597" s="3" t="s">
        <v>27</v>
      </c>
      <c r="K4597" s="3" t="s">
        <v>42</v>
      </c>
      <c r="L4597" s="3" t="s">
        <v>43</v>
      </c>
      <c r="M4597" s="3">
        <v>90004</v>
      </c>
      <c r="N4597" s="3" t="s">
        <v>44</v>
      </c>
      <c r="O4597" s="3" t="s">
        <v>2525</v>
      </c>
      <c r="P4597" s="3" t="s">
        <v>46</v>
      </c>
      <c r="Q4597" s="3" t="s">
        <v>68</v>
      </c>
      <c r="R4597" s="3" t="s">
        <v>2526</v>
      </c>
      <c r="S4597" s="3">
        <v>53.97</v>
      </c>
      <c r="T4597" s="3">
        <v>3</v>
      </c>
      <c r="U4597" s="3">
        <v>0</v>
      </c>
      <c r="V4597" s="3">
        <v>15.111600000000001</v>
      </c>
    </row>
    <row r="4598" spans="1:22" ht="14.25" customHeight="1" x14ac:dyDescent="0.25">
      <c r="A4598" s="3">
        <v>4597</v>
      </c>
      <c r="B4598" s="3" t="s">
        <v>7636</v>
      </c>
      <c r="C4598" s="4">
        <f>YEAR(Table_1[[#This Row],[Order Date]])</f>
        <v>2013</v>
      </c>
      <c r="D4598" s="9">
        <v>41614</v>
      </c>
      <c r="E4598" s="3">
        <v>41619</v>
      </c>
      <c r="F4598" s="3" t="s">
        <v>23</v>
      </c>
      <c r="G4598" s="3" t="s">
        <v>6256</v>
      </c>
      <c r="H4598" s="3" t="s">
        <v>6257</v>
      </c>
      <c r="I4598" s="3" t="s">
        <v>102</v>
      </c>
      <c r="J4598" s="3" t="s">
        <v>27</v>
      </c>
      <c r="K4598" s="3" t="s">
        <v>96</v>
      </c>
      <c r="L4598" s="3" t="s">
        <v>3034</v>
      </c>
      <c r="M4598" s="3">
        <v>20016</v>
      </c>
      <c r="N4598" s="3" t="s">
        <v>148</v>
      </c>
      <c r="O4598" s="3" t="s">
        <v>2949</v>
      </c>
      <c r="P4598" s="3" t="s">
        <v>46</v>
      </c>
      <c r="Q4598" s="3" t="s">
        <v>68</v>
      </c>
      <c r="R4598" s="3" t="s">
        <v>2950</v>
      </c>
      <c r="S4598" s="3">
        <v>33.92</v>
      </c>
      <c r="T4598" s="3">
        <v>8</v>
      </c>
      <c r="U4598" s="3">
        <v>0</v>
      </c>
      <c r="V4598" s="3">
        <v>13.2288</v>
      </c>
    </row>
    <row r="4599" spans="1:22" ht="14.25" customHeight="1" x14ac:dyDescent="0.25">
      <c r="A4599" s="3">
        <v>4598</v>
      </c>
      <c r="B4599" s="3" t="s">
        <v>7637</v>
      </c>
      <c r="C4599" s="4">
        <f>YEAR(Table_1[[#This Row],[Order Date]])</f>
        <v>2014</v>
      </c>
      <c r="D4599" s="9">
        <v>41880</v>
      </c>
      <c r="E4599" s="3">
        <v>41884</v>
      </c>
      <c r="F4599" s="3" t="s">
        <v>50</v>
      </c>
      <c r="G4599" s="3" t="s">
        <v>3130</v>
      </c>
      <c r="H4599" s="3" t="s">
        <v>3131</v>
      </c>
      <c r="I4599" s="3" t="s">
        <v>102</v>
      </c>
      <c r="J4599" s="3" t="s">
        <v>27</v>
      </c>
      <c r="K4599" s="3" t="s">
        <v>2548</v>
      </c>
      <c r="L4599" s="3" t="s">
        <v>114</v>
      </c>
      <c r="M4599" s="3">
        <v>53209</v>
      </c>
      <c r="N4599" s="3" t="s">
        <v>105</v>
      </c>
      <c r="O4599" s="3" t="s">
        <v>1999</v>
      </c>
      <c r="P4599" s="3" t="s">
        <v>46</v>
      </c>
      <c r="Q4599" s="3" t="s">
        <v>578</v>
      </c>
      <c r="R4599" s="3" t="s">
        <v>2000</v>
      </c>
      <c r="S4599" s="3">
        <v>21.81</v>
      </c>
      <c r="T4599" s="3">
        <v>3</v>
      </c>
      <c r="U4599" s="3">
        <v>0</v>
      </c>
      <c r="V4599" s="3">
        <v>5.8887000000000009</v>
      </c>
    </row>
    <row r="4600" spans="1:22" ht="14.25" customHeight="1" x14ac:dyDescent="0.25">
      <c r="A4600" s="3">
        <v>4599</v>
      </c>
      <c r="B4600" s="3" t="s">
        <v>7637</v>
      </c>
      <c r="C4600" s="4">
        <f>YEAR(Table_1[[#This Row],[Order Date]])</f>
        <v>2014</v>
      </c>
      <c r="D4600" s="9">
        <v>41880</v>
      </c>
      <c r="E4600" s="3">
        <v>41884</v>
      </c>
      <c r="F4600" s="3" t="s">
        <v>50</v>
      </c>
      <c r="G4600" s="3" t="s">
        <v>3130</v>
      </c>
      <c r="H4600" s="3" t="s">
        <v>3131</v>
      </c>
      <c r="I4600" s="3" t="s">
        <v>102</v>
      </c>
      <c r="J4600" s="3" t="s">
        <v>27</v>
      </c>
      <c r="K4600" s="3" t="s">
        <v>2548</v>
      </c>
      <c r="L4600" s="3" t="s">
        <v>114</v>
      </c>
      <c r="M4600" s="3">
        <v>53209</v>
      </c>
      <c r="N4600" s="3" t="s">
        <v>105</v>
      </c>
      <c r="O4600" s="3" t="s">
        <v>6728</v>
      </c>
      <c r="P4600" s="3" t="s">
        <v>46</v>
      </c>
      <c r="Q4600" s="3" t="s">
        <v>78</v>
      </c>
      <c r="R4600" s="3" t="s">
        <v>6729</v>
      </c>
      <c r="S4600" s="3">
        <v>91.6</v>
      </c>
      <c r="T4600" s="3">
        <v>5</v>
      </c>
      <c r="U4600" s="3">
        <v>0</v>
      </c>
      <c r="V4600" s="3">
        <v>26.563999999999997</v>
      </c>
    </row>
    <row r="4601" spans="1:22" ht="14.25" customHeight="1" x14ac:dyDescent="0.25">
      <c r="A4601" s="3">
        <v>4600</v>
      </c>
      <c r="B4601" s="3" t="s">
        <v>7638</v>
      </c>
      <c r="C4601" s="4">
        <f>YEAR(Table_1[[#This Row],[Order Date]])</f>
        <v>2012</v>
      </c>
      <c r="D4601" s="9">
        <v>41106</v>
      </c>
      <c r="E4601" s="3">
        <v>41110</v>
      </c>
      <c r="F4601" s="3" t="s">
        <v>50</v>
      </c>
      <c r="G4601" s="3" t="s">
        <v>3763</v>
      </c>
      <c r="H4601" s="3" t="s">
        <v>3764</v>
      </c>
      <c r="I4601" s="3" t="s">
        <v>102</v>
      </c>
      <c r="J4601" s="3" t="s">
        <v>27</v>
      </c>
      <c r="K4601" s="3" t="s">
        <v>4492</v>
      </c>
      <c r="L4601" s="3" t="s">
        <v>2735</v>
      </c>
      <c r="M4601" s="3">
        <v>21215</v>
      </c>
      <c r="N4601" s="3" t="s">
        <v>148</v>
      </c>
      <c r="O4601" s="3" t="s">
        <v>2060</v>
      </c>
      <c r="P4601" s="3" t="s">
        <v>32</v>
      </c>
      <c r="Q4601" s="3" t="s">
        <v>36</v>
      </c>
      <c r="R4601" s="3" t="s">
        <v>2061</v>
      </c>
      <c r="S4601" s="3">
        <v>150.97999999999999</v>
      </c>
      <c r="T4601" s="3">
        <v>1</v>
      </c>
      <c r="U4601" s="3">
        <v>0</v>
      </c>
      <c r="V4601" s="3">
        <v>43.784199999999984</v>
      </c>
    </row>
    <row r="4602" spans="1:22" ht="14.25" customHeight="1" x14ac:dyDescent="0.25">
      <c r="A4602" s="3">
        <v>4601</v>
      </c>
      <c r="B4602" s="3" t="s">
        <v>7638</v>
      </c>
      <c r="C4602" s="4">
        <f>YEAR(Table_1[[#This Row],[Order Date]])</f>
        <v>2012</v>
      </c>
      <c r="D4602" s="9">
        <v>41106</v>
      </c>
      <c r="E4602" s="3">
        <v>41110</v>
      </c>
      <c r="F4602" s="3" t="s">
        <v>50</v>
      </c>
      <c r="G4602" s="3" t="s">
        <v>3763</v>
      </c>
      <c r="H4602" s="3" t="s">
        <v>3764</v>
      </c>
      <c r="I4602" s="3" t="s">
        <v>102</v>
      </c>
      <c r="J4602" s="3" t="s">
        <v>27</v>
      </c>
      <c r="K4602" s="3" t="s">
        <v>4492</v>
      </c>
      <c r="L4602" s="3" t="s">
        <v>2735</v>
      </c>
      <c r="M4602" s="3">
        <v>21215</v>
      </c>
      <c r="N4602" s="3" t="s">
        <v>148</v>
      </c>
      <c r="O4602" s="3" t="s">
        <v>1470</v>
      </c>
      <c r="P4602" s="3" t="s">
        <v>46</v>
      </c>
      <c r="Q4602" s="3" t="s">
        <v>173</v>
      </c>
      <c r="R4602" s="3" t="s">
        <v>1471</v>
      </c>
      <c r="S4602" s="3">
        <v>137.25</v>
      </c>
      <c r="T4602" s="3">
        <v>9</v>
      </c>
      <c r="U4602" s="3">
        <v>0</v>
      </c>
      <c r="V4602" s="3">
        <v>63.134999999999991</v>
      </c>
    </row>
    <row r="4603" spans="1:22" ht="14.25" customHeight="1" x14ac:dyDescent="0.25">
      <c r="A4603" s="3">
        <v>4602</v>
      </c>
      <c r="B4603" s="3" t="s">
        <v>7638</v>
      </c>
      <c r="C4603" s="4">
        <f>YEAR(Table_1[[#This Row],[Order Date]])</f>
        <v>2012</v>
      </c>
      <c r="D4603" s="9">
        <v>41106</v>
      </c>
      <c r="E4603" s="3">
        <v>41110</v>
      </c>
      <c r="F4603" s="3" t="s">
        <v>50</v>
      </c>
      <c r="G4603" s="3" t="s">
        <v>3763</v>
      </c>
      <c r="H4603" s="3" t="s">
        <v>3764</v>
      </c>
      <c r="I4603" s="3" t="s">
        <v>102</v>
      </c>
      <c r="J4603" s="3" t="s">
        <v>27</v>
      </c>
      <c r="K4603" s="3" t="s">
        <v>4492</v>
      </c>
      <c r="L4603" s="3" t="s">
        <v>2735</v>
      </c>
      <c r="M4603" s="3">
        <v>21215</v>
      </c>
      <c r="N4603" s="3" t="s">
        <v>148</v>
      </c>
      <c r="O4603" s="3" t="s">
        <v>6918</v>
      </c>
      <c r="P4603" s="3" t="s">
        <v>46</v>
      </c>
      <c r="Q4603" s="3" t="s">
        <v>269</v>
      </c>
      <c r="R4603" s="3" t="s">
        <v>6919</v>
      </c>
      <c r="S4603" s="3">
        <v>11.52</v>
      </c>
      <c r="T4603" s="3">
        <v>4</v>
      </c>
      <c r="U4603" s="3">
        <v>0</v>
      </c>
      <c r="V4603" s="3">
        <v>5.4143999999999997</v>
      </c>
    </row>
    <row r="4604" spans="1:22" ht="14.25" customHeight="1" x14ac:dyDescent="0.25">
      <c r="A4604" s="3">
        <v>4603</v>
      </c>
      <c r="B4604" s="3" t="s">
        <v>7639</v>
      </c>
      <c r="C4604" s="4">
        <f>YEAR(Table_1[[#This Row],[Order Date]])</f>
        <v>2012</v>
      </c>
      <c r="D4604" s="9">
        <v>41055</v>
      </c>
      <c r="E4604" s="3">
        <v>41058</v>
      </c>
      <c r="F4604" s="3" t="s">
        <v>23</v>
      </c>
      <c r="G4604" s="3" t="s">
        <v>3436</v>
      </c>
      <c r="H4604" s="3" t="s">
        <v>3437</v>
      </c>
      <c r="I4604" s="3" t="s">
        <v>102</v>
      </c>
      <c r="J4604" s="3" t="s">
        <v>27</v>
      </c>
      <c r="K4604" s="3" t="s">
        <v>1521</v>
      </c>
      <c r="L4604" s="3" t="s">
        <v>88</v>
      </c>
      <c r="M4604" s="3">
        <v>28540</v>
      </c>
      <c r="N4604" s="3" t="s">
        <v>30</v>
      </c>
      <c r="O4604" s="3" t="s">
        <v>5180</v>
      </c>
      <c r="P4604" s="3" t="s">
        <v>46</v>
      </c>
      <c r="Q4604" s="3" t="s">
        <v>90</v>
      </c>
      <c r="R4604" s="3" t="s">
        <v>5181</v>
      </c>
      <c r="S4604" s="3">
        <v>18.272000000000002</v>
      </c>
      <c r="T4604" s="3">
        <v>1</v>
      </c>
      <c r="U4604" s="3">
        <v>0.2</v>
      </c>
      <c r="V4604" s="3">
        <v>5.9383999999999988</v>
      </c>
    </row>
    <row r="4605" spans="1:22" ht="14.25" customHeight="1" x14ac:dyDescent="0.25">
      <c r="A4605" s="3">
        <v>4604</v>
      </c>
      <c r="B4605" s="3" t="s">
        <v>7639</v>
      </c>
      <c r="C4605" s="4">
        <f>YEAR(Table_1[[#This Row],[Order Date]])</f>
        <v>2012</v>
      </c>
      <c r="D4605" s="9">
        <v>41055</v>
      </c>
      <c r="E4605" s="3">
        <v>41058</v>
      </c>
      <c r="F4605" s="3" t="s">
        <v>23</v>
      </c>
      <c r="G4605" s="3" t="s">
        <v>3436</v>
      </c>
      <c r="H4605" s="3" t="s">
        <v>3437</v>
      </c>
      <c r="I4605" s="3" t="s">
        <v>102</v>
      </c>
      <c r="J4605" s="3" t="s">
        <v>27</v>
      </c>
      <c r="K4605" s="3" t="s">
        <v>1521</v>
      </c>
      <c r="L4605" s="3" t="s">
        <v>88</v>
      </c>
      <c r="M4605" s="3">
        <v>28540</v>
      </c>
      <c r="N4605" s="3" t="s">
        <v>30</v>
      </c>
      <c r="O4605" s="3" t="s">
        <v>7640</v>
      </c>
      <c r="P4605" s="3" t="s">
        <v>46</v>
      </c>
      <c r="Q4605" s="3" t="s">
        <v>90</v>
      </c>
      <c r="R4605" s="3" t="s">
        <v>7641</v>
      </c>
      <c r="S4605" s="3">
        <v>153.72800000000001</v>
      </c>
      <c r="T4605" s="3">
        <v>4</v>
      </c>
      <c r="U4605" s="3">
        <v>0.2</v>
      </c>
      <c r="V4605" s="3">
        <v>53.804799999999986</v>
      </c>
    </row>
    <row r="4606" spans="1:22" ht="14.25" customHeight="1" x14ac:dyDescent="0.25">
      <c r="A4606" s="3">
        <v>4605</v>
      </c>
      <c r="B4606" s="3" t="s">
        <v>7639</v>
      </c>
      <c r="C4606" s="4">
        <f>YEAR(Table_1[[#This Row],[Order Date]])</f>
        <v>2012</v>
      </c>
      <c r="D4606" s="9">
        <v>41055</v>
      </c>
      <c r="E4606" s="3">
        <v>41058</v>
      </c>
      <c r="F4606" s="3" t="s">
        <v>23</v>
      </c>
      <c r="G4606" s="3" t="s">
        <v>3436</v>
      </c>
      <c r="H4606" s="3" t="s">
        <v>3437</v>
      </c>
      <c r="I4606" s="3" t="s">
        <v>102</v>
      </c>
      <c r="J4606" s="3" t="s">
        <v>27</v>
      </c>
      <c r="K4606" s="3" t="s">
        <v>1521</v>
      </c>
      <c r="L4606" s="3" t="s">
        <v>88</v>
      </c>
      <c r="M4606" s="3">
        <v>28540</v>
      </c>
      <c r="N4606" s="3" t="s">
        <v>30</v>
      </c>
      <c r="O4606" s="3" t="s">
        <v>2576</v>
      </c>
      <c r="P4606" s="3" t="s">
        <v>46</v>
      </c>
      <c r="Q4606" s="3" t="s">
        <v>173</v>
      </c>
      <c r="R4606" s="3" t="s">
        <v>2577</v>
      </c>
      <c r="S4606" s="3">
        <v>12.224</v>
      </c>
      <c r="T4606" s="3">
        <v>2</v>
      </c>
      <c r="U4606" s="3">
        <v>0.2</v>
      </c>
      <c r="V4606" s="3">
        <v>4.4311999999999996</v>
      </c>
    </row>
    <row r="4607" spans="1:22" ht="14.25" customHeight="1" x14ac:dyDescent="0.25">
      <c r="A4607" s="3">
        <v>4606</v>
      </c>
      <c r="B4607" s="3" t="s">
        <v>7639</v>
      </c>
      <c r="C4607" s="4">
        <f>YEAR(Table_1[[#This Row],[Order Date]])</f>
        <v>2012</v>
      </c>
      <c r="D4607" s="9">
        <v>41055</v>
      </c>
      <c r="E4607" s="3">
        <v>41058</v>
      </c>
      <c r="F4607" s="3" t="s">
        <v>23</v>
      </c>
      <c r="G4607" s="3" t="s">
        <v>3436</v>
      </c>
      <c r="H4607" s="3" t="s">
        <v>3437</v>
      </c>
      <c r="I4607" s="3" t="s">
        <v>102</v>
      </c>
      <c r="J4607" s="3" t="s">
        <v>27</v>
      </c>
      <c r="K4607" s="3" t="s">
        <v>1521</v>
      </c>
      <c r="L4607" s="3" t="s">
        <v>88</v>
      </c>
      <c r="M4607" s="3">
        <v>28540</v>
      </c>
      <c r="N4607" s="3" t="s">
        <v>30</v>
      </c>
      <c r="O4607" s="3" t="s">
        <v>1018</v>
      </c>
      <c r="P4607" s="3" t="s">
        <v>71</v>
      </c>
      <c r="Q4607" s="3" t="s">
        <v>161</v>
      </c>
      <c r="R4607" s="3" t="s">
        <v>1019</v>
      </c>
      <c r="S4607" s="3">
        <v>167.94400000000002</v>
      </c>
      <c r="T4607" s="3">
        <v>7</v>
      </c>
      <c r="U4607" s="3">
        <v>0.2</v>
      </c>
      <c r="V4607" s="3">
        <v>50.383200000000016</v>
      </c>
    </row>
    <row r="4608" spans="1:22" ht="14.25" customHeight="1" x14ac:dyDescent="0.25">
      <c r="A4608" s="3">
        <v>4607</v>
      </c>
      <c r="B4608" s="3" t="s">
        <v>7642</v>
      </c>
      <c r="C4608" s="4">
        <f>YEAR(Table_1[[#This Row],[Order Date]])</f>
        <v>2012</v>
      </c>
      <c r="D4608" s="9">
        <v>41057</v>
      </c>
      <c r="E4608" s="3">
        <v>41062</v>
      </c>
      <c r="F4608" s="3" t="s">
        <v>50</v>
      </c>
      <c r="G4608" s="3" t="s">
        <v>3987</v>
      </c>
      <c r="H4608" s="3" t="s">
        <v>3988</v>
      </c>
      <c r="I4608" s="3" t="s">
        <v>26</v>
      </c>
      <c r="J4608" s="3" t="s">
        <v>27</v>
      </c>
      <c r="K4608" s="3" t="s">
        <v>389</v>
      </c>
      <c r="L4608" s="3" t="s">
        <v>267</v>
      </c>
      <c r="M4608" s="3">
        <v>14609</v>
      </c>
      <c r="N4608" s="3" t="s">
        <v>148</v>
      </c>
      <c r="O4608" s="3" t="s">
        <v>212</v>
      </c>
      <c r="P4608" s="3" t="s">
        <v>71</v>
      </c>
      <c r="Q4608" s="3" t="s">
        <v>72</v>
      </c>
      <c r="R4608" s="3" t="s">
        <v>213</v>
      </c>
      <c r="S4608" s="3">
        <v>45.99</v>
      </c>
      <c r="T4608" s="3">
        <v>1</v>
      </c>
      <c r="U4608" s="3">
        <v>0</v>
      </c>
      <c r="V4608" s="3">
        <v>13.3371</v>
      </c>
    </row>
    <row r="4609" spans="1:22" ht="14.25" customHeight="1" x14ac:dyDescent="0.25">
      <c r="A4609" s="3">
        <v>4608</v>
      </c>
      <c r="B4609" s="3" t="s">
        <v>7642</v>
      </c>
      <c r="C4609" s="4">
        <f>YEAR(Table_1[[#This Row],[Order Date]])</f>
        <v>2012</v>
      </c>
      <c r="D4609" s="9">
        <v>41057</v>
      </c>
      <c r="E4609" s="3">
        <v>41062</v>
      </c>
      <c r="F4609" s="3" t="s">
        <v>50</v>
      </c>
      <c r="G4609" s="3" t="s">
        <v>3987</v>
      </c>
      <c r="H4609" s="3" t="s">
        <v>3988</v>
      </c>
      <c r="I4609" s="3" t="s">
        <v>26</v>
      </c>
      <c r="J4609" s="3" t="s">
        <v>27</v>
      </c>
      <c r="K4609" s="3" t="s">
        <v>389</v>
      </c>
      <c r="L4609" s="3" t="s">
        <v>267</v>
      </c>
      <c r="M4609" s="3">
        <v>14609</v>
      </c>
      <c r="N4609" s="3" t="s">
        <v>148</v>
      </c>
      <c r="O4609" s="3" t="s">
        <v>2011</v>
      </c>
      <c r="P4609" s="3" t="s">
        <v>46</v>
      </c>
      <c r="Q4609" s="3" t="s">
        <v>59</v>
      </c>
      <c r="R4609" s="3" t="s">
        <v>2012</v>
      </c>
      <c r="S4609" s="3">
        <v>535.41</v>
      </c>
      <c r="T4609" s="3">
        <v>3</v>
      </c>
      <c r="U4609" s="3">
        <v>0</v>
      </c>
      <c r="V4609" s="3">
        <v>160.62299999999993</v>
      </c>
    </row>
    <row r="4610" spans="1:22" ht="14.25" customHeight="1" x14ac:dyDescent="0.25">
      <c r="A4610" s="3">
        <v>4609</v>
      </c>
      <c r="B4610" s="3" t="s">
        <v>7642</v>
      </c>
      <c r="C4610" s="4">
        <f>YEAR(Table_1[[#This Row],[Order Date]])</f>
        <v>2012</v>
      </c>
      <c r="D4610" s="9">
        <v>41057</v>
      </c>
      <c r="E4610" s="3">
        <v>41062</v>
      </c>
      <c r="F4610" s="3" t="s">
        <v>50</v>
      </c>
      <c r="G4610" s="3" t="s">
        <v>3987</v>
      </c>
      <c r="H4610" s="3" t="s">
        <v>3988</v>
      </c>
      <c r="I4610" s="3" t="s">
        <v>26</v>
      </c>
      <c r="J4610" s="3" t="s">
        <v>27</v>
      </c>
      <c r="K4610" s="3" t="s">
        <v>389</v>
      </c>
      <c r="L4610" s="3" t="s">
        <v>267</v>
      </c>
      <c r="M4610" s="3">
        <v>14609</v>
      </c>
      <c r="N4610" s="3" t="s">
        <v>148</v>
      </c>
      <c r="O4610" s="3" t="s">
        <v>2077</v>
      </c>
      <c r="P4610" s="3" t="s">
        <v>46</v>
      </c>
      <c r="Q4610" s="3" t="s">
        <v>75</v>
      </c>
      <c r="R4610" s="3" t="s">
        <v>2078</v>
      </c>
      <c r="S4610" s="3">
        <v>6.0960000000000001</v>
      </c>
      <c r="T4610" s="3">
        <v>2</v>
      </c>
      <c r="U4610" s="3">
        <v>0.2</v>
      </c>
      <c r="V4610" s="3">
        <v>2.0573999999999995</v>
      </c>
    </row>
    <row r="4611" spans="1:22" ht="14.25" customHeight="1" x14ac:dyDescent="0.25">
      <c r="A4611" s="3">
        <v>4610</v>
      </c>
      <c r="B4611" s="3" t="s">
        <v>7642</v>
      </c>
      <c r="C4611" s="4">
        <f>YEAR(Table_1[[#This Row],[Order Date]])</f>
        <v>2012</v>
      </c>
      <c r="D4611" s="9">
        <v>41057</v>
      </c>
      <c r="E4611" s="3">
        <v>41062</v>
      </c>
      <c r="F4611" s="3" t="s">
        <v>50</v>
      </c>
      <c r="G4611" s="3" t="s">
        <v>3987</v>
      </c>
      <c r="H4611" s="3" t="s">
        <v>3988</v>
      </c>
      <c r="I4611" s="3" t="s">
        <v>26</v>
      </c>
      <c r="J4611" s="3" t="s">
        <v>27</v>
      </c>
      <c r="K4611" s="3" t="s">
        <v>389</v>
      </c>
      <c r="L4611" s="3" t="s">
        <v>267</v>
      </c>
      <c r="M4611" s="3">
        <v>14609</v>
      </c>
      <c r="N4611" s="3" t="s">
        <v>148</v>
      </c>
      <c r="O4611" s="3" t="s">
        <v>5435</v>
      </c>
      <c r="P4611" s="3" t="s">
        <v>46</v>
      </c>
      <c r="Q4611" s="3" t="s">
        <v>90</v>
      </c>
      <c r="R4611" s="3" t="s">
        <v>5436</v>
      </c>
      <c r="S4611" s="3">
        <v>45.36</v>
      </c>
      <c r="T4611" s="3">
        <v>7</v>
      </c>
      <c r="U4611" s="3">
        <v>0</v>
      </c>
      <c r="V4611" s="3">
        <v>21.772800000000004</v>
      </c>
    </row>
    <row r="4612" spans="1:22" ht="14.25" customHeight="1" x14ac:dyDescent="0.25">
      <c r="A4612" s="3">
        <v>4611</v>
      </c>
      <c r="B4612" s="3" t="s">
        <v>7643</v>
      </c>
      <c r="C4612" s="4">
        <f>YEAR(Table_1[[#This Row],[Order Date]])</f>
        <v>2014</v>
      </c>
      <c r="D4612" s="9">
        <v>41953</v>
      </c>
      <c r="E4612" s="3">
        <v>41958</v>
      </c>
      <c r="F4612" s="3" t="s">
        <v>50</v>
      </c>
      <c r="G4612" s="3" t="s">
        <v>332</v>
      </c>
      <c r="H4612" s="3" t="s">
        <v>333</v>
      </c>
      <c r="I4612" s="3" t="s">
        <v>26</v>
      </c>
      <c r="J4612" s="3" t="s">
        <v>27</v>
      </c>
      <c r="K4612" s="3" t="s">
        <v>2343</v>
      </c>
      <c r="L4612" s="3" t="s">
        <v>43</v>
      </c>
      <c r="M4612" s="3">
        <v>92054</v>
      </c>
      <c r="N4612" s="3" t="s">
        <v>44</v>
      </c>
      <c r="O4612" s="3" t="s">
        <v>1284</v>
      </c>
      <c r="P4612" s="3" t="s">
        <v>32</v>
      </c>
      <c r="Q4612" s="3" t="s">
        <v>65</v>
      </c>
      <c r="R4612" s="3" t="s">
        <v>1285</v>
      </c>
      <c r="S4612" s="3">
        <v>47.12</v>
      </c>
      <c r="T4612" s="3">
        <v>8</v>
      </c>
      <c r="U4612" s="3">
        <v>0</v>
      </c>
      <c r="V4612" s="3">
        <v>20.732800000000001</v>
      </c>
    </row>
    <row r="4613" spans="1:22" ht="14.25" customHeight="1" x14ac:dyDescent="0.25">
      <c r="A4613" s="3">
        <v>4612</v>
      </c>
      <c r="B4613" s="3" t="s">
        <v>7644</v>
      </c>
      <c r="C4613" s="4">
        <f>YEAR(Table_1[[#This Row],[Order Date]])</f>
        <v>2013</v>
      </c>
      <c r="D4613" s="9">
        <v>41298</v>
      </c>
      <c r="E4613" s="3">
        <v>41300</v>
      </c>
      <c r="F4613" s="3" t="s">
        <v>23</v>
      </c>
      <c r="G4613" s="3" t="s">
        <v>3630</v>
      </c>
      <c r="H4613" s="3" t="s">
        <v>3631</v>
      </c>
      <c r="I4613" s="3" t="s">
        <v>41</v>
      </c>
      <c r="J4613" s="3" t="s">
        <v>27</v>
      </c>
      <c r="K4613" s="3" t="s">
        <v>3482</v>
      </c>
      <c r="L4613" s="3" t="s">
        <v>1487</v>
      </c>
      <c r="M4613" s="3">
        <v>39503</v>
      </c>
      <c r="N4613" s="3" t="s">
        <v>30</v>
      </c>
      <c r="O4613" s="3" t="s">
        <v>1776</v>
      </c>
      <c r="P4613" s="3" t="s">
        <v>46</v>
      </c>
      <c r="Q4613" s="3" t="s">
        <v>75</v>
      </c>
      <c r="R4613" s="3" t="s">
        <v>1777</v>
      </c>
      <c r="S4613" s="3">
        <v>31.36</v>
      </c>
      <c r="T4613" s="3">
        <v>4</v>
      </c>
      <c r="U4613" s="3">
        <v>0</v>
      </c>
      <c r="V4613" s="3">
        <v>15.68</v>
      </c>
    </row>
    <row r="4614" spans="1:22" ht="14.25" customHeight="1" x14ac:dyDescent="0.25">
      <c r="A4614" s="3">
        <v>4613</v>
      </c>
      <c r="B4614" s="3" t="s">
        <v>7645</v>
      </c>
      <c r="C4614" s="4">
        <f>YEAR(Table_1[[#This Row],[Order Date]])</f>
        <v>2014</v>
      </c>
      <c r="D4614" s="9">
        <v>41640</v>
      </c>
      <c r="E4614" s="3">
        <v>41646</v>
      </c>
      <c r="F4614" s="3" t="s">
        <v>50</v>
      </c>
      <c r="G4614" s="3" t="s">
        <v>1827</v>
      </c>
      <c r="H4614" s="3" t="s">
        <v>1828</v>
      </c>
      <c r="I4614" s="3" t="s">
        <v>26</v>
      </c>
      <c r="J4614" s="3" t="s">
        <v>27</v>
      </c>
      <c r="K4614" s="3" t="s">
        <v>1521</v>
      </c>
      <c r="L4614" s="3" t="s">
        <v>54</v>
      </c>
      <c r="M4614" s="3">
        <v>32216</v>
      </c>
      <c r="N4614" s="3" t="s">
        <v>30</v>
      </c>
      <c r="O4614" s="3" t="s">
        <v>1561</v>
      </c>
      <c r="P4614" s="3" t="s">
        <v>46</v>
      </c>
      <c r="Q4614" s="3" t="s">
        <v>68</v>
      </c>
      <c r="R4614" s="3" t="s">
        <v>1562</v>
      </c>
      <c r="S4614" s="3">
        <v>47.616</v>
      </c>
      <c r="T4614" s="3">
        <v>3</v>
      </c>
      <c r="U4614" s="3">
        <v>0.2</v>
      </c>
      <c r="V4614" s="3">
        <v>3.571200000000001</v>
      </c>
    </row>
    <row r="4615" spans="1:22" ht="14.25" customHeight="1" x14ac:dyDescent="0.25">
      <c r="A4615" s="3">
        <v>4614</v>
      </c>
      <c r="B4615" s="3" t="s">
        <v>7645</v>
      </c>
      <c r="C4615" s="4">
        <f>YEAR(Table_1[[#This Row],[Order Date]])</f>
        <v>2014</v>
      </c>
      <c r="D4615" s="9">
        <v>41640</v>
      </c>
      <c r="E4615" s="3">
        <v>41646</v>
      </c>
      <c r="F4615" s="3" t="s">
        <v>50</v>
      </c>
      <c r="G4615" s="3" t="s">
        <v>1827</v>
      </c>
      <c r="H4615" s="3" t="s">
        <v>1828</v>
      </c>
      <c r="I4615" s="3" t="s">
        <v>26</v>
      </c>
      <c r="J4615" s="3" t="s">
        <v>27</v>
      </c>
      <c r="K4615" s="3" t="s">
        <v>1521</v>
      </c>
      <c r="L4615" s="3" t="s">
        <v>54</v>
      </c>
      <c r="M4615" s="3">
        <v>32216</v>
      </c>
      <c r="N4615" s="3" t="s">
        <v>30</v>
      </c>
      <c r="O4615" s="3" t="s">
        <v>2762</v>
      </c>
      <c r="P4615" s="3" t="s">
        <v>46</v>
      </c>
      <c r="Q4615" s="3" t="s">
        <v>90</v>
      </c>
      <c r="R4615" s="3" t="s">
        <v>2763</v>
      </c>
      <c r="S4615" s="3">
        <v>23.480000000000004</v>
      </c>
      <c r="T4615" s="3">
        <v>5</v>
      </c>
      <c r="U4615" s="3">
        <v>0.2</v>
      </c>
      <c r="V4615" s="3">
        <v>8.218</v>
      </c>
    </row>
    <row r="4616" spans="1:22" ht="14.25" customHeight="1" x14ac:dyDescent="0.25">
      <c r="A4616" s="3">
        <v>4615</v>
      </c>
      <c r="B4616" s="3" t="s">
        <v>7646</v>
      </c>
      <c r="C4616" s="4">
        <f>YEAR(Table_1[[#This Row],[Order Date]])</f>
        <v>2013</v>
      </c>
      <c r="D4616" s="9">
        <v>41523</v>
      </c>
      <c r="E4616" s="3">
        <v>41528</v>
      </c>
      <c r="F4616" s="3" t="s">
        <v>50</v>
      </c>
      <c r="G4616" s="3" t="s">
        <v>6370</v>
      </c>
      <c r="H4616" s="3" t="s">
        <v>6371</v>
      </c>
      <c r="I4616" s="3" t="s">
        <v>102</v>
      </c>
      <c r="J4616" s="3" t="s">
        <v>27</v>
      </c>
      <c r="K4616" s="3" t="s">
        <v>184</v>
      </c>
      <c r="L4616" s="3" t="s">
        <v>104</v>
      </c>
      <c r="M4616" s="3">
        <v>77070</v>
      </c>
      <c r="N4616" s="3" t="s">
        <v>105</v>
      </c>
      <c r="O4616" s="3" t="s">
        <v>2132</v>
      </c>
      <c r="P4616" s="3" t="s">
        <v>46</v>
      </c>
      <c r="Q4616" s="3" t="s">
        <v>78</v>
      </c>
      <c r="R4616" s="3" t="s">
        <v>2133</v>
      </c>
      <c r="S4616" s="3">
        <v>62.789999999999992</v>
      </c>
      <c r="T4616" s="3">
        <v>3</v>
      </c>
      <c r="U4616" s="3">
        <v>0.8</v>
      </c>
      <c r="V4616" s="3">
        <v>-166.39350000000002</v>
      </c>
    </row>
    <row r="4617" spans="1:22" ht="14.25" customHeight="1" x14ac:dyDescent="0.25">
      <c r="A4617" s="3">
        <v>4616</v>
      </c>
      <c r="B4617" s="3" t="s">
        <v>7646</v>
      </c>
      <c r="C4617" s="4">
        <f>YEAR(Table_1[[#This Row],[Order Date]])</f>
        <v>2013</v>
      </c>
      <c r="D4617" s="9">
        <v>41523</v>
      </c>
      <c r="E4617" s="3">
        <v>41528</v>
      </c>
      <c r="F4617" s="3" t="s">
        <v>50</v>
      </c>
      <c r="G4617" s="3" t="s">
        <v>6370</v>
      </c>
      <c r="H4617" s="3" t="s">
        <v>6371</v>
      </c>
      <c r="I4617" s="3" t="s">
        <v>102</v>
      </c>
      <c r="J4617" s="3" t="s">
        <v>27</v>
      </c>
      <c r="K4617" s="3" t="s">
        <v>184</v>
      </c>
      <c r="L4617" s="3" t="s">
        <v>104</v>
      </c>
      <c r="M4617" s="3">
        <v>77070</v>
      </c>
      <c r="N4617" s="3" t="s">
        <v>105</v>
      </c>
      <c r="O4617" s="3" t="s">
        <v>5967</v>
      </c>
      <c r="P4617" s="3" t="s">
        <v>46</v>
      </c>
      <c r="Q4617" s="3" t="s">
        <v>269</v>
      </c>
      <c r="R4617" s="3" t="s">
        <v>5968</v>
      </c>
      <c r="S4617" s="3">
        <v>28.44</v>
      </c>
      <c r="T4617" s="3">
        <v>9</v>
      </c>
      <c r="U4617" s="3">
        <v>0.2</v>
      </c>
      <c r="V4617" s="3">
        <v>4.2659999999999973</v>
      </c>
    </row>
    <row r="4618" spans="1:22" ht="14.25" customHeight="1" x14ac:dyDescent="0.25">
      <c r="A4618" s="3">
        <v>4617</v>
      </c>
      <c r="B4618" s="3" t="s">
        <v>7647</v>
      </c>
      <c r="C4618" s="4">
        <f>YEAR(Table_1[[#This Row],[Order Date]])</f>
        <v>2012</v>
      </c>
      <c r="D4618" s="9">
        <v>41156</v>
      </c>
      <c r="E4618" s="3">
        <v>41159</v>
      </c>
      <c r="F4618" s="3" t="s">
        <v>23</v>
      </c>
      <c r="G4618" s="3" t="s">
        <v>878</v>
      </c>
      <c r="H4618" s="3" t="s">
        <v>879</v>
      </c>
      <c r="I4618" s="3" t="s">
        <v>41</v>
      </c>
      <c r="J4618" s="3" t="s">
        <v>27</v>
      </c>
      <c r="K4618" s="3" t="s">
        <v>184</v>
      </c>
      <c r="L4618" s="3" t="s">
        <v>104</v>
      </c>
      <c r="M4618" s="3">
        <v>77095</v>
      </c>
      <c r="N4618" s="3" t="s">
        <v>105</v>
      </c>
      <c r="O4618" s="3" t="s">
        <v>856</v>
      </c>
      <c r="P4618" s="3" t="s">
        <v>71</v>
      </c>
      <c r="Q4618" s="3" t="s">
        <v>161</v>
      </c>
      <c r="R4618" s="3" t="s">
        <v>857</v>
      </c>
      <c r="S4618" s="3">
        <v>134.376</v>
      </c>
      <c r="T4618" s="3">
        <v>3</v>
      </c>
      <c r="U4618" s="3">
        <v>0.2</v>
      </c>
      <c r="V4618" s="3">
        <v>6.7188000000000088</v>
      </c>
    </row>
    <row r="4619" spans="1:22" ht="14.25" customHeight="1" x14ac:dyDescent="0.25">
      <c r="A4619" s="3">
        <v>4618</v>
      </c>
      <c r="B4619" s="3" t="s">
        <v>7648</v>
      </c>
      <c r="C4619" s="4">
        <f>YEAR(Table_1[[#This Row],[Order Date]])</f>
        <v>2012</v>
      </c>
      <c r="D4619" s="9">
        <v>41173</v>
      </c>
      <c r="E4619" s="3">
        <v>41178</v>
      </c>
      <c r="F4619" s="3" t="s">
        <v>50</v>
      </c>
      <c r="G4619" s="3" t="s">
        <v>2284</v>
      </c>
      <c r="H4619" s="3" t="s">
        <v>2285</v>
      </c>
      <c r="I4619" s="3" t="s">
        <v>102</v>
      </c>
      <c r="J4619" s="3" t="s">
        <v>27</v>
      </c>
      <c r="K4619" s="3" t="s">
        <v>4096</v>
      </c>
      <c r="L4619" s="3" t="s">
        <v>1245</v>
      </c>
      <c r="M4619" s="3">
        <v>2149</v>
      </c>
      <c r="N4619" s="3" t="s">
        <v>148</v>
      </c>
      <c r="O4619" s="3" t="s">
        <v>6644</v>
      </c>
      <c r="P4619" s="3" t="s">
        <v>71</v>
      </c>
      <c r="Q4619" s="3" t="s">
        <v>72</v>
      </c>
      <c r="R4619" s="3" t="s">
        <v>6645</v>
      </c>
      <c r="S4619" s="3">
        <v>589.9</v>
      </c>
      <c r="T4619" s="3">
        <v>2</v>
      </c>
      <c r="U4619" s="3">
        <v>0</v>
      </c>
      <c r="V4619" s="3">
        <v>147.47500000000002</v>
      </c>
    </row>
    <row r="4620" spans="1:22" ht="14.25" customHeight="1" x14ac:dyDescent="0.25">
      <c r="A4620" s="3">
        <v>4619</v>
      </c>
      <c r="B4620" s="3" t="s">
        <v>7648</v>
      </c>
      <c r="C4620" s="4">
        <f>YEAR(Table_1[[#This Row],[Order Date]])</f>
        <v>2012</v>
      </c>
      <c r="D4620" s="9">
        <v>41173</v>
      </c>
      <c r="E4620" s="3">
        <v>41178</v>
      </c>
      <c r="F4620" s="3" t="s">
        <v>50</v>
      </c>
      <c r="G4620" s="3" t="s">
        <v>2284</v>
      </c>
      <c r="H4620" s="3" t="s">
        <v>2285</v>
      </c>
      <c r="I4620" s="3" t="s">
        <v>102</v>
      </c>
      <c r="J4620" s="3" t="s">
        <v>27</v>
      </c>
      <c r="K4620" s="3" t="s">
        <v>4096</v>
      </c>
      <c r="L4620" s="3" t="s">
        <v>1245</v>
      </c>
      <c r="M4620" s="3">
        <v>2149</v>
      </c>
      <c r="N4620" s="3" t="s">
        <v>148</v>
      </c>
      <c r="O4620" s="3" t="s">
        <v>1280</v>
      </c>
      <c r="P4620" s="3" t="s">
        <v>32</v>
      </c>
      <c r="Q4620" s="3" t="s">
        <v>36</v>
      </c>
      <c r="R4620" s="3" t="s">
        <v>1281</v>
      </c>
      <c r="S4620" s="3">
        <v>542.93999999999994</v>
      </c>
      <c r="T4620" s="3">
        <v>3</v>
      </c>
      <c r="U4620" s="3">
        <v>0</v>
      </c>
      <c r="V4620" s="3">
        <v>141.1644</v>
      </c>
    </row>
    <row r="4621" spans="1:22" ht="14.25" customHeight="1" x14ac:dyDescent="0.25">
      <c r="A4621" s="3">
        <v>4620</v>
      </c>
      <c r="B4621" s="3" t="s">
        <v>7649</v>
      </c>
      <c r="C4621" s="4">
        <f>YEAR(Table_1[[#This Row],[Order Date]])</f>
        <v>2014</v>
      </c>
      <c r="D4621" s="9">
        <v>41998</v>
      </c>
      <c r="E4621" s="3">
        <v>41999</v>
      </c>
      <c r="F4621" s="3" t="s">
        <v>188</v>
      </c>
      <c r="G4621" s="3" t="s">
        <v>733</v>
      </c>
      <c r="H4621" s="3" t="s">
        <v>734</v>
      </c>
      <c r="I4621" s="3" t="s">
        <v>102</v>
      </c>
      <c r="J4621" s="3" t="s">
        <v>27</v>
      </c>
      <c r="K4621" s="3" t="s">
        <v>42</v>
      </c>
      <c r="L4621" s="3" t="s">
        <v>43</v>
      </c>
      <c r="M4621" s="3">
        <v>90049</v>
      </c>
      <c r="N4621" s="3" t="s">
        <v>44</v>
      </c>
      <c r="O4621" s="3" t="s">
        <v>1215</v>
      </c>
      <c r="P4621" s="3" t="s">
        <v>71</v>
      </c>
      <c r="Q4621" s="3" t="s">
        <v>1216</v>
      </c>
      <c r="R4621" s="3" t="s">
        <v>1217</v>
      </c>
      <c r="S4621" s="3">
        <v>2879.9520000000002</v>
      </c>
      <c r="T4621" s="3">
        <v>6</v>
      </c>
      <c r="U4621" s="3">
        <v>0.2</v>
      </c>
      <c r="V4621" s="3">
        <v>1007.9831999999999</v>
      </c>
    </row>
    <row r="4622" spans="1:22" ht="14.25" customHeight="1" x14ac:dyDescent="0.25">
      <c r="A4622" s="3">
        <v>4621</v>
      </c>
      <c r="B4622" s="3" t="s">
        <v>7649</v>
      </c>
      <c r="C4622" s="4">
        <f>YEAR(Table_1[[#This Row],[Order Date]])</f>
        <v>2014</v>
      </c>
      <c r="D4622" s="9">
        <v>41998</v>
      </c>
      <c r="E4622" s="3">
        <v>41999</v>
      </c>
      <c r="F4622" s="3" t="s">
        <v>188</v>
      </c>
      <c r="G4622" s="3" t="s">
        <v>733</v>
      </c>
      <c r="H4622" s="3" t="s">
        <v>734</v>
      </c>
      <c r="I4622" s="3" t="s">
        <v>102</v>
      </c>
      <c r="J4622" s="3" t="s">
        <v>27</v>
      </c>
      <c r="K4622" s="3" t="s">
        <v>42</v>
      </c>
      <c r="L4622" s="3" t="s">
        <v>43</v>
      </c>
      <c r="M4622" s="3">
        <v>90049</v>
      </c>
      <c r="N4622" s="3" t="s">
        <v>44</v>
      </c>
      <c r="O4622" s="3" t="s">
        <v>1722</v>
      </c>
      <c r="P4622" s="3" t="s">
        <v>46</v>
      </c>
      <c r="Q4622" s="3" t="s">
        <v>75</v>
      </c>
      <c r="R4622" s="3" t="s">
        <v>1723</v>
      </c>
      <c r="S4622" s="3">
        <v>90.480000000000018</v>
      </c>
      <c r="T4622" s="3">
        <v>3</v>
      </c>
      <c r="U4622" s="3">
        <v>0.2</v>
      </c>
      <c r="V4622" s="3">
        <v>33.93</v>
      </c>
    </row>
    <row r="4623" spans="1:22" ht="14.25" customHeight="1" x14ac:dyDescent="0.25">
      <c r="A4623" s="3">
        <v>4622</v>
      </c>
      <c r="B4623" s="3" t="s">
        <v>7650</v>
      </c>
      <c r="C4623" s="4">
        <f>YEAR(Table_1[[#This Row],[Order Date]])</f>
        <v>2012</v>
      </c>
      <c r="D4623" s="9">
        <v>41187</v>
      </c>
      <c r="E4623" s="3">
        <v>41190</v>
      </c>
      <c r="F4623" s="3" t="s">
        <v>23</v>
      </c>
      <c r="G4623" s="3" t="s">
        <v>2057</v>
      </c>
      <c r="H4623" s="3" t="s">
        <v>2058</v>
      </c>
      <c r="I4623" s="3" t="s">
        <v>41</v>
      </c>
      <c r="J4623" s="3" t="s">
        <v>27</v>
      </c>
      <c r="K4623" s="3" t="s">
        <v>521</v>
      </c>
      <c r="L4623" s="3" t="s">
        <v>245</v>
      </c>
      <c r="M4623" s="3">
        <v>19805</v>
      </c>
      <c r="N4623" s="3" t="s">
        <v>148</v>
      </c>
      <c r="O4623" s="3" t="s">
        <v>759</v>
      </c>
      <c r="P4623" s="3" t="s">
        <v>46</v>
      </c>
      <c r="Q4623" s="3" t="s">
        <v>59</v>
      </c>
      <c r="R4623" s="3" t="s">
        <v>760</v>
      </c>
      <c r="S4623" s="3">
        <v>77.55</v>
      </c>
      <c r="T4623" s="3">
        <v>5</v>
      </c>
      <c r="U4623" s="3">
        <v>0</v>
      </c>
      <c r="V4623" s="3">
        <v>21.714000000000002</v>
      </c>
    </row>
    <row r="4624" spans="1:22" ht="14.25" customHeight="1" x14ac:dyDescent="0.25">
      <c r="A4624" s="3">
        <v>4623</v>
      </c>
      <c r="B4624" s="3" t="s">
        <v>7651</v>
      </c>
      <c r="C4624" s="4">
        <f>YEAR(Table_1[[#This Row],[Order Date]])</f>
        <v>2014</v>
      </c>
      <c r="D4624" s="9">
        <v>41892</v>
      </c>
      <c r="E4624" s="3">
        <v>41897</v>
      </c>
      <c r="F4624" s="3" t="s">
        <v>50</v>
      </c>
      <c r="G4624" s="3" t="s">
        <v>51</v>
      </c>
      <c r="H4624" s="3" t="s">
        <v>52</v>
      </c>
      <c r="I4624" s="3" t="s">
        <v>26</v>
      </c>
      <c r="J4624" s="3" t="s">
        <v>27</v>
      </c>
      <c r="K4624" s="3" t="s">
        <v>382</v>
      </c>
      <c r="L4624" s="3" t="s">
        <v>335</v>
      </c>
      <c r="M4624" s="3">
        <v>38401</v>
      </c>
      <c r="N4624" s="3" t="s">
        <v>30</v>
      </c>
      <c r="O4624" s="3" t="s">
        <v>1296</v>
      </c>
      <c r="P4624" s="3" t="s">
        <v>46</v>
      </c>
      <c r="Q4624" s="3" t="s">
        <v>578</v>
      </c>
      <c r="R4624" s="3" t="s">
        <v>186</v>
      </c>
      <c r="S4624" s="3">
        <v>8.8320000000000007</v>
      </c>
      <c r="T4624" s="3">
        <v>3</v>
      </c>
      <c r="U4624" s="3">
        <v>0.2</v>
      </c>
      <c r="V4624" s="3">
        <v>-1.9872000000000005</v>
      </c>
    </row>
    <row r="4625" spans="1:22" ht="14.25" customHeight="1" x14ac:dyDescent="0.25">
      <c r="A4625" s="3">
        <v>4624</v>
      </c>
      <c r="B4625" s="3" t="s">
        <v>7651</v>
      </c>
      <c r="C4625" s="4">
        <f>YEAR(Table_1[[#This Row],[Order Date]])</f>
        <v>2014</v>
      </c>
      <c r="D4625" s="9">
        <v>41892</v>
      </c>
      <c r="E4625" s="3">
        <v>41897</v>
      </c>
      <c r="F4625" s="3" t="s">
        <v>50</v>
      </c>
      <c r="G4625" s="3" t="s">
        <v>51</v>
      </c>
      <c r="H4625" s="3" t="s">
        <v>52</v>
      </c>
      <c r="I4625" s="3" t="s">
        <v>26</v>
      </c>
      <c r="J4625" s="3" t="s">
        <v>27</v>
      </c>
      <c r="K4625" s="3" t="s">
        <v>382</v>
      </c>
      <c r="L4625" s="3" t="s">
        <v>335</v>
      </c>
      <c r="M4625" s="3">
        <v>38401</v>
      </c>
      <c r="N4625" s="3" t="s">
        <v>30</v>
      </c>
      <c r="O4625" s="3" t="s">
        <v>1730</v>
      </c>
      <c r="P4625" s="3" t="s">
        <v>46</v>
      </c>
      <c r="Q4625" s="3" t="s">
        <v>90</v>
      </c>
      <c r="R4625" s="3" t="s">
        <v>5006</v>
      </c>
      <c r="S4625" s="3">
        <v>177.536</v>
      </c>
      <c r="T4625" s="3">
        <v>4</v>
      </c>
      <c r="U4625" s="3">
        <v>0.2</v>
      </c>
      <c r="V4625" s="3">
        <v>62.137599999999992</v>
      </c>
    </row>
    <row r="4626" spans="1:22" ht="14.25" customHeight="1" x14ac:dyDescent="0.25">
      <c r="A4626" s="3">
        <v>4625</v>
      </c>
      <c r="B4626" s="3" t="s">
        <v>7651</v>
      </c>
      <c r="C4626" s="4">
        <f>YEAR(Table_1[[#This Row],[Order Date]])</f>
        <v>2014</v>
      </c>
      <c r="D4626" s="9">
        <v>41892</v>
      </c>
      <c r="E4626" s="3">
        <v>41897</v>
      </c>
      <c r="F4626" s="3" t="s">
        <v>50</v>
      </c>
      <c r="G4626" s="3" t="s">
        <v>51</v>
      </c>
      <c r="H4626" s="3" t="s">
        <v>52</v>
      </c>
      <c r="I4626" s="3" t="s">
        <v>26</v>
      </c>
      <c r="J4626" s="3" t="s">
        <v>27</v>
      </c>
      <c r="K4626" s="3" t="s">
        <v>382</v>
      </c>
      <c r="L4626" s="3" t="s">
        <v>335</v>
      </c>
      <c r="M4626" s="3">
        <v>38401</v>
      </c>
      <c r="N4626" s="3" t="s">
        <v>30</v>
      </c>
      <c r="O4626" s="3" t="s">
        <v>2999</v>
      </c>
      <c r="P4626" s="3" t="s">
        <v>46</v>
      </c>
      <c r="Q4626" s="3" t="s">
        <v>59</v>
      </c>
      <c r="R4626" s="3" t="s">
        <v>3000</v>
      </c>
      <c r="S4626" s="3">
        <v>258.48</v>
      </c>
      <c r="T4626" s="3">
        <v>2</v>
      </c>
      <c r="U4626" s="3">
        <v>0.2</v>
      </c>
      <c r="V4626" s="3">
        <v>-3.2309999999999945</v>
      </c>
    </row>
    <row r="4627" spans="1:22" ht="14.25" customHeight="1" x14ac:dyDescent="0.25">
      <c r="A4627" s="3">
        <v>4626</v>
      </c>
      <c r="B4627" s="3" t="s">
        <v>7651</v>
      </c>
      <c r="C4627" s="4">
        <f>YEAR(Table_1[[#This Row],[Order Date]])</f>
        <v>2014</v>
      </c>
      <c r="D4627" s="9">
        <v>41892</v>
      </c>
      <c r="E4627" s="3">
        <v>41897</v>
      </c>
      <c r="F4627" s="3" t="s">
        <v>50</v>
      </c>
      <c r="G4627" s="3" t="s">
        <v>51</v>
      </c>
      <c r="H4627" s="3" t="s">
        <v>52</v>
      </c>
      <c r="I4627" s="3" t="s">
        <v>26</v>
      </c>
      <c r="J4627" s="3" t="s">
        <v>27</v>
      </c>
      <c r="K4627" s="3" t="s">
        <v>382</v>
      </c>
      <c r="L4627" s="3" t="s">
        <v>335</v>
      </c>
      <c r="M4627" s="3">
        <v>38401</v>
      </c>
      <c r="N4627" s="3" t="s">
        <v>30</v>
      </c>
      <c r="O4627" s="3" t="s">
        <v>1284</v>
      </c>
      <c r="P4627" s="3" t="s">
        <v>32</v>
      </c>
      <c r="Q4627" s="3" t="s">
        <v>65</v>
      </c>
      <c r="R4627" s="3" t="s">
        <v>1285</v>
      </c>
      <c r="S4627" s="3">
        <v>14.135999999999999</v>
      </c>
      <c r="T4627" s="3">
        <v>3</v>
      </c>
      <c r="U4627" s="3">
        <v>0.2</v>
      </c>
      <c r="V4627" s="3">
        <v>4.240800000000001</v>
      </c>
    </row>
    <row r="4628" spans="1:22" ht="14.25" customHeight="1" x14ac:dyDescent="0.25">
      <c r="A4628" s="3">
        <v>4627</v>
      </c>
      <c r="B4628" s="3" t="s">
        <v>7652</v>
      </c>
      <c r="C4628" s="4">
        <f>YEAR(Table_1[[#This Row],[Order Date]])</f>
        <v>2013</v>
      </c>
      <c r="D4628" s="9">
        <v>41592</v>
      </c>
      <c r="E4628" s="3">
        <v>41597</v>
      </c>
      <c r="F4628" s="3" t="s">
        <v>50</v>
      </c>
      <c r="G4628" s="3" t="s">
        <v>2632</v>
      </c>
      <c r="H4628" s="3" t="s">
        <v>2633</v>
      </c>
      <c r="I4628" s="3" t="s">
        <v>41</v>
      </c>
      <c r="J4628" s="3" t="s">
        <v>27</v>
      </c>
      <c r="K4628" s="3" t="s">
        <v>266</v>
      </c>
      <c r="L4628" s="3" t="s">
        <v>267</v>
      </c>
      <c r="M4628" s="3">
        <v>10011</v>
      </c>
      <c r="N4628" s="3" t="s">
        <v>148</v>
      </c>
      <c r="O4628" s="3" t="s">
        <v>728</v>
      </c>
      <c r="P4628" s="3" t="s">
        <v>46</v>
      </c>
      <c r="Q4628" s="3" t="s">
        <v>59</v>
      </c>
      <c r="R4628" s="3" t="s">
        <v>729</v>
      </c>
      <c r="S4628" s="3">
        <v>77.55</v>
      </c>
      <c r="T4628" s="3">
        <v>5</v>
      </c>
      <c r="U4628" s="3">
        <v>0</v>
      </c>
      <c r="V4628" s="3">
        <v>20.163000000000004</v>
      </c>
    </row>
    <row r="4629" spans="1:22" ht="14.25" customHeight="1" x14ac:dyDescent="0.25">
      <c r="A4629" s="3">
        <v>4628</v>
      </c>
      <c r="B4629" s="3" t="s">
        <v>7652</v>
      </c>
      <c r="C4629" s="4">
        <f>YEAR(Table_1[[#This Row],[Order Date]])</f>
        <v>2013</v>
      </c>
      <c r="D4629" s="9">
        <v>41592</v>
      </c>
      <c r="E4629" s="3">
        <v>41597</v>
      </c>
      <c r="F4629" s="3" t="s">
        <v>50</v>
      </c>
      <c r="G4629" s="3" t="s">
        <v>2632</v>
      </c>
      <c r="H4629" s="3" t="s">
        <v>2633</v>
      </c>
      <c r="I4629" s="3" t="s">
        <v>41</v>
      </c>
      <c r="J4629" s="3" t="s">
        <v>27</v>
      </c>
      <c r="K4629" s="3" t="s">
        <v>266</v>
      </c>
      <c r="L4629" s="3" t="s">
        <v>267</v>
      </c>
      <c r="M4629" s="3">
        <v>10011</v>
      </c>
      <c r="N4629" s="3" t="s">
        <v>148</v>
      </c>
      <c r="O4629" s="3" t="s">
        <v>1039</v>
      </c>
      <c r="P4629" s="3" t="s">
        <v>46</v>
      </c>
      <c r="Q4629" s="3" t="s">
        <v>59</v>
      </c>
      <c r="R4629" s="3" t="s">
        <v>1040</v>
      </c>
      <c r="S4629" s="3">
        <v>24.88</v>
      </c>
      <c r="T4629" s="3">
        <v>2</v>
      </c>
      <c r="U4629" s="3">
        <v>0</v>
      </c>
      <c r="V4629" s="3">
        <v>6.9664000000000001</v>
      </c>
    </row>
    <row r="4630" spans="1:22" ht="14.25" customHeight="1" x14ac:dyDescent="0.25">
      <c r="A4630" s="3">
        <v>4629</v>
      </c>
      <c r="B4630" s="3" t="s">
        <v>7652</v>
      </c>
      <c r="C4630" s="4">
        <f>YEAR(Table_1[[#This Row],[Order Date]])</f>
        <v>2013</v>
      </c>
      <c r="D4630" s="9">
        <v>41592</v>
      </c>
      <c r="E4630" s="3">
        <v>41597</v>
      </c>
      <c r="F4630" s="3" t="s">
        <v>50</v>
      </c>
      <c r="G4630" s="3" t="s">
        <v>2632</v>
      </c>
      <c r="H4630" s="3" t="s">
        <v>2633</v>
      </c>
      <c r="I4630" s="3" t="s">
        <v>41</v>
      </c>
      <c r="J4630" s="3" t="s">
        <v>27</v>
      </c>
      <c r="K4630" s="3" t="s">
        <v>266</v>
      </c>
      <c r="L4630" s="3" t="s">
        <v>267</v>
      </c>
      <c r="M4630" s="3">
        <v>10011</v>
      </c>
      <c r="N4630" s="3" t="s">
        <v>148</v>
      </c>
      <c r="O4630" s="3" t="s">
        <v>6238</v>
      </c>
      <c r="P4630" s="3" t="s">
        <v>46</v>
      </c>
      <c r="Q4630" s="3" t="s">
        <v>68</v>
      </c>
      <c r="R4630" s="3" t="s">
        <v>6239</v>
      </c>
      <c r="S4630" s="3">
        <v>140.75</v>
      </c>
      <c r="T4630" s="3">
        <v>5</v>
      </c>
      <c r="U4630" s="3">
        <v>0</v>
      </c>
      <c r="V4630" s="3">
        <v>39.410000000000011</v>
      </c>
    </row>
    <row r="4631" spans="1:22" ht="14.25" customHeight="1" x14ac:dyDescent="0.25">
      <c r="A4631" s="3">
        <v>4630</v>
      </c>
      <c r="B4631" s="3" t="s">
        <v>7652</v>
      </c>
      <c r="C4631" s="4">
        <f>YEAR(Table_1[[#This Row],[Order Date]])</f>
        <v>2013</v>
      </c>
      <c r="D4631" s="9">
        <v>41592</v>
      </c>
      <c r="E4631" s="3">
        <v>41597</v>
      </c>
      <c r="F4631" s="3" t="s">
        <v>50</v>
      </c>
      <c r="G4631" s="3" t="s">
        <v>2632</v>
      </c>
      <c r="H4631" s="3" t="s">
        <v>2633</v>
      </c>
      <c r="I4631" s="3" t="s">
        <v>41</v>
      </c>
      <c r="J4631" s="3" t="s">
        <v>27</v>
      </c>
      <c r="K4631" s="3" t="s">
        <v>266</v>
      </c>
      <c r="L4631" s="3" t="s">
        <v>267</v>
      </c>
      <c r="M4631" s="3">
        <v>10011</v>
      </c>
      <c r="N4631" s="3" t="s">
        <v>148</v>
      </c>
      <c r="O4631" s="3" t="s">
        <v>2987</v>
      </c>
      <c r="P4631" s="3" t="s">
        <v>46</v>
      </c>
      <c r="Q4631" s="3" t="s">
        <v>59</v>
      </c>
      <c r="R4631" s="3" t="s">
        <v>2988</v>
      </c>
      <c r="S4631" s="3">
        <v>36.630000000000003</v>
      </c>
      <c r="T4631" s="3">
        <v>3</v>
      </c>
      <c r="U4631" s="3">
        <v>0</v>
      </c>
      <c r="V4631" s="3">
        <v>9.8901000000000039</v>
      </c>
    </row>
    <row r="4632" spans="1:22" ht="14.25" customHeight="1" x14ac:dyDescent="0.25">
      <c r="A4632" s="3">
        <v>4631</v>
      </c>
      <c r="B4632" s="3" t="s">
        <v>7653</v>
      </c>
      <c r="C4632" s="4">
        <f>YEAR(Table_1[[#This Row],[Order Date]])</f>
        <v>2012</v>
      </c>
      <c r="D4632" s="9">
        <v>41197</v>
      </c>
      <c r="E4632" s="3">
        <v>41197</v>
      </c>
      <c r="F4632" s="3" t="s">
        <v>1290</v>
      </c>
      <c r="G4632" s="3" t="s">
        <v>2626</v>
      </c>
      <c r="H4632" s="3" t="s">
        <v>2627</v>
      </c>
      <c r="I4632" s="3" t="s">
        <v>26</v>
      </c>
      <c r="J4632" s="3" t="s">
        <v>27</v>
      </c>
      <c r="K4632" s="3" t="s">
        <v>6171</v>
      </c>
      <c r="L4632" s="3" t="s">
        <v>238</v>
      </c>
      <c r="M4632" s="3">
        <v>48858</v>
      </c>
      <c r="N4632" s="3" t="s">
        <v>105</v>
      </c>
      <c r="O4632" s="3" t="s">
        <v>7654</v>
      </c>
      <c r="P4632" s="3" t="s">
        <v>32</v>
      </c>
      <c r="Q4632" s="3" t="s">
        <v>65</v>
      </c>
      <c r="R4632" s="3" t="s">
        <v>7655</v>
      </c>
      <c r="S4632" s="3">
        <v>17.14</v>
      </c>
      <c r="T4632" s="3">
        <v>2</v>
      </c>
      <c r="U4632" s="3">
        <v>0</v>
      </c>
      <c r="V4632" s="3">
        <v>6.1704000000000008</v>
      </c>
    </row>
    <row r="4633" spans="1:22" ht="14.25" customHeight="1" x14ac:dyDescent="0.25">
      <c r="A4633" s="3">
        <v>4632</v>
      </c>
      <c r="B4633" s="3" t="s">
        <v>7656</v>
      </c>
      <c r="C4633" s="4">
        <f>YEAR(Table_1[[#This Row],[Order Date]])</f>
        <v>2014</v>
      </c>
      <c r="D4633" s="9">
        <v>41855</v>
      </c>
      <c r="E4633" s="3">
        <v>41860</v>
      </c>
      <c r="F4633" s="3" t="s">
        <v>23</v>
      </c>
      <c r="G4633" s="3" t="s">
        <v>1969</v>
      </c>
      <c r="H4633" s="3" t="s">
        <v>1970</v>
      </c>
      <c r="I4633" s="3" t="s">
        <v>26</v>
      </c>
      <c r="J4633" s="3" t="s">
        <v>27</v>
      </c>
      <c r="K4633" s="3" t="s">
        <v>127</v>
      </c>
      <c r="L4633" s="3" t="s">
        <v>43</v>
      </c>
      <c r="M4633" s="3">
        <v>94122</v>
      </c>
      <c r="N4633" s="3" t="s">
        <v>44</v>
      </c>
      <c r="O4633" s="3" t="s">
        <v>1894</v>
      </c>
      <c r="P4633" s="3" t="s">
        <v>46</v>
      </c>
      <c r="Q4633" s="3" t="s">
        <v>47</v>
      </c>
      <c r="R4633" s="3" t="s">
        <v>1895</v>
      </c>
      <c r="S4633" s="3">
        <v>51.75</v>
      </c>
      <c r="T4633" s="3">
        <v>5</v>
      </c>
      <c r="U4633" s="3">
        <v>0</v>
      </c>
      <c r="V4633" s="3">
        <v>24.84</v>
      </c>
    </row>
    <row r="4634" spans="1:22" ht="14.25" customHeight="1" x14ac:dyDescent="0.25">
      <c r="A4634" s="3">
        <v>4633</v>
      </c>
      <c r="B4634" s="3" t="s">
        <v>7656</v>
      </c>
      <c r="C4634" s="4">
        <f>YEAR(Table_1[[#This Row],[Order Date]])</f>
        <v>2014</v>
      </c>
      <c r="D4634" s="9">
        <v>41855</v>
      </c>
      <c r="E4634" s="3">
        <v>41860</v>
      </c>
      <c r="F4634" s="3" t="s">
        <v>23</v>
      </c>
      <c r="G4634" s="3" t="s">
        <v>1969</v>
      </c>
      <c r="H4634" s="3" t="s">
        <v>1970</v>
      </c>
      <c r="I4634" s="3" t="s">
        <v>26</v>
      </c>
      <c r="J4634" s="3" t="s">
        <v>27</v>
      </c>
      <c r="K4634" s="3" t="s">
        <v>127</v>
      </c>
      <c r="L4634" s="3" t="s">
        <v>43</v>
      </c>
      <c r="M4634" s="3">
        <v>94122</v>
      </c>
      <c r="N4634" s="3" t="s">
        <v>44</v>
      </c>
      <c r="O4634" s="3" t="s">
        <v>1858</v>
      </c>
      <c r="P4634" s="3" t="s">
        <v>32</v>
      </c>
      <c r="Q4634" s="3" t="s">
        <v>65</v>
      </c>
      <c r="R4634" s="3" t="s">
        <v>1859</v>
      </c>
      <c r="S4634" s="3">
        <v>123.96000000000001</v>
      </c>
      <c r="T4634" s="3">
        <v>3</v>
      </c>
      <c r="U4634" s="3">
        <v>0</v>
      </c>
      <c r="V4634" s="3">
        <v>11.156400000000005</v>
      </c>
    </row>
    <row r="4635" spans="1:22" ht="14.25" customHeight="1" x14ac:dyDescent="0.25">
      <c r="A4635" s="3">
        <v>4634</v>
      </c>
      <c r="B4635" s="3" t="s">
        <v>7657</v>
      </c>
      <c r="C4635" s="4">
        <f>YEAR(Table_1[[#This Row],[Order Date]])</f>
        <v>2012</v>
      </c>
      <c r="D4635" s="9">
        <v>41142</v>
      </c>
      <c r="E4635" s="3">
        <v>41147</v>
      </c>
      <c r="F4635" s="3" t="s">
        <v>50</v>
      </c>
      <c r="G4635" s="3" t="s">
        <v>878</v>
      </c>
      <c r="H4635" s="3" t="s">
        <v>879</v>
      </c>
      <c r="I4635" s="3" t="s">
        <v>41</v>
      </c>
      <c r="J4635" s="3" t="s">
        <v>27</v>
      </c>
      <c r="K4635" s="3" t="s">
        <v>127</v>
      </c>
      <c r="L4635" s="3" t="s">
        <v>43</v>
      </c>
      <c r="M4635" s="3">
        <v>94122</v>
      </c>
      <c r="N4635" s="3" t="s">
        <v>44</v>
      </c>
      <c r="O4635" s="3" t="s">
        <v>7658</v>
      </c>
      <c r="P4635" s="3" t="s">
        <v>32</v>
      </c>
      <c r="Q4635" s="3" t="s">
        <v>33</v>
      </c>
      <c r="R4635" s="3" t="s">
        <v>7659</v>
      </c>
      <c r="S4635" s="3">
        <v>586.39800000000002</v>
      </c>
      <c r="T4635" s="3">
        <v>6</v>
      </c>
      <c r="U4635" s="3">
        <v>0.15</v>
      </c>
      <c r="V4635" s="3">
        <v>34.493999999999971</v>
      </c>
    </row>
    <row r="4636" spans="1:22" ht="14.25" customHeight="1" x14ac:dyDescent="0.25">
      <c r="A4636" s="3">
        <v>4635</v>
      </c>
      <c r="B4636" s="3" t="s">
        <v>7657</v>
      </c>
      <c r="C4636" s="4">
        <f>YEAR(Table_1[[#This Row],[Order Date]])</f>
        <v>2012</v>
      </c>
      <c r="D4636" s="9">
        <v>41142</v>
      </c>
      <c r="E4636" s="3">
        <v>41147</v>
      </c>
      <c r="F4636" s="3" t="s">
        <v>50</v>
      </c>
      <c r="G4636" s="3" t="s">
        <v>878</v>
      </c>
      <c r="H4636" s="3" t="s">
        <v>879</v>
      </c>
      <c r="I4636" s="3" t="s">
        <v>41</v>
      </c>
      <c r="J4636" s="3" t="s">
        <v>27</v>
      </c>
      <c r="K4636" s="3" t="s">
        <v>127</v>
      </c>
      <c r="L4636" s="3" t="s">
        <v>43</v>
      </c>
      <c r="M4636" s="3">
        <v>94122</v>
      </c>
      <c r="N4636" s="3" t="s">
        <v>44</v>
      </c>
      <c r="O4636" s="3" t="s">
        <v>1774</v>
      </c>
      <c r="P4636" s="3" t="s">
        <v>46</v>
      </c>
      <c r="Q4636" s="3" t="s">
        <v>59</v>
      </c>
      <c r="R4636" s="3" t="s">
        <v>1775</v>
      </c>
      <c r="S4636" s="3">
        <v>80.98</v>
      </c>
      <c r="T4636" s="3">
        <v>1</v>
      </c>
      <c r="U4636" s="3">
        <v>0</v>
      </c>
      <c r="V4636" s="3">
        <v>3.2391999999999967</v>
      </c>
    </row>
    <row r="4637" spans="1:22" ht="14.25" customHeight="1" x14ac:dyDescent="0.25">
      <c r="A4637" s="3">
        <v>4636</v>
      </c>
      <c r="B4637" s="3" t="s">
        <v>7660</v>
      </c>
      <c r="C4637" s="4">
        <f>YEAR(Table_1[[#This Row],[Order Date]])</f>
        <v>2014</v>
      </c>
      <c r="D4637" s="9">
        <v>41711</v>
      </c>
      <c r="E4637" s="3">
        <v>41716</v>
      </c>
      <c r="F4637" s="3" t="s">
        <v>50</v>
      </c>
      <c r="G4637" s="3" t="s">
        <v>4287</v>
      </c>
      <c r="H4637" s="3" t="s">
        <v>4288</v>
      </c>
      <c r="I4637" s="3" t="s">
        <v>41</v>
      </c>
      <c r="J4637" s="3" t="s">
        <v>27</v>
      </c>
      <c r="K4637" s="3" t="s">
        <v>127</v>
      </c>
      <c r="L4637" s="3" t="s">
        <v>43</v>
      </c>
      <c r="M4637" s="3">
        <v>94122</v>
      </c>
      <c r="N4637" s="3" t="s">
        <v>44</v>
      </c>
      <c r="O4637" s="3" t="s">
        <v>1774</v>
      </c>
      <c r="P4637" s="3" t="s">
        <v>46</v>
      </c>
      <c r="Q4637" s="3" t="s">
        <v>59</v>
      </c>
      <c r="R4637" s="3" t="s">
        <v>1775</v>
      </c>
      <c r="S4637" s="3">
        <v>242.94</v>
      </c>
      <c r="T4637" s="3">
        <v>3</v>
      </c>
      <c r="U4637" s="3">
        <v>0</v>
      </c>
      <c r="V4637" s="3">
        <v>9.7175999999999902</v>
      </c>
    </row>
    <row r="4638" spans="1:22" ht="14.25" customHeight="1" x14ac:dyDescent="0.25">
      <c r="A4638" s="3">
        <v>4637</v>
      </c>
      <c r="B4638" s="3" t="s">
        <v>7661</v>
      </c>
      <c r="C4638" s="4">
        <f>YEAR(Table_1[[#This Row],[Order Date]])</f>
        <v>2014</v>
      </c>
      <c r="D4638" s="9">
        <v>41757</v>
      </c>
      <c r="E4638" s="3">
        <v>41759</v>
      </c>
      <c r="F4638" s="3" t="s">
        <v>188</v>
      </c>
      <c r="G4638" s="3" t="s">
        <v>2287</v>
      </c>
      <c r="H4638" s="3" t="s">
        <v>2288</v>
      </c>
      <c r="I4638" s="3" t="s">
        <v>26</v>
      </c>
      <c r="J4638" s="3" t="s">
        <v>27</v>
      </c>
      <c r="K4638" s="3" t="s">
        <v>42</v>
      </c>
      <c r="L4638" s="3" t="s">
        <v>43</v>
      </c>
      <c r="M4638" s="3">
        <v>90045</v>
      </c>
      <c r="N4638" s="3" t="s">
        <v>44</v>
      </c>
      <c r="O4638" s="3" t="s">
        <v>1159</v>
      </c>
      <c r="P4638" s="3" t="s">
        <v>46</v>
      </c>
      <c r="Q4638" s="3" t="s">
        <v>68</v>
      </c>
      <c r="R4638" s="3" t="s">
        <v>1160</v>
      </c>
      <c r="S4638" s="3">
        <v>123.92</v>
      </c>
      <c r="T4638" s="3">
        <v>4</v>
      </c>
      <c r="U4638" s="3">
        <v>0</v>
      </c>
      <c r="V4638" s="3">
        <v>33.458399999999997</v>
      </c>
    </row>
    <row r="4639" spans="1:22" ht="14.25" customHeight="1" x14ac:dyDescent="0.25">
      <c r="A4639" s="3">
        <v>4638</v>
      </c>
      <c r="B4639" s="3" t="s">
        <v>7661</v>
      </c>
      <c r="C4639" s="4">
        <f>YEAR(Table_1[[#This Row],[Order Date]])</f>
        <v>2014</v>
      </c>
      <c r="D4639" s="9">
        <v>41757</v>
      </c>
      <c r="E4639" s="3">
        <v>41759</v>
      </c>
      <c r="F4639" s="3" t="s">
        <v>188</v>
      </c>
      <c r="G4639" s="3" t="s">
        <v>2287</v>
      </c>
      <c r="H4639" s="3" t="s">
        <v>2288</v>
      </c>
      <c r="I4639" s="3" t="s">
        <v>26</v>
      </c>
      <c r="J4639" s="3" t="s">
        <v>27</v>
      </c>
      <c r="K4639" s="3" t="s">
        <v>42</v>
      </c>
      <c r="L4639" s="3" t="s">
        <v>43</v>
      </c>
      <c r="M4639" s="3">
        <v>90045</v>
      </c>
      <c r="N4639" s="3" t="s">
        <v>44</v>
      </c>
      <c r="O4639" s="3" t="s">
        <v>472</v>
      </c>
      <c r="P4639" s="3" t="s">
        <v>46</v>
      </c>
      <c r="Q4639" s="3" t="s">
        <v>68</v>
      </c>
      <c r="R4639" s="3" t="s">
        <v>473</v>
      </c>
      <c r="S4639" s="3">
        <v>12.39</v>
      </c>
      <c r="T4639" s="3">
        <v>3</v>
      </c>
      <c r="U4639" s="3">
        <v>0</v>
      </c>
      <c r="V4639" s="3">
        <v>5.6993999999999998</v>
      </c>
    </row>
    <row r="4640" spans="1:22" ht="14.25" customHeight="1" x14ac:dyDescent="0.25">
      <c r="A4640" s="3">
        <v>4639</v>
      </c>
      <c r="B4640" s="3" t="s">
        <v>7661</v>
      </c>
      <c r="C4640" s="4">
        <f>YEAR(Table_1[[#This Row],[Order Date]])</f>
        <v>2014</v>
      </c>
      <c r="D4640" s="9">
        <v>41757</v>
      </c>
      <c r="E4640" s="3">
        <v>41759</v>
      </c>
      <c r="F4640" s="3" t="s">
        <v>188</v>
      </c>
      <c r="G4640" s="3" t="s">
        <v>2287</v>
      </c>
      <c r="H4640" s="3" t="s">
        <v>2288</v>
      </c>
      <c r="I4640" s="3" t="s">
        <v>26</v>
      </c>
      <c r="J4640" s="3" t="s">
        <v>27</v>
      </c>
      <c r="K4640" s="3" t="s">
        <v>42</v>
      </c>
      <c r="L4640" s="3" t="s">
        <v>43</v>
      </c>
      <c r="M4640" s="3">
        <v>90045</v>
      </c>
      <c r="N4640" s="3" t="s">
        <v>44</v>
      </c>
      <c r="O4640" s="3" t="s">
        <v>6805</v>
      </c>
      <c r="P4640" s="3" t="s">
        <v>46</v>
      </c>
      <c r="Q4640" s="3" t="s">
        <v>68</v>
      </c>
      <c r="R4640" s="3" t="s">
        <v>6806</v>
      </c>
      <c r="S4640" s="3">
        <v>47.3</v>
      </c>
      <c r="T4640" s="3">
        <v>2</v>
      </c>
      <c r="U4640" s="3">
        <v>0</v>
      </c>
      <c r="V4640" s="3">
        <v>12.298000000000002</v>
      </c>
    </row>
    <row r="4641" spans="1:22" ht="14.25" customHeight="1" x14ac:dyDescent="0.25">
      <c r="A4641" s="3">
        <v>4640</v>
      </c>
      <c r="B4641" s="3" t="s">
        <v>7662</v>
      </c>
      <c r="C4641" s="4">
        <f>YEAR(Table_1[[#This Row],[Order Date]])</f>
        <v>2013</v>
      </c>
      <c r="D4641" s="9">
        <v>41529</v>
      </c>
      <c r="E4641" s="3">
        <v>41534</v>
      </c>
      <c r="F4641" s="3" t="s">
        <v>50</v>
      </c>
      <c r="G4641" s="3" t="s">
        <v>4536</v>
      </c>
      <c r="H4641" s="3" t="s">
        <v>4537</v>
      </c>
      <c r="I4641" s="3" t="s">
        <v>26</v>
      </c>
      <c r="J4641" s="3" t="s">
        <v>27</v>
      </c>
      <c r="K4641" s="3" t="s">
        <v>5527</v>
      </c>
      <c r="L4641" s="3" t="s">
        <v>319</v>
      </c>
      <c r="M4641" s="3">
        <v>23602</v>
      </c>
      <c r="N4641" s="3" t="s">
        <v>30</v>
      </c>
      <c r="O4641" s="3" t="s">
        <v>7663</v>
      </c>
      <c r="P4641" s="3" t="s">
        <v>71</v>
      </c>
      <c r="Q4641" s="3" t="s">
        <v>1216</v>
      </c>
      <c r="R4641" s="3" t="s">
        <v>7664</v>
      </c>
      <c r="S4641" s="3">
        <v>1599.92</v>
      </c>
      <c r="T4641" s="3">
        <v>8</v>
      </c>
      <c r="U4641" s="3">
        <v>0</v>
      </c>
      <c r="V4641" s="3">
        <v>751.9624</v>
      </c>
    </row>
    <row r="4642" spans="1:22" ht="14.25" customHeight="1" x14ac:dyDescent="0.25">
      <c r="A4642" s="3">
        <v>4641</v>
      </c>
      <c r="B4642" s="3" t="s">
        <v>7662</v>
      </c>
      <c r="C4642" s="4">
        <f>YEAR(Table_1[[#This Row],[Order Date]])</f>
        <v>2013</v>
      </c>
      <c r="D4642" s="9">
        <v>41529</v>
      </c>
      <c r="E4642" s="3">
        <v>41534</v>
      </c>
      <c r="F4642" s="3" t="s">
        <v>50</v>
      </c>
      <c r="G4642" s="3" t="s">
        <v>4536</v>
      </c>
      <c r="H4642" s="3" t="s">
        <v>4537</v>
      </c>
      <c r="I4642" s="3" t="s">
        <v>26</v>
      </c>
      <c r="J4642" s="3" t="s">
        <v>27</v>
      </c>
      <c r="K4642" s="3" t="s">
        <v>5527</v>
      </c>
      <c r="L4642" s="3" t="s">
        <v>319</v>
      </c>
      <c r="M4642" s="3">
        <v>23602</v>
      </c>
      <c r="N4642" s="3" t="s">
        <v>30</v>
      </c>
      <c r="O4642" s="3" t="s">
        <v>6246</v>
      </c>
      <c r="P4642" s="3" t="s">
        <v>46</v>
      </c>
      <c r="Q4642" s="3" t="s">
        <v>173</v>
      </c>
      <c r="R4642" s="3" t="s">
        <v>6247</v>
      </c>
      <c r="S4642" s="3">
        <v>11.09</v>
      </c>
      <c r="T4642" s="3">
        <v>1</v>
      </c>
      <c r="U4642" s="3">
        <v>0</v>
      </c>
      <c r="V4642" s="3">
        <v>5.4340999999999999</v>
      </c>
    </row>
    <row r="4643" spans="1:22" ht="14.25" customHeight="1" x14ac:dyDescent="0.25">
      <c r="A4643" s="3">
        <v>4642</v>
      </c>
      <c r="B4643" s="3" t="s">
        <v>7665</v>
      </c>
      <c r="C4643" s="4">
        <f>YEAR(Table_1[[#This Row],[Order Date]])</f>
        <v>2014</v>
      </c>
      <c r="D4643" s="9">
        <v>41935</v>
      </c>
      <c r="E4643" s="3">
        <v>41937</v>
      </c>
      <c r="F4643" s="3" t="s">
        <v>23</v>
      </c>
      <c r="G4643" s="3" t="s">
        <v>3832</v>
      </c>
      <c r="H4643" s="3" t="s">
        <v>3833</v>
      </c>
      <c r="I4643" s="3" t="s">
        <v>26</v>
      </c>
      <c r="J4643" s="3" t="s">
        <v>27</v>
      </c>
      <c r="K4643" s="3" t="s">
        <v>5340</v>
      </c>
      <c r="L4643" s="3" t="s">
        <v>457</v>
      </c>
      <c r="M4643" s="3">
        <v>80525</v>
      </c>
      <c r="N4643" s="3" t="s">
        <v>44</v>
      </c>
      <c r="O4643" s="3" t="s">
        <v>1728</v>
      </c>
      <c r="P4643" s="3" t="s">
        <v>46</v>
      </c>
      <c r="Q4643" s="3" t="s">
        <v>75</v>
      </c>
      <c r="R4643" s="3" t="s">
        <v>1729</v>
      </c>
      <c r="S4643" s="3">
        <v>3.1680000000000006</v>
      </c>
      <c r="T4643" s="3">
        <v>4</v>
      </c>
      <c r="U4643" s="3">
        <v>0.7</v>
      </c>
      <c r="V4643" s="3">
        <v>-2.5343999999999998</v>
      </c>
    </row>
    <row r="4644" spans="1:22" ht="14.25" customHeight="1" x14ac:dyDescent="0.25">
      <c r="A4644" s="3">
        <v>4643</v>
      </c>
      <c r="B4644" s="3" t="s">
        <v>7665</v>
      </c>
      <c r="C4644" s="4">
        <f>YEAR(Table_1[[#This Row],[Order Date]])</f>
        <v>2014</v>
      </c>
      <c r="D4644" s="9">
        <v>41935</v>
      </c>
      <c r="E4644" s="3">
        <v>41937</v>
      </c>
      <c r="F4644" s="3" t="s">
        <v>23</v>
      </c>
      <c r="G4644" s="3" t="s">
        <v>3832</v>
      </c>
      <c r="H4644" s="3" t="s">
        <v>3833</v>
      </c>
      <c r="I4644" s="3" t="s">
        <v>26</v>
      </c>
      <c r="J4644" s="3" t="s">
        <v>27</v>
      </c>
      <c r="K4644" s="3" t="s">
        <v>5340</v>
      </c>
      <c r="L4644" s="3" t="s">
        <v>457</v>
      </c>
      <c r="M4644" s="3">
        <v>80525</v>
      </c>
      <c r="N4644" s="3" t="s">
        <v>44</v>
      </c>
      <c r="O4644" s="3" t="s">
        <v>7666</v>
      </c>
      <c r="P4644" s="3" t="s">
        <v>32</v>
      </c>
      <c r="Q4644" s="3" t="s">
        <v>36</v>
      </c>
      <c r="R4644" s="3" t="s">
        <v>7667</v>
      </c>
      <c r="S4644" s="3">
        <v>579.13599999999997</v>
      </c>
      <c r="T4644" s="3">
        <v>4</v>
      </c>
      <c r="U4644" s="3">
        <v>0.2</v>
      </c>
      <c r="V4644" s="3">
        <v>-28.95679999999993</v>
      </c>
    </row>
    <row r="4645" spans="1:22" ht="14.25" customHeight="1" x14ac:dyDescent="0.25">
      <c r="A4645" s="3">
        <v>4644</v>
      </c>
      <c r="B4645" s="3" t="s">
        <v>7668</v>
      </c>
      <c r="C4645" s="4">
        <f>YEAR(Table_1[[#This Row],[Order Date]])</f>
        <v>2012</v>
      </c>
      <c r="D4645" s="9">
        <v>41123</v>
      </c>
      <c r="E4645" s="3">
        <v>41127</v>
      </c>
      <c r="F4645" s="3" t="s">
        <v>50</v>
      </c>
      <c r="G4645" s="3" t="s">
        <v>3998</v>
      </c>
      <c r="H4645" s="3" t="s">
        <v>3999</v>
      </c>
      <c r="I4645" s="3" t="s">
        <v>26</v>
      </c>
      <c r="J4645" s="3" t="s">
        <v>27</v>
      </c>
      <c r="K4645" s="3" t="s">
        <v>95</v>
      </c>
      <c r="L4645" s="3" t="s">
        <v>96</v>
      </c>
      <c r="M4645" s="3">
        <v>98105</v>
      </c>
      <c r="N4645" s="3" t="s">
        <v>44</v>
      </c>
      <c r="O4645" s="3" t="s">
        <v>5822</v>
      </c>
      <c r="P4645" s="3" t="s">
        <v>46</v>
      </c>
      <c r="Q4645" s="3" t="s">
        <v>75</v>
      </c>
      <c r="R4645" s="3" t="s">
        <v>5823</v>
      </c>
      <c r="S4645" s="3">
        <v>6.3680000000000003</v>
      </c>
      <c r="T4645" s="3">
        <v>2</v>
      </c>
      <c r="U4645" s="3">
        <v>0.2</v>
      </c>
      <c r="V4645" s="3">
        <v>2.1492</v>
      </c>
    </row>
    <row r="4646" spans="1:22" ht="14.25" customHeight="1" x14ac:dyDescent="0.25">
      <c r="A4646" s="3">
        <v>4645</v>
      </c>
      <c r="B4646" s="3" t="s">
        <v>7668</v>
      </c>
      <c r="C4646" s="4">
        <f>YEAR(Table_1[[#This Row],[Order Date]])</f>
        <v>2012</v>
      </c>
      <c r="D4646" s="9">
        <v>41123</v>
      </c>
      <c r="E4646" s="3">
        <v>41127</v>
      </c>
      <c r="F4646" s="3" t="s">
        <v>50</v>
      </c>
      <c r="G4646" s="3" t="s">
        <v>3998</v>
      </c>
      <c r="H4646" s="3" t="s">
        <v>3999</v>
      </c>
      <c r="I4646" s="3" t="s">
        <v>26</v>
      </c>
      <c r="J4646" s="3" t="s">
        <v>27</v>
      </c>
      <c r="K4646" s="3" t="s">
        <v>95</v>
      </c>
      <c r="L4646" s="3" t="s">
        <v>96</v>
      </c>
      <c r="M4646" s="3">
        <v>98105</v>
      </c>
      <c r="N4646" s="3" t="s">
        <v>44</v>
      </c>
      <c r="O4646" s="3" t="s">
        <v>6329</v>
      </c>
      <c r="P4646" s="3" t="s">
        <v>71</v>
      </c>
      <c r="Q4646" s="3" t="s">
        <v>682</v>
      </c>
      <c r="R4646" s="3" t="s">
        <v>6330</v>
      </c>
      <c r="S4646" s="3">
        <v>558.4</v>
      </c>
      <c r="T4646" s="3">
        <v>2</v>
      </c>
      <c r="U4646" s="3">
        <v>0.2</v>
      </c>
      <c r="V4646" s="3">
        <v>41.880000000000024</v>
      </c>
    </row>
    <row r="4647" spans="1:22" ht="14.25" customHeight="1" x14ac:dyDescent="0.25">
      <c r="A4647" s="3">
        <v>4646</v>
      </c>
      <c r="B4647" s="3" t="s">
        <v>7669</v>
      </c>
      <c r="C4647" s="4">
        <f>YEAR(Table_1[[#This Row],[Order Date]])</f>
        <v>2013</v>
      </c>
      <c r="D4647" s="9">
        <v>41499</v>
      </c>
      <c r="E4647" s="3">
        <v>41503</v>
      </c>
      <c r="F4647" s="3" t="s">
        <v>50</v>
      </c>
      <c r="G4647" s="3" t="s">
        <v>5320</v>
      </c>
      <c r="H4647" s="3" t="s">
        <v>5321</v>
      </c>
      <c r="I4647" s="3" t="s">
        <v>102</v>
      </c>
      <c r="J4647" s="3" t="s">
        <v>27</v>
      </c>
      <c r="K4647" s="3" t="s">
        <v>266</v>
      </c>
      <c r="L4647" s="3" t="s">
        <v>267</v>
      </c>
      <c r="M4647" s="3">
        <v>10011</v>
      </c>
      <c r="N4647" s="3" t="s">
        <v>148</v>
      </c>
      <c r="O4647" s="3" t="s">
        <v>1585</v>
      </c>
      <c r="P4647" s="3" t="s">
        <v>32</v>
      </c>
      <c r="Q4647" s="3" t="s">
        <v>36</v>
      </c>
      <c r="R4647" s="3" t="s">
        <v>1586</v>
      </c>
      <c r="S4647" s="3">
        <v>145.76400000000001</v>
      </c>
      <c r="T4647" s="3">
        <v>2</v>
      </c>
      <c r="U4647" s="3">
        <v>0.1</v>
      </c>
      <c r="V4647" s="3">
        <v>-8.0980000000000167</v>
      </c>
    </row>
    <row r="4648" spans="1:22" ht="14.25" customHeight="1" x14ac:dyDescent="0.25">
      <c r="A4648" s="3">
        <v>4647</v>
      </c>
      <c r="B4648" s="3" t="s">
        <v>7670</v>
      </c>
      <c r="C4648" s="4">
        <f>YEAR(Table_1[[#This Row],[Order Date]])</f>
        <v>2011</v>
      </c>
      <c r="D4648" s="9">
        <v>40693</v>
      </c>
      <c r="E4648" s="3">
        <v>40699</v>
      </c>
      <c r="F4648" s="3" t="s">
        <v>50</v>
      </c>
      <c r="G4648" s="3" t="s">
        <v>1923</v>
      </c>
      <c r="H4648" s="3" t="s">
        <v>1924</v>
      </c>
      <c r="I4648" s="3" t="s">
        <v>41</v>
      </c>
      <c r="J4648" s="3" t="s">
        <v>27</v>
      </c>
      <c r="K4648" s="3" t="s">
        <v>1464</v>
      </c>
      <c r="L4648" s="3" t="s">
        <v>319</v>
      </c>
      <c r="M4648" s="3">
        <v>23223</v>
      </c>
      <c r="N4648" s="3" t="s">
        <v>30</v>
      </c>
      <c r="O4648" s="3" t="s">
        <v>2741</v>
      </c>
      <c r="P4648" s="3" t="s">
        <v>46</v>
      </c>
      <c r="Q4648" s="3" t="s">
        <v>90</v>
      </c>
      <c r="R4648" s="3" t="s">
        <v>2742</v>
      </c>
      <c r="S4648" s="3">
        <v>13.620000000000001</v>
      </c>
      <c r="T4648" s="3">
        <v>3</v>
      </c>
      <c r="U4648" s="3">
        <v>0</v>
      </c>
      <c r="V4648" s="3">
        <v>6.1289999999999996</v>
      </c>
    </row>
    <row r="4649" spans="1:22" ht="14.25" customHeight="1" x14ac:dyDescent="0.25">
      <c r="A4649" s="3">
        <v>4648</v>
      </c>
      <c r="B4649" s="3" t="s">
        <v>7671</v>
      </c>
      <c r="C4649" s="4">
        <f>YEAR(Table_1[[#This Row],[Order Date]])</f>
        <v>2013</v>
      </c>
      <c r="D4649" s="9">
        <v>41391</v>
      </c>
      <c r="E4649" s="3">
        <v>41396</v>
      </c>
      <c r="F4649" s="3" t="s">
        <v>50</v>
      </c>
      <c r="G4649" s="3" t="s">
        <v>7672</v>
      </c>
      <c r="H4649" s="3" t="s">
        <v>7673</v>
      </c>
      <c r="I4649" s="3" t="s">
        <v>102</v>
      </c>
      <c r="J4649" s="3" t="s">
        <v>27</v>
      </c>
      <c r="K4649" s="3" t="s">
        <v>266</v>
      </c>
      <c r="L4649" s="3" t="s">
        <v>267</v>
      </c>
      <c r="M4649" s="3">
        <v>10009</v>
      </c>
      <c r="N4649" s="3" t="s">
        <v>148</v>
      </c>
      <c r="O4649" s="3" t="s">
        <v>6903</v>
      </c>
      <c r="P4649" s="3" t="s">
        <v>32</v>
      </c>
      <c r="Q4649" s="3" t="s">
        <v>36</v>
      </c>
      <c r="R4649" s="3" t="s">
        <v>6904</v>
      </c>
      <c r="S4649" s="3">
        <v>434.64600000000002</v>
      </c>
      <c r="T4649" s="3">
        <v>3</v>
      </c>
      <c r="U4649" s="3">
        <v>0.1</v>
      </c>
      <c r="V4649" s="3">
        <v>62.782199999999975</v>
      </c>
    </row>
    <row r="4650" spans="1:22" ht="14.25" customHeight="1" x14ac:dyDescent="0.25">
      <c r="A4650" s="3">
        <v>4649</v>
      </c>
      <c r="B4650" s="3" t="s">
        <v>7674</v>
      </c>
      <c r="C4650" s="4">
        <f>YEAR(Table_1[[#This Row],[Order Date]])</f>
        <v>2014</v>
      </c>
      <c r="D4650" s="9">
        <v>41774</v>
      </c>
      <c r="E4650" s="3">
        <v>41779</v>
      </c>
      <c r="F4650" s="3" t="s">
        <v>50</v>
      </c>
      <c r="G4650" s="3" t="s">
        <v>135</v>
      </c>
      <c r="H4650" s="3" t="s">
        <v>136</v>
      </c>
      <c r="I4650" s="3" t="s">
        <v>41</v>
      </c>
      <c r="J4650" s="3" t="s">
        <v>27</v>
      </c>
      <c r="K4650" s="3" t="s">
        <v>95</v>
      </c>
      <c r="L4650" s="3" t="s">
        <v>96</v>
      </c>
      <c r="M4650" s="3">
        <v>98103</v>
      </c>
      <c r="N4650" s="3" t="s">
        <v>44</v>
      </c>
      <c r="O4650" s="3" t="s">
        <v>7675</v>
      </c>
      <c r="P4650" s="3" t="s">
        <v>46</v>
      </c>
      <c r="Q4650" s="3" t="s">
        <v>90</v>
      </c>
      <c r="R4650" s="3" t="s">
        <v>7676</v>
      </c>
      <c r="S4650" s="3">
        <v>440.18999999999994</v>
      </c>
      <c r="T4650" s="3">
        <v>9</v>
      </c>
      <c r="U4650" s="3">
        <v>0</v>
      </c>
      <c r="V4650" s="3">
        <v>206.88929999999996</v>
      </c>
    </row>
    <row r="4651" spans="1:22" ht="14.25" customHeight="1" x14ac:dyDescent="0.25">
      <c r="A4651" s="3">
        <v>4650</v>
      </c>
      <c r="B4651" s="3" t="s">
        <v>7674</v>
      </c>
      <c r="C4651" s="4">
        <f>YEAR(Table_1[[#This Row],[Order Date]])</f>
        <v>2014</v>
      </c>
      <c r="D4651" s="9">
        <v>41774</v>
      </c>
      <c r="E4651" s="3">
        <v>41779</v>
      </c>
      <c r="F4651" s="3" t="s">
        <v>50</v>
      </c>
      <c r="G4651" s="3" t="s">
        <v>135</v>
      </c>
      <c r="H4651" s="3" t="s">
        <v>136</v>
      </c>
      <c r="I4651" s="3" t="s">
        <v>41</v>
      </c>
      <c r="J4651" s="3" t="s">
        <v>27</v>
      </c>
      <c r="K4651" s="3" t="s">
        <v>95</v>
      </c>
      <c r="L4651" s="3" t="s">
        <v>96</v>
      </c>
      <c r="M4651" s="3">
        <v>98103</v>
      </c>
      <c r="N4651" s="3" t="s">
        <v>44</v>
      </c>
      <c r="O4651" s="3" t="s">
        <v>1959</v>
      </c>
      <c r="P4651" s="3" t="s">
        <v>46</v>
      </c>
      <c r="Q4651" s="3" t="s">
        <v>578</v>
      </c>
      <c r="R4651" s="3" t="s">
        <v>1960</v>
      </c>
      <c r="S4651" s="3">
        <v>64.400000000000006</v>
      </c>
      <c r="T4651" s="3">
        <v>5</v>
      </c>
      <c r="U4651" s="3">
        <v>0</v>
      </c>
      <c r="V4651" s="3">
        <v>1.9320000000000004</v>
      </c>
    </row>
    <row r="4652" spans="1:22" ht="14.25" customHeight="1" x14ac:dyDescent="0.25">
      <c r="A4652" s="3">
        <v>4651</v>
      </c>
      <c r="B4652" s="3" t="s">
        <v>7677</v>
      </c>
      <c r="C4652" s="4">
        <f>YEAR(Table_1[[#This Row],[Order Date]])</f>
        <v>2014</v>
      </c>
      <c r="D4652" s="9">
        <v>41738</v>
      </c>
      <c r="E4652" s="3">
        <v>41742</v>
      </c>
      <c r="F4652" s="3" t="s">
        <v>50</v>
      </c>
      <c r="G4652" s="3" t="s">
        <v>5003</v>
      </c>
      <c r="H4652" s="3" t="s">
        <v>5004</v>
      </c>
      <c r="I4652" s="3" t="s">
        <v>102</v>
      </c>
      <c r="J4652" s="3" t="s">
        <v>27</v>
      </c>
      <c r="K4652" s="3" t="s">
        <v>127</v>
      </c>
      <c r="L4652" s="3" t="s">
        <v>43</v>
      </c>
      <c r="M4652" s="3">
        <v>94110</v>
      </c>
      <c r="N4652" s="3" t="s">
        <v>44</v>
      </c>
      <c r="O4652" s="3" t="s">
        <v>4749</v>
      </c>
      <c r="P4652" s="3" t="s">
        <v>46</v>
      </c>
      <c r="Q4652" s="3" t="s">
        <v>90</v>
      </c>
      <c r="R4652" s="3" t="s">
        <v>4750</v>
      </c>
      <c r="S4652" s="3">
        <v>244.54999999999998</v>
      </c>
      <c r="T4652" s="3">
        <v>5</v>
      </c>
      <c r="U4652" s="3">
        <v>0</v>
      </c>
      <c r="V4652" s="3">
        <v>114.93849999999998</v>
      </c>
    </row>
    <row r="4653" spans="1:22" ht="14.25" customHeight="1" x14ac:dyDescent="0.25">
      <c r="A4653" s="3">
        <v>4652</v>
      </c>
      <c r="B4653" s="3" t="s">
        <v>7677</v>
      </c>
      <c r="C4653" s="4">
        <f>YEAR(Table_1[[#This Row],[Order Date]])</f>
        <v>2014</v>
      </c>
      <c r="D4653" s="9">
        <v>41738</v>
      </c>
      <c r="E4653" s="3">
        <v>41742</v>
      </c>
      <c r="F4653" s="3" t="s">
        <v>50</v>
      </c>
      <c r="G4653" s="3" t="s">
        <v>5003</v>
      </c>
      <c r="H4653" s="3" t="s">
        <v>5004</v>
      </c>
      <c r="I4653" s="3" t="s">
        <v>102</v>
      </c>
      <c r="J4653" s="3" t="s">
        <v>27</v>
      </c>
      <c r="K4653" s="3" t="s">
        <v>127</v>
      </c>
      <c r="L4653" s="3" t="s">
        <v>43</v>
      </c>
      <c r="M4653" s="3">
        <v>94110</v>
      </c>
      <c r="N4653" s="3" t="s">
        <v>44</v>
      </c>
      <c r="O4653" s="3" t="s">
        <v>6006</v>
      </c>
      <c r="P4653" s="3" t="s">
        <v>46</v>
      </c>
      <c r="Q4653" s="3" t="s">
        <v>90</v>
      </c>
      <c r="R4653" s="3" t="s">
        <v>6007</v>
      </c>
      <c r="S4653" s="3">
        <v>195.76</v>
      </c>
      <c r="T4653" s="3">
        <v>4</v>
      </c>
      <c r="U4653" s="3">
        <v>0</v>
      </c>
      <c r="V4653" s="3">
        <v>97.88</v>
      </c>
    </row>
    <row r="4654" spans="1:22" ht="14.25" customHeight="1" x14ac:dyDescent="0.25">
      <c r="A4654" s="3">
        <v>4653</v>
      </c>
      <c r="B4654" s="3" t="s">
        <v>7678</v>
      </c>
      <c r="C4654" s="4">
        <f>YEAR(Table_1[[#This Row],[Order Date]])</f>
        <v>2014</v>
      </c>
      <c r="D4654" s="9">
        <v>41688</v>
      </c>
      <c r="E4654" s="3">
        <v>41694</v>
      </c>
      <c r="F4654" s="3" t="s">
        <v>50</v>
      </c>
      <c r="G4654" s="3" t="s">
        <v>6370</v>
      </c>
      <c r="H4654" s="3" t="s">
        <v>6371</v>
      </c>
      <c r="I4654" s="3" t="s">
        <v>102</v>
      </c>
      <c r="J4654" s="3" t="s">
        <v>27</v>
      </c>
      <c r="K4654" s="3" t="s">
        <v>4926</v>
      </c>
      <c r="L4654" s="3" t="s">
        <v>788</v>
      </c>
      <c r="M4654" s="3">
        <v>8861</v>
      </c>
      <c r="N4654" s="3" t="s">
        <v>148</v>
      </c>
      <c r="O4654" s="3" t="s">
        <v>4004</v>
      </c>
      <c r="P4654" s="3" t="s">
        <v>46</v>
      </c>
      <c r="Q4654" s="3" t="s">
        <v>90</v>
      </c>
      <c r="R4654" s="3" t="s">
        <v>4005</v>
      </c>
      <c r="S4654" s="3">
        <v>11.76</v>
      </c>
      <c r="T4654" s="3">
        <v>2</v>
      </c>
      <c r="U4654" s="3">
        <v>0</v>
      </c>
      <c r="V4654" s="3">
        <v>5.7623999999999995</v>
      </c>
    </row>
    <row r="4655" spans="1:22" ht="14.25" customHeight="1" x14ac:dyDescent="0.25">
      <c r="A4655" s="3">
        <v>4654</v>
      </c>
      <c r="B4655" s="3" t="s">
        <v>7678</v>
      </c>
      <c r="C4655" s="4">
        <f>YEAR(Table_1[[#This Row],[Order Date]])</f>
        <v>2014</v>
      </c>
      <c r="D4655" s="9">
        <v>41688</v>
      </c>
      <c r="E4655" s="3">
        <v>41694</v>
      </c>
      <c r="F4655" s="3" t="s">
        <v>50</v>
      </c>
      <c r="G4655" s="3" t="s">
        <v>6370</v>
      </c>
      <c r="H4655" s="3" t="s">
        <v>6371</v>
      </c>
      <c r="I4655" s="3" t="s">
        <v>102</v>
      </c>
      <c r="J4655" s="3" t="s">
        <v>27</v>
      </c>
      <c r="K4655" s="3" t="s">
        <v>4926</v>
      </c>
      <c r="L4655" s="3" t="s">
        <v>788</v>
      </c>
      <c r="M4655" s="3">
        <v>8861</v>
      </c>
      <c r="N4655" s="3" t="s">
        <v>148</v>
      </c>
      <c r="O4655" s="3" t="s">
        <v>5268</v>
      </c>
      <c r="P4655" s="3" t="s">
        <v>46</v>
      </c>
      <c r="Q4655" s="3" t="s">
        <v>59</v>
      </c>
      <c r="R4655" s="3" t="s">
        <v>5269</v>
      </c>
      <c r="S4655" s="3">
        <v>166.45</v>
      </c>
      <c r="T4655" s="3">
        <v>5</v>
      </c>
      <c r="U4655" s="3">
        <v>0</v>
      </c>
      <c r="V4655" s="3">
        <v>39.947999999999993</v>
      </c>
    </row>
    <row r="4656" spans="1:22" ht="14.25" customHeight="1" x14ac:dyDescent="0.25">
      <c r="A4656" s="3">
        <v>4655</v>
      </c>
      <c r="B4656" s="3" t="s">
        <v>7679</v>
      </c>
      <c r="C4656" s="4">
        <f>YEAR(Table_1[[#This Row],[Order Date]])</f>
        <v>2014</v>
      </c>
      <c r="D4656" s="9">
        <v>41815</v>
      </c>
      <c r="E4656" s="3">
        <v>41817</v>
      </c>
      <c r="F4656" s="3" t="s">
        <v>23</v>
      </c>
      <c r="G4656" s="3" t="s">
        <v>3450</v>
      </c>
      <c r="H4656" s="3" t="s">
        <v>3451</v>
      </c>
      <c r="I4656" s="3" t="s">
        <v>26</v>
      </c>
      <c r="J4656" s="3" t="s">
        <v>27</v>
      </c>
      <c r="K4656" s="3" t="s">
        <v>127</v>
      </c>
      <c r="L4656" s="3" t="s">
        <v>43</v>
      </c>
      <c r="M4656" s="3">
        <v>94110</v>
      </c>
      <c r="N4656" s="3" t="s">
        <v>44</v>
      </c>
      <c r="O4656" s="3" t="s">
        <v>6918</v>
      </c>
      <c r="P4656" s="3" t="s">
        <v>46</v>
      </c>
      <c r="Q4656" s="3" t="s">
        <v>269</v>
      </c>
      <c r="R4656" s="3" t="s">
        <v>6919</v>
      </c>
      <c r="S4656" s="3">
        <v>2.88</v>
      </c>
      <c r="T4656" s="3">
        <v>1</v>
      </c>
      <c r="U4656" s="3">
        <v>0</v>
      </c>
      <c r="V4656" s="3">
        <v>1.3535999999999999</v>
      </c>
    </row>
    <row r="4657" spans="1:22" ht="14.25" customHeight="1" x14ac:dyDescent="0.25">
      <c r="A4657" s="3">
        <v>4656</v>
      </c>
      <c r="B4657" s="3" t="s">
        <v>7680</v>
      </c>
      <c r="C4657" s="4">
        <f>YEAR(Table_1[[#This Row],[Order Date]])</f>
        <v>2011</v>
      </c>
      <c r="D4657" s="9">
        <v>40668</v>
      </c>
      <c r="E4657" s="3">
        <v>40673</v>
      </c>
      <c r="F4657" s="3" t="s">
        <v>50</v>
      </c>
      <c r="G4657" s="3" t="s">
        <v>4616</v>
      </c>
      <c r="H4657" s="3" t="s">
        <v>4617</v>
      </c>
      <c r="I4657" s="3" t="s">
        <v>41</v>
      </c>
      <c r="J4657" s="3" t="s">
        <v>27</v>
      </c>
      <c r="K4657" s="3" t="s">
        <v>3708</v>
      </c>
      <c r="L4657" s="3" t="s">
        <v>211</v>
      </c>
      <c r="M4657" s="3">
        <v>61032</v>
      </c>
      <c r="N4657" s="3" t="s">
        <v>105</v>
      </c>
      <c r="O4657" s="3" t="s">
        <v>397</v>
      </c>
      <c r="P4657" s="3" t="s">
        <v>46</v>
      </c>
      <c r="Q4657" s="3" t="s">
        <v>59</v>
      </c>
      <c r="R4657" s="3" t="s">
        <v>398</v>
      </c>
      <c r="S4657" s="3">
        <v>45.248000000000005</v>
      </c>
      <c r="T4657" s="3">
        <v>2</v>
      </c>
      <c r="U4657" s="3">
        <v>0.2</v>
      </c>
      <c r="V4657" s="3">
        <v>3.9591999999999992</v>
      </c>
    </row>
    <row r="4658" spans="1:22" ht="14.25" customHeight="1" x14ac:dyDescent="0.25">
      <c r="A4658" s="3">
        <v>4657</v>
      </c>
      <c r="B4658" s="3" t="s">
        <v>7681</v>
      </c>
      <c r="C4658" s="4">
        <f>YEAR(Table_1[[#This Row],[Order Date]])</f>
        <v>2012</v>
      </c>
      <c r="D4658" s="9">
        <v>41032</v>
      </c>
      <c r="E4658" s="3">
        <v>41036</v>
      </c>
      <c r="F4658" s="3" t="s">
        <v>50</v>
      </c>
      <c r="G4658" s="3" t="s">
        <v>5810</v>
      </c>
      <c r="H4658" s="3" t="s">
        <v>5811</v>
      </c>
      <c r="I4658" s="3" t="s">
        <v>26</v>
      </c>
      <c r="J4658" s="3" t="s">
        <v>27</v>
      </c>
      <c r="K4658" s="3" t="s">
        <v>146</v>
      </c>
      <c r="L4658" s="3" t="s">
        <v>147</v>
      </c>
      <c r="M4658" s="3">
        <v>19140</v>
      </c>
      <c r="N4658" s="3" t="s">
        <v>148</v>
      </c>
      <c r="O4658" s="3" t="s">
        <v>2836</v>
      </c>
      <c r="P4658" s="3" t="s">
        <v>46</v>
      </c>
      <c r="Q4658" s="3" t="s">
        <v>68</v>
      </c>
      <c r="R4658" s="3" t="s">
        <v>2837</v>
      </c>
      <c r="S4658" s="3">
        <v>59.903999999999996</v>
      </c>
      <c r="T4658" s="3">
        <v>2</v>
      </c>
      <c r="U4658" s="3">
        <v>0.2</v>
      </c>
      <c r="V4658" s="3">
        <v>14.227200000000003</v>
      </c>
    </row>
    <row r="4659" spans="1:22" ht="14.25" customHeight="1" x14ac:dyDescent="0.25">
      <c r="A4659" s="3">
        <v>4658</v>
      </c>
      <c r="B4659" s="3" t="s">
        <v>7681</v>
      </c>
      <c r="C4659" s="4">
        <f>YEAR(Table_1[[#This Row],[Order Date]])</f>
        <v>2012</v>
      </c>
      <c r="D4659" s="9">
        <v>41032</v>
      </c>
      <c r="E4659" s="3">
        <v>41036</v>
      </c>
      <c r="F4659" s="3" t="s">
        <v>50</v>
      </c>
      <c r="G4659" s="3" t="s">
        <v>5810</v>
      </c>
      <c r="H4659" s="3" t="s">
        <v>5811</v>
      </c>
      <c r="I4659" s="3" t="s">
        <v>26</v>
      </c>
      <c r="J4659" s="3" t="s">
        <v>27</v>
      </c>
      <c r="K4659" s="3" t="s">
        <v>146</v>
      </c>
      <c r="L4659" s="3" t="s">
        <v>147</v>
      </c>
      <c r="M4659" s="3">
        <v>19140</v>
      </c>
      <c r="N4659" s="3" t="s">
        <v>148</v>
      </c>
      <c r="O4659" s="3" t="s">
        <v>2591</v>
      </c>
      <c r="P4659" s="3" t="s">
        <v>46</v>
      </c>
      <c r="Q4659" s="3" t="s">
        <v>78</v>
      </c>
      <c r="R4659" s="3" t="s">
        <v>2592</v>
      </c>
      <c r="S4659" s="3">
        <v>23.696000000000002</v>
      </c>
      <c r="T4659" s="3">
        <v>2</v>
      </c>
      <c r="U4659" s="3">
        <v>0.2</v>
      </c>
      <c r="V4659" s="3">
        <v>6.5164</v>
      </c>
    </row>
    <row r="4660" spans="1:22" ht="14.25" customHeight="1" x14ac:dyDescent="0.25">
      <c r="A4660" s="3">
        <v>4659</v>
      </c>
      <c r="B4660" s="3" t="s">
        <v>7681</v>
      </c>
      <c r="C4660" s="4">
        <f>YEAR(Table_1[[#This Row],[Order Date]])</f>
        <v>2012</v>
      </c>
      <c r="D4660" s="9">
        <v>41032</v>
      </c>
      <c r="E4660" s="3">
        <v>41036</v>
      </c>
      <c r="F4660" s="3" t="s">
        <v>50</v>
      </c>
      <c r="G4660" s="3" t="s">
        <v>5810</v>
      </c>
      <c r="H4660" s="3" t="s">
        <v>5811</v>
      </c>
      <c r="I4660" s="3" t="s">
        <v>26</v>
      </c>
      <c r="J4660" s="3" t="s">
        <v>27</v>
      </c>
      <c r="K4660" s="3" t="s">
        <v>146</v>
      </c>
      <c r="L4660" s="3" t="s">
        <v>147</v>
      </c>
      <c r="M4660" s="3">
        <v>19140</v>
      </c>
      <c r="N4660" s="3" t="s">
        <v>148</v>
      </c>
      <c r="O4660" s="3" t="s">
        <v>1534</v>
      </c>
      <c r="P4660" s="3" t="s">
        <v>46</v>
      </c>
      <c r="Q4660" s="3" t="s">
        <v>90</v>
      </c>
      <c r="R4660" s="3" t="s">
        <v>1535</v>
      </c>
      <c r="S4660" s="3">
        <v>7.9680000000000009</v>
      </c>
      <c r="T4660" s="3">
        <v>2</v>
      </c>
      <c r="U4660" s="3">
        <v>0.2</v>
      </c>
      <c r="V4660" s="3">
        <v>2.8884000000000007</v>
      </c>
    </row>
    <row r="4661" spans="1:22" ht="14.25" customHeight="1" x14ac:dyDescent="0.25">
      <c r="A4661" s="3">
        <v>4660</v>
      </c>
      <c r="B4661" s="3" t="s">
        <v>7681</v>
      </c>
      <c r="C4661" s="4">
        <f>YEAR(Table_1[[#This Row],[Order Date]])</f>
        <v>2012</v>
      </c>
      <c r="D4661" s="9">
        <v>41032</v>
      </c>
      <c r="E4661" s="3">
        <v>41036</v>
      </c>
      <c r="F4661" s="3" t="s">
        <v>50</v>
      </c>
      <c r="G4661" s="3" t="s">
        <v>5810</v>
      </c>
      <c r="H4661" s="3" t="s">
        <v>5811</v>
      </c>
      <c r="I4661" s="3" t="s">
        <v>26</v>
      </c>
      <c r="J4661" s="3" t="s">
        <v>27</v>
      </c>
      <c r="K4661" s="3" t="s">
        <v>146</v>
      </c>
      <c r="L4661" s="3" t="s">
        <v>147</v>
      </c>
      <c r="M4661" s="3">
        <v>19140</v>
      </c>
      <c r="N4661" s="3" t="s">
        <v>148</v>
      </c>
      <c r="O4661" s="3" t="s">
        <v>810</v>
      </c>
      <c r="P4661" s="3" t="s">
        <v>46</v>
      </c>
      <c r="Q4661" s="3" t="s">
        <v>78</v>
      </c>
      <c r="R4661" s="3" t="s">
        <v>811</v>
      </c>
      <c r="S4661" s="3">
        <v>18.2</v>
      </c>
      <c r="T4661" s="3">
        <v>7</v>
      </c>
      <c r="U4661" s="3">
        <v>0.2</v>
      </c>
      <c r="V4661" s="3">
        <v>2.0474999999999994</v>
      </c>
    </row>
    <row r="4662" spans="1:22" ht="14.25" customHeight="1" x14ac:dyDescent="0.25">
      <c r="A4662" s="3">
        <v>4661</v>
      </c>
      <c r="B4662" s="3" t="s">
        <v>7681</v>
      </c>
      <c r="C4662" s="4">
        <f>YEAR(Table_1[[#This Row],[Order Date]])</f>
        <v>2012</v>
      </c>
      <c r="D4662" s="9">
        <v>41032</v>
      </c>
      <c r="E4662" s="3">
        <v>41036</v>
      </c>
      <c r="F4662" s="3" t="s">
        <v>50</v>
      </c>
      <c r="G4662" s="3" t="s">
        <v>5810</v>
      </c>
      <c r="H4662" s="3" t="s">
        <v>5811</v>
      </c>
      <c r="I4662" s="3" t="s">
        <v>26</v>
      </c>
      <c r="J4662" s="3" t="s">
        <v>27</v>
      </c>
      <c r="K4662" s="3" t="s">
        <v>146</v>
      </c>
      <c r="L4662" s="3" t="s">
        <v>147</v>
      </c>
      <c r="M4662" s="3">
        <v>19140</v>
      </c>
      <c r="N4662" s="3" t="s">
        <v>148</v>
      </c>
      <c r="O4662" s="3" t="s">
        <v>7682</v>
      </c>
      <c r="P4662" s="3" t="s">
        <v>71</v>
      </c>
      <c r="Q4662" s="3" t="s">
        <v>161</v>
      </c>
      <c r="R4662" s="3" t="s">
        <v>7683</v>
      </c>
      <c r="S4662" s="3">
        <v>27.552000000000003</v>
      </c>
      <c r="T4662" s="3">
        <v>3</v>
      </c>
      <c r="U4662" s="3">
        <v>0.2</v>
      </c>
      <c r="V4662" s="3">
        <v>-0.3444000000000047</v>
      </c>
    </row>
    <row r="4663" spans="1:22" ht="14.25" customHeight="1" x14ac:dyDescent="0.25">
      <c r="A4663" s="3">
        <v>4662</v>
      </c>
      <c r="B4663" s="3" t="s">
        <v>7681</v>
      </c>
      <c r="C4663" s="4">
        <f>YEAR(Table_1[[#This Row],[Order Date]])</f>
        <v>2012</v>
      </c>
      <c r="D4663" s="9">
        <v>41032</v>
      </c>
      <c r="E4663" s="3">
        <v>41036</v>
      </c>
      <c r="F4663" s="3" t="s">
        <v>50</v>
      </c>
      <c r="G4663" s="3" t="s">
        <v>5810</v>
      </c>
      <c r="H4663" s="3" t="s">
        <v>5811</v>
      </c>
      <c r="I4663" s="3" t="s">
        <v>26</v>
      </c>
      <c r="J4663" s="3" t="s">
        <v>27</v>
      </c>
      <c r="K4663" s="3" t="s">
        <v>146</v>
      </c>
      <c r="L4663" s="3" t="s">
        <v>147</v>
      </c>
      <c r="M4663" s="3">
        <v>19140</v>
      </c>
      <c r="N4663" s="3" t="s">
        <v>148</v>
      </c>
      <c r="O4663" s="3" t="s">
        <v>942</v>
      </c>
      <c r="P4663" s="3" t="s">
        <v>32</v>
      </c>
      <c r="Q4663" s="3" t="s">
        <v>36</v>
      </c>
      <c r="R4663" s="3" t="s">
        <v>943</v>
      </c>
      <c r="S4663" s="3">
        <v>844.11599999999987</v>
      </c>
      <c r="T4663" s="3">
        <v>6</v>
      </c>
      <c r="U4663" s="3">
        <v>0.3</v>
      </c>
      <c r="V4663" s="3">
        <v>-36.176400000000001</v>
      </c>
    </row>
    <row r="4664" spans="1:22" ht="14.25" customHeight="1" x14ac:dyDescent="0.25">
      <c r="A4664" s="3">
        <v>4663</v>
      </c>
      <c r="B4664" s="3" t="s">
        <v>7681</v>
      </c>
      <c r="C4664" s="4">
        <f>YEAR(Table_1[[#This Row],[Order Date]])</f>
        <v>2012</v>
      </c>
      <c r="D4664" s="9">
        <v>41032</v>
      </c>
      <c r="E4664" s="3">
        <v>41036</v>
      </c>
      <c r="F4664" s="3" t="s">
        <v>50</v>
      </c>
      <c r="G4664" s="3" t="s">
        <v>5810</v>
      </c>
      <c r="H4664" s="3" t="s">
        <v>5811</v>
      </c>
      <c r="I4664" s="3" t="s">
        <v>26</v>
      </c>
      <c r="J4664" s="3" t="s">
        <v>27</v>
      </c>
      <c r="K4664" s="3" t="s">
        <v>146</v>
      </c>
      <c r="L4664" s="3" t="s">
        <v>147</v>
      </c>
      <c r="M4664" s="3">
        <v>19140</v>
      </c>
      <c r="N4664" s="3" t="s">
        <v>148</v>
      </c>
      <c r="O4664" s="3" t="s">
        <v>3540</v>
      </c>
      <c r="P4664" s="3" t="s">
        <v>46</v>
      </c>
      <c r="Q4664" s="3" t="s">
        <v>59</v>
      </c>
      <c r="R4664" s="3" t="s">
        <v>3541</v>
      </c>
      <c r="S4664" s="3">
        <v>76.75200000000001</v>
      </c>
      <c r="T4664" s="3">
        <v>3</v>
      </c>
      <c r="U4664" s="3">
        <v>0.2</v>
      </c>
      <c r="V4664" s="3">
        <v>-9.5940000000000012</v>
      </c>
    </row>
    <row r="4665" spans="1:22" ht="14.25" customHeight="1" x14ac:dyDescent="0.25">
      <c r="A4665" s="3">
        <v>4664</v>
      </c>
      <c r="B4665" s="3" t="s">
        <v>7684</v>
      </c>
      <c r="C4665" s="4">
        <f>YEAR(Table_1[[#This Row],[Order Date]])</f>
        <v>2013</v>
      </c>
      <c r="D4665" s="9">
        <v>41536</v>
      </c>
      <c r="E4665" s="3">
        <v>41540</v>
      </c>
      <c r="F4665" s="3" t="s">
        <v>50</v>
      </c>
      <c r="G4665" s="3" t="s">
        <v>1189</v>
      </c>
      <c r="H4665" s="3" t="s">
        <v>1190</v>
      </c>
      <c r="I4665" s="3" t="s">
        <v>26</v>
      </c>
      <c r="J4665" s="3" t="s">
        <v>27</v>
      </c>
      <c r="K4665" s="3" t="s">
        <v>1521</v>
      </c>
      <c r="L4665" s="3" t="s">
        <v>54</v>
      </c>
      <c r="M4665" s="3">
        <v>32216</v>
      </c>
      <c r="N4665" s="3" t="s">
        <v>30</v>
      </c>
      <c r="O4665" s="3" t="s">
        <v>2119</v>
      </c>
      <c r="P4665" s="3" t="s">
        <v>46</v>
      </c>
      <c r="Q4665" s="3" t="s">
        <v>47</v>
      </c>
      <c r="R4665" s="3" t="s">
        <v>2120</v>
      </c>
      <c r="S4665" s="3">
        <v>3</v>
      </c>
      <c r="T4665" s="3">
        <v>1</v>
      </c>
      <c r="U4665" s="3">
        <v>0.2</v>
      </c>
      <c r="V4665" s="3">
        <v>1.0499999999999998</v>
      </c>
    </row>
    <row r="4666" spans="1:22" ht="14.25" customHeight="1" x14ac:dyDescent="0.25">
      <c r="A4666" s="3">
        <v>4665</v>
      </c>
      <c r="B4666" s="3" t="s">
        <v>7685</v>
      </c>
      <c r="C4666" s="4">
        <f>YEAR(Table_1[[#This Row],[Order Date]])</f>
        <v>2013</v>
      </c>
      <c r="D4666" s="9">
        <v>41540</v>
      </c>
      <c r="E4666" s="3">
        <v>41544</v>
      </c>
      <c r="F4666" s="3" t="s">
        <v>50</v>
      </c>
      <c r="G4666" s="3" t="s">
        <v>4716</v>
      </c>
      <c r="H4666" s="3" t="s">
        <v>4717</v>
      </c>
      <c r="I4666" s="3" t="s">
        <v>26</v>
      </c>
      <c r="J4666" s="3" t="s">
        <v>27</v>
      </c>
      <c r="K4666" s="3" t="s">
        <v>1352</v>
      </c>
      <c r="L4666" s="3" t="s">
        <v>54</v>
      </c>
      <c r="M4666" s="3">
        <v>33024</v>
      </c>
      <c r="N4666" s="3" t="s">
        <v>30</v>
      </c>
      <c r="O4666" s="3" t="s">
        <v>2963</v>
      </c>
      <c r="P4666" s="3" t="s">
        <v>46</v>
      </c>
      <c r="Q4666" s="3" t="s">
        <v>75</v>
      </c>
      <c r="R4666" s="3" t="s">
        <v>2964</v>
      </c>
      <c r="S4666" s="3">
        <v>7.5060000000000002</v>
      </c>
      <c r="T4666" s="3">
        <v>9</v>
      </c>
      <c r="U4666" s="3">
        <v>0.7</v>
      </c>
      <c r="V4666" s="3">
        <v>-6.0047999999999977</v>
      </c>
    </row>
    <row r="4667" spans="1:22" ht="14.25" customHeight="1" x14ac:dyDescent="0.25">
      <c r="A4667" s="3">
        <v>4666</v>
      </c>
      <c r="B4667" s="3" t="s">
        <v>7685</v>
      </c>
      <c r="C4667" s="4">
        <f>YEAR(Table_1[[#This Row],[Order Date]])</f>
        <v>2013</v>
      </c>
      <c r="D4667" s="9">
        <v>41540</v>
      </c>
      <c r="E4667" s="3">
        <v>41544</v>
      </c>
      <c r="F4667" s="3" t="s">
        <v>50</v>
      </c>
      <c r="G4667" s="3" t="s">
        <v>4716</v>
      </c>
      <c r="H4667" s="3" t="s">
        <v>4717</v>
      </c>
      <c r="I4667" s="3" t="s">
        <v>26</v>
      </c>
      <c r="J4667" s="3" t="s">
        <v>27</v>
      </c>
      <c r="K4667" s="3" t="s">
        <v>1352</v>
      </c>
      <c r="L4667" s="3" t="s">
        <v>54</v>
      </c>
      <c r="M4667" s="3">
        <v>33024</v>
      </c>
      <c r="N4667" s="3" t="s">
        <v>30</v>
      </c>
      <c r="O4667" s="3" t="s">
        <v>1275</v>
      </c>
      <c r="P4667" s="3" t="s">
        <v>46</v>
      </c>
      <c r="Q4667" s="3" t="s">
        <v>47</v>
      </c>
      <c r="R4667" s="3" t="s">
        <v>1276</v>
      </c>
      <c r="S4667" s="3">
        <v>16.559999999999999</v>
      </c>
      <c r="T4667" s="3">
        <v>2</v>
      </c>
      <c r="U4667" s="3">
        <v>0.2</v>
      </c>
      <c r="V4667" s="3">
        <v>5.7960000000000003</v>
      </c>
    </row>
    <row r="4668" spans="1:22" ht="14.25" customHeight="1" x14ac:dyDescent="0.25">
      <c r="A4668" s="3">
        <v>4667</v>
      </c>
      <c r="B4668" s="3" t="s">
        <v>7686</v>
      </c>
      <c r="C4668" s="4">
        <f>YEAR(Table_1[[#This Row],[Order Date]])</f>
        <v>2013</v>
      </c>
      <c r="D4668" s="9">
        <v>41284</v>
      </c>
      <c r="E4668" s="3">
        <v>41291</v>
      </c>
      <c r="F4668" s="3" t="s">
        <v>50</v>
      </c>
      <c r="G4668" s="3" t="s">
        <v>135</v>
      </c>
      <c r="H4668" s="3" t="s">
        <v>136</v>
      </c>
      <c r="I4668" s="3" t="s">
        <v>41</v>
      </c>
      <c r="J4668" s="3" t="s">
        <v>27</v>
      </c>
      <c r="K4668" s="3" t="s">
        <v>95</v>
      </c>
      <c r="L4668" s="3" t="s">
        <v>96</v>
      </c>
      <c r="M4668" s="3">
        <v>98115</v>
      </c>
      <c r="N4668" s="3" t="s">
        <v>44</v>
      </c>
      <c r="O4668" s="3" t="s">
        <v>3462</v>
      </c>
      <c r="P4668" s="3" t="s">
        <v>32</v>
      </c>
      <c r="Q4668" s="3" t="s">
        <v>65</v>
      </c>
      <c r="R4668" s="3" t="s">
        <v>3463</v>
      </c>
      <c r="S4668" s="3">
        <v>79.92</v>
      </c>
      <c r="T4668" s="3">
        <v>4</v>
      </c>
      <c r="U4668" s="3">
        <v>0</v>
      </c>
      <c r="V4668" s="3">
        <v>34.365600000000008</v>
      </c>
    </row>
    <row r="4669" spans="1:22" ht="14.25" customHeight="1" x14ac:dyDescent="0.25">
      <c r="A4669" s="3">
        <v>4668</v>
      </c>
      <c r="B4669" s="3" t="s">
        <v>7686</v>
      </c>
      <c r="C4669" s="4">
        <f>YEAR(Table_1[[#This Row],[Order Date]])</f>
        <v>2013</v>
      </c>
      <c r="D4669" s="9">
        <v>41284</v>
      </c>
      <c r="E4669" s="3">
        <v>41291</v>
      </c>
      <c r="F4669" s="3" t="s">
        <v>50</v>
      </c>
      <c r="G4669" s="3" t="s">
        <v>135</v>
      </c>
      <c r="H4669" s="3" t="s">
        <v>136</v>
      </c>
      <c r="I4669" s="3" t="s">
        <v>41</v>
      </c>
      <c r="J4669" s="3" t="s">
        <v>27</v>
      </c>
      <c r="K4669" s="3" t="s">
        <v>95</v>
      </c>
      <c r="L4669" s="3" t="s">
        <v>96</v>
      </c>
      <c r="M4669" s="3">
        <v>98115</v>
      </c>
      <c r="N4669" s="3" t="s">
        <v>44</v>
      </c>
      <c r="O4669" s="3" t="s">
        <v>1355</v>
      </c>
      <c r="P4669" s="3" t="s">
        <v>71</v>
      </c>
      <c r="Q4669" s="3" t="s">
        <v>161</v>
      </c>
      <c r="R4669" s="3" t="s">
        <v>1356</v>
      </c>
      <c r="S4669" s="3">
        <v>69.98</v>
      </c>
      <c r="T4669" s="3">
        <v>2</v>
      </c>
      <c r="U4669" s="3">
        <v>0</v>
      </c>
      <c r="V4669" s="3">
        <v>13.296199999999999</v>
      </c>
    </row>
    <row r="4670" spans="1:22" ht="14.25" customHeight="1" x14ac:dyDescent="0.25">
      <c r="A4670" s="3">
        <v>4669</v>
      </c>
      <c r="B4670" s="3" t="s">
        <v>7687</v>
      </c>
      <c r="C4670" s="4">
        <f>YEAR(Table_1[[#This Row],[Order Date]])</f>
        <v>2014</v>
      </c>
      <c r="D4670" s="9">
        <v>41766</v>
      </c>
      <c r="E4670" s="3">
        <v>41771</v>
      </c>
      <c r="F4670" s="3" t="s">
        <v>50</v>
      </c>
      <c r="G4670" s="3" t="s">
        <v>5168</v>
      </c>
      <c r="H4670" s="3" t="s">
        <v>5169</v>
      </c>
      <c r="I4670" s="3" t="s">
        <v>41</v>
      </c>
      <c r="J4670" s="3" t="s">
        <v>27</v>
      </c>
      <c r="K4670" s="3" t="s">
        <v>103</v>
      </c>
      <c r="L4670" s="3" t="s">
        <v>104</v>
      </c>
      <c r="M4670" s="3">
        <v>76106</v>
      </c>
      <c r="N4670" s="3" t="s">
        <v>105</v>
      </c>
      <c r="O4670" s="3" t="s">
        <v>2156</v>
      </c>
      <c r="P4670" s="3" t="s">
        <v>46</v>
      </c>
      <c r="Q4670" s="3" t="s">
        <v>75</v>
      </c>
      <c r="R4670" s="3" t="s">
        <v>2157</v>
      </c>
      <c r="S4670" s="3">
        <v>11.059999999999999</v>
      </c>
      <c r="T4670" s="3">
        <v>10</v>
      </c>
      <c r="U4670" s="3">
        <v>0.8</v>
      </c>
      <c r="V4670" s="3">
        <v>-18.802</v>
      </c>
    </row>
    <row r="4671" spans="1:22" ht="14.25" customHeight="1" x14ac:dyDescent="0.25">
      <c r="A4671" s="3">
        <v>4670</v>
      </c>
      <c r="B4671" s="3" t="s">
        <v>7687</v>
      </c>
      <c r="C4671" s="4">
        <f>YEAR(Table_1[[#This Row],[Order Date]])</f>
        <v>2014</v>
      </c>
      <c r="D4671" s="9">
        <v>41766</v>
      </c>
      <c r="E4671" s="3">
        <v>41771</v>
      </c>
      <c r="F4671" s="3" t="s">
        <v>50</v>
      </c>
      <c r="G4671" s="3" t="s">
        <v>5168</v>
      </c>
      <c r="H4671" s="3" t="s">
        <v>5169</v>
      </c>
      <c r="I4671" s="3" t="s">
        <v>41</v>
      </c>
      <c r="J4671" s="3" t="s">
        <v>27</v>
      </c>
      <c r="K4671" s="3" t="s">
        <v>103</v>
      </c>
      <c r="L4671" s="3" t="s">
        <v>104</v>
      </c>
      <c r="M4671" s="3">
        <v>76106</v>
      </c>
      <c r="N4671" s="3" t="s">
        <v>105</v>
      </c>
      <c r="O4671" s="3" t="s">
        <v>1631</v>
      </c>
      <c r="P4671" s="3" t="s">
        <v>32</v>
      </c>
      <c r="Q4671" s="3" t="s">
        <v>33</v>
      </c>
      <c r="R4671" s="3" t="s">
        <v>1632</v>
      </c>
      <c r="S4671" s="3">
        <v>623.46479999999997</v>
      </c>
      <c r="T4671" s="3">
        <v>7</v>
      </c>
      <c r="U4671" s="3">
        <v>0.32</v>
      </c>
      <c r="V4671" s="3">
        <v>-119.19180000000006</v>
      </c>
    </row>
    <row r="4672" spans="1:22" ht="14.25" customHeight="1" x14ac:dyDescent="0.25">
      <c r="A4672" s="3">
        <v>4671</v>
      </c>
      <c r="B4672" s="3" t="s">
        <v>7687</v>
      </c>
      <c r="C4672" s="4">
        <f>YEAR(Table_1[[#This Row],[Order Date]])</f>
        <v>2014</v>
      </c>
      <c r="D4672" s="9">
        <v>41766</v>
      </c>
      <c r="E4672" s="3">
        <v>41771</v>
      </c>
      <c r="F4672" s="3" t="s">
        <v>50</v>
      </c>
      <c r="G4672" s="3" t="s">
        <v>5168</v>
      </c>
      <c r="H4672" s="3" t="s">
        <v>5169</v>
      </c>
      <c r="I4672" s="3" t="s">
        <v>41</v>
      </c>
      <c r="J4672" s="3" t="s">
        <v>27</v>
      </c>
      <c r="K4672" s="3" t="s">
        <v>103</v>
      </c>
      <c r="L4672" s="3" t="s">
        <v>104</v>
      </c>
      <c r="M4672" s="3">
        <v>76106</v>
      </c>
      <c r="N4672" s="3" t="s">
        <v>105</v>
      </c>
      <c r="O4672" s="3" t="s">
        <v>7504</v>
      </c>
      <c r="P4672" s="3" t="s">
        <v>46</v>
      </c>
      <c r="Q4672" s="3" t="s">
        <v>59</v>
      </c>
      <c r="R4672" s="3" t="s">
        <v>7505</v>
      </c>
      <c r="S4672" s="3">
        <v>772.68000000000006</v>
      </c>
      <c r="T4672" s="3">
        <v>5</v>
      </c>
      <c r="U4672" s="3">
        <v>0.2</v>
      </c>
      <c r="V4672" s="3">
        <v>-57.950999999999993</v>
      </c>
    </row>
    <row r="4673" spans="1:22" ht="14.25" customHeight="1" x14ac:dyDescent="0.25">
      <c r="A4673" s="3">
        <v>4672</v>
      </c>
      <c r="B4673" s="3" t="s">
        <v>7688</v>
      </c>
      <c r="C4673" s="4">
        <f>YEAR(Table_1[[#This Row],[Order Date]])</f>
        <v>2013</v>
      </c>
      <c r="D4673" s="9">
        <v>41487</v>
      </c>
      <c r="E4673" s="3">
        <v>41493</v>
      </c>
      <c r="F4673" s="3" t="s">
        <v>50</v>
      </c>
      <c r="G4673" s="3" t="s">
        <v>916</v>
      </c>
      <c r="H4673" s="3" t="s">
        <v>917</v>
      </c>
      <c r="I4673" s="3" t="s">
        <v>26</v>
      </c>
      <c r="J4673" s="3" t="s">
        <v>27</v>
      </c>
      <c r="K4673" s="3" t="s">
        <v>880</v>
      </c>
      <c r="L4673" s="3" t="s">
        <v>238</v>
      </c>
      <c r="M4673" s="3">
        <v>48205</v>
      </c>
      <c r="N4673" s="3" t="s">
        <v>105</v>
      </c>
      <c r="O4673" s="3" t="s">
        <v>4613</v>
      </c>
      <c r="P4673" s="3" t="s">
        <v>46</v>
      </c>
      <c r="Q4673" s="3" t="s">
        <v>78</v>
      </c>
      <c r="R4673" s="3" t="s">
        <v>4614</v>
      </c>
      <c r="S4673" s="3">
        <v>283.14000000000004</v>
      </c>
      <c r="T4673" s="3">
        <v>4</v>
      </c>
      <c r="U4673" s="3">
        <v>0.1</v>
      </c>
      <c r="V4673" s="3">
        <v>72.357999999999976</v>
      </c>
    </row>
    <row r="4674" spans="1:22" ht="14.25" customHeight="1" x14ac:dyDescent="0.25">
      <c r="A4674" s="3">
        <v>4673</v>
      </c>
      <c r="B4674" s="3" t="s">
        <v>7688</v>
      </c>
      <c r="C4674" s="4">
        <f>YEAR(Table_1[[#This Row],[Order Date]])</f>
        <v>2013</v>
      </c>
      <c r="D4674" s="9">
        <v>41487</v>
      </c>
      <c r="E4674" s="3">
        <v>41493</v>
      </c>
      <c r="F4674" s="3" t="s">
        <v>50</v>
      </c>
      <c r="G4674" s="3" t="s">
        <v>916</v>
      </c>
      <c r="H4674" s="3" t="s">
        <v>917</v>
      </c>
      <c r="I4674" s="3" t="s">
        <v>26</v>
      </c>
      <c r="J4674" s="3" t="s">
        <v>27</v>
      </c>
      <c r="K4674" s="3" t="s">
        <v>880</v>
      </c>
      <c r="L4674" s="3" t="s">
        <v>238</v>
      </c>
      <c r="M4674" s="3">
        <v>48205</v>
      </c>
      <c r="N4674" s="3" t="s">
        <v>105</v>
      </c>
      <c r="O4674" s="3" t="s">
        <v>2175</v>
      </c>
      <c r="P4674" s="3" t="s">
        <v>71</v>
      </c>
      <c r="Q4674" s="3" t="s">
        <v>72</v>
      </c>
      <c r="R4674" s="3" t="s">
        <v>2176</v>
      </c>
      <c r="S4674" s="3">
        <v>635.96</v>
      </c>
      <c r="T4674" s="3">
        <v>4</v>
      </c>
      <c r="U4674" s="3">
        <v>0</v>
      </c>
      <c r="V4674" s="3">
        <v>165.34960000000001</v>
      </c>
    </row>
    <row r="4675" spans="1:22" ht="14.25" customHeight="1" x14ac:dyDescent="0.25">
      <c r="A4675" s="3">
        <v>4674</v>
      </c>
      <c r="B4675" s="3" t="s">
        <v>7688</v>
      </c>
      <c r="C4675" s="4">
        <f>YEAR(Table_1[[#This Row],[Order Date]])</f>
        <v>2013</v>
      </c>
      <c r="D4675" s="9">
        <v>41487</v>
      </c>
      <c r="E4675" s="3">
        <v>41493</v>
      </c>
      <c r="F4675" s="3" t="s">
        <v>50</v>
      </c>
      <c r="G4675" s="3" t="s">
        <v>916</v>
      </c>
      <c r="H4675" s="3" t="s">
        <v>917</v>
      </c>
      <c r="I4675" s="3" t="s">
        <v>26</v>
      </c>
      <c r="J4675" s="3" t="s">
        <v>27</v>
      </c>
      <c r="K4675" s="3" t="s">
        <v>880</v>
      </c>
      <c r="L4675" s="3" t="s">
        <v>238</v>
      </c>
      <c r="M4675" s="3">
        <v>48205</v>
      </c>
      <c r="N4675" s="3" t="s">
        <v>105</v>
      </c>
      <c r="O4675" s="3" t="s">
        <v>5157</v>
      </c>
      <c r="P4675" s="3" t="s">
        <v>71</v>
      </c>
      <c r="Q4675" s="3" t="s">
        <v>72</v>
      </c>
      <c r="R4675" s="3" t="s">
        <v>5158</v>
      </c>
      <c r="S4675" s="3">
        <v>118.99</v>
      </c>
      <c r="T4675" s="3">
        <v>1</v>
      </c>
      <c r="U4675" s="3">
        <v>0</v>
      </c>
      <c r="V4675" s="3">
        <v>33.3172</v>
      </c>
    </row>
    <row r="4676" spans="1:22" ht="14.25" customHeight="1" x14ac:dyDescent="0.25">
      <c r="A4676" s="3">
        <v>4675</v>
      </c>
      <c r="B4676" s="3" t="s">
        <v>7688</v>
      </c>
      <c r="C4676" s="4">
        <f>YEAR(Table_1[[#This Row],[Order Date]])</f>
        <v>2013</v>
      </c>
      <c r="D4676" s="9">
        <v>41487</v>
      </c>
      <c r="E4676" s="3">
        <v>41493</v>
      </c>
      <c r="F4676" s="3" t="s">
        <v>50</v>
      </c>
      <c r="G4676" s="3" t="s">
        <v>916</v>
      </c>
      <c r="H4676" s="3" t="s">
        <v>917</v>
      </c>
      <c r="I4676" s="3" t="s">
        <v>26</v>
      </c>
      <c r="J4676" s="3" t="s">
        <v>27</v>
      </c>
      <c r="K4676" s="3" t="s">
        <v>880</v>
      </c>
      <c r="L4676" s="3" t="s">
        <v>238</v>
      </c>
      <c r="M4676" s="3">
        <v>48205</v>
      </c>
      <c r="N4676" s="3" t="s">
        <v>105</v>
      </c>
      <c r="O4676" s="3" t="s">
        <v>1086</v>
      </c>
      <c r="P4676" s="3" t="s">
        <v>32</v>
      </c>
      <c r="Q4676" s="3" t="s">
        <v>65</v>
      </c>
      <c r="R4676" s="3" t="s">
        <v>1087</v>
      </c>
      <c r="S4676" s="3">
        <v>272.94</v>
      </c>
      <c r="T4676" s="3">
        <v>3</v>
      </c>
      <c r="U4676" s="3">
        <v>0</v>
      </c>
      <c r="V4676" s="3">
        <v>30.023400000000009</v>
      </c>
    </row>
    <row r="4677" spans="1:22" ht="14.25" customHeight="1" x14ac:dyDescent="0.25">
      <c r="A4677" s="3">
        <v>4676</v>
      </c>
      <c r="B4677" s="3" t="s">
        <v>7689</v>
      </c>
      <c r="C4677" s="4">
        <f>YEAR(Table_1[[#This Row],[Order Date]])</f>
        <v>2014</v>
      </c>
      <c r="D4677" s="9">
        <v>41726</v>
      </c>
      <c r="E4677" s="3">
        <v>41728</v>
      </c>
      <c r="F4677" s="3" t="s">
        <v>23</v>
      </c>
      <c r="G4677" s="3" t="s">
        <v>118</v>
      </c>
      <c r="H4677" s="3" t="s">
        <v>119</v>
      </c>
      <c r="I4677" s="3" t="s">
        <v>26</v>
      </c>
      <c r="J4677" s="3" t="s">
        <v>27</v>
      </c>
      <c r="K4677" s="3" t="s">
        <v>146</v>
      </c>
      <c r="L4677" s="3" t="s">
        <v>147</v>
      </c>
      <c r="M4677" s="3">
        <v>19120</v>
      </c>
      <c r="N4677" s="3" t="s">
        <v>148</v>
      </c>
      <c r="O4677" s="3" t="s">
        <v>6031</v>
      </c>
      <c r="P4677" s="3" t="s">
        <v>32</v>
      </c>
      <c r="Q4677" s="3" t="s">
        <v>65</v>
      </c>
      <c r="R4677" s="3" t="s">
        <v>6032</v>
      </c>
      <c r="S4677" s="3">
        <v>15.008000000000003</v>
      </c>
      <c r="T4677" s="3">
        <v>2</v>
      </c>
      <c r="U4677" s="3">
        <v>0.2</v>
      </c>
      <c r="V4677" s="3">
        <v>1.5007999999999999</v>
      </c>
    </row>
    <row r="4678" spans="1:22" ht="14.25" customHeight="1" x14ac:dyDescent="0.25">
      <c r="A4678" s="3">
        <v>4677</v>
      </c>
      <c r="B4678" s="3" t="s">
        <v>7690</v>
      </c>
      <c r="C4678" s="4">
        <f>YEAR(Table_1[[#This Row],[Order Date]])</f>
        <v>2011</v>
      </c>
      <c r="D4678" s="9">
        <v>40616</v>
      </c>
      <c r="E4678" s="3">
        <v>40621</v>
      </c>
      <c r="F4678" s="3" t="s">
        <v>50</v>
      </c>
      <c r="G4678" s="3" t="s">
        <v>5748</v>
      </c>
      <c r="H4678" s="3" t="s">
        <v>5749</v>
      </c>
      <c r="I4678" s="3" t="s">
        <v>26</v>
      </c>
      <c r="J4678" s="3" t="s">
        <v>27</v>
      </c>
      <c r="K4678" s="3" t="s">
        <v>7691</v>
      </c>
      <c r="L4678" s="3" t="s">
        <v>121</v>
      </c>
      <c r="M4678" s="3">
        <v>84321</v>
      </c>
      <c r="N4678" s="3" t="s">
        <v>44</v>
      </c>
      <c r="O4678" s="3" t="s">
        <v>5487</v>
      </c>
      <c r="P4678" s="3" t="s">
        <v>46</v>
      </c>
      <c r="Q4678" s="3" t="s">
        <v>75</v>
      </c>
      <c r="R4678" s="3" t="s">
        <v>5488</v>
      </c>
      <c r="S4678" s="3">
        <v>33.088000000000001</v>
      </c>
      <c r="T4678" s="3">
        <v>4</v>
      </c>
      <c r="U4678" s="3">
        <v>0.2</v>
      </c>
      <c r="V4678" s="3">
        <v>11.167199999999999</v>
      </c>
    </row>
    <row r="4679" spans="1:22" ht="14.25" customHeight="1" x14ac:dyDescent="0.25">
      <c r="A4679" s="3">
        <v>4678</v>
      </c>
      <c r="B4679" s="3" t="s">
        <v>7690</v>
      </c>
      <c r="C4679" s="4">
        <f>YEAR(Table_1[[#This Row],[Order Date]])</f>
        <v>2011</v>
      </c>
      <c r="D4679" s="9">
        <v>40616</v>
      </c>
      <c r="E4679" s="3">
        <v>40621</v>
      </c>
      <c r="F4679" s="3" t="s">
        <v>50</v>
      </c>
      <c r="G4679" s="3" t="s">
        <v>5748</v>
      </c>
      <c r="H4679" s="3" t="s">
        <v>5749</v>
      </c>
      <c r="I4679" s="3" t="s">
        <v>26</v>
      </c>
      <c r="J4679" s="3" t="s">
        <v>27</v>
      </c>
      <c r="K4679" s="3" t="s">
        <v>7691</v>
      </c>
      <c r="L4679" s="3" t="s">
        <v>121</v>
      </c>
      <c r="M4679" s="3">
        <v>84321</v>
      </c>
      <c r="N4679" s="3" t="s">
        <v>44</v>
      </c>
      <c r="O4679" s="3" t="s">
        <v>1774</v>
      </c>
      <c r="P4679" s="3" t="s">
        <v>46</v>
      </c>
      <c r="Q4679" s="3" t="s">
        <v>59</v>
      </c>
      <c r="R4679" s="3" t="s">
        <v>1775</v>
      </c>
      <c r="S4679" s="3">
        <v>80.98</v>
      </c>
      <c r="T4679" s="3">
        <v>1</v>
      </c>
      <c r="U4679" s="3">
        <v>0</v>
      </c>
      <c r="V4679" s="3">
        <v>3.2391999999999967</v>
      </c>
    </row>
    <row r="4680" spans="1:22" ht="14.25" customHeight="1" x14ac:dyDescent="0.25">
      <c r="A4680" s="3">
        <v>4679</v>
      </c>
      <c r="B4680" s="3" t="s">
        <v>7690</v>
      </c>
      <c r="C4680" s="4">
        <f>YEAR(Table_1[[#This Row],[Order Date]])</f>
        <v>2011</v>
      </c>
      <c r="D4680" s="9">
        <v>40616</v>
      </c>
      <c r="E4680" s="3">
        <v>40621</v>
      </c>
      <c r="F4680" s="3" t="s">
        <v>50</v>
      </c>
      <c r="G4680" s="3" t="s">
        <v>5748</v>
      </c>
      <c r="H4680" s="3" t="s">
        <v>5749</v>
      </c>
      <c r="I4680" s="3" t="s">
        <v>26</v>
      </c>
      <c r="J4680" s="3" t="s">
        <v>27</v>
      </c>
      <c r="K4680" s="3" t="s">
        <v>7691</v>
      </c>
      <c r="L4680" s="3" t="s">
        <v>121</v>
      </c>
      <c r="M4680" s="3">
        <v>84321</v>
      </c>
      <c r="N4680" s="3" t="s">
        <v>44</v>
      </c>
      <c r="O4680" s="3" t="s">
        <v>7692</v>
      </c>
      <c r="P4680" s="3" t="s">
        <v>71</v>
      </c>
      <c r="Q4680" s="3" t="s">
        <v>161</v>
      </c>
      <c r="R4680" s="3" t="s">
        <v>7693</v>
      </c>
      <c r="S4680" s="3">
        <v>82.800000000000011</v>
      </c>
      <c r="T4680" s="3">
        <v>12</v>
      </c>
      <c r="U4680" s="3">
        <v>0</v>
      </c>
      <c r="V4680" s="3">
        <v>6.6239999999999952</v>
      </c>
    </row>
    <row r="4681" spans="1:22" ht="14.25" customHeight="1" x14ac:dyDescent="0.25">
      <c r="A4681" s="3">
        <v>4680</v>
      </c>
      <c r="B4681" s="3" t="s">
        <v>7690</v>
      </c>
      <c r="C4681" s="4">
        <f>YEAR(Table_1[[#This Row],[Order Date]])</f>
        <v>2011</v>
      </c>
      <c r="D4681" s="9">
        <v>40616</v>
      </c>
      <c r="E4681" s="3">
        <v>40621</v>
      </c>
      <c r="F4681" s="3" t="s">
        <v>50</v>
      </c>
      <c r="G4681" s="3" t="s">
        <v>5748</v>
      </c>
      <c r="H4681" s="3" t="s">
        <v>5749</v>
      </c>
      <c r="I4681" s="3" t="s">
        <v>26</v>
      </c>
      <c r="J4681" s="3" t="s">
        <v>27</v>
      </c>
      <c r="K4681" s="3" t="s">
        <v>7691</v>
      </c>
      <c r="L4681" s="3" t="s">
        <v>121</v>
      </c>
      <c r="M4681" s="3">
        <v>84321</v>
      </c>
      <c r="N4681" s="3" t="s">
        <v>44</v>
      </c>
      <c r="O4681" s="3" t="s">
        <v>2654</v>
      </c>
      <c r="P4681" s="3" t="s">
        <v>46</v>
      </c>
      <c r="Q4681" s="3" t="s">
        <v>59</v>
      </c>
      <c r="R4681" s="3" t="s">
        <v>186</v>
      </c>
      <c r="S4681" s="3">
        <v>21.36</v>
      </c>
      <c r="T4681" s="3">
        <v>2</v>
      </c>
      <c r="U4681" s="3">
        <v>0</v>
      </c>
      <c r="V4681" s="3">
        <v>5.7672000000000008</v>
      </c>
    </row>
    <row r="4682" spans="1:22" ht="14.25" customHeight="1" x14ac:dyDescent="0.25">
      <c r="A4682" s="3">
        <v>4681</v>
      </c>
      <c r="B4682" s="3" t="s">
        <v>7690</v>
      </c>
      <c r="C4682" s="4">
        <f>YEAR(Table_1[[#This Row],[Order Date]])</f>
        <v>2011</v>
      </c>
      <c r="D4682" s="9">
        <v>40616</v>
      </c>
      <c r="E4682" s="3">
        <v>40621</v>
      </c>
      <c r="F4682" s="3" t="s">
        <v>50</v>
      </c>
      <c r="G4682" s="3" t="s">
        <v>5748</v>
      </c>
      <c r="H4682" s="3" t="s">
        <v>5749</v>
      </c>
      <c r="I4682" s="3" t="s">
        <v>26</v>
      </c>
      <c r="J4682" s="3" t="s">
        <v>27</v>
      </c>
      <c r="K4682" s="3" t="s">
        <v>7691</v>
      </c>
      <c r="L4682" s="3" t="s">
        <v>121</v>
      </c>
      <c r="M4682" s="3">
        <v>84321</v>
      </c>
      <c r="N4682" s="3" t="s">
        <v>44</v>
      </c>
      <c r="O4682" s="3" t="s">
        <v>6809</v>
      </c>
      <c r="P4682" s="3" t="s">
        <v>46</v>
      </c>
      <c r="Q4682" s="3" t="s">
        <v>75</v>
      </c>
      <c r="R4682" s="3" t="s">
        <v>6810</v>
      </c>
      <c r="S4682" s="3">
        <v>62.048000000000002</v>
      </c>
      <c r="T4682" s="3">
        <v>2</v>
      </c>
      <c r="U4682" s="3">
        <v>0.2</v>
      </c>
      <c r="V4682" s="3">
        <v>20.165599999999998</v>
      </c>
    </row>
    <row r="4683" spans="1:22" ht="14.25" customHeight="1" x14ac:dyDescent="0.25">
      <c r="A4683" s="3">
        <v>4682</v>
      </c>
      <c r="B4683" s="3" t="s">
        <v>7694</v>
      </c>
      <c r="C4683" s="4">
        <f>YEAR(Table_1[[#This Row],[Order Date]])</f>
        <v>2013</v>
      </c>
      <c r="D4683" s="9">
        <v>41470</v>
      </c>
      <c r="E4683" s="3">
        <v>41474</v>
      </c>
      <c r="F4683" s="3" t="s">
        <v>23</v>
      </c>
      <c r="G4683" s="3" t="s">
        <v>6272</v>
      </c>
      <c r="H4683" s="3" t="s">
        <v>6273</v>
      </c>
      <c r="I4683" s="3" t="s">
        <v>26</v>
      </c>
      <c r="J4683" s="3" t="s">
        <v>27</v>
      </c>
      <c r="K4683" s="3" t="s">
        <v>1560</v>
      </c>
      <c r="L4683" s="3" t="s">
        <v>267</v>
      </c>
      <c r="M4683" s="3">
        <v>13021</v>
      </c>
      <c r="N4683" s="3" t="s">
        <v>148</v>
      </c>
      <c r="O4683" s="3" t="s">
        <v>5406</v>
      </c>
      <c r="P4683" s="3" t="s">
        <v>46</v>
      </c>
      <c r="Q4683" s="3" t="s">
        <v>269</v>
      </c>
      <c r="R4683" s="3" t="s">
        <v>5407</v>
      </c>
      <c r="S4683" s="3">
        <v>29.61</v>
      </c>
      <c r="T4683" s="3">
        <v>9</v>
      </c>
      <c r="U4683" s="3">
        <v>0</v>
      </c>
      <c r="V4683" s="3">
        <v>13.324499999999999</v>
      </c>
    </row>
    <row r="4684" spans="1:22" ht="14.25" customHeight="1" x14ac:dyDescent="0.25">
      <c r="A4684" s="3">
        <v>4683</v>
      </c>
      <c r="B4684" s="3" t="s">
        <v>7695</v>
      </c>
      <c r="C4684" s="4">
        <f>YEAR(Table_1[[#This Row],[Order Date]])</f>
        <v>2013</v>
      </c>
      <c r="D4684" s="9">
        <v>41610</v>
      </c>
      <c r="E4684" s="3">
        <v>41610</v>
      </c>
      <c r="F4684" s="3" t="s">
        <v>1290</v>
      </c>
      <c r="G4684" s="3" t="s">
        <v>1370</v>
      </c>
      <c r="H4684" s="3" t="s">
        <v>1371</v>
      </c>
      <c r="I4684" s="3" t="s">
        <v>26</v>
      </c>
      <c r="J4684" s="3" t="s">
        <v>27</v>
      </c>
      <c r="K4684" s="3" t="s">
        <v>4588</v>
      </c>
      <c r="L4684" s="3" t="s">
        <v>88</v>
      </c>
      <c r="M4684" s="3">
        <v>27604</v>
      </c>
      <c r="N4684" s="3" t="s">
        <v>30</v>
      </c>
      <c r="O4684" s="3" t="s">
        <v>4848</v>
      </c>
      <c r="P4684" s="3" t="s">
        <v>71</v>
      </c>
      <c r="Q4684" s="3" t="s">
        <v>72</v>
      </c>
      <c r="R4684" s="3" t="s">
        <v>4849</v>
      </c>
      <c r="S4684" s="3">
        <v>863.928</v>
      </c>
      <c r="T4684" s="3">
        <v>9</v>
      </c>
      <c r="U4684" s="3">
        <v>0.2</v>
      </c>
      <c r="V4684" s="3">
        <v>86.392799999999994</v>
      </c>
    </row>
    <row r="4685" spans="1:22" ht="14.25" customHeight="1" x14ac:dyDescent="0.25">
      <c r="A4685" s="3">
        <v>4684</v>
      </c>
      <c r="B4685" s="3" t="s">
        <v>7696</v>
      </c>
      <c r="C4685" s="4">
        <f>YEAR(Table_1[[#This Row],[Order Date]])</f>
        <v>2013</v>
      </c>
      <c r="D4685" s="9">
        <v>41516</v>
      </c>
      <c r="E4685" s="3">
        <v>41521</v>
      </c>
      <c r="F4685" s="3" t="s">
        <v>50</v>
      </c>
      <c r="G4685" s="3" t="s">
        <v>2760</v>
      </c>
      <c r="H4685" s="3" t="s">
        <v>2761</v>
      </c>
      <c r="I4685" s="3" t="s">
        <v>41</v>
      </c>
      <c r="J4685" s="3" t="s">
        <v>27</v>
      </c>
      <c r="K4685" s="3" t="s">
        <v>146</v>
      </c>
      <c r="L4685" s="3" t="s">
        <v>147</v>
      </c>
      <c r="M4685" s="3">
        <v>19120</v>
      </c>
      <c r="N4685" s="3" t="s">
        <v>148</v>
      </c>
      <c r="O4685" s="3" t="s">
        <v>6562</v>
      </c>
      <c r="P4685" s="3" t="s">
        <v>32</v>
      </c>
      <c r="Q4685" s="3" t="s">
        <v>56</v>
      </c>
      <c r="R4685" s="3" t="s">
        <v>6563</v>
      </c>
      <c r="S4685" s="3">
        <v>241.92</v>
      </c>
      <c r="T4685" s="3">
        <v>4</v>
      </c>
      <c r="U4685" s="3">
        <v>0.4</v>
      </c>
      <c r="V4685" s="3">
        <v>-56.448000000000008</v>
      </c>
    </row>
    <row r="4686" spans="1:22" ht="14.25" customHeight="1" x14ac:dyDescent="0.25">
      <c r="A4686" s="3">
        <v>4685</v>
      </c>
      <c r="B4686" s="3" t="s">
        <v>7696</v>
      </c>
      <c r="C4686" s="4">
        <f>YEAR(Table_1[[#This Row],[Order Date]])</f>
        <v>2013</v>
      </c>
      <c r="D4686" s="9">
        <v>41516</v>
      </c>
      <c r="E4686" s="3">
        <v>41521</v>
      </c>
      <c r="F4686" s="3" t="s">
        <v>50</v>
      </c>
      <c r="G4686" s="3" t="s">
        <v>2760</v>
      </c>
      <c r="H4686" s="3" t="s">
        <v>2761</v>
      </c>
      <c r="I4686" s="3" t="s">
        <v>41</v>
      </c>
      <c r="J4686" s="3" t="s">
        <v>27</v>
      </c>
      <c r="K4686" s="3" t="s">
        <v>146</v>
      </c>
      <c r="L4686" s="3" t="s">
        <v>147</v>
      </c>
      <c r="M4686" s="3">
        <v>19120</v>
      </c>
      <c r="N4686" s="3" t="s">
        <v>148</v>
      </c>
      <c r="O4686" s="3" t="s">
        <v>7283</v>
      </c>
      <c r="P4686" s="3" t="s">
        <v>32</v>
      </c>
      <c r="Q4686" s="3" t="s">
        <v>33</v>
      </c>
      <c r="R4686" s="3" t="s">
        <v>7284</v>
      </c>
      <c r="S4686" s="3">
        <v>163.88</v>
      </c>
      <c r="T4686" s="3">
        <v>4</v>
      </c>
      <c r="U4686" s="3">
        <v>0.5</v>
      </c>
      <c r="V4686" s="3">
        <v>-81.94</v>
      </c>
    </row>
    <row r="4687" spans="1:22" ht="14.25" customHeight="1" x14ac:dyDescent="0.25">
      <c r="A4687" s="3">
        <v>4686</v>
      </c>
      <c r="B4687" s="3" t="s">
        <v>7696</v>
      </c>
      <c r="C4687" s="4">
        <f>YEAR(Table_1[[#This Row],[Order Date]])</f>
        <v>2013</v>
      </c>
      <c r="D4687" s="9">
        <v>41516</v>
      </c>
      <c r="E4687" s="3">
        <v>41521</v>
      </c>
      <c r="F4687" s="3" t="s">
        <v>50</v>
      </c>
      <c r="G4687" s="3" t="s">
        <v>2760</v>
      </c>
      <c r="H4687" s="3" t="s">
        <v>2761</v>
      </c>
      <c r="I4687" s="3" t="s">
        <v>41</v>
      </c>
      <c r="J4687" s="3" t="s">
        <v>27</v>
      </c>
      <c r="K4687" s="3" t="s">
        <v>146</v>
      </c>
      <c r="L4687" s="3" t="s">
        <v>147</v>
      </c>
      <c r="M4687" s="3">
        <v>19120</v>
      </c>
      <c r="N4687" s="3" t="s">
        <v>148</v>
      </c>
      <c r="O4687" s="3" t="s">
        <v>2727</v>
      </c>
      <c r="P4687" s="3" t="s">
        <v>46</v>
      </c>
      <c r="Q4687" s="3" t="s">
        <v>75</v>
      </c>
      <c r="R4687" s="3" t="s">
        <v>2728</v>
      </c>
      <c r="S4687" s="3">
        <v>3.4860000000000002</v>
      </c>
      <c r="T4687" s="3">
        <v>2</v>
      </c>
      <c r="U4687" s="3">
        <v>0.7</v>
      </c>
      <c r="V4687" s="3">
        <v>-2.7887999999999993</v>
      </c>
    </row>
    <row r="4688" spans="1:22" ht="14.25" customHeight="1" x14ac:dyDescent="0.25">
      <c r="A4688" s="3">
        <v>4687</v>
      </c>
      <c r="B4688" s="3" t="s">
        <v>7696</v>
      </c>
      <c r="C4688" s="4">
        <f>YEAR(Table_1[[#This Row],[Order Date]])</f>
        <v>2013</v>
      </c>
      <c r="D4688" s="9">
        <v>41516</v>
      </c>
      <c r="E4688" s="3">
        <v>41521</v>
      </c>
      <c r="F4688" s="3" t="s">
        <v>50</v>
      </c>
      <c r="G4688" s="3" t="s">
        <v>2760</v>
      </c>
      <c r="H4688" s="3" t="s">
        <v>2761</v>
      </c>
      <c r="I4688" s="3" t="s">
        <v>41</v>
      </c>
      <c r="J4688" s="3" t="s">
        <v>27</v>
      </c>
      <c r="K4688" s="3" t="s">
        <v>146</v>
      </c>
      <c r="L4688" s="3" t="s">
        <v>147</v>
      </c>
      <c r="M4688" s="3">
        <v>19120</v>
      </c>
      <c r="N4688" s="3" t="s">
        <v>148</v>
      </c>
      <c r="O4688" s="3" t="s">
        <v>3795</v>
      </c>
      <c r="P4688" s="3" t="s">
        <v>46</v>
      </c>
      <c r="Q4688" s="3" t="s">
        <v>269</v>
      </c>
      <c r="R4688" s="3" t="s">
        <v>3796</v>
      </c>
      <c r="S4688" s="3">
        <v>10.584</v>
      </c>
      <c r="T4688" s="3">
        <v>7</v>
      </c>
      <c r="U4688" s="3">
        <v>0.2</v>
      </c>
      <c r="V4688" s="3">
        <v>-2.3813999999999993</v>
      </c>
    </row>
    <row r="4689" spans="1:22" ht="14.25" customHeight="1" x14ac:dyDescent="0.25">
      <c r="A4689" s="3">
        <v>4688</v>
      </c>
      <c r="B4689" s="3" t="s">
        <v>7697</v>
      </c>
      <c r="C4689" s="4">
        <f>YEAR(Table_1[[#This Row],[Order Date]])</f>
        <v>2013</v>
      </c>
      <c r="D4689" s="9">
        <v>41450</v>
      </c>
      <c r="E4689" s="3">
        <v>41456</v>
      </c>
      <c r="F4689" s="3" t="s">
        <v>50</v>
      </c>
      <c r="G4689" s="3" t="s">
        <v>2753</v>
      </c>
      <c r="H4689" s="3" t="s">
        <v>2754</v>
      </c>
      <c r="I4689" s="3" t="s">
        <v>26</v>
      </c>
      <c r="J4689" s="3" t="s">
        <v>27</v>
      </c>
      <c r="K4689" s="3" t="s">
        <v>1464</v>
      </c>
      <c r="L4689" s="3" t="s">
        <v>254</v>
      </c>
      <c r="M4689" s="3">
        <v>47374</v>
      </c>
      <c r="N4689" s="3" t="s">
        <v>105</v>
      </c>
      <c r="O4689" s="3" t="s">
        <v>7698</v>
      </c>
      <c r="P4689" s="3" t="s">
        <v>71</v>
      </c>
      <c r="Q4689" s="3" t="s">
        <v>72</v>
      </c>
      <c r="R4689" s="3" t="s">
        <v>7699</v>
      </c>
      <c r="S4689" s="3">
        <v>440.91</v>
      </c>
      <c r="T4689" s="3">
        <v>9</v>
      </c>
      <c r="U4689" s="3">
        <v>0</v>
      </c>
      <c r="V4689" s="3">
        <v>123.45480000000005</v>
      </c>
    </row>
    <row r="4690" spans="1:22" ht="14.25" customHeight="1" x14ac:dyDescent="0.25">
      <c r="A4690" s="3">
        <v>4689</v>
      </c>
      <c r="B4690" s="3" t="s">
        <v>7700</v>
      </c>
      <c r="C4690" s="4">
        <f>YEAR(Table_1[[#This Row],[Order Date]])</f>
        <v>2014</v>
      </c>
      <c r="D4690" s="9">
        <v>41729</v>
      </c>
      <c r="E4690" s="3">
        <v>41733</v>
      </c>
      <c r="F4690" s="3" t="s">
        <v>50</v>
      </c>
      <c r="G4690" s="3" t="s">
        <v>6119</v>
      </c>
      <c r="H4690" s="3" t="s">
        <v>6120</v>
      </c>
      <c r="I4690" s="3" t="s">
        <v>26</v>
      </c>
      <c r="J4690" s="3" t="s">
        <v>27</v>
      </c>
      <c r="K4690" s="3" t="s">
        <v>2470</v>
      </c>
      <c r="L4690" s="3" t="s">
        <v>147</v>
      </c>
      <c r="M4690" s="3">
        <v>17602</v>
      </c>
      <c r="N4690" s="3" t="s">
        <v>148</v>
      </c>
      <c r="O4690" s="3" t="s">
        <v>177</v>
      </c>
      <c r="P4690" s="3" t="s">
        <v>46</v>
      </c>
      <c r="Q4690" s="3" t="s">
        <v>75</v>
      </c>
      <c r="R4690" s="3" t="s">
        <v>178</v>
      </c>
      <c r="S4690" s="3">
        <v>5.7150000000000016</v>
      </c>
      <c r="T4690" s="3">
        <v>5</v>
      </c>
      <c r="U4690" s="3">
        <v>0.7</v>
      </c>
      <c r="V4690" s="3">
        <v>-4.7625000000000011</v>
      </c>
    </row>
    <row r="4691" spans="1:22" ht="14.25" customHeight="1" x14ac:dyDescent="0.25">
      <c r="A4691" s="3">
        <v>4690</v>
      </c>
      <c r="B4691" s="3" t="s">
        <v>7701</v>
      </c>
      <c r="C4691" s="4">
        <f>YEAR(Table_1[[#This Row],[Order Date]])</f>
        <v>2011</v>
      </c>
      <c r="D4691" s="9">
        <v>40897</v>
      </c>
      <c r="E4691" s="3">
        <v>40899</v>
      </c>
      <c r="F4691" s="3" t="s">
        <v>188</v>
      </c>
      <c r="G4691" s="3" t="s">
        <v>4911</v>
      </c>
      <c r="H4691" s="3" t="s">
        <v>4912</v>
      </c>
      <c r="I4691" s="3" t="s">
        <v>26</v>
      </c>
      <c r="J4691" s="3" t="s">
        <v>27</v>
      </c>
      <c r="K4691" s="3" t="s">
        <v>1310</v>
      </c>
      <c r="L4691" s="3" t="s">
        <v>310</v>
      </c>
      <c r="M4691" s="3">
        <v>85705</v>
      </c>
      <c r="N4691" s="3" t="s">
        <v>44</v>
      </c>
      <c r="O4691" s="3" t="s">
        <v>5857</v>
      </c>
      <c r="P4691" s="3" t="s">
        <v>32</v>
      </c>
      <c r="Q4691" s="3" t="s">
        <v>65</v>
      </c>
      <c r="R4691" s="3" t="s">
        <v>5858</v>
      </c>
      <c r="S4691" s="3">
        <v>51.967999999999996</v>
      </c>
      <c r="T4691" s="3">
        <v>2</v>
      </c>
      <c r="U4691" s="3">
        <v>0.2</v>
      </c>
      <c r="V4691" s="3">
        <v>10.393599999999998</v>
      </c>
    </row>
    <row r="4692" spans="1:22" ht="14.25" customHeight="1" x14ac:dyDescent="0.25">
      <c r="A4692" s="3">
        <v>4691</v>
      </c>
      <c r="B4692" s="3" t="s">
        <v>7701</v>
      </c>
      <c r="C4692" s="4">
        <f>YEAR(Table_1[[#This Row],[Order Date]])</f>
        <v>2011</v>
      </c>
      <c r="D4692" s="9">
        <v>40897</v>
      </c>
      <c r="E4692" s="3">
        <v>40899</v>
      </c>
      <c r="F4692" s="3" t="s">
        <v>188</v>
      </c>
      <c r="G4692" s="3" t="s">
        <v>4911</v>
      </c>
      <c r="H4692" s="3" t="s">
        <v>4912</v>
      </c>
      <c r="I4692" s="3" t="s">
        <v>26</v>
      </c>
      <c r="J4692" s="3" t="s">
        <v>27</v>
      </c>
      <c r="K4692" s="3" t="s">
        <v>1310</v>
      </c>
      <c r="L4692" s="3" t="s">
        <v>310</v>
      </c>
      <c r="M4692" s="3">
        <v>85705</v>
      </c>
      <c r="N4692" s="3" t="s">
        <v>44</v>
      </c>
      <c r="O4692" s="3" t="s">
        <v>1018</v>
      </c>
      <c r="P4692" s="3" t="s">
        <v>71</v>
      </c>
      <c r="Q4692" s="3" t="s">
        <v>161</v>
      </c>
      <c r="R4692" s="3" t="s">
        <v>1019</v>
      </c>
      <c r="S4692" s="3">
        <v>71.975999999999999</v>
      </c>
      <c r="T4692" s="3">
        <v>3</v>
      </c>
      <c r="U4692" s="3">
        <v>0.2</v>
      </c>
      <c r="V4692" s="3">
        <v>21.592800000000011</v>
      </c>
    </row>
    <row r="4693" spans="1:22" ht="14.25" customHeight="1" x14ac:dyDescent="0.25">
      <c r="A4693" s="3">
        <v>4692</v>
      </c>
      <c r="B4693" s="3" t="s">
        <v>7701</v>
      </c>
      <c r="C4693" s="4">
        <f>YEAR(Table_1[[#This Row],[Order Date]])</f>
        <v>2011</v>
      </c>
      <c r="D4693" s="9">
        <v>40897</v>
      </c>
      <c r="E4693" s="3">
        <v>40899</v>
      </c>
      <c r="F4693" s="3" t="s">
        <v>188</v>
      </c>
      <c r="G4693" s="3" t="s">
        <v>4911</v>
      </c>
      <c r="H4693" s="3" t="s">
        <v>4912</v>
      </c>
      <c r="I4693" s="3" t="s">
        <v>26</v>
      </c>
      <c r="J4693" s="3" t="s">
        <v>27</v>
      </c>
      <c r="K4693" s="3" t="s">
        <v>1310</v>
      </c>
      <c r="L4693" s="3" t="s">
        <v>310</v>
      </c>
      <c r="M4693" s="3">
        <v>85705</v>
      </c>
      <c r="N4693" s="3" t="s">
        <v>44</v>
      </c>
      <c r="O4693" s="3" t="s">
        <v>890</v>
      </c>
      <c r="P4693" s="3" t="s">
        <v>32</v>
      </c>
      <c r="Q4693" s="3" t="s">
        <v>36</v>
      </c>
      <c r="R4693" s="3" t="s">
        <v>891</v>
      </c>
      <c r="S4693" s="3">
        <v>242.35200000000003</v>
      </c>
      <c r="T4693" s="3">
        <v>3</v>
      </c>
      <c r="U4693" s="3">
        <v>0.2</v>
      </c>
      <c r="V4693" s="3">
        <v>-42.411600000000035</v>
      </c>
    </row>
    <row r="4694" spans="1:22" ht="14.25" customHeight="1" x14ac:dyDescent="0.25">
      <c r="A4694" s="3">
        <v>4693</v>
      </c>
      <c r="B4694" s="3" t="s">
        <v>7701</v>
      </c>
      <c r="C4694" s="4">
        <f>YEAR(Table_1[[#This Row],[Order Date]])</f>
        <v>2011</v>
      </c>
      <c r="D4694" s="9">
        <v>40897</v>
      </c>
      <c r="E4694" s="3">
        <v>40899</v>
      </c>
      <c r="F4694" s="3" t="s">
        <v>188</v>
      </c>
      <c r="G4694" s="3" t="s">
        <v>4911</v>
      </c>
      <c r="H4694" s="3" t="s">
        <v>4912</v>
      </c>
      <c r="I4694" s="3" t="s">
        <v>26</v>
      </c>
      <c r="J4694" s="3" t="s">
        <v>27</v>
      </c>
      <c r="K4694" s="3" t="s">
        <v>1310</v>
      </c>
      <c r="L4694" s="3" t="s">
        <v>310</v>
      </c>
      <c r="M4694" s="3">
        <v>85705</v>
      </c>
      <c r="N4694" s="3" t="s">
        <v>44</v>
      </c>
      <c r="O4694" s="3" t="s">
        <v>1730</v>
      </c>
      <c r="P4694" s="3" t="s">
        <v>46</v>
      </c>
      <c r="Q4694" s="3" t="s">
        <v>90</v>
      </c>
      <c r="R4694" s="3" t="s">
        <v>5006</v>
      </c>
      <c r="S4694" s="3">
        <v>221.92000000000002</v>
      </c>
      <c r="T4694" s="3">
        <v>5</v>
      </c>
      <c r="U4694" s="3">
        <v>0.2</v>
      </c>
      <c r="V4694" s="3">
        <v>77.671999999999983</v>
      </c>
    </row>
    <row r="4695" spans="1:22" ht="14.25" customHeight="1" x14ac:dyDescent="0.25">
      <c r="A4695" s="3">
        <v>4694</v>
      </c>
      <c r="B4695" s="3" t="s">
        <v>7701</v>
      </c>
      <c r="C4695" s="4">
        <f>YEAR(Table_1[[#This Row],[Order Date]])</f>
        <v>2011</v>
      </c>
      <c r="D4695" s="9">
        <v>40897</v>
      </c>
      <c r="E4695" s="3">
        <v>40899</v>
      </c>
      <c r="F4695" s="3" t="s">
        <v>188</v>
      </c>
      <c r="G4695" s="3" t="s">
        <v>4911</v>
      </c>
      <c r="H4695" s="3" t="s">
        <v>4912</v>
      </c>
      <c r="I4695" s="3" t="s">
        <v>26</v>
      </c>
      <c r="J4695" s="3" t="s">
        <v>27</v>
      </c>
      <c r="K4695" s="3" t="s">
        <v>1310</v>
      </c>
      <c r="L4695" s="3" t="s">
        <v>310</v>
      </c>
      <c r="M4695" s="3">
        <v>85705</v>
      </c>
      <c r="N4695" s="3" t="s">
        <v>44</v>
      </c>
      <c r="O4695" s="3" t="s">
        <v>6001</v>
      </c>
      <c r="P4695" s="3" t="s">
        <v>46</v>
      </c>
      <c r="Q4695" s="3" t="s">
        <v>90</v>
      </c>
      <c r="R4695" s="3" t="s">
        <v>6002</v>
      </c>
      <c r="S4695" s="3">
        <v>8.4480000000000004</v>
      </c>
      <c r="T4695" s="3">
        <v>2</v>
      </c>
      <c r="U4695" s="3">
        <v>0.2</v>
      </c>
      <c r="V4695" s="3">
        <v>2.6399999999999997</v>
      </c>
    </row>
    <row r="4696" spans="1:22" ht="14.25" customHeight="1" x14ac:dyDescent="0.25">
      <c r="A4696" s="3">
        <v>4695</v>
      </c>
      <c r="B4696" s="3" t="s">
        <v>7702</v>
      </c>
      <c r="C4696" s="4">
        <f>YEAR(Table_1[[#This Row],[Order Date]])</f>
        <v>2012</v>
      </c>
      <c r="D4696" s="9">
        <v>41260</v>
      </c>
      <c r="E4696" s="3">
        <v>41260</v>
      </c>
      <c r="F4696" s="3" t="s">
        <v>1290</v>
      </c>
      <c r="G4696" s="3" t="s">
        <v>2114</v>
      </c>
      <c r="H4696" s="3" t="s">
        <v>2115</v>
      </c>
      <c r="I4696" s="3" t="s">
        <v>26</v>
      </c>
      <c r="J4696" s="3" t="s">
        <v>27</v>
      </c>
      <c r="K4696" s="3" t="s">
        <v>880</v>
      </c>
      <c r="L4696" s="3" t="s">
        <v>238</v>
      </c>
      <c r="M4696" s="3">
        <v>48205</v>
      </c>
      <c r="N4696" s="3" t="s">
        <v>105</v>
      </c>
      <c r="O4696" s="3" t="s">
        <v>3046</v>
      </c>
      <c r="P4696" s="3" t="s">
        <v>46</v>
      </c>
      <c r="Q4696" s="3" t="s">
        <v>75</v>
      </c>
      <c r="R4696" s="3" t="s">
        <v>3047</v>
      </c>
      <c r="S4696" s="3">
        <v>29.52</v>
      </c>
      <c r="T4696" s="3">
        <v>4</v>
      </c>
      <c r="U4696" s="3">
        <v>0</v>
      </c>
      <c r="V4696" s="3">
        <v>14.4648</v>
      </c>
    </row>
    <row r="4697" spans="1:22" ht="14.25" customHeight="1" x14ac:dyDescent="0.25">
      <c r="A4697" s="3">
        <v>4696</v>
      </c>
      <c r="B4697" s="3" t="s">
        <v>7702</v>
      </c>
      <c r="C4697" s="4">
        <f>YEAR(Table_1[[#This Row],[Order Date]])</f>
        <v>2012</v>
      </c>
      <c r="D4697" s="9">
        <v>41260</v>
      </c>
      <c r="E4697" s="3">
        <v>41260</v>
      </c>
      <c r="F4697" s="3" t="s">
        <v>1290</v>
      </c>
      <c r="G4697" s="3" t="s">
        <v>2114</v>
      </c>
      <c r="H4697" s="3" t="s">
        <v>2115</v>
      </c>
      <c r="I4697" s="3" t="s">
        <v>26</v>
      </c>
      <c r="J4697" s="3" t="s">
        <v>27</v>
      </c>
      <c r="K4697" s="3" t="s">
        <v>880</v>
      </c>
      <c r="L4697" s="3" t="s">
        <v>238</v>
      </c>
      <c r="M4697" s="3">
        <v>48205</v>
      </c>
      <c r="N4697" s="3" t="s">
        <v>105</v>
      </c>
      <c r="O4697" s="3" t="s">
        <v>3621</v>
      </c>
      <c r="P4697" s="3" t="s">
        <v>32</v>
      </c>
      <c r="Q4697" s="3" t="s">
        <v>36</v>
      </c>
      <c r="R4697" s="3" t="s">
        <v>3622</v>
      </c>
      <c r="S4697" s="3">
        <v>302.94</v>
      </c>
      <c r="T4697" s="3">
        <v>3</v>
      </c>
      <c r="U4697" s="3">
        <v>0</v>
      </c>
      <c r="V4697" s="3">
        <v>48.470400000000012</v>
      </c>
    </row>
    <row r="4698" spans="1:22" ht="14.25" customHeight="1" x14ac:dyDescent="0.25">
      <c r="A4698" s="3">
        <v>4697</v>
      </c>
      <c r="B4698" s="3" t="s">
        <v>7702</v>
      </c>
      <c r="C4698" s="4">
        <f>YEAR(Table_1[[#This Row],[Order Date]])</f>
        <v>2012</v>
      </c>
      <c r="D4698" s="9">
        <v>41260</v>
      </c>
      <c r="E4698" s="3">
        <v>41260</v>
      </c>
      <c r="F4698" s="3" t="s">
        <v>1290</v>
      </c>
      <c r="G4698" s="3" t="s">
        <v>2114</v>
      </c>
      <c r="H4698" s="3" t="s">
        <v>2115</v>
      </c>
      <c r="I4698" s="3" t="s">
        <v>26</v>
      </c>
      <c r="J4698" s="3" t="s">
        <v>27</v>
      </c>
      <c r="K4698" s="3" t="s">
        <v>880</v>
      </c>
      <c r="L4698" s="3" t="s">
        <v>238</v>
      </c>
      <c r="M4698" s="3">
        <v>48205</v>
      </c>
      <c r="N4698" s="3" t="s">
        <v>105</v>
      </c>
      <c r="O4698" s="3" t="s">
        <v>6142</v>
      </c>
      <c r="P4698" s="3" t="s">
        <v>32</v>
      </c>
      <c r="Q4698" s="3" t="s">
        <v>36</v>
      </c>
      <c r="R4698" s="3" t="s">
        <v>6143</v>
      </c>
      <c r="S4698" s="3">
        <v>142.36000000000001</v>
      </c>
      <c r="T4698" s="3">
        <v>2</v>
      </c>
      <c r="U4698" s="3">
        <v>0</v>
      </c>
      <c r="V4698" s="3">
        <v>38.437200000000004</v>
      </c>
    </row>
    <row r="4699" spans="1:22" ht="14.25" customHeight="1" x14ac:dyDescent="0.25">
      <c r="A4699" s="3">
        <v>4698</v>
      </c>
      <c r="B4699" s="3" t="s">
        <v>7702</v>
      </c>
      <c r="C4699" s="4">
        <f>YEAR(Table_1[[#This Row],[Order Date]])</f>
        <v>2012</v>
      </c>
      <c r="D4699" s="9">
        <v>41260</v>
      </c>
      <c r="E4699" s="3">
        <v>41260</v>
      </c>
      <c r="F4699" s="3" t="s">
        <v>1290</v>
      </c>
      <c r="G4699" s="3" t="s">
        <v>2114</v>
      </c>
      <c r="H4699" s="3" t="s">
        <v>2115</v>
      </c>
      <c r="I4699" s="3" t="s">
        <v>26</v>
      </c>
      <c r="J4699" s="3" t="s">
        <v>27</v>
      </c>
      <c r="K4699" s="3" t="s">
        <v>880</v>
      </c>
      <c r="L4699" s="3" t="s">
        <v>238</v>
      </c>
      <c r="M4699" s="3">
        <v>48205</v>
      </c>
      <c r="N4699" s="3" t="s">
        <v>105</v>
      </c>
      <c r="O4699" s="3" t="s">
        <v>701</v>
      </c>
      <c r="P4699" s="3" t="s">
        <v>32</v>
      </c>
      <c r="Q4699" s="3" t="s">
        <v>36</v>
      </c>
      <c r="R4699" s="3" t="s">
        <v>702</v>
      </c>
      <c r="S4699" s="3">
        <v>546.66</v>
      </c>
      <c r="T4699" s="3">
        <v>9</v>
      </c>
      <c r="U4699" s="3">
        <v>0</v>
      </c>
      <c r="V4699" s="3">
        <v>136.66500000000002</v>
      </c>
    </row>
    <row r="4700" spans="1:22" ht="14.25" customHeight="1" x14ac:dyDescent="0.25">
      <c r="A4700" s="3">
        <v>4699</v>
      </c>
      <c r="B4700" s="3" t="s">
        <v>7702</v>
      </c>
      <c r="C4700" s="4">
        <f>YEAR(Table_1[[#This Row],[Order Date]])</f>
        <v>2012</v>
      </c>
      <c r="D4700" s="9">
        <v>41260</v>
      </c>
      <c r="E4700" s="3">
        <v>41260</v>
      </c>
      <c r="F4700" s="3" t="s">
        <v>1290</v>
      </c>
      <c r="G4700" s="3" t="s">
        <v>2114</v>
      </c>
      <c r="H4700" s="3" t="s">
        <v>2115</v>
      </c>
      <c r="I4700" s="3" t="s">
        <v>26</v>
      </c>
      <c r="J4700" s="3" t="s">
        <v>27</v>
      </c>
      <c r="K4700" s="3" t="s">
        <v>880</v>
      </c>
      <c r="L4700" s="3" t="s">
        <v>238</v>
      </c>
      <c r="M4700" s="3">
        <v>48205</v>
      </c>
      <c r="N4700" s="3" t="s">
        <v>105</v>
      </c>
      <c r="O4700" s="3" t="s">
        <v>6116</v>
      </c>
      <c r="P4700" s="3" t="s">
        <v>32</v>
      </c>
      <c r="Q4700" s="3" t="s">
        <v>65</v>
      </c>
      <c r="R4700" s="3" t="s">
        <v>6117</v>
      </c>
      <c r="S4700" s="3">
        <v>212.13</v>
      </c>
      <c r="T4700" s="3">
        <v>3</v>
      </c>
      <c r="U4700" s="3">
        <v>0</v>
      </c>
      <c r="V4700" s="3">
        <v>14.849099999999979</v>
      </c>
    </row>
    <row r="4701" spans="1:22" ht="14.25" customHeight="1" x14ac:dyDescent="0.25">
      <c r="A4701" s="3">
        <v>4700</v>
      </c>
      <c r="B4701" s="3" t="s">
        <v>7703</v>
      </c>
      <c r="C4701" s="4">
        <f>YEAR(Table_1[[#This Row],[Order Date]])</f>
        <v>2014</v>
      </c>
      <c r="D4701" s="9">
        <v>41771</v>
      </c>
      <c r="E4701" s="3">
        <v>41777</v>
      </c>
      <c r="F4701" s="3" t="s">
        <v>50</v>
      </c>
      <c r="G4701" s="3" t="s">
        <v>3787</v>
      </c>
      <c r="H4701" s="3" t="s">
        <v>3788</v>
      </c>
      <c r="I4701" s="3" t="s">
        <v>102</v>
      </c>
      <c r="J4701" s="3" t="s">
        <v>27</v>
      </c>
      <c r="K4701" s="3" t="s">
        <v>1237</v>
      </c>
      <c r="L4701" s="3" t="s">
        <v>104</v>
      </c>
      <c r="M4701" s="3">
        <v>78745</v>
      </c>
      <c r="N4701" s="3" t="s">
        <v>105</v>
      </c>
      <c r="O4701" s="3" t="s">
        <v>7097</v>
      </c>
      <c r="P4701" s="3" t="s">
        <v>46</v>
      </c>
      <c r="Q4701" s="3" t="s">
        <v>68</v>
      </c>
      <c r="R4701" s="3" t="s">
        <v>7098</v>
      </c>
      <c r="S4701" s="3">
        <v>5.2480000000000002</v>
      </c>
      <c r="T4701" s="3">
        <v>2</v>
      </c>
      <c r="U4701" s="3">
        <v>0.2</v>
      </c>
      <c r="V4701" s="3">
        <v>0.59039999999999915</v>
      </c>
    </row>
    <row r="4702" spans="1:22" ht="14.25" customHeight="1" x14ac:dyDescent="0.25">
      <c r="A4702" s="3">
        <v>4701</v>
      </c>
      <c r="B4702" s="3" t="s">
        <v>7703</v>
      </c>
      <c r="C4702" s="4">
        <f>YEAR(Table_1[[#This Row],[Order Date]])</f>
        <v>2014</v>
      </c>
      <c r="D4702" s="9">
        <v>41771</v>
      </c>
      <c r="E4702" s="3">
        <v>41777</v>
      </c>
      <c r="F4702" s="3" t="s">
        <v>50</v>
      </c>
      <c r="G4702" s="3" t="s">
        <v>3787</v>
      </c>
      <c r="H4702" s="3" t="s">
        <v>3788</v>
      </c>
      <c r="I4702" s="3" t="s">
        <v>102</v>
      </c>
      <c r="J4702" s="3" t="s">
        <v>27</v>
      </c>
      <c r="K4702" s="3" t="s">
        <v>1237</v>
      </c>
      <c r="L4702" s="3" t="s">
        <v>104</v>
      </c>
      <c r="M4702" s="3">
        <v>78745</v>
      </c>
      <c r="N4702" s="3" t="s">
        <v>105</v>
      </c>
      <c r="O4702" s="3" t="s">
        <v>1008</v>
      </c>
      <c r="P4702" s="3" t="s">
        <v>46</v>
      </c>
      <c r="Q4702" s="3" t="s">
        <v>59</v>
      </c>
      <c r="R4702" s="3" t="s">
        <v>1009</v>
      </c>
      <c r="S4702" s="3">
        <v>74.415999999999997</v>
      </c>
      <c r="T4702" s="3">
        <v>2</v>
      </c>
      <c r="U4702" s="3">
        <v>0.2</v>
      </c>
      <c r="V4702" s="3">
        <v>-14.883200000000002</v>
      </c>
    </row>
    <row r="4703" spans="1:22" ht="14.25" customHeight="1" x14ac:dyDescent="0.25">
      <c r="A4703" s="3">
        <v>4702</v>
      </c>
      <c r="B4703" s="3" t="s">
        <v>7703</v>
      </c>
      <c r="C4703" s="4">
        <f>YEAR(Table_1[[#This Row],[Order Date]])</f>
        <v>2014</v>
      </c>
      <c r="D4703" s="9">
        <v>41771</v>
      </c>
      <c r="E4703" s="3">
        <v>41777</v>
      </c>
      <c r="F4703" s="3" t="s">
        <v>50</v>
      </c>
      <c r="G4703" s="3" t="s">
        <v>3787</v>
      </c>
      <c r="H4703" s="3" t="s">
        <v>3788</v>
      </c>
      <c r="I4703" s="3" t="s">
        <v>102</v>
      </c>
      <c r="J4703" s="3" t="s">
        <v>27</v>
      </c>
      <c r="K4703" s="3" t="s">
        <v>1237</v>
      </c>
      <c r="L4703" s="3" t="s">
        <v>104</v>
      </c>
      <c r="M4703" s="3">
        <v>78745</v>
      </c>
      <c r="N4703" s="3" t="s">
        <v>105</v>
      </c>
      <c r="O4703" s="3" t="s">
        <v>2457</v>
      </c>
      <c r="P4703" s="3" t="s">
        <v>46</v>
      </c>
      <c r="Q4703" s="3" t="s">
        <v>90</v>
      </c>
      <c r="R4703" s="3" t="s">
        <v>2458</v>
      </c>
      <c r="S4703" s="3">
        <v>6.8480000000000008</v>
      </c>
      <c r="T4703" s="3">
        <v>2</v>
      </c>
      <c r="U4703" s="3">
        <v>0.2</v>
      </c>
      <c r="V4703" s="3">
        <v>2.1399999999999992</v>
      </c>
    </row>
    <row r="4704" spans="1:22" ht="14.25" customHeight="1" x14ac:dyDescent="0.25">
      <c r="A4704" s="3">
        <v>4703</v>
      </c>
      <c r="B4704" s="3" t="s">
        <v>7703</v>
      </c>
      <c r="C4704" s="4">
        <f>YEAR(Table_1[[#This Row],[Order Date]])</f>
        <v>2014</v>
      </c>
      <c r="D4704" s="9">
        <v>41771</v>
      </c>
      <c r="E4704" s="3">
        <v>41777</v>
      </c>
      <c r="F4704" s="3" t="s">
        <v>50</v>
      </c>
      <c r="G4704" s="3" t="s">
        <v>3787</v>
      </c>
      <c r="H4704" s="3" t="s">
        <v>3788</v>
      </c>
      <c r="I4704" s="3" t="s">
        <v>102</v>
      </c>
      <c r="J4704" s="3" t="s">
        <v>27</v>
      </c>
      <c r="K4704" s="3" t="s">
        <v>1237</v>
      </c>
      <c r="L4704" s="3" t="s">
        <v>104</v>
      </c>
      <c r="M4704" s="3">
        <v>78745</v>
      </c>
      <c r="N4704" s="3" t="s">
        <v>105</v>
      </c>
      <c r="O4704" s="3" t="s">
        <v>1186</v>
      </c>
      <c r="P4704" s="3" t="s">
        <v>32</v>
      </c>
      <c r="Q4704" s="3" t="s">
        <v>65</v>
      </c>
      <c r="R4704" s="3" t="s">
        <v>1187</v>
      </c>
      <c r="S4704" s="3">
        <v>7.9959999999999996</v>
      </c>
      <c r="T4704" s="3">
        <v>1</v>
      </c>
      <c r="U4704" s="3">
        <v>0.6</v>
      </c>
      <c r="V4704" s="3">
        <v>-6.9964999999999993</v>
      </c>
    </row>
    <row r="4705" spans="1:22" ht="14.25" customHeight="1" x14ac:dyDescent="0.25">
      <c r="A4705" s="3">
        <v>4704</v>
      </c>
      <c r="B4705" s="3" t="s">
        <v>7704</v>
      </c>
      <c r="C4705" s="4">
        <f>YEAR(Table_1[[#This Row],[Order Date]])</f>
        <v>2013</v>
      </c>
      <c r="D4705" s="9">
        <v>41450</v>
      </c>
      <c r="E4705" s="3">
        <v>41454</v>
      </c>
      <c r="F4705" s="3" t="s">
        <v>50</v>
      </c>
      <c r="G4705" s="3" t="s">
        <v>6604</v>
      </c>
      <c r="H4705" s="3" t="s">
        <v>6605</v>
      </c>
      <c r="I4705" s="3" t="s">
        <v>41</v>
      </c>
      <c r="J4705" s="3" t="s">
        <v>27</v>
      </c>
      <c r="K4705" s="3" t="s">
        <v>184</v>
      </c>
      <c r="L4705" s="3" t="s">
        <v>104</v>
      </c>
      <c r="M4705" s="3">
        <v>77095</v>
      </c>
      <c r="N4705" s="3" t="s">
        <v>105</v>
      </c>
      <c r="O4705" s="3" t="s">
        <v>4437</v>
      </c>
      <c r="P4705" s="3" t="s">
        <v>46</v>
      </c>
      <c r="Q4705" s="3" t="s">
        <v>78</v>
      </c>
      <c r="R4705" s="3" t="s">
        <v>4438</v>
      </c>
      <c r="S4705" s="3">
        <v>8.711999999999998</v>
      </c>
      <c r="T4705" s="3">
        <v>2</v>
      </c>
      <c r="U4705" s="3">
        <v>0.8</v>
      </c>
      <c r="V4705" s="3">
        <v>-19.602000000000007</v>
      </c>
    </row>
    <row r="4706" spans="1:22" ht="14.25" customHeight="1" x14ac:dyDescent="0.25">
      <c r="A4706" s="3">
        <v>4705</v>
      </c>
      <c r="B4706" s="3" t="s">
        <v>7705</v>
      </c>
      <c r="C4706" s="4">
        <f>YEAR(Table_1[[#This Row],[Order Date]])</f>
        <v>2013</v>
      </c>
      <c r="D4706" s="9">
        <v>41412</v>
      </c>
      <c r="E4706" s="3">
        <v>41413</v>
      </c>
      <c r="F4706" s="3" t="s">
        <v>188</v>
      </c>
      <c r="G4706" s="3" t="s">
        <v>1308</v>
      </c>
      <c r="H4706" s="3" t="s">
        <v>1309</v>
      </c>
      <c r="I4706" s="3" t="s">
        <v>26</v>
      </c>
      <c r="J4706" s="3" t="s">
        <v>27</v>
      </c>
      <c r="K4706" s="3" t="s">
        <v>7706</v>
      </c>
      <c r="L4706" s="3" t="s">
        <v>747</v>
      </c>
      <c r="M4706" s="3">
        <v>6708</v>
      </c>
      <c r="N4706" s="3" t="s">
        <v>148</v>
      </c>
      <c r="O4706" s="3" t="s">
        <v>2574</v>
      </c>
      <c r="P4706" s="3" t="s">
        <v>46</v>
      </c>
      <c r="Q4706" s="3" t="s">
        <v>578</v>
      </c>
      <c r="R4706" s="3" t="s">
        <v>2575</v>
      </c>
      <c r="S4706" s="3">
        <v>65.17</v>
      </c>
      <c r="T4706" s="3">
        <v>7</v>
      </c>
      <c r="U4706" s="3">
        <v>0</v>
      </c>
      <c r="V4706" s="3">
        <v>18.899299999999997</v>
      </c>
    </row>
    <row r="4707" spans="1:22" ht="14.25" customHeight="1" x14ac:dyDescent="0.25">
      <c r="A4707" s="3">
        <v>4706</v>
      </c>
      <c r="B4707" s="3" t="s">
        <v>7705</v>
      </c>
      <c r="C4707" s="4">
        <f>YEAR(Table_1[[#This Row],[Order Date]])</f>
        <v>2013</v>
      </c>
      <c r="D4707" s="9">
        <v>41412</v>
      </c>
      <c r="E4707" s="3">
        <v>41413</v>
      </c>
      <c r="F4707" s="3" t="s">
        <v>188</v>
      </c>
      <c r="G4707" s="3" t="s">
        <v>1308</v>
      </c>
      <c r="H4707" s="3" t="s">
        <v>1309</v>
      </c>
      <c r="I4707" s="3" t="s">
        <v>26</v>
      </c>
      <c r="J4707" s="3" t="s">
        <v>27</v>
      </c>
      <c r="K4707" s="3" t="s">
        <v>7706</v>
      </c>
      <c r="L4707" s="3" t="s">
        <v>747</v>
      </c>
      <c r="M4707" s="3">
        <v>6708</v>
      </c>
      <c r="N4707" s="3" t="s">
        <v>148</v>
      </c>
      <c r="O4707" s="3" t="s">
        <v>650</v>
      </c>
      <c r="P4707" s="3" t="s">
        <v>46</v>
      </c>
      <c r="Q4707" s="3" t="s">
        <v>47</v>
      </c>
      <c r="R4707" s="3" t="s">
        <v>651</v>
      </c>
      <c r="S4707" s="3">
        <v>14.62</v>
      </c>
      <c r="T4707" s="3">
        <v>2</v>
      </c>
      <c r="U4707" s="3">
        <v>0</v>
      </c>
      <c r="V4707" s="3">
        <v>6.8713999999999995</v>
      </c>
    </row>
    <row r="4708" spans="1:22" ht="14.25" customHeight="1" x14ac:dyDescent="0.25">
      <c r="A4708" s="3">
        <v>4707</v>
      </c>
      <c r="B4708" s="3" t="s">
        <v>7705</v>
      </c>
      <c r="C4708" s="4">
        <f>YEAR(Table_1[[#This Row],[Order Date]])</f>
        <v>2013</v>
      </c>
      <c r="D4708" s="9">
        <v>41412</v>
      </c>
      <c r="E4708" s="3">
        <v>41413</v>
      </c>
      <c r="F4708" s="3" t="s">
        <v>188</v>
      </c>
      <c r="G4708" s="3" t="s">
        <v>1308</v>
      </c>
      <c r="H4708" s="3" t="s">
        <v>1309</v>
      </c>
      <c r="I4708" s="3" t="s">
        <v>26</v>
      </c>
      <c r="J4708" s="3" t="s">
        <v>27</v>
      </c>
      <c r="K4708" s="3" t="s">
        <v>7706</v>
      </c>
      <c r="L4708" s="3" t="s">
        <v>747</v>
      </c>
      <c r="M4708" s="3">
        <v>6708</v>
      </c>
      <c r="N4708" s="3" t="s">
        <v>148</v>
      </c>
      <c r="O4708" s="3" t="s">
        <v>3069</v>
      </c>
      <c r="P4708" s="3" t="s">
        <v>32</v>
      </c>
      <c r="Q4708" s="3" t="s">
        <v>65</v>
      </c>
      <c r="R4708" s="3" t="s">
        <v>3070</v>
      </c>
      <c r="S4708" s="3">
        <v>173.24</v>
      </c>
      <c r="T4708" s="3">
        <v>4</v>
      </c>
      <c r="U4708" s="3">
        <v>0</v>
      </c>
      <c r="V4708" s="3">
        <v>17.323999999999984</v>
      </c>
    </row>
    <row r="4709" spans="1:22" ht="14.25" customHeight="1" x14ac:dyDescent="0.25">
      <c r="A4709" s="3">
        <v>4708</v>
      </c>
      <c r="B4709" s="3" t="s">
        <v>7707</v>
      </c>
      <c r="C4709" s="4">
        <f>YEAR(Table_1[[#This Row],[Order Date]])</f>
        <v>2014</v>
      </c>
      <c r="D4709" s="9">
        <v>41820</v>
      </c>
      <c r="E4709" s="3">
        <v>41821</v>
      </c>
      <c r="F4709" s="3" t="s">
        <v>188</v>
      </c>
      <c r="G4709" s="3" t="s">
        <v>5054</v>
      </c>
      <c r="H4709" s="3" t="s">
        <v>5055</v>
      </c>
      <c r="I4709" s="3" t="s">
        <v>26</v>
      </c>
      <c r="J4709" s="3" t="s">
        <v>27</v>
      </c>
      <c r="K4709" s="3" t="s">
        <v>42</v>
      </c>
      <c r="L4709" s="3" t="s">
        <v>43</v>
      </c>
      <c r="M4709" s="3">
        <v>90049</v>
      </c>
      <c r="N4709" s="3" t="s">
        <v>44</v>
      </c>
      <c r="O4709" s="3" t="s">
        <v>4766</v>
      </c>
      <c r="P4709" s="3" t="s">
        <v>46</v>
      </c>
      <c r="Q4709" s="3" t="s">
        <v>75</v>
      </c>
      <c r="R4709" s="3" t="s">
        <v>4767</v>
      </c>
      <c r="S4709" s="3">
        <v>895.92</v>
      </c>
      <c r="T4709" s="3">
        <v>5</v>
      </c>
      <c r="U4709" s="3">
        <v>0.2</v>
      </c>
      <c r="V4709" s="3">
        <v>302.37299999999993</v>
      </c>
    </row>
    <row r="4710" spans="1:22" ht="14.25" customHeight="1" x14ac:dyDescent="0.25">
      <c r="A4710" s="3">
        <v>4709</v>
      </c>
      <c r="B4710" s="3" t="s">
        <v>7707</v>
      </c>
      <c r="C4710" s="4">
        <f>YEAR(Table_1[[#This Row],[Order Date]])</f>
        <v>2014</v>
      </c>
      <c r="D4710" s="9">
        <v>41820</v>
      </c>
      <c r="E4710" s="3">
        <v>41821</v>
      </c>
      <c r="F4710" s="3" t="s">
        <v>188</v>
      </c>
      <c r="G4710" s="3" t="s">
        <v>5054</v>
      </c>
      <c r="H4710" s="3" t="s">
        <v>5055</v>
      </c>
      <c r="I4710" s="3" t="s">
        <v>26</v>
      </c>
      <c r="J4710" s="3" t="s">
        <v>27</v>
      </c>
      <c r="K4710" s="3" t="s">
        <v>42</v>
      </c>
      <c r="L4710" s="3" t="s">
        <v>43</v>
      </c>
      <c r="M4710" s="3">
        <v>90049</v>
      </c>
      <c r="N4710" s="3" t="s">
        <v>44</v>
      </c>
      <c r="O4710" s="3" t="s">
        <v>547</v>
      </c>
      <c r="P4710" s="3" t="s">
        <v>46</v>
      </c>
      <c r="Q4710" s="3" t="s">
        <v>59</v>
      </c>
      <c r="R4710" s="3" t="s">
        <v>548</v>
      </c>
      <c r="S4710" s="3">
        <v>130.71</v>
      </c>
      <c r="T4710" s="3">
        <v>3</v>
      </c>
      <c r="U4710" s="3">
        <v>0</v>
      </c>
      <c r="V4710" s="3">
        <v>39.212999999999994</v>
      </c>
    </row>
    <row r="4711" spans="1:22" ht="14.25" customHeight="1" x14ac:dyDescent="0.25">
      <c r="A4711" s="3">
        <v>4710</v>
      </c>
      <c r="B4711" s="3" t="s">
        <v>7707</v>
      </c>
      <c r="C4711" s="4">
        <f>YEAR(Table_1[[#This Row],[Order Date]])</f>
        <v>2014</v>
      </c>
      <c r="D4711" s="9">
        <v>41820</v>
      </c>
      <c r="E4711" s="3">
        <v>41821</v>
      </c>
      <c r="F4711" s="3" t="s">
        <v>188</v>
      </c>
      <c r="G4711" s="3" t="s">
        <v>5054</v>
      </c>
      <c r="H4711" s="3" t="s">
        <v>5055</v>
      </c>
      <c r="I4711" s="3" t="s">
        <v>26</v>
      </c>
      <c r="J4711" s="3" t="s">
        <v>27</v>
      </c>
      <c r="K4711" s="3" t="s">
        <v>42</v>
      </c>
      <c r="L4711" s="3" t="s">
        <v>43</v>
      </c>
      <c r="M4711" s="3">
        <v>90049</v>
      </c>
      <c r="N4711" s="3" t="s">
        <v>44</v>
      </c>
      <c r="O4711" s="3" t="s">
        <v>3175</v>
      </c>
      <c r="P4711" s="3" t="s">
        <v>46</v>
      </c>
      <c r="Q4711" s="3" t="s">
        <v>68</v>
      </c>
      <c r="R4711" s="3" t="s">
        <v>3176</v>
      </c>
      <c r="S4711" s="3">
        <v>11.68</v>
      </c>
      <c r="T4711" s="3">
        <v>2</v>
      </c>
      <c r="U4711" s="3">
        <v>0</v>
      </c>
      <c r="V4711" s="3">
        <v>3.0367999999999995</v>
      </c>
    </row>
    <row r="4712" spans="1:22" ht="14.25" customHeight="1" x14ac:dyDescent="0.25">
      <c r="A4712" s="3">
        <v>4711</v>
      </c>
      <c r="B4712" s="3" t="s">
        <v>7707</v>
      </c>
      <c r="C4712" s="4">
        <f>YEAR(Table_1[[#This Row],[Order Date]])</f>
        <v>2014</v>
      </c>
      <c r="D4712" s="9">
        <v>41820</v>
      </c>
      <c r="E4712" s="3">
        <v>41821</v>
      </c>
      <c r="F4712" s="3" t="s">
        <v>188</v>
      </c>
      <c r="G4712" s="3" t="s">
        <v>5054</v>
      </c>
      <c r="H4712" s="3" t="s">
        <v>5055</v>
      </c>
      <c r="I4712" s="3" t="s">
        <v>26</v>
      </c>
      <c r="J4712" s="3" t="s">
        <v>27</v>
      </c>
      <c r="K4712" s="3" t="s">
        <v>42</v>
      </c>
      <c r="L4712" s="3" t="s">
        <v>43</v>
      </c>
      <c r="M4712" s="3">
        <v>90049</v>
      </c>
      <c r="N4712" s="3" t="s">
        <v>44</v>
      </c>
      <c r="O4712" s="3" t="s">
        <v>4794</v>
      </c>
      <c r="P4712" s="3" t="s">
        <v>71</v>
      </c>
      <c r="Q4712" s="3" t="s">
        <v>161</v>
      </c>
      <c r="R4712" s="3" t="s">
        <v>4795</v>
      </c>
      <c r="S4712" s="3">
        <v>62.31</v>
      </c>
      <c r="T4712" s="3">
        <v>3</v>
      </c>
      <c r="U4712" s="3">
        <v>0</v>
      </c>
      <c r="V4712" s="3">
        <v>22.4316</v>
      </c>
    </row>
    <row r="4713" spans="1:22" ht="14.25" customHeight="1" x14ac:dyDescent="0.25">
      <c r="A4713" s="3">
        <v>4712</v>
      </c>
      <c r="B4713" s="3" t="s">
        <v>7708</v>
      </c>
      <c r="C4713" s="4">
        <f>YEAR(Table_1[[#This Row],[Order Date]])</f>
        <v>2011</v>
      </c>
      <c r="D4713" s="9">
        <v>40633</v>
      </c>
      <c r="E4713" s="3">
        <v>40633</v>
      </c>
      <c r="F4713" s="3" t="s">
        <v>1290</v>
      </c>
      <c r="G4713" s="3" t="s">
        <v>1049</v>
      </c>
      <c r="H4713" s="3" t="s">
        <v>1050</v>
      </c>
      <c r="I4713" s="3" t="s">
        <v>26</v>
      </c>
      <c r="J4713" s="3" t="s">
        <v>27</v>
      </c>
      <c r="K4713" s="3" t="s">
        <v>146</v>
      </c>
      <c r="L4713" s="3" t="s">
        <v>147</v>
      </c>
      <c r="M4713" s="3">
        <v>19120</v>
      </c>
      <c r="N4713" s="3" t="s">
        <v>148</v>
      </c>
      <c r="O4713" s="3" t="s">
        <v>3122</v>
      </c>
      <c r="P4713" s="3" t="s">
        <v>46</v>
      </c>
      <c r="Q4713" s="3" t="s">
        <v>75</v>
      </c>
      <c r="R4713" s="3" t="s">
        <v>3123</v>
      </c>
      <c r="S4713" s="3">
        <v>0.85200000000000009</v>
      </c>
      <c r="T4713" s="3">
        <v>1</v>
      </c>
      <c r="U4713" s="3">
        <v>0.7</v>
      </c>
      <c r="V4713" s="3">
        <v>-0.59639999999999982</v>
      </c>
    </row>
    <row r="4714" spans="1:22" ht="14.25" customHeight="1" x14ac:dyDescent="0.25">
      <c r="A4714" s="3">
        <v>4713</v>
      </c>
      <c r="B4714" s="3" t="s">
        <v>7709</v>
      </c>
      <c r="C4714" s="4">
        <f>YEAR(Table_1[[#This Row],[Order Date]])</f>
        <v>2011</v>
      </c>
      <c r="D4714" s="9">
        <v>40893</v>
      </c>
      <c r="E4714" s="3">
        <v>40898</v>
      </c>
      <c r="F4714" s="3" t="s">
        <v>50</v>
      </c>
      <c r="G4714" s="3" t="s">
        <v>6942</v>
      </c>
      <c r="H4714" s="3" t="s">
        <v>6943</v>
      </c>
      <c r="I4714" s="3" t="s">
        <v>26</v>
      </c>
      <c r="J4714" s="3" t="s">
        <v>27</v>
      </c>
      <c r="K4714" s="3" t="s">
        <v>1681</v>
      </c>
      <c r="L4714" s="3" t="s">
        <v>104</v>
      </c>
      <c r="M4714" s="3">
        <v>77340</v>
      </c>
      <c r="N4714" s="3" t="s">
        <v>105</v>
      </c>
      <c r="O4714" s="3" t="s">
        <v>3194</v>
      </c>
      <c r="P4714" s="3" t="s">
        <v>46</v>
      </c>
      <c r="Q4714" s="3" t="s">
        <v>90</v>
      </c>
      <c r="R4714" s="3" t="s">
        <v>3195</v>
      </c>
      <c r="S4714" s="3">
        <v>36.288000000000011</v>
      </c>
      <c r="T4714" s="3">
        <v>7</v>
      </c>
      <c r="U4714" s="3">
        <v>0.2</v>
      </c>
      <c r="V4714" s="3">
        <v>12.700800000000001</v>
      </c>
    </row>
    <row r="4715" spans="1:22" ht="14.25" customHeight="1" x14ac:dyDescent="0.25">
      <c r="A4715" s="3">
        <v>4714</v>
      </c>
      <c r="B4715" s="3" t="s">
        <v>7709</v>
      </c>
      <c r="C4715" s="4">
        <f>YEAR(Table_1[[#This Row],[Order Date]])</f>
        <v>2011</v>
      </c>
      <c r="D4715" s="9">
        <v>40893</v>
      </c>
      <c r="E4715" s="3">
        <v>40898</v>
      </c>
      <c r="F4715" s="3" t="s">
        <v>50</v>
      </c>
      <c r="G4715" s="3" t="s">
        <v>6942</v>
      </c>
      <c r="H4715" s="3" t="s">
        <v>6943</v>
      </c>
      <c r="I4715" s="3" t="s">
        <v>26</v>
      </c>
      <c r="J4715" s="3" t="s">
        <v>27</v>
      </c>
      <c r="K4715" s="3" t="s">
        <v>1681</v>
      </c>
      <c r="L4715" s="3" t="s">
        <v>104</v>
      </c>
      <c r="M4715" s="3">
        <v>77340</v>
      </c>
      <c r="N4715" s="3" t="s">
        <v>105</v>
      </c>
      <c r="O4715" s="3" t="s">
        <v>6116</v>
      </c>
      <c r="P4715" s="3" t="s">
        <v>32</v>
      </c>
      <c r="Q4715" s="3" t="s">
        <v>65</v>
      </c>
      <c r="R4715" s="3" t="s">
        <v>6117</v>
      </c>
      <c r="S4715" s="3">
        <v>56.567999999999998</v>
      </c>
      <c r="T4715" s="3">
        <v>2</v>
      </c>
      <c r="U4715" s="3">
        <v>0.6</v>
      </c>
      <c r="V4715" s="3">
        <v>-74.952600000000004</v>
      </c>
    </row>
    <row r="4716" spans="1:22" ht="14.25" customHeight="1" x14ac:dyDescent="0.25">
      <c r="A4716" s="3">
        <v>4715</v>
      </c>
      <c r="B4716" s="3" t="s">
        <v>7710</v>
      </c>
      <c r="C4716" s="4">
        <f>YEAR(Table_1[[#This Row],[Order Date]])</f>
        <v>2014</v>
      </c>
      <c r="D4716" s="9">
        <v>41778</v>
      </c>
      <c r="E4716" s="3">
        <v>41780</v>
      </c>
      <c r="F4716" s="3" t="s">
        <v>188</v>
      </c>
      <c r="G4716" s="3" t="s">
        <v>3827</v>
      </c>
      <c r="H4716" s="3" t="s">
        <v>3828</v>
      </c>
      <c r="I4716" s="3" t="s">
        <v>26</v>
      </c>
      <c r="J4716" s="3" t="s">
        <v>27</v>
      </c>
      <c r="K4716" s="3" t="s">
        <v>419</v>
      </c>
      <c r="L4716" s="3" t="s">
        <v>420</v>
      </c>
      <c r="M4716" s="3">
        <v>97206</v>
      </c>
      <c r="N4716" s="3" t="s">
        <v>44</v>
      </c>
      <c r="O4716" s="3" t="s">
        <v>3433</v>
      </c>
      <c r="P4716" s="3" t="s">
        <v>71</v>
      </c>
      <c r="Q4716" s="3" t="s">
        <v>72</v>
      </c>
      <c r="R4716" s="3" t="s">
        <v>6337</v>
      </c>
      <c r="S4716" s="3">
        <v>344.70400000000001</v>
      </c>
      <c r="T4716" s="3">
        <v>2</v>
      </c>
      <c r="U4716" s="3">
        <v>0.2</v>
      </c>
      <c r="V4716" s="3">
        <v>38.779199999999989</v>
      </c>
    </row>
    <row r="4717" spans="1:22" ht="14.25" customHeight="1" x14ac:dyDescent="0.25">
      <c r="A4717" s="3">
        <v>4716</v>
      </c>
      <c r="B4717" s="3" t="s">
        <v>7711</v>
      </c>
      <c r="C4717" s="4">
        <f>YEAR(Table_1[[#This Row],[Order Date]])</f>
        <v>2012</v>
      </c>
      <c r="D4717" s="9">
        <v>41041</v>
      </c>
      <c r="E4717" s="3">
        <v>41045</v>
      </c>
      <c r="F4717" s="3" t="s">
        <v>50</v>
      </c>
      <c r="G4717" s="3" t="s">
        <v>3336</v>
      </c>
      <c r="H4717" s="3" t="s">
        <v>3337</v>
      </c>
      <c r="I4717" s="3" t="s">
        <v>26</v>
      </c>
      <c r="J4717" s="3" t="s">
        <v>27</v>
      </c>
      <c r="K4717" s="3" t="s">
        <v>1473</v>
      </c>
      <c r="L4717" s="3" t="s">
        <v>457</v>
      </c>
      <c r="M4717" s="3">
        <v>80027</v>
      </c>
      <c r="N4717" s="3" t="s">
        <v>44</v>
      </c>
      <c r="O4717" s="3" t="s">
        <v>4238</v>
      </c>
      <c r="P4717" s="3" t="s">
        <v>71</v>
      </c>
      <c r="Q4717" s="3" t="s">
        <v>72</v>
      </c>
      <c r="R4717" s="3" t="s">
        <v>4239</v>
      </c>
      <c r="S4717" s="3">
        <v>201.584</v>
      </c>
      <c r="T4717" s="3">
        <v>2</v>
      </c>
      <c r="U4717" s="3">
        <v>0.2</v>
      </c>
      <c r="V4717" s="3">
        <v>20.158400000000015</v>
      </c>
    </row>
    <row r="4718" spans="1:22" ht="14.25" customHeight="1" x14ac:dyDescent="0.25">
      <c r="A4718" s="3">
        <v>4717</v>
      </c>
      <c r="B4718" s="3" t="s">
        <v>7712</v>
      </c>
      <c r="C4718" s="4">
        <f>YEAR(Table_1[[#This Row],[Order Date]])</f>
        <v>2014</v>
      </c>
      <c r="D4718" s="9">
        <v>41977</v>
      </c>
      <c r="E4718" s="3">
        <v>41981</v>
      </c>
      <c r="F4718" s="3" t="s">
        <v>23</v>
      </c>
      <c r="G4718" s="3" t="s">
        <v>3991</v>
      </c>
      <c r="H4718" s="3" t="s">
        <v>3992</v>
      </c>
      <c r="I4718" s="3" t="s">
        <v>102</v>
      </c>
      <c r="J4718" s="3" t="s">
        <v>27</v>
      </c>
      <c r="K4718" s="3" t="s">
        <v>95</v>
      </c>
      <c r="L4718" s="3" t="s">
        <v>96</v>
      </c>
      <c r="M4718" s="3">
        <v>98115</v>
      </c>
      <c r="N4718" s="3" t="s">
        <v>44</v>
      </c>
      <c r="O4718" s="3" t="s">
        <v>3804</v>
      </c>
      <c r="P4718" s="3" t="s">
        <v>32</v>
      </c>
      <c r="Q4718" s="3" t="s">
        <v>56</v>
      </c>
      <c r="R4718" s="3" t="s">
        <v>3805</v>
      </c>
      <c r="S4718" s="3">
        <v>521.96</v>
      </c>
      <c r="T4718" s="3">
        <v>2</v>
      </c>
      <c r="U4718" s="3">
        <v>0</v>
      </c>
      <c r="V4718" s="3">
        <v>88.733199999999954</v>
      </c>
    </row>
    <row r="4719" spans="1:22" ht="14.25" customHeight="1" x14ac:dyDescent="0.25">
      <c r="A4719" s="3">
        <v>4718</v>
      </c>
      <c r="B4719" s="3" t="s">
        <v>7713</v>
      </c>
      <c r="C4719" s="4">
        <f>YEAR(Table_1[[#This Row],[Order Date]])</f>
        <v>2012</v>
      </c>
      <c r="D4719" s="9">
        <v>41255</v>
      </c>
      <c r="E4719" s="3">
        <v>41260</v>
      </c>
      <c r="F4719" s="3" t="s">
        <v>50</v>
      </c>
      <c r="G4719" s="3" t="s">
        <v>660</v>
      </c>
      <c r="H4719" s="3" t="s">
        <v>661</v>
      </c>
      <c r="I4719" s="3" t="s">
        <v>26</v>
      </c>
      <c r="J4719" s="3" t="s">
        <v>27</v>
      </c>
      <c r="K4719" s="3" t="s">
        <v>4492</v>
      </c>
      <c r="L4719" s="3" t="s">
        <v>2735</v>
      </c>
      <c r="M4719" s="3">
        <v>21215</v>
      </c>
      <c r="N4719" s="3" t="s">
        <v>148</v>
      </c>
      <c r="O4719" s="3" t="s">
        <v>1737</v>
      </c>
      <c r="P4719" s="3" t="s">
        <v>46</v>
      </c>
      <c r="Q4719" s="3" t="s">
        <v>68</v>
      </c>
      <c r="R4719" s="3" t="s">
        <v>1738</v>
      </c>
      <c r="S4719" s="3">
        <v>8.2200000000000006</v>
      </c>
      <c r="T4719" s="3">
        <v>3</v>
      </c>
      <c r="U4719" s="3">
        <v>0</v>
      </c>
      <c r="V4719" s="3">
        <v>2.2194000000000007</v>
      </c>
    </row>
    <row r="4720" spans="1:22" ht="14.25" customHeight="1" x14ac:dyDescent="0.25">
      <c r="A4720" s="3">
        <v>4719</v>
      </c>
      <c r="B4720" s="3" t="s">
        <v>7714</v>
      </c>
      <c r="C4720" s="4">
        <f>YEAR(Table_1[[#This Row],[Order Date]])</f>
        <v>2012</v>
      </c>
      <c r="D4720" s="9">
        <v>41192</v>
      </c>
      <c r="E4720" s="3">
        <v>41193</v>
      </c>
      <c r="F4720" s="3" t="s">
        <v>188</v>
      </c>
      <c r="G4720" s="3" t="s">
        <v>2092</v>
      </c>
      <c r="H4720" s="3" t="s">
        <v>2093</v>
      </c>
      <c r="I4720" s="3" t="s">
        <v>41</v>
      </c>
      <c r="J4720" s="3" t="s">
        <v>27</v>
      </c>
      <c r="K4720" s="3" t="s">
        <v>127</v>
      </c>
      <c r="L4720" s="3" t="s">
        <v>43</v>
      </c>
      <c r="M4720" s="3">
        <v>94109</v>
      </c>
      <c r="N4720" s="3" t="s">
        <v>44</v>
      </c>
      <c r="O4720" s="3" t="s">
        <v>1981</v>
      </c>
      <c r="P4720" s="3" t="s">
        <v>46</v>
      </c>
      <c r="Q4720" s="3" t="s">
        <v>90</v>
      </c>
      <c r="R4720" s="3" t="s">
        <v>1982</v>
      </c>
      <c r="S4720" s="3">
        <v>45.36</v>
      </c>
      <c r="T4720" s="3">
        <v>7</v>
      </c>
      <c r="U4720" s="3">
        <v>0</v>
      </c>
      <c r="V4720" s="3">
        <v>21.772800000000004</v>
      </c>
    </row>
    <row r="4721" spans="1:22" ht="14.25" customHeight="1" x14ac:dyDescent="0.25">
      <c r="A4721" s="3">
        <v>4720</v>
      </c>
      <c r="B4721" s="3" t="s">
        <v>7715</v>
      </c>
      <c r="C4721" s="4">
        <f>YEAR(Table_1[[#This Row],[Order Date]])</f>
        <v>2012</v>
      </c>
      <c r="D4721" s="9">
        <v>41017</v>
      </c>
      <c r="E4721" s="3">
        <v>41019</v>
      </c>
      <c r="F4721" s="3" t="s">
        <v>23</v>
      </c>
      <c r="G4721" s="3" t="s">
        <v>3049</v>
      </c>
      <c r="H4721" s="3" t="s">
        <v>3050</v>
      </c>
      <c r="I4721" s="3" t="s">
        <v>102</v>
      </c>
      <c r="J4721" s="3" t="s">
        <v>27</v>
      </c>
      <c r="K4721" s="3" t="s">
        <v>42</v>
      </c>
      <c r="L4721" s="3" t="s">
        <v>43</v>
      </c>
      <c r="M4721" s="3">
        <v>90004</v>
      </c>
      <c r="N4721" s="3" t="s">
        <v>44</v>
      </c>
      <c r="O4721" s="3" t="s">
        <v>1096</v>
      </c>
      <c r="P4721" s="3" t="s">
        <v>46</v>
      </c>
      <c r="Q4721" s="3" t="s">
        <v>59</v>
      </c>
      <c r="R4721" s="3" t="s">
        <v>1097</v>
      </c>
      <c r="S4721" s="3">
        <v>947.17000000000007</v>
      </c>
      <c r="T4721" s="3">
        <v>7</v>
      </c>
      <c r="U4721" s="3">
        <v>0</v>
      </c>
      <c r="V4721" s="3">
        <v>9.4717000000000837</v>
      </c>
    </row>
    <row r="4722" spans="1:22" ht="14.25" customHeight="1" x14ac:dyDescent="0.25">
      <c r="A4722" s="3">
        <v>4721</v>
      </c>
      <c r="B4722" s="3" t="s">
        <v>7715</v>
      </c>
      <c r="C4722" s="4">
        <f>YEAR(Table_1[[#This Row],[Order Date]])</f>
        <v>2012</v>
      </c>
      <c r="D4722" s="9">
        <v>41017</v>
      </c>
      <c r="E4722" s="3">
        <v>41019</v>
      </c>
      <c r="F4722" s="3" t="s">
        <v>23</v>
      </c>
      <c r="G4722" s="3" t="s">
        <v>3049</v>
      </c>
      <c r="H4722" s="3" t="s">
        <v>3050</v>
      </c>
      <c r="I4722" s="3" t="s">
        <v>102</v>
      </c>
      <c r="J4722" s="3" t="s">
        <v>27</v>
      </c>
      <c r="K4722" s="3" t="s">
        <v>42</v>
      </c>
      <c r="L4722" s="3" t="s">
        <v>43</v>
      </c>
      <c r="M4722" s="3">
        <v>90004</v>
      </c>
      <c r="N4722" s="3" t="s">
        <v>44</v>
      </c>
      <c r="O4722" s="3" t="s">
        <v>7716</v>
      </c>
      <c r="P4722" s="3" t="s">
        <v>46</v>
      </c>
      <c r="Q4722" s="3" t="s">
        <v>90</v>
      </c>
      <c r="R4722" s="3" t="s">
        <v>7717</v>
      </c>
      <c r="S4722" s="3">
        <v>61.96</v>
      </c>
      <c r="T4722" s="3">
        <v>2</v>
      </c>
      <c r="U4722" s="3">
        <v>0</v>
      </c>
      <c r="V4722" s="3">
        <v>27.881999999999998</v>
      </c>
    </row>
    <row r="4723" spans="1:22" ht="14.25" customHeight="1" x14ac:dyDescent="0.25">
      <c r="A4723" s="3">
        <v>4722</v>
      </c>
      <c r="B4723" s="3" t="s">
        <v>7718</v>
      </c>
      <c r="C4723" s="4">
        <f>YEAR(Table_1[[#This Row],[Order Date]])</f>
        <v>2011</v>
      </c>
      <c r="D4723" s="9">
        <v>40701</v>
      </c>
      <c r="E4723" s="3">
        <v>40705</v>
      </c>
      <c r="F4723" s="3" t="s">
        <v>23</v>
      </c>
      <c r="G4723" s="3" t="s">
        <v>7719</v>
      </c>
      <c r="H4723" s="3" t="s">
        <v>7720</v>
      </c>
      <c r="I4723" s="3" t="s">
        <v>26</v>
      </c>
      <c r="J4723" s="3" t="s">
        <v>27</v>
      </c>
      <c r="K4723" s="3" t="s">
        <v>456</v>
      </c>
      <c r="L4723" s="3" t="s">
        <v>211</v>
      </c>
      <c r="M4723" s="3">
        <v>60505</v>
      </c>
      <c r="N4723" s="3" t="s">
        <v>105</v>
      </c>
      <c r="O4723" s="3" t="s">
        <v>1436</v>
      </c>
      <c r="P4723" s="3" t="s">
        <v>32</v>
      </c>
      <c r="Q4723" s="3" t="s">
        <v>56</v>
      </c>
      <c r="R4723" s="3" t="s">
        <v>1437</v>
      </c>
      <c r="S4723" s="3">
        <v>268.935</v>
      </c>
      <c r="T4723" s="3">
        <v>3</v>
      </c>
      <c r="U4723" s="3">
        <v>0.5</v>
      </c>
      <c r="V4723" s="3">
        <v>-209.76929999999999</v>
      </c>
    </row>
    <row r="4724" spans="1:22" ht="14.25" customHeight="1" x14ac:dyDescent="0.25">
      <c r="A4724" s="3">
        <v>4723</v>
      </c>
      <c r="B4724" s="3" t="s">
        <v>7721</v>
      </c>
      <c r="C4724" s="4">
        <f>YEAR(Table_1[[#This Row],[Order Date]])</f>
        <v>2014</v>
      </c>
      <c r="D4724" s="9">
        <v>41884</v>
      </c>
      <c r="E4724" s="3">
        <v>41890</v>
      </c>
      <c r="F4724" s="3" t="s">
        <v>50</v>
      </c>
      <c r="G4724" s="3" t="s">
        <v>2310</v>
      </c>
      <c r="H4724" s="3" t="s">
        <v>2311</v>
      </c>
      <c r="I4724" s="3" t="s">
        <v>102</v>
      </c>
      <c r="J4724" s="3" t="s">
        <v>27</v>
      </c>
      <c r="K4724" s="3" t="s">
        <v>95</v>
      </c>
      <c r="L4724" s="3" t="s">
        <v>96</v>
      </c>
      <c r="M4724" s="3">
        <v>98103</v>
      </c>
      <c r="N4724" s="3" t="s">
        <v>44</v>
      </c>
      <c r="O4724" s="3" t="s">
        <v>3035</v>
      </c>
      <c r="P4724" s="3" t="s">
        <v>46</v>
      </c>
      <c r="Q4724" s="3" t="s">
        <v>68</v>
      </c>
      <c r="R4724" s="3" t="s">
        <v>186</v>
      </c>
      <c r="S4724" s="3">
        <v>7.58</v>
      </c>
      <c r="T4724" s="3">
        <v>1</v>
      </c>
      <c r="U4724" s="3">
        <v>0</v>
      </c>
      <c r="V4724" s="3">
        <v>2.9561999999999999</v>
      </c>
    </row>
    <row r="4725" spans="1:22" ht="14.25" customHeight="1" x14ac:dyDescent="0.25">
      <c r="A4725" s="3">
        <v>4724</v>
      </c>
      <c r="B4725" s="3" t="s">
        <v>7722</v>
      </c>
      <c r="C4725" s="4">
        <f>YEAR(Table_1[[#This Row],[Order Date]])</f>
        <v>2013</v>
      </c>
      <c r="D4725" s="9">
        <v>41417</v>
      </c>
      <c r="E4725" s="3">
        <v>41417</v>
      </c>
      <c r="F4725" s="3" t="s">
        <v>1290</v>
      </c>
      <c r="G4725" s="3" t="s">
        <v>1913</v>
      </c>
      <c r="H4725" s="3" t="s">
        <v>1914</v>
      </c>
      <c r="I4725" s="3" t="s">
        <v>26</v>
      </c>
      <c r="J4725" s="3" t="s">
        <v>27</v>
      </c>
      <c r="K4725" s="3" t="s">
        <v>7723</v>
      </c>
      <c r="L4725" s="3" t="s">
        <v>1272</v>
      </c>
      <c r="M4725" s="3">
        <v>30605</v>
      </c>
      <c r="N4725" s="3" t="s">
        <v>30</v>
      </c>
      <c r="O4725" s="3" t="s">
        <v>2025</v>
      </c>
      <c r="P4725" s="3" t="s">
        <v>46</v>
      </c>
      <c r="Q4725" s="3" t="s">
        <v>47</v>
      </c>
      <c r="R4725" s="3" t="s">
        <v>2026</v>
      </c>
      <c r="S4725" s="3">
        <v>14.73</v>
      </c>
      <c r="T4725" s="3">
        <v>3</v>
      </c>
      <c r="U4725" s="3">
        <v>0</v>
      </c>
      <c r="V4725" s="3">
        <v>7.2176999999999998</v>
      </c>
    </row>
    <row r="4726" spans="1:22" ht="14.25" customHeight="1" x14ac:dyDescent="0.25">
      <c r="A4726" s="3">
        <v>4725</v>
      </c>
      <c r="B4726" s="3" t="s">
        <v>7724</v>
      </c>
      <c r="C4726" s="4">
        <f>YEAR(Table_1[[#This Row],[Order Date]])</f>
        <v>2013</v>
      </c>
      <c r="D4726" s="9">
        <v>41590</v>
      </c>
      <c r="E4726" s="3">
        <v>41594</v>
      </c>
      <c r="F4726" s="3" t="s">
        <v>50</v>
      </c>
      <c r="G4726" s="3" t="s">
        <v>6479</v>
      </c>
      <c r="H4726" s="3" t="s">
        <v>6480</v>
      </c>
      <c r="I4726" s="3" t="s">
        <v>102</v>
      </c>
      <c r="J4726" s="3" t="s">
        <v>27</v>
      </c>
      <c r="K4726" s="3" t="s">
        <v>4736</v>
      </c>
      <c r="L4726" s="3" t="s">
        <v>54</v>
      </c>
      <c r="M4726" s="3">
        <v>32712</v>
      </c>
      <c r="N4726" s="3" t="s">
        <v>30</v>
      </c>
      <c r="O4726" s="3" t="s">
        <v>414</v>
      </c>
      <c r="P4726" s="3" t="s">
        <v>46</v>
      </c>
      <c r="Q4726" s="3" t="s">
        <v>75</v>
      </c>
      <c r="R4726" s="3" t="s">
        <v>415</v>
      </c>
      <c r="S4726" s="3">
        <v>9.8880000000000017</v>
      </c>
      <c r="T4726" s="3">
        <v>2</v>
      </c>
      <c r="U4726" s="3">
        <v>0.7</v>
      </c>
      <c r="V4726" s="3">
        <v>-6.921599999999998</v>
      </c>
    </row>
    <row r="4727" spans="1:22" ht="14.25" customHeight="1" x14ac:dyDescent="0.25">
      <c r="A4727" s="3">
        <v>4726</v>
      </c>
      <c r="B4727" s="3" t="s">
        <v>7724</v>
      </c>
      <c r="C4727" s="4">
        <f>YEAR(Table_1[[#This Row],[Order Date]])</f>
        <v>2013</v>
      </c>
      <c r="D4727" s="9">
        <v>41590</v>
      </c>
      <c r="E4727" s="3">
        <v>41594</v>
      </c>
      <c r="F4727" s="3" t="s">
        <v>50</v>
      </c>
      <c r="G4727" s="3" t="s">
        <v>6479</v>
      </c>
      <c r="H4727" s="3" t="s">
        <v>6480</v>
      </c>
      <c r="I4727" s="3" t="s">
        <v>102</v>
      </c>
      <c r="J4727" s="3" t="s">
        <v>27</v>
      </c>
      <c r="K4727" s="3" t="s">
        <v>4736</v>
      </c>
      <c r="L4727" s="3" t="s">
        <v>54</v>
      </c>
      <c r="M4727" s="3">
        <v>32712</v>
      </c>
      <c r="N4727" s="3" t="s">
        <v>30</v>
      </c>
      <c r="O4727" s="3" t="s">
        <v>597</v>
      </c>
      <c r="P4727" s="3" t="s">
        <v>46</v>
      </c>
      <c r="Q4727" s="3" t="s">
        <v>78</v>
      </c>
      <c r="R4727" s="3" t="s">
        <v>598</v>
      </c>
      <c r="S4727" s="3">
        <v>671.5440000000001</v>
      </c>
      <c r="T4727" s="3">
        <v>3</v>
      </c>
      <c r="U4727" s="3">
        <v>0.2</v>
      </c>
      <c r="V4727" s="3">
        <v>50.36579999999995</v>
      </c>
    </row>
    <row r="4728" spans="1:22" ht="14.25" customHeight="1" x14ac:dyDescent="0.25">
      <c r="A4728" s="3">
        <v>4727</v>
      </c>
      <c r="B4728" s="3" t="s">
        <v>7725</v>
      </c>
      <c r="C4728" s="4">
        <f>YEAR(Table_1[[#This Row],[Order Date]])</f>
        <v>2011</v>
      </c>
      <c r="D4728" s="9">
        <v>40872</v>
      </c>
      <c r="E4728" s="3">
        <v>40876</v>
      </c>
      <c r="F4728" s="3" t="s">
        <v>23</v>
      </c>
      <c r="G4728" s="3" t="s">
        <v>4082</v>
      </c>
      <c r="H4728" s="3" t="s">
        <v>4083</v>
      </c>
      <c r="I4728" s="3" t="s">
        <v>102</v>
      </c>
      <c r="J4728" s="3" t="s">
        <v>27</v>
      </c>
      <c r="K4728" s="3" t="s">
        <v>266</v>
      </c>
      <c r="L4728" s="3" t="s">
        <v>267</v>
      </c>
      <c r="M4728" s="3">
        <v>10009</v>
      </c>
      <c r="N4728" s="3" t="s">
        <v>148</v>
      </c>
      <c r="O4728" s="3" t="s">
        <v>5599</v>
      </c>
      <c r="P4728" s="3" t="s">
        <v>46</v>
      </c>
      <c r="Q4728" s="3" t="s">
        <v>59</v>
      </c>
      <c r="R4728" s="3" t="s">
        <v>5600</v>
      </c>
      <c r="S4728" s="3">
        <v>1117.92</v>
      </c>
      <c r="T4728" s="3">
        <v>4</v>
      </c>
      <c r="U4728" s="3">
        <v>0</v>
      </c>
      <c r="V4728" s="3">
        <v>55.895999999999958</v>
      </c>
    </row>
    <row r="4729" spans="1:22" ht="14.25" customHeight="1" x14ac:dyDescent="0.25">
      <c r="A4729" s="3">
        <v>4728</v>
      </c>
      <c r="B4729" s="3" t="s">
        <v>7725</v>
      </c>
      <c r="C4729" s="4">
        <f>YEAR(Table_1[[#This Row],[Order Date]])</f>
        <v>2011</v>
      </c>
      <c r="D4729" s="9">
        <v>40872</v>
      </c>
      <c r="E4729" s="3">
        <v>40876</v>
      </c>
      <c r="F4729" s="3" t="s">
        <v>23</v>
      </c>
      <c r="G4729" s="3" t="s">
        <v>4082</v>
      </c>
      <c r="H4729" s="3" t="s">
        <v>4083</v>
      </c>
      <c r="I4729" s="3" t="s">
        <v>102</v>
      </c>
      <c r="J4729" s="3" t="s">
        <v>27</v>
      </c>
      <c r="K4729" s="3" t="s">
        <v>266</v>
      </c>
      <c r="L4729" s="3" t="s">
        <v>267</v>
      </c>
      <c r="M4729" s="3">
        <v>10009</v>
      </c>
      <c r="N4729" s="3" t="s">
        <v>148</v>
      </c>
      <c r="O4729" s="3" t="s">
        <v>4476</v>
      </c>
      <c r="P4729" s="3" t="s">
        <v>32</v>
      </c>
      <c r="Q4729" s="3" t="s">
        <v>33</v>
      </c>
      <c r="R4729" s="3" t="s">
        <v>4477</v>
      </c>
      <c r="S4729" s="3">
        <v>275.952</v>
      </c>
      <c r="T4729" s="3">
        <v>3</v>
      </c>
      <c r="U4729" s="3">
        <v>0.2</v>
      </c>
      <c r="V4729" s="3">
        <v>-37.943400000000025</v>
      </c>
    </row>
    <row r="4730" spans="1:22" ht="14.25" customHeight="1" x14ac:dyDescent="0.25">
      <c r="A4730" s="3">
        <v>4729</v>
      </c>
      <c r="B4730" s="3" t="s">
        <v>7726</v>
      </c>
      <c r="C4730" s="4">
        <f>YEAR(Table_1[[#This Row],[Order Date]])</f>
        <v>2011</v>
      </c>
      <c r="D4730" s="9">
        <v>40854</v>
      </c>
      <c r="E4730" s="3">
        <v>40859</v>
      </c>
      <c r="F4730" s="3" t="s">
        <v>50</v>
      </c>
      <c r="G4730" s="3" t="s">
        <v>242</v>
      </c>
      <c r="H4730" s="3" t="s">
        <v>243</v>
      </c>
      <c r="I4730" s="3" t="s">
        <v>26</v>
      </c>
      <c r="J4730" s="3" t="s">
        <v>27</v>
      </c>
      <c r="K4730" s="3" t="s">
        <v>127</v>
      </c>
      <c r="L4730" s="3" t="s">
        <v>43</v>
      </c>
      <c r="M4730" s="3">
        <v>94110</v>
      </c>
      <c r="N4730" s="3" t="s">
        <v>44</v>
      </c>
      <c r="O4730" s="3" t="s">
        <v>2786</v>
      </c>
      <c r="P4730" s="3" t="s">
        <v>46</v>
      </c>
      <c r="Q4730" s="3" t="s">
        <v>75</v>
      </c>
      <c r="R4730" s="3" t="s">
        <v>2787</v>
      </c>
      <c r="S4730" s="3">
        <v>123.14399999999999</v>
      </c>
      <c r="T4730" s="3">
        <v>7</v>
      </c>
      <c r="U4730" s="3">
        <v>0.2</v>
      </c>
      <c r="V4730" s="3">
        <v>46.178999999999988</v>
      </c>
    </row>
    <row r="4731" spans="1:22" ht="14.25" customHeight="1" x14ac:dyDescent="0.25">
      <c r="A4731" s="3">
        <v>4730</v>
      </c>
      <c r="B4731" s="3" t="s">
        <v>7727</v>
      </c>
      <c r="C4731" s="4">
        <f>YEAR(Table_1[[#This Row],[Order Date]])</f>
        <v>2013</v>
      </c>
      <c r="D4731" s="9">
        <v>41474</v>
      </c>
      <c r="E4731" s="3">
        <v>41479</v>
      </c>
      <c r="F4731" s="3" t="s">
        <v>23</v>
      </c>
      <c r="G4731" s="3" t="s">
        <v>5317</v>
      </c>
      <c r="H4731" s="3" t="s">
        <v>5318</v>
      </c>
      <c r="I4731" s="3" t="s">
        <v>26</v>
      </c>
      <c r="J4731" s="3" t="s">
        <v>27</v>
      </c>
      <c r="K4731" s="3" t="s">
        <v>815</v>
      </c>
      <c r="L4731" s="3" t="s">
        <v>104</v>
      </c>
      <c r="M4731" s="3">
        <v>75217</v>
      </c>
      <c r="N4731" s="3" t="s">
        <v>105</v>
      </c>
      <c r="O4731" s="3" t="s">
        <v>7728</v>
      </c>
      <c r="P4731" s="3" t="s">
        <v>71</v>
      </c>
      <c r="Q4731" s="3" t="s">
        <v>161</v>
      </c>
      <c r="R4731" s="3" t="s">
        <v>7729</v>
      </c>
      <c r="S4731" s="3">
        <v>15.576000000000001</v>
      </c>
      <c r="T4731" s="3">
        <v>3</v>
      </c>
      <c r="U4731" s="3">
        <v>0.2</v>
      </c>
      <c r="V4731" s="3">
        <v>3.3098999999999998</v>
      </c>
    </row>
    <row r="4732" spans="1:22" ht="14.25" customHeight="1" x14ac:dyDescent="0.25">
      <c r="A4732" s="3">
        <v>4731</v>
      </c>
      <c r="B4732" s="3" t="s">
        <v>7730</v>
      </c>
      <c r="C4732" s="4">
        <f>YEAR(Table_1[[#This Row],[Order Date]])</f>
        <v>2012</v>
      </c>
      <c r="D4732" s="9">
        <v>40997</v>
      </c>
      <c r="E4732" s="3">
        <v>40999</v>
      </c>
      <c r="F4732" s="3" t="s">
        <v>23</v>
      </c>
      <c r="G4732" s="3" t="s">
        <v>5081</v>
      </c>
      <c r="H4732" s="3" t="s">
        <v>5082</v>
      </c>
      <c r="I4732" s="3" t="s">
        <v>26</v>
      </c>
      <c r="J4732" s="3" t="s">
        <v>27</v>
      </c>
      <c r="K4732" s="3" t="s">
        <v>947</v>
      </c>
      <c r="L4732" s="3" t="s">
        <v>43</v>
      </c>
      <c r="M4732" s="3">
        <v>92105</v>
      </c>
      <c r="N4732" s="3" t="s">
        <v>44</v>
      </c>
      <c r="O4732" s="3" t="s">
        <v>569</v>
      </c>
      <c r="P4732" s="3" t="s">
        <v>46</v>
      </c>
      <c r="Q4732" s="3" t="s">
        <v>90</v>
      </c>
      <c r="R4732" s="3" t="s">
        <v>570</v>
      </c>
      <c r="S4732" s="3">
        <v>212.64</v>
      </c>
      <c r="T4732" s="3">
        <v>6</v>
      </c>
      <c r="U4732" s="3">
        <v>0</v>
      </c>
      <c r="V4732" s="3">
        <v>99.940799999999982</v>
      </c>
    </row>
    <row r="4733" spans="1:22" ht="14.25" customHeight="1" x14ac:dyDescent="0.25">
      <c r="A4733" s="3">
        <v>4732</v>
      </c>
      <c r="B4733" s="3" t="s">
        <v>7730</v>
      </c>
      <c r="C4733" s="4">
        <f>YEAR(Table_1[[#This Row],[Order Date]])</f>
        <v>2012</v>
      </c>
      <c r="D4733" s="9">
        <v>40997</v>
      </c>
      <c r="E4733" s="3">
        <v>40999</v>
      </c>
      <c r="F4733" s="3" t="s">
        <v>23</v>
      </c>
      <c r="G4733" s="3" t="s">
        <v>5081</v>
      </c>
      <c r="H4733" s="3" t="s">
        <v>5082</v>
      </c>
      <c r="I4733" s="3" t="s">
        <v>26</v>
      </c>
      <c r="J4733" s="3" t="s">
        <v>27</v>
      </c>
      <c r="K4733" s="3" t="s">
        <v>947</v>
      </c>
      <c r="L4733" s="3" t="s">
        <v>43</v>
      </c>
      <c r="M4733" s="3">
        <v>92105</v>
      </c>
      <c r="N4733" s="3" t="s">
        <v>44</v>
      </c>
      <c r="O4733" s="3" t="s">
        <v>4504</v>
      </c>
      <c r="P4733" s="3" t="s">
        <v>46</v>
      </c>
      <c r="Q4733" s="3" t="s">
        <v>90</v>
      </c>
      <c r="R4733" s="3" t="s">
        <v>4505</v>
      </c>
      <c r="S4733" s="3">
        <v>9.870000000000001</v>
      </c>
      <c r="T4733" s="3">
        <v>3</v>
      </c>
      <c r="U4733" s="3">
        <v>0</v>
      </c>
      <c r="V4733" s="3">
        <v>4.5401999999999996</v>
      </c>
    </row>
    <row r="4734" spans="1:22" ht="14.25" customHeight="1" x14ac:dyDescent="0.25">
      <c r="A4734" s="3">
        <v>4733</v>
      </c>
      <c r="B4734" s="3" t="s">
        <v>7730</v>
      </c>
      <c r="C4734" s="4">
        <f>YEAR(Table_1[[#This Row],[Order Date]])</f>
        <v>2012</v>
      </c>
      <c r="D4734" s="9">
        <v>40997</v>
      </c>
      <c r="E4734" s="3">
        <v>40999</v>
      </c>
      <c r="F4734" s="3" t="s">
        <v>23</v>
      </c>
      <c r="G4734" s="3" t="s">
        <v>5081</v>
      </c>
      <c r="H4734" s="3" t="s">
        <v>5082</v>
      </c>
      <c r="I4734" s="3" t="s">
        <v>26</v>
      </c>
      <c r="J4734" s="3" t="s">
        <v>27</v>
      </c>
      <c r="K4734" s="3" t="s">
        <v>947</v>
      </c>
      <c r="L4734" s="3" t="s">
        <v>43</v>
      </c>
      <c r="M4734" s="3">
        <v>92105</v>
      </c>
      <c r="N4734" s="3" t="s">
        <v>44</v>
      </c>
      <c r="O4734" s="3" t="s">
        <v>3637</v>
      </c>
      <c r="P4734" s="3" t="s">
        <v>71</v>
      </c>
      <c r="Q4734" s="3" t="s">
        <v>161</v>
      </c>
      <c r="R4734" s="3" t="s">
        <v>3638</v>
      </c>
      <c r="S4734" s="3">
        <v>53.25</v>
      </c>
      <c r="T4734" s="3">
        <v>3</v>
      </c>
      <c r="U4734" s="3">
        <v>0</v>
      </c>
      <c r="V4734" s="3">
        <v>20.767499999999998</v>
      </c>
    </row>
    <row r="4735" spans="1:22" ht="14.25" customHeight="1" x14ac:dyDescent="0.25">
      <c r="A4735" s="3">
        <v>4734</v>
      </c>
      <c r="B4735" s="3" t="s">
        <v>7730</v>
      </c>
      <c r="C4735" s="4">
        <f>YEAR(Table_1[[#This Row],[Order Date]])</f>
        <v>2012</v>
      </c>
      <c r="D4735" s="9">
        <v>40997</v>
      </c>
      <c r="E4735" s="3">
        <v>40999</v>
      </c>
      <c r="F4735" s="3" t="s">
        <v>23</v>
      </c>
      <c r="G4735" s="3" t="s">
        <v>5081</v>
      </c>
      <c r="H4735" s="3" t="s">
        <v>5082</v>
      </c>
      <c r="I4735" s="3" t="s">
        <v>26</v>
      </c>
      <c r="J4735" s="3" t="s">
        <v>27</v>
      </c>
      <c r="K4735" s="3" t="s">
        <v>947</v>
      </c>
      <c r="L4735" s="3" t="s">
        <v>43</v>
      </c>
      <c r="M4735" s="3">
        <v>92105</v>
      </c>
      <c r="N4735" s="3" t="s">
        <v>44</v>
      </c>
      <c r="O4735" s="3" t="s">
        <v>6345</v>
      </c>
      <c r="P4735" s="3" t="s">
        <v>32</v>
      </c>
      <c r="Q4735" s="3" t="s">
        <v>65</v>
      </c>
      <c r="R4735" s="3" t="s">
        <v>6346</v>
      </c>
      <c r="S4735" s="3">
        <v>19.919999999999998</v>
      </c>
      <c r="T4735" s="3">
        <v>3</v>
      </c>
      <c r="U4735" s="3">
        <v>0</v>
      </c>
      <c r="V4735" s="3">
        <v>9.5615999999999985</v>
      </c>
    </row>
    <row r="4736" spans="1:22" ht="14.25" customHeight="1" x14ac:dyDescent="0.25">
      <c r="A4736" s="3">
        <v>4735</v>
      </c>
      <c r="B4736" s="3" t="s">
        <v>7731</v>
      </c>
      <c r="C4736" s="4">
        <f>YEAR(Table_1[[#This Row],[Order Date]])</f>
        <v>2013</v>
      </c>
      <c r="D4736" s="9">
        <v>41372</v>
      </c>
      <c r="E4736" s="3">
        <v>41377</v>
      </c>
      <c r="F4736" s="3" t="s">
        <v>50</v>
      </c>
      <c r="G4736" s="3" t="s">
        <v>974</v>
      </c>
      <c r="H4736" s="3" t="s">
        <v>975</v>
      </c>
      <c r="I4736" s="3" t="s">
        <v>41</v>
      </c>
      <c r="J4736" s="3" t="s">
        <v>27</v>
      </c>
      <c r="K4736" s="3" t="s">
        <v>266</v>
      </c>
      <c r="L4736" s="3" t="s">
        <v>267</v>
      </c>
      <c r="M4736" s="3">
        <v>10035</v>
      </c>
      <c r="N4736" s="3" t="s">
        <v>148</v>
      </c>
      <c r="O4736" s="3" t="s">
        <v>35</v>
      </c>
      <c r="P4736" s="3" t="s">
        <v>32</v>
      </c>
      <c r="Q4736" s="3" t="s">
        <v>36</v>
      </c>
      <c r="R4736" s="3" t="s">
        <v>37</v>
      </c>
      <c r="S4736" s="3">
        <v>658.74599999999998</v>
      </c>
      <c r="T4736" s="3">
        <v>3</v>
      </c>
      <c r="U4736" s="3">
        <v>0.1</v>
      </c>
      <c r="V4736" s="3">
        <v>146.38799999999998</v>
      </c>
    </row>
    <row r="4737" spans="1:22" ht="14.25" customHeight="1" x14ac:dyDescent="0.25">
      <c r="A4737" s="3">
        <v>4736</v>
      </c>
      <c r="B4737" s="3" t="s">
        <v>7732</v>
      </c>
      <c r="C4737" s="4">
        <f>YEAR(Table_1[[#This Row],[Order Date]])</f>
        <v>2012</v>
      </c>
      <c r="D4737" s="9">
        <v>41073</v>
      </c>
      <c r="E4737" s="3">
        <v>41079</v>
      </c>
      <c r="F4737" s="3" t="s">
        <v>50</v>
      </c>
      <c r="G4737" s="3" t="s">
        <v>3217</v>
      </c>
      <c r="H4737" s="3" t="s">
        <v>3218</v>
      </c>
      <c r="I4737" s="3" t="s">
        <v>102</v>
      </c>
      <c r="J4737" s="3" t="s">
        <v>27</v>
      </c>
      <c r="K4737" s="3" t="s">
        <v>7613</v>
      </c>
      <c r="L4737" s="3" t="s">
        <v>5235</v>
      </c>
      <c r="M4737" s="3">
        <v>4240</v>
      </c>
      <c r="N4737" s="3" t="s">
        <v>148</v>
      </c>
      <c r="O4737" s="3" t="s">
        <v>3587</v>
      </c>
      <c r="P4737" s="3" t="s">
        <v>46</v>
      </c>
      <c r="Q4737" s="3" t="s">
        <v>75</v>
      </c>
      <c r="R4737" s="3" t="s">
        <v>3588</v>
      </c>
      <c r="S4737" s="3">
        <v>8.26</v>
      </c>
      <c r="T4737" s="3">
        <v>2</v>
      </c>
      <c r="U4737" s="3">
        <v>0</v>
      </c>
      <c r="V4737" s="3">
        <v>3.8822000000000001</v>
      </c>
    </row>
    <row r="4738" spans="1:22" ht="14.25" customHeight="1" x14ac:dyDescent="0.25">
      <c r="A4738" s="3">
        <v>4737</v>
      </c>
      <c r="B4738" s="3" t="s">
        <v>7732</v>
      </c>
      <c r="C4738" s="4">
        <f>YEAR(Table_1[[#This Row],[Order Date]])</f>
        <v>2012</v>
      </c>
      <c r="D4738" s="9">
        <v>41073</v>
      </c>
      <c r="E4738" s="3">
        <v>41079</v>
      </c>
      <c r="F4738" s="3" t="s">
        <v>50</v>
      </c>
      <c r="G4738" s="3" t="s">
        <v>3217</v>
      </c>
      <c r="H4738" s="3" t="s">
        <v>3218</v>
      </c>
      <c r="I4738" s="3" t="s">
        <v>102</v>
      </c>
      <c r="J4738" s="3" t="s">
        <v>27</v>
      </c>
      <c r="K4738" s="3" t="s">
        <v>7613</v>
      </c>
      <c r="L4738" s="3" t="s">
        <v>5235</v>
      </c>
      <c r="M4738" s="3">
        <v>4240</v>
      </c>
      <c r="N4738" s="3" t="s">
        <v>148</v>
      </c>
      <c r="O4738" s="3" t="s">
        <v>2047</v>
      </c>
      <c r="P4738" s="3" t="s">
        <v>46</v>
      </c>
      <c r="Q4738" s="3" t="s">
        <v>75</v>
      </c>
      <c r="R4738" s="3" t="s">
        <v>2048</v>
      </c>
      <c r="S4738" s="3">
        <v>29.84</v>
      </c>
      <c r="T4738" s="3">
        <v>2</v>
      </c>
      <c r="U4738" s="3">
        <v>0</v>
      </c>
      <c r="V4738" s="3">
        <v>13.427999999999997</v>
      </c>
    </row>
    <row r="4739" spans="1:22" ht="14.25" customHeight="1" x14ac:dyDescent="0.25">
      <c r="A4739" s="3">
        <v>4738</v>
      </c>
      <c r="B4739" s="3" t="s">
        <v>7732</v>
      </c>
      <c r="C4739" s="4">
        <f>YEAR(Table_1[[#This Row],[Order Date]])</f>
        <v>2012</v>
      </c>
      <c r="D4739" s="9">
        <v>41073</v>
      </c>
      <c r="E4739" s="3">
        <v>41079</v>
      </c>
      <c r="F4739" s="3" t="s">
        <v>50</v>
      </c>
      <c r="G4739" s="3" t="s">
        <v>3217</v>
      </c>
      <c r="H4739" s="3" t="s">
        <v>3218</v>
      </c>
      <c r="I4739" s="3" t="s">
        <v>102</v>
      </c>
      <c r="J4739" s="3" t="s">
        <v>27</v>
      </c>
      <c r="K4739" s="3" t="s">
        <v>7613</v>
      </c>
      <c r="L4739" s="3" t="s">
        <v>5235</v>
      </c>
      <c r="M4739" s="3">
        <v>4240</v>
      </c>
      <c r="N4739" s="3" t="s">
        <v>148</v>
      </c>
      <c r="O4739" s="3" t="s">
        <v>662</v>
      </c>
      <c r="P4739" s="3" t="s">
        <v>71</v>
      </c>
      <c r="Q4739" s="3" t="s">
        <v>161</v>
      </c>
      <c r="R4739" s="3" t="s">
        <v>663</v>
      </c>
      <c r="S4739" s="3">
        <v>67.98</v>
      </c>
      <c r="T4739" s="3">
        <v>2</v>
      </c>
      <c r="U4739" s="3">
        <v>0</v>
      </c>
      <c r="V4739" s="3">
        <v>14.955599999999997</v>
      </c>
    </row>
    <row r="4740" spans="1:22" ht="14.25" customHeight="1" x14ac:dyDescent="0.25">
      <c r="A4740" s="3">
        <v>4739</v>
      </c>
      <c r="B4740" s="3" t="s">
        <v>7733</v>
      </c>
      <c r="C4740" s="4">
        <f>YEAR(Table_1[[#This Row],[Order Date]])</f>
        <v>2012</v>
      </c>
      <c r="D4740" s="9">
        <v>40957</v>
      </c>
      <c r="E4740" s="3">
        <v>40963</v>
      </c>
      <c r="F4740" s="3" t="s">
        <v>50</v>
      </c>
      <c r="G4740" s="3" t="s">
        <v>1300</v>
      </c>
      <c r="H4740" s="3" t="s">
        <v>1301</v>
      </c>
      <c r="I4740" s="3" t="s">
        <v>26</v>
      </c>
      <c r="J4740" s="3" t="s">
        <v>27</v>
      </c>
      <c r="K4740" s="3" t="s">
        <v>1173</v>
      </c>
      <c r="L4740" s="3" t="s">
        <v>43</v>
      </c>
      <c r="M4740" s="3">
        <v>90805</v>
      </c>
      <c r="N4740" s="3" t="s">
        <v>44</v>
      </c>
      <c r="O4740" s="3" t="s">
        <v>2255</v>
      </c>
      <c r="P4740" s="3" t="s">
        <v>46</v>
      </c>
      <c r="Q4740" s="3" t="s">
        <v>47</v>
      </c>
      <c r="R4740" s="3" t="s">
        <v>2256</v>
      </c>
      <c r="S4740" s="3">
        <v>61.06</v>
      </c>
      <c r="T4740" s="3">
        <v>2</v>
      </c>
      <c r="U4740" s="3">
        <v>0</v>
      </c>
      <c r="V4740" s="3">
        <v>28.087600000000002</v>
      </c>
    </row>
    <row r="4741" spans="1:22" ht="14.25" customHeight="1" x14ac:dyDescent="0.25">
      <c r="A4741" s="3">
        <v>4740</v>
      </c>
      <c r="B4741" s="3" t="s">
        <v>7733</v>
      </c>
      <c r="C4741" s="4">
        <f>YEAR(Table_1[[#This Row],[Order Date]])</f>
        <v>2012</v>
      </c>
      <c r="D4741" s="9">
        <v>40957</v>
      </c>
      <c r="E4741" s="3">
        <v>40963</v>
      </c>
      <c r="F4741" s="3" t="s">
        <v>50</v>
      </c>
      <c r="G4741" s="3" t="s">
        <v>1300</v>
      </c>
      <c r="H4741" s="3" t="s">
        <v>1301</v>
      </c>
      <c r="I4741" s="3" t="s">
        <v>26</v>
      </c>
      <c r="J4741" s="3" t="s">
        <v>27</v>
      </c>
      <c r="K4741" s="3" t="s">
        <v>1173</v>
      </c>
      <c r="L4741" s="3" t="s">
        <v>43</v>
      </c>
      <c r="M4741" s="3">
        <v>90805</v>
      </c>
      <c r="N4741" s="3" t="s">
        <v>44</v>
      </c>
      <c r="O4741" s="3" t="s">
        <v>3806</v>
      </c>
      <c r="P4741" s="3" t="s">
        <v>32</v>
      </c>
      <c r="Q4741" s="3" t="s">
        <v>56</v>
      </c>
      <c r="R4741" s="3" t="s">
        <v>3807</v>
      </c>
      <c r="S4741" s="3">
        <v>35.544000000000004</v>
      </c>
      <c r="T4741" s="3">
        <v>1</v>
      </c>
      <c r="U4741" s="3">
        <v>0.2</v>
      </c>
      <c r="V4741" s="3">
        <v>-0.88860000000000205</v>
      </c>
    </row>
    <row r="4742" spans="1:22" ht="14.25" customHeight="1" x14ac:dyDescent="0.25">
      <c r="A4742" s="3">
        <v>4741</v>
      </c>
      <c r="B4742" s="3" t="s">
        <v>7734</v>
      </c>
      <c r="C4742" s="4">
        <f>YEAR(Table_1[[#This Row],[Order Date]])</f>
        <v>2014</v>
      </c>
      <c r="D4742" s="9">
        <v>41956</v>
      </c>
      <c r="E4742" s="3">
        <v>41960</v>
      </c>
      <c r="F4742" s="3" t="s">
        <v>50</v>
      </c>
      <c r="G4742" s="3" t="s">
        <v>3259</v>
      </c>
      <c r="H4742" s="3" t="s">
        <v>3260</v>
      </c>
      <c r="I4742" s="3" t="s">
        <v>26</v>
      </c>
      <c r="J4742" s="3" t="s">
        <v>27</v>
      </c>
      <c r="K4742" s="3" t="s">
        <v>95</v>
      </c>
      <c r="L4742" s="3" t="s">
        <v>96</v>
      </c>
      <c r="M4742" s="3">
        <v>98115</v>
      </c>
      <c r="N4742" s="3" t="s">
        <v>44</v>
      </c>
      <c r="O4742" s="3" t="s">
        <v>2681</v>
      </c>
      <c r="P4742" s="3" t="s">
        <v>46</v>
      </c>
      <c r="Q4742" s="3" t="s">
        <v>47</v>
      </c>
      <c r="R4742" s="3" t="s">
        <v>2682</v>
      </c>
      <c r="S4742" s="3">
        <v>9.9600000000000009</v>
      </c>
      <c r="T4742" s="3">
        <v>2</v>
      </c>
      <c r="U4742" s="3">
        <v>0</v>
      </c>
      <c r="V4742" s="3">
        <v>4.5815999999999999</v>
      </c>
    </row>
    <row r="4743" spans="1:22" ht="14.25" customHeight="1" x14ac:dyDescent="0.25">
      <c r="A4743" s="3">
        <v>4742</v>
      </c>
      <c r="B4743" s="3" t="s">
        <v>7734</v>
      </c>
      <c r="C4743" s="4">
        <f>YEAR(Table_1[[#This Row],[Order Date]])</f>
        <v>2014</v>
      </c>
      <c r="D4743" s="9">
        <v>41956</v>
      </c>
      <c r="E4743" s="3">
        <v>41960</v>
      </c>
      <c r="F4743" s="3" t="s">
        <v>50</v>
      </c>
      <c r="G4743" s="3" t="s">
        <v>3259</v>
      </c>
      <c r="H4743" s="3" t="s">
        <v>3260</v>
      </c>
      <c r="I4743" s="3" t="s">
        <v>26</v>
      </c>
      <c r="J4743" s="3" t="s">
        <v>27</v>
      </c>
      <c r="K4743" s="3" t="s">
        <v>95</v>
      </c>
      <c r="L4743" s="3" t="s">
        <v>96</v>
      </c>
      <c r="M4743" s="3">
        <v>98115</v>
      </c>
      <c r="N4743" s="3" t="s">
        <v>44</v>
      </c>
      <c r="O4743" s="3" t="s">
        <v>5402</v>
      </c>
      <c r="P4743" s="3" t="s">
        <v>46</v>
      </c>
      <c r="Q4743" s="3" t="s">
        <v>68</v>
      </c>
      <c r="R4743" s="3" t="s">
        <v>5403</v>
      </c>
      <c r="S4743" s="3">
        <v>9.2099999999999991</v>
      </c>
      <c r="T4743" s="3">
        <v>3</v>
      </c>
      <c r="U4743" s="3">
        <v>0</v>
      </c>
      <c r="V4743" s="3">
        <v>2.3025000000000002</v>
      </c>
    </row>
    <row r="4744" spans="1:22" ht="14.25" customHeight="1" x14ac:dyDescent="0.25">
      <c r="A4744" s="3">
        <v>4743</v>
      </c>
      <c r="B4744" s="3" t="s">
        <v>7734</v>
      </c>
      <c r="C4744" s="4">
        <f>YEAR(Table_1[[#This Row],[Order Date]])</f>
        <v>2014</v>
      </c>
      <c r="D4744" s="9">
        <v>41956</v>
      </c>
      <c r="E4744" s="3">
        <v>41960</v>
      </c>
      <c r="F4744" s="3" t="s">
        <v>50</v>
      </c>
      <c r="G4744" s="3" t="s">
        <v>3259</v>
      </c>
      <c r="H4744" s="3" t="s">
        <v>3260</v>
      </c>
      <c r="I4744" s="3" t="s">
        <v>26</v>
      </c>
      <c r="J4744" s="3" t="s">
        <v>27</v>
      </c>
      <c r="K4744" s="3" t="s">
        <v>95</v>
      </c>
      <c r="L4744" s="3" t="s">
        <v>96</v>
      </c>
      <c r="M4744" s="3">
        <v>98115</v>
      </c>
      <c r="N4744" s="3" t="s">
        <v>44</v>
      </c>
      <c r="O4744" s="3" t="s">
        <v>2574</v>
      </c>
      <c r="P4744" s="3" t="s">
        <v>46</v>
      </c>
      <c r="Q4744" s="3" t="s">
        <v>578</v>
      </c>
      <c r="R4744" s="3" t="s">
        <v>2575</v>
      </c>
      <c r="S4744" s="3">
        <v>27.93</v>
      </c>
      <c r="T4744" s="3">
        <v>3</v>
      </c>
      <c r="U4744" s="3">
        <v>0</v>
      </c>
      <c r="V4744" s="3">
        <v>8.0996999999999986</v>
      </c>
    </row>
    <row r="4745" spans="1:22" ht="14.25" customHeight="1" x14ac:dyDescent="0.25">
      <c r="A4745" s="3">
        <v>4744</v>
      </c>
      <c r="B4745" s="3" t="s">
        <v>7735</v>
      </c>
      <c r="C4745" s="4">
        <f>YEAR(Table_1[[#This Row],[Order Date]])</f>
        <v>2014</v>
      </c>
      <c r="D4745" s="9">
        <v>41704</v>
      </c>
      <c r="E4745" s="3">
        <v>41704</v>
      </c>
      <c r="F4745" s="3" t="s">
        <v>1290</v>
      </c>
      <c r="G4745" s="3" t="s">
        <v>1287</v>
      </c>
      <c r="H4745" s="3" t="s">
        <v>1288</v>
      </c>
      <c r="I4745" s="3" t="s">
        <v>26</v>
      </c>
      <c r="J4745" s="3" t="s">
        <v>27</v>
      </c>
      <c r="K4745" s="3" t="s">
        <v>389</v>
      </c>
      <c r="L4745" s="3" t="s">
        <v>229</v>
      </c>
      <c r="M4745" s="3">
        <v>55901</v>
      </c>
      <c r="N4745" s="3" t="s">
        <v>105</v>
      </c>
      <c r="O4745" s="3" t="s">
        <v>5967</v>
      </c>
      <c r="P4745" s="3" t="s">
        <v>46</v>
      </c>
      <c r="Q4745" s="3" t="s">
        <v>269</v>
      </c>
      <c r="R4745" s="3" t="s">
        <v>5968</v>
      </c>
      <c r="S4745" s="3">
        <v>7.9</v>
      </c>
      <c r="T4745" s="3">
        <v>2</v>
      </c>
      <c r="U4745" s="3">
        <v>0</v>
      </c>
      <c r="V4745" s="3">
        <v>2.5279999999999996</v>
      </c>
    </row>
    <row r="4746" spans="1:22" ht="14.25" customHeight="1" x14ac:dyDescent="0.25">
      <c r="A4746" s="3">
        <v>4745</v>
      </c>
      <c r="B4746" s="3" t="s">
        <v>7735</v>
      </c>
      <c r="C4746" s="4">
        <f>YEAR(Table_1[[#This Row],[Order Date]])</f>
        <v>2014</v>
      </c>
      <c r="D4746" s="9">
        <v>41704</v>
      </c>
      <c r="E4746" s="3">
        <v>41704</v>
      </c>
      <c r="F4746" s="3" t="s">
        <v>1290</v>
      </c>
      <c r="G4746" s="3" t="s">
        <v>1287</v>
      </c>
      <c r="H4746" s="3" t="s">
        <v>1288</v>
      </c>
      <c r="I4746" s="3" t="s">
        <v>26</v>
      </c>
      <c r="J4746" s="3" t="s">
        <v>27</v>
      </c>
      <c r="K4746" s="3" t="s">
        <v>389</v>
      </c>
      <c r="L4746" s="3" t="s">
        <v>229</v>
      </c>
      <c r="M4746" s="3">
        <v>55901</v>
      </c>
      <c r="N4746" s="3" t="s">
        <v>105</v>
      </c>
      <c r="O4746" s="3" t="s">
        <v>4495</v>
      </c>
      <c r="P4746" s="3" t="s">
        <v>46</v>
      </c>
      <c r="Q4746" s="3" t="s">
        <v>59</v>
      </c>
      <c r="R4746" s="3" t="s">
        <v>4496</v>
      </c>
      <c r="S4746" s="3">
        <v>221.16</v>
      </c>
      <c r="T4746" s="3">
        <v>4</v>
      </c>
      <c r="U4746" s="3">
        <v>0</v>
      </c>
      <c r="V4746" s="3">
        <v>57.501599999999996</v>
      </c>
    </row>
    <row r="4747" spans="1:22" ht="14.25" customHeight="1" x14ac:dyDescent="0.25">
      <c r="A4747" s="3">
        <v>4746</v>
      </c>
      <c r="B4747" s="3" t="s">
        <v>7735</v>
      </c>
      <c r="C4747" s="4">
        <f>YEAR(Table_1[[#This Row],[Order Date]])</f>
        <v>2014</v>
      </c>
      <c r="D4747" s="9">
        <v>41704</v>
      </c>
      <c r="E4747" s="3">
        <v>41704</v>
      </c>
      <c r="F4747" s="3" t="s">
        <v>1290</v>
      </c>
      <c r="G4747" s="3" t="s">
        <v>1287</v>
      </c>
      <c r="H4747" s="3" t="s">
        <v>1288</v>
      </c>
      <c r="I4747" s="3" t="s">
        <v>26</v>
      </c>
      <c r="J4747" s="3" t="s">
        <v>27</v>
      </c>
      <c r="K4747" s="3" t="s">
        <v>389</v>
      </c>
      <c r="L4747" s="3" t="s">
        <v>229</v>
      </c>
      <c r="M4747" s="3">
        <v>55901</v>
      </c>
      <c r="N4747" s="3" t="s">
        <v>105</v>
      </c>
      <c r="O4747" s="3" t="s">
        <v>2596</v>
      </c>
      <c r="P4747" s="3" t="s">
        <v>46</v>
      </c>
      <c r="Q4747" s="3" t="s">
        <v>75</v>
      </c>
      <c r="R4747" s="3" t="s">
        <v>2597</v>
      </c>
      <c r="S4747" s="3">
        <v>127.96</v>
      </c>
      <c r="T4747" s="3">
        <v>2</v>
      </c>
      <c r="U4747" s="3">
        <v>0</v>
      </c>
      <c r="V4747" s="3">
        <v>62.700400000000002</v>
      </c>
    </row>
    <row r="4748" spans="1:22" ht="14.25" customHeight="1" x14ac:dyDescent="0.25">
      <c r="A4748" s="3">
        <v>4747</v>
      </c>
      <c r="B4748" s="3" t="s">
        <v>7735</v>
      </c>
      <c r="C4748" s="4">
        <f>YEAR(Table_1[[#This Row],[Order Date]])</f>
        <v>2014</v>
      </c>
      <c r="D4748" s="9">
        <v>41704</v>
      </c>
      <c r="E4748" s="3">
        <v>41704</v>
      </c>
      <c r="F4748" s="3" t="s">
        <v>1290</v>
      </c>
      <c r="G4748" s="3" t="s">
        <v>1287</v>
      </c>
      <c r="H4748" s="3" t="s">
        <v>1288</v>
      </c>
      <c r="I4748" s="3" t="s">
        <v>26</v>
      </c>
      <c r="J4748" s="3" t="s">
        <v>27</v>
      </c>
      <c r="K4748" s="3" t="s">
        <v>389</v>
      </c>
      <c r="L4748" s="3" t="s">
        <v>229</v>
      </c>
      <c r="M4748" s="3">
        <v>55901</v>
      </c>
      <c r="N4748" s="3" t="s">
        <v>105</v>
      </c>
      <c r="O4748" s="3" t="s">
        <v>3125</v>
      </c>
      <c r="P4748" s="3" t="s">
        <v>46</v>
      </c>
      <c r="Q4748" s="3" t="s">
        <v>75</v>
      </c>
      <c r="R4748" s="3" t="s">
        <v>3126</v>
      </c>
      <c r="S4748" s="3">
        <v>18.690000000000001</v>
      </c>
      <c r="T4748" s="3">
        <v>3</v>
      </c>
      <c r="U4748" s="3">
        <v>0</v>
      </c>
      <c r="V4748" s="3">
        <v>9.158100000000001</v>
      </c>
    </row>
    <row r="4749" spans="1:22" ht="14.25" customHeight="1" x14ac:dyDescent="0.25">
      <c r="A4749" s="3">
        <v>4748</v>
      </c>
      <c r="B4749" s="3" t="s">
        <v>7736</v>
      </c>
      <c r="C4749" s="4">
        <f>YEAR(Table_1[[#This Row],[Order Date]])</f>
        <v>2013</v>
      </c>
      <c r="D4749" s="9">
        <v>41337</v>
      </c>
      <c r="E4749" s="3">
        <v>41337</v>
      </c>
      <c r="F4749" s="3" t="s">
        <v>1290</v>
      </c>
      <c r="G4749" s="3" t="s">
        <v>3136</v>
      </c>
      <c r="H4749" s="3" t="s">
        <v>3137</v>
      </c>
      <c r="I4749" s="3" t="s">
        <v>41</v>
      </c>
      <c r="J4749" s="3" t="s">
        <v>27</v>
      </c>
      <c r="K4749" s="3" t="s">
        <v>127</v>
      </c>
      <c r="L4749" s="3" t="s">
        <v>43</v>
      </c>
      <c r="M4749" s="3">
        <v>94110</v>
      </c>
      <c r="N4749" s="3" t="s">
        <v>44</v>
      </c>
      <c r="O4749" s="3" t="s">
        <v>6829</v>
      </c>
      <c r="P4749" s="3" t="s">
        <v>46</v>
      </c>
      <c r="Q4749" s="3" t="s">
        <v>578</v>
      </c>
      <c r="R4749" s="3" t="s">
        <v>6830</v>
      </c>
      <c r="S4749" s="3">
        <v>25.349999999999998</v>
      </c>
      <c r="T4749" s="3">
        <v>3</v>
      </c>
      <c r="U4749" s="3">
        <v>0</v>
      </c>
      <c r="V4749" s="3">
        <v>7.6049999999999978</v>
      </c>
    </row>
    <row r="4750" spans="1:22" ht="14.25" customHeight="1" x14ac:dyDescent="0.25">
      <c r="A4750" s="3">
        <v>4749</v>
      </c>
      <c r="B4750" s="3" t="s">
        <v>7736</v>
      </c>
      <c r="C4750" s="4">
        <f>YEAR(Table_1[[#This Row],[Order Date]])</f>
        <v>2013</v>
      </c>
      <c r="D4750" s="9">
        <v>41337</v>
      </c>
      <c r="E4750" s="3">
        <v>41337</v>
      </c>
      <c r="F4750" s="3" t="s">
        <v>1290</v>
      </c>
      <c r="G4750" s="3" t="s">
        <v>3136</v>
      </c>
      <c r="H4750" s="3" t="s">
        <v>3137</v>
      </c>
      <c r="I4750" s="3" t="s">
        <v>41</v>
      </c>
      <c r="J4750" s="3" t="s">
        <v>27</v>
      </c>
      <c r="K4750" s="3" t="s">
        <v>127</v>
      </c>
      <c r="L4750" s="3" t="s">
        <v>43</v>
      </c>
      <c r="M4750" s="3">
        <v>94110</v>
      </c>
      <c r="N4750" s="3" t="s">
        <v>44</v>
      </c>
      <c r="O4750" s="3" t="s">
        <v>6567</v>
      </c>
      <c r="P4750" s="3" t="s">
        <v>32</v>
      </c>
      <c r="Q4750" s="3" t="s">
        <v>65</v>
      </c>
      <c r="R4750" s="3" t="s">
        <v>6568</v>
      </c>
      <c r="S4750" s="3">
        <v>35.28</v>
      </c>
      <c r="T4750" s="3">
        <v>3</v>
      </c>
      <c r="U4750" s="3">
        <v>0</v>
      </c>
      <c r="V4750" s="3">
        <v>11.995199999999997</v>
      </c>
    </row>
    <row r="4751" spans="1:22" ht="14.25" customHeight="1" x14ac:dyDescent="0.25">
      <c r="A4751" s="3">
        <v>4750</v>
      </c>
      <c r="B4751" s="3" t="s">
        <v>7737</v>
      </c>
      <c r="C4751" s="4">
        <f>YEAR(Table_1[[#This Row],[Order Date]])</f>
        <v>2013</v>
      </c>
      <c r="D4751" s="9">
        <v>41633</v>
      </c>
      <c r="E4751" s="3">
        <v>41634</v>
      </c>
      <c r="F4751" s="3" t="s">
        <v>188</v>
      </c>
      <c r="G4751" s="3" t="s">
        <v>2439</v>
      </c>
      <c r="H4751" s="3" t="s">
        <v>2440</v>
      </c>
      <c r="I4751" s="3" t="s">
        <v>41</v>
      </c>
      <c r="J4751" s="3" t="s">
        <v>27</v>
      </c>
      <c r="K4751" s="3" t="s">
        <v>95</v>
      </c>
      <c r="L4751" s="3" t="s">
        <v>96</v>
      </c>
      <c r="M4751" s="3">
        <v>98103</v>
      </c>
      <c r="N4751" s="3" t="s">
        <v>44</v>
      </c>
      <c r="O4751" s="3" t="s">
        <v>1865</v>
      </c>
      <c r="P4751" s="3" t="s">
        <v>46</v>
      </c>
      <c r="Q4751" s="3" t="s">
        <v>90</v>
      </c>
      <c r="R4751" s="3" t="s">
        <v>1866</v>
      </c>
      <c r="S4751" s="3">
        <v>33.4</v>
      </c>
      <c r="T4751" s="3">
        <v>5</v>
      </c>
      <c r="U4751" s="3">
        <v>0</v>
      </c>
      <c r="V4751" s="3">
        <v>16.032</v>
      </c>
    </row>
    <row r="4752" spans="1:22" ht="14.25" customHeight="1" x14ac:dyDescent="0.25">
      <c r="A4752" s="3">
        <v>4751</v>
      </c>
      <c r="B4752" s="3" t="s">
        <v>7738</v>
      </c>
      <c r="C4752" s="4">
        <f>YEAR(Table_1[[#This Row],[Order Date]])</f>
        <v>2013</v>
      </c>
      <c r="D4752" s="9">
        <v>41555</v>
      </c>
      <c r="E4752" s="3">
        <v>41557</v>
      </c>
      <c r="F4752" s="3" t="s">
        <v>188</v>
      </c>
      <c r="G4752" s="3" t="s">
        <v>3256</v>
      </c>
      <c r="H4752" s="3" t="s">
        <v>3257</v>
      </c>
      <c r="I4752" s="3" t="s">
        <v>41</v>
      </c>
      <c r="J4752" s="3" t="s">
        <v>27</v>
      </c>
      <c r="K4752" s="3" t="s">
        <v>4676</v>
      </c>
      <c r="L4752" s="3" t="s">
        <v>96</v>
      </c>
      <c r="M4752" s="3">
        <v>99207</v>
      </c>
      <c r="N4752" s="3" t="s">
        <v>44</v>
      </c>
      <c r="O4752" s="3" t="s">
        <v>6329</v>
      </c>
      <c r="P4752" s="3" t="s">
        <v>71</v>
      </c>
      <c r="Q4752" s="3" t="s">
        <v>682</v>
      </c>
      <c r="R4752" s="3" t="s">
        <v>6330</v>
      </c>
      <c r="S4752" s="3">
        <v>837.59999999999991</v>
      </c>
      <c r="T4752" s="3">
        <v>3</v>
      </c>
      <c r="U4752" s="3">
        <v>0.2</v>
      </c>
      <c r="V4752" s="3">
        <v>62.82000000000005</v>
      </c>
    </row>
    <row r="4753" spans="1:22" ht="14.25" customHeight="1" x14ac:dyDescent="0.25">
      <c r="A4753" s="3">
        <v>4752</v>
      </c>
      <c r="B4753" s="3" t="s">
        <v>7739</v>
      </c>
      <c r="C4753" s="4">
        <f>YEAR(Table_1[[#This Row],[Order Date]])</f>
        <v>2013</v>
      </c>
      <c r="D4753" s="9">
        <v>41618</v>
      </c>
      <c r="E4753" s="3">
        <v>41622</v>
      </c>
      <c r="F4753" s="3" t="s">
        <v>50</v>
      </c>
      <c r="G4753" s="3" t="s">
        <v>152</v>
      </c>
      <c r="H4753" s="3" t="s">
        <v>153</v>
      </c>
      <c r="I4753" s="3" t="s">
        <v>26</v>
      </c>
      <c r="J4753" s="3" t="s">
        <v>27</v>
      </c>
      <c r="K4753" s="3" t="s">
        <v>612</v>
      </c>
      <c r="L4753" s="3" t="s">
        <v>335</v>
      </c>
      <c r="M4753" s="3">
        <v>37064</v>
      </c>
      <c r="N4753" s="3" t="s">
        <v>30</v>
      </c>
      <c r="O4753" s="3" t="s">
        <v>4173</v>
      </c>
      <c r="P4753" s="3" t="s">
        <v>71</v>
      </c>
      <c r="Q4753" s="3" t="s">
        <v>72</v>
      </c>
      <c r="R4753" s="3" t="s">
        <v>4174</v>
      </c>
      <c r="S4753" s="3">
        <v>40.68</v>
      </c>
      <c r="T4753" s="3">
        <v>3</v>
      </c>
      <c r="U4753" s="3">
        <v>0.2</v>
      </c>
      <c r="V4753" s="3">
        <v>-9.153000000000004</v>
      </c>
    </row>
    <row r="4754" spans="1:22" ht="14.25" customHeight="1" x14ac:dyDescent="0.25">
      <c r="A4754" s="3">
        <v>4753</v>
      </c>
      <c r="B4754" s="3" t="s">
        <v>7740</v>
      </c>
      <c r="C4754" s="4">
        <f>YEAR(Table_1[[#This Row],[Order Date]])</f>
        <v>2014</v>
      </c>
      <c r="D4754" s="9">
        <v>41964</v>
      </c>
      <c r="E4754" s="3">
        <v>41968</v>
      </c>
      <c r="F4754" s="3" t="s">
        <v>50</v>
      </c>
      <c r="G4754" s="3" t="s">
        <v>2490</v>
      </c>
      <c r="H4754" s="3" t="s">
        <v>2491</v>
      </c>
      <c r="I4754" s="3" t="s">
        <v>26</v>
      </c>
      <c r="J4754" s="3" t="s">
        <v>27</v>
      </c>
      <c r="K4754" s="3" t="s">
        <v>328</v>
      </c>
      <c r="L4754" s="3" t="s">
        <v>335</v>
      </c>
      <c r="M4754" s="3">
        <v>38301</v>
      </c>
      <c r="N4754" s="3" t="s">
        <v>30</v>
      </c>
      <c r="O4754" s="3" t="s">
        <v>2095</v>
      </c>
      <c r="P4754" s="3" t="s">
        <v>32</v>
      </c>
      <c r="Q4754" s="3" t="s">
        <v>36</v>
      </c>
      <c r="R4754" s="3" t="s">
        <v>2096</v>
      </c>
      <c r="S4754" s="3">
        <v>209.56799999999998</v>
      </c>
      <c r="T4754" s="3">
        <v>2</v>
      </c>
      <c r="U4754" s="3">
        <v>0.2</v>
      </c>
      <c r="V4754" s="3">
        <v>-23.576400000000007</v>
      </c>
    </row>
    <row r="4755" spans="1:22" ht="14.25" customHeight="1" x14ac:dyDescent="0.25">
      <c r="A4755" s="3">
        <v>4754</v>
      </c>
      <c r="B4755" s="3" t="s">
        <v>7741</v>
      </c>
      <c r="C4755" s="4">
        <f>YEAR(Table_1[[#This Row],[Order Date]])</f>
        <v>2012</v>
      </c>
      <c r="D4755" s="9">
        <v>41255</v>
      </c>
      <c r="E4755" s="3">
        <v>41259</v>
      </c>
      <c r="F4755" s="3" t="s">
        <v>50</v>
      </c>
      <c r="G4755" s="3" t="s">
        <v>864</v>
      </c>
      <c r="H4755" s="3" t="s">
        <v>865</v>
      </c>
      <c r="I4755" s="3" t="s">
        <v>26</v>
      </c>
      <c r="J4755" s="3" t="s">
        <v>27</v>
      </c>
      <c r="K4755" s="3" t="s">
        <v>1237</v>
      </c>
      <c r="L4755" s="3" t="s">
        <v>104</v>
      </c>
      <c r="M4755" s="3">
        <v>78745</v>
      </c>
      <c r="N4755" s="3" t="s">
        <v>105</v>
      </c>
      <c r="O4755" s="3" t="s">
        <v>7742</v>
      </c>
      <c r="P4755" s="3" t="s">
        <v>71</v>
      </c>
      <c r="Q4755" s="3" t="s">
        <v>161</v>
      </c>
      <c r="R4755" s="3" t="s">
        <v>7743</v>
      </c>
      <c r="S4755" s="3">
        <v>22.368000000000002</v>
      </c>
      <c r="T4755" s="3">
        <v>4</v>
      </c>
      <c r="U4755" s="3">
        <v>0.2</v>
      </c>
      <c r="V4755" s="3">
        <v>6.4308000000000014</v>
      </c>
    </row>
    <row r="4756" spans="1:22" ht="14.25" customHeight="1" x14ac:dyDescent="0.25">
      <c r="A4756" s="3">
        <v>4755</v>
      </c>
      <c r="B4756" s="3" t="s">
        <v>7744</v>
      </c>
      <c r="C4756" s="4">
        <f>YEAR(Table_1[[#This Row],[Order Date]])</f>
        <v>2014</v>
      </c>
      <c r="D4756" s="9">
        <v>41674</v>
      </c>
      <c r="E4756" s="3">
        <v>41679</v>
      </c>
      <c r="F4756" s="3" t="s">
        <v>50</v>
      </c>
      <c r="G4756" s="3" t="s">
        <v>5523</v>
      </c>
      <c r="H4756" s="3" t="s">
        <v>5524</v>
      </c>
      <c r="I4756" s="3" t="s">
        <v>26</v>
      </c>
      <c r="J4756" s="3" t="s">
        <v>27</v>
      </c>
      <c r="K4756" s="3" t="s">
        <v>1352</v>
      </c>
      <c r="L4756" s="3" t="s">
        <v>54</v>
      </c>
      <c r="M4756" s="3">
        <v>33024</v>
      </c>
      <c r="N4756" s="3" t="s">
        <v>30</v>
      </c>
      <c r="O4756" s="3" t="s">
        <v>2443</v>
      </c>
      <c r="P4756" s="3" t="s">
        <v>46</v>
      </c>
      <c r="Q4756" s="3" t="s">
        <v>75</v>
      </c>
      <c r="R4756" s="3" t="s">
        <v>2444</v>
      </c>
      <c r="S4756" s="3">
        <v>3.8820000000000006</v>
      </c>
      <c r="T4756" s="3">
        <v>2</v>
      </c>
      <c r="U4756" s="3">
        <v>0.7</v>
      </c>
      <c r="V4756" s="3">
        <v>-2.5880000000000001</v>
      </c>
    </row>
    <row r="4757" spans="1:22" ht="14.25" customHeight="1" x14ac:dyDescent="0.25">
      <c r="A4757" s="3">
        <v>4756</v>
      </c>
      <c r="B4757" s="3" t="s">
        <v>7744</v>
      </c>
      <c r="C4757" s="4">
        <f>YEAR(Table_1[[#This Row],[Order Date]])</f>
        <v>2014</v>
      </c>
      <c r="D4757" s="9">
        <v>41674</v>
      </c>
      <c r="E4757" s="3">
        <v>41679</v>
      </c>
      <c r="F4757" s="3" t="s">
        <v>50</v>
      </c>
      <c r="G4757" s="3" t="s">
        <v>5523</v>
      </c>
      <c r="H4757" s="3" t="s">
        <v>5524</v>
      </c>
      <c r="I4757" s="3" t="s">
        <v>26</v>
      </c>
      <c r="J4757" s="3" t="s">
        <v>27</v>
      </c>
      <c r="K4757" s="3" t="s">
        <v>1352</v>
      </c>
      <c r="L4757" s="3" t="s">
        <v>54</v>
      </c>
      <c r="M4757" s="3">
        <v>33024</v>
      </c>
      <c r="N4757" s="3" t="s">
        <v>30</v>
      </c>
      <c r="O4757" s="3" t="s">
        <v>7745</v>
      </c>
      <c r="P4757" s="3" t="s">
        <v>46</v>
      </c>
      <c r="Q4757" s="3" t="s">
        <v>90</v>
      </c>
      <c r="R4757" s="3" t="s">
        <v>7746</v>
      </c>
      <c r="S4757" s="3">
        <v>115.29600000000001</v>
      </c>
      <c r="T4757" s="3">
        <v>3</v>
      </c>
      <c r="U4757" s="3">
        <v>0.2</v>
      </c>
      <c r="V4757" s="3">
        <v>40.353599999999986</v>
      </c>
    </row>
    <row r="4758" spans="1:22" ht="14.25" customHeight="1" x14ac:dyDescent="0.25">
      <c r="A4758" s="3">
        <v>4757</v>
      </c>
      <c r="B4758" s="3" t="s">
        <v>7747</v>
      </c>
      <c r="C4758" s="4">
        <f>YEAR(Table_1[[#This Row],[Order Date]])</f>
        <v>2014</v>
      </c>
      <c r="D4758" s="9">
        <v>41904</v>
      </c>
      <c r="E4758" s="3">
        <v>41908</v>
      </c>
      <c r="F4758" s="3" t="s">
        <v>50</v>
      </c>
      <c r="G4758" s="3" t="s">
        <v>152</v>
      </c>
      <c r="H4758" s="3" t="s">
        <v>153</v>
      </c>
      <c r="I4758" s="3" t="s">
        <v>26</v>
      </c>
      <c r="J4758" s="3" t="s">
        <v>27</v>
      </c>
      <c r="K4758" s="3" t="s">
        <v>146</v>
      </c>
      <c r="L4758" s="3" t="s">
        <v>147</v>
      </c>
      <c r="M4758" s="3">
        <v>19143</v>
      </c>
      <c r="N4758" s="3" t="s">
        <v>148</v>
      </c>
      <c r="O4758" s="3" t="s">
        <v>5371</v>
      </c>
      <c r="P4758" s="3" t="s">
        <v>46</v>
      </c>
      <c r="Q4758" s="3" t="s">
        <v>75</v>
      </c>
      <c r="R4758" s="3" t="s">
        <v>5372</v>
      </c>
      <c r="S4758" s="3">
        <v>1.9080000000000004</v>
      </c>
      <c r="T4758" s="3">
        <v>2</v>
      </c>
      <c r="U4758" s="3">
        <v>0.7</v>
      </c>
      <c r="V4758" s="3">
        <v>-1.5264000000000002</v>
      </c>
    </row>
    <row r="4759" spans="1:22" ht="14.25" customHeight="1" x14ac:dyDescent="0.25">
      <c r="A4759" s="3">
        <v>4758</v>
      </c>
      <c r="B4759" s="3" t="s">
        <v>7748</v>
      </c>
      <c r="C4759" s="4">
        <f>YEAR(Table_1[[#This Row],[Order Date]])</f>
        <v>2014</v>
      </c>
      <c r="D4759" s="9">
        <v>41760</v>
      </c>
      <c r="E4759" s="3">
        <v>41765</v>
      </c>
      <c r="F4759" s="3" t="s">
        <v>50</v>
      </c>
      <c r="G4759" s="3" t="s">
        <v>6256</v>
      </c>
      <c r="H4759" s="3" t="s">
        <v>6257</v>
      </c>
      <c r="I4759" s="3" t="s">
        <v>102</v>
      </c>
      <c r="J4759" s="3" t="s">
        <v>27</v>
      </c>
      <c r="K4759" s="3" t="s">
        <v>7628</v>
      </c>
      <c r="L4759" s="3" t="s">
        <v>211</v>
      </c>
      <c r="M4759" s="3">
        <v>61832</v>
      </c>
      <c r="N4759" s="3" t="s">
        <v>105</v>
      </c>
      <c r="O4759" s="3" t="s">
        <v>2259</v>
      </c>
      <c r="P4759" s="3" t="s">
        <v>46</v>
      </c>
      <c r="Q4759" s="3" t="s">
        <v>75</v>
      </c>
      <c r="R4759" s="3" t="s">
        <v>2260</v>
      </c>
      <c r="S4759" s="3">
        <v>43.371999999999993</v>
      </c>
      <c r="T4759" s="3">
        <v>7</v>
      </c>
      <c r="U4759" s="3">
        <v>0.8</v>
      </c>
      <c r="V4759" s="3">
        <v>-69.395200000000031</v>
      </c>
    </row>
    <row r="4760" spans="1:22" ht="14.25" customHeight="1" x14ac:dyDescent="0.25">
      <c r="A4760" s="3">
        <v>4759</v>
      </c>
      <c r="B4760" s="3" t="s">
        <v>7749</v>
      </c>
      <c r="C4760" s="4">
        <f>YEAR(Table_1[[#This Row],[Order Date]])</f>
        <v>2011</v>
      </c>
      <c r="D4760" s="9">
        <v>40850</v>
      </c>
      <c r="E4760" s="3">
        <v>40854</v>
      </c>
      <c r="F4760" s="3" t="s">
        <v>50</v>
      </c>
      <c r="G4760" s="3" t="s">
        <v>5433</v>
      </c>
      <c r="H4760" s="3" t="s">
        <v>5434</v>
      </c>
      <c r="I4760" s="3" t="s">
        <v>26</v>
      </c>
      <c r="J4760" s="3" t="s">
        <v>27</v>
      </c>
      <c r="K4760" s="3" t="s">
        <v>266</v>
      </c>
      <c r="L4760" s="3" t="s">
        <v>267</v>
      </c>
      <c r="M4760" s="3">
        <v>10009</v>
      </c>
      <c r="N4760" s="3" t="s">
        <v>148</v>
      </c>
      <c r="O4760" s="3" t="s">
        <v>1818</v>
      </c>
      <c r="P4760" s="3" t="s">
        <v>71</v>
      </c>
      <c r="Q4760" s="3" t="s">
        <v>72</v>
      </c>
      <c r="R4760" s="3" t="s">
        <v>1819</v>
      </c>
      <c r="S4760" s="3">
        <v>783.96</v>
      </c>
      <c r="T4760" s="3">
        <v>4</v>
      </c>
      <c r="U4760" s="3">
        <v>0</v>
      </c>
      <c r="V4760" s="3">
        <v>219.50880000000006</v>
      </c>
    </row>
    <row r="4761" spans="1:22" ht="14.25" customHeight="1" x14ac:dyDescent="0.25">
      <c r="A4761" s="3">
        <v>4760</v>
      </c>
      <c r="B4761" s="3" t="s">
        <v>7749</v>
      </c>
      <c r="C4761" s="4">
        <f>YEAR(Table_1[[#This Row],[Order Date]])</f>
        <v>2011</v>
      </c>
      <c r="D4761" s="9">
        <v>40850</v>
      </c>
      <c r="E4761" s="3">
        <v>40854</v>
      </c>
      <c r="F4761" s="3" t="s">
        <v>50</v>
      </c>
      <c r="G4761" s="3" t="s">
        <v>5433</v>
      </c>
      <c r="H4761" s="3" t="s">
        <v>5434</v>
      </c>
      <c r="I4761" s="3" t="s">
        <v>26</v>
      </c>
      <c r="J4761" s="3" t="s">
        <v>27</v>
      </c>
      <c r="K4761" s="3" t="s">
        <v>266</v>
      </c>
      <c r="L4761" s="3" t="s">
        <v>267</v>
      </c>
      <c r="M4761" s="3">
        <v>10009</v>
      </c>
      <c r="N4761" s="3" t="s">
        <v>148</v>
      </c>
      <c r="O4761" s="3" t="s">
        <v>3910</v>
      </c>
      <c r="P4761" s="3" t="s">
        <v>46</v>
      </c>
      <c r="Q4761" s="3" t="s">
        <v>75</v>
      </c>
      <c r="R4761" s="3" t="s">
        <v>3911</v>
      </c>
      <c r="S4761" s="3">
        <v>48.896000000000001</v>
      </c>
      <c r="T4761" s="3">
        <v>2</v>
      </c>
      <c r="U4761" s="3">
        <v>0.2</v>
      </c>
      <c r="V4761" s="3">
        <v>18.335999999999999</v>
      </c>
    </row>
    <row r="4762" spans="1:22" ht="14.25" customHeight="1" x14ac:dyDescent="0.25">
      <c r="A4762" s="3">
        <v>4761</v>
      </c>
      <c r="B4762" s="3" t="s">
        <v>7749</v>
      </c>
      <c r="C4762" s="4">
        <f>YEAR(Table_1[[#This Row],[Order Date]])</f>
        <v>2011</v>
      </c>
      <c r="D4762" s="9">
        <v>40850</v>
      </c>
      <c r="E4762" s="3">
        <v>40854</v>
      </c>
      <c r="F4762" s="3" t="s">
        <v>50</v>
      </c>
      <c r="G4762" s="3" t="s">
        <v>5433</v>
      </c>
      <c r="H4762" s="3" t="s">
        <v>5434</v>
      </c>
      <c r="I4762" s="3" t="s">
        <v>26</v>
      </c>
      <c r="J4762" s="3" t="s">
        <v>27</v>
      </c>
      <c r="K4762" s="3" t="s">
        <v>266</v>
      </c>
      <c r="L4762" s="3" t="s">
        <v>267</v>
      </c>
      <c r="M4762" s="3">
        <v>10009</v>
      </c>
      <c r="N4762" s="3" t="s">
        <v>148</v>
      </c>
      <c r="O4762" s="3" t="s">
        <v>2709</v>
      </c>
      <c r="P4762" s="3" t="s">
        <v>46</v>
      </c>
      <c r="Q4762" s="3" t="s">
        <v>75</v>
      </c>
      <c r="R4762" s="3" t="s">
        <v>2710</v>
      </c>
      <c r="S4762" s="3">
        <v>7.8560000000000008</v>
      </c>
      <c r="T4762" s="3">
        <v>2</v>
      </c>
      <c r="U4762" s="3">
        <v>0.2</v>
      </c>
      <c r="V4762" s="3">
        <v>2.8477999999999994</v>
      </c>
    </row>
    <row r="4763" spans="1:22" ht="14.25" customHeight="1" x14ac:dyDescent="0.25">
      <c r="A4763" s="3">
        <v>4762</v>
      </c>
      <c r="B4763" s="3" t="s">
        <v>7750</v>
      </c>
      <c r="C4763" s="4">
        <f>YEAR(Table_1[[#This Row],[Order Date]])</f>
        <v>2013</v>
      </c>
      <c r="D4763" s="9">
        <v>41639</v>
      </c>
      <c r="E4763" s="3">
        <v>41644</v>
      </c>
      <c r="F4763" s="3" t="s">
        <v>50</v>
      </c>
      <c r="G4763" s="3" t="s">
        <v>2460</v>
      </c>
      <c r="H4763" s="3" t="s">
        <v>2461</v>
      </c>
      <c r="I4763" s="3" t="s">
        <v>26</v>
      </c>
      <c r="J4763" s="3" t="s">
        <v>27</v>
      </c>
      <c r="K4763" s="3" t="s">
        <v>497</v>
      </c>
      <c r="L4763" s="3" t="s">
        <v>498</v>
      </c>
      <c r="M4763" s="3">
        <v>43229</v>
      </c>
      <c r="N4763" s="3" t="s">
        <v>148</v>
      </c>
      <c r="O4763" s="3" t="s">
        <v>7382</v>
      </c>
      <c r="P4763" s="3" t="s">
        <v>46</v>
      </c>
      <c r="Q4763" s="3" t="s">
        <v>47</v>
      </c>
      <c r="R4763" s="3" t="s">
        <v>7383</v>
      </c>
      <c r="S4763" s="3">
        <v>5.9039999999999999</v>
      </c>
      <c r="T4763" s="3">
        <v>2</v>
      </c>
      <c r="U4763" s="3">
        <v>0.2</v>
      </c>
      <c r="V4763" s="3">
        <v>1.9925999999999999</v>
      </c>
    </row>
    <row r="4764" spans="1:22" ht="14.25" customHeight="1" x14ac:dyDescent="0.25">
      <c r="A4764" s="3">
        <v>4763</v>
      </c>
      <c r="B4764" s="3" t="s">
        <v>7750</v>
      </c>
      <c r="C4764" s="4">
        <f>YEAR(Table_1[[#This Row],[Order Date]])</f>
        <v>2013</v>
      </c>
      <c r="D4764" s="9">
        <v>41639</v>
      </c>
      <c r="E4764" s="3">
        <v>41644</v>
      </c>
      <c r="F4764" s="3" t="s">
        <v>50</v>
      </c>
      <c r="G4764" s="3" t="s">
        <v>2460</v>
      </c>
      <c r="H4764" s="3" t="s">
        <v>2461</v>
      </c>
      <c r="I4764" s="3" t="s">
        <v>26</v>
      </c>
      <c r="J4764" s="3" t="s">
        <v>27</v>
      </c>
      <c r="K4764" s="3" t="s">
        <v>497</v>
      </c>
      <c r="L4764" s="3" t="s">
        <v>498</v>
      </c>
      <c r="M4764" s="3">
        <v>43229</v>
      </c>
      <c r="N4764" s="3" t="s">
        <v>148</v>
      </c>
      <c r="O4764" s="3" t="s">
        <v>5065</v>
      </c>
      <c r="P4764" s="3" t="s">
        <v>46</v>
      </c>
      <c r="Q4764" s="3" t="s">
        <v>578</v>
      </c>
      <c r="R4764" s="3" t="s">
        <v>5066</v>
      </c>
      <c r="S4764" s="3">
        <v>13.712000000000002</v>
      </c>
      <c r="T4764" s="3">
        <v>2</v>
      </c>
      <c r="U4764" s="3">
        <v>0.2</v>
      </c>
      <c r="V4764" s="3">
        <v>1.0284</v>
      </c>
    </row>
    <row r="4765" spans="1:22" ht="14.25" customHeight="1" x14ac:dyDescent="0.25">
      <c r="A4765" s="3">
        <v>4764</v>
      </c>
      <c r="B4765" s="3" t="s">
        <v>7751</v>
      </c>
      <c r="C4765" s="4">
        <f>YEAR(Table_1[[#This Row],[Order Date]])</f>
        <v>2011</v>
      </c>
      <c r="D4765" s="9">
        <v>40803</v>
      </c>
      <c r="E4765" s="3">
        <v>40807</v>
      </c>
      <c r="F4765" s="3" t="s">
        <v>50</v>
      </c>
      <c r="G4765" s="3" t="s">
        <v>7719</v>
      </c>
      <c r="H4765" s="3" t="s">
        <v>7720</v>
      </c>
      <c r="I4765" s="3" t="s">
        <v>26</v>
      </c>
      <c r="J4765" s="3" t="s">
        <v>27</v>
      </c>
      <c r="K4765" s="3" t="s">
        <v>6923</v>
      </c>
      <c r="L4765" s="3" t="s">
        <v>43</v>
      </c>
      <c r="M4765" s="3">
        <v>91911</v>
      </c>
      <c r="N4765" s="3" t="s">
        <v>44</v>
      </c>
      <c r="O4765" s="3" t="s">
        <v>7752</v>
      </c>
      <c r="P4765" s="3" t="s">
        <v>46</v>
      </c>
      <c r="Q4765" s="3" t="s">
        <v>173</v>
      </c>
      <c r="R4765" s="3" t="s">
        <v>7753</v>
      </c>
      <c r="S4765" s="3">
        <v>182.94</v>
      </c>
      <c r="T4765" s="3">
        <v>3</v>
      </c>
      <c r="U4765" s="3">
        <v>0</v>
      </c>
      <c r="V4765" s="3">
        <v>85.981799999999993</v>
      </c>
    </row>
    <row r="4766" spans="1:22" ht="14.25" customHeight="1" x14ac:dyDescent="0.25">
      <c r="A4766" s="3">
        <v>4765</v>
      </c>
      <c r="B4766" s="3" t="s">
        <v>7754</v>
      </c>
      <c r="C4766" s="4">
        <f>YEAR(Table_1[[#This Row],[Order Date]])</f>
        <v>2014</v>
      </c>
      <c r="D4766" s="9">
        <v>41968</v>
      </c>
      <c r="E4766" s="3">
        <v>41971</v>
      </c>
      <c r="F4766" s="3" t="s">
        <v>188</v>
      </c>
      <c r="G4766" s="3" t="s">
        <v>2567</v>
      </c>
      <c r="H4766" s="3" t="s">
        <v>2568</v>
      </c>
      <c r="I4766" s="3" t="s">
        <v>26</v>
      </c>
      <c r="J4766" s="3" t="s">
        <v>27</v>
      </c>
      <c r="K4766" s="3" t="s">
        <v>127</v>
      </c>
      <c r="L4766" s="3" t="s">
        <v>43</v>
      </c>
      <c r="M4766" s="3">
        <v>94110</v>
      </c>
      <c r="N4766" s="3" t="s">
        <v>44</v>
      </c>
      <c r="O4766" s="3" t="s">
        <v>3584</v>
      </c>
      <c r="P4766" s="3" t="s">
        <v>46</v>
      </c>
      <c r="Q4766" s="3" t="s">
        <v>68</v>
      </c>
      <c r="R4766" s="3" t="s">
        <v>3585</v>
      </c>
      <c r="S4766" s="3">
        <v>27.76</v>
      </c>
      <c r="T4766" s="3">
        <v>4</v>
      </c>
      <c r="U4766" s="3">
        <v>0</v>
      </c>
      <c r="V4766" s="3">
        <v>9.9936000000000007</v>
      </c>
    </row>
    <row r="4767" spans="1:22" ht="14.25" customHeight="1" x14ac:dyDescent="0.25">
      <c r="A4767" s="3">
        <v>4766</v>
      </c>
      <c r="B4767" s="3" t="s">
        <v>7755</v>
      </c>
      <c r="C4767" s="4">
        <f>YEAR(Table_1[[#This Row],[Order Date]])</f>
        <v>2012</v>
      </c>
      <c r="D4767" s="9">
        <v>41023</v>
      </c>
      <c r="E4767" s="3">
        <v>41027</v>
      </c>
      <c r="F4767" s="3" t="s">
        <v>50</v>
      </c>
      <c r="G4767" s="3" t="s">
        <v>4100</v>
      </c>
      <c r="H4767" s="3" t="s">
        <v>4101</v>
      </c>
      <c r="I4767" s="3" t="s">
        <v>102</v>
      </c>
      <c r="J4767" s="3" t="s">
        <v>27</v>
      </c>
      <c r="K4767" s="3" t="s">
        <v>266</v>
      </c>
      <c r="L4767" s="3" t="s">
        <v>267</v>
      </c>
      <c r="M4767" s="3">
        <v>10009</v>
      </c>
      <c r="N4767" s="3" t="s">
        <v>148</v>
      </c>
      <c r="O4767" s="3" t="s">
        <v>4226</v>
      </c>
      <c r="P4767" s="3" t="s">
        <v>46</v>
      </c>
      <c r="Q4767" s="3" t="s">
        <v>68</v>
      </c>
      <c r="R4767" s="3" t="s">
        <v>4227</v>
      </c>
      <c r="S4767" s="3">
        <v>25.99</v>
      </c>
      <c r="T4767" s="3">
        <v>1</v>
      </c>
      <c r="U4767" s="3">
        <v>0</v>
      </c>
      <c r="V4767" s="3">
        <v>7.5370999999999988</v>
      </c>
    </row>
    <row r="4768" spans="1:22" ht="14.25" customHeight="1" x14ac:dyDescent="0.25">
      <c r="A4768" s="3">
        <v>4767</v>
      </c>
      <c r="B4768" s="3" t="s">
        <v>7756</v>
      </c>
      <c r="C4768" s="4">
        <f>YEAR(Table_1[[#This Row],[Order Date]])</f>
        <v>2012</v>
      </c>
      <c r="D4768" s="9">
        <v>40977</v>
      </c>
      <c r="E4768" s="3">
        <v>40980</v>
      </c>
      <c r="F4768" s="3" t="s">
        <v>188</v>
      </c>
      <c r="G4768" s="3" t="s">
        <v>3094</v>
      </c>
      <c r="H4768" s="3" t="s">
        <v>3095</v>
      </c>
      <c r="I4768" s="3" t="s">
        <v>41</v>
      </c>
      <c r="J4768" s="3" t="s">
        <v>27</v>
      </c>
      <c r="K4768" s="3" t="s">
        <v>678</v>
      </c>
      <c r="L4768" s="3" t="s">
        <v>104</v>
      </c>
      <c r="M4768" s="3">
        <v>78207</v>
      </c>
      <c r="N4768" s="3" t="s">
        <v>105</v>
      </c>
      <c r="O4768" s="3" t="s">
        <v>2815</v>
      </c>
      <c r="P4768" s="3" t="s">
        <v>71</v>
      </c>
      <c r="Q4768" s="3" t="s">
        <v>161</v>
      </c>
      <c r="R4768" s="3" t="s">
        <v>2816</v>
      </c>
      <c r="S4768" s="3">
        <v>113.52000000000001</v>
      </c>
      <c r="T4768" s="3">
        <v>5</v>
      </c>
      <c r="U4768" s="3">
        <v>0.2</v>
      </c>
      <c r="V4768" s="3">
        <v>29.798999999999999</v>
      </c>
    </row>
    <row r="4769" spans="1:22" ht="14.25" customHeight="1" x14ac:dyDescent="0.25">
      <c r="A4769" s="3">
        <v>4768</v>
      </c>
      <c r="B4769" s="3" t="s">
        <v>7756</v>
      </c>
      <c r="C4769" s="4">
        <f>YEAR(Table_1[[#This Row],[Order Date]])</f>
        <v>2012</v>
      </c>
      <c r="D4769" s="9">
        <v>40977</v>
      </c>
      <c r="E4769" s="3">
        <v>40980</v>
      </c>
      <c r="F4769" s="3" t="s">
        <v>188</v>
      </c>
      <c r="G4769" s="3" t="s">
        <v>3094</v>
      </c>
      <c r="H4769" s="3" t="s">
        <v>3095</v>
      </c>
      <c r="I4769" s="3" t="s">
        <v>41</v>
      </c>
      <c r="J4769" s="3" t="s">
        <v>27</v>
      </c>
      <c r="K4769" s="3" t="s">
        <v>678</v>
      </c>
      <c r="L4769" s="3" t="s">
        <v>104</v>
      </c>
      <c r="M4769" s="3">
        <v>78207</v>
      </c>
      <c r="N4769" s="3" t="s">
        <v>105</v>
      </c>
      <c r="O4769" s="3" t="s">
        <v>4761</v>
      </c>
      <c r="P4769" s="3" t="s">
        <v>71</v>
      </c>
      <c r="Q4769" s="3" t="s">
        <v>72</v>
      </c>
      <c r="R4769" s="3" t="s">
        <v>4762</v>
      </c>
      <c r="S4769" s="3">
        <v>359.88</v>
      </c>
      <c r="T4769" s="3">
        <v>3</v>
      </c>
      <c r="U4769" s="3">
        <v>0.2</v>
      </c>
      <c r="V4769" s="3">
        <v>22.492499999999993</v>
      </c>
    </row>
    <row r="4770" spans="1:22" ht="14.25" customHeight="1" x14ac:dyDescent="0.25">
      <c r="A4770" s="3">
        <v>4769</v>
      </c>
      <c r="B4770" s="3" t="s">
        <v>7757</v>
      </c>
      <c r="C4770" s="4">
        <f>YEAR(Table_1[[#This Row],[Order Date]])</f>
        <v>2014</v>
      </c>
      <c r="D4770" s="9">
        <v>41793</v>
      </c>
      <c r="E4770" s="3">
        <v>41794</v>
      </c>
      <c r="F4770" s="3" t="s">
        <v>1290</v>
      </c>
      <c r="G4770" s="3" t="s">
        <v>7758</v>
      </c>
      <c r="H4770" s="3" t="s">
        <v>7759</v>
      </c>
      <c r="I4770" s="3" t="s">
        <v>26</v>
      </c>
      <c r="J4770" s="3" t="s">
        <v>27</v>
      </c>
      <c r="K4770" s="3" t="s">
        <v>1521</v>
      </c>
      <c r="L4770" s="3" t="s">
        <v>88</v>
      </c>
      <c r="M4770" s="3">
        <v>28540</v>
      </c>
      <c r="N4770" s="3" t="s">
        <v>30</v>
      </c>
      <c r="O4770" s="3" t="s">
        <v>6976</v>
      </c>
      <c r="P4770" s="3" t="s">
        <v>46</v>
      </c>
      <c r="Q4770" s="3" t="s">
        <v>90</v>
      </c>
      <c r="R4770" s="3" t="s">
        <v>6977</v>
      </c>
      <c r="S4770" s="3">
        <v>25.344000000000001</v>
      </c>
      <c r="T4770" s="3">
        <v>4</v>
      </c>
      <c r="U4770" s="3">
        <v>0.2</v>
      </c>
      <c r="V4770" s="3">
        <v>9.1871999999999989</v>
      </c>
    </row>
    <row r="4771" spans="1:22" ht="14.25" customHeight="1" x14ac:dyDescent="0.25">
      <c r="A4771" s="3">
        <v>4770</v>
      </c>
      <c r="B4771" s="3" t="s">
        <v>7760</v>
      </c>
      <c r="C4771" s="4">
        <f>YEAR(Table_1[[#This Row],[Order Date]])</f>
        <v>2013</v>
      </c>
      <c r="D4771" s="9">
        <v>41537</v>
      </c>
      <c r="E4771" s="3">
        <v>41542</v>
      </c>
      <c r="F4771" s="3" t="s">
        <v>23</v>
      </c>
      <c r="G4771" s="3" t="s">
        <v>2130</v>
      </c>
      <c r="H4771" s="3" t="s">
        <v>2131</v>
      </c>
      <c r="I4771" s="3" t="s">
        <v>102</v>
      </c>
      <c r="J4771" s="3" t="s">
        <v>27</v>
      </c>
      <c r="K4771" s="3" t="s">
        <v>127</v>
      </c>
      <c r="L4771" s="3" t="s">
        <v>43</v>
      </c>
      <c r="M4771" s="3">
        <v>94109</v>
      </c>
      <c r="N4771" s="3" t="s">
        <v>44</v>
      </c>
      <c r="O4771" s="3" t="s">
        <v>2301</v>
      </c>
      <c r="P4771" s="3" t="s">
        <v>46</v>
      </c>
      <c r="Q4771" s="3" t="s">
        <v>75</v>
      </c>
      <c r="R4771" s="3" t="s">
        <v>2302</v>
      </c>
      <c r="S4771" s="3">
        <v>11.952000000000002</v>
      </c>
      <c r="T4771" s="3">
        <v>3</v>
      </c>
      <c r="U4771" s="3">
        <v>0.2</v>
      </c>
      <c r="V4771" s="3">
        <v>4.1832000000000003</v>
      </c>
    </row>
    <row r="4772" spans="1:22" ht="14.25" customHeight="1" x14ac:dyDescent="0.25">
      <c r="A4772" s="3">
        <v>4771</v>
      </c>
      <c r="B4772" s="3" t="s">
        <v>7760</v>
      </c>
      <c r="C4772" s="4">
        <f>YEAR(Table_1[[#This Row],[Order Date]])</f>
        <v>2013</v>
      </c>
      <c r="D4772" s="9">
        <v>41537</v>
      </c>
      <c r="E4772" s="3">
        <v>41542</v>
      </c>
      <c r="F4772" s="3" t="s">
        <v>23</v>
      </c>
      <c r="G4772" s="3" t="s">
        <v>2130</v>
      </c>
      <c r="H4772" s="3" t="s">
        <v>2131</v>
      </c>
      <c r="I4772" s="3" t="s">
        <v>102</v>
      </c>
      <c r="J4772" s="3" t="s">
        <v>27</v>
      </c>
      <c r="K4772" s="3" t="s">
        <v>127</v>
      </c>
      <c r="L4772" s="3" t="s">
        <v>43</v>
      </c>
      <c r="M4772" s="3">
        <v>94109</v>
      </c>
      <c r="N4772" s="3" t="s">
        <v>44</v>
      </c>
      <c r="O4772" s="3" t="s">
        <v>7761</v>
      </c>
      <c r="P4772" s="3" t="s">
        <v>46</v>
      </c>
      <c r="Q4772" s="3" t="s">
        <v>578</v>
      </c>
      <c r="R4772" s="3" t="s">
        <v>7762</v>
      </c>
      <c r="S4772" s="3">
        <v>6.24</v>
      </c>
      <c r="T4772" s="3">
        <v>3</v>
      </c>
      <c r="U4772" s="3">
        <v>0</v>
      </c>
      <c r="V4772" s="3">
        <v>1.8719999999999997</v>
      </c>
    </row>
    <row r="4773" spans="1:22" ht="14.25" customHeight="1" x14ac:dyDescent="0.25">
      <c r="A4773" s="3">
        <v>4772</v>
      </c>
      <c r="B4773" s="3" t="s">
        <v>7763</v>
      </c>
      <c r="C4773" s="4">
        <f>YEAR(Table_1[[#This Row],[Order Date]])</f>
        <v>2011</v>
      </c>
      <c r="D4773" s="9">
        <v>40847</v>
      </c>
      <c r="E4773" s="3">
        <v>40850</v>
      </c>
      <c r="F4773" s="3" t="s">
        <v>23</v>
      </c>
      <c r="G4773" s="3" t="s">
        <v>4716</v>
      </c>
      <c r="H4773" s="3" t="s">
        <v>4717</v>
      </c>
      <c r="I4773" s="3" t="s">
        <v>26</v>
      </c>
      <c r="J4773" s="3" t="s">
        <v>27</v>
      </c>
      <c r="K4773" s="3" t="s">
        <v>7764</v>
      </c>
      <c r="L4773" s="3" t="s">
        <v>310</v>
      </c>
      <c r="M4773" s="3">
        <v>85323</v>
      </c>
      <c r="N4773" s="3" t="s">
        <v>44</v>
      </c>
      <c r="O4773" s="3" t="s">
        <v>205</v>
      </c>
      <c r="P4773" s="3" t="s">
        <v>71</v>
      </c>
      <c r="Q4773" s="3" t="s">
        <v>72</v>
      </c>
      <c r="R4773" s="3" t="s">
        <v>206</v>
      </c>
      <c r="S4773" s="3">
        <v>742.33600000000001</v>
      </c>
      <c r="T4773" s="3">
        <v>8</v>
      </c>
      <c r="U4773" s="3">
        <v>0.2</v>
      </c>
      <c r="V4773" s="3">
        <v>83.512799999999913</v>
      </c>
    </row>
    <row r="4774" spans="1:22" ht="14.25" customHeight="1" x14ac:dyDescent="0.25">
      <c r="A4774" s="3">
        <v>4773</v>
      </c>
      <c r="B4774" s="3" t="s">
        <v>7765</v>
      </c>
      <c r="C4774" s="4">
        <f>YEAR(Table_1[[#This Row],[Order Date]])</f>
        <v>2014</v>
      </c>
      <c r="D4774" s="9">
        <v>41967</v>
      </c>
      <c r="E4774" s="3">
        <v>41971</v>
      </c>
      <c r="F4774" s="3" t="s">
        <v>50</v>
      </c>
      <c r="G4774" s="3" t="s">
        <v>1734</v>
      </c>
      <c r="H4774" s="3" t="s">
        <v>1735</v>
      </c>
      <c r="I4774" s="3" t="s">
        <v>26</v>
      </c>
      <c r="J4774" s="3" t="s">
        <v>27</v>
      </c>
      <c r="K4774" s="3" t="s">
        <v>303</v>
      </c>
      <c r="L4774" s="3" t="s">
        <v>211</v>
      </c>
      <c r="M4774" s="3">
        <v>60610</v>
      </c>
      <c r="N4774" s="3" t="s">
        <v>105</v>
      </c>
      <c r="O4774" s="3" t="s">
        <v>5654</v>
      </c>
      <c r="P4774" s="3" t="s">
        <v>32</v>
      </c>
      <c r="Q4774" s="3" t="s">
        <v>65</v>
      </c>
      <c r="R4774" s="3" t="s">
        <v>5655</v>
      </c>
      <c r="S4774" s="3">
        <v>6.4640000000000004</v>
      </c>
      <c r="T4774" s="3">
        <v>1</v>
      </c>
      <c r="U4774" s="3">
        <v>0.6</v>
      </c>
      <c r="V4774" s="3">
        <v>-4.0400000000000009</v>
      </c>
    </row>
    <row r="4775" spans="1:22" ht="14.25" customHeight="1" x14ac:dyDescent="0.25">
      <c r="A4775" s="3">
        <v>4774</v>
      </c>
      <c r="B4775" s="3" t="s">
        <v>7765</v>
      </c>
      <c r="C4775" s="4">
        <f>YEAR(Table_1[[#This Row],[Order Date]])</f>
        <v>2014</v>
      </c>
      <c r="D4775" s="9">
        <v>41967</v>
      </c>
      <c r="E4775" s="3">
        <v>41971</v>
      </c>
      <c r="F4775" s="3" t="s">
        <v>50</v>
      </c>
      <c r="G4775" s="3" t="s">
        <v>1734</v>
      </c>
      <c r="H4775" s="3" t="s">
        <v>1735</v>
      </c>
      <c r="I4775" s="3" t="s">
        <v>26</v>
      </c>
      <c r="J4775" s="3" t="s">
        <v>27</v>
      </c>
      <c r="K4775" s="3" t="s">
        <v>303</v>
      </c>
      <c r="L4775" s="3" t="s">
        <v>211</v>
      </c>
      <c r="M4775" s="3">
        <v>60610</v>
      </c>
      <c r="N4775" s="3" t="s">
        <v>105</v>
      </c>
      <c r="O4775" s="3" t="s">
        <v>2918</v>
      </c>
      <c r="P4775" s="3" t="s">
        <v>46</v>
      </c>
      <c r="Q4775" s="3" t="s">
        <v>47</v>
      </c>
      <c r="R4775" s="3" t="s">
        <v>2919</v>
      </c>
      <c r="S4775" s="3">
        <v>11.52</v>
      </c>
      <c r="T4775" s="3">
        <v>5</v>
      </c>
      <c r="U4775" s="3">
        <v>0.2</v>
      </c>
      <c r="V4775" s="3">
        <v>4.1760000000000002</v>
      </c>
    </row>
    <row r="4776" spans="1:22" ht="14.25" customHeight="1" x14ac:dyDescent="0.25">
      <c r="A4776" s="3">
        <v>4775</v>
      </c>
      <c r="B4776" s="3" t="s">
        <v>7765</v>
      </c>
      <c r="C4776" s="4">
        <f>YEAR(Table_1[[#This Row],[Order Date]])</f>
        <v>2014</v>
      </c>
      <c r="D4776" s="9">
        <v>41967</v>
      </c>
      <c r="E4776" s="3">
        <v>41971</v>
      </c>
      <c r="F4776" s="3" t="s">
        <v>50</v>
      </c>
      <c r="G4776" s="3" t="s">
        <v>1734</v>
      </c>
      <c r="H4776" s="3" t="s">
        <v>1735</v>
      </c>
      <c r="I4776" s="3" t="s">
        <v>26</v>
      </c>
      <c r="J4776" s="3" t="s">
        <v>27</v>
      </c>
      <c r="K4776" s="3" t="s">
        <v>303</v>
      </c>
      <c r="L4776" s="3" t="s">
        <v>211</v>
      </c>
      <c r="M4776" s="3">
        <v>60610</v>
      </c>
      <c r="N4776" s="3" t="s">
        <v>105</v>
      </c>
      <c r="O4776" s="3" t="s">
        <v>3398</v>
      </c>
      <c r="P4776" s="3" t="s">
        <v>71</v>
      </c>
      <c r="Q4776" s="3" t="s">
        <v>72</v>
      </c>
      <c r="R4776" s="3" t="s">
        <v>3399</v>
      </c>
      <c r="S4776" s="3">
        <v>222.38400000000001</v>
      </c>
      <c r="T4776" s="3">
        <v>2</v>
      </c>
      <c r="U4776" s="3">
        <v>0.2</v>
      </c>
      <c r="V4776" s="3">
        <v>16.678799999999995</v>
      </c>
    </row>
    <row r="4777" spans="1:22" ht="14.25" customHeight="1" x14ac:dyDescent="0.25">
      <c r="A4777" s="3">
        <v>4776</v>
      </c>
      <c r="B4777" s="3" t="s">
        <v>7766</v>
      </c>
      <c r="C4777" s="4">
        <f>YEAR(Table_1[[#This Row],[Order Date]])</f>
        <v>2014</v>
      </c>
      <c r="D4777" s="9">
        <v>41960</v>
      </c>
      <c r="E4777" s="3">
        <v>41965</v>
      </c>
      <c r="F4777" s="3" t="s">
        <v>50</v>
      </c>
      <c r="G4777" s="3" t="s">
        <v>7273</v>
      </c>
      <c r="H4777" s="3" t="s">
        <v>7274</v>
      </c>
      <c r="I4777" s="3" t="s">
        <v>102</v>
      </c>
      <c r="J4777" s="3" t="s">
        <v>27</v>
      </c>
      <c r="K4777" s="3" t="s">
        <v>3338</v>
      </c>
      <c r="L4777" s="3" t="s">
        <v>43</v>
      </c>
      <c r="M4777" s="3">
        <v>92025</v>
      </c>
      <c r="N4777" s="3" t="s">
        <v>44</v>
      </c>
      <c r="O4777" s="3" t="s">
        <v>3175</v>
      </c>
      <c r="P4777" s="3" t="s">
        <v>46</v>
      </c>
      <c r="Q4777" s="3" t="s">
        <v>68</v>
      </c>
      <c r="R4777" s="3" t="s">
        <v>3176</v>
      </c>
      <c r="S4777" s="3">
        <v>23.36</v>
      </c>
      <c r="T4777" s="3">
        <v>4</v>
      </c>
      <c r="U4777" s="3">
        <v>0</v>
      </c>
      <c r="V4777" s="3">
        <v>6.073599999999999</v>
      </c>
    </row>
    <row r="4778" spans="1:22" ht="14.25" customHeight="1" x14ac:dyDescent="0.25">
      <c r="A4778" s="3">
        <v>4777</v>
      </c>
      <c r="B4778" s="3" t="s">
        <v>7767</v>
      </c>
      <c r="C4778" s="4">
        <f>YEAR(Table_1[[#This Row],[Order Date]])</f>
        <v>2013</v>
      </c>
      <c r="D4778" s="9">
        <v>41324</v>
      </c>
      <c r="E4778" s="3">
        <v>41328</v>
      </c>
      <c r="F4778" s="3" t="s">
        <v>23</v>
      </c>
      <c r="G4778" s="3" t="s">
        <v>2632</v>
      </c>
      <c r="H4778" s="3" t="s">
        <v>2633</v>
      </c>
      <c r="I4778" s="3" t="s">
        <v>41</v>
      </c>
      <c r="J4778" s="3" t="s">
        <v>27</v>
      </c>
      <c r="K4778" s="3" t="s">
        <v>1173</v>
      </c>
      <c r="L4778" s="3" t="s">
        <v>267</v>
      </c>
      <c r="M4778" s="3">
        <v>11561</v>
      </c>
      <c r="N4778" s="3" t="s">
        <v>148</v>
      </c>
      <c r="O4778" s="3" t="s">
        <v>3372</v>
      </c>
      <c r="P4778" s="3" t="s">
        <v>46</v>
      </c>
      <c r="Q4778" s="3" t="s">
        <v>47</v>
      </c>
      <c r="R4778" s="3" t="s">
        <v>186</v>
      </c>
      <c r="S4778" s="3">
        <v>8.67</v>
      </c>
      <c r="T4778" s="3">
        <v>3</v>
      </c>
      <c r="U4778" s="3">
        <v>0</v>
      </c>
      <c r="V4778" s="3">
        <v>4.0749000000000004</v>
      </c>
    </row>
    <row r="4779" spans="1:22" ht="14.25" customHeight="1" x14ac:dyDescent="0.25">
      <c r="A4779" s="3">
        <v>4778</v>
      </c>
      <c r="B4779" s="3" t="s">
        <v>7767</v>
      </c>
      <c r="C4779" s="4">
        <f>YEAR(Table_1[[#This Row],[Order Date]])</f>
        <v>2013</v>
      </c>
      <c r="D4779" s="9">
        <v>41324</v>
      </c>
      <c r="E4779" s="3">
        <v>41328</v>
      </c>
      <c r="F4779" s="3" t="s">
        <v>23</v>
      </c>
      <c r="G4779" s="3" t="s">
        <v>2632</v>
      </c>
      <c r="H4779" s="3" t="s">
        <v>2633</v>
      </c>
      <c r="I4779" s="3" t="s">
        <v>41</v>
      </c>
      <c r="J4779" s="3" t="s">
        <v>27</v>
      </c>
      <c r="K4779" s="3" t="s">
        <v>1173</v>
      </c>
      <c r="L4779" s="3" t="s">
        <v>267</v>
      </c>
      <c r="M4779" s="3">
        <v>11561</v>
      </c>
      <c r="N4779" s="3" t="s">
        <v>148</v>
      </c>
      <c r="O4779" s="3" t="s">
        <v>5065</v>
      </c>
      <c r="P4779" s="3" t="s">
        <v>46</v>
      </c>
      <c r="Q4779" s="3" t="s">
        <v>578</v>
      </c>
      <c r="R4779" s="3" t="s">
        <v>5066</v>
      </c>
      <c r="S4779" s="3">
        <v>25.71</v>
      </c>
      <c r="T4779" s="3">
        <v>3</v>
      </c>
      <c r="U4779" s="3">
        <v>0</v>
      </c>
      <c r="V4779" s="3">
        <v>6.6846000000000005</v>
      </c>
    </row>
    <row r="4780" spans="1:22" ht="14.25" customHeight="1" x14ac:dyDescent="0.25">
      <c r="A4780" s="3">
        <v>4779</v>
      </c>
      <c r="B4780" s="3" t="s">
        <v>7768</v>
      </c>
      <c r="C4780" s="4">
        <f>YEAR(Table_1[[#This Row],[Order Date]])</f>
        <v>2014</v>
      </c>
      <c r="D4780" s="9">
        <v>41951</v>
      </c>
      <c r="E4780" s="3">
        <v>41955</v>
      </c>
      <c r="F4780" s="3" t="s">
        <v>50</v>
      </c>
      <c r="G4780" s="3" t="s">
        <v>111</v>
      </c>
      <c r="H4780" s="3" t="s">
        <v>112</v>
      </c>
      <c r="I4780" s="3" t="s">
        <v>26</v>
      </c>
      <c r="J4780" s="3" t="s">
        <v>27</v>
      </c>
      <c r="K4780" s="3" t="s">
        <v>606</v>
      </c>
      <c r="L4780" s="3" t="s">
        <v>245</v>
      </c>
      <c r="M4780" s="3">
        <v>19711</v>
      </c>
      <c r="N4780" s="3" t="s">
        <v>148</v>
      </c>
      <c r="O4780" s="3" t="s">
        <v>1331</v>
      </c>
      <c r="P4780" s="3" t="s">
        <v>46</v>
      </c>
      <c r="Q4780" s="3" t="s">
        <v>78</v>
      </c>
      <c r="R4780" s="3" t="s">
        <v>1332</v>
      </c>
      <c r="S4780" s="3">
        <v>100.94</v>
      </c>
      <c r="T4780" s="3">
        <v>7</v>
      </c>
      <c r="U4780" s="3">
        <v>0</v>
      </c>
      <c r="V4780" s="3">
        <v>33.310199999999995</v>
      </c>
    </row>
    <row r="4781" spans="1:22" ht="14.25" customHeight="1" x14ac:dyDescent="0.25">
      <c r="A4781" s="3">
        <v>4780</v>
      </c>
      <c r="B4781" s="3" t="s">
        <v>7769</v>
      </c>
      <c r="C4781" s="4">
        <f>YEAR(Table_1[[#This Row],[Order Date]])</f>
        <v>2011</v>
      </c>
      <c r="D4781" s="9">
        <v>40732</v>
      </c>
      <c r="E4781" s="3">
        <v>40734</v>
      </c>
      <c r="F4781" s="3" t="s">
        <v>188</v>
      </c>
      <c r="G4781" s="3" t="s">
        <v>5985</v>
      </c>
      <c r="H4781" s="3" t="s">
        <v>5986</v>
      </c>
      <c r="I4781" s="3" t="s">
        <v>26</v>
      </c>
      <c r="J4781" s="3" t="s">
        <v>27</v>
      </c>
      <c r="K4781" s="3" t="s">
        <v>3452</v>
      </c>
      <c r="L4781" s="3" t="s">
        <v>267</v>
      </c>
      <c r="M4781" s="3">
        <v>14215</v>
      </c>
      <c r="N4781" s="3" t="s">
        <v>148</v>
      </c>
      <c r="O4781" s="3" t="s">
        <v>1839</v>
      </c>
      <c r="P4781" s="3" t="s">
        <v>32</v>
      </c>
      <c r="Q4781" s="3" t="s">
        <v>36</v>
      </c>
      <c r="R4781" s="3" t="s">
        <v>1840</v>
      </c>
      <c r="S4781" s="3">
        <v>63.882000000000005</v>
      </c>
      <c r="T4781" s="3">
        <v>1</v>
      </c>
      <c r="U4781" s="3">
        <v>0.1</v>
      </c>
      <c r="V4781" s="3">
        <v>10.647000000000004</v>
      </c>
    </row>
    <row r="4782" spans="1:22" ht="14.25" customHeight="1" x14ac:dyDescent="0.25">
      <c r="A4782" s="3">
        <v>4781</v>
      </c>
      <c r="B4782" s="3" t="s">
        <v>7770</v>
      </c>
      <c r="C4782" s="4">
        <f>YEAR(Table_1[[#This Row],[Order Date]])</f>
        <v>2011</v>
      </c>
      <c r="D4782" s="9">
        <v>40854</v>
      </c>
      <c r="E4782" s="3">
        <v>40859</v>
      </c>
      <c r="F4782" s="3" t="s">
        <v>50</v>
      </c>
      <c r="G4782" s="3" t="s">
        <v>519</v>
      </c>
      <c r="H4782" s="3" t="s">
        <v>520</v>
      </c>
      <c r="I4782" s="3" t="s">
        <v>26</v>
      </c>
      <c r="J4782" s="3" t="s">
        <v>27</v>
      </c>
      <c r="K4782" s="3" t="s">
        <v>184</v>
      </c>
      <c r="L4782" s="3" t="s">
        <v>104</v>
      </c>
      <c r="M4782" s="3">
        <v>77070</v>
      </c>
      <c r="N4782" s="3" t="s">
        <v>105</v>
      </c>
      <c r="O4782" s="3" t="s">
        <v>5913</v>
      </c>
      <c r="P4782" s="3" t="s">
        <v>32</v>
      </c>
      <c r="Q4782" s="3" t="s">
        <v>36</v>
      </c>
      <c r="R4782" s="3" t="s">
        <v>5914</v>
      </c>
      <c r="S4782" s="3">
        <v>683.14399999999989</v>
      </c>
      <c r="T4782" s="3">
        <v>4</v>
      </c>
      <c r="U4782" s="3">
        <v>0.3</v>
      </c>
      <c r="V4782" s="3">
        <v>0</v>
      </c>
    </row>
    <row r="4783" spans="1:22" ht="14.25" customHeight="1" x14ac:dyDescent="0.25">
      <c r="A4783" s="3">
        <v>4782</v>
      </c>
      <c r="B4783" s="3" t="s">
        <v>7770</v>
      </c>
      <c r="C4783" s="4">
        <f>YEAR(Table_1[[#This Row],[Order Date]])</f>
        <v>2011</v>
      </c>
      <c r="D4783" s="9">
        <v>40854</v>
      </c>
      <c r="E4783" s="3">
        <v>40859</v>
      </c>
      <c r="F4783" s="3" t="s">
        <v>50</v>
      </c>
      <c r="G4783" s="3" t="s">
        <v>519</v>
      </c>
      <c r="H4783" s="3" t="s">
        <v>520</v>
      </c>
      <c r="I4783" s="3" t="s">
        <v>26</v>
      </c>
      <c r="J4783" s="3" t="s">
        <v>27</v>
      </c>
      <c r="K4783" s="3" t="s">
        <v>184</v>
      </c>
      <c r="L4783" s="3" t="s">
        <v>104</v>
      </c>
      <c r="M4783" s="3">
        <v>77070</v>
      </c>
      <c r="N4783" s="3" t="s">
        <v>105</v>
      </c>
      <c r="O4783" s="3" t="s">
        <v>7771</v>
      </c>
      <c r="P4783" s="3" t="s">
        <v>46</v>
      </c>
      <c r="Q4783" s="3" t="s">
        <v>75</v>
      </c>
      <c r="R4783" s="3" t="s">
        <v>7772</v>
      </c>
      <c r="S4783" s="3">
        <v>1.4759999999999995</v>
      </c>
      <c r="T4783" s="3">
        <v>3</v>
      </c>
      <c r="U4783" s="3">
        <v>0.8</v>
      </c>
      <c r="V4783" s="3">
        <v>-2.214</v>
      </c>
    </row>
    <row r="4784" spans="1:22" ht="14.25" customHeight="1" x14ac:dyDescent="0.25">
      <c r="A4784" s="3">
        <v>4783</v>
      </c>
      <c r="B4784" s="3" t="s">
        <v>7770</v>
      </c>
      <c r="C4784" s="4">
        <f>YEAR(Table_1[[#This Row],[Order Date]])</f>
        <v>2011</v>
      </c>
      <c r="D4784" s="9">
        <v>40854</v>
      </c>
      <c r="E4784" s="3">
        <v>40859</v>
      </c>
      <c r="F4784" s="3" t="s">
        <v>50</v>
      </c>
      <c r="G4784" s="3" t="s">
        <v>519</v>
      </c>
      <c r="H4784" s="3" t="s">
        <v>520</v>
      </c>
      <c r="I4784" s="3" t="s">
        <v>26</v>
      </c>
      <c r="J4784" s="3" t="s">
        <v>27</v>
      </c>
      <c r="K4784" s="3" t="s">
        <v>184</v>
      </c>
      <c r="L4784" s="3" t="s">
        <v>104</v>
      </c>
      <c r="M4784" s="3">
        <v>77070</v>
      </c>
      <c r="N4784" s="3" t="s">
        <v>105</v>
      </c>
      <c r="O4784" s="3" t="s">
        <v>1999</v>
      </c>
      <c r="P4784" s="3" t="s">
        <v>46</v>
      </c>
      <c r="Q4784" s="3" t="s">
        <v>578</v>
      </c>
      <c r="R4784" s="3" t="s">
        <v>2000</v>
      </c>
      <c r="S4784" s="3">
        <v>40.711999999999996</v>
      </c>
      <c r="T4784" s="3">
        <v>7</v>
      </c>
      <c r="U4784" s="3">
        <v>0.2</v>
      </c>
      <c r="V4784" s="3">
        <v>3.5623000000000022</v>
      </c>
    </row>
    <row r="4785" spans="1:22" ht="14.25" customHeight="1" x14ac:dyDescent="0.25">
      <c r="A4785" s="3">
        <v>4784</v>
      </c>
      <c r="B4785" s="3" t="s">
        <v>7773</v>
      </c>
      <c r="C4785" s="4">
        <f>YEAR(Table_1[[#This Row],[Order Date]])</f>
        <v>2014</v>
      </c>
      <c r="D4785" s="9">
        <v>41668</v>
      </c>
      <c r="E4785" s="3">
        <v>41672</v>
      </c>
      <c r="F4785" s="3" t="s">
        <v>50</v>
      </c>
      <c r="G4785" s="3" t="s">
        <v>6173</v>
      </c>
      <c r="H4785" s="3" t="s">
        <v>6174</v>
      </c>
      <c r="I4785" s="3" t="s">
        <v>26</v>
      </c>
      <c r="J4785" s="3" t="s">
        <v>27</v>
      </c>
      <c r="K4785" s="3" t="s">
        <v>7246</v>
      </c>
      <c r="L4785" s="3" t="s">
        <v>4530</v>
      </c>
      <c r="M4785" s="3">
        <v>67212</v>
      </c>
      <c r="N4785" s="3" t="s">
        <v>105</v>
      </c>
      <c r="O4785" s="3" t="s">
        <v>3778</v>
      </c>
      <c r="P4785" s="3" t="s">
        <v>46</v>
      </c>
      <c r="Q4785" s="3" t="s">
        <v>90</v>
      </c>
      <c r="R4785" s="3" t="s">
        <v>3779</v>
      </c>
      <c r="S4785" s="3">
        <v>279.89999999999998</v>
      </c>
      <c r="T4785" s="3">
        <v>5</v>
      </c>
      <c r="U4785" s="3">
        <v>0</v>
      </c>
      <c r="V4785" s="3">
        <v>137.15100000000001</v>
      </c>
    </row>
    <row r="4786" spans="1:22" ht="14.25" customHeight="1" x14ac:dyDescent="0.25">
      <c r="A4786" s="3">
        <v>4785</v>
      </c>
      <c r="B4786" s="3" t="s">
        <v>7774</v>
      </c>
      <c r="C4786" s="4">
        <f>YEAR(Table_1[[#This Row],[Order Date]])</f>
        <v>2012</v>
      </c>
      <c r="D4786" s="9">
        <v>41254</v>
      </c>
      <c r="E4786" s="3">
        <v>41259</v>
      </c>
      <c r="F4786" s="3" t="s">
        <v>50</v>
      </c>
      <c r="G4786" s="3" t="s">
        <v>93</v>
      </c>
      <c r="H4786" s="3" t="s">
        <v>94</v>
      </c>
      <c r="I4786" s="3" t="s">
        <v>26</v>
      </c>
      <c r="J4786" s="3" t="s">
        <v>27</v>
      </c>
      <c r="K4786" s="3" t="s">
        <v>1081</v>
      </c>
      <c r="L4786" s="3" t="s">
        <v>457</v>
      </c>
      <c r="M4786" s="3">
        <v>80906</v>
      </c>
      <c r="N4786" s="3" t="s">
        <v>44</v>
      </c>
      <c r="O4786" s="3" t="s">
        <v>5559</v>
      </c>
      <c r="P4786" s="3" t="s">
        <v>46</v>
      </c>
      <c r="Q4786" s="3" t="s">
        <v>68</v>
      </c>
      <c r="R4786" s="3" t="s">
        <v>5560</v>
      </c>
      <c r="S4786" s="3">
        <v>13.120000000000001</v>
      </c>
      <c r="T4786" s="3">
        <v>5</v>
      </c>
      <c r="U4786" s="3">
        <v>0.2</v>
      </c>
      <c r="V4786" s="3">
        <v>1.1480000000000006</v>
      </c>
    </row>
    <row r="4787" spans="1:22" ht="14.25" customHeight="1" x14ac:dyDescent="0.25">
      <c r="A4787" s="3">
        <v>4786</v>
      </c>
      <c r="B4787" s="3" t="s">
        <v>7774</v>
      </c>
      <c r="C4787" s="4">
        <f>YEAR(Table_1[[#This Row],[Order Date]])</f>
        <v>2012</v>
      </c>
      <c r="D4787" s="9">
        <v>41254</v>
      </c>
      <c r="E4787" s="3">
        <v>41259</v>
      </c>
      <c r="F4787" s="3" t="s">
        <v>50</v>
      </c>
      <c r="G4787" s="3" t="s">
        <v>93</v>
      </c>
      <c r="H4787" s="3" t="s">
        <v>94</v>
      </c>
      <c r="I4787" s="3" t="s">
        <v>26</v>
      </c>
      <c r="J4787" s="3" t="s">
        <v>27</v>
      </c>
      <c r="K4787" s="3" t="s">
        <v>1081</v>
      </c>
      <c r="L4787" s="3" t="s">
        <v>457</v>
      </c>
      <c r="M4787" s="3">
        <v>80906</v>
      </c>
      <c r="N4787" s="3" t="s">
        <v>44</v>
      </c>
      <c r="O4787" s="3" t="s">
        <v>5638</v>
      </c>
      <c r="P4787" s="3" t="s">
        <v>32</v>
      </c>
      <c r="Q4787" s="3" t="s">
        <v>33</v>
      </c>
      <c r="R4787" s="3" t="s">
        <v>5639</v>
      </c>
      <c r="S4787" s="3">
        <v>69.576000000000008</v>
      </c>
      <c r="T4787" s="3">
        <v>4</v>
      </c>
      <c r="U4787" s="3">
        <v>0.7</v>
      </c>
      <c r="V4787" s="3">
        <v>-143.79040000000001</v>
      </c>
    </row>
    <row r="4788" spans="1:22" ht="14.25" customHeight="1" x14ac:dyDescent="0.25">
      <c r="A4788" s="3">
        <v>4787</v>
      </c>
      <c r="B4788" s="3" t="s">
        <v>7774</v>
      </c>
      <c r="C4788" s="4">
        <f>YEAR(Table_1[[#This Row],[Order Date]])</f>
        <v>2012</v>
      </c>
      <c r="D4788" s="9">
        <v>41254</v>
      </c>
      <c r="E4788" s="3">
        <v>41259</v>
      </c>
      <c r="F4788" s="3" t="s">
        <v>50</v>
      </c>
      <c r="G4788" s="3" t="s">
        <v>93</v>
      </c>
      <c r="H4788" s="3" t="s">
        <v>94</v>
      </c>
      <c r="I4788" s="3" t="s">
        <v>26</v>
      </c>
      <c r="J4788" s="3" t="s">
        <v>27</v>
      </c>
      <c r="K4788" s="3" t="s">
        <v>1081</v>
      </c>
      <c r="L4788" s="3" t="s">
        <v>457</v>
      </c>
      <c r="M4788" s="3">
        <v>80906</v>
      </c>
      <c r="N4788" s="3" t="s">
        <v>44</v>
      </c>
      <c r="O4788" s="3" t="s">
        <v>3229</v>
      </c>
      <c r="P4788" s="3" t="s">
        <v>46</v>
      </c>
      <c r="Q4788" s="3" t="s">
        <v>68</v>
      </c>
      <c r="R4788" s="3" t="s">
        <v>3230</v>
      </c>
      <c r="S4788" s="3">
        <v>4.2240000000000002</v>
      </c>
      <c r="T4788" s="3">
        <v>3</v>
      </c>
      <c r="U4788" s="3">
        <v>0.2</v>
      </c>
      <c r="V4788" s="3">
        <v>0.47519999999999984</v>
      </c>
    </row>
    <row r="4789" spans="1:22" ht="14.25" customHeight="1" x14ac:dyDescent="0.25">
      <c r="A4789" s="3">
        <v>4788</v>
      </c>
      <c r="B4789" s="3" t="s">
        <v>7774</v>
      </c>
      <c r="C4789" s="4">
        <f>YEAR(Table_1[[#This Row],[Order Date]])</f>
        <v>2012</v>
      </c>
      <c r="D4789" s="9">
        <v>41254</v>
      </c>
      <c r="E4789" s="3">
        <v>41259</v>
      </c>
      <c r="F4789" s="3" t="s">
        <v>50</v>
      </c>
      <c r="G4789" s="3" t="s">
        <v>93</v>
      </c>
      <c r="H4789" s="3" t="s">
        <v>94</v>
      </c>
      <c r="I4789" s="3" t="s">
        <v>26</v>
      </c>
      <c r="J4789" s="3" t="s">
        <v>27</v>
      </c>
      <c r="K4789" s="3" t="s">
        <v>1081</v>
      </c>
      <c r="L4789" s="3" t="s">
        <v>457</v>
      </c>
      <c r="M4789" s="3">
        <v>80906</v>
      </c>
      <c r="N4789" s="3" t="s">
        <v>44</v>
      </c>
      <c r="O4789" s="3" t="s">
        <v>7775</v>
      </c>
      <c r="P4789" s="3" t="s">
        <v>71</v>
      </c>
      <c r="Q4789" s="3" t="s">
        <v>161</v>
      </c>
      <c r="R4789" s="3" t="s">
        <v>7776</v>
      </c>
      <c r="S4789" s="3">
        <v>58.08</v>
      </c>
      <c r="T4789" s="3">
        <v>4</v>
      </c>
      <c r="U4789" s="3">
        <v>0.2</v>
      </c>
      <c r="V4789" s="3">
        <v>-6.5339999999999954</v>
      </c>
    </row>
    <row r="4790" spans="1:22" ht="14.25" customHeight="1" x14ac:dyDescent="0.25">
      <c r="A4790" s="3">
        <v>4789</v>
      </c>
      <c r="B4790" s="3" t="s">
        <v>7774</v>
      </c>
      <c r="C4790" s="4">
        <f>YEAR(Table_1[[#This Row],[Order Date]])</f>
        <v>2012</v>
      </c>
      <c r="D4790" s="9">
        <v>41254</v>
      </c>
      <c r="E4790" s="3">
        <v>41259</v>
      </c>
      <c r="F4790" s="3" t="s">
        <v>50</v>
      </c>
      <c r="G4790" s="3" t="s">
        <v>93</v>
      </c>
      <c r="H4790" s="3" t="s">
        <v>94</v>
      </c>
      <c r="I4790" s="3" t="s">
        <v>26</v>
      </c>
      <c r="J4790" s="3" t="s">
        <v>27</v>
      </c>
      <c r="K4790" s="3" t="s">
        <v>1081</v>
      </c>
      <c r="L4790" s="3" t="s">
        <v>457</v>
      </c>
      <c r="M4790" s="3">
        <v>80906</v>
      </c>
      <c r="N4790" s="3" t="s">
        <v>44</v>
      </c>
      <c r="O4790" s="3" t="s">
        <v>4064</v>
      </c>
      <c r="P4790" s="3" t="s">
        <v>32</v>
      </c>
      <c r="Q4790" s="3" t="s">
        <v>65</v>
      </c>
      <c r="R4790" s="3" t="s">
        <v>4065</v>
      </c>
      <c r="S4790" s="3">
        <v>52.416000000000004</v>
      </c>
      <c r="T4790" s="3">
        <v>9</v>
      </c>
      <c r="U4790" s="3">
        <v>0.2</v>
      </c>
      <c r="V4790" s="3">
        <v>15.069600000000007</v>
      </c>
    </row>
    <row r="4791" spans="1:22" ht="14.25" customHeight="1" x14ac:dyDescent="0.25">
      <c r="A4791" s="3">
        <v>4790</v>
      </c>
      <c r="B4791" s="3" t="s">
        <v>7774</v>
      </c>
      <c r="C4791" s="4">
        <f>YEAR(Table_1[[#This Row],[Order Date]])</f>
        <v>2012</v>
      </c>
      <c r="D4791" s="9">
        <v>41254</v>
      </c>
      <c r="E4791" s="3">
        <v>41259</v>
      </c>
      <c r="F4791" s="3" t="s">
        <v>50</v>
      </c>
      <c r="G4791" s="3" t="s">
        <v>93</v>
      </c>
      <c r="H4791" s="3" t="s">
        <v>94</v>
      </c>
      <c r="I4791" s="3" t="s">
        <v>26</v>
      </c>
      <c r="J4791" s="3" t="s">
        <v>27</v>
      </c>
      <c r="K4791" s="3" t="s">
        <v>1081</v>
      </c>
      <c r="L4791" s="3" t="s">
        <v>457</v>
      </c>
      <c r="M4791" s="3">
        <v>80906</v>
      </c>
      <c r="N4791" s="3" t="s">
        <v>44</v>
      </c>
      <c r="O4791" s="3" t="s">
        <v>3928</v>
      </c>
      <c r="P4791" s="3" t="s">
        <v>32</v>
      </c>
      <c r="Q4791" s="3" t="s">
        <v>65</v>
      </c>
      <c r="R4791" s="3" t="s">
        <v>3929</v>
      </c>
      <c r="S4791" s="3">
        <v>54.920000000000009</v>
      </c>
      <c r="T4791" s="3">
        <v>5</v>
      </c>
      <c r="U4791" s="3">
        <v>0.2</v>
      </c>
      <c r="V4791" s="3">
        <v>10.983999999999996</v>
      </c>
    </row>
    <row r="4792" spans="1:22" ht="14.25" customHeight="1" x14ac:dyDescent="0.25">
      <c r="A4792" s="3">
        <v>4791</v>
      </c>
      <c r="B4792" s="3" t="s">
        <v>7774</v>
      </c>
      <c r="C4792" s="4">
        <f>YEAR(Table_1[[#This Row],[Order Date]])</f>
        <v>2012</v>
      </c>
      <c r="D4792" s="9">
        <v>41254</v>
      </c>
      <c r="E4792" s="3">
        <v>41259</v>
      </c>
      <c r="F4792" s="3" t="s">
        <v>50</v>
      </c>
      <c r="G4792" s="3" t="s">
        <v>93</v>
      </c>
      <c r="H4792" s="3" t="s">
        <v>94</v>
      </c>
      <c r="I4792" s="3" t="s">
        <v>26</v>
      </c>
      <c r="J4792" s="3" t="s">
        <v>27</v>
      </c>
      <c r="K4792" s="3" t="s">
        <v>1081</v>
      </c>
      <c r="L4792" s="3" t="s">
        <v>457</v>
      </c>
      <c r="M4792" s="3">
        <v>80906</v>
      </c>
      <c r="N4792" s="3" t="s">
        <v>44</v>
      </c>
      <c r="O4792" s="3" t="s">
        <v>5504</v>
      </c>
      <c r="P4792" s="3" t="s">
        <v>32</v>
      </c>
      <c r="Q4792" s="3" t="s">
        <v>56</v>
      </c>
      <c r="R4792" s="3" t="s">
        <v>5505</v>
      </c>
      <c r="S4792" s="3">
        <v>364.95</v>
      </c>
      <c r="T4792" s="3">
        <v>5</v>
      </c>
      <c r="U4792" s="3">
        <v>0.5</v>
      </c>
      <c r="V4792" s="3">
        <v>-248.16599999999994</v>
      </c>
    </row>
    <row r="4793" spans="1:22" ht="14.25" customHeight="1" x14ac:dyDescent="0.25">
      <c r="A4793" s="3">
        <v>4792</v>
      </c>
      <c r="B4793" s="3" t="s">
        <v>7774</v>
      </c>
      <c r="C4793" s="4">
        <f>YEAR(Table_1[[#This Row],[Order Date]])</f>
        <v>2012</v>
      </c>
      <c r="D4793" s="9">
        <v>41254</v>
      </c>
      <c r="E4793" s="3">
        <v>41259</v>
      </c>
      <c r="F4793" s="3" t="s">
        <v>50</v>
      </c>
      <c r="G4793" s="3" t="s">
        <v>93</v>
      </c>
      <c r="H4793" s="3" t="s">
        <v>94</v>
      </c>
      <c r="I4793" s="3" t="s">
        <v>26</v>
      </c>
      <c r="J4793" s="3" t="s">
        <v>27</v>
      </c>
      <c r="K4793" s="3" t="s">
        <v>1081</v>
      </c>
      <c r="L4793" s="3" t="s">
        <v>457</v>
      </c>
      <c r="M4793" s="3">
        <v>80906</v>
      </c>
      <c r="N4793" s="3" t="s">
        <v>44</v>
      </c>
      <c r="O4793" s="3" t="s">
        <v>3051</v>
      </c>
      <c r="P4793" s="3" t="s">
        <v>46</v>
      </c>
      <c r="Q4793" s="3" t="s">
        <v>90</v>
      </c>
      <c r="R4793" s="3" t="s">
        <v>7777</v>
      </c>
      <c r="S4793" s="3">
        <v>85.055999999999997</v>
      </c>
      <c r="T4793" s="3">
        <v>3</v>
      </c>
      <c r="U4793" s="3">
        <v>0.2</v>
      </c>
      <c r="V4793" s="3">
        <v>28.706399999999991</v>
      </c>
    </row>
    <row r="4794" spans="1:22" ht="14.25" customHeight="1" x14ac:dyDescent="0.25">
      <c r="A4794" s="3">
        <v>4793</v>
      </c>
      <c r="B4794" s="3" t="s">
        <v>7774</v>
      </c>
      <c r="C4794" s="4">
        <f>YEAR(Table_1[[#This Row],[Order Date]])</f>
        <v>2012</v>
      </c>
      <c r="D4794" s="9">
        <v>41254</v>
      </c>
      <c r="E4794" s="3">
        <v>41259</v>
      </c>
      <c r="F4794" s="3" t="s">
        <v>50</v>
      </c>
      <c r="G4794" s="3" t="s">
        <v>93</v>
      </c>
      <c r="H4794" s="3" t="s">
        <v>94</v>
      </c>
      <c r="I4794" s="3" t="s">
        <v>26</v>
      </c>
      <c r="J4794" s="3" t="s">
        <v>27</v>
      </c>
      <c r="K4794" s="3" t="s">
        <v>1081</v>
      </c>
      <c r="L4794" s="3" t="s">
        <v>457</v>
      </c>
      <c r="M4794" s="3">
        <v>80906</v>
      </c>
      <c r="N4794" s="3" t="s">
        <v>44</v>
      </c>
      <c r="O4794" s="3" t="s">
        <v>442</v>
      </c>
      <c r="P4794" s="3" t="s">
        <v>46</v>
      </c>
      <c r="Q4794" s="3" t="s">
        <v>90</v>
      </c>
      <c r="R4794" s="3" t="s">
        <v>443</v>
      </c>
      <c r="S4794" s="3">
        <v>27.695999999999998</v>
      </c>
      <c r="T4794" s="3">
        <v>3</v>
      </c>
      <c r="U4794" s="3">
        <v>0.2</v>
      </c>
      <c r="V4794" s="3">
        <v>9.6935999999999964</v>
      </c>
    </row>
    <row r="4795" spans="1:22" ht="14.25" customHeight="1" x14ac:dyDescent="0.25">
      <c r="A4795" s="3">
        <v>4794</v>
      </c>
      <c r="B4795" s="3" t="s">
        <v>7778</v>
      </c>
      <c r="C4795" s="4">
        <f>YEAR(Table_1[[#This Row],[Order Date]])</f>
        <v>2012</v>
      </c>
      <c r="D4795" s="9">
        <v>41089</v>
      </c>
      <c r="E4795" s="3">
        <v>41094</v>
      </c>
      <c r="F4795" s="3" t="s">
        <v>50</v>
      </c>
      <c r="G4795" s="3" t="s">
        <v>4324</v>
      </c>
      <c r="H4795" s="3" t="s">
        <v>4325</v>
      </c>
      <c r="I4795" s="3" t="s">
        <v>26</v>
      </c>
      <c r="J4795" s="3" t="s">
        <v>27</v>
      </c>
      <c r="K4795" s="3" t="s">
        <v>266</v>
      </c>
      <c r="L4795" s="3" t="s">
        <v>267</v>
      </c>
      <c r="M4795" s="3">
        <v>10011</v>
      </c>
      <c r="N4795" s="3" t="s">
        <v>148</v>
      </c>
      <c r="O4795" s="3" t="s">
        <v>3537</v>
      </c>
      <c r="P4795" s="3" t="s">
        <v>46</v>
      </c>
      <c r="Q4795" s="3" t="s">
        <v>90</v>
      </c>
      <c r="R4795" s="3" t="s">
        <v>3538</v>
      </c>
      <c r="S4795" s="3">
        <v>24.96</v>
      </c>
      <c r="T4795" s="3">
        <v>4</v>
      </c>
      <c r="U4795" s="3">
        <v>0</v>
      </c>
      <c r="V4795" s="3">
        <v>11.231999999999999</v>
      </c>
    </row>
    <row r="4796" spans="1:22" ht="14.25" customHeight="1" x14ac:dyDescent="0.25">
      <c r="A4796" s="3">
        <v>4795</v>
      </c>
      <c r="B4796" s="3" t="s">
        <v>7779</v>
      </c>
      <c r="C4796" s="4">
        <f>YEAR(Table_1[[#This Row],[Order Date]])</f>
        <v>2012</v>
      </c>
      <c r="D4796" s="9">
        <v>40984</v>
      </c>
      <c r="E4796" s="3">
        <v>40991</v>
      </c>
      <c r="F4796" s="3" t="s">
        <v>50</v>
      </c>
      <c r="G4796" s="3" t="s">
        <v>7780</v>
      </c>
      <c r="H4796" s="3" t="s">
        <v>7781</v>
      </c>
      <c r="I4796" s="3" t="s">
        <v>41</v>
      </c>
      <c r="J4796" s="3" t="s">
        <v>27</v>
      </c>
      <c r="K4796" s="3" t="s">
        <v>42</v>
      </c>
      <c r="L4796" s="3" t="s">
        <v>43</v>
      </c>
      <c r="M4796" s="3">
        <v>90036</v>
      </c>
      <c r="N4796" s="3" t="s">
        <v>44</v>
      </c>
      <c r="O4796" s="3" t="s">
        <v>7149</v>
      </c>
      <c r="P4796" s="3" t="s">
        <v>32</v>
      </c>
      <c r="Q4796" s="3" t="s">
        <v>65</v>
      </c>
      <c r="R4796" s="3" t="s">
        <v>7150</v>
      </c>
      <c r="S4796" s="3">
        <v>43.13</v>
      </c>
      <c r="T4796" s="3">
        <v>1</v>
      </c>
      <c r="U4796" s="3">
        <v>0</v>
      </c>
      <c r="V4796" s="3">
        <v>18.114600000000003</v>
      </c>
    </row>
    <row r="4797" spans="1:22" ht="14.25" customHeight="1" x14ac:dyDescent="0.25">
      <c r="A4797" s="3">
        <v>4796</v>
      </c>
      <c r="B4797" s="3" t="s">
        <v>7782</v>
      </c>
      <c r="C4797" s="4">
        <f>YEAR(Table_1[[#This Row],[Order Date]])</f>
        <v>2012</v>
      </c>
      <c r="D4797" s="9">
        <v>41134</v>
      </c>
      <c r="E4797" s="3">
        <v>41138</v>
      </c>
      <c r="F4797" s="3" t="s">
        <v>50</v>
      </c>
      <c r="G4797" s="3" t="s">
        <v>2035</v>
      </c>
      <c r="H4797" s="3" t="s">
        <v>2036</v>
      </c>
      <c r="I4797" s="3" t="s">
        <v>26</v>
      </c>
      <c r="J4797" s="3" t="s">
        <v>27</v>
      </c>
      <c r="K4797" s="3" t="s">
        <v>7783</v>
      </c>
      <c r="L4797" s="3" t="s">
        <v>1272</v>
      </c>
      <c r="M4797" s="3">
        <v>30062</v>
      </c>
      <c r="N4797" s="3" t="s">
        <v>30</v>
      </c>
      <c r="O4797" s="3" t="s">
        <v>2427</v>
      </c>
      <c r="P4797" s="3" t="s">
        <v>46</v>
      </c>
      <c r="Q4797" s="3" t="s">
        <v>75</v>
      </c>
      <c r="R4797" s="3" t="s">
        <v>186</v>
      </c>
      <c r="S4797" s="3">
        <v>5.64</v>
      </c>
      <c r="T4797" s="3">
        <v>3</v>
      </c>
      <c r="U4797" s="3">
        <v>0</v>
      </c>
      <c r="V4797" s="3">
        <v>2.7071999999999994</v>
      </c>
    </row>
    <row r="4798" spans="1:22" ht="14.25" customHeight="1" x14ac:dyDescent="0.25">
      <c r="A4798" s="3">
        <v>4797</v>
      </c>
      <c r="B4798" s="3" t="s">
        <v>7784</v>
      </c>
      <c r="C4798" s="4">
        <f>YEAR(Table_1[[#This Row],[Order Date]])</f>
        <v>2013</v>
      </c>
      <c r="D4798" s="9">
        <v>41409</v>
      </c>
      <c r="E4798" s="3">
        <v>41414</v>
      </c>
      <c r="F4798" s="3" t="s">
        <v>50</v>
      </c>
      <c r="G4798" s="3" t="s">
        <v>1291</v>
      </c>
      <c r="H4798" s="3" t="s">
        <v>1292</v>
      </c>
      <c r="I4798" s="3" t="s">
        <v>41</v>
      </c>
      <c r="J4798" s="3" t="s">
        <v>27</v>
      </c>
      <c r="K4798" s="3" t="s">
        <v>1521</v>
      </c>
      <c r="L4798" s="3" t="s">
        <v>54</v>
      </c>
      <c r="M4798" s="3">
        <v>32216</v>
      </c>
      <c r="N4798" s="3" t="s">
        <v>30</v>
      </c>
      <c r="O4798" s="3" t="s">
        <v>4994</v>
      </c>
      <c r="P4798" s="3" t="s">
        <v>46</v>
      </c>
      <c r="Q4798" s="3" t="s">
        <v>75</v>
      </c>
      <c r="R4798" s="3" t="s">
        <v>4995</v>
      </c>
      <c r="S4798" s="3">
        <v>57.582000000000008</v>
      </c>
      <c r="T4798" s="3">
        <v>3</v>
      </c>
      <c r="U4798" s="3">
        <v>0.7</v>
      </c>
      <c r="V4798" s="3">
        <v>-44.146199999999979</v>
      </c>
    </row>
    <row r="4799" spans="1:22" ht="14.25" customHeight="1" x14ac:dyDescent="0.25">
      <c r="A4799" s="3">
        <v>4798</v>
      </c>
      <c r="B4799" s="3" t="s">
        <v>7784</v>
      </c>
      <c r="C4799" s="4">
        <f>YEAR(Table_1[[#This Row],[Order Date]])</f>
        <v>2013</v>
      </c>
      <c r="D4799" s="9">
        <v>41409</v>
      </c>
      <c r="E4799" s="3">
        <v>41414</v>
      </c>
      <c r="F4799" s="3" t="s">
        <v>50</v>
      </c>
      <c r="G4799" s="3" t="s">
        <v>1291</v>
      </c>
      <c r="H4799" s="3" t="s">
        <v>1292</v>
      </c>
      <c r="I4799" s="3" t="s">
        <v>41</v>
      </c>
      <c r="J4799" s="3" t="s">
        <v>27</v>
      </c>
      <c r="K4799" s="3" t="s">
        <v>1521</v>
      </c>
      <c r="L4799" s="3" t="s">
        <v>54</v>
      </c>
      <c r="M4799" s="3">
        <v>32216</v>
      </c>
      <c r="N4799" s="3" t="s">
        <v>30</v>
      </c>
      <c r="O4799" s="3" t="s">
        <v>5530</v>
      </c>
      <c r="P4799" s="3" t="s">
        <v>46</v>
      </c>
      <c r="Q4799" s="3" t="s">
        <v>90</v>
      </c>
      <c r="R4799" s="3" t="s">
        <v>5531</v>
      </c>
      <c r="S4799" s="3">
        <v>31.104000000000006</v>
      </c>
      <c r="T4799" s="3">
        <v>6</v>
      </c>
      <c r="U4799" s="3">
        <v>0.2</v>
      </c>
      <c r="V4799" s="3">
        <v>10.8864</v>
      </c>
    </row>
    <row r="4800" spans="1:22" ht="14.25" customHeight="1" x14ac:dyDescent="0.25">
      <c r="A4800" s="3">
        <v>4799</v>
      </c>
      <c r="B4800" s="3" t="s">
        <v>7784</v>
      </c>
      <c r="C4800" s="4">
        <f>YEAR(Table_1[[#This Row],[Order Date]])</f>
        <v>2013</v>
      </c>
      <c r="D4800" s="9">
        <v>41409</v>
      </c>
      <c r="E4800" s="3">
        <v>41414</v>
      </c>
      <c r="F4800" s="3" t="s">
        <v>50</v>
      </c>
      <c r="G4800" s="3" t="s">
        <v>1291</v>
      </c>
      <c r="H4800" s="3" t="s">
        <v>1292</v>
      </c>
      <c r="I4800" s="3" t="s">
        <v>41</v>
      </c>
      <c r="J4800" s="3" t="s">
        <v>27</v>
      </c>
      <c r="K4800" s="3" t="s">
        <v>1521</v>
      </c>
      <c r="L4800" s="3" t="s">
        <v>54</v>
      </c>
      <c r="M4800" s="3">
        <v>32216</v>
      </c>
      <c r="N4800" s="3" t="s">
        <v>30</v>
      </c>
      <c r="O4800" s="3" t="s">
        <v>7026</v>
      </c>
      <c r="P4800" s="3" t="s">
        <v>32</v>
      </c>
      <c r="Q4800" s="3" t="s">
        <v>65</v>
      </c>
      <c r="R4800" s="3" t="s">
        <v>7027</v>
      </c>
      <c r="S4800" s="3">
        <v>30.192</v>
      </c>
      <c r="T4800" s="3">
        <v>3</v>
      </c>
      <c r="U4800" s="3">
        <v>0.2</v>
      </c>
      <c r="V4800" s="3">
        <v>8.3028000000000031</v>
      </c>
    </row>
    <row r="4801" spans="1:22" ht="14.25" customHeight="1" x14ac:dyDescent="0.25">
      <c r="A4801" s="3">
        <v>4800</v>
      </c>
      <c r="B4801" s="3" t="s">
        <v>7784</v>
      </c>
      <c r="C4801" s="4">
        <f>YEAR(Table_1[[#This Row],[Order Date]])</f>
        <v>2013</v>
      </c>
      <c r="D4801" s="9">
        <v>41409</v>
      </c>
      <c r="E4801" s="3">
        <v>41414</v>
      </c>
      <c r="F4801" s="3" t="s">
        <v>50</v>
      </c>
      <c r="G4801" s="3" t="s">
        <v>1291</v>
      </c>
      <c r="H4801" s="3" t="s">
        <v>1292</v>
      </c>
      <c r="I4801" s="3" t="s">
        <v>41</v>
      </c>
      <c r="J4801" s="3" t="s">
        <v>27</v>
      </c>
      <c r="K4801" s="3" t="s">
        <v>1521</v>
      </c>
      <c r="L4801" s="3" t="s">
        <v>54</v>
      </c>
      <c r="M4801" s="3">
        <v>32216</v>
      </c>
      <c r="N4801" s="3" t="s">
        <v>30</v>
      </c>
      <c r="O4801" s="3" t="s">
        <v>248</v>
      </c>
      <c r="P4801" s="3" t="s">
        <v>71</v>
      </c>
      <c r="Q4801" s="3" t="s">
        <v>72</v>
      </c>
      <c r="R4801" s="3" t="s">
        <v>249</v>
      </c>
      <c r="S4801" s="3">
        <v>43.6</v>
      </c>
      <c r="T4801" s="3">
        <v>5</v>
      </c>
      <c r="U4801" s="3">
        <v>0.2</v>
      </c>
      <c r="V4801" s="3">
        <v>4.3600000000000012</v>
      </c>
    </row>
    <row r="4802" spans="1:22" ht="14.25" customHeight="1" x14ac:dyDescent="0.25">
      <c r="A4802" s="3">
        <v>4801</v>
      </c>
      <c r="B4802" s="3" t="s">
        <v>7784</v>
      </c>
      <c r="C4802" s="4">
        <f>YEAR(Table_1[[#This Row],[Order Date]])</f>
        <v>2013</v>
      </c>
      <c r="D4802" s="9">
        <v>41409</v>
      </c>
      <c r="E4802" s="3">
        <v>41414</v>
      </c>
      <c r="F4802" s="3" t="s">
        <v>50</v>
      </c>
      <c r="G4802" s="3" t="s">
        <v>1291</v>
      </c>
      <c r="H4802" s="3" t="s">
        <v>1292</v>
      </c>
      <c r="I4802" s="3" t="s">
        <v>41</v>
      </c>
      <c r="J4802" s="3" t="s">
        <v>27</v>
      </c>
      <c r="K4802" s="3" t="s">
        <v>1521</v>
      </c>
      <c r="L4802" s="3" t="s">
        <v>54</v>
      </c>
      <c r="M4802" s="3">
        <v>32216</v>
      </c>
      <c r="N4802" s="3" t="s">
        <v>30</v>
      </c>
      <c r="O4802" s="3" t="s">
        <v>7785</v>
      </c>
      <c r="P4802" s="3" t="s">
        <v>46</v>
      </c>
      <c r="Q4802" s="3" t="s">
        <v>68</v>
      </c>
      <c r="R4802" s="3" t="s">
        <v>7786</v>
      </c>
      <c r="S4802" s="3">
        <v>4.7679999999999998</v>
      </c>
      <c r="T4802" s="3">
        <v>2</v>
      </c>
      <c r="U4802" s="3">
        <v>0.2</v>
      </c>
      <c r="V4802" s="3">
        <v>0.41720000000000046</v>
      </c>
    </row>
    <row r="4803" spans="1:22" ht="14.25" customHeight="1" x14ac:dyDescent="0.25">
      <c r="A4803" s="3">
        <v>4802</v>
      </c>
      <c r="B4803" s="3" t="s">
        <v>7784</v>
      </c>
      <c r="C4803" s="4">
        <f>YEAR(Table_1[[#This Row],[Order Date]])</f>
        <v>2013</v>
      </c>
      <c r="D4803" s="9">
        <v>41409</v>
      </c>
      <c r="E4803" s="3">
        <v>41414</v>
      </c>
      <c r="F4803" s="3" t="s">
        <v>50</v>
      </c>
      <c r="G4803" s="3" t="s">
        <v>1291</v>
      </c>
      <c r="H4803" s="3" t="s">
        <v>1292</v>
      </c>
      <c r="I4803" s="3" t="s">
        <v>41</v>
      </c>
      <c r="J4803" s="3" t="s">
        <v>27</v>
      </c>
      <c r="K4803" s="3" t="s">
        <v>1521</v>
      </c>
      <c r="L4803" s="3" t="s">
        <v>54</v>
      </c>
      <c r="M4803" s="3">
        <v>32216</v>
      </c>
      <c r="N4803" s="3" t="s">
        <v>30</v>
      </c>
      <c r="O4803" s="3" t="s">
        <v>673</v>
      </c>
      <c r="P4803" s="3" t="s">
        <v>46</v>
      </c>
      <c r="Q4803" s="3" t="s">
        <v>75</v>
      </c>
      <c r="R4803" s="3" t="s">
        <v>674</v>
      </c>
      <c r="S4803" s="3">
        <v>10.380000000000003</v>
      </c>
      <c r="T4803" s="3">
        <v>2</v>
      </c>
      <c r="U4803" s="3">
        <v>0.7</v>
      </c>
      <c r="V4803" s="3">
        <v>-7.6119999999999983</v>
      </c>
    </row>
    <row r="4804" spans="1:22" ht="14.25" customHeight="1" x14ac:dyDescent="0.25">
      <c r="A4804" s="3">
        <v>4803</v>
      </c>
      <c r="B4804" s="3" t="s">
        <v>7784</v>
      </c>
      <c r="C4804" s="4">
        <f>YEAR(Table_1[[#This Row],[Order Date]])</f>
        <v>2013</v>
      </c>
      <c r="D4804" s="9">
        <v>41409</v>
      </c>
      <c r="E4804" s="3">
        <v>41414</v>
      </c>
      <c r="F4804" s="3" t="s">
        <v>50</v>
      </c>
      <c r="G4804" s="3" t="s">
        <v>1291</v>
      </c>
      <c r="H4804" s="3" t="s">
        <v>1292</v>
      </c>
      <c r="I4804" s="3" t="s">
        <v>41</v>
      </c>
      <c r="J4804" s="3" t="s">
        <v>27</v>
      </c>
      <c r="K4804" s="3" t="s">
        <v>1521</v>
      </c>
      <c r="L4804" s="3" t="s">
        <v>54</v>
      </c>
      <c r="M4804" s="3">
        <v>32216</v>
      </c>
      <c r="N4804" s="3" t="s">
        <v>30</v>
      </c>
      <c r="O4804" s="3" t="s">
        <v>361</v>
      </c>
      <c r="P4804" s="3" t="s">
        <v>46</v>
      </c>
      <c r="Q4804" s="3" t="s">
        <v>75</v>
      </c>
      <c r="R4804" s="3" t="s">
        <v>362</v>
      </c>
      <c r="S4804" s="3">
        <v>13.392000000000003</v>
      </c>
      <c r="T4804" s="3">
        <v>8</v>
      </c>
      <c r="U4804" s="3">
        <v>0.7</v>
      </c>
      <c r="V4804" s="3">
        <v>-9.8207999999999984</v>
      </c>
    </row>
    <row r="4805" spans="1:22" ht="14.25" customHeight="1" x14ac:dyDescent="0.25">
      <c r="A4805" s="3">
        <v>4804</v>
      </c>
      <c r="B4805" s="3" t="s">
        <v>7787</v>
      </c>
      <c r="C4805" s="4">
        <f>YEAR(Table_1[[#This Row],[Order Date]])</f>
        <v>2014</v>
      </c>
      <c r="D4805" s="9">
        <v>41834</v>
      </c>
      <c r="E4805" s="3">
        <v>41838</v>
      </c>
      <c r="F4805" s="3" t="s">
        <v>23</v>
      </c>
      <c r="G4805" s="3" t="s">
        <v>6663</v>
      </c>
      <c r="H4805" s="3" t="s">
        <v>6664</v>
      </c>
      <c r="I4805" s="3" t="s">
        <v>26</v>
      </c>
      <c r="J4805" s="3" t="s">
        <v>27</v>
      </c>
      <c r="K4805" s="3" t="s">
        <v>146</v>
      </c>
      <c r="L4805" s="3" t="s">
        <v>147</v>
      </c>
      <c r="M4805" s="3">
        <v>19140</v>
      </c>
      <c r="N4805" s="3" t="s">
        <v>148</v>
      </c>
      <c r="O4805" s="3" t="s">
        <v>3058</v>
      </c>
      <c r="P4805" s="3" t="s">
        <v>71</v>
      </c>
      <c r="Q4805" s="3" t="s">
        <v>72</v>
      </c>
      <c r="R4805" s="3" t="s">
        <v>3059</v>
      </c>
      <c r="S4805" s="3">
        <v>39.593999999999994</v>
      </c>
      <c r="T4805" s="3">
        <v>1</v>
      </c>
      <c r="U4805" s="3">
        <v>0.4</v>
      </c>
      <c r="V4805" s="3">
        <v>-7.2589000000000041</v>
      </c>
    </row>
    <row r="4806" spans="1:22" ht="14.25" customHeight="1" x14ac:dyDescent="0.25">
      <c r="A4806" s="3">
        <v>4805</v>
      </c>
      <c r="B4806" s="3" t="s">
        <v>7787</v>
      </c>
      <c r="C4806" s="4">
        <f>YEAR(Table_1[[#This Row],[Order Date]])</f>
        <v>2014</v>
      </c>
      <c r="D4806" s="9">
        <v>41834</v>
      </c>
      <c r="E4806" s="3">
        <v>41838</v>
      </c>
      <c r="F4806" s="3" t="s">
        <v>23</v>
      </c>
      <c r="G4806" s="3" t="s">
        <v>6663</v>
      </c>
      <c r="H4806" s="3" t="s">
        <v>6664</v>
      </c>
      <c r="I4806" s="3" t="s">
        <v>26</v>
      </c>
      <c r="J4806" s="3" t="s">
        <v>27</v>
      </c>
      <c r="K4806" s="3" t="s">
        <v>146</v>
      </c>
      <c r="L4806" s="3" t="s">
        <v>147</v>
      </c>
      <c r="M4806" s="3">
        <v>19140</v>
      </c>
      <c r="N4806" s="3" t="s">
        <v>148</v>
      </c>
      <c r="O4806" s="3" t="s">
        <v>5363</v>
      </c>
      <c r="P4806" s="3" t="s">
        <v>32</v>
      </c>
      <c r="Q4806" s="3" t="s">
        <v>65</v>
      </c>
      <c r="R4806" s="3" t="s">
        <v>5364</v>
      </c>
      <c r="S4806" s="3">
        <v>91.00800000000001</v>
      </c>
      <c r="T4806" s="3">
        <v>9</v>
      </c>
      <c r="U4806" s="3">
        <v>0.2</v>
      </c>
      <c r="V4806" s="3">
        <v>19.339199999999998</v>
      </c>
    </row>
    <row r="4807" spans="1:22" ht="14.25" customHeight="1" x14ac:dyDescent="0.25">
      <c r="A4807" s="3">
        <v>4806</v>
      </c>
      <c r="B4807" s="3" t="s">
        <v>7788</v>
      </c>
      <c r="C4807" s="4">
        <f>YEAR(Table_1[[#This Row],[Order Date]])</f>
        <v>2012</v>
      </c>
      <c r="D4807" s="9">
        <v>41235</v>
      </c>
      <c r="E4807" s="3">
        <v>41238</v>
      </c>
      <c r="F4807" s="3" t="s">
        <v>23</v>
      </c>
      <c r="G4807" s="3" t="s">
        <v>1365</v>
      </c>
      <c r="H4807" s="3" t="s">
        <v>1366</v>
      </c>
      <c r="I4807" s="3" t="s">
        <v>26</v>
      </c>
      <c r="J4807" s="3" t="s">
        <v>27</v>
      </c>
      <c r="K4807" s="3" t="s">
        <v>42</v>
      </c>
      <c r="L4807" s="3" t="s">
        <v>43</v>
      </c>
      <c r="M4807" s="3">
        <v>90008</v>
      </c>
      <c r="N4807" s="3" t="s">
        <v>44</v>
      </c>
      <c r="O4807" s="3" t="s">
        <v>2498</v>
      </c>
      <c r="P4807" s="3" t="s">
        <v>46</v>
      </c>
      <c r="Q4807" s="3" t="s">
        <v>90</v>
      </c>
      <c r="R4807" s="3" t="s">
        <v>2499</v>
      </c>
      <c r="S4807" s="3">
        <v>37.94</v>
      </c>
      <c r="T4807" s="3">
        <v>2</v>
      </c>
      <c r="U4807" s="3">
        <v>0</v>
      </c>
      <c r="V4807" s="3">
        <v>18.211199999999998</v>
      </c>
    </row>
    <row r="4808" spans="1:22" ht="14.25" customHeight="1" x14ac:dyDescent="0.25">
      <c r="A4808" s="3">
        <v>4807</v>
      </c>
      <c r="B4808" s="3" t="s">
        <v>7788</v>
      </c>
      <c r="C4808" s="4">
        <f>YEAR(Table_1[[#This Row],[Order Date]])</f>
        <v>2012</v>
      </c>
      <c r="D4808" s="9">
        <v>41235</v>
      </c>
      <c r="E4808" s="3">
        <v>41238</v>
      </c>
      <c r="F4808" s="3" t="s">
        <v>23</v>
      </c>
      <c r="G4808" s="3" t="s">
        <v>1365</v>
      </c>
      <c r="H4808" s="3" t="s">
        <v>1366</v>
      </c>
      <c r="I4808" s="3" t="s">
        <v>26</v>
      </c>
      <c r="J4808" s="3" t="s">
        <v>27</v>
      </c>
      <c r="K4808" s="3" t="s">
        <v>42</v>
      </c>
      <c r="L4808" s="3" t="s">
        <v>43</v>
      </c>
      <c r="M4808" s="3">
        <v>90008</v>
      </c>
      <c r="N4808" s="3" t="s">
        <v>44</v>
      </c>
      <c r="O4808" s="3" t="s">
        <v>6097</v>
      </c>
      <c r="P4808" s="3" t="s">
        <v>46</v>
      </c>
      <c r="Q4808" s="3" t="s">
        <v>90</v>
      </c>
      <c r="R4808" s="3" t="s">
        <v>6098</v>
      </c>
      <c r="S4808" s="3">
        <v>42.800000000000004</v>
      </c>
      <c r="T4808" s="3">
        <v>10</v>
      </c>
      <c r="U4808" s="3">
        <v>0</v>
      </c>
      <c r="V4808" s="3">
        <v>19.259999999999998</v>
      </c>
    </row>
    <row r="4809" spans="1:22" ht="14.25" customHeight="1" x14ac:dyDescent="0.25">
      <c r="A4809" s="3">
        <v>4808</v>
      </c>
      <c r="B4809" s="3" t="s">
        <v>7788</v>
      </c>
      <c r="C4809" s="4">
        <f>YEAR(Table_1[[#This Row],[Order Date]])</f>
        <v>2012</v>
      </c>
      <c r="D4809" s="9">
        <v>41235</v>
      </c>
      <c r="E4809" s="3">
        <v>41238</v>
      </c>
      <c r="F4809" s="3" t="s">
        <v>23</v>
      </c>
      <c r="G4809" s="3" t="s">
        <v>1365</v>
      </c>
      <c r="H4809" s="3" t="s">
        <v>1366</v>
      </c>
      <c r="I4809" s="3" t="s">
        <v>26</v>
      </c>
      <c r="J4809" s="3" t="s">
        <v>27</v>
      </c>
      <c r="K4809" s="3" t="s">
        <v>42</v>
      </c>
      <c r="L4809" s="3" t="s">
        <v>43</v>
      </c>
      <c r="M4809" s="3">
        <v>90008</v>
      </c>
      <c r="N4809" s="3" t="s">
        <v>44</v>
      </c>
      <c r="O4809" s="3" t="s">
        <v>2348</v>
      </c>
      <c r="P4809" s="3" t="s">
        <v>46</v>
      </c>
      <c r="Q4809" s="3" t="s">
        <v>59</v>
      </c>
      <c r="R4809" s="3" t="s">
        <v>2349</v>
      </c>
      <c r="S4809" s="3">
        <v>33.630000000000003</v>
      </c>
      <c r="T4809" s="3">
        <v>3</v>
      </c>
      <c r="U4809" s="3">
        <v>0</v>
      </c>
      <c r="V4809" s="3">
        <v>10.088999999999999</v>
      </c>
    </row>
    <row r="4810" spans="1:22" ht="14.25" customHeight="1" x14ac:dyDescent="0.25">
      <c r="A4810" s="3">
        <v>4809</v>
      </c>
      <c r="B4810" s="3" t="s">
        <v>7789</v>
      </c>
      <c r="C4810" s="4">
        <f>YEAR(Table_1[[#This Row],[Order Date]])</f>
        <v>2011</v>
      </c>
      <c r="D4810" s="9">
        <v>40870</v>
      </c>
      <c r="E4810" s="3">
        <v>40875</v>
      </c>
      <c r="F4810" s="3" t="s">
        <v>50</v>
      </c>
      <c r="G4810" s="3" t="s">
        <v>4546</v>
      </c>
      <c r="H4810" s="3" t="s">
        <v>4547</v>
      </c>
      <c r="I4810" s="3" t="s">
        <v>41</v>
      </c>
      <c r="J4810" s="3" t="s">
        <v>27</v>
      </c>
      <c r="K4810" s="3" t="s">
        <v>146</v>
      </c>
      <c r="L4810" s="3" t="s">
        <v>147</v>
      </c>
      <c r="M4810" s="3">
        <v>19134</v>
      </c>
      <c r="N4810" s="3" t="s">
        <v>148</v>
      </c>
      <c r="O4810" s="3" t="s">
        <v>5033</v>
      </c>
      <c r="P4810" s="3" t="s">
        <v>46</v>
      </c>
      <c r="Q4810" s="3" t="s">
        <v>173</v>
      </c>
      <c r="R4810" s="3" t="s">
        <v>5034</v>
      </c>
      <c r="S4810" s="3">
        <v>62.808000000000007</v>
      </c>
      <c r="T4810" s="3">
        <v>3</v>
      </c>
      <c r="U4810" s="3">
        <v>0.2</v>
      </c>
      <c r="V4810" s="3">
        <v>21.197700000000001</v>
      </c>
    </row>
    <row r="4811" spans="1:22" ht="14.25" customHeight="1" x14ac:dyDescent="0.25">
      <c r="A4811" s="3">
        <v>4810</v>
      </c>
      <c r="B4811" s="3" t="s">
        <v>7790</v>
      </c>
      <c r="C4811" s="4">
        <f>YEAR(Table_1[[#This Row],[Order Date]])</f>
        <v>2012</v>
      </c>
      <c r="D4811" s="9">
        <v>41270</v>
      </c>
      <c r="E4811" s="3">
        <v>41273</v>
      </c>
      <c r="F4811" s="3" t="s">
        <v>188</v>
      </c>
      <c r="G4811" s="3" t="s">
        <v>6272</v>
      </c>
      <c r="H4811" s="3" t="s">
        <v>6273</v>
      </c>
      <c r="I4811" s="3" t="s">
        <v>26</v>
      </c>
      <c r="J4811" s="3" t="s">
        <v>27</v>
      </c>
      <c r="K4811" s="3" t="s">
        <v>6206</v>
      </c>
      <c r="L4811" s="3" t="s">
        <v>114</v>
      </c>
      <c r="M4811" s="3">
        <v>54703</v>
      </c>
      <c r="N4811" s="3" t="s">
        <v>105</v>
      </c>
      <c r="O4811" s="3" t="s">
        <v>7675</v>
      </c>
      <c r="P4811" s="3" t="s">
        <v>46</v>
      </c>
      <c r="Q4811" s="3" t="s">
        <v>90</v>
      </c>
      <c r="R4811" s="3" t="s">
        <v>7676</v>
      </c>
      <c r="S4811" s="3">
        <v>195.64</v>
      </c>
      <c r="T4811" s="3">
        <v>4</v>
      </c>
      <c r="U4811" s="3">
        <v>0</v>
      </c>
      <c r="V4811" s="3">
        <v>91.950799999999987</v>
      </c>
    </row>
    <row r="4812" spans="1:22" ht="14.25" customHeight="1" x14ac:dyDescent="0.25">
      <c r="A4812" s="3">
        <v>4811</v>
      </c>
      <c r="B4812" s="3" t="s">
        <v>7790</v>
      </c>
      <c r="C4812" s="4">
        <f>YEAR(Table_1[[#This Row],[Order Date]])</f>
        <v>2012</v>
      </c>
      <c r="D4812" s="9">
        <v>41270</v>
      </c>
      <c r="E4812" s="3">
        <v>41273</v>
      </c>
      <c r="F4812" s="3" t="s">
        <v>188</v>
      </c>
      <c r="G4812" s="3" t="s">
        <v>6272</v>
      </c>
      <c r="H4812" s="3" t="s">
        <v>6273</v>
      </c>
      <c r="I4812" s="3" t="s">
        <v>26</v>
      </c>
      <c r="J4812" s="3" t="s">
        <v>27</v>
      </c>
      <c r="K4812" s="3" t="s">
        <v>6206</v>
      </c>
      <c r="L4812" s="3" t="s">
        <v>114</v>
      </c>
      <c r="M4812" s="3">
        <v>54703</v>
      </c>
      <c r="N4812" s="3" t="s">
        <v>105</v>
      </c>
      <c r="O4812" s="3" t="s">
        <v>4776</v>
      </c>
      <c r="P4812" s="3" t="s">
        <v>71</v>
      </c>
      <c r="Q4812" s="3" t="s">
        <v>72</v>
      </c>
      <c r="R4812" s="3" t="s">
        <v>4777</v>
      </c>
      <c r="S4812" s="3">
        <v>239.9</v>
      </c>
      <c r="T4812" s="3">
        <v>2</v>
      </c>
      <c r="U4812" s="3">
        <v>0</v>
      </c>
      <c r="V4812" s="3">
        <v>71.97</v>
      </c>
    </row>
    <row r="4813" spans="1:22" ht="14.25" customHeight="1" x14ac:dyDescent="0.25">
      <c r="A4813" s="3">
        <v>4812</v>
      </c>
      <c r="B4813" s="3" t="s">
        <v>7791</v>
      </c>
      <c r="C4813" s="4">
        <f>YEAR(Table_1[[#This Row],[Order Date]])</f>
        <v>2013</v>
      </c>
      <c r="D4813" s="9">
        <v>41593</v>
      </c>
      <c r="E4813" s="3">
        <v>41598</v>
      </c>
      <c r="F4813" s="3" t="s">
        <v>23</v>
      </c>
      <c r="G4813" s="3" t="s">
        <v>6335</v>
      </c>
      <c r="H4813" s="3" t="s">
        <v>6336</v>
      </c>
      <c r="I4813" s="3" t="s">
        <v>26</v>
      </c>
      <c r="J4813" s="3" t="s">
        <v>27</v>
      </c>
      <c r="K4813" s="3" t="s">
        <v>146</v>
      </c>
      <c r="L4813" s="3" t="s">
        <v>147</v>
      </c>
      <c r="M4813" s="3">
        <v>19134</v>
      </c>
      <c r="N4813" s="3" t="s">
        <v>148</v>
      </c>
      <c r="O4813" s="3" t="s">
        <v>1280</v>
      </c>
      <c r="P4813" s="3" t="s">
        <v>32</v>
      </c>
      <c r="Q4813" s="3" t="s">
        <v>36</v>
      </c>
      <c r="R4813" s="3" t="s">
        <v>1281</v>
      </c>
      <c r="S4813" s="3">
        <v>380.05799999999994</v>
      </c>
      <c r="T4813" s="3">
        <v>3</v>
      </c>
      <c r="U4813" s="3">
        <v>0.3</v>
      </c>
      <c r="V4813" s="3">
        <v>-21.717600000000004</v>
      </c>
    </row>
    <row r="4814" spans="1:22" ht="14.25" customHeight="1" x14ac:dyDescent="0.25">
      <c r="A4814" s="3">
        <v>4813</v>
      </c>
      <c r="B4814" s="3" t="s">
        <v>7791</v>
      </c>
      <c r="C4814" s="4">
        <f>YEAR(Table_1[[#This Row],[Order Date]])</f>
        <v>2013</v>
      </c>
      <c r="D4814" s="9">
        <v>41593</v>
      </c>
      <c r="E4814" s="3">
        <v>41598</v>
      </c>
      <c r="F4814" s="3" t="s">
        <v>23</v>
      </c>
      <c r="G4814" s="3" t="s">
        <v>6335</v>
      </c>
      <c r="H4814" s="3" t="s">
        <v>6336</v>
      </c>
      <c r="I4814" s="3" t="s">
        <v>26</v>
      </c>
      <c r="J4814" s="3" t="s">
        <v>27</v>
      </c>
      <c r="K4814" s="3" t="s">
        <v>146</v>
      </c>
      <c r="L4814" s="3" t="s">
        <v>147</v>
      </c>
      <c r="M4814" s="3">
        <v>19134</v>
      </c>
      <c r="N4814" s="3" t="s">
        <v>148</v>
      </c>
      <c r="O4814" s="3" t="s">
        <v>1432</v>
      </c>
      <c r="P4814" s="3" t="s">
        <v>71</v>
      </c>
      <c r="Q4814" s="3" t="s">
        <v>1216</v>
      </c>
      <c r="R4814" s="3" t="s">
        <v>1433</v>
      </c>
      <c r="S4814" s="3">
        <v>1199.9759999999999</v>
      </c>
      <c r="T4814" s="3">
        <v>4</v>
      </c>
      <c r="U4814" s="3">
        <v>0.4</v>
      </c>
      <c r="V4814" s="3">
        <v>179.99639999999999</v>
      </c>
    </row>
    <row r="4815" spans="1:22" ht="14.25" customHeight="1" x14ac:dyDescent="0.25">
      <c r="A4815" s="3">
        <v>4814</v>
      </c>
      <c r="B4815" s="3" t="s">
        <v>7791</v>
      </c>
      <c r="C4815" s="4">
        <f>YEAR(Table_1[[#This Row],[Order Date]])</f>
        <v>2013</v>
      </c>
      <c r="D4815" s="9">
        <v>41593</v>
      </c>
      <c r="E4815" s="3">
        <v>41598</v>
      </c>
      <c r="F4815" s="3" t="s">
        <v>23</v>
      </c>
      <c r="G4815" s="3" t="s">
        <v>6335</v>
      </c>
      <c r="H4815" s="3" t="s">
        <v>6336</v>
      </c>
      <c r="I4815" s="3" t="s">
        <v>26</v>
      </c>
      <c r="J4815" s="3" t="s">
        <v>27</v>
      </c>
      <c r="K4815" s="3" t="s">
        <v>146</v>
      </c>
      <c r="L4815" s="3" t="s">
        <v>147</v>
      </c>
      <c r="M4815" s="3">
        <v>19134</v>
      </c>
      <c r="N4815" s="3" t="s">
        <v>148</v>
      </c>
      <c r="O4815" s="3" t="s">
        <v>7792</v>
      </c>
      <c r="P4815" s="3" t="s">
        <v>32</v>
      </c>
      <c r="Q4815" s="3" t="s">
        <v>65</v>
      </c>
      <c r="R4815" s="3" t="s">
        <v>7793</v>
      </c>
      <c r="S4815" s="3">
        <v>48.576000000000001</v>
      </c>
      <c r="T4815" s="3">
        <v>3</v>
      </c>
      <c r="U4815" s="3">
        <v>0.2</v>
      </c>
      <c r="V4815" s="3">
        <v>9.7151999999999941</v>
      </c>
    </row>
    <row r="4816" spans="1:22" ht="14.25" customHeight="1" x14ac:dyDescent="0.25">
      <c r="A4816" s="3">
        <v>4815</v>
      </c>
      <c r="B4816" s="3" t="s">
        <v>7794</v>
      </c>
      <c r="C4816" s="4">
        <f>YEAR(Table_1[[#This Row],[Order Date]])</f>
        <v>2013</v>
      </c>
      <c r="D4816" s="9">
        <v>41403</v>
      </c>
      <c r="E4816" s="3">
        <v>41405</v>
      </c>
      <c r="F4816" s="3" t="s">
        <v>188</v>
      </c>
      <c r="G4816" s="3" t="s">
        <v>5059</v>
      </c>
      <c r="H4816" s="3" t="s">
        <v>5060</v>
      </c>
      <c r="I4816" s="3" t="s">
        <v>26</v>
      </c>
      <c r="J4816" s="3" t="s">
        <v>27</v>
      </c>
      <c r="K4816" s="3" t="s">
        <v>42</v>
      </c>
      <c r="L4816" s="3" t="s">
        <v>43</v>
      </c>
      <c r="M4816" s="3">
        <v>90004</v>
      </c>
      <c r="N4816" s="3" t="s">
        <v>44</v>
      </c>
      <c r="O4816" s="3" t="s">
        <v>657</v>
      </c>
      <c r="P4816" s="3" t="s">
        <v>46</v>
      </c>
      <c r="Q4816" s="3" t="s">
        <v>90</v>
      </c>
      <c r="R4816" s="3" t="s">
        <v>658</v>
      </c>
      <c r="S4816" s="3">
        <v>17.940000000000001</v>
      </c>
      <c r="T4816" s="3">
        <v>3</v>
      </c>
      <c r="U4816" s="3">
        <v>0</v>
      </c>
      <c r="V4816" s="3">
        <v>8.0730000000000004</v>
      </c>
    </row>
    <row r="4817" spans="1:22" ht="14.25" customHeight="1" x14ac:dyDescent="0.25">
      <c r="A4817" s="3">
        <v>4816</v>
      </c>
      <c r="B4817" s="3" t="s">
        <v>7795</v>
      </c>
      <c r="C4817" s="4">
        <f>YEAR(Table_1[[#This Row],[Order Date]])</f>
        <v>2011</v>
      </c>
      <c r="D4817" s="9">
        <v>40903</v>
      </c>
      <c r="E4817" s="3">
        <v>40908</v>
      </c>
      <c r="F4817" s="3" t="s">
        <v>50</v>
      </c>
      <c r="G4817" s="3" t="s">
        <v>7079</v>
      </c>
      <c r="H4817" s="3" t="s">
        <v>7080</v>
      </c>
      <c r="I4817" s="3" t="s">
        <v>26</v>
      </c>
      <c r="J4817" s="3" t="s">
        <v>27</v>
      </c>
      <c r="K4817" s="3" t="s">
        <v>146</v>
      </c>
      <c r="L4817" s="3" t="s">
        <v>147</v>
      </c>
      <c r="M4817" s="3">
        <v>19134</v>
      </c>
      <c r="N4817" s="3" t="s">
        <v>148</v>
      </c>
      <c r="O4817" s="3" t="s">
        <v>948</v>
      </c>
      <c r="P4817" s="3" t="s">
        <v>46</v>
      </c>
      <c r="Q4817" s="3" t="s">
        <v>90</v>
      </c>
      <c r="R4817" s="3" t="s">
        <v>949</v>
      </c>
      <c r="S4817" s="3">
        <v>18.264000000000003</v>
      </c>
      <c r="T4817" s="3">
        <v>3</v>
      </c>
      <c r="U4817" s="3">
        <v>0.2</v>
      </c>
      <c r="V4817" s="3">
        <v>6.1640999999999995</v>
      </c>
    </row>
    <row r="4818" spans="1:22" ht="14.25" customHeight="1" x14ac:dyDescent="0.25">
      <c r="A4818" s="3">
        <v>4817</v>
      </c>
      <c r="B4818" s="3" t="s">
        <v>7795</v>
      </c>
      <c r="C4818" s="4">
        <f>YEAR(Table_1[[#This Row],[Order Date]])</f>
        <v>2011</v>
      </c>
      <c r="D4818" s="9">
        <v>40903</v>
      </c>
      <c r="E4818" s="3">
        <v>40908</v>
      </c>
      <c r="F4818" s="3" t="s">
        <v>50</v>
      </c>
      <c r="G4818" s="3" t="s">
        <v>7079</v>
      </c>
      <c r="H4818" s="3" t="s">
        <v>7080</v>
      </c>
      <c r="I4818" s="3" t="s">
        <v>26</v>
      </c>
      <c r="J4818" s="3" t="s">
        <v>27</v>
      </c>
      <c r="K4818" s="3" t="s">
        <v>146</v>
      </c>
      <c r="L4818" s="3" t="s">
        <v>147</v>
      </c>
      <c r="M4818" s="3">
        <v>19134</v>
      </c>
      <c r="N4818" s="3" t="s">
        <v>148</v>
      </c>
      <c r="O4818" s="3" t="s">
        <v>7457</v>
      </c>
      <c r="P4818" s="3" t="s">
        <v>46</v>
      </c>
      <c r="Q4818" s="3" t="s">
        <v>78</v>
      </c>
      <c r="R4818" s="3" t="s">
        <v>7458</v>
      </c>
      <c r="S4818" s="3">
        <v>34.655999999999999</v>
      </c>
      <c r="T4818" s="3">
        <v>2</v>
      </c>
      <c r="U4818" s="3">
        <v>0.2</v>
      </c>
      <c r="V4818" s="3">
        <v>5.6315999999999971</v>
      </c>
    </row>
    <row r="4819" spans="1:22" ht="14.25" customHeight="1" x14ac:dyDescent="0.25">
      <c r="A4819" s="3">
        <v>4818</v>
      </c>
      <c r="B4819" s="3" t="s">
        <v>7795</v>
      </c>
      <c r="C4819" s="4">
        <f>YEAR(Table_1[[#This Row],[Order Date]])</f>
        <v>2011</v>
      </c>
      <c r="D4819" s="9">
        <v>40903</v>
      </c>
      <c r="E4819" s="3">
        <v>40908</v>
      </c>
      <c r="F4819" s="3" t="s">
        <v>50</v>
      </c>
      <c r="G4819" s="3" t="s">
        <v>7079</v>
      </c>
      <c r="H4819" s="3" t="s">
        <v>7080</v>
      </c>
      <c r="I4819" s="3" t="s">
        <v>26</v>
      </c>
      <c r="J4819" s="3" t="s">
        <v>27</v>
      </c>
      <c r="K4819" s="3" t="s">
        <v>146</v>
      </c>
      <c r="L4819" s="3" t="s">
        <v>147</v>
      </c>
      <c r="M4819" s="3">
        <v>19134</v>
      </c>
      <c r="N4819" s="3" t="s">
        <v>148</v>
      </c>
      <c r="O4819" s="3" t="s">
        <v>2102</v>
      </c>
      <c r="P4819" s="3" t="s">
        <v>46</v>
      </c>
      <c r="Q4819" s="3" t="s">
        <v>78</v>
      </c>
      <c r="R4819" s="3" t="s">
        <v>2103</v>
      </c>
      <c r="S4819" s="3">
        <v>81.552000000000007</v>
      </c>
      <c r="T4819" s="3">
        <v>2</v>
      </c>
      <c r="U4819" s="3">
        <v>0.2</v>
      </c>
      <c r="V4819" s="3">
        <v>8.1551999999999971</v>
      </c>
    </row>
    <row r="4820" spans="1:22" ht="14.25" customHeight="1" x14ac:dyDescent="0.25">
      <c r="A4820" s="3">
        <v>4819</v>
      </c>
      <c r="B4820" s="3" t="s">
        <v>7795</v>
      </c>
      <c r="C4820" s="4">
        <f>YEAR(Table_1[[#This Row],[Order Date]])</f>
        <v>2011</v>
      </c>
      <c r="D4820" s="9">
        <v>40903</v>
      </c>
      <c r="E4820" s="3">
        <v>40908</v>
      </c>
      <c r="F4820" s="3" t="s">
        <v>50</v>
      </c>
      <c r="G4820" s="3" t="s">
        <v>7079</v>
      </c>
      <c r="H4820" s="3" t="s">
        <v>7080</v>
      </c>
      <c r="I4820" s="3" t="s">
        <v>26</v>
      </c>
      <c r="J4820" s="3" t="s">
        <v>27</v>
      </c>
      <c r="K4820" s="3" t="s">
        <v>146</v>
      </c>
      <c r="L4820" s="3" t="s">
        <v>147</v>
      </c>
      <c r="M4820" s="3">
        <v>19134</v>
      </c>
      <c r="N4820" s="3" t="s">
        <v>148</v>
      </c>
      <c r="O4820" s="3" t="s">
        <v>4149</v>
      </c>
      <c r="P4820" s="3" t="s">
        <v>46</v>
      </c>
      <c r="Q4820" s="3" t="s">
        <v>59</v>
      </c>
      <c r="R4820" s="3" t="s">
        <v>4150</v>
      </c>
      <c r="S4820" s="3">
        <v>227.13600000000002</v>
      </c>
      <c r="T4820" s="3">
        <v>4</v>
      </c>
      <c r="U4820" s="3">
        <v>0.2</v>
      </c>
      <c r="V4820" s="3">
        <v>-42.588000000000036</v>
      </c>
    </row>
    <row r="4821" spans="1:22" ht="14.25" customHeight="1" x14ac:dyDescent="0.25">
      <c r="A4821" s="3">
        <v>4820</v>
      </c>
      <c r="B4821" s="3" t="s">
        <v>7796</v>
      </c>
      <c r="C4821" s="4">
        <f>YEAR(Table_1[[#This Row],[Order Date]])</f>
        <v>2014</v>
      </c>
      <c r="D4821" s="9">
        <v>41799</v>
      </c>
      <c r="E4821" s="3">
        <v>41805</v>
      </c>
      <c r="F4821" s="3" t="s">
        <v>50</v>
      </c>
      <c r="G4821" s="3" t="s">
        <v>7797</v>
      </c>
      <c r="H4821" s="3" t="s">
        <v>7798</v>
      </c>
      <c r="I4821" s="3" t="s">
        <v>26</v>
      </c>
      <c r="J4821" s="3" t="s">
        <v>27</v>
      </c>
      <c r="K4821" s="3" t="s">
        <v>2800</v>
      </c>
      <c r="L4821" s="3" t="s">
        <v>747</v>
      </c>
      <c r="M4821" s="3">
        <v>6360</v>
      </c>
      <c r="N4821" s="3" t="s">
        <v>148</v>
      </c>
      <c r="O4821" s="3" t="s">
        <v>6377</v>
      </c>
      <c r="P4821" s="3" t="s">
        <v>46</v>
      </c>
      <c r="Q4821" s="3" t="s">
        <v>75</v>
      </c>
      <c r="R4821" s="3" t="s">
        <v>6378</v>
      </c>
      <c r="S4821" s="3">
        <v>10.36</v>
      </c>
      <c r="T4821" s="3">
        <v>2</v>
      </c>
      <c r="U4821" s="3">
        <v>0</v>
      </c>
      <c r="V4821" s="3">
        <v>5.0763999999999996</v>
      </c>
    </row>
    <row r="4822" spans="1:22" ht="14.25" customHeight="1" x14ac:dyDescent="0.25">
      <c r="A4822" s="3">
        <v>4821</v>
      </c>
      <c r="B4822" s="3" t="s">
        <v>7799</v>
      </c>
      <c r="C4822" s="4">
        <f>YEAR(Table_1[[#This Row],[Order Date]])</f>
        <v>2012</v>
      </c>
      <c r="D4822" s="9">
        <v>41006</v>
      </c>
      <c r="E4822" s="3">
        <v>41010</v>
      </c>
      <c r="F4822" s="3" t="s">
        <v>50</v>
      </c>
      <c r="G4822" s="3" t="s">
        <v>7024</v>
      </c>
      <c r="H4822" s="3" t="s">
        <v>7025</v>
      </c>
      <c r="I4822" s="3" t="s">
        <v>26</v>
      </c>
      <c r="J4822" s="3" t="s">
        <v>27</v>
      </c>
      <c r="K4822" s="3" t="s">
        <v>678</v>
      </c>
      <c r="L4822" s="3" t="s">
        <v>104</v>
      </c>
      <c r="M4822" s="3">
        <v>78207</v>
      </c>
      <c r="N4822" s="3" t="s">
        <v>105</v>
      </c>
      <c r="O4822" s="3" t="s">
        <v>5612</v>
      </c>
      <c r="P4822" s="3" t="s">
        <v>46</v>
      </c>
      <c r="Q4822" s="3" t="s">
        <v>78</v>
      </c>
      <c r="R4822" s="3" t="s">
        <v>5613</v>
      </c>
      <c r="S4822" s="3">
        <v>463.24799999999988</v>
      </c>
      <c r="T4822" s="3">
        <v>8</v>
      </c>
      <c r="U4822" s="3">
        <v>0.8</v>
      </c>
      <c r="V4822" s="3">
        <v>-1181.2824000000003</v>
      </c>
    </row>
    <row r="4823" spans="1:22" ht="14.25" customHeight="1" x14ac:dyDescent="0.25">
      <c r="A4823" s="3">
        <v>4822</v>
      </c>
      <c r="B4823" s="3" t="s">
        <v>7799</v>
      </c>
      <c r="C4823" s="4">
        <f>YEAR(Table_1[[#This Row],[Order Date]])</f>
        <v>2012</v>
      </c>
      <c r="D4823" s="9">
        <v>41006</v>
      </c>
      <c r="E4823" s="3">
        <v>41010</v>
      </c>
      <c r="F4823" s="3" t="s">
        <v>50</v>
      </c>
      <c r="G4823" s="3" t="s">
        <v>7024</v>
      </c>
      <c r="H4823" s="3" t="s">
        <v>7025</v>
      </c>
      <c r="I4823" s="3" t="s">
        <v>26</v>
      </c>
      <c r="J4823" s="3" t="s">
        <v>27</v>
      </c>
      <c r="K4823" s="3" t="s">
        <v>678</v>
      </c>
      <c r="L4823" s="3" t="s">
        <v>104</v>
      </c>
      <c r="M4823" s="3">
        <v>78207</v>
      </c>
      <c r="N4823" s="3" t="s">
        <v>105</v>
      </c>
      <c r="O4823" s="3" t="s">
        <v>2564</v>
      </c>
      <c r="P4823" s="3" t="s">
        <v>71</v>
      </c>
      <c r="Q4823" s="3" t="s">
        <v>161</v>
      </c>
      <c r="R4823" s="3" t="s">
        <v>2565</v>
      </c>
      <c r="S4823" s="3">
        <v>383.952</v>
      </c>
      <c r="T4823" s="3">
        <v>6</v>
      </c>
      <c r="U4823" s="3">
        <v>0.2</v>
      </c>
      <c r="V4823" s="3">
        <v>47.993999999999971</v>
      </c>
    </row>
    <row r="4824" spans="1:22" ht="14.25" customHeight="1" x14ac:dyDescent="0.25">
      <c r="A4824" s="3">
        <v>4823</v>
      </c>
      <c r="B4824" s="3" t="s">
        <v>7800</v>
      </c>
      <c r="C4824" s="4">
        <f>YEAR(Table_1[[#This Row],[Order Date]])</f>
        <v>2013</v>
      </c>
      <c r="D4824" s="9">
        <v>41466</v>
      </c>
      <c r="E4824" s="3">
        <v>41467</v>
      </c>
      <c r="F4824" s="3" t="s">
        <v>1290</v>
      </c>
      <c r="G4824" s="3" t="s">
        <v>1068</v>
      </c>
      <c r="H4824" s="3" t="s">
        <v>1069</v>
      </c>
      <c r="I4824" s="3" t="s">
        <v>102</v>
      </c>
      <c r="J4824" s="3" t="s">
        <v>27</v>
      </c>
      <c r="K4824" s="3" t="s">
        <v>7801</v>
      </c>
      <c r="L4824" s="3" t="s">
        <v>310</v>
      </c>
      <c r="M4824" s="3">
        <v>85364</v>
      </c>
      <c r="N4824" s="3" t="s">
        <v>44</v>
      </c>
      <c r="O4824" s="3" t="s">
        <v>1724</v>
      </c>
      <c r="P4824" s="3" t="s">
        <v>46</v>
      </c>
      <c r="Q4824" s="3" t="s">
        <v>75</v>
      </c>
      <c r="R4824" s="3" t="s">
        <v>1725</v>
      </c>
      <c r="S4824" s="3">
        <v>44.856000000000009</v>
      </c>
      <c r="T4824" s="3">
        <v>6</v>
      </c>
      <c r="U4824" s="3">
        <v>0.7</v>
      </c>
      <c r="V4824" s="3">
        <v>-35.884799999999984</v>
      </c>
    </row>
    <row r="4825" spans="1:22" ht="14.25" customHeight="1" x14ac:dyDescent="0.25">
      <c r="A4825" s="3">
        <v>4824</v>
      </c>
      <c r="B4825" s="3" t="s">
        <v>7802</v>
      </c>
      <c r="C4825" s="4">
        <f>YEAR(Table_1[[#This Row],[Order Date]])</f>
        <v>2013</v>
      </c>
      <c r="D4825" s="9">
        <v>41600</v>
      </c>
      <c r="E4825" s="3">
        <v>41605</v>
      </c>
      <c r="F4825" s="3" t="s">
        <v>50</v>
      </c>
      <c r="G4825" s="3" t="s">
        <v>2002</v>
      </c>
      <c r="H4825" s="3" t="s">
        <v>2003</v>
      </c>
      <c r="I4825" s="3" t="s">
        <v>26</v>
      </c>
      <c r="J4825" s="3" t="s">
        <v>27</v>
      </c>
      <c r="K4825" s="3" t="s">
        <v>497</v>
      </c>
      <c r="L4825" s="3" t="s">
        <v>498</v>
      </c>
      <c r="M4825" s="3">
        <v>43229</v>
      </c>
      <c r="N4825" s="3" t="s">
        <v>148</v>
      </c>
      <c r="O4825" s="3" t="s">
        <v>7803</v>
      </c>
      <c r="P4825" s="3" t="s">
        <v>71</v>
      </c>
      <c r="Q4825" s="3" t="s">
        <v>682</v>
      </c>
      <c r="R4825" s="3" t="s">
        <v>7804</v>
      </c>
      <c r="S4825" s="3">
        <v>30.345000000000006</v>
      </c>
      <c r="T4825" s="3">
        <v>7</v>
      </c>
      <c r="U4825" s="3">
        <v>0.7</v>
      </c>
      <c r="V4825" s="3">
        <v>-24.275999999999996</v>
      </c>
    </row>
    <row r="4826" spans="1:22" ht="14.25" customHeight="1" x14ac:dyDescent="0.25">
      <c r="A4826" s="3">
        <v>4825</v>
      </c>
      <c r="B4826" s="3" t="s">
        <v>7802</v>
      </c>
      <c r="C4826" s="4">
        <f>YEAR(Table_1[[#This Row],[Order Date]])</f>
        <v>2013</v>
      </c>
      <c r="D4826" s="9">
        <v>41600</v>
      </c>
      <c r="E4826" s="3">
        <v>41605</v>
      </c>
      <c r="F4826" s="3" t="s">
        <v>50</v>
      </c>
      <c r="G4826" s="3" t="s">
        <v>2002</v>
      </c>
      <c r="H4826" s="3" t="s">
        <v>2003</v>
      </c>
      <c r="I4826" s="3" t="s">
        <v>26</v>
      </c>
      <c r="J4826" s="3" t="s">
        <v>27</v>
      </c>
      <c r="K4826" s="3" t="s">
        <v>497</v>
      </c>
      <c r="L4826" s="3" t="s">
        <v>498</v>
      </c>
      <c r="M4826" s="3">
        <v>43229</v>
      </c>
      <c r="N4826" s="3" t="s">
        <v>148</v>
      </c>
      <c r="O4826" s="3" t="s">
        <v>701</v>
      </c>
      <c r="P4826" s="3" t="s">
        <v>32</v>
      </c>
      <c r="Q4826" s="3" t="s">
        <v>36</v>
      </c>
      <c r="R4826" s="3" t="s">
        <v>702</v>
      </c>
      <c r="S4826" s="3">
        <v>127.554</v>
      </c>
      <c r="T4826" s="3">
        <v>3</v>
      </c>
      <c r="U4826" s="3">
        <v>0.3</v>
      </c>
      <c r="V4826" s="3">
        <v>-9.1109999999999971</v>
      </c>
    </row>
    <row r="4827" spans="1:22" ht="14.25" customHeight="1" x14ac:dyDescent="0.25">
      <c r="A4827" s="3">
        <v>4826</v>
      </c>
      <c r="B4827" s="3" t="s">
        <v>7802</v>
      </c>
      <c r="C4827" s="4">
        <f>YEAR(Table_1[[#This Row],[Order Date]])</f>
        <v>2013</v>
      </c>
      <c r="D4827" s="9">
        <v>41600</v>
      </c>
      <c r="E4827" s="3">
        <v>41605</v>
      </c>
      <c r="F4827" s="3" t="s">
        <v>50</v>
      </c>
      <c r="G4827" s="3" t="s">
        <v>2002</v>
      </c>
      <c r="H4827" s="3" t="s">
        <v>2003</v>
      </c>
      <c r="I4827" s="3" t="s">
        <v>26</v>
      </c>
      <c r="J4827" s="3" t="s">
        <v>27</v>
      </c>
      <c r="K4827" s="3" t="s">
        <v>497</v>
      </c>
      <c r="L4827" s="3" t="s">
        <v>498</v>
      </c>
      <c r="M4827" s="3">
        <v>43229</v>
      </c>
      <c r="N4827" s="3" t="s">
        <v>148</v>
      </c>
      <c r="O4827" s="3" t="s">
        <v>5857</v>
      </c>
      <c r="P4827" s="3" t="s">
        <v>32</v>
      </c>
      <c r="Q4827" s="3" t="s">
        <v>65</v>
      </c>
      <c r="R4827" s="3" t="s">
        <v>5858</v>
      </c>
      <c r="S4827" s="3">
        <v>77.951999999999998</v>
      </c>
      <c r="T4827" s="3">
        <v>3</v>
      </c>
      <c r="U4827" s="3">
        <v>0.2</v>
      </c>
      <c r="V4827" s="3">
        <v>15.590399999999995</v>
      </c>
    </row>
    <row r="4828" spans="1:22" ht="14.25" customHeight="1" x14ac:dyDescent="0.25">
      <c r="A4828" s="3">
        <v>4827</v>
      </c>
      <c r="B4828" s="3" t="s">
        <v>7805</v>
      </c>
      <c r="C4828" s="4">
        <f>YEAR(Table_1[[#This Row],[Order Date]])</f>
        <v>2014</v>
      </c>
      <c r="D4828" s="9">
        <v>41956</v>
      </c>
      <c r="E4828" s="3">
        <v>41959</v>
      </c>
      <c r="F4828" s="3" t="s">
        <v>188</v>
      </c>
      <c r="G4828" s="3" t="s">
        <v>4507</v>
      </c>
      <c r="H4828" s="3" t="s">
        <v>4508</v>
      </c>
      <c r="I4828" s="3" t="s">
        <v>41</v>
      </c>
      <c r="J4828" s="3" t="s">
        <v>27</v>
      </c>
      <c r="K4828" s="3" t="s">
        <v>42</v>
      </c>
      <c r="L4828" s="3" t="s">
        <v>43</v>
      </c>
      <c r="M4828" s="3">
        <v>90036</v>
      </c>
      <c r="N4828" s="3" t="s">
        <v>44</v>
      </c>
      <c r="O4828" s="3" t="s">
        <v>971</v>
      </c>
      <c r="P4828" s="3" t="s">
        <v>46</v>
      </c>
      <c r="Q4828" s="3" t="s">
        <v>75</v>
      </c>
      <c r="R4828" s="3" t="s">
        <v>972</v>
      </c>
      <c r="S4828" s="3">
        <v>14.016</v>
      </c>
      <c r="T4828" s="3">
        <v>4</v>
      </c>
      <c r="U4828" s="3">
        <v>0.2</v>
      </c>
      <c r="V4828" s="3">
        <v>4.9055999999999997</v>
      </c>
    </row>
    <row r="4829" spans="1:22" ht="14.25" customHeight="1" x14ac:dyDescent="0.25">
      <c r="A4829" s="3">
        <v>4828</v>
      </c>
      <c r="B4829" s="3" t="s">
        <v>7806</v>
      </c>
      <c r="C4829" s="4">
        <f>YEAR(Table_1[[#This Row],[Order Date]])</f>
        <v>2011</v>
      </c>
      <c r="D4829" s="9">
        <v>40848</v>
      </c>
      <c r="E4829" s="3">
        <v>40855</v>
      </c>
      <c r="F4829" s="3" t="s">
        <v>50</v>
      </c>
      <c r="G4829" s="3" t="s">
        <v>6634</v>
      </c>
      <c r="H4829" s="3" t="s">
        <v>6635</v>
      </c>
      <c r="I4829" s="3" t="s">
        <v>41</v>
      </c>
      <c r="J4829" s="3" t="s">
        <v>27</v>
      </c>
      <c r="K4829" s="3" t="s">
        <v>1464</v>
      </c>
      <c r="L4829" s="3" t="s">
        <v>29</v>
      </c>
      <c r="M4829" s="3">
        <v>40475</v>
      </c>
      <c r="N4829" s="3" t="s">
        <v>30</v>
      </c>
      <c r="O4829" s="3" t="s">
        <v>4633</v>
      </c>
      <c r="P4829" s="3" t="s">
        <v>46</v>
      </c>
      <c r="Q4829" s="3" t="s">
        <v>59</v>
      </c>
      <c r="R4829" s="3" t="s">
        <v>4634</v>
      </c>
      <c r="S4829" s="3">
        <v>69.52</v>
      </c>
      <c r="T4829" s="3">
        <v>2</v>
      </c>
      <c r="U4829" s="3">
        <v>0</v>
      </c>
      <c r="V4829" s="3">
        <v>19.465600000000002</v>
      </c>
    </row>
    <row r="4830" spans="1:22" ht="14.25" customHeight="1" x14ac:dyDescent="0.25">
      <c r="A4830" s="3">
        <v>4829</v>
      </c>
      <c r="B4830" s="3" t="s">
        <v>7806</v>
      </c>
      <c r="C4830" s="4">
        <f>YEAR(Table_1[[#This Row],[Order Date]])</f>
        <v>2011</v>
      </c>
      <c r="D4830" s="9">
        <v>40848</v>
      </c>
      <c r="E4830" s="3">
        <v>40855</v>
      </c>
      <c r="F4830" s="3" t="s">
        <v>50</v>
      </c>
      <c r="G4830" s="3" t="s">
        <v>6634</v>
      </c>
      <c r="H4830" s="3" t="s">
        <v>6635</v>
      </c>
      <c r="I4830" s="3" t="s">
        <v>41</v>
      </c>
      <c r="J4830" s="3" t="s">
        <v>27</v>
      </c>
      <c r="K4830" s="3" t="s">
        <v>1464</v>
      </c>
      <c r="L4830" s="3" t="s">
        <v>29</v>
      </c>
      <c r="M4830" s="3">
        <v>40475</v>
      </c>
      <c r="N4830" s="3" t="s">
        <v>30</v>
      </c>
      <c r="O4830" s="3" t="s">
        <v>3383</v>
      </c>
      <c r="P4830" s="3" t="s">
        <v>46</v>
      </c>
      <c r="Q4830" s="3" t="s">
        <v>68</v>
      </c>
      <c r="R4830" s="3" t="s">
        <v>3384</v>
      </c>
      <c r="S4830" s="3">
        <v>5.64</v>
      </c>
      <c r="T4830" s="3">
        <v>3</v>
      </c>
      <c r="U4830" s="3">
        <v>0</v>
      </c>
      <c r="V4830" s="3">
        <v>1.6355999999999997</v>
      </c>
    </row>
    <row r="4831" spans="1:22" ht="14.25" customHeight="1" x14ac:dyDescent="0.25">
      <c r="A4831" s="3">
        <v>4830</v>
      </c>
      <c r="B4831" s="3" t="s">
        <v>7807</v>
      </c>
      <c r="C4831" s="4">
        <f>YEAR(Table_1[[#This Row],[Order Date]])</f>
        <v>2013</v>
      </c>
      <c r="D4831" s="9">
        <v>41410</v>
      </c>
      <c r="E4831" s="3">
        <v>41416</v>
      </c>
      <c r="F4831" s="3" t="s">
        <v>50</v>
      </c>
      <c r="G4831" s="3" t="s">
        <v>5615</v>
      </c>
      <c r="H4831" s="3" t="s">
        <v>5616</v>
      </c>
      <c r="I4831" s="3" t="s">
        <v>26</v>
      </c>
      <c r="J4831" s="3" t="s">
        <v>27</v>
      </c>
      <c r="K4831" s="3" t="s">
        <v>266</v>
      </c>
      <c r="L4831" s="3" t="s">
        <v>267</v>
      </c>
      <c r="M4831" s="3">
        <v>10035</v>
      </c>
      <c r="N4831" s="3" t="s">
        <v>148</v>
      </c>
      <c r="O4831" s="3" t="s">
        <v>4855</v>
      </c>
      <c r="P4831" s="3" t="s">
        <v>46</v>
      </c>
      <c r="Q4831" s="3" t="s">
        <v>75</v>
      </c>
      <c r="R4831" s="3" t="s">
        <v>4856</v>
      </c>
      <c r="S4831" s="3">
        <v>13.776000000000002</v>
      </c>
      <c r="T4831" s="3">
        <v>3</v>
      </c>
      <c r="U4831" s="3">
        <v>0.2</v>
      </c>
      <c r="V4831" s="3">
        <v>4.4771999999999998</v>
      </c>
    </row>
    <row r="4832" spans="1:22" ht="14.25" customHeight="1" x14ac:dyDescent="0.25">
      <c r="A4832" s="3">
        <v>4831</v>
      </c>
      <c r="B4832" s="3" t="s">
        <v>7808</v>
      </c>
      <c r="C4832" s="4">
        <f>YEAR(Table_1[[#This Row],[Order Date]])</f>
        <v>2011</v>
      </c>
      <c r="D4832" s="9">
        <v>40854</v>
      </c>
      <c r="E4832" s="3">
        <v>40859</v>
      </c>
      <c r="F4832" s="3" t="s">
        <v>50</v>
      </c>
      <c r="G4832" s="3" t="s">
        <v>2757</v>
      </c>
      <c r="H4832" s="3" t="s">
        <v>2758</v>
      </c>
      <c r="I4832" s="3" t="s">
        <v>26</v>
      </c>
      <c r="J4832" s="3" t="s">
        <v>27</v>
      </c>
      <c r="K4832" s="3" t="s">
        <v>7809</v>
      </c>
      <c r="L4832" s="3" t="s">
        <v>114</v>
      </c>
      <c r="M4832" s="3">
        <v>54401</v>
      </c>
      <c r="N4832" s="3" t="s">
        <v>105</v>
      </c>
      <c r="O4832" s="3" t="s">
        <v>5593</v>
      </c>
      <c r="P4832" s="3" t="s">
        <v>46</v>
      </c>
      <c r="Q4832" s="3" t="s">
        <v>78</v>
      </c>
      <c r="R4832" s="3" t="s">
        <v>5594</v>
      </c>
      <c r="S4832" s="3">
        <v>245.88</v>
      </c>
      <c r="T4832" s="3">
        <v>6</v>
      </c>
      <c r="U4832" s="3">
        <v>0</v>
      </c>
      <c r="V4832" s="3">
        <v>68.846399999999988</v>
      </c>
    </row>
    <row r="4833" spans="1:22" ht="14.25" customHeight="1" x14ac:dyDescent="0.25">
      <c r="A4833" s="3">
        <v>4832</v>
      </c>
      <c r="B4833" s="3" t="s">
        <v>7808</v>
      </c>
      <c r="C4833" s="4">
        <f>YEAR(Table_1[[#This Row],[Order Date]])</f>
        <v>2011</v>
      </c>
      <c r="D4833" s="9">
        <v>40854</v>
      </c>
      <c r="E4833" s="3">
        <v>40859</v>
      </c>
      <c r="F4833" s="3" t="s">
        <v>50</v>
      </c>
      <c r="G4833" s="3" t="s">
        <v>2757</v>
      </c>
      <c r="H4833" s="3" t="s">
        <v>2758</v>
      </c>
      <c r="I4833" s="3" t="s">
        <v>26</v>
      </c>
      <c r="J4833" s="3" t="s">
        <v>27</v>
      </c>
      <c r="K4833" s="3" t="s">
        <v>7809</v>
      </c>
      <c r="L4833" s="3" t="s">
        <v>114</v>
      </c>
      <c r="M4833" s="3">
        <v>54401</v>
      </c>
      <c r="N4833" s="3" t="s">
        <v>105</v>
      </c>
      <c r="O4833" s="3" t="s">
        <v>2987</v>
      </c>
      <c r="P4833" s="3" t="s">
        <v>46</v>
      </c>
      <c r="Q4833" s="3" t="s">
        <v>59</v>
      </c>
      <c r="R4833" s="3" t="s">
        <v>2988</v>
      </c>
      <c r="S4833" s="3">
        <v>36.630000000000003</v>
      </c>
      <c r="T4833" s="3">
        <v>3</v>
      </c>
      <c r="U4833" s="3">
        <v>0</v>
      </c>
      <c r="V4833" s="3">
        <v>9.8901000000000039</v>
      </c>
    </row>
    <row r="4834" spans="1:22" ht="14.25" customHeight="1" x14ac:dyDescent="0.25">
      <c r="A4834" s="3">
        <v>4833</v>
      </c>
      <c r="B4834" s="3" t="s">
        <v>7808</v>
      </c>
      <c r="C4834" s="4">
        <f>YEAR(Table_1[[#This Row],[Order Date]])</f>
        <v>2011</v>
      </c>
      <c r="D4834" s="9">
        <v>40854</v>
      </c>
      <c r="E4834" s="3">
        <v>40859</v>
      </c>
      <c r="F4834" s="3" t="s">
        <v>50</v>
      </c>
      <c r="G4834" s="3" t="s">
        <v>2757</v>
      </c>
      <c r="H4834" s="3" t="s">
        <v>2758</v>
      </c>
      <c r="I4834" s="3" t="s">
        <v>26</v>
      </c>
      <c r="J4834" s="3" t="s">
        <v>27</v>
      </c>
      <c r="K4834" s="3" t="s">
        <v>7809</v>
      </c>
      <c r="L4834" s="3" t="s">
        <v>114</v>
      </c>
      <c r="M4834" s="3">
        <v>54401</v>
      </c>
      <c r="N4834" s="3" t="s">
        <v>105</v>
      </c>
      <c r="O4834" s="3" t="s">
        <v>3978</v>
      </c>
      <c r="P4834" s="3" t="s">
        <v>46</v>
      </c>
      <c r="Q4834" s="3" t="s">
        <v>59</v>
      </c>
      <c r="R4834" s="3" t="s">
        <v>3979</v>
      </c>
      <c r="S4834" s="3">
        <v>22.58</v>
      </c>
      <c r="T4834" s="3">
        <v>2</v>
      </c>
      <c r="U4834" s="3">
        <v>0</v>
      </c>
      <c r="V4834" s="3">
        <v>5.8707999999999991</v>
      </c>
    </row>
    <row r="4835" spans="1:22" ht="14.25" customHeight="1" x14ac:dyDescent="0.25">
      <c r="A4835" s="3">
        <v>4834</v>
      </c>
      <c r="B4835" s="3" t="s">
        <v>7808</v>
      </c>
      <c r="C4835" s="4">
        <f>YEAR(Table_1[[#This Row],[Order Date]])</f>
        <v>2011</v>
      </c>
      <c r="D4835" s="9">
        <v>40854</v>
      </c>
      <c r="E4835" s="3">
        <v>40859</v>
      </c>
      <c r="F4835" s="3" t="s">
        <v>50</v>
      </c>
      <c r="G4835" s="3" t="s">
        <v>2757</v>
      </c>
      <c r="H4835" s="3" t="s">
        <v>2758</v>
      </c>
      <c r="I4835" s="3" t="s">
        <v>26</v>
      </c>
      <c r="J4835" s="3" t="s">
        <v>27</v>
      </c>
      <c r="K4835" s="3" t="s">
        <v>7809</v>
      </c>
      <c r="L4835" s="3" t="s">
        <v>114</v>
      </c>
      <c r="M4835" s="3">
        <v>54401</v>
      </c>
      <c r="N4835" s="3" t="s">
        <v>105</v>
      </c>
      <c r="O4835" s="3" t="s">
        <v>3587</v>
      </c>
      <c r="P4835" s="3" t="s">
        <v>46</v>
      </c>
      <c r="Q4835" s="3" t="s">
        <v>75</v>
      </c>
      <c r="R4835" s="3" t="s">
        <v>3588</v>
      </c>
      <c r="S4835" s="3">
        <v>12.39</v>
      </c>
      <c r="T4835" s="3">
        <v>3</v>
      </c>
      <c r="U4835" s="3">
        <v>0</v>
      </c>
      <c r="V4835" s="3">
        <v>5.8232999999999997</v>
      </c>
    </row>
    <row r="4836" spans="1:22" ht="14.25" customHeight="1" x14ac:dyDescent="0.25">
      <c r="A4836" s="3">
        <v>4835</v>
      </c>
      <c r="B4836" s="3" t="s">
        <v>7810</v>
      </c>
      <c r="C4836" s="4">
        <f>YEAR(Table_1[[#This Row],[Order Date]])</f>
        <v>2014</v>
      </c>
      <c r="D4836" s="9">
        <v>41918</v>
      </c>
      <c r="E4836" s="3">
        <v>41923</v>
      </c>
      <c r="F4836" s="3" t="s">
        <v>50</v>
      </c>
      <c r="G4836" s="3" t="s">
        <v>4082</v>
      </c>
      <c r="H4836" s="3" t="s">
        <v>4083</v>
      </c>
      <c r="I4836" s="3" t="s">
        <v>102</v>
      </c>
      <c r="J4836" s="3" t="s">
        <v>27</v>
      </c>
      <c r="K4836" s="3" t="s">
        <v>127</v>
      </c>
      <c r="L4836" s="3" t="s">
        <v>43</v>
      </c>
      <c r="M4836" s="3">
        <v>94110</v>
      </c>
      <c r="N4836" s="3" t="s">
        <v>44</v>
      </c>
      <c r="O4836" s="3" t="s">
        <v>4940</v>
      </c>
      <c r="P4836" s="3" t="s">
        <v>46</v>
      </c>
      <c r="Q4836" s="3" t="s">
        <v>75</v>
      </c>
      <c r="R4836" s="3" t="s">
        <v>4941</v>
      </c>
      <c r="S4836" s="3">
        <v>39.92</v>
      </c>
      <c r="T4836" s="3">
        <v>5</v>
      </c>
      <c r="U4836" s="3">
        <v>0.2</v>
      </c>
      <c r="V4836" s="3">
        <v>13.472999999999999</v>
      </c>
    </row>
    <row r="4837" spans="1:22" ht="14.25" customHeight="1" x14ac:dyDescent="0.25">
      <c r="A4837" s="3">
        <v>4836</v>
      </c>
      <c r="B4837" s="3" t="s">
        <v>7810</v>
      </c>
      <c r="C4837" s="4">
        <f>YEAR(Table_1[[#This Row],[Order Date]])</f>
        <v>2014</v>
      </c>
      <c r="D4837" s="9">
        <v>41918</v>
      </c>
      <c r="E4837" s="3">
        <v>41923</v>
      </c>
      <c r="F4837" s="3" t="s">
        <v>50</v>
      </c>
      <c r="G4837" s="3" t="s">
        <v>4082</v>
      </c>
      <c r="H4837" s="3" t="s">
        <v>4083</v>
      </c>
      <c r="I4837" s="3" t="s">
        <v>102</v>
      </c>
      <c r="J4837" s="3" t="s">
        <v>27</v>
      </c>
      <c r="K4837" s="3" t="s">
        <v>127</v>
      </c>
      <c r="L4837" s="3" t="s">
        <v>43</v>
      </c>
      <c r="M4837" s="3">
        <v>94110</v>
      </c>
      <c r="N4837" s="3" t="s">
        <v>44</v>
      </c>
      <c r="O4837" s="3" t="s">
        <v>5415</v>
      </c>
      <c r="P4837" s="3" t="s">
        <v>46</v>
      </c>
      <c r="Q4837" s="3" t="s">
        <v>90</v>
      </c>
      <c r="R4837" s="3" t="s">
        <v>5416</v>
      </c>
      <c r="S4837" s="3">
        <v>61.96</v>
      </c>
      <c r="T4837" s="3">
        <v>2</v>
      </c>
      <c r="U4837" s="3">
        <v>0</v>
      </c>
      <c r="V4837" s="3">
        <v>27.881999999999998</v>
      </c>
    </row>
    <row r="4838" spans="1:22" ht="14.25" customHeight="1" x14ac:dyDescent="0.25">
      <c r="A4838" s="3">
        <v>4837</v>
      </c>
      <c r="B4838" s="3" t="s">
        <v>7810</v>
      </c>
      <c r="C4838" s="4">
        <f>YEAR(Table_1[[#This Row],[Order Date]])</f>
        <v>2014</v>
      </c>
      <c r="D4838" s="9">
        <v>41918</v>
      </c>
      <c r="E4838" s="3">
        <v>41923</v>
      </c>
      <c r="F4838" s="3" t="s">
        <v>50</v>
      </c>
      <c r="G4838" s="3" t="s">
        <v>4082</v>
      </c>
      <c r="H4838" s="3" t="s">
        <v>4083</v>
      </c>
      <c r="I4838" s="3" t="s">
        <v>102</v>
      </c>
      <c r="J4838" s="3" t="s">
        <v>27</v>
      </c>
      <c r="K4838" s="3" t="s">
        <v>127</v>
      </c>
      <c r="L4838" s="3" t="s">
        <v>43</v>
      </c>
      <c r="M4838" s="3">
        <v>94110</v>
      </c>
      <c r="N4838" s="3" t="s">
        <v>44</v>
      </c>
      <c r="O4838" s="3" t="s">
        <v>3125</v>
      </c>
      <c r="P4838" s="3" t="s">
        <v>46</v>
      </c>
      <c r="Q4838" s="3" t="s">
        <v>75</v>
      </c>
      <c r="R4838" s="3" t="s">
        <v>3126</v>
      </c>
      <c r="S4838" s="3">
        <v>19.936000000000003</v>
      </c>
      <c r="T4838" s="3">
        <v>4</v>
      </c>
      <c r="U4838" s="3">
        <v>0.2</v>
      </c>
      <c r="V4838" s="3">
        <v>7.2267999999999999</v>
      </c>
    </row>
    <row r="4839" spans="1:22" ht="14.25" customHeight="1" x14ac:dyDescent="0.25">
      <c r="A4839" s="3">
        <v>4838</v>
      </c>
      <c r="B4839" s="3" t="s">
        <v>7811</v>
      </c>
      <c r="C4839" s="4">
        <f>YEAR(Table_1[[#This Row],[Order Date]])</f>
        <v>2014</v>
      </c>
      <c r="D4839" s="9">
        <v>41792</v>
      </c>
      <c r="E4839" s="3">
        <v>41794</v>
      </c>
      <c r="F4839" s="3" t="s">
        <v>188</v>
      </c>
      <c r="G4839" s="3" t="s">
        <v>5884</v>
      </c>
      <c r="H4839" s="3" t="s">
        <v>5885</v>
      </c>
      <c r="I4839" s="3" t="s">
        <v>26</v>
      </c>
      <c r="J4839" s="3" t="s">
        <v>27</v>
      </c>
      <c r="K4839" s="3" t="s">
        <v>866</v>
      </c>
      <c r="L4839" s="3" t="s">
        <v>498</v>
      </c>
      <c r="M4839" s="3">
        <v>43017</v>
      </c>
      <c r="N4839" s="3" t="s">
        <v>148</v>
      </c>
      <c r="O4839" s="3" t="s">
        <v>3344</v>
      </c>
      <c r="P4839" s="3" t="s">
        <v>46</v>
      </c>
      <c r="Q4839" s="3" t="s">
        <v>75</v>
      </c>
      <c r="R4839" s="3" t="s">
        <v>3345</v>
      </c>
      <c r="S4839" s="3">
        <v>3.7980000000000005</v>
      </c>
      <c r="T4839" s="3">
        <v>2</v>
      </c>
      <c r="U4839" s="3">
        <v>0.7</v>
      </c>
      <c r="V4839" s="3">
        <v>-2.6585999999999999</v>
      </c>
    </row>
    <row r="4840" spans="1:22" ht="14.25" customHeight="1" x14ac:dyDescent="0.25">
      <c r="A4840" s="3">
        <v>4839</v>
      </c>
      <c r="B4840" s="3" t="s">
        <v>7811</v>
      </c>
      <c r="C4840" s="4">
        <f>YEAR(Table_1[[#This Row],[Order Date]])</f>
        <v>2014</v>
      </c>
      <c r="D4840" s="9">
        <v>41792</v>
      </c>
      <c r="E4840" s="3">
        <v>41794</v>
      </c>
      <c r="F4840" s="3" t="s">
        <v>188</v>
      </c>
      <c r="G4840" s="3" t="s">
        <v>5884</v>
      </c>
      <c r="H4840" s="3" t="s">
        <v>5885</v>
      </c>
      <c r="I4840" s="3" t="s">
        <v>26</v>
      </c>
      <c r="J4840" s="3" t="s">
        <v>27</v>
      </c>
      <c r="K4840" s="3" t="s">
        <v>866</v>
      </c>
      <c r="L4840" s="3" t="s">
        <v>498</v>
      </c>
      <c r="M4840" s="3">
        <v>43017</v>
      </c>
      <c r="N4840" s="3" t="s">
        <v>148</v>
      </c>
      <c r="O4840" s="3" t="s">
        <v>3402</v>
      </c>
      <c r="P4840" s="3" t="s">
        <v>46</v>
      </c>
      <c r="Q4840" s="3" t="s">
        <v>90</v>
      </c>
      <c r="R4840" s="3" t="s">
        <v>3403</v>
      </c>
      <c r="S4840" s="3">
        <v>27.744000000000003</v>
      </c>
      <c r="T4840" s="3">
        <v>6</v>
      </c>
      <c r="U4840" s="3">
        <v>0.2</v>
      </c>
      <c r="V4840" s="3">
        <v>10.057200000000002</v>
      </c>
    </row>
    <row r="4841" spans="1:22" ht="14.25" customHeight="1" x14ac:dyDescent="0.25">
      <c r="A4841" s="3">
        <v>4840</v>
      </c>
      <c r="B4841" s="3" t="s">
        <v>7811</v>
      </c>
      <c r="C4841" s="4">
        <f>YEAR(Table_1[[#This Row],[Order Date]])</f>
        <v>2014</v>
      </c>
      <c r="D4841" s="9">
        <v>41792</v>
      </c>
      <c r="E4841" s="3">
        <v>41794</v>
      </c>
      <c r="F4841" s="3" t="s">
        <v>188</v>
      </c>
      <c r="G4841" s="3" t="s">
        <v>5884</v>
      </c>
      <c r="H4841" s="3" t="s">
        <v>5885</v>
      </c>
      <c r="I4841" s="3" t="s">
        <v>26</v>
      </c>
      <c r="J4841" s="3" t="s">
        <v>27</v>
      </c>
      <c r="K4841" s="3" t="s">
        <v>866</v>
      </c>
      <c r="L4841" s="3" t="s">
        <v>498</v>
      </c>
      <c r="M4841" s="3">
        <v>43017</v>
      </c>
      <c r="N4841" s="3" t="s">
        <v>148</v>
      </c>
      <c r="O4841" s="3" t="s">
        <v>835</v>
      </c>
      <c r="P4841" s="3" t="s">
        <v>71</v>
      </c>
      <c r="Q4841" s="3" t="s">
        <v>72</v>
      </c>
      <c r="R4841" s="3" t="s">
        <v>836</v>
      </c>
      <c r="S4841" s="3">
        <v>158.37599999999998</v>
      </c>
      <c r="T4841" s="3">
        <v>4</v>
      </c>
      <c r="U4841" s="3">
        <v>0.4</v>
      </c>
      <c r="V4841" s="3">
        <v>-34.314799999999991</v>
      </c>
    </row>
    <row r="4842" spans="1:22" ht="14.25" customHeight="1" x14ac:dyDescent="0.25">
      <c r="A4842" s="3">
        <v>4841</v>
      </c>
      <c r="B4842" s="3" t="s">
        <v>7812</v>
      </c>
      <c r="C4842" s="4">
        <f>YEAR(Table_1[[#This Row],[Order Date]])</f>
        <v>2014</v>
      </c>
      <c r="D4842" s="9">
        <v>41964</v>
      </c>
      <c r="E4842" s="3">
        <v>41969</v>
      </c>
      <c r="F4842" s="3" t="s">
        <v>50</v>
      </c>
      <c r="G4842" s="3" t="s">
        <v>2798</v>
      </c>
      <c r="H4842" s="3" t="s">
        <v>2799</v>
      </c>
      <c r="I4842" s="3" t="s">
        <v>102</v>
      </c>
      <c r="J4842" s="3" t="s">
        <v>27</v>
      </c>
      <c r="K4842" s="3" t="s">
        <v>28</v>
      </c>
      <c r="L4842" s="3" t="s">
        <v>29</v>
      </c>
      <c r="M4842" s="3">
        <v>42420</v>
      </c>
      <c r="N4842" s="3" t="s">
        <v>30</v>
      </c>
      <c r="O4842" s="3" t="s">
        <v>426</v>
      </c>
      <c r="P4842" s="3" t="s">
        <v>32</v>
      </c>
      <c r="Q4842" s="3" t="s">
        <v>65</v>
      </c>
      <c r="R4842" s="3" t="s">
        <v>427</v>
      </c>
      <c r="S4842" s="3">
        <v>27.58</v>
      </c>
      <c r="T4842" s="3">
        <v>2</v>
      </c>
      <c r="U4842" s="3">
        <v>0</v>
      </c>
      <c r="V4842" s="3">
        <v>11.583600000000001</v>
      </c>
    </row>
    <row r="4843" spans="1:22" ht="14.25" customHeight="1" x14ac:dyDescent="0.25">
      <c r="A4843" s="3">
        <v>4842</v>
      </c>
      <c r="B4843" s="3" t="s">
        <v>7813</v>
      </c>
      <c r="C4843" s="4">
        <f>YEAR(Table_1[[#This Row],[Order Date]])</f>
        <v>2013</v>
      </c>
      <c r="D4843" s="9">
        <v>41632</v>
      </c>
      <c r="E4843" s="3">
        <v>41637</v>
      </c>
      <c r="F4843" s="3" t="s">
        <v>50</v>
      </c>
      <c r="G4843" s="3" t="s">
        <v>3237</v>
      </c>
      <c r="H4843" s="3" t="s">
        <v>3238</v>
      </c>
      <c r="I4843" s="3" t="s">
        <v>26</v>
      </c>
      <c r="J4843" s="3" t="s">
        <v>27</v>
      </c>
      <c r="K4843" s="3" t="s">
        <v>4618</v>
      </c>
      <c r="L4843" s="3" t="s">
        <v>498</v>
      </c>
      <c r="M4843" s="3">
        <v>43402</v>
      </c>
      <c r="N4843" s="3" t="s">
        <v>148</v>
      </c>
      <c r="O4843" s="3" t="s">
        <v>6316</v>
      </c>
      <c r="P4843" s="3" t="s">
        <v>46</v>
      </c>
      <c r="Q4843" s="3" t="s">
        <v>75</v>
      </c>
      <c r="R4843" s="3" t="s">
        <v>6317</v>
      </c>
      <c r="S4843" s="3">
        <v>5.5530000000000008</v>
      </c>
      <c r="T4843" s="3">
        <v>3</v>
      </c>
      <c r="U4843" s="3">
        <v>0.7</v>
      </c>
      <c r="V4843" s="3">
        <v>-4.0722000000000023</v>
      </c>
    </row>
    <row r="4844" spans="1:22" ht="14.25" customHeight="1" x14ac:dyDescent="0.25">
      <c r="A4844" s="3">
        <v>4843</v>
      </c>
      <c r="B4844" s="3" t="s">
        <v>7814</v>
      </c>
      <c r="C4844" s="4">
        <f>YEAR(Table_1[[#This Row],[Order Date]])</f>
        <v>2014</v>
      </c>
      <c r="D4844" s="9">
        <v>41912</v>
      </c>
      <c r="E4844" s="3">
        <v>41917</v>
      </c>
      <c r="F4844" s="3" t="s">
        <v>50</v>
      </c>
      <c r="G4844" s="3" t="s">
        <v>1049</v>
      </c>
      <c r="H4844" s="3" t="s">
        <v>1050</v>
      </c>
      <c r="I4844" s="3" t="s">
        <v>26</v>
      </c>
      <c r="J4844" s="3" t="s">
        <v>27</v>
      </c>
      <c r="K4844" s="3" t="s">
        <v>334</v>
      </c>
      <c r="L4844" s="3" t="s">
        <v>335</v>
      </c>
      <c r="M4844" s="3">
        <v>38109</v>
      </c>
      <c r="N4844" s="3" t="s">
        <v>30</v>
      </c>
      <c r="O4844" s="3" t="s">
        <v>3442</v>
      </c>
      <c r="P4844" s="3" t="s">
        <v>46</v>
      </c>
      <c r="Q4844" s="3" t="s">
        <v>59</v>
      </c>
      <c r="R4844" s="3" t="s">
        <v>3443</v>
      </c>
      <c r="S4844" s="3">
        <v>243.92</v>
      </c>
      <c r="T4844" s="3">
        <v>5</v>
      </c>
      <c r="U4844" s="3">
        <v>0.2</v>
      </c>
      <c r="V4844" s="3">
        <v>-54.881999999999998</v>
      </c>
    </row>
    <row r="4845" spans="1:22" ht="14.25" customHeight="1" x14ac:dyDescent="0.25">
      <c r="A4845" s="3">
        <v>4844</v>
      </c>
      <c r="B4845" s="3" t="s">
        <v>7815</v>
      </c>
      <c r="C4845" s="4">
        <f>YEAR(Table_1[[#This Row],[Order Date]])</f>
        <v>2013</v>
      </c>
      <c r="D4845" s="9">
        <v>41586</v>
      </c>
      <c r="E4845" s="3">
        <v>41588</v>
      </c>
      <c r="F4845" s="3" t="s">
        <v>188</v>
      </c>
      <c r="G4845" s="3" t="s">
        <v>6451</v>
      </c>
      <c r="H4845" s="3" t="s">
        <v>6452</v>
      </c>
      <c r="I4845" s="3" t="s">
        <v>26</v>
      </c>
      <c r="J4845" s="3" t="s">
        <v>27</v>
      </c>
      <c r="K4845" s="3" t="s">
        <v>1119</v>
      </c>
      <c r="L4845" s="3" t="s">
        <v>788</v>
      </c>
      <c r="M4845" s="3">
        <v>8701</v>
      </c>
      <c r="N4845" s="3" t="s">
        <v>148</v>
      </c>
      <c r="O4845" s="3" t="s">
        <v>4067</v>
      </c>
      <c r="P4845" s="3" t="s">
        <v>46</v>
      </c>
      <c r="Q4845" s="3" t="s">
        <v>269</v>
      </c>
      <c r="R4845" s="3" t="s">
        <v>4068</v>
      </c>
      <c r="S4845" s="3">
        <v>14.96</v>
      </c>
      <c r="T4845" s="3">
        <v>4</v>
      </c>
      <c r="U4845" s="3">
        <v>0</v>
      </c>
      <c r="V4845" s="3">
        <v>0.2992000000000008</v>
      </c>
    </row>
    <row r="4846" spans="1:22" ht="14.25" customHeight="1" x14ac:dyDescent="0.25">
      <c r="A4846" s="3">
        <v>4845</v>
      </c>
      <c r="B4846" s="3" t="s">
        <v>7816</v>
      </c>
      <c r="C4846" s="4">
        <f>YEAR(Table_1[[#This Row],[Order Date]])</f>
        <v>2011</v>
      </c>
      <c r="D4846" s="9">
        <v>40637</v>
      </c>
      <c r="E4846" s="3">
        <v>40638</v>
      </c>
      <c r="F4846" s="3" t="s">
        <v>188</v>
      </c>
      <c r="G4846" s="3" t="s">
        <v>773</v>
      </c>
      <c r="H4846" s="3" t="s">
        <v>774</v>
      </c>
      <c r="I4846" s="3" t="s">
        <v>41</v>
      </c>
      <c r="J4846" s="3" t="s">
        <v>27</v>
      </c>
      <c r="K4846" s="3" t="s">
        <v>42</v>
      </c>
      <c r="L4846" s="3" t="s">
        <v>43</v>
      </c>
      <c r="M4846" s="3">
        <v>90008</v>
      </c>
      <c r="N4846" s="3" t="s">
        <v>44</v>
      </c>
      <c r="O4846" s="3" t="s">
        <v>1218</v>
      </c>
      <c r="P4846" s="3" t="s">
        <v>46</v>
      </c>
      <c r="Q4846" s="3" t="s">
        <v>75</v>
      </c>
      <c r="R4846" s="3" t="s">
        <v>1219</v>
      </c>
      <c r="S4846" s="3">
        <v>7.1840000000000011</v>
      </c>
      <c r="T4846" s="3">
        <v>2</v>
      </c>
      <c r="U4846" s="3">
        <v>0.2</v>
      </c>
      <c r="V4846" s="3">
        <v>2.2449999999999992</v>
      </c>
    </row>
    <row r="4847" spans="1:22" ht="14.25" customHeight="1" x14ac:dyDescent="0.25">
      <c r="A4847" s="3">
        <v>4846</v>
      </c>
      <c r="B4847" s="3" t="s">
        <v>7817</v>
      </c>
      <c r="C4847" s="4">
        <f>YEAR(Table_1[[#This Row],[Order Date]])</f>
        <v>2012</v>
      </c>
      <c r="D4847" s="9">
        <v>41113</v>
      </c>
      <c r="E4847" s="3">
        <v>41116</v>
      </c>
      <c r="F4847" s="3" t="s">
        <v>23</v>
      </c>
      <c r="G4847" s="3" t="s">
        <v>1984</v>
      </c>
      <c r="H4847" s="3" t="s">
        <v>1985</v>
      </c>
      <c r="I4847" s="3" t="s">
        <v>26</v>
      </c>
      <c r="J4847" s="3" t="s">
        <v>27</v>
      </c>
      <c r="K4847" s="3" t="s">
        <v>389</v>
      </c>
      <c r="L4847" s="3" t="s">
        <v>267</v>
      </c>
      <c r="M4847" s="3">
        <v>14609</v>
      </c>
      <c r="N4847" s="3" t="s">
        <v>148</v>
      </c>
      <c r="O4847" s="3" t="s">
        <v>971</v>
      </c>
      <c r="P4847" s="3" t="s">
        <v>46</v>
      </c>
      <c r="Q4847" s="3" t="s">
        <v>75</v>
      </c>
      <c r="R4847" s="3" t="s">
        <v>972</v>
      </c>
      <c r="S4847" s="3">
        <v>10.512</v>
      </c>
      <c r="T4847" s="3">
        <v>3</v>
      </c>
      <c r="U4847" s="3">
        <v>0.2</v>
      </c>
      <c r="V4847" s="3">
        <v>3.6791999999999998</v>
      </c>
    </row>
    <row r="4848" spans="1:22" ht="14.25" customHeight="1" x14ac:dyDescent="0.25">
      <c r="A4848" s="3">
        <v>4847</v>
      </c>
      <c r="B4848" s="3" t="s">
        <v>7818</v>
      </c>
      <c r="C4848" s="4">
        <f>YEAR(Table_1[[#This Row],[Order Date]])</f>
        <v>2011</v>
      </c>
      <c r="D4848" s="9">
        <v>40719</v>
      </c>
      <c r="E4848" s="3">
        <v>40721</v>
      </c>
      <c r="F4848" s="3" t="s">
        <v>23</v>
      </c>
      <c r="G4848" s="3" t="s">
        <v>1177</v>
      </c>
      <c r="H4848" s="3" t="s">
        <v>1178</v>
      </c>
      <c r="I4848" s="3" t="s">
        <v>41</v>
      </c>
      <c r="J4848" s="3" t="s">
        <v>27</v>
      </c>
      <c r="K4848" s="3" t="s">
        <v>1976</v>
      </c>
      <c r="L4848" s="3" t="s">
        <v>420</v>
      </c>
      <c r="M4848" s="3">
        <v>97301</v>
      </c>
      <c r="N4848" s="3" t="s">
        <v>44</v>
      </c>
      <c r="O4848" s="3" t="s">
        <v>3140</v>
      </c>
      <c r="P4848" s="3" t="s">
        <v>71</v>
      </c>
      <c r="Q4848" s="3" t="s">
        <v>72</v>
      </c>
      <c r="R4848" s="3" t="s">
        <v>3141</v>
      </c>
      <c r="S4848" s="3">
        <v>263.96000000000004</v>
      </c>
      <c r="T4848" s="3">
        <v>5</v>
      </c>
      <c r="U4848" s="3">
        <v>0.2</v>
      </c>
      <c r="V4848" s="3">
        <v>19.796999999999997</v>
      </c>
    </row>
    <row r="4849" spans="1:22" ht="14.25" customHeight="1" x14ac:dyDescent="0.25">
      <c r="A4849" s="3">
        <v>4848</v>
      </c>
      <c r="B4849" s="3" t="s">
        <v>7818</v>
      </c>
      <c r="C4849" s="4">
        <f>YEAR(Table_1[[#This Row],[Order Date]])</f>
        <v>2011</v>
      </c>
      <c r="D4849" s="9">
        <v>40719</v>
      </c>
      <c r="E4849" s="3">
        <v>40721</v>
      </c>
      <c r="F4849" s="3" t="s">
        <v>23</v>
      </c>
      <c r="G4849" s="3" t="s">
        <v>1177</v>
      </c>
      <c r="H4849" s="3" t="s">
        <v>1178</v>
      </c>
      <c r="I4849" s="3" t="s">
        <v>41</v>
      </c>
      <c r="J4849" s="3" t="s">
        <v>27</v>
      </c>
      <c r="K4849" s="3" t="s">
        <v>1976</v>
      </c>
      <c r="L4849" s="3" t="s">
        <v>420</v>
      </c>
      <c r="M4849" s="3">
        <v>97301</v>
      </c>
      <c r="N4849" s="3" t="s">
        <v>44</v>
      </c>
      <c r="O4849" s="3" t="s">
        <v>1423</v>
      </c>
      <c r="P4849" s="3" t="s">
        <v>46</v>
      </c>
      <c r="Q4849" s="3" t="s">
        <v>68</v>
      </c>
      <c r="R4849" s="3" t="s">
        <v>1424</v>
      </c>
      <c r="S4849" s="3">
        <v>71.632000000000005</v>
      </c>
      <c r="T4849" s="3">
        <v>11</v>
      </c>
      <c r="U4849" s="3">
        <v>0.2</v>
      </c>
      <c r="V4849" s="3">
        <v>17.908000000000001</v>
      </c>
    </row>
    <row r="4850" spans="1:22" ht="14.25" customHeight="1" x14ac:dyDescent="0.25">
      <c r="A4850" s="3">
        <v>4849</v>
      </c>
      <c r="B4850" s="3" t="s">
        <v>7818</v>
      </c>
      <c r="C4850" s="4">
        <f>YEAR(Table_1[[#This Row],[Order Date]])</f>
        <v>2011</v>
      </c>
      <c r="D4850" s="9">
        <v>40719</v>
      </c>
      <c r="E4850" s="3">
        <v>40721</v>
      </c>
      <c r="F4850" s="3" t="s">
        <v>23</v>
      </c>
      <c r="G4850" s="3" t="s">
        <v>1177</v>
      </c>
      <c r="H4850" s="3" t="s">
        <v>1178</v>
      </c>
      <c r="I4850" s="3" t="s">
        <v>41</v>
      </c>
      <c r="J4850" s="3" t="s">
        <v>27</v>
      </c>
      <c r="K4850" s="3" t="s">
        <v>1976</v>
      </c>
      <c r="L4850" s="3" t="s">
        <v>420</v>
      </c>
      <c r="M4850" s="3">
        <v>97301</v>
      </c>
      <c r="N4850" s="3" t="s">
        <v>44</v>
      </c>
      <c r="O4850" s="3" t="s">
        <v>4521</v>
      </c>
      <c r="P4850" s="3" t="s">
        <v>46</v>
      </c>
      <c r="Q4850" s="3" t="s">
        <v>68</v>
      </c>
      <c r="R4850" s="3" t="s">
        <v>4522</v>
      </c>
      <c r="S4850" s="3">
        <v>9.3280000000000012</v>
      </c>
      <c r="T4850" s="3">
        <v>1</v>
      </c>
      <c r="U4850" s="3">
        <v>0.2</v>
      </c>
      <c r="V4850" s="3">
        <v>0.8162000000000007</v>
      </c>
    </row>
    <row r="4851" spans="1:22" ht="14.25" customHeight="1" x14ac:dyDescent="0.25">
      <c r="A4851" s="3">
        <v>4850</v>
      </c>
      <c r="B4851" s="3" t="s">
        <v>7819</v>
      </c>
      <c r="C4851" s="4">
        <f>YEAR(Table_1[[#This Row],[Order Date]])</f>
        <v>2011</v>
      </c>
      <c r="D4851" s="9">
        <v>40794</v>
      </c>
      <c r="E4851" s="3">
        <v>40800</v>
      </c>
      <c r="F4851" s="3" t="s">
        <v>50</v>
      </c>
      <c r="G4851" s="3" t="s">
        <v>4266</v>
      </c>
      <c r="H4851" s="3" t="s">
        <v>4267</v>
      </c>
      <c r="I4851" s="3" t="s">
        <v>26</v>
      </c>
      <c r="J4851" s="3" t="s">
        <v>27</v>
      </c>
      <c r="K4851" s="3" t="s">
        <v>7820</v>
      </c>
      <c r="L4851" s="3" t="s">
        <v>96</v>
      </c>
      <c r="M4851" s="3">
        <v>99301</v>
      </c>
      <c r="N4851" s="3" t="s">
        <v>44</v>
      </c>
      <c r="O4851" s="3" t="s">
        <v>1650</v>
      </c>
      <c r="P4851" s="3" t="s">
        <v>46</v>
      </c>
      <c r="Q4851" s="3" t="s">
        <v>68</v>
      </c>
      <c r="R4851" s="3" t="s">
        <v>1651</v>
      </c>
      <c r="S4851" s="3">
        <v>5.88</v>
      </c>
      <c r="T4851" s="3">
        <v>2</v>
      </c>
      <c r="U4851" s="3">
        <v>0</v>
      </c>
      <c r="V4851" s="3">
        <v>2.6459999999999999</v>
      </c>
    </row>
    <row r="4852" spans="1:22" ht="14.25" customHeight="1" x14ac:dyDescent="0.25">
      <c r="A4852" s="3">
        <v>4851</v>
      </c>
      <c r="B4852" s="3" t="s">
        <v>7819</v>
      </c>
      <c r="C4852" s="4">
        <f>YEAR(Table_1[[#This Row],[Order Date]])</f>
        <v>2011</v>
      </c>
      <c r="D4852" s="9">
        <v>40794</v>
      </c>
      <c r="E4852" s="3">
        <v>40800</v>
      </c>
      <c r="F4852" s="3" t="s">
        <v>50</v>
      </c>
      <c r="G4852" s="3" t="s">
        <v>4266</v>
      </c>
      <c r="H4852" s="3" t="s">
        <v>4267</v>
      </c>
      <c r="I4852" s="3" t="s">
        <v>26</v>
      </c>
      <c r="J4852" s="3" t="s">
        <v>27</v>
      </c>
      <c r="K4852" s="3" t="s">
        <v>7820</v>
      </c>
      <c r="L4852" s="3" t="s">
        <v>96</v>
      </c>
      <c r="M4852" s="3">
        <v>99301</v>
      </c>
      <c r="N4852" s="3" t="s">
        <v>44</v>
      </c>
      <c r="O4852" s="3" t="s">
        <v>35</v>
      </c>
      <c r="P4852" s="3" t="s">
        <v>32</v>
      </c>
      <c r="Q4852" s="3" t="s">
        <v>36</v>
      </c>
      <c r="R4852" s="3" t="s">
        <v>37</v>
      </c>
      <c r="S4852" s="3">
        <v>975.92</v>
      </c>
      <c r="T4852" s="3">
        <v>5</v>
      </c>
      <c r="U4852" s="3">
        <v>0.2</v>
      </c>
      <c r="V4852" s="3">
        <v>121.98999999999992</v>
      </c>
    </row>
    <row r="4853" spans="1:22" ht="14.25" customHeight="1" x14ac:dyDescent="0.25">
      <c r="A4853" s="3">
        <v>4852</v>
      </c>
      <c r="B4853" s="3" t="s">
        <v>7819</v>
      </c>
      <c r="C4853" s="4">
        <f>YEAR(Table_1[[#This Row],[Order Date]])</f>
        <v>2011</v>
      </c>
      <c r="D4853" s="9">
        <v>40794</v>
      </c>
      <c r="E4853" s="3">
        <v>40800</v>
      </c>
      <c r="F4853" s="3" t="s">
        <v>50</v>
      </c>
      <c r="G4853" s="3" t="s">
        <v>4266</v>
      </c>
      <c r="H4853" s="3" t="s">
        <v>4267</v>
      </c>
      <c r="I4853" s="3" t="s">
        <v>26</v>
      </c>
      <c r="J4853" s="3" t="s">
        <v>27</v>
      </c>
      <c r="K4853" s="3" t="s">
        <v>7820</v>
      </c>
      <c r="L4853" s="3" t="s">
        <v>96</v>
      </c>
      <c r="M4853" s="3">
        <v>99301</v>
      </c>
      <c r="N4853" s="3" t="s">
        <v>44</v>
      </c>
      <c r="O4853" s="3" t="s">
        <v>490</v>
      </c>
      <c r="P4853" s="3" t="s">
        <v>46</v>
      </c>
      <c r="Q4853" s="3" t="s">
        <v>68</v>
      </c>
      <c r="R4853" s="3" t="s">
        <v>491</v>
      </c>
      <c r="S4853" s="3">
        <v>303.83999999999997</v>
      </c>
      <c r="T4853" s="3">
        <v>8</v>
      </c>
      <c r="U4853" s="3">
        <v>0</v>
      </c>
      <c r="V4853" s="3">
        <v>91.151999999999958</v>
      </c>
    </row>
    <row r="4854" spans="1:22" ht="14.25" customHeight="1" x14ac:dyDescent="0.25">
      <c r="A4854" s="3">
        <v>4853</v>
      </c>
      <c r="B4854" s="3" t="s">
        <v>7819</v>
      </c>
      <c r="C4854" s="4">
        <f>YEAR(Table_1[[#This Row],[Order Date]])</f>
        <v>2011</v>
      </c>
      <c r="D4854" s="9">
        <v>40794</v>
      </c>
      <c r="E4854" s="3">
        <v>40800</v>
      </c>
      <c r="F4854" s="3" t="s">
        <v>50</v>
      </c>
      <c r="G4854" s="3" t="s">
        <v>4266</v>
      </c>
      <c r="H4854" s="3" t="s">
        <v>4267</v>
      </c>
      <c r="I4854" s="3" t="s">
        <v>26</v>
      </c>
      <c r="J4854" s="3" t="s">
        <v>27</v>
      </c>
      <c r="K4854" s="3" t="s">
        <v>7820</v>
      </c>
      <c r="L4854" s="3" t="s">
        <v>96</v>
      </c>
      <c r="M4854" s="3">
        <v>99301</v>
      </c>
      <c r="N4854" s="3" t="s">
        <v>44</v>
      </c>
      <c r="O4854" s="3" t="s">
        <v>1774</v>
      </c>
      <c r="P4854" s="3" t="s">
        <v>46</v>
      </c>
      <c r="Q4854" s="3" t="s">
        <v>59</v>
      </c>
      <c r="R4854" s="3" t="s">
        <v>1775</v>
      </c>
      <c r="S4854" s="3">
        <v>485.88</v>
      </c>
      <c r="T4854" s="3">
        <v>6</v>
      </c>
      <c r="U4854" s="3">
        <v>0</v>
      </c>
      <c r="V4854" s="3">
        <v>19.43519999999998</v>
      </c>
    </row>
    <row r="4855" spans="1:22" ht="14.25" customHeight="1" x14ac:dyDescent="0.25">
      <c r="A4855" s="3">
        <v>4854</v>
      </c>
      <c r="B4855" s="3" t="s">
        <v>7821</v>
      </c>
      <c r="C4855" s="4">
        <f>YEAR(Table_1[[#This Row],[Order Date]])</f>
        <v>2011</v>
      </c>
      <c r="D4855" s="9">
        <v>40889</v>
      </c>
      <c r="E4855" s="3">
        <v>40892</v>
      </c>
      <c r="F4855" s="3" t="s">
        <v>23</v>
      </c>
      <c r="G4855" s="3" t="s">
        <v>940</v>
      </c>
      <c r="H4855" s="3" t="s">
        <v>941</v>
      </c>
      <c r="I4855" s="3" t="s">
        <v>26</v>
      </c>
      <c r="J4855" s="3" t="s">
        <v>27</v>
      </c>
      <c r="K4855" s="3" t="s">
        <v>3199</v>
      </c>
      <c r="L4855" s="3" t="s">
        <v>43</v>
      </c>
      <c r="M4855" s="3">
        <v>94601</v>
      </c>
      <c r="N4855" s="3" t="s">
        <v>44</v>
      </c>
      <c r="O4855" s="3" t="s">
        <v>3956</v>
      </c>
      <c r="P4855" s="3" t="s">
        <v>32</v>
      </c>
      <c r="Q4855" s="3" t="s">
        <v>65</v>
      </c>
      <c r="R4855" s="3" t="s">
        <v>3957</v>
      </c>
      <c r="S4855" s="3">
        <v>12.54</v>
      </c>
      <c r="T4855" s="3">
        <v>3</v>
      </c>
      <c r="U4855" s="3">
        <v>0</v>
      </c>
      <c r="V4855" s="3">
        <v>4.5144000000000002</v>
      </c>
    </row>
    <row r="4856" spans="1:22" ht="14.25" customHeight="1" x14ac:dyDescent="0.25">
      <c r="A4856" s="3">
        <v>4855</v>
      </c>
      <c r="B4856" s="3" t="s">
        <v>7821</v>
      </c>
      <c r="C4856" s="4">
        <f>YEAR(Table_1[[#This Row],[Order Date]])</f>
        <v>2011</v>
      </c>
      <c r="D4856" s="9">
        <v>40889</v>
      </c>
      <c r="E4856" s="3">
        <v>40892</v>
      </c>
      <c r="F4856" s="3" t="s">
        <v>23</v>
      </c>
      <c r="G4856" s="3" t="s">
        <v>940</v>
      </c>
      <c r="H4856" s="3" t="s">
        <v>941</v>
      </c>
      <c r="I4856" s="3" t="s">
        <v>26</v>
      </c>
      <c r="J4856" s="3" t="s">
        <v>27</v>
      </c>
      <c r="K4856" s="3" t="s">
        <v>3199</v>
      </c>
      <c r="L4856" s="3" t="s">
        <v>43</v>
      </c>
      <c r="M4856" s="3">
        <v>94601</v>
      </c>
      <c r="N4856" s="3" t="s">
        <v>44</v>
      </c>
      <c r="O4856" s="3" t="s">
        <v>1513</v>
      </c>
      <c r="P4856" s="3" t="s">
        <v>46</v>
      </c>
      <c r="Q4856" s="3" t="s">
        <v>59</v>
      </c>
      <c r="R4856" s="3" t="s">
        <v>1514</v>
      </c>
      <c r="S4856" s="3">
        <v>8.94</v>
      </c>
      <c r="T4856" s="3">
        <v>3</v>
      </c>
      <c r="U4856" s="3">
        <v>0</v>
      </c>
      <c r="V4856" s="3">
        <v>0.62579999999999902</v>
      </c>
    </row>
    <row r="4857" spans="1:22" ht="14.25" customHeight="1" x14ac:dyDescent="0.25">
      <c r="A4857" s="3">
        <v>4856</v>
      </c>
      <c r="B4857" s="3" t="s">
        <v>7821</v>
      </c>
      <c r="C4857" s="4">
        <f>YEAR(Table_1[[#This Row],[Order Date]])</f>
        <v>2011</v>
      </c>
      <c r="D4857" s="9">
        <v>40889</v>
      </c>
      <c r="E4857" s="3">
        <v>40892</v>
      </c>
      <c r="F4857" s="3" t="s">
        <v>23</v>
      </c>
      <c r="G4857" s="3" t="s">
        <v>940</v>
      </c>
      <c r="H4857" s="3" t="s">
        <v>941</v>
      </c>
      <c r="I4857" s="3" t="s">
        <v>26</v>
      </c>
      <c r="J4857" s="3" t="s">
        <v>27</v>
      </c>
      <c r="K4857" s="3" t="s">
        <v>3199</v>
      </c>
      <c r="L4857" s="3" t="s">
        <v>43</v>
      </c>
      <c r="M4857" s="3">
        <v>94601</v>
      </c>
      <c r="N4857" s="3" t="s">
        <v>44</v>
      </c>
      <c r="O4857" s="3" t="s">
        <v>259</v>
      </c>
      <c r="P4857" s="3" t="s">
        <v>32</v>
      </c>
      <c r="Q4857" s="3" t="s">
        <v>65</v>
      </c>
      <c r="R4857" s="3" t="s">
        <v>260</v>
      </c>
      <c r="S4857" s="3">
        <v>9.24</v>
      </c>
      <c r="T4857" s="3">
        <v>3</v>
      </c>
      <c r="U4857" s="3">
        <v>0</v>
      </c>
      <c r="V4857" s="3">
        <v>4.4352</v>
      </c>
    </row>
    <row r="4858" spans="1:22" ht="14.25" customHeight="1" x14ac:dyDescent="0.25">
      <c r="A4858" s="3">
        <v>4857</v>
      </c>
      <c r="B4858" s="3" t="s">
        <v>7822</v>
      </c>
      <c r="C4858" s="4">
        <f>YEAR(Table_1[[#This Row],[Order Date]])</f>
        <v>2012</v>
      </c>
      <c r="D4858" s="9">
        <v>40921</v>
      </c>
      <c r="E4858" s="3">
        <v>40925</v>
      </c>
      <c r="F4858" s="3" t="s">
        <v>50</v>
      </c>
      <c r="G4858" s="3" t="s">
        <v>1459</v>
      </c>
      <c r="H4858" s="3" t="s">
        <v>1460</v>
      </c>
      <c r="I4858" s="3" t="s">
        <v>26</v>
      </c>
      <c r="J4858" s="3" t="s">
        <v>27</v>
      </c>
      <c r="K4858" s="3" t="s">
        <v>42</v>
      </c>
      <c r="L4858" s="3" t="s">
        <v>43</v>
      </c>
      <c r="M4858" s="3">
        <v>90004</v>
      </c>
      <c r="N4858" s="3" t="s">
        <v>44</v>
      </c>
      <c r="O4858" s="3" t="s">
        <v>2750</v>
      </c>
      <c r="P4858" s="3" t="s">
        <v>46</v>
      </c>
      <c r="Q4858" s="3" t="s">
        <v>75</v>
      </c>
      <c r="R4858" s="3" t="s">
        <v>2751</v>
      </c>
      <c r="S4858" s="3">
        <v>70.00800000000001</v>
      </c>
      <c r="T4858" s="3">
        <v>3</v>
      </c>
      <c r="U4858" s="3">
        <v>0.2</v>
      </c>
      <c r="V4858" s="3">
        <v>24.502800000000001</v>
      </c>
    </row>
    <row r="4859" spans="1:22" ht="14.25" customHeight="1" x14ac:dyDescent="0.25">
      <c r="A4859" s="3">
        <v>4858</v>
      </c>
      <c r="B4859" s="3" t="s">
        <v>7822</v>
      </c>
      <c r="C4859" s="4">
        <f>YEAR(Table_1[[#This Row],[Order Date]])</f>
        <v>2012</v>
      </c>
      <c r="D4859" s="9">
        <v>40921</v>
      </c>
      <c r="E4859" s="3">
        <v>40925</v>
      </c>
      <c r="F4859" s="3" t="s">
        <v>50</v>
      </c>
      <c r="G4859" s="3" t="s">
        <v>1459</v>
      </c>
      <c r="H4859" s="3" t="s">
        <v>1460</v>
      </c>
      <c r="I4859" s="3" t="s">
        <v>26</v>
      </c>
      <c r="J4859" s="3" t="s">
        <v>27</v>
      </c>
      <c r="K4859" s="3" t="s">
        <v>42</v>
      </c>
      <c r="L4859" s="3" t="s">
        <v>43</v>
      </c>
      <c r="M4859" s="3">
        <v>90004</v>
      </c>
      <c r="N4859" s="3" t="s">
        <v>44</v>
      </c>
      <c r="O4859" s="3" t="s">
        <v>1100</v>
      </c>
      <c r="P4859" s="3" t="s">
        <v>32</v>
      </c>
      <c r="Q4859" s="3" t="s">
        <v>65</v>
      </c>
      <c r="R4859" s="3" t="s">
        <v>1101</v>
      </c>
      <c r="S4859" s="3">
        <v>77.599999999999994</v>
      </c>
      <c r="T4859" s="3">
        <v>4</v>
      </c>
      <c r="U4859" s="3">
        <v>0</v>
      </c>
      <c r="V4859" s="3">
        <v>38.023999999999994</v>
      </c>
    </row>
    <row r="4860" spans="1:22" ht="14.25" customHeight="1" x14ac:dyDescent="0.25">
      <c r="A4860" s="3">
        <v>4859</v>
      </c>
      <c r="B4860" s="3" t="s">
        <v>7822</v>
      </c>
      <c r="C4860" s="4">
        <f>YEAR(Table_1[[#This Row],[Order Date]])</f>
        <v>2012</v>
      </c>
      <c r="D4860" s="9">
        <v>40921</v>
      </c>
      <c r="E4860" s="3">
        <v>40925</v>
      </c>
      <c r="F4860" s="3" t="s">
        <v>50</v>
      </c>
      <c r="G4860" s="3" t="s">
        <v>1459</v>
      </c>
      <c r="H4860" s="3" t="s">
        <v>1460</v>
      </c>
      <c r="I4860" s="3" t="s">
        <v>26</v>
      </c>
      <c r="J4860" s="3" t="s">
        <v>27</v>
      </c>
      <c r="K4860" s="3" t="s">
        <v>42</v>
      </c>
      <c r="L4860" s="3" t="s">
        <v>43</v>
      </c>
      <c r="M4860" s="3">
        <v>90004</v>
      </c>
      <c r="N4860" s="3" t="s">
        <v>44</v>
      </c>
      <c r="O4860" s="3" t="s">
        <v>7823</v>
      </c>
      <c r="P4860" s="3" t="s">
        <v>32</v>
      </c>
      <c r="Q4860" s="3" t="s">
        <v>65</v>
      </c>
      <c r="R4860" s="3" t="s">
        <v>7824</v>
      </c>
      <c r="S4860" s="3">
        <v>464.84999999999997</v>
      </c>
      <c r="T4860" s="3">
        <v>9</v>
      </c>
      <c r="U4860" s="3">
        <v>0</v>
      </c>
      <c r="V4860" s="3">
        <v>92.969999999999985</v>
      </c>
    </row>
    <row r="4861" spans="1:22" ht="14.25" customHeight="1" x14ac:dyDescent="0.25">
      <c r="A4861" s="3">
        <v>4860</v>
      </c>
      <c r="B4861" s="3" t="s">
        <v>7825</v>
      </c>
      <c r="C4861" s="4">
        <f>YEAR(Table_1[[#This Row],[Order Date]])</f>
        <v>2014</v>
      </c>
      <c r="D4861" s="9">
        <v>41989</v>
      </c>
      <c r="E4861" s="3">
        <v>41993</v>
      </c>
      <c r="F4861" s="3" t="s">
        <v>50</v>
      </c>
      <c r="G4861" s="3" t="s">
        <v>1396</v>
      </c>
      <c r="H4861" s="3" t="s">
        <v>1397</v>
      </c>
      <c r="I4861" s="3" t="s">
        <v>41</v>
      </c>
      <c r="J4861" s="3" t="s">
        <v>27</v>
      </c>
      <c r="K4861" s="3" t="s">
        <v>7826</v>
      </c>
      <c r="L4861" s="3" t="s">
        <v>211</v>
      </c>
      <c r="M4861" s="3">
        <v>60302</v>
      </c>
      <c r="N4861" s="3" t="s">
        <v>105</v>
      </c>
      <c r="O4861" s="3" t="s">
        <v>4229</v>
      </c>
      <c r="P4861" s="3" t="s">
        <v>46</v>
      </c>
      <c r="Q4861" s="3" t="s">
        <v>68</v>
      </c>
      <c r="R4861" s="3" t="s">
        <v>4230</v>
      </c>
      <c r="S4861" s="3">
        <v>10.192000000000002</v>
      </c>
      <c r="T4861" s="3">
        <v>7</v>
      </c>
      <c r="U4861" s="3">
        <v>0.2</v>
      </c>
      <c r="V4861" s="3">
        <v>1.0192000000000001</v>
      </c>
    </row>
    <row r="4862" spans="1:22" ht="14.25" customHeight="1" x14ac:dyDescent="0.25">
      <c r="A4862" s="3">
        <v>4861</v>
      </c>
      <c r="B4862" s="3" t="s">
        <v>7827</v>
      </c>
      <c r="C4862" s="4">
        <f>YEAR(Table_1[[#This Row],[Order Date]])</f>
        <v>2013</v>
      </c>
      <c r="D4862" s="9">
        <v>41627</v>
      </c>
      <c r="E4862" s="3">
        <v>41633</v>
      </c>
      <c r="F4862" s="3" t="s">
        <v>50</v>
      </c>
      <c r="G4862" s="3" t="s">
        <v>1177</v>
      </c>
      <c r="H4862" s="3" t="s">
        <v>1178</v>
      </c>
      <c r="I4862" s="3" t="s">
        <v>41</v>
      </c>
      <c r="J4862" s="3" t="s">
        <v>27</v>
      </c>
      <c r="K4862" s="3" t="s">
        <v>1001</v>
      </c>
      <c r="L4862" s="3" t="s">
        <v>788</v>
      </c>
      <c r="M4862" s="3">
        <v>7960</v>
      </c>
      <c r="N4862" s="3" t="s">
        <v>148</v>
      </c>
      <c r="O4862" s="3" t="s">
        <v>4718</v>
      </c>
      <c r="P4862" s="3" t="s">
        <v>46</v>
      </c>
      <c r="Q4862" s="3" t="s">
        <v>75</v>
      </c>
      <c r="R4862" s="3" t="s">
        <v>4719</v>
      </c>
      <c r="S4862" s="3">
        <v>1793.98</v>
      </c>
      <c r="T4862" s="3">
        <v>2</v>
      </c>
      <c r="U4862" s="3">
        <v>0</v>
      </c>
      <c r="V4862" s="3">
        <v>843.17059999999992</v>
      </c>
    </row>
    <row r="4863" spans="1:22" ht="14.25" customHeight="1" x14ac:dyDescent="0.25">
      <c r="A4863" s="3">
        <v>4862</v>
      </c>
      <c r="B4863" s="3" t="s">
        <v>7828</v>
      </c>
      <c r="C4863" s="4">
        <f>YEAR(Table_1[[#This Row],[Order Date]])</f>
        <v>2011</v>
      </c>
      <c r="D4863" s="9">
        <v>40644</v>
      </c>
      <c r="E4863" s="3">
        <v>40649</v>
      </c>
      <c r="F4863" s="3" t="s">
        <v>23</v>
      </c>
      <c r="G4863" s="3" t="s">
        <v>395</v>
      </c>
      <c r="H4863" s="3" t="s">
        <v>396</v>
      </c>
      <c r="I4863" s="3" t="s">
        <v>102</v>
      </c>
      <c r="J4863" s="3" t="s">
        <v>27</v>
      </c>
      <c r="K4863" s="3" t="s">
        <v>1237</v>
      </c>
      <c r="L4863" s="3" t="s">
        <v>104</v>
      </c>
      <c r="M4863" s="3">
        <v>78745</v>
      </c>
      <c r="N4863" s="3" t="s">
        <v>105</v>
      </c>
      <c r="O4863" s="3" t="s">
        <v>5564</v>
      </c>
      <c r="P4863" s="3" t="s">
        <v>71</v>
      </c>
      <c r="Q4863" s="3" t="s">
        <v>72</v>
      </c>
      <c r="R4863" s="3" t="s">
        <v>5565</v>
      </c>
      <c r="S4863" s="3">
        <v>758.35200000000009</v>
      </c>
      <c r="T4863" s="3">
        <v>6</v>
      </c>
      <c r="U4863" s="3">
        <v>0.2</v>
      </c>
      <c r="V4863" s="3">
        <v>265.42320000000001</v>
      </c>
    </row>
    <row r="4864" spans="1:22" ht="14.25" customHeight="1" x14ac:dyDescent="0.25">
      <c r="A4864" s="3">
        <v>4863</v>
      </c>
      <c r="B4864" s="3" t="s">
        <v>7829</v>
      </c>
      <c r="C4864" s="4">
        <f>YEAR(Table_1[[#This Row],[Order Date]])</f>
        <v>2013</v>
      </c>
      <c r="D4864" s="9">
        <v>41589</v>
      </c>
      <c r="E4864" s="3">
        <v>41593</v>
      </c>
      <c r="F4864" s="3" t="s">
        <v>50</v>
      </c>
      <c r="G4864" s="3" t="s">
        <v>584</v>
      </c>
      <c r="H4864" s="3" t="s">
        <v>585</v>
      </c>
      <c r="I4864" s="3" t="s">
        <v>41</v>
      </c>
      <c r="J4864" s="3" t="s">
        <v>27</v>
      </c>
      <c r="K4864" s="3" t="s">
        <v>266</v>
      </c>
      <c r="L4864" s="3" t="s">
        <v>267</v>
      </c>
      <c r="M4864" s="3">
        <v>10011</v>
      </c>
      <c r="N4864" s="3" t="s">
        <v>148</v>
      </c>
      <c r="O4864" s="3" t="s">
        <v>3862</v>
      </c>
      <c r="P4864" s="3" t="s">
        <v>46</v>
      </c>
      <c r="Q4864" s="3" t="s">
        <v>75</v>
      </c>
      <c r="R4864" s="3" t="s">
        <v>3863</v>
      </c>
      <c r="S4864" s="3">
        <v>20.368000000000002</v>
      </c>
      <c r="T4864" s="3">
        <v>1</v>
      </c>
      <c r="U4864" s="3">
        <v>0.2</v>
      </c>
      <c r="V4864" s="3">
        <v>7.3834</v>
      </c>
    </row>
    <row r="4865" spans="1:22" ht="14.25" customHeight="1" x14ac:dyDescent="0.25">
      <c r="A4865" s="3">
        <v>4864</v>
      </c>
      <c r="B4865" s="3" t="s">
        <v>7829</v>
      </c>
      <c r="C4865" s="4">
        <f>YEAR(Table_1[[#This Row],[Order Date]])</f>
        <v>2013</v>
      </c>
      <c r="D4865" s="9">
        <v>41589</v>
      </c>
      <c r="E4865" s="3">
        <v>41593</v>
      </c>
      <c r="F4865" s="3" t="s">
        <v>50</v>
      </c>
      <c r="G4865" s="3" t="s">
        <v>584</v>
      </c>
      <c r="H4865" s="3" t="s">
        <v>585</v>
      </c>
      <c r="I4865" s="3" t="s">
        <v>41</v>
      </c>
      <c r="J4865" s="3" t="s">
        <v>27</v>
      </c>
      <c r="K4865" s="3" t="s">
        <v>266</v>
      </c>
      <c r="L4865" s="3" t="s">
        <v>267</v>
      </c>
      <c r="M4865" s="3">
        <v>10011</v>
      </c>
      <c r="N4865" s="3" t="s">
        <v>148</v>
      </c>
      <c r="O4865" s="3" t="s">
        <v>1386</v>
      </c>
      <c r="P4865" s="3" t="s">
        <v>46</v>
      </c>
      <c r="Q4865" s="3" t="s">
        <v>75</v>
      </c>
      <c r="R4865" s="3" t="s">
        <v>1387</v>
      </c>
      <c r="S4865" s="3">
        <v>49.847999999999999</v>
      </c>
      <c r="T4865" s="3">
        <v>3</v>
      </c>
      <c r="U4865" s="3">
        <v>0.2</v>
      </c>
      <c r="V4865" s="3">
        <v>16.823699999999999</v>
      </c>
    </row>
    <row r="4866" spans="1:22" ht="14.25" customHeight="1" x14ac:dyDescent="0.25">
      <c r="A4866" s="3">
        <v>4865</v>
      </c>
      <c r="B4866" s="3" t="s">
        <v>7830</v>
      </c>
      <c r="C4866" s="4">
        <f>YEAR(Table_1[[#This Row],[Order Date]])</f>
        <v>2014</v>
      </c>
      <c r="D4866" s="9">
        <v>41817</v>
      </c>
      <c r="E4866" s="3">
        <v>41821</v>
      </c>
      <c r="F4866" s="3" t="s">
        <v>50</v>
      </c>
      <c r="G4866" s="3" t="s">
        <v>519</v>
      </c>
      <c r="H4866" s="3" t="s">
        <v>520</v>
      </c>
      <c r="I4866" s="3" t="s">
        <v>26</v>
      </c>
      <c r="J4866" s="3" t="s">
        <v>27</v>
      </c>
      <c r="K4866" s="3" t="s">
        <v>266</v>
      </c>
      <c r="L4866" s="3" t="s">
        <v>267</v>
      </c>
      <c r="M4866" s="3">
        <v>10024</v>
      </c>
      <c r="N4866" s="3" t="s">
        <v>148</v>
      </c>
      <c r="O4866" s="3" t="s">
        <v>2004</v>
      </c>
      <c r="P4866" s="3" t="s">
        <v>71</v>
      </c>
      <c r="Q4866" s="3" t="s">
        <v>72</v>
      </c>
      <c r="R4866" s="3" t="s">
        <v>2005</v>
      </c>
      <c r="S4866" s="3">
        <v>239.96999999999997</v>
      </c>
      <c r="T4866" s="3">
        <v>3</v>
      </c>
      <c r="U4866" s="3">
        <v>0</v>
      </c>
      <c r="V4866" s="3">
        <v>67.191599999999994</v>
      </c>
    </row>
    <row r="4867" spans="1:22" ht="14.25" customHeight="1" x14ac:dyDescent="0.25">
      <c r="A4867" s="3">
        <v>4866</v>
      </c>
      <c r="B4867" s="3" t="s">
        <v>7831</v>
      </c>
      <c r="C4867" s="4">
        <f>YEAR(Table_1[[#This Row],[Order Date]])</f>
        <v>2014</v>
      </c>
      <c r="D4867" s="9">
        <v>41957</v>
      </c>
      <c r="E4867" s="3">
        <v>41962</v>
      </c>
      <c r="F4867" s="3" t="s">
        <v>50</v>
      </c>
      <c r="G4867" s="3" t="s">
        <v>655</v>
      </c>
      <c r="H4867" s="3" t="s">
        <v>656</v>
      </c>
      <c r="I4867" s="3" t="s">
        <v>26</v>
      </c>
      <c r="J4867" s="3" t="s">
        <v>27</v>
      </c>
      <c r="K4867" s="3" t="s">
        <v>95</v>
      </c>
      <c r="L4867" s="3" t="s">
        <v>96</v>
      </c>
      <c r="M4867" s="3">
        <v>98103</v>
      </c>
      <c r="N4867" s="3" t="s">
        <v>44</v>
      </c>
      <c r="O4867" s="3" t="s">
        <v>1726</v>
      </c>
      <c r="P4867" s="3" t="s">
        <v>32</v>
      </c>
      <c r="Q4867" s="3" t="s">
        <v>36</v>
      </c>
      <c r="R4867" s="3" t="s">
        <v>1727</v>
      </c>
      <c r="S4867" s="3">
        <v>2404.7040000000002</v>
      </c>
      <c r="T4867" s="3">
        <v>6</v>
      </c>
      <c r="U4867" s="3">
        <v>0.2</v>
      </c>
      <c r="V4867" s="3">
        <v>150.29399999999998</v>
      </c>
    </row>
    <row r="4868" spans="1:22" ht="14.25" customHeight="1" x14ac:dyDescent="0.25">
      <c r="A4868" s="3">
        <v>4867</v>
      </c>
      <c r="B4868" s="3" t="s">
        <v>7831</v>
      </c>
      <c r="C4868" s="4">
        <f>YEAR(Table_1[[#This Row],[Order Date]])</f>
        <v>2014</v>
      </c>
      <c r="D4868" s="9">
        <v>41957</v>
      </c>
      <c r="E4868" s="3">
        <v>41962</v>
      </c>
      <c r="F4868" s="3" t="s">
        <v>50</v>
      </c>
      <c r="G4868" s="3" t="s">
        <v>655</v>
      </c>
      <c r="H4868" s="3" t="s">
        <v>656</v>
      </c>
      <c r="I4868" s="3" t="s">
        <v>26</v>
      </c>
      <c r="J4868" s="3" t="s">
        <v>27</v>
      </c>
      <c r="K4868" s="3" t="s">
        <v>95</v>
      </c>
      <c r="L4868" s="3" t="s">
        <v>96</v>
      </c>
      <c r="M4868" s="3">
        <v>98103</v>
      </c>
      <c r="N4868" s="3" t="s">
        <v>44</v>
      </c>
      <c r="O4868" s="3" t="s">
        <v>4994</v>
      </c>
      <c r="P4868" s="3" t="s">
        <v>46</v>
      </c>
      <c r="Q4868" s="3" t="s">
        <v>75</v>
      </c>
      <c r="R4868" s="3" t="s">
        <v>4995</v>
      </c>
      <c r="S4868" s="3">
        <v>563.024</v>
      </c>
      <c r="T4868" s="3">
        <v>11</v>
      </c>
      <c r="U4868" s="3">
        <v>0.2</v>
      </c>
      <c r="V4868" s="3">
        <v>190.02059999999997</v>
      </c>
    </row>
    <row r="4869" spans="1:22" ht="14.25" customHeight="1" x14ac:dyDescent="0.25">
      <c r="A4869" s="3">
        <v>4868</v>
      </c>
      <c r="B4869" s="3" t="s">
        <v>7831</v>
      </c>
      <c r="C4869" s="4">
        <f>YEAR(Table_1[[#This Row],[Order Date]])</f>
        <v>2014</v>
      </c>
      <c r="D4869" s="9">
        <v>41957</v>
      </c>
      <c r="E4869" s="3">
        <v>41962</v>
      </c>
      <c r="F4869" s="3" t="s">
        <v>50</v>
      </c>
      <c r="G4869" s="3" t="s">
        <v>655</v>
      </c>
      <c r="H4869" s="3" t="s">
        <v>656</v>
      </c>
      <c r="I4869" s="3" t="s">
        <v>26</v>
      </c>
      <c r="J4869" s="3" t="s">
        <v>27</v>
      </c>
      <c r="K4869" s="3" t="s">
        <v>95</v>
      </c>
      <c r="L4869" s="3" t="s">
        <v>96</v>
      </c>
      <c r="M4869" s="3">
        <v>98103</v>
      </c>
      <c r="N4869" s="3" t="s">
        <v>44</v>
      </c>
      <c r="O4869" s="3" t="s">
        <v>684</v>
      </c>
      <c r="P4869" s="3" t="s">
        <v>46</v>
      </c>
      <c r="Q4869" s="3" t="s">
        <v>59</v>
      </c>
      <c r="R4869" s="3" t="s">
        <v>685</v>
      </c>
      <c r="S4869" s="3">
        <v>344.90999999999997</v>
      </c>
      <c r="T4869" s="3">
        <v>3</v>
      </c>
      <c r="U4869" s="3">
        <v>0</v>
      </c>
      <c r="V4869" s="3">
        <v>10.347300000000004</v>
      </c>
    </row>
    <row r="4870" spans="1:22" ht="14.25" customHeight="1" x14ac:dyDescent="0.25">
      <c r="A4870" s="3">
        <v>4869</v>
      </c>
      <c r="B4870" s="3" t="s">
        <v>7831</v>
      </c>
      <c r="C4870" s="4">
        <f>YEAR(Table_1[[#This Row],[Order Date]])</f>
        <v>2014</v>
      </c>
      <c r="D4870" s="9">
        <v>41957</v>
      </c>
      <c r="E4870" s="3">
        <v>41962</v>
      </c>
      <c r="F4870" s="3" t="s">
        <v>50</v>
      </c>
      <c r="G4870" s="3" t="s">
        <v>655</v>
      </c>
      <c r="H4870" s="3" t="s">
        <v>656</v>
      </c>
      <c r="I4870" s="3" t="s">
        <v>26</v>
      </c>
      <c r="J4870" s="3" t="s">
        <v>27</v>
      </c>
      <c r="K4870" s="3" t="s">
        <v>95</v>
      </c>
      <c r="L4870" s="3" t="s">
        <v>96</v>
      </c>
      <c r="M4870" s="3">
        <v>98103</v>
      </c>
      <c r="N4870" s="3" t="s">
        <v>44</v>
      </c>
      <c r="O4870" s="3" t="s">
        <v>2918</v>
      </c>
      <c r="P4870" s="3" t="s">
        <v>46</v>
      </c>
      <c r="Q4870" s="3" t="s">
        <v>47</v>
      </c>
      <c r="R4870" s="3" t="s">
        <v>2919</v>
      </c>
      <c r="S4870" s="3">
        <v>8.64</v>
      </c>
      <c r="T4870" s="3">
        <v>3</v>
      </c>
      <c r="U4870" s="3">
        <v>0</v>
      </c>
      <c r="V4870" s="3">
        <v>4.2336</v>
      </c>
    </row>
    <row r="4871" spans="1:22" ht="14.25" customHeight="1" x14ac:dyDescent="0.25">
      <c r="A4871" s="3">
        <v>4870</v>
      </c>
      <c r="B4871" s="3" t="s">
        <v>7832</v>
      </c>
      <c r="C4871" s="4">
        <f>YEAR(Table_1[[#This Row],[Order Date]])</f>
        <v>2014</v>
      </c>
      <c r="D4871" s="9">
        <v>41968</v>
      </c>
      <c r="E4871" s="3">
        <v>41973</v>
      </c>
      <c r="F4871" s="3" t="s">
        <v>50</v>
      </c>
      <c r="G4871" s="3" t="s">
        <v>3887</v>
      </c>
      <c r="H4871" s="3" t="s">
        <v>3888</v>
      </c>
      <c r="I4871" s="3" t="s">
        <v>41</v>
      </c>
      <c r="J4871" s="3" t="s">
        <v>27</v>
      </c>
      <c r="K4871" s="3" t="s">
        <v>2470</v>
      </c>
      <c r="L4871" s="3" t="s">
        <v>147</v>
      </c>
      <c r="M4871" s="3">
        <v>17602</v>
      </c>
      <c r="N4871" s="3" t="s">
        <v>148</v>
      </c>
      <c r="O4871" s="3" t="s">
        <v>3616</v>
      </c>
      <c r="P4871" s="3" t="s">
        <v>71</v>
      </c>
      <c r="Q4871" s="3" t="s">
        <v>72</v>
      </c>
      <c r="R4871" s="3" t="s">
        <v>3617</v>
      </c>
      <c r="S4871" s="3">
        <v>89.987999999999985</v>
      </c>
      <c r="T4871" s="3">
        <v>2</v>
      </c>
      <c r="U4871" s="3">
        <v>0.4</v>
      </c>
      <c r="V4871" s="3">
        <v>-14.998000000000012</v>
      </c>
    </row>
    <row r="4872" spans="1:22" ht="14.25" customHeight="1" x14ac:dyDescent="0.25">
      <c r="A4872" s="3">
        <v>4871</v>
      </c>
      <c r="B4872" s="3" t="s">
        <v>7832</v>
      </c>
      <c r="C4872" s="4">
        <f>YEAR(Table_1[[#This Row],[Order Date]])</f>
        <v>2014</v>
      </c>
      <c r="D4872" s="9">
        <v>41968</v>
      </c>
      <c r="E4872" s="3">
        <v>41973</v>
      </c>
      <c r="F4872" s="3" t="s">
        <v>50</v>
      </c>
      <c r="G4872" s="3" t="s">
        <v>3887</v>
      </c>
      <c r="H4872" s="3" t="s">
        <v>3888</v>
      </c>
      <c r="I4872" s="3" t="s">
        <v>41</v>
      </c>
      <c r="J4872" s="3" t="s">
        <v>27</v>
      </c>
      <c r="K4872" s="3" t="s">
        <v>2470</v>
      </c>
      <c r="L4872" s="3" t="s">
        <v>147</v>
      </c>
      <c r="M4872" s="3">
        <v>17602</v>
      </c>
      <c r="N4872" s="3" t="s">
        <v>148</v>
      </c>
      <c r="O4872" s="3" t="s">
        <v>4500</v>
      </c>
      <c r="P4872" s="3" t="s">
        <v>46</v>
      </c>
      <c r="Q4872" s="3" t="s">
        <v>90</v>
      </c>
      <c r="R4872" s="3" t="s">
        <v>4501</v>
      </c>
      <c r="S4872" s="3">
        <v>229.54400000000001</v>
      </c>
      <c r="T4872" s="3">
        <v>7</v>
      </c>
      <c r="U4872" s="3">
        <v>0.2</v>
      </c>
      <c r="V4872" s="3">
        <v>83.209699999999998</v>
      </c>
    </row>
    <row r="4873" spans="1:22" ht="14.25" customHeight="1" x14ac:dyDescent="0.25">
      <c r="A4873" s="3">
        <v>4872</v>
      </c>
      <c r="B4873" s="3" t="s">
        <v>7833</v>
      </c>
      <c r="C4873" s="4">
        <f>YEAR(Table_1[[#This Row],[Order Date]])</f>
        <v>2014</v>
      </c>
      <c r="D4873" s="9">
        <v>41783</v>
      </c>
      <c r="E4873" s="3">
        <v>41787</v>
      </c>
      <c r="F4873" s="3" t="s">
        <v>50</v>
      </c>
      <c r="G4873" s="3" t="s">
        <v>916</v>
      </c>
      <c r="H4873" s="3" t="s">
        <v>917</v>
      </c>
      <c r="I4873" s="3" t="s">
        <v>26</v>
      </c>
      <c r="J4873" s="3" t="s">
        <v>27</v>
      </c>
      <c r="K4873" s="3" t="s">
        <v>184</v>
      </c>
      <c r="L4873" s="3" t="s">
        <v>104</v>
      </c>
      <c r="M4873" s="3">
        <v>77095</v>
      </c>
      <c r="N4873" s="3" t="s">
        <v>105</v>
      </c>
      <c r="O4873" s="3" t="s">
        <v>7834</v>
      </c>
      <c r="P4873" s="3" t="s">
        <v>46</v>
      </c>
      <c r="Q4873" s="3" t="s">
        <v>269</v>
      </c>
      <c r="R4873" s="3" t="s">
        <v>7835</v>
      </c>
      <c r="S4873" s="3">
        <v>1.8239999999999998</v>
      </c>
      <c r="T4873" s="3">
        <v>2</v>
      </c>
      <c r="U4873" s="3">
        <v>0.2</v>
      </c>
      <c r="V4873" s="3">
        <v>0.61559999999999993</v>
      </c>
    </row>
    <row r="4874" spans="1:22" ht="14.25" customHeight="1" x14ac:dyDescent="0.25">
      <c r="A4874" s="3">
        <v>4873</v>
      </c>
      <c r="B4874" s="3" t="s">
        <v>7833</v>
      </c>
      <c r="C4874" s="4">
        <f>YEAR(Table_1[[#This Row],[Order Date]])</f>
        <v>2014</v>
      </c>
      <c r="D4874" s="9">
        <v>41783</v>
      </c>
      <c r="E4874" s="3">
        <v>41787</v>
      </c>
      <c r="F4874" s="3" t="s">
        <v>50</v>
      </c>
      <c r="G4874" s="3" t="s">
        <v>916</v>
      </c>
      <c r="H4874" s="3" t="s">
        <v>917</v>
      </c>
      <c r="I4874" s="3" t="s">
        <v>26</v>
      </c>
      <c r="J4874" s="3" t="s">
        <v>27</v>
      </c>
      <c r="K4874" s="3" t="s">
        <v>184</v>
      </c>
      <c r="L4874" s="3" t="s">
        <v>104</v>
      </c>
      <c r="M4874" s="3">
        <v>77095</v>
      </c>
      <c r="N4874" s="3" t="s">
        <v>105</v>
      </c>
      <c r="O4874" s="3" t="s">
        <v>6728</v>
      </c>
      <c r="P4874" s="3" t="s">
        <v>46</v>
      </c>
      <c r="Q4874" s="3" t="s">
        <v>78</v>
      </c>
      <c r="R4874" s="3" t="s">
        <v>6729</v>
      </c>
      <c r="S4874" s="3">
        <v>18.319999999999997</v>
      </c>
      <c r="T4874" s="3">
        <v>5</v>
      </c>
      <c r="U4874" s="3">
        <v>0.8</v>
      </c>
      <c r="V4874" s="3">
        <v>-46.716000000000008</v>
      </c>
    </row>
    <row r="4875" spans="1:22" ht="14.25" customHeight="1" x14ac:dyDescent="0.25">
      <c r="A4875" s="3">
        <v>4874</v>
      </c>
      <c r="B4875" s="3" t="s">
        <v>7833</v>
      </c>
      <c r="C4875" s="4">
        <f>YEAR(Table_1[[#This Row],[Order Date]])</f>
        <v>2014</v>
      </c>
      <c r="D4875" s="9">
        <v>41783</v>
      </c>
      <c r="E4875" s="3">
        <v>41787</v>
      </c>
      <c r="F4875" s="3" t="s">
        <v>50</v>
      </c>
      <c r="G4875" s="3" t="s">
        <v>916</v>
      </c>
      <c r="H4875" s="3" t="s">
        <v>917</v>
      </c>
      <c r="I4875" s="3" t="s">
        <v>26</v>
      </c>
      <c r="J4875" s="3" t="s">
        <v>27</v>
      </c>
      <c r="K4875" s="3" t="s">
        <v>184</v>
      </c>
      <c r="L4875" s="3" t="s">
        <v>104</v>
      </c>
      <c r="M4875" s="3">
        <v>77095</v>
      </c>
      <c r="N4875" s="3" t="s">
        <v>105</v>
      </c>
      <c r="O4875" s="3" t="s">
        <v>6446</v>
      </c>
      <c r="P4875" s="3" t="s">
        <v>46</v>
      </c>
      <c r="Q4875" s="3" t="s">
        <v>59</v>
      </c>
      <c r="R4875" s="3" t="s">
        <v>6447</v>
      </c>
      <c r="S4875" s="3">
        <v>48.816000000000003</v>
      </c>
      <c r="T4875" s="3">
        <v>3</v>
      </c>
      <c r="U4875" s="3">
        <v>0.2</v>
      </c>
      <c r="V4875" s="3">
        <v>-11.593800000000005</v>
      </c>
    </row>
    <row r="4876" spans="1:22" ht="14.25" customHeight="1" x14ac:dyDescent="0.25">
      <c r="A4876" s="3">
        <v>4875</v>
      </c>
      <c r="B4876" s="3" t="s">
        <v>7833</v>
      </c>
      <c r="C4876" s="4">
        <f>YEAR(Table_1[[#This Row],[Order Date]])</f>
        <v>2014</v>
      </c>
      <c r="D4876" s="9">
        <v>41783</v>
      </c>
      <c r="E4876" s="3">
        <v>41787</v>
      </c>
      <c r="F4876" s="3" t="s">
        <v>50</v>
      </c>
      <c r="G4876" s="3" t="s">
        <v>916</v>
      </c>
      <c r="H4876" s="3" t="s">
        <v>917</v>
      </c>
      <c r="I4876" s="3" t="s">
        <v>26</v>
      </c>
      <c r="J4876" s="3" t="s">
        <v>27</v>
      </c>
      <c r="K4876" s="3" t="s">
        <v>184</v>
      </c>
      <c r="L4876" s="3" t="s">
        <v>104</v>
      </c>
      <c r="M4876" s="3">
        <v>77095</v>
      </c>
      <c r="N4876" s="3" t="s">
        <v>105</v>
      </c>
      <c r="O4876" s="3" t="s">
        <v>1213</v>
      </c>
      <c r="P4876" s="3" t="s">
        <v>46</v>
      </c>
      <c r="Q4876" s="3" t="s">
        <v>75</v>
      </c>
      <c r="R4876" s="3" t="s">
        <v>1214</v>
      </c>
      <c r="S4876" s="3">
        <v>1.1879999999999997</v>
      </c>
      <c r="T4876" s="3">
        <v>1</v>
      </c>
      <c r="U4876" s="3">
        <v>0.8</v>
      </c>
      <c r="V4876" s="3">
        <v>-1.9602000000000008</v>
      </c>
    </row>
    <row r="4877" spans="1:22" ht="14.25" customHeight="1" x14ac:dyDescent="0.25">
      <c r="A4877" s="3">
        <v>4876</v>
      </c>
      <c r="B4877" s="3" t="s">
        <v>7836</v>
      </c>
      <c r="C4877" s="4">
        <f>YEAR(Table_1[[#This Row],[Order Date]])</f>
        <v>2011</v>
      </c>
      <c r="D4877" s="9">
        <v>40879</v>
      </c>
      <c r="E4877" s="3">
        <v>40884</v>
      </c>
      <c r="F4877" s="3" t="s">
        <v>50</v>
      </c>
      <c r="G4877" s="3" t="s">
        <v>3953</v>
      </c>
      <c r="H4877" s="3" t="s">
        <v>3954</v>
      </c>
      <c r="I4877" s="3" t="s">
        <v>41</v>
      </c>
      <c r="J4877" s="3" t="s">
        <v>27</v>
      </c>
      <c r="K4877" s="3" t="s">
        <v>497</v>
      </c>
      <c r="L4877" s="3" t="s">
        <v>498</v>
      </c>
      <c r="M4877" s="3">
        <v>43229</v>
      </c>
      <c r="N4877" s="3" t="s">
        <v>148</v>
      </c>
      <c r="O4877" s="3" t="s">
        <v>2084</v>
      </c>
      <c r="P4877" s="3" t="s">
        <v>71</v>
      </c>
      <c r="Q4877" s="3" t="s">
        <v>161</v>
      </c>
      <c r="R4877" s="3" t="s">
        <v>2085</v>
      </c>
      <c r="S4877" s="3">
        <v>119.80000000000001</v>
      </c>
      <c r="T4877" s="3">
        <v>5</v>
      </c>
      <c r="U4877" s="3">
        <v>0.2</v>
      </c>
      <c r="V4877" s="3">
        <v>29.950000000000003</v>
      </c>
    </row>
    <row r="4878" spans="1:22" ht="14.25" customHeight="1" x14ac:dyDescent="0.25">
      <c r="A4878" s="3">
        <v>4877</v>
      </c>
      <c r="B4878" s="3" t="s">
        <v>7837</v>
      </c>
      <c r="C4878" s="4">
        <f>YEAR(Table_1[[#This Row],[Order Date]])</f>
        <v>2011</v>
      </c>
      <c r="D4878" s="9">
        <v>40819</v>
      </c>
      <c r="E4878" s="3">
        <v>40825</v>
      </c>
      <c r="F4878" s="3" t="s">
        <v>50</v>
      </c>
      <c r="G4878" s="3" t="s">
        <v>2969</v>
      </c>
      <c r="H4878" s="3" t="s">
        <v>2970</v>
      </c>
      <c r="I4878" s="3" t="s">
        <v>102</v>
      </c>
      <c r="J4878" s="3" t="s">
        <v>27</v>
      </c>
      <c r="K4878" s="3" t="s">
        <v>373</v>
      </c>
      <c r="L4878" s="3" t="s">
        <v>88</v>
      </c>
      <c r="M4878" s="3">
        <v>27707</v>
      </c>
      <c r="N4878" s="3" t="s">
        <v>30</v>
      </c>
      <c r="O4878" s="3" t="s">
        <v>5917</v>
      </c>
      <c r="P4878" s="3" t="s">
        <v>46</v>
      </c>
      <c r="Q4878" s="3" t="s">
        <v>59</v>
      </c>
      <c r="R4878" s="3" t="s">
        <v>5918</v>
      </c>
      <c r="S4878" s="3">
        <v>61.567999999999998</v>
      </c>
      <c r="T4878" s="3">
        <v>2</v>
      </c>
      <c r="U4878" s="3">
        <v>0.2</v>
      </c>
      <c r="V4878" s="3">
        <v>4.6175999999999995</v>
      </c>
    </row>
    <row r="4879" spans="1:22" ht="14.25" customHeight="1" x14ac:dyDescent="0.25">
      <c r="A4879" s="3">
        <v>4878</v>
      </c>
      <c r="B4879" s="3" t="s">
        <v>7837</v>
      </c>
      <c r="C4879" s="4">
        <f>YEAR(Table_1[[#This Row],[Order Date]])</f>
        <v>2011</v>
      </c>
      <c r="D4879" s="9">
        <v>40819</v>
      </c>
      <c r="E4879" s="3">
        <v>40825</v>
      </c>
      <c r="F4879" s="3" t="s">
        <v>50</v>
      </c>
      <c r="G4879" s="3" t="s">
        <v>2969</v>
      </c>
      <c r="H4879" s="3" t="s">
        <v>2970</v>
      </c>
      <c r="I4879" s="3" t="s">
        <v>102</v>
      </c>
      <c r="J4879" s="3" t="s">
        <v>27</v>
      </c>
      <c r="K4879" s="3" t="s">
        <v>373</v>
      </c>
      <c r="L4879" s="3" t="s">
        <v>88</v>
      </c>
      <c r="M4879" s="3">
        <v>27707</v>
      </c>
      <c r="N4879" s="3" t="s">
        <v>30</v>
      </c>
      <c r="O4879" s="3" t="s">
        <v>2641</v>
      </c>
      <c r="P4879" s="3" t="s">
        <v>46</v>
      </c>
      <c r="Q4879" s="3" t="s">
        <v>68</v>
      </c>
      <c r="R4879" s="3" t="s">
        <v>2642</v>
      </c>
      <c r="S4879" s="3">
        <v>6.1920000000000002</v>
      </c>
      <c r="T4879" s="3">
        <v>3</v>
      </c>
      <c r="U4879" s="3">
        <v>0.2</v>
      </c>
      <c r="V4879" s="3">
        <v>0.46440000000000037</v>
      </c>
    </row>
    <row r="4880" spans="1:22" ht="14.25" customHeight="1" x14ac:dyDescent="0.25">
      <c r="A4880" s="3">
        <v>4879</v>
      </c>
      <c r="B4880" s="3" t="s">
        <v>7838</v>
      </c>
      <c r="C4880" s="4">
        <f>YEAR(Table_1[[#This Row],[Order Date]])</f>
        <v>2013</v>
      </c>
      <c r="D4880" s="9">
        <v>41485</v>
      </c>
      <c r="E4880" s="3">
        <v>41487</v>
      </c>
      <c r="F4880" s="3" t="s">
        <v>188</v>
      </c>
      <c r="G4880" s="3" t="s">
        <v>5502</v>
      </c>
      <c r="H4880" s="3" t="s">
        <v>5503</v>
      </c>
      <c r="I4880" s="3" t="s">
        <v>26</v>
      </c>
      <c r="J4880" s="3" t="s">
        <v>27</v>
      </c>
      <c r="K4880" s="3" t="s">
        <v>7839</v>
      </c>
      <c r="L4880" s="3" t="s">
        <v>54</v>
      </c>
      <c r="M4880" s="3">
        <v>32503</v>
      </c>
      <c r="N4880" s="3" t="s">
        <v>30</v>
      </c>
      <c r="O4880" s="3" t="s">
        <v>7771</v>
      </c>
      <c r="P4880" s="3" t="s">
        <v>46</v>
      </c>
      <c r="Q4880" s="3" t="s">
        <v>75</v>
      </c>
      <c r="R4880" s="3" t="s">
        <v>7772</v>
      </c>
      <c r="S4880" s="3">
        <v>2.2140000000000004</v>
      </c>
      <c r="T4880" s="3">
        <v>3</v>
      </c>
      <c r="U4880" s="3">
        <v>0.7</v>
      </c>
      <c r="V4880" s="3">
        <v>-1.4760000000000004</v>
      </c>
    </row>
    <row r="4881" spans="1:22" ht="14.25" customHeight="1" x14ac:dyDescent="0.25">
      <c r="A4881" s="3">
        <v>4880</v>
      </c>
      <c r="B4881" s="3" t="s">
        <v>7840</v>
      </c>
      <c r="C4881" s="4">
        <f>YEAR(Table_1[[#This Row],[Order Date]])</f>
        <v>2014</v>
      </c>
      <c r="D4881" s="9">
        <v>41946</v>
      </c>
      <c r="E4881" s="3">
        <v>41949</v>
      </c>
      <c r="F4881" s="3" t="s">
        <v>23</v>
      </c>
      <c r="G4881" s="3" t="s">
        <v>4524</v>
      </c>
      <c r="H4881" s="3" t="s">
        <v>4525</v>
      </c>
      <c r="I4881" s="3" t="s">
        <v>41</v>
      </c>
      <c r="J4881" s="3" t="s">
        <v>27</v>
      </c>
      <c r="K4881" s="3" t="s">
        <v>28</v>
      </c>
      <c r="L4881" s="3" t="s">
        <v>29</v>
      </c>
      <c r="M4881" s="3">
        <v>42420</v>
      </c>
      <c r="N4881" s="3" t="s">
        <v>30</v>
      </c>
      <c r="O4881" s="3" t="s">
        <v>6439</v>
      </c>
      <c r="P4881" s="3" t="s">
        <v>46</v>
      </c>
      <c r="Q4881" s="3" t="s">
        <v>173</v>
      </c>
      <c r="R4881" s="3" t="s">
        <v>6440</v>
      </c>
      <c r="S4881" s="3">
        <v>5.32</v>
      </c>
      <c r="T4881" s="3">
        <v>2</v>
      </c>
      <c r="U4881" s="3">
        <v>0</v>
      </c>
      <c r="V4881" s="3">
        <v>2.6068000000000002</v>
      </c>
    </row>
    <row r="4882" spans="1:22" ht="14.25" customHeight="1" x14ac:dyDescent="0.25">
      <c r="A4882" s="3">
        <v>4881</v>
      </c>
      <c r="B4882" s="3" t="s">
        <v>7840</v>
      </c>
      <c r="C4882" s="4">
        <f>YEAR(Table_1[[#This Row],[Order Date]])</f>
        <v>2014</v>
      </c>
      <c r="D4882" s="9">
        <v>41946</v>
      </c>
      <c r="E4882" s="3">
        <v>41949</v>
      </c>
      <c r="F4882" s="3" t="s">
        <v>23</v>
      </c>
      <c r="G4882" s="3" t="s">
        <v>4524</v>
      </c>
      <c r="H4882" s="3" t="s">
        <v>4525</v>
      </c>
      <c r="I4882" s="3" t="s">
        <v>41</v>
      </c>
      <c r="J4882" s="3" t="s">
        <v>27</v>
      </c>
      <c r="K4882" s="3" t="s">
        <v>28</v>
      </c>
      <c r="L4882" s="3" t="s">
        <v>29</v>
      </c>
      <c r="M4882" s="3">
        <v>42420</v>
      </c>
      <c r="N4882" s="3" t="s">
        <v>30</v>
      </c>
      <c r="O4882" s="3" t="s">
        <v>35</v>
      </c>
      <c r="P4882" s="3" t="s">
        <v>32</v>
      </c>
      <c r="Q4882" s="3" t="s">
        <v>36</v>
      </c>
      <c r="R4882" s="3" t="s">
        <v>37</v>
      </c>
      <c r="S4882" s="3">
        <v>975.92</v>
      </c>
      <c r="T4882" s="3">
        <v>4</v>
      </c>
      <c r="U4882" s="3">
        <v>0</v>
      </c>
      <c r="V4882" s="3">
        <v>292.77599999999995</v>
      </c>
    </row>
    <row r="4883" spans="1:22" ht="14.25" customHeight="1" x14ac:dyDescent="0.25">
      <c r="A4883" s="3">
        <v>4882</v>
      </c>
      <c r="B4883" s="3" t="s">
        <v>7840</v>
      </c>
      <c r="C4883" s="4">
        <f>YEAR(Table_1[[#This Row],[Order Date]])</f>
        <v>2014</v>
      </c>
      <c r="D4883" s="9">
        <v>41946</v>
      </c>
      <c r="E4883" s="3">
        <v>41949</v>
      </c>
      <c r="F4883" s="3" t="s">
        <v>23</v>
      </c>
      <c r="G4883" s="3" t="s">
        <v>4524</v>
      </c>
      <c r="H4883" s="3" t="s">
        <v>4525</v>
      </c>
      <c r="I4883" s="3" t="s">
        <v>41</v>
      </c>
      <c r="J4883" s="3" t="s">
        <v>27</v>
      </c>
      <c r="K4883" s="3" t="s">
        <v>28</v>
      </c>
      <c r="L4883" s="3" t="s">
        <v>29</v>
      </c>
      <c r="M4883" s="3">
        <v>42420</v>
      </c>
      <c r="N4883" s="3" t="s">
        <v>30</v>
      </c>
      <c r="O4883" s="3" t="s">
        <v>5251</v>
      </c>
      <c r="P4883" s="3" t="s">
        <v>71</v>
      </c>
      <c r="Q4883" s="3" t="s">
        <v>161</v>
      </c>
      <c r="R4883" s="3" t="s">
        <v>5252</v>
      </c>
      <c r="S4883" s="3">
        <v>2249.91</v>
      </c>
      <c r="T4883" s="3">
        <v>9</v>
      </c>
      <c r="U4883" s="3">
        <v>0</v>
      </c>
      <c r="V4883" s="3">
        <v>517.47930000000008</v>
      </c>
    </row>
    <row r="4884" spans="1:22" ht="14.25" customHeight="1" x14ac:dyDescent="0.25">
      <c r="A4884" s="3">
        <v>4883</v>
      </c>
      <c r="B4884" s="3" t="s">
        <v>7840</v>
      </c>
      <c r="C4884" s="4">
        <f>YEAR(Table_1[[#This Row],[Order Date]])</f>
        <v>2014</v>
      </c>
      <c r="D4884" s="9">
        <v>41946</v>
      </c>
      <c r="E4884" s="3">
        <v>41949</v>
      </c>
      <c r="F4884" s="3" t="s">
        <v>23</v>
      </c>
      <c r="G4884" s="3" t="s">
        <v>4524</v>
      </c>
      <c r="H4884" s="3" t="s">
        <v>4525</v>
      </c>
      <c r="I4884" s="3" t="s">
        <v>41</v>
      </c>
      <c r="J4884" s="3" t="s">
        <v>27</v>
      </c>
      <c r="K4884" s="3" t="s">
        <v>28</v>
      </c>
      <c r="L4884" s="3" t="s">
        <v>29</v>
      </c>
      <c r="M4884" s="3">
        <v>42420</v>
      </c>
      <c r="N4884" s="3" t="s">
        <v>30</v>
      </c>
      <c r="O4884" s="3" t="s">
        <v>1410</v>
      </c>
      <c r="P4884" s="3" t="s">
        <v>46</v>
      </c>
      <c r="Q4884" s="3" t="s">
        <v>59</v>
      </c>
      <c r="R4884" s="3" t="s">
        <v>1411</v>
      </c>
      <c r="S4884" s="3">
        <v>59.92</v>
      </c>
      <c r="T4884" s="3">
        <v>4</v>
      </c>
      <c r="U4884" s="3">
        <v>0</v>
      </c>
      <c r="V4884" s="3">
        <v>16.7776</v>
      </c>
    </row>
    <row r="4885" spans="1:22" ht="14.25" customHeight="1" x14ac:dyDescent="0.25">
      <c r="A4885" s="3">
        <v>4884</v>
      </c>
      <c r="B4885" s="3" t="s">
        <v>7841</v>
      </c>
      <c r="C4885" s="4">
        <f>YEAR(Table_1[[#This Row],[Order Date]])</f>
        <v>2014</v>
      </c>
      <c r="D4885" s="9">
        <v>41707</v>
      </c>
      <c r="E4885" s="3">
        <v>41714</v>
      </c>
      <c r="F4885" s="3" t="s">
        <v>50</v>
      </c>
      <c r="G4885" s="3" t="s">
        <v>989</v>
      </c>
      <c r="H4885" s="3" t="s">
        <v>990</v>
      </c>
      <c r="I4885" s="3" t="s">
        <v>26</v>
      </c>
      <c r="J4885" s="3" t="s">
        <v>27</v>
      </c>
      <c r="K4885" s="3" t="s">
        <v>1883</v>
      </c>
      <c r="L4885" s="3" t="s">
        <v>43</v>
      </c>
      <c r="M4885" s="3">
        <v>92804</v>
      </c>
      <c r="N4885" s="3" t="s">
        <v>44</v>
      </c>
      <c r="O4885" s="3" t="s">
        <v>7314</v>
      </c>
      <c r="P4885" s="3" t="s">
        <v>46</v>
      </c>
      <c r="Q4885" s="3" t="s">
        <v>75</v>
      </c>
      <c r="R4885" s="3" t="s">
        <v>7315</v>
      </c>
      <c r="S4885" s="3">
        <v>171.20000000000002</v>
      </c>
      <c r="T4885" s="3">
        <v>5</v>
      </c>
      <c r="U4885" s="3">
        <v>0.2</v>
      </c>
      <c r="V4885" s="3">
        <v>64.199999999999989</v>
      </c>
    </row>
    <row r="4886" spans="1:22" ht="14.25" customHeight="1" x14ac:dyDescent="0.25">
      <c r="A4886" s="3">
        <v>4885</v>
      </c>
      <c r="B4886" s="3" t="s">
        <v>7841</v>
      </c>
      <c r="C4886" s="4">
        <f>YEAR(Table_1[[#This Row],[Order Date]])</f>
        <v>2014</v>
      </c>
      <c r="D4886" s="9">
        <v>41707</v>
      </c>
      <c r="E4886" s="3">
        <v>41714</v>
      </c>
      <c r="F4886" s="3" t="s">
        <v>50</v>
      </c>
      <c r="G4886" s="3" t="s">
        <v>989</v>
      </c>
      <c r="H4886" s="3" t="s">
        <v>990</v>
      </c>
      <c r="I4886" s="3" t="s">
        <v>26</v>
      </c>
      <c r="J4886" s="3" t="s">
        <v>27</v>
      </c>
      <c r="K4886" s="3" t="s">
        <v>1883</v>
      </c>
      <c r="L4886" s="3" t="s">
        <v>43</v>
      </c>
      <c r="M4886" s="3">
        <v>92804</v>
      </c>
      <c r="N4886" s="3" t="s">
        <v>44</v>
      </c>
      <c r="O4886" s="3" t="s">
        <v>7341</v>
      </c>
      <c r="P4886" s="3" t="s">
        <v>46</v>
      </c>
      <c r="Q4886" s="3" t="s">
        <v>68</v>
      </c>
      <c r="R4886" s="3" t="s">
        <v>7342</v>
      </c>
      <c r="S4886" s="3">
        <v>3.36</v>
      </c>
      <c r="T4886" s="3">
        <v>2</v>
      </c>
      <c r="U4886" s="3">
        <v>0</v>
      </c>
      <c r="V4886" s="3">
        <v>0.87360000000000015</v>
      </c>
    </row>
    <row r="4887" spans="1:22" ht="14.25" customHeight="1" x14ac:dyDescent="0.25">
      <c r="A4887" s="3">
        <v>4886</v>
      </c>
      <c r="B4887" s="3" t="s">
        <v>7842</v>
      </c>
      <c r="C4887" s="4">
        <f>YEAR(Table_1[[#This Row],[Order Date]])</f>
        <v>2011</v>
      </c>
      <c r="D4887" s="9">
        <v>40893</v>
      </c>
      <c r="E4887" s="3">
        <v>40897</v>
      </c>
      <c r="F4887" s="3" t="s">
        <v>50</v>
      </c>
      <c r="G4887" s="3" t="s">
        <v>2328</v>
      </c>
      <c r="H4887" s="3" t="s">
        <v>2329</v>
      </c>
      <c r="I4887" s="3" t="s">
        <v>41</v>
      </c>
      <c r="J4887" s="3" t="s">
        <v>27</v>
      </c>
      <c r="K4887" s="3" t="s">
        <v>880</v>
      </c>
      <c r="L4887" s="3" t="s">
        <v>238</v>
      </c>
      <c r="M4887" s="3">
        <v>48227</v>
      </c>
      <c r="N4887" s="3" t="s">
        <v>105</v>
      </c>
      <c r="O4887" s="3" t="s">
        <v>4554</v>
      </c>
      <c r="P4887" s="3" t="s">
        <v>46</v>
      </c>
      <c r="Q4887" s="3" t="s">
        <v>90</v>
      </c>
      <c r="R4887" s="3" t="s">
        <v>4555</v>
      </c>
      <c r="S4887" s="3">
        <v>114.2</v>
      </c>
      <c r="T4887" s="3">
        <v>5</v>
      </c>
      <c r="U4887" s="3">
        <v>0</v>
      </c>
      <c r="V4887" s="3">
        <v>52.531999999999996</v>
      </c>
    </row>
    <row r="4888" spans="1:22" ht="14.25" customHeight="1" x14ac:dyDescent="0.25">
      <c r="A4888" s="3">
        <v>4887</v>
      </c>
      <c r="B4888" s="3" t="s">
        <v>7843</v>
      </c>
      <c r="C4888" s="4">
        <f>YEAR(Table_1[[#This Row],[Order Date]])</f>
        <v>2013</v>
      </c>
      <c r="D4888" s="9">
        <v>41607</v>
      </c>
      <c r="E4888" s="3">
        <v>41610</v>
      </c>
      <c r="F4888" s="3" t="s">
        <v>23</v>
      </c>
      <c r="G4888" s="3" t="s">
        <v>5044</v>
      </c>
      <c r="H4888" s="3" t="s">
        <v>5045</v>
      </c>
      <c r="I4888" s="3" t="s">
        <v>41</v>
      </c>
      <c r="J4888" s="3" t="s">
        <v>27</v>
      </c>
      <c r="K4888" s="3" t="s">
        <v>7783</v>
      </c>
      <c r="L4888" s="3" t="s">
        <v>1272</v>
      </c>
      <c r="M4888" s="3">
        <v>30062</v>
      </c>
      <c r="N4888" s="3" t="s">
        <v>30</v>
      </c>
      <c r="O4888" s="3" t="s">
        <v>892</v>
      </c>
      <c r="P4888" s="3" t="s">
        <v>32</v>
      </c>
      <c r="Q4888" s="3" t="s">
        <v>36</v>
      </c>
      <c r="R4888" s="3" t="s">
        <v>893</v>
      </c>
      <c r="S4888" s="3">
        <v>182.67000000000002</v>
      </c>
      <c r="T4888" s="3">
        <v>3</v>
      </c>
      <c r="U4888" s="3">
        <v>0</v>
      </c>
      <c r="V4888" s="3">
        <v>52.974299999999992</v>
      </c>
    </row>
    <row r="4889" spans="1:22" ht="14.25" customHeight="1" x14ac:dyDescent="0.25">
      <c r="A4889" s="3">
        <v>4888</v>
      </c>
      <c r="B4889" s="3" t="s">
        <v>7843</v>
      </c>
      <c r="C4889" s="4">
        <f>YEAR(Table_1[[#This Row],[Order Date]])</f>
        <v>2013</v>
      </c>
      <c r="D4889" s="9">
        <v>41607</v>
      </c>
      <c r="E4889" s="3">
        <v>41610</v>
      </c>
      <c r="F4889" s="3" t="s">
        <v>23</v>
      </c>
      <c r="G4889" s="3" t="s">
        <v>5044</v>
      </c>
      <c r="H4889" s="3" t="s">
        <v>5045</v>
      </c>
      <c r="I4889" s="3" t="s">
        <v>41</v>
      </c>
      <c r="J4889" s="3" t="s">
        <v>27</v>
      </c>
      <c r="K4889" s="3" t="s">
        <v>7783</v>
      </c>
      <c r="L4889" s="3" t="s">
        <v>1272</v>
      </c>
      <c r="M4889" s="3">
        <v>30062</v>
      </c>
      <c r="N4889" s="3" t="s">
        <v>30</v>
      </c>
      <c r="O4889" s="3" t="s">
        <v>2569</v>
      </c>
      <c r="P4889" s="3" t="s">
        <v>71</v>
      </c>
      <c r="Q4889" s="3" t="s">
        <v>161</v>
      </c>
      <c r="R4889" s="3" t="s">
        <v>2570</v>
      </c>
      <c r="S4889" s="3">
        <v>101.69999999999999</v>
      </c>
      <c r="T4889" s="3">
        <v>6</v>
      </c>
      <c r="U4889" s="3">
        <v>0</v>
      </c>
      <c r="V4889" s="3">
        <v>6.1019999999999968</v>
      </c>
    </row>
    <row r="4890" spans="1:22" ht="14.25" customHeight="1" x14ac:dyDescent="0.25">
      <c r="A4890" s="3">
        <v>4889</v>
      </c>
      <c r="B4890" s="3" t="s">
        <v>7843</v>
      </c>
      <c r="C4890" s="4">
        <f>YEAR(Table_1[[#This Row],[Order Date]])</f>
        <v>2013</v>
      </c>
      <c r="D4890" s="9">
        <v>41607</v>
      </c>
      <c r="E4890" s="3">
        <v>41610</v>
      </c>
      <c r="F4890" s="3" t="s">
        <v>23</v>
      </c>
      <c r="G4890" s="3" t="s">
        <v>5044</v>
      </c>
      <c r="H4890" s="3" t="s">
        <v>5045</v>
      </c>
      <c r="I4890" s="3" t="s">
        <v>41</v>
      </c>
      <c r="J4890" s="3" t="s">
        <v>27</v>
      </c>
      <c r="K4890" s="3" t="s">
        <v>7783</v>
      </c>
      <c r="L4890" s="3" t="s">
        <v>1272</v>
      </c>
      <c r="M4890" s="3">
        <v>30062</v>
      </c>
      <c r="N4890" s="3" t="s">
        <v>30</v>
      </c>
      <c r="O4890" s="3" t="s">
        <v>1769</v>
      </c>
      <c r="P4890" s="3" t="s">
        <v>46</v>
      </c>
      <c r="Q4890" s="3" t="s">
        <v>59</v>
      </c>
      <c r="R4890" s="3" t="s">
        <v>1770</v>
      </c>
      <c r="S4890" s="3">
        <v>1126.02</v>
      </c>
      <c r="T4890" s="3">
        <v>3</v>
      </c>
      <c r="U4890" s="3">
        <v>0</v>
      </c>
      <c r="V4890" s="3">
        <v>56.300999999999988</v>
      </c>
    </row>
    <row r="4891" spans="1:22" ht="14.25" customHeight="1" x14ac:dyDescent="0.25">
      <c r="A4891" s="3">
        <v>4890</v>
      </c>
      <c r="B4891" s="3" t="s">
        <v>7843</v>
      </c>
      <c r="C4891" s="4">
        <f>YEAR(Table_1[[#This Row],[Order Date]])</f>
        <v>2013</v>
      </c>
      <c r="D4891" s="9">
        <v>41607</v>
      </c>
      <c r="E4891" s="3">
        <v>41610</v>
      </c>
      <c r="F4891" s="3" t="s">
        <v>23</v>
      </c>
      <c r="G4891" s="3" t="s">
        <v>5044</v>
      </c>
      <c r="H4891" s="3" t="s">
        <v>5045</v>
      </c>
      <c r="I4891" s="3" t="s">
        <v>41</v>
      </c>
      <c r="J4891" s="3" t="s">
        <v>27</v>
      </c>
      <c r="K4891" s="3" t="s">
        <v>7783</v>
      </c>
      <c r="L4891" s="3" t="s">
        <v>1272</v>
      </c>
      <c r="M4891" s="3">
        <v>30062</v>
      </c>
      <c r="N4891" s="3" t="s">
        <v>30</v>
      </c>
      <c r="O4891" s="3" t="s">
        <v>7563</v>
      </c>
      <c r="P4891" s="3" t="s">
        <v>46</v>
      </c>
      <c r="Q4891" s="3" t="s">
        <v>59</v>
      </c>
      <c r="R4891" s="3" t="s">
        <v>7564</v>
      </c>
      <c r="S4891" s="3">
        <v>1263.3000000000002</v>
      </c>
      <c r="T4891" s="3">
        <v>6</v>
      </c>
      <c r="U4891" s="3">
        <v>0</v>
      </c>
      <c r="V4891" s="3">
        <v>315.82499999999993</v>
      </c>
    </row>
    <row r="4892" spans="1:22" ht="14.25" customHeight="1" x14ac:dyDescent="0.25">
      <c r="A4892" s="3">
        <v>4891</v>
      </c>
      <c r="B4892" s="3" t="s">
        <v>7844</v>
      </c>
      <c r="C4892" s="4">
        <f>YEAR(Table_1[[#This Row],[Order Date]])</f>
        <v>2013</v>
      </c>
      <c r="D4892" s="9">
        <v>41632</v>
      </c>
      <c r="E4892" s="3">
        <v>41639</v>
      </c>
      <c r="F4892" s="3" t="s">
        <v>50</v>
      </c>
      <c r="G4892" s="3" t="s">
        <v>4764</v>
      </c>
      <c r="H4892" s="3" t="s">
        <v>4765</v>
      </c>
      <c r="I4892" s="3" t="s">
        <v>41</v>
      </c>
      <c r="J4892" s="3" t="s">
        <v>27</v>
      </c>
      <c r="K4892" s="3" t="s">
        <v>95</v>
      </c>
      <c r="L4892" s="3" t="s">
        <v>96</v>
      </c>
      <c r="M4892" s="3">
        <v>98103</v>
      </c>
      <c r="N4892" s="3" t="s">
        <v>44</v>
      </c>
      <c r="O4892" s="3" t="s">
        <v>1758</v>
      </c>
      <c r="P4892" s="3" t="s">
        <v>46</v>
      </c>
      <c r="Q4892" s="3" t="s">
        <v>68</v>
      </c>
      <c r="R4892" s="3" t="s">
        <v>1759</v>
      </c>
      <c r="S4892" s="3">
        <v>8.82</v>
      </c>
      <c r="T4892" s="3">
        <v>3</v>
      </c>
      <c r="U4892" s="3">
        <v>0</v>
      </c>
      <c r="V4892" s="3">
        <v>2.5577999999999994</v>
      </c>
    </row>
    <row r="4893" spans="1:22" ht="14.25" customHeight="1" x14ac:dyDescent="0.25">
      <c r="A4893" s="3">
        <v>4892</v>
      </c>
      <c r="B4893" s="3" t="s">
        <v>7844</v>
      </c>
      <c r="C4893" s="4">
        <f>YEAR(Table_1[[#This Row],[Order Date]])</f>
        <v>2013</v>
      </c>
      <c r="D4893" s="9">
        <v>41632</v>
      </c>
      <c r="E4893" s="3">
        <v>41639</v>
      </c>
      <c r="F4893" s="3" t="s">
        <v>50</v>
      </c>
      <c r="G4893" s="3" t="s">
        <v>4764</v>
      </c>
      <c r="H4893" s="3" t="s">
        <v>4765</v>
      </c>
      <c r="I4893" s="3" t="s">
        <v>41</v>
      </c>
      <c r="J4893" s="3" t="s">
        <v>27</v>
      </c>
      <c r="K4893" s="3" t="s">
        <v>95</v>
      </c>
      <c r="L4893" s="3" t="s">
        <v>96</v>
      </c>
      <c r="M4893" s="3">
        <v>98103</v>
      </c>
      <c r="N4893" s="3" t="s">
        <v>44</v>
      </c>
      <c r="O4893" s="3" t="s">
        <v>4971</v>
      </c>
      <c r="P4893" s="3" t="s">
        <v>46</v>
      </c>
      <c r="Q4893" s="3" t="s">
        <v>90</v>
      </c>
      <c r="R4893" s="3" t="s">
        <v>4972</v>
      </c>
      <c r="S4893" s="3">
        <v>37.94</v>
      </c>
      <c r="T4893" s="3">
        <v>2</v>
      </c>
      <c r="U4893" s="3">
        <v>0</v>
      </c>
      <c r="V4893" s="3">
        <v>18.211199999999998</v>
      </c>
    </row>
    <row r="4894" spans="1:22" ht="14.25" customHeight="1" x14ac:dyDescent="0.25">
      <c r="A4894" s="3">
        <v>4893</v>
      </c>
      <c r="B4894" s="3" t="s">
        <v>7844</v>
      </c>
      <c r="C4894" s="4">
        <f>YEAR(Table_1[[#This Row],[Order Date]])</f>
        <v>2013</v>
      </c>
      <c r="D4894" s="9">
        <v>41632</v>
      </c>
      <c r="E4894" s="3">
        <v>41639</v>
      </c>
      <c r="F4894" s="3" t="s">
        <v>50</v>
      </c>
      <c r="G4894" s="3" t="s">
        <v>4764</v>
      </c>
      <c r="H4894" s="3" t="s">
        <v>4765</v>
      </c>
      <c r="I4894" s="3" t="s">
        <v>41</v>
      </c>
      <c r="J4894" s="3" t="s">
        <v>27</v>
      </c>
      <c r="K4894" s="3" t="s">
        <v>95</v>
      </c>
      <c r="L4894" s="3" t="s">
        <v>96</v>
      </c>
      <c r="M4894" s="3">
        <v>98103</v>
      </c>
      <c r="N4894" s="3" t="s">
        <v>44</v>
      </c>
      <c r="O4894" s="3" t="s">
        <v>7845</v>
      </c>
      <c r="P4894" s="3" t="s">
        <v>46</v>
      </c>
      <c r="Q4894" s="3" t="s">
        <v>68</v>
      </c>
      <c r="R4894" s="3" t="s">
        <v>7846</v>
      </c>
      <c r="S4894" s="3">
        <v>4.2</v>
      </c>
      <c r="T4894" s="3">
        <v>2</v>
      </c>
      <c r="U4894" s="3">
        <v>0</v>
      </c>
      <c r="V4894" s="3">
        <v>1.1760000000000002</v>
      </c>
    </row>
    <row r="4895" spans="1:22" ht="14.25" customHeight="1" x14ac:dyDescent="0.25">
      <c r="A4895" s="3">
        <v>4894</v>
      </c>
      <c r="B4895" s="3" t="s">
        <v>7844</v>
      </c>
      <c r="C4895" s="4">
        <f>YEAR(Table_1[[#This Row],[Order Date]])</f>
        <v>2013</v>
      </c>
      <c r="D4895" s="9">
        <v>41632</v>
      </c>
      <c r="E4895" s="3">
        <v>41639</v>
      </c>
      <c r="F4895" s="3" t="s">
        <v>50</v>
      </c>
      <c r="G4895" s="3" t="s">
        <v>4764</v>
      </c>
      <c r="H4895" s="3" t="s">
        <v>4765</v>
      </c>
      <c r="I4895" s="3" t="s">
        <v>41</v>
      </c>
      <c r="J4895" s="3" t="s">
        <v>27</v>
      </c>
      <c r="K4895" s="3" t="s">
        <v>95</v>
      </c>
      <c r="L4895" s="3" t="s">
        <v>96</v>
      </c>
      <c r="M4895" s="3">
        <v>98103</v>
      </c>
      <c r="N4895" s="3" t="s">
        <v>44</v>
      </c>
      <c r="O4895" s="3" t="s">
        <v>1629</v>
      </c>
      <c r="P4895" s="3" t="s">
        <v>46</v>
      </c>
      <c r="Q4895" s="3" t="s">
        <v>59</v>
      </c>
      <c r="R4895" s="3" t="s">
        <v>1630</v>
      </c>
      <c r="S4895" s="3">
        <v>227.28</v>
      </c>
      <c r="T4895" s="3">
        <v>2</v>
      </c>
      <c r="U4895" s="3">
        <v>0</v>
      </c>
      <c r="V4895" s="3">
        <v>2.2727999999999895</v>
      </c>
    </row>
    <row r="4896" spans="1:22" ht="14.25" customHeight="1" x14ac:dyDescent="0.25">
      <c r="A4896" s="3">
        <v>4895</v>
      </c>
      <c r="B4896" s="3" t="s">
        <v>7844</v>
      </c>
      <c r="C4896" s="4">
        <f>YEAR(Table_1[[#This Row],[Order Date]])</f>
        <v>2013</v>
      </c>
      <c r="D4896" s="9">
        <v>41632</v>
      </c>
      <c r="E4896" s="3">
        <v>41639</v>
      </c>
      <c r="F4896" s="3" t="s">
        <v>50</v>
      </c>
      <c r="G4896" s="3" t="s">
        <v>4764</v>
      </c>
      <c r="H4896" s="3" t="s">
        <v>4765</v>
      </c>
      <c r="I4896" s="3" t="s">
        <v>41</v>
      </c>
      <c r="J4896" s="3" t="s">
        <v>27</v>
      </c>
      <c r="K4896" s="3" t="s">
        <v>95</v>
      </c>
      <c r="L4896" s="3" t="s">
        <v>96</v>
      </c>
      <c r="M4896" s="3">
        <v>98103</v>
      </c>
      <c r="N4896" s="3" t="s">
        <v>44</v>
      </c>
      <c r="O4896" s="3" t="s">
        <v>590</v>
      </c>
      <c r="P4896" s="3" t="s">
        <v>46</v>
      </c>
      <c r="Q4896" s="3" t="s">
        <v>90</v>
      </c>
      <c r="R4896" s="3" t="s">
        <v>591</v>
      </c>
      <c r="S4896" s="3">
        <v>47.9</v>
      </c>
      <c r="T4896" s="3">
        <v>1</v>
      </c>
      <c r="U4896" s="3">
        <v>0</v>
      </c>
      <c r="V4896" s="3">
        <v>22.991999999999997</v>
      </c>
    </row>
    <row r="4897" spans="1:22" ht="14.25" customHeight="1" x14ac:dyDescent="0.25">
      <c r="A4897" s="3">
        <v>4896</v>
      </c>
      <c r="B4897" s="3" t="s">
        <v>7844</v>
      </c>
      <c r="C4897" s="4">
        <f>YEAR(Table_1[[#This Row],[Order Date]])</f>
        <v>2013</v>
      </c>
      <c r="D4897" s="9">
        <v>41632</v>
      </c>
      <c r="E4897" s="3">
        <v>41639</v>
      </c>
      <c r="F4897" s="3" t="s">
        <v>50</v>
      </c>
      <c r="G4897" s="3" t="s">
        <v>4764</v>
      </c>
      <c r="H4897" s="3" t="s">
        <v>4765</v>
      </c>
      <c r="I4897" s="3" t="s">
        <v>41</v>
      </c>
      <c r="J4897" s="3" t="s">
        <v>27</v>
      </c>
      <c r="K4897" s="3" t="s">
        <v>95</v>
      </c>
      <c r="L4897" s="3" t="s">
        <v>96</v>
      </c>
      <c r="M4897" s="3">
        <v>98103</v>
      </c>
      <c r="N4897" s="3" t="s">
        <v>44</v>
      </c>
      <c r="O4897" s="3" t="s">
        <v>6396</v>
      </c>
      <c r="P4897" s="3" t="s">
        <v>46</v>
      </c>
      <c r="Q4897" s="3" t="s">
        <v>173</v>
      </c>
      <c r="R4897" s="3" t="s">
        <v>186</v>
      </c>
      <c r="S4897" s="3">
        <v>61.96</v>
      </c>
      <c r="T4897" s="3">
        <v>2</v>
      </c>
      <c r="U4897" s="3">
        <v>0</v>
      </c>
      <c r="V4897" s="3">
        <v>30.360399999999998</v>
      </c>
    </row>
    <row r="4898" spans="1:22" ht="14.25" customHeight="1" x14ac:dyDescent="0.25">
      <c r="A4898" s="3">
        <v>4897</v>
      </c>
      <c r="B4898" s="3" t="s">
        <v>7844</v>
      </c>
      <c r="C4898" s="4">
        <f>YEAR(Table_1[[#This Row],[Order Date]])</f>
        <v>2013</v>
      </c>
      <c r="D4898" s="9">
        <v>41632</v>
      </c>
      <c r="E4898" s="3">
        <v>41639</v>
      </c>
      <c r="F4898" s="3" t="s">
        <v>50</v>
      </c>
      <c r="G4898" s="3" t="s">
        <v>4764</v>
      </c>
      <c r="H4898" s="3" t="s">
        <v>4765</v>
      </c>
      <c r="I4898" s="3" t="s">
        <v>41</v>
      </c>
      <c r="J4898" s="3" t="s">
        <v>27</v>
      </c>
      <c r="K4898" s="3" t="s">
        <v>95</v>
      </c>
      <c r="L4898" s="3" t="s">
        <v>96</v>
      </c>
      <c r="M4898" s="3">
        <v>98103</v>
      </c>
      <c r="N4898" s="3" t="s">
        <v>44</v>
      </c>
      <c r="O4898" s="3" t="s">
        <v>5599</v>
      </c>
      <c r="P4898" s="3" t="s">
        <v>46</v>
      </c>
      <c r="Q4898" s="3" t="s">
        <v>59</v>
      </c>
      <c r="R4898" s="3" t="s">
        <v>5600</v>
      </c>
      <c r="S4898" s="3">
        <v>1117.92</v>
      </c>
      <c r="T4898" s="3">
        <v>4</v>
      </c>
      <c r="U4898" s="3">
        <v>0</v>
      </c>
      <c r="V4898" s="3">
        <v>55.895999999999958</v>
      </c>
    </row>
    <row r="4899" spans="1:22" ht="14.25" customHeight="1" x14ac:dyDescent="0.25">
      <c r="A4899" s="3">
        <v>4898</v>
      </c>
      <c r="B4899" s="3" t="s">
        <v>7847</v>
      </c>
      <c r="C4899" s="4">
        <f>YEAR(Table_1[[#This Row],[Order Date]])</f>
        <v>2011</v>
      </c>
      <c r="D4899" s="9">
        <v>40831</v>
      </c>
      <c r="E4899" s="3">
        <v>40833</v>
      </c>
      <c r="F4899" s="3" t="s">
        <v>188</v>
      </c>
      <c r="G4899" s="3" t="s">
        <v>6022</v>
      </c>
      <c r="H4899" s="3" t="s">
        <v>6023</v>
      </c>
      <c r="I4899" s="3" t="s">
        <v>26</v>
      </c>
      <c r="J4899" s="3" t="s">
        <v>27</v>
      </c>
      <c r="K4899" s="3" t="s">
        <v>3870</v>
      </c>
      <c r="L4899" s="3" t="s">
        <v>498</v>
      </c>
      <c r="M4899" s="3">
        <v>44134</v>
      </c>
      <c r="N4899" s="3" t="s">
        <v>148</v>
      </c>
      <c r="O4899" s="3" t="s">
        <v>5801</v>
      </c>
      <c r="P4899" s="3" t="s">
        <v>32</v>
      </c>
      <c r="Q4899" s="3" t="s">
        <v>36</v>
      </c>
      <c r="R4899" s="3" t="s">
        <v>5802</v>
      </c>
      <c r="S4899" s="3">
        <v>183.37199999999999</v>
      </c>
      <c r="T4899" s="3">
        <v>2</v>
      </c>
      <c r="U4899" s="3">
        <v>0.3</v>
      </c>
      <c r="V4899" s="3">
        <v>-7.8588000000000022</v>
      </c>
    </row>
    <row r="4900" spans="1:22" ht="14.25" customHeight="1" x14ac:dyDescent="0.25">
      <c r="A4900" s="3">
        <v>4899</v>
      </c>
      <c r="B4900" s="3" t="s">
        <v>7847</v>
      </c>
      <c r="C4900" s="4">
        <f>YEAR(Table_1[[#This Row],[Order Date]])</f>
        <v>2011</v>
      </c>
      <c r="D4900" s="9">
        <v>40831</v>
      </c>
      <c r="E4900" s="3">
        <v>40833</v>
      </c>
      <c r="F4900" s="3" t="s">
        <v>188</v>
      </c>
      <c r="G4900" s="3" t="s">
        <v>6022</v>
      </c>
      <c r="H4900" s="3" t="s">
        <v>6023</v>
      </c>
      <c r="I4900" s="3" t="s">
        <v>26</v>
      </c>
      <c r="J4900" s="3" t="s">
        <v>27</v>
      </c>
      <c r="K4900" s="3" t="s">
        <v>3870</v>
      </c>
      <c r="L4900" s="3" t="s">
        <v>498</v>
      </c>
      <c r="M4900" s="3">
        <v>44134</v>
      </c>
      <c r="N4900" s="3" t="s">
        <v>148</v>
      </c>
      <c r="O4900" s="3" t="s">
        <v>1534</v>
      </c>
      <c r="P4900" s="3" t="s">
        <v>46</v>
      </c>
      <c r="Q4900" s="3" t="s">
        <v>90</v>
      </c>
      <c r="R4900" s="3" t="s">
        <v>1535</v>
      </c>
      <c r="S4900" s="3">
        <v>7.9680000000000009</v>
      </c>
      <c r="T4900" s="3">
        <v>2</v>
      </c>
      <c r="U4900" s="3">
        <v>0.2</v>
      </c>
      <c r="V4900" s="3">
        <v>2.8884000000000007</v>
      </c>
    </row>
    <row r="4901" spans="1:22" ht="14.25" customHeight="1" x14ac:dyDescent="0.25">
      <c r="A4901" s="3">
        <v>4900</v>
      </c>
      <c r="B4901" s="3" t="s">
        <v>7848</v>
      </c>
      <c r="C4901" s="4">
        <f>YEAR(Table_1[[#This Row],[Order Date]])</f>
        <v>2013</v>
      </c>
      <c r="D4901" s="9">
        <v>41509</v>
      </c>
      <c r="E4901" s="3">
        <v>41514</v>
      </c>
      <c r="F4901" s="3" t="s">
        <v>50</v>
      </c>
      <c r="G4901" s="3" t="s">
        <v>4143</v>
      </c>
      <c r="H4901" s="3" t="s">
        <v>4144</v>
      </c>
      <c r="I4901" s="3" t="s">
        <v>26</v>
      </c>
      <c r="J4901" s="3" t="s">
        <v>27</v>
      </c>
      <c r="K4901" s="3" t="s">
        <v>6231</v>
      </c>
      <c r="L4901" s="3" t="s">
        <v>420</v>
      </c>
      <c r="M4901" s="3">
        <v>97030</v>
      </c>
      <c r="N4901" s="3" t="s">
        <v>44</v>
      </c>
      <c r="O4901" s="3" t="s">
        <v>4158</v>
      </c>
      <c r="P4901" s="3" t="s">
        <v>46</v>
      </c>
      <c r="Q4901" s="3" t="s">
        <v>75</v>
      </c>
      <c r="R4901" s="3" t="s">
        <v>4159</v>
      </c>
      <c r="S4901" s="3">
        <v>26.352000000000004</v>
      </c>
      <c r="T4901" s="3">
        <v>8</v>
      </c>
      <c r="U4901" s="3">
        <v>0.7</v>
      </c>
      <c r="V4901" s="3">
        <v>-18.446399999999997</v>
      </c>
    </row>
    <row r="4902" spans="1:22" ht="14.25" customHeight="1" x14ac:dyDescent="0.25">
      <c r="A4902" s="3">
        <v>4901</v>
      </c>
      <c r="B4902" s="3" t="s">
        <v>7849</v>
      </c>
      <c r="C4902" s="4">
        <f>YEAR(Table_1[[#This Row],[Order Date]])</f>
        <v>2014</v>
      </c>
      <c r="D4902" s="9">
        <v>41991</v>
      </c>
      <c r="E4902" s="3">
        <v>41995</v>
      </c>
      <c r="F4902" s="3" t="s">
        <v>50</v>
      </c>
      <c r="G4902" s="3" t="s">
        <v>1005</v>
      </c>
      <c r="H4902" s="3" t="s">
        <v>1006</v>
      </c>
      <c r="I4902" s="3" t="s">
        <v>41</v>
      </c>
      <c r="J4902" s="3" t="s">
        <v>27</v>
      </c>
      <c r="K4902" s="3" t="s">
        <v>1883</v>
      </c>
      <c r="L4902" s="3" t="s">
        <v>43</v>
      </c>
      <c r="M4902" s="3">
        <v>92804</v>
      </c>
      <c r="N4902" s="3" t="s">
        <v>44</v>
      </c>
      <c r="O4902" s="3" t="s">
        <v>3031</v>
      </c>
      <c r="P4902" s="3" t="s">
        <v>46</v>
      </c>
      <c r="Q4902" s="3" t="s">
        <v>59</v>
      </c>
      <c r="R4902" s="3" t="s">
        <v>3032</v>
      </c>
      <c r="S4902" s="3">
        <v>481.32</v>
      </c>
      <c r="T4902" s="3">
        <v>4</v>
      </c>
      <c r="U4902" s="3">
        <v>0</v>
      </c>
      <c r="V4902" s="3">
        <v>125.14319999999998</v>
      </c>
    </row>
    <row r="4903" spans="1:22" ht="14.25" customHeight="1" x14ac:dyDescent="0.25">
      <c r="A4903" s="3">
        <v>4902</v>
      </c>
      <c r="B4903" s="3" t="s">
        <v>7849</v>
      </c>
      <c r="C4903" s="4">
        <f>YEAR(Table_1[[#This Row],[Order Date]])</f>
        <v>2014</v>
      </c>
      <c r="D4903" s="9">
        <v>41991</v>
      </c>
      <c r="E4903" s="3">
        <v>41995</v>
      </c>
      <c r="F4903" s="3" t="s">
        <v>50</v>
      </c>
      <c r="G4903" s="3" t="s">
        <v>1005</v>
      </c>
      <c r="H4903" s="3" t="s">
        <v>1006</v>
      </c>
      <c r="I4903" s="3" t="s">
        <v>41</v>
      </c>
      <c r="J4903" s="3" t="s">
        <v>27</v>
      </c>
      <c r="K4903" s="3" t="s">
        <v>1883</v>
      </c>
      <c r="L4903" s="3" t="s">
        <v>43</v>
      </c>
      <c r="M4903" s="3">
        <v>92804</v>
      </c>
      <c r="N4903" s="3" t="s">
        <v>44</v>
      </c>
      <c r="O4903" s="3" t="s">
        <v>5550</v>
      </c>
      <c r="P4903" s="3" t="s">
        <v>46</v>
      </c>
      <c r="Q4903" s="3" t="s">
        <v>578</v>
      </c>
      <c r="R4903" s="3" t="s">
        <v>5551</v>
      </c>
      <c r="S4903" s="3">
        <v>13.98</v>
      </c>
      <c r="T4903" s="3">
        <v>1</v>
      </c>
      <c r="U4903" s="3">
        <v>0</v>
      </c>
      <c r="V4903" s="3">
        <v>3.6348000000000003</v>
      </c>
    </row>
    <row r="4904" spans="1:22" ht="14.25" customHeight="1" x14ac:dyDescent="0.25">
      <c r="A4904" s="3">
        <v>4903</v>
      </c>
      <c r="B4904" s="3" t="s">
        <v>7850</v>
      </c>
      <c r="C4904" s="4">
        <f>YEAR(Table_1[[#This Row],[Order Date]])</f>
        <v>2014</v>
      </c>
      <c r="D4904" s="9">
        <v>41706</v>
      </c>
      <c r="E4904" s="3">
        <v>41711</v>
      </c>
      <c r="F4904" s="3" t="s">
        <v>50</v>
      </c>
      <c r="G4904" s="3" t="s">
        <v>1125</v>
      </c>
      <c r="H4904" s="3" t="s">
        <v>1126</v>
      </c>
      <c r="I4904" s="3" t="s">
        <v>26</v>
      </c>
      <c r="J4904" s="3" t="s">
        <v>27</v>
      </c>
      <c r="K4904" s="3" t="s">
        <v>266</v>
      </c>
      <c r="L4904" s="3" t="s">
        <v>267</v>
      </c>
      <c r="M4904" s="3">
        <v>10035</v>
      </c>
      <c r="N4904" s="3" t="s">
        <v>148</v>
      </c>
      <c r="O4904" s="3" t="s">
        <v>3163</v>
      </c>
      <c r="P4904" s="3" t="s">
        <v>46</v>
      </c>
      <c r="Q4904" s="3" t="s">
        <v>75</v>
      </c>
      <c r="R4904" s="3" t="s">
        <v>3164</v>
      </c>
      <c r="S4904" s="3">
        <v>25.92</v>
      </c>
      <c r="T4904" s="3">
        <v>6</v>
      </c>
      <c r="U4904" s="3">
        <v>0.2</v>
      </c>
      <c r="V4904" s="3">
        <v>9.0719999999999992</v>
      </c>
    </row>
    <row r="4905" spans="1:22" ht="14.25" customHeight="1" x14ac:dyDescent="0.25">
      <c r="A4905" s="3">
        <v>4904</v>
      </c>
      <c r="B4905" s="3" t="s">
        <v>7850</v>
      </c>
      <c r="C4905" s="4">
        <f>YEAR(Table_1[[#This Row],[Order Date]])</f>
        <v>2014</v>
      </c>
      <c r="D4905" s="9">
        <v>41706</v>
      </c>
      <c r="E4905" s="3">
        <v>41711</v>
      </c>
      <c r="F4905" s="3" t="s">
        <v>50</v>
      </c>
      <c r="G4905" s="3" t="s">
        <v>1125</v>
      </c>
      <c r="H4905" s="3" t="s">
        <v>1126</v>
      </c>
      <c r="I4905" s="3" t="s">
        <v>26</v>
      </c>
      <c r="J4905" s="3" t="s">
        <v>27</v>
      </c>
      <c r="K4905" s="3" t="s">
        <v>266</v>
      </c>
      <c r="L4905" s="3" t="s">
        <v>267</v>
      </c>
      <c r="M4905" s="3">
        <v>10035</v>
      </c>
      <c r="N4905" s="3" t="s">
        <v>148</v>
      </c>
      <c r="O4905" s="3" t="s">
        <v>2255</v>
      </c>
      <c r="P4905" s="3" t="s">
        <v>46</v>
      </c>
      <c r="Q4905" s="3" t="s">
        <v>47</v>
      </c>
      <c r="R4905" s="3" t="s">
        <v>2256</v>
      </c>
      <c r="S4905" s="3">
        <v>91.59</v>
      </c>
      <c r="T4905" s="3">
        <v>3</v>
      </c>
      <c r="U4905" s="3">
        <v>0</v>
      </c>
      <c r="V4905" s="3">
        <v>42.131399999999999</v>
      </c>
    </row>
    <row r="4906" spans="1:22" ht="14.25" customHeight="1" x14ac:dyDescent="0.25">
      <c r="A4906" s="3">
        <v>4905</v>
      </c>
      <c r="B4906" s="3" t="s">
        <v>7851</v>
      </c>
      <c r="C4906" s="4">
        <f>YEAR(Table_1[[#This Row],[Order Date]])</f>
        <v>2011</v>
      </c>
      <c r="D4906" s="9">
        <v>40878</v>
      </c>
      <c r="E4906" s="3">
        <v>40880</v>
      </c>
      <c r="F4906" s="3" t="s">
        <v>23</v>
      </c>
      <c r="G4906" s="3" t="s">
        <v>1779</v>
      </c>
      <c r="H4906" s="3" t="s">
        <v>1780</v>
      </c>
      <c r="I4906" s="3" t="s">
        <v>41</v>
      </c>
      <c r="J4906" s="3" t="s">
        <v>27</v>
      </c>
      <c r="K4906" s="3" t="s">
        <v>184</v>
      </c>
      <c r="L4906" s="3" t="s">
        <v>104</v>
      </c>
      <c r="M4906" s="3">
        <v>77070</v>
      </c>
      <c r="N4906" s="3" t="s">
        <v>105</v>
      </c>
      <c r="O4906" s="3" t="s">
        <v>2436</v>
      </c>
      <c r="P4906" s="3" t="s">
        <v>32</v>
      </c>
      <c r="Q4906" s="3" t="s">
        <v>36</v>
      </c>
      <c r="R4906" s="3" t="s">
        <v>2437</v>
      </c>
      <c r="S4906" s="3">
        <v>674.05799999999999</v>
      </c>
      <c r="T4906" s="3">
        <v>3</v>
      </c>
      <c r="U4906" s="3">
        <v>0.3</v>
      </c>
      <c r="V4906" s="3">
        <v>-19.258800000000008</v>
      </c>
    </row>
    <row r="4907" spans="1:22" ht="14.25" customHeight="1" x14ac:dyDescent="0.25">
      <c r="A4907" s="3">
        <v>4906</v>
      </c>
      <c r="B4907" s="3" t="s">
        <v>7852</v>
      </c>
      <c r="C4907" s="4">
        <f>YEAR(Table_1[[#This Row],[Order Date]])</f>
        <v>2011</v>
      </c>
      <c r="D4907" s="9">
        <v>40830</v>
      </c>
      <c r="E4907" s="3">
        <v>40832</v>
      </c>
      <c r="F4907" s="3" t="s">
        <v>23</v>
      </c>
      <c r="G4907" s="3" t="s">
        <v>4507</v>
      </c>
      <c r="H4907" s="3" t="s">
        <v>4508</v>
      </c>
      <c r="I4907" s="3" t="s">
        <v>41</v>
      </c>
      <c r="J4907" s="3" t="s">
        <v>27</v>
      </c>
      <c r="K4907" s="3" t="s">
        <v>87</v>
      </c>
      <c r="L4907" s="3" t="s">
        <v>2694</v>
      </c>
      <c r="M4907" s="3">
        <v>3301</v>
      </c>
      <c r="N4907" s="3" t="s">
        <v>148</v>
      </c>
      <c r="O4907" s="3" t="s">
        <v>6715</v>
      </c>
      <c r="P4907" s="3" t="s">
        <v>46</v>
      </c>
      <c r="Q4907" s="3" t="s">
        <v>75</v>
      </c>
      <c r="R4907" s="3" t="s">
        <v>6716</v>
      </c>
      <c r="S4907" s="3">
        <v>22.92</v>
      </c>
      <c r="T4907" s="3">
        <v>4</v>
      </c>
      <c r="U4907" s="3">
        <v>0</v>
      </c>
      <c r="V4907" s="3">
        <v>11.0016</v>
      </c>
    </row>
    <row r="4908" spans="1:22" ht="14.25" customHeight="1" x14ac:dyDescent="0.25">
      <c r="A4908" s="3">
        <v>4907</v>
      </c>
      <c r="B4908" s="3" t="s">
        <v>7852</v>
      </c>
      <c r="C4908" s="4">
        <f>YEAR(Table_1[[#This Row],[Order Date]])</f>
        <v>2011</v>
      </c>
      <c r="D4908" s="9">
        <v>40830</v>
      </c>
      <c r="E4908" s="3">
        <v>40832</v>
      </c>
      <c r="F4908" s="3" t="s">
        <v>23</v>
      </c>
      <c r="G4908" s="3" t="s">
        <v>4507</v>
      </c>
      <c r="H4908" s="3" t="s">
        <v>4508</v>
      </c>
      <c r="I4908" s="3" t="s">
        <v>41</v>
      </c>
      <c r="J4908" s="3" t="s">
        <v>27</v>
      </c>
      <c r="K4908" s="3" t="s">
        <v>87</v>
      </c>
      <c r="L4908" s="3" t="s">
        <v>2694</v>
      </c>
      <c r="M4908" s="3">
        <v>3301</v>
      </c>
      <c r="N4908" s="3" t="s">
        <v>148</v>
      </c>
      <c r="O4908" s="3" t="s">
        <v>1563</v>
      </c>
      <c r="P4908" s="3" t="s">
        <v>46</v>
      </c>
      <c r="Q4908" s="3" t="s">
        <v>59</v>
      </c>
      <c r="R4908" s="3" t="s">
        <v>1564</v>
      </c>
      <c r="S4908" s="3">
        <v>269.89999999999998</v>
      </c>
      <c r="T4908" s="3">
        <v>5</v>
      </c>
      <c r="U4908" s="3">
        <v>0</v>
      </c>
      <c r="V4908" s="3">
        <v>16.193999999999988</v>
      </c>
    </row>
    <row r="4909" spans="1:22" ht="14.25" customHeight="1" x14ac:dyDescent="0.25">
      <c r="A4909" s="3">
        <v>4908</v>
      </c>
      <c r="B4909" s="3" t="s">
        <v>7853</v>
      </c>
      <c r="C4909" s="4">
        <f>YEAR(Table_1[[#This Row],[Order Date]])</f>
        <v>2011</v>
      </c>
      <c r="D4909" s="9">
        <v>40865</v>
      </c>
      <c r="E4909" s="3">
        <v>40870</v>
      </c>
      <c r="F4909" s="3" t="s">
        <v>23</v>
      </c>
      <c r="G4909" s="3" t="s">
        <v>5900</v>
      </c>
      <c r="H4909" s="3" t="s">
        <v>5901</v>
      </c>
      <c r="I4909" s="3" t="s">
        <v>26</v>
      </c>
      <c r="J4909" s="3" t="s">
        <v>27</v>
      </c>
      <c r="K4909" s="3" t="s">
        <v>746</v>
      </c>
      <c r="L4909" s="3" t="s">
        <v>498</v>
      </c>
      <c r="M4909" s="3">
        <v>45014</v>
      </c>
      <c r="N4909" s="3" t="s">
        <v>148</v>
      </c>
      <c r="O4909" s="3" t="s">
        <v>4737</v>
      </c>
      <c r="P4909" s="3" t="s">
        <v>46</v>
      </c>
      <c r="Q4909" s="3" t="s">
        <v>75</v>
      </c>
      <c r="R4909" s="3" t="s">
        <v>4738</v>
      </c>
      <c r="S4909" s="3">
        <v>11.808000000000002</v>
      </c>
      <c r="T4909" s="3">
        <v>8</v>
      </c>
      <c r="U4909" s="3">
        <v>0.7</v>
      </c>
      <c r="V4909" s="3">
        <v>-8.659200000000002</v>
      </c>
    </row>
    <row r="4910" spans="1:22" ht="14.25" customHeight="1" x14ac:dyDescent="0.25">
      <c r="A4910" s="3">
        <v>4909</v>
      </c>
      <c r="B4910" s="3" t="s">
        <v>7853</v>
      </c>
      <c r="C4910" s="4">
        <f>YEAR(Table_1[[#This Row],[Order Date]])</f>
        <v>2011</v>
      </c>
      <c r="D4910" s="9">
        <v>40865</v>
      </c>
      <c r="E4910" s="3">
        <v>40870</v>
      </c>
      <c r="F4910" s="3" t="s">
        <v>23</v>
      </c>
      <c r="G4910" s="3" t="s">
        <v>5900</v>
      </c>
      <c r="H4910" s="3" t="s">
        <v>5901</v>
      </c>
      <c r="I4910" s="3" t="s">
        <v>26</v>
      </c>
      <c r="J4910" s="3" t="s">
        <v>27</v>
      </c>
      <c r="K4910" s="3" t="s">
        <v>746</v>
      </c>
      <c r="L4910" s="3" t="s">
        <v>498</v>
      </c>
      <c r="M4910" s="3">
        <v>45014</v>
      </c>
      <c r="N4910" s="3" t="s">
        <v>148</v>
      </c>
      <c r="O4910" s="3" t="s">
        <v>7854</v>
      </c>
      <c r="P4910" s="3" t="s">
        <v>71</v>
      </c>
      <c r="Q4910" s="3" t="s">
        <v>72</v>
      </c>
      <c r="R4910" s="3" t="s">
        <v>7855</v>
      </c>
      <c r="S4910" s="3">
        <v>9.5879999999999992</v>
      </c>
      <c r="T4910" s="3">
        <v>2</v>
      </c>
      <c r="U4910" s="3">
        <v>0.4</v>
      </c>
      <c r="V4910" s="3">
        <v>-2.0773999999999999</v>
      </c>
    </row>
    <row r="4911" spans="1:22" ht="14.25" customHeight="1" x14ac:dyDescent="0.25">
      <c r="A4911" s="3">
        <v>4910</v>
      </c>
      <c r="B4911" s="3" t="s">
        <v>7856</v>
      </c>
      <c r="C4911" s="4">
        <f>YEAR(Table_1[[#This Row],[Order Date]])</f>
        <v>2014</v>
      </c>
      <c r="D4911" s="9">
        <v>41654</v>
      </c>
      <c r="E4911" s="3">
        <v>41658</v>
      </c>
      <c r="F4911" s="3" t="s">
        <v>50</v>
      </c>
      <c r="G4911" s="3" t="s">
        <v>62</v>
      </c>
      <c r="H4911" s="3" t="s">
        <v>63</v>
      </c>
      <c r="I4911" s="3" t="s">
        <v>26</v>
      </c>
      <c r="J4911" s="3" t="s">
        <v>27</v>
      </c>
      <c r="K4911" s="3" t="s">
        <v>4886</v>
      </c>
      <c r="L4911" s="3" t="s">
        <v>335</v>
      </c>
      <c r="M4911" s="3">
        <v>37604</v>
      </c>
      <c r="N4911" s="3" t="s">
        <v>30</v>
      </c>
      <c r="O4911" s="3" t="s">
        <v>2290</v>
      </c>
      <c r="P4911" s="3" t="s">
        <v>46</v>
      </c>
      <c r="Q4911" s="3" t="s">
        <v>173</v>
      </c>
      <c r="R4911" s="3" t="s">
        <v>2291</v>
      </c>
      <c r="S4911" s="3">
        <v>18.335999999999999</v>
      </c>
      <c r="T4911" s="3">
        <v>3</v>
      </c>
      <c r="U4911" s="3">
        <v>0.2</v>
      </c>
      <c r="V4911" s="3">
        <v>6.6467999999999989</v>
      </c>
    </row>
    <row r="4912" spans="1:22" ht="14.25" customHeight="1" x14ac:dyDescent="0.25">
      <c r="A4912" s="3">
        <v>4911</v>
      </c>
      <c r="B4912" s="3" t="s">
        <v>7856</v>
      </c>
      <c r="C4912" s="4">
        <f>YEAR(Table_1[[#This Row],[Order Date]])</f>
        <v>2014</v>
      </c>
      <c r="D4912" s="9">
        <v>41654</v>
      </c>
      <c r="E4912" s="3">
        <v>41658</v>
      </c>
      <c r="F4912" s="3" t="s">
        <v>50</v>
      </c>
      <c r="G4912" s="3" t="s">
        <v>62</v>
      </c>
      <c r="H4912" s="3" t="s">
        <v>63</v>
      </c>
      <c r="I4912" s="3" t="s">
        <v>26</v>
      </c>
      <c r="J4912" s="3" t="s">
        <v>27</v>
      </c>
      <c r="K4912" s="3" t="s">
        <v>4886</v>
      </c>
      <c r="L4912" s="3" t="s">
        <v>335</v>
      </c>
      <c r="M4912" s="3">
        <v>37604</v>
      </c>
      <c r="N4912" s="3" t="s">
        <v>30</v>
      </c>
      <c r="O4912" s="3" t="s">
        <v>2779</v>
      </c>
      <c r="P4912" s="3" t="s">
        <v>46</v>
      </c>
      <c r="Q4912" s="3" t="s">
        <v>90</v>
      </c>
      <c r="R4912" s="3" t="s">
        <v>2780</v>
      </c>
      <c r="S4912" s="3">
        <v>36.288000000000011</v>
      </c>
      <c r="T4912" s="3">
        <v>7</v>
      </c>
      <c r="U4912" s="3">
        <v>0.2</v>
      </c>
      <c r="V4912" s="3">
        <v>12.700800000000001</v>
      </c>
    </row>
    <row r="4913" spans="1:22" ht="14.25" customHeight="1" x14ac:dyDescent="0.25">
      <c r="A4913" s="3">
        <v>4912</v>
      </c>
      <c r="B4913" s="3" t="s">
        <v>7856</v>
      </c>
      <c r="C4913" s="4">
        <f>YEAR(Table_1[[#This Row],[Order Date]])</f>
        <v>2014</v>
      </c>
      <c r="D4913" s="9">
        <v>41654</v>
      </c>
      <c r="E4913" s="3">
        <v>41658</v>
      </c>
      <c r="F4913" s="3" t="s">
        <v>50</v>
      </c>
      <c r="G4913" s="3" t="s">
        <v>62</v>
      </c>
      <c r="H4913" s="3" t="s">
        <v>63</v>
      </c>
      <c r="I4913" s="3" t="s">
        <v>26</v>
      </c>
      <c r="J4913" s="3" t="s">
        <v>27</v>
      </c>
      <c r="K4913" s="3" t="s">
        <v>4886</v>
      </c>
      <c r="L4913" s="3" t="s">
        <v>335</v>
      </c>
      <c r="M4913" s="3">
        <v>37604</v>
      </c>
      <c r="N4913" s="3" t="s">
        <v>30</v>
      </c>
      <c r="O4913" s="3" t="s">
        <v>1671</v>
      </c>
      <c r="P4913" s="3" t="s">
        <v>71</v>
      </c>
      <c r="Q4913" s="3" t="s">
        <v>72</v>
      </c>
      <c r="R4913" s="3" t="s">
        <v>1672</v>
      </c>
      <c r="S4913" s="3">
        <v>111.98399999999999</v>
      </c>
      <c r="T4913" s="3">
        <v>2</v>
      </c>
      <c r="U4913" s="3">
        <v>0.2</v>
      </c>
      <c r="V4913" s="3">
        <v>6.9990000000000059</v>
      </c>
    </row>
    <row r="4914" spans="1:22" ht="14.25" customHeight="1" x14ac:dyDescent="0.25">
      <c r="A4914" s="3">
        <v>4913</v>
      </c>
      <c r="B4914" s="3" t="s">
        <v>7856</v>
      </c>
      <c r="C4914" s="4">
        <f>YEAR(Table_1[[#This Row],[Order Date]])</f>
        <v>2014</v>
      </c>
      <c r="D4914" s="9">
        <v>41654</v>
      </c>
      <c r="E4914" s="3">
        <v>41658</v>
      </c>
      <c r="F4914" s="3" t="s">
        <v>50</v>
      </c>
      <c r="G4914" s="3" t="s">
        <v>62</v>
      </c>
      <c r="H4914" s="3" t="s">
        <v>63</v>
      </c>
      <c r="I4914" s="3" t="s">
        <v>26</v>
      </c>
      <c r="J4914" s="3" t="s">
        <v>27</v>
      </c>
      <c r="K4914" s="3" t="s">
        <v>4886</v>
      </c>
      <c r="L4914" s="3" t="s">
        <v>335</v>
      </c>
      <c r="M4914" s="3">
        <v>37604</v>
      </c>
      <c r="N4914" s="3" t="s">
        <v>30</v>
      </c>
      <c r="O4914" s="3" t="s">
        <v>5822</v>
      </c>
      <c r="P4914" s="3" t="s">
        <v>46</v>
      </c>
      <c r="Q4914" s="3" t="s">
        <v>75</v>
      </c>
      <c r="R4914" s="3" t="s">
        <v>5823</v>
      </c>
      <c r="S4914" s="3">
        <v>5.9700000000000006</v>
      </c>
      <c r="T4914" s="3">
        <v>5</v>
      </c>
      <c r="U4914" s="3">
        <v>0.7</v>
      </c>
      <c r="V4914" s="3">
        <v>-4.577</v>
      </c>
    </row>
    <row r="4915" spans="1:22" ht="14.25" customHeight="1" x14ac:dyDescent="0.25">
      <c r="A4915" s="3">
        <v>4914</v>
      </c>
      <c r="B4915" s="3" t="s">
        <v>7856</v>
      </c>
      <c r="C4915" s="4">
        <f>YEAR(Table_1[[#This Row],[Order Date]])</f>
        <v>2014</v>
      </c>
      <c r="D4915" s="9">
        <v>41654</v>
      </c>
      <c r="E4915" s="3">
        <v>41658</v>
      </c>
      <c r="F4915" s="3" t="s">
        <v>50</v>
      </c>
      <c r="G4915" s="3" t="s">
        <v>62</v>
      </c>
      <c r="H4915" s="3" t="s">
        <v>63</v>
      </c>
      <c r="I4915" s="3" t="s">
        <v>26</v>
      </c>
      <c r="J4915" s="3" t="s">
        <v>27</v>
      </c>
      <c r="K4915" s="3" t="s">
        <v>4886</v>
      </c>
      <c r="L4915" s="3" t="s">
        <v>335</v>
      </c>
      <c r="M4915" s="3">
        <v>37604</v>
      </c>
      <c r="N4915" s="3" t="s">
        <v>30</v>
      </c>
      <c r="O4915" s="3" t="s">
        <v>3168</v>
      </c>
      <c r="P4915" s="3" t="s">
        <v>46</v>
      </c>
      <c r="Q4915" s="3" t="s">
        <v>75</v>
      </c>
      <c r="R4915" s="3" t="s">
        <v>3169</v>
      </c>
      <c r="S4915" s="3">
        <v>2.508</v>
      </c>
      <c r="T4915" s="3">
        <v>2</v>
      </c>
      <c r="U4915" s="3">
        <v>0.7</v>
      </c>
      <c r="V4915" s="3">
        <v>-1.8391999999999999</v>
      </c>
    </row>
    <row r="4916" spans="1:22" ht="14.25" customHeight="1" x14ac:dyDescent="0.25">
      <c r="A4916" s="3">
        <v>4915</v>
      </c>
      <c r="B4916" s="3" t="s">
        <v>7857</v>
      </c>
      <c r="C4916" s="4">
        <f>YEAR(Table_1[[#This Row],[Order Date]])</f>
        <v>2012</v>
      </c>
      <c r="D4916" s="9">
        <v>41176</v>
      </c>
      <c r="E4916" s="3">
        <v>41178</v>
      </c>
      <c r="F4916" s="3" t="s">
        <v>23</v>
      </c>
      <c r="G4916" s="3" t="s">
        <v>2098</v>
      </c>
      <c r="H4916" s="3" t="s">
        <v>2099</v>
      </c>
      <c r="I4916" s="3" t="s">
        <v>26</v>
      </c>
      <c r="J4916" s="3" t="s">
        <v>27</v>
      </c>
      <c r="K4916" s="3" t="s">
        <v>95</v>
      </c>
      <c r="L4916" s="3" t="s">
        <v>96</v>
      </c>
      <c r="M4916" s="3">
        <v>98105</v>
      </c>
      <c r="N4916" s="3" t="s">
        <v>44</v>
      </c>
      <c r="O4916" s="3" t="s">
        <v>175</v>
      </c>
      <c r="P4916" s="3" t="s">
        <v>46</v>
      </c>
      <c r="Q4916" s="3" t="s">
        <v>68</v>
      </c>
      <c r="R4916" s="3" t="s">
        <v>176</v>
      </c>
      <c r="S4916" s="3">
        <v>35.96</v>
      </c>
      <c r="T4916" s="3">
        <v>2</v>
      </c>
      <c r="U4916" s="3">
        <v>0</v>
      </c>
      <c r="V4916" s="3">
        <v>10.428399999999996</v>
      </c>
    </row>
    <row r="4917" spans="1:22" ht="14.25" customHeight="1" x14ac:dyDescent="0.25">
      <c r="A4917" s="3">
        <v>4916</v>
      </c>
      <c r="B4917" s="3" t="s">
        <v>7857</v>
      </c>
      <c r="C4917" s="4">
        <f>YEAR(Table_1[[#This Row],[Order Date]])</f>
        <v>2012</v>
      </c>
      <c r="D4917" s="9">
        <v>41176</v>
      </c>
      <c r="E4917" s="3">
        <v>41178</v>
      </c>
      <c r="F4917" s="3" t="s">
        <v>23</v>
      </c>
      <c r="G4917" s="3" t="s">
        <v>2098</v>
      </c>
      <c r="H4917" s="3" t="s">
        <v>2099</v>
      </c>
      <c r="I4917" s="3" t="s">
        <v>26</v>
      </c>
      <c r="J4917" s="3" t="s">
        <v>27</v>
      </c>
      <c r="K4917" s="3" t="s">
        <v>95</v>
      </c>
      <c r="L4917" s="3" t="s">
        <v>96</v>
      </c>
      <c r="M4917" s="3">
        <v>98105</v>
      </c>
      <c r="N4917" s="3" t="s">
        <v>44</v>
      </c>
      <c r="O4917" s="3" t="s">
        <v>3125</v>
      </c>
      <c r="P4917" s="3" t="s">
        <v>46</v>
      </c>
      <c r="Q4917" s="3" t="s">
        <v>75</v>
      </c>
      <c r="R4917" s="3" t="s">
        <v>3126</v>
      </c>
      <c r="S4917" s="3">
        <v>14.952000000000002</v>
      </c>
      <c r="T4917" s="3">
        <v>3</v>
      </c>
      <c r="U4917" s="3">
        <v>0.2</v>
      </c>
      <c r="V4917" s="3">
        <v>5.4201000000000006</v>
      </c>
    </row>
    <row r="4918" spans="1:22" ht="14.25" customHeight="1" x14ac:dyDescent="0.25">
      <c r="A4918" s="3">
        <v>4917</v>
      </c>
      <c r="B4918" s="3" t="s">
        <v>7858</v>
      </c>
      <c r="C4918" s="4">
        <f>YEAR(Table_1[[#This Row],[Order Date]])</f>
        <v>2014</v>
      </c>
      <c r="D4918" s="9">
        <v>41922</v>
      </c>
      <c r="E4918" s="3">
        <v>41924</v>
      </c>
      <c r="F4918" s="3" t="s">
        <v>23</v>
      </c>
      <c r="G4918" s="3" t="s">
        <v>799</v>
      </c>
      <c r="H4918" s="3" t="s">
        <v>800</v>
      </c>
      <c r="I4918" s="3" t="s">
        <v>26</v>
      </c>
      <c r="J4918" s="3" t="s">
        <v>27</v>
      </c>
      <c r="K4918" s="3" t="s">
        <v>7859</v>
      </c>
      <c r="L4918" s="3" t="s">
        <v>104</v>
      </c>
      <c r="M4918" s="3">
        <v>77573</v>
      </c>
      <c r="N4918" s="3" t="s">
        <v>105</v>
      </c>
      <c r="O4918" s="3" t="s">
        <v>1456</v>
      </c>
      <c r="P4918" s="3" t="s">
        <v>46</v>
      </c>
      <c r="Q4918" s="3" t="s">
        <v>68</v>
      </c>
      <c r="R4918" s="3" t="s">
        <v>1457</v>
      </c>
      <c r="S4918" s="3">
        <v>67.144000000000005</v>
      </c>
      <c r="T4918" s="3">
        <v>7</v>
      </c>
      <c r="U4918" s="3">
        <v>0.2</v>
      </c>
      <c r="V4918" s="3">
        <v>5.8750999999999962</v>
      </c>
    </row>
    <row r="4919" spans="1:22" ht="14.25" customHeight="1" x14ac:dyDescent="0.25">
      <c r="A4919" s="3">
        <v>4918</v>
      </c>
      <c r="B4919" s="3" t="s">
        <v>7858</v>
      </c>
      <c r="C4919" s="4">
        <f>YEAR(Table_1[[#This Row],[Order Date]])</f>
        <v>2014</v>
      </c>
      <c r="D4919" s="9">
        <v>41922</v>
      </c>
      <c r="E4919" s="3">
        <v>41924</v>
      </c>
      <c r="F4919" s="3" t="s">
        <v>23</v>
      </c>
      <c r="G4919" s="3" t="s">
        <v>799</v>
      </c>
      <c r="H4919" s="3" t="s">
        <v>800</v>
      </c>
      <c r="I4919" s="3" t="s">
        <v>26</v>
      </c>
      <c r="J4919" s="3" t="s">
        <v>27</v>
      </c>
      <c r="K4919" s="3" t="s">
        <v>7859</v>
      </c>
      <c r="L4919" s="3" t="s">
        <v>104</v>
      </c>
      <c r="M4919" s="3">
        <v>77573</v>
      </c>
      <c r="N4919" s="3" t="s">
        <v>105</v>
      </c>
      <c r="O4919" s="3" t="s">
        <v>7860</v>
      </c>
      <c r="P4919" s="3" t="s">
        <v>32</v>
      </c>
      <c r="Q4919" s="3" t="s">
        <v>36</v>
      </c>
      <c r="R4919" s="3" t="s">
        <v>7861</v>
      </c>
      <c r="S4919" s="3">
        <v>254.05799999999999</v>
      </c>
      <c r="T4919" s="3">
        <v>3</v>
      </c>
      <c r="U4919" s="3">
        <v>0.3</v>
      </c>
      <c r="V4919" s="3">
        <v>-32.664599999999993</v>
      </c>
    </row>
    <row r="4920" spans="1:22" ht="14.25" customHeight="1" x14ac:dyDescent="0.25">
      <c r="A4920" s="3">
        <v>4919</v>
      </c>
      <c r="B4920" s="3" t="s">
        <v>7862</v>
      </c>
      <c r="C4920" s="4">
        <f>YEAR(Table_1[[#This Row],[Order Date]])</f>
        <v>2013</v>
      </c>
      <c r="D4920" s="9">
        <v>41276</v>
      </c>
      <c r="E4920" s="3">
        <v>41281</v>
      </c>
      <c r="F4920" s="3" t="s">
        <v>50</v>
      </c>
      <c r="G4920" s="3" t="s">
        <v>5335</v>
      </c>
      <c r="H4920" s="3" t="s">
        <v>5336</v>
      </c>
      <c r="I4920" s="3" t="s">
        <v>41</v>
      </c>
      <c r="J4920" s="3" t="s">
        <v>27</v>
      </c>
      <c r="K4920" s="3" t="s">
        <v>7863</v>
      </c>
      <c r="L4920" s="3" t="s">
        <v>2735</v>
      </c>
      <c r="M4920" s="3">
        <v>20877</v>
      </c>
      <c r="N4920" s="3" t="s">
        <v>148</v>
      </c>
      <c r="O4920" s="3" t="s">
        <v>1076</v>
      </c>
      <c r="P4920" s="3" t="s">
        <v>32</v>
      </c>
      <c r="Q4920" s="3" t="s">
        <v>33</v>
      </c>
      <c r="R4920" s="3" t="s">
        <v>1077</v>
      </c>
      <c r="S4920" s="3">
        <v>173.94</v>
      </c>
      <c r="T4920" s="3">
        <v>3</v>
      </c>
      <c r="U4920" s="3">
        <v>0</v>
      </c>
      <c r="V4920" s="3">
        <v>38.266800000000003</v>
      </c>
    </row>
    <row r="4921" spans="1:22" ht="14.25" customHeight="1" x14ac:dyDescent="0.25">
      <c r="A4921" s="3">
        <v>4920</v>
      </c>
      <c r="B4921" s="3" t="s">
        <v>7862</v>
      </c>
      <c r="C4921" s="4">
        <f>YEAR(Table_1[[#This Row],[Order Date]])</f>
        <v>2013</v>
      </c>
      <c r="D4921" s="9">
        <v>41276</v>
      </c>
      <c r="E4921" s="3">
        <v>41281</v>
      </c>
      <c r="F4921" s="3" t="s">
        <v>50</v>
      </c>
      <c r="G4921" s="3" t="s">
        <v>5335</v>
      </c>
      <c r="H4921" s="3" t="s">
        <v>5336</v>
      </c>
      <c r="I4921" s="3" t="s">
        <v>41</v>
      </c>
      <c r="J4921" s="3" t="s">
        <v>27</v>
      </c>
      <c r="K4921" s="3" t="s">
        <v>7863</v>
      </c>
      <c r="L4921" s="3" t="s">
        <v>2735</v>
      </c>
      <c r="M4921" s="3">
        <v>20877</v>
      </c>
      <c r="N4921" s="3" t="s">
        <v>148</v>
      </c>
      <c r="O4921" s="3" t="s">
        <v>4532</v>
      </c>
      <c r="P4921" s="3" t="s">
        <v>71</v>
      </c>
      <c r="Q4921" s="3" t="s">
        <v>72</v>
      </c>
      <c r="R4921" s="3" t="s">
        <v>4533</v>
      </c>
      <c r="S4921" s="3">
        <v>231.98</v>
      </c>
      <c r="T4921" s="3">
        <v>2</v>
      </c>
      <c r="U4921" s="3">
        <v>0</v>
      </c>
      <c r="V4921" s="3">
        <v>67.274199999999979</v>
      </c>
    </row>
    <row r="4922" spans="1:22" ht="14.25" customHeight="1" x14ac:dyDescent="0.25">
      <c r="A4922" s="3">
        <v>4921</v>
      </c>
      <c r="B4922" s="3" t="s">
        <v>7864</v>
      </c>
      <c r="C4922" s="4">
        <f>YEAR(Table_1[[#This Row],[Order Date]])</f>
        <v>2014</v>
      </c>
      <c r="D4922" s="9">
        <v>41871</v>
      </c>
      <c r="E4922" s="3">
        <v>41875</v>
      </c>
      <c r="F4922" s="3" t="s">
        <v>50</v>
      </c>
      <c r="G4922" s="3" t="s">
        <v>5575</v>
      </c>
      <c r="H4922" s="3" t="s">
        <v>5576</v>
      </c>
      <c r="I4922" s="3" t="s">
        <v>26</v>
      </c>
      <c r="J4922" s="3" t="s">
        <v>27</v>
      </c>
      <c r="K4922" s="3" t="s">
        <v>303</v>
      </c>
      <c r="L4922" s="3" t="s">
        <v>211</v>
      </c>
      <c r="M4922" s="3">
        <v>60653</v>
      </c>
      <c r="N4922" s="3" t="s">
        <v>105</v>
      </c>
      <c r="O4922" s="3" t="s">
        <v>4855</v>
      </c>
      <c r="P4922" s="3" t="s">
        <v>46</v>
      </c>
      <c r="Q4922" s="3" t="s">
        <v>75</v>
      </c>
      <c r="R4922" s="3" t="s">
        <v>4856</v>
      </c>
      <c r="S4922" s="3">
        <v>2.2959999999999994</v>
      </c>
      <c r="T4922" s="3">
        <v>2</v>
      </c>
      <c r="U4922" s="3">
        <v>0.8</v>
      </c>
      <c r="V4922" s="3">
        <v>-3.9032000000000009</v>
      </c>
    </row>
    <row r="4923" spans="1:22" ht="14.25" customHeight="1" x14ac:dyDescent="0.25">
      <c r="A4923" s="3">
        <v>4922</v>
      </c>
      <c r="B4923" s="3" t="s">
        <v>7865</v>
      </c>
      <c r="C4923" s="4">
        <f>YEAR(Table_1[[#This Row],[Order Date]])</f>
        <v>2014</v>
      </c>
      <c r="D4923" s="9">
        <v>41999</v>
      </c>
      <c r="E4923" s="3">
        <v>42003</v>
      </c>
      <c r="F4923" s="3" t="s">
        <v>23</v>
      </c>
      <c r="G4923" s="3" t="s">
        <v>3503</v>
      </c>
      <c r="H4923" s="3" t="s">
        <v>3504</v>
      </c>
      <c r="I4923" s="3" t="s">
        <v>102</v>
      </c>
      <c r="J4923" s="3" t="s">
        <v>27</v>
      </c>
      <c r="K4923" s="3" t="s">
        <v>1681</v>
      </c>
      <c r="L4923" s="3" t="s">
        <v>358</v>
      </c>
      <c r="M4923" s="3">
        <v>35810</v>
      </c>
      <c r="N4923" s="3" t="s">
        <v>30</v>
      </c>
      <c r="O4923" s="3" t="s">
        <v>7745</v>
      </c>
      <c r="P4923" s="3" t="s">
        <v>46</v>
      </c>
      <c r="Q4923" s="3" t="s">
        <v>90</v>
      </c>
      <c r="R4923" s="3" t="s">
        <v>7746</v>
      </c>
      <c r="S4923" s="3">
        <v>96.08</v>
      </c>
      <c r="T4923" s="3">
        <v>2</v>
      </c>
      <c r="U4923" s="3">
        <v>0</v>
      </c>
      <c r="V4923" s="3">
        <v>46.118399999999994</v>
      </c>
    </row>
    <row r="4924" spans="1:22" ht="14.25" customHeight="1" x14ac:dyDescent="0.25">
      <c r="A4924" s="3">
        <v>4923</v>
      </c>
      <c r="B4924" s="3" t="s">
        <v>7865</v>
      </c>
      <c r="C4924" s="4">
        <f>YEAR(Table_1[[#This Row],[Order Date]])</f>
        <v>2014</v>
      </c>
      <c r="D4924" s="9">
        <v>41999</v>
      </c>
      <c r="E4924" s="3">
        <v>42003</v>
      </c>
      <c r="F4924" s="3" t="s">
        <v>23</v>
      </c>
      <c r="G4924" s="3" t="s">
        <v>3503</v>
      </c>
      <c r="H4924" s="3" t="s">
        <v>3504</v>
      </c>
      <c r="I4924" s="3" t="s">
        <v>102</v>
      </c>
      <c r="J4924" s="3" t="s">
        <v>27</v>
      </c>
      <c r="K4924" s="3" t="s">
        <v>1681</v>
      </c>
      <c r="L4924" s="3" t="s">
        <v>358</v>
      </c>
      <c r="M4924" s="3">
        <v>35810</v>
      </c>
      <c r="N4924" s="3" t="s">
        <v>30</v>
      </c>
      <c r="O4924" s="3" t="s">
        <v>3142</v>
      </c>
      <c r="P4924" s="3" t="s">
        <v>46</v>
      </c>
      <c r="Q4924" s="3" t="s">
        <v>269</v>
      </c>
      <c r="R4924" s="3" t="s">
        <v>3143</v>
      </c>
      <c r="S4924" s="3">
        <v>3.62</v>
      </c>
      <c r="T4924" s="3">
        <v>2</v>
      </c>
      <c r="U4924" s="3">
        <v>0</v>
      </c>
      <c r="V4924" s="3">
        <v>1.1945999999999999</v>
      </c>
    </row>
    <row r="4925" spans="1:22" ht="14.25" customHeight="1" x14ac:dyDescent="0.25">
      <c r="A4925" s="3">
        <v>4924</v>
      </c>
      <c r="B4925" s="3" t="s">
        <v>7865</v>
      </c>
      <c r="C4925" s="4">
        <f>YEAR(Table_1[[#This Row],[Order Date]])</f>
        <v>2014</v>
      </c>
      <c r="D4925" s="9">
        <v>41999</v>
      </c>
      <c r="E4925" s="3">
        <v>42003</v>
      </c>
      <c r="F4925" s="3" t="s">
        <v>23</v>
      </c>
      <c r="G4925" s="3" t="s">
        <v>3503</v>
      </c>
      <c r="H4925" s="3" t="s">
        <v>3504</v>
      </c>
      <c r="I4925" s="3" t="s">
        <v>102</v>
      </c>
      <c r="J4925" s="3" t="s">
        <v>27</v>
      </c>
      <c r="K4925" s="3" t="s">
        <v>1681</v>
      </c>
      <c r="L4925" s="3" t="s">
        <v>358</v>
      </c>
      <c r="M4925" s="3">
        <v>35810</v>
      </c>
      <c r="N4925" s="3" t="s">
        <v>30</v>
      </c>
      <c r="O4925" s="3" t="s">
        <v>3569</v>
      </c>
      <c r="P4925" s="3" t="s">
        <v>46</v>
      </c>
      <c r="Q4925" s="3" t="s">
        <v>90</v>
      </c>
      <c r="R4925" s="3" t="s">
        <v>3570</v>
      </c>
      <c r="S4925" s="3">
        <v>629.09999999999991</v>
      </c>
      <c r="T4925" s="3">
        <v>6</v>
      </c>
      <c r="U4925" s="3">
        <v>0</v>
      </c>
      <c r="V4925" s="3">
        <v>301.96799999999996</v>
      </c>
    </row>
    <row r="4926" spans="1:22" ht="14.25" customHeight="1" x14ac:dyDescent="0.25">
      <c r="A4926" s="3">
        <v>4925</v>
      </c>
      <c r="B4926" s="3" t="s">
        <v>7865</v>
      </c>
      <c r="C4926" s="4">
        <f>YEAR(Table_1[[#This Row],[Order Date]])</f>
        <v>2014</v>
      </c>
      <c r="D4926" s="9">
        <v>41999</v>
      </c>
      <c r="E4926" s="3">
        <v>42003</v>
      </c>
      <c r="F4926" s="3" t="s">
        <v>23</v>
      </c>
      <c r="G4926" s="3" t="s">
        <v>3503</v>
      </c>
      <c r="H4926" s="3" t="s">
        <v>3504</v>
      </c>
      <c r="I4926" s="3" t="s">
        <v>102</v>
      </c>
      <c r="J4926" s="3" t="s">
        <v>27</v>
      </c>
      <c r="K4926" s="3" t="s">
        <v>1681</v>
      </c>
      <c r="L4926" s="3" t="s">
        <v>358</v>
      </c>
      <c r="M4926" s="3">
        <v>35810</v>
      </c>
      <c r="N4926" s="3" t="s">
        <v>30</v>
      </c>
      <c r="O4926" s="3" t="s">
        <v>5833</v>
      </c>
      <c r="P4926" s="3" t="s">
        <v>71</v>
      </c>
      <c r="Q4926" s="3" t="s">
        <v>72</v>
      </c>
      <c r="R4926" s="3" t="s">
        <v>5834</v>
      </c>
      <c r="S4926" s="3">
        <v>90.48</v>
      </c>
      <c r="T4926" s="3">
        <v>2</v>
      </c>
      <c r="U4926" s="3">
        <v>0</v>
      </c>
      <c r="V4926" s="3">
        <v>23.524799999999999</v>
      </c>
    </row>
    <row r="4927" spans="1:22" ht="14.25" customHeight="1" x14ac:dyDescent="0.25">
      <c r="A4927" s="3">
        <v>4926</v>
      </c>
      <c r="B4927" s="3" t="s">
        <v>7866</v>
      </c>
      <c r="C4927" s="4">
        <f>YEAR(Table_1[[#This Row],[Order Date]])</f>
        <v>2014</v>
      </c>
      <c r="D4927" s="9">
        <v>41893</v>
      </c>
      <c r="E4927" s="3">
        <v>41896</v>
      </c>
      <c r="F4927" s="3" t="s">
        <v>188</v>
      </c>
      <c r="G4927" s="3" t="s">
        <v>7867</v>
      </c>
      <c r="H4927" s="3" t="s">
        <v>7868</v>
      </c>
      <c r="I4927" s="3" t="s">
        <v>41</v>
      </c>
      <c r="J4927" s="3" t="s">
        <v>27</v>
      </c>
      <c r="K4927" s="3" t="s">
        <v>1479</v>
      </c>
      <c r="L4927" s="3" t="s">
        <v>1245</v>
      </c>
      <c r="M4927" s="3">
        <v>1841</v>
      </c>
      <c r="N4927" s="3" t="s">
        <v>148</v>
      </c>
      <c r="O4927" s="3" t="s">
        <v>6109</v>
      </c>
      <c r="P4927" s="3" t="s">
        <v>46</v>
      </c>
      <c r="Q4927" s="3" t="s">
        <v>68</v>
      </c>
      <c r="R4927" s="3" t="s">
        <v>6110</v>
      </c>
      <c r="S4927" s="3">
        <v>14.88</v>
      </c>
      <c r="T4927" s="3">
        <v>2</v>
      </c>
      <c r="U4927" s="3">
        <v>0</v>
      </c>
      <c r="V4927" s="3">
        <v>3.7200000000000006</v>
      </c>
    </row>
    <row r="4928" spans="1:22" ht="14.25" customHeight="1" x14ac:dyDescent="0.25">
      <c r="A4928" s="3">
        <v>4927</v>
      </c>
      <c r="B4928" s="3" t="s">
        <v>7869</v>
      </c>
      <c r="C4928" s="4">
        <f>YEAR(Table_1[[#This Row],[Order Date]])</f>
        <v>2014</v>
      </c>
      <c r="D4928" s="9">
        <v>41932</v>
      </c>
      <c r="E4928" s="3">
        <v>41936</v>
      </c>
      <c r="F4928" s="3" t="s">
        <v>50</v>
      </c>
      <c r="G4928" s="3" t="s">
        <v>3087</v>
      </c>
      <c r="H4928" s="3" t="s">
        <v>3088</v>
      </c>
      <c r="I4928" s="3" t="s">
        <v>26</v>
      </c>
      <c r="J4928" s="3" t="s">
        <v>27</v>
      </c>
      <c r="K4928" s="3" t="s">
        <v>303</v>
      </c>
      <c r="L4928" s="3" t="s">
        <v>211</v>
      </c>
      <c r="M4928" s="3">
        <v>60623</v>
      </c>
      <c r="N4928" s="3" t="s">
        <v>105</v>
      </c>
      <c r="O4928" s="3" t="s">
        <v>3772</v>
      </c>
      <c r="P4928" s="3" t="s">
        <v>32</v>
      </c>
      <c r="Q4928" s="3" t="s">
        <v>56</v>
      </c>
      <c r="R4928" s="3" t="s">
        <v>3773</v>
      </c>
      <c r="S4928" s="3">
        <v>91.275000000000006</v>
      </c>
      <c r="T4928" s="3">
        <v>1</v>
      </c>
      <c r="U4928" s="3">
        <v>0.5</v>
      </c>
      <c r="V4928" s="3">
        <v>-67.543499999999995</v>
      </c>
    </row>
    <row r="4929" spans="1:22" ht="14.25" customHeight="1" x14ac:dyDescent="0.25">
      <c r="A4929" s="3">
        <v>4928</v>
      </c>
      <c r="B4929" s="3" t="s">
        <v>7870</v>
      </c>
      <c r="C4929" s="4">
        <f>YEAR(Table_1[[#This Row],[Order Date]])</f>
        <v>2014</v>
      </c>
      <c r="D4929" s="9">
        <v>41975</v>
      </c>
      <c r="E4929" s="3">
        <v>41980</v>
      </c>
      <c r="F4929" s="3" t="s">
        <v>50</v>
      </c>
      <c r="G4929" s="3" t="s">
        <v>531</v>
      </c>
      <c r="H4929" s="3" t="s">
        <v>532</v>
      </c>
      <c r="I4929" s="3" t="s">
        <v>102</v>
      </c>
      <c r="J4929" s="3" t="s">
        <v>27</v>
      </c>
      <c r="K4929" s="3" t="s">
        <v>746</v>
      </c>
      <c r="L4929" s="3" t="s">
        <v>747</v>
      </c>
      <c r="M4929" s="3">
        <v>6824</v>
      </c>
      <c r="N4929" s="3" t="s">
        <v>148</v>
      </c>
      <c r="O4929" s="3" t="s">
        <v>4785</v>
      </c>
      <c r="P4929" s="3" t="s">
        <v>46</v>
      </c>
      <c r="Q4929" s="3" t="s">
        <v>90</v>
      </c>
      <c r="R4929" s="3" t="s">
        <v>4786</v>
      </c>
      <c r="S4929" s="3">
        <v>19.440000000000001</v>
      </c>
      <c r="T4929" s="3">
        <v>3</v>
      </c>
      <c r="U4929" s="3">
        <v>0</v>
      </c>
      <c r="V4929" s="3">
        <v>9.3312000000000008</v>
      </c>
    </row>
    <row r="4930" spans="1:22" ht="14.25" customHeight="1" x14ac:dyDescent="0.25">
      <c r="A4930" s="3">
        <v>4929</v>
      </c>
      <c r="B4930" s="3" t="s">
        <v>7870</v>
      </c>
      <c r="C4930" s="4">
        <f>YEAR(Table_1[[#This Row],[Order Date]])</f>
        <v>2014</v>
      </c>
      <c r="D4930" s="9">
        <v>41975</v>
      </c>
      <c r="E4930" s="3">
        <v>41980</v>
      </c>
      <c r="F4930" s="3" t="s">
        <v>50</v>
      </c>
      <c r="G4930" s="3" t="s">
        <v>531</v>
      </c>
      <c r="H4930" s="3" t="s">
        <v>532</v>
      </c>
      <c r="I4930" s="3" t="s">
        <v>102</v>
      </c>
      <c r="J4930" s="3" t="s">
        <v>27</v>
      </c>
      <c r="K4930" s="3" t="s">
        <v>746</v>
      </c>
      <c r="L4930" s="3" t="s">
        <v>747</v>
      </c>
      <c r="M4930" s="3">
        <v>6824</v>
      </c>
      <c r="N4930" s="3" t="s">
        <v>148</v>
      </c>
      <c r="O4930" s="3" t="s">
        <v>4730</v>
      </c>
      <c r="P4930" s="3" t="s">
        <v>32</v>
      </c>
      <c r="Q4930" s="3" t="s">
        <v>36</v>
      </c>
      <c r="R4930" s="3" t="s">
        <v>4731</v>
      </c>
      <c r="S4930" s="3">
        <v>897.15000000000009</v>
      </c>
      <c r="T4930" s="3">
        <v>3</v>
      </c>
      <c r="U4930" s="3">
        <v>0</v>
      </c>
      <c r="V4930" s="3">
        <v>251.20200000000003</v>
      </c>
    </row>
    <row r="4931" spans="1:22" ht="14.25" customHeight="1" x14ac:dyDescent="0.25">
      <c r="A4931" s="3">
        <v>4930</v>
      </c>
      <c r="B4931" s="3" t="s">
        <v>7871</v>
      </c>
      <c r="C4931" s="4">
        <f>YEAR(Table_1[[#This Row],[Order Date]])</f>
        <v>2011</v>
      </c>
      <c r="D4931" s="9">
        <v>40788</v>
      </c>
      <c r="E4931" s="3">
        <v>40789</v>
      </c>
      <c r="F4931" s="3" t="s">
        <v>188</v>
      </c>
      <c r="G4931" s="3" t="s">
        <v>429</v>
      </c>
      <c r="H4931" s="3" t="s">
        <v>430</v>
      </c>
      <c r="I4931" s="3" t="s">
        <v>26</v>
      </c>
      <c r="J4931" s="3" t="s">
        <v>27</v>
      </c>
      <c r="K4931" s="3" t="s">
        <v>266</v>
      </c>
      <c r="L4931" s="3" t="s">
        <v>267</v>
      </c>
      <c r="M4931" s="3">
        <v>10009</v>
      </c>
      <c r="N4931" s="3" t="s">
        <v>148</v>
      </c>
      <c r="O4931" s="3" t="s">
        <v>1313</v>
      </c>
      <c r="P4931" s="3" t="s">
        <v>46</v>
      </c>
      <c r="Q4931" s="3" t="s">
        <v>68</v>
      </c>
      <c r="R4931" s="3" t="s">
        <v>1314</v>
      </c>
      <c r="S4931" s="3">
        <v>57.75</v>
      </c>
      <c r="T4931" s="3">
        <v>5</v>
      </c>
      <c r="U4931" s="3">
        <v>0</v>
      </c>
      <c r="V4931" s="3">
        <v>16.170000000000002</v>
      </c>
    </row>
    <row r="4932" spans="1:22" ht="14.25" customHeight="1" x14ac:dyDescent="0.25">
      <c r="A4932" s="3">
        <v>4931</v>
      </c>
      <c r="B4932" s="3" t="s">
        <v>7871</v>
      </c>
      <c r="C4932" s="4">
        <f>YEAR(Table_1[[#This Row],[Order Date]])</f>
        <v>2011</v>
      </c>
      <c r="D4932" s="9">
        <v>40788</v>
      </c>
      <c r="E4932" s="3">
        <v>40789</v>
      </c>
      <c r="F4932" s="3" t="s">
        <v>188</v>
      </c>
      <c r="G4932" s="3" t="s">
        <v>429</v>
      </c>
      <c r="H4932" s="3" t="s">
        <v>430</v>
      </c>
      <c r="I4932" s="3" t="s">
        <v>26</v>
      </c>
      <c r="J4932" s="3" t="s">
        <v>27</v>
      </c>
      <c r="K4932" s="3" t="s">
        <v>266</v>
      </c>
      <c r="L4932" s="3" t="s">
        <v>267</v>
      </c>
      <c r="M4932" s="3">
        <v>10009</v>
      </c>
      <c r="N4932" s="3" t="s">
        <v>148</v>
      </c>
      <c r="O4932" s="3" t="s">
        <v>3185</v>
      </c>
      <c r="P4932" s="3" t="s">
        <v>46</v>
      </c>
      <c r="Q4932" s="3" t="s">
        <v>90</v>
      </c>
      <c r="R4932" s="3" t="s">
        <v>186</v>
      </c>
      <c r="S4932" s="3">
        <v>14.940000000000001</v>
      </c>
      <c r="T4932" s="3">
        <v>3</v>
      </c>
      <c r="U4932" s="3">
        <v>0</v>
      </c>
      <c r="V4932" s="3">
        <v>7.0218000000000007</v>
      </c>
    </row>
    <row r="4933" spans="1:22" ht="14.25" customHeight="1" x14ac:dyDescent="0.25">
      <c r="A4933" s="3">
        <v>4932</v>
      </c>
      <c r="B4933" s="3" t="s">
        <v>7872</v>
      </c>
      <c r="C4933" s="4">
        <f>YEAR(Table_1[[#This Row],[Order Date]])</f>
        <v>2014</v>
      </c>
      <c r="D4933" s="9">
        <v>41724</v>
      </c>
      <c r="E4933" s="3">
        <v>41729</v>
      </c>
      <c r="F4933" s="3" t="s">
        <v>50</v>
      </c>
      <c r="G4933" s="3" t="s">
        <v>4427</v>
      </c>
      <c r="H4933" s="3" t="s">
        <v>4428</v>
      </c>
      <c r="I4933" s="3" t="s">
        <v>41</v>
      </c>
      <c r="J4933" s="3" t="s">
        <v>27</v>
      </c>
      <c r="K4933" s="3" t="s">
        <v>95</v>
      </c>
      <c r="L4933" s="3" t="s">
        <v>96</v>
      </c>
      <c r="M4933" s="3">
        <v>98103</v>
      </c>
      <c r="N4933" s="3" t="s">
        <v>44</v>
      </c>
      <c r="O4933" s="3" t="s">
        <v>4711</v>
      </c>
      <c r="P4933" s="3" t="s">
        <v>46</v>
      </c>
      <c r="Q4933" s="3" t="s">
        <v>68</v>
      </c>
      <c r="R4933" s="3" t="s">
        <v>4712</v>
      </c>
      <c r="S4933" s="3">
        <v>23.1</v>
      </c>
      <c r="T4933" s="3">
        <v>2</v>
      </c>
      <c r="U4933" s="3">
        <v>0</v>
      </c>
      <c r="V4933" s="3">
        <v>6.93</v>
      </c>
    </row>
    <row r="4934" spans="1:22" ht="14.25" customHeight="1" x14ac:dyDescent="0.25">
      <c r="A4934" s="3">
        <v>4933</v>
      </c>
      <c r="B4934" s="3" t="s">
        <v>7873</v>
      </c>
      <c r="C4934" s="4">
        <f>YEAR(Table_1[[#This Row],[Order Date]])</f>
        <v>2012</v>
      </c>
      <c r="D4934" s="9">
        <v>41180</v>
      </c>
      <c r="E4934" s="3">
        <v>41186</v>
      </c>
      <c r="F4934" s="3" t="s">
        <v>50</v>
      </c>
      <c r="G4934" s="3" t="s">
        <v>1974</v>
      </c>
      <c r="H4934" s="3" t="s">
        <v>1975</v>
      </c>
      <c r="I4934" s="3" t="s">
        <v>26</v>
      </c>
      <c r="J4934" s="3" t="s">
        <v>27</v>
      </c>
      <c r="K4934" s="3" t="s">
        <v>456</v>
      </c>
      <c r="L4934" s="3" t="s">
        <v>457</v>
      </c>
      <c r="M4934" s="3">
        <v>80013</v>
      </c>
      <c r="N4934" s="3" t="s">
        <v>44</v>
      </c>
      <c r="O4934" s="3" t="s">
        <v>5581</v>
      </c>
      <c r="P4934" s="3" t="s">
        <v>46</v>
      </c>
      <c r="Q4934" s="3" t="s">
        <v>173</v>
      </c>
      <c r="R4934" s="3" t="s">
        <v>5582</v>
      </c>
      <c r="S4934" s="3">
        <v>12.536000000000001</v>
      </c>
      <c r="T4934" s="3">
        <v>1</v>
      </c>
      <c r="U4934" s="3">
        <v>0.2</v>
      </c>
      <c r="V4934" s="3">
        <v>4.2308999999999983</v>
      </c>
    </row>
    <row r="4935" spans="1:22" ht="14.25" customHeight="1" x14ac:dyDescent="0.25">
      <c r="A4935" s="3">
        <v>4934</v>
      </c>
      <c r="B4935" s="3" t="s">
        <v>7873</v>
      </c>
      <c r="C4935" s="4">
        <f>YEAR(Table_1[[#This Row],[Order Date]])</f>
        <v>2012</v>
      </c>
      <c r="D4935" s="9">
        <v>41180</v>
      </c>
      <c r="E4935" s="3">
        <v>41186</v>
      </c>
      <c r="F4935" s="3" t="s">
        <v>50</v>
      </c>
      <c r="G4935" s="3" t="s">
        <v>1974</v>
      </c>
      <c r="H4935" s="3" t="s">
        <v>1975</v>
      </c>
      <c r="I4935" s="3" t="s">
        <v>26</v>
      </c>
      <c r="J4935" s="3" t="s">
        <v>27</v>
      </c>
      <c r="K4935" s="3" t="s">
        <v>456</v>
      </c>
      <c r="L4935" s="3" t="s">
        <v>457</v>
      </c>
      <c r="M4935" s="3">
        <v>80013</v>
      </c>
      <c r="N4935" s="3" t="s">
        <v>44</v>
      </c>
      <c r="O4935" s="3" t="s">
        <v>2936</v>
      </c>
      <c r="P4935" s="3" t="s">
        <v>46</v>
      </c>
      <c r="Q4935" s="3" t="s">
        <v>75</v>
      </c>
      <c r="R4935" s="3" t="s">
        <v>2937</v>
      </c>
      <c r="S4935" s="3">
        <v>1.0800000000000003</v>
      </c>
      <c r="T4935" s="3">
        <v>2</v>
      </c>
      <c r="U4935" s="3">
        <v>0.7</v>
      </c>
      <c r="V4935" s="3">
        <v>-0.79200000000000004</v>
      </c>
    </row>
    <row r="4936" spans="1:22" ht="14.25" customHeight="1" x14ac:dyDescent="0.25">
      <c r="A4936" s="3">
        <v>4935</v>
      </c>
      <c r="B4936" s="3" t="s">
        <v>7873</v>
      </c>
      <c r="C4936" s="4">
        <f>YEAR(Table_1[[#This Row],[Order Date]])</f>
        <v>2012</v>
      </c>
      <c r="D4936" s="9">
        <v>41180</v>
      </c>
      <c r="E4936" s="3">
        <v>41186</v>
      </c>
      <c r="F4936" s="3" t="s">
        <v>50</v>
      </c>
      <c r="G4936" s="3" t="s">
        <v>1974</v>
      </c>
      <c r="H4936" s="3" t="s">
        <v>1975</v>
      </c>
      <c r="I4936" s="3" t="s">
        <v>26</v>
      </c>
      <c r="J4936" s="3" t="s">
        <v>27</v>
      </c>
      <c r="K4936" s="3" t="s">
        <v>456</v>
      </c>
      <c r="L4936" s="3" t="s">
        <v>457</v>
      </c>
      <c r="M4936" s="3">
        <v>80013</v>
      </c>
      <c r="N4936" s="3" t="s">
        <v>44</v>
      </c>
      <c r="O4936" s="3" t="s">
        <v>3989</v>
      </c>
      <c r="P4936" s="3" t="s">
        <v>46</v>
      </c>
      <c r="Q4936" s="3" t="s">
        <v>269</v>
      </c>
      <c r="R4936" s="3" t="s">
        <v>186</v>
      </c>
      <c r="S4936" s="3">
        <v>4.5120000000000005</v>
      </c>
      <c r="T4936" s="3">
        <v>3</v>
      </c>
      <c r="U4936" s="3">
        <v>0.2</v>
      </c>
      <c r="V4936" s="3">
        <v>0.84599999999999964</v>
      </c>
    </row>
    <row r="4937" spans="1:22" ht="14.25" customHeight="1" x14ac:dyDescent="0.25">
      <c r="A4937" s="3">
        <v>4936</v>
      </c>
      <c r="B4937" s="3" t="s">
        <v>7874</v>
      </c>
      <c r="C4937" s="4">
        <f>YEAR(Table_1[[#This Row],[Order Date]])</f>
        <v>2012</v>
      </c>
      <c r="D4937" s="9">
        <v>40983</v>
      </c>
      <c r="E4937" s="3">
        <v>40989</v>
      </c>
      <c r="F4937" s="3" t="s">
        <v>50</v>
      </c>
      <c r="G4937" s="3" t="s">
        <v>7875</v>
      </c>
      <c r="H4937" s="3" t="s">
        <v>7876</v>
      </c>
      <c r="I4937" s="3" t="s">
        <v>41</v>
      </c>
      <c r="J4937" s="3" t="s">
        <v>27</v>
      </c>
      <c r="K4937" s="3" t="s">
        <v>7877</v>
      </c>
      <c r="L4937" s="3" t="s">
        <v>121</v>
      </c>
      <c r="M4937" s="3">
        <v>84043</v>
      </c>
      <c r="N4937" s="3" t="s">
        <v>44</v>
      </c>
      <c r="O4937" s="3" t="s">
        <v>7878</v>
      </c>
      <c r="P4937" s="3" t="s">
        <v>71</v>
      </c>
      <c r="Q4937" s="3" t="s">
        <v>72</v>
      </c>
      <c r="R4937" s="3" t="s">
        <v>7879</v>
      </c>
      <c r="S4937" s="3">
        <v>16.776000000000003</v>
      </c>
      <c r="T4937" s="3">
        <v>3</v>
      </c>
      <c r="U4937" s="3">
        <v>0.2</v>
      </c>
      <c r="V4937" s="3">
        <v>1.6776</v>
      </c>
    </row>
    <row r="4938" spans="1:22" ht="14.25" customHeight="1" x14ac:dyDescent="0.25">
      <c r="A4938" s="3">
        <v>4937</v>
      </c>
      <c r="B4938" s="3" t="s">
        <v>7880</v>
      </c>
      <c r="C4938" s="4">
        <f>YEAR(Table_1[[#This Row],[Order Date]])</f>
        <v>2014</v>
      </c>
      <c r="D4938" s="9">
        <v>41646</v>
      </c>
      <c r="E4938" s="3">
        <v>41653</v>
      </c>
      <c r="F4938" s="3" t="s">
        <v>50</v>
      </c>
      <c r="G4938" s="3" t="s">
        <v>4207</v>
      </c>
      <c r="H4938" s="3" t="s">
        <v>4208</v>
      </c>
      <c r="I4938" s="3" t="s">
        <v>102</v>
      </c>
      <c r="J4938" s="3" t="s">
        <v>27</v>
      </c>
      <c r="K4938" s="3" t="s">
        <v>7881</v>
      </c>
      <c r="L4938" s="3" t="s">
        <v>358</v>
      </c>
      <c r="M4938" s="3">
        <v>35401</v>
      </c>
      <c r="N4938" s="3" t="s">
        <v>30</v>
      </c>
      <c r="O4938" s="3" t="s">
        <v>2106</v>
      </c>
      <c r="P4938" s="3" t="s">
        <v>46</v>
      </c>
      <c r="Q4938" s="3" t="s">
        <v>75</v>
      </c>
      <c r="R4938" s="3" t="s">
        <v>2107</v>
      </c>
      <c r="S4938" s="3">
        <v>33.74</v>
      </c>
      <c r="T4938" s="3">
        <v>7</v>
      </c>
      <c r="U4938" s="3">
        <v>0</v>
      </c>
      <c r="V4938" s="3">
        <v>15.5204</v>
      </c>
    </row>
    <row r="4939" spans="1:22" ht="14.25" customHeight="1" x14ac:dyDescent="0.25">
      <c r="A4939" s="3">
        <v>4938</v>
      </c>
      <c r="B4939" s="3" t="s">
        <v>7882</v>
      </c>
      <c r="C4939" s="4">
        <f>YEAR(Table_1[[#This Row],[Order Date]])</f>
        <v>2011</v>
      </c>
      <c r="D4939" s="9">
        <v>40557</v>
      </c>
      <c r="E4939" s="3">
        <v>40562</v>
      </c>
      <c r="F4939" s="3" t="s">
        <v>50</v>
      </c>
      <c r="G4939" s="3" t="s">
        <v>1786</v>
      </c>
      <c r="H4939" s="3" t="s">
        <v>1787</v>
      </c>
      <c r="I4939" s="3" t="s">
        <v>26</v>
      </c>
      <c r="J4939" s="3" t="s">
        <v>27</v>
      </c>
      <c r="K4939" s="3" t="s">
        <v>127</v>
      </c>
      <c r="L4939" s="3" t="s">
        <v>43</v>
      </c>
      <c r="M4939" s="3">
        <v>94109</v>
      </c>
      <c r="N4939" s="3" t="s">
        <v>44</v>
      </c>
      <c r="O4939" s="3" t="s">
        <v>5000</v>
      </c>
      <c r="P4939" s="3" t="s">
        <v>46</v>
      </c>
      <c r="Q4939" s="3" t="s">
        <v>59</v>
      </c>
      <c r="R4939" s="3" t="s">
        <v>5001</v>
      </c>
      <c r="S4939" s="3">
        <v>1325.8500000000001</v>
      </c>
      <c r="T4939" s="3">
        <v>5</v>
      </c>
      <c r="U4939" s="3">
        <v>0</v>
      </c>
      <c r="V4939" s="3">
        <v>238.65299999999991</v>
      </c>
    </row>
    <row r="4940" spans="1:22" ht="14.25" customHeight="1" x14ac:dyDescent="0.25">
      <c r="A4940" s="3">
        <v>4939</v>
      </c>
      <c r="B4940" s="3" t="s">
        <v>7882</v>
      </c>
      <c r="C4940" s="4">
        <f>YEAR(Table_1[[#This Row],[Order Date]])</f>
        <v>2011</v>
      </c>
      <c r="D4940" s="9">
        <v>40557</v>
      </c>
      <c r="E4940" s="3">
        <v>40562</v>
      </c>
      <c r="F4940" s="3" t="s">
        <v>50</v>
      </c>
      <c r="G4940" s="3" t="s">
        <v>1786</v>
      </c>
      <c r="H4940" s="3" t="s">
        <v>1787</v>
      </c>
      <c r="I4940" s="3" t="s">
        <v>26</v>
      </c>
      <c r="J4940" s="3" t="s">
        <v>27</v>
      </c>
      <c r="K4940" s="3" t="s">
        <v>127</v>
      </c>
      <c r="L4940" s="3" t="s">
        <v>43</v>
      </c>
      <c r="M4940" s="3">
        <v>94109</v>
      </c>
      <c r="N4940" s="3" t="s">
        <v>44</v>
      </c>
      <c r="O4940" s="3" t="s">
        <v>4883</v>
      </c>
      <c r="P4940" s="3" t="s">
        <v>32</v>
      </c>
      <c r="Q4940" s="3" t="s">
        <v>33</v>
      </c>
      <c r="R4940" s="3" t="s">
        <v>4884</v>
      </c>
      <c r="S4940" s="3">
        <v>333.99899999999997</v>
      </c>
      <c r="T4940" s="3">
        <v>3</v>
      </c>
      <c r="U4940" s="3">
        <v>0.15</v>
      </c>
      <c r="V4940" s="3">
        <v>3.9294000000000082</v>
      </c>
    </row>
    <row r="4941" spans="1:22" ht="14.25" customHeight="1" x14ac:dyDescent="0.25">
      <c r="A4941" s="3">
        <v>4940</v>
      </c>
      <c r="B4941" s="3" t="s">
        <v>7882</v>
      </c>
      <c r="C4941" s="4">
        <f>YEAR(Table_1[[#This Row],[Order Date]])</f>
        <v>2011</v>
      </c>
      <c r="D4941" s="9">
        <v>40557</v>
      </c>
      <c r="E4941" s="3">
        <v>40562</v>
      </c>
      <c r="F4941" s="3" t="s">
        <v>50</v>
      </c>
      <c r="G4941" s="3" t="s">
        <v>1786</v>
      </c>
      <c r="H4941" s="3" t="s">
        <v>1787</v>
      </c>
      <c r="I4941" s="3" t="s">
        <v>26</v>
      </c>
      <c r="J4941" s="3" t="s">
        <v>27</v>
      </c>
      <c r="K4941" s="3" t="s">
        <v>127</v>
      </c>
      <c r="L4941" s="3" t="s">
        <v>43</v>
      </c>
      <c r="M4941" s="3">
        <v>94109</v>
      </c>
      <c r="N4941" s="3" t="s">
        <v>44</v>
      </c>
      <c r="O4941" s="3" t="s">
        <v>770</v>
      </c>
      <c r="P4941" s="3" t="s">
        <v>46</v>
      </c>
      <c r="Q4941" s="3" t="s">
        <v>68</v>
      </c>
      <c r="R4941" s="3" t="s">
        <v>771</v>
      </c>
      <c r="S4941" s="3">
        <v>19.899999999999999</v>
      </c>
      <c r="T4941" s="3">
        <v>5</v>
      </c>
      <c r="U4941" s="3">
        <v>0</v>
      </c>
      <c r="V4941" s="3">
        <v>6.5669999999999984</v>
      </c>
    </row>
    <row r="4942" spans="1:22" ht="14.25" customHeight="1" x14ac:dyDescent="0.25">
      <c r="A4942" s="3">
        <v>4941</v>
      </c>
      <c r="B4942" s="3" t="s">
        <v>7883</v>
      </c>
      <c r="C4942" s="4">
        <f>YEAR(Table_1[[#This Row],[Order Date]])</f>
        <v>2012</v>
      </c>
      <c r="D4942" s="9">
        <v>40945</v>
      </c>
      <c r="E4942" s="3">
        <v>40952</v>
      </c>
      <c r="F4942" s="3" t="s">
        <v>50</v>
      </c>
      <c r="G4942" s="3" t="s">
        <v>5110</v>
      </c>
      <c r="H4942" s="3" t="s">
        <v>5111</v>
      </c>
      <c r="I4942" s="3" t="s">
        <v>26</v>
      </c>
      <c r="J4942" s="3" t="s">
        <v>27</v>
      </c>
      <c r="K4942" s="3" t="s">
        <v>521</v>
      </c>
      <c r="L4942" s="3" t="s">
        <v>245</v>
      </c>
      <c r="M4942" s="3">
        <v>19805</v>
      </c>
      <c r="N4942" s="3" t="s">
        <v>148</v>
      </c>
      <c r="O4942" s="3" t="s">
        <v>3495</v>
      </c>
      <c r="P4942" s="3" t="s">
        <v>32</v>
      </c>
      <c r="Q4942" s="3" t="s">
        <v>36</v>
      </c>
      <c r="R4942" s="3" t="s">
        <v>3496</v>
      </c>
      <c r="S4942" s="3">
        <v>1268.82</v>
      </c>
      <c r="T4942" s="3">
        <v>9</v>
      </c>
      <c r="U4942" s="3">
        <v>0</v>
      </c>
      <c r="V4942" s="3">
        <v>266.45219999999989</v>
      </c>
    </row>
    <row r="4943" spans="1:22" ht="14.25" customHeight="1" x14ac:dyDescent="0.25">
      <c r="A4943" s="3">
        <v>4942</v>
      </c>
      <c r="B4943" s="3" t="s">
        <v>7883</v>
      </c>
      <c r="C4943" s="4">
        <f>YEAR(Table_1[[#This Row],[Order Date]])</f>
        <v>2012</v>
      </c>
      <c r="D4943" s="9">
        <v>40945</v>
      </c>
      <c r="E4943" s="3">
        <v>40952</v>
      </c>
      <c r="F4943" s="3" t="s">
        <v>50</v>
      </c>
      <c r="G4943" s="3" t="s">
        <v>5110</v>
      </c>
      <c r="H4943" s="3" t="s">
        <v>5111</v>
      </c>
      <c r="I4943" s="3" t="s">
        <v>26</v>
      </c>
      <c r="J4943" s="3" t="s">
        <v>27</v>
      </c>
      <c r="K4943" s="3" t="s">
        <v>521</v>
      </c>
      <c r="L4943" s="3" t="s">
        <v>245</v>
      </c>
      <c r="M4943" s="3">
        <v>19805</v>
      </c>
      <c r="N4943" s="3" t="s">
        <v>148</v>
      </c>
      <c r="O4943" s="3" t="s">
        <v>6577</v>
      </c>
      <c r="P4943" s="3" t="s">
        <v>32</v>
      </c>
      <c r="Q4943" s="3" t="s">
        <v>33</v>
      </c>
      <c r="R4943" s="3" t="s">
        <v>6578</v>
      </c>
      <c r="S4943" s="3">
        <v>283.92</v>
      </c>
      <c r="T4943" s="3">
        <v>4</v>
      </c>
      <c r="U4943" s="3">
        <v>0</v>
      </c>
      <c r="V4943" s="3">
        <v>82.336799999999982</v>
      </c>
    </row>
    <row r="4944" spans="1:22" ht="14.25" customHeight="1" x14ac:dyDescent="0.25">
      <c r="A4944" s="3">
        <v>4943</v>
      </c>
      <c r="B4944" s="3" t="s">
        <v>7883</v>
      </c>
      <c r="C4944" s="4">
        <f>YEAR(Table_1[[#This Row],[Order Date]])</f>
        <v>2012</v>
      </c>
      <c r="D4944" s="9">
        <v>40945</v>
      </c>
      <c r="E4944" s="3">
        <v>40952</v>
      </c>
      <c r="F4944" s="3" t="s">
        <v>50</v>
      </c>
      <c r="G4944" s="3" t="s">
        <v>5110</v>
      </c>
      <c r="H4944" s="3" t="s">
        <v>5111</v>
      </c>
      <c r="I4944" s="3" t="s">
        <v>26</v>
      </c>
      <c r="J4944" s="3" t="s">
        <v>27</v>
      </c>
      <c r="K4944" s="3" t="s">
        <v>521</v>
      </c>
      <c r="L4944" s="3" t="s">
        <v>245</v>
      </c>
      <c r="M4944" s="3">
        <v>19805</v>
      </c>
      <c r="N4944" s="3" t="s">
        <v>148</v>
      </c>
      <c r="O4944" s="3" t="s">
        <v>3447</v>
      </c>
      <c r="P4944" s="3" t="s">
        <v>46</v>
      </c>
      <c r="Q4944" s="3" t="s">
        <v>68</v>
      </c>
      <c r="R4944" s="3" t="s">
        <v>3448</v>
      </c>
      <c r="S4944" s="3">
        <v>5.68</v>
      </c>
      <c r="T4944" s="3">
        <v>2</v>
      </c>
      <c r="U4944" s="3">
        <v>0</v>
      </c>
      <c r="V4944" s="3">
        <v>1.7607999999999997</v>
      </c>
    </row>
    <row r="4945" spans="1:22" ht="14.25" customHeight="1" x14ac:dyDescent="0.25">
      <c r="A4945" s="3">
        <v>4944</v>
      </c>
      <c r="B4945" s="3" t="s">
        <v>7884</v>
      </c>
      <c r="C4945" s="4">
        <f>YEAR(Table_1[[#This Row],[Order Date]])</f>
        <v>2014</v>
      </c>
      <c r="D4945" s="9">
        <v>41995</v>
      </c>
      <c r="E4945" s="3">
        <v>42001</v>
      </c>
      <c r="F4945" s="3" t="s">
        <v>50</v>
      </c>
      <c r="G4945" s="3" t="s">
        <v>3647</v>
      </c>
      <c r="H4945" s="3" t="s">
        <v>3648</v>
      </c>
      <c r="I4945" s="3" t="s">
        <v>26</v>
      </c>
      <c r="J4945" s="3" t="s">
        <v>27</v>
      </c>
      <c r="K4945" s="3" t="s">
        <v>4268</v>
      </c>
      <c r="L4945" s="3" t="s">
        <v>254</v>
      </c>
      <c r="M4945" s="3">
        <v>47905</v>
      </c>
      <c r="N4945" s="3" t="s">
        <v>105</v>
      </c>
      <c r="O4945" s="3" t="s">
        <v>1769</v>
      </c>
      <c r="P4945" s="3" t="s">
        <v>46</v>
      </c>
      <c r="Q4945" s="3" t="s">
        <v>59</v>
      </c>
      <c r="R4945" s="3" t="s">
        <v>1770</v>
      </c>
      <c r="S4945" s="3">
        <v>375.34</v>
      </c>
      <c r="T4945" s="3">
        <v>1</v>
      </c>
      <c r="U4945" s="3">
        <v>0</v>
      </c>
      <c r="V4945" s="3">
        <v>18.766999999999996</v>
      </c>
    </row>
    <row r="4946" spans="1:22" ht="14.25" customHeight="1" x14ac:dyDescent="0.25">
      <c r="A4946" s="3">
        <v>4945</v>
      </c>
      <c r="B4946" s="3" t="s">
        <v>7885</v>
      </c>
      <c r="C4946" s="4">
        <f>YEAR(Table_1[[#This Row],[Order Date]])</f>
        <v>2013</v>
      </c>
      <c r="D4946" s="9">
        <v>41523</v>
      </c>
      <c r="E4946" s="3">
        <v>41524</v>
      </c>
      <c r="F4946" s="3" t="s">
        <v>188</v>
      </c>
      <c r="G4946" s="3" t="s">
        <v>830</v>
      </c>
      <c r="H4946" s="3" t="s">
        <v>831</v>
      </c>
      <c r="I4946" s="3" t="s">
        <v>26</v>
      </c>
      <c r="J4946" s="3" t="s">
        <v>27</v>
      </c>
      <c r="K4946" s="3" t="s">
        <v>5973</v>
      </c>
      <c r="L4946" s="3" t="s">
        <v>43</v>
      </c>
      <c r="M4946" s="3">
        <v>90278</v>
      </c>
      <c r="N4946" s="3" t="s">
        <v>44</v>
      </c>
      <c r="O4946" s="3" t="s">
        <v>7745</v>
      </c>
      <c r="P4946" s="3" t="s">
        <v>46</v>
      </c>
      <c r="Q4946" s="3" t="s">
        <v>90</v>
      </c>
      <c r="R4946" s="3" t="s">
        <v>7746</v>
      </c>
      <c r="S4946" s="3">
        <v>96.08</v>
      </c>
      <c r="T4946" s="3">
        <v>2</v>
      </c>
      <c r="U4946" s="3">
        <v>0</v>
      </c>
      <c r="V4946" s="3">
        <v>46.118399999999994</v>
      </c>
    </row>
    <row r="4947" spans="1:22" ht="14.25" customHeight="1" x14ac:dyDescent="0.25">
      <c r="A4947" s="3">
        <v>4946</v>
      </c>
      <c r="B4947" s="3" t="s">
        <v>7885</v>
      </c>
      <c r="C4947" s="4">
        <f>YEAR(Table_1[[#This Row],[Order Date]])</f>
        <v>2013</v>
      </c>
      <c r="D4947" s="9">
        <v>41523</v>
      </c>
      <c r="E4947" s="3">
        <v>41524</v>
      </c>
      <c r="F4947" s="3" t="s">
        <v>188</v>
      </c>
      <c r="G4947" s="3" t="s">
        <v>830</v>
      </c>
      <c r="H4947" s="3" t="s">
        <v>831</v>
      </c>
      <c r="I4947" s="3" t="s">
        <v>26</v>
      </c>
      <c r="J4947" s="3" t="s">
        <v>27</v>
      </c>
      <c r="K4947" s="3" t="s">
        <v>5973</v>
      </c>
      <c r="L4947" s="3" t="s">
        <v>43</v>
      </c>
      <c r="M4947" s="3">
        <v>90278</v>
      </c>
      <c r="N4947" s="3" t="s">
        <v>44</v>
      </c>
      <c r="O4947" s="3" t="s">
        <v>1372</v>
      </c>
      <c r="P4947" s="3" t="s">
        <v>46</v>
      </c>
      <c r="Q4947" s="3" t="s">
        <v>75</v>
      </c>
      <c r="R4947" s="3" t="s">
        <v>1373</v>
      </c>
      <c r="S4947" s="3">
        <v>11.68</v>
      </c>
      <c r="T4947" s="3">
        <v>2</v>
      </c>
      <c r="U4947" s="3">
        <v>0.2</v>
      </c>
      <c r="V4947" s="3">
        <v>3.9419999999999993</v>
      </c>
    </row>
    <row r="4948" spans="1:22" ht="14.25" customHeight="1" x14ac:dyDescent="0.25">
      <c r="A4948" s="3">
        <v>4947</v>
      </c>
      <c r="B4948" s="3" t="s">
        <v>7885</v>
      </c>
      <c r="C4948" s="4">
        <f>YEAR(Table_1[[#This Row],[Order Date]])</f>
        <v>2013</v>
      </c>
      <c r="D4948" s="9">
        <v>41523</v>
      </c>
      <c r="E4948" s="3">
        <v>41524</v>
      </c>
      <c r="F4948" s="3" t="s">
        <v>188</v>
      </c>
      <c r="G4948" s="3" t="s">
        <v>830</v>
      </c>
      <c r="H4948" s="3" t="s">
        <v>831</v>
      </c>
      <c r="I4948" s="3" t="s">
        <v>26</v>
      </c>
      <c r="J4948" s="3" t="s">
        <v>27</v>
      </c>
      <c r="K4948" s="3" t="s">
        <v>5973</v>
      </c>
      <c r="L4948" s="3" t="s">
        <v>43</v>
      </c>
      <c r="M4948" s="3">
        <v>90278</v>
      </c>
      <c r="N4948" s="3" t="s">
        <v>44</v>
      </c>
      <c r="O4948" s="3" t="s">
        <v>268</v>
      </c>
      <c r="P4948" s="3" t="s">
        <v>46</v>
      </c>
      <c r="Q4948" s="3" t="s">
        <v>269</v>
      </c>
      <c r="R4948" s="3" t="s">
        <v>270</v>
      </c>
      <c r="S4948" s="3">
        <v>4.3600000000000003</v>
      </c>
      <c r="T4948" s="3">
        <v>2</v>
      </c>
      <c r="U4948" s="3">
        <v>0</v>
      </c>
      <c r="V4948" s="3">
        <v>1.7876000000000003</v>
      </c>
    </row>
    <row r="4949" spans="1:22" ht="14.25" customHeight="1" x14ac:dyDescent="0.25">
      <c r="A4949" s="3">
        <v>4948</v>
      </c>
      <c r="B4949" s="3" t="s">
        <v>7886</v>
      </c>
      <c r="C4949" s="4">
        <f>YEAR(Table_1[[#This Row],[Order Date]])</f>
        <v>2011</v>
      </c>
      <c r="D4949" s="9">
        <v>40820</v>
      </c>
      <c r="E4949" s="3">
        <v>40825</v>
      </c>
      <c r="F4949" s="3" t="s">
        <v>50</v>
      </c>
      <c r="G4949" s="3" t="s">
        <v>4830</v>
      </c>
      <c r="H4949" s="3" t="s">
        <v>4831</v>
      </c>
      <c r="I4949" s="3" t="s">
        <v>26</v>
      </c>
      <c r="J4949" s="3" t="s">
        <v>27</v>
      </c>
      <c r="K4949" s="3" t="s">
        <v>95</v>
      </c>
      <c r="L4949" s="3" t="s">
        <v>96</v>
      </c>
      <c r="M4949" s="3">
        <v>98115</v>
      </c>
      <c r="N4949" s="3" t="s">
        <v>44</v>
      </c>
      <c r="O4949" s="3" t="s">
        <v>650</v>
      </c>
      <c r="P4949" s="3" t="s">
        <v>46</v>
      </c>
      <c r="Q4949" s="3" t="s">
        <v>47</v>
      </c>
      <c r="R4949" s="3" t="s">
        <v>651</v>
      </c>
      <c r="S4949" s="3">
        <v>29.24</v>
      </c>
      <c r="T4949" s="3">
        <v>4</v>
      </c>
      <c r="U4949" s="3">
        <v>0</v>
      </c>
      <c r="V4949" s="3">
        <v>13.742799999999999</v>
      </c>
    </row>
    <row r="4950" spans="1:22" ht="14.25" customHeight="1" x14ac:dyDescent="0.25">
      <c r="A4950" s="3">
        <v>4949</v>
      </c>
      <c r="B4950" s="3" t="s">
        <v>7887</v>
      </c>
      <c r="C4950" s="4">
        <f>YEAR(Table_1[[#This Row],[Order Date]])</f>
        <v>2014</v>
      </c>
      <c r="D4950" s="9">
        <v>41971</v>
      </c>
      <c r="E4950" s="3">
        <v>41976</v>
      </c>
      <c r="F4950" s="3" t="s">
        <v>50</v>
      </c>
      <c r="G4950" s="3" t="s">
        <v>1870</v>
      </c>
      <c r="H4950" s="3" t="s">
        <v>1871</v>
      </c>
      <c r="I4950" s="3" t="s">
        <v>26</v>
      </c>
      <c r="J4950" s="3" t="s">
        <v>27</v>
      </c>
      <c r="K4950" s="3" t="s">
        <v>42</v>
      </c>
      <c r="L4950" s="3" t="s">
        <v>43</v>
      </c>
      <c r="M4950" s="3">
        <v>90045</v>
      </c>
      <c r="N4950" s="3" t="s">
        <v>44</v>
      </c>
      <c r="O4950" s="3" t="s">
        <v>2100</v>
      </c>
      <c r="P4950" s="3" t="s">
        <v>46</v>
      </c>
      <c r="Q4950" s="3" t="s">
        <v>75</v>
      </c>
      <c r="R4950" s="3" t="s">
        <v>2101</v>
      </c>
      <c r="S4950" s="3">
        <v>117.48800000000001</v>
      </c>
      <c r="T4950" s="3">
        <v>7</v>
      </c>
      <c r="U4950" s="3">
        <v>0.2</v>
      </c>
      <c r="V4950" s="3">
        <v>41.120799999999988</v>
      </c>
    </row>
    <row r="4951" spans="1:22" ht="14.25" customHeight="1" x14ac:dyDescent="0.25">
      <c r="A4951" s="3">
        <v>4950</v>
      </c>
      <c r="B4951" s="3" t="s">
        <v>7887</v>
      </c>
      <c r="C4951" s="4">
        <f>YEAR(Table_1[[#This Row],[Order Date]])</f>
        <v>2014</v>
      </c>
      <c r="D4951" s="9">
        <v>41971</v>
      </c>
      <c r="E4951" s="3">
        <v>41976</v>
      </c>
      <c r="F4951" s="3" t="s">
        <v>50</v>
      </c>
      <c r="G4951" s="3" t="s">
        <v>1870</v>
      </c>
      <c r="H4951" s="3" t="s">
        <v>1871</v>
      </c>
      <c r="I4951" s="3" t="s">
        <v>26</v>
      </c>
      <c r="J4951" s="3" t="s">
        <v>27</v>
      </c>
      <c r="K4951" s="3" t="s">
        <v>42</v>
      </c>
      <c r="L4951" s="3" t="s">
        <v>43</v>
      </c>
      <c r="M4951" s="3">
        <v>90045</v>
      </c>
      <c r="N4951" s="3" t="s">
        <v>44</v>
      </c>
      <c r="O4951" s="3" t="s">
        <v>2111</v>
      </c>
      <c r="P4951" s="3" t="s">
        <v>32</v>
      </c>
      <c r="Q4951" s="3" t="s">
        <v>65</v>
      </c>
      <c r="R4951" s="3" t="s">
        <v>2112</v>
      </c>
      <c r="S4951" s="3">
        <v>18.84</v>
      </c>
      <c r="T4951" s="3">
        <v>3</v>
      </c>
      <c r="U4951" s="3">
        <v>0</v>
      </c>
      <c r="V4951" s="3">
        <v>6.0287999999999995</v>
      </c>
    </row>
    <row r="4952" spans="1:22" ht="14.25" customHeight="1" x14ac:dyDescent="0.25">
      <c r="A4952" s="3">
        <v>4951</v>
      </c>
      <c r="B4952" s="3" t="s">
        <v>7888</v>
      </c>
      <c r="C4952" s="4">
        <f>YEAR(Table_1[[#This Row],[Order Date]])</f>
        <v>2013</v>
      </c>
      <c r="D4952" s="9">
        <v>41576</v>
      </c>
      <c r="E4952" s="3">
        <v>41580</v>
      </c>
      <c r="F4952" s="3" t="s">
        <v>23</v>
      </c>
      <c r="G4952" s="3" t="s">
        <v>5978</v>
      </c>
      <c r="H4952" s="3" t="s">
        <v>5979</v>
      </c>
      <c r="I4952" s="3" t="s">
        <v>26</v>
      </c>
      <c r="J4952" s="3" t="s">
        <v>27</v>
      </c>
      <c r="K4952" s="3" t="s">
        <v>266</v>
      </c>
      <c r="L4952" s="3" t="s">
        <v>267</v>
      </c>
      <c r="M4952" s="3">
        <v>10009</v>
      </c>
      <c r="N4952" s="3" t="s">
        <v>148</v>
      </c>
      <c r="O4952" s="3" t="s">
        <v>679</v>
      </c>
      <c r="P4952" s="3" t="s">
        <v>46</v>
      </c>
      <c r="Q4952" s="3" t="s">
        <v>68</v>
      </c>
      <c r="R4952" s="3" t="s">
        <v>680</v>
      </c>
      <c r="S4952" s="3">
        <v>12.419999999999998</v>
      </c>
      <c r="T4952" s="3">
        <v>3</v>
      </c>
      <c r="U4952" s="3">
        <v>0</v>
      </c>
      <c r="V4952" s="3">
        <v>5.2164000000000001</v>
      </c>
    </row>
    <row r="4953" spans="1:22" ht="14.25" customHeight="1" x14ac:dyDescent="0.25">
      <c r="A4953" s="3">
        <v>4952</v>
      </c>
      <c r="B4953" s="3" t="s">
        <v>7889</v>
      </c>
      <c r="C4953" s="4">
        <f>YEAR(Table_1[[#This Row],[Order Date]])</f>
        <v>2012</v>
      </c>
      <c r="D4953" s="9">
        <v>41069</v>
      </c>
      <c r="E4953" s="3">
        <v>41073</v>
      </c>
      <c r="F4953" s="3" t="s">
        <v>50</v>
      </c>
      <c r="G4953" s="3" t="s">
        <v>6951</v>
      </c>
      <c r="H4953" s="3" t="s">
        <v>6952</v>
      </c>
      <c r="I4953" s="3" t="s">
        <v>26</v>
      </c>
      <c r="J4953" s="3" t="s">
        <v>27</v>
      </c>
      <c r="K4953" s="3" t="s">
        <v>3358</v>
      </c>
      <c r="L4953" s="3" t="s">
        <v>238</v>
      </c>
      <c r="M4953" s="3">
        <v>48073</v>
      </c>
      <c r="N4953" s="3" t="s">
        <v>105</v>
      </c>
      <c r="O4953" s="3" t="s">
        <v>404</v>
      </c>
      <c r="P4953" s="3" t="s">
        <v>46</v>
      </c>
      <c r="Q4953" s="3" t="s">
        <v>90</v>
      </c>
      <c r="R4953" s="3" t="s">
        <v>405</v>
      </c>
      <c r="S4953" s="3">
        <v>12.96</v>
      </c>
      <c r="T4953" s="3">
        <v>2</v>
      </c>
      <c r="U4953" s="3">
        <v>0</v>
      </c>
      <c r="V4953" s="3">
        <v>6.2208000000000006</v>
      </c>
    </row>
    <row r="4954" spans="1:22" ht="14.25" customHeight="1" x14ac:dyDescent="0.25">
      <c r="A4954" s="3">
        <v>4953</v>
      </c>
      <c r="B4954" s="3" t="s">
        <v>7890</v>
      </c>
      <c r="C4954" s="4">
        <f>YEAR(Table_1[[#This Row],[Order Date]])</f>
        <v>2014</v>
      </c>
      <c r="D4954" s="9">
        <v>41982</v>
      </c>
      <c r="E4954" s="3">
        <v>41986</v>
      </c>
      <c r="F4954" s="3" t="s">
        <v>23</v>
      </c>
      <c r="G4954" s="3" t="s">
        <v>1108</v>
      </c>
      <c r="H4954" s="3" t="s">
        <v>1109</v>
      </c>
      <c r="I4954" s="3" t="s">
        <v>41</v>
      </c>
      <c r="J4954" s="3" t="s">
        <v>27</v>
      </c>
      <c r="K4954" s="3" t="s">
        <v>127</v>
      </c>
      <c r="L4954" s="3" t="s">
        <v>43</v>
      </c>
      <c r="M4954" s="3">
        <v>94109</v>
      </c>
      <c r="N4954" s="3" t="s">
        <v>44</v>
      </c>
      <c r="O4954" s="3" t="s">
        <v>7891</v>
      </c>
      <c r="P4954" s="3" t="s">
        <v>46</v>
      </c>
      <c r="Q4954" s="3" t="s">
        <v>78</v>
      </c>
      <c r="R4954" s="3" t="s">
        <v>7892</v>
      </c>
      <c r="S4954" s="3">
        <v>69.48</v>
      </c>
      <c r="T4954" s="3">
        <v>1</v>
      </c>
      <c r="U4954" s="3">
        <v>0</v>
      </c>
      <c r="V4954" s="3">
        <v>20.843999999999994</v>
      </c>
    </row>
    <row r="4955" spans="1:22" ht="14.25" customHeight="1" x14ac:dyDescent="0.25">
      <c r="A4955" s="3">
        <v>4954</v>
      </c>
      <c r="B4955" s="3" t="s">
        <v>7893</v>
      </c>
      <c r="C4955" s="4">
        <f>YEAR(Table_1[[#This Row],[Order Date]])</f>
        <v>2012</v>
      </c>
      <c r="D4955" s="9">
        <v>40984</v>
      </c>
      <c r="E4955" s="3">
        <v>40988</v>
      </c>
      <c r="F4955" s="3" t="s">
        <v>50</v>
      </c>
      <c r="G4955" s="3" t="s">
        <v>842</v>
      </c>
      <c r="H4955" s="3" t="s">
        <v>843</v>
      </c>
      <c r="I4955" s="3" t="s">
        <v>41</v>
      </c>
      <c r="J4955" s="3" t="s">
        <v>27</v>
      </c>
      <c r="K4955" s="3" t="s">
        <v>266</v>
      </c>
      <c r="L4955" s="3" t="s">
        <v>267</v>
      </c>
      <c r="M4955" s="3">
        <v>10009</v>
      </c>
      <c r="N4955" s="3" t="s">
        <v>148</v>
      </c>
      <c r="O4955" s="3" t="s">
        <v>5308</v>
      </c>
      <c r="P4955" s="3" t="s">
        <v>71</v>
      </c>
      <c r="Q4955" s="3" t="s">
        <v>72</v>
      </c>
      <c r="R4955" s="3" t="s">
        <v>5309</v>
      </c>
      <c r="S4955" s="3">
        <v>85.9</v>
      </c>
      <c r="T4955" s="3">
        <v>2</v>
      </c>
      <c r="U4955" s="3">
        <v>0</v>
      </c>
      <c r="V4955" s="3">
        <v>2.5769999999999982</v>
      </c>
    </row>
    <row r="4956" spans="1:22" ht="14.25" customHeight="1" x14ac:dyDescent="0.25">
      <c r="A4956" s="3">
        <v>4955</v>
      </c>
      <c r="B4956" s="3" t="s">
        <v>7894</v>
      </c>
      <c r="C4956" s="4">
        <f>YEAR(Table_1[[#This Row],[Order Date]])</f>
        <v>2011</v>
      </c>
      <c r="D4956" s="9">
        <v>40703</v>
      </c>
      <c r="E4956" s="3">
        <v>40707</v>
      </c>
      <c r="F4956" s="3" t="s">
        <v>23</v>
      </c>
      <c r="G4956" s="3" t="s">
        <v>1143</v>
      </c>
      <c r="H4956" s="3" t="s">
        <v>1144</v>
      </c>
      <c r="I4956" s="3" t="s">
        <v>41</v>
      </c>
      <c r="J4956" s="3" t="s">
        <v>27</v>
      </c>
      <c r="K4956" s="3" t="s">
        <v>4045</v>
      </c>
      <c r="L4956" s="3" t="s">
        <v>1392</v>
      </c>
      <c r="M4956" s="3">
        <v>89031</v>
      </c>
      <c r="N4956" s="3" t="s">
        <v>44</v>
      </c>
      <c r="O4956" s="3" t="s">
        <v>2641</v>
      </c>
      <c r="P4956" s="3" t="s">
        <v>46</v>
      </c>
      <c r="Q4956" s="3" t="s">
        <v>68</v>
      </c>
      <c r="R4956" s="3" t="s">
        <v>2642</v>
      </c>
      <c r="S4956" s="3">
        <v>18.060000000000002</v>
      </c>
      <c r="T4956" s="3">
        <v>7</v>
      </c>
      <c r="U4956" s="3">
        <v>0</v>
      </c>
      <c r="V4956" s="3">
        <v>4.6956000000000007</v>
      </c>
    </row>
    <row r="4957" spans="1:22" ht="14.25" customHeight="1" x14ac:dyDescent="0.25">
      <c r="A4957" s="3">
        <v>4956</v>
      </c>
      <c r="B4957" s="3" t="s">
        <v>7894</v>
      </c>
      <c r="C4957" s="4">
        <f>YEAR(Table_1[[#This Row],[Order Date]])</f>
        <v>2011</v>
      </c>
      <c r="D4957" s="9">
        <v>40703</v>
      </c>
      <c r="E4957" s="3">
        <v>40707</v>
      </c>
      <c r="F4957" s="3" t="s">
        <v>23</v>
      </c>
      <c r="G4957" s="3" t="s">
        <v>1143</v>
      </c>
      <c r="H4957" s="3" t="s">
        <v>1144</v>
      </c>
      <c r="I4957" s="3" t="s">
        <v>41</v>
      </c>
      <c r="J4957" s="3" t="s">
        <v>27</v>
      </c>
      <c r="K4957" s="3" t="s">
        <v>4045</v>
      </c>
      <c r="L4957" s="3" t="s">
        <v>1392</v>
      </c>
      <c r="M4957" s="3">
        <v>89031</v>
      </c>
      <c r="N4957" s="3" t="s">
        <v>44</v>
      </c>
      <c r="O4957" s="3" t="s">
        <v>3733</v>
      </c>
      <c r="P4957" s="3" t="s">
        <v>46</v>
      </c>
      <c r="Q4957" s="3" t="s">
        <v>90</v>
      </c>
      <c r="R4957" s="3" t="s">
        <v>3734</v>
      </c>
      <c r="S4957" s="3">
        <v>79.14</v>
      </c>
      <c r="T4957" s="3">
        <v>3</v>
      </c>
      <c r="U4957" s="3">
        <v>0</v>
      </c>
      <c r="V4957" s="3">
        <v>36.404399999999995</v>
      </c>
    </row>
    <row r="4958" spans="1:22" ht="14.25" customHeight="1" x14ac:dyDescent="0.25">
      <c r="A4958" s="3">
        <v>4957</v>
      </c>
      <c r="B4958" s="3" t="s">
        <v>7894</v>
      </c>
      <c r="C4958" s="4">
        <f>YEAR(Table_1[[#This Row],[Order Date]])</f>
        <v>2011</v>
      </c>
      <c r="D4958" s="9">
        <v>40703</v>
      </c>
      <c r="E4958" s="3">
        <v>40707</v>
      </c>
      <c r="F4958" s="3" t="s">
        <v>23</v>
      </c>
      <c r="G4958" s="3" t="s">
        <v>1143</v>
      </c>
      <c r="H4958" s="3" t="s">
        <v>1144</v>
      </c>
      <c r="I4958" s="3" t="s">
        <v>41</v>
      </c>
      <c r="J4958" s="3" t="s">
        <v>27</v>
      </c>
      <c r="K4958" s="3" t="s">
        <v>4045</v>
      </c>
      <c r="L4958" s="3" t="s">
        <v>1392</v>
      </c>
      <c r="M4958" s="3">
        <v>89031</v>
      </c>
      <c r="N4958" s="3" t="s">
        <v>44</v>
      </c>
      <c r="O4958" s="3" t="s">
        <v>6131</v>
      </c>
      <c r="P4958" s="3" t="s">
        <v>32</v>
      </c>
      <c r="Q4958" s="3" t="s">
        <v>65</v>
      </c>
      <c r="R4958" s="3" t="s">
        <v>6132</v>
      </c>
      <c r="S4958" s="3">
        <v>37.4</v>
      </c>
      <c r="T4958" s="3">
        <v>2</v>
      </c>
      <c r="U4958" s="3">
        <v>0</v>
      </c>
      <c r="V4958" s="3">
        <v>14.212</v>
      </c>
    </row>
    <row r="4959" spans="1:22" ht="14.25" customHeight="1" x14ac:dyDescent="0.25">
      <c r="A4959" s="3">
        <v>4958</v>
      </c>
      <c r="B4959" s="3" t="s">
        <v>7895</v>
      </c>
      <c r="C4959" s="4">
        <f>YEAR(Table_1[[#This Row],[Order Date]])</f>
        <v>2012</v>
      </c>
      <c r="D4959" s="9">
        <v>40988</v>
      </c>
      <c r="E4959" s="3">
        <v>40994</v>
      </c>
      <c r="F4959" s="3" t="s">
        <v>50</v>
      </c>
      <c r="G4959" s="3" t="s">
        <v>2484</v>
      </c>
      <c r="H4959" s="3" t="s">
        <v>2485</v>
      </c>
      <c r="I4959" s="3" t="s">
        <v>26</v>
      </c>
      <c r="J4959" s="3" t="s">
        <v>27</v>
      </c>
      <c r="K4959" s="3" t="s">
        <v>4214</v>
      </c>
      <c r="L4959" s="3" t="s">
        <v>104</v>
      </c>
      <c r="M4959" s="3">
        <v>75007</v>
      </c>
      <c r="N4959" s="3" t="s">
        <v>105</v>
      </c>
      <c r="O4959" s="3" t="s">
        <v>5670</v>
      </c>
      <c r="P4959" s="3" t="s">
        <v>46</v>
      </c>
      <c r="Q4959" s="3" t="s">
        <v>75</v>
      </c>
      <c r="R4959" s="3" t="s">
        <v>5671</v>
      </c>
      <c r="S4959" s="3">
        <v>2.5119999999999996</v>
      </c>
      <c r="T4959" s="3">
        <v>2</v>
      </c>
      <c r="U4959" s="3">
        <v>0.8</v>
      </c>
      <c r="V4959" s="3">
        <v>-4.3960000000000026</v>
      </c>
    </row>
    <row r="4960" spans="1:22" ht="14.25" customHeight="1" x14ac:dyDescent="0.25">
      <c r="A4960" s="3">
        <v>4959</v>
      </c>
      <c r="B4960" s="3" t="s">
        <v>7895</v>
      </c>
      <c r="C4960" s="4">
        <f>YEAR(Table_1[[#This Row],[Order Date]])</f>
        <v>2012</v>
      </c>
      <c r="D4960" s="9">
        <v>40988</v>
      </c>
      <c r="E4960" s="3">
        <v>40994</v>
      </c>
      <c r="F4960" s="3" t="s">
        <v>50</v>
      </c>
      <c r="G4960" s="3" t="s">
        <v>2484</v>
      </c>
      <c r="H4960" s="3" t="s">
        <v>2485</v>
      </c>
      <c r="I4960" s="3" t="s">
        <v>26</v>
      </c>
      <c r="J4960" s="3" t="s">
        <v>27</v>
      </c>
      <c r="K4960" s="3" t="s">
        <v>4214</v>
      </c>
      <c r="L4960" s="3" t="s">
        <v>104</v>
      </c>
      <c r="M4960" s="3">
        <v>75007</v>
      </c>
      <c r="N4960" s="3" t="s">
        <v>105</v>
      </c>
      <c r="O4960" s="3" t="s">
        <v>7896</v>
      </c>
      <c r="P4960" s="3" t="s">
        <v>46</v>
      </c>
      <c r="Q4960" s="3" t="s">
        <v>269</v>
      </c>
      <c r="R4960" s="3" t="s">
        <v>186</v>
      </c>
      <c r="S4960" s="3">
        <v>18.864000000000001</v>
      </c>
      <c r="T4960" s="3">
        <v>9</v>
      </c>
      <c r="U4960" s="3">
        <v>0.2</v>
      </c>
      <c r="V4960" s="3">
        <v>6.1307999999999998</v>
      </c>
    </row>
    <row r="4961" spans="1:22" ht="14.25" customHeight="1" x14ac:dyDescent="0.25">
      <c r="A4961" s="3">
        <v>4960</v>
      </c>
      <c r="B4961" s="3" t="s">
        <v>7897</v>
      </c>
      <c r="C4961" s="4">
        <f>YEAR(Table_1[[#This Row],[Order Date]])</f>
        <v>2013</v>
      </c>
      <c r="D4961" s="9">
        <v>41597</v>
      </c>
      <c r="E4961" s="3">
        <v>41601</v>
      </c>
      <c r="F4961" s="3" t="s">
        <v>50</v>
      </c>
      <c r="G4961" s="3" t="s">
        <v>3606</v>
      </c>
      <c r="H4961" s="3" t="s">
        <v>3607</v>
      </c>
      <c r="I4961" s="3" t="s">
        <v>102</v>
      </c>
      <c r="J4961" s="3" t="s">
        <v>27</v>
      </c>
      <c r="K4961" s="3" t="s">
        <v>42</v>
      </c>
      <c r="L4961" s="3" t="s">
        <v>43</v>
      </c>
      <c r="M4961" s="3">
        <v>90008</v>
      </c>
      <c r="N4961" s="3" t="s">
        <v>44</v>
      </c>
      <c r="O4961" s="3" t="s">
        <v>4301</v>
      </c>
      <c r="P4961" s="3" t="s">
        <v>71</v>
      </c>
      <c r="Q4961" s="3" t="s">
        <v>72</v>
      </c>
      <c r="R4961" s="3" t="s">
        <v>4302</v>
      </c>
      <c r="S4961" s="3">
        <v>61.192</v>
      </c>
      <c r="T4961" s="3">
        <v>1</v>
      </c>
      <c r="U4961" s="3">
        <v>0.2</v>
      </c>
      <c r="V4961" s="3">
        <v>6.1192000000000011</v>
      </c>
    </row>
    <row r="4962" spans="1:22" ht="14.25" customHeight="1" x14ac:dyDescent="0.25">
      <c r="A4962" s="3">
        <v>4961</v>
      </c>
      <c r="B4962" s="3" t="s">
        <v>7897</v>
      </c>
      <c r="C4962" s="4">
        <f>YEAR(Table_1[[#This Row],[Order Date]])</f>
        <v>2013</v>
      </c>
      <c r="D4962" s="9">
        <v>41597</v>
      </c>
      <c r="E4962" s="3">
        <v>41601</v>
      </c>
      <c r="F4962" s="3" t="s">
        <v>50</v>
      </c>
      <c r="G4962" s="3" t="s">
        <v>3606</v>
      </c>
      <c r="H4962" s="3" t="s">
        <v>3607</v>
      </c>
      <c r="I4962" s="3" t="s">
        <v>102</v>
      </c>
      <c r="J4962" s="3" t="s">
        <v>27</v>
      </c>
      <c r="K4962" s="3" t="s">
        <v>42</v>
      </c>
      <c r="L4962" s="3" t="s">
        <v>43</v>
      </c>
      <c r="M4962" s="3">
        <v>90008</v>
      </c>
      <c r="N4962" s="3" t="s">
        <v>44</v>
      </c>
      <c r="O4962" s="3" t="s">
        <v>6550</v>
      </c>
      <c r="P4962" s="3" t="s">
        <v>46</v>
      </c>
      <c r="Q4962" s="3" t="s">
        <v>78</v>
      </c>
      <c r="R4962" s="3" t="s">
        <v>6551</v>
      </c>
      <c r="S4962" s="3">
        <v>67.84</v>
      </c>
      <c r="T4962" s="3">
        <v>1</v>
      </c>
      <c r="U4962" s="3">
        <v>0</v>
      </c>
      <c r="V4962" s="3">
        <v>18.316800000000001</v>
      </c>
    </row>
    <row r="4963" spans="1:22" ht="14.25" customHeight="1" x14ac:dyDescent="0.25">
      <c r="A4963" s="3">
        <v>4962</v>
      </c>
      <c r="B4963" s="3" t="s">
        <v>7898</v>
      </c>
      <c r="C4963" s="4">
        <f>YEAR(Table_1[[#This Row],[Order Date]])</f>
        <v>2011</v>
      </c>
      <c r="D4963" s="9">
        <v>40609</v>
      </c>
      <c r="E4963" s="3">
        <v>40610</v>
      </c>
      <c r="F4963" s="3" t="s">
        <v>188</v>
      </c>
      <c r="G4963" s="3" t="s">
        <v>7899</v>
      </c>
      <c r="H4963" s="3" t="s">
        <v>7900</v>
      </c>
      <c r="I4963" s="3" t="s">
        <v>26</v>
      </c>
      <c r="J4963" s="3" t="s">
        <v>27</v>
      </c>
      <c r="K4963" s="3" t="s">
        <v>95</v>
      </c>
      <c r="L4963" s="3" t="s">
        <v>96</v>
      </c>
      <c r="M4963" s="3">
        <v>98103</v>
      </c>
      <c r="N4963" s="3" t="s">
        <v>44</v>
      </c>
      <c r="O4963" s="3" t="s">
        <v>892</v>
      </c>
      <c r="P4963" s="3" t="s">
        <v>32</v>
      </c>
      <c r="Q4963" s="3" t="s">
        <v>36</v>
      </c>
      <c r="R4963" s="3" t="s">
        <v>893</v>
      </c>
      <c r="S4963" s="3">
        <v>48.712000000000003</v>
      </c>
      <c r="T4963" s="3">
        <v>1</v>
      </c>
      <c r="U4963" s="3">
        <v>0.2</v>
      </c>
      <c r="V4963" s="3">
        <v>5.4800999999999966</v>
      </c>
    </row>
    <row r="4964" spans="1:22" ht="14.25" customHeight="1" x14ac:dyDescent="0.25">
      <c r="A4964" s="3">
        <v>4963</v>
      </c>
      <c r="B4964" s="3" t="s">
        <v>7898</v>
      </c>
      <c r="C4964" s="4">
        <f>YEAR(Table_1[[#This Row],[Order Date]])</f>
        <v>2011</v>
      </c>
      <c r="D4964" s="9">
        <v>40609</v>
      </c>
      <c r="E4964" s="3">
        <v>40610</v>
      </c>
      <c r="F4964" s="3" t="s">
        <v>188</v>
      </c>
      <c r="G4964" s="3" t="s">
        <v>7899</v>
      </c>
      <c r="H4964" s="3" t="s">
        <v>7900</v>
      </c>
      <c r="I4964" s="3" t="s">
        <v>26</v>
      </c>
      <c r="J4964" s="3" t="s">
        <v>27</v>
      </c>
      <c r="K4964" s="3" t="s">
        <v>95</v>
      </c>
      <c r="L4964" s="3" t="s">
        <v>96</v>
      </c>
      <c r="M4964" s="3">
        <v>98103</v>
      </c>
      <c r="N4964" s="3" t="s">
        <v>44</v>
      </c>
      <c r="O4964" s="3" t="s">
        <v>1030</v>
      </c>
      <c r="P4964" s="3" t="s">
        <v>46</v>
      </c>
      <c r="Q4964" s="3" t="s">
        <v>68</v>
      </c>
      <c r="R4964" s="3" t="s">
        <v>1031</v>
      </c>
      <c r="S4964" s="3">
        <v>17.940000000000001</v>
      </c>
      <c r="T4964" s="3">
        <v>3</v>
      </c>
      <c r="U4964" s="3">
        <v>0</v>
      </c>
      <c r="V4964" s="3">
        <v>4.6644000000000005</v>
      </c>
    </row>
    <row r="4965" spans="1:22" ht="14.25" customHeight="1" x14ac:dyDescent="0.25">
      <c r="A4965" s="3">
        <v>4964</v>
      </c>
      <c r="B4965" s="3" t="s">
        <v>7898</v>
      </c>
      <c r="C4965" s="4">
        <f>YEAR(Table_1[[#This Row],[Order Date]])</f>
        <v>2011</v>
      </c>
      <c r="D4965" s="9">
        <v>40609</v>
      </c>
      <c r="E4965" s="3">
        <v>40610</v>
      </c>
      <c r="F4965" s="3" t="s">
        <v>188</v>
      </c>
      <c r="G4965" s="3" t="s">
        <v>7899</v>
      </c>
      <c r="H4965" s="3" t="s">
        <v>7900</v>
      </c>
      <c r="I4965" s="3" t="s">
        <v>26</v>
      </c>
      <c r="J4965" s="3" t="s">
        <v>27</v>
      </c>
      <c r="K4965" s="3" t="s">
        <v>95</v>
      </c>
      <c r="L4965" s="3" t="s">
        <v>96</v>
      </c>
      <c r="M4965" s="3">
        <v>98103</v>
      </c>
      <c r="N4965" s="3" t="s">
        <v>44</v>
      </c>
      <c r="O4965" s="3" t="s">
        <v>3393</v>
      </c>
      <c r="P4965" s="3" t="s">
        <v>46</v>
      </c>
      <c r="Q4965" s="3" t="s">
        <v>59</v>
      </c>
      <c r="R4965" s="3" t="s">
        <v>3394</v>
      </c>
      <c r="S4965" s="3">
        <v>242.94</v>
      </c>
      <c r="T4965" s="3">
        <v>3</v>
      </c>
      <c r="U4965" s="3">
        <v>0</v>
      </c>
      <c r="V4965" s="3">
        <v>4.8588000000000164</v>
      </c>
    </row>
    <row r="4966" spans="1:22" ht="14.25" customHeight="1" x14ac:dyDescent="0.25">
      <c r="A4966" s="3">
        <v>4965</v>
      </c>
      <c r="B4966" s="3" t="s">
        <v>7901</v>
      </c>
      <c r="C4966" s="4">
        <f>YEAR(Table_1[[#This Row],[Order Date]])</f>
        <v>2013</v>
      </c>
      <c r="D4966" s="9">
        <v>41410</v>
      </c>
      <c r="E4966" s="3">
        <v>41414</v>
      </c>
      <c r="F4966" s="3" t="s">
        <v>23</v>
      </c>
      <c r="G4966" s="3" t="s">
        <v>251</v>
      </c>
      <c r="H4966" s="3" t="s">
        <v>252</v>
      </c>
      <c r="I4966" s="3" t="s">
        <v>26</v>
      </c>
      <c r="J4966" s="3" t="s">
        <v>27</v>
      </c>
      <c r="K4966" s="3" t="s">
        <v>53</v>
      </c>
      <c r="L4966" s="3" t="s">
        <v>54</v>
      </c>
      <c r="M4966" s="3">
        <v>33311</v>
      </c>
      <c r="N4966" s="3" t="s">
        <v>30</v>
      </c>
      <c r="O4966" s="3" t="s">
        <v>2443</v>
      </c>
      <c r="P4966" s="3" t="s">
        <v>46</v>
      </c>
      <c r="Q4966" s="3" t="s">
        <v>75</v>
      </c>
      <c r="R4966" s="3" t="s">
        <v>2444</v>
      </c>
      <c r="S4966" s="3">
        <v>7.7640000000000011</v>
      </c>
      <c r="T4966" s="3">
        <v>4</v>
      </c>
      <c r="U4966" s="3">
        <v>0.7</v>
      </c>
      <c r="V4966" s="3">
        <v>-5.1760000000000002</v>
      </c>
    </row>
    <row r="4967" spans="1:22" ht="14.25" customHeight="1" x14ac:dyDescent="0.25">
      <c r="A4967" s="3">
        <v>4966</v>
      </c>
      <c r="B4967" s="3" t="s">
        <v>7902</v>
      </c>
      <c r="C4967" s="4">
        <f>YEAR(Table_1[[#This Row],[Order Date]])</f>
        <v>2012</v>
      </c>
      <c r="D4967" s="9">
        <v>41054</v>
      </c>
      <c r="E4967" s="3">
        <v>41057</v>
      </c>
      <c r="F4967" s="3" t="s">
        <v>23</v>
      </c>
      <c r="G4967" s="3" t="s">
        <v>3197</v>
      </c>
      <c r="H4967" s="3" t="s">
        <v>3198</v>
      </c>
      <c r="I4967" s="3" t="s">
        <v>41</v>
      </c>
      <c r="J4967" s="3" t="s">
        <v>27</v>
      </c>
      <c r="K4967" s="3" t="s">
        <v>382</v>
      </c>
      <c r="L4967" s="3" t="s">
        <v>335</v>
      </c>
      <c r="M4967" s="3">
        <v>38401</v>
      </c>
      <c r="N4967" s="3" t="s">
        <v>30</v>
      </c>
      <c r="O4967" s="3" t="s">
        <v>5236</v>
      </c>
      <c r="P4967" s="3" t="s">
        <v>71</v>
      </c>
      <c r="Q4967" s="3" t="s">
        <v>72</v>
      </c>
      <c r="R4967" s="3" t="s">
        <v>5237</v>
      </c>
      <c r="S4967" s="3">
        <v>467.03999999999996</v>
      </c>
      <c r="T4967" s="3">
        <v>4</v>
      </c>
      <c r="U4967" s="3">
        <v>0.2</v>
      </c>
      <c r="V4967" s="3">
        <v>58.379999999999939</v>
      </c>
    </row>
    <row r="4968" spans="1:22" ht="14.25" customHeight="1" x14ac:dyDescent="0.25">
      <c r="A4968" s="3">
        <v>4967</v>
      </c>
      <c r="B4968" s="3" t="s">
        <v>7903</v>
      </c>
      <c r="C4968" s="4">
        <f>YEAR(Table_1[[#This Row],[Order Date]])</f>
        <v>2012</v>
      </c>
      <c r="D4968" s="9">
        <v>41123</v>
      </c>
      <c r="E4968" s="3">
        <v>41126</v>
      </c>
      <c r="F4968" s="3" t="s">
        <v>23</v>
      </c>
      <c r="G4968" s="3" t="s">
        <v>4527</v>
      </c>
      <c r="H4968" s="3" t="s">
        <v>4528</v>
      </c>
      <c r="I4968" s="3" t="s">
        <v>102</v>
      </c>
      <c r="J4968" s="3" t="s">
        <v>27</v>
      </c>
      <c r="K4968" s="3" t="s">
        <v>3577</v>
      </c>
      <c r="L4968" s="3" t="s">
        <v>1399</v>
      </c>
      <c r="M4968" s="3">
        <v>2908</v>
      </c>
      <c r="N4968" s="3" t="s">
        <v>148</v>
      </c>
      <c r="O4968" s="3" t="s">
        <v>5308</v>
      </c>
      <c r="P4968" s="3" t="s">
        <v>71</v>
      </c>
      <c r="Q4968" s="3" t="s">
        <v>72</v>
      </c>
      <c r="R4968" s="3" t="s">
        <v>5309</v>
      </c>
      <c r="S4968" s="3">
        <v>128.85000000000002</v>
      </c>
      <c r="T4968" s="3">
        <v>3</v>
      </c>
      <c r="U4968" s="3">
        <v>0</v>
      </c>
      <c r="V4968" s="3">
        <v>3.8654999999999973</v>
      </c>
    </row>
    <row r="4969" spans="1:22" ht="14.25" customHeight="1" x14ac:dyDescent="0.25">
      <c r="A4969" s="3">
        <v>4968</v>
      </c>
      <c r="B4969" s="3" t="s">
        <v>7903</v>
      </c>
      <c r="C4969" s="4">
        <f>YEAR(Table_1[[#This Row],[Order Date]])</f>
        <v>2012</v>
      </c>
      <c r="D4969" s="9">
        <v>41123</v>
      </c>
      <c r="E4969" s="3">
        <v>41126</v>
      </c>
      <c r="F4969" s="3" t="s">
        <v>23</v>
      </c>
      <c r="G4969" s="3" t="s">
        <v>4527</v>
      </c>
      <c r="H4969" s="3" t="s">
        <v>4528</v>
      </c>
      <c r="I4969" s="3" t="s">
        <v>102</v>
      </c>
      <c r="J4969" s="3" t="s">
        <v>27</v>
      </c>
      <c r="K4969" s="3" t="s">
        <v>3577</v>
      </c>
      <c r="L4969" s="3" t="s">
        <v>1399</v>
      </c>
      <c r="M4969" s="3">
        <v>2908</v>
      </c>
      <c r="N4969" s="3" t="s">
        <v>148</v>
      </c>
      <c r="O4969" s="3" t="s">
        <v>3111</v>
      </c>
      <c r="P4969" s="3" t="s">
        <v>46</v>
      </c>
      <c r="Q4969" s="3" t="s">
        <v>90</v>
      </c>
      <c r="R4969" s="3" t="s">
        <v>3112</v>
      </c>
      <c r="S4969" s="3">
        <v>8.4</v>
      </c>
      <c r="T4969" s="3">
        <v>2</v>
      </c>
      <c r="U4969" s="3">
        <v>0</v>
      </c>
      <c r="V4969" s="3">
        <v>4.1159999999999997</v>
      </c>
    </row>
    <row r="4970" spans="1:22" ht="14.25" customHeight="1" x14ac:dyDescent="0.25">
      <c r="A4970" s="3">
        <v>4969</v>
      </c>
      <c r="B4970" s="3" t="s">
        <v>7903</v>
      </c>
      <c r="C4970" s="4">
        <f>YEAR(Table_1[[#This Row],[Order Date]])</f>
        <v>2012</v>
      </c>
      <c r="D4970" s="9">
        <v>41123</v>
      </c>
      <c r="E4970" s="3">
        <v>41126</v>
      </c>
      <c r="F4970" s="3" t="s">
        <v>23</v>
      </c>
      <c r="G4970" s="3" t="s">
        <v>4527</v>
      </c>
      <c r="H4970" s="3" t="s">
        <v>4528</v>
      </c>
      <c r="I4970" s="3" t="s">
        <v>102</v>
      </c>
      <c r="J4970" s="3" t="s">
        <v>27</v>
      </c>
      <c r="K4970" s="3" t="s">
        <v>3577</v>
      </c>
      <c r="L4970" s="3" t="s">
        <v>1399</v>
      </c>
      <c r="M4970" s="3">
        <v>2908</v>
      </c>
      <c r="N4970" s="3" t="s">
        <v>148</v>
      </c>
      <c r="O4970" s="3" t="s">
        <v>1594</v>
      </c>
      <c r="P4970" s="3" t="s">
        <v>71</v>
      </c>
      <c r="Q4970" s="3" t="s">
        <v>161</v>
      </c>
      <c r="R4970" s="3" t="s">
        <v>1595</v>
      </c>
      <c r="S4970" s="3">
        <v>199.98</v>
      </c>
      <c r="T4970" s="3">
        <v>2</v>
      </c>
      <c r="U4970" s="3">
        <v>0</v>
      </c>
      <c r="V4970" s="3">
        <v>83.991600000000005</v>
      </c>
    </row>
    <row r="4971" spans="1:22" ht="14.25" customHeight="1" x14ac:dyDescent="0.25">
      <c r="A4971" s="3">
        <v>4970</v>
      </c>
      <c r="B4971" s="3" t="s">
        <v>7903</v>
      </c>
      <c r="C4971" s="4">
        <f>YEAR(Table_1[[#This Row],[Order Date]])</f>
        <v>2012</v>
      </c>
      <c r="D4971" s="9">
        <v>41123</v>
      </c>
      <c r="E4971" s="3">
        <v>41126</v>
      </c>
      <c r="F4971" s="3" t="s">
        <v>23</v>
      </c>
      <c r="G4971" s="3" t="s">
        <v>4527</v>
      </c>
      <c r="H4971" s="3" t="s">
        <v>4528</v>
      </c>
      <c r="I4971" s="3" t="s">
        <v>102</v>
      </c>
      <c r="J4971" s="3" t="s">
        <v>27</v>
      </c>
      <c r="K4971" s="3" t="s">
        <v>3577</v>
      </c>
      <c r="L4971" s="3" t="s">
        <v>1399</v>
      </c>
      <c r="M4971" s="3">
        <v>2908</v>
      </c>
      <c r="N4971" s="3" t="s">
        <v>148</v>
      </c>
      <c r="O4971" s="3" t="s">
        <v>3545</v>
      </c>
      <c r="P4971" s="3" t="s">
        <v>32</v>
      </c>
      <c r="Q4971" s="3" t="s">
        <v>36</v>
      </c>
      <c r="R4971" s="3" t="s">
        <v>3546</v>
      </c>
      <c r="S4971" s="3">
        <v>110.98</v>
      </c>
      <c r="T4971" s="3">
        <v>1</v>
      </c>
      <c r="U4971" s="3">
        <v>0</v>
      </c>
      <c r="V4971" s="3">
        <v>15.537199999999999</v>
      </c>
    </row>
    <row r="4972" spans="1:22" ht="14.25" customHeight="1" x14ac:dyDescent="0.25">
      <c r="A4972" s="3">
        <v>4971</v>
      </c>
      <c r="B4972" s="3" t="s">
        <v>7904</v>
      </c>
      <c r="C4972" s="4">
        <f>YEAR(Table_1[[#This Row],[Order Date]])</f>
        <v>2013</v>
      </c>
      <c r="D4972" s="9">
        <v>41585</v>
      </c>
      <c r="E4972" s="3">
        <v>41588</v>
      </c>
      <c r="F4972" s="3" t="s">
        <v>188</v>
      </c>
      <c r="G4972" s="3" t="s">
        <v>1079</v>
      </c>
      <c r="H4972" s="3" t="s">
        <v>1080</v>
      </c>
      <c r="I4972" s="3" t="s">
        <v>41</v>
      </c>
      <c r="J4972" s="3" t="s">
        <v>27</v>
      </c>
      <c r="K4972" s="3" t="s">
        <v>1521</v>
      </c>
      <c r="L4972" s="3" t="s">
        <v>54</v>
      </c>
      <c r="M4972" s="3">
        <v>32216</v>
      </c>
      <c r="N4972" s="3" t="s">
        <v>30</v>
      </c>
      <c r="O4972" s="3" t="s">
        <v>336</v>
      </c>
      <c r="P4972" s="3" t="s">
        <v>32</v>
      </c>
      <c r="Q4972" s="3" t="s">
        <v>36</v>
      </c>
      <c r="R4972" s="3" t="s">
        <v>337</v>
      </c>
      <c r="S4972" s="3">
        <v>207.98400000000004</v>
      </c>
      <c r="T4972" s="3">
        <v>2</v>
      </c>
      <c r="U4972" s="3">
        <v>0.2</v>
      </c>
      <c r="V4972" s="3">
        <v>-28.597800000000007</v>
      </c>
    </row>
    <row r="4973" spans="1:22" ht="14.25" customHeight="1" x14ac:dyDescent="0.25">
      <c r="A4973" s="3">
        <v>4972</v>
      </c>
      <c r="B4973" s="3" t="s">
        <v>7904</v>
      </c>
      <c r="C4973" s="4">
        <f>YEAR(Table_1[[#This Row],[Order Date]])</f>
        <v>2013</v>
      </c>
      <c r="D4973" s="9">
        <v>41585</v>
      </c>
      <c r="E4973" s="3">
        <v>41588</v>
      </c>
      <c r="F4973" s="3" t="s">
        <v>188</v>
      </c>
      <c r="G4973" s="3" t="s">
        <v>1079</v>
      </c>
      <c r="H4973" s="3" t="s">
        <v>1080</v>
      </c>
      <c r="I4973" s="3" t="s">
        <v>41</v>
      </c>
      <c r="J4973" s="3" t="s">
        <v>27</v>
      </c>
      <c r="K4973" s="3" t="s">
        <v>1521</v>
      </c>
      <c r="L4973" s="3" t="s">
        <v>54</v>
      </c>
      <c r="M4973" s="3">
        <v>32216</v>
      </c>
      <c r="N4973" s="3" t="s">
        <v>30</v>
      </c>
      <c r="O4973" s="3" t="s">
        <v>6004</v>
      </c>
      <c r="P4973" s="3" t="s">
        <v>46</v>
      </c>
      <c r="Q4973" s="3" t="s">
        <v>90</v>
      </c>
      <c r="R4973" s="3" t="s">
        <v>6005</v>
      </c>
      <c r="S4973" s="3">
        <v>36.112000000000002</v>
      </c>
      <c r="T4973" s="3">
        <v>2</v>
      </c>
      <c r="U4973" s="3">
        <v>0.2</v>
      </c>
      <c r="V4973" s="3">
        <v>12.639200000000001</v>
      </c>
    </row>
    <row r="4974" spans="1:22" ht="14.25" customHeight="1" x14ac:dyDescent="0.25">
      <c r="A4974" s="3">
        <v>4973</v>
      </c>
      <c r="B4974" s="3" t="s">
        <v>7904</v>
      </c>
      <c r="C4974" s="4">
        <f>YEAR(Table_1[[#This Row],[Order Date]])</f>
        <v>2013</v>
      </c>
      <c r="D4974" s="9">
        <v>41585</v>
      </c>
      <c r="E4974" s="3">
        <v>41588</v>
      </c>
      <c r="F4974" s="3" t="s">
        <v>188</v>
      </c>
      <c r="G4974" s="3" t="s">
        <v>1079</v>
      </c>
      <c r="H4974" s="3" t="s">
        <v>1080</v>
      </c>
      <c r="I4974" s="3" t="s">
        <v>41</v>
      </c>
      <c r="J4974" s="3" t="s">
        <v>27</v>
      </c>
      <c r="K4974" s="3" t="s">
        <v>1521</v>
      </c>
      <c r="L4974" s="3" t="s">
        <v>54</v>
      </c>
      <c r="M4974" s="3">
        <v>32216</v>
      </c>
      <c r="N4974" s="3" t="s">
        <v>30</v>
      </c>
      <c r="O4974" s="3" t="s">
        <v>2509</v>
      </c>
      <c r="P4974" s="3" t="s">
        <v>32</v>
      </c>
      <c r="Q4974" s="3" t="s">
        <v>65</v>
      </c>
      <c r="R4974" s="3" t="s">
        <v>2510</v>
      </c>
      <c r="S4974" s="3">
        <v>35.568000000000005</v>
      </c>
      <c r="T4974" s="3">
        <v>2</v>
      </c>
      <c r="U4974" s="3">
        <v>0.2</v>
      </c>
      <c r="V4974" s="3">
        <v>5.7797999999999963</v>
      </c>
    </row>
    <row r="4975" spans="1:22" ht="14.25" customHeight="1" x14ac:dyDescent="0.25">
      <c r="A4975" s="3">
        <v>4974</v>
      </c>
      <c r="B4975" s="3" t="s">
        <v>7904</v>
      </c>
      <c r="C4975" s="4">
        <f>YEAR(Table_1[[#This Row],[Order Date]])</f>
        <v>2013</v>
      </c>
      <c r="D4975" s="9">
        <v>41585</v>
      </c>
      <c r="E4975" s="3">
        <v>41588</v>
      </c>
      <c r="F4975" s="3" t="s">
        <v>188</v>
      </c>
      <c r="G4975" s="3" t="s">
        <v>1079</v>
      </c>
      <c r="H4975" s="3" t="s">
        <v>1080</v>
      </c>
      <c r="I4975" s="3" t="s">
        <v>41</v>
      </c>
      <c r="J4975" s="3" t="s">
        <v>27</v>
      </c>
      <c r="K4975" s="3" t="s">
        <v>1521</v>
      </c>
      <c r="L4975" s="3" t="s">
        <v>54</v>
      </c>
      <c r="M4975" s="3">
        <v>32216</v>
      </c>
      <c r="N4975" s="3" t="s">
        <v>30</v>
      </c>
      <c r="O4975" s="3" t="s">
        <v>1624</v>
      </c>
      <c r="P4975" s="3" t="s">
        <v>46</v>
      </c>
      <c r="Q4975" s="3" t="s">
        <v>90</v>
      </c>
      <c r="R4975" s="3" t="s">
        <v>1625</v>
      </c>
      <c r="S4975" s="3">
        <v>88.768000000000001</v>
      </c>
      <c r="T4975" s="3">
        <v>2</v>
      </c>
      <c r="U4975" s="3">
        <v>0.2</v>
      </c>
      <c r="V4975" s="3">
        <v>31.068799999999996</v>
      </c>
    </row>
    <row r="4976" spans="1:22" ht="14.25" customHeight="1" x14ac:dyDescent="0.25">
      <c r="A4976" s="3">
        <v>4975</v>
      </c>
      <c r="B4976" s="3" t="s">
        <v>7905</v>
      </c>
      <c r="C4976" s="4">
        <f>YEAR(Table_1[[#This Row],[Order Date]])</f>
        <v>2013</v>
      </c>
      <c r="D4976" s="9">
        <v>41586</v>
      </c>
      <c r="E4976" s="3">
        <v>41591</v>
      </c>
      <c r="F4976" s="3" t="s">
        <v>50</v>
      </c>
      <c r="G4976" s="3" t="s">
        <v>3217</v>
      </c>
      <c r="H4976" s="3" t="s">
        <v>3218</v>
      </c>
      <c r="I4976" s="3" t="s">
        <v>102</v>
      </c>
      <c r="J4976" s="3" t="s">
        <v>27</v>
      </c>
      <c r="K4976" s="3" t="s">
        <v>2343</v>
      </c>
      <c r="L4976" s="3" t="s">
        <v>43</v>
      </c>
      <c r="M4976" s="3">
        <v>92054</v>
      </c>
      <c r="N4976" s="3" t="s">
        <v>44</v>
      </c>
      <c r="O4976" s="3" t="s">
        <v>5831</v>
      </c>
      <c r="P4976" s="3" t="s">
        <v>46</v>
      </c>
      <c r="Q4976" s="3" t="s">
        <v>90</v>
      </c>
      <c r="R4976" s="3" t="s">
        <v>5832</v>
      </c>
      <c r="S4976" s="3">
        <v>12.9</v>
      </c>
      <c r="T4976" s="3">
        <v>2</v>
      </c>
      <c r="U4976" s="3">
        <v>0</v>
      </c>
      <c r="V4976" s="3">
        <v>6.3209999999999997</v>
      </c>
    </row>
    <row r="4977" spans="1:22" ht="14.25" customHeight="1" x14ac:dyDescent="0.25">
      <c r="A4977" s="3">
        <v>4976</v>
      </c>
      <c r="B4977" s="3" t="s">
        <v>7906</v>
      </c>
      <c r="C4977" s="4">
        <f>YEAR(Table_1[[#This Row],[Order Date]])</f>
        <v>2012</v>
      </c>
      <c r="D4977" s="9">
        <v>41170</v>
      </c>
      <c r="E4977" s="3">
        <v>41175</v>
      </c>
      <c r="F4977" s="3" t="s">
        <v>23</v>
      </c>
      <c r="G4977" s="3" t="s">
        <v>2765</v>
      </c>
      <c r="H4977" s="3" t="s">
        <v>2766</v>
      </c>
      <c r="I4977" s="3" t="s">
        <v>41</v>
      </c>
      <c r="J4977" s="3" t="s">
        <v>27</v>
      </c>
      <c r="K4977" s="3" t="s">
        <v>1521</v>
      </c>
      <c r="L4977" s="3" t="s">
        <v>54</v>
      </c>
      <c r="M4977" s="3">
        <v>32216</v>
      </c>
      <c r="N4977" s="3" t="s">
        <v>30</v>
      </c>
      <c r="O4977" s="3" t="s">
        <v>3021</v>
      </c>
      <c r="P4977" s="3" t="s">
        <v>71</v>
      </c>
      <c r="Q4977" s="3" t="s">
        <v>161</v>
      </c>
      <c r="R4977" s="3" t="s">
        <v>3022</v>
      </c>
      <c r="S4977" s="3">
        <v>717.12000000000012</v>
      </c>
      <c r="T4977" s="3">
        <v>9</v>
      </c>
      <c r="U4977" s="3">
        <v>0.2</v>
      </c>
      <c r="V4977" s="3">
        <v>152.38799999999992</v>
      </c>
    </row>
    <row r="4978" spans="1:22" ht="14.25" customHeight="1" x14ac:dyDescent="0.25">
      <c r="A4978" s="3">
        <v>4977</v>
      </c>
      <c r="B4978" s="3" t="s">
        <v>7907</v>
      </c>
      <c r="C4978" s="4">
        <f>YEAR(Table_1[[#This Row],[Order Date]])</f>
        <v>2012</v>
      </c>
      <c r="D4978" s="9">
        <v>41250</v>
      </c>
      <c r="E4978" s="3">
        <v>41252</v>
      </c>
      <c r="F4978" s="3" t="s">
        <v>188</v>
      </c>
      <c r="G4978" s="3" t="s">
        <v>989</v>
      </c>
      <c r="H4978" s="3" t="s">
        <v>990</v>
      </c>
      <c r="I4978" s="3" t="s">
        <v>26</v>
      </c>
      <c r="J4978" s="3" t="s">
        <v>27</v>
      </c>
      <c r="K4978" s="3" t="s">
        <v>266</v>
      </c>
      <c r="L4978" s="3" t="s">
        <v>267</v>
      </c>
      <c r="M4978" s="3">
        <v>10024</v>
      </c>
      <c r="N4978" s="3" t="s">
        <v>148</v>
      </c>
      <c r="O4978" s="3" t="s">
        <v>3424</v>
      </c>
      <c r="P4978" s="3" t="s">
        <v>46</v>
      </c>
      <c r="Q4978" s="3" t="s">
        <v>75</v>
      </c>
      <c r="R4978" s="3" t="s">
        <v>3425</v>
      </c>
      <c r="S4978" s="3">
        <v>21.36</v>
      </c>
      <c r="T4978" s="3">
        <v>5</v>
      </c>
      <c r="U4978" s="3">
        <v>0.2</v>
      </c>
      <c r="V4978" s="3">
        <v>7.2089999999999996</v>
      </c>
    </row>
    <row r="4979" spans="1:22" ht="14.25" customHeight="1" x14ac:dyDescent="0.25">
      <c r="A4979" s="3">
        <v>4978</v>
      </c>
      <c r="B4979" s="3" t="s">
        <v>7907</v>
      </c>
      <c r="C4979" s="4">
        <f>YEAR(Table_1[[#This Row],[Order Date]])</f>
        <v>2012</v>
      </c>
      <c r="D4979" s="9">
        <v>41250</v>
      </c>
      <c r="E4979" s="3">
        <v>41252</v>
      </c>
      <c r="F4979" s="3" t="s">
        <v>188</v>
      </c>
      <c r="G4979" s="3" t="s">
        <v>989</v>
      </c>
      <c r="H4979" s="3" t="s">
        <v>990</v>
      </c>
      <c r="I4979" s="3" t="s">
        <v>26</v>
      </c>
      <c r="J4979" s="3" t="s">
        <v>27</v>
      </c>
      <c r="K4979" s="3" t="s">
        <v>266</v>
      </c>
      <c r="L4979" s="3" t="s">
        <v>267</v>
      </c>
      <c r="M4979" s="3">
        <v>10024</v>
      </c>
      <c r="N4979" s="3" t="s">
        <v>148</v>
      </c>
      <c r="O4979" s="3" t="s">
        <v>3168</v>
      </c>
      <c r="P4979" s="3" t="s">
        <v>46</v>
      </c>
      <c r="Q4979" s="3" t="s">
        <v>75</v>
      </c>
      <c r="R4979" s="3" t="s">
        <v>3169</v>
      </c>
      <c r="S4979" s="3">
        <v>6.6879999999999997</v>
      </c>
      <c r="T4979" s="3">
        <v>2</v>
      </c>
      <c r="U4979" s="3">
        <v>0.2</v>
      </c>
      <c r="V4979" s="3">
        <v>2.3407999999999998</v>
      </c>
    </row>
    <row r="4980" spans="1:22" ht="14.25" customHeight="1" x14ac:dyDescent="0.25">
      <c r="A4980" s="3">
        <v>4979</v>
      </c>
      <c r="B4980" s="3" t="s">
        <v>7907</v>
      </c>
      <c r="C4980" s="4">
        <f>YEAR(Table_1[[#This Row],[Order Date]])</f>
        <v>2012</v>
      </c>
      <c r="D4980" s="9">
        <v>41250</v>
      </c>
      <c r="E4980" s="3">
        <v>41252</v>
      </c>
      <c r="F4980" s="3" t="s">
        <v>188</v>
      </c>
      <c r="G4980" s="3" t="s">
        <v>989</v>
      </c>
      <c r="H4980" s="3" t="s">
        <v>990</v>
      </c>
      <c r="I4980" s="3" t="s">
        <v>26</v>
      </c>
      <c r="J4980" s="3" t="s">
        <v>27</v>
      </c>
      <c r="K4980" s="3" t="s">
        <v>266</v>
      </c>
      <c r="L4980" s="3" t="s">
        <v>267</v>
      </c>
      <c r="M4980" s="3">
        <v>10024</v>
      </c>
      <c r="N4980" s="3" t="s">
        <v>148</v>
      </c>
      <c r="O4980" s="3" t="s">
        <v>3748</v>
      </c>
      <c r="P4980" s="3" t="s">
        <v>71</v>
      </c>
      <c r="Q4980" s="3" t="s">
        <v>72</v>
      </c>
      <c r="R4980" s="3" t="s">
        <v>3749</v>
      </c>
      <c r="S4980" s="3">
        <v>773.94</v>
      </c>
      <c r="T4980" s="3">
        <v>6</v>
      </c>
      <c r="U4980" s="3">
        <v>0</v>
      </c>
      <c r="V4980" s="3">
        <v>224.4426</v>
      </c>
    </row>
    <row r="4981" spans="1:22" ht="14.25" customHeight="1" x14ac:dyDescent="0.25">
      <c r="A4981" s="3">
        <v>4980</v>
      </c>
      <c r="B4981" s="3" t="s">
        <v>7908</v>
      </c>
      <c r="C4981" s="4">
        <f>YEAR(Table_1[[#This Row],[Order Date]])</f>
        <v>2013</v>
      </c>
      <c r="D4981" s="9">
        <v>41618</v>
      </c>
      <c r="E4981" s="3">
        <v>41622</v>
      </c>
      <c r="F4981" s="3" t="s">
        <v>23</v>
      </c>
      <c r="G4981" s="3" t="s">
        <v>2806</v>
      </c>
      <c r="H4981" s="3" t="s">
        <v>2807</v>
      </c>
      <c r="I4981" s="3" t="s">
        <v>41</v>
      </c>
      <c r="J4981" s="3" t="s">
        <v>27</v>
      </c>
      <c r="K4981" s="3" t="s">
        <v>303</v>
      </c>
      <c r="L4981" s="3" t="s">
        <v>211</v>
      </c>
      <c r="M4981" s="3">
        <v>60610</v>
      </c>
      <c r="N4981" s="3" t="s">
        <v>105</v>
      </c>
      <c r="O4981" s="3" t="s">
        <v>5065</v>
      </c>
      <c r="P4981" s="3" t="s">
        <v>46</v>
      </c>
      <c r="Q4981" s="3" t="s">
        <v>578</v>
      </c>
      <c r="R4981" s="3" t="s">
        <v>5066</v>
      </c>
      <c r="S4981" s="3">
        <v>20.568000000000001</v>
      </c>
      <c r="T4981" s="3">
        <v>3</v>
      </c>
      <c r="U4981" s="3">
        <v>0.2</v>
      </c>
      <c r="V4981" s="3">
        <v>1.5426000000000002</v>
      </c>
    </row>
    <row r="4982" spans="1:22" ht="14.25" customHeight="1" x14ac:dyDescent="0.25">
      <c r="A4982" s="3">
        <v>4981</v>
      </c>
      <c r="B4982" s="3" t="s">
        <v>7908</v>
      </c>
      <c r="C4982" s="4">
        <f>YEAR(Table_1[[#This Row],[Order Date]])</f>
        <v>2013</v>
      </c>
      <c r="D4982" s="9">
        <v>41618</v>
      </c>
      <c r="E4982" s="3">
        <v>41622</v>
      </c>
      <c r="F4982" s="3" t="s">
        <v>23</v>
      </c>
      <c r="G4982" s="3" t="s">
        <v>2806</v>
      </c>
      <c r="H4982" s="3" t="s">
        <v>2807</v>
      </c>
      <c r="I4982" s="3" t="s">
        <v>41</v>
      </c>
      <c r="J4982" s="3" t="s">
        <v>27</v>
      </c>
      <c r="K4982" s="3" t="s">
        <v>303</v>
      </c>
      <c r="L4982" s="3" t="s">
        <v>211</v>
      </c>
      <c r="M4982" s="3">
        <v>60610</v>
      </c>
      <c r="N4982" s="3" t="s">
        <v>105</v>
      </c>
      <c r="O4982" s="3" t="s">
        <v>3619</v>
      </c>
      <c r="P4982" s="3" t="s">
        <v>46</v>
      </c>
      <c r="Q4982" s="3" t="s">
        <v>78</v>
      </c>
      <c r="R4982" s="3" t="s">
        <v>3620</v>
      </c>
      <c r="S4982" s="3">
        <v>4.355999999999999</v>
      </c>
      <c r="T4982" s="3">
        <v>2</v>
      </c>
      <c r="U4982" s="3">
        <v>0.8</v>
      </c>
      <c r="V4982" s="3">
        <v>-11.761200000000002</v>
      </c>
    </row>
    <row r="4983" spans="1:22" ht="14.25" customHeight="1" x14ac:dyDescent="0.25">
      <c r="A4983" s="3">
        <v>4982</v>
      </c>
      <c r="B4983" s="3" t="s">
        <v>7908</v>
      </c>
      <c r="C4983" s="4">
        <f>YEAR(Table_1[[#This Row],[Order Date]])</f>
        <v>2013</v>
      </c>
      <c r="D4983" s="9">
        <v>41618</v>
      </c>
      <c r="E4983" s="3">
        <v>41622</v>
      </c>
      <c r="F4983" s="3" t="s">
        <v>23</v>
      </c>
      <c r="G4983" s="3" t="s">
        <v>2806</v>
      </c>
      <c r="H4983" s="3" t="s">
        <v>2807</v>
      </c>
      <c r="I4983" s="3" t="s">
        <v>41</v>
      </c>
      <c r="J4983" s="3" t="s">
        <v>27</v>
      </c>
      <c r="K4983" s="3" t="s">
        <v>303</v>
      </c>
      <c r="L4983" s="3" t="s">
        <v>211</v>
      </c>
      <c r="M4983" s="3">
        <v>60610</v>
      </c>
      <c r="N4983" s="3" t="s">
        <v>105</v>
      </c>
      <c r="O4983" s="3" t="s">
        <v>7226</v>
      </c>
      <c r="P4983" s="3" t="s">
        <v>71</v>
      </c>
      <c r="Q4983" s="3" t="s">
        <v>161</v>
      </c>
      <c r="R4983" s="3" t="s">
        <v>7227</v>
      </c>
      <c r="S4983" s="3">
        <v>19.040000000000003</v>
      </c>
      <c r="T4983" s="3">
        <v>4</v>
      </c>
      <c r="U4983" s="3">
        <v>0.2</v>
      </c>
      <c r="V4983" s="3">
        <v>-1.4279999999999999</v>
      </c>
    </row>
    <row r="4984" spans="1:22" ht="14.25" customHeight="1" x14ac:dyDescent="0.25">
      <c r="A4984" s="3">
        <v>4983</v>
      </c>
      <c r="B4984" s="3" t="s">
        <v>7909</v>
      </c>
      <c r="C4984" s="4">
        <f>YEAR(Table_1[[#This Row],[Order Date]])</f>
        <v>2011</v>
      </c>
      <c r="D4984" s="9">
        <v>40863</v>
      </c>
      <c r="E4984" s="3">
        <v>40869</v>
      </c>
      <c r="F4984" s="3" t="s">
        <v>50</v>
      </c>
      <c r="G4984" s="3" t="s">
        <v>2822</v>
      </c>
      <c r="H4984" s="3" t="s">
        <v>2823</v>
      </c>
      <c r="I4984" s="3" t="s">
        <v>41</v>
      </c>
      <c r="J4984" s="3" t="s">
        <v>27</v>
      </c>
      <c r="K4984" s="3" t="s">
        <v>1455</v>
      </c>
      <c r="L4984" s="3" t="s">
        <v>43</v>
      </c>
      <c r="M4984" s="3">
        <v>92646</v>
      </c>
      <c r="N4984" s="3" t="s">
        <v>44</v>
      </c>
      <c r="O4984" s="3" t="s">
        <v>2771</v>
      </c>
      <c r="P4984" s="3" t="s">
        <v>46</v>
      </c>
      <c r="Q4984" s="3" t="s">
        <v>47</v>
      </c>
      <c r="R4984" s="3" t="s">
        <v>2772</v>
      </c>
      <c r="S4984" s="3">
        <v>5.22</v>
      </c>
      <c r="T4984" s="3">
        <v>2</v>
      </c>
      <c r="U4984" s="3">
        <v>0</v>
      </c>
      <c r="V4984" s="3">
        <v>2.4011999999999998</v>
      </c>
    </row>
    <row r="4985" spans="1:22" ht="14.25" customHeight="1" x14ac:dyDescent="0.25">
      <c r="A4985" s="3">
        <v>4984</v>
      </c>
      <c r="B4985" s="3" t="s">
        <v>7910</v>
      </c>
      <c r="C4985" s="4">
        <f>YEAR(Table_1[[#This Row],[Order Date]])</f>
        <v>2013</v>
      </c>
      <c r="D4985" s="9">
        <v>41585</v>
      </c>
      <c r="E4985" s="3">
        <v>41589</v>
      </c>
      <c r="F4985" s="3" t="s">
        <v>23</v>
      </c>
      <c r="G4985" s="3" t="s">
        <v>93</v>
      </c>
      <c r="H4985" s="3" t="s">
        <v>94</v>
      </c>
      <c r="I4985" s="3" t="s">
        <v>26</v>
      </c>
      <c r="J4985" s="3" t="s">
        <v>27</v>
      </c>
      <c r="K4985" s="3" t="s">
        <v>947</v>
      </c>
      <c r="L4985" s="3" t="s">
        <v>43</v>
      </c>
      <c r="M4985" s="3">
        <v>92105</v>
      </c>
      <c r="N4985" s="3" t="s">
        <v>44</v>
      </c>
      <c r="O4985" s="3" t="s">
        <v>397</v>
      </c>
      <c r="P4985" s="3" t="s">
        <v>46</v>
      </c>
      <c r="Q4985" s="3" t="s">
        <v>59</v>
      </c>
      <c r="R4985" s="3" t="s">
        <v>398</v>
      </c>
      <c r="S4985" s="3">
        <v>84.84</v>
      </c>
      <c r="T4985" s="3">
        <v>3</v>
      </c>
      <c r="U4985" s="3">
        <v>0</v>
      </c>
      <c r="V4985" s="3">
        <v>22.9068</v>
      </c>
    </row>
    <row r="4986" spans="1:22" ht="14.25" customHeight="1" x14ac:dyDescent="0.25">
      <c r="A4986" s="3">
        <v>4985</v>
      </c>
      <c r="B4986" s="3" t="s">
        <v>7911</v>
      </c>
      <c r="C4986" s="4">
        <f>YEAR(Table_1[[#This Row],[Order Date]])</f>
        <v>2012</v>
      </c>
      <c r="D4986" s="9">
        <v>41158</v>
      </c>
      <c r="E4986" s="3">
        <v>41162</v>
      </c>
      <c r="F4986" s="3" t="s">
        <v>50</v>
      </c>
      <c r="G4986" s="3" t="s">
        <v>2632</v>
      </c>
      <c r="H4986" s="3" t="s">
        <v>2633</v>
      </c>
      <c r="I4986" s="3" t="s">
        <v>41</v>
      </c>
      <c r="J4986" s="3" t="s">
        <v>27</v>
      </c>
      <c r="K4986" s="3" t="s">
        <v>5661</v>
      </c>
      <c r="L4986" s="3" t="s">
        <v>335</v>
      </c>
      <c r="M4986" s="3">
        <v>37211</v>
      </c>
      <c r="N4986" s="3" t="s">
        <v>30</v>
      </c>
      <c r="O4986" s="3" t="s">
        <v>3142</v>
      </c>
      <c r="P4986" s="3" t="s">
        <v>46</v>
      </c>
      <c r="Q4986" s="3" t="s">
        <v>269</v>
      </c>
      <c r="R4986" s="3" t="s">
        <v>3143</v>
      </c>
      <c r="S4986" s="3">
        <v>7.2400000000000011</v>
      </c>
      <c r="T4986" s="3">
        <v>5</v>
      </c>
      <c r="U4986" s="3">
        <v>0.2</v>
      </c>
      <c r="V4986" s="3">
        <v>1.1764999999999992</v>
      </c>
    </row>
    <row r="4987" spans="1:22" ht="14.25" customHeight="1" x14ac:dyDescent="0.25">
      <c r="A4987" s="3">
        <v>4986</v>
      </c>
      <c r="B4987" s="3" t="s">
        <v>7912</v>
      </c>
      <c r="C4987" s="4">
        <f>YEAR(Table_1[[#This Row],[Order Date]])</f>
        <v>2011</v>
      </c>
      <c r="D4987" s="9">
        <v>40789</v>
      </c>
      <c r="E4987" s="3">
        <v>40789</v>
      </c>
      <c r="F4987" s="3" t="s">
        <v>1290</v>
      </c>
      <c r="G4987" s="3" t="s">
        <v>3063</v>
      </c>
      <c r="H4987" s="3" t="s">
        <v>3064</v>
      </c>
      <c r="I4987" s="3" t="s">
        <v>26</v>
      </c>
      <c r="J4987" s="3" t="s">
        <v>27</v>
      </c>
      <c r="K4987" s="3" t="s">
        <v>266</v>
      </c>
      <c r="L4987" s="3" t="s">
        <v>267</v>
      </c>
      <c r="M4987" s="3">
        <v>10009</v>
      </c>
      <c r="N4987" s="3" t="s">
        <v>148</v>
      </c>
      <c r="O4987" s="3" t="s">
        <v>3060</v>
      </c>
      <c r="P4987" s="3" t="s">
        <v>46</v>
      </c>
      <c r="Q4987" s="3" t="s">
        <v>47</v>
      </c>
      <c r="R4987" s="3" t="s">
        <v>3061</v>
      </c>
      <c r="S4987" s="3">
        <v>14.399999999999999</v>
      </c>
      <c r="T4987" s="3">
        <v>5</v>
      </c>
      <c r="U4987" s="3">
        <v>0</v>
      </c>
      <c r="V4987" s="3">
        <v>7.056</v>
      </c>
    </row>
    <row r="4988" spans="1:22" ht="14.25" customHeight="1" x14ac:dyDescent="0.25">
      <c r="A4988" s="3">
        <v>4987</v>
      </c>
      <c r="B4988" s="3" t="s">
        <v>7913</v>
      </c>
      <c r="C4988" s="4">
        <f>YEAR(Table_1[[#This Row],[Order Date]])</f>
        <v>2013</v>
      </c>
      <c r="D4988" s="9">
        <v>41389</v>
      </c>
      <c r="E4988" s="3">
        <v>41393</v>
      </c>
      <c r="F4988" s="3" t="s">
        <v>50</v>
      </c>
      <c r="G4988" s="3" t="s">
        <v>5789</v>
      </c>
      <c r="H4988" s="3" t="s">
        <v>5790</v>
      </c>
      <c r="I4988" s="3" t="s">
        <v>102</v>
      </c>
      <c r="J4988" s="3" t="s">
        <v>27</v>
      </c>
      <c r="K4988" s="3" t="s">
        <v>1081</v>
      </c>
      <c r="L4988" s="3" t="s">
        <v>457</v>
      </c>
      <c r="M4988" s="3">
        <v>80906</v>
      </c>
      <c r="N4988" s="3" t="s">
        <v>44</v>
      </c>
      <c r="O4988" s="3" t="s">
        <v>1898</v>
      </c>
      <c r="P4988" s="3" t="s">
        <v>46</v>
      </c>
      <c r="Q4988" s="3" t="s">
        <v>90</v>
      </c>
      <c r="R4988" s="3" t="s">
        <v>1899</v>
      </c>
      <c r="S4988" s="3">
        <v>15.552000000000003</v>
      </c>
      <c r="T4988" s="3">
        <v>3</v>
      </c>
      <c r="U4988" s="3">
        <v>0.2</v>
      </c>
      <c r="V4988" s="3">
        <v>5.4432</v>
      </c>
    </row>
    <row r="4989" spans="1:22" ht="14.25" customHeight="1" x14ac:dyDescent="0.25">
      <c r="A4989" s="3">
        <v>4988</v>
      </c>
      <c r="B4989" s="3" t="s">
        <v>7913</v>
      </c>
      <c r="C4989" s="4">
        <f>YEAR(Table_1[[#This Row],[Order Date]])</f>
        <v>2013</v>
      </c>
      <c r="D4989" s="9">
        <v>41389</v>
      </c>
      <c r="E4989" s="3">
        <v>41393</v>
      </c>
      <c r="F4989" s="3" t="s">
        <v>50</v>
      </c>
      <c r="G4989" s="3" t="s">
        <v>5789</v>
      </c>
      <c r="H4989" s="3" t="s">
        <v>5790</v>
      </c>
      <c r="I4989" s="3" t="s">
        <v>102</v>
      </c>
      <c r="J4989" s="3" t="s">
        <v>27</v>
      </c>
      <c r="K4989" s="3" t="s">
        <v>1081</v>
      </c>
      <c r="L4989" s="3" t="s">
        <v>457</v>
      </c>
      <c r="M4989" s="3">
        <v>80906</v>
      </c>
      <c r="N4989" s="3" t="s">
        <v>44</v>
      </c>
      <c r="O4989" s="3" t="s">
        <v>686</v>
      </c>
      <c r="P4989" s="3" t="s">
        <v>32</v>
      </c>
      <c r="Q4989" s="3" t="s">
        <v>36</v>
      </c>
      <c r="R4989" s="3" t="s">
        <v>687</v>
      </c>
      <c r="S4989" s="3">
        <v>1325.76</v>
      </c>
      <c r="T4989" s="3">
        <v>6</v>
      </c>
      <c r="U4989" s="3">
        <v>0.2</v>
      </c>
      <c r="V4989" s="3">
        <v>149.14799999999991</v>
      </c>
    </row>
    <row r="4990" spans="1:22" ht="14.25" customHeight="1" x14ac:dyDescent="0.25">
      <c r="A4990" s="3">
        <v>4989</v>
      </c>
      <c r="B4990" s="3" t="s">
        <v>7913</v>
      </c>
      <c r="C4990" s="4">
        <f>YEAR(Table_1[[#This Row],[Order Date]])</f>
        <v>2013</v>
      </c>
      <c r="D4990" s="9">
        <v>41389</v>
      </c>
      <c r="E4990" s="3">
        <v>41393</v>
      </c>
      <c r="F4990" s="3" t="s">
        <v>50</v>
      </c>
      <c r="G4990" s="3" t="s">
        <v>5789</v>
      </c>
      <c r="H4990" s="3" t="s">
        <v>5790</v>
      </c>
      <c r="I4990" s="3" t="s">
        <v>102</v>
      </c>
      <c r="J4990" s="3" t="s">
        <v>27</v>
      </c>
      <c r="K4990" s="3" t="s">
        <v>1081</v>
      </c>
      <c r="L4990" s="3" t="s">
        <v>457</v>
      </c>
      <c r="M4990" s="3">
        <v>80906</v>
      </c>
      <c r="N4990" s="3" t="s">
        <v>44</v>
      </c>
      <c r="O4990" s="3" t="s">
        <v>6377</v>
      </c>
      <c r="P4990" s="3" t="s">
        <v>46</v>
      </c>
      <c r="Q4990" s="3" t="s">
        <v>75</v>
      </c>
      <c r="R4990" s="3" t="s">
        <v>6378</v>
      </c>
      <c r="S4990" s="3">
        <v>3.1080000000000001</v>
      </c>
      <c r="T4990" s="3">
        <v>2</v>
      </c>
      <c r="U4990" s="3">
        <v>0.7</v>
      </c>
      <c r="V4990" s="3">
        <v>-2.1755999999999993</v>
      </c>
    </row>
    <row r="4991" spans="1:22" ht="14.25" customHeight="1" x14ac:dyDescent="0.25">
      <c r="A4991" s="3">
        <v>4990</v>
      </c>
      <c r="B4991" s="3" t="s">
        <v>7914</v>
      </c>
      <c r="C4991" s="4">
        <f>YEAR(Table_1[[#This Row],[Order Date]])</f>
        <v>2014</v>
      </c>
      <c r="D4991" s="9">
        <v>41883</v>
      </c>
      <c r="E4991" s="3">
        <v>41887</v>
      </c>
      <c r="F4991" s="3" t="s">
        <v>50</v>
      </c>
      <c r="G4991" s="3" t="s">
        <v>5151</v>
      </c>
      <c r="H4991" s="3" t="s">
        <v>5152</v>
      </c>
      <c r="I4991" s="3" t="s">
        <v>102</v>
      </c>
      <c r="J4991" s="3" t="s">
        <v>27</v>
      </c>
      <c r="K4991" s="3" t="s">
        <v>127</v>
      </c>
      <c r="L4991" s="3" t="s">
        <v>43</v>
      </c>
      <c r="M4991" s="3">
        <v>94110</v>
      </c>
      <c r="N4991" s="3" t="s">
        <v>44</v>
      </c>
      <c r="O4991" s="3" t="s">
        <v>2963</v>
      </c>
      <c r="P4991" s="3" t="s">
        <v>46</v>
      </c>
      <c r="Q4991" s="3" t="s">
        <v>75</v>
      </c>
      <c r="R4991" s="3" t="s">
        <v>2964</v>
      </c>
      <c r="S4991" s="3">
        <v>6.6719999999999988</v>
      </c>
      <c r="T4991" s="3">
        <v>3</v>
      </c>
      <c r="U4991" s="3">
        <v>0.2</v>
      </c>
      <c r="V4991" s="3">
        <v>2.1683999999999997</v>
      </c>
    </row>
    <row r="4992" spans="1:22" ht="14.25" customHeight="1" x14ac:dyDescent="0.25">
      <c r="A4992" s="3">
        <v>4991</v>
      </c>
      <c r="B4992" s="3" t="s">
        <v>7914</v>
      </c>
      <c r="C4992" s="4">
        <f>YEAR(Table_1[[#This Row],[Order Date]])</f>
        <v>2014</v>
      </c>
      <c r="D4992" s="9">
        <v>41883</v>
      </c>
      <c r="E4992" s="3">
        <v>41887</v>
      </c>
      <c r="F4992" s="3" t="s">
        <v>50</v>
      </c>
      <c r="G4992" s="3" t="s">
        <v>5151</v>
      </c>
      <c r="H4992" s="3" t="s">
        <v>5152</v>
      </c>
      <c r="I4992" s="3" t="s">
        <v>102</v>
      </c>
      <c r="J4992" s="3" t="s">
        <v>27</v>
      </c>
      <c r="K4992" s="3" t="s">
        <v>127</v>
      </c>
      <c r="L4992" s="3" t="s">
        <v>43</v>
      </c>
      <c r="M4992" s="3">
        <v>94110</v>
      </c>
      <c r="N4992" s="3" t="s">
        <v>44</v>
      </c>
      <c r="O4992" s="3" t="s">
        <v>3433</v>
      </c>
      <c r="P4992" s="3" t="s">
        <v>71</v>
      </c>
      <c r="Q4992" s="3" t="s">
        <v>72</v>
      </c>
      <c r="R4992" s="3" t="s">
        <v>6337</v>
      </c>
      <c r="S4992" s="3">
        <v>689.40800000000002</v>
      </c>
      <c r="T4992" s="3">
        <v>4</v>
      </c>
      <c r="U4992" s="3">
        <v>0.2</v>
      </c>
      <c r="V4992" s="3">
        <v>77.558399999999978</v>
      </c>
    </row>
    <row r="4993" spans="1:22" ht="14.25" customHeight="1" x14ac:dyDescent="0.25">
      <c r="A4993" s="3">
        <v>4992</v>
      </c>
      <c r="B4993" s="3" t="s">
        <v>7915</v>
      </c>
      <c r="C4993" s="4">
        <f>YEAR(Table_1[[#This Row],[Order Date]])</f>
        <v>2014</v>
      </c>
      <c r="D4993" s="9">
        <v>41981</v>
      </c>
      <c r="E4993" s="3">
        <v>41987</v>
      </c>
      <c r="F4993" s="3" t="s">
        <v>50</v>
      </c>
      <c r="G4993" s="3" t="s">
        <v>3630</v>
      </c>
      <c r="H4993" s="3" t="s">
        <v>3631</v>
      </c>
      <c r="I4993" s="3" t="s">
        <v>41</v>
      </c>
      <c r="J4993" s="3" t="s">
        <v>27</v>
      </c>
      <c r="K4993" s="3" t="s">
        <v>303</v>
      </c>
      <c r="L4993" s="3" t="s">
        <v>211</v>
      </c>
      <c r="M4993" s="3">
        <v>60653</v>
      </c>
      <c r="N4993" s="3" t="s">
        <v>105</v>
      </c>
      <c r="O4993" s="3" t="s">
        <v>7208</v>
      </c>
      <c r="P4993" s="3" t="s">
        <v>46</v>
      </c>
      <c r="Q4993" s="3" t="s">
        <v>75</v>
      </c>
      <c r="R4993" s="3" t="s">
        <v>7209</v>
      </c>
      <c r="S4993" s="3">
        <v>1889.9899999999998</v>
      </c>
      <c r="T4993" s="3">
        <v>5</v>
      </c>
      <c r="U4993" s="3">
        <v>0.8</v>
      </c>
      <c r="V4993" s="3">
        <v>-2929.4845000000005</v>
      </c>
    </row>
    <row r="4994" spans="1:22" ht="14.25" customHeight="1" x14ac:dyDescent="0.25">
      <c r="A4994" s="3">
        <v>4993</v>
      </c>
      <c r="B4994" s="3" t="s">
        <v>7916</v>
      </c>
      <c r="C4994" s="4">
        <f>YEAR(Table_1[[#This Row],[Order Date]])</f>
        <v>2012</v>
      </c>
      <c r="D4994" s="9">
        <v>41261</v>
      </c>
      <c r="E4994" s="3">
        <v>41268</v>
      </c>
      <c r="F4994" s="3" t="s">
        <v>50</v>
      </c>
      <c r="G4994" s="3" t="s">
        <v>4343</v>
      </c>
      <c r="H4994" s="3" t="s">
        <v>4344</v>
      </c>
      <c r="I4994" s="3" t="s">
        <v>41</v>
      </c>
      <c r="J4994" s="3" t="s">
        <v>27</v>
      </c>
      <c r="K4994" s="3" t="s">
        <v>334</v>
      </c>
      <c r="L4994" s="3" t="s">
        <v>335</v>
      </c>
      <c r="M4994" s="3">
        <v>38109</v>
      </c>
      <c r="N4994" s="3" t="s">
        <v>30</v>
      </c>
      <c r="O4994" s="3" t="s">
        <v>2956</v>
      </c>
      <c r="P4994" s="3" t="s">
        <v>46</v>
      </c>
      <c r="Q4994" s="3" t="s">
        <v>173</v>
      </c>
      <c r="R4994" s="3" t="s">
        <v>2957</v>
      </c>
      <c r="S4994" s="3">
        <v>55.936000000000007</v>
      </c>
      <c r="T4994" s="3">
        <v>8</v>
      </c>
      <c r="U4994" s="3">
        <v>0.2</v>
      </c>
      <c r="V4994" s="3">
        <v>18.878399999999999</v>
      </c>
    </row>
    <row r="4995" spans="1:22" ht="14.25" customHeight="1" x14ac:dyDescent="0.25">
      <c r="A4995" s="3">
        <v>4994</v>
      </c>
      <c r="B4995" s="3" t="s">
        <v>7916</v>
      </c>
      <c r="C4995" s="4">
        <f>YEAR(Table_1[[#This Row],[Order Date]])</f>
        <v>2012</v>
      </c>
      <c r="D4995" s="9">
        <v>41261</v>
      </c>
      <c r="E4995" s="3">
        <v>41268</v>
      </c>
      <c r="F4995" s="3" t="s">
        <v>50</v>
      </c>
      <c r="G4995" s="3" t="s">
        <v>4343</v>
      </c>
      <c r="H4995" s="3" t="s">
        <v>4344</v>
      </c>
      <c r="I4995" s="3" t="s">
        <v>41</v>
      </c>
      <c r="J4995" s="3" t="s">
        <v>27</v>
      </c>
      <c r="K4995" s="3" t="s">
        <v>334</v>
      </c>
      <c r="L4995" s="3" t="s">
        <v>335</v>
      </c>
      <c r="M4995" s="3">
        <v>38109</v>
      </c>
      <c r="N4995" s="3" t="s">
        <v>30</v>
      </c>
      <c r="O4995" s="3" t="s">
        <v>4982</v>
      </c>
      <c r="P4995" s="3" t="s">
        <v>46</v>
      </c>
      <c r="Q4995" s="3" t="s">
        <v>47</v>
      </c>
      <c r="R4995" s="3" t="s">
        <v>4983</v>
      </c>
      <c r="S4995" s="3">
        <v>18.431999999999999</v>
      </c>
      <c r="T4995" s="3">
        <v>8</v>
      </c>
      <c r="U4995" s="3">
        <v>0.2</v>
      </c>
      <c r="V4995" s="3">
        <v>5.9903999999999984</v>
      </c>
    </row>
    <row r="4996" spans="1:22" ht="14.25" customHeight="1" x14ac:dyDescent="0.25">
      <c r="A4996" s="3">
        <v>4995</v>
      </c>
      <c r="B4996" s="3" t="s">
        <v>7916</v>
      </c>
      <c r="C4996" s="4">
        <f>YEAR(Table_1[[#This Row],[Order Date]])</f>
        <v>2012</v>
      </c>
      <c r="D4996" s="9">
        <v>41261</v>
      </c>
      <c r="E4996" s="3">
        <v>41268</v>
      </c>
      <c r="F4996" s="3" t="s">
        <v>50</v>
      </c>
      <c r="G4996" s="3" t="s">
        <v>4343</v>
      </c>
      <c r="H4996" s="3" t="s">
        <v>4344</v>
      </c>
      <c r="I4996" s="3" t="s">
        <v>41</v>
      </c>
      <c r="J4996" s="3" t="s">
        <v>27</v>
      </c>
      <c r="K4996" s="3" t="s">
        <v>334</v>
      </c>
      <c r="L4996" s="3" t="s">
        <v>335</v>
      </c>
      <c r="M4996" s="3">
        <v>38109</v>
      </c>
      <c r="N4996" s="3" t="s">
        <v>30</v>
      </c>
      <c r="O4996" s="3" t="s">
        <v>2069</v>
      </c>
      <c r="P4996" s="3" t="s">
        <v>32</v>
      </c>
      <c r="Q4996" s="3" t="s">
        <v>65</v>
      </c>
      <c r="R4996" s="3" t="s">
        <v>2070</v>
      </c>
      <c r="S4996" s="3">
        <v>20.32</v>
      </c>
      <c r="T4996" s="3">
        <v>5</v>
      </c>
      <c r="U4996" s="3">
        <v>0.2</v>
      </c>
      <c r="V4996" s="3">
        <v>3.5559999999999992</v>
      </c>
    </row>
    <row r="4997" spans="1:22" ht="14.25" customHeight="1" x14ac:dyDescent="0.25">
      <c r="A4997" s="3">
        <v>4996</v>
      </c>
      <c r="B4997" s="3" t="s">
        <v>7917</v>
      </c>
      <c r="C4997" s="4">
        <f>YEAR(Table_1[[#This Row],[Order Date]])</f>
        <v>2011</v>
      </c>
      <c r="D4997" s="9">
        <v>40851</v>
      </c>
      <c r="E4997" s="3">
        <v>40857</v>
      </c>
      <c r="F4997" s="3" t="s">
        <v>50</v>
      </c>
      <c r="G4997" s="3" t="s">
        <v>3758</v>
      </c>
      <c r="H4997" s="3" t="s">
        <v>3759</v>
      </c>
      <c r="I4997" s="3" t="s">
        <v>102</v>
      </c>
      <c r="J4997" s="3" t="s">
        <v>27</v>
      </c>
      <c r="K4997" s="3" t="s">
        <v>266</v>
      </c>
      <c r="L4997" s="3" t="s">
        <v>267</v>
      </c>
      <c r="M4997" s="3">
        <v>10011</v>
      </c>
      <c r="N4997" s="3" t="s">
        <v>148</v>
      </c>
      <c r="O4997" s="3" t="s">
        <v>6548</v>
      </c>
      <c r="P4997" s="3" t="s">
        <v>46</v>
      </c>
      <c r="Q4997" s="3" t="s">
        <v>75</v>
      </c>
      <c r="R4997" s="3" t="s">
        <v>6549</v>
      </c>
      <c r="S4997" s="3">
        <v>52.064</v>
      </c>
      <c r="T4997" s="3">
        <v>4</v>
      </c>
      <c r="U4997" s="3">
        <v>0.2</v>
      </c>
      <c r="V4997" s="3">
        <v>18.873199999999997</v>
      </c>
    </row>
    <row r="4998" spans="1:22" ht="14.25" customHeight="1" x14ac:dyDescent="0.25">
      <c r="A4998" s="3">
        <v>4997</v>
      </c>
      <c r="B4998" s="3" t="s">
        <v>7918</v>
      </c>
      <c r="C4998" s="4">
        <f>YEAR(Table_1[[#This Row],[Order Date]])</f>
        <v>2014</v>
      </c>
      <c r="D4998" s="9">
        <v>41709</v>
      </c>
      <c r="E4998" s="3">
        <v>41714</v>
      </c>
      <c r="F4998" s="3" t="s">
        <v>50</v>
      </c>
      <c r="G4998" s="3" t="s">
        <v>7875</v>
      </c>
      <c r="H4998" s="3" t="s">
        <v>7876</v>
      </c>
      <c r="I4998" s="3" t="s">
        <v>41</v>
      </c>
      <c r="J4998" s="3" t="s">
        <v>27</v>
      </c>
      <c r="K4998" s="3" t="s">
        <v>4588</v>
      </c>
      <c r="L4998" s="3" t="s">
        <v>88</v>
      </c>
      <c r="M4998" s="3">
        <v>27604</v>
      </c>
      <c r="N4998" s="3" t="s">
        <v>30</v>
      </c>
      <c r="O4998" s="3" t="s">
        <v>7919</v>
      </c>
      <c r="P4998" s="3" t="s">
        <v>46</v>
      </c>
      <c r="Q4998" s="3" t="s">
        <v>78</v>
      </c>
      <c r="R4998" s="3" t="s">
        <v>7920</v>
      </c>
      <c r="S4998" s="3">
        <v>48.783999999999999</v>
      </c>
      <c r="T4998" s="3">
        <v>1</v>
      </c>
      <c r="U4998" s="3">
        <v>0.2</v>
      </c>
      <c r="V4998" s="3">
        <v>3.6587999999999976</v>
      </c>
    </row>
    <row r="4999" spans="1:22" ht="14.25" customHeight="1" x14ac:dyDescent="0.25">
      <c r="A4999" s="3">
        <v>4998</v>
      </c>
      <c r="B4999" s="3" t="s">
        <v>7918</v>
      </c>
      <c r="C4999" s="4">
        <f>YEAR(Table_1[[#This Row],[Order Date]])</f>
        <v>2014</v>
      </c>
      <c r="D4999" s="9">
        <v>41709</v>
      </c>
      <c r="E4999" s="3">
        <v>41714</v>
      </c>
      <c r="F4999" s="3" t="s">
        <v>50</v>
      </c>
      <c r="G4999" s="3" t="s">
        <v>7875</v>
      </c>
      <c r="H4999" s="3" t="s">
        <v>7876</v>
      </c>
      <c r="I4999" s="3" t="s">
        <v>41</v>
      </c>
      <c r="J4999" s="3" t="s">
        <v>27</v>
      </c>
      <c r="K4999" s="3" t="s">
        <v>4588</v>
      </c>
      <c r="L4999" s="3" t="s">
        <v>88</v>
      </c>
      <c r="M4999" s="3">
        <v>27604</v>
      </c>
      <c r="N4999" s="3" t="s">
        <v>30</v>
      </c>
      <c r="O4999" s="3" t="s">
        <v>2471</v>
      </c>
      <c r="P4999" s="3" t="s">
        <v>46</v>
      </c>
      <c r="Q4999" s="3" t="s">
        <v>75</v>
      </c>
      <c r="R4999" s="3" t="s">
        <v>2472</v>
      </c>
      <c r="S4999" s="3">
        <v>13.092000000000002</v>
      </c>
      <c r="T4999" s="3">
        <v>4</v>
      </c>
      <c r="U4999" s="3">
        <v>0.7</v>
      </c>
      <c r="V4999" s="3">
        <v>-10.037199999999999</v>
      </c>
    </row>
    <row r="5000" spans="1:22" ht="14.25" customHeight="1" x14ac:dyDescent="0.25">
      <c r="A5000" s="3">
        <v>4999</v>
      </c>
      <c r="B5000" s="3" t="s">
        <v>7921</v>
      </c>
      <c r="C5000" s="4">
        <f>YEAR(Table_1[[#This Row],[Order Date]])</f>
        <v>2013</v>
      </c>
      <c r="D5000" s="9">
        <v>41305</v>
      </c>
      <c r="E5000" s="3">
        <v>41309</v>
      </c>
      <c r="F5000" s="3" t="s">
        <v>50</v>
      </c>
      <c r="G5000" s="3" t="s">
        <v>2798</v>
      </c>
      <c r="H5000" s="3" t="s">
        <v>2799</v>
      </c>
      <c r="I5000" s="3" t="s">
        <v>102</v>
      </c>
      <c r="J5000" s="3" t="s">
        <v>27</v>
      </c>
      <c r="K5000" s="3" t="s">
        <v>42</v>
      </c>
      <c r="L5000" s="3" t="s">
        <v>43</v>
      </c>
      <c r="M5000" s="3">
        <v>90045</v>
      </c>
      <c r="N5000" s="3" t="s">
        <v>44</v>
      </c>
      <c r="O5000" s="3" t="s">
        <v>6710</v>
      </c>
      <c r="P5000" s="3" t="s">
        <v>71</v>
      </c>
      <c r="Q5000" s="3" t="s">
        <v>72</v>
      </c>
      <c r="R5000" s="3" t="s">
        <v>6711</v>
      </c>
      <c r="S5000" s="3">
        <v>109.59200000000001</v>
      </c>
      <c r="T5000" s="3">
        <v>1</v>
      </c>
      <c r="U5000" s="3">
        <v>0.2</v>
      </c>
      <c r="V5000" s="3">
        <v>8.2194000000000003</v>
      </c>
    </row>
    <row r="5001" spans="1:22" ht="14.25" customHeight="1" x14ac:dyDescent="0.25">
      <c r="A5001" s="3">
        <v>5000</v>
      </c>
      <c r="B5001" s="3" t="s">
        <v>7921</v>
      </c>
      <c r="C5001" s="4">
        <f>YEAR(Table_1[[#This Row],[Order Date]])</f>
        <v>2013</v>
      </c>
      <c r="D5001" s="9">
        <v>41305</v>
      </c>
      <c r="E5001" s="3">
        <v>41309</v>
      </c>
      <c r="F5001" s="3" t="s">
        <v>50</v>
      </c>
      <c r="G5001" s="3" t="s">
        <v>2798</v>
      </c>
      <c r="H5001" s="3" t="s">
        <v>2799</v>
      </c>
      <c r="I5001" s="3" t="s">
        <v>102</v>
      </c>
      <c r="J5001" s="3" t="s">
        <v>27</v>
      </c>
      <c r="K5001" s="3" t="s">
        <v>42</v>
      </c>
      <c r="L5001" s="3" t="s">
        <v>43</v>
      </c>
      <c r="M5001" s="3">
        <v>90045</v>
      </c>
      <c r="N5001" s="3" t="s">
        <v>44</v>
      </c>
      <c r="O5001" s="3" t="s">
        <v>7922</v>
      </c>
      <c r="P5001" s="3" t="s">
        <v>46</v>
      </c>
      <c r="Q5001" s="3" t="s">
        <v>90</v>
      </c>
      <c r="R5001" s="3" t="s">
        <v>186</v>
      </c>
      <c r="S5001" s="3">
        <v>56.7</v>
      </c>
      <c r="T5001" s="3">
        <v>5</v>
      </c>
      <c r="U5001" s="3">
        <v>0</v>
      </c>
      <c r="V5001" s="3">
        <v>27.782999999999998</v>
      </c>
    </row>
    <row r="5002" spans="1:22" ht="14.25" customHeight="1" x14ac:dyDescent="0.25">
      <c r="A5002" s="3">
        <v>5001</v>
      </c>
      <c r="B5002" s="3" t="s">
        <v>7923</v>
      </c>
      <c r="C5002" s="4">
        <f>YEAR(Table_1[[#This Row],[Order Date]])</f>
        <v>2014</v>
      </c>
      <c r="D5002" s="9">
        <v>41767</v>
      </c>
      <c r="E5002" s="3">
        <v>41772</v>
      </c>
      <c r="F5002" s="3" t="s">
        <v>50</v>
      </c>
      <c r="G5002" s="3" t="s">
        <v>1249</v>
      </c>
      <c r="H5002" s="3" t="s">
        <v>1250</v>
      </c>
      <c r="I5002" s="3" t="s">
        <v>102</v>
      </c>
      <c r="J5002" s="3" t="s">
        <v>27</v>
      </c>
      <c r="K5002" s="3" t="s">
        <v>42</v>
      </c>
      <c r="L5002" s="3" t="s">
        <v>43</v>
      </c>
      <c r="M5002" s="3">
        <v>90004</v>
      </c>
      <c r="N5002" s="3" t="s">
        <v>44</v>
      </c>
      <c r="O5002" s="3" t="s">
        <v>4415</v>
      </c>
      <c r="P5002" s="3" t="s">
        <v>71</v>
      </c>
      <c r="Q5002" s="3" t="s">
        <v>161</v>
      </c>
      <c r="R5002" s="3" t="s">
        <v>4416</v>
      </c>
      <c r="S5002" s="3">
        <v>79.989999999999995</v>
      </c>
      <c r="T5002" s="3">
        <v>1</v>
      </c>
      <c r="U5002" s="3">
        <v>0</v>
      </c>
      <c r="V5002" s="3">
        <v>28.796399999999998</v>
      </c>
    </row>
    <row r="5003" spans="1:22" ht="14.25" customHeight="1" x14ac:dyDescent="0.25">
      <c r="A5003" s="3">
        <v>5002</v>
      </c>
      <c r="B5003" s="3" t="s">
        <v>7924</v>
      </c>
      <c r="C5003" s="4">
        <f>YEAR(Table_1[[#This Row],[Order Date]])</f>
        <v>2013</v>
      </c>
      <c r="D5003" s="9">
        <v>41419</v>
      </c>
      <c r="E5003" s="3">
        <v>41419</v>
      </c>
      <c r="F5003" s="3" t="s">
        <v>1290</v>
      </c>
      <c r="G5003" s="3" t="s">
        <v>2161</v>
      </c>
      <c r="H5003" s="3" t="s">
        <v>2162</v>
      </c>
      <c r="I5003" s="3" t="s">
        <v>102</v>
      </c>
      <c r="J5003" s="3" t="s">
        <v>27</v>
      </c>
      <c r="K5003" s="3" t="s">
        <v>5527</v>
      </c>
      <c r="L5003" s="3" t="s">
        <v>319</v>
      </c>
      <c r="M5003" s="3">
        <v>23602</v>
      </c>
      <c r="N5003" s="3" t="s">
        <v>30</v>
      </c>
      <c r="O5003" s="3" t="s">
        <v>4825</v>
      </c>
      <c r="P5003" s="3" t="s">
        <v>46</v>
      </c>
      <c r="Q5003" s="3" t="s">
        <v>578</v>
      </c>
      <c r="R5003" s="3" t="s">
        <v>4826</v>
      </c>
      <c r="S5003" s="3">
        <v>69.5</v>
      </c>
      <c r="T5003" s="3">
        <v>5</v>
      </c>
      <c r="U5003" s="3">
        <v>0</v>
      </c>
      <c r="V5003" s="3">
        <v>20.154999999999994</v>
      </c>
    </row>
    <row r="5004" spans="1:22" ht="14.25" customHeight="1" x14ac:dyDescent="0.25">
      <c r="A5004" s="3">
        <v>5003</v>
      </c>
      <c r="B5004" s="3" t="s">
        <v>7924</v>
      </c>
      <c r="C5004" s="4">
        <f>YEAR(Table_1[[#This Row],[Order Date]])</f>
        <v>2013</v>
      </c>
      <c r="D5004" s="9">
        <v>41419</v>
      </c>
      <c r="E5004" s="3">
        <v>41419</v>
      </c>
      <c r="F5004" s="3" t="s">
        <v>1290</v>
      </c>
      <c r="G5004" s="3" t="s">
        <v>2161</v>
      </c>
      <c r="H5004" s="3" t="s">
        <v>2162</v>
      </c>
      <c r="I5004" s="3" t="s">
        <v>102</v>
      </c>
      <c r="J5004" s="3" t="s">
        <v>27</v>
      </c>
      <c r="K5004" s="3" t="s">
        <v>5527</v>
      </c>
      <c r="L5004" s="3" t="s">
        <v>319</v>
      </c>
      <c r="M5004" s="3">
        <v>23602</v>
      </c>
      <c r="N5004" s="3" t="s">
        <v>30</v>
      </c>
      <c r="O5004" s="3" t="s">
        <v>590</v>
      </c>
      <c r="P5004" s="3" t="s">
        <v>46</v>
      </c>
      <c r="Q5004" s="3" t="s">
        <v>90</v>
      </c>
      <c r="R5004" s="3" t="s">
        <v>591</v>
      </c>
      <c r="S5004" s="3">
        <v>191.6</v>
      </c>
      <c r="T5004" s="3">
        <v>4</v>
      </c>
      <c r="U5004" s="3">
        <v>0</v>
      </c>
      <c r="V5004" s="3">
        <v>91.967999999999989</v>
      </c>
    </row>
    <row r="5005" spans="1:22" ht="14.25" customHeight="1" x14ac:dyDescent="0.25">
      <c r="A5005" s="3">
        <v>5004</v>
      </c>
      <c r="B5005" s="3" t="s">
        <v>7925</v>
      </c>
      <c r="C5005" s="4">
        <f>YEAR(Table_1[[#This Row],[Order Date]])</f>
        <v>2013</v>
      </c>
      <c r="D5005" s="9">
        <v>41555</v>
      </c>
      <c r="E5005" s="3">
        <v>41560</v>
      </c>
      <c r="F5005" s="3" t="s">
        <v>50</v>
      </c>
      <c r="G5005" s="3" t="s">
        <v>6451</v>
      </c>
      <c r="H5005" s="3" t="s">
        <v>6452</v>
      </c>
      <c r="I5005" s="3" t="s">
        <v>26</v>
      </c>
      <c r="J5005" s="3" t="s">
        <v>27</v>
      </c>
      <c r="K5005" s="3" t="s">
        <v>42</v>
      </c>
      <c r="L5005" s="3" t="s">
        <v>43</v>
      </c>
      <c r="M5005" s="3">
        <v>90032</v>
      </c>
      <c r="N5005" s="3" t="s">
        <v>44</v>
      </c>
      <c r="O5005" s="3" t="s">
        <v>7926</v>
      </c>
      <c r="P5005" s="3" t="s">
        <v>46</v>
      </c>
      <c r="Q5005" s="3" t="s">
        <v>90</v>
      </c>
      <c r="R5005" s="3" t="s">
        <v>7927</v>
      </c>
      <c r="S5005" s="3">
        <v>10.56</v>
      </c>
      <c r="T5005" s="3">
        <v>2</v>
      </c>
      <c r="U5005" s="3">
        <v>0</v>
      </c>
      <c r="V5005" s="3">
        <v>5.0688000000000004</v>
      </c>
    </row>
    <row r="5006" spans="1:22" ht="14.25" customHeight="1" x14ac:dyDescent="0.25">
      <c r="A5006" s="3">
        <v>5005</v>
      </c>
      <c r="B5006" s="3" t="s">
        <v>7928</v>
      </c>
      <c r="C5006" s="4">
        <f>YEAR(Table_1[[#This Row],[Order Date]])</f>
        <v>2011</v>
      </c>
      <c r="D5006" s="9">
        <v>40663</v>
      </c>
      <c r="E5006" s="3">
        <v>40665</v>
      </c>
      <c r="F5006" s="3" t="s">
        <v>23</v>
      </c>
      <c r="G5006" s="3" t="s">
        <v>5452</v>
      </c>
      <c r="H5006" s="3" t="s">
        <v>5453</v>
      </c>
      <c r="I5006" s="3" t="s">
        <v>26</v>
      </c>
      <c r="J5006" s="3" t="s">
        <v>27</v>
      </c>
      <c r="K5006" s="3" t="s">
        <v>328</v>
      </c>
      <c r="L5006" s="3" t="s">
        <v>1487</v>
      </c>
      <c r="M5006" s="3">
        <v>39212</v>
      </c>
      <c r="N5006" s="3" t="s">
        <v>30</v>
      </c>
      <c r="O5006" s="3" t="s">
        <v>5617</v>
      </c>
      <c r="P5006" s="3" t="s">
        <v>71</v>
      </c>
      <c r="Q5006" s="3" t="s">
        <v>161</v>
      </c>
      <c r="R5006" s="3" t="s">
        <v>5618</v>
      </c>
      <c r="S5006" s="3">
        <v>47.79</v>
      </c>
      <c r="T5006" s="3">
        <v>3</v>
      </c>
      <c r="U5006" s="3">
        <v>0</v>
      </c>
      <c r="V5006" s="3">
        <v>16.2486</v>
      </c>
    </row>
    <row r="5007" spans="1:22" ht="14.25" customHeight="1" x14ac:dyDescent="0.25">
      <c r="A5007" s="3">
        <v>5006</v>
      </c>
      <c r="B5007" s="3" t="s">
        <v>7929</v>
      </c>
      <c r="C5007" s="4">
        <f>YEAR(Table_1[[#This Row],[Order Date]])</f>
        <v>2012</v>
      </c>
      <c r="D5007" s="9">
        <v>41223</v>
      </c>
      <c r="E5007" s="3">
        <v>41227</v>
      </c>
      <c r="F5007" s="3" t="s">
        <v>23</v>
      </c>
      <c r="G5007" s="3" t="s">
        <v>2328</v>
      </c>
      <c r="H5007" s="3" t="s">
        <v>2329</v>
      </c>
      <c r="I5007" s="3" t="s">
        <v>41</v>
      </c>
      <c r="J5007" s="3" t="s">
        <v>27</v>
      </c>
      <c r="K5007" s="3" t="s">
        <v>1464</v>
      </c>
      <c r="L5007" s="3" t="s">
        <v>254</v>
      </c>
      <c r="M5007" s="3">
        <v>47374</v>
      </c>
      <c r="N5007" s="3" t="s">
        <v>105</v>
      </c>
      <c r="O5007" s="3" t="s">
        <v>1516</v>
      </c>
      <c r="P5007" s="3" t="s">
        <v>46</v>
      </c>
      <c r="Q5007" s="3" t="s">
        <v>59</v>
      </c>
      <c r="R5007" s="3" t="s">
        <v>1517</v>
      </c>
      <c r="S5007" s="3">
        <v>714.30000000000007</v>
      </c>
      <c r="T5007" s="3">
        <v>5</v>
      </c>
      <c r="U5007" s="3">
        <v>0</v>
      </c>
      <c r="V5007" s="3">
        <v>207.14699999999993</v>
      </c>
    </row>
    <row r="5008" spans="1:22" ht="14.25" customHeight="1" x14ac:dyDescent="0.25">
      <c r="A5008" s="3">
        <v>5007</v>
      </c>
      <c r="B5008" s="3" t="s">
        <v>7930</v>
      </c>
      <c r="C5008" s="4">
        <f>YEAR(Table_1[[#This Row],[Order Date]])</f>
        <v>2012</v>
      </c>
      <c r="D5008" s="9">
        <v>41222</v>
      </c>
      <c r="E5008" s="3">
        <v>41227</v>
      </c>
      <c r="F5008" s="3" t="s">
        <v>50</v>
      </c>
      <c r="G5008" s="3" t="s">
        <v>5928</v>
      </c>
      <c r="H5008" s="3" t="s">
        <v>5929</v>
      </c>
      <c r="I5008" s="3" t="s">
        <v>102</v>
      </c>
      <c r="J5008" s="3" t="s">
        <v>27</v>
      </c>
      <c r="K5008" s="3" t="s">
        <v>266</v>
      </c>
      <c r="L5008" s="3" t="s">
        <v>267</v>
      </c>
      <c r="M5008" s="3">
        <v>10035</v>
      </c>
      <c r="N5008" s="3" t="s">
        <v>148</v>
      </c>
      <c r="O5008" s="3" t="s">
        <v>7931</v>
      </c>
      <c r="P5008" s="3" t="s">
        <v>71</v>
      </c>
      <c r="Q5008" s="3" t="s">
        <v>682</v>
      </c>
      <c r="R5008" s="3" t="s">
        <v>7932</v>
      </c>
      <c r="S5008" s="3">
        <v>2321.9</v>
      </c>
      <c r="T5008" s="3">
        <v>2</v>
      </c>
      <c r="U5008" s="3">
        <v>0</v>
      </c>
      <c r="V5008" s="3">
        <v>1114.5119999999999</v>
      </c>
    </row>
    <row r="5009" spans="1:22" ht="14.25" customHeight="1" x14ac:dyDescent="0.25">
      <c r="A5009" s="3">
        <v>5008</v>
      </c>
      <c r="B5009" s="3" t="s">
        <v>7930</v>
      </c>
      <c r="C5009" s="4">
        <f>YEAR(Table_1[[#This Row],[Order Date]])</f>
        <v>2012</v>
      </c>
      <c r="D5009" s="9">
        <v>41222</v>
      </c>
      <c r="E5009" s="3">
        <v>41227</v>
      </c>
      <c r="F5009" s="3" t="s">
        <v>50</v>
      </c>
      <c r="G5009" s="3" t="s">
        <v>5928</v>
      </c>
      <c r="H5009" s="3" t="s">
        <v>5929</v>
      </c>
      <c r="I5009" s="3" t="s">
        <v>102</v>
      </c>
      <c r="J5009" s="3" t="s">
        <v>27</v>
      </c>
      <c r="K5009" s="3" t="s">
        <v>266</v>
      </c>
      <c r="L5009" s="3" t="s">
        <v>267</v>
      </c>
      <c r="M5009" s="3">
        <v>10035</v>
      </c>
      <c r="N5009" s="3" t="s">
        <v>148</v>
      </c>
      <c r="O5009" s="3" t="s">
        <v>4803</v>
      </c>
      <c r="P5009" s="3" t="s">
        <v>46</v>
      </c>
      <c r="Q5009" s="3" t="s">
        <v>59</v>
      </c>
      <c r="R5009" s="3" t="s">
        <v>4804</v>
      </c>
      <c r="S5009" s="3">
        <v>17.940000000000001</v>
      </c>
      <c r="T5009" s="3">
        <v>3</v>
      </c>
      <c r="U5009" s="3">
        <v>0</v>
      </c>
      <c r="V5009" s="3">
        <v>3.0497999999999985</v>
      </c>
    </row>
    <row r="5010" spans="1:22" ht="14.25" customHeight="1" x14ac:dyDescent="0.25">
      <c r="A5010" s="3">
        <v>5009</v>
      </c>
      <c r="B5010" s="3" t="s">
        <v>7933</v>
      </c>
      <c r="C5010" s="4">
        <f>YEAR(Table_1[[#This Row],[Order Date]])</f>
        <v>2012</v>
      </c>
      <c r="D5010" s="9">
        <v>41159</v>
      </c>
      <c r="E5010" s="3">
        <v>41166</v>
      </c>
      <c r="F5010" s="3" t="s">
        <v>50</v>
      </c>
      <c r="G5010" s="3" t="s">
        <v>7934</v>
      </c>
      <c r="H5010" s="3" t="s">
        <v>7935</v>
      </c>
      <c r="I5010" s="3" t="s">
        <v>41</v>
      </c>
      <c r="J5010" s="3" t="s">
        <v>27</v>
      </c>
      <c r="K5010" s="3" t="s">
        <v>146</v>
      </c>
      <c r="L5010" s="3" t="s">
        <v>147</v>
      </c>
      <c r="M5010" s="3">
        <v>19134</v>
      </c>
      <c r="N5010" s="3" t="s">
        <v>148</v>
      </c>
      <c r="O5010" s="3" t="s">
        <v>575</v>
      </c>
      <c r="P5010" s="3" t="s">
        <v>46</v>
      </c>
      <c r="Q5010" s="3" t="s">
        <v>75</v>
      </c>
      <c r="R5010" s="3" t="s">
        <v>576</v>
      </c>
      <c r="S5010" s="3">
        <v>9.5220000000000002</v>
      </c>
      <c r="T5010" s="3">
        <v>1</v>
      </c>
      <c r="U5010" s="3">
        <v>0.7</v>
      </c>
      <c r="V5010" s="3">
        <v>-6.9827999999999975</v>
      </c>
    </row>
    <row r="5011" spans="1:22" ht="14.25" customHeight="1" x14ac:dyDescent="0.25">
      <c r="A5011" s="3">
        <v>5010</v>
      </c>
      <c r="B5011" s="3" t="s">
        <v>7933</v>
      </c>
      <c r="C5011" s="4">
        <f>YEAR(Table_1[[#This Row],[Order Date]])</f>
        <v>2012</v>
      </c>
      <c r="D5011" s="9">
        <v>41159</v>
      </c>
      <c r="E5011" s="3">
        <v>41166</v>
      </c>
      <c r="F5011" s="3" t="s">
        <v>50</v>
      </c>
      <c r="G5011" s="3" t="s">
        <v>7934</v>
      </c>
      <c r="H5011" s="3" t="s">
        <v>7935</v>
      </c>
      <c r="I5011" s="3" t="s">
        <v>41</v>
      </c>
      <c r="J5011" s="3" t="s">
        <v>27</v>
      </c>
      <c r="K5011" s="3" t="s">
        <v>146</v>
      </c>
      <c r="L5011" s="3" t="s">
        <v>147</v>
      </c>
      <c r="M5011" s="3">
        <v>19134</v>
      </c>
      <c r="N5011" s="3" t="s">
        <v>148</v>
      </c>
      <c r="O5011" s="3" t="s">
        <v>1633</v>
      </c>
      <c r="P5011" s="3" t="s">
        <v>71</v>
      </c>
      <c r="Q5011" s="3" t="s">
        <v>72</v>
      </c>
      <c r="R5011" s="3" t="s">
        <v>1634</v>
      </c>
      <c r="S5011" s="3">
        <v>791.96399999999994</v>
      </c>
      <c r="T5011" s="3">
        <v>6</v>
      </c>
      <c r="U5011" s="3">
        <v>0.4</v>
      </c>
      <c r="V5011" s="3">
        <v>-131.9940000000002</v>
      </c>
    </row>
    <row r="5012" spans="1:22" ht="14.25" customHeight="1" x14ac:dyDescent="0.25">
      <c r="A5012" s="3">
        <v>5011</v>
      </c>
      <c r="B5012" s="3" t="s">
        <v>7933</v>
      </c>
      <c r="C5012" s="4">
        <f>YEAR(Table_1[[#This Row],[Order Date]])</f>
        <v>2012</v>
      </c>
      <c r="D5012" s="9">
        <v>41159</v>
      </c>
      <c r="E5012" s="3">
        <v>41166</v>
      </c>
      <c r="F5012" s="3" t="s">
        <v>50</v>
      </c>
      <c r="G5012" s="3" t="s">
        <v>7934</v>
      </c>
      <c r="H5012" s="3" t="s">
        <v>7935</v>
      </c>
      <c r="I5012" s="3" t="s">
        <v>41</v>
      </c>
      <c r="J5012" s="3" t="s">
        <v>27</v>
      </c>
      <c r="K5012" s="3" t="s">
        <v>146</v>
      </c>
      <c r="L5012" s="3" t="s">
        <v>147</v>
      </c>
      <c r="M5012" s="3">
        <v>19134</v>
      </c>
      <c r="N5012" s="3" t="s">
        <v>148</v>
      </c>
      <c r="O5012" s="3" t="s">
        <v>2018</v>
      </c>
      <c r="P5012" s="3" t="s">
        <v>46</v>
      </c>
      <c r="Q5012" s="3" t="s">
        <v>75</v>
      </c>
      <c r="R5012" s="3" t="s">
        <v>2019</v>
      </c>
      <c r="S5012" s="3">
        <v>4.9230000000000009</v>
      </c>
      <c r="T5012" s="3">
        <v>3</v>
      </c>
      <c r="U5012" s="3">
        <v>0.7</v>
      </c>
      <c r="V5012" s="3">
        <v>-3.9383999999999997</v>
      </c>
    </row>
    <row r="5013" spans="1:22" ht="14.25" customHeight="1" x14ac:dyDescent="0.25">
      <c r="A5013" s="3">
        <v>5012</v>
      </c>
      <c r="B5013" s="3" t="s">
        <v>7936</v>
      </c>
      <c r="C5013" s="4">
        <f>YEAR(Table_1[[#This Row],[Order Date]])</f>
        <v>2014</v>
      </c>
      <c r="D5013" s="9">
        <v>41771</v>
      </c>
      <c r="E5013" s="3">
        <v>41773</v>
      </c>
      <c r="F5013" s="3" t="s">
        <v>188</v>
      </c>
      <c r="G5013" s="3" t="s">
        <v>4002</v>
      </c>
      <c r="H5013" s="3" t="s">
        <v>4003</v>
      </c>
      <c r="I5013" s="3" t="s">
        <v>41</v>
      </c>
      <c r="J5013" s="3" t="s">
        <v>27</v>
      </c>
      <c r="K5013" s="3" t="s">
        <v>544</v>
      </c>
      <c r="L5013" s="3" t="s">
        <v>310</v>
      </c>
      <c r="M5013" s="3">
        <v>85023</v>
      </c>
      <c r="N5013" s="3" t="s">
        <v>44</v>
      </c>
      <c r="O5013" s="3" t="s">
        <v>3491</v>
      </c>
      <c r="P5013" s="3" t="s">
        <v>32</v>
      </c>
      <c r="Q5013" s="3" t="s">
        <v>33</v>
      </c>
      <c r="R5013" s="3" t="s">
        <v>3492</v>
      </c>
      <c r="S5013" s="3">
        <v>209.97900000000001</v>
      </c>
      <c r="T5013" s="3">
        <v>7</v>
      </c>
      <c r="U5013" s="3">
        <v>0.7</v>
      </c>
      <c r="V5013" s="3">
        <v>-356.96429999999998</v>
      </c>
    </row>
    <row r="5014" spans="1:22" ht="14.25" customHeight="1" x14ac:dyDescent="0.25">
      <c r="A5014" s="3">
        <v>5013</v>
      </c>
      <c r="B5014" s="3" t="s">
        <v>7937</v>
      </c>
      <c r="C5014" s="4">
        <f>YEAR(Table_1[[#This Row],[Order Date]])</f>
        <v>2014</v>
      </c>
      <c r="D5014" s="9">
        <v>41842</v>
      </c>
      <c r="E5014" s="3">
        <v>41847</v>
      </c>
      <c r="F5014" s="3" t="s">
        <v>50</v>
      </c>
      <c r="G5014" s="3" t="s">
        <v>6264</v>
      </c>
      <c r="H5014" s="3" t="s">
        <v>6265</v>
      </c>
      <c r="I5014" s="3" t="s">
        <v>102</v>
      </c>
      <c r="J5014" s="3" t="s">
        <v>27</v>
      </c>
      <c r="K5014" s="3" t="s">
        <v>2180</v>
      </c>
      <c r="L5014" s="3" t="s">
        <v>498</v>
      </c>
      <c r="M5014" s="3">
        <v>44105</v>
      </c>
      <c r="N5014" s="3" t="s">
        <v>148</v>
      </c>
      <c r="O5014" s="3" t="s">
        <v>1722</v>
      </c>
      <c r="P5014" s="3" t="s">
        <v>46</v>
      </c>
      <c r="Q5014" s="3" t="s">
        <v>75</v>
      </c>
      <c r="R5014" s="3" t="s">
        <v>1723</v>
      </c>
      <c r="S5014" s="3">
        <v>33.930000000000007</v>
      </c>
      <c r="T5014" s="3">
        <v>3</v>
      </c>
      <c r="U5014" s="3">
        <v>0.7</v>
      </c>
      <c r="V5014" s="3">
        <v>-22.619999999999997</v>
      </c>
    </row>
    <row r="5015" spans="1:22" ht="14.25" customHeight="1" x14ac:dyDescent="0.25">
      <c r="A5015" s="3">
        <v>5014</v>
      </c>
      <c r="B5015" s="3" t="s">
        <v>7937</v>
      </c>
      <c r="C5015" s="4">
        <f>YEAR(Table_1[[#This Row],[Order Date]])</f>
        <v>2014</v>
      </c>
      <c r="D5015" s="9">
        <v>41842</v>
      </c>
      <c r="E5015" s="3">
        <v>41847</v>
      </c>
      <c r="F5015" s="3" t="s">
        <v>50</v>
      </c>
      <c r="G5015" s="3" t="s">
        <v>6264</v>
      </c>
      <c r="H5015" s="3" t="s">
        <v>6265</v>
      </c>
      <c r="I5015" s="3" t="s">
        <v>102</v>
      </c>
      <c r="J5015" s="3" t="s">
        <v>27</v>
      </c>
      <c r="K5015" s="3" t="s">
        <v>2180</v>
      </c>
      <c r="L5015" s="3" t="s">
        <v>498</v>
      </c>
      <c r="M5015" s="3">
        <v>44105</v>
      </c>
      <c r="N5015" s="3" t="s">
        <v>148</v>
      </c>
      <c r="O5015" s="3" t="s">
        <v>7938</v>
      </c>
      <c r="P5015" s="3" t="s">
        <v>46</v>
      </c>
      <c r="Q5015" s="3" t="s">
        <v>59</v>
      </c>
      <c r="R5015" s="3" t="s">
        <v>7939</v>
      </c>
      <c r="S5015" s="3">
        <v>222.32000000000005</v>
      </c>
      <c r="T5015" s="3">
        <v>7</v>
      </c>
      <c r="U5015" s="3">
        <v>0.2</v>
      </c>
      <c r="V5015" s="3">
        <v>25.010999999999967</v>
      </c>
    </row>
    <row r="5016" spans="1:22" ht="14.25" customHeight="1" x14ac:dyDescent="0.25">
      <c r="A5016" s="3">
        <v>5015</v>
      </c>
      <c r="B5016" s="3" t="s">
        <v>7937</v>
      </c>
      <c r="C5016" s="4">
        <f>YEAR(Table_1[[#This Row],[Order Date]])</f>
        <v>2014</v>
      </c>
      <c r="D5016" s="9">
        <v>41842</v>
      </c>
      <c r="E5016" s="3">
        <v>41847</v>
      </c>
      <c r="F5016" s="3" t="s">
        <v>50</v>
      </c>
      <c r="G5016" s="3" t="s">
        <v>6264</v>
      </c>
      <c r="H5016" s="3" t="s">
        <v>6265</v>
      </c>
      <c r="I5016" s="3" t="s">
        <v>102</v>
      </c>
      <c r="J5016" s="3" t="s">
        <v>27</v>
      </c>
      <c r="K5016" s="3" t="s">
        <v>2180</v>
      </c>
      <c r="L5016" s="3" t="s">
        <v>498</v>
      </c>
      <c r="M5016" s="3">
        <v>44105</v>
      </c>
      <c r="N5016" s="3" t="s">
        <v>148</v>
      </c>
      <c r="O5016" s="3" t="s">
        <v>7940</v>
      </c>
      <c r="P5016" s="3" t="s">
        <v>71</v>
      </c>
      <c r="Q5016" s="3" t="s">
        <v>72</v>
      </c>
      <c r="R5016" s="3" t="s">
        <v>7941</v>
      </c>
      <c r="S5016" s="3">
        <v>210.56400000000002</v>
      </c>
      <c r="T5016" s="3">
        <v>6</v>
      </c>
      <c r="U5016" s="3">
        <v>0.4</v>
      </c>
      <c r="V5016" s="3">
        <v>-52.640999999999991</v>
      </c>
    </row>
    <row r="5017" spans="1:22" ht="14.25" customHeight="1" x14ac:dyDescent="0.25">
      <c r="A5017" s="3">
        <v>5016</v>
      </c>
      <c r="B5017" s="3" t="s">
        <v>7942</v>
      </c>
      <c r="C5017" s="4">
        <f>YEAR(Table_1[[#This Row],[Order Date]])</f>
        <v>2011</v>
      </c>
      <c r="D5017" s="9">
        <v>40871</v>
      </c>
      <c r="E5017" s="3">
        <v>40876</v>
      </c>
      <c r="F5017" s="3" t="s">
        <v>50</v>
      </c>
      <c r="G5017" s="3" t="s">
        <v>4319</v>
      </c>
      <c r="H5017" s="3" t="s">
        <v>4320</v>
      </c>
      <c r="I5017" s="3" t="s">
        <v>26</v>
      </c>
      <c r="J5017" s="3" t="s">
        <v>27</v>
      </c>
      <c r="K5017" s="3" t="s">
        <v>2835</v>
      </c>
      <c r="L5017" s="3" t="s">
        <v>498</v>
      </c>
      <c r="M5017" s="3">
        <v>43615</v>
      </c>
      <c r="N5017" s="3" t="s">
        <v>148</v>
      </c>
      <c r="O5017" s="3" t="s">
        <v>821</v>
      </c>
      <c r="P5017" s="3" t="s">
        <v>32</v>
      </c>
      <c r="Q5017" s="3" t="s">
        <v>65</v>
      </c>
      <c r="R5017" s="3" t="s">
        <v>822</v>
      </c>
      <c r="S5017" s="3">
        <v>35.168000000000006</v>
      </c>
      <c r="T5017" s="3">
        <v>7</v>
      </c>
      <c r="U5017" s="3">
        <v>0.2</v>
      </c>
      <c r="V5017" s="3">
        <v>9.6712000000000025</v>
      </c>
    </row>
    <row r="5018" spans="1:22" ht="14.25" customHeight="1" x14ac:dyDescent="0.25">
      <c r="A5018" s="3">
        <v>5017</v>
      </c>
      <c r="B5018" s="3" t="s">
        <v>7942</v>
      </c>
      <c r="C5018" s="4">
        <f>YEAR(Table_1[[#This Row],[Order Date]])</f>
        <v>2011</v>
      </c>
      <c r="D5018" s="9">
        <v>40871</v>
      </c>
      <c r="E5018" s="3">
        <v>40876</v>
      </c>
      <c r="F5018" s="3" t="s">
        <v>50</v>
      </c>
      <c r="G5018" s="3" t="s">
        <v>4319</v>
      </c>
      <c r="H5018" s="3" t="s">
        <v>4320</v>
      </c>
      <c r="I5018" s="3" t="s">
        <v>26</v>
      </c>
      <c r="J5018" s="3" t="s">
        <v>27</v>
      </c>
      <c r="K5018" s="3" t="s">
        <v>2835</v>
      </c>
      <c r="L5018" s="3" t="s">
        <v>498</v>
      </c>
      <c r="M5018" s="3">
        <v>43615</v>
      </c>
      <c r="N5018" s="3" t="s">
        <v>148</v>
      </c>
      <c r="O5018" s="3" t="s">
        <v>7943</v>
      </c>
      <c r="P5018" s="3" t="s">
        <v>71</v>
      </c>
      <c r="Q5018" s="3" t="s">
        <v>72</v>
      </c>
      <c r="R5018" s="3" t="s">
        <v>7944</v>
      </c>
      <c r="S5018" s="3">
        <v>1502.376</v>
      </c>
      <c r="T5018" s="3">
        <v>4</v>
      </c>
      <c r="U5018" s="3">
        <v>0.4</v>
      </c>
      <c r="V5018" s="3">
        <v>-250.39600000000019</v>
      </c>
    </row>
    <row r="5019" spans="1:22" ht="14.25" customHeight="1" x14ac:dyDescent="0.25">
      <c r="A5019" s="3">
        <v>5018</v>
      </c>
      <c r="B5019" s="3" t="s">
        <v>7945</v>
      </c>
      <c r="C5019" s="4">
        <f>YEAR(Table_1[[#This Row],[Order Date]])</f>
        <v>2011</v>
      </c>
      <c r="D5019" s="9">
        <v>40862</v>
      </c>
      <c r="E5019" s="3">
        <v>40865</v>
      </c>
      <c r="F5019" s="3" t="s">
        <v>188</v>
      </c>
      <c r="G5019" s="3" t="s">
        <v>7946</v>
      </c>
      <c r="H5019" s="3" t="s">
        <v>7947</v>
      </c>
      <c r="I5019" s="3" t="s">
        <v>26</v>
      </c>
      <c r="J5019" s="3" t="s">
        <v>27</v>
      </c>
      <c r="K5019" s="3" t="s">
        <v>42</v>
      </c>
      <c r="L5019" s="3" t="s">
        <v>43</v>
      </c>
      <c r="M5019" s="3">
        <v>90008</v>
      </c>
      <c r="N5019" s="3" t="s">
        <v>44</v>
      </c>
      <c r="O5019" s="3" t="s">
        <v>927</v>
      </c>
      <c r="P5019" s="3" t="s">
        <v>32</v>
      </c>
      <c r="Q5019" s="3" t="s">
        <v>65</v>
      </c>
      <c r="R5019" s="3" t="s">
        <v>928</v>
      </c>
      <c r="S5019" s="3">
        <v>10.11</v>
      </c>
      <c r="T5019" s="3">
        <v>3</v>
      </c>
      <c r="U5019" s="3">
        <v>0</v>
      </c>
      <c r="V5019" s="3">
        <v>3.2351999999999994</v>
      </c>
    </row>
    <row r="5020" spans="1:22" ht="14.25" customHeight="1" x14ac:dyDescent="0.25">
      <c r="A5020" s="3">
        <v>5019</v>
      </c>
      <c r="B5020" s="3" t="s">
        <v>7945</v>
      </c>
      <c r="C5020" s="4">
        <f>YEAR(Table_1[[#This Row],[Order Date]])</f>
        <v>2011</v>
      </c>
      <c r="D5020" s="9">
        <v>40862</v>
      </c>
      <c r="E5020" s="3">
        <v>40865</v>
      </c>
      <c r="F5020" s="3" t="s">
        <v>188</v>
      </c>
      <c r="G5020" s="3" t="s">
        <v>7946</v>
      </c>
      <c r="H5020" s="3" t="s">
        <v>7947</v>
      </c>
      <c r="I5020" s="3" t="s">
        <v>26</v>
      </c>
      <c r="J5020" s="3" t="s">
        <v>27</v>
      </c>
      <c r="K5020" s="3" t="s">
        <v>42</v>
      </c>
      <c r="L5020" s="3" t="s">
        <v>43</v>
      </c>
      <c r="M5020" s="3">
        <v>90008</v>
      </c>
      <c r="N5020" s="3" t="s">
        <v>44</v>
      </c>
      <c r="O5020" s="3" t="s">
        <v>907</v>
      </c>
      <c r="P5020" s="3" t="s">
        <v>71</v>
      </c>
      <c r="Q5020" s="3" t="s">
        <v>161</v>
      </c>
      <c r="R5020" s="3" t="s">
        <v>908</v>
      </c>
      <c r="S5020" s="3">
        <v>772.47</v>
      </c>
      <c r="T5020" s="3">
        <v>3</v>
      </c>
      <c r="U5020" s="3">
        <v>0</v>
      </c>
      <c r="V5020" s="3">
        <v>146.76929999999993</v>
      </c>
    </row>
    <row r="5021" spans="1:22" ht="14.25" customHeight="1" x14ac:dyDescent="0.25">
      <c r="A5021" s="3">
        <v>5020</v>
      </c>
      <c r="B5021" s="3" t="s">
        <v>7945</v>
      </c>
      <c r="C5021" s="4">
        <f>YEAR(Table_1[[#This Row],[Order Date]])</f>
        <v>2011</v>
      </c>
      <c r="D5021" s="9">
        <v>40862</v>
      </c>
      <c r="E5021" s="3">
        <v>40865</v>
      </c>
      <c r="F5021" s="3" t="s">
        <v>188</v>
      </c>
      <c r="G5021" s="3" t="s">
        <v>7946</v>
      </c>
      <c r="H5021" s="3" t="s">
        <v>7947</v>
      </c>
      <c r="I5021" s="3" t="s">
        <v>26</v>
      </c>
      <c r="J5021" s="3" t="s">
        <v>27</v>
      </c>
      <c r="K5021" s="3" t="s">
        <v>42</v>
      </c>
      <c r="L5021" s="3" t="s">
        <v>43</v>
      </c>
      <c r="M5021" s="3">
        <v>90008</v>
      </c>
      <c r="N5021" s="3" t="s">
        <v>44</v>
      </c>
      <c r="O5021" s="3" t="s">
        <v>2652</v>
      </c>
      <c r="P5021" s="3" t="s">
        <v>46</v>
      </c>
      <c r="Q5021" s="3" t="s">
        <v>578</v>
      </c>
      <c r="R5021" s="3" t="s">
        <v>2653</v>
      </c>
      <c r="S5021" s="3">
        <v>20.46</v>
      </c>
      <c r="T5021" s="3">
        <v>2</v>
      </c>
      <c r="U5021" s="3">
        <v>0</v>
      </c>
      <c r="V5021" s="3">
        <v>5.3196000000000012</v>
      </c>
    </row>
    <row r="5022" spans="1:22" ht="14.25" customHeight="1" x14ac:dyDescent="0.25">
      <c r="A5022" s="3">
        <v>5021</v>
      </c>
      <c r="B5022" s="3" t="s">
        <v>7948</v>
      </c>
      <c r="C5022" s="4">
        <f>YEAR(Table_1[[#This Row],[Order Date]])</f>
        <v>2014</v>
      </c>
      <c r="D5022" s="9">
        <v>41722</v>
      </c>
      <c r="E5022" s="3">
        <v>41724</v>
      </c>
      <c r="F5022" s="3" t="s">
        <v>23</v>
      </c>
      <c r="G5022" s="3" t="s">
        <v>773</v>
      </c>
      <c r="H5022" s="3" t="s">
        <v>774</v>
      </c>
      <c r="I5022" s="3" t="s">
        <v>41</v>
      </c>
      <c r="J5022" s="3" t="s">
        <v>27</v>
      </c>
      <c r="K5022" s="3" t="s">
        <v>266</v>
      </c>
      <c r="L5022" s="3" t="s">
        <v>267</v>
      </c>
      <c r="M5022" s="3">
        <v>10011</v>
      </c>
      <c r="N5022" s="3" t="s">
        <v>148</v>
      </c>
      <c r="O5022" s="3" t="s">
        <v>1605</v>
      </c>
      <c r="P5022" s="3" t="s">
        <v>46</v>
      </c>
      <c r="Q5022" s="3" t="s">
        <v>578</v>
      </c>
      <c r="R5022" s="3" t="s">
        <v>1606</v>
      </c>
      <c r="S5022" s="3">
        <v>347.58</v>
      </c>
      <c r="T5022" s="3">
        <v>3</v>
      </c>
      <c r="U5022" s="3">
        <v>0</v>
      </c>
      <c r="V5022" s="3">
        <v>17.378999999999976</v>
      </c>
    </row>
    <row r="5023" spans="1:22" ht="14.25" customHeight="1" x14ac:dyDescent="0.25">
      <c r="A5023" s="3">
        <v>5022</v>
      </c>
      <c r="B5023" s="3" t="s">
        <v>7949</v>
      </c>
      <c r="C5023" s="4">
        <f>YEAR(Table_1[[#This Row],[Order Date]])</f>
        <v>2013</v>
      </c>
      <c r="D5023" s="9">
        <v>41627</v>
      </c>
      <c r="E5023" s="3">
        <v>41633</v>
      </c>
      <c r="F5023" s="3" t="s">
        <v>50</v>
      </c>
      <c r="G5023" s="3" t="s">
        <v>1645</v>
      </c>
      <c r="H5023" s="3" t="s">
        <v>1646</v>
      </c>
      <c r="I5023" s="3" t="s">
        <v>26</v>
      </c>
      <c r="J5023" s="3" t="s">
        <v>27</v>
      </c>
      <c r="K5023" s="3" t="s">
        <v>947</v>
      </c>
      <c r="L5023" s="3" t="s">
        <v>43</v>
      </c>
      <c r="M5023" s="3">
        <v>92037</v>
      </c>
      <c r="N5023" s="3" t="s">
        <v>44</v>
      </c>
      <c r="O5023" s="3" t="s">
        <v>1854</v>
      </c>
      <c r="P5023" s="3" t="s">
        <v>71</v>
      </c>
      <c r="Q5023" s="3" t="s">
        <v>161</v>
      </c>
      <c r="R5023" s="3" t="s">
        <v>1855</v>
      </c>
      <c r="S5023" s="3">
        <v>72.64</v>
      </c>
      <c r="T5023" s="3">
        <v>2</v>
      </c>
      <c r="U5023" s="3">
        <v>0</v>
      </c>
      <c r="V5023" s="3">
        <v>21.791999999999994</v>
      </c>
    </row>
    <row r="5024" spans="1:22" ht="14.25" customHeight="1" x14ac:dyDescent="0.25">
      <c r="A5024" s="3">
        <v>5023</v>
      </c>
      <c r="B5024" s="3" t="s">
        <v>7949</v>
      </c>
      <c r="C5024" s="4">
        <f>YEAR(Table_1[[#This Row],[Order Date]])</f>
        <v>2013</v>
      </c>
      <c r="D5024" s="9">
        <v>41627</v>
      </c>
      <c r="E5024" s="3">
        <v>41633</v>
      </c>
      <c r="F5024" s="3" t="s">
        <v>50</v>
      </c>
      <c r="G5024" s="3" t="s">
        <v>1645</v>
      </c>
      <c r="H5024" s="3" t="s">
        <v>1646</v>
      </c>
      <c r="I5024" s="3" t="s">
        <v>26</v>
      </c>
      <c r="J5024" s="3" t="s">
        <v>27</v>
      </c>
      <c r="K5024" s="3" t="s">
        <v>947</v>
      </c>
      <c r="L5024" s="3" t="s">
        <v>43</v>
      </c>
      <c r="M5024" s="3">
        <v>92037</v>
      </c>
      <c r="N5024" s="3" t="s">
        <v>44</v>
      </c>
      <c r="O5024" s="3" t="s">
        <v>907</v>
      </c>
      <c r="P5024" s="3" t="s">
        <v>71</v>
      </c>
      <c r="Q5024" s="3" t="s">
        <v>161</v>
      </c>
      <c r="R5024" s="3" t="s">
        <v>908</v>
      </c>
      <c r="S5024" s="3">
        <v>772.47</v>
      </c>
      <c r="T5024" s="3">
        <v>3</v>
      </c>
      <c r="U5024" s="3">
        <v>0</v>
      </c>
      <c r="V5024" s="3">
        <v>146.76929999999993</v>
      </c>
    </row>
    <row r="5025" spans="1:22" ht="14.25" customHeight="1" x14ac:dyDescent="0.25">
      <c r="A5025" s="3">
        <v>5024</v>
      </c>
      <c r="B5025" s="3" t="s">
        <v>7949</v>
      </c>
      <c r="C5025" s="4">
        <f>YEAR(Table_1[[#This Row],[Order Date]])</f>
        <v>2013</v>
      </c>
      <c r="D5025" s="9">
        <v>41627</v>
      </c>
      <c r="E5025" s="3">
        <v>41633</v>
      </c>
      <c r="F5025" s="3" t="s">
        <v>50</v>
      </c>
      <c r="G5025" s="3" t="s">
        <v>1645</v>
      </c>
      <c r="H5025" s="3" t="s">
        <v>1646</v>
      </c>
      <c r="I5025" s="3" t="s">
        <v>26</v>
      </c>
      <c r="J5025" s="3" t="s">
        <v>27</v>
      </c>
      <c r="K5025" s="3" t="s">
        <v>947</v>
      </c>
      <c r="L5025" s="3" t="s">
        <v>43</v>
      </c>
      <c r="M5025" s="3">
        <v>92037</v>
      </c>
      <c r="N5025" s="3" t="s">
        <v>44</v>
      </c>
      <c r="O5025" s="3" t="s">
        <v>7111</v>
      </c>
      <c r="P5025" s="3" t="s">
        <v>32</v>
      </c>
      <c r="Q5025" s="3" t="s">
        <v>65</v>
      </c>
      <c r="R5025" s="3" t="s">
        <v>7112</v>
      </c>
      <c r="S5025" s="3">
        <v>39.92</v>
      </c>
      <c r="T5025" s="3">
        <v>4</v>
      </c>
      <c r="U5025" s="3">
        <v>0</v>
      </c>
      <c r="V5025" s="3">
        <v>11.177600000000002</v>
      </c>
    </row>
    <row r="5026" spans="1:22" ht="14.25" customHeight="1" x14ac:dyDescent="0.25">
      <c r="A5026" s="3">
        <v>5025</v>
      </c>
      <c r="B5026" s="3" t="s">
        <v>7950</v>
      </c>
      <c r="C5026" s="4">
        <f>YEAR(Table_1[[#This Row],[Order Date]])</f>
        <v>2014</v>
      </c>
      <c r="D5026" s="9">
        <v>41850</v>
      </c>
      <c r="E5026" s="3">
        <v>41855</v>
      </c>
      <c r="F5026" s="3" t="s">
        <v>50</v>
      </c>
      <c r="G5026" s="3" t="s">
        <v>2384</v>
      </c>
      <c r="H5026" s="3" t="s">
        <v>2385</v>
      </c>
      <c r="I5026" s="3" t="s">
        <v>26</v>
      </c>
      <c r="J5026" s="3" t="s">
        <v>27</v>
      </c>
      <c r="K5026" s="3" t="s">
        <v>4847</v>
      </c>
      <c r="L5026" s="3" t="s">
        <v>649</v>
      </c>
      <c r="M5026" s="3">
        <v>73120</v>
      </c>
      <c r="N5026" s="3" t="s">
        <v>105</v>
      </c>
      <c r="O5026" s="3" t="s">
        <v>7008</v>
      </c>
      <c r="P5026" s="3" t="s">
        <v>46</v>
      </c>
      <c r="Q5026" s="3" t="s">
        <v>75</v>
      </c>
      <c r="R5026" s="3" t="s">
        <v>7009</v>
      </c>
      <c r="S5026" s="3">
        <v>33.479999999999997</v>
      </c>
      <c r="T5026" s="3">
        <v>2</v>
      </c>
      <c r="U5026" s="3">
        <v>0</v>
      </c>
      <c r="V5026" s="3">
        <v>16.405199999999997</v>
      </c>
    </row>
    <row r="5027" spans="1:22" ht="14.25" customHeight="1" x14ac:dyDescent="0.25">
      <c r="A5027" s="3">
        <v>5026</v>
      </c>
      <c r="B5027" s="3" t="s">
        <v>7950</v>
      </c>
      <c r="C5027" s="4">
        <f>YEAR(Table_1[[#This Row],[Order Date]])</f>
        <v>2014</v>
      </c>
      <c r="D5027" s="9">
        <v>41850</v>
      </c>
      <c r="E5027" s="3">
        <v>41855</v>
      </c>
      <c r="F5027" s="3" t="s">
        <v>50</v>
      </c>
      <c r="G5027" s="3" t="s">
        <v>2384</v>
      </c>
      <c r="H5027" s="3" t="s">
        <v>2385</v>
      </c>
      <c r="I5027" s="3" t="s">
        <v>26</v>
      </c>
      <c r="J5027" s="3" t="s">
        <v>27</v>
      </c>
      <c r="K5027" s="3" t="s">
        <v>4847</v>
      </c>
      <c r="L5027" s="3" t="s">
        <v>649</v>
      </c>
      <c r="M5027" s="3">
        <v>73120</v>
      </c>
      <c r="N5027" s="3" t="s">
        <v>105</v>
      </c>
      <c r="O5027" s="3" t="s">
        <v>1378</v>
      </c>
      <c r="P5027" s="3" t="s">
        <v>71</v>
      </c>
      <c r="Q5027" s="3" t="s">
        <v>72</v>
      </c>
      <c r="R5027" s="3" t="s">
        <v>1379</v>
      </c>
      <c r="S5027" s="3">
        <v>461.97</v>
      </c>
      <c r="T5027" s="3">
        <v>3</v>
      </c>
      <c r="U5027" s="3">
        <v>0</v>
      </c>
      <c r="V5027" s="3">
        <v>133.97129999999996</v>
      </c>
    </row>
    <row r="5028" spans="1:22" ht="14.25" customHeight="1" x14ac:dyDescent="0.25">
      <c r="A5028" s="3">
        <v>5027</v>
      </c>
      <c r="B5028" s="3" t="s">
        <v>7950</v>
      </c>
      <c r="C5028" s="4">
        <f>YEAR(Table_1[[#This Row],[Order Date]])</f>
        <v>2014</v>
      </c>
      <c r="D5028" s="9">
        <v>41850</v>
      </c>
      <c r="E5028" s="3">
        <v>41855</v>
      </c>
      <c r="F5028" s="3" t="s">
        <v>50</v>
      </c>
      <c r="G5028" s="3" t="s">
        <v>2384</v>
      </c>
      <c r="H5028" s="3" t="s">
        <v>2385</v>
      </c>
      <c r="I5028" s="3" t="s">
        <v>26</v>
      </c>
      <c r="J5028" s="3" t="s">
        <v>27</v>
      </c>
      <c r="K5028" s="3" t="s">
        <v>4847</v>
      </c>
      <c r="L5028" s="3" t="s">
        <v>649</v>
      </c>
      <c r="M5028" s="3">
        <v>73120</v>
      </c>
      <c r="N5028" s="3" t="s">
        <v>105</v>
      </c>
      <c r="O5028" s="3" t="s">
        <v>106</v>
      </c>
      <c r="P5028" s="3" t="s">
        <v>46</v>
      </c>
      <c r="Q5028" s="3" t="s">
        <v>78</v>
      </c>
      <c r="R5028" s="3" t="s">
        <v>107</v>
      </c>
      <c r="S5028" s="3">
        <v>137.62</v>
      </c>
      <c r="T5028" s="3">
        <v>2</v>
      </c>
      <c r="U5028" s="3">
        <v>0</v>
      </c>
      <c r="V5028" s="3">
        <v>60.552800000000005</v>
      </c>
    </row>
    <row r="5029" spans="1:22" ht="14.25" customHeight="1" x14ac:dyDescent="0.25">
      <c r="A5029" s="3">
        <v>5028</v>
      </c>
      <c r="B5029" s="3" t="s">
        <v>7950</v>
      </c>
      <c r="C5029" s="4">
        <f>YEAR(Table_1[[#This Row],[Order Date]])</f>
        <v>2014</v>
      </c>
      <c r="D5029" s="9">
        <v>41850</v>
      </c>
      <c r="E5029" s="3">
        <v>41855</v>
      </c>
      <c r="F5029" s="3" t="s">
        <v>50</v>
      </c>
      <c r="G5029" s="3" t="s">
        <v>2384</v>
      </c>
      <c r="H5029" s="3" t="s">
        <v>2385</v>
      </c>
      <c r="I5029" s="3" t="s">
        <v>26</v>
      </c>
      <c r="J5029" s="3" t="s">
        <v>27</v>
      </c>
      <c r="K5029" s="3" t="s">
        <v>4847</v>
      </c>
      <c r="L5029" s="3" t="s">
        <v>649</v>
      </c>
      <c r="M5029" s="3">
        <v>73120</v>
      </c>
      <c r="N5029" s="3" t="s">
        <v>105</v>
      </c>
      <c r="O5029" s="3" t="s">
        <v>7951</v>
      </c>
      <c r="P5029" s="3" t="s">
        <v>32</v>
      </c>
      <c r="Q5029" s="3" t="s">
        <v>36</v>
      </c>
      <c r="R5029" s="3" t="s">
        <v>7952</v>
      </c>
      <c r="S5029" s="3">
        <v>302.67</v>
      </c>
      <c r="T5029" s="3">
        <v>3</v>
      </c>
      <c r="U5029" s="3">
        <v>0</v>
      </c>
      <c r="V5029" s="3">
        <v>72.640799999999999</v>
      </c>
    </row>
    <row r="5030" spans="1:22" ht="14.25" customHeight="1" x14ac:dyDescent="0.25">
      <c r="A5030" s="3">
        <v>5029</v>
      </c>
      <c r="B5030" s="3" t="s">
        <v>7953</v>
      </c>
      <c r="C5030" s="4">
        <f>YEAR(Table_1[[#This Row],[Order Date]])</f>
        <v>2011</v>
      </c>
      <c r="D5030" s="9">
        <v>40788</v>
      </c>
      <c r="E5030" s="3">
        <v>40793</v>
      </c>
      <c r="F5030" s="3" t="s">
        <v>23</v>
      </c>
      <c r="G5030" s="3" t="s">
        <v>5419</v>
      </c>
      <c r="H5030" s="3" t="s">
        <v>5420</v>
      </c>
      <c r="I5030" s="3" t="s">
        <v>26</v>
      </c>
      <c r="J5030" s="3" t="s">
        <v>27</v>
      </c>
      <c r="K5030" s="3" t="s">
        <v>303</v>
      </c>
      <c r="L5030" s="3" t="s">
        <v>211</v>
      </c>
      <c r="M5030" s="3">
        <v>60653</v>
      </c>
      <c r="N5030" s="3" t="s">
        <v>105</v>
      </c>
      <c r="O5030" s="3" t="s">
        <v>2298</v>
      </c>
      <c r="P5030" s="3" t="s">
        <v>71</v>
      </c>
      <c r="Q5030" s="3" t="s">
        <v>161</v>
      </c>
      <c r="R5030" s="3" t="s">
        <v>2299</v>
      </c>
      <c r="S5030" s="3">
        <v>239.976</v>
      </c>
      <c r="T5030" s="3">
        <v>3</v>
      </c>
      <c r="U5030" s="3">
        <v>0.2</v>
      </c>
      <c r="V5030" s="3">
        <v>53.994600000000005</v>
      </c>
    </row>
    <row r="5031" spans="1:22" ht="14.25" customHeight="1" x14ac:dyDescent="0.25">
      <c r="A5031" s="3">
        <v>5030</v>
      </c>
      <c r="B5031" s="3" t="s">
        <v>7954</v>
      </c>
      <c r="C5031" s="4">
        <f>YEAR(Table_1[[#This Row],[Order Date]])</f>
        <v>2014</v>
      </c>
      <c r="D5031" s="9">
        <v>41669</v>
      </c>
      <c r="E5031" s="3">
        <v>41673</v>
      </c>
      <c r="F5031" s="3" t="s">
        <v>50</v>
      </c>
      <c r="G5031" s="3" t="s">
        <v>3010</v>
      </c>
      <c r="H5031" s="3" t="s">
        <v>3011</v>
      </c>
      <c r="I5031" s="3" t="s">
        <v>26</v>
      </c>
      <c r="J5031" s="3" t="s">
        <v>27</v>
      </c>
      <c r="K5031" s="3" t="s">
        <v>127</v>
      </c>
      <c r="L5031" s="3" t="s">
        <v>43</v>
      </c>
      <c r="M5031" s="3">
        <v>94109</v>
      </c>
      <c r="N5031" s="3" t="s">
        <v>44</v>
      </c>
      <c r="O5031" s="3" t="s">
        <v>6252</v>
      </c>
      <c r="P5031" s="3" t="s">
        <v>46</v>
      </c>
      <c r="Q5031" s="3" t="s">
        <v>68</v>
      </c>
      <c r="R5031" s="3" t="s">
        <v>6253</v>
      </c>
      <c r="S5031" s="3">
        <v>8.34</v>
      </c>
      <c r="T5031" s="3">
        <v>3</v>
      </c>
      <c r="U5031" s="3">
        <v>0</v>
      </c>
      <c r="V5031" s="3">
        <v>2.1683999999999997</v>
      </c>
    </row>
    <row r="5032" spans="1:22" ht="14.25" customHeight="1" x14ac:dyDescent="0.25">
      <c r="A5032" s="3">
        <v>5031</v>
      </c>
      <c r="B5032" s="3" t="s">
        <v>7954</v>
      </c>
      <c r="C5032" s="4">
        <f>YEAR(Table_1[[#This Row],[Order Date]])</f>
        <v>2014</v>
      </c>
      <c r="D5032" s="9">
        <v>41669</v>
      </c>
      <c r="E5032" s="3">
        <v>41673</v>
      </c>
      <c r="F5032" s="3" t="s">
        <v>50</v>
      </c>
      <c r="G5032" s="3" t="s">
        <v>3010</v>
      </c>
      <c r="H5032" s="3" t="s">
        <v>3011</v>
      </c>
      <c r="I5032" s="3" t="s">
        <v>26</v>
      </c>
      <c r="J5032" s="3" t="s">
        <v>27</v>
      </c>
      <c r="K5032" s="3" t="s">
        <v>127</v>
      </c>
      <c r="L5032" s="3" t="s">
        <v>43</v>
      </c>
      <c r="M5032" s="3">
        <v>94109</v>
      </c>
      <c r="N5032" s="3" t="s">
        <v>44</v>
      </c>
      <c r="O5032" s="3" t="s">
        <v>5065</v>
      </c>
      <c r="P5032" s="3" t="s">
        <v>46</v>
      </c>
      <c r="Q5032" s="3" t="s">
        <v>578</v>
      </c>
      <c r="R5032" s="3" t="s">
        <v>5066</v>
      </c>
      <c r="S5032" s="3">
        <v>8.57</v>
      </c>
      <c r="T5032" s="3">
        <v>1</v>
      </c>
      <c r="U5032" s="3">
        <v>0</v>
      </c>
      <c r="V5032" s="3">
        <v>2.2282000000000002</v>
      </c>
    </row>
    <row r="5033" spans="1:22" ht="14.25" customHeight="1" x14ac:dyDescent="0.25">
      <c r="A5033" s="3">
        <v>5032</v>
      </c>
      <c r="B5033" s="3" t="s">
        <v>7954</v>
      </c>
      <c r="C5033" s="4">
        <f>YEAR(Table_1[[#This Row],[Order Date]])</f>
        <v>2014</v>
      </c>
      <c r="D5033" s="9">
        <v>41669</v>
      </c>
      <c r="E5033" s="3">
        <v>41673</v>
      </c>
      <c r="F5033" s="3" t="s">
        <v>50</v>
      </c>
      <c r="G5033" s="3" t="s">
        <v>3010</v>
      </c>
      <c r="H5033" s="3" t="s">
        <v>3011</v>
      </c>
      <c r="I5033" s="3" t="s">
        <v>26</v>
      </c>
      <c r="J5033" s="3" t="s">
        <v>27</v>
      </c>
      <c r="K5033" s="3" t="s">
        <v>127</v>
      </c>
      <c r="L5033" s="3" t="s">
        <v>43</v>
      </c>
      <c r="M5033" s="3">
        <v>94109</v>
      </c>
      <c r="N5033" s="3" t="s">
        <v>44</v>
      </c>
      <c r="O5033" s="3" t="s">
        <v>1712</v>
      </c>
      <c r="P5033" s="3" t="s">
        <v>46</v>
      </c>
      <c r="Q5033" s="3" t="s">
        <v>75</v>
      </c>
      <c r="R5033" s="3" t="s">
        <v>1713</v>
      </c>
      <c r="S5033" s="3">
        <v>119.61600000000001</v>
      </c>
      <c r="T5033" s="3">
        <v>8</v>
      </c>
      <c r="U5033" s="3">
        <v>0.2</v>
      </c>
      <c r="V5033" s="3">
        <v>40.370399999999997</v>
      </c>
    </row>
    <row r="5034" spans="1:22" ht="14.25" customHeight="1" x14ac:dyDescent="0.25">
      <c r="A5034" s="3">
        <v>5033</v>
      </c>
      <c r="B5034" s="3" t="s">
        <v>7955</v>
      </c>
      <c r="C5034" s="4">
        <f>YEAR(Table_1[[#This Row],[Order Date]])</f>
        <v>2013</v>
      </c>
      <c r="D5034" s="9">
        <v>41635</v>
      </c>
      <c r="E5034" s="3">
        <v>41642</v>
      </c>
      <c r="F5034" s="3" t="s">
        <v>50</v>
      </c>
      <c r="G5034" s="3" t="s">
        <v>1532</v>
      </c>
      <c r="H5034" s="3" t="s">
        <v>1533</v>
      </c>
      <c r="I5034" s="3" t="s">
        <v>41</v>
      </c>
      <c r="J5034" s="3" t="s">
        <v>27</v>
      </c>
      <c r="K5034" s="3" t="s">
        <v>3936</v>
      </c>
      <c r="L5034" s="3" t="s">
        <v>788</v>
      </c>
      <c r="M5034" s="3">
        <v>8360</v>
      </c>
      <c r="N5034" s="3" t="s">
        <v>148</v>
      </c>
      <c r="O5034" s="3" t="s">
        <v>281</v>
      </c>
      <c r="P5034" s="3" t="s">
        <v>32</v>
      </c>
      <c r="Q5034" s="3" t="s">
        <v>36</v>
      </c>
      <c r="R5034" s="3" t="s">
        <v>282</v>
      </c>
      <c r="S5034" s="3">
        <v>212.94</v>
      </c>
      <c r="T5034" s="3">
        <v>3</v>
      </c>
      <c r="U5034" s="3">
        <v>0</v>
      </c>
      <c r="V5034" s="3">
        <v>25.552800000000005</v>
      </c>
    </row>
    <row r="5035" spans="1:22" ht="14.25" customHeight="1" x14ac:dyDescent="0.25">
      <c r="A5035" s="3">
        <v>5034</v>
      </c>
      <c r="B5035" s="3" t="s">
        <v>7955</v>
      </c>
      <c r="C5035" s="4">
        <f>YEAR(Table_1[[#This Row],[Order Date]])</f>
        <v>2013</v>
      </c>
      <c r="D5035" s="9">
        <v>41635</v>
      </c>
      <c r="E5035" s="3">
        <v>41642</v>
      </c>
      <c r="F5035" s="3" t="s">
        <v>50</v>
      </c>
      <c r="G5035" s="3" t="s">
        <v>1532</v>
      </c>
      <c r="H5035" s="3" t="s">
        <v>1533</v>
      </c>
      <c r="I5035" s="3" t="s">
        <v>41</v>
      </c>
      <c r="J5035" s="3" t="s">
        <v>27</v>
      </c>
      <c r="K5035" s="3" t="s">
        <v>3936</v>
      </c>
      <c r="L5035" s="3" t="s">
        <v>788</v>
      </c>
      <c r="M5035" s="3">
        <v>8360</v>
      </c>
      <c r="N5035" s="3" t="s">
        <v>148</v>
      </c>
      <c r="O5035" s="3" t="s">
        <v>5191</v>
      </c>
      <c r="P5035" s="3" t="s">
        <v>46</v>
      </c>
      <c r="Q5035" s="3" t="s">
        <v>78</v>
      </c>
      <c r="R5035" s="3" t="s">
        <v>5192</v>
      </c>
      <c r="S5035" s="3">
        <v>26.49</v>
      </c>
      <c r="T5035" s="3">
        <v>1</v>
      </c>
      <c r="U5035" s="3">
        <v>0</v>
      </c>
      <c r="V5035" s="3">
        <v>7.4172000000000011</v>
      </c>
    </row>
    <row r="5036" spans="1:22" ht="14.25" customHeight="1" x14ac:dyDescent="0.25">
      <c r="A5036" s="3">
        <v>5035</v>
      </c>
      <c r="B5036" s="3" t="s">
        <v>7956</v>
      </c>
      <c r="C5036" s="4">
        <f>YEAR(Table_1[[#This Row],[Order Date]])</f>
        <v>2012</v>
      </c>
      <c r="D5036" s="9">
        <v>41130</v>
      </c>
      <c r="E5036" s="3">
        <v>41134</v>
      </c>
      <c r="F5036" s="3" t="s">
        <v>23</v>
      </c>
      <c r="G5036" s="3" t="s">
        <v>3044</v>
      </c>
      <c r="H5036" s="3" t="s">
        <v>3045</v>
      </c>
      <c r="I5036" s="3" t="s">
        <v>102</v>
      </c>
      <c r="J5036" s="3" t="s">
        <v>27</v>
      </c>
      <c r="K5036" s="3" t="s">
        <v>2548</v>
      </c>
      <c r="L5036" s="3" t="s">
        <v>114</v>
      </c>
      <c r="M5036" s="3">
        <v>53209</v>
      </c>
      <c r="N5036" s="3" t="s">
        <v>105</v>
      </c>
      <c r="O5036" s="3" t="s">
        <v>7464</v>
      </c>
      <c r="P5036" s="3" t="s">
        <v>32</v>
      </c>
      <c r="Q5036" s="3" t="s">
        <v>33</v>
      </c>
      <c r="R5036" s="3" t="s">
        <v>7465</v>
      </c>
      <c r="S5036" s="3">
        <v>687.4</v>
      </c>
      <c r="T5036" s="3">
        <v>5</v>
      </c>
      <c r="U5036" s="3">
        <v>0</v>
      </c>
      <c r="V5036" s="3">
        <v>48.117999999999981</v>
      </c>
    </row>
    <row r="5037" spans="1:22" ht="14.25" customHeight="1" x14ac:dyDescent="0.25">
      <c r="A5037" s="3">
        <v>5036</v>
      </c>
      <c r="B5037" s="3" t="s">
        <v>7957</v>
      </c>
      <c r="C5037" s="4">
        <f>YEAR(Table_1[[#This Row],[Order Date]])</f>
        <v>2011</v>
      </c>
      <c r="D5037" s="9">
        <v>40639</v>
      </c>
      <c r="E5037" s="3">
        <v>40645</v>
      </c>
      <c r="F5037" s="3" t="s">
        <v>50</v>
      </c>
      <c r="G5037" s="3" t="s">
        <v>5377</v>
      </c>
      <c r="H5037" s="3" t="s">
        <v>5378</v>
      </c>
      <c r="I5037" s="3" t="s">
        <v>41</v>
      </c>
      <c r="J5037" s="3" t="s">
        <v>27</v>
      </c>
      <c r="K5037" s="3" t="s">
        <v>95</v>
      </c>
      <c r="L5037" s="3" t="s">
        <v>96</v>
      </c>
      <c r="M5037" s="3">
        <v>98115</v>
      </c>
      <c r="N5037" s="3" t="s">
        <v>44</v>
      </c>
      <c r="O5037" s="3" t="s">
        <v>2186</v>
      </c>
      <c r="P5037" s="3" t="s">
        <v>32</v>
      </c>
      <c r="Q5037" s="3" t="s">
        <v>56</v>
      </c>
      <c r="R5037" s="3" t="s">
        <v>2187</v>
      </c>
      <c r="S5037" s="3">
        <v>653.54999999999995</v>
      </c>
      <c r="T5037" s="3">
        <v>3</v>
      </c>
      <c r="U5037" s="3">
        <v>0</v>
      </c>
      <c r="V5037" s="3">
        <v>111.10349999999994</v>
      </c>
    </row>
    <row r="5038" spans="1:22" ht="14.25" customHeight="1" x14ac:dyDescent="0.25">
      <c r="A5038" s="3">
        <v>5037</v>
      </c>
      <c r="B5038" s="3" t="s">
        <v>7957</v>
      </c>
      <c r="C5038" s="4">
        <f>YEAR(Table_1[[#This Row],[Order Date]])</f>
        <v>2011</v>
      </c>
      <c r="D5038" s="9">
        <v>40639</v>
      </c>
      <c r="E5038" s="3">
        <v>40645</v>
      </c>
      <c r="F5038" s="3" t="s">
        <v>50</v>
      </c>
      <c r="G5038" s="3" t="s">
        <v>5377</v>
      </c>
      <c r="H5038" s="3" t="s">
        <v>5378</v>
      </c>
      <c r="I5038" s="3" t="s">
        <v>41</v>
      </c>
      <c r="J5038" s="3" t="s">
        <v>27</v>
      </c>
      <c r="K5038" s="3" t="s">
        <v>95</v>
      </c>
      <c r="L5038" s="3" t="s">
        <v>96</v>
      </c>
      <c r="M5038" s="3">
        <v>98115</v>
      </c>
      <c r="N5038" s="3" t="s">
        <v>44</v>
      </c>
      <c r="O5038" s="3" t="s">
        <v>2569</v>
      </c>
      <c r="P5038" s="3" t="s">
        <v>71</v>
      </c>
      <c r="Q5038" s="3" t="s">
        <v>161</v>
      </c>
      <c r="R5038" s="3" t="s">
        <v>2570</v>
      </c>
      <c r="S5038" s="3">
        <v>33.9</v>
      </c>
      <c r="T5038" s="3">
        <v>2</v>
      </c>
      <c r="U5038" s="3">
        <v>0</v>
      </c>
      <c r="V5038" s="3">
        <v>2.0339999999999989</v>
      </c>
    </row>
    <row r="5039" spans="1:22" ht="14.25" customHeight="1" x14ac:dyDescent="0.25">
      <c r="A5039" s="3">
        <v>5038</v>
      </c>
      <c r="B5039" s="3" t="s">
        <v>7958</v>
      </c>
      <c r="C5039" s="4">
        <f>YEAR(Table_1[[#This Row],[Order Date]])</f>
        <v>2014</v>
      </c>
      <c r="D5039" s="9">
        <v>41961</v>
      </c>
      <c r="E5039" s="3">
        <v>41965</v>
      </c>
      <c r="F5039" s="3" t="s">
        <v>23</v>
      </c>
      <c r="G5039" s="3" t="s">
        <v>2341</v>
      </c>
      <c r="H5039" s="3" t="s">
        <v>2342</v>
      </c>
      <c r="I5039" s="3" t="s">
        <v>26</v>
      </c>
      <c r="J5039" s="3" t="s">
        <v>27</v>
      </c>
      <c r="K5039" s="3" t="s">
        <v>210</v>
      </c>
      <c r="L5039" s="3" t="s">
        <v>211</v>
      </c>
      <c r="M5039" s="3">
        <v>60540</v>
      </c>
      <c r="N5039" s="3" t="s">
        <v>105</v>
      </c>
      <c r="O5039" s="3" t="s">
        <v>2353</v>
      </c>
      <c r="P5039" s="3" t="s">
        <v>71</v>
      </c>
      <c r="Q5039" s="3" t="s">
        <v>161</v>
      </c>
      <c r="R5039" s="3" t="s">
        <v>2354</v>
      </c>
      <c r="S5039" s="3">
        <v>239.96000000000004</v>
      </c>
      <c r="T5039" s="3">
        <v>5</v>
      </c>
      <c r="U5039" s="3">
        <v>0.2</v>
      </c>
      <c r="V5039" s="3">
        <v>83.98599999999999</v>
      </c>
    </row>
    <row r="5040" spans="1:22" ht="14.25" customHeight="1" x14ac:dyDescent="0.25">
      <c r="A5040" s="3">
        <v>5039</v>
      </c>
      <c r="B5040" s="3" t="s">
        <v>7959</v>
      </c>
      <c r="C5040" s="4">
        <f>YEAR(Table_1[[#This Row],[Order Date]])</f>
        <v>2012</v>
      </c>
      <c r="D5040" s="9">
        <v>41101</v>
      </c>
      <c r="E5040" s="3">
        <v>41102</v>
      </c>
      <c r="F5040" s="3" t="s">
        <v>188</v>
      </c>
      <c r="G5040" s="3" t="s">
        <v>4002</v>
      </c>
      <c r="H5040" s="3" t="s">
        <v>4003</v>
      </c>
      <c r="I5040" s="3" t="s">
        <v>41</v>
      </c>
      <c r="J5040" s="3" t="s">
        <v>27</v>
      </c>
      <c r="K5040" s="3" t="s">
        <v>521</v>
      </c>
      <c r="L5040" s="3" t="s">
        <v>245</v>
      </c>
      <c r="M5040" s="3">
        <v>19805</v>
      </c>
      <c r="N5040" s="3" t="s">
        <v>148</v>
      </c>
      <c r="O5040" s="3" t="s">
        <v>2803</v>
      </c>
      <c r="P5040" s="3" t="s">
        <v>32</v>
      </c>
      <c r="Q5040" s="3" t="s">
        <v>56</v>
      </c>
      <c r="R5040" s="3" t="s">
        <v>2804</v>
      </c>
      <c r="S5040" s="3">
        <v>199.83600000000001</v>
      </c>
      <c r="T5040" s="3">
        <v>4</v>
      </c>
      <c r="U5040" s="3">
        <v>0.3</v>
      </c>
      <c r="V5040" s="3">
        <v>-37.112400000000036</v>
      </c>
    </row>
    <row r="5041" spans="1:22" ht="14.25" customHeight="1" x14ac:dyDescent="0.25">
      <c r="A5041" s="3">
        <v>5040</v>
      </c>
      <c r="B5041" s="3" t="s">
        <v>7959</v>
      </c>
      <c r="C5041" s="4">
        <f>YEAR(Table_1[[#This Row],[Order Date]])</f>
        <v>2012</v>
      </c>
      <c r="D5041" s="9">
        <v>41101</v>
      </c>
      <c r="E5041" s="3">
        <v>41102</v>
      </c>
      <c r="F5041" s="3" t="s">
        <v>188</v>
      </c>
      <c r="G5041" s="3" t="s">
        <v>4002</v>
      </c>
      <c r="H5041" s="3" t="s">
        <v>4003</v>
      </c>
      <c r="I5041" s="3" t="s">
        <v>41</v>
      </c>
      <c r="J5041" s="3" t="s">
        <v>27</v>
      </c>
      <c r="K5041" s="3" t="s">
        <v>521</v>
      </c>
      <c r="L5041" s="3" t="s">
        <v>245</v>
      </c>
      <c r="M5041" s="3">
        <v>19805</v>
      </c>
      <c r="N5041" s="3" t="s">
        <v>148</v>
      </c>
      <c r="O5041" s="3" t="s">
        <v>4464</v>
      </c>
      <c r="P5041" s="3" t="s">
        <v>71</v>
      </c>
      <c r="Q5041" s="3" t="s">
        <v>72</v>
      </c>
      <c r="R5041" s="3" t="s">
        <v>4465</v>
      </c>
      <c r="S5041" s="3">
        <v>716</v>
      </c>
      <c r="T5041" s="3">
        <v>2</v>
      </c>
      <c r="U5041" s="3">
        <v>0</v>
      </c>
      <c r="V5041" s="3">
        <v>193.32000000000005</v>
      </c>
    </row>
    <row r="5042" spans="1:22" ht="14.25" customHeight="1" x14ac:dyDescent="0.25">
      <c r="A5042" s="3">
        <v>5041</v>
      </c>
      <c r="B5042" s="3" t="s">
        <v>7959</v>
      </c>
      <c r="C5042" s="4">
        <f>YEAR(Table_1[[#This Row],[Order Date]])</f>
        <v>2012</v>
      </c>
      <c r="D5042" s="9">
        <v>41101</v>
      </c>
      <c r="E5042" s="3">
        <v>41102</v>
      </c>
      <c r="F5042" s="3" t="s">
        <v>188</v>
      </c>
      <c r="G5042" s="3" t="s">
        <v>4002</v>
      </c>
      <c r="H5042" s="3" t="s">
        <v>4003</v>
      </c>
      <c r="I5042" s="3" t="s">
        <v>41</v>
      </c>
      <c r="J5042" s="3" t="s">
        <v>27</v>
      </c>
      <c r="K5042" s="3" t="s">
        <v>521</v>
      </c>
      <c r="L5042" s="3" t="s">
        <v>245</v>
      </c>
      <c r="M5042" s="3">
        <v>19805</v>
      </c>
      <c r="N5042" s="3" t="s">
        <v>148</v>
      </c>
      <c r="O5042" s="3" t="s">
        <v>1393</v>
      </c>
      <c r="P5042" s="3" t="s">
        <v>46</v>
      </c>
      <c r="Q5042" s="3" t="s">
        <v>75</v>
      </c>
      <c r="R5042" s="3" t="s">
        <v>1394</v>
      </c>
      <c r="S5042" s="3">
        <v>221.06</v>
      </c>
      <c r="T5042" s="3">
        <v>7</v>
      </c>
      <c r="U5042" s="3">
        <v>0</v>
      </c>
      <c r="V5042" s="3">
        <v>103.89819999999997</v>
      </c>
    </row>
    <row r="5043" spans="1:22" ht="14.25" customHeight="1" x14ac:dyDescent="0.25">
      <c r="A5043" s="3">
        <v>5042</v>
      </c>
      <c r="B5043" s="3" t="s">
        <v>7960</v>
      </c>
      <c r="C5043" s="4">
        <f>YEAR(Table_1[[#This Row],[Order Date]])</f>
        <v>2013</v>
      </c>
      <c r="D5043" s="9">
        <v>41589</v>
      </c>
      <c r="E5043" s="3">
        <v>41592</v>
      </c>
      <c r="F5043" s="3" t="s">
        <v>23</v>
      </c>
      <c r="G5043" s="3" t="s">
        <v>4042</v>
      </c>
      <c r="H5043" s="3" t="s">
        <v>4043</v>
      </c>
      <c r="I5043" s="3" t="s">
        <v>26</v>
      </c>
      <c r="J5043" s="3" t="s">
        <v>27</v>
      </c>
      <c r="K5043" s="3" t="s">
        <v>42</v>
      </c>
      <c r="L5043" s="3" t="s">
        <v>43</v>
      </c>
      <c r="M5043" s="3">
        <v>90036</v>
      </c>
      <c r="N5043" s="3" t="s">
        <v>44</v>
      </c>
      <c r="O5043" s="3" t="s">
        <v>6004</v>
      </c>
      <c r="P5043" s="3" t="s">
        <v>46</v>
      </c>
      <c r="Q5043" s="3" t="s">
        <v>90</v>
      </c>
      <c r="R5043" s="3" t="s">
        <v>6005</v>
      </c>
      <c r="S5043" s="3">
        <v>67.710000000000008</v>
      </c>
      <c r="T5043" s="3">
        <v>3</v>
      </c>
      <c r="U5043" s="3">
        <v>0</v>
      </c>
      <c r="V5043" s="3">
        <v>32.500799999999998</v>
      </c>
    </row>
    <row r="5044" spans="1:22" ht="14.25" customHeight="1" x14ac:dyDescent="0.25">
      <c r="A5044" s="3">
        <v>5043</v>
      </c>
      <c r="B5044" s="3" t="s">
        <v>7960</v>
      </c>
      <c r="C5044" s="4">
        <f>YEAR(Table_1[[#This Row],[Order Date]])</f>
        <v>2013</v>
      </c>
      <c r="D5044" s="9">
        <v>41589</v>
      </c>
      <c r="E5044" s="3">
        <v>41592</v>
      </c>
      <c r="F5044" s="3" t="s">
        <v>23</v>
      </c>
      <c r="G5044" s="3" t="s">
        <v>4042</v>
      </c>
      <c r="H5044" s="3" t="s">
        <v>4043</v>
      </c>
      <c r="I5044" s="3" t="s">
        <v>26</v>
      </c>
      <c r="J5044" s="3" t="s">
        <v>27</v>
      </c>
      <c r="K5044" s="3" t="s">
        <v>42</v>
      </c>
      <c r="L5044" s="3" t="s">
        <v>43</v>
      </c>
      <c r="M5044" s="3">
        <v>90036</v>
      </c>
      <c r="N5044" s="3" t="s">
        <v>44</v>
      </c>
      <c r="O5044" s="3" t="s">
        <v>3098</v>
      </c>
      <c r="P5044" s="3" t="s">
        <v>46</v>
      </c>
      <c r="Q5044" s="3" t="s">
        <v>78</v>
      </c>
      <c r="R5044" s="3" t="s">
        <v>3099</v>
      </c>
      <c r="S5044" s="3">
        <v>129.91999999999999</v>
      </c>
      <c r="T5044" s="3">
        <v>4</v>
      </c>
      <c r="U5044" s="3">
        <v>0</v>
      </c>
      <c r="V5044" s="3">
        <v>38.975999999999985</v>
      </c>
    </row>
    <row r="5045" spans="1:22" ht="14.25" customHeight="1" x14ac:dyDescent="0.25">
      <c r="A5045" s="3">
        <v>5044</v>
      </c>
      <c r="B5045" s="3" t="s">
        <v>7960</v>
      </c>
      <c r="C5045" s="4">
        <f>YEAR(Table_1[[#This Row],[Order Date]])</f>
        <v>2013</v>
      </c>
      <c r="D5045" s="9">
        <v>41589</v>
      </c>
      <c r="E5045" s="3">
        <v>41592</v>
      </c>
      <c r="F5045" s="3" t="s">
        <v>23</v>
      </c>
      <c r="G5045" s="3" t="s">
        <v>4042</v>
      </c>
      <c r="H5045" s="3" t="s">
        <v>4043</v>
      </c>
      <c r="I5045" s="3" t="s">
        <v>26</v>
      </c>
      <c r="J5045" s="3" t="s">
        <v>27</v>
      </c>
      <c r="K5045" s="3" t="s">
        <v>42</v>
      </c>
      <c r="L5045" s="3" t="s">
        <v>43</v>
      </c>
      <c r="M5045" s="3">
        <v>90036</v>
      </c>
      <c r="N5045" s="3" t="s">
        <v>44</v>
      </c>
      <c r="O5045" s="3" t="s">
        <v>2676</v>
      </c>
      <c r="P5045" s="3" t="s">
        <v>32</v>
      </c>
      <c r="Q5045" s="3" t="s">
        <v>65</v>
      </c>
      <c r="R5045" s="3" t="s">
        <v>2677</v>
      </c>
      <c r="S5045" s="3">
        <v>467.46</v>
      </c>
      <c r="T5045" s="3">
        <v>9</v>
      </c>
      <c r="U5045" s="3">
        <v>0</v>
      </c>
      <c r="V5045" s="3">
        <v>191.65860000000001</v>
      </c>
    </row>
    <row r="5046" spans="1:22" ht="14.25" customHeight="1" x14ac:dyDescent="0.25">
      <c r="A5046" s="3">
        <v>5045</v>
      </c>
      <c r="B5046" s="3" t="s">
        <v>7960</v>
      </c>
      <c r="C5046" s="4">
        <f>YEAR(Table_1[[#This Row],[Order Date]])</f>
        <v>2013</v>
      </c>
      <c r="D5046" s="9">
        <v>41589</v>
      </c>
      <c r="E5046" s="3">
        <v>41592</v>
      </c>
      <c r="F5046" s="3" t="s">
        <v>23</v>
      </c>
      <c r="G5046" s="3" t="s">
        <v>4042</v>
      </c>
      <c r="H5046" s="3" t="s">
        <v>4043</v>
      </c>
      <c r="I5046" s="3" t="s">
        <v>26</v>
      </c>
      <c r="J5046" s="3" t="s">
        <v>27</v>
      </c>
      <c r="K5046" s="3" t="s">
        <v>42</v>
      </c>
      <c r="L5046" s="3" t="s">
        <v>43</v>
      </c>
      <c r="M5046" s="3">
        <v>90036</v>
      </c>
      <c r="N5046" s="3" t="s">
        <v>44</v>
      </c>
      <c r="O5046" s="3" t="s">
        <v>7311</v>
      </c>
      <c r="P5046" s="3" t="s">
        <v>46</v>
      </c>
      <c r="Q5046" s="3" t="s">
        <v>90</v>
      </c>
      <c r="R5046" s="3" t="s">
        <v>7312</v>
      </c>
      <c r="S5046" s="3">
        <v>61.4</v>
      </c>
      <c r="T5046" s="3">
        <v>5</v>
      </c>
      <c r="U5046" s="3">
        <v>0</v>
      </c>
      <c r="V5046" s="3">
        <v>28.857999999999997</v>
      </c>
    </row>
    <row r="5047" spans="1:22" ht="14.25" customHeight="1" x14ac:dyDescent="0.25">
      <c r="A5047" s="3">
        <v>5046</v>
      </c>
      <c r="B5047" s="3" t="s">
        <v>7960</v>
      </c>
      <c r="C5047" s="4">
        <f>YEAR(Table_1[[#This Row],[Order Date]])</f>
        <v>2013</v>
      </c>
      <c r="D5047" s="9">
        <v>41589</v>
      </c>
      <c r="E5047" s="3">
        <v>41592</v>
      </c>
      <c r="F5047" s="3" t="s">
        <v>23</v>
      </c>
      <c r="G5047" s="3" t="s">
        <v>4042</v>
      </c>
      <c r="H5047" s="3" t="s">
        <v>4043</v>
      </c>
      <c r="I5047" s="3" t="s">
        <v>26</v>
      </c>
      <c r="J5047" s="3" t="s">
        <v>27</v>
      </c>
      <c r="K5047" s="3" t="s">
        <v>42</v>
      </c>
      <c r="L5047" s="3" t="s">
        <v>43</v>
      </c>
      <c r="M5047" s="3">
        <v>90036</v>
      </c>
      <c r="N5047" s="3" t="s">
        <v>44</v>
      </c>
      <c r="O5047" s="3" t="s">
        <v>2870</v>
      </c>
      <c r="P5047" s="3" t="s">
        <v>46</v>
      </c>
      <c r="Q5047" s="3" t="s">
        <v>59</v>
      </c>
      <c r="R5047" s="3" t="s">
        <v>2871</v>
      </c>
      <c r="S5047" s="3">
        <v>720.76</v>
      </c>
      <c r="T5047" s="3">
        <v>4</v>
      </c>
      <c r="U5047" s="3">
        <v>0</v>
      </c>
      <c r="V5047" s="3">
        <v>187.39760000000001</v>
      </c>
    </row>
    <row r="5048" spans="1:22" ht="14.25" customHeight="1" x14ac:dyDescent="0.25">
      <c r="A5048" s="3">
        <v>5047</v>
      </c>
      <c r="B5048" s="3" t="s">
        <v>7960</v>
      </c>
      <c r="C5048" s="4">
        <f>YEAR(Table_1[[#This Row],[Order Date]])</f>
        <v>2013</v>
      </c>
      <c r="D5048" s="9">
        <v>41589</v>
      </c>
      <c r="E5048" s="3">
        <v>41592</v>
      </c>
      <c r="F5048" s="3" t="s">
        <v>23</v>
      </c>
      <c r="G5048" s="3" t="s">
        <v>4042</v>
      </c>
      <c r="H5048" s="3" t="s">
        <v>4043</v>
      </c>
      <c r="I5048" s="3" t="s">
        <v>26</v>
      </c>
      <c r="J5048" s="3" t="s">
        <v>27</v>
      </c>
      <c r="K5048" s="3" t="s">
        <v>42</v>
      </c>
      <c r="L5048" s="3" t="s">
        <v>43</v>
      </c>
      <c r="M5048" s="3">
        <v>90036</v>
      </c>
      <c r="N5048" s="3" t="s">
        <v>44</v>
      </c>
      <c r="O5048" s="3" t="s">
        <v>3391</v>
      </c>
      <c r="P5048" s="3" t="s">
        <v>46</v>
      </c>
      <c r="Q5048" s="3" t="s">
        <v>75</v>
      </c>
      <c r="R5048" s="3" t="s">
        <v>3392</v>
      </c>
      <c r="S5048" s="3">
        <v>5.1840000000000011</v>
      </c>
      <c r="T5048" s="3">
        <v>3</v>
      </c>
      <c r="U5048" s="3">
        <v>0.2</v>
      </c>
      <c r="V5048" s="3">
        <v>1.8143999999999996</v>
      </c>
    </row>
    <row r="5049" spans="1:22" ht="14.25" customHeight="1" x14ac:dyDescent="0.25">
      <c r="A5049" s="3">
        <v>5048</v>
      </c>
      <c r="B5049" s="3" t="s">
        <v>7960</v>
      </c>
      <c r="C5049" s="4">
        <f>YEAR(Table_1[[#This Row],[Order Date]])</f>
        <v>2013</v>
      </c>
      <c r="D5049" s="9">
        <v>41589</v>
      </c>
      <c r="E5049" s="3">
        <v>41592</v>
      </c>
      <c r="F5049" s="3" t="s">
        <v>23</v>
      </c>
      <c r="G5049" s="3" t="s">
        <v>4042</v>
      </c>
      <c r="H5049" s="3" t="s">
        <v>4043</v>
      </c>
      <c r="I5049" s="3" t="s">
        <v>26</v>
      </c>
      <c r="J5049" s="3" t="s">
        <v>27</v>
      </c>
      <c r="K5049" s="3" t="s">
        <v>42</v>
      </c>
      <c r="L5049" s="3" t="s">
        <v>43</v>
      </c>
      <c r="M5049" s="3">
        <v>90036</v>
      </c>
      <c r="N5049" s="3" t="s">
        <v>44</v>
      </c>
      <c r="O5049" s="3" t="s">
        <v>7249</v>
      </c>
      <c r="P5049" s="3" t="s">
        <v>46</v>
      </c>
      <c r="Q5049" s="3" t="s">
        <v>68</v>
      </c>
      <c r="R5049" s="3" t="s">
        <v>7250</v>
      </c>
      <c r="S5049" s="3">
        <v>14.7</v>
      </c>
      <c r="T5049" s="3">
        <v>5</v>
      </c>
      <c r="U5049" s="3">
        <v>0</v>
      </c>
      <c r="V5049" s="3">
        <v>3.9690000000000003</v>
      </c>
    </row>
    <row r="5050" spans="1:22" ht="14.25" customHeight="1" x14ac:dyDescent="0.25">
      <c r="A5050" s="3">
        <v>5049</v>
      </c>
      <c r="B5050" s="3" t="s">
        <v>7961</v>
      </c>
      <c r="C5050" s="4">
        <f>YEAR(Table_1[[#This Row],[Order Date]])</f>
        <v>2011</v>
      </c>
      <c r="D5050" s="9">
        <v>40633</v>
      </c>
      <c r="E5050" s="3">
        <v>40637</v>
      </c>
      <c r="F5050" s="3" t="s">
        <v>50</v>
      </c>
      <c r="G5050" s="3" t="s">
        <v>7216</v>
      </c>
      <c r="H5050" s="3" t="s">
        <v>7217</v>
      </c>
      <c r="I5050" s="3" t="s">
        <v>26</v>
      </c>
      <c r="J5050" s="3" t="s">
        <v>27</v>
      </c>
      <c r="K5050" s="3" t="s">
        <v>303</v>
      </c>
      <c r="L5050" s="3" t="s">
        <v>211</v>
      </c>
      <c r="M5050" s="3">
        <v>60610</v>
      </c>
      <c r="N5050" s="3" t="s">
        <v>105</v>
      </c>
      <c r="O5050" s="3" t="s">
        <v>2727</v>
      </c>
      <c r="P5050" s="3" t="s">
        <v>46</v>
      </c>
      <c r="Q5050" s="3" t="s">
        <v>75</v>
      </c>
      <c r="R5050" s="3" t="s">
        <v>2728</v>
      </c>
      <c r="S5050" s="3">
        <v>8.1339999999999986</v>
      </c>
      <c r="T5050" s="3">
        <v>7</v>
      </c>
      <c r="U5050" s="3">
        <v>0.8</v>
      </c>
      <c r="V5050" s="3">
        <v>-13.827800000000003</v>
      </c>
    </row>
    <row r="5051" spans="1:22" ht="14.25" customHeight="1" x14ac:dyDescent="0.25">
      <c r="A5051" s="3">
        <v>5050</v>
      </c>
      <c r="B5051" s="3" t="s">
        <v>7961</v>
      </c>
      <c r="C5051" s="4">
        <f>YEAR(Table_1[[#This Row],[Order Date]])</f>
        <v>2011</v>
      </c>
      <c r="D5051" s="9">
        <v>40633</v>
      </c>
      <c r="E5051" s="3">
        <v>40637</v>
      </c>
      <c r="F5051" s="3" t="s">
        <v>50</v>
      </c>
      <c r="G5051" s="3" t="s">
        <v>7216</v>
      </c>
      <c r="H5051" s="3" t="s">
        <v>7217</v>
      </c>
      <c r="I5051" s="3" t="s">
        <v>26</v>
      </c>
      <c r="J5051" s="3" t="s">
        <v>27</v>
      </c>
      <c r="K5051" s="3" t="s">
        <v>303</v>
      </c>
      <c r="L5051" s="3" t="s">
        <v>211</v>
      </c>
      <c r="M5051" s="3">
        <v>60610</v>
      </c>
      <c r="N5051" s="3" t="s">
        <v>105</v>
      </c>
      <c r="O5051" s="3" t="s">
        <v>2531</v>
      </c>
      <c r="P5051" s="3" t="s">
        <v>71</v>
      </c>
      <c r="Q5051" s="3" t="s">
        <v>161</v>
      </c>
      <c r="R5051" s="3" t="s">
        <v>2532</v>
      </c>
      <c r="S5051" s="3">
        <v>79.984000000000009</v>
      </c>
      <c r="T5051" s="3">
        <v>2</v>
      </c>
      <c r="U5051" s="3">
        <v>0.2</v>
      </c>
      <c r="V5051" s="3">
        <v>13.997199999999999</v>
      </c>
    </row>
    <row r="5052" spans="1:22" ht="14.25" customHeight="1" x14ac:dyDescent="0.25">
      <c r="A5052" s="3">
        <v>5051</v>
      </c>
      <c r="B5052" s="3" t="s">
        <v>7962</v>
      </c>
      <c r="C5052" s="4">
        <f>YEAR(Table_1[[#This Row],[Order Date]])</f>
        <v>2012</v>
      </c>
      <c r="D5052" s="9">
        <v>41170</v>
      </c>
      <c r="E5052" s="3">
        <v>41176</v>
      </c>
      <c r="F5052" s="3" t="s">
        <v>50</v>
      </c>
      <c r="G5052" s="3" t="s">
        <v>1249</v>
      </c>
      <c r="H5052" s="3" t="s">
        <v>1250</v>
      </c>
      <c r="I5052" s="3" t="s">
        <v>102</v>
      </c>
      <c r="J5052" s="3" t="s">
        <v>27</v>
      </c>
      <c r="K5052" s="3" t="s">
        <v>1377</v>
      </c>
      <c r="L5052" s="3" t="s">
        <v>96</v>
      </c>
      <c r="M5052" s="3">
        <v>98198</v>
      </c>
      <c r="N5052" s="3" t="s">
        <v>44</v>
      </c>
      <c r="O5052" s="3" t="s">
        <v>5239</v>
      </c>
      <c r="P5052" s="3" t="s">
        <v>46</v>
      </c>
      <c r="Q5052" s="3" t="s">
        <v>90</v>
      </c>
      <c r="R5052" s="3" t="s">
        <v>5240</v>
      </c>
      <c r="S5052" s="3">
        <v>18.54</v>
      </c>
      <c r="T5052" s="3">
        <v>2</v>
      </c>
      <c r="U5052" s="3">
        <v>0</v>
      </c>
      <c r="V5052" s="3">
        <v>8.7137999999999991</v>
      </c>
    </row>
    <row r="5053" spans="1:22" ht="14.25" customHeight="1" x14ac:dyDescent="0.25">
      <c r="A5053" s="3">
        <v>5052</v>
      </c>
      <c r="B5053" s="3" t="s">
        <v>7963</v>
      </c>
      <c r="C5053" s="4">
        <f>YEAR(Table_1[[#This Row],[Order Date]])</f>
        <v>2012</v>
      </c>
      <c r="D5053" s="9">
        <v>41220</v>
      </c>
      <c r="E5053" s="3">
        <v>41224</v>
      </c>
      <c r="F5053" s="3" t="s">
        <v>50</v>
      </c>
      <c r="G5053" s="3" t="s">
        <v>1805</v>
      </c>
      <c r="H5053" s="3" t="s">
        <v>1806</v>
      </c>
      <c r="I5053" s="3" t="s">
        <v>41</v>
      </c>
      <c r="J5053" s="3" t="s">
        <v>27</v>
      </c>
      <c r="K5053" s="3" t="s">
        <v>146</v>
      </c>
      <c r="L5053" s="3" t="s">
        <v>147</v>
      </c>
      <c r="M5053" s="3">
        <v>19140</v>
      </c>
      <c r="N5053" s="3" t="s">
        <v>148</v>
      </c>
      <c r="O5053" s="3" t="s">
        <v>1470</v>
      </c>
      <c r="P5053" s="3" t="s">
        <v>46</v>
      </c>
      <c r="Q5053" s="3" t="s">
        <v>173</v>
      </c>
      <c r="R5053" s="3" t="s">
        <v>1471</v>
      </c>
      <c r="S5053" s="3">
        <v>24.400000000000002</v>
      </c>
      <c r="T5053" s="3">
        <v>2</v>
      </c>
      <c r="U5053" s="3">
        <v>0.2</v>
      </c>
      <c r="V5053" s="3">
        <v>7.9299999999999971</v>
      </c>
    </row>
    <row r="5054" spans="1:22" ht="14.25" customHeight="1" x14ac:dyDescent="0.25">
      <c r="A5054" s="3">
        <v>5053</v>
      </c>
      <c r="B5054" s="3" t="s">
        <v>7964</v>
      </c>
      <c r="C5054" s="4">
        <f>YEAR(Table_1[[#This Row],[Order Date]])</f>
        <v>2014</v>
      </c>
      <c r="D5054" s="9">
        <v>41779</v>
      </c>
      <c r="E5054" s="3">
        <v>41779</v>
      </c>
      <c r="F5054" s="3" t="s">
        <v>1290</v>
      </c>
      <c r="G5054" s="3" t="s">
        <v>4682</v>
      </c>
      <c r="H5054" s="3" t="s">
        <v>4683</v>
      </c>
      <c r="I5054" s="3" t="s">
        <v>26</v>
      </c>
      <c r="J5054" s="3" t="s">
        <v>27</v>
      </c>
      <c r="K5054" s="3" t="s">
        <v>1736</v>
      </c>
      <c r="L5054" s="3" t="s">
        <v>1272</v>
      </c>
      <c r="M5054" s="3">
        <v>30318</v>
      </c>
      <c r="N5054" s="3" t="s">
        <v>30</v>
      </c>
      <c r="O5054" s="3" t="s">
        <v>4637</v>
      </c>
      <c r="P5054" s="3" t="s">
        <v>46</v>
      </c>
      <c r="Q5054" s="3" t="s">
        <v>90</v>
      </c>
      <c r="R5054" s="3" t="s">
        <v>4638</v>
      </c>
      <c r="S5054" s="3">
        <v>195.64</v>
      </c>
      <c r="T5054" s="3">
        <v>4</v>
      </c>
      <c r="U5054" s="3">
        <v>0</v>
      </c>
      <c r="V5054" s="3">
        <v>91.950799999999987</v>
      </c>
    </row>
    <row r="5055" spans="1:22" ht="14.25" customHeight="1" x14ac:dyDescent="0.25">
      <c r="A5055" s="3">
        <v>5054</v>
      </c>
      <c r="B5055" s="3" t="s">
        <v>7965</v>
      </c>
      <c r="C5055" s="4">
        <f>YEAR(Table_1[[#This Row],[Order Date]])</f>
        <v>2012</v>
      </c>
      <c r="D5055" s="9">
        <v>40911</v>
      </c>
      <c r="E5055" s="3">
        <v>40916</v>
      </c>
      <c r="F5055" s="3" t="s">
        <v>23</v>
      </c>
      <c r="G5055" s="3" t="s">
        <v>7259</v>
      </c>
      <c r="H5055" s="3" t="s">
        <v>7260</v>
      </c>
      <c r="I5055" s="3" t="s">
        <v>26</v>
      </c>
      <c r="J5055" s="3" t="s">
        <v>27</v>
      </c>
      <c r="K5055" s="3" t="s">
        <v>815</v>
      </c>
      <c r="L5055" s="3" t="s">
        <v>104</v>
      </c>
      <c r="M5055" s="3">
        <v>75217</v>
      </c>
      <c r="N5055" s="3" t="s">
        <v>105</v>
      </c>
      <c r="O5055" s="3" t="s">
        <v>3021</v>
      </c>
      <c r="P5055" s="3" t="s">
        <v>71</v>
      </c>
      <c r="Q5055" s="3" t="s">
        <v>161</v>
      </c>
      <c r="R5055" s="3" t="s">
        <v>3022</v>
      </c>
      <c r="S5055" s="3">
        <v>398.40000000000003</v>
      </c>
      <c r="T5055" s="3">
        <v>5</v>
      </c>
      <c r="U5055" s="3">
        <v>0.2</v>
      </c>
      <c r="V5055" s="3">
        <v>84.659999999999982</v>
      </c>
    </row>
    <row r="5056" spans="1:22" ht="14.25" customHeight="1" x14ac:dyDescent="0.25">
      <c r="A5056" s="3">
        <v>5055</v>
      </c>
      <c r="B5056" s="3" t="s">
        <v>7965</v>
      </c>
      <c r="C5056" s="4">
        <f>YEAR(Table_1[[#This Row],[Order Date]])</f>
        <v>2012</v>
      </c>
      <c r="D5056" s="9">
        <v>40911</v>
      </c>
      <c r="E5056" s="3">
        <v>40916</v>
      </c>
      <c r="F5056" s="3" t="s">
        <v>23</v>
      </c>
      <c r="G5056" s="3" t="s">
        <v>7259</v>
      </c>
      <c r="H5056" s="3" t="s">
        <v>7260</v>
      </c>
      <c r="I5056" s="3" t="s">
        <v>26</v>
      </c>
      <c r="J5056" s="3" t="s">
        <v>27</v>
      </c>
      <c r="K5056" s="3" t="s">
        <v>815</v>
      </c>
      <c r="L5056" s="3" t="s">
        <v>104</v>
      </c>
      <c r="M5056" s="3">
        <v>75217</v>
      </c>
      <c r="N5056" s="3" t="s">
        <v>105</v>
      </c>
      <c r="O5056" s="3" t="s">
        <v>1758</v>
      </c>
      <c r="P5056" s="3" t="s">
        <v>46</v>
      </c>
      <c r="Q5056" s="3" t="s">
        <v>68</v>
      </c>
      <c r="R5056" s="3" t="s">
        <v>1759</v>
      </c>
      <c r="S5056" s="3">
        <v>7.0559999999999992</v>
      </c>
      <c r="T5056" s="3">
        <v>3</v>
      </c>
      <c r="U5056" s="3">
        <v>0.2</v>
      </c>
      <c r="V5056" s="3">
        <v>0.79379999999999962</v>
      </c>
    </row>
    <row r="5057" spans="1:22" ht="14.25" customHeight="1" x14ac:dyDescent="0.25">
      <c r="A5057" s="3">
        <v>5056</v>
      </c>
      <c r="B5057" s="3" t="s">
        <v>7965</v>
      </c>
      <c r="C5057" s="4">
        <f>YEAR(Table_1[[#This Row],[Order Date]])</f>
        <v>2012</v>
      </c>
      <c r="D5057" s="9">
        <v>40911</v>
      </c>
      <c r="E5057" s="3">
        <v>40916</v>
      </c>
      <c r="F5057" s="3" t="s">
        <v>23</v>
      </c>
      <c r="G5057" s="3" t="s">
        <v>7259</v>
      </c>
      <c r="H5057" s="3" t="s">
        <v>7260</v>
      </c>
      <c r="I5057" s="3" t="s">
        <v>26</v>
      </c>
      <c r="J5057" s="3" t="s">
        <v>27</v>
      </c>
      <c r="K5057" s="3" t="s">
        <v>815</v>
      </c>
      <c r="L5057" s="3" t="s">
        <v>104</v>
      </c>
      <c r="M5057" s="3">
        <v>75217</v>
      </c>
      <c r="N5057" s="3" t="s">
        <v>105</v>
      </c>
      <c r="O5057" s="3" t="s">
        <v>2281</v>
      </c>
      <c r="P5057" s="3" t="s">
        <v>32</v>
      </c>
      <c r="Q5057" s="3" t="s">
        <v>33</v>
      </c>
      <c r="R5057" s="3" t="s">
        <v>2282</v>
      </c>
      <c r="S5057" s="3">
        <v>1352.3975999999998</v>
      </c>
      <c r="T5057" s="3">
        <v>9</v>
      </c>
      <c r="U5057" s="3">
        <v>0.32</v>
      </c>
      <c r="V5057" s="3">
        <v>-437.5404000000002</v>
      </c>
    </row>
    <row r="5058" spans="1:22" ht="14.25" customHeight="1" x14ac:dyDescent="0.25">
      <c r="A5058" s="3">
        <v>5057</v>
      </c>
      <c r="B5058" s="3" t="s">
        <v>7966</v>
      </c>
      <c r="C5058" s="4">
        <f>YEAR(Table_1[[#This Row],[Order Date]])</f>
        <v>2012</v>
      </c>
      <c r="D5058" s="9">
        <v>41160</v>
      </c>
      <c r="E5058" s="3">
        <v>41163</v>
      </c>
      <c r="F5058" s="3" t="s">
        <v>188</v>
      </c>
      <c r="G5058" s="3" t="s">
        <v>3237</v>
      </c>
      <c r="H5058" s="3" t="s">
        <v>3238</v>
      </c>
      <c r="I5058" s="3" t="s">
        <v>26</v>
      </c>
      <c r="J5058" s="3" t="s">
        <v>27</v>
      </c>
      <c r="K5058" s="3" t="s">
        <v>7967</v>
      </c>
      <c r="L5058" s="3" t="s">
        <v>43</v>
      </c>
      <c r="M5058" s="3">
        <v>92553</v>
      </c>
      <c r="N5058" s="3" t="s">
        <v>44</v>
      </c>
      <c r="O5058" s="3" t="s">
        <v>7103</v>
      </c>
      <c r="P5058" s="3" t="s">
        <v>46</v>
      </c>
      <c r="Q5058" s="3" t="s">
        <v>90</v>
      </c>
      <c r="R5058" s="3" t="s">
        <v>7104</v>
      </c>
      <c r="S5058" s="3">
        <v>26.400000000000002</v>
      </c>
      <c r="T5058" s="3">
        <v>5</v>
      </c>
      <c r="U5058" s="3">
        <v>0</v>
      </c>
      <c r="V5058" s="3">
        <v>11.879999999999999</v>
      </c>
    </row>
    <row r="5059" spans="1:22" ht="14.25" customHeight="1" x14ac:dyDescent="0.25">
      <c r="A5059" s="3">
        <v>5058</v>
      </c>
      <c r="B5059" s="3" t="s">
        <v>7966</v>
      </c>
      <c r="C5059" s="4">
        <f>YEAR(Table_1[[#This Row],[Order Date]])</f>
        <v>2012</v>
      </c>
      <c r="D5059" s="9">
        <v>41160</v>
      </c>
      <c r="E5059" s="3">
        <v>41163</v>
      </c>
      <c r="F5059" s="3" t="s">
        <v>188</v>
      </c>
      <c r="G5059" s="3" t="s">
        <v>3237</v>
      </c>
      <c r="H5059" s="3" t="s">
        <v>3238</v>
      </c>
      <c r="I5059" s="3" t="s">
        <v>26</v>
      </c>
      <c r="J5059" s="3" t="s">
        <v>27</v>
      </c>
      <c r="K5059" s="3" t="s">
        <v>7967</v>
      </c>
      <c r="L5059" s="3" t="s">
        <v>43</v>
      </c>
      <c r="M5059" s="3">
        <v>92553</v>
      </c>
      <c r="N5059" s="3" t="s">
        <v>44</v>
      </c>
      <c r="O5059" s="3" t="s">
        <v>2730</v>
      </c>
      <c r="P5059" s="3" t="s">
        <v>46</v>
      </c>
      <c r="Q5059" s="3" t="s">
        <v>59</v>
      </c>
      <c r="R5059" s="3" t="s">
        <v>2731</v>
      </c>
      <c r="S5059" s="3">
        <v>41.88</v>
      </c>
      <c r="T5059" s="3">
        <v>6</v>
      </c>
      <c r="U5059" s="3">
        <v>0</v>
      </c>
      <c r="V5059" s="3">
        <v>0.83759999999999835</v>
      </c>
    </row>
    <row r="5060" spans="1:22" ht="14.25" customHeight="1" x14ac:dyDescent="0.25">
      <c r="A5060" s="3">
        <v>5059</v>
      </c>
      <c r="B5060" s="3" t="s">
        <v>7968</v>
      </c>
      <c r="C5060" s="4">
        <f>YEAR(Table_1[[#This Row],[Order Date]])</f>
        <v>2013</v>
      </c>
      <c r="D5060" s="9">
        <v>41368</v>
      </c>
      <c r="E5060" s="3">
        <v>41372</v>
      </c>
      <c r="F5060" s="3" t="s">
        <v>50</v>
      </c>
      <c r="G5060" s="3" t="s">
        <v>1952</v>
      </c>
      <c r="H5060" s="3" t="s">
        <v>1953</v>
      </c>
      <c r="I5060" s="3" t="s">
        <v>26</v>
      </c>
      <c r="J5060" s="3" t="s">
        <v>27</v>
      </c>
      <c r="K5060" s="3" t="s">
        <v>146</v>
      </c>
      <c r="L5060" s="3" t="s">
        <v>147</v>
      </c>
      <c r="M5060" s="3">
        <v>19140</v>
      </c>
      <c r="N5060" s="3" t="s">
        <v>148</v>
      </c>
      <c r="O5060" s="3" t="s">
        <v>3144</v>
      </c>
      <c r="P5060" s="3" t="s">
        <v>46</v>
      </c>
      <c r="Q5060" s="3" t="s">
        <v>75</v>
      </c>
      <c r="R5060" s="3" t="s">
        <v>3145</v>
      </c>
      <c r="S5060" s="3">
        <v>99.846000000000004</v>
      </c>
      <c r="T5060" s="3">
        <v>9</v>
      </c>
      <c r="U5060" s="3">
        <v>0.7</v>
      </c>
      <c r="V5060" s="3">
        <v>-83.204999999999984</v>
      </c>
    </row>
    <row r="5061" spans="1:22" ht="14.25" customHeight="1" x14ac:dyDescent="0.25">
      <c r="A5061" s="3">
        <v>5060</v>
      </c>
      <c r="B5061" s="3" t="s">
        <v>7969</v>
      </c>
      <c r="C5061" s="4">
        <f>YEAR(Table_1[[#This Row],[Order Date]])</f>
        <v>2013</v>
      </c>
      <c r="D5061" s="9">
        <v>41614</v>
      </c>
      <c r="E5061" s="3">
        <v>41616</v>
      </c>
      <c r="F5061" s="3" t="s">
        <v>23</v>
      </c>
      <c r="G5061" s="3" t="s">
        <v>1997</v>
      </c>
      <c r="H5061" s="3" t="s">
        <v>1998</v>
      </c>
      <c r="I5061" s="3" t="s">
        <v>26</v>
      </c>
      <c r="J5061" s="3" t="s">
        <v>27</v>
      </c>
      <c r="K5061" s="3" t="s">
        <v>7970</v>
      </c>
      <c r="L5061" s="3" t="s">
        <v>29</v>
      </c>
      <c r="M5061" s="3">
        <v>40324</v>
      </c>
      <c r="N5061" s="3" t="s">
        <v>30</v>
      </c>
      <c r="O5061" s="3" t="s">
        <v>2951</v>
      </c>
      <c r="P5061" s="3" t="s">
        <v>71</v>
      </c>
      <c r="Q5061" s="3" t="s">
        <v>72</v>
      </c>
      <c r="R5061" s="3" t="s">
        <v>2952</v>
      </c>
      <c r="S5061" s="3">
        <v>699.98</v>
      </c>
      <c r="T5061" s="3">
        <v>2</v>
      </c>
      <c r="U5061" s="3">
        <v>0</v>
      </c>
      <c r="V5061" s="3">
        <v>195.99440000000004</v>
      </c>
    </row>
    <row r="5062" spans="1:22" ht="14.25" customHeight="1" x14ac:dyDescent="0.25">
      <c r="A5062" s="3">
        <v>5061</v>
      </c>
      <c r="B5062" s="3" t="s">
        <v>7969</v>
      </c>
      <c r="C5062" s="4">
        <f>YEAR(Table_1[[#This Row],[Order Date]])</f>
        <v>2013</v>
      </c>
      <c r="D5062" s="9">
        <v>41614</v>
      </c>
      <c r="E5062" s="3">
        <v>41616</v>
      </c>
      <c r="F5062" s="3" t="s">
        <v>23</v>
      </c>
      <c r="G5062" s="3" t="s">
        <v>1997</v>
      </c>
      <c r="H5062" s="3" t="s">
        <v>1998</v>
      </c>
      <c r="I5062" s="3" t="s">
        <v>26</v>
      </c>
      <c r="J5062" s="3" t="s">
        <v>27</v>
      </c>
      <c r="K5062" s="3" t="s">
        <v>7970</v>
      </c>
      <c r="L5062" s="3" t="s">
        <v>29</v>
      </c>
      <c r="M5062" s="3">
        <v>40324</v>
      </c>
      <c r="N5062" s="3" t="s">
        <v>30</v>
      </c>
      <c r="O5062" s="3" t="s">
        <v>1542</v>
      </c>
      <c r="P5062" s="3" t="s">
        <v>46</v>
      </c>
      <c r="Q5062" s="3" t="s">
        <v>59</v>
      </c>
      <c r="R5062" s="3" t="s">
        <v>1543</v>
      </c>
      <c r="S5062" s="3">
        <v>584.82000000000005</v>
      </c>
      <c r="T5062" s="3">
        <v>9</v>
      </c>
      <c r="U5062" s="3">
        <v>0</v>
      </c>
      <c r="V5062" s="3">
        <v>70.178400000000025</v>
      </c>
    </row>
    <row r="5063" spans="1:22" ht="14.25" customHeight="1" x14ac:dyDescent="0.25">
      <c r="A5063" s="3">
        <v>5062</v>
      </c>
      <c r="B5063" s="3" t="s">
        <v>7971</v>
      </c>
      <c r="C5063" s="4">
        <f>YEAR(Table_1[[#This Row],[Order Date]])</f>
        <v>2012</v>
      </c>
      <c r="D5063" s="9">
        <v>41037</v>
      </c>
      <c r="E5063" s="3">
        <v>41041</v>
      </c>
      <c r="F5063" s="3" t="s">
        <v>50</v>
      </c>
      <c r="G5063" s="3" t="s">
        <v>2903</v>
      </c>
      <c r="H5063" s="3" t="s">
        <v>2904</v>
      </c>
      <c r="I5063" s="3" t="s">
        <v>26</v>
      </c>
      <c r="J5063" s="3" t="s">
        <v>27</v>
      </c>
      <c r="K5063" s="3" t="s">
        <v>409</v>
      </c>
      <c r="L5063" s="3" t="s">
        <v>229</v>
      </c>
      <c r="M5063" s="3">
        <v>55407</v>
      </c>
      <c r="N5063" s="3" t="s">
        <v>105</v>
      </c>
      <c r="O5063" s="3" t="s">
        <v>2786</v>
      </c>
      <c r="P5063" s="3" t="s">
        <v>46</v>
      </c>
      <c r="Q5063" s="3" t="s">
        <v>75</v>
      </c>
      <c r="R5063" s="3" t="s">
        <v>2787</v>
      </c>
      <c r="S5063" s="3">
        <v>43.98</v>
      </c>
      <c r="T5063" s="3">
        <v>2</v>
      </c>
      <c r="U5063" s="3">
        <v>0</v>
      </c>
      <c r="V5063" s="3">
        <v>21.99</v>
      </c>
    </row>
    <row r="5064" spans="1:22" ht="14.25" customHeight="1" x14ac:dyDescent="0.25">
      <c r="A5064" s="3">
        <v>5063</v>
      </c>
      <c r="B5064" s="3" t="s">
        <v>7971</v>
      </c>
      <c r="C5064" s="4">
        <f>YEAR(Table_1[[#This Row],[Order Date]])</f>
        <v>2012</v>
      </c>
      <c r="D5064" s="9">
        <v>41037</v>
      </c>
      <c r="E5064" s="3">
        <v>41041</v>
      </c>
      <c r="F5064" s="3" t="s">
        <v>50</v>
      </c>
      <c r="G5064" s="3" t="s">
        <v>2903</v>
      </c>
      <c r="H5064" s="3" t="s">
        <v>2904</v>
      </c>
      <c r="I5064" s="3" t="s">
        <v>26</v>
      </c>
      <c r="J5064" s="3" t="s">
        <v>27</v>
      </c>
      <c r="K5064" s="3" t="s">
        <v>409</v>
      </c>
      <c r="L5064" s="3" t="s">
        <v>229</v>
      </c>
      <c r="M5064" s="3">
        <v>55407</v>
      </c>
      <c r="N5064" s="3" t="s">
        <v>105</v>
      </c>
      <c r="O5064" s="3" t="s">
        <v>4238</v>
      </c>
      <c r="P5064" s="3" t="s">
        <v>71</v>
      </c>
      <c r="Q5064" s="3" t="s">
        <v>72</v>
      </c>
      <c r="R5064" s="3" t="s">
        <v>4239</v>
      </c>
      <c r="S5064" s="3">
        <v>377.96999999999997</v>
      </c>
      <c r="T5064" s="3">
        <v>3</v>
      </c>
      <c r="U5064" s="3">
        <v>0</v>
      </c>
      <c r="V5064" s="3">
        <v>105.83160000000002</v>
      </c>
    </row>
    <row r="5065" spans="1:22" ht="14.25" customHeight="1" x14ac:dyDescent="0.25">
      <c r="A5065" s="3">
        <v>5064</v>
      </c>
      <c r="B5065" s="3" t="s">
        <v>7971</v>
      </c>
      <c r="C5065" s="4">
        <f>YEAR(Table_1[[#This Row],[Order Date]])</f>
        <v>2012</v>
      </c>
      <c r="D5065" s="9">
        <v>41037</v>
      </c>
      <c r="E5065" s="3">
        <v>41041</v>
      </c>
      <c r="F5065" s="3" t="s">
        <v>50</v>
      </c>
      <c r="G5065" s="3" t="s">
        <v>2903</v>
      </c>
      <c r="H5065" s="3" t="s">
        <v>2904</v>
      </c>
      <c r="I5065" s="3" t="s">
        <v>26</v>
      </c>
      <c r="J5065" s="3" t="s">
        <v>27</v>
      </c>
      <c r="K5065" s="3" t="s">
        <v>409</v>
      </c>
      <c r="L5065" s="3" t="s">
        <v>229</v>
      </c>
      <c r="M5065" s="3">
        <v>55407</v>
      </c>
      <c r="N5065" s="3" t="s">
        <v>105</v>
      </c>
      <c r="O5065" s="3" t="s">
        <v>1858</v>
      </c>
      <c r="P5065" s="3" t="s">
        <v>32</v>
      </c>
      <c r="Q5065" s="3" t="s">
        <v>65</v>
      </c>
      <c r="R5065" s="3" t="s">
        <v>1859</v>
      </c>
      <c r="S5065" s="3">
        <v>123.96000000000001</v>
      </c>
      <c r="T5065" s="3">
        <v>3</v>
      </c>
      <c r="U5065" s="3">
        <v>0</v>
      </c>
      <c r="V5065" s="3">
        <v>11.156400000000005</v>
      </c>
    </row>
    <row r="5066" spans="1:22" ht="14.25" customHeight="1" x14ac:dyDescent="0.25">
      <c r="A5066" s="3">
        <v>5065</v>
      </c>
      <c r="B5066" s="3" t="s">
        <v>7972</v>
      </c>
      <c r="C5066" s="4">
        <f>YEAR(Table_1[[#This Row],[Order Date]])</f>
        <v>2014</v>
      </c>
      <c r="D5066" s="9">
        <v>41905</v>
      </c>
      <c r="E5066" s="3">
        <v>41907</v>
      </c>
      <c r="F5066" s="3" t="s">
        <v>188</v>
      </c>
      <c r="G5066" s="3" t="s">
        <v>2052</v>
      </c>
      <c r="H5066" s="3" t="s">
        <v>2053</v>
      </c>
      <c r="I5066" s="3" t="s">
        <v>26</v>
      </c>
      <c r="J5066" s="3" t="s">
        <v>27</v>
      </c>
      <c r="K5066" s="3" t="s">
        <v>521</v>
      </c>
      <c r="L5066" s="3" t="s">
        <v>245</v>
      </c>
      <c r="M5066" s="3">
        <v>19805</v>
      </c>
      <c r="N5066" s="3" t="s">
        <v>148</v>
      </c>
      <c r="O5066" s="3" t="s">
        <v>192</v>
      </c>
      <c r="P5066" s="3" t="s">
        <v>71</v>
      </c>
      <c r="Q5066" s="3" t="s">
        <v>72</v>
      </c>
      <c r="R5066" s="3" t="s">
        <v>193</v>
      </c>
      <c r="S5066" s="3">
        <v>391.98</v>
      </c>
      <c r="T5066" s="3">
        <v>2</v>
      </c>
      <c r="U5066" s="3">
        <v>0</v>
      </c>
      <c r="V5066" s="3">
        <v>113.67419999999998</v>
      </c>
    </row>
    <row r="5067" spans="1:22" ht="14.25" customHeight="1" x14ac:dyDescent="0.25">
      <c r="A5067" s="3">
        <v>5066</v>
      </c>
      <c r="B5067" s="3" t="s">
        <v>7973</v>
      </c>
      <c r="C5067" s="4">
        <f>YEAR(Table_1[[#This Row],[Order Date]])</f>
        <v>2014</v>
      </c>
      <c r="D5067" s="9">
        <v>41974</v>
      </c>
      <c r="E5067" s="3">
        <v>41981</v>
      </c>
      <c r="F5067" s="3" t="s">
        <v>50</v>
      </c>
      <c r="G5067" s="3" t="s">
        <v>5523</v>
      </c>
      <c r="H5067" s="3" t="s">
        <v>5524</v>
      </c>
      <c r="I5067" s="3" t="s">
        <v>26</v>
      </c>
      <c r="J5067" s="3" t="s">
        <v>27</v>
      </c>
      <c r="K5067" s="3" t="s">
        <v>2221</v>
      </c>
      <c r="L5067" s="3" t="s">
        <v>88</v>
      </c>
      <c r="M5067" s="3">
        <v>27217</v>
      </c>
      <c r="N5067" s="3" t="s">
        <v>30</v>
      </c>
      <c r="O5067" s="3" t="s">
        <v>1074</v>
      </c>
      <c r="P5067" s="3" t="s">
        <v>71</v>
      </c>
      <c r="Q5067" s="3" t="s">
        <v>161</v>
      </c>
      <c r="R5067" s="3" t="s">
        <v>1075</v>
      </c>
      <c r="S5067" s="3">
        <v>383.97600000000006</v>
      </c>
      <c r="T5067" s="3">
        <v>3</v>
      </c>
      <c r="U5067" s="3">
        <v>0.2</v>
      </c>
      <c r="V5067" s="3">
        <v>81.59490000000001</v>
      </c>
    </row>
    <row r="5068" spans="1:22" ht="14.25" customHeight="1" x14ac:dyDescent="0.25">
      <c r="A5068" s="3">
        <v>5067</v>
      </c>
      <c r="B5068" s="3" t="s">
        <v>7973</v>
      </c>
      <c r="C5068" s="4">
        <f>YEAR(Table_1[[#This Row],[Order Date]])</f>
        <v>2014</v>
      </c>
      <c r="D5068" s="9">
        <v>41974</v>
      </c>
      <c r="E5068" s="3">
        <v>41981</v>
      </c>
      <c r="F5068" s="3" t="s">
        <v>50</v>
      </c>
      <c r="G5068" s="3" t="s">
        <v>5523</v>
      </c>
      <c r="H5068" s="3" t="s">
        <v>5524</v>
      </c>
      <c r="I5068" s="3" t="s">
        <v>26</v>
      </c>
      <c r="J5068" s="3" t="s">
        <v>27</v>
      </c>
      <c r="K5068" s="3" t="s">
        <v>2221</v>
      </c>
      <c r="L5068" s="3" t="s">
        <v>88</v>
      </c>
      <c r="M5068" s="3">
        <v>27217</v>
      </c>
      <c r="N5068" s="3" t="s">
        <v>30</v>
      </c>
      <c r="O5068" s="3" t="s">
        <v>1601</v>
      </c>
      <c r="P5068" s="3" t="s">
        <v>32</v>
      </c>
      <c r="Q5068" s="3" t="s">
        <v>56</v>
      </c>
      <c r="R5068" s="3" t="s">
        <v>1602</v>
      </c>
      <c r="S5068" s="3">
        <v>1781.6819999999998</v>
      </c>
      <c r="T5068" s="3">
        <v>7</v>
      </c>
      <c r="U5068" s="3">
        <v>0.4</v>
      </c>
      <c r="V5068" s="3">
        <v>-653.28340000000003</v>
      </c>
    </row>
    <row r="5069" spans="1:22" ht="14.25" customHeight="1" x14ac:dyDescent="0.25">
      <c r="A5069" s="3">
        <v>5068</v>
      </c>
      <c r="B5069" s="3" t="s">
        <v>7974</v>
      </c>
      <c r="C5069" s="4">
        <f>YEAR(Table_1[[#This Row],[Order Date]])</f>
        <v>2014</v>
      </c>
      <c r="D5069" s="9">
        <v>41655</v>
      </c>
      <c r="E5069" s="3">
        <v>41659</v>
      </c>
      <c r="F5069" s="3" t="s">
        <v>50</v>
      </c>
      <c r="G5069" s="3" t="s">
        <v>4176</v>
      </c>
      <c r="H5069" s="3" t="s">
        <v>4177</v>
      </c>
      <c r="I5069" s="3" t="s">
        <v>102</v>
      </c>
      <c r="J5069" s="3" t="s">
        <v>27</v>
      </c>
      <c r="K5069" s="3" t="s">
        <v>42</v>
      </c>
      <c r="L5069" s="3" t="s">
        <v>43</v>
      </c>
      <c r="M5069" s="3">
        <v>90008</v>
      </c>
      <c r="N5069" s="3" t="s">
        <v>44</v>
      </c>
      <c r="O5069" s="3" t="s">
        <v>4162</v>
      </c>
      <c r="P5069" s="3" t="s">
        <v>46</v>
      </c>
      <c r="Q5069" s="3" t="s">
        <v>68</v>
      </c>
      <c r="R5069" s="3" t="s">
        <v>4163</v>
      </c>
      <c r="S5069" s="3">
        <v>21.400000000000002</v>
      </c>
      <c r="T5069" s="3">
        <v>5</v>
      </c>
      <c r="U5069" s="3">
        <v>0</v>
      </c>
      <c r="V5069" s="3">
        <v>6.2059999999999977</v>
      </c>
    </row>
    <row r="5070" spans="1:22" ht="14.25" customHeight="1" x14ac:dyDescent="0.25">
      <c r="A5070" s="3">
        <v>5069</v>
      </c>
      <c r="B5070" s="3" t="s">
        <v>7975</v>
      </c>
      <c r="C5070" s="4">
        <f>YEAR(Table_1[[#This Row],[Order Date]])</f>
        <v>2011</v>
      </c>
      <c r="D5070" s="9">
        <v>40763</v>
      </c>
      <c r="E5070" s="3">
        <v>40767</v>
      </c>
      <c r="F5070" s="3" t="s">
        <v>50</v>
      </c>
      <c r="G5070" s="3" t="s">
        <v>182</v>
      </c>
      <c r="H5070" s="3" t="s">
        <v>183</v>
      </c>
      <c r="I5070" s="3" t="s">
        <v>102</v>
      </c>
      <c r="J5070" s="3" t="s">
        <v>27</v>
      </c>
      <c r="K5070" s="3" t="s">
        <v>2386</v>
      </c>
      <c r="L5070" s="3" t="s">
        <v>238</v>
      </c>
      <c r="M5070" s="3">
        <v>48183</v>
      </c>
      <c r="N5070" s="3" t="s">
        <v>105</v>
      </c>
      <c r="O5070" s="3" t="s">
        <v>6853</v>
      </c>
      <c r="P5070" s="3" t="s">
        <v>71</v>
      </c>
      <c r="Q5070" s="3" t="s">
        <v>1216</v>
      </c>
      <c r="R5070" s="3" t="s">
        <v>6854</v>
      </c>
      <c r="S5070" s="3">
        <v>549.99</v>
      </c>
      <c r="T5070" s="3">
        <v>1</v>
      </c>
      <c r="U5070" s="3">
        <v>0</v>
      </c>
      <c r="V5070" s="3">
        <v>274.995</v>
      </c>
    </row>
    <row r="5071" spans="1:22" ht="14.25" customHeight="1" x14ac:dyDescent="0.25">
      <c r="A5071" s="3">
        <v>5070</v>
      </c>
      <c r="B5071" s="3" t="s">
        <v>7975</v>
      </c>
      <c r="C5071" s="4">
        <f>YEAR(Table_1[[#This Row],[Order Date]])</f>
        <v>2011</v>
      </c>
      <c r="D5071" s="9">
        <v>40763</v>
      </c>
      <c r="E5071" s="3">
        <v>40767</v>
      </c>
      <c r="F5071" s="3" t="s">
        <v>50</v>
      </c>
      <c r="G5071" s="3" t="s">
        <v>182</v>
      </c>
      <c r="H5071" s="3" t="s">
        <v>183</v>
      </c>
      <c r="I5071" s="3" t="s">
        <v>102</v>
      </c>
      <c r="J5071" s="3" t="s">
        <v>27</v>
      </c>
      <c r="K5071" s="3" t="s">
        <v>2386</v>
      </c>
      <c r="L5071" s="3" t="s">
        <v>238</v>
      </c>
      <c r="M5071" s="3">
        <v>48183</v>
      </c>
      <c r="N5071" s="3" t="s">
        <v>105</v>
      </c>
      <c r="O5071" s="3" t="s">
        <v>4365</v>
      </c>
      <c r="P5071" s="3" t="s">
        <v>46</v>
      </c>
      <c r="Q5071" s="3" t="s">
        <v>78</v>
      </c>
      <c r="R5071" s="3" t="s">
        <v>4366</v>
      </c>
      <c r="S5071" s="3">
        <v>167.535</v>
      </c>
      <c r="T5071" s="3">
        <v>3</v>
      </c>
      <c r="U5071" s="3">
        <v>0.1</v>
      </c>
      <c r="V5071" s="3">
        <v>37.229999999999983</v>
      </c>
    </row>
    <row r="5072" spans="1:22" ht="14.25" customHeight="1" x14ac:dyDescent="0.25">
      <c r="A5072" s="3">
        <v>5071</v>
      </c>
      <c r="B5072" s="3" t="s">
        <v>7975</v>
      </c>
      <c r="C5072" s="4">
        <f>YEAR(Table_1[[#This Row],[Order Date]])</f>
        <v>2011</v>
      </c>
      <c r="D5072" s="9">
        <v>40763</v>
      </c>
      <c r="E5072" s="3">
        <v>40767</v>
      </c>
      <c r="F5072" s="3" t="s">
        <v>50</v>
      </c>
      <c r="G5072" s="3" t="s">
        <v>182</v>
      </c>
      <c r="H5072" s="3" t="s">
        <v>183</v>
      </c>
      <c r="I5072" s="3" t="s">
        <v>102</v>
      </c>
      <c r="J5072" s="3" t="s">
        <v>27</v>
      </c>
      <c r="K5072" s="3" t="s">
        <v>2386</v>
      </c>
      <c r="L5072" s="3" t="s">
        <v>238</v>
      </c>
      <c r="M5072" s="3">
        <v>48183</v>
      </c>
      <c r="N5072" s="3" t="s">
        <v>105</v>
      </c>
      <c r="O5072" s="3" t="s">
        <v>526</v>
      </c>
      <c r="P5072" s="3" t="s">
        <v>46</v>
      </c>
      <c r="Q5072" s="3" t="s">
        <v>173</v>
      </c>
      <c r="R5072" s="3" t="s">
        <v>527</v>
      </c>
      <c r="S5072" s="3">
        <v>38.339999999999996</v>
      </c>
      <c r="T5072" s="3">
        <v>3</v>
      </c>
      <c r="U5072" s="3">
        <v>0</v>
      </c>
      <c r="V5072" s="3">
        <v>17.253</v>
      </c>
    </row>
    <row r="5073" spans="1:22" ht="14.25" customHeight="1" x14ac:dyDescent="0.25">
      <c r="A5073" s="3">
        <v>5072</v>
      </c>
      <c r="B5073" s="3" t="s">
        <v>7975</v>
      </c>
      <c r="C5073" s="4">
        <f>YEAR(Table_1[[#This Row],[Order Date]])</f>
        <v>2011</v>
      </c>
      <c r="D5073" s="9">
        <v>40763</v>
      </c>
      <c r="E5073" s="3">
        <v>40767</v>
      </c>
      <c r="F5073" s="3" t="s">
        <v>50</v>
      </c>
      <c r="G5073" s="3" t="s">
        <v>182</v>
      </c>
      <c r="H5073" s="3" t="s">
        <v>183</v>
      </c>
      <c r="I5073" s="3" t="s">
        <v>102</v>
      </c>
      <c r="J5073" s="3" t="s">
        <v>27</v>
      </c>
      <c r="K5073" s="3" t="s">
        <v>2386</v>
      </c>
      <c r="L5073" s="3" t="s">
        <v>238</v>
      </c>
      <c r="M5073" s="3">
        <v>48183</v>
      </c>
      <c r="N5073" s="3" t="s">
        <v>105</v>
      </c>
      <c r="O5073" s="3" t="s">
        <v>4412</v>
      </c>
      <c r="P5073" s="3" t="s">
        <v>32</v>
      </c>
      <c r="Q5073" s="3" t="s">
        <v>65</v>
      </c>
      <c r="R5073" s="3" t="s">
        <v>4413</v>
      </c>
      <c r="S5073" s="3">
        <v>53.88</v>
      </c>
      <c r="T5073" s="3">
        <v>6</v>
      </c>
      <c r="U5073" s="3">
        <v>0</v>
      </c>
      <c r="V5073" s="3">
        <v>22.629600000000003</v>
      </c>
    </row>
    <row r="5074" spans="1:22" ht="14.25" customHeight="1" x14ac:dyDescent="0.25">
      <c r="A5074" s="3">
        <v>5073</v>
      </c>
      <c r="B5074" s="3" t="s">
        <v>7975</v>
      </c>
      <c r="C5074" s="4">
        <f>YEAR(Table_1[[#This Row],[Order Date]])</f>
        <v>2011</v>
      </c>
      <c r="D5074" s="9">
        <v>40763</v>
      </c>
      <c r="E5074" s="3">
        <v>40767</v>
      </c>
      <c r="F5074" s="3" t="s">
        <v>50</v>
      </c>
      <c r="G5074" s="3" t="s">
        <v>182</v>
      </c>
      <c r="H5074" s="3" t="s">
        <v>183</v>
      </c>
      <c r="I5074" s="3" t="s">
        <v>102</v>
      </c>
      <c r="J5074" s="3" t="s">
        <v>27</v>
      </c>
      <c r="K5074" s="3" t="s">
        <v>2386</v>
      </c>
      <c r="L5074" s="3" t="s">
        <v>238</v>
      </c>
      <c r="M5074" s="3">
        <v>48183</v>
      </c>
      <c r="N5074" s="3" t="s">
        <v>105</v>
      </c>
      <c r="O5074" s="3" t="s">
        <v>6521</v>
      </c>
      <c r="P5074" s="3" t="s">
        <v>71</v>
      </c>
      <c r="Q5074" s="3" t="s">
        <v>72</v>
      </c>
      <c r="R5074" s="3" t="s">
        <v>6522</v>
      </c>
      <c r="S5074" s="3">
        <v>299.98</v>
      </c>
      <c r="T5074" s="3">
        <v>2</v>
      </c>
      <c r="U5074" s="3">
        <v>0</v>
      </c>
      <c r="V5074" s="3">
        <v>83.994400000000013</v>
      </c>
    </row>
    <row r="5075" spans="1:22" ht="14.25" customHeight="1" x14ac:dyDescent="0.25">
      <c r="A5075" s="3">
        <v>5074</v>
      </c>
      <c r="B5075" s="3" t="s">
        <v>7976</v>
      </c>
      <c r="C5075" s="4">
        <f>YEAR(Table_1[[#This Row],[Order Date]])</f>
        <v>2012</v>
      </c>
      <c r="D5075" s="9">
        <v>41218</v>
      </c>
      <c r="E5075" s="3">
        <v>41218</v>
      </c>
      <c r="F5075" s="3" t="s">
        <v>1290</v>
      </c>
      <c r="G5075" s="3" t="s">
        <v>5224</v>
      </c>
      <c r="H5075" s="3" t="s">
        <v>5225</v>
      </c>
      <c r="I5075" s="3" t="s">
        <v>26</v>
      </c>
      <c r="J5075" s="3" t="s">
        <v>27</v>
      </c>
      <c r="K5075" s="3" t="s">
        <v>127</v>
      </c>
      <c r="L5075" s="3" t="s">
        <v>43</v>
      </c>
      <c r="M5075" s="3">
        <v>94109</v>
      </c>
      <c r="N5075" s="3" t="s">
        <v>44</v>
      </c>
      <c r="O5075" s="3" t="s">
        <v>3726</v>
      </c>
      <c r="P5075" s="3" t="s">
        <v>46</v>
      </c>
      <c r="Q5075" s="3" t="s">
        <v>59</v>
      </c>
      <c r="R5075" s="3" t="s">
        <v>3727</v>
      </c>
      <c r="S5075" s="3">
        <v>62.8</v>
      </c>
      <c r="T5075" s="3">
        <v>4</v>
      </c>
      <c r="U5075" s="3">
        <v>0</v>
      </c>
      <c r="V5075" s="3">
        <v>15.700000000000003</v>
      </c>
    </row>
    <row r="5076" spans="1:22" ht="14.25" customHeight="1" x14ac:dyDescent="0.25">
      <c r="A5076" s="3">
        <v>5075</v>
      </c>
      <c r="B5076" s="3" t="s">
        <v>7977</v>
      </c>
      <c r="C5076" s="4">
        <f>YEAR(Table_1[[#This Row],[Order Date]])</f>
        <v>2014</v>
      </c>
      <c r="D5076" s="9">
        <v>41755</v>
      </c>
      <c r="E5076" s="3">
        <v>41759</v>
      </c>
      <c r="F5076" s="3" t="s">
        <v>23</v>
      </c>
      <c r="G5076" s="3" t="s">
        <v>3934</v>
      </c>
      <c r="H5076" s="3" t="s">
        <v>3935</v>
      </c>
      <c r="I5076" s="3" t="s">
        <v>26</v>
      </c>
      <c r="J5076" s="3" t="s">
        <v>27</v>
      </c>
      <c r="K5076" s="3" t="s">
        <v>42</v>
      </c>
      <c r="L5076" s="3" t="s">
        <v>43</v>
      </c>
      <c r="M5076" s="3">
        <v>90049</v>
      </c>
      <c r="N5076" s="3" t="s">
        <v>44</v>
      </c>
      <c r="O5076" s="3" t="s">
        <v>2054</v>
      </c>
      <c r="P5076" s="3" t="s">
        <v>46</v>
      </c>
      <c r="Q5076" s="3" t="s">
        <v>75</v>
      </c>
      <c r="R5076" s="3" t="s">
        <v>2055</v>
      </c>
      <c r="S5076" s="3">
        <v>13.904</v>
      </c>
      <c r="T5076" s="3">
        <v>2</v>
      </c>
      <c r="U5076" s="3">
        <v>0.2</v>
      </c>
      <c r="V5076" s="3">
        <v>4.5187999999999997</v>
      </c>
    </row>
    <row r="5077" spans="1:22" ht="14.25" customHeight="1" x14ac:dyDescent="0.25">
      <c r="A5077" s="3">
        <v>5076</v>
      </c>
      <c r="B5077" s="3" t="s">
        <v>7978</v>
      </c>
      <c r="C5077" s="4">
        <f>YEAR(Table_1[[#This Row],[Order Date]])</f>
        <v>2011</v>
      </c>
      <c r="D5077" s="9">
        <v>40653</v>
      </c>
      <c r="E5077" s="3">
        <v>40655</v>
      </c>
      <c r="F5077" s="3" t="s">
        <v>23</v>
      </c>
      <c r="G5077" s="3" t="s">
        <v>2304</v>
      </c>
      <c r="H5077" s="3" t="s">
        <v>2305</v>
      </c>
      <c r="I5077" s="3" t="s">
        <v>26</v>
      </c>
      <c r="J5077" s="3" t="s">
        <v>27</v>
      </c>
      <c r="K5077" s="3" t="s">
        <v>184</v>
      </c>
      <c r="L5077" s="3" t="s">
        <v>104</v>
      </c>
      <c r="M5077" s="3">
        <v>77070</v>
      </c>
      <c r="N5077" s="3" t="s">
        <v>105</v>
      </c>
      <c r="O5077" s="3" t="s">
        <v>901</v>
      </c>
      <c r="P5077" s="3" t="s">
        <v>32</v>
      </c>
      <c r="Q5077" s="3" t="s">
        <v>56</v>
      </c>
      <c r="R5077" s="3" t="s">
        <v>902</v>
      </c>
      <c r="S5077" s="3">
        <v>744.09999999999991</v>
      </c>
      <c r="T5077" s="3">
        <v>5</v>
      </c>
      <c r="U5077" s="3">
        <v>0.3</v>
      </c>
      <c r="V5077" s="3">
        <v>-95.670000000000044</v>
      </c>
    </row>
    <row r="5078" spans="1:22" ht="14.25" customHeight="1" x14ac:dyDescent="0.25">
      <c r="A5078" s="3">
        <v>5077</v>
      </c>
      <c r="B5078" s="3" t="s">
        <v>7978</v>
      </c>
      <c r="C5078" s="4">
        <f>YEAR(Table_1[[#This Row],[Order Date]])</f>
        <v>2011</v>
      </c>
      <c r="D5078" s="9">
        <v>40653</v>
      </c>
      <c r="E5078" s="3">
        <v>40655</v>
      </c>
      <c r="F5078" s="3" t="s">
        <v>23</v>
      </c>
      <c r="G5078" s="3" t="s">
        <v>2304</v>
      </c>
      <c r="H5078" s="3" t="s">
        <v>2305</v>
      </c>
      <c r="I5078" s="3" t="s">
        <v>26</v>
      </c>
      <c r="J5078" s="3" t="s">
        <v>27</v>
      </c>
      <c r="K5078" s="3" t="s">
        <v>184</v>
      </c>
      <c r="L5078" s="3" t="s">
        <v>104</v>
      </c>
      <c r="M5078" s="3">
        <v>77070</v>
      </c>
      <c r="N5078" s="3" t="s">
        <v>105</v>
      </c>
      <c r="O5078" s="3" t="s">
        <v>2348</v>
      </c>
      <c r="P5078" s="3" t="s">
        <v>46</v>
      </c>
      <c r="Q5078" s="3" t="s">
        <v>59</v>
      </c>
      <c r="R5078" s="3" t="s">
        <v>2349</v>
      </c>
      <c r="S5078" s="3">
        <v>44.840000000000011</v>
      </c>
      <c r="T5078" s="3">
        <v>5</v>
      </c>
      <c r="U5078" s="3">
        <v>0.2</v>
      </c>
      <c r="V5078" s="3">
        <v>5.6049999999999951</v>
      </c>
    </row>
    <row r="5079" spans="1:22" ht="14.25" customHeight="1" x14ac:dyDescent="0.25">
      <c r="A5079" s="3">
        <v>5078</v>
      </c>
      <c r="B5079" s="3" t="s">
        <v>7978</v>
      </c>
      <c r="C5079" s="4">
        <f>YEAR(Table_1[[#This Row],[Order Date]])</f>
        <v>2011</v>
      </c>
      <c r="D5079" s="9">
        <v>40653</v>
      </c>
      <c r="E5079" s="3">
        <v>40655</v>
      </c>
      <c r="F5079" s="3" t="s">
        <v>23</v>
      </c>
      <c r="G5079" s="3" t="s">
        <v>2304</v>
      </c>
      <c r="H5079" s="3" t="s">
        <v>2305</v>
      </c>
      <c r="I5079" s="3" t="s">
        <v>26</v>
      </c>
      <c r="J5079" s="3" t="s">
        <v>27</v>
      </c>
      <c r="K5079" s="3" t="s">
        <v>184</v>
      </c>
      <c r="L5079" s="3" t="s">
        <v>104</v>
      </c>
      <c r="M5079" s="3">
        <v>77070</v>
      </c>
      <c r="N5079" s="3" t="s">
        <v>105</v>
      </c>
      <c r="O5079" s="3" t="s">
        <v>7524</v>
      </c>
      <c r="P5079" s="3" t="s">
        <v>32</v>
      </c>
      <c r="Q5079" s="3" t="s">
        <v>56</v>
      </c>
      <c r="R5079" s="3" t="s">
        <v>7525</v>
      </c>
      <c r="S5079" s="3">
        <v>401.59000000000003</v>
      </c>
      <c r="T5079" s="3">
        <v>2</v>
      </c>
      <c r="U5079" s="3">
        <v>0.3</v>
      </c>
      <c r="V5079" s="3">
        <v>-131.95100000000002</v>
      </c>
    </row>
    <row r="5080" spans="1:22" ht="14.25" customHeight="1" x14ac:dyDescent="0.25">
      <c r="A5080" s="3">
        <v>5079</v>
      </c>
      <c r="B5080" s="3" t="s">
        <v>7979</v>
      </c>
      <c r="C5080" s="4">
        <f>YEAR(Table_1[[#This Row],[Order Date]])</f>
        <v>2014</v>
      </c>
      <c r="D5080" s="9">
        <v>41955</v>
      </c>
      <c r="E5080" s="3">
        <v>41961</v>
      </c>
      <c r="F5080" s="3" t="s">
        <v>50</v>
      </c>
      <c r="G5080" s="3" t="s">
        <v>2844</v>
      </c>
      <c r="H5080" s="3" t="s">
        <v>2845</v>
      </c>
      <c r="I5080" s="3" t="s">
        <v>102</v>
      </c>
      <c r="J5080" s="3" t="s">
        <v>27</v>
      </c>
      <c r="K5080" s="3" t="s">
        <v>2548</v>
      </c>
      <c r="L5080" s="3" t="s">
        <v>114</v>
      </c>
      <c r="M5080" s="3">
        <v>53209</v>
      </c>
      <c r="N5080" s="3" t="s">
        <v>105</v>
      </c>
      <c r="O5080" s="3" t="s">
        <v>2038</v>
      </c>
      <c r="P5080" s="3" t="s">
        <v>46</v>
      </c>
      <c r="Q5080" s="3" t="s">
        <v>75</v>
      </c>
      <c r="R5080" s="3" t="s">
        <v>2039</v>
      </c>
      <c r="S5080" s="3">
        <v>18.240000000000002</v>
      </c>
      <c r="T5080" s="3">
        <v>3</v>
      </c>
      <c r="U5080" s="3">
        <v>0</v>
      </c>
      <c r="V5080" s="3">
        <v>8.5727999999999991</v>
      </c>
    </row>
    <row r="5081" spans="1:22" ht="14.25" customHeight="1" x14ac:dyDescent="0.25">
      <c r="A5081" s="3">
        <v>5080</v>
      </c>
      <c r="B5081" s="3" t="s">
        <v>7980</v>
      </c>
      <c r="C5081" s="4">
        <f>YEAR(Table_1[[#This Row],[Order Date]])</f>
        <v>2014</v>
      </c>
      <c r="D5081" s="9">
        <v>41969</v>
      </c>
      <c r="E5081" s="3">
        <v>41973</v>
      </c>
      <c r="F5081" s="3" t="s">
        <v>50</v>
      </c>
      <c r="G5081" s="3" t="s">
        <v>1842</v>
      </c>
      <c r="H5081" s="3" t="s">
        <v>1843</v>
      </c>
      <c r="I5081" s="3" t="s">
        <v>26</v>
      </c>
      <c r="J5081" s="3" t="s">
        <v>27</v>
      </c>
      <c r="K5081" s="3" t="s">
        <v>127</v>
      </c>
      <c r="L5081" s="3" t="s">
        <v>43</v>
      </c>
      <c r="M5081" s="3">
        <v>94122</v>
      </c>
      <c r="N5081" s="3" t="s">
        <v>44</v>
      </c>
      <c r="O5081" s="3" t="s">
        <v>5019</v>
      </c>
      <c r="P5081" s="3" t="s">
        <v>32</v>
      </c>
      <c r="Q5081" s="3" t="s">
        <v>33</v>
      </c>
      <c r="R5081" s="3" t="s">
        <v>5537</v>
      </c>
      <c r="S5081" s="3">
        <v>359.49899999999997</v>
      </c>
      <c r="T5081" s="3">
        <v>3</v>
      </c>
      <c r="U5081" s="3">
        <v>0.15</v>
      </c>
      <c r="V5081" s="3">
        <v>-29.605799999999981</v>
      </c>
    </row>
    <row r="5082" spans="1:22" ht="14.25" customHeight="1" x14ac:dyDescent="0.25">
      <c r="A5082" s="3">
        <v>5081</v>
      </c>
      <c r="B5082" s="3" t="s">
        <v>7980</v>
      </c>
      <c r="C5082" s="4">
        <f>YEAR(Table_1[[#This Row],[Order Date]])</f>
        <v>2014</v>
      </c>
      <c r="D5082" s="9">
        <v>41969</v>
      </c>
      <c r="E5082" s="3">
        <v>41973</v>
      </c>
      <c r="F5082" s="3" t="s">
        <v>50</v>
      </c>
      <c r="G5082" s="3" t="s">
        <v>1842</v>
      </c>
      <c r="H5082" s="3" t="s">
        <v>1843</v>
      </c>
      <c r="I5082" s="3" t="s">
        <v>26</v>
      </c>
      <c r="J5082" s="3" t="s">
        <v>27</v>
      </c>
      <c r="K5082" s="3" t="s">
        <v>127</v>
      </c>
      <c r="L5082" s="3" t="s">
        <v>43</v>
      </c>
      <c r="M5082" s="3">
        <v>94122</v>
      </c>
      <c r="N5082" s="3" t="s">
        <v>44</v>
      </c>
      <c r="O5082" s="3" t="s">
        <v>1824</v>
      </c>
      <c r="P5082" s="3" t="s">
        <v>46</v>
      </c>
      <c r="Q5082" s="3" t="s">
        <v>59</v>
      </c>
      <c r="R5082" s="3" t="s">
        <v>1825</v>
      </c>
      <c r="S5082" s="3">
        <v>10.48</v>
      </c>
      <c r="T5082" s="3">
        <v>1</v>
      </c>
      <c r="U5082" s="3">
        <v>0</v>
      </c>
      <c r="V5082" s="3">
        <v>2.8296000000000001</v>
      </c>
    </row>
    <row r="5083" spans="1:22" ht="14.25" customHeight="1" x14ac:dyDescent="0.25">
      <c r="A5083" s="3">
        <v>5082</v>
      </c>
      <c r="B5083" s="3" t="s">
        <v>7981</v>
      </c>
      <c r="C5083" s="4">
        <f>YEAR(Table_1[[#This Row],[Order Date]])</f>
        <v>2012</v>
      </c>
      <c r="D5083" s="9">
        <v>41261</v>
      </c>
      <c r="E5083" s="3">
        <v>41261</v>
      </c>
      <c r="F5083" s="3" t="s">
        <v>1290</v>
      </c>
      <c r="G5083" s="3" t="s">
        <v>721</v>
      </c>
      <c r="H5083" s="3" t="s">
        <v>722</v>
      </c>
      <c r="I5083" s="3" t="s">
        <v>102</v>
      </c>
      <c r="J5083" s="3" t="s">
        <v>27</v>
      </c>
      <c r="K5083" s="3" t="s">
        <v>2180</v>
      </c>
      <c r="L5083" s="3" t="s">
        <v>498</v>
      </c>
      <c r="M5083" s="3">
        <v>44105</v>
      </c>
      <c r="N5083" s="3" t="s">
        <v>148</v>
      </c>
      <c r="O5083" s="3" t="s">
        <v>1898</v>
      </c>
      <c r="P5083" s="3" t="s">
        <v>46</v>
      </c>
      <c r="Q5083" s="3" t="s">
        <v>90</v>
      </c>
      <c r="R5083" s="3" t="s">
        <v>1899</v>
      </c>
      <c r="S5083" s="3">
        <v>20.736000000000004</v>
      </c>
      <c r="T5083" s="3">
        <v>4</v>
      </c>
      <c r="U5083" s="3">
        <v>0.2</v>
      </c>
      <c r="V5083" s="3">
        <v>7.2576000000000001</v>
      </c>
    </row>
    <row r="5084" spans="1:22" ht="14.25" customHeight="1" x14ac:dyDescent="0.25">
      <c r="A5084" s="3">
        <v>5083</v>
      </c>
      <c r="B5084" s="3" t="s">
        <v>7982</v>
      </c>
      <c r="C5084" s="4">
        <f>YEAR(Table_1[[#This Row],[Order Date]])</f>
        <v>2013</v>
      </c>
      <c r="D5084" s="9">
        <v>41526</v>
      </c>
      <c r="E5084" s="3">
        <v>41530</v>
      </c>
      <c r="F5084" s="3" t="s">
        <v>50</v>
      </c>
      <c r="G5084" s="3" t="s">
        <v>7983</v>
      </c>
      <c r="H5084" s="3" t="s">
        <v>7984</v>
      </c>
      <c r="I5084" s="3" t="s">
        <v>26</v>
      </c>
      <c r="J5084" s="3" t="s">
        <v>27</v>
      </c>
      <c r="K5084" s="3" t="s">
        <v>735</v>
      </c>
      <c r="L5084" s="3" t="s">
        <v>88</v>
      </c>
      <c r="M5084" s="3">
        <v>28110</v>
      </c>
      <c r="N5084" s="3" t="s">
        <v>30</v>
      </c>
      <c r="O5084" s="3" t="s">
        <v>3556</v>
      </c>
      <c r="P5084" s="3" t="s">
        <v>71</v>
      </c>
      <c r="Q5084" s="3" t="s">
        <v>161</v>
      </c>
      <c r="R5084" s="3" t="s">
        <v>3557</v>
      </c>
      <c r="S5084" s="3">
        <v>35.167999999999999</v>
      </c>
      <c r="T5084" s="3">
        <v>4</v>
      </c>
      <c r="U5084" s="3">
        <v>0.2</v>
      </c>
      <c r="V5084" s="3">
        <v>8.3524000000000012</v>
      </c>
    </row>
    <row r="5085" spans="1:22" ht="14.25" customHeight="1" x14ac:dyDescent="0.25">
      <c r="A5085" s="3">
        <v>5084</v>
      </c>
      <c r="B5085" s="3" t="s">
        <v>7982</v>
      </c>
      <c r="C5085" s="4">
        <f>YEAR(Table_1[[#This Row],[Order Date]])</f>
        <v>2013</v>
      </c>
      <c r="D5085" s="9">
        <v>41526</v>
      </c>
      <c r="E5085" s="3">
        <v>41530</v>
      </c>
      <c r="F5085" s="3" t="s">
        <v>50</v>
      </c>
      <c r="G5085" s="3" t="s">
        <v>7983</v>
      </c>
      <c r="H5085" s="3" t="s">
        <v>7984</v>
      </c>
      <c r="I5085" s="3" t="s">
        <v>26</v>
      </c>
      <c r="J5085" s="3" t="s">
        <v>27</v>
      </c>
      <c r="K5085" s="3" t="s">
        <v>735</v>
      </c>
      <c r="L5085" s="3" t="s">
        <v>88</v>
      </c>
      <c r="M5085" s="3">
        <v>28110</v>
      </c>
      <c r="N5085" s="3" t="s">
        <v>30</v>
      </c>
      <c r="O5085" s="3" t="s">
        <v>3849</v>
      </c>
      <c r="P5085" s="3" t="s">
        <v>46</v>
      </c>
      <c r="Q5085" s="3" t="s">
        <v>90</v>
      </c>
      <c r="R5085" s="3" t="s">
        <v>3850</v>
      </c>
      <c r="S5085" s="3">
        <v>64.704000000000008</v>
      </c>
      <c r="T5085" s="3">
        <v>3</v>
      </c>
      <c r="U5085" s="3">
        <v>0.2</v>
      </c>
      <c r="V5085" s="3">
        <v>23.455199999999998</v>
      </c>
    </row>
    <row r="5086" spans="1:22" ht="14.25" customHeight="1" x14ac:dyDescent="0.25">
      <c r="A5086" s="3">
        <v>5085</v>
      </c>
      <c r="B5086" s="3" t="s">
        <v>7985</v>
      </c>
      <c r="C5086" s="4">
        <f>YEAR(Table_1[[#This Row],[Order Date]])</f>
        <v>2013</v>
      </c>
      <c r="D5086" s="9">
        <v>41432</v>
      </c>
      <c r="E5086" s="3">
        <v>41435</v>
      </c>
      <c r="F5086" s="3" t="s">
        <v>23</v>
      </c>
      <c r="G5086" s="3" t="s">
        <v>4774</v>
      </c>
      <c r="H5086" s="3" t="s">
        <v>4775</v>
      </c>
      <c r="I5086" s="3" t="s">
        <v>41</v>
      </c>
      <c r="J5086" s="3" t="s">
        <v>27</v>
      </c>
      <c r="K5086" s="3" t="s">
        <v>1244</v>
      </c>
      <c r="L5086" s="3" t="s">
        <v>1245</v>
      </c>
      <c r="M5086" s="3">
        <v>1852</v>
      </c>
      <c r="N5086" s="3" t="s">
        <v>148</v>
      </c>
      <c r="O5086" s="3" t="s">
        <v>3053</v>
      </c>
      <c r="P5086" s="3" t="s">
        <v>46</v>
      </c>
      <c r="Q5086" s="3" t="s">
        <v>90</v>
      </c>
      <c r="R5086" s="3" t="s">
        <v>3054</v>
      </c>
      <c r="S5086" s="3">
        <v>105.52</v>
      </c>
      <c r="T5086" s="3">
        <v>4</v>
      </c>
      <c r="U5086" s="3">
        <v>0</v>
      </c>
      <c r="V5086" s="3">
        <v>48.539199999999994</v>
      </c>
    </row>
    <row r="5087" spans="1:22" ht="14.25" customHeight="1" x14ac:dyDescent="0.25">
      <c r="A5087" s="3">
        <v>5086</v>
      </c>
      <c r="B5087" s="3" t="s">
        <v>7986</v>
      </c>
      <c r="C5087" s="4">
        <f>YEAR(Table_1[[#This Row],[Order Date]])</f>
        <v>2012</v>
      </c>
      <c r="D5087" s="9">
        <v>41079</v>
      </c>
      <c r="E5087" s="3">
        <v>41083</v>
      </c>
      <c r="F5087" s="3" t="s">
        <v>50</v>
      </c>
      <c r="G5087" s="3" t="s">
        <v>3915</v>
      </c>
      <c r="H5087" s="3" t="s">
        <v>3916</v>
      </c>
      <c r="I5087" s="3" t="s">
        <v>102</v>
      </c>
      <c r="J5087" s="3" t="s">
        <v>27</v>
      </c>
      <c r="K5087" s="3" t="s">
        <v>815</v>
      </c>
      <c r="L5087" s="3" t="s">
        <v>104</v>
      </c>
      <c r="M5087" s="3">
        <v>75081</v>
      </c>
      <c r="N5087" s="3" t="s">
        <v>105</v>
      </c>
      <c r="O5087" s="3" t="s">
        <v>1927</v>
      </c>
      <c r="P5087" s="3" t="s">
        <v>46</v>
      </c>
      <c r="Q5087" s="3" t="s">
        <v>75</v>
      </c>
      <c r="R5087" s="3" t="s">
        <v>1928</v>
      </c>
      <c r="S5087" s="3">
        <v>5.7919999999999989</v>
      </c>
      <c r="T5087" s="3">
        <v>2</v>
      </c>
      <c r="U5087" s="3">
        <v>0.8</v>
      </c>
      <c r="V5087" s="3">
        <v>-9.5568000000000026</v>
      </c>
    </row>
    <row r="5088" spans="1:22" ht="14.25" customHeight="1" x14ac:dyDescent="0.25">
      <c r="A5088" s="3">
        <v>5087</v>
      </c>
      <c r="B5088" s="3" t="s">
        <v>7987</v>
      </c>
      <c r="C5088" s="4">
        <f>YEAR(Table_1[[#This Row],[Order Date]])</f>
        <v>2012</v>
      </c>
      <c r="D5088" s="9">
        <v>40973</v>
      </c>
      <c r="E5088" s="3">
        <v>40977</v>
      </c>
      <c r="F5088" s="3" t="s">
        <v>50</v>
      </c>
      <c r="G5088" s="3" t="s">
        <v>3953</v>
      </c>
      <c r="H5088" s="3" t="s">
        <v>3954</v>
      </c>
      <c r="I5088" s="3" t="s">
        <v>41</v>
      </c>
      <c r="J5088" s="3" t="s">
        <v>27</v>
      </c>
      <c r="K5088" s="3" t="s">
        <v>146</v>
      </c>
      <c r="L5088" s="3" t="s">
        <v>147</v>
      </c>
      <c r="M5088" s="3">
        <v>19120</v>
      </c>
      <c r="N5088" s="3" t="s">
        <v>148</v>
      </c>
      <c r="O5088" s="3" t="s">
        <v>7988</v>
      </c>
      <c r="P5088" s="3" t="s">
        <v>71</v>
      </c>
      <c r="Q5088" s="3" t="s">
        <v>72</v>
      </c>
      <c r="R5088" s="3" t="s">
        <v>7989</v>
      </c>
      <c r="S5088" s="3">
        <v>466.15799999999996</v>
      </c>
      <c r="T5088" s="3">
        <v>7</v>
      </c>
      <c r="U5088" s="3">
        <v>0.4</v>
      </c>
      <c r="V5088" s="3">
        <v>-93.231599999999958</v>
      </c>
    </row>
    <row r="5089" spans="1:22" ht="14.25" customHeight="1" x14ac:dyDescent="0.25">
      <c r="A5089" s="3">
        <v>5088</v>
      </c>
      <c r="B5089" s="3" t="s">
        <v>7987</v>
      </c>
      <c r="C5089" s="4">
        <f>YEAR(Table_1[[#This Row],[Order Date]])</f>
        <v>2012</v>
      </c>
      <c r="D5089" s="9">
        <v>40973</v>
      </c>
      <c r="E5089" s="3">
        <v>40977</v>
      </c>
      <c r="F5089" s="3" t="s">
        <v>50</v>
      </c>
      <c r="G5089" s="3" t="s">
        <v>3953</v>
      </c>
      <c r="H5089" s="3" t="s">
        <v>3954</v>
      </c>
      <c r="I5089" s="3" t="s">
        <v>41</v>
      </c>
      <c r="J5089" s="3" t="s">
        <v>27</v>
      </c>
      <c r="K5089" s="3" t="s">
        <v>146</v>
      </c>
      <c r="L5089" s="3" t="s">
        <v>147</v>
      </c>
      <c r="M5089" s="3">
        <v>19120</v>
      </c>
      <c r="N5089" s="3" t="s">
        <v>148</v>
      </c>
      <c r="O5089" s="3" t="s">
        <v>2149</v>
      </c>
      <c r="P5089" s="3" t="s">
        <v>71</v>
      </c>
      <c r="Q5089" s="3" t="s">
        <v>161</v>
      </c>
      <c r="R5089" s="3" t="s">
        <v>2150</v>
      </c>
      <c r="S5089" s="3">
        <v>10.312000000000001</v>
      </c>
      <c r="T5089" s="3">
        <v>1</v>
      </c>
      <c r="U5089" s="3">
        <v>0.2</v>
      </c>
      <c r="V5089" s="3">
        <v>-1.2890000000000006</v>
      </c>
    </row>
    <row r="5090" spans="1:22" ht="14.25" customHeight="1" x14ac:dyDescent="0.25">
      <c r="A5090" s="3">
        <v>5089</v>
      </c>
      <c r="B5090" s="3" t="s">
        <v>7987</v>
      </c>
      <c r="C5090" s="4">
        <f>YEAR(Table_1[[#This Row],[Order Date]])</f>
        <v>2012</v>
      </c>
      <c r="D5090" s="9">
        <v>40973</v>
      </c>
      <c r="E5090" s="3">
        <v>40977</v>
      </c>
      <c r="F5090" s="3" t="s">
        <v>50</v>
      </c>
      <c r="G5090" s="3" t="s">
        <v>3953</v>
      </c>
      <c r="H5090" s="3" t="s">
        <v>3954</v>
      </c>
      <c r="I5090" s="3" t="s">
        <v>41</v>
      </c>
      <c r="J5090" s="3" t="s">
        <v>27</v>
      </c>
      <c r="K5090" s="3" t="s">
        <v>146</v>
      </c>
      <c r="L5090" s="3" t="s">
        <v>147</v>
      </c>
      <c r="M5090" s="3">
        <v>19120</v>
      </c>
      <c r="N5090" s="3" t="s">
        <v>148</v>
      </c>
      <c r="O5090" s="3" t="s">
        <v>3122</v>
      </c>
      <c r="P5090" s="3" t="s">
        <v>46</v>
      </c>
      <c r="Q5090" s="3" t="s">
        <v>75</v>
      </c>
      <c r="R5090" s="3" t="s">
        <v>3123</v>
      </c>
      <c r="S5090" s="3">
        <v>2.556</v>
      </c>
      <c r="T5090" s="3">
        <v>3</v>
      </c>
      <c r="U5090" s="3">
        <v>0.7</v>
      </c>
      <c r="V5090" s="3">
        <v>-1.7892000000000001</v>
      </c>
    </row>
    <row r="5091" spans="1:22" ht="14.25" customHeight="1" x14ac:dyDescent="0.25">
      <c r="A5091" s="3">
        <v>5090</v>
      </c>
      <c r="B5091" s="3" t="s">
        <v>7990</v>
      </c>
      <c r="C5091" s="4">
        <f>YEAR(Table_1[[#This Row],[Order Date]])</f>
        <v>2014</v>
      </c>
      <c r="D5091" s="9">
        <v>41856</v>
      </c>
      <c r="E5091" s="3">
        <v>41859</v>
      </c>
      <c r="F5091" s="3" t="s">
        <v>188</v>
      </c>
      <c r="G5091" s="3" t="s">
        <v>3744</v>
      </c>
      <c r="H5091" s="3" t="s">
        <v>3745</v>
      </c>
      <c r="I5091" s="3" t="s">
        <v>41</v>
      </c>
      <c r="J5091" s="3" t="s">
        <v>27</v>
      </c>
      <c r="K5091" s="3" t="s">
        <v>7991</v>
      </c>
      <c r="L5091" s="3" t="s">
        <v>457</v>
      </c>
      <c r="M5091" s="3">
        <v>80538</v>
      </c>
      <c r="N5091" s="3" t="s">
        <v>44</v>
      </c>
      <c r="O5091" s="3" t="s">
        <v>5706</v>
      </c>
      <c r="P5091" s="3" t="s">
        <v>46</v>
      </c>
      <c r="Q5091" s="3" t="s">
        <v>90</v>
      </c>
      <c r="R5091" s="3" t="s">
        <v>5707</v>
      </c>
      <c r="S5091" s="3">
        <v>7.9680000000000009</v>
      </c>
      <c r="T5091" s="3">
        <v>2</v>
      </c>
      <c r="U5091" s="3">
        <v>0.2</v>
      </c>
      <c r="V5091" s="3">
        <v>2.8884000000000007</v>
      </c>
    </row>
    <row r="5092" spans="1:22" ht="14.25" customHeight="1" x14ac:dyDescent="0.25">
      <c r="A5092" s="3">
        <v>5091</v>
      </c>
      <c r="B5092" s="3" t="s">
        <v>7990</v>
      </c>
      <c r="C5092" s="4">
        <f>YEAR(Table_1[[#This Row],[Order Date]])</f>
        <v>2014</v>
      </c>
      <c r="D5092" s="9">
        <v>41856</v>
      </c>
      <c r="E5092" s="3">
        <v>41859</v>
      </c>
      <c r="F5092" s="3" t="s">
        <v>188</v>
      </c>
      <c r="G5092" s="3" t="s">
        <v>3744</v>
      </c>
      <c r="H5092" s="3" t="s">
        <v>3745</v>
      </c>
      <c r="I5092" s="3" t="s">
        <v>41</v>
      </c>
      <c r="J5092" s="3" t="s">
        <v>27</v>
      </c>
      <c r="K5092" s="3" t="s">
        <v>7991</v>
      </c>
      <c r="L5092" s="3" t="s">
        <v>457</v>
      </c>
      <c r="M5092" s="3">
        <v>80538</v>
      </c>
      <c r="N5092" s="3" t="s">
        <v>44</v>
      </c>
      <c r="O5092" s="3" t="s">
        <v>2336</v>
      </c>
      <c r="P5092" s="3" t="s">
        <v>46</v>
      </c>
      <c r="Q5092" s="3" t="s">
        <v>173</v>
      </c>
      <c r="R5092" s="3" t="s">
        <v>2337</v>
      </c>
      <c r="S5092" s="3">
        <v>8.7840000000000007</v>
      </c>
      <c r="T5092" s="3">
        <v>1</v>
      </c>
      <c r="U5092" s="3">
        <v>0.2</v>
      </c>
      <c r="V5092" s="3">
        <v>3.1842000000000001</v>
      </c>
    </row>
    <row r="5093" spans="1:22" ht="14.25" customHeight="1" x14ac:dyDescent="0.25">
      <c r="A5093" s="3">
        <v>5092</v>
      </c>
      <c r="B5093" s="3" t="s">
        <v>7992</v>
      </c>
      <c r="C5093" s="4">
        <f>YEAR(Table_1[[#This Row],[Order Date]])</f>
        <v>2014</v>
      </c>
      <c r="D5093" s="9">
        <v>42004</v>
      </c>
      <c r="E5093" s="3">
        <v>42008</v>
      </c>
      <c r="F5093" s="3" t="s">
        <v>50</v>
      </c>
      <c r="G5093" s="3" t="s">
        <v>7983</v>
      </c>
      <c r="H5093" s="3" t="s">
        <v>7984</v>
      </c>
      <c r="I5093" s="3" t="s">
        <v>26</v>
      </c>
      <c r="J5093" s="3" t="s">
        <v>27</v>
      </c>
      <c r="K5093" s="3" t="s">
        <v>7991</v>
      </c>
      <c r="L5093" s="3" t="s">
        <v>457</v>
      </c>
      <c r="M5093" s="3">
        <v>80538</v>
      </c>
      <c r="N5093" s="3" t="s">
        <v>44</v>
      </c>
      <c r="O5093" s="3" t="s">
        <v>1002</v>
      </c>
      <c r="P5093" s="3" t="s">
        <v>46</v>
      </c>
      <c r="Q5093" s="3" t="s">
        <v>269</v>
      </c>
      <c r="R5093" s="3" t="s">
        <v>1003</v>
      </c>
      <c r="S5093" s="3">
        <v>3.024</v>
      </c>
      <c r="T5093" s="3">
        <v>3</v>
      </c>
      <c r="U5093" s="3">
        <v>0.2</v>
      </c>
      <c r="V5093" s="3">
        <v>-0.6048</v>
      </c>
    </row>
    <row r="5094" spans="1:22" ht="14.25" customHeight="1" x14ac:dyDescent="0.25">
      <c r="A5094" s="3">
        <v>5093</v>
      </c>
      <c r="B5094" s="3" t="s">
        <v>7993</v>
      </c>
      <c r="C5094" s="4">
        <f>YEAR(Table_1[[#This Row],[Order Date]])</f>
        <v>2012</v>
      </c>
      <c r="D5094" s="9">
        <v>41052</v>
      </c>
      <c r="E5094" s="3">
        <v>41056</v>
      </c>
      <c r="F5094" s="3" t="s">
        <v>50</v>
      </c>
      <c r="G5094" s="3" t="s">
        <v>1013</v>
      </c>
      <c r="H5094" s="3" t="s">
        <v>1014</v>
      </c>
      <c r="I5094" s="3" t="s">
        <v>41</v>
      </c>
      <c r="J5094" s="3" t="s">
        <v>27</v>
      </c>
      <c r="K5094" s="3" t="s">
        <v>7127</v>
      </c>
      <c r="L5094" s="3" t="s">
        <v>1399</v>
      </c>
      <c r="M5094" s="3">
        <v>2895</v>
      </c>
      <c r="N5094" s="3" t="s">
        <v>148</v>
      </c>
      <c r="O5094" s="3" t="s">
        <v>1765</v>
      </c>
      <c r="P5094" s="3" t="s">
        <v>46</v>
      </c>
      <c r="Q5094" s="3" t="s">
        <v>59</v>
      </c>
      <c r="R5094" s="3" t="s">
        <v>1766</v>
      </c>
      <c r="S5094" s="3">
        <v>51.449999999999996</v>
      </c>
      <c r="T5094" s="3">
        <v>3</v>
      </c>
      <c r="U5094" s="3">
        <v>0</v>
      </c>
      <c r="V5094" s="3">
        <v>13.891499999999999</v>
      </c>
    </row>
    <row r="5095" spans="1:22" ht="14.25" customHeight="1" x14ac:dyDescent="0.25">
      <c r="A5095" s="3">
        <v>5094</v>
      </c>
      <c r="B5095" s="3" t="s">
        <v>7994</v>
      </c>
      <c r="C5095" s="4">
        <f>YEAR(Table_1[[#This Row],[Order Date]])</f>
        <v>2011</v>
      </c>
      <c r="D5095" s="9">
        <v>40883</v>
      </c>
      <c r="E5095" s="3">
        <v>40887</v>
      </c>
      <c r="F5095" s="3" t="s">
        <v>50</v>
      </c>
      <c r="G5095" s="3" t="s">
        <v>2648</v>
      </c>
      <c r="H5095" s="3" t="s">
        <v>2649</v>
      </c>
      <c r="I5095" s="3" t="s">
        <v>26</v>
      </c>
      <c r="J5095" s="3" t="s">
        <v>27</v>
      </c>
      <c r="K5095" s="3" t="s">
        <v>303</v>
      </c>
      <c r="L5095" s="3" t="s">
        <v>211</v>
      </c>
      <c r="M5095" s="3">
        <v>60610</v>
      </c>
      <c r="N5095" s="3" t="s">
        <v>105</v>
      </c>
      <c r="O5095" s="3" t="s">
        <v>5293</v>
      </c>
      <c r="P5095" s="3" t="s">
        <v>46</v>
      </c>
      <c r="Q5095" s="3" t="s">
        <v>78</v>
      </c>
      <c r="R5095" s="3" t="s">
        <v>5294</v>
      </c>
      <c r="S5095" s="3">
        <v>14.015999999999996</v>
      </c>
      <c r="T5095" s="3">
        <v>4</v>
      </c>
      <c r="U5095" s="3">
        <v>0.8</v>
      </c>
      <c r="V5095" s="3">
        <v>-31.536000000000001</v>
      </c>
    </row>
    <row r="5096" spans="1:22" ht="14.25" customHeight="1" x14ac:dyDescent="0.25">
      <c r="A5096" s="3">
        <v>5095</v>
      </c>
      <c r="B5096" s="3" t="s">
        <v>7994</v>
      </c>
      <c r="C5096" s="4">
        <f>YEAR(Table_1[[#This Row],[Order Date]])</f>
        <v>2011</v>
      </c>
      <c r="D5096" s="9">
        <v>40883</v>
      </c>
      <c r="E5096" s="3">
        <v>40887</v>
      </c>
      <c r="F5096" s="3" t="s">
        <v>50</v>
      </c>
      <c r="G5096" s="3" t="s">
        <v>2648</v>
      </c>
      <c r="H5096" s="3" t="s">
        <v>2649</v>
      </c>
      <c r="I5096" s="3" t="s">
        <v>26</v>
      </c>
      <c r="J5096" s="3" t="s">
        <v>27</v>
      </c>
      <c r="K5096" s="3" t="s">
        <v>303</v>
      </c>
      <c r="L5096" s="3" t="s">
        <v>211</v>
      </c>
      <c r="M5096" s="3">
        <v>60610</v>
      </c>
      <c r="N5096" s="3" t="s">
        <v>105</v>
      </c>
      <c r="O5096" s="3" t="s">
        <v>3273</v>
      </c>
      <c r="P5096" s="3" t="s">
        <v>32</v>
      </c>
      <c r="Q5096" s="3" t="s">
        <v>56</v>
      </c>
      <c r="R5096" s="3" t="s">
        <v>3274</v>
      </c>
      <c r="S5096" s="3">
        <v>214.95000000000002</v>
      </c>
      <c r="T5096" s="3">
        <v>5</v>
      </c>
      <c r="U5096" s="3">
        <v>0.5</v>
      </c>
      <c r="V5096" s="3">
        <v>-120.37200000000003</v>
      </c>
    </row>
    <row r="5097" spans="1:22" ht="14.25" customHeight="1" x14ac:dyDescent="0.25">
      <c r="A5097" s="3">
        <v>5096</v>
      </c>
      <c r="B5097" s="3" t="s">
        <v>7994</v>
      </c>
      <c r="C5097" s="4">
        <f>YEAR(Table_1[[#This Row],[Order Date]])</f>
        <v>2011</v>
      </c>
      <c r="D5097" s="9">
        <v>40883</v>
      </c>
      <c r="E5097" s="3">
        <v>40887</v>
      </c>
      <c r="F5097" s="3" t="s">
        <v>50</v>
      </c>
      <c r="G5097" s="3" t="s">
        <v>2648</v>
      </c>
      <c r="H5097" s="3" t="s">
        <v>2649</v>
      </c>
      <c r="I5097" s="3" t="s">
        <v>26</v>
      </c>
      <c r="J5097" s="3" t="s">
        <v>27</v>
      </c>
      <c r="K5097" s="3" t="s">
        <v>303</v>
      </c>
      <c r="L5097" s="3" t="s">
        <v>211</v>
      </c>
      <c r="M5097" s="3">
        <v>60610</v>
      </c>
      <c r="N5097" s="3" t="s">
        <v>105</v>
      </c>
      <c r="O5097" s="3" t="s">
        <v>3310</v>
      </c>
      <c r="P5097" s="3" t="s">
        <v>71</v>
      </c>
      <c r="Q5097" s="3" t="s">
        <v>72</v>
      </c>
      <c r="R5097" s="3" t="s">
        <v>3311</v>
      </c>
      <c r="S5097" s="3">
        <v>35.04</v>
      </c>
      <c r="T5097" s="3">
        <v>4</v>
      </c>
      <c r="U5097" s="3">
        <v>0.2</v>
      </c>
      <c r="V5097" s="3">
        <v>-7.0080000000000044</v>
      </c>
    </row>
    <row r="5098" spans="1:22" ht="14.25" customHeight="1" x14ac:dyDescent="0.25">
      <c r="A5098" s="3">
        <v>5097</v>
      </c>
      <c r="B5098" s="3" t="s">
        <v>7994</v>
      </c>
      <c r="C5098" s="4">
        <f>YEAR(Table_1[[#This Row],[Order Date]])</f>
        <v>2011</v>
      </c>
      <c r="D5098" s="9">
        <v>40883</v>
      </c>
      <c r="E5098" s="3">
        <v>40887</v>
      </c>
      <c r="F5098" s="3" t="s">
        <v>50</v>
      </c>
      <c r="G5098" s="3" t="s">
        <v>2648</v>
      </c>
      <c r="H5098" s="3" t="s">
        <v>2649</v>
      </c>
      <c r="I5098" s="3" t="s">
        <v>26</v>
      </c>
      <c r="J5098" s="3" t="s">
        <v>27</v>
      </c>
      <c r="K5098" s="3" t="s">
        <v>303</v>
      </c>
      <c r="L5098" s="3" t="s">
        <v>211</v>
      </c>
      <c r="M5098" s="3">
        <v>60610</v>
      </c>
      <c r="N5098" s="3" t="s">
        <v>105</v>
      </c>
      <c r="O5098" s="3" t="s">
        <v>4412</v>
      </c>
      <c r="P5098" s="3" t="s">
        <v>32</v>
      </c>
      <c r="Q5098" s="3" t="s">
        <v>65</v>
      </c>
      <c r="R5098" s="3" t="s">
        <v>4413</v>
      </c>
      <c r="S5098" s="3">
        <v>10.776000000000002</v>
      </c>
      <c r="T5098" s="3">
        <v>3</v>
      </c>
      <c r="U5098" s="3">
        <v>0.6</v>
      </c>
      <c r="V5098" s="3">
        <v>-4.8491999999999997</v>
      </c>
    </row>
    <row r="5099" spans="1:22" ht="14.25" customHeight="1" x14ac:dyDescent="0.25">
      <c r="A5099" s="3">
        <v>5098</v>
      </c>
      <c r="B5099" s="3" t="s">
        <v>7994</v>
      </c>
      <c r="C5099" s="4">
        <f>YEAR(Table_1[[#This Row],[Order Date]])</f>
        <v>2011</v>
      </c>
      <c r="D5099" s="9">
        <v>40883</v>
      </c>
      <c r="E5099" s="3">
        <v>40887</v>
      </c>
      <c r="F5099" s="3" t="s">
        <v>50</v>
      </c>
      <c r="G5099" s="3" t="s">
        <v>2648</v>
      </c>
      <c r="H5099" s="3" t="s">
        <v>2649</v>
      </c>
      <c r="I5099" s="3" t="s">
        <v>26</v>
      </c>
      <c r="J5099" s="3" t="s">
        <v>27</v>
      </c>
      <c r="K5099" s="3" t="s">
        <v>303</v>
      </c>
      <c r="L5099" s="3" t="s">
        <v>211</v>
      </c>
      <c r="M5099" s="3">
        <v>60610</v>
      </c>
      <c r="N5099" s="3" t="s">
        <v>105</v>
      </c>
      <c r="O5099" s="3" t="s">
        <v>4035</v>
      </c>
      <c r="P5099" s="3" t="s">
        <v>46</v>
      </c>
      <c r="Q5099" s="3" t="s">
        <v>75</v>
      </c>
      <c r="R5099" s="3" t="s">
        <v>4036</v>
      </c>
      <c r="S5099" s="3">
        <v>4.5999999999999988</v>
      </c>
      <c r="T5099" s="3">
        <v>2</v>
      </c>
      <c r="U5099" s="3">
        <v>0.8</v>
      </c>
      <c r="V5099" s="3">
        <v>-8.0500000000000025</v>
      </c>
    </row>
    <row r="5100" spans="1:22" ht="14.25" customHeight="1" x14ac:dyDescent="0.25">
      <c r="A5100" s="3">
        <v>5099</v>
      </c>
      <c r="B5100" s="3" t="s">
        <v>7994</v>
      </c>
      <c r="C5100" s="4">
        <f>YEAR(Table_1[[#This Row],[Order Date]])</f>
        <v>2011</v>
      </c>
      <c r="D5100" s="9">
        <v>40883</v>
      </c>
      <c r="E5100" s="3">
        <v>40887</v>
      </c>
      <c r="F5100" s="3" t="s">
        <v>50</v>
      </c>
      <c r="G5100" s="3" t="s">
        <v>2648</v>
      </c>
      <c r="H5100" s="3" t="s">
        <v>2649</v>
      </c>
      <c r="I5100" s="3" t="s">
        <v>26</v>
      </c>
      <c r="J5100" s="3" t="s">
        <v>27</v>
      </c>
      <c r="K5100" s="3" t="s">
        <v>303</v>
      </c>
      <c r="L5100" s="3" t="s">
        <v>211</v>
      </c>
      <c r="M5100" s="3">
        <v>60610</v>
      </c>
      <c r="N5100" s="3" t="s">
        <v>105</v>
      </c>
      <c r="O5100" s="3" t="s">
        <v>885</v>
      </c>
      <c r="P5100" s="3" t="s">
        <v>46</v>
      </c>
      <c r="Q5100" s="3" t="s">
        <v>59</v>
      </c>
      <c r="R5100" s="3" t="s">
        <v>886</v>
      </c>
      <c r="S5100" s="3">
        <v>35.167999999999999</v>
      </c>
      <c r="T5100" s="3">
        <v>2</v>
      </c>
      <c r="U5100" s="3">
        <v>0.2</v>
      </c>
      <c r="V5100" s="3">
        <v>-8.3524000000000012</v>
      </c>
    </row>
    <row r="5101" spans="1:22" ht="14.25" customHeight="1" x14ac:dyDescent="0.25">
      <c r="A5101" s="3">
        <v>5100</v>
      </c>
      <c r="B5101" s="3" t="s">
        <v>7995</v>
      </c>
      <c r="C5101" s="4">
        <f>YEAR(Table_1[[#This Row],[Order Date]])</f>
        <v>2012</v>
      </c>
      <c r="D5101" s="9">
        <v>41128</v>
      </c>
      <c r="E5101" s="3">
        <v>41133</v>
      </c>
      <c r="F5101" s="3" t="s">
        <v>50</v>
      </c>
      <c r="G5101" s="3" t="s">
        <v>424</v>
      </c>
      <c r="H5101" s="3" t="s">
        <v>425</v>
      </c>
      <c r="I5101" s="3" t="s">
        <v>102</v>
      </c>
      <c r="J5101" s="3" t="s">
        <v>27</v>
      </c>
      <c r="K5101" s="3" t="s">
        <v>5954</v>
      </c>
      <c r="L5101" s="3" t="s">
        <v>43</v>
      </c>
      <c r="M5101" s="3">
        <v>93309</v>
      </c>
      <c r="N5101" s="3" t="s">
        <v>44</v>
      </c>
      <c r="O5101" s="3" t="s">
        <v>1618</v>
      </c>
      <c r="P5101" s="3" t="s">
        <v>46</v>
      </c>
      <c r="Q5101" s="3" t="s">
        <v>75</v>
      </c>
      <c r="R5101" s="3" t="s">
        <v>1619</v>
      </c>
      <c r="S5101" s="3">
        <v>19.152000000000001</v>
      </c>
      <c r="T5101" s="3">
        <v>3</v>
      </c>
      <c r="U5101" s="3">
        <v>0.2</v>
      </c>
      <c r="V5101" s="3">
        <v>6.4638000000000009</v>
      </c>
    </row>
    <row r="5102" spans="1:22" ht="14.25" customHeight="1" x14ac:dyDescent="0.25">
      <c r="A5102" s="3">
        <v>5101</v>
      </c>
      <c r="B5102" s="3" t="s">
        <v>7996</v>
      </c>
      <c r="C5102" s="4">
        <f>YEAR(Table_1[[#This Row],[Order Date]])</f>
        <v>2011</v>
      </c>
      <c r="D5102" s="9">
        <v>40619</v>
      </c>
      <c r="E5102" s="3">
        <v>40619</v>
      </c>
      <c r="F5102" s="3" t="s">
        <v>1290</v>
      </c>
      <c r="G5102" s="3" t="s">
        <v>5492</v>
      </c>
      <c r="H5102" s="3" t="s">
        <v>5493</v>
      </c>
      <c r="I5102" s="3" t="s">
        <v>26</v>
      </c>
      <c r="J5102" s="3" t="s">
        <v>27</v>
      </c>
      <c r="K5102" s="3" t="s">
        <v>815</v>
      </c>
      <c r="L5102" s="3" t="s">
        <v>104</v>
      </c>
      <c r="M5102" s="3">
        <v>75217</v>
      </c>
      <c r="N5102" s="3" t="s">
        <v>105</v>
      </c>
      <c r="O5102" s="3" t="s">
        <v>1282</v>
      </c>
      <c r="P5102" s="3" t="s">
        <v>46</v>
      </c>
      <c r="Q5102" s="3" t="s">
        <v>68</v>
      </c>
      <c r="R5102" s="3" t="s">
        <v>1283</v>
      </c>
      <c r="S5102" s="3">
        <v>4.4479999999999995</v>
      </c>
      <c r="T5102" s="3">
        <v>2</v>
      </c>
      <c r="U5102" s="3">
        <v>0.2</v>
      </c>
      <c r="V5102" s="3">
        <v>0.3335999999999999</v>
      </c>
    </row>
    <row r="5103" spans="1:22" ht="14.25" customHeight="1" x14ac:dyDescent="0.25">
      <c r="A5103" s="3">
        <v>5102</v>
      </c>
      <c r="B5103" s="3" t="s">
        <v>7996</v>
      </c>
      <c r="C5103" s="4">
        <f>YEAR(Table_1[[#This Row],[Order Date]])</f>
        <v>2011</v>
      </c>
      <c r="D5103" s="9">
        <v>40619</v>
      </c>
      <c r="E5103" s="3">
        <v>40619</v>
      </c>
      <c r="F5103" s="3" t="s">
        <v>1290</v>
      </c>
      <c r="G5103" s="3" t="s">
        <v>5492</v>
      </c>
      <c r="H5103" s="3" t="s">
        <v>5493</v>
      </c>
      <c r="I5103" s="3" t="s">
        <v>26</v>
      </c>
      <c r="J5103" s="3" t="s">
        <v>27</v>
      </c>
      <c r="K5103" s="3" t="s">
        <v>815</v>
      </c>
      <c r="L5103" s="3" t="s">
        <v>104</v>
      </c>
      <c r="M5103" s="3">
        <v>75217</v>
      </c>
      <c r="N5103" s="3" t="s">
        <v>105</v>
      </c>
      <c r="O5103" s="3" t="s">
        <v>2841</v>
      </c>
      <c r="P5103" s="3" t="s">
        <v>46</v>
      </c>
      <c r="Q5103" s="3" t="s">
        <v>90</v>
      </c>
      <c r="R5103" s="3" t="s">
        <v>6812</v>
      </c>
      <c r="S5103" s="3">
        <v>5.1840000000000011</v>
      </c>
      <c r="T5103" s="3">
        <v>1</v>
      </c>
      <c r="U5103" s="3">
        <v>0.2</v>
      </c>
      <c r="V5103" s="3">
        <v>1.8792</v>
      </c>
    </row>
    <row r="5104" spans="1:22" ht="14.25" customHeight="1" x14ac:dyDescent="0.25">
      <c r="A5104" s="3">
        <v>5103</v>
      </c>
      <c r="B5104" s="3" t="s">
        <v>7996</v>
      </c>
      <c r="C5104" s="4">
        <f>YEAR(Table_1[[#This Row],[Order Date]])</f>
        <v>2011</v>
      </c>
      <c r="D5104" s="9">
        <v>40619</v>
      </c>
      <c r="E5104" s="3">
        <v>40619</v>
      </c>
      <c r="F5104" s="3" t="s">
        <v>1290</v>
      </c>
      <c r="G5104" s="3" t="s">
        <v>5492</v>
      </c>
      <c r="H5104" s="3" t="s">
        <v>5493</v>
      </c>
      <c r="I5104" s="3" t="s">
        <v>26</v>
      </c>
      <c r="J5104" s="3" t="s">
        <v>27</v>
      </c>
      <c r="K5104" s="3" t="s">
        <v>815</v>
      </c>
      <c r="L5104" s="3" t="s">
        <v>104</v>
      </c>
      <c r="M5104" s="3">
        <v>75217</v>
      </c>
      <c r="N5104" s="3" t="s">
        <v>105</v>
      </c>
      <c r="O5104" s="3" t="s">
        <v>89</v>
      </c>
      <c r="P5104" s="3" t="s">
        <v>46</v>
      </c>
      <c r="Q5104" s="3" t="s">
        <v>90</v>
      </c>
      <c r="R5104" s="3" t="s">
        <v>91</v>
      </c>
      <c r="S5104" s="3">
        <v>15.552000000000003</v>
      </c>
      <c r="T5104" s="3">
        <v>3</v>
      </c>
      <c r="U5104" s="3">
        <v>0.2</v>
      </c>
      <c r="V5104" s="3">
        <v>5.4432</v>
      </c>
    </row>
    <row r="5105" spans="1:22" ht="14.25" customHeight="1" x14ac:dyDescent="0.25">
      <c r="A5105" s="3">
        <v>5104</v>
      </c>
      <c r="B5105" s="3" t="s">
        <v>7997</v>
      </c>
      <c r="C5105" s="4">
        <f>YEAR(Table_1[[#This Row],[Order Date]])</f>
        <v>2012</v>
      </c>
      <c r="D5105" s="9">
        <v>40994</v>
      </c>
      <c r="E5105" s="3">
        <v>40998</v>
      </c>
      <c r="F5105" s="3" t="s">
        <v>23</v>
      </c>
      <c r="G5105" s="3" t="s">
        <v>3575</v>
      </c>
      <c r="H5105" s="3" t="s">
        <v>3576</v>
      </c>
      <c r="I5105" s="3" t="s">
        <v>26</v>
      </c>
      <c r="J5105" s="3" t="s">
        <v>27</v>
      </c>
      <c r="K5105" s="3" t="s">
        <v>146</v>
      </c>
      <c r="L5105" s="3" t="s">
        <v>147</v>
      </c>
      <c r="M5105" s="3">
        <v>19140</v>
      </c>
      <c r="N5105" s="3" t="s">
        <v>148</v>
      </c>
      <c r="O5105" s="3" t="s">
        <v>631</v>
      </c>
      <c r="P5105" s="3" t="s">
        <v>46</v>
      </c>
      <c r="Q5105" s="3" t="s">
        <v>90</v>
      </c>
      <c r="R5105" s="3" t="s">
        <v>632</v>
      </c>
      <c r="S5105" s="3">
        <v>40.032000000000004</v>
      </c>
      <c r="T5105" s="3">
        <v>6</v>
      </c>
      <c r="U5105" s="3">
        <v>0.2</v>
      </c>
      <c r="V5105" s="3">
        <v>12.509999999999993</v>
      </c>
    </row>
    <row r="5106" spans="1:22" ht="14.25" customHeight="1" x14ac:dyDescent="0.25">
      <c r="A5106" s="3">
        <v>5105</v>
      </c>
      <c r="B5106" s="3" t="s">
        <v>7997</v>
      </c>
      <c r="C5106" s="4">
        <f>YEAR(Table_1[[#This Row],[Order Date]])</f>
        <v>2012</v>
      </c>
      <c r="D5106" s="9">
        <v>40994</v>
      </c>
      <c r="E5106" s="3">
        <v>40998</v>
      </c>
      <c r="F5106" s="3" t="s">
        <v>23</v>
      </c>
      <c r="G5106" s="3" t="s">
        <v>3575</v>
      </c>
      <c r="H5106" s="3" t="s">
        <v>3576</v>
      </c>
      <c r="I5106" s="3" t="s">
        <v>26</v>
      </c>
      <c r="J5106" s="3" t="s">
        <v>27</v>
      </c>
      <c r="K5106" s="3" t="s">
        <v>146</v>
      </c>
      <c r="L5106" s="3" t="s">
        <v>147</v>
      </c>
      <c r="M5106" s="3">
        <v>19140</v>
      </c>
      <c r="N5106" s="3" t="s">
        <v>148</v>
      </c>
      <c r="O5106" s="3" t="s">
        <v>292</v>
      </c>
      <c r="P5106" s="3" t="s">
        <v>71</v>
      </c>
      <c r="Q5106" s="3" t="s">
        <v>161</v>
      </c>
      <c r="R5106" s="3" t="s">
        <v>293</v>
      </c>
      <c r="S5106" s="3">
        <v>16.776000000000003</v>
      </c>
      <c r="T5106" s="3">
        <v>3</v>
      </c>
      <c r="U5106" s="3">
        <v>0.2</v>
      </c>
      <c r="V5106" s="3">
        <v>5.0327999999999999</v>
      </c>
    </row>
    <row r="5107" spans="1:22" ht="14.25" customHeight="1" x14ac:dyDescent="0.25">
      <c r="A5107" s="3">
        <v>5106</v>
      </c>
      <c r="B5107" s="3" t="s">
        <v>7998</v>
      </c>
      <c r="C5107" s="4">
        <f>YEAR(Table_1[[#This Row],[Order Date]])</f>
        <v>2011</v>
      </c>
      <c r="D5107" s="9">
        <v>40891</v>
      </c>
      <c r="E5107" s="3">
        <v>40897</v>
      </c>
      <c r="F5107" s="3" t="s">
        <v>50</v>
      </c>
      <c r="G5107" s="3" t="s">
        <v>2460</v>
      </c>
      <c r="H5107" s="3" t="s">
        <v>2461</v>
      </c>
      <c r="I5107" s="3" t="s">
        <v>26</v>
      </c>
      <c r="J5107" s="3" t="s">
        <v>27</v>
      </c>
      <c r="K5107" s="3" t="s">
        <v>3642</v>
      </c>
      <c r="L5107" s="3" t="s">
        <v>54</v>
      </c>
      <c r="M5107" s="3">
        <v>32725</v>
      </c>
      <c r="N5107" s="3" t="s">
        <v>30</v>
      </c>
      <c r="O5107" s="3" t="s">
        <v>5494</v>
      </c>
      <c r="P5107" s="3" t="s">
        <v>32</v>
      </c>
      <c r="Q5107" s="3" t="s">
        <v>36</v>
      </c>
      <c r="R5107" s="3" t="s">
        <v>5495</v>
      </c>
      <c r="S5107" s="3">
        <v>186.304</v>
      </c>
      <c r="T5107" s="3">
        <v>4</v>
      </c>
      <c r="U5107" s="3">
        <v>0.2</v>
      </c>
      <c r="V5107" s="3">
        <v>13.972799999999999</v>
      </c>
    </row>
    <row r="5108" spans="1:22" ht="14.25" customHeight="1" x14ac:dyDescent="0.25">
      <c r="A5108" s="3">
        <v>5107</v>
      </c>
      <c r="B5108" s="3" t="s">
        <v>7999</v>
      </c>
      <c r="C5108" s="4">
        <f>YEAR(Table_1[[#This Row],[Order Date]])</f>
        <v>2012</v>
      </c>
      <c r="D5108" s="9">
        <v>41171</v>
      </c>
      <c r="E5108" s="3">
        <v>41178</v>
      </c>
      <c r="F5108" s="3" t="s">
        <v>50</v>
      </c>
      <c r="G5108" s="3" t="s">
        <v>3924</v>
      </c>
      <c r="H5108" s="3" t="s">
        <v>3925</v>
      </c>
      <c r="I5108" s="3" t="s">
        <v>41</v>
      </c>
      <c r="J5108" s="3" t="s">
        <v>27</v>
      </c>
      <c r="K5108" s="3" t="s">
        <v>497</v>
      </c>
      <c r="L5108" s="3" t="s">
        <v>1272</v>
      </c>
      <c r="M5108" s="3">
        <v>31907</v>
      </c>
      <c r="N5108" s="3" t="s">
        <v>30</v>
      </c>
      <c r="O5108" s="3" t="s">
        <v>5541</v>
      </c>
      <c r="P5108" s="3" t="s">
        <v>71</v>
      </c>
      <c r="Q5108" s="3" t="s">
        <v>161</v>
      </c>
      <c r="R5108" s="3" t="s">
        <v>5542</v>
      </c>
      <c r="S5108" s="3">
        <v>66.36</v>
      </c>
      <c r="T5108" s="3">
        <v>4</v>
      </c>
      <c r="U5108" s="3">
        <v>0</v>
      </c>
      <c r="V5108" s="3">
        <v>23.225999999999999</v>
      </c>
    </row>
    <row r="5109" spans="1:22" ht="14.25" customHeight="1" x14ac:dyDescent="0.25">
      <c r="A5109" s="3">
        <v>5108</v>
      </c>
      <c r="B5109" s="3" t="s">
        <v>8000</v>
      </c>
      <c r="C5109" s="4">
        <f>YEAR(Table_1[[#This Row],[Order Date]])</f>
        <v>2014</v>
      </c>
      <c r="D5109" s="9">
        <v>41755</v>
      </c>
      <c r="E5109" s="3">
        <v>41756</v>
      </c>
      <c r="F5109" s="3" t="s">
        <v>188</v>
      </c>
      <c r="G5109" s="3" t="s">
        <v>424</v>
      </c>
      <c r="H5109" s="3" t="s">
        <v>425</v>
      </c>
      <c r="I5109" s="3" t="s">
        <v>102</v>
      </c>
      <c r="J5109" s="3" t="s">
        <v>27</v>
      </c>
      <c r="K5109" s="3" t="s">
        <v>5661</v>
      </c>
      <c r="L5109" s="3" t="s">
        <v>335</v>
      </c>
      <c r="M5109" s="3">
        <v>37211</v>
      </c>
      <c r="N5109" s="3" t="s">
        <v>30</v>
      </c>
      <c r="O5109" s="3" t="s">
        <v>1987</v>
      </c>
      <c r="P5109" s="3" t="s">
        <v>46</v>
      </c>
      <c r="Q5109" s="3" t="s">
        <v>68</v>
      </c>
      <c r="R5109" s="3" t="s">
        <v>1988</v>
      </c>
      <c r="S5109" s="3">
        <v>42.047999999999995</v>
      </c>
      <c r="T5109" s="3">
        <v>9</v>
      </c>
      <c r="U5109" s="3">
        <v>0.2</v>
      </c>
      <c r="V5109" s="3">
        <v>5.2559999999999985</v>
      </c>
    </row>
    <row r="5110" spans="1:22" ht="14.25" customHeight="1" x14ac:dyDescent="0.25">
      <c r="A5110" s="3">
        <v>5109</v>
      </c>
      <c r="B5110" s="3" t="s">
        <v>8000</v>
      </c>
      <c r="C5110" s="4">
        <f>YEAR(Table_1[[#This Row],[Order Date]])</f>
        <v>2014</v>
      </c>
      <c r="D5110" s="9">
        <v>41755</v>
      </c>
      <c r="E5110" s="3">
        <v>41756</v>
      </c>
      <c r="F5110" s="3" t="s">
        <v>188</v>
      </c>
      <c r="G5110" s="3" t="s">
        <v>424</v>
      </c>
      <c r="H5110" s="3" t="s">
        <v>425</v>
      </c>
      <c r="I5110" s="3" t="s">
        <v>102</v>
      </c>
      <c r="J5110" s="3" t="s">
        <v>27</v>
      </c>
      <c r="K5110" s="3" t="s">
        <v>5661</v>
      </c>
      <c r="L5110" s="3" t="s">
        <v>335</v>
      </c>
      <c r="M5110" s="3">
        <v>37211</v>
      </c>
      <c r="N5110" s="3" t="s">
        <v>30</v>
      </c>
      <c r="O5110" s="3" t="s">
        <v>875</v>
      </c>
      <c r="P5110" s="3" t="s">
        <v>46</v>
      </c>
      <c r="Q5110" s="3" t="s">
        <v>68</v>
      </c>
      <c r="R5110" s="3" t="s">
        <v>876</v>
      </c>
      <c r="S5110" s="3">
        <v>67.92</v>
      </c>
      <c r="T5110" s="3">
        <v>5</v>
      </c>
      <c r="U5110" s="3">
        <v>0.2</v>
      </c>
      <c r="V5110" s="3">
        <v>6.7920000000000016</v>
      </c>
    </row>
    <row r="5111" spans="1:22" ht="14.25" customHeight="1" x14ac:dyDescent="0.25">
      <c r="A5111" s="3">
        <v>5110</v>
      </c>
      <c r="B5111" s="3" t="s">
        <v>8001</v>
      </c>
      <c r="C5111" s="4">
        <f>YEAR(Table_1[[#This Row],[Order Date]])</f>
        <v>2011</v>
      </c>
      <c r="D5111" s="9">
        <v>40834</v>
      </c>
      <c r="E5111" s="3">
        <v>40838</v>
      </c>
      <c r="F5111" s="3" t="s">
        <v>50</v>
      </c>
      <c r="G5111" s="3" t="s">
        <v>4764</v>
      </c>
      <c r="H5111" s="3" t="s">
        <v>4765</v>
      </c>
      <c r="I5111" s="3" t="s">
        <v>41</v>
      </c>
      <c r="J5111" s="3" t="s">
        <v>27</v>
      </c>
      <c r="K5111" s="3" t="s">
        <v>146</v>
      </c>
      <c r="L5111" s="3" t="s">
        <v>147</v>
      </c>
      <c r="M5111" s="3">
        <v>19134</v>
      </c>
      <c r="N5111" s="3" t="s">
        <v>148</v>
      </c>
      <c r="O5111" s="3" t="s">
        <v>1802</v>
      </c>
      <c r="P5111" s="3" t="s">
        <v>46</v>
      </c>
      <c r="Q5111" s="3" t="s">
        <v>173</v>
      </c>
      <c r="R5111" s="3" t="s">
        <v>1803</v>
      </c>
      <c r="S5111" s="3">
        <v>52.512</v>
      </c>
      <c r="T5111" s="3">
        <v>6</v>
      </c>
      <c r="U5111" s="3">
        <v>0.2</v>
      </c>
      <c r="V5111" s="3">
        <v>19.692</v>
      </c>
    </row>
    <row r="5112" spans="1:22" ht="14.25" customHeight="1" x14ac:dyDescent="0.25">
      <c r="A5112" s="3">
        <v>5111</v>
      </c>
      <c r="B5112" s="3" t="s">
        <v>8001</v>
      </c>
      <c r="C5112" s="4">
        <f>YEAR(Table_1[[#This Row],[Order Date]])</f>
        <v>2011</v>
      </c>
      <c r="D5112" s="9">
        <v>40834</v>
      </c>
      <c r="E5112" s="3">
        <v>40838</v>
      </c>
      <c r="F5112" s="3" t="s">
        <v>50</v>
      </c>
      <c r="G5112" s="3" t="s">
        <v>4764</v>
      </c>
      <c r="H5112" s="3" t="s">
        <v>4765</v>
      </c>
      <c r="I5112" s="3" t="s">
        <v>41</v>
      </c>
      <c r="J5112" s="3" t="s">
        <v>27</v>
      </c>
      <c r="K5112" s="3" t="s">
        <v>146</v>
      </c>
      <c r="L5112" s="3" t="s">
        <v>147</v>
      </c>
      <c r="M5112" s="3">
        <v>19134</v>
      </c>
      <c r="N5112" s="3" t="s">
        <v>148</v>
      </c>
      <c r="O5112" s="3" t="s">
        <v>217</v>
      </c>
      <c r="P5112" s="3" t="s">
        <v>46</v>
      </c>
      <c r="Q5112" s="3" t="s">
        <v>59</v>
      </c>
      <c r="R5112" s="3" t="s">
        <v>218</v>
      </c>
      <c r="S5112" s="3">
        <v>186.91200000000001</v>
      </c>
      <c r="T5112" s="3">
        <v>6</v>
      </c>
      <c r="U5112" s="3">
        <v>0.2</v>
      </c>
      <c r="V5112" s="3">
        <v>-35.046000000000028</v>
      </c>
    </row>
    <row r="5113" spans="1:22" ht="14.25" customHeight="1" x14ac:dyDescent="0.25">
      <c r="A5113" s="3">
        <v>5112</v>
      </c>
      <c r="B5113" s="3" t="s">
        <v>8001</v>
      </c>
      <c r="C5113" s="4">
        <f>YEAR(Table_1[[#This Row],[Order Date]])</f>
        <v>2011</v>
      </c>
      <c r="D5113" s="9">
        <v>40834</v>
      </c>
      <c r="E5113" s="3">
        <v>40838</v>
      </c>
      <c r="F5113" s="3" t="s">
        <v>50</v>
      </c>
      <c r="G5113" s="3" t="s">
        <v>4764</v>
      </c>
      <c r="H5113" s="3" t="s">
        <v>4765</v>
      </c>
      <c r="I5113" s="3" t="s">
        <v>41</v>
      </c>
      <c r="J5113" s="3" t="s">
        <v>27</v>
      </c>
      <c r="K5113" s="3" t="s">
        <v>146</v>
      </c>
      <c r="L5113" s="3" t="s">
        <v>147</v>
      </c>
      <c r="M5113" s="3">
        <v>19134</v>
      </c>
      <c r="N5113" s="3" t="s">
        <v>148</v>
      </c>
      <c r="O5113" s="3" t="s">
        <v>5825</v>
      </c>
      <c r="P5113" s="3" t="s">
        <v>46</v>
      </c>
      <c r="Q5113" s="3" t="s">
        <v>90</v>
      </c>
      <c r="R5113" s="3" t="s">
        <v>5826</v>
      </c>
      <c r="S5113" s="3">
        <v>10.048000000000002</v>
      </c>
      <c r="T5113" s="3">
        <v>4</v>
      </c>
      <c r="U5113" s="3">
        <v>0.2</v>
      </c>
      <c r="V5113" s="3">
        <v>3.1399999999999988</v>
      </c>
    </row>
    <row r="5114" spans="1:22" ht="14.25" customHeight="1" x14ac:dyDescent="0.25">
      <c r="A5114" s="3">
        <v>5113</v>
      </c>
      <c r="B5114" s="3" t="s">
        <v>8002</v>
      </c>
      <c r="C5114" s="4">
        <f>YEAR(Table_1[[#This Row],[Order Date]])</f>
        <v>2012</v>
      </c>
      <c r="D5114" s="9">
        <v>41226</v>
      </c>
      <c r="E5114" s="3">
        <v>41226</v>
      </c>
      <c r="F5114" s="3" t="s">
        <v>1290</v>
      </c>
      <c r="G5114" s="3" t="s">
        <v>3832</v>
      </c>
      <c r="H5114" s="3" t="s">
        <v>3833</v>
      </c>
      <c r="I5114" s="3" t="s">
        <v>26</v>
      </c>
      <c r="J5114" s="3" t="s">
        <v>27</v>
      </c>
      <c r="K5114" s="3" t="s">
        <v>303</v>
      </c>
      <c r="L5114" s="3" t="s">
        <v>211</v>
      </c>
      <c r="M5114" s="3">
        <v>60610</v>
      </c>
      <c r="N5114" s="3" t="s">
        <v>105</v>
      </c>
      <c r="O5114" s="3" t="s">
        <v>8003</v>
      </c>
      <c r="P5114" s="3" t="s">
        <v>32</v>
      </c>
      <c r="Q5114" s="3" t="s">
        <v>65</v>
      </c>
      <c r="R5114" s="3" t="s">
        <v>8004</v>
      </c>
      <c r="S5114" s="3">
        <v>17.496000000000002</v>
      </c>
      <c r="T5114" s="3">
        <v>9</v>
      </c>
      <c r="U5114" s="3">
        <v>0.6</v>
      </c>
      <c r="V5114" s="3">
        <v>-7.4357999999999969</v>
      </c>
    </row>
    <row r="5115" spans="1:22" ht="14.25" customHeight="1" x14ac:dyDescent="0.25">
      <c r="A5115" s="3">
        <v>5114</v>
      </c>
      <c r="B5115" s="3" t="s">
        <v>8005</v>
      </c>
      <c r="C5115" s="4">
        <f>YEAR(Table_1[[#This Row],[Order Date]])</f>
        <v>2013</v>
      </c>
      <c r="D5115" s="9">
        <v>41305</v>
      </c>
      <c r="E5115" s="3">
        <v>41307</v>
      </c>
      <c r="F5115" s="3" t="s">
        <v>23</v>
      </c>
      <c r="G5115" s="3" t="s">
        <v>4126</v>
      </c>
      <c r="H5115" s="3" t="s">
        <v>4127</v>
      </c>
      <c r="I5115" s="3" t="s">
        <v>26</v>
      </c>
      <c r="J5115" s="3" t="s">
        <v>27</v>
      </c>
      <c r="K5115" s="3" t="s">
        <v>815</v>
      </c>
      <c r="L5115" s="3" t="s">
        <v>104</v>
      </c>
      <c r="M5115" s="3">
        <v>75220</v>
      </c>
      <c r="N5115" s="3" t="s">
        <v>105</v>
      </c>
      <c r="O5115" s="3" t="s">
        <v>5358</v>
      </c>
      <c r="P5115" s="3" t="s">
        <v>46</v>
      </c>
      <c r="Q5115" s="3" t="s">
        <v>90</v>
      </c>
      <c r="R5115" s="3" t="s">
        <v>5359</v>
      </c>
      <c r="S5115" s="3">
        <v>15.552000000000003</v>
      </c>
      <c r="T5115" s="3">
        <v>3</v>
      </c>
      <c r="U5115" s="3">
        <v>0.2</v>
      </c>
      <c r="V5115" s="3">
        <v>5.4432</v>
      </c>
    </row>
    <row r="5116" spans="1:22" ht="14.25" customHeight="1" x14ac:dyDescent="0.25">
      <c r="A5116" s="3">
        <v>5115</v>
      </c>
      <c r="B5116" s="3" t="s">
        <v>8006</v>
      </c>
      <c r="C5116" s="4">
        <f>YEAR(Table_1[[#This Row],[Order Date]])</f>
        <v>2013</v>
      </c>
      <c r="D5116" s="9">
        <v>41596</v>
      </c>
      <c r="E5116" s="3">
        <v>41601</v>
      </c>
      <c r="F5116" s="3" t="s">
        <v>50</v>
      </c>
      <c r="G5116" s="3" t="s">
        <v>2757</v>
      </c>
      <c r="H5116" s="3" t="s">
        <v>2758</v>
      </c>
      <c r="I5116" s="3" t="s">
        <v>26</v>
      </c>
      <c r="J5116" s="3" t="s">
        <v>27</v>
      </c>
      <c r="K5116" s="3" t="s">
        <v>667</v>
      </c>
      <c r="L5116" s="3" t="s">
        <v>668</v>
      </c>
      <c r="M5116" s="3">
        <v>88220</v>
      </c>
      <c r="N5116" s="3" t="s">
        <v>44</v>
      </c>
      <c r="O5116" s="3" t="s">
        <v>1218</v>
      </c>
      <c r="P5116" s="3" t="s">
        <v>46</v>
      </c>
      <c r="Q5116" s="3" t="s">
        <v>75</v>
      </c>
      <c r="R5116" s="3" t="s">
        <v>1219</v>
      </c>
      <c r="S5116" s="3">
        <v>10.776000000000002</v>
      </c>
      <c r="T5116" s="3">
        <v>3</v>
      </c>
      <c r="U5116" s="3">
        <v>0.2</v>
      </c>
      <c r="V5116" s="3">
        <v>3.3674999999999984</v>
      </c>
    </row>
    <row r="5117" spans="1:22" ht="14.25" customHeight="1" x14ac:dyDescent="0.25">
      <c r="A5117" s="3">
        <v>5116</v>
      </c>
      <c r="B5117" s="3" t="s">
        <v>8007</v>
      </c>
      <c r="C5117" s="4">
        <f>YEAR(Table_1[[#This Row],[Order Date]])</f>
        <v>2014</v>
      </c>
      <c r="D5117" s="9">
        <v>41846</v>
      </c>
      <c r="E5117" s="3">
        <v>41850</v>
      </c>
      <c r="F5117" s="3" t="s">
        <v>50</v>
      </c>
      <c r="G5117" s="3" t="s">
        <v>7216</v>
      </c>
      <c r="H5117" s="3" t="s">
        <v>7217</v>
      </c>
      <c r="I5117" s="3" t="s">
        <v>26</v>
      </c>
      <c r="J5117" s="3" t="s">
        <v>27</v>
      </c>
      <c r="K5117" s="3" t="s">
        <v>146</v>
      </c>
      <c r="L5117" s="3" t="s">
        <v>147</v>
      </c>
      <c r="M5117" s="3">
        <v>19134</v>
      </c>
      <c r="N5117" s="3" t="s">
        <v>148</v>
      </c>
      <c r="O5117" s="3" t="s">
        <v>8008</v>
      </c>
      <c r="P5117" s="3" t="s">
        <v>46</v>
      </c>
      <c r="Q5117" s="3" t="s">
        <v>47</v>
      </c>
      <c r="R5117" s="3" t="s">
        <v>8009</v>
      </c>
      <c r="S5117" s="3">
        <v>3.3040000000000003</v>
      </c>
      <c r="T5117" s="3">
        <v>1</v>
      </c>
      <c r="U5117" s="3">
        <v>0.2</v>
      </c>
      <c r="V5117" s="3">
        <v>1.0737999999999999</v>
      </c>
    </row>
    <row r="5118" spans="1:22" ht="14.25" customHeight="1" x14ac:dyDescent="0.25">
      <c r="A5118" s="3">
        <v>5117</v>
      </c>
      <c r="B5118" s="3" t="s">
        <v>8010</v>
      </c>
      <c r="C5118" s="4">
        <f>YEAR(Table_1[[#This Row],[Order Date]])</f>
        <v>2014</v>
      </c>
      <c r="D5118" s="9">
        <v>41955</v>
      </c>
      <c r="E5118" s="3">
        <v>41961</v>
      </c>
      <c r="F5118" s="3" t="s">
        <v>50</v>
      </c>
      <c r="G5118" s="3" t="s">
        <v>3003</v>
      </c>
      <c r="H5118" s="3" t="s">
        <v>3004</v>
      </c>
      <c r="I5118" s="3" t="s">
        <v>26</v>
      </c>
      <c r="J5118" s="3" t="s">
        <v>27</v>
      </c>
      <c r="K5118" s="3" t="s">
        <v>266</v>
      </c>
      <c r="L5118" s="3" t="s">
        <v>267</v>
      </c>
      <c r="M5118" s="3">
        <v>10009</v>
      </c>
      <c r="N5118" s="3" t="s">
        <v>148</v>
      </c>
      <c r="O5118" s="3" t="s">
        <v>4079</v>
      </c>
      <c r="P5118" s="3" t="s">
        <v>46</v>
      </c>
      <c r="Q5118" s="3" t="s">
        <v>59</v>
      </c>
      <c r="R5118" s="3" t="s">
        <v>4080</v>
      </c>
      <c r="S5118" s="3">
        <v>35.479999999999997</v>
      </c>
      <c r="T5118" s="3">
        <v>1</v>
      </c>
      <c r="U5118" s="3">
        <v>0</v>
      </c>
      <c r="V5118" s="3">
        <v>0</v>
      </c>
    </row>
    <row r="5119" spans="1:22" ht="14.25" customHeight="1" x14ac:dyDescent="0.25">
      <c r="A5119" s="3">
        <v>5118</v>
      </c>
      <c r="B5119" s="3" t="s">
        <v>8011</v>
      </c>
      <c r="C5119" s="4">
        <f>YEAR(Table_1[[#This Row],[Order Date]])</f>
        <v>2012</v>
      </c>
      <c r="D5119" s="9">
        <v>41178</v>
      </c>
      <c r="E5119" s="3">
        <v>41185</v>
      </c>
      <c r="F5119" s="3" t="s">
        <v>50</v>
      </c>
      <c r="G5119" s="3" t="s">
        <v>3575</v>
      </c>
      <c r="H5119" s="3" t="s">
        <v>3576</v>
      </c>
      <c r="I5119" s="3" t="s">
        <v>26</v>
      </c>
      <c r="J5119" s="3" t="s">
        <v>27</v>
      </c>
      <c r="K5119" s="3" t="s">
        <v>2343</v>
      </c>
      <c r="L5119" s="3" t="s">
        <v>267</v>
      </c>
      <c r="M5119" s="3">
        <v>11572</v>
      </c>
      <c r="N5119" s="3" t="s">
        <v>148</v>
      </c>
      <c r="O5119" s="3" t="s">
        <v>1090</v>
      </c>
      <c r="P5119" s="3" t="s">
        <v>46</v>
      </c>
      <c r="Q5119" s="3" t="s">
        <v>269</v>
      </c>
      <c r="R5119" s="3" t="s">
        <v>1091</v>
      </c>
      <c r="S5119" s="3">
        <v>34.44</v>
      </c>
      <c r="T5119" s="3">
        <v>3</v>
      </c>
      <c r="U5119" s="3">
        <v>0</v>
      </c>
      <c r="V5119" s="3">
        <v>16.186799999999998</v>
      </c>
    </row>
    <row r="5120" spans="1:22" ht="14.25" customHeight="1" x14ac:dyDescent="0.25">
      <c r="A5120" s="3">
        <v>5119</v>
      </c>
      <c r="B5120" s="3" t="s">
        <v>8011</v>
      </c>
      <c r="C5120" s="4">
        <f>YEAR(Table_1[[#This Row],[Order Date]])</f>
        <v>2012</v>
      </c>
      <c r="D5120" s="9">
        <v>41178</v>
      </c>
      <c r="E5120" s="3">
        <v>41185</v>
      </c>
      <c r="F5120" s="3" t="s">
        <v>50</v>
      </c>
      <c r="G5120" s="3" t="s">
        <v>3575</v>
      </c>
      <c r="H5120" s="3" t="s">
        <v>3576</v>
      </c>
      <c r="I5120" s="3" t="s">
        <v>26</v>
      </c>
      <c r="J5120" s="3" t="s">
        <v>27</v>
      </c>
      <c r="K5120" s="3" t="s">
        <v>2343</v>
      </c>
      <c r="L5120" s="3" t="s">
        <v>267</v>
      </c>
      <c r="M5120" s="3">
        <v>11572</v>
      </c>
      <c r="N5120" s="3" t="s">
        <v>148</v>
      </c>
      <c r="O5120" s="3" t="s">
        <v>6722</v>
      </c>
      <c r="P5120" s="3" t="s">
        <v>71</v>
      </c>
      <c r="Q5120" s="3" t="s">
        <v>682</v>
      </c>
      <c r="R5120" s="3" t="s">
        <v>6723</v>
      </c>
      <c r="S5120" s="3">
        <v>629.92999999999995</v>
      </c>
      <c r="T5120" s="3">
        <v>7</v>
      </c>
      <c r="U5120" s="3">
        <v>0</v>
      </c>
      <c r="V5120" s="3">
        <v>296.06709999999998</v>
      </c>
    </row>
    <row r="5121" spans="1:22" ht="14.25" customHeight="1" x14ac:dyDescent="0.25">
      <c r="A5121" s="3">
        <v>5120</v>
      </c>
      <c r="B5121" s="3" t="s">
        <v>8011</v>
      </c>
      <c r="C5121" s="4">
        <f>YEAR(Table_1[[#This Row],[Order Date]])</f>
        <v>2012</v>
      </c>
      <c r="D5121" s="9">
        <v>41178</v>
      </c>
      <c r="E5121" s="3">
        <v>41185</v>
      </c>
      <c r="F5121" s="3" t="s">
        <v>50</v>
      </c>
      <c r="G5121" s="3" t="s">
        <v>3575</v>
      </c>
      <c r="H5121" s="3" t="s">
        <v>3576</v>
      </c>
      <c r="I5121" s="3" t="s">
        <v>26</v>
      </c>
      <c r="J5121" s="3" t="s">
        <v>27</v>
      </c>
      <c r="K5121" s="3" t="s">
        <v>2343</v>
      </c>
      <c r="L5121" s="3" t="s">
        <v>267</v>
      </c>
      <c r="M5121" s="3">
        <v>11572</v>
      </c>
      <c r="N5121" s="3" t="s">
        <v>148</v>
      </c>
      <c r="O5121" s="3" t="s">
        <v>4158</v>
      </c>
      <c r="P5121" s="3" t="s">
        <v>46</v>
      </c>
      <c r="Q5121" s="3" t="s">
        <v>75</v>
      </c>
      <c r="R5121" s="3" t="s">
        <v>4159</v>
      </c>
      <c r="S5121" s="3">
        <v>79.056000000000012</v>
      </c>
      <c r="T5121" s="3">
        <v>9</v>
      </c>
      <c r="U5121" s="3">
        <v>0.2</v>
      </c>
      <c r="V5121" s="3">
        <v>28.657800000000002</v>
      </c>
    </row>
    <row r="5122" spans="1:22" ht="14.25" customHeight="1" x14ac:dyDescent="0.25">
      <c r="A5122" s="3">
        <v>5121</v>
      </c>
      <c r="B5122" s="3" t="s">
        <v>8012</v>
      </c>
      <c r="C5122" s="4">
        <f>YEAR(Table_1[[#This Row],[Order Date]])</f>
        <v>2011</v>
      </c>
      <c r="D5122" s="9">
        <v>40637</v>
      </c>
      <c r="E5122" s="3">
        <v>40641</v>
      </c>
      <c r="F5122" s="3" t="s">
        <v>50</v>
      </c>
      <c r="G5122" s="3" t="s">
        <v>135</v>
      </c>
      <c r="H5122" s="3" t="s">
        <v>136</v>
      </c>
      <c r="I5122" s="3" t="s">
        <v>41</v>
      </c>
      <c r="J5122" s="3" t="s">
        <v>27</v>
      </c>
      <c r="K5122" s="3" t="s">
        <v>4268</v>
      </c>
      <c r="L5122" s="3" t="s">
        <v>736</v>
      </c>
      <c r="M5122" s="3">
        <v>70506</v>
      </c>
      <c r="N5122" s="3" t="s">
        <v>30</v>
      </c>
      <c r="O5122" s="3" t="s">
        <v>1008</v>
      </c>
      <c r="P5122" s="3" t="s">
        <v>46</v>
      </c>
      <c r="Q5122" s="3" t="s">
        <v>59</v>
      </c>
      <c r="R5122" s="3" t="s">
        <v>1009</v>
      </c>
      <c r="S5122" s="3">
        <v>232.54999999999998</v>
      </c>
      <c r="T5122" s="3">
        <v>5</v>
      </c>
      <c r="U5122" s="3">
        <v>0</v>
      </c>
      <c r="V5122" s="3">
        <v>9.3019999999999925</v>
      </c>
    </row>
    <row r="5123" spans="1:22" ht="14.25" customHeight="1" x14ac:dyDescent="0.25">
      <c r="A5123" s="3">
        <v>5122</v>
      </c>
      <c r="B5123" s="3" t="s">
        <v>8012</v>
      </c>
      <c r="C5123" s="4">
        <f>YEAR(Table_1[[#This Row],[Order Date]])</f>
        <v>2011</v>
      </c>
      <c r="D5123" s="9">
        <v>40637</v>
      </c>
      <c r="E5123" s="3">
        <v>40641</v>
      </c>
      <c r="F5123" s="3" t="s">
        <v>50</v>
      </c>
      <c r="G5123" s="3" t="s">
        <v>135</v>
      </c>
      <c r="H5123" s="3" t="s">
        <v>136</v>
      </c>
      <c r="I5123" s="3" t="s">
        <v>41</v>
      </c>
      <c r="J5123" s="3" t="s">
        <v>27</v>
      </c>
      <c r="K5123" s="3" t="s">
        <v>4268</v>
      </c>
      <c r="L5123" s="3" t="s">
        <v>736</v>
      </c>
      <c r="M5123" s="3">
        <v>70506</v>
      </c>
      <c r="N5123" s="3" t="s">
        <v>30</v>
      </c>
      <c r="O5123" s="3" t="s">
        <v>4542</v>
      </c>
      <c r="P5123" s="3" t="s">
        <v>71</v>
      </c>
      <c r="Q5123" s="3" t="s">
        <v>161</v>
      </c>
      <c r="R5123" s="3" t="s">
        <v>4543</v>
      </c>
      <c r="S5123" s="3">
        <v>99.98</v>
      </c>
      <c r="T5123" s="3">
        <v>2</v>
      </c>
      <c r="U5123" s="3">
        <v>0</v>
      </c>
      <c r="V5123" s="3">
        <v>42.991400000000006</v>
      </c>
    </row>
    <row r="5124" spans="1:22" ht="14.25" customHeight="1" x14ac:dyDescent="0.25">
      <c r="A5124" s="3">
        <v>5123</v>
      </c>
      <c r="B5124" s="3" t="s">
        <v>8012</v>
      </c>
      <c r="C5124" s="4">
        <f>YEAR(Table_1[[#This Row],[Order Date]])</f>
        <v>2011</v>
      </c>
      <c r="D5124" s="9">
        <v>40637</v>
      </c>
      <c r="E5124" s="3">
        <v>40641</v>
      </c>
      <c r="F5124" s="3" t="s">
        <v>50</v>
      </c>
      <c r="G5124" s="3" t="s">
        <v>135</v>
      </c>
      <c r="H5124" s="3" t="s">
        <v>136</v>
      </c>
      <c r="I5124" s="3" t="s">
        <v>41</v>
      </c>
      <c r="J5124" s="3" t="s">
        <v>27</v>
      </c>
      <c r="K5124" s="3" t="s">
        <v>4268</v>
      </c>
      <c r="L5124" s="3" t="s">
        <v>736</v>
      </c>
      <c r="M5124" s="3">
        <v>70506</v>
      </c>
      <c r="N5124" s="3" t="s">
        <v>30</v>
      </c>
      <c r="O5124" s="3" t="s">
        <v>8013</v>
      </c>
      <c r="P5124" s="3" t="s">
        <v>46</v>
      </c>
      <c r="Q5124" s="3" t="s">
        <v>90</v>
      </c>
      <c r="R5124" s="3" t="s">
        <v>8014</v>
      </c>
      <c r="S5124" s="3">
        <v>19.440000000000001</v>
      </c>
      <c r="T5124" s="3">
        <v>3</v>
      </c>
      <c r="U5124" s="3">
        <v>0</v>
      </c>
      <c r="V5124" s="3">
        <v>9.3312000000000008</v>
      </c>
    </row>
    <row r="5125" spans="1:22" ht="14.25" customHeight="1" x14ac:dyDescent="0.25">
      <c r="A5125" s="3">
        <v>5124</v>
      </c>
      <c r="B5125" s="3" t="s">
        <v>8012</v>
      </c>
      <c r="C5125" s="4">
        <f>YEAR(Table_1[[#This Row],[Order Date]])</f>
        <v>2011</v>
      </c>
      <c r="D5125" s="9">
        <v>40637</v>
      </c>
      <c r="E5125" s="3">
        <v>40641</v>
      </c>
      <c r="F5125" s="3" t="s">
        <v>50</v>
      </c>
      <c r="G5125" s="3" t="s">
        <v>135</v>
      </c>
      <c r="H5125" s="3" t="s">
        <v>136</v>
      </c>
      <c r="I5125" s="3" t="s">
        <v>41</v>
      </c>
      <c r="J5125" s="3" t="s">
        <v>27</v>
      </c>
      <c r="K5125" s="3" t="s">
        <v>4268</v>
      </c>
      <c r="L5125" s="3" t="s">
        <v>736</v>
      </c>
      <c r="M5125" s="3">
        <v>70506</v>
      </c>
      <c r="N5125" s="3" t="s">
        <v>30</v>
      </c>
      <c r="O5125" s="3" t="s">
        <v>2841</v>
      </c>
      <c r="P5125" s="3" t="s">
        <v>46</v>
      </c>
      <c r="Q5125" s="3" t="s">
        <v>90</v>
      </c>
      <c r="R5125" s="3" t="s">
        <v>6812</v>
      </c>
      <c r="S5125" s="3">
        <v>12.96</v>
      </c>
      <c r="T5125" s="3">
        <v>2</v>
      </c>
      <c r="U5125" s="3">
        <v>0</v>
      </c>
      <c r="V5125" s="3">
        <v>6.3504000000000005</v>
      </c>
    </row>
    <row r="5126" spans="1:22" ht="14.25" customHeight="1" x14ac:dyDescent="0.25">
      <c r="A5126" s="3">
        <v>5125</v>
      </c>
      <c r="B5126" s="3" t="s">
        <v>8015</v>
      </c>
      <c r="C5126" s="4">
        <f>YEAR(Table_1[[#This Row],[Order Date]])</f>
        <v>2011</v>
      </c>
      <c r="D5126" s="9">
        <v>40800</v>
      </c>
      <c r="E5126" s="3">
        <v>40800</v>
      </c>
      <c r="F5126" s="3" t="s">
        <v>1290</v>
      </c>
      <c r="G5126" s="3" t="s">
        <v>5996</v>
      </c>
      <c r="H5126" s="3" t="s">
        <v>5997</v>
      </c>
      <c r="I5126" s="3" t="s">
        <v>26</v>
      </c>
      <c r="J5126" s="3" t="s">
        <v>27</v>
      </c>
      <c r="K5126" s="3" t="s">
        <v>266</v>
      </c>
      <c r="L5126" s="3" t="s">
        <v>267</v>
      </c>
      <c r="M5126" s="3">
        <v>10009</v>
      </c>
      <c r="N5126" s="3" t="s">
        <v>148</v>
      </c>
      <c r="O5126" s="3" t="s">
        <v>3822</v>
      </c>
      <c r="P5126" s="3" t="s">
        <v>32</v>
      </c>
      <c r="Q5126" s="3" t="s">
        <v>56</v>
      </c>
      <c r="R5126" s="3" t="s">
        <v>3274</v>
      </c>
      <c r="S5126" s="3">
        <v>464.29200000000003</v>
      </c>
      <c r="T5126" s="3">
        <v>9</v>
      </c>
      <c r="U5126" s="3">
        <v>0.4</v>
      </c>
      <c r="V5126" s="3">
        <v>-108.33479999999997</v>
      </c>
    </row>
    <row r="5127" spans="1:22" ht="14.25" customHeight="1" x14ac:dyDescent="0.25">
      <c r="A5127" s="3">
        <v>5126</v>
      </c>
      <c r="B5127" s="3" t="s">
        <v>8015</v>
      </c>
      <c r="C5127" s="4">
        <f>YEAR(Table_1[[#This Row],[Order Date]])</f>
        <v>2011</v>
      </c>
      <c r="D5127" s="9">
        <v>40800</v>
      </c>
      <c r="E5127" s="3">
        <v>40800</v>
      </c>
      <c r="F5127" s="3" t="s">
        <v>1290</v>
      </c>
      <c r="G5127" s="3" t="s">
        <v>5996</v>
      </c>
      <c r="H5127" s="3" t="s">
        <v>5997</v>
      </c>
      <c r="I5127" s="3" t="s">
        <v>26</v>
      </c>
      <c r="J5127" s="3" t="s">
        <v>27</v>
      </c>
      <c r="K5127" s="3" t="s">
        <v>266</v>
      </c>
      <c r="L5127" s="3" t="s">
        <v>267</v>
      </c>
      <c r="M5127" s="3">
        <v>10009</v>
      </c>
      <c r="N5127" s="3" t="s">
        <v>148</v>
      </c>
      <c r="O5127" s="3" t="s">
        <v>2755</v>
      </c>
      <c r="P5127" s="3" t="s">
        <v>46</v>
      </c>
      <c r="Q5127" s="3" t="s">
        <v>173</v>
      </c>
      <c r="R5127" s="3" t="s">
        <v>186</v>
      </c>
      <c r="S5127" s="3">
        <v>68.459999999999994</v>
      </c>
      <c r="T5127" s="3">
        <v>7</v>
      </c>
      <c r="U5127" s="3">
        <v>0</v>
      </c>
      <c r="V5127" s="3">
        <v>31.491599999999995</v>
      </c>
    </row>
    <row r="5128" spans="1:22" ht="14.25" customHeight="1" x14ac:dyDescent="0.25">
      <c r="A5128" s="3">
        <v>5127</v>
      </c>
      <c r="B5128" s="3" t="s">
        <v>8015</v>
      </c>
      <c r="C5128" s="4">
        <f>YEAR(Table_1[[#This Row],[Order Date]])</f>
        <v>2011</v>
      </c>
      <c r="D5128" s="9">
        <v>40800</v>
      </c>
      <c r="E5128" s="3">
        <v>40800</v>
      </c>
      <c r="F5128" s="3" t="s">
        <v>1290</v>
      </c>
      <c r="G5128" s="3" t="s">
        <v>5996</v>
      </c>
      <c r="H5128" s="3" t="s">
        <v>5997</v>
      </c>
      <c r="I5128" s="3" t="s">
        <v>26</v>
      </c>
      <c r="J5128" s="3" t="s">
        <v>27</v>
      </c>
      <c r="K5128" s="3" t="s">
        <v>266</v>
      </c>
      <c r="L5128" s="3" t="s">
        <v>267</v>
      </c>
      <c r="M5128" s="3">
        <v>10009</v>
      </c>
      <c r="N5128" s="3" t="s">
        <v>148</v>
      </c>
      <c r="O5128" s="3" t="s">
        <v>3191</v>
      </c>
      <c r="P5128" s="3" t="s">
        <v>71</v>
      </c>
      <c r="Q5128" s="3" t="s">
        <v>682</v>
      </c>
      <c r="R5128" s="3" t="s">
        <v>3192</v>
      </c>
      <c r="S5128" s="3">
        <v>2799.96</v>
      </c>
      <c r="T5128" s="3">
        <v>4</v>
      </c>
      <c r="U5128" s="3">
        <v>0</v>
      </c>
      <c r="V5128" s="3">
        <v>1371.9803999999999</v>
      </c>
    </row>
    <row r="5129" spans="1:22" ht="14.25" customHeight="1" x14ac:dyDescent="0.25">
      <c r="A5129" s="3">
        <v>5128</v>
      </c>
      <c r="B5129" s="3" t="s">
        <v>8015</v>
      </c>
      <c r="C5129" s="4">
        <f>YEAR(Table_1[[#This Row],[Order Date]])</f>
        <v>2011</v>
      </c>
      <c r="D5129" s="9">
        <v>40800</v>
      </c>
      <c r="E5129" s="3">
        <v>40800</v>
      </c>
      <c r="F5129" s="3" t="s">
        <v>1290</v>
      </c>
      <c r="G5129" s="3" t="s">
        <v>5996</v>
      </c>
      <c r="H5129" s="3" t="s">
        <v>5997</v>
      </c>
      <c r="I5129" s="3" t="s">
        <v>26</v>
      </c>
      <c r="J5129" s="3" t="s">
        <v>27</v>
      </c>
      <c r="K5129" s="3" t="s">
        <v>266</v>
      </c>
      <c r="L5129" s="3" t="s">
        <v>267</v>
      </c>
      <c r="M5129" s="3">
        <v>10009</v>
      </c>
      <c r="N5129" s="3" t="s">
        <v>148</v>
      </c>
      <c r="O5129" s="3" t="s">
        <v>937</v>
      </c>
      <c r="P5129" s="3" t="s">
        <v>46</v>
      </c>
      <c r="Q5129" s="3" t="s">
        <v>78</v>
      </c>
      <c r="R5129" s="3" t="s">
        <v>938</v>
      </c>
      <c r="S5129" s="3">
        <v>601.29999999999995</v>
      </c>
      <c r="T5129" s="3">
        <v>2</v>
      </c>
      <c r="U5129" s="3">
        <v>0</v>
      </c>
      <c r="V5129" s="3">
        <v>198.42899999999997</v>
      </c>
    </row>
    <row r="5130" spans="1:22" ht="14.25" customHeight="1" x14ac:dyDescent="0.25">
      <c r="A5130" s="3">
        <v>5129</v>
      </c>
      <c r="B5130" s="3" t="s">
        <v>8015</v>
      </c>
      <c r="C5130" s="4">
        <f>YEAR(Table_1[[#This Row],[Order Date]])</f>
        <v>2011</v>
      </c>
      <c r="D5130" s="9">
        <v>40800</v>
      </c>
      <c r="E5130" s="3">
        <v>40800</v>
      </c>
      <c r="F5130" s="3" t="s">
        <v>1290</v>
      </c>
      <c r="G5130" s="3" t="s">
        <v>5996</v>
      </c>
      <c r="H5130" s="3" t="s">
        <v>5997</v>
      </c>
      <c r="I5130" s="3" t="s">
        <v>26</v>
      </c>
      <c r="J5130" s="3" t="s">
        <v>27</v>
      </c>
      <c r="K5130" s="3" t="s">
        <v>266</v>
      </c>
      <c r="L5130" s="3" t="s">
        <v>267</v>
      </c>
      <c r="M5130" s="3">
        <v>10009</v>
      </c>
      <c r="N5130" s="3" t="s">
        <v>148</v>
      </c>
      <c r="O5130" s="3" t="s">
        <v>5074</v>
      </c>
      <c r="P5130" s="3" t="s">
        <v>71</v>
      </c>
      <c r="Q5130" s="3" t="s">
        <v>72</v>
      </c>
      <c r="R5130" s="3" t="s">
        <v>5075</v>
      </c>
      <c r="S5130" s="3">
        <v>16.989999999999998</v>
      </c>
      <c r="T5130" s="3">
        <v>1</v>
      </c>
      <c r="U5130" s="3">
        <v>0</v>
      </c>
      <c r="V5130" s="3">
        <v>4.4173999999999989</v>
      </c>
    </row>
    <row r="5131" spans="1:22" ht="14.25" customHeight="1" x14ac:dyDescent="0.25">
      <c r="A5131" s="3">
        <v>5130</v>
      </c>
      <c r="B5131" s="3" t="s">
        <v>8015</v>
      </c>
      <c r="C5131" s="4">
        <f>YEAR(Table_1[[#This Row],[Order Date]])</f>
        <v>2011</v>
      </c>
      <c r="D5131" s="9">
        <v>40800</v>
      </c>
      <c r="E5131" s="3">
        <v>40800</v>
      </c>
      <c r="F5131" s="3" t="s">
        <v>1290</v>
      </c>
      <c r="G5131" s="3" t="s">
        <v>5996</v>
      </c>
      <c r="H5131" s="3" t="s">
        <v>5997</v>
      </c>
      <c r="I5131" s="3" t="s">
        <v>26</v>
      </c>
      <c r="J5131" s="3" t="s">
        <v>27</v>
      </c>
      <c r="K5131" s="3" t="s">
        <v>266</v>
      </c>
      <c r="L5131" s="3" t="s">
        <v>267</v>
      </c>
      <c r="M5131" s="3">
        <v>10009</v>
      </c>
      <c r="N5131" s="3" t="s">
        <v>148</v>
      </c>
      <c r="O5131" s="3" t="s">
        <v>6301</v>
      </c>
      <c r="P5131" s="3" t="s">
        <v>71</v>
      </c>
      <c r="Q5131" s="3" t="s">
        <v>72</v>
      </c>
      <c r="R5131" s="3" t="s">
        <v>6302</v>
      </c>
      <c r="S5131" s="3">
        <v>287.96999999999997</v>
      </c>
      <c r="T5131" s="3">
        <v>3</v>
      </c>
      <c r="U5131" s="3">
        <v>0</v>
      </c>
      <c r="V5131" s="3">
        <v>80.631600000000006</v>
      </c>
    </row>
    <row r="5132" spans="1:22" ht="14.25" customHeight="1" x14ac:dyDescent="0.25">
      <c r="A5132" s="3">
        <v>5131</v>
      </c>
      <c r="B5132" s="3" t="s">
        <v>8015</v>
      </c>
      <c r="C5132" s="4">
        <f>YEAR(Table_1[[#This Row],[Order Date]])</f>
        <v>2011</v>
      </c>
      <c r="D5132" s="9">
        <v>40800</v>
      </c>
      <c r="E5132" s="3">
        <v>40800</v>
      </c>
      <c r="F5132" s="3" t="s">
        <v>1290</v>
      </c>
      <c r="G5132" s="3" t="s">
        <v>5996</v>
      </c>
      <c r="H5132" s="3" t="s">
        <v>5997</v>
      </c>
      <c r="I5132" s="3" t="s">
        <v>26</v>
      </c>
      <c r="J5132" s="3" t="s">
        <v>27</v>
      </c>
      <c r="K5132" s="3" t="s">
        <v>266</v>
      </c>
      <c r="L5132" s="3" t="s">
        <v>267</v>
      </c>
      <c r="M5132" s="3">
        <v>10009</v>
      </c>
      <c r="N5132" s="3" t="s">
        <v>148</v>
      </c>
      <c r="O5132" s="3" t="s">
        <v>6164</v>
      </c>
      <c r="P5132" s="3" t="s">
        <v>46</v>
      </c>
      <c r="Q5132" s="3" t="s">
        <v>90</v>
      </c>
      <c r="R5132" s="3" t="s">
        <v>6165</v>
      </c>
      <c r="S5132" s="3">
        <v>44.820000000000007</v>
      </c>
      <c r="T5132" s="3">
        <v>9</v>
      </c>
      <c r="U5132" s="3">
        <v>0</v>
      </c>
      <c r="V5132" s="3">
        <v>21.065400000000004</v>
      </c>
    </row>
    <row r="5133" spans="1:22" ht="14.25" customHeight="1" x14ac:dyDescent="0.25">
      <c r="A5133" s="3">
        <v>5132</v>
      </c>
      <c r="B5133" s="3" t="s">
        <v>8016</v>
      </c>
      <c r="C5133" s="4">
        <f>YEAR(Table_1[[#This Row],[Order Date]])</f>
        <v>2014</v>
      </c>
      <c r="D5133" s="9">
        <v>42003</v>
      </c>
      <c r="E5133" s="3">
        <v>42010</v>
      </c>
      <c r="F5133" s="3" t="s">
        <v>50</v>
      </c>
      <c r="G5133" s="3" t="s">
        <v>1131</v>
      </c>
      <c r="H5133" s="3" t="s">
        <v>1132</v>
      </c>
      <c r="I5133" s="3" t="s">
        <v>41</v>
      </c>
      <c r="J5133" s="3" t="s">
        <v>27</v>
      </c>
      <c r="K5133" s="3" t="s">
        <v>1883</v>
      </c>
      <c r="L5133" s="3" t="s">
        <v>43</v>
      </c>
      <c r="M5133" s="3">
        <v>92804</v>
      </c>
      <c r="N5133" s="3" t="s">
        <v>44</v>
      </c>
      <c r="O5133" s="3" t="s">
        <v>5363</v>
      </c>
      <c r="P5133" s="3" t="s">
        <v>32</v>
      </c>
      <c r="Q5133" s="3" t="s">
        <v>65</v>
      </c>
      <c r="R5133" s="3" t="s">
        <v>5364</v>
      </c>
      <c r="S5133" s="3">
        <v>101.12</v>
      </c>
      <c r="T5133" s="3">
        <v>8</v>
      </c>
      <c r="U5133" s="3">
        <v>0</v>
      </c>
      <c r="V5133" s="3">
        <v>37.414400000000001</v>
      </c>
    </row>
    <row r="5134" spans="1:22" ht="14.25" customHeight="1" x14ac:dyDescent="0.25">
      <c r="A5134" s="3">
        <v>5133</v>
      </c>
      <c r="B5134" s="3" t="s">
        <v>8017</v>
      </c>
      <c r="C5134" s="4">
        <f>YEAR(Table_1[[#This Row],[Order Date]])</f>
        <v>2012</v>
      </c>
      <c r="D5134" s="9">
        <v>41081</v>
      </c>
      <c r="E5134" s="3">
        <v>41087</v>
      </c>
      <c r="F5134" s="3" t="s">
        <v>50</v>
      </c>
      <c r="G5134" s="3" t="s">
        <v>1827</v>
      </c>
      <c r="H5134" s="3" t="s">
        <v>1828</v>
      </c>
      <c r="I5134" s="3" t="s">
        <v>26</v>
      </c>
      <c r="J5134" s="3" t="s">
        <v>27</v>
      </c>
      <c r="K5134" s="3" t="s">
        <v>3642</v>
      </c>
      <c r="L5134" s="3" t="s">
        <v>54</v>
      </c>
      <c r="M5134" s="3">
        <v>32725</v>
      </c>
      <c r="N5134" s="3" t="s">
        <v>30</v>
      </c>
      <c r="O5134" s="3" t="s">
        <v>3203</v>
      </c>
      <c r="P5134" s="3" t="s">
        <v>71</v>
      </c>
      <c r="Q5134" s="3" t="s">
        <v>72</v>
      </c>
      <c r="R5134" s="3" t="s">
        <v>3204</v>
      </c>
      <c r="S5134" s="3">
        <v>107.97600000000001</v>
      </c>
      <c r="T5134" s="3">
        <v>3</v>
      </c>
      <c r="U5134" s="3">
        <v>0.2</v>
      </c>
      <c r="V5134" s="3">
        <v>37.791599999999988</v>
      </c>
    </row>
    <row r="5135" spans="1:22" ht="14.25" customHeight="1" x14ac:dyDescent="0.25">
      <c r="A5135" s="3">
        <v>5134</v>
      </c>
      <c r="B5135" s="3" t="s">
        <v>8018</v>
      </c>
      <c r="C5135" s="4">
        <f>YEAR(Table_1[[#This Row],[Order Date]])</f>
        <v>2014</v>
      </c>
      <c r="D5135" s="9">
        <v>41970</v>
      </c>
      <c r="E5135" s="3">
        <v>41974</v>
      </c>
      <c r="F5135" s="3" t="s">
        <v>50</v>
      </c>
      <c r="G5135" s="3" t="s">
        <v>3668</v>
      </c>
      <c r="H5135" s="3" t="s">
        <v>3669</v>
      </c>
      <c r="I5135" s="3" t="s">
        <v>102</v>
      </c>
      <c r="J5135" s="3" t="s">
        <v>27</v>
      </c>
      <c r="K5135" s="3" t="s">
        <v>266</v>
      </c>
      <c r="L5135" s="3" t="s">
        <v>267</v>
      </c>
      <c r="M5135" s="3">
        <v>10009</v>
      </c>
      <c r="N5135" s="3" t="s">
        <v>148</v>
      </c>
      <c r="O5135" s="3" t="s">
        <v>7119</v>
      </c>
      <c r="P5135" s="3" t="s">
        <v>46</v>
      </c>
      <c r="Q5135" s="3" t="s">
        <v>78</v>
      </c>
      <c r="R5135" s="3" t="s">
        <v>7120</v>
      </c>
      <c r="S5135" s="3">
        <v>58.730000000000004</v>
      </c>
      <c r="T5135" s="3">
        <v>7</v>
      </c>
      <c r="U5135" s="3">
        <v>0</v>
      </c>
      <c r="V5135" s="3">
        <v>14.682500000000001</v>
      </c>
    </row>
    <row r="5136" spans="1:22" ht="14.25" customHeight="1" x14ac:dyDescent="0.25">
      <c r="A5136" s="3">
        <v>5135</v>
      </c>
      <c r="B5136" s="3" t="s">
        <v>8018</v>
      </c>
      <c r="C5136" s="4">
        <f>YEAR(Table_1[[#This Row],[Order Date]])</f>
        <v>2014</v>
      </c>
      <c r="D5136" s="9">
        <v>41970</v>
      </c>
      <c r="E5136" s="3">
        <v>41974</v>
      </c>
      <c r="F5136" s="3" t="s">
        <v>50</v>
      </c>
      <c r="G5136" s="3" t="s">
        <v>3668</v>
      </c>
      <c r="H5136" s="3" t="s">
        <v>3669</v>
      </c>
      <c r="I5136" s="3" t="s">
        <v>102</v>
      </c>
      <c r="J5136" s="3" t="s">
        <v>27</v>
      </c>
      <c r="K5136" s="3" t="s">
        <v>266</v>
      </c>
      <c r="L5136" s="3" t="s">
        <v>267</v>
      </c>
      <c r="M5136" s="3">
        <v>10009</v>
      </c>
      <c r="N5136" s="3" t="s">
        <v>148</v>
      </c>
      <c r="O5136" s="3" t="s">
        <v>2750</v>
      </c>
      <c r="P5136" s="3" t="s">
        <v>46</v>
      </c>
      <c r="Q5136" s="3" t="s">
        <v>75</v>
      </c>
      <c r="R5136" s="3" t="s">
        <v>2751</v>
      </c>
      <c r="S5136" s="3">
        <v>93.344000000000008</v>
      </c>
      <c r="T5136" s="3">
        <v>4</v>
      </c>
      <c r="U5136" s="3">
        <v>0.2</v>
      </c>
      <c r="V5136" s="3">
        <v>32.670400000000001</v>
      </c>
    </row>
    <row r="5137" spans="1:22" ht="14.25" customHeight="1" x14ac:dyDescent="0.25">
      <c r="A5137" s="3">
        <v>5136</v>
      </c>
      <c r="B5137" s="3" t="s">
        <v>8019</v>
      </c>
      <c r="C5137" s="4">
        <f>YEAR(Table_1[[#This Row],[Order Date]])</f>
        <v>2013</v>
      </c>
      <c r="D5137" s="9">
        <v>41571</v>
      </c>
      <c r="E5137" s="3">
        <v>41576</v>
      </c>
      <c r="F5137" s="3" t="s">
        <v>50</v>
      </c>
      <c r="G5137" s="3" t="s">
        <v>3676</v>
      </c>
      <c r="H5137" s="3" t="s">
        <v>3677</v>
      </c>
      <c r="I5137" s="3" t="s">
        <v>102</v>
      </c>
      <c r="J5137" s="3" t="s">
        <v>27</v>
      </c>
      <c r="K5137" s="3" t="s">
        <v>95</v>
      </c>
      <c r="L5137" s="3" t="s">
        <v>96</v>
      </c>
      <c r="M5137" s="3">
        <v>98103</v>
      </c>
      <c r="N5137" s="3" t="s">
        <v>44</v>
      </c>
      <c r="O5137" s="3" t="s">
        <v>1070</v>
      </c>
      <c r="P5137" s="3" t="s">
        <v>46</v>
      </c>
      <c r="Q5137" s="3" t="s">
        <v>269</v>
      </c>
      <c r="R5137" s="3" t="s">
        <v>1071</v>
      </c>
      <c r="S5137" s="3">
        <v>17.05</v>
      </c>
      <c r="T5137" s="3">
        <v>5</v>
      </c>
      <c r="U5137" s="3">
        <v>0</v>
      </c>
      <c r="V5137" s="3">
        <v>8.1840000000000011</v>
      </c>
    </row>
    <row r="5138" spans="1:22" ht="14.25" customHeight="1" x14ac:dyDescent="0.25">
      <c r="A5138" s="3">
        <v>5137</v>
      </c>
      <c r="B5138" s="3" t="s">
        <v>8020</v>
      </c>
      <c r="C5138" s="4">
        <f>YEAR(Table_1[[#This Row],[Order Date]])</f>
        <v>2012</v>
      </c>
      <c r="D5138" s="9">
        <v>41257</v>
      </c>
      <c r="E5138" s="3">
        <v>41262</v>
      </c>
      <c r="F5138" s="3" t="s">
        <v>50</v>
      </c>
      <c r="G5138" s="3" t="s">
        <v>4199</v>
      </c>
      <c r="H5138" s="3" t="s">
        <v>4200</v>
      </c>
      <c r="I5138" s="3" t="s">
        <v>26</v>
      </c>
      <c r="J5138" s="3" t="s">
        <v>27</v>
      </c>
      <c r="K5138" s="3" t="s">
        <v>947</v>
      </c>
      <c r="L5138" s="3" t="s">
        <v>43</v>
      </c>
      <c r="M5138" s="3">
        <v>92105</v>
      </c>
      <c r="N5138" s="3" t="s">
        <v>44</v>
      </c>
      <c r="O5138" s="3" t="s">
        <v>3429</v>
      </c>
      <c r="P5138" s="3" t="s">
        <v>46</v>
      </c>
      <c r="Q5138" s="3" t="s">
        <v>75</v>
      </c>
      <c r="R5138" s="3" t="s">
        <v>3430</v>
      </c>
      <c r="S5138" s="3">
        <v>8.0960000000000001</v>
      </c>
      <c r="T5138" s="3">
        <v>2</v>
      </c>
      <c r="U5138" s="3">
        <v>0.2</v>
      </c>
      <c r="V5138" s="3">
        <v>2.7323999999999993</v>
      </c>
    </row>
    <row r="5139" spans="1:22" ht="14.25" customHeight="1" x14ac:dyDescent="0.25">
      <c r="A5139" s="3">
        <v>5138</v>
      </c>
      <c r="B5139" s="3" t="s">
        <v>8021</v>
      </c>
      <c r="C5139" s="4">
        <f>YEAR(Table_1[[#This Row],[Order Date]])</f>
        <v>2013</v>
      </c>
      <c r="D5139" s="9">
        <v>41592</v>
      </c>
      <c r="E5139" s="3">
        <v>41596</v>
      </c>
      <c r="F5139" s="3" t="s">
        <v>50</v>
      </c>
      <c r="G5139" s="3" t="s">
        <v>7625</v>
      </c>
      <c r="H5139" s="3" t="s">
        <v>7626</v>
      </c>
      <c r="I5139" s="3" t="s">
        <v>41</v>
      </c>
      <c r="J5139" s="3" t="s">
        <v>27</v>
      </c>
      <c r="K5139" s="3" t="s">
        <v>4847</v>
      </c>
      <c r="L5139" s="3" t="s">
        <v>649</v>
      </c>
      <c r="M5139" s="3">
        <v>73120</v>
      </c>
      <c r="N5139" s="3" t="s">
        <v>105</v>
      </c>
      <c r="O5139" s="3" t="s">
        <v>2181</v>
      </c>
      <c r="P5139" s="3" t="s">
        <v>32</v>
      </c>
      <c r="Q5139" s="3" t="s">
        <v>65</v>
      </c>
      <c r="R5139" s="3" t="s">
        <v>2182</v>
      </c>
      <c r="S5139" s="3">
        <v>30.36</v>
      </c>
      <c r="T5139" s="3">
        <v>4</v>
      </c>
      <c r="U5139" s="3">
        <v>0</v>
      </c>
      <c r="V5139" s="3">
        <v>13.0548</v>
      </c>
    </row>
    <row r="5140" spans="1:22" ht="14.25" customHeight="1" x14ac:dyDescent="0.25">
      <c r="A5140" s="3">
        <v>5139</v>
      </c>
      <c r="B5140" s="3" t="s">
        <v>8022</v>
      </c>
      <c r="C5140" s="4">
        <f>YEAR(Table_1[[#This Row],[Order Date]])</f>
        <v>2014</v>
      </c>
      <c r="D5140" s="9">
        <v>41912</v>
      </c>
      <c r="E5140" s="3">
        <v>41918</v>
      </c>
      <c r="F5140" s="3" t="s">
        <v>50</v>
      </c>
      <c r="G5140" s="3" t="s">
        <v>2896</v>
      </c>
      <c r="H5140" s="3" t="s">
        <v>2897</v>
      </c>
      <c r="I5140" s="3" t="s">
        <v>26</v>
      </c>
      <c r="J5140" s="3" t="s">
        <v>27</v>
      </c>
      <c r="K5140" s="3" t="s">
        <v>2295</v>
      </c>
      <c r="L5140" s="3" t="s">
        <v>267</v>
      </c>
      <c r="M5140" s="3">
        <v>10550</v>
      </c>
      <c r="N5140" s="3" t="s">
        <v>148</v>
      </c>
      <c r="O5140" s="3" t="s">
        <v>3270</v>
      </c>
      <c r="P5140" s="3" t="s">
        <v>46</v>
      </c>
      <c r="Q5140" s="3" t="s">
        <v>173</v>
      </c>
      <c r="R5140" s="3" t="s">
        <v>186</v>
      </c>
      <c r="S5140" s="3">
        <v>23.34</v>
      </c>
      <c r="T5140" s="3">
        <v>3</v>
      </c>
      <c r="U5140" s="3">
        <v>0</v>
      </c>
      <c r="V5140" s="3">
        <v>10.969799999999999</v>
      </c>
    </row>
    <row r="5141" spans="1:22" ht="14.25" customHeight="1" x14ac:dyDescent="0.25">
      <c r="A5141" s="3">
        <v>5140</v>
      </c>
      <c r="B5141" s="3" t="s">
        <v>8022</v>
      </c>
      <c r="C5141" s="4">
        <f>YEAR(Table_1[[#This Row],[Order Date]])</f>
        <v>2014</v>
      </c>
      <c r="D5141" s="9">
        <v>41912</v>
      </c>
      <c r="E5141" s="3">
        <v>41918</v>
      </c>
      <c r="F5141" s="3" t="s">
        <v>50</v>
      </c>
      <c r="G5141" s="3" t="s">
        <v>2896</v>
      </c>
      <c r="H5141" s="3" t="s">
        <v>2897</v>
      </c>
      <c r="I5141" s="3" t="s">
        <v>26</v>
      </c>
      <c r="J5141" s="3" t="s">
        <v>27</v>
      </c>
      <c r="K5141" s="3" t="s">
        <v>2295</v>
      </c>
      <c r="L5141" s="3" t="s">
        <v>267</v>
      </c>
      <c r="M5141" s="3">
        <v>10550</v>
      </c>
      <c r="N5141" s="3" t="s">
        <v>148</v>
      </c>
      <c r="O5141" s="3" t="s">
        <v>6651</v>
      </c>
      <c r="P5141" s="3" t="s">
        <v>46</v>
      </c>
      <c r="Q5141" s="3" t="s">
        <v>90</v>
      </c>
      <c r="R5141" s="3" t="s">
        <v>6652</v>
      </c>
      <c r="S5141" s="3">
        <v>51.550000000000004</v>
      </c>
      <c r="T5141" s="3">
        <v>5</v>
      </c>
      <c r="U5141" s="3">
        <v>0</v>
      </c>
      <c r="V5141" s="3">
        <v>24.2285</v>
      </c>
    </row>
    <row r="5142" spans="1:22" ht="14.25" customHeight="1" x14ac:dyDescent="0.25">
      <c r="A5142" s="3">
        <v>5141</v>
      </c>
      <c r="B5142" s="3" t="s">
        <v>8023</v>
      </c>
      <c r="C5142" s="4">
        <f>YEAR(Table_1[[#This Row],[Order Date]])</f>
        <v>2012</v>
      </c>
      <c r="D5142" s="9">
        <v>41221</v>
      </c>
      <c r="E5142" s="3">
        <v>41225</v>
      </c>
      <c r="F5142" s="3" t="s">
        <v>50</v>
      </c>
      <c r="G5142" s="3" t="s">
        <v>4348</v>
      </c>
      <c r="H5142" s="3" t="s">
        <v>4349</v>
      </c>
      <c r="I5142" s="3" t="s">
        <v>26</v>
      </c>
      <c r="J5142" s="3" t="s">
        <v>27</v>
      </c>
      <c r="K5142" s="3" t="s">
        <v>127</v>
      </c>
      <c r="L5142" s="3" t="s">
        <v>43</v>
      </c>
      <c r="M5142" s="3">
        <v>94109</v>
      </c>
      <c r="N5142" s="3" t="s">
        <v>44</v>
      </c>
      <c r="O5142" s="3" t="s">
        <v>1055</v>
      </c>
      <c r="P5142" s="3" t="s">
        <v>71</v>
      </c>
      <c r="Q5142" s="3" t="s">
        <v>161</v>
      </c>
      <c r="R5142" s="3" t="s">
        <v>1056</v>
      </c>
      <c r="S5142" s="3">
        <v>119.9</v>
      </c>
      <c r="T5142" s="3">
        <v>2</v>
      </c>
      <c r="U5142" s="3">
        <v>0</v>
      </c>
      <c r="V5142" s="3">
        <v>43.164000000000001</v>
      </c>
    </row>
    <row r="5143" spans="1:22" ht="14.25" customHeight="1" x14ac:dyDescent="0.25">
      <c r="A5143" s="3">
        <v>5142</v>
      </c>
      <c r="B5143" s="3" t="s">
        <v>8024</v>
      </c>
      <c r="C5143" s="4">
        <f>YEAR(Table_1[[#This Row],[Order Date]])</f>
        <v>2013</v>
      </c>
      <c r="D5143" s="9">
        <v>41366</v>
      </c>
      <c r="E5143" s="3">
        <v>41370</v>
      </c>
      <c r="F5143" s="3" t="s">
        <v>50</v>
      </c>
      <c r="G5143" s="3" t="s">
        <v>1918</v>
      </c>
      <c r="H5143" s="3" t="s">
        <v>1919</v>
      </c>
      <c r="I5143" s="3" t="s">
        <v>26</v>
      </c>
      <c r="J5143" s="3" t="s">
        <v>27</v>
      </c>
      <c r="K5143" s="3" t="s">
        <v>266</v>
      </c>
      <c r="L5143" s="3" t="s">
        <v>267</v>
      </c>
      <c r="M5143" s="3">
        <v>10009</v>
      </c>
      <c r="N5143" s="3" t="s">
        <v>148</v>
      </c>
      <c r="O5143" s="3" t="s">
        <v>35</v>
      </c>
      <c r="P5143" s="3" t="s">
        <v>32</v>
      </c>
      <c r="Q5143" s="3" t="s">
        <v>36</v>
      </c>
      <c r="R5143" s="3" t="s">
        <v>37</v>
      </c>
      <c r="S5143" s="3">
        <v>1317.492</v>
      </c>
      <c r="T5143" s="3">
        <v>6</v>
      </c>
      <c r="U5143" s="3">
        <v>0.1</v>
      </c>
      <c r="V5143" s="3">
        <v>292.77599999999995</v>
      </c>
    </row>
    <row r="5144" spans="1:22" ht="14.25" customHeight="1" x14ac:dyDescent="0.25">
      <c r="A5144" s="3">
        <v>5143</v>
      </c>
      <c r="B5144" s="3" t="s">
        <v>8024</v>
      </c>
      <c r="C5144" s="4">
        <f>YEAR(Table_1[[#This Row],[Order Date]])</f>
        <v>2013</v>
      </c>
      <c r="D5144" s="9">
        <v>41366</v>
      </c>
      <c r="E5144" s="3">
        <v>41370</v>
      </c>
      <c r="F5144" s="3" t="s">
        <v>50</v>
      </c>
      <c r="G5144" s="3" t="s">
        <v>1918</v>
      </c>
      <c r="H5144" s="3" t="s">
        <v>1919</v>
      </c>
      <c r="I5144" s="3" t="s">
        <v>26</v>
      </c>
      <c r="J5144" s="3" t="s">
        <v>27</v>
      </c>
      <c r="K5144" s="3" t="s">
        <v>266</v>
      </c>
      <c r="L5144" s="3" t="s">
        <v>267</v>
      </c>
      <c r="M5144" s="3">
        <v>10009</v>
      </c>
      <c r="N5144" s="3" t="s">
        <v>148</v>
      </c>
      <c r="O5144" s="3" t="s">
        <v>6053</v>
      </c>
      <c r="P5144" s="3" t="s">
        <v>46</v>
      </c>
      <c r="Q5144" s="3" t="s">
        <v>578</v>
      </c>
      <c r="R5144" s="3" t="s">
        <v>186</v>
      </c>
      <c r="S5144" s="3">
        <v>63.84</v>
      </c>
      <c r="T5144" s="3">
        <v>8</v>
      </c>
      <c r="U5144" s="3">
        <v>0</v>
      </c>
      <c r="V5144" s="3">
        <v>18.513599999999997</v>
      </c>
    </row>
    <row r="5145" spans="1:22" ht="14.25" customHeight="1" x14ac:dyDescent="0.25">
      <c r="A5145" s="3">
        <v>5144</v>
      </c>
      <c r="B5145" s="3" t="s">
        <v>8024</v>
      </c>
      <c r="C5145" s="4">
        <f>YEAR(Table_1[[#This Row],[Order Date]])</f>
        <v>2013</v>
      </c>
      <c r="D5145" s="9">
        <v>41366</v>
      </c>
      <c r="E5145" s="3">
        <v>41370</v>
      </c>
      <c r="F5145" s="3" t="s">
        <v>50</v>
      </c>
      <c r="G5145" s="3" t="s">
        <v>1918</v>
      </c>
      <c r="H5145" s="3" t="s">
        <v>1919</v>
      </c>
      <c r="I5145" s="3" t="s">
        <v>26</v>
      </c>
      <c r="J5145" s="3" t="s">
        <v>27</v>
      </c>
      <c r="K5145" s="3" t="s">
        <v>266</v>
      </c>
      <c r="L5145" s="3" t="s">
        <v>267</v>
      </c>
      <c r="M5145" s="3">
        <v>10009</v>
      </c>
      <c r="N5145" s="3" t="s">
        <v>148</v>
      </c>
      <c r="O5145" s="3" t="s">
        <v>1218</v>
      </c>
      <c r="P5145" s="3" t="s">
        <v>46</v>
      </c>
      <c r="Q5145" s="3" t="s">
        <v>75</v>
      </c>
      <c r="R5145" s="3" t="s">
        <v>1219</v>
      </c>
      <c r="S5145" s="3">
        <v>3.5920000000000005</v>
      </c>
      <c r="T5145" s="3">
        <v>1</v>
      </c>
      <c r="U5145" s="3">
        <v>0.2</v>
      </c>
      <c r="V5145" s="3">
        <v>1.1224999999999996</v>
      </c>
    </row>
    <row r="5146" spans="1:22" ht="14.25" customHeight="1" x14ac:dyDescent="0.25">
      <c r="A5146" s="3">
        <v>5145</v>
      </c>
      <c r="B5146" s="3" t="s">
        <v>8025</v>
      </c>
      <c r="C5146" s="4">
        <f>YEAR(Table_1[[#This Row],[Order Date]])</f>
        <v>2014</v>
      </c>
      <c r="D5146" s="9">
        <v>41673</v>
      </c>
      <c r="E5146" s="3">
        <v>41678</v>
      </c>
      <c r="F5146" s="3" t="s">
        <v>50</v>
      </c>
      <c r="G5146" s="3" t="s">
        <v>2114</v>
      </c>
      <c r="H5146" s="3" t="s">
        <v>2115</v>
      </c>
      <c r="I5146" s="3" t="s">
        <v>26</v>
      </c>
      <c r="J5146" s="3" t="s">
        <v>27</v>
      </c>
      <c r="K5146" s="3" t="s">
        <v>42</v>
      </c>
      <c r="L5146" s="3" t="s">
        <v>43</v>
      </c>
      <c r="M5146" s="3">
        <v>90045</v>
      </c>
      <c r="N5146" s="3" t="s">
        <v>44</v>
      </c>
      <c r="O5146" s="3" t="s">
        <v>1875</v>
      </c>
      <c r="P5146" s="3" t="s">
        <v>32</v>
      </c>
      <c r="Q5146" s="3" t="s">
        <v>65</v>
      </c>
      <c r="R5146" s="3" t="s">
        <v>1876</v>
      </c>
      <c r="S5146" s="3">
        <v>86.26</v>
      </c>
      <c r="T5146" s="3">
        <v>2</v>
      </c>
      <c r="U5146" s="3">
        <v>0</v>
      </c>
      <c r="V5146" s="3">
        <v>29.328400000000002</v>
      </c>
    </row>
    <row r="5147" spans="1:22" ht="14.25" customHeight="1" x14ac:dyDescent="0.25">
      <c r="A5147" s="3">
        <v>5146</v>
      </c>
      <c r="B5147" s="3" t="s">
        <v>8025</v>
      </c>
      <c r="C5147" s="4">
        <f>YEAR(Table_1[[#This Row],[Order Date]])</f>
        <v>2014</v>
      </c>
      <c r="D5147" s="9">
        <v>41673</v>
      </c>
      <c r="E5147" s="3">
        <v>41678</v>
      </c>
      <c r="F5147" s="3" t="s">
        <v>50</v>
      </c>
      <c r="G5147" s="3" t="s">
        <v>2114</v>
      </c>
      <c r="H5147" s="3" t="s">
        <v>2115</v>
      </c>
      <c r="I5147" s="3" t="s">
        <v>26</v>
      </c>
      <c r="J5147" s="3" t="s">
        <v>27</v>
      </c>
      <c r="K5147" s="3" t="s">
        <v>42</v>
      </c>
      <c r="L5147" s="3" t="s">
        <v>43</v>
      </c>
      <c r="M5147" s="3">
        <v>90045</v>
      </c>
      <c r="N5147" s="3" t="s">
        <v>44</v>
      </c>
      <c r="O5147" s="3" t="s">
        <v>4633</v>
      </c>
      <c r="P5147" s="3" t="s">
        <v>46</v>
      </c>
      <c r="Q5147" s="3" t="s">
        <v>59</v>
      </c>
      <c r="R5147" s="3" t="s">
        <v>4634</v>
      </c>
      <c r="S5147" s="3">
        <v>139.04</v>
      </c>
      <c r="T5147" s="3">
        <v>4</v>
      </c>
      <c r="U5147" s="3">
        <v>0</v>
      </c>
      <c r="V5147" s="3">
        <v>38.931200000000004</v>
      </c>
    </row>
    <row r="5148" spans="1:22" ht="14.25" customHeight="1" x14ac:dyDescent="0.25">
      <c r="A5148" s="3">
        <v>5147</v>
      </c>
      <c r="B5148" s="3" t="s">
        <v>8025</v>
      </c>
      <c r="C5148" s="4">
        <f>YEAR(Table_1[[#This Row],[Order Date]])</f>
        <v>2014</v>
      </c>
      <c r="D5148" s="9">
        <v>41673</v>
      </c>
      <c r="E5148" s="3">
        <v>41678</v>
      </c>
      <c r="F5148" s="3" t="s">
        <v>50</v>
      </c>
      <c r="G5148" s="3" t="s">
        <v>2114</v>
      </c>
      <c r="H5148" s="3" t="s">
        <v>2115</v>
      </c>
      <c r="I5148" s="3" t="s">
        <v>26</v>
      </c>
      <c r="J5148" s="3" t="s">
        <v>27</v>
      </c>
      <c r="K5148" s="3" t="s">
        <v>42</v>
      </c>
      <c r="L5148" s="3" t="s">
        <v>43</v>
      </c>
      <c r="M5148" s="3">
        <v>90045</v>
      </c>
      <c r="N5148" s="3" t="s">
        <v>44</v>
      </c>
      <c r="O5148" s="3" t="s">
        <v>5134</v>
      </c>
      <c r="P5148" s="3" t="s">
        <v>46</v>
      </c>
      <c r="Q5148" s="3" t="s">
        <v>78</v>
      </c>
      <c r="R5148" s="3" t="s">
        <v>5135</v>
      </c>
      <c r="S5148" s="3">
        <v>46.8</v>
      </c>
      <c r="T5148" s="3">
        <v>4</v>
      </c>
      <c r="U5148" s="3">
        <v>0</v>
      </c>
      <c r="V5148" s="3">
        <v>16.38</v>
      </c>
    </row>
    <row r="5149" spans="1:22" ht="14.25" customHeight="1" x14ac:dyDescent="0.25">
      <c r="A5149" s="3">
        <v>5148</v>
      </c>
      <c r="B5149" s="3" t="s">
        <v>8026</v>
      </c>
      <c r="C5149" s="4">
        <f>YEAR(Table_1[[#This Row],[Order Date]])</f>
        <v>2014</v>
      </c>
      <c r="D5149" s="9">
        <v>41998</v>
      </c>
      <c r="E5149" s="3">
        <v>42005</v>
      </c>
      <c r="F5149" s="3" t="s">
        <v>50</v>
      </c>
      <c r="G5149" s="3" t="s">
        <v>2599</v>
      </c>
      <c r="H5149" s="3" t="s">
        <v>2600</v>
      </c>
      <c r="I5149" s="3" t="s">
        <v>102</v>
      </c>
      <c r="J5149" s="3" t="s">
        <v>27</v>
      </c>
      <c r="K5149" s="3" t="s">
        <v>8027</v>
      </c>
      <c r="L5149" s="3" t="s">
        <v>310</v>
      </c>
      <c r="M5149" s="3">
        <v>85224</v>
      </c>
      <c r="N5149" s="3" t="s">
        <v>44</v>
      </c>
      <c r="O5149" s="3" t="s">
        <v>6826</v>
      </c>
      <c r="P5149" s="3" t="s">
        <v>32</v>
      </c>
      <c r="Q5149" s="3" t="s">
        <v>65</v>
      </c>
      <c r="R5149" s="3" t="s">
        <v>6827</v>
      </c>
      <c r="S5149" s="3">
        <v>8.5440000000000005</v>
      </c>
      <c r="T5149" s="3">
        <v>4</v>
      </c>
      <c r="U5149" s="3">
        <v>0.2</v>
      </c>
      <c r="V5149" s="3">
        <v>1.9223999999999997</v>
      </c>
    </row>
    <row r="5150" spans="1:22" ht="14.25" customHeight="1" x14ac:dyDescent="0.25">
      <c r="A5150" s="3">
        <v>5149</v>
      </c>
      <c r="B5150" s="3" t="s">
        <v>8026</v>
      </c>
      <c r="C5150" s="4">
        <f>YEAR(Table_1[[#This Row],[Order Date]])</f>
        <v>2014</v>
      </c>
      <c r="D5150" s="9">
        <v>41998</v>
      </c>
      <c r="E5150" s="3">
        <v>42005</v>
      </c>
      <c r="F5150" s="3" t="s">
        <v>50</v>
      </c>
      <c r="G5150" s="3" t="s">
        <v>2599</v>
      </c>
      <c r="H5150" s="3" t="s">
        <v>2600</v>
      </c>
      <c r="I5150" s="3" t="s">
        <v>102</v>
      </c>
      <c r="J5150" s="3" t="s">
        <v>27</v>
      </c>
      <c r="K5150" s="3" t="s">
        <v>8027</v>
      </c>
      <c r="L5150" s="3" t="s">
        <v>310</v>
      </c>
      <c r="M5150" s="3">
        <v>85224</v>
      </c>
      <c r="N5150" s="3" t="s">
        <v>44</v>
      </c>
      <c r="O5150" s="3" t="s">
        <v>2555</v>
      </c>
      <c r="P5150" s="3" t="s">
        <v>32</v>
      </c>
      <c r="Q5150" s="3" t="s">
        <v>36</v>
      </c>
      <c r="R5150" s="3" t="s">
        <v>2556</v>
      </c>
      <c r="S5150" s="3">
        <v>842.37600000000009</v>
      </c>
      <c r="T5150" s="3">
        <v>3</v>
      </c>
      <c r="U5150" s="3">
        <v>0.2</v>
      </c>
      <c r="V5150" s="3">
        <v>105.29699999999988</v>
      </c>
    </row>
    <row r="5151" spans="1:22" ht="14.25" customHeight="1" x14ac:dyDescent="0.25">
      <c r="A5151" s="3">
        <v>5150</v>
      </c>
      <c r="B5151" s="3" t="s">
        <v>8028</v>
      </c>
      <c r="C5151" s="4">
        <f>YEAR(Table_1[[#This Row],[Order Date]])</f>
        <v>2011</v>
      </c>
      <c r="D5151" s="9">
        <v>40715</v>
      </c>
      <c r="E5151" s="3">
        <v>40715</v>
      </c>
      <c r="F5151" s="3" t="s">
        <v>1290</v>
      </c>
      <c r="G5151" s="3" t="s">
        <v>4261</v>
      </c>
      <c r="H5151" s="3" t="s">
        <v>4262</v>
      </c>
      <c r="I5151" s="3" t="s">
        <v>26</v>
      </c>
      <c r="J5151" s="3" t="s">
        <v>27</v>
      </c>
      <c r="K5151" s="3" t="s">
        <v>1173</v>
      </c>
      <c r="L5151" s="3" t="s">
        <v>267</v>
      </c>
      <c r="M5151" s="3">
        <v>11561</v>
      </c>
      <c r="N5151" s="3" t="s">
        <v>148</v>
      </c>
      <c r="O5151" s="3" t="s">
        <v>5015</v>
      </c>
      <c r="P5151" s="3" t="s">
        <v>71</v>
      </c>
      <c r="Q5151" s="3" t="s">
        <v>72</v>
      </c>
      <c r="R5151" s="3" t="s">
        <v>5016</v>
      </c>
      <c r="S5151" s="3">
        <v>1214.8499999999999</v>
      </c>
      <c r="T5151" s="3">
        <v>3</v>
      </c>
      <c r="U5151" s="3">
        <v>0</v>
      </c>
      <c r="V5151" s="3">
        <v>352.30649999999997</v>
      </c>
    </row>
    <row r="5152" spans="1:22" ht="14.25" customHeight="1" x14ac:dyDescent="0.25">
      <c r="A5152" s="3">
        <v>5151</v>
      </c>
      <c r="B5152" s="3" t="s">
        <v>8029</v>
      </c>
      <c r="C5152" s="4">
        <f>YEAR(Table_1[[#This Row],[Order Date]])</f>
        <v>2014</v>
      </c>
      <c r="D5152" s="9">
        <v>41705</v>
      </c>
      <c r="E5152" s="3">
        <v>41709</v>
      </c>
      <c r="F5152" s="3" t="s">
        <v>23</v>
      </c>
      <c r="G5152" s="3" t="s">
        <v>584</v>
      </c>
      <c r="H5152" s="3" t="s">
        <v>585</v>
      </c>
      <c r="I5152" s="3" t="s">
        <v>41</v>
      </c>
      <c r="J5152" s="3" t="s">
        <v>27</v>
      </c>
      <c r="K5152" s="3" t="s">
        <v>127</v>
      </c>
      <c r="L5152" s="3" t="s">
        <v>43</v>
      </c>
      <c r="M5152" s="3">
        <v>94109</v>
      </c>
      <c r="N5152" s="3" t="s">
        <v>44</v>
      </c>
      <c r="O5152" s="3" t="s">
        <v>1193</v>
      </c>
      <c r="P5152" s="3" t="s">
        <v>46</v>
      </c>
      <c r="Q5152" s="3" t="s">
        <v>59</v>
      </c>
      <c r="R5152" s="3" t="s">
        <v>1194</v>
      </c>
      <c r="S5152" s="3">
        <v>67.78</v>
      </c>
      <c r="T5152" s="3">
        <v>2</v>
      </c>
      <c r="U5152" s="3">
        <v>0</v>
      </c>
      <c r="V5152" s="3">
        <v>16.945</v>
      </c>
    </row>
    <row r="5153" spans="1:22" ht="14.25" customHeight="1" x14ac:dyDescent="0.25">
      <c r="A5153" s="3">
        <v>5152</v>
      </c>
      <c r="B5153" s="3" t="s">
        <v>8030</v>
      </c>
      <c r="C5153" s="4">
        <f>YEAR(Table_1[[#This Row],[Order Date]])</f>
        <v>2014</v>
      </c>
      <c r="D5153" s="9">
        <v>41908</v>
      </c>
      <c r="E5153" s="3">
        <v>41911</v>
      </c>
      <c r="F5153" s="3" t="s">
        <v>188</v>
      </c>
      <c r="G5153" s="3" t="s">
        <v>5584</v>
      </c>
      <c r="H5153" s="3" t="s">
        <v>5585</v>
      </c>
      <c r="I5153" s="3" t="s">
        <v>41</v>
      </c>
      <c r="J5153" s="3" t="s">
        <v>27</v>
      </c>
      <c r="K5153" s="3" t="s">
        <v>8031</v>
      </c>
      <c r="L5153" s="3" t="s">
        <v>1762</v>
      </c>
      <c r="M5153" s="3">
        <v>59601</v>
      </c>
      <c r="N5153" s="3" t="s">
        <v>44</v>
      </c>
      <c r="O5153" s="3" t="s">
        <v>3355</v>
      </c>
      <c r="P5153" s="3" t="s">
        <v>46</v>
      </c>
      <c r="Q5153" s="3" t="s">
        <v>59</v>
      </c>
      <c r="R5153" s="3" t="s">
        <v>3356</v>
      </c>
      <c r="S5153" s="3">
        <v>39.900000000000006</v>
      </c>
      <c r="T5153" s="3">
        <v>5</v>
      </c>
      <c r="U5153" s="3">
        <v>0</v>
      </c>
      <c r="V5153" s="3">
        <v>10.373999999999999</v>
      </c>
    </row>
    <row r="5154" spans="1:22" ht="14.25" customHeight="1" x14ac:dyDescent="0.25">
      <c r="A5154" s="3">
        <v>5153</v>
      </c>
      <c r="B5154" s="3" t="s">
        <v>8032</v>
      </c>
      <c r="C5154" s="4">
        <f>YEAR(Table_1[[#This Row],[Order Date]])</f>
        <v>2011</v>
      </c>
      <c r="D5154" s="9">
        <v>40724</v>
      </c>
      <c r="E5154" s="3">
        <v>40730</v>
      </c>
      <c r="F5154" s="3" t="s">
        <v>50</v>
      </c>
      <c r="G5154" s="3" t="s">
        <v>7758</v>
      </c>
      <c r="H5154" s="3" t="s">
        <v>7759</v>
      </c>
      <c r="I5154" s="3" t="s">
        <v>26</v>
      </c>
      <c r="J5154" s="3" t="s">
        <v>27</v>
      </c>
      <c r="K5154" s="3" t="s">
        <v>266</v>
      </c>
      <c r="L5154" s="3" t="s">
        <v>267</v>
      </c>
      <c r="M5154" s="3">
        <v>10011</v>
      </c>
      <c r="N5154" s="3" t="s">
        <v>148</v>
      </c>
      <c r="O5154" s="3" t="s">
        <v>1832</v>
      </c>
      <c r="P5154" s="3" t="s">
        <v>46</v>
      </c>
      <c r="Q5154" s="3" t="s">
        <v>75</v>
      </c>
      <c r="R5154" s="3" t="s">
        <v>1833</v>
      </c>
      <c r="S5154" s="3">
        <v>2.6880000000000002</v>
      </c>
      <c r="T5154" s="3">
        <v>1</v>
      </c>
      <c r="U5154" s="3">
        <v>0.2</v>
      </c>
      <c r="V5154" s="3">
        <v>0.83999999999999975</v>
      </c>
    </row>
    <row r="5155" spans="1:22" ht="14.25" customHeight="1" x14ac:dyDescent="0.25">
      <c r="A5155" s="3">
        <v>5154</v>
      </c>
      <c r="B5155" s="3" t="s">
        <v>8032</v>
      </c>
      <c r="C5155" s="4">
        <f>YEAR(Table_1[[#This Row],[Order Date]])</f>
        <v>2011</v>
      </c>
      <c r="D5155" s="9">
        <v>40724</v>
      </c>
      <c r="E5155" s="3">
        <v>40730</v>
      </c>
      <c r="F5155" s="3" t="s">
        <v>50</v>
      </c>
      <c r="G5155" s="3" t="s">
        <v>7758</v>
      </c>
      <c r="H5155" s="3" t="s">
        <v>7759</v>
      </c>
      <c r="I5155" s="3" t="s">
        <v>26</v>
      </c>
      <c r="J5155" s="3" t="s">
        <v>27</v>
      </c>
      <c r="K5155" s="3" t="s">
        <v>266</v>
      </c>
      <c r="L5155" s="3" t="s">
        <v>267</v>
      </c>
      <c r="M5155" s="3">
        <v>10011</v>
      </c>
      <c r="N5155" s="3" t="s">
        <v>148</v>
      </c>
      <c r="O5155" s="3" t="s">
        <v>881</v>
      </c>
      <c r="P5155" s="3" t="s">
        <v>46</v>
      </c>
      <c r="Q5155" s="3" t="s">
        <v>68</v>
      </c>
      <c r="R5155" s="3" t="s">
        <v>882</v>
      </c>
      <c r="S5155" s="3">
        <v>6.6000000000000005</v>
      </c>
      <c r="T5155" s="3">
        <v>3</v>
      </c>
      <c r="U5155" s="3">
        <v>0</v>
      </c>
      <c r="V5155" s="3">
        <v>2.9040000000000008</v>
      </c>
    </row>
    <row r="5156" spans="1:22" ht="14.25" customHeight="1" x14ac:dyDescent="0.25">
      <c r="A5156" s="3">
        <v>5155</v>
      </c>
      <c r="B5156" s="3" t="s">
        <v>8033</v>
      </c>
      <c r="C5156" s="4">
        <f>YEAR(Table_1[[#This Row],[Order Date]])</f>
        <v>2012</v>
      </c>
      <c r="D5156" s="9">
        <v>41128</v>
      </c>
      <c r="E5156" s="3">
        <v>41129</v>
      </c>
      <c r="F5156" s="3" t="s">
        <v>188</v>
      </c>
      <c r="G5156" s="3" t="s">
        <v>5351</v>
      </c>
      <c r="H5156" s="3" t="s">
        <v>5352</v>
      </c>
      <c r="I5156" s="3" t="s">
        <v>26</v>
      </c>
      <c r="J5156" s="3" t="s">
        <v>27</v>
      </c>
      <c r="K5156" s="3" t="s">
        <v>8034</v>
      </c>
      <c r="L5156" s="3" t="s">
        <v>596</v>
      </c>
      <c r="M5156" s="3">
        <v>63122</v>
      </c>
      <c r="N5156" s="3" t="s">
        <v>105</v>
      </c>
      <c r="O5156" s="3" t="s">
        <v>132</v>
      </c>
      <c r="P5156" s="3" t="s">
        <v>46</v>
      </c>
      <c r="Q5156" s="3" t="s">
        <v>75</v>
      </c>
      <c r="R5156" s="3" t="s">
        <v>133</v>
      </c>
      <c r="S5156" s="3">
        <v>28.4</v>
      </c>
      <c r="T5156" s="3">
        <v>4</v>
      </c>
      <c r="U5156" s="3">
        <v>0</v>
      </c>
      <c r="V5156" s="3">
        <v>13.063999999999998</v>
      </c>
    </row>
    <row r="5157" spans="1:22" ht="14.25" customHeight="1" x14ac:dyDescent="0.25">
      <c r="A5157" s="3">
        <v>5156</v>
      </c>
      <c r="B5157" s="3" t="s">
        <v>8033</v>
      </c>
      <c r="C5157" s="4">
        <f>YEAR(Table_1[[#This Row],[Order Date]])</f>
        <v>2012</v>
      </c>
      <c r="D5157" s="9">
        <v>41128</v>
      </c>
      <c r="E5157" s="3">
        <v>41129</v>
      </c>
      <c r="F5157" s="3" t="s">
        <v>188</v>
      </c>
      <c r="G5157" s="3" t="s">
        <v>5351</v>
      </c>
      <c r="H5157" s="3" t="s">
        <v>5352</v>
      </c>
      <c r="I5157" s="3" t="s">
        <v>26</v>
      </c>
      <c r="J5157" s="3" t="s">
        <v>27</v>
      </c>
      <c r="K5157" s="3" t="s">
        <v>8034</v>
      </c>
      <c r="L5157" s="3" t="s">
        <v>596</v>
      </c>
      <c r="M5157" s="3">
        <v>63122</v>
      </c>
      <c r="N5157" s="3" t="s">
        <v>105</v>
      </c>
      <c r="O5157" s="3" t="s">
        <v>6144</v>
      </c>
      <c r="P5157" s="3" t="s">
        <v>32</v>
      </c>
      <c r="Q5157" s="3" t="s">
        <v>65</v>
      </c>
      <c r="R5157" s="3" t="s">
        <v>6145</v>
      </c>
      <c r="S5157" s="3">
        <v>212.94</v>
      </c>
      <c r="T5157" s="3">
        <v>3</v>
      </c>
      <c r="U5157" s="3">
        <v>0</v>
      </c>
      <c r="V5157" s="3">
        <v>34.070399999999999</v>
      </c>
    </row>
    <row r="5158" spans="1:22" ht="14.25" customHeight="1" x14ac:dyDescent="0.25">
      <c r="A5158" s="3">
        <v>5157</v>
      </c>
      <c r="B5158" s="3" t="s">
        <v>8035</v>
      </c>
      <c r="C5158" s="4">
        <f>YEAR(Table_1[[#This Row],[Order Date]])</f>
        <v>2014</v>
      </c>
      <c r="D5158" s="9">
        <v>41821</v>
      </c>
      <c r="E5158" s="3">
        <v>41825</v>
      </c>
      <c r="F5158" s="3" t="s">
        <v>23</v>
      </c>
      <c r="G5158" s="3" t="s">
        <v>6370</v>
      </c>
      <c r="H5158" s="3" t="s">
        <v>6371</v>
      </c>
      <c r="I5158" s="3" t="s">
        <v>102</v>
      </c>
      <c r="J5158" s="3" t="s">
        <v>27</v>
      </c>
      <c r="K5158" s="3" t="s">
        <v>303</v>
      </c>
      <c r="L5158" s="3" t="s">
        <v>211</v>
      </c>
      <c r="M5158" s="3">
        <v>60653</v>
      </c>
      <c r="N5158" s="3" t="s">
        <v>105</v>
      </c>
      <c r="O5158" s="3" t="s">
        <v>7943</v>
      </c>
      <c r="P5158" s="3" t="s">
        <v>71</v>
      </c>
      <c r="Q5158" s="3" t="s">
        <v>72</v>
      </c>
      <c r="R5158" s="3" t="s">
        <v>7944</v>
      </c>
      <c r="S5158" s="3">
        <v>1001.5840000000001</v>
      </c>
      <c r="T5158" s="3">
        <v>2</v>
      </c>
      <c r="U5158" s="3">
        <v>0.2</v>
      </c>
      <c r="V5158" s="3">
        <v>125.19799999999992</v>
      </c>
    </row>
    <row r="5159" spans="1:22" ht="14.25" customHeight="1" x14ac:dyDescent="0.25">
      <c r="A5159" s="3">
        <v>5158</v>
      </c>
      <c r="B5159" s="3" t="s">
        <v>8035</v>
      </c>
      <c r="C5159" s="4">
        <f>YEAR(Table_1[[#This Row],[Order Date]])</f>
        <v>2014</v>
      </c>
      <c r="D5159" s="9">
        <v>41821</v>
      </c>
      <c r="E5159" s="3">
        <v>41825</v>
      </c>
      <c r="F5159" s="3" t="s">
        <v>23</v>
      </c>
      <c r="G5159" s="3" t="s">
        <v>6370</v>
      </c>
      <c r="H5159" s="3" t="s">
        <v>6371</v>
      </c>
      <c r="I5159" s="3" t="s">
        <v>102</v>
      </c>
      <c r="J5159" s="3" t="s">
        <v>27</v>
      </c>
      <c r="K5159" s="3" t="s">
        <v>303</v>
      </c>
      <c r="L5159" s="3" t="s">
        <v>211</v>
      </c>
      <c r="M5159" s="3">
        <v>60653</v>
      </c>
      <c r="N5159" s="3" t="s">
        <v>105</v>
      </c>
      <c r="O5159" s="3" t="s">
        <v>7267</v>
      </c>
      <c r="P5159" s="3" t="s">
        <v>32</v>
      </c>
      <c r="Q5159" s="3" t="s">
        <v>36</v>
      </c>
      <c r="R5159" s="3" t="s">
        <v>7268</v>
      </c>
      <c r="S5159" s="3">
        <v>569.05799999999999</v>
      </c>
      <c r="T5159" s="3">
        <v>3</v>
      </c>
      <c r="U5159" s="3">
        <v>0.3</v>
      </c>
      <c r="V5159" s="3">
        <v>-178.84680000000006</v>
      </c>
    </row>
    <row r="5160" spans="1:22" ht="14.25" customHeight="1" x14ac:dyDescent="0.25">
      <c r="A5160" s="3">
        <v>5159</v>
      </c>
      <c r="B5160" s="3" t="s">
        <v>8035</v>
      </c>
      <c r="C5160" s="4">
        <f>YEAR(Table_1[[#This Row],[Order Date]])</f>
        <v>2014</v>
      </c>
      <c r="D5160" s="9">
        <v>41821</v>
      </c>
      <c r="E5160" s="3">
        <v>41825</v>
      </c>
      <c r="F5160" s="3" t="s">
        <v>23</v>
      </c>
      <c r="G5160" s="3" t="s">
        <v>6370</v>
      </c>
      <c r="H5160" s="3" t="s">
        <v>6371</v>
      </c>
      <c r="I5160" s="3" t="s">
        <v>102</v>
      </c>
      <c r="J5160" s="3" t="s">
        <v>27</v>
      </c>
      <c r="K5160" s="3" t="s">
        <v>303</v>
      </c>
      <c r="L5160" s="3" t="s">
        <v>211</v>
      </c>
      <c r="M5160" s="3">
        <v>60653</v>
      </c>
      <c r="N5160" s="3" t="s">
        <v>105</v>
      </c>
      <c r="O5160" s="3" t="s">
        <v>412</v>
      </c>
      <c r="P5160" s="3" t="s">
        <v>32</v>
      </c>
      <c r="Q5160" s="3" t="s">
        <v>65</v>
      </c>
      <c r="R5160" s="3" t="s">
        <v>413</v>
      </c>
      <c r="S5160" s="3">
        <v>14.224000000000002</v>
      </c>
      <c r="T5160" s="3">
        <v>2</v>
      </c>
      <c r="U5160" s="3">
        <v>0.6</v>
      </c>
      <c r="V5160" s="3">
        <v>-10.312400000000004</v>
      </c>
    </row>
    <row r="5161" spans="1:22" ht="14.25" customHeight="1" x14ac:dyDescent="0.25">
      <c r="A5161" s="3">
        <v>5160</v>
      </c>
      <c r="B5161" s="3" t="s">
        <v>8036</v>
      </c>
      <c r="C5161" s="4">
        <f>YEAR(Table_1[[#This Row],[Order Date]])</f>
        <v>2012</v>
      </c>
      <c r="D5161" s="9">
        <v>41208</v>
      </c>
      <c r="E5161" s="3">
        <v>41212</v>
      </c>
      <c r="F5161" s="3" t="s">
        <v>23</v>
      </c>
      <c r="G5161" s="3" t="s">
        <v>1033</v>
      </c>
      <c r="H5161" s="3" t="s">
        <v>1034</v>
      </c>
      <c r="I5161" s="3" t="s">
        <v>41</v>
      </c>
      <c r="J5161" s="3" t="s">
        <v>27</v>
      </c>
      <c r="K5161" s="3" t="s">
        <v>1385</v>
      </c>
      <c r="L5161" s="3" t="s">
        <v>310</v>
      </c>
      <c r="M5161" s="3">
        <v>85345</v>
      </c>
      <c r="N5161" s="3" t="s">
        <v>44</v>
      </c>
      <c r="O5161" s="3" t="s">
        <v>835</v>
      </c>
      <c r="P5161" s="3" t="s">
        <v>71</v>
      </c>
      <c r="Q5161" s="3" t="s">
        <v>72</v>
      </c>
      <c r="R5161" s="3" t="s">
        <v>836</v>
      </c>
      <c r="S5161" s="3">
        <v>105.584</v>
      </c>
      <c r="T5161" s="3">
        <v>2</v>
      </c>
      <c r="U5161" s="3">
        <v>0.2</v>
      </c>
      <c r="V5161" s="3">
        <v>9.2386000000000053</v>
      </c>
    </row>
    <row r="5162" spans="1:22" ht="14.25" customHeight="1" x14ac:dyDescent="0.25">
      <c r="A5162" s="3">
        <v>5161</v>
      </c>
      <c r="B5162" s="3" t="s">
        <v>8036</v>
      </c>
      <c r="C5162" s="4">
        <f>YEAR(Table_1[[#This Row],[Order Date]])</f>
        <v>2012</v>
      </c>
      <c r="D5162" s="9">
        <v>41208</v>
      </c>
      <c r="E5162" s="3">
        <v>41212</v>
      </c>
      <c r="F5162" s="3" t="s">
        <v>23</v>
      </c>
      <c r="G5162" s="3" t="s">
        <v>1033</v>
      </c>
      <c r="H5162" s="3" t="s">
        <v>1034</v>
      </c>
      <c r="I5162" s="3" t="s">
        <v>41</v>
      </c>
      <c r="J5162" s="3" t="s">
        <v>27</v>
      </c>
      <c r="K5162" s="3" t="s">
        <v>1385</v>
      </c>
      <c r="L5162" s="3" t="s">
        <v>310</v>
      </c>
      <c r="M5162" s="3">
        <v>85345</v>
      </c>
      <c r="N5162" s="3" t="s">
        <v>44</v>
      </c>
      <c r="O5162" s="3" t="s">
        <v>5308</v>
      </c>
      <c r="P5162" s="3" t="s">
        <v>71</v>
      </c>
      <c r="Q5162" s="3" t="s">
        <v>72</v>
      </c>
      <c r="R5162" s="3" t="s">
        <v>5309</v>
      </c>
      <c r="S5162" s="3">
        <v>68.720000000000013</v>
      </c>
      <c r="T5162" s="3">
        <v>2</v>
      </c>
      <c r="U5162" s="3">
        <v>0.2</v>
      </c>
      <c r="V5162" s="3">
        <v>-14.603000000000005</v>
      </c>
    </row>
    <row r="5163" spans="1:22" ht="14.25" customHeight="1" x14ac:dyDescent="0.25">
      <c r="A5163" s="3">
        <v>5162</v>
      </c>
      <c r="B5163" s="3" t="s">
        <v>8037</v>
      </c>
      <c r="C5163" s="4">
        <f>YEAR(Table_1[[#This Row],[Order Date]])</f>
        <v>2011</v>
      </c>
      <c r="D5163" s="9">
        <v>40754</v>
      </c>
      <c r="E5163" s="3">
        <v>40760</v>
      </c>
      <c r="F5163" s="3" t="s">
        <v>50</v>
      </c>
      <c r="G5163" s="3" t="s">
        <v>7625</v>
      </c>
      <c r="H5163" s="3" t="s">
        <v>7626</v>
      </c>
      <c r="I5163" s="3" t="s">
        <v>41</v>
      </c>
      <c r="J5163" s="3" t="s">
        <v>27</v>
      </c>
      <c r="K5163" s="3" t="s">
        <v>95</v>
      </c>
      <c r="L5163" s="3" t="s">
        <v>96</v>
      </c>
      <c r="M5163" s="3">
        <v>98103</v>
      </c>
      <c r="N5163" s="3" t="s">
        <v>44</v>
      </c>
      <c r="O5163" s="3" t="s">
        <v>6559</v>
      </c>
      <c r="P5163" s="3" t="s">
        <v>32</v>
      </c>
      <c r="Q5163" s="3" t="s">
        <v>33</v>
      </c>
      <c r="R5163" s="3" t="s">
        <v>6560</v>
      </c>
      <c r="S5163" s="3">
        <v>1367.84</v>
      </c>
      <c r="T5163" s="3">
        <v>8</v>
      </c>
      <c r="U5163" s="3">
        <v>0</v>
      </c>
      <c r="V5163" s="3">
        <v>259.88959999999997</v>
      </c>
    </row>
    <row r="5164" spans="1:22" ht="14.25" customHeight="1" x14ac:dyDescent="0.25">
      <c r="A5164" s="3">
        <v>5163</v>
      </c>
      <c r="B5164" s="3" t="s">
        <v>8038</v>
      </c>
      <c r="C5164" s="4">
        <f>YEAR(Table_1[[#This Row],[Order Date]])</f>
        <v>2013</v>
      </c>
      <c r="D5164" s="9">
        <v>41597</v>
      </c>
      <c r="E5164" s="3">
        <v>41602</v>
      </c>
      <c r="F5164" s="3" t="s">
        <v>23</v>
      </c>
      <c r="G5164" s="3" t="s">
        <v>1887</v>
      </c>
      <c r="H5164" s="3" t="s">
        <v>1888</v>
      </c>
      <c r="I5164" s="3" t="s">
        <v>26</v>
      </c>
      <c r="J5164" s="3" t="s">
        <v>27</v>
      </c>
      <c r="K5164" s="3" t="s">
        <v>1113</v>
      </c>
      <c r="L5164" s="3" t="s">
        <v>238</v>
      </c>
      <c r="M5164" s="3">
        <v>48180</v>
      </c>
      <c r="N5164" s="3" t="s">
        <v>105</v>
      </c>
      <c r="O5164" s="3" t="s">
        <v>384</v>
      </c>
      <c r="P5164" s="3" t="s">
        <v>32</v>
      </c>
      <c r="Q5164" s="3" t="s">
        <v>36</v>
      </c>
      <c r="R5164" s="3" t="s">
        <v>385</v>
      </c>
      <c r="S5164" s="3">
        <v>301.95999999999998</v>
      </c>
      <c r="T5164" s="3">
        <v>2</v>
      </c>
      <c r="U5164" s="3">
        <v>0</v>
      </c>
      <c r="V5164" s="3">
        <v>33.215599999999995</v>
      </c>
    </row>
    <row r="5165" spans="1:22" ht="14.25" customHeight="1" x14ac:dyDescent="0.25">
      <c r="A5165" s="3">
        <v>5164</v>
      </c>
      <c r="B5165" s="3" t="s">
        <v>8039</v>
      </c>
      <c r="C5165" s="4">
        <f>YEAR(Table_1[[#This Row],[Order Date]])</f>
        <v>2012</v>
      </c>
      <c r="D5165" s="9">
        <v>41096</v>
      </c>
      <c r="E5165" s="3">
        <v>41101</v>
      </c>
      <c r="F5165" s="3" t="s">
        <v>50</v>
      </c>
      <c r="G5165" s="3" t="s">
        <v>6461</v>
      </c>
      <c r="H5165" s="3" t="s">
        <v>6462</v>
      </c>
      <c r="I5165" s="3" t="s">
        <v>26</v>
      </c>
      <c r="J5165" s="3" t="s">
        <v>27</v>
      </c>
      <c r="K5165" s="3" t="s">
        <v>602</v>
      </c>
      <c r="L5165" s="3" t="s">
        <v>43</v>
      </c>
      <c r="M5165" s="3">
        <v>91104</v>
      </c>
      <c r="N5165" s="3" t="s">
        <v>44</v>
      </c>
      <c r="O5165" s="3" t="s">
        <v>281</v>
      </c>
      <c r="P5165" s="3" t="s">
        <v>32</v>
      </c>
      <c r="Q5165" s="3" t="s">
        <v>36</v>
      </c>
      <c r="R5165" s="3" t="s">
        <v>282</v>
      </c>
      <c r="S5165" s="3">
        <v>170.35200000000003</v>
      </c>
      <c r="T5165" s="3">
        <v>3</v>
      </c>
      <c r="U5165" s="3">
        <v>0.2</v>
      </c>
      <c r="V5165" s="3">
        <v>-17.035200000000003</v>
      </c>
    </row>
    <row r="5166" spans="1:22" ht="14.25" customHeight="1" x14ac:dyDescent="0.25">
      <c r="A5166" s="3">
        <v>5165</v>
      </c>
      <c r="B5166" s="3" t="s">
        <v>8040</v>
      </c>
      <c r="C5166" s="4">
        <f>YEAR(Table_1[[#This Row],[Order Date]])</f>
        <v>2011</v>
      </c>
      <c r="D5166" s="9">
        <v>40857</v>
      </c>
      <c r="E5166" s="3">
        <v>40863</v>
      </c>
      <c r="F5166" s="3" t="s">
        <v>50</v>
      </c>
      <c r="G5166" s="3" t="s">
        <v>6696</v>
      </c>
      <c r="H5166" s="3" t="s">
        <v>6697</v>
      </c>
      <c r="I5166" s="3" t="s">
        <v>26</v>
      </c>
      <c r="J5166" s="3" t="s">
        <v>27</v>
      </c>
      <c r="K5166" s="3" t="s">
        <v>5311</v>
      </c>
      <c r="L5166" s="3" t="s">
        <v>238</v>
      </c>
      <c r="M5166" s="3">
        <v>48640</v>
      </c>
      <c r="N5166" s="3" t="s">
        <v>105</v>
      </c>
      <c r="O5166" s="3" t="s">
        <v>571</v>
      </c>
      <c r="P5166" s="3" t="s">
        <v>46</v>
      </c>
      <c r="Q5166" s="3" t="s">
        <v>68</v>
      </c>
      <c r="R5166" s="3" t="s">
        <v>6763</v>
      </c>
      <c r="S5166" s="3">
        <v>3.9</v>
      </c>
      <c r="T5166" s="3">
        <v>2</v>
      </c>
      <c r="U5166" s="3">
        <v>0</v>
      </c>
      <c r="V5166" s="3">
        <v>1.5209999999999999</v>
      </c>
    </row>
    <row r="5167" spans="1:22" ht="14.25" customHeight="1" x14ac:dyDescent="0.25">
      <c r="A5167" s="3">
        <v>5166</v>
      </c>
      <c r="B5167" s="3" t="s">
        <v>8040</v>
      </c>
      <c r="C5167" s="4">
        <f>YEAR(Table_1[[#This Row],[Order Date]])</f>
        <v>2011</v>
      </c>
      <c r="D5167" s="9">
        <v>40857</v>
      </c>
      <c r="E5167" s="3">
        <v>40863</v>
      </c>
      <c r="F5167" s="3" t="s">
        <v>50</v>
      </c>
      <c r="G5167" s="3" t="s">
        <v>6696</v>
      </c>
      <c r="H5167" s="3" t="s">
        <v>6697</v>
      </c>
      <c r="I5167" s="3" t="s">
        <v>26</v>
      </c>
      <c r="J5167" s="3" t="s">
        <v>27</v>
      </c>
      <c r="K5167" s="3" t="s">
        <v>5311</v>
      </c>
      <c r="L5167" s="3" t="s">
        <v>238</v>
      </c>
      <c r="M5167" s="3">
        <v>48640</v>
      </c>
      <c r="N5167" s="3" t="s">
        <v>105</v>
      </c>
      <c r="O5167" s="3" t="s">
        <v>3981</v>
      </c>
      <c r="P5167" s="3" t="s">
        <v>46</v>
      </c>
      <c r="Q5167" s="3" t="s">
        <v>90</v>
      </c>
      <c r="R5167" s="3" t="s">
        <v>3982</v>
      </c>
      <c r="S5167" s="3">
        <v>12.84</v>
      </c>
      <c r="T5167" s="3">
        <v>3</v>
      </c>
      <c r="U5167" s="3">
        <v>0</v>
      </c>
      <c r="V5167" s="3">
        <v>5.7779999999999987</v>
      </c>
    </row>
    <row r="5168" spans="1:22" ht="14.25" customHeight="1" x14ac:dyDescent="0.25">
      <c r="A5168" s="3">
        <v>5167</v>
      </c>
      <c r="B5168" s="3" t="s">
        <v>8040</v>
      </c>
      <c r="C5168" s="4">
        <f>YEAR(Table_1[[#This Row],[Order Date]])</f>
        <v>2011</v>
      </c>
      <c r="D5168" s="9">
        <v>40857</v>
      </c>
      <c r="E5168" s="3">
        <v>40863</v>
      </c>
      <c r="F5168" s="3" t="s">
        <v>50</v>
      </c>
      <c r="G5168" s="3" t="s">
        <v>6696</v>
      </c>
      <c r="H5168" s="3" t="s">
        <v>6697</v>
      </c>
      <c r="I5168" s="3" t="s">
        <v>26</v>
      </c>
      <c r="J5168" s="3" t="s">
        <v>27</v>
      </c>
      <c r="K5168" s="3" t="s">
        <v>5311</v>
      </c>
      <c r="L5168" s="3" t="s">
        <v>238</v>
      </c>
      <c r="M5168" s="3">
        <v>48640</v>
      </c>
      <c r="N5168" s="3" t="s">
        <v>105</v>
      </c>
      <c r="O5168" s="3" t="s">
        <v>913</v>
      </c>
      <c r="P5168" s="3" t="s">
        <v>46</v>
      </c>
      <c r="Q5168" s="3" t="s">
        <v>90</v>
      </c>
      <c r="R5168" s="3" t="s">
        <v>914</v>
      </c>
      <c r="S5168" s="3">
        <v>15.84</v>
      </c>
      <c r="T5168" s="3">
        <v>3</v>
      </c>
      <c r="U5168" s="3">
        <v>0</v>
      </c>
      <c r="V5168" s="3">
        <v>7.1280000000000001</v>
      </c>
    </row>
    <row r="5169" spans="1:22" ht="14.25" customHeight="1" x14ac:dyDescent="0.25">
      <c r="A5169" s="3">
        <v>5168</v>
      </c>
      <c r="B5169" s="3" t="s">
        <v>8040</v>
      </c>
      <c r="C5169" s="4">
        <f>YEAR(Table_1[[#This Row],[Order Date]])</f>
        <v>2011</v>
      </c>
      <c r="D5169" s="9">
        <v>40857</v>
      </c>
      <c r="E5169" s="3">
        <v>40863</v>
      </c>
      <c r="F5169" s="3" t="s">
        <v>50</v>
      </c>
      <c r="G5169" s="3" t="s">
        <v>6696</v>
      </c>
      <c r="H5169" s="3" t="s">
        <v>6697</v>
      </c>
      <c r="I5169" s="3" t="s">
        <v>26</v>
      </c>
      <c r="J5169" s="3" t="s">
        <v>27</v>
      </c>
      <c r="K5169" s="3" t="s">
        <v>5311</v>
      </c>
      <c r="L5169" s="3" t="s">
        <v>238</v>
      </c>
      <c r="M5169" s="3">
        <v>48640</v>
      </c>
      <c r="N5169" s="3" t="s">
        <v>105</v>
      </c>
      <c r="O5169" s="3" t="s">
        <v>1931</v>
      </c>
      <c r="P5169" s="3" t="s">
        <v>32</v>
      </c>
      <c r="Q5169" s="3" t="s">
        <v>36</v>
      </c>
      <c r="R5169" s="3" t="s">
        <v>1932</v>
      </c>
      <c r="S5169" s="3">
        <v>563.93999999999994</v>
      </c>
      <c r="T5169" s="3">
        <v>3</v>
      </c>
      <c r="U5169" s="3">
        <v>0</v>
      </c>
      <c r="V5169" s="3">
        <v>112.78800000000001</v>
      </c>
    </row>
    <row r="5170" spans="1:22" ht="14.25" customHeight="1" x14ac:dyDescent="0.25">
      <c r="A5170" s="3">
        <v>5169</v>
      </c>
      <c r="B5170" s="3" t="s">
        <v>8040</v>
      </c>
      <c r="C5170" s="4">
        <f>YEAR(Table_1[[#This Row],[Order Date]])</f>
        <v>2011</v>
      </c>
      <c r="D5170" s="9">
        <v>40857</v>
      </c>
      <c r="E5170" s="3">
        <v>40863</v>
      </c>
      <c r="F5170" s="3" t="s">
        <v>50</v>
      </c>
      <c r="G5170" s="3" t="s">
        <v>6696</v>
      </c>
      <c r="H5170" s="3" t="s">
        <v>6697</v>
      </c>
      <c r="I5170" s="3" t="s">
        <v>26</v>
      </c>
      <c r="J5170" s="3" t="s">
        <v>27</v>
      </c>
      <c r="K5170" s="3" t="s">
        <v>5311</v>
      </c>
      <c r="L5170" s="3" t="s">
        <v>238</v>
      </c>
      <c r="M5170" s="3">
        <v>48640</v>
      </c>
      <c r="N5170" s="3" t="s">
        <v>105</v>
      </c>
      <c r="O5170" s="3" t="s">
        <v>4014</v>
      </c>
      <c r="P5170" s="3" t="s">
        <v>46</v>
      </c>
      <c r="Q5170" s="3" t="s">
        <v>59</v>
      </c>
      <c r="R5170" s="3" t="s">
        <v>4015</v>
      </c>
      <c r="S5170" s="3">
        <v>62.94</v>
      </c>
      <c r="T5170" s="3">
        <v>3</v>
      </c>
      <c r="U5170" s="3">
        <v>0</v>
      </c>
      <c r="V5170" s="3">
        <v>11.958600000000001</v>
      </c>
    </row>
    <row r="5171" spans="1:22" ht="14.25" customHeight="1" x14ac:dyDescent="0.25">
      <c r="A5171" s="3">
        <v>5170</v>
      </c>
      <c r="B5171" s="3" t="s">
        <v>8040</v>
      </c>
      <c r="C5171" s="4">
        <f>YEAR(Table_1[[#This Row],[Order Date]])</f>
        <v>2011</v>
      </c>
      <c r="D5171" s="9">
        <v>40857</v>
      </c>
      <c r="E5171" s="3">
        <v>40863</v>
      </c>
      <c r="F5171" s="3" t="s">
        <v>50</v>
      </c>
      <c r="G5171" s="3" t="s">
        <v>6696</v>
      </c>
      <c r="H5171" s="3" t="s">
        <v>6697</v>
      </c>
      <c r="I5171" s="3" t="s">
        <v>26</v>
      </c>
      <c r="J5171" s="3" t="s">
        <v>27</v>
      </c>
      <c r="K5171" s="3" t="s">
        <v>5311</v>
      </c>
      <c r="L5171" s="3" t="s">
        <v>238</v>
      </c>
      <c r="M5171" s="3">
        <v>48640</v>
      </c>
      <c r="N5171" s="3" t="s">
        <v>105</v>
      </c>
      <c r="O5171" s="3" t="s">
        <v>2011</v>
      </c>
      <c r="P5171" s="3" t="s">
        <v>46</v>
      </c>
      <c r="Q5171" s="3" t="s">
        <v>59</v>
      </c>
      <c r="R5171" s="3" t="s">
        <v>2012</v>
      </c>
      <c r="S5171" s="3">
        <v>535.41</v>
      </c>
      <c r="T5171" s="3">
        <v>3</v>
      </c>
      <c r="U5171" s="3">
        <v>0</v>
      </c>
      <c r="V5171" s="3">
        <v>160.62299999999993</v>
      </c>
    </row>
    <row r="5172" spans="1:22" ht="14.25" customHeight="1" x14ac:dyDescent="0.25">
      <c r="A5172" s="3">
        <v>5171</v>
      </c>
      <c r="B5172" s="3" t="s">
        <v>8041</v>
      </c>
      <c r="C5172" s="4">
        <f>YEAR(Table_1[[#This Row],[Order Date]])</f>
        <v>2013</v>
      </c>
      <c r="D5172" s="9">
        <v>41422</v>
      </c>
      <c r="E5172" s="3">
        <v>41424</v>
      </c>
      <c r="F5172" s="3" t="s">
        <v>23</v>
      </c>
      <c r="G5172" s="3" t="s">
        <v>1345</v>
      </c>
      <c r="H5172" s="3" t="s">
        <v>1346</v>
      </c>
      <c r="I5172" s="3" t="s">
        <v>41</v>
      </c>
      <c r="J5172" s="3" t="s">
        <v>27</v>
      </c>
      <c r="K5172" s="3" t="s">
        <v>880</v>
      </c>
      <c r="L5172" s="3" t="s">
        <v>238</v>
      </c>
      <c r="M5172" s="3">
        <v>48205</v>
      </c>
      <c r="N5172" s="3" t="s">
        <v>105</v>
      </c>
      <c r="O5172" s="3" t="s">
        <v>1872</v>
      </c>
      <c r="P5172" s="3" t="s">
        <v>32</v>
      </c>
      <c r="Q5172" s="3" t="s">
        <v>36</v>
      </c>
      <c r="R5172" s="3" t="s">
        <v>1873</v>
      </c>
      <c r="S5172" s="3">
        <v>3504.9</v>
      </c>
      <c r="T5172" s="3">
        <v>5</v>
      </c>
      <c r="U5172" s="3">
        <v>0</v>
      </c>
      <c r="V5172" s="3">
        <v>700.98000000000013</v>
      </c>
    </row>
    <row r="5173" spans="1:22" ht="14.25" customHeight="1" x14ac:dyDescent="0.25">
      <c r="A5173" s="3">
        <v>5172</v>
      </c>
      <c r="B5173" s="3" t="s">
        <v>8041</v>
      </c>
      <c r="C5173" s="4">
        <f>YEAR(Table_1[[#This Row],[Order Date]])</f>
        <v>2013</v>
      </c>
      <c r="D5173" s="9">
        <v>41422</v>
      </c>
      <c r="E5173" s="3">
        <v>41424</v>
      </c>
      <c r="F5173" s="3" t="s">
        <v>23</v>
      </c>
      <c r="G5173" s="3" t="s">
        <v>1345</v>
      </c>
      <c r="H5173" s="3" t="s">
        <v>1346</v>
      </c>
      <c r="I5173" s="3" t="s">
        <v>41</v>
      </c>
      <c r="J5173" s="3" t="s">
        <v>27</v>
      </c>
      <c r="K5173" s="3" t="s">
        <v>880</v>
      </c>
      <c r="L5173" s="3" t="s">
        <v>238</v>
      </c>
      <c r="M5173" s="3">
        <v>48205</v>
      </c>
      <c r="N5173" s="3" t="s">
        <v>105</v>
      </c>
      <c r="O5173" s="3" t="s">
        <v>2701</v>
      </c>
      <c r="P5173" s="3" t="s">
        <v>46</v>
      </c>
      <c r="Q5173" s="3" t="s">
        <v>90</v>
      </c>
      <c r="R5173" s="3" t="s">
        <v>2702</v>
      </c>
      <c r="S5173" s="3">
        <v>144.12</v>
      </c>
      <c r="T5173" s="3">
        <v>3</v>
      </c>
      <c r="U5173" s="3">
        <v>0</v>
      </c>
      <c r="V5173" s="3">
        <v>69.177599999999984</v>
      </c>
    </row>
    <row r="5174" spans="1:22" ht="14.25" customHeight="1" x14ac:dyDescent="0.25">
      <c r="A5174" s="3">
        <v>5173</v>
      </c>
      <c r="B5174" s="3" t="s">
        <v>8041</v>
      </c>
      <c r="C5174" s="4">
        <f>YEAR(Table_1[[#This Row],[Order Date]])</f>
        <v>2013</v>
      </c>
      <c r="D5174" s="9">
        <v>41422</v>
      </c>
      <c r="E5174" s="3">
        <v>41424</v>
      </c>
      <c r="F5174" s="3" t="s">
        <v>23</v>
      </c>
      <c r="G5174" s="3" t="s">
        <v>1345</v>
      </c>
      <c r="H5174" s="3" t="s">
        <v>1346</v>
      </c>
      <c r="I5174" s="3" t="s">
        <v>41</v>
      </c>
      <c r="J5174" s="3" t="s">
        <v>27</v>
      </c>
      <c r="K5174" s="3" t="s">
        <v>880</v>
      </c>
      <c r="L5174" s="3" t="s">
        <v>238</v>
      </c>
      <c r="M5174" s="3">
        <v>48205</v>
      </c>
      <c r="N5174" s="3" t="s">
        <v>105</v>
      </c>
      <c r="O5174" s="3" t="s">
        <v>3569</v>
      </c>
      <c r="P5174" s="3" t="s">
        <v>46</v>
      </c>
      <c r="Q5174" s="3" t="s">
        <v>90</v>
      </c>
      <c r="R5174" s="3" t="s">
        <v>3570</v>
      </c>
      <c r="S5174" s="3">
        <v>314.54999999999995</v>
      </c>
      <c r="T5174" s="3">
        <v>3</v>
      </c>
      <c r="U5174" s="3">
        <v>0</v>
      </c>
      <c r="V5174" s="3">
        <v>150.98399999999998</v>
      </c>
    </row>
    <row r="5175" spans="1:22" ht="14.25" customHeight="1" x14ac:dyDescent="0.25">
      <c r="A5175" s="3">
        <v>5174</v>
      </c>
      <c r="B5175" s="3" t="s">
        <v>8042</v>
      </c>
      <c r="C5175" s="4">
        <f>YEAR(Table_1[[#This Row],[Order Date]])</f>
        <v>2012</v>
      </c>
      <c r="D5175" s="9">
        <v>40976</v>
      </c>
      <c r="E5175" s="3">
        <v>40978</v>
      </c>
      <c r="F5175" s="3" t="s">
        <v>188</v>
      </c>
      <c r="G5175" s="3" t="s">
        <v>6751</v>
      </c>
      <c r="H5175" s="3" t="s">
        <v>6752</v>
      </c>
      <c r="I5175" s="3" t="s">
        <v>41</v>
      </c>
      <c r="J5175" s="3" t="s">
        <v>27</v>
      </c>
      <c r="K5175" s="3" t="s">
        <v>3595</v>
      </c>
      <c r="L5175" s="3" t="s">
        <v>457</v>
      </c>
      <c r="M5175" s="3">
        <v>81001</v>
      </c>
      <c r="N5175" s="3" t="s">
        <v>44</v>
      </c>
      <c r="O5175" s="3" t="s">
        <v>1264</v>
      </c>
      <c r="P5175" s="3" t="s">
        <v>46</v>
      </c>
      <c r="Q5175" s="3" t="s">
        <v>68</v>
      </c>
      <c r="R5175" s="3" t="s">
        <v>1265</v>
      </c>
      <c r="S5175" s="3">
        <v>3.4079999999999999</v>
      </c>
      <c r="T5175" s="3">
        <v>1</v>
      </c>
      <c r="U5175" s="3">
        <v>0.2</v>
      </c>
      <c r="V5175" s="3">
        <v>0.89459999999999995</v>
      </c>
    </row>
    <row r="5176" spans="1:22" ht="14.25" customHeight="1" x14ac:dyDescent="0.25">
      <c r="A5176" s="3">
        <v>5175</v>
      </c>
      <c r="B5176" s="3" t="s">
        <v>8043</v>
      </c>
      <c r="C5176" s="4">
        <f>YEAR(Table_1[[#This Row],[Order Date]])</f>
        <v>2014</v>
      </c>
      <c r="D5176" s="9">
        <v>41932</v>
      </c>
      <c r="E5176" s="3">
        <v>41937</v>
      </c>
      <c r="F5176" s="3" t="s">
        <v>50</v>
      </c>
      <c r="G5176" s="3" t="s">
        <v>2052</v>
      </c>
      <c r="H5176" s="3" t="s">
        <v>2053</v>
      </c>
      <c r="I5176" s="3" t="s">
        <v>26</v>
      </c>
      <c r="J5176" s="3" t="s">
        <v>27</v>
      </c>
      <c r="K5176" s="3" t="s">
        <v>8044</v>
      </c>
      <c r="L5176" s="3" t="s">
        <v>104</v>
      </c>
      <c r="M5176" s="3">
        <v>76706</v>
      </c>
      <c r="N5176" s="3" t="s">
        <v>105</v>
      </c>
      <c r="O5176" s="3" t="s">
        <v>6227</v>
      </c>
      <c r="P5176" s="3" t="s">
        <v>46</v>
      </c>
      <c r="Q5176" s="3" t="s">
        <v>75</v>
      </c>
      <c r="R5176" s="3" t="s">
        <v>6228</v>
      </c>
      <c r="S5176" s="3">
        <v>2.0719999999999996</v>
      </c>
      <c r="T5176" s="3">
        <v>2</v>
      </c>
      <c r="U5176" s="3">
        <v>0.8</v>
      </c>
      <c r="V5176" s="3">
        <v>-3.5224000000000011</v>
      </c>
    </row>
    <row r="5177" spans="1:22" ht="14.25" customHeight="1" x14ac:dyDescent="0.25">
      <c r="A5177" s="3">
        <v>5176</v>
      </c>
      <c r="B5177" s="3" t="s">
        <v>8043</v>
      </c>
      <c r="C5177" s="4">
        <f>YEAR(Table_1[[#This Row],[Order Date]])</f>
        <v>2014</v>
      </c>
      <c r="D5177" s="9">
        <v>41932</v>
      </c>
      <c r="E5177" s="3">
        <v>41937</v>
      </c>
      <c r="F5177" s="3" t="s">
        <v>50</v>
      </c>
      <c r="G5177" s="3" t="s">
        <v>2052</v>
      </c>
      <c r="H5177" s="3" t="s">
        <v>2053</v>
      </c>
      <c r="I5177" s="3" t="s">
        <v>26</v>
      </c>
      <c r="J5177" s="3" t="s">
        <v>27</v>
      </c>
      <c r="K5177" s="3" t="s">
        <v>8044</v>
      </c>
      <c r="L5177" s="3" t="s">
        <v>104</v>
      </c>
      <c r="M5177" s="3">
        <v>76706</v>
      </c>
      <c r="N5177" s="3" t="s">
        <v>105</v>
      </c>
      <c r="O5177" s="3" t="s">
        <v>7220</v>
      </c>
      <c r="P5177" s="3" t="s">
        <v>32</v>
      </c>
      <c r="Q5177" s="3" t="s">
        <v>33</v>
      </c>
      <c r="R5177" s="3" t="s">
        <v>7221</v>
      </c>
      <c r="S5177" s="3">
        <v>328.39919999999995</v>
      </c>
      <c r="T5177" s="3">
        <v>3</v>
      </c>
      <c r="U5177" s="3">
        <v>0.32</v>
      </c>
      <c r="V5177" s="3">
        <v>-91.758599999999973</v>
      </c>
    </row>
    <row r="5178" spans="1:22" ht="14.25" customHeight="1" x14ac:dyDescent="0.25">
      <c r="A5178" s="3">
        <v>5177</v>
      </c>
      <c r="B5178" s="3" t="s">
        <v>8045</v>
      </c>
      <c r="C5178" s="4">
        <f>YEAR(Table_1[[#This Row],[Order Date]])</f>
        <v>2013</v>
      </c>
      <c r="D5178" s="9">
        <v>41584</v>
      </c>
      <c r="E5178" s="3">
        <v>41587</v>
      </c>
      <c r="F5178" s="3" t="s">
        <v>188</v>
      </c>
      <c r="G5178" s="3" t="s">
        <v>830</v>
      </c>
      <c r="H5178" s="3" t="s">
        <v>831</v>
      </c>
      <c r="I5178" s="3" t="s">
        <v>26</v>
      </c>
      <c r="J5178" s="3" t="s">
        <v>27</v>
      </c>
      <c r="K5178" s="3" t="s">
        <v>127</v>
      </c>
      <c r="L5178" s="3" t="s">
        <v>43</v>
      </c>
      <c r="M5178" s="3">
        <v>94109</v>
      </c>
      <c r="N5178" s="3" t="s">
        <v>44</v>
      </c>
      <c r="O5178" s="3" t="s">
        <v>4801</v>
      </c>
      <c r="P5178" s="3" t="s">
        <v>46</v>
      </c>
      <c r="Q5178" s="3" t="s">
        <v>75</v>
      </c>
      <c r="R5178" s="3" t="s">
        <v>4802</v>
      </c>
      <c r="S5178" s="3">
        <v>53.248000000000005</v>
      </c>
      <c r="T5178" s="3">
        <v>2</v>
      </c>
      <c r="U5178" s="3">
        <v>0.2</v>
      </c>
      <c r="V5178" s="3">
        <v>19.968</v>
      </c>
    </row>
    <row r="5179" spans="1:22" ht="14.25" customHeight="1" x14ac:dyDescent="0.25">
      <c r="A5179" s="3">
        <v>5178</v>
      </c>
      <c r="B5179" s="3" t="s">
        <v>8046</v>
      </c>
      <c r="C5179" s="4">
        <f>YEAR(Table_1[[#This Row],[Order Date]])</f>
        <v>2013</v>
      </c>
      <c r="D5179" s="9">
        <v>41635</v>
      </c>
      <c r="E5179" s="3">
        <v>41639</v>
      </c>
      <c r="F5179" s="3" t="s">
        <v>50</v>
      </c>
      <c r="G5179" s="3" t="s">
        <v>2431</v>
      </c>
      <c r="H5179" s="3" t="s">
        <v>2432</v>
      </c>
      <c r="I5179" s="3" t="s">
        <v>41</v>
      </c>
      <c r="J5179" s="3" t="s">
        <v>27</v>
      </c>
      <c r="K5179" s="3" t="s">
        <v>266</v>
      </c>
      <c r="L5179" s="3" t="s">
        <v>267</v>
      </c>
      <c r="M5179" s="3">
        <v>10024</v>
      </c>
      <c r="N5179" s="3" t="s">
        <v>148</v>
      </c>
      <c r="O5179" s="3" t="s">
        <v>1044</v>
      </c>
      <c r="P5179" s="3" t="s">
        <v>46</v>
      </c>
      <c r="Q5179" s="3" t="s">
        <v>75</v>
      </c>
      <c r="R5179" s="3" t="s">
        <v>1045</v>
      </c>
      <c r="S5179" s="3">
        <v>4.9920000000000009</v>
      </c>
      <c r="T5179" s="3">
        <v>3</v>
      </c>
      <c r="U5179" s="3">
        <v>0.2</v>
      </c>
      <c r="V5179" s="3">
        <v>1.6848000000000001</v>
      </c>
    </row>
    <row r="5180" spans="1:22" ht="14.25" customHeight="1" x14ac:dyDescent="0.25">
      <c r="A5180" s="3">
        <v>5179</v>
      </c>
      <c r="B5180" s="3" t="s">
        <v>8047</v>
      </c>
      <c r="C5180" s="4">
        <f>YEAR(Table_1[[#This Row],[Order Date]])</f>
        <v>2012</v>
      </c>
      <c r="D5180" s="9">
        <v>41012</v>
      </c>
      <c r="E5180" s="3">
        <v>41018</v>
      </c>
      <c r="F5180" s="3" t="s">
        <v>50</v>
      </c>
      <c r="G5180" s="3" t="s">
        <v>3183</v>
      </c>
      <c r="H5180" s="3" t="s">
        <v>3184</v>
      </c>
      <c r="I5180" s="3" t="s">
        <v>41</v>
      </c>
      <c r="J5180" s="3" t="s">
        <v>27</v>
      </c>
      <c r="K5180" s="3" t="s">
        <v>42</v>
      </c>
      <c r="L5180" s="3" t="s">
        <v>43</v>
      </c>
      <c r="M5180" s="3">
        <v>90036</v>
      </c>
      <c r="N5180" s="3" t="s">
        <v>44</v>
      </c>
      <c r="O5180" s="3" t="s">
        <v>4628</v>
      </c>
      <c r="P5180" s="3" t="s">
        <v>32</v>
      </c>
      <c r="Q5180" s="3" t="s">
        <v>65</v>
      </c>
      <c r="R5180" s="3" t="s">
        <v>4629</v>
      </c>
      <c r="S5180" s="3">
        <v>37.68</v>
      </c>
      <c r="T5180" s="3">
        <v>2</v>
      </c>
      <c r="U5180" s="3">
        <v>0</v>
      </c>
      <c r="V5180" s="3">
        <v>15.825600000000001</v>
      </c>
    </row>
    <row r="5181" spans="1:22" ht="14.25" customHeight="1" x14ac:dyDescent="0.25">
      <c r="A5181" s="3">
        <v>5180</v>
      </c>
      <c r="B5181" s="3" t="s">
        <v>8047</v>
      </c>
      <c r="C5181" s="4">
        <f>YEAR(Table_1[[#This Row],[Order Date]])</f>
        <v>2012</v>
      </c>
      <c r="D5181" s="9">
        <v>41012</v>
      </c>
      <c r="E5181" s="3">
        <v>41018</v>
      </c>
      <c r="F5181" s="3" t="s">
        <v>50</v>
      </c>
      <c r="G5181" s="3" t="s">
        <v>3183</v>
      </c>
      <c r="H5181" s="3" t="s">
        <v>3184</v>
      </c>
      <c r="I5181" s="3" t="s">
        <v>41</v>
      </c>
      <c r="J5181" s="3" t="s">
        <v>27</v>
      </c>
      <c r="K5181" s="3" t="s">
        <v>42</v>
      </c>
      <c r="L5181" s="3" t="s">
        <v>43</v>
      </c>
      <c r="M5181" s="3">
        <v>90036</v>
      </c>
      <c r="N5181" s="3" t="s">
        <v>44</v>
      </c>
      <c r="O5181" s="3" t="s">
        <v>1191</v>
      </c>
      <c r="P5181" s="3" t="s">
        <v>71</v>
      </c>
      <c r="Q5181" s="3" t="s">
        <v>72</v>
      </c>
      <c r="R5181" s="3" t="s">
        <v>1192</v>
      </c>
      <c r="S5181" s="3">
        <v>258.57600000000002</v>
      </c>
      <c r="T5181" s="3">
        <v>2</v>
      </c>
      <c r="U5181" s="3">
        <v>0.2</v>
      </c>
      <c r="V5181" s="3">
        <v>19.393200000000007</v>
      </c>
    </row>
    <row r="5182" spans="1:22" ht="14.25" customHeight="1" x14ac:dyDescent="0.25">
      <c r="A5182" s="3">
        <v>5181</v>
      </c>
      <c r="B5182" s="3" t="s">
        <v>8047</v>
      </c>
      <c r="C5182" s="4">
        <f>YEAR(Table_1[[#This Row],[Order Date]])</f>
        <v>2012</v>
      </c>
      <c r="D5182" s="9">
        <v>41012</v>
      </c>
      <c r="E5182" s="3">
        <v>41018</v>
      </c>
      <c r="F5182" s="3" t="s">
        <v>50</v>
      </c>
      <c r="G5182" s="3" t="s">
        <v>3183</v>
      </c>
      <c r="H5182" s="3" t="s">
        <v>3184</v>
      </c>
      <c r="I5182" s="3" t="s">
        <v>41</v>
      </c>
      <c r="J5182" s="3" t="s">
        <v>27</v>
      </c>
      <c r="K5182" s="3" t="s">
        <v>42</v>
      </c>
      <c r="L5182" s="3" t="s">
        <v>43</v>
      </c>
      <c r="M5182" s="3">
        <v>90036</v>
      </c>
      <c r="N5182" s="3" t="s">
        <v>44</v>
      </c>
      <c r="O5182" s="3" t="s">
        <v>3851</v>
      </c>
      <c r="P5182" s="3" t="s">
        <v>46</v>
      </c>
      <c r="Q5182" s="3" t="s">
        <v>78</v>
      </c>
      <c r="R5182" s="3" t="s">
        <v>3852</v>
      </c>
      <c r="S5182" s="3">
        <v>75.84</v>
      </c>
      <c r="T5182" s="3">
        <v>2</v>
      </c>
      <c r="U5182" s="3">
        <v>0</v>
      </c>
      <c r="V5182" s="3">
        <v>29.577600000000004</v>
      </c>
    </row>
    <row r="5183" spans="1:22" ht="14.25" customHeight="1" x14ac:dyDescent="0.25">
      <c r="A5183" s="3">
        <v>5182</v>
      </c>
      <c r="B5183" s="3" t="s">
        <v>8048</v>
      </c>
      <c r="C5183" s="4">
        <f>YEAR(Table_1[[#This Row],[Order Date]])</f>
        <v>2014</v>
      </c>
      <c r="D5183" s="9">
        <v>41895</v>
      </c>
      <c r="E5183" s="3">
        <v>41898</v>
      </c>
      <c r="F5183" s="3" t="s">
        <v>188</v>
      </c>
      <c r="G5183" s="3" t="s">
        <v>1183</v>
      </c>
      <c r="H5183" s="3" t="s">
        <v>1184</v>
      </c>
      <c r="I5183" s="3" t="s">
        <v>41</v>
      </c>
      <c r="J5183" s="3" t="s">
        <v>27</v>
      </c>
      <c r="K5183" s="3" t="s">
        <v>7127</v>
      </c>
      <c r="L5183" s="3" t="s">
        <v>1399</v>
      </c>
      <c r="M5183" s="3">
        <v>2895</v>
      </c>
      <c r="N5183" s="3" t="s">
        <v>148</v>
      </c>
      <c r="O5183" s="3" t="s">
        <v>8013</v>
      </c>
      <c r="P5183" s="3" t="s">
        <v>46</v>
      </c>
      <c r="Q5183" s="3" t="s">
        <v>90</v>
      </c>
      <c r="R5183" s="3" t="s">
        <v>8014</v>
      </c>
      <c r="S5183" s="3">
        <v>45.36</v>
      </c>
      <c r="T5183" s="3">
        <v>7</v>
      </c>
      <c r="U5183" s="3">
        <v>0</v>
      </c>
      <c r="V5183" s="3">
        <v>21.772800000000004</v>
      </c>
    </row>
    <row r="5184" spans="1:22" ht="14.25" customHeight="1" x14ac:dyDescent="0.25">
      <c r="A5184" s="3">
        <v>5183</v>
      </c>
      <c r="B5184" s="3" t="s">
        <v>8048</v>
      </c>
      <c r="C5184" s="4">
        <f>YEAR(Table_1[[#This Row],[Order Date]])</f>
        <v>2014</v>
      </c>
      <c r="D5184" s="9">
        <v>41895</v>
      </c>
      <c r="E5184" s="3">
        <v>41898</v>
      </c>
      <c r="F5184" s="3" t="s">
        <v>188</v>
      </c>
      <c r="G5184" s="3" t="s">
        <v>1183</v>
      </c>
      <c r="H5184" s="3" t="s">
        <v>1184</v>
      </c>
      <c r="I5184" s="3" t="s">
        <v>41</v>
      </c>
      <c r="J5184" s="3" t="s">
        <v>27</v>
      </c>
      <c r="K5184" s="3" t="s">
        <v>7127</v>
      </c>
      <c r="L5184" s="3" t="s">
        <v>1399</v>
      </c>
      <c r="M5184" s="3">
        <v>2895</v>
      </c>
      <c r="N5184" s="3" t="s">
        <v>148</v>
      </c>
      <c r="O5184" s="3" t="s">
        <v>3074</v>
      </c>
      <c r="P5184" s="3" t="s">
        <v>46</v>
      </c>
      <c r="Q5184" s="3" t="s">
        <v>75</v>
      </c>
      <c r="R5184" s="3" t="s">
        <v>3075</v>
      </c>
      <c r="S5184" s="3">
        <v>45.78</v>
      </c>
      <c r="T5184" s="3">
        <v>3</v>
      </c>
      <c r="U5184" s="3">
        <v>0</v>
      </c>
      <c r="V5184" s="3">
        <v>22.89</v>
      </c>
    </row>
    <row r="5185" spans="1:22" ht="14.25" customHeight="1" x14ac:dyDescent="0.25">
      <c r="A5185" s="3">
        <v>5184</v>
      </c>
      <c r="B5185" s="3" t="s">
        <v>8049</v>
      </c>
      <c r="C5185" s="4">
        <f>YEAR(Table_1[[#This Row],[Order Date]])</f>
        <v>2014</v>
      </c>
      <c r="D5185" s="9">
        <v>41907</v>
      </c>
      <c r="E5185" s="3">
        <v>41910</v>
      </c>
      <c r="F5185" s="3" t="s">
        <v>188</v>
      </c>
      <c r="G5185" s="3" t="s">
        <v>1408</v>
      </c>
      <c r="H5185" s="3" t="s">
        <v>1409</v>
      </c>
      <c r="I5185" s="3" t="s">
        <v>26</v>
      </c>
      <c r="J5185" s="3" t="s">
        <v>27</v>
      </c>
      <c r="K5185" s="3" t="s">
        <v>497</v>
      </c>
      <c r="L5185" s="3" t="s">
        <v>1272</v>
      </c>
      <c r="M5185" s="3">
        <v>31907</v>
      </c>
      <c r="N5185" s="3" t="s">
        <v>30</v>
      </c>
      <c r="O5185" s="3" t="s">
        <v>7610</v>
      </c>
      <c r="P5185" s="3" t="s">
        <v>46</v>
      </c>
      <c r="Q5185" s="3" t="s">
        <v>59</v>
      </c>
      <c r="R5185" s="3" t="s">
        <v>7611</v>
      </c>
      <c r="S5185" s="3">
        <v>40.29</v>
      </c>
      <c r="T5185" s="3">
        <v>3</v>
      </c>
      <c r="U5185" s="3">
        <v>0</v>
      </c>
      <c r="V5185" s="3">
        <v>10.0725</v>
      </c>
    </row>
    <row r="5186" spans="1:22" ht="14.25" customHeight="1" x14ac:dyDescent="0.25">
      <c r="A5186" s="3">
        <v>5185</v>
      </c>
      <c r="B5186" s="3" t="s">
        <v>8049</v>
      </c>
      <c r="C5186" s="4">
        <f>YEAR(Table_1[[#This Row],[Order Date]])</f>
        <v>2014</v>
      </c>
      <c r="D5186" s="9">
        <v>41907</v>
      </c>
      <c r="E5186" s="3">
        <v>41910</v>
      </c>
      <c r="F5186" s="3" t="s">
        <v>188</v>
      </c>
      <c r="G5186" s="3" t="s">
        <v>1408</v>
      </c>
      <c r="H5186" s="3" t="s">
        <v>1409</v>
      </c>
      <c r="I5186" s="3" t="s">
        <v>26</v>
      </c>
      <c r="J5186" s="3" t="s">
        <v>27</v>
      </c>
      <c r="K5186" s="3" t="s">
        <v>497</v>
      </c>
      <c r="L5186" s="3" t="s">
        <v>1272</v>
      </c>
      <c r="M5186" s="3">
        <v>31907</v>
      </c>
      <c r="N5186" s="3" t="s">
        <v>30</v>
      </c>
      <c r="O5186" s="3" t="s">
        <v>2156</v>
      </c>
      <c r="P5186" s="3" t="s">
        <v>46</v>
      </c>
      <c r="Q5186" s="3" t="s">
        <v>75</v>
      </c>
      <c r="R5186" s="3" t="s">
        <v>2157</v>
      </c>
      <c r="S5186" s="3">
        <v>38.71</v>
      </c>
      <c r="T5186" s="3">
        <v>7</v>
      </c>
      <c r="U5186" s="3">
        <v>0</v>
      </c>
      <c r="V5186" s="3">
        <v>17.8066</v>
      </c>
    </row>
    <row r="5187" spans="1:22" ht="14.25" customHeight="1" x14ac:dyDescent="0.25">
      <c r="A5187" s="3">
        <v>5186</v>
      </c>
      <c r="B5187" s="3" t="s">
        <v>8050</v>
      </c>
      <c r="C5187" s="4">
        <f>YEAR(Table_1[[#This Row],[Order Date]])</f>
        <v>2012</v>
      </c>
      <c r="D5187" s="9">
        <v>41192</v>
      </c>
      <c r="E5187" s="3">
        <v>41197</v>
      </c>
      <c r="F5187" s="3" t="s">
        <v>50</v>
      </c>
      <c r="G5187" s="3" t="s">
        <v>4011</v>
      </c>
      <c r="H5187" s="3" t="s">
        <v>4012</v>
      </c>
      <c r="I5187" s="3" t="s">
        <v>26</v>
      </c>
      <c r="J5187" s="3" t="s">
        <v>27</v>
      </c>
      <c r="K5187" s="3" t="s">
        <v>1521</v>
      </c>
      <c r="L5187" s="3" t="s">
        <v>54</v>
      </c>
      <c r="M5187" s="3">
        <v>32216</v>
      </c>
      <c r="N5187" s="3" t="s">
        <v>30</v>
      </c>
      <c r="O5187" s="3" t="s">
        <v>1769</v>
      </c>
      <c r="P5187" s="3" t="s">
        <v>46</v>
      </c>
      <c r="Q5187" s="3" t="s">
        <v>59</v>
      </c>
      <c r="R5187" s="3" t="s">
        <v>1770</v>
      </c>
      <c r="S5187" s="3">
        <v>1801.6320000000001</v>
      </c>
      <c r="T5187" s="3">
        <v>6</v>
      </c>
      <c r="U5187" s="3">
        <v>0.2</v>
      </c>
      <c r="V5187" s="3">
        <v>-337.80600000000004</v>
      </c>
    </row>
    <row r="5188" spans="1:22" ht="14.25" customHeight="1" x14ac:dyDescent="0.25">
      <c r="A5188" s="3">
        <v>5187</v>
      </c>
      <c r="B5188" s="3" t="s">
        <v>8051</v>
      </c>
      <c r="C5188" s="4">
        <f>YEAR(Table_1[[#This Row],[Order Date]])</f>
        <v>2012</v>
      </c>
      <c r="D5188" s="9">
        <v>41240</v>
      </c>
      <c r="E5188" s="3">
        <v>41246</v>
      </c>
      <c r="F5188" s="3" t="s">
        <v>50</v>
      </c>
      <c r="G5188" s="3" t="s">
        <v>2161</v>
      </c>
      <c r="H5188" s="3" t="s">
        <v>2162</v>
      </c>
      <c r="I5188" s="3" t="s">
        <v>102</v>
      </c>
      <c r="J5188" s="3" t="s">
        <v>27</v>
      </c>
      <c r="K5188" s="3" t="s">
        <v>146</v>
      </c>
      <c r="L5188" s="3" t="s">
        <v>147</v>
      </c>
      <c r="M5188" s="3">
        <v>19140</v>
      </c>
      <c r="N5188" s="3" t="s">
        <v>148</v>
      </c>
      <c r="O5188" s="3" t="s">
        <v>7005</v>
      </c>
      <c r="P5188" s="3" t="s">
        <v>71</v>
      </c>
      <c r="Q5188" s="3" t="s">
        <v>72</v>
      </c>
      <c r="R5188" s="3" t="s">
        <v>7006</v>
      </c>
      <c r="S5188" s="3">
        <v>748.75200000000007</v>
      </c>
      <c r="T5188" s="3">
        <v>8</v>
      </c>
      <c r="U5188" s="3">
        <v>0.4</v>
      </c>
      <c r="V5188" s="3">
        <v>-162.22960000000006</v>
      </c>
    </row>
    <row r="5189" spans="1:22" ht="14.25" customHeight="1" x14ac:dyDescent="0.25">
      <c r="A5189" s="3">
        <v>5188</v>
      </c>
      <c r="B5189" s="3" t="s">
        <v>8052</v>
      </c>
      <c r="C5189" s="4">
        <f>YEAR(Table_1[[#This Row],[Order Date]])</f>
        <v>2012</v>
      </c>
      <c r="D5189" s="9">
        <v>41165</v>
      </c>
      <c r="E5189" s="3">
        <v>41170</v>
      </c>
      <c r="F5189" s="3" t="s">
        <v>50</v>
      </c>
      <c r="G5189" s="3" t="s">
        <v>1974</v>
      </c>
      <c r="H5189" s="3" t="s">
        <v>1975</v>
      </c>
      <c r="I5189" s="3" t="s">
        <v>26</v>
      </c>
      <c r="J5189" s="3" t="s">
        <v>27</v>
      </c>
      <c r="K5189" s="3" t="s">
        <v>497</v>
      </c>
      <c r="L5189" s="3" t="s">
        <v>254</v>
      </c>
      <c r="M5189" s="3">
        <v>47201</v>
      </c>
      <c r="N5189" s="3" t="s">
        <v>105</v>
      </c>
      <c r="O5189" s="3" t="s">
        <v>3755</v>
      </c>
      <c r="P5189" s="3" t="s">
        <v>71</v>
      </c>
      <c r="Q5189" s="3" t="s">
        <v>161</v>
      </c>
      <c r="R5189" s="3" t="s">
        <v>3756</v>
      </c>
      <c r="S5189" s="3">
        <v>199.96</v>
      </c>
      <c r="T5189" s="3">
        <v>4</v>
      </c>
      <c r="U5189" s="3">
        <v>0</v>
      </c>
      <c r="V5189" s="3">
        <v>15.996799999999979</v>
      </c>
    </row>
    <row r="5190" spans="1:22" ht="14.25" customHeight="1" x14ac:dyDescent="0.25">
      <c r="A5190" s="3">
        <v>5189</v>
      </c>
      <c r="B5190" s="3" t="s">
        <v>8052</v>
      </c>
      <c r="C5190" s="4">
        <f>YEAR(Table_1[[#This Row],[Order Date]])</f>
        <v>2012</v>
      </c>
      <c r="D5190" s="9">
        <v>41165</v>
      </c>
      <c r="E5190" s="3">
        <v>41170</v>
      </c>
      <c r="F5190" s="3" t="s">
        <v>50</v>
      </c>
      <c r="G5190" s="3" t="s">
        <v>1974</v>
      </c>
      <c r="H5190" s="3" t="s">
        <v>1975</v>
      </c>
      <c r="I5190" s="3" t="s">
        <v>26</v>
      </c>
      <c r="J5190" s="3" t="s">
        <v>27</v>
      </c>
      <c r="K5190" s="3" t="s">
        <v>497</v>
      </c>
      <c r="L5190" s="3" t="s">
        <v>254</v>
      </c>
      <c r="M5190" s="3">
        <v>47201</v>
      </c>
      <c r="N5190" s="3" t="s">
        <v>105</v>
      </c>
      <c r="O5190" s="3" t="s">
        <v>1488</v>
      </c>
      <c r="P5190" s="3" t="s">
        <v>32</v>
      </c>
      <c r="Q5190" s="3" t="s">
        <v>36</v>
      </c>
      <c r="R5190" s="3" t="s">
        <v>1489</v>
      </c>
      <c r="S5190" s="3">
        <v>1516.2</v>
      </c>
      <c r="T5190" s="3">
        <v>7</v>
      </c>
      <c r="U5190" s="3">
        <v>0</v>
      </c>
      <c r="V5190" s="3">
        <v>394.21199999999999</v>
      </c>
    </row>
    <row r="5191" spans="1:22" ht="14.25" customHeight="1" x14ac:dyDescent="0.25">
      <c r="A5191" s="3">
        <v>5190</v>
      </c>
      <c r="B5191" s="3" t="s">
        <v>8053</v>
      </c>
      <c r="C5191" s="4">
        <f>YEAR(Table_1[[#This Row],[Order Date]])</f>
        <v>2014</v>
      </c>
      <c r="D5191" s="9">
        <v>41958</v>
      </c>
      <c r="E5191" s="3">
        <v>41962</v>
      </c>
      <c r="F5191" s="3" t="s">
        <v>50</v>
      </c>
      <c r="G5191" s="3" t="s">
        <v>1655</v>
      </c>
      <c r="H5191" s="3" t="s">
        <v>1656</v>
      </c>
      <c r="I5191" s="3" t="s">
        <v>26</v>
      </c>
      <c r="J5191" s="3" t="s">
        <v>27</v>
      </c>
      <c r="K5191" s="3" t="s">
        <v>602</v>
      </c>
      <c r="L5191" s="3" t="s">
        <v>104</v>
      </c>
      <c r="M5191" s="3">
        <v>77506</v>
      </c>
      <c r="N5191" s="3" t="s">
        <v>105</v>
      </c>
      <c r="O5191" s="3" t="s">
        <v>4242</v>
      </c>
      <c r="P5191" s="3" t="s">
        <v>71</v>
      </c>
      <c r="Q5191" s="3" t="s">
        <v>161</v>
      </c>
      <c r="R5191" s="3" t="s">
        <v>4243</v>
      </c>
      <c r="S5191" s="3">
        <v>167.95200000000003</v>
      </c>
      <c r="T5191" s="3">
        <v>6</v>
      </c>
      <c r="U5191" s="3">
        <v>0.2</v>
      </c>
      <c r="V5191" s="3">
        <v>-27.292200000000001</v>
      </c>
    </row>
    <row r="5192" spans="1:22" ht="14.25" customHeight="1" x14ac:dyDescent="0.25">
      <c r="A5192" s="3">
        <v>5191</v>
      </c>
      <c r="B5192" s="3" t="s">
        <v>8053</v>
      </c>
      <c r="C5192" s="4">
        <f>YEAR(Table_1[[#This Row],[Order Date]])</f>
        <v>2014</v>
      </c>
      <c r="D5192" s="9">
        <v>41958</v>
      </c>
      <c r="E5192" s="3">
        <v>41962</v>
      </c>
      <c r="F5192" s="3" t="s">
        <v>50</v>
      </c>
      <c r="G5192" s="3" t="s">
        <v>1655</v>
      </c>
      <c r="H5192" s="3" t="s">
        <v>1656</v>
      </c>
      <c r="I5192" s="3" t="s">
        <v>26</v>
      </c>
      <c r="J5192" s="3" t="s">
        <v>27</v>
      </c>
      <c r="K5192" s="3" t="s">
        <v>602</v>
      </c>
      <c r="L5192" s="3" t="s">
        <v>104</v>
      </c>
      <c r="M5192" s="3">
        <v>77506</v>
      </c>
      <c r="N5192" s="3" t="s">
        <v>105</v>
      </c>
      <c r="O5192" s="3" t="s">
        <v>6238</v>
      </c>
      <c r="P5192" s="3" t="s">
        <v>46</v>
      </c>
      <c r="Q5192" s="3" t="s">
        <v>68</v>
      </c>
      <c r="R5192" s="3" t="s">
        <v>6239</v>
      </c>
      <c r="S5192" s="3">
        <v>45.04</v>
      </c>
      <c r="T5192" s="3">
        <v>2</v>
      </c>
      <c r="U5192" s="3">
        <v>0.2</v>
      </c>
      <c r="V5192" s="3">
        <v>4.5040000000000031</v>
      </c>
    </row>
    <row r="5193" spans="1:22" ht="14.25" customHeight="1" x14ac:dyDescent="0.25">
      <c r="A5193" s="3">
        <v>5192</v>
      </c>
      <c r="B5193" s="3" t="s">
        <v>8054</v>
      </c>
      <c r="C5193" s="4">
        <f>YEAR(Table_1[[#This Row],[Order Date]])</f>
        <v>2014</v>
      </c>
      <c r="D5193" s="9">
        <v>41765</v>
      </c>
      <c r="E5193" s="3">
        <v>41769</v>
      </c>
      <c r="F5193" s="3" t="s">
        <v>50</v>
      </c>
      <c r="G5193" s="3" t="s">
        <v>1835</v>
      </c>
      <c r="H5193" s="3" t="s">
        <v>1836</v>
      </c>
      <c r="I5193" s="3" t="s">
        <v>26</v>
      </c>
      <c r="J5193" s="3" t="s">
        <v>27</v>
      </c>
      <c r="K5193" s="3" t="s">
        <v>127</v>
      </c>
      <c r="L5193" s="3" t="s">
        <v>43</v>
      </c>
      <c r="M5193" s="3">
        <v>94122</v>
      </c>
      <c r="N5193" s="3" t="s">
        <v>44</v>
      </c>
      <c r="O5193" s="3" t="s">
        <v>8055</v>
      </c>
      <c r="P5193" s="3" t="s">
        <v>46</v>
      </c>
      <c r="Q5193" s="3" t="s">
        <v>173</v>
      </c>
      <c r="R5193" s="3" t="s">
        <v>8056</v>
      </c>
      <c r="S5193" s="3">
        <v>23.16</v>
      </c>
      <c r="T5193" s="3">
        <v>2</v>
      </c>
      <c r="U5193" s="3">
        <v>0</v>
      </c>
      <c r="V5193" s="3">
        <v>11.58</v>
      </c>
    </row>
    <row r="5194" spans="1:22" ht="14.25" customHeight="1" x14ac:dyDescent="0.25">
      <c r="A5194" s="3">
        <v>5193</v>
      </c>
      <c r="B5194" s="3" t="s">
        <v>8057</v>
      </c>
      <c r="C5194" s="4">
        <f>YEAR(Table_1[[#This Row],[Order Date]])</f>
        <v>2011</v>
      </c>
      <c r="D5194" s="9">
        <v>40875</v>
      </c>
      <c r="E5194" s="3">
        <v>40878</v>
      </c>
      <c r="F5194" s="3" t="s">
        <v>23</v>
      </c>
      <c r="G5194" s="3" t="s">
        <v>2420</v>
      </c>
      <c r="H5194" s="3" t="s">
        <v>2421</v>
      </c>
      <c r="I5194" s="3" t="s">
        <v>41</v>
      </c>
      <c r="J5194" s="3" t="s">
        <v>27</v>
      </c>
      <c r="K5194" s="3" t="s">
        <v>382</v>
      </c>
      <c r="L5194" s="3" t="s">
        <v>383</v>
      </c>
      <c r="M5194" s="3">
        <v>29203</v>
      </c>
      <c r="N5194" s="3" t="s">
        <v>30</v>
      </c>
      <c r="O5194" s="3" t="s">
        <v>553</v>
      </c>
      <c r="P5194" s="3" t="s">
        <v>32</v>
      </c>
      <c r="Q5194" s="3" t="s">
        <v>65</v>
      </c>
      <c r="R5194" s="3" t="s">
        <v>554</v>
      </c>
      <c r="S5194" s="3">
        <v>397.59999999999997</v>
      </c>
      <c r="T5194" s="3">
        <v>5</v>
      </c>
      <c r="U5194" s="3">
        <v>0</v>
      </c>
      <c r="V5194" s="3">
        <v>43.735999999999962</v>
      </c>
    </row>
    <row r="5195" spans="1:22" ht="14.25" customHeight="1" x14ac:dyDescent="0.25">
      <c r="A5195" s="3">
        <v>5194</v>
      </c>
      <c r="B5195" s="3" t="s">
        <v>8057</v>
      </c>
      <c r="C5195" s="4">
        <f>YEAR(Table_1[[#This Row],[Order Date]])</f>
        <v>2011</v>
      </c>
      <c r="D5195" s="9">
        <v>40875</v>
      </c>
      <c r="E5195" s="3">
        <v>40878</v>
      </c>
      <c r="F5195" s="3" t="s">
        <v>23</v>
      </c>
      <c r="G5195" s="3" t="s">
        <v>2420</v>
      </c>
      <c r="H5195" s="3" t="s">
        <v>2421</v>
      </c>
      <c r="I5195" s="3" t="s">
        <v>41</v>
      </c>
      <c r="J5195" s="3" t="s">
        <v>27</v>
      </c>
      <c r="K5195" s="3" t="s">
        <v>382</v>
      </c>
      <c r="L5195" s="3" t="s">
        <v>383</v>
      </c>
      <c r="M5195" s="3">
        <v>29203</v>
      </c>
      <c r="N5195" s="3" t="s">
        <v>30</v>
      </c>
      <c r="O5195" s="3" t="s">
        <v>7311</v>
      </c>
      <c r="P5195" s="3" t="s">
        <v>46</v>
      </c>
      <c r="Q5195" s="3" t="s">
        <v>90</v>
      </c>
      <c r="R5195" s="3" t="s">
        <v>7312</v>
      </c>
      <c r="S5195" s="3">
        <v>85.96</v>
      </c>
      <c r="T5195" s="3">
        <v>7</v>
      </c>
      <c r="U5195" s="3">
        <v>0</v>
      </c>
      <c r="V5195" s="3">
        <v>40.401199999999996</v>
      </c>
    </row>
    <row r="5196" spans="1:22" ht="14.25" customHeight="1" x14ac:dyDescent="0.25">
      <c r="A5196" s="3">
        <v>5195</v>
      </c>
      <c r="B5196" s="3" t="s">
        <v>8057</v>
      </c>
      <c r="C5196" s="4">
        <f>YEAR(Table_1[[#This Row],[Order Date]])</f>
        <v>2011</v>
      </c>
      <c r="D5196" s="9">
        <v>40875</v>
      </c>
      <c r="E5196" s="3">
        <v>40878</v>
      </c>
      <c r="F5196" s="3" t="s">
        <v>23</v>
      </c>
      <c r="G5196" s="3" t="s">
        <v>2420</v>
      </c>
      <c r="H5196" s="3" t="s">
        <v>2421</v>
      </c>
      <c r="I5196" s="3" t="s">
        <v>41</v>
      </c>
      <c r="J5196" s="3" t="s">
        <v>27</v>
      </c>
      <c r="K5196" s="3" t="s">
        <v>382</v>
      </c>
      <c r="L5196" s="3" t="s">
        <v>383</v>
      </c>
      <c r="M5196" s="3">
        <v>29203</v>
      </c>
      <c r="N5196" s="3" t="s">
        <v>30</v>
      </c>
      <c r="O5196" s="3" t="s">
        <v>1367</v>
      </c>
      <c r="P5196" s="3" t="s">
        <v>46</v>
      </c>
      <c r="Q5196" s="3" t="s">
        <v>68</v>
      </c>
      <c r="R5196" s="3" t="s">
        <v>1368</v>
      </c>
      <c r="S5196" s="3">
        <v>13.12</v>
      </c>
      <c r="T5196" s="3">
        <v>4</v>
      </c>
      <c r="U5196" s="3">
        <v>0</v>
      </c>
      <c r="V5196" s="3">
        <v>4.3295999999999992</v>
      </c>
    </row>
    <row r="5197" spans="1:22" ht="14.25" customHeight="1" x14ac:dyDescent="0.25">
      <c r="A5197" s="3">
        <v>5196</v>
      </c>
      <c r="B5197" s="3" t="s">
        <v>8057</v>
      </c>
      <c r="C5197" s="4">
        <f>YEAR(Table_1[[#This Row],[Order Date]])</f>
        <v>2011</v>
      </c>
      <c r="D5197" s="9">
        <v>40875</v>
      </c>
      <c r="E5197" s="3">
        <v>40878</v>
      </c>
      <c r="F5197" s="3" t="s">
        <v>23</v>
      </c>
      <c r="G5197" s="3" t="s">
        <v>2420</v>
      </c>
      <c r="H5197" s="3" t="s">
        <v>2421</v>
      </c>
      <c r="I5197" s="3" t="s">
        <v>41</v>
      </c>
      <c r="J5197" s="3" t="s">
        <v>27</v>
      </c>
      <c r="K5197" s="3" t="s">
        <v>382</v>
      </c>
      <c r="L5197" s="3" t="s">
        <v>383</v>
      </c>
      <c r="M5197" s="3">
        <v>29203</v>
      </c>
      <c r="N5197" s="3" t="s">
        <v>30</v>
      </c>
      <c r="O5197" s="3" t="s">
        <v>1335</v>
      </c>
      <c r="P5197" s="3" t="s">
        <v>46</v>
      </c>
      <c r="Q5197" s="3" t="s">
        <v>75</v>
      </c>
      <c r="R5197" s="3" t="s">
        <v>1336</v>
      </c>
      <c r="S5197" s="3">
        <v>45.660000000000004</v>
      </c>
      <c r="T5197" s="3">
        <v>3</v>
      </c>
      <c r="U5197" s="3">
        <v>0</v>
      </c>
      <c r="V5197" s="3">
        <v>22.3734</v>
      </c>
    </row>
    <row r="5198" spans="1:22" ht="14.25" customHeight="1" x14ac:dyDescent="0.25">
      <c r="A5198" s="3">
        <v>5197</v>
      </c>
      <c r="B5198" s="3" t="s">
        <v>8058</v>
      </c>
      <c r="C5198" s="4">
        <f>YEAR(Table_1[[#This Row],[Order Date]])</f>
        <v>2011</v>
      </c>
      <c r="D5198" s="9">
        <v>40673</v>
      </c>
      <c r="E5198" s="3">
        <v>40678</v>
      </c>
      <c r="F5198" s="3" t="s">
        <v>50</v>
      </c>
      <c r="G5198" s="3" t="s">
        <v>4042</v>
      </c>
      <c r="H5198" s="3" t="s">
        <v>4043</v>
      </c>
      <c r="I5198" s="3" t="s">
        <v>26</v>
      </c>
      <c r="J5198" s="3" t="s">
        <v>27</v>
      </c>
      <c r="K5198" s="3" t="s">
        <v>4255</v>
      </c>
      <c r="L5198" s="3" t="s">
        <v>96</v>
      </c>
      <c r="M5198" s="3">
        <v>98031</v>
      </c>
      <c r="N5198" s="3" t="s">
        <v>44</v>
      </c>
      <c r="O5198" s="3" t="s">
        <v>1708</v>
      </c>
      <c r="P5198" s="3" t="s">
        <v>46</v>
      </c>
      <c r="Q5198" s="3" t="s">
        <v>173</v>
      </c>
      <c r="R5198" s="3" t="s">
        <v>1709</v>
      </c>
      <c r="S5198" s="3">
        <v>158.13</v>
      </c>
      <c r="T5198" s="3">
        <v>3</v>
      </c>
      <c r="U5198" s="3">
        <v>0</v>
      </c>
      <c r="V5198" s="3">
        <v>77.483699999999999</v>
      </c>
    </row>
    <row r="5199" spans="1:22" ht="14.25" customHeight="1" x14ac:dyDescent="0.25">
      <c r="A5199" s="3">
        <v>5198</v>
      </c>
      <c r="B5199" s="3" t="s">
        <v>8058</v>
      </c>
      <c r="C5199" s="4">
        <f>YEAR(Table_1[[#This Row],[Order Date]])</f>
        <v>2011</v>
      </c>
      <c r="D5199" s="9">
        <v>40673</v>
      </c>
      <c r="E5199" s="3">
        <v>40678</v>
      </c>
      <c r="F5199" s="3" t="s">
        <v>50</v>
      </c>
      <c r="G5199" s="3" t="s">
        <v>4042</v>
      </c>
      <c r="H5199" s="3" t="s">
        <v>4043</v>
      </c>
      <c r="I5199" s="3" t="s">
        <v>26</v>
      </c>
      <c r="J5199" s="3" t="s">
        <v>27</v>
      </c>
      <c r="K5199" s="3" t="s">
        <v>4255</v>
      </c>
      <c r="L5199" s="3" t="s">
        <v>96</v>
      </c>
      <c r="M5199" s="3">
        <v>98031</v>
      </c>
      <c r="N5199" s="3" t="s">
        <v>44</v>
      </c>
      <c r="O5199" s="3" t="s">
        <v>248</v>
      </c>
      <c r="P5199" s="3" t="s">
        <v>71</v>
      </c>
      <c r="Q5199" s="3" t="s">
        <v>72</v>
      </c>
      <c r="R5199" s="3" t="s">
        <v>249</v>
      </c>
      <c r="S5199" s="3">
        <v>43.6</v>
      </c>
      <c r="T5199" s="3">
        <v>5</v>
      </c>
      <c r="U5199" s="3">
        <v>0.2</v>
      </c>
      <c r="V5199" s="3">
        <v>4.3600000000000012</v>
      </c>
    </row>
    <row r="5200" spans="1:22" ht="14.25" customHeight="1" x14ac:dyDescent="0.25">
      <c r="A5200" s="3">
        <v>5199</v>
      </c>
      <c r="B5200" s="3" t="s">
        <v>8059</v>
      </c>
      <c r="C5200" s="4">
        <f>YEAR(Table_1[[#This Row],[Order Date]])</f>
        <v>2013</v>
      </c>
      <c r="D5200" s="9">
        <v>41337</v>
      </c>
      <c r="E5200" s="3">
        <v>41342</v>
      </c>
      <c r="F5200" s="3" t="s">
        <v>50</v>
      </c>
      <c r="G5200" s="3" t="s">
        <v>3332</v>
      </c>
      <c r="H5200" s="3" t="s">
        <v>3333</v>
      </c>
      <c r="I5200" s="3" t="s">
        <v>26</v>
      </c>
      <c r="J5200" s="3" t="s">
        <v>27</v>
      </c>
      <c r="K5200" s="3" t="s">
        <v>2891</v>
      </c>
      <c r="L5200" s="3" t="s">
        <v>104</v>
      </c>
      <c r="M5200" s="3">
        <v>78664</v>
      </c>
      <c r="N5200" s="3" t="s">
        <v>105</v>
      </c>
      <c r="O5200" s="3" t="s">
        <v>5590</v>
      </c>
      <c r="P5200" s="3" t="s">
        <v>46</v>
      </c>
      <c r="Q5200" s="3" t="s">
        <v>578</v>
      </c>
      <c r="R5200" s="3" t="s">
        <v>5591</v>
      </c>
      <c r="S5200" s="3">
        <v>3930.0720000000001</v>
      </c>
      <c r="T5200" s="3">
        <v>3</v>
      </c>
      <c r="U5200" s="3">
        <v>0.2</v>
      </c>
      <c r="V5200" s="3">
        <v>-786.01440000000025</v>
      </c>
    </row>
    <row r="5201" spans="1:22" ht="14.25" customHeight="1" x14ac:dyDescent="0.25">
      <c r="A5201" s="3">
        <v>5200</v>
      </c>
      <c r="B5201" s="3" t="s">
        <v>8059</v>
      </c>
      <c r="C5201" s="4">
        <f>YEAR(Table_1[[#This Row],[Order Date]])</f>
        <v>2013</v>
      </c>
      <c r="D5201" s="9">
        <v>41337</v>
      </c>
      <c r="E5201" s="3">
        <v>41342</v>
      </c>
      <c r="F5201" s="3" t="s">
        <v>50</v>
      </c>
      <c r="G5201" s="3" t="s">
        <v>3332</v>
      </c>
      <c r="H5201" s="3" t="s">
        <v>3333</v>
      </c>
      <c r="I5201" s="3" t="s">
        <v>26</v>
      </c>
      <c r="J5201" s="3" t="s">
        <v>27</v>
      </c>
      <c r="K5201" s="3" t="s">
        <v>2891</v>
      </c>
      <c r="L5201" s="3" t="s">
        <v>104</v>
      </c>
      <c r="M5201" s="3">
        <v>78664</v>
      </c>
      <c r="N5201" s="3" t="s">
        <v>105</v>
      </c>
      <c r="O5201" s="3" t="s">
        <v>6918</v>
      </c>
      <c r="P5201" s="3" t="s">
        <v>46</v>
      </c>
      <c r="Q5201" s="3" t="s">
        <v>269</v>
      </c>
      <c r="R5201" s="3" t="s">
        <v>6919</v>
      </c>
      <c r="S5201" s="3">
        <v>2.3039999999999998</v>
      </c>
      <c r="T5201" s="3">
        <v>1</v>
      </c>
      <c r="U5201" s="3">
        <v>0.2</v>
      </c>
      <c r="V5201" s="3">
        <v>0.77759999999999996</v>
      </c>
    </row>
    <row r="5202" spans="1:22" ht="14.25" customHeight="1" x14ac:dyDescent="0.25">
      <c r="A5202" s="3">
        <v>5201</v>
      </c>
      <c r="B5202" s="3" t="s">
        <v>8059</v>
      </c>
      <c r="C5202" s="4">
        <f>YEAR(Table_1[[#This Row],[Order Date]])</f>
        <v>2013</v>
      </c>
      <c r="D5202" s="9">
        <v>41337</v>
      </c>
      <c r="E5202" s="3">
        <v>41342</v>
      </c>
      <c r="F5202" s="3" t="s">
        <v>50</v>
      </c>
      <c r="G5202" s="3" t="s">
        <v>3332</v>
      </c>
      <c r="H5202" s="3" t="s">
        <v>3333</v>
      </c>
      <c r="I5202" s="3" t="s">
        <v>26</v>
      </c>
      <c r="J5202" s="3" t="s">
        <v>27</v>
      </c>
      <c r="K5202" s="3" t="s">
        <v>2891</v>
      </c>
      <c r="L5202" s="3" t="s">
        <v>104</v>
      </c>
      <c r="M5202" s="3">
        <v>78664</v>
      </c>
      <c r="N5202" s="3" t="s">
        <v>105</v>
      </c>
      <c r="O5202" s="3" t="s">
        <v>4599</v>
      </c>
      <c r="P5202" s="3" t="s">
        <v>71</v>
      </c>
      <c r="Q5202" s="3" t="s">
        <v>72</v>
      </c>
      <c r="R5202" s="3" t="s">
        <v>4600</v>
      </c>
      <c r="S5202" s="3">
        <v>431.97600000000006</v>
      </c>
      <c r="T5202" s="3">
        <v>3</v>
      </c>
      <c r="U5202" s="3">
        <v>0.2</v>
      </c>
      <c r="V5202" s="3">
        <v>32.398200000000017</v>
      </c>
    </row>
    <row r="5203" spans="1:22" ht="14.25" customHeight="1" x14ac:dyDescent="0.25">
      <c r="A5203" s="3">
        <v>5202</v>
      </c>
      <c r="B5203" s="3" t="s">
        <v>8059</v>
      </c>
      <c r="C5203" s="4">
        <f>YEAR(Table_1[[#This Row],[Order Date]])</f>
        <v>2013</v>
      </c>
      <c r="D5203" s="9">
        <v>41337</v>
      </c>
      <c r="E5203" s="3">
        <v>41342</v>
      </c>
      <c r="F5203" s="3" t="s">
        <v>50</v>
      </c>
      <c r="G5203" s="3" t="s">
        <v>3332</v>
      </c>
      <c r="H5203" s="3" t="s">
        <v>3333</v>
      </c>
      <c r="I5203" s="3" t="s">
        <v>26</v>
      </c>
      <c r="J5203" s="3" t="s">
        <v>27</v>
      </c>
      <c r="K5203" s="3" t="s">
        <v>2891</v>
      </c>
      <c r="L5203" s="3" t="s">
        <v>104</v>
      </c>
      <c r="M5203" s="3">
        <v>78664</v>
      </c>
      <c r="N5203" s="3" t="s">
        <v>105</v>
      </c>
      <c r="O5203" s="3" t="s">
        <v>2089</v>
      </c>
      <c r="P5203" s="3" t="s">
        <v>71</v>
      </c>
      <c r="Q5203" s="3" t="s">
        <v>161</v>
      </c>
      <c r="R5203" s="3" t="s">
        <v>2090</v>
      </c>
      <c r="S5203" s="3">
        <v>41.720000000000006</v>
      </c>
      <c r="T5203" s="3">
        <v>7</v>
      </c>
      <c r="U5203" s="3">
        <v>0.2</v>
      </c>
      <c r="V5203" s="3">
        <v>5.7364999999999977</v>
      </c>
    </row>
    <row r="5204" spans="1:22" ht="14.25" customHeight="1" x14ac:dyDescent="0.25">
      <c r="A5204" s="3">
        <v>5203</v>
      </c>
      <c r="B5204" s="3" t="s">
        <v>8060</v>
      </c>
      <c r="C5204" s="4">
        <f>YEAR(Table_1[[#This Row],[Order Date]])</f>
        <v>2012</v>
      </c>
      <c r="D5204" s="9">
        <v>41136</v>
      </c>
      <c r="E5204" s="3">
        <v>41140</v>
      </c>
      <c r="F5204" s="3" t="s">
        <v>50</v>
      </c>
      <c r="G5204" s="3" t="s">
        <v>6272</v>
      </c>
      <c r="H5204" s="3" t="s">
        <v>6273</v>
      </c>
      <c r="I5204" s="3" t="s">
        <v>26</v>
      </c>
      <c r="J5204" s="3" t="s">
        <v>27</v>
      </c>
      <c r="K5204" s="3" t="s">
        <v>3199</v>
      </c>
      <c r="L5204" s="3" t="s">
        <v>43</v>
      </c>
      <c r="M5204" s="3">
        <v>94601</v>
      </c>
      <c r="N5204" s="3" t="s">
        <v>44</v>
      </c>
      <c r="O5204" s="3" t="s">
        <v>3696</v>
      </c>
      <c r="P5204" s="3" t="s">
        <v>32</v>
      </c>
      <c r="Q5204" s="3" t="s">
        <v>65</v>
      </c>
      <c r="R5204" s="3" t="s">
        <v>3697</v>
      </c>
      <c r="S5204" s="3">
        <v>104.23</v>
      </c>
      <c r="T5204" s="3">
        <v>7</v>
      </c>
      <c r="U5204" s="3">
        <v>0</v>
      </c>
      <c r="V5204" s="3">
        <v>28.142100000000006</v>
      </c>
    </row>
    <row r="5205" spans="1:22" ht="14.25" customHeight="1" x14ac:dyDescent="0.25">
      <c r="A5205" s="3">
        <v>5204</v>
      </c>
      <c r="B5205" s="3" t="s">
        <v>8060</v>
      </c>
      <c r="C5205" s="4">
        <f>YEAR(Table_1[[#This Row],[Order Date]])</f>
        <v>2012</v>
      </c>
      <c r="D5205" s="9">
        <v>41136</v>
      </c>
      <c r="E5205" s="3">
        <v>41140</v>
      </c>
      <c r="F5205" s="3" t="s">
        <v>50</v>
      </c>
      <c r="G5205" s="3" t="s">
        <v>6272</v>
      </c>
      <c r="H5205" s="3" t="s">
        <v>6273</v>
      </c>
      <c r="I5205" s="3" t="s">
        <v>26</v>
      </c>
      <c r="J5205" s="3" t="s">
        <v>27</v>
      </c>
      <c r="K5205" s="3" t="s">
        <v>3199</v>
      </c>
      <c r="L5205" s="3" t="s">
        <v>43</v>
      </c>
      <c r="M5205" s="3">
        <v>94601</v>
      </c>
      <c r="N5205" s="3" t="s">
        <v>44</v>
      </c>
      <c r="O5205" s="3" t="s">
        <v>5017</v>
      </c>
      <c r="P5205" s="3" t="s">
        <v>46</v>
      </c>
      <c r="Q5205" s="3" t="s">
        <v>59</v>
      </c>
      <c r="R5205" s="3" t="s">
        <v>5018</v>
      </c>
      <c r="S5205" s="3">
        <v>70.260000000000005</v>
      </c>
      <c r="T5205" s="3">
        <v>3</v>
      </c>
      <c r="U5205" s="3">
        <v>0</v>
      </c>
      <c r="V5205" s="3">
        <v>18.970199999999998</v>
      </c>
    </row>
    <row r="5206" spans="1:22" ht="14.25" customHeight="1" x14ac:dyDescent="0.25">
      <c r="A5206" s="3">
        <v>5205</v>
      </c>
      <c r="B5206" s="3" t="s">
        <v>8061</v>
      </c>
      <c r="C5206" s="4">
        <f>YEAR(Table_1[[#This Row],[Order Date]])</f>
        <v>2012</v>
      </c>
      <c r="D5206" s="9">
        <v>41164</v>
      </c>
      <c r="E5206" s="3">
        <v>41170</v>
      </c>
      <c r="F5206" s="3" t="s">
        <v>50</v>
      </c>
      <c r="G5206" s="3" t="s">
        <v>5452</v>
      </c>
      <c r="H5206" s="3" t="s">
        <v>5453</v>
      </c>
      <c r="I5206" s="3" t="s">
        <v>26</v>
      </c>
      <c r="J5206" s="3" t="s">
        <v>27</v>
      </c>
      <c r="K5206" s="3" t="s">
        <v>1560</v>
      </c>
      <c r="L5206" s="3" t="s">
        <v>267</v>
      </c>
      <c r="M5206" s="3">
        <v>13021</v>
      </c>
      <c r="N5206" s="3" t="s">
        <v>148</v>
      </c>
      <c r="O5206" s="3" t="s">
        <v>780</v>
      </c>
      <c r="P5206" s="3" t="s">
        <v>46</v>
      </c>
      <c r="Q5206" s="3" t="s">
        <v>68</v>
      </c>
      <c r="R5206" s="3" t="s">
        <v>781</v>
      </c>
      <c r="S5206" s="3">
        <v>9.26</v>
      </c>
      <c r="T5206" s="3">
        <v>2</v>
      </c>
      <c r="U5206" s="3">
        <v>0</v>
      </c>
      <c r="V5206" s="3">
        <v>3.0557999999999996</v>
      </c>
    </row>
    <row r="5207" spans="1:22" ht="14.25" customHeight="1" x14ac:dyDescent="0.25">
      <c r="A5207" s="3">
        <v>5206</v>
      </c>
      <c r="B5207" s="3" t="s">
        <v>8061</v>
      </c>
      <c r="C5207" s="4">
        <f>YEAR(Table_1[[#This Row],[Order Date]])</f>
        <v>2012</v>
      </c>
      <c r="D5207" s="9">
        <v>41164</v>
      </c>
      <c r="E5207" s="3">
        <v>41170</v>
      </c>
      <c r="F5207" s="3" t="s">
        <v>50</v>
      </c>
      <c r="G5207" s="3" t="s">
        <v>5452</v>
      </c>
      <c r="H5207" s="3" t="s">
        <v>5453</v>
      </c>
      <c r="I5207" s="3" t="s">
        <v>26</v>
      </c>
      <c r="J5207" s="3" t="s">
        <v>27</v>
      </c>
      <c r="K5207" s="3" t="s">
        <v>1560</v>
      </c>
      <c r="L5207" s="3" t="s">
        <v>267</v>
      </c>
      <c r="M5207" s="3">
        <v>13021</v>
      </c>
      <c r="N5207" s="3" t="s">
        <v>148</v>
      </c>
      <c r="O5207" s="3" t="s">
        <v>239</v>
      </c>
      <c r="P5207" s="3" t="s">
        <v>46</v>
      </c>
      <c r="Q5207" s="3" t="s">
        <v>59</v>
      </c>
      <c r="R5207" s="3" t="s">
        <v>240</v>
      </c>
      <c r="S5207" s="3">
        <v>105.98</v>
      </c>
      <c r="T5207" s="3">
        <v>2</v>
      </c>
      <c r="U5207" s="3">
        <v>0</v>
      </c>
      <c r="V5207" s="3">
        <v>4.2391999999999967</v>
      </c>
    </row>
    <row r="5208" spans="1:22" ht="14.25" customHeight="1" x14ac:dyDescent="0.25">
      <c r="A5208" s="3">
        <v>5207</v>
      </c>
      <c r="B5208" s="3" t="s">
        <v>8061</v>
      </c>
      <c r="C5208" s="4">
        <f>YEAR(Table_1[[#This Row],[Order Date]])</f>
        <v>2012</v>
      </c>
      <c r="D5208" s="9">
        <v>41164</v>
      </c>
      <c r="E5208" s="3">
        <v>41170</v>
      </c>
      <c r="F5208" s="3" t="s">
        <v>50</v>
      </c>
      <c r="G5208" s="3" t="s">
        <v>5452</v>
      </c>
      <c r="H5208" s="3" t="s">
        <v>5453</v>
      </c>
      <c r="I5208" s="3" t="s">
        <v>26</v>
      </c>
      <c r="J5208" s="3" t="s">
        <v>27</v>
      </c>
      <c r="K5208" s="3" t="s">
        <v>1560</v>
      </c>
      <c r="L5208" s="3" t="s">
        <v>267</v>
      </c>
      <c r="M5208" s="3">
        <v>13021</v>
      </c>
      <c r="N5208" s="3" t="s">
        <v>148</v>
      </c>
      <c r="O5208" s="3" t="s">
        <v>1229</v>
      </c>
      <c r="P5208" s="3" t="s">
        <v>46</v>
      </c>
      <c r="Q5208" s="3" t="s">
        <v>269</v>
      </c>
      <c r="R5208" s="3" t="s">
        <v>1230</v>
      </c>
      <c r="S5208" s="3">
        <v>1.24</v>
      </c>
      <c r="T5208" s="3">
        <v>1</v>
      </c>
      <c r="U5208" s="3">
        <v>0</v>
      </c>
      <c r="V5208" s="3">
        <v>0.58279999999999998</v>
      </c>
    </row>
    <row r="5209" spans="1:22" ht="14.25" customHeight="1" x14ac:dyDescent="0.25">
      <c r="A5209" s="3">
        <v>5208</v>
      </c>
      <c r="B5209" s="3" t="s">
        <v>8061</v>
      </c>
      <c r="C5209" s="4">
        <f>YEAR(Table_1[[#This Row],[Order Date]])</f>
        <v>2012</v>
      </c>
      <c r="D5209" s="9">
        <v>41164</v>
      </c>
      <c r="E5209" s="3">
        <v>41170</v>
      </c>
      <c r="F5209" s="3" t="s">
        <v>50</v>
      </c>
      <c r="G5209" s="3" t="s">
        <v>5452</v>
      </c>
      <c r="H5209" s="3" t="s">
        <v>5453</v>
      </c>
      <c r="I5209" s="3" t="s">
        <v>26</v>
      </c>
      <c r="J5209" s="3" t="s">
        <v>27</v>
      </c>
      <c r="K5209" s="3" t="s">
        <v>1560</v>
      </c>
      <c r="L5209" s="3" t="s">
        <v>267</v>
      </c>
      <c r="M5209" s="3">
        <v>13021</v>
      </c>
      <c r="N5209" s="3" t="s">
        <v>148</v>
      </c>
      <c r="O5209" s="3" t="s">
        <v>1041</v>
      </c>
      <c r="P5209" s="3" t="s">
        <v>46</v>
      </c>
      <c r="Q5209" s="3" t="s">
        <v>47</v>
      </c>
      <c r="R5209" s="3" t="s">
        <v>1042</v>
      </c>
      <c r="S5209" s="3">
        <v>20.7</v>
      </c>
      <c r="T5209" s="3">
        <v>2</v>
      </c>
      <c r="U5209" s="3">
        <v>0</v>
      </c>
      <c r="V5209" s="3">
        <v>9.9359999999999999</v>
      </c>
    </row>
    <row r="5210" spans="1:22" ht="14.25" customHeight="1" x14ac:dyDescent="0.25">
      <c r="A5210" s="3">
        <v>5209</v>
      </c>
      <c r="B5210" s="3" t="s">
        <v>8061</v>
      </c>
      <c r="C5210" s="4">
        <f>YEAR(Table_1[[#This Row],[Order Date]])</f>
        <v>2012</v>
      </c>
      <c r="D5210" s="9">
        <v>41164</v>
      </c>
      <c r="E5210" s="3">
        <v>41170</v>
      </c>
      <c r="F5210" s="3" t="s">
        <v>50</v>
      </c>
      <c r="G5210" s="3" t="s">
        <v>5452</v>
      </c>
      <c r="H5210" s="3" t="s">
        <v>5453</v>
      </c>
      <c r="I5210" s="3" t="s">
        <v>26</v>
      </c>
      <c r="J5210" s="3" t="s">
        <v>27</v>
      </c>
      <c r="K5210" s="3" t="s">
        <v>1560</v>
      </c>
      <c r="L5210" s="3" t="s">
        <v>267</v>
      </c>
      <c r="M5210" s="3">
        <v>13021</v>
      </c>
      <c r="N5210" s="3" t="s">
        <v>148</v>
      </c>
      <c r="O5210" s="3" t="s">
        <v>3976</v>
      </c>
      <c r="P5210" s="3" t="s">
        <v>46</v>
      </c>
      <c r="Q5210" s="3" t="s">
        <v>90</v>
      </c>
      <c r="R5210" s="3" t="s">
        <v>3977</v>
      </c>
      <c r="S5210" s="3">
        <v>28.900000000000002</v>
      </c>
      <c r="T5210" s="3">
        <v>5</v>
      </c>
      <c r="U5210" s="3">
        <v>0</v>
      </c>
      <c r="V5210" s="3">
        <v>14.161000000000001</v>
      </c>
    </row>
    <row r="5211" spans="1:22" ht="14.25" customHeight="1" x14ac:dyDescent="0.25">
      <c r="A5211" s="3">
        <v>5210</v>
      </c>
      <c r="B5211" s="3" t="s">
        <v>8061</v>
      </c>
      <c r="C5211" s="4">
        <f>YEAR(Table_1[[#This Row],[Order Date]])</f>
        <v>2012</v>
      </c>
      <c r="D5211" s="9">
        <v>41164</v>
      </c>
      <c r="E5211" s="3">
        <v>41170</v>
      </c>
      <c r="F5211" s="3" t="s">
        <v>50</v>
      </c>
      <c r="G5211" s="3" t="s">
        <v>5452</v>
      </c>
      <c r="H5211" s="3" t="s">
        <v>5453</v>
      </c>
      <c r="I5211" s="3" t="s">
        <v>26</v>
      </c>
      <c r="J5211" s="3" t="s">
        <v>27</v>
      </c>
      <c r="K5211" s="3" t="s">
        <v>1560</v>
      </c>
      <c r="L5211" s="3" t="s">
        <v>267</v>
      </c>
      <c r="M5211" s="3">
        <v>13021</v>
      </c>
      <c r="N5211" s="3" t="s">
        <v>148</v>
      </c>
      <c r="O5211" s="3" t="s">
        <v>505</v>
      </c>
      <c r="P5211" s="3" t="s">
        <v>46</v>
      </c>
      <c r="Q5211" s="3" t="s">
        <v>173</v>
      </c>
      <c r="R5211" s="3" t="s">
        <v>506</v>
      </c>
      <c r="S5211" s="3">
        <v>27.18</v>
      </c>
      <c r="T5211" s="3">
        <v>1</v>
      </c>
      <c r="U5211" s="3">
        <v>0</v>
      </c>
      <c r="V5211" s="3">
        <v>12.7746</v>
      </c>
    </row>
    <row r="5212" spans="1:22" ht="14.25" customHeight="1" x14ac:dyDescent="0.25">
      <c r="A5212" s="3">
        <v>5211</v>
      </c>
      <c r="B5212" s="3" t="s">
        <v>8062</v>
      </c>
      <c r="C5212" s="4">
        <f>YEAR(Table_1[[#This Row],[Order Date]])</f>
        <v>2012</v>
      </c>
      <c r="D5212" s="9">
        <v>40920</v>
      </c>
      <c r="E5212" s="3">
        <v>40926</v>
      </c>
      <c r="F5212" s="3" t="s">
        <v>50</v>
      </c>
      <c r="G5212" s="3" t="s">
        <v>3801</v>
      </c>
      <c r="H5212" s="3" t="s">
        <v>3802</v>
      </c>
      <c r="I5212" s="3" t="s">
        <v>41</v>
      </c>
      <c r="J5212" s="3" t="s">
        <v>27</v>
      </c>
      <c r="K5212" s="3" t="s">
        <v>606</v>
      </c>
      <c r="L5212" s="3" t="s">
        <v>245</v>
      </c>
      <c r="M5212" s="3">
        <v>19711</v>
      </c>
      <c r="N5212" s="3" t="s">
        <v>148</v>
      </c>
      <c r="O5212" s="3" t="s">
        <v>6094</v>
      </c>
      <c r="P5212" s="3" t="s">
        <v>46</v>
      </c>
      <c r="Q5212" s="3" t="s">
        <v>59</v>
      </c>
      <c r="R5212" s="3" t="s">
        <v>6095</v>
      </c>
      <c r="S5212" s="3">
        <v>465.18</v>
      </c>
      <c r="T5212" s="3">
        <v>3</v>
      </c>
      <c r="U5212" s="3">
        <v>0</v>
      </c>
      <c r="V5212" s="3">
        <v>120.94680000000001</v>
      </c>
    </row>
    <row r="5213" spans="1:22" ht="14.25" customHeight="1" x14ac:dyDescent="0.25">
      <c r="A5213" s="3">
        <v>5212</v>
      </c>
      <c r="B5213" s="3" t="s">
        <v>8063</v>
      </c>
      <c r="C5213" s="4">
        <f>YEAR(Table_1[[#This Row],[Order Date]])</f>
        <v>2012</v>
      </c>
      <c r="D5213" s="9">
        <v>41041</v>
      </c>
      <c r="E5213" s="3">
        <v>41045</v>
      </c>
      <c r="F5213" s="3" t="s">
        <v>23</v>
      </c>
      <c r="G5213" s="3" t="s">
        <v>5492</v>
      </c>
      <c r="H5213" s="3" t="s">
        <v>5493</v>
      </c>
      <c r="I5213" s="3" t="s">
        <v>26</v>
      </c>
      <c r="J5213" s="3" t="s">
        <v>27</v>
      </c>
      <c r="K5213" s="3" t="s">
        <v>266</v>
      </c>
      <c r="L5213" s="3" t="s">
        <v>267</v>
      </c>
      <c r="M5213" s="3">
        <v>10024</v>
      </c>
      <c r="N5213" s="3" t="s">
        <v>148</v>
      </c>
      <c r="O5213" s="3" t="s">
        <v>2987</v>
      </c>
      <c r="P5213" s="3" t="s">
        <v>46</v>
      </c>
      <c r="Q5213" s="3" t="s">
        <v>59</v>
      </c>
      <c r="R5213" s="3" t="s">
        <v>2988</v>
      </c>
      <c r="S5213" s="3">
        <v>36.630000000000003</v>
      </c>
      <c r="T5213" s="3">
        <v>3</v>
      </c>
      <c r="U5213" s="3">
        <v>0</v>
      </c>
      <c r="V5213" s="3">
        <v>9.8901000000000039</v>
      </c>
    </row>
    <row r="5214" spans="1:22" ht="14.25" customHeight="1" x14ac:dyDescent="0.25">
      <c r="A5214" s="3">
        <v>5213</v>
      </c>
      <c r="B5214" s="3" t="s">
        <v>8064</v>
      </c>
      <c r="C5214" s="4">
        <f>YEAR(Table_1[[#This Row],[Order Date]])</f>
        <v>2013</v>
      </c>
      <c r="D5214" s="9">
        <v>41544</v>
      </c>
      <c r="E5214" s="3">
        <v>41544</v>
      </c>
      <c r="F5214" s="3" t="s">
        <v>1290</v>
      </c>
      <c r="G5214" s="3" t="s">
        <v>2660</v>
      </c>
      <c r="H5214" s="3" t="s">
        <v>2661</v>
      </c>
      <c r="I5214" s="3" t="s">
        <v>26</v>
      </c>
      <c r="J5214" s="3" t="s">
        <v>27</v>
      </c>
      <c r="K5214" s="3" t="s">
        <v>775</v>
      </c>
      <c r="L5214" s="3" t="s">
        <v>43</v>
      </c>
      <c r="M5214" s="3">
        <v>92374</v>
      </c>
      <c r="N5214" s="3" t="s">
        <v>44</v>
      </c>
      <c r="O5214" s="3" t="s">
        <v>1765</v>
      </c>
      <c r="P5214" s="3" t="s">
        <v>46</v>
      </c>
      <c r="Q5214" s="3" t="s">
        <v>59</v>
      </c>
      <c r="R5214" s="3" t="s">
        <v>1766</v>
      </c>
      <c r="S5214" s="3">
        <v>51.449999999999996</v>
      </c>
      <c r="T5214" s="3">
        <v>3</v>
      </c>
      <c r="U5214" s="3">
        <v>0</v>
      </c>
      <c r="V5214" s="3">
        <v>13.891499999999999</v>
      </c>
    </row>
    <row r="5215" spans="1:22" ht="14.25" customHeight="1" x14ac:dyDescent="0.25">
      <c r="A5215" s="3">
        <v>5214</v>
      </c>
      <c r="B5215" s="3" t="s">
        <v>8064</v>
      </c>
      <c r="C5215" s="4">
        <f>YEAR(Table_1[[#This Row],[Order Date]])</f>
        <v>2013</v>
      </c>
      <c r="D5215" s="9">
        <v>41544</v>
      </c>
      <c r="E5215" s="3">
        <v>41544</v>
      </c>
      <c r="F5215" s="3" t="s">
        <v>1290</v>
      </c>
      <c r="G5215" s="3" t="s">
        <v>2660</v>
      </c>
      <c r="H5215" s="3" t="s">
        <v>2661</v>
      </c>
      <c r="I5215" s="3" t="s">
        <v>26</v>
      </c>
      <c r="J5215" s="3" t="s">
        <v>27</v>
      </c>
      <c r="K5215" s="3" t="s">
        <v>775</v>
      </c>
      <c r="L5215" s="3" t="s">
        <v>43</v>
      </c>
      <c r="M5215" s="3">
        <v>92374</v>
      </c>
      <c r="N5215" s="3" t="s">
        <v>44</v>
      </c>
      <c r="O5215" s="3" t="s">
        <v>3711</v>
      </c>
      <c r="P5215" s="3" t="s">
        <v>46</v>
      </c>
      <c r="Q5215" s="3" t="s">
        <v>47</v>
      </c>
      <c r="R5215" s="3" t="s">
        <v>3712</v>
      </c>
      <c r="S5215" s="3">
        <v>7.83</v>
      </c>
      <c r="T5215" s="3">
        <v>3</v>
      </c>
      <c r="U5215" s="3">
        <v>0</v>
      </c>
      <c r="V5215" s="3">
        <v>3.6017999999999999</v>
      </c>
    </row>
    <row r="5216" spans="1:22" ht="14.25" customHeight="1" x14ac:dyDescent="0.25">
      <c r="A5216" s="3">
        <v>5215</v>
      </c>
      <c r="B5216" s="3" t="s">
        <v>8064</v>
      </c>
      <c r="C5216" s="4">
        <f>YEAR(Table_1[[#This Row],[Order Date]])</f>
        <v>2013</v>
      </c>
      <c r="D5216" s="9">
        <v>41544</v>
      </c>
      <c r="E5216" s="3">
        <v>41544</v>
      </c>
      <c r="F5216" s="3" t="s">
        <v>1290</v>
      </c>
      <c r="G5216" s="3" t="s">
        <v>2660</v>
      </c>
      <c r="H5216" s="3" t="s">
        <v>2661</v>
      </c>
      <c r="I5216" s="3" t="s">
        <v>26</v>
      </c>
      <c r="J5216" s="3" t="s">
        <v>27</v>
      </c>
      <c r="K5216" s="3" t="s">
        <v>775</v>
      </c>
      <c r="L5216" s="3" t="s">
        <v>43</v>
      </c>
      <c r="M5216" s="3">
        <v>92374</v>
      </c>
      <c r="N5216" s="3" t="s">
        <v>44</v>
      </c>
      <c r="O5216" s="3" t="s">
        <v>7474</v>
      </c>
      <c r="P5216" s="3" t="s">
        <v>46</v>
      </c>
      <c r="Q5216" s="3" t="s">
        <v>68</v>
      </c>
      <c r="R5216" s="3" t="s">
        <v>7475</v>
      </c>
      <c r="S5216" s="3">
        <v>35.4</v>
      </c>
      <c r="T5216" s="3">
        <v>5</v>
      </c>
      <c r="U5216" s="3">
        <v>0</v>
      </c>
      <c r="V5216" s="3">
        <v>13.452000000000002</v>
      </c>
    </row>
    <row r="5217" spans="1:22" ht="14.25" customHeight="1" x14ac:dyDescent="0.25">
      <c r="A5217" s="3">
        <v>5216</v>
      </c>
      <c r="B5217" s="3" t="s">
        <v>8064</v>
      </c>
      <c r="C5217" s="4">
        <f>YEAR(Table_1[[#This Row],[Order Date]])</f>
        <v>2013</v>
      </c>
      <c r="D5217" s="9">
        <v>41544</v>
      </c>
      <c r="E5217" s="3">
        <v>41544</v>
      </c>
      <c r="F5217" s="3" t="s">
        <v>1290</v>
      </c>
      <c r="G5217" s="3" t="s">
        <v>2660</v>
      </c>
      <c r="H5217" s="3" t="s">
        <v>2661</v>
      </c>
      <c r="I5217" s="3" t="s">
        <v>26</v>
      </c>
      <c r="J5217" s="3" t="s">
        <v>27</v>
      </c>
      <c r="K5217" s="3" t="s">
        <v>775</v>
      </c>
      <c r="L5217" s="3" t="s">
        <v>43</v>
      </c>
      <c r="M5217" s="3">
        <v>92374</v>
      </c>
      <c r="N5217" s="3" t="s">
        <v>44</v>
      </c>
      <c r="O5217" s="3" t="s">
        <v>1767</v>
      </c>
      <c r="P5217" s="3" t="s">
        <v>46</v>
      </c>
      <c r="Q5217" s="3" t="s">
        <v>90</v>
      </c>
      <c r="R5217" s="3" t="s">
        <v>1768</v>
      </c>
      <c r="S5217" s="3">
        <v>29.900000000000002</v>
      </c>
      <c r="T5217" s="3">
        <v>5</v>
      </c>
      <c r="U5217" s="3">
        <v>0</v>
      </c>
      <c r="V5217" s="3">
        <v>13.454999999999998</v>
      </c>
    </row>
    <row r="5218" spans="1:22" ht="14.25" customHeight="1" x14ac:dyDescent="0.25">
      <c r="A5218" s="3">
        <v>5217</v>
      </c>
      <c r="B5218" s="3" t="s">
        <v>8065</v>
      </c>
      <c r="C5218" s="4">
        <f>YEAR(Table_1[[#This Row],[Order Date]])</f>
        <v>2014</v>
      </c>
      <c r="D5218" s="9">
        <v>41892</v>
      </c>
      <c r="E5218" s="3">
        <v>41898</v>
      </c>
      <c r="F5218" s="3" t="s">
        <v>50</v>
      </c>
      <c r="G5218" s="3" t="s">
        <v>6221</v>
      </c>
      <c r="H5218" s="3" t="s">
        <v>6222</v>
      </c>
      <c r="I5218" s="3" t="s">
        <v>26</v>
      </c>
      <c r="J5218" s="3" t="s">
        <v>27</v>
      </c>
      <c r="K5218" s="3" t="s">
        <v>566</v>
      </c>
      <c r="L5218" s="3" t="s">
        <v>238</v>
      </c>
      <c r="M5218" s="3">
        <v>48066</v>
      </c>
      <c r="N5218" s="3" t="s">
        <v>105</v>
      </c>
      <c r="O5218" s="3" t="s">
        <v>2956</v>
      </c>
      <c r="P5218" s="3" t="s">
        <v>46</v>
      </c>
      <c r="Q5218" s="3" t="s">
        <v>173</v>
      </c>
      <c r="R5218" s="3" t="s">
        <v>2957</v>
      </c>
      <c r="S5218" s="3">
        <v>17.48</v>
      </c>
      <c r="T5218" s="3">
        <v>2</v>
      </c>
      <c r="U5218" s="3">
        <v>0</v>
      </c>
      <c r="V5218" s="3">
        <v>8.2156000000000002</v>
      </c>
    </row>
    <row r="5219" spans="1:22" ht="14.25" customHeight="1" x14ac:dyDescent="0.25">
      <c r="A5219" s="3">
        <v>5218</v>
      </c>
      <c r="B5219" s="3" t="s">
        <v>8066</v>
      </c>
      <c r="C5219" s="4">
        <f>YEAR(Table_1[[#This Row],[Order Date]])</f>
        <v>2014</v>
      </c>
      <c r="D5219" s="9">
        <v>41745</v>
      </c>
      <c r="E5219" s="3">
        <v>41747</v>
      </c>
      <c r="F5219" s="3" t="s">
        <v>23</v>
      </c>
      <c r="G5219" s="3" t="s">
        <v>3094</v>
      </c>
      <c r="H5219" s="3" t="s">
        <v>3095</v>
      </c>
      <c r="I5219" s="3" t="s">
        <v>41</v>
      </c>
      <c r="J5219" s="3" t="s">
        <v>27</v>
      </c>
      <c r="K5219" s="3" t="s">
        <v>42</v>
      </c>
      <c r="L5219" s="3" t="s">
        <v>43</v>
      </c>
      <c r="M5219" s="3">
        <v>90049</v>
      </c>
      <c r="N5219" s="3" t="s">
        <v>44</v>
      </c>
      <c r="O5219" s="3" t="s">
        <v>633</v>
      </c>
      <c r="P5219" s="3" t="s">
        <v>46</v>
      </c>
      <c r="Q5219" s="3" t="s">
        <v>90</v>
      </c>
      <c r="R5219" s="3" t="s">
        <v>634</v>
      </c>
      <c r="S5219" s="3">
        <v>79.14</v>
      </c>
      <c r="T5219" s="3">
        <v>3</v>
      </c>
      <c r="U5219" s="3">
        <v>0</v>
      </c>
      <c r="V5219" s="3">
        <v>36.404399999999995</v>
      </c>
    </row>
    <row r="5220" spans="1:22" ht="14.25" customHeight="1" x14ac:dyDescent="0.25">
      <c r="A5220" s="3">
        <v>5219</v>
      </c>
      <c r="B5220" s="3" t="s">
        <v>8067</v>
      </c>
      <c r="C5220" s="4">
        <f>YEAR(Table_1[[#This Row],[Order Date]])</f>
        <v>2014</v>
      </c>
      <c r="D5220" s="9">
        <v>41801</v>
      </c>
      <c r="E5220" s="3">
        <v>41805</v>
      </c>
      <c r="F5220" s="3" t="s">
        <v>50</v>
      </c>
      <c r="G5220" s="3" t="s">
        <v>208</v>
      </c>
      <c r="H5220" s="3" t="s">
        <v>209</v>
      </c>
      <c r="I5220" s="3" t="s">
        <v>41</v>
      </c>
      <c r="J5220" s="3" t="s">
        <v>27</v>
      </c>
      <c r="K5220" s="3" t="s">
        <v>266</v>
      </c>
      <c r="L5220" s="3" t="s">
        <v>267</v>
      </c>
      <c r="M5220" s="3">
        <v>10011</v>
      </c>
      <c r="N5220" s="3" t="s">
        <v>148</v>
      </c>
      <c r="O5220" s="3" t="s">
        <v>287</v>
      </c>
      <c r="P5220" s="3" t="s">
        <v>46</v>
      </c>
      <c r="Q5220" s="3" t="s">
        <v>68</v>
      </c>
      <c r="R5220" s="3" t="s">
        <v>288</v>
      </c>
      <c r="S5220" s="3">
        <v>8.4</v>
      </c>
      <c r="T5220" s="3">
        <v>5</v>
      </c>
      <c r="U5220" s="3">
        <v>0</v>
      </c>
      <c r="V5220" s="3">
        <v>4.2</v>
      </c>
    </row>
    <row r="5221" spans="1:22" ht="14.25" customHeight="1" x14ac:dyDescent="0.25">
      <c r="A5221" s="3">
        <v>5220</v>
      </c>
      <c r="B5221" s="3" t="s">
        <v>8068</v>
      </c>
      <c r="C5221" s="4">
        <f>YEAR(Table_1[[#This Row],[Order Date]])</f>
        <v>2014</v>
      </c>
      <c r="D5221" s="9">
        <v>41884</v>
      </c>
      <c r="E5221" s="3">
        <v>41884</v>
      </c>
      <c r="F5221" s="3" t="s">
        <v>1290</v>
      </c>
      <c r="G5221" s="3" t="s">
        <v>1906</v>
      </c>
      <c r="H5221" s="3" t="s">
        <v>1907</v>
      </c>
      <c r="I5221" s="3" t="s">
        <v>26</v>
      </c>
      <c r="J5221" s="3" t="s">
        <v>27</v>
      </c>
      <c r="K5221" s="3" t="s">
        <v>880</v>
      </c>
      <c r="L5221" s="3" t="s">
        <v>238</v>
      </c>
      <c r="M5221" s="3">
        <v>48205</v>
      </c>
      <c r="N5221" s="3" t="s">
        <v>105</v>
      </c>
      <c r="O5221" s="3" t="s">
        <v>6142</v>
      </c>
      <c r="P5221" s="3" t="s">
        <v>32</v>
      </c>
      <c r="Q5221" s="3" t="s">
        <v>36</v>
      </c>
      <c r="R5221" s="3" t="s">
        <v>6143</v>
      </c>
      <c r="S5221" s="3">
        <v>498.26000000000005</v>
      </c>
      <c r="T5221" s="3">
        <v>7</v>
      </c>
      <c r="U5221" s="3">
        <v>0</v>
      </c>
      <c r="V5221" s="3">
        <v>134.53020000000001</v>
      </c>
    </row>
    <row r="5222" spans="1:22" ht="14.25" customHeight="1" x14ac:dyDescent="0.25">
      <c r="A5222" s="3">
        <v>5221</v>
      </c>
      <c r="B5222" s="3" t="s">
        <v>8069</v>
      </c>
      <c r="C5222" s="4">
        <f>YEAR(Table_1[[#This Row],[Order Date]])</f>
        <v>2011</v>
      </c>
      <c r="D5222" s="9">
        <v>40708</v>
      </c>
      <c r="E5222" s="3">
        <v>40714</v>
      </c>
      <c r="F5222" s="3" t="s">
        <v>50</v>
      </c>
      <c r="G5222" s="3" t="s">
        <v>6212</v>
      </c>
      <c r="H5222" s="3" t="s">
        <v>6213</v>
      </c>
      <c r="I5222" s="3" t="s">
        <v>102</v>
      </c>
      <c r="J5222" s="3" t="s">
        <v>27</v>
      </c>
      <c r="K5222" s="3" t="s">
        <v>880</v>
      </c>
      <c r="L5222" s="3" t="s">
        <v>238</v>
      </c>
      <c r="M5222" s="3">
        <v>48234</v>
      </c>
      <c r="N5222" s="3" t="s">
        <v>105</v>
      </c>
      <c r="O5222" s="3" t="s">
        <v>7202</v>
      </c>
      <c r="P5222" s="3" t="s">
        <v>32</v>
      </c>
      <c r="Q5222" s="3" t="s">
        <v>33</v>
      </c>
      <c r="R5222" s="3" t="s">
        <v>7203</v>
      </c>
      <c r="S5222" s="3">
        <v>212.94</v>
      </c>
      <c r="T5222" s="3">
        <v>3</v>
      </c>
      <c r="U5222" s="3">
        <v>0</v>
      </c>
      <c r="V5222" s="3">
        <v>57.4938</v>
      </c>
    </row>
    <row r="5223" spans="1:22" ht="14.25" customHeight="1" x14ac:dyDescent="0.25">
      <c r="A5223" s="3">
        <v>5222</v>
      </c>
      <c r="B5223" s="3" t="s">
        <v>8070</v>
      </c>
      <c r="C5223" s="4">
        <f>YEAR(Table_1[[#This Row],[Order Date]])</f>
        <v>2014</v>
      </c>
      <c r="D5223" s="9">
        <v>41778</v>
      </c>
      <c r="E5223" s="3">
        <v>41782</v>
      </c>
      <c r="F5223" s="3" t="s">
        <v>23</v>
      </c>
      <c r="G5223" s="3" t="s">
        <v>3790</v>
      </c>
      <c r="H5223" s="3" t="s">
        <v>3791</v>
      </c>
      <c r="I5223" s="3" t="s">
        <v>102</v>
      </c>
      <c r="J5223" s="3" t="s">
        <v>27</v>
      </c>
      <c r="K5223" s="3" t="s">
        <v>318</v>
      </c>
      <c r="L5223" s="3" t="s">
        <v>596</v>
      </c>
      <c r="M5223" s="3">
        <v>65807</v>
      </c>
      <c r="N5223" s="3" t="s">
        <v>105</v>
      </c>
      <c r="O5223" s="3" t="s">
        <v>8071</v>
      </c>
      <c r="P5223" s="3" t="s">
        <v>46</v>
      </c>
      <c r="Q5223" s="3" t="s">
        <v>78</v>
      </c>
      <c r="R5223" s="3" t="s">
        <v>8072</v>
      </c>
      <c r="S5223" s="3">
        <v>706.86</v>
      </c>
      <c r="T5223" s="3">
        <v>7</v>
      </c>
      <c r="U5223" s="3">
        <v>0</v>
      </c>
      <c r="V5223" s="3">
        <v>197.92079999999999</v>
      </c>
    </row>
    <row r="5224" spans="1:22" ht="14.25" customHeight="1" x14ac:dyDescent="0.25">
      <c r="A5224" s="3">
        <v>5223</v>
      </c>
      <c r="B5224" s="3" t="s">
        <v>8070</v>
      </c>
      <c r="C5224" s="4">
        <f>YEAR(Table_1[[#This Row],[Order Date]])</f>
        <v>2014</v>
      </c>
      <c r="D5224" s="9">
        <v>41778</v>
      </c>
      <c r="E5224" s="3">
        <v>41782</v>
      </c>
      <c r="F5224" s="3" t="s">
        <v>23</v>
      </c>
      <c r="G5224" s="3" t="s">
        <v>3790</v>
      </c>
      <c r="H5224" s="3" t="s">
        <v>3791</v>
      </c>
      <c r="I5224" s="3" t="s">
        <v>102</v>
      </c>
      <c r="J5224" s="3" t="s">
        <v>27</v>
      </c>
      <c r="K5224" s="3" t="s">
        <v>318</v>
      </c>
      <c r="L5224" s="3" t="s">
        <v>596</v>
      </c>
      <c r="M5224" s="3">
        <v>65807</v>
      </c>
      <c r="N5224" s="3" t="s">
        <v>105</v>
      </c>
      <c r="O5224" s="3" t="s">
        <v>1782</v>
      </c>
      <c r="P5224" s="3" t="s">
        <v>71</v>
      </c>
      <c r="Q5224" s="3" t="s">
        <v>72</v>
      </c>
      <c r="R5224" s="3" t="s">
        <v>1783</v>
      </c>
      <c r="S5224" s="3">
        <v>114.94999999999999</v>
      </c>
      <c r="T5224" s="3">
        <v>5</v>
      </c>
      <c r="U5224" s="3">
        <v>0</v>
      </c>
      <c r="V5224" s="3">
        <v>2.2990000000000066</v>
      </c>
    </row>
    <row r="5225" spans="1:22" ht="14.25" customHeight="1" x14ac:dyDescent="0.25">
      <c r="A5225" s="3">
        <v>5224</v>
      </c>
      <c r="B5225" s="3" t="s">
        <v>8070</v>
      </c>
      <c r="C5225" s="4">
        <f>YEAR(Table_1[[#This Row],[Order Date]])</f>
        <v>2014</v>
      </c>
      <c r="D5225" s="9">
        <v>41778</v>
      </c>
      <c r="E5225" s="3">
        <v>41782</v>
      </c>
      <c r="F5225" s="3" t="s">
        <v>23</v>
      </c>
      <c r="G5225" s="3" t="s">
        <v>3790</v>
      </c>
      <c r="H5225" s="3" t="s">
        <v>3791</v>
      </c>
      <c r="I5225" s="3" t="s">
        <v>102</v>
      </c>
      <c r="J5225" s="3" t="s">
        <v>27</v>
      </c>
      <c r="K5225" s="3" t="s">
        <v>318</v>
      </c>
      <c r="L5225" s="3" t="s">
        <v>596</v>
      </c>
      <c r="M5225" s="3">
        <v>65807</v>
      </c>
      <c r="N5225" s="3" t="s">
        <v>105</v>
      </c>
      <c r="O5225" s="3" t="s">
        <v>6316</v>
      </c>
      <c r="P5225" s="3" t="s">
        <v>46</v>
      </c>
      <c r="Q5225" s="3" t="s">
        <v>75</v>
      </c>
      <c r="R5225" s="3" t="s">
        <v>6317</v>
      </c>
      <c r="S5225" s="3">
        <v>43.19</v>
      </c>
      <c r="T5225" s="3">
        <v>7</v>
      </c>
      <c r="U5225" s="3">
        <v>0</v>
      </c>
      <c r="V5225" s="3">
        <v>20.731199999999998</v>
      </c>
    </row>
    <row r="5226" spans="1:22" ht="14.25" customHeight="1" x14ac:dyDescent="0.25">
      <c r="A5226" s="3">
        <v>5225</v>
      </c>
      <c r="B5226" s="3" t="s">
        <v>8073</v>
      </c>
      <c r="C5226" s="4">
        <f>YEAR(Table_1[[#This Row],[Order Date]])</f>
        <v>2014</v>
      </c>
      <c r="D5226" s="9">
        <v>41895</v>
      </c>
      <c r="E5226" s="3">
        <v>41900</v>
      </c>
      <c r="F5226" s="3" t="s">
        <v>23</v>
      </c>
      <c r="G5226" s="3" t="s">
        <v>5570</v>
      </c>
      <c r="H5226" s="3" t="s">
        <v>5571</v>
      </c>
      <c r="I5226" s="3" t="s">
        <v>26</v>
      </c>
      <c r="J5226" s="3" t="s">
        <v>27</v>
      </c>
      <c r="K5226" s="3" t="s">
        <v>42</v>
      </c>
      <c r="L5226" s="3" t="s">
        <v>43</v>
      </c>
      <c r="M5226" s="3">
        <v>90036</v>
      </c>
      <c r="N5226" s="3" t="s">
        <v>44</v>
      </c>
      <c r="O5226" s="3" t="s">
        <v>1624</v>
      </c>
      <c r="P5226" s="3" t="s">
        <v>46</v>
      </c>
      <c r="Q5226" s="3" t="s">
        <v>90</v>
      </c>
      <c r="R5226" s="3" t="s">
        <v>1625</v>
      </c>
      <c r="S5226" s="3">
        <v>166.44</v>
      </c>
      <c r="T5226" s="3">
        <v>3</v>
      </c>
      <c r="U5226" s="3">
        <v>0</v>
      </c>
      <c r="V5226" s="3">
        <v>79.891199999999998</v>
      </c>
    </row>
    <row r="5227" spans="1:22" ht="14.25" customHeight="1" x14ac:dyDescent="0.25">
      <c r="A5227" s="3">
        <v>5226</v>
      </c>
      <c r="B5227" s="3" t="s">
        <v>8074</v>
      </c>
      <c r="C5227" s="4">
        <f>YEAR(Table_1[[#This Row],[Order Date]])</f>
        <v>2013</v>
      </c>
      <c r="D5227" s="9">
        <v>41447</v>
      </c>
      <c r="E5227" s="3">
        <v>41452</v>
      </c>
      <c r="F5227" s="3" t="s">
        <v>50</v>
      </c>
      <c r="G5227" s="3" t="s">
        <v>4708</v>
      </c>
      <c r="H5227" s="3" t="s">
        <v>4709</v>
      </c>
      <c r="I5227" s="3" t="s">
        <v>26</v>
      </c>
      <c r="J5227" s="3" t="s">
        <v>27</v>
      </c>
      <c r="K5227" s="3" t="s">
        <v>266</v>
      </c>
      <c r="L5227" s="3" t="s">
        <v>267</v>
      </c>
      <c r="M5227" s="3">
        <v>10011</v>
      </c>
      <c r="N5227" s="3" t="s">
        <v>148</v>
      </c>
      <c r="O5227" s="3" t="s">
        <v>5389</v>
      </c>
      <c r="P5227" s="3" t="s">
        <v>46</v>
      </c>
      <c r="Q5227" s="3" t="s">
        <v>75</v>
      </c>
      <c r="R5227" s="3" t="s">
        <v>5390</v>
      </c>
      <c r="S5227" s="3">
        <v>36.56</v>
      </c>
      <c r="T5227" s="3">
        <v>5</v>
      </c>
      <c r="U5227" s="3">
        <v>0.2</v>
      </c>
      <c r="V5227" s="3">
        <v>12.795999999999999</v>
      </c>
    </row>
    <row r="5228" spans="1:22" ht="14.25" customHeight="1" x14ac:dyDescent="0.25">
      <c r="A5228" s="3">
        <v>5227</v>
      </c>
      <c r="B5228" s="3" t="s">
        <v>8074</v>
      </c>
      <c r="C5228" s="4">
        <f>YEAR(Table_1[[#This Row],[Order Date]])</f>
        <v>2013</v>
      </c>
      <c r="D5228" s="9">
        <v>41447</v>
      </c>
      <c r="E5228" s="3">
        <v>41452</v>
      </c>
      <c r="F5228" s="3" t="s">
        <v>50</v>
      </c>
      <c r="G5228" s="3" t="s">
        <v>4708</v>
      </c>
      <c r="H5228" s="3" t="s">
        <v>4709</v>
      </c>
      <c r="I5228" s="3" t="s">
        <v>26</v>
      </c>
      <c r="J5228" s="3" t="s">
        <v>27</v>
      </c>
      <c r="K5228" s="3" t="s">
        <v>266</v>
      </c>
      <c r="L5228" s="3" t="s">
        <v>267</v>
      </c>
      <c r="M5228" s="3">
        <v>10011</v>
      </c>
      <c r="N5228" s="3" t="s">
        <v>148</v>
      </c>
      <c r="O5228" s="3" t="s">
        <v>6809</v>
      </c>
      <c r="P5228" s="3" t="s">
        <v>46</v>
      </c>
      <c r="Q5228" s="3" t="s">
        <v>75</v>
      </c>
      <c r="R5228" s="3" t="s">
        <v>6810</v>
      </c>
      <c r="S5228" s="3">
        <v>186.14400000000001</v>
      </c>
      <c r="T5228" s="3">
        <v>6</v>
      </c>
      <c r="U5228" s="3">
        <v>0.2</v>
      </c>
      <c r="V5228" s="3">
        <v>60.496799999999993</v>
      </c>
    </row>
    <row r="5229" spans="1:22" ht="14.25" customHeight="1" x14ac:dyDescent="0.25">
      <c r="A5229" s="3">
        <v>5228</v>
      </c>
      <c r="B5229" s="3" t="s">
        <v>8074</v>
      </c>
      <c r="C5229" s="4">
        <f>YEAR(Table_1[[#This Row],[Order Date]])</f>
        <v>2013</v>
      </c>
      <c r="D5229" s="9">
        <v>41447</v>
      </c>
      <c r="E5229" s="3">
        <v>41452</v>
      </c>
      <c r="F5229" s="3" t="s">
        <v>50</v>
      </c>
      <c r="G5229" s="3" t="s">
        <v>4708</v>
      </c>
      <c r="H5229" s="3" t="s">
        <v>4709</v>
      </c>
      <c r="I5229" s="3" t="s">
        <v>26</v>
      </c>
      <c r="J5229" s="3" t="s">
        <v>27</v>
      </c>
      <c r="K5229" s="3" t="s">
        <v>266</v>
      </c>
      <c r="L5229" s="3" t="s">
        <v>267</v>
      </c>
      <c r="M5229" s="3">
        <v>10011</v>
      </c>
      <c r="N5229" s="3" t="s">
        <v>148</v>
      </c>
      <c r="O5229" s="3" t="s">
        <v>2281</v>
      </c>
      <c r="P5229" s="3" t="s">
        <v>32</v>
      </c>
      <c r="Q5229" s="3" t="s">
        <v>33</v>
      </c>
      <c r="R5229" s="3" t="s">
        <v>2282</v>
      </c>
      <c r="S5229" s="3">
        <v>353.56799999999998</v>
      </c>
      <c r="T5229" s="3">
        <v>2</v>
      </c>
      <c r="U5229" s="3">
        <v>0.2</v>
      </c>
      <c r="V5229" s="3">
        <v>-44.196000000000026</v>
      </c>
    </row>
    <row r="5230" spans="1:22" ht="14.25" customHeight="1" x14ac:dyDescent="0.25">
      <c r="A5230" s="3">
        <v>5229</v>
      </c>
      <c r="B5230" s="3" t="s">
        <v>8075</v>
      </c>
      <c r="C5230" s="4">
        <f>YEAR(Table_1[[#This Row],[Order Date]])</f>
        <v>2011</v>
      </c>
      <c r="D5230" s="9">
        <v>40873</v>
      </c>
      <c r="E5230" s="3">
        <v>40878</v>
      </c>
      <c r="F5230" s="3" t="s">
        <v>50</v>
      </c>
      <c r="G5230" s="3" t="s">
        <v>550</v>
      </c>
      <c r="H5230" s="3" t="s">
        <v>551</v>
      </c>
      <c r="I5230" s="3" t="s">
        <v>102</v>
      </c>
      <c r="J5230" s="3" t="s">
        <v>27</v>
      </c>
      <c r="K5230" s="3" t="s">
        <v>127</v>
      </c>
      <c r="L5230" s="3" t="s">
        <v>43</v>
      </c>
      <c r="M5230" s="3">
        <v>94109</v>
      </c>
      <c r="N5230" s="3" t="s">
        <v>44</v>
      </c>
      <c r="O5230" s="3" t="s">
        <v>6536</v>
      </c>
      <c r="P5230" s="3" t="s">
        <v>46</v>
      </c>
      <c r="Q5230" s="3" t="s">
        <v>90</v>
      </c>
      <c r="R5230" s="3" t="s">
        <v>6537</v>
      </c>
      <c r="S5230" s="3">
        <v>81.98</v>
      </c>
      <c r="T5230" s="3">
        <v>2</v>
      </c>
      <c r="U5230" s="3">
        <v>0</v>
      </c>
      <c r="V5230" s="3">
        <v>40.170200000000001</v>
      </c>
    </row>
    <row r="5231" spans="1:22" ht="14.25" customHeight="1" x14ac:dyDescent="0.25">
      <c r="A5231" s="3">
        <v>5230</v>
      </c>
      <c r="B5231" s="3" t="s">
        <v>8076</v>
      </c>
      <c r="C5231" s="4">
        <f>YEAR(Table_1[[#This Row],[Order Date]])</f>
        <v>2014</v>
      </c>
      <c r="D5231" s="9">
        <v>41718</v>
      </c>
      <c r="E5231" s="3">
        <v>41721</v>
      </c>
      <c r="F5231" s="3" t="s">
        <v>23</v>
      </c>
      <c r="G5231" s="3" t="s">
        <v>1674</v>
      </c>
      <c r="H5231" s="3" t="s">
        <v>1675</v>
      </c>
      <c r="I5231" s="3" t="s">
        <v>26</v>
      </c>
      <c r="J5231" s="3" t="s">
        <v>27</v>
      </c>
      <c r="K5231" s="3" t="s">
        <v>3488</v>
      </c>
      <c r="L5231" s="3" t="s">
        <v>43</v>
      </c>
      <c r="M5231" s="3">
        <v>93727</v>
      </c>
      <c r="N5231" s="3" t="s">
        <v>44</v>
      </c>
      <c r="O5231" s="3" t="s">
        <v>5389</v>
      </c>
      <c r="P5231" s="3" t="s">
        <v>46</v>
      </c>
      <c r="Q5231" s="3" t="s">
        <v>75</v>
      </c>
      <c r="R5231" s="3" t="s">
        <v>5390</v>
      </c>
      <c r="S5231" s="3">
        <v>14.624000000000002</v>
      </c>
      <c r="T5231" s="3">
        <v>2</v>
      </c>
      <c r="U5231" s="3">
        <v>0.2</v>
      </c>
      <c r="V5231" s="3">
        <v>5.1183999999999994</v>
      </c>
    </row>
    <row r="5232" spans="1:22" ht="14.25" customHeight="1" x14ac:dyDescent="0.25">
      <c r="A5232" s="3">
        <v>5231</v>
      </c>
      <c r="B5232" s="3" t="s">
        <v>8076</v>
      </c>
      <c r="C5232" s="4">
        <f>YEAR(Table_1[[#This Row],[Order Date]])</f>
        <v>2014</v>
      </c>
      <c r="D5232" s="9">
        <v>41718</v>
      </c>
      <c r="E5232" s="3">
        <v>41721</v>
      </c>
      <c r="F5232" s="3" t="s">
        <v>23</v>
      </c>
      <c r="G5232" s="3" t="s">
        <v>1674</v>
      </c>
      <c r="H5232" s="3" t="s">
        <v>1675</v>
      </c>
      <c r="I5232" s="3" t="s">
        <v>26</v>
      </c>
      <c r="J5232" s="3" t="s">
        <v>27</v>
      </c>
      <c r="K5232" s="3" t="s">
        <v>3488</v>
      </c>
      <c r="L5232" s="3" t="s">
        <v>43</v>
      </c>
      <c r="M5232" s="3">
        <v>93727</v>
      </c>
      <c r="N5232" s="3" t="s">
        <v>44</v>
      </c>
      <c r="O5232" s="3" t="s">
        <v>2400</v>
      </c>
      <c r="P5232" s="3" t="s">
        <v>32</v>
      </c>
      <c r="Q5232" s="3" t="s">
        <v>56</v>
      </c>
      <c r="R5232" s="3" t="s">
        <v>2401</v>
      </c>
      <c r="S5232" s="3">
        <v>697.16</v>
      </c>
      <c r="T5232" s="3">
        <v>5</v>
      </c>
      <c r="U5232" s="3">
        <v>0.2</v>
      </c>
      <c r="V5232" s="3">
        <v>8.7144999999999868</v>
      </c>
    </row>
    <row r="5233" spans="1:22" ht="14.25" customHeight="1" x14ac:dyDescent="0.25">
      <c r="A5233" s="3">
        <v>5232</v>
      </c>
      <c r="B5233" s="3" t="s">
        <v>8076</v>
      </c>
      <c r="C5233" s="4">
        <f>YEAR(Table_1[[#This Row],[Order Date]])</f>
        <v>2014</v>
      </c>
      <c r="D5233" s="9">
        <v>41718</v>
      </c>
      <c r="E5233" s="3">
        <v>41721</v>
      </c>
      <c r="F5233" s="3" t="s">
        <v>23</v>
      </c>
      <c r="G5233" s="3" t="s">
        <v>1674</v>
      </c>
      <c r="H5233" s="3" t="s">
        <v>1675</v>
      </c>
      <c r="I5233" s="3" t="s">
        <v>26</v>
      </c>
      <c r="J5233" s="3" t="s">
        <v>27</v>
      </c>
      <c r="K5233" s="3" t="s">
        <v>3488</v>
      </c>
      <c r="L5233" s="3" t="s">
        <v>43</v>
      </c>
      <c r="M5233" s="3">
        <v>93727</v>
      </c>
      <c r="N5233" s="3" t="s">
        <v>44</v>
      </c>
      <c r="O5233" s="3" t="s">
        <v>5990</v>
      </c>
      <c r="P5233" s="3" t="s">
        <v>32</v>
      </c>
      <c r="Q5233" s="3" t="s">
        <v>65</v>
      </c>
      <c r="R5233" s="3" t="s">
        <v>5991</v>
      </c>
      <c r="S5233" s="3">
        <v>30.93</v>
      </c>
      <c r="T5233" s="3">
        <v>1</v>
      </c>
      <c r="U5233" s="3">
        <v>0</v>
      </c>
      <c r="V5233" s="3">
        <v>12.6813</v>
      </c>
    </row>
    <row r="5234" spans="1:22" ht="14.25" customHeight="1" x14ac:dyDescent="0.25">
      <c r="A5234" s="3">
        <v>5233</v>
      </c>
      <c r="B5234" s="3" t="s">
        <v>8076</v>
      </c>
      <c r="C5234" s="4">
        <f>YEAR(Table_1[[#This Row],[Order Date]])</f>
        <v>2014</v>
      </c>
      <c r="D5234" s="9">
        <v>41718</v>
      </c>
      <c r="E5234" s="3">
        <v>41721</v>
      </c>
      <c r="F5234" s="3" t="s">
        <v>23</v>
      </c>
      <c r="G5234" s="3" t="s">
        <v>1674</v>
      </c>
      <c r="H5234" s="3" t="s">
        <v>1675</v>
      </c>
      <c r="I5234" s="3" t="s">
        <v>26</v>
      </c>
      <c r="J5234" s="3" t="s">
        <v>27</v>
      </c>
      <c r="K5234" s="3" t="s">
        <v>3488</v>
      </c>
      <c r="L5234" s="3" t="s">
        <v>43</v>
      </c>
      <c r="M5234" s="3">
        <v>93727</v>
      </c>
      <c r="N5234" s="3" t="s">
        <v>44</v>
      </c>
      <c r="O5234" s="3" t="s">
        <v>794</v>
      </c>
      <c r="P5234" s="3" t="s">
        <v>46</v>
      </c>
      <c r="Q5234" s="3" t="s">
        <v>75</v>
      </c>
      <c r="R5234" s="3" t="s">
        <v>795</v>
      </c>
      <c r="S5234" s="3">
        <v>27.496000000000002</v>
      </c>
      <c r="T5234" s="3">
        <v>7</v>
      </c>
      <c r="U5234" s="3">
        <v>0.2</v>
      </c>
      <c r="V5234" s="3">
        <v>9.2798999999999996</v>
      </c>
    </row>
    <row r="5235" spans="1:22" ht="14.25" customHeight="1" x14ac:dyDescent="0.25">
      <c r="A5235" s="3">
        <v>5234</v>
      </c>
      <c r="B5235" s="3" t="s">
        <v>8077</v>
      </c>
      <c r="C5235" s="4">
        <f>YEAR(Table_1[[#This Row],[Order Date]])</f>
        <v>2011</v>
      </c>
      <c r="D5235" s="9">
        <v>40834</v>
      </c>
      <c r="E5235" s="3">
        <v>40838</v>
      </c>
      <c r="F5235" s="3" t="s">
        <v>50</v>
      </c>
      <c r="G5235" s="3" t="s">
        <v>5584</v>
      </c>
      <c r="H5235" s="3" t="s">
        <v>5585</v>
      </c>
      <c r="I5235" s="3" t="s">
        <v>41</v>
      </c>
      <c r="J5235" s="3" t="s">
        <v>27</v>
      </c>
      <c r="K5235" s="3" t="s">
        <v>7036</v>
      </c>
      <c r="L5235" s="3" t="s">
        <v>1707</v>
      </c>
      <c r="M5235" s="3">
        <v>71854</v>
      </c>
      <c r="N5235" s="3" t="s">
        <v>30</v>
      </c>
      <c r="O5235" s="3" t="s">
        <v>7951</v>
      </c>
      <c r="P5235" s="3" t="s">
        <v>32</v>
      </c>
      <c r="Q5235" s="3" t="s">
        <v>36</v>
      </c>
      <c r="R5235" s="3" t="s">
        <v>7952</v>
      </c>
      <c r="S5235" s="3">
        <v>605.34</v>
      </c>
      <c r="T5235" s="3">
        <v>6</v>
      </c>
      <c r="U5235" s="3">
        <v>0</v>
      </c>
      <c r="V5235" s="3">
        <v>145.2816</v>
      </c>
    </row>
    <row r="5236" spans="1:22" ht="14.25" customHeight="1" x14ac:dyDescent="0.25">
      <c r="A5236" s="3">
        <v>5235</v>
      </c>
      <c r="B5236" s="3" t="s">
        <v>8078</v>
      </c>
      <c r="C5236" s="4">
        <f>YEAR(Table_1[[#This Row],[Order Date]])</f>
        <v>2014</v>
      </c>
      <c r="D5236" s="9">
        <v>41874</v>
      </c>
      <c r="E5236" s="3">
        <v>41875</v>
      </c>
      <c r="F5236" s="3" t="s">
        <v>188</v>
      </c>
      <c r="G5236" s="3" t="s">
        <v>7581</v>
      </c>
      <c r="H5236" s="3" t="s">
        <v>7582</v>
      </c>
      <c r="I5236" s="3" t="s">
        <v>26</v>
      </c>
      <c r="J5236" s="3" t="s">
        <v>27</v>
      </c>
      <c r="K5236" s="3" t="s">
        <v>127</v>
      </c>
      <c r="L5236" s="3" t="s">
        <v>43</v>
      </c>
      <c r="M5236" s="3">
        <v>94110</v>
      </c>
      <c r="N5236" s="3" t="s">
        <v>44</v>
      </c>
      <c r="O5236" s="3" t="s">
        <v>510</v>
      </c>
      <c r="P5236" s="3" t="s">
        <v>32</v>
      </c>
      <c r="Q5236" s="3" t="s">
        <v>56</v>
      </c>
      <c r="R5236" s="3" t="s">
        <v>511</v>
      </c>
      <c r="S5236" s="3">
        <v>210.00800000000001</v>
      </c>
      <c r="T5236" s="3">
        <v>1</v>
      </c>
      <c r="U5236" s="3">
        <v>0.2</v>
      </c>
      <c r="V5236" s="3">
        <v>2.625099999999982</v>
      </c>
    </row>
    <row r="5237" spans="1:22" ht="14.25" customHeight="1" x14ac:dyDescent="0.25">
      <c r="A5237" s="3">
        <v>5236</v>
      </c>
      <c r="B5237" s="3" t="s">
        <v>8079</v>
      </c>
      <c r="C5237" s="4">
        <f>YEAR(Table_1[[#This Row],[Order Date]])</f>
        <v>2013</v>
      </c>
      <c r="D5237" s="9">
        <v>41598</v>
      </c>
      <c r="E5237" s="3">
        <v>41601</v>
      </c>
      <c r="F5237" s="3" t="s">
        <v>188</v>
      </c>
      <c r="G5237" s="3" t="s">
        <v>5756</v>
      </c>
      <c r="H5237" s="3" t="s">
        <v>5757</v>
      </c>
      <c r="I5237" s="3" t="s">
        <v>41</v>
      </c>
      <c r="J5237" s="3" t="s">
        <v>27</v>
      </c>
      <c r="K5237" s="3" t="s">
        <v>4374</v>
      </c>
      <c r="L5237" s="3" t="s">
        <v>254</v>
      </c>
      <c r="M5237" s="3">
        <v>46203</v>
      </c>
      <c r="N5237" s="3" t="s">
        <v>105</v>
      </c>
      <c r="O5237" s="3" t="s">
        <v>6728</v>
      </c>
      <c r="P5237" s="3" t="s">
        <v>46</v>
      </c>
      <c r="Q5237" s="3" t="s">
        <v>78</v>
      </c>
      <c r="R5237" s="3" t="s">
        <v>6729</v>
      </c>
      <c r="S5237" s="3">
        <v>54.96</v>
      </c>
      <c r="T5237" s="3">
        <v>3</v>
      </c>
      <c r="U5237" s="3">
        <v>0</v>
      </c>
      <c r="V5237" s="3">
        <v>15.938399999999998</v>
      </c>
    </row>
    <row r="5238" spans="1:22" ht="14.25" customHeight="1" x14ac:dyDescent="0.25">
      <c r="A5238" s="3">
        <v>5237</v>
      </c>
      <c r="B5238" s="3" t="s">
        <v>8080</v>
      </c>
      <c r="C5238" s="4">
        <f>YEAR(Table_1[[#This Row],[Order Date]])</f>
        <v>2011</v>
      </c>
      <c r="D5238" s="9">
        <v>40806</v>
      </c>
      <c r="E5238" s="3">
        <v>40810</v>
      </c>
      <c r="F5238" s="3" t="s">
        <v>50</v>
      </c>
      <c r="G5238" s="3" t="s">
        <v>364</v>
      </c>
      <c r="H5238" s="3" t="s">
        <v>365</v>
      </c>
      <c r="I5238" s="3" t="s">
        <v>26</v>
      </c>
      <c r="J5238" s="3" t="s">
        <v>27</v>
      </c>
      <c r="K5238" s="3" t="s">
        <v>382</v>
      </c>
      <c r="L5238" s="3" t="s">
        <v>2735</v>
      </c>
      <c r="M5238" s="3">
        <v>21044</v>
      </c>
      <c r="N5238" s="3" t="s">
        <v>148</v>
      </c>
      <c r="O5238" s="3" t="s">
        <v>3351</v>
      </c>
      <c r="P5238" s="3" t="s">
        <v>32</v>
      </c>
      <c r="Q5238" s="3" t="s">
        <v>65</v>
      </c>
      <c r="R5238" s="3" t="s">
        <v>3352</v>
      </c>
      <c r="S5238" s="3">
        <v>164.22</v>
      </c>
      <c r="T5238" s="3">
        <v>3</v>
      </c>
      <c r="U5238" s="3">
        <v>0</v>
      </c>
      <c r="V5238" s="3">
        <v>50.908200000000001</v>
      </c>
    </row>
    <row r="5239" spans="1:22" ht="14.25" customHeight="1" x14ac:dyDescent="0.25">
      <c r="A5239" s="3">
        <v>5238</v>
      </c>
      <c r="B5239" s="3" t="s">
        <v>8080</v>
      </c>
      <c r="C5239" s="4">
        <f>YEAR(Table_1[[#This Row],[Order Date]])</f>
        <v>2011</v>
      </c>
      <c r="D5239" s="9">
        <v>40806</v>
      </c>
      <c r="E5239" s="3">
        <v>40810</v>
      </c>
      <c r="F5239" s="3" t="s">
        <v>50</v>
      </c>
      <c r="G5239" s="3" t="s">
        <v>364</v>
      </c>
      <c r="H5239" s="3" t="s">
        <v>365</v>
      </c>
      <c r="I5239" s="3" t="s">
        <v>26</v>
      </c>
      <c r="J5239" s="3" t="s">
        <v>27</v>
      </c>
      <c r="K5239" s="3" t="s">
        <v>382</v>
      </c>
      <c r="L5239" s="3" t="s">
        <v>2735</v>
      </c>
      <c r="M5239" s="3">
        <v>21044</v>
      </c>
      <c r="N5239" s="3" t="s">
        <v>148</v>
      </c>
      <c r="O5239" s="3" t="s">
        <v>1669</v>
      </c>
      <c r="P5239" s="3" t="s">
        <v>32</v>
      </c>
      <c r="Q5239" s="3" t="s">
        <v>33</v>
      </c>
      <c r="R5239" s="3" t="s">
        <v>1670</v>
      </c>
      <c r="S5239" s="3">
        <v>362.94</v>
      </c>
      <c r="T5239" s="3">
        <v>3</v>
      </c>
      <c r="U5239" s="3">
        <v>0</v>
      </c>
      <c r="V5239" s="3">
        <v>36.293999999999997</v>
      </c>
    </row>
    <row r="5240" spans="1:22" ht="14.25" customHeight="1" x14ac:dyDescent="0.25">
      <c r="A5240" s="3">
        <v>5239</v>
      </c>
      <c r="B5240" s="3" t="s">
        <v>8080</v>
      </c>
      <c r="C5240" s="4">
        <f>YEAR(Table_1[[#This Row],[Order Date]])</f>
        <v>2011</v>
      </c>
      <c r="D5240" s="9">
        <v>40806</v>
      </c>
      <c r="E5240" s="3">
        <v>40810</v>
      </c>
      <c r="F5240" s="3" t="s">
        <v>50</v>
      </c>
      <c r="G5240" s="3" t="s">
        <v>364</v>
      </c>
      <c r="H5240" s="3" t="s">
        <v>365</v>
      </c>
      <c r="I5240" s="3" t="s">
        <v>26</v>
      </c>
      <c r="J5240" s="3" t="s">
        <v>27</v>
      </c>
      <c r="K5240" s="3" t="s">
        <v>382</v>
      </c>
      <c r="L5240" s="3" t="s">
        <v>2735</v>
      </c>
      <c r="M5240" s="3">
        <v>21044</v>
      </c>
      <c r="N5240" s="3" t="s">
        <v>148</v>
      </c>
      <c r="O5240" s="3" t="s">
        <v>1018</v>
      </c>
      <c r="P5240" s="3" t="s">
        <v>71</v>
      </c>
      <c r="Q5240" s="3" t="s">
        <v>161</v>
      </c>
      <c r="R5240" s="3" t="s">
        <v>1019</v>
      </c>
      <c r="S5240" s="3">
        <v>59.98</v>
      </c>
      <c r="T5240" s="3">
        <v>2</v>
      </c>
      <c r="U5240" s="3">
        <v>0</v>
      </c>
      <c r="V5240" s="3">
        <v>26.391200000000005</v>
      </c>
    </row>
    <row r="5241" spans="1:22" ht="14.25" customHeight="1" x14ac:dyDescent="0.25">
      <c r="A5241" s="3">
        <v>5240</v>
      </c>
      <c r="B5241" s="3" t="s">
        <v>8081</v>
      </c>
      <c r="C5241" s="4">
        <f>YEAR(Table_1[[#This Row],[Order Date]])</f>
        <v>2013</v>
      </c>
      <c r="D5241" s="9">
        <v>41529</v>
      </c>
      <c r="E5241" s="3">
        <v>41535</v>
      </c>
      <c r="F5241" s="3" t="s">
        <v>50</v>
      </c>
      <c r="G5241" s="3" t="s">
        <v>6335</v>
      </c>
      <c r="H5241" s="3" t="s">
        <v>6336</v>
      </c>
      <c r="I5241" s="3" t="s">
        <v>26</v>
      </c>
      <c r="J5241" s="3" t="s">
        <v>27</v>
      </c>
      <c r="K5241" s="3" t="s">
        <v>630</v>
      </c>
      <c r="L5241" s="3" t="s">
        <v>43</v>
      </c>
      <c r="M5241" s="3">
        <v>95123</v>
      </c>
      <c r="N5241" s="3" t="s">
        <v>44</v>
      </c>
      <c r="O5241" s="3" t="s">
        <v>115</v>
      </c>
      <c r="P5241" s="3" t="s">
        <v>46</v>
      </c>
      <c r="Q5241" s="3" t="s">
        <v>59</v>
      </c>
      <c r="R5241" s="3" t="s">
        <v>116</v>
      </c>
      <c r="S5241" s="3">
        <v>332.94</v>
      </c>
      <c r="T5241" s="3">
        <v>3</v>
      </c>
      <c r="U5241" s="3">
        <v>0</v>
      </c>
      <c r="V5241" s="3">
        <v>6.6587999999999994</v>
      </c>
    </row>
    <row r="5242" spans="1:22" ht="14.25" customHeight="1" x14ac:dyDescent="0.25">
      <c r="A5242" s="3">
        <v>5241</v>
      </c>
      <c r="B5242" s="3" t="s">
        <v>8081</v>
      </c>
      <c r="C5242" s="4">
        <f>YEAR(Table_1[[#This Row],[Order Date]])</f>
        <v>2013</v>
      </c>
      <c r="D5242" s="9">
        <v>41529</v>
      </c>
      <c r="E5242" s="3">
        <v>41535</v>
      </c>
      <c r="F5242" s="3" t="s">
        <v>50</v>
      </c>
      <c r="G5242" s="3" t="s">
        <v>6335</v>
      </c>
      <c r="H5242" s="3" t="s">
        <v>6336</v>
      </c>
      <c r="I5242" s="3" t="s">
        <v>26</v>
      </c>
      <c r="J5242" s="3" t="s">
        <v>27</v>
      </c>
      <c r="K5242" s="3" t="s">
        <v>630</v>
      </c>
      <c r="L5242" s="3" t="s">
        <v>43</v>
      </c>
      <c r="M5242" s="3">
        <v>95123</v>
      </c>
      <c r="N5242" s="3" t="s">
        <v>44</v>
      </c>
      <c r="O5242" s="3" t="s">
        <v>1724</v>
      </c>
      <c r="P5242" s="3" t="s">
        <v>46</v>
      </c>
      <c r="Q5242" s="3" t="s">
        <v>75</v>
      </c>
      <c r="R5242" s="3" t="s">
        <v>1725</v>
      </c>
      <c r="S5242" s="3">
        <v>39.872000000000007</v>
      </c>
      <c r="T5242" s="3">
        <v>2</v>
      </c>
      <c r="U5242" s="3">
        <v>0.2</v>
      </c>
      <c r="V5242" s="3">
        <v>12.958399999999999</v>
      </c>
    </row>
    <row r="5243" spans="1:22" ht="14.25" customHeight="1" x14ac:dyDescent="0.25">
      <c r="A5243" s="3">
        <v>5242</v>
      </c>
      <c r="B5243" s="3" t="s">
        <v>8082</v>
      </c>
      <c r="C5243" s="4">
        <f>YEAR(Table_1[[#This Row],[Order Date]])</f>
        <v>2013</v>
      </c>
      <c r="D5243" s="9">
        <v>41541</v>
      </c>
      <c r="E5243" s="3">
        <v>41544</v>
      </c>
      <c r="F5243" s="3" t="s">
        <v>23</v>
      </c>
      <c r="G5243" s="3" t="s">
        <v>6482</v>
      </c>
      <c r="H5243" s="3" t="s">
        <v>6483</v>
      </c>
      <c r="I5243" s="3" t="s">
        <v>41</v>
      </c>
      <c r="J5243" s="3" t="s">
        <v>27</v>
      </c>
      <c r="K5243" s="3" t="s">
        <v>95</v>
      </c>
      <c r="L5243" s="3" t="s">
        <v>96</v>
      </c>
      <c r="M5243" s="3">
        <v>98115</v>
      </c>
      <c r="N5243" s="3" t="s">
        <v>44</v>
      </c>
      <c r="O5243" s="3" t="s">
        <v>8083</v>
      </c>
      <c r="P5243" s="3" t="s">
        <v>46</v>
      </c>
      <c r="Q5243" s="3" t="s">
        <v>578</v>
      </c>
      <c r="R5243" s="3" t="s">
        <v>8084</v>
      </c>
      <c r="S5243" s="3">
        <v>13.68</v>
      </c>
      <c r="T5243" s="3">
        <v>2</v>
      </c>
      <c r="U5243" s="3">
        <v>0</v>
      </c>
      <c r="V5243" s="3">
        <v>3.6936</v>
      </c>
    </row>
    <row r="5244" spans="1:22" ht="14.25" customHeight="1" x14ac:dyDescent="0.25">
      <c r="A5244" s="3">
        <v>5243</v>
      </c>
      <c r="B5244" s="3" t="s">
        <v>8085</v>
      </c>
      <c r="C5244" s="4">
        <f>YEAR(Table_1[[#This Row],[Order Date]])</f>
        <v>2014</v>
      </c>
      <c r="D5244" s="9">
        <v>41856</v>
      </c>
      <c r="E5244" s="3">
        <v>41860</v>
      </c>
      <c r="F5244" s="3" t="s">
        <v>50</v>
      </c>
      <c r="G5244" s="3" t="s">
        <v>3744</v>
      </c>
      <c r="H5244" s="3" t="s">
        <v>3745</v>
      </c>
      <c r="I5244" s="3" t="s">
        <v>41</v>
      </c>
      <c r="J5244" s="3" t="s">
        <v>27</v>
      </c>
      <c r="K5244" s="3" t="s">
        <v>4214</v>
      </c>
      <c r="L5244" s="3" t="s">
        <v>104</v>
      </c>
      <c r="M5244" s="3">
        <v>75007</v>
      </c>
      <c r="N5244" s="3" t="s">
        <v>105</v>
      </c>
      <c r="O5244" s="3" t="s">
        <v>2156</v>
      </c>
      <c r="P5244" s="3" t="s">
        <v>46</v>
      </c>
      <c r="Q5244" s="3" t="s">
        <v>75</v>
      </c>
      <c r="R5244" s="3" t="s">
        <v>2157</v>
      </c>
      <c r="S5244" s="3">
        <v>3.3179999999999996</v>
      </c>
      <c r="T5244" s="3">
        <v>3</v>
      </c>
      <c r="U5244" s="3">
        <v>0.8</v>
      </c>
      <c r="V5244" s="3">
        <v>-5.6406000000000018</v>
      </c>
    </row>
    <row r="5245" spans="1:22" ht="14.25" customHeight="1" x14ac:dyDescent="0.25">
      <c r="A5245" s="3">
        <v>5244</v>
      </c>
      <c r="B5245" s="3" t="s">
        <v>8086</v>
      </c>
      <c r="C5245" s="4">
        <f>YEAR(Table_1[[#This Row],[Order Date]])</f>
        <v>2013</v>
      </c>
      <c r="D5245" s="9">
        <v>41481</v>
      </c>
      <c r="E5245" s="3">
        <v>41482</v>
      </c>
      <c r="F5245" s="3" t="s">
        <v>188</v>
      </c>
      <c r="G5245" s="3" t="s">
        <v>3814</v>
      </c>
      <c r="H5245" s="3" t="s">
        <v>3815</v>
      </c>
      <c r="I5245" s="3" t="s">
        <v>102</v>
      </c>
      <c r="J5245" s="3" t="s">
        <v>27</v>
      </c>
      <c r="K5245" s="3" t="s">
        <v>1127</v>
      </c>
      <c r="L5245" s="3" t="s">
        <v>319</v>
      </c>
      <c r="M5245" s="3">
        <v>22204</v>
      </c>
      <c r="N5245" s="3" t="s">
        <v>30</v>
      </c>
      <c r="O5245" s="3" t="s">
        <v>3366</v>
      </c>
      <c r="P5245" s="3" t="s">
        <v>46</v>
      </c>
      <c r="Q5245" s="3" t="s">
        <v>75</v>
      </c>
      <c r="R5245" s="3" t="s">
        <v>3367</v>
      </c>
      <c r="S5245" s="3">
        <v>10.44</v>
      </c>
      <c r="T5245" s="3">
        <v>1</v>
      </c>
      <c r="U5245" s="3">
        <v>0</v>
      </c>
      <c r="V5245" s="3">
        <v>4.8023999999999996</v>
      </c>
    </row>
    <row r="5246" spans="1:22" ht="14.25" customHeight="1" x14ac:dyDescent="0.25">
      <c r="A5246" s="3">
        <v>5245</v>
      </c>
      <c r="B5246" s="3" t="s">
        <v>8087</v>
      </c>
      <c r="C5246" s="4">
        <f>YEAR(Table_1[[#This Row],[Order Date]])</f>
        <v>2013</v>
      </c>
      <c r="D5246" s="9">
        <v>41489</v>
      </c>
      <c r="E5246" s="3">
        <v>41491</v>
      </c>
      <c r="F5246" s="3" t="s">
        <v>23</v>
      </c>
      <c r="G5246" s="3" t="s">
        <v>2410</v>
      </c>
      <c r="H5246" s="3" t="s">
        <v>2411</v>
      </c>
      <c r="I5246" s="3" t="s">
        <v>41</v>
      </c>
      <c r="J5246" s="3" t="s">
        <v>27</v>
      </c>
      <c r="K5246" s="3" t="s">
        <v>42</v>
      </c>
      <c r="L5246" s="3" t="s">
        <v>43</v>
      </c>
      <c r="M5246" s="3">
        <v>90032</v>
      </c>
      <c r="N5246" s="3" t="s">
        <v>44</v>
      </c>
      <c r="O5246" s="3" t="s">
        <v>8088</v>
      </c>
      <c r="P5246" s="3" t="s">
        <v>32</v>
      </c>
      <c r="Q5246" s="3" t="s">
        <v>56</v>
      </c>
      <c r="R5246" s="3" t="s">
        <v>8089</v>
      </c>
      <c r="S5246" s="3">
        <v>136.46400000000003</v>
      </c>
      <c r="T5246" s="3">
        <v>2</v>
      </c>
      <c r="U5246" s="3">
        <v>0.2</v>
      </c>
      <c r="V5246" s="3">
        <v>15.352199999999989</v>
      </c>
    </row>
    <row r="5247" spans="1:22" ht="14.25" customHeight="1" x14ac:dyDescent="0.25">
      <c r="A5247" s="3">
        <v>5246</v>
      </c>
      <c r="B5247" s="3" t="s">
        <v>8087</v>
      </c>
      <c r="C5247" s="4">
        <f>YEAR(Table_1[[#This Row],[Order Date]])</f>
        <v>2013</v>
      </c>
      <c r="D5247" s="9">
        <v>41489</v>
      </c>
      <c r="E5247" s="3">
        <v>41491</v>
      </c>
      <c r="F5247" s="3" t="s">
        <v>23</v>
      </c>
      <c r="G5247" s="3" t="s">
        <v>2410</v>
      </c>
      <c r="H5247" s="3" t="s">
        <v>2411</v>
      </c>
      <c r="I5247" s="3" t="s">
        <v>41</v>
      </c>
      <c r="J5247" s="3" t="s">
        <v>27</v>
      </c>
      <c r="K5247" s="3" t="s">
        <v>42</v>
      </c>
      <c r="L5247" s="3" t="s">
        <v>43</v>
      </c>
      <c r="M5247" s="3">
        <v>90032</v>
      </c>
      <c r="N5247" s="3" t="s">
        <v>44</v>
      </c>
      <c r="O5247" s="3" t="s">
        <v>827</v>
      </c>
      <c r="P5247" s="3" t="s">
        <v>71</v>
      </c>
      <c r="Q5247" s="3" t="s">
        <v>72</v>
      </c>
      <c r="R5247" s="3" t="s">
        <v>828</v>
      </c>
      <c r="S5247" s="3">
        <v>333.57600000000002</v>
      </c>
      <c r="T5247" s="3">
        <v>3</v>
      </c>
      <c r="U5247" s="3">
        <v>0.2</v>
      </c>
      <c r="V5247" s="3">
        <v>33.357600000000019</v>
      </c>
    </row>
    <row r="5248" spans="1:22" ht="14.25" customHeight="1" x14ac:dyDescent="0.25">
      <c r="A5248" s="3">
        <v>5247</v>
      </c>
      <c r="B5248" s="3" t="s">
        <v>8087</v>
      </c>
      <c r="C5248" s="4">
        <f>YEAR(Table_1[[#This Row],[Order Date]])</f>
        <v>2013</v>
      </c>
      <c r="D5248" s="9">
        <v>41489</v>
      </c>
      <c r="E5248" s="3">
        <v>41491</v>
      </c>
      <c r="F5248" s="3" t="s">
        <v>23</v>
      </c>
      <c r="G5248" s="3" t="s">
        <v>2410</v>
      </c>
      <c r="H5248" s="3" t="s">
        <v>2411</v>
      </c>
      <c r="I5248" s="3" t="s">
        <v>41</v>
      </c>
      <c r="J5248" s="3" t="s">
        <v>27</v>
      </c>
      <c r="K5248" s="3" t="s">
        <v>42</v>
      </c>
      <c r="L5248" s="3" t="s">
        <v>43</v>
      </c>
      <c r="M5248" s="3">
        <v>90032</v>
      </c>
      <c r="N5248" s="3" t="s">
        <v>44</v>
      </c>
      <c r="O5248" s="3" t="s">
        <v>1776</v>
      </c>
      <c r="P5248" s="3" t="s">
        <v>46</v>
      </c>
      <c r="Q5248" s="3" t="s">
        <v>75</v>
      </c>
      <c r="R5248" s="3" t="s">
        <v>1777</v>
      </c>
      <c r="S5248" s="3">
        <v>12.544</v>
      </c>
      <c r="T5248" s="3">
        <v>2</v>
      </c>
      <c r="U5248" s="3">
        <v>0.2</v>
      </c>
      <c r="V5248" s="3">
        <v>4.7039999999999997</v>
      </c>
    </row>
    <row r="5249" spans="1:22" ht="14.25" customHeight="1" x14ac:dyDescent="0.25">
      <c r="A5249" s="3">
        <v>5248</v>
      </c>
      <c r="B5249" s="3" t="s">
        <v>8090</v>
      </c>
      <c r="C5249" s="4">
        <f>YEAR(Table_1[[#This Row],[Order Date]])</f>
        <v>2012</v>
      </c>
      <c r="D5249" s="9">
        <v>41050</v>
      </c>
      <c r="E5249" s="3">
        <v>41056</v>
      </c>
      <c r="F5249" s="3" t="s">
        <v>50</v>
      </c>
      <c r="G5249" s="3" t="s">
        <v>332</v>
      </c>
      <c r="H5249" s="3" t="s">
        <v>333</v>
      </c>
      <c r="I5249" s="3" t="s">
        <v>26</v>
      </c>
      <c r="J5249" s="3" t="s">
        <v>27</v>
      </c>
      <c r="K5249" s="3" t="s">
        <v>8091</v>
      </c>
      <c r="L5249" s="3" t="s">
        <v>211</v>
      </c>
      <c r="M5249" s="3">
        <v>60423</v>
      </c>
      <c r="N5249" s="3" t="s">
        <v>105</v>
      </c>
      <c r="O5249" s="3" t="s">
        <v>437</v>
      </c>
      <c r="P5249" s="3" t="s">
        <v>46</v>
      </c>
      <c r="Q5249" s="3" t="s">
        <v>78</v>
      </c>
      <c r="R5249" s="3" t="s">
        <v>438</v>
      </c>
      <c r="S5249" s="3">
        <v>20.767999999999997</v>
      </c>
      <c r="T5249" s="3">
        <v>8</v>
      </c>
      <c r="U5249" s="3">
        <v>0.8</v>
      </c>
      <c r="V5249" s="3">
        <v>-52.958400000000012</v>
      </c>
    </row>
    <row r="5250" spans="1:22" ht="14.25" customHeight="1" x14ac:dyDescent="0.25">
      <c r="A5250" s="3">
        <v>5249</v>
      </c>
      <c r="B5250" s="3" t="s">
        <v>8092</v>
      </c>
      <c r="C5250" s="4">
        <f>YEAR(Table_1[[#This Row],[Order Date]])</f>
        <v>2014</v>
      </c>
      <c r="D5250" s="9">
        <v>41947</v>
      </c>
      <c r="E5250" s="3">
        <v>41949</v>
      </c>
      <c r="F5250" s="3" t="s">
        <v>23</v>
      </c>
      <c r="G5250" s="3" t="s">
        <v>3480</v>
      </c>
      <c r="H5250" s="3" t="s">
        <v>3481</v>
      </c>
      <c r="I5250" s="3" t="s">
        <v>26</v>
      </c>
      <c r="J5250" s="3" t="s">
        <v>27</v>
      </c>
      <c r="K5250" s="3" t="s">
        <v>95</v>
      </c>
      <c r="L5250" s="3" t="s">
        <v>96</v>
      </c>
      <c r="M5250" s="3">
        <v>98105</v>
      </c>
      <c r="N5250" s="3" t="s">
        <v>44</v>
      </c>
      <c r="O5250" s="3" t="s">
        <v>741</v>
      </c>
      <c r="P5250" s="3" t="s">
        <v>71</v>
      </c>
      <c r="Q5250" s="3" t="s">
        <v>161</v>
      </c>
      <c r="R5250" s="3" t="s">
        <v>742</v>
      </c>
      <c r="S5250" s="3">
        <v>43.5</v>
      </c>
      <c r="T5250" s="3">
        <v>3</v>
      </c>
      <c r="U5250" s="3">
        <v>0</v>
      </c>
      <c r="V5250" s="3">
        <v>10.875</v>
      </c>
    </row>
    <row r="5251" spans="1:22" ht="14.25" customHeight="1" x14ac:dyDescent="0.25">
      <c r="A5251" s="3">
        <v>5250</v>
      </c>
      <c r="B5251" s="3" t="s">
        <v>8093</v>
      </c>
      <c r="C5251" s="4">
        <f>YEAR(Table_1[[#This Row],[Order Date]])</f>
        <v>2012</v>
      </c>
      <c r="D5251" s="9">
        <v>41015</v>
      </c>
      <c r="E5251" s="3">
        <v>41020</v>
      </c>
      <c r="F5251" s="3" t="s">
        <v>50</v>
      </c>
      <c r="G5251" s="3" t="s">
        <v>2271</v>
      </c>
      <c r="H5251" s="3" t="s">
        <v>2272</v>
      </c>
      <c r="I5251" s="3" t="s">
        <v>41</v>
      </c>
      <c r="J5251" s="3" t="s">
        <v>27</v>
      </c>
      <c r="K5251" s="3" t="s">
        <v>146</v>
      </c>
      <c r="L5251" s="3" t="s">
        <v>147</v>
      </c>
      <c r="M5251" s="3">
        <v>19143</v>
      </c>
      <c r="N5251" s="3" t="s">
        <v>148</v>
      </c>
      <c r="O5251" s="3" t="s">
        <v>5429</v>
      </c>
      <c r="P5251" s="3" t="s">
        <v>46</v>
      </c>
      <c r="Q5251" s="3" t="s">
        <v>269</v>
      </c>
      <c r="R5251" s="3" t="s">
        <v>186</v>
      </c>
      <c r="S5251" s="3">
        <v>12.576000000000001</v>
      </c>
      <c r="T5251" s="3">
        <v>4</v>
      </c>
      <c r="U5251" s="3">
        <v>0.2</v>
      </c>
      <c r="V5251" s="3">
        <v>4.0871999999999993</v>
      </c>
    </row>
    <row r="5252" spans="1:22" ht="14.25" customHeight="1" x14ac:dyDescent="0.25">
      <c r="A5252" s="3">
        <v>5251</v>
      </c>
      <c r="B5252" s="3" t="s">
        <v>8094</v>
      </c>
      <c r="C5252" s="4">
        <f>YEAR(Table_1[[#This Row],[Order Date]])</f>
        <v>2013</v>
      </c>
      <c r="D5252" s="9">
        <v>41621</v>
      </c>
      <c r="E5252" s="3">
        <v>41627</v>
      </c>
      <c r="F5252" s="3" t="s">
        <v>50</v>
      </c>
      <c r="G5252" s="3" t="s">
        <v>6319</v>
      </c>
      <c r="H5252" s="3" t="s">
        <v>6320</v>
      </c>
      <c r="I5252" s="3" t="s">
        <v>26</v>
      </c>
      <c r="J5252" s="3" t="s">
        <v>27</v>
      </c>
      <c r="K5252" s="3" t="s">
        <v>497</v>
      </c>
      <c r="L5252" s="3" t="s">
        <v>1272</v>
      </c>
      <c r="M5252" s="3">
        <v>31907</v>
      </c>
      <c r="N5252" s="3" t="s">
        <v>30</v>
      </c>
      <c r="O5252" s="3" t="s">
        <v>3755</v>
      </c>
      <c r="P5252" s="3" t="s">
        <v>71</v>
      </c>
      <c r="Q5252" s="3" t="s">
        <v>161</v>
      </c>
      <c r="R5252" s="3" t="s">
        <v>3756</v>
      </c>
      <c r="S5252" s="3">
        <v>249.95000000000002</v>
      </c>
      <c r="T5252" s="3">
        <v>5</v>
      </c>
      <c r="U5252" s="3">
        <v>0</v>
      </c>
      <c r="V5252" s="3">
        <v>19.995999999999974</v>
      </c>
    </row>
    <row r="5253" spans="1:22" ht="14.25" customHeight="1" x14ac:dyDescent="0.25">
      <c r="A5253" s="3">
        <v>5252</v>
      </c>
      <c r="B5253" s="3" t="s">
        <v>8094</v>
      </c>
      <c r="C5253" s="4">
        <f>YEAR(Table_1[[#This Row],[Order Date]])</f>
        <v>2013</v>
      </c>
      <c r="D5253" s="9">
        <v>41621</v>
      </c>
      <c r="E5253" s="3">
        <v>41627</v>
      </c>
      <c r="F5253" s="3" t="s">
        <v>50</v>
      </c>
      <c r="G5253" s="3" t="s">
        <v>6319</v>
      </c>
      <c r="H5253" s="3" t="s">
        <v>6320</v>
      </c>
      <c r="I5253" s="3" t="s">
        <v>26</v>
      </c>
      <c r="J5253" s="3" t="s">
        <v>27</v>
      </c>
      <c r="K5253" s="3" t="s">
        <v>497</v>
      </c>
      <c r="L5253" s="3" t="s">
        <v>1272</v>
      </c>
      <c r="M5253" s="3">
        <v>31907</v>
      </c>
      <c r="N5253" s="3" t="s">
        <v>30</v>
      </c>
      <c r="O5253" s="3" t="s">
        <v>6339</v>
      </c>
      <c r="P5253" s="3" t="s">
        <v>46</v>
      </c>
      <c r="Q5253" s="3" t="s">
        <v>90</v>
      </c>
      <c r="R5253" s="3" t="s">
        <v>6340</v>
      </c>
      <c r="S5253" s="3">
        <v>49.12</v>
      </c>
      <c r="T5253" s="3">
        <v>4</v>
      </c>
      <c r="U5253" s="3">
        <v>0</v>
      </c>
      <c r="V5253" s="3">
        <v>23.086399999999998</v>
      </c>
    </row>
    <row r="5254" spans="1:22" ht="14.25" customHeight="1" x14ac:dyDescent="0.25">
      <c r="A5254" s="3">
        <v>5253</v>
      </c>
      <c r="B5254" s="3" t="s">
        <v>8095</v>
      </c>
      <c r="C5254" s="4">
        <f>YEAR(Table_1[[#This Row],[Order Date]])</f>
        <v>2012</v>
      </c>
      <c r="D5254" s="9">
        <v>41212</v>
      </c>
      <c r="E5254" s="3">
        <v>41215</v>
      </c>
      <c r="F5254" s="3" t="s">
        <v>188</v>
      </c>
      <c r="G5254" s="3" t="s">
        <v>5615</v>
      </c>
      <c r="H5254" s="3" t="s">
        <v>5616</v>
      </c>
      <c r="I5254" s="3" t="s">
        <v>26</v>
      </c>
      <c r="J5254" s="3" t="s">
        <v>27</v>
      </c>
      <c r="K5254" s="3" t="s">
        <v>2978</v>
      </c>
      <c r="L5254" s="3" t="s">
        <v>319</v>
      </c>
      <c r="M5254" s="3">
        <v>23464</v>
      </c>
      <c r="N5254" s="3" t="s">
        <v>30</v>
      </c>
      <c r="O5254" s="3" t="s">
        <v>5355</v>
      </c>
      <c r="P5254" s="3" t="s">
        <v>46</v>
      </c>
      <c r="Q5254" s="3" t="s">
        <v>78</v>
      </c>
      <c r="R5254" s="3" t="s">
        <v>5356</v>
      </c>
      <c r="S5254" s="3">
        <v>182.91</v>
      </c>
      <c r="T5254" s="3">
        <v>3</v>
      </c>
      <c r="U5254" s="3">
        <v>0</v>
      </c>
      <c r="V5254" s="3">
        <v>53.043899999999979</v>
      </c>
    </row>
    <row r="5255" spans="1:22" ht="14.25" customHeight="1" x14ac:dyDescent="0.25">
      <c r="A5255" s="3">
        <v>5254</v>
      </c>
      <c r="B5255" s="3" t="s">
        <v>8096</v>
      </c>
      <c r="C5255" s="4">
        <f>YEAR(Table_1[[#This Row],[Order Date]])</f>
        <v>2011</v>
      </c>
      <c r="D5255" s="9">
        <v>40609</v>
      </c>
      <c r="E5255" s="3">
        <v>40613</v>
      </c>
      <c r="F5255" s="3" t="s">
        <v>23</v>
      </c>
      <c r="G5255" s="3" t="s">
        <v>3959</v>
      </c>
      <c r="H5255" s="3" t="s">
        <v>3960</v>
      </c>
      <c r="I5255" s="3" t="s">
        <v>102</v>
      </c>
      <c r="J5255" s="3" t="s">
        <v>27</v>
      </c>
      <c r="K5255" s="3" t="s">
        <v>1377</v>
      </c>
      <c r="L5255" s="3" t="s">
        <v>96</v>
      </c>
      <c r="M5255" s="3">
        <v>98198</v>
      </c>
      <c r="N5255" s="3" t="s">
        <v>44</v>
      </c>
      <c r="O5255" s="3" t="s">
        <v>4299</v>
      </c>
      <c r="P5255" s="3" t="s">
        <v>46</v>
      </c>
      <c r="Q5255" s="3" t="s">
        <v>75</v>
      </c>
      <c r="R5255" s="3" t="s">
        <v>4300</v>
      </c>
      <c r="S5255" s="3">
        <v>107.64800000000001</v>
      </c>
      <c r="T5255" s="3">
        <v>2</v>
      </c>
      <c r="U5255" s="3">
        <v>0.2</v>
      </c>
      <c r="V5255" s="3">
        <v>33.639999999999986</v>
      </c>
    </row>
    <row r="5256" spans="1:22" ht="14.25" customHeight="1" x14ac:dyDescent="0.25">
      <c r="A5256" s="3">
        <v>5255</v>
      </c>
      <c r="B5256" s="3" t="s">
        <v>8097</v>
      </c>
      <c r="C5256" s="4">
        <f>YEAR(Table_1[[#This Row],[Order Date]])</f>
        <v>2012</v>
      </c>
      <c r="D5256" s="9">
        <v>40973</v>
      </c>
      <c r="E5256" s="3">
        <v>40975</v>
      </c>
      <c r="F5256" s="3" t="s">
        <v>23</v>
      </c>
      <c r="G5256" s="3" t="s">
        <v>1060</v>
      </c>
      <c r="H5256" s="3" t="s">
        <v>1061</v>
      </c>
      <c r="I5256" s="3" t="s">
        <v>41</v>
      </c>
      <c r="J5256" s="3" t="s">
        <v>27</v>
      </c>
      <c r="K5256" s="3" t="s">
        <v>8098</v>
      </c>
      <c r="L5256" s="3" t="s">
        <v>147</v>
      </c>
      <c r="M5256" s="3">
        <v>18018</v>
      </c>
      <c r="N5256" s="3" t="s">
        <v>148</v>
      </c>
      <c r="O5256" s="3" t="s">
        <v>1839</v>
      </c>
      <c r="P5256" s="3" t="s">
        <v>32</v>
      </c>
      <c r="Q5256" s="3" t="s">
        <v>36</v>
      </c>
      <c r="R5256" s="3" t="s">
        <v>1840</v>
      </c>
      <c r="S5256" s="3">
        <v>99.372</v>
      </c>
      <c r="T5256" s="3">
        <v>2</v>
      </c>
      <c r="U5256" s="3">
        <v>0.3</v>
      </c>
      <c r="V5256" s="3">
        <v>-7.0979999999999919</v>
      </c>
    </row>
    <row r="5257" spans="1:22" ht="14.25" customHeight="1" x14ac:dyDescent="0.25">
      <c r="A5257" s="3">
        <v>5256</v>
      </c>
      <c r="B5257" s="3" t="s">
        <v>8097</v>
      </c>
      <c r="C5257" s="4">
        <f>YEAR(Table_1[[#This Row],[Order Date]])</f>
        <v>2012</v>
      </c>
      <c r="D5257" s="9">
        <v>40973</v>
      </c>
      <c r="E5257" s="3">
        <v>40975</v>
      </c>
      <c r="F5257" s="3" t="s">
        <v>23</v>
      </c>
      <c r="G5257" s="3" t="s">
        <v>1060</v>
      </c>
      <c r="H5257" s="3" t="s">
        <v>1061</v>
      </c>
      <c r="I5257" s="3" t="s">
        <v>41</v>
      </c>
      <c r="J5257" s="3" t="s">
        <v>27</v>
      </c>
      <c r="K5257" s="3" t="s">
        <v>8098</v>
      </c>
      <c r="L5257" s="3" t="s">
        <v>147</v>
      </c>
      <c r="M5257" s="3">
        <v>18018</v>
      </c>
      <c r="N5257" s="3" t="s">
        <v>148</v>
      </c>
      <c r="O5257" s="3" t="s">
        <v>6261</v>
      </c>
      <c r="P5257" s="3" t="s">
        <v>32</v>
      </c>
      <c r="Q5257" s="3" t="s">
        <v>65</v>
      </c>
      <c r="R5257" s="3" t="s">
        <v>6262</v>
      </c>
      <c r="S5257" s="3">
        <v>33.568000000000005</v>
      </c>
      <c r="T5257" s="3">
        <v>2</v>
      </c>
      <c r="U5257" s="3">
        <v>0.2</v>
      </c>
      <c r="V5257" s="3">
        <v>-5.4548000000000041</v>
      </c>
    </row>
    <row r="5258" spans="1:22" ht="14.25" customHeight="1" x14ac:dyDescent="0.25">
      <c r="A5258" s="3">
        <v>5257</v>
      </c>
      <c r="B5258" s="3" t="s">
        <v>8099</v>
      </c>
      <c r="C5258" s="4">
        <f>YEAR(Table_1[[#This Row],[Order Date]])</f>
        <v>2013</v>
      </c>
      <c r="D5258" s="9">
        <v>41495</v>
      </c>
      <c r="E5258" s="3">
        <v>41501</v>
      </c>
      <c r="F5258" s="3" t="s">
        <v>50</v>
      </c>
      <c r="G5258" s="3" t="s">
        <v>1957</v>
      </c>
      <c r="H5258" s="3" t="s">
        <v>1958</v>
      </c>
      <c r="I5258" s="3" t="s">
        <v>26</v>
      </c>
      <c r="J5258" s="3" t="s">
        <v>27</v>
      </c>
      <c r="K5258" s="3" t="s">
        <v>4847</v>
      </c>
      <c r="L5258" s="3" t="s">
        <v>649</v>
      </c>
      <c r="M5258" s="3">
        <v>73120</v>
      </c>
      <c r="N5258" s="3" t="s">
        <v>105</v>
      </c>
      <c r="O5258" s="3" t="s">
        <v>6001</v>
      </c>
      <c r="P5258" s="3" t="s">
        <v>46</v>
      </c>
      <c r="Q5258" s="3" t="s">
        <v>90</v>
      </c>
      <c r="R5258" s="3" t="s">
        <v>6002</v>
      </c>
      <c r="S5258" s="3">
        <v>10.56</v>
      </c>
      <c r="T5258" s="3">
        <v>2</v>
      </c>
      <c r="U5258" s="3">
        <v>0</v>
      </c>
      <c r="V5258" s="3">
        <v>4.7519999999999998</v>
      </c>
    </row>
    <row r="5259" spans="1:22" ht="14.25" customHeight="1" x14ac:dyDescent="0.25">
      <c r="A5259" s="3">
        <v>5258</v>
      </c>
      <c r="B5259" s="3" t="s">
        <v>8100</v>
      </c>
      <c r="C5259" s="4">
        <f>YEAR(Table_1[[#This Row],[Order Date]])</f>
        <v>2014</v>
      </c>
      <c r="D5259" s="9">
        <v>41643</v>
      </c>
      <c r="E5259" s="3">
        <v>41648</v>
      </c>
      <c r="F5259" s="3" t="s">
        <v>50</v>
      </c>
      <c r="G5259" s="3" t="s">
        <v>951</v>
      </c>
      <c r="H5259" s="3" t="s">
        <v>952</v>
      </c>
      <c r="I5259" s="3" t="s">
        <v>26</v>
      </c>
      <c r="J5259" s="3" t="s">
        <v>27</v>
      </c>
      <c r="K5259" s="3" t="s">
        <v>4981</v>
      </c>
      <c r="L5259" s="3" t="s">
        <v>43</v>
      </c>
      <c r="M5259" s="3">
        <v>91730</v>
      </c>
      <c r="N5259" s="3" t="s">
        <v>44</v>
      </c>
      <c r="O5259" s="3" t="s">
        <v>3249</v>
      </c>
      <c r="P5259" s="3" t="s">
        <v>46</v>
      </c>
      <c r="Q5259" s="3" t="s">
        <v>90</v>
      </c>
      <c r="R5259" s="3" t="s">
        <v>3250</v>
      </c>
      <c r="S5259" s="3">
        <v>38.880000000000003</v>
      </c>
      <c r="T5259" s="3">
        <v>6</v>
      </c>
      <c r="U5259" s="3">
        <v>0</v>
      </c>
      <c r="V5259" s="3">
        <v>18.662400000000002</v>
      </c>
    </row>
    <row r="5260" spans="1:22" ht="14.25" customHeight="1" x14ac:dyDescent="0.25">
      <c r="A5260" s="3">
        <v>5259</v>
      </c>
      <c r="B5260" s="3" t="s">
        <v>8101</v>
      </c>
      <c r="C5260" s="4">
        <f>YEAR(Table_1[[#This Row],[Order Date]])</f>
        <v>2014</v>
      </c>
      <c r="D5260" s="9">
        <v>41922</v>
      </c>
      <c r="E5260" s="3">
        <v>41924</v>
      </c>
      <c r="F5260" s="3" t="s">
        <v>188</v>
      </c>
      <c r="G5260" s="3" t="s">
        <v>1655</v>
      </c>
      <c r="H5260" s="3" t="s">
        <v>1656</v>
      </c>
      <c r="I5260" s="3" t="s">
        <v>26</v>
      </c>
      <c r="J5260" s="3" t="s">
        <v>27</v>
      </c>
      <c r="K5260" s="3" t="s">
        <v>42</v>
      </c>
      <c r="L5260" s="3" t="s">
        <v>43</v>
      </c>
      <c r="M5260" s="3">
        <v>90032</v>
      </c>
      <c r="N5260" s="3" t="s">
        <v>44</v>
      </c>
      <c r="O5260" s="3" t="s">
        <v>2846</v>
      </c>
      <c r="P5260" s="3" t="s">
        <v>46</v>
      </c>
      <c r="Q5260" s="3" t="s">
        <v>90</v>
      </c>
      <c r="R5260" s="3" t="s">
        <v>2847</v>
      </c>
      <c r="S5260" s="3">
        <v>35.200000000000003</v>
      </c>
      <c r="T5260" s="3">
        <v>5</v>
      </c>
      <c r="U5260" s="3">
        <v>0</v>
      </c>
      <c r="V5260" s="3">
        <v>16.543999999999997</v>
      </c>
    </row>
    <row r="5261" spans="1:22" ht="14.25" customHeight="1" x14ac:dyDescent="0.25">
      <c r="A5261" s="3">
        <v>5260</v>
      </c>
      <c r="B5261" s="3" t="s">
        <v>8102</v>
      </c>
      <c r="C5261" s="4">
        <f>YEAR(Table_1[[#This Row],[Order Date]])</f>
        <v>2014</v>
      </c>
      <c r="D5261" s="9">
        <v>41933</v>
      </c>
      <c r="E5261" s="3">
        <v>41939</v>
      </c>
      <c r="F5261" s="3" t="s">
        <v>50</v>
      </c>
      <c r="G5261" s="3" t="s">
        <v>182</v>
      </c>
      <c r="H5261" s="3" t="s">
        <v>183</v>
      </c>
      <c r="I5261" s="3" t="s">
        <v>102</v>
      </c>
      <c r="J5261" s="3" t="s">
        <v>27</v>
      </c>
      <c r="K5261" s="3" t="s">
        <v>146</v>
      </c>
      <c r="L5261" s="3" t="s">
        <v>147</v>
      </c>
      <c r="M5261" s="3">
        <v>19120</v>
      </c>
      <c r="N5261" s="3" t="s">
        <v>148</v>
      </c>
      <c r="O5261" s="3" t="s">
        <v>2498</v>
      </c>
      <c r="P5261" s="3" t="s">
        <v>46</v>
      </c>
      <c r="Q5261" s="3" t="s">
        <v>90</v>
      </c>
      <c r="R5261" s="3" t="s">
        <v>2499</v>
      </c>
      <c r="S5261" s="3">
        <v>45.527999999999999</v>
      </c>
      <c r="T5261" s="3">
        <v>3</v>
      </c>
      <c r="U5261" s="3">
        <v>0.2</v>
      </c>
      <c r="V5261" s="3">
        <v>15.934799999999997</v>
      </c>
    </row>
    <row r="5262" spans="1:22" ht="14.25" customHeight="1" x14ac:dyDescent="0.25">
      <c r="A5262" s="3">
        <v>5261</v>
      </c>
      <c r="B5262" s="3" t="s">
        <v>8103</v>
      </c>
      <c r="C5262" s="4">
        <f>YEAR(Table_1[[#This Row],[Order Date]])</f>
        <v>2011</v>
      </c>
      <c r="D5262" s="9">
        <v>40793</v>
      </c>
      <c r="E5262" s="3">
        <v>40796</v>
      </c>
      <c r="F5262" s="3" t="s">
        <v>188</v>
      </c>
      <c r="G5262" s="3" t="s">
        <v>3758</v>
      </c>
      <c r="H5262" s="3" t="s">
        <v>3759</v>
      </c>
      <c r="I5262" s="3" t="s">
        <v>102</v>
      </c>
      <c r="J5262" s="3" t="s">
        <v>27</v>
      </c>
      <c r="K5262" s="3" t="s">
        <v>184</v>
      </c>
      <c r="L5262" s="3" t="s">
        <v>104</v>
      </c>
      <c r="M5262" s="3">
        <v>77036</v>
      </c>
      <c r="N5262" s="3" t="s">
        <v>105</v>
      </c>
      <c r="O5262" s="3" t="s">
        <v>5596</v>
      </c>
      <c r="P5262" s="3" t="s">
        <v>71</v>
      </c>
      <c r="Q5262" s="3" t="s">
        <v>72</v>
      </c>
      <c r="R5262" s="3" t="s">
        <v>5597</v>
      </c>
      <c r="S5262" s="3">
        <v>196.77600000000001</v>
      </c>
      <c r="T5262" s="3">
        <v>3</v>
      </c>
      <c r="U5262" s="3">
        <v>0.2</v>
      </c>
      <c r="V5262" s="3">
        <v>14.758199999999995</v>
      </c>
    </row>
    <row r="5263" spans="1:22" ht="14.25" customHeight="1" x14ac:dyDescent="0.25">
      <c r="A5263" s="3">
        <v>5262</v>
      </c>
      <c r="B5263" s="3" t="s">
        <v>8103</v>
      </c>
      <c r="C5263" s="4">
        <f>YEAR(Table_1[[#This Row],[Order Date]])</f>
        <v>2011</v>
      </c>
      <c r="D5263" s="9">
        <v>40793</v>
      </c>
      <c r="E5263" s="3">
        <v>40796</v>
      </c>
      <c r="F5263" s="3" t="s">
        <v>188</v>
      </c>
      <c r="G5263" s="3" t="s">
        <v>3758</v>
      </c>
      <c r="H5263" s="3" t="s">
        <v>3759</v>
      </c>
      <c r="I5263" s="3" t="s">
        <v>102</v>
      </c>
      <c r="J5263" s="3" t="s">
        <v>27</v>
      </c>
      <c r="K5263" s="3" t="s">
        <v>184</v>
      </c>
      <c r="L5263" s="3" t="s">
        <v>104</v>
      </c>
      <c r="M5263" s="3">
        <v>77036</v>
      </c>
      <c r="N5263" s="3" t="s">
        <v>105</v>
      </c>
      <c r="O5263" s="3" t="s">
        <v>1372</v>
      </c>
      <c r="P5263" s="3" t="s">
        <v>46</v>
      </c>
      <c r="Q5263" s="3" t="s">
        <v>75</v>
      </c>
      <c r="R5263" s="3" t="s">
        <v>1373</v>
      </c>
      <c r="S5263" s="3">
        <v>2.9199999999999995</v>
      </c>
      <c r="T5263" s="3">
        <v>2</v>
      </c>
      <c r="U5263" s="3">
        <v>0.8</v>
      </c>
      <c r="V5263" s="3">
        <v>-4.8180000000000005</v>
      </c>
    </row>
    <row r="5264" spans="1:22" ht="14.25" customHeight="1" x14ac:dyDescent="0.25">
      <c r="A5264" s="3">
        <v>5263</v>
      </c>
      <c r="B5264" s="3" t="s">
        <v>8103</v>
      </c>
      <c r="C5264" s="4">
        <f>YEAR(Table_1[[#This Row],[Order Date]])</f>
        <v>2011</v>
      </c>
      <c r="D5264" s="9">
        <v>40793</v>
      </c>
      <c r="E5264" s="3">
        <v>40796</v>
      </c>
      <c r="F5264" s="3" t="s">
        <v>188</v>
      </c>
      <c r="G5264" s="3" t="s">
        <v>3758</v>
      </c>
      <c r="H5264" s="3" t="s">
        <v>3759</v>
      </c>
      <c r="I5264" s="3" t="s">
        <v>102</v>
      </c>
      <c r="J5264" s="3" t="s">
        <v>27</v>
      </c>
      <c r="K5264" s="3" t="s">
        <v>184</v>
      </c>
      <c r="L5264" s="3" t="s">
        <v>104</v>
      </c>
      <c r="M5264" s="3">
        <v>77036</v>
      </c>
      <c r="N5264" s="3" t="s">
        <v>105</v>
      </c>
      <c r="O5264" s="3" t="s">
        <v>2880</v>
      </c>
      <c r="P5264" s="3" t="s">
        <v>32</v>
      </c>
      <c r="Q5264" s="3" t="s">
        <v>56</v>
      </c>
      <c r="R5264" s="3" t="s">
        <v>2881</v>
      </c>
      <c r="S5264" s="3">
        <v>200.79500000000002</v>
      </c>
      <c r="T5264" s="3">
        <v>1</v>
      </c>
      <c r="U5264" s="3">
        <v>0.3</v>
      </c>
      <c r="V5264" s="3">
        <v>-22.948000000000008</v>
      </c>
    </row>
    <row r="5265" spans="1:22" ht="14.25" customHeight="1" x14ac:dyDescent="0.25">
      <c r="A5265" s="3">
        <v>5264</v>
      </c>
      <c r="B5265" s="3" t="s">
        <v>8103</v>
      </c>
      <c r="C5265" s="4">
        <f>YEAR(Table_1[[#This Row],[Order Date]])</f>
        <v>2011</v>
      </c>
      <c r="D5265" s="9">
        <v>40793</v>
      </c>
      <c r="E5265" s="3">
        <v>40796</v>
      </c>
      <c r="F5265" s="3" t="s">
        <v>188</v>
      </c>
      <c r="G5265" s="3" t="s">
        <v>3758</v>
      </c>
      <c r="H5265" s="3" t="s">
        <v>3759</v>
      </c>
      <c r="I5265" s="3" t="s">
        <v>102</v>
      </c>
      <c r="J5265" s="3" t="s">
        <v>27</v>
      </c>
      <c r="K5265" s="3" t="s">
        <v>184</v>
      </c>
      <c r="L5265" s="3" t="s">
        <v>104</v>
      </c>
      <c r="M5265" s="3">
        <v>77036</v>
      </c>
      <c r="N5265" s="3" t="s">
        <v>105</v>
      </c>
      <c r="O5265" s="3" t="s">
        <v>4834</v>
      </c>
      <c r="P5265" s="3" t="s">
        <v>71</v>
      </c>
      <c r="Q5265" s="3" t="s">
        <v>161</v>
      </c>
      <c r="R5265" s="3" t="s">
        <v>4835</v>
      </c>
      <c r="S5265" s="3">
        <v>46.688000000000002</v>
      </c>
      <c r="T5265" s="3">
        <v>4</v>
      </c>
      <c r="U5265" s="3">
        <v>0.2</v>
      </c>
      <c r="V5265" s="3">
        <v>-2.9180000000000028</v>
      </c>
    </row>
    <row r="5266" spans="1:22" ht="14.25" customHeight="1" x14ac:dyDescent="0.25">
      <c r="A5266" s="3">
        <v>5265</v>
      </c>
      <c r="B5266" s="3" t="s">
        <v>8103</v>
      </c>
      <c r="C5266" s="4">
        <f>YEAR(Table_1[[#This Row],[Order Date]])</f>
        <v>2011</v>
      </c>
      <c r="D5266" s="9">
        <v>40793</v>
      </c>
      <c r="E5266" s="3">
        <v>40796</v>
      </c>
      <c r="F5266" s="3" t="s">
        <v>188</v>
      </c>
      <c r="G5266" s="3" t="s">
        <v>3758</v>
      </c>
      <c r="H5266" s="3" t="s">
        <v>3759</v>
      </c>
      <c r="I5266" s="3" t="s">
        <v>102</v>
      </c>
      <c r="J5266" s="3" t="s">
        <v>27</v>
      </c>
      <c r="K5266" s="3" t="s">
        <v>184</v>
      </c>
      <c r="L5266" s="3" t="s">
        <v>104</v>
      </c>
      <c r="M5266" s="3">
        <v>77036</v>
      </c>
      <c r="N5266" s="3" t="s">
        <v>105</v>
      </c>
      <c r="O5266" s="3" t="s">
        <v>6946</v>
      </c>
      <c r="P5266" s="3" t="s">
        <v>46</v>
      </c>
      <c r="Q5266" s="3" t="s">
        <v>68</v>
      </c>
      <c r="R5266" s="3" t="s">
        <v>6947</v>
      </c>
      <c r="S5266" s="3">
        <v>21.864000000000001</v>
      </c>
      <c r="T5266" s="3">
        <v>3</v>
      </c>
      <c r="U5266" s="3">
        <v>0.2</v>
      </c>
      <c r="V5266" s="3">
        <v>3.5528999999999984</v>
      </c>
    </row>
    <row r="5267" spans="1:22" ht="14.25" customHeight="1" x14ac:dyDescent="0.25">
      <c r="A5267" s="3">
        <v>5266</v>
      </c>
      <c r="B5267" s="3" t="s">
        <v>8104</v>
      </c>
      <c r="C5267" s="4">
        <f>YEAR(Table_1[[#This Row],[Order Date]])</f>
        <v>2014</v>
      </c>
      <c r="D5267" s="9">
        <v>41913</v>
      </c>
      <c r="E5267" s="3">
        <v>41916</v>
      </c>
      <c r="F5267" s="3" t="s">
        <v>188</v>
      </c>
      <c r="G5267" s="3" t="s">
        <v>6355</v>
      </c>
      <c r="H5267" s="3" t="s">
        <v>6356</v>
      </c>
      <c r="I5267" s="3" t="s">
        <v>41</v>
      </c>
      <c r="J5267" s="3" t="s">
        <v>27</v>
      </c>
      <c r="K5267" s="3" t="s">
        <v>95</v>
      </c>
      <c r="L5267" s="3" t="s">
        <v>96</v>
      </c>
      <c r="M5267" s="3">
        <v>98103</v>
      </c>
      <c r="N5267" s="3" t="s">
        <v>44</v>
      </c>
      <c r="O5267" s="3" t="s">
        <v>4004</v>
      </c>
      <c r="P5267" s="3" t="s">
        <v>46</v>
      </c>
      <c r="Q5267" s="3" t="s">
        <v>90</v>
      </c>
      <c r="R5267" s="3" t="s">
        <v>4005</v>
      </c>
      <c r="S5267" s="3">
        <v>11.76</v>
      </c>
      <c r="T5267" s="3">
        <v>2</v>
      </c>
      <c r="U5267" s="3">
        <v>0</v>
      </c>
      <c r="V5267" s="3">
        <v>5.7623999999999995</v>
      </c>
    </row>
    <row r="5268" spans="1:22" ht="14.25" customHeight="1" x14ac:dyDescent="0.25">
      <c r="A5268" s="3">
        <v>5267</v>
      </c>
      <c r="B5268" s="3" t="s">
        <v>8104</v>
      </c>
      <c r="C5268" s="4">
        <f>YEAR(Table_1[[#This Row],[Order Date]])</f>
        <v>2014</v>
      </c>
      <c r="D5268" s="9">
        <v>41913</v>
      </c>
      <c r="E5268" s="3">
        <v>41916</v>
      </c>
      <c r="F5268" s="3" t="s">
        <v>188</v>
      </c>
      <c r="G5268" s="3" t="s">
        <v>6355</v>
      </c>
      <c r="H5268" s="3" t="s">
        <v>6356</v>
      </c>
      <c r="I5268" s="3" t="s">
        <v>41</v>
      </c>
      <c r="J5268" s="3" t="s">
        <v>27</v>
      </c>
      <c r="K5268" s="3" t="s">
        <v>95</v>
      </c>
      <c r="L5268" s="3" t="s">
        <v>96</v>
      </c>
      <c r="M5268" s="3">
        <v>98103</v>
      </c>
      <c r="N5268" s="3" t="s">
        <v>44</v>
      </c>
      <c r="O5268" s="3" t="s">
        <v>6801</v>
      </c>
      <c r="P5268" s="3" t="s">
        <v>46</v>
      </c>
      <c r="Q5268" s="3" t="s">
        <v>90</v>
      </c>
      <c r="R5268" s="3" t="s">
        <v>6802</v>
      </c>
      <c r="S5268" s="3">
        <v>167.94</v>
      </c>
      <c r="T5268" s="3">
        <v>3</v>
      </c>
      <c r="U5268" s="3">
        <v>0</v>
      </c>
      <c r="V5268" s="3">
        <v>82.290599999999998</v>
      </c>
    </row>
    <row r="5269" spans="1:22" ht="14.25" customHeight="1" x14ac:dyDescent="0.25">
      <c r="A5269" s="3">
        <v>5268</v>
      </c>
      <c r="B5269" s="3" t="s">
        <v>8104</v>
      </c>
      <c r="C5269" s="4">
        <f>YEAR(Table_1[[#This Row],[Order Date]])</f>
        <v>2014</v>
      </c>
      <c r="D5269" s="9">
        <v>41913</v>
      </c>
      <c r="E5269" s="3">
        <v>41916</v>
      </c>
      <c r="F5269" s="3" t="s">
        <v>188</v>
      </c>
      <c r="G5269" s="3" t="s">
        <v>6355</v>
      </c>
      <c r="H5269" s="3" t="s">
        <v>6356</v>
      </c>
      <c r="I5269" s="3" t="s">
        <v>41</v>
      </c>
      <c r="J5269" s="3" t="s">
        <v>27</v>
      </c>
      <c r="K5269" s="3" t="s">
        <v>95</v>
      </c>
      <c r="L5269" s="3" t="s">
        <v>96</v>
      </c>
      <c r="M5269" s="3">
        <v>98103</v>
      </c>
      <c r="N5269" s="3" t="s">
        <v>44</v>
      </c>
      <c r="O5269" s="3" t="s">
        <v>4091</v>
      </c>
      <c r="P5269" s="3" t="s">
        <v>46</v>
      </c>
      <c r="Q5269" s="3" t="s">
        <v>78</v>
      </c>
      <c r="R5269" s="3" t="s">
        <v>4092</v>
      </c>
      <c r="S5269" s="3">
        <v>3.89</v>
      </c>
      <c r="T5269" s="3">
        <v>1</v>
      </c>
      <c r="U5269" s="3">
        <v>0</v>
      </c>
      <c r="V5269" s="3">
        <v>1.0114000000000001</v>
      </c>
    </row>
    <row r="5270" spans="1:22" ht="14.25" customHeight="1" x14ac:dyDescent="0.25">
      <c r="A5270" s="3">
        <v>5269</v>
      </c>
      <c r="B5270" s="3" t="s">
        <v>8105</v>
      </c>
      <c r="C5270" s="4">
        <f>YEAR(Table_1[[#This Row],[Order Date]])</f>
        <v>2014</v>
      </c>
      <c r="D5270" s="9">
        <v>41960</v>
      </c>
      <c r="E5270" s="3">
        <v>41965</v>
      </c>
      <c r="F5270" s="3" t="s">
        <v>50</v>
      </c>
      <c r="G5270" s="3" t="s">
        <v>3503</v>
      </c>
      <c r="H5270" s="3" t="s">
        <v>3504</v>
      </c>
      <c r="I5270" s="3" t="s">
        <v>102</v>
      </c>
      <c r="J5270" s="3" t="s">
        <v>27</v>
      </c>
      <c r="K5270" s="3" t="s">
        <v>3189</v>
      </c>
      <c r="L5270" s="3" t="s">
        <v>267</v>
      </c>
      <c r="M5270" s="3">
        <v>10701</v>
      </c>
      <c r="N5270" s="3" t="s">
        <v>148</v>
      </c>
      <c r="O5270" s="3" t="s">
        <v>8106</v>
      </c>
      <c r="P5270" s="3" t="s">
        <v>71</v>
      </c>
      <c r="Q5270" s="3" t="s">
        <v>682</v>
      </c>
      <c r="R5270" s="3" t="s">
        <v>8107</v>
      </c>
      <c r="S5270" s="3">
        <v>52.44</v>
      </c>
      <c r="T5270" s="3">
        <v>4</v>
      </c>
      <c r="U5270" s="3">
        <v>0</v>
      </c>
      <c r="V5270" s="3">
        <v>24.122399999999995</v>
      </c>
    </row>
    <row r="5271" spans="1:22" ht="14.25" customHeight="1" x14ac:dyDescent="0.25">
      <c r="A5271" s="3">
        <v>5270</v>
      </c>
      <c r="B5271" s="3" t="s">
        <v>8108</v>
      </c>
      <c r="C5271" s="4">
        <f>YEAR(Table_1[[#This Row],[Order Date]])</f>
        <v>2014</v>
      </c>
      <c r="D5271" s="9">
        <v>41894</v>
      </c>
      <c r="E5271" s="3">
        <v>41894</v>
      </c>
      <c r="F5271" s="3" t="s">
        <v>1290</v>
      </c>
      <c r="G5271" s="3" t="s">
        <v>777</v>
      </c>
      <c r="H5271" s="3" t="s">
        <v>778</v>
      </c>
      <c r="I5271" s="3" t="s">
        <v>26</v>
      </c>
      <c r="J5271" s="3" t="s">
        <v>27</v>
      </c>
      <c r="K5271" s="3" t="s">
        <v>127</v>
      </c>
      <c r="L5271" s="3" t="s">
        <v>43</v>
      </c>
      <c r="M5271" s="3">
        <v>94110</v>
      </c>
      <c r="N5271" s="3" t="s">
        <v>44</v>
      </c>
      <c r="O5271" s="3" t="s">
        <v>347</v>
      </c>
      <c r="P5271" s="3" t="s">
        <v>32</v>
      </c>
      <c r="Q5271" s="3" t="s">
        <v>65</v>
      </c>
      <c r="R5271" s="3" t="s">
        <v>348</v>
      </c>
      <c r="S5271" s="3">
        <v>32.36</v>
      </c>
      <c r="T5271" s="3">
        <v>4</v>
      </c>
      <c r="U5271" s="3">
        <v>0</v>
      </c>
      <c r="V5271" s="3">
        <v>11.6496</v>
      </c>
    </row>
    <row r="5272" spans="1:22" ht="14.25" customHeight="1" x14ac:dyDescent="0.25">
      <c r="A5272" s="3">
        <v>5271</v>
      </c>
      <c r="B5272" s="3" t="s">
        <v>8108</v>
      </c>
      <c r="C5272" s="4">
        <f>YEAR(Table_1[[#This Row],[Order Date]])</f>
        <v>2014</v>
      </c>
      <c r="D5272" s="9">
        <v>41894</v>
      </c>
      <c r="E5272" s="3">
        <v>41894</v>
      </c>
      <c r="F5272" s="3" t="s">
        <v>1290</v>
      </c>
      <c r="G5272" s="3" t="s">
        <v>777</v>
      </c>
      <c r="H5272" s="3" t="s">
        <v>778</v>
      </c>
      <c r="I5272" s="3" t="s">
        <v>26</v>
      </c>
      <c r="J5272" s="3" t="s">
        <v>27</v>
      </c>
      <c r="K5272" s="3" t="s">
        <v>127</v>
      </c>
      <c r="L5272" s="3" t="s">
        <v>43</v>
      </c>
      <c r="M5272" s="3">
        <v>94110</v>
      </c>
      <c r="N5272" s="3" t="s">
        <v>44</v>
      </c>
      <c r="O5272" s="3" t="s">
        <v>2819</v>
      </c>
      <c r="P5272" s="3" t="s">
        <v>46</v>
      </c>
      <c r="Q5272" s="3" t="s">
        <v>78</v>
      </c>
      <c r="R5272" s="3" t="s">
        <v>2820</v>
      </c>
      <c r="S5272" s="3">
        <v>406.59999999999997</v>
      </c>
      <c r="T5272" s="3">
        <v>5</v>
      </c>
      <c r="U5272" s="3">
        <v>0</v>
      </c>
      <c r="V5272" s="3">
        <v>113.84799999999998</v>
      </c>
    </row>
    <row r="5273" spans="1:22" ht="14.25" customHeight="1" x14ac:dyDescent="0.25">
      <c r="A5273" s="3">
        <v>5272</v>
      </c>
      <c r="B5273" s="3" t="s">
        <v>8109</v>
      </c>
      <c r="C5273" s="4">
        <f>YEAR(Table_1[[#This Row],[Order Date]])</f>
        <v>2014</v>
      </c>
      <c r="D5273" s="9">
        <v>41656</v>
      </c>
      <c r="E5273" s="3">
        <v>41656</v>
      </c>
      <c r="F5273" s="3" t="s">
        <v>1290</v>
      </c>
      <c r="G5273" s="3" t="s">
        <v>6634</v>
      </c>
      <c r="H5273" s="3" t="s">
        <v>6635</v>
      </c>
      <c r="I5273" s="3" t="s">
        <v>41</v>
      </c>
      <c r="J5273" s="3" t="s">
        <v>27</v>
      </c>
      <c r="K5273" s="3" t="s">
        <v>42</v>
      </c>
      <c r="L5273" s="3" t="s">
        <v>43</v>
      </c>
      <c r="M5273" s="3">
        <v>90008</v>
      </c>
      <c r="N5273" s="3" t="s">
        <v>44</v>
      </c>
      <c r="O5273" s="3" t="s">
        <v>64</v>
      </c>
      <c r="P5273" s="3" t="s">
        <v>32</v>
      </c>
      <c r="Q5273" s="3" t="s">
        <v>65</v>
      </c>
      <c r="R5273" s="3" t="s">
        <v>66</v>
      </c>
      <c r="S5273" s="3">
        <v>27.92</v>
      </c>
      <c r="T5273" s="3">
        <v>4</v>
      </c>
      <c r="U5273" s="3">
        <v>0</v>
      </c>
      <c r="V5273" s="3">
        <v>8.0967999999999982</v>
      </c>
    </row>
    <row r="5274" spans="1:22" ht="14.25" customHeight="1" x14ac:dyDescent="0.25">
      <c r="A5274" s="3">
        <v>5273</v>
      </c>
      <c r="B5274" s="3" t="s">
        <v>8109</v>
      </c>
      <c r="C5274" s="4">
        <f>YEAR(Table_1[[#This Row],[Order Date]])</f>
        <v>2014</v>
      </c>
      <c r="D5274" s="9">
        <v>41656</v>
      </c>
      <c r="E5274" s="3">
        <v>41656</v>
      </c>
      <c r="F5274" s="3" t="s">
        <v>1290</v>
      </c>
      <c r="G5274" s="3" t="s">
        <v>6634</v>
      </c>
      <c r="H5274" s="3" t="s">
        <v>6635</v>
      </c>
      <c r="I5274" s="3" t="s">
        <v>41</v>
      </c>
      <c r="J5274" s="3" t="s">
        <v>27</v>
      </c>
      <c r="K5274" s="3" t="s">
        <v>42</v>
      </c>
      <c r="L5274" s="3" t="s">
        <v>43</v>
      </c>
      <c r="M5274" s="3">
        <v>90008</v>
      </c>
      <c r="N5274" s="3" t="s">
        <v>44</v>
      </c>
      <c r="O5274" s="3" t="s">
        <v>2803</v>
      </c>
      <c r="P5274" s="3" t="s">
        <v>32</v>
      </c>
      <c r="Q5274" s="3" t="s">
        <v>56</v>
      </c>
      <c r="R5274" s="3" t="s">
        <v>2804</v>
      </c>
      <c r="S5274" s="3">
        <v>399.67200000000003</v>
      </c>
      <c r="T5274" s="3">
        <v>7</v>
      </c>
      <c r="U5274" s="3">
        <v>0.2</v>
      </c>
      <c r="V5274" s="3">
        <v>-14.987700000000061</v>
      </c>
    </row>
    <row r="5275" spans="1:22" ht="14.25" customHeight="1" x14ac:dyDescent="0.25">
      <c r="A5275" s="3">
        <v>5274</v>
      </c>
      <c r="B5275" s="3" t="s">
        <v>8110</v>
      </c>
      <c r="C5275" s="4">
        <f>YEAR(Table_1[[#This Row],[Order Date]])</f>
        <v>2013</v>
      </c>
      <c r="D5275" s="9">
        <v>41605</v>
      </c>
      <c r="E5275" s="3">
        <v>41608</v>
      </c>
      <c r="F5275" s="3" t="s">
        <v>188</v>
      </c>
      <c r="G5275" s="3" t="s">
        <v>475</v>
      </c>
      <c r="H5275" s="3" t="s">
        <v>476</v>
      </c>
      <c r="I5275" s="3" t="s">
        <v>102</v>
      </c>
      <c r="J5275" s="3" t="s">
        <v>27</v>
      </c>
      <c r="K5275" s="3" t="s">
        <v>1419</v>
      </c>
      <c r="L5275" s="3" t="s">
        <v>54</v>
      </c>
      <c r="M5275" s="3">
        <v>33142</v>
      </c>
      <c r="N5275" s="3" t="s">
        <v>30</v>
      </c>
      <c r="O5275" s="3" t="s">
        <v>2913</v>
      </c>
      <c r="P5275" s="3" t="s">
        <v>46</v>
      </c>
      <c r="Q5275" s="3" t="s">
        <v>75</v>
      </c>
      <c r="R5275" s="3" t="s">
        <v>2914</v>
      </c>
      <c r="S5275" s="3">
        <v>3.7440000000000007</v>
      </c>
      <c r="T5275" s="3">
        <v>4</v>
      </c>
      <c r="U5275" s="3">
        <v>0.7</v>
      </c>
      <c r="V5275" s="3">
        <v>-2.6207999999999991</v>
      </c>
    </row>
    <row r="5276" spans="1:22" ht="14.25" customHeight="1" x14ac:dyDescent="0.25">
      <c r="A5276" s="3">
        <v>5275</v>
      </c>
      <c r="B5276" s="3" t="s">
        <v>8111</v>
      </c>
      <c r="C5276" s="4">
        <f>YEAR(Table_1[[#This Row],[Order Date]])</f>
        <v>2012</v>
      </c>
      <c r="D5276" s="9">
        <v>41220</v>
      </c>
      <c r="E5276" s="3">
        <v>41222</v>
      </c>
      <c r="F5276" s="3" t="s">
        <v>23</v>
      </c>
      <c r="G5276" s="3" t="s">
        <v>5810</v>
      </c>
      <c r="H5276" s="3" t="s">
        <v>5811</v>
      </c>
      <c r="I5276" s="3" t="s">
        <v>26</v>
      </c>
      <c r="J5276" s="3" t="s">
        <v>27</v>
      </c>
      <c r="K5276" s="3" t="s">
        <v>2221</v>
      </c>
      <c r="L5276" s="3" t="s">
        <v>5203</v>
      </c>
      <c r="M5276" s="3" t="s">
        <v>5204</v>
      </c>
      <c r="N5276" s="3" t="s">
        <v>148</v>
      </c>
      <c r="O5276" s="3" t="s">
        <v>1807</v>
      </c>
      <c r="P5276" s="3" t="s">
        <v>32</v>
      </c>
      <c r="Q5276" s="3" t="s">
        <v>36</v>
      </c>
      <c r="R5276" s="3" t="s">
        <v>1808</v>
      </c>
      <c r="S5276" s="3">
        <v>715.2</v>
      </c>
      <c r="T5276" s="3">
        <v>3</v>
      </c>
      <c r="U5276" s="3">
        <v>0</v>
      </c>
      <c r="V5276" s="3">
        <v>178.79999999999998</v>
      </c>
    </row>
    <row r="5277" spans="1:22" ht="14.25" customHeight="1" x14ac:dyDescent="0.25">
      <c r="A5277" s="3">
        <v>5276</v>
      </c>
      <c r="B5277" s="3" t="s">
        <v>8112</v>
      </c>
      <c r="C5277" s="4">
        <f>YEAR(Table_1[[#This Row],[Order Date]])</f>
        <v>2014</v>
      </c>
      <c r="D5277" s="9">
        <v>41988</v>
      </c>
      <c r="E5277" s="3">
        <v>41994</v>
      </c>
      <c r="F5277" s="3" t="s">
        <v>50</v>
      </c>
      <c r="G5277" s="3" t="s">
        <v>1079</v>
      </c>
      <c r="H5277" s="3" t="s">
        <v>1080</v>
      </c>
      <c r="I5277" s="3" t="s">
        <v>41</v>
      </c>
      <c r="J5277" s="3" t="s">
        <v>27</v>
      </c>
      <c r="K5277" s="3" t="s">
        <v>1706</v>
      </c>
      <c r="L5277" s="3" t="s">
        <v>1707</v>
      </c>
      <c r="M5277" s="3">
        <v>72701</v>
      </c>
      <c r="N5277" s="3" t="s">
        <v>30</v>
      </c>
      <c r="O5277" s="3" t="s">
        <v>992</v>
      </c>
      <c r="P5277" s="3" t="s">
        <v>71</v>
      </c>
      <c r="Q5277" s="3" t="s">
        <v>161</v>
      </c>
      <c r="R5277" s="3" t="s">
        <v>993</v>
      </c>
      <c r="S5277" s="3">
        <v>159.80000000000001</v>
      </c>
      <c r="T5277" s="3">
        <v>4</v>
      </c>
      <c r="U5277" s="3">
        <v>0</v>
      </c>
      <c r="V5277" s="3">
        <v>70.312000000000012</v>
      </c>
    </row>
    <row r="5278" spans="1:22" ht="14.25" customHeight="1" x14ac:dyDescent="0.25">
      <c r="A5278" s="3">
        <v>5277</v>
      </c>
      <c r="B5278" s="3" t="s">
        <v>8112</v>
      </c>
      <c r="C5278" s="4">
        <f>YEAR(Table_1[[#This Row],[Order Date]])</f>
        <v>2014</v>
      </c>
      <c r="D5278" s="9">
        <v>41988</v>
      </c>
      <c r="E5278" s="3">
        <v>41994</v>
      </c>
      <c r="F5278" s="3" t="s">
        <v>50</v>
      </c>
      <c r="G5278" s="3" t="s">
        <v>1079</v>
      </c>
      <c r="H5278" s="3" t="s">
        <v>1080</v>
      </c>
      <c r="I5278" s="3" t="s">
        <v>41</v>
      </c>
      <c r="J5278" s="3" t="s">
        <v>27</v>
      </c>
      <c r="K5278" s="3" t="s">
        <v>1706</v>
      </c>
      <c r="L5278" s="3" t="s">
        <v>1707</v>
      </c>
      <c r="M5278" s="3">
        <v>72701</v>
      </c>
      <c r="N5278" s="3" t="s">
        <v>30</v>
      </c>
      <c r="O5278" s="3" t="s">
        <v>4156</v>
      </c>
      <c r="P5278" s="3" t="s">
        <v>71</v>
      </c>
      <c r="Q5278" s="3" t="s">
        <v>161</v>
      </c>
      <c r="R5278" s="3" t="s">
        <v>4157</v>
      </c>
      <c r="S5278" s="3">
        <v>44.75</v>
      </c>
      <c r="T5278" s="3">
        <v>5</v>
      </c>
      <c r="U5278" s="3">
        <v>0</v>
      </c>
      <c r="V5278" s="3">
        <v>8.5024999999999942</v>
      </c>
    </row>
    <row r="5279" spans="1:22" ht="14.25" customHeight="1" x14ac:dyDescent="0.25">
      <c r="A5279" s="3">
        <v>5278</v>
      </c>
      <c r="B5279" s="3" t="s">
        <v>8113</v>
      </c>
      <c r="C5279" s="4">
        <f>YEAR(Table_1[[#This Row],[Order Date]])</f>
        <v>2011</v>
      </c>
      <c r="D5279" s="9">
        <v>40799</v>
      </c>
      <c r="E5279" s="3">
        <v>40803</v>
      </c>
      <c r="F5279" s="3" t="s">
        <v>50</v>
      </c>
      <c r="G5279" s="3" t="s">
        <v>5320</v>
      </c>
      <c r="H5279" s="3" t="s">
        <v>5321</v>
      </c>
      <c r="I5279" s="3" t="s">
        <v>102</v>
      </c>
      <c r="J5279" s="3" t="s">
        <v>27</v>
      </c>
      <c r="K5279" s="3" t="s">
        <v>6902</v>
      </c>
      <c r="L5279" s="3" t="s">
        <v>104</v>
      </c>
      <c r="M5279" s="3">
        <v>79762</v>
      </c>
      <c r="N5279" s="3" t="s">
        <v>105</v>
      </c>
      <c r="O5279" s="3" t="s">
        <v>716</v>
      </c>
      <c r="P5279" s="3" t="s">
        <v>32</v>
      </c>
      <c r="Q5279" s="3" t="s">
        <v>36</v>
      </c>
      <c r="R5279" s="3" t="s">
        <v>717</v>
      </c>
      <c r="S5279" s="3">
        <v>340.11599999999999</v>
      </c>
      <c r="T5279" s="3">
        <v>6</v>
      </c>
      <c r="U5279" s="3">
        <v>0.3</v>
      </c>
      <c r="V5279" s="3">
        <v>-9.717599999999976</v>
      </c>
    </row>
    <row r="5280" spans="1:22" ht="14.25" customHeight="1" x14ac:dyDescent="0.25">
      <c r="A5280" s="3">
        <v>5279</v>
      </c>
      <c r="B5280" s="3" t="s">
        <v>8114</v>
      </c>
      <c r="C5280" s="4">
        <f>YEAR(Table_1[[#This Row],[Order Date]])</f>
        <v>2011</v>
      </c>
      <c r="D5280" s="9">
        <v>40884</v>
      </c>
      <c r="E5280" s="3">
        <v>40890</v>
      </c>
      <c r="F5280" s="3" t="s">
        <v>50</v>
      </c>
      <c r="G5280" s="3" t="s">
        <v>1189</v>
      </c>
      <c r="H5280" s="3" t="s">
        <v>1190</v>
      </c>
      <c r="I5280" s="3" t="s">
        <v>26</v>
      </c>
      <c r="J5280" s="3" t="s">
        <v>27</v>
      </c>
      <c r="K5280" s="3" t="s">
        <v>2978</v>
      </c>
      <c r="L5280" s="3" t="s">
        <v>319</v>
      </c>
      <c r="M5280" s="3">
        <v>23464</v>
      </c>
      <c r="N5280" s="3" t="s">
        <v>30</v>
      </c>
      <c r="O5280" s="3" t="s">
        <v>3733</v>
      </c>
      <c r="P5280" s="3" t="s">
        <v>46</v>
      </c>
      <c r="Q5280" s="3" t="s">
        <v>90</v>
      </c>
      <c r="R5280" s="3" t="s">
        <v>3734</v>
      </c>
      <c r="S5280" s="3">
        <v>105.52</v>
      </c>
      <c r="T5280" s="3">
        <v>4</v>
      </c>
      <c r="U5280" s="3">
        <v>0</v>
      </c>
      <c r="V5280" s="3">
        <v>48.539199999999994</v>
      </c>
    </row>
    <row r="5281" spans="1:22" ht="14.25" customHeight="1" x14ac:dyDescent="0.25">
      <c r="A5281" s="3">
        <v>5280</v>
      </c>
      <c r="B5281" s="3" t="s">
        <v>8115</v>
      </c>
      <c r="C5281" s="4">
        <f>YEAR(Table_1[[#This Row],[Order Date]])</f>
        <v>2014</v>
      </c>
      <c r="D5281" s="9">
        <v>41890</v>
      </c>
      <c r="E5281" s="3">
        <v>41894</v>
      </c>
      <c r="F5281" s="3" t="s">
        <v>50</v>
      </c>
      <c r="G5281" s="3" t="s">
        <v>1408</v>
      </c>
      <c r="H5281" s="3" t="s">
        <v>1409</v>
      </c>
      <c r="I5281" s="3" t="s">
        <v>26</v>
      </c>
      <c r="J5281" s="3" t="s">
        <v>27</v>
      </c>
      <c r="K5281" s="3" t="s">
        <v>2548</v>
      </c>
      <c r="L5281" s="3" t="s">
        <v>114</v>
      </c>
      <c r="M5281" s="3">
        <v>53209</v>
      </c>
      <c r="N5281" s="3" t="s">
        <v>105</v>
      </c>
      <c r="O5281" s="3" t="s">
        <v>6773</v>
      </c>
      <c r="P5281" s="3" t="s">
        <v>71</v>
      </c>
      <c r="Q5281" s="3" t="s">
        <v>161</v>
      </c>
      <c r="R5281" s="3" t="s">
        <v>6774</v>
      </c>
      <c r="S5281" s="3">
        <v>13.48</v>
      </c>
      <c r="T5281" s="3">
        <v>1</v>
      </c>
      <c r="U5281" s="3">
        <v>0</v>
      </c>
      <c r="V5281" s="3">
        <v>1.8872</v>
      </c>
    </row>
    <row r="5282" spans="1:22" ht="14.25" customHeight="1" x14ac:dyDescent="0.25">
      <c r="A5282" s="3">
        <v>5281</v>
      </c>
      <c r="B5282" s="3" t="s">
        <v>8116</v>
      </c>
      <c r="C5282" s="4">
        <f>YEAR(Table_1[[#This Row],[Order Date]])</f>
        <v>2014</v>
      </c>
      <c r="D5282" s="9">
        <v>41920</v>
      </c>
      <c r="E5282" s="3">
        <v>41925</v>
      </c>
      <c r="F5282" s="3" t="s">
        <v>50</v>
      </c>
      <c r="G5282" s="3" t="s">
        <v>1772</v>
      </c>
      <c r="H5282" s="3" t="s">
        <v>1773</v>
      </c>
      <c r="I5282" s="3" t="s">
        <v>26</v>
      </c>
      <c r="J5282" s="3" t="s">
        <v>27</v>
      </c>
      <c r="K5282" s="3" t="s">
        <v>880</v>
      </c>
      <c r="L5282" s="3" t="s">
        <v>238</v>
      </c>
      <c r="M5282" s="3">
        <v>48234</v>
      </c>
      <c r="N5282" s="3" t="s">
        <v>105</v>
      </c>
      <c r="O5282" s="3" t="s">
        <v>5557</v>
      </c>
      <c r="P5282" s="3" t="s">
        <v>46</v>
      </c>
      <c r="Q5282" s="3" t="s">
        <v>59</v>
      </c>
      <c r="R5282" s="3" t="s">
        <v>5558</v>
      </c>
      <c r="S5282" s="3">
        <v>85.52</v>
      </c>
      <c r="T5282" s="3">
        <v>2</v>
      </c>
      <c r="U5282" s="3">
        <v>0</v>
      </c>
      <c r="V5282" s="3">
        <v>22.235199999999999</v>
      </c>
    </row>
    <row r="5283" spans="1:22" ht="14.25" customHeight="1" x14ac:dyDescent="0.25">
      <c r="A5283" s="3">
        <v>5282</v>
      </c>
      <c r="B5283" s="3" t="s">
        <v>8117</v>
      </c>
      <c r="C5283" s="4">
        <f>YEAR(Table_1[[#This Row],[Order Date]])</f>
        <v>2012</v>
      </c>
      <c r="D5283" s="9">
        <v>41157</v>
      </c>
      <c r="E5283" s="3">
        <v>41162</v>
      </c>
      <c r="F5283" s="3" t="s">
        <v>50</v>
      </c>
      <c r="G5283" s="3" t="s">
        <v>1157</v>
      </c>
      <c r="H5283" s="3" t="s">
        <v>1158</v>
      </c>
      <c r="I5283" s="3" t="s">
        <v>41</v>
      </c>
      <c r="J5283" s="3" t="s">
        <v>27</v>
      </c>
      <c r="K5283" s="3" t="s">
        <v>389</v>
      </c>
      <c r="L5283" s="3" t="s">
        <v>229</v>
      </c>
      <c r="M5283" s="3">
        <v>55901</v>
      </c>
      <c r="N5283" s="3" t="s">
        <v>105</v>
      </c>
      <c r="O5283" s="3" t="s">
        <v>259</v>
      </c>
      <c r="P5283" s="3" t="s">
        <v>32</v>
      </c>
      <c r="Q5283" s="3" t="s">
        <v>65</v>
      </c>
      <c r="R5283" s="3" t="s">
        <v>260</v>
      </c>
      <c r="S5283" s="3">
        <v>6.16</v>
      </c>
      <c r="T5283" s="3">
        <v>2</v>
      </c>
      <c r="U5283" s="3">
        <v>0</v>
      </c>
      <c r="V5283" s="3">
        <v>2.9567999999999999</v>
      </c>
    </row>
    <row r="5284" spans="1:22" ht="14.25" customHeight="1" x14ac:dyDescent="0.25">
      <c r="A5284" s="3">
        <v>5283</v>
      </c>
      <c r="B5284" s="3" t="s">
        <v>8117</v>
      </c>
      <c r="C5284" s="4">
        <f>YEAR(Table_1[[#This Row],[Order Date]])</f>
        <v>2012</v>
      </c>
      <c r="D5284" s="9">
        <v>41157</v>
      </c>
      <c r="E5284" s="3">
        <v>41162</v>
      </c>
      <c r="F5284" s="3" t="s">
        <v>50</v>
      </c>
      <c r="G5284" s="3" t="s">
        <v>1157</v>
      </c>
      <c r="H5284" s="3" t="s">
        <v>1158</v>
      </c>
      <c r="I5284" s="3" t="s">
        <v>41</v>
      </c>
      <c r="J5284" s="3" t="s">
        <v>27</v>
      </c>
      <c r="K5284" s="3" t="s">
        <v>389</v>
      </c>
      <c r="L5284" s="3" t="s">
        <v>229</v>
      </c>
      <c r="M5284" s="3">
        <v>55901</v>
      </c>
      <c r="N5284" s="3" t="s">
        <v>105</v>
      </c>
      <c r="O5284" s="3" t="s">
        <v>1251</v>
      </c>
      <c r="P5284" s="3" t="s">
        <v>46</v>
      </c>
      <c r="Q5284" s="3" t="s">
        <v>90</v>
      </c>
      <c r="R5284" s="3" t="s">
        <v>1252</v>
      </c>
      <c r="S5284" s="3">
        <v>36.839999999999996</v>
      </c>
      <c r="T5284" s="3">
        <v>3</v>
      </c>
      <c r="U5284" s="3">
        <v>0</v>
      </c>
      <c r="V5284" s="3">
        <v>17.314799999999998</v>
      </c>
    </row>
    <row r="5285" spans="1:22" ht="14.25" customHeight="1" x14ac:dyDescent="0.25">
      <c r="A5285" s="3">
        <v>5284</v>
      </c>
      <c r="B5285" s="3" t="s">
        <v>8118</v>
      </c>
      <c r="C5285" s="4">
        <f>YEAR(Table_1[[#This Row],[Order Date]])</f>
        <v>2011</v>
      </c>
      <c r="D5285" s="9">
        <v>40632</v>
      </c>
      <c r="E5285" s="3">
        <v>40637</v>
      </c>
      <c r="F5285" s="3" t="s">
        <v>50</v>
      </c>
      <c r="G5285" s="3" t="s">
        <v>974</v>
      </c>
      <c r="H5285" s="3" t="s">
        <v>975</v>
      </c>
      <c r="I5285" s="3" t="s">
        <v>41</v>
      </c>
      <c r="J5285" s="3" t="s">
        <v>27</v>
      </c>
      <c r="K5285" s="3" t="s">
        <v>95</v>
      </c>
      <c r="L5285" s="3" t="s">
        <v>96</v>
      </c>
      <c r="M5285" s="3">
        <v>98105</v>
      </c>
      <c r="N5285" s="3" t="s">
        <v>44</v>
      </c>
      <c r="O5285" s="3" t="s">
        <v>6403</v>
      </c>
      <c r="P5285" s="3" t="s">
        <v>46</v>
      </c>
      <c r="Q5285" s="3" t="s">
        <v>59</v>
      </c>
      <c r="R5285" s="3" t="s">
        <v>6404</v>
      </c>
      <c r="S5285" s="3">
        <v>15.84</v>
      </c>
      <c r="T5285" s="3">
        <v>3</v>
      </c>
      <c r="U5285" s="3">
        <v>0</v>
      </c>
      <c r="V5285" s="3">
        <v>0</v>
      </c>
    </row>
    <row r="5286" spans="1:22" ht="14.25" customHeight="1" x14ac:dyDescent="0.25">
      <c r="A5286" s="3">
        <v>5285</v>
      </c>
      <c r="B5286" s="3" t="s">
        <v>8118</v>
      </c>
      <c r="C5286" s="4">
        <f>YEAR(Table_1[[#This Row],[Order Date]])</f>
        <v>2011</v>
      </c>
      <c r="D5286" s="9">
        <v>40632</v>
      </c>
      <c r="E5286" s="3">
        <v>40637</v>
      </c>
      <c r="F5286" s="3" t="s">
        <v>50</v>
      </c>
      <c r="G5286" s="3" t="s">
        <v>974</v>
      </c>
      <c r="H5286" s="3" t="s">
        <v>975</v>
      </c>
      <c r="I5286" s="3" t="s">
        <v>41</v>
      </c>
      <c r="J5286" s="3" t="s">
        <v>27</v>
      </c>
      <c r="K5286" s="3" t="s">
        <v>95</v>
      </c>
      <c r="L5286" s="3" t="s">
        <v>96</v>
      </c>
      <c r="M5286" s="3">
        <v>98105</v>
      </c>
      <c r="N5286" s="3" t="s">
        <v>44</v>
      </c>
      <c r="O5286" s="3" t="s">
        <v>2253</v>
      </c>
      <c r="P5286" s="3" t="s">
        <v>46</v>
      </c>
      <c r="Q5286" s="3" t="s">
        <v>47</v>
      </c>
      <c r="R5286" s="3" t="s">
        <v>2254</v>
      </c>
      <c r="S5286" s="3">
        <v>44.400000000000006</v>
      </c>
      <c r="T5286" s="3">
        <v>3</v>
      </c>
      <c r="U5286" s="3">
        <v>0</v>
      </c>
      <c r="V5286" s="3">
        <v>22.200000000000003</v>
      </c>
    </row>
    <row r="5287" spans="1:22" ht="14.25" customHeight="1" x14ac:dyDescent="0.25">
      <c r="A5287" s="3">
        <v>5286</v>
      </c>
      <c r="B5287" s="3" t="s">
        <v>8119</v>
      </c>
      <c r="C5287" s="4">
        <f>YEAR(Table_1[[#This Row],[Order Date]])</f>
        <v>2014</v>
      </c>
      <c r="D5287" s="9">
        <v>41765</v>
      </c>
      <c r="E5287" s="3">
        <v>41766</v>
      </c>
      <c r="F5287" s="3" t="s">
        <v>188</v>
      </c>
      <c r="G5287" s="3" t="s">
        <v>2417</v>
      </c>
      <c r="H5287" s="3" t="s">
        <v>2418</v>
      </c>
      <c r="I5287" s="3" t="s">
        <v>26</v>
      </c>
      <c r="J5287" s="3" t="s">
        <v>27</v>
      </c>
      <c r="K5287" s="3" t="s">
        <v>1473</v>
      </c>
      <c r="L5287" s="3" t="s">
        <v>457</v>
      </c>
      <c r="M5287" s="3">
        <v>80027</v>
      </c>
      <c r="N5287" s="3" t="s">
        <v>44</v>
      </c>
      <c r="O5287" s="3" t="s">
        <v>501</v>
      </c>
      <c r="P5287" s="3" t="s">
        <v>46</v>
      </c>
      <c r="Q5287" s="3" t="s">
        <v>173</v>
      </c>
      <c r="R5287" s="3" t="s">
        <v>502</v>
      </c>
      <c r="S5287" s="3">
        <v>21.240000000000002</v>
      </c>
      <c r="T5287" s="3">
        <v>9</v>
      </c>
      <c r="U5287" s="3">
        <v>0.2</v>
      </c>
      <c r="V5287" s="3">
        <v>7.4339999999999993</v>
      </c>
    </row>
    <row r="5288" spans="1:22" ht="14.25" customHeight="1" x14ac:dyDescent="0.25">
      <c r="A5288" s="3">
        <v>5287</v>
      </c>
      <c r="B5288" s="3" t="s">
        <v>8119</v>
      </c>
      <c r="C5288" s="4">
        <f>YEAR(Table_1[[#This Row],[Order Date]])</f>
        <v>2014</v>
      </c>
      <c r="D5288" s="9">
        <v>41765</v>
      </c>
      <c r="E5288" s="3">
        <v>41766</v>
      </c>
      <c r="F5288" s="3" t="s">
        <v>188</v>
      </c>
      <c r="G5288" s="3" t="s">
        <v>2417</v>
      </c>
      <c r="H5288" s="3" t="s">
        <v>2418</v>
      </c>
      <c r="I5288" s="3" t="s">
        <v>26</v>
      </c>
      <c r="J5288" s="3" t="s">
        <v>27</v>
      </c>
      <c r="K5288" s="3" t="s">
        <v>1473</v>
      </c>
      <c r="L5288" s="3" t="s">
        <v>457</v>
      </c>
      <c r="M5288" s="3">
        <v>80027</v>
      </c>
      <c r="N5288" s="3" t="s">
        <v>44</v>
      </c>
      <c r="O5288" s="3" t="s">
        <v>545</v>
      </c>
      <c r="P5288" s="3" t="s">
        <v>46</v>
      </c>
      <c r="Q5288" s="3" t="s">
        <v>75</v>
      </c>
      <c r="R5288" s="3" t="s">
        <v>546</v>
      </c>
      <c r="S5288" s="3">
        <v>9.5520000000000014</v>
      </c>
      <c r="T5288" s="3">
        <v>8</v>
      </c>
      <c r="U5288" s="3">
        <v>0.7</v>
      </c>
      <c r="V5288" s="3">
        <v>-7.3231999999999999</v>
      </c>
    </row>
    <row r="5289" spans="1:22" ht="14.25" customHeight="1" x14ac:dyDescent="0.25">
      <c r="A5289" s="3">
        <v>5288</v>
      </c>
      <c r="B5289" s="3" t="s">
        <v>8119</v>
      </c>
      <c r="C5289" s="4">
        <f>YEAR(Table_1[[#This Row],[Order Date]])</f>
        <v>2014</v>
      </c>
      <c r="D5289" s="9">
        <v>41765</v>
      </c>
      <c r="E5289" s="3">
        <v>41766</v>
      </c>
      <c r="F5289" s="3" t="s">
        <v>188</v>
      </c>
      <c r="G5289" s="3" t="s">
        <v>2417</v>
      </c>
      <c r="H5289" s="3" t="s">
        <v>2418</v>
      </c>
      <c r="I5289" s="3" t="s">
        <v>26</v>
      </c>
      <c r="J5289" s="3" t="s">
        <v>27</v>
      </c>
      <c r="K5289" s="3" t="s">
        <v>1473</v>
      </c>
      <c r="L5289" s="3" t="s">
        <v>457</v>
      </c>
      <c r="M5289" s="3">
        <v>80027</v>
      </c>
      <c r="N5289" s="3" t="s">
        <v>44</v>
      </c>
      <c r="O5289" s="3" t="s">
        <v>3491</v>
      </c>
      <c r="P5289" s="3" t="s">
        <v>32</v>
      </c>
      <c r="Q5289" s="3" t="s">
        <v>33</v>
      </c>
      <c r="R5289" s="3" t="s">
        <v>3492</v>
      </c>
      <c r="S5289" s="3">
        <v>89.991000000000014</v>
      </c>
      <c r="T5289" s="3">
        <v>3</v>
      </c>
      <c r="U5289" s="3">
        <v>0.7</v>
      </c>
      <c r="V5289" s="3">
        <v>-152.9847</v>
      </c>
    </row>
    <row r="5290" spans="1:22" ht="14.25" customHeight="1" x14ac:dyDescent="0.25">
      <c r="A5290" s="3">
        <v>5289</v>
      </c>
      <c r="B5290" s="3" t="s">
        <v>8120</v>
      </c>
      <c r="C5290" s="4">
        <f>YEAR(Table_1[[#This Row],[Order Date]])</f>
        <v>2014</v>
      </c>
      <c r="D5290" s="9">
        <v>41760</v>
      </c>
      <c r="E5290" s="3">
        <v>41765</v>
      </c>
      <c r="F5290" s="3" t="s">
        <v>50</v>
      </c>
      <c r="G5290" s="3" t="s">
        <v>531</v>
      </c>
      <c r="H5290" s="3" t="s">
        <v>532</v>
      </c>
      <c r="I5290" s="3" t="s">
        <v>102</v>
      </c>
      <c r="J5290" s="3" t="s">
        <v>27</v>
      </c>
      <c r="K5290" s="3" t="s">
        <v>127</v>
      </c>
      <c r="L5290" s="3" t="s">
        <v>43</v>
      </c>
      <c r="M5290" s="3">
        <v>94122</v>
      </c>
      <c r="N5290" s="3" t="s">
        <v>44</v>
      </c>
      <c r="O5290" s="3" t="s">
        <v>4500</v>
      </c>
      <c r="P5290" s="3" t="s">
        <v>46</v>
      </c>
      <c r="Q5290" s="3" t="s">
        <v>90</v>
      </c>
      <c r="R5290" s="3" t="s">
        <v>4501</v>
      </c>
      <c r="S5290" s="3">
        <v>163.96</v>
      </c>
      <c r="T5290" s="3">
        <v>4</v>
      </c>
      <c r="U5290" s="3">
        <v>0</v>
      </c>
      <c r="V5290" s="3">
        <v>80.340400000000002</v>
      </c>
    </row>
    <row r="5291" spans="1:22" ht="14.25" customHeight="1" x14ac:dyDescent="0.25">
      <c r="A5291" s="3">
        <v>5290</v>
      </c>
      <c r="B5291" s="3" t="s">
        <v>8121</v>
      </c>
      <c r="C5291" s="4">
        <f>YEAR(Table_1[[#This Row],[Order Date]])</f>
        <v>2011</v>
      </c>
      <c r="D5291" s="9">
        <v>40794</v>
      </c>
      <c r="E5291" s="3">
        <v>40801</v>
      </c>
      <c r="F5291" s="3" t="s">
        <v>50</v>
      </c>
      <c r="G5291" s="3" t="s">
        <v>3739</v>
      </c>
      <c r="H5291" s="3" t="s">
        <v>3740</v>
      </c>
      <c r="I5291" s="3" t="s">
        <v>26</v>
      </c>
      <c r="J5291" s="3" t="s">
        <v>27</v>
      </c>
      <c r="K5291" s="3" t="s">
        <v>184</v>
      </c>
      <c r="L5291" s="3" t="s">
        <v>104</v>
      </c>
      <c r="M5291" s="3">
        <v>77036</v>
      </c>
      <c r="N5291" s="3" t="s">
        <v>105</v>
      </c>
      <c r="O5291" s="3" t="s">
        <v>3359</v>
      </c>
      <c r="P5291" s="3" t="s">
        <v>46</v>
      </c>
      <c r="Q5291" s="3" t="s">
        <v>90</v>
      </c>
      <c r="R5291" s="3" t="s">
        <v>3360</v>
      </c>
      <c r="S5291" s="3">
        <v>17.904</v>
      </c>
      <c r="T5291" s="3">
        <v>2</v>
      </c>
      <c r="U5291" s="3">
        <v>0.2</v>
      </c>
      <c r="V5291" s="3">
        <v>6.2664</v>
      </c>
    </row>
    <row r="5292" spans="1:22" ht="14.25" customHeight="1" x14ac:dyDescent="0.25">
      <c r="A5292" s="3">
        <v>5291</v>
      </c>
      <c r="B5292" s="3" t="s">
        <v>8121</v>
      </c>
      <c r="C5292" s="4">
        <f>YEAR(Table_1[[#This Row],[Order Date]])</f>
        <v>2011</v>
      </c>
      <c r="D5292" s="9">
        <v>40794</v>
      </c>
      <c r="E5292" s="3">
        <v>40801</v>
      </c>
      <c r="F5292" s="3" t="s">
        <v>50</v>
      </c>
      <c r="G5292" s="3" t="s">
        <v>3739</v>
      </c>
      <c r="H5292" s="3" t="s">
        <v>3740</v>
      </c>
      <c r="I5292" s="3" t="s">
        <v>26</v>
      </c>
      <c r="J5292" s="3" t="s">
        <v>27</v>
      </c>
      <c r="K5292" s="3" t="s">
        <v>184</v>
      </c>
      <c r="L5292" s="3" t="s">
        <v>104</v>
      </c>
      <c r="M5292" s="3">
        <v>77036</v>
      </c>
      <c r="N5292" s="3" t="s">
        <v>105</v>
      </c>
      <c r="O5292" s="3" t="s">
        <v>686</v>
      </c>
      <c r="P5292" s="3" t="s">
        <v>32</v>
      </c>
      <c r="Q5292" s="3" t="s">
        <v>36</v>
      </c>
      <c r="R5292" s="3" t="s">
        <v>687</v>
      </c>
      <c r="S5292" s="3">
        <v>966.69999999999982</v>
      </c>
      <c r="T5292" s="3">
        <v>5</v>
      </c>
      <c r="U5292" s="3">
        <v>0.3</v>
      </c>
      <c r="V5292" s="3">
        <v>-13.810000000000116</v>
      </c>
    </row>
    <row r="5293" spans="1:22" ht="14.25" customHeight="1" x14ac:dyDescent="0.25">
      <c r="A5293" s="3">
        <v>5292</v>
      </c>
      <c r="B5293" s="3" t="s">
        <v>8121</v>
      </c>
      <c r="C5293" s="4">
        <f>YEAR(Table_1[[#This Row],[Order Date]])</f>
        <v>2011</v>
      </c>
      <c r="D5293" s="9">
        <v>40794</v>
      </c>
      <c r="E5293" s="3">
        <v>40801</v>
      </c>
      <c r="F5293" s="3" t="s">
        <v>50</v>
      </c>
      <c r="G5293" s="3" t="s">
        <v>3739</v>
      </c>
      <c r="H5293" s="3" t="s">
        <v>3740</v>
      </c>
      <c r="I5293" s="3" t="s">
        <v>26</v>
      </c>
      <c r="J5293" s="3" t="s">
        <v>27</v>
      </c>
      <c r="K5293" s="3" t="s">
        <v>184</v>
      </c>
      <c r="L5293" s="3" t="s">
        <v>104</v>
      </c>
      <c r="M5293" s="3">
        <v>77036</v>
      </c>
      <c r="N5293" s="3" t="s">
        <v>105</v>
      </c>
      <c r="O5293" s="3" t="s">
        <v>320</v>
      </c>
      <c r="P5293" s="3" t="s">
        <v>46</v>
      </c>
      <c r="Q5293" s="3" t="s">
        <v>90</v>
      </c>
      <c r="R5293" s="3" t="s">
        <v>321</v>
      </c>
      <c r="S5293" s="3">
        <v>182.11199999999999</v>
      </c>
      <c r="T5293" s="3">
        <v>6</v>
      </c>
      <c r="U5293" s="3">
        <v>0.2</v>
      </c>
      <c r="V5293" s="3">
        <v>61.46279999999998</v>
      </c>
    </row>
    <row r="5294" spans="1:22" ht="14.25" customHeight="1" x14ac:dyDescent="0.25">
      <c r="A5294" s="3">
        <v>5293</v>
      </c>
      <c r="B5294" s="3" t="s">
        <v>8122</v>
      </c>
      <c r="C5294" s="4">
        <f>YEAR(Table_1[[#This Row],[Order Date]])</f>
        <v>2014</v>
      </c>
      <c r="D5294" s="9">
        <v>41811</v>
      </c>
      <c r="E5294" s="3">
        <v>41814</v>
      </c>
      <c r="F5294" s="3" t="s">
        <v>188</v>
      </c>
      <c r="G5294" s="3" t="s">
        <v>2540</v>
      </c>
      <c r="H5294" s="3" t="s">
        <v>2541</v>
      </c>
      <c r="I5294" s="3" t="s">
        <v>26</v>
      </c>
      <c r="J5294" s="3" t="s">
        <v>27</v>
      </c>
      <c r="K5294" s="3" t="s">
        <v>1419</v>
      </c>
      <c r="L5294" s="3" t="s">
        <v>54</v>
      </c>
      <c r="M5294" s="3">
        <v>33180</v>
      </c>
      <c r="N5294" s="3" t="s">
        <v>30</v>
      </c>
      <c r="O5294" s="3" t="s">
        <v>5936</v>
      </c>
      <c r="P5294" s="3" t="s">
        <v>46</v>
      </c>
      <c r="Q5294" s="3" t="s">
        <v>59</v>
      </c>
      <c r="R5294" s="3" t="s">
        <v>5937</v>
      </c>
      <c r="S5294" s="3">
        <v>4.4640000000000004</v>
      </c>
      <c r="T5294" s="3">
        <v>1</v>
      </c>
      <c r="U5294" s="3">
        <v>0.2</v>
      </c>
      <c r="V5294" s="3">
        <v>0.33479999999999999</v>
      </c>
    </row>
    <row r="5295" spans="1:22" ht="14.25" customHeight="1" x14ac:dyDescent="0.25">
      <c r="A5295" s="3">
        <v>5294</v>
      </c>
      <c r="B5295" s="3" t="s">
        <v>8123</v>
      </c>
      <c r="C5295" s="4">
        <f>YEAR(Table_1[[#This Row],[Order Date]])</f>
        <v>2012</v>
      </c>
      <c r="D5295" s="9">
        <v>41269</v>
      </c>
      <c r="E5295" s="3">
        <v>41273</v>
      </c>
      <c r="F5295" s="3" t="s">
        <v>50</v>
      </c>
      <c r="G5295" s="3" t="s">
        <v>4170</v>
      </c>
      <c r="H5295" s="3" t="s">
        <v>4171</v>
      </c>
      <c r="I5295" s="3" t="s">
        <v>26</v>
      </c>
      <c r="J5295" s="3" t="s">
        <v>27</v>
      </c>
      <c r="K5295" s="3" t="s">
        <v>849</v>
      </c>
      <c r="L5295" s="3" t="s">
        <v>498</v>
      </c>
      <c r="M5295" s="3">
        <v>44256</v>
      </c>
      <c r="N5295" s="3" t="s">
        <v>148</v>
      </c>
      <c r="O5295" s="3" t="s">
        <v>3273</v>
      </c>
      <c r="P5295" s="3" t="s">
        <v>32</v>
      </c>
      <c r="Q5295" s="3" t="s">
        <v>56</v>
      </c>
      <c r="R5295" s="3" t="s">
        <v>3274</v>
      </c>
      <c r="S5295" s="3">
        <v>51.588000000000001</v>
      </c>
      <c r="T5295" s="3">
        <v>1</v>
      </c>
      <c r="U5295" s="3">
        <v>0.4</v>
      </c>
      <c r="V5295" s="3">
        <v>-15.476400000000005</v>
      </c>
    </row>
    <row r="5296" spans="1:22" ht="14.25" customHeight="1" x14ac:dyDescent="0.25">
      <c r="A5296" s="3">
        <v>5295</v>
      </c>
      <c r="B5296" s="3" t="s">
        <v>8124</v>
      </c>
      <c r="C5296" s="4">
        <f>YEAR(Table_1[[#This Row],[Order Date]])</f>
        <v>2014</v>
      </c>
      <c r="D5296" s="9">
        <v>41867</v>
      </c>
      <c r="E5296" s="3">
        <v>41871</v>
      </c>
      <c r="F5296" s="3" t="s">
        <v>50</v>
      </c>
      <c r="G5296" s="3" t="s">
        <v>5724</v>
      </c>
      <c r="H5296" s="3" t="s">
        <v>5725</v>
      </c>
      <c r="I5296" s="3" t="s">
        <v>41</v>
      </c>
      <c r="J5296" s="3" t="s">
        <v>27</v>
      </c>
      <c r="K5296" s="3" t="s">
        <v>566</v>
      </c>
      <c r="L5296" s="3" t="s">
        <v>229</v>
      </c>
      <c r="M5296" s="3">
        <v>55113</v>
      </c>
      <c r="N5296" s="3" t="s">
        <v>105</v>
      </c>
      <c r="O5296" s="3" t="s">
        <v>8125</v>
      </c>
      <c r="P5296" s="3" t="s">
        <v>46</v>
      </c>
      <c r="Q5296" s="3" t="s">
        <v>47</v>
      </c>
      <c r="R5296" s="3" t="s">
        <v>8126</v>
      </c>
      <c r="S5296" s="3">
        <v>50.4</v>
      </c>
      <c r="T5296" s="3">
        <v>8</v>
      </c>
      <c r="U5296" s="3">
        <v>0</v>
      </c>
      <c r="V5296" s="3">
        <v>23.183999999999997</v>
      </c>
    </row>
    <row r="5297" spans="1:22" ht="14.25" customHeight="1" x14ac:dyDescent="0.25">
      <c r="A5297" s="3">
        <v>5296</v>
      </c>
      <c r="B5297" s="3" t="s">
        <v>8127</v>
      </c>
      <c r="C5297" s="4">
        <f>YEAR(Table_1[[#This Row],[Order Date]])</f>
        <v>2014</v>
      </c>
      <c r="D5297" s="9">
        <v>41703</v>
      </c>
      <c r="E5297" s="3">
        <v>41708</v>
      </c>
      <c r="F5297" s="3" t="s">
        <v>50</v>
      </c>
      <c r="G5297" s="3" t="s">
        <v>251</v>
      </c>
      <c r="H5297" s="3" t="s">
        <v>252</v>
      </c>
      <c r="I5297" s="3" t="s">
        <v>26</v>
      </c>
      <c r="J5297" s="3" t="s">
        <v>27</v>
      </c>
      <c r="K5297" s="3" t="s">
        <v>184</v>
      </c>
      <c r="L5297" s="3" t="s">
        <v>104</v>
      </c>
      <c r="M5297" s="3">
        <v>77041</v>
      </c>
      <c r="N5297" s="3" t="s">
        <v>105</v>
      </c>
      <c r="O5297" s="3" t="s">
        <v>3778</v>
      </c>
      <c r="P5297" s="3" t="s">
        <v>46</v>
      </c>
      <c r="Q5297" s="3" t="s">
        <v>90</v>
      </c>
      <c r="R5297" s="3" t="s">
        <v>3779</v>
      </c>
      <c r="S5297" s="3">
        <v>89.567999999999998</v>
      </c>
      <c r="T5297" s="3">
        <v>2</v>
      </c>
      <c r="U5297" s="3">
        <v>0.2</v>
      </c>
      <c r="V5297" s="3">
        <v>32.468400000000003</v>
      </c>
    </row>
    <row r="5298" spans="1:22" ht="14.25" customHeight="1" x14ac:dyDescent="0.25">
      <c r="A5298" s="3">
        <v>5297</v>
      </c>
      <c r="B5298" s="3" t="s">
        <v>8128</v>
      </c>
      <c r="C5298" s="4">
        <f>YEAR(Table_1[[#This Row],[Order Date]])</f>
        <v>2014</v>
      </c>
      <c r="D5298" s="9">
        <v>41848</v>
      </c>
      <c r="E5298" s="3">
        <v>41852</v>
      </c>
      <c r="F5298" s="3" t="s">
        <v>50</v>
      </c>
      <c r="G5298" s="3" t="s">
        <v>7581</v>
      </c>
      <c r="H5298" s="3" t="s">
        <v>7582</v>
      </c>
      <c r="I5298" s="3" t="s">
        <v>26</v>
      </c>
      <c r="J5298" s="3" t="s">
        <v>27</v>
      </c>
      <c r="K5298" s="3" t="s">
        <v>3189</v>
      </c>
      <c r="L5298" s="3" t="s">
        <v>267</v>
      </c>
      <c r="M5298" s="3">
        <v>10701</v>
      </c>
      <c r="N5298" s="3" t="s">
        <v>148</v>
      </c>
      <c r="O5298" s="3" t="s">
        <v>3696</v>
      </c>
      <c r="P5298" s="3" t="s">
        <v>32</v>
      </c>
      <c r="Q5298" s="3" t="s">
        <v>65</v>
      </c>
      <c r="R5298" s="3" t="s">
        <v>3697</v>
      </c>
      <c r="S5298" s="3">
        <v>14.89</v>
      </c>
      <c r="T5298" s="3">
        <v>1</v>
      </c>
      <c r="U5298" s="3">
        <v>0</v>
      </c>
      <c r="V5298" s="3">
        <v>4.0203000000000007</v>
      </c>
    </row>
    <row r="5299" spans="1:22" ht="14.25" customHeight="1" x14ac:dyDescent="0.25">
      <c r="A5299" s="3">
        <v>5298</v>
      </c>
      <c r="B5299" s="3" t="s">
        <v>8128</v>
      </c>
      <c r="C5299" s="4">
        <f>YEAR(Table_1[[#This Row],[Order Date]])</f>
        <v>2014</v>
      </c>
      <c r="D5299" s="9">
        <v>41848</v>
      </c>
      <c r="E5299" s="3">
        <v>41852</v>
      </c>
      <c r="F5299" s="3" t="s">
        <v>50</v>
      </c>
      <c r="G5299" s="3" t="s">
        <v>7581</v>
      </c>
      <c r="H5299" s="3" t="s">
        <v>7582</v>
      </c>
      <c r="I5299" s="3" t="s">
        <v>26</v>
      </c>
      <c r="J5299" s="3" t="s">
        <v>27</v>
      </c>
      <c r="K5299" s="3" t="s">
        <v>3189</v>
      </c>
      <c r="L5299" s="3" t="s">
        <v>267</v>
      </c>
      <c r="M5299" s="3">
        <v>10701</v>
      </c>
      <c r="N5299" s="3" t="s">
        <v>148</v>
      </c>
      <c r="O5299" s="3" t="s">
        <v>2745</v>
      </c>
      <c r="P5299" s="3" t="s">
        <v>71</v>
      </c>
      <c r="Q5299" s="3" t="s">
        <v>72</v>
      </c>
      <c r="R5299" s="3" t="s">
        <v>2746</v>
      </c>
      <c r="S5299" s="3">
        <v>543.91999999999996</v>
      </c>
      <c r="T5299" s="3">
        <v>8</v>
      </c>
      <c r="U5299" s="3">
        <v>0</v>
      </c>
      <c r="V5299" s="3">
        <v>135.98000000000002</v>
      </c>
    </row>
    <row r="5300" spans="1:22" ht="14.25" customHeight="1" x14ac:dyDescent="0.25">
      <c r="A5300" s="3">
        <v>5299</v>
      </c>
      <c r="B5300" s="3" t="s">
        <v>8129</v>
      </c>
      <c r="C5300" s="4">
        <f>YEAR(Table_1[[#This Row],[Order Date]])</f>
        <v>2013</v>
      </c>
      <c r="D5300" s="9">
        <v>41541</v>
      </c>
      <c r="E5300" s="3">
        <v>41544</v>
      </c>
      <c r="F5300" s="3" t="s">
        <v>188</v>
      </c>
      <c r="G5300" s="3" t="s">
        <v>39</v>
      </c>
      <c r="H5300" s="3" t="s">
        <v>40</v>
      </c>
      <c r="I5300" s="3" t="s">
        <v>41</v>
      </c>
      <c r="J5300" s="3" t="s">
        <v>27</v>
      </c>
      <c r="K5300" s="3" t="s">
        <v>947</v>
      </c>
      <c r="L5300" s="3" t="s">
        <v>43</v>
      </c>
      <c r="M5300" s="3">
        <v>92037</v>
      </c>
      <c r="N5300" s="3" t="s">
        <v>44</v>
      </c>
      <c r="O5300" s="3" t="s">
        <v>172</v>
      </c>
      <c r="P5300" s="3" t="s">
        <v>46</v>
      </c>
      <c r="Q5300" s="3" t="s">
        <v>173</v>
      </c>
      <c r="R5300" s="3" t="s">
        <v>174</v>
      </c>
      <c r="S5300" s="3">
        <v>4.08</v>
      </c>
      <c r="T5300" s="3">
        <v>2</v>
      </c>
      <c r="U5300" s="3">
        <v>0</v>
      </c>
      <c r="V5300" s="3">
        <v>1.9175999999999997</v>
      </c>
    </row>
    <row r="5301" spans="1:22" ht="14.25" customHeight="1" x14ac:dyDescent="0.25">
      <c r="A5301" s="3">
        <v>5300</v>
      </c>
      <c r="B5301" s="3" t="s">
        <v>8129</v>
      </c>
      <c r="C5301" s="4">
        <f>YEAR(Table_1[[#This Row],[Order Date]])</f>
        <v>2013</v>
      </c>
      <c r="D5301" s="9">
        <v>41541</v>
      </c>
      <c r="E5301" s="3">
        <v>41544</v>
      </c>
      <c r="F5301" s="3" t="s">
        <v>188</v>
      </c>
      <c r="G5301" s="3" t="s">
        <v>39</v>
      </c>
      <c r="H5301" s="3" t="s">
        <v>40</v>
      </c>
      <c r="I5301" s="3" t="s">
        <v>41</v>
      </c>
      <c r="J5301" s="3" t="s">
        <v>27</v>
      </c>
      <c r="K5301" s="3" t="s">
        <v>947</v>
      </c>
      <c r="L5301" s="3" t="s">
        <v>43</v>
      </c>
      <c r="M5301" s="3">
        <v>92037</v>
      </c>
      <c r="N5301" s="3" t="s">
        <v>44</v>
      </c>
      <c r="O5301" s="3" t="s">
        <v>708</v>
      </c>
      <c r="P5301" s="3" t="s">
        <v>46</v>
      </c>
      <c r="Q5301" s="3" t="s">
        <v>47</v>
      </c>
      <c r="R5301" s="3" t="s">
        <v>709</v>
      </c>
      <c r="S5301" s="3">
        <v>18.899999999999999</v>
      </c>
      <c r="T5301" s="3">
        <v>3</v>
      </c>
      <c r="U5301" s="3">
        <v>0</v>
      </c>
      <c r="V5301" s="3">
        <v>8.6939999999999991</v>
      </c>
    </row>
    <row r="5302" spans="1:22" ht="14.25" customHeight="1" x14ac:dyDescent="0.25">
      <c r="A5302" s="3">
        <v>5301</v>
      </c>
      <c r="B5302" s="3" t="s">
        <v>8130</v>
      </c>
      <c r="C5302" s="4">
        <f>YEAR(Table_1[[#This Row],[Order Date]])</f>
        <v>2013</v>
      </c>
      <c r="D5302" s="9">
        <v>41425</v>
      </c>
      <c r="E5302" s="3">
        <v>41429</v>
      </c>
      <c r="F5302" s="3" t="s">
        <v>50</v>
      </c>
      <c r="G5302" s="3" t="s">
        <v>6638</v>
      </c>
      <c r="H5302" s="3" t="s">
        <v>6639</v>
      </c>
      <c r="I5302" s="3" t="s">
        <v>41</v>
      </c>
      <c r="J5302" s="3" t="s">
        <v>27</v>
      </c>
      <c r="K5302" s="3" t="s">
        <v>318</v>
      </c>
      <c r="L5302" s="3" t="s">
        <v>319</v>
      </c>
      <c r="M5302" s="3">
        <v>22153</v>
      </c>
      <c r="N5302" s="3" t="s">
        <v>30</v>
      </c>
      <c r="O5302" s="3" t="s">
        <v>5482</v>
      </c>
      <c r="P5302" s="3" t="s">
        <v>32</v>
      </c>
      <c r="Q5302" s="3" t="s">
        <v>56</v>
      </c>
      <c r="R5302" s="3" t="s">
        <v>5483</v>
      </c>
      <c r="S5302" s="3">
        <v>2275.5</v>
      </c>
      <c r="T5302" s="3">
        <v>10</v>
      </c>
      <c r="U5302" s="3">
        <v>0</v>
      </c>
      <c r="V5302" s="3">
        <v>386.83499999999981</v>
      </c>
    </row>
    <row r="5303" spans="1:22" ht="14.25" customHeight="1" x14ac:dyDescent="0.25">
      <c r="A5303" s="3">
        <v>5302</v>
      </c>
      <c r="B5303" s="3" t="s">
        <v>8130</v>
      </c>
      <c r="C5303" s="4">
        <f>YEAR(Table_1[[#This Row],[Order Date]])</f>
        <v>2013</v>
      </c>
      <c r="D5303" s="9">
        <v>41425</v>
      </c>
      <c r="E5303" s="3">
        <v>41429</v>
      </c>
      <c r="F5303" s="3" t="s">
        <v>50</v>
      </c>
      <c r="G5303" s="3" t="s">
        <v>6638</v>
      </c>
      <c r="H5303" s="3" t="s">
        <v>6639</v>
      </c>
      <c r="I5303" s="3" t="s">
        <v>41</v>
      </c>
      <c r="J5303" s="3" t="s">
        <v>27</v>
      </c>
      <c r="K5303" s="3" t="s">
        <v>318</v>
      </c>
      <c r="L5303" s="3" t="s">
        <v>319</v>
      </c>
      <c r="M5303" s="3">
        <v>22153</v>
      </c>
      <c r="N5303" s="3" t="s">
        <v>30</v>
      </c>
      <c r="O5303" s="3" t="s">
        <v>2993</v>
      </c>
      <c r="P5303" s="3" t="s">
        <v>71</v>
      </c>
      <c r="Q5303" s="3" t="s">
        <v>161</v>
      </c>
      <c r="R5303" s="3" t="s">
        <v>2994</v>
      </c>
      <c r="S5303" s="3">
        <v>1979.6999999999998</v>
      </c>
      <c r="T5303" s="3">
        <v>6</v>
      </c>
      <c r="U5303" s="3">
        <v>0</v>
      </c>
      <c r="V5303" s="3">
        <v>653.30099999999982</v>
      </c>
    </row>
    <row r="5304" spans="1:22" ht="14.25" customHeight="1" x14ac:dyDescent="0.25">
      <c r="A5304" s="3">
        <v>5303</v>
      </c>
      <c r="B5304" s="3" t="s">
        <v>8130</v>
      </c>
      <c r="C5304" s="4">
        <f>YEAR(Table_1[[#This Row],[Order Date]])</f>
        <v>2013</v>
      </c>
      <c r="D5304" s="9">
        <v>41425</v>
      </c>
      <c r="E5304" s="3">
        <v>41429</v>
      </c>
      <c r="F5304" s="3" t="s">
        <v>50</v>
      </c>
      <c r="G5304" s="3" t="s">
        <v>6638</v>
      </c>
      <c r="H5304" s="3" t="s">
        <v>6639</v>
      </c>
      <c r="I5304" s="3" t="s">
        <v>41</v>
      </c>
      <c r="J5304" s="3" t="s">
        <v>27</v>
      </c>
      <c r="K5304" s="3" t="s">
        <v>318</v>
      </c>
      <c r="L5304" s="3" t="s">
        <v>319</v>
      </c>
      <c r="M5304" s="3">
        <v>22153</v>
      </c>
      <c r="N5304" s="3" t="s">
        <v>30</v>
      </c>
      <c r="O5304" s="3" t="s">
        <v>1894</v>
      </c>
      <c r="P5304" s="3" t="s">
        <v>46</v>
      </c>
      <c r="Q5304" s="3" t="s">
        <v>47</v>
      </c>
      <c r="R5304" s="3" t="s">
        <v>1895</v>
      </c>
      <c r="S5304" s="3">
        <v>62.099999999999994</v>
      </c>
      <c r="T5304" s="3">
        <v>6</v>
      </c>
      <c r="U5304" s="3">
        <v>0</v>
      </c>
      <c r="V5304" s="3">
        <v>29.808</v>
      </c>
    </row>
    <row r="5305" spans="1:22" ht="14.25" customHeight="1" x14ac:dyDescent="0.25">
      <c r="A5305" s="3">
        <v>5304</v>
      </c>
      <c r="B5305" s="3" t="s">
        <v>8131</v>
      </c>
      <c r="C5305" s="4">
        <f>YEAR(Table_1[[#This Row],[Order Date]])</f>
        <v>2011</v>
      </c>
      <c r="D5305" s="9">
        <v>40863</v>
      </c>
      <c r="E5305" s="3">
        <v>40867</v>
      </c>
      <c r="F5305" s="3" t="s">
        <v>50</v>
      </c>
      <c r="G5305" s="3" t="s">
        <v>2243</v>
      </c>
      <c r="H5305" s="3" t="s">
        <v>2244</v>
      </c>
      <c r="I5305" s="3" t="s">
        <v>26</v>
      </c>
      <c r="J5305" s="3" t="s">
        <v>27</v>
      </c>
      <c r="K5305" s="3" t="s">
        <v>357</v>
      </c>
      <c r="L5305" s="3" t="s">
        <v>211</v>
      </c>
      <c r="M5305" s="3">
        <v>62521</v>
      </c>
      <c r="N5305" s="3" t="s">
        <v>105</v>
      </c>
      <c r="O5305" s="3" t="s">
        <v>5750</v>
      </c>
      <c r="P5305" s="3" t="s">
        <v>32</v>
      </c>
      <c r="Q5305" s="3" t="s">
        <v>36</v>
      </c>
      <c r="R5305" s="3" t="s">
        <v>5751</v>
      </c>
      <c r="S5305" s="3">
        <v>37.295999999999999</v>
      </c>
      <c r="T5305" s="3">
        <v>2</v>
      </c>
      <c r="U5305" s="3">
        <v>0.3</v>
      </c>
      <c r="V5305" s="3">
        <v>-1.0656000000000017</v>
      </c>
    </row>
    <row r="5306" spans="1:22" ht="14.25" customHeight="1" x14ac:dyDescent="0.25">
      <c r="A5306" s="3">
        <v>5305</v>
      </c>
      <c r="B5306" s="3" t="s">
        <v>8132</v>
      </c>
      <c r="C5306" s="4">
        <f>YEAR(Table_1[[#This Row],[Order Date]])</f>
        <v>2011</v>
      </c>
      <c r="D5306" s="9">
        <v>40807</v>
      </c>
      <c r="E5306" s="3">
        <v>40809</v>
      </c>
      <c r="F5306" s="3" t="s">
        <v>188</v>
      </c>
      <c r="G5306" s="3" t="s">
        <v>1610</v>
      </c>
      <c r="H5306" s="3" t="s">
        <v>1611</v>
      </c>
      <c r="I5306" s="3" t="s">
        <v>102</v>
      </c>
      <c r="J5306" s="3" t="s">
        <v>27</v>
      </c>
      <c r="K5306" s="3" t="s">
        <v>2770</v>
      </c>
      <c r="L5306" s="3" t="s">
        <v>104</v>
      </c>
      <c r="M5306" s="3">
        <v>75043</v>
      </c>
      <c r="N5306" s="3" t="s">
        <v>105</v>
      </c>
      <c r="O5306" s="3" t="s">
        <v>6056</v>
      </c>
      <c r="P5306" s="3" t="s">
        <v>32</v>
      </c>
      <c r="Q5306" s="3" t="s">
        <v>65</v>
      </c>
      <c r="R5306" s="3" t="s">
        <v>6057</v>
      </c>
      <c r="S5306" s="3">
        <v>8.5440000000000005</v>
      </c>
      <c r="T5306" s="3">
        <v>2</v>
      </c>
      <c r="U5306" s="3">
        <v>0.6</v>
      </c>
      <c r="V5306" s="3">
        <v>-7.4759999999999991</v>
      </c>
    </row>
    <row r="5307" spans="1:22" ht="14.25" customHeight="1" x14ac:dyDescent="0.25">
      <c r="A5307" s="3">
        <v>5306</v>
      </c>
      <c r="B5307" s="3" t="s">
        <v>8133</v>
      </c>
      <c r="C5307" s="4">
        <f>YEAR(Table_1[[#This Row],[Order Date]])</f>
        <v>2013</v>
      </c>
      <c r="D5307" s="9">
        <v>41326</v>
      </c>
      <c r="E5307" s="3">
        <v>41331</v>
      </c>
      <c r="F5307" s="3" t="s">
        <v>50</v>
      </c>
      <c r="G5307" s="3" t="s">
        <v>2439</v>
      </c>
      <c r="H5307" s="3" t="s">
        <v>2440</v>
      </c>
      <c r="I5307" s="3" t="s">
        <v>41</v>
      </c>
      <c r="J5307" s="3" t="s">
        <v>27</v>
      </c>
      <c r="K5307" s="3" t="s">
        <v>2343</v>
      </c>
      <c r="L5307" s="3" t="s">
        <v>267</v>
      </c>
      <c r="M5307" s="3">
        <v>11572</v>
      </c>
      <c r="N5307" s="3" t="s">
        <v>148</v>
      </c>
      <c r="O5307" s="3" t="s">
        <v>426</v>
      </c>
      <c r="P5307" s="3" t="s">
        <v>32</v>
      </c>
      <c r="Q5307" s="3" t="s">
        <v>65</v>
      </c>
      <c r="R5307" s="3" t="s">
        <v>427</v>
      </c>
      <c r="S5307" s="3">
        <v>68.949999999999989</v>
      </c>
      <c r="T5307" s="3">
        <v>5</v>
      </c>
      <c r="U5307" s="3">
        <v>0</v>
      </c>
      <c r="V5307" s="3">
        <v>28.959000000000003</v>
      </c>
    </row>
    <row r="5308" spans="1:22" ht="14.25" customHeight="1" x14ac:dyDescent="0.25">
      <c r="A5308" s="3">
        <v>5307</v>
      </c>
      <c r="B5308" s="3" t="s">
        <v>8133</v>
      </c>
      <c r="C5308" s="4">
        <f>YEAR(Table_1[[#This Row],[Order Date]])</f>
        <v>2013</v>
      </c>
      <c r="D5308" s="9">
        <v>41326</v>
      </c>
      <c r="E5308" s="3">
        <v>41331</v>
      </c>
      <c r="F5308" s="3" t="s">
        <v>50</v>
      </c>
      <c r="G5308" s="3" t="s">
        <v>2439</v>
      </c>
      <c r="H5308" s="3" t="s">
        <v>2440</v>
      </c>
      <c r="I5308" s="3" t="s">
        <v>41</v>
      </c>
      <c r="J5308" s="3" t="s">
        <v>27</v>
      </c>
      <c r="K5308" s="3" t="s">
        <v>2343</v>
      </c>
      <c r="L5308" s="3" t="s">
        <v>267</v>
      </c>
      <c r="M5308" s="3">
        <v>11572</v>
      </c>
      <c r="N5308" s="3" t="s">
        <v>148</v>
      </c>
      <c r="O5308" s="3" t="s">
        <v>2320</v>
      </c>
      <c r="P5308" s="3" t="s">
        <v>46</v>
      </c>
      <c r="Q5308" s="3" t="s">
        <v>59</v>
      </c>
      <c r="R5308" s="3" t="s">
        <v>2321</v>
      </c>
      <c r="S5308" s="3">
        <v>296.37</v>
      </c>
      <c r="T5308" s="3">
        <v>3</v>
      </c>
      <c r="U5308" s="3">
        <v>0</v>
      </c>
      <c r="V5308" s="3">
        <v>80.019899999999993</v>
      </c>
    </row>
    <row r="5309" spans="1:22" ht="14.25" customHeight="1" x14ac:dyDescent="0.25">
      <c r="A5309" s="3">
        <v>5308</v>
      </c>
      <c r="B5309" s="3" t="s">
        <v>8133</v>
      </c>
      <c r="C5309" s="4">
        <f>YEAR(Table_1[[#This Row],[Order Date]])</f>
        <v>2013</v>
      </c>
      <c r="D5309" s="9">
        <v>41326</v>
      </c>
      <c r="E5309" s="3">
        <v>41331</v>
      </c>
      <c r="F5309" s="3" t="s">
        <v>50</v>
      </c>
      <c r="G5309" s="3" t="s">
        <v>2439</v>
      </c>
      <c r="H5309" s="3" t="s">
        <v>2440</v>
      </c>
      <c r="I5309" s="3" t="s">
        <v>41</v>
      </c>
      <c r="J5309" s="3" t="s">
        <v>27</v>
      </c>
      <c r="K5309" s="3" t="s">
        <v>2343</v>
      </c>
      <c r="L5309" s="3" t="s">
        <v>267</v>
      </c>
      <c r="M5309" s="3">
        <v>11572</v>
      </c>
      <c r="N5309" s="3" t="s">
        <v>148</v>
      </c>
      <c r="O5309" s="3" t="s">
        <v>8134</v>
      </c>
      <c r="P5309" s="3" t="s">
        <v>71</v>
      </c>
      <c r="Q5309" s="3" t="s">
        <v>72</v>
      </c>
      <c r="R5309" s="3" t="s">
        <v>8135</v>
      </c>
      <c r="S5309" s="3">
        <v>39.979999999999997</v>
      </c>
      <c r="T5309" s="3">
        <v>2</v>
      </c>
      <c r="U5309" s="3">
        <v>0</v>
      </c>
      <c r="V5309" s="3">
        <v>1.9989999999999952</v>
      </c>
    </row>
    <row r="5310" spans="1:22" ht="14.25" customHeight="1" x14ac:dyDescent="0.25">
      <c r="A5310" s="3">
        <v>5309</v>
      </c>
      <c r="B5310" s="3" t="s">
        <v>8136</v>
      </c>
      <c r="C5310" s="4">
        <f>YEAR(Table_1[[#This Row],[Order Date]])</f>
        <v>2014</v>
      </c>
      <c r="D5310" s="9">
        <v>41963</v>
      </c>
      <c r="E5310" s="3">
        <v>41965</v>
      </c>
      <c r="F5310" s="3" t="s">
        <v>188</v>
      </c>
      <c r="G5310" s="3" t="s">
        <v>6951</v>
      </c>
      <c r="H5310" s="3" t="s">
        <v>6952</v>
      </c>
      <c r="I5310" s="3" t="s">
        <v>26</v>
      </c>
      <c r="J5310" s="3" t="s">
        <v>27</v>
      </c>
      <c r="K5310" s="3" t="s">
        <v>184</v>
      </c>
      <c r="L5310" s="3" t="s">
        <v>104</v>
      </c>
      <c r="M5310" s="3">
        <v>77095</v>
      </c>
      <c r="N5310" s="3" t="s">
        <v>105</v>
      </c>
      <c r="O5310" s="3" t="s">
        <v>4839</v>
      </c>
      <c r="P5310" s="3" t="s">
        <v>32</v>
      </c>
      <c r="Q5310" s="3" t="s">
        <v>36</v>
      </c>
      <c r="R5310" s="3" t="s">
        <v>4840</v>
      </c>
      <c r="S5310" s="3">
        <v>191.05799999999999</v>
      </c>
      <c r="T5310" s="3">
        <v>3</v>
      </c>
      <c r="U5310" s="3">
        <v>0.3</v>
      </c>
      <c r="V5310" s="3">
        <v>-46.399800000000013</v>
      </c>
    </row>
    <row r="5311" spans="1:22" ht="14.25" customHeight="1" x14ac:dyDescent="0.25">
      <c r="A5311" s="3">
        <v>5310</v>
      </c>
      <c r="B5311" s="3" t="s">
        <v>8136</v>
      </c>
      <c r="C5311" s="4">
        <f>YEAR(Table_1[[#This Row],[Order Date]])</f>
        <v>2014</v>
      </c>
      <c r="D5311" s="9">
        <v>41963</v>
      </c>
      <c r="E5311" s="3">
        <v>41965</v>
      </c>
      <c r="F5311" s="3" t="s">
        <v>188</v>
      </c>
      <c r="G5311" s="3" t="s">
        <v>6951</v>
      </c>
      <c r="H5311" s="3" t="s">
        <v>6952</v>
      </c>
      <c r="I5311" s="3" t="s">
        <v>26</v>
      </c>
      <c r="J5311" s="3" t="s">
        <v>27</v>
      </c>
      <c r="K5311" s="3" t="s">
        <v>184</v>
      </c>
      <c r="L5311" s="3" t="s">
        <v>104</v>
      </c>
      <c r="M5311" s="3">
        <v>77095</v>
      </c>
      <c r="N5311" s="3" t="s">
        <v>105</v>
      </c>
      <c r="O5311" s="3" t="s">
        <v>8137</v>
      </c>
      <c r="P5311" s="3" t="s">
        <v>46</v>
      </c>
      <c r="Q5311" s="3" t="s">
        <v>68</v>
      </c>
      <c r="R5311" s="3" t="s">
        <v>8138</v>
      </c>
      <c r="S5311" s="3">
        <v>13.040000000000001</v>
      </c>
      <c r="T5311" s="3">
        <v>5</v>
      </c>
      <c r="U5311" s="3">
        <v>0.2</v>
      </c>
      <c r="V5311" s="3">
        <v>3.9120000000000004</v>
      </c>
    </row>
    <row r="5312" spans="1:22" ht="14.25" customHeight="1" x14ac:dyDescent="0.25">
      <c r="A5312" s="3">
        <v>5311</v>
      </c>
      <c r="B5312" s="3" t="s">
        <v>8136</v>
      </c>
      <c r="C5312" s="4">
        <f>YEAR(Table_1[[#This Row],[Order Date]])</f>
        <v>2014</v>
      </c>
      <c r="D5312" s="9">
        <v>41963</v>
      </c>
      <c r="E5312" s="3">
        <v>41965</v>
      </c>
      <c r="F5312" s="3" t="s">
        <v>188</v>
      </c>
      <c r="G5312" s="3" t="s">
        <v>6951</v>
      </c>
      <c r="H5312" s="3" t="s">
        <v>6952</v>
      </c>
      <c r="I5312" s="3" t="s">
        <v>26</v>
      </c>
      <c r="J5312" s="3" t="s">
        <v>27</v>
      </c>
      <c r="K5312" s="3" t="s">
        <v>184</v>
      </c>
      <c r="L5312" s="3" t="s">
        <v>104</v>
      </c>
      <c r="M5312" s="3">
        <v>77095</v>
      </c>
      <c r="N5312" s="3" t="s">
        <v>105</v>
      </c>
      <c r="O5312" s="3" t="s">
        <v>1742</v>
      </c>
      <c r="P5312" s="3" t="s">
        <v>46</v>
      </c>
      <c r="Q5312" s="3" t="s">
        <v>75</v>
      </c>
      <c r="R5312" s="3" t="s">
        <v>1743</v>
      </c>
      <c r="S5312" s="3">
        <v>1525.1879999999996</v>
      </c>
      <c r="T5312" s="3">
        <v>6</v>
      </c>
      <c r="U5312" s="3">
        <v>0.8</v>
      </c>
      <c r="V5312" s="3">
        <v>-2287.7820000000002</v>
      </c>
    </row>
    <row r="5313" spans="1:22" ht="14.25" customHeight="1" x14ac:dyDescent="0.25">
      <c r="A5313" s="3">
        <v>5312</v>
      </c>
      <c r="B5313" s="3" t="s">
        <v>8139</v>
      </c>
      <c r="C5313" s="4">
        <f>YEAR(Table_1[[#This Row],[Order Date]])</f>
        <v>2013</v>
      </c>
      <c r="D5313" s="9">
        <v>41508</v>
      </c>
      <c r="E5313" s="3">
        <v>41514</v>
      </c>
      <c r="F5313" s="3" t="s">
        <v>50</v>
      </c>
      <c r="G5313" s="3" t="s">
        <v>6713</v>
      </c>
      <c r="H5313" s="3" t="s">
        <v>6714</v>
      </c>
      <c r="I5313" s="3" t="s">
        <v>102</v>
      </c>
      <c r="J5313" s="3" t="s">
        <v>27</v>
      </c>
      <c r="K5313" s="3" t="s">
        <v>3520</v>
      </c>
      <c r="L5313" s="3" t="s">
        <v>88</v>
      </c>
      <c r="M5313" s="3">
        <v>27834</v>
      </c>
      <c r="N5313" s="3" t="s">
        <v>30</v>
      </c>
      <c r="O5313" s="3" t="s">
        <v>5610</v>
      </c>
      <c r="P5313" s="3" t="s">
        <v>46</v>
      </c>
      <c r="Q5313" s="3" t="s">
        <v>47</v>
      </c>
      <c r="R5313" s="3" t="s">
        <v>5611</v>
      </c>
      <c r="S5313" s="3">
        <v>9.2159999999999993</v>
      </c>
      <c r="T5313" s="3">
        <v>4</v>
      </c>
      <c r="U5313" s="3">
        <v>0.2</v>
      </c>
      <c r="V5313" s="3">
        <v>3.3408000000000002</v>
      </c>
    </row>
    <row r="5314" spans="1:22" ht="14.25" customHeight="1" x14ac:dyDescent="0.25">
      <c r="A5314" s="3">
        <v>5313</v>
      </c>
      <c r="B5314" s="3" t="s">
        <v>8139</v>
      </c>
      <c r="C5314" s="4">
        <f>YEAR(Table_1[[#This Row],[Order Date]])</f>
        <v>2013</v>
      </c>
      <c r="D5314" s="9">
        <v>41508</v>
      </c>
      <c r="E5314" s="3">
        <v>41514</v>
      </c>
      <c r="F5314" s="3" t="s">
        <v>50</v>
      </c>
      <c r="G5314" s="3" t="s">
        <v>6713</v>
      </c>
      <c r="H5314" s="3" t="s">
        <v>6714</v>
      </c>
      <c r="I5314" s="3" t="s">
        <v>102</v>
      </c>
      <c r="J5314" s="3" t="s">
        <v>27</v>
      </c>
      <c r="K5314" s="3" t="s">
        <v>3520</v>
      </c>
      <c r="L5314" s="3" t="s">
        <v>88</v>
      </c>
      <c r="M5314" s="3">
        <v>27834</v>
      </c>
      <c r="N5314" s="3" t="s">
        <v>30</v>
      </c>
      <c r="O5314" s="3" t="s">
        <v>1405</v>
      </c>
      <c r="P5314" s="3" t="s">
        <v>46</v>
      </c>
      <c r="Q5314" s="3" t="s">
        <v>578</v>
      </c>
      <c r="R5314" s="3" t="s">
        <v>1406</v>
      </c>
      <c r="S5314" s="3">
        <v>28.048000000000002</v>
      </c>
      <c r="T5314" s="3">
        <v>2</v>
      </c>
      <c r="U5314" s="3">
        <v>0.2</v>
      </c>
      <c r="V5314" s="3">
        <v>3.5059999999999967</v>
      </c>
    </row>
    <row r="5315" spans="1:22" ht="14.25" customHeight="1" x14ac:dyDescent="0.25">
      <c r="A5315" s="3">
        <v>5314</v>
      </c>
      <c r="B5315" s="3" t="s">
        <v>8140</v>
      </c>
      <c r="C5315" s="4">
        <f>YEAR(Table_1[[#This Row],[Order Date]])</f>
        <v>2014</v>
      </c>
      <c r="D5315" s="9">
        <v>41760</v>
      </c>
      <c r="E5315" s="3">
        <v>41765</v>
      </c>
      <c r="F5315" s="3" t="s">
        <v>50</v>
      </c>
      <c r="G5315" s="3" t="s">
        <v>1183</v>
      </c>
      <c r="H5315" s="3" t="s">
        <v>1184</v>
      </c>
      <c r="I5315" s="3" t="s">
        <v>41</v>
      </c>
      <c r="J5315" s="3" t="s">
        <v>27</v>
      </c>
      <c r="K5315" s="3" t="s">
        <v>127</v>
      </c>
      <c r="L5315" s="3" t="s">
        <v>43</v>
      </c>
      <c r="M5315" s="3">
        <v>94110</v>
      </c>
      <c r="N5315" s="3" t="s">
        <v>44</v>
      </c>
      <c r="O5315" s="3" t="s">
        <v>2325</v>
      </c>
      <c r="P5315" s="3" t="s">
        <v>32</v>
      </c>
      <c r="Q5315" s="3" t="s">
        <v>65</v>
      </c>
      <c r="R5315" s="3" t="s">
        <v>2326</v>
      </c>
      <c r="S5315" s="3">
        <v>64.959999999999994</v>
      </c>
      <c r="T5315" s="3">
        <v>2</v>
      </c>
      <c r="U5315" s="3">
        <v>0</v>
      </c>
      <c r="V5315" s="3">
        <v>21.436799999999998</v>
      </c>
    </row>
    <row r="5316" spans="1:22" ht="14.25" customHeight="1" x14ac:dyDescent="0.25">
      <c r="A5316" s="3">
        <v>5315</v>
      </c>
      <c r="B5316" s="3" t="s">
        <v>8140</v>
      </c>
      <c r="C5316" s="4">
        <f>YEAR(Table_1[[#This Row],[Order Date]])</f>
        <v>2014</v>
      </c>
      <c r="D5316" s="9">
        <v>41760</v>
      </c>
      <c r="E5316" s="3">
        <v>41765</v>
      </c>
      <c r="F5316" s="3" t="s">
        <v>50</v>
      </c>
      <c r="G5316" s="3" t="s">
        <v>1183</v>
      </c>
      <c r="H5316" s="3" t="s">
        <v>1184</v>
      </c>
      <c r="I5316" s="3" t="s">
        <v>41</v>
      </c>
      <c r="J5316" s="3" t="s">
        <v>27</v>
      </c>
      <c r="K5316" s="3" t="s">
        <v>127</v>
      </c>
      <c r="L5316" s="3" t="s">
        <v>43</v>
      </c>
      <c r="M5316" s="3">
        <v>94110</v>
      </c>
      <c r="N5316" s="3" t="s">
        <v>44</v>
      </c>
      <c r="O5316" s="3" t="s">
        <v>2290</v>
      </c>
      <c r="P5316" s="3" t="s">
        <v>46</v>
      </c>
      <c r="Q5316" s="3" t="s">
        <v>173</v>
      </c>
      <c r="R5316" s="3" t="s">
        <v>2291</v>
      </c>
      <c r="S5316" s="3">
        <v>30.56</v>
      </c>
      <c r="T5316" s="3">
        <v>4</v>
      </c>
      <c r="U5316" s="3">
        <v>0</v>
      </c>
      <c r="V5316" s="3">
        <v>14.974399999999999</v>
      </c>
    </row>
    <row r="5317" spans="1:22" ht="14.25" customHeight="1" x14ac:dyDescent="0.25">
      <c r="A5317" s="3">
        <v>5316</v>
      </c>
      <c r="B5317" s="3" t="s">
        <v>8141</v>
      </c>
      <c r="C5317" s="4">
        <f>YEAR(Table_1[[#This Row],[Order Date]])</f>
        <v>2013</v>
      </c>
      <c r="D5317" s="9">
        <v>41397</v>
      </c>
      <c r="E5317" s="3">
        <v>41403</v>
      </c>
      <c r="F5317" s="3" t="s">
        <v>50</v>
      </c>
      <c r="G5317" s="3" t="s">
        <v>2450</v>
      </c>
      <c r="H5317" s="3" t="s">
        <v>2451</v>
      </c>
      <c r="I5317" s="3" t="s">
        <v>26</v>
      </c>
      <c r="J5317" s="3" t="s">
        <v>27</v>
      </c>
      <c r="K5317" s="3" t="s">
        <v>4488</v>
      </c>
      <c r="L5317" s="3" t="s">
        <v>88</v>
      </c>
      <c r="M5317" s="3">
        <v>27405</v>
      </c>
      <c r="N5317" s="3" t="s">
        <v>30</v>
      </c>
      <c r="O5317" s="3" t="s">
        <v>3102</v>
      </c>
      <c r="P5317" s="3" t="s">
        <v>32</v>
      </c>
      <c r="Q5317" s="3" t="s">
        <v>36</v>
      </c>
      <c r="R5317" s="3" t="s">
        <v>3103</v>
      </c>
      <c r="S5317" s="3">
        <v>187.05600000000001</v>
      </c>
      <c r="T5317" s="3">
        <v>9</v>
      </c>
      <c r="U5317" s="3">
        <v>0.2</v>
      </c>
      <c r="V5317" s="3">
        <v>11.69100000000001</v>
      </c>
    </row>
    <row r="5318" spans="1:22" ht="14.25" customHeight="1" x14ac:dyDescent="0.25">
      <c r="A5318" s="3">
        <v>5317</v>
      </c>
      <c r="B5318" s="3" t="s">
        <v>8142</v>
      </c>
      <c r="C5318" s="4">
        <f>YEAR(Table_1[[#This Row],[Order Date]])</f>
        <v>2014</v>
      </c>
      <c r="D5318" s="9">
        <v>41915</v>
      </c>
      <c r="E5318" s="3">
        <v>41918</v>
      </c>
      <c r="F5318" s="3" t="s">
        <v>188</v>
      </c>
      <c r="G5318" s="3" t="s">
        <v>5928</v>
      </c>
      <c r="H5318" s="3" t="s">
        <v>5929</v>
      </c>
      <c r="I5318" s="3" t="s">
        <v>102</v>
      </c>
      <c r="J5318" s="3" t="s">
        <v>27</v>
      </c>
      <c r="K5318" s="3" t="s">
        <v>5137</v>
      </c>
      <c r="L5318" s="3" t="s">
        <v>335</v>
      </c>
      <c r="M5318" s="3">
        <v>37918</v>
      </c>
      <c r="N5318" s="3" t="s">
        <v>30</v>
      </c>
      <c r="O5318" s="3" t="s">
        <v>5061</v>
      </c>
      <c r="P5318" s="3" t="s">
        <v>32</v>
      </c>
      <c r="Q5318" s="3" t="s">
        <v>65</v>
      </c>
      <c r="R5318" s="3" t="s">
        <v>5062</v>
      </c>
      <c r="S5318" s="3">
        <v>11.808</v>
      </c>
      <c r="T5318" s="3">
        <v>2</v>
      </c>
      <c r="U5318" s="3">
        <v>0.2</v>
      </c>
      <c r="V5318" s="3">
        <v>1.3283999999999985</v>
      </c>
    </row>
    <row r="5319" spans="1:22" ht="14.25" customHeight="1" x14ac:dyDescent="0.25">
      <c r="A5319" s="3">
        <v>5318</v>
      </c>
      <c r="B5319" s="3" t="s">
        <v>8142</v>
      </c>
      <c r="C5319" s="4">
        <f>YEAR(Table_1[[#This Row],[Order Date]])</f>
        <v>2014</v>
      </c>
      <c r="D5319" s="9">
        <v>41915</v>
      </c>
      <c r="E5319" s="3">
        <v>41918</v>
      </c>
      <c r="F5319" s="3" t="s">
        <v>188</v>
      </c>
      <c r="G5319" s="3" t="s">
        <v>5928</v>
      </c>
      <c r="H5319" s="3" t="s">
        <v>5929</v>
      </c>
      <c r="I5319" s="3" t="s">
        <v>102</v>
      </c>
      <c r="J5319" s="3" t="s">
        <v>27</v>
      </c>
      <c r="K5319" s="3" t="s">
        <v>5137</v>
      </c>
      <c r="L5319" s="3" t="s">
        <v>335</v>
      </c>
      <c r="M5319" s="3">
        <v>37918</v>
      </c>
      <c r="N5319" s="3" t="s">
        <v>30</v>
      </c>
      <c r="O5319" s="3" t="s">
        <v>1714</v>
      </c>
      <c r="P5319" s="3" t="s">
        <v>32</v>
      </c>
      <c r="Q5319" s="3" t="s">
        <v>65</v>
      </c>
      <c r="R5319" s="3" t="s">
        <v>8143</v>
      </c>
      <c r="S5319" s="3">
        <v>9.6560000000000006</v>
      </c>
      <c r="T5319" s="3">
        <v>1</v>
      </c>
      <c r="U5319" s="3">
        <v>0.2</v>
      </c>
      <c r="V5319" s="3">
        <v>1.5691000000000002</v>
      </c>
    </row>
    <row r="5320" spans="1:22" ht="14.25" customHeight="1" x14ac:dyDescent="0.25">
      <c r="A5320" s="3">
        <v>5319</v>
      </c>
      <c r="B5320" s="3" t="s">
        <v>8142</v>
      </c>
      <c r="C5320" s="4">
        <f>YEAR(Table_1[[#This Row],[Order Date]])</f>
        <v>2014</v>
      </c>
      <c r="D5320" s="9">
        <v>41915</v>
      </c>
      <c r="E5320" s="3">
        <v>41918</v>
      </c>
      <c r="F5320" s="3" t="s">
        <v>188</v>
      </c>
      <c r="G5320" s="3" t="s">
        <v>5928</v>
      </c>
      <c r="H5320" s="3" t="s">
        <v>5929</v>
      </c>
      <c r="I5320" s="3" t="s">
        <v>102</v>
      </c>
      <c r="J5320" s="3" t="s">
        <v>27</v>
      </c>
      <c r="K5320" s="3" t="s">
        <v>5137</v>
      </c>
      <c r="L5320" s="3" t="s">
        <v>335</v>
      </c>
      <c r="M5320" s="3">
        <v>37918</v>
      </c>
      <c r="N5320" s="3" t="s">
        <v>30</v>
      </c>
      <c r="O5320" s="3" t="s">
        <v>3353</v>
      </c>
      <c r="P5320" s="3" t="s">
        <v>46</v>
      </c>
      <c r="Q5320" s="3" t="s">
        <v>90</v>
      </c>
      <c r="R5320" s="3" t="s">
        <v>3354</v>
      </c>
      <c r="S5320" s="3">
        <v>20.736000000000004</v>
      </c>
      <c r="T5320" s="3">
        <v>4</v>
      </c>
      <c r="U5320" s="3">
        <v>0.2</v>
      </c>
      <c r="V5320" s="3">
        <v>7.2576000000000001</v>
      </c>
    </row>
    <row r="5321" spans="1:22" ht="14.25" customHeight="1" x14ac:dyDescent="0.25">
      <c r="A5321" s="3">
        <v>5320</v>
      </c>
      <c r="B5321" s="3" t="s">
        <v>8142</v>
      </c>
      <c r="C5321" s="4">
        <f>YEAR(Table_1[[#This Row],[Order Date]])</f>
        <v>2014</v>
      </c>
      <c r="D5321" s="9">
        <v>41915</v>
      </c>
      <c r="E5321" s="3">
        <v>41918</v>
      </c>
      <c r="F5321" s="3" t="s">
        <v>188</v>
      </c>
      <c r="G5321" s="3" t="s">
        <v>5928</v>
      </c>
      <c r="H5321" s="3" t="s">
        <v>5929</v>
      </c>
      <c r="I5321" s="3" t="s">
        <v>102</v>
      </c>
      <c r="J5321" s="3" t="s">
        <v>27</v>
      </c>
      <c r="K5321" s="3" t="s">
        <v>5137</v>
      </c>
      <c r="L5321" s="3" t="s">
        <v>335</v>
      </c>
      <c r="M5321" s="3">
        <v>37918</v>
      </c>
      <c r="N5321" s="3" t="s">
        <v>30</v>
      </c>
      <c r="O5321" s="3" t="s">
        <v>3917</v>
      </c>
      <c r="P5321" s="3" t="s">
        <v>46</v>
      </c>
      <c r="Q5321" s="3" t="s">
        <v>75</v>
      </c>
      <c r="R5321" s="3" t="s">
        <v>3918</v>
      </c>
      <c r="S5321" s="3">
        <v>27.360000000000003</v>
      </c>
      <c r="T5321" s="3">
        <v>3</v>
      </c>
      <c r="U5321" s="3">
        <v>0.7</v>
      </c>
      <c r="V5321" s="3">
        <v>-21.887999999999991</v>
      </c>
    </row>
    <row r="5322" spans="1:22" ht="14.25" customHeight="1" x14ac:dyDescent="0.25">
      <c r="A5322" s="3">
        <v>5321</v>
      </c>
      <c r="B5322" s="3" t="s">
        <v>8142</v>
      </c>
      <c r="C5322" s="4">
        <f>YEAR(Table_1[[#This Row],[Order Date]])</f>
        <v>2014</v>
      </c>
      <c r="D5322" s="9">
        <v>41915</v>
      </c>
      <c r="E5322" s="3">
        <v>41918</v>
      </c>
      <c r="F5322" s="3" t="s">
        <v>188</v>
      </c>
      <c r="G5322" s="3" t="s">
        <v>5928</v>
      </c>
      <c r="H5322" s="3" t="s">
        <v>5929</v>
      </c>
      <c r="I5322" s="3" t="s">
        <v>102</v>
      </c>
      <c r="J5322" s="3" t="s">
        <v>27</v>
      </c>
      <c r="K5322" s="3" t="s">
        <v>5137</v>
      </c>
      <c r="L5322" s="3" t="s">
        <v>335</v>
      </c>
      <c r="M5322" s="3">
        <v>37918</v>
      </c>
      <c r="N5322" s="3" t="s">
        <v>30</v>
      </c>
      <c r="O5322" s="3" t="s">
        <v>2318</v>
      </c>
      <c r="P5322" s="3" t="s">
        <v>32</v>
      </c>
      <c r="Q5322" s="3" t="s">
        <v>56</v>
      </c>
      <c r="R5322" s="3" t="s">
        <v>2319</v>
      </c>
      <c r="S5322" s="3">
        <v>2314.116</v>
      </c>
      <c r="T5322" s="3">
        <v>7</v>
      </c>
      <c r="U5322" s="3">
        <v>0.4</v>
      </c>
      <c r="V5322" s="3">
        <v>-1002.7836000000001</v>
      </c>
    </row>
    <row r="5323" spans="1:22" ht="14.25" customHeight="1" x14ac:dyDescent="0.25">
      <c r="A5323" s="3">
        <v>5322</v>
      </c>
      <c r="B5323" s="3" t="s">
        <v>8142</v>
      </c>
      <c r="C5323" s="4">
        <f>YEAR(Table_1[[#This Row],[Order Date]])</f>
        <v>2014</v>
      </c>
      <c r="D5323" s="9">
        <v>41915</v>
      </c>
      <c r="E5323" s="3">
        <v>41918</v>
      </c>
      <c r="F5323" s="3" t="s">
        <v>188</v>
      </c>
      <c r="G5323" s="3" t="s">
        <v>5928</v>
      </c>
      <c r="H5323" s="3" t="s">
        <v>5929</v>
      </c>
      <c r="I5323" s="3" t="s">
        <v>102</v>
      </c>
      <c r="J5323" s="3" t="s">
        <v>27</v>
      </c>
      <c r="K5323" s="3" t="s">
        <v>5137</v>
      </c>
      <c r="L5323" s="3" t="s">
        <v>335</v>
      </c>
      <c r="M5323" s="3">
        <v>37918</v>
      </c>
      <c r="N5323" s="3" t="s">
        <v>30</v>
      </c>
      <c r="O5323" s="3" t="s">
        <v>2712</v>
      </c>
      <c r="P5323" s="3" t="s">
        <v>46</v>
      </c>
      <c r="Q5323" s="3" t="s">
        <v>75</v>
      </c>
      <c r="R5323" s="3" t="s">
        <v>2713</v>
      </c>
      <c r="S5323" s="3">
        <v>34.236000000000004</v>
      </c>
      <c r="T5323" s="3">
        <v>4</v>
      </c>
      <c r="U5323" s="3">
        <v>0.7</v>
      </c>
      <c r="V5323" s="3">
        <v>-26.247599999999998</v>
      </c>
    </row>
    <row r="5324" spans="1:22" ht="14.25" customHeight="1" x14ac:dyDescent="0.25">
      <c r="A5324" s="3">
        <v>5323</v>
      </c>
      <c r="B5324" s="3" t="s">
        <v>8142</v>
      </c>
      <c r="C5324" s="4">
        <f>YEAR(Table_1[[#This Row],[Order Date]])</f>
        <v>2014</v>
      </c>
      <c r="D5324" s="9">
        <v>41915</v>
      </c>
      <c r="E5324" s="3">
        <v>41918</v>
      </c>
      <c r="F5324" s="3" t="s">
        <v>188</v>
      </c>
      <c r="G5324" s="3" t="s">
        <v>5928</v>
      </c>
      <c r="H5324" s="3" t="s">
        <v>5929</v>
      </c>
      <c r="I5324" s="3" t="s">
        <v>102</v>
      </c>
      <c r="J5324" s="3" t="s">
        <v>27</v>
      </c>
      <c r="K5324" s="3" t="s">
        <v>5137</v>
      </c>
      <c r="L5324" s="3" t="s">
        <v>335</v>
      </c>
      <c r="M5324" s="3">
        <v>37918</v>
      </c>
      <c r="N5324" s="3" t="s">
        <v>30</v>
      </c>
      <c r="O5324" s="3" t="s">
        <v>3469</v>
      </c>
      <c r="P5324" s="3" t="s">
        <v>32</v>
      </c>
      <c r="Q5324" s="3" t="s">
        <v>65</v>
      </c>
      <c r="R5324" s="3" t="s">
        <v>3470</v>
      </c>
      <c r="S5324" s="3">
        <v>19.760000000000002</v>
      </c>
      <c r="T5324" s="3">
        <v>2</v>
      </c>
      <c r="U5324" s="3">
        <v>0.2</v>
      </c>
      <c r="V5324" s="3">
        <v>5.9279999999999999</v>
      </c>
    </row>
    <row r="5325" spans="1:22" ht="14.25" customHeight="1" x14ac:dyDescent="0.25">
      <c r="A5325" s="3">
        <v>5324</v>
      </c>
      <c r="B5325" s="3" t="s">
        <v>8144</v>
      </c>
      <c r="C5325" s="4">
        <f>YEAR(Table_1[[#This Row],[Order Date]])</f>
        <v>2014</v>
      </c>
      <c r="D5325" s="9">
        <v>41901</v>
      </c>
      <c r="E5325" s="3">
        <v>41906</v>
      </c>
      <c r="F5325" s="3" t="s">
        <v>23</v>
      </c>
      <c r="G5325" s="3" t="s">
        <v>5452</v>
      </c>
      <c r="H5325" s="3" t="s">
        <v>5453</v>
      </c>
      <c r="I5325" s="3" t="s">
        <v>26</v>
      </c>
      <c r="J5325" s="3" t="s">
        <v>27</v>
      </c>
      <c r="K5325" s="3" t="s">
        <v>8145</v>
      </c>
      <c r="L5325" s="3" t="s">
        <v>138</v>
      </c>
      <c r="M5325" s="3">
        <v>68801</v>
      </c>
      <c r="N5325" s="3" t="s">
        <v>105</v>
      </c>
      <c r="O5325" s="3" t="s">
        <v>935</v>
      </c>
      <c r="P5325" s="3" t="s">
        <v>46</v>
      </c>
      <c r="Q5325" s="3" t="s">
        <v>90</v>
      </c>
      <c r="R5325" s="3" t="s">
        <v>936</v>
      </c>
      <c r="S5325" s="3">
        <v>15.96</v>
      </c>
      <c r="T5325" s="3">
        <v>2</v>
      </c>
      <c r="U5325" s="3">
        <v>0</v>
      </c>
      <c r="V5325" s="3">
        <v>7.98</v>
      </c>
    </row>
    <row r="5326" spans="1:22" ht="14.25" customHeight="1" x14ac:dyDescent="0.25">
      <c r="A5326" s="3">
        <v>5325</v>
      </c>
      <c r="B5326" s="3" t="s">
        <v>8146</v>
      </c>
      <c r="C5326" s="4">
        <f>YEAR(Table_1[[#This Row],[Order Date]])</f>
        <v>2012</v>
      </c>
      <c r="D5326" s="9">
        <v>41247</v>
      </c>
      <c r="E5326" s="3">
        <v>41252</v>
      </c>
      <c r="F5326" s="3" t="s">
        <v>50</v>
      </c>
      <c r="G5326" s="3" t="s">
        <v>2947</v>
      </c>
      <c r="H5326" s="3" t="s">
        <v>2948</v>
      </c>
      <c r="I5326" s="3" t="s">
        <v>26</v>
      </c>
      <c r="J5326" s="3" t="s">
        <v>27</v>
      </c>
      <c r="K5326" s="3" t="s">
        <v>1119</v>
      </c>
      <c r="L5326" s="3" t="s">
        <v>43</v>
      </c>
      <c r="M5326" s="3">
        <v>90712</v>
      </c>
      <c r="N5326" s="3" t="s">
        <v>44</v>
      </c>
      <c r="O5326" s="3" t="s">
        <v>4699</v>
      </c>
      <c r="P5326" s="3" t="s">
        <v>46</v>
      </c>
      <c r="Q5326" s="3" t="s">
        <v>68</v>
      </c>
      <c r="R5326" s="3" t="s">
        <v>4700</v>
      </c>
      <c r="S5326" s="3">
        <v>16.899999999999999</v>
      </c>
      <c r="T5326" s="3">
        <v>5</v>
      </c>
      <c r="U5326" s="3">
        <v>0</v>
      </c>
      <c r="V5326" s="3">
        <v>6.2530000000000001</v>
      </c>
    </row>
    <row r="5327" spans="1:22" ht="14.25" customHeight="1" x14ac:dyDescent="0.25">
      <c r="A5327" s="3">
        <v>5326</v>
      </c>
      <c r="B5327" s="3" t="s">
        <v>8146</v>
      </c>
      <c r="C5327" s="4">
        <f>YEAR(Table_1[[#This Row],[Order Date]])</f>
        <v>2012</v>
      </c>
      <c r="D5327" s="9">
        <v>41247</v>
      </c>
      <c r="E5327" s="3">
        <v>41252</v>
      </c>
      <c r="F5327" s="3" t="s">
        <v>50</v>
      </c>
      <c r="G5327" s="3" t="s">
        <v>2947</v>
      </c>
      <c r="H5327" s="3" t="s">
        <v>2948</v>
      </c>
      <c r="I5327" s="3" t="s">
        <v>26</v>
      </c>
      <c r="J5327" s="3" t="s">
        <v>27</v>
      </c>
      <c r="K5327" s="3" t="s">
        <v>1119</v>
      </c>
      <c r="L5327" s="3" t="s">
        <v>43</v>
      </c>
      <c r="M5327" s="3">
        <v>90712</v>
      </c>
      <c r="N5327" s="3" t="s">
        <v>44</v>
      </c>
      <c r="O5327" s="3" t="s">
        <v>3956</v>
      </c>
      <c r="P5327" s="3" t="s">
        <v>32</v>
      </c>
      <c r="Q5327" s="3" t="s">
        <v>65</v>
      </c>
      <c r="R5327" s="3" t="s">
        <v>3957</v>
      </c>
      <c r="S5327" s="3">
        <v>25.08</v>
      </c>
      <c r="T5327" s="3">
        <v>6</v>
      </c>
      <c r="U5327" s="3">
        <v>0</v>
      </c>
      <c r="V5327" s="3">
        <v>9.0288000000000004</v>
      </c>
    </row>
    <row r="5328" spans="1:22" ht="14.25" customHeight="1" x14ac:dyDescent="0.25">
      <c r="A5328" s="3">
        <v>5327</v>
      </c>
      <c r="B5328" s="3" t="s">
        <v>8147</v>
      </c>
      <c r="C5328" s="4">
        <f>YEAR(Table_1[[#This Row],[Order Date]])</f>
        <v>2012</v>
      </c>
      <c r="D5328" s="9">
        <v>40925</v>
      </c>
      <c r="E5328" s="3">
        <v>40930</v>
      </c>
      <c r="F5328" s="3" t="s">
        <v>50</v>
      </c>
      <c r="G5328" s="3" t="s">
        <v>5377</v>
      </c>
      <c r="H5328" s="3" t="s">
        <v>5378</v>
      </c>
      <c r="I5328" s="3" t="s">
        <v>41</v>
      </c>
      <c r="J5328" s="3" t="s">
        <v>27</v>
      </c>
      <c r="K5328" s="3" t="s">
        <v>1479</v>
      </c>
      <c r="L5328" s="3" t="s">
        <v>1245</v>
      </c>
      <c r="M5328" s="3">
        <v>1841</v>
      </c>
      <c r="N5328" s="3" t="s">
        <v>148</v>
      </c>
      <c r="O5328" s="3" t="s">
        <v>5845</v>
      </c>
      <c r="P5328" s="3" t="s">
        <v>46</v>
      </c>
      <c r="Q5328" s="3" t="s">
        <v>68</v>
      </c>
      <c r="R5328" s="3" t="s">
        <v>5846</v>
      </c>
      <c r="S5328" s="3">
        <v>6.68</v>
      </c>
      <c r="T5328" s="3">
        <v>2</v>
      </c>
      <c r="U5328" s="3">
        <v>0</v>
      </c>
      <c r="V5328" s="3">
        <v>2.0039999999999996</v>
      </c>
    </row>
    <row r="5329" spans="1:22" ht="14.25" customHeight="1" x14ac:dyDescent="0.25">
      <c r="A5329" s="3">
        <v>5328</v>
      </c>
      <c r="B5329" s="3" t="s">
        <v>8148</v>
      </c>
      <c r="C5329" s="4">
        <f>YEAR(Table_1[[#This Row],[Order Date]])</f>
        <v>2011</v>
      </c>
      <c r="D5329" s="9">
        <v>40550</v>
      </c>
      <c r="E5329" s="3">
        <v>40552</v>
      </c>
      <c r="F5329" s="3" t="s">
        <v>23</v>
      </c>
      <c r="G5329" s="3" t="s">
        <v>6971</v>
      </c>
      <c r="H5329" s="3" t="s">
        <v>6972</v>
      </c>
      <c r="I5329" s="3" t="s">
        <v>26</v>
      </c>
      <c r="J5329" s="3" t="s">
        <v>27</v>
      </c>
      <c r="K5329" s="3" t="s">
        <v>42</v>
      </c>
      <c r="L5329" s="3" t="s">
        <v>43</v>
      </c>
      <c r="M5329" s="3">
        <v>90049</v>
      </c>
      <c r="N5329" s="3" t="s">
        <v>44</v>
      </c>
      <c r="O5329" s="3" t="s">
        <v>1979</v>
      </c>
      <c r="P5329" s="3" t="s">
        <v>46</v>
      </c>
      <c r="Q5329" s="3" t="s">
        <v>90</v>
      </c>
      <c r="R5329" s="3" t="s">
        <v>1980</v>
      </c>
      <c r="S5329" s="3">
        <v>19.440000000000001</v>
      </c>
      <c r="T5329" s="3">
        <v>3</v>
      </c>
      <c r="U5329" s="3">
        <v>0</v>
      </c>
      <c r="V5329" s="3">
        <v>9.3312000000000008</v>
      </c>
    </row>
    <row r="5330" spans="1:22" ht="14.25" customHeight="1" x14ac:dyDescent="0.25">
      <c r="A5330" s="3">
        <v>5329</v>
      </c>
      <c r="B5330" s="3" t="s">
        <v>8149</v>
      </c>
      <c r="C5330" s="4">
        <f>YEAR(Table_1[[#This Row],[Order Date]])</f>
        <v>2012</v>
      </c>
      <c r="D5330" s="9">
        <v>40973</v>
      </c>
      <c r="E5330" s="3">
        <v>40977</v>
      </c>
      <c r="F5330" s="3" t="s">
        <v>50</v>
      </c>
      <c r="G5330" s="3" t="s">
        <v>1370</v>
      </c>
      <c r="H5330" s="3" t="s">
        <v>1371</v>
      </c>
      <c r="I5330" s="3" t="s">
        <v>26</v>
      </c>
      <c r="J5330" s="3" t="s">
        <v>27</v>
      </c>
      <c r="K5330" s="3" t="s">
        <v>184</v>
      </c>
      <c r="L5330" s="3" t="s">
        <v>104</v>
      </c>
      <c r="M5330" s="3">
        <v>77036</v>
      </c>
      <c r="N5330" s="3" t="s">
        <v>105</v>
      </c>
      <c r="O5330" s="3" t="s">
        <v>1642</v>
      </c>
      <c r="P5330" s="3" t="s">
        <v>71</v>
      </c>
      <c r="Q5330" s="3" t="s">
        <v>72</v>
      </c>
      <c r="R5330" s="3" t="s">
        <v>1643</v>
      </c>
      <c r="S5330" s="3">
        <v>31.92</v>
      </c>
      <c r="T5330" s="3">
        <v>2</v>
      </c>
      <c r="U5330" s="3">
        <v>0.2</v>
      </c>
      <c r="V5330" s="3">
        <v>2.3939999999999984</v>
      </c>
    </row>
    <row r="5331" spans="1:22" ht="14.25" customHeight="1" x14ac:dyDescent="0.25">
      <c r="A5331" s="3">
        <v>5330</v>
      </c>
      <c r="B5331" s="3" t="s">
        <v>8150</v>
      </c>
      <c r="C5331" s="4">
        <f>YEAR(Table_1[[#This Row],[Order Date]])</f>
        <v>2013</v>
      </c>
      <c r="D5331" s="9">
        <v>41634</v>
      </c>
      <c r="E5331" s="3">
        <v>41637</v>
      </c>
      <c r="F5331" s="3" t="s">
        <v>23</v>
      </c>
      <c r="G5331" s="3" t="s">
        <v>3147</v>
      </c>
      <c r="H5331" s="3" t="s">
        <v>3148</v>
      </c>
      <c r="I5331" s="3" t="s">
        <v>26</v>
      </c>
      <c r="J5331" s="3" t="s">
        <v>27</v>
      </c>
      <c r="K5331" s="3" t="s">
        <v>266</v>
      </c>
      <c r="L5331" s="3" t="s">
        <v>267</v>
      </c>
      <c r="M5331" s="3">
        <v>10035</v>
      </c>
      <c r="N5331" s="3" t="s">
        <v>148</v>
      </c>
      <c r="O5331" s="3" t="s">
        <v>1199</v>
      </c>
      <c r="P5331" s="3" t="s">
        <v>46</v>
      </c>
      <c r="Q5331" s="3" t="s">
        <v>75</v>
      </c>
      <c r="R5331" s="3" t="s">
        <v>1200</v>
      </c>
      <c r="S5331" s="3">
        <v>33.568000000000005</v>
      </c>
      <c r="T5331" s="3">
        <v>2</v>
      </c>
      <c r="U5331" s="3">
        <v>0.2</v>
      </c>
      <c r="V5331" s="3">
        <v>11.748799999999997</v>
      </c>
    </row>
    <row r="5332" spans="1:22" ht="14.25" customHeight="1" x14ac:dyDescent="0.25">
      <c r="A5332" s="3">
        <v>5331</v>
      </c>
      <c r="B5332" s="3" t="s">
        <v>8151</v>
      </c>
      <c r="C5332" s="4">
        <f>YEAR(Table_1[[#This Row],[Order Date]])</f>
        <v>2013</v>
      </c>
      <c r="D5332" s="9">
        <v>41522</v>
      </c>
      <c r="E5332" s="3">
        <v>41526</v>
      </c>
      <c r="F5332" s="3" t="s">
        <v>50</v>
      </c>
      <c r="G5332" s="3" t="s">
        <v>5419</v>
      </c>
      <c r="H5332" s="3" t="s">
        <v>5420</v>
      </c>
      <c r="I5332" s="3" t="s">
        <v>26</v>
      </c>
      <c r="J5332" s="3" t="s">
        <v>27</v>
      </c>
      <c r="K5332" s="3" t="s">
        <v>266</v>
      </c>
      <c r="L5332" s="3" t="s">
        <v>267</v>
      </c>
      <c r="M5332" s="3">
        <v>10011</v>
      </c>
      <c r="N5332" s="3" t="s">
        <v>148</v>
      </c>
      <c r="O5332" s="3" t="s">
        <v>5143</v>
      </c>
      <c r="P5332" s="3" t="s">
        <v>32</v>
      </c>
      <c r="Q5332" s="3" t="s">
        <v>65</v>
      </c>
      <c r="R5332" s="3" t="s">
        <v>5144</v>
      </c>
      <c r="S5332" s="3">
        <v>63.94</v>
      </c>
      <c r="T5332" s="3">
        <v>1</v>
      </c>
      <c r="U5332" s="3">
        <v>0</v>
      </c>
      <c r="V5332" s="3">
        <v>24.936599999999999</v>
      </c>
    </row>
    <row r="5333" spans="1:22" ht="14.25" customHeight="1" x14ac:dyDescent="0.25">
      <c r="A5333" s="3">
        <v>5332</v>
      </c>
      <c r="B5333" s="3" t="s">
        <v>8151</v>
      </c>
      <c r="C5333" s="4">
        <f>YEAR(Table_1[[#This Row],[Order Date]])</f>
        <v>2013</v>
      </c>
      <c r="D5333" s="9">
        <v>41522</v>
      </c>
      <c r="E5333" s="3">
        <v>41526</v>
      </c>
      <c r="F5333" s="3" t="s">
        <v>50</v>
      </c>
      <c r="G5333" s="3" t="s">
        <v>5419</v>
      </c>
      <c r="H5333" s="3" t="s">
        <v>5420</v>
      </c>
      <c r="I5333" s="3" t="s">
        <v>26</v>
      </c>
      <c r="J5333" s="3" t="s">
        <v>27</v>
      </c>
      <c r="K5333" s="3" t="s">
        <v>266</v>
      </c>
      <c r="L5333" s="3" t="s">
        <v>267</v>
      </c>
      <c r="M5333" s="3">
        <v>10011</v>
      </c>
      <c r="N5333" s="3" t="s">
        <v>148</v>
      </c>
      <c r="O5333" s="3" t="s">
        <v>285</v>
      </c>
      <c r="P5333" s="3" t="s">
        <v>46</v>
      </c>
      <c r="Q5333" s="3" t="s">
        <v>75</v>
      </c>
      <c r="R5333" s="3" t="s">
        <v>286</v>
      </c>
      <c r="S5333" s="3">
        <v>60.600000000000009</v>
      </c>
      <c r="T5333" s="3">
        <v>5</v>
      </c>
      <c r="U5333" s="3">
        <v>0.2</v>
      </c>
      <c r="V5333" s="3">
        <v>20.452499999999997</v>
      </c>
    </row>
    <row r="5334" spans="1:22" ht="14.25" customHeight="1" x14ac:dyDescent="0.25">
      <c r="A5334" s="3">
        <v>5333</v>
      </c>
      <c r="B5334" s="3" t="s">
        <v>8151</v>
      </c>
      <c r="C5334" s="4">
        <f>YEAR(Table_1[[#This Row],[Order Date]])</f>
        <v>2013</v>
      </c>
      <c r="D5334" s="9">
        <v>41522</v>
      </c>
      <c r="E5334" s="3">
        <v>41526</v>
      </c>
      <c r="F5334" s="3" t="s">
        <v>50</v>
      </c>
      <c r="G5334" s="3" t="s">
        <v>5419</v>
      </c>
      <c r="H5334" s="3" t="s">
        <v>5420</v>
      </c>
      <c r="I5334" s="3" t="s">
        <v>26</v>
      </c>
      <c r="J5334" s="3" t="s">
        <v>27</v>
      </c>
      <c r="K5334" s="3" t="s">
        <v>266</v>
      </c>
      <c r="L5334" s="3" t="s">
        <v>267</v>
      </c>
      <c r="M5334" s="3">
        <v>10011</v>
      </c>
      <c r="N5334" s="3" t="s">
        <v>148</v>
      </c>
      <c r="O5334" s="3" t="s">
        <v>2618</v>
      </c>
      <c r="P5334" s="3" t="s">
        <v>46</v>
      </c>
      <c r="Q5334" s="3" t="s">
        <v>578</v>
      </c>
      <c r="R5334" s="3" t="s">
        <v>2619</v>
      </c>
      <c r="S5334" s="3">
        <v>22.72</v>
      </c>
      <c r="T5334" s="3">
        <v>4</v>
      </c>
      <c r="U5334" s="3">
        <v>0</v>
      </c>
      <c r="V5334" s="3">
        <v>6.5887999999999991</v>
      </c>
    </row>
    <row r="5335" spans="1:22" ht="14.25" customHeight="1" x14ac:dyDescent="0.25">
      <c r="A5335" s="3">
        <v>5334</v>
      </c>
      <c r="B5335" s="3" t="s">
        <v>8152</v>
      </c>
      <c r="C5335" s="4">
        <f>YEAR(Table_1[[#This Row],[Order Date]])</f>
        <v>2011</v>
      </c>
      <c r="D5335" s="9">
        <v>40781</v>
      </c>
      <c r="E5335" s="3">
        <v>40787</v>
      </c>
      <c r="F5335" s="3" t="s">
        <v>50</v>
      </c>
      <c r="G5335" s="3" t="s">
        <v>407</v>
      </c>
      <c r="H5335" s="3" t="s">
        <v>408</v>
      </c>
      <c r="I5335" s="3" t="s">
        <v>26</v>
      </c>
      <c r="J5335" s="3" t="s">
        <v>27</v>
      </c>
      <c r="K5335" s="3" t="s">
        <v>606</v>
      </c>
      <c r="L5335" s="3" t="s">
        <v>245</v>
      </c>
      <c r="M5335" s="3">
        <v>19711</v>
      </c>
      <c r="N5335" s="3" t="s">
        <v>148</v>
      </c>
      <c r="O5335" s="3" t="s">
        <v>6826</v>
      </c>
      <c r="P5335" s="3" t="s">
        <v>32</v>
      </c>
      <c r="Q5335" s="3" t="s">
        <v>65</v>
      </c>
      <c r="R5335" s="3" t="s">
        <v>6827</v>
      </c>
      <c r="S5335" s="3">
        <v>10.68</v>
      </c>
      <c r="T5335" s="3">
        <v>4</v>
      </c>
      <c r="U5335" s="3">
        <v>0</v>
      </c>
      <c r="V5335" s="3">
        <v>4.0583999999999998</v>
      </c>
    </row>
    <row r="5336" spans="1:22" ht="14.25" customHeight="1" x14ac:dyDescent="0.25">
      <c r="A5336" s="3">
        <v>5335</v>
      </c>
      <c r="B5336" s="3" t="s">
        <v>8152</v>
      </c>
      <c r="C5336" s="4">
        <f>YEAR(Table_1[[#This Row],[Order Date]])</f>
        <v>2011</v>
      </c>
      <c r="D5336" s="9">
        <v>40781</v>
      </c>
      <c r="E5336" s="3">
        <v>40787</v>
      </c>
      <c r="F5336" s="3" t="s">
        <v>50</v>
      </c>
      <c r="G5336" s="3" t="s">
        <v>407</v>
      </c>
      <c r="H5336" s="3" t="s">
        <v>408</v>
      </c>
      <c r="I5336" s="3" t="s">
        <v>26</v>
      </c>
      <c r="J5336" s="3" t="s">
        <v>27</v>
      </c>
      <c r="K5336" s="3" t="s">
        <v>606</v>
      </c>
      <c r="L5336" s="3" t="s">
        <v>245</v>
      </c>
      <c r="M5336" s="3">
        <v>19711</v>
      </c>
      <c r="N5336" s="3" t="s">
        <v>148</v>
      </c>
      <c r="O5336" s="3" t="s">
        <v>4860</v>
      </c>
      <c r="P5336" s="3" t="s">
        <v>46</v>
      </c>
      <c r="Q5336" s="3" t="s">
        <v>90</v>
      </c>
      <c r="R5336" s="3" t="s">
        <v>4861</v>
      </c>
      <c r="S5336" s="3">
        <v>17.34</v>
      </c>
      <c r="T5336" s="3">
        <v>3</v>
      </c>
      <c r="U5336" s="3">
        <v>0</v>
      </c>
      <c r="V5336" s="3">
        <v>8.4966000000000008</v>
      </c>
    </row>
    <row r="5337" spans="1:22" ht="14.25" customHeight="1" x14ac:dyDescent="0.25">
      <c r="A5337" s="3">
        <v>5336</v>
      </c>
      <c r="B5337" s="3" t="s">
        <v>8152</v>
      </c>
      <c r="C5337" s="4">
        <f>YEAR(Table_1[[#This Row],[Order Date]])</f>
        <v>2011</v>
      </c>
      <c r="D5337" s="9">
        <v>40781</v>
      </c>
      <c r="E5337" s="3">
        <v>40787</v>
      </c>
      <c r="F5337" s="3" t="s">
        <v>50</v>
      </c>
      <c r="G5337" s="3" t="s">
        <v>407</v>
      </c>
      <c r="H5337" s="3" t="s">
        <v>408</v>
      </c>
      <c r="I5337" s="3" t="s">
        <v>26</v>
      </c>
      <c r="J5337" s="3" t="s">
        <v>27</v>
      </c>
      <c r="K5337" s="3" t="s">
        <v>606</v>
      </c>
      <c r="L5337" s="3" t="s">
        <v>245</v>
      </c>
      <c r="M5337" s="3">
        <v>19711</v>
      </c>
      <c r="N5337" s="3" t="s">
        <v>148</v>
      </c>
      <c r="O5337" s="3" t="s">
        <v>3655</v>
      </c>
      <c r="P5337" s="3" t="s">
        <v>46</v>
      </c>
      <c r="Q5337" s="3" t="s">
        <v>90</v>
      </c>
      <c r="R5337" s="3" t="s">
        <v>3656</v>
      </c>
      <c r="S5337" s="3">
        <v>3.38</v>
      </c>
      <c r="T5337" s="3">
        <v>1</v>
      </c>
      <c r="U5337" s="3">
        <v>0</v>
      </c>
      <c r="V5337" s="3">
        <v>1.5547999999999997</v>
      </c>
    </row>
    <row r="5338" spans="1:22" ht="14.25" customHeight="1" x14ac:dyDescent="0.25">
      <c r="A5338" s="3">
        <v>5337</v>
      </c>
      <c r="B5338" s="3" t="s">
        <v>8153</v>
      </c>
      <c r="C5338" s="4">
        <f>YEAR(Table_1[[#This Row],[Order Date]])</f>
        <v>2012</v>
      </c>
      <c r="D5338" s="9">
        <v>41050</v>
      </c>
      <c r="E5338" s="3">
        <v>41054</v>
      </c>
      <c r="F5338" s="3" t="s">
        <v>50</v>
      </c>
      <c r="G5338" s="3" t="s">
        <v>4667</v>
      </c>
      <c r="H5338" s="3" t="s">
        <v>4668</v>
      </c>
      <c r="I5338" s="3" t="s">
        <v>41</v>
      </c>
      <c r="J5338" s="3" t="s">
        <v>27</v>
      </c>
      <c r="K5338" s="3" t="s">
        <v>95</v>
      </c>
      <c r="L5338" s="3" t="s">
        <v>96</v>
      </c>
      <c r="M5338" s="3">
        <v>98105</v>
      </c>
      <c r="N5338" s="3" t="s">
        <v>44</v>
      </c>
      <c r="O5338" s="3" t="s">
        <v>2616</v>
      </c>
      <c r="P5338" s="3" t="s">
        <v>46</v>
      </c>
      <c r="Q5338" s="3" t="s">
        <v>75</v>
      </c>
      <c r="R5338" s="3" t="s">
        <v>2617</v>
      </c>
      <c r="S5338" s="3">
        <v>26.975999999999999</v>
      </c>
      <c r="T5338" s="3">
        <v>4</v>
      </c>
      <c r="U5338" s="3">
        <v>0.2</v>
      </c>
      <c r="V5338" s="3">
        <v>8.767199999999999</v>
      </c>
    </row>
    <row r="5339" spans="1:22" ht="14.25" customHeight="1" x14ac:dyDescent="0.25">
      <c r="A5339" s="3">
        <v>5338</v>
      </c>
      <c r="B5339" s="3" t="s">
        <v>8154</v>
      </c>
      <c r="C5339" s="4">
        <f>YEAR(Table_1[[#This Row],[Order Date]])</f>
        <v>2014</v>
      </c>
      <c r="D5339" s="9">
        <v>41929</v>
      </c>
      <c r="E5339" s="3">
        <v>41934</v>
      </c>
      <c r="F5339" s="3" t="s">
        <v>50</v>
      </c>
      <c r="G5339" s="3" t="s">
        <v>2672</v>
      </c>
      <c r="H5339" s="3" t="s">
        <v>2673</v>
      </c>
      <c r="I5339" s="3" t="s">
        <v>41</v>
      </c>
      <c r="J5339" s="3" t="s">
        <v>27</v>
      </c>
      <c r="K5339" s="3" t="s">
        <v>622</v>
      </c>
      <c r="L5339" s="3" t="s">
        <v>310</v>
      </c>
      <c r="M5339" s="3">
        <v>85254</v>
      </c>
      <c r="N5339" s="3" t="s">
        <v>44</v>
      </c>
      <c r="O5339" s="3" t="s">
        <v>5777</v>
      </c>
      <c r="P5339" s="3" t="s">
        <v>46</v>
      </c>
      <c r="Q5339" s="3" t="s">
        <v>90</v>
      </c>
      <c r="R5339" s="3" t="s">
        <v>5778</v>
      </c>
      <c r="S5339" s="3">
        <v>307.77600000000001</v>
      </c>
      <c r="T5339" s="3">
        <v>7</v>
      </c>
      <c r="U5339" s="3">
        <v>0.2</v>
      </c>
      <c r="V5339" s="3">
        <v>111.5688</v>
      </c>
    </row>
    <row r="5340" spans="1:22" ht="14.25" customHeight="1" x14ac:dyDescent="0.25">
      <c r="A5340" s="3">
        <v>5339</v>
      </c>
      <c r="B5340" s="3" t="s">
        <v>8155</v>
      </c>
      <c r="C5340" s="4">
        <f>YEAR(Table_1[[#This Row],[Order Date]])</f>
        <v>2012</v>
      </c>
      <c r="D5340" s="9">
        <v>41222</v>
      </c>
      <c r="E5340" s="3">
        <v>41227</v>
      </c>
      <c r="F5340" s="3" t="s">
        <v>23</v>
      </c>
      <c r="G5340" s="3" t="s">
        <v>1962</v>
      </c>
      <c r="H5340" s="3" t="s">
        <v>1963</v>
      </c>
      <c r="I5340" s="3" t="s">
        <v>26</v>
      </c>
      <c r="J5340" s="3" t="s">
        <v>27</v>
      </c>
      <c r="K5340" s="3" t="s">
        <v>2343</v>
      </c>
      <c r="L5340" s="3" t="s">
        <v>267</v>
      </c>
      <c r="M5340" s="3">
        <v>11572</v>
      </c>
      <c r="N5340" s="3" t="s">
        <v>148</v>
      </c>
      <c r="O5340" s="3" t="s">
        <v>4663</v>
      </c>
      <c r="P5340" s="3" t="s">
        <v>46</v>
      </c>
      <c r="Q5340" s="3" t="s">
        <v>59</v>
      </c>
      <c r="R5340" s="3" t="s">
        <v>4664</v>
      </c>
      <c r="S5340" s="3">
        <v>244.54999999999998</v>
      </c>
      <c r="T5340" s="3">
        <v>5</v>
      </c>
      <c r="U5340" s="3">
        <v>0</v>
      </c>
      <c r="V5340" s="3">
        <v>4.8910000000000053</v>
      </c>
    </row>
    <row r="5341" spans="1:22" ht="14.25" customHeight="1" x14ac:dyDescent="0.25">
      <c r="A5341" s="3">
        <v>5340</v>
      </c>
      <c r="B5341" s="3" t="s">
        <v>8155</v>
      </c>
      <c r="C5341" s="4">
        <f>YEAR(Table_1[[#This Row],[Order Date]])</f>
        <v>2012</v>
      </c>
      <c r="D5341" s="9">
        <v>41222</v>
      </c>
      <c r="E5341" s="3">
        <v>41227</v>
      </c>
      <c r="F5341" s="3" t="s">
        <v>23</v>
      </c>
      <c r="G5341" s="3" t="s">
        <v>1962</v>
      </c>
      <c r="H5341" s="3" t="s">
        <v>1963</v>
      </c>
      <c r="I5341" s="3" t="s">
        <v>26</v>
      </c>
      <c r="J5341" s="3" t="s">
        <v>27</v>
      </c>
      <c r="K5341" s="3" t="s">
        <v>2343</v>
      </c>
      <c r="L5341" s="3" t="s">
        <v>267</v>
      </c>
      <c r="M5341" s="3">
        <v>11572</v>
      </c>
      <c r="N5341" s="3" t="s">
        <v>148</v>
      </c>
      <c r="O5341" s="3" t="s">
        <v>172</v>
      </c>
      <c r="P5341" s="3" t="s">
        <v>46</v>
      </c>
      <c r="Q5341" s="3" t="s">
        <v>173</v>
      </c>
      <c r="R5341" s="3" t="s">
        <v>174</v>
      </c>
      <c r="S5341" s="3">
        <v>12.24</v>
      </c>
      <c r="T5341" s="3">
        <v>6</v>
      </c>
      <c r="U5341" s="3">
        <v>0</v>
      </c>
      <c r="V5341" s="3">
        <v>5.7527999999999988</v>
      </c>
    </row>
    <row r="5342" spans="1:22" ht="14.25" customHeight="1" x14ac:dyDescent="0.25">
      <c r="A5342" s="3">
        <v>5341</v>
      </c>
      <c r="B5342" s="3" t="s">
        <v>8155</v>
      </c>
      <c r="C5342" s="4">
        <f>YEAR(Table_1[[#This Row],[Order Date]])</f>
        <v>2012</v>
      </c>
      <c r="D5342" s="9">
        <v>41222</v>
      </c>
      <c r="E5342" s="3">
        <v>41227</v>
      </c>
      <c r="F5342" s="3" t="s">
        <v>23</v>
      </c>
      <c r="G5342" s="3" t="s">
        <v>1962</v>
      </c>
      <c r="H5342" s="3" t="s">
        <v>1963</v>
      </c>
      <c r="I5342" s="3" t="s">
        <v>26</v>
      </c>
      <c r="J5342" s="3" t="s">
        <v>27</v>
      </c>
      <c r="K5342" s="3" t="s">
        <v>2343</v>
      </c>
      <c r="L5342" s="3" t="s">
        <v>267</v>
      </c>
      <c r="M5342" s="3">
        <v>11572</v>
      </c>
      <c r="N5342" s="3" t="s">
        <v>148</v>
      </c>
      <c r="O5342" s="3" t="s">
        <v>7742</v>
      </c>
      <c r="P5342" s="3" t="s">
        <v>71</v>
      </c>
      <c r="Q5342" s="3" t="s">
        <v>161</v>
      </c>
      <c r="R5342" s="3" t="s">
        <v>7743</v>
      </c>
      <c r="S5342" s="3">
        <v>13.98</v>
      </c>
      <c r="T5342" s="3">
        <v>2</v>
      </c>
      <c r="U5342" s="3">
        <v>0</v>
      </c>
      <c r="V5342" s="3">
        <v>6.011400000000001</v>
      </c>
    </row>
    <row r="5343" spans="1:22" ht="14.25" customHeight="1" x14ac:dyDescent="0.25">
      <c r="A5343" s="3">
        <v>5342</v>
      </c>
      <c r="B5343" s="3" t="s">
        <v>8155</v>
      </c>
      <c r="C5343" s="4">
        <f>YEAR(Table_1[[#This Row],[Order Date]])</f>
        <v>2012</v>
      </c>
      <c r="D5343" s="9">
        <v>41222</v>
      </c>
      <c r="E5343" s="3">
        <v>41227</v>
      </c>
      <c r="F5343" s="3" t="s">
        <v>23</v>
      </c>
      <c r="G5343" s="3" t="s">
        <v>1962</v>
      </c>
      <c r="H5343" s="3" t="s">
        <v>1963</v>
      </c>
      <c r="I5343" s="3" t="s">
        <v>26</v>
      </c>
      <c r="J5343" s="3" t="s">
        <v>27</v>
      </c>
      <c r="K5343" s="3" t="s">
        <v>2343</v>
      </c>
      <c r="L5343" s="3" t="s">
        <v>267</v>
      </c>
      <c r="M5343" s="3">
        <v>11572</v>
      </c>
      <c r="N5343" s="3" t="s">
        <v>148</v>
      </c>
      <c r="O5343" s="3" t="s">
        <v>5439</v>
      </c>
      <c r="P5343" s="3" t="s">
        <v>71</v>
      </c>
      <c r="Q5343" s="3" t="s">
        <v>161</v>
      </c>
      <c r="R5343" s="3" t="s">
        <v>5440</v>
      </c>
      <c r="S5343" s="3">
        <v>899.95</v>
      </c>
      <c r="T5343" s="3">
        <v>5</v>
      </c>
      <c r="U5343" s="3">
        <v>0</v>
      </c>
      <c r="V5343" s="3">
        <v>53.996999999999957</v>
      </c>
    </row>
    <row r="5344" spans="1:22" ht="14.25" customHeight="1" x14ac:dyDescent="0.25">
      <c r="A5344" s="3">
        <v>5343</v>
      </c>
      <c r="B5344" s="3" t="s">
        <v>8156</v>
      </c>
      <c r="C5344" s="4">
        <f>YEAR(Table_1[[#This Row],[Order Date]])</f>
        <v>2011</v>
      </c>
      <c r="D5344" s="9">
        <v>40868</v>
      </c>
      <c r="E5344" s="3">
        <v>40874</v>
      </c>
      <c r="F5344" s="3" t="s">
        <v>50</v>
      </c>
      <c r="G5344" s="3" t="s">
        <v>8157</v>
      </c>
      <c r="H5344" s="3" t="s">
        <v>8158</v>
      </c>
      <c r="I5344" s="3" t="s">
        <v>41</v>
      </c>
      <c r="J5344" s="3" t="s">
        <v>27</v>
      </c>
      <c r="K5344" s="3" t="s">
        <v>815</v>
      </c>
      <c r="L5344" s="3" t="s">
        <v>104</v>
      </c>
      <c r="M5344" s="3">
        <v>75220</v>
      </c>
      <c r="N5344" s="3" t="s">
        <v>105</v>
      </c>
      <c r="O5344" s="3" t="s">
        <v>172</v>
      </c>
      <c r="P5344" s="3" t="s">
        <v>46</v>
      </c>
      <c r="Q5344" s="3" t="s">
        <v>173</v>
      </c>
      <c r="R5344" s="3" t="s">
        <v>174</v>
      </c>
      <c r="S5344" s="3">
        <v>1.6320000000000001</v>
      </c>
      <c r="T5344" s="3">
        <v>1</v>
      </c>
      <c r="U5344" s="3">
        <v>0.2</v>
      </c>
      <c r="V5344" s="3">
        <v>0.55079999999999985</v>
      </c>
    </row>
    <row r="5345" spans="1:22" ht="14.25" customHeight="1" x14ac:dyDescent="0.25">
      <c r="A5345" s="3">
        <v>5344</v>
      </c>
      <c r="B5345" s="3" t="s">
        <v>8156</v>
      </c>
      <c r="C5345" s="4">
        <f>YEAR(Table_1[[#This Row],[Order Date]])</f>
        <v>2011</v>
      </c>
      <c r="D5345" s="9">
        <v>40868</v>
      </c>
      <c r="E5345" s="3">
        <v>40874</v>
      </c>
      <c r="F5345" s="3" t="s">
        <v>50</v>
      </c>
      <c r="G5345" s="3" t="s">
        <v>8157</v>
      </c>
      <c r="H5345" s="3" t="s">
        <v>8158</v>
      </c>
      <c r="I5345" s="3" t="s">
        <v>41</v>
      </c>
      <c r="J5345" s="3" t="s">
        <v>27</v>
      </c>
      <c r="K5345" s="3" t="s">
        <v>815</v>
      </c>
      <c r="L5345" s="3" t="s">
        <v>104</v>
      </c>
      <c r="M5345" s="3">
        <v>75220</v>
      </c>
      <c r="N5345" s="3" t="s">
        <v>105</v>
      </c>
      <c r="O5345" s="3" t="s">
        <v>4321</v>
      </c>
      <c r="P5345" s="3" t="s">
        <v>71</v>
      </c>
      <c r="Q5345" s="3" t="s">
        <v>72</v>
      </c>
      <c r="R5345" s="3" t="s">
        <v>4322</v>
      </c>
      <c r="S5345" s="3">
        <v>267.95999999999998</v>
      </c>
      <c r="T5345" s="3">
        <v>5</v>
      </c>
      <c r="U5345" s="3">
        <v>0.2</v>
      </c>
      <c r="V5345" s="3">
        <v>16.747500000000016</v>
      </c>
    </row>
    <row r="5346" spans="1:22" ht="14.25" customHeight="1" x14ac:dyDescent="0.25">
      <c r="A5346" s="3">
        <v>5345</v>
      </c>
      <c r="B5346" s="3" t="s">
        <v>8159</v>
      </c>
      <c r="C5346" s="4">
        <f>YEAR(Table_1[[#This Row],[Order Date]])</f>
        <v>2012</v>
      </c>
      <c r="D5346" s="9">
        <v>41193</v>
      </c>
      <c r="E5346" s="3">
        <v>41195</v>
      </c>
      <c r="F5346" s="3" t="s">
        <v>23</v>
      </c>
      <c r="G5346" s="3" t="s">
        <v>1125</v>
      </c>
      <c r="H5346" s="3" t="s">
        <v>1126</v>
      </c>
      <c r="I5346" s="3" t="s">
        <v>26</v>
      </c>
      <c r="J5346" s="3" t="s">
        <v>27</v>
      </c>
      <c r="K5346" s="3" t="s">
        <v>389</v>
      </c>
      <c r="L5346" s="3" t="s">
        <v>267</v>
      </c>
      <c r="M5346" s="3">
        <v>14609</v>
      </c>
      <c r="N5346" s="3" t="s">
        <v>148</v>
      </c>
      <c r="O5346" s="3" t="s">
        <v>5617</v>
      </c>
      <c r="P5346" s="3" t="s">
        <v>71</v>
      </c>
      <c r="Q5346" s="3" t="s">
        <v>161</v>
      </c>
      <c r="R5346" s="3" t="s">
        <v>6803</v>
      </c>
      <c r="S5346" s="3">
        <v>31.95</v>
      </c>
      <c r="T5346" s="3">
        <v>1</v>
      </c>
      <c r="U5346" s="3">
        <v>0</v>
      </c>
      <c r="V5346" s="3">
        <v>2.2364999999999995</v>
      </c>
    </row>
    <row r="5347" spans="1:22" ht="14.25" customHeight="1" x14ac:dyDescent="0.25">
      <c r="A5347" s="3">
        <v>5346</v>
      </c>
      <c r="B5347" s="3" t="s">
        <v>8160</v>
      </c>
      <c r="C5347" s="4">
        <f>YEAR(Table_1[[#This Row],[Order Date]])</f>
        <v>2014</v>
      </c>
      <c r="D5347" s="9">
        <v>41720</v>
      </c>
      <c r="E5347" s="3">
        <v>41722</v>
      </c>
      <c r="F5347" s="3" t="s">
        <v>23</v>
      </c>
      <c r="G5347" s="3" t="s">
        <v>519</v>
      </c>
      <c r="H5347" s="3" t="s">
        <v>520</v>
      </c>
      <c r="I5347" s="3" t="s">
        <v>26</v>
      </c>
      <c r="J5347" s="3" t="s">
        <v>27</v>
      </c>
      <c r="K5347" s="3" t="s">
        <v>42</v>
      </c>
      <c r="L5347" s="3" t="s">
        <v>43</v>
      </c>
      <c r="M5347" s="3">
        <v>90045</v>
      </c>
      <c r="N5347" s="3" t="s">
        <v>44</v>
      </c>
      <c r="O5347" s="3" t="s">
        <v>1015</v>
      </c>
      <c r="P5347" s="3" t="s">
        <v>46</v>
      </c>
      <c r="Q5347" s="3" t="s">
        <v>59</v>
      </c>
      <c r="R5347" s="3" t="s">
        <v>1016</v>
      </c>
      <c r="S5347" s="3">
        <v>725.84</v>
      </c>
      <c r="T5347" s="3">
        <v>4</v>
      </c>
      <c r="U5347" s="3">
        <v>0</v>
      </c>
      <c r="V5347" s="3">
        <v>210.4935999999999</v>
      </c>
    </row>
    <row r="5348" spans="1:22" ht="14.25" customHeight="1" x14ac:dyDescent="0.25">
      <c r="A5348" s="3">
        <v>5347</v>
      </c>
      <c r="B5348" s="3" t="s">
        <v>8160</v>
      </c>
      <c r="C5348" s="4">
        <f>YEAR(Table_1[[#This Row],[Order Date]])</f>
        <v>2014</v>
      </c>
      <c r="D5348" s="9">
        <v>41720</v>
      </c>
      <c r="E5348" s="3">
        <v>41722</v>
      </c>
      <c r="F5348" s="3" t="s">
        <v>23</v>
      </c>
      <c r="G5348" s="3" t="s">
        <v>519</v>
      </c>
      <c r="H5348" s="3" t="s">
        <v>520</v>
      </c>
      <c r="I5348" s="3" t="s">
        <v>26</v>
      </c>
      <c r="J5348" s="3" t="s">
        <v>27</v>
      </c>
      <c r="K5348" s="3" t="s">
        <v>42</v>
      </c>
      <c r="L5348" s="3" t="s">
        <v>43</v>
      </c>
      <c r="M5348" s="3">
        <v>90045</v>
      </c>
      <c r="N5348" s="3" t="s">
        <v>44</v>
      </c>
      <c r="O5348" s="3" t="s">
        <v>492</v>
      </c>
      <c r="P5348" s="3" t="s">
        <v>46</v>
      </c>
      <c r="Q5348" s="3" t="s">
        <v>75</v>
      </c>
      <c r="R5348" s="3" t="s">
        <v>493</v>
      </c>
      <c r="S5348" s="3">
        <v>10.896000000000001</v>
      </c>
      <c r="T5348" s="3">
        <v>3</v>
      </c>
      <c r="U5348" s="3">
        <v>0.2</v>
      </c>
      <c r="V5348" s="3">
        <v>3.9497999999999998</v>
      </c>
    </row>
    <row r="5349" spans="1:22" ht="14.25" customHeight="1" x14ac:dyDescent="0.25">
      <c r="A5349" s="3">
        <v>5348</v>
      </c>
      <c r="B5349" s="3" t="s">
        <v>8160</v>
      </c>
      <c r="C5349" s="4">
        <f>YEAR(Table_1[[#This Row],[Order Date]])</f>
        <v>2014</v>
      </c>
      <c r="D5349" s="9">
        <v>41720</v>
      </c>
      <c r="E5349" s="3">
        <v>41722</v>
      </c>
      <c r="F5349" s="3" t="s">
        <v>23</v>
      </c>
      <c r="G5349" s="3" t="s">
        <v>519</v>
      </c>
      <c r="H5349" s="3" t="s">
        <v>520</v>
      </c>
      <c r="I5349" s="3" t="s">
        <v>26</v>
      </c>
      <c r="J5349" s="3" t="s">
        <v>27</v>
      </c>
      <c r="K5349" s="3" t="s">
        <v>42</v>
      </c>
      <c r="L5349" s="3" t="s">
        <v>43</v>
      </c>
      <c r="M5349" s="3">
        <v>90045</v>
      </c>
      <c r="N5349" s="3" t="s">
        <v>44</v>
      </c>
      <c r="O5349" s="3" t="s">
        <v>3424</v>
      </c>
      <c r="P5349" s="3" t="s">
        <v>46</v>
      </c>
      <c r="Q5349" s="3" t="s">
        <v>75</v>
      </c>
      <c r="R5349" s="3" t="s">
        <v>3425</v>
      </c>
      <c r="S5349" s="3">
        <v>8.5440000000000005</v>
      </c>
      <c r="T5349" s="3">
        <v>2</v>
      </c>
      <c r="U5349" s="3">
        <v>0.2</v>
      </c>
      <c r="V5349" s="3">
        <v>2.8835999999999995</v>
      </c>
    </row>
    <row r="5350" spans="1:22" ht="14.25" customHeight="1" x14ac:dyDescent="0.25">
      <c r="A5350" s="3">
        <v>5349</v>
      </c>
      <c r="B5350" s="3" t="s">
        <v>8161</v>
      </c>
      <c r="C5350" s="4">
        <f>YEAR(Table_1[[#This Row],[Order Date]])</f>
        <v>2012</v>
      </c>
      <c r="D5350" s="9">
        <v>40912</v>
      </c>
      <c r="E5350" s="3">
        <v>40918</v>
      </c>
      <c r="F5350" s="3" t="s">
        <v>50</v>
      </c>
      <c r="G5350" s="3" t="s">
        <v>2420</v>
      </c>
      <c r="H5350" s="3" t="s">
        <v>2421</v>
      </c>
      <c r="I5350" s="3" t="s">
        <v>41</v>
      </c>
      <c r="J5350" s="3" t="s">
        <v>27</v>
      </c>
      <c r="K5350" s="3" t="s">
        <v>8162</v>
      </c>
      <c r="L5350" s="3" t="s">
        <v>229</v>
      </c>
      <c r="M5350" s="3">
        <v>55125</v>
      </c>
      <c r="N5350" s="3" t="s">
        <v>105</v>
      </c>
      <c r="O5350" s="3" t="s">
        <v>3242</v>
      </c>
      <c r="P5350" s="3" t="s">
        <v>46</v>
      </c>
      <c r="Q5350" s="3" t="s">
        <v>75</v>
      </c>
      <c r="R5350" s="3" t="s">
        <v>3243</v>
      </c>
      <c r="S5350" s="3">
        <v>32.339999999999996</v>
      </c>
      <c r="T5350" s="3">
        <v>3</v>
      </c>
      <c r="U5350" s="3">
        <v>0</v>
      </c>
      <c r="V5350" s="3">
        <v>15.523199999999999</v>
      </c>
    </row>
    <row r="5351" spans="1:22" ht="14.25" customHeight="1" x14ac:dyDescent="0.25">
      <c r="A5351" s="3">
        <v>5350</v>
      </c>
      <c r="B5351" s="3" t="s">
        <v>8161</v>
      </c>
      <c r="C5351" s="4">
        <f>YEAR(Table_1[[#This Row],[Order Date]])</f>
        <v>2012</v>
      </c>
      <c r="D5351" s="9">
        <v>40912</v>
      </c>
      <c r="E5351" s="3">
        <v>40918</v>
      </c>
      <c r="F5351" s="3" t="s">
        <v>50</v>
      </c>
      <c r="G5351" s="3" t="s">
        <v>2420</v>
      </c>
      <c r="H5351" s="3" t="s">
        <v>2421</v>
      </c>
      <c r="I5351" s="3" t="s">
        <v>41</v>
      </c>
      <c r="J5351" s="3" t="s">
        <v>27</v>
      </c>
      <c r="K5351" s="3" t="s">
        <v>8162</v>
      </c>
      <c r="L5351" s="3" t="s">
        <v>229</v>
      </c>
      <c r="M5351" s="3">
        <v>55125</v>
      </c>
      <c r="N5351" s="3" t="s">
        <v>105</v>
      </c>
      <c r="O5351" s="3" t="s">
        <v>935</v>
      </c>
      <c r="P5351" s="3" t="s">
        <v>46</v>
      </c>
      <c r="Q5351" s="3" t="s">
        <v>90</v>
      </c>
      <c r="R5351" s="3" t="s">
        <v>936</v>
      </c>
      <c r="S5351" s="3">
        <v>39.900000000000006</v>
      </c>
      <c r="T5351" s="3">
        <v>5</v>
      </c>
      <c r="U5351" s="3">
        <v>0</v>
      </c>
      <c r="V5351" s="3">
        <v>19.950000000000003</v>
      </c>
    </row>
    <row r="5352" spans="1:22" ht="14.25" customHeight="1" x14ac:dyDescent="0.25">
      <c r="A5352" s="3">
        <v>5351</v>
      </c>
      <c r="B5352" s="3" t="s">
        <v>8163</v>
      </c>
      <c r="C5352" s="4">
        <f>YEAR(Table_1[[#This Row],[Order Date]])</f>
        <v>2014</v>
      </c>
      <c r="D5352" s="9">
        <v>41983</v>
      </c>
      <c r="E5352" s="3">
        <v>41990</v>
      </c>
      <c r="F5352" s="3" t="s">
        <v>50</v>
      </c>
      <c r="G5352" s="3" t="s">
        <v>242</v>
      </c>
      <c r="H5352" s="3" t="s">
        <v>243</v>
      </c>
      <c r="I5352" s="3" t="s">
        <v>26</v>
      </c>
      <c r="J5352" s="3" t="s">
        <v>27</v>
      </c>
      <c r="K5352" s="3" t="s">
        <v>1612</v>
      </c>
      <c r="L5352" s="3" t="s">
        <v>211</v>
      </c>
      <c r="M5352" s="3">
        <v>60068</v>
      </c>
      <c r="N5352" s="3" t="s">
        <v>105</v>
      </c>
      <c r="O5352" s="3" t="s">
        <v>2650</v>
      </c>
      <c r="P5352" s="3" t="s">
        <v>46</v>
      </c>
      <c r="Q5352" s="3" t="s">
        <v>90</v>
      </c>
      <c r="R5352" s="3" t="s">
        <v>2651</v>
      </c>
      <c r="S5352" s="3">
        <v>143.85600000000002</v>
      </c>
      <c r="T5352" s="3">
        <v>9</v>
      </c>
      <c r="U5352" s="3">
        <v>0.2</v>
      </c>
      <c r="V5352" s="3">
        <v>48.551399999999994</v>
      </c>
    </row>
    <row r="5353" spans="1:22" ht="14.25" customHeight="1" x14ac:dyDescent="0.25">
      <c r="A5353" s="3">
        <v>5352</v>
      </c>
      <c r="B5353" s="3" t="s">
        <v>8164</v>
      </c>
      <c r="C5353" s="4">
        <f>YEAR(Table_1[[#This Row],[Order Date]])</f>
        <v>2013</v>
      </c>
      <c r="D5353" s="9">
        <v>41524</v>
      </c>
      <c r="E5353" s="3">
        <v>41530</v>
      </c>
      <c r="F5353" s="3" t="s">
        <v>50</v>
      </c>
      <c r="G5353" s="3" t="s">
        <v>2394</v>
      </c>
      <c r="H5353" s="3" t="s">
        <v>2395</v>
      </c>
      <c r="I5353" s="3" t="s">
        <v>41</v>
      </c>
      <c r="J5353" s="3" t="s">
        <v>27</v>
      </c>
      <c r="K5353" s="3" t="s">
        <v>815</v>
      </c>
      <c r="L5353" s="3" t="s">
        <v>104</v>
      </c>
      <c r="M5353" s="3">
        <v>75217</v>
      </c>
      <c r="N5353" s="3" t="s">
        <v>105</v>
      </c>
      <c r="O5353" s="3" t="s">
        <v>5803</v>
      </c>
      <c r="P5353" s="3" t="s">
        <v>46</v>
      </c>
      <c r="Q5353" s="3" t="s">
        <v>90</v>
      </c>
      <c r="R5353" s="3" t="s">
        <v>5804</v>
      </c>
      <c r="S5353" s="3">
        <v>41.92</v>
      </c>
      <c r="T5353" s="3">
        <v>4</v>
      </c>
      <c r="U5353" s="3">
        <v>0.2</v>
      </c>
      <c r="V5353" s="3">
        <v>15.195999999999998</v>
      </c>
    </row>
    <row r="5354" spans="1:22" ht="14.25" customHeight="1" x14ac:dyDescent="0.25">
      <c r="A5354" s="3">
        <v>5353</v>
      </c>
      <c r="B5354" s="3" t="s">
        <v>8164</v>
      </c>
      <c r="C5354" s="4">
        <f>YEAR(Table_1[[#This Row],[Order Date]])</f>
        <v>2013</v>
      </c>
      <c r="D5354" s="9">
        <v>41524</v>
      </c>
      <c r="E5354" s="3">
        <v>41530</v>
      </c>
      <c r="F5354" s="3" t="s">
        <v>50</v>
      </c>
      <c r="G5354" s="3" t="s">
        <v>2394</v>
      </c>
      <c r="H5354" s="3" t="s">
        <v>2395</v>
      </c>
      <c r="I5354" s="3" t="s">
        <v>41</v>
      </c>
      <c r="J5354" s="3" t="s">
        <v>27</v>
      </c>
      <c r="K5354" s="3" t="s">
        <v>815</v>
      </c>
      <c r="L5354" s="3" t="s">
        <v>104</v>
      </c>
      <c r="M5354" s="3">
        <v>75217</v>
      </c>
      <c r="N5354" s="3" t="s">
        <v>105</v>
      </c>
      <c r="O5354" s="3" t="s">
        <v>271</v>
      </c>
      <c r="P5354" s="3" t="s">
        <v>71</v>
      </c>
      <c r="Q5354" s="3" t="s">
        <v>72</v>
      </c>
      <c r="R5354" s="3" t="s">
        <v>272</v>
      </c>
      <c r="S5354" s="3">
        <v>329.58400000000006</v>
      </c>
      <c r="T5354" s="3">
        <v>2</v>
      </c>
      <c r="U5354" s="3">
        <v>0.2</v>
      </c>
      <c r="V5354" s="3">
        <v>37.078199999999981</v>
      </c>
    </row>
    <row r="5355" spans="1:22" ht="14.25" customHeight="1" x14ac:dyDescent="0.25">
      <c r="A5355" s="3">
        <v>5354</v>
      </c>
      <c r="B5355" s="3" t="s">
        <v>8165</v>
      </c>
      <c r="C5355" s="4">
        <f>YEAR(Table_1[[#This Row],[Order Date]])</f>
        <v>2013</v>
      </c>
      <c r="D5355" s="9">
        <v>41521</v>
      </c>
      <c r="E5355" s="3">
        <v>41524</v>
      </c>
      <c r="F5355" s="3" t="s">
        <v>188</v>
      </c>
      <c r="G5355" s="3" t="s">
        <v>3197</v>
      </c>
      <c r="H5355" s="3" t="s">
        <v>3198</v>
      </c>
      <c r="I5355" s="3" t="s">
        <v>41</v>
      </c>
      <c r="J5355" s="3" t="s">
        <v>27</v>
      </c>
      <c r="K5355" s="3" t="s">
        <v>735</v>
      </c>
      <c r="L5355" s="3" t="s">
        <v>736</v>
      </c>
      <c r="M5355" s="3">
        <v>71203</v>
      </c>
      <c r="N5355" s="3" t="s">
        <v>30</v>
      </c>
      <c r="O5355" s="3" t="s">
        <v>2471</v>
      </c>
      <c r="P5355" s="3" t="s">
        <v>46</v>
      </c>
      <c r="Q5355" s="3" t="s">
        <v>75</v>
      </c>
      <c r="R5355" s="3" t="s">
        <v>2472</v>
      </c>
      <c r="S5355" s="3">
        <v>87.28</v>
      </c>
      <c r="T5355" s="3">
        <v>8</v>
      </c>
      <c r="U5355" s="3">
        <v>0</v>
      </c>
      <c r="V5355" s="3">
        <v>41.021599999999999</v>
      </c>
    </row>
    <row r="5356" spans="1:22" ht="14.25" customHeight="1" x14ac:dyDescent="0.25">
      <c r="A5356" s="3">
        <v>5355</v>
      </c>
      <c r="B5356" s="3" t="s">
        <v>8166</v>
      </c>
      <c r="C5356" s="4">
        <f>YEAR(Table_1[[#This Row],[Order Date]])</f>
        <v>2011</v>
      </c>
      <c r="D5356" s="9">
        <v>40676</v>
      </c>
      <c r="E5356" s="3">
        <v>40682</v>
      </c>
      <c r="F5356" s="3" t="s">
        <v>50</v>
      </c>
      <c r="G5356" s="3" t="s">
        <v>6420</v>
      </c>
      <c r="H5356" s="3" t="s">
        <v>6421</v>
      </c>
      <c r="I5356" s="3" t="s">
        <v>41</v>
      </c>
      <c r="J5356" s="3" t="s">
        <v>27</v>
      </c>
      <c r="K5356" s="3" t="s">
        <v>42</v>
      </c>
      <c r="L5356" s="3" t="s">
        <v>43</v>
      </c>
      <c r="M5356" s="3">
        <v>90004</v>
      </c>
      <c r="N5356" s="3" t="s">
        <v>44</v>
      </c>
      <c r="O5356" s="3" t="s">
        <v>5494</v>
      </c>
      <c r="P5356" s="3" t="s">
        <v>32</v>
      </c>
      <c r="Q5356" s="3" t="s">
        <v>36</v>
      </c>
      <c r="R5356" s="3" t="s">
        <v>5495</v>
      </c>
      <c r="S5356" s="3">
        <v>279.45600000000002</v>
      </c>
      <c r="T5356" s="3">
        <v>6</v>
      </c>
      <c r="U5356" s="3">
        <v>0.2</v>
      </c>
      <c r="V5356" s="3">
        <v>20.959199999999996</v>
      </c>
    </row>
    <row r="5357" spans="1:22" ht="14.25" customHeight="1" x14ac:dyDescent="0.25">
      <c r="A5357" s="3">
        <v>5356</v>
      </c>
      <c r="B5357" s="3" t="s">
        <v>8166</v>
      </c>
      <c r="C5357" s="4">
        <f>YEAR(Table_1[[#This Row],[Order Date]])</f>
        <v>2011</v>
      </c>
      <c r="D5357" s="9">
        <v>40676</v>
      </c>
      <c r="E5357" s="3">
        <v>40682</v>
      </c>
      <c r="F5357" s="3" t="s">
        <v>50</v>
      </c>
      <c r="G5357" s="3" t="s">
        <v>6420</v>
      </c>
      <c r="H5357" s="3" t="s">
        <v>6421</v>
      </c>
      <c r="I5357" s="3" t="s">
        <v>41</v>
      </c>
      <c r="J5357" s="3" t="s">
        <v>27</v>
      </c>
      <c r="K5357" s="3" t="s">
        <v>42</v>
      </c>
      <c r="L5357" s="3" t="s">
        <v>43</v>
      </c>
      <c r="M5357" s="3">
        <v>90004</v>
      </c>
      <c r="N5357" s="3" t="s">
        <v>44</v>
      </c>
      <c r="O5357" s="3" t="s">
        <v>8167</v>
      </c>
      <c r="P5357" s="3" t="s">
        <v>46</v>
      </c>
      <c r="Q5357" s="3" t="s">
        <v>90</v>
      </c>
      <c r="R5357" s="3" t="s">
        <v>8168</v>
      </c>
      <c r="S5357" s="3">
        <v>8</v>
      </c>
      <c r="T5357" s="3">
        <v>2</v>
      </c>
      <c r="U5357" s="3">
        <v>0</v>
      </c>
      <c r="V5357" s="3">
        <v>3.84</v>
      </c>
    </row>
    <row r="5358" spans="1:22" ht="14.25" customHeight="1" x14ac:dyDescent="0.25">
      <c r="A5358" s="3">
        <v>5357</v>
      </c>
      <c r="B5358" s="3" t="s">
        <v>8169</v>
      </c>
      <c r="C5358" s="4">
        <f>YEAR(Table_1[[#This Row],[Order Date]])</f>
        <v>2013</v>
      </c>
      <c r="D5358" s="9">
        <v>41547</v>
      </c>
      <c r="E5358" s="3">
        <v>41551</v>
      </c>
      <c r="F5358" s="3" t="s">
        <v>50</v>
      </c>
      <c r="G5358" s="3" t="s">
        <v>4029</v>
      </c>
      <c r="H5358" s="3" t="s">
        <v>4030</v>
      </c>
      <c r="I5358" s="3" t="s">
        <v>26</v>
      </c>
      <c r="J5358" s="3" t="s">
        <v>27</v>
      </c>
      <c r="K5358" s="3" t="s">
        <v>127</v>
      </c>
      <c r="L5358" s="3" t="s">
        <v>43</v>
      </c>
      <c r="M5358" s="3">
        <v>94109</v>
      </c>
      <c r="N5358" s="3" t="s">
        <v>44</v>
      </c>
      <c r="O5358" s="3" t="s">
        <v>5217</v>
      </c>
      <c r="P5358" s="3" t="s">
        <v>46</v>
      </c>
      <c r="Q5358" s="3" t="s">
        <v>75</v>
      </c>
      <c r="R5358" s="3" t="s">
        <v>5218</v>
      </c>
      <c r="S5358" s="3">
        <v>27.240000000000002</v>
      </c>
      <c r="T5358" s="3">
        <v>5</v>
      </c>
      <c r="U5358" s="3">
        <v>0.2</v>
      </c>
      <c r="V5358" s="3">
        <v>9.5339999999999971</v>
      </c>
    </row>
    <row r="5359" spans="1:22" ht="14.25" customHeight="1" x14ac:dyDescent="0.25">
      <c r="A5359" s="3">
        <v>5358</v>
      </c>
      <c r="B5359" s="3" t="s">
        <v>8170</v>
      </c>
      <c r="C5359" s="4">
        <f>YEAR(Table_1[[#This Row],[Order Date]])</f>
        <v>2011</v>
      </c>
      <c r="D5359" s="9">
        <v>40760</v>
      </c>
      <c r="E5359" s="3">
        <v>40766</v>
      </c>
      <c r="F5359" s="3" t="s">
        <v>50</v>
      </c>
      <c r="G5359" s="3" t="s">
        <v>1694</v>
      </c>
      <c r="H5359" s="3" t="s">
        <v>1695</v>
      </c>
      <c r="I5359" s="3" t="s">
        <v>26</v>
      </c>
      <c r="J5359" s="3" t="s">
        <v>27</v>
      </c>
      <c r="K5359" s="3" t="s">
        <v>127</v>
      </c>
      <c r="L5359" s="3" t="s">
        <v>43</v>
      </c>
      <c r="M5359" s="3">
        <v>94122</v>
      </c>
      <c r="N5359" s="3" t="s">
        <v>44</v>
      </c>
      <c r="O5359" s="3" t="s">
        <v>3765</v>
      </c>
      <c r="P5359" s="3" t="s">
        <v>71</v>
      </c>
      <c r="Q5359" s="3" t="s">
        <v>161</v>
      </c>
      <c r="R5359" s="3" t="s">
        <v>3766</v>
      </c>
      <c r="S5359" s="3">
        <v>16.36</v>
      </c>
      <c r="T5359" s="3">
        <v>1</v>
      </c>
      <c r="U5359" s="3">
        <v>0</v>
      </c>
      <c r="V5359" s="3">
        <v>1.6359999999999992</v>
      </c>
    </row>
    <row r="5360" spans="1:22" ht="14.25" customHeight="1" x14ac:dyDescent="0.25">
      <c r="A5360" s="3">
        <v>5359</v>
      </c>
      <c r="B5360" s="3" t="s">
        <v>8170</v>
      </c>
      <c r="C5360" s="4">
        <f>YEAR(Table_1[[#This Row],[Order Date]])</f>
        <v>2011</v>
      </c>
      <c r="D5360" s="9">
        <v>40760</v>
      </c>
      <c r="E5360" s="3">
        <v>40766</v>
      </c>
      <c r="F5360" s="3" t="s">
        <v>50</v>
      </c>
      <c r="G5360" s="3" t="s">
        <v>1694</v>
      </c>
      <c r="H5360" s="3" t="s">
        <v>1695</v>
      </c>
      <c r="I5360" s="3" t="s">
        <v>26</v>
      </c>
      <c r="J5360" s="3" t="s">
        <v>27</v>
      </c>
      <c r="K5360" s="3" t="s">
        <v>127</v>
      </c>
      <c r="L5360" s="3" t="s">
        <v>43</v>
      </c>
      <c r="M5360" s="3">
        <v>94122</v>
      </c>
      <c r="N5360" s="3" t="s">
        <v>44</v>
      </c>
      <c r="O5360" s="3" t="s">
        <v>6759</v>
      </c>
      <c r="P5360" s="3" t="s">
        <v>46</v>
      </c>
      <c r="Q5360" s="3" t="s">
        <v>59</v>
      </c>
      <c r="R5360" s="3" t="s">
        <v>6760</v>
      </c>
      <c r="S5360" s="3">
        <v>15.78</v>
      </c>
      <c r="T5360" s="3">
        <v>2</v>
      </c>
      <c r="U5360" s="3">
        <v>0</v>
      </c>
      <c r="V5360" s="3">
        <v>0.63119999999999798</v>
      </c>
    </row>
    <row r="5361" spans="1:22" ht="14.25" customHeight="1" x14ac:dyDescent="0.25">
      <c r="A5361" s="3">
        <v>5360</v>
      </c>
      <c r="B5361" s="3" t="s">
        <v>8170</v>
      </c>
      <c r="C5361" s="4">
        <f>YEAR(Table_1[[#This Row],[Order Date]])</f>
        <v>2011</v>
      </c>
      <c r="D5361" s="9">
        <v>40760</v>
      </c>
      <c r="E5361" s="3">
        <v>40766</v>
      </c>
      <c r="F5361" s="3" t="s">
        <v>50</v>
      </c>
      <c r="G5361" s="3" t="s">
        <v>1694</v>
      </c>
      <c r="H5361" s="3" t="s">
        <v>1695</v>
      </c>
      <c r="I5361" s="3" t="s">
        <v>26</v>
      </c>
      <c r="J5361" s="3" t="s">
        <v>27</v>
      </c>
      <c r="K5361" s="3" t="s">
        <v>127</v>
      </c>
      <c r="L5361" s="3" t="s">
        <v>43</v>
      </c>
      <c r="M5361" s="3">
        <v>94122</v>
      </c>
      <c r="N5361" s="3" t="s">
        <v>44</v>
      </c>
      <c r="O5361" s="3" t="s">
        <v>4996</v>
      </c>
      <c r="P5361" s="3" t="s">
        <v>46</v>
      </c>
      <c r="Q5361" s="3" t="s">
        <v>68</v>
      </c>
      <c r="R5361" s="3" t="s">
        <v>4997</v>
      </c>
      <c r="S5361" s="3">
        <v>45.98</v>
      </c>
      <c r="T5361" s="3">
        <v>2</v>
      </c>
      <c r="U5361" s="3">
        <v>0</v>
      </c>
      <c r="V5361" s="3">
        <v>12.874400000000001</v>
      </c>
    </row>
    <row r="5362" spans="1:22" ht="14.25" customHeight="1" x14ac:dyDescent="0.25">
      <c r="A5362" s="3">
        <v>5361</v>
      </c>
      <c r="B5362" s="3" t="s">
        <v>8171</v>
      </c>
      <c r="C5362" s="4">
        <f>YEAR(Table_1[[#This Row],[Order Date]])</f>
        <v>2014</v>
      </c>
      <c r="D5362" s="9">
        <v>41744</v>
      </c>
      <c r="E5362" s="3">
        <v>41748</v>
      </c>
      <c r="F5362" s="3" t="s">
        <v>50</v>
      </c>
      <c r="G5362" s="3" t="s">
        <v>556</v>
      </c>
      <c r="H5362" s="3" t="s">
        <v>557</v>
      </c>
      <c r="I5362" s="3" t="s">
        <v>41</v>
      </c>
      <c r="J5362" s="3" t="s">
        <v>27</v>
      </c>
      <c r="K5362" s="3" t="s">
        <v>1706</v>
      </c>
      <c r="L5362" s="3" t="s">
        <v>88</v>
      </c>
      <c r="M5362" s="3">
        <v>28314</v>
      </c>
      <c r="N5362" s="3" t="s">
        <v>30</v>
      </c>
      <c r="O5362" s="3" t="s">
        <v>3608</v>
      </c>
      <c r="P5362" s="3" t="s">
        <v>32</v>
      </c>
      <c r="Q5362" s="3" t="s">
        <v>33</v>
      </c>
      <c r="R5362" s="3" t="s">
        <v>3609</v>
      </c>
      <c r="S5362" s="3">
        <v>198.27200000000002</v>
      </c>
      <c r="T5362" s="3">
        <v>8</v>
      </c>
      <c r="U5362" s="3">
        <v>0.2</v>
      </c>
      <c r="V5362" s="3">
        <v>-32.219200000000022</v>
      </c>
    </row>
    <row r="5363" spans="1:22" ht="14.25" customHeight="1" x14ac:dyDescent="0.25">
      <c r="A5363" s="3">
        <v>5362</v>
      </c>
      <c r="B5363" s="3" t="s">
        <v>8172</v>
      </c>
      <c r="C5363" s="4">
        <f>YEAR(Table_1[[#This Row],[Order Date]])</f>
        <v>2014</v>
      </c>
      <c r="D5363" s="9">
        <v>41800</v>
      </c>
      <c r="E5363" s="3">
        <v>41801</v>
      </c>
      <c r="F5363" s="3" t="s">
        <v>188</v>
      </c>
      <c r="G5363" s="3" t="s">
        <v>4652</v>
      </c>
      <c r="H5363" s="3" t="s">
        <v>4653</v>
      </c>
      <c r="I5363" s="3" t="s">
        <v>41</v>
      </c>
      <c r="J5363" s="3" t="s">
        <v>27</v>
      </c>
      <c r="K5363" s="3" t="s">
        <v>815</v>
      </c>
      <c r="L5363" s="3" t="s">
        <v>104</v>
      </c>
      <c r="M5363" s="3">
        <v>75217</v>
      </c>
      <c r="N5363" s="3" t="s">
        <v>105</v>
      </c>
      <c r="O5363" s="3" t="s">
        <v>2870</v>
      </c>
      <c r="P5363" s="3" t="s">
        <v>46</v>
      </c>
      <c r="Q5363" s="3" t="s">
        <v>59</v>
      </c>
      <c r="R5363" s="3" t="s">
        <v>2871</v>
      </c>
      <c r="S5363" s="3">
        <v>720.7600000000001</v>
      </c>
      <c r="T5363" s="3">
        <v>5</v>
      </c>
      <c r="U5363" s="3">
        <v>0.2</v>
      </c>
      <c r="V5363" s="3">
        <v>54.056999999999988</v>
      </c>
    </row>
    <row r="5364" spans="1:22" ht="14.25" customHeight="1" x14ac:dyDescent="0.25">
      <c r="A5364" s="3">
        <v>5363</v>
      </c>
      <c r="B5364" s="3" t="s">
        <v>8173</v>
      </c>
      <c r="C5364" s="4">
        <f>YEAR(Table_1[[#This Row],[Order Date]])</f>
        <v>2013</v>
      </c>
      <c r="D5364" s="9">
        <v>41638</v>
      </c>
      <c r="E5364" s="3">
        <v>41642</v>
      </c>
      <c r="F5364" s="3" t="s">
        <v>50</v>
      </c>
      <c r="G5364" s="3" t="s">
        <v>2503</v>
      </c>
      <c r="H5364" s="3" t="s">
        <v>2504</v>
      </c>
      <c r="I5364" s="3" t="s">
        <v>26</v>
      </c>
      <c r="J5364" s="3" t="s">
        <v>27</v>
      </c>
      <c r="K5364" s="3" t="s">
        <v>7246</v>
      </c>
      <c r="L5364" s="3" t="s">
        <v>4530</v>
      </c>
      <c r="M5364" s="3">
        <v>67212</v>
      </c>
      <c r="N5364" s="3" t="s">
        <v>105</v>
      </c>
      <c r="O5364" s="3" t="s">
        <v>6567</v>
      </c>
      <c r="P5364" s="3" t="s">
        <v>32</v>
      </c>
      <c r="Q5364" s="3" t="s">
        <v>65</v>
      </c>
      <c r="R5364" s="3" t="s">
        <v>6568</v>
      </c>
      <c r="S5364" s="3">
        <v>70.56</v>
      </c>
      <c r="T5364" s="3">
        <v>6</v>
      </c>
      <c r="U5364" s="3">
        <v>0</v>
      </c>
      <c r="V5364" s="3">
        <v>23.990399999999994</v>
      </c>
    </row>
    <row r="5365" spans="1:22" ht="14.25" customHeight="1" x14ac:dyDescent="0.25">
      <c r="A5365" s="3">
        <v>5364</v>
      </c>
      <c r="B5365" s="3" t="s">
        <v>8173</v>
      </c>
      <c r="C5365" s="4">
        <f>YEAR(Table_1[[#This Row],[Order Date]])</f>
        <v>2013</v>
      </c>
      <c r="D5365" s="9">
        <v>41638</v>
      </c>
      <c r="E5365" s="3">
        <v>41642</v>
      </c>
      <c r="F5365" s="3" t="s">
        <v>50</v>
      </c>
      <c r="G5365" s="3" t="s">
        <v>2503</v>
      </c>
      <c r="H5365" s="3" t="s">
        <v>2504</v>
      </c>
      <c r="I5365" s="3" t="s">
        <v>26</v>
      </c>
      <c r="J5365" s="3" t="s">
        <v>27</v>
      </c>
      <c r="K5365" s="3" t="s">
        <v>7246</v>
      </c>
      <c r="L5365" s="3" t="s">
        <v>4530</v>
      </c>
      <c r="M5365" s="3">
        <v>67212</v>
      </c>
      <c r="N5365" s="3" t="s">
        <v>105</v>
      </c>
      <c r="O5365" s="3" t="s">
        <v>5593</v>
      </c>
      <c r="P5365" s="3" t="s">
        <v>46</v>
      </c>
      <c r="Q5365" s="3" t="s">
        <v>78</v>
      </c>
      <c r="R5365" s="3" t="s">
        <v>5594</v>
      </c>
      <c r="S5365" s="3">
        <v>81.96</v>
      </c>
      <c r="T5365" s="3">
        <v>2</v>
      </c>
      <c r="U5365" s="3">
        <v>0</v>
      </c>
      <c r="V5365" s="3">
        <v>22.948799999999999</v>
      </c>
    </row>
    <row r="5366" spans="1:22" ht="14.25" customHeight="1" x14ac:dyDescent="0.25">
      <c r="A5366" s="3">
        <v>5365</v>
      </c>
      <c r="B5366" s="3" t="s">
        <v>8174</v>
      </c>
      <c r="C5366" s="4">
        <f>YEAR(Table_1[[#This Row],[Order Date]])</f>
        <v>2011</v>
      </c>
      <c r="D5366" s="9">
        <v>40562</v>
      </c>
      <c r="E5366" s="3">
        <v>40565</v>
      </c>
      <c r="F5366" s="3" t="s">
        <v>23</v>
      </c>
      <c r="G5366" s="3" t="s">
        <v>6454</v>
      </c>
      <c r="H5366" s="3" t="s">
        <v>6455</v>
      </c>
      <c r="I5366" s="3" t="s">
        <v>41</v>
      </c>
      <c r="J5366" s="3" t="s">
        <v>27</v>
      </c>
      <c r="K5366" s="3" t="s">
        <v>318</v>
      </c>
      <c r="L5366" s="3" t="s">
        <v>420</v>
      </c>
      <c r="M5366" s="3">
        <v>97477</v>
      </c>
      <c r="N5366" s="3" t="s">
        <v>44</v>
      </c>
      <c r="O5366" s="3" t="s">
        <v>5131</v>
      </c>
      <c r="P5366" s="3" t="s">
        <v>46</v>
      </c>
      <c r="Q5366" s="3" t="s">
        <v>78</v>
      </c>
      <c r="R5366" s="3" t="s">
        <v>5132</v>
      </c>
      <c r="S5366" s="3">
        <v>64.864000000000004</v>
      </c>
      <c r="T5366" s="3">
        <v>4</v>
      </c>
      <c r="U5366" s="3">
        <v>0.2</v>
      </c>
      <c r="V5366" s="3">
        <v>6.4864000000000033</v>
      </c>
    </row>
    <row r="5367" spans="1:22" ht="14.25" customHeight="1" x14ac:dyDescent="0.25">
      <c r="A5367" s="3">
        <v>5366</v>
      </c>
      <c r="B5367" s="3" t="s">
        <v>8175</v>
      </c>
      <c r="C5367" s="4">
        <f>YEAR(Table_1[[#This Row],[Order Date]])</f>
        <v>2013</v>
      </c>
      <c r="D5367" s="9">
        <v>41599</v>
      </c>
      <c r="E5367" s="3">
        <v>41603</v>
      </c>
      <c r="F5367" s="3" t="s">
        <v>50</v>
      </c>
      <c r="G5367" s="3" t="s">
        <v>4754</v>
      </c>
      <c r="H5367" s="3" t="s">
        <v>4755</v>
      </c>
      <c r="I5367" s="3" t="s">
        <v>26</v>
      </c>
      <c r="J5367" s="3" t="s">
        <v>27</v>
      </c>
      <c r="K5367" s="3" t="s">
        <v>184</v>
      </c>
      <c r="L5367" s="3" t="s">
        <v>104</v>
      </c>
      <c r="M5367" s="3">
        <v>77041</v>
      </c>
      <c r="N5367" s="3" t="s">
        <v>105</v>
      </c>
      <c r="O5367" s="3" t="s">
        <v>3381</v>
      </c>
      <c r="P5367" s="3" t="s">
        <v>71</v>
      </c>
      <c r="Q5367" s="3" t="s">
        <v>72</v>
      </c>
      <c r="R5367" s="3" t="s">
        <v>3382</v>
      </c>
      <c r="S5367" s="3">
        <v>151.19200000000001</v>
      </c>
      <c r="T5367" s="3">
        <v>1</v>
      </c>
      <c r="U5367" s="3">
        <v>0.2</v>
      </c>
      <c r="V5367" s="3">
        <v>13.229299999999995</v>
      </c>
    </row>
    <row r="5368" spans="1:22" ht="14.25" customHeight="1" x14ac:dyDescent="0.25">
      <c r="A5368" s="3">
        <v>5367</v>
      </c>
      <c r="B5368" s="3" t="s">
        <v>8176</v>
      </c>
      <c r="C5368" s="4">
        <f>YEAR(Table_1[[#This Row],[Order Date]])</f>
        <v>2014</v>
      </c>
      <c r="D5368" s="9">
        <v>41801</v>
      </c>
      <c r="E5368" s="3">
        <v>41806</v>
      </c>
      <c r="F5368" s="3" t="s">
        <v>50</v>
      </c>
      <c r="G5368" s="3" t="s">
        <v>1870</v>
      </c>
      <c r="H5368" s="3" t="s">
        <v>1871</v>
      </c>
      <c r="I5368" s="3" t="s">
        <v>26</v>
      </c>
      <c r="J5368" s="3" t="s">
        <v>27</v>
      </c>
      <c r="K5368" s="3" t="s">
        <v>95</v>
      </c>
      <c r="L5368" s="3" t="s">
        <v>96</v>
      </c>
      <c r="M5368" s="3">
        <v>98103</v>
      </c>
      <c r="N5368" s="3" t="s">
        <v>44</v>
      </c>
      <c r="O5368" s="3" t="s">
        <v>2669</v>
      </c>
      <c r="P5368" s="3" t="s">
        <v>71</v>
      </c>
      <c r="Q5368" s="3" t="s">
        <v>72</v>
      </c>
      <c r="R5368" s="3" t="s">
        <v>2670</v>
      </c>
      <c r="S5368" s="3">
        <v>88.77600000000001</v>
      </c>
      <c r="T5368" s="3">
        <v>3</v>
      </c>
      <c r="U5368" s="3">
        <v>0.2</v>
      </c>
      <c r="V5368" s="3">
        <v>7.7679000000000009</v>
      </c>
    </row>
    <row r="5369" spans="1:22" ht="14.25" customHeight="1" x14ac:dyDescent="0.25">
      <c r="A5369" s="3">
        <v>5368</v>
      </c>
      <c r="B5369" s="3" t="s">
        <v>8176</v>
      </c>
      <c r="C5369" s="4">
        <f>YEAR(Table_1[[#This Row],[Order Date]])</f>
        <v>2014</v>
      </c>
      <c r="D5369" s="9">
        <v>41801</v>
      </c>
      <c r="E5369" s="3">
        <v>41806</v>
      </c>
      <c r="F5369" s="3" t="s">
        <v>50</v>
      </c>
      <c r="G5369" s="3" t="s">
        <v>1870</v>
      </c>
      <c r="H5369" s="3" t="s">
        <v>1871</v>
      </c>
      <c r="I5369" s="3" t="s">
        <v>26</v>
      </c>
      <c r="J5369" s="3" t="s">
        <v>27</v>
      </c>
      <c r="K5369" s="3" t="s">
        <v>95</v>
      </c>
      <c r="L5369" s="3" t="s">
        <v>96</v>
      </c>
      <c r="M5369" s="3">
        <v>98103</v>
      </c>
      <c r="N5369" s="3" t="s">
        <v>44</v>
      </c>
      <c r="O5369" s="3" t="s">
        <v>1072</v>
      </c>
      <c r="P5369" s="3" t="s">
        <v>46</v>
      </c>
      <c r="Q5369" s="3" t="s">
        <v>47</v>
      </c>
      <c r="R5369" s="3" t="s">
        <v>1073</v>
      </c>
      <c r="S5369" s="3">
        <v>11.56</v>
      </c>
      <c r="T5369" s="3">
        <v>4</v>
      </c>
      <c r="U5369" s="3">
        <v>0</v>
      </c>
      <c r="V5369" s="3">
        <v>5.4332000000000003</v>
      </c>
    </row>
    <row r="5370" spans="1:22" ht="14.25" customHeight="1" x14ac:dyDescent="0.25">
      <c r="A5370" s="3">
        <v>5369</v>
      </c>
      <c r="B5370" s="3" t="s">
        <v>8176</v>
      </c>
      <c r="C5370" s="4">
        <f>YEAR(Table_1[[#This Row],[Order Date]])</f>
        <v>2014</v>
      </c>
      <c r="D5370" s="9">
        <v>41801</v>
      </c>
      <c r="E5370" s="3">
        <v>41806</v>
      </c>
      <c r="F5370" s="3" t="s">
        <v>50</v>
      </c>
      <c r="G5370" s="3" t="s">
        <v>1870</v>
      </c>
      <c r="H5370" s="3" t="s">
        <v>1871</v>
      </c>
      <c r="I5370" s="3" t="s">
        <v>26</v>
      </c>
      <c r="J5370" s="3" t="s">
        <v>27</v>
      </c>
      <c r="K5370" s="3" t="s">
        <v>95</v>
      </c>
      <c r="L5370" s="3" t="s">
        <v>96</v>
      </c>
      <c r="M5370" s="3">
        <v>98103</v>
      </c>
      <c r="N5370" s="3" t="s">
        <v>44</v>
      </c>
      <c r="O5370" s="3" t="s">
        <v>953</v>
      </c>
      <c r="P5370" s="3" t="s">
        <v>46</v>
      </c>
      <c r="Q5370" s="3" t="s">
        <v>59</v>
      </c>
      <c r="R5370" s="3" t="s">
        <v>1741</v>
      </c>
      <c r="S5370" s="3">
        <v>15.58</v>
      </c>
      <c r="T5370" s="3">
        <v>1</v>
      </c>
      <c r="U5370" s="3">
        <v>0</v>
      </c>
      <c r="V5370" s="3">
        <v>3.8949999999999996</v>
      </c>
    </row>
    <row r="5371" spans="1:22" ht="14.25" customHeight="1" x14ac:dyDescent="0.25">
      <c r="A5371" s="3">
        <v>5370</v>
      </c>
      <c r="B5371" s="3" t="s">
        <v>8177</v>
      </c>
      <c r="C5371" s="4">
        <f>YEAR(Table_1[[#This Row],[Order Date]])</f>
        <v>2014</v>
      </c>
      <c r="D5371" s="9">
        <v>41893</v>
      </c>
      <c r="E5371" s="3">
        <v>41896</v>
      </c>
      <c r="F5371" s="3" t="s">
        <v>188</v>
      </c>
      <c r="G5371" s="3" t="s">
        <v>1503</v>
      </c>
      <c r="H5371" s="3" t="s">
        <v>1504</v>
      </c>
      <c r="I5371" s="3" t="s">
        <v>41</v>
      </c>
      <c r="J5371" s="3" t="s">
        <v>27</v>
      </c>
      <c r="K5371" s="3" t="s">
        <v>801</v>
      </c>
      <c r="L5371" s="3" t="s">
        <v>498</v>
      </c>
      <c r="M5371" s="3">
        <v>44312</v>
      </c>
      <c r="N5371" s="3" t="s">
        <v>148</v>
      </c>
      <c r="O5371" s="3" t="s">
        <v>8178</v>
      </c>
      <c r="P5371" s="3" t="s">
        <v>46</v>
      </c>
      <c r="Q5371" s="3" t="s">
        <v>90</v>
      </c>
      <c r="R5371" s="3" t="s">
        <v>8179</v>
      </c>
      <c r="S5371" s="3">
        <v>85.055999999999997</v>
      </c>
      <c r="T5371" s="3">
        <v>3</v>
      </c>
      <c r="U5371" s="3">
        <v>0.2</v>
      </c>
      <c r="V5371" s="3">
        <v>28.706399999999991</v>
      </c>
    </row>
    <row r="5372" spans="1:22" ht="14.25" customHeight="1" x14ac:dyDescent="0.25">
      <c r="A5372" s="3">
        <v>5371</v>
      </c>
      <c r="B5372" s="3" t="s">
        <v>8180</v>
      </c>
      <c r="C5372" s="4">
        <f>YEAR(Table_1[[#This Row],[Order Date]])</f>
        <v>2014</v>
      </c>
      <c r="D5372" s="9">
        <v>41738</v>
      </c>
      <c r="E5372" s="3">
        <v>41742</v>
      </c>
      <c r="F5372" s="3" t="s">
        <v>50</v>
      </c>
      <c r="G5372" s="3" t="s">
        <v>3924</v>
      </c>
      <c r="H5372" s="3" t="s">
        <v>3925</v>
      </c>
      <c r="I5372" s="3" t="s">
        <v>41</v>
      </c>
      <c r="J5372" s="3" t="s">
        <v>27</v>
      </c>
      <c r="K5372" s="3" t="s">
        <v>7826</v>
      </c>
      <c r="L5372" s="3" t="s">
        <v>238</v>
      </c>
      <c r="M5372" s="3">
        <v>48237</v>
      </c>
      <c r="N5372" s="3" t="s">
        <v>105</v>
      </c>
      <c r="O5372" s="3" t="s">
        <v>5643</v>
      </c>
      <c r="P5372" s="3" t="s">
        <v>32</v>
      </c>
      <c r="Q5372" s="3" t="s">
        <v>65</v>
      </c>
      <c r="R5372" s="3" t="s">
        <v>5644</v>
      </c>
      <c r="S5372" s="3">
        <v>273.95999999999998</v>
      </c>
      <c r="T5372" s="3">
        <v>2</v>
      </c>
      <c r="U5372" s="3">
        <v>0</v>
      </c>
      <c r="V5372" s="3">
        <v>71.229600000000005</v>
      </c>
    </row>
    <row r="5373" spans="1:22" ht="14.25" customHeight="1" x14ac:dyDescent="0.25">
      <c r="A5373" s="3">
        <v>5372</v>
      </c>
      <c r="B5373" s="3" t="s">
        <v>8180</v>
      </c>
      <c r="C5373" s="4">
        <f>YEAR(Table_1[[#This Row],[Order Date]])</f>
        <v>2014</v>
      </c>
      <c r="D5373" s="9">
        <v>41738</v>
      </c>
      <c r="E5373" s="3">
        <v>41742</v>
      </c>
      <c r="F5373" s="3" t="s">
        <v>50</v>
      </c>
      <c r="G5373" s="3" t="s">
        <v>3924</v>
      </c>
      <c r="H5373" s="3" t="s">
        <v>3925</v>
      </c>
      <c r="I5373" s="3" t="s">
        <v>41</v>
      </c>
      <c r="J5373" s="3" t="s">
        <v>27</v>
      </c>
      <c r="K5373" s="3" t="s">
        <v>7826</v>
      </c>
      <c r="L5373" s="3" t="s">
        <v>238</v>
      </c>
      <c r="M5373" s="3">
        <v>48237</v>
      </c>
      <c r="N5373" s="3" t="s">
        <v>105</v>
      </c>
      <c r="O5373" s="3" t="s">
        <v>2905</v>
      </c>
      <c r="P5373" s="3" t="s">
        <v>32</v>
      </c>
      <c r="Q5373" s="3" t="s">
        <v>65</v>
      </c>
      <c r="R5373" s="3" t="s">
        <v>2906</v>
      </c>
      <c r="S5373" s="3">
        <v>306.89999999999998</v>
      </c>
      <c r="T5373" s="3">
        <v>3</v>
      </c>
      <c r="U5373" s="3">
        <v>0</v>
      </c>
      <c r="V5373" s="3">
        <v>79.793999999999997</v>
      </c>
    </row>
    <row r="5374" spans="1:22" ht="14.25" customHeight="1" x14ac:dyDescent="0.25">
      <c r="A5374" s="3">
        <v>5373</v>
      </c>
      <c r="B5374" s="3" t="s">
        <v>8181</v>
      </c>
      <c r="C5374" s="4">
        <f>YEAR(Table_1[[#This Row],[Order Date]])</f>
        <v>2012</v>
      </c>
      <c r="D5374" s="9">
        <v>41206</v>
      </c>
      <c r="E5374" s="3">
        <v>41212</v>
      </c>
      <c r="F5374" s="3" t="s">
        <v>50</v>
      </c>
      <c r="G5374" s="3" t="s">
        <v>1033</v>
      </c>
      <c r="H5374" s="3" t="s">
        <v>1034</v>
      </c>
      <c r="I5374" s="3" t="s">
        <v>41</v>
      </c>
      <c r="J5374" s="3" t="s">
        <v>27</v>
      </c>
      <c r="K5374" s="3" t="s">
        <v>184</v>
      </c>
      <c r="L5374" s="3" t="s">
        <v>104</v>
      </c>
      <c r="M5374" s="3">
        <v>77041</v>
      </c>
      <c r="N5374" s="3" t="s">
        <v>105</v>
      </c>
      <c r="O5374" s="3" t="s">
        <v>410</v>
      </c>
      <c r="P5374" s="3" t="s">
        <v>46</v>
      </c>
      <c r="Q5374" s="3" t="s">
        <v>90</v>
      </c>
      <c r="R5374" s="3" t="s">
        <v>411</v>
      </c>
      <c r="S5374" s="3">
        <v>15.552000000000003</v>
      </c>
      <c r="T5374" s="3">
        <v>3</v>
      </c>
      <c r="U5374" s="3">
        <v>0.2</v>
      </c>
      <c r="V5374" s="3">
        <v>5.4432</v>
      </c>
    </row>
    <row r="5375" spans="1:22" ht="14.25" customHeight="1" x14ac:dyDescent="0.25">
      <c r="A5375" s="3">
        <v>5374</v>
      </c>
      <c r="B5375" s="3" t="s">
        <v>8181</v>
      </c>
      <c r="C5375" s="4">
        <f>YEAR(Table_1[[#This Row],[Order Date]])</f>
        <v>2012</v>
      </c>
      <c r="D5375" s="9">
        <v>41206</v>
      </c>
      <c r="E5375" s="3">
        <v>41212</v>
      </c>
      <c r="F5375" s="3" t="s">
        <v>50</v>
      </c>
      <c r="G5375" s="3" t="s">
        <v>1033</v>
      </c>
      <c r="H5375" s="3" t="s">
        <v>1034</v>
      </c>
      <c r="I5375" s="3" t="s">
        <v>41</v>
      </c>
      <c r="J5375" s="3" t="s">
        <v>27</v>
      </c>
      <c r="K5375" s="3" t="s">
        <v>184</v>
      </c>
      <c r="L5375" s="3" t="s">
        <v>104</v>
      </c>
      <c r="M5375" s="3">
        <v>77041</v>
      </c>
      <c r="N5375" s="3" t="s">
        <v>105</v>
      </c>
      <c r="O5375" s="3" t="s">
        <v>925</v>
      </c>
      <c r="P5375" s="3" t="s">
        <v>32</v>
      </c>
      <c r="Q5375" s="3" t="s">
        <v>56</v>
      </c>
      <c r="R5375" s="3" t="s">
        <v>926</v>
      </c>
      <c r="S5375" s="3">
        <v>347.36099999999999</v>
      </c>
      <c r="T5375" s="3">
        <v>7</v>
      </c>
      <c r="U5375" s="3">
        <v>0.3</v>
      </c>
      <c r="V5375" s="3">
        <v>-69.472199999999958</v>
      </c>
    </row>
    <row r="5376" spans="1:22" ht="14.25" customHeight="1" x14ac:dyDescent="0.25">
      <c r="A5376" s="3">
        <v>5375</v>
      </c>
      <c r="B5376" s="3" t="s">
        <v>8181</v>
      </c>
      <c r="C5376" s="4">
        <f>YEAR(Table_1[[#This Row],[Order Date]])</f>
        <v>2012</v>
      </c>
      <c r="D5376" s="9">
        <v>41206</v>
      </c>
      <c r="E5376" s="3">
        <v>41212</v>
      </c>
      <c r="F5376" s="3" t="s">
        <v>50</v>
      </c>
      <c r="G5376" s="3" t="s">
        <v>1033</v>
      </c>
      <c r="H5376" s="3" t="s">
        <v>1034</v>
      </c>
      <c r="I5376" s="3" t="s">
        <v>41</v>
      </c>
      <c r="J5376" s="3" t="s">
        <v>27</v>
      </c>
      <c r="K5376" s="3" t="s">
        <v>184</v>
      </c>
      <c r="L5376" s="3" t="s">
        <v>104</v>
      </c>
      <c r="M5376" s="3">
        <v>77041</v>
      </c>
      <c r="N5376" s="3" t="s">
        <v>105</v>
      </c>
      <c r="O5376" s="3" t="s">
        <v>3051</v>
      </c>
      <c r="P5376" s="3" t="s">
        <v>46</v>
      </c>
      <c r="Q5376" s="3" t="s">
        <v>90</v>
      </c>
      <c r="R5376" s="3" t="s">
        <v>3052</v>
      </c>
      <c r="S5376" s="3">
        <v>10.368000000000002</v>
      </c>
      <c r="T5376" s="3">
        <v>2</v>
      </c>
      <c r="U5376" s="3">
        <v>0.2</v>
      </c>
      <c r="V5376" s="3">
        <v>3.6288</v>
      </c>
    </row>
    <row r="5377" spans="1:22" ht="14.25" customHeight="1" x14ac:dyDescent="0.25">
      <c r="A5377" s="3">
        <v>5376</v>
      </c>
      <c r="B5377" s="3" t="s">
        <v>8182</v>
      </c>
      <c r="C5377" s="4">
        <f>YEAR(Table_1[[#This Row],[Order Date]])</f>
        <v>2014</v>
      </c>
      <c r="D5377" s="9">
        <v>41787</v>
      </c>
      <c r="E5377" s="3">
        <v>41791</v>
      </c>
      <c r="F5377" s="3" t="s">
        <v>50</v>
      </c>
      <c r="G5377" s="3" t="s">
        <v>4512</v>
      </c>
      <c r="H5377" s="3" t="s">
        <v>4513</v>
      </c>
      <c r="I5377" s="3" t="s">
        <v>41</v>
      </c>
      <c r="J5377" s="3" t="s">
        <v>27</v>
      </c>
      <c r="K5377" s="3" t="s">
        <v>95</v>
      </c>
      <c r="L5377" s="3" t="s">
        <v>96</v>
      </c>
      <c r="M5377" s="3">
        <v>98103</v>
      </c>
      <c r="N5377" s="3" t="s">
        <v>44</v>
      </c>
      <c r="O5377" s="3" t="s">
        <v>3765</v>
      </c>
      <c r="P5377" s="3" t="s">
        <v>71</v>
      </c>
      <c r="Q5377" s="3" t="s">
        <v>161</v>
      </c>
      <c r="R5377" s="3" t="s">
        <v>3766</v>
      </c>
      <c r="S5377" s="3">
        <v>98.16</v>
      </c>
      <c r="T5377" s="3">
        <v>6</v>
      </c>
      <c r="U5377" s="3">
        <v>0</v>
      </c>
      <c r="V5377" s="3">
        <v>9.8159999999999954</v>
      </c>
    </row>
    <row r="5378" spans="1:22" ht="14.25" customHeight="1" x14ac:dyDescent="0.25">
      <c r="A5378" s="3">
        <v>5377</v>
      </c>
      <c r="B5378" s="3" t="s">
        <v>8182</v>
      </c>
      <c r="C5378" s="4">
        <f>YEAR(Table_1[[#This Row],[Order Date]])</f>
        <v>2014</v>
      </c>
      <c r="D5378" s="9">
        <v>41787</v>
      </c>
      <c r="E5378" s="3">
        <v>41791</v>
      </c>
      <c r="F5378" s="3" t="s">
        <v>50</v>
      </c>
      <c r="G5378" s="3" t="s">
        <v>4512</v>
      </c>
      <c r="H5378" s="3" t="s">
        <v>4513</v>
      </c>
      <c r="I5378" s="3" t="s">
        <v>41</v>
      </c>
      <c r="J5378" s="3" t="s">
        <v>27</v>
      </c>
      <c r="K5378" s="3" t="s">
        <v>95</v>
      </c>
      <c r="L5378" s="3" t="s">
        <v>96</v>
      </c>
      <c r="M5378" s="3">
        <v>98103</v>
      </c>
      <c r="N5378" s="3" t="s">
        <v>44</v>
      </c>
      <c r="O5378" s="3" t="s">
        <v>6754</v>
      </c>
      <c r="P5378" s="3" t="s">
        <v>46</v>
      </c>
      <c r="Q5378" s="3" t="s">
        <v>68</v>
      </c>
      <c r="R5378" s="3" t="s">
        <v>186</v>
      </c>
      <c r="S5378" s="3">
        <v>31.44</v>
      </c>
      <c r="T5378" s="3">
        <v>3</v>
      </c>
      <c r="U5378" s="3">
        <v>0</v>
      </c>
      <c r="V5378" s="3">
        <v>7.86</v>
      </c>
    </row>
    <row r="5379" spans="1:22" ht="14.25" customHeight="1" x14ac:dyDescent="0.25">
      <c r="A5379" s="3">
        <v>5378</v>
      </c>
      <c r="B5379" s="3" t="s">
        <v>8183</v>
      </c>
      <c r="C5379" s="4">
        <f>YEAR(Table_1[[#This Row],[Order Date]])</f>
        <v>2011</v>
      </c>
      <c r="D5379" s="9">
        <v>40882</v>
      </c>
      <c r="E5379" s="3">
        <v>40884</v>
      </c>
      <c r="F5379" s="3" t="s">
        <v>188</v>
      </c>
      <c r="G5379" s="3" t="s">
        <v>2023</v>
      </c>
      <c r="H5379" s="3" t="s">
        <v>2024</v>
      </c>
      <c r="I5379" s="3" t="s">
        <v>41</v>
      </c>
      <c r="J5379" s="3" t="s">
        <v>27</v>
      </c>
      <c r="K5379" s="3" t="s">
        <v>146</v>
      </c>
      <c r="L5379" s="3" t="s">
        <v>147</v>
      </c>
      <c r="M5379" s="3">
        <v>19134</v>
      </c>
      <c r="N5379" s="3" t="s">
        <v>148</v>
      </c>
      <c r="O5379" s="3" t="s">
        <v>2467</v>
      </c>
      <c r="P5379" s="3" t="s">
        <v>46</v>
      </c>
      <c r="Q5379" s="3" t="s">
        <v>173</v>
      </c>
      <c r="R5379" s="3" t="s">
        <v>2468</v>
      </c>
      <c r="S5379" s="3">
        <v>348.488</v>
      </c>
      <c r="T5379" s="3">
        <v>7</v>
      </c>
      <c r="U5379" s="3">
        <v>0.2</v>
      </c>
      <c r="V5379" s="3">
        <v>117.61469999999996</v>
      </c>
    </row>
    <row r="5380" spans="1:22" ht="14.25" customHeight="1" x14ac:dyDescent="0.25">
      <c r="A5380" s="3">
        <v>5379</v>
      </c>
      <c r="B5380" s="3" t="s">
        <v>8183</v>
      </c>
      <c r="C5380" s="4">
        <f>YEAR(Table_1[[#This Row],[Order Date]])</f>
        <v>2011</v>
      </c>
      <c r="D5380" s="9">
        <v>40882</v>
      </c>
      <c r="E5380" s="3">
        <v>40884</v>
      </c>
      <c r="F5380" s="3" t="s">
        <v>188</v>
      </c>
      <c r="G5380" s="3" t="s">
        <v>2023</v>
      </c>
      <c r="H5380" s="3" t="s">
        <v>2024</v>
      </c>
      <c r="I5380" s="3" t="s">
        <v>41</v>
      </c>
      <c r="J5380" s="3" t="s">
        <v>27</v>
      </c>
      <c r="K5380" s="3" t="s">
        <v>146</v>
      </c>
      <c r="L5380" s="3" t="s">
        <v>147</v>
      </c>
      <c r="M5380" s="3">
        <v>19134</v>
      </c>
      <c r="N5380" s="3" t="s">
        <v>148</v>
      </c>
      <c r="O5380" s="3" t="s">
        <v>1563</v>
      </c>
      <c r="P5380" s="3" t="s">
        <v>46</v>
      </c>
      <c r="Q5380" s="3" t="s">
        <v>59</v>
      </c>
      <c r="R5380" s="3" t="s">
        <v>1564</v>
      </c>
      <c r="S5380" s="3">
        <v>172.73599999999999</v>
      </c>
      <c r="T5380" s="3">
        <v>4</v>
      </c>
      <c r="U5380" s="3">
        <v>0.2</v>
      </c>
      <c r="V5380" s="3">
        <v>-30.228800000000007</v>
      </c>
    </row>
    <row r="5381" spans="1:22" ht="14.25" customHeight="1" x14ac:dyDescent="0.25">
      <c r="A5381" s="3">
        <v>5380</v>
      </c>
      <c r="B5381" s="3" t="s">
        <v>8184</v>
      </c>
      <c r="C5381" s="4">
        <f>YEAR(Table_1[[#This Row],[Order Date]])</f>
        <v>2013</v>
      </c>
      <c r="D5381" s="9">
        <v>41501</v>
      </c>
      <c r="E5381" s="3">
        <v>41505</v>
      </c>
      <c r="F5381" s="3" t="s">
        <v>50</v>
      </c>
      <c r="G5381" s="3" t="s">
        <v>7983</v>
      </c>
      <c r="H5381" s="3" t="s">
        <v>7984</v>
      </c>
      <c r="I5381" s="3" t="s">
        <v>26</v>
      </c>
      <c r="J5381" s="3" t="s">
        <v>27</v>
      </c>
      <c r="K5381" s="3" t="s">
        <v>42</v>
      </c>
      <c r="L5381" s="3" t="s">
        <v>43</v>
      </c>
      <c r="M5381" s="3">
        <v>90045</v>
      </c>
      <c r="N5381" s="3" t="s">
        <v>44</v>
      </c>
      <c r="O5381" s="3" t="s">
        <v>5102</v>
      </c>
      <c r="P5381" s="3" t="s">
        <v>46</v>
      </c>
      <c r="Q5381" s="3" t="s">
        <v>90</v>
      </c>
      <c r="R5381" s="3" t="s">
        <v>5103</v>
      </c>
      <c r="S5381" s="3">
        <v>15.54</v>
      </c>
      <c r="T5381" s="3">
        <v>3</v>
      </c>
      <c r="U5381" s="3">
        <v>0</v>
      </c>
      <c r="V5381" s="3">
        <v>7.6145999999999994</v>
      </c>
    </row>
    <row r="5382" spans="1:22" ht="14.25" customHeight="1" x14ac:dyDescent="0.25">
      <c r="A5382" s="3">
        <v>5381</v>
      </c>
      <c r="B5382" s="3" t="s">
        <v>8184</v>
      </c>
      <c r="C5382" s="4">
        <f>YEAR(Table_1[[#This Row],[Order Date]])</f>
        <v>2013</v>
      </c>
      <c r="D5382" s="9">
        <v>41501</v>
      </c>
      <c r="E5382" s="3">
        <v>41505</v>
      </c>
      <c r="F5382" s="3" t="s">
        <v>50</v>
      </c>
      <c r="G5382" s="3" t="s">
        <v>7983</v>
      </c>
      <c r="H5382" s="3" t="s">
        <v>7984</v>
      </c>
      <c r="I5382" s="3" t="s">
        <v>26</v>
      </c>
      <c r="J5382" s="3" t="s">
        <v>27</v>
      </c>
      <c r="K5382" s="3" t="s">
        <v>42</v>
      </c>
      <c r="L5382" s="3" t="s">
        <v>43</v>
      </c>
      <c r="M5382" s="3">
        <v>90045</v>
      </c>
      <c r="N5382" s="3" t="s">
        <v>44</v>
      </c>
      <c r="O5382" s="3" t="s">
        <v>8185</v>
      </c>
      <c r="P5382" s="3" t="s">
        <v>71</v>
      </c>
      <c r="Q5382" s="3" t="s">
        <v>682</v>
      </c>
      <c r="R5382" s="3" t="s">
        <v>8186</v>
      </c>
      <c r="S5382" s="3">
        <v>105.55199999999999</v>
      </c>
      <c r="T5382" s="3">
        <v>6</v>
      </c>
      <c r="U5382" s="3">
        <v>0.2</v>
      </c>
      <c r="V5382" s="3">
        <v>35.623799999999996</v>
      </c>
    </row>
    <row r="5383" spans="1:22" ht="14.25" customHeight="1" x14ac:dyDescent="0.25">
      <c r="A5383" s="3">
        <v>5382</v>
      </c>
      <c r="B5383" s="3" t="s">
        <v>8187</v>
      </c>
      <c r="C5383" s="4">
        <f>YEAR(Table_1[[#This Row],[Order Date]])</f>
        <v>2013</v>
      </c>
      <c r="D5383" s="9">
        <v>41523</v>
      </c>
      <c r="E5383" s="3">
        <v>41525</v>
      </c>
      <c r="F5383" s="3" t="s">
        <v>23</v>
      </c>
      <c r="G5383" s="3" t="s">
        <v>8188</v>
      </c>
      <c r="H5383" s="3" t="s">
        <v>8189</v>
      </c>
      <c r="I5383" s="3" t="s">
        <v>41</v>
      </c>
      <c r="J5383" s="3" t="s">
        <v>27</v>
      </c>
      <c r="K5383" s="3" t="s">
        <v>184</v>
      </c>
      <c r="L5383" s="3" t="s">
        <v>104</v>
      </c>
      <c r="M5383" s="3">
        <v>77070</v>
      </c>
      <c r="N5383" s="3" t="s">
        <v>105</v>
      </c>
      <c r="O5383" s="3" t="s">
        <v>2643</v>
      </c>
      <c r="P5383" s="3" t="s">
        <v>46</v>
      </c>
      <c r="Q5383" s="3" t="s">
        <v>90</v>
      </c>
      <c r="R5383" s="3" t="s">
        <v>2644</v>
      </c>
      <c r="S5383" s="3">
        <v>25.920000000000005</v>
      </c>
      <c r="T5383" s="3">
        <v>5</v>
      </c>
      <c r="U5383" s="3">
        <v>0.2</v>
      </c>
      <c r="V5383" s="3">
        <v>9.0719999999999992</v>
      </c>
    </row>
    <row r="5384" spans="1:22" ht="14.25" customHeight="1" x14ac:dyDescent="0.25">
      <c r="A5384" s="3">
        <v>5383</v>
      </c>
      <c r="B5384" s="3" t="s">
        <v>8187</v>
      </c>
      <c r="C5384" s="4">
        <f>YEAR(Table_1[[#This Row],[Order Date]])</f>
        <v>2013</v>
      </c>
      <c r="D5384" s="9">
        <v>41523</v>
      </c>
      <c r="E5384" s="3">
        <v>41525</v>
      </c>
      <c r="F5384" s="3" t="s">
        <v>23</v>
      </c>
      <c r="G5384" s="3" t="s">
        <v>8188</v>
      </c>
      <c r="H5384" s="3" t="s">
        <v>8189</v>
      </c>
      <c r="I5384" s="3" t="s">
        <v>41</v>
      </c>
      <c r="J5384" s="3" t="s">
        <v>27</v>
      </c>
      <c r="K5384" s="3" t="s">
        <v>184</v>
      </c>
      <c r="L5384" s="3" t="s">
        <v>104</v>
      </c>
      <c r="M5384" s="3">
        <v>77070</v>
      </c>
      <c r="N5384" s="3" t="s">
        <v>105</v>
      </c>
      <c r="O5384" s="3" t="s">
        <v>4393</v>
      </c>
      <c r="P5384" s="3" t="s">
        <v>46</v>
      </c>
      <c r="Q5384" s="3" t="s">
        <v>269</v>
      </c>
      <c r="R5384" s="3" t="s">
        <v>186</v>
      </c>
      <c r="S5384" s="3">
        <v>15.808000000000002</v>
      </c>
      <c r="T5384" s="3">
        <v>8</v>
      </c>
      <c r="U5384" s="3">
        <v>0.2</v>
      </c>
      <c r="V5384" s="3">
        <v>5.3352000000000004</v>
      </c>
    </row>
    <row r="5385" spans="1:22" ht="14.25" customHeight="1" x14ac:dyDescent="0.25">
      <c r="A5385" s="3">
        <v>5384</v>
      </c>
      <c r="B5385" s="3" t="s">
        <v>8187</v>
      </c>
      <c r="C5385" s="4">
        <f>YEAR(Table_1[[#This Row],[Order Date]])</f>
        <v>2013</v>
      </c>
      <c r="D5385" s="9">
        <v>41523</v>
      </c>
      <c r="E5385" s="3">
        <v>41525</v>
      </c>
      <c r="F5385" s="3" t="s">
        <v>23</v>
      </c>
      <c r="G5385" s="3" t="s">
        <v>8188</v>
      </c>
      <c r="H5385" s="3" t="s">
        <v>8189</v>
      </c>
      <c r="I5385" s="3" t="s">
        <v>41</v>
      </c>
      <c r="J5385" s="3" t="s">
        <v>27</v>
      </c>
      <c r="K5385" s="3" t="s">
        <v>184</v>
      </c>
      <c r="L5385" s="3" t="s">
        <v>104</v>
      </c>
      <c r="M5385" s="3">
        <v>77070</v>
      </c>
      <c r="N5385" s="3" t="s">
        <v>105</v>
      </c>
      <c r="O5385" s="3" t="s">
        <v>1303</v>
      </c>
      <c r="P5385" s="3" t="s">
        <v>46</v>
      </c>
      <c r="Q5385" s="3" t="s">
        <v>90</v>
      </c>
      <c r="R5385" s="3" t="s">
        <v>1304</v>
      </c>
      <c r="S5385" s="3">
        <v>10.368000000000002</v>
      </c>
      <c r="T5385" s="3">
        <v>2</v>
      </c>
      <c r="U5385" s="3">
        <v>0.2</v>
      </c>
      <c r="V5385" s="3">
        <v>3.7584</v>
      </c>
    </row>
    <row r="5386" spans="1:22" ht="14.25" customHeight="1" x14ac:dyDescent="0.25">
      <c r="A5386" s="3">
        <v>5385</v>
      </c>
      <c r="B5386" s="3" t="s">
        <v>8190</v>
      </c>
      <c r="C5386" s="4">
        <f>YEAR(Table_1[[#This Row],[Order Date]])</f>
        <v>2014</v>
      </c>
      <c r="D5386" s="9">
        <v>41817</v>
      </c>
      <c r="E5386" s="3">
        <v>41824</v>
      </c>
      <c r="F5386" s="3" t="s">
        <v>50</v>
      </c>
      <c r="G5386" s="3" t="s">
        <v>3525</v>
      </c>
      <c r="H5386" s="3" t="s">
        <v>3526</v>
      </c>
      <c r="I5386" s="3" t="s">
        <v>26</v>
      </c>
      <c r="J5386" s="3" t="s">
        <v>27</v>
      </c>
      <c r="K5386" s="3" t="s">
        <v>146</v>
      </c>
      <c r="L5386" s="3" t="s">
        <v>147</v>
      </c>
      <c r="M5386" s="3">
        <v>19143</v>
      </c>
      <c r="N5386" s="3" t="s">
        <v>148</v>
      </c>
      <c r="O5386" s="3" t="s">
        <v>1046</v>
      </c>
      <c r="P5386" s="3" t="s">
        <v>71</v>
      </c>
      <c r="Q5386" s="3" t="s">
        <v>72</v>
      </c>
      <c r="R5386" s="3" t="s">
        <v>1047</v>
      </c>
      <c r="S5386" s="3">
        <v>358.2</v>
      </c>
      <c r="T5386" s="3">
        <v>3</v>
      </c>
      <c r="U5386" s="3">
        <v>0.4</v>
      </c>
      <c r="V5386" s="3">
        <v>41.79000000000002</v>
      </c>
    </row>
    <row r="5387" spans="1:22" ht="14.25" customHeight="1" x14ac:dyDescent="0.25">
      <c r="A5387" s="3">
        <v>5386</v>
      </c>
      <c r="B5387" s="3" t="s">
        <v>8190</v>
      </c>
      <c r="C5387" s="4">
        <f>YEAR(Table_1[[#This Row],[Order Date]])</f>
        <v>2014</v>
      </c>
      <c r="D5387" s="9">
        <v>41817</v>
      </c>
      <c r="E5387" s="3">
        <v>41824</v>
      </c>
      <c r="F5387" s="3" t="s">
        <v>50</v>
      </c>
      <c r="G5387" s="3" t="s">
        <v>3525</v>
      </c>
      <c r="H5387" s="3" t="s">
        <v>3526</v>
      </c>
      <c r="I5387" s="3" t="s">
        <v>26</v>
      </c>
      <c r="J5387" s="3" t="s">
        <v>27</v>
      </c>
      <c r="K5387" s="3" t="s">
        <v>146</v>
      </c>
      <c r="L5387" s="3" t="s">
        <v>147</v>
      </c>
      <c r="M5387" s="3">
        <v>19143</v>
      </c>
      <c r="N5387" s="3" t="s">
        <v>148</v>
      </c>
      <c r="O5387" s="3" t="s">
        <v>5866</v>
      </c>
      <c r="P5387" s="3" t="s">
        <v>71</v>
      </c>
      <c r="Q5387" s="3" t="s">
        <v>72</v>
      </c>
      <c r="R5387" s="3" t="s">
        <v>5867</v>
      </c>
      <c r="S5387" s="3">
        <v>545.91599999999994</v>
      </c>
      <c r="T5387" s="3">
        <v>14</v>
      </c>
      <c r="U5387" s="3">
        <v>0.4</v>
      </c>
      <c r="V5387" s="3">
        <v>72.788800000000037</v>
      </c>
    </row>
    <row r="5388" spans="1:22" ht="14.25" customHeight="1" x14ac:dyDescent="0.25">
      <c r="A5388" s="3">
        <v>5387</v>
      </c>
      <c r="B5388" s="3" t="s">
        <v>8191</v>
      </c>
      <c r="C5388" s="4">
        <f>YEAR(Table_1[[#This Row],[Order Date]])</f>
        <v>2014</v>
      </c>
      <c r="D5388" s="9">
        <v>41711</v>
      </c>
      <c r="E5388" s="3">
        <v>41716</v>
      </c>
      <c r="F5388" s="3" t="s">
        <v>50</v>
      </c>
      <c r="G5388" s="3" t="s">
        <v>2626</v>
      </c>
      <c r="H5388" s="3" t="s">
        <v>2627</v>
      </c>
      <c r="I5388" s="3" t="s">
        <v>26</v>
      </c>
      <c r="J5388" s="3" t="s">
        <v>27</v>
      </c>
      <c r="K5388" s="3" t="s">
        <v>8192</v>
      </c>
      <c r="L5388" s="3" t="s">
        <v>1707</v>
      </c>
      <c r="M5388" s="3">
        <v>72756</v>
      </c>
      <c r="N5388" s="3" t="s">
        <v>30</v>
      </c>
      <c r="O5388" s="3" t="s">
        <v>5621</v>
      </c>
      <c r="P5388" s="3" t="s">
        <v>46</v>
      </c>
      <c r="Q5388" s="3" t="s">
        <v>75</v>
      </c>
      <c r="R5388" s="3" t="s">
        <v>1219</v>
      </c>
      <c r="S5388" s="3">
        <v>40.410000000000004</v>
      </c>
      <c r="T5388" s="3">
        <v>9</v>
      </c>
      <c r="U5388" s="3">
        <v>0</v>
      </c>
      <c r="V5388" s="3">
        <v>18.5886</v>
      </c>
    </row>
    <row r="5389" spans="1:22" ht="14.25" customHeight="1" x14ac:dyDescent="0.25">
      <c r="A5389" s="3">
        <v>5388</v>
      </c>
      <c r="B5389" s="3" t="s">
        <v>8193</v>
      </c>
      <c r="C5389" s="4">
        <f>YEAR(Table_1[[#This Row],[Order Date]])</f>
        <v>2014</v>
      </c>
      <c r="D5389" s="9">
        <v>41689</v>
      </c>
      <c r="E5389" s="3">
        <v>41692</v>
      </c>
      <c r="F5389" s="3" t="s">
        <v>23</v>
      </c>
      <c r="G5389" s="3" t="s">
        <v>481</v>
      </c>
      <c r="H5389" s="3" t="s">
        <v>482</v>
      </c>
      <c r="I5389" s="3" t="s">
        <v>41</v>
      </c>
      <c r="J5389" s="3" t="s">
        <v>27</v>
      </c>
      <c r="K5389" s="3" t="s">
        <v>42</v>
      </c>
      <c r="L5389" s="3" t="s">
        <v>43</v>
      </c>
      <c r="M5389" s="3">
        <v>90045</v>
      </c>
      <c r="N5389" s="3" t="s">
        <v>44</v>
      </c>
      <c r="O5389" s="3" t="s">
        <v>1671</v>
      </c>
      <c r="P5389" s="3" t="s">
        <v>71</v>
      </c>
      <c r="Q5389" s="3" t="s">
        <v>72</v>
      </c>
      <c r="R5389" s="3" t="s">
        <v>1672</v>
      </c>
      <c r="S5389" s="3">
        <v>167.976</v>
      </c>
      <c r="T5389" s="3">
        <v>3</v>
      </c>
      <c r="U5389" s="3">
        <v>0.2</v>
      </c>
      <c r="V5389" s="3">
        <v>10.498500000000007</v>
      </c>
    </row>
    <row r="5390" spans="1:22" ht="14.25" customHeight="1" x14ac:dyDescent="0.25">
      <c r="A5390" s="3">
        <v>5389</v>
      </c>
      <c r="B5390" s="3" t="s">
        <v>8193</v>
      </c>
      <c r="C5390" s="4">
        <f>YEAR(Table_1[[#This Row],[Order Date]])</f>
        <v>2014</v>
      </c>
      <c r="D5390" s="9">
        <v>41689</v>
      </c>
      <c r="E5390" s="3">
        <v>41692</v>
      </c>
      <c r="F5390" s="3" t="s">
        <v>23</v>
      </c>
      <c r="G5390" s="3" t="s">
        <v>481</v>
      </c>
      <c r="H5390" s="3" t="s">
        <v>482</v>
      </c>
      <c r="I5390" s="3" t="s">
        <v>41</v>
      </c>
      <c r="J5390" s="3" t="s">
        <v>27</v>
      </c>
      <c r="K5390" s="3" t="s">
        <v>42</v>
      </c>
      <c r="L5390" s="3" t="s">
        <v>43</v>
      </c>
      <c r="M5390" s="3">
        <v>90045</v>
      </c>
      <c r="N5390" s="3" t="s">
        <v>44</v>
      </c>
      <c r="O5390" s="3" t="s">
        <v>5379</v>
      </c>
      <c r="P5390" s="3" t="s">
        <v>71</v>
      </c>
      <c r="Q5390" s="3" t="s">
        <v>161</v>
      </c>
      <c r="R5390" s="3" t="s">
        <v>5380</v>
      </c>
      <c r="S5390" s="3">
        <v>109.53</v>
      </c>
      <c r="T5390" s="3">
        <v>3</v>
      </c>
      <c r="U5390" s="3">
        <v>0</v>
      </c>
      <c r="V5390" s="3">
        <v>47.097900000000003</v>
      </c>
    </row>
    <row r="5391" spans="1:22" ht="14.25" customHeight="1" x14ac:dyDescent="0.25">
      <c r="A5391" s="3">
        <v>5390</v>
      </c>
      <c r="B5391" s="3" t="s">
        <v>8193</v>
      </c>
      <c r="C5391" s="4">
        <f>YEAR(Table_1[[#This Row],[Order Date]])</f>
        <v>2014</v>
      </c>
      <c r="D5391" s="9">
        <v>41689</v>
      </c>
      <c r="E5391" s="3">
        <v>41692</v>
      </c>
      <c r="F5391" s="3" t="s">
        <v>23</v>
      </c>
      <c r="G5391" s="3" t="s">
        <v>481</v>
      </c>
      <c r="H5391" s="3" t="s">
        <v>482</v>
      </c>
      <c r="I5391" s="3" t="s">
        <v>41</v>
      </c>
      <c r="J5391" s="3" t="s">
        <v>27</v>
      </c>
      <c r="K5391" s="3" t="s">
        <v>42</v>
      </c>
      <c r="L5391" s="3" t="s">
        <v>43</v>
      </c>
      <c r="M5391" s="3">
        <v>90045</v>
      </c>
      <c r="N5391" s="3" t="s">
        <v>44</v>
      </c>
      <c r="O5391" s="3" t="s">
        <v>2025</v>
      </c>
      <c r="P5391" s="3" t="s">
        <v>46</v>
      </c>
      <c r="Q5391" s="3" t="s">
        <v>47</v>
      </c>
      <c r="R5391" s="3" t="s">
        <v>2026</v>
      </c>
      <c r="S5391" s="3">
        <v>9.82</v>
      </c>
      <c r="T5391" s="3">
        <v>2</v>
      </c>
      <c r="U5391" s="3">
        <v>0</v>
      </c>
      <c r="V5391" s="3">
        <v>4.8117999999999999</v>
      </c>
    </row>
    <row r="5392" spans="1:22" ht="14.25" customHeight="1" x14ac:dyDescent="0.25">
      <c r="A5392" s="3">
        <v>5391</v>
      </c>
      <c r="B5392" s="3" t="s">
        <v>8194</v>
      </c>
      <c r="C5392" s="4">
        <f>YEAR(Table_1[[#This Row],[Order Date]])</f>
        <v>2014</v>
      </c>
      <c r="D5392" s="9">
        <v>41954</v>
      </c>
      <c r="E5392" s="3">
        <v>41956</v>
      </c>
      <c r="F5392" s="3" t="s">
        <v>23</v>
      </c>
      <c r="G5392" s="3" t="s">
        <v>6784</v>
      </c>
      <c r="H5392" s="3" t="s">
        <v>6785</v>
      </c>
      <c r="I5392" s="3" t="s">
        <v>41</v>
      </c>
      <c r="J5392" s="3" t="s">
        <v>27</v>
      </c>
      <c r="K5392" s="3" t="s">
        <v>95</v>
      </c>
      <c r="L5392" s="3" t="s">
        <v>96</v>
      </c>
      <c r="M5392" s="3">
        <v>98105</v>
      </c>
      <c r="N5392" s="3" t="s">
        <v>44</v>
      </c>
      <c r="O5392" s="3" t="s">
        <v>4158</v>
      </c>
      <c r="P5392" s="3" t="s">
        <v>46</v>
      </c>
      <c r="Q5392" s="3" t="s">
        <v>75</v>
      </c>
      <c r="R5392" s="3" t="s">
        <v>4159</v>
      </c>
      <c r="S5392" s="3">
        <v>26.352000000000004</v>
      </c>
      <c r="T5392" s="3">
        <v>3</v>
      </c>
      <c r="U5392" s="3">
        <v>0.2</v>
      </c>
      <c r="V5392" s="3">
        <v>9.5525999999999982</v>
      </c>
    </row>
    <row r="5393" spans="1:22" ht="14.25" customHeight="1" x14ac:dyDescent="0.25">
      <c r="A5393" s="3">
        <v>5392</v>
      </c>
      <c r="B5393" s="3" t="s">
        <v>8195</v>
      </c>
      <c r="C5393" s="4">
        <f>YEAR(Table_1[[#This Row],[Order Date]])</f>
        <v>2011</v>
      </c>
      <c r="D5393" s="9">
        <v>40866</v>
      </c>
      <c r="E5393" s="3">
        <v>40872</v>
      </c>
      <c r="F5393" s="3" t="s">
        <v>50</v>
      </c>
      <c r="G5393" s="3" t="s">
        <v>7542</v>
      </c>
      <c r="H5393" s="3" t="s">
        <v>7543</v>
      </c>
      <c r="I5393" s="3" t="s">
        <v>41</v>
      </c>
      <c r="J5393" s="3" t="s">
        <v>27</v>
      </c>
      <c r="K5393" s="3" t="s">
        <v>521</v>
      </c>
      <c r="L5393" s="3" t="s">
        <v>245</v>
      </c>
      <c r="M5393" s="3">
        <v>19805</v>
      </c>
      <c r="N5393" s="3" t="s">
        <v>148</v>
      </c>
      <c r="O5393" s="3" t="s">
        <v>2119</v>
      </c>
      <c r="P5393" s="3" t="s">
        <v>46</v>
      </c>
      <c r="Q5393" s="3" t="s">
        <v>47</v>
      </c>
      <c r="R5393" s="3" t="s">
        <v>2120</v>
      </c>
      <c r="S5393" s="3">
        <v>22.5</v>
      </c>
      <c r="T5393" s="3">
        <v>6</v>
      </c>
      <c r="U5393" s="3">
        <v>0</v>
      </c>
      <c r="V5393" s="3">
        <v>10.799999999999999</v>
      </c>
    </row>
    <row r="5394" spans="1:22" ht="14.25" customHeight="1" x14ac:dyDescent="0.25">
      <c r="A5394" s="3">
        <v>5393</v>
      </c>
      <c r="B5394" s="3" t="s">
        <v>8195</v>
      </c>
      <c r="C5394" s="4">
        <f>YEAR(Table_1[[#This Row],[Order Date]])</f>
        <v>2011</v>
      </c>
      <c r="D5394" s="9">
        <v>40866</v>
      </c>
      <c r="E5394" s="3">
        <v>40872</v>
      </c>
      <c r="F5394" s="3" t="s">
        <v>50</v>
      </c>
      <c r="G5394" s="3" t="s">
        <v>7542</v>
      </c>
      <c r="H5394" s="3" t="s">
        <v>7543</v>
      </c>
      <c r="I5394" s="3" t="s">
        <v>41</v>
      </c>
      <c r="J5394" s="3" t="s">
        <v>27</v>
      </c>
      <c r="K5394" s="3" t="s">
        <v>521</v>
      </c>
      <c r="L5394" s="3" t="s">
        <v>245</v>
      </c>
      <c r="M5394" s="3">
        <v>19805</v>
      </c>
      <c r="N5394" s="3" t="s">
        <v>148</v>
      </c>
      <c r="O5394" s="3" t="s">
        <v>2492</v>
      </c>
      <c r="P5394" s="3" t="s">
        <v>46</v>
      </c>
      <c r="Q5394" s="3" t="s">
        <v>47</v>
      </c>
      <c r="R5394" s="3" t="s">
        <v>2493</v>
      </c>
      <c r="S5394" s="3">
        <v>9.9600000000000009</v>
      </c>
      <c r="T5394" s="3">
        <v>2</v>
      </c>
      <c r="U5394" s="3">
        <v>0</v>
      </c>
      <c r="V5394" s="3">
        <v>4.5815999999999999</v>
      </c>
    </row>
    <row r="5395" spans="1:22" ht="14.25" customHeight="1" x14ac:dyDescent="0.25">
      <c r="A5395" s="3">
        <v>5394</v>
      </c>
      <c r="B5395" s="3" t="s">
        <v>8195</v>
      </c>
      <c r="C5395" s="4">
        <f>YEAR(Table_1[[#This Row],[Order Date]])</f>
        <v>2011</v>
      </c>
      <c r="D5395" s="9">
        <v>40866</v>
      </c>
      <c r="E5395" s="3">
        <v>40872</v>
      </c>
      <c r="F5395" s="3" t="s">
        <v>50</v>
      </c>
      <c r="G5395" s="3" t="s">
        <v>7542</v>
      </c>
      <c r="H5395" s="3" t="s">
        <v>7543</v>
      </c>
      <c r="I5395" s="3" t="s">
        <v>41</v>
      </c>
      <c r="J5395" s="3" t="s">
        <v>27</v>
      </c>
      <c r="K5395" s="3" t="s">
        <v>521</v>
      </c>
      <c r="L5395" s="3" t="s">
        <v>245</v>
      </c>
      <c r="M5395" s="3">
        <v>19805</v>
      </c>
      <c r="N5395" s="3" t="s">
        <v>148</v>
      </c>
      <c r="O5395" s="3" t="s">
        <v>1829</v>
      </c>
      <c r="P5395" s="3" t="s">
        <v>46</v>
      </c>
      <c r="Q5395" s="3" t="s">
        <v>75</v>
      </c>
      <c r="R5395" s="3" t="s">
        <v>1830</v>
      </c>
      <c r="S5395" s="3">
        <v>213.08</v>
      </c>
      <c r="T5395" s="3">
        <v>7</v>
      </c>
      <c r="U5395" s="3">
        <v>0</v>
      </c>
      <c r="V5395" s="3">
        <v>102.2784</v>
      </c>
    </row>
    <row r="5396" spans="1:22" ht="14.25" customHeight="1" x14ac:dyDescent="0.25">
      <c r="A5396" s="3">
        <v>5395</v>
      </c>
      <c r="B5396" s="3" t="s">
        <v>8195</v>
      </c>
      <c r="C5396" s="4">
        <f>YEAR(Table_1[[#This Row],[Order Date]])</f>
        <v>2011</v>
      </c>
      <c r="D5396" s="9">
        <v>40866</v>
      </c>
      <c r="E5396" s="3">
        <v>40872</v>
      </c>
      <c r="F5396" s="3" t="s">
        <v>50</v>
      </c>
      <c r="G5396" s="3" t="s">
        <v>7542</v>
      </c>
      <c r="H5396" s="3" t="s">
        <v>7543</v>
      </c>
      <c r="I5396" s="3" t="s">
        <v>41</v>
      </c>
      <c r="J5396" s="3" t="s">
        <v>27</v>
      </c>
      <c r="K5396" s="3" t="s">
        <v>521</v>
      </c>
      <c r="L5396" s="3" t="s">
        <v>245</v>
      </c>
      <c r="M5396" s="3">
        <v>19805</v>
      </c>
      <c r="N5396" s="3" t="s">
        <v>148</v>
      </c>
      <c r="O5396" s="3" t="s">
        <v>4209</v>
      </c>
      <c r="P5396" s="3" t="s">
        <v>32</v>
      </c>
      <c r="Q5396" s="3" t="s">
        <v>33</v>
      </c>
      <c r="R5396" s="3" t="s">
        <v>4210</v>
      </c>
      <c r="S5396" s="3">
        <v>1025.8799999999999</v>
      </c>
      <c r="T5396" s="3">
        <v>6</v>
      </c>
      <c r="U5396" s="3">
        <v>0</v>
      </c>
      <c r="V5396" s="3">
        <v>235.95240000000001</v>
      </c>
    </row>
    <row r="5397" spans="1:22" ht="14.25" customHeight="1" x14ac:dyDescent="0.25">
      <c r="A5397" s="3">
        <v>5396</v>
      </c>
      <c r="B5397" s="3" t="s">
        <v>8196</v>
      </c>
      <c r="C5397" s="4">
        <f>YEAR(Table_1[[#This Row],[Order Date]])</f>
        <v>2011</v>
      </c>
      <c r="D5397" s="9">
        <v>40865</v>
      </c>
      <c r="E5397" s="3">
        <v>40868</v>
      </c>
      <c r="F5397" s="3" t="s">
        <v>23</v>
      </c>
      <c r="G5397" s="3" t="s">
        <v>1648</v>
      </c>
      <c r="H5397" s="3" t="s">
        <v>1649</v>
      </c>
      <c r="I5397" s="3" t="s">
        <v>41</v>
      </c>
      <c r="J5397" s="3" t="s">
        <v>27</v>
      </c>
      <c r="K5397" s="3" t="s">
        <v>3771</v>
      </c>
      <c r="L5397" s="3" t="s">
        <v>121</v>
      </c>
      <c r="M5397" s="3">
        <v>84604</v>
      </c>
      <c r="N5397" s="3" t="s">
        <v>44</v>
      </c>
      <c r="O5397" s="3" t="s">
        <v>5825</v>
      </c>
      <c r="P5397" s="3" t="s">
        <v>46</v>
      </c>
      <c r="Q5397" s="3" t="s">
        <v>90</v>
      </c>
      <c r="R5397" s="3" t="s">
        <v>5826</v>
      </c>
      <c r="S5397" s="3">
        <v>21.98</v>
      </c>
      <c r="T5397" s="3">
        <v>7</v>
      </c>
      <c r="U5397" s="3">
        <v>0</v>
      </c>
      <c r="V5397" s="3">
        <v>9.8909999999999982</v>
      </c>
    </row>
    <row r="5398" spans="1:22" ht="14.25" customHeight="1" x14ac:dyDescent="0.25">
      <c r="A5398" s="3">
        <v>5397</v>
      </c>
      <c r="B5398" s="3" t="s">
        <v>8197</v>
      </c>
      <c r="C5398" s="4">
        <f>YEAR(Table_1[[#This Row],[Order Date]])</f>
        <v>2013</v>
      </c>
      <c r="D5398" s="9">
        <v>41542</v>
      </c>
      <c r="E5398" s="3">
        <v>41542</v>
      </c>
      <c r="F5398" s="3" t="s">
        <v>1290</v>
      </c>
      <c r="G5398" s="3" t="s">
        <v>4136</v>
      </c>
      <c r="H5398" s="3" t="s">
        <v>4137</v>
      </c>
      <c r="I5398" s="3" t="s">
        <v>41</v>
      </c>
      <c r="J5398" s="3" t="s">
        <v>27</v>
      </c>
      <c r="K5398" s="3" t="s">
        <v>127</v>
      </c>
      <c r="L5398" s="3" t="s">
        <v>43</v>
      </c>
      <c r="M5398" s="3">
        <v>94110</v>
      </c>
      <c r="N5398" s="3" t="s">
        <v>44</v>
      </c>
      <c r="O5398" s="3" t="s">
        <v>5363</v>
      </c>
      <c r="P5398" s="3" t="s">
        <v>32</v>
      </c>
      <c r="Q5398" s="3" t="s">
        <v>65</v>
      </c>
      <c r="R5398" s="3" t="s">
        <v>5364</v>
      </c>
      <c r="S5398" s="3">
        <v>63.2</v>
      </c>
      <c r="T5398" s="3">
        <v>5</v>
      </c>
      <c r="U5398" s="3">
        <v>0</v>
      </c>
      <c r="V5398" s="3">
        <v>23.384</v>
      </c>
    </row>
    <row r="5399" spans="1:22" ht="14.25" customHeight="1" x14ac:dyDescent="0.25">
      <c r="A5399" s="3">
        <v>5398</v>
      </c>
      <c r="B5399" s="3" t="s">
        <v>8198</v>
      </c>
      <c r="C5399" s="4">
        <f>YEAR(Table_1[[#This Row],[Order Date]])</f>
        <v>2013</v>
      </c>
      <c r="D5399" s="9">
        <v>41599</v>
      </c>
      <c r="E5399" s="3">
        <v>41606</v>
      </c>
      <c r="F5399" s="3" t="s">
        <v>50</v>
      </c>
      <c r="G5399" s="3" t="s">
        <v>1779</v>
      </c>
      <c r="H5399" s="3" t="s">
        <v>1780</v>
      </c>
      <c r="I5399" s="3" t="s">
        <v>41</v>
      </c>
      <c r="J5399" s="3" t="s">
        <v>27</v>
      </c>
      <c r="K5399" s="3" t="s">
        <v>42</v>
      </c>
      <c r="L5399" s="3" t="s">
        <v>43</v>
      </c>
      <c r="M5399" s="3">
        <v>90004</v>
      </c>
      <c r="N5399" s="3" t="s">
        <v>44</v>
      </c>
      <c r="O5399" s="3" t="s">
        <v>810</v>
      </c>
      <c r="P5399" s="3" t="s">
        <v>46</v>
      </c>
      <c r="Q5399" s="3" t="s">
        <v>78</v>
      </c>
      <c r="R5399" s="3" t="s">
        <v>811</v>
      </c>
      <c r="S5399" s="3">
        <v>39</v>
      </c>
      <c r="T5399" s="3">
        <v>12</v>
      </c>
      <c r="U5399" s="3">
        <v>0</v>
      </c>
      <c r="V5399" s="3">
        <v>11.309999999999999</v>
      </c>
    </row>
    <row r="5400" spans="1:22" ht="14.25" customHeight="1" x14ac:dyDescent="0.25">
      <c r="A5400" s="3">
        <v>5399</v>
      </c>
      <c r="B5400" s="3" t="s">
        <v>8199</v>
      </c>
      <c r="C5400" s="4">
        <f>YEAR(Table_1[[#This Row],[Order Date]])</f>
        <v>2013</v>
      </c>
      <c r="D5400" s="9">
        <v>41545</v>
      </c>
      <c r="E5400" s="3">
        <v>41550</v>
      </c>
      <c r="F5400" s="3" t="s">
        <v>50</v>
      </c>
      <c r="G5400" s="3" t="s">
        <v>2605</v>
      </c>
      <c r="H5400" s="3" t="s">
        <v>2606</v>
      </c>
      <c r="I5400" s="3" t="s">
        <v>41</v>
      </c>
      <c r="J5400" s="3" t="s">
        <v>27</v>
      </c>
      <c r="K5400" s="3" t="s">
        <v>2470</v>
      </c>
      <c r="L5400" s="3" t="s">
        <v>498</v>
      </c>
      <c r="M5400" s="3">
        <v>43130</v>
      </c>
      <c r="N5400" s="3" t="s">
        <v>148</v>
      </c>
      <c r="O5400" s="3" t="s">
        <v>1966</v>
      </c>
      <c r="P5400" s="3" t="s">
        <v>46</v>
      </c>
      <c r="Q5400" s="3" t="s">
        <v>75</v>
      </c>
      <c r="R5400" s="3" t="s">
        <v>1967</v>
      </c>
      <c r="S5400" s="3">
        <v>2.907</v>
      </c>
      <c r="T5400" s="3">
        <v>3</v>
      </c>
      <c r="U5400" s="3">
        <v>0.7</v>
      </c>
      <c r="V5400" s="3">
        <v>-2.0348999999999995</v>
      </c>
    </row>
    <row r="5401" spans="1:22" ht="14.25" customHeight="1" x14ac:dyDescent="0.25">
      <c r="A5401" s="3">
        <v>5400</v>
      </c>
      <c r="B5401" s="3" t="s">
        <v>8200</v>
      </c>
      <c r="C5401" s="4">
        <f>YEAR(Table_1[[#This Row],[Order Date]])</f>
        <v>2013</v>
      </c>
      <c r="D5401" s="9">
        <v>41374</v>
      </c>
      <c r="E5401" s="3">
        <v>41379</v>
      </c>
      <c r="F5401" s="3" t="s">
        <v>50</v>
      </c>
      <c r="G5401" s="3" t="s">
        <v>4372</v>
      </c>
      <c r="H5401" s="3" t="s">
        <v>4373</v>
      </c>
      <c r="I5401" s="3" t="s">
        <v>26</v>
      </c>
      <c r="J5401" s="3" t="s">
        <v>27</v>
      </c>
      <c r="K5401" s="3" t="s">
        <v>42</v>
      </c>
      <c r="L5401" s="3" t="s">
        <v>43</v>
      </c>
      <c r="M5401" s="3">
        <v>90004</v>
      </c>
      <c r="N5401" s="3" t="s">
        <v>44</v>
      </c>
      <c r="O5401" s="3" t="s">
        <v>31</v>
      </c>
      <c r="P5401" s="3" t="s">
        <v>32</v>
      </c>
      <c r="Q5401" s="3" t="s">
        <v>33</v>
      </c>
      <c r="R5401" s="3" t="s">
        <v>34</v>
      </c>
      <c r="S5401" s="3">
        <v>556.66499999999996</v>
      </c>
      <c r="T5401" s="3">
        <v>5</v>
      </c>
      <c r="U5401" s="3">
        <v>0.15</v>
      </c>
      <c r="V5401" s="3">
        <v>6.5490000000000208</v>
      </c>
    </row>
    <row r="5402" spans="1:22" ht="14.25" customHeight="1" x14ac:dyDescent="0.25">
      <c r="A5402" s="3">
        <v>5401</v>
      </c>
      <c r="B5402" s="3" t="s">
        <v>8201</v>
      </c>
      <c r="C5402" s="4">
        <f>YEAR(Table_1[[#This Row],[Order Date]])</f>
        <v>2014</v>
      </c>
      <c r="D5402" s="9">
        <v>41904</v>
      </c>
      <c r="E5402" s="3">
        <v>41906</v>
      </c>
      <c r="F5402" s="3" t="s">
        <v>188</v>
      </c>
      <c r="G5402" s="3" t="s">
        <v>8202</v>
      </c>
      <c r="H5402" s="3" t="s">
        <v>8203</v>
      </c>
      <c r="I5402" s="3" t="s">
        <v>26</v>
      </c>
      <c r="J5402" s="3" t="s">
        <v>27</v>
      </c>
      <c r="K5402" s="3" t="s">
        <v>95</v>
      </c>
      <c r="L5402" s="3" t="s">
        <v>96</v>
      </c>
      <c r="M5402" s="3">
        <v>98103</v>
      </c>
      <c r="N5402" s="3" t="s">
        <v>44</v>
      </c>
      <c r="O5402" s="3" t="s">
        <v>1414</v>
      </c>
      <c r="P5402" s="3" t="s">
        <v>71</v>
      </c>
      <c r="Q5402" s="3" t="s">
        <v>161</v>
      </c>
      <c r="R5402" s="3" t="s">
        <v>1415</v>
      </c>
      <c r="S5402" s="3">
        <v>71.98</v>
      </c>
      <c r="T5402" s="3">
        <v>2</v>
      </c>
      <c r="U5402" s="3">
        <v>0</v>
      </c>
      <c r="V5402" s="3">
        <v>15.1158</v>
      </c>
    </row>
    <row r="5403" spans="1:22" ht="14.25" customHeight="1" x14ac:dyDescent="0.25">
      <c r="A5403" s="3">
        <v>5402</v>
      </c>
      <c r="B5403" s="3" t="s">
        <v>8201</v>
      </c>
      <c r="C5403" s="4">
        <f>YEAR(Table_1[[#This Row],[Order Date]])</f>
        <v>2014</v>
      </c>
      <c r="D5403" s="9">
        <v>41904</v>
      </c>
      <c r="E5403" s="3">
        <v>41906</v>
      </c>
      <c r="F5403" s="3" t="s">
        <v>188</v>
      </c>
      <c r="G5403" s="3" t="s">
        <v>8202</v>
      </c>
      <c r="H5403" s="3" t="s">
        <v>8203</v>
      </c>
      <c r="I5403" s="3" t="s">
        <v>26</v>
      </c>
      <c r="J5403" s="3" t="s">
        <v>27</v>
      </c>
      <c r="K5403" s="3" t="s">
        <v>95</v>
      </c>
      <c r="L5403" s="3" t="s">
        <v>96</v>
      </c>
      <c r="M5403" s="3">
        <v>98103</v>
      </c>
      <c r="N5403" s="3" t="s">
        <v>44</v>
      </c>
      <c r="O5403" s="3" t="s">
        <v>1684</v>
      </c>
      <c r="P5403" s="3" t="s">
        <v>71</v>
      </c>
      <c r="Q5403" s="3" t="s">
        <v>161</v>
      </c>
      <c r="R5403" s="3" t="s">
        <v>1685</v>
      </c>
      <c r="S5403" s="3">
        <v>79.98</v>
      </c>
      <c r="T5403" s="3">
        <v>2</v>
      </c>
      <c r="U5403" s="3">
        <v>0</v>
      </c>
      <c r="V5403" s="3">
        <v>26.3934</v>
      </c>
    </row>
    <row r="5404" spans="1:22" ht="14.25" customHeight="1" x14ac:dyDescent="0.25">
      <c r="A5404" s="3">
        <v>5403</v>
      </c>
      <c r="B5404" s="3" t="s">
        <v>8204</v>
      </c>
      <c r="C5404" s="4">
        <f>YEAR(Table_1[[#This Row],[Order Date]])</f>
        <v>2014</v>
      </c>
      <c r="D5404" s="9">
        <v>41876</v>
      </c>
      <c r="E5404" s="3">
        <v>41881</v>
      </c>
      <c r="F5404" s="3" t="s">
        <v>50</v>
      </c>
      <c r="G5404" s="3" t="s">
        <v>1060</v>
      </c>
      <c r="H5404" s="3" t="s">
        <v>1061</v>
      </c>
      <c r="I5404" s="3" t="s">
        <v>41</v>
      </c>
      <c r="J5404" s="3" t="s">
        <v>27</v>
      </c>
      <c r="K5404" s="3" t="s">
        <v>266</v>
      </c>
      <c r="L5404" s="3" t="s">
        <v>267</v>
      </c>
      <c r="M5404" s="3">
        <v>10024</v>
      </c>
      <c r="N5404" s="3" t="s">
        <v>148</v>
      </c>
      <c r="O5404" s="3" t="s">
        <v>74</v>
      </c>
      <c r="P5404" s="3" t="s">
        <v>46</v>
      </c>
      <c r="Q5404" s="3" t="s">
        <v>75</v>
      </c>
      <c r="R5404" s="3" t="s">
        <v>76</v>
      </c>
      <c r="S5404" s="3">
        <v>24.672000000000001</v>
      </c>
      <c r="T5404" s="3">
        <v>4</v>
      </c>
      <c r="U5404" s="3">
        <v>0.2</v>
      </c>
      <c r="V5404" s="3">
        <v>7.71</v>
      </c>
    </row>
    <row r="5405" spans="1:22" ht="14.25" customHeight="1" x14ac:dyDescent="0.25">
      <c r="A5405" s="3">
        <v>5404</v>
      </c>
      <c r="B5405" s="3" t="s">
        <v>8204</v>
      </c>
      <c r="C5405" s="4">
        <f>YEAR(Table_1[[#This Row],[Order Date]])</f>
        <v>2014</v>
      </c>
      <c r="D5405" s="9">
        <v>41876</v>
      </c>
      <c r="E5405" s="3">
        <v>41881</v>
      </c>
      <c r="F5405" s="3" t="s">
        <v>50</v>
      </c>
      <c r="G5405" s="3" t="s">
        <v>1060</v>
      </c>
      <c r="H5405" s="3" t="s">
        <v>1061</v>
      </c>
      <c r="I5405" s="3" t="s">
        <v>41</v>
      </c>
      <c r="J5405" s="3" t="s">
        <v>27</v>
      </c>
      <c r="K5405" s="3" t="s">
        <v>266</v>
      </c>
      <c r="L5405" s="3" t="s">
        <v>267</v>
      </c>
      <c r="M5405" s="3">
        <v>10024</v>
      </c>
      <c r="N5405" s="3" t="s">
        <v>148</v>
      </c>
      <c r="O5405" s="3" t="s">
        <v>2357</v>
      </c>
      <c r="P5405" s="3" t="s">
        <v>46</v>
      </c>
      <c r="Q5405" s="3" t="s">
        <v>75</v>
      </c>
      <c r="R5405" s="3" t="s">
        <v>2358</v>
      </c>
      <c r="S5405" s="3">
        <v>3.7439999999999998</v>
      </c>
      <c r="T5405" s="3">
        <v>1</v>
      </c>
      <c r="U5405" s="3">
        <v>0.2</v>
      </c>
      <c r="V5405" s="3">
        <v>1.3104</v>
      </c>
    </row>
    <row r="5406" spans="1:22" ht="14.25" customHeight="1" x14ac:dyDescent="0.25">
      <c r="A5406" s="3">
        <v>5405</v>
      </c>
      <c r="B5406" s="3" t="s">
        <v>8205</v>
      </c>
      <c r="C5406" s="4">
        <f>YEAR(Table_1[[#This Row],[Order Date]])</f>
        <v>2013</v>
      </c>
      <c r="D5406" s="9">
        <v>41327</v>
      </c>
      <c r="E5406" s="3">
        <v>41331</v>
      </c>
      <c r="F5406" s="3" t="s">
        <v>50</v>
      </c>
      <c r="G5406" s="3" t="s">
        <v>2947</v>
      </c>
      <c r="H5406" s="3" t="s">
        <v>2948</v>
      </c>
      <c r="I5406" s="3" t="s">
        <v>26</v>
      </c>
      <c r="J5406" s="3" t="s">
        <v>27</v>
      </c>
      <c r="K5406" s="3" t="s">
        <v>42</v>
      </c>
      <c r="L5406" s="3" t="s">
        <v>43</v>
      </c>
      <c r="M5406" s="3">
        <v>90045</v>
      </c>
      <c r="N5406" s="3" t="s">
        <v>44</v>
      </c>
      <c r="O5406" s="3" t="s">
        <v>1152</v>
      </c>
      <c r="P5406" s="3" t="s">
        <v>71</v>
      </c>
      <c r="Q5406" s="3" t="s">
        <v>72</v>
      </c>
      <c r="R5406" s="3" t="s">
        <v>1153</v>
      </c>
      <c r="S5406" s="3">
        <v>445.96000000000004</v>
      </c>
      <c r="T5406" s="3">
        <v>5</v>
      </c>
      <c r="U5406" s="3">
        <v>0.2</v>
      </c>
      <c r="V5406" s="3">
        <v>55.744999999999948</v>
      </c>
    </row>
    <row r="5407" spans="1:22" ht="14.25" customHeight="1" x14ac:dyDescent="0.25">
      <c r="A5407" s="3">
        <v>5406</v>
      </c>
      <c r="B5407" s="3" t="s">
        <v>8205</v>
      </c>
      <c r="C5407" s="4">
        <f>YEAR(Table_1[[#This Row],[Order Date]])</f>
        <v>2013</v>
      </c>
      <c r="D5407" s="9">
        <v>41327</v>
      </c>
      <c r="E5407" s="3">
        <v>41331</v>
      </c>
      <c r="F5407" s="3" t="s">
        <v>50</v>
      </c>
      <c r="G5407" s="3" t="s">
        <v>2947</v>
      </c>
      <c r="H5407" s="3" t="s">
        <v>2948</v>
      </c>
      <c r="I5407" s="3" t="s">
        <v>26</v>
      </c>
      <c r="J5407" s="3" t="s">
        <v>27</v>
      </c>
      <c r="K5407" s="3" t="s">
        <v>42</v>
      </c>
      <c r="L5407" s="3" t="s">
        <v>43</v>
      </c>
      <c r="M5407" s="3">
        <v>90045</v>
      </c>
      <c r="N5407" s="3" t="s">
        <v>44</v>
      </c>
      <c r="O5407" s="3" t="s">
        <v>6510</v>
      </c>
      <c r="P5407" s="3" t="s">
        <v>71</v>
      </c>
      <c r="Q5407" s="3" t="s">
        <v>161</v>
      </c>
      <c r="R5407" s="3" t="s">
        <v>6511</v>
      </c>
      <c r="S5407" s="3">
        <v>36.24</v>
      </c>
      <c r="T5407" s="3">
        <v>1</v>
      </c>
      <c r="U5407" s="3">
        <v>0</v>
      </c>
      <c r="V5407" s="3">
        <v>15.220800000000001</v>
      </c>
    </row>
    <row r="5408" spans="1:22" ht="14.25" customHeight="1" x14ac:dyDescent="0.25">
      <c r="A5408" s="3">
        <v>5407</v>
      </c>
      <c r="B5408" s="3" t="s">
        <v>8205</v>
      </c>
      <c r="C5408" s="4">
        <f>YEAR(Table_1[[#This Row],[Order Date]])</f>
        <v>2013</v>
      </c>
      <c r="D5408" s="9">
        <v>41327</v>
      </c>
      <c r="E5408" s="3">
        <v>41331</v>
      </c>
      <c r="F5408" s="3" t="s">
        <v>50</v>
      </c>
      <c r="G5408" s="3" t="s">
        <v>2947</v>
      </c>
      <c r="H5408" s="3" t="s">
        <v>2948</v>
      </c>
      <c r="I5408" s="3" t="s">
        <v>26</v>
      </c>
      <c r="J5408" s="3" t="s">
        <v>27</v>
      </c>
      <c r="K5408" s="3" t="s">
        <v>42</v>
      </c>
      <c r="L5408" s="3" t="s">
        <v>43</v>
      </c>
      <c r="M5408" s="3">
        <v>90045</v>
      </c>
      <c r="N5408" s="3" t="s">
        <v>44</v>
      </c>
      <c r="O5408" s="3" t="s">
        <v>4187</v>
      </c>
      <c r="P5408" s="3" t="s">
        <v>46</v>
      </c>
      <c r="Q5408" s="3" t="s">
        <v>269</v>
      </c>
      <c r="R5408" s="3" t="s">
        <v>4188</v>
      </c>
      <c r="S5408" s="3">
        <v>10.649999999999999</v>
      </c>
      <c r="T5408" s="3">
        <v>3</v>
      </c>
      <c r="U5408" s="3">
        <v>0</v>
      </c>
      <c r="V5408" s="3">
        <v>5.0054999999999996</v>
      </c>
    </row>
    <row r="5409" spans="1:22" ht="14.25" customHeight="1" x14ac:dyDescent="0.25">
      <c r="A5409" s="3">
        <v>5408</v>
      </c>
      <c r="B5409" s="3" t="s">
        <v>8206</v>
      </c>
      <c r="C5409" s="4">
        <f>YEAR(Table_1[[#This Row],[Order Date]])</f>
        <v>2014</v>
      </c>
      <c r="D5409" s="9">
        <v>41982</v>
      </c>
      <c r="E5409" s="3">
        <v>41988</v>
      </c>
      <c r="F5409" s="3" t="s">
        <v>50</v>
      </c>
      <c r="G5409" s="3" t="s">
        <v>6029</v>
      </c>
      <c r="H5409" s="3" t="s">
        <v>6030</v>
      </c>
      <c r="I5409" s="3" t="s">
        <v>41</v>
      </c>
      <c r="J5409" s="3" t="s">
        <v>27</v>
      </c>
      <c r="K5409" s="3" t="s">
        <v>127</v>
      </c>
      <c r="L5409" s="3" t="s">
        <v>43</v>
      </c>
      <c r="M5409" s="3">
        <v>94109</v>
      </c>
      <c r="N5409" s="3" t="s">
        <v>44</v>
      </c>
      <c r="O5409" s="3" t="s">
        <v>7517</v>
      </c>
      <c r="P5409" s="3" t="s">
        <v>46</v>
      </c>
      <c r="Q5409" s="3" t="s">
        <v>90</v>
      </c>
      <c r="R5409" s="3" t="s">
        <v>8207</v>
      </c>
      <c r="S5409" s="3">
        <v>87.92</v>
      </c>
      <c r="T5409" s="3">
        <v>4</v>
      </c>
      <c r="U5409" s="3">
        <v>0</v>
      </c>
      <c r="V5409" s="3">
        <v>40.443199999999997</v>
      </c>
    </row>
    <row r="5410" spans="1:22" ht="14.25" customHeight="1" x14ac:dyDescent="0.25">
      <c r="A5410" s="3">
        <v>5409</v>
      </c>
      <c r="B5410" s="3" t="s">
        <v>8206</v>
      </c>
      <c r="C5410" s="4">
        <f>YEAR(Table_1[[#This Row],[Order Date]])</f>
        <v>2014</v>
      </c>
      <c r="D5410" s="9">
        <v>41982</v>
      </c>
      <c r="E5410" s="3">
        <v>41988</v>
      </c>
      <c r="F5410" s="3" t="s">
        <v>50</v>
      </c>
      <c r="G5410" s="3" t="s">
        <v>6029</v>
      </c>
      <c r="H5410" s="3" t="s">
        <v>6030</v>
      </c>
      <c r="I5410" s="3" t="s">
        <v>41</v>
      </c>
      <c r="J5410" s="3" t="s">
        <v>27</v>
      </c>
      <c r="K5410" s="3" t="s">
        <v>127</v>
      </c>
      <c r="L5410" s="3" t="s">
        <v>43</v>
      </c>
      <c r="M5410" s="3">
        <v>94109</v>
      </c>
      <c r="N5410" s="3" t="s">
        <v>44</v>
      </c>
      <c r="O5410" s="3" t="s">
        <v>3542</v>
      </c>
      <c r="P5410" s="3" t="s">
        <v>46</v>
      </c>
      <c r="Q5410" s="3" t="s">
        <v>75</v>
      </c>
      <c r="R5410" s="3" t="s">
        <v>3543</v>
      </c>
      <c r="S5410" s="3">
        <v>22.424000000000003</v>
      </c>
      <c r="T5410" s="3">
        <v>1</v>
      </c>
      <c r="U5410" s="3">
        <v>0.2</v>
      </c>
      <c r="V5410" s="3">
        <v>8.4089999999999989</v>
      </c>
    </row>
    <row r="5411" spans="1:22" ht="14.25" customHeight="1" x14ac:dyDescent="0.25">
      <c r="A5411" s="3">
        <v>5410</v>
      </c>
      <c r="B5411" s="3" t="s">
        <v>8206</v>
      </c>
      <c r="C5411" s="4">
        <f>YEAR(Table_1[[#This Row],[Order Date]])</f>
        <v>2014</v>
      </c>
      <c r="D5411" s="9">
        <v>41982</v>
      </c>
      <c r="E5411" s="3">
        <v>41988</v>
      </c>
      <c r="F5411" s="3" t="s">
        <v>50</v>
      </c>
      <c r="G5411" s="3" t="s">
        <v>6029</v>
      </c>
      <c r="H5411" s="3" t="s">
        <v>6030</v>
      </c>
      <c r="I5411" s="3" t="s">
        <v>41</v>
      </c>
      <c r="J5411" s="3" t="s">
        <v>27</v>
      </c>
      <c r="K5411" s="3" t="s">
        <v>127</v>
      </c>
      <c r="L5411" s="3" t="s">
        <v>43</v>
      </c>
      <c r="M5411" s="3">
        <v>94109</v>
      </c>
      <c r="N5411" s="3" t="s">
        <v>44</v>
      </c>
      <c r="O5411" s="3" t="s">
        <v>1722</v>
      </c>
      <c r="P5411" s="3" t="s">
        <v>46</v>
      </c>
      <c r="Q5411" s="3" t="s">
        <v>75</v>
      </c>
      <c r="R5411" s="3" t="s">
        <v>1723</v>
      </c>
      <c r="S5411" s="3">
        <v>90.480000000000018</v>
      </c>
      <c r="T5411" s="3">
        <v>3</v>
      </c>
      <c r="U5411" s="3">
        <v>0.2</v>
      </c>
      <c r="V5411" s="3">
        <v>33.93</v>
      </c>
    </row>
    <row r="5412" spans="1:22" ht="14.25" customHeight="1" x14ac:dyDescent="0.25">
      <c r="A5412" s="3">
        <v>5411</v>
      </c>
      <c r="B5412" s="3" t="s">
        <v>8206</v>
      </c>
      <c r="C5412" s="4">
        <f>YEAR(Table_1[[#This Row],[Order Date]])</f>
        <v>2014</v>
      </c>
      <c r="D5412" s="9">
        <v>41982</v>
      </c>
      <c r="E5412" s="3">
        <v>41988</v>
      </c>
      <c r="F5412" s="3" t="s">
        <v>50</v>
      </c>
      <c r="G5412" s="3" t="s">
        <v>6029</v>
      </c>
      <c r="H5412" s="3" t="s">
        <v>6030</v>
      </c>
      <c r="I5412" s="3" t="s">
        <v>41</v>
      </c>
      <c r="J5412" s="3" t="s">
        <v>27</v>
      </c>
      <c r="K5412" s="3" t="s">
        <v>127</v>
      </c>
      <c r="L5412" s="3" t="s">
        <v>43</v>
      </c>
      <c r="M5412" s="3">
        <v>94109</v>
      </c>
      <c r="N5412" s="3" t="s">
        <v>44</v>
      </c>
      <c r="O5412" s="3" t="s">
        <v>5557</v>
      </c>
      <c r="P5412" s="3" t="s">
        <v>46</v>
      </c>
      <c r="Q5412" s="3" t="s">
        <v>59</v>
      </c>
      <c r="R5412" s="3" t="s">
        <v>5558</v>
      </c>
      <c r="S5412" s="3">
        <v>42.76</v>
      </c>
      <c r="T5412" s="3">
        <v>1</v>
      </c>
      <c r="U5412" s="3">
        <v>0</v>
      </c>
      <c r="V5412" s="3">
        <v>11.117599999999999</v>
      </c>
    </row>
    <row r="5413" spans="1:22" ht="14.25" customHeight="1" x14ac:dyDescent="0.25">
      <c r="A5413" s="3">
        <v>5412</v>
      </c>
      <c r="B5413" s="3" t="s">
        <v>8208</v>
      </c>
      <c r="C5413" s="4">
        <f>YEAR(Table_1[[#This Row],[Order Date]])</f>
        <v>2014</v>
      </c>
      <c r="D5413" s="9">
        <v>41901</v>
      </c>
      <c r="E5413" s="3">
        <v>41905</v>
      </c>
      <c r="F5413" s="3" t="s">
        <v>50</v>
      </c>
      <c r="G5413" s="3" t="s">
        <v>6532</v>
      </c>
      <c r="H5413" s="3" t="s">
        <v>6533</v>
      </c>
      <c r="I5413" s="3" t="s">
        <v>26</v>
      </c>
      <c r="J5413" s="3" t="s">
        <v>27</v>
      </c>
      <c r="K5413" s="3" t="s">
        <v>8209</v>
      </c>
      <c r="L5413" s="3" t="s">
        <v>668</v>
      </c>
      <c r="M5413" s="3">
        <v>88101</v>
      </c>
      <c r="N5413" s="3" t="s">
        <v>44</v>
      </c>
      <c r="O5413" s="3" t="s">
        <v>2936</v>
      </c>
      <c r="P5413" s="3" t="s">
        <v>46</v>
      </c>
      <c r="Q5413" s="3" t="s">
        <v>75</v>
      </c>
      <c r="R5413" s="3" t="s">
        <v>2937</v>
      </c>
      <c r="S5413" s="3">
        <v>10.080000000000002</v>
      </c>
      <c r="T5413" s="3">
        <v>7</v>
      </c>
      <c r="U5413" s="3">
        <v>0.2</v>
      </c>
      <c r="V5413" s="3">
        <v>3.5279999999999996</v>
      </c>
    </row>
    <row r="5414" spans="1:22" ht="14.25" customHeight="1" x14ac:dyDescent="0.25">
      <c r="A5414" s="3">
        <v>5413</v>
      </c>
      <c r="B5414" s="3" t="s">
        <v>8208</v>
      </c>
      <c r="C5414" s="4">
        <f>YEAR(Table_1[[#This Row],[Order Date]])</f>
        <v>2014</v>
      </c>
      <c r="D5414" s="9">
        <v>41901</v>
      </c>
      <c r="E5414" s="3">
        <v>41905</v>
      </c>
      <c r="F5414" s="3" t="s">
        <v>50</v>
      </c>
      <c r="G5414" s="3" t="s">
        <v>6532</v>
      </c>
      <c r="H5414" s="3" t="s">
        <v>6533</v>
      </c>
      <c r="I5414" s="3" t="s">
        <v>26</v>
      </c>
      <c r="J5414" s="3" t="s">
        <v>27</v>
      </c>
      <c r="K5414" s="3" t="s">
        <v>8209</v>
      </c>
      <c r="L5414" s="3" t="s">
        <v>668</v>
      </c>
      <c r="M5414" s="3">
        <v>88101</v>
      </c>
      <c r="N5414" s="3" t="s">
        <v>44</v>
      </c>
      <c r="O5414" s="3" t="s">
        <v>8210</v>
      </c>
      <c r="P5414" s="3" t="s">
        <v>71</v>
      </c>
      <c r="Q5414" s="3" t="s">
        <v>161</v>
      </c>
      <c r="R5414" s="3" t="s">
        <v>8211</v>
      </c>
      <c r="S5414" s="3">
        <v>101.34</v>
      </c>
      <c r="T5414" s="3">
        <v>3</v>
      </c>
      <c r="U5414" s="3">
        <v>0</v>
      </c>
      <c r="V5414" s="3">
        <v>8.1071999999999917</v>
      </c>
    </row>
    <row r="5415" spans="1:22" ht="14.25" customHeight="1" x14ac:dyDescent="0.25">
      <c r="A5415" s="3">
        <v>5414</v>
      </c>
      <c r="B5415" s="3" t="s">
        <v>8212</v>
      </c>
      <c r="C5415" s="4">
        <f>YEAR(Table_1[[#This Row],[Order Date]])</f>
        <v>2013</v>
      </c>
      <c r="D5415" s="9">
        <v>41529</v>
      </c>
      <c r="E5415" s="3">
        <v>41532</v>
      </c>
      <c r="F5415" s="3" t="s">
        <v>188</v>
      </c>
      <c r="G5415" s="3" t="s">
        <v>5059</v>
      </c>
      <c r="H5415" s="3" t="s">
        <v>5060</v>
      </c>
      <c r="I5415" s="3" t="s">
        <v>26</v>
      </c>
      <c r="J5415" s="3" t="s">
        <v>27</v>
      </c>
      <c r="K5415" s="3" t="s">
        <v>7246</v>
      </c>
      <c r="L5415" s="3" t="s">
        <v>4530</v>
      </c>
      <c r="M5415" s="3">
        <v>67212</v>
      </c>
      <c r="N5415" s="3" t="s">
        <v>105</v>
      </c>
      <c r="O5415" s="3" t="s">
        <v>6492</v>
      </c>
      <c r="P5415" s="3" t="s">
        <v>71</v>
      </c>
      <c r="Q5415" s="3" t="s">
        <v>72</v>
      </c>
      <c r="R5415" s="3" t="s">
        <v>6493</v>
      </c>
      <c r="S5415" s="3">
        <v>224.75</v>
      </c>
      <c r="T5415" s="3">
        <v>5</v>
      </c>
      <c r="U5415" s="3">
        <v>0</v>
      </c>
      <c r="V5415" s="3">
        <v>62.929999999999993</v>
      </c>
    </row>
    <row r="5416" spans="1:22" ht="14.25" customHeight="1" x14ac:dyDescent="0.25">
      <c r="A5416" s="3">
        <v>5415</v>
      </c>
      <c r="B5416" s="3" t="s">
        <v>8213</v>
      </c>
      <c r="C5416" s="4">
        <f>YEAR(Table_1[[#This Row],[Order Date]])</f>
        <v>2014</v>
      </c>
      <c r="D5416" s="9">
        <v>41906</v>
      </c>
      <c r="E5416" s="3">
        <v>41911</v>
      </c>
      <c r="F5416" s="3" t="s">
        <v>50</v>
      </c>
      <c r="G5416" s="3" t="s">
        <v>454</v>
      </c>
      <c r="H5416" s="3" t="s">
        <v>455</v>
      </c>
      <c r="I5416" s="3" t="s">
        <v>26</v>
      </c>
      <c r="J5416" s="3" t="s">
        <v>27</v>
      </c>
      <c r="K5416" s="3" t="s">
        <v>303</v>
      </c>
      <c r="L5416" s="3" t="s">
        <v>211</v>
      </c>
      <c r="M5416" s="3">
        <v>60653</v>
      </c>
      <c r="N5416" s="3" t="s">
        <v>105</v>
      </c>
      <c r="O5416" s="3" t="s">
        <v>7919</v>
      </c>
      <c r="P5416" s="3" t="s">
        <v>46</v>
      </c>
      <c r="Q5416" s="3" t="s">
        <v>78</v>
      </c>
      <c r="R5416" s="3" t="s">
        <v>7920</v>
      </c>
      <c r="S5416" s="3">
        <v>73.175999999999974</v>
      </c>
      <c r="T5416" s="3">
        <v>6</v>
      </c>
      <c r="U5416" s="3">
        <v>0.8</v>
      </c>
      <c r="V5416" s="3">
        <v>-197.57520000000002</v>
      </c>
    </row>
    <row r="5417" spans="1:22" ht="14.25" customHeight="1" x14ac:dyDescent="0.25">
      <c r="A5417" s="3">
        <v>5416</v>
      </c>
      <c r="B5417" s="3" t="s">
        <v>8213</v>
      </c>
      <c r="C5417" s="4">
        <f>YEAR(Table_1[[#This Row],[Order Date]])</f>
        <v>2014</v>
      </c>
      <c r="D5417" s="9">
        <v>41906</v>
      </c>
      <c r="E5417" s="3">
        <v>41911</v>
      </c>
      <c r="F5417" s="3" t="s">
        <v>50</v>
      </c>
      <c r="G5417" s="3" t="s">
        <v>454</v>
      </c>
      <c r="H5417" s="3" t="s">
        <v>455</v>
      </c>
      <c r="I5417" s="3" t="s">
        <v>26</v>
      </c>
      <c r="J5417" s="3" t="s">
        <v>27</v>
      </c>
      <c r="K5417" s="3" t="s">
        <v>303</v>
      </c>
      <c r="L5417" s="3" t="s">
        <v>211</v>
      </c>
      <c r="M5417" s="3">
        <v>60653</v>
      </c>
      <c r="N5417" s="3" t="s">
        <v>105</v>
      </c>
      <c r="O5417" s="3" t="s">
        <v>3811</v>
      </c>
      <c r="P5417" s="3" t="s">
        <v>46</v>
      </c>
      <c r="Q5417" s="3" t="s">
        <v>90</v>
      </c>
      <c r="R5417" s="3" t="s">
        <v>3812</v>
      </c>
      <c r="S5417" s="3">
        <v>20.736000000000004</v>
      </c>
      <c r="T5417" s="3">
        <v>4</v>
      </c>
      <c r="U5417" s="3">
        <v>0.2</v>
      </c>
      <c r="V5417" s="3">
        <v>7.2576000000000001</v>
      </c>
    </row>
    <row r="5418" spans="1:22" ht="14.25" customHeight="1" x14ac:dyDescent="0.25">
      <c r="A5418" s="3">
        <v>5417</v>
      </c>
      <c r="B5418" s="3" t="s">
        <v>8213</v>
      </c>
      <c r="C5418" s="4">
        <f>YEAR(Table_1[[#This Row],[Order Date]])</f>
        <v>2014</v>
      </c>
      <c r="D5418" s="9">
        <v>41906</v>
      </c>
      <c r="E5418" s="3">
        <v>41911</v>
      </c>
      <c r="F5418" s="3" t="s">
        <v>50</v>
      </c>
      <c r="G5418" s="3" t="s">
        <v>454</v>
      </c>
      <c r="H5418" s="3" t="s">
        <v>455</v>
      </c>
      <c r="I5418" s="3" t="s">
        <v>26</v>
      </c>
      <c r="J5418" s="3" t="s">
        <v>27</v>
      </c>
      <c r="K5418" s="3" t="s">
        <v>303</v>
      </c>
      <c r="L5418" s="3" t="s">
        <v>211</v>
      </c>
      <c r="M5418" s="3">
        <v>60653</v>
      </c>
      <c r="N5418" s="3" t="s">
        <v>105</v>
      </c>
      <c r="O5418" s="3" t="s">
        <v>3029</v>
      </c>
      <c r="P5418" s="3" t="s">
        <v>71</v>
      </c>
      <c r="Q5418" s="3" t="s">
        <v>72</v>
      </c>
      <c r="R5418" s="3" t="s">
        <v>3030</v>
      </c>
      <c r="S5418" s="3">
        <v>39.984000000000002</v>
      </c>
      <c r="T5418" s="3">
        <v>2</v>
      </c>
      <c r="U5418" s="3">
        <v>0.2</v>
      </c>
      <c r="V5418" s="3">
        <v>-8.9963999999999995</v>
      </c>
    </row>
    <row r="5419" spans="1:22" ht="14.25" customHeight="1" x14ac:dyDescent="0.25">
      <c r="A5419" s="3">
        <v>5418</v>
      </c>
      <c r="B5419" s="3" t="s">
        <v>8214</v>
      </c>
      <c r="C5419" s="4">
        <f>YEAR(Table_1[[#This Row],[Order Date]])</f>
        <v>2011</v>
      </c>
      <c r="D5419" s="9">
        <v>40822</v>
      </c>
      <c r="E5419" s="3">
        <v>40824</v>
      </c>
      <c r="F5419" s="3" t="s">
        <v>23</v>
      </c>
      <c r="G5419" s="3" t="s">
        <v>756</v>
      </c>
      <c r="H5419" s="3" t="s">
        <v>757</v>
      </c>
      <c r="I5419" s="3" t="s">
        <v>41</v>
      </c>
      <c r="J5419" s="3" t="s">
        <v>27</v>
      </c>
      <c r="K5419" s="3" t="s">
        <v>2530</v>
      </c>
      <c r="L5419" s="3" t="s">
        <v>138</v>
      </c>
      <c r="M5419" s="3">
        <v>68104</v>
      </c>
      <c r="N5419" s="3" t="s">
        <v>105</v>
      </c>
      <c r="O5419" s="3" t="s">
        <v>8215</v>
      </c>
      <c r="P5419" s="3" t="s">
        <v>46</v>
      </c>
      <c r="Q5419" s="3" t="s">
        <v>75</v>
      </c>
      <c r="R5419" s="3" t="s">
        <v>8216</v>
      </c>
      <c r="S5419" s="3">
        <v>15.36</v>
      </c>
      <c r="T5419" s="3">
        <v>2</v>
      </c>
      <c r="U5419" s="3">
        <v>0</v>
      </c>
      <c r="V5419" s="3">
        <v>7.68</v>
      </c>
    </row>
    <row r="5420" spans="1:22" ht="14.25" customHeight="1" x14ac:dyDescent="0.25">
      <c r="A5420" s="3">
        <v>5419</v>
      </c>
      <c r="B5420" s="3" t="s">
        <v>8217</v>
      </c>
      <c r="C5420" s="4">
        <f>YEAR(Table_1[[#This Row],[Order Date]])</f>
        <v>2012</v>
      </c>
      <c r="D5420" s="9">
        <v>41205</v>
      </c>
      <c r="E5420" s="3">
        <v>41208</v>
      </c>
      <c r="F5420" s="3" t="s">
        <v>188</v>
      </c>
      <c r="G5420" s="3" t="s">
        <v>4798</v>
      </c>
      <c r="H5420" s="3" t="s">
        <v>4799</v>
      </c>
      <c r="I5420" s="3" t="s">
        <v>26</v>
      </c>
      <c r="J5420" s="3" t="s">
        <v>27</v>
      </c>
      <c r="K5420" s="3" t="s">
        <v>184</v>
      </c>
      <c r="L5420" s="3" t="s">
        <v>104</v>
      </c>
      <c r="M5420" s="3">
        <v>77041</v>
      </c>
      <c r="N5420" s="3" t="s">
        <v>105</v>
      </c>
      <c r="O5420" s="3" t="s">
        <v>2925</v>
      </c>
      <c r="P5420" s="3" t="s">
        <v>46</v>
      </c>
      <c r="Q5420" s="3" t="s">
        <v>90</v>
      </c>
      <c r="R5420" s="3" t="s">
        <v>2926</v>
      </c>
      <c r="S5420" s="3">
        <v>36.288000000000011</v>
      </c>
      <c r="T5420" s="3">
        <v>7</v>
      </c>
      <c r="U5420" s="3">
        <v>0.2</v>
      </c>
      <c r="V5420" s="3">
        <v>12.700800000000001</v>
      </c>
    </row>
    <row r="5421" spans="1:22" ht="14.25" customHeight="1" x14ac:dyDescent="0.25">
      <c r="A5421" s="3">
        <v>5420</v>
      </c>
      <c r="B5421" s="3" t="s">
        <v>8217</v>
      </c>
      <c r="C5421" s="4">
        <f>YEAR(Table_1[[#This Row],[Order Date]])</f>
        <v>2012</v>
      </c>
      <c r="D5421" s="9">
        <v>41205</v>
      </c>
      <c r="E5421" s="3">
        <v>41208</v>
      </c>
      <c r="F5421" s="3" t="s">
        <v>188</v>
      </c>
      <c r="G5421" s="3" t="s">
        <v>4798</v>
      </c>
      <c r="H5421" s="3" t="s">
        <v>4799</v>
      </c>
      <c r="I5421" s="3" t="s">
        <v>26</v>
      </c>
      <c r="J5421" s="3" t="s">
        <v>27</v>
      </c>
      <c r="K5421" s="3" t="s">
        <v>184</v>
      </c>
      <c r="L5421" s="3" t="s">
        <v>104</v>
      </c>
      <c r="M5421" s="3">
        <v>77041</v>
      </c>
      <c r="N5421" s="3" t="s">
        <v>105</v>
      </c>
      <c r="O5421" s="3" t="s">
        <v>2086</v>
      </c>
      <c r="P5421" s="3" t="s">
        <v>71</v>
      </c>
      <c r="Q5421" s="3" t="s">
        <v>72</v>
      </c>
      <c r="R5421" s="3" t="s">
        <v>2087</v>
      </c>
      <c r="S5421" s="3">
        <v>150.38399999999999</v>
      </c>
      <c r="T5421" s="3">
        <v>2</v>
      </c>
      <c r="U5421" s="3">
        <v>0.2</v>
      </c>
      <c r="V5421" s="3">
        <v>15.038400000000003</v>
      </c>
    </row>
    <row r="5422" spans="1:22" ht="14.25" customHeight="1" x14ac:dyDescent="0.25">
      <c r="A5422" s="3">
        <v>5421</v>
      </c>
      <c r="B5422" s="3" t="s">
        <v>8218</v>
      </c>
      <c r="C5422" s="4">
        <f>YEAR(Table_1[[#This Row],[Order Date]])</f>
        <v>2013</v>
      </c>
      <c r="D5422" s="9">
        <v>41365</v>
      </c>
      <c r="E5422" s="3">
        <v>41367</v>
      </c>
      <c r="F5422" s="3" t="s">
        <v>23</v>
      </c>
      <c r="G5422" s="3" t="s">
        <v>1952</v>
      </c>
      <c r="H5422" s="3" t="s">
        <v>1953</v>
      </c>
      <c r="I5422" s="3" t="s">
        <v>26</v>
      </c>
      <c r="J5422" s="3" t="s">
        <v>27</v>
      </c>
      <c r="K5422" s="3" t="s">
        <v>146</v>
      </c>
      <c r="L5422" s="3" t="s">
        <v>147</v>
      </c>
      <c r="M5422" s="3">
        <v>19134</v>
      </c>
      <c r="N5422" s="3" t="s">
        <v>148</v>
      </c>
      <c r="O5422" s="3" t="s">
        <v>7005</v>
      </c>
      <c r="P5422" s="3" t="s">
        <v>71</v>
      </c>
      <c r="Q5422" s="3" t="s">
        <v>72</v>
      </c>
      <c r="R5422" s="3" t="s">
        <v>7006</v>
      </c>
      <c r="S5422" s="3">
        <v>280.78200000000004</v>
      </c>
      <c r="T5422" s="3">
        <v>3</v>
      </c>
      <c r="U5422" s="3">
        <v>0.4</v>
      </c>
      <c r="V5422" s="3">
        <v>-60.836100000000016</v>
      </c>
    </row>
    <row r="5423" spans="1:22" ht="14.25" customHeight="1" x14ac:dyDescent="0.25">
      <c r="A5423" s="3">
        <v>5422</v>
      </c>
      <c r="B5423" s="3" t="s">
        <v>8218</v>
      </c>
      <c r="C5423" s="4">
        <f>YEAR(Table_1[[#This Row],[Order Date]])</f>
        <v>2013</v>
      </c>
      <c r="D5423" s="9">
        <v>41365</v>
      </c>
      <c r="E5423" s="3">
        <v>41367</v>
      </c>
      <c r="F5423" s="3" t="s">
        <v>23</v>
      </c>
      <c r="G5423" s="3" t="s">
        <v>1952</v>
      </c>
      <c r="H5423" s="3" t="s">
        <v>1953</v>
      </c>
      <c r="I5423" s="3" t="s">
        <v>26</v>
      </c>
      <c r="J5423" s="3" t="s">
        <v>27</v>
      </c>
      <c r="K5423" s="3" t="s">
        <v>146</v>
      </c>
      <c r="L5423" s="3" t="s">
        <v>147</v>
      </c>
      <c r="M5423" s="3">
        <v>19134</v>
      </c>
      <c r="N5423" s="3" t="s">
        <v>148</v>
      </c>
      <c r="O5423" s="3" t="s">
        <v>4962</v>
      </c>
      <c r="P5423" s="3" t="s">
        <v>71</v>
      </c>
      <c r="Q5423" s="3" t="s">
        <v>161</v>
      </c>
      <c r="R5423" s="3" t="s">
        <v>4963</v>
      </c>
      <c r="S5423" s="3">
        <v>31.983999999999998</v>
      </c>
      <c r="T5423" s="3">
        <v>2</v>
      </c>
      <c r="U5423" s="3">
        <v>0.2</v>
      </c>
      <c r="V5423" s="3">
        <v>1.1993999999999998</v>
      </c>
    </row>
    <row r="5424" spans="1:22" ht="14.25" customHeight="1" x14ac:dyDescent="0.25">
      <c r="A5424" s="3">
        <v>5423</v>
      </c>
      <c r="B5424" s="3" t="s">
        <v>8219</v>
      </c>
      <c r="C5424" s="4">
        <f>YEAR(Table_1[[#This Row],[Order Date]])</f>
        <v>2013</v>
      </c>
      <c r="D5424" s="9">
        <v>41638</v>
      </c>
      <c r="E5424" s="3">
        <v>41642</v>
      </c>
      <c r="F5424" s="3" t="s">
        <v>50</v>
      </c>
      <c r="G5424" s="3" t="s">
        <v>3528</v>
      </c>
      <c r="H5424" s="3" t="s">
        <v>3529</v>
      </c>
      <c r="I5424" s="3" t="s">
        <v>26</v>
      </c>
      <c r="J5424" s="3" t="s">
        <v>27</v>
      </c>
      <c r="K5424" s="3" t="s">
        <v>42</v>
      </c>
      <c r="L5424" s="3" t="s">
        <v>43</v>
      </c>
      <c r="M5424" s="3">
        <v>90045</v>
      </c>
      <c r="N5424" s="3" t="s">
        <v>44</v>
      </c>
      <c r="O5424" s="3" t="s">
        <v>2357</v>
      </c>
      <c r="P5424" s="3" t="s">
        <v>46</v>
      </c>
      <c r="Q5424" s="3" t="s">
        <v>75</v>
      </c>
      <c r="R5424" s="3" t="s">
        <v>2358</v>
      </c>
      <c r="S5424" s="3">
        <v>11.231999999999999</v>
      </c>
      <c r="T5424" s="3">
        <v>3</v>
      </c>
      <c r="U5424" s="3">
        <v>0.2</v>
      </c>
      <c r="V5424" s="3">
        <v>3.9312000000000005</v>
      </c>
    </row>
    <row r="5425" spans="1:22" ht="14.25" customHeight="1" x14ac:dyDescent="0.25">
      <c r="A5425" s="3">
        <v>5424</v>
      </c>
      <c r="B5425" s="3" t="s">
        <v>8220</v>
      </c>
      <c r="C5425" s="4">
        <f>YEAR(Table_1[[#This Row],[Order Date]])</f>
        <v>2014</v>
      </c>
      <c r="D5425" s="9">
        <v>41947</v>
      </c>
      <c r="E5425" s="3">
        <v>41949</v>
      </c>
      <c r="F5425" s="3" t="s">
        <v>23</v>
      </c>
      <c r="G5425" s="3" t="s">
        <v>5288</v>
      </c>
      <c r="H5425" s="3" t="s">
        <v>5289</v>
      </c>
      <c r="I5425" s="3" t="s">
        <v>41</v>
      </c>
      <c r="J5425" s="3" t="s">
        <v>27</v>
      </c>
      <c r="K5425" s="3" t="s">
        <v>1464</v>
      </c>
      <c r="L5425" s="3" t="s">
        <v>29</v>
      </c>
      <c r="M5425" s="3">
        <v>40475</v>
      </c>
      <c r="N5425" s="3" t="s">
        <v>30</v>
      </c>
      <c r="O5425" s="3" t="s">
        <v>8221</v>
      </c>
      <c r="P5425" s="3" t="s">
        <v>46</v>
      </c>
      <c r="Q5425" s="3" t="s">
        <v>90</v>
      </c>
      <c r="R5425" s="3" t="s">
        <v>8222</v>
      </c>
      <c r="S5425" s="3">
        <v>26.400000000000002</v>
      </c>
      <c r="T5425" s="3">
        <v>5</v>
      </c>
      <c r="U5425" s="3">
        <v>0</v>
      </c>
      <c r="V5425" s="3">
        <v>11.879999999999999</v>
      </c>
    </row>
    <row r="5426" spans="1:22" ht="14.25" customHeight="1" x14ac:dyDescent="0.25">
      <c r="A5426" s="3">
        <v>5425</v>
      </c>
      <c r="B5426" s="3" t="s">
        <v>8223</v>
      </c>
      <c r="C5426" s="4">
        <f>YEAR(Table_1[[#This Row],[Order Date]])</f>
        <v>2014</v>
      </c>
      <c r="D5426" s="9">
        <v>41660</v>
      </c>
      <c r="E5426" s="3">
        <v>41666</v>
      </c>
      <c r="F5426" s="3" t="s">
        <v>50</v>
      </c>
      <c r="G5426" s="3" t="s">
        <v>1913</v>
      </c>
      <c r="H5426" s="3" t="s">
        <v>1914</v>
      </c>
      <c r="I5426" s="3" t="s">
        <v>26</v>
      </c>
      <c r="J5426" s="3" t="s">
        <v>27</v>
      </c>
      <c r="K5426" s="3" t="s">
        <v>7706</v>
      </c>
      <c r="L5426" s="3" t="s">
        <v>747</v>
      </c>
      <c r="M5426" s="3">
        <v>6708</v>
      </c>
      <c r="N5426" s="3" t="s">
        <v>148</v>
      </c>
      <c r="O5426" s="3" t="s">
        <v>3229</v>
      </c>
      <c r="P5426" s="3" t="s">
        <v>46</v>
      </c>
      <c r="Q5426" s="3" t="s">
        <v>68</v>
      </c>
      <c r="R5426" s="3" t="s">
        <v>3230</v>
      </c>
      <c r="S5426" s="3">
        <v>3.52</v>
      </c>
      <c r="T5426" s="3">
        <v>2</v>
      </c>
      <c r="U5426" s="3">
        <v>0</v>
      </c>
      <c r="V5426" s="3">
        <v>1.0207999999999999</v>
      </c>
    </row>
    <row r="5427" spans="1:22" ht="14.25" customHeight="1" x14ac:dyDescent="0.25">
      <c r="A5427" s="3">
        <v>5426</v>
      </c>
      <c r="B5427" s="3" t="s">
        <v>8224</v>
      </c>
      <c r="C5427" s="4">
        <f>YEAR(Table_1[[#This Row],[Order Date]])</f>
        <v>2013</v>
      </c>
      <c r="D5427" s="9">
        <v>41612</v>
      </c>
      <c r="E5427" s="3">
        <v>41615</v>
      </c>
      <c r="F5427" s="3" t="s">
        <v>188</v>
      </c>
      <c r="G5427" s="3" t="s">
        <v>3237</v>
      </c>
      <c r="H5427" s="3" t="s">
        <v>3238</v>
      </c>
      <c r="I5427" s="3" t="s">
        <v>26</v>
      </c>
      <c r="J5427" s="3" t="s">
        <v>27</v>
      </c>
      <c r="K5427" s="3" t="s">
        <v>42</v>
      </c>
      <c r="L5427" s="3" t="s">
        <v>43</v>
      </c>
      <c r="M5427" s="3">
        <v>90045</v>
      </c>
      <c r="N5427" s="3" t="s">
        <v>44</v>
      </c>
      <c r="O5427" s="3" t="s">
        <v>8225</v>
      </c>
      <c r="P5427" s="3" t="s">
        <v>71</v>
      </c>
      <c r="Q5427" s="3" t="s">
        <v>161</v>
      </c>
      <c r="R5427" s="3" t="s">
        <v>8226</v>
      </c>
      <c r="S5427" s="3">
        <v>1649.95</v>
      </c>
      <c r="T5427" s="3">
        <v>5</v>
      </c>
      <c r="U5427" s="3">
        <v>0</v>
      </c>
      <c r="V5427" s="3">
        <v>659.98</v>
      </c>
    </row>
    <row r="5428" spans="1:22" ht="14.25" customHeight="1" x14ac:dyDescent="0.25">
      <c r="A5428" s="3">
        <v>5427</v>
      </c>
      <c r="B5428" s="3" t="s">
        <v>8224</v>
      </c>
      <c r="C5428" s="4">
        <f>YEAR(Table_1[[#This Row],[Order Date]])</f>
        <v>2013</v>
      </c>
      <c r="D5428" s="9">
        <v>41612</v>
      </c>
      <c r="E5428" s="3">
        <v>41615</v>
      </c>
      <c r="F5428" s="3" t="s">
        <v>188</v>
      </c>
      <c r="G5428" s="3" t="s">
        <v>3237</v>
      </c>
      <c r="H5428" s="3" t="s">
        <v>3238</v>
      </c>
      <c r="I5428" s="3" t="s">
        <v>26</v>
      </c>
      <c r="J5428" s="3" t="s">
        <v>27</v>
      </c>
      <c r="K5428" s="3" t="s">
        <v>42</v>
      </c>
      <c r="L5428" s="3" t="s">
        <v>43</v>
      </c>
      <c r="M5428" s="3">
        <v>90045</v>
      </c>
      <c r="N5428" s="3" t="s">
        <v>44</v>
      </c>
      <c r="O5428" s="3" t="s">
        <v>7092</v>
      </c>
      <c r="P5428" s="3" t="s">
        <v>32</v>
      </c>
      <c r="Q5428" s="3" t="s">
        <v>65</v>
      </c>
      <c r="R5428" s="3" t="s">
        <v>7093</v>
      </c>
      <c r="S5428" s="3">
        <v>111.89999999999999</v>
      </c>
      <c r="T5428" s="3">
        <v>6</v>
      </c>
      <c r="U5428" s="3">
        <v>0</v>
      </c>
      <c r="V5428" s="3">
        <v>51.47399999999999</v>
      </c>
    </row>
    <row r="5429" spans="1:22" ht="14.25" customHeight="1" x14ac:dyDescent="0.25">
      <c r="A5429" s="3">
        <v>5428</v>
      </c>
      <c r="B5429" s="3" t="s">
        <v>8227</v>
      </c>
      <c r="C5429" s="4">
        <f>YEAR(Table_1[[#This Row],[Order Date]])</f>
        <v>2013</v>
      </c>
      <c r="D5429" s="9">
        <v>41440</v>
      </c>
      <c r="E5429" s="3">
        <v>41440</v>
      </c>
      <c r="F5429" s="3" t="s">
        <v>1290</v>
      </c>
      <c r="G5429" s="3" t="s">
        <v>8228</v>
      </c>
      <c r="H5429" s="3" t="s">
        <v>8229</v>
      </c>
      <c r="I5429" s="3" t="s">
        <v>102</v>
      </c>
      <c r="J5429" s="3" t="s">
        <v>27</v>
      </c>
      <c r="K5429" s="3" t="s">
        <v>42</v>
      </c>
      <c r="L5429" s="3" t="s">
        <v>43</v>
      </c>
      <c r="M5429" s="3">
        <v>90036</v>
      </c>
      <c r="N5429" s="3" t="s">
        <v>44</v>
      </c>
      <c r="O5429" s="3" t="s">
        <v>7052</v>
      </c>
      <c r="P5429" s="3" t="s">
        <v>32</v>
      </c>
      <c r="Q5429" s="3" t="s">
        <v>33</v>
      </c>
      <c r="R5429" s="3" t="s">
        <v>7053</v>
      </c>
      <c r="S5429" s="3">
        <v>599.16499999999996</v>
      </c>
      <c r="T5429" s="3">
        <v>5</v>
      </c>
      <c r="U5429" s="3">
        <v>0.15</v>
      </c>
      <c r="V5429" s="3">
        <v>35.245000000000005</v>
      </c>
    </row>
    <row r="5430" spans="1:22" ht="14.25" customHeight="1" x14ac:dyDescent="0.25">
      <c r="A5430" s="3">
        <v>5429</v>
      </c>
      <c r="B5430" s="3" t="s">
        <v>8230</v>
      </c>
      <c r="C5430" s="4">
        <f>YEAR(Table_1[[#This Row],[Order Date]])</f>
        <v>2013</v>
      </c>
      <c r="D5430" s="9">
        <v>41520</v>
      </c>
      <c r="E5430" s="3">
        <v>41522</v>
      </c>
      <c r="F5430" s="3" t="s">
        <v>188</v>
      </c>
      <c r="G5430" s="3" t="s">
        <v>3758</v>
      </c>
      <c r="H5430" s="3" t="s">
        <v>3759</v>
      </c>
      <c r="I5430" s="3" t="s">
        <v>102</v>
      </c>
      <c r="J5430" s="3" t="s">
        <v>27</v>
      </c>
      <c r="K5430" s="3" t="s">
        <v>127</v>
      </c>
      <c r="L5430" s="3" t="s">
        <v>43</v>
      </c>
      <c r="M5430" s="3">
        <v>94122</v>
      </c>
      <c r="N5430" s="3" t="s">
        <v>44</v>
      </c>
      <c r="O5430" s="3" t="s">
        <v>728</v>
      </c>
      <c r="P5430" s="3" t="s">
        <v>46</v>
      </c>
      <c r="Q5430" s="3" t="s">
        <v>59</v>
      </c>
      <c r="R5430" s="3" t="s">
        <v>729</v>
      </c>
      <c r="S5430" s="3">
        <v>46.53</v>
      </c>
      <c r="T5430" s="3">
        <v>3</v>
      </c>
      <c r="U5430" s="3">
        <v>0</v>
      </c>
      <c r="V5430" s="3">
        <v>12.097800000000001</v>
      </c>
    </row>
    <row r="5431" spans="1:22" ht="14.25" customHeight="1" x14ac:dyDescent="0.25">
      <c r="A5431" s="3">
        <v>5430</v>
      </c>
      <c r="B5431" s="3" t="s">
        <v>8231</v>
      </c>
      <c r="C5431" s="4">
        <f>YEAR(Table_1[[#This Row],[Order Date]])</f>
        <v>2011</v>
      </c>
      <c r="D5431" s="9">
        <v>40791</v>
      </c>
      <c r="E5431" s="3">
        <v>40793</v>
      </c>
      <c r="F5431" s="3" t="s">
        <v>188</v>
      </c>
      <c r="G5431" s="3" t="s">
        <v>6544</v>
      </c>
      <c r="H5431" s="3" t="s">
        <v>6545</v>
      </c>
      <c r="I5431" s="3" t="s">
        <v>26</v>
      </c>
      <c r="J5431" s="3" t="s">
        <v>27</v>
      </c>
      <c r="K5431" s="3" t="s">
        <v>1151</v>
      </c>
      <c r="L5431" s="3" t="s">
        <v>54</v>
      </c>
      <c r="M5431" s="3">
        <v>33710</v>
      </c>
      <c r="N5431" s="3" t="s">
        <v>30</v>
      </c>
      <c r="O5431" s="3" t="s">
        <v>1186</v>
      </c>
      <c r="P5431" s="3" t="s">
        <v>32</v>
      </c>
      <c r="Q5431" s="3" t="s">
        <v>65</v>
      </c>
      <c r="R5431" s="3" t="s">
        <v>1187</v>
      </c>
      <c r="S5431" s="3">
        <v>31.983999999999998</v>
      </c>
      <c r="T5431" s="3">
        <v>2</v>
      </c>
      <c r="U5431" s="3">
        <v>0.2</v>
      </c>
      <c r="V5431" s="3">
        <v>1.9989999999999979</v>
      </c>
    </row>
    <row r="5432" spans="1:22" ht="14.25" customHeight="1" x14ac:dyDescent="0.25">
      <c r="A5432" s="3">
        <v>5431</v>
      </c>
      <c r="B5432" s="3" t="s">
        <v>8232</v>
      </c>
      <c r="C5432" s="4">
        <f>YEAR(Table_1[[#This Row],[Order Date]])</f>
        <v>2014</v>
      </c>
      <c r="D5432" s="9">
        <v>41934</v>
      </c>
      <c r="E5432" s="3">
        <v>41938</v>
      </c>
      <c r="F5432" s="3" t="s">
        <v>50</v>
      </c>
      <c r="G5432" s="3" t="s">
        <v>8233</v>
      </c>
      <c r="H5432" s="3" t="s">
        <v>8234</v>
      </c>
      <c r="I5432" s="3" t="s">
        <v>102</v>
      </c>
      <c r="J5432" s="3" t="s">
        <v>27</v>
      </c>
      <c r="K5432" s="3" t="s">
        <v>1119</v>
      </c>
      <c r="L5432" s="3" t="s">
        <v>498</v>
      </c>
      <c r="M5432" s="3">
        <v>44107</v>
      </c>
      <c r="N5432" s="3" t="s">
        <v>148</v>
      </c>
      <c r="O5432" s="3" t="s">
        <v>8071</v>
      </c>
      <c r="P5432" s="3" t="s">
        <v>46</v>
      </c>
      <c r="Q5432" s="3" t="s">
        <v>78</v>
      </c>
      <c r="R5432" s="3" t="s">
        <v>8072</v>
      </c>
      <c r="S5432" s="3">
        <v>161.56800000000001</v>
      </c>
      <c r="T5432" s="3">
        <v>2</v>
      </c>
      <c r="U5432" s="3">
        <v>0.2</v>
      </c>
      <c r="V5432" s="3">
        <v>16.156799999999997</v>
      </c>
    </row>
    <row r="5433" spans="1:22" ht="14.25" customHeight="1" x14ac:dyDescent="0.25">
      <c r="A5433" s="3">
        <v>5432</v>
      </c>
      <c r="B5433" s="3" t="s">
        <v>8232</v>
      </c>
      <c r="C5433" s="4">
        <f>YEAR(Table_1[[#This Row],[Order Date]])</f>
        <v>2014</v>
      </c>
      <c r="D5433" s="9">
        <v>41934</v>
      </c>
      <c r="E5433" s="3">
        <v>41938</v>
      </c>
      <c r="F5433" s="3" t="s">
        <v>50</v>
      </c>
      <c r="G5433" s="3" t="s">
        <v>8233</v>
      </c>
      <c r="H5433" s="3" t="s">
        <v>8234</v>
      </c>
      <c r="I5433" s="3" t="s">
        <v>102</v>
      </c>
      <c r="J5433" s="3" t="s">
        <v>27</v>
      </c>
      <c r="K5433" s="3" t="s">
        <v>1119</v>
      </c>
      <c r="L5433" s="3" t="s">
        <v>498</v>
      </c>
      <c r="M5433" s="3">
        <v>44107</v>
      </c>
      <c r="N5433" s="3" t="s">
        <v>148</v>
      </c>
      <c r="O5433" s="3" t="s">
        <v>2841</v>
      </c>
      <c r="P5433" s="3" t="s">
        <v>46</v>
      </c>
      <c r="Q5433" s="3" t="s">
        <v>90</v>
      </c>
      <c r="R5433" s="3" t="s">
        <v>2842</v>
      </c>
      <c r="S5433" s="3">
        <v>4.0640000000000001</v>
      </c>
      <c r="T5433" s="3">
        <v>1</v>
      </c>
      <c r="U5433" s="3">
        <v>0.2</v>
      </c>
      <c r="V5433" s="3">
        <v>1.3715999999999999</v>
      </c>
    </row>
    <row r="5434" spans="1:22" ht="14.25" customHeight="1" x14ac:dyDescent="0.25">
      <c r="A5434" s="3">
        <v>5433</v>
      </c>
      <c r="B5434" s="3" t="s">
        <v>8232</v>
      </c>
      <c r="C5434" s="4">
        <f>YEAR(Table_1[[#This Row],[Order Date]])</f>
        <v>2014</v>
      </c>
      <c r="D5434" s="9">
        <v>41934</v>
      </c>
      <c r="E5434" s="3">
        <v>41938</v>
      </c>
      <c r="F5434" s="3" t="s">
        <v>50</v>
      </c>
      <c r="G5434" s="3" t="s">
        <v>8233</v>
      </c>
      <c r="H5434" s="3" t="s">
        <v>8234</v>
      </c>
      <c r="I5434" s="3" t="s">
        <v>102</v>
      </c>
      <c r="J5434" s="3" t="s">
        <v>27</v>
      </c>
      <c r="K5434" s="3" t="s">
        <v>1119</v>
      </c>
      <c r="L5434" s="3" t="s">
        <v>498</v>
      </c>
      <c r="M5434" s="3">
        <v>44107</v>
      </c>
      <c r="N5434" s="3" t="s">
        <v>148</v>
      </c>
      <c r="O5434" s="3" t="s">
        <v>6227</v>
      </c>
      <c r="P5434" s="3" t="s">
        <v>46</v>
      </c>
      <c r="Q5434" s="3" t="s">
        <v>75</v>
      </c>
      <c r="R5434" s="3" t="s">
        <v>6228</v>
      </c>
      <c r="S5434" s="3">
        <v>6.2160000000000002</v>
      </c>
      <c r="T5434" s="3">
        <v>4</v>
      </c>
      <c r="U5434" s="3">
        <v>0.7</v>
      </c>
      <c r="V5434" s="3">
        <v>-4.9727999999999994</v>
      </c>
    </row>
    <row r="5435" spans="1:22" ht="14.25" customHeight="1" x14ac:dyDescent="0.25">
      <c r="A5435" s="3">
        <v>5434</v>
      </c>
      <c r="B5435" s="3" t="s">
        <v>8235</v>
      </c>
      <c r="C5435" s="4">
        <f>YEAR(Table_1[[#This Row],[Order Date]])</f>
        <v>2014</v>
      </c>
      <c r="D5435" s="9">
        <v>41755</v>
      </c>
      <c r="E5435" s="3">
        <v>41759</v>
      </c>
      <c r="F5435" s="3" t="s">
        <v>50</v>
      </c>
      <c r="G5435" s="3" t="s">
        <v>3417</v>
      </c>
      <c r="H5435" s="3" t="s">
        <v>3418</v>
      </c>
      <c r="I5435" s="3" t="s">
        <v>26</v>
      </c>
      <c r="J5435" s="3" t="s">
        <v>27</v>
      </c>
      <c r="K5435" s="3" t="s">
        <v>8027</v>
      </c>
      <c r="L5435" s="3" t="s">
        <v>310</v>
      </c>
      <c r="M5435" s="3">
        <v>85224</v>
      </c>
      <c r="N5435" s="3" t="s">
        <v>44</v>
      </c>
      <c r="O5435" s="3" t="s">
        <v>139</v>
      </c>
      <c r="P5435" s="3" t="s">
        <v>46</v>
      </c>
      <c r="Q5435" s="3" t="s">
        <v>68</v>
      </c>
      <c r="R5435" s="3" t="s">
        <v>140</v>
      </c>
      <c r="S5435" s="3">
        <v>8.895999999999999</v>
      </c>
      <c r="T5435" s="3">
        <v>4</v>
      </c>
      <c r="U5435" s="3">
        <v>0.2</v>
      </c>
      <c r="V5435" s="3">
        <v>0.66719999999999979</v>
      </c>
    </row>
    <row r="5436" spans="1:22" ht="14.25" customHeight="1" x14ac:dyDescent="0.25">
      <c r="A5436" s="3">
        <v>5435</v>
      </c>
      <c r="B5436" s="3" t="s">
        <v>8236</v>
      </c>
      <c r="C5436" s="4">
        <f>YEAR(Table_1[[#This Row],[Order Date]])</f>
        <v>2012</v>
      </c>
      <c r="D5436" s="9">
        <v>41201</v>
      </c>
      <c r="E5436" s="3">
        <v>41206</v>
      </c>
      <c r="F5436" s="3" t="s">
        <v>50</v>
      </c>
      <c r="G5436" s="3" t="s">
        <v>733</v>
      </c>
      <c r="H5436" s="3" t="s">
        <v>734</v>
      </c>
      <c r="I5436" s="3" t="s">
        <v>102</v>
      </c>
      <c r="J5436" s="3" t="s">
        <v>27</v>
      </c>
      <c r="K5436" s="3" t="s">
        <v>42</v>
      </c>
      <c r="L5436" s="3" t="s">
        <v>43</v>
      </c>
      <c r="M5436" s="3">
        <v>90008</v>
      </c>
      <c r="N5436" s="3" t="s">
        <v>44</v>
      </c>
      <c r="O5436" s="3" t="s">
        <v>8237</v>
      </c>
      <c r="P5436" s="3" t="s">
        <v>46</v>
      </c>
      <c r="Q5436" s="3" t="s">
        <v>78</v>
      </c>
      <c r="R5436" s="3" t="s">
        <v>8238</v>
      </c>
      <c r="S5436" s="3">
        <v>1640.6999999999998</v>
      </c>
      <c r="T5436" s="3">
        <v>5</v>
      </c>
      <c r="U5436" s="3">
        <v>0</v>
      </c>
      <c r="V5436" s="3">
        <v>459.39599999999996</v>
      </c>
    </row>
    <row r="5437" spans="1:22" ht="14.25" customHeight="1" x14ac:dyDescent="0.25">
      <c r="A5437" s="3">
        <v>5436</v>
      </c>
      <c r="B5437" s="3" t="s">
        <v>8236</v>
      </c>
      <c r="C5437" s="4">
        <f>YEAR(Table_1[[#This Row],[Order Date]])</f>
        <v>2012</v>
      </c>
      <c r="D5437" s="9">
        <v>41201</v>
      </c>
      <c r="E5437" s="3">
        <v>41206</v>
      </c>
      <c r="F5437" s="3" t="s">
        <v>50</v>
      </c>
      <c r="G5437" s="3" t="s">
        <v>733</v>
      </c>
      <c r="H5437" s="3" t="s">
        <v>734</v>
      </c>
      <c r="I5437" s="3" t="s">
        <v>102</v>
      </c>
      <c r="J5437" s="3" t="s">
        <v>27</v>
      </c>
      <c r="K5437" s="3" t="s">
        <v>42</v>
      </c>
      <c r="L5437" s="3" t="s">
        <v>43</v>
      </c>
      <c r="M5437" s="3">
        <v>90008</v>
      </c>
      <c r="N5437" s="3" t="s">
        <v>44</v>
      </c>
      <c r="O5437" s="3" t="s">
        <v>1168</v>
      </c>
      <c r="P5437" s="3" t="s">
        <v>71</v>
      </c>
      <c r="Q5437" s="3" t="s">
        <v>161</v>
      </c>
      <c r="R5437" s="3" t="s">
        <v>1169</v>
      </c>
      <c r="S5437" s="3">
        <v>270</v>
      </c>
      <c r="T5437" s="3">
        <v>3</v>
      </c>
      <c r="U5437" s="3">
        <v>0</v>
      </c>
      <c r="V5437" s="3">
        <v>97.199999999999989</v>
      </c>
    </row>
    <row r="5438" spans="1:22" ht="14.25" customHeight="1" x14ac:dyDescent="0.25">
      <c r="A5438" s="3">
        <v>5437</v>
      </c>
      <c r="B5438" s="3" t="s">
        <v>8239</v>
      </c>
      <c r="C5438" s="4">
        <f>YEAR(Table_1[[#This Row],[Order Date]])</f>
        <v>2011</v>
      </c>
      <c r="D5438" s="9">
        <v>40729</v>
      </c>
      <c r="E5438" s="3">
        <v>40732</v>
      </c>
      <c r="F5438" s="3" t="s">
        <v>188</v>
      </c>
      <c r="G5438" s="3" t="s">
        <v>8188</v>
      </c>
      <c r="H5438" s="3" t="s">
        <v>8189</v>
      </c>
      <c r="I5438" s="3" t="s">
        <v>41</v>
      </c>
      <c r="J5438" s="3" t="s">
        <v>27</v>
      </c>
      <c r="K5438" s="3" t="s">
        <v>2289</v>
      </c>
      <c r="L5438" s="3" t="s">
        <v>54</v>
      </c>
      <c r="M5438" s="3">
        <v>32137</v>
      </c>
      <c r="N5438" s="3" t="s">
        <v>30</v>
      </c>
      <c r="O5438" s="3" t="s">
        <v>4481</v>
      </c>
      <c r="P5438" s="3" t="s">
        <v>32</v>
      </c>
      <c r="Q5438" s="3" t="s">
        <v>65</v>
      </c>
      <c r="R5438" s="3" t="s">
        <v>4482</v>
      </c>
      <c r="S5438" s="3">
        <v>19.52</v>
      </c>
      <c r="T5438" s="3">
        <v>2</v>
      </c>
      <c r="U5438" s="3">
        <v>0.2</v>
      </c>
      <c r="V5438" s="3">
        <v>5.3680000000000012</v>
      </c>
    </row>
    <row r="5439" spans="1:22" ht="14.25" customHeight="1" x14ac:dyDescent="0.25">
      <c r="A5439" s="3">
        <v>5438</v>
      </c>
      <c r="B5439" s="3" t="s">
        <v>8239</v>
      </c>
      <c r="C5439" s="4">
        <f>YEAR(Table_1[[#This Row],[Order Date]])</f>
        <v>2011</v>
      </c>
      <c r="D5439" s="9">
        <v>40729</v>
      </c>
      <c r="E5439" s="3">
        <v>40732</v>
      </c>
      <c r="F5439" s="3" t="s">
        <v>188</v>
      </c>
      <c r="G5439" s="3" t="s">
        <v>8188</v>
      </c>
      <c r="H5439" s="3" t="s">
        <v>8189</v>
      </c>
      <c r="I5439" s="3" t="s">
        <v>41</v>
      </c>
      <c r="J5439" s="3" t="s">
        <v>27</v>
      </c>
      <c r="K5439" s="3" t="s">
        <v>2289</v>
      </c>
      <c r="L5439" s="3" t="s">
        <v>54</v>
      </c>
      <c r="M5439" s="3">
        <v>32137</v>
      </c>
      <c r="N5439" s="3" t="s">
        <v>30</v>
      </c>
      <c r="O5439" s="3" t="s">
        <v>6400</v>
      </c>
      <c r="P5439" s="3" t="s">
        <v>46</v>
      </c>
      <c r="Q5439" s="3" t="s">
        <v>75</v>
      </c>
      <c r="R5439" s="3" t="s">
        <v>6401</v>
      </c>
      <c r="S5439" s="3">
        <v>9.8100000000000023</v>
      </c>
      <c r="T5439" s="3">
        <v>5</v>
      </c>
      <c r="U5439" s="3">
        <v>0.7</v>
      </c>
      <c r="V5439" s="3">
        <v>-6.8669999999999973</v>
      </c>
    </row>
    <row r="5440" spans="1:22" ht="14.25" customHeight="1" x14ac:dyDescent="0.25">
      <c r="A5440" s="3">
        <v>5439</v>
      </c>
      <c r="B5440" s="3" t="s">
        <v>8239</v>
      </c>
      <c r="C5440" s="4">
        <f>YEAR(Table_1[[#This Row],[Order Date]])</f>
        <v>2011</v>
      </c>
      <c r="D5440" s="9">
        <v>40729</v>
      </c>
      <c r="E5440" s="3">
        <v>40732</v>
      </c>
      <c r="F5440" s="3" t="s">
        <v>188</v>
      </c>
      <c r="G5440" s="3" t="s">
        <v>8188</v>
      </c>
      <c r="H5440" s="3" t="s">
        <v>8189</v>
      </c>
      <c r="I5440" s="3" t="s">
        <v>41</v>
      </c>
      <c r="J5440" s="3" t="s">
        <v>27</v>
      </c>
      <c r="K5440" s="3" t="s">
        <v>2289</v>
      </c>
      <c r="L5440" s="3" t="s">
        <v>54</v>
      </c>
      <c r="M5440" s="3">
        <v>32137</v>
      </c>
      <c r="N5440" s="3" t="s">
        <v>30</v>
      </c>
      <c r="O5440" s="3" t="s">
        <v>8240</v>
      </c>
      <c r="P5440" s="3" t="s">
        <v>32</v>
      </c>
      <c r="Q5440" s="3" t="s">
        <v>65</v>
      </c>
      <c r="R5440" s="3" t="s">
        <v>8241</v>
      </c>
      <c r="S5440" s="3">
        <v>213.21600000000001</v>
      </c>
      <c r="T5440" s="3">
        <v>3</v>
      </c>
      <c r="U5440" s="3">
        <v>0.2</v>
      </c>
      <c r="V5440" s="3">
        <v>15.991199999999992</v>
      </c>
    </row>
    <row r="5441" spans="1:22" ht="14.25" customHeight="1" x14ac:dyDescent="0.25">
      <c r="A5441" s="3">
        <v>5440</v>
      </c>
      <c r="B5441" s="3" t="s">
        <v>8242</v>
      </c>
      <c r="C5441" s="4">
        <f>YEAR(Table_1[[#This Row],[Order Date]])</f>
        <v>2013</v>
      </c>
      <c r="D5441" s="9">
        <v>41369</v>
      </c>
      <c r="E5441" s="3">
        <v>41374</v>
      </c>
      <c r="F5441" s="3" t="s">
        <v>50</v>
      </c>
      <c r="G5441" s="3" t="s">
        <v>6490</v>
      </c>
      <c r="H5441" s="3" t="s">
        <v>6491</v>
      </c>
      <c r="I5441" s="3" t="s">
        <v>26</v>
      </c>
      <c r="J5441" s="3" t="s">
        <v>27</v>
      </c>
      <c r="K5441" s="3" t="s">
        <v>266</v>
      </c>
      <c r="L5441" s="3" t="s">
        <v>267</v>
      </c>
      <c r="M5441" s="3">
        <v>10035</v>
      </c>
      <c r="N5441" s="3" t="s">
        <v>148</v>
      </c>
      <c r="O5441" s="3" t="s">
        <v>6367</v>
      </c>
      <c r="P5441" s="3" t="s">
        <v>46</v>
      </c>
      <c r="Q5441" s="3" t="s">
        <v>75</v>
      </c>
      <c r="R5441" s="3" t="s">
        <v>6368</v>
      </c>
      <c r="S5441" s="3">
        <v>588.78399999999999</v>
      </c>
      <c r="T5441" s="3">
        <v>2</v>
      </c>
      <c r="U5441" s="3">
        <v>0.2</v>
      </c>
      <c r="V5441" s="3">
        <v>183.99499999999998</v>
      </c>
    </row>
    <row r="5442" spans="1:22" ht="14.25" customHeight="1" x14ac:dyDescent="0.25">
      <c r="A5442" s="3">
        <v>5441</v>
      </c>
      <c r="B5442" s="3" t="s">
        <v>8243</v>
      </c>
      <c r="C5442" s="4">
        <f>YEAR(Table_1[[#This Row],[Order Date]])</f>
        <v>2014</v>
      </c>
      <c r="D5442" s="9">
        <v>41957</v>
      </c>
      <c r="E5442" s="3">
        <v>41962</v>
      </c>
      <c r="F5442" s="3" t="s">
        <v>23</v>
      </c>
      <c r="G5442" s="3" t="s">
        <v>5806</v>
      </c>
      <c r="H5442" s="3" t="s">
        <v>5807</v>
      </c>
      <c r="I5442" s="3" t="s">
        <v>26</v>
      </c>
      <c r="J5442" s="3" t="s">
        <v>27</v>
      </c>
      <c r="K5442" s="3" t="s">
        <v>8244</v>
      </c>
      <c r="L5442" s="3" t="s">
        <v>54</v>
      </c>
      <c r="M5442" s="3">
        <v>33458</v>
      </c>
      <c r="N5442" s="3" t="s">
        <v>30</v>
      </c>
      <c r="O5442" s="3" t="s">
        <v>2641</v>
      </c>
      <c r="P5442" s="3" t="s">
        <v>46</v>
      </c>
      <c r="Q5442" s="3" t="s">
        <v>68</v>
      </c>
      <c r="R5442" s="3" t="s">
        <v>2642</v>
      </c>
      <c r="S5442" s="3">
        <v>2.0640000000000001</v>
      </c>
      <c r="T5442" s="3">
        <v>1</v>
      </c>
      <c r="U5442" s="3">
        <v>0.2</v>
      </c>
      <c r="V5442" s="3">
        <v>0.15480000000000005</v>
      </c>
    </row>
    <row r="5443" spans="1:22" ht="14.25" customHeight="1" x14ac:dyDescent="0.25">
      <c r="A5443" s="3">
        <v>5442</v>
      </c>
      <c r="B5443" s="3" t="s">
        <v>8245</v>
      </c>
      <c r="C5443" s="4">
        <f>YEAR(Table_1[[#This Row],[Order Date]])</f>
        <v>2014</v>
      </c>
      <c r="D5443" s="9">
        <v>41892</v>
      </c>
      <c r="E5443" s="3">
        <v>41896</v>
      </c>
      <c r="F5443" s="3" t="s">
        <v>50</v>
      </c>
      <c r="G5443" s="3" t="s">
        <v>4042</v>
      </c>
      <c r="H5443" s="3" t="s">
        <v>4043</v>
      </c>
      <c r="I5443" s="3" t="s">
        <v>26</v>
      </c>
      <c r="J5443" s="3" t="s">
        <v>27</v>
      </c>
      <c r="K5443" s="3" t="s">
        <v>3942</v>
      </c>
      <c r="L5443" s="3" t="s">
        <v>310</v>
      </c>
      <c r="M5443" s="3">
        <v>85301</v>
      </c>
      <c r="N5443" s="3" t="s">
        <v>44</v>
      </c>
      <c r="O5443" s="3" t="s">
        <v>8246</v>
      </c>
      <c r="P5443" s="3" t="s">
        <v>46</v>
      </c>
      <c r="Q5443" s="3" t="s">
        <v>90</v>
      </c>
      <c r="R5443" s="3" t="s">
        <v>8247</v>
      </c>
      <c r="S5443" s="3">
        <v>6.3680000000000003</v>
      </c>
      <c r="T5443" s="3">
        <v>2</v>
      </c>
      <c r="U5443" s="3">
        <v>0.2</v>
      </c>
      <c r="V5443" s="3">
        <v>2.3879999999999999</v>
      </c>
    </row>
    <row r="5444" spans="1:22" ht="14.25" customHeight="1" x14ac:dyDescent="0.25">
      <c r="A5444" s="3">
        <v>5443</v>
      </c>
      <c r="B5444" s="3" t="s">
        <v>8248</v>
      </c>
      <c r="C5444" s="4">
        <f>YEAR(Table_1[[#This Row],[Order Date]])</f>
        <v>2012</v>
      </c>
      <c r="D5444" s="9">
        <v>41016</v>
      </c>
      <c r="E5444" s="3">
        <v>41022</v>
      </c>
      <c r="F5444" s="3" t="s">
        <v>50</v>
      </c>
      <c r="G5444" s="3" t="s">
        <v>2825</v>
      </c>
      <c r="H5444" s="3" t="s">
        <v>2826</v>
      </c>
      <c r="I5444" s="3" t="s">
        <v>26</v>
      </c>
      <c r="J5444" s="3" t="s">
        <v>27</v>
      </c>
      <c r="K5444" s="3" t="s">
        <v>266</v>
      </c>
      <c r="L5444" s="3" t="s">
        <v>267</v>
      </c>
      <c r="M5444" s="3">
        <v>10035</v>
      </c>
      <c r="N5444" s="3" t="s">
        <v>148</v>
      </c>
      <c r="O5444" s="3" t="s">
        <v>3021</v>
      </c>
      <c r="P5444" s="3" t="s">
        <v>71</v>
      </c>
      <c r="Q5444" s="3" t="s">
        <v>161</v>
      </c>
      <c r="R5444" s="3" t="s">
        <v>3022</v>
      </c>
      <c r="S5444" s="3">
        <v>99.6</v>
      </c>
      <c r="T5444" s="3">
        <v>1</v>
      </c>
      <c r="U5444" s="3">
        <v>0</v>
      </c>
      <c r="V5444" s="3">
        <v>36.851999999999997</v>
      </c>
    </row>
    <row r="5445" spans="1:22" ht="14.25" customHeight="1" x14ac:dyDescent="0.25">
      <c r="A5445" s="3">
        <v>5444</v>
      </c>
      <c r="B5445" s="3" t="s">
        <v>8248</v>
      </c>
      <c r="C5445" s="4">
        <f>YEAR(Table_1[[#This Row],[Order Date]])</f>
        <v>2012</v>
      </c>
      <c r="D5445" s="9">
        <v>41016</v>
      </c>
      <c r="E5445" s="3">
        <v>41022</v>
      </c>
      <c r="F5445" s="3" t="s">
        <v>50</v>
      </c>
      <c r="G5445" s="3" t="s">
        <v>2825</v>
      </c>
      <c r="H5445" s="3" t="s">
        <v>2826</v>
      </c>
      <c r="I5445" s="3" t="s">
        <v>26</v>
      </c>
      <c r="J5445" s="3" t="s">
        <v>27</v>
      </c>
      <c r="K5445" s="3" t="s">
        <v>266</v>
      </c>
      <c r="L5445" s="3" t="s">
        <v>267</v>
      </c>
      <c r="M5445" s="3">
        <v>10035</v>
      </c>
      <c r="N5445" s="3" t="s">
        <v>148</v>
      </c>
      <c r="O5445" s="3" t="s">
        <v>4474</v>
      </c>
      <c r="P5445" s="3" t="s">
        <v>46</v>
      </c>
      <c r="Q5445" s="3" t="s">
        <v>75</v>
      </c>
      <c r="R5445" s="3" t="s">
        <v>4475</v>
      </c>
      <c r="S5445" s="3">
        <v>62.296000000000006</v>
      </c>
      <c r="T5445" s="3">
        <v>13</v>
      </c>
      <c r="U5445" s="3">
        <v>0.2</v>
      </c>
      <c r="V5445" s="3">
        <v>21.024899999999999</v>
      </c>
    </row>
    <row r="5446" spans="1:22" ht="14.25" customHeight="1" x14ac:dyDescent="0.25">
      <c r="A5446" s="3">
        <v>5445</v>
      </c>
      <c r="B5446" s="3" t="s">
        <v>8248</v>
      </c>
      <c r="C5446" s="4">
        <f>YEAR(Table_1[[#This Row],[Order Date]])</f>
        <v>2012</v>
      </c>
      <c r="D5446" s="9">
        <v>41016</v>
      </c>
      <c r="E5446" s="3">
        <v>41022</v>
      </c>
      <c r="F5446" s="3" t="s">
        <v>50</v>
      </c>
      <c r="G5446" s="3" t="s">
        <v>2825</v>
      </c>
      <c r="H5446" s="3" t="s">
        <v>2826</v>
      </c>
      <c r="I5446" s="3" t="s">
        <v>26</v>
      </c>
      <c r="J5446" s="3" t="s">
        <v>27</v>
      </c>
      <c r="K5446" s="3" t="s">
        <v>266</v>
      </c>
      <c r="L5446" s="3" t="s">
        <v>267</v>
      </c>
      <c r="M5446" s="3">
        <v>10035</v>
      </c>
      <c r="N5446" s="3" t="s">
        <v>148</v>
      </c>
      <c r="O5446" s="3" t="s">
        <v>8249</v>
      </c>
      <c r="P5446" s="3" t="s">
        <v>46</v>
      </c>
      <c r="Q5446" s="3" t="s">
        <v>68</v>
      </c>
      <c r="R5446" s="3" t="s">
        <v>8250</v>
      </c>
      <c r="S5446" s="3">
        <v>10.709999999999999</v>
      </c>
      <c r="T5446" s="3">
        <v>3</v>
      </c>
      <c r="U5446" s="3">
        <v>0</v>
      </c>
      <c r="V5446" s="3">
        <v>2.7845999999999997</v>
      </c>
    </row>
    <row r="5447" spans="1:22" ht="14.25" customHeight="1" x14ac:dyDescent="0.25">
      <c r="A5447" s="3">
        <v>5446</v>
      </c>
      <c r="B5447" s="3" t="s">
        <v>8251</v>
      </c>
      <c r="C5447" s="4">
        <f>YEAR(Table_1[[#This Row],[Order Date]])</f>
        <v>2013</v>
      </c>
      <c r="D5447" s="9">
        <v>41481</v>
      </c>
      <c r="E5447" s="3">
        <v>41485</v>
      </c>
      <c r="F5447" s="3" t="s">
        <v>50</v>
      </c>
      <c r="G5447" s="3" t="s">
        <v>2789</v>
      </c>
      <c r="H5447" s="3" t="s">
        <v>2790</v>
      </c>
      <c r="I5447" s="3" t="s">
        <v>102</v>
      </c>
      <c r="J5447" s="3" t="s">
        <v>27</v>
      </c>
      <c r="K5447" s="3" t="s">
        <v>184</v>
      </c>
      <c r="L5447" s="3" t="s">
        <v>104</v>
      </c>
      <c r="M5447" s="3">
        <v>77041</v>
      </c>
      <c r="N5447" s="3" t="s">
        <v>105</v>
      </c>
      <c r="O5447" s="3" t="s">
        <v>5033</v>
      </c>
      <c r="P5447" s="3" t="s">
        <v>46</v>
      </c>
      <c r="Q5447" s="3" t="s">
        <v>173</v>
      </c>
      <c r="R5447" s="3" t="s">
        <v>5034</v>
      </c>
      <c r="S5447" s="3">
        <v>20.936000000000003</v>
      </c>
      <c r="T5447" s="3">
        <v>1</v>
      </c>
      <c r="U5447" s="3">
        <v>0.2</v>
      </c>
      <c r="V5447" s="3">
        <v>7.0659000000000001</v>
      </c>
    </row>
    <row r="5448" spans="1:22" ht="14.25" customHeight="1" x14ac:dyDescent="0.25">
      <c r="A5448" s="3">
        <v>5447</v>
      </c>
      <c r="B5448" s="3" t="s">
        <v>8252</v>
      </c>
      <c r="C5448" s="4">
        <f>YEAR(Table_1[[#This Row],[Order Date]])</f>
        <v>2013</v>
      </c>
      <c r="D5448" s="9">
        <v>41513</v>
      </c>
      <c r="E5448" s="3">
        <v>41518</v>
      </c>
      <c r="F5448" s="3" t="s">
        <v>50</v>
      </c>
      <c r="G5448" s="3" t="s">
        <v>958</v>
      </c>
      <c r="H5448" s="3" t="s">
        <v>959</v>
      </c>
      <c r="I5448" s="3" t="s">
        <v>41</v>
      </c>
      <c r="J5448" s="3" t="s">
        <v>27</v>
      </c>
      <c r="K5448" s="3" t="s">
        <v>266</v>
      </c>
      <c r="L5448" s="3" t="s">
        <v>267</v>
      </c>
      <c r="M5448" s="3">
        <v>10035</v>
      </c>
      <c r="N5448" s="3" t="s">
        <v>148</v>
      </c>
      <c r="O5448" s="3" t="s">
        <v>3474</v>
      </c>
      <c r="P5448" s="3" t="s">
        <v>71</v>
      </c>
      <c r="Q5448" s="3" t="s">
        <v>72</v>
      </c>
      <c r="R5448" s="3" t="s">
        <v>3475</v>
      </c>
      <c r="S5448" s="3">
        <v>33</v>
      </c>
      <c r="T5448" s="3">
        <v>6</v>
      </c>
      <c r="U5448" s="3">
        <v>0</v>
      </c>
      <c r="V5448" s="3">
        <v>8.25</v>
      </c>
    </row>
    <row r="5449" spans="1:22" ht="14.25" customHeight="1" x14ac:dyDescent="0.25">
      <c r="A5449" s="3">
        <v>5448</v>
      </c>
      <c r="B5449" s="3" t="s">
        <v>8252</v>
      </c>
      <c r="C5449" s="4">
        <f>YEAR(Table_1[[#This Row],[Order Date]])</f>
        <v>2013</v>
      </c>
      <c r="D5449" s="9">
        <v>41513</v>
      </c>
      <c r="E5449" s="3">
        <v>41518</v>
      </c>
      <c r="F5449" s="3" t="s">
        <v>50</v>
      </c>
      <c r="G5449" s="3" t="s">
        <v>958</v>
      </c>
      <c r="H5449" s="3" t="s">
        <v>959</v>
      </c>
      <c r="I5449" s="3" t="s">
        <v>41</v>
      </c>
      <c r="J5449" s="3" t="s">
        <v>27</v>
      </c>
      <c r="K5449" s="3" t="s">
        <v>266</v>
      </c>
      <c r="L5449" s="3" t="s">
        <v>267</v>
      </c>
      <c r="M5449" s="3">
        <v>10035</v>
      </c>
      <c r="N5449" s="3" t="s">
        <v>148</v>
      </c>
      <c r="O5449" s="3" t="s">
        <v>4947</v>
      </c>
      <c r="P5449" s="3" t="s">
        <v>71</v>
      </c>
      <c r="Q5449" s="3" t="s">
        <v>161</v>
      </c>
      <c r="R5449" s="3" t="s">
        <v>4948</v>
      </c>
      <c r="S5449" s="3">
        <v>249.95000000000002</v>
      </c>
      <c r="T5449" s="3">
        <v>5</v>
      </c>
      <c r="U5449" s="3">
        <v>0</v>
      </c>
      <c r="V5449" s="3">
        <v>87.482499999999987</v>
      </c>
    </row>
    <row r="5450" spans="1:22" ht="14.25" customHeight="1" x14ac:dyDescent="0.25">
      <c r="A5450" s="3">
        <v>5449</v>
      </c>
      <c r="B5450" s="3" t="s">
        <v>8253</v>
      </c>
      <c r="C5450" s="4">
        <f>YEAR(Table_1[[#This Row],[Order Date]])</f>
        <v>2011</v>
      </c>
      <c r="D5450" s="9">
        <v>40798</v>
      </c>
      <c r="E5450" s="3">
        <v>40805</v>
      </c>
      <c r="F5450" s="3" t="s">
        <v>50</v>
      </c>
      <c r="G5450" s="3" t="s">
        <v>5737</v>
      </c>
      <c r="H5450" s="3" t="s">
        <v>5738</v>
      </c>
      <c r="I5450" s="3" t="s">
        <v>102</v>
      </c>
      <c r="J5450" s="3" t="s">
        <v>27</v>
      </c>
      <c r="K5450" s="3" t="s">
        <v>4529</v>
      </c>
      <c r="L5450" s="3" t="s">
        <v>4530</v>
      </c>
      <c r="M5450" s="3">
        <v>66062</v>
      </c>
      <c r="N5450" s="3" t="s">
        <v>105</v>
      </c>
      <c r="O5450" s="3" t="s">
        <v>5894</v>
      </c>
      <c r="P5450" s="3" t="s">
        <v>46</v>
      </c>
      <c r="Q5450" s="3" t="s">
        <v>578</v>
      </c>
      <c r="R5450" s="3" t="s">
        <v>5895</v>
      </c>
      <c r="S5450" s="3">
        <v>357.93</v>
      </c>
      <c r="T5450" s="3">
        <v>3</v>
      </c>
      <c r="U5450" s="3">
        <v>0</v>
      </c>
      <c r="V5450" s="3">
        <v>7.158600000000007</v>
      </c>
    </row>
    <row r="5451" spans="1:22" ht="14.25" customHeight="1" x14ac:dyDescent="0.25">
      <c r="A5451" s="3">
        <v>5450</v>
      </c>
      <c r="B5451" s="3" t="s">
        <v>8253</v>
      </c>
      <c r="C5451" s="4">
        <f>YEAR(Table_1[[#This Row],[Order Date]])</f>
        <v>2011</v>
      </c>
      <c r="D5451" s="9">
        <v>40798</v>
      </c>
      <c r="E5451" s="3">
        <v>40805</v>
      </c>
      <c r="F5451" s="3" t="s">
        <v>50</v>
      </c>
      <c r="G5451" s="3" t="s">
        <v>5737</v>
      </c>
      <c r="H5451" s="3" t="s">
        <v>5738</v>
      </c>
      <c r="I5451" s="3" t="s">
        <v>102</v>
      </c>
      <c r="J5451" s="3" t="s">
        <v>27</v>
      </c>
      <c r="K5451" s="3" t="s">
        <v>4529</v>
      </c>
      <c r="L5451" s="3" t="s">
        <v>4530</v>
      </c>
      <c r="M5451" s="3">
        <v>66062</v>
      </c>
      <c r="N5451" s="3" t="s">
        <v>105</v>
      </c>
      <c r="O5451" s="3" t="s">
        <v>7682</v>
      </c>
      <c r="P5451" s="3" t="s">
        <v>71</v>
      </c>
      <c r="Q5451" s="3" t="s">
        <v>161</v>
      </c>
      <c r="R5451" s="3" t="s">
        <v>7683</v>
      </c>
      <c r="S5451" s="3">
        <v>57.400000000000006</v>
      </c>
      <c r="T5451" s="3">
        <v>5</v>
      </c>
      <c r="U5451" s="3">
        <v>0</v>
      </c>
      <c r="V5451" s="3">
        <v>10.905999999999993</v>
      </c>
    </row>
    <row r="5452" spans="1:22" ht="14.25" customHeight="1" x14ac:dyDescent="0.25">
      <c r="A5452" s="3">
        <v>5451</v>
      </c>
      <c r="B5452" s="3" t="s">
        <v>8253</v>
      </c>
      <c r="C5452" s="4">
        <f>YEAR(Table_1[[#This Row],[Order Date]])</f>
        <v>2011</v>
      </c>
      <c r="D5452" s="9">
        <v>40798</v>
      </c>
      <c r="E5452" s="3">
        <v>40805</v>
      </c>
      <c r="F5452" s="3" t="s">
        <v>50</v>
      </c>
      <c r="G5452" s="3" t="s">
        <v>5737</v>
      </c>
      <c r="H5452" s="3" t="s">
        <v>5738</v>
      </c>
      <c r="I5452" s="3" t="s">
        <v>102</v>
      </c>
      <c r="J5452" s="3" t="s">
        <v>27</v>
      </c>
      <c r="K5452" s="3" t="s">
        <v>4529</v>
      </c>
      <c r="L5452" s="3" t="s">
        <v>4530</v>
      </c>
      <c r="M5452" s="3">
        <v>66062</v>
      </c>
      <c r="N5452" s="3" t="s">
        <v>105</v>
      </c>
      <c r="O5452" s="3" t="s">
        <v>3477</v>
      </c>
      <c r="P5452" s="3" t="s">
        <v>46</v>
      </c>
      <c r="Q5452" s="3" t="s">
        <v>75</v>
      </c>
      <c r="R5452" s="3" t="s">
        <v>3478</v>
      </c>
      <c r="S5452" s="3">
        <v>331.96</v>
      </c>
      <c r="T5452" s="3">
        <v>2</v>
      </c>
      <c r="U5452" s="3">
        <v>0</v>
      </c>
      <c r="V5452" s="3">
        <v>149.38199999999998</v>
      </c>
    </row>
    <row r="5453" spans="1:22" ht="14.25" customHeight="1" x14ac:dyDescent="0.25">
      <c r="A5453" s="3">
        <v>5452</v>
      </c>
      <c r="B5453" s="3" t="s">
        <v>8253</v>
      </c>
      <c r="C5453" s="4">
        <f>YEAR(Table_1[[#This Row],[Order Date]])</f>
        <v>2011</v>
      </c>
      <c r="D5453" s="9">
        <v>40798</v>
      </c>
      <c r="E5453" s="3">
        <v>40805</v>
      </c>
      <c r="F5453" s="3" t="s">
        <v>50</v>
      </c>
      <c r="G5453" s="3" t="s">
        <v>5737</v>
      </c>
      <c r="H5453" s="3" t="s">
        <v>5738</v>
      </c>
      <c r="I5453" s="3" t="s">
        <v>102</v>
      </c>
      <c r="J5453" s="3" t="s">
        <v>27</v>
      </c>
      <c r="K5453" s="3" t="s">
        <v>4529</v>
      </c>
      <c r="L5453" s="3" t="s">
        <v>4530</v>
      </c>
      <c r="M5453" s="3">
        <v>66062</v>
      </c>
      <c r="N5453" s="3" t="s">
        <v>105</v>
      </c>
      <c r="O5453" s="3" t="s">
        <v>6332</v>
      </c>
      <c r="P5453" s="3" t="s">
        <v>32</v>
      </c>
      <c r="Q5453" s="3" t="s">
        <v>65</v>
      </c>
      <c r="R5453" s="3" t="s">
        <v>6333</v>
      </c>
      <c r="S5453" s="3">
        <v>40.56</v>
      </c>
      <c r="T5453" s="3">
        <v>2</v>
      </c>
      <c r="U5453" s="3">
        <v>0</v>
      </c>
      <c r="V5453" s="3">
        <v>12.979199999999999</v>
      </c>
    </row>
    <row r="5454" spans="1:22" ht="14.25" customHeight="1" x14ac:dyDescent="0.25">
      <c r="A5454" s="3">
        <v>5453</v>
      </c>
      <c r="B5454" s="3" t="s">
        <v>8254</v>
      </c>
      <c r="C5454" s="4">
        <f>YEAR(Table_1[[#This Row],[Order Date]])</f>
        <v>2013</v>
      </c>
      <c r="D5454" s="9">
        <v>41478</v>
      </c>
      <c r="E5454" s="3">
        <v>41485</v>
      </c>
      <c r="F5454" s="3" t="s">
        <v>50</v>
      </c>
      <c r="G5454" s="3" t="s">
        <v>5338</v>
      </c>
      <c r="H5454" s="3" t="s">
        <v>5339</v>
      </c>
      <c r="I5454" s="3" t="s">
        <v>102</v>
      </c>
      <c r="J5454" s="3" t="s">
        <v>27</v>
      </c>
      <c r="K5454" s="3" t="s">
        <v>5470</v>
      </c>
      <c r="L5454" s="3" t="s">
        <v>1392</v>
      </c>
      <c r="M5454" s="3">
        <v>89431</v>
      </c>
      <c r="N5454" s="3" t="s">
        <v>44</v>
      </c>
      <c r="O5454" s="3" t="s">
        <v>2374</v>
      </c>
      <c r="P5454" s="3" t="s">
        <v>46</v>
      </c>
      <c r="Q5454" s="3" t="s">
        <v>578</v>
      </c>
      <c r="R5454" s="3" t="s">
        <v>2375</v>
      </c>
      <c r="S5454" s="3">
        <v>86.199999999999989</v>
      </c>
      <c r="T5454" s="3">
        <v>5</v>
      </c>
      <c r="U5454" s="3">
        <v>0</v>
      </c>
      <c r="V5454" s="3">
        <v>24.997999999999987</v>
      </c>
    </row>
    <row r="5455" spans="1:22" ht="14.25" customHeight="1" x14ac:dyDescent="0.25">
      <c r="A5455" s="3">
        <v>5454</v>
      </c>
      <c r="B5455" s="3" t="s">
        <v>8255</v>
      </c>
      <c r="C5455" s="4">
        <f>YEAR(Table_1[[#This Row],[Order Date]])</f>
        <v>2014</v>
      </c>
      <c r="D5455" s="9">
        <v>41779</v>
      </c>
      <c r="E5455" s="3">
        <v>41783</v>
      </c>
      <c r="F5455" s="3" t="s">
        <v>50</v>
      </c>
      <c r="G5455" s="3" t="s">
        <v>5288</v>
      </c>
      <c r="H5455" s="3" t="s">
        <v>5289</v>
      </c>
      <c r="I5455" s="3" t="s">
        <v>41</v>
      </c>
      <c r="J5455" s="3" t="s">
        <v>27</v>
      </c>
      <c r="K5455" s="3" t="s">
        <v>3101</v>
      </c>
      <c r="L5455" s="3" t="s">
        <v>211</v>
      </c>
      <c r="M5455" s="3">
        <v>61107</v>
      </c>
      <c r="N5455" s="3" t="s">
        <v>105</v>
      </c>
      <c r="O5455" s="3" t="s">
        <v>6976</v>
      </c>
      <c r="P5455" s="3" t="s">
        <v>46</v>
      </c>
      <c r="Q5455" s="3" t="s">
        <v>90</v>
      </c>
      <c r="R5455" s="3" t="s">
        <v>6977</v>
      </c>
      <c r="S5455" s="3">
        <v>38.016000000000005</v>
      </c>
      <c r="T5455" s="3">
        <v>6</v>
      </c>
      <c r="U5455" s="3">
        <v>0.2</v>
      </c>
      <c r="V5455" s="3">
        <v>13.780799999999996</v>
      </c>
    </row>
    <row r="5456" spans="1:22" ht="14.25" customHeight="1" x14ac:dyDescent="0.25">
      <c r="A5456" s="3">
        <v>5455</v>
      </c>
      <c r="B5456" s="3" t="s">
        <v>8256</v>
      </c>
      <c r="C5456" s="4">
        <f>YEAR(Table_1[[#This Row],[Order Date]])</f>
        <v>2014</v>
      </c>
      <c r="D5456" s="9">
        <v>41758</v>
      </c>
      <c r="E5456" s="3">
        <v>41762</v>
      </c>
      <c r="F5456" s="3" t="s">
        <v>50</v>
      </c>
      <c r="G5456" s="3" t="s">
        <v>1779</v>
      </c>
      <c r="H5456" s="3" t="s">
        <v>1780</v>
      </c>
      <c r="I5456" s="3" t="s">
        <v>41</v>
      </c>
      <c r="J5456" s="3" t="s">
        <v>27</v>
      </c>
      <c r="K5456" s="3" t="s">
        <v>146</v>
      </c>
      <c r="L5456" s="3" t="s">
        <v>147</v>
      </c>
      <c r="M5456" s="3">
        <v>19143</v>
      </c>
      <c r="N5456" s="3" t="s">
        <v>148</v>
      </c>
      <c r="O5456" s="3" t="s">
        <v>1824</v>
      </c>
      <c r="P5456" s="3" t="s">
        <v>46</v>
      </c>
      <c r="Q5456" s="3" t="s">
        <v>59</v>
      </c>
      <c r="R5456" s="3" t="s">
        <v>1825</v>
      </c>
      <c r="S5456" s="3">
        <v>8.3840000000000003</v>
      </c>
      <c r="T5456" s="3">
        <v>1</v>
      </c>
      <c r="U5456" s="3">
        <v>0.2</v>
      </c>
      <c r="V5456" s="3">
        <v>0.73360000000000003</v>
      </c>
    </row>
    <row r="5457" spans="1:22" ht="14.25" customHeight="1" x14ac:dyDescent="0.25">
      <c r="A5457" s="3">
        <v>5456</v>
      </c>
      <c r="B5457" s="3" t="s">
        <v>8256</v>
      </c>
      <c r="C5457" s="4">
        <f>YEAR(Table_1[[#This Row],[Order Date]])</f>
        <v>2014</v>
      </c>
      <c r="D5457" s="9">
        <v>41758</v>
      </c>
      <c r="E5457" s="3">
        <v>41762</v>
      </c>
      <c r="F5457" s="3" t="s">
        <v>50</v>
      </c>
      <c r="G5457" s="3" t="s">
        <v>1779</v>
      </c>
      <c r="H5457" s="3" t="s">
        <v>1780</v>
      </c>
      <c r="I5457" s="3" t="s">
        <v>41</v>
      </c>
      <c r="J5457" s="3" t="s">
        <v>27</v>
      </c>
      <c r="K5457" s="3" t="s">
        <v>146</v>
      </c>
      <c r="L5457" s="3" t="s">
        <v>147</v>
      </c>
      <c r="M5457" s="3">
        <v>19143</v>
      </c>
      <c r="N5457" s="3" t="s">
        <v>148</v>
      </c>
      <c r="O5457" s="3" t="s">
        <v>128</v>
      </c>
      <c r="P5457" s="3" t="s">
        <v>46</v>
      </c>
      <c r="Q5457" s="3" t="s">
        <v>68</v>
      </c>
      <c r="R5457" s="3" t="s">
        <v>129</v>
      </c>
      <c r="S5457" s="3">
        <v>6.8480000000000008</v>
      </c>
      <c r="T5457" s="3">
        <v>2</v>
      </c>
      <c r="U5457" s="3">
        <v>0.2</v>
      </c>
      <c r="V5457" s="3">
        <v>0.77039999999999909</v>
      </c>
    </row>
    <row r="5458" spans="1:22" ht="14.25" customHeight="1" x14ac:dyDescent="0.25">
      <c r="A5458" s="3">
        <v>5457</v>
      </c>
      <c r="B5458" s="3" t="s">
        <v>8257</v>
      </c>
      <c r="C5458" s="4">
        <f>YEAR(Table_1[[#This Row],[Order Date]])</f>
        <v>2014</v>
      </c>
      <c r="D5458" s="9">
        <v>42003</v>
      </c>
      <c r="E5458" s="3">
        <v>42007</v>
      </c>
      <c r="F5458" s="3" t="s">
        <v>50</v>
      </c>
      <c r="G5458" s="3" t="s">
        <v>805</v>
      </c>
      <c r="H5458" s="3" t="s">
        <v>806</v>
      </c>
      <c r="I5458" s="3" t="s">
        <v>26</v>
      </c>
      <c r="J5458" s="3" t="s">
        <v>27</v>
      </c>
      <c r="K5458" s="3" t="s">
        <v>2534</v>
      </c>
      <c r="L5458" s="3" t="s">
        <v>96</v>
      </c>
      <c r="M5458" s="3">
        <v>98026</v>
      </c>
      <c r="N5458" s="3" t="s">
        <v>44</v>
      </c>
      <c r="O5458" s="3" t="s">
        <v>8258</v>
      </c>
      <c r="P5458" s="3" t="s">
        <v>46</v>
      </c>
      <c r="Q5458" s="3" t="s">
        <v>269</v>
      </c>
      <c r="R5458" s="3" t="s">
        <v>8259</v>
      </c>
      <c r="S5458" s="3">
        <v>19.600000000000001</v>
      </c>
      <c r="T5458" s="3">
        <v>5</v>
      </c>
      <c r="U5458" s="3">
        <v>0</v>
      </c>
      <c r="V5458" s="3">
        <v>9.6039999999999992</v>
      </c>
    </row>
    <row r="5459" spans="1:22" ht="14.25" customHeight="1" x14ac:dyDescent="0.25">
      <c r="A5459" s="3">
        <v>5458</v>
      </c>
      <c r="B5459" s="3" t="s">
        <v>8257</v>
      </c>
      <c r="C5459" s="4">
        <f>YEAR(Table_1[[#This Row],[Order Date]])</f>
        <v>2014</v>
      </c>
      <c r="D5459" s="9">
        <v>42003</v>
      </c>
      <c r="E5459" s="3">
        <v>42007</v>
      </c>
      <c r="F5459" s="3" t="s">
        <v>50</v>
      </c>
      <c r="G5459" s="3" t="s">
        <v>805</v>
      </c>
      <c r="H5459" s="3" t="s">
        <v>806</v>
      </c>
      <c r="I5459" s="3" t="s">
        <v>26</v>
      </c>
      <c r="J5459" s="3" t="s">
        <v>27</v>
      </c>
      <c r="K5459" s="3" t="s">
        <v>2534</v>
      </c>
      <c r="L5459" s="3" t="s">
        <v>96</v>
      </c>
      <c r="M5459" s="3">
        <v>98026</v>
      </c>
      <c r="N5459" s="3" t="s">
        <v>44</v>
      </c>
      <c r="O5459" s="3" t="s">
        <v>4740</v>
      </c>
      <c r="P5459" s="3" t="s">
        <v>32</v>
      </c>
      <c r="Q5459" s="3" t="s">
        <v>65</v>
      </c>
      <c r="R5459" s="3" t="s">
        <v>4741</v>
      </c>
      <c r="S5459" s="3">
        <v>68.459999999999994</v>
      </c>
      <c r="T5459" s="3">
        <v>2</v>
      </c>
      <c r="U5459" s="3">
        <v>0</v>
      </c>
      <c r="V5459" s="3">
        <v>20.537999999999997</v>
      </c>
    </row>
    <row r="5460" spans="1:22" ht="14.25" customHeight="1" x14ac:dyDescent="0.25">
      <c r="A5460" s="3">
        <v>5459</v>
      </c>
      <c r="B5460" s="3" t="s">
        <v>8260</v>
      </c>
      <c r="C5460" s="4">
        <f>YEAR(Table_1[[#This Row],[Order Date]])</f>
        <v>2014</v>
      </c>
      <c r="D5460" s="9">
        <v>41887</v>
      </c>
      <c r="E5460" s="3">
        <v>41889</v>
      </c>
      <c r="F5460" s="3" t="s">
        <v>23</v>
      </c>
      <c r="G5460" s="3" t="s">
        <v>111</v>
      </c>
      <c r="H5460" s="3" t="s">
        <v>112</v>
      </c>
      <c r="I5460" s="3" t="s">
        <v>26</v>
      </c>
      <c r="J5460" s="3" t="s">
        <v>27</v>
      </c>
      <c r="K5460" s="3" t="s">
        <v>127</v>
      </c>
      <c r="L5460" s="3" t="s">
        <v>43</v>
      </c>
      <c r="M5460" s="3">
        <v>94122</v>
      </c>
      <c r="N5460" s="3" t="s">
        <v>44</v>
      </c>
      <c r="O5460" s="3" t="s">
        <v>2963</v>
      </c>
      <c r="P5460" s="3" t="s">
        <v>46</v>
      </c>
      <c r="Q5460" s="3" t="s">
        <v>75</v>
      </c>
      <c r="R5460" s="3" t="s">
        <v>2964</v>
      </c>
      <c r="S5460" s="3">
        <v>13.343999999999998</v>
      </c>
      <c r="T5460" s="3">
        <v>6</v>
      </c>
      <c r="U5460" s="3">
        <v>0.2</v>
      </c>
      <c r="V5460" s="3">
        <v>4.3367999999999993</v>
      </c>
    </row>
    <row r="5461" spans="1:22" ht="14.25" customHeight="1" x14ac:dyDescent="0.25">
      <c r="A5461" s="3">
        <v>5460</v>
      </c>
      <c r="B5461" s="3" t="s">
        <v>8260</v>
      </c>
      <c r="C5461" s="4">
        <f>YEAR(Table_1[[#This Row],[Order Date]])</f>
        <v>2014</v>
      </c>
      <c r="D5461" s="9">
        <v>41887</v>
      </c>
      <c r="E5461" s="3">
        <v>41889</v>
      </c>
      <c r="F5461" s="3" t="s">
        <v>23</v>
      </c>
      <c r="G5461" s="3" t="s">
        <v>111</v>
      </c>
      <c r="H5461" s="3" t="s">
        <v>112</v>
      </c>
      <c r="I5461" s="3" t="s">
        <v>26</v>
      </c>
      <c r="J5461" s="3" t="s">
        <v>27</v>
      </c>
      <c r="K5461" s="3" t="s">
        <v>127</v>
      </c>
      <c r="L5461" s="3" t="s">
        <v>43</v>
      </c>
      <c r="M5461" s="3">
        <v>94122</v>
      </c>
      <c r="N5461" s="3" t="s">
        <v>44</v>
      </c>
      <c r="O5461" s="3" t="s">
        <v>8261</v>
      </c>
      <c r="P5461" s="3" t="s">
        <v>32</v>
      </c>
      <c r="Q5461" s="3" t="s">
        <v>56</v>
      </c>
      <c r="R5461" s="3" t="s">
        <v>8262</v>
      </c>
      <c r="S5461" s="3">
        <v>1478.2719999999999</v>
      </c>
      <c r="T5461" s="3">
        <v>8</v>
      </c>
      <c r="U5461" s="3">
        <v>0.2</v>
      </c>
      <c r="V5461" s="3">
        <v>92.392000000000053</v>
      </c>
    </row>
    <row r="5462" spans="1:22" ht="14.25" customHeight="1" x14ac:dyDescent="0.25">
      <c r="A5462" s="3">
        <v>5461</v>
      </c>
      <c r="B5462" s="3" t="s">
        <v>8263</v>
      </c>
      <c r="C5462" s="4">
        <f>YEAR(Table_1[[#This Row],[Order Date]])</f>
        <v>2011</v>
      </c>
      <c r="D5462" s="9">
        <v>40623</v>
      </c>
      <c r="E5462" s="3">
        <v>40627</v>
      </c>
      <c r="F5462" s="3" t="s">
        <v>50</v>
      </c>
      <c r="G5462" s="3" t="s">
        <v>1143</v>
      </c>
      <c r="H5462" s="3" t="s">
        <v>1144</v>
      </c>
      <c r="I5462" s="3" t="s">
        <v>41</v>
      </c>
      <c r="J5462" s="3" t="s">
        <v>27</v>
      </c>
      <c r="K5462" s="3" t="s">
        <v>2486</v>
      </c>
      <c r="L5462" s="3" t="s">
        <v>88</v>
      </c>
      <c r="M5462" s="3">
        <v>28806</v>
      </c>
      <c r="N5462" s="3" t="s">
        <v>30</v>
      </c>
      <c r="O5462" s="3" t="s">
        <v>6446</v>
      </c>
      <c r="P5462" s="3" t="s">
        <v>46</v>
      </c>
      <c r="Q5462" s="3" t="s">
        <v>59</v>
      </c>
      <c r="R5462" s="3" t="s">
        <v>6447</v>
      </c>
      <c r="S5462" s="3">
        <v>16.272000000000002</v>
      </c>
      <c r="T5462" s="3">
        <v>1</v>
      </c>
      <c r="U5462" s="3">
        <v>0.2</v>
      </c>
      <c r="V5462" s="3">
        <v>-3.864600000000002</v>
      </c>
    </row>
    <row r="5463" spans="1:22" ht="14.25" customHeight="1" x14ac:dyDescent="0.25">
      <c r="A5463" s="3">
        <v>5462</v>
      </c>
      <c r="B5463" s="3" t="s">
        <v>8264</v>
      </c>
      <c r="C5463" s="4">
        <f>YEAR(Table_1[[#This Row],[Order Date]])</f>
        <v>2014</v>
      </c>
      <c r="D5463" s="9">
        <v>41911</v>
      </c>
      <c r="E5463" s="3">
        <v>41917</v>
      </c>
      <c r="F5463" s="3" t="s">
        <v>50</v>
      </c>
      <c r="G5463" s="3" t="s">
        <v>1969</v>
      </c>
      <c r="H5463" s="3" t="s">
        <v>1970</v>
      </c>
      <c r="I5463" s="3" t="s">
        <v>26</v>
      </c>
      <c r="J5463" s="3" t="s">
        <v>27</v>
      </c>
      <c r="K5463" s="3" t="s">
        <v>42</v>
      </c>
      <c r="L5463" s="3" t="s">
        <v>43</v>
      </c>
      <c r="M5463" s="3">
        <v>90032</v>
      </c>
      <c r="N5463" s="3" t="s">
        <v>44</v>
      </c>
      <c r="O5463" s="3" t="s">
        <v>259</v>
      </c>
      <c r="P5463" s="3" t="s">
        <v>32</v>
      </c>
      <c r="Q5463" s="3" t="s">
        <v>65</v>
      </c>
      <c r="R5463" s="3" t="s">
        <v>260</v>
      </c>
      <c r="S5463" s="3">
        <v>9.24</v>
      </c>
      <c r="T5463" s="3">
        <v>3</v>
      </c>
      <c r="U5463" s="3">
        <v>0</v>
      </c>
      <c r="V5463" s="3">
        <v>4.4352</v>
      </c>
    </row>
    <row r="5464" spans="1:22" ht="14.25" customHeight="1" x14ac:dyDescent="0.25">
      <c r="A5464" s="3">
        <v>5463</v>
      </c>
      <c r="B5464" s="3" t="s">
        <v>8265</v>
      </c>
      <c r="C5464" s="4">
        <f>YEAR(Table_1[[#This Row],[Order Date]])</f>
        <v>2011</v>
      </c>
      <c r="D5464" s="9">
        <v>40563</v>
      </c>
      <c r="E5464" s="3">
        <v>40564</v>
      </c>
      <c r="F5464" s="3" t="s">
        <v>188</v>
      </c>
      <c r="G5464" s="3" t="s">
        <v>2961</v>
      </c>
      <c r="H5464" s="3" t="s">
        <v>2962</v>
      </c>
      <c r="I5464" s="3" t="s">
        <v>26</v>
      </c>
      <c r="J5464" s="3" t="s">
        <v>27</v>
      </c>
      <c r="K5464" s="3" t="s">
        <v>622</v>
      </c>
      <c r="L5464" s="3" t="s">
        <v>310</v>
      </c>
      <c r="M5464" s="3">
        <v>85254</v>
      </c>
      <c r="N5464" s="3" t="s">
        <v>44</v>
      </c>
      <c r="O5464" s="3" t="s">
        <v>3242</v>
      </c>
      <c r="P5464" s="3" t="s">
        <v>46</v>
      </c>
      <c r="Q5464" s="3" t="s">
        <v>75</v>
      </c>
      <c r="R5464" s="3" t="s">
        <v>3243</v>
      </c>
      <c r="S5464" s="3">
        <v>32.340000000000003</v>
      </c>
      <c r="T5464" s="3">
        <v>10</v>
      </c>
      <c r="U5464" s="3">
        <v>0.7</v>
      </c>
      <c r="V5464" s="3">
        <v>-23.716000000000001</v>
      </c>
    </row>
    <row r="5465" spans="1:22" ht="14.25" customHeight="1" x14ac:dyDescent="0.25">
      <c r="A5465" s="3">
        <v>5464</v>
      </c>
      <c r="B5465" s="3" t="s">
        <v>8265</v>
      </c>
      <c r="C5465" s="4">
        <f>YEAR(Table_1[[#This Row],[Order Date]])</f>
        <v>2011</v>
      </c>
      <c r="D5465" s="9">
        <v>40563</v>
      </c>
      <c r="E5465" s="3">
        <v>40564</v>
      </c>
      <c r="F5465" s="3" t="s">
        <v>188</v>
      </c>
      <c r="G5465" s="3" t="s">
        <v>2961</v>
      </c>
      <c r="H5465" s="3" t="s">
        <v>2962</v>
      </c>
      <c r="I5465" s="3" t="s">
        <v>26</v>
      </c>
      <c r="J5465" s="3" t="s">
        <v>27</v>
      </c>
      <c r="K5465" s="3" t="s">
        <v>622</v>
      </c>
      <c r="L5465" s="3" t="s">
        <v>310</v>
      </c>
      <c r="M5465" s="3">
        <v>85254</v>
      </c>
      <c r="N5465" s="3" t="s">
        <v>44</v>
      </c>
      <c r="O5465" s="3" t="s">
        <v>697</v>
      </c>
      <c r="P5465" s="3" t="s">
        <v>46</v>
      </c>
      <c r="Q5465" s="3" t="s">
        <v>90</v>
      </c>
      <c r="R5465" s="3" t="s">
        <v>5370</v>
      </c>
      <c r="S5465" s="3">
        <v>56.064</v>
      </c>
      <c r="T5465" s="3">
        <v>4</v>
      </c>
      <c r="U5465" s="3">
        <v>0.2</v>
      </c>
      <c r="V5465" s="3">
        <v>19.622399999999999</v>
      </c>
    </row>
    <row r="5466" spans="1:22" ht="14.25" customHeight="1" x14ac:dyDescent="0.25">
      <c r="A5466" s="3">
        <v>5465</v>
      </c>
      <c r="B5466" s="3" t="s">
        <v>8265</v>
      </c>
      <c r="C5466" s="4">
        <f>YEAR(Table_1[[#This Row],[Order Date]])</f>
        <v>2011</v>
      </c>
      <c r="D5466" s="9">
        <v>40563</v>
      </c>
      <c r="E5466" s="3">
        <v>40564</v>
      </c>
      <c r="F5466" s="3" t="s">
        <v>188</v>
      </c>
      <c r="G5466" s="3" t="s">
        <v>2961</v>
      </c>
      <c r="H5466" s="3" t="s">
        <v>2962</v>
      </c>
      <c r="I5466" s="3" t="s">
        <v>26</v>
      </c>
      <c r="J5466" s="3" t="s">
        <v>27</v>
      </c>
      <c r="K5466" s="3" t="s">
        <v>622</v>
      </c>
      <c r="L5466" s="3" t="s">
        <v>310</v>
      </c>
      <c r="M5466" s="3">
        <v>85254</v>
      </c>
      <c r="N5466" s="3" t="s">
        <v>44</v>
      </c>
      <c r="O5466" s="3" t="s">
        <v>505</v>
      </c>
      <c r="P5466" s="3" t="s">
        <v>46</v>
      </c>
      <c r="Q5466" s="3" t="s">
        <v>173</v>
      </c>
      <c r="R5466" s="3" t="s">
        <v>506</v>
      </c>
      <c r="S5466" s="3">
        <v>108.72</v>
      </c>
      <c r="T5466" s="3">
        <v>5</v>
      </c>
      <c r="U5466" s="3">
        <v>0.2</v>
      </c>
      <c r="V5466" s="3">
        <v>36.692999999999998</v>
      </c>
    </row>
    <row r="5467" spans="1:22" ht="14.25" customHeight="1" x14ac:dyDescent="0.25">
      <c r="A5467" s="3">
        <v>5466</v>
      </c>
      <c r="B5467" s="3" t="s">
        <v>8265</v>
      </c>
      <c r="C5467" s="4">
        <f>YEAR(Table_1[[#This Row],[Order Date]])</f>
        <v>2011</v>
      </c>
      <c r="D5467" s="9">
        <v>40563</v>
      </c>
      <c r="E5467" s="3">
        <v>40564</v>
      </c>
      <c r="F5467" s="3" t="s">
        <v>188</v>
      </c>
      <c r="G5467" s="3" t="s">
        <v>2961</v>
      </c>
      <c r="H5467" s="3" t="s">
        <v>2962</v>
      </c>
      <c r="I5467" s="3" t="s">
        <v>26</v>
      </c>
      <c r="J5467" s="3" t="s">
        <v>27</v>
      </c>
      <c r="K5467" s="3" t="s">
        <v>622</v>
      </c>
      <c r="L5467" s="3" t="s">
        <v>310</v>
      </c>
      <c r="M5467" s="3">
        <v>85254</v>
      </c>
      <c r="N5467" s="3" t="s">
        <v>44</v>
      </c>
      <c r="O5467" s="3" t="s">
        <v>1443</v>
      </c>
      <c r="P5467" s="3" t="s">
        <v>32</v>
      </c>
      <c r="Q5467" s="3" t="s">
        <v>33</v>
      </c>
      <c r="R5467" s="3" t="s">
        <v>1444</v>
      </c>
      <c r="S5467" s="3">
        <v>181.47000000000003</v>
      </c>
      <c r="T5467" s="3">
        <v>5</v>
      </c>
      <c r="U5467" s="3">
        <v>0.7</v>
      </c>
      <c r="V5467" s="3">
        <v>-320.59699999999998</v>
      </c>
    </row>
    <row r="5468" spans="1:22" ht="14.25" customHeight="1" x14ac:dyDescent="0.25">
      <c r="A5468" s="3">
        <v>5467</v>
      </c>
      <c r="B5468" s="3" t="s">
        <v>8266</v>
      </c>
      <c r="C5468" s="4">
        <f>YEAR(Table_1[[#This Row],[Order Date]])</f>
        <v>2011</v>
      </c>
      <c r="D5468" s="9">
        <v>40589</v>
      </c>
      <c r="E5468" s="3">
        <v>40594</v>
      </c>
      <c r="F5468" s="3" t="s">
        <v>23</v>
      </c>
      <c r="G5468" s="3" t="s">
        <v>3868</v>
      </c>
      <c r="H5468" s="3" t="s">
        <v>3869</v>
      </c>
      <c r="I5468" s="3" t="s">
        <v>26</v>
      </c>
      <c r="J5468" s="3" t="s">
        <v>27</v>
      </c>
      <c r="K5468" s="3" t="s">
        <v>184</v>
      </c>
      <c r="L5468" s="3" t="s">
        <v>104</v>
      </c>
      <c r="M5468" s="3">
        <v>77095</v>
      </c>
      <c r="N5468" s="3" t="s">
        <v>105</v>
      </c>
      <c r="O5468" s="3" t="s">
        <v>3714</v>
      </c>
      <c r="P5468" s="3" t="s">
        <v>46</v>
      </c>
      <c r="Q5468" s="3" t="s">
        <v>90</v>
      </c>
      <c r="R5468" s="3" t="s">
        <v>3715</v>
      </c>
      <c r="S5468" s="3">
        <v>16.176000000000002</v>
      </c>
      <c r="T5468" s="3">
        <v>3</v>
      </c>
      <c r="U5468" s="3">
        <v>0.2</v>
      </c>
      <c r="V5468" s="3">
        <v>6.0659999999999989</v>
      </c>
    </row>
    <row r="5469" spans="1:22" ht="14.25" customHeight="1" x14ac:dyDescent="0.25">
      <c r="A5469" s="3">
        <v>5468</v>
      </c>
      <c r="B5469" s="3" t="s">
        <v>8267</v>
      </c>
      <c r="C5469" s="4">
        <f>YEAR(Table_1[[#This Row],[Order Date]])</f>
        <v>2013</v>
      </c>
      <c r="D5469" s="9">
        <v>41435</v>
      </c>
      <c r="E5469" s="3">
        <v>41440</v>
      </c>
      <c r="F5469" s="3" t="s">
        <v>50</v>
      </c>
      <c r="G5469" s="3" t="s">
        <v>1772</v>
      </c>
      <c r="H5469" s="3" t="s">
        <v>1773</v>
      </c>
      <c r="I5469" s="3" t="s">
        <v>26</v>
      </c>
      <c r="J5469" s="3" t="s">
        <v>27</v>
      </c>
      <c r="K5469" s="3" t="s">
        <v>127</v>
      </c>
      <c r="L5469" s="3" t="s">
        <v>43</v>
      </c>
      <c r="M5469" s="3">
        <v>94109</v>
      </c>
      <c r="N5469" s="3" t="s">
        <v>44</v>
      </c>
      <c r="O5469" s="3" t="s">
        <v>149</v>
      </c>
      <c r="P5469" s="3" t="s">
        <v>32</v>
      </c>
      <c r="Q5469" s="3" t="s">
        <v>36</v>
      </c>
      <c r="R5469" s="3" t="s">
        <v>150</v>
      </c>
      <c r="S5469" s="3">
        <v>122.352</v>
      </c>
      <c r="T5469" s="3">
        <v>3</v>
      </c>
      <c r="U5469" s="3">
        <v>0.2</v>
      </c>
      <c r="V5469" s="3">
        <v>13.764599999999994</v>
      </c>
    </row>
    <row r="5470" spans="1:22" ht="14.25" customHeight="1" x14ac:dyDescent="0.25">
      <c r="A5470" s="3">
        <v>5469</v>
      </c>
      <c r="B5470" s="3" t="s">
        <v>8268</v>
      </c>
      <c r="C5470" s="4">
        <f>YEAR(Table_1[[#This Row],[Order Date]])</f>
        <v>2011</v>
      </c>
      <c r="D5470" s="9">
        <v>40812</v>
      </c>
      <c r="E5470" s="3">
        <v>40813</v>
      </c>
      <c r="F5470" s="3" t="s">
        <v>188</v>
      </c>
      <c r="G5470" s="3" t="s">
        <v>5098</v>
      </c>
      <c r="H5470" s="3" t="s">
        <v>5099</v>
      </c>
      <c r="I5470" s="3" t="s">
        <v>102</v>
      </c>
      <c r="J5470" s="3" t="s">
        <v>27</v>
      </c>
      <c r="K5470" s="3" t="s">
        <v>947</v>
      </c>
      <c r="L5470" s="3" t="s">
        <v>43</v>
      </c>
      <c r="M5470" s="3">
        <v>92105</v>
      </c>
      <c r="N5470" s="3" t="s">
        <v>44</v>
      </c>
      <c r="O5470" s="3" t="s">
        <v>35</v>
      </c>
      <c r="P5470" s="3" t="s">
        <v>32</v>
      </c>
      <c r="Q5470" s="3" t="s">
        <v>36</v>
      </c>
      <c r="R5470" s="3" t="s">
        <v>37</v>
      </c>
      <c r="S5470" s="3">
        <v>585.55200000000002</v>
      </c>
      <c r="T5470" s="3">
        <v>3</v>
      </c>
      <c r="U5470" s="3">
        <v>0.2</v>
      </c>
      <c r="V5470" s="3">
        <v>73.19399999999996</v>
      </c>
    </row>
    <row r="5471" spans="1:22" ht="14.25" customHeight="1" x14ac:dyDescent="0.25">
      <c r="A5471" s="3">
        <v>5470</v>
      </c>
      <c r="B5471" s="3" t="s">
        <v>8268</v>
      </c>
      <c r="C5471" s="4">
        <f>YEAR(Table_1[[#This Row],[Order Date]])</f>
        <v>2011</v>
      </c>
      <c r="D5471" s="9">
        <v>40812</v>
      </c>
      <c r="E5471" s="3">
        <v>40813</v>
      </c>
      <c r="F5471" s="3" t="s">
        <v>188</v>
      </c>
      <c r="G5471" s="3" t="s">
        <v>5098</v>
      </c>
      <c r="H5471" s="3" t="s">
        <v>5099</v>
      </c>
      <c r="I5471" s="3" t="s">
        <v>102</v>
      </c>
      <c r="J5471" s="3" t="s">
        <v>27</v>
      </c>
      <c r="K5471" s="3" t="s">
        <v>947</v>
      </c>
      <c r="L5471" s="3" t="s">
        <v>43</v>
      </c>
      <c r="M5471" s="3">
        <v>92105</v>
      </c>
      <c r="N5471" s="3" t="s">
        <v>44</v>
      </c>
      <c r="O5471" s="3" t="s">
        <v>3811</v>
      </c>
      <c r="P5471" s="3" t="s">
        <v>46</v>
      </c>
      <c r="Q5471" s="3" t="s">
        <v>90</v>
      </c>
      <c r="R5471" s="3" t="s">
        <v>3812</v>
      </c>
      <c r="S5471" s="3">
        <v>19.440000000000001</v>
      </c>
      <c r="T5471" s="3">
        <v>3</v>
      </c>
      <c r="U5471" s="3">
        <v>0</v>
      </c>
      <c r="V5471" s="3">
        <v>9.3312000000000008</v>
      </c>
    </row>
    <row r="5472" spans="1:22" ht="14.25" customHeight="1" x14ac:dyDescent="0.25">
      <c r="A5472" s="3">
        <v>5471</v>
      </c>
      <c r="B5472" s="3" t="s">
        <v>8269</v>
      </c>
      <c r="C5472" s="4">
        <f>YEAR(Table_1[[#This Row],[Order Date]])</f>
        <v>2013</v>
      </c>
      <c r="D5472" s="9">
        <v>41425</v>
      </c>
      <c r="E5472" s="3">
        <v>41430</v>
      </c>
      <c r="F5472" s="3" t="s">
        <v>50</v>
      </c>
      <c r="G5472" s="3" t="s">
        <v>5224</v>
      </c>
      <c r="H5472" s="3" t="s">
        <v>5225</v>
      </c>
      <c r="I5472" s="3" t="s">
        <v>26</v>
      </c>
      <c r="J5472" s="3" t="s">
        <v>27</v>
      </c>
      <c r="K5472" s="3" t="s">
        <v>779</v>
      </c>
      <c r="L5472" s="3" t="s">
        <v>498</v>
      </c>
      <c r="M5472" s="3">
        <v>45011</v>
      </c>
      <c r="N5472" s="3" t="s">
        <v>148</v>
      </c>
      <c r="O5472" s="3" t="s">
        <v>5161</v>
      </c>
      <c r="P5472" s="3" t="s">
        <v>46</v>
      </c>
      <c r="Q5472" s="3" t="s">
        <v>78</v>
      </c>
      <c r="R5472" s="3" t="s">
        <v>5162</v>
      </c>
      <c r="S5472" s="3">
        <v>123.92000000000002</v>
      </c>
      <c r="T5472" s="3">
        <v>5</v>
      </c>
      <c r="U5472" s="3">
        <v>0.2</v>
      </c>
      <c r="V5472" s="3">
        <v>9.2939999999999969</v>
      </c>
    </row>
    <row r="5473" spans="1:22" ht="14.25" customHeight="1" x14ac:dyDescent="0.25">
      <c r="A5473" s="3">
        <v>5472</v>
      </c>
      <c r="B5473" s="3" t="s">
        <v>8270</v>
      </c>
      <c r="C5473" s="4">
        <f>YEAR(Table_1[[#This Row],[Order Date]])</f>
        <v>2014</v>
      </c>
      <c r="D5473" s="9">
        <v>41993</v>
      </c>
      <c r="E5473" s="3">
        <v>41997</v>
      </c>
      <c r="F5473" s="3" t="s">
        <v>50</v>
      </c>
      <c r="G5473" s="3" t="s">
        <v>6532</v>
      </c>
      <c r="H5473" s="3" t="s">
        <v>6533</v>
      </c>
      <c r="I5473" s="3" t="s">
        <v>26</v>
      </c>
      <c r="J5473" s="3" t="s">
        <v>27</v>
      </c>
      <c r="K5473" s="3" t="s">
        <v>1721</v>
      </c>
      <c r="L5473" s="3" t="s">
        <v>457</v>
      </c>
      <c r="M5473" s="3">
        <v>80134</v>
      </c>
      <c r="N5473" s="3" t="s">
        <v>44</v>
      </c>
      <c r="O5473" s="3" t="s">
        <v>6591</v>
      </c>
      <c r="P5473" s="3" t="s">
        <v>32</v>
      </c>
      <c r="Q5473" s="3" t="s">
        <v>65</v>
      </c>
      <c r="R5473" s="3" t="s">
        <v>6592</v>
      </c>
      <c r="S5473" s="3">
        <v>13.360000000000001</v>
      </c>
      <c r="T5473" s="3">
        <v>5</v>
      </c>
      <c r="U5473" s="3">
        <v>0.2</v>
      </c>
      <c r="V5473" s="3">
        <v>4.0080000000000009</v>
      </c>
    </row>
    <row r="5474" spans="1:22" ht="14.25" customHeight="1" x14ac:dyDescent="0.25">
      <c r="A5474" s="3">
        <v>5473</v>
      </c>
      <c r="B5474" s="3" t="s">
        <v>8270</v>
      </c>
      <c r="C5474" s="4">
        <f>YEAR(Table_1[[#This Row],[Order Date]])</f>
        <v>2014</v>
      </c>
      <c r="D5474" s="9">
        <v>41993</v>
      </c>
      <c r="E5474" s="3">
        <v>41997</v>
      </c>
      <c r="F5474" s="3" t="s">
        <v>50</v>
      </c>
      <c r="G5474" s="3" t="s">
        <v>6532</v>
      </c>
      <c r="H5474" s="3" t="s">
        <v>6533</v>
      </c>
      <c r="I5474" s="3" t="s">
        <v>26</v>
      </c>
      <c r="J5474" s="3" t="s">
        <v>27</v>
      </c>
      <c r="K5474" s="3" t="s">
        <v>1721</v>
      </c>
      <c r="L5474" s="3" t="s">
        <v>457</v>
      </c>
      <c r="M5474" s="3">
        <v>80134</v>
      </c>
      <c r="N5474" s="3" t="s">
        <v>44</v>
      </c>
      <c r="O5474" s="3" t="s">
        <v>4663</v>
      </c>
      <c r="P5474" s="3" t="s">
        <v>46</v>
      </c>
      <c r="Q5474" s="3" t="s">
        <v>59</v>
      </c>
      <c r="R5474" s="3" t="s">
        <v>4664</v>
      </c>
      <c r="S5474" s="3">
        <v>78.256</v>
      </c>
      <c r="T5474" s="3">
        <v>2</v>
      </c>
      <c r="U5474" s="3">
        <v>0.2</v>
      </c>
      <c r="V5474" s="3">
        <v>-17.607599999999998</v>
      </c>
    </row>
    <row r="5475" spans="1:22" ht="14.25" customHeight="1" x14ac:dyDescent="0.25">
      <c r="A5475" s="3">
        <v>5474</v>
      </c>
      <c r="B5475" s="3" t="s">
        <v>8270</v>
      </c>
      <c r="C5475" s="4">
        <f>YEAR(Table_1[[#This Row],[Order Date]])</f>
        <v>2014</v>
      </c>
      <c r="D5475" s="9">
        <v>41993</v>
      </c>
      <c r="E5475" s="3">
        <v>41997</v>
      </c>
      <c r="F5475" s="3" t="s">
        <v>50</v>
      </c>
      <c r="G5475" s="3" t="s">
        <v>6532</v>
      </c>
      <c r="H5475" s="3" t="s">
        <v>6533</v>
      </c>
      <c r="I5475" s="3" t="s">
        <v>26</v>
      </c>
      <c r="J5475" s="3" t="s">
        <v>27</v>
      </c>
      <c r="K5475" s="3" t="s">
        <v>1721</v>
      </c>
      <c r="L5475" s="3" t="s">
        <v>457</v>
      </c>
      <c r="M5475" s="3">
        <v>80134</v>
      </c>
      <c r="N5475" s="3" t="s">
        <v>44</v>
      </c>
      <c r="O5475" s="3" t="s">
        <v>4791</v>
      </c>
      <c r="P5475" s="3" t="s">
        <v>32</v>
      </c>
      <c r="Q5475" s="3" t="s">
        <v>33</v>
      </c>
      <c r="R5475" s="3" t="s">
        <v>4792</v>
      </c>
      <c r="S5475" s="3">
        <v>102.01800000000001</v>
      </c>
      <c r="T5475" s="3">
        <v>7</v>
      </c>
      <c r="U5475" s="3">
        <v>0.7</v>
      </c>
      <c r="V5475" s="3">
        <v>-183.6323999999999</v>
      </c>
    </row>
    <row r="5476" spans="1:22" ht="14.25" customHeight="1" x14ac:dyDescent="0.25">
      <c r="A5476" s="3">
        <v>5475</v>
      </c>
      <c r="B5476" s="3" t="s">
        <v>8271</v>
      </c>
      <c r="C5476" s="4">
        <f>YEAR(Table_1[[#This Row],[Order Date]])</f>
        <v>2014</v>
      </c>
      <c r="D5476" s="9">
        <v>42000</v>
      </c>
      <c r="E5476" s="3">
        <v>42000</v>
      </c>
      <c r="F5476" s="3" t="s">
        <v>1290</v>
      </c>
      <c r="G5476" s="3" t="s">
        <v>2394</v>
      </c>
      <c r="H5476" s="3" t="s">
        <v>2395</v>
      </c>
      <c r="I5476" s="3" t="s">
        <v>41</v>
      </c>
      <c r="J5476" s="3" t="s">
        <v>27</v>
      </c>
      <c r="K5476" s="3" t="s">
        <v>137</v>
      </c>
      <c r="L5476" s="3" t="s">
        <v>138</v>
      </c>
      <c r="M5476" s="3">
        <v>68025</v>
      </c>
      <c r="N5476" s="3" t="s">
        <v>105</v>
      </c>
      <c r="O5476" s="3" t="s">
        <v>1769</v>
      </c>
      <c r="P5476" s="3" t="s">
        <v>46</v>
      </c>
      <c r="Q5476" s="3" t="s">
        <v>59</v>
      </c>
      <c r="R5476" s="3" t="s">
        <v>1770</v>
      </c>
      <c r="S5476" s="3">
        <v>750.68</v>
      </c>
      <c r="T5476" s="3">
        <v>2</v>
      </c>
      <c r="U5476" s="3">
        <v>0</v>
      </c>
      <c r="V5476" s="3">
        <v>37.533999999999992</v>
      </c>
    </row>
    <row r="5477" spans="1:22" ht="14.25" customHeight="1" x14ac:dyDescent="0.25">
      <c r="A5477" s="3">
        <v>5476</v>
      </c>
      <c r="B5477" s="3" t="s">
        <v>8272</v>
      </c>
      <c r="C5477" s="4">
        <f>YEAR(Table_1[[#This Row],[Order Date]])</f>
        <v>2014</v>
      </c>
      <c r="D5477" s="9">
        <v>41806</v>
      </c>
      <c r="E5477" s="3">
        <v>41809</v>
      </c>
      <c r="F5477" s="3" t="s">
        <v>188</v>
      </c>
      <c r="G5477" s="3" t="s">
        <v>5928</v>
      </c>
      <c r="H5477" s="3" t="s">
        <v>5929</v>
      </c>
      <c r="I5477" s="3" t="s">
        <v>102</v>
      </c>
      <c r="J5477" s="3" t="s">
        <v>27</v>
      </c>
      <c r="K5477" s="3" t="s">
        <v>6366</v>
      </c>
      <c r="L5477" s="3" t="s">
        <v>229</v>
      </c>
      <c r="M5477" s="3">
        <v>55369</v>
      </c>
      <c r="N5477" s="3" t="s">
        <v>105</v>
      </c>
      <c r="O5477" s="3" t="s">
        <v>2253</v>
      </c>
      <c r="P5477" s="3" t="s">
        <v>46</v>
      </c>
      <c r="Q5477" s="3" t="s">
        <v>47</v>
      </c>
      <c r="R5477" s="3" t="s">
        <v>2254</v>
      </c>
      <c r="S5477" s="3">
        <v>44.400000000000006</v>
      </c>
      <c r="T5477" s="3">
        <v>3</v>
      </c>
      <c r="U5477" s="3">
        <v>0</v>
      </c>
      <c r="V5477" s="3">
        <v>22.200000000000003</v>
      </c>
    </row>
    <row r="5478" spans="1:22" ht="14.25" customHeight="1" x14ac:dyDescent="0.25">
      <c r="A5478" s="3">
        <v>5477</v>
      </c>
      <c r="B5478" s="3" t="s">
        <v>8272</v>
      </c>
      <c r="C5478" s="4">
        <f>YEAR(Table_1[[#This Row],[Order Date]])</f>
        <v>2014</v>
      </c>
      <c r="D5478" s="9">
        <v>41806</v>
      </c>
      <c r="E5478" s="3">
        <v>41809</v>
      </c>
      <c r="F5478" s="3" t="s">
        <v>188</v>
      </c>
      <c r="G5478" s="3" t="s">
        <v>5928</v>
      </c>
      <c r="H5478" s="3" t="s">
        <v>5929</v>
      </c>
      <c r="I5478" s="3" t="s">
        <v>102</v>
      </c>
      <c r="J5478" s="3" t="s">
        <v>27</v>
      </c>
      <c r="K5478" s="3" t="s">
        <v>6366</v>
      </c>
      <c r="L5478" s="3" t="s">
        <v>229</v>
      </c>
      <c r="M5478" s="3">
        <v>55369</v>
      </c>
      <c r="N5478" s="3" t="s">
        <v>105</v>
      </c>
      <c r="O5478" s="3" t="s">
        <v>4105</v>
      </c>
      <c r="P5478" s="3" t="s">
        <v>46</v>
      </c>
      <c r="Q5478" s="3" t="s">
        <v>59</v>
      </c>
      <c r="R5478" s="3" t="s">
        <v>4106</v>
      </c>
      <c r="S5478" s="3">
        <v>84.55</v>
      </c>
      <c r="T5478" s="3">
        <v>5</v>
      </c>
      <c r="U5478" s="3">
        <v>0</v>
      </c>
      <c r="V5478" s="3">
        <v>22.828499999999998</v>
      </c>
    </row>
    <row r="5479" spans="1:22" ht="14.25" customHeight="1" x14ac:dyDescent="0.25">
      <c r="A5479" s="3">
        <v>5478</v>
      </c>
      <c r="B5479" s="3" t="s">
        <v>8272</v>
      </c>
      <c r="C5479" s="4">
        <f>YEAR(Table_1[[#This Row],[Order Date]])</f>
        <v>2014</v>
      </c>
      <c r="D5479" s="9">
        <v>41806</v>
      </c>
      <c r="E5479" s="3">
        <v>41809</v>
      </c>
      <c r="F5479" s="3" t="s">
        <v>188</v>
      </c>
      <c r="G5479" s="3" t="s">
        <v>5928</v>
      </c>
      <c r="H5479" s="3" t="s">
        <v>5929</v>
      </c>
      <c r="I5479" s="3" t="s">
        <v>102</v>
      </c>
      <c r="J5479" s="3" t="s">
        <v>27</v>
      </c>
      <c r="K5479" s="3" t="s">
        <v>6366</v>
      </c>
      <c r="L5479" s="3" t="s">
        <v>229</v>
      </c>
      <c r="M5479" s="3">
        <v>55369</v>
      </c>
      <c r="N5479" s="3" t="s">
        <v>105</v>
      </c>
      <c r="O5479" s="3" t="s">
        <v>7517</v>
      </c>
      <c r="P5479" s="3" t="s">
        <v>46</v>
      </c>
      <c r="Q5479" s="3" t="s">
        <v>90</v>
      </c>
      <c r="R5479" s="3" t="s">
        <v>7518</v>
      </c>
      <c r="S5479" s="3">
        <v>17.940000000000001</v>
      </c>
      <c r="T5479" s="3">
        <v>3</v>
      </c>
      <c r="U5479" s="3">
        <v>0</v>
      </c>
      <c r="V5479" s="3">
        <v>8.7906000000000013</v>
      </c>
    </row>
    <row r="5480" spans="1:22" ht="14.25" customHeight="1" x14ac:dyDescent="0.25">
      <c r="A5480" s="3">
        <v>5479</v>
      </c>
      <c r="B5480" s="3" t="s">
        <v>8273</v>
      </c>
      <c r="C5480" s="4">
        <f>YEAR(Table_1[[#This Row],[Order Date]])</f>
        <v>2013</v>
      </c>
      <c r="D5480" s="9">
        <v>41599</v>
      </c>
      <c r="E5480" s="3">
        <v>41603</v>
      </c>
      <c r="F5480" s="3" t="s">
        <v>50</v>
      </c>
      <c r="G5480" s="3" t="s">
        <v>711</v>
      </c>
      <c r="H5480" s="3" t="s">
        <v>712</v>
      </c>
      <c r="I5480" s="3" t="s">
        <v>26</v>
      </c>
      <c r="J5480" s="3" t="s">
        <v>27</v>
      </c>
      <c r="K5480" s="3" t="s">
        <v>606</v>
      </c>
      <c r="L5480" s="3" t="s">
        <v>245</v>
      </c>
      <c r="M5480" s="3">
        <v>19711</v>
      </c>
      <c r="N5480" s="3" t="s">
        <v>148</v>
      </c>
      <c r="O5480" s="3" t="s">
        <v>4642</v>
      </c>
      <c r="P5480" s="3" t="s">
        <v>46</v>
      </c>
      <c r="Q5480" s="3" t="s">
        <v>75</v>
      </c>
      <c r="R5480" s="3" t="s">
        <v>4643</v>
      </c>
      <c r="S5480" s="3">
        <v>128.39999999999998</v>
      </c>
      <c r="T5480" s="3">
        <v>3</v>
      </c>
      <c r="U5480" s="3">
        <v>0</v>
      </c>
      <c r="V5480" s="3">
        <v>62.915999999999997</v>
      </c>
    </row>
    <row r="5481" spans="1:22" ht="14.25" customHeight="1" x14ac:dyDescent="0.25">
      <c r="A5481" s="3">
        <v>5480</v>
      </c>
      <c r="B5481" s="3" t="s">
        <v>8274</v>
      </c>
      <c r="C5481" s="4">
        <f>YEAR(Table_1[[#This Row],[Order Date]])</f>
        <v>2011</v>
      </c>
      <c r="D5481" s="9">
        <v>40633</v>
      </c>
      <c r="E5481" s="3">
        <v>40637</v>
      </c>
      <c r="F5481" s="3" t="s">
        <v>50</v>
      </c>
      <c r="G5481" s="3" t="s">
        <v>1805</v>
      </c>
      <c r="H5481" s="3" t="s">
        <v>1806</v>
      </c>
      <c r="I5481" s="3" t="s">
        <v>41</v>
      </c>
      <c r="J5481" s="3" t="s">
        <v>27</v>
      </c>
      <c r="K5481" s="3" t="s">
        <v>1419</v>
      </c>
      <c r="L5481" s="3" t="s">
        <v>54</v>
      </c>
      <c r="M5481" s="3">
        <v>33180</v>
      </c>
      <c r="N5481" s="3" t="s">
        <v>30</v>
      </c>
      <c r="O5481" s="3" t="s">
        <v>3125</v>
      </c>
      <c r="P5481" s="3" t="s">
        <v>46</v>
      </c>
      <c r="Q5481" s="3" t="s">
        <v>75</v>
      </c>
      <c r="R5481" s="3" t="s">
        <v>3126</v>
      </c>
      <c r="S5481" s="3">
        <v>1.8690000000000004</v>
      </c>
      <c r="T5481" s="3">
        <v>1</v>
      </c>
      <c r="U5481" s="3">
        <v>0.7</v>
      </c>
      <c r="V5481" s="3">
        <v>-1.3082999999999996</v>
      </c>
    </row>
    <row r="5482" spans="1:22" ht="14.25" customHeight="1" x14ac:dyDescent="0.25">
      <c r="A5482" s="3">
        <v>5481</v>
      </c>
      <c r="B5482" s="3" t="s">
        <v>8275</v>
      </c>
      <c r="C5482" s="4">
        <f>YEAR(Table_1[[#This Row],[Order Date]])</f>
        <v>2014</v>
      </c>
      <c r="D5482" s="9">
        <v>41921</v>
      </c>
      <c r="E5482" s="3">
        <v>41927</v>
      </c>
      <c r="F5482" s="3" t="s">
        <v>50</v>
      </c>
      <c r="G5482" s="3" t="s">
        <v>2420</v>
      </c>
      <c r="H5482" s="3" t="s">
        <v>2421</v>
      </c>
      <c r="I5482" s="3" t="s">
        <v>41</v>
      </c>
      <c r="J5482" s="3" t="s">
        <v>27</v>
      </c>
      <c r="K5482" s="3" t="s">
        <v>947</v>
      </c>
      <c r="L5482" s="3" t="s">
        <v>43</v>
      </c>
      <c r="M5482" s="3">
        <v>92105</v>
      </c>
      <c r="N5482" s="3" t="s">
        <v>44</v>
      </c>
      <c r="O5482" s="3" t="s">
        <v>3748</v>
      </c>
      <c r="P5482" s="3" t="s">
        <v>71</v>
      </c>
      <c r="Q5482" s="3" t="s">
        <v>72</v>
      </c>
      <c r="R5482" s="3" t="s">
        <v>3749</v>
      </c>
      <c r="S5482" s="3">
        <v>103.19200000000001</v>
      </c>
      <c r="T5482" s="3">
        <v>1</v>
      </c>
      <c r="U5482" s="3">
        <v>0.2</v>
      </c>
      <c r="V5482" s="3">
        <v>11.609099999999998</v>
      </c>
    </row>
    <row r="5483" spans="1:22" ht="14.25" customHeight="1" x14ac:dyDescent="0.25">
      <c r="A5483" s="3">
        <v>5482</v>
      </c>
      <c r="B5483" s="3" t="s">
        <v>8275</v>
      </c>
      <c r="C5483" s="4">
        <f>YEAR(Table_1[[#This Row],[Order Date]])</f>
        <v>2014</v>
      </c>
      <c r="D5483" s="9">
        <v>41921</v>
      </c>
      <c r="E5483" s="3">
        <v>41927</v>
      </c>
      <c r="F5483" s="3" t="s">
        <v>50</v>
      </c>
      <c r="G5483" s="3" t="s">
        <v>2420</v>
      </c>
      <c r="H5483" s="3" t="s">
        <v>2421</v>
      </c>
      <c r="I5483" s="3" t="s">
        <v>41</v>
      </c>
      <c r="J5483" s="3" t="s">
        <v>27</v>
      </c>
      <c r="K5483" s="3" t="s">
        <v>947</v>
      </c>
      <c r="L5483" s="3" t="s">
        <v>43</v>
      </c>
      <c r="M5483" s="3">
        <v>92105</v>
      </c>
      <c r="N5483" s="3" t="s">
        <v>44</v>
      </c>
      <c r="O5483" s="3" t="s">
        <v>6685</v>
      </c>
      <c r="P5483" s="3" t="s">
        <v>71</v>
      </c>
      <c r="Q5483" s="3" t="s">
        <v>161</v>
      </c>
      <c r="R5483" s="3" t="s">
        <v>6686</v>
      </c>
      <c r="S5483" s="3">
        <v>36</v>
      </c>
      <c r="T5483" s="3">
        <v>2</v>
      </c>
      <c r="U5483" s="3">
        <v>0</v>
      </c>
      <c r="V5483" s="3">
        <v>6.4799999999999969</v>
      </c>
    </row>
    <row r="5484" spans="1:22" ht="14.25" customHeight="1" x14ac:dyDescent="0.25">
      <c r="A5484" s="3">
        <v>5483</v>
      </c>
      <c r="B5484" s="3" t="s">
        <v>8275</v>
      </c>
      <c r="C5484" s="4">
        <f>YEAR(Table_1[[#This Row],[Order Date]])</f>
        <v>2014</v>
      </c>
      <c r="D5484" s="9">
        <v>41921</v>
      </c>
      <c r="E5484" s="3">
        <v>41927</v>
      </c>
      <c r="F5484" s="3" t="s">
        <v>50</v>
      </c>
      <c r="G5484" s="3" t="s">
        <v>2420</v>
      </c>
      <c r="H5484" s="3" t="s">
        <v>2421</v>
      </c>
      <c r="I5484" s="3" t="s">
        <v>41</v>
      </c>
      <c r="J5484" s="3" t="s">
        <v>27</v>
      </c>
      <c r="K5484" s="3" t="s">
        <v>947</v>
      </c>
      <c r="L5484" s="3" t="s">
        <v>43</v>
      </c>
      <c r="M5484" s="3">
        <v>92105</v>
      </c>
      <c r="N5484" s="3" t="s">
        <v>44</v>
      </c>
      <c r="O5484" s="3" t="s">
        <v>2353</v>
      </c>
      <c r="P5484" s="3" t="s">
        <v>71</v>
      </c>
      <c r="Q5484" s="3" t="s">
        <v>161</v>
      </c>
      <c r="R5484" s="3" t="s">
        <v>2354</v>
      </c>
      <c r="S5484" s="3">
        <v>239.96</v>
      </c>
      <c r="T5484" s="3">
        <v>4</v>
      </c>
      <c r="U5484" s="3">
        <v>0</v>
      </c>
      <c r="V5484" s="3">
        <v>115.1808</v>
      </c>
    </row>
    <row r="5485" spans="1:22" ht="14.25" customHeight="1" x14ac:dyDescent="0.25">
      <c r="A5485" s="3">
        <v>5484</v>
      </c>
      <c r="B5485" s="3" t="s">
        <v>8275</v>
      </c>
      <c r="C5485" s="4">
        <f>YEAR(Table_1[[#This Row],[Order Date]])</f>
        <v>2014</v>
      </c>
      <c r="D5485" s="9">
        <v>41921</v>
      </c>
      <c r="E5485" s="3">
        <v>41927</v>
      </c>
      <c r="F5485" s="3" t="s">
        <v>50</v>
      </c>
      <c r="G5485" s="3" t="s">
        <v>2420</v>
      </c>
      <c r="H5485" s="3" t="s">
        <v>2421</v>
      </c>
      <c r="I5485" s="3" t="s">
        <v>41</v>
      </c>
      <c r="J5485" s="3" t="s">
        <v>27</v>
      </c>
      <c r="K5485" s="3" t="s">
        <v>947</v>
      </c>
      <c r="L5485" s="3" t="s">
        <v>43</v>
      </c>
      <c r="M5485" s="3">
        <v>92105</v>
      </c>
      <c r="N5485" s="3" t="s">
        <v>44</v>
      </c>
      <c r="O5485" s="3" t="s">
        <v>6446</v>
      </c>
      <c r="P5485" s="3" t="s">
        <v>46</v>
      </c>
      <c r="Q5485" s="3" t="s">
        <v>59</v>
      </c>
      <c r="R5485" s="3" t="s">
        <v>6447</v>
      </c>
      <c r="S5485" s="3">
        <v>40.68</v>
      </c>
      <c r="T5485" s="3">
        <v>2</v>
      </c>
      <c r="U5485" s="3">
        <v>0</v>
      </c>
      <c r="V5485" s="3">
        <v>0.40679999999999694</v>
      </c>
    </row>
    <row r="5486" spans="1:22" ht="14.25" customHeight="1" x14ac:dyDescent="0.25">
      <c r="A5486" s="3">
        <v>5485</v>
      </c>
      <c r="B5486" s="3" t="s">
        <v>8276</v>
      </c>
      <c r="C5486" s="4">
        <f>YEAR(Table_1[[#This Row],[Order Date]])</f>
        <v>2014</v>
      </c>
      <c r="D5486" s="9">
        <v>41670</v>
      </c>
      <c r="E5486" s="3">
        <v>41675</v>
      </c>
      <c r="F5486" s="3" t="s">
        <v>50</v>
      </c>
      <c r="G5486" s="3" t="s">
        <v>152</v>
      </c>
      <c r="H5486" s="3" t="s">
        <v>153</v>
      </c>
      <c r="I5486" s="3" t="s">
        <v>26</v>
      </c>
      <c r="J5486" s="3" t="s">
        <v>27</v>
      </c>
      <c r="K5486" s="3" t="s">
        <v>1419</v>
      </c>
      <c r="L5486" s="3" t="s">
        <v>54</v>
      </c>
      <c r="M5486" s="3">
        <v>33142</v>
      </c>
      <c r="N5486" s="3" t="s">
        <v>30</v>
      </c>
      <c r="O5486" s="3" t="s">
        <v>8277</v>
      </c>
      <c r="P5486" s="3" t="s">
        <v>32</v>
      </c>
      <c r="Q5486" s="3" t="s">
        <v>36</v>
      </c>
      <c r="R5486" s="3" t="s">
        <v>8278</v>
      </c>
      <c r="S5486" s="3">
        <v>419.13599999999997</v>
      </c>
      <c r="T5486" s="3">
        <v>4</v>
      </c>
      <c r="U5486" s="3">
        <v>0.2</v>
      </c>
      <c r="V5486" s="3">
        <v>-68.1096</v>
      </c>
    </row>
    <row r="5487" spans="1:22" ht="14.25" customHeight="1" x14ac:dyDescent="0.25">
      <c r="A5487" s="3">
        <v>5486</v>
      </c>
      <c r="B5487" s="3" t="s">
        <v>8279</v>
      </c>
      <c r="C5487" s="4">
        <f>YEAR(Table_1[[#This Row],[Order Date]])</f>
        <v>2011</v>
      </c>
      <c r="D5487" s="9">
        <v>40889</v>
      </c>
      <c r="E5487" s="3">
        <v>40894</v>
      </c>
      <c r="F5487" s="3" t="s">
        <v>50</v>
      </c>
      <c r="G5487" s="3" t="s">
        <v>1459</v>
      </c>
      <c r="H5487" s="3" t="s">
        <v>1460</v>
      </c>
      <c r="I5487" s="3" t="s">
        <v>26</v>
      </c>
      <c r="J5487" s="3" t="s">
        <v>27</v>
      </c>
      <c r="K5487" s="3" t="s">
        <v>1419</v>
      </c>
      <c r="L5487" s="3" t="s">
        <v>54</v>
      </c>
      <c r="M5487" s="3">
        <v>33178</v>
      </c>
      <c r="N5487" s="3" t="s">
        <v>30</v>
      </c>
      <c r="O5487" s="3" t="s">
        <v>2755</v>
      </c>
      <c r="P5487" s="3" t="s">
        <v>46</v>
      </c>
      <c r="Q5487" s="3" t="s">
        <v>173</v>
      </c>
      <c r="R5487" s="3" t="s">
        <v>186</v>
      </c>
      <c r="S5487" s="3">
        <v>23.472000000000001</v>
      </c>
      <c r="T5487" s="3">
        <v>3</v>
      </c>
      <c r="U5487" s="3">
        <v>0.2</v>
      </c>
      <c r="V5487" s="3">
        <v>7.6283999999999974</v>
      </c>
    </row>
    <row r="5488" spans="1:22" ht="14.25" customHeight="1" x14ac:dyDescent="0.25">
      <c r="A5488" s="3">
        <v>5487</v>
      </c>
      <c r="B5488" s="3" t="s">
        <v>8280</v>
      </c>
      <c r="C5488" s="4">
        <f>YEAR(Table_1[[#This Row],[Order Date]])</f>
        <v>2012</v>
      </c>
      <c r="D5488" s="9">
        <v>41206</v>
      </c>
      <c r="E5488" s="3">
        <v>41211</v>
      </c>
      <c r="F5488" s="3" t="s">
        <v>50</v>
      </c>
      <c r="G5488" s="3" t="s">
        <v>1665</v>
      </c>
      <c r="H5488" s="3" t="s">
        <v>1666</v>
      </c>
      <c r="I5488" s="3" t="s">
        <v>102</v>
      </c>
      <c r="J5488" s="3" t="s">
        <v>27</v>
      </c>
      <c r="K5488" s="3" t="s">
        <v>678</v>
      </c>
      <c r="L5488" s="3" t="s">
        <v>104</v>
      </c>
      <c r="M5488" s="3">
        <v>78207</v>
      </c>
      <c r="N5488" s="3" t="s">
        <v>105</v>
      </c>
      <c r="O5488" s="3" t="s">
        <v>1218</v>
      </c>
      <c r="P5488" s="3" t="s">
        <v>46</v>
      </c>
      <c r="Q5488" s="3" t="s">
        <v>75</v>
      </c>
      <c r="R5488" s="3" t="s">
        <v>1219</v>
      </c>
      <c r="S5488" s="3">
        <v>3.5919999999999992</v>
      </c>
      <c r="T5488" s="3">
        <v>4</v>
      </c>
      <c r="U5488" s="3">
        <v>0.8</v>
      </c>
      <c r="V5488" s="3">
        <v>-6.2860000000000031</v>
      </c>
    </row>
    <row r="5489" spans="1:22" ht="14.25" customHeight="1" x14ac:dyDescent="0.25">
      <c r="A5489" s="3">
        <v>5488</v>
      </c>
      <c r="B5489" s="3" t="s">
        <v>8281</v>
      </c>
      <c r="C5489" s="4">
        <f>YEAR(Table_1[[#This Row],[Order Date]])</f>
        <v>2014</v>
      </c>
      <c r="D5489" s="9">
        <v>41731</v>
      </c>
      <c r="E5489" s="3">
        <v>41734</v>
      </c>
      <c r="F5489" s="3" t="s">
        <v>23</v>
      </c>
      <c r="G5489" s="3" t="s">
        <v>2410</v>
      </c>
      <c r="H5489" s="3" t="s">
        <v>2411</v>
      </c>
      <c r="I5489" s="3" t="s">
        <v>41</v>
      </c>
      <c r="J5489" s="3" t="s">
        <v>27</v>
      </c>
      <c r="K5489" s="3" t="s">
        <v>1521</v>
      </c>
      <c r="L5489" s="3" t="s">
        <v>54</v>
      </c>
      <c r="M5489" s="3">
        <v>32216</v>
      </c>
      <c r="N5489" s="3" t="s">
        <v>30</v>
      </c>
      <c r="O5489" s="3" t="s">
        <v>4549</v>
      </c>
      <c r="P5489" s="3" t="s">
        <v>71</v>
      </c>
      <c r="Q5489" s="3" t="s">
        <v>72</v>
      </c>
      <c r="R5489" s="3" t="s">
        <v>4550</v>
      </c>
      <c r="S5489" s="3">
        <v>23.976000000000003</v>
      </c>
      <c r="T5489" s="3">
        <v>3</v>
      </c>
      <c r="U5489" s="3">
        <v>0.2</v>
      </c>
      <c r="V5489" s="3">
        <v>-5.694300000000001</v>
      </c>
    </row>
    <row r="5490" spans="1:22" ht="14.25" customHeight="1" x14ac:dyDescent="0.25">
      <c r="A5490" s="3">
        <v>5489</v>
      </c>
      <c r="B5490" s="3" t="s">
        <v>8281</v>
      </c>
      <c r="C5490" s="4">
        <f>YEAR(Table_1[[#This Row],[Order Date]])</f>
        <v>2014</v>
      </c>
      <c r="D5490" s="9">
        <v>41731</v>
      </c>
      <c r="E5490" s="3">
        <v>41734</v>
      </c>
      <c r="F5490" s="3" t="s">
        <v>23</v>
      </c>
      <c r="G5490" s="3" t="s">
        <v>2410</v>
      </c>
      <c r="H5490" s="3" t="s">
        <v>2411</v>
      </c>
      <c r="I5490" s="3" t="s">
        <v>41</v>
      </c>
      <c r="J5490" s="3" t="s">
        <v>27</v>
      </c>
      <c r="K5490" s="3" t="s">
        <v>1521</v>
      </c>
      <c r="L5490" s="3" t="s">
        <v>54</v>
      </c>
      <c r="M5490" s="3">
        <v>32216</v>
      </c>
      <c r="N5490" s="3" t="s">
        <v>30</v>
      </c>
      <c r="O5490" s="3" t="s">
        <v>3711</v>
      </c>
      <c r="P5490" s="3" t="s">
        <v>46</v>
      </c>
      <c r="Q5490" s="3" t="s">
        <v>47</v>
      </c>
      <c r="R5490" s="3" t="s">
        <v>3712</v>
      </c>
      <c r="S5490" s="3">
        <v>6.2640000000000002</v>
      </c>
      <c r="T5490" s="3">
        <v>3</v>
      </c>
      <c r="U5490" s="3">
        <v>0.2</v>
      </c>
      <c r="V5490" s="3">
        <v>2.0358000000000001</v>
      </c>
    </row>
    <row r="5491" spans="1:22" ht="14.25" customHeight="1" x14ac:dyDescent="0.25">
      <c r="A5491" s="3">
        <v>5490</v>
      </c>
      <c r="B5491" s="3" t="s">
        <v>8281</v>
      </c>
      <c r="C5491" s="4">
        <f>YEAR(Table_1[[#This Row],[Order Date]])</f>
        <v>2014</v>
      </c>
      <c r="D5491" s="9">
        <v>41731</v>
      </c>
      <c r="E5491" s="3">
        <v>41734</v>
      </c>
      <c r="F5491" s="3" t="s">
        <v>23</v>
      </c>
      <c r="G5491" s="3" t="s">
        <v>2410</v>
      </c>
      <c r="H5491" s="3" t="s">
        <v>2411</v>
      </c>
      <c r="I5491" s="3" t="s">
        <v>41</v>
      </c>
      <c r="J5491" s="3" t="s">
        <v>27</v>
      </c>
      <c r="K5491" s="3" t="s">
        <v>1521</v>
      </c>
      <c r="L5491" s="3" t="s">
        <v>54</v>
      </c>
      <c r="M5491" s="3">
        <v>32216</v>
      </c>
      <c r="N5491" s="3" t="s">
        <v>30</v>
      </c>
      <c r="O5491" s="3" t="s">
        <v>5286</v>
      </c>
      <c r="P5491" s="3" t="s">
        <v>46</v>
      </c>
      <c r="Q5491" s="3" t="s">
        <v>78</v>
      </c>
      <c r="R5491" s="3" t="s">
        <v>186</v>
      </c>
      <c r="S5491" s="3">
        <v>20.808</v>
      </c>
      <c r="T5491" s="3">
        <v>3</v>
      </c>
      <c r="U5491" s="3">
        <v>0.2</v>
      </c>
      <c r="V5491" s="3">
        <v>1.8207000000000013</v>
      </c>
    </row>
    <row r="5492" spans="1:22" ht="14.25" customHeight="1" x14ac:dyDescent="0.25">
      <c r="A5492" s="3">
        <v>5491</v>
      </c>
      <c r="B5492" s="3" t="s">
        <v>8281</v>
      </c>
      <c r="C5492" s="4">
        <f>YEAR(Table_1[[#This Row],[Order Date]])</f>
        <v>2014</v>
      </c>
      <c r="D5492" s="9">
        <v>41731</v>
      </c>
      <c r="E5492" s="3">
        <v>41734</v>
      </c>
      <c r="F5492" s="3" t="s">
        <v>23</v>
      </c>
      <c r="G5492" s="3" t="s">
        <v>2410</v>
      </c>
      <c r="H5492" s="3" t="s">
        <v>2411</v>
      </c>
      <c r="I5492" s="3" t="s">
        <v>41</v>
      </c>
      <c r="J5492" s="3" t="s">
        <v>27</v>
      </c>
      <c r="K5492" s="3" t="s">
        <v>1521</v>
      </c>
      <c r="L5492" s="3" t="s">
        <v>54</v>
      </c>
      <c r="M5492" s="3">
        <v>32216</v>
      </c>
      <c r="N5492" s="3" t="s">
        <v>30</v>
      </c>
      <c r="O5492" s="3" t="s">
        <v>4839</v>
      </c>
      <c r="P5492" s="3" t="s">
        <v>32</v>
      </c>
      <c r="Q5492" s="3" t="s">
        <v>36</v>
      </c>
      <c r="R5492" s="3" t="s">
        <v>4840</v>
      </c>
      <c r="S5492" s="3">
        <v>218.35200000000003</v>
      </c>
      <c r="T5492" s="3">
        <v>3</v>
      </c>
      <c r="U5492" s="3">
        <v>0.2</v>
      </c>
      <c r="V5492" s="3">
        <v>-19.105800000000016</v>
      </c>
    </row>
    <row r="5493" spans="1:22" ht="14.25" customHeight="1" x14ac:dyDescent="0.25">
      <c r="A5493" s="3">
        <v>5492</v>
      </c>
      <c r="B5493" s="3" t="s">
        <v>8282</v>
      </c>
      <c r="C5493" s="4">
        <f>YEAR(Table_1[[#This Row],[Order Date]])</f>
        <v>2014</v>
      </c>
      <c r="D5493" s="9">
        <v>41666</v>
      </c>
      <c r="E5493" s="3">
        <v>41667</v>
      </c>
      <c r="F5493" s="3" t="s">
        <v>188</v>
      </c>
      <c r="G5493" s="3" t="s">
        <v>24</v>
      </c>
      <c r="H5493" s="3" t="s">
        <v>25</v>
      </c>
      <c r="I5493" s="3" t="s">
        <v>26</v>
      </c>
      <c r="J5493" s="3" t="s">
        <v>27</v>
      </c>
      <c r="K5493" s="3" t="s">
        <v>184</v>
      </c>
      <c r="L5493" s="3" t="s">
        <v>104</v>
      </c>
      <c r="M5493" s="3">
        <v>77070</v>
      </c>
      <c r="N5493" s="3" t="s">
        <v>105</v>
      </c>
      <c r="O5493" s="3" t="s">
        <v>349</v>
      </c>
      <c r="P5493" s="3" t="s">
        <v>46</v>
      </c>
      <c r="Q5493" s="3" t="s">
        <v>59</v>
      </c>
      <c r="R5493" s="3" t="s">
        <v>350</v>
      </c>
      <c r="S5493" s="3">
        <v>18.16</v>
      </c>
      <c r="T5493" s="3">
        <v>2</v>
      </c>
      <c r="U5493" s="3">
        <v>0.2</v>
      </c>
      <c r="V5493" s="3">
        <v>1.8160000000000016</v>
      </c>
    </row>
    <row r="5494" spans="1:22" ht="14.25" customHeight="1" x14ac:dyDescent="0.25">
      <c r="A5494" s="3">
        <v>5493</v>
      </c>
      <c r="B5494" s="3" t="s">
        <v>8283</v>
      </c>
      <c r="C5494" s="4">
        <f>YEAR(Table_1[[#This Row],[Order Date]])</f>
        <v>2011</v>
      </c>
      <c r="D5494" s="9">
        <v>40875</v>
      </c>
      <c r="E5494" s="3">
        <v>40875</v>
      </c>
      <c r="F5494" s="3" t="s">
        <v>1290</v>
      </c>
      <c r="G5494" s="3" t="s">
        <v>6993</v>
      </c>
      <c r="H5494" s="3" t="s">
        <v>6994</v>
      </c>
      <c r="I5494" s="3" t="s">
        <v>102</v>
      </c>
      <c r="J5494" s="3" t="s">
        <v>27</v>
      </c>
      <c r="K5494" s="3" t="s">
        <v>127</v>
      </c>
      <c r="L5494" s="3" t="s">
        <v>43</v>
      </c>
      <c r="M5494" s="3">
        <v>94122</v>
      </c>
      <c r="N5494" s="3" t="s">
        <v>44</v>
      </c>
      <c r="O5494" s="3" t="s">
        <v>1296</v>
      </c>
      <c r="P5494" s="3" t="s">
        <v>46</v>
      </c>
      <c r="Q5494" s="3" t="s">
        <v>578</v>
      </c>
      <c r="R5494" s="3" t="s">
        <v>186</v>
      </c>
      <c r="S5494" s="3">
        <v>7.36</v>
      </c>
      <c r="T5494" s="3">
        <v>2</v>
      </c>
      <c r="U5494" s="3">
        <v>0</v>
      </c>
      <c r="V5494" s="3">
        <v>0.14719999999999978</v>
      </c>
    </row>
    <row r="5495" spans="1:22" ht="14.25" customHeight="1" x14ac:dyDescent="0.25">
      <c r="A5495" s="3">
        <v>5494</v>
      </c>
      <c r="B5495" s="3" t="s">
        <v>8283</v>
      </c>
      <c r="C5495" s="4">
        <f>YEAR(Table_1[[#This Row],[Order Date]])</f>
        <v>2011</v>
      </c>
      <c r="D5495" s="9">
        <v>40875</v>
      </c>
      <c r="E5495" s="3">
        <v>40875</v>
      </c>
      <c r="F5495" s="3" t="s">
        <v>1290</v>
      </c>
      <c r="G5495" s="3" t="s">
        <v>6993</v>
      </c>
      <c r="H5495" s="3" t="s">
        <v>6994</v>
      </c>
      <c r="I5495" s="3" t="s">
        <v>102</v>
      </c>
      <c r="J5495" s="3" t="s">
        <v>27</v>
      </c>
      <c r="K5495" s="3" t="s">
        <v>127</v>
      </c>
      <c r="L5495" s="3" t="s">
        <v>43</v>
      </c>
      <c r="M5495" s="3">
        <v>94122</v>
      </c>
      <c r="N5495" s="3" t="s">
        <v>44</v>
      </c>
      <c r="O5495" s="3" t="s">
        <v>1041</v>
      </c>
      <c r="P5495" s="3" t="s">
        <v>46</v>
      </c>
      <c r="Q5495" s="3" t="s">
        <v>47</v>
      </c>
      <c r="R5495" s="3" t="s">
        <v>1042</v>
      </c>
      <c r="S5495" s="3">
        <v>41.4</v>
      </c>
      <c r="T5495" s="3">
        <v>4</v>
      </c>
      <c r="U5495" s="3">
        <v>0</v>
      </c>
      <c r="V5495" s="3">
        <v>19.872</v>
      </c>
    </row>
    <row r="5496" spans="1:22" ht="14.25" customHeight="1" x14ac:dyDescent="0.25">
      <c r="A5496" s="3">
        <v>5495</v>
      </c>
      <c r="B5496" s="3" t="s">
        <v>8283</v>
      </c>
      <c r="C5496" s="4">
        <f>YEAR(Table_1[[#This Row],[Order Date]])</f>
        <v>2011</v>
      </c>
      <c r="D5496" s="9">
        <v>40875</v>
      </c>
      <c r="E5496" s="3">
        <v>40875</v>
      </c>
      <c r="F5496" s="3" t="s">
        <v>1290</v>
      </c>
      <c r="G5496" s="3" t="s">
        <v>6993</v>
      </c>
      <c r="H5496" s="3" t="s">
        <v>6994</v>
      </c>
      <c r="I5496" s="3" t="s">
        <v>102</v>
      </c>
      <c r="J5496" s="3" t="s">
        <v>27</v>
      </c>
      <c r="K5496" s="3" t="s">
        <v>127</v>
      </c>
      <c r="L5496" s="3" t="s">
        <v>43</v>
      </c>
      <c r="M5496" s="3">
        <v>94122</v>
      </c>
      <c r="N5496" s="3" t="s">
        <v>44</v>
      </c>
      <c r="O5496" s="3" t="s">
        <v>4472</v>
      </c>
      <c r="P5496" s="3" t="s">
        <v>32</v>
      </c>
      <c r="Q5496" s="3" t="s">
        <v>33</v>
      </c>
      <c r="R5496" s="3" t="s">
        <v>4473</v>
      </c>
      <c r="S5496" s="3">
        <v>411.33199999999999</v>
      </c>
      <c r="T5496" s="3">
        <v>4</v>
      </c>
      <c r="U5496" s="3">
        <v>0.15</v>
      </c>
      <c r="V5496" s="3">
        <v>-4.8391999999999769</v>
      </c>
    </row>
    <row r="5497" spans="1:22" ht="14.25" customHeight="1" x14ac:dyDescent="0.25">
      <c r="A5497" s="3">
        <v>5496</v>
      </c>
      <c r="B5497" s="3" t="s">
        <v>8284</v>
      </c>
      <c r="C5497" s="4">
        <f>YEAR(Table_1[[#This Row],[Order Date]])</f>
        <v>2012</v>
      </c>
      <c r="D5497" s="9">
        <v>41156</v>
      </c>
      <c r="E5497" s="3">
        <v>41160</v>
      </c>
      <c r="F5497" s="3" t="s">
        <v>50</v>
      </c>
      <c r="G5497" s="3" t="s">
        <v>3887</v>
      </c>
      <c r="H5497" s="3" t="s">
        <v>3888</v>
      </c>
      <c r="I5497" s="3" t="s">
        <v>41</v>
      </c>
      <c r="J5497" s="3" t="s">
        <v>27</v>
      </c>
      <c r="K5497" s="3" t="s">
        <v>146</v>
      </c>
      <c r="L5497" s="3" t="s">
        <v>147</v>
      </c>
      <c r="M5497" s="3">
        <v>19140</v>
      </c>
      <c r="N5497" s="3" t="s">
        <v>148</v>
      </c>
      <c r="O5497" s="3" t="s">
        <v>4832</v>
      </c>
      <c r="P5497" s="3" t="s">
        <v>46</v>
      </c>
      <c r="Q5497" s="3" t="s">
        <v>75</v>
      </c>
      <c r="R5497" s="3" t="s">
        <v>4833</v>
      </c>
      <c r="S5497" s="3">
        <v>7.6560000000000006</v>
      </c>
      <c r="T5497" s="3">
        <v>4</v>
      </c>
      <c r="U5497" s="3">
        <v>0.7</v>
      </c>
      <c r="V5497" s="3">
        <v>-6.1247999999999987</v>
      </c>
    </row>
    <row r="5498" spans="1:22" ht="14.25" customHeight="1" x14ac:dyDescent="0.25">
      <c r="A5498" s="3">
        <v>5497</v>
      </c>
      <c r="B5498" s="3" t="s">
        <v>8285</v>
      </c>
      <c r="C5498" s="4">
        <f>YEAR(Table_1[[#This Row],[Order Date]])</f>
        <v>2014</v>
      </c>
      <c r="D5498" s="9">
        <v>41803</v>
      </c>
      <c r="E5498" s="3">
        <v>41807</v>
      </c>
      <c r="F5498" s="3" t="s">
        <v>50</v>
      </c>
      <c r="G5498" s="3" t="s">
        <v>5793</v>
      </c>
      <c r="H5498" s="3" t="s">
        <v>5794</v>
      </c>
      <c r="I5498" s="3" t="s">
        <v>26</v>
      </c>
      <c r="J5498" s="3" t="s">
        <v>27</v>
      </c>
      <c r="K5498" s="3" t="s">
        <v>5178</v>
      </c>
      <c r="L5498" s="3" t="s">
        <v>498</v>
      </c>
      <c r="M5498" s="3">
        <v>43302</v>
      </c>
      <c r="N5498" s="3" t="s">
        <v>148</v>
      </c>
      <c r="O5498" s="3" t="s">
        <v>992</v>
      </c>
      <c r="P5498" s="3" t="s">
        <v>71</v>
      </c>
      <c r="Q5498" s="3" t="s">
        <v>161</v>
      </c>
      <c r="R5498" s="3" t="s">
        <v>993</v>
      </c>
      <c r="S5498" s="3">
        <v>63.920000000000009</v>
      </c>
      <c r="T5498" s="3">
        <v>2</v>
      </c>
      <c r="U5498" s="3">
        <v>0.2</v>
      </c>
      <c r="V5498" s="3">
        <v>19.176000000000002</v>
      </c>
    </row>
    <row r="5499" spans="1:22" ht="14.25" customHeight="1" x14ac:dyDescent="0.25">
      <c r="A5499" s="3">
        <v>5498</v>
      </c>
      <c r="B5499" s="3" t="s">
        <v>8286</v>
      </c>
      <c r="C5499" s="4">
        <f>YEAR(Table_1[[#This Row],[Order Date]])</f>
        <v>2014</v>
      </c>
      <c r="D5499" s="9">
        <v>41836</v>
      </c>
      <c r="E5499" s="3">
        <v>41839</v>
      </c>
      <c r="F5499" s="3" t="s">
        <v>23</v>
      </c>
      <c r="G5499" s="3" t="s">
        <v>4324</v>
      </c>
      <c r="H5499" s="3" t="s">
        <v>4325</v>
      </c>
      <c r="I5499" s="3" t="s">
        <v>26</v>
      </c>
      <c r="J5499" s="3" t="s">
        <v>27</v>
      </c>
      <c r="K5499" s="3" t="s">
        <v>266</v>
      </c>
      <c r="L5499" s="3" t="s">
        <v>267</v>
      </c>
      <c r="M5499" s="3">
        <v>10024</v>
      </c>
      <c r="N5499" s="3" t="s">
        <v>148</v>
      </c>
      <c r="O5499" s="3" t="s">
        <v>4991</v>
      </c>
      <c r="P5499" s="3" t="s">
        <v>46</v>
      </c>
      <c r="Q5499" s="3" t="s">
        <v>68</v>
      </c>
      <c r="R5499" s="3" t="s">
        <v>4992</v>
      </c>
      <c r="S5499" s="3">
        <v>6.56</v>
      </c>
      <c r="T5499" s="3">
        <v>2</v>
      </c>
      <c r="U5499" s="3">
        <v>0</v>
      </c>
      <c r="V5499" s="3">
        <v>1.9023999999999992</v>
      </c>
    </row>
    <row r="5500" spans="1:22" ht="14.25" customHeight="1" x14ac:dyDescent="0.25">
      <c r="A5500" s="3">
        <v>5499</v>
      </c>
      <c r="B5500" s="3" t="s">
        <v>8286</v>
      </c>
      <c r="C5500" s="4">
        <f>YEAR(Table_1[[#This Row],[Order Date]])</f>
        <v>2014</v>
      </c>
      <c r="D5500" s="9">
        <v>41836</v>
      </c>
      <c r="E5500" s="3">
        <v>41839</v>
      </c>
      <c r="F5500" s="3" t="s">
        <v>23</v>
      </c>
      <c r="G5500" s="3" t="s">
        <v>4324</v>
      </c>
      <c r="H5500" s="3" t="s">
        <v>4325</v>
      </c>
      <c r="I5500" s="3" t="s">
        <v>26</v>
      </c>
      <c r="J5500" s="3" t="s">
        <v>27</v>
      </c>
      <c r="K5500" s="3" t="s">
        <v>266</v>
      </c>
      <c r="L5500" s="3" t="s">
        <v>267</v>
      </c>
      <c r="M5500" s="3">
        <v>10024</v>
      </c>
      <c r="N5500" s="3" t="s">
        <v>148</v>
      </c>
      <c r="O5500" s="3" t="s">
        <v>1140</v>
      </c>
      <c r="P5500" s="3" t="s">
        <v>46</v>
      </c>
      <c r="Q5500" s="3" t="s">
        <v>47</v>
      </c>
      <c r="R5500" s="3" t="s">
        <v>1141</v>
      </c>
      <c r="S5500" s="3">
        <v>7.83</v>
      </c>
      <c r="T5500" s="3">
        <v>3</v>
      </c>
      <c r="U5500" s="3">
        <v>0</v>
      </c>
      <c r="V5500" s="3">
        <v>3.6017999999999999</v>
      </c>
    </row>
    <row r="5501" spans="1:22" ht="14.25" customHeight="1" x14ac:dyDescent="0.25">
      <c r="A5501" s="3">
        <v>5500</v>
      </c>
      <c r="B5501" s="3" t="s">
        <v>8286</v>
      </c>
      <c r="C5501" s="4">
        <f>YEAR(Table_1[[#This Row],[Order Date]])</f>
        <v>2014</v>
      </c>
      <c r="D5501" s="9">
        <v>41836</v>
      </c>
      <c r="E5501" s="3">
        <v>41839</v>
      </c>
      <c r="F5501" s="3" t="s">
        <v>23</v>
      </c>
      <c r="G5501" s="3" t="s">
        <v>4324</v>
      </c>
      <c r="H5501" s="3" t="s">
        <v>4325</v>
      </c>
      <c r="I5501" s="3" t="s">
        <v>26</v>
      </c>
      <c r="J5501" s="3" t="s">
        <v>27</v>
      </c>
      <c r="K5501" s="3" t="s">
        <v>266</v>
      </c>
      <c r="L5501" s="3" t="s">
        <v>267</v>
      </c>
      <c r="M5501" s="3">
        <v>10024</v>
      </c>
      <c r="N5501" s="3" t="s">
        <v>148</v>
      </c>
      <c r="O5501" s="3" t="s">
        <v>1347</v>
      </c>
      <c r="P5501" s="3" t="s">
        <v>71</v>
      </c>
      <c r="Q5501" s="3" t="s">
        <v>161</v>
      </c>
      <c r="R5501" s="3" t="s">
        <v>1348</v>
      </c>
      <c r="S5501" s="3">
        <v>41.9</v>
      </c>
      <c r="T5501" s="3">
        <v>2</v>
      </c>
      <c r="U5501" s="3">
        <v>0</v>
      </c>
      <c r="V5501" s="3">
        <v>8.7989999999999995</v>
      </c>
    </row>
    <row r="5502" spans="1:22" ht="14.25" customHeight="1" x14ac:dyDescent="0.25">
      <c r="A5502" s="3">
        <v>5501</v>
      </c>
      <c r="B5502" s="3" t="s">
        <v>8286</v>
      </c>
      <c r="C5502" s="4">
        <f>YEAR(Table_1[[#This Row],[Order Date]])</f>
        <v>2014</v>
      </c>
      <c r="D5502" s="9">
        <v>41836</v>
      </c>
      <c r="E5502" s="3">
        <v>41839</v>
      </c>
      <c r="F5502" s="3" t="s">
        <v>23</v>
      </c>
      <c r="G5502" s="3" t="s">
        <v>4324</v>
      </c>
      <c r="H5502" s="3" t="s">
        <v>4325</v>
      </c>
      <c r="I5502" s="3" t="s">
        <v>26</v>
      </c>
      <c r="J5502" s="3" t="s">
        <v>27</v>
      </c>
      <c r="K5502" s="3" t="s">
        <v>266</v>
      </c>
      <c r="L5502" s="3" t="s">
        <v>267</v>
      </c>
      <c r="M5502" s="3">
        <v>10024</v>
      </c>
      <c r="N5502" s="3" t="s">
        <v>148</v>
      </c>
      <c r="O5502" s="3" t="s">
        <v>5123</v>
      </c>
      <c r="P5502" s="3" t="s">
        <v>32</v>
      </c>
      <c r="Q5502" s="3" t="s">
        <v>36</v>
      </c>
      <c r="R5502" s="3" t="s">
        <v>5124</v>
      </c>
      <c r="S5502" s="3">
        <v>664.14599999999996</v>
      </c>
      <c r="T5502" s="3">
        <v>6</v>
      </c>
      <c r="U5502" s="3">
        <v>0.1</v>
      </c>
      <c r="V5502" s="3">
        <v>88.552800000000005</v>
      </c>
    </row>
    <row r="5503" spans="1:22" ht="14.25" customHeight="1" x14ac:dyDescent="0.25">
      <c r="A5503" s="3">
        <v>5502</v>
      </c>
      <c r="B5503" s="3" t="s">
        <v>8286</v>
      </c>
      <c r="C5503" s="4">
        <f>YEAR(Table_1[[#This Row],[Order Date]])</f>
        <v>2014</v>
      </c>
      <c r="D5503" s="9">
        <v>41836</v>
      </c>
      <c r="E5503" s="3">
        <v>41839</v>
      </c>
      <c r="F5503" s="3" t="s">
        <v>23</v>
      </c>
      <c r="G5503" s="3" t="s">
        <v>4324</v>
      </c>
      <c r="H5503" s="3" t="s">
        <v>4325</v>
      </c>
      <c r="I5503" s="3" t="s">
        <v>26</v>
      </c>
      <c r="J5503" s="3" t="s">
        <v>27</v>
      </c>
      <c r="K5503" s="3" t="s">
        <v>266</v>
      </c>
      <c r="L5503" s="3" t="s">
        <v>267</v>
      </c>
      <c r="M5503" s="3">
        <v>10024</v>
      </c>
      <c r="N5503" s="3" t="s">
        <v>148</v>
      </c>
      <c r="O5503" s="3" t="s">
        <v>4204</v>
      </c>
      <c r="P5503" s="3" t="s">
        <v>46</v>
      </c>
      <c r="Q5503" s="3" t="s">
        <v>90</v>
      </c>
      <c r="R5503" s="3" t="s">
        <v>4205</v>
      </c>
      <c r="S5503" s="3">
        <v>8.9600000000000009</v>
      </c>
      <c r="T5503" s="3">
        <v>2</v>
      </c>
      <c r="U5503" s="3">
        <v>0</v>
      </c>
      <c r="V5503" s="3">
        <v>4.3904000000000005</v>
      </c>
    </row>
    <row r="5504" spans="1:22" ht="14.25" customHeight="1" x14ac:dyDescent="0.25">
      <c r="A5504" s="3">
        <v>5503</v>
      </c>
      <c r="B5504" s="3" t="s">
        <v>8287</v>
      </c>
      <c r="C5504" s="4">
        <f>YEAR(Table_1[[#This Row],[Order Date]])</f>
        <v>2014</v>
      </c>
      <c r="D5504" s="9">
        <v>41946</v>
      </c>
      <c r="E5504" s="3">
        <v>41950</v>
      </c>
      <c r="F5504" s="3" t="s">
        <v>50</v>
      </c>
      <c r="G5504" s="3" t="s">
        <v>8288</v>
      </c>
      <c r="H5504" s="3" t="s">
        <v>8289</v>
      </c>
      <c r="I5504" s="3" t="s">
        <v>41</v>
      </c>
      <c r="J5504" s="3" t="s">
        <v>27</v>
      </c>
      <c r="K5504" s="3" t="s">
        <v>146</v>
      </c>
      <c r="L5504" s="3" t="s">
        <v>147</v>
      </c>
      <c r="M5504" s="3">
        <v>19140</v>
      </c>
      <c r="N5504" s="3" t="s">
        <v>148</v>
      </c>
      <c r="O5504" s="3" t="s">
        <v>5688</v>
      </c>
      <c r="P5504" s="3" t="s">
        <v>32</v>
      </c>
      <c r="Q5504" s="3" t="s">
        <v>65</v>
      </c>
      <c r="R5504" s="3" t="s">
        <v>5689</v>
      </c>
      <c r="S5504" s="3">
        <v>3.3119999999999998</v>
      </c>
      <c r="T5504" s="3">
        <v>1</v>
      </c>
      <c r="U5504" s="3">
        <v>0.2</v>
      </c>
      <c r="V5504" s="3">
        <v>0.66239999999999977</v>
      </c>
    </row>
    <row r="5505" spans="1:22" ht="14.25" customHeight="1" x14ac:dyDescent="0.25">
      <c r="A5505" s="3">
        <v>5504</v>
      </c>
      <c r="B5505" s="3" t="s">
        <v>8287</v>
      </c>
      <c r="C5505" s="4">
        <f>YEAR(Table_1[[#This Row],[Order Date]])</f>
        <v>2014</v>
      </c>
      <c r="D5505" s="9">
        <v>41946</v>
      </c>
      <c r="E5505" s="3">
        <v>41950</v>
      </c>
      <c r="F5505" s="3" t="s">
        <v>50</v>
      </c>
      <c r="G5505" s="3" t="s">
        <v>8288</v>
      </c>
      <c r="H5505" s="3" t="s">
        <v>8289</v>
      </c>
      <c r="I5505" s="3" t="s">
        <v>41</v>
      </c>
      <c r="J5505" s="3" t="s">
        <v>27</v>
      </c>
      <c r="K5505" s="3" t="s">
        <v>146</v>
      </c>
      <c r="L5505" s="3" t="s">
        <v>147</v>
      </c>
      <c r="M5505" s="3">
        <v>19140</v>
      </c>
      <c r="N5505" s="3" t="s">
        <v>148</v>
      </c>
      <c r="O5505" s="3" t="s">
        <v>7119</v>
      </c>
      <c r="P5505" s="3" t="s">
        <v>46</v>
      </c>
      <c r="Q5505" s="3" t="s">
        <v>78</v>
      </c>
      <c r="R5505" s="3" t="s">
        <v>7120</v>
      </c>
      <c r="S5505" s="3">
        <v>20.136000000000003</v>
      </c>
      <c r="T5505" s="3">
        <v>3</v>
      </c>
      <c r="U5505" s="3">
        <v>0.2</v>
      </c>
      <c r="V5505" s="3">
        <v>1.2584999999999997</v>
      </c>
    </row>
    <row r="5506" spans="1:22" ht="14.25" customHeight="1" x14ac:dyDescent="0.25">
      <c r="A5506" s="3">
        <v>5505</v>
      </c>
      <c r="B5506" s="3" t="s">
        <v>8287</v>
      </c>
      <c r="C5506" s="4">
        <f>YEAR(Table_1[[#This Row],[Order Date]])</f>
        <v>2014</v>
      </c>
      <c r="D5506" s="9">
        <v>41946</v>
      </c>
      <c r="E5506" s="3">
        <v>41950</v>
      </c>
      <c r="F5506" s="3" t="s">
        <v>50</v>
      </c>
      <c r="G5506" s="3" t="s">
        <v>8288</v>
      </c>
      <c r="H5506" s="3" t="s">
        <v>8289</v>
      </c>
      <c r="I5506" s="3" t="s">
        <v>41</v>
      </c>
      <c r="J5506" s="3" t="s">
        <v>27</v>
      </c>
      <c r="K5506" s="3" t="s">
        <v>146</v>
      </c>
      <c r="L5506" s="3" t="s">
        <v>147</v>
      </c>
      <c r="M5506" s="3">
        <v>19140</v>
      </c>
      <c r="N5506" s="3" t="s">
        <v>148</v>
      </c>
      <c r="O5506" s="3" t="s">
        <v>1691</v>
      </c>
      <c r="P5506" s="3" t="s">
        <v>46</v>
      </c>
      <c r="Q5506" s="3" t="s">
        <v>173</v>
      </c>
      <c r="R5506" s="3" t="s">
        <v>1692</v>
      </c>
      <c r="S5506" s="3">
        <v>8.8559999999999999</v>
      </c>
      <c r="T5506" s="3">
        <v>3</v>
      </c>
      <c r="U5506" s="3">
        <v>0.2</v>
      </c>
      <c r="V5506" s="3">
        <v>2.8781999999999992</v>
      </c>
    </row>
    <row r="5507" spans="1:22" ht="14.25" customHeight="1" x14ac:dyDescent="0.25">
      <c r="A5507" s="3">
        <v>5506</v>
      </c>
      <c r="B5507" s="3" t="s">
        <v>8287</v>
      </c>
      <c r="C5507" s="4">
        <f>YEAR(Table_1[[#This Row],[Order Date]])</f>
        <v>2014</v>
      </c>
      <c r="D5507" s="9">
        <v>41946</v>
      </c>
      <c r="E5507" s="3">
        <v>41950</v>
      </c>
      <c r="F5507" s="3" t="s">
        <v>50</v>
      </c>
      <c r="G5507" s="3" t="s">
        <v>8288</v>
      </c>
      <c r="H5507" s="3" t="s">
        <v>8289</v>
      </c>
      <c r="I5507" s="3" t="s">
        <v>41</v>
      </c>
      <c r="J5507" s="3" t="s">
        <v>27</v>
      </c>
      <c r="K5507" s="3" t="s">
        <v>146</v>
      </c>
      <c r="L5507" s="3" t="s">
        <v>147</v>
      </c>
      <c r="M5507" s="3">
        <v>19140</v>
      </c>
      <c r="N5507" s="3" t="s">
        <v>148</v>
      </c>
      <c r="O5507" s="3" t="s">
        <v>4464</v>
      </c>
      <c r="P5507" s="3" t="s">
        <v>71</v>
      </c>
      <c r="Q5507" s="3" t="s">
        <v>72</v>
      </c>
      <c r="R5507" s="3" t="s">
        <v>4465</v>
      </c>
      <c r="S5507" s="3">
        <v>859.19999999999993</v>
      </c>
      <c r="T5507" s="3">
        <v>4</v>
      </c>
      <c r="U5507" s="3">
        <v>0.4</v>
      </c>
      <c r="V5507" s="3">
        <v>-186.15999999999997</v>
      </c>
    </row>
    <row r="5508" spans="1:22" ht="14.25" customHeight="1" x14ac:dyDescent="0.25">
      <c r="A5508" s="3">
        <v>5507</v>
      </c>
      <c r="B5508" s="3" t="s">
        <v>8290</v>
      </c>
      <c r="C5508" s="4">
        <f>YEAR(Table_1[[#This Row],[Order Date]])</f>
        <v>2013</v>
      </c>
      <c r="D5508" s="9">
        <v>41556</v>
      </c>
      <c r="E5508" s="3">
        <v>41556</v>
      </c>
      <c r="F5508" s="3" t="s">
        <v>1290</v>
      </c>
      <c r="G5508" s="3" t="s">
        <v>332</v>
      </c>
      <c r="H5508" s="3" t="s">
        <v>333</v>
      </c>
      <c r="I5508" s="3" t="s">
        <v>26</v>
      </c>
      <c r="J5508" s="3" t="s">
        <v>27</v>
      </c>
      <c r="K5508" s="3" t="s">
        <v>42</v>
      </c>
      <c r="L5508" s="3" t="s">
        <v>43</v>
      </c>
      <c r="M5508" s="3">
        <v>90036</v>
      </c>
      <c r="N5508" s="3" t="s">
        <v>44</v>
      </c>
      <c r="O5508" s="3" t="s">
        <v>4336</v>
      </c>
      <c r="P5508" s="3" t="s">
        <v>46</v>
      </c>
      <c r="Q5508" s="3" t="s">
        <v>90</v>
      </c>
      <c r="R5508" s="3" t="s">
        <v>4337</v>
      </c>
      <c r="S5508" s="3">
        <v>61.96</v>
      </c>
      <c r="T5508" s="3">
        <v>2</v>
      </c>
      <c r="U5508" s="3">
        <v>0</v>
      </c>
      <c r="V5508" s="3">
        <v>27.881999999999998</v>
      </c>
    </row>
    <row r="5509" spans="1:22" ht="14.25" customHeight="1" x14ac:dyDescent="0.25">
      <c r="A5509" s="3">
        <v>5508</v>
      </c>
      <c r="B5509" s="3" t="s">
        <v>8291</v>
      </c>
      <c r="C5509" s="4">
        <f>YEAR(Table_1[[#This Row],[Order Date]])</f>
        <v>2013</v>
      </c>
      <c r="D5509" s="9">
        <v>41373</v>
      </c>
      <c r="E5509" s="3">
        <v>41379</v>
      </c>
      <c r="F5509" s="3" t="s">
        <v>50</v>
      </c>
      <c r="G5509" s="3" t="s">
        <v>2567</v>
      </c>
      <c r="H5509" s="3" t="s">
        <v>2568</v>
      </c>
      <c r="I5509" s="3" t="s">
        <v>26</v>
      </c>
      <c r="J5509" s="3" t="s">
        <v>27</v>
      </c>
      <c r="K5509" s="3" t="s">
        <v>3792</v>
      </c>
      <c r="L5509" s="3" t="s">
        <v>1272</v>
      </c>
      <c r="M5509" s="3">
        <v>30080</v>
      </c>
      <c r="N5509" s="3" t="s">
        <v>30</v>
      </c>
      <c r="O5509" s="3" t="s">
        <v>5509</v>
      </c>
      <c r="P5509" s="3" t="s">
        <v>46</v>
      </c>
      <c r="Q5509" s="3" t="s">
        <v>173</v>
      </c>
      <c r="R5509" s="3" t="s">
        <v>5510</v>
      </c>
      <c r="S5509" s="3">
        <v>17.920000000000002</v>
      </c>
      <c r="T5509" s="3">
        <v>4</v>
      </c>
      <c r="U5509" s="3">
        <v>0</v>
      </c>
      <c r="V5509" s="3">
        <v>8.6016000000000012</v>
      </c>
    </row>
    <row r="5510" spans="1:22" ht="14.25" customHeight="1" x14ac:dyDescent="0.25">
      <c r="A5510" s="3">
        <v>5509</v>
      </c>
      <c r="B5510" s="3" t="s">
        <v>8292</v>
      </c>
      <c r="C5510" s="4">
        <f>YEAR(Table_1[[#This Row],[Order Date]])</f>
        <v>2012</v>
      </c>
      <c r="D5510" s="9">
        <v>41190</v>
      </c>
      <c r="E5510" s="3">
        <v>41194</v>
      </c>
      <c r="F5510" s="3" t="s">
        <v>50</v>
      </c>
      <c r="G5510" s="3" t="s">
        <v>799</v>
      </c>
      <c r="H5510" s="3" t="s">
        <v>800</v>
      </c>
      <c r="I5510" s="3" t="s">
        <v>26</v>
      </c>
      <c r="J5510" s="3" t="s">
        <v>27</v>
      </c>
      <c r="K5510" s="3" t="s">
        <v>127</v>
      </c>
      <c r="L5510" s="3" t="s">
        <v>43</v>
      </c>
      <c r="M5510" s="3">
        <v>94122</v>
      </c>
      <c r="N5510" s="3" t="s">
        <v>44</v>
      </c>
      <c r="O5510" s="3" t="s">
        <v>1146</v>
      </c>
      <c r="P5510" s="3" t="s">
        <v>32</v>
      </c>
      <c r="Q5510" s="3" t="s">
        <v>65</v>
      </c>
      <c r="R5510" s="3" t="s">
        <v>1147</v>
      </c>
      <c r="S5510" s="3">
        <v>145.9</v>
      </c>
      <c r="T5510" s="3">
        <v>5</v>
      </c>
      <c r="U5510" s="3">
        <v>0</v>
      </c>
      <c r="V5510" s="3">
        <v>62.736999999999995</v>
      </c>
    </row>
    <row r="5511" spans="1:22" ht="14.25" customHeight="1" x14ac:dyDescent="0.25">
      <c r="A5511" s="3">
        <v>5510</v>
      </c>
      <c r="B5511" s="3" t="s">
        <v>8293</v>
      </c>
      <c r="C5511" s="4">
        <f>YEAR(Table_1[[#This Row],[Order Date]])</f>
        <v>2014</v>
      </c>
      <c r="D5511" s="9">
        <v>41775</v>
      </c>
      <c r="E5511" s="3">
        <v>41780</v>
      </c>
      <c r="F5511" s="3" t="s">
        <v>50</v>
      </c>
      <c r="G5511" s="3" t="s">
        <v>4830</v>
      </c>
      <c r="H5511" s="3" t="s">
        <v>4831</v>
      </c>
      <c r="I5511" s="3" t="s">
        <v>26</v>
      </c>
      <c r="J5511" s="3" t="s">
        <v>27</v>
      </c>
      <c r="K5511" s="3" t="s">
        <v>303</v>
      </c>
      <c r="L5511" s="3" t="s">
        <v>211</v>
      </c>
      <c r="M5511" s="3">
        <v>60653</v>
      </c>
      <c r="N5511" s="3" t="s">
        <v>105</v>
      </c>
      <c r="O5511" s="3" t="s">
        <v>569</v>
      </c>
      <c r="P5511" s="3" t="s">
        <v>46</v>
      </c>
      <c r="Q5511" s="3" t="s">
        <v>90</v>
      </c>
      <c r="R5511" s="3" t="s">
        <v>570</v>
      </c>
      <c r="S5511" s="3">
        <v>56.704000000000001</v>
      </c>
      <c r="T5511" s="3">
        <v>2</v>
      </c>
      <c r="U5511" s="3">
        <v>0.2</v>
      </c>
      <c r="V5511" s="3">
        <v>19.137599999999992</v>
      </c>
    </row>
    <row r="5512" spans="1:22" ht="14.25" customHeight="1" x14ac:dyDescent="0.25">
      <c r="A5512" s="3">
        <v>5511</v>
      </c>
      <c r="B5512" s="3" t="s">
        <v>8293</v>
      </c>
      <c r="C5512" s="4">
        <f>YEAR(Table_1[[#This Row],[Order Date]])</f>
        <v>2014</v>
      </c>
      <c r="D5512" s="9">
        <v>41775</v>
      </c>
      <c r="E5512" s="3">
        <v>41780</v>
      </c>
      <c r="F5512" s="3" t="s">
        <v>50</v>
      </c>
      <c r="G5512" s="3" t="s">
        <v>4830</v>
      </c>
      <c r="H5512" s="3" t="s">
        <v>4831</v>
      </c>
      <c r="I5512" s="3" t="s">
        <v>26</v>
      </c>
      <c r="J5512" s="3" t="s">
        <v>27</v>
      </c>
      <c r="K5512" s="3" t="s">
        <v>303</v>
      </c>
      <c r="L5512" s="3" t="s">
        <v>211</v>
      </c>
      <c r="M5512" s="3">
        <v>60653</v>
      </c>
      <c r="N5512" s="3" t="s">
        <v>105</v>
      </c>
      <c r="O5512" s="3" t="s">
        <v>4340</v>
      </c>
      <c r="P5512" s="3" t="s">
        <v>71</v>
      </c>
      <c r="Q5512" s="3" t="s">
        <v>72</v>
      </c>
      <c r="R5512" s="3" t="s">
        <v>4341</v>
      </c>
      <c r="S5512" s="3">
        <v>11.120000000000001</v>
      </c>
      <c r="T5512" s="3">
        <v>2</v>
      </c>
      <c r="U5512" s="3">
        <v>0.2</v>
      </c>
      <c r="V5512" s="3">
        <v>3.4749999999999996</v>
      </c>
    </row>
    <row r="5513" spans="1:22" ht="14.25" customHeight="1" x14ac:dyDescent="0.25">
      <c r="A5513" s="3">
        <v>5512</v>
      </c>
      <c r="B5513" s="3" t="s">
        <v>8294</v>
      </c>
      <c r="C5513" s="4">
        <f>YEAR(Table_1[[#This Row],[Order Date]])</f>
        <v>2011</v>
      </c>
      <c r="D5513" s="9">
        <v>40599</v>
      </c>
      <c r="E5513" s="3">
        <v>40604</v>
      </c>
      <c r="F5513" s="3" t="s">
        <v>50</v>
      </c>
      <c r="G5513" s="3" t="s">
        <v>3077</v>
      </c>
      <c r="H5513" s="3" t="s">
        <v>3078</v>
      </c>
      <c r="I5513" s="3" t="s">
        <v>26</v>
      </c>
      <c r="J5513" s="3" t="s">
        <v>27</v>
      </c>
      <c r="K5513" s="3" t="s">
        <v>4704</v>
      </c>
      <c r="L5513" s="3" t="s">
        <v>420</v>
      </c>
      <c r="M5513" s="3">
        <v>97504</v>
      </c>
      <c r="N5513" s="3" t="s">
        <v>44</v>
      </c>
      <c r="O5513" s="3" t="s">
        <v>6622</v>
      </c>
      <c r="P5513" s="3" t="s">
        <v>46</v>
      </c>
      <c r="Q5513" s="3" t="s">
        <v>90</v>
      </c>
      <c r="R5513" s="3" t="s">
        <v>6623</v>
      </c>
      <c r="S5513" s="3">
        <v>32.896000000000001</v>
      </c>
      <c r="T5513" s="3">
        <v>4</v>
      </c>
      <c r="U5513" s="3">
        <v>0.2</v>
      </c>
      <c r="V5513" s="3">
        <v>11.102399999999996</v>
      </c>
    </row>
    <row r="5514" spans="1:22" ht="14.25" customHeight="1" x14ac:dyDescent="0.25">
      <c r="A5514" s="3">
        <v>5513</v>
      </c>
      <c r="B5514" s="3" t="s">
        <v>8294</v>
      </c>
      <c r="C5514" s="4">
        <f>YEAR(Table_1[[#This Row],[Order Date]])</f>
        <v>2011</v>
      </c>
      <c r="D5514" s="9">
        <v>40599</v>
      </c>
      <c r="E5514" s="3">
        <v>40604</v>
      </c>
      <c r="F5514" s="3" t="s">
        <v>50</v>
      </c>
      <c r="G5514" s="3" t="s">
        <v>3077</v>
      </c>
      <c r="H5514" s="3" t="s">
        <v>3078</v>
      </c>
      <c r="I5514" s="3" t="s">
        <v>26</v>
      </c>
      <c r="J5514" s="3" t="s">
        <v>27</v>
      </c>
      <c r="K5514" s="3" t="s">
        <v>4704</v>
      </c>
      <c r="L5514" s="3" t="s">
        <v>420</v>
      </c>
      <c r="M5514" s="3">
        <v>97504</v>
      </c>
      <c r="N5514" s="3" t="s">
        <v>44</v>
      </c>
      <c r="O5514" s="3" t="s">
        <v>6965</v>
      </c>
      <c r="P5514" s="3" t="s">
        <v>46</v>
      </c>
      <c r="Q5514" s="3" t="s">
        <v>90</v>
      </c>
      <c r="R5514" s="3" t="s">
        <v>6966</v>
      </c>
      <c r="S5514" s="3">
        <v>22.776000000000003</v>
      </c>
      <c r="T5514" s="3">
        <v>3</v>
      </c>
      <c r="U5514" s="3">
        <v>0.2</v>
      </c>
      <c r="V5514" s="3">
        <v>7.6868999999999996</v>
      </c>
    </row>
    <row r="5515" spans="1:22" ht="14.25" customHeight="1" x14ac:dyDescent="0.25">
      <c r="A5515" s="3">
        <v>5514</v>
      </c>
      <c r="B5515" s="3" t="s">
        <v>8295</v>
      </c>
      <c r="C5515" s="4">
        <f>YEAR(Table_1[[#This Row],[Order Date]])</f>
        <v>2012</v>
      </c>
      <c r="D5515" s="9">
        <v>41059</v>
      </c>
      <c r="E5515" s="3">
        <v>41061</v>
      </c>
      <c r="F5515" s="3" t="s">
        <v>188</v>
      </c>
      <c r="G5515" s="3" t="s">
        <v>5710</v>
      </c>
      <c r="H5515" s="3" t="s">
        <v>5711</v>
      </c>
      <c r="I5515" s="3" t="s">
        <v>26</v>
      </c>
      <c r="J5515" s="3" t="s">
        <v>27</v>
      </c>
      <c r="K5515" s="3" t="s">
        <v>266</v>
      </c>
      <c r="L5515" s="3" t="s">
        <v>267</v>
      </c>
      <c r="M5515" s="3">
        <v>10009</v>
      </c>
      <c r="N5515" s="3" t="s">
        <v>148</v>
      </c>
      <c r="O5515" s="3" t="s">
        <v>2527</v>
      </c>
      <c r="P5515" s="3" t="s">
        <v>71</v>
      </c>
      <c r="Q5515" s="3" t="s">
        <v>72</v>
      </c>
      <c r="R5515" s="3" t="s">
        <v>8296</v>
      </c>
      <c r="S5515" s="3">
        <v>239.96999999999997</v>
      </c>
      <c r="T5515" s="3">
        <v>3</v>
      </c>
      <c r="U5515" s="3">
        <v>0</v>
      </c>
      <c r="V5515" s="3">
        <v>2.3996999999999815</v>
      </c>
    </row>
    <row r="5516" spans="1:22" ht="14.25" customHeight="1" x14ac:dyDescent="0.25">
      <c r="A5516" s="3">
        <v>5515</v>
      </c>
      <c r="B5516" s="3" t="s">
        <v>8295</v>
      </c>
      <c r="C5516" s="4">
        <f>YEAR(Table_1[[#This Row],[Order Date]])</f>
        <v>2012</v>
      </c>
      <c r="D5516" s="9">
        <v>41059</v>
      </c>
      <c r="E5516" s="3">
        <v>41061</v>
      </c>
      <c r="F5516" s="3" t="s">
        <v>188</v>
      </c>
      <c r="G5516" s="3" t="s">
        <v>5710</v>
      </c>
      <c r="H5516" s="3" t="s">
        <v>5711</v>
      </c>
      <c r="I5516" s="3" t="s">
        <v>26</v>
      </c>
      <c r="J5516" s="3" t="s">
        <v>27</v>
      </c>
      <c r="K5516" s="3" t="s">
        <v>266</v>
      </c>
      <c r="L5516" s="3" t="s">
        <v>267</v>
      </c>
      <c r="M5516" s="3">
        <v>10009</v>
      </c>
      <c r="N5516" s="3" t="s">
        <v>148</v>
      </c>
      <c r="O5516" s="3" t="s">
        <v>5392</v>
      </c>
      <c r="P5516" s="3" t="s">
        <v>46</v>
      </c>
      <c r="Q5516" s="3" t="s">
        <v>78</v>
      </c>
      <c r="R5516" s="3" t="s">
        <v>5393</v>
      </c>
      <c r="S5516" s="3">
        <v>160.32</v>
      </c>
      <c r="T5516" s="3">
        <v>2</v>
      </c>
      <c r="U5516" s="3">
        <v>0</v>
      </c>
      <c r="V5516" s="3">
        <v>44.889600000000002</v>
      </c>
    </row>
    <row r="5517" spans="1:22" ht="14.25" customHeight="1" x14ac:dyDescent="0.25">
      <c r="A5517" s="3">
        <v>5516</v>
      </c>
      <c r="B5517" s="3" t="s">
        <v>8295</v>
      </c>
      <c r="C5517" s="4">
        <f>YEAR(Table_1[[#This Row],[Order Date]])</f>
        <v>2012</v>
      </c>
      <c r="D5517" s="9">
        <v>41059</v>
      </c>
      <c r="E5517" s="3">
        <v>41061</v>
      </c>
      <c r="F5517" s="3" t="s">
        <v>188</v>
      </c>
      <c r="G5517" s="3" t="s">
        <v>5710</v>
      </c>
      <c r="H5517" s="3" t="s">
        <v>5711</v>
      </c>
      <c r="I5517" s="3" t="s">
        <v>26</v>
      </c>
      <c r="J5517" s="3" t="s">
        <v>27</v>
      </c>
      <c r="K5517" s="3" t="s">
        <v>266</v>
      </c>
      <c r="L5517" s="3" t="s">
        <v>267</v>
      </c>
      <c r="M5517" s="3">
        <v>10009</v>
      </c>
      <c r="N5517" s="3" t="s">
        <v>148</v>
      </c>
      <c r="O5517" s="3" t="s">
        <v>5308</v>
      </c>
      <c r="P5517" s="3" t="s">
        <v>71</v>
      </c>
      <c r="Q5517" s="3" t="s">
        <v>72</v>
      </c>
      <c r="R5517" s="3" t="s">
        <v>5309</v>
      </c>
      <c r="S5517" s="3">
        <v>128.85000000000002</v>
      </c>
      <c r="T5517" s="3">
        <v>3</v>
      </c>
      <c r="U5517" s="3">
        <v>0</v>
      </c>
      <c r="V5517" s="3">
        <v>3.8654999999999973</v>
      </c>
    </row>
    <row r="5518" spans="1:22" ht="14.25" customHeight="1" x14ac:dyDescent="0.25">
      <c r="A5518" s="3">
        <v>5517</v>
      </c>
      <c r="B5518" s="3" t="s">
        <v>8297</v>
      </c>
      <c r="C5518" s="4">
        <f>YEAR(Table_1[[#This Row],[Order Date]])</f>
        <v>2013</v>
      </c>
      <c r="D5518" s="9">
        <v>41597</v>
      </c>
      <c r="E5518" s="3">
        <v>41600</v>
      </c>
      <c r="F5518" s="3" t="s">
        <v>23</v>
      </c>
      <c r="G5518" s="3" t="s">
        <v>2861</v>
      </c>
      <c r="H5518" s="3" t="s">
        <v>2862</v>
      </c>
      <c r="I5518" s="3" t="s">
        <v>41</v>
      </c>
      <c r="J5518" s="3" t="s">
        <v>27</v>
      </c>
      <c r="K5518" s="3" t="s">
        <v>1681</v>
      </c>
      <c r="L5518" s="3" t="s">
        <v>358</v>
      </c>
      <c r="M5518" s="3">
        <v>35810</v>
      </c>
      <c r="N5518" s="3" t="s">
        <v>30</v>
      </c>
      <c r="O5518" s="3" t="s">
        <v>8225</v>
      </c>
      <c r="P5518" s="3" t="s">
        <v>71</v>
      </c>
      <c r="Q5518" s="3" t="s">
        <v>161</v>
      </c>
      <c r="R5518" s="3" t="s">
        <v>8226</v>
      </c>
      <c r="S5518" s="3">
        <v>1319.96</v>
      </c>
      <c r="T5518" s="3">
        <v>4</v>
      </c>
      <c r="U5518" s="3">
        <v>0</v>
      </c>
      <c r="V5518" s="3">
        <v>527.98400000000004</v>
      </c>
    </row>
    <row r="5519" spans="1:22" ht="14.25" customHeight="1" x14ac:dyDescent="0.25">
      <c r="A5519" s="3">
        <v>5518</v>
      </c>
      <c r="B5519" s="3" t="s">
        <v>8298</v>
      </c>
      <c r="C5519" s="4">
        <f>YEAR(Table_1[[#This Row],[Order Date]])</f>
        <v>2014</v>
      </c>
      <c r="D5519" s="9">
        <v>41978</v>
      </c>
      <c r="E5519" s="3">
        <v>41983</v>
      </c>
      <c r="F5519" s="3" t="s">
        <v>50</v>
      </c>
      <c r="G5519" s="3" t="s">
        <v>842</v>
      </c>
      <c r="H5519" s="3" t="s">
        <v>843</v>
      </c>
      <c r="I5519" s="3" t="s">
        <v>41</v>
      </c>
      <c r="J5519" s="3" t="s">
        <v>27</v>
      </c>
      <c r="K5519" s="3" t="s">
        <v>146</v>
      </c>
      <c r="L5519" s="3" t="s">
        <v>147</v>
      </c>
      <c r="M5519" s="3">
        <v>19134</v>
      </c>
      <c r="N5519" s="3" t="s">
        <v>148</v>
      </c>
      <c r="O5519" s="3" t="s">
        <v>3411</v>
      </c>
      <c r="P5519" s="3" t="s">
        <v>32</v>
      </c>
      <c r="Q5519" s="3" t="s">
        <v>36</v>
      </c>
      <c r="R5519" s="3" t="s">
        <v>3412</v>
      </c>
      <c r="S5519" s="3">
        <v>239.95999999999998</v>
      </c>
      <c r="T5519" s="3">
        <v>10</v>
      </c>
      <c r="U5519" s="3">
        <v>0.3</v>
      </c>
      <c r="V5519" s="3">
        <v>-10.283999999999992</v>
      </c>
    </row>
    <row r="5520" spans="1:22" ht="14.25" customHeight="1" x14ac:dyDescent="0.25">
      <c r="A5520" s="3">
        <v>5519</v>
      </c>
      <c r="B5520" s="3" t="s">
        <v>8298</v>
      </c>
      <c r="C5520" s="4">
        <f>YEAR(Table_1[[#This Row],[Order Date]])</f>
        <v>2014</v>
      </c>
      <c r="D5520" s="9">
        <v>41978</v>
      </c>
      <c r="E5520" s="3">
        <v>41983</v>
      </c>
      <c r="F5520" s="3" t="s">
        <v>50</v>
      </c>
      <c r="G5520" s="3" t="s">
        <v>842</v>
      </c>
      <c r="H5520" s="3" t="s">
        <v>843</v>
      </c>
      <c r="I5520" s="3" t="s">
        <v>41</v>
      </c>
      <c r="J5520" s="3" t="s">
        <v>27</v>
      </c>
      <c r="K5520" s="3" t="s">
        <v>146</v>
      </c>
      <c r="L5520" s="3" t="s">
        <v>147</v>
      </c>
      <c r="M5520" s="3">
        <v>19134</v>
      </c>
      <c r="N5520" s="3" t="s">
        <v>148</v>
      </c>
      <c r="O5520" s="3" t="s">
        <v>4740</v>
      </c>
      <c r="P5520" s="3" t="s">
        <v>32</v>
      </c>
      <c r="Q5520" s="3" t="s">
        <v>65</v>
      </c>
      <c r="R5520" s="3" t="s">
        <v>4741</v>
      </c>
      <c r="S5520" s="3">
        <v>54.768000000000001</v>
      </c>
      <c r="T5520" s="3">
        <v>2</v>
      </c>
      <c r="U5520" s="3">
        <v>0.2</v>
      </c>
      <c r="V5520" s="3">
        <v>6.8459999999999965</v>
      </c>
    </row>
    <row r="5521" spans="1:22" ht="14.25" customHeight="1" x14ac:dyDescent="0.25">
      <c r="A5521" s="3">
        <v>5520</v>
      </c>
      <c r="B5521" s="3" t="s">
        <v>8298</v>
      </c>
      <c r="C5521" s="4">
        <f>YEAR(Table_1[[#This Row],[Order Date]])</f>
        <v>2014</v>
      </c>
      <c r="D5521" s="9">
        <v>41978</v>
      </c>
      <c r="E5521" s="3">
        <v>41983</v>
      </c>
      <c r="F5521" s="3" t="s">
        <v>50</v>
      </c>
      <c r="G5521" s="3" t="s">
        <v>842</v>
      </c>
      <c r="H5521" s="3" t="s">
        <v>843</v>
      </c>
      <c r="I5521" s="3" t="s">
        <v>41</v>
      </c>
      <c r="J5521" s="3" t="s">
        <v>27</v>
      </c>
      <c r="K5521" s="3" t="s">
        <v>146</v>
      </c>
      <c r="L5521" s="3" t="s">
        <v>147</v>
      </c>
      <c r="M5521" s="3">
        <v>19134</v>
      </c>
      <c r="N5521" s="3" t="s">
        <v>148</v>
      </c>
      <c r="O5521" s="3" t="s">
        <v>3118</v>
      </c>
      <c r="P5521" s="3" t="s">
        <v>46</v>
      </c>
      <c r="Q5521" s="3" t="s">
        <v>68</v>
      </c>
      <c r="R5521" s="3" t="s">
        <v>3119</v>
      </c>
      <c r="S5521" s="3">
        <v>13.392000000000001</v>
      </c>
      <c r="T5521" s="3">
        <v>3</v>
      </c>
      <c r="U5521" s="3">
        <v>0.2</v>
      </c>
      <c r="V5521" s="3">
        <v>3.1806000000000005</v>
      </c>
    </row>
    <row r="5522" spans="1:22" ht="14.25" customHeight="1" x14ac:dyDescent="0.25">
      <c r="A5522" s="3">
        <v>5521</v>
      </c>
      <c r="B5522" s="3" t="s">
        <v>8298</v>
      </c>
      <c r="C5522" s="4">
        <f>YEAR(Table_1[[#This Row],[Order Date]])</f>
        <v>2014</v>
      </c>
      <c r="D5522" s="9">
        <v>41978</v>
      </c>
      <c r="E5522" s="3">
        <v>41983</v>
      </c>
      <c r="F5522" s="3" t="s">
        <v>50</v>
      </c>
      <c r="G5522" s="3" t="s">
        <v>842</v>
      </c>
      <c r="H5522" s="3" t="s">
        <v>843</v>
      </c>
      <c r="I5522" s="3" t="s">
        <v>41</v>
      </c>
      <c r="J5522" s="3" t="s">
        <v>27</v>
      </c>
      <c r="K5522" s="3" t="s">
        <v>146</v>
      </c>
      <c r="L5522" s="3" t="s">
        <v>147</v>
      </c>
      <c r="M5522" s="3">
        <v>19134</v>
      </c>
      <c r="N5522" s="3" t="s">
        <v>148</v>
      </c>
      <c r="O5522" s="3" t="s">
        <v>7616</v>
      </c>
      <c r="P5522" s="3" t="s">
        <v>46</v>
      </c>
      <c r="Q5522" s="3" t="s">
        <v>90</v>
      </c>
      <c r="R5522" s="3" t="s">
        <v>7617</v>
      </c>
      <c r="S5522" s="3">
        <v>23.92</v>
      </c>
      <c r="T5522" s="3">
        <v>5</v>
      </c>
      <c r="U5522" s="3">
        <v>0.2</v>
      </c>
      <c r="V5522" s="3">
        <v>8.6709999999999994</v>
      </c>
    </row>
    <row r="5523" spans="1:22" ht="14.25" customHeight="1" x14ac:dyDescent="0.25">
      <c r="A5523" s="3">
        <v>5522</v>
      </c>
      <c r="B5523" s="3" t="s">
        <v>8298</v>
      </c>
      <c r="C5523" s="4">
        <f>YEAR(Table_1[[#This Row],[Order Date]])</f>
        <v>2014</v>
      </c>
      <c r="D5523" s="9">
        <v>41978</v>
      </c>
      <c r="E5523" s="3">
        <v>41983</v>
      </c>
      <c r="F5523" s="3" t="s">
        <v>50</v>
      </c>
      <c r="G5523" s="3" t="s">
        <v>842</v>
      </c>
      <c r="H5523" s="3" t="s">
        <v>843</v>
      </c>
      <c r="I5523" s="3" t="s">
        <v>41</v>
      </c>
      <c r="J5523" s="3" t="s">
        <v>27</v>
      </c>
      <c r="K5523" s="3" t="s">
        <v>146</v>
      </c>
      <c r="L5523" s="3" t="s">
        <v>147</v>
      </c>
      <c r="M5523" s="3">
        <v>19134</v>
      </c>
      <c r="N5523" s="3" t="s">
        <v>148</v>
      </c>
      <c r="O5523" s="3" t="s">
        <v>3547</v>
      </c>
      <c r="P5523" s="3" t="s">
        <v>71</v>
      </c>
      <c r="Q5523" s="3" t="s">
        <v>161</v>
      </c>
      <c r="R5523" s="3" t="s">
        <v>3548</v>
      </c>
      <c r="S5523" s="3">
        <v>255.96799999999999</v>
      </c>
      <c r="T5523" s="3">
        <v>4</v>
      </c>
      <c r="U5523" s="3">
        <v>0.2</v>
      </c>
      <c r="V5523" s="3">
        <v>-28.796399999999984</v>
      </c>
    </row>
    <row r="5524" spans="1:22" ht="14.25" customHeight="1" x14ac:dyDescent="0.25">
      <c r="A5524" s="3">
        <v>5523</v>
      </c>
      <c r="B5524" s="3" t="s">
        <v>8299</v>
      </c>
      <c r="C5524" s="4">
        <f>YEAR(Table_1[[#This Row],[Order Date]])</f>
        <v>2013</v>
      </c>
      <c r="D5524" s="9">
        <v>41431</v>
      </c>
      <c r="E5524" s="3">
        <v>41433</v>
      </c>
      <c r="F5524" s="3" t="s">
        <v>188</v>
      </c>
      <c r="G5524" s="3" t="s">
        <v>2002</v>
      </c>
      <c r="H5524" s="3" t="s">
        <v>2003</v>
      </c>
      <c r="I5524" s="3" t="s">
        <v>26</v>
      </c>
      <c r="J5524" s="3" t="s">
        <v>27</v>
      </c>
      <c r="K5524" s="3" t="s">
        <v>912</v>
      </c>
      <c r="L5524" s="3" t="s">
        <v>43</v>
      </c>
      <c r="M5524" s="3">
        <v>95051</v>
      </c>
      <c r="N5524" s="3" t="s">
        <v>44</v>
      </c>
      <c r="O5524" s="3" t="s">
        <v>5621</v>
      </c>
      <c r="P5524" s="3" t="s">
        <v>46</v>
      </c>
      <c r="Q5524" s="3" t="s">
        <v>75</v>
      </c>
      <c r="R5524" s="3" t="s">
        <v>1219</v>
      </c>
      <c r="S5524" s="3">
        <v>21.552000000000003</v>
      </c>
      <c r="T5524" s="3">
        <v>6</v>
      </c>
      <c r="U5524" s="3">
        <v>0.2</v>
      </c>
      <c r="V5524" s="3">
        <v>7.0043999999999977</v>
      </c>
    </row>
    <row r="5525" spans="1:22" ht="14.25" customHeight="1" x14ac:dyDescent="0.25">
      <c r="A5525" s="3">
        <v>5524</v>
      </c>
      <c r="B5525" s="3" t="s">
        <v>8299</v>
      </c>
      <c r="C5525" s="4">
        <f>YEAR(Table_1[[#This Row],[Order Date]])</f>
        <v>2013</v>
      </c>
      <c r="D5525" s="9">
        <v>41431</v>
      </c>
      <c r="E5525" s="3">
        <v>41433</v>
      </c>
      <c r="F5525" s="3" t="s">
        <v>188</v>
      </c>
      <c r="G5525" s="3" t="s">
        <v>2002</v>
      </c>
      <c r="H5525" s="3" t="s">
        <v>2003</v>
      </c>
      <c r="I5525" s="3" t="s">
        <v>26</v>
      </c>
      <c r="J5525" s="3" t="s">
        <v>27</v>
      </c>
      <c r="K5525" s="3" t="s">
        <v>912</v>
      </c>
      <c r="L5525" s="3" t="s">
        <v>43</v>
      </c>
      <c r="M5525" s="3">
        <v>95051</v>
      </c>
      <c r="N5525" s="3" t="s">
        <v>44</v>
      </c>
      <c r="O5525" s="3" t="s">
        <v>3650</v>
      </c>
      <c r="P5525" s="3" t="s">
        <v>46</v>
      </c>
      <c r="Q5525" s="3" t="s">
        <v>78</v>
      </c>
      <c r="R5525" s="3" t="s">
        <v>3651</v>
      </c>
      <c r="S5525" s="3">
        <v>58.24</v>
      </c>
      <c r="T5525" s="3">
        <v>4</v>
      </c>
      <c r="U5525" s="3">
        <v>0</v>
      </c>
      <c r="V5525" s="3">
        <v>15.724800000000002</v>
      </c>
    </row>
    <row r="5526" spans="1:22" ht="14.25" customHeight="1" x14ac:dyDescent="0.25">
      <c r="A5526" s="3">
        <v>5525</v>
      </c>
      <c r="B5526" s="3" t="s">
        <v>8300</v>
      </c>
      <c r="C5526" s="4">
        <f>YEAR(Table_1[[#This Row],[Order Date]])</f>
        <v>2013</v>
      </c>
      <c r="D5526" s="9">
        <v>41619</v>
      </c>
      <c r="E5526" s="3">
        <v>41621</v>
      </c>
      <c r="F5526" s="3" t="s">
        <v>188</v>
      </c>
      <c r="G5526" s="3" t="s">
        <v>2656</v>
      </c>
      <c r="H5526" s="3" t="s">
        <v>2657</v>
      </c>
      <c r="I5526" s="3" t="s">
        <v>102</v>
      </c>
      <c r="J5526" s="3" t="s">
        <v>27</v>
      </c>
      <c r="K5526" s="3" t="s">
        <v>1173</v>
      </c>
      <c r="L5526" s="3" t="s">
        <v>43</v>
      </c>
      <c r="M5526" s="3">
        <v>90805</v>
      </c>
      <c r="N5526" s="3" t="s">
        <v>44</v>
      </c>
      <c r="O5526" s="3" t="s">
        <v>4250</v>
      </c>
      <c r="P5526" s="3" t="s">
        <v>46</v>
      </c>
      <c r="Q5526" s="3" t="s">
        <v>90</v>
      </c>
      <c r="R5526" s="3" t="s">
        <v>4251</v>
      </c>
      <c r="S5526" s="3">
        <v>80.28</v>
      </c>
      <c r="T5526" s="3">
        <v>12</v>
      </c>
      <c r="U5526" s="3">
        <v>0</v>
      </c>
      <c r="V5526" s="3">
        <v>36.928799999999995</v>
      </c>
    </row>
    <row r="5527" spans="1:22" ht="14.25" customHeight="1" x14ac:dyDescent="0.25">
      <c r="A5527" s="3">
        <v>5526</v>
      </c>
      <c r="B5527" s="3" t="s">
        <v>8301</v>
      </c>
      <c r="C5527" s="4">
        <f>YEAR(Table_1[[#This Row],[Order Date]])</f>
        <v>2014</v>
      </c>
      <c r="D5527" s="9">
        <v>41760</v>
      </c>
      <c r="E5527" s="3">
        <v>41765</v>
      </c>
      <c r="F5527" s="3" t="s">
        <v>50</v>
      </c>
      <c r="G5527" s="3" t="s">
        <v>895</v>
      </c>
      <c r="H5527" s="3" t="s">
        <v>896</v>
      </c>
      <c r="I5527" s="3" t="s">
        <v>41</v>
      </c>
      <c r="J5527" s="3" t="s">
        <v>27</v>
      </c>
      <c r="K5527" s="3" t="s">
        <v>42</v>
      </c>
      <c r="L5527" s="3" t="s">
        <v>43</v>
      </c>
      <c r="M5527" s="3">
        <v>90008</v>
      </c>
      <c r="N5527" s="3" t="s">
        <v>44</v>
      </c>
      <c r="O5527" s="3" t="s">
        <v>1128</v>
      </c>
      <c r="P5527" s="3" t="s">
        <v>46</v>
      </c>
      <c r="Q5527" s="3" t="s">
        <v>68</v>
      </c>
      <c r="R5527" s="3" t="s">
        <v>1129</v>
      </c>
      <c r="S5527" s="3">
        <v>9.7799999999999994</v>
      </c>
      <c r="T5527" s="3">
        <v>2</v>
      </c>
      <c r="U5527" s="3">
        <v>0</v>
      </c>
      <c r="V5527" s="3">
        <v>4.0098000000000003</v>
      </c>
    </row>
    <row r="5528" spans="1:22" ht="14.25" customHeight="1" x14ac:dyDescent="0.25">
      <c r="A5528" s="3">
        <v>5527</v>
      </c>
      <c r="B5528" s="3" t="s">
        <v>8302</v>
      </c>
      <c r="C5528" s="4">
        <f>YEAR(Table_1[[#This Row],[Order Date]])</f>
        <v>2014</v>
      </c>
      <c r="D5528" s="9">
        <v>41754</v>
      </c>
      <c r="E5528" s="3">
        <v>41758</v>
      </c>
      <c r="F5528" s="3" t="s">
        <v>50</v>
      </c>
      <c r="G5528" s="3" t="s">
        <v>3763</v>
      </c>
      <c r="H5528" s="3" t="s">
        <v>3764</v>
      </c>
      <c r="I5528" s="3" t="s">
        <v>102</v>
      </c>
      <c r="J5528" s="3" t="s">
        <v>27</v>
      </c>
      <c r="K5528" s="3" t="s">
        <v>8303</v>
      </c>
      <c r="L5528" s="3" t="s">
        <v>43</v>
      </c>
      <c r="M5528" s="3">
        <v>93101</v>
      </c>
      <c r="N5528" s="3" t="s">
        <v>44</v>
      </c>
      <c r="O5528" s="3" t="s">
        <v>4332</v>
      </c>
      <c r="P5528" s="3" t="s">
        <v>46</v>
      </c>
      <c r="Q5528" s="3" t="s">
        <v>269</v>
      </c>
      <c r="R5528" s="3" t="s">
        <v>4333</v>
      </c>
      <c r="S5528" s="3">
        <v>1.81</v>
      </c>
      <c r="T5528" s="3">
        <v>1</v>
      </c>
      <c r="U5528" s="3">
        <v>0</v>
      </c>
      <c r="V5528" s="3">
        <v>0.65159999999999996</v>
      </c>
    </row>
    <row r="5529" spans="1:22" ht="14.25" customHeight="1" x14ac:dyDescent="0.25">
      <c r="A5529" s="3">
        <v>5528</v>
      </c>
      <c r="B5529" s="3" t="s">
        <v>8304</v>
      </c>
      <c r="C5529" s="4">
        <f>YEAR(Table_1[[#This Row],[Order Date]])</f>
        <v>2012</v>
      </c>
      <c r="D5529" s="9">
        <v>41037</v>
      </c>
      <c r="E5529" s="3">
        <v>41039</v>
      </c>
      <c r="F5529" s="3" t="s">
        <v>188</v>
      </c>
      <c r="G5529" s="3" t="s">
        <v>3676</v>
      </c>
      <c r="H5529" s="3" t="s">
        <v>3677</v>
      </c>
      <c r="I5529" s="3" t="s">
        <v>102</v>
      </c>
      <c r="J5529" s="3" t="s">
        <v>27</v>
      </c>
      <c r="K5529" s="3" t="s">
        <v>266</v>
      </c>
      <c r="L5529" s="3" t="s">
        <v>267</v>
      </c>
      <c r="M5529" s="3">
        <v>10009</v>
      </c>
      <c r="N5529" s="3" t="s">
        <v>148</v>
      </c>
      <c r="O5529" s="3" t="s">
        <v>1639</v>
      </c>
      <c r="P5529" s="3" t="s">
        <v>46</v>
      </c>
      <c r="Q5529" s="3" t="s">
        <v>90</v>
      </c>
      <c r="R5529" s="3" t="s">
        <v>1640</v>
      </c>
      <c r="S5529" s="3">
        <v>37.94</v>
      </c>
      <c r="T5529" s="3">
        <v>2</v>
      </c>
      <c r="U5529" s="3">
        <v>0</v>
      </c>
      <c r="V5529" s="3">
        <v>18.211199999999998</v>
      </c>
    </row>
    <row r="5530" spans="1:22" ht="14.25" customHeight="1" x14ac:dyDescent="0.25">
      <c r="A5530" s="3">
        <v>5529</v>
      </c>
      <c r="B5530" s="3" t="s">
        <v>8305</v>
      </c>
      <c r="C5530" s="4">
        <f>YEAR(Table_1[[#This Row],[Order Date]])</f>
        <v>2012</v>
      </c>
      <c r="D5530" s="9">
        <v>40999</v>
      </c>
      <c r="E5530" s="3">
        <v>41003</v>
      </c>
      <c r="F5530" s="3" t="s">
        <v>50</v>
      </c>
      <c r="G5530" s="3" t="s">
        <v>5377</v>
      </c>
      <c r="H5530" s="3" t="s">
        <v>5378</v>
      </c>
      <c r="I5530" s="3" t="s">
        <v>41</v>
      </c>
      <c r="J5530" s="3" t="s">
        <v>27</v>
      </c>
      <c r="K5530" s="3" t="s">
        <v>1521</v>
      </c>
      <c r="L5530" s="3" t="s">
        <v>54</v>
      </c>
      <c r="M5530" s="3">
        <v>32216</v>
      </c>
      <c r="N5530" s="3" t="s">
        <v>30</v>
      </c>
      <c r="O5530" s="3" t="s">
        <v>923</v>
      </c>
      <c r="P5530" s="3" t="s">
        <v>71</v>
      </c>
      <c r="Q5530" s="3" t="s">
        <v>72</v>
      </c>
      <c r="R5530" s="3" t="s">
        <v>924</v>
      </c>
      <c r="S5530" s="3">
        <v>79.959999999999994</v>
      </c>
      <c r="T5530" s="3">
        <v>5</v>
      </c>
      <c r="U5530" s="3">
        <v>0.2</v>
      </c>
      <c r="V5530" s="3">
        <v>27.985999999999994</v>
      </c>
    </row>
    <row r="5531" spans="1:22" ht="14.25" customHeight="1" x14ac:dyDescent="0.25">
      <c r="A5531" s="3">
        <v>5530</v>
      </c>
      <c r="B5531" s="3" t="s">
        <v>8306</v>
      </c>
      <c r="C5531" s="4">
        <f>YEAR(Table_1[[#This Row],[Order Date]])</f>
        <v>2014</v>
      </c>
      <c r="D5531" s="9">
        <v>41858</v>
      </c>
      <c r="E5531" s="3">
        <v>41863</v>
      </c>
      <c r="F5531" s="3" t="s">
        <v>50</v>
      </c>
      <c r="G5531" s="3" t="s">
        <v>3582</v>
      </c>
      <c r="H5531" s="3" t="s">
        <v>3583</v>
      </c>
      <c r="I5531" s="3" t="s">
        <v>41</v>
      </c>
      <c r="J5531" s="3" t="s">
        <v>27</v>
      </c>
      <c r="K5531" s="3" t="s">
        <v>8307</v>
      </c>
      <c r="L5531" s="3" t="s">
        <v>104</v>
      </c>
      <c r="M5531" s="3">
        <v>75104</v>
      </c>
      <c r="N5531" s="3" t="s">
        <v>105</v>
      </c>
      <c r="O5531" s="3" t="s">
        <v>7745</v>
      </c>
      <c r="P5531" s="3" t="s">
        <v>46</v>
      </c>
      <c r="Q5531" s="3" t="s">
        <v>90</v>
      </c>
      <c r="R5531" s="3" t="s">
        <v>7746</v>
      </c>
      <c r="S5531" s="3">
        <v>115.29600000000001</v>
      </c>
      <c r="T5531" s="3">
        <v>3</v>
      </c>
      <c r="U5531" s="3">
        <v>0.2</v>
      </c>
      <c r="V5531" s="3">
        <v>40.353599999999986</v>
      </c>
    </row>
    <row r="5532" spans="1:22" ht="14.25" customHeight="1" x14ac:dyDescent="0.25">
      <c r="A5532" s="3">
        <v>5531</v>
      </c>
      <c r="B5532" s="3" t="s">
        <v>8308</v>
      </c>
      <c r="C5532" s="4">
        <f>YEAR(Table_1[[#This Row],[Order Date]])</f>
        <v>2014</v>
      </c>
      <c r="D5532" s="9">
        <v>41976</v>
      </c>
      <c r="E5532" s="3">
        <v>41980</v>
      </c>
      <c r="F5532" s="3" t="s">
        <v>50</v>
      </c>
      <c r="G5532" s="3" t="s">
        <v>8309</v>
      </c>
      <c r="H5532" s="3" t="s">
        <v>8310</v>
      </c>
      <c r="I5532" s="3" t="s">
        <v>26</v>
      </c>
      <c r="J5532" s="3" t="s">
        <v>27</v>
      </c>
      <c r="K5532" s="3" t="s">
        <v>2530</v>
      </c>
      <c r="L5532" s="3" t="s">
        <v>138</v>
      </c>
      <c r="M5532" s="3">
        <v>68104</v>
      </c>
      <c r="N5532" s="3" t="s">
        <v>105</v>
      </c>
      <c r="O5532" s="3" t="s">
        <v>2527</v>
      </c>
      <c r="P5532" s="3" t="s">
        <v>71</v>
      </c>
      <c r="Q5532" s="3" t="s">
        <v>72</v>
      </c>
      <c r="R5532" s="3" t="s">
        <v>2528</v>
      </c>
      <c r="S5532" s="3">
        <v>2479.96</v>
      </c>
      <c r="T5532" s="3">
        <v>4</v>
      </c>
      <c r="U5532" s="3">
        <v>0</v>
      </c>
      <c r="V5532" s="3">
        <v>743.98799999999983</v>
      </c>
    </row>
    <row r="5533" spans="1:22" ht="14.25" customHeight="1" x14ac:dyDescent="0.25">
      <c r="A5533" s="3">
        <v>5532</v>
      </c>
      <c r="B5533" s="3" t="s">
        <v>8311</v>
      </c>
      <c r="C5533" s="4">
        <f>YEAR(Table_1[[#This Row],[Order Date]])</f>
        <v>2013</v>
      </c>
      <c r="D5533" s="9">
        <v>41432</v>
      </c>
      <c r="E5533" s="3">
        <v>41433</v>
      </c>
      <c r="F5533" s="3" t="s">
        <v>188</v>
      </c>
      <c r="G5533" s="3" t="s">
        <v>2035</v>
      </c>
      <c r="H5533" s="3" t="s">
        <v>2036</v>
      </c>
      <c r="I5533" s="3" t="s">
        <v>26</v>
      </c>
      <c r="J5533" s="3" t="s">
        <v>27</v>
      </c>
      <c r="K5533" s="3" t="s">
        <v>5141</v>
      </c>
      <c r="L5533" s="3" t="s">
        <v>1707</v>
      </c>
      <c r="M5533" s="3">
        <v>72209</v>
      </c>
      <c r="N5533" s="3" t="s">
        <v>30</v>
      </c>
      <c r="O5533" s="3" t="s">
        <v>3995</v>
      </c>
      <c r="P5533" s="3" t="s">
        <v>71</v>
      </c>
      <c r="Q5533" s="3" t="s">
        <v>161</v>
      </c>
      <c r="R5533" s="3" t="s">
        <v>3996</v>
      </c>
      <c r="S5533" s="3">
        <v>179.94</v>
      </c>
      <c r="T5533" s="3">
        <v>6</v>
      </c>
      <c r="U5533" s="3">
        <v>0</v>
      </c>
      <c r="V5533" s="3">
        <v>75.57480000000001</v>
      </c>
    </row>
    <row r="5534" spans="1:22" ht="14.25" customHeight="1" x14ac:dyDescent="0.25">
      <c r="A5534" s="3">
        <v>5533</v>
      </c>
      <c r="B5534" s="3" t="s">
        <v>8311</v>
      </c>
      <c r="C5534" s="4">
        <f>YEAR(Table_1[[#This Row],[Order Date]])</f>
        <v>2013</v>
      </c>
      <c r="D5534" s="9">
        <v>41432</v>
      </c>
      <c r="E5534" s="3">
        <v>41433</v>
      </c>
      <c r="F5534" s="3" t="s">
        <v>188</v>
      </c>
      <c r="G5534" s="3" t="s">
        <v>2035</v>
      </c>
      <c r="H5534" s="3" t="s">
        <v>2036</v>
      </c>
      <c r="I5534" s="3" t="s">
        <v>26</v>
      </c>
      <c r="J5534" s="3" t="s">
        <v>27</v>
      </c>
      <c r="K5534" s="3" t="s">
        <v>5141</v>
      </c>
      <c r="L5534" s="3" t="s">
        <v>1707</v>
      </c>
      <c r="M5534" s="3">
        <v>72209</v>
      </c>
      <c r="N5534" s="3" t="s">
        <v>30</v>
      </c>
      <c r="O5534" s="3" t="s">
        <v>4156</v>
      </c>
      <c r="P5534" s="3" t="s">
        <v>71</v>
      </c>
      <c r="Q5534" s="3" t="s">
        <v>161</v>
      </c>
      <c r="R5534" s="3" t="s">
        <v>4157</v>
      </c>
      <c r="S5534" s="3">
        <v>26.849999999999998</v>
      </c>
      <c r="T5534" s="3">
        <v>3</v>
      </c>
      <c r="U5534" s="3">
        <v>0</v>
      </c>
      <c r="V5534" s="3">
        <v>5.101499999999997</v>
      </c>
    </row>
    <row r="5535" spans="1:22" ht="14.25" customHeight="1" x14ac:dyDescent="0.25">
      <c r="A5535" s="3">
        <v>5534</v>
      </c>
      <c r="B5535" s="3" t="s">
        <v>8311</v>
      </c>
      <c r="C5535" s="4">
        <f>YEAR(Table_1[[#This Row],[Order Date]])</f>
        <v>2013</v>
      </c>
      <c r="D5535" s="9">
        <v>41432</v>
      </c>
      <c r="E5535" s="3">
        <v>41433</v>
      </c>
      <c r="F5535" s="3" t="s">
        <v>188</v>
      </c>
      <c r="G5535" s="3" t="s">
        <v>2035</v>
      </c>
      <c r="H5535" s="3" t="s">
        <v>2036</v>
      </c>
      <c r="I5535" s="3" t="s">
        <v>26</v>
      </c>
      <c r="J5535" s="3" t="s">
        <v>27</v>
      </c>
      <c r="K5535" s="3" t="s">
        <v>5141</v>
      </c>
      <c r="L5535" s="3" t="s">
        <v>1707</v>
      </c>
      <c r="M5535" s="3">
        <v>72209</v>
      </c>
      <c r="N5535" s="3" t="s">
        <v>30</v>
      </c>
      <c r="O5535" s="3" t="s">
        <v>2425</v>
      </c>
      <c r="P5535" s="3" t="s">
        <v>71</v>
      </c>
      <c r="Q5535" s="3" t="s">
        <v>161</v>
      </c>
      <c r="R5535" s="3" t="s">
        <v>2426</v>
      </c>
      <c r="S5535" s="3">
        <v>323.37</v>
      </c>
      <c r="T5535" s="3">
        <v>3</v>
      </c>
      <c r="U5535" s="3">
        <v>0</v>
      </c>
      <c r="V5535" s="3">
        <v>129.34800000000001</v>
      </c>
    </row>
    <row r="5536" spans="1:22" ht="14.25" customHeight="1" x14ac:dyDescent="0.25">
      <c r="A5536" s="3">
        <v>5535</v>
      </c>
      <c r="B5536" s="3" t="s">
        <v>8311</v>
      </c>
      <c r="C5536" s="4">
        <f>YEAR(Table_1[[#This Row],[Order Date]])</f>
        <v>2013</v>
      </c>
      <c r="D5536" s="9">
        <v>41432</v>
      </c>
      <c r="E5536" s="3">
        <v>41433</v>
      </c>
      <c r="F5536" s="3" t="s">
        <v>188</v>
      </c>
      <c r="G5536" s="3" t="s">
        <v>2035</v>
      </c>
      <c r="H5536" s="3" t="s">
        <v>2036</v>
      </c>
      <c r="I5536" s="3" t="s">
        <v>26</v>
      </c>
      <c r="J5536" s="3" t="s">
        <v>27</v>
      </c>
      <c r="K5536" s="3" t="s">
        <v>5141</v>
      </c>
      <c r="L5536" s="3" t="s">
        <v>1707</v>
      </c>
      <c r="M5536" s="3">
        <v>72209</v>
      </c>
      <c r="N5536" s="3" t="s">
        <v>30</v>
      </c>
      <c r="O5536" s="3" t="s">
        <v>1450</v>
      </c>
      <c r="P5536" s="3" t="s">
        <v>46</v>
      </c>
      <c r="Q5536" s="3" t="s">
        <v>90</v>
      </c>
      <c r="R5536" s="3" t="s">
        <v>1451</v>
      </c>
      <c r="S5536" s="3">
        <v>59.94</v>
      </c>
      <c r="T5536" s="3">
        <v>3</v>
      </c>
      <c r="U5536" s="3">
        <v>0</v>
      </c>
      <c r="V5536" s="3">
        <v>28.171799999999998</v>
      </c>
    </row>
    <row r="5537" spans="1:22" ht="14.25" customHeight="1" x14ac:dyDescent="0.25">
      <c r="A5537" s="3">
        <v>5536</v>
      </c>
      <c r="B5537" s="3" t="s">
        <v>8311</v>
      </c>
      <c r="C5537" s="4">
        <f>YEAR(Table_1[[#This Row],[Order Date]])</f>
        <v>2013</v>
      </c>
      <c r="D5537" s="9">
        <v>41432</v>
      </c>
      <c r="E5537" s="3">
        <v>41433</v>
      </c>
      <c r="F5537" s="3" t="s">
        <v>188</v>
      </c>
      <c r="G5537" s="3" t="s">
        <v>2035</v>
      </c>
      <c r="H5537" s="3" t="s">
        <v>2036</v>
      </c>
      <c r="I5537" s="3" t="s">
        <v>26</v>
      </c>
      <c r="J5537" s="3" t="s">
        <v>27</v>
      </c>
      <c r="K5537" s="3" t="s">
        <v>5141</v>
      </c>
      <c r="L5537" s="3" t="s">
        <v>1707</v>
      </c>
      <c r="M5537" s="3">
        <v>72209</v>
      </c>
      <c r="N5537" s="3" t="s">
        <v>30</v>
      </c>
      <c r="O5537" s="3" t="s">
        <v>431</v>
      </c>
      <c r="P5537" s="3" t="s">
        <v>46</v>
      </c>
      <c r="Q5537" s="3" t="s">
        <v>75</v>
      </c>
      <c r="R5537" s="3" t="s">
        <v>432</v>
      </c>
      <c r="S5537" s="3">
        <v>64.14</v>
      </c>
      <c r="T5537" s="3">
        <v>3</v>
      </c>
      <c r="U5537" s="3">
        <v>0</v>
      </c>
      <c r="V5537" s="3">
        <v>30.787199999999999</v>
      </c>
    </row>
    <row r="5538" spans="1:22" ht="14.25" customHeight="1" x14ac:dyDescent="0.25">
      <c r="A5538" s="3">
        <v>5537</v>
      </c>
      <c r="B5538" s="3" t="s">
        <v>8311</v>
      </c>
      <c r="C5538" s="4">
        <f>YEAR(Table_1[[#This Row],[Order Date]])</f>
        <v>2013</v>
      </c>
      <c r="D5538" s="9">
        <v>41432</v>
      </c>
      <c r="E5538" s="3">
        <v>41433</v>
      </c>
      <c r="F5538" s="3" t="s">
        <v>188</v>
      </c>
      <c r="G5538" s="3" t="s">
        <v>2035</v>
      </c>
      <c r="H5538" s="3" t="s">
        <v>2036</v>
      </c>
      <c r="I5538" s="3" t="s">
        <v>26</v>
      </c>
      <c r="J5538" s="3" t="s">
        <v>27</v>
      </c>
      <c r="K5538" s="3" t="s">
        <v>5141</v>
      </c>
      <c r="L5538" s="3" t="s">
        <v>1707</v>
      </c>
      <c r="M5538" s="3">
        <v>72209</v>
      </c>
      <c r="N5538" s="3" t="s">
        <v>30</v>
      </c>
      <c r="O5538" s="3" t="s">
        <v>4233</v>
      </c>
      <c r="P5538" s="3" t="s">
        <v>46</v>
      </c>
      <c r="Q5538" s="3" t="s">
        <v>75</v>
      </c>
      <c r="R5538" s="3" t="s">
        <v>4234</v>
      </c>
      <c r="S5538" s="3">
        <v>11.67</v>
      </c>
      <c r="T5538" s="3">
        <v>3</v>
      </c>
      <c r="U5538" s="3">
        <v>0</v>
      </c>
      <c r="V5538" s="3">
        <v>5.6015999999999995</v>
      </c>
    </row>
    <row r="5539" spans="1:22" ht="14.25" customHeight="1" x14ac:dyDescent="0.25">
      <c r="A5539" s="3">
        <v>5538</v>
      </c>
      <c r="B5539" s="3" t="s">
        <v>8311</v>
      </c>
      <c r="C5539" s="4">
        <f>YEAR(Table_1[[#This Row],[Order Date]])</f>
        <v>2013</v>
      </c>
      <c r="D5539" s="9">
        <v>41432</v>
      </c>
      <c r="E5539" s="3">
        <v>41433</v>
      </c>
      <c r="F5539" s="3" t="s">
        <v>188</v>
      </c>
      <c r="G5539" s="3" t="s">
        <v>2035</v>
      </c>
      <c r="H5539" s="3" t="s">
        <v>2036</v>
      </c>
      <c r="I5539" s="3" t="s">
        <v>26</v>
      </c>
      <c r="J5539" s="3" t="s">
        <v>27</v>
      </c>
      <c r="K5539" s="3" t="s">
        <v>5141</v>
      </c>
      <c r="L5539" s="3" t="s">
        <v>1707</v>
      </c>
      <c r="M5539" s="3">
        <v>72209</v>
      </c>
      <c r="N5539" s="3" t="s">
        <v>30</v>
      </c>
      <c r="O5539" s="3" t="s">
        <v>6284</v>
      </c>
      <c r="P5539" s="3" t="s">
        <v>46</v>
      </c>
      <c r="Q5539" s="3" t="s">
        <v>90</v>
      </c>
      <c r="R5539" s="3" t="s">
        <v>6285</v>
      </c>
      <c r="S5539" s="3">
        <v>12.96</v>
      </c>
      <c r="T5539" s="3">
        <v>2</v>
      </c>
      <c r="U5539" s="3">
        <v>0</v>
      </c>
      <c r="V5539" s="3">
        <v>6.2208000000000006</v>
      </c>
    </row>
    <row r="5540" spans="1:22" ht="14.25" customHeight="1" x14ac:dyDescent="0.25">
      <c r="A5540" s="3">
        <v>5539</v>
      </c>
      <c r="B5540" s="3" t="s">
        <v>8312</v>
      </c>
      <c r="C5540" s="4">
        <f>YEAR(Table_1[[#This Row],[Order Date]])</f>
        <v>2012</v>
      </c>
      <c r="D5540" s="9">
        <v>41012</v>
      </c>
      <c r="E5540" s="3">
        <v>41019</v>
      </c>
      <c r="F5540" s="3" t="s">
        <v>50</v>
      </c>
      <c r="G5540" s="3" t="s">
        <v>1694</v>
      </c>
      <c r="H5540" s="3" t="s">
        <v>1695</v>
      </c>
      <c r="I5540" s="3" t="s">
        <v>26</v>
      </c>
      <c r="J5540" s="3" t="s">
        <v>27</v>
      </c>
      <c r="K5540" s="3" t="s">
        <v>8313</v>
      </c>
      <c r="L5540" s="3" t="s">
        <v>138</v>
      </c>
      <c r="M5540" s="3">
        <v>68701</v>
      </c>
      <c r="N5540" s="3" t="s">
        <v>105</v>
      </c>
      <c r="O5540" s="3" t="s">
        <v>2727</v>
      </c>
      <c r="P5540" s="3" t="s">
        <v>46</v>
      </c>
      <c r="Q5540" s="3" t="s">
        <v>75</v>
      </c>
      <c r="R5540" s="3" t="s">
        <v>2728</v>
      </c>
      <c r="S5540" s="3">
        <v>17.43</v>
      </c>
      <c r="T5540" s="3">
        <v>3</v>
      </c>
      <c r="U5540" s="3">
        <v>0</v>
      </c>
      <c r="V5540" s="3">
        <v>8.0177999999999994</v>
      </c>
    </row>
    <row r="5541" spans="1:22" ht="14.25" customHeight="1" x14ac:dyDescent="0.25">
      <c r="A5541" s="3">
        <v>5540</v>
      </c>
      <c r="B5541" s="3" t="s">
        <v>8314</v>
      </c>
      <c r="C5541" s="4">
        <f>YEAR(Table_1[[#This Row],[Order Date]])</f>
        <v>2014</v>
      </c>
      <c r="D5541" s="9">
        <v>41782</v>
      </c>
      <c r="E5541" s="3">
        <v>41786</v>
      </c>
      <c r="F5541" s="3" t="s">
        <v>50</v>
      </c>
      <c r="G5541" s="3" t="s">
        <v>824</v>
      </c>
      <c r="H5541" s="3" t="s">
        <v>825</v>
      </c>
      <c r="I5541" s="3" t="s">
        <v>26</v>
      </c>
      <c r="J5541" s="3" t="s">
        <v>27</v>
      </c>
      <c r="K5541" s="3" t="s">
        <v>303</v>
      </c>
      <c r="L5541" s="3" t="s">
        <v>211</v>
      </c>
      <c r="M5541" s="3">
        <v>60653</v>
      </c>
      <c r="N5541" s="3" t="s">
        <v>105</v>
      </c>
      <c r="O5541" s="3" t="s">
        <v>336</v>
      </c>
      <c r="P5541" s="3" t="s">
        <v>32</v>
      </c>
      <c r="Q5541" s="3" t="s">
        <v>36</v>
      </c>
      <c r="R5541" s="3" t="s">
        <v>337</v>
      </c>
      <c r="S5541" s="3">
        <v>181.98599999999999</v>
      </c>
      <c r="T5541" s="3">
        <v>2</v>
      </c>
      <c r="U5541" s="3">
        <v>0.3</v>
      </c>
      <c r="V5541" s="3">
        <v>-54.595799999999997</v>
      </c>
    </row>
    <row r="5542" spans="1:22" ht="14.25" customHeight="1" x14ac:dyDescent="0.25">
      <c r="A5542" s="3">
        <v>5541</v>
      </c>
      <c r="B5542" s="3" t="s">
        <v>8314</v>
      </c>
      <c r="C5542" s="4">
        <f>YEAR(Table_1[[#This Row],[Order Date]])</f>
        <v>2014</v>
      </c>
      <c r="D5542" s="9">
        <v>41782</v>
      </c>
      <c r="E5542" s="3">
        <v>41786</v>
      </c>
      <c r="F5542" s="3" t="s">
        <v>50</v>
      </c>
      <c r="G5542" s="3" t="s">
        <v>824</v>
      </c>
      <c r="H5542" s="3" t="s">
        <v>825</v>
      </c>
      <c r="I5542" s="3" t="s">
        <v>26</v>
      </c>
      <c r="J5542" s="3" t="s">
        <v>27</v>
      </c>
      <c r="K5542" s="3" t="s">
        <v>303</v>
      </c>
      <c r="L5542" s="3" t="s">
        <v>211</v>
      </c>
      <c r="M5542" s="3">
        <v>60653</v>
      </c>
      <c r="N5542" s="3" t="s">
        <v>105</v>
      </c>
      <c r="O5542" s="3" t="s">
        <v>545</v>
      </c>
      <c r="P5542" s="3" t="s">
        <v>46</v>
      </c>
      <c r="Q5542" s="3" t="s">
        <v>75</v>
      </c>
      <c r="R5542" s="3" t="s">
        <v>546</v>
      </c>
      <c r="S5542" s="3">
        <v>1.5919999999999996</v>
      </c>
      <c r="T5542" s="3">
        <v>2</v>
      </c>
      <c r="U5542" s="3">
        <v>0.8</v>
      </c>
      <c r="V5542" s="3">
        <v>-2.6268000000000002</v>
      </c>
    </row>
    <row r="5543" spans="1:22" ht="14.25" customHeight="1" x14ac:dyDescent="0.25">
      <c r="A5543" s="3">
        <v>5542</v>
      </c>
      <c r="B5543" s="3" t="s">
        <v>8314</v>
      </c>
      <c r="C5543" s="4">
        <f>YEAR(Table_1[[#This Row],[Order Date]])</f>
        <v>2014</v>
      </c>
      <c r="D5543" s="9">
        <v>41782</v>
      </c>
      <c r="E5543" s="3">
        <v>41786</v>
      </c>
      <c r="F5543" s="3" t="s">
        <v>50</v>
      </c>
      <c r="G5543" s="3" t="s">
        <v>824</v>
      </c>
      <c r="H5543" s="3" t="s">
        <v>825</v>
      </c>
      <c r="I5543" s="3" t="s">
        <v>26</v>
      </c>
      <c r="J5543" s="3" t="s">
        <v>27</v>
      </c>
      <c r="K5543" s="3" t="s">
        <v>303</v>
      </c>
      <c r="L5543" s="3" t="s">
        <v>211</v>
      </c>
      <c r="M5543" s="3">
        <v>60653</v>
      </c>
      <c r="N5543" s="3" t="s">
        <v>105</v>
      </c>
      <c r="O5543" s="3" t="s">
        <v>2574</v>
      </c>
      <c r="P5543" s="3" t="s">
        <v>46</v>
      </c>
      <c r="Q5543" s="3" t="s">
        <v>578</v>
      </c>
      <c r="R5543" s="3" t="s">
        <v>2575</v>
      </c>
      <c r="S5543" s="3">
        <v>22.344000000000001</v>
      </c>
      <c r="T5543" s="3">
        <v>3</v>
      </c>
      <c r="U5543" s="3">
        <v>0.2</v>
      </c>
      <c r="V5543" s="3">
        <v>2.5136999999999983</v>
      </c>
    </row>
    <row r="5544" spans="1:22" ht="14.25" customHeight="1" x14ac:dyDescent="0.25">
      <c r="A5544" s="3">
        <v>5543</v>
      </c>
      <c r="B5544" s="3" t="s">
        <v>8315</v>
      </c>
      <c r="C5544" s="4">
        <f>YEAR(Table_1[[#This Row],[Order Date]])</f>
        <v>2013</v>
      </c>
      <c r="D5544" s="9">
        <v>41628</v>
      </c>
      <c r="E5544" s="3">
        <v>41634</v>
      </c>
      <c r="F5544" s="3" t="s">
        <v>50</v>
      </c>
      <c r="G5544" s="3" t="s">
        <v>220</v>
      </c>
      <c r="H5544" s="3" t="s">
        <v>221</v>
      </c>
      <c r="I5544" s="3" t="s">
        <v>41</v>
      </c>
      <c r="J5544" s="3" t="s">
        <v>27</v>
      </c>
      <c r="K5544" s="3" t="s">
        <v>1310</v>
      </c>
      <c r="L5544" s="3" t="s">
        <v>310</v>
      </c>
      <c r="M5544" s="3">
        <v>85705</v>
      </c>
      <c r="N5544" s="3" t="s">
        <v>44</v>
      </c>
      <c r="O5544" s="3" t="s">
        <v>8316</v>
      </c>
      <c r="P5544" s="3" t="s">
        <v>32</v>
      </c>
      <c r="Q5544" s="3" t="s">
        <v>56</v>
      </c>
      <c r="R5544" s="3" t="s">
        <v>8317</v>
      </c>
      <c r="S5544" s="3">
        <v>455.97</v>
      </c>
      <c r="T5544" s="3">
        <v>6</v>
      </c>
      <c r="U5544" s="3">
        <v>0.5</v>
      </c>
      <c r="V5544" s="3">
        <v>-218.86559999999997</v>
      </c>
    </row>
    <row r="5545" spans="1:22" ht="14.25" customHeight="1" x14ac:dyDescent="0.25">
      <c r="A5545" s="3">
        <v>5544</v>
      </c>
      <c r="B5545" s="3" t="s">
        <v>8315</v>
      </c>
      <c r="C5545" s="4">
        <f>YEAR(Table_1[[#This Row],[Order Date]])</f>
        <v>2013</v>
      </c>
      <c r="D5545" s="9">
        <v>41628</v>
      </c>
      <c r="E5545" s="3">
        <v>41634</v>
      </c>
      <c r="F5545" s="3" t="s">
        <v>50</v>
      </c>
      <c r="G5545" s="3" t="s">
        <v>220</v>
      </c>
      <c r="H5545" s="3" t="s">
        <v>221</v>
      </c>
      <c r="I5545" s="3" t="s">
        <v>41</v>
      </c>
      <c r="J5545" s="3" t="s">
        <v>27</v>
      </c>
      <c r="K5545" s="3" t="s">
        <v>1310</v>
      </c>
      <c r="L5545" s="3" t="s">
        <v>310</v>
      </c>
      <c r="M5545" s="3">
        <v>85705</v>
      </c>
      <c r="N5545" s="3" t="s">
        <v>44</v>
      </c>
      <c r="O5545" s="3" t="s">
        <v>6137</v>
      </c>
      <c r="P5545" s="3" t="s">
        <v>46</v>
      </c>
      <c r="Q5545" s="3" t="s">
        <v>75</v>
      </c>
      <c r="R5545" s="3" t="s">
        <v>6138</v>
      </c>
      <c r="S5545" s="3">
        <v>10.440000000000001</v>
      </c>
      <c r="T5545" s="3">
        <v>6</v>
      </c>
      <c r="U5545" s="3">
        <v>0.7</v>
      </c>
      <c r="V5545" s="3">
        <v>-7.6559999999999988</v>
      </c>
    </row>
    <row r="5546" spans="1:22" ht="14.25" customHeight="1" x14ac:dyDescent="0.25">
      <c r="A5546" s="3">
        <v>5545</v>
      </c>
      <c r="B5546" s="3" t="s">
        <v>8315</v>
      </c>
      <c r="C5546" s="4">
        <f>YEAR(Table_1[[#This Row],[Order Date]])</f>
        <v>2013</v>
      </c>
      <c r="D5546" s="9">
        <v>41628</v>
      </c>
      <c r="E5546" s="3">
        <v>41634</v>
      </c>
      <c r="F5546" s="3" t="s">
        <v>50</v>
      </c>
      <c r="G5546" s="3" t="s">
        <v>220</v>
      </c>
      <c r="H5546" s="3" t="s">
        <v>221</v>
      </c>
      <c r="I5546" s="3" t="s">
        <v>41</v>
      </c>
      <c r="J5546" s="3" t="s">
        <v>27</v>
      </c>
      <c r="K5546" s="3" t="s">
        <v>1310</v>
      </c>
      <c r="L5546" s="3" t="s">
        <v>310</v>
      </c>
      <c r="M5546" s="3">
        <v>85705</v>
      </c>
      <c r="N5546" s="3" t="s">
        <v>44</v>
      </c>
      <c r="O5546" s="3" t="s">
        <v>2054</v>
      </c>
      <c r="P5546" s="3" t="s">
        <v>46</v>
      </c>
      <c r="Q5546" s="3" t="s">
        <v>75</v>
      </c>
      <c r="R5546" s="3" t="s">
        <v>2055</v>
      </c>
      <c r="S5546" s="3">
        <v>5.2140000000000004</v>
      </c>
      <c r="T5546" s="3">
        <v>2</v>
      </c>
      <c r="U5546" s="3">
        <v>0.7</v>
      </c>
      <c r="V5546" s="3">
        <v>-4.1711999999999989</v>
      </c>
    </row>
    <row r="5547" spans="1:22" ht="14.25" customHeight="1" x14ac:dyDescent="0.25">
      <c r="A5547" s="3">
        <v>5546</v>
      </c>
      <c r="B5547" s="3" t="s">
        <v>8318</v>
      </c>
      <c r="C5547" s="4">
        <f>YEAR(Table_1[[#This Row],[Order Date]])</f>
        <v>2014</v>
      </c>
      <c r="D5547" s="9">
        <v>41905</v>
      </c>
      <c r="E5547" s="3">
        <v>41909</v>
      </c>
      <c r="F5547" s="3" t="s">
        <v>50</v>
      </c>
      <c r="G5547" s="3" t="s">
        <v>3763</v>
      </c>
      <c r="H5547" s="3" t="s">
        <v>3764</v>
      </c>
      <c r="I5547" s="3" t="s">
        <v>102</v>
      </c>
      <c r="J5547" s="3" t="s">
        <v>27</v>
      </c>
      <c r="K5547" s="3" t="s">
        <v>87</v>
      </c>
      <c r="L5547" s="3" t="s">
        <v>2694</v>
      </c>
      <c r="M5547" s="3">
        <v>3301</v>
      </c>
      <c r="N5547" s="3" t="s">
        <v>148</v>
      </c>
      <c r="O5547" s="3" t="s">
        <v>635</v>
      </c>
      <c r="P5547" s="3" t="s">
        <v>46</v>
      </c>
      <c r="Q5547" s="3" t="s">
        <v>59</v>
      </c>
      <c r="R5547" s="3" t="s">
        <v>636</v>
      </c>
      <c r="S5547" s="3">
        <v>67.400000000000006</v>
      </c>
      <c r="T5547" s="3">
        <v>5</v>
      </c>
      <c r="U5547" s="3">
        <v>0</v>
      </c>
      <c r="V5547" s="3">
        <v>17.523999999999997</v>
      </c>
    </row>
    <row r="5548" spans="1:22" ht="14.25" customHeight="1" x14ac:dyDescent="0.25">
      <c r="A5548" s="3">
        <v>5547</v>
      </c>
      <c r="B5548" s="3" t="s">
        <v>8319</v>
      </c>
      <c r="C5548" s="4">
        <f>YEAR(Table_1[[#This Row],[Order Date]])</f>
        <v>2014</v>
      </c>
      <c r="D5548" s="9">
        <v>41890</v>
      </c>
      <c r="E5548" s="3">
        <v>41891</v>
      </c>
      <c r="F5548" s="3" t="s">
        <v>188</v>
      </c>
      <c r="G5548" s="3" t="s">
        <v>5224</v>
      </c>
      <c r="H5548" s="3" t="s">
        <v>5225</v>
      </c>
      <c r="I5548" s="3" t="s">
        <v>26</v>
      </c>
      <c r="J5548" s="3" t="s">
        <v>27</v>
      </c>
      <c r="K5548" s="3" t="s">
        <v>8320</v>
      </c>
      <c r="L5548" s="3" t="s">
        <v>121</v>
      </c>
      <c r="M5548" s="3">
        <v>84020</v>
      </c>
      <c r="N5548" s="3" t="s">
        <v>44</v>
      </c>
      <c r="O5548" s="3" t="s">
        <v>7026</v>
      </c>
      <c r="P5548" s="3" t="s">
        <v>32</v>
      </c>
      <c r="Q5548" s="3" t="s">
        <v>65</v>
      </c>
      <c r="R5548" s="3" t="s">
        <v>7027</v>
      </c>
      <c r="S5548" s="3">
        <v>25.16</v>
      </c>
      <c r="T5548" s="3">
        <v>2</v>
      </c>
      <c r="U5548" s="3">
        <v>0</v>
      </c>
      <c r="V5548" s="3">
        <v>10.567200000000001</v>
      </c>
    </row>
    <row r="5549" spans="1:22" ht="14.25" customHeight="1" x14ac:dyDescent="0.25">
      <c r="A5549" s="3">
        <v>5548</v>
      </c>
      <c r="B5549" s="3" t="s">
        <v>8319</v>
      </c>
      <c r="C5549" s="4">
        <f>YEAR(Table_1[[#This Row],[Order Date]])</f>
        <v>2014</v>
      </c>
      <c r="D5549" s="9">
        <v>41890</v>
      </c>
      <c r="E5549" s="3">
        <v>41891</v>
      </c>
      <c r="F5549" s="3" t="s">
        <v>188</v>
      </c>
      <c r="G5549" s="3" t="s">
        <v>5224</v>
      </c>
      <c r="H5549" s="3" t="s">
        <v>5225</v>
      </c>
      <c r="I5549" s="3" t="s">
        <v>26</v>
      </c>
      <c r="J5549" s="3" t="s">
        <v>27</v>
      </c>
      <c r="K5549" s="3" t="s">
        <v>8320</v>
      </c>
      <c r="L5549" s="3" t="s">
        <v>121</v>
      </c>
      <c r="M5549" s="3">
        <v>84020</v>
      </c>
      <c r="N5549" s="3" t="s">
        <v>44</v>
      </c>
      <c r="O5549" s="3" t="s">
        <v>5056</v>
      </c>
      <c r="P5549" s="3" t="s">
        <v>71</v>
      </c>
      <c r="Q5549" s="3" t="s">
        <v>72</v>
      </c>
      <c r="R5549" s="3" t="s">
        <v>5057</v>
      </c>
      <c r="S5549" s="3">
        <v>126.56</v>
      </c>
      <c r="T5549" s="3">
        <v>4</v>
      </c>
      <c r="U5549" s="3">
        <v>0.2</v>
      </c>
      <c r="V5549" s="3">
        <v>47.459999999999994</v>
      </c>
    </row>
    <row r="5550" spans="1:22" ht="14.25" customHeight="1" x14ac:dyDescent="0.25">
      <c r="A5550" s="3">
        <v>5549</v>
      </c>
      <c r="B5550" s="3" t="s">
        <v>8321</v>
      </c>
      <c r="C5550" s="4">
        <f>YEAR(Table_1[[#This Row],[Order Date]])</f>
        <v>2011</v>
      </c>
      <c r="D5550" s="9">
        <v>40875</v>
      </c>
      <c r="E5550" s="3">
        <v>40878</v>
      </c>
      <c r="F5550" s="3" t="s">
        <v>188</v>
      </c>
      <c r="G5550" s="3" t="s">
        <v>4143</v>
      </c>
      <c r="H5550" s="3" t="s">
        <v>4144</v>
      </c>
      <c r="I5550" s="3" t="s">
        <v>26</v>
      </c>
      <c r="J5550" s="3" t="s">
        <v>27</v>
      </c>
      <c r="K5550" s="3" t="s">
        <v>127</v>
      </c>
      <c r="L5550" s="3" t="s">
        <v>43</v>
      </c>
      <c r="M5550" s="3">
        <v>94109</v>
      </c>
      <c r="N5550" s="3" t="s">
        <v>44</v>
      </c>
      <c r="O5550" s="3" t="s">
        <v>3650</v>
      </c>
      <c r="P5550" s="3" t="s">
        <v>46</v>
      </c>
      <c r="Q5550" s="3" t="s">
        <v>78</v>
      </c>
      <c r="R5550" s="3" t="s">
        <v>3651</v>
      </c>
      <c r="S5550" s="3">
        <v>43.68</v>
      </c>
      <c r="T5550" s="3">
        <v>3</v>
      </c>
      <c r="U5550" s="3">
        <v>0</v>
      </c>
      <c r="V5550" s="3">
        <v>11.793600000000001</v>
      </c>
    </row>
    <row r="5551" spans="1:22" ht="14.25" customHeight="1" x14ac:dyDescent="0.25">
      <c r="A5551" s="3">
        <v>5550</v>
      </c>
      <c r="B5551" s="3" t="s">
        <v>8321</v>
      </c>
      <c r="C5551" s="4">
        <f>YEAR(Table_1[[#This Row],[Order Date]])</f>
        <v>2011</v>
      </c>
      <c r="D5551" s="9">
        <v>40875</v>
      </c>
      <c r="E5551" s="3">
        <v>40878</v>
      </c>
      <c r="F5551" s="3" t="s">
        <v>188</v>
      </c>
      <c r="G5551" s="3" t="s">
        <v>4143</v>
      </c>
      <c r="H5551" s="3" t="s">
        <v>4144</v>
      </c>
      <c r="I5551" s="3" t="s">
        <v>26</v>
      </c>
      <c r="J5551" s="3" t="s">
        <v>27</v>
      </c>
      <c r="K5551" s="3" t="s">
        <v>127</v>
      </c>
      <c r="L5551" s="3" t="s">
        <v>43</v>
      </c>
      <c r="M5551" s="3">
        <v>94109</v>
      </c>
      <c r="N5551" s="3" t="s">
        <v>44</v>
      </c>
      <c r="O5551" s="3" t="s">
        <v>3170</v>
      </c>
      <c r="P5551" s="3" t="s">
        <v>71</v>
      </c>
      <c r="Q5551" s="3" t="s">
        <v>161</v>
      </c>
      <c r="R5551" s="3" t="s">
        <v>3171</v>
      </c>
      <c r="S5551" s="3">
        <v>139.92999999999998</v>
      </c>
      <c r="T5551" s="3">
        <v>7</v>
      </c>
      <c r="U5551" s="3">
        <v>0</v>
      </c>
      <c r="V5551" s="3">
        <v>34.982499999999987</v>
      </c>
    </row>
    <row r="5552" spans="1:22" ht="14.25" customHeight="1" x14ac:dyDescent="0.25">
      <c r="A5552" s="3">
        <v>5551</v>
      </c>
      <c r="B5552" s="3" t="s">
        <v>8322</v>
      </c>
      <c r="C5552" s="4">
        <f>YEAR(Table_1[[#This Row],[Order Date]])</f>
        <v>2011</v>
      </c>
      <c r="D5552" s="9">
        <v>40859</v>
      </c>
      <c r="E5552" s="3">
        <v>40863</v>
      </c>
      <c r="F5552" s="3" t="s">
        <v>50</v>
      </c>
      <c r="G5552" s="3" t="s">
        <v>6798</v>
      </c>
      <c r="H5552" s="3" t="s">
        <v>6799</v>
      </c>
      <c r="I5552" s="3" t="s">
        <v>41</v>
      </c>
      <c r="J5552" s="3" t="s">
        <v>27</v>
      </c>
      <c r="K5552" s="3" t="s">
        <v>184</v>
      </c>
      <c r="L5552" s="3" t="s">
        <v>104</v>
      </c>
      <c r="M5552" s="3">
        <v>77036</v>
      </c>
      <c r="N5552" s="3" t="s">
        <v>105</v>
      </c>
      <c r="O5552" s="3" t="s">
        <v>5845</v>
      </c>
      <c r="P5552" s="3" t="s">
        <v>46</v>
      </c>
      <c r="Q5552" s="3" t="s">
        <v>68</v>
      </c>
      <c r="R5552" s="3" t="s">
        <v>5846</v>
      </c>
      <c r="S5552" s="3">
        <v>2.6720000000000002</v>
      </c>
      <c r="T5552" s="3">
        <v>1</v>
      </c>
      <c r="U5552" s="3">
        <v>0.2</v>
      </c>
      <c r="V5552" s="3">
        <v>0.33399999999999974</v>
      </c>
    </row>
    <row r="5553" spans="1:22" ht="14.25" customHeight="1" x14ac:dyDescent="0.25">
      <c r="A5553" s="3">
        <v>5552</v>
      </c>
      <c r="B5553" s="3" t="s">
        <v>8322</v>
      </c>
      <c r="C5553" s="4">
        <f>YEAR(Table_1[[#This Row],[Order Date]])</f>
        <v>2011</v>
      </c>
      <c r="D5553" s="9">
        <v>40859</v>
      </c>
      <c r="E5553" s="3">
        <v>40863</v>
      </c>
      <c r="F5553" s="3" t="s">
        <v>50</v>
      </c>
      <c r="G5553" s="3" t="s">
        <v>6798</v>
      </c>
      <c r="H5553" s="3" t="s">
        <v>6799</v>
      </c>
      <c r="I5553" s="3" t="s">
        <v>41</v>
      </c>
      <c r="J5553" s="3" t="s">
        <v>27</v>
      </c>
      <c r="K5553" s="3" t="s">
        <v>184</v>
      </c>
      <c r="L5553" s="3" t="s">
        <v>104</v>
      </c>
      <c r="M5553" s="3">
        <v>77036</v>
      </c>
      <c r="N5553" s="3" t="s">
        <v>105</v>
      </c>
      <c r="O5553" s="3" t="s">
        <v>6834</v>
      </c>
      <c r="P5553" s="3" t="s">
        <v>46</v>
      </c>
      <c r="Q5553" s="3" t="s">
        <v>578</v>
      </c>
      <c r="R5553" s="3" t="s">
        <v>6835</v>
      </c>
      <c r="S5553" s="3">
        <v>16.656000000000002</v>
      </c>
      <c r="T5553" s="3">
        <v>6</v>
      </c>
      <c r="U5553" s="3">
        <v>0.2</v>
      </c>
      <c r="V5553" s="3">
        <v>-3.123000000000002</v>
      </c>
    </row>
    <row r="5554" spans="1:22" ht="14.25" customHeight="1" x14ac:dyDescent="0.25">
      <c r="A5554" s="3">
        <v>5553</v>
      </c>
      <c r="B5554" s="3" t="s">
        <v>8322</v>
      </c>
      <c r="C5554" s="4">
        <f>YEAR(Table_1[[#This Row],[Order Date]])</f>
        <v>2011</v>
      </c>
      <c r="D5554" s="9">
        <v>40859</v>
      </c>
      <c r="E5554" s="3">
        <v>40863</v>
      </c>
      <c r="F5554" s="3" t="s">
        <v>50</v>
      </c>
      <c r="G5554" s="3" t="s">
        <v>6798</v>
      </c>
      <c r="H5554" s="3" t="s">
        <v>6799</v>
      </c>
      <c r="I5554" s="3" t="s">
        <v>41</v>
      </c>
      <c r="J5554" s="3" t="s">
        <v>27</v>
      </c>
      <c r="K5554" s="3" t="s">
        <v>184</v>
      </c>
      <c r="L5554" s="3" t="s">
        <v>104</v>
      </c>
      <c r="M5554" s="3">
        <v>77036</v>
      </c>
      <c r="N5554" s="3" t="s">
        <v>105</v>
      </c>
      <c r="O5554" s="3" t="s">
        <v>907</v>
      </c>
      <c r="P5554" s="3" t="s">
        <v>71</v>
      </c>
      <c r="Q5554" s="3" t="s">
        <v>161</v>
      </c>
      <c r="R5554" s="3" t="s">
        <v>1784</v>
      </c>
      <c r="S5554" s="3">
        <v>79.512000000000015</v>
      </c>
      <c r="T5554" s="3">
        <v>3</v>
      </c>
      <c r="U5554" s="3">
        <v>0.2</v>
      </c>
      <c r="V5554" s="3">
        <v>20.8719</v>
      </c>
    </row>
    <row r="5555" spans="1:22" ht="14.25" customHeight="1" x14ac:dyDescent="0.25">
      <c r="A5555" s="3">
        <v>5554</v>
      </c>
      <c r="B5555" s="3" t="s">
        <v>8322</v>
      </c>
      <c r="C5555" s="4">
        <f>YEAR(Table_1[[#This Row],[Order Date]])</f>
        <v>2011</v>
      </c>
      <c r="D5555" s="9">
        <v>40859</v>
      </c>
      <c r="E5555" s="3">
        <v>40863</v>
      </c>
      <c r="F5555" s="3" t="s">
        <v>50</v>
      </c>
      <c r="G5555" s="3" t="s">
        <v>6798</v>
      </c>
      <c r="H5555" s="3" t="s">
        <v>6799</v>
      </c>
      <c r="I5555" s="3" t="s">
        <v>41</v>
      </c>
      <c r="J5555" s="3" t="s">
        <v>27</v>
      </c>
      <c r="K5555" s="3" t="s">
        <v>184</v>
      </c>
      <c r="L5555" s="3" t="s">
        <v>104</v>
      </c>
      <c r="M5555" s="3">
        <v>77036</v>
      </c>
      <c r="N5555" s="3" t="s">
        <v>105</v>
      </c>
      <c r="O5555" s="3" t="s">
        <v>1057</v>
      </c>
      <c r="P5555" s="3" t="s">
        <v>46</v>
      </c>
      <c r="Q5555" s="3" t="s">
        <v>90</v>
      </c>
      <c r="R5555" s="3" t="s">
        <v>1058</v>
      </c>
      <c r="S5555" s="3">
        <v>36.288000000000011</v>
      </c>
      <c r="T5555" s="3">
        <v>7</v>
      </c>
      <c r="U5555" s="3">
        <v>0.2</v>
      </c>
      <c r="V5555" s="3">
        <v>12.700800000000001</v>
      </c>
    </row>
    <row r="5556" spans="1:22" ht="14.25" customHeight="1" x14ac:dyDescent="0.25">
      <c r="A5556" s="3">
        <v>5555</v>
      </c>
      <c r="B5556" s="3" t="s">
        <v>8322</v>
      </c>
      <c r="C5556" s="4">
        <f>YEAR(Table_1[[#This Row],[Order Date]])</f>
        <v>2011</v>
      </c>
      <c r="D5556" s="9">
        <v>40859</v>
      </c>
      <c r="E5556" s="3">
        <v>40863</v>
      </c>
      <c r="F5556" s="3" t="s">
        <v>50</v>
      </c>
      <c r="G5556" s="3" t="s">
        <v>6798</v>
      </c>
      <c r="H5556" s="3" t="s">
        <v>6799</v>
      </c>
      <c r="I5556" s="3" t="s">
        <v>41</v>
      </c>
      <c r="J5556" s="3" t="s">
        <v>27</v>
      </c>
      <c r="K5556" s="3" t="s">
        <v>184</v>
      </c>
      <c r="L5556" s="3" t="s">
        <v>104</v>
      </c>
      <c r="M5556" s="3">
        <v>77036</v>
      </c>
      <c r="N5556" s="3" t="s">
        <v>105</v>
      </c>
      <c r="O5556" s="3" t="s">
        <v>3491</v>
      </c>
      <c r="P5556" s="3" t="s">
        <v>32</v>
      </c>
      <c r="Q5556" s="3" t="s">
        <v>33</v>
      </c>
      <c r="R5556" s="3" t="s">
        <v>3492</v>
      </c>
      <c r="S5556" s="3">
        <v>67.993199999999987</v>
      </c>
      <c r="T5556" s="3">
        <v>1</v>
      </c>
      <c r="U5556" s="3">
        <v>0.32</v>
      </c>
      <c r="V5556" s="3">
        <v>-12.998700000000007</v>
      </c>
    </row>
    <row r="5557" spans="1:22" ht="14.25" customHeight="1" x14ac:dyDescent="0.25">
      <c r="A5557" s="3">
        <v>5556</v>
      </c>
      <c r="B5557" s="3" t="s">
        <v>8323</v>
      </c>
      <c r="C5557" s="4">
        <f>YEAR(Table_1[[#This Row],[Order Date]])</f>
        <v>2014</v>
      </c>
      <c r="D5557" s="9">
        <v>41915</v>
      </c>
      <c r="E5557" s="3">
        <v>41919</v>
      </c>
      <c r="F5557" s="3" t="s">
        <v>23</v>
      </c>
      <c r="G5557" s="3" t="s">
        <v>4007</v>
      </c>
      <c r="H5557" s="3" t="s">
        <v>4008</v>
      </c>
      <c r="I5557" s="3" t="s">
        <v>41</v>
      </c>
      <c r="J5557" s="3" t="s">
        <v>27</v>
      </c>
      <c r="K5557" s="3" t="s">
        <v>1817</v>
      </c>
      <c r="L5557" s="3" t="s">
        <v>358</v>
      </c>
      <c r="M5557" s="3">
        <v>36116</v>
      </c>
      <c r="N5557" s="3" t="s">
        <v>30</v>
      </c>
      <c r="O5557" s="3" t="s">
        <v>6541</v>
      </c>
      <c r="P5557" s="3" t="s">
        <v>32</v>
      </c>
      <c r="Q5557" s="3" t="s">
        <v>65</v>
      </c>
      <c r="R5557" s="3" t="s">
        <v>6542</v>
      </c>
      <c r="S5557" s="3">
        <v>10.16</v>
      </c>
      <c r="T5557" s="3">
        <v>2</v>
      </c>
      <c r="U5557" s="3">
        <v>0</v>
      </c>
      <c r="V5557" s="3">
        <v>3.4543999999999997</v>
      </c>
    </row>
    <row r="5558" spans="1:22" ht="14.25" customHeight="1" x14ac:dyDescent="0.25">
      <c r="A5558" s="3">
        <v>5557</v>
      </c>
      <c r="B5558" s="3" t="s">
        <v>8324</v>
      </c>
      <c r="C5558" s="4">
        <f>YEAR(Table_1[[#This Row],[Order Date]])</f>
        <v>2012</v>
      </c>
      <c r="D5558" s="9">
        <v>41257</v>
      </c>
      <c r="E5558" s="3">
        <v>41261</v>
      </c>
      <c r="F5558" s="3" t="s">
        <v>50</v>
      </c>
      <c r="G5558" s="3" t="s">
        <v>3939</v>
      </c>
      <c r="H5558" s="3" t="s">
        <v>3940</v>
      </c>
      <c r="I5558" s="3" t="s">
        <v>41</v>
      </c>
      <c r="J5558" s="3" t="s">
        <v>27</v>
      </c>
      <c r="K5558" s="3" t="s">
        <v>328</v>
      </c>
      <c r="L5558" s="3" t="s">
        <v>1487</v>
      </c>
      <c r="M5558" s="3">
        <v>39212</v>
      </c>
      <c r="N5558" s="3" t="s">
        <v>30</v>
      </c>
      <c r="O5558" s="3" t="s">
        <v>5753</v>
      </c>
      <c r="P5558" s="3" t="s">
        <v>32</v>
      </c>
      <c r="Q5558" s="3" t="s">
        <v>65</v>
      </c>
      <c r="R5558" s="3" t="s">
        <v>5754</v>
      </c>
      <c r="S5558" s="3">
        <v>6.16</v>
      </c>
      <c r="T5558" s="3">
        <v>2</v>
      </c>
      <c r="U5558" s="3">
        <v>0</v>
      </c>
      <c r="V5558" s="3">
        <v>1.9711999999999996</v>
      </c>
    </row>
    <row r="5559" spans="1:22" ht="14.25" customHeight="1" x14ac:dyDescent="0.25">
      <c r="A5559" s="3">
        <v>5558</v>
      </c>
      <c r="B5559" s="3" t="s">
        <v>8324</v>
      </c>
      <c r="C5559" s="4">
        <f>YEAR(Table_1[[#This Row],[Order Date]])</f>
        <v>2012</v>
      </c>
      <c r="D5559" s="9">
        <v>41257</v>
      </c>
      <c r="E5559" s="3">
        <v>41261</v>
      </c>
      <c r="F5559" s="3" t="s">
        <v>50</v>
      </c>
      <c r="G5559" s="3" t="s">
        <v>3939</v>
      </c>
      <c r="H5559" s="3" t="s">
        <v>3940</v>
      </c>
      <c r="I5559" s="3" t="s">
        <v>41</v>
      </c>
      <c r="J5559" s="3" t="s">
        <v>27</v>
      </c>
      <c r="K5559" s="3" t="s">
        <v>328</v>
      </c>
      <c r="L5559" s="3" t="s">
        <v>1487</v>
      </c>
      <c r="M5559" s="3">
        <v>39212</v>
      </c>
      <c r="N5559" s="3" t="s">
        <v>30</v>
      </c>
      <c r="O5559" s="3" t="s">
        <v>6238</v>
      </c>
      <c r="P5559" s="3" t="s">
        <v>46</v>
      </c>
      <c r="Q5559" s="3" t="s">
        <v>68</v>
      </c>
      <c r="R5559" s="3" t="s">
        <v>6239</v>
      </c>
      <c r="S5559" s="3">
        <v>56.3</v>
      </c>
      <c r="T5559" s="3">
        <v>2</v>
      </c>
      <c r="U5559" s="3">
        <v>0</v>
      </c>
      <c r="V5559" s="3">
        <v>15.764000000000003</v>
      </c>
    </row>
    <row r="5560" spans="1:22" ht="14.25" customHeight="1" x14ac:dyDescent="0.25">
      <c r="A5560" s="3">
        <v>5559</v>
      </c>
      <c r="B5560" s="3" t="s">
        <v>8325</v>
      </c>
      <c r="C5560" s="4">
        <f>YEAR(Table_1[[#This Row],[Order Date]])</f>
        <v>2012</v>
      </c>
      <c r="D5560" s="9">
        <v>41249</v>
      </c>
      <c r="E5560" s="3">
        <v>41253</v>
      </c>
      <c r="F5560" s="3" t="s">
        <v>50</v>
      </c>
      <c r="G5560" s="3" t="s">
        <v>5110</v>
      </c>
      <c r="H5560" s="3" t="s">
        <v>5111</v>
      </c>
      <c r="I5560" s="3" t="s">
        <v>26</v>
      </c>
      <c r="J5560" s="3" t="s">
        <v>27</v>
      </c>
      <c r="K5560" s="3" t="s">
        <v>4045</v>
      </c>
      <c r="L5560" s="3" t="s">
        <v>1392</v>
      </c>
      <c r="M5560" s="3">
        <v>89031</v>
      </c>
      <c r="N5560" s="3" t="s">
        <v>44</v>
      </c>
      <c r="O5560" s="3" t="s">
        <v>8326</v>
      </c>
      <c r="P5560" s="3" t="s">
        <v>46</v>
      </c>
      <c r="Q5560" s="3" t="s">
        <v>90</v>
      </c>
      <c r="R5560" s="3" t="s">
        <v>8327</v>
      </c>
      <c r="S5560" s="3">
        <v>6.48</v>
      </c>
      <c r="T5560" s="3">
        <v>1</v>
      </c>
      <c r="U5560" s="3">
        <v>0</v>
      </c>
      <c r="V5560" s="3">
        <v>3.1104000000000003</v>
      </c>
    </row>
    <row r="5561" spans="1:22" ht="14.25" customHeight="1" x14ac:dyDescent="0.25">
      <c r="A5561" s="3">
        <v>5560</v>
      </c>
      <c r="B5561" s="3" t="s">
        <v>8325</v>
      </c>
      <c r="C5561" s="4">
        <f>YEAR(Table_1[[#This Row],[Order Date]])</f>
        <v>2012</v>
      </c>
      <c r="D5561" s="9">
        <v>41249</v>
      </c>
      <c r="E5561" s="3">
        <v>41253</v>
      </c>
      <c r="F5561" s="3" t="s">
        <v>50</v>
      </c>
      <c r="G5561" s="3" t="s">
        <v>5110</v>
      </c>
      <c r="H5561" s="3" t="s">
        <v>5111</v>
      </c>
      <c r="I5561" s="3" t="s">
        <v>26</v>
      </c>
      <c r="J5561" s="3" t="s">
        <v>27</v>
      </c>
      <c r="K5561" s="3" t="s">
        <v>4045</v>
      </c>
      <c r="L5561" s="3" t="s">
        <v>1392</v>
      </c>
      <c r="M5561" s="3">
        <v>89031</v>
      </c>
      <c r="N5561" s="3" t="s">
        <v>44</v>
      </c>
      <c r="O5561" s="3" t="s">
        <v>5000</v>
      </c>
      <c r="P5561" s="3" t="s">
        <v>46</v>
      </c>
      <c r="Q5561" s="3" t="s">
        <v>59</v>
      </c>
      <c r="R5561" s="3" t="s">
        <v>5001</v>
      </c>
      <c r="S5561" s="3">
        <v>1325.8500000000001</v>
      </c>
      <c r="T5561" s="3">
        <v>5</v>
      </c>
      <c r="U5561" s="3">
        <v>0</v>
      </c>
      <c r="V5561" s="3">
        <v>238.65299999999991</v>
      </c>
    </row>
    <row r="5562" spans="1:22" ht="14.25" customHeight="1" x14ac:dyDescent="0.25">
      <c r="A5562" s="3">
        <v>5561</v>
      </c>
      <c r="B5562" s="3" t="s">
        <v>8325</v>
      </c>
      <c r="C5562" s="4">
        <f>YEAR(Table_1[[#This Row],[Order Date]])</f>
        <v>2012</v>
      </c>
      <c r="D5562" s="9">
        <v>41249</v>
      </c>
      <c r="E5562" s="3">
        <v>41253</v>
      </c>
      <c r="F5562" s="3" t="s">
        <v>50</v>
      </c>
      <c r="G5562" s="3" t="s">
        <v>5110</v>
      </c>
      <c r="H5562" s="3" t="s">
        <v>5111</v>
      </c>
      <c r="I5562" s="3" t="s">
        <v>26</v>
      </c>
      <c r="J5562" s="3" t="s">
        <v>27</v>
      </c>
      <c r="K5562" s="3" t="s">
        <v>4045</v>
      </c>
      <c r="L5562" s="3" t="s">
        <v>1392</v>
      </c>
      <c r="M5562" s="3">
        <v>89031</v>
      </c>
      <c r="N5562" s="3" t="s">
        <v>44</v>
      </c>
      <c r="O5562" s="3" t="s">
        <v>2681</v>
      </c>
      <c r="P5562" s="3" t="s">
        <v>46</v>
      </c>
      <c r="Q5562" s="3" t="s">
        <v>47</v>
      </c>
      <c r="R5562" s="3" t="s">
        <v>2682</v>
      </c>
      <c r="S5562" s="3">
        <v>14.940000000000001</v>
      </c>
      <c r="T5562" s="3">
        <v>3</v>
      </c>
      <c r="U5562" s="3">
        <v>0</v>
      </c>
      <c r="V5562" s="3">
        <v>6.8723999999999998</v>
      </c>
    </row>
    <row r="5563" spans="1:22" ht="14.25" customHeight="1" x14ac:dyDescent="0.25">
      <c r="A5563" s="3">
        <v>5562</v>
      </c>
      <c r="B5563" s="3" t="s">
        <v>8328</v>
      </c>
      <c r="C5563" s="4">
        <f>YEAR(Table_1[[#This Row],[Order Date]])</f>
        <v>2014</v>
      </c>
      <c r="D5563" s="9">
        <v>41730</v>
      </c>
      <c r="E5563" s="3">
        <v>41732</v>
      </c>
      <c r="F5563" s="3" t="s">
        <v>23</v>
      </c>
      <c r="G5563" s="3" t="s">
        <v>4507</v>
      </c>
      <c r="H5563" s="3" t="s">
        <v>4508</v>
      </c>
      <c r="I5563" s="3" t="s">
        <v>41</v>
      </c>
      <c r="J5563" s="3" t="s">
        <v>27</v>
      </c>
      <c r="K5563" s="3" t="s">
        <v>1736</v>
      </c>
      <c r="L5563" s="3" t="s">
        <v>1272</v>
      </c>
      <c r="M5563" s="3">
        <v>30318</v>
      </c>
      <c r="N5563" s="3" t="s">
        <v>30</v>
      </c>
      <c r="O5563" s="3" t="s">
        <v>1206</v>
      </c>
      <c r="P5563" s="3" t="s">
        <v>46</v>
      </c>
      <c r="Q5563" s="3" t="s">
        <v>75</v>
      </c>
      <c r="R5563" s="3" t="s">
        <v>1207</v>
      </c>
      <c r="S5563" s="3">
        <v>34.54</v>
      </c>
      <c r="T5563" s="3">
        <v>1</v>
      </c>
      <c r="U5563" s="3">
        <v>0</v>
      </c>
      <c r="V5563" s="3">
        <v>17.27</v>
      </c>
    </row>
    <row r="5564" spans="1:22" ht="14.25" customHeight="1" x14ac:dyDescent="0.25">
      <c r="A5564" s="3">
        <v>5563</v>
      </c>
      <c r="B5564" s="3" t="s">
        <v>8328</v>
      </c>
      <c r="C5564" s="4">
        <f>YEAR(Table_1[[#This Row],[Order Date]])</f>
        <v>2014</v>
      </c>
      <c r="D5564" s="9">
        <v>41730</v>
      </c>
      <c r="E5564" s="3">
        <v>41732</v>
      </c>
      <c r="F5564" s="3" t="s">
        <v>23</v>
      </c>
      <c r="G5564" s="3" t="s">
        <v>4507</v>
      </c>
      <c r="H5564" s="3" t="s">
        <v>4508</v>
      </c>
      <c r="I5564" s="3" t="s">
        <v>41</v>
      </c>
      <c r="J5564" s="3" t="s">
        <v>27</v>
      </c>
      <c r="K5564" s="3" t="s">
        <v>1736</v>
      </c>
      <c r="L5564" s="3" t="s">
        <v>1272</v>
      </c>
      <c r="M5564" s="3">
        <v>30318</v>
      </c>
      <c r="N5564" s="3" t="s">
        <v>30</v>
      </c>
      <c r="O5564" s="3" t="s">
        <v>1215</v>
      </c>
      <c r="P5564" s="3" t="s">
        <v>71</v>
      </c>
      <c r="Q5564" s="3" t="s">
        <v>1216</v>
      </c>
      <c r="R5564" s="3" t="s">
        <v>1217</v>
      </c>
      <c r="S5564" s="3">
        <v>2999.95</v>
      </c>
      <c r="T5564" s="3">
        <v>5</v>
      </c>
      <c r="U5564" s="3">
        <v>0</v>
      </c>
      <c r="V5564" s="3">
        <v>1439.9760000000001</v>
      </c>
    </row>
    <row r="5565" spans="1:22" ht="14.25" customHeight="1" x14ac:dyDescent="0.25">
      <c r="A5565" s="3">
        <v>5564</v>
      </c>
      <c r="B5565" s="3" t="s">
        <v>8328</v>
      </c>
      <c r="C5565" s="4">
        <f>YEAR(Table_1[[#This Row],[Order Date]])</f>
        <v>2014</v>
      </c>
      <c r="D5565" s="9">
        <v>41730</v>
      </c>
      <c r="E5565" s="3">
        <v>41732</v>
      </c>
      <c r="F5565" s="3" t="s">
        <v>23</v>
      </c>
      <c r="G5565" s="3" t="s">
        <v>4507</v>
      </c>
      <c r="H5565" s="3" t="s">
        <v>4508</v>
      </c>
      <c r="I5565" s="3" t="s">
        <v>41</v>
      </c>
      <c r="J5565" s="3" t="s">
        <v>27</v>
      </c>
      <c r="K5565" s="3" t="s">
        <v>1736</v>
      </c>
      <c r="L5565" s="3" t="s">
        <v>1272</v>
      </c>
      <c r="M5565" s="3">
        <v>30318</v>
      </c>
      <c r="N5565" s="3" t="s">
        <v>30</v>
      </c>
      <c r="O5565" s="3" t="s">
        <v>168</v>
      </c>
      <c r="P5565" s="3" t="s">
        <v>46</v>
      </c>
      <c r="Q5565" s="3" t="s">
        <v>75</v>
      </c>
      <c r="R5565" s="3" t="s">
        <v>169</v>
      </c>
      <c r="S5565" s="3">
        <v>64.12</v>
      </c>
      <c r="T5565" s="3">
        <v>4</v>
      </c>
      <c r="U5565" s="3">
        <v>0</v>
      </c>
      <c r="V5565" s="3">
        <v>30.7776</v>
      </c>
    </row>
    <row r="5566" spans="1:22" ht="14.25" customHeight="1" x14ac:dyDescent="0.25">
      <c r="A5566" s="3">
        <v>5565</v>
      </c>
      <c r="B5566" s="3" t="s">
        <v>8329</v>
      </c>
      <c r="C5566" s="4">
        <f>YEAR(Table_1[[#This Row],[Order Date]])</f>
        <v>2014</v>
      </c>
      <c r="D5566" s="9">
        <v>41712</v>
      </c>
      <c r="E5566" s="3">
        <v>41712</v>
      </c>
      <c r="F5566" s="3" t="s">
        <v>1290</v>
      </c>
      <c r="G5566" s="3" t="s">
        <v>6713</v>
      </c>
      <c r="H5566" s="3" t="s">
        <v>6714</v>
      </c>
      <c r="I5566" s="3" t="s">
        <v>102</v>
      </c>
      <c r="J5566" s="3" t="s">
        <v>27</v>
      </c>
      <c r="K5566" s="3" t="s">
        <v>303</v>
      </c>
      <c r="L5566" s="3" t="s">
        <v>211</v>
      </c>
      <c r="M5566" s="3">
        <v>60610</v>
      </c>
      <c r="N5566" s="3" t="s">
        <v>105</v>
      </c>
      <c r="O5566" s="3" t="s">
        <v>6466</v>
      </c>
      <c r="P5566" s="3" t="s">
        <v>46</v>
      </c>
      <c r="Q5566" s="3" t="s">
        <v>68</v>
      </c>
      <c r="R5566" s="3" t="s">
        <v>6467</v>
      </c>
      <c r="S5566" s="3">
        <v>19.456000000000003</v>
      </c>
      <c r="T5566" s="3">
        <v>4</v>
      </c>
      <c r="U5566" s="3">
        <v>0.2</v>
      </c>
      <c r="V5566" s="3">
        <v>2.188799999999997</v>
      </c>
    </row>
    <row r="5567" spans="1:22" ht="14.25" customHeight="1" x14ac:dyDescent="0.25">
      <c r="A5567" s="3">
        <v>5566</v>
      </c>
      <c r="B5567" s="3" t="s">
        <v>8329</v>
      </c>
      <c r="C5567" s="4">
        <f>YEAR(Table_1[[#This Row],[Order Date]])</f>
        <v>2014</v>
      </c>
      <c r="D5567" s="9">
        <v>41712</v>
      </c>
      <c r="E5567" s="3">
        <v>41712</v>
      </c>
      <c r="F5567" s="3" t="s">
        <v>1290</v>
      </c>
      <c r="G5567" s="3" t="s">
        <v>6713</v>
      </c>
      <c r="H5567" s="3" t="s">
        <v>6714</v>
      </c>
      <c r="I5567" s="3" t="s">
        <v>102</v>
      </c>
      <c r="J5567" s="3" t="s">
        <v>27</v>
      </c>
      <c r="K5567" s="3" t="s">
        <v>303</v>
      </c>
      <c r="L5567" s="3" t="s">
        <v>211</v>
      </c>
      <c r="M5567" s="3">
        <v>60610</v>
      </c>
      <c r="N5567" s="3" t="s">
        <v>105</v>
      </c>
      <c r="O5567" s="3" t="s">
        <v>8330</v>
      </c>
      <c r="P5567" s="3" t="s">
        <v>71</v>
      </c>
      <c r="Q5567" s="3" t="s">
        <v>682</v>
      </c>
      <c r="R5567" s="3" t="s">
        <v>8331</v>
      </c>
      <c r="S5567" s="3">
        <v>209.98599999999999</v>
      </c>
      <c r="T5567" s="3">
        <v>2</v>
      </c>
      <c r="U5567" s="3">
        <v>0.3</v>
      </c>
      <c r="V5567" s="3">
        <v>8.9993999999999801</v>
      </c>
    </row>
    <row r="5568" spans="1:22" ht="14.25" customHeight="1" x14ac:dyDescent="0.25">
      <c r="A5568" s="3">
        <v>5567</v>
      </c>
      <c r="B5568" s="3" t="s">
        <v>8329</v>
      </c>
      <c r="C5568" s="4">
        <f>YEAR(Table_1[[#This Row],[Order Date]])</f>
        <v>2014</v>
      </c>
      <c r="D5568" s="9">
        <v>41712</v>
      </c>
      <c r="E5568" s="3">
        <v>41712</v>
      </c>
      <c r="F5568" s="3" t="s">
        <v>1290</v>
      </c>
      <c r="G5568" s="3" t="s">
        <v>6713</v>
      </c>
      <c r="H5568" s="3" t="s">
        <v>6714</v>
      </c>
      <c r="I5568" s="3" t="s">
        <v>102</v>
      </c>
      <c r="J5568" s="3" t="s">
        <v>27</v>
      </c>
      <c r="K5568" s="3" t="s">
        <v>303</v>
      </c>
      <c r="L5568" s="3" t="s">
        <v>211</v>
      </c>
      <c r="M5568" s="3">
        <v>60610</v>
      </c>
      <c r="N5568" s="3" t="s">
        <v>105</v>
      </c>
      <c r="O5568" s="3" t="s">
        <v>6109</v>
      </c>
      <c r="P5568" s="3" t="s">
        <v>46</v>
      </c>
      <c r="Q5568" s="3" t="s">
        <v>68</v>
      </c>
      <c r="R5568" s="3" t="s">
        <v>6110</v>
      </c>
      <c r="S5568" s="3">
        <v>29.760000000000005</v>
      </c>
      <c r="T5568" s="3">
        <v>5</v>
      </c>
      <c r="U5568" s="3">
        <v>0.2</v>
      </c>
      <c r="V5568" s="3">
        <v>1.8599999999999994</v>
      </c>
    </row>
    <row r="5569" spans="1:22" ht="14.25" customHeight="1" x14ac:dyDescent="0.25">
      <c r="A5569" s="3">
        <v>5568</v>
      </c>
      <c r="B5569" s="3" t="s">
        <v>8329</v>
      </c>
      <c r="C5569" s="4">
        <f>YEAR(Table_1[[#This Row],[Order Date]])</f>
        <v>2014</v>
      </c>
      <c r="D5569" s="9">
        <v>41712</v>
      </c>
      <c r="E5569" s="3">
        <v>41712</v>
      </c>
      <c r="F5569" s="3" t="s">
        <v>1290</v>
      </c>
      <c r="G5569" s="3" t="s">
        <v>6713</v>
      </c>
      <c r="H5569" s="3" t="s">
        <v>6714</v>
      </c>
      <c r="I5569" s="3" t="s">
        <v>102</v>
      </c>
      <c r="J5569" s="3" t="s">
        <v>27</v>
      </c>
      <c r="K5569" s="3" t="s">
        <v>303</v>
      </c>
      <c r="L5569" s="3" t="s">
        <v>211</v>
      </c>
      <c r="M5569" s="3">
        <v>60610</v>
      </c>
      <c r="N5569" s="3" t="s">
        <v>105</v>
      </c>
      <c r="O5569" s="3" t="s">
        <v>6953</v>
      </c>
      <c r="P5569" s="3" t="s">
        <v>32</v>
      </c>
      <c r="Q5569" s="3" t="s">
        <v>36</v>
      </c>
      <c r="R5569" s="3" t="s">
        <v>6954</v>
      </c>
      <c r="S5569" s="3">
        <v>89.768000000000001</v>
      </c>
      <c r="T5569" s="3">
        <v>1</v>
      </c>
      <c r="U5569" s="3">
        <v>0.3</v>
      </c>
      <c r="V5569" s="3">
        <v>-2.5647999999999982</v>
      </c>
    </row>
    <row r="5570" spans="1:22" ht="14.25" customHeight="1" x14ac:dyDescent="0.25">
      <c r="A5570" s="3">
        <v>5569</v>
      </c>
      <c r="B5570" s="3" t="s">
        <v>8329</v>
      </c>
      <c r="C5570" s="4">
        <f>YEAR(Table_1[[#This Row],[Order Date]])</f>
        <v>2014</v>
      </c>
      <c r="D5570" s="9">
        <v>41712</v>
      </c>
      <c r="E5570" s="3">
        <v>41712</v>
      </c>
      <c r="F5570" s="3" t="s">
        <v>1290</v>
      </c>
      <c r="G5570" s="3" t="s">
        <v>6713</v>
      </c>
      <c r="H5570" s="3" t="s">
        <v>6714</v>
      </c>
      <c r="I5570" s="3" t="s">
        <v>102</v>
      </c>
      <c r="J5570" s="3" t="s">
        <v>27</v>
      </c>
      <c r="K5570" s="3" t="s">
        <v>303</v>
      </c>
      <c r="L5570" s="3" t="s">
        <v>211</v>
      </c>
      <c r="M5570" s="3">
        <v>60610</v>
      </c>
      <c r="N5570" s="3" t="s">
        <v>105</v>
      </c>
      <c r="O5570" s="3" t="s">
        <v>1215</v>
      </c>
      <c r="P5570" s="3" t="s">
        <v>71</v>
      </c>
      <c r="Q5570" s="3" t="s">
        <v>1216</v>
      </c>
      <c r="R5570" s="3" t="s">
        <v>1217</v>
      </c>
      <c r="S5570" s="3">
        <v>959.98400000000004</v>
      </c>
      <c r="T5570" s="3">
        <v>2</v>
      </c>
      <c r="U5570" s="3">
        <v>0.2</v>
      </c>
      <c r="V5570" s="3">
        <v>335.99440000000004</v>
      </c>
    </row>
    <row r="5571" spans="1:22" ht="14.25" customHeight="1" x14ac:dyDescent="0.25">
      <c r="A5571" s="3">
        <v>5570</v>
      </c>
      <c r="B5571" s="3" t="s">
        <v>8329</v>
      </c>
      <c r="C5571" s="4">
        <f>YEAR(Table_1[[#This Row],[Order Date]])</f>
        <v>2014</v>
      </c>
      <c r="D5571" s="9">
        <v>41712</v>
      </c>
      <c r="E5571" s="3">
        <v>41712</v>
      </c>
      <c r="F5571" s="3" t="s">
        <v>1290</v>
      </c>
      <c r="G5571" s="3" t="s">
        <v>6713</v>
      </c>
      <c r="H5571" s="3" t="s">
        <v>6714</v>
      </c>
      <c r="I5571" s="3" t="s">
        <v>102</v>
      </c>
      <c r="J5571" s="3" t="s">
        <v>27</v>
      </c>
      <c r="K5571" s="3" t="s">
        <v>303</v>
      </c>
      <c r="L5571" s="3" t="s">
        <v>211</v>
      </c>
      <c r="M5571" s="3">
        <v>60610</v>
      </c>
      <c r="N5571" s="3" t="s">
        <v>105</v>
      </c>
      <c r="O5571" s="3" t="s">
        <v>2127</v>
      </c>
      <c r="P5571" s="3" t="s">
        <v>46</v>
      </c>
      <c r="Q5571" s="3" t="s">
        <v>90</v>
      </c>
      <c r="R5571" s="3" t="s">
        <v>2128</v>
      </c>
      <c r="S5571" s="3">
        <v>15.552000000000003</v>
      </c>
      <c r="T5571" s="3">
        <v>3</v>
      </c>
      <c r="U5571" s="3">
        <v>0.2</v>
      </c>
      <c r="V5571" s="3">
        <v>5.6375999999999999</v>
      </c>
    </row>
    <row r="5572" spans="1:22" ht="14.25" customHeight="1" x14ac:dyDescent="0.25">
      <c r="A5572" s="3">
        <v>5571</v>
      </c>
      <c r="B5572" s="3" t="s">
        <v>8329</v>
      </c>
      <c r="C5572" s="4">
        <f>YEAR(Table_1[[#This Row],[Order Date]])</f>
        <v>2014</v>
      </c>
      <c r="D5572" s="9">
        <v>41712</v>
      </c>
      <c r="E5572" s="3">
        <v>41712</v>
      </c>
      <c r="F5572" s="3" t="s">
        <v>1290</v>
      </c>
      <c r="G5572" s="3" t="s">
        <v>6713</v>
      </c>
      <c r="H5572" s="3" t="s">
        <v>6714</v>
      </c>
      <c r="I5572" s="3" t="s">
        <v>102</v>
      </c>
      <c r="J5572" s="3" t="s">
        <v>27</v>
      </c>
      <c r="K5572" s="3" t="s">
        <v>303</v>
      </c>
      <c r="L5572" s="3" t="s">
        <v>211</v>
      </c>
      <c r="M5572" s="3">
        <v>60610</v>
      </c>
      <c r="N5572" s="3" t="s">
        <v>105</v>
      </c>
      <c r="O5572" s="3" t="s">
        <v>5308</v>
      </c>
      <c r="P5572" s="3" t="s">
        <v>71</v>
      </c>
      <c r="Q5572" s="3" t="s">
        <v>72</v>
      </c>
      <c r="R5572" s="3" t="s">
        <v>5309</v>
      </c>
      <c r="S5572" s="3">
        <v>34.360000000000007</v>
      </c>
      <c r="T5572" s="3">
        <v>1</v>
      </c>
      <c r="U5572" s="3">
        <v>0.2</v>
      </c>
      <c r="V5572" s="3">
        <v>-7.3015000000000025</v>
      </c>
    </row>
    <row r="5573" spans="1:22" ht="14.25" customHeight="1" x14ac:dyDescent="0.25">
      <c r="A5573" s="3">
        <v>5572</v>
      </c>
      <c r="B5573" s="3" t="s">
        <v>8332</v>
      </c>
      <c r="C5573" s="4">
        <f>YEAR(Table_1[[#This Row],[Order Date]])</f>
        <v>2011</v>
      </c>
      <c r="D5573" s="9">
        <v>40882</v>
      </c>
      <c r="E5573" s="3">
        <v>40886</v>
      </c>
      <c r="F5573" s="3" t="s">
        <v>50</v>
      </c>
      <c r="G5573" s="3" t="s">
        <v>895</v>
      </c>
      <c r="H5573" s="3" t="s">
        <v>896</v>
      </c>
      <c r="I5573" s="3" t="s">
        <v>41</v>
      </c>
      <c r="J5573" s="3" t="s">
        <v>27</v>
      </c>
      <c r="K5573" s="3" t="s">
        <v>497</v>
      </c>
      <c r="L5573" s="3" t="s">
        <v>498</v>
      </c>
      <c r="M5573" s="3">
        <v>43229</v>
      </c>
      <c r="N5573" s="3" t="s">
        <v>148</v>
      </c>
      <c r="O5573" s="3" t="s">
        <v>6536</v>
      </c>
      <c r="P5573" s="3" t="s">
        <v>46</v>
      </c>
      <c r="Q5573" s="3" t="s">
        <v>90</v>
      </c>
      <c r="R5573" s="3" t="s">
        <v>6537</v>
      </c>
      <c r="S5573" s="3">
        <v>98.376000000000005</v>
      </c>
      <c r="T5573" s="3">
        <v>3</v>
      </c>
      <c r="U5573" s="3">
        <v>0.2</v>
      </c>
      <c r="V5573" s="3">
        <v>35.661300000000004</v>
      </c>
    </row>
    <row r="5574" spans="1:22" ht="14.25" customHeight="1" x14ac:dyDescent="0.25">
      <c r="A5574" s="3">
        <v>5573</v>
      </c>
      <c r="B5574" s="3" t="s">
        <v>8332</v>
      </c>
      <c r="C5574" s="4">
        <f>YEAR(Table_1[[#This Row],[Order Date]])</f>
        <v>2011</v>
      </c>
      <c r="D5574" s="9">
        <v>40882</v>
      </c>
      <c r="E5574" s="3">
        <v>40886</v>
      </c>
      <c r="F5574" s="3" t="s">
        <v>50</v>
      </c>
      <c r="G5574" s="3" t="s">
        <v>895</v>
      </c>
      <c r="H5574" s="3" t="s">
        <v>896</v>
      </c>
      <c r="I5574" s="3" t="s">
        <v>41</v>
      </c>
      <c r="J5574" s="3" t="s">
        <v>27</v>
      </c>
      <c r="K5574" s="3" t="s">
        <v>497</v>
      </c>
      <c r="L5574" s="3" t="s">
        <v>498</v>
      </c>
      <c r="M5574" s="3">
        <v>43229</v>
      </c>
      <c r="N5574" s="3" t="s">
        <v>148</v>
      </c>
      <c r="O5574" s="3" t="s">
        <v>2686</v>
      </c>
      <c r="P5574" s="3" t="s">
        <v>46</v>
      </c>
      <c r="Q5574" s="3" t="s">
        <v>75</v>
      </c>
      <c r="R5574" s="3" t="s">
        <v>2687</v>
      </c>
      <c r="S5574" s="3">
        <v>29.940000000000005</v>
      </c>
      <c r="T5574" s="3">
        <v>4</v>
      </c>
      <c r="U5574" s="3">
        <v>0.7</v>
      </c>
      <c r="V5574" s="3">
        <v>-23.952000000000005</v>
      </c>
    </row>
    <row r="5575" spans="1:22" ht="14.25" customHeight="1" x14ac:dyDescent="0.25">
      <c r="A5575" s="3">
        <v>5574</v>
      </c>
      <c r="B5575" s="3" t="s">
        <v>8332</v>
      </c>
      <c r="C5575" s="4">
        <f>YEAR(Table_1[[#This Row],[Order Date]])</f>
        <v>2011</v>
      </c>
      <c r="D5575" s="9">
        <v>40882</v>
      </c>
      <c r="E5575" s="3">
        <v>40886</v>
      </c>
      <c r="F5575" s="3" t="s">
        <v>50</v>
      </c>
      <c r="G5575" s="3" t="s">
        <v>895</v>
      </c>
      <c r="H5575" s="3" t="s">
        <v>896</v>
      </c>
      <c r="I5575" s="3" t="s">
        <v>41</v>
      </c>
      <c r="J5575" s="3" t="s">
        <v>27</v>
      </c>
      <c r="K5575" s="3" t="s">
        <v>497</v>
      </c>
      <c r="L5575" s="3" t="s">
        <v>498</v>
      </c>
      <c r="M5575" s="3">
        <v>43229</v>
      </c>
      <c r="N5575" s="3" t="s">
        <v>148</v>
      </c>
      <c r="O5575" s="3" t="s">
        <v>8333</v>
      </c>
      <c r="P5575" s="3" t="s">
        <v>46</v>
      </c>
      <c r="Q5575" s="3" t="s">
        <v>90</v>
      </c>
      <c r="R5575" s="3" t="s">
        <v>8334</v>
      </c>
      <c r="S5575" s="3">
        <v>17.472000000000001</v>
      </c>
      <c r="T5575" s="3">
        <v>3</v>
      </c>
      <c r="U5575" s="3">
        <v>0.2</v>
      </c>
      <c r="V5575" s="3">
        <v>5.6783999999999981</v>
      </c>
    </row>
    <row r="5576" spans="1:22" ht="14.25" customHeight="1" x14ac:dyDescent="0.25">
      <c r="A5576" s="3">
        <v>5575</v>
      </c>
      <c r="B5576" s="3" t="s">
        <v>8332</v>
      </c>
      <c r="C5576" s="4">
        <f>YEAR(Table_1[[#This Row],[Order Date]])</f>
        <v>2011</v>
      </c>
      <c r="D5576" s="9">
        <v>40882</v>
      </c>
      <c r="E5576" s="3">
        <v>40886</v>
      </c>
      <c r="F5576" s="3" t="s">
        <v>50</v>
      </c>
      <c r="G5576" s="3" t="s">
        <v>895</v>
      </c>
      <c r="H5576" s="3" t="s">
        <v>896</v>
      </c>
      <c r="I5576" s="3" t="s">
        <v>41</v>
      </c>
      <c r="J5576" s="3" t="s">
        <v>27</v>
      </c>
      <c r="K5576" s="3" t="s">
        <v>497</v>
      </c>
      <c r="L5576" s="3" t="s">
        <v>498</v>
      </c>
      <c r="M5576" s="3">
        <v>43229</v>
      </c>
      <c r="N5576" s="3" t="s">
        <v>148</v>
      </c>
      <c r="O5576" s="3" t="s">
        <v>8335</v>
      </c>
      <c r="P5576" s="3" t="s">
        <v>71</v>
      </c>
      <c r="Q5576" s="3" t="s">
        <v>72</v>
      </c>
      <c r="R5576" s="3" t="s">
        <v>8336</v>
      </c>
      <c r="S5576" s="3">
        <v>36.738</v>
      </c>
      <c r="T5576" s="3">
        <v>1</v>
      </c>
      <c r="U5576" s="3">
        <v>0.4</v>
      </c>
      <c r="V5576" s="3">
        <v>-9.1845000000000034</v>
      </c>
    </row>
    <row r="5577" spans="1:22" ht="14.25" customHeight="1" x14ac:dyDescent="0.25">
      <c r="A5577" s="3">
        <v>5576</v>
      </c>
      <c r="B5577" s="3" t="s">
        <v>8332</v>
      </c>
      <c r="C5577" s="4">
        <f>YEAR(Table_1[[#This Row],[Order Date]])</f>
        <v>2011</v>
      </c>
      <c r="D5577" s="9">
        <v>40882</v>
      </c>
      <c r="E5577" s="3">
        <v>40886</v>
      </c>
      <c r="F5577" s="3" t="s">
        <v>50</v>
      </c>
      <c r="G5577" s="3" t="s">
        <v>895</v>
      </c>
      <c r="H5577" s="3" t="s">
        <v>896</v>
      </c>
      <c r="I5577" s="3" t="s">
        <v>41</v>
      </c>
      <c r="J5577" s="3" t="s">
        <v>27</v>
      </c>
      <c r="K5577" s="3" t="s">
        <v>497</v>
      </c>
      <c r="L5577" s="3" t="s">
        <v>498</v>
      </c>
      <c r="M5577" s="3">
        <v>43229</v>
      </c>
      <c r="N5577" s="3" t="s">
        <v>148</v>
      </c>
      <c r="O5577" s="3" t="s">
        <v>4761</v>
      </c>
      <c r="P5577" s="3" t="s">
        <v>71</v>
      </c>
      <c r="Q5577" s="3" t="s">
        <v>72</v>
      </c>
      <c r="R5577" s="3" t="s">
        <v>4762</v>
      </c>
      <c r="S5577" s="3">
        <v>179.93999999999997</v>
      </c>
      <c r="T5577" s="3">
        <v>2</v>
      </c>
      <c r="U5577" s="3">
        <v>0.4</v>
      </c>
      <c r="V5577" s="3">
        <v>-44.984999999999999</v>
      </c>
    </row>
    <row r="5578" spans="1:22" ht="14.25" customHeight="1" x14ac:dyDescent="0.25">
      <c r="A5578" s="3">
        <v>5577</v>
      </c>
      <c r="B5578" s="3" t="s">
        <v>8337</v>
      </c>
      <c r="C5578" s="4">
        <f>YEAR(Table_1[[#This Row],[Order Date]])</f>
        <v>2013</v>
      </c>
      <c r="D5578" s="9">
        <v>41621</v>
      </c>
      <c r="E5578" s="3">
        <v>41625</v>
      </c>
      <c r="F5578" s="3" t="s">
        <v>50</v>
      </c>
      <c r="G5578" s="3" t="s">
        <v>1426</v>
      </c>
      <c r="H5578" s="3" t="s">
        <v>1427</v>
      </c>
      <c r="I5578" s="3" t="s">
        <v>26</v>
      </c>
      <c r="J5578" s="3" t="s">
        <v>27</v>
      </c>
      <c r="K5578" s="3" t="s">
        <v>602</v>
      </c>
      <c r="L5578" s="3" t="s">
        <v>43</v>
      </c>
      <c r="M5578" s="3">
        <v>91104</v>
      </c>
      <c r="N5578" s="3" t="s">
        <v>44</v>
      </c>
      <c r="O5578" s="3" t="s">
        <v>1714</v>
      </c>
      <c r="P5578" s="3" t="s">
        <v>32</v>
      </c>
      <c r="Q5578" s="3" t="s">
        <v>65</v>
      </c>
      <c r="R5578" s="3" t="s">
        <v>1715</v>
      </c>
      <c r="S5578" s="3">
        <v>383.64</v>
      </c>
      <c r="T5578" s="3">
        <v>6</v>
      </c>
      <c r="U5578" s="3">
        <v>0</v>
      </c>
      <c r="V5578" s="3">
        <v>122.76479999999999</v>
      </c>
    </row>
    <row r="5579" spans="1:22" ht="14.25" customHeight="1" x14ac:dyDescent="0.25">
      <c r="A5579" s="3">
        <v>5578</v>
      </c>
      <c r="B5579" s="3" t="s">
        <v>8337</v>
      </c>
      <c r="C5579" s="4">
        <f>YEAR(Table_1[[#This Row],[Order Date]])</f>
        <v>2013</v>
      </c>
      <c r="D5579" s="9">
        <v>41621</v>
      </c>
      <c r="E5579" s="3">
        <v>41625</v>
      </c>
      <c r="F5579" s="3" t="s">
        <v>50</v>
      </c>
      <c r="G5579" s="3" t="s">
        <v>1426</v>
      </c>
      <c r="H5579" s="3" t="s">
        <v>1427</v>
      </c>
      <c r="I5579" s="3" t="s">
        <v>26</v>
      </c>
      <c r="J5579" s="3" t="s">
        <v>27</v>
      </c>
      <c r="K5579" s="3" t="s">
        <v>602</v>
      </c>
      <c r="L5579" s="3" t="s">
        <v>43</v>
      </c>
      <c r="M5579" s="3">
        <v>91104</v>
      </c>
      <c r="N5579" s="3" t="s">
        <v>44</v>
      </c>
      <c r="O5579" s="3" t="s">
        <v>2137</v>
      </c>
      <c r="P5579" s="3" t="s">
        <v>46</v>
      </c>
      <c r="Q5579" s="3" t="s">
        <v>78</v>
      </c>
      <c r="R5579" s="3" t="s">
        <v>2138</v>
      </c>
      <c r="S5579" s="3">
        <v>56.519999999999996</v>
      </c>
      <c r="T5579" s="3">
        <v>3</v>
      </c>
      <c r="U5579" s="3">
        <v>0</v>
      </c>
      <c r="V5579" s="3">
        <v>15.8256</v>
      </c>
    </row>
    <row r="5580" spans="1:22" ht="14.25" customHeight="1" x14ac:dyDescent="0.25">
      <c r="A5580" s="3">
        <v>5579</v>
      </c>
      <c r="B5580" s="3" t="s">
        <v>8338</v>
      </c>
      <c r="C5580" s="4">
        <f>YEAR(Table_1[[#This Row],[Order Date]])</f>
        <v>2014</v>
      </c>
      <c r="D5580" s="9">
        <v>41892</v>
      </c>
      <c r="E5580" s="3">
        <v>41897</v>
      </c>
      <c r="F5580" s="3" t="s">
        <v>23</v>
      </c>
      <c r="G5580" s="3" t="s">
        <v>6573</v>
      </c>
      <c r="H5580" s="3" t="s">
        <v>6574</v>
      </c>
      <c r="I5580" s="3" t="s">
        <v>26</v>
      </c>
      <c r="J5580" s="3" t="s">
        <v>27</v>
      </c>
      <c r="K5580" s="3" t="s">
        <v>42</v>
      </c>
      <c r="L5580" s="3" t="s">
        <v>43</v>
      </c>
      <c r="M5580" s="3">
        <v>90004</v>
      </c>
      <c r="N5580" s="3" t="s">
        <v>44</v>
      </c>
      <c r="O5580" s="3" t="s">
        <v>3716</v>
      </c>
      <c r="P5580" s="3" t="s">
        <v>46</v>
      </c>
      <c r="Q5580" s="3" t="s">
        <v>68</v>
      </c>
      <c r="R5580" s="3" t="s">
        <v>3717</v>
      </c>
      <c r="S5580" s="3">
        <v>6.56</v>
      </c>
      <c r="T5580" s="3">
        <v>2</v>
      </c>
      <c r="U5580" s="3">
        <v>0</v>
      </c>
      <c r="V5580" s="3">
        <v>1.9023999999999992</v>
      </c>
    </row>
    <row r="5581" spans="1:22" ht="14.25" customHeight="1" x14ac:dyDescent="0.25">
      <c r="A5581" s="3">
        <v>5580</v>
      </c>
      <c r="B5581" s="3" t="s">
        <v>8338</v>
      </c>
      <c r="C5581" s="4">
        <f>YEAR(Table_1[[#This Row],[Order Date]])</f>
        <v>2014</v>
      </c>
      <c r="D5581" s="9">
        <v>41892</v>
      </c>
      <c r="E5581" s="3">
        <v>41897</v>
      </c>
      <c r="F5581" s="3" t="s">
        <v>23</v>
      </c>
      <c r="G5581" s="3" t="s">
        <v>6573</v>
      </c>
      <c r="H5581" s="3" t="s">
        <v>6574</v>
      </c>
      <c r="I5581" s="3" t="s">
        <v>26</v>
      </c>
      <c r="J5581" s="3" t="s">
        <v>27</v>
      </c>
      <c r="K5581" s="3" t="s">
        <v>42</v>
      </c>
      <c r="L5581" s="3" t="s">
        <v>43</v>
      </c>
      <c r="M5581" s="3">
        <v>90004</v>
      </c>
      <c r="N5581" s="3" t="s">
        <v>44</v>
      </c>
      <c r="O5581" s="3" t="s">
        <v>4928</v>
      </c>
      <c r="P5581" s="3" t="s">
        <v>32</v>
      </c>
      <c r="Q5581" s="3" t="s">
        <v>36</v>
      </c>
      <c r="R5581" s="3" t="s">
        <v>4929</v>
      </c>
      <c r="S5581" s="3">
        <v>243.92</v>
      </c>
      <c r="T5581" s="3">
        <v>5</v>
      </c>
      <c r="U5581" s="3">
        <v>0.2</v>
      </c>
      <c r="V5581" s="3">
        <v>-15.245000000000005</v>
      </c>
    </row>
    <row r="5582" spans="1:22" ht="14.25" customHeight="1" x14ac:dyDescent="0.25">
      <c r="A5582" s="3">
        <v>5581</v>
      </c>
      <c r="B5582" s="3" t="s">
        <v>8338</v>
      </c>
      <c r="C5582" s="4">
        <f>YEAR(Table_1[[#This Row],[Order Date]])</f>
        <v>2014</v>
      </c>
      <c r="D5582" s="9">
        <v>41892</v>
      </c>
      <c r="E5582" s="3">
        <v>41897</v>
      </c>
      <c r="F5582" s="3" t="s">
        <v>23</v>
      </c>
      <c r="G5582" s="3" t="s">
        <v>6573</v>
      </c>
      <c r="H5582" s="3" t="s">
        <v>6574</v>
      </c>
      <c r="I5582" s="3" t="s">
        <v>26</v>
      </c>
      <c r="J5582" s="3" t="s">
        <v>27</v>
      </c>
      <c r="K5582" s="3" t="s">
        <v>42</v>
      </c>
      <c r="L5582" s="3" t="s">
        <v>43</v>
      </c>
      <c r="M5582" s="3">
        <v>90004</v>
      </c>
      <c r="N5582" s="3" t="s">
        <v>44</v>
      </c>
      <c r="O5582" s="3" t="s">
        <v>7926</v>
      </c>
      <c r="P5582" s="3" t="s">
        <v>46</v>
      </c>
      <c r="Q5582" s="3" t="s">
        <v>90</v>
      </c>
      <c r="R5582" s="3" t="s">
        <v>7927</v>
      </c>
      <c r="S5582" s="3">
        <v>47.52</v>
      </c>
      <c r="T5582" s="3">
        <v>9</v>
      </c>
      <c r="U5582" s="3">
        <v>0</v>
      </c>
      <c r="V5582" s="3">
        <v>22.809600000000003</v>
      </c>
    </row>
    <row r="5583" spans="1:22" ht="14.25" customHeight="1" x14ac:dyDescent="0.25">
      <c r="A5583" s="3">
        <v>5582</v>
      </c>
      <c r="B5583" s="3" t="s">
        <v>8339</v>
      </c>
      <c r="C5583" s="4">
        <f>YEAR(Table_1[[#This Row],[Order Date]])</f>
        <v>2014</v>
      </c>
      <c r="D5583" s="9">
        <v>41917</v>
      </c>
      <c r="E5583" s="3">
        <v>41921</v>
      </c>
      <c r="F5583" s="3" t="s">
        <v>50</v>
      </c>
      <c r="G5583" s="3" t="s">
        <v>301</v>
      </c>
      <c r="H5583" s="3" t="s">
        <v>302</v>
      </c>
      <c r="I5583" s="3" t="s">
        <v>102</v>
      </c>
      <c r="J5583" s="3" t="s">
        <v>27</v>
      </c>
      <c r="K5583" s="3" t="s">
        <v>3213</v>
      </c>
      <c r="L5583" s="3" t="s">
        <v>2735</v>
      </c>
      <c r="M5583" s="3">
        <v>20735</v>
      </c>
      <c r="N5583" s="3" t="s">
        <v>148</v>
      </c>
      <c r="O5583" s="3" t="s">
        <v>3462</v>
      </c>
      <c r="P5583" s="3" t="s">
        <v>32</v>
      </c>
      <c r="Q5583" s="3" t="s">
        <v>65</v>
      </c>
      <c r="R5583" s="3" t="s">
        <v>3463</v>
      </c>
      <c r="S5583" s="3">
        <v>19.98</v>
      </c>
      <c r="T5583" s="3">
        <v>1</v>
      </c>
      <c r="U5583" s="3">
        <v>0</v>
      </c>
      <c r="V5583" s="3">
        <v>8.5914000000000019</v>
      </c>
    </row>
    <row r="5584" spans="1:22" ht="14.25" customHeight="1" x14ac:dyDescent="0.25">
      <c r="A5584" s="3">
        <v>5583</v>
      </c>
      <c r="B5584" s="3" t="s">
        <v>8340</v>
      </c>
      <c r="C5584" s="4">
        <f>YEAR(Table_1[[#This Row],[Order Date]])</f>
        <v>2013</v>
      </c>
      <c r="D5584" s="9">
        <v>41404</v>
      </c>
      <c r="E5584" s="3">
        <v>41408</v>
      </c>
      <c r="F5584" s="3" t="s">
        <v>50</v>
      </c>
      <c r="G5584" s="3" t="s">
        <v>301</v>
      </c>
      <c r="H5584" s="3" t="s">
        <v>302</v>
      </c>
      <c r="I5584" s="3" t="s">
        <v>102</v>
      </c>
      <c r="J5584" s="3" t="s">
        <v>27</v>
      </c>
      <c r="K5584" s="3" t="s">
        <v>266</v>
      </c>
      <c r="L5584" s="3" t="s">
        <v>267</v>
      </c>
      <c r="M5584" s="3">
        <v>10024</v>
      </c>
      <c r="N5584" s="3" t="s">
        <v>148</v>
      </c>
      <c r="O5584" s="3" t="s">
        <v>3497</v>
      </c>
      <c r="P5584" s="3" t="s">
        <v>46</v>
      </c>
      <c r="Q5584" s="3" t="s">
        <v>68</v>
      </c>
      <c r="R5584" s="3" t="s">
        <v>3498</v>
      </c>
      <c r="S5584" s="3">
        <v>8</v>
      </c>
      <c r="T5584" s="3">
        <v>5</v>
      </c>
      <c r="U5584" s="3">
        <v>0</v>
      </c>
      <c r="V5584" s="3">
        <v>3.4400000000000008</v>
      </c>
    </row>
    <row r="5585" spans="1:22" ht="14.25" customHeight="1" x14ac:dyDescent="0.25">
      <c r="A5585" s="3">
        <v>5584</v>
      </c>
      <c r="B5585" s="3" t="s">
        <v>8341</v>
      </c>
      <c r="C5585" s="4">
        <f>YEAR(Table_1[[#This Row],[Order Date]])</f>
        <v>2011</v>
      </c>
      <c r="D5585" s="9">
        <v>40892</v>
      </c>
      <c r="E5585" s="3">
        <v>40896</v>
      </c>
      <c r="F5585" s="3" t="s">
        <v>23</v>
      </c>
      <c r="G5585" s="3" t="s">
        <v>1049</v>
      </c>
      <c r="H5585" s="3" t="s">
        <v>1050</v>
      </c>
      <c r="I5585" s="3" t="s">
        <v>26</v>
      </c>
      <c r="J5585" s="3" t="s">
        <v>27</v>
      </c>
      <c r="K5585" s="3" t="s">
        <v>947</v>
      </c>
      <c r="L5585" s="3" t="s">
        <v>43</v>
      </c>
      <c r="M5585" s="3">
        <v>92037</v>
      </c>
      <c r="N5585" s="3" t="s">
        <v>44</v>
      </c>
      <c r="O5585" s="3" t="s">
        <v>5753</v>
      </c>
      <c r="P5585" s="3" t="s">
        <v>32</v>
      </c>
      <c r="Q5585" s="3" t="s">
        <v>65</v>
      </c>
      <c r="R5585" s="3" t="s">
        <v>5754</v>
      </c>
      <c r="S5585" s="3">
        <v>6.16</v>
      </c>
      <c r="T5585" s="3">
        <v>2</v>
      </c>
      <c r="U5585" s="3">
        <v>0</v>
      </c>
      <c r="V5585" s="3">
        <v>1.9711999999999996</v>
      </c>
    </row>
    <row r="5586" spans="1:22" ht="14.25" customHeight="1" x14ac:dyDescent="0.25">
      <c r="A5586" s="3">
        <v>5585</v>
      </c>
      <c r="B5586" s="3" t="s">
        <v>8342</v>
      </c>
      <c r="C5586" s="4">
        <f>YEAR(Table_1[[#This Row],[Order Date]])</f>
        <v>2014</v>
      </c>
      <c r="D5586" s="9">
        <v>41974</v>
      </c>
      <c r="E5586" s="3">
        <v>41978</v>
      </c>
      <c r="F5586" s="3" t="s">
        <v>50</v>
      </c>
      <c r="G5586" s="3" t="s">
        <v>1389</v>
      </c>
      <c r="H5586" s="3" t="s">
        <v>1390</v>
      </c>
      <c r="I5586" s="3" t="s">
        <v>102</v>
      </c>
      <c r="J5586" s="3" t="s">
        <v>27</v>
      </c>
      <c r="K5586" s="3" t="s">
        <v>266</v>
      </c>
      <c r="L5586" s="3" t="s">
        <v>267</v>
      </c>
      <c r="M5586" s="3">
        <v>10011</v>
      </c>
      <c r="N5586" s="3" t="s">
        <v>148</v>
      </c>
      <c r="O5586" s="3" t="s">
        <v>8343</v>
      </c>
      <c r="P5586" s="3" t="s">
        <v>46</v>
      </c>
      <c r="Q5586" s="3" t="s">
        <v>59</v>
      </c>
      <c r="R5586" s="3" t="s">
        <v>8344</v>
      </c>
      <c r="S5586" s="3">
        <v>83.56</v>
      </c>
      <c r="T5586" s="3">
        <v>4</v>
      </c>
      <c r="U5586" s="3">
        <v>0</v>
      </c>
      <c r="V5586" s="3">
        <v>1.6711999999999989</v>
      </c>
    </row>
    <row r="5587" spans="1:22" ht="14.25" customHeight="1" x14ac:dyDescent="0.25">
      <c r="A5587" s="3">
        <v>5586</v>
      </c>
      <c r="B5587" s="3" t="s">
        <v>8342</v>
      </c>
      <c r="C5587" s="4">
        <f>YEAR(Table_1[[#This Row],[Order Date]])</f>
        <v>2014</v>
      </c>
      <c r="D5587" s="9">
        <v>41974</v>
      </c>
      <c r="E5587" s="3">
        <v>41978</v>
      </c>
      <c r="F5587" s="3" t="s">
        <v>50</v>
      </c>
      <c r="G5587" s="3" t="s">
        <v>1389</v>
      </c>
      <c r="H5587" s="3" t="s">
        <v>1390</v>
      </c>
      <c r="I5587" s="3" t="s">
        <v>102</v>
      </c>
      <c r="J5587" s="3" t="s">
        <v>27</v>
      </c>
      <c r="K5587" s="3" t="s">
        <v>266</v>
      </c>
      <c r="L5587" s="3" t="s">
        <v>267</v>
      </c>
      <c r="M5587" s="3">
        <v>10011</v>
      </c>
      <c r="N5587" s="3" t="s">
        <v>148</v>
      </c>
      <c r="O5587" s="3" t="s">
        <v>8345</v>
      </c>
      <c r="P5587" s="3" t="s">
        <v>71</v>
      </c>
      <c r="Q5587" s="3" t="s">
        <v>72</v>
      </c>
      <c r="R5587" s="3" t="s">
        <v>8346</v>
      </c>
      <c r="S5587" s="3">
        <v>546.06000000000006</v>
      </c>
      <c r="T5587" s="3">
        <v>3</v>
      </c>
      <c r="U5587" s="3">
        <v>0</v>
      </c>
      <c r="V5587" s="3">
        <v>163.81799999999998</v>
      </c>
    </row>
    <row r="5588" spans="1:22" ht="14.25" customHeight="1" x14ac:dyDescent="0.25">
      <c r="A5588" s="3">
        <v>5587</v>
      </c>
      <c r="B5588" s="3" t="s">
        <v>8342</v>
      </c>
      <c r="C5588" s="4">
        <f>YEAR(Table_1[[#This Row],[Order Date]])</f>
        <v>2014</v>
      </c>
      <c r="D5588" s="9">
        <v>41974</v>
      </c>
      <c r="E5588" s="3">
        <v>41978</v>
      </c>
      <c r="F5588" s="3" t="s">
        <v>50</v>
      </c>
      <c r="G5588" s="3" t="s">
        <v>1389</v>
      </c>
      <c r="H5588" s="3" t="s">
        <v>1390</v>
      </c>
      <c r="I5588" s="3" t="s">
        <v>102</v>
      </c>
      <c r="J5588" s="3" t="s">
        <v>27</v>
      </c>
      <c r="K5588" s="3" t="s">
        <v>266</v>
      </c>
      <c r="L5588" s="3" t="s">
        <v>267</v>
      </c>
      <c r="M5588" s="3">
        <v>10011</v>
      </c>
      <c r="N5588" s="3" t="s">
        <v>148</v>
      </c>
      <c r="O5588" s="3" t="s">
        <v>1689</v>
      </c>
      <c r="P5588" s="3" t="s">
        <v>46</v>
      </c>
      <c r="Q5588" s="3" t="s">
        <v>59</v>
      </c>
      <c r="R5588" s="3" t="s">
        <v>1690</v>
      </c>
      <c r="S5588" s="3">
        <v>269.49</v>
      </c>
      <c r="T5588" s="3">
        <v>3</v>
      </c>
      <c r="U5588" s="3">
        <v>0</v>
      </c>
      <c r="V5588" s="3">
        <v>5.3897999999999939</v>
      </c>
    </row>
    <row r="5589" spans="1:22" ht="14.25" customHeight="1" x14ac:dyDescent="0.25">
      <c r="A5589" s="3">
        <v>5588</v>
      </c>
      <c r="B5589" s="3" t="s">
        <v>8347</v>
      </c>
      <c r="C5589" s="4">
        <f>YEAR(Table_1[[#This Row],[Order Date]])</f>
        <v>2012</v>
      </c>
      <c r="D5589" s="9">
        <v>40987</v>
      </c>
      <c r="E5589" s="3">
        <v>40988</v>
      </c>
      <c r="F5589" s="3" t="s">
        <v>188</v>
      </c>
      <c r="G5589" s="3" t="s">
        <v>2626</v>
      </c>
      <c r="H5589" s="3" t="s">
        <v>2627</v>
      </c>
      <c r="I5589" s="3" t="s">
        <v>26</v>
      </c>
      <c r="J5589" s="3" t="s">
        <v>27</v>
      </c>
      <c r="K5589" s="3" t="s">
        <v>2470</v>
      </c>
      <c r="L5589" s="3" t="s">
        <v>43</v>
      </c>
      <c r="M5589" s="3">
        <v>93534</v>
      </c>
      <c r="N5589" s="3" t="s">
        <v>44</v>
      </c>
      <c r="O5589" s="3" t="s">
        <v>3297</v>
      </c>
      <c r="P5589" s="3" t="s">
        <v>46</v>
      </c>
      <c r="Q5589" s="3" t="s">
        <v>269</v>
      </c>
      <c r="R5589" s="3" t="s">
        <v>3298</v>
      </c>
      <c r="S5589" s="3">
        <v>10.9</v>
      </c>
      <c r="T5589" s="3">
        <v>5</v>
      </c>
      <c r="U5589" s="3">
        <v>0</v>
      </c>
      <c r="V5589" s="3">
        <v>3.5970000000000004</v>
      </c>
    </row>
    <row r="5590" spans="1:22" ht="14.25" customHeight="1" x14ac:dyDescent="0.25">
      <c r="A5590" s="3">
        <v>5589</v>
      </c>
      <c r="B5590" s="3" t="s">
        <v>8348</v>
      </c>
      <c r="C5590" s="4">
        <f>YEAR(Table_1[[#This Row],[Order Date]])</f>
        <v>2011</v>
      </c>
      <c r="D5590" s="9">
        <v>40743</v>
      </c>
      <c r="E5590" s="3">
        <v>40748</v>
      </c>
      <c r="F5590" s="3" t="s">
        <v>50</v>
      </c>
      <c r="G5590" s="3" t="s">
        <v>6140</v>
      </c>
      <c r="H5590" s="3" t="s">
        <v>6141</v>
      </c>
      <c r="I5590" s="3" t="s">
        <v>102</v>
      </c>
      <c r="J5590" s="3" t="s">
        <v>27</v>
      </c>
      <c r="K5590" s="3" t="s">
        <v>1761</v>
      </c>
      <c r="L5590" s="3" t="s">
        <v>1762</v>
      </c>
      <c r="M5590" s="3">
        <v>59405</v>
      </c>
      <c r="N5590" s="3" t="s">
        <v>44</v>
      </c>
      <c r="O5590" s="3" t="s">
        <v>2867</v>
      </c>
      <c r="P5590" s="3" t="s">
        <v>46</v>
      </c>
      <c r="Q5590" s="3" t="s">
        <v>75</v>
      </c>
      <c r="R5590" s="3" t="s">
        <v>2868</v>
      </c>
      <c r="S5590" s="3">
        <v>6.0960000000000001</v>
      </c>
      <c r="T5590" s="3">
        <v>2</v>
      </c>
      <c r="U5590" s="3">
        <v>0.2</v>
      </c>
      <c r="V5590" s="3">
        <v>2.2098</v>
      </c>
    </row>
    <row r="5591" spans="1:22" ht="14.25" customHeight="1" x14ac:dyDescent="0.25">
      <c r="A5591" s="3">
        <v>5590</v>
      </c>
      <c r="B5591" s="3" t="s">
        <v>8349</v>
      </c>
      <c r="C5591" s="4">
        <f>YEAR(Table_1[[#This Row],[Order Date]])</f>
        <v>2013</v>
      </c>
      <c r="D5591" s="9">
        <v>41617</v>
      </c>
      <c r="E5591" s="3">
        <v>41620</v>
      </c>
      <c r="F5591" s="3" t="s">
        <v>23</v>
      </c>
      <c r="G5591" s="3" t="s">
        <v>1211</v>
      </c>
      <c r="H5591" s="3" t="s">
        <v>1212</v>
      </c>
      <c r="I5591" s="3" t="s">
        <v>26</v>
      </c>
      <c r="J5591" s="3" t="s">
        <v>27</v>
      </c>
      <c r="K5591" s="3" t="s">
        <v>127</v>
      </c>
      <c r="L5591" s="3" t="s">
        <v>43</v>
      </c>
      <c r="M5591" s="3">
        <v>94110</v>
      </c>
      <c r="N5591" s="3" t="s">
        <v>44</v>
      </c>
      <c r="O5591" s="3" t="s">
        <v>349</v>
      </c>
      <c r="P5591" s="3" t="s">
        <v>46</v>
      </c>
      <c r="Q5591" s="3" t="s">
        <v>59</v>
      </c>
      <c r="R5591" s="3" t="s">
        <v>350</v>
      </c>
      <c r="S5591" s="3">
        <v>34.049999999999997</v>
      </c>
      <c r="T5591" s="3">
        <v>3</v>
      </c>
      <c r="U5591" s="3">
        <v>0</v>
      </c>
      <c r="V5591" s="3">
        <v>9.5340000000000025</v>
      </c>
    </row>
    <row r="5592" spans="1:22" ht="14.25" customHeight="1" x14ac:dyDescent="0.25">
      <c r="A5592" s="3">
        <v>5591</v>
      </c>
      <c r="B5592" s="3" t="s">
        <v>8349</v>
      </c>
      <c r="C5592" s="4">
        <f>YEAR(Table_1[[#This Row],[Order Date]])</f>
        <v>2013</v>
      </c>
      <c r="D5592" s="9">
        <v>41617</v>
      </c>
      <c r="E5592" s="3">
        <v>41620</v>
      </c>
      <c r="F5592" s="3" t="s">
        <v>23</v>
      </c>
      <c r="G5592" s="3" t="s">
        <v>1211</v>
      </c>
      <c r="H5592" s="3" t="s">
        <v>1212</v>
      </c>
      <c r="I5592" s="3" t="s">
        <v>26</v>
      </c>
      <c r="J5592" s="3" t="s">
        <v>27</v>
      </c>
      <c r="K5592" s="3" t="s">
        <v>127</v>
      </c>
      <c r="L5592" s="3" t="s">
        <v>43</v>
      </c>
      <c r="M5592" s="3">
        <v>94110</v>
      </c>
      <c r="N5592" s="3" t="s">
        <v>44</v>
      </c>
      <c r="O5592" s="3" t="s">
        <v>2795</v>
      </c>
      <c r="P5592" s="3" t="s">
        <v>46</v>
      </c>
      <c r="Q5592" s="3" t="s">
        <v>59</v>
      </c>
      <c r="R5592" s="3" t="s">
        <v>2796</v>
      </c>
      <c r="S5592" s="3">
        <v>352.38</v>
      </c>
      <c r="T5592" s="3">
        <v>2</v>
      </c>
      <c r="U5592" s="3">
        <v>0</v>
      </c>
      <c r="V5592" s="3">
        <v>81.047399999999982</v>
      </c>
    </row>
    <row r="5593" spans="1:22" ht="14.25" customHeight="1" x14ac:dyDescent="0.25">
      <c r="A5593" s="3">
        <v>5592</v>
      </c>
      <c r="B5593" s="3" t="s">
        <v>8350</v>
      </c>
      <c r="C5593" s="4">
        <f>YEAR(Table_1[[#This Row],[Order Date]])</f>
        <v>2011</v>
      </c>
      <c r="D5593" s="9">
        <v>40829</v>
      </c>
      <c r="E5593" s="3">
        <v>40834</v>
      </c>
      <c r="F5593" s="3" t="s">
        <v>23</v>
      </c>
      <c r="G5593" s="3" t="s">
        <v>4236</v>
      </c>
      <c r="H5593" s="3" t="s">
        <v>4237</v>
      </c>
      <c r="I5593" s="3" t="s">
        <v>41</v>
      </c>
      <c r="J5593" s="3" t="s">
        <v>27</v>
      </c>
      <c r="K5593" s="3" t="s">
        <v>1119</v>
      </c>
      <c r="L5593" s="3" t="s">
        <v>788</v>
      </c>
      <c r="M5593" s="3">
        <v>8701</v>
      </c>
      <c r="N5593" s="3" t="s">
        <v>148</v>
      </c>
      <c r="O5593" s="3" t="s">
        <v>3186</v>
      </c>
      <c r="P5593" s="3" t="s">
        <v>32</v>
      </c>
      <c r="Q5593" s="3" t="s">
        <v>36</v>
      </c>
      <c r="R5593" s="3" t="s">
        <v>3187</v>
      </c>
      <c r="S5593" s="3">
        <v>245.98</v>
      </c>
      <c r="T5593" s="3">
        <v>2</v>
      </c>
      <c r="U5593" s="3">
        <v>0</v>
      </c>
      <c r="V5593" s="3">
        <v>27.057799999999986</v>
      </c>
    </row>
    <row r="5594" spans="1:22" ht="14.25" customHeight="1" x14ac:dyDescent="0.25">
      <c r="A5594" s="3">
        <v>5593</v>
      </c>
      <c r="B5594" s="3" t="s">
        <v>8350</v>
      </c>
      <c r="C5594" s="4">
        <f>YEAR(Table_1[[#This Row],[Order Date]])</f>
        <v>2011</v>
      </c>
      <c r="D5594" s="9">
        <v>40829</v>
      </c>
      <c r="E5594" s="3">
        <v>40834</v>
      </c>
      <c r="F5594" s="3" t="s">
        <v>23</v>
      </c>
      <c r="G5594" s="3" t="s">
        <v>4236</v>
      </c>
      <c r="H5594" s="3" t="s">
        <v>4237</v>
      </c>
      <c r="I5594" s="3" t="s">
        <v>41</v>
      </c>
      <c r="J5594" s="3" t="s">
        <v>27</v>
      </c>
      <c r="K5594" s="3" t="s">
        <v>1119</v>
      </c>
      <c r="L5594" s="3" t="s">
        <v>788</v>
      </c>
      <c r="M5594" s="3">
        <v>8701</v>
      </c>
      <c r="N5594" s="3" t="s">
        <v>148</v>
      </c>
      <c r="O5594" s="3" t="s">
        <v>421</v>
      </c>
      <c r="P5594" s="3" t="s">
        <v>46</v>
      </c>
      <c r="Q5594" s="3" t="s">
        <v>75</v>
      </c>
      <c r="R5594" s="3" t="s">
        <v>422</v>
      </c>
      <c r="S5594" s="3">
        <v>18.940000000000001</v>
      </c>
      <c r="T5594" s="3">
        <v>1</v>
      </c>
      <c r="U5594" s="3">
        <v>0</v>
      </c>
      <c r="V5594" s="3">
        <v>9.4700000000000006</v>
      </c>
    </row>
    <row r="5595" spans="1:22" ht="14.25" customHeight="1" x14ac:dyDescent="0.25">
      <c r="A5595" s="3">
        <v>5594</v>
      </c>
      <c r="B5595" s="3" t="s">
        <v>8351</v>
      </c>
      <c r="C5595" s="4">
        <f>YEAR(Table_1[[#This Row],[Order Date]])</f>
        <v>2014</v>
      </c>
      <c r="D5595" s="9">
        <v>41963</v>
      </c>
      <c r="E5595" s="3">
        <v>41969</v>
      </c>
      <c r="F5595" s="3" t="s">
        <v>50</v>
      </c>
      <c r="G5595" s="3" t="s">
        <v>3077</v>
      </c>
      <c r="H5595" s="3" t="s">
        <v>3078</v>
      </c>
      <c r="I5595" s="3" t="s">
        <v>26</v>
      </c>
      <c r="J5595" s="3" t="s">
        <v>27</v>
      </c>
      <c r="K5595" s="3" t="s">
        <v>2180</v>
      </c>
      <c r="L5595" s="3" t="s">
        <v>498</v>
      </c>
      <c r="M5595" s="3">
        <v>44105</v>
      </c>
      <c r="N5595" s="3" t="s">
        <v>148</v>
      </c>
      <c r="O5595" s="3" t="s">
        <v>2712</v>
      </c>
      <c r="P5595" s="3" t="s">
        <v>46</v>
      </c>
      <c r="Q5595" s="3" t="s">
        <v>75</v>
      </c>
      <c r="R5595" s="3" t="s">
        <v>2713</v>
      </c>
      <c r="S5595" s="3">
        <v>59.913000000000011</v>
      </c>
      <c r="T5595" s="3">
        <v>7</v>
      </c>
      <c r="U5595" s="3">
        <v>0.7</v>
      </c>
      <c r="V5595" s="3">
        <v>-45.933299999999988</v>
      </c>
    </row>
    <row r="5596" spans="1:22" ht="14.25" customHeight="1" x14ac:dyDescent="0.25">
      <c r="A5596" s="3">
        <v>5595</v>
      </c>
      <c r="B5596" s="3" t="s">
        <v>8352</v>
      </c>
      <c r="C5596" s="4">
        <f>YEAR(Table_1[[#This Row],[Order Date]])</f>
        <v>2014</v>
      </c>
      <c r="D5596" s="9">
        <v>41907</v>
      </c>
      <c r="E5596" s="3">
        <v>41907</v>
      </c>
      <c r="F5596" s="3" t="s">
        <v>1290</v>
      </c>
      <c r="G5596" s="3" t="s">
        <v>1383</v>
      </c>
      <c r="H5596" s="3" t="s">
        <v>1384</v>
      </c>
      <c r="I5596" s="3" t="s">
        <v>41</v>
      </c>
      <c r="J5596" s="3" t="s">
        <v>27</v>
      </c>
      <c r="K5596" s="3" t="s">
        <v>1479</v>
      </c>
      <c r="L5596" s="3" t="s">
        <v>1245</v>
      </c>
      <c r="M5596" s="3">
        <v>1841</v>
      </c>
      <c r="N5596" s="3" t="s">
        <v>148</v>
      </c>
      <c r="O5596" s="3" t="s">
        <v>1818</v>
      </c>
      <c r="P5596" s="3" t="s">
        <v>71</v>
      </c>
      <c r="Q5596" s="3" t="s">
        <v>72</v>
      </c>
      <c r="R5596" s="3" t="s">
        <v>1819</v>
      </c>
      <c r="S5596" s="3">
        <v>391.98</v>
      </c>
      <c r="T5596" s="3">
        <v>2</v>
      </c>
      <c r="U5596" s="3">
        <v>0</v>
      </c>
      <c r="V5596" s="3">
        <v>109.75440000000003</v>
      </c>
    </row>
    <row r="5597" spans="1:22" ht="14.25" customHeight="1" x14ac:dyDescent="0.25">
      <c r="A5597" s="3">
        <v>5596</v>
      </c>
      <c r="B5597" s="3" t="s">
        <v>8352</v>
      </c>
      <c r="C5597" s="4">
        <f>YEAR(Table_1[[#This Row],[Order Date]])</f>
        <v>2014</v>
      </c>
      <c r="D5597" s="9">
        <v>41907</v>
      </c>
      <c r="E5597" s="3">
        <v>41907</v>
      </c>
      <c r="F5597" s="3" t="s">
        <v>1290</v>
      </c>
      <c r="G5597" s="3" t="s">
        <v>1383</v>
      </c>
      <c r="H5597" s="3" t="s">
        <v>1384</v>
      </c>
      <c r="I5597" s="3" t="s">
        <v>41</v>
      </c>
      <c r="J5597" s="3" t="s">
        <v>27</v>
      </c>
      <c r="K5597" s="3" t="s">
        <v>1479</v>
      </c>
      <c r="L5597" s="3" t="s">
        <v>1245</v>
      </c>
      <c r="M5597" s="3">
        <v>1841</v>
      </c>
      <c r="N5597" s="3" t="s">
        <v>148</v>
      </c>
      <c r="O5597" s="3" t="s">
        <v>5236</v>
      </c>
      <c r="P5597" s="3" t="s">
        <v>71</v>
      </c>
      <c r="Q5597" s="3" t="s">
        <v>72</v>
      </c>
      <c r="R5597" s="3" t="s">
        <v>5237</v>
      </c>
      <c r="S5597" s="3">
        <v>437.84999999999997</v>
      </c>
      <c r="T5597" s="3">
        <v>3</v>
      </c>
      <c r="U5597" s="3">
        <v>0</v>
      </c>
      <c r="V5597" s="3">
        <v>131.35499999999996</v>
      </c>
    </row>
    <row r="5598" spans="1:22" ht="14.25" customHeight="1" x14ac:dyDescent="0.25">
      <c r="A5598" s="3">
        <v>5597</v>
      </c>
      <c r="B5598" s="3" t="s">
        <v>8353</v>
      </c>
      <c r="C5598" s="4">
        <f>YEAR(Table_1[[#This Row],[Order Date]])</f>
        <v>2012</v>
      </c>
      <c r="D5598" s="9">
        <v>41177</v>
      </c>
      <c r="E5598" s="3">
        <v>41181</v>
      </c>
      <c r="F5598" s="3" t="s">
        <v>50</v>
      </c>
      <c r="G5598" s="3" t="s">
        <v>8354</v>
      </c>
      <c r="H5598" s="3" t="s">
        <v>8355</v>
      </c>
      <c r="I5598" s="3" t="s">
        <v>26</v>
      </c>
      <c r="J5598" s="3" t="s">
        <v>27</v>
      </c>
      <c r="K5598" s="3" t="s">
        <v>87</v>
      </c>
      <c r="L5598" s="3" t="s">
        <v>2694</v>
      </c>
      <c r="M5598" s="3">
        <v>3301</v>
      </c>
      <c r="N5598" s="3" t="s">
        <v>148</v>
      </c>
      <c r="O5598" s="3" t="s">
        <v>617</v>
      </c>
      <c r="P5598" s="3" t="s">
        <v>46</v>
      </c>
      <c r="Q5598" s="3" t="s">
        <v>75</v>
      </c>
      <c r="R5598" s="3" t="s">
        <v>618</v>
      </c>
      <c r="S5598" s="3">
        <v>68.62</v>
      </c>
      <c r="T5598" s="3">
        <v>2</v>
      </c>
      <c r="U5598" s="3">
        <v>0</v>
      </c>
      <c r="V5598" s="3">
        <v>32.251400000000004</v>
      </c>
    </row>
    <row r="5599" spans="1:22" ht="14.25" customHeight="1" x14ac:dyDescent="0.25">
      <c r="A5599" s="3">
        <v>5598</v>
      </c>
      <c r="B5599" s="3" t="s">
        <v>8356</v>
      </c>
      <c r="C5599" s="4">
        <f>YEAR(Table_1[[#This Row],[Order Date]])</f>
        <v>2014</v>
      </c>
      <c r="D5599" s="9">
        <v>41684</v>
      </c>
      <c r="E5599" s="3">
        <v>41691</v>
      </c>
      <c r="F5599" s="3" t="s">
        <v>50</v>
      </c>
      <c r="G5599" s="3" t="s">
        <v>5810</v>
      </c>
      <c r="H5599" s="3" t="s">
        <v>5811</v>
      </c>
      <c r="I5599" s="3" t="s">
        <v>26</v>
      </c>
      <c r="J5599" s="3" t="s">
        <v>27</v>
      </c>
      <c r="K5599" s="3" t="s">
        <v>4492</v>
      </c>
      <c r="L5599" s="3" t="s">
        <v>2735</v>
      </c>
      <c r="M5599" s="3">
        <v>21215</v>
      </c>
      <c r="N5599" s="3" t="s">
        <v>148</v>
      </c>
      <c r="O5599" s="3" t="s">
        <v>4217</v>
      </c>
      <c r="P5599" s="3" t="s">
        <v>46</v>
      </c>
      <c r="Q5599" s="3" t="s">
        <v>578</v>
      </c>
      <c r="R5599" s="3" t="s">
        <v>4218</v>
      </c>
      <c r="S5599" s="3">
        <v>25.02</v>
      </c>
      <c r="T5599" s="3">
        <v>3</v>
      </c>
      <c r="U5599" s="3">
        <v>0</v>
      </c>
      <c r="V5599" s="3">
        <v>6.5052000000000003</v>
      </c>
    </row>
    <row r="5600" spans="1:22" ht="14.25" customHeight="1" x14ac:dyDescent="0.25">
      <c r="A5600" s="3">
        <v>5599</v>
      </c>
      <c r="B5600" s="3" t="s">
        <v>8356</v>
      </c>
      <c r="C5600" s="4">
        <f>YEAR(Table_1[[#This Row],[Order Date]])</f>
        <v>2014</v>
      </c>
      <c r="D5600" s="9">
        <v>41684</v>
      </c>
      <c r="E5600" s="3">
        <v>41691</v>
      </c>
      <c r="F5600" s="3" t="s">
        <v>50</v>
      </c>
      <c r="G5600" s="3" t="s">
        <v>5810</v>
      </c>
      <c r="H5600" s="3" t="s">
        <v>5811</v>
      </c>
      <c r="I5600" s="3" t="s">
        <v>26</v>
      </c>
      <c r="J5600" s="3" t="s">
        <v>27</v>
      </c>
      <c r="K5600" s="3" t="s">
        <v>4492</v>
      </c>
      <c r="L5600" s="3" t="s">
        <v>2735</v>
      </c>
      <c r="M5600" s="3">
        <v>21215</v>
      </c>
      <c r="N5600" s="3" t="s">
        <v>148</v>
      </c>
      <c r="O5600" s="3" t="s">
        <v>8249</v>
      </c>
      <c r="P5600" s="3" t="s">
        <v>46</v>
      </c>
      <c r="Q5600" s="3" t="s">
        <v>68</v>
      </c>
      <c r="R5600" s="3" t="s">
        <v>8250</v>
      </c>
      <c r="S5600" s="3">
        <v>10.709999999999999</v>
      </c>
      <c r="T5600" s="3">
        <v>3</v>
      </c>
      <c r="U5600" s="3">
        <v>0</v>
      </c>
      <c r="V5600" s="3">
        <v>2.7845999999999997</v>
      </c>
    </row>
    <row r="5601" spans="1:22" ht="14.25" customHeight="1" x14ac:dyDescent="0.25">
      <c r="A5601" s="3">
        <v>5600</v>
      </c>
      <c r="B5601" s="3" t="s">
        <v>8357</v>
      </c>
      <c r="C5601" s="4">
        <f>YEAR(Table_1[[#This Row],[Order Date]])</f>
        <v>2011</v>
      </c>
      <c r="D5601" s="9">
        <v>40819</v>
      </c>
      <c r="E5601" s="3">
        <v>40819</v>
      </c>
      <c r="F5601" s="3" t="s">
        <v>1290</v>
      </c>
      <c r="G5601" s="3" t="s">
        <v>1350</v>
      </c>
      <c r="H5601" s="3" t="s">
        <v>1351</v>
      </c>
      <c r="I5601" s="3" t="s">
        <v>26</v>
      </c>
      <c r="J5601" s="3" t="s">
        <v>27</v>
      </c>
      <c r="K5601" s="3" t="s">
        <v>497</v>
      </c>
      <c r="L5601" s="3" t="s">
        <v>498</v>
      </c>
      <c r="M5601" s="3">
        <v>43229</v>
      </c>
      <c r="N5601" s="3" t="s">
        <v>148</v>
      </c>
      <c r="O5601" s="3" t="s">
        <v>8358</v>
      </c>
      <c r="P5601" s="3" t="s">
        <v>46</v>
      </c>
      <c r="Q5601" s="3" t="s">
        <v>68</v>
      </c>
      <c r="R5601" s="3" t="s">
        <v>8359</v>
      </c>
      <c r="S5601" s="3">
        <v>55.984000000000009</v>
      </c>
      <c r="T5601" s="3">
        <v>2</v>
      </c>
      <c r="U5601" s="3">
        <v>0.2</v>
      </c>
      <c r="V5601" s="3">
        <v>4.1987999999999985</v>
      </c>
    </row>
    <row r="5602" spans="1:22" ht="14.25" customHeight="1" x14ac:dyDescent="0.25">
      <c r="A5602" s="3">
        <v>5601</v>
      </c>
      <c r="B5602" s="3" t="s">
        <v>8357</v>
      </c>
      <c r="C5602" s="4">
        <f>YEAR(Table_1[[#This Row],[Order Date]])</f>
        <v>2011</v>
      </c>
      <c r="D5602" s="9">
        <v>40819</v>
      </c>
      <c r="E5602" s="3">
        <v>40819</v>
      </c>
      <c r="F5602" s="3" t="s">
        <v>1290</v>
      </c>
      <c r="G5602" s="3" t="s">
        <v>1350</v>
      </c>
      <c r="H5602" s="3" t="s">
        <v>1351</v>
      </c>
      <c r="I5602" s="3" t="s">
        <v>26</v>
      </c>
      <c r="J5602" s="3" t="s">
        <v>27</v>
      </c>
      <c r="K5602" s="3" t="s">
        <v>497</v>
      </c>
      <c r="L5602" s="3" t="s">
        <v>498</v>
      </c>
      <c r="M5602" s="3">
        <v>43229</v>
      </c>
      <c r="N5602" s="3" t="s">
        <v>148</v>
      </c>
      <c r="O5602" s="3" t="s">
        <v>588</v>
      </c>
      <c r="P5602" s="3" t="s">
        <v>46</v>
      </c>
      <c r="Q5602" s="3" t="s">
        <v>173</v>
      </c>
      <c r="R5602" s="3" t="s">
        <v>589</v>
      </c>
      <c r="S5602" s="3">
        <v>14.480000000000002</v>
      </c>
      <c r="T5602" s="3">
        <v>5</v>
      </c>
      <c r="U5602" s="3">
        <v>0.2</v>
      </c>
      <c r="V5602" s="3">
        <v>4.8869999999999987</v>
      </c>
    </row>
    <row r="5603" spans="1:22" ht="14.25" customHeight="1" x14ac:dyDescent="0.25">
      <c r="A5603" s="3">
        <v>5602</v>
      </c>
      <c r="B5603" s="3" t="s">
        <v>8357</v>
      </c>
      <c r="C5603" s="4">
        <f>YEAR(Table_1[[#This Row],[Order Date]])</f>
        <v>2011</v>
      </c>
      <c r="D5603" s="9">
        <v>40819</v>
      </c>
      <c r="E5603" s="3">
        <v>40819</v>
      </c>
      <c r="F5603" s="3" t="s">
        <v>1290</v>
      </c>
      <c r="G5603" s="3" t="s">
        <v>1350</v>
      </c>
      <c r="H5603" s="3" t="s">
        <v>1351</v>
      </c>
      <c r="I5603" s="3" t="s">
        <v>26</v>
      </c>
      <c r="J5603" s="3" t="s">
        <v>27</v>
      </c>
      <c r="K5603" s="3" t="s">
        <v>497</v>
      </c>
      <c r="L5603" s="3" t="s">
        <v>498</v>
      </c>
      <c r="M5603" s="3">
        <v>43229</v>
      </c>
      <c r="N5603" s="3" t="s">
        <v>148</v>
      </c>
      <c r="O5603" s="3" t="s">
        <v>4334</v>
      </c>
      <c r="P5603" s="3" t="s">
        <v>71</v>
      </c>
      <c r="Q5603" s="3" t="s">
        <v>161</v>
      </c>
      <c r="R5603" s="3" t="s">
        <v>4335</v>
      </c>
      <c r="S5603" s="3">
        <v>142.488</v>
      </c>
      <c r="T5603" s="3">
        <v>3</v>
      </c>
      <c r="U5603" s="3">
        <v>0.2</v>
      </c>
      <c r="V5603" s="3">
        <v>-3.5622000000000043</v>
      </c>
    </row>
    <row r="5604" spans="1:22" ht="14.25" customHeight="1" x14ac:dyDescent="0.25">
      <c r="A5604" s="3">
        <v>5603</v>
      </c>
      <c r="B5604" s="3" t="s">
        <v>8360</v>
      </c>
      <c r="C5604" s="4">
        <f>YEAR(Table_1[[#This Row],[Order Date]])</f>
        <v>2013</v>
      </c>
      <c r="D5604" s="9">
        <v>41514</v>
      </c>
      <c r="E5604" s="3">
        <v>41516</v>
      </c>
      <c r="F5604" s="3" t="s">
        <v>23</v>
      </c>
      <c r="G5604" s="3" t="s">
        <v>3582</v>
      </c>
      <c r="H5604" s="3" t="s">
        <v>3583</v>
      </c>
      <c r="I5604" s="3" t="s">
        <v>41</v>
      </c>
      <c r="J5604" s="3" t="s">
        <v>27</v>
      </c>
      <c r="K5604" s="3" t="s">
        <v>184</v>
      </c>
      <c r="L5604" s="3" t="s">
        <v>104</v>
      </c>
      <c r="M5604" s="3">
        <v>77041</v>
      </c>
      <c r="N5604" s="3" t="s">
        <v>105</v>
      </c>
      <c r="O5604" s="3" t="s">
        <v>8361</v>
      </c>
      <c r="P5604" s="3" t="s">
        <v>46</v>
      </c>
      <c r="Q5604" s="3" t="s">
        <v>59</v>
      </c>
      <c r="R5604" s="3" t="s">
        <v>8362</v>
      </c>
      <c r="S5604" s="3">
        <v>14.16</v>
      </c>
      <c r="T5604" s="3">
        <v>1</v>
      </c>
      <c r="U5604" s="3">
        <v>0.2</v>
      </c>
      <c r="V5604" s="3">
        <v>1.0620000000000003</v>
      </c>
    </row>
    <row r="5605" spans="1:22" ht="14.25" customHeight="1" x14ac:dyDescent="0.25">
      <c r="A5605" s="3">
        <v>5604</v>
      </c>
      <c r="B5605" s="3" t="s">
        <v>8360</v>
      </c>
      <c r="C5605" s="4">
        <f>YEAR(Table_1[[#This Row],[Order Date]])</f>
        <v>2013</v>
      </c>
      <c r="D5605" s="9">
        <v>41514</v>
      </c>
      <c r="E5605" s="3">
        <v>41516</v>
      </c>
      <c r="F5605" s="3" t="s">
        <v>23</v>
      </c>
      <c r="G5605" s="3" t="s">
        <v>3582</v>
      </c>
      <c r="H5605" s="3" t="s">
        <v>3583</v>
      </c>
      <c r="I5605" s="3" t="s">
        <v>41</v>
      </c>
      <c r="J5605" s="3" t="s">
        <v>27</v>
      </c>
      <c r="K5605" s="3" t="s">
        <v>184</v>
      </c>
      <c r="L5605" s="3" t="s">
        <v>104</v>
      </c>
      <c r="M5605" s="3">
        <v>77041</v>
      </c>
      <c r="N5605" s="3" t="s">
        <v>105</v>
      </c>
      <c r="O5605" s="3" t="s">
        <v>7570</v>
      </c>
      <c r="P5605" s="3" t="s">
        <v>46</v>
      </c>
      <c r="Q5605" s="3" t="s">
        <v>90</v>
      </c>
      <c r="R5605" s="3" t="s">
        <v>7571</v>
      </c>
      <c r="S5605" s="3">
        <v>79.920000000000016</v>
      </c>
      <c r="T5605" s="3">
        <v>5</v>
      </c>
      <c r="U5605" s="3">
        <v>0.2</v>
      </c>
      <c r="V5605" s="3">
        <v>27.972000000000001</v>
      </c>
    </row>
    <row r="5606" spans="1:22" ht="14.25" customHeight="1" x14ac:dyDescent="0.25">
      <c r="A5606" s="3">
        <v>5605</v>
      </c>
      <c r="B5606" s="3" t="s">
        <v>8363</v>
      </c>
      <c r="C5606" s="4">
        <f>YEAR(Table_1[[#This Row],[Order Date]])</f>
        <v>2012</v>
      </c>
      <c r="D5606" s="9">
        <v>41246</v>
      </c>
      <c r="E5606" s="3">
        <v>41250</v>
      </c>
      <c r="F5606" s="3" t="s">
        <v>50</v>
      </c>
      <c r="G5606" s="3" t="s">
        <v>4287</v>
      </c>
      <c r="H5606" s="3" t="s">
        <v>4288</v>
      </c>
      <c r="I5606" s="3" t="s">
        <v>41</v>
      </c>
      <c r="J5606" s="3" t="s">
        <v>27</v>
      </c>
      <c r="K5606" s="3" t="s">
        <v>266</v>
      </c>
      <c r="L5606" s="3" t="s">
        <v>267</v>
      </c>
      <c r="M5606" s="3">
        <v>10011</v>
      </c>
      <c r="N5606" s="3" t="s">
        <v>148</v>
      </c>
      <c r="O5606" s="3" t="s">
        <v>7629</v>
      </c>
      <c r="P5606" s="3" t="s">
        <v>46</v>
      </c>
      <c r="Q5606" s="3" t="s">
        <v>75</v>
      </c>
      <c r="R5606" s="3" t="s">
        <v>7630</v>
      </c>
      <c r="S5606" s="3">
        <v>590.35199999999998</v>
      </c>
      <c r="T5606" s="3">
        <v>6</v>
      </c>
      <c r="U5606" s="3">
        <v>0.2</v>
      </c>
      <c r="V5606" s="3">
        <v>206.62319999999997</v>
      </c>
    </row>
    <row r="5607" spans="1:22" ht="14.25" customHeight="1" x14ac:dyDescent="0.25">
      <c r="A5607" s="3">
        <v>5606</v>
      </c>
      <c r="B5607" s="3" t="s">
        <v>8364</v>
      </c>
      <c r="C5607" s="4">
        <f>YEAR(Table_1[[#This Row],[Order Date]])</f>
        <v>2013</v>
      </c>
      <c r="D5607" s="9">
        <v>41538</v>
      </c>
      <c r="E5607" s="3">
        <v>41543</v>
      </c>
      <c r="F5607" s="3" t="s">
        <v>50</v>
      </c>
      <c r="G5607" s="3" t="s">
        <v>4427</v>
      </c>
      <c r="H5607" s="3" t="s">
        <v>4428</v>
      </c>
      <c r="I5607" s="3" t="s">
        <v>41</v>
      </c>
      <c r="J5607" s="3" t="s">
        <v>27</v>
      </c>
      <c r="K5607" s="3" t="s">
        <v>4488</v>
      </c>
      <c r="L5607" s="3" t="s">
        <v>88</v>
      </c>
      <c r="M5607" s="3">
        <v>27405</v>
      </c>
      <c r="N5607" s="3" t="s">
        <v>30</v>
      </c>
      <c r="O5607" s="3" t="s">
        <v>6056</v>
      </c>
      <c r="P5607" s="3" t="s">
        <v>32</v>
      </c>
      <c r="Q5607" s="3" t="s">
        <v>65</v>
      </c>
      <c r="R5607" s="3" t="s">
        <v>6057</v>
      </c>
      <c r="S5607" s="3">
        <v>17.088000000000001</v>
      </c>
      <c r="T5607" s="3">
        <v>2</v>
      </c>
      <c r="U5607" s="3">
        <v>0.2</v>
      </c>
      <c r="V5607" s="3">
        <v>1.0679999999999996</v>
      </c>
    </row>
    <row r="5608" spans="1:22" ht="14.25" customHeight="1" x14ac:dyDescent="0.25">
      <c r="A5608" s="3">
        <v>5607</v>
      </c>
      <c r="B5608" s="3" t="s">
        <v>8364</v>
      </c>
      <c r="C5608" s="4">
        <f>YEAR(Table_1[[#This Row],[Order Date]])</f>
        <v>2013</v>
      </c>
      <c r="D5608" s="9">
        <v>41538</v>
      </c>
      <c r="E5608" s="3">
        <v>41543</v>
      </c>
      <c r="F5608" s="3" t="s">
        <v>50</v>
      </c>
      <c r="G5608" s="3" t="s">
        <v>4427</v>
      </c>
      <c r="H5608" s="3" t="s">
        <v>4428</v>
      </c>
      <c r="I5608" s="3" t="s">
        <v>41</v>
      </c>
      <c r="J5608" s="3" t="s">
        <v>27</v>
      </c>
      <c r="K5608" s="3" t="s">
        <v>4488</v>
      </c>
      <c r="L5608" s="3" t="s">
        <v>88</v>
      </c>
      <c r="M5608" s="3">
        <v>27405</v>
      </c>
      <c r="N5608" s="3" t="s">
        <v>30</v>
      </c>
      <c r="O5608" s="3" t="s">
        <v>3186</v>
      </c>
      <c r="P5608" s="3" t="s">
        <v>32</v>
      </c>
      <c r="Q5608" s="3" t="s">
        <v>36</v>
      </c>
      <c r="R5608" s="3" t="s">
        <v>3187</v>
      </c>
      <c r="S5608" s="3">
        <v>98.391999999999996</v>
      </c>
      <c r="T5608" s="3">
        <v>1</v>
      </c>
      <c r="U5608" s="3">
        <v>0.2</v>
      </c>
      <c r="V5608" s="3">
        <v>-11.069100000000006</v>
      </c>
    </row>
    <row r="5609" spans="1:22" ht="14.25" customHeight="1" x14ac:dyDescent="0.25">
      <c r="A5609" s="3">
        <v>5608</v>
      </c>
      <c r="B5609" s="3" t="s">
        <v>8365</v>
      </c>
      <c r="C5609" s="4">
        <f>YEAR(Table_1[[#This Row],[Order Date]])</f>
        <v>2014</v>
      </c>
      <c r="D5609" s="9">
        <v>41724</v>
      </c>
      <c r="E5609" s="3">
        <v>41730</v>
      </c>
      <c r="F5609" s="3" t="s">
        <v>50</v>
      </c>
      <c r="G5609" s="3" t="s">
        <v>2114</v>
      </c>
      <c r="H5609" s="3" t="s">
        <v>2115</v>
      </c>
      <c r="I5609" s="3" t="s">
        <v>26</v>
      </c>
      <c r="J5609" s="3" t="s">
        <v>27</v>
      </c>
      <c r="K5609" s="3" t="s">
        <v>266</v>
      </c>
      <c r="L5609" s="3" t="s">
        <v>267</v>
      </c>
      <c r="M5609" s="3">
        <v>10024</v>
      </c>
      <c r="N5609" s="3" t="s">
        <v>148</v>
      </c>
      <c r="O5609" s="3" t="s">
        <v>640</v>
      </c>
      <c r="P5609" s="3" t="s">
        <v>46</v>
      </c>
      <c r="Q5609" s="3" t="s">
        <v>68</v>
      </c>
      <c r="R5609" s="3" t="s">
        <v>641</v>
      </c>
      <c r="S5609" s="3">
        <v>11.05</v>
      </c>
      <c r="T5609" s="3">
        <v>5</v>
      </c>
      <c r="U5609" s="3">
        <v>0</v>
      </c>
      <c r="V5609" s="3">
        <v>2.9835000000000003</v>
      </c>
    </row>
    <row r="5610" spans="1:22" ht="14.25" customHeight="1" x14ac:dyDescent="0.25">
      <c r="A5610" s="3">
        <v>5609</v>
      </c>
      <c r="B5610" s="3" t="s">
        <v>8366</v>
      </c>
      <c r="C5610" s="4">
        <f>YEAR(Table_1[[#This Row],[Order Date]])</f>
        <v>2012</v>
      </c>
      <c r="D5610" s="9">
        <v>41249</v>
      </c>
      <c r="E5610" s="3">
        <v>41254</v>
      </c>
      <c r="F5610" s="3" t="s">
        <v>50</v>
      </c>
      <c r="G5610" s="3" t="s">
        <v>5077</v>
      </c>
      <c r="H5610" s="3" t="s">
        <v>5078</v>
      </c>
      <c r="I5610" s="3" t="s">
        <v>26</v>
      </c>
      <c r="J5610" s="3" t="s">
        <v>27</v>
      </c>
      <c r="K5610" s="3" t="s">
        <v>127</v>
      </c>
      <c r="L5610" s="3" t="s">
        <v>43</v>
      </c>
      <c r="M5610" s="3">
        <v>94109</v>
      </c>
      <c r="N5610" s="3" t="s">
        <v>44</v>
      </c>
      <c r="O5610" s="3" t="s">
        <v>4091</v>
      </c>
      <c r="P5610" s="3" t="s">
        <v>46</v>
      </c>
      <c r="Q5610" s="3" t="s">
        <v>78</v>
      </c>
      <c r="R5610" s="3" t="s">
        <v>4092</v>
      </c>
      <c r="S5610" s="3">
        <v>7.78</v>
      </c>
      <c r="T5610" s="3">
        <v>2</v>
      </c>
      <c r="U5610" s="3">
        <v>0</v>
      </c>
      <c r="V5610" s="3">
        <v>2.0228000000000002</v>
      </c>
    </row>
    <row r="5611" spans="1:22" ht="14.25" customHeight="1" x14ac:dyDescent="0.25">
      <c r="A5611" s="3">
        <v>5610</v>
      </c>
      <c r="B5611" s="3" t="s">
        <v>8367</v>
      </c>
      <c r="C5611" s="4">
        <f>YEAR(Table_1[[#This Row],[Order Date]])</f>
        <v>2014</v>
      </c>
      <c r="D5611" s="9">
        <v>41883</v>
      </c>
      <c r="E5611" s="3">
        <v>41888</v>
      </c>
      <c r="F5611" s="3" t="s">
        <v>50</v>
      </c>
      <c r="G5611" s="3" t="s">
        <v>8368</v>
      </c>
      <c r="H5611" s="3" t="s">
        <v>8369</v>
      </c>
      <c r="I5611" s="3" t="s">
        <v>26</v>
      </c>
      <c r="J5611" s="3" t="s">
        <v>27</v>
      </c>
      <c r="K5611" s="3" t="s">
        <v>735</v>
      </c>
      <c r="L5611" s="3" t="s">
        <v>736</v>
      </c>
      <c r="M5611" s="3">
        <v>71203</v>
      </c>
      <c r="N5611" s="3" t="s">
        <v>30</v>
      </c>
      <c r="O5611" s="3" t="s">
        <v>2993</v>
      </c>
      <c r="P5611" s="3" t="s">
        <v>71</v>
      </c>
      <c r="Q5611" s="3" t="s">
        <v>161</v>
      </c>
      <c r="R5611" s="3" t="s">
        <v>2994</v>
      </c>
      <c r="S5611" s="3">
        <v>659.9</v>
      </c>
      <c r="T5611" s="3">
        <v>2</v>
      </c>
      <c r="U5611" s="3">
        <v>0</v>
      </c>
      <c r="V5611" s="3">
        <v>217.76699999999994</v>
      </c>
    </row>
    <row r="5612" spans="1:22" ht="14.25" customHeight="1" x14ac:dyDescent="0.25">
      <c r="A5612" s="3">
        <v>5611</v>
      </c>
      <c r="B5612" s="3" t="s">
        <v>8370</v>
      </c>
      <c r="C5612" s="4">
        <f>YEAR(Table_1[[#This Row],[Order Date]])</f>
        <v>2012</v>
      </c>
      <c r="D5612" s="9">
        <v>41187</v>
      </c>
      <c r="E5612" s="3">
        <v>41189</v>
      </c>
      <c r="F5612" s="3" t="s">
        <v>188</v>
      </c>
      <c r="G5612" s="3" t="s">
        <v>799</v>
      </c>
      <c r="H5612" s="3" t="s">
        <v>800</v>
      </c>
      <c r="I5612" s="3" t="s">
        <v>26</v>
      </c>
      <c r="J5612" s="3" t="s">
        <v>27</v>
      </c>
      <c r="K5612" s="3" t="s">
        <v>1007</v>
      </c>
      <c r="L5612" s="3" t="s">
        <v>498</v>
      </c>
      <c r="M5612" s="3">
        <v>45231</v>
      </c>
      <c r="N5612" s="3" t="s">
        <v>148</v>
      </c>
      <c r="O5612" s="3" t="s">
        <v>753</v>
      </c>
      <c r="P5612" s="3" t="s">
        <v>71</v>
      </c>
      <c r="Q5612" s="3" t="s">
        <v>161</v>
      </c>
      <c r="R5612" s="3" t="s">
        <v>754</v>
      </c>
      <c r="S5612" s="3">
        <v>53.040000000000006</v>
      </c>
      <c r="T5612" s="3">
        <v>3</v>
      </c>
      <c r="U5612" s="3">
        <v>0.2</v>
      </c>
      <c r="V5612" s="3">
        <v>-4.6409999999999982</v>
      </c>
    </row>
    <row r="5613" spans="1:22" ht="14.25" customHeight="1" x14ac:dyDescent="0.25">
      <c r="A5613" s="3">
        <v>5612</v>
      </c>
      <c r="B5613" s="3" t="s">
        <v>8371</v>
      </c>
      <c r="C5613" s="4">
        <f>YEAR(Table_1[[#This Row],[Order Date]])</f>
        <v>2014</v>
      </c>
      <c r="D5613" s="9">
        <v>41870</v>
      </c>
      <c r="E5613" s="3">
        <v>41874</v>
      </c>
      <c r="F5613" s="3" t="s">
        <v>50</v>
      </c>
      <c r="G5613" s="3" t="s">
        <v>2507</v>
      </c>
      <c r="H5613" s="3" t="s">
        <v>2508</v>
      </c>
      <c r="I5613" s="3" t="s">
        <v>41</v>
      </c>
      <c r="J5613" s="3" t="s">
        <v>27</v>
      </c>
      <c r="K5613" s="3" t="s">
        <v>95</v>
      </c>
      <c r="L5613" s="3" t="s">
        <v>96</v>
      </c>
      <c r="M5613" s="3">
        <v>98105</v>
      </c>
      <c r="N5613" s="3" t="s">
        <v>44</v>
      </c>
      <c r="O5613" s="3" t="s">
        <v>2704</v>
      </c>
      <c r="P5613" s="3" t="s">
        <v>71</v>
      </c>
      <c r="Q5613" s="3" t="s">
        <v>161</v>
      </c>
      <c r="R5613" s="3" t="s">
        <v>4263</v>
      </c>
      <c r="S5613" s="3">
        <v>843.9</v>
      </c>
      <c r="T5613" s="3">
        <v>2</v>
      </c>
      <c r="U5613" s="3">
        <v>0</v>
      </c>
      <c r="V5613" s="3">
        <v>371.31600000000003</v>
      </c>
    </row>
    <row r="5614" spans="1:22" ht="14.25" customHeight="1" x14ac:dyDescent="0.25">
      <c r="A5614" s="3">
        <v>5613</v>
      </c>
      <c r="B5614" s="3" t="s">
        <v>8371</v>
      </c>
      <c r="C5614" s="4">
        <f>YEAR(Table_1[[#This Row],[Order Date]])</f>
        <v>2014</v>
      </c>
      <c r="D5614" s="9">
        <v>41870</v>
      </c>
      <c r="E5614" s="3">
        <v>41874</v>
      </c>
      <c r="F5614" s="3" t="s">
        <v>50</v>
      </c>
      <c r="G5614" s="3" t="s">
        <v>2507</v>
      </c>
      <c r="H5614" s="3" t="s">
        <v>2508</v>
      </c>
      <c r="I5614" s="3" t="s">
        <v>41</v>
      </c>
      <c r="J5614" s="3" t="s">
        <v>27</v>
      </c>
      <c r="K5614" s="3" t="s">
        <v>95</v>
      </c>
      <c r="L5614" s="3" t="s">
        <v>96</v>
      </c>
      <c r="M5614" s="3">
        <v>98105</v>
      </c>
      <c r="N5614" s="3" t="s">
        <v>44</v>
      </c>
      <c r="O5614" s="3" t="s">
        <v>2245</v>
      </c>
      <c r="P5614" s="3" t="s">
        <v>71</v>
      </c>
      <c r="Q5614" s="3" t="s">
        <v>161</v>
      </c>
      <c r="R5614" s="3" t="s">
        <v>2246</v>
      </c>
      <c r="S5614" s="3">
        <v>1496.16</v>
      </c>
      <c r="T5614" s="3">
        <v>9</v>
      </c>
      <c r="U5614" s="3">
        <v>0</v>
      </c>
      <c r="V5614" s="3">
        <v>224.42400000000006</v>
      </c>
    </row>
    <row r="5615" spans="1:22" ht="14.25" customHeight="1" x14ac:dyDescent="0.25">
      <c r="A5615" s="3">
        <v>5614</v>
      </c>
      <c r="B5615" s="3" t="s">
        <v>8372</v>
      </c>
      <c r="C5615" s="4">
        <f>YEAR(Table_1[[#This Row],[Order Date]])</f>
        <v>2013</v>
      </c>
      <c r="D5615" s="9">
        <v>41307</v>
      </c>
      <c r="E5615" s="3">
        <v>41312</v>
      </c>
      <c r="F5615" s="3" t="s">
        <v>50</v>
      </c>
      <c r="G5615" s="3" t="s">
        <v>3827</v>
      </c>
      <c r="H5615" s="3" t="s">
        <v>3828</v>
      </c>
      <c r="I5615" s="3" t="s">
        <v>26</v>
      </c>
      <c r="J5615" s="3" t="s">
        <v>27</v>
      </c>
      <c r="K5615" s="3" t="s">
        <v>266</v>
      </c>
      <c r="L5615" s="3" t="s">
        <v>267</v>
      </c>
      <c r="M5615" s="3">
        <v>10011</v>
      </c>
      <c r="N5615" s="3" t="s">
        <v>148</v>
      </c>
      <c r="O5615" s="3" t="s">
        <v>8373</v>
      </c>
      <c r="P5615" s="3" t="s">
        <v>46</v>
      </c>
      <c r="Q5615" s="3" t="s">
        <v>59</v>
      </c>
      <c r="R5615" s="3" t="s">
        <v>8374</v>
      </c>
      <c r="S5615" s="3">
        <v>117.96</v>
      </c>
      <c r="T5615" s="3">
        <v>2</v>
      </c>
      <c r="U5615" s="3">
        <v>0</v>
      </c>
      <c r="V5615" s="3">
        <v>5.8979999999999961</v>
      </c>
    </row>
    <row r="5616" spans="1:22" ht="14.25" customHeight="1" x14ac:dyDescent="0.25">
      <c r="A5616" s="3">
        <v>5615</v>
      </c>
      <c r="B5616" s="3" t="s">
        <v>8375</v>
      </c>
      <c r="C5616" s="4">
        <f>YEAR(Table_1[[#This Row],[Order Date]])</f>
        <v>2013</v>
      </c>
      <c r="D5616" s="9">
        <v>41510</v>
      </c>
      <c r="E5616" s="3">
        <v>41514</v>
      </c>
      <c r="F5616" s="3" t="s">
        <v>50</v>
      </c>
      <c r="G5616" s="3" t="s">
        <v>6343</v>
      </c>
      <c r="H5616" s="3" t="s">
        <v>6344</v>
      </c>
      <c r="I5616" s="3" t="s">
        <v>41</v>
      </c>
      <c r="J5616" s="3" t="s">
        <v>27</v>
      </c>
      <c r="K5616" s="3" t="s">
        <v>266</v>
      </c>
      <c r="L5616" s="3" t="s">
        <v>267</v>
      </c>
      <c r="M5616" s="3">
        <v>10035</v>
      </c>
      <c r="N5616" s="3" t="s">
        <v>148</v>
      </c>
      <c r="O5616" s="3" t="s">
        <v>1264</v>
      </c>
      <c r="P5616" s="3" t="s">
        <v>46</v>
      </c>
      <c r="Q5616" s="3" t="s">
        <v>68</v>
      </c>
      <c r="R5616" s="3" t="s">
        <v>1265</v>
      </c>
      <c r="S5616" s="3">
        <v>21.299999999999997</v>
      </c>
      <c r="T5616" s="3">
        <v>5</v>
      </c>
      <c r="U5616" s="3">
        <v>0</v>
      </c>
      <c r="V5616" s="3">
        <v>8.7330000000000005</v>
      </c>
    </row>
    <row r="5617" spans="1:22" ht="14.25" customHeight="1" x14ac:dyDescent="0.25">
      <c r="A5617" s="3">
        <v>5616</v>
      </c>
      <c r="B5617" s="3" t="s">
        <v>8375</v>
      </c>
      <c r="C5617" s="4">
        <f>YEAR(Table_1[[#This Row],[Order Date]])</f>
        <v>2013</v>
      </c>
      <c r="D5617" s="9">
        <v>41510</v>
      </c>
      <c r="E5617" s="3">
        <v>41514</v>
      </c>
      <c r="F5617" s="3" t="s">
        <v>50</v>
      </c>
      <c r="G5617" s="3" t="s">
        <v>6343</v>
      </c>
      <c r="H5617" s="3" t="s">
        <v>6344</v>
      </c>
      <c r="I5617" s="3" t="s">
        <v>41</v>
      </c>
      <c r="J5617" s="3" t="s">
        <v>27</v>
      </c>
      <c r="K5617" s="3" t="s">
        <v>266</v>
      </c>
      <c r="L5617" s="3" t="s">
        <v>267</v>
      </c>
      <c r="M5617" s="3">
        <v>10035</v>
      </c>
      <c r="N5617" s="3" t="s">
        <v>148</v>
      </c>
      <c r="O5617" s="3" t="s">
        <v>359</v>
      </c>
      <c r="P5617" s="3" t="s">
        <v>46</v>
      </c>
      <c r="Q5617" s="3" t="s">
        <v>78</v>
      </c>
      <c r="R5617" s="3" t="s">
        <v>360</v>
      </c>
      <c r="S5617" s="3">
        <v>1040.8</v>
      </c>
      <c r="T5617" s="3">
        <v>5</v>
      </c>
      <c r="U5617" s="3">
        <v>0</v>
      </c>
      <c r="V5617" s="3">
        <v>281.01600000000008</v>
      </c>
    </row>
    <row r="5618" spans="1:22" ht="14.25" customHeight="1" x14ac:dyDescent="0.25">
      <c r="A5618" s="3">
        <v>5617</v>
      </c>
      <c r="B5618" s="3" t="s">
        <v>8375</v>
      </c>
      <c r="C5618" s="4">
        <f>YEAR(Table_1[[#This Row],[Order Date]])</f>
        <v>2013</v>
      </c>
      <c r="D5618" s="9">
        <v>41510</v>
      </c>
      <c r="E5618" s="3">
        <v>41514</v>
      </c>
      <c r="F5618" s="3" t="s">
        <v>50</v>
      </c>
      <c r="G5618" s="3" t="s">
        <v>6343</v>
      </c>
      <c r="H5618" s="3" t="s">
        <v>6344</v>
      </c>
      <c r="I5618" s="3" t="s">
        <v>41</v>
      </c>
      <c r="J5618" s="3" t="s">
        <v>27</v>
      </c>
      <c r="K5618" s="3" t="s">
        <v>266</v>
      </c>
      <c r="L5618" s="3" t="s">
        <v>267</v>
      </c>
      <c r="M5618" s="3">
        <v>10035</v>
      </c>
      <c r="N5618" s="3" t="s">
        <v>148</v>
      </c>
      <c r="O5618" s="3" t="s">
        <v>2190</v>
      </c>
      <c r="P5618" s="3" t="s">
        <v>46</v>
      </c>
      <c r="Q5618" s="3" t="s">
        <v>68</v>
      </c>
      <c r="R5618" s="3" t="s">
        <v>2191</v>
      </c>
      <c r="S5618" s="3">
        <v>29.339999999999996</v>
      </c>
      <c r="T5618" s="3">
        <v>6</v>
      </c>
      <c r="U5618" s="3">
        <v>0</v>
      </c>
      <c r="V5618" s="3">
        <v>7.9218000000000002</v>
      </c>
    </row>
    <row r="5619" spans="1:22" ht="14.25" customHeight="1" x14ac:dyDescent="0.25">
      <c r="A5619" s="3">
        <v>5618</v>
      </c>
      <c r="B5619" s="3" t="s">
        <v>8376</v>
      </c>
      <c r="C5619" s="4">
        <f>YEAR(Table_1[[#This Row],[Order Date]])</f>
        <v>2014</v>
      </c>
      <c r="D5619" s="9">
        <v>41821</v>
      </c>
      <c r="E5619" s="3">
        <v>41825</v>
      </c>
      <c r="F5619" s="3" t="s">
        <v>50</v>
      </c>
      <c r="G5619" s="3" t="s">
        <v>39</v>
      </c>
      <c r="H5619" s="3" t="s">
        <v>40</v>
      </c>
      <c r="I5619" s="3" t="s">
        <v>41</v>
      </c>
      <c r="J5619" s="3" t="s">
        <v>27</v>
      </c>
      <c r="K5619" s="3" t="s">
        <v>334</v>
      </c>
      <c r="L5619" s="3" t="s">
        <v>335</v>
      </c>
      <c r="M5619" s="3">
        <v>38109</v>
      </c>
      <c r="N5619" s="3" t="s">
        <v>30</v>
      </c>
      <c r="O5619" s="3" t="s">
        <v>4481</v>
      </c>
      <c r="P5619" s="3" t="s">
        <v>32</v>
      </c>
      <c r="Q5619" s="3" t="s">
        <v>65</v>
      </c>
      <c r="R5619" s="3" t="s">
        <v>4482</v>
      </c>
      <c r="S5619" s="3">
        <v>19.52</v>
      </c>
      <c r="T5619" s="3">
        <v>2</v>
      </c>
      <c r="U5619" s="3">
        <v>0.2</v>
      </c>
      <c r="V5619" s="3">
        <v>5.3680000000000012</v>
      </c>
    </row>
    <row r="5620" spans="1:22" ht="14.25" customHeight="1" x14ac:dyDescent="0.25">
      <c r="A5620" s="3">
        <v>5619</v>
      </c>
      <c r="B5620" s="3" t="s">
        <v>8377</v>
      </c>
      <c r="C5620" s="4">
        <f>YEAR(Table_1[[#This Row],[Order Date]])</f>
        <v>2012</v>
      </c>
      <c r="D5620" s="9">
        <v>41170</v>
      </c>
      <c r="E5620" s="3">
        <v>41173</v>
      </c>
      <c r="F5620" s="3" t="s">
        <v>188</v>
      </c>
      <c r="G5620" s="3" t="s">
        <v>4146</v>
      </c>
      <c r="H5620" s="3" t="s">
        <v>4147</v>
      </c>
      <c r="I5620" s="3" t="s">
        <v>26</v>
      </c>
      <c r="J5620" s="3" t="s">
        <v>27</v>
      </c>
      <c r="K5620" s="3" t="s">
        <v>947</v>
      </c>
      <c r="L5620" s="3" t="s">
        <v>43</v>
      </c>
      <c r="M5620" s="3">
        <v>92105</v>
      </c>
      <c r="N5620" s="3" t="s">
        <v>44</v>
      </c>
      <c r="O5620" s="3" t="s">
        <v>115</v>
      </c>
      <c r="P5620" s="3" t="s">
        <v>46</v>
      </c>
      <c r="Q5620" s="3" t="s">
        <v>59</v>
      </c>
      <c r="R5620" s="3" t="s">
        <v>116</v>
      </c>
      <c r="S5620" s="3">
        <v>443.92</v>
      </c>
      <c r="T5620" s="3">
        <v>4</v>
      </c>
      <c r="U5620" s="3">
        <v>0</v>
      </c>
      <c r="V5620" s="3">
        <v>8.8783999999999992</v>
      </c>
    </row>
    <row r="5621" spans="1:22" ht="14.25" customHeight="1" x14ac:dyDescent="0.25">
      <c r="A5621" s="3">
        <v>5620</v>
      </c>
      <c r="B5621" s="3" t="s">
        <v>8378</v>
      </c>
      <c r="C5621" s="4">
        <f>YEAR(Table_1[[#This Row],[Order Date]])</f>
        <v>2013</v>
      </c>
      <c r="D5621" s="9">
        <v>41543</v>
      </c>
      <c r="E5621" s="3">
        <v>41548</v>
      </c>
      <c r="F5621" s="3" t="s">
        <v>50</v>
      </c>
      <c r="G5621" s="3" t="s">
        <v>2328</v>
      </c>
      <c r="H5621" s="3" t="s">
        <v>2329</v>
      </c>
      <c r="I5621" s="3" t="s">
        <v>41</v>
      </c>
      <c r="J5621" s="3" t="s">
        <v>27</v>
      </c>
      <c r="K5621" s="3" t="s">
        <v>7592</v>
      </c>
      <c r="L5621" s="3" t="s">
        <v>114</v>
      </c>
      <c r="M5621" s="3">
        <v>54601</v>
      </c>
      <c r="N5621" s="3" t="s">
        <v>105</v>
      </c>
      <c r="O5621" s="3" t="s">
        <v>1180</v>
      </c>
      <c r="P5621" s="3" t="s">
        <v>71</v>
      </c>
      <c r="Q5621" s="3" t="s">
        <v>161</v>
      </c>
      <c r="R5621" s="3" t="s">
        <v>1181</v>
      </c>
      <c r="S5621" s="3">
        <v>499.95</v>
      </c>
      <c r="T5621" s="3">
        <v>5</v>
      </c>
      <c r="U5621" s="3">
        <v>0</v>
      </c>
      <c r="V5621" s="3">
        <v>174.98249999999999</v>
      </c>
    </row>
    <row r="5622" spans="1:22" ht="14.25" customHeight="1" x14ac:dyDescent="0.25">
      <c r="A5622" s="3">
        <v>5621</v>
      </c>
      <c r="B5622" s="3" t="s">
        <v>8378</v>
      </c>
      <c r="C5622" s="4">
        <f>YEAR(Table_1[[#This Row],[Order Date]])</f>
        <v>2013</v>
      </c>
      <c r="D5622" s="9">
        <v>41543</v>
      </c>
      <c r="E5622" s="3">
        <v>41548</v>
      </c>
      <c r="F5622" s="3" t="s">
        <v>50</v>
      </c>
      <c r="G5622" s="3" t="s">
        <v>2328</v>
      </c>
      <c r="H5622" s="3" t="s">
        <v>2329</v>
      </c>
      <c r="I5622" s="3" t="s">
        <v>41</v>
      </c>
      <c r="J5622" s="3" t="s">
        <v>27</v>
      </c>
      <c r="K5622" s="3" t="s">
        <v>7592</v>
      </c>
      <c r="L5622" s="3" t="s">
        <v>114</v>
      </c>
      <c r="M5622" s="3">
        <v>54601</v>
      </c>
      <c r="N5622" s="3" t="s">
        <v>105</v>
      </c>
      <c r="O5622" s="3" t="s">
        <v>5206</v>
      </c>
      <c r="P5622" s="3" t="s">
        <v>46</v>
      </c>
      <c r="Q5622" s="3" t="s">
        <v>68</v>
      </c>
      <c r="R5622" s="3" t="s">
        <v>5207</v>
      </c>
      <c r="S5622" s="3">
        <v>3.04</v>
      </c>
      <c r="T5622" s="3">
        <v>1</v>
      </c>
      <c r="U5622" s="3">
        <v>0</v>
      </c>
      <c r="V5622" s="3">
        <v>1.0335999999999999</v>
      </c>
    </row>
    <row r="5623" spans="1:22" ht="14.25" customHeight="1" x14ac:dyDescent="0.25">
      <c r="A5623" s="3">
        <v>5622</v>
      </c>
      <c r="B5623" s="3" t="s">
        <v>8378</v>
      </c>
      <c r="C5623" s="4">
        <f>YEAR(Table_1[[#This Row],[Order Date]])</f>
        <v>2013</v>
      </c>
      <c r="D5623" s="9">
        <v>41543</v>
      </c>
      <c r="E5623" s="3">
        <v>41548</v>
      </c>
      <c r="F5623" s="3" t="s">
        <v>50</v>
      </c>
      <c r="G5623" s="3" t="s">
        <v>2328</v>
      </c>
      <c r="H5623" s="3" t="s">
        <v>2329</v>
      </c>
      <c r="I5623" s="3" t="s">
        <v>41</v>
      </c>
      <c r="J5623" s="3" t="s">
        <v>27</v>
      </c>
      <c r="K5623" s="3" t="s">
        <v>7592</v>
      </c>
      <c r="L5623" s="3" t="s">
        <v>114</v>
      </c>
      <c r="M5623" s="3">
        <v>54601</v>
      </c>
      <c r="N5623" s="3" t="s">
        <v>105</v>
      </c>
      <c r="O5623" s="3" t="s">
        <v>203</v>
      </c>
      <c r="P5623" s="3" t="s">
        <v>32</v>
      </c>
      <c r="Q5623" s="3" t="s">
        <v>36</v>
      </c>
      <c r="R5623" s="3" t="s">
        <v>204</v>
      </c>
      <c r="S5623" s="3">
        <v>201.96</v>
      </c>
      <c r="T5623" s="3">
        <v>2</v>
      </c>
      <c r="U5623" s="3">
        <v>0</v>
      </c>
      <c r="V5623" s="3">
        <v>50.490000000000009</v>
      </c>
    </row>
    <row r="5624" spans="1:22" ht="14.25" customHeight="1" x14ac:dyDescent="0.25">
      <c r="A5624" s="3">
        <v>5623</v>
      </c>
      <c r="B5624" s="3" t="s">
        <v>8378</v>
      </c>
      <c r="C5624" s="4">
        <f>YEAR(Table_1[[#This Row],[Order Date]])</f>
        <v>2013</v>
      </c>
      <c r="D5624" s="9">
        <v>41543</v>
      </c>
      <c r="E5624" s="3">
        <v>41548</v>
      </c>
      <c r="F5624" s="3" t="s">
        <v>50</v>
      </c>
      <c r="G5624" s="3" t="s">
        <v>2328</v>
      </c>
      <c r="H5624" s="3" t="s">
        <v>2329</v>
      </c>
      <c r="I5624" s="3" t="s">
        <v>41</v>
      </c>
      <c r="J5624" s="3" t="s">
        <v>27</v>
      </c>
      <c r="K5624" s="3" t="s">
        <v>7592</v>
      </c>
      <c r="L5624" s="3" t="s">
        <v>114</v>
      </c>
      <c r="M5624" s="3">
        <v>54601</v>
      </c>
      <c r="N5624" s="3" t="s">
        <v>105</v>
      </c>
      <c r="O5624" s="3" t="s">
        <v>6182</v>
      </c>
      <c r="P5624" s="3" t="s">
        <v>32</v>
      </c>
      <c r="Q5624" s="3" t="s">
        <v>65</v>
      </c>
      <c r="R5624" s="3" t="s">
        <v>6183</v>
      </c>
      <c r="S5624" s="3">
        <v>68.64</v>
      </c>
      <c r="T5624" s="3">
        <v>11</v>
      </c>
      <c r="U5624" s="3">
        <v>0</v>
      </c>
      <c r="V5624" s="3">
        <v>17.160000000000004</v>
      </c>
    </row>
    <row r="5625" spans="1:22" ht="14.25" customHeight="1" x14ac:dyDescent="0.25">
      <c r="A5625" s="3">
        <v>5624</v>
      </c>
      <c r="B5625" s="3" t="s">
        <v>8379</v>
      </c>
      <c r="C5625" s="4">
        <f>YEAR(Table_1[[#This Row],[Order Date]])</f>
        <v>2013</v>
      </c>
      <c r="D5625" s="9">
        <v>41572</v>
      </c>
      <c r="E5625" s="3">
        <v>41576</v>
      </c>
      <c r="F5625" s="3" t="s">
        <v>23</v>
      </c>
      <c r="G5625" s="3" t="s">
        <v>847</v>
      </c>
      <c r="H5625" s="3" t="s">
        <v>848</v>
      </c>
      <c r="I5625" s="3" t="s">
        <v>41</v>
      </c>
      <c r="J5625" s="3" t="s">
        <v>27</v>
      </c>
      <c r="K5625" s="3" t="s">
        <v>42</v>
      </c>
      <c r="L5625" s="3" t="s">
        <v>43</v>
      </c>
      <c r="M5625" s="3">
        <v>90032</v>
      </c>
      <c r="N5625" s="3" t="s">
        <v>44</v>
      </c>
      <c r="O5625" s="3" t="s">
        <v>4258</v>
      </c>
      <c r="P5625" s="3" t="s">
        <v>71</v>
      </c>
      <c r="Q5625" s="3" t="s">
        <v>161</v>
      </c>
      <c r="R5625" s="3" t="s">
        <v>4259</v>
      </c>
      <c r="S5625" s="3">
        <v>100</v>
      </c>
      <c r="T5625" s="3">
        <v>4</v>
      </c>
      <c r="U5625" s="3">
        <v>0</v>
      </c>
      <c r="V5625" s="3">
        <v>21</v>
      </c>
    </row>
    <row r="5626" spans="1:22" ht="14.25" customHeight="1" x14ac:dyDescent="0.25">
      <c r="A5626" s="3">
        <v>5625</v>
      </c>
      <c r="B5626" s="3" t="s">
        <v>8379</v>
      </c>
      <c r="C5626" s="4">
        <f>YEAR(Table_1[[#This Row],[Order Date]])</f>
        <v>2013</v>
      </c>
      <c r="D5626" s="9">
        <v>41572</v>
      </c>
      <c r="E5626" s="3">
        <v>41576</v>
      </c>
      <c r="F5626" s="3" t="s">
        <v>23</v>
      </c>
      <c r="G5626" s="3" t="s">
        <v>847</v>
      </c>
      <c r="H5626" s="3" t="s">
        <v>848</v>
      </c>
      <c r="I5626" s="3" t="s">
        <v>41</v>
      </c>
      <c r="J5626" s="3" t="s">
        <v>27</v>
      </c>
      <c r="K5626" s="3" t="s">
        <v>42</v>
      </c>
      <c r="L5626" s="3" t="s">
        <v>43</v>
      </c>
      <c r="M5626" s="3">
        <v>90032</v>
      </c>
      <c r="N5626" s="3" t="s">
        <v>44</v>
      </c>
      <c r="O5626" s="3" t="s">
        <v>5439</v>
      </c>
      <c r="P5626" s="3" t="s">
        <v>71</v>
      </c>
      <c r="Q5626" s="3" t="s">
        <v>161</v>
      </c>
      <c r="R5626" s="3" t="s">
        <v>5440</v>
      </c>
      <c r="S5626" s="3">
        <v>359.98</v>
      </c>
      <c r="T5626" s="3">
        <v>2</v>
      </c>
      <c r="U5626" s="3">
        <v>0</v>
      </c>
      <c r="V5626" s="3">
        <v>21.598799999999983</v>
      </c>
    </row>
    <row r="5627" spans="1:22" ht="14.25" customHeight="1" x14ac:dyDescent="0.25">
      <c r="A5627" s="3">
        <v>5626</v>
      </c>
      <c r="B5627" s="3" t="s">
        <v>8380</v>
      </c>
      <c r="C5627" s="4">
        <f>YEAR(Table_1[[#This Row],[Order Date]])</f>
        <v>2011</v>
      </c>
      <c r="D5627" s="9">
        <v>40815</v>
      </c>
      <c r="E5627" s="3">
        <v>40817</v>
      </c>
      <c r="F5627" s="3" t="s">
        <v>23</v>
      </c>
      <c r="G5627" s="3" t="s">
        <v>3790</v>
      </c>
      <c r="H5627" s="3" t="s">
        <v>3791</v>
      </c>
      <c r="I5627" s="3" t="s">
        <v>102</v>
      </c>
      <c r="J5627" s="3" t="s">
        <v>27</v>
      </c>
      <c r="K5627" s="3" t="s">
        <v>95</v>
      </c>
      <c r="L5627" s="3" t="s">
        <v>96</v>
      </c>
      <c r="M5627" s="3">
        <v>98115</v>
      </c>
      <c r="N5627" s="3" t="s">
        <v>44</v>
      </c>
      <c r="O5627" s="3" t="s">
        <v>259</v>
      </c>
      <c r="P5627" s="3" t="s">
        <v>32</v>
      </c>
      <c r="Q5627" s="3" t="s">
        <v>65</v>
      </c>
      <c r="R5627" s="3" t="s">
        <v>260</v>
      </c>
      <c r="S5627" s="3">
        <v>6.16</v>
      </c>
      <c r="T5627" s="3">
        <v>2</v>
      </c>
      <c r="U5627" s="3">
        <v>0</v>
      </c>
      <c r="V5627" s="3">
        <v>2.9567999999999999</v>
      </c>
    </row>
    <row r="5628" spans="1:22" ht="14.25" customHeight="1" x14ac:dyDescent="0.25">
      <c r="A5628" s="3">
        <v>5627</v>
      </c>
      <c r="B5628" s="3" t="s">
        <v>8380</v>
      </c>
      <c r="C5628" s="4">
        <f>YEAR(Table_1[[#This Row],[Order Date]])</f>
        <v>2011</v>
      </c>
      <c r="D5628" s="9">
        <v>40815</v>
      </c>
      <c r="E5628" s="3">
        <v>40817</v>
      </c>
      <c r="F5628" s="3" t="s">
        <v>23</v>
      </c>
      <c r="G5628" s="3" t="s">
        <v>3790</v>
      </c>
      <c r="H5628" s="3" t="s">
        <v>3791</v>
      </c>
      <c r="I5628" s="3" t="s">
        <v>102</v>
      </c>
      <c r="J5628" s="3" t="s">
        <v>27</v>
      </c>
      <c r="K5628" s="3" t="s">
        <v>95</v>
      </c>
      <c r="L5628" s="3" t="s">
        <v>96</v>
      </c>
      <c r="M5628" s="3">
        <v>98115</v>
      </c>
      <c r="N5628" s="3" t="s">
        <v>44</v>
      </c>
      <c r="O5628" s="3" t="s">
        <v>3804</v>
      </c>
      <c r="P5628" s="3" t="s">
        <v>32</v>
      </c>
      <c r="Q5628" s="3" t="s">
        <v>56</v>
      </c>
      <c r="R5628" s="3" t="s">
        <v>3805</v>
      </c>
      <c r="S5628" s="3">
        <v>2348.8200000000002</v>
      </c>
      <c r="T5628" s="3">
        <v>9</v>
      </c>
      <c r="U5628" s="3">
        <v>0</v>
      </c>
      <c r="V5628" s="3">
        <v>399.29939999999976</v>
      </c>
    </row>
    <row r="5629" spans="1:22" ht="14.25" customHeight="1" x14ac:dyDescent="0.25">
      <c r="A5629" s="3">
        <v>5628</v>
      </c>
      <c r="B5629" s="3" t="s">
        <v>8381</v>
      </c>
      <c r="C5629" s="4">
        <f>YEAR(Table_1[[#This Row],[Order Date]])</f>
        <v>2014</v>
      </c>
      <c r="D5629" s="9">
        <v>41817</v>
      </c>
      <c r="E5629" s="3">
        <v>41822</v>
      </c>
      <c r="F5629" s="3" t="s">
        <v>50</v>
      </c>
      <c r="G5629" s="3" t="s">
        <v>958</v>
      </c>
      <c r="H5629" s="3" t="s">
        <v>959</v>
      </c>
      <c r="I5629" s="3" t="s">
        <v>41</v>
      </c>
      <c r="J5629" s="3" t="s">
        <v>27</v>
      </c>
      <c r="K5629" s="3" t="s">
        <v>1419</v>
      </c>
      <c r="L5629" s="3" t="s">
        <v>54</v>
      </c>
      <c r="M5629" s="3">
        <v>33180</v>
      </c>
      <c r="N5629" s="3" t="s">
        <v>30</v>
      </c>
      <c r="O5629" s="3" t="s">
        <v>1072</v>
      </c>
      <c r="P5629" s="3" t="s">
        <v>46</v>
      </c>
      <c r="Q5629" s="3" t="s">
        <v>47</v>
      </c>
      <c r="R5629" s="3" t="s">
        <v>1073</v>
      </c>
      <c r="S5629" s="3">
        <v>13.872000000000002</v>
      </c>
      <c r="T5629" s="3">
        <v>6</v>
      </c>
      <c r="U5629" s="3">
        <v>0.2</v>
      </c>
      <c r="V5629" s="3">
        <v>4.6818000000000008</v>
      </c>
    </row>
    <row r="5630" spans="1:22" ht="14.25" customHeight="1" x14ac:dyDescent="0.25">
      <c r="A5630" s="3">
        <v>5629</v>
      </c>
      <c r="B5630" s="3" t="s">
        <v>8381</v>
      </c>
      <c r="C5630" s="4">
        <f>YEAR(Table_1[[#This Row],[Order Date]])</f>
        <v>2014</v>
      </c>
      <c r="D5630" s="9">
        <v>41817</v>
      </c>
      <c r="E5630" s="3">
        <v>41822</v>
      </c>
      <c r="F5630" s="3" t="s">
        <v>50</v>
      </c>
      <c r="G5630" s="3" t="s">
        <v>958</v>
      </c>
      <c r="H5630" s="3" t="s">
        <v>959</v>
      </c>
      <c r="I5630" s="3" t="s">
        <v>41</v>
      </c>
      <c r="J5630" s="3" t="s">
        <v>27</v>
      </c>
      <c r="K5630" s="3" t="s">
        <v>1419</v>
      </c>
      <c r="L5630" s="3" t="s">
        <v>54</v>
      </c>
      <c r="M5630" s="3">
        <v>33180</v>
      </c>
      <c r="N5630" s="3" t="s">
        <v>30</v>
      </c>
      <c r="O5630" s="3" t="s">
        <v>8382</v>
      </c>
      <c r="P5630" s="3" t="s">
        <v>32</v>
      </c>
      <c r="Q5630" s="3" t="s">
        <v>36</v>
      </c>
      <c r="R5630" s="3" t="s">
        <v>8383</v>
      </c>
      <c r="S5630" s="3">
        <v>273.55200000000002</v>
      </c>
      <c r="T5630" s="3">
        <v>3</v>
      </c>
      <c r="U5630" s="3">
        <v>0.2</v>
      </c>
      <c r="V5630" s="3">
        <v>-13.677599999999998</v>
      </c>
    </row>
    <row r="5631" spans="1:22" ht="14.25" customHeight="1" x14ac:dyDescent="0.25">
      <c r="A5631" s="3">
        <v>5630</v>
      </c>
      <c r="B5631" s="3" t="s">
        <v>8384</v>
      </c>
      <c r="C5631" s="4">
        <f>YEAR(Table_1[[#This Row],[Order Date]])</f>
        <v>2013</v>
      </c>
      <c r="D5631" s="9">
        <v>41508</v>
      </c>
      <c r="E5631" s="3">
        <v>41510</v>
      </c>
      <c r="F5631" s="3" t="s">
        <v>23</v>
      </c>
      <c r="G5631" s="3" t="s">
        <v>440</v>
      </c>
      <c r="H5631" s="3" t="s">
        <v>441</v>
      </c>
      <c r="I5631" s="3" t="s">
        <v>102</v>
      </c>
      <c r="J5631" s="3" t="s">
        <v>27</v>
      </c>
      <c r="K5631" s="3" t="s">
        <v>146</v>
      </c>
      <c r="L5631" s="3" t="s">
        <v>147</v>
      </c>
      <c r="M5631" s="3">
        <v>19143</v>
      </c>
      <c r="N5631" s="3" t="s">
        <v>148</v>
      </c>
      <c r="O5631" s="3" t="s">
        <v>3919</v>
      </c>
      <c r="P5631" s="3" t="s">
        <v>32</v>
      </c>
      <c r="Q5631" s="3" t="s">
        <v>56</v>
      </c>
      <c r="R5631" s="3" t="s">
        <v>3920</v>
      </c>
      <c r="S5631" s="3">
        <v>815.29199999999992</v>
      </c>
      <c r="T5631" s="3">
        <v>9</v>
      </c>
      <c r="U5631" s="3">
        <v>0.4</v>
      </c>
      <c r="V5631" s="3">
        <v>-339.7050000000001</v>
      </c>
    </row>
    <row r="5632" spans="1:22" ht="14.25" customHeight="1" x14ac:dyDescent="0.25">
      <c r="A5632" s="3">
        <v>5631</v>
      </c>
      <c r="B5632" s="3" t="s">
        <v>8385</v>
      </c>
      <c r="C5632" s="4">
        <f>YEAR(Table_1[[#This Row],[Order Date]])</f>
        <v>2011</v>
      </c>
      <c r="D5632" s="9">
        <v>40586</v>
      </c>
      <c r="E5632" s="3">
        <v>40590</v>
      </c>
      <c r="F5632" s="3" t="s">
        <v>50</v>
      </c>
      <c r="G5632" s="3" t="s">
        <v>1485</v>
      </c>
      <c r="H5632" s="3" t="s">
        <v>1486</v>
      </c>
      <c r="I5632" s="3" t="s">
        <v>26</v>
      </c>
      <c r="J5632" s="3" t="s">
        <v>27</v>
      </c>
      <c r="K5632" s="3" t="s">
        <v>4874</v>
      </c>
      <c r="L5632" s="3" t="s">
        <v>319</v>
      </c>
      <c r="M5632" s="3">
        <v>23320</v>
      </c>
      <c r="N5632" s="3" t="s">
        <v>30</v>
      </c>
      <c r="O5632" s="3" t="s">
        <v>1845</v>
      </c>
      <c r="P5632" s="3" t="s">
        <v>71</v>
      </c>
      <c r="Q5632" s="3" t="s">
        <v>161</v>
      </c>
      <c r="R5632" s="3" t="s">
        <v>1846</v>
      </c>
      <c r="S5632" s="3">
        <v>234.45000000000002</v>
      </c>
      <c r="T5632" s="3">
        <v>3</v>
      </c>
      <c r="U5632" s="3">
        <v>0</v>
      </c>
      <c r="V5632" s="3">
        <v>103.15800000000003</v>
      </c>
    </row>
    <row r="5633" spans="1:22" ht="14.25" customHeight="1" x14ac:dyDescent="0.25">
      <c r="A5633" s="3">
        <v>5632</v>
      </c>
      <c r="B5633" s="3" t="s">
        <v>8385</v>
      </c>
      <c r="C5633" s="4">
        <f>YEAR(Table_1[[#This Row],[Order Date]])</f>
        <v>2011</v>
      </c>
      <c r="D5633" s="9">
        <v>40586</v>
      </c>
      <c r="E5633" s="3">
        <v>40590</v>
      </c>
      <c r="F5633" s="3" t="s">
        <v>50</v>
      </c>
      <c r="G5633" s="3" t="s">
        <v>1485</v>
      </c>
      <c r="H5633" s="3" t="s">
        <v>1486</v>
      </c>
      <c r="I5633" s="3" t="s">
        <v>26</v>
      </c>
      <c r="J5633" s="3" t="s">
        <v>27</v>
      </c>
      <c r="K5633" s="3" t="s">
        <v>4874</v>
      </c>
      <c r="L5633" s="3" t="s">
        <v>319</v>
      </c>
      <c r="M5633" s="3">
        <v>23320</v>
      </c>
      <c r="N5633" s="3" t="s">
        <v>30</v>
      </c>
      <c r="O5633" s="3" t="s">
        <v>4026</v>
      </c>
      <c r="P5633" s="3" t="s">
        <v>32</v>
      </c>
      <c r="Q5633" s="3" t="s">
        <v>56</v>
      </c>
      <c r="R5633" s="3" t="s">
        <v>4027</v>
      </c>
      <c r="S5633" s="3">
        <v>1256.22</v>
      </c>
      <c r="T5633" s="3">
        <v>6</v>
      </c>
      <c r="U5633" s="3">
        <v>0</v>
      </c>
      <c r="V5633" s="3">
        <v>75.37319999999994</v>
      </c>
    </row>
    <row r="5634" spans="1:22" ht="14.25" customHeight="1" x14ac:dyDescent="0.25">
      <c r="A5634" s="3">
        <v>5633</v>
      </c>
      <c r="B5634" s="3" t="s">
        <v>8385</v>
      </c>
      <c r="C5634" s="4">
        <f>YEAR(Table_1[[#This Row],[Order Date]])</f>
        <v>2011</v>
      </c>
      <c r="D5634" s="9">
        <v>40586</v>
      </c>
      <c r="E5634" s="3">
        <v>40590</v>
      </c>
      <c r="F5634" s="3" t="s">
        <v>50</v>
      </c>
      <c r="G5634" s="3" t="s">
        <v>1485</v>
      </c>
      <c r="H5634" s="3" t="s">
        <v>1486</v>
      </c>
      <c r="I5634" s="3" t="s">
        <v>26</v>
      </c>
      <c r="J5634" s="3" t="s">
        <v>27</v>
      </c>
      <c r="K5634" s="3" t="s">
        <v>4874</v>
      </c>
      <c r="L5634" s="3" t="s">
        <v>319</v>
      </c>
      <c r="M5634" s="3">
        <v>23320</v>
      </c>
      <c r="N5634" s="3" t="s">
        <v>30</v>
      </c>
      <c r="O5634" s="3" t="s">
        <v>232</v>
      </c>
      <c r="P5634" s="3" t="s">
        <v>46</v>
      </c>
      <c r="Q5634" s="3" t="s">
        <v>75</v>
      </c>
      <c r="R5634" s="3" t="s">
        <v>233</v>
      </c>
      <c r="S5634" s="3">
        <v>17.46</v>
      </c>
      <c r="T5634" s="3">
        <v>2</v>
      </c>
      <c r="U5634" s="3">
        <v>0</v>
      </c>
      <c r="V5634" s="3">
        <v>8.2061999999999991</v>
      </c>
    </row>
    <row r="5635" spans="1:22" ht="14.25" customHeight="1" x14ac:dyDescent="0.25">
      <c r="A5635" s="3">
        <v>5634</v>
      </c>
      <c r="B5635" s="3" t="s">
        <v>8386</v>
      </c>
      <c r="C5635" s="4">
        <f>YEAR(Table_1[[#This Row],[Order Date]])</f>
        <v>2013</v>
      </c>
      <c r="D5635" s="9">
        <v>41541</v>
      </c>
      <c r="E5635" s="3">
        <v>41546</v>
      </c>
      <c r="F5635" s="3" t="s">
        <v>23</v>
      </c>
      <c r="G5635" s="3" t="s">
        <v>5478</v>
      </c>
      <c r="H5635" s="3" t="s">
        <v>5479</v>
      </c>
      <c r="I5635" s="3" t="s">
        <v>102</v>
      </c>
      <c r="J5635" s="3" t="s">
        <v>27</v>
      </c>
      <c r="K5635" s="3" t="s">
        <v>266</v>
      </c>
      <c r="L5635" s="3" t="s">
        <v>267</v>
      </c>
      <c r="M5635" s="3">
        <v>10009</v>
      </c>
      <c r="N5635" s="3" t="s">
        <v>148</v>
      </c>
      <c r="O5635" s="3" t="s">
        <v>2427</v>
      </c>
      <c r="P5635" s="3" t="s">
        <v>46</v>
      </c>
      <c r="Q5635" s="3" t="s">
        <v>75</v>
      </c>
      <c r="R5635" s="3" t="s">
        <v>186</v>
      </c>
      <c r="S5635" s="3">
        <v>10.528</v>
      </c>
      <c r="T5635" s="3">
        <v>7</v>
      </c>
      <c r="U5635" s="3">
        <v>0.2</v>
      </c>
      <c r="V5635" s="3">
        <v>3.6847999999999987</v>
      </c>
    </row>
    <row r="5636" spans="1:22" ht="14.25" customHeight="1" x14ac:dyDescent="0.25">
      <c r="A5636" s="3">
        <v>5635</v>
      </c>
      <c r="B5636" s="3" t="s">
        <v>8387</v>
      </c>
      <c r="C5636" s="4">
        <f>YEAR(Table_1[[#This Row],[Order Date]])</f>
        <v>2012</v>
      </c>
      <c r="D5636" s="9">
        <v>41248</v>
      </c>
      <c r="E5636" s="3">
        <v>41249</v>
      </c>
      <c r="F5636" s="3" t="s">
        <v>188</v>
      </c>
      <c r="G5636" s="3" t="s">
        <v>6713</v>
      </c>
      <c r="H5636" s="3" t="s">
        <v>6714</v>
      </c>
      <c r="I5636" s="3" t="s">
        <v>102</v>
      </c>
      <c r="J5636" s="3" t="s">
        <v>27</v>
      </c>
      <c r="K5636" s="3" t="s">
        <v>8388</v>
      </c>
      <c r="L5636" s="3" t="s">
        <v>238</v>
      </c>
      <c r="M5636" s="3">
        <v>48104</v>
      </c>
      <c r="N5636" s="3" t="s">
        <v>105</v>
      </c>
      <c r="O5636" s="3" t="s">
        <v>3910</v>
      </c>
      <c r="P5636" s="3" t="s">
        <v>46</v>
      </c>
      <c r="Q5636" s="3" t="s">
        <v>75</v>
      </c>
      <c r="R5636" s="3" t="s">
        <v>3911</v>
      </c>
      <c r="S5636" s="3">
        <v>152.79999999999998</v>
      </c>
      <c r="T5636" s="3">
        <v>5</v>
      </c>
      <c r="U5636" s="3">
        <v>0</v>
      </c>
      <c r="V5636" s="3">
        <v>76.399999999999991</v>
      </c>
    </row>
    <row r="5637" spans="1:22" ht="14.25" customHeight="1" x14ac:dyDescent="0.25">
      <c r="A5637" s="3">
        <v>5636</v>
      </c>
      <c r="B5637" s="3" t="s">
        <v>8389</v>
      </c>
      <c r="C5637" s="4">
        <f>YEAR(Table_1[[#This Row],[Order Date]])</f>
        <v>2014</v>
      </c>
      <c r="D5637" s="9">
        <v>41886</v>
      </c>
      <c r="E5637" s="3">
        <v>41891</v>
      </c>
      <c r="F5637" s="3" t="s">
        <v>50</v>
      </c>
      <c r="G5637" s="3" t="s">
        <v>2798</v>
      </c>
      <c r="H5637" s="3" t="s">
        <v>2799</v>
      </c>
      <c r="I5637" s="3" t="s">
        <v>102</v>
      </c>
      <c r="J5637" s="3" t="s">
        <v>27</v>
      </c>
      <c r="K5637" s="3" t="s">
        <v>8390</v>
      </c>
      <c r="L5637" s="3" t="s">
        <v>43</v>
      </c>
      <c r="M5637" s="3">
        <v>91941</v>
      </c>
      <c r="N5637" s="3" t="s">
        <v>44</v>
      </c>
      <c r="O5637" s="3" t="s">
        <v>1342</v>
      </c>
      <c r="P5637" s="3" t="s">
        <v>46</v>
      </c>
      <c r="Q5637" s="3" t="s">
        <v>75</v>
      </c>
      <c r="R5637" s="3" t="s">
        <v>1343</v>
      </c>
      <c r="S5637" s="3">
        <v>82.56</v>
      </c>
      <c r="T5637" s="3">
        <v>5</v>
      </c>
      <c r="U5637" s="3">
        <v>0.2</v>
      </c>
      <c r="V5637" s="3">
        <v>28.896000000000001</v>
      </c>
    </row>
    <row r="5638" spans="1:22" ht="14.25" customHeight="1" x14ac:dyDescent="0.25">
      <c r="A5638" s="3">
        <v>5637</v>
      </c>
      <c r="B5638" s="3" t="s">
        <v>8389</v>
      </c>
      <c r="C5638" s="4">
        <f>YEAR(Table_1[[#This Row],[Order Date]])</f>
        <v>2014</v>
      </c>
      <c r="D5638" s="9">
        <v>41886</v>
      </c>
      <c r="E5638" s="3">
        <v>41891</v>
      </c>
      <c r="F5638" s="3" t="s">
        <v>50</v>
      </c>
      <c r="G5638" s="3" t="s">
        <v>2798</v>
      </c>
      <c r="H5638" s="3" t="s">
        <v>2799</v>
      </c>
      <c r="I5638" s="3" t="s">
        <v>102</v>
      </c>
      <c r="J5638" s="3" t="s">
        <v>27</v>
      </c>
      <c r="K5638" s="3" t="s">
        <v>8390</v>
      </c>
      <c r="L5638" s="3" t="s">
        <v>43</v>
      </c>
      <c r="M5638" s="3">
        <v>91941</v>
      </c>
      <c r="N5638" s="3" t="s">
        <v>44</v>
      </c>
      <c r="O5638" s="3" t="s">
        <v>6539</v>
      </c>
      <c r="P5638" s="3" t="s">
        <v>71</v>
      </c>
      <c r="Q5638" s="3" t="s">
        <v>161</v>
      </c>
      <c r="R5638" s="3" t="s">
        <v>6540</v>
      </c>
      <c r="S5638" s="3">
        <v>284.96999999999997</v>
      </c>
      <c r="T5638" s="3">
        <v>3</v>
      </c>
      <c r="U5638" s="3">
        <v>0</v>
      </c>
      <c r="V5638" s="3">
        <v>85.490999999999957</v>
      </c>
    </row>
    <row r="5639" spans="1:22" ht="14.25" customHeight="1" x14ac:dyDescent="0.25">
      <c r="A5639" s="3">
        <v>5638</v>
      </c>
      <c r="B5639" s="3" t="s">
        <v>8391</v>
      </c>
      <c r="C5639" s="4">
        <f>YEAR(Table_1[[#This Row],[Order Date]])</f>
        <v>2014</v>
      </c>
      <c r="D5639" s="9">
        <v>41725</v>
      </c>
      <c r="E5639" s="3">
        <v>41732</v>
      </c>
      <c r="F5639" s="3" t="s">
        <v>50</v>
      </c>
      <c r="G5639" s="3" t="s">
        <v>5466</v>
      </c>
      <c r="H5639" s="3" t="s">
        <v>5467</v>
      </c>
      <c r="I5639" s="3" t="s">
        <v>41</v>
      </c>
      <c r="J5639" s="3" t="s">
        <v>27</v>
      </c>
      <c r="K5639" s="3" t="s">
        <v>2059</v>
      </c>
      <c r="L5639" s="3" t="s">
        <v>238</v>
      </c>
      <c r="M5639" s="3">
        <v>48126</v>
      </c>
      <c r="N5639" s="3" t="s">
        <v>105</v>
      </c>
      <c r="O5639" s="3" t="s">
        <v>8392</v>
      </c>
      <c r="P5639" s="3" t="s">
        <v>32</v>
      </c>
      <c r="Q5639" s="3" t="s">
        <v>65</v>
      </c>
      <c r="R5639" s="3" t="s">
        <v>8393</v>
      </c>
      <c r="S5639" s="3">
        <v>60.84</v>
      </c>
      <c r="T5639" s="3">
        <v>3</v>
      </c>
      <c r="U5639" s="3">
        <v>0</v>
      </c>
      <c r="V5639" s="3">
        <v>23.119199999999999</v>
      </c>
    </row>
    <row r="5640" spans="1:22" ht="14.25" customHeight="1" x14ac:dyDescent="0.25">
      <c r="A5640" s="3">
        <v>5639</v>
      </c>
      <c r="B5640" s="3" t="s">
        <v>8394</v>
      </c>
      <c r="C5640" s="4">
        <f>YEAR(Table_1[[#This Row],[Order Date]])</f>
        <v>2011</v>
      </c>
      <c r="D5640" s="9">
        <v>40898</v>
      </c>
      <c r="E5640" s="3">
        <v>40904</v>
      </c>
      <c r="F5640" s="3" t="s">
        <v>50</v>
      </c>
      <c r="G5640" s="3" t="s">
        <v>2520</v>
      </c>
      <c r="H5640" s="3" t="s">
        <v>2521</v>
      </c>
      <c r="I5640" s="3" t="s">
        <v>26</v>
      </c>
      <c r="J5640" s="3" t="s">
        <v>27</v>
      </c>
      <c r="K5640" s="3" t="s">
        <v>947</v>
      </c>
      <c r="L5640" s="3" t="s">
        <v>43</v>
      </c>
      <c r="M5640" s="3">
        <v>92024</v>
      </c>
      <c r="N5640" s="3" t="s">
        <v>44</v>
      </c>
      <c r="O5640" s="3" t="s">
        <v>686</v>
      </c>
      <c r="P5640" s="3" t="s">
        <v>32</v>
      </c>
      <c r="Q5640" s="3" t="s">
        <v>36</v>
      </c>
      <c r="R5640" s="3" t="s">
        <v>687</v>
      </c>
      <c r="S5640" s="3">
        <v>1325.76</v>
      </c>
      <c r="T5640" s="3">
        <v>6</v>
      </c>
      <c r="U5640" s="3">
        <v>0.2</v>
      </c>
      <c r="V5640" s="3">
        <v>149.14799999999991</v>
      </c>
    </row>
    <row r="5641" spans="1:22" ht="14.25" customHeight="1" x14ac:dyDescent="0.25">
      <c r="A5641" s="3">
        <v>5640</v>
      </c>
      <c r="B5641" s="3" t="s">
        <v>8394</v>
      </c>
      <c r="C5641" s="4">
        <f>YEAR(Table_1[[#This Row],[Order Date]])</f>
        <v>2011</v>
      </c>
      <c r="D5641" s="9">
        <v>40898</v>
      </c>
      <c r="E5641" s="3">
        <v>40904</v>
      </c>
      <c r="F5641" s="3" t="s">
        <v>50</v>
      </c>
      <c r="G5641" s="3" t="s">
        <v>2520</v>
      </c>
      <c r="H5641" s="3" t="s">
        <v>2521</v>
      </c>
      <c r="I5641" s="3" t="s">
        <v>26</v>
      </c>
      <c r="J5641" s="3" t="s">
        <v>27</v>
      </c>
      <c r="K5641" s="3" t="s">
        <v>947</v>
      </c>
      <c r="L5641" s="3" t="s">
        <v>43</v>
      </c>
      <c r="M5641" s="3">
        <v>92024</v>
      </c>
      <c r="N5641" s="3" t="s">
        <v>44</v>
      </c>
      <c r="O5641" s="3" t="s">
        <v>1807</v>
      </c>
      <c r="P5641" s="3" t="s">
        <v>32</v>
      </c>
      <c r="Q5641" s="3" t="s">
        <v>36</v>
      </c>
      <c r="R5641" s="3" t="s">
        <v>1808</v>
      </c>
      <c r="S5641" s="3">
        <v>572.16000000000008</v>
      </c>
      <c r="T5641" s="3">
        <v>3</v>
      </c>
      <c r="U5641" s="3">
        <v>0.2</v>
      </c>
      <c r="V5641" s="3">
        <v>35.759999999999962</v>
      </c>
    </row>
    <row r="5642" spans="1:22" ht="14.25" customHeight="1" x14ac:dyDescent="0.25">
      <c r="A5642" s="3">
        <v>5641</v>
      </c>
      <c r="B5642" s="3" t="s">
        <v>8395</v>
      </c>
      <c r="C5642" s="4">
        <f>YEAR(Table_1[[#This Row],[Order Date]])</f>
        <v>2011</v>
      </c>
      <c r="D5642" s="9">
        <v>40809</v>
      </c>
      <c r="E5642" s="3">
        <v>40814</v>
      </c>
      <c r="F5642" s="3" t="s">
        <v>50</v>
      </c>
      <c r="G5642" s="3" t="s">
        <v>721</v>
      </c>
      <c r="H5642" s="3" t="s">
        <v>722</v>
      </c>
      <c r="I5642" s="3" t="s">
        <v>102</v>
      </c>
      <c r="J5642" s="3" t="s">
        <v>27</v>
      </c>
      <c r="K5642" s="3" t="s">
        <v>1119</v>
      </c>
      <c r="L5642" s="3" t="s">
        <v>498</v>
      </c>
      <c r="M5642" s="3">
        <v>44107</v>
      </c>
      <c r="N5642" s="3" t="s">
        <v>148</v>
      </c>
      <c r="O5642" s="3" t="s">
        <v>8167</v>
      </c>
      <c r="P5642" s="3" t="s">
        <v>46</v>
      </c>
      <c r="Q5642" s="3" t="s">
        <v>90</v>
      </c>
      <c r="R5642" s="3" t="s">
        <v>8168</v>
      </c>
      <c r="S5642" s="3">
        <v>28.8</v>
      </c>
      <c r="T5642" s="3">
        <v>9</v>
      </c>
      <c r="U5642" s="3">
        <v>0.2</v>
      </c>
      <c r="V5642" s="3">
        <v>10.080000000000002</v>
      </c>
    </row>
    <row r="5643" spans="1:22" ht="14.25" customHeight="1" x14ac:dyDescent="0.25">
      <c r="A5643" s="3">
        <v>5642</v>
      </c>
      <c r="B5643" s="3" t="s">
        <v>8396</v>
      </c>
      <c r="C5643" s="4">
        <f>YEAR(Table_1[[#This Row],[Order Date]])</f>
        <v>2014</v>
      </c>
      <c r="D5643" s="9">
        <v>41732</v>
      </c>
      <c r="E5643" s="3">
        <v>41735</v>
      </c>
      <c r="F5643" s="3" t="s">
        <v>188</v>
      </c>
      <c r="G5643" s="3" t="s">
        <v>3370</v>
      </c>
      <c r="H5643" s="3" t="s">
        <v>3371</v>
      </c>
      <c r="I5643" s="3" t="s">
        <v>102</v>
      </c>
      <c r="J5643" s="3" t="s">
        <v>27</v>
      </c>
      <c r="K5643" s="3" t="s">
        <v>4608</v>
      </c>
      <c r="L5643" s="3" t="s">
        <v>747</v>
      </c>
      <c r="M5643" s="3">
        <v>6450</v>
      </c>
      <c r="N5643" s="3" t="s">
        <v>148</v>
      </c>
      <c r="O5643" s="3" t="s">
        <v>139</v>
      </c>
      <c r="P5643" s="3" t="s">
        <v>46</v>
      </c>
      <c r="Q5643" s="3" t="s">
        <v>68</v>
      </c>
      <c r="R5643" s="3" t="s">
        <v>140</v>
      </c>
      <c r="S5643" s="3">
        <v>11.12</v>
      </c>
      <c r="T5643" s="3">
        <v>4</v>
      </c>
      <c r="U5643" s="3">
        <v>0</v>
      </c>
      <c r="V5643" s="3">
        <v>2.8911999999999995</v>
      </c>
    </row>
    <row r="5644" spans="1:22" ht="14.25" customHeight="1" x14ac:dyDescent="0.25">
      <c r="A5644" s="3">
        <v>5643</v>
      </c>
      <c r="B5644" s="3" t="s">
        <v>8397</v>
      </c>
      <c r="C5644" s="4">
        <f>YEAR(Table_1[[#This Row],[Order Date]])</f>
        <v>2013</v>
      </c>
      <c r="D5644" s="9">
        <v>41366</v>
      </c>
      <c r="E5644" s="3">
        <v>41370</v>
      </c>
      <c r="F5644" s="3" t="s">
        <v>23</v>
      </c>
      <c r="G5644" s="3" t="s">
        <v>5603</v>
      </c>
      <c r="H5644" s="3" t="s">
        <v>5604</v>
      </c>
      <c r="I5644" s="3" t="s">
        <v>102</v>
      </c>
      <c r="J5644" s="3" t="s">
        <v>27</v>
      </c>
      <c r="K5644" s="3" t="s">
        <v>497</v>
      </c>
      <c r="L5644" s="3" t="s">
        <v>1272</v>
      </c>
      <c r="M5644" s="3">
        <v>31907</v>
      </c>
      <c r="N5644" s="3" t="s">
        <v>30</v>
      </c>
      <c r="O5644" s="3" t="s">
        <v>1020</v>
      </c>
      <c r="P5644" s="3" t="s">
        <v>32</v>
      </c>
      <c r="Q5644" s="3" t="s">
        <v>65</v>
      </c>
      <c r="R5644" s="3" t="s">
        <v>1021</v>
      </c>
      <c r="S5644" s="3">
        <v>7.04</v>
      </c>
      <c r="T5644" s="3">
        <v>4</v>
      </c>
      <c r="U5644" s="3">
        <v>0</v>
      </c>
      <c r="V5644" s="3">
        <v>3.0976000000000004</v>
      </c>
    </row>
    <row r="5645" spans="1:22" ht="14.25" customHeight="1" x14ac:dyDescent="0.25">
      <c r="A5645" s="3">
        <v>5644</v>
      </c>
      <c r="B5645" s="3" t="s">
        <v>8398</v>
      </c>
      <c r="C5645" s="4">
        <f>YEAR(Table_1[[#This Row],[Order Date]])</f>
        <v>2012</v>
      </c>
      <c r="D5645" s="9">
        <v>41044</v>
      </c>
      <c r="E5645" s="3">
        <v>41049</v>
      </c>
      <c r="F5645" s="3" t="s">
        <v>23</v>
      </c>
      <c r="G5645" s="3" t="s">
        <v>6638</v>
      </c>
      <c r="H5645" s="3" t="s">
        <v>6639</v>
      </c>
      <c r="I5645" s="3" t="s">
        <v>41</v>
      </c>
      <c r="J5645" s="3" t="s">
        <v>27</v>
      </c>
      <c r="K5645" s="3" t="s">
        <v>3261</v>
      </c>
      <c r="L5645" s="3" t="s">
        <v>1272</v>
      </c>
      <c r="M5645" s="3">
        <v>30076</v>
      </c>
      <c r="N5645" s="3" t="s">
        <v>30</v>
      </c>
      <c r="O5645" s="3" t="s">
        <v>5341</v>
      </c>
      <c r="P5645" s="3" t="s">
        <v>46</v>
      </c>
      <c r="Q5645" s="3" t="s">
        <v>173</v>
      </c>
      <c r="R5645" s="3" t="s">
        <v>5342</v>
      </c>
      <c r="S5645" s="3">
        <v>17.940000000000001</v>
      </c>
      <c r="T5645" s="3">
        <v>3</v>
      </c>
      <c r="U5645" s="3">
        <v>0</v>
      </c>
      <c r="V5645" s="3">
        <v>8.7906000000000013</v>
      </c>
    </row>
    <row r="5646" spans="1:22" ht="14.25" customHeight="1" x14ac:dyDescent="0.25">
      <c r="A5646" s="3">
        <v>5645</v>
      </c>
      <c r="B5646" s="3" t="s">
        <v>8399</v>
      </c>
      <c r="C5646" s="4">
        <f>YEAR(Table_1[[#This Row],[Order Date]])</f>
        <v>2014</v>
      </c>
      <c r="D5646" s="9">
        <v>41722</v>
      </c>
      <c r="E5646" s="3">
        <v>41725</v>
      </c>
      <c r="F5646" s="3" t="s">
        <v>188</v>
      </c>
      <c r="G5646" s="3" t="s">
        <v>2656</v>
      </c>
      <c r="H5646" s="3" t="s">
        <v>2657</v>
      </c>
      <c r="I5646" s="3" t="s">
        <v>102</v>
      </c>
      <c r="J5646" s="3" t="s">
        <v>27</v>
      </c>
      <c r="K5646" s="3" t="s">
        <v>95</v>
      </c>
      <c r="L5646" s="3" t="s">
        <v>96</v>
      </c>
      <c r="M5646" s="3">
        <v>98105</v>
      </c>
      <c r="N5646" s="3" t="s">
        <v>44</v>
      </c>
      <c r="O5646" s="3" t="s">
        <v>2054</v>
      </c>
      <c r="P5646" s="3" t="s">
        <v>46</v>
      </c>
      <c r="Q5646" s="3" t="s">
        <v>75</v>
      </c>
      <c r="R5646" s="3" t="s">
        <v>2055</v>
      </c>
      <c r="S5646" s="3">
        <v>34.76</v>
      </c>
      <c r="T5646" s="3">
        <v>5</v>
      </c>
      <c r="U5646" s="3">
        <v>0.2</v>
      </c>
      <c r="V5646" s="3">
        <v>11.296999999999999</v>
      </c>
    </row>
    <row r="5647" spans="1:22" ht="14.25" customHeight="1" x14ac:dyDescent="0.25">
      <c r="A5647" s="3">
        <v>5646</v>
      </c>
      <c r="B5647" s="3" t="s">
        <v>8400</v>
      </c>
      <c r="C5647" s="4">
        <f>YEAR(Table_1[[#This Row],[Order Date]])</f>
        <v>2014</v>
      </c>
      <c r="D5647" s="9">
        <v>41744</v>
      </c>
      <c r="E5647" s="3">
        <v>41749</v>
      </c>
      <c r="F5647" s="3" t="s">
        <v>50</v>
      </c>
      <c r="G5647" s="3" t="s">
        <v>3744</v>
      </c>
      <c r="H5647" s="3" t="s">
        <v>3745</v>
      </c>
      <c r="I5647" s="3" t="s">
        <v>41</v>
      </c>
      <c r="J5647" s="3" t="s">
        <v>27</v>
      </c>
      <c r="K5647" s="3" t="s">
        <v>1001</v>
      </c>
      <c r="L5647" s="3" t="s">
        <v>788</v>
      </c>
      <c r="M5647" s="3">
        <v>7960</v>
      </c>
      <c r="N5647" s="3" t="s">
        <v>148</v>
      </c>
      <c r="O5647" s="3" t="s">
        <v>3696</v>
      </c>
      <c r="P5647" s="3" t="s">
        <v>32</v>
      </c>
      <c r="Q5647" s="3" t="s">
        <v>65</v>
      </c>
      <c r="R5647" s="3" t="s">
        <v>3697</v>
      </c>
      <c r="S5647" s="3">
        <v>74.45</v>
      </c>
      <c r="T5647" s="3">
        <v>5</v>
      </c>
      <c r="U5647" s="3">
        <v>0</v>
      </c>
      <c r="V5647" s="3">
        <v>20.101500000000001</v>
      </c>
    </row>
    <row r="5648" spans="1:22" ht="14.25" customHeight="1" x14ac:dyDescent="0.25">
      <c r="A5648" s="3">
        <v>5647</v>
      </c>
      <c r="B5648" s="3" t="s">
        <v>8401</v>
      </c>
      <c r="C5648" s="4">
        <f>YEAR(Table_1[[#This Row],[Order Date]])</f>
        <v>2012</v>
      </c>
      <c r="D5648" s="9">
        <v>40912</v>
      </c>
      <c r="E5648" s="3">
        <v>40917</v>
      </c>
      <c r="F5648" s="3" t="s">
        <v>50</v>
      </c>
      <c r="G5648" s="3" t="s">
        <v>1033</v>
      </c>
      <c r="H5648" s="3" t="s">
        <v>1034</v>
      </c>
      <c r="I5648" s="3" t="s">
        <v>41</v>
      </c>
      <c r="J5648" s="3" t="s">
        <v>27</v>
      </c>
      <c r="K5648" s="3" t="s">
        <v>2811</v>
      </c>
      <c r="L5648" s="3" t="s">
        <v>319</v>
      </c>
      <c r="M5648" s="3">
        <v>22304</v>
      </c>
      <c r="N5648" s="3" t="s">
        <v>30</v>
      </c>
      <c r="O5648" s="3" t="s">
        <v>3928</v>
      </c>
      <c r="P5648" s="3" t="s">
        <v>32</v>
      </c>
      <c r="Q5648" s="3" t="s">
        <v>65</v>
      </c>
      <c r="R5648" s="3" t="s">
        <v>3929</v>
      </c>
      <c r="S5648" s="3">
        <v>192.22</v>
      </c>
      <c r="T5648" s="3">
        <v>14</v>
      </c>
      <c r="U5648" s="3">
        <v>0</v>
      </c>
      <c r="V5648" s="3">
        <v>69.199200000000005</v>
      </c>
    </row>
    <row r="5649" spans="1:22" ht="14.25" customHeight="1" x14ac:dyDescent="0.25">
      <c r="A5649" s="3">
        <v>5648</v>
      </c>
      <c r="B5649" s="3" t="s">
        <v>8402</v>
      </c>
      <c r="C5649" s="4">
        <f>YEAR(Table_1[[#This Row],[Order Date]])</f>
        <v>2014</v>
      </c>
      <c r="D5649" s="9">
        <v>41946</v>
      </c>
      <c r="E5649" s="3">
        <v>41951</v>
      </c>
      <c r="F5649" s="3" t="s">
        <v>50</v>
      </c>
      <c r="G5649" s="3" t="s">
        <v>6221</v>
      </c>
      <c r="H5649" s="3" t="s">
        <v>6222</v>
      </c>
      <c r="I5649" s="3" t="s">
        <v>26</v>
      </c>
      <c r="J5649" s="3" t="s">
        <v>27</v>
      </c>
      <c r="K5649" s="3" t="s">
        <v>5119</v>
      </c>
      <c r="L5649" s="3" t="s">
        <v>121</v>
      </c>
      <c r="M5649" s="3">
        <v>84106</v>
      </c>
      <c r="N5649" s="3" t="s">
        <v>44</v>
      </c>
      <c r="O5649" s="3" t="s">
        <v>2274</v>
      </c>
      <c r="P5649" s="3" t="s">
        <v>46</v>
      </c>
      <c r="Q5649" s="3" t="s">
        <v>90</v>
      </c>
      <c r="R5649" s="3" t="s">
        <v>2275</v>
      </c>
      <c r="S5649" s="3">
        <v>19.440000000000001</v>
      </c>
      <c r="T5649" s="3">
        <v>3</v>
      </c>
      <c r="U5649" s="3">
        <v>0</v>
      </c>
      <c r="V5649" s="3">
        <v>9.3312000000000008</v>
      </c>
    </row>
    <row r="5650" spans="1:22" ht="14.25" customHeight="1" x14ac:dyDescent="0.25">
      <c r="A5650" s="3">
        <v>5649</v>
      </c>
      <c r="B5650" s="3" t="s">
        <v>8403</v>
      </c>
      <c r="C5650" s="4">
        <f>YEAR(Table_1[[#This Row],[Order Date]])</f>
        <v>2014</v>
      </c>
      <c r="D5650" s="9">
        <v>41838</v>
      </c>
      <c r="E5650" s="3">
        <v>41840</v>
      </c>
      <c r="F5650" s="3" t="s">
        <v>23</v>
      </c>
      <c r="G5650" s="3" t="s">
        <v>2431</v>
      </c>
      <c r="H5650" s="3" t="s">
        <v>2432</v>
      </c>
      <c r="I5650" s="3" t="s">
        <v>41</v>
      </c>
      <c r="J5650" s="3" t="s">
        <v>27</v>
      </c>
      <c r="K5650" s="3" t="s">
        <v>6122</v>
      </c>
      <c r="L5650" s="3" t="s">
        <v>43</v>
      </c>
      <c r="M5650" s="3">
        <v>92307</v>
      </c>
      <c r="N5650" s="3" t="s">
        <v>44</v>
      </c>
      <c r="O5650" s="3" t="s">
        <v>6484</v>
      </c>
      <c r="P5650" s="3" t="s">
        <v>46</v>
      </c>
      <c r="Q5650" s="3" t="s">
        <v>90</v>
      </c>
      <c r="R5650" s="3" t="s">
        <v>6485</v>
      </c>
      <c r="S5650" s="3">
        <v>32.400000000000006</v>
      </c>
      <c r="T5650" s="3">
        <v>5</v>
      </c>
      <c r="U5650" s="3">
        <v>0</v>
      </c>
      <c r="V5650" s="3">
        <v>15.552000000000001</v>
      </c>
    </row>
    <row r="5651" spans="1:22" ht="14.25" customHeight="1" x14ac:dyDescent="0.25">
      <c r="A5651" s="3">
        <v>5650</v>
      </c>
      <c r="B5651" s="3" t="s">
        <v>8403</v>
      </c>
      <c r="C5651" s="4">
        <f>YEAR(Table_1[[#This Row],[Order Date]])</f>
        <v>2014</v>
      </c>
      <c r="D5651" s="9">
        <v>41838</v>
      </c>
      <c r="E5651" s="3">
        <v>41840</v>
      </c>
      <c r="F5651" s="3" t="s">
        <v>23</v>
      </c>
      <c r="G5651" s="3" t="s">
        <v>2431</v>
      </c>
      <c r="H5651" s="3" t="s">
        <v>2432</v>
      </c>
      <c r="I5651" s="3" t="s">
        <v>41</v>
      </c>
      <c r="J5651" s="3" t="s">
        <v>27</v>
      </c>
      <c r="K5651" s="3" t="s">
        <v>6122</v>
      </c>
      <c r="L5651" s="3" t="s">
        <v>43</v>
      </c>
      <c r="M5651" s="3">
        <v>92307</v>
      </c>
      <c r="N5651" s="3" t="s">
        <v>44</v>
      </c>
      <c r="O5651" s="3" t="s">
        <v>8404</v>
      </c>
      <c r="P5651" s="3" t="s">
        <v>46</v>
      </c>
      <c r="Q5651" s="3" t="s">
        <v>173</v>
      </c>
      <c r="R5651" s="3" t="s">
        <v>8056</v>
      </c>
      <c r="S5651" s="3">
        <v>57.9</v>
      </c>
      <c r="T5651" s="3">
        <v>5</v>
      </c>
      <c r="U5651" s="3">
        <v>0</v>
      </c>
      <c r="V5651" s="3">
        <v>28.95</v>
      </c>
    </row>
    <row r="5652" spans="1:22" ht="14.25" customHeight="1" x14ac:dyDescent="0.25">
      <c r="A5652" s="3">
        <v>5651</v>
      </c>
      <c r="B5652" s="3" t="s">
        <v>8403</v>
      </c>
      <c r="C5652" s="4">
        <f>YEAR(Table_1[[#This Row],[Order Date]])</f>
        <v>2014</v>
      </c>
      <c r="D5652" s="9">
        <v>41838</v>
      </c>
      <c r="E5652" s="3">
        <v>41840</v>
      </c>
      <c r="F5652" s="3" t="s">
        <v>23</v>
      </c>
      <c r="G5652" s="3" t="s">
        <v>2431</v>
      </c>
      <c r="H5652" s="3" t="s">
        <v>2432</v>
      </c>
      <c r="I5652" s="3" t="s">
        <v>41</v>
      </c>
      <c r="J5652" s="3" t="s">
        <v>27</v>
      </c>
      <c r="K5652" s="3" t="s">
        <v>6122</v>
      </c>
      <c r="L5652" s="3" t="s">
        <v>43</v>
      </c>
      <c r="M5652" s="3">
        <v>92307</v>
      </c>
      <c r="N5652" s="3" t="s">
        <v>44</v>
      </c>
      <c r="O5652" s="3" t="s">
        <v>6403</v>
      </c>
      <c r="P5652" s="3" t="s">
        <v>46</v>
      </c>
      <c r="Q5652" s="3" t="s">
        <v>59</v>
      </c>
      <c r="R5652" s="3" t="s">
        <v>6404</v>
      </c>
      <c r="S5652" s="3">
        <v>10.56</v>
      </c>
      <c r="T5652" s="3">
        <v>2</v>
      </c>
      <c r="U5652" s="3">
        <v>0</v>
      </c>
      <c r="V5652" s="3">
        <v>0</v>
      </c>
    </row>
    <row r="5653" spans="1:22" ht="14.25" customHeight="1" x14ac:dyDescent="0.25">
      <c r="A5653" s="3">
        <v>5652</v>
      </c>
      <c r="B5653" s="3" t="s">
        <v>8403</v>
      </c>
      <c r="C5653" s="4">
        <f>YEAR(Table_1[[#This Row],[Order Date]])</f>
        <v>2014</v>
      </c>
      <c r="D5653" s="9">
        <v>41838</v>
      </c>
      <c r="E5653" s="3">
        <v>41840</v>
      </c>
      <c r="F5653" s="3" t="s">
        <v>23</v>
      </c>
      <c r="G5653" s="3" t="s">
        <v>2431</v>
      </c>
      <c r="H5653" s="3" t="s">
        <v>2432</v>
      </c>
      <c r="I5653" s="3" t="s">
        <v>41</v>
      </c>
      <c r="J5653" s="3" t="s">
        <v>27</v>
      </c>
      <c r="K5653" s="3" t="s">
        <v>6122</v>
      </c>
      <c r="L5653" s="3" t="s">
        <v>43</v>
      </c>
      <c r="M5653" s="3">
        <v>92307</v>
      </c>
      <c r="N5653" s="3" t="s">
        <v>44</v>
      </c>
      <c r="O5653" s="3" t="s">
        <v>764</v>
      </c>
      <c r="P5653" s="3" t="s">
        <v>32</v>
      </c>
      <c r="Q5653" s="3" t="s">
        <v>33</v>
      </c>
      <c r="R5653" s="3" t="s">
        <v>765</v>
      </c>
      <c r="S5653" s="3">
        <v>1194.165</v>
      </c>
      <c r="T5653" s="3">
        <v>5</v>
      </c>
      <c r="U5653" s="3">
        <v>0.15</v>
      </c>
      <c r="V5653" s="3">
        <v>210.73499999999993</v>
      </c>
    </row>
    <row r="5654" spans="1:22" ht="14.25" customHeight="1" x14ac:dyDescent="0.25">
      <c r="A5654" s="3">
        <v>5653</v>
      </c>
      <c r="B5654" s="3" t="s">
        <v>8405</v>
      </c>
      <c r="C5654" s="4">
        <f>YEAR(Table_1[[#This Row],[Order Date]])</f>
        <v>2014</v>
      </c>
      <c r="D5654" s="9">
        <v>41919</v>
      </c>
      <c r="E5654" s="3">
        <v>41924</v>
      </c>
      <c r="F5654" s="3" t="s">
        <v>50</v>
      </c>
      <c r="G5654" s="3" t="s">
        <v>1318</v>
      </c>
      <c r="H5654" s="3" t="s">
        <v>1319</v>
      </c>
      <c r="I5654" s="3" t="s">
        <v>41</v>
      </c>
      <c r="J5654" s="3" t="s">
        <v>27</v>
      </c>
      <c r="K5654" s="3" t="s">
        <v>266</v>
      </c>
      <c r="L5654" s="3" t="s">
        <v>267</v>
      </c>
      <c r="M5654" s="3">
        <v>10009</v>
      </c>
      <c r="N5654" s="3" t="s">
        <v>148</v>
      </c>
      <c r="O5654" s="3" t="s">
        <v>6536</v>
      </c>
      <c r="P5654" s="3" t="s">
        <v>46</v>
      </c>
      <c r="Q5654" s="3" t="s">
        <v>90</v>
      </c>
      <c r="R5654" s="3" t="s">
        <v>6537</v>
      </c>
      <c r="S5654" s="3">
        <v>40.99</v>
      </c>
      <c r="T5654" s="3">
        <v>1</v>
      </c>
      <c r="U5654" s="3">
        <v>0</v>
      </c>
      <c r="V5654" s="3">
        <v>20.085100000000001</v>
      </c>
    </row>
    <row r="5655" spans="1:22" ht="14.25" customHeight="1" x14ac:dyDescent="0.25">
      <c r="A5655" s="3">
        <v>5654</v>
      </c>
      <c r="B5655" s="3" t="s">
        <v>8406</v>
      </c>
      <c r="C5655" s="4">
        <f>YEAR(Table_1[[#This Row],[Order Date]])</f>
        <v>2011</v>
      </c>
      <c r="D5655" s="9">
        <v>40851</v>
      </c>
      <c r="E5655" s="3">
        <v>40858</v>
      </c>
      <c r="F5655" s="3" t="s">
        <v>50</v>
      </c>
      <c r="G5655" s="3" t="s">
        <v>2171</v>
      </c>
      <c r="H5655" s="3" t="s">
        <v>2172</v>
      </c>
      <c r="I5655" s="3" t="s">
        <v>41</v>
      </c>
      <c r="J5655" s="3" t="s">
        <v>27</v>
      </c>
      <c r="K5655" s="3" t="s">
        <v>1173</v>
      </c>
      <c r="L5655" s="3" t="s">
        <v>43</v>
      </c>
      <c r="M5655" s="3">
        <v>90805</v>
      </c>
      <c r="N5655" s="3" t="s">
        <v>44</v>
      </c>
      <c r="O5655" s="3" t="s">
        <v>586</v>
      </c>
      <c r="P5655" s="3" t="s">
        <v>46</v>
      </c>
      <c r="Q5655" s="3" t="s">
        <v>68</v>
      </c>
      <c r="R5655" s="3" t="s">
        <v>587</v>
      </c>
      <c r="S5655" s="3">
        <v>2.94</v>
      </c>
      <c r="T5655" s="3">
        <v>1</v>
      </c>
      <c r="U5655" s="3">
        <v>0</v>
      </c>
      <c r="V5655" s="3">
        <v>0.79380000000000006</v>
      </c>
    </row>
    <row r="5656" spans="1:22" ht="14.25" customHeight="1" x14ac:dyDescent="0.25">
      <c r="A5656" s="3">
        <v>5655</v>
      </c>
      <c r="B5656" s="3" t="s">
        <v>8407</v>
      </c>
      <c r="C5656" s="4">
        <f>YEAR(Table_1[[#This Row],[Order Date]])</f>
        <v>2013</v>
      </c>
      <c r="D5656" s="9">
        <v>41627</v>
      </c>
      <c r="E5656" s="3">
        <v>41630</v>
      </c>
      <c r="F5656" s="3" t="s">
        <v>188</v>
      </c>
      <c r="G5656" s="3" t="s">
        <v>5003</v>
      </c>
      <c r="H5656" s="3" t="s">
        <v>5004</v>
      </c>
      <c r="I5656" s="3" t="s">
        <v>102</v>
      </c>
      <c r="J5656" s="3" t="s">
        <v>27</v>
      </c>
      <c r="K5656" s="3" t="s">
        <v>1976</v>
      </c>
      <c r="L5656" s="3" t="s">
        <v>420</v>
      </c>
      <c r="M5656" s="3">
        <v>97301</v>
      </c>
      <c r="N5656" s="3" t="s">
        <v>44</v>
      </c>
      <c r="O5656" s="3" t="s">
        <v>1722</v>
      </c>
      <c r="P5656" s="3" t="s">
        <v>46</v>
      </c>
      <c r="Q5656" s="3" t="s">
        <v>75</v>
      </c>
      <c r="R5656" s="3" t="s">
        <v>1723</v>
      </c>
      <c r="S5656" s="3">
        <v>45.240000000000009</v>
      </c>
      <c r="T5656" s="3">
        <v>4</v>
      </c>
      <c r="U5656" s="3">
        <v>0.7</v>
      </c>
      <c r="V5656" s="3">
        <v>-30.159999999999997</v>
      </c>
    </row>
    <row r="5657" spans="1:22" ht="14.25" customHeight="1" x14ac:dyDescent="0.25">
      <c r="A5657" s="3">
        <v>5656</v>
      </c>
      <c r="B5657" s="3" t="s">
        <v>8407</v>
      </c>
      <c r="C5657" s="4">
        <f>YEAR(Table_1[[#This Row],[Order Date]])</f>
        <v>2013</v>
      </c>
      <c r="D5657" s="9">
        <v>41627</v>
      </c>
      <c r="E5657" s="3">
        <v>41630</v>
      </c>
      <c r="F5657" s="3" t="s">
        <v>188</v>
      </c>
      <c r="G5657" s="3" t="s">
        <v>5003</v>
      </c>
      <c r="H5657" s="3" t="s">
        <v>5004</v>
      </c>
      <c r="I5657" s="3" t="s">
        <v>102</v>
      </c>
      <c r="J5657" s="3" t="s">
        <v>27</v>
      </c>
      <c r="K5657" s="3" t="s">
        <v>1976</v>
      </c>
      <c r="L5657" s="3" t="s">
        <v>420</v>
      </c>
      <c r="M5657" s="3">
        <v>97301</v>
      </c>
      <c r="N5657" s="3" t="s">
        <v>44</v>
      </c>
      <c r="O5657" s="3" t="s">
        <v>1987</v>
      </c>
      <c r="P5657" s="3" t="s">
        <v>46</v>
      </c>
      <c r="Q5657" s="3" t="s">
        <v>68</v>
      </c>
      <c r="R5657" s="3" t="s">
        <v>1988</v>
      </c>
      <c r="S5657" s="3">
        <v>18.687999999999999</v>
      </c>
      <c r="T5657" s="3">
        <v>4</v>
      </c>
      <c r="U5657" s="3">
        <v>0.2</v>
      </c>
      <c r="V5657" s="3">
        <v>2.3359999999999994</v>
      </c>
    </row>
    <row r="5658" spans="1:22" ht="14.25" customHeight="1" x14ac:dyDescent="0.25">
      <c r="A5658" s="3">
        <v>5657</v>
      </c>
      <c r="B5658" s="3" t="s">
        <v>8407</v>
      </c>
      <c r="C5658" s="4">
        <f>YEAR(Table_1[[#This Row],[Order Date]])</f>
        <v>2013</v>
      </c>
      <c r="D5658" s="9">
        <v>41627</v>
      </c>
      <c r="E5658" s="3">
        <v>41630</v>
      </c>
      <c r="F5658" s="3" t="s">
        <v>188</v>
      </c>
      <c r="G5658" s="3" t="s">
        <v>5003</v>
      </c>
      <c r="H5658" s="3" t="s">
        <v>5004</v>
      </c>
      <c r="I5658" s="3" t="s">
        <v>102</v>
      </c>
      <c r="J5658" s="3" t="s">
        <v>27</v>
      </c>
      <c r="K5658" s="3" t="s">
        <v>1976</v>
      </c>
      <c r="L5658" s="3" t="s">
        <v>420</v>
      </c>
      <c r="M5658" s="3">
        <v>97301</v>
      </c>
      <c r="N5658" s="3" t="s">
        <v>44</v>
      </c>
      <c r="O5658" s="3" t="s">
        <v>8333</v>
      </c>
      <c r="P5658" s="3" t="s">
        <v>46</v>
      </c>
      <c r="Q5658" s="3" t="s">
        <v>90</v>
      </c>
      <c r="R5658" s="3" t="s">
        <v>8334</v>
      </c>
      <c r="S5658" s="3">
        <v>11.648000000000001</v>
      </c>
      <c r="T5658" s="3">
        <v>2</v>
      </c>
      <c r="U5658" s="3">
        <v>0.2</v>
      </c>
      <c r="V5658" s="3">
        <v>3.7855999999999992</v>
      </c>
    </row>
    <row r="5659" spans="1:22" ht="14.25" customHeight="1" x14ac:dyDescent="0.25">
      <c r="A5659" s="3">
        <v>5658</v>
      </c>
      <c r="B5659" s="3" t="s">
        <v>8407</v>
      </c>
      <c r="C5659" s="4">
        <f>YEAR(Table_1[[#This Row],[Order Date]])</f>
        <v>2013</v>
      </c>
      <c r="D5659" s="9">
        <v>41627</v>
      </c>
      <c r="E5659" s="3">
        <v>41630</v>
      </c>
      <c r="F5659" s="3" t="s">
        <v>188</v>
      </c>
      <c r="G5659" s="3" t="s">
        <v>5003</v>
      </c>
      <c r="H5659" s="3" t="s">
        <v>5004</v>
      </c>
      <c r="I5659" s="3" t="s">
        <v>102</v>
      </c>
      <c r="J5659" s="3" t="s">
        <v>27</v>
      </c>
      <c r="K5659" s="3" t="s">
        <v>1976</v>
      </c>
      <c r="L5659" s="3" t="s">
        <v>420</v>
      </c>
      <c r="M5659" s="3">
        <v>97301</v>
      </c>
      <c r="N5659" s="3" t="s">
        <v>44</v>
      </c>
      <c r="O5659" s="3" t="s">
        <v>1696</v>
      </c>
      <c r="P5659" s="3" t="s">
        <v>71</v>
      </c>
      <c r="Q5659" s="3" t="s">
        <v>161</v>
      </c>
      <c r="R5659" s="3" t="s">
        <v>1697</v>
      </c>
      <c r="S5659" s="3">
        <v>112.77600000000001</v>
      </c>
      <c r="T5659" s="3">
        <v>3</v>
      </c>
      <c r="U5659" s="3">
        <v>0.2</v>
      </c>
      <c r="V5659" s="3">
        <v>-8.4581999999999979</v>
      </c>
    </row>
    <row r="5660" spans="1:22" ht="14.25" customHeight="1" x14ac:dyDescent="0.25">
      <c r="A5660" s="3">
        <v>5659</v>
      </c>
      <c r="B5660" s="3" t="s">
        <v>8407</v>
      </c>
      <c r="C5660" s="4">
        <f>YEAR(Table_1[[#This Row],[Order Date]])</f>
        <v>2013</v>
      </c>
      <c r="D5660" s="9">
        <v>41627</v>
      </c>
      <c r="E5660" s="3">
        <v>41630</v>
      </c>
      <c r="F5660" s="3" t="s">
        <v>188</v>
      </c>
      <c r="G5660" s="3" t="s">
        <v>5003</v>
      </c>
      <c r="H5660" s="3" t="s">
        <v>5004</v>
      </c>
      <c r="I5660" s="3" t="s">
        <v>102</v>
      </c>
      <c r="J5660" s="3" t="s">
        <v>27</v>
      </c>
      <c r="K5660" s="3" t="s">
        <v>1976</v>
      </c>
      <c r="L5660" s="3" t="s">
        <v>420</v>
      </c>
      <c r="M5660" s="3">
        <v>97301</v>
      </c>
      <c r="N5660" s="3" t="s">
        <v>44</v>
      </c>
      <c r="O5660" s="3" t="s">
        <v>3919</v>
      </c>
      <c r="P5660" s="3" t="s">
        <v>32</v>
      </c>
      <c r="Q5660" s="3" t="s">
        <v>56</v>
      </c>
      <c r="R5660" s="3" t="s">
        <v>3920</v>
      </c>
      <c r="S5660" s="3">
        <v>377.45</v>
      </c>
      <c r="T5660" s="3">
        <v>5</v>
      </c>
      <c r="U5660" s="3">
        <v>0.5</v>
      </c>
      <c r="V5660" s="3">
        <v>-264.21500000000003</v>
      </c>
    </row>
    <row r="5661" spans="1:22" ht="14.25" customHeight="1" x14ac:dyDescent="0.25">
      <c r="A5661" s="3">
        <v>5660</v>
      </c>
      <c r="B5661" s="3" t="s">
        <v>8407</v>
      </c>
      <c r="C5661" s="4">
        <f>YEAR(Table_1[[#This Row],[Order Date]])</f>
        <v>2013</v>
      </c>
      <c r="D5661" s="9">
        <v>41627</v>
      </c>
      <c r="E5661" s="3">
        <v>41630</v>
      </c>
      <c r="F5661" s="3" t="s">
        <v>188</v>
      </c>
      <c r="G5661" s="3" t="s">
        <v>5003</v>
      </c>
      <c r="H5661" s="3" t="s">
        <v>5004</v>
      </c>
      <c r="I5661" s="3" t="s">
        <v>102</v>
      </c>
      <c r="J5661" s="3" t="s">
        <v>27</v>
      </c>
      <c r="K5661" s="3" t="s">
        <v>1976</v>
      </c>
      <c r="L5661" s="3" t="s">
        <v>420</v>
      </c>
      <c r="M5661" s="3">
        <v>97301</v>
      </c>
      <c r="N5661" s="3" t="s">
        <v>44</v>
      </c>
      <c r="O5661" s="3" t="s">
        <v>6424</v>
      </c>
      <c r="P5661" s="3" t="s">
        <v>46</v>
      </c>
      <c r="Q5661" s="3" t="s">
        <v>47</v>
      </c>
      <c r="R5661" s="3" t="s">
        <v>6425</v>
      </c>
      <c r="S5661" s="3">
        <v>15.936000000000002</v>
      </c>
      <c r="T5661" s="3">
        <v>4</v>
      </c>
      <c r="U5661" s="3">
        <v>0.2</v>
      </c>
      <c r="V5661" s="3">
        <v>5.1791999999999998</v>
      </c>
    </row>
    <row r="5662" spans="1:22" ht="14.25" customHeight="1" x14ac:dyDescent="0.25">
      <c r="A5662" s="3">
        <v>5661</v>
      </c>
      <c r="B5662" s="3" t="s">
        <v>8407</v>
      </c>
      <c r="C5662" s="4">
        <f>YEAR(Table_1[[#This Row],[Order Date]])</f>
        <v>2013</v>
      </c>
      <c r="D5662" s="9">
        <v>41627</v>
      </c>
      <c r="E5662" s="3">
        <v>41630</v>
      </c>
      <c r="F5662" s="3" t="s">
        <v>188</v>
      </c>
      <c r="G5662" s="3" t="s">
        <v>5003</v>
      </c>
      <c r="H5662" s="3" t="s">
        <v>5004</v>
      </c>
      <c r="I5662" s="3" t="s">
        <v>102</v>
      </c>
      <c r="J5662" s="3" t="s">
        <v>27</v>
      </c>
      <c r="K5662" s="3" t="s">
        <v>1976</v>
      </c>
      <c r="L5662" s="3" t="s">
        <v>420</v>
      </c>
      <c r="M5662" s="3">
        <v>97301</v>
      </c>
      <c r="N5662" s="3" t="s">
        <v>44</v>
      </c>
      <c r="O5662" s="3" t="s">
        <v>5686</v>
      </c>
      <c r="P5662" s="3" t="s">
        <v>71</v>
      </c>
      <c r="Q5662" s="3" t="s">
        <v>72</v>
      </c>
      <c r="R5662" s="3" t="s">
        <v>5687</v>
      </c>
      <c r="S5662" s="3">
        <v>28.68</v>
      </c>
      <c r="T5662" s="3">
        <v>3</v>
      </c>
      <c r="U5662" s="3">
        <v>0.2</v>
      </c>
      <c r="V5662" s="3">
        <v>-7.17</v>
      </c>
    </row>
    <row r="5663" spans="1:22" ht="14.25" customHeight="1" x14ac:dyDescent="0.25">
      <c r="A5663" s="3">
        <v>5662</v>
      </c>
      <c r="B5663" s="3" t="s">
        <v>8408</v>
      </c>
      <c r="C5663" s="4">
        <f>YEAR(Table_1[[#This Row],[Order Date]])</f>
        <v>2013</v>
      </c>
      <c r="D5663" s="9">
        <v>41542</v>
      </c>
      <c r="E5663" s="3">
        <v>41549</v>
      </c>
      <c r="F5663" s="3" t="s">
        <v>50</v>
      </c>
      <c r="G5663" s="3" t="s">
        <v>5789</v>
      </c>
      <c r="H5663" s="3" t="s">
        <v>5790</v>
      </c>
      <c r="I5663" s="3" t="s">
        <v>102</v>
      </c>
      <c r="J5663" s="3" t="s">
        <v>27</v>
      </c>
      <c r="K5663" s="3" t="s">
        <v>456</v>
      </c>
      <c r="L5663" s="3" t="s">
        <v>457</v>
      </c>
      <c r="M5663" s="3">
        <v>80013</v>
      </c>
      <c r="N5663" s="3" t="s">
        <v>44</v>
      </c>
      <c r="O5663" s="3" t="s">
        <v>1110</v>
      </c>
      <c r="P5663" s="3" t="s">
        <v>32</v>
      </c>
      <c r="Q5663" s="3" t="s">
        <v>65</v>
      </c>
      <c r="R5663" s="3" t="s">
        <v>1111</v>
      </c>
      <c r="S5663" s="3">
        <v>21.44</v>
      </c>
      <c r="T5663" s="3">
        <v>2</v>
      </c>
      <c r="U5663" s="3">
        <v>0.2</v>
      </c>
      <c r="V5663" s="3">
        <v>7.5039999999999987</v>
      </c>
    </row>
    <row r="5664" spans="1:22" ht="14.25" customHeight="1" x14ac:dyDescent="0.25">
      <c r="A5664" s="3">
        <v>5663</v>
      </c>
      <c r="B5664" s="3" t="s">
        <v>8408</v>
      </c>
      <c r="C5664" s="4">
        <f>YEAR(Table_1[[#This Row],[Order Date]])</f>
        <v>2013</v>
      </c>
      <c r="D5664" s="9">
        <v>41542</v>
      </c>
      <c r="E5664" s="3">
        <v>41549</v>
      </c>
      <c r="F5664" s="3" t="s">
        <v>50</v>
      </c>
      <c r="G5664" s="3" t="s">
        <v>5789</v>
      </c>
      <c r="H5664" s="3" t="s">
        <v>5790</v>
      </c>
      <c r="I5664" s="3" t="s">
        <v>102</v>
      </c>
      <c r="J5664" s="3" t="s">
        <v>27</v>
      </c>
      <c r="K5664" s="3" t="s">
        <v>456</v>
      </c>
      <c r="L5664" s="3" t="s">
        <v>457</v>
      </c>
      <c r="M5664" s="3">
        <v>80013</v>
      </c>
      <c r="N5664" s="3" t="s">
        <v>44</v>
      </c>
      <c r="O5664" s="3" t="s">
        <v>4149</v>
      </c>
      <c r="P5664" s="3" t="s">
        <v>46</v>
      </c>
      <c r="Q5664" s="3" t="s">
        <v>59</v>
      </c>
      <c r="R5664" s="3" t="s">
        <v>4150</v>
      </c>
      <c r="S5664" s="3">
        <v>511.05600000000004</v>
      </c>
      <c r="T5664" s="3">
        <v>9</v>
      </c>
      <c r="U5664" s="3">
        <v>0.2</v>
      </c>
      <c r="V5664" s="3">
        <v>-95.823000000000079</v>
      </c>
    </row>
    <row r="5665" spans="1:22" ht="14.25" customHeight="1" x14ac:dyDescent="0.25">
      <c r="A5665" s="3">
        <v>5664</v>
      </c>
      <c r="B5665" s="3" t="s">
        <v>8409</v>
      </c>
      <c r="C5665" s="4">
        <f>YEAR(Table_1[[#This Row],[Order Date]])</f>
        <v>2013</v>
      </c>
      <c r="D5665" s="9">
        <v>41477</v>
      </c>
      <c r="E5665" s="3">
        <v>41477</v>
      </c>
      <c r="F5665" s="3" t="s">
        <v>1290</v>
      </c>
      <c r="G5665" s="3" t="s">
        <v>6311</v>
      </c>
      <c r="H5665" s="3" t="s">
        <v>6312</v>
      </c>
      <c r="I5665" s="3" t="s">
        <v>41</v>
      </c>
      <c r="J5665" s="3" t="s">
        <v>27</v>
      </c>
      <c r="K5665" s="3" t="s">
        <v>606</v>
      </c>
      <c r="L5665" s="3" t="s">
        <v>498</v>
      </c>
      <c r="M5665" s="3">
        <v>43055</v>
      </c>
      <c r="N5665" s="3" t="s">
        <v>148</v>
      </c>
      <c r="O5665" s="3" t="s">
        <v>8410</v>
      </c>
      <c r="P5665" s="3" t="s">
        <v>46</v>
      </c>
      <c r="Q5665" s="3" t="s">
        <v>68</v>
      </c>
      <c r="R5665" s="3" t="s">
        <v>8411</v>
      </c>
      <c r="S5665" s="3">
        <v>18.656000000000002</v>
      </c>
      <c r="T5665" s="3">
        <v>2</v>
      </c>
      <c r="U5665" s="3">
        <v>0.2</v>
      </c>
      <c r="V5665" s="3">
        <v>1.3992000000000013</v>
      </c>
    </row>
    <row r="5666" spans="1:22" ht="14.25" customHeight="1" x14ac:dyDescent="0.25">
      <c r="A5666" s="3">
        <v>5665</v>
      </c>
      <c r="B5666" s="3" t="s">
        <v>8409</v>
      </c>
      <c r="C5666" s="4">
        <f>YEAR(Table_1[[#This Row],[Order Date]])</f>
        <v>2013</v>
      </c>
      <c r="D5666" s="9">
        <v>41477</v>
      </c>
      <c r="E5666" s="3">
        <v>41477</v>
      </c>
      <c r="F5666" s="3" t="s">
        <v>1290</v>
      </c>
      <c r="G5666" s="3" t="s">
        <v>6311</v>
      </c>
      <c r="H5666" s="3" t="s">
        <v>6312</v>
      </c>
      <c r="I5666" s="3" t="s">
        <v>41</v>
      </c>
      <c r="J5666" s="3" t="s">
        <v>27</v>
      </c>
      <c r="K5666" s="3" t="s">
        <v>606</v>
      </c>
      <c r="L5666" s="3" t="s">
        <v>498</v>
      </c>
      <c r="M5666" s="3">
        <v>43055</v>
      </c>
      <c r="N5666" s="3" t="s">
        <v>148</v>
      </c>
      <c r="O5666" s="3" t="s">
        <v>4315</v>
      </c>
      <c r="P5666" s="3" t="s">
        <v>46</v>
      </c>
      <c r="Q5666" s="3" t="s">
        <v>75</v>
      </c>
      <c r="R5666" s="3" t="s">
        <v>4316</v>
      </c>
      <c r="S5666" s="3">
        <v>11.088000000000003</v>
      </c>
      <c r="T5666" s="3">
        <v>7</v>
      </c>
      <c r="U5666" s="3">
        <v>0.7</v>
      </c>
      <c r="V5666" s="3">
        <v>-8.1311999999999998</v>
      </c>
    </row>
    <row r="5667" spans="1:22" ht="14.25" customHeight="1" x14ac:dyDescent="0.25">
      <c r="A5667" s="3">
        <v>5666</v>
      </c>
      <c r="B5667" s="3" t="s">
        <v>8409</v>
      </c>
      <c r="C5667" s="4">
        <f>YEAR(Table_1[[#This Row],[Order Date]])</f>
        <v>2013</v>
      </c>
      <c r="D5667" s="9">
        <v>41477</v>
      </c>
      <c r="E5667" s="3">
        <v>41477</v>
      </c>
      <c r="F5667" s="3" t="s">
        <v>1290</v>
      </c>
      <c r="G5667" s="3" t="s">
        <v>6311</v>
      </c>
      <c r="H5667" s="3" t="s">
        <v>6312</v>
      </c>
      <c r="I5667" s="3" t="s">
        <v>41</v>
      </c>
      <c r="J5667" s="3" t="s">
        <v>27</v>
      </c>
      <c r="K5667" s="3" t="s">
        <v>606</v>
      </c>
      <c r="L5667" s="3" t="s">
        <v>498</v>
      </c>
      <c r="M5667" s="3">
        <v>43055</v>
      </c>
      <c r="N5667" s="3" t="s">
        <v>148</v>
      </c>
      <c r="O5667" s="3" t="s">
        <v>933</v>
      </c>
      <c r="P5667" s="3" t="s">
        <v>46</v>
      </c>
      <c r="Q5667" s="3" t="s">
        <v>59</v>
      </c>
      <c r="R5667" s="3" t="s">
        <v>934</v>
      </c>
      <c r="S5667" s="3">
        <v>66.688000000000002</v>
      </c>
      <c r="T5667" s="3">
        <v>1</v>
      </c>
      <c r="U5667" s="3">
        <v>0.2</v>
      </c>
      <c r="V5667" s="3">
        <v>4.1680000000000028</v>
      </c>
    </row>
    <row r="5668" spans="1:22" ht="14.25" customHeight="1" x14ac:dyDescent="0.25">
      <c r="A5668" s="3">
        <v>5667</v>
      </c>
      <c r="B5668" s="3" t="s">
        <v>8409</v>
      </c>
      <c r="C5668" s="4">
        <f>YEAR(Table_1[[#This Row],[Order Date]])</f>
        <v>2013</v>
      </c>
      <c r="D5668" s="9">
        <v>41477</v>
      </c>
      <c r="E5668" s="3">
        <v>41477</v>
      </c>
      <c r="F5668" s="3" t="s">
        <v>1290</v>
      </c>
      <c r="G5668" s="3" t="s">
        <v>6311</v>
      </c>
      <c r="H5668" s="3" t="s">
        <v>6312</v>
      </c>
      <c r="I5668" s="3" t="s">
        <v>41</v>
      </c>
      <c r="J5668" s="3" t="s">
        <v>27</v>
      </c>
      <c r="K5668" s="3" t="s">
        <v>606</v>
      </c>
      <c r="L5668" s="3" t="s">
        <v>498</v>
      </c>
      <c r="M5668" s="3">
        <v>43055</v>
      </c>
      <c r="N5668" s="3" t="s">
        <v>148</v>
      </c>
      <c r="O5668" s="3" t="s">
        <v>3219</v>
      </c>
      <c r="P5668" s="3" t="s">
        <v>46</v>
      </c>
      <c r="Q5668" s="3" t="s">
        <v>59</v>
      </c>
      <c r="R5668" s="3" t="s">
        <v>3220</v>
      </c>
      <c r="S5668" s="3">
        <v>99.488</v>
      </c>
      <c r="T5668" s="3">
        <v>2</v>
      </c>
      <c r="U5668" s="3">
        <v>0.2</v>
      </c>
      <c r="V5668" s="3">
        <v>8.7052000000000049</v>
      </c>
    </row>
    <row r="5669" spans="1:22" ht="14.25" customHeight="1" x14ac:dyDescent="0.25">
      <c r="A5669" s="3">
        <v>5668</v>
      </c>
      <c r="B5669" s="3" t="s">
        <v>8412</v>
      </c>
      <c r="C5669" s="4">
        <f>YEAR(Table_1[[#This Row],[Order Date]])</f>
        <v>2013</v>
      </c>
      <c r="D5669" s="9">
        <v>41437</v>
      </c>
      <c r="E5669" s="3">
        <v>41441</v>
      </c>
      <c r="F5669" s="3" t="s">
        <v>50</v>
      </c>
      <c r="G5669" s="3" t="s">
        <v>2813</v>
      </c>
      <c r="H5669" s="3" t="s">
        <v>2814</v>
      </c>
      <c r="I5669" s="3" t="s">
        <v>26</v>
      </c>
      <c r="J5669" s="3" t="s">
        <v>27</v>
      </c>
      <c r="K5669" s="3" t="s">
        <v>95</v>
      </c>
      <c r="L5669" s="3" t="s">
        <v>96</v>
      </c>
      <c r="M5669" s="3">
        <v>98103</v>
      </c>
      <c r="N5669" s="3" t="s">
        <v>44</v>
      </c>
      <c r="O5669" s="3" t="s">
        <v>2620</v>
      </c>
      <c r="P5669" s="3" t="s">
        <v>46</v>
      </c>
      <c r="Q5669" s="3" t="s">
        <v>47</v>
      </c>
      <c r="R5669" s="3" t="s">
        <v>2621</v>
      </c>
      <c r="S5669" s="3">
        <v>14.62</v>
      </c>
      <c r="T5669" s="3">
        <v>2</v>
      </c>
      <c r="U5669" s="3">
        <v>0</v>
      </c>
      <c r="V5669" s="3">
        <v>6.8713999999999995</v>
      </c>
    </row>
    <row r="5670" spans="1:22" ht="14.25" customHeight="1" x14ac:dyDescent="0.25">
      <c r="A5670" s="3">
        <v>5669</v>
      </c>
      <c r="B5670" s="3" t="s">
        <v>8412</v>
      </c>
      <c r="C5670" s="4">
        <f>YEAR(Table_1[[#This Row],[Order Date]])</f>
        <v>2013</v>
      </c>
      <c r="D5670" s="9">
        <v>41437</v>
      </c>
      <c r="E5670" s="3">
        <v>41441</v>
      </c>
      <c r="F5670" s="3" t="s">
        <v>50</v>
      </c>
      <c r="G5670" s="3" t="s">
        <v>2813</v>
      </c>
      <c r="H5670" s="3" t="s">
        <v>2814</v>
      </c>
      <c r="I5670" s="3" t="s">
        <v>26</v>
      </c>
      <c r="J5670" s="3" t="s">
        <v>27</v>
      </c>
      <c r="K5670" s="3" t="s">
        <v>95</v>
      </c>
      <c r="L5670" s="3" t="s">
        <v>96</v>
      </c>
      <c r="M5670" s="3">
        <v>98103</v>
      </c>
      <c r="N5670" s="3" t="s">
        <v>44</v>
      </c>
      <c r="O5670" s="3" t="s">
        <v>2106</v>
      </c>
      <c r="P5670" s="3" t="s">
        <v>46</v>
      </c>
      <c r="Q5670" s="3" t="s">
        <v>75</v>
      </c>
      <c r="R5670" s="3" t="s">
        <v>2107</v>
      </c>
      <c r="S5670" s="3">
        <v>53.984000000000002</v>
      </c>
      <c r="T5670" s="3">
        <v>14</v>
      </c>
      <c r="U5670" s="3">
        <v>0.2</v>
      </c>
      <c r="V5670" s="3">
        <v>17.544800000000002</v>
      </c>
    </row>
    <row r="5671" spans="1:22" ht="14.25" customHeight="1" x14ac:dyDescent="0.25">
      <c r="A5671" s="3">
        <v>5670</v>
      </c>
      <c r="B5671" s="3" t="s">
        <v>8412</v>
      </c>
      <c r="C5671" s="4">
        <f>YEAR(Table_1[[#This Row],[Order Date]])</f>
        <v>2013</v>
      </c>
      <c r="D5671" s="9">
        <v>41437</v>
      </c>
      <c r="E5671" s="3">
        <v>41441</v>
      </c>
      <c r="F5671" s="3" t="s">
        <v>50</v>
      </c>
      <c r="G5671" s="3" t="s">
        <v>2813</v>
      </c>
      <c r="H5671" s="3" t="s">
        <v>2814</v>
      </c>
      <c r="I5671" s="3" t="s">
        <v>26</v>
      </c>
      <c r="J5671" s="3" t="s">
        <v>27</v>
      </c>
      <c r="K5671" s="3" t="s">
        <v>95</v>
      </c>
      <c r="L5671" s="3" t="s">
        <v>96</v>
      </c>
      <c r="M5671" s="3">
        <v>98103</v>
      </c>
      <c r="N5671" s="3" t="s">
        <v>44</v>
      </c>
      <c r="O5671" s="3" t="s">
        <v>5327</v>
      </c>
      <c r="P5671" s="3" t="s">
        <v>71</v>
      </c>
      <c r="Q5671" s="3" t="s">
        <v>161</v>
      </c>
      <c r="R5671" s="3" t="s">
        <v>5328</v>
      </c>
      <c r="S5671" s="3">
        <v>389.97</v>
      </c>
      <c r="T5671" s="3">
        <v>3</v>
      </c>
      <c r="U5671" s="3">
        <v>0</v>
      </c>
      <c r="V5671" s="3">
        <v>132.58980000000003</v>
      </c>
    </row>
    <row r="5672" spans="1:22" ht="14.25" customHeight="1" x14ac:dyDescent="0.25">
      <c r="A5672" s="3">
        <v>5671</v>
      </c>
      <c r="B5672" s="3" t="s">
        <v>8413</v>
      </c>
      <c r="C5672" s="4">
        <f>YEAR(Table_1[[#This Row],[Order Date]])</f>
        <v>2012</v>
      </c>
      <c r="D5672" s="9">
        <v>41069</v>
      </c>
      <c r="E5672" s="3">
        <v>41071</v>
      </c>
      <c r="F5672" s="3" t="s">
        <v>23</v>
      </c>
      <c r="G5672" s="3" t="s">
        <v>1945</v>
      </c>
      <c r="H5672" s="3" t="s">
        <v>1946</v>
      </c>
      <c r="I5672" s="3" t="s">
        <v>26</v>
      </c>
      <c r="J5672" s="3" t="s">
        <v>27</v>
      </c>
      <c r="K5672" s="3" t="s">
        <v>8414</v>
      </c>
      <c r="L5672" s="3" t="s">
        <v>6260</v>
      </c>
      <c r="M5672" s="3">
        <v>83201</v>
      </c>
      <c r="N5672" s="3" t="s">
        <v>44</v>
      </c>
      <c r="O5672" s="3" t="s">
        <v>8240</v>
      </c>
      <c r="P5672" s="3" t="s">
        <v>32</v>
      </c>
      <c r="Q5672" s="3" t="s">
        <v>65</v>
      </c>
      <c r="R5672" s="3" t="s">
        <v>8241</v>
      </c>
      <c r="S5672" s="3">
        <v>355.36</v>
      </c>
      <c r="T5672" s="3">
        <v>4</v>
      </c>
      <c r="U5672" s="3">
        <v>0</v>
      </c>
      <c r="V5672" s="3">
        <v>92.393599999999992</v>
      </c>
    </row>
    <row r="5673" spans="1:22" ht="14.25" customHeight="1" x14ac:dyDescent="0.25">
      <c r="A5673" s="3">
        <v>5672</v>
      </c>
      <c r="B5673" s="3" t="s">
        <v>8413</v>
      </c>
      <c r="C5673" s="4">
        <f>YEAR(Table_1[[#This Row],[Order Date]])</f>
        <v>2012</v>
      </c>
      <c r="D5673" s="9">
        <v>41069</v>
      </c>
      <c r="E5673" s="3">
        <v>41071</v>
      </c>
      <c r="F5673" s="3" t="s">
        <v>23</v>
      </c>
      <c r="G5673" s="3" t="s">
        <v>1945</v>
      </c>
      <c r="H5673" s="3" t="s">
        <v>1946</v>
      </c>
      <c r="I5673" s="3" t="s">
        <v>26</v>
      </c>
      <c r="J5673" s="3" t="s">
        <v>27</v>
      </c>
      <c r="K5673" s="3" t="s">
        <v>8414</v>
      </c>
      <c r="L5673" s="3" t="s">
        <v>6260</v>
      </c>
      <c r="M5673" s="3">
        <v>83201</v>
      </c>
      <c r="N5673" s="3" t="s">
        <v>44</v>
      </c>
      <c r="O5673" s="3" t="s">
        <v>7940</v>
      </c>
      <c r="P5673" s="3" t="s">
        <v>71</v>
      </c>
      <c r="Q5673" s="3" t="s">
        <v>72</v>
      </c>
      <c r="R5673" s="3" t="s">
        <v>7941</v>
      </c>
      <c r="S5673" s="3">
        <v>140.376</v>
      </c>
      <c r="T5673" s="3">
        <v>3</v>
      </c>
      <c r="U5673" s="3">
        <v>0.2</v>
      </c>
      <c r="V5673" s="3">
        <v>8.7735000000000056</v>
      </c>
    </row>
    <row r="5674" spans="1:22" ht="14.25" customHeight="1" x14ac:dyDescent="0.25">
      <c r="A5674" s="3">
        <v>5673</v>
      </c>
      <c r="B5674" s="3" t="s">
        <v>8415</v>
      </c>
      <c r="C5674" s="4">
        <f>YEAR(Table_1[[#This Row],[Order Date]])</f>
        <v>2014</v>
      </c>
      <c r="D5674" s="9">
        <v>41940</v>
      </c>
      <c r="E5674" s="3">
        <v>41947</v>
      </c>
      <c r="F5674" s="3" t="s">
        <v>50</v>
      </c>
      <c r="G5674" s="3" t="s">
        <v>584</v>
      </c>
      <c r="H5674" s="3" t="s">
        <v>585</v>
      </c>
      <c r="I5674" s="3" t="s">
        <v>41</v>
      </c>
      <c r="J5674" s="3" t="s">
        <v>27</v>
      </c>
      <c r="K5674" s="3" t="s">
        <v>815</v>
      </c>
      <c r="L5674" s="3" t="s">
        <v>104</v>
      </c>
      <c r="M5674" s="3">
        <v>75081</v>
      </c>
      <c r="N5674" s="3" t="s">
        <v>105</v>
      </c>
      <c r="O5674" s="3" t="s">
        <v>7425</v>
      </c>
      <c r="P5674" s="3" t="s">
        <v>46</v>
      </c>
      <c r="Q5674" s="3" t="s">
        <v>173</v>
      </c>
      <c r="R5674" s="3" t="s">
        <v>7426</v>
      </c>
      <c r="S5674" s="3">
        <v>15.840000000000002</v>
      </c>
      <c r="T5674" s="3">
        <v>2</v>
      </c>
      <c r="U5674" s="3">
        <v>0.2</v>
      </c>
      <c r="V5674" s="3">
        <v>5.5439999999999987</v>
      </c>
    </row>
    <row r="5675" spans="1:22" ht="14.25" customHeight="1" x14ac:dyDescent="0.25">
      <c r="A5675" s="3">
        <v>5674</v>
      </c>
      <c r="B5675" s="3" t="s">
        <v>8415</v>
      </c>
      <c r="C5675" s="4">
        <f>YEAR(Table_1[[#This Row],[Order Date]])</f>
        <v>2014</v>
      </c>
      <c r="D5675" s="9">
        <v>41940</v>
      </c>
      <c r="E5675" s="3">
        <v>41947</v>
      </c>
      <c r="F5675" s="3" t="s">
        <v>50</v>
      </c>
      <c r="G5675" s="3" t="s">
        <v>584</v>
      </c>
      <c r="H5675" s="3" t="s">
        <v>585</v>
      </c>
      <c r="I5675" s="3" t="s">
        <v>41</v>
      </c>
      <c r="J5675" s="3" t="s">
        <v>27</v>
      </c>
      <c r="K5675" s="3" t="s">
        <v>815</v>
      </c>
      <c r="L5675" s="3" t="s">
        <v>104</v>
      </c>
      <c r="M5675" s="3">
        <v>75081</v>
      </c>
      <c r="N5675" s="3" t="s">
        <v>105</v>
      </c>
      <c r="O5675" s="3" t="s">
        <v>2030</v>
      </c>
      <c r="P5675" s="3" t="s">
        <v>46</v>
      </c>
      <c r="Q5675" s="3" t="s">
        <v>90</v>
      </c>
      <c r="R5675" s="3" t="s">
        <v>2031</v>
      </c>
      <c r="S5675" s="3">
        <v>8.4480000000000004</v>
      </c>
      <c r="T5675" s="3">
        <v>2</v>
      </c>
      <c r="U5675" s="3">
        <v>0.2</v>
      </c>
      <c r="V5675" s="3">
        <v>2.6399999999999997</v>
      </c>
    </row>
    <row r="5676" spans="1:22" ht="14.25" customHeight="1" x14ac:dyDescent="0.25">
      <c r="A5676" s="3">
        <v>5675</v>
      </c>
      <c r="B5676" s="3" t="s">
        <v>8416</v>
      </c>
      <c r="C5676" s="4">
        <f>YEAR(Table_1[[#This Row],[Order Date]])</f>
        <v>2013</v>
      </c>
      <c r="D5676" s="9">
        <v>41296</v>
      </c>
      <c r="E5676" s="3">
        <v>41301</v>
      </c>
      <c r="F5676" s="3" t="s">
        <v>50</v>
      </c>
      <c r="G5676" s="3" t="s">
        <v>4266</v>
      </c>
      <c r="H5676" s="3" t="s">
        <v>4267</v>
      </c>
      <c r="I5676" s="3" t="s">
        <v>26</v>
      </c>
      <c r="J5676" s="3" t="s">
        <v>27</v>
      </c>
      <c r="K5676" s="3" t="s">
        <v>95</v>
      </c>
      <c r="L5676" s="3" t="s">
        <v>96</v>
      </c>
      <c r="M5676" s="3">
        <v>98105</v>
      </c>
      <c r="N5676" s="3" t="s">
        <v>44</v>
      </c>
      <c r="O5676" s="3" t="s">
        <v>2517</v>
      </c>
      <c r="P5676" s="3" t="s">
        <v>46</v>
      </c>
      <c r="Q5676" s="3" t="s">
        <v>90</v>
      </c>
      <c r="R5676" s="3" t="s">
        <v>2518</v>
      </c>
      <c r="S5676" s="3">
        <v>12.96</v>
      </c>
      <c r="T5676" s="3">
        <v>2</v>
      </c>
      <c r="U5676" s="3">
        <v>0</v>
      </c>
      <c r="V5676" s="3">
        <v>6.2208000000000006</v>
      </c>
    </row>
    <row r="5677" spans="1:22" ht="14.25" customHeight="1" x14ac:dyDescent="0.25">
      <c r="A5677" s="3">
        <v>5676</v>
      </c>
      <c r="B5677" s="3" t="s">
        <v>8417</v>
      </c>
      <c r="C5677" s="4">
        <f>YEAR(Table_1[[#This Row],[Order Date]])</f>
        <v>2011</v>
      </c>
      <c r="D5677" s="9">
        <v>40691</v>
      </c>
      <c r="E5677" s="3">
        <v>40696</v>
      </c>
      <c r="F5677" s="3" t="s">
        <v>50</v>
      </c>
      <c r="G5677" s="3" t="s">
        <v>5288</v>
      </c>
      <c r="H5677" s="3" t="s">
        <v>5289</v>
      </c>
      <c r="I5677" s="3" t="s">
        <v>41</v>
      </c>
      <c r="J5677" s="3" t="s">
        <v>27</v>
      </c>
      <c r="K5677" s="3" t="s">
        <v>95</v>
      </c>
      <c r="L5677" s="3" t="s">
        <v>96</v>
      </c>
      <c r="M5677" s="3">
        <v>98115</v>
      </c>
      <c r="N5677" s="3" t="s">
        <v>44</v>
      </c>
      <c r="O5677" s="3" t="s">
        <v>766</v>
      </c>
      <c r="P5677" s="3" t="s">
        <v>71</v>
      </c>
      <c r="Q5677" s="3" t="s">
        <v>72</v>
      </c>
      <c r="R5677" s="3" t="s">
        <v>767</v>
      </c>
      <c r="S5677" s="3">
        <v>57.408000000000008</v>
      </c>
      <c r="T5677" s="3">
        <v>6</v>
      </c>
      <c r="U5677" s="3">
        <v>0.2</v>
      </c>
      <c r="V5677" s="3">
        <v>5.7408000000000019</v>
      </c>
    </row>
    <row r="5678" spans="1:22" ht="14.25" customHeight="1" x14ac:dyDescent="0.25">
      <c r="A5678" s="3">
        <v>5677</v>
      </c>
      <c r="B5678" s="3" t="s">
        <v>8417</v>
      </c>
      <c r="C5678" s="4">
        <f>YEAR(Table_1[[#This Row],[Order Date]])</f>
        <v>2011</v>
      </c>
      <c r="D5678" s="9">
        <v>40691</v>
      </c>
      <c r="E5678" s="3">
        <v>40696</v>
      </c>
      <c r="F5678" s="3" t="s">
        <v>50</v>
      </c>
      <c r="G5678" s="3" t="s">
        <v>5288</v>
      </c>
      <c r="H5678" s="3" t="s">
        <v>5289</v>
      </c>
      <c r="I5678" s="3" t="s">
        <v>41</v>
      </c>
      <c r="J5678" s="3" t="s">
        <v>27</v>
      </c>
      <c r="K5678" s="3" t="s">
        <v>95</v>
      </c>
      <c r="L5678" s="3" t="s">
        <v>96</v>
      </c>
      <c r="M5678" s="3">
        <v>98115</v>
      </c>
      <c r="N5678" s="3" t="s">
        <v>44</v>
      </c>
      <c r="O5678" s="3" t="s">
        <v>7692</v>
      </c>
      <c r="P5678" s="3" t="s">
        <v>71</v>
      </c>
      <c r="Q5678" s="3" t="s">
        <v>161</v>
      </c>
      <c r="R5678" s="3" t="s">
        <v>7693</v>
      </c>
      <c r="S5678" s="3">
        <v>27.6</v>
      </c>
      <c r="T5678" s="3">
        <v>4</v>
      </c>
      <c r="U5678" s="3">
        <v>0</v>
      </c>
      <c r="V5678" s="3">
        <v>2.2079999999999984</v>
      </c>
    </row>
    <row r="5679" spans="1:22" ht="14.25" customHeight="1" x14ac:dyDescent="0.25">
      <c r="A5679" s="3">
        <v>5678</v>
      </c>
      <c r="B5679" s="3" t="s">
        <v>8418</v>
      </c>
      <c r="C5679" s="4">
        <f>YEAR(Table_1[[#This Row],[Order Date]])</f>
        <v>2011</v>
      </c>
      <c r="D5679" s="9">
        <v>40906</v>
      </c>
      <c r="E5679" s="3">
        <v>40913</v>
      </c>
      <c r="F5679" s="3" t="s">
        <v>50</v>
      </c>
      <c r="G5679" s="3" t="s">
        <v>1974</v>
      </c>
      <c r="H5679" s="3" t="s">
        <v>1975</v>
      </c>
      <c r="I5679" s="3" t="s">
        <v>26</v>
      </c>
      <c r="J5679" s="3" t="s">
        <v>27</v>
      </c>
      <c r="K5679" s="3" t="s">
        <v>303</v>
      </c>
      <c r="L5679" s="3" t="s">
        <v>211</v>
      </c>
      <c r="M5679" s="3">
        <v>60610</v>
      </c>
      <c r="N5679" s="3" t="s">
        <v>105</v>
      </c>
      <c r="O5679" s="3" t="s">
        <v>6546</v>
      </c>
      <c r="P5679" s="3" t="s">
        <v>32</v>
      </c>
      <c r="Q5679" s="3" t="s">
        <v>65</v>
      </c>
      <c r="R5679" s="3" t="s">
        <v>6547</v>
      </c>
      <c r="S5679" s="3">
        <v>38.975999999999999</v>
      </c>
      <c r="T5679" s="3">
        <v>3</v>
      </c>
      <c r="U5679" s="3">
        <v>0.6</v>
      </c>
      <c r="V5679" s="3">
        <v>-50.66879999999999</v>
      </c>
    </row>
    <row r="5680" spans="1:22" ht="14.25" customHeight="1" x14ac:dyDescent="0.25">
      <c r="A5680" s="3">
        <v>5679</v>
      </c>
      <c r="B5680" s="3" t="s">
        <v>8419</v>
      </c>
      <c r="C5680" s="4">
        <f>YEAR(Table_1[[#This Row],[Order Date]])</f>
        <v>2013</v>
      </c>
      <c r="D5680" s="9">
        <v>41484</v>
      </c>
      <c r="E5680" s="3">
        <v>41490</v>
      </c>
      <c r="F5680" s="3" t="s">
        <v>50</v>
      </c>
      <c r="G5680" s="3" t="s">
        <v>5869</v>
      </c>
      <c r="H5680" s="3" t="s">
        <v>5870</v>
      </c>
      <c r="I5680" s="3" t="s">
        <v>102</v>
      </c>
      <c r="J5680" s="3" t="s">
        <v>27</v>
      </c>
      <c r="K5680" s="3" t="s">
        <v>8420</v>
      </c>
      <c r="L5680" s="3" t="s">
        <v>238</v>
      </c>
      <c r="M5680" s="3">
        <v>49423</v>
      </c>
      <c r="N5680" s="3" t="s">
        <v>105</v>
      </c>
      <c r="O5680" s="3" t="s">
        <v>3307</v>
      </c>
      <c r="P5680" s="3" t="s">
        <v>46</v>
      </c>
      <c r="Q5680" s="3" t="s">
        <v>269</v>
      </c>
      <c r="R5680" s="3" t="s">
        <v>186</v>
      </c>
      <c r="S5680" s="3">
        <v>20.439999999999998</v>
      </c>
      <c r="T5680" s="3">
        <v>7</v>
      </c>
      <c r="U5680" s="3">
        <v>0</v>
      </c>
      <c r="V5680" s="3">
        <v>9.1979999999999986</v>
      </c>
    </row>
    <row r="5681" spans="1:22" ht="14.25" customHeight="1" x14ac:dyDescent="0.25">
      <c r="A5681" s="3">
        <v>5680</v>
      </c>
      <c r="B5681" s="3" t="s">
        <v>8419</v>
      </c>
      <c r="C5681" s="4">
        <f>YEAR(Table_1[[#This Row],[Order Date]])</f>
        <v>2013</v>
      </c>
      <c r="D5681" s="9">
        <v>41484</v>
      </c>
      <c r="E5681" s="3">
        <v>41490</v>
      </c>
      <c r="F5681" s="3" t="s">
        <v>50</v>
      </c>
      <c r="G5681" s="3" t="s">
        <v>5869</v>
      </c>
      <c r="H5681" s="3" t="s">
        <v>5870</v>
      </c>
      <c r="I5681" s="3" t="s">
        <v>102</v>
      </c>
      <c r="J5681" s="3" t="s">
        <v>27</v>
      </c>
      <c r="K5681" s="3" t="s">
        <v>8420</v>
      </c>
      <c r="L5681" s="3" t="s">
        <v>238</v>
      </c>
      <c r="M5681" s="3">
        <v>49423</v>
      </c>
      <c r="N5681" s="3" t="s">
        <v>105</v>
      </c>
      <c r="O5681" s="3" t="s">
        <v>2013</v>
      </c>
      <c r="P5681" s="3" t="s">
        <v>46</v>
      </c>
      <c r="Q5681" s="3" t="s">
        <v>90</v>
      </c>
      <c r="R5681" s="3" t="s">
        <v>2014</v>
      </c>
      <c r="S5681" s="3">
        <v>109.92</v>
      </c>
      <c r="T5681" s="3">
        <v>2</v>
      </c>
      <c r="U5681" s="3">
        <v>0</v>
      </c>
      <c r="V5681" s="3">
        <v>53.860799999999998</v>
      </c>
    </row>
    <row r="5682" spans="1:22" ht="14.25" customHeight="1" x14ac:dyDescent="0.25">
      <c r="A5682" s="3">
        <v>5681</v>
      </c>
      <c r="B5682" s="3" t="s">
        <v>8421</v>
      </c>
      <c r="C5682" s="4">
        <f>YEAR(Table_1[[#This Row],[Order Date]])</f>
        <v>2013</v>
      </c>
      <c r="D5682" s="9">
        <v>41542</v>
      </c>
      <c r="E5682" s="3">
        <v>41548</v>
      </c>
      <c r="F5682" s="3" t="s">
        <v>50</v>
      </c>
      <c r="G5682" s="3" t="s">
        <v>4674</v>
      </c>
      <c r="H5682" s="3" t="s">
        <v>4675</v>
      </c>
      <c r="I5682" s="3" t="s">
        <v>26</v>
      </c>
      <c r="J5682" s="3" t="s">
        <v>27</v>
      </c>
      <c r="K5682" s="3" t="s">
        <v>7192</v>
      </c>
      <c r="L5682" s="3" t="s">
        <v>649</v>
      </c>
      <c r="M5682" s="3">
        <v>74012</v>
      </c>
      <c r="N5682" s="3" t="s">
        <v>105</v>
      </c>
      <c r="O5682" s="3" t="s">
        <v>4832</v>
      </c>
      <c r="P5682" s="3" t="s">
        <v>46</v>
      </c>
      <c r="Q5682" s="3" t="s">
        <v>75</v>
      </c>
      <c r="R5682" s="3" t="s">
        <v>4833</v>
      </c>
      <c r="S5682" s="3">
        <v>6.38</v>
      </c>
      <c r="T5682" s="3">
        <v>1</v>
      </c>
      <c r="U5682" s="3">
        <v>0</v>
      </c>
      <c r="V5682" s="3">
        <v>2.9347999999999996</v>
      </c>
    </row>
    <row r="5683" spans="1:22" ht="14.25" customHeight="1" x14ac:dyDescent="0.25">
      <c r="A5683" s="3">
        <v>5682</v>
      </c>
      <c r="B5683" s="3" t="s">
        <v>8421</v>
      </c>
      <c r="C5683" s="4">
        <f>YEAR(Table_1[[#This Row],[Order Date]])</f>
        <v>2013</v>
      </c>
      <c r="D5683" s="9">
        <v>41542</v>
      </c>
      <c r="E5683" s="3">
        <v>41548</v>
      </c>
      <c r="F5683" s="3" t="s">
        <v>50</v>
      </c>
      <c r="G5683" s="3" t="s">
        <v>4674</v>
      </c>
      <c r="H5683" s="3" t="s">
        <v>4675</v>
      </c>
      <c r="I5683" s="3" t="s">
        <v>26</v>
      </c>
      <c r="J5683" s="3" t="s">
        <v>27</v>
      </c>
      <c r="K5683" s="3" t="s">
        <v>7192</v>
      </c>
      <c r="L5683" s="3" t="s">
        <v>649</v>
      </c>
      <c r="M5683" s="3">
        <v>74012</v>
      </c>
      <c r="N5683" s="3" t="s">
        <v>105</v>
      </c>
      <c r="O5683" s="3" t="s">
        <v>279</v>
      </c>
      <c r="P5683" s="3" t="s">
        <v>46</v>
      </c>
      <c r="Q5683" s="3" t="s">
        <v>90</v>
      </c>
      <c r="R5683" s="3" t="s">
        <v>280</v>
      </c>
      <c r="S5683" s="3">
        <v>6.48</v>
      </c>
      <c r="T5683" s="3">
        <v>1</v>
      </c>
      <c r="U5683" s="3">
        <v>0</v>
      </c>
      <c r="V5683" s="3">
        <v>3.1104000000000003</v>
      </c>
    </row>
    <row r="5684" spans="1:22" ht="14.25" customHeight="1" x14ac:dyDescent="0.25">
      <c r="A5684" s="3">
        <v>5683</v>
      </c>
      <c r="B5684" s="3" t="s">
        <v>8422</v>
      </c>
      <c r="C5684" s="4">
        <f>YEAR(Table_1[[#This Row],[Order Date]])</f>
        <v>2011</v>
      </c>
      <c r="D5684" s="9">
        <v>40635</v>
      </c>
      <c r="E5684" s="3">
        <v>40641</v>
      </c>
      <c r="F5684" s="3" t="s">
        <v>50</v>
      </c>
      <c r="G5684" s="3" t="s">
        <v>2983</v>
      </c>
      <c r="H5684" s="3" t="s">
        <v>2984</v>
      </c>
      <c r="I5684" s="3" t="s">
        <v>26</v>
      </c>
      <c r="J5684" s="3" t="s">
        <v>27</v>
      </c>
      <c r="K5684" s="3" t="s">
        <v>7723</v>
      </c>
      <c r="L5684" s="3" t="s">
        <v>1272</v>
      </c>
      <c r="M5684" s="3">
        <v>30605</v>
      </c>
      <c r="N5684" s="3" t="s">
        <v>30</v>
      </c>
      <c r="O5684" s="3" t="s">
        <v>7296</v>
      </c>
      <c r="P5684" s="3" t="s">
        <v>46</v>
      </c>
      <c r="Q5684" s="3" t="s">
        <v>90</v>
      </c>
      <c r="R5684" s="3" t="s">
        <v>7297</v>
      </c>
      <c r="S5684" s="3">
        <v>15.84</v>
      </c>
      <c r="T5684" s="3">
        <v>3</v>
      </c>
      <c r="U5684" s="3">
        <v>0</v>
      </c>
      <c r="V5684" s="3">
        <v>7.1280000000000001</v>
      </c>
    </row>
    <row r="5685" spans="1:22" ht="14.25" customHeight="1" x14ac:dyDescent="0.25">
      <c r="A5685" s="3">
        <v>5684</v>
      </c>
      <c r="B5685" s="3" t="s">
        <v>8422</v>
      </c>
      <c r="C5685" s="4">
        <f>YEAR(Table_1[[#This Row],[Order Date]])</f>
        <v>2011</v>
      </c>
      <c r="D5685" s="9">
        <v>40635</v>
      </c>
      <c r="E5685" s="3">
        <v>40641</v>
      </c>
      <c r="F5685" s="3" t="s">
        <v>50</v>
      </c>
      <c r="G5685" s="3" t="s">
        <v>2983</v>
      </c>
      <c r="H5685" s="3" t="s">
        <v>2984</v>
      </c>
      <c r="I5685" s="3" t="s">
        <v>26</v>
      </c>
      <c r="J5685" s="3" t="s">
        <v>27</v>
      </c>
      <c r="K5685" s="3" t="s">
        <v>7723</v>
      </c>
      <c r="L5685" s="3" t="s">
        <v>1272</v>
      </c>
      <c r="M5685" s="3">
        <v>30605</v>
      </c>
      <c r="N5685" s="3" t="s">
        <v>30</v>
      </c>
      <c r="O5685" s="3" t="s">
        <v>6521</v>
      </c>
      <c r="P5685" s="3" t="s">
        <v>71</v>
      </c>
      <c r="Q5685" s="3" t="s">
        <v>72</v>
      </c>
      <c r="R5685" s="3" t="s">
        <v>6522</v>
      </c>
      <c r="S5685" s="3">
        <v>1049.93</v>
      </c>
      <c r="T5685" s="3">
        <v>7</v>
      </c>
      <c r="U5685" s="3">
        <v>0</v>
      </c>
      <c r="V5685" s="3">
        <v>293.98040000000003</v>
      </c>
    </row>
    <row r="5686" spans="1:22" ht="14.25" customHeight="1" x14ac:dyDescent="0.25">
      <c r="A5686" s="3">
        <v>5685</v>
      </c>
      <c r="B5686" s="3" t="s">
        <v>8422</v>
      </c>
      <c r="C5686" s="4">
        <f>YEAR(Table_1[[#This Row],[Order Date]])</f>
        <v>2011</v>
      </c>
      <c r="D5686" s="9">
        <v>40635</v>
      </c>
      <c r="E5686" s="3">
        <v>40641</v>
      </c>
      <c r="F5686" s="3" t="s">
        <v>50</v>
      </c>
      <c r="G5686" s="3" t="s">
        <v>2983</v>
      </c>
      <c r="H5686" s="3" t="s">
        <v>2984</v>
      </c>
      <c r="I5686" s="3" t="s">
        <v>26</v>
      </c>
      <c r="J5686" s="3" t="s">
        <v>27</v>
      </c>
      <c r="K5686" s="3" t="s">
        <v>7723</v>
      </c>
      <c r="L5686" s="3" t="s">
        <v>1272</v>
      </c>
      <c r="M5686" s="3">
        <v>30605</v>
      </c>
      <c r="N5686" s="3" t="s">
        <v>30</v>
      </c>
      <c r="O5686" s="3" t="s">
        <v>5161</v>
      </c>
      <c r="P5686" s="3" t="s">
        <v>46</v>
      </c>
      <c r="Q5686" s="3" t="s">
        <v>78</v>
      </c>
      <c r="R5686" s="3" t="s">
        <v>5162</v>
      </c>
      <c r="S5686" s="3">
        <v>154.9</v>
      </c>
      <c r="T5686" s="3">
        <v>5</v>
      </c>
      <c r="U5686" s="3">
        <v>0</v>
      </c>
      <c r="V5686" s="3">
        <v>40.274000000000001</v>
      </c>
    </row>
    <row r="5687" spans="1:22" ht="14.25" customHeight="1" x14ac:dyDescent="0.25">
      <c r="A5687" s="3">
        <v>5686</v>
      </c>
      <c r="B5687" s="3" t="s">
        <v>8423</v>
      </c>
      <c r="C5687" s="4">
        <f>YEAR(Table_1[[#This Row],[Order Date]])</f>
        <v>2012</v>
      </c>
      <c r="D5687" s="9">
        <v>41218</v>
      </c>
      <c r="E5687" s="3">
        <v>41218</v>
      </c>
      <c r="F5687" s="3" t="s">
        <v>1290</v>
      </c>
      <c r="G5687" s="3" t="s">
        <v>916</v>
      </c>
      <c r="H5687" s="3" t="s">
        <v>917</v>
      </c>
      <c r="I5687" s="3" t="s">
        <v>26</v>
      </c>
      <c r="J5687" s="3" t="s">
        <v>27</v>
      </c>
      <c r="K5687" s="3" t="s">
        <v>95</v>
      </c>
      <c r="L5687" s="3" t="s">
        <v>96</v>
      </c>
      <c r="M5687" s="3">
        <v>98105</v>
      </c>
      <c r="N5687" s="3" t="s">
        <v>44</v>
      </c>
      <c r="O5687" s="3" t="s">
        <v>462</v>
      </c>
      <c r="P5687" s="3" t="s">
        <v>46</v>
      </c>
      <c r="Q5687" s="3" t="s">
        <v>75</v>
      </c>
      <c r="R5687" s="3" t="s">
        <v>463</v>
      </c>
      <c r="S5687" s="3">
        <v>98.352000000000004</v>
      </c>
      <c r="T5687" s="3">
        <v>3</v>
      </c>
      <c r="U5687" s="3">
        <v>0.2</v>
      </c>
      <c r="V5687" s="3">
        <v>35.652599999999993</v>
      </c>
    </row>
    <row r="5688" spans="1:22" ht="14.25" customHeight="1" x14ac:dyDescent="0.25">
      <c r="A5688" s="3">
        <v>5687</v>
      </c>
      <c r="B5688" s="3" t="s">
        <v>8424</v>
      </c>
      <c r="C5688" s="4">
        <f>YEAR(Table_1[[#This Row],[Order Date]])</f>
        <v>2011</v>
      </c>
      <c r="D5688" s="9">
        <v>40752</v>
      </c>
      <c r="E5688" s="3">
        <v>40752</v>
      </c>
      <c r="F5688" s="3" t="s">
        <v>1290</v>
      </c>
      <c r="G5688" s="3" t="s">
        <v>2002</v>
      </c>
      <c r="H5688" s="3" t="s">
        <v>2003</v>
      </c>
      <c r="I5688" s="3" t="s">
        <v>26</v>
      </c>
      <c r="J5688" s="3" t="s">
        <v>27</v>
      </c>
      <c r="K5688" s="3" t="s">
        <v>4736</v>
      </c>
      <c r="L5688" s="3" t="s">
        <v>54</v>
      </c>
      <c r="M5688" s="3">
        <v>32712</v>
      </c>
      <c r="N5688" s="3" t="s">
        <v>30</v>
      </c>
      <c r="O5688" s="3" t="s">
        <v>499</v>
      </c>
      <c r="P5688" s="3" t="s">
        <v>46</v>
      </c>
      <c r="Q5688" s="3" t="s">
        <v>269</v>
      </c>
      <c r="R5688" s="3" t="s">
        <v>500</v>
      </c>
      <c r="S5688" s="3">
        <v>14.320000000000002</v>
      </c>
      <c r="T5688" s="3">
        <v>5</v>
      </c>
      <c r="U5688" s="3">
        <v>0.2</v>
      </c>
      <c r="V5688" s="3">
        <v>5.1910000000000007</v>
      </c>
    </row>
    <row r="5689" spans="1:22" ht="14.25" customHeight="1" x14ac:dyDescent="0.25">
      <c r="A5689" s="3">
        <v>5688</v>
      </c>
      <c r="B5689" s="3" t="s">
        <v>8424</v>
      </c>
      <c r="C5689" s="4">
        <f>YEAR(Table_1[[#This Row],[Order Date]])</f>
        <v>2011</v>
      </c>
      <c r="D5689" s="9">
        <v>40752</v>
      </c>
      <c r="E5689" s="3">
        <v>40752</v>
      </c>
      <c r="F5689" s="3" t="s">
        <v>1290</v>
      </c>
      <c r="G5689" s="3" t="s">
        <v>2002</v>
      </c>
      <c r="H5689" s="3" t="s">
        <v>2003</v>
      </c>
      <c r="I5689" s="3" t="s">
        <v>26</v>
      </c>
      <c r="J5689" s="3" t="s">
        <v>27</v>
      </c>
      <c r="K5689" s="3" t="s">
        <v>4736</v>
      </c>
      <c r="L5689" s="3" t="s">
        <v>54</v>
      </c>
      <c r="M5689" s="3">
        <v>32712</v>
      </c>
      <c r="N5689" s="3" t="s">
        <v>30</v>
      </c>
      <c r="O5689" s="3" t="s">
        <v>5041</v>
      </c>
      <c r="P5689" s="3" t="s">
        <v>32</v>
      </c>
      <c r="Q5689" s="3" t="s">
        <v>65</v>
      </c>
      <c r="R5689" s="3" t="s">
        <v>5042</v>
      </c>
      <c r="S5689" s="3">
        <v>129.88800000000001</v>
      </c>
      <c r="T5689" s="3">
        <v>6</v>
      </c>
      <c r="U5689" s="3">
        <v>0.2</v>
      </c>
      <c r="V5689" s="3">
        <v>12.988799999999991</v>
      </c>
    </row>
    <row r="5690" spans="1:22" ht="14.25" customHeight="1" x14ac:dyDescent="0.25">
      <c r="A5690" s="3">
        <v>5689</v>
      </c>
      <c r="B5690" s="3" t="s">
        <v>8424</v>
      </c>
      <c r="C5690" s="4">
        <f>YEAR(Table_1[[#This Row],[Order Date]])</f>
        <v>2011</v>
      </c>
      <c r="D5690" s="9">
        <v>40752</v>
      </c>
      <c r="E5690" s="3">
        <v>40752</v>
      </c>
      <c r="F5690" s="3" t="s">
        <v>1290</v>
      </c>
      <c r="G5690" s="3" t="s">
        <v>2002</v>
      </c>
      <c r="H5690" s="3" t="s">
        <v>2003</v>
      </c>
      <c r="I5690" s="3" t="s">
        <v>26</v>
      </c>
      <c r="J5690" s="3" t="s">
        <v>27</v>
      </c>
      <c r="K5690" s="3" t="s">
        <v>4736</v>
      </c>
      <c r="L5690" s="3" t="s">
        <v>54</v>
      </c>
      <c r="M5690" s="3">
        <v>32712</v>
      </c>
      <c r="N5690" s="3" t="s">
        <v>30</v>
      </c>
      <c r="O5690" s="3" t="s">
        <v>4859</v>
      </c>
      <c r="P5690" s="3" t="s">
        <v>46</v>
      </c>
      <c r="Q5690" s="3" t="s">
        <v>173</v>
      </c>
      <c r="R5690" s="3" t="s">
        <v>2957</v>
      </c>
      <c r="S5690" s="3">
        <v>48.944000000000003</v>
      </c>
      <c r="T5690" s="3">
        <v>7</v>
      </c>
      <c r="U5690" s="3">
        <v>0.2</v>
      </c>
      <c r="V5690" s="3">
        <v>16.518599999999999</v>
      </c>
    </row>
    <row r="5691" spans="1:22" ht="14.25" customHeight="1" x14ac:dyDescent="0.25">
      <c r="A5691" s="3">
        <v>5690</v>
      </c>
      <c r="B5691" s="3" t="s">
        <v>8425</v>
      </c>
      <c r="C5691" s="4">
        <f>YEAR(Table_1[[#This Row],[Order Date]])</f>
        <v>2012</v>
      </c>
      <c r="D5691" s="9">
        <v>41269</v>
      </c>
      <c r="E5691" s="3">
        <v>41274</v>
      </c>
      <c r="F5691" s="3" t="s">
        <v>50</v>
      </c>
      <c r="G5691" s="3" t="s">
        <v>417</v>
      </c>
      <c r="H5691" s="3" t="s">
        <v>418</v>
      </c>
      <c r="I5691" s="3" t="s">
        <v>102</v>
      </c>
      <c r="J5691" s="3" t="s">
        <v>27</v>
      </c>
      <c r="K5691" s="3" t="s">
        <v>184</v>
      </c>
      <c r="L5691" s="3" t="s">
        <v>104</v>
      </c>
      <c r="M5691" s="3">
        <v>77070</v>
      </c>
      <c r="N5691" s="3" t="s">
        <v>105</v>
      </c>
      <c r="O5691" s="3" t="s">
        <v>8277</v>
      </c>
      <c r="P5691" s="3" t="s">
        <v>32</v>
      </c>
      <c r="Q5691" s="3" t="s">
        <v>36</v>
      </c>
      <c r="R5691" s="3" t="s">
        <v>8278</v>
      </c>
      <c r="S5691" s="3">
        <v>275.05799999999999</v>
      </c>
      <c r="T5691" s="3">
        <v>3</v>
      </c>
      <c r="U5691" s="3">
        <v>0.3</v>
      </c>
      <c r="V5691" s="3">
        <v>-90.376199999999997</v>
      </c>
    </row>
    <row r="5692" spans="1:22" ht="14.25" customHeight="1" x14ac:dyDescent="0.25">
      <c r="A5692" s="3">
        <v>5691</v>
      </c>
      <c r="B5692" s="3" t="s">
        <v>8426</v>
      </c>
      <c r="C5692" s="4">
        <f>YEAR(Table_1[[#This Row],[Order Date]])</f>
        <v>2012</v>
      </c>
      <c r="D5692" s="9">
        <v>41253</v>
      </c>
      <c r="E5692" s="3">
        <v>41259</v>
      </c>
      <c r="F5692" s="3" t="s">
        <v>50</v>
      </c>
      <c r="G5692" s="3" t="s">
        <v>3025</v>
      </c>
      <c r="H5692" s="3" t="s">
        <v>3026</v>
      </c>
      <c r="I5692" s="3" t="s">
        <v>41</v>
      </c>
      <c r="J5692" s="3" t="s">
        <v>27</v>
      </c>
      <c r="K5692" s="3" t="s">
        <v>4492</v>
      </c>
      <c r="L5692" s="3" t="s">
        <v>2735</v>
      </c>
      <c r="M5692" s="3">
        <v>21215</v>
      </c>
      <c r="N5692" s="3" t="s">
        <v>148</v>
      </c>
      <c r="O5692" s="3" t="s">
        <v>5206</v>
      </c>
      <c r="P5692" s="3" t="s">
        <v>46</v>
      </c>
      <c r="Q5692" s="3" t="s">
        <v>68</v>
      </c>
      <c r="R5692" s="3" t="s">
        <v>5207</v>
      </c>
      <c r="S5692" s="3">
        <v>27.36</v>
      </c>
      <c r="T5692" s="3">
        <v>9</v>
      </c>
      <c r="U5692" s="3">
        <v>0</v>
      </c>
      <c r="V5692" s="3">
        <v>9.3023999999999987</v>
      </c>
    </row>
    <row r="5693" spans="1:22" ht="14.25" customHeight="1" x14ac:dyDescent="0.25">
      <c r="A5693" s="3">
        <v>5692</v>
      </c>
      <c r="B5693" s="3" t="s">
        <v>8426</v>
      </c>
      <c r="C5693" s="4">
        <f>YEAR(Table_1[[#This Row],[Order Date]])</f>
        <v>2012</v>
      </c>
      <c r="D5693" s="9">
        <v>41253</v>
      </c>
      <c r="E5693" s="3">
        <v>41259</v>
      </c>
      <c r="F5693" s="3" t="s">
        <v>50</v>
      </c>
      <c r="G5693" s="3" t="s">
        <v>3025</v>
      </c>
      <c r="H5693" s="3" t="s">
        <v>3026</v>
      </c>
      <c r="I5693" s="3" t="s">
        <v>41</v>
      </c>
      <c r="J5693" s="3" t="s">
        <v>27</v>
      </c>
      <c r="K5693" s="3" t="s">
        <v>4492</v>
      </c>
      <c r="L5693" s="3" t="s">
        <v>2735</v>
      </c>
      <c r="M5693" s="3">
        <v>21215</v>
      </c>
      <c r="N5693" s="3" t="s">
        <v>148</v>
      </c>
      <c r="O5693" s="3" t="s">
        <v>1637</v>
      </c>
      <c r="P5693" s="3" t="s">
        <v>46</v>
      </c>
      <c r="Q5693" s="3" t="s">
        <v>90</v>
      </c>
      <c r="R5693" s="3" t="s">
        <v>1638</v>
      </c>
      <c r="S5693" s="3">
        <v>44.75</v>
      </c>
      <c r="T5693" s="3">
        <v>5</v>
      </c>
      <c r="U5693" s="3">
        <v>0</v>
      </c>
      <c r="V5693" s="3">
        <v>20.584999999999994</v>
      </c>
    </row>
    <row r="5694" spans="1:22" ht="14.25" customHeight="1" x14ac:dyDescent="0.25">
      <c r="A5694" s="3">
        <v>5693</v>
      </c>
      <c r="B5694" s="3" t="s">
        <v>8426</v>
      </c>
      <c r="C5694" s="4">
        <f>YEAR(Table_1[[#This Row],[Order Date]])</f>
        <v>2012</v>
      </c>
      <c r="D5694" s="9">
        <v>41253</v>
      </c>
      <c r="E5694" s="3">
        <v>41259</v>
      </c>
      <c r="F5694" s="3" t="s">
        <v>50</v>
      </c>
      <c r="G5694" s="3" t="s">
        <v>3025</v>
      </c>
      <c r="H5694" s="3" t="s">
        <v>3026</v>
      </c>
      <c r="I5694" s="3" t="s">
        <v>41</v>
      </c>
      <c r="J5694" s="3" t="s">
        <v>27</v>
      </c>
      <c r="K5694" s="3" t="s">
        <v>4492</v>
      </c>
      <c r="L5694" s="3" t="s">
        <v>2735</v>
      </c>
      <c r="M5694" s="3">
        <v>21215</v>
      </c>
      <c r="N5694" s="3" t="s">
        <v>148</v>
      </c>
      <c r="O5694" s="3" t="s">
        <v>2032</v>
      </c>
      <c r="P5694" s="3" t="s">
        <v>71</v>
      </c>
      <c r="Q5694" s="3" t="s">
        <v>72</v>
      </c>
      <c r="R5694" s="3" t="s">
        <v>2033</v>
      </c>
      <c r="S5694" s="3">
        <v>134.99</v>
      </c>
      <c r="T5694" s="3">
        <v>1</v>
      </c>
      <c r="U5694" s="3">
        <v>0</v>
      </c>
      <c r="V5694" s="3">
        <v>36.447299999999998</v>
      </c>
    </row>
    <row r="5695" spans="1:22" ht="14.25" customHeight="1" x14ac:dyDescent="0.25">
      <c r="A5695" s="3">
        <v>5694</v>
      </c>
      <c r="B5695" s="3" t="s">
        <v>8426</v>
      </c>
      <c r="C5695" s="4">
        <f>YEAR(Table_1[[#This Row],[Order Date]])</f>
        <v>2012</v>
      </c>
      <c r="D5695" s="9">
        <v>41253</v>
      </c>
      <c r="E5695" s="3">
        <v>41259</v>
      </c>
      <c r="F5695" s="3" t="s">
        <v>50</v>
      </c>
      <c r="G5695" s="3" t="s">
        <v>3025</v>
      </c>
      <c r="H5695" s="3" t="s">
        <v>3026</v>
      </c>
      <c r="I5695" s="3" t="s">
        <v>41</v>
      </c>
      <c r="J5695" s="3" t="s">
        <v>27</v>
      </c>
      <c r="K5695" s="3" t="s">
        <v>4492</v>
      </c>
      <c r="L5695" s="3" t="s">
        <v>2735</v>
      </c>
      <c r="M5695" s="3">
        <v>21215</v>
      </c>
      <c r="N5695" s="3" t="s">
        <v>148</v>
      </c>
      <c r="O5695" s="3" t="s">
        <v>7926</v>
      </c>
      <c r="P5695" s="3" t="s">
        <v>46</v>
      </c>
      <c r="Q5695" s="3" t="s">
        <v>90</v>
      </c>
      <c r="R5695" s="3" t="s">
        <v>7927</v>
      </c>
      <c r="S5695" s="3">
        <v>26.400000000000002</v>
      </c>
      <c r="T5695" s="3">
        <v>5</v>
      </c>
      <c r="U5695" s="3">
        <v>0</v>
      </c>
      <c r="V5695" s="3">
        <v>12.672000000000001</v>
      </c>
    </row>
    <row r="5696" spans="1:22" ht="14.25" customHeight="1" x14ac:dyDescent="0.25">
      <c r="A5696" s="3">
        <v>5695</v>
      </c>
      <c r="B5696" s="3" t="s">
        <v>8426</v>
      </c>
      <c r="C5696" s="4">
        <f>YEAR(Table_1[[#This Row],[Order Date]])</f>
        <v>2012</v>
      </c>
      <c r="D5696" s="9">
        <v>41253</v>
      </c>
      <c r="E5696" s="3">
        <v>41259</v>
      </c>
      <c r="F5696" s="3" t="s">
        <v>50</v>
      </c>
      <c r="G5696" s="3" t="s">
        <v>3025</v>
      </c>
      <c r="H5696" s="3" t="s">
        <v>3026</v>
      </c>
      <c r="I5696" s="3" t="s">
        <v>41</v>
      </c>
      <c r="J5696" s="3" t="s">
        <v>27</v>
      </c>
      <c r="K5696" s="3" t="s">
        <v>4492</v>
      </c>
      <c r="L5696" s="3" t="s">
        <v>2735</v>
      </c>
      <c r="M5696" s="3">
        <v>21215</v>
      </c>
      <c r="N5696" s="3" t="s">
        <v>148</v>
      </c>
      <c r="O5696" s="3" t="s">
        <v>1280</v>
      </c>
      <c r="P5696" s="3" t="s">
        <v>32</v>
      </c>
      <c r="Q5696" s="3" t="s">
        <v>36</v>
      </c>
      <c r="R5696" s="3" t="s">
        <v>1281</v>
      </c>
      <c r="S5696" s="3">
        <v>542.93999999999994</v>
      </c>
      <c r="T5696" s="3">
        <v>3</v>
      </c>
      <c r="U5696" s="3">
        <v>0</v>
      </c>
      <c r="V5696" s="3">
        <v>141.1644</v>
      </c>
    </row>
    <row r="5697" spans="1:22" ht="14.25" customHeight="1" x14ac:dyDescent="0.25">
      <c r="A5697" s="3">
        <v>5696</v>
      </c>
      <c r="B5697" s="3" t="s">
        <v>8427</v>
      </c>
      <c r="C5697" s="4">
        <f>YEAR(Table_1[[#This Row],[Order Date]])</f>
        <v>2013</v>
      </c>
      <c r="D5697" s="9">
        <v>41400</v>
      </c>
      <c r="E5697" s="3">
        <v>41402</v>
      </c>
      <c r="F5697" s="3" t="s">
        <v>23</v>
      </c>
      <c r="G5697" s="3" t="s">
        <v>7259</v>
      </c>
      <c r="H5697" s="3" t="s">
        <v>7260</v>
      </c>
      <c r="I5697" s="3" t="s">
        <v>26</v>
      </c>
      <c r="J5697" s="3" t="s">
        <v>27</v>
      </c>
      <c r="K5697" s="3" t="s">
        <v>127</v>
      </c>
      <c r="L5697" s="3" t="s">
        <v>43</v>
      </c>
      <c r="M5697" s="3">
        <v>94109</v>
      </c>
      <c r="N5697" s="3" t="s">
        <v>44</v>
      </c>
      <c r="O5697" s="3" t="s">
        <v>3806</v>
      </c>
      <c r="P5697" s="3" t="s">
        <v>32</v>
      </c>
      <c r="Q5697" s="3" t="s">
        <v>56</v>
      </c>
      <c r="R5697" s="3" t="s">
        <v>3807</v>
      </c>
      <c r="S5697" s="3">
        <v>71.088000000000008</v>
      </c>
      <c r="T5697" s="3">
        <v>2</v>
      </c>
      <c r="U5697" s="3">
        <v>0.2</v>
      </c>
      <c r="V5697" s="3">
        <v>-1.7772000000000041</v>
      </c>
    </row>
    <row r="5698" spans="1:22" ht="14.25" customHeight="1" x14ac:dyDescent="0.25">
      <c r="A5698" s="3">
        <v>5697</v>
      </c>
      <c r="B5698" s="3" t="s">
        <v>8428</v>
      </c>
      <c r="C5698" s="4">
        <f>YEAR(Table_1[[#This Row],[Order Date]])</f>
        <v>2014</v>
      </c>
      <c r="D5698" s="9">
        <v>41927</v>
      </c>
      <c r="E5698" s="3">
        <v>41931</v>
      </c>
      <c r="F5698" s="3" t="s">
        <v>50</v>
      </c>
      <c r="G5698" s="3" t="s">
        <v>2707</v>
      </c>
      <c r="H5698" s="3" t="s">
        <v>2708</v>
      </c>
      <c r="I5698" s="3" t="s">
        <v>102</v>
      </c>
      <c r="J5698" s="3" t="s">
        <v>27</v>
      </c>
      <c r="K5698" s="3" t="s">
        <v>303</v>
      </c>
      <c r="L5698" s="3" t="s">
        <v>211</v>
      </c>
      <c r="M5698" s="3">
        <v>60623</v>
      </c>
      <c r="N5698" s="3" t="s">
        <v>105</v>
      </c>
      <c r="O5698" s="3" t="s">
        <v>1335</v>
      </c>
      <c r="P5698" s="3" t="s">
        <v>46</v>
      </c>
      <c r="Q5698" s="3" t="s">
        <v>75</v>
      </c>
      <c r="R5698" s="3" t="s">
        <v>1336</v>
      </c>
      <c r="S5698" s="3">
        <v>27.395999999999997</v>
      </c>
      <c r="T5698" s="3">
        <v>9</v>
      </c>
      <c r="U5698" s="3">
        <v>0.8</v>
      </c>
      <c r="V5698" s="3">
        <v>-42.46380000000002</v>
      </c>
    </row>
    <row r="5699" spans="1:22" ht="14.25" customHeight="1" x14ac:dyDescent="0.25">
      <c r="A5699" s="3">
        <v>5698</v>
      </c>
      <c r="B5699" s="3" t="s">
        <v>8428</v>
      </c>
      <c r="C5699" s="4">
        <f>YEAR(Table_1[[#This Row],[Order Date]])</f>
        <v>2014</v>
      </c>
      <c r="D5699" s="9">
        <v>41927</v>
      </c>
      <c r="E5699" s="3">
        <v>41931</v>
      </c>
      <c r="F5699" s="3" t="s">
        <v>50</v>
      </c>
      <c r="G5699" s="3" t="s">
        <v>2707</v>
      </c>
      <c r="H5699" s="3" t="s">
        <v>2708</v>
      </c>
      <c r="I5699" s="3" t="s">
        <v>102</v>
      </c>
      <c r="J5699" s="3" t="s">
        <v>27</v>
      </c>
      <c r="K5699" s="3" t="s">
        <v>303</v>
      </c>
      <c r="L5699" s="3" t="s">
        <v>211</v>
      </c>
      <c r="M5699" s="3">
        <v>60623</v>
      </c>
      <c r="N5699" s="3" t="s">
        <v>105</v>
      </c>
      <c r="O5699" s="3" t="s">
        <v>4299</v>
      </c>
      <c r="P5699" s="3" t="s">
        <v>46</v>
      </c>
      <c r="Q5699" s="3" t="s">
        <v>75</v>
      </c>
      <c r="R5699" s="3" t="s">
        <v>4300</v>
      </c>
      <c r="S5699" s="3">
        <v>13.455999999999998</v>
      </c>
      <c r="T5699" s="3">
        <v>1</v>
      </c>
      <c r="U5699" s="3">
        <v>0.8</v>
      </c>
      <c r="V5699" s="3">
        <v>-23.548000000000009</v>
      </c>
    </row>
    <row r="5700" spans="1:22" ht="14.25" customHeight="1" x14ac:dyDescent="0.25">
      <c r="A5700" s="3">
        <v>5699</v>
      </c>
      <c r="B5700" s="3" t="s">
        <v>8429</v>
      </c>
      <c r="C5700" s="4">
        <f>YEAR(Table_1[[#This Row],[Order Date]])</f>
        <v>2013</v>
      </c>
      <c r="D5700" s="9">
        <v>41584</v>
      </c>
      <c r="E5700" s="3">
        <v>41584</v>
      </c>
      <c r="F5700" s="3" t="s">
        <v>1290</v>
      </c>
      <c r="G5700" s="3" t="s">
        <v>3653</v>
      </c>
      <c r="H5700" s="3" t="s">
        <v>3654</v>
      </c>
      <c r="I5700" s="3" t="s">
        <v>26</v>
      </c>
      <c r="J5700" s="3" t="s">
        <v>27</v>
      </c>
      <c r="K5700" s="3" t="s">
        <v>1986</v>
      </c>
      <c r="L5700" s="3" t="s">
        <v>104</v>
      </c>
      <c r="M5700" s="3">
        <v>78041</v>
      </c>
      <c r="N5700" s="3" t="s">
        <v>105</v>
      </c>
      <c r="O5700" s="3" t="s">
        <v>2253</v>
      </c>
      <c r="P5700" s="3" t="s">
        <v>46</v>
      </c>
      <c r="Q5700" s="3" t="s">
        <v>47</v>
      </c>
      <c r="R5700" s="3" t="s">
        <v>2254</v>
      </c>
      <c r="S5700" s="3">
        <v>11.840000000000002</v>
      </c>
      <c r="T5700" s="3">
        <v>1</v>
      </c>
      <c r="U5700" s="3">
        <v>0.2</v>
      </c>
      <c r="V5700" s="3">
        <v>4.4399999999999995</v>
      </c>
    </row>
    <row r="5701" spans="1:22" ht="14.25" customHeight="1" x14ac:dyDescent="0.25">
      <c r="A5701" s="3">
        <v>5700</v>
      </c>
      <c r="B5701" s="3" t="s">
        <v>8430</v>
      </c>
      <c r="C5701" s="4">
        <f>YEAR(Table_1[[#This Row],[Order Date]])</f>
        <v>2014</v>
      </c>
      <c r="D5701" s="9">
        <v>41947</v>
      </c>
      <c r="E5701" s="3">
        <v>41952</v>
      </c>
      <c r="F5701" s="3" t="s">
        <v>50</v>
      </c>
      <c r="G5701" s="3" t="s">
        <v>387</v>
      </c>
      <c r="H5701" s="3" t="s">
        <v>388</v>
      </c>
      <c r="I5701" s="3" t="s">
        <v>26</v>
      </c>
      <c r="J5701" s="3" t="s">
        <v>27</v>
      </c>
      <c r="K5701" s="3" t="s">
        <v>127</v>
      </c>
      <c r="L5701" s="3" t="s">
        <v>43</v>
      </c>
      <c r="M5701" s="3">
        <v>94109</v>
      </c>
      <c r="N5701" s="3" t="s">
        <v>44</v>
      </c>
      <c r="O5701" s="3" t="s">
        <v>7517</v>
      </c>
      <c r="P5701" s="3" t="s">
        <v>46</v>
      </c>
      <c r="Q5701" s="3" t="s">
        <v>90</v>
      </c>
      <c r="R5701" s="3" t="s">
        <v>7518</v>
      </c>
      <c r="S5701" s="3">
        <v>35.880000000000003</v>
      </c>
      <c r="T5701" s="3">
        <v>6</v>
      </c>
      <c r="U5701" s="3">
        <v>0</v>
      </c>
      <c r="V5701" s="3">
        <v>17.581200000000003</v>
      </c>
    </row>
    <row r="5702" spans="1:22" ht="14.25" customHeight="1" x14ac:dyDescent="0.25">
      <c r="A5702" s="3">
        <v>5701</v>
      </c>
      <c r="B5702" s="3" t="s">
        <v>8431</v>
      </c>
      <c r="C5702" s="4">
        <f>YEAR(Table_1[[#This Row],[Order Date]])</f>
        <v>2013</v>
      </c>
      <c r="D5702" s="9">
        <v>41603</v>
      </c>
      <c r="E5702" s="3">
        <v>41605</v>
      </c>
      <c r="F5702" s="3" t="s">
        <v>188</v>
      </c>
      <c r="G5702" s="3" t="s">
        <v>3378</v>
      </c>
      <c r="H5702" s="3" t="s">
        <v>3379</v>
      </c>
      <c r="I5702" s="3" t="s">
        <v>102</v>
      </c>
      <c r="J5702" s="3" t="s">
        <v>27</v>
      </c>
      <c r="K5702" s="3" t="s">
        <v>2180</v>
      </c>
      <c r="L5702" s="3" t="s">
        <v>498</v>
      </c>
      <c r="M5702" s="3">
        <v>44105</v>
      </c>
      <c r="N5702" s="3" t="s">
        <v>148</v>
      </c>
      <c r="O5702" s="3" t="s">
        <v>2423</v>
      </c>
      <c r="P5702" s="3" t="s">
        <v>46</v>
      </c>
      <c r="Q5702" s="3" t="s">
        <v>173</v>
      </c>
      <c r="R5702" s="3" t="s">
        <v>2424</v>
      </c>
      <c r="S5702" s="3">
        <v>40.752000000000002</v>
      </c>
      <c r="T5702" s="3">
        <v>3</v>
      </c>
      <c r="U5702" s="3">
        <v>0.2</v>
      </c>
      <c r="V5702" s="3">
        <v>15.281999999999998</v>
      </c>
    </row>
    <row r="5703" spans="1:22" ht="14.25" customHeight="1" x14ac:dyDescent="0.25">
      <c r="A5703" s="3">
        <v>5702</v>
      </c>
      <c r="B5703" s="3" t="s">
        <v>8431</v>
      </c>
      <c r="C5703" s="4">
        <f>YEAR(Table_1[[#This Row],[Order Date]])</f>
        <v>2013</v>
      </c>
      <c r="D5703" s="9">
        <v>41603</v>
      </c>
      <c r="E5703" s="3">
        <v>41605</v>
      </c>
      <c r="F5703" s="3" t="s">
        <v>188</v>
      </c>
      <c r="G5703" s="3" t="s">
        <v>3378</v>
      </c>
      <c r="H5703" s="3" t="s">
        <v>3379</v>
      </c>
      <c r="I5703" s="3" t="s">
        <v>102</v>
      </c>
      <c r="J5703" s="3" t="s">
        <v>27</v>
      </c>
      <c r="K5703" s="3" t="s">
        <v>2180</v>
      </c>
      <c r="L5703" s="3" t="s">
        <v>498</v>
      </c>
      <c r="M5703" s="3">
        <v>44105</v>
      </c>
      <c r="N5703" s="3" t="s">
        <v>148</v>
      </c>
      <c r="O5703" s="3" t="s">
        <v>4242</v>
      </c>
      <c r="P5703" s="3" t="s">
        <v>71</v>
      </c>
      <c r="Q5703" s="3" t="s">
        <v>161</v>
      </c>
      <c r="R5703" s="3" t="s">
        <v>4243</v>
      </c>
      <c r="S5703" s="3">
        <v>139.96000000000004</v>
      </c>
      <c r="T5703" s="3">
        <v>5</v>
      </c>
      <c r="U5703" s="3">
        <v>0.2</v>
      </c>
      <c r="V5703" s="3">
        <v>-22.743500000000004</v>
      </c>
    </row>
    <row r="5704" spans="1:22" ht="14.25" customHeight="1" x14ac:dyDescent="0.25">
      <c r="A5704" s="3">
        <v>5703</v>
      </c>
      <c r="B5704" s="3" t="s">
        <v>8432</v>
      </c>
      <c r="C5704" s="4">
        <f>YEAR(Table_1[[#This Row],[Order Date]])</f>
        <v>2011</v>
      </c>
      <c r="D5704" s="9">
        <v>40891</v>
      </c>
      <c r="E5704" s="3">
        <v>40898</v>
      </c>
      <c r="F5704" s="3" t="s">
        <v>50</v>
      </c>
      <c r="G5704" s="3" t="s">
        <v>2370</v>
      </c>
      <c r="H5704" s="3" t="s">
        <v>2371</v>
      </c>
      <c r="I5704" s="3" t="s">
        <v>26</v>
      </c>
      <c r="J5704" s="3" t="s">
        <v>27</v>
      </c>
      <c r="K5704" s="3" t="s">
        <v>5178</v>
      </c>
      <c r="L5704" s="3" t="s">
        <v>498</v>
      </c>
      <c r="M5704" s="3">
        <v>43302</v>
      </c>
      <c r="N5704" s="3" t="s">
        <v>148</v>
      </c>
      <c r="O5704" s="3" t="s">
        <v>3716</v>
      </c>
      <c r="P5704" s="3" t="s">
        <v>46</v>
      </c>
      <c r="Q5704" s="3" t="s">
        <v>68</v>
      </c>
      <c r="R5704" s="3" t="s">
        <v>3717</v>
      </c>
      <c r="S5704" s="3">
        <v>2.6240000000000001</v>
      </c>
      <c r="T5704" s="3">
        <v>1</v>
      </c>
      <c r="U5704" s="3">
        <v>0.2</v>
      </c>
      <c r="V5704" s="3">
        <v>0.29519999999999957</v>
      </c>
    </row>
    <row r="5705" spans="1:22" ht="14.25" customHeight="1" x14ac:dyDescent="0.25">
      <c r="A5705" s="3">
        <v>5704</v>
      </c>
      <c r="B5705" s="3" t="s">
        <v>8432</v>
      </c>
      <c r="C5705" s="4">
        <f>YEAR(Table_1[[#This Row],[Order Date]])</f>
        <v>2011</v>
      </c>
      <c r="D5705" s="9">
        <v>40891</v>
      </c>
      <c r="E5705" s="3">
        <v>40898</v>
      </c>
      <c r="F5705" s="3" t="s">
        <v>50</v>
      </c>
      <c r="G5705" s="3" t="s">
        <v>2370</v>
      </c>
      <c r="H5705" s="3" t="s">
        <v>2371</v>
      </c>
      <c r="I5705" s="3" t="s">
        <v>26</v>
      </c>
      <c r="J5705" s="3" t="s">
        <v>27</v>
      </c>
      <c r="K5705" s="3" t="s">
        <v>5178</v>
      </c>
      <c r="L5705" s="3" t="s">
        <v>498</v>
      </c>
      <c r="M5705" s="3">
        <v>43302</v>
      </c>
      <c r="N5705" s="3" t="s">
        <v>148</v>
      </c>
      <c r="O5705" s="3" t="s">
        <v>5482</v>
      </c>
      <c r="P5705" s="3" t="s">
        <v>32</v>
      </c>
      <c r="Q5705" s="3" t="s">
        <v>56</v>
      </c>
      <c r="R5705" s="3" t="s">
        <v>5483</v>
      </c>
      <c r="S5705" s="3">
        <v>136.53</v>
      </c>
      <c r="T5705" s="3">
        <v>1</v>
      </c>
      <c r="U5705" s="3">
        <v>0.4</v>
      </c>
      <c r="V5705" s="3">
        <v>-52.336500000000029</v>
      </c>
    </row>
    <row r="5706" spans="1:22" ht="14.25" customHeight="1" x14ac:dyDescent="0.25">
      <c r="A5706" s="3">
        <v>5705</v>
      </c>
      <c r="B5706" s="3" t="s">
        <v>8432</v>
      </c>
      <c r="C5706" s="4">
        <f>YEAR(Table_1[[#This Row],[Order Date]])</f>
        <v>2011</v>
      </c>
      <c r="D5706" s="9">
        <v>40891</v>
      </c>
      <c r="E5706" s="3">
        <v>40898</v>
      </c>
      <c r="F5706" s="3" t="s">
        <v>50</v>
      </c>
      <c r="G5706" s="3" t="s">
        <v>2370</v>
      </c>
      <c r="H5706" s="3" t="s">
        <v>2371</v>
      </c>
      <c r="I5706" s="3" t="s">
        <v>26</v>
      </c>
      <c r="J5706" s="3" t="s">
        <v>27</v>
      </c>
      <c r="K5706" s="3" t="s">
        <v>5178</v>
      </c>
      <c r="L5706" s="3" t="s">
        <v>498</v>
      </c>
      <c r="M5706" s="3">
        <v>43302</v>
      </c>
      <c r="N5706" s="3" t="s">
        <v>148</v>
      </c>
      <c r="O5706" s="3" t="s">
        <v>2993</v>
      </c>
      <c r="P5706" s="3" t="s">
        <v>71</v>
      </c>
      <c r="Q5706" s="3" t="s">
        <v>161</v>
      </c>
      <c r="R5706" s="3" t="s">
        <v>2994</v>
      </c>
      <c r="S5706" s="3">
        <v>263.95999999999998</v>
      </c>
      <c r="T5706" s="3">
        <v>1</v>
      </c>
      <c r="U5706" s="3">
        <v>0.2</v>
      </c>
      <c r="V5706" s="3">
        <v>42.893499999999975</v>
      </c>
    </row>
    <row r="5707" spans="1:22" ht="14.25" customHeight="1" x14ac:dyDescent="0.25">
      <c r="A5707" s="3">
        <v>5706</v>
      </c>
      <c r="B5707" s="3" t="s">
        <v>8433</v>
      </c>
      <c r="C5707" s="4">
        <f>YEAR(Table_1[[#This Row],[Order Date]])</f>
        <v>2011</v>
      </c>
      <c r="D5707" s="9">
        <v>40850</v>
      </c>
      <c r="E5707" s="3">
        <v>40855</v>
      </c>
      <c r="F5707" s="3" t="s">
        <v>50</v>
      </c>
      <c r="G5707" s="3" t="s">
        <v>2178</v>
      </c>
      <c r="H5707" s="3" t="s">
        <v>2179</v>
      </c>
      <c r="I5707" s="3" t="s">
        <v>26</v>
      </c>
      <c r="J5707" s="3" t="s">
        <v>27</v>
      </c>
      <c r="K5707" s="3" t="s">
        <v>746</v>
      </c>
      <c r="L5707" s="3" t="s">
        <v>747</v>
      </c>
      <c r="M5707" s="3">
        <v>6824</v>
      </c>
      <c r="N5707" s="3" t="s">
        <v>148</v>
      </c>
      <c r="O5707" s="3" t="s">
        <v>6813</v>
      </c>
      <c r="P5707" s="3" t="s">
        <v>46</v>
      </c>
      <c r="Q5707" s="3" t="s">
        <v>578</v>
      </c>
      <c r="R5707" s="3" t="s">
        <v>6814</v>
      </c>
      <c r="S5707" s="3">
        <v>11.64</v>
      </c>
      <c r="T5707" s="3">
        <v>3</v>
      </c>
      <c r="U5707" s="3">
        <v>0</v>
      </c>
      <c r="V5707" s="3">
        <v>3.3755999999999986</v>
      </c>
    </row>
    <row r="5708" spans="1:22" ht="14.25" customHeight="1" x14ac:dyDescent="0.25">
      <c r="A5708" s="3">
        <v>5707</v>
      </c>
      <c r="B5708" s="3" t="s">
        <v>8434</v>
      </c>
      <c r="C5708" s="4">
        <f>YEAR(Table_1[[#This Row],[Order Date]])</f>
        <v>2014</v>
      </c>
      <c r="D5708" s="9">
        <v>41905</v>
      </c>
      <c r="E5708" s="3">
        <v>41908</v>
      </c>
      <c r="F5708" s="3" t="s">
        <v>23</v>
      </c>
      <c r="G5708" s="3" t="s">
        <v>3887</v>
      </c>
      <c r="H5708" s="3" t="s">
        <v>3888</v>
      </c>
      <c r="I5708" s="3" t="s">
        <v>41</v>
      </c>
      <c r="J5708" s="3" t="s">
        <v>27</v>
      </c>
      <c r="K5708" s="3" t="s">
        <v>266</v>
      </c>
      <c r="L5708" s="3" t="s">
        <v>267</v>
      </c>
      <c r="M5708" s="3">
        <v>10009</v>
      </c>
      <c r="N5708" s="3" t="s">
        <v>148</v>
      </c>
      <c r="O5708" s="3" t="s">
        <v>7008</v>
      </c>
      <c r="P5708" s="3" t="s">
        <v>46</v>
      </c>
      <c r="Q5708" s="3" t="s">
        <v>75</v>
      </c>
      <c r="R5708" s="3" t="s">
        <v>7009</v>
      </c>
      <c r="S5708" s="3">
        <v>40.176000000000002</v>
      </c>
      <c r="T5708" s="3">
        <v>3</v>
      </c>
      <c r="U5708" s="3">
        <v>0.2</v>
      </c>
      <c r="V5708" s="3">
        <v>14.563799999999997</v>
      </c>
    </row>
    <row r="5709" spans="1:22" ht="14.25" customHeight="1" x14ac:dyDescent="0.25">
      <c r="A5709" s="3">
        <v>5708</v>
      </c>
      <c r="B5709" s="3" t="s">
        <v>8435</v>
      </c>
      <c r="C5709" s="4">
        <f>YEAR(Table_1[[#This Row],[Order Date]])</f>
        <v>2012</v>
      </c>
      <c r="D5709" s="9">
        <v>41037</v>
      </c>
      <c r="E5709" s="3">
        <v>41044</v>
      </c>
      <c r="F5709" s="3" t="s">
        <v>50</v>
      </c>
      <c r="G5709" s="3" t="s">
        <v>4276</v>
      </c>
      <c r="H5709" s="3" t="s">
        <v>4277</v>
      </c>
      <c r="I5709" s="3" t="s">
        <v>26</v>
      </c>
      <c r="J5709" s="3" t="s">
        <v>27</v>
      </c>
      <c r="K5709" s="3" t="s">
        <v>266</v>
      </c>
      <c r="L5709" s="3" t="s">
        <v>267</v>
      </c>
      <c r="M5709" s="3">
        <v>10024</v>
      </c>
      <c r="N5709" s="3" t="s">
        <v>148</v>
      </c>
      <c r="O5709" s="3" t="s">
        <v>2932</v>
      </c>
      <c r="P5709" s="3" t="s">
        <v>32</v>
      </c>
      <c r="Q5709" s="3" t="s">
        <v>65</v>
      </c>
      <c r="R5709" s="3" t="s">
        <v>2933</v>
      </c>
      <c r="S5709" s="3">
        <v>79.44</v>
      </c>
      <c r="T5709" s="3">
        <v>3</v>
      </c>
      <c r="U5709" s="3">
        <v>0</v>
      </c>
      <c r="V5709" s="3">
        <v>30.187200000000001</v>
      </c>
    </row>
    <row r="5710" spans="1:22" ht="14.25" customHeight="1" x14ac:dyDescent="0.25">
      <c r="A5710" s="3">
        <v>5709</v>
      </c>
      <c r="B5710" s="3" t="s">
        <v>8435</v>
      </c>
      <c r="C5710" s="4">
        <f>YEAR(Table_1[[#This Row],[Order Date]])</f>
        <v>2012</v>
      </c>
      <c r="D5710" s="9">
        <v>41037</v>
      </c>
      <c r="E5710" s="3">
        <v>41044</v>
      </c>
      <c r="F5710" s="3" t="s">
        <v>50</v>
      </c>
      <c r="G5710" s="3" t="s">
        <v>4276</v>
      </c>
      <c r="H5710" s="3" t="s">
        <v>4277</v>
      </c>
      <c r="I5710" s="3" t="s">
        <v>26</v>
      </c>
      <c r="J5710" s="3" t="s">
        <v>27</v>
      </c>
      <c r="K5710" s="3" t="s">
        <v>266</v>
      </c>
      <c r="L5710" s="3" t="s">
        <v>267</v>
      </c>
      <c r="M5710" s="3">
        <v>10024</v>
      </c>
      <c r="N5710" s="3" t="s">
        <v>148</v>
      </c>
      <c r="O5710" s="3" t="s">
        <v>5894</v>
      </c>
      <c r="P5710" s="3" t="s">
        <v>46</v>
      </c>
      <c r="Q5710" s="3" t="s">
        <v>578</v>
      </c>
      <c r="R5710" s="3" t="s">
        <v>5895</v>
      </c>
      <c r="S5710" s="3">
        <v>357.93</v>
      </c>
      <c r="T5710" s="3">
        <v>3</v>
      </c>
      <c r="U5710" s="3">
        <v>0</v>
      </c>
      <c r="V5710" s="3">
        <v>7.158600000000007</v>
      </c>
    </row>
    <row r="5711" spans="1:22" ht="14.25" customHeight="1" x14ac:dyDescent="0.25">
      <c r="A5711" s="3">
        <v>5710</v>
      </c>
      <c r="B5711" s="3" t="s">
        <v>8435</v>
      </c>
      <c r="C5711" s="4">
        <f>YEAR(Table_1[[#This Row],[Order Date]])</f>
        <v>2012</v>
      </c>
      <c r="D5711" s="9">
        <v>41037</v>
      </c>
      <c r="E5711" s="3">
        <v>41044</v>
      </c>
      <c r="F5711" s="3" t="s">
        <v>50</v>
      </c>
      <c r="G5711" s="3" t="s">
        <v>4276</v>
      </c>
      <c r="H5711" s="3" t="s">
        <v>4277</v>
      </c>
      <c r="I5711" s="3" t="s">
        <v>26</v>
      </c>
      <c r="J5711" s="3" t="s">
        <v>27</v>
      </c>
      <c r="K5711" s="3" t="s">
        <v>266</v>
      </c>
      <c r="L5711" s="3" t="s">
        <v>267</v>
      </c>
      <c r="M5711" s="3">
        <v>10024</v>
      </c>
      <c r="N5711" s="3" t="s">
        <v>148</v>
      </c>
      <c r="O5711" s="3" t="s">
        <v>1839</v>
      </c>
      <c r="P5711" s="3" t="s">
        <v>32</v>
      </c>
      <c r="Q5711" s="3" t="s">
        <v>36</v>
      </c>
      <c r="R5711" s="3" t="s">
        <v>1840</v>
      </c>
      <c r="S5711" s="3">
        <v>127.76400000000001</v>
      </c>
      <c r="T5711" s="3">
        <v>2</v>
      </c>
      <c r="U5711" s="3">
        <v>0.1</v>
      </c>
      <c r="V5711" s="3">
        <v>21.294000000000008</v>
      </c>
    </row>
    <row r="5712" spans="1:22" ht="14.25" customHeight="1" x14ac:dyDescent="0.25">
      <c r="A5712" s="3">
        <v>5711</v>
      </c>
      <c r="B5712" s="3" t="s">
        <v>8435</v>
      </c>
      <c r="C5712" s="4">
        <f>YEAR(Table_1[[#This Row],[Order Date]])</f>
        <v>2012</v>
      </c>
      <c r="D5712" s="9">
        <v>41037</v>
      </c>
      <c r="E5712" s="3">
        <v>41044</v>
      </c>
      <c r="F5712" s="3" t="s">
        <v>50</v>
      </c>
      <c r="G5712" s="3" t="s">
        <v>4276</v>
      </c>
      <c r="H5712" s="3" t="s">
        <v>4277</v>
      </c>
      <c r="I5712" s="3" t="s">
        <v>26</v>
      </c>
      <c r="J5712" s="3" t="s">
        <v>27</v>
      </c>
      <c r="K5712" s="3" t="s">
        <v>266</v>
      </c>
      <c r="L5712" s="3" t="s">
        <v>267</v>
      </c>
      <c r="M5712" s="3">
        <v>10024</v>
      </c>
      <c r="N5712" s="3" t="s">
        <v>148</v>
      </c>
      <c r="O5712" s="3" t="s">
        <v>1432</v>
      </c>
      <c r="P5712" s="3" t="s">
        <v>71</v>
      </c>
      <c r="Q5712" s="3" t="s">
        <v>1216</v>
      </c>
      <c r="R5712" s="3" t="s">
        <v>1433</v>
      </c>
      <c r="S5712" s="3">
        <v>2799.944</v>
      </c>
      <c r="T5712" s="3">
        <v>7</v>
      </c>
      <c r="U5712" s="3">
        <v>0.2</v>
      </c>
      <c r="V5712" s="3">
        <v>1014.9797</v>
      </c>
    </row>
    <row r="5713" spans="1:22" ht="14.25" customHeight="1" x14ac:dyDescent="0.25">
      <c r="A5713" s="3">
        <v>5712</v>
      </c>
      <c r="B5713" s="3" t="s">
        <v>8435</v>
      </c>
      <c r="C5713" s="4">
        <f>YEAR(Table_1[[#This Row],[Order Date]])</f>
        <v>2012</v>
      </c>
      <c r="D5713" s="9">
        <v>41037</v>
      </c>
      <c r="E5713" s="3">
        <v>41044</v>
      </c>
      <c r="F5713" s="3" t="s">
        <v>50</v>
      </c>
      <c r="G5713" s="3" t="s">
        <v>4276</v>
      </c>
      <c r="H5713" s="3" t="s">
        <v>4277</v>
      </c>
      <c r="I5713" s="3" t="s">
        <v>26</v>
      </c>
      <c r="J5713" s="3" t="s">
        <v>27</v>
      </c>
      <c r="K5713" s="3" t="s">
        <v>266</v>
      </c>
      <c r="L5713" s="3" t="s">
        <v>267</v>
      </c>
      <c r="M5713" s="3">
        <v>10024</v>
      </c>
      <c r="N5713" s="3" t="s">
        <v>148</v>
      </c>
      <c r="O5713" s="3" t="s">
        <v>6673</v>
      </c>
      <c r="P5713" s="3" t="s">
        <v>46</v>
      </c>
      <c r="Q5713" s="3" t="s">
        <v>90</v>
      </c>
      <c r="R5713" s="3" t="s">
        <v>6674</v>
      </c>
      <c r="S5713" s="3">
        <v>19.440000000000001</v>
      </c>
      <c r="T5713" s="3">
        <v>3</v>
      </c>
      <c r="U5713" s="3">
        <v>0</v>
      </c>
      <c r="V5713" s="3">
        <v>9.3312000000000008</v>
      </c>
    </row>
    <row r="5714" spans="1:22" ht="14.25" customHeight="1" x14ac:dyDescent="0.25">
      <c r="A5714" s="3">
        <v>5713</v>
      </c>
      <c r="B5714" s="3" t="s">
        <v>8436</v>
      </c>
      <c r="C5714" s="4">
        <f>YEAR(Table_1[[#This Row],[Order Date]])</f>
        <v>2014</v>
      </c>
      <c r="D5714" s="9">
        <v>41852</v>
      </c>
      <c r="E5714" s="3">
        <v>41852</v>
      </c>
      <c r="F5714" s="3" t="s">
        <v>1290</v>
      </c>
      <c r="G5714" s="3" t="s">
        <v>1278</v>
      </c>
      <c r="H5714" s="3" t="s">
        <v>1279</v>
      </c>
      <c r="I5714" s="3" t="s">
        <v>26</v>
      </c>
      <c r="J5714" s="3" t="s">
        <v>27</v>
      </c>
      <c r="K5714" s="3" t="s">
        <v>303</v>
      </c>
      <c r="L5714" s="3" t="s">
        <v>211</v>
      </c>
      <c r="M5714" s="3">
        <v>60653</v>
      </c>
      <c r="N5714" s="3" t="s">
        <v>105</v>
      </c>
      <c r="O5714" s="3" t="s">
        <v>2020</v>
      </c>
      <c r="P5714" s="3" t="s">
        <v>71</v>
      </c>
      <c r="Q5714" s="3" t="s">
        <v>72</v>
      </c>
      <c r="R5714" s="3" t="s">
        <v>2021</v>
      </c>
      <c r="S5714" s="3">
        <v>36.792000000000002</v>
      </c>
      <c r="T5714" s="3">
        <v>1</v>
      </c>
      <c r="U5714" s="3">
        <v>0.2</v>
      </c>
      <c r="V5714" s="3">
        <v>4.1390999999999991</v>
      </c>
    </row>
    <row r="5715" spans="1:22" ht="14.25" customHeight="1" x14ac:dyDescent="0.25">
      <c r="A5715" s="3">
        <v>5714</v>
      </c>
      <c r="B5715" s="3" t="s">
        <v>8437</v>
      </c>
      <c r="C5715" s="4">
        <f>YEAR(Table_1[[#This Row],[Order Date]])</f>
        <v>2011</v>
      </c>
      <c r="D5715" s="9">
        <v>40603</v>
      </c>
      <c r="E5715" s="3">
        <v>40607</v>
      </c>
      <c r="F5715" s="3" t="s">
        <v>50</v>
      </c>
      <c r="G5715" s="3" t="s">
        <v>3044</v>
      </c>
      <c r="H5715" s="3" t="s">
        <v>3045</v>
      </c>
      <c r="I5715" s="3" t="s">
        <v>102</v>
      </c>
      <c r="J5715" s="3" t="s">
        <v>27</v>
      </c>
      <c r="K5715" s="3" t="s">
        <v>266</v>
      </c>
      <c r="L5715" s="3" t="s">
        <v>267</v>
      </c>
      <c r="M5715" s="3">
        <v>10035</v>
      </c>
      <c r="N5715" s="3" t="s">
        <v>148</v>
      </c>
      <c r="O5715" s="3" t="s">
        <v>3386</v>
      </c>
      <c r="P5715" s="3" t="s">
        <v>71</v>
      </c>
      <c r="Q5715" s="3" t="s">
        <v>72</v>
      </c>
      <c r="R5715" s="3" t="s">
        <v>3387</v>
      </c>
      <c r="S5715" s="3">
        <v>5.9399999999999995</v>
      </c>
      <c r="T5715" s="3">
        <v>3</v>
      </c>
      <c r="U5715" s="3">
        <v>0</v>
      </c>
      <c r="V5715" s="3">
        <v>1.6037999999999999</v>
      </c>
    </row>
    <row r="5716" spans="1:22" ht="14.25" customHeight="1" x14ac:dyDescent="0.25">
      <c r="A5716" s="3">
        <v>5715</v>
      </c>
      <c r="B5716" s="3" t="s">
        <v>8438</v>
      </c>
      <c r="C5716" s="4">
        <f>YEAR(Table_1[[#This Row],[Order Date]])</f>
        <v>2014</v>
      </c>
      <c r="D5716" s="9">
        <v>41908</v>
      </c>
      <c r="E5716" s="3">
        <v>41912</v>
      </c>
      <c r="F5716" s="3" t="s">
        <v>50</v>
      </c>
      <c r="G5716" s="3" t="s">
        <v>1308</v>
      </c>
      <c r="H5716" s="3" t="s">
        <v>1309</v>
      </c>
      <c r="I5716" s="3" t="s">
        <v>26</v>
      </c>
      <c r="J5716" s="3" t="s">
        <v>27</v>
      </c>
      <c r="K5716" s="3" t="s">
        <v>1464</v>
      </c>
      <c r="L5716" s="3" t="s">
        <v>319</v>
      </c>
      <c r="M5716" s="3">
        <v>23223</v>
      </c>
      <c r="N5716" s="3" t="s">
        <v>30</v>
      </c>
      <c r="O5716" s="3" t="s">
        <v>3284</v>
      </c>
      <c r="P5716" s="3" t="s">
        <v>46</v>
      </c>
      <c r="Q5716" s="3" t="s">
        <v>59</v>
      </c>
      <c r="R5716" s="3" t="s">
        <v>3285</v>
      </c>
      <c r="S5716" s="3">
        <v>177.54999999999998</v>
      </c>
      <c r="T5716" s="3">
        <v>5</v>
      </c>
      <c r="U5716" s="3">
        <v>0</v>
      </c>
      <c r="V5716" s="3">
        <v>47.938500000000005</v>
      </c>
    </row>
    <row r="5717" spans="1:22" ht="14.25" customHeight="1" x14ac:dyDescent="0.25">
      <c r="A5717" s="3">
        <v>5716</v>
      </c>
      <c r="B5717" s="3" t="s">
        <v>8439</v>
      </c>
      <c r="C5717" s="4">
        <f>YEAR(Table_1[[#This Row],[Order Date]])</f>
        <v>2012</v>
      </c>
      <c r="D5717" s="9">
        <v>41191</v>
      </c>
      <c r="E5717" s="3">
        <v>41194</v>
      </c>
      <c r="F5717" s="3" t="s">
        <v>23</v>
      </c>
      <c r="G5717" s="3" t="s">
        <v>2605</v>
      </c>
      <c r="H5717" s="3" t="s">
        <v>2606</v>
      </c>
      <c r="I5717" s="3" t="s">
        <v>41</v>
      </c>
      <c r="J5717" s="3" t="s">
        <v>27</v>
      </c>
      <c r="K5717" s="3" t="s">
        <v>8388</v>
      </c>
      <c r="L5717" s="3" t="s">
        <v>238</v>
      </c>
      <c r="M5717" s="3">
        <v>48104</v>
      </c>
      <c r="N5717" s="3" t="s">
        <v>105</v>
      </c>
      <c r="O5717" s="3" t="s">
        <v>2704</v>
      </c>
      <c r="P5717" s="3" t="s">
        <v>71</v>
      </c>
      <c r="Q5717" s="3" t="s">
        <v>161</v>
      </c>
      <c r="R5717" s="3" t="s">
        <v>2705</v>
      </c>
      <c r="S5717" s="3">
        <v>619.94999999999993</v>
      </c>
      <c r="T5717" s="3">
        <v>5</v>
      </c>
      <c r="U5717" s="3">
        <v>0</v>
      </c>
      <c r="V5717" s="3">
        <v>111.59099999999995</v>
      </c>
    </row>
    <row r="5718" spans="1:22" ht="14.25" customHeight="1" x14ac:dyDescent="0.25">
      <c r="A5718" s="3">
        <v>5717</v>
      </c>
      <c r="B5718" s="3" t="s">
        <v>8439</v>
      </c>
      <c r="C5718" s="4">
        <f>YEAR(Table_1[[#This Row],[Order Date]])</f>
        <v>2012</v>
      </c>
      <c r="D5718" s="9">
        <v>41191</v>
      </c>
      <c r="E5718" s="3">
        <v>41194</v>
      </c>
      <c r="F5718" s="3" t="s">
        <v>23</v>
      </c>
      <c r="G5718" s="3" t="s">
        <v>2605</v>
      </c>
      <c r="H5718" s="3" t="s">
        <v>2606</v>
      </c>
      <c r="I5718" s="3" t="s">
        <v>41</v>
      </c>
      <c r="J5718" s="3" t="s">
        <v>27</v>
      </c>
      <c r="K5718" s="3" t="s">
        <v>8388</v>
      </c>
      <c r="L5718" s="3" t="s">
        <v>238</v>
      </c>
      <c r="M5718" s="3">
        <v>48104</v>
      </c>
      <c r="N5718" s="3" t="s">
        <v>105</v>
      </c>
      <c r="O5718" s="3" t="s">
        <v>528</v>
      </c>
      <c r="P5718" s="3" t="s">
        <v>71</v>
      </c>
      <c r="Q5718" s="3" t="s">
        <v>72</v>
      </c>
      <c r="R5718" s="3" t="s">
        <v>529</v>
      </c>
      <c r="S5718" s="3">
        <v>29.160000000000004</v>
      </c>
      <c r="T5718" s="3">
        <v>3</v>
      </c>
      <c r="U5718" s="3">
        <v>0</v>
      </c>
      <c r="V5718" s="3">
        <v>8.4563999999999986</v>
      </c>
    </row>
    <row r="5719" spans="1:22" ht="14.25" customHeight="1" x14ac:dyDescent="0.25">
      <c r="A5719" s="3">
        <v>5718</v>
      </c>
      <c r="B5719" s="3" t="s">
        <v>8439</v>
      </c>
      <c r="C5719" s="4">
        <f>YEAR(Table_1[[#This Row],[Order Date]])</f>
        <v>2012</v>
      </c>
      <c r="D5719" s="9">
        <v>41191</v>
      </c>
      <c r="E5719" s="3">
        <v>41194</v>
      </c>
      <c r="F5719" s="3" t="s">
        <v>23</v>
      </c>
      <c r="G5719" s="3" t="s">
        <v>2605</v>
      </c>
      <c r="H5719" s="3" t="s">
        <v>2606</v>
      </c>
      <c r="I5719" s="3" t="s">
        <v>41</v>
      </c>
      <c r="J5719" s="3" t="s">
        <v>27</v>
      </c>
      <c r="K5719" s="3" t="s">
        <v>8388</v>
      </c>
      <c r="L5719" s="3" t="s">
        <v>238</v>
      </c>
      <c r="M5719" s="3">
        <v>48104</v>
      </c>
      <c r="N5719" s="3" t="s">
        <v>105</v>
      </c>
      <c r="O5719" s="3" t="s">
        <v>6103</v>
      </c>
      <c r="P5719" s="3" t="s">
        <v>46</v>
      </c>
      <c r="Q5719" s="3" t="s">
        <v>173</v>
      </c>
      <c r="R5719" s="3" t="s">
        <v>186</v>
      </c>
      <c r="S5719" s="3">
        <v>57.959999999999994</v>
      </c>
      <c r="T5719" s="3">
        <v>7</v>
      </c>
      <c r="U5719" s="3">
        <v>0</v>
      </c>
      <c r="V5719" s="3">
        <v>27.241199999999996</v>
      </c>
    </row>
    <row r="5720" spans="1:22" ht="14.25" customHeight="1" x14ac:dyDescent="0.25">
      <c r="A5720" s="3">
        <v>5719</v>
      </c>
      <c r="B5720" s="3" t="s">
        <v>8439</v>
      </c>
      <c r="C5720" s="4">
        <f>YEAR(Table_1[[#This Row],[Order Date]])</f>
        <v>2012</v>
      </c>
      <c r="D5720" s="9">
        <v>41191</v>
      </c>
      <c r="E5720" s="3">
        <v>41194</v>
      </c>
      <c r="F5720" s="3" t="s">
        <v>23</v>
      </c>
      <c r="G5720" s="3" t="s">
        <v>2605</v>
      </c>
      <c r="H5720" s="3" t="s">
        <v>2606</v>
      </c>
      <c r="I5720" s="3" t="s">
        <v>41</v>
      </c>
      <c r="J5720" s="3" t="s">
        <v>27</v>
      </c>
      <c r="K5720" s="3" t="s">
        <v>8388</v>
      </c>
      <c r="L5720" s="3" t="s">
        <v>238</v>
      </c>
      <c r="M5720" s="3">
        <v>48104</v>
      </c>
      <c r="N5720" s="3" t="s">
        <v>105</v>
      </c>
      <c r="O5720" s="3" t="s">
        <v>3619</v>
      </c>
      <c r="P5720" s="3" t="s">
        <v>46</v>
      </c>
      <c r="Q5720" s="3" t="s">
        <v>78</v>
      </c>
      <c r="R5720" s="3" t="s">
        <v>3620</v>
      </c>
      <c r="S5720" s="3">
        <v>29.402999999999999</v>
      </c>
      <c r="T5720" s="3">
        <v>3</v>
      </c>
      <c r="U5720" s="3">
        <v>0.1</v>
      </c>
      <c r="V5720" s="3">
        <v>5.2272000000000007</v>
      </c>
    </row>
    <row r="5721" spans="1:22" ht="14.25" customHeight="1" x14ac:dyDescent="0.25">
      <c r="A5721" s="3">
        <v>5720</v>
      </c>
      <c r="B5721" s="3" t="s">
        <v>8440</v>
      </c>
      <c r="C5721" s="4">
        <f>YEAR(Table_1[[#This Row],[Order Date]])</f>
        <v>2014</v>
      </c>
      <c r="D5721" s="9">
        <v>41728</v>
      </c>
      <c r="E5721" s="3">
        <v>41732</v>
      </c>
      <c r="F5721" s="3" t="s">
        <v>23</v>
      </c>
      <c r="G5721" s="3" t="s">
        <v>7418</v>
      </c>
      <c r="H5721" s="3" t="s">
        <v>7419</v>
      </c>
      <c r="I5721" s="3" t="s">
        <v>26</v>
      </c>
      <c r="J5721" s="3" t="s">
        <v>27</v>
      </c>
      <c r="K5721" s="3" t="s">
        <v>4268</v>
      </c>
      <c r="L5721" s="3" t="s">
        <v>254</v>
      </c>
      <c r="M5721" s="3">
        <v>47905</v>
      </c>
      <c r="N5721" s="3" t="s">
        <v>105</v>
      </c>
      <c r="O5721" s="3" t="s">
        <v>6838</v>
      </c>
      <c r="P5721" s="3" t="s">
        <v>46</v>
      </c>
      <c r="Q5721" s="3" t="s">
        <v>59</v>
      </c>
      <c r="R5721" s="3" t="s">
        <v>6839</v>
      </c>
      <c r="S5721" s="3">
        <v>81.400000000000006</v>
      </c>
      <c r="T5721" s="3">
        <v>5</v>
      </c>
      <c r="U5721" s="3">
        <v>0</v>
      </c>
      <c r="V5721" s="3">
        <v>21.164000000000005</v>
      </c>
    </row>
    <row r="5722" spans="1:22" ht="14.25" customHeight="1" x14ac:dyDescent="0.25">
      <c r="A5722" s="3">
        <v>5721</v>
      </c>
      <c r="B5722" s="3" t="s">
        <v>8441</v>
      </c>
      <c r="C5722" s="4">
        <f>YEAR(Table_1[[#This Row],[Order Date]])</f>
        <v>2012</v>
      </c>
      <c r="D5722" s="9">
        <v>41227</v>
      </c>
      <c r="E5722" s="3">
        <v>41230</v>
      </c>
      <c r="F5722" s="3" t="s">
        <v>188</v>
      </c>
      <c r="G5722" s="3" t="s">
        <v>135</v>
      </c>
      <c r="H5722" s="3" t="s">
        <v>136</v>
      </c>
      <c r="I5722" s="3" t="s">
        <v>41</v>
      </c>
      <c r="J5722" s="3" t="s">
        <v>27</v>
      </c>
      <c r="K5722" s="3" t="s">
        <v>318</v>
      </c>
      <c r="L5722" s="3" t="s">
        <v>420</v>
      </c>
      <c r="M5722" s="3">
        <v>97477</v>
      </c>
      <c r="N5722" s="3" t="s">
        <v>44</v>
      </c>
      <c r="O5722" s="3" t="s">
        <v>268</v>
      </c>
      <c r="P5722" s="3" t="s">
        <v>46</v>
      </c>
      <c r="Q5722" s="3" t="s">
        <v>269</v>
      </c>
      <c r="R5722" s="3" t="s">
        <v>270</v>
      </c>
      <c r="S5722" s="3">
        <v>8.7200000000000006</v>
      </c>
      <c r="T5722" s="3">
        <v>5</v>
      </c>
      <c r="U5722" s="3">
        <v>0.2</v>
      </c>
      <c r="V5722" s="3">
        <v>2.289000000000001</v>
      </c>
    </row>
    <row r="5723" spans="1:22" ht="14.25" customHeight="1" x14ac:dyDescent="0.25">
      <c r="A5723" s="3">
        <v>5722</v>
      </c>
      <c r="B5723" s="3" t="s">
        <v>8441</v>
      </c>
      <c r="C5723" s="4">
        <f>YEAR(Table_1[[#This Row],[Order Date]])</f>
        <v>2012</v>
      </c>
      <c r="D5723" s="9">
        <v>41227</v>
      </c>
      <c r="E5723" s="3">
        <v>41230</v>
      </c>
      <c r="F5723" s="3" t="s">
        <v>188</v>
      </c>
      <c r="G5723" s="3" t="s">
        <v>135</v>
      </c>
      <c r="H5723" s="3" t="s">
        <v>136</v>
      </c>
      <c r="I5723" s="3" t="s">
        <v>41</v>
      </c>
      <c r="J5723" s="3" t="s">
        <v>27</v>
      </c>
      <c r="K5723" s="3" t="s">
        <v>318</v>
      </c>
      <c r="L5723" s="3" t="s">
        <v>420</v>
      </c>
      <c r="M5723" s="3">
        <v>97477</v>
      </c>
      <c r="N5723" s="3" t="s">
        <v>44</v>
      </c>
      <c r="O5723" s="3" t="s">
        <v>5331</v>
      </c>
      <c r="P5723" s="3" t="s">
        <v>71</v>
      </c>
      <c r="Q5723" s="3" t="s">
        <v>161</v>
      </c>
      <c r="R5723" s="3" t="s">
        <v>5332</v>
      </c>
      <c r="S5723" s="3">
        <v>91.176000000000016</v>
      </c>
      <c r="T5723" s="3">
        <v>3</v>
      </c>
      <c r="U5723" s="3">
        <v>0.2</v>
      </c>
      <c r="V5723" s="3">
        <v>4.5587999999999944</v>
      </c>
    </row>
    <row r="5724" spans="1:22" ht="14.25" customHeight="1" x14ac:dyDescent="0.25">
      <c r="A5724" s="3">
        <v>5723</v>
      </c>
      <c r="B5724" s="3" t="s">
        <v>8441</v>
      </c>
      <c r="C5724" s="4">
        <f>YEAR(Table_1[[#This Row],[Order Date]])</f>
        <v>2012</v>
      </c>
      <c r="D5724" s="9">
        <v>41227</v>
      </c>
      <c r="E5724" s="3">
        <v>41230</v>
      </c>
      <c r="F5724" s="3" t="s">
        <v>188</v>
      </c>
      <c r="G5724" s="3" t="s">
        <v>135</v>
      </c>
      <c r="H5724" s="3" t="s">
        <v>136</v>
      </c>
      <c r="I5724" s="3" t="s">
        <v>41</v>
      </c>
      <c r="J5724" s="3" t="s">
        <v>27</v>
      </c>
      <c r="K5724" s="3" t="s">
        <v>318</v>
      </c>
      <c r="L5724" s="3" t="s">
        <v>420</v>
      </c>
      <c r="M5724" s="3">
        <v>97477</v>
      </c>
      <c r="N5724" s="3" t="s">
        <v>44</v>
      </c>
      <c r="O5724" s="3" t="s">
        <v>4947</v>
      </c>
      <c r="P5724" s="3" t="s">
        <v>71</v>
      </c>
      <c r="Q5724" s="3" t="s">
        <v>161</v>
      </c>
      <c r="R5724" s="3" t="s">
        <v>4948</v>
      </c>
      <c r="S5724" s="3">
        <v>159.96800000000002</v>
      </c>
      <c r="T5724" s="3">
        <v>4</v>
      </c>
      <c r="U5724" s="3">
        <v>0.2</v>
      </c>
      <c r="V5724" s="3">
        <v>29.993999999999986</v>
      </c>
    </row>
    <row r="5725" spans="1:22" ht="14.25" customHeight="1" x14ac:dyDescent="0.25">
      <c r="A5725" s="3">
        <v>5724</v>
      </c>
      <c r="B5725" s="3" t="s">
        <v>8442</v>
      </c>
      <c r="C5725" s="4">
        <f>YEAR(Table_1[[#This Row],[Order Date]])</f>
        <v>2013</v>
      </c>
      <c r="D5725" s="9">
        <v>41544</v>
      </c>
      <c r="E5725" s="3">
        <v>41548</v>
      </c>
      <c r="F5725" s="3" t="s">
        <v>50</v>
      </c>
      <c r="G5725" s="3" t="s">
        <v>556</v>
      </c>
      <c r="H5725" s="3" t="s">
        <v>557</v>
      </c>
      <c r="I5725" s="3" t="s">
        <v>41</v>
      </c>
      <c r="J5725" s="3" t="s">
        <v>27</v>
      </c>
      <c r="K5725" s="3" t="s">
        <v>127</v>
      </c>
      <c r="L5725" s="3" t="s">
        <v>43</v>
      </c>
      <c r="M5725" s="3">
        <v>94109</v>
      </c>
      <c r="N5725" s="3" t="s">
        <v>44</v>
      </c>
      <c r="O5725" s="3" t="s">
        <v>3249</v>
      </c>
      <c r="P5725" s="3" t="s">
        <v>46</v>
      </c>
      <c r="Q5725" s="3" t="s">
        <v>90</v>
      </c>
      <c r="R5725" s="3" t="s">
        <v>3250</v>
      </c>
      <c r="S5725" s="3">
        <v>12.96</v>
      </c>
      <c r="T5725" s="3">
        <v>2</v>
      </c>
      <c r="U5725" s="3">
        <v>0</v>
      </c>
      <c r="V5725" s="3">
        <v>6.2208000000000006</v>
      </c>
    </row>
    <row r="5726" spans="1:22" ht="14.25" customHeight="1" x14ac:dyDescent="0.25">
      <c r="A5726" s="3">
        <v>5725</v>
      </c>
      <c r="B5726" s="3" t="s">
        <v>8443</v>
      </c>
      <c r="C5726" s="4">
        <f>YEAR(Table_1[[#This Row],[Order Date]])</f>
        <v>2011</v>
      </c>
      <c r="D5726" s="9">
        <v>40808</v>
      </c>
      <c r="E5726" s="3">
        <v>40813</v>
      </c>
      <c r="F5726" s="3" t="s">
        <v>50</v>
      </c>
      <c r="G5726" s="3" t="s">
        <v>4190</v>
      </c>
      <c r="H5726" s="3" t="s">
        <v>4191</v>
      </c>
      <c r="I5726" s="3" t="s">
        <v>41</v>
      </c>
      <c r="J5726" s="3" t="s">
        <v>27</v>
      </c>
      <c r="K5726" s="3" t="s">
        <v>303</v>
      </c>
      <c r="L5726" s="3" t="s">
        <v>211</v>
      </c>
      <c r="M5726" s="3">
        <v>60653</v>
      </c>
      <c r="N5726" s="3" t="s">
        <v>105</v>
      </c>
      <c r="O5726" s="3" t="s">
        <v>3688</v>
      </c>
      <c r="P5726" s="3" t="s">
        <v>46</v>
      </c>
      <c r="Q5726" s="3" t="s">
        <v>59</v>
      </c>
      <c r="R5726" s="3" t="s">
        <v>3689</v>
      </c>
      <c r="S5726" s="3">
        <v>331.536</v>
      </c>
      <c r="T5726" s="3">
        <v>3</v>
      </c>
      <c r="U5726" s="3">
        <v>0.2</v>
      </c>
      <c r="V5726" s="3">
        <v>-82.884</v>
      </c>
    </row>
    <row r="5727" spans="1:22" ht="14.25" customHeight="1" x14ac:dyDescent="0.25">
      <c r="A5727" s="3">
        <v>5726</v>
      </c>
      <c r="B5727" s="3" t="s">
        <v>8444</v>
      </c>
      <c r="C5727" s="4">
        <f>YEAR(Table_1[[#This Row],[Order Date]])</f>
        <v>2012</v>
      </c>
      <c r="D5727" s="9">
        <v>41177</v>
      </c>
      <c r="E5727" s="3">
        <v>41179</v>
      </c>
      <c r="F5727" s="3" t="s">
        <v>188</v>
      </c>
      <c r="G5727" s="3" t="s">
        <v>958</v>
      </c>
      <c r="H5727" s="3" t="s">
        <v>959</v>
      </c>
      <c r="I5727" s="3" t="s">
        <v>41</v>
      </c>
      <c r="J5727" s="3" t="s">
        <v>27</v>
      </c>
      <c r="K5727" s="3" t="s">
        <v>266</v>
      </c>
      <c r="L5727" s="3" t="s">
        <v>267</v>
      </c>
      <c r="M5727" s="3">
        <v>10011</v>
      </c>
      <c r="N5727" s="3" t="s">
        <v>148</v>
      </c>
      <c r="O5727" s="3" t="s">
        <v>5475</v>
      </c>
      <c r="P5727" s="3" t="s">
        <v>71</v>
      </c>
      <c r="Q5727" s="3" t="s">
        <v>161</v>
      </c>
      <c r="R5727" s="3" t="s">
        <v>5476</v>
      </c>
      <c r="S5727" s="3">
        <v>899.91</v>
      </c>
      <c r="T5727" s="3">
        <v>9</v>
      </c>
      <c r="U5727" s="3">
        <v>0</v>
      </c>
      <c r="V5727" s="3">
        <v>395.96040000000005</v>
      </c>
    </row>
    <row r="5728" spans="1:22" ht="14.25" customHeight="1" x14ac:dyDescent="0.25">
      <c r="A5728" s="3">
        <v>5727</v>
      </c>
      <c r="B5728" s="3" t="s">
        <v>8445</v>
      </c>
      <c r="C5728" s="4">
        <f>YEAR(Table_1[[#This Row],[Order Date]])</f>
        <v>2012</v>
      </c>
      <c r="D5728" s="9">
        <v>41033</v>
      </c>
      <c r="E5728" s="3">
        <v>41037</v>
      </c>
      <c r="F5728" s="3" t="s">
        <v>50</v>
      </c>
      <c r="G5728" s="3" t="s">
        <v>6638</v>
      </c>
      <c r="H5728" s="3" t="s">
        <v>6639</v>
      </c>
      <c r="I5728" s="3" t="s">
        <v>41</v>
      </c>
      <c r="J5728" s="3" t="s">
        <v>27</v>
      </c>
      <c r="K5728" s="3" t="s">
        <v>184</v>
      </c>
      <c r="L5728" s="3" t="s">
        <v>104</v>
      </c>
      <c r="M5728" s="3">
        <v>77095</v>
      </c>
      <c r="N5728" s="3" t="s">
        <v>105</v>
      </c>
      <c r="O5728" s="3" t="s">
        <v>3844</v>
      </c>
      <c r="P5728" s="3" t="s">
        <v>71</v>
      </c>
      <c r="Q5728" s="3" t="s">
        <v>72</v>
      </c>
      <c r="R5728" s="3" t="s">
        <v>3845</v>
      </c>
      <c r="S5728" s="3">
        <v>946.34400000000005</v>
      </c>
      <c r="T5728" s="3">
        <v>7</v>
      </c>
      <c r="U5728" s="3">
        <v>0.2</v>
      </c>
      <c r="V5728" s="3">
        <v>118.29299999999989</v>
      </c>
    </row>
    <row r="5729" spans="1:22" ht="14.25" customHeight="1" x14ac:dyDescent="0.25">
      <c r="A5729" s="3">
        <v>5728</v>
      </c>
      <c r="B5729" s="3" t="s">
        <v>8446</v>
      </c>
      <c r="C5729" s="4">
        <f>YEAR(Table_1[[#This Row],[Order Date]])</f>
        <v>2014</v>
      </c>
      <c r="D5729" s="9">
        <v>41982</v>
      </c>
      <c r="E5729" s="3">
        <v>41987</v>
      </c>
      <c r="F5729" s="3" t="s">
        <v>50</v>
      </c>
      <c r="G5729" s="3" t="s">
        <v>1627</v>
      </c>
      <c r="H5729" s="3" t="s">
        <v>1628</v>
      </c>
      <c r="I5729" s="3" t="s">
        <v>26</v>
      </c>
      <c r="J5729" s="3" t="s">
        <v>27</v>
      </c>
      <c r="K5729" s="3" t="s">
        <v>113</v>
      </c>
      <c r="L5729" s="3" t="s">
        <v>114</v>
      </c>
      <c r="M5729" s="3">
        <v>53711</v>
      </c>
      <c r="N5729" s="3" t="s">
        <v>105</v>
      </c>
      <c r="O5729" s="3" t="s">
        <v>4334</v>
      </c>
      <c r="P5729" s="3" t="s">
        <v>71</v>
      </c>
      <c r="Q5729" s="3" t="s">
        <v>161</v>
      </c>
      <c r="R5729" s="3" t="s">
        <v>4335</v>
      </c>
      <c r="S5729" s="3">
        <v>178.10999999999999</v>
      </c>
      <c r="T5729" s="3">
        <v>3</v>
      </c>
      <c r="U5729" s="3">
        <v>0</v>
      </c>
      <c r="V5729" s="3">
        <v>32.059799999999996</v>
      </c>
    </row>
    <row r="5730" spans="1:22" ht="14.25" customHeight="1" x14ac:dyDescent="0.25">
      <c r="A5730" s="3">
        <v>5729</v>
      </c>
      <c r="B5730" s="3" t="s">
        <v>8446</v>
      </c>
      <c r="C5730" s="4">
        <f>YEAR(Table_1[[#This Row],[Order Date]])</f>
        <v>2014</v>
      </c>
      <c r="D5730" s="9">
        <v>41982</v>
      </c>
      <c r="E5730" s="3">
        <v>41987</v>
      </c>
      <c r="F5730" s="3" t="s">
        <v>50</v>
      </c>
      <c r="G5730" s="3" t="s">
        <v>1627</v>
      </c>
      <c r="H5730" s="3" t="s">
        <v>1628</v>
      </c>
      <c r="I5730" s="3" t="s">
        <v>26</v>
      </c>
      <c r="J5730" s="3" t="s">
        <v>27</v>
      </c>
      <c r="K5730" s="3" t="s">
        <v>113</v>
      </c>
      <c r="L5730" s="3" t="s">
        <v>114</v>
      </c>
      <c r="M5730" s="3">
        <v>53711</v>
      </c>
      <c r="N5730" s="3" t="s">
        <v>105</v>
      </c>
      <c r="O5730" s="3" t="s">
        <v>3776</v>
      </c>
      <c r="P5730" s="3" t="s">
        <v>46</v>
      </c>
      <c r="Q5730" s="3" t="s">
        <v>78</v>
      </c>
      <c r="R5730" s="3" t="s">
        <v>3777</v>
      </c>
      <c r="S5730" s="3">
        <v>1089.75</v>
      </c>
      <c r="T5730" s="3">
        <v>3</v>
      </c>
      <c r="U5730" s="3">
        <v>0</v>
      </c>
      <c r="V5730" s="3">
        <v>305.13000000000011</v>
      </c>
    </row>
    <row r="5731" spans="1:22" ht="14.25" customHeight="1" x14ac:dyDescent="0.25">
      <c r="A5731" s="3">
        <v>5730</v>
      </c>
      <c r="B5731" s="3" t="s">
        <v>8446</v>
      </c>
      <c r="C5731" s="4">
        <f>YEAR(Table_1[[#This Row],[Order Date]])</f>
        <v>2014</v>
      </c>
      <c r="D5731" s="9">
        <v>41982</v>
      </c>
      <c r="E5731" s="3">
        <v>41987</v>
      </c>
      <c r="F5731" s="3" t="s">
        <v>50</v>
      </c>
      <c r="G5731" s="3" t="s">
        <v>1627</v>
      </c>
      <c r="H5731" s="3" t="s">
        <v>1628</v>
      </c>
      <c r="I5731" s="3" t="s">
        <v>26</v>
      </c>
      <c r="J5731" s="3" t="s">
        <v>27</v>
      </c>
      <c r="K5731" s="3" t="s">
        <v>113</v>
      </c>
      <c r="L5731" s="3" t="s">
        <v>114</v>
      </c>
      <c r="M5731" s="3">
        <v>53711</v>
      </c>
      <c r="N5731" s="3" t="s">
        <v>105</v>
      </c>
      <c r="O5731" s="3" t="s">
        <v>2255</v>
      </c>
      <c r="P5731" s="3" t="s">
        <v>46</v>
      </c>
      <c r="Q5731" s="3" t="s">
        <v>47</v>
      </c>
      <c r="R5731" s="3" t="s">
        <v>2256</v>
      </c>
      <c r="S5731" s="3">
        <v>61.06</v>
      </c>
      <c r="T5731" s="3">
        <v>2</v>
      </c>
      <c r="U5731" s="3">
        <v>0</v>
      </c>
      <c r="V5731" s="3">
        <v>28.087600000000002</v>
      </c>
    </row>
    <row r="5732" spans="1:22" ht="14.25" customHeight="1" x14ac:dyDescent="0.25">
      <c r="A5732" s="3">
        <v>5731</v>
      </c>
      <c r="B5732" s="3" t="s">
        <v>8446</v>
      </c>
      <c r="C5732" s="4">
        <f>YEAR(Table_1[[#This Row],[Order Date]])</f>
        <v>2014</v>
      </c>
      <c r="D5732" s="9">
        <v>41982</v>
      </c>
      <c r="E5732" s="3">
        <v>41987</v>
      </c>
      <c r="F5732" s="3" t="s">
        <v>50</v>
      </c>
      <c r="G5732" s="3" t="s">
        <v>1627</v>
      </c>
      <c r="H5732" s="3" t="s">
        <v>1628</v>
      </c>
      <c r="I5732" s="3" t="s">
        <v>26</v>
      </c>
      <c r="J5732" s="3" t="s">
        <v>27</v>
      </c>
      <c r="K5732" s="3" t="s">
        <v>113</v>
      </c>
      <c r="L5732" s="3" t="s">
        <v>114</v>
      </c>
      <c r="M5732" s="3">
        <v>53711</v>
      </c>
      <c r="N5732" s="3" t="s">
        <v>105</v>
      </c>
      <c r="O5732" s="3" t="s">
        <v>4476</v>
      </c>
      <c r="P5732" s="3" t="s">
        <v>32</v>
      </c>
      <c r="Q5732" s="3" t="s">
        <v>33</v>
      </c>
      <c r="R5732" s="3" t="s">
        <v>4477</v>
      </c>
      <c r="S5732" s="3">
        <v>459.92</v>
      </c>
      <c r="T5732" s="3">
        <v>4</v>
      </c>
      <c r="U5732" s="3">
        <v>0</v>
      </c>
      <c r="V5732" s="3">
        <v>41.392799999999966</v>
      </c>
    </row>
    <row r="5733" spans="1:22" ht="14.25" customHeight="1" x14ac:dyDescent="0.25">
      <c r="A5733" s="3">
        <v>5732</v>
      </c>
      <c r="B5733" s="3" t="s">
        <v>8446</v>
      </c>
      <c r="C5733" s="4">
        <f>YEAR(Table_1[[#This Row],[Order Date]])</f>
        <v>2014</v>
      </c>
      <c r="D5733" s="9">
        <v>41982</v>
      </c>
      <c r="E5733" s="3">
        <v>41987</v>
      </c>
      <c r="F5733" s="3" t="s">
        <v>50</v>
      </c>
      <c r="G5733" s="3" t="s">
        <v>1627</v>
      </c>
      <c r="H5733" s="3" t="s">
        <v>1628</v>
      </c>
      <c r="I5733" s="3" t="s">
        <v>26</v>
      </c>
      <c r="J5733" s="3" t="s">
        <v>27</v>
      </c>
      <c r="K5733" s="3" t="s">
        <v>113</v>
      </c>
      <c r="L5733" s="3" t="s">
        <v>114</v>
      </c>
      <c r="M5733" s="3">
        <v>53711</v>
      </c>
      <c r="N5733" s="3" t="s">
        <v>105</v>
      </c>
      <c r="O5733" s="3" t="s">
        <v>1266</v>
      </c>
      <c r="P5733" s="3" t="s">
        <v>46</v>
      </c>
      <c r="Q5733" s="3" t="s">
        <v>90</v>
      </c>
      <c r="R5733" s="3" t="s">
        <v>1267</v>
      </c>
      <c r="S5733" s="3">
        <v>27.52</v>
      </c>
      <c r="T5733" s="3">
        <v>4</v>
      </c>
      <c r="U5733" s="3">
        <v>0</v>
      </c>
      <c r="V5733" s="3">
        <v>12.659199999999998</v>
      </c>
    </row>
    <row r="5734" spans="1:22" ht="14.25" customHeight="1" x14ac:dyDescent="0.25">
      <c r="A5734" s="3">
        <v>5733</v>
      </c>
      <c r="B5734" s="3" t="s">
        <v>8447</v>
      </c>
      <c r="C5734" s="4">
        <f>YEAR(Table_1[[#This Row],[Order Date]])</f>
        <v>2014</v>
      </c>
      <c r="D5734" s="9">
        <v>41820</v>
      </c>
      <c r="E5734" s="3">
        <v>41823</v>
      </c>
      <c r="F5734" s="3" t="s">
        <v>188</v>
      </c>
      <c r="G5734" s="3" t="s">
        <v>958</v>
      </c>
      <c r="H5734" s="3" t="s">
        <v>959</v>
      </c>
      <c r="I5734" s="3" t="s">
        <v>41</v>
      </c>
      <c r="J5734" s="3" t="s">
        <v>27</v>
      </c>
      <c r="K5734" s="3" t="s">
        <v>8448</v>
      </c>
      <c r="L5734" s="3" t="s">
        <v>747</v>
      </c>
      <c r="M5734" s="3">
        <v>6460</v>
      </c>
      <c r="N5734" s="3" t="s">
        <v>148</v>
      </c>
      <c r="O5734" s="3" t="s">
        <v>6577</v>
      </c>
      <c r="P5734" s="3" t="s">
        <v>32</v>
      </c>
      <c r="Q5734" s="3" t="s">
        <v>33</v>
      </c>
      <c r="R5734" s="3" t="s">
        <v>6578</v>
      </c>
      <c r="S5734" s="3">
        <v>638.82000000000005</v>
      </c>
      <c r="T5734" s="3">
        <v>9</v>
      </c>
      <c r="U5734" s="3">
        <v>0</v>
      </c>
      <c r="V5734" s="3">
        <v>185.25779999999997</v>
      </c>
    </row>
    <row r="5735" spans="1:22" ht="14.25" customHeight="1" x14ac:dyDescent="0.25">
      <c r="A5735" s="3">
        <v>5734</v>
      </c>
      <c r="B5735" s="3" t="s">
        <v>8447</v>
      </c>
      <c r="C5735" s="4">
        <f>YEAR(Table_1[[#This Row],[Order Date]])</f>
        <v>2014</v>
      </c>
      <c r="D5735" s="9">
        <v>41820</v>
      </c>
      <c r="E5735" s="3">
        <v>41823</v>
      </c>
      <c r="F5735" s="3" t="s">
        <v>188</v>
      </c>
      <c r="G5735" s="3" t="s">
        <v>958</v>
      </c>
      <c r="H5735" s="3" t="s">
        <v>959</v>
      </c>
      <c r="I5735" s="3" t="s">
        <v>41</v>
      </c>
      <c r="J5735" s="3" t="s">
        <v>27</v>
      </c>
      <c r="K5735" s="3" t="s">
        <v>8448</v>
      </c>
      <c r="L5735" s="3" t="s">
        <v>747</v>
      </c>
      <c r="M5735" s="3">
        <v>6460</v>
      </c>
      <c r="N5735" s="3" t="s">
        <v>148</v>
      </c>
      <c r="O5735" s="3" t="s">
        <v>2652</v>
      </c>
      <c r="P5735" s="3" t="s">
        <v>46</v>
      </c>
      <c r="Q5735" s="3" t="s">
        <v>578</v>
      </c>
      <c r="R5735" s="3" t="s">
        <v>2653</v>
      </c>
      <c r="S5735" s="3">
        <v>30.69</v>
      </c>
      <c r="T5735" s="3">
        <v>3</v>
      </c>
      <c r="U5735" s="3">
        <v>0</v>
      </c>
      <c r="V5735" s="3">
        <v>7.9794000000000018</v>
      </c>
    </row>
    <row r="5736" spans="1:22" ht="14.25" customHeight="1" x14ac:dyDescent="0.25">
      <c r="A5736" s="3">
        <v>5735</v>
      </c>
      <c r="B5736" s="3" t="s">
        <v>8447</v>
      </c>
      <c r="C5736" s="4">
        <f>YEAR(Table_1[[#This Row],[Order Date]])</f>
        <v>2014</v>
      </c>
      <c r="D5736" s="9">
        <v>41820</v>
      </c>
      <c r="E5736" s="3">
        <v>41823</v>
      </c>
      <c r="F5736" s="3" t="s">
        <v>188</v>
      </c>
      <c r="G5736" s="3" t="s">
        <v>958</v>
      </c>
      <c r="H5736" s="3" t="s">
        <v>959</v>
      </c>
      <c r="I5736" s="3" t="s">
        <v>41</v>
      </c>
      <c r="J5736" s="3" t="s">
        <v>27</v>
      </c>
      <c r="K5736" s="3" t="s">
        <v>8448</v>
      </c>
      <c r="L5736" s="3" t="s">
        <v>747</v>
      </c>
      <c r="M5736" s="3">
        <v>6460</v>
      </c>
      <c r="N5736" s="3" t="s">
        <v>148</v>
      </c>
      <c r="O5736" s="3" t="s">
        <v>3839</v>
      </c>
      <c r="P5736" s="3" t="s">
        <v>32</v>
      </c>
      <c r="Q5736" s="3" t="s">
        <v>65</v>
      </c>
      <c r="R5736" s="3" t="s">
        <v>3840</v>
      </c>
      <c r="S5736" s="3">
        <v>25.16</v>
      </c>
      <c r="T5736" s="3">
        <v>2</v>
      </c>
      <c r="U5736" s="3">
        <v>0</v>
      </c>
      <c r="V5736" s="3">
        <v>8.5543999999999976</v>
      </c>
    </row>
    <row r="5737" spans="1:22" ht="14.25" customHeight="1" x14ac:dyDescent="0.25">
      <c r="A5737" s="3">
        <v>5736</v>
      </c>
      <c r="B5737" s="3" t="s">
        <v>8449</v>
      </c>
      <c r="C5737" s="4">
        <f>YEAR(Table_1[[#This Row],[Order Date]])</f>
        <v>2011</v>
      </c>
      <c r="D5737" s="9">
        <v>40723</v>
      </c>
      <c r="E5737" s="3">
        <v>40727</v>
      </c>
      <c r="F5737" s="3" t="s">
        <v>50</v>
      </c>
      <c r="G5737" s="3" t="s">
        <v>5281</v>
      </c>
      <c r="H5737" s="3" t="s">
        <v>5282</v>
      </c>
      <c r="I5737" s="3" t="s">
        <v>26</v>
      </c>
      <c r="J5737" s="3" t="s">
        <v>27</v>
      </c>
      <c r="K5737" s="3" t="s">
        <v>266</v>
      </c>
      <c r="L5737" s="3" t="s">
        <v>267</v>
      </c>
      <c r="M5737" s="3">
        <v>10024</v>
      </c>
      <c r="N5737" s="3" t="s">
        <v>148</v>
      </c>
      <c r="O5737" s="3" t="s">
        <v>6137</v>
      </c>
      <c r="P5737" s="3" t="s">
        <v>46</v>
      </c>
      <c r="Q5737" s="3" t="s">
        <v>75</v>
      </c>
      <c r="R5737" s="3" t="s">
        <v>6138</v>
      </c>
      <c r="S5737" s="3">
        <v>13.919999999999998</v>
      </c>
      <c r="T5737" s="3">
        <v>3</v>
      </c>
      <c r="U5737" s="3">
        <v>0.2</v>
      </c>
      <c r="V5737" s="3">
        <v>4.8720000000000008</v>
      </c>
    </row>
    <row r="5738" spans="1:22" ht="14.25" customHeight="1" x14ac:dyDescent="0.25">
      <c r="A5738" s="3">
        <v>5737</v>
      </c>
      <c r="B5738" s="3" t="s">
        <v>8450</v>
      </c>
      <c r="C5738" s="4">
        <f>YEAR(Table_1[[#This Row],[Order Date]])</f>
        <v>2011</v>
      </c>
      <c r="D5738" s="9">
        <v>40564</v>
      </c>
      <c r="E5738" s="3">
        <v>40569</v>
      </c>
      <c r="F5738" s="3" t="s">
        <v>50</v>
      </c>
      <c r="G5738" s="3" t="s">
        <v>5248</v>
      </c>
      <c r="H5738" s="3" t="s">
        <v>5249</v>
      </c>
      <c r="I5738" s="3" t="s">
        <v>26</v>
      </c>
      <c r="J5738" s="3" t="s">
        <v>27</v>
      </c>
      <c r="K5738" s="3" t="s">
        <v>42</v>
      </c>
      <c r="L5738" s="3" t="s">
        <v>43</v>
      </c>
      <c r="M5738" s="3">
        <v>90049</v>
      </c>
      <c r="N5738" s="3" t="s">
        <v>44</v>
      </c>
      <c r="O5738" s="3" t="s">
        <v>1438</v>
      </c>
      <c r="P5738" s="3" t="s">
        <v>46</v>
      </c>
      <c r="Q5738" s="3" t="s">
        <v>90</v>
      </c>
      <c r="R5738" s="3" t="s">
        <v>1439</v>
      </c>
      <c r="S5738" s="3">
        <v>19.36</v>
      </c>
      <c r="T5738" s="3">
        <v>2</v>
      </c>
      <c r="U5738" s="3">
        <v>0</v>
      </c>
      <c r="V5738" s="3">
        <v>9.2927999999999997</v>
      </c>
    </row>
    <row r="5739" spans="1:22" ht="14.25" customHeight="1" x14ac:dyDescent="0.25">
      <c r="A5739" s="3">
        <v>5738</v>
      </c>
      <c r="B5739" s="3" t="s">
        <v>8450</v>
      </c>
      <c r="C5739" s="4">
        <f>YEAR(Table_1[[#This Row],[Order Date]])</f>
        <v>2011</v>
      </c>
      <c r="D5739" s="9">
        <v>40564</v>
      </c>
      <c r="E5739" s="3">
        <v>40569</v>
      </c>
      <c r="F5739" s="3" t="s">
        <v>50</v>
      </c>
      <c r="G5739" s="3" t="s">
        <v>5248</v>
      </c>
      <c r="H5739" s="3" t="s">
        <v>5249</v>
      </c>
      <c r="I5739" s="3" t="s">
        <v>26</v>
      </c>
      <c r="J5739" s="3" t="s">
        <v>27</v>
      </c>
      <c r="K5739" s="3" t="s">
        <v>42</v>
      </c>
      <c r="L5739" s="3" t="s">
        <v>43</v>
      </c>
      <c r="M5739" s="3">
        <v>90049</v>
      </c>
      <c r="N5739" s="3" t="s">
        <v>44</v>
      </c>
      <c r="O5739" s="3" t="s">
        <v>352</v>
      </c>
      <c r="P5739" s="3" t="s">
        <v>32</v>
      </c>
      <c r="Q5739" s="3" t="s">
        <v>65</v>
      </c>
      <c r="R5739" s="3" t="s">
        <v>353</v>
      </c>
      <c r="S5739" s="3">
        <v>19.3</v>
      </c>
      <c r="T5739" s="3">
        <v>2</v>
      </c>
      <c r="U5739" s="3">
        <v>0</v>
      </c>
      <c r="V5739" s="3">
        <v>5.7899999999999991</v>
      </c>
    </row>
    <row r="5740" spans="1:22" ht="14.25" customHeight="1" x14ac:dyDescent="0.25">
      <c r="A5740" s="3">
        <v>5739</v>
      </c>
      <c r="B5740" s="3" t="s">
        <v>8451</v>
      </c>
      <c r="C5740" s="4">
        <f>YEAR(Table_1[[#This Row],[Order Date]])</f>
        <v>2014</v>
      </c>
      <c r="D5740" s="9">
        <v>41640</v>
      </c>
      <c r="E5740" s="3">
        <v>41646</v>
      </c>
      <c r="F5740" s="3" t="s">
        <v>50</v>
      </c>
      <c r="G5740" s="3" t="s">
        <v>6119</v>
      </c>
      <c r="H5740" s="3" t="s">
        <v>6120</v>
      </c>
      <c r="I5740" s="3" t="s">
        <v>26</v>
      </c>
      <c r="J5740" s="3" t="s">
        <v>27</v>
      </c>
      <c r="K5740" s="3" t="s">
        <v>127</v>
      </c>
      <c r="L5740" s="3" t="s">
        <v>43</v>
      </c>
      <c r="M5740" s="3">
        <v>94109</v>
      </c>
      <c r="N5740" s="3" t="s">
        <v>44</v>
      </c>
      <c r="O5740" s="3" t="s">
        <v>5781</v>
      </c>
      <c r="P5740" s="3" t="s">
        <v>46</v>
      </c>
      <c r="Q5740" s="3" t="s">
        <v>75</v>
      </c>
      <c r="R5740" s="3" t="s">
        <v>5782</v>
      </c>
      <c r="S5740" s="3">
        <v>38.376000000000005</v>
      </c>
      <c r="T5740" s="3">
        <v>3</v>
      </c>
      <c r="U5740" s="3">
        <v>0.2</v>
      </c>
      <c r="V5740" s="3">
        <v>13.4316</v>
      </c>
    </row>
    <row r="5741" spans="1:22" ht="14.25" customHeight="1" x14ac:dyDescent="0.25">
      <c r="A5741" s="3">
        <v>5740</v>
      </c>
      <c r="B5741" s="3" t="s">
        <v>8452</v>
      </c>
      <c r="C5741" s="4">
        <f>YEAR(Table_1[[#This Row],[Order Date]])</f>
        <v>2014</v>
      </c>
      <c r="D5741" s="9">
        <v>41727</v>
      </c>
      <c r="E5741" s="3">
        <v>41730</v>
      </c>
      <c r="F5741" s="3" t="s">
        <v>188</v>
      </c>
      <c r="G5741" s="3" t="s">
        <v>6604</v>
      </c>
      <c r="H5741" s="3" t="s">
        <v>6605</v>
      </c>
      <c r="I5741" s="3" t="s">
        <v>41</v>
      </c>
      <c r="J5741" s="3" t="s">
        <v>27</v>
      </c>
      <c r="K5741" s="3" t="s">
        <v>746</v>
      </c>
      <c r="L5741" s="3" t="s">
        <v>43</v>
      </c>
      <c r="M5741" s="3">
        <v>94533</v>
      </c>
      <c r="N5741" s="3" t="s">
        <v>44</v>
      </c>
      <c r="O5741" s="3" t="s">
        <v>7334</v>
      </c>
      <c r="P5741" s="3" t="s">
        <v>46</v>
      </c>
      <c r="Q5741" s="3" t="s">
        <v>90</v>
      </c>
      <c r="R5741" s="3" t="s">
        <v>7335</v>
      </c>
      <c r="S5741" s="3">
        <v>12.96</v>
      </c>
      <c r="T5741" s="3">
        <v>2</v>
      </c>
      <c r="U5741" s="3">
        <v>0</v>
      </c>
      <c r="V5741" s="3">
        <v>6.3504000000000005</v>
      </c>
    </row>
    <row r="5742" spans="1:22" ht="14.25" customHeight="1" x14ac:dyDescent="0.25">
      <c r="A5742" s="3">
        <v>5741</v>
      </c>
      <c r="B5742" s="3" t="s">
        <v>8452</v>
      </c>
      <c r="C5742" s="4">
        <f>YEAR(Table_1[[#This Row],[Order Date]])</f>
        <v>2014</v>
      </c>
      <c r="D5742" s="9">
        <v>41727</v>
      </c>
      <c r="E5742" s="3">
        <v>41730</v>
      </c>
      <c r="F5742" s="3" t="s">
        <v>188</v>
      </c>
      <c r="G5742" s="3" t="s">
        <v>6604</v>
      </c>
      <c r="H5742" s="3" t="s">
        <v>6605</v>
      </c>
      <c r="I5742" s="3" t="s">
        <v>41</v>
      </c>
      <c r="J5742" s="3" t="s">
        <v>27</v>
      </c>
      <c r="K5742" s="3" t="s">
        <v>746</v>
      </c>
      <c r="L5742" s="3" t="s">
        <v>43</v>
      </c>
      <c r="M5742" s="3">
        <v>94533</v>
      </c>
      <c r="N5742" s="3" t="s">
        <v>44</v>
      </c>
      <c r="O5742" s="3" t="s">
        <v>2932</v>
      </c>
      <c r="P5742" s="3" t="s">
        <v>32</v>
      </c>
      <c r="Q5742" s="3" t="s">
        <v>65</v>
      </c>
      <c r="R5742" s="3" t="s">
        <v>2933</v>
      </c>
      <c r="S5742" s="3">
        <v>26.48</v>
      </c>
      <c r="T5742" s="3">
        <v>1</v>
      </c>
      <c r="U5742" s="3">
        <v>0</v>
      </c>
      <c r="V5742" s="3">
        <v>10.0624</v>
      </c>
    </row>
    <row r="5743" spans="1:22" ht="14.25" customHeight="1" x14ac:dyDescent="0.25">
      <c r="A5743" s="3">
        <v>5742</v>
      </c>
      <c r="B5743" s="3" t="s">
        <v>8452</v>
      </c>
      <c r="C5743" s="4">
        <f>YEAR(Table_1[[#This Row],[Order Date]])</f>
        <v>2014</v>
      </c>
      <c r="D5743" s="9">
        <v>41727</v>
      </c>
      <c r="E5743" s="3">
        <v>41730</v>
      </c>
      <c r="F5743" s="3" t="s">
        <v>188</v>
      </c>
      <c r="G5743" s="3" t="s">
        <v>6604</v>
      </c>
      <c r="H5743" s="3" t="s">
        <v>6605</v>
      </c>
      <c r="I5743" s="3" t="s">
        <v>41</v>
      </c>
      <c r="J5743" s="3" t="s">
        <v>27</v>
      </c>
      <c r="K5743" s="3" t="s">
        <v>746</v>
      </c>
      <c r="L5743" s="3" t="s">
        <v>43</v>
      </c>
      <c r="M5743" s="3">
        <v>94533</v>
      </c>
      <c r="N5743" s="3" t="s">
        <v>44</v>
      </c>
      <c r="O5743" s="3" t="s">
        <v>4358</v>
      </c>
      <c r="P5743" s="3" t="s">
        <v>71</v>
      </c>
      <c r="Q5743" s="3" t="s">
        <v>682</v>
      </c>
      <c r="R5743" s="3" t="s">
        <v>4359</v>
      </c>
      <c r="S5743" s="3">
        <v>532.72</v>
      </c>
      <c r="T5743" s="3">
        <v>2</v>
      </c>
      <c r="U5743" s="3">
        <v>0.2</v>
      </c>
      <c r="V5743" s="3">
        <v>53.271999999999991</v>
      </c>
    </row>
    <row r="5744" spans="1:22" ht="14.25" customHeight="1" x14ac:dyDescent="0.25">
      <c r="A5744" s="3">
        <v>5743</v>
      </c>
      <c r="B5744" s="3" t="s">
        <v>8452</v>
      </c>
      <c r="C5744" s="4">
        <f>YEAR(Table_1[[#This Row],[Order Date]])</f>
        <v>2014</v>
      </c>
      <c r="D5744" s="9">
        <v>41727</v>
      </c>
      <c r="E5744" s="3">
        <v>41730</v>
      </c>
      <c r="F5744" s="3" t="s">
        <v>188</v>
      </c>
      <c r="G5744" s="3" t="s">
        <v>6604</v>
      </c>
      <c r="H5744" s="3" t="s">
        <v>6605</v>
      </c>
      <c r="I5744" s="3" t="s">
        <v>41</v>
      </c>
      <c r="J5744" s="3" t="s">
        <v>27</v>
      </c>
      <c r="K5744" s="3" t="s">
        <v>746</v>
      </c>
      <c r="L5744" s="3" t="s">
        <v>43</v>
      </c>
      <c r="M5744" s="3">
        <v>94533</v>
      </c>
      <c r="N5744" s="3" t="s">
        <v>44</v>
      </c>
      <c r="O5744" s="3" t="s">
        <v>2550</v>
      </c>
      <c r="P5744" s="3" t="s">
        <v>46</v>
      </c>
      <c r="Q5744" s="3" t="s">
        <v>90</v>
      </c>
      <c r="R5744" s="3" t="s">
        <v>2551</v>
      </c>
      <c r="S5744" s="3">
        <v>26.72</v>
      </c>
      <c r="T5744" s="3">
        <v>4</v>
      </c>
      <c r="U5744" s="3">
        <v>0</v>
      </c>
      <c r="V5744" s="3">
        <v>12.8256</v>
      </c>
    </row>
    <row r="5745" spans="1:22" ht="14.25" customHeight="1" x14ac:dyDescent="0.25">
      <c r="A5745" s="3">
        <v>5744</v>
      </c>
      <c r="B5745" s="3" t="s">
        <v>8452</v>
      </c>
      <c r="C5745" s="4">
        <f>YEAR(Table_1[[#This Row],[Order Date]])</f>
        <v>2014</v>
      </c>
      <c r="D5745" s="9">
        <v>41727</v>
      </c>
      <c r="E5745" s="3">
        <v>41730</v>
      </c>
      <c r="F5745" s="3" t="s">
        <v>188</v>
      </c>
      <c r="G5745" s="3" t="s">
        <v>6604</v>
      </c>
      <c r="H5745" s="3" t="s">
        <v>6605</v>
      </c>
      <c r="I5745" s="3" t="s">
        <v>41</v>
      </c>
      <c r="J5745" s="3" t="s">
        <v>27</v>
      </c>
      <c r="K5745" s="3" t="s">
        <v>746</v>
      </c>
      <c r="L5745" s="3" t="s">
        <v>43</v>
      </c>
      <c r="M5745" s="3">
        <v>94533</v>
      </c>
      <c r="N5745" s="3" t="s">
        <v>44</v>
      </c>
      <c r="O5745" s="3" t="s">
        <v>2247</v>
      </c>
      <c r="P5745" s="3" t="s">
        <v>46</v>
      </c>
      <c r="Q5745" s="3" t="s">
        <v>90</v>
      </c>
      <c r="R5745" s="3" t="s">
        <v>2248</v>
      </c>
      <c r="S5745" s="3">
        <v>20.04</v>
      </c>
      <c r="T5745" s="3">
        <v>3</v>
      </c>
      <c r="U5745" s="3">
        <v>0</v>
      </c>
      <c r="V5745" s="3">
        <v>9.6191999999999993</v>
      </c>
    </row>
    <row r="5746" spans="1:22" ht="14.25" customHeight="1" x14ac:dyDescent="0.25">
      <c r="A5746" s="3">
        <v>5745</v>
      </c>
      <c r="B5746" s="3" t="s">
        <v>8452</v>
      </c>
      <c r="C5746" s="4">
        <f>YEAR(Table_1[[#This Row],[Order Date]])</f>
        <v>2014</v>
      </c>
      <c r="D5746" s="9">
        <v>41727</v>
      </c>
      <c r="E5746" s="3">
        <v>41730</v>
      </c>
      <c r="F5746" s="3" t="s">
        <v>188</v>
      </c>
      <c r="G5746" s="3" t="s">
        <v>6604</v>
      </c>
      <c r="H5746" s="3" t="s">
        <v>6605</v>
      </c>
      <c r="I5746" s="3" t="s">
        <v>41</v>
      </c>
      <c r="J5746" s="3" t="s">
        <v>27</v>
      </c>
      <c r="K5746" s="3" t="s">
        <v>746</v>
      </c>
      <c r="L5746" s="3" t="s">
        <v>43</v>
      </c>
      <c r="M5746" s="3">
        <v>94533</v>
      </c>
      <c r="N5746" s="3" t="s">
        <v>44</v>
      </c>
      <c r="O5746" s="3" t="s">
        <v>1629</v>
      </c>
      <c r="P5746" s="3" t="s">
        <v>46</v>
      </c>
      <c r="Q5746" s="3" t="s">
        <v>59</v>
      </c>
      <c r="R5746" s="3" t="s">
        <v>1630</v>
      </c>
      <c r="S5746" s="3">
        <v>795.48</v>
      </c>
      <c r="T5746" s="3">
        <v>7</v>
      </c>
      <c r="U5746" s="3">
        <v>0</v>
      </c>
      <c r="V5746" s="3">
        <v>7.9547999999999632</v>
      </c>
    </row>
    <row r="5747" spans="1:22" ht="14.25" customHeight="1" x14ac:dyDescent="0.25">
      <c r="A5747" s="3">
        <v>5746</v>
      </c>
      <c r="B5747" s="3" t="s">
        <v>8452</v>
      </c>
      <c r="C5747" s="4">
        <f>YEAR(Table_1[[#This Row],[Order Date]])</f>
        <v>2014</v>
      </c>
      <c r="D5747" s="9">
        <v>41727</v>
      </c>
      <c r="E5747" s="3">
        <v>41730</v>
      </c>
      <c r="F5747" s="3" t="s">
        <v>188</v>
      </c>
      <c r="G5747" s="3" t="s">
        <v>6604</v>
      </c>
      <c r="H5747" s="3" t="s">
        <v>6605</v>
      </c>
      <c r="I5747" s="3" t="s">
        <v>41</v>
      </c>
      <c r="J5747" s="3" t="s">
        <v>27</v>
      </c>
      <c r="K5747" s="3" t="s">
        <v>746</v>
      </c>
      <c r="L5747" s="3" t="s">
        <v>43</v>
      </c>
      <c r="M5747" s="3">
        <v>94533</v>
      </c>
      <c r="N5747" s="3" t="s">
        <v>44</v>
      </c>
      <c r="O5747" s="3" t="s">
        <v>5753</v>
      </c>
      <c r="P5747" s="3" t="s">
        <v>32</v>
      </c>
      <c r="Q5747" s="3" t="s">
        <v>65</v>
      </c>
      <c r="R5747" s="3" t="s">
        <v>5754</v>
      </c>
      <c r="S5747" s="3">
        <v>21.560000000000002</v>
      </c>
      <c r="T5747" s="3">
        <v>7</v>
      </c>
      <c r="U5747" s="3">
        <v>0</v>
      </c>
      <c r="V5747" s="3">
        <v>6.8991999999999987</v>
      </c>
    </row>
    <row r="5748" spans="1:22" ht="14.25" customHeight="1" x14ac:dyDescent="0.25">
      <c r="A5748" s="3">
        <v>5747</v>
      </c>
      <c r="B5748" s="3" t="s">
        <v>8453</v>
      </c>
      <c r="C5748" s="4">
        <f>YEAR(Table_1[[#This Row],[Order Date]])</f>
        <v>2013</v>
      </c>
      <c r="D5748" s="9">
        <v>41617</v>
      </c>
      <c r="E5748" s="3">
        <v>41621</v>
      </c>
      <c r="F5748" s="3" t="s">
        <v>50</v>
      </c>
      <c r="G5748" s="3" t="s">
        <v>242</v>
      </c>
      <c r="H5748" s="3" t="s">
        <v>243</v>
      </c>
      <c r="I5748" s="3" t="s">
        <v>26</v>
      </c>
      <c r="J5748" s="3" t="s">
        <v>27</v>
      </c>
      <c r="K5748" s="3" t="s">
        <v>3520</v>
      </c>
      <c r="L5748" s="3" t="s">
        <v>88</v>
      </c>
      <c r="M5748" s="3">
        <v>27834</v>
      </c>
      <c r="N5748" s="3" t="s">
        <v>30</v>
      </c>
      <c r="O5748" s="3" t="s">
        <v>1920</v>
      </c>
      <c r="P5748" s="3" t="s">
        <v>71</v>
      </c>
      <c r="Q5748" s="3" t="s">
        <v>72</v>
      </c>
      <c r="R5748" s="3" t="s">
        <v>1921</v>
      </c>
      <c r="S5748" s="3">
        <v>249.58400000000003</v>
      </c>
      <c r="T5748" s="3">
        <v>2</v>
      </c>
      <c r="U5748" s="3">
        <v>0.2</v>
      </c>
      <c r="V5748" s="3">
        <v>31.197999999999986</v>
      </c>
    </row>
    <row r="5749" spans="1:22" ht="14.25" customHeight="1" x14ac:dyDescent="0.25">
      <c r="A5749" s="3">
        <v>5748</v>
      </c>
      <c r="B5749" s="3" t="s">
        <v>8453</v>
      </c>
      <c r="C5749" s="4">
        <f>YEAR(Table_1[[#This Row],[Order Date]])</f>
        <v>2013</v>
      </c>
      <c r="D5749" s="9">
        <v>41617</v>
      </c>
      <c r="E5749" s="3">
        <v>41621</v>
      </c>
      <c r="F5749" s="3" t="s">
        <v>50</v>
      </c>
      <c r="G5749" s="3" t="s">
        <v>242</v>
      </c>
      <c r="H5749" s="3" t="s">
        <v>243</v>
      </c>
      <c r="I5749" s="3" t="s">
        <v>26</v>
      </c>
      <c r="J5749" s="3" t="s">
        <v>27</v>
      </c>
      <c r="K5749" s="3" t="s">
        <v>3520</v>
      </c>
      <c r="L5749" s="3" t="s">
        <v>88</v>
      </c>
      <c r="M5749" s="3">
        <v>27834</v>
      </c>
      <c r="N5749" s="3" t="s">
        <v>30</v>
      </c>
      <c r="O5749" s="3" t="s">
        <v>2815</v>
      </c>
      <c r="P5749" s="3" t="s">
        <v>71</v>
      </c>
      <c r="Q5749" s="3" t="s">
        <v>161</v>
      </c>
      <c r="R5749" s="3" t="s">
        <v>2816</v>
      </c>
      <c r="S5749" s="3">
        <v>68.111999999999995</v>
      </c>
      <c r="T5749" s="3">
        <v>3</v>
      </c>
      <c r="U5749" s="3">
        <v>0.2</v>
      </c>
      <c r="V5749" s="3">
        <v>17.879399999999997</v>
      </c>
    </row>
    <row r="5750" spans="1:22" ht="14.25" customHeight="1" x14ac:dyDescent="0.25">
      <c r="A5750" s="3">
        <v>5749</v>
      </c>
      <c r="B5750" s="3" t="s">
        <v>8453</v>
      </c>
      <c r="C5750" s="4">
        <f>YEAR(Table_1[[#This Row],[Order Date]])</f>
        <v>2013</v>
      </c>
      <c r="D5750" s="9">
        <v>41617</v>
      </c>
      <c r="E5750" s="3">
        <v>41621</v>
      </c>
      <c r="F5750" s="3" t="s">
        <v>50</v>
      </c>
      <c r="G5750" s="3" t="s">
        <v>242</v>
      </c>
      <c r="H5750" s="3" t="s">
        <v>243</v>
      </c>
      <c r="I5750" s="3" t="s">
        <v>26</v>
      </c>
      <c r="J5750" s="3" t="s">
        <v>27</v>
      </c>
      <c r="K5750" s="3" t="s">
        <v>3520</v>
      </c>
      <c r="L5750" s="3" t="s">
        <v>88</v>
      </c>
      <c r="M5750" s="3">
        <v>27834</v>
      </c>
      <c r="N5750" s="3" t="s">
        <v>30</v>
      </c>
      <c r="O5750" s="3" t="s">
        <v>7692</v>
      </c>
      <c r="P5750" s="3" t="s">
        <v>71</v>
      </c>
      <c r="Q5750" s="3" t="s">
        <v>161</v>
      </c>
      <c r="R5750" s="3" t="s">
        <v>7693</v>
      </c>
      <c r="S5750" s="3">
        <v>16.560000000000002</v>
      </c>
      <c r="T5750" s="3">
        <v>3</v>
      </c>
      <c r="U5750" s="3">
        <v>0.2</v>
      </c>
      <c r="V5750" s="3">
        <v>-2.4840000000000018</v>
      </c>
    </row>
    <row r="5751" spans="1:22" ht="14.25" customHeight="1" x14ac:dyDescent="0.25">
      <c r="A5751" s="3">
        <v>5750</v>
      </c>
      <c r="B5751" s="3" t="s">
        <v>8454</v>
      </c>
      <c r="C5751" s="4">
        <f>YEAR(Table_1[[#This Row],[Order Date]])</f>
        <v>2014</v>
      </c>
      <c r="D5751" s="9">
        <v>41962</v>
      </c>
      <c r="E5751" s="3">
        <v>41966</v>
      </c>
      <c r="F5751" s="3" t="s">
        <v>50</v>
      </c>
      <c r="G5751" s="3" t="s">
        <v>508</v>
      </c>
      <c r="H5751" s="3" t="s">
        <v>509</v>
      </c>
      <c r="I5751" s="3" t="s">
        <v>26</v>
      </c>
      <c r="J5751" s="3" t="s">
        <v>27</v>
      </c>
      <c r="K5751" s="3" t="s">
        <v>1173</v>
      </c>
      <c r="L5751" s="3" t="s">
        <v>267</v>
      </c>
      <c r="M5751" s="3">
        <v>11561</v>
      </c>
      <c r="N5751" s="3" t="s">
        <v>148</v>
      </c>
      <c r="O5751" s="3" t="s">
        <v>5035</v>
      </c>
      <c r="P5751" s="3" t="s">
        <v>71</v>
      </c>
      <c r="Q5751" s="3" t="s">
        <v>72</v>
      </c>
      <c r="R5751" s="3" t="s">
        <v>5036</v>
      </c>
      <c r="S5751" s="3">
        <v>74.95</v>
      </c>
      <c r="T5751" s="3">
        <v>5</v>
      </c>
      <c r="U5751" s="3">
        <v>0</v>
      </c>
      <c r="V5751" s="3">
        <v>36.725500000000004</v>
      </c>
    </row>
    <row r="5752" spans="1:22" ht="14.25" customHeight="1" x14ac:dyDescent="0.25">
      <c r="A5752" s="3">
        <v>5751</v>
      </c>
      <c r="B5752" s="3" t="s">
        <v>8455</v>
      </c>
      <c r="C5752" s="4">
        <f>YEAR(Table_1[[#This Row],[Order Date]])</f>
        <v>2011</v>
      </c>
      <c r="D5752" s="9">
        <v>40693</v>
      </c>
      <c r="E5752" s="3">
        <v>40699</v>
      </c>
      <c r="F5752" s="3" t="s">
        <v>50</v>
      </c>
      <c r="G5752" s="3" t="s">
        <v>7946</v>
      </c>
      <c r="H5752" s="3" t="s">
        <v>7947</v>
      </c>
      <c r="I5752" s="3" t="s">
        <v>26</v>
      </c>
      <c r="J5752" s="3" t="s">
        <v>27</v>
      </c>
      <c r="K5752" s="3" t="s">
        <v>8456</v>
      </c>
      <c r="L5752" s="3" t="s">
        <v>211</v>
      </c>
      <c r="M5752" s="3">
        <v>60089</v>
      </c>
      <c r="N5752" s="3" t="s">
        <v>105</v>
      </c>
      <c r="O5752" s="3" t="s">
        <v>80</v>
      </c>
      <c r="P5752" s="3" t="s">
        <v>32</v>
      </c>
      <c r="Q5752" s="3" t="s">
        <v>56</v>
      </c>
      <c r="R5752" s="3" t="s">
        <v>81</v>
      </c>
      <c r="S5752" s="3">
        <v>355.45499999999998</v>
      </c>
      <c r="T5752" s="3">
        <v>3</v>
      </c>
      <c r="U5752" s="3">
        <v>0.5</v>
      </c>
      <c r="V5752" s="3">
        <v>-184.83660000000003</v>
      </c>
    </row>
    <row r="5753" spans="1:22" ht="14.25" customHeight="1" x14ac:dyDescent="0.25">
      <c r="A5753" s="3">
        <v>5752</v>
      </c>
      <c r="B5753" s="3" t="s">
        <v>8457</v>
      </c>
      <c r="C5753" s="4">
        <f>YEAR(Table_1[[#This Row],[Order Date]])</f>
        <v>2013</v>
      </c>
      <c r="D5753" s="9">
        <v>41296</v>
      </c>
      <c r="E5753" s="3">
        <v>41302</v>
      </c>
      <c r="F5753" s="3" t="s">
        <v>50</v>
      </c>
      <c r="G5753" s="3" t="s">
        <v>1918</v>
      </c>
      <c r="H5753" s="3" t="s">
        <v>1919</v>
      </c>
      <c r="I5753" s="3" t="s">
        <v>26</v>
      </c>
      <c r="J5753" s="3" t="s">
        <v>27</v>
      </c>
      <c r="K5753" s="3" t="s">
        <v>947</v>
      </c>
      <c r="L5753" s="3" t="s">
        <v>43</v>
      </c>
      <c r="M5753" s="3">
        <v>92037</v>
      </c>
      <c r="N5753" s="3" t="s">
        <v>44</v>
      </c>
      <c r="O5753" s="3" t="s">
        <v>8458</v>
      </c>
      <c r="P5753" s="3" t="s">
        <v>46</v>
      </c>
      <c r="Q5753" s="3" t="s">
        <v>47</v>
      </c>
      <c r="R5753" s="3" t="s">
        <v>8459</v>
      </c>
      <c r="S5753" s="3">
        <v>44.400000000000006</v>
      </c>
      <c r="T5753" s="3">
        <v>3</v>
      </c>
      <c r="U5753" s="3">
        <v>0</v>
      </c>
      <c r="V5753" s="3">
        <v>22.200000000000003</v>
      </c>
    </row>
    <row r="5754" spans="1:22" ht="14.25" customHeight="1" x14ac:dyDescent="0.25">
      <c r="A5754" s="3">
        <v>5753</v>
      </c>
      <c r="B5754" s="3" t="s">
        <v>8457</v>
      </c>
      <c r="C5754" s="4">
        <f>YEAR(Table_1[[#This Row],[Order Date]])</f>
        <v>2013</v>
      </c>
      <c r="D5754" s="9">
        <v>41296</v>
      </c>
      <c r="E5754" s="3">
        <v>41302</v>
      </c>
      <c r="F5754" s="3" t="s">
        <v>50</v>
      </c>
      <c r="G5754" s="3" t="s">
        <v>1918</v>
      </c>
      <c r="H5754" s="3" t="s">
        <v>1919</v>
      </c>
      <c r="I5754" s="3" t="s">
        <v>26</v>
      </c>
      <c r="J5754" s="3" t="s">
        <v>27</v>
      </c>
      <c r="K5754" s="3" t="s">
        <v>947</v>
      </c>
      <c r="L5754" s="3" t="s">
        <v>43</v>
      </c>
      <c r="M5754" s="3">
        <v>92037</v>
      </c>
      <c r="N5754" s="3" t="s">
        <v>44</v>
      </c>
      <c r="O5754" s="3" t="s">
        <v>2414</v>
      </c>
      <c r="P5754" s="3" t="s">
        <v>46</v>
      </c>
      <c r="Q5754" s="3" t="s">
        <v>47</v>
      </c>
      <c r="R5754" s="3" t="s">
        <v>2415</v>
      </c>
      <c r="S5754" s="3">
        <v>20.65</v>
      </c>
      <c r="T5754" s="3">
        <v>5</v>
      </c>
      <c r="U5754" s="3">
        <v>0</v>
      </c>
      <c r="V5754" s="3">
        <v>9.4989999999999988</v>
      </c>
    </row>
    <row r="5755" spans="1:22" ht="14.25" customHeight="1" x14ac:dyDescent="0.25">
      <c r="A5755" s="3">
        <v>5754</v>
      </c>
      <c r="B5755" s="3" t="s">
        <v>8460</v>
      </c>
      <c r="C5755" s="4">
        <f>YEAR(Table_1[[#This Row],[Order Date]])</f>
        <v>2013</v>
      </c>
      <c r="D5755" s="9">
        <v>41308</v>
      </c>
      <c r="E5755" s="3">
        <v>41315</v>
      </c>
      <c r="F5755" s="3" t="s">
        <v>50</v>
      </c>
      <c r="G5755" s="3" t="s">
        <v>6573</v>
      </c>
      <c r="H5755" s="3" t="s">
        <v>6574</v>
      </c>
      <c r="I5755" s="3" t="s">
        <v>26</v>
      </c>
      <c r="J5755" s="3" t="s">
        <v>27</v>
      </c>
      <c r="K5755" s="3" t="s">
        <v>1464</v>
      </c>
      <c r="L5755" s="3" t="s">
        <v>29</v>
      </c>
      <c r="M5755" s="3">
        <v>40475</v>
      </c>
      <c r="N5755" s="3" t="s">
        <v>30</v>
      </c>
      <c r="O5755" s="3" t="s">
        <v>1488</v>
      </c>
      <c r="P5755" s="3" t="s">
        <v>32</v>
      </c>
      <c r="Q5755" s="3" t="s">
        <v>36</v>
      </c>
      <c r="R5755" s="3" t="s">
        <v>1489</v>
      </c>
      <c r="S5755" s="3">
        <v>866.4</v>
      </c>
      <c r="T5755" s="3">
        <v>4</v>
      </c>
      <c r="U5755" s="3">
        <v>0</v>
      </c>
      <c r="V5755" s="3">
        <v>225.26400000000001</v>
      </c>
    </row>
    <row r="5756" spans="1:22" ht="14.25" customHeight="1" x14ac:dyDescent="0.25">
      <c r="A5756" s="3">
        <v>5755</v>
      </c>
      <c r="B5756" s="3" t="s">
        <v>8461</v>
      </c>
      <c r="C5756" s="4">
        <f>YEAR(Table_1[[#This Row],[Order Date]])</f>
        <v>2012</v>
      </c>
      <c r="D5756" s="9">
        <v>40997</v>
      </c>
      <c r="E5756" s="3">
        <v>41002</v>
      </c>
      <c r="F5756" s="3" t="s">
        <v>23</v>
      </c>
      <c r="G5756" s="3" t="s">
        <v>2009</v>
      </c>
      <c r="H5756" s="3" t="s">
        <v>2010</v>
      </c>
      <c r="I5756" s="3" t="s">
        <v>26</v>
      </c>
      <c r="J5756" s="3" t="s">
        <v>27</v>
      </c>
      <c r="K5756" s="3" t="s">
        <v>318</v>
      </c>
      <c r="L5756" s="3" t="s">
        <v>319</v>
      </c>
      <c r="M5756" s="3">
        <v>22153</v>
      </c>
      <c r="N5756" s="3" t="s">
        <v>30</v>
      </c>
      <c r="O5756" s="3" t="s">
        <v>1282</v>
      </c>
      <c r="P5756" s="3" t="s">
        <v>46</v>
      </c>
      <c r="Q5756" s="3" t="s">
        <v>68</v>
      </c>
      <c r="R5756" s="3" t="s">
        <v>1283</v>
      </c>
      <c r="S5756" s="3">
        <v>5.56</v>
      </c>
      <c r="T5756" s="3">
        <v>2</v>
      </c>
      <c r="U5756" s="3">
        <v>0</v>
      </c>
      <c r="V5756" s="3">
        <v>1.4455999999999998</v>
      </c>
    </row>
    <row r="5757" spans="1:22" ht="14.25" customHeight="1" x14ac:dyDescent="0.25">
      <c r="A5757" s="3">
        <v>5756</v>
      </c>
      <c r="B5757" s="3" t="s">
        <v>8462</v>
      </c>
      <c r="C5757" s="4">
        <f>YEAR(Table_1[[#This Row],[Order Date]])</f>
        <v>2011</v>
      </c>
      <c r="D5757" s="9">
        <v>40830</v>
      </c>
      <c r="E5757" s="3">
        <v>40834</v>
      </c>
      <c r="F5757" s="3" t="s">
        <v>50</v>
      </c>
      <c r="G5757" s="3" t="s">
        <v>5793</v>
      </c>
      <c r="H5757" s="3" t="s">
        <v>5794</v>
      </c>
      <c r="I5757" s="3" t="s">
        <v>26</v>
      </c>
      <c r="J5757" s="3" t="s">
        <v>27</v>
      </c>
      <c r="K5757" s="3" t="s">
        <v>103</v>
      </c>
      <c r="L5757" s="3" t="s">
        <v>104</v>
      </c>
      <c r="M5757" s="3">
        <v>76106</v>
      </c>
      <c r="N5757" s="3" t="s">
        <v>105</v>
      </c>
      <c r="O5757" s="3" t="s">
        <v>7634</v>
      </c>
      <c r="P5757" s="3" t="s">
        <v>46</v>
      </c>
      <c r="Q5757" s="3" t="s">
        <v>78</v>
      </c>
      <c r="R5757" s="3" t="s">
        <v>7635</v>
      </c>
      <c r="S5757" s="3">
        <v>3.1599999999999993</v>
      </c>
      <c r="T5757" s="3">
        <v>4</v>
      </c>
      <c r="U5757" s="3">
        <v>0.8</v>
      </c>
      <c r="V5757" s="3">
        <v>-8.532</v>
      </c>
    </row>
    <row r="5758" spans="1:22" ht="14.25" customHeight="1" x14ac:dyDescent="0.25">
      <c r="A5758" s="3">
        <v>5757</v>
      </c>
      <c r="B5758" s="3" t="s">
        <v>8462</v>
      </c>
      <c r="C5758" s="4">
        <f>YEAR(Table_1[[#This Row],[Order Date]])</f>
        <v>2011</v>
      </c>
      <c r="D5758" s="9">
        <v>40830</v>
      </c>
      <c r="E5758" s="3">
        <v>40834</v>
      </c>
      <c r="F5758" s="3" t="s">
        <v>50</v>
      </c>
      <c r="G5758" s="3" t="s">
        <v>5793</v>
      </c>
      <c r="H5758" s="3" t="s">
        <v>5794</v>
      </c>
      <c r="I5758" s="3" t="s">
        <v>26</v>
      </c>
      <c r="J5758" s="3" t="s">
        <v>27</v>
      </c>
      <c r="K5758" s="3" t="s">
        <v>103</v>
      </c>
      <c r="L5758" s="3" t="s">
        <v>104</v>
      </c>
      <c r="M5758" s="3">
        <v>76106</v>
      </c>
      <c r="N5758" s="3" t="s">
        <v>105</v>
      </c>
      <c r="O5758" s="3" t="s">
        <v>2396</v>
      </c>
      <c r="P5758" s="3" t="s">
        <v>71</v>
      </c>
      <c r="Q5758" s="3" t="s">
        <v>1216</v>
      </c>
      <c r="R5758" s="3" t="s">
        <v>2397</v>
      </c>
      <c r="S5758" s="3">
        <v>1999.96</v>
      </c>
      <c r="T5758" s="3">
        <v>5</v>
      </c>
      <c r="U5758" s="3">
        <v>0.2</v>
      </c>
      <c r="V5758" s="3">
        <v>624.98749999999995</v>
      </c>
    </row>
    <row r="5759" spans="1:22" ht="14.25" customHeight="1" x14ac:dyDescent="0.25">
      <c r="A5759" s="3">
        <v>5758</v>
      </c>
      <c r="B5759" s="3" t="s">
        <v>8463</v>
      </c>
      <c r="C5759" s="4">
        <f>YEAR(Table_1[[#This Row],[Order Date]])</f>
        <v>2012</v>
      </c>
      <c r="D5759" s="9">
        <v>41132</v>
      </c>
      <c r="E5759" s="3">
        <v>41137</v>
      </c>
      <c r="F5759" s="3" t="s">
        <v>50</v>
      </c>
      <c r="G5759" s="3" t="s">
        <v>8464</v>
      </c>
      <c r="H5759" s="3" t="s">
        <v>8465</v>
      </c>
      <c r="I5759" s="3" t="s">
        <v>26</v>
      </c>
      <c r="J5759" s="3" t="s">
        <v>27</v>
      </c>
      <c r="K5759" s="3" t="s">
        <v>4588</v>
      </c>
      <c r="L5759" s="3" t="s">
        <v>88</v>
      </c>
      <c r="M5759" s="3">
        <v>27604</v>
      </c>
      <c r="N5759" s="3" t="s">
        <v>30</v>
      </c>
      <c r="O5759" s="3" t="s">
        <v>3956</v>
      </c>
      <c r="P5759" s="3" t="s">
        <v>32</v>
      </c>
      <c r="Q5759" s="3" t="s">
        <v>65</v>
      </c>
      <c r="R5759" s="3" t="s">
        <v>5770</v>
      </c>
      <c r="S5759" s="3">
        <v>46.152000000000001</v>
      </c>
      <c r="T5759" s="3">
        <v>3</v>
      </c>
      <c r="U5759" s="3">
        <v>0.2</v>
      </c>
      <c r="V5759" s="3">
        <v>12.114900000000002</v>
      </c>
    </row>
    <row r="5760" spans="1:22" ht="14.25" customHeight="1" x14ac:dyDescent="0.25">
      <c r="A5760" s="3">
        <v>5759</v>
      </c>
      <c r="B5760" s="3" t="s">
        <v>8466</v>
      </c>
      <c r="C5760" s="4">
        <f>YEAR(Table_1[[#This Row],[Order Date]])</f>
        <v>2012</v>
      </c>
      <c r="D5760" s="9">
        <v>41235</v>
      </c>
      <c r="E5760" s="3">
        <v>41236</v>
      </c>
      <c r="F5760" s="3" t="s">
        <v>188</v>
      </c>
      <c r="G5760" s="3" t="s">
        <v>62</v>
      </c>
      <c r="H5760" s="3" t="s">
        <v>63</v>
      </c>
      <c r="I5760" s="3" t="s">
        <v>26</v>
      </c>
      <c r="J5760" s="3" t="s">
        <v>27</v>
      </c>
      <c r="K5760" s="3" t="s">
        <v>2330</v>
      </c>
      <c r="L5760" s="3" t="s">
        <v>54</v>
      </c>
      <c r="M5760" s="3">
        <v>33012</v>
      </c>
      <c r="N5760" s="3" t="s">
        <v>30</v>
      </c>
      <c r="O5760" s="3" t="s">
        <v>8185</v>
      </c>
      <c r="P5760" s="3" t="s">
        <v>71</v>
      </c>
      <c r="Q5760" s="3" t="s">
        <v>682</v>
      </c>
      <c r="R5760" s="3" t="s">
        <v>8186</v>
      </c>
      <c r="S5760" s="3">
        <v>32.984999999999999</v>
      </c>
      <c r="T5760" s="3">
        <v>3</v>
      </c>
      <c r="U5760" s="3">
        <v>0.5</v>
      </c>
      <c r="V5760" s="3">
        <v>-1.9791000000000025</v>
      </c>
    </row>
    <row r="5761" spans="1:22" ht="14.25" customHeight="1" x14ac:dyDescent="0.25">
      <c r="A5761" s="3">
        <v>5760</v>
      </c>
      <c r="B5761" s="3" t="s">
        <v>8467</v>
      </c>
      <c r="C5761" s="4">
        <f>YEAR(Table_1[[#This Row],[Order Date]])</f>
        <v>2013</v>
      </c>
      <c r="D5761" s="9">
        <v>41639</v>
      </c>
      <c r="E5761" s="3">
        <v>41639</v>
      </c>
      <c r="F5761" s="3" t="s">
        <v>1290</v>
      </c>
      <c r="G5761" s="3" t="s">
        <v>5925</v>
      </c>
      <c r="H5761" s="3" t="s">
        <v>5926</v>
      </c>
      <c r="I5761" s="3" t="s">
        <v>102</v>
      </c>
      <c r="J5761" s="3" t="s">
        <v>27</v>
      </c>
      <c r="K5761" s="3" t="s">
        <v>42</v>
      </c>
      <c r="L5761" s="3" t="s">
        <v>43</v>
      </c>
      <c r="M5761" s="3">
        <v>90032</v>
      </c>
      <c r="N5761" s="3" t="s">
        <v>44</v>
      </c>
      <c r="O5761" s="3" t="s">
        <v>3031</v>
      </c>
      <c r="P5761" s="3" t="s">
        <v>46</v>
      </c>
      <c r="Q5761" s="3" t="s">
        <v>59</v>
      </c>
      <c r="R5761" s="3" t="s">
        <v>3032</v>
      </c>
      <c r="S5761" s="3">
        <v>481.32</v>
      </c>
      <c r="T5761" s="3">
        <v>4</v>
      </c>
      <c r="U5761" s="3">
        <v>0</v>
      </c>
      <c r="V5761" s="3">
        <v>125.14319999999998</v>
      </c>
    </row>
    <row r="5762" spans="1:22" ht="14.25" customHeight="1" x14ac:dyDescent="0.25">
      <c r="A5762" s="3">
        <v>5761</v>
      </c>
      <c r="B5762" s="3" t="s">
        <v>8467</v>
      </c>
      <c r="C5762" s="4">
        <f>YEAR(Table_1[[#This Row],[Order Date]])</f>
        <v>2013</v>
      </c>
      <c r="D5762" s="9">
        <v>41639</v>
      </c>
      <c r="E5762" s="3">
        <v>41639</v>
      </c>
      <c r="F5762" s="3" t="s">
        <v>1290</v>
      </c>
      <c r="G5762" s="3" t="s">
        <v>5925</v>
      </c>
      <c r="H5762" s="3" t="s">
        <v>5926</v>
      </c>
      <c r="I5762" s="3" t="s">
        <v>102</v>
      </c>
      <c r="J5762" s="3" t="s">
        <v>27</v>
      </c>
      <c r="K5762" s="3" t="s">
        <v>42</v>
      </c>
      <c r="L5762" s="3" t="s">
        <v>43</v>
      </c>
      <c r="M5762" s="3">
        <v>90032</v>
      </c>
      <c r="N5762" s="3" t="s">
        <v>44</v>
      </c>
      <c r="O5762" s="3" t="s">
        <v>1618</v>
      </c>
      <c r="P5762" s="3" t="s">
        <v>46</v>
      </c>
      <c r="Q5762" s="3" t="s">
        <v>75</v>
      </c>
      <c r="R5762" s="3" t="s">
        <v>1619</v>
      </c>
      <c r="S5762" s="3">
        <v>6.3840000000000003</v>
      </c>
      <c r="T5762" s="3">
        <v>1</v>
      </c>
      <c r="U5762" s="3">
        <v>0.2</v>
      </c>
      <c r="V5762" s="3">
        <v>2.1546000000000003</v>
      </c>
    </row>
    <row r="5763" spans="1:22" ht="14.25" customHeight="1" x14ac:dyDescent="0.25">
      <c r="A5763" s="3">
        <v>5762</v>
      </c>
      <c r="B5763" s="3" t="s">
        <v>8468</v>
      </c>
      <c r="C5763" s="4">
        <f>YEAR(Table_1[[#This Row],[Order Date]])</f>
        <v>2014</v>
      </c>
      <c r="D5763" s="9">
        <v>41864</v>
      </c>
      <c r="E5763" s="3">
        <v>41867</v>
      </c>
      <c r="F5763" s="3" t="s">
        <v>188</v>
      </c>
      <c r="G5763" s="3" t="s">
        <v>5224</v>
      </c>
      <c r="H5763" s="3" t="s">
        <v>5225</v>
      </c>
      <c r="I5763" s="3" t="s">
        <v>26</v>
      </c>
      <c r="J5763" s="3" t="s">
        <v>27</v>
      </c>
      <c r="K5763" s="3" t="s">
        <v>8469</v>
      </c>
      <c r="L5763" s="3" t="s">
        <v>43</v>
      </c>
      <c r="M5763" s="3">
        <v>92630</v>
      </c>
      <c r="N5763" s="3" t="s">
        <v>44</v>
      </c>
      <c r="O5763" s="3" t="s">
        <v>4420</v>
      </c>
      <c r="P5763" s="3" t="s">
        <v>46</v>
      </c>
      <c r="Q5763" s="3" t="s">
        <v>78</v>
      </c>
      <c r="R5763" s="3" t="s">
        <v>4421</v>
      </c>
      <c r="S5763" s="3">
        <v>542.93999999999994</v>
      </c>
      <c r="T5763" s="3">
        <v>3</v>
      </c>
      <c r="U5763" s="3">
        <v>0</v>
      </c>
      <c r="V5763" s="3">
        <v>152.02319999999997</v>
      </c>
    </row>
    <row r="5764" spans="1:22" ht="14.25" customHeight="1" x14ac:dyDescent="0.25">
      <c r="A5764" s="3">
        <v>5763</v>
      </c>
      <c r="B5764" s="3" t="s">
        <v>8468</v>
      </c>
      <c r="C5764" s="4">
        <f>YEAR(Table_1[[#This Row],[Order Date]])</f>
        <v>2014</v>
      </c>
      <c r="D5764" s="9">
        <v>41864</v>
      </c>
      <c r="E5764" s="3">
        <v>41867</v>
      </c>
      <c r="F5764" s="3" t="s">
        <v>188</v>
      </c>
      <c r="G5764" s="3" t="s">
        <v>5224</v>
      </c>
      <c r="H5764" s="3" t="s">
        <v>5225</v>
      </c>
      <c r="I5764" s="3" t="s">
        <v>26</v>
      </c>
      <c r="J5764" s="3" t="s">
        <v>27</v>
      </c>
      <c r="K5764" s="3" t="s">
        <v>8469</v>
      </c>
      <c r="L5764" s="3" t="s">
        <v>43</v>
      </c>
      <c r="M5764" s="3">
        <v>92630</v>
      </c>
      <c r="N5764" s="3" t="s">
        <v>44</v>
      </c>
      <c r="O5764" s="3" t="s">
        <v>3928</v>
      </c>
      <c r="P5764" s="3" t="s">
        <v>32</v>
      </c>
      <c r="Q5764" s="3" t="s">
        <v>65</v>
      </c>
      <c r="R5764" s="3" t="s">
        <v>3929</v>
      </c>
      <c r="S5764" s="3">
        <v>54.92</v>
      </c>
      <c r="T5764" s="3">
        <v>4</v>
      </c>
      <c r="U5764" s="3">
        <v>0</v>
      </c>
      <c r="V5764" s="3">
        <v>19.7712</v>
      </c>
    </row>
    <row r="5765" spans="1:22" ht="14.25" customHeight="1" x14ac:dyDescent="0.25">
      <c r="A5765" s="3">
        <v>5764</v>
      </c>
      <c r="B5765" s="3" t="s">
        <v>8470</v>
      </c>
      <c r="C5765" s="4">
        <f>YEAR(Table_1[[#This Row],[Order Date]])</f>
        <v>2012</v>
      </c>
      <c r="D5765" s="9">
        <v>41216</v>
      </c>
      <c r="E5765" s="3">
        <v>41218</v>
      </c>
      <c r="F5765" s="3" t="s">
        <v>188</v>
      </c>
      <c r="G5765" s="3" t="s">
        <v>792</v>
      </c>
      <c r="H5765" s="3" t="s">
        <v>793</v>
      </c>
      <c r="I5765" s="3" t="s">
        <v>41</v>
      </c>
      <c r="J5765" s="3" t="s">
        <v>27</v>
      </c>
      <c r="K5765" s="3" t="s">
        <v>1173</v>
      </c>
      <c r="L5765" s="3" t="s">
        <v>267</v>
      </c>
      <c r="M5765" s="3">
        <v>11561</v>
      </c>
      <c r="N5765" s="3" t="s">
        <v>148</v>
      </c>
      <c r="O5765" s="3" t="s">
        <v>6903</v>
      </c>
      <c r="P5765" s="3" t="s">
        <v>32</v>
      </c>
      <c r="Q5765" s="3" t="s">
        <v>36</v>
      </c>
      <c r="R5765" s="3" t="s">
        <v>6904</v>
      </c>
      <c r="S5765" s="3">
        <v>1448.8200000000002</v>
      </c>
      <c r="T5765" s="3">
        <v>10</v>
      </c>
      <c r="U5765" s="3">
        <v>0.1</v>
      </c>
      <c r="V5765" s="3">
        <v>209.27399999999992</v>
      </c>
    </row>
    <row r="5766" spans="1:22" ht="14.25" customHeight="1" x14ac:dyDescent="0.25">
      <c r="A5766" s="3">
        <v>5765</v>
      </c>
      <c r="B5766" s="3" t="s">
        <v>8471</v>
      </c>
      <c r="C5766" s="4">
        <f>YEAR(Table_1[[#This Row],[Order Date]])</f>
        <v>2012</v>
      </c>
      <c r="D5766" s="9">
        <v>41162</v>
      </c>
      <c r="E5766" s="3">
        <v>41164</v>
      </c>
      <c r="F5766" s="3" t="s">
        <v>23</v>
      </c>
      <c r="G5766" s="3" t="s">
        <v>3644</v>
      </c>
      <c r="H5766" s="3" t="s">
        <v>3645</v>
      </c>
      <c r="I5766" s="3" t="s">
        <v>26</v>
      </c>
      <c r="J5766" s="3" t="s">
        <v>27</v>
      </c>
      <c r="K5766" s="3" t="s">
        <v>95</v>
      </c>
      <c r="L5766" s="3" t="s">
        <v>96</v>
      </c>
      <c r="M5766" s="3">
        <v>98103</v>
      </c>
      <c r="N5766" s="3" t="s">
        <v>44</v>
      </c>
      <c r="O5766" s="3" t="s">
        <v>8373</v>
      </c>
      <c r="P5766" s="3" t="s">
        <v>46</v>
      </c>
      <c r="Q5766" s="3" t="s">
        <v>59</v>
      </c>
      <c r="R5766" s="3" t="s">
        <v>8374</v>
      </c>
      <c r="S5766" s="3">
        <v>353.88</v>
      </c>
      <c r="T5766" s="3">
        <v>6</v>
      </c>
      <c r="U5766" s="3">
        <v>0</v>
      </c>
      <c r="V5766" s="3">
        <v>17.693999999999988</v>
      </c>
    </row>
    <row r="5767" spans="1:22" ht="14.25" customHeight="1" x14ac:dyDescent="0.25">
      <c r="A5767" s="3">
        <v>5766</v>
      </c>
      <c r="B5767" s="3" t="s">
        <v>8472</v>
      </c>
      <c r="C5767" s="4">
        <f>YEAR(Table_1[[#This Row],[Order Date]])</f>
        <v>2011</v>
      </c>
      <c r="D5767" s="9">
        <v>40855</v>
      </c>
      <c r="E5767" s="3">
        <v>40861</v>
      </c>
      <c r="F5767" s="3" t="s">
        <v>50</v>
      </c>
      <c r="G5767" s="3" t="s">
        <v>152</v>
      </c>
      <c r="H5767" s="3" t="s">
        <v>153</v>
      </c>
      <c r="I5767" s="3" t="s">
        <v>26</v>
      </c>
      <c r="J5767" s="3" t="s">
        <v>27</v>
      </c>
      <c r="K5767" s="3" t="s">
        <v>8473</v>
      </c>
      <c r="L5767" s="3" t="s">
        <v>43</v>
      </c>
      <c r="M5767" s="3">
        <v>96003</v>
      </c>
      <c r="N5767" s="3" t="s">
        <v>44</v>
      </c>
      <c r="O5767" s="3" t="s">
        <v>3398</v>
      </c>
      <c r="P5767" s="3" t="s">
        <v>71</v>
      </c>
      <c r="Q5767" s="3" t="s">
        <v>72</v>
      </c>
      <c r="R5767" s="3" t="s">
        <v>3399</v>
      </c>
      <c r="S5767" s="3">
        <v>333.57600000000002</v>
      </c>
      <c r="T5767" s="3">
        <v>3</v>
      </c>
      <c r="U5767" s="3">
        <v>0.2</v>
      </c>
      <c r="V5767" s="3">
        <v>25.018199999999993</v>
      </c>
    </row>
    <row r="5768" spans="1:22" ht="14.25" customHeight="1" x14ac:dyDescent="0.25">
      <c r="A5768" s="3">
        <v>5767</v>
      </c>
      <c r="B5768" s="3" t="s">
        <v>8474</v>
      </c>
      <c r="C5768" s="4">
        <f>YEAR(Table_1[[#This Row],[Order Date]])</f>
        <v>2013</v>
      </c>
      <c r="D5768" s="9">
        <v>41556</v>
      </c>
      <c r="E5768" s="3">
        <v>41563</v>
      </c>
      <c r="F5768" s="3" t="s">
        <v>50</v>
      </c>
      <c r="G5768" s="3" t="s">
        <v>2717</v>
      </c>
      <c r="H5768" s="3" t="s">
        <v>2718</v>
      </c>
      <c r="I5768" s="3" t="s">
        <v>102</v>
      </c>
      <c r="J5768" s="3" t="s">
        <v>27</v>
      </c>
      <c r="K5768" s="3" t="s">
        <v>678</v>
      </c>
      <c r="L5768" s="3" t="s">
        <v>104</v>
      </c>
      <c r="M5768" s="3">
        <v>78207</v>
      </c>
      <c r="N5768" s="3" t="s">
        <v>105</v>
      </c>
      <c r="O5768" s="3" t="s">
        <v>5543</v>
      </c>
      <c r="P5768" s="3" t="s">
        <v>46</v>
      </c>
      <c r="Q5768" s="3" t="s">
        <v>47</v>
      </c>
      <c r="R5768" s="3" t="s">
        <v>5544</v>
      </c>
      <c r="S5768" s="3">
        <v>60.144000000000005</v>
      </c>
      <c r="T5768" s="3">
        <v>6</v>
      </c>
      <c r="U5768" s="3">
        <v>0.2</v>
      </c>
      <c r="V5768" s="3">
        <v>20.298599999999993</v>
      </c>
    </row>
    <row r="5769" spans="1:22" ht="14.25" customHeight="1" x14ac:dyDescent="0.25">
      <c r="A5769" s="3">
        <v>5768</v>
      </c>
      <c r="B5769" s="3" t="s">
        <v>8475</v>
      </c>
      <c r="C5769" s="4">
        <f>YEAR(Table_1[[#This Row],[Order Date]])</f>
        <v>2014</v>
      </c>
      <c r="D5769" s="9">
        <v>41891</v>
      </c>
      <c r="E5769" s="3">
        <v>41895</v>
      </c>
      <c r="F5769" s="3" t="s">
        <v>23</v>
      </c>
      <c r="G5769" s="3" t="s">
        <v>7867</v>
      </c>
      <c r="H5769" s="3" t="s">
        <v>7868</v>
      </c>
      <c r="I5769" s="3" t="s">
        <v>41</v>
      </c>
      <c r="J5769" s="3" t="s">
        <v>27</v>
      </c>
      <c r="K5769" s="3" t="s">
        <v>184</v>
      </c>
      <c r="L5769" s="3" t="s">
        <v>104</v>
      </c>
      <c r="M5769" s="3">
        <v>77070</v>
      </c>
      <c r="N5769" s="3" t="s">
        <v>105</v>
      </c>
      <c r="O5769" s="3" t="s">
        <v>3637</v>
      </c>
      <c r="P5769" s="3" t="s">
        <v>71</v>
      </c>
      <c r="Q5769" s="3" t="s">
        <v>161</v>
      </c>
      <c r="R5769" s="3" t="s">
        <v>3638</v>
      </c>
      <c r="S5769" s="3">
        <v>85.2</v>
      </c>
      <c r="T5769" s="3">
        <v>6</v>
      </c>
      <c r="U5769" s="3">
        <v>0.2</v>
      </c>
      <c r="V5769" s="3">
        <v>20.234999999999996</v>
      </c>
    </row>
    <row r="5770" spans="1:22" ht="14.25" customHeight="1" x14ac:dyDescent="0.25">
      <c r="A5770" s="3">
        <v>5769</v>
      </c>
      <c r="B5770" s="3" t="s">
        <v>8476</v>
      </c>
      <c r="C5770" s="4">
        <f>YEAR(Table_1[[#This Row],[Order Date]])</f>
        <v>2012</v>
      </c>
      <c r="D5770" s="9">
        <v>40964</v>
      </c>
      <c r="E5770" s="3">
        <v>40969</v>
      </c>
      <c r="F5770" s="3" t="s">
        <v>50</v>
      </c>
      <c r="G5770" s="3" t="s">
        <v>2370</v>
      </c>
      <c r="H5770" s="3" t="s">
        <v>2371</v>
      </c>
      <c r="I5770" s="3" t="s">
        <v>26</v>
      </c>
      <c r="J5770" s="3" t="s">
        <v>27</v>
      </c>
      <c r="K5770" s="3" t="s">
        <v>4906</v>
      </c>
      <c r="L5770" s="3" t="s">
        <v>1245</v>
      </c>
      <c r="M5770" s="3">
        <v>1453</v>
      </c>
      <c r="N5770" s="3" t="s">
        <v>148</v>
      </c>
      <c r="O5770" s="3" t="s">
        <v>4139</v>
      </c>
      <c r="P5770" s="3" t="s">
        <v>46</v>
      </c>
      <c r="Q5770" s="3" t="s">
        <v>47</v>
      </c>
      <c r="R5770" s="3" t="s">
        <v>4140</v>
      </c>
      <c r="S5770" s="3">
        <v>3.15</v>
      </c>
      <c r="T5770" s="3">
        <v>1</v>
      </c>
      <c r="U5770" s="3">
        <v>0</v>
      </c>
      <c r="V5770" s="3">
        <v>1.512</v>
      </c>
    </row>
    <row r="5771" spans="1:22" ht="14.25" customHeight="1" x14ac:dyDescent="0.25">
      <c r="A5771" s="3">
        <v>5770</v>
      </c>
      <c r="B5771" s="3" t="s">
        <v>8476</v>
      </c>
      <c r="C5771" s="4">
        <f>YEAR(Table_1[[#This Row],[Order Date]])</f>
        <v>2012</v>
      </c>
      <c r="D5771" s="9">
        <v>40964</v>
      </c>
      <c r="E5771" s="3">
        <v>40969</v>
      </c>
      <c r="F5771" s="3" t="s">
        <v>50</v>
      </c>
      <c r="G5771" s="3" t="s">
        <v>2370</v>
      </c>
      <c r="H5771" s="3" t="s">
        <v>2371</v>
      </c>
      <c r="I5771" s="3" t="s">
        <v>26</v>
      </c>
      <c r="J5771" s="3" t="s">
        <v>27</v>
      </c>
      <c r="K5771" s="3" t="s">
        <v>4906</v>
      </c>
      <c r="L5771" s="3" t="s">
        <v>1245</v>
      </c>
      <c r="M5771" s="3">
        <v>1453</v>
      </c>
      <c r="N5771" s="3" t="s">
        <v>148</v>
      </c>
      <c r="O5771" s="3" t="s">
        <v>560</v>
      </c>
      <c r="P5771" s="3" t="s">
        <v>46</v>
      </c>
      <c r="Q5771" s="3" t="s">
        <v>90</v>
      </c>
      <c r="R5771" s="3" t="s">
        <v>2188</v>
      </c>
      <c r="S5771" s="3">
        <v>22.72</v>
      </c>
      <c r="T5771" s="3">
        <v>4</v>
      </c>
      <c r="U5771" s="3">
        <v>0</v>
      </c>
      <c r="V5771" s="3">
        <v>10.223999999999998</v>
      </c>
    </row>
    <row r="5772" spans="1:22" ht="14.25" customHeight="1" x14ac:dyDescent="0.25">
      <c r="A5772" s="3">
        <v>5771</v>
      </c>
      <c r="B5772" s="3" t="s">
        <v>8477</v>
      </c>
      <c r="C5772" s="4">
        <f>YEAR(Table_1[[#This Row],[Order Date]])</f>
        <v>2012</v>
      </c>
      <c r="D5772" s="9">
        <v>41176</v>
      </c>
      <c r="E5772" s="3">
        <v>41180</v>
      </c>
      <c r="F5772" s="3" t="s">
        <v>50</v>
      </c>
      <c r="G5772" s="3" t="s">
        <v>3887</v>
      </c>
      <c r="H5772" s="3" t="s">
        <v>3888</v>
      </c>
      <c r="I5772" s="3" t="s">
        <v>41</v>
      </c>
      <c r="J5772" s="3" t="s">
        <v>27</v>
      </c>
      <c r="K5772" s="3" t="s">
        <v>42</v>
      </c>
      <c r="L5772" s="3" t="s">
        <v>43</v>
      </c>
      <c r="M5772" s="3">
        <v>90032</v>
      </c>
      <c r="N5772" s="3" t="s">
        <v>44</v>
      </c>
      <c r="O5772" s="3" t="s">
        <v>2045</v>
      </c>
      <c r="P5772" s="3" t="s">
        <v>32</v>
      </c>
      <c r="Q5772" s="3" t="s">
        <v>65</v>
      </c>
      <c r="R5772" s="3" t="s">
        <v>2046</v>
      </c>
      <c r="S5772" s="3">
        <v>14.91</v>
      </c>
      <c r="T5772" s="3">
        <v>3</v>
      </c>
      <c r="U5772" s="3">
        <v>0</v>
      </c>
      <c r="V5772" s="3">
        <v>4.6220999999999997</v>
      </c>
    </row>
    <row r="5773" spans="1:22" ht="14.25" customHeight="1" x14ac:dyDescent="0.25">
      <c r="A5773" s="3">
        <v>5772</v>
      </c>
      <c r="B5773" s="3" t="s">
        <v>8477</v>
      </c>
      <c r="C5773" s="4">
        <f>YEAR(Table_1[[#This Row],[Order Date]])</f>
        <v>2012</v>
      </c>
      <c r="D5773" s="9">
        <v>41176</v>
      </c>
      <c r="E5773" s="3">
        <v>41180</v>
      </c>
      <c r="F5773" s="3" t="s">
        <v>50</v>
      </c>
      <c r="G5773" s="3" t="s">
        <v>3887</v>
      </c>
      <c r="H5773" s="3" t="s">
        <v>3888</v>
      </c>
      <c r="I5773" s="3" t="s">
        <v>41</v>
      </c>
      <c r="J5773" s="3" t="s">
        <v>27</v>
      </c>
      <c r="K5773" s="3" t="s">
        <v>42</v>
      </c>
      <c r="L5773" s="3" t="s">
        <v>43</v>
      </c>
      <c r="M5773" s="3">
        <v>90032</v>
      </c>
      <c r="N5773" s="3" t="s">
        <v>44</v>
      </c>
      <c r="O5773" s="3" t="s">
        <v>5612</v>
      </c>
      <c r="P5773" s="3" t="s">
        <v>46</v>
      </c>
      <c r="Q5773" s="3" t="s">
        <v>78</v>
      </c>
      <c r="R5773" s="3" t="s">
        <v>5613</v>
      </c>
      <c r="S5773" s="3">
        <v>1158.1199999999999</v>
      </c>
      <c r="T5773" s="3">
        <v>4</v>
      </c>
      <c r="U5773" s="3">
        <v>0</v>
      </c>
      <c r="V5773" s="3">
        <v>335.85479999999984</v>
      </c>
    </row>
    <row r="5774" spans="1:22" ht="14.25" customHeight="1" x14ac:dyDescent="0.25">
      <c r="A5774" s="3">
        <v>5773</v>
      </c>
      <c r="B5774" s="3" t="s">
        <v>8478</v>
      </c>
      <c r="C5774" s="4">
        <f>YEAR(Table_1[[#This Row],[Order Date]])</f>
        <v>2012</v>
      </c>
      <c r="D5774" s="9">
        <v>41239</v>
      </c>
      <c r="E5774" s="3">
        <v>41244</v>
      </c>
      <c r="F5774" s="3" t="s">
        <v>50</v>
      </c>
      <c r="G5774" s="3" t="s">
        <v>895</v>
      </c>
      <c r="H5774" s="3" t="s">
        <v>896</v>
      </c>
      <c r="I5774" s="3" t="s">
        <v>41</v>
      </c>
      <c r="J5774" s="3" t="s">
        <v>27</v>
      </c>
      <c r="K5774" s="3" t="s">
        <v>318</v>
      </c>
      <c r="L5774" s="3" t="s">
        <v>596</v>
      </c>
      <c r="M5774" s="3">
        <v>65807</v>
      </c>
      <c r="N5774" s="3" t="s">
        <v>105</v>
      </c>
      <c r="O5774" s="3" t="s">
        <v>1380</v>
      </c>
      <c r="P5774" s="3" t="s">
        <v>71</v>
      </c>
      <c r="Q5774" s="3" t="s">
        <v>1216</v>
      </c>
      <c r="R5774" s="3" t="s">
        <v>1381</v>
      </c>
      <c r="S5774" s="3">
        <v>599.99</v>
      </c>
      <c r="T5774" s="3">
        <v>1</v>
      </c>
      <c r="U5774" s="3">
        <v>0</v>
      </c>
      <c r="V5774" s="3">
        <v>233.99610000000001</v>
      </c>
    </row>
    <row r="5775" spans="1:22" ht="14.25" customHeight="1" x14ac:dyDescent="0.25">
      <c r="A5775" s="3">
        <v>5774</v>
      </c>
      <c r="B5775" s="3" t="s">
        <v>8479</v>
      </c>
      <c r="C5775" s="4">
        <f>YEAR(Table_1[[#This Row],[Order Date]])</f>
        <v>2013</v>
      </c>
      <c r="D5775" s="9">
        <v>41518</v>
      </c>
      <c r="E5775" s="3">
        <v>41524</v>
      </c>
      <c r="F5775" s="3" t="s">
        <v>50</v>
      </c>
      <c r="G5775" s="3" t="s">
        <v>1997</v>
      </c>
      <c r="H5775" s="3" t="s">
        <v>1998</v>
      </c>
      <c r="I5775" s="3" t="s">
        <v>26</v>
      </c>
      <c r="J5775" s="3" t="s">
        <v>27</v>
      </c>
      <c r="K5775" s="3" t="s">
        <v>8044</v>
      </c>
      <c r="L5775" s="3" t="s">
        <v>104</v>
      </c>
      <c r="M5775" s="3">
        <v>76706</v>
      </c>
      <c r="N5775" s="3" t="s">
        <v>105</v>
      </c>
      <c r="O5775" s="3" t="s">
        <v>1410</v>
      </c>
      <c r="P5775" s="3" t="s">
        <v>46</v>
      </c>
      <c r="Q5775" s="3" t="s">
        <v>59</v>
      </c>
      <c r="R5775" s="3" t="s">
        <v>1411</v>
      </c>
      <c r="S5775" s="3">
        <v>23.968000000000004</v>
      </c>
      <c r="T5775" s="3">
        <v>2</v>
      </c>
      <c r="U5775" s="3">
        <v>0.2</v>
      </c>
      <c r="V5775" s="3">
        <v>2.3967999999999989</v>
      </c>
    </row>
    <row r="5776" spans="1:22" ht="14.25" customHeight="1" x14ac:dyDescent="0.25">
      <c r="A5776" s="3">
        <v>5775</v>
      </c>
      <c r="B5776" s="3" t="s">
        <v>8480</v>
      </c>
      <c r="C5776" s="4">
        <f>YEAR(Table_1[[#This Row],[Order Date]])</f>
        <v>2013</v>
      </c>
      <c r="D5776" s="9">
        <v>41377</v>
      </c>
      <c r="E5776" s="3">
        <v>41381</v>
      </c>
      <c r="F5776" s="3" t="s">
        <v>50</v>
      </c>
      <c r="G5776" s="3" t="s">
        <v>3723</v>
      </c>
      <c r="H5776" s="3" t="s">
        <v>3724</v>
      </c>
      <c r="I5776" s="3" t="s">
        <v>26</v>
      </c>
      <c r="J5776" s="3" t="s">
        <v>27</v>
      </c>
      <c r="K5776" s="3" t="s">
        <v>42</v>
      </c>
      <c r="L5776" s="3" t="s">
        <v>43</v>
      </c>
      <c r="M5776" s="3">
        <v>90036</v>
      </c>
      <c r="N5776" s="3" t="s">
        <v>44</v>
      </c>
      <c r="O5776" s="3" t="s">
        <v>8382</v>
      </c>
      <c r="P5776" s="3" t="s">
        <v>32</v>
      </c>
      <c r="Q5776" s="3" t="s">
        <v>36</v>
      </c>
      <c r="R5776" s="3" t="s">
        <v>8383</v>
      </c>
      <c r="S5776" s="3">
        <v>638.28800000000012</v>
      </c>
      <c r="T5776" s="3">
        <v>7</v>
      </c>
      <c r="U5776" s="3">
        <v>0.2</v>
      </c>
      <c r="V5776" s="3">
        <v>-31.914400000000015</v>
      </c>
    </row>
    <row r="5777" spans="1:22" ht="14.25" customHeight="1" x14ac:dyDescent="0.25">
      <c r="A5777" s="3">
        <v>5776</v>
      </c>
      <c r="B5777" s="3" t="s">
        <v>8480</v>
      </c>
      <c r="C5777" s="4">
        <f>YEAR(Table_1[[#This Row],[Order Date]])</f>
        <v>2013</v>
      </c>
      <c r="D5777" s="9">
        <v>41377</v>
      </c>
      <c r="E5777" s="3">
        <v>41381</v>
      </c>
      <c r="F5777" s="3" t="s">
        <v>50</v>
      </c>
      <c r="G5777" s="3" t="s">
        <v>3723</v>
      </c>
      <c r="H5777" s="3" t="s">
        <v>3724</v>
      </c>
      <c r="I5777" s="3" t="s">
        <v>26</v>
      </c>
      <c r="J5777" s="3" t="s">
        <v>27</v>
      </c>
      <c r="K5777" s="3" t="s">
        <v>42</v>
      </c>
      <c r="L5777" s="3" t="s">
        <v>43</v>
      </c>
      <c r="M5777" s="3">
        <v>90036</v>
      </c>
      <c r="N5777" s="3" t="s">
        <v>44</v>
      </c>
      <c r="O5777" s="3" t="s">
        <v>2848</v>
      </c>
      <c r="P5777" s="3" t="s">
        <v>46</v>
      </c>
      <c r="Q5777" s="3" t="s">
        <v>75</v>
      </c>
      <c r="R5777" s="3" t="s">
        <v>2849</v>
      </c>
      <c r="S5777" s="3">
        <v>13.208000000000002</v>
      </c>
      <c r="T5777" s="3">
        <v>1</v>
      </c>
      <c r="U5777" s="3">
        <v>0.2</v>
      </c>
      <c r="V5777" s="3">
        <v>4.6228000000000007</v>
      </c>
    </row>
    <row r="5778" spans="1:22" ht="14.25" customHeight="1" x14ac:dyDescent="0.25">
      <c r="A5778" s="3">
        <v>5777</v>
      </c>
      <c r="B5778" s="3" t="s">
        <v>8481</v>
      </c>
      <c r="C5778" s="4">
        <f>YEAR(Table_1[[#This Row],[Order Date]])</f>
        <v>2013</v>
      </c>
      <c r="D5778" s="9">
        <v>41613</v>
      </c>
      <c r="E5778" s="3">
        <v>41617</v>
      </c>
      <c r="F5778" s="3" t="s">
        <v>50</v>
      </c>
      <c r="G5778" s="3" t="s">
        <v>1851</v>
      </c>
      <c r="H5778" s="3" t="s">
        <v>1852</v>
      </c>
      <c r="I5778" s="3" t="s">
        <v>26</v>
      </c>
      <c r="J5778" s="3" t="s">
        <v>27</v>
      </c>
      <c r="K5778" s="3" t="s">
        <v>1560</v>
      </c>
      <c r="L5778" s="3" t="s">
        <v>267</v>
      </c>
      <c r="M5778" s="3">
        <v>13021</v>
      </c>
      <c r="N5778" s="3" t="s">
        <v>148</v>
      </c>
      <c r="O5778" s="3" t="s">
        <v>2443</v>
      </c>
      <c r="P5778" s="3" t="s">
        <v>46</v>
      </c>
      <c r="Q5778" s="3" t="s">
        <v>75</v>
      </c>
      <c r="R5778" s="3" t="s">
        <v>2444</v>
      </c>
      <c r="S5778" s="3">
        <v>15.528</v>
      </c>
      <c r="T5778" s="3">
        <v>3</v>
      </c>
      <c r="U5778" s="3">
        <v>0.2</v>
      </c>
      <c r="V5778" s="3">
        <v>5.8230000000000004</v>
      </c>
    </row>
    <row r="5779" spans="1:22" ht="14.25" customHeight="1" x14ac:dyDescent="0.25">
      <c r="A5779" s="3">
        <v>5778</v>
      </c>
      <c r="B5779" s="3" t="s">
        <v>8482</v>
      </c>
      <c r="C5779" s="4">
        <f>YEAR(Table_1[[#This Row],[Order Date]])</f>
        <v>2013</v>
      </c>
      <c r="D5779" s="9">
        <v>41613</v>
      </c>
      <c r="E5779" s="3">
        <v>41618</v>
      </c>
      <c r="F5779" s="3" t="s">
        <v>50</v>
      </c>
      <c r="G5779" s="3" t="s">
        <v>3739</v>
      </c>
      <c r="H5779" s="3" t="s">
        <v>3740</v>
      </c>
      <c r="I5779" s="3" t="s">
        <v>26</v>
      </c>
      <c r="J5779" s="3" t="s">
        <v>27</v>
      </c>
      <c r="K5779" s="3" t="s">
        <v>127</v>
      </c>
      <c r="L5779" s="3" t="s">
        <v>43</v>
      </c>
      <c r="M5779" s="3">
        <v>94109</v>
      </c>
      <c r="N5779" s="3" t="s">
        <v>44</v>
      </c>
      <c r="O5779" s="3" t="s">
        <v>3569</v>
      </c>
      <c r="P5779" s="3" t="s">
        <v>46</v>
      </c>
      <c r="Q5779" s="3" t="s">
        <v>90</v>
      </c>
      <c r="R5779" s="3" t="s">
        <v>3570</v>
      </c>
      <c r="S5779" s="3">
        <v>104.85</v>
      </c>
      <c r="T5779" s="3">
        <v>1</v>
      </c>
      <c r="U5779" s="3">
        <v>0</v>
      </c>
      <c r="V5779" s="3">
        <v>50.327999999999996</v>
      </c>
    </row>
    <row r="5780" spans="1:22" ht="14.25" customHeight="1" x14ac:dyDescent="0.25">
      <c r="A5780" s="3">
        <v>5779</v>
      </c>
      <c r="B5780" s="3" t="s">
        <v>8483</v>
      </c>
      <c r="C5780" s="4">
        <f>YEAR(Table_1[[#This Row],[Order Date]])</f>
        <v>2011</v>
      </c>
      <c r="D5780" s="9">
        <v>40858</v>
      </c>
      <c r="E5780" s="3">
        <v>40865</v>
      </c>
      <c r="F5780" s="3" t="s">
        <v>50</v>
      </c>
      <c r="G5780" s="3" t="s">
        <v>2287</v>
      </c>
      <c r="H5780" s="3" t="s">
        <v>2288</v>
      </c>
      <c r="I5780" s="3" t="s">
        <v>26</v>
      </c>
      <c r="J5780" s="3" t="s">
        <v>27</v>
      </c>
      <c r="K5780" s="3" t="s">
        <v>42</v>
      </c>
      <c r="L5780" s="3" t="s">
        <v>43</v>
      </c>
      <c r="M5780" s="3">
        <v>90008</v>
      </c>
      <c r="N5780" s="3" t="s">
        <v>44</v>
      </c>
      <c r="O5780" s="3" t="s">
        <v>1567</v>
      </c>
      <c r="P5780" s="3" t="s">
        <v>46</v>
      </c>
      <c r="Q5780" s="3" t="s">
        <v>68</v>
      </c>
      <c r="R5780" s="3" t="s">
        <v>1568</v>
      </c>
      <c r="S5780" s="3">
        <v>30.48</v>
      </c>
      <c r="T5780" s="3">
        <v>3</v>
      </c>
      <c r="U5780" s="3">
        <v>0</v>
      </c>
      <c r="V5780" s="3">
        <v>7.9248000000000012</v>
      </c>
    </row>
    <row r="5781" spans="1:22" ht="14.25" customHeight="1" x14ac:dyDescent="0.25">
      <c r="A5781" s="3">
        <v>5780</v>
      </c>
      <c r="B5781" s="3" t="s">
        <v>8483</v>
      </c>
      <c r="C5781" s="4">
        <f>YEAR(Table_1[[#This Row],[Order Date]])</f>
        <v>2011</v>
      </c>
      <c r="D5781" s="9">
        <v>40858</v>
      </c>
      <c r="E5781" s="3">
        <v>40865</v>
      </c>
      <c r="F5781" s="3" t="s">
        <v>50</v>
      </c>
      <c r="G5781" s="3" t="s">
        <v>2287</v>
      </c>
      <c r="H5781" s="3" t="s">
        <v>2288</v>
      </c>
      <c r="I5781" s="3" t="s">
        <v>26</v>
      </c>
      <c r="J5781" s="3" t="s">
        <v>27</v>
      </c>
      <c r="K5781" s="3" t="s">
        <v>42</v>
      </c>
      <c r="L5781" s="3" t="s">
        <v>43</v>
      </c>
      <c r="M5781" s="3">
        <v>90008</v>
      </c>
      <c r="N5781" s="3" t="s">
        <v>44</v>
      </c>
      <c r="O5781" s="3" t="s">
        <v>4619</v>
      </c>
      <c r="P5781" s="3" t="s">
        <v>32</v>
      </c>
      <c r="Q5781" s="3" t="s">
        <v>36</v>
      </c>
      <c r="R5781" s="3" t="s">
        <v>4620</v>
      </c>
      <c r="S5781" s="3">
        <v>112.64800000000001</v>
      </c>
      <c r="T5781" s="3">
        <v>1</v>
      </c>
      <c r="U5781" s="3">
        <v>0.2</v>
      </c>
      <c r="V5781" s="3">
        <v>11.264799999999997</v>
      </c>
    </row>
    <row r="5782" spans="1:22" ht="14.25" customHeight="1" x14ac:dyDescent="0.25">
      <c r="A5782" s="3">
        <v>5781</v>
      </c>
      <c r="B5782" s="3" t="s">
        <v>8484</v>
      </c>
      <c r="C5782" s="4">
        <f>YEAR(Table_1[[#This Row],[Order Date]])</f>
        <v>2012</v>
      </c>
      <c r="D5782" s="9">
        <v>41001</v>
      </c>
      <c r="E5782" s="3">
        <v>41008</v>
      </c>
      <c r="F5782" s="3" t="s">
        <v>50</v>
      </c>
      <c r="G5782" s="3" t="s">
        <v>4011</v>
      </c>
      <c r="H5782" s="3" t="s">
        <v>4012</v>
      </c>
      <c r="I5782" s="3" t="s">
        <v>26</v>
      </c>
      <c r="J5782" s="3" t="s">
        <v>27</v>
      </c>
      <c r="K5782" s="3" t="s">
        <v>42</v>
      </c>
      <c r="L5782" s="3" t="s">
        <v>43</v>
      </c>
      <c r="M5782" s="3">
        <v>90049</v>
      </c>
      <c r="N5782" s="3" t="s">
        <v>44</v>
      </c>
      <c r="O5782" s="3" t="s">
        <v>8485</v>
      </c>
      <c r="P5782" s="3" t="s">
        <v>71</v>
      </c>
      <c r="Q5782" s="3" t="s">
        <v>682</v>
      </c>
      <c r="R5782" s="3" t="s">
        <v>8486</v>
      </c>
      <c r="S5782" s="3">
        <v>71.975999999999999</v>
      </c>
      <c r="T5782" s="3">
        <v>3</v>
      </c>
      <c r="U5782" s="3">
        <v>0.2</v>
      </c>
      <c r="V5782" s="3">
        <v>24.291899999999998</v>
      </c>
    </row>
    <row r="5783" spans="1:22" ht="14.25" customHeight="1" x14ac:dyDescent="0.25">
      <c r="A5783" s="3">
        <v>5782</v>
      </c>
      <c r="B5783" s="3" t="s">
        <v>8487</v>
      </c>
      <c r="C5783" s="4">
        <f>YEAR(Table_1[[#This Row],[Order Date]])</f>
        <v>2012</v>
      </c>
      <c r="D5783" s="9">
        <v>41255</v>
      </c>
      <c r="E5783" s="3">
        <v>41259</v>
      </c>
      <c r="F5783" s="3" t="s">
        <v>23</v>
      </c>
      <c r="G5783" s="3" t="s">
        <v>1655</v>
      </c>
      <c r="H5783" s="3" t="s">
        <v>1656</v>
      </c>
      <c r="I5783" s="3" t="s">
        <v>26</v>
      </c>
      <c r="J5783" s="3" t="s">
        <v>27</v>
      </c>
      <c r="K5783" s="3" t="s">
        <v>8488</v>
      </c>
      <c r="L5783" s="3" t="s">
        <v>43</v>
      </c>
      <c r="M5783" s="3">
        <v>95928</v>
      </c>
      <c r="N5783" s="3" t="s">
        <v>44</v>
      </c>
      <c r="O5783" s="3" t="s">
        <v>640</v>
      </c>
      <c r="P5783" s="3" t="s">
        <v>46</v>
      </c>
      <c r="Q5783" s="3" t="s">
        <v>68</v>
      </c>
      <c r="R5783" s="3" t="s">
        <v>641</v>
      </c>
      <c r="S5783" s="3">
        <v>2.21</v>
      </c>
      <c r="T5783" s="3">
        <v>1</v>
      </c>
      <c r="U5783" s="3">
        <v>0</v>
      </c>
      <c r="V5783" s="3">
        <v>0.59670000000000001</v>
      </c>
    </row>
    <row r="5784" spans="1:22" ht="14.25" customHeight="1" x14ac:dyDescent="0.25">
      <c r="A5784" s="3">
        <v>5783</v>
      </c>
      <c r="B5784" s="3" t="s">
        <v>8487</v>
      </c>
      <c r="C5784" s="4">
        <f>YEAR(Table_1[[#This Row],[Order Date]])</f>
        <v>2012</v>
      </c>
      <c r="D5784" s="9">
        <v>41255</v>
      </c>
      <c r="E5784" s="3">
        <v>41259</v>
      </c>
      <c r="F5784" s="3" t="s">
        <v>23</v>
      </c>
      <c r="G5784" s="3" t="s">
        <v>1655</v>
      </c>
      <c r="H5784" s="3" t="s">
        <v>1656</v>
      </c>
      <c r="I5784" s="3" t="s">
        <v>26</v>
      </c>
      <c r="J5784" s="3" t="s">
        <v>27</v>
      </c>
      <c r="K5784" s="3" t="s">
        <v>8488</v>
      </c>
      <c r="L5784" s="3" t="s">
        <v>43</v>
      </c>
      <c r="M5784" s="3">
        <v>95928</v>
      </c>
      <c r="N5784" s="3" t="s">
        <v>44</v>
      </c>
      <c r="O5784" s="3" t="s">
        <v>3041</v>
      </c>
      <c r="P5784" s="3" t="s">
        <v>46</v>
      </c>
      <c r="Q5784" s="3" t="s">
        <v>173</v>
      </c>
      <c r="R5784" s="3" t="s">
        <v>3042</v>
      </c>
      <c r="S5784" s="3">
        <v>15.52</v>
      </c>
      <c r="T5784" s="3">
        <v>4</v>
      </c>
      <c r="U5784" s="3">
        <v>0</v>
      </c>
      <c r="V5784" s="3">
        <v>7.4496000000000002</v>
      </c>
    </row>
    <row r="5785" spans="1:22" ht="14.25" customHeight="1" x14ac:dyDescent="0.25">
      <c r="A5785" s="3">
        <v>5784</v>
      </c>
      <c r="B5785" s="3" t="s">
        <v>8487</v>
      </c>
      <c r="C5785" s="4">
        <f>YEAR(Table_1[[#This Row],[Order Date]])</f>
        <v>2012</v>
      </c>
      <c r="D5785" s="9">
        <v>41255</v>
      </c>
      <c r="E5785" s="3">
        <v>41259</v>
      </c>
      <c r="F5785" s="3" t="s">
        <v>23</v>
      </c>
      <c r="G5785" s="3" t="s">
        <v>1655</v>
      </c>
      <c r="H5785" s="3" t="s">
        <v>1656</v>
      </c>
      <c r="I5785" s="3" t="s">
        <v>26</v>
      </c>
      <c r="J5785" s="3" t="s">
        <v>27</v>
      </c>
      <c r="K5785" s="3" t="s">
        <v>8488</v>
      </c>
      <c r="L5785" s="3" t="s">
        <v>43</v>
      </c>
      <c r="M5785" s="3">
        <v>95928</v>
      </c>
      <c r="N5785" s="3" t="s">
        <v>44</v>
      </c>
      <c r="O5785" s="3" t="s">
        <v>5528</v>
      </c>
      <c r="P5785" s="3" t="s">
        <v>46</v>
      </c>
      <c r="Q5785" s="3" t="s">
        <v>90</v>
      </c>
      <c r="R5785" s="3" t="s">
        <v>5529</v>
      </c>
      <c r="S5785" s="3">
        <v>36.44</v>
      </c>
      <c r="T5785" s="3">
        <v>4</v>
      </c>
      <c r="U5785" s="3">
        <v>0</v>
      </c>
      <c r="V5785" s="3">
        <v>16.397999999999996</v>
      </c>
    </row>
    <row r="5786" spans="1:22" ht="14.25" customHeight="1" x14ac:dyDescent="0.25">
      <c r="A5786" s="3">
        <v>5785</v>
      </c>
      <c r="B5786" s="3" t="s">
        <v>8489</v>
      </c>
      <c r="C5786" s="4">
        <f>YEAR(Table_1[[#This Row],[Order Date]])</f>
        <v>2014</v>
      </c>
      <c r="D5786" s="9">
        <v>41915</v>
      </c>
      <c r="E5786" s="3">
        <v>41921</v>
      </c>
      <c r="F5786" s="3" t="s">
        <v>50</v>
      </c>
      <c r="G5786" s="3" t="s">
        <v>8309</v>
      </c>
      <c r="H5786" s="3" t="s">
        <v>8310</v>
      </c>
      <c r="I5786" s="3" t="s">
        <v>26</v>
      </c>
      <c r="J5786" s="3" t="s">
        <v>27</v>
      </c>
      <c r="K5786" s="3" t="s">
        <v>318</v>
      </c>
      <c r="L5786" s="3" t="s">
        <v>420</v>
      </c>
      <c r="M5786" s="3">
        <v>97477</v>
      </c>
      <c r="N5786" s="3" t="s">
        <v>44</v>
      </c>
      <c r="O5786" s="3" t="s">
        <v>1443</v>
      </c>
      <c r="P5786" s="3" t="s">
        <v>32</v>
      </c>
      <c r="Q5786" s="3" t="s">
        <v>33</v>
      </c>
      <c r="R5786" s="3" t="s">
        <v>1444</v>
      </c>
      <c r="S5786" s="3">
        <v>217.76400000000001</v>
      </c>
      <c r="T5786" s="3">
        <v>6</v>
      </c>
      <c r="U5786" s="3">
        <v>0.7</v>
      </c>
      <c r="V5786" s="3">
        <v>-384.71640000000002</v>
      </c>
    </row>
    <row r="5787" spans="1:22" ht="14.25" customHeight="1" x14ac:dyDescent="0.25">
      <c r="A5787" s="3">
        <v>5786</v>
      </c>
      <c r="B5787" s="3" t="s">
        <v>8489</v>
      </c>
      <c r="C5787" s="4">
        <f>YEAR(Table_1[[#This Row],[Order Date]])</f>
        <v>2014</v>
      </c>
      <c r="D5787" s="9">
        <v>41915</v>
      </c>
      <c r="E5787" s="3">
        <v>41921</v>
      </c>
      <c r="F5787" s="3" t="s">
        <v>50</v>
      </c>
      <c r="G5787" s="3" t="s">
        <v>8309</v>
      </c>
      <c r="H5787" s="3" t="s">
        <v>8310</v>
      </c>
      <c r="I5787" s="3" t="s">
        <v>26</v>
      </c>
      <c r="J5787" s="3" t="s">
        <v>27</v>
      </c>
      <c r="K5787" s="3" t="s">
        <v>318</v>
      </c>
      <c r="L5787" s="3" t="s">
        <v>420</v>
      </c>
      <c r="M5787" s="3">
        <v>97477</v>
      </c>
      <c r="N5787" s="3" t="s">
        <v>44</v>
      </c>
      <c r="O5787" s="3" t="s">
        <v>2331</v>
      </c>
      <c r="P5787" s="3" t="s">
        <v>46</v>
      </c>
      <c r="Q5787" s="3" t="s">
        <v>578</v>
      </c>
      <c r="R5787" s="3" t="s">
        <v>2332</v>
      </c>
      <c r="S5787" s="3">
        <v>39.072000000000003</v>
      </c>
      <c r="T5787" s="3">
        <v>6</v>
      </c>
      <c r="U5787" s="3">
        <v>0.2</v>
      </c>
      <c r="V5787" s="3">
        <v>4.3955999999999982</v>
      </c>
    </row>
    <row r="5788" spans="1:22" ht="14.25" customHeight="1" x14ac:dyDescent="0.25">
      <c r="A5788" s="3">
        <v>5787</v>
      </c>
      <c r="B5788" s="3" t="s">
        <v>8489</v>
      </c>
      <c r="C5788" s="4">
        <f>YEAR(Table_1[[#This Row],[Order Date]])</f>
        <v>2014</v>
      </c>
      <c r="D5788" s="9">
        <v>41915</v>
      </c>
      <c r="E5788" s="3">
        <v>41921</v>
      </c>
      <c r="F5788" s="3" t="s">
        <v>50</v>
      </c>
      <c r="G5788" s="3" t="s">
        <v>8309</v>
      </c>
      <c r="H5788" s="3" t="s">
        <v>8310</v>
      </c>
      <c r="I5788" s="3" t="s">
        <v>26</v>
      </c>
      <c r="J5788" s="3" t="s">
        <v>27</v>
      </c>
      <c r="K5788" s="3" t="s">
        <v>318</v>
      </c>
      <c r="L5788" s="3" t="s">
        <v>420</v>
      </c>
      <c r="M5788" s="3">
        <v>97477</v>
      </c>
      <c r="N5788" s="3" t="s">
        <v>44</v>
      </c>
      <c r="O5788" s="3" t="s">
        <v>3242</v>
      </c>
      <c r="P5788" s="3" t="s">
        <v>46</v>
      </c>
      <c r="Q5788" s="3" t="s">
        <v>75</v>
      </c>
      <c r="R5788" s="3" t="s">
        <v>3243</v>
      </c>
      <c r="S5788" s="3">
        <v>22.638000000000002</v>
      </c>
      <c r="T5788" s="3">
        <v>7</v>
      </c>
      <c r="U5788" s="3">
        <v>0.7</v>
      </c>
      <c r="V5788" s="3">
        <v>-16.601199999999999</v>
      </c>
    </row>
    <row r="5789" spans="1:22" ht="14.25" customHeight="1" x14ac:dyDescent="0.25">
      <c r="A5789" s="3">
        <v>5788</v>
      </c>
      <c r="B5789" s="3" t="s">
        <v>8489</v>
      </c>
      <c r="C5789" s="4">
        <f>YEAR(Table_1[[#This Row],[Order Date]])</f>
        <v>2014</v>
      </c>
      <c r="D5789" s="9">
        <v>41915</v>
      </c>
      <c r="E5789" s="3">
        <v>41921</v>
      </c>
      <c r="F5789" s="3" t="s">
        <v>50</v>
      </c>
      <c r="G5789" s="3" t="s">
        <v>8309</v>
      </c>
      <c r="H5789" s="3" t="s">
        <v>8310</v>
      </c>
      <c r="I5789" s="3" t="s">
        <v>26</v>
      </c>
      <c r="J5789" s="3" t="s">
        <v>27</v>
      </c>
      <c r="K5789" s="3" t="s">
        <v>318</v>
      </c>
      <c r="L5789" s="3" t="s">
        <v>420</v>
      </c>
      <c r="M5789" s="3">
        <v>97477</v>
      </c>
      <c r="N5789" s="3" t="s">
        <v>44</v>
      </c>
      <c r="O5789" s="3" t="s">
        <v>5718</v>
      </c>
      <c r="P5789" s="3" t="s">
        <v>46</v>
      </c>
      <c r="Q5789" s="3" t="s">
        <v>68</v>
      </c>
      <c r="R5789" s="3" t="s">
        <v>5719</v>
      </c>
      <c r="S5789" s="3">
        <v>95.143999999999991</v>
      </c>
      <c r="T5789" s="3">
        <v>7</v>
      </c>
      <c r="U5789" s="3">
        <v>0.2</v>
      </c>
      <c r="V5789" s="3">
        <v>10.703699999999987</v>
      </c>
    </row>
    <row r="5790" spans="1:22" ht="14.25" customHeight="1" x14ac:dyDescent="0.25">
      <c r="A5790" s="3">
        <v>5789</v>
      </c>
      <c r="B5790" s="3" t="s">
        <v>8490</v>
      </c>
      <c r="C5790" s="4">
        <f>YEAR(Table_1[[#This Row],[Order Date]])</f>
        <v>2014</v>
      </c>
      <c r="D5790" s="9">
        <v>41740</v>
      </c>
      <c r="E5790" s="3">
        <v>41744</v>
      </c>
      <c r="F5790" s="3" t="s">
        <v>23</v>
      </c>
      <c r="G5790" s="3" t="s">
        <v>8491</v>
      </c>
      <c r="H5790" s="3" t="s">
        <v>8492</v>
      </c>
      <c r="I5790" s="3" t="s">
        <v>41</v>
      </c>
      <c r="J5790" s="3" t="s">
        <v>27</v>
      </c>
      <c r="K5790" s="3" t="s">
        <v>1521</v>
      </c>
      <c r="L5790" s="3" t="s">
        <v>54</v>
      </c>
      <c r="M5790" s="3">
        <v>32216</v>
      </c>
      <c r="N5790" s="3" t="s">
        <v>30</v>
      </c>
      <c r="O5790" s="3" t="s">
        <v>5753</v>
      </c>
      <c r="P5790" s="3" t="s">
        <v>32</v>
      </c>
      <c r="Q5790" s="3" t="s">
        <v>65</v>
      </c>
      <c r="R5790" s="3" t="s">
        <v>5754</v>
      </c>
      <c r="S5790" s="3">
        <v>12.320000000000002</v>
      </c>
      <c r="T5790" s="3">
        <v>5</v>
      </c>
      <c r="U5790" s="3">
        <v>0.2</v>
      </c>
      <c r="V5790" s="3">
        <v>1.8479999999999985</v>
      </c>
    </row>
    <row r="5791" spans="1:22" ht="14.25" customHeight="1" x14ac:dyDescent="0.25">
      <c r="A5791" s="3">
        <v>5790</v>
      </c>
      <c r="B5791" s="3" t="s">
        <v>8490</v>
      </c>
      <c r="C5791" s="4">
        <f>YEAR(Table_1[[#This Row],[Order Date]])</f>
        <v>2014</v>
      </c>
      <c r="D5791" s="9">
        <v>41740</v>
      </c>
      <c r="E5791" s="3">
        <v>41744</v>
      </c>
      <c r="F5791" s="3" t="s">
        <v>23</v>
      </c>
      <c r="G5791" s="3" t="s">
        <v>8491</v>
      </c>
      <c r="H5791" s="3" t="s">
        <v>8492</v>
      </c>
      <c r="I5791" s="3" t="s">
        <v>41</v>
      </c>
      <c r="J5791" s="3" t="s">
        <v>27</v>
      </c>
      <c r="K5791" s="3" t="s">
        <v>1521</v>
      </c>
      <c r="L5791" s="3" t="s">
        <v>54</v>
      </c>
      <c r="M5791" s="3">
        <v>32216</v>
      </c>
      <c r="N5791" s="3" t="s">
        <v>30</v>
      </c>
      <c r="O5791" s="3" t="s">
        <v>2709</v>
      </c>
      <c r="P5791" s="3" t="s">
        <v>46</v>
      </c>
      <c r="Q5791" s="3" t="s">
        <v>75</v>
      </c>
      <c r="R5791" s="3" t="s">
        <v>2710</v>
      </c>
      <c r="S5791" s="3">
        <v>4.4190000000000005</v>
      </c>
      <c r="T5791" s="3">
        <v>3</v>
      </c>
      <c r="U5791" s="3">
        <v>0.7</v>
      </c>
      <c r="V5791" s="3">
        <v>-3.0933000000000002</v>
      </c>
    </row>
    <row r="5792" spans="1:22" ht="14.25" customHeight="1" x14ac:dyDescent="0.25">
      <c r="A5792" s="3">
        <v>5791</v>
      </c>
      <c r="B5792" s="3" t="s">
        <v>8493</v>
      </c>
      <c r="C5792" s="4">
        <f>YEAR(Table_1[[#This Row],[Order Date]])</f>
        <v>2014</v>
      </c>
      <c r="D5792" s="9">
        <v>41912</v>
      </c>
      <c r="E5792" s="3">
        <v>41915</v>
      </c>
      <c r="F5792" s="3" t="s">
        <v>188</v>
      </c>
      <c r="G5792" s="3" t="s">
        <v>2567</v>
      </c>
      <c r="H5792" s="3" t="s">
        <v>2568</v>
      </c>
      <c r="I5792" s="3" t="s">
        <v>26</v>
      </c>
      <c r="J5792" s="3" t="s">
        <v>27</v>
      </c>
      <c r="K5792" s="3" t="s">
        <v>5954</v>
      </c>
      <c r="L5792" s="3" t="s">
        <v>43</v>
      </c>
      <c r="M5792" s="3">
        <v>93309</v>
      </c>
      <c r="N5792" s="3" t="s">
        <v>44</v>
      </c>
      <c r="O5792" s="3" t="s">
        <v>2572</v>
      </c>
      <c r="P5792" s="3" t="s">
        <v>46</v>
      </c>
      <c r="Q5792" s="3" t="s">
        <v>269</v>
      </c>
      <c r="R5792" s="3" t="s">
        <v>2573</v>
      </c>
      <c r="S5792" s="3">
        <v>35</v>
      </c>
      <c r="T5792" s="3">
        <v>7</v>
      </c>
      <c r="U5792" s="3">
        <v>0</v>
      </c>
      <c r="V5792" s="3">
        <v>16.8</v>
      </c>
    </row>
    <row r="5793" spans="1:22" ht="14.25" customHeight="1" x14ac:dyDescent="0.25">
      <c r="A5793" s="3">
        <v>5792</v>
      </c>
      <c r="B5793" s="3" t="s">
        <v>8493</v>
      </c>
      <c r="C5793" s="4">
        <f>YEAR(Table_1[[#This Row],[Order Date]])</f>
        <v>2014</v>
      </c>
      <c r="D5793" s="9">
        <v>41912</v>
      </c>
      <c r="E5793" s="3">
        <v>41915</v>
      </c>
      <c r="F5793" s="3" t="s">
        <v>188</v>
      </c>
      <c r="G5793" s="3" t="s">
        <v>2567</v>
      </c>
      <c r="H5793" s="3" t="s">
        <v>2568</v>
      </c>
      <c r="I5793" s="3" t="s">
        <v>26</v>
      </c>
      <c r="J5793" s="3" t="s">
        <v>27</v>
      </c>
      <c r="K5793" s="3" t="s">
        <v>5954</v>
      </c>
      <c r="L5793" s="3" t="s">
        <v>43</v>
      </c>
      <c r="M5793" s="3">
        <v>93309</v>
      </c>
      <c r="N5793" s="3" t="s">
        <v>44</v>
      </c>
      <c r="O5793" s="3" t="s">
        <v>3741</v>
      </c>
      <c r="P5793" s="3" t="s">
        <v>32</v>
      </c>
      <c r="Q5793" s="3" t="s">
        <v>36</v>
      </c>
      <c r="R5793" s="3" t="s">
        <v>3742</v>
      </c>
      <c r="S5793" s="3">
        <v>72.784000000000006</v>
      </c>
      <c r="T5793" s="3">
        <v>1</v>
      </c>
      <c r="U5793" s="3">
        <v>0.2</v>
      </c>
      <c r="V5793" s="3">
        <v>0</v>
      </c>
    </row>
    <row r="5794" spans="1:22" ht="14.25" customHeight="1" x14ac:dyDescent="0.25">
      <c r="A5794" s="3">
        <v>5793</v>
      </c>
      <c r="B5794" s="3" t="s">
        <v>8493</v>
      </c>
      <c r="C5794" s="4">
        <f>YEAR(Table_1[[#This Row],[Order Date]])</f>
        <v>2014</v>
      </c>
      <c r="D5794" s="9">
        <v>41912</v>
      </c>
      <c r="E5794" s="3">
        <v>41915</v>
      </c>
      <c r="F5794" s="3" t="s">
        <v>188</v>
      </c>
      <c r="G5794" s="3" t="s">
        <v>2567</v>
      </c>
      <c r="H5794" s="3" t="s">
        <v>2568</v>
      </c>
      <c r="I5794" s="3" t="s">
        <v>26</v>
      </c>
      <c r="J5794" s="3" t="s">
        <v>27</v>
      </c>
      <c r="K5794" s="3" t="s">
        <v>5954</v>
      </c>
      <c r="L5794" s="3" t="s">
        <v>43</v>
      </c>
      <c r="M5794" s="3">
        <v>93309</v>
      </c>
      <c r="N5794" s="3" t="s">
        <v>44</v>
      </c>
      <c r="O5794" s="3" t="s">
        <v>1607</v>
      </c>
      <c r="P5794" s="3" t="s">
        <v>46</v>
      </c>
      <c r="Q5794" s="3" t="s">
        <v>78</v>
      </c>
      <c r="R5794" s="3" t="s">
        <v>1608</v>
      </c>
      <c r="S5794" s="3">
        <v>97.84</v>
      </c>
      <c r="T5794" s="3">
        <v>2</v>
      </c>
      <c r="U5794" s="3">
        <v>0</v>
      </c>
      <c r="V5794" s="3">
        <v>25.438400000000001</v>
      </c>
    </row>
    <row r="5795" spans="1:22" ht="14.25" customHeight="1" x14ac:dyDescent="0.25">
      <c r="A5795" s="3">
        <v>5794</v>
      </c>
      <c r="B5795" s="3" t="s">
        <v>8493</v>
      </c>
      <c r="C5795" s="4">
        <f>YEAR(Table_1[[#This Row],[Order Date]])</f>
        <v>2014</v>
      </c>
      <c r="D5795" s="9">
        <v>41912</v>
      </c>
      <c r="E5795" s="3">
        <v>41915</v>
      </c>
      <c r="F5795" s="3" t="s">
        <v>188</v>
      </c>
      <c r="G5795" s="3" t="s">
        <v>2567</v>
      </c>
      <c r="H5795" s="3" t="s">
        <v>2568</v>
      </c>
      <c r="I5795" s="3" t="s">
        <v>26</v>
      </c>
      <c r="J5795" s="3" t="s">
        <v>27</v>
      </c>
      <c r="K5795" s="3" t="s">
        <v>5954</v>
      </c>
      <c r="L5795" s="3" t="s">
        <v>43</v>
      </c>
      <c r="M5795" s="3">
        <v>93309</v>
      </c>
      <c r="N5795" s="3" t="s">
        <v>44</v>
      </c>
      <c r="O5795" s="3" t="s">
        <v>170</v>
      </c>
      <c r="P5795" s="3" t="s">
        <v>32</v>
      </c>
      <c r="Q5795" s="3" t="s">
        <v>65</v>
      </c>
      <c r="R5795" s="3" t="s">
        <v>171</v>
      </c>
      <c r="S5795" s="3">
        <v>51.75</v>
      </c>
      <c r="T5795" s="3">
        <v>1</v>
      </c>
      <c r="U5795" s="3">
        <v>0</v>
      </c>
      <c r="V5795" s="3">
        <v>15.524999999999999</v>
      </c>
    </row>
    <row r="5796" spans="1:22" ht="14.25" customHeight="1" x14ac:dyDescent="0.25">
      <c r="A5796" s="3">
        <v>5795</v>
      </c>
      <c r="B5796" s="3" t="s">
        <v>8493</v>
      </c>
      <c r="C5796" s="4">
        <f>YEAR(Table_1[[#This Row],[Order Date]])</f>
        <v>2014</v>
      </c>
      <c r="D5796" s="9">
        <v>41912</v>
      </c>
      <c r="E5796" s="3">
        <v>41915</v>
      </c>
      <c r="F5796" s="3" t="s">
        <v>188</v>
      </c>
      <c r="G5796" s="3" t="s">
        <v>2567</v>
      </c>
      <c r="H5796" s="3" t="s">
        <v>2568</v>
      </c>
      <c r="I5796" s="3" t="s">
        <v>26</v>
      </c>
      <c r="J5796" s="3" t="s">
        <v>27</v>
      </c>
      <c r="K5796" s="3" t="s">
        <v>5954</v>
      </c>
      <c r="L5796" s="3" t="s">
        <v>43</v>
      </c>
      <c r="M5796" s="3">
        <v>93309</v>
      </c>
      <c r="N5796" s="3" t="s">
        <v>44</v>
      </c>
      <c r="O5796" s="3" t="s">
        <v>2750</v>
      </c>
      <c r="P5796" s="3" t="s">
        <v>46</v>
      </c>
      <c r="Q5796" s="3" t="s">
        <v>75</v>
      </c>
      <c r="R5796" s="3" t="s">
        <v>2751</v>
      </c>
      <c r="S5796" s="3">
        <v>46.672000000000004</v>
      </c>
      <c r="T5796" s="3">
        <v>2</v>
      </c>
      <c r="U5796" s="3">
        <v>0.2</v>
      </c>
      <c r="V5796" s="3">
        <v>16.3352</v>
      </c>
    </row>
    <row r="5797" spans="1:22" ht="14.25" customHeight="1" x14ac:dyDescent="0.25">
      <c r="A5797" s="3">
        <v>5796</v>
      </c>
      <c r="B5797" s="3" t="s">
        <v>8494</v>
      </c>
      <c r="C5797" s="4">
        <f>YEAR(Table_1[[#This Row],[Order Date]])</f>
        <v>2011</v>
      </c>
      <c r="D5797" s="9">
        <v>40815</v>
      </c>
      <c r="E5797" s="3">
        <v>40819</v>
      </c>
      <c r="F5797" s="3" t="s">
        <v>23</v>
      </c>
      <c r="G5797" s="3" t="s">
        <v>3673</v>
      </c>
      <c r="H5797" s="3" t="s">
        <v>3674</v>
      </c>
      <c r="I5797" s="3" t="s">
        <v>26</v>
      </c>
      <c r="J5797" s="3" t="s">
        <v>27</v>
      </c>
      <c r="K5797" s="3" t="s">
        <v>266</v>
      </c>
      <c r="L5797" s="3" t="s">
        <v>267</v>
      </c>
      <c r="M5797" s="3">
        <v>10011</v>
      </c>
      <c r="N5797" s="3" t="s">
        <v>148</v>
      </c>
      <c r="O5797" s="3" t="s">
        <v>6094</v>
      </c>
      <c r="P5797" s="3" t="s">
        <v>46</v>
      </c>
      <c r="Q5797" s="3" t="s">
        <v>59</v>
      </c>
      <c r="R5797" s="3" t="s">
        <v>6095</v>
      </c>
      <c r="S5797" s="3">
        <v>1395.54</v>
      </c>
      <c r="T5797" s="3">
        <v>9</v>
      </c>
      <c r="U5797" s="3">
        <v>0</v>
      </c>
      <c r="V5797" s="3">
        <v>362.84040000000005</v>
      </c>
    </row>
    <row r="5798" spans="1:22" ht="14.25" customHeight="1" x14ac:dyDescent="0.25">
      <c r="A5798" s="3">
        <v>5797</v>
      </c>
      <c r="B5798" s="3" t="s">
        <v>8494</v>
      </c>
      <c r="C5798" s="4">
        <f>YEAR(Table_1[[#This Row],[Order Date]])</f>
        <v>2011</v>
      </c>
      <c r="D5798" s="9">
        <v>40815</v>
      </c>
      <c r="E5798" s="3">
        <v>40819</v>
      </c>
      <c r="F5798" s="3" t="s">
        <v>23</v>
      </c>
      <c r="G5798" s="3" t="s">
        <v>3673</v>
      </c>
      <c r="H5798" s="3" t="s">
        <v>3674</v>
      </c>
      <c r="I5798" s="3" t="s">
        <v>26</v>
      </c>
      <c r="J5798" s="3" t="s">
        <v>27</v>
      </c>
      <c r="K5798" s="3" t="s">
        <v>266</v>
      </c>
      <c r="L5798" s="3" t="s">
        <v>267</v>
      </c>
      <c r="M5798" s="3">
        <v>10011</v>
      </c>
      <c r="N5798" s="3" t="s">
        <v>148</v>
      </c>
      <c r="O5798" s="3" t="s">
        <v>607</v>
      </c>
      <c r="P5798" s="3" t="s">
        <v>32</v>
      </c>
      <c r="Q5798" s="3" t="s">
        <v>65</v>
      </c>
      <c r="R5798" s="3" t="s">
        <v>608</v>
      </c>
      <c r="S5798" s="3">
        <v>117.36</v>
      </c>
      <c r="T5798" s="3">
        <v>4</v>
      </c>
      <c r="U5798" s="3">
        <v>0</v>
      </c>
      <c r="V5798" s="3">
        <v>36.381599999999992</v>
      </c>
    </row>
    <row r="5799" spans="1:22" ht="14.25" customHeight="1" x14ac:dyDescent="0.25">
      <c r="A5799" s="3">
        <v>5798</v>
      </c>
      <c r="B5799" s="3" t="s">
        <v>8494</v>
      </c>
      <c r="C5799" s="4">
        <f>YEAR(Table_1[[#This Row],[Order Date]])</f>
        <v>2011</v>
      </c>
      <c r="D5799" s="9">
        <v>40815</v>
      </c>
      <c r="E5799" s="3">
        <v>40819</v>
      </c>
      <c r="F5799" s="3" t="s">
        <v>23</v>
      </c>
      <c r="G5799" s="3" t="s">
        <v>3673</v>
      </c>
      <c r="H5799" s="3" t="s">
        <v>3674</v>
      </c>
      <c r="I5799" s="3" t="s">
        <v>26</v>
      </c>
      <c r="J5799" s="3" t="s">
        <v>27</v>
      </c>
      <c r="K5799" s="3" t="s">
        <v>266</v>
      </c>
      <c r="L5799" s="3" t="s">
        <v>267</v>
      </c>
      <c r="M5799" s="3">
        <v>10011</v>
      </c>
      <c r="N5799" s="3" t="s">
        <v>148</v>
      </c>
      <c r="O5799" s="3" t="s">
        <v>3565</v>
      </c>
      <c r="P5799" s="3" t="s">
        <v>46</v>
      </c>
      <c r="Q5799" s="3" t="s">
        <v>47</v>
      </c>
      <c r="R5799" s="3" t="s">
        <v>3566</v>
      </c>
      <c r="S5799" s="3">
        <v>18.899999999999999</v>
      </c>
      <c r="T5799" s="3">
        <v>3</v>
      </c>
      <c r="U5799" s="3">
        <v>0</v>
      </c>
      <c r="V5799" s="3">
        <v>8.6939999999999991</v>
      </c>
    </row>
    <row r="5800" spans="1:22" ht="14.25" customHeight="1" x14ac:dyDescent="0.25">
      <c r="A5800" s="3">
        <v>5799</v>
      </c>
      <c r="B5800" s="3" t="s">
        <v>8494</v>
      </c>
      <c r="C5800" s="4">
        <f>YEAR(Table_1[[#This Row],[Order Date]])</f>
        <v>2011</v>
      </c>
      <c r="D5800" s="9">
        <v>40815</v>
      </c>
      <c r="E5800" s="3">
        <v>40819</v>
      </c>
      <c r="F5800" s="3" t="s">
        <v>23</v>
      </c>
      <c r="G5800" s="3" t="s">
        <v>3673</v>
      </c>
      <c r="H5800" s="3" t="s">
        <v>3674</v>
      </c>
      <c r="I5800" s="3" t="s">
        <v>26</v>
      </c>
      <c r="J5800" s="3" t="s">
        <v>27</v>
      </c>
      <c r="K5800" s="3" t="s">
        <v>266</v>
      </c>
      <c r="L5800" s="3" t="s">
        <v>267</v>
      </c>
      <c r="M5800" s="3">
        <v>10011</v>
      </c>
      <c r="N5800" s="3" t="s">
        <v>148</v>
      </c>
      <c r="O5800" s="3" t="s">
        <v>3793</v>
      </c>
      <c r="P5800" s="3" t="s">
        <v>46</v>
      </c>
      <c r="Q5800" s="3" t="s">
        <v>90</v>
      </c>
      <c r="R5800" s="3" t="s">
        <v>3794</v>
      </c>
      <c r="S5800" s="3">
        <v>77.52</v>
      </c>
      <c r="T5800" s="3">
        <v>2</v>
      </c>
      <c r="U5800" s="3">
        <v>0</v>
      </c>
      <c r="V5800" s="3">
        <v>37.9848</v>
      </c>
    </row>
    <row r="5801" spans="1:22" ht="14.25" customHeight="1" x14ac:dyDescent="0.25">
      <c r="A5801" s="3">
        <v>5800</v>
      </c>
      <c r="B5801" s="3" t="s">
        <v>8495</v>
      </c>
      <c r="C5801" s="4">
        <f>YEAR(Table_1[[#This Row],[Order Date]])</f>
        <v>2011</v>
      </c>
      <c r="D5801" s="9">
        <v>40775</v>
      </c>
      <c r="E5801" s="3">
        <v>40780</v>
      </c>
      <c r="F5801" s="3" t="s">
        <v>23</v>
      </c>
      <c r="G5801" s="3" t="s">
        <v>2152</v>
      </c>
      <c r="H5801" s="3" t="s">
        <v>2153</v>
      </c>
      <c r="I5801" s="3" t="s">
        <v>26</v>
      </c>
      <c r="J5801" s="3" t="s">
        <v>27</v>
      </c>
      <c r="K5801" s="3" t="s">
        <v>303</v>
      </c>
      <c r="L5801" s="3" t="s">
        <v>211</v>
      </c>
      <c r="M5801" s="3">
        <v>60610</v>
      </c>
      <c r="N5801" s="3" t="s">
        <v>105</v>
      </c>
      <c r="O5801" s="3" t="s">
        <v>6357</v>
      </c>
      <c r="P5801" s="3" t="s">
        <v>32</v>
      </c>
      <c r="Q5801" s="3" t="s">
        <v>36</v>
      </c>
      <c r="R5801" s="3" t="s">
        <v>6358</v>
      </c>
      <c r="S5801" s="3">
        <v>421.37200000000001</v>
      </c>
      <c r="T5801" s="3">
        <v>2</v>
      </c>
      <c r="U5801" s="3">
        <v>0.3</v>
      </c>
      <c r="V5801" s="3">
        <v>-6.0196000000000538</v>
      </c>
    </row>
    <row r="5802" spans="1:22" ht="14.25" customHeight="1" x14ac:dyDescent="0.25">
      <c r="A5802" s="3">
        <v>5801</v>
      </c>
      <c r="B5802" s="3" t="s">
        <v>8496</v>
      </c>
      <c r="C5802" s="4">
        <f>YEAR(Table_1[[#This Row],[Order Date]])</f>
        <v>2011</v>
      </c>
      <c r="D5802" s="9">
        <v>40735</v>
      </c>
      <c r="E5802" s="3">
        <v>40738</v>
      </c>
      <c r="F5802" s="3" t="s">
        <v>188</v>
      </c>
      <c r="G5802" s="3" t="s">
        <v>3679</v>
      </c>
      <c r="H5802" s="3" t="s">
        <v>3680</v>
      </c>
      <c r="I5802" s="3" t="s">
        <v>26</v>
      </c>
      <c r="J5802" s="3" t="s">
        <v>27</v>
      </c>
      <c r="K5802" s="3" t="s">
        <v>4172</v>
      </c>
      <c r="L5802" s="3" t="s">
        <v>104</v>
      </c>
      <c r="M5802" s="3">
        <v>79907</v>
      </c>
      <c r="N5802" s="3" t="s">
        <v>105</v>
      </c>
      <c r="O5802" s="3" t="s">
        <v>4599</v>
      </c>
      <c r="P5802" s="3" t="s">
        <v>71</v>
      </c>
      <c r="Q5802" s="3" t="s">
        <v>72</v>
      </c>
      <c r="R5802" s="3" t="s">
        <v>4600</v>
      </c>
      <c r="S5802" s="3">
        <v>575.96800000000007</v>
      </c>
      <c r="T5802" s="3">
        <v>4</v>
      </c>
      <c r="U5802" s="3">
        <v>0.2</v>
      </c>
      <c r="V5802" s="3">
        <v>43.197600000000023</v>
      </c>
    </row>
    <row r="5803" spans="1:22" ht="14.25" customHeight="1" x14ac:dyDescent="0.25">
      <c r="A5803" s="3">
        <v>5802</v>
      </c>
      <c r="B5803" s="3" t="s">
        <v>8496</v>
      </c>
      <c r="C5803" s="4">
        <f>YEAR(Table_1[[#This Row],[Order Date]])</f>
        <v>2011</v>
      </c>
      <c r="D5803" s="9">
        <v>40735</v>
      </c>
      <c r="E5803" s="3">
        <v>40738</v>
      </c>
      <c r="F5803" s="3" t="s">
        <v>188</v>
      </c>
      <c r="G5803" s="3" t="s">
        <v>3679</v>
      </c>
      <c r="H5803" s="3" t="s">
        <v>3680</v>
      </c>
      <c r="I5803" s="3" t="s">
        <v>26</v>
      </c>
      <c r="J5803" s="3" t="s">
        <v>27</v>
      </c>
      <c r="K5803" s="3" t="s">
        <v>4172</v>
      </c>
      <c r="L5803" s="3" t="s">
        <v>104</v>
      </c>
      <c r="M5803" s="3">
        <v>79907</v>
      </c>
      <c r="N5803" s="3" t="s">
        <v>105</v>
      </c>
      <c r="O5803" s="3" t="s">
        <v>6744</v>
      </c>
      <c r="P5803" s="3" t="s">
        <v>46</v>
      </c>
      <c r="Q5803" s="3" t="s">
        <v>90</v>
      </c>
      <c r="R5803" s="3" t="s">
        <v>6745</v>
      </c>
      <c r="S5803" s="3">
        <v>10.368000000000002</v>
      </c>
      <c r="T5803" s="3">
        <v>2</v>
      </c>
      <c r="U5803" s="3">
        <v>0.2</v>
      </c>
      <c r="V5803" s="3">
        <v>3.6288</v>
      </c>
    </row>
    <row r="5804" spans="1:22" ht="14.25" customHeight="1" x14ac:dyDescent="0.25">
      <c r="A5804" s="3">
        <v>5803</v>
      </c>
      <c r="B5804" s="3" t="s">
        <v>8497</v>
      </c>
      <c r="C5804" s="4">
        <f>YEAR(Table_1[[#This Row],[Order Date]])</f>
        <v>2012</v>
      </c>
      <c r="D5804" s="9">
        <v>40990</v>
      </c>
      <c r="E5804" s="3">
        <v>40992</v>
      </c>
      <c r="F5804" s="3" t="s">
        <v>188</v>
      </c>
      <c r="G5804" s="3" t="s">
        <v>665</v>
      </c>
      <c r="H5804" s="3" t="s">
        <v>666</v>
      </c>
      <c r="I5804" s="3" t="s">
        <v>26</v>
      </c>
      <c r="J5804" s="3" t="s">
        <v>27</v>
      </c>
      <c r="K5804" s="3" t="s">
        <v>5413</v>
      </c>
      <c r="L5804" s="3" t="s">
        <v>43</v>
      </c>
      <c r="M5804" s="3">
        <v>91360</v>
      </c>
      <c r="N5804" s="3" t="s">
        <v>44</v>
      </c>
      <c r="O5804" s="3" t="s">
        <v>1682</v>
      </c>
      <c r="P5804" s="3" t="s">
        <v>71</v>
      </c>
      <c r="Q5804" s="3" t="s">
        <v>72</v>
      </c>
      <c r="R5804" s="3" t="s">
        <v>1683</v>
      </c>
      <c r="S5804" s="3">
        <v>15.984000000000002</v>
      </c>
      <c r="T5804" s="3">
        <v>2</v>
      </c>
      <c r="U5804" s="3">
        <v>0.2</v>
      </c>
      <c r="V5804" s="3">
        <v>1.1988000000000003</v>
      </c>
    </row>
    <row r="5805" spans="1:22" ht="14.25" customHeight="1" x14ac:dyDescent="0.25">
      <c r="A5805" s="3">
        <v>5804</v>
      </c>
      <c r="B5805" s="3" t="s">
        <v>8498</v>
      </c>
      <c r="C5805" s="4">
        <f>YEAR(Table_1[[#This Row],[Order Date]])</f>
        <v>2014</v>
      </c>
      <c r="D5805" s="9">
        <v>41772</v>
      </c>
      <c r="E5805" s="3">
        <v>41779</v>
      </c>
      <c r="F5805" s="3" t="s">
        <v>50</v>
      </c>
      <c r="G5805" s="3" t="s">
        <v>5925</v>
      </c>
      <c r="H5805" s="3" t="s">
        <v>5926</v>
      </c>
      <c r="I5805" s="3" t="s">
        <v>102</v>
      </c>
      <c r="J5805" s="3" t="s">
        <v>27</v>
      </c>
      <c r="K5805" s="3" t="s">
        <v>318</v>
      </c>
      <c r="L5805" s="3" t="s">
        <v>498</v>
      </c>
      <c r="M5805" s="3">
        <v>45503</v>
      </c>
      <c r="N5805" s="3" t="s">
        <v>148</v>
      </c>
      <c r="O5805" s="3" t="s">
        <v>4162</v>
      </c>
      <c r="P5805" s="3" t="s">
        <v>46</v>
      </c>
      <c r="Q5805" s="3" t="s">
        <v>68</v>
      </c>
      <c r="R5805" s="3" t="s">
        <v>4163</v>
      </c>
      <c r="S5805" s="3">
        <v>10.272000000000002</v>
      </c>
      <c r="T5805" s="3">
        <v>3</v>
      </c>
      <c r="U5805" s="3">
        <v>0.2</v>
      </c>
      <c r="V5805" s="3">
        <v>1.1555999999999984</v>
      </c>
    </row>
    <row r="5806" spans="1:22" ht="14.25" customHeight="1" x14ac:dyDescent="0.25">
      <c r="A5806" s="3">
        <v>5805</v>
      </c>
      <c r="B5806" s="3" t="s">
        <v>8499</v>
      </c>
      <c r="C5806" s="4">
        <f>YEAR(Table_1[[#This Row],[Order Date]])</f>
        <v>2014</v>
      </c>
      <c r="D5806" s="9">
        <v>41957</v>
      </c>
      <c r="E5806" s="3">
        <v>41963</v>
      </c>
      <c r="F5806" s="3" t="s">
        <v>50</v>
      </c>
      <c r="G5806" s="3" t="s">
        <v>6982</v>
      </c>
      <c r="H5806" s="3" t="s">
        <v>6983</v>
      </c>
      <c r="I5806" s="3" t="s">
        <v>41</v>
      </c>
      <c r="J5806" s="3" t="s">
        <v>27</v>
      </c>
      <c r="K5806" s="3" t="s">
        <v>815</v>
      </c>
      <c r="L5806" s="3" t="s">
        <v>104</v>
      </c>
      <c r="M5806" s="3">
        <v>75220</v>
      </c>
      <c r="N5806" s="3" t="s">
        <v>105</v>
      </c>
      <c r="O5806" s="3" t="s">
        <v>4890</v>
      </c>
      <c r="P5806" s="3" t="s">
        <v>46</v>
      </c>
      <c r="Q5806" s="3" t="s">
        <v>59</v>
      </c>
      <c r="R5806" s="3" t="s">
        <v>4891</v>
      </c>
      <c r="S5806" s="3">
        <v>61.792000000000002</v>
      </c>
      <c r="T5806" s="3">
        <v>4</v>
      </c>
      <c r="U5806" s="3">
        <v>0.2</v>
      </c>
      <c r="V5806" s="3">
        <v>6.1792000000000016</v>
      </c>
    </row>
    <row r="5807" spans="1:22" ht="14.25" customHeight="1" x14ac:dyDescent="0.25">
      <c r="A5807" s="3">
        <v>5806</v>
      </c>
      <c r="B5807" s="3" t="s">
        <v>8499</v>
      </c>
      <c r="C5807" s="4">
        <f>YEAR(Table_1[[#This Row],[Order Date]])</f>
        <v>2014</v>
      </c>
      <c r="D5807" s="9">
        <v>41957</v>
      </c>
      <c r="E5807" s="3">
        <v>41963</v>
      </c>
      <c r="F5807" s="3" t="s">
        <v>50</v>
      </c>
      <c r="G5807" s="3" t="s">
        <v>6982</v>
      </c>
      <c r="H5807" s="3" t="s">
        <v>6983</v>
      </c>
      <c r="I5807" s="3" t="s">
        <v>41</v>
      </c>
      <c r="J5807" s="3" t="s">
        <v>27</v>
      </c>
      <c r="K5807" s="3" t="s">
        <v>815</v>
      </c>
      <c r="L5807" s="3" t="s">
        <v>104</v>
      </c>
      <c r="M5807" s="3">
        <v>75220</v>
      </c>
      <c r="N5807" s="3" t="s">
        <v>105</v>
      </c>
      <c r="O5807" s="3" t="s">
        <v>2782</v>
      </c>
      <c r="P5807" s="3" t="s">
        <v>32</v>
      </c>
      <c r="Q5807" s="3" t="s">
        <v>33</v>
      </c>
      <c r="R5807" s="3" t="s">
        <v>2783</v>
      </c>
      <c r="S5807" s="3">
        <v>205.99919999999997</v>
      </c>
      <c r="T5807" s="3">
        <v>3</v>
      </c>
      <c r="U5807" s="3">
        <v>0.32</v>
      </c>
      <c r="V5807" s="3">
        <v>-27.264600000000016</v>
      </c>
    </row>
    <row r="5808" spans="1:22" ht="14.25" customHeight="1" x14ac:dyDescent="0.25">
      <c r="A5808" s="3">
        <v>5807</v>
      </c>
      <c r="B5808" s="3" t="s">
        <v>8500</v>
      </c>
      <c r="C5808" s="4">
        <f>YEAR(Table_1[[#This Row],[Order Date]])</f>
        <v>2013</v>
      </c>
      <c r="D5808" s="9">
        <v>41522</v>
      </c>
      <c r="E5808" s="3">
        <v>41525</v>
      </c>
      <c r="F5808" s="3" t="s">
        <v>23</v>
      </c>
      <c r="G5808" s="3" t="s">
        <v>951</v>
      </c>
      <c r="H5808" s="3" t="s">
        <v>952</v>
      </c>
      <c r="I5808" s="3" t="s">
        <v>26</v>
      </c>
      <c r="J5808" s="3" t="s">
        <v>27</v>
      </c>
      <c r="K5808" s="3" t="s">
        <v>5137</v>
      </c>
      <c r="L5808" s="3" t="s">
        <v>335</v>
      </c>
      <c r="M5808" s="3">
        <v>37918</v>
      </c>
      <c r="N5808" s="3" t="s">
        <v>30</v>
      </c>
      <c r="O5808" s="3" t="s">
        <v>2841</v>
      </c>
      <c r="P5808" s="3" t="s">
        <v>46</v>
      </c>
      <c r="Q5808" s="3" t="s">
        <v>90</v>
      </c>
      <c r="R5808" s="3" t="s">
        <v>2842</v>
      </c>
      <c r="S5808" s="3">
        <v>12.192</v>
      </c>
      <c r="T5808" s="3">
        <v>3</v>
      </c>
      <c r="U5808" s="3">
        <v>0.2</v>
      </c>
      <c r="V5808" s="3">
        <v>4.1147999999999998</v>
      </c>
    </row>
    <row r="5809" spans="1:22" ht="14.25" customHeight="1" x14ac:dyDescent="0.25">
      <c r="A5809" s="3">
        <v>5808</v>
      </c>
      <c r="B5809" s="3" t="s">
        <v>8500</v>
      </c>
      <c r="C5809" s="4">
        <f>YEAR(Table_1[[#This Row],[Order Date]])</f>
        <v>2013</v>
      </c>
      <c r="D5809" s="9">
        <v>41522</v>
      </c>
      <c r="E5809" s="3">
        <v>41525</v>
      </c>
      <c r="F5809" s="3" t="s">
        <v>23</v>
      </c>
      <c r="G5809" s="3" t="s">
        <v>951</v>
      </c>
      <c r="H5809" s="3" t="s">
        <v>952</v>
      </c>
      <c r="I5809" s="3" t="s">
        <v>26</v>
      </c>
      <c r="J5809" s="3" t="s">
        <v>27</v>
      </c>
      <c r="K5809" s="3" t="s">
        <v>5137</v>
      </c>
      <c r="L5809" s="3" t="s">
        <v>335</v>
      </c>
      <c r="M5809" s="3">
        <v>37918</v>
      </c>
      <c r="N5809" s="3" t="s">
        <v>30</v>
      </c>
      <c r="O5809" s="3" t="s">
        <v>5367</v>
      </c>
      <c r="P5809" s="3" t="s">
        <v>46</v>
      </c>
      <c r="Q5809" s="3" t="s">
        <v>78</v>
      </c>
      <c r="R5809" s="3" t="s">
        <v>5368</v>
      </c>
      <c r="S5809" s="3">
        <v>87.168000000000006</v>
      </c>
      <c r="T5809" s="3">
        <v>2</v>
      </c>
      <c r="U5809" s="3">
        <v>0.2</v>
      </c>
      <c r="V5809" s="3">
        <v>8.7168000000000063</v>
      </c>
    </row>
    <row r="5810" spans="1:22" ht="14.25" customHeight="1" x14ac:dyDescent="0.25">
      <c r="A5810" s="3">
        <v>5809</v>
      </c>
      <c r="B5810" s="3" t="s">
        <v>8500</v>
      </c>
      <c r="C5810" s="4">
        <f>YEAR(Table_1[[#This Row],[Order Date]])</f>
        <v>2013</v>
      </c>
      <c r="D5810" s="9">
        <v>41522</v>
      </c>
      <c r="E5810" s="3">
        <v>41525</v>
      </c>
      <c r="F5810" s="3" t="s">
        <v>23</v>
      </c>
      <c r="G5810" s="3" t="s">
        <v>951</v>
      </c>
      <c r="H5810" s="3" t="s">
        <v>952</v>
      </c>
      <c r="I5810" s="3" t="s">
        <v>26</v>
      </c>
      <c r="J5810" s="3" t="s">
        <v>27</v>
      </c>
      <c r="K5810" s="3" t="s">
        <v>5137</v>
      </c>
      <c r="L5810" s="3" t="s">
        <v>335</v>
      </c>
      <c r="M5810" s="3">
        <v>37918</v>
      </c>
      <c r="N5810" s="3" t="s">
        <v>30</v>
      </c>
      <c r="O5810" s="3" t="s">
        <v>6846</v>
      </c>
      <c r="P5810" s="3" t="s">
        <v>46</v>
      </c>
      <c r="Q5810" s="3" t="s">
        <v>68</v>
      </c>
      <c r="R5810" s="3" t="s">
        <v>6847</v>
      </c>
      <c r="S5810" s="3">
        <v>31.744</v>
      </c>
      <c r="T5810" s="3">
        <v>2</v>
      </c>
      <c r="U5810" s="3">
        <v>0.2</v>
      </c>
      <c r="V5810" s="3">
        <v>8.3328000000000024</v>
      </c>
    </row>
    <row r="5811" spans="1:22" ht="14.25" customHeight="1" x14ac:dyDescent="0.25">
      <c r="A5811" s="3">
        <v>5810</v>
      </c>
      <c r="B5811" s="3" t="s">
        <v>8501</v>
      </c>
      <c r="C5811" s="4">
        <f>YEAR(Table_1[[#This Row],[Order Date]])</f>
        <v>2013</v>
      </c>
      <c r="D5811" s="9">
        <v>41311</v>
      </c>
      <c r="E5811" s="3">
        <v>41316</v>
      </c>
      <c r="F5811" s="3" t="s">
        <v>50</v>
      </c>
      <c r="G5811" s="3" t="s">
        <v>1805</v>
      </c>
      <c r="H5811" s="3" t="s">
        <v>1806</v>
      </c>
      <c r="I5811" s="3" t="s">
        <v>41</v>
      </c>
      <c r="J5811" s="3" t="s">
        <v>27</v>
      </c>
      <c r="K5811" s="3" t="s">
        <v>6244</v>
      </c>
      <c r="L5811" s="3" t="s">
        <v>335</v>
      </c>
      <c r="M5811" s="3">
        <v>37421</v>
      </c>
      <c r="N5811" s="3" t="s">
        <v>30</v>
      </c>
      <c r="O5811" s="3" t="s">
        <v>1858</v>
      </c>
      <c r="P5811" s="3" t="s">
        <v>32</v>
      </c>
      <c r="Q5811" s="3" t="s">
        <v>65</v>
      </c>
      <c r="R5811" s="3" t="s">
        <v>1859</v>
      </c>
      <c r="S5811" s="3">
        <v>132.22400000000002</v>
      </c>
      <c r="T5811" s="3">
        <v>4</v>
      </c>
      <c r="U5811" s="3">
        <v>0.2</v>
      </c>
      <c r="V5811" s="3">
        <v>-18.180799999999998</v>
      </c>
    </row>
    <row r="5812" spans="1:22" ht="14.25" customHeight="1" x14ac:dyDescent="0.25">
      <c r="A5812" s="3">
        <v>5811</v>
      </c>
      <c r="B5812" s="3" t="s">
        <v>8502</v>
      </c>
      <c r="C5812" s="4">
        <f>YEAR(Table_1[[#This Row],[Order Date]])</f>
        <v>2012</v>
      </c>
      <c r="D5812" s="9">
        <v>40990</v>
      </c>
      <c r="E5812" s="3">
        <v>40994</v>
      </c>
      <c r="F5812" s="3" t="s">
        <v>50</v>
      </c>
      <c r="G5812" s="3" t="s">
        <v>2109</v>
      </c>
      <c r="H5812" s="3" t="s">
        <v>2110</v>
      </c>
      <c r="I5812" s="3" t="s">
        <v>41</v>
      </c>
      <c r="J5812" s="3" t="s">
        <v>27</v>
      </c>
      <c r="K5812" s="3" t="s">
        <v>947</v>
      </c>
      <c r="L5812" s="3" t="s">
        <v>43</v>
      </c>
      <c r="M5812" s="3">
        <v>92037</v>
      </c>
      <c r="N5812" s="3" t="s">
        <v>44</v>
      </c>
      <c r="O5812" s="3" t="s">
        <v>3190</v>
      </c>
      <c r="P5812" s="3" t="s">
        <v>46</v>
      </c>
      <c r="Q5812" s="3" t="s">
        <v>90</v>
      </c>
      <c r="R5812" s="3" t="s">
        <v>186</v>
      </c>
      <c r="S5812" s="3">
        <v>105.52</v>
      </c>
      <c r="T5812" s="3">
        <v>4</v>
      </c>
      <c r="U5812" s="3">
        <v>0</v>
      </c>
      <c r="V5812" s="3">
        <v>48.539199999999994</v>
      </c>
    </row>
    <row r="5813" spans="1:22" ht="14.25" customHeight="1" x14ac:dyDescent="0.25">
      <c r="A5813" s="3">
        <v>5812</v>
      </c>
      <c r="B5813" s="3" t="s">
        <v>8502</v>
      </c>
      <c r="C5813" s="4">
        <f>YEAR(Table_1[[#This Row],[Order Date]])</f>
        <v>2012</v>
      </c>
      <c r="D5813" s="9">
        <v>40990</v>
      </c>
      <c r="E5813" s="3">
        <v>40994</v>
      </c>
      <c r="F5813" s="3" t="s">
        <v>50</v>
      </c>
      <c r="G5813" s="3" t="s">
        <v>2109</v>
      </c>
      <c r="H5813" s="3" t="s">
        <v>2110</v>
      </c>
      <c r="I5813" s="3" t="s">
        <v>41</v>
      </c>
      <c r="J5813" s="3" t="s">
        <v>27</v>
      </c>
      <c r="K5813" s="3" t="s">
        <v>947</v>
      </c>
      <c r="L5813" s="3" t="s">
        <v>43</v>
      </c>
      <c r="M5813" s="3">
        <v>92037</v>
      </c>
      <c r="N5813" s="3" t="s">
        <v>44</v>
      </c>
      <c r="O5813" s="3" t="s">
        <v>8503</v>
      </c>
      <c r="P5813" s="3" t="s">
        <v>32</v>
      </c>
      <c r="Q5813" s="3" t="s">
        <v>65</v>
      </c>
      <c r="R5813" s="3" t="s">
        <v>8504</v>
      </c>
      <c r="S5813" s="3">
        <v>91.96</v>
      </c>
      <c r="T5813" s="3">
        <v>2</v>
      </c>
      <c r="U5813" s="3">
        <v>0</v>
      </c>
      <c r="V5813" s="3">
        <v>15.633199999999988</v>
      </c>
    </row>
    <row r="5814" spans="1:22" ht="14.25" customHeight="1" x14ac:dyDescent="0.25">
      <c r="A5814" s="3">
        <v>5813</v>
      </c>
      <c r="B5814" s="3" t="s">
        <v>8502</v>
      </c>
      <c r="C5814" s="4">
        <f>YEAR(Table_1[[#This Row],[Order Date]])</f>
        <v>2012</v>
      </c>
      <c r="D5814" s="9">
        <v>40990</v>
      </c>
      <c r="E5814" s="3">
        <v>40994</v>
      </c>
      <c r="F5814" s="3" t="s">
        <v>50</v>
      </c>
      <c r="G5814" s="3" t="s">
        <v>2109</v>
      </c>
      <c r="H5814" s="3" t="s">
        <v>2110</v>
      </c>
      <c r="I5814" s="3" t="s">
        <v>41</v>
      </c>
      <c r="J5814" s="3" t="s">
        <v>27</v>
      </c>
      <c r="K5814" s="3" t="s">
        <v>947</v>
      </c>
      <c r="L5814" s="3" t="s">
        <v>43</v>
      </c>
      <c r="M5814" s="3">
        <v>92037</v>
      </c>
      <c r="N5814" s="3" t="s">
        <v>44</v>
      </c>
      <c r="O5814" s="3" t="s">
        <v>2527</v>
      </c>
      <c r="P5814" s="3" t="s">
        <v>71</v>
      </c>
      <c r="Q5814" s="3" t="s">
        <v>72</v>
      </c>
      <c r="R5814" s="3" t="s">
        <v>2528</v>
      </c>
      <c r="S5814" s="3">
        <v>1487.9760000000001</v>
      </c>
      <c r="T5814" s="3">
        <v>3</v>
      </c>
      <c r="U5814" s="3">
        <v>0.2</v>
      </c>
      <c r="V5814" s="3">
        <v>185.99699999999984</v>
      </c>
    </row>
    <row r="5815" spans="1:22" ht="14.25" customHeight="1" x14ac:dyDescent="0.25">
      <c r="A5815" s="3">
        <v>5814</v>
      </c>
      <c r="B5815" s="3" t="s">
        <v>8505</v>
      </c>
      <c r="C5815" s="4">
        <f>YEAR(Table_1[[#This Row],[Order Date]])</f>
        <v>2012</v>
      </c>
      <c r="D5815" s="9">
        <v>41092</v>
      </c>
      <c r="E5815" s="3">
        <v>41093</v>
      </c>
      <c r="F5815" s="3" t="s">
        <v>188</v>
      </c>
      <c r="G5815" s="3" t="s">
        <v>2146</v>
      </c>
      <c r="H5815" s="3" t="s">
        <v>2147</v>
      </c>
      <c r="I5815" s="3" t="s">
        <v>102</v>
      </c>
      <c r="J5815" s="3" t="s">
        <v>27</v>
      </c>
      <c r="K5815" s="3" t="s">
        <v>266</v>
      </c>
      <c r="L5815" s="3" t="s">
        <v>267</v>
      </c>
      <c r="M5815" s="3">
        <v>10024</v>
      </c>
      <c r="N5815" s="3" t="s">
        <v>148</v>
      </c>
      <c r="O5815" s="3" t="s">
        <v>8013</v>
      </c>
      <c r="P5815" s="3" t="s">
        <v>46</v>
      </c>
      <c r="Q5815" s="3" t="s">
        <v>90</v>
      </c>
      <c r="R5815" s="3" t="s">
        <v>8014</v>
      </c>
      <c r="S5815" s="3">
        <v>19.440000000000001</v>
      </c>
      <c r="T5815" s="3">
        <v>3</v>
      </c>
      <c r="U5815" s="3">
        <v>0</v>
      </c>
      <c r="V5815" s="3">
        <v>9.3312000000000008</v>
      </c>
    </row>
    <row r="5816" spans="1:22" ht="14.25" customHeight="1" x14ac:dyDescent="0.25">
      <c r="A5816" s="3">
        <v>5815</v>
      </c>
      <c r="B5816" s="3" t="s">
        <v>8506</v>
      </c>
      <c r="C5816" s="4">
        <f>YEAR(Table_1[[#This Row],[Order Date]])</f>
        <v>2012</v>
      </c>
      <c r="D5816" s="9">
        <v>41075</v>
      </c>
      <c r="E5816" s="3">
        <v>41077</v>
      </c>
      <c r="F5816" s="3" t="s">
        <v>188</v>
      </c>
      <c r="G5816" s="3" t="s">
        <v>4716</v>
      </c>
      <c r="H5816" s="3" t="s">
        <v>4717</v>
      </c>
      <c r="I5816" s="3" t="s">
        <v>26</v>
      </c>
      <c r="J5816" s="3" t="s">
        <v>27</v>
      </c>
      <c r="K5816" s="3" t="s">
        <v>900</v>
      </c>
      <c r="L5816" s="3" t="s">
        <v>54</v>
      </c>
      <c r="M5816" s="3">
        <v>33614</v>
      </c>
      <c r="N5816" s="3" t="s">
        <v>30</v>
      </c>
      <c r="O5816" s="3" t="s">
        <v>4834</v>
      </c>
      <c r="P5816" s="3" t="s">
        <v>71</v>
      </c>
      <c r="Q5816" s="3" t="s">
        <v>161</v>
      </c>
      <c r="R5816" s="3" t="s">
        <v>4835</v>
      </c>
      <c r="S5816" s="3">
        <v>11.672000000000001</v>
      </c>
      <c r="T5816" s="3">
        <v>1</v>
      </c>
      <c r="U5816" s="3">
        <v>0.2</v>
      </c>
      <c r="V5816" s="3">
        <v>-0.7295000000000007</v>
      </c>
    </row>
    <row r="5817" spans="1:22" ht="14.25" customHeight="1" x14ac:dyDescent="0.25">
      <c r="A5817" s="3">
        <v>5816</v>
      </c>
      <c r="B5817" s="3" t="s">
        <v>8507</v>
      </c>
      <c r="C5817" s="4">
        <f>YEAR(Table_1[[#This Row],[Order Date]])</f>
        <v>2011</v>
      </c>
      <c r="D5817" s="9">
        <v>40873</v>
      </c>
      <c r="E5817" s="3">
        <v>40873</v>
      </c>
      <c r="F5817" s="3" t="s">
        <v>1290</v>
      </c>
      <c r="G5817" s="3" t="s">
        <v>1745</v>
      </c>
      <c r="H5817" s="3" t="s">
        <v>1746</v>
      </c>
      <c r="I5817" s="3" t="s">
        <v>26</v>
      </c>
      <c r="J5817" s="3" t="s">
        <v>27</v>
      </c>
      <c r="K5817" s="3" t="s">
        <v>8508</v>
      </c>
      <c r="L5817" s="3" t="s">
        <v>267</v>
      </c>
      <c r="M5817" s="3">
        <v>13501</v>
      </c>
      <c r="N5817" s="3" t="s">
        <v>148</v>
      </c>
      <c r="O5817" s="3" t="s">
        <v>2338</v>
      </c>
      <c r="P5817" s="3" t="s">
        <v>71</v>
      </c>
      <c r="Q5817" s="3" t="s">
        <v>72</v>
      </c>
      <c r="R5817" s="3" t="s">
        <v>2339</v>
      </c>
      <c r="S5817" s="3">
        <v>279.95999999999998</v>
      </c>
      <c r="T5817" s="3">
        <v>4</v>
      </c>
      <c r="U5817" s="3">
        <v>0</v>
      </c>
      <c r="V5817" s="3">
        <v>78.388800000000003</v>
      </c>
    </row>
    <row r="5818" spans="1:22" ht="14.25" customHeight="1" x14ac:dyDescent="0.25">
      <c r="A5818" s="3">
        <v>5817</v>
      </c>
      <c r="B5818" s="3" t="s">
        <v>8507</v>
      </c>
      <c r="C5818" s="4">
        <f>YEAR(Table_1[[#This Row],[Order Date]])</f>
        <v>2011</v>
      </c>
      <c r="D5818" s="9">
        <v>40873</v>
      </c>
      <c r="E5818" s="3">
        <v>40873</v>
      </c>
      <c r="F5818" s="3" t="s">
        <v>1290</v>
      </c>
      <c r="G5818" s="3" t="s">
        <v>1745</v>
      </c>
      <c r="H5818" s="3" t="s">
        <v>1746</v>
      </c>
      <c r="I5818" s="3" t="s">
        <v>26</v>
      </c>
      <c r="J5818" s="3" t="s">
        <v>27</v>
      </c>
      <c r="K5818" s="3" t="s">
        <v>8508</v>
      </c>
      <c r="L5818" s="3" t="s">
        <v>267</v>
      </c>
      <c r="M5818" s="3">
        <v>13501</v>
      </c>
      <c r="N5818" s="3" t="s">
        <v>148</v>
      </c>
      <c r="O5818" s="3" t="s">
        <v>294</v>
      </c>
      <c r="P5818" s="3" t="s">
        <v>46</v>
      </c>
      <c r="Q5818" s="3" t="s">
        <v>75</v>
      </c>
      <c r="R5818" s="3" t="s">
        <v>295</v>
      </c>
      <c r="S5818" s="3">
        <v>12.912000000000001</v>
      </c>
      <c r="T5818" s="3">
        <v>3</v>
      </c>
      <c r="U5818" s="3">
        <v>0.2</v>
      </c>
      <c r="V5818" s="3">
        <v>4.6806000000000001</v>
      </c>
    </row>
    <row r="5819" spans="1:22" ht="14.25" customHeight="1" x14ac:dyDescent="0.25">
      <c r="A5819" s="3">
        <v>5818</v>
      </c>
      <c r="B5819" s="3" t="s">
        <v>8507</v>
      </c>
      <c r="C5819" s="4">
        <f>YEAR(Table_1[[#This Row],[Order Date]])</f>
        <v>2011</v>
      </c>
      <c r="D5819" s="9">
        <v>40873</v>
      </c>
      <c r="E5819" s="3">
        <v>40873</v>
      </c>
      <c r="F5819" s="3" t="s">
        <v>1290</v>
      </c>
      <c r="G5819" s="3" t="s">
        <v>1745</v>
      </c>
      <c r="H5819" s="3" t="s">
        <v>1746</v>
      </c>
      <c r="I5819" s="3" t="s">
        <v>26</v>
      </c>
      <c r="J5819" s="3" t="s">
        <v>27</v>
      </c>
      <c r="K5819" s="3" t="s">
        <v>8508</v>
      </c>
      <c r="L5819" s="3" t="s">
        <v>267</v>
      </c>
      <c r="M5819" s="3">
        <v>13501</v>
      </c>
      <c r="N5819" s="3" t="s">
        <v>148</v>
      </c>
      <c r="O5819" s="3" t="s">
        <v>3424</v>
      </c>
      <c r="P5819" s="3" t="s">
        <v>46</v>
      </c>
      <c r="Q5819" s="3" t="s">
        <v>75</v>
      </c>
      <c r="R5819" s="3" t="s">
        <v>3425</v>
      </c>
      <c r="S5819" s="3">
        <v>17.088000000000001</v>
      </c>
      <c r="T5819" s="3">
        <v>4</v>
      </c>
      <c r="U5819" s="3">
        <v>0.2</v>
      </c>
      <c r="V5819" s="3">
        <v>5.767199999999999</v>
      </c>
    </row>
    <row r="5820" spans="1:22" ht="14.25" customHeight="1" x14ac:dyDescent="0.25">
      <c r="A5820" s="3">
        <v>5819</v>
      </c>
      <c r="B5820" s="3" t="s">
        <v>8507</v>
      </c>
      <c r="C5820" s="4">
        <f>YEAR(Table_1[[#This Row],[Order Date]])</f>
        <v>2011</v>
      </c>
      <c r="D5820" s="9">
        <v>40873</v>
      </c>
      <c r="E5820" s="3">
        <v>40873</v>
      </c>
      <c r="F5820" s="3" t="s">
        <v>1290</v>
      </c>
      <c r="G5820" s="3" t="s">
        <v>1745</v>
      </c>
      <c r="H5820" s="3" t="s">
        <v>1746</v>
      </c>
      <c r="I5820" s="3" t="s">
        <v>26</v>
      </c>
      <c r="J5820" s="3" t="s">
        <v>27</v>
      </c>
      <c r="K5820" s="3" t="s">
        <v>8508</v>
      </c>
      <c r="L5820" s="3" t="s">
        <v>267</v>
      </c>
      <c r="M5820" s="3">
        <v>13501</v>
      </c>
      <c r="N5820" s="3" t="s">
        <v>148</v>
      </c>
      <c r="O5820" s="3" t="s">
        <v>1275</v>
      </c>
      <c r="P5820" s="3" t="s">
        <v>46</v>
      </c>
      <c r="Q5820" s="3" t="s">
        <v>47</v>
      </c>
      <c r="R5820" s="3" t="s">
        <v>1276</v>
      </c>
      <c r="S5820" s="3">
        <v>93.149999999999991</v>
      </c>
      <c r="T5820" s="3">
        <v>9</v>
      </c>
      <c r="U5820" s="3">
        <v>0</v>
      </c>
      <c r="V5820" s="3">
        <v>44.712000000000003</v>
      </c>
    </row>
    <row r="5821" spans="1:22" ht="14.25" customHeight="1" x14ac:dyDescent="0.25">
      <c r="A5821" s="3">
        <v>5820</v>
      </c>
      <c r="B5821" s="3" t="s">
        <v>8507</v>
      </c>
      <c r="C5821" s="4">
        <f>YEAR(Table_1[[#This Row],[Order Date]])</f>
        <v>2011</v>
      </c>
      <c r="D5821" s="9">
        <v>40873</v>
      </c>
      <c r="E5821" s="3">
        <v>40873</v>
      </c>
      <c r="F5821" s="3" t="s">
        <v>1290</v>
      </c>
      <c r="G5821" s="3" t="s">
        <v>1745</v>
      </c>
      <c r="H5821" s="3" t="s">
        <v>1746</v>
      </c>
      <c r="I5821" s="3" t="s">
        <v>26</v>
      </c>
      <c r="J5821" s="3" t="s">
        <v>27</v>
      </c>
      <c r="K5821" s="3" t="s">
        <v>8508</v>
      </c>
      <c r="L5821" s="3" t="s">
        <v>267</v>
      </c>
      <c r="M5821" s="3">
        <v>13501</v>
      </c>
      <c r="N5821" s="3" t="s">
        <v>148</v>
      </c>
      <c r="O5821" s="3" t="s">
        <v>2918</v>
      </c>
      <c r="P5821" s="3" t="s">
        <v>46</v>
      </c>
      <c r="Q5821" s="3" t="s">
        <v>47</v>
      </c>
      <c r="R5821" s="3" t="s">
        <v>2919</v>
      </c>
      <c r="S5821" s="3">
        <v>11.52</v>
      </c>
      <c r="T5821" s="3">
        <v>4</v>
      </c>
      <c r="U5821" s="3">
        <v>0</v>
      </c>
      <c r="V5821" s="3">
        <v>5.6448</v>
      </c>
    </row>
    <row r="5822" spans="1:22" ht="14.25" customHeight="1" x14ac:dyDescent="0.25">
      <c r="A5822" s="3">
        <v>5821</v>
      </c>
      <c r="B5822" s="3" t="s">
        <v>8509</v>
      </c>
      <c r="C5822" s="4">
        <f>YEAR(Table_1[[#This Row],[Order Date]])</f>
        <v>2014</v>
      </c>
      <c r="D5822" s="9">
        <v>41772</v>
      </c>
      <c r="E5822" s="3">
        <v>41778</v>
      </c>
      <c r="F5822" s="3" t="s">
        <v>50</v>
      </c>
      <c r="G5822" s="3" t="s">
        <v>7122</v>
      </c>
      <c r="H5822" s="3" t="s">
        <v>7123</v>
      </c>
      <c r="I5822" s="3" t="s">
        <v>41</v>
      </c>
      <c r="J5822" s="3" t="s">
        <v>27</v>
      </c>
      <c r="K5822" s="3" t="s">
        <v>127</v>
      </c>
      <c r="L5822" s="3" t="s">
        <v>43</v>
      </c>
      <c r="M5822" s="3">
        <v>94122</v>
      </c>
      <c r="N5822" s="3" t="s">
        <v>44</v>
      </c>
      <c r="O5822" s="3" t="s">
        <v>5894</v>
      </c>
      <c r="P5822" s="3" t="s">
        <v>46</v>
      </c>
      <c r="Q5822" s="3" t="s">
        <v>578</v>
      </c>
      <c r="R5822" s="3" t="s">
        <v>5895</v>
      </c>
      <c r="S5822" s="3">
        <v>238.62</v>
      </c>
      <c r="T5822" s="3">
        <v>2</v>
      </c>
      <c r="U5822" s="3">
        <v>0</v>
      </c>
      <c r="V5822" s="3">
        <v>4.7724000000000046</v>
      </c>
    </row>
    <row r="5823" spans="1:22" ht="14.25" customHeight="1" x14ac:dyDescent="0.25">
      <c r="A5823" s="3">
        <v>5822</v>
      </c>
      <c r="B5823" s="3" t="s">
        <v>8509</v>
      </c>
      <c r="C5823" s="4">
        <f>YEAR(Table_1[[#This Row],[Order Date]])</f>
        <v>2014</v>
      </c>
      <c r="D5823" s="9">
        <v>41772</v>
      </c>
      <c r="E5823" s="3">
        <v>41778</v>
      </c>
      <c r="F5823" s="3" t="s">
        <v>50</v>
      </c>
      <c r="G5823" s="3" t="s">
        <v>7122</v>
      </c>
      <c r="H5823" s="3" t="s">
        <v>7123</v>
      </c>
      <c r="I5823" s="3" t="s">
        <v>41</v>
      </c>
      <c r="J5823" s="3" t="s">
        <v>27</v>
      </c>
      <c r="K5823" s="3" t="s">
        <v>127</v>
      </c>
      <c r="L5823" s="3" t="s">
        <v>43</v>
      </c>
      <c r="M5823" s="3">
        <v>94122</v>
      </c>
      <c r="N5823" s="3" t="s">
        <v>44</v>
      </c>
      <c r="O5823" s="3" t="s">
        <v>4109</v>
      </c>
      <c r="P5823" s="3" t="s">
        <v>46</v>
      </c>
      <c r="Q5823" s="3" t="s">
        <v>78</v>
      </c>
      <c r="R5823" s="3" t="s">
        <v>4110</v>
      </c>
      <c r="S5823" s="3">
        <v>7.77</v>
      </c>
      <c r="T5823" s="3">
        <v>1</v>
      </c>
      <c r="U5823" s="3">
        <v>0</v>
      </c>
      <c r="V5823" s="3">
        <v>2.0979000000000001</v>
      </c>
    </row>
    <row r="5824" spans="1:22" ht="14.25" customHeight="1" x14ac:dyDescent="0.25">
      <c r="A5824" s="3">
        <v>5823</v>
      </c>
      <c r="B5824" s="3" t="s">
        <v>8509</v>
      </c>
      <c r="C5824" s="4">
        <f>YEAR(Table_1[[#This Row],[Order Date]])</f>
        <v>2014</v>
      </c>
      <c r="D5824" s="9">
        <v>41772</v>
      </c>
      <c r="E5824" s="3">
        <v>41778</v>
      </c>
      <c r="F5824" s="3" t="s">
        <v>50</v>
      </c>
      <c r="G5824" s="3" t="s">
        <v>7122</v>
      </c>
      <c r="H5824" s="3" t="s">
        <v>7123</v>
      </c>
      <c r="I5824" s="3" t="s">
        <v>41</v>
      </c>
      <c r="J5824" s="3" t="s">
        <v>27</v>
      </c>
      <c r="K5824" s="3" t="s">
        <v>127</v>
      </c>
      <c r="L5824" s="3" t="s">
        <v>43</v>
      </c>
      <c r="M5824" s="3">
        <v>94122</v>
      </c>
      <c r="N5824" s="3" t="s">
        <v>44</v>
      </c>
      <c r="O5824" s="3" t="s">
        <v>2803</v>
      </c>
      <c r="P5824" s="3" t="s">
        <v>32</v>
      </c>
      <c r="Q5824" s="3" t="s">
        <v>56</v>
      </c>
      <c r="R5824" s="3" t="s">
        <v>2804</v>
      </c>
      <c r="S5824" s="3">
        <v>285.48</v>
      </c>
      <c r="T5824" s="3">
        <v>5</v>
      </c>
      <c r="U5824" s="3">
        <v>0.2</v>
      </c>
      <c r="V5824" s="3">
        <v>-10.705500000000043</v>
      </c>
    </row>
    <row r="5825" spans="1:22" ht="14.25" customHeight="1" x14ac:dyDescent="0.25">
      <c r="A5825" s="3">
        <v>5824</v>
      </c>
      <c r="B5825" s="3" t="s">
        <v>8509</v>
      </c>
      <c r="C5825" s="4">
        <f>YEAR(Table_1[[#This Row],[Order Date]])</f>
        <v>2014</v>
      </c>
      <c r="D5825" s="9">
        <v>41772</v>
      </c>
      <c r="E5825" s="3">
        <v>41778</v>
      </c>
      <c r="F5825" s="3" t="s">
        <v>50</v>
      </c>
      <c r="G5825" s="3" t="s">
        <v>7122</v>
      </c>
      <c r="H5825" s="3" t="s">
        <v>7123</v>
      </c>
      <c r="I5825" s="3" t="s">
        <v>41</v>
      </c>
      <c r="J5825" s="3" t="s">
        <v>27</v>
      </c>
      <c r="K5825" s="3" t="s">
        <v>127</v>
      </c>
      <c r="L5825" s="3" t="s">
        <v>43</v>
      </c>
      <c r="M5825" s="3">
        <v>94122</v>
      </c>
      <c r="N5825" s="3" t="s">
        <v>44</v>
      </c>
      <c r="O5825" s="3" t="s">
        <v>4474</v>
      </c>
      <c r="P5825" s="3" t="s">
        <v>46</v>
      </c>
      <c r="Q5825" s="3" t="s">
        <v>75</v>
      </c>
      <c r="R5825" s="3" t="s">
        <v>4475</v>
      </c>
      <c r="S5825" s="3">
        <v>19.168000000000003</v>
      </c>
      <c r="T5825" s="3">
        <v>4</v>
      </c>
      <c r="U5825" s="3">
        <v>0.2</v>
      </c>
      <c r="V5825" s="3">
        <v>6.4691999999999998</v>
      </c>
    </row>
    <row r="5826" spans="1:22" ht="14.25" customHeight="1" x14ac:dyDescent="0.25">
      <c r="A5826" s="3">
        <v>5825</v>
      </c>
      <c r="B5826" s="3" t="s">
        <v>8510</v>
      </c>
      <c r="C5826" s="4">
        <f>YEAR(Table_1[[#This Row],[Order Date]])</f>
        <v>2011</v>
      </c>
      <c r="D5826" s="9">
        <v>40665</v>
      </c>
      <c r="E5826" s="3">
        <v>40665</v>
      </c>
      <c r="F5826" s="3" t="s">
        <v>1290</v>
      </c>
      <c r="G5826" s="3" t="s">
        <v>2016</v>
      </c>
      <c r="H5826" s="3" t="s">
        <v>2017</v>
      </c>
      <c r="I5826" s="3" t="s">
        <v>26</v>
      </c>
      <c r="J5826" s="3" t="s">
        <v>27</v>
      </c>
      <c r="K5826" s="3" t="s">
        <v>497</v>
      </c>
      <c r="L5826" s="3" t="s">
        <v>498</v>
      </c>
      <c r="M5826" s="3">
        <v>43229</v>
      </c>
      <c r="N5826" s="3" t="s">
        <v>148</v>
      </c>
      <c r="O5826" s="3" t="s">
        <v>3619</v>
      </c>
      <c r="P5826" s="3" t="s">
        <v>46</v>
      </c>
      <c r="Q5826" s="3" t="s">
        <v>78</v>
      </c>
      <c r="R5826" s="3" t="s">
        <v>3620</v>
      </c>
      <c r="S5826" s="3">
        <v>26.136000000000003</v>
      </c>
      <c r="T5826" s="3">
        <v>3</v>
      </c>
      <c r="U5826" s="3">
        <v>0.2</v>
      </c>
      <c r="V5826" s="3">
        <v>1.9602000000000004</v>
      </c>
    </row>
    <row r="5827" spans="1:22" ht="14.25" customHeight="1" x14ac:dyDescent="0.25">
      <c r="A5827" s="3">
        <v>5826</v>
      </c>
      <c r="B5827" s="3" t="s">
        <v>8511</v>
      </c>
      <c r="C5827" s="4">
        <f>YEAR(Table_1[[#This Row],[Order Date]])</f>
        <v>2014</v>
      </c>
      <c r="D5827" s="9">
        <v>41886</v>
      </c>
      <c r="E5827" s="3">
        <v>41889</v>
      </c>
      <c r="F5827" s="3" t="s">
        <v>23</v>
      </c>
      <c r="G5827" s="3" t="s">
        <v>6295</v>
      </c>
      <c r="H5827" s="3" t="s">
        <v>6296</v>
      </c>
      <c r="I5827" s="3" t="s">
        <v>102</v>
      </c>
      <c r="J5827" s="3" t="s">
        <v>27</v>
      </c>
      <c r="K5827" s="3" t="s">
        <v>266</v>
      </c>
      <c r="L5827" s="3" t="s">
        <v>267</v>
      </c>
      <c r="M5827" s="3">
        <v>10035</v>
      </c>
      <c r="N5827" s="3" t="s">
        <v>148</v>
      </c>
      <c r="O5827" s="3" t="s">
        <v>3819</v>
      </c>
      <c r="P5827" s="3" t="s">
        <v>46</v>
      </c>
      <c r="Q5827" s="3" t="s">
        <v>90</v>
      </c>
      <c r="R5827" s="3" t="s">
        <v>3820</v>
      </c>
      <c r="S5827" s="3">
        <v>419.4</v>
      </c>
      <c r="T5827" s="3">
        <v>4</v>
      </c>
      <c r="U5827" s="3">
        <v>0</v>
      </c>
      <c r="V5827" s="3">
        <v>201.31199999999998</v>
      </c>
    </row>
    <row r="5828" spans="1:22" ht="14.25" customHeight="1" x14ac:dyDescent="0.25">
      <c r="A5828" s="3">
        <v>5827</v>
      </c>
      <c r="B5828" s="3" t="s">
        <v>8511</v>
      </c>
      <c r="C5828" s="4">
        <f>YEAR(Table_1[[#This Row],[Order Date]])</f>
        <v>2014</v>
      </c>
      <c r="D5828" s="9">
        <v>41886</v>
      </c>
      <c r="E5828" s="3">
        <v>41889</v>
      </c>
      <c r="F5828" s="3" t="s">
        <v>23</v>
      </c>
      <c r="G5828" s="3" t="s">
        <v>6295</v>
      </c>
      <c r="H5828" s="3" t="s">
        <v>6296</v>
      </c>
      <c r="I5828" s="3" t="s">
        <v>102</v>
      </c>
      <c r="J5828" s="3" t="s">
        <v>27</v>
      </c>
      <c r="K5828" s="3" t="s">
        <v>266</v>
      </c>
      <c r="L5828" s="3" t="s">
        <v>267</v>
      </c>
      <c r="M5828" s="3">
        <v>10035</v>
      </c>
      <c r="N5828" s="3" t="s">
        <v>148</v>
      </c>
      <c r="O5828" s="3" t="s">
        <v>7951</v>
      </c>
      <c r="P5828" s="3" t="s">
        <v>32</v>
      </c>
      <c r="Q5828" s="3" t="s">
        <v>36</v>
      </c>
      <c r="R5828" s="3" t="s">
        <v>7952</v>
      </c>
      <c r="S5828" s="3">
        <v>90.801000000000002</v>
      </c>
      <c r="T5828" s="3">
        <v>1</v>
      </c>
      <c r="U5828" s="3">
        <v>0.1</v>
      </c>
      <c r="V5828" s="3">
        <v>14.124599999999999</v>
      </c>
    </row>
    <row r="5829" spans="1:22" ht="14.25" customHeight="1" x14ac:dyDescent="0.25">
      <c r="A5829" s="3">
        <v>5828</v>
      </c>
      <c r="B5829" s="3" t="s">
        <v>8511</v>
      </c>
      <c r="C5829" s="4">
        <f>YEAR(Table_1[[#This Row],[Order Date]])</f>
        <v>2014</v>
      </c>
      <c r="D5829" s="9">
        <v>41886</v>
      </c>
      <c r="E5829" s="3">
        <v>41889</v>
      </c>
      <c r="F5829" s="3" t="s">
        <v>23</v>
      </c>
      <c r="G5829" s="3" t="s">
        <v>6295</v>
      </c>
      <c r="H5829" s="3" t="s">
        <v>6296</v>
      </c>
      <c r="I5829" s="3" t="s">
        <v>102</v>
      </c>
      <c r="J5829" s="3" t="s">
        <v>27</v>
      </c>
      <c r="K5829" s="3" t="s">
        <v>266</v>
      </c>
      <c r="L5829" s="3" t="s">
        <v>267</v>
      </c>
      <c r="M5829" s="3">
        <v>10035</v>
      </c>
      <c r="N5829" s="3" t="s">
        <v>148</v>
      </c>
      <c r="O5829" s="3" t="s">
        <v>890</v>
      </c>
      <c r="P5829" s="3" t="s">
        <v>32</v>
      </c>
      <c r="Q5829" s="3" t="s">
        <v>36</v>
      </c>
      <c r="R5829" s="3" t="s">
        <v>891</v>
      </c>
      <c r="S5829" s="3">
        <v>181.76400000000001</v>
      </c>
      <c r="T5829" s="3">
        <v>2</v>
      </c>
      <c r="U5829" s="3">
        <v>0.1</v>
      </c>
      <c r="V5829" s="3">
        <v>-8.0784000000000198</v>
      </c>
    </row>
    <row r="5830" spans="1:22" ht="14.25" customHeight="1" x14ac:dyDescent="0.25">
      <c r="A5830" s="3">
        <v>5829</v>
      </c>
      <c r="B5830" s="3" t="s">
        <v>8511</v>
      </c>
      <c r="C5830" s="4">
        <f>YEAR(Table_1[[#This Row],[Order Date]])</f>
        <v>2014</v>
      </c>
      <c r="D5830" s="9">
        <v>41886</v>
      </c>
      <c r="E5830" s="3">
        <v>41889</v>
      </c>
      <c r="F5830" s="3" t="s">
        <v>23</v>
      </c>
      <c r="G5830" s="3" t="s">
        <v>6295</v>
      </c>
      <c r="H5830" s="3" t="s">
        <v>6296</v>
      </c>
      <c r="I5830" s="3" t="s">
        <v>102</v>
      </c>
      <c r="J5830" s="3" t="s">
        <v>27</v>
      </c>
      <c r="K5830" s="3" t="s">
        <v>266</v>
      </c>
      <c r="L5830" s="3" t="s">
        <v>267</v>
      </c>
      <c r="M5830" s="3">
        <v>10035</v>
      </c>
      <c r="N5830" s="3" t="s">
        <v>148</v>
      </c>
      <c r="O5830" s="3" t="s">
        <v>4223</v>
      </c>
      <c r="P5830" s="3" t="s">
        <v>46</v>
      </c>
      <c r="Q5830" s="3" t="s">
        <v>68</v>
      </c>
      <c r="R5830" s="3" t="s">
        <v>4224</v>
      </c>
      <c r="S5830" s="3">
        <v>5.56</v>
      </c>
      <c r="T5830" s="3">
        <v>2</v>
      </c>
      <c r="U5830" s="3">
        <v>0</v>
      </c>
      <c r="V5830" s="3">
        <v>2.2239999999999998</v>
      </c>
    </row>
    <row r="5831" spans="1:22" ht="14.25" customHeight="1" x14ac:dyDescent="0.25">
      <c r="A5831" s="3">
        <v>5830</v>
      </c>
      <c r="B5831" s="3" t="s">
        <v>8512</v>
      </c>
      <c r="C5831" s="4">
        <f>YEAR(Table_1[[#This Row],[Order Date]])</f>
        <v>2013</v>
      </c>
      <c r="D5831" s="9">
        <v>41612</v>
      </c>
      <c r="E5831" s="3">
        <v>41616</v>
      </c>
      <c r="F5831" s="3" t="s">
        <v>50</v>
      </c>
      <c r="G5831" s="3" t="s">
        <v>3881</v>
      </c>
      <c r="H5831" s="3" t="s">
        <v>3882</v>
      </c>
      <c r="I5831" s="3" t="s">
        <v>26</v>
      </c>
      <c r="J5831" s="3" t="s">
        <v>27</v>
      </c>
      <c r="K5831" s="3" t="s">
        <v>1464</v>
      </c>
      <c r="L5831" s="3" t="s">
        <v>254</v>
      </c>
      <c r="M5831" s="3">
        <v>47374</v>
      </c>
      <c r="N5831" s="3" t="s">
        <v>105</v>
      </c>
      <c r="O5831" s="3" t="s">
        <v>1225</v>
      </c>
      <c r="P5831" s="3" t="s">
        <v>32</v>
      </c>
      <c r="Q5831" s="3" t="s">
        <v>56</v>
      </c>
      <c r="R5831" s="3" t="s">
        <v>1226</v>
      </c>
      <c r="S5831" s="3">
        <v>581.96</v>
      </c>
      <c r="T5831" s="3">
        <v>2</v>
      </c>
      <c r="U5831" s="3">
        <v>0</v>
      </c>
      <c r="V5831" s="3">
        <v>104.75279999999998</v>
      </c>
    </row>
    <row r="5832" spans="1:22" ht="14.25" customHeight="1" x14ac:dyDescent="0.25">
      <c r="A5832" s="3">
        <v>5831</v>
      </c>
      <c r="B5832" s="3" t="s">
        <v>8512</v>
      </c>
      <c r="C5832" s="4">
        <f>YEAR(Table_1[[#This Row],[Order Date]])</f>
        <v>2013</v>
      </c>
      <c r="D5832" s="9">
        <v>41612</v>
      </c>
      <c r="E5832" s="3">
        <v>41616</v>
      </c>
      <c r="F5832" s="3" t="s">
        <v>50</v>
      </c>
      <c r="G5832" s="3" t="s">
        <v>3881</v>
      </c>
      <c r="H5832" s="3" t="s">
        <v>3882</v>
      </c>
      <c r="I5832" s="3" t="s">
        <v>26</v>
      </c>
      <c r="J5832" s="3" t="s">
        <v>27</v>
      </c>
      <c r="K5832" s="3" t="s">
        <v>1464</v>
      </c>
      <c r="L5832" s="3" t="s">
        <v>254</v>
      </c>
      <c r="M5832" s="3">
        <v>47374</v>
      </c>
      <c r="N5832" s="3" t="s">
        <v>105</v>
      </c>
      <c r="O5832" s="3" t="s">
        <v>4577</v>
      </c>
      <c r="P5832" s="3" t="s">
        <v>32</v>
      </c>
      <c r="Q5832" s="3" t="s">
        <v>36</v>
      </c>
      <c r="R5832" s="3" t="s">
        <v>4578</v>
      </c>
      <c r="S5832" s="3">
        <v>29.98</v>
      </c>
      <c r="T5832" s="3">
        <v>1</v>
      </c>
      <c r="U5832" s="3">
        <v>0</v>
      </c>
      <c r="V5832" s="3">
        <v>8.0945999999999998</v>
      </c>
    </row>
    <row r="5833" spans="1:22" ht="14.25" customHeight="1" x14ac:dyDescent="0.25">
      <c r="A5833" s="3">
        <v>5832</v>
      </c>
      <c r="B5833" s="3" t="s">
        <v>8513</v>
      </c>
      <c r="C5833" s="4">
        <f>YEAR(Table_1[[#This Row],[Order Date]])</f>
        <v>2012</v>
      </c>
      <c r="D5833" s="9">
        <v>41108</v>
      </c>
      <c r="E5833" s="3">
        <v>41112</v>
      </c>
      <c r="F5833" s="3" t="s">
        <v>50</v>
      </c>
      <c r="G5833" s="3" t="s">
        <v>2384</v>
      </c>
      <c r="H5833" s="3" t="s">
        <v>2385</v>
      </c>
      <c r="I5833" s="3" t="s">
        <v>26</v>
      </c>
      <c r="J5833" s="3" t="s">
        <v>27</v>
      </c>
      <c r="K5833" s="3" t="s">
        <v>947</v>
      </c>
      <c r="L5833" s="3" t="s">
        <v>43</v>
      </c>
      <c r="M5833" s="3">
        <v>92105</v>
      </c>
      <c r="N5833" s="3" t="s">
        <v>44</v>
      </c>
      <c r="O5833" s="3" t="s">
        <v>5327</v>
      </c>
      <c r="P5833" s="3" t="s">
        <v>71</v>
      </c>
      <c r="Q5833" s="3" t="s">
        <v>161</v>
      </c>
      <c r="R5833" s="3" t="s">
        <v>5328</v>
      </c>
      <c r="S5833" s="3">
        <v>519.96</v>
      </c>
      <c r="T5833" s="3">
        <v>4</v>
      </c>
      <c r="U5833" s="3">
        <v>0</v>
      </c>
      <c r="V5833" s="3">
        <v>176.78640000000001</v>
      </c>
    </row>
    <row r="5834" spans="1:22" ht="14.25" customHeight="1" x14ac:dyDescent="0.25">
      <c r="A5834" s="3">
        <v>5833</v>
      </c>
      <c r="B5834" s="3" t="s">
        <v>8514</v>
      </c>
      <c r="C5834" s="4">
        <f>YEAR(Table_1[[#This Row],[Order Date]])</f>
        <v>2013</v>
      </c>
      <c r="D5834" s="9">
        <v>41477</v>
      </c>
      <c r="E5834" s="3">
        <v>41482</v>
      </c>
      <c r="F5834" s="3" t="s">
        <v>50</v>
      </c>
      <c r="G5834" s="3" t="s">
        <v>3723</v>
      </c>
      <c r="H5834" s="3" t="s">
        <v>3724</v>
      </c>
      <c r="I5834" s="3" t="s">
        <v>26</v>
      </c>
      <c r="J5834" s="3" t="s">
        <v>27</v>
      </c>
      <c r="K5834" s="3" t="s">
        <v>87</v>
      </c>
      <c r="L5834" s="3" t="s">
        <v>88</v>
      </c>
      <c r="M5834" s="3">
        <v>28027</v>
      </c>
      <c r="N5834" s="3" t="s">
        <v>30</v>
      </c>
      <c r="O5834" s="3" t="s">
        <v>3711</v>
      </c>
      <c r="P5834" s="3" t="s">
        <v>46</v>
      </c>
      <c r="Q5834" s="3" t="s">
        <v>47</v>
      </c>
      <c r="R5834" s="3" t="s">
        <v>3712</v>
      </c>
      <c r="S5834" s="3">
        <v>6.2640000000000002</v>
      </c>
      <c r="T5834" s="3">
        <v>3</v>
      </c>
      <c r="U5834" s="3">
        <v>0.2</v>
      </c>
      <c r="V5834" s="3">
        <v>2.0358000000000001</v>
      </c>
    </row>
    <row r="5835" spans="1:22" ht="14.25" customHeight="1" x14ac:dyDescent="0.25">
      <c r="A5835" s="3">
        <v>5834</v>
      </c>
      <c r="B5835" s="3" t="s">
        <v>8514</v>
      </c>
      <c r="C5835" s="4">
        <f>YEAR(Table_1[[#This Row],[Order Date]])</f>
        <v>2013</v>
      </c>
      <c r="D5835" s="9">
        <v>41477</v>
      </c>
      <c r="E5835" s="3">
        <v>41482</v>
      </c>
      <c r="F5835" s="3" t="s">
        <v>50</v>
      </c>
      <c r="G5835" s="3" t="s">
        <v>3723</v>
      </c>
      <c r="H5835" s="3" t="s">
        <v>3724</v>
      </c>
      <c r="I5835" s="3" t="s">
        <v>26</v>
      </c>
      <c r="J5835" s="3" t="s">
        <v>27</v>
      </c>
      <c r="K5835" s="3" t="s">
        <v>87</v>
      </c>
      <c r="L5835" s="3" t="s">
        <v>88</v>
      </c>
      <c r="M5835" s="3">
        <v>28027</v>
      </c>
      <c r="N5835" s="3" t="s">
        <v>30</v>
      </c>
      <c r="O5835" s="3" t="s">
        <v>3741</v>
      </c>
      <c r="P5835" s="3" t="s">
        <v>32</v>
      </c>
      <c r="Q5835" s="3" t="s">
        <v>36</v>
      </c>
      <c r="R5835" s="3" t="s">
        <v>3742</v>
      </c>
      <c r="S5835" s="3">
        <v>363.92</v>
      </c>
      <c r="T5835" s="3">
        <v>5</v>
      </c>
      <c r="U5835" s="3">
        <v>0.2</v>
      </c>
      <c r="V5835" s="3">
        <v>0</v>
      </c>
    </row>
    <row r="5836" spans="1:22" ht="14.25" customHeight="1" x14ac:dyDescent="0.25">
      <c r="A5836" s="3">
        <v>5835</v>
      </c>
      <c r="B5836" s="3" t="s">
        <v>8515</v>
      </c>
      <c r="C5836" s="4">
        <f>YEAR(Table_1[[#This Row],[Order Date]])</f>
        <v>2012</v>
      </c>
      <c r="D5836" s="9">
        <v>41069</v>
      </c>
      <c r="E5836" s="3">
        <v>41076</v>
      </c>
      <c r="F5836" s="3" t="s">
        <v>50</v>
      </c>
      <c r="G5836" s="3" t="s">
        <v>671</v>
      </c>
      <c r="H5836" s="3" t="s">
        <v>672</v>
      </c>
      <c r="I5836" s="3" t="s">
        <v>26</v>
      </c>
      <c r="J5836" s="3" t="s">
        <v>27</v>
      </c>
      <c r="K5836" s="3" t="s">
        <v>1419</v>
      </c>
      <c r="L5836" s="3" t="s">
        <v>54</v>
      </c>
      <c r="M5836" s="3">
        <v>33178</v>
      </c>
      <c r="N5836" s="3" t="s">
        <v>30</v>
      </c>
      <c r="O5836" s="3" t="s">
        <v>7314</v>
      </c>
      <c r="P5836" s="3" t="s">
        <v>46</v>
      </c>
      <c r="Q5836" s="3" t="s">
        <v>75</v>
      </c>
      <c r="R5836" s="3" t="s">
        <v>7315</v>
      </c>
      <c r="S5836" s="3">
        <v>64.2</v>
      </c>
      <c r="T5836" s="3">
        <v>5</v>
      </c>
      <c r="U5836" s="3">
        <v>0.7</v>
      </c>
      <c r="V5836" s="3">
        <v>-42.799999999999983</v>
      </c>
    </row>
    <row r="5837" spans="1:22" ht="14.25" customHeight="1" x14ac:dyDescent="0.25">
      <c r="A5837" s="3">
        <v>5836</v>
      </c>
      <c r="B5837" s="3" t="s">
        <v>8515</v>
      </c>
      <c r="C5837" s="4">
        <f>YEAR(Table_1[[#This Row],[Order Date]])</f>
        <v>2012</v>
      </c>
      <c r="D5837" s="9">
        <v>41069</v>
      </c>
      <c r="E5837" s="3">
        <v>41076</v>
      </c>
      <c r="F5837" s="3" t="s">
        <v>50</v>
      </c>
      <c r="G5837" s="3" t="s">
        <v>671</v>
      </c>
      <c r="H5837" s="3" t="s">
        <v>672</v>
      </c>
      <c r="I5837" s="3" t="s">
        <v>26</v>
      </c>
      <c r="J5837" s="3" t="s">
        <v>27</v>
      </c>
      <c r="K5837" s="3" t="s">
        <v>1419</v>
      </c>
      <c r="L5837" s="3" t="s">
        <v>54</v>
      </c>
      <c r="M5837" s="3">
        <v>33178</v>
      </c>
      <c r="N5837" s="3" t="s">
        <v>30</v>
      </c>
      <c r="O5837" s="3" t="s">
        <v>4642</v>
      </c>
      <c r="P5837" s="3" t="s">
        <v>46</v>
      </c>
      <c r="Q5837" s="3" t="s">
        <v>75</v>
      </c>
      <c r="R5837" s="3" t="s">
        <v>4643</v>
      </c>
      <c r="S5837" s="3">
        <v>38.520000000000003</v>
      </c>
      <c r="T5837" s="3">
        <v>3</v>
      </c>
      <c r="U5837" s="3">
        <v>0.7</v>
      </c>
      <c r="V5837" s="3">
        <v>-26.963999999999999</v>
      </c>
    </row>
    <row r="5838" spans="1:22" ht="14.25" customHeight="1" x14ac:dyDescent="0.25">
      <c r="A5838" s="3">
        <v>5837</v>
      </c>
      <c r="B5838" s="3" t="s">
        <v>8515</v>
      </c>
      <c r="C5838" s="4">
        <f>YEAR(Table_1[[#This Row],[Order Date]])</f>
        <v>2012</v>
      </c>
      <c r="D5838" s="9">
        <v>41069</v>
      </c>
      <c r="E5838" s="3">
        <v>41076</v>
      </c>
      <c r="F5838" s="3" t="s">
        <v>50</v>
      </c>
      <c r="G5838" s="3" t="s">
        <v>671</v>
      </c>
      <c r="H5838" s="3" t="s">
        <v>672</v>
      </c>
      <c r="I5838" s="3" t="s">
        <v>26</v>
      </c>
      <c r="J5838" s="3" t="s">
        <v>27</v>
      </c>
      <c r="K5838" s="3" t="s">
        <v>1419</v>
      </c>
      <c r="L5838" s="3" t="s">
        <v>54</v>
      </c>
      <c r="M5838" s="3">
        <v>33178</v>
      </c>
      <c r="N5838" s="3" t="s">
        <v>30</v>
      </c>
      <c r="O5838" s="3" t="s">
        <v>7775</v>
      </c>
      <c r="P5838" s="3" t="s">
        <v>71</v>
      </c>
      <c r="Q5838" s="3" t="s">
        <v>161</v>
      </c>
      <c r="R5838" s="3" t="s">
        <v>7776</v>
      </c>
      <c r="S5838" s="3">
        <v>72.599999999999994</v>
      </c>
      <c r="T5838" s="3">
        <v>5</v>
      </c>
      <c r="U5838" s="3">
        <v>0.2</v>
      </c>
      <c r="V5838" s="3">
        <v>-8.1674999999999933</v>
      </c>
    </row>
    <row r="5839" spans="1:22" ht="14.25" customHeight="1" x14ac:dyDescent="0.25">
      <c r="A5839" s="3">
        <v>5838</v>
      </c>
      <c r="B5839" s="3" t="s">
        <v>8516</v>
      </c>
      <c r="C5839" s="4">
        <f>YEAR(Table_1[[#This Row],[Order Date]])</f>
        <v>2014</v>
      </c>
      <c r="D5839" s="9">
        <v>41971</v>
      </c>
      <c r="E5839" s="3">
        <v>41977</v>
      </c>
      <c r="F5839" s="3" t="s">
        <v>50</v>
      </c>
      <c r="G5839" s="3" t="s">
        <v>8517</v>
      </c>
      <c r="H5839" s="3" t="s">
        <v>8518</v>
      </c>
      <c r="I5839" s="3" t="s">
        <v>26</v>
      </c>
      <c r="J5839" s="3" t="s">
        <v>27</v>
      </c>
      <c r="K5839" s="3" t="s">
        <v>42</v>
      </c>
      <c r="L5839" s="3" t="s">
        <v>43</v>
      </c>
      <c r="M5839" s="3">
        <v>90036</v>
      </c>
      <c r="N5839" s="3" t="s">
        <v>44</v>
      </c>
      <c r="O5839" s="3" t="s">
        <v>8519</v>
      </c>
      <c r="P5839" s="3" t="s">
        <v>71</v>
      </c>
      <c r="Q5839" s="3" t="s">
        <v>72</v>
      </c>
      <c r="R5839" s="3" t="s">
        <v>8520</v>
      </c>
      <c r="S5839" s="3">
        <v>57.567999999999998</v>
      </c>
      <c r="T5839" s="3">
        <v>4</v>
      </c>
      <c r="U5839" s="3">
        <v>0.2</v>
      </c>
      <c r="V5839" s="3">
        <v>5.7568000000000019</v>
      </c>
    </row>
    <row r="5840" spans="1:22" ht="14.25" customHeight="1" x14ac:dyDescent="0.25">
      <c r="A5840" s="3">
        <v>5839</v>
      </c>
      <c r="B5840" s="3" t="s">
        <v>8521</v>
      </c>
      <c r="C5840" s="4">
        <f>YEAR(Table_1[[#This Row],[Order Date]])</f>
        <v>2012</v>
      </c>
      <c r="D5840" s="9">
        <v>40995</v>
      </c>
      <c r="E5840" s="3">
        <v>41002</v>
      </c>
      <c r="F5840" s="3" t="s">
        <v>50</v>
      </c>
      <c r="G5840" s="3" t="s">
        <v>5248</v>
      </c>
      <c r="H5840" s="3" t="s">
        <v>5249</v>
      </c>
      <c r="I5840" s="3" t="s">
        <v>26</v>
      </c>
      <c r="J5840" s="3" t="s">
        <v>27</v>
      </c>
      <c r="K5840" s="3" t="s">
        <v>95</v>
      </c>
      <c r="L5840" s="3" t="s">
        <v>96</v>
      </c>
      <c r="M5840" s="3">
        <v>98115</v>
      </c>
      <c r="N5840" s="3" t="s">
        <v>44</v>
      </c>
      <c r="O5840" s="3" t="s">
        <v>8522</v>
      </c>
      <c r="P5840" s="3" t="s">
        <v>46</v>
      </c>
      <c r="Q5840" s="3" t="s">
        <v>59</v>
      </c>
      <c r="R5840" s="3" t="s">
        <v>8523</v>
      </c>
      <c r="S5840" s="3">
        <v>83.699999999999989</v>
      </c>
      <c r="T5840" s="3">
        <v>5</v>
      </c>
      <c r="U5840" s="3">
        <v>0</v>
      </c>
      <c r="V5840" s="3">
        <v>3.3479999999999954</v>
      </c>
    </row>
    <row r="5841" spans="1:22" ht="14.25" customHeight="1" x14ac:dyDescent="0.25">
      <c r="A5841" s="3">
        <v>5840</v>
      </c>
      <c r="B5841" s="3" t="s">
        <v>8524</v>
      </c>
      <c r="C5841" s="4">
        <f>YEAR(Table_1[[#This Row],[Order Date]])</f>
        <v>2012</v>
      </c>
      <c r="D5841" s="9">
        <v>41174</v>
      </c>
      <c r="E5841" s="3">
        <v>41178</v>
      </c>
      <c r="F5841" s="3" t="s">
        <v>23</v>
      </c>
      <c r="G5841" s="3" t="s">
        <v>6201</v>
      </c>
      <c r="H5841" s="3" t="s">
        <v>6202</v>
      </c>
      <c r="I5841" s="3" t="s">
        <v>102</v>
      </c>
      <c r="J5841" s="3" t="s">
        <v>27</v>
      </c>
      <c r="K5841" s="3" t="s">
        <v>1127</v>
      </c>
      <c r="L5841" s="3" t="s">
        <v>319</v>
      </c>
      <c r="M5841" s="3">
        <v>22204</v>
      </c>
      <c r="N5841" s="3" t="s">
        <v>30</v>
      </c>
      <c r="O5841" s="3" t="s">
        <v>4785</v>
      </c>
      <c r="P5841" s="3" t="s">
        <v>46</v>
      </c>
      <c r="Q5841" s="3" t="s">
        <v>90</v>
      </c>
      <c r="R5841" s="3" t="s">
        <v>4786</v>
      </c>
      <c r="S5841" s="3">
        <v>32.400000000000006</v>
      </c>
      <c r="T5841" s="3">
        <v>5</v>
      </c>
      <c r="U5841" s="3">
        <v>0</v>
      </c>
      <c r="V5841" s="3">
        <v>15.552000000000001</v>
      </c>
    </row>
    <row r="5842" spans="1:22" ht="14.25" customHeight="1" x14ac:dyDescent="0.25">
      <c r="A5842" s="3">
        <v>5841</v>
      </c>
      <c r="B5842" s="3" t="s">
        <v>8524</v>
      </c>
      <c r="C5842" s="4">
        <f>YEAR(Table_1[[#This Row],[Order Date]])</f>
        <v>2012</v>
      </c>
      <c r="D5842" s="9">
        <v>41174</v>
      </c>
      <c r="E5842" s="3">
        <v>41178</v>
      </c>
      <c r="F5842" s="3" t="s">
        <v>23</v>
      </c>
      <c r="G5842" s="3" t="s">
        <v>6201</v>
      </c>
      <c r="H5842" s="3" t="s">
        <v>6202</v>
      </c>
      <c r="I5842" s="3" t="s">
        <v>102</v>
      </c>
      <c r="J5842" s="3" t="s">
        <v>27</v>
      </c>
      <c r="K5842" s="3" t="s">
        <v>1127</v>
      </c>
      <c r="L5842" s="3" t="s">
        <v>319</v>
      </c>
      <c r="M5842" s="3">
        <v>22204</v>
      </c>
      <c r="N5842" s="3" t="s">
        <v>30</v>
      </c>
      <c r="O5842" s="3" t="s">
        <v>3613</v>
      </c>
      <c r="P5842" s="3" t="s">
        <v>32</v>
      </c>
      <c r="Q5842" s="3" t="s">
        <v>65</v>
      </c>
      <c r="R5842" s="3" t="s">
        <v>3614</v>
      </c>
      <c r="S5842" s="3">
        <v>47.98</v>
      </c>
      <c r="T5842" s="3">
        <v>2</v>
      </c>
      <c r="U5842" s="3">
        <v>0</v>
      </c>
      <c r="V5842" s="3">
        <v>11.035399999999996</v>
      </c>
    </row>
    <row r="5843" spans="1:22" ht="14.25" customHeight="1" x14ac:dyDescent="0.25">
      <c r="A5843" s="3">
        <v>5842</v>
      </c>
      <c r="B5843" s="3" t="s">
        <v>8525</v>
      </c>
      <c r="C5843" s="4">
        <f>YEAR(Table_1[[#This Row],[Order Date]])</f>
        <v>2012</v>
      </c>
      <c r="D5843" s="9">
        <v>41230</v>
      </c>
      <c r="E5843" s="3">
        <v>41234</v>
      </c>
      <c r="F5843" s="3" t="s">
        <v>50</v>
      </c>
      <c r="G5843" s="3" t="s">
        <v>5038</v>
      </c>
      <c r="H5843" s="3" t="s">
        <v>5039</v>
      </c>
      <c r="I5843" s="3" t="s">
        <v>26</v>
      </c>
      <c r="J5843" s="3" t="s">
        <v>27</v>
      </c>
      <c r="K5843" s="3" t="s">
        <v>947</v>
      </c>
      <c r="L5843" s="3" t="s">
        <v>43</v>
      </c>
      <c r="M5843" s="3">
        <v>92105</v>
      </c>
      <c r="N5843" s="3" t="s">
        <v>44</v>
      </c>
      <c r="O5843" s="3" t="s">
        <v>8526</v>
      </c>
      <c r="P5843" s="3" t="s">
        <v>71</v>
      </c>
      <c r="Q5843" s="3" t="s">
        <v>72</v>
      </c>
      <c r="R5843" s="3" t="s">
        <v>8527</v>
      </c>
      <c r="S5843" s="3">
        <v>415.96800000000007</v>
      </c>
      <c r="T5843" s="3">
        <v>4</v>
      </c>
      <c r="U5843" s="3">
        <v>0.2</v>
      </c>
      <c r="V5843" s="3">
        <v>51.995999999999981</v>
      </c>
    </row>
    <row r="5844" spans="1:22" ht="14.25" customHeight="1" x14ac:dyDescent="0.25">
      <c r="A5844" s="3">
        <v>5843</v>
      </c>
      <c r="B5844" s="3" t="s">
        <v>8525</v>
      </c>
      <c r="C5844" s="4">
        <f>YEAR(Table_1[[#This Row],[Order Date]])</f>
        <v>2012</v>
      </c>
      <c r="D5844" s="9">
        <v>41230</v>
      </c>
      <c r="E5844" s="3">
        <v>41234</v>
      </c>
      <c r="F5844" s="3" t="s">
        <v>50</v>
      </c>
      <c r="G5844" s="3" t="s">
        <v>5038</v>
      </c>
      <c r="H5844" s="3" t="s">
        <v>5039</v>
      </c>
      <c r="I5844" s="3" t="s">
        <v>26</v>
      </c>
      <c r="J5844" s="3" t="s">
        <v>27</v>
      </c>
      <c r="K5844" s="3" t="s">
        <v>947</v>
      </c>
      <c r="L5844" s="3" t="s">
        <v>43</v>
      </c>
      <c r="M5844" s="3">
        <v>92105</v>
      </c>
      <c r="N5844" s="3" t="s">
        <v>44</v>
      </c>
      <c r="O5844" s="3" t="s">
        <v>3442</v>
      </c>
      <c r="P5844" s="3" t="s">
        <v>46</v>
      </c>
      <c r="Q5844" s="3" t="s">
        <v>59</v>
      </c>
      <c r="R5844" s="3" t="s">
        <v>3443</v>
      </c>
      <c r="S5844" s="3">
        <v>304.89999999999998</v>
      </c>
      <c r="T5844" s="3">
        <v>5</v>
      </c>
      <c r="U5844" s="3">
        <v>0</v>
      </c>
      <c r="V5844" s="3">
        <v>6.097999999999999</v>
      </c>
    </row>
    <row r="5845" spans="1:22" ht="14.25" customHeight="1" x14ac:dyDescent="0.25">
      <c r="A5845" s="3">
        <v>5844</v>
      </c>
      <c r="B5845" s="3" t="s">
        <v>8525</v>
      </c>
      <c r="C5845" s="4">
        <f>YEAR(Table_1[[#This Row],[Order Date]])</f>
        <v>2012</v>
      </c>
      <c r="D5845" s="9">
        <v>41230</v>
      </c>
      <c r="E5845" s="3">
        <v>41234</v>
      </c>
      <c r="F5845" s="3" t="s">
        <v>50</v>
      </c>
      <c r="G5845" s="3" t="s">
        <v>5038</v>
      </c>
      <c r="H5845" s="3" t="s">
        <v>5039</v>
      </c>
      <c r="I5845" s="3" t="s">
        <v>26</v>
      </c>
      <c r="J5845" s="3" t="s">
        <v>27</v>
      </c>
      <c r="K5845" s="3" t="s">
        <v>947</v>
      </c>
      <c r="L5845" s="3" t="s">
        <v>43</v>
      </c>
      <c r="M5845" s="3">
        <v>92105</v>
      </c>
      <c r="N5845" s="3" t="s">
        <v>44</v>
      </c>
      <c r="O5845" s="3" t="s">
        <v>7792</v>
      </c>
      <c r="P5845" s="3" t="s">
        <v>32</v>
      </c>
      <c r="Q5845" s="3" t="s">
        <v>65</v>
      </c>
      <c r="R5845" s="3" t="s">
        <v>7793</v>
      </c>
      <c r="S5845" s="3">
        <v>80.959999999999994</v>
      </c>
      <c r="T5845" s="3">
        <v>4</v>
      </c>
      <c r="U5845" s="3">
        <v>0</v>
      </c>
      <c r="V5845" s="3">
        <v>29.145599999999995</v>
      </c>
    </row>
    <row r="5846" spans="1:22" ht="14.25" customHeight="1" x14ac:dyDescent="0.25">
      <c r="A5846" s="3">
        <v>5845</v>
      </c>
      <c r="B5846" s="3" t="s">
        <v>8525</v>
      </c>
      <c r="C5846" s="4">
        <f>YEAR(Table_1[[#This Row],[Order Date]])</f>
        <v>2012</v>
      </c>
      <c r="D5846" s="9">
        <v>41230</v>
      </c>
      <c r="E5846" s="3">
        <v>41234</v>
      </c>
      <c r="F5846" s="3" t="s">
        <v>50</v>
      </c>
      <c r="G5846" s="3" t="s">
        <v>5038</v>
      </c>
      <c r="H5846" s="3" t="s">
        <v>5039</v>
      </c>
      <c r="I5846" s="3" t="s">
        <v>26</v>
      </c>
      <c r="J5846" s="3" t="s">
        <v>27</v>
      </c>
      <c r="K5846" s="3" t="s">
        <v>947</v>
      </c>
      <c r="L5846" s="3" t="s">
        <v>43</v>
      </c>
      <c r="M5846" s="3">
        <v>92105</v>
      </c>
      <c r="N5846" s="3" t="s">
        <v>44</v>
      </c>
      <c r="O5846" s="3" t="s">
        <v>7528</v>
      </c>
      <c r="P5846" s="3" t="s">
        <v>46</v>
      </c>
      <c r="Q5846" s="3" t="s">
        <v>59</v>
      </c>
      <c r="R5846" s="3" t="s">
        <v>7529</v>
      </c>
      <c r="S5846" s="3">
        <v>777.21</v>
      </c>
      <c r="T5846" s="3">
        <v>7</v>
      </c>
      <c r="U5846" s="3">
        <v>0</v>
      </c>
      <c r="V5846" s="3">
        <v>54.404699999999963</v>
      </c>
    </row>
    <row r="5847" spans="1:22" ht="14.25" customHeight="1" x14ac:dyDescent="0.25">
      <c r="A5847" s="3">
        <v>5846</v>
      </c>
      <c r="B5847" s="3" t="s">
        <v>8525</v>
      </c>
      <c r="C5847" s="4">
        <f>YEAR(Table_1[[#This Row],[Order Date]])</f>
        <v>2012</v>
      </c>
      <c r="D5847" s="9">
        <v>41230</v>
      </c>
      <c r="E5847" s="3">
        <v>41234</v>
      </c>
      <c r="F5847" s="3" t="s">
        <v>50</v>
      </c>
      <c r="G5847" s="3" t="s">
        <v>5038</v>
      </c>
      <c r="H5847" s="3" t="s">
        <v>5039</v>
      </c>
      <c r="I5847" s="3" t="s">
        <v>26</v>
      </c>
      <c r="J5847" s="3" t="s">
        <v>27</v>
      </c>
      <c r="K5847" s="3" t="s">
        <v>947</v>
      </c>
      <c r="L5847" s="3" t="s">
        <v>43</v>
      </c>
      <c r="M5847" s="3">
        <v>92105</v>
      </c>
      <c r="N5847" s="3" t="s">
        <v>44</v>
      </c>
      <c r="O5847" s="3" t="s">
        <v>3871</v>
      </c>
      <c r="P5847" s="3" t="s">
        <v>46</v>
      </c>
      <c r="Q5847" s="3" t="s">
        <v>90</v>
      </c>
      <c r="R5847" s="3" t="s">
        <v>3872</v>
      </c>
      <c r="S5847" s="3">
        <v>32.400000000000006</v>
      </c>
      <c r="T5847" s="3">
        <v>5</v>
      </c>
      <c r="U5847" s="3">
        <v>0</v>
      </c>
      <c r="V5847" s="3">
        <v>15.552000000000001</v>
      </c>
    </row>
    <row r="5848" spans="1:22" ht="14.25" customHeight="1" x14ac:dyDescent="0.25">
      <c r="A5848" s="3">
        <v>5847</v>
      </c>
      <c r="B5848" s="3" t="s">
        <v>8525</v>
      </c>
      <c r="C5848" s="4">
        <f>YEAR(Table_1[[#This Row],[Order Date]])</f>
        <v>2012</v>
      </c>
      <c r="D5848" s="9">
        <v>41230</v>
      </c>
      <c r="E5848" s="3">
        <v>41234</v>
      </c>
      <c r="F5848" s="3" t="s">
        <v>50</v>
      </c>
      <c r="G5848" s="3" t="s">
        <v>5038</v>
      </c>
      <c r="H5848" s="3" t="s">
        <v>5039</v>
      </c>
      <c r="I5848" s="3" t="s">
        <v>26</v>
      </c>
      <c r="J5848" s="3" t="s">
        <v>27</v>
      </c>
      <c r="K5848" s="3" t="s">
        <v>947</v>
      </c>
      <c r="L5848" s="3" t="s">
        <v>43</v>
      </c>
      <c r="M5848" s="3">
        <v>92105</v>
      </c>
      <c r="N5848" s="3" t="s">
        <v>44</v>
      </c>
      <c r="O5848" s="3" t="s">
        <v>3495</v>
      </c>
      <c r="P5848" s="3" t="s">
        <v>32</v>
      </c>
      <c r="Q5848" s="3" t="s">
        <v>36</v>
      </c>
      <c r="R5848" s="3" t="s">
        <v>3496</v>
      </c>
      <c r="S5848" s="3">
        <v>225.56799999999998</v>
      </c>
      <c r="T5848" s="3">
        <v>2</v>
      </c>
      <c r="U5848" s="3">
        <v>0.2</v>
      </c>
      <c r="V5848" s="3">
        <v>2.8195999999999799</v>
      </c>
    </row>
    <row r="5849" spans="1:22" ht="14.25" customHeight="1" x14ac:dyDescent="0.25">
      <c r="A5849" s="3">
        <v>5848</v>
      </c>
      <c r="B5849" s="3" t="s">
        <v>8525</v>
      </c>
      <c r="C5849" s="4">
        <f>YEAR(Table_1[[#This Row],[Order Date]])</f>
        <v>2012</v>
      </c>
      <c r="D5849" s="9">
        <v>41230</v>
      </c>
      <c r="E5849" s="3">
        <v>41234</v>
      </c>
      <c r="F5849" s="3" t="s">
        <v>50</v>
      </c>
      <c r="G5849" s="3" t="s">
        <v>5038</v>
      </c>
      <c r="H5849" s="3" t="s">
        <v>5039</v>
      </c>
      <c r="I5849" s="3" t="s">
        <v>26</v>
      </c>
      <c r="J5849" s="3" t="s">
        <v>27</v>
      </c>
      <c r="K5849" s="3" t="s">
        <v>947</v>
      </c>
      <c r="L5849" s="3" t="s">
        <v>43</v>
      </c>
      <c r="M5849" s="3">
        <v>92105</v>
      </c>
      <c r="N5849" s="3" t="s">
        <v>44</v>
      </c>
      <c r="O5849" s="3" t="s">
        <v>4481</v>
      </c>
      <c r="P5849" s="3" t="s">
        <v>32</v>
      </c>
      <c r="Q5849" s="3" t="s">
        <v>65</v>
      </c>
      <c r="R5849" s="3" t="s">
        <v>4482</v>
      </c>
      <c r="S5849" s="3">
        <v>36.599999999999994</v>
      </c>
      <c r="T5849" s="3">
        <v>3</v>
      </c>
      <c r="U5849" s="3">
        <v>0</v>
      </c>
      <c r="V5849" s="3">
        <v>15.372000000000002</v>
      </c>
    </row>
    <row r="5850" spans="1:22" ht="14.25" customHeight="1" x14ac:dyDescent="0.25">
      <c r="A5850" s="3">
        <v>5849</v>
      </c>
      <c r="B5850" s="3" t="s">
        <v>8528</v>
      </c>
      <c r="C5850" s="4">
        <f>YEAR(Table_1[[#This Row],[Order Date]])</f>
        <v>2012</v>
      </c>
      <c r="D5850" s="9">
        <v>41223</v>
      </c>
      <c r="E5850" s="3">
        <v>41227</v>
      </c>
      <c r="F5850" s="3" t="s">
        <v>50</v>
      </c>
      <c r="G5850" s="3" t="s">
        <v>1527</v>
      </c>
      <c r="H5850" s="3" t="s">
        <v>1528</v>
      </c>
      <c r="I5850" s="3" t="s">
        <v>102</v>
      </c>
      <c r="J5850" s="3" t="s">
        <v>27</v>
      </c>
      <c r="K5850" s="3" t="s">
        <v>566</v>
      </c>
      <c r="L5850" s="3" t="s">
        <v>229</v>
      </c>
      <c r="M5850" s="3">
        <v>55113</v>
      </c>
      <c r="N5850" s="3" t="s">
        <v>105</v>
      </c>
      <c r="O5850" s="3" t="s">
        <v>3305</v>
      </c>
      <c r="P5850" s="3" t="s">
        <v>46</v>
      </c>
      <c r="Q5850" s="3" t="s">
        <v>78</v>
      </c>
      <c r="R5850" s="3" t="s">
        <v>3306</v>
      </c>
      <c r="S5850" s="3">
        <v>715.64</v>
      </c>
      <c r="T5850" s="3">
        <v>2</v>
      </c>
      <c r="U5850" s="3">
        <v>0</v>
      </c>
      <c r="V5850" s="3">
        <v>178.90999999999997</v>
      </c>
    </row>
    <row r="5851" spans="1:22" ht="14.25" customHeight="1" x14ac:dyDescent="0.25">
      <c r="A5851" s="3">
        <v>5850</v>
      </c>
      <c r="B5851" s="3" t="s">
        <v>8528</v>
      </c>
      <c r="C5851" s="4">
        <f>YEAR(Table_1[[#This Row],[Order Date]])</f>
        <v>2012</v>
      </c>
      <c r="D5851" s="9">
        <v>41223</v>
      </c>
      <c r="E5851" s="3">
        <v>41227</v>
      </c>
      <c r="F5851" s="3" t="s">
        <v>50</v>
      </c>
      <c r="G5851" s="3" t="s">
        <v>1527</v>
      </c>
      <c r="H5851" s="3" t="s">
        <v>1528</v>
      </c>
      <c r="I5851" s="3" t="s">
        <v>102</v>
      </c>
      <c r="J5851" s="3" t="s">
        <v>27</v>
      </c>
      <c r="K5851" s="3" t="s">
        <v>566</v>
      </c>
      <c r="L5851" s="3" t="s">
        <v>229</v>
      </c>
      <c r="M5851" s="3">
        <v>55113</v>
      </c>
      <c r="N5851" s="3" t="s">
        <v>105</v>
      </c>
      <c r="O5851" s="3" t="s">
        <v>5000</v>
      </c>
      <c r="P5851" s="3" t="s">
        <v>46</v>
      </c>
      <c r="Q5851" s="3" t="s">
        <v>59</v>
      </c>
      <c r="R5851" s="3" t="s">
        <v>5001</v>
      </c>
      <c r="S5851" s="3">
        <v>795.51</v>
      </c>
      <c r="T5851" s="3">
        <v>3</v>
      </c>
      <c r="U5851" s="3">
        <v>0</v>
      </c>
      <c r="V5851" s="3">
        <v>143.19179999999994</v>
      </c>
    </row>
    <row r="5852" spans="1:22" ht="14.25" customHeight="1" x14ac:dyDescent="0.25">
      <c r="A5852" s="3">
        <v>5851</v>
      </c>
      <c r="B5852" s="3" t="s">
        <v>8528</v>
      </c>
      <c r="C5852" s="4">
        <f>YEAR(Table_1[[#This Row],[Order Date]])</f>
        <v>2012</v>
      </c>
      <c r="D5852" s="9">
        <v>41223</v>
      </c>
      <c r="E5852" s="3">
        <v>41227</v>
      </c>
      <c r="F5852" s="3" t="s">
        <v>50</v>
      </c>
      <c r="G5852" s="3" t="s">
        <v>1527</v>
      </c>
      <c r="H5852" s="3" t="s">
        <v>1528</v>
      </c>
      <c r="I5852" s="3" t="s">
        <v>102</v>
      </c>
      <c r="J5852" s="3" t="s">
        <v>27</v>
      </c>
      <c r="K5852" s="3" t="s">
        <v>566</v>
      </c>
      <c r="L5852" s="3" t="s">
        <v>229</v>
      </c>
      <c r="M5852" s="3">
        <v>55113</v>
      </c>
      <c r="N5852" s="3" t="s">
        <v>105</v>
      </c>
      <c r="O5852" s="3" t="s">
        <v>6853</v>
      </c>
      <c r="P5852" s="3" t="s">
        <v>71</v>
      </c>
      <c r="Q5852" s="3" t="s">
        <v>1216</v>
      </c>
      <c r="R5852" s="3" t="s">
        <v>6854</v>
      </c>
      <c r="S5852" s="3">
        <v>549.99</v>
      </c>
      <c r="T5852" s="3">
        <v>1</v>
      </c>
      <c r="U5852" s="3">
        <v>0</v>
      </c>
      <c r="V5852" s="3">
        <v>274.995</v>
      </c>
    </row>
    <row r="5853" spans="1:22" ht="14.25" customHeight="1" x14ac:dyDescent="0.25">
      <c r="A5853" s="3">
        <v>5852</v>
      </c>
      <c r="B5853" s="3" t="s">
        <v>8528</v>
      </c>
      <c r="C5853" s="4">
        <f>YEAR(Table_1[[#This Row],[Order Date]])</f>
        <v>2012</v>
      </c>
      <c r="D5853" s="9">
        <v>41223</v>
      </c>
      <c r="E5853" s="3">
        <v>41227</v>
      </c>
      <c r="F5853" s="3" t="s">
        <v>50</v>
      </c>
      <c r="G5853" s="3" t="s">
        <v>1527</v>
      </c>
      <c r="H5853" s="3" t="s">
        <v>1528</v>
      </c>
      <c r="I5853" s="3" t="s">
        <v>102</v>
      </c>
      <c r="J5853" s="3" t="s">
        <v>27</v>
      </c>
      <c r="K5853" s="3" t="s">
        <v>566</v>
      </c>
      <c r="L5853" s="3" t="s">
        <v>229</v>
      </c>
      <c r="M5853" s="3">
        <v>55113</v>
      </c>
      <c r="N5853" s="3" t="s">
        <v>105</v>
      </c>
      <c r="O5853" s="3" t="s">
        <v>1724</v>
      </c>
      <c r="P5853" s="3" t="s">
        <v>46</v>
      </c>
      <c r="Q5853" s="3" t="s">
        <v>75</v>
      </c>
      <c r="R5853" s="3" t="s">
        <v>1725</v>
      </c>
      <c r="S5853" s="3">
        <v>74.760000000000005</v>
      </c>
      <c r="T5853" s="3">
        <v>3</v>
      </c>
      <c r="U5853" s="3">
        <v>0</v>
      </c>
      <c r="V5853" s="3">
        <v>34.389600000000002</v>
      </c>
    </row>
    <row r="5854" spans="1:22" ht="14.25" customHeight="1" x14ac:dyDescent="0.25">
      <c r="A5854" s="3">
        <v>5853</v>
      </c>
      <c r="B5854" s="3" t="s">
        <v>8528</v>
      </c>
      <c r="C5854" s="4">
        <f>YEAR(Table_1[[#This Row],[Order Date]])</f>
        <v>2012</v>
      </c>
      <c r="D5854" s="9">
        <v>41223</v>
      </c>
      <c r="E5854" s="3">
        <v>41227</v>
      </c>
      <c r="F5854" s="3" t="s">
        <v>50</v>
      </c>
      <c r="G5854" s="3" t="s">
        <v>1527</v>
      </c>
      <c r="H5854" s="3" t="s">
        <v>1528</v>
      </c>
      <c r="I5854" s="3" t="s">
        <v>102</v>
      </c>
      <c r="J5854" s="3" t="s">
        <v>27</v>
      </c>
      <c r="K5854" s="3" t="s">
        <v>566</v>
      </c>
      <c r="L5854" s="3" t="s">
        <v>229</v>
      </c>
      <c r="M5854" s="3">
        <v>55113</v>
      </c>
      <c r="N5854" s="3" t="s">
        <v>105</v>
      </c>
      <c r="O5854" s="3" t="s">
        <v>922</v>
      </c>
      <c r="P5854" s="3" t="s">
        <v>32</v>
      </c>
      <c r="Q5854" s="3" t="s">
        <v>65</v>
      </c>
      <c r="R5854" s="3" t="s">
        <v>186</v>
      </c>
      <c r="S5854" s="3">
        <v>29.22</v>
      </c>
      <c r="T5854" s="3">
        <v>3</v>
      </c>
      <c r="U5854" s="3">
        <v>0</v>
      </c>
      <c r="V5854" s="3">
        <v>12.856800000000002</v>
      </c>
    </row>
    <row r="5855" spans="1:22" ht="14.25" customHeight="1" x14ac:dyDescent="0.25">
      <c r="A5855" s="3">
        <v>5854</v>
      </c>
      <c r="B5855" s="3" t="s">
        <v>8529</v>
      </c>
      <c r="C5855" s="4">
        <f>YEAR(Table_1[[#This Row],[Order Date]])</f>
        <v>2011</v>
      </c>
      <c r="D5855" s="9">
        <v>40796</v>
      </c>
      <c r="E5855" s="3">
        <v>40800</v>
      </c>
      <c r="F5855" s="3" t="s">
        <v>50</v>
      </c>
      <c r="G5855" s="3" t="s">
        <v>4452</v>
      </c>
      <c r="H5855" s="3" t="s">
        <v>4453</v>
      </c>
      <c r="I5855" s="3" t="s">
        <v>102</v>
      </c>
      <c r="J5855" s="3" t="s">
        <v>27</v>
      </c>
      <c r="K5855" s="3" t="s">
        <v>2978</v>
      </c>
      <c r="L5855" s="3" t="s">
        <v>319</v>
      </c>
      <c r="M5855" s="3">
        <v>23464</v>
      </c>
      <c r="N5855" s="3" t="s">
        <v>30</v>
      </c>
      <c r="O5855" s="3" t="s">
        <v>1223</v>
      </c>
      <c r="P5855" s="3" t="s">
        <v>46</v>
      </c>
      <c r="Q5855" s="3" t="s">
        <v>75</v>
      </c>
      <c r="R5855" s="3" t="s">
        <v>1224</v>
      </c>
      <c r="S5855" s="3">
        <v>9.64</v>
      </c>
      <c r="T5855" s="3">
        <v>2</v>
      </c>
      <c r="U5855" s="3">
        <v>0</v>
      </c>
      <c r="V5855" s="3">
        <v>4.7236000000000002</v>
      </c>
    </row>
    <row r="5856" spans="1:22" ht="14.25" customHeight="1" x14ac:dyDescent="0.25">
      <c r="A5856" s="3">
        <v>5855</v>
      </c>
      <c r="B5856" s="3" t="s">
        <v>8530</v>
      </c>
      <c r="C5856" s="4">
        <f>YEAR(Table_1[[#This Row],[Order Date]])</f>
        <v>2012</v>
      </c>
      <c r="D5856" s="9">
        <v>41126</v>
      </c>
      <c r="E5856" s="3">
        <v>41132</v>
      </c>
      <c r="F5856" s="3" t="s">
        <v>50</v>
      </c>
      <c r="G5856" s="3" t="s">
        <v>6638</v>
      </c>
      <c r="H5856" s="3" t="s">
        <v>6639</v>
      </c>
      <c r="I5856" s="3" t="s">
        <v>41</v>
      </c>
      <c r="J5856" s="3" t="s">
        <v>27</v>
      </c>
      <c r="K5856" s="3" t="s">
        <v>815</v>
      </c>
      <c r="L5856" s="3" t="s">
        <v>104</v>
      </c>
      <c r="M5856" s="3">
        <v>75220</v>
      </c>
      <c r="N5856" s="3" t="s">
        <v>105</v>
      </c>
      <c r="O5856" s="3" t="s">
        <v>4803</v>
      </c>
      <c r="P5856" s="3" t="s">
        <v>46</v>
      </c>
      <c r="Q5856" s="3" t="s">
        <v>59</v>
      </c>
      <c r="R5856" s="3" t="s">
        <v>4804</v>
      </c>
      <c r="S5856" s="3">
        <v>33.488000000000007</v>
      </c>
      <c r="T5856" s="3">
        <v>7</v>
      </c>
      <c r="U5856" s="3">
        <v>0.2</v>
      </c>
      <c r="V5856" s="3">
        <v>-1.2558000000000051</v>
      </c>
    </row>
    <row r="5857" spans="1:22" ht="14.25" customHeight="1" x14ac:dyDescent="0.25">
      <c r="A5857" s="3">
        <v>5856</v>
      </c>
      <c r="B5857" s="3" t="s">
        <v>8530</v>
      </c>
      <c r="C5857" s="4">
        <f>YEAR(Table_1[[#This Row],[Order Date]])</f>
        <v>2012</v>
      </c>
      <c r="D5857" s="9">
        <v>41126</v>
      </c>
      <c r="E5857" s="3">
        <v>41132</v>
      </c>
      <c r="F5857" s="3" t="s">
        <v>50</v>
      </c>
      <c r="G5857" s="3" t="s">
        <v>6638</v>
      </c>
      <c r="H5857" s="3" t="s">
        <v>6639</v>
      </c>
      <c r="I5857" s="3" t="s">
        <v>41</v>
      </c>
      <c r="J5857" s="3" t="s">
        <v>27</v>
      </c>
      <c r="K5857" s="3" t="s">
        <v>815</v>
      </c>
      <c r="L5857" s="3" t="s">
        <v>104</v>
      </c>
      <c r="M5857" s="3">
        <v>75220</v>
      </c>
      <c r="N5857" s="3" t="s">
        <v>105</v>
      </c>
      <c r="O5857" s="3" t="s">
        <v>6441</v>
      </c>
      <c r="P5857" s="3" t="s">
        <v>46</v>
      </c>
      <c r="Q5857" s="3" t="s">
        <v>578</v>
      </c>
      <c r="R5857" s="3" t="s">
        <v>6442</v>
      </c>
      <c r="S5857" s="3">
        <v>23.04</v>
      </c>
      <c r="T5857" s="3">
        <v>3</v>
      </c>
      <c r="U5857" s="3">
        <v>0.2</v>
      </c>
      <c r="V5857" s="3">
        <v>-4.895999999999999</v>
      </c>
    </row>
    <row r="5858" spans="1:22" ht="14.25" customHeight="1" x14ac:dyDescent="0.25">
      <c r="A5858" s="3">
        <v>5857</v>
      </c>
      <c r="B5858" s="3" t="s">
        <v>8530</v>
      </c>
      <c r="C5858" s="4">
        <f>YEAR(Table_1[[#This Row],[Order Date]])</f>
        <v>2012</v>
      </c>
      <c r="D5858" s="9">
        <v>41126</v>
      </c>
      <c r="E5858" s="3">
        <v>41132</v>
      </c>
      <c r="F5858" s="3" t="s">
        <v>50</v>
      </c>
      <c r="G5858" s="3" t="s">
        <v>6638</v>
      </c>
      <c r="H5858" s="3" t="s">
        <v>6639</v>
      </c>
      <c r="I5858" s="3" t="s">
        <v>41</v>
      </c>
      <c r="J5858" s="3" t="s">
        <v>27</v>
      </c>
      <c r="K5858" s="3" t="s">
        <v>815</v>
      </c>
      <c r="L5858" s="3" t="s">
        <v>104</v>
      </c>
      <c r="M5858" s="3">
        <v>75220</v>
      </c>
      <c r="N5858" s="3" t="s">
        <v>105</v>
      </c>
      <c r="O5858" s="3" t="s">
        <v>5217</v>
      </c>
      <c r="P5858" s="3" t="s">
        <v>46</v>
      </c>
      <c r="Q5858" s="3" t="s">
        <v>75</v>
      </c>
      <c r="R5858" s="3" t="s">
        <v>5218</v>
      </c>
      <c r="S5858" s="3">
        <v>1.3619999999999997</v>
      </c>
      <c r="T5858" s="3">
        <v>1</v>
      </c>
      <c r="U5858" s="3">
        <v>0.8</v>
      </c>
      <c r="V5858" s="3">
        <v>-2.1792000000000007</v>
      </c>
    </row>
    <row r="5859" spans="1:22" ht="14.25" customHeight="1" x14ac:dyDescent="0.25">
      <c r="A5859" s="3">
        <v>5858</v>
      </c>
      <c r="B5859" s="3" t="s">
        <v>8530</v>
      </c>
      <c r="C5859" s="4">
        <f>YEAR(Table_1[[#This Row],[Order Date]])</f>
        <v>2012</v>
      </c>
      <c r="D5859" s="9">
        <v>41126</v>
      </c>
      <c r="E5859" s="3">
        <v>41132</v>
      </c>
      <c r="F5859" s="3" t="s">
        <v>50</v>
      </c>
      <c r="G5859" s="3" t="s">
        <v>6638</v>
      </c>
      <c r="H5859" s="3" t="s">
        <v>6639</v>
      </c>
      <c r="I5859" s="3" t="s">
        <v>41</v>
      </c>
      <c r="J5859" s="3" t="s">
        <v>27</v>
      </c>
      <c r="K5859" s="3" t="s">
        <v>815</v>
      </c>
      <c r="L5859" s="3" t="s">
        <v>104</v>
      </c>
      <c r="M5859" s="3">
        <v>75220</v>
      </c>
      <c r="N5859" s="3" t="s">
        <v>105</v>
      </c>
      <c r="O5859" s="3" t="s">
        <v>5061</v>
      </c>
      <c r="P5859" s="3" t="s">
        <v>32</v>
      </c>
      <c r="Q5859" s="3" t="s">
        <v>65</v>
      </c>
      <c r="R5859" s="3" t="s">
        <v>5062</v>
      </c>
      <c r="S5859" s="3">
        <v>14.76</v>
      </c>
      <c r="T5859" s="3">
        <v>5</v>
      </c>
      <c r="U5859" s="3">
        <v>0.6</v>
      </c>
      <c r="V5859" s="3">
        <v>-11.439000000000004</v>
      </c>
    </row>
    <row r="5860" spans="1:22" ht="14.25" customHeight="1" x14ac:dyDescent="0.25">
      <c r="A5860" s="3">
        <v>5859</v>
      </c>
      <c r="B5860" s="3" t="s">
        <v>8531</v>
      </c>
      <c r="C5860" s="4">
        <f>YEAR(Table_1[[#This Row],[Order Date]])</f>
        <v>2014</v>
      </c>
      <c r="D5860" s="9">
        <v>41886</v>
      </c>
      <c r="E5860" s="3">
        <v>41890</v>
      </c>
      <c r="F5860" s="3" t="s">
        <v>23</v>
      </c>
      <c r="G5860" s="3" t="s">
        <v>2484</v>
      </c>
      <c r="H5860" s="3" t="s">
        <v>2485</v>
      </c>
      <c r="I5860" s="3" t="s">
        <v>26</v>
      </c>
      <c r="J5860" s="3" t="s">
        <v>27</v>
      </c>
      <c r="K5860" s="3" t="s">
        <v>87</v>
      </c>
      <c r="L5860" s="3" t="s">
        <v>43</v>
      </c>
      <c r="M5860" s="3">
        <v>94521</v>
      </c>
      <c r="N5860" s="3" t="s">
        <v>44</v>
      </c>
      <c r="O5860" s="3" t="s">
        <v>7052</v>
      </c>
      <c r="P5860" s="3" t="s">
        <v>32</v>
      </c>
      <c r="Q5860" s="3" t="s">
        <v>33</v>
      </c>
      <c r="R5860" s="3" t="s">
        <v>7053</v>
      </c>
      <c r="S5860" s="3">
        <v>239.66599999999997</v>
      </c>
      <c r="T5860" s="3">
        <v>2</v>
      </c>
      <c r="U5860" s="3">
        <v>0.15</v>
      </c>
      <c r="V5860" s="3">
        <v>14.097999999999999</v>
      </c>
    </row>
    <row r="5861" spans="1:22" ht="14.25" customHeight="1" x14ac:dyDescent="0.25">
      <c r="A5861" s="3">
        <v>5860</v>
      </c>
      <c r="B5861" s="3" t="s">
        <v>8532</v>
      </c>
      <c r="C5861" s="4">
        <f>YEAR(Table_1[[#This Row],[Order Date]])</f>
        <v>2012</v>
      </c>
      <c r="D5861" s="9">
        <v>41214</v>
      </c>
      <c r="E5861" s="3">
        <v>41221</v>
      </c>
      <c r="F5861" s="3" t="s">
        <v>50</v>
      </c>
      <c r="G5861" s="3" t="s">
        <v>5900</v>
      </c>
      <c r="H5861" s="3" t="s">
        <v>5901</v>
      </c>
      <c r="I5861" s="3" t="s">
        <v>26</v>
      </c>
      <c r="J5861" s="3" t="s">
        <v>27</v>
      </c>
      <c r="K5861" s="3" t="s">
        <v>8533</v>
      </c>
      <c r="L5861" s="3" t="s">
        <v>1707</v>
      </c>
      <c r="M5861" s="3">
        <v>72032</v>
      </c>
      <c r="N5861" s="3" t="s">
        <v>30</v>
      </c>
      <c r="O5861" s="3" t="s">
        <v>3919</v>
      </c>
      <c r="P5861" s="3" t="s">
        <v>32</v>
      </c>
      <c r="Q5861" s="3" t="s">
        <v>56</v>
      </c>
      <c r="R5861" s="3" t="s">
        <v>3920</v>
      </c>
      <c r="S5861" s="3">
        <v>301.95999999999998</v>
      </c>
      <c r="T5861" s="3">
        <v>2</v>
      </c>
      <c r="U5861" s="3">
        <v>0</v>
      </c>
      <c r="V5861" s="3">
        <v>45.293999999999983</v>
      </c>
    </row>
    <row r="5862" spans="1:22" ht="14.25" customHeight="1" x14ac:dyDescent="0.25">
      <c r="A5862" s="3">
        <v>5861</v>
      </c>
      <c r="B5862" s="3" t="s">
        <v>8534</v>
      </c>
      <c r="C5862" s="4">
        <f>YEAR(Table_1[[#This Row],[Order Date]])</f>
        <v>2012</v>
      </c>
      <c r="D5862" s="9">
        <v>41028</v>
      </c>
      <c r="E5862" s="3">
        <v>41033</v>
      </c>
      <c r="F5862" s="3" t="s">
        <v>23</v>
      </c>
      <c r="G5862" s="3" t="s">
        <v>721</v>
      </c>
      <c r="H5862" s="3" t="s">
        <v>722</v>
      </c>
      <c r="I5862" s="3" t="s">
        <v>102</v>
      </c>
      <c r="J5862" s="3" t="s">
        <v>27</v>
      </c>
      <c r="K5862" s="3" t="s">
        <v>146</v>
      </c>
      <c r="L5862" s="3" t="s">
        <v>147</v>
      </c>
      <c r="M5862" s="3">
        <v>19120</v>
      </c>
      <c r="N5862" s="3" t="s">
        <v>148</v>
      </c>
      <c r="O5862" s="3" t="s">
        <v>4179</v>
      </c>
      <c r="P5862" s="3" t="s">
        <v>46</v>
      </c>
      <c r="Q5862" s="3" t="s">
        <v>90</v>
      </c>
      <c r="R5862" s="3" t="s">
        <v>4180</v>
      </c>
      <c r="S5862" s="3">
        <v>7.9680000000000009</v>
      </c>
      <c r="T5862" s="3">
        <v>2</v>
      </c>
      <c r="U5862" s="3">
        <v>0.2</v>
      </c>
      <c r="V5862" s="3">
        <v>2.8884000000000007</v>
      </c>
    </row>
    <row r="5863" spans="1:22" ht="14.25" customHeight="1" x14ac:dyDescent="0.25">
      <c r="A5863" s="3">
        <v>5862</v>
      </c>
      <c r="B5863" s="3" t="s">
        <v>8535</v>
      </c>
      <c r="C5863" s="4">
        <f>YEAR(Table_1[[#This Row],[Order Date]])</f>
        <v>2013</v>
      </c>
      <c r="D5863" s="9">
        <v>41396</v>
      </c>
      <c r="E5863" s="3">
        <v>41399</v>
      </c>
      <c r="F5863" s="3" t="s">
        <v>23</v>
      </c>
      <c r="G5863" s="3" t="s">
        <v>5677</v>
      </c>
      <c r="H5863" s="3" t="s">
        <v>5678</v>
      </c>
      <c r="I5863" s="3" t="s">
        <v>26</v>
      </c>
      <c r="J5863" s="3" t="s">
        <v>27</v>
      </c>
      <c r="K5863" s="3" t="s">
        <v>5141</v>
      </c>
      <c r="L5863" s="3" t="s">
        <v>1707</v>
      </c>
      <c r="M5863" s="3">
        <v>72209</v>
      </c>
      <c r="N5863" s="3" t="s">
        <v>30</v>
      </c>
      <c r="O5863" s="3" t="s">
        <v>8536</v>
      </c>
      <c r="P5863" s="3" t="s">
        <v>46</v>
      </c>
      <c r="Q5863" s="3" t="s">
        <v>90</v>
      </c>
      <c r="R5863" s="3" t="s">
        <v>8537</v>
      </c>
      <c r="S5863" s="3">
        <v>109.92</v>
      </c>
      <c r="T5863" s="3">
        <v>2</v>
      </c>
      <c r="U5863" s="3">
        <v>0</v>
      </c>
      <c r="V5863" s="3">
        <v>53.860799999999998</v>
      </c>
    </row>
    <row r="5864" spans="1:22" ht="14.25" customHeight="1" x14ac:dyDescent="0.25">
      <c r="A5864" s="3">
        <v>5863</v>
      </c>
      <c r="B5864" s="3" t="s">
        <v>8535</v>
      </c>
      <c r="C5864" s="4">
        <f>YEAR(Table_1[[#This Row],[Order Date]])</f>
        <v>2013</v>
      </c>
      <c r="D5864" s="9">
        <v>41396</v>
      </c>
      <c r="E5864" s="3">
        <v>41399</v>
      </c>
      <c r="F5864" s="3" t="s">
        <v>23</v>
      </c>
      <c r="G5864" s="3" t="s">
        <v>5677</v>
      </c>
      <c r="H5864" s="3" t="s">
        <v>5678</v>
      </c>
      <c r="I5864" s="3" t="s">
        <v>26</v>
      </c>
      <c r="J5864" s="3" t="s">
        <v>27</v>
      </c>
      <c r="K5864" s="3" t="s">
        <v>5141</v>
      </c>
      <c r="L5864" s="3" t="s">
        <v>1707</v>
      </c>
      <c r="M5864" s="3">
        <v>72209</v>
      </c>
      <c r="N5864" s="3" t="s">
        <v>30</v>
      </c>
      <c r="O5864" s="3" t="s">
        <v>5358</v>
      </c>
      <c r="P5864" s="3" t="s">
        <v>46</v>
      </c>
      <c r="Q5864" s="3" t="s">
        <v>90</v>
      </c>
      <c r="R5864" s="3" t="s">
        <v>5359</v>
      </c>
      <c r="S5864" s="3">
        <v>19.440000000000001</v>
      </c>
      <c r="T5864" s="3">
        <v>3</v>
      </c>
      <c r="U5864" s="3">
        <v>0</v>
      </c>
      <c r="V5864" s="3">
        <v>9.3312000000000008</v>
      </c>
    </row>
    <row r="5865" spans="1:22" ht="14.25" customHeight="1" x14ac:dyDescent="0.25">
      <c r="A5865" s="3">
        <v>5864</v>
      </c>
      <c r="B5865" s="3" t="s">
        <v>8535</v>
      </c>
      <c r="C5865" s="4">
        <f>YEAR(Table_1[[#This Row],[Order Date]])</f>
        <v>2013</v>
      </c>
      <c r="D5865" s="9">
        <v>41396</v>
      </c>
      <c r="E5865" s="3">
        <v>41399</v>
      </c>
      <c r="F5865" s="3" t="s">
        <v>23</v>
      </c>
      <c r="G5865" s="3" t="s">
        <v>5677</v>
      </c>
      <c r="H5865" s="3" t="s">
        <v>5678</v>
      </c>
      <c r="I5865" s="3" t="s">
        <v>26</v>
      </c>
      <c r="J5865" s="3" t="s">
        <v>27</v>
      </c>
      <c r="K5865" s="3" t="s">
        <v>5141</v>
      </c>
      <c r="L5865" s="3" t="s">
        <v>1707</v>
      </c>
      <c r="M5865" s="3">
        <v>72209</v>
      </c>
      <c r="N5865" s="3" t="s">
        <v>30</v>
      </c>
      <c r="O5865" s="3" t="s">
        <v>3118</v>
      </c>
      <c r="P5865" s="3" t="s">
        <v>46</v>
      </c>
      <c r="Q5865" s="3" t="s">
        <v>68</v>
      </c>
      <c r="R5865" s="3" t="s">
        <v>3119</v>
      </c>
      <c r="S5865" s="3">
        <v>11.16</v>
      </c>
      <c r="T5865" s="3">
        <v>2</v>
      </c>
      <c r="U5865" s="3">
        <v>0</v>
      </c>
      <c r="V5865" s="3">
        <v>4.3524000000000003</v>
      </c>
    </row>
    <row r="5866" spans="1:22" ht="14.25" customHeight="1" x14ac:dyDescent="0.25">
      <c r="A5866" s="3">
        <v>5865</v>
      </c>
      <c r="B5866" s="3" t="s">
        <v>8538</v>
      </c>
      <c r="C5866" s="4">
        <f>YEAR(Table_1[[#This Row],[Order Date]])</f>
        <v>2011</v>
      </c>
      <c r="D5866" s="9">
        <v>40760</v>
      </c>
      <c r="E5866" s="3">
        <v>40762</v>
      </c>
      <c r="F5866" s="3" t="s">
        <v>23</v>
      </c>
      <c r="G5866" s="3" t="s">
        <v>5300</v>
      </c>
      <c r="H5866" s="3" t="s">
        <v>5301</v>
      </c>
      <c r="I5866" s="3" t="s">
        <v>41</v>
      </c>
      <c r="J5866" s="3" t="s">
        <v>27</v>
      </c>
      <c r="K5866" s="3" t="s">
        <v>4608</v>
      </c>
      <c r="L5866" s="3" t="s">
        <v>747</v>
      </c>
      <c r="M5866" s="3">
        <v>6450</v>
      </c>
      <c r="N5866" s="3" t="s">
        <v>148</v>
      </c>
      <c r="O5866" s="3" t="s">
        <v>5191</v>
      </c>
      <c r="P5866" s="3" t="s">
        <v>46</v>
      </c>
      <c r="Q5866" s="3" t="s">
        <v>78</v>
      </c>
      <c r="R5866" s="3" t="s">
        <v>5192</v>
      </c>
      <c r="S5866" s="3">
        <v>79.47</v>
      </c>
      <c r="T5866" s="3">
        <v>3</v>
      </c>
      <c r="U5866" s="3">
        <v>0</v>
      </c>
      <c r="V5866" s="3">
        <v>22.251600000000003</v>
      </c>
    </row>
    <row r="5867" spans="1:22" ht="14.25" customHeight="1" x14ac:dyDescent="0.25">
      <c r="A5867" s="3">
        <v>5866</v>
      </c>
      <c r="B5867" s="3" t="s">
        <v>8538</v>
      </c>
      <c r="C5867" s="4">
        <f>YEAR(Table_1[[#This Row],[Order Date]])</f>
        <v>2011</v>
      </c>
      <c r="D5867" s="9">
        <v>40760</v>
      </c>
      <c r="E5867" s="3">
        <v>40762</v>
      </c>
      <c r="F5867" s="3" t="s">
        <v>23</v>
      </c>
      <c r="G5867" s="3" t="s">
        <v>5300</v>
      </c>
      <c r="H5867" s="3" t="s">
        <v>5301</v>
      </c>
      <c r="I5867" s="3" t="s">
        <v>41</v>
      </c>
      <c r="J5867" s="3" t="s">
        <v>27</v>
      </c>
      <c r="K5867" s="3" t="s">
        <v>4608</v>
      </c>
      <c r="L5867" s="3" t="s">
        <v>747</v>
      </c>
      <c r="M5867" s="3">
        <v>6450</v>
      </c>
      <c r="N5867" s="3" t="s">
        <v>148</v>
      </c>
      <c r="O5867" s="3" t="s">
        <v>7069</v>
      </c>
      <c r="P5867" s="3" t="s">
        <v>46</v>
      </c>
      <c r="Q5867" s="3" t="s">
        <v>68</v>
      </c>
      <c r="R5867" s="3" t="s">
        <v>7070</v>
      </c>
      <c r="S5867" s="3">
        <v>4.5599999999999996</v>
      </c>
      <c r="T5867" s="3">
        <v>2</v>
      </c>
      <c r="U5867" s="3">
        <v>0</v>
      </c>
      <c r="V5867" s="3">
        <v>2.0064000000000002</v>
      </c>
    </row>
    <row r="5868" spans="1:22" ht="14.25" customHeight="1" x14ac:dyDescent="0.25">
      <c r="A5868" s="3">
        <v>5867</v>
      </c>
      <c r="B5868" s="3" t="s">
        <v>8538</v>
      </c>
      <c r="C5868" s="4">
        <f>YEAR(Table_1[[#This Row],[Order Date]])</f>
        <v>2011</v>
      </c>
      <c r="D5868" s="9">
        <v>40760</v>
      </c>
      <c r="E5868" s="3">
        <v>40762</v>
      </c>
      <c r="F5868" s="3" t="s">
        <v>23</v>
      </c>
      <c r="G5868" s="3" t="s">
        <v>5300</v>
      </c>
      <c r="H5868" s="3" t="s">
        <v>5301</v>
      </c>
      <c r="I5868" s="3" t="s">
        <v>41</v>
      </c>
      <c r="J5868" s="3" t="s">
        <v>27</v>
      </c>
      <c r="K5868" s="3" t="s">
        <v>4608</v>
      </c>
      <c r="L5868" s="3" t="s">
        <v>747</v>
      </c>
      <c r="M5868" s="3">
        <v>6450</v>
      </c>
      <c r="N5868" s="3" t="s">
        <v>148</v>
      </c>
      <c r="O5868" s="3" t="s">
        <v>2455</v>
      </c>
      <c r="P5868" s="3" t="s">
        <v>32</v>
      </c>
      <c r="Q5868" s="3" t="s">
        <v>36</v>
      </c>
      <c r="R5868" s="3" t="s">
        <v>2456</v>
      </c>
      <c r="S5868" s="3">
        <v>1133.3499999999999</v>
      </c>
      <c r="T5868" s="3">
        <v>5</v>
      </c>
      <c r="U5868" s="3">
        <v>0</v>
      </c>
      <c r="V5868" s="3">
        <v>294.67100000000005</v>
      </c>
    </row>
    <row r="5869" spans="1:22" ht="14.25" customHeight="1" x14ac:dyDescent="0.25">
      <c r="A5869" s="3">
        <v>5868</v>
      </c>
      <c r="B5869" s="3" t="s">
        <v>8539</v>
      </c>
      <c r="C5869" s="4">
        <f>YEAR(Table_1[[#This Row],[Order Date]])</f>
        <v>2013</v>
      </c>
      <c r="D5869" s="9">
        <v>41278</v>
      </c>
      <c r="E5869" s="3">
        <v>41282</v>
      </c>
      <c r="F5869" s="3" t="s">
        <v>50</v>
      </c>
      <c r="G5869" s="3" t="s">
        <v>1131</v>
      </c>
      <c r="H5869" s="3" t="s">
        <v>1132</v>
      </c>
      <c r="I5869" s="3" t="s">
        <v>41</v>
      </c>
      <c r="J5869" s="3" t="s">
        <v>27</v>
      </c>
      <c r="K5869" s="3" t="s">
        <v>146</v>
      </c>
      <c r="L5869" s="3" t="s">
        <v>147</v>
      </c>
      <c r="M5869" s="3">
        <v>19143</v>
      </c>
      <c r="N5869" s="3" t="s">
        <v>148</v>
      </c>
      <c r="O5869" s="3" t="s">
        <v>1987</v>
      </c>
      <c r="P5869" s="3" t="s">
        <v>46</v>
      </c>
      <c r="Q5869" s="3" t="s">
        <v>68</v>
      </c>
      <c r="R5869" s="3" t="s">
        <v>1988</v>
      </c>
      <c r="S5869" s="3">
        <v>4.6719999999999997</v>
      </c>
      <c r="T5869" s="3">
        <v>1</v>
      </c>
      <c r="U5869" s="3">
        <v>0.2</v>
      </c>
      <c r="V5869" s="3">
        <v>0.58399999999999985</v>
      </c>
    </row>
    <row r="5870" spans="1:22" ht="14.25" customHeight="1" x14ac:dyDescent="0.25">
      <c r="A5870" s="3">
        <v>5869</v>
      </c>
      <c r="B5870" s="3" t="s">
        <v>8539</v>
      </c>
      <c r="C5870" s="4">
        <f>YEAR(Table_1[[#This Row],[Order Date]])</f>
        <v>2013</v>
      </c>
      <c r="D5870" s="9">
        <v>41278</v>
      </c>
      <c r="E5870" s="3">
        <v>41282</v>
      </c>
      <c r="F5870" s="3" t="s">
        <v>50</v>
      </c>
      <c r="G5870" s="3" t="s">
        <v>1131</v>
      </c>
      <c r="H5870" s="3" t="s">
        <v>1132</v>
      </c>
      <c r="I5870" s="3" t="s">
        <v>41</v>
      </c>
      <c r="J5870" s="3" t="s">
        <v>27</v>
      </c>
      <c r="K5870" s="3" t="s">
        <v>146</v>
      </c>
      <c r="L5870" s="3" t="s">
        <v>147</v>
      </c>
      <c r="M5870" s="3">
        <v>19143</v>
      </c>
      <c r="N5870" s="3" t="s">
        <v>148</v>
      </c>
      <c r="O5870" s="3" t="s">
        <v>3567</v>
      </c>
      <c r="P5870" s="3" t="s">
        <v>46</v>
      </c>
      <c r="Q5870" s="3" t="s">
        <v>75</v>
      </c>
      <c r="R5870" s="3" t="s">
        <v>3568</v>
      </c>
      <c r="S5870" s="3">
        <v>104.58000000000001</v>
      </c>
      <c r="T5870" s="3">
        <v>6</v>
      </c>
      <c r="U5870" s="3">
        <v>0.7</v>
      </c>
      <c r="V5870" s="3">
        <v>-80.178000000000026</v>
      </c>
    </row>
    <row r="5871" spans="1:22" ht="14.25" customHeight="1" x14ac:dyDescent="0.25">
      <c r="A5871" s="3">
        <v>5870</v>
      </c>
      <c r="B5871" s="3" t="s">
        <v>8540</v>
      </c>
      <c r="C5871" s="4">
        <f>YEAR(Table_1[[#This Row],[Order Date]])</f>
        <v>2013</v>
      </c>
      <c r="D5871" s="9">
        <v>41586</v>
      </c>
      <c r="E5871" s="3">
        <v>41591</v>
      </c>
      <c r="F5871" s="3" t="s">
        <v>50</v>
      </c>
      <c r="G5871" s="3" t="s">
        <v>6150</v>
      </c>
      <c r="H5871" s="3" t="s">
        <v>6151</v>
      </c>
      <c r="I5871" s="3" t="s">
        <v>102</v>
      </c>
      <c r="J5871" s="3" t="s">
        <v>27</v>
      </c>
      <c r="K5871" s="3" t="s">
        <v>8541</v>
      </c>
      <c r="L5871" s="3" t="s">
        <v>8542</v>
      </c>
      <c r="M5871" s="3">
        <v>82001</v>
      </c>
      <c r="N5871" s="3" t="s">
        <v>44</v>
      </c>
      <c r="O5871" s="3" t="s">
        <v>1726</v>
      </c>
      <c r="P5871" s="3" t="s">
        <v>32</v>
      </c>
      <c r="Q5871" s="3" t="s">
        <v>36</v>
      </c>
      <c r="R5871" s="3" t="s">
        <v>1727</v>
      </c>
      <c r="S5871" s="3">
        <v>1603.1360000000002</v>
      </c>
      <c r="T5871" s="3">
        <v>4</v>
      </c>
      <c r="U5871" s="3">
        <v>0.2</v>
      </c>
      <c r="V5871" s="3">
        <v>100.19599999999997</v>
      </c>
    </row>
    <row r="5872" spans="1:22" ht="14.25" customHeight="1" x14ac:dyDescent="0.25">
      <c r="A5872" s="3">
        <v>5871</v>
      </c>
      <c r="B5872" s="3" t="s">
        <v>8543</v>
      </c>
      <c r="C5872" s="4">
        <f>YEAR(Table_1[[#This Row],[Order Date]])</f>
        <v>2013</v>
      </c>
      <c r="D5872" s="9">
        <v>41440</v>
      </c>
      <c r="E5872" s="3">
        <v>41440</v>
      </c>
      <c r="F5872" s="3" t="s">
        <v>1290</v>
      </c>
      <c r="G5872" s="3" t="s">
        <v>1574</v>
      </c>
      <c r="H5872" s="3" t="s">
        <v>1575</v>
      </c>
      <c r="I5872" s="3" t="s">
        <v>41</v>
      </c>
      <c r="J5872" s="3" t="s">
        <v>27</v>
      </c>
      <c r="K5872" s="3" t="s">
        <v>1883</v>
      </c>
      <c r="L5872" s="3" t="s">
        <v>43</v>
      </c>
      <c r="M5872" s="3">
        <v>92804</v>
      </c>
      <c r="N5872" s="3" t="s">
        <v>44</v>
      </c>
      <c r="O5872" s="3" t="s">
        <v>8261</v>
      </c>
      <c r="P5872" s="3" t="s">
        <v>32</v>
      </c>
      <c r="Q5872" s="3" t="s">
        <v>56</v>
      </c>
      <c r="R5872" s="3" t="s">
        <v>8262</v>
      </c>
      <c r="S5872" s="3">
        <v>1293.4879999999998</v>
      </c>
      <c r="T5872" s="3">
        <v>7</v>
      </c>
      <c r="U5872" s="3">
        <v>0.2</v>
      </c>
      <c r="V5872" s="3">
        <v>80.843000000000075</v>
      </c>
    </row>
    <row r="5873" spans="1:22" ht="14.25" customHeight="1" x14ac:dyDescent="0.25">
      <c r="A5873" s="3">
        <v>5872</v>
      </c>
      <c r="B5873" s="3" t="s">
        <v>8544</v>
      </c>
      <c r="C5873" s="4">
        <f>YEAR(Table_1[[#This Row],[Order Date]])</f>
        <v>2013</v>
      </c>
      <c r="D5873" s="9">
        <v>41542</v>
      </c>
      <c r="E5873" s="3">
        <v>41546</v>
      </c>
      <c r="F5873" s="3" t="s">
        <v>50</v>
      </c>
      <c r="G5873" s="3" t="s">
        <v>665</v>
      </c>
      <c r="H5873" s="3" t="s">
        <v>666</v>
      </c>
      <c r="I5873" s="3" t="s">
        <v>26</v>
      </c>
      <c r="J5873" s="3" t="s">
        <v>27</v>
      </c>
      <c r="K5873" s="3" t="s">
        <v>538</v>
      </c>
      <c r="L5873" s="3" t="s">
        <v>254</v>
      </c>
      <c r="M5873" s="3">
        <v>47401</v>
      </c>
      <c r="N5873" s="3" t="s">
        <v>105</v>
      </c>
      <c r="O5873" s="3" t="s">
        <v>460</v>
      </c>
      <c r="P5873" s="3" t="s">
        <v>32</v>
      </c>
      <c r="Q5873" s="3" t="s">
        <v>65</v>
      </c>
      <c r="R5873" s="3" t="s">
        <v>461</v>
      </c>
      <c r="S5873" s="3">
        <v>127.94999999999999</v>
      </c>
      <c r="T5873" s="3">
        <v>3</v>
      </c>
      <c r="U5873" s="3">
        <v>0</v>
      </c>
      <c r="V5873" s="3">
        <v>21.751499999999986</v>
      </c>
    </row>
    <row r="5874" spans="1:22" ht="14.25" customHeight="1" x14ac:dyDescent="0.25">
      <c r="A5874" s="3">
        <v>5873</v>
      </c>
      <c r="B5874" s="3" t="s">
        <v>8545</v>
      </c>
      <c r="C5874" s="4">
        <f>YEAR(Table_1[[#This Row],[Order Date]])</f>
        <v>2014</v>
      </c>
      <c r="D5874" s="9">
        <v>41729</v>
      </c>
      <c r="E5874" s="3">
        <v>41733</v>
      </c>
      <c r="F5874" s="3" t="s">
        <v>50</v>
      </c>
      <c r="G5874" s="3" t="s">
        <v>3915</v>
      </c>
      <c r="H5874" s="3" t="s">
        <v>3916</v>
      </c>
      <c r="I5874" s="3" t="s">
        <v>102</v>
      </c>
      <c r="J5874" s="3" t="s">
        <v>27</v>
      </c>
      <c r="K5874" s="3" t="s">
        <v>497</v>
      </c>
      <c r="L5874" s="3" t="s">
        <v>1272</v>
      </c>
      <c r="M5874" s="3">
        <v>31907</v>
      </c>
      <c r="N5874" s="3" t="s">
        <v>30</v>
      </c>
      <c r="O5874" s="3" t="s">
        <v>223</v>
      </c>
      <c r="P5874" s="3" t="s">
        <v>46</v>
      </c>
      <c r="Q5874" s="3" t="s">
        <v>59</v>
      </c>
      <c r="R5874" s="3" t="s">
        <v>224</v>
      </c>
      <c r="S5874" s="3">
        <v>59.76</v>
      </c>
      <c r="T5874" s="3">
        <v>1</v>
      </c>
      <c r="U5874" s="3">
        <v>0</v>
      </c>
      <c r="V5874" s="3">
        <v>16.732800000000005</v>
      </c>
    </row>
    <row r="5875" spans="1:22" ht="14.25" customHeight="1" x14ac:dyDescent="0.25">
      <c r="A5875" s="3">
        <v>5874</v>
      </c>
      <c r="B5875" s="3" t="s">
        <v>8546</v>
      </c>
      <c r="C5875" s="4">
        <f>YEAR(Table_1[[#This Row],[Order Date]])</f>
        <v>2014</v>
      </c>
      <c r="D5875" s="9">
        <v>41795</v>
      </c>
      <c r="E5875" s="3">
        <v>41795</v>
      </c>
      <c r="F5875" s="3" t="s">
        <v>1290</v>
      </c>
      <c r="G5875" s="3" t="s">
        <v>3158</v>
      </c>
      <c r="H5875" s="3" t="s">
        <v>3159</v>
      </c>
      <c r="I5875" s="3" t="s">
        <v>102</v>
      </c>
      <c r="J5875" s="3" t="s">
        <v>27</v>
      </c>
      <c r="K5875" s="3" t="s">
        <v>3265</v>
      </c>
      <c r="L5875" s="3" t="s">
        <v>1707</v>
      </c>
      <c r="M5875" s="3">
        <v>72401</v>
      </c>
      <c r="N5875" s="3" t="s">
        <v>30</v>
      </c>
      <c r="O5875" s="3" t="s">
        <v>4327</v>
      </c>
      <c r="P5875" s="3" t="s">
        <v>46</v>
      </c>
      <c r="Q5875" s="3" t="s">
        <v>75</v>
      </c>
      <c r="R5875" s="3" t="s">
        <v>4328</v>
      </c>
      <c r="S5875" s="3">
        <v>108.08</v>
      </c>
      <c r="T5875" s="3">
        <v>7</v>
      </c>
      <c r="U5875" s="3">
        <v>0</v>
      </c>
      <c r="V5875" s="3">
        <v>54.04</v>
      </c>
    </row>
    <row r="5876" spans="1:22" ht="14.25" customHeight="1" x14ac:dyDescent="0.25">
      <c r="A5876" s="3">
        <v>5875</v>
      </c>
      <c r="B5876" s="3" t="s">
        <v>8546</v>
      </c>
      <c r="C5876" s="4">
        <f>YEAR(Table_1[[#This Row],[Order Date]])</f>
        <v>2014</v>
      </c>
      <c r="D5876" s="9">
        <v>41795</v>
      </c>
      <c r="E5876" s="3">
        <v>41795</v>
      </c>
      <c r="F5876" s="3" t="s">
        <v>1290</v>
      </c>
      <c r="G5876" s="3" t="s">
        <v>3158</v>
      </c>
      <c r="H5876" s="3" t="s">
        <v>3159</v>
      </c>
      <c r="I5876" s="3" t="s">
        <v>102</v>
      </c>
      <c r="J5876" s="3" t="s">
        <v>27</v>
      </c>
      <c r="K5876" s="3" t="s">
        <v>3265</v>
      </c>
      <c r="L5876" s="3" t="s">
        <v>1707</v>
      </c>
      <c r="M5876" s="3">
        <v>72401</v>
      </c>
      <c r="N5876" s="3" t="s">
        <v>30</v>
      </c>
      <c r="O5876" s="3" t="s">
        <v>5371</v>
      </c>
      <c r="P5876" s="3" t="s">
        <v>46</v>
      </c>
      <c r="Q5876" s="3" t="s">
        <v>75</v>
      </c>
      <c r="R5876" s="3" t="s">
        <v>5372</v>
      </c>
      <c r="S5876" s="3">
        <v>9.5400000000000009</v>
      </c>
      <c r="T5876" s="3">
        <v>3</v>
      </c>
      <c r="U5876" s="3">
        <v>0</v>
      </c>
      <c r="V5876" s="3">
        <v>4.3883999999999999</v>
      </c>
    </row>
    <row r="5877" spans="1:22" ht="14.25" customHeight="1" x14ac:dyDescent="0.25">
      <c r="A5877" s="3">
        <v>5876</v>
      </c>
      <c r="B5877" s="3" t="s">
        <v>8547</v>
      </c>
      <c r="C5877" s="4">
        <f>YEAR(Table_1[[#This Row],[Order Date]])</f>
        <v>2012</v>
      </c>
      <c r="D5877" s="9">
        <v>41006</v>
      </c>
      <c r="E5877" s="3">
        <v>41008</v>
      </c>
      <c r="F5877" s="3" t="s">
        <v>188</v>
      </c>
      <c r="G5877" s="3" t="s">
        <v>751</v>
      </c>
      <c r="H5877" s="3" t="s">
        <v>752</v>
      </c>
      <c r="I5877" s="3" t="s">
        <v>102</v>
      </c>
      <c r="J5877" s="3" t="s">
        <v>27</v>
      </c>
      <c r="K5877" s="3" t="s">
        <v>146</v>
      </c>
      <c r="L5877" s="3" t="s">
        <v>147</v>
      </c>
      <c r="M5877" s="3">
        <v>19140</v>
      </c>
      <c r="N5877" s="3" t="s">
        <v>148</v>
      </c>
      <c r="O5877" s="3" t="s">
        <v>2190</v>
      </c>
      <c r="P5877" s="3" t="s">
        <v>46</v>
      </c>
      <c r="Q5877" s="3" t="s">
        <v>68</v>
      </c>
      <c r="R5877" s="3" t="s">
        <v>2191</v>
      </c>
      <c r="S5877" s="3">
        <v>11.736000000000001</v>
      </c>
      <c r="T5877" s="3">
        <v>3</v>
      </c>
      <c r="U5877" s="3">
        <v>0.2</v>
      </c>
      <c r="V5877" s="3">
        <v>1.0268999999999999</v>
      </c>
    </row>
    <row r="5878" spans="1:22" ht="14.25" customHeight="1" x14ac:dyDescent="0.25">
      <c r="A5878" s="3">
        <v>5877</v>
      </c>
      <c r="B5878" s="3" t="s">
        <v>8548</v>
      </c>
      <c r="C5878" s="4">
        <f>YEAR(Table_1[[#This Row],[Order Date]])</f>
        <v>2011</v>
      </c>
      <c r="D5878" s="9">
        <v>40684</v>
      </c>
      <c r="E5878" s="3">
        <v>40689</v>
      </c>
      <c r="F5878" s="3" t="s">
        <v>50</v>
      </c>
      <c r="G5878" s="3" t="s">
        <v>3668</v>
      </c>
      <c r="H5878" s="3" t="s">
        <v>3669</v>
      </c>
      <c r="I5878" s="3" t="s">
        <v>102</v>
      </c>
      <c r="J5878" s="3" t="s">
        <v>27</v>
      </c>
      <c r="K5878" s="3" t="s">
        <v>1479</v>
      </c>
      <c r="L5878" s="3" t="s">
        <v>1245</v>
      </c>
      <c r="M5878" s="3">
        <v>1841</v>
      </c>
      <c r="N5878" s="3" t="s">
        <v>148</v>
      </c>
      <c r="O5878" s="3" t="s">
        <v>2596</v>
      </c>
      <c r="P5878" s="3" t="s">
        <v>46</v>
      </c>
      <c r="Q5878" s="3" t="s">
        <v>75</v>
      </c>
      <c r="R5878" s="3" t="s">
        <v>2597</v>
      </c>
      <c r="S5878" s="3">
        <v>447.85999999999996</v>
      </c>
      <c r="T5878" s="3">
        <v>7</v>
      </c>
      <c r="U5878" s="3">
        <v>0</v>
      </c>
      <c r="V5878" s="3">
        <v>219.45140000000001</v>
      </c>
    </row>
    <row r="5879" spans="1:22" ht="14.25" customHeight="1" x14ac:dyDescent="0.25">
      <c r="A5879" s="3">
        <v>5878</v>
      </c>
      <c r="B5879" s="3" t="s">
        <v>8548</v>
      </c>
      <c r="C5879" s="4">
        <f>YEAR(Table_1[[#This Row],[Order Date]])</f>
        <v>2011</v>
      </c>
      <c r="D5879" s="9">
        <v>40684</v>
      </c>
      <c r="E5879" s="3">
        <v>40689</v>
      </c>
      <c r="F5879" s="3" t="s">
        <v>50</v>
      </c>
      <c r="G5879" s="3" t="s">
        <v>3668</v>
      </c>
      <c r="H5879" s="3" t="s">
        <v>3669</v>
      </c>
      <c r="I5879" s="3" t="s">
        <v>102</v>
      </c>
      <c r="J5879" s="3" t="s">
        <v>27</v>
      </c>
      <c r="K5879" s="3" t="s">
        <v>1479</v>
      </c>
      <c r="L5879" s="3" t="s">
        <v>1245</v>
      </c>
      <c r="M5879" s="3">
        <v>1841</v>
      </c>
      <c r="N5879" s="3" t="s">
        <v>148</v>
      </c>
      <c r="O5879" s="3" t="s">
        <v>7517</v>
      </c>
      <c r="P5879" s="3" t="s">
        <v>46</v>
      </c>
      <c r="Q5879" s="3" t="s">
        <v>90</v>
      </c>
      <c r="R5879" s="3" t="s">
        <v>7518</v>
      </c>
      <c r="S5879" s="3">
        <v>17.940000000000001</v>
      </c>
      <c r="T5879" s="3">
        <v>3</v>
      </c>
      <c r="U5879" s="3">
        <v>0</v>
      </c>
      <c r="V5879" s="3">
        <v>8.7906000000000013</v>
      </c>
    </row>
    <row r="5880" spans="1:22" ht="14.25" customHeight="1" x14ac:dyDescent="0.25">
      <c r="A5880" s="3">
        <v>5879</v>
      </c>
      <c r="B5880" s="3" t="s">
        <v>8548</v>
      </c>
      <c r="C5880" s="4">
        <f>YEAR(Table_1[[#This Row],[Order Date]])</f>
        <v>2011</v>
      </c>
      <c r="D5880" s="9">
        <v>40684</v>
      </c>
      <c r="E5880" s="3">
        <v>40689</v>
      </c>
      <c r="F5880" s="3" t="s">
        <v>50</v>
      </c>
      <c r="G5880" s="3" t="s">
        <v>3668</v>
      </c>
      <c r="H5880" s="3" t="s">
        <v>3669</v>
      </c>
      <c r="I5880" s="3" t="s">
        <v>102</v>
      </c>
      <c r="J5880" s="3" t="s">
        <v>27</v>
      </c>
      <c r="K5880" s="3" t="s">
        <v>1479</v>
      </c>
      <c r="L5880" s="3" t="s">
        <v>1245</v>
      </c>
      <c r="M5880" s="3">
        <v>1841</v>
      </c>
      <c r="N5880" s="3" t="s">
        <v>148</v>
      </c>
      <c r="O5880" s="3" t="s">
        <v>5593</v>
      </c>
      <c r="P5880" s="3" t="s">
        <v>46</v>
      </c>
      <c r="Q5880" s="3" t="s">
        <v>78</v>
      </c>
      <c r="R5880" s="3" t="s">
        <v>5594</v>
      </c>
      <c r="S5880" s="3">
        <v>245.88</v>
      </c>
      <c r="T5880" s="3">
        <v>6</v>
      </c>
      <c r="U5880" s="3">
        <v>0</v>
      </c>
      <c r="V5880" s="3">
        <v>68.846399999999988</v>
      </c>
    </row>
    <row r="5881" spans="1:22" ht="14.25" customHeight="1" x14ac:dyDescent="0.25">
      <c r="A5881" s="3">
        <v>5880</v>
      </c>
      <c r="B5881" s="3" t="s">
        <v>8549</v>
      </c>
      <c r="C5881" s="4">
        <f>YEAR(Table_1[[#This Row],[Order Date]])</f>
        <v>2013</v>
      </c>
      <c r="D5881" s="9">
        <v>41523</v>
      </c>
      <c r="E5881" s="3">
        <v>41529</v>
      </c>
      <c r="F5881" s="3" t="s">
        <v>50</v>
      </c>
      <c r="G5881" s="3" t="s">
        <v>5248</v>
      </c>
      <c r="H5881" s="3" t="s">
        <v>5249</v>
      </c>
      <c r="I5881" s="3" t="s">
        <v>26</v>
      </c>
      <c r="J5881" s="3" t="s">
        <v>27</v>
      </c>
      <c r="K5881" s="3" t="s">
        <v>266</v>
      </c>
      <c r="L5881" s="3" t="s">
        <v>267</v>
      </c>
      <c r="M5881" s="3">
        <v>10011</v>
      </c>
      <c r="N5881" s="3" t="s">
        <v>148</v>
      </c>
      <c r="O5881" s="3" t="s">
        <v>5854</v>
      </c>
      <c r="P5881" s="3" t="s">
        <v>46</v>
      </c>
      <c r="Q5881" s="3" t="s">
        <v>90</v>
      </c>
      <c r="R5881" s="3" t="s">
        <v>5855</v>
      </c>
      <c r="S5881" s="3">
        <v>192.16</v>
      </c>
      <c r="T5881" s="3">
        <v>4</v>
      </c>
      <c r="U5881" s="3">
        <v>0</v>
      </c>
      <c r="V5881" s="3">
        <v>92.236799999999988</v>
      </c>
    </row>
    <row r="5882" spans="1:22" ht="14.25" customHeight="1" x14ac:dyDescent="0.25">
      <c r="A5882" s="3">
        <v>5881</v>
      </c>
      <c r="B5882" s="3" t="s">
        <v>8550</v>
      </c>
      <c r="C5882" s="4">
        <f>YEAR(Table_1[[#This Row],[Order Date]])</f>
        <v>2013</v>
      </c>
      <c r="D5882" s="9">
        <v>41536</v>
      </c>
      <c r="E5882" s="3">
        <v>41540</v>
      </c>
      <c r="F5882" s="3" t="s">
        <v>50</v>
      </c>
      <c r="G5882" s="3" t="s">
        <v>4007</v>
      </c>
      <c r="H5882" s="3" t="s">
        <v>4008</v>
      </c>
      <c r="I5882" s="3" t="s">
        <v>41</v>
      </c>
      <c r="J5882" s="3" t="s">
        <v>27</v>
      </c>
      <c r="K5882" s="3" t="s">
        <v>947</v>
      </c>
      <c r="L5882" s="3" t="s">
        <v>43</v>
      </c>
      <c r="M5882" s="3">
        <v>92105</v>
      </c>
      <c r="N5882" s="3" t="s">
        <v>44</v>
      </c>
      <c r="O5882" s="3" t="s">
        <v>1726</v>
      </c>
      <c r="P5882" s="3" t="s">
        <v>32</v>
      </c>
      <c r="Q5882" s="3" t="s">
        <v>36</v>
      </c>
      <c r="R5882" s="3" t="s">
        <v>1727</v>
      </c>
      <c r="S5882" s="3">
        <v>801.5680000000001</v>
      </c>
      <c r="T5882" s="3">
        <v>2</v>
      </c>
      <c r="U5882" s="3">
        <v>0.2</v>
      </c>
      <c r="V5882" s="3">
        <v>50.097999999999985</v>
      </c>
    </row>
    <row r="5883" spans="1:22" ht="14.25" customHeight="1" x14ac:dyDescent="0.25">
      <c r="A5883" s="3">
        <v>5882</v>
      </c>
      <c r="B5883" s="3" t="s">
        <v>8550</v>
      </c>
      <c r="C5883" s="4">
        <f>YEAR(Table_1[[#This Row],[Order Date]])</f>
        <v>2013</v>
      </c>
      <c r="D5883" s="9">
        <v>41536</v>
      </c>
      <c r="E5883" s="3">
        <v>41540</v>
      </c>
      <c r="F5883" s="3" t="s">
        <v>50</v>
      </c>
      <c r="G5883" s="3" t="s">
        <v>4007</v>
      </c>
      <c r="H5883" s="3" t="s">
        <v>4008</v>
      </c>
      <c r="I5883" s="3" t="s">
        <v>41</v>
      </c>
      <c r="J5883" s="3" t="s">
        <v>27</v>
      </c>
      <c r="K5883" s="3" t="s">
        <v>947</v>
      </c>
      <c r="L5883" s="3" t="s">
        <v>43</v>
      </c>
      <c r="M5883" s="3">
        <v>92105</v>
      </c>
      <c r="N5883" s="3" t="s">
        <v>44</v>
      </c>
      <c r="O5883" s="3" t="s">
        <v>3275</v>
      </c>
      <c r="P5883" s="3" t="s">
        <v>46</v>
      </c>
      <c r="Q5883" s="3" t="s">
        <v>90</v>
      </c>
      <c r="R5883" s="3" t="s">
        <v>3276</v>
      </c>
      <c r="S5883" s="3">
        <v>368.91</v>
      </c>
      <c r="T5883" s="3">
        <v>9</v>
      </c>
      <c r="U5883" s="3">
        <v>0</v>
      </c>
      <c r="V5883" s="3">
        <v>180.76590000000002</v>
      </c>
    </row>
    <row r="5884" spans="1:22" ht="14.25" customHeight="1" x14ac:dyDescent="0.25">
      <c r="A5884" s="3">
        <v>5883</v>
      </c>
      <c r="B5884" s="3" t="s">
        <v>8550</v>
      </c>
      <c r="C5884" s="4">
        <f>YEAR(Table_1[[#This Row],[Order Date]])</f>
        <v>2013</v>
      </c>
      <c r="D5884" s="9">
        <v>41536</v>
      </c>
      <c r="E5884" s="3">
        <v>41540</v>
      </c>
      <c r="F5884" s="3" t="s">
        <v>50</v>
      </c>
      <c r="G5884" s="3" t="s">
        <v>4007</v>
      </c>
      <c r="H5884" s="3" t="s">
        <v>4008</v>
      </c>
      <c r="I5884" s="3" t="s">
        <v>41</v>
      </c>
      <c r="J5884" s="3" t="s">
        <v>27</v>
      </c>
      <c r="K5884" s="3" t="s">
        <v>947</v>
      </c>
      <c r="L5884" s="3" t="s">
        <v>43</v>
      </c>
      <c r="M5884" s="3">
        <v>92105</v>
      </c>
      <c r="N5884" s="3" t="s">
        <v>44</v>
      </c>
      <c r="O5884" s="3" t="s">
        <v>3186</v>
      </c>
      <c r="P5884" s="3" t="s">
        <v>32</v>
      </c>
      <c r="Q5884" s="3" t="s">
        <v>36</v>
      </c>
      <c r="R5884" s="3" t="s">
        <v>3187</v>
      </c>
      <c r="S5884" s="3">
        <v>885.52800000000002</v>
      </c>
      <c r="T5884" s="3">
        <v>9</v>
      </c>
      <c r="U5884" s="3">
        <v>0.2</v>
      </c>
      <c r="V5884" s="3">
        <v>-99.621900000000068</v>
      </c>
    </row>
    <row r="5885" spans="1:22" ht="14.25" customHeight="1" x14ac:dyDescent="0.25">
      <c r="A5885" s="3">
        <v>5884</v>
      </c>
      <c r="B5885" s="3" t="s">
        <v>8551</v>
      </c>
      <c r="C5885" s="4">
        <f>YEAR(Table_1[[#This Row],[Order Date]])</f>
        <v>2013</v>
      </c>
      <c r="D5885" s="9">
        <v>41347</v>
      </c>
      <c r="E5885" s="3">
        <v>41349</v>
      </c>
      <c r="F5885" s="3" t="s">
        <v>23</v>
      </c>
      <c r="G5885" s="3" t="s">
        <v>4764</v>
      </c>
      <c r="H5885" s="3" t="s">
        <v>4765</v>
      </c>
      <c r="I5885" s="3" t="s">
        <v>41</v>
      </c>
      <c r="J5885" s="3" t="s">
        <v>27</v>
      </c>
      <c r="K5885" s="3" t="s">
        <v>127</v>
      </c>
      <c r="L5885" s="3" t="s">
        <v>43</v>
      </c>
      <c r="M5885" s="3">
        <v>94109</v>
      </c>
      <c r="N5885" s="3" t="s">
        <v>44</v>
      </c>
      <c r="O5885" s="3" t="s">
        <v>1480</v>
      </c>
      <c r="P5885" s="3" t="s">
        <v>32</v>
      </c>
      <c r="Q5885" s="3" t="s">
        <v>65</v>
      </c>
      <c r="R5885" s="3" t="s">
        <v>1481</v>
      </c>
      <c r="S5885" s="3">
        <v>28.28</v>
      </c>
      <c r="T5885" s="3">
        <v>2</v>
      </c>
      <c r="U5885" s="3">
        <v>0</v>
      </c>
      <c r="V5885" s="3">
        <v>7.352800000000002</v>
      </c>
    </row>
    <row r="5886" spans="1:22" ht="14.25" customHeight="1" x14ac:dyDescent="0.25">
      <c r="A5886" s="3">
        <v>5885</v>
      </c>
      <c r="B5886" s="3" t="s">
        <v>8551</v>
      </c>
      <c r="C5886" s="4">
        <f>YEAR(Table_1[[#This Row],[Order Date]])</f>
        <v>2013</v>
      </c>
      <c r="D5886" s="9">
        <v>41347</v>
      </c>
      <c r="E5886" s="3">
        <v>41349</v>
      </c>
      <c r="F5886" s="3" t="s">
        <v>23</v>
      </c>
      <c r="G5886" s="3" t="s">
        <v>4764</v>
      </c>
      <c r="H5886" s="3" t="s">
        <v>4765</v>
      </c>
      <c r="I5886" s="3" t="s">
        <v>41</v>
      </c>
      <c r="J5886" s="3" t="s">
        <v>27</v>
      </c>
      <c r="K5886" s="3" t="s">
        <v>127</v>
      </c>
      <c r="L5886" s="3" t="s">
        <v>43</v>
      </c>
      <c r="M5886" s="3">
        <v>94109</v>
      </c>
      <c r="N5886" s="3" t="s">
        <v>44</v>
      </c>
      <c r="O5886" s="3" t="s">
        <v>5590</v>
      </c>
      <c r="P5886" s="3" t="s">
        <v>46</v>
      </c>
      <c r="Q5886" s="3" t="s">
        <v>578</v>
      </c>
      <c r="R5886" s="3" t="s">
        <v>5591</v>
      </c>
      <c r="S5886" s="3">
        <v>4912.59</v>
      </c>
      <c r="T5886" s="3">
        <v>3</v>
      </c>
      <c r="U5886" s="3">
        <v>0</v>
      </c>
      <c r="V5886" s="3">
        <v>196.50359999999978</v>
      </c>
    </row>
    <row r="5887" spans="1:22" ht="14.25" customHeight="1" x14ac:dyDescent="0.25">
      <c r="A5887" s="3">
        <v>5886</v>
      </c>
      <c r="B5887" s="3" t="s">
        <v>8552</v>
      </c>
      <c r="C5887" s="4">
        <f>YEAR(Table_1[[#This Row],[Order Date]])</f>
        <v>2011</v>
      </c>
      <c r="D5887" s="9">
        <v>40832</v>
      </c>
      <c r="E5887" s="3">
        <v>40833</v>
      </c>
      <c r="F5887" s="3" t="s">
        <v>1290</v>
      </c>
      <c r="G5887" s="3" t="s">
        <v>1745</v>
      </c>
      <c r="H5887" s="3" t="s">
        <v>1746</v>
      </c>
      <c r="I5887" s="3" t="s">
        <v>26</v>
      </c>
      <c r="J5887" s="3" t="s">
        <v>27</v>
      </c>
      <c r="K5887" s="3" t="s">
        <v>127</v>
      </c>
      <c r="L5887" s="3" t="s">
        <v>43</v>
      </c>
      <c r="M5887" s="3">
        <v>94110</v>
      </c>
      <c r="N5887" s="3" t="s">
        <v>44</v>
      </c>
      <c r="O5887" s="3" t="s">
        <v>3720</v>
      </c>
      <c r="P5887" s="3" t="s">
        <v>46</v>
      </c>
      <c r="Q5887" s="3" t="s">
        <v>75</v>
      </c>
      <c r="R5887" s="3" t="s">
        <v>3721</v>
      </c>
      <c r="S5887" s="3">
        <v>14.352000000000002</v>
      </c>
      <c r="T5887" s="3">
        <v>3</v>
      </c>
      <c r="U5887" s="3">
        <v>0.2</v>
      </c>
      <c r="V5887" s="3">
        <v>5.0231999999999992</v>
      </c>
    </row>
    <row r="5888" spans="1:22" ht="14.25" customHeight="1" x14ac:dyDescent="0.25">
      <c r="A5888" s="3">
        <v>5887</v>
      </c>
      <c r="B5888" s="3" t="s">
        <v>8552</v>
      </c>
      <c r="C5888" s="4">
        <f>YEAR(Table_1[[#This Row],[Order Date]])</f>
        <v>2011</v>
      </c>
      <c r="D5888" s="9">
        <v>40832</v>
      </c>
      <c r="E5888" s="3">
        <v>40833</v>
      </c>
      <c r="F5888" s="3" t="s">
        <v>1290</v>
      </c>
      <c r="G5888" s="3" t="s">
        <v>1745</v>
      </c>
      <c r="H5888" s="3" t="s">
        <v>1746</v>
      </c>
      <c r="I5888" s="3" t="s">
        <v>26</v>
      </c>
      <c r="J5888" s="3" t="s">
        <v>27</v>
      </c>
      <c r="K5888" s="3" t="s">
        <v>127</v>
      </c>
      <c r="L5888" s="3" t="s">
        <v>43</v>
      </c>
      <c r="M5888" s="3">
        <v>94110</v>
      </c>
      <c r="N5888" s="3" t="s">
        <v>44</v>
      </c>
      <c r="O5888" s="3" t="s">
        <v>2353</v>
      </c>
      <c r="P5888" s="3" t="s">
        <v>71</v>
      </c>
      <c r="Q5888" s="3" t="s">
        <v>161</v>
      </c>
      <c r="R5888" s="3" t="s">
        <v>2354</v>
      </c>
      <c r="S5888" s="3">
        <v>179.97</v>
      </c>
      <c r="T5888" s="3">
        <v>3</v>
      </c>
      <c r="U5888" s="3">
        <v>0</v>
      </c>
      <c r="V5888" s="3">
        <v>86.385600000000011</v>
      </c>
    </row>
    <row r="5889" spans="1:22" ht="14.25" customHeight="1" x14ac:dyDescent="0.25">
      <c r="A5889" s="3">
        <v>5888</v>
      </c>
      <c r="B5889" s="3" t="s">
        <v>8553</v>
      </c>
      <c r="C5889" s="4">
        <f>YEAR(Table_1[[#This Row],[Order Date]])</f>
        <v>2014</v>
      </c>
      <c r="D5889" s="9">
        <v>41921</v>
      </c>
      <c r="E5889" s="3">
        <v>41924</v>
      </c>
      <c r="F5889" s="3" t="s">
        <v>188</v>
      </c>
      <c r="G5889" s="3" t="s">
        <v>8554</v>
      </c>
      <c r="H5889" s="3" t="s">
        <v>8555</v>
      </c>
      <c r="I5889" s="3" t="s">
        <v>41</v>
      </c>
      <c r="J5889" s="3" t="s">
        <v>27</v>
      </c>
      <c r="K5889" s="3" t="s">
        <v>7306</v>
      </c>
      <c r="L5889" s="3" t="s">
        <v>1399</v>
      </c>
      <c r="M5889" s="3">
        <v>2920</v>
      </c>
      <c r="N5889" s="3" t="s">
        <v>148</v>
      </c>
      <c r="O5889" s="3" t="s">
        <v>5557</v>
      </c>
      <c r="P5889" s="3" t="s">
        <v>46</v>
      </c>
      <c r="Q5889" s="3" t="s">
        <v>59</v>
      </c>
      <c r="R5889" s="3" t="s">
        <v>5558</v>
      </c>
      <c r="S5889" s="3">
        <v>42.76</v>
      </c>
      <c r="T5889" s="3">
        <v>1</v>
      </c>
      <c r="U5889" s="3">
        <v>0</v>
      </c>
      <c r="V5889" s="3">
        <v>11.117599999999999</v>
      </c>
    </row>
    <row r="5890" spans="1:22" ht="14.25" customHeight="1" x14ac:dyDescent="0.25">
      <c r="A5890" s="3">
        <v>5889</v>
      </c>
      <c r="B5890" s="3" t="s">
        <v>8556</v>
      </c>
      <c r="C5890" s="4">
        <f>YEAR(Table_1[[#This Row],[Order Date]])</f>
        <v>2012</v>
      </c>
      <c r="D5890" s="9">
        <v>41036</v>
      </c>
      <c r="E5890" s="3">
        <v>41041</v>
      </c>
      <c r="F5890" s="3" t="s">
        <v>50</v>
      </c>
      <c r="G5890" s="3" t="s">
        <v>3525</v>
      </c>
      <c r="H5890" s="3" t="s">
        <v>3526</v>
      </c>
      <c r="I5890" s="3" t="s">
        <v>26</v>
      </c>
      <c r="J5890" s="3" t="s">
        <v>27</v>
      </c>
      <c r="K5890" s="3" t="s">
        <v>8557</v>
      </c>
      <c r="L5890" s="3" t="s">
        <v>29</v>
      </c>
      <c r="M5890" s="3">
        <v>42301</v>
      </c>
      <c r="N5890" s="3" t="s">
        <v>30</v>
      </c>
      <c r="O5890" s="3" t="s">
        <v>8558</v>
      </c>
      <c r="P5890" s="3" t="s">
        <v>46</v>
      </c>
      <c r="Q5890" s="3" t="s">
        <v>90</v>
      </c>
      <c r="R5890" s="3" t="s">
        <v>8559</v>
      </c>
      <c r="S5890" s="3">
        <v>45.68</v>
      </c>
      <c r="T5890" s="3">
        <v>2</v>
      </c>
      <c r="U5890" s="3">
        <v>0</v>
      </c>
      <c r="V5890" s="3">
        <v>21.012799999999999</v>
      </c>
    </row>
    <row r="5891" spans="1:22" ht="14.25" customHeight="1" x14ac:dyDescent="0.25">
      <c r="A5891" s="3">
        <v>5890</v>
      </c>
      <c r="B5891" s="3" t="s">
        <v>8560</v>
      </c>
      <c r="C5891" s="4">
        <f>YEAR(Table_1[[#This Row],[Order Date]])</f>
        <v>2013</v>
      </c>
      <c r="D5891" s="9">
        <v>41379</v>
      </c>
      <c r="E5891" s="3">
        <v>41382</v>
      </c>
      <c r="F5891" s="3" t="s">
        <v>188</v>
      </c>
      <c r="G5891" s="3" t="s">
        <v>7983</v>
      </c>
      <c r="H5891" s="3" t="s">
        <v>7984</v>
      </c>
      <c r="I5891" s="3" t="s">
        <v>26</v>
      </c>
      <c r="J5891" s="3" t="s">
        <v>27</v>
      </c>
      <c r="K5891" s="3" t="s">
        <v>4492</v>
      </c>
      <c r="L5891" s="3" t="s">
        <v>2735</v>
      </c>
      <c r="M5891" s="3">
        <v>21215</v>
      </c>
      <c r="N5891" s="3" t="s">
        <v>148</v>
      </c>
      <c r="O5891" s="3" t="s">
        <v>4367</v>
      </c>
      <c r="P5891" s="3" t="s">
        <v>46</v>
      </c>
      <c r="Q5891" s="3" t="s">
        <v>75</v>
      </c>
      <c r="R5891" s="3" t="s">
        <v>4368</v>
      </c>
      <c r="S5891" s="3">
        <v>25.06</v>
      </c>
      <c r="T5891" s="3">
        <v>2</v>
      </c>
      <c r="U5891" s="3">
        <v>0</v>
      </c>
      <c r="V5891" s="3">
        <v>11.778199999999998</v>
      </c>
    </row>
    <row r="5892" spans="1:22" ht="14.25" customHeight="1" x14ac:dyDescent="0.25">
      <c r="A5892" s="3">
        <v>5891</v>
      </c>
      <c r="B5892" s="3" t="s">
        <v>8561</v>
      </c>
      <c r="C5892" s="4">
        <f>YEAR(Table_1[[#This Row],[Order Date]])</f>
        <v>2013</v>
      </c>
      <c r="D5892" s="9">
        <v>41600</v>
      </c>
      <c r="E5892" s="3">
        <v>41605</v>
      </c>
      <c r="F5892" s="3" t="s">
        <v>50</v>
      </c>
      <c r="G5892" s="3" t="s">
        <v>7418</v>
      </c>
      <c r="H5892" s="3" t="s">
        <v>7419</v>
      </c>
      <c r="I5892" s="3" t="s">
        <v>26</v>
      </c>
      <c r="J5892" s="3" t="s">
        <v>27</v>
      </c>
      <c r="K5892" s="3" t="s">
        <v>303</v>
      </c>
      <c r="L5892" s="3" t="s">
        <v>211</v>
      </c>
      <c r="M5892" s="3">
        <v>60610</v>
      </c>
      <c r="N5892" s="3" t="s">
        <v>105</v>
      </c>
      <c r="O5892" s="3" t="s">
        <v>2701</v>
      </c>
      <c r="P5892" s="3" t="s">
        <v>46</v>
      </c>
      <c r="Q5892" s="3" t="s">
        <v>90</v>
      </c>
      <c r="R5892" s="3" t="s">
        <v>2702</v>
      </c>
      <c r="S5892" s="3">
        <v>38.432000000000002</v>
      </c>
      <c r="T5892" s="3">
        <v>1</v>
      </c>
      <c r="U5892" s="3">
        <v>0.2</v>
      </c>
      <c r="V5892" s="3">
        <v>13.451199999999996</v>
      </c>
    </row>
    <row r="5893" spans="1:22" ht="14.25" customHeight="1" x14ac:dyDescent="0.25">
      <c r="A5893" s="3">
        <v>5892</v>
      </c>
      <c r="B5893" s="3" t="s">
        <v>8561</v>
      </c>
      <c r="C5893" s="4">
        <f>YEAR(Table_1[[#This Row],[Order Date]])</f>
        <v>2013</v>
      </c>
      <c r="D5893" s="9">
        <v>41600</v>
      </c>
      <c r="E5893" s="3">
        <v>41605</v>
      </c>
      <c r="F5893" s="3" t="s">
        <v>50</v>
      </c>
      <c r="G5893" s="3" t="s">
        <v>7418</v>
      </c>
      <c r="H5893" s="3" t="s">
        <v>7419</v>
      </c>
      <c r="I5893" s="3" t="s">
        <v>26</v>
      </c>
      <c r="J5893" s="3" t="s">
        <v>27</v>
      </c>
      <c r="K5893" s="3" t="s">
        <v>303</v>
      </c>
      <c r="L5893" s="3" t="s">
        <v>211</v>
      </c>
      <c r="M5893" s="3">
        <v>60610</v>
      </c>
      <c r="N5893" s="3" t="s">
        <v>105</v>
      </c>
      <c r="O5893" s="3" t="s">
        <v>635</v>
      </c>
      <c r="P5893" s="3" t="s">
        <v>46</v>
      </c>
      <c r="Q5893" s="3" t="s">
        <v>59</v>
      </c>
      <c r="R5893" s="3" t="s">
        <v>636</v>
      </c>
      <c r="S5893" s="3">
        <v>21.568000000000001</v>
      </c>
      <c r="T5893" s="3">
        <v>2</v>
      </c>
      <c r="U5893" s="3">
        <v>0.2</v>
      </c>
      <c r="V5893" s="3">
        <v>1.6175999999999986</v>
      </c>
    </row>
    <row r="5894" spans="1:22" ht="14.25" customHeight="1" x14ac:dyDescent="0.25">
      <c r="A5894" s="3">
        <v>5893</v>
      </c>
      <c r="B5894" s="3" t="s">
        <v>8561</v>
      </c>
      <c r="C5894" s="4">
        <f>YEAR(Table_1[[#This Row],[Order Date]])</f>
        <v>2013</v>
      </c>
      <c r="D5894" s="9">
        <v>41600</v>
      </c>
      <c r="E5894" s="3">
        <v>41605</v>
      </c>
      <c r="F5894" s="3" t="s">
        <v>50</v>
      </c>
      <c r="G5894" s="3" t="s">
        <v>7418</v>
      </c>
      <c r="H5894" s="3" t="s">
        <v>7419</v>
      </c>
      <c r="I5894" s="3" t="s">
        <v>26</v>
      </c>
      <c r="J5894" s="3" t="s">
        <v>27</v>
      </c>
      <c r="K5894" s="3" t="s">
        <v>303</v>
      </c>
      <c r="L5894" s="3" t="s">
        <v>211</v>
      </c>
      <c r="M5894" s="3">
        <v>60610</v>
      </c>
      <c r="N5894" s="3" t="s">
        <v>105</v>
      </c>
      <c r="O5894" s="3" t="s">
        <v>662</v>
      </c>
      <c r="P5894" s="3" t="s">
        <v>71</v>
      </c>
      <c r="Q5894" s="3" t="s">
        <v>161</v>
      </c>
      <c r="R5894" s="3" t="s">
        <v>663</v>
      </c>
      <c r="S5894" s="3">
        <v>81.576000000000008</v>
      </c>
      <c r="T5894" s="3">
        <v>3</v>
      </c>
      <c r="U5894" s="3">
        <v>0.2</v>
      </c>
      <c r="V5894" s="3">
        <v>2.0393999999999934</v>
      </c>
    </row>
    <row r="5895" spans="1:22" ht="14.25" customHeight="1" x14ac:dyDescent="0.25">
      <c r="A5895" s="3">
        <v>5894</v>
      </c>
      <c r="B5895" s="3" t="s">
        <v>8562</v>
      </c>
      <c r="C5895" s="4">
        <f>YEAR(Table_1[[#This Row],[Order Date]])</f>
        <v>2014</v>
      </c>
      <c r="D5895" s="9">
        <v>41893</v>
      </c>
      <c r="E5895" s="3">
        <v>41897</v>
      </c>
      <c r="F5895" s="3" t="s">
        <v>50</v>
      </c>
      <c r="G5895" s="3" t="s">
        <v>7946</v>
      </c>
      <c r="H5895" s="3" t="s">
        <v>7947</v>
      </c>
      <c r="I5895" s="3" t="s">
        <v>26</v>
      </c>
      <c r="J5895" s="3" t="s">
        <v>27</v>
      </c>
      <c r="K5895" s="3" t="s">
        <v>1736</v>
      </c>
      <c r="L5895" s="3" t="s">
        <v>1272</v>
      </c>
      <c r="M5895" s="3">
        <v>30318</v>
      </c>
      <c r="N5895" s="3" t="s">
        <v>30</v>
      </c>
      <c r="O5895" s="3" t="s">
        <v>3896</v>
      </c>
      <c r="P5895" s="3" t="s">
        <v>46</v>
      </c>
      <c r="Q5895" s="3" t="s">
        <v>75</v>
      </c>
      <c r="R5895" s="3" t="s">
        <v>3897</v>
      </c>
      <c r="S5895" s="3">
        <v>2.78</v>
      </c>
      <c r="T5895" s="3">
        <v>1</v>
      </c>
      <c r="U5895" s="3">
        <v>0</v>
      </c>
      <c r="V5895" s="3">
        <v>1.3621999999999999</v>
      </c>
    </row>
    <row r="5896" spans="1:22" ht="14.25" customHeight="1" x14ac:dyDescent="0.25">
      <c r="A5896" s="3">
        <v>5895</v>
      </c>
      <c r="B5896" s="3" t="s">
        <v>8563</v>
      </c>
      <c r="C5896" s="4">
        <f>YEAR(Table_1[[#This Row],[Order Date]])</f>
        <v>2014</v>
      </c>
      <c r="D5896" s="9">
        <v>41892</v>
      </c>
      <c r="E5896" s="3">
        <v>41897</v>
      </c>
      <c r="F5896" s="3" t="s">
        <v>50</v>
      </c>
      <c r="G5896" s="3" t="s">
        <v>3939</v>
      </c>
      <c r="H5896" s="3" t="s">
        <v>3940</v>
      </c>
      <c r="I5896" s="3" t="s">
        <v>41</v>
      </c>
      <c r="J5896" s="3" t="s">
        <v>27</v>
      </c>
      <c r="K5896" s="3" t="s">
        <v>42</v>
      </c>
      <c r="L5896" s="3" t="s">
        <v>43</v>
      </c>
      <c r="M5896" s="3">
        <v>90036</v>
      </c>
      <c r="N5896" s="3" t="s">
        <v>44</v>
      </c>
      <c r="O5896" s="3" t="s">
        <v>5268</v>
      </c>
      <c r="P5896" s="3" t="s">
        <v>46</v>
      </c>
      <c r="Q5896" s="3" t="s">
        <v>59</v>
      </c>
      <c r="R5896" s="3" t="s">
        <v>5269</v>
      </c>
      <c r="S5896" s="3">
        <v>99.87</v>
      </c>
      <c r="T5896" s="3">
        <v>3</v>
      </c>
      <c r="U5896" s="3">
        <v>0</v>
      </c>
      <c r="V5896" s="3">
        <v>23.968799999999998</v>
      </c>
    </row>
    <row r="5897" spans="1:22" ht="14.25" customHeight="1" x14ac:dyDescent="0.25">
      <c r="A5897" s="3">
        <v>5896</v>
      </c>
      <c r="B5897" s="3" t="s">
        <v>8564</v>
      </c>
      <c r="C5897" s="4">
        <f>YEAR(Table_1[[#This Row],[Order Date]])</f>
        <v>2011</v>
      </c>
      <c r="D5897" s="9">
        <v>40848</v>
      </c>
      <c r="E5897" s="3">
        <v>40855</v>
      </c>
      <c r="F5897" s="3" t="s">
        <v>50</v>
      </c>
      <c r="G5897" s="3" t="s">
        <v>4051</v>
      </c>
      <c r="H5897" s="3" t="s">
        <v>4052</v>
      </c>
      <c r="I5897" s="3" t="s">
        <v>102</v>
      </c>
      <c r="J5897" s="3" t="s">
        <v>27</v>
      </c>
      <c r="K5897" s="3" t="s">
        <v>42</v>
      </c>
      <c r="L5897" s="3" t="s">
        <v>43</v>
      </c>
      <c r="M5897" s="3">
        <v>90049</v>
      </c>
      <c r="N5897" s="3" t="s">
        <v>44</v>
      </c>
      <c r="O5897" s="3" t="s">
        <v>8458</v>
      </c>
      <c r="P5897" s="3" t="s">
        <v>46</v>
      </c>
      <c r="Q5897" s="3" t="s">
        <v>47</v>
      </c>
      <c r="R5897" s="3" t="s">
        <v>8459</v>
      </c>
      <c r="S5897" s="3">
        <v>44.400000000000006</v>
      </c>
      <c r="T5897" s="3">
        <v>3</v>
      </c>
      <c r="U5897" s="3">
        <v>0</v>
      </c>
      <c r="V5897" s="3">
        <v>22.200000000000003</v>
      </c>
    </row>
    <row r="5898" spans="1:22" ht="14.25" customHeight="1" x14ac:dyDescent="0.25">
      <c r="A5898" s="3">
        <v>5897</v>
      </c>
      <c r="B5898" s="3" t="s">
        <v>8564</v>
      </c>
      <c r="C5898" s="4">
        <f>YEAR(Table_1[[#This Row],[Order Date]])</f>
        <v>2011</v>
      </c>
      <c r="D5898" s="9">
        <v>40848</v>
      </c>
      <c r="E5898" s="3">
        <v>40855</v>
      </c>
      <c r="F5898" s="3" t="s">
        <v>50</v>
      </c>
      <c r="G5898" s="3" t="s">
        <v>4051</v>
      </c>
      <c r="H5898" s="3" t="s">
        <v>4052</v>
      </c>
      <c r="I5898" s="3" t="s">
        <v>102</v>
      </c>
      <c r="J5898" s="3" t="s">
        <v>27</v>
      </c>
      <c r="K5898" s="3" t="s">
        <v>42</v>
      </c>
      <c r="L5898" s="3" t="s">
        <v>43</v>
      </c>
      <c r="M5898" s="3">
        <v>90049</v>
      </c>
      <c r="N5898" s="3" t="s">
        <v>44</v>
      </c>
      <c r="O5898" s="3" t="s">
        <v>4450</v>
      </c>
      <c r="P5898" s="3" t="s">
        <v>46</v>
      </c>
      <c r="Q5898" s="3" t="s">
        <v>90</v>
      </c>
      <c r="R5898" s="3" t="s">
        <v>186</v>
      </c>
      <c r="S5898" s="3">
        <v>21.400000000000002</v>
      </c>
      <c r="T5898" s="3">
        <v>5</v>
      </c>
      <c r="U5898" s="3">
        <v>0</v>
      </c>
      <c r="V5898" s="3">
        <v>9.629999999999999</v>
      </c>
    </row>
    <row r="5899" spans="1:22" ht="14.25" customHeight="1" x14ac:dyDescent="0.25">
      <c r="A5899" s="3">
        <v>5898</v>
      </c>
      <c r="B5899" s="3" t="s">
        <v>8565</v>
      </c>
      <c r="C5899" s="4">
        <f>YEAR(Table_1[[#This Row],[Order Date]])</f>
        <v>2013</v>
      </c>
      <c r="D5899" s="9">
        <v>41368</v>
      </c>
      <c r="E5899" s="3">
        <v>41374</v>
      </c>
      <c r="F5899" s="3" t="s">
        <v>50</v>
      </c>
      <c r="G5899" s="3" t="s">
        <v>125</v>
      </c>
      <c r="H5899" s="3" t="s">
        <v>126</v>
      </c>
      <c r="I5899" s="3" t="s">
        <v>26</v>
      </c>
      <c r="J5899" s="3" t="s">
        <v>27</v>
      </c>
      <c r="K5899" s="3" t="s">
        <v>1464</v>
      </c>
      <c r="L5899" s="3" t="s">
        <v>254</v>
      </c>
      <c r="M5899" s="3">
        <v>47374</v>
      </c>
      <c r="N5899" s="3" t="s">
        <v>105</v>
      </c>
      <c r="O5899" s="3" t="s">
        <v>412</v>
      </c>
      <c r="P5899" s="3" t="s">
        <v>32</v>
      </c>
      <c r="Q5899" s="3" t="s">
        <v>65</v>
      </c>
      <c r="R5899" s="3" t="s">
        <v>413</v>
      </c>
      <c r="S5899" s="3">
        <v>71.12</v>
      </c>
      <c r="T5899" s="3">
        <v>4</v>
      </c>
      <c r="U5899" s="3">
        <v>0</v>
      </c>
      <c r="V5899" s="3">
        <v>22.047199999999997</v>
      </c>
    </row>
    <row r="5900" spans="1:22" ht="14.25" customHeight="1" x14ac:dyDescent="0.25">
      <c r="A5900" s="3">
        <v>5899</v>
      </c>
      <c r="B5900" s="3" t="s">
        <v>8565</v>
      </c>
      <c r="C5900" s="4">
        <f>YEAR(Table_1[[#This Row],[Order Date]])</f>
        <v>2013</v>
      </c>
      <c r="D5900" s="9">
        <v>41368</v>
      </c>
      <c r="E5900" s="3">
        <v>41374</v>
      </c>
      <c r="F5900" s="3" t="s">
        <v>50</v>
      </c>
      <c r="G5900" s="3" t="s">
        <v>125</v>
      </c>
      <c r="H5900" s="3" t="s">
        <v>126</v>
      </c>
      <c r="I5900" s="3" t="s">
        <v>26</v>
      </c>
      <c r="J5900" s="3" t="s">
        <v>27</v>
      </c>
      <c r="K5900" s="3" t="s">
        <v>1464</v>
      </c>
      <c r="L5900" s="3" t="s">
        <v>254</v>
      </c>
      <c r="M5900" s="3">
        <v>47374</v>
      </c>
      <c r="N5900" s="3" t="s">
        <v>105</v>
      </c>
      <c r="O5900" s="3" t="s">
        <v>5866</v>
      </c>
      <c r="P5900" s="3" t="s">
        <v>71</v>
      </c>
      <c r="Q5900" s="3" t="s">
        <v>72</v>
      </c>
      <c r="R5900" s="3" t="s">
        <v>5867</v>
      </c>
      <c r="S5900" s="3">
        <v>259.95999999999998</v>
      </c>
      <c r="T5900" s="3">
        <v>4</v>
      </c>
      <c r="U5900" s="3">
        <v>0</v>
      </c>
      <c r="V5900" s="3">
        <v>124.7808</v>
      </c>
    </row>
    <row r="5901" spans="1:22" ht="14.25" customHeight="1" x14ac:dyDescent="0.25">
      <c r="A5901" s="3">
        <v>5900</v>
      </c>
      <c r="B5901" s="3" t="s">
        <v>8566</v>
      </c>
      <c r="C5901" s="4">
        <f>YEAR(Table_1[[#This Row],[Order Date]])</f>
        <v>2014</v>
      </c>
      <c r="D5901" s="9">
        <v>41652</v>
      </c>
      <c r="E5901" s="3">
        <v>41656</v>
      </c>
      <c r="F5901" s="3" t="s">
        <v>50</v>
      </c>
      <c r="G5901" s="3" t="s">
        <v>2679</v>
      </c>
      <c r="H5901" s="3" t="s">
        <v>2680</v>
      </c>
      <c r="I5901" s="3" t="s">
        <v>41</v>
      </c>
      <c r="J5901" s="3" t="s">
        <v>27</v>
      </c>
      <c r="K5901" s="3" t="s">
        <v>127</v>
      </c>
      <c r="L5901" s="3" t="s">
        <v>43</v>
      </c>
      <c r="M5901" s="3">
        <v>94110</v>
      </c>
      <c r="N5901" s="3" t="s">
        <v>44</v>
      </c>
      <c r="O5901" s="3" t="s">
        <v>4687</v>
      </c>
      <c r="P5901" s="3" t="s">
        <v>46</v>
      </c>
      <c r="Q5901" s="3" t="s">
        <v>173</v>
      </c>
      <c r="R5901" s="3" t="s">
        <v>186</v>
      </c>
      <c r="S5901" s="3">
        <v>9.7799999999999994</v>
      </c>
      <c r="T5901" s="3">
        <v>1</v>
      </c>
      <c r="U5901" s="3">
        <v>0</v>
      </c>
      <c r="V5901" s="3">
        <v>4.8899999999999997</v>
      </c>
    </row>
    <row r="5902" spans="1:22" ht="14.25" customHeight="1" x14ac:dyDescent="0.25">
      <c r="A5902" s="3">
        <v>5901</v>
      </c>
      <c r="B5902" s="3" t="s">
        <v>8567</v>
      </c>
      <c r="C5902" s="4">
        <f>YEAR(Table_1[[#This Row],[Order Date]])</f>
        <v>2012</v>
      </c>
      <c r="D5902" s="9">
        <v>41233</v>
      </c>
      <c r="E5902" s="3">
        <v>41237</v>
      </c>
      <c r="F5902" s="3" t="s">
        <v>50</v>
      </c>
      <c r="G5902" s="3" t="s">
        <v>5117</v>
      </c>
      <c r="H5902" s="3" t="s">
        <v>5118</v>
      </c>
      <c r="I5902" s="3" t="s">
        <v>102</v>
      </c>
      <c r="J5902" s="3" t="s">
        <v>27</v>
      </c>
      <c r="K5902" s="3" t="s">
        <v>127</v>
      </c>
      <c r="L5902" s="3" t="s">
        <v>43</v>
      </c>
      <c r="M5902" s="3">
        <v>94122</v>
      </c>
      <c r="N5902" s="3" t="s">
        <v>44</v>
      </c>
      <c r="O5902" s="3" t="s">
        <v>1832</v>
      </c>
      <c r="P5902" s="3" t="s">
        <v>46</v>
      </c>
      <c r="Q5902" s="3" t="s">
        <v>75</v>
      </c>
      <c r="R5902" s="3" t="s">
        <v>1833</v>
      </c>
      <c r="S5902" s="3">
        <v>24.192</v>
      </c>
      <c r="T5902" s="3">
        <v>9</v>
      </c>
      <c r="U5902" s="3">
        <v>0.2</v>
      </c>
      <c r="V5902" s="3">
        <v>7.5599999999999987</v>
      </c>
    </row>
    <row r="5903" spans="1:22" ht="14.25" customHeight="1" x14ac:dyDescent="0.25">
      <c r="A5903" s="3">
        <v>5902</v>
      </c>
      <c r="B5903" s="3" t="s">
        <v>8568</v>
      </c>
      <c r="C5903" s="4">
        <f>YEAR(Table_1[[#This Row],[Order Date]])</f>
        <v>2013</v>
      </c>
      <c r="D5903" s="9">
        <v>41606</v>
      </c>
      <c r="E5903" s="3">
        <v>41611</v>
      </c>
      <c r="F5903" s="3" t="s">
        <v>50</v>
      </c>
      <c r="G5903" s="3" t="s">
        <v>2748</v>
      </c>
      <c r="H5903" s="3" t="s">
        <v>2749</v>
      </c>
      <c r="I5903" s="3" t="s">
        <v>41</v>
      </c>
      <c r="J5903" s="3" t="s">
        <v>27</v>
      </c>
      <c r="K5903" s="3" t="s">
        <v>787</v>
      </c>
      <c r="L5903" s="3" t="s">
        <v>788</v>
      </c>
      <c r="M5903" s="3">
        <v>7090</v>
      </c>
      <c r="N5903" s="3" t="s">
        <v>148</v>
      </c>
      <c r="O5903" s="3" t="s">
        <v>4694</v>
      </c>
      <c r="P5903" s="3" t="s">
        <v>32</v>
      </c>
      <c r="Q5903" s="3" t="s">
        <v>65</v>
      </c>
      <c r="R5903" s="3" t="s">
        <v>4695</v>
      </c>
      <c r="S5903" s="3">
        <v>31.56</v>
      </c>
      <c r="T5903" s="3">
        <v>3</v>
      </c>
      <c r="U5903" s="3">
        <v>0</v>
      </c>
      <c r="V5903" s="3">
        <v>10.4148</v>
      </c>
    </row>
    <row r="5904" spans="1:22" ht="14.25" customHeight="1" x14ac:dyDescent="0.25">
      <c r="A5904" s="3">
        <v>5903</v>
      </c>
      <c r="B5904" s="3" t="s">
        <v>8569</v>
      </c>
      <c r="C5904" s="4">
        <f>YEAR(Table_1[[#This Row],[Order Date]])</f>
        <v>2014</v>
      </c>
      <c r="D5904" s="9">
        <v>41950</v>
      </c>
      <c r="E5904" s="3">
        <v>41950</v>
      </c>
      <c r="F5904" s="3" t="s">
        <v>1290</v>
      </c>
      <c r="G5904" s="3" t="s">
        <v>751</v>
      </c>
      <c r="H5904" s="3" t="s">
        <v>752</v>
      </c>
      <c r="I5904" s="3" t="s">
        <v>102</v>
      </c>
      <c r="J5904" s="3" t="s">
        <v>27</v>
      </c>
      <c r="K5904" s="3" t="s">
        <v>127</v>
      </c>
      <c r="L5904" s="3" t="s">
        <v>43</v>
      </c>
      <c r="M5904" s="3">
        <v>94122</v>
      </c>
      <c r="N5904" s="3" t="s">
        <v>44</v>
      </c>
      <c r="O5904" s="3" t="s">
        <v>1450</v>
      </c>
      <c r="P5904" s="3" t="s">
        <v>46</v>
      </c>
      <c r="Q5904" s="3" t="s">
        <v>90</v>
      </c>
      <c r="R5904" s="3" t="s">
        <v>1451</v>
      </c>
      <c r="S5904" s="3">
        <v>59.94</v>
      </c>
      <c r="T5904" s="3">
        <v>3</v>
      </c>
      <c r="U5904" s="3">
        <v>0</v>
      </c>
      <c r="V5904" s="3">
        <v>28.171799999999998</v>
      </c>
    </row>
    <row r="5905" spans="1:22" ht="14.25" customHeight="1" x14ac:dyDescent="0.25">
      <c r="A5905" s="3">
        <v>5904</v>
      </c>
      <c r="B5905" s="3" t="s">
        <v>8569</v>
      </c>
      <c r="C5905" s="4">
        <f>YEAR(Table_1[[#This Row],[Order Date]])</f>
        <v>2014</v>
      </c>
      <c r="D5905" s="9">
        <v>41950</v>
      </c>
      <c r="E5905" s="3">
        <v>41950</v>
      </c>
      <c r="F5905" s="3" t="s">
        <v>1290</v>
      </c>
      <c r="G5905" s="3" t="s">
        <v>751</v>
      </c>
      <c r="H5905" s="3" t="s">
        <v>752</v>
      </c>
      <c r="I5905" s="3" t="s">
        <v>102</v>
      </c>
      <c r="J5905" s="3" t="s">
        <v>27</v>
      </c>
      <c r="K5905" s="3" t="s">
        <v>127</v>
      </c>
      <c r="L5905" s="3" t="s">
        <v>43</v>
      </c>
      <c r="M5905" s="3">
        <v>94122</v>
      </c>
      <c r="N5905" s="3" t="s">
        <v>44</v>
      </c>
      <c r="O5905" s="3" t="s">
        <v>7922</v>
      </c>
      <c r="P5905" s="3" t="s">
        <v>46</v>
      </c>
      <c r="Q5905" s="3" t="s">
        <v>90</v>
      </c>
      <c r="R5905" s="3" t="s">
        <v>186</v>
      </c>
      <c r="S5905" s="3">
        <v>45.36</v>
      </c>
      <c r="T5905" s="3">
        <v>4</v>
      </c>
      <c r="U5905" s="3">
        <v>0</v>
      </c>
      <c r="V5905" s="3">
        <v>22.226399999999998</v>
      </c>
    </row>
    <row r="5906" spans="1:22" ht="14.25" customHeight="1" x14ac:dyDescent="0.25">
      <c r="A5906" s="3">
        <v>5905</v>
      </c>
      <c r="B5906" s="3" t="s">
        <v>8569</v>
      </c>
      <c r="C5906" s="4">
        <f>YEAR(Table_1[[#This Row],[Order Date]])</f>
        <v>2014</v>
      </c>
      <c r="D5906" s="9">
        <v>41950</v>
      </c>
      <c r="E5906" s="3">
        <v>41950</v>
      </c>
      <c r="F5906" s="3" t="s">
        <v>1290</v>
      </c>
      <c r="G5906" s="3" t="s">
        <v>751</v>
      </c>
      <c r="H5906" s="3" t="s">
        <v>752</v>
      </c>
      <c r="I5906" s="3" t="s">
        <v>102</v>
      </c>
      <c r="J5906" s="3" t="s">
        <v>27</v>
      </c>
      <c r="K5906" s="3" t="s">
        <v>127</v>
      </c>
      <c r="L5906" s="3" t="s">
        <v>43</v>
      </c>
      <c r="M5906" s="3">
        <v>94122</v>
      </c>
      <c r="N5906" s="3" t="s">
        <v>44</v>
      </c>
      <c r="O5906" s="3" t="s">
        <v>7926</v>
      </c>
      <c r="P5906" s="3" t="s">
        <v>46</v>
      </c>
      <c r="Q5906" s="3" t="s">
        <v>90</v>
      </c>
      <c r="R5906" s="3" t="s">
        <v>7927</v>
      </c>
      <c r="S5906" s="3">
        <v>26.400000000000002</v>
      </c>
      <c r="T5906" s="3">
        <v>5</v>
      </c>
      <c r="U5906" s="3">
        <v>0</v>
      </c>
      <c r="V5906" s="3">
        <v>12.672000000000001</v>
      </c>
    </row>
    <row r="5907" spans="1:22" ht="14.25" customHeight="1" x14ac:dyDescent="0.25">
      <c r="A5907" s="3">
        <v>5906</v>
      </c>
      <c r="B5907" s="3" t="s">
        <v>8569</v>
      </c>
      <c r="C5907" s="4">
        <f>YEAR(Table_1[[#This Row],[Order Date]])</f>
        <v>2014</v>
      </c>
      <c r="D5907" s="9">
        <v>41950</v>
      </c>
      <c r="E5907" s="3">
        <v>41950</v>
      </c>
      <c r="F5907" s="3" t="s">
        <v>1290</v>
      </c>
      <c r="G5907" s="3" t="s">
        <v>751</v>
      </c>
      <c r="H5907" s="3" t="s">
        <v>752</v>
      </c>
      <c r="I5907" s="3" t="s">
        <v>102</v>
      </c>
      <c r="J5907" s="3" t="s">
        <v>27</v>
      </c>
      <c r="K5907" s="3" t="s">
        <v>127</v>
      </c>
      <c r="L5907" s="3" t="s">
        <v>43</v>
      </c>
      <c r="M5907" s="3">
        <v>94122</v>
      </c>
      <c r="N5907" s="3" t="s">
        <v>44</v>
      </c>
      <c r="O5907" s="3" t="s">
        <v>7452</v>
      </c>
      <c r="P5907" s="3" t="s">
        <v>46</v>
      </c>
      <c r="Q5907" s="3" t="s">
        <v>47</v>
      </c>
      <c r="R5907" s="3" t="s">
        <v>7453</v>
      </c>
      <c r="S5907" s="3">
        <v>41.4</v>
      </c>
      <c r="T5907" s="3">
        <v>4</v>
      </c>
      <c r="U5907" s="3">
        <v>0</v>
      </c>
      <c r="V5907" s="3">
        <v>19.872</v>
      </c>
    </row>
    <row r="5908" spans="1:22" ht="14.25" customHeight="1" x14ac:dyDescent="0.25">
      <c r="A5908" s="3">
        <v>5907</v>
      </c>
      <c r="B5908" s="3" t="s">
        <v>8569</v>
      </c>
      <c r="C5908" s="4">
        <f>YEAR(Table_1[[#This Row],[Order Date]])</f>
        <v>2014</v>
      </c>
      <c r="D5908" s="9">
        <v>41950</v>
      </c>
      <c r="E5908" s="3">
        <v>41950</v>
      </c>
      <c r="F5908" s="3" t="s">
        <v>1290</v>
      </c>
      <c r="G5908" s="3" t="s">
        <v>751</v>
      </c>
      <c r="H5908" s="3" t="s">
        <v>752</v>
      </c>
      <c r="I5908" s="3" t="s">
        <v>102</v>
      </c>
      <c r="J5908" s="3" t="s">
        <v>27</v>
      </c>
      <c r="K5908" s="3" t="s">
        <v>127</v>
      </c>
      <c r="L5908" s="3" t="s">
        <v>43</v>
      </c>
      <c r="M5908" s="3">
        <v>94122</v>
      </c>
      <c r="N5908" s="3" t="s">
        <v>44</v>
      </c>
      <c r="O5908" s="3" t="s">
        <v>2569</v>
      </c>
      <c r="P5908" s="3" t="s">
        <v>71</v>
      </c>
      <c r="Q5908" s="3" t="s">
        <v>161</v>
      </c>
      <c r="R5908" s="3" t="s">
        <v>2570</v>
      </c>
      <c r="S5908" s="3">
        <v>16.95</v>
      </c>
      <c r="T5908" s="3">
        <v>1</v>
      </c>
      <c r="U5908" s="3">
        <v>0</v>
      </c>
      <c r="V5908" s="3">
        <v>1.0169999999999995</v>
      </c>
    </row>
    <row r="5909" spans="1:22" ht="14.25" customHeight="1" x14ac:dyDescent="0.25">
      <c r="A5909" s="3">
        <v>5908</v>
      </c>
      <c r="B5909" s="3" t="s">
        <v>8570</v>
      </c>
      <c r="C5909" s="4">
        <f>YEAR(Table_1[[#This Row],[Order Date]])</f>
        <v>2013</v>
      </c>
      <c r="D5909" s="9">
        <v>41611</v>
      </c>
      <c r="E5909" s="3">
        <v>41616</v>
      </c>
      <c r="F5909" s="3" t="s">
        <v>50</v>
      </c>
      <c r="G5909" s="3" t="s">
        <v>3939</v>
      </c>
      <c r="H5909" s="3" t="s">
        <v>3940</v>
      </c>
      <c r="I5909" s="3" t="s">
        <v>41</v>
      </c>
      <c r="J5909" s="3" t="s">
        <v>27</v>
      </c>
      <c r="K5909" s="3" t="s">
        <v>630</v>
      </c>
      <c r="L5909" s="3" t="s">
        <v>43</v>
      </c>
      <c r="M5909" s="3">
        <v>95123</v>
      </c>
      <c r="N5909" s="3" t="s">
        <v>44</v>
      </c>
      <c r="O5909" s="3" t="s">
        <v>4327</v>
      </c>
      <c r="P5909" s="3" t="s">
        <v>46</v>
      </c>
      <c r="Q5909" s="3" t="s">
        <v>75</v>
      </c>
      <c r="R5909" s="3" t="s">
        <v>4328</v>
      </c>
      <c r="S5909" s="3">
        <v>24.704000000000001</v>
      </c>
      <c r="T5909" s="3">
        <v>2</v>
      </c>
      <c r="U5909" s="3">
        <v>0.2</v>
      </c>
      <c r="V5909" s="3">
        <v>9.2639999999999993</v>
      </c>
    </row>
    <row r="5910" spans="1:22" ht="14.25" customHeight="1" x14ac:dyDescent="0.25">
      <c r="A5910" s="3">
        <v>5909</v>
      </c>
      <c r="B5910" s="3" t="s">
        <v>8570</v>
      </c>
      <c r="C5910" s="4">
        <f>YEAR(Table_1[[#This Row],[Order Date]])</f>
        <v>2013</v>
      </c>
      <c r="D5910" s="9">
        <v>41611</v>
      </c>
      <c r="E5910" s="3">
        <v>41616</v>
      </c>
      <c r="F5910" s="3" t="s">
        <v>50</v>
      </c>
      <c r="G5910" s="3" t="s">
        <v>3939</v>
      </c>
      <c r="H5910" s="3" t="s">
        <v>3940</v>
      </c>
      <c r="I5910" s="3" t="s">
        <v>41</v>
      </c>
      <c r="J5910" s="3" t="s">
        <v>27</v>
      </c>
      <c r="K5910" s="3" t="s">
        <v>630</v>
      </c>
      <c r="L5910" s="3" t="s">
        <v>43</v>
      </c>
      <c r="M5910" s="3">
        <v>95123</v>
      </c>
      <c r="N5910" s="3" t="s">
        <v>44</v>
      </c>
      <c r="O5910" s="3" t="s">
        <v>3681</v>
      </c>
      <c r="P5910" s="3" t="s">
        <v>46</v>
      </c>
      <c r="Q5910" s="3" t="s">
        <v>78</v>
      </c>
      <c r="R5910" s="3" t="s">
        <v>3682</v>
      </c>
      <c r="S5910" s="3">
        <v>59.699999999999996</v>
      </c>
      <c r="T5910" s="3">
        <v>3</v>
      </c>
      <c r="U5910" s="3">
        <v>0</v>
      </c>
      <c r="V5910" s="3">
        <v>26.864999999999995</v>
      </c>
    </row>
    <row r="5911" spans="1:22" ht="14.25" customHeight="1" x14ac:dyDescent="0.25">
      <c r="A5911" s="3">
        <v>5910</v>
      </c>
      <c r="B5911" s="3" t="s">
        <v>8570</v>
      </c>
      <c r="C5911" s="4">
        <f>YEAR(Table_1[[#This Row],[Order Date]])</f>
        <v>2013</v>
      </c>
      <c r="D5911" s="9">
        <v>41611</v>
      </c>
      <c r="E5911" s="3">
        <v>41616</v>
      </c>
      <c r="F5911" s="3" t="s">
        <v>50</v>
      </c>
      <c r="G5911" s="3" t="s">
        <v>3939</v>
      </c>
      <c r="H5911" s="3" t="s">
        <v>3940</v>
      </c>
      <c r="I5911" s="3" t="s">
        <v>41</v>
      </c>
      <c r="J5911" s="3" t="s">
        <v>27</v>
      </c>
      <c r="K5911" s="3" t="s">
        <v>630</v>
      </c>
      <c r="L5911" s="3" t="s">
        <v>43</v>
      </c>
      <c r="M5911" s="3">
        <v>95123</v>
      </c>
      <c r="N5911" s="3" t="s">
        <v>44</v>
      </c>
      <c r="O5911" s="3" t="s">
        <v>6855</v>
      </c>
      <c r="P5911" s="3" t="s">
        <v>32</v>
      </c>
      <c r="Q5911" s="3" t="s">
        <v>65</v>
      </c>
      <c r="R5911" s="3" t="s">
        <v>6856</v>
      </c>
      <c r="S5911" s="3">
        <v>14.52</v>
      </c>
      <c r="T5911" s="3">
        <v>3</v>
      </c>
      <c r="U5911" s="3">
        <v>0</v>
      </c>
      <c r="V5911" s="3">
        <v>5.6627999999999998</v>
      </c>
    </row>
    <row r="5912" spans="1:22" ht="14.25" customHeight="1" x14ac:dyDescent="0.25">
      <c r="A5912" s="3">
        <v>5911</v>
      </c>
      <c r="B5912" s="3" t="s">
        <v>8570</v>
      </c>
      <c r="C5912" s="4">
        <f>YEAR(Table_1[[#This Row],[Order Date]])</f>
        <v>2013</v>
      </c>
      <c r="D5912" s="9">
        <v>41611</v>
      </c>
      <c r="E5912" s="3">
        <v>41616</v>
      </c>
      <c r="F5912" s="3" t="s">
        <v>50</v>
      </c>
      <c r="G5912" s="3" t="s">
        <v>3939</v>
      </c>
      <c r="H5912" s="3" t="s">
        <v>3940</v>
      </c>
      <c r="I5912" s="3" t="s">
        <v>41</v>
      </c>
      <c r="J5912" s="3" t="s">
        <v>27</v>
      </c>
      <c r="K5912" s="3" t="s">
        <v>630</v>
      </c>
      <c r="L5912" s="3" t="s">
        <v>43</v>
      </c>
      <c r="M5912" s="3">
        <v>95123</v>
      </c>
      <c r="N5912" s="3" t="s">
        <v>44</v>
      </c>
      <c r="O5912" s="3" t="s">
        <v>5374</v>
      </c>
      <c r="P5912" s="3" t="s">
        <v>46</v>
      </c>
      <c r="Q5912" s="3" t="s">
        <v>75</v>
      </c>
      <c r="R5912" s="3" t="s">
        <v>5375</v>
      </c>
      <c r="S5912" s="3">
        <v>104.184</v>
      </c>
      <c r="T5912" s="3">
        <v>3</v>
      </c>
      <c r="U5912" s="3">
        <v>0.2</v>
      </c>
      <c r="V5912" s="3">
        <v>33.8598</v>
      </c>
    </row>
    <row r="5913" spans="1:22" ht="14.25" customHeight="1" x14ac:dyDescent="0.25">
      <c r="A5913" s="3">
        <v>5912</v>
      </c>
      <c r="B5913" s="3" t="s">
        <v>8571</v>
      </c>
      <c r="C5913" s="4">
        <f>YEAR(Table_1[[#This Row],[Order Date]])</f>
        <v>2013</v>
      </c>
      <c r="D5913" s="9">
        <v>41626</v>
      </c>
      <c r="E5913" s="3">
        <v>41631</v>
      </c>
      <c r="F5913" s="3" t="s">
        <v>50</v>
      </c>
      <c r="G5913" s="3" t="s">
        <v>5869</v>
      </c>
      <c r="H5913" s="3" t="s">
        <v>5870</v>
      </c>
      <c r="I5913" s="3" t="s">
        <v>102</v>
      </c>
      <c r="J5913" s="3" t="s">
        <v>27</v>
      </c>
      <c r="K5913" s="3" t="s">
        <v>95</v>
      </c>
      <c r="L5913" s="3" t="s">
        <v>96</v>
      </c>
      <c r="M5913" s="3">
        <v>98115</v>
      </c>
      <c r="N5913" s="3" t="s">
        <v>44</v>
      </c>
      <c r="O5913" s="3" t="s">
        <v>759</v>
      </c>
      <c r="P5913" s="3" t="s">
        <v>46</v>
      </c>
      <c r="Q5913" s="3" t="s">
        <v>59</v>
      </c>
      <c r="R5913" s="3" t="s">
        <v>760</v>
      </c>
      <c r="S5913" s="3">
        <v>46.53</v>
      </c>
      <c r="T5913" s="3">
        <v>3</v>
      </c>
      <c r="U5913" s="3">
        <v>0</v>
      </c>
      <c r="V5913" s="3">
        <v>13.028400000000001</v>
      </c>
    </row>
    <row r="5914" spans="1:22" ht="14.25" customHeight="1" x14ac:dyDescent="0.25">
      <c r="A5914" s="3">
        <v>5913</v>
      </c>
      <c r="B5914" s="3" t="s">
        <v>8572</v>
      </c>
      <c r="C5914" s="4">
        <f>YEAR(Table_1[[#This Row],[Order Date]])</f>
        <v>2011</v>
      </c>
      <c r="D5914" s="9">
        <v>40779</v>
      </c>
      <c r="E5914" s="3">
        <v>40781</v>
      </c>
      <c r="F5914" s="3" t="s">
        <v>23</v>
      </c>
      <c r="G5914" s="3" t="s">
        <v>556</v>
      </c>
      <c r="H5914" s="3" t="s">
        <v>557</v>
      </c>
      <c r="I5914" s="3" t="s">
        <v>41</v>
      </c>
      <c r="J5914" s="3" t="s">
        <v>27</v>
      </c>
      <c r="K5914" s="3" t="s">
        <v>8557</v>
      </c>
      <c r="L5914" s="3" t="s">
        <v>29</v>
      </c>
      <c r="M5914" s="3">
        <v>42301</v>
      </c>
      <c r="N5914" s="3" t="s">
        <v>30</v>
      </c>
      <c r="O5914" s="3" t="s">
        <v>8573</v>
      </c>
      <c r="P5914" s="3" t="s">
        <v>46</v>
      </c>
      <c r="Q5914" s="3" t="s">
        <v>578</v>
      </c>
      <c r="R5914" s="3" t="s">
        <v>8574</v>
      </c>
      <c r="S5914" s="3">
        <v>25.5</v>
      </c>
      <c r="T5914" s="3">
        <v>3</v>
      </c>
      <c r="U5914" s="3">
        <v>0</v>
      </c>
      <c r="V5914" s="3">
        <v>6.63</v>
      </c>
    </row>
    <row r="5915" spans="1:22" ht="14.25" customHeight="1" x14ac:dyDescent="0.25">
      <c r="A5915" s="3">
        <v>5914</v>
      </c>
      <c r="B5915" s="3" t="s">
        <v>8575</v>
      </c>
      <c r="C5915" s="4">
        <f>YEAR(Table_1[[#This Row],[Order Date]])</f>
        <v>2012</v>
      </c>
      <c r="D5915" s="9">
        <v>41169</v>
      </c>
      <c r="E5915" s="3">
        <v>41175</v>
      </c>
      <c r="F5915" s="3" t="s">
        <v>50</v>
      </c>
      <c r="G5915" s="3" t="s">
        <v>7024</v>
      </c>
      <c r="H5915" s="3" t="s">
        <v>7025</v>
      </c>
      <c r="I5915" s="3" t="s">
        <v>26</v>
      </c>
      <c r="J5915" s="3" t="s">
        <v>27</v>
      </c>
      <c r="K5915" s="3" t="s">
        <v>266</v>
      </c>
      <c r="L5915" s="3" t="s">
        <v>267</v>
      </c>
      <c r="M5915" s="3">
        <v>10035</v>
      </c>
      <c r="N5915" s="3" t="s">
        <v>148</v>
      </c>
      <c r="O5915" s="3" t="s">
        <v>1513</v>
      </c>
      <c r="P5915" s="3" t="s">
        <v>46</v>
      </c>
      <c r="Q5915" s="3" t="s">
        <v>59</v>
      </c>
      <c r="R5915" s="3" t="s">
        <v>1514</v>
      </c>
      <c r="S5915" s="3">
        <v>14.9</v>
      </c>
      <c r="T5915" s="3">
        <v>5</v>
      </c>
      <c r="U5915" s="3">
        <v>0</v>
      </c>
      <c r="V5915" s="3">
        <v>1.0429999999999984</v>
      </c>
    </row>
    <row r="5916" spans="1:22" ht="14.25" customHeight="1" x14ac:dyDescent="0.25">
      <c r="A5916" s="3">
        <v>5915</v>
      </c>
      <c r="B5916" s="3" t="s">
        <v>8575</v>
      </c>
      <c r="C5916" s="4">
        <f>YEAR(Table_1[[#This Row],[Order Date]])</f>
        <v>2012</v>
      </c>
      <c r="D5916" s="9">
        <v>41169</v>
      </c>
      <c r="E5916" s="3">
        <v>41175</v>
      </c>
      <c r="F5916" s="3" t="s">
        <v>50</v>
      </c>
      <c r="G5916" s="3" t="s">
        <v>7024</v>
      </c>
      <c r="H5916" s="3" t="s">
        <v>7025</v>
      </c>
      <c r="I5916" s="3" t="s">
        <v>26</v>
      </c>
      <c r="J5916" s="3" t="s">
        <v>27</v>
      </c>
      <c r="K5916" s="3" t="s">
        <v>266</v>
      </c>
      <c r="L5916" s="3" t="s">
        <v>267</v>
      </c>
      <c r="M5916" s="3">
        <v>10035</v>
      </c>
      <c r="N5916" s="3" t="s">
        <v>148</v>
      </c>
      <c r="O5916" s="3" t="s">
        <v>257</v>
      </c>
      <c r="P5916" s="3" t="s">
        <v>46</v>
      </c>
      <c r="Q5916" s="3" t="s">
        <v>47</v>
      </c>
      <c r="R5916" s="3" t="s">
        <v>258</v>
      </c>
      <c r="S5916" s="3">
        <v>87.71</v>
      </c>
      <c r="T5916" s="3">
        <v>7</v>
      </c>
      <c r="U5916" s="3">
        <v>0</v>
      </c>
      <c r="V5916" s="3">
        <v>41.223699999999994</v>
      </c>
    </row>
    <row r="5917" spans="1:22" ht="14.25" customHeight="1" x14ac:dyDescent="0.25">
      <c r="A5917" s="3">
        <v>5916</v>
      </c>
      <c r="B5917" s="3" t="s">
        <v>8575</v>
      </c>
      <c r="C5917" s="4">
        <f>YEAR(Table_1[[#This Row],[Order Date]])</f>
        <v>2012</v>
      </c>
      <c r="D5917" s="9">
        <v>41169</v>
      </c>
      <c r="E5917" s="3">
        <v>41175</v>
      </c>
      <c r="F5917" s="3" t="s">
        <v>50</v>
      </c>
      <c r="G5917" s="3" t="s">
        <v>7024</v>
      </c>
      <c r="H5917" s="3" t="s">
        <v>7025</v>
      </c>
      <c r="I5917" s="3" t="s">
        <v>26</v>
      </c>
      <c r="J5917" s="3" t="s">
        <v>27</v>
      </c>
      <c r="K5917" s="3" t="s">
        <v>266</v>
      </c>
      <c r="L5917" s="3" t="s">
        <v>267</v>
      </c>
      <c r="M5917" s="3">
        <v>10035</v>
      </c>
      <c r="N5917" s="3" t="s">
        <v>148</v>
      </c>
      <c r="O5917" s="3" t="s">
        <v>3545</v>
      </c>
      <c r="P5917" s="3" t="s">
        <v>32</v>
      </c>
      <c r="Q5917" s="3" t="s">
        <v>36</v>
      </c>
      <c r="R5917" s="3" t="s">
        <v>3546</v>
      </c>
      <c r="S5917" s="3">
        <v>199.76400000000001</v>
      </c>
      <c r="T5917" s="3">
        <v>2</v>
      </c>
      <c r="U5917" s="3">
        <v>0.1</v>
      </c>
      <c r="V5917" s="3">
        <v>8.8783999999999956</v>
      </c>
    </row>
    <row r="5918" spans="1:22" ht="14.25" customHeight="1" x14ac:dyDescent="0.25">
      <c r="A5918" s="3">
        <v>5917</v>
      </c>
      <c r="B5918" s="3" t="s">
        <v>8575</v>
      </c>
      <c r="C5918" s="4">
        <f>YEAR(Table_1[[#This Row],[Order Date]])</f>
        <v>2012</v>
      </c>
      <c r="D5918" s="9">
        <v>41169</v>
      </c>
      <c r="E5918" s="3">
        <v>41175</v>
      </c>
      <c r="F5918" s="3" t="s">
        <v>50</v>
      </c>
      <c r="G5918" s="3" t="s">
        <v>7024</v>
      </c>
      <c r="H5918" s="3" t="s">
        <v>7025</v>
      </c>
      <c r="I5918" s="3" t="s">
        <v>26</v>
      </c>
      <c r="J5918" s="3" t="s">
        <v>27</v>
      </c>
      <c r="K5918" s="3" t="s">
        <v>266</v>
      </c>
      <c r="L5918" s="3" t="s">
        <v>267</v>
      </c>
      <c r="M5918" s="3">
        <v>10035</v>
      </c>
      <c r="N5918" s="3" t="s">
        <v>148</v>
      </c>
      <c r="O5918" s="3" t="s">
        <v>1544</v>
      </c>
      <c r="P5918" s="3" t="s">
        <v>46</v>
      </c>
      <c r="Q5918" s="3" t="s">
        <v>59</v>
      </c>
      <c r="R5918" s="3" t="s">
        <v>1545</v>
      </c>
      <c r="S5918" s="3">
        <v>94.6</v>
      </c>
      <c r="T5918" s="3">
        <v>4</v>
      </c>
      <c r="U5918" s="3">
        <v>0</v>
      </c>
      <c r="V5918" s="3">
        <v>27.433999999999997</v>
      </c>
    </row>
    <row r="5919" spans="1:22" ht="14.25" customHeight="1" x14ac:dyDescent="0.25">
      <c r="A5919" s="3">
        <v>5918</v>
      </c>
      <c r="B5919" s="3" t="s">
        <v>8575</v>
      </c>
      <c r="C5919" s="4">
        <f>YEAR(Table_1[[#This Row],[Order Date]])</f>
        <v>2012</v>
      </c>
      <c r="D5919" s="9">
        <v>41169</v>
      </c>
      <c r="E5919" s="3">
        <v>41175</v>
      </c>
      <c r="F5919" s="3" t="s">
        <v>50</v>
      </c>
      <c r="G5919" s="3" t="s">
        <v>7024</v>
      </c>
      <c r="H5919" s="3" t="s">
        <v>7025</v>
      </c>
      <c r="I5919" s="3" t="s">
        <v>26</v>
      </c>
      <c r="J5919" s="3" t="s">
        <v>27</v>
      </c>
      <c r="K5919" s="3" t="s">
        <v>266</v>
      </c>
      <c r="L5919" s="3" t="s">
        <v>267</v>
      </c>
      <c r="M5919" s="3">
        <v>10035</v>
      </c>
      <c r="N5919" s="3" t="s">
        <v>148</v>
      </c>
      <c r="O5919" s="3" t="s">
        <v>166</v>
      </c>
      <c r="P5919" s="3" t="s">
        <v>32</v>
      </c>
      <c r="Q5919" s="3" t="s">
        <v>33</v>
      </c>
      <c r="R5919" s="3" t="s">
        <v>167</v>
      </c>
      <c r="S5919" s="3">
        <v>4228.7040000000006</v>
      </c>
      <c r="T5919" s="3">
        <v>6</v>
      </c>
      <c r="U5919" s="3">
        <v>0.2</v>
      </c>
      <c r="V5919" s="3">
        <v>158.57639999999992</v>
      </c>
    </row>
    <row r="5920" spans="1:22" ht="14.25" customHeight="1" x14ac:dyDescent="0.25">
      <c r="A5920" s="3">
        <v>5919</v>
      </c>
      <c r="B5920" s="3" t="s">
        <v>8575</v>
      </c>
      <c r="C5920" s="4">
        <f>YEAR(Table_1[[#This Row],[Order Date]])</f>
        <v>2012</v>
      </c>
      <c r="D5920" s="9">
        <v>41169</v>
      </c>
      <c r="E5920" s="3">
        <v>41175</v>
      </c>
      <c r="F5920" s="3" t="s">
        <v>50</v>
      </c>
      <c r="G5920" s="3" t="s">
        <v>7024</v>
      </c>
      <c r="H5920" s="3" t="s">
        <v>7025</v>
      </c>
      <c r="I5920" s="3" t="s">
        <v>26</v>
      </c>
      <c r="J5920" s="3" t="s">
        <v>27</v>
      </c>
      <c r="K5920" s="3" t="s">
        <v>266</v>
      </c>
      <c r="L5920" s="3" t="s">
        <v>267</v>
      </c>
      <c r="M5920" s="3">
        <v>10035</v>
      </c>
      <c r="N5920" s="3" t="s">
        <v>148</v>
      </c>
      <c r="O5920" s="3" t="s">
        <v>5019</v>
      </c>
      <c r="P5920" s="3" t="s">
        <v>32</v>
      </c>
      <c r="Q5920" s="3" t="s">
        <v>33</v>
      </c>
      <c r="R5920" s="3" t="s">
        <v>5020</v>
      </c>
      <c r="S5920" s="3">
        <v>2003.9200000000003</v>
      </c>
      <c r="T5920" s="3">
        <v>5</v>
      </c>
      <c r="U5920" s="3">
        <v>0.2</v>
      </c>
      <c r="V5920" s="3">
        <v>-25.049000000000149</v>
      </c>
    </row>
    <row r="5921" spans="1:22" ht="14.25" customHeight="1" x14ac:dyDescent="0.25">
      <c r="A5921" s="3">
        <v>5920</v>
      </c>
      <c r="B5921" s="3" t="s">
        <v>8575</v>
      </c>
      <c r="C5921" s="4">
        <f>YEAR(Table_1[[#This Row],[Order Date]])</f>
        <v>2012</v>
      </c>
      <c r="D5921" s="9">
        <v>41169</v>
      </c>
      <c r="E5921" s="3">
        <v>41175</v>
      </c>
      <c r="F5921" s="3" t="s">
        <v>50</v>
      </c>
      <c r="G5921" s="3" t="s">
        <v>7024</v>
      </c>
      <c r="H5921" s="3" t="s">
        <v>7025</v>
      </c>
      <c r="I5921" s="3" t="s">
        <v>26</v>
      </c>
      <c r="J5921" s="3" t="s">
        <v>27</v>
      </c>
      <c r="K5921" s="3" t="s">
        <v>266</v>
      </c>
      <c r="L5921" s="3" t="s">
        <v>267</v>
      </c>
      <c r="M5921" s="3">
        <v>10035</v>
      </c>
      <c r="N5921" s="3" t="s">
        <v>148</v>
      </c>
      <c r="O5921" s="3" t="s">
        <v>2338</v>
      </c>
      <c r="P5921" s="3" t="s">
        <v>71</v>
      </c>
      <c r="Q5921" s="3" t="s">
        <v>72</v>
      </c>
      <c r="R5921" s="3" t="s">
        <v>2339</v>
      </c>
      <c r="S5921" s="3">
        <v>209.96999999999997</v>
      </c>
      <c r="T5921" s="3">
        <v>3</v>
      </c>
      <c r="U5921" s="3">
        <v>0</v>
      </c>
      <c r="V5921" s="3">
        <v>58.791600000000003</v>
      </c>
    </row>
    <row r="5922" spans="1:22" ht="14.25" customHeight="1" x14ac:dyDescent="0.25">
      <c r="A5922" s="3">
        <v>5921</v>
      </c>
      <c r="B5922" s="3" t="s">
        <v>8575</v>
      </c>
      <c r="C5922" s="4">
        <f>YEAR(Table_1[[#This Row],[Order Date]])</f>
        <v>2012</v>
      </c>
      <c r="D5922" s="9">
        <v>41169</v>
      </c>
      <c r="E5922" s="3">
        <v>41175</v>
      </c>
      <c r="F5922" s="3" t="s">
        <v>50</v>
      </c>
      <c r="G5922" s="3" t="s">
        <v>7024</v>
      </c>
      <c r="H5922" s="3" t="s">
        <v>7025</v>
      </c>
      <c r="I5922" s="3" t="s">
        <v>26</v>
      </c>
      <c r="J5922" s="3" t="s">
        <v>27</v>
      </c>
      <c r="K5922" s="3" t="s">
        <v>266</v>
      </c>
      <c r="L5922" s="3" t="s">
        <v>267</v>
      </c>
      <c r="M5922" s="3">
        <v>10035</v>
      </c>
      <c r="N5922" s="3" t="s">
        <v>148</v>
      </c>
      <c r="O5922" s="3" t="s">
        <v>2993</v>
      </c>
      <c r="P5922" s="3" t="s">
        <v>71</v>
      </c>
      <c r="Q5922" s="3" t="s">
        <v>161</v>
      </c>
      <c r="R5922" s="3" t="s">
        <v>2994</v>
      </c>
      <c r="S5922" s="3">
        <v>659.9</v>
      </c>
      <c r="T5922" s="3">
        <v>2</v>
      </c>
      <c r="U5922" s="3">
        <v>0</v>
      </c>
      <c r="V5922" s="3">
        <v>217.76699999999994</v>
      </c>
    </row>
    <row r="5923" spans="1:22" ht="14.25" customHeight="1" x14ac:dyDescent="0.25">
      <c r="A5923" s="3">
        <v>5922</v>
      </c>
      <c r="B5923" s="3" t="s">
        <v>8575</v>
      </c>
      <c r="C5923" s="4">
        <f>YEAR(Table_1[[#This Row],[Order Date]])</f>
        <v>2012</v>
      </c>
      <c r="D5923" s="9">
        <v>41169</v>
      </c>
      <c r="E5923" s="3">
        <v>41175</v>
      </c>
      <c r="F5923" s="3" t="s">
        <v>50</v>
      </c>
      <c r="G5923" s="3" t="s">
        <v>7024</v>
      </c>
      <c r="H5923" s="3" t="s">
        <v>7025</v>
      </c>
      <c r="I5923" s="3" t="s">
        <v>26</v>
      </c>
      <c r="J5923" s="3" t="s">
        <v>27</v>
      </c>
      <c r="K5923" s="3" t="s">
        <v>266</v>
      </c>
      <c r="L5923" s="3" t="s">
        <v>267</v>
      </c>
      <c r="M5923" s="3">
        <v>10035</v>
      </c>
      <c r="N5923" s="3" t="s">
        <v>148</v>
      </c>
      <c r="O5923" s="3" t="s">
        <v>1624</v>
      </c>
      <c r="P5923" s="3" t="s">
        <v>46</v>
      </c>
      <c r="Q5923" s="3" t="s">
        <v>90</v>
      </c>
      <c r="R5923" s="3" t="s">
        <v>1625</v>
      </c>
      <c r="S5923" s="3">
        <v>110.96</v>
      </c>
      <c r="T5923" s="3">
        <v>2</v>
      </c>
      <c r="U5923" s="3">
        <v>0</v>
      </c>
      <c r="V5923" s="3">
        <v>53.260799999999996</v>
      </c>
    </row>
    <row r="5924" spans="1:22" ht="14.25" customHeight="1" x14ac:dyDescent="0.25">
      <c r="A5924" s="3">
        <v>5923</v>
      </c>
      <c r="B5924" s="3" t="s">
        <v>8575</v>
      </c>
      <c r="C5924" s="4">
        <f>YEAR(Table_1[[#This Row],[Order Date]])</f>
        <v>2012</v>
      </c>
      <c r="D5924" s="9">
        <v>41169</v>
      </c>
      <c r="E5924" s="3">
        <v>41175</v>
      </c>
      <c r="F5924" s="3" t="s">
        <v>50</v>
      </c>
      <c r="G5924" s="3" t="s">
        <v>7024</v>
      </c>
      <c r="H5924" s="3" t="s">
        <v>7025</v>
      </c>
      <c r="I5924" s="3" t="s">
        <v>26</v>
      </c>
      <c r="J5924" s="3" t="s">
        <v>27</v>
      </c>
      <c r="K5924" s="3" t="s">
        <v>266</v>
      </c>
      <c r="L5924" s="3" t="s">
        <v>267</v>
      </c>
      <c r="M5924" s="3">
        <v>10035</v>
      </c>
      <c r="N5924" s="3" t="s">
        <v>148</v>
      </c>
      <c r="O5924" s="3" t="s">
        <v>4173</v>
      </c>
      <c r="P5924" s="3" t="s">
        <v>71</v>
      </c>
      <c r="Q5924" s="3" t="s">
        <v>72</v>
      </c>
      <c r="R5924" s="3" t="s">
        <v>4174</v>
      </c>
      <c r="S5924" s="3">
        <v>67.8</v>
      </c>
      <c r="T5924" s="3">
        <v>4</v>
      </c>
      <c r="U5924" s="3">
        <v>0</v>
      </c>
      <c r="V5924" s="3">
        <v>1.3559999999999945</v>
      </c>
    </row>
    <row r="5925" spans="1:22" ht="14.25" customHeight="1" x14ac:dyDescent="0.25">
      <c r="A5925" s="3">
        <v>5924</v>
      </c>
      <c r="B5925" s="3" t="s">
        <v>8576</v>
      </c>
      <c r="C5925" s="4">
        <f>YEAR(Table_1[[#This Row],[Order Date]])</f>
        <v>2013</v>
      </c>
      <c r="D5925" s="9">
        <v>41605</v>
      </c>
      <c r="E5925" s="3">
        <v>41609</v>
      </c>
      <c r="F5925" s="3" t="s">
        <v>23</v>
      </c>
      <c r="G5925" s="3" t="s">
        <v>1358</v>
      </c>
      <c r="H5925" s="3" t="s">
        <v>1359</v>
      </c>
      <c r="I5925" s="3" t="s">
        <v>41</v>
      </c>
      <c r="J5925" s="3" t="s">
        <v>27</v>
      </c>
      <c r="K5925" s="3" t="s">
        <v>266</v>
      </c>
      <c r="L5925" s="3" t="s">
        <v>267</v>
      </c>
      <c r="M5925" s="3">
        <v>10011</v>
      </c>
      <c r="N5925" s="3" t="s">
        <v>148</v>
      </c>
      <c r="O5925" s="3" t="s">
        <v>3804</v>
      </c>
      <c r="P5925" s="3" t="s">
        <v>32</v>
      </c>
      <c r="Q5925" s="3" t="s">
        <v>56</v>
      </c>
      <c r="R5925" s="3" t="s">
        <v>3805</v>
      </c>
      <c r="S5925" s="3">
        <v>313.17599999999999</v>
      </c>
      <c r="T5925" s="3">
        <v>2</v>
      </c>
      <c r="U5925" s="3">
        <v>0.4</v>
      </c>
      <c r="V5925" s="3">
        <v>-120.05080000000007</v>
      </c>
    </row>
    <row r="5926" spans="1:22" ht="14.25" customHeight="1" x14ac:dyDescent="0.25">
      <c r="A5926" s="3">
        <v>5925</v>
      </c>
      <c r="B5926" s="3" t="s">
        <v>8577</v>
      </c>
      <c r="C5926" s="4">
        <f>YEAR(Table_1[[#This Row],[Order Date]])</f>
        <v>2014</v>
      </c>
      <c r="D5926" s="9">
        <v>41963</v>
      </c>
      <c r="E5926" s="3">
        <v>41966</v>
      </c>
      <c r="F5926" s="3" t="s">
        <v>23</v>
      </c>
      <c r="G5926" s="3" t="s">
        <v>5081</v>
      </c>
      <c r="H5926" s="3" t="s">
        <v>5082</v>
      </c>
      <c r="I5926" s="3" t="s">
        <v>26</v>
      </c>
      <c r="J5926" s="3" t="s">
        <v>27</v>
      </c>
      <c r="K5926" s="3" t="s">
        <v>318</v>
      </c>
      <c r="L5926" s="3" t="s">
        <v>319</v>
      </c>
      <c r="M5926" s="3">
        <v>22153</v>
      </c>
      <c r="N5926" s="3" t="s">
        <v>30</v>
      </c>
      <c r="O5926" s="3" t="s">
        <v>4991</v>
      </c>
      <c r="P5926" s="3" t="s">
        <v>46</v>
      </c>
      <c r="Q5926" s="3" t="s">
        <v>68</v>
      </c>
      <c r="R5926" s="3" t="s">
        <v>4992</v>
      </c>
      <c r="S5926" s="3">
        <v>22.959999999999997</v>
      </c>
      <c r="T5926" s="3">
        <v>7</v>
      </c>
      <c r="U5926" s="3">
        <v>0</v>
      </c>
      <c r="V5926" s="3">
        <v>6.6583999999999968</v>
      </c>
    </row>
    <row r="5927" spans="1:22" ht="14.25" customHeight="1" x14ac:dyDescent="0.25">
      <c r="A5927" s="3">
        <v>5926</v>
      </c>
      <c r="B5927" s="3" t="s">
        <v>8578</v>
      </c>
      <c r="C5927" s="4">
        <f>YEAR(Table_1[[#This Row],[Order Date]])</f>
        <v>2014</v>
      </c>
      <c r="D5927" s="9">
        <v>41794</v>
      </c>
      <c r="E5927" s="3">
        <v>41799</v>
      </c>
      <c r="F5927" s="3" t="s">
        <v>50</v>
      </c>
      <c r="G5927" s="3" t="s">
        <v>2028</v>
      </c>
      <c r="H5927" s="3" t="s">
        <v>2029</v>
      </c>
      <c r="I5927" s="3" t="s">
        <v>41</v>
      </c>
      <c r="J5927" s="3" t="s">
        <v>27</v>
      </c>
      <c r="K5927" s="3" t="s">
        <v>5669</v>
      </c>
      <c r="L5927" s="3" t="s">
        <v>96</v>
      </c>
      <c r="M5927" s="3">
        <v>98226</v>
      </c>
      <c r="N5927" s="3" t="s">
        <v>44</v>
      </c>
      <c r="O5927" s="3" t="s">
        <v>3874</v>
      </c>
      <c r="P5927" s="3" t="s">
        <v>71</v>
      </c>
      <c r="Q5927" s="3" t="s">
        <v>161</v>
      </c>
      <c r="R5927" s="3" t="s">
        <v>3875</v>
      </c>
      <c r="S5927" s="3">
        <v>1099.5</v>
      </c>
      <c r="T5927" s="3">
        <v>10</v>
      </c>
      <c r="U5927" s="3">
        <v>0</v>
      </c>
      <c r="V5927" s="3">
        <v>362.83500000000004</v>
      </c>
    </row>
    <row r="5928" spans="1:22" ht="14.25" customHeight="1" x14ac:dyDescent="0.25">
      <c r="A5928" s="3">
        <v>5927</v>
      </c>
      <c r="B5928" s="3" t="s">
        <v>8579</v>
      </c>
      <c r="C5928" s="4">
        <f>YEAR(Table_1[[#This Row],[Order Date]])</f>
        <v>2011</v>
      </c>
      <c r="D5928" s="9">
        <v>40641</v>
      </c>
      <c r="E5928" s="3">
        <v>40645</v>
      </c>
      <c r="F5928" s="3" t="s">
        <v>50</v>
      </c>
      <c r="G5928" s="3" t="s">
        <v>215</v>
      </c>
      <c r="H5928" s="3" t="s">
        <v>216</v>
      </c>
      <c r="I5928" s="3" t="s">
        <v>41</v>
      </c>
      <c r="J5928" s="3" t="s">
        <v>27</v>
      </c>
      <c r="K5928" s="3" t="s">
        <v>357</v>
      </c>
      <c r="L5928" s="3" t="s">
        <v>358</v>
      </c>
      <c r="M5928" s="3">
        <v>35601</v>
      </c>
      <c r="N5928" s="3" t="s">
        <v>30</v>
      </c>
      <c r="O5928" s="3" t="s">
        <v>8316</v>
      </c>
      <c r="P5928" s="3" t="s">
        <v>32</v>
      </c>
      <c r="Q5928" s="3" t="s">
        <v>56</v>
      </c>
      <c r="R5928" s="3" t="s">
        <v>8317</v>
      </c>
      <c r="S5928" s="3">
        <v>1215.92</v>
      </c>
      <c r="T5928" s="3">
        <v>8</v>
      </c>
      <c r="U5928" s="3">
        <v>0</v>
      </c>
      <c r="V5928" s="3">
        <v>316.13920000000007</v>
      </c>
    </row>
    <row r="5929" spans="1:22" ht="14.25" customHeight="1" x14ac:dyDescent="0.25">
      <c r="A5929" s="3">
        <v>5928</v>
      </c>
      <c r="B5929" s="3" t="s">
        <v>8580</v>
      </c>
      <c r="C5929" s="4">
        <f>YEAR(Table_1[[#This Row],[Order Date]])</f>
        <v>2011</v>
      </c>
      <c r="D5929" s="9">
        <v>40827</v>
      </c>
      <c r="E5929" s="3">
        <v>40831</v>
      </c>
      <c r="F5929" s="3" t="s">
        <v>50</v>
      </c>
      <c r="G5929" s="3" t="s">
        <v>5168</v>
      </c>
      <c r="H5929" s="3" t="s">
        <v>5169</v>
      </c>
      <c r="I5929" s="3" t="s">
        <v>41</v>
      </c>
      <c r="J5929" s="3" t="s">
        <v>27</v>
      </c>
      <c r="K5929" s="3" t="s">
        <v>1706</v>
      </c>
      <c r="L5929" s="3" t="s">
        <v>1707</v>
      </c>
      <c r="M5929" s="3">
        <v>72701</v>
      </c>
      <c r="N5929" s="3" t="s">
        <v>30</v>
      </c>
      <c r="O5929" s="3" t="s">
        <v>45</v>
      </c>
      <c r="P5929" s="3" t="s">
        <v>46</v>
      </c>
      <c r="Q5929" s="3" t="s">
        <v>47</v>
      </c>
      <c r="R5929" s="3" t="s">
        <v>48</v>
      </c>
      <c r="S5929" s="3">
        <v>7.31</v>
      </c>
      <c r="T5929" s="3">
        <v>1</v>
      </c>
      <c r="U5929" s="3">
        <v>0</v>
      </c>
      <c r="V5929" s="3">
        <v>3.4356999999999998</v>
      </c>
    </row>
    <row r="5930" spans="1:22" ht="14.25" customHeight="1" x14ac:dyDescent="0.25">
      <c r="A5930" s="3">
        <v>5929</v>
      </c>
      <c r="B5930" s="3" t="s">
        <v>8580</v>
      </c>
      <c r="C5930" s="4">
        <f>YEAR(Table_1[[#This Row],[Order Date]])</f>
        <v>2011</v>
      </c>
      <c r="D5930" s="9">
        <v>40827</v>
      </c>
      <c r="E5930" s="3">
        <v>40831</v>
      </c>
      <c r="F5930" s="3" t="s">
        <v>50</v>
      </c>
      <c r="G5930" s="3" t="s">
        <v>5168</v>
      </c>
      <c r="H5930" s="3" t="s">
        <v>5169</v>
      </c>
      <c r="I5930" s="3" t="s">
        <v>41</v>
      </c>
      <c r="J5930" s="3" t="s">
        <v>27</v>
      </c>
      <c r="K5930" s="3" t="s">
        <v>1706</v>
      </c>
      <c r="L5930" s="3" t="s">
        <v>1707</v>
      </c>
      <c r="M5930" s="3">
        <v>72701</v>
      </c>
      <c r="N5930" s="3" t="s">
        <v>30</v>
      </c>
      <c r="O5930" s="3" t="s">
        <v>5535</v>
      </c>
      <c r="P5930" s="3" t="s">
        <v>32</v>
      </c>
      <c r="Q5930" s="3" t="s">
        <v>65</v>
      </c>
      <c r="R5930" s="3" t="s">
        <v>5536</v>
      </c>
      <c r="S5930" s="3">
        <v>8.92</v>
      </c>
      <c r="T5930" s="3">
        <v>4</v>
      </c>
      <c r="U5930" s="3">
        <v>0</v>
      </c>
      <c r="V5930" s="3">
        <v>3.9248000000000003</v>
      </c>
    </row>
    <row r="5931" spans="1:22" ht="14.25" customHeight="1" x14ac:dyDescent="0.25">
      <c r="A5931" s="3">
        <v>5930</v>
      </c>
      <c r="B5931" s="3" t="s">
        <v>8581</v>
      </c>
      <c r="C5931" s="4">
        <f>YEAR(Table_1[[#This Row],[Order Date]])</f>
        <v>2014</v>
      </c>
      <c r="D5931" s="9">
        <v>41828</v>
      </c>
      <c r="E5931" s="3">
        <v>41830</v>
      </c>
      <c r="F5931" s="3" t="s">
        <v>188</v>
      </c>
      <c r="G5931" s="3" t="s">
        <v>1815</v>
      </c>
      <c r="H5931" s="3" t="s">
        <v>1816</v>
      </c>
      <c r="I5931" s="3" t="s">
        <v>26</v>
      </c>
      <c r="J5931" s="3" t="s">
        <v>27</v>
      </c>
      <c r="K5931" s="3" t="s">
        <v>146</v>
      </c>
      <c r="L5931" s="3" t="s">
        <v>147</v>
      </c>
      <c r="M5931" s="3">
        <v>19120</v>
      </c>
      <c r="N5931" s="3" t="s">
        <v>148</v>
      </c>
      <c r="O5931" s="3" t="s">
        <v>2609</v>
      </c>
      <c r="P5931" s="3" t="s">
        <v>32</v>
      </c>
      <c r="Q5931" s="3" t="s">
        <v>33</v>
      </c>
      <c r="R5931" s="3" t="s">
        <v>2610</v>
      </c>
      <c r="S5931" s="3">
        <v>87.210000000000008</v>
      </c>
      <c r="T5931" s="3">
        <v>3</v>
      </c>
      <c r="U5931" s="3">
        <v>0.5</v>
      </c>
      <c r="V5931" s="3">
        <v>-45.349200000000003</v>
      </c>
    </row>
    <row r="5932" spans="1:22" ht="14.25" customHeight="1" x14ac:dyDescent="0.25">
      <c r="A5932" s="3">
        <v>5931</v>
      </c>
      <c r="B5932" s="3" t="s">
        <v>8581</v>
      </c>
      <c r="C5932" s="4">
        <f>YEAR(Table_1[[#This Row],[Order Date]])</f>
        <v>2014</v>
      </c>
      <c r="D5932" s="9">
        <v>41828</v>
      </c>
      <c r="E5932" s="3">
        <v>41830</v>
      </c>
      <c r="F5932" s="3" t="s">
        <v>188</v>
      </c>
      <c r="G5932" s="3" t="s">
        <v>1815</v>
      </c>
      <c r="H5932" s="3" t="s">
        <v>1816</v>
      </c>
      <c r="I5932" s="3" t="s">
        <v>26</v>
      </c>
      <c r="J5932" s="3" t="s">
        <v>27</v>
      </c>
      <c r="K5932" s="3" t="s">
        <v>146</v>
      </c>
      <c r="L5932" s="3" t="s">
        <v>147</v>
      </c>
      <c r="M5932" s="3">
        <v>19120</v>
      </c>
      <c r="N5932" s="3" t="s">
        <v>148</v>
      </c>
      <c r="O5932" s="3" t="s">
        <v>1057</v>
      </c>
      <c r="P5932" s="3" t="s">
        <v>46</v>
      </c>
      <c r="Q5932" s="3" t="s">
        <v>90</v>
      </c>
      <c r="R5932" s="3" t="s">
        <v>1058</v>
      </c>
      <c r="S5932" s="3">
        <v>15.552000000000003</v>
      </c>
      <c r="T5932" s="3">
        <v>3</v>
      </c>
      <c r="U5932" s="3">
        <v>0.2</v>
      </c>
      <c r="V5932" s="3">
        <v>5.4432</v>
      </c>
    </row>
    <row r="5933" spans="1:22" ht="14.25" customHeight="1" x14ac:dyDescent="0.25">
      <c r="A5933" s="3">
        <v>5932</v>
      </c>
      <c r="B5933" s="3" t="s">
        <v>8581</v>
      </c>
      <c r="C5933" s="4">
        <f>YEAR(Table_1[[#This Row],[Order Date]])</f>
        <v>2014</v>
      </c>
      <c r="D5933" s="9">
        <v>41828</v>
      </c>
      <c r="E5933" s="3">
        <v>41830</v>
      </c>
      <c r="F5933" s="3" t="s">
        <v>188</v>
      </c>
      <c r="G5933" s="3" t="s">
        <v>1815</v>
      </c>
      <c r="H5933" s="3" t="s">
        <v>1816</v>
      </c>
      <c r="I5933" s="3" t="s">
        <v>26</v>
      </c>
      <c r="J5933" s="3" t="s">
        <v>27</v>
      </c>
      <c r="K5933" s="3" t="s">
        <v>146</v>
      </c>
      <c r="L5933" s="3" t="s">
        <v>147</v>
      </c>
      <c r="M5933" s="3">
        <v>19120</v>
      </c>
      <c r="N5933" s="3" t="s">
        <v>148</v>
      </c>
      <c r="O5933" s="3" t="s">
        <v>1676</v>
      </c>
      <c r="P5933" s="3" t="s">
        <v>71</v>
      </c>
      <c r="Q5933" s="3" t="s">
        <v>72</v>
      </c>
      <c r="R5933" s="3" t="s">
        <v>1677</v>
      </c>
      <c r="S5933" s="3">
        <v>683.98799999999994</v>
      </c>
      <c r="T5933" s="3">
        <v>2</v>
      </c>
      <c r="U5933" s="3">
        <v>0.4</v>
      </c>
      <c r="V5933" s="3">
        <v>-113.9980000000001</v>
      </c>
    </row>
    <row r="5934" spans="1:22" ht="14.25" customHeight="1" x14ac:dyDescent="0.25">
      <c r="A5934" s="3">
        <v>5933</v>
      </c>
      <c r="B5934" s="3" t="s">
        <v>8581</v>
      </c>
      <c r="C5934" s="4">
        <f>YEAR(Table_1[[#This Row],[Order Date]])</f>
        <v>2014</v>
      </c>
      <c r="D5934" s="9">
        <v>41828</v>
      </c>
      <c r="E5934" s="3">
        <v>41830</v>
      </c>
      <c r="F5934" s="3" t="s">
        <v>188</v>
      </c>
      <c r="G5934" s="3" t="s">
        <v>1815</v>
      </c>
      <c r="H5934" s="3" t="s">
        <v>1816</v>
      </c>
      <c r="I5934" s="3" t="s">
        <v>26</v>
      </c>
      <c r="J5934" s="3" t="s">
        <v>27</v>
      </c>
      <c r="K5934" s="3" t="s">
        <v>146</v>
      </c>
      <c r="L5934" s="3" t="s">
        <v>147</v>
      </c>
      <c r="M5934" s="3">
        <v>19120</v>
      </c>
      <c r="N5934" s="3" t="s">
        <v>148</v>
      </c>
      <c r="O5934" s="3" t="s">
        <v>5936</v>
      </c>
      <c r="P5934" s="3" t="s">
        <v>46</v>
      </c>
      <c r="Q5934" s="3" t="s">
        <v>59</v>
      </c>
      <c r="R5934" s="3" t="s">
        <v>5937</v>
      </c>
      <c r="S5934" s="3">
        <v>13.392000000000001</v>
      </c>
      <c r="T5934" s="3">
        <v>3</v>
      </c>
      <c r="U5934" s="3">
        <v>0.2</v>
      </c>
      <c r="V5934" s="3">
        <v>1.0044</v>
      </c>
    </row>
    <row r="5935" spans="1:22" ht="14.25" customHeight="1" x14ac:dyDescent="0.25">
      <c r="A5935" s="3">
        <v>5934</v>
      </c>
      <c r="B5935" s="3" t="s">
        <v>8581</v>
      </c>
      <c r="C5935" s="4">
        <f>YEAR(Table_1[[#This Row],[Order Date]])</f>
        <v>2014</v>
      </c>
      <c r="D5935" s="9">
        <v>41828</v>
      </c>
      <c r="E5935" s="3">
        <v>41830</v>
      </c>
      <c r="F5935" s="3" t="s">
        <v>188</v>
      </c>
      <c r="G5935" s="3" t="s">
        <v>1815</v>
      </c>
      <c r="H5935" s="3" t="s">
        <v>1816</v>
      </c>
      <c r="I5935" s="3" t="s">
        <v>26</v>
      </c>
      <c r="J5935" s="3" t="s">
        <v>27</v>
      </c>
      <c r="K5935" s="3" t="s">
        <v>146</v>
      </c>
      <c r="L5935" s="3" t="s">
        <v>147</v>
      </c>
      <c r="M5935" s="3">
        <v>19120</v>
      </c>
      <c r="N5935" s="3" t="s">
        <v>148</v>
      </c>
      <c r="O5935" s="3" t="s">
        <v>7742</v>
      </c>
      <c r="P5935" s="3" t="s">
        <v>71</v>
      </c>
      <c r="Q5935" s="3" t="s">
        <v>161</v>
      </c>
      <c r="R5935" s="3" t="s">
        <v>7743</v>
      </c>
      <c r="S5935" s="3">
        <v>16.776000000000003</v>
      </c>
      <c r="T5935" s="3">
        <v>3</v>
      </c>
      <c r="U5935" s="3">
        <v>0.2</v>
      </c>
      <c r="V5935" s="3">
        <v>4.8231000000000002</v>
      </c>
    </row>
    <row r="5936" spans="1:22" ht="14.25" customHeight="1" x14ac:dyDescent="0.25">
      <c r="A5936" s="3">
        <v>5935</v>
      </c>
      <c r="B5936" s="3" t="s">
        <v>8581</v>
      </c>
      <c r="C5936" s="4">
        <f>YEAR(Table_1[[#This Row],[Order Date]])</f>
        <v>2014</v>
      </c>
      <c r="D5936" s="9">
        <v>41828</v>
      </c>
      <c r="E5936" s="3">
        <v>41830</v>
      </c>
      <c r="F5936" s="3" t="s">
        <v>188</v>
      </c>
      <c r="G5936" s="3" t="s">
        <v>1815</v>
      </c>
      <c r="H5936" s="3" t="s">
        <v>1816</v>
      </c>
      <c r="I5936" s="3" t="s">
        <v>26</v>
      </c>
      <c r="J5936" s="3" t="s">
        <v>27</v>
      </c>
      <c r="K5936" s="3" t="s">
        <v>146</v>
      </c>
      <c r="L5936" s="3" t="s">
        <v>147</v>
      </c>
      <c r="M5936" s="3">
        <v>19120</v>
      </c>
      <c r="N5936" s="3" t="s">
        <v>148</v>
      </c>
      <c r="O5936" s="3" t="s">
        <v>2993</v>
      </c>
      <c r="P5936" s="3" t="s">
        <v>71</v>
      </c>
      <c r="Q5936" s="3" t="s">
        <v>161</v>
      </c>
      <c r="R5936" s="3" t="s">
        <v>2994</v>
      </c>
      <c r="S5936" s="3">
        <v>527.91999999999996</v>
      </c>
      <c r="T5936" s="3">
        <v>2</v>
      </c>
      <c r="U5936" s="3">
        <v>0.2</v>
      </c>
      <c r="V5936" s="3">
        <v>85.786999999999949</v>
      </c>
    </row>
    <row r="5937" spans="1:22" ht="14.25" customHeight="1" x14ac:dyDescent="0.25">
      <c r="A5937" s="3">
        <v>5936</v>
      </c>
      <c r="B5937" s="3" t="s">
        <v>8582</v>
      </c>
      <c r="C5937" s="4">
        <f>YEAR(Table_1[[#This Row],[Order Date]])</f>
        <v>2013</v>
      </c>
      <c r="D5937" s="9">
        <v>41460</v>
      </c>
      <c r="E5937" s="3">
        <v>41460</v>
      </c>
      <c r="F5937" s="3" t="s">
        <v>1290</v>
      </c>
      <c r="G5937" s="3" t="s">
        <v>440</v>
      </c>
      <c r="H5937" s="3" t="s">
        <v>441</v>
      </c>
      <c r="I5937" s="3" t="s">
        <v>102</v>
      </c>
      <c r="J5937" s="3" t="s">
        <v>27</v>
      </c>
      <c r="K5937" s="3" t="s">
        <v>95</v>
      </c>
      <c r="L5937" s="3" t="s">
        <v>96</v>
      </c>
      <c r="M5937" s="3">
        <v>98103</v>
      </c>
      <c r="N5937" s="3" t="s">
        <v>44</v>
      </c>
      <c r="O5937" s="3" t="s">
        <v>2069</v>
      </c>
      <c r="P5937" s="3" t="s">
        <v>32</v>
      </c>
      <c r="Q5937" s="3" t="s">
        <v>65</v>
      </c>
      <c r="R5937" s="3" t="s">
        <v>2070</v>
      </c>
      <c r="S5937" s="3">
        <v>25.4</v>
      </c>
      <c r="T5937" s="3">
        <v>5</v>
      </c>
      <c r="U5937" s="3">
        <v>0</v>
      </c>
      <c r="V5937" s="3">
        <v>8.6359999999999992</v>
      </c>
    </row>
    <row r="5938" spans="1:22" ht="14.25" customHeight="1" x14ac:dyDescent="0.25">
      <c r="A5938" s="3">
        <v>5937</v>
      </c>
      <c r="B5938" s="3" t="s">
        <v>8582</v>
      </c>
      <c r="C5938" s="4">
        <f>YEAR(Table_1[[#This Row],[Order Date]])</f>
        <v>2013</v>
      </c>
      <c r="D5938" s="9">
        <v>41460</v>
      </c>
      <c r="E5938" s="3">
        <v>41460</v>
      </c>
      <c r="F5938" s="3" t="s">
        <v>1290</v>
      </c>
      <c r="G5938" s="3" t="s">
        <v>440</v>
      </c>
      <c r="H5938" s="3" t="s">
        <v>441</v>
      </c>
      <c r="I5938" s="3" t="s">
        <v>102</v>
      </c>
      <c r="J5938" s="3" t="s">
        <v>27</v>
      </c>
      <c r="K5938" s="3" t="s">
        <v>95</v>
      </c>
      <c r="L5938" s="3" t="s">
        <v>96</v>
      </c>
      <c r="M5938" s="3">
        <v>98103</v>
      </c>
      <c r="N5938" s="3" t="s">
        <v>44</v>
      </c>
      <c r="O5938" s="3" t="s">
        <v>4781</v>
      </c>
      <c r="P5938" s="3" t="s">
        <v>71</v>
      </c>
      <c r="Q5938" s="3" t="s">
        <v>72</v>
      </c>
      <c r="R5938" s="3" t="s">
        <v>4782</v>
      </c>
      <c r="S5938" s="3">
        <v>177.48000000000002</v>
      </c>
      <c r="T5938" s="3">
        <v>3</v>
      </c>
      <c r="U5938" s="3">
        <v>0.2</v>
      </c>
      <c r="V5938" s="3">
        <v>19.966499999999982</v>
      </c>
    </row>
    <row r="5939" spans="1:22" ht="14.25" customHeight="1" x14ac:dyDescent="0.25">
      <c r="A5939" s="3">
        <v>5938</v>
      </c>
      <c r="B5939" s="3" t="s">
        <v>8582</v>
      </c>
      <c r="C5939" s="4">
        <f>YEAR(Table_1[[#This Row],[Order Date]])</f>
        <v>2013</v>
      </c>
      <c r="D5939" s="9">
        <v>41460</v>
      </c>
      <c r="E5939" s="3">
        <v>41460</v>
      </c>
      <c r="F5939" s="3" t="s">
        <v>1290</v>
      </c>
      <c r="G5939" s="3" t="s">
        <v>440</v>
      </c>
      <c r="H5939" s="3" t="s">
        <v>441</v>
      </c>
      <c r="I5939" s="3" t="s">
        <v>102</v>
      </c>
      <c r="J5939" s="3" t="s">
        <v>27</v>
      </c>
      <c r="K5939" s="3" t="s">
        <v>95</v>
      </c>
      <c r="L5939" s="3" t="s">
        <v>96</v>
      </c>
      <c r="M5939" s="3">
        <v>98103</v>
      </c>
      <c r="N5939" s="3" t="s">
        <v>44</v>
      </c>
      <c r="O5939" s="3" t="s">
        <v>3893</v>
      </c>
      <c r="P5939" s="3" t="s">
        <v>71</v>
      </c>
      <c r="Q5939" s="3" t="s">
        <v>72</v>
      </c>
      <c r="R5939" s="3" t="s">
        <v>3894</v>
      </c>
      <c r="S5939" s="3">
        <v>71.975999999999999</v>
      </c>
      <c r="T5939" s="3">
        <v>3</v>
      </c>
      <c r="U5939" s="3">
        <v>0.2</v>
      </c>
      <c r="V5939" s="3">
        <v>8.9969999999999892</v>
      </c>
    </row>
    <row r="5940" spans="1:22" ht="14.25" customHeight="1" x14ac:dyDescent="0.25">
      <c r="A5940" s="3">
        <v>5939</v>
      </c>
      <c r="B5940" s="3" t="s">
        <v>8583</v>
      </c>
      <c r="C5940" s="4">
        <f>YEAR(Table_1[[#This Row],[Order Date]])</f>
        <v>2014</v>
      </c>
      <c r="D5940" s="9">
        <v>41779</v>
      </c>
      <c r="E5940" s="3">
        <v>41785</v>
      </c>
      <c r="F5940" s="3" t="s">
        <v>50</v>
      </c>
      <c r="G5940" s="3" t="s">
        <v>5748</v>
      </c>
      <c r="H5940" s="3" t="s">
        <v>5749</v>
      </c>
      <c r="I5940" s="3" t="s">
        <v>26</v>
      </c>
      <c r="J5940" s="3" t="s">
        <v>27</v>
      </c>
      <c r="K5940" s="3" t="s">
        <v>4346</v>
      </c>
      <c r="L5940" s="3" t="s">
        <v>104</v>
      </c>
      <c r="M5940" s="3">
        <v>75023</v>
      </c>
      <c r="N5940" s="3" t="s">
        <v>105</v>
      </c>
      <c r="O5940" s="3" t="s">
        <v>4848</v>
      </c>
      <c r="P5940" s="3" t="s">
        <v>71</v>
      </c>
      <c r="Q5940" s="3" t="s">
        <v>72</v>
      </c>
      <c r="R5940" s="3" t="s">
        <v>4849</v>
      </c>
      <c r="S5940" s="3">
        <v>95.992000000000004</v>
      </c>
      <c r="T5940" s="3">
        <v>1</v>
      </c>
      <c r="U5940" s="3">
        <v>0.2</v>
      </c>
      <c r="V5940" s="3">
        <v>9.5991999999999997</v>
      </c>
    </row>
    <row r="5941" spans="1:22" ht="14.25" customHeight="1" x14ac:dyDescent="0.25">
      <c r="A5941" s="3">
        <v>5940</v>
      </c>
      <c r="B5941" s="3" t="s">
        <v>8583</v>
      </c>
      <c r="C5941" s="4">
        <f>YEAR(Table_1[[#This Row],[Order Date]])</f>
        <v>2014</v>
      </c>
      <c r="D5941" s="9">
        <v>41779</v>
      </c>
      <c r="E5941" s="3">
        <v>41785</v>
      </c>
      <c r="F5941" s="3" t="s">
        <v>50</v>
      </c>
      <c r="G5941" s="3" t="s">
        <v>5748</v>
      </c>
      <c r="H5941" s="3" t="s">
        <v>5749</v>
      </c>
      <c r="I5941" s="3" t="s">
        <v>26</v>
      </c>
      <c r="J5941" s="3" t="s">
        <v>27</v>
      </c>
      <c r="K5941" s="3" t="s">
        <v>4346</v>
      </c>
      <c r="L5941" s="3" t="s">
        <v>104</v>
      </c>
      <c r="M5941" s="3">
        <v>75023</v>
      </c>
      <c r="N5941" s="3" t="s">
        <v>105</v>
      </c>
      <c r="O5941" s="3" t="s">
        <v>8008</v>
      </c>
      <c r="P5941" s="3" t="s">
        <v>46</v>
      </c>
      <c r="Q5941" s="3" t="s">
        <v>47</v>
      </c>
      <c r="R5941" s="3" t="s">
        <v>8009</v>
      </c>
      <c r="S5941" s="3">
        <v>13.216000000000001</v>
      </c>
      <c r="T5941" s="3">
        <v>4</v>
      </c>
      <c r="U5941" s="3">
        <v>0.2</v>
      </c>
      <c r="V5941" s="3">
        <v>4.2951999999999995</v>
      </c>
    </row>
    <row r="5942" spans="1:22" ht="14.25" customHeight="1" x14ac:dyDescent="0.25">
      <c r="A5942" s="3">
        <v>5941</v>
      </c>
      <c r="B5942" s="3" t="s">
        <v>8584</v>
      </c>
      <c r="C5942" s="4">
        <f>YEAR(Table_1[[#This Row],[Order Date]])</f>
        <v>2014</v>
      </c>
      <c r="D5942" s="9">
        <v>41925</v>
      </c>
      <c r="E5942" s="3">
        <v>41927</v>
      </c>
      <c r="F5942" s="3" t="s">
        <v>23</v>
      </c>
      <c r="G5942" s="3" t="s">
        <v>2940</v>
      </c>
      <c r="H5942" s="3" t="s">
        <v>2941</v>
      </c>
      <c r="I5942" s="3" t="s">
        <v>26</v>
      </c>
      <c r="J5942" s="3" t="s">
        <v>27</v>
      </c>
      <c r="K5942" s="3" t="s">
        <v>42</v>
      </c>
      <c r="L5942" s="3" t="s">
        <v>43</v>
      </c>
      <c r="M5942" s="3">
        <v>90049</v>
      </c>
      <c r="N5942" s="3" t="s">
        <v>44</v>
      </c>
      <c r="O5942" s="3" t="s">
        <v>1854</v>
      </c>
      <c r="P5942" s="3" t="s">
        <v>71</v>
      </c>
      <c r="Q5942" s="3" t="s">
        <v>161</v>
      </c>
      <c r="R5942" s="3" t="s">
        <v>1855</v>
      </c>
      <c r="S5942" s="3">
        <v>435.84000000000003</v>
      </c>
      <c r="T5942" s="3">
        <v>12</v>
      </c>
      <c r="U5942" s="3">
        <v>0</v>
      </c>
      <c r="V5942" s="3">
        <v>130.75199999999995</v>
      </c>
    </row>
    <row r="5943" spans="1:22" ht="14.25" customHeight="1" x14ac:dyDescent="0.25">
      <c r="A5943" s="3">
        <v>5942</v>
      </c>
      <c r="B5943" s="3" t="s">
        <v>8584</v>
      </c>
      <c r="C5943" s="4">
        <f>YEAR(Table_1[[#This Row],[Order Date]])</f>
        <v>2014</v>
      </c>
      <c r="D5943" s="9">
        <v>41925</v>
      </c>
      <c r="E5943" s="3">
        <v>41927</v>
      </c>
      <c r="F5943" s="3" t="s">
        <v>23</v>
      </c>
      <c r="G5943" s="3" t="s">
        <v>2940</v>
      </c>
      <c r="H5943" s="3" t="s">
        <v>2941</v>
      </c>
      <c r="I5943" s="3" t="s">
        <v>26</v>
      </c>
      <c r="J5943" s="3" t="s">
        <v>27</v>
      </c>
      <c r="K5943" s="3" t="s">
        <v>42</v>
      </c>
      <c r="L5943" s="3" t="s">
        <v>43</v>
      </c>
      <c r="M5943" s="3">
        <v>90049</v>
      </c>
      <c r="N5943" s="3" t="s">
        <v>44</v>
      </c>
      <c r="O5943" s="3" t="s">
        <v>586</v>
      </c>
      <c r="P5943" s="3" t="s">
        <v>46</v>
      </c>
      <c r="Q5943" s="3" t="s">
        <v>68</v>
      </c>
      <c r="R5943" s="3" t="s">
        <v>587</v>
      </c>
      <c r="S5943" s="3">
        <v>5.88</v>
      </c>
      <c r="T5943" s="3">
        <v>2</v>
      </c>
      <c r="U5943" s="3">
        <v>0</v>
      </c>
      <c r="V5943" s="3">
        <v>1.5876000000000001</v>
      </c>
    </row>
    <row r="5944" spans="1:22" ht="14.25" customHeight="1" x14ac:dyDescent="0.25">
      <c r="A5944" s="3">
        <v>5943</v>
      </c>
      <c r="B5944" s="3" t="s">
        <v>8585</v>
      </c>
      <c r="C5944" s="4">
        <f>YEAR(Table_1[[#This Row],[Order Date]])</f>
        <v>2013</v>
      </c>
      <c r="D5944" s="9">
        <v>41493</v>
      </c>
      <c r="E5944" s="3">
        <v>41500</v>
      </c>
      <c r="F5944" s="3" t="s">
        <v>50</v>
      </c>
      <c r="G5944" s="3" t="s">
        <v>3010</v>
      </c>
      <c r="H5944" s="3" t="s">
        <v>3011</v>
      </c>
      <c r="I5944" s="3" t="s">
        <v>26</v>
      </c>
      <c r="J5944" s="3" t="s">
        <v>27</v>
      </c>
      <c r="K5944" s="3" t="s">
        <v>42</v>
      </c>
      <c r="L5944" s="3" t="s">
        <v>43</v>
      </c>
      <c r="M5944" s="3">
        <v>90032</v>
      </c>
      <c r="N5944" s="3" t="s">
        <v>44</v>
      </c>
      <c r="O5944" s="3" t="s">
        <v>835</v>
      </c>
      <c r="P5944" s="3" t="s">
        <v>71</v>
      </c>
      <c r="Q5944" s="3" t="s">
        <v>72</v>
      </c>
      <c r="R5944" s="3" t="s">
        <v>836</v>
      </c>
      <c r="S5944" s="3">
        <v>211.16800000000001</v>
      </c>
      <c r="T5944" s="3">
        <v>4</v>
      </c>
      <c r="U5944" s="3">
        <v>0.2</v>
      </c>
      <c r="V5944" s="3">
        <v>18.477200000000011</v>
      </c>
    </row>
    <row r="5945" spans="1:22" ht="14.25" customHeight="1" x14ac:dyDescent="0.25">
      <c r="A5945" s="3">
        <v>5944</v>
      </c>
      <c r="B5945" s="3" t="s">
        <v>8586</v>
      </c>
      <c r="C5945" s="4">
        <f>YEAR(Table_1[[#This Row],[Order Date]])</f>
        <v>2011</v>
      </c>
      <c r="D5945" s="9">
        <v>40780</v>
      </c>
      <c r="E5945" s="3">
        <v>40784</v>
      </c>
      <c r="F5945" s="3" t="s">
        <v>50</v>
      </c>
      <c r="G5945" s="3" t="s">
        <v>264</v>
      </c>
      <c r="H5945" s="3" t="s">
        <v>265</v>
      </c>
      <c r="I5945" s="3" t="s">
        <v>41</v>
      </c>
      <c r="J5945" s="3" t="s">
        <v>27</v>
      </c>
      <c r="K5945" s="3" t="s">
        <v>42</v>
      </c>
      <c r="L5945" s="3" t="s">
        <v>43</v>
      </c>
      <c r="M5945" s="3">
        <v>90036</v>
      </c>
      <c r="N5945" s="3" t="s">
        <v>44</v>
      </c>
      <c r="O5945" s="3" t="s">
        <v>6083</v>
      </c>
      <c r="P5945" s="3" t="s">
        <v>32</v>
      </c>
      <c r="Q5945" s="3" t="s">
        <v>65</v>
      </c>
      <c r="R5945" s="3" t="s">
        <v>6084</v>
      </c>
      <c r="S5945" s="3">
        <v>6.28</v>
      </c>
      <c r="T5945" s="3">
        <v>1</v>
      </c>
      <c r="U5945" s="3">
        <v>0</v>
      </c>
      <c r="V5945" s="3">
        <v>2.6376000000000004</v>
      </c>
    </row>
    <row r="5946" spans="1:22" ht="14.25" customHeight="1" x14ac:dyDescent="0.25">
      <c r="A5946" s="3">
        <v>5945</v>
      </c>
      <c r="B5946" s="3" t="s">
        <v>8586</v>
      </c>
      <c r="C5946" s="4">
        <f>YEAR(Table_1[[#This Row],[Order Date]])</f>
        <v>2011</v>
      </c>
      <c r="D5946" s="9">
        <v>40780</v>
      </c>
      <c r="E5946" s="3">
        <v>40784</v>
      </c>
      <c r="F5946" s="3" t="s">
        <v>50</v>
      </c>
      <c r="G5946" s="3" t="s">
        <v>264</v>
      </c>
      <c r="H5946" s="3" t="s">
        <v>265</v>
      </c>
      <c r="I5946" s="3" t="s">
        <v>41</v>
      </c>
      <c r="J5946" s="3" t="s">
        <v>27</v>
      </c>
      <c r="K5946" s="3" t="s">
        <v>42</v>
      </c>
      <c r="L5946" s="3" t="s">
        <v>43</v>
      </c>
      <c r="M5946" s="3">
        <v>90036</v>
      </c>
      <c r="N5946" s="3" t="s">
        <v>44</v>
      </c>
      <c r="O5946" s="3" t="s">
        <v>1750</v>
      </c>
      <c r="P5946" s="3" t="s">
        <v>71</v>
      </c>
      <c r="Q5946" s="3" t="s">
        <v>161</v>
      </c>
      <c r="R5946" s="3" t="s">
        <v>1751</v>
      </c>
      <c r="S5946" s="3">
        <v>95.1</v>
      </c>
      <c r="T5946" s="3">
        <v>5</v>
      </c>
      <c r="U5946" s="3">
        <v>0</v>
      </c>
      <c r="V5946" s="3">
        <v>30.431999999999995</v>
      </c>
    </row>
    <row r="5947" spans="1:22" ht="14.25" customHeight="1" x14ac:dyDescent="0.25">
      <c r="A5947" s="3">
        <v>5946</v>
      </c>
      <c r="B5947" s="3" t="s">
        <v>8586</v>
      </c>
      <c r="C5947" s="4">
        <f>YEAR(Table_1[[#This Row],[Order Date]])</f>
        <v>2011</v>
      </c>
      <c r="D5947" s="9">
        <v>40780</v>
      </c>
      <c r="E5947" s="3">
        <v>40784</v>
      </c>
      <c r="F5947" s="3" t="s">
        <v>50</v>
      </c>
      <c r="G5947" s="3" t="s">
        <v>264</v>
      </c>
      <c r="H5947" s="3" t="s">
        <v>265</v>
      </c>
      <c r="I5947" s="3" t="s">
        <v>41</v>
      </c>
      <c r="J5947" s="3" t="s">
        <v>27</v>
      </c>
      <c r="K5947" s="3" t="s">
        <v>42</v>
      </c>
      <c r="L5947" s="3" t="s">
        <v>43</v>
      </c>
      <c r="M5947" s="3">
        <v>90036</v>
      </c>
      <c r="N5947" s="3" t="s">
        <v>44</v>
      </c>
      <c r="O5947" s="3" t="s">
        <v>5530</v>
      </c>
      <c r="P5947" s="3" t="s">
        <v>46</v>
      </c>
      <c r="Q5947" s="3" t="s">
        <v>90</v>
      </c>
      <c r="R5947" s="3" t="s">
        <v>5531</v>
      </c>
      <c r="S5947" s="3">
        <v>25.92</v>
      </c>
      <c r="T5947" s="3">
        <v>4</v>
      </c>
      <c r="U5947" s="3">
        <v>0</v>
      </c>
      <c r="V5947" s="3">
        <v>12.441600000000001</v>
      </c>
    </row>
    <row r="5948" spans="1:22" ht="14.25" customHeight="1" x14ac:dyDescent="0.25">
      <c r="A5948" s="3">
        <v>5947</v>
      </c>
      <c r="B5948" s="3" t="s">
        <v>8586</v>
      </c>
      <c r="C5948" s="4">
        <f>YEAR(Table_1[[#This Row],[Order Date]])</f>
        <v>2011</v>
      </c>
      <c r="D5948" s="9">
        <v>40780</v>
      </c>
      <c r="E5948" s="3">
        <v>40784</v>
      </c>
      <c r="F5948" s="3" t="s">
        <v>50</v>
      </c>
      <c r="G5948" s="3" t="s">
        <v>264</v>
      </c>
      <c r="H5948" s="3" t="s">
        <v>265</v>
      </c>
      <c r="I5948" s="3" t="s">
        <v>41</v>
      </c>
      <c r="J5948" s="3" t="s">
        <v>27</v>
      </c>
      <c r="K5948" s="3" t="s">
        <v>42</v>
      </c>
      <c r="L5948" s="3" t="s">
        <v>43</v>
      </c>
      <c r="M5948" s="3">
        <v>90036</v>
      </c>
      <c r="N5948" s="3" t="s">
        <v>44</v>
      </c>
      <c r="O5948" s="3" t="s">
        <v>2987</v>
      </c>
      <c r="P5948" s="3" t="s">
        <v>46</v>
      </c>
      <c r="Q5948" s="3" t="s">
        <v>59</v>
      </c>
      <c r="R5948" s="3" t="s">
        <v>2988</v>
      </c>
      <c r="S5948" s="3">
        <v>48.84</v>
      </c>
      <c r="T5948" s="3">
        <v>4</v>
      </c>
      <c r="U5948" s="3">
        <v>0</v>
      </c>
      <c r="V5948" s="3">
        <v>13.186800000000005</v>
      </c>
    </row>
    <row r="5949" spans="1:22" ht="14.25" customHeight="1" x14ac:dyDescent="0.25">
      <c r="A5949" s="3">
        <v>5948</v>
      </c>
      <c r="B5949" s="3" t="s">
        <v>8587</v>
      </c>
      <c r="C5949" s="4">
        <f>YEAR(Table_1[[#This Row],[Order Date]])</f>
        <v>2012</v>
      </c>
      <c r="D5949" s="9">
        <v>41166</v>
      </c>
      <c r="E5949" s="3">
        <v>41170</v>
      </c>
      <c r="F5949" s="3" t="s">
        <v>23</v>
      </c>
      <c r="G5949" s="3" t="s">
        <v>4527</v>
      </c>
      <c r="H5949" s="3" t="s">
        <v>4528</v>
      </c>
      <c r="I5949" s="3" t="s">
        <v>102</v>
      </c>
      <c r="J5949" s="3" t="s">
        <v>27</v>
      </c>
      <c r="K5949" s="3" t="s">
        <v>1377</v>
      </c>
      <c r="L5949" s="3" t="s">
        <v>489</v>
      </c>
      <c r="M5949" s="3">
        <v>50315</v>
      </c>
      <c r="N5949" s="3" t="s">
        <v>105</v>
      </c>
      <c r="O5949" s="3" t="s">
        <v>6377</v>
      </c>
      <c r="P5949" s="3" t="s">
        <v>46</v>
      </c>
      <c r="Q5949" s="3" t="s">
        <v>75</v>
      </c>
      <c r="R5949" s="3" t="s">
        <v>6378</v>
      </c>
      <c r="S5949" s="3">
        <v>25.9</v>
      </c>
      <c r="T5949" s="3">
        <v>5</v>
      </c>
      <c r="U5949" s="3">
        <v>0</v>
      </c>
      <c r="V5949" s="3">
        <v>12.690999999999999</v>
      </c>
    </row>
    <row r="5950" spans="1:22" ht="14.25" customHeight="1" x14ac:dyDescent="0.25">
      <c r="A5950" s="3">
        <v>5949</v>
      </c>
      <c r="B5950" s="3" t="s">
        <v>8588</v>
      </c>
      <c r="C5950" s="4">
        <f>YEAR(Table_1[[#This Row],[Order Date]])</f>
        <v>2014</v>
      </c>
      <c r="D5950" s="9">
        <v>41704</v>
      </c>
      <c r="E5950" s="3">
        <v>41704</v>
      </c>
      <c r="F5950" s="3" t="s">
        <v>1290</v>
      </c>
      <c r="G5950" s="3" t="s">
        <v>995</v>
      </c>
      <c r="H5950" s="3" t="s">
        <v>996</v>
      </c>
      <c r="I5950" s="3" t="s">
        <v>41</v>
      </c>
      <c r="J5950" s="3" t="s">
        <v>27</v>
      </c>
      <c r="K5950" s="3" t="s">
        <v>5279</v>
      </c>
      <c r="L5950" s="3" t="s">
        <v>1487</v>
      </c>
      <c r="M5950" s="3">
        <v>38671</v>
      </c>
      <c r="N5950" s="3" t="s">
        <v>30</v>
      </c>
      <c r="O5950" s="3" t="s">
        <v>2985</v>
      </c>
      <c r="P5950" s="3" t="s">
        <v>46</v>
      </c>
      <c r="Q5950" s="3" t="s">
        <v>173</v>
      </c>
      <c r="R5950" s="3" t="s">
        <v>2986</v>
      </c>
      <c r="S5950" s="3">
        <v>42.68</v>
      </c>
      <c r="T5950" s="3">
        <v>4</v>
      </c>
      <c r="U5950" s="3">
        <v>0</v>
      </c>
      <c r="V5950" s="3">
        <v>19.6328</v>
      </c>
    </row>
    <row r="5951" spans="1:22" ht="14.25" customHeight="1" x14ac:dyDescent="0.25">
      <c r="A5951" s="3">
        <v>5950</v>
      </c>
      <c r="B5951" s="3" t="s">
        <v>8588</v>
      </c>
      <c r="C5951" s="4">
        <f>YEAR(Table_1[[#This Row],[Order Date]])</f>
        <v>2014</v>
      </c>
      <c r="D5951" s="9">
        <v>41704</v>
      </c>
      <c r="E5951" s="3">
        <v>41704</v>
      </c>
      <c r="F5951" s="3" t="s">
        <v>1290</v>
      </c>
      <c r="G5951" s="3" t="s">
        <v>995</v>
      </c>
      <c r="H5951" s="3" t="s">
        <v>996</v>
      </c>
      <c r="I5951" s="3" t="s">
        <v>41</v>
      </c>
      <c r="J5951" s="3" t="s">
        <v>27</v>
      </c>
      <c r="K5951" s="3" t="s">
        <v>5279</v>
      </c>
      <c r="L5951" s="3" t="s">
        <v>1487</v>
      </c>
      <c r="M5951" s="3">
        <v>38671</v>
      </c>
      <c r="N5951" s="3" t="s">
        <v>30</v>
      </c>
      <c r="O5951" s="3" t="s">
        <v>1594</v>
      </c>
      <c r="P5951" s="3" t="s">
        <v>71</v>
      </c>
      <c r="Q5951" s="3" t="s">
        <v>161</v>
      </c>
      <c r="R5951" s="3" t="s">
        <v>1595</v>
      </c>
      <c r="S5951" s="3">
        <v>299.96999999999997</v>
      </c>
      <c r="T5951" s="3">
        <v>3</v>
      </c>
      <c r="U5951" s="3">
        <v>0</v>
      </c>
      <c r="V5951" s="3">
        <v>125.98740000000001</v>
      </c>
    </row>
    <row r="5952" spans="1:22" ht="14.25" customHeight="1" x14ac:dyDescent="0.25">
      <c r="A5952" s="3">
        <v>5951</v>
      </c>
      <c r="B5952" s="3" t="s">
        <v>8588</v>
      </c>
      <c r="C5952" s="4">
        <f>YEAR(Table_1[[#This Row],[Order Date]])</f>
        <v>2014</v>
      </c>
      <c r="D5952" s="9">
        <v>41704</v>
      </c>
      <c r="E5952" s="3">
        <v>41704</v>
      </c>
      <c r="F5952" s="3" t="s">
        <v>1290</v>
      </c>
      <c r="G5952" s="3" t="s">
        <v>995</v>
      </c>
      <c r="H5952" s="3" t="s">
        <v>996</v>
      </c>
      <c r="I5952" s="3" t="s">
        <v>41</v>
      </c>
      <c r="J5952" s="3" t="s">
        <v>27</v>
      </c>
      <c r="K5952" s="3" t="s">
        <v>5279</v>
      </c>
      <c r="L5952" s="3" t="s">
        <v>1487</v>
      </c>
      <c r="M5952" s="3">
        <v>38671</v>
      </c>
      <c r="N5952" s="3" t="s">
        <v>30</v>
      </c>
      <c r="O5952" s="3" t="s">
        <v>706</v>
      </c>
      <c r="P5952" s="3" t="s">
        <v>46</v>
      </c>
      <c r="Q5952" s="3" t="s">
        <v>78</v>
      </c>
      <c r="R5952" s="3" t="s">
        <v>707</v>
      </c>
      <c r="S5952" s="3">
        <v>262.24</v>
      </c>
      <c r="T5952" s="3">
        <v>2</v>
      </c>
      <c r="U5952" s="3">
        <v>0</v>
      </c>
      <c r="V5952" s="3">
        <v>78.671999999999997</v>
      </c>
    </row>
    <row r="5953" spans="1:22" ht="14.25" customHeight="1" x14ac:dyDescent="0.25">
      <c r="A5953" s="3">
        <v>5952</v>
      </c>
      <c r="B5953" s="3" t="s">
        <v>8588</v>
      </c>
      <c r="C5953" s="4">
        <f>YEAR(Table_1[[#This Row],[Order Date]])</f>
        <v>2014</v>
      </c>
      <c r="D5953" s="9">
        <v>41704</v>
      </c>
      <c r="E5953" s="3">
        <v>41704</v>
      </c>
      <c r="F5953" s="3" t="s">
        <v>1290</v>
      </c>
      <c r="G5953" s="3" t="s">
        <v>995</v>
      </c>
      <c r="H5953" s="3" t="s">
        <v>996</v>
      </c>
      <c r="I5953" s="3" t="s">
        <v>41</v>
      </c>
      <c r="J5953" s="3" t="s">
        <v>27</v>
      </c>
      <c r="K5953" s="3" t="s">
        <v>5279</v>
      </c>
      <c r="L5953" s="3" t="s">
        <v>1487</v>
      </c>
      <c r="M5953" s="3">
        <v>38671</v>
      </c>
      <c r="N5953" s="3" t="s">
        <v>30</v>
      </c>
      <c r="O5953" s="3" t="s">
        <v>3567</v>
      </c>
      <c r="P5953" s="3" t="s">
        <v>46</v>
      </c>
      <c r="Q5953" s="3" t="s">
        <v>75</v>
      </c>
      <c r="R5953" s="3" t="s">
        <v>8589</v>
      </c>
      <c r="S5953" s="3">
        <v>234.36</v>
      </c>
      <c r="T5953" s="3">
        <v>6</v>
      </c>
      <c r="U5953" s="3">
        <v>0</v>
      </c>
      <c r="V5953" s="3">
        <v>112.49279999999999</v>
      </c>
    </row>
    <row r="5954" spans="1:22" ht="14.25" customHeight="1" x14ac:dyDescent="0.25">
      <c r="A5954" s="3">
        <v>5953</v>
      </c>
      <c r="B5954" s="3" t="s">
        <v>8590</v>
      </c>
      <c r="C5954" s="4">
        <f>YEAR(Table_1[[#This Row],[Order Date]])</f>
        <v>2014</v>
      </c>
      <c r="D5954" s="9">
        <v>41745</v>
      </c>
      <c r="E5954" s="3">
        <v>41751</v>
      </c>
      <c r="F5954" s="3" t="s">
        <v>50</v>
      </c>
      <c r="G5954" s="3" t="s">
        <v>1497</v>
      </c>
      <c r="H5954" s="3" t="s">
        <v>1498</v>
      </c>
      <c r="I5954" s="3" t="s">
        <v>102</v>
      </c>
      <c r="J5954" s="3" t="s">
        <v>27</v>
      </c>
      <c r="K5954" s="3" t="s">
        <v>184</v>
      </c>
      <c r="L5954" s="3" t="s">
        <v>104</v>
      </c>
      <c r="M5954" s="3">
        <v>77041</v>
      </c>
      <c r="N5954" s="3" t="s">
        <v>105</v>
      </c>
      <c r="O5954" s="3" t="s">
        <v>8591</v>
      </c>
      <c r="P5954" s="3" t="s">
        <v>46</v>
      </c>
      <c r="Q5954" s="3" t="s">
        <v>90</v>
      </c>
      <c r="R5954" s="3" t="s">
        <v>8592</v>
      </c>
      <c r="S5954" s="3">
        <v>20.736000000000004</v>
      </c>
      <c r="T5954" s="3">
        <v>4</v>
      </c>
      <c r="U5954" s="3">
        <v>0.2</v>
      </c>
      <c r="V5954" s="3">
        <v>7.2576000000000001</v>
      </c>
    </row>
    <row r="5955" spans="1:22" ht="14.25" customHeight="1" x14ac:dyDescent="0.25">
      <c r="A5955" s="3">
        <v>5954</v>
      </c>
      <c r="B5955" s="3" t="s">
        <v>8593</v>
      </c>
      <c r="C5955" s="4">
        <f>YEAR(Table_1[[#This Row],[Order Date]])</f>
        <v>2011</v>
      </c>
      <c r="D5955" s="9">
        <v>40632</v>
      </c>
      <c r="E5955" s="3">
        <v>40633</v>
      </c>
      <c r="F5955" s="3" t="s">
        <v>188</v>
      </c>
      <c r="G5955" s="3" t="s">
        <v>7287</v>
      </c>
      <c r="H5955" s="3" t="s">
        <v>7288</v>
      </c>
      <c r="I5955" s="3" t="s">
        <v>41</v>
      </c>
      <c r="J5955" s="3" t="s">
        <v>27</v>
      </c>
      <c r="K5955" s="3" t="s">
        <v>266</v>
      </c>
      <c r="L5955" s="3" t="s">
        <v>267</v>
      </c>
      <c r="M5955" s="3">
        <v>10009</v>
      </c>
      <c r="N5955" s="3" t="s">
        <v>148</v>
      </c>
      <c r="O5955" s="3" t="s">
        <v>7845</v>
      </c>
      <c r="P5955" s="3" t="s">
        <v>46</v>
      </c>
      <c r="Q5955" s="3" t="s">
        <v>68</v>
      </c>
      <c r="R5955" s="3" t="s">
        <v>7846</v>
      </c>
      <c r="S5955" s="3">
        <v>10.5</v>
      </c>
      <c r="T5955" s="3">
        <v>5</v>
      </c>
      <c r="U5955" s="3">
        <v>0</v>
      </c>
      <c r="V5955" s="3">
        <v>2.9400000000000004</v>
      </c>
    </row>
    <row r="5956" spans="1:22" ht="14.25" customHeight="1" x14ac:dyDescent="0.25">
      <c r="A5956" s="3">
        <v>5955</v>
      </c>
      <c r="B5956" s="3" t="s">
        <v>8594</v>
      </c>
      <c r="C5956" s="4">
        <f>YEAR(Table_1[[#This Row],[Order Date]])</f>
        <v>2011</v>
      </c>
      <c r="D5956" s="9">
        <v>40858</v>
      </c>
      <c r="E5956" s="3">
        <v>40862</v>
      </c>
      <c r="F5956" s="3" t="s">
        <v>23</v>
      </c>
      <c r="G5956" s="3" t="s">
        <v>7625</v>
      </c>
      <c r="H5956" s="3" t="s">
        <v>7626</v>
      </c>
      <c r="I5956" s="3" t="s">
        <v>41</v>
      </c>
      <c r="J5956" s="3" t="s">
        <v>27</v>
      </c>
      <c r="K5956" s="3" t="s">
        <v>4771</v>
      </c>
      <c r="L5956" s="3" t="s">
        <v>147</v>
      </c>
      <c r="M5956" s="3">
        <v>19601</v>
      </c>
      <c r="N5956" s="3" t="s">
        <v>148</v>
      </c>
      <c r="O5956" s="3" t="s">
        <v>6039</v>
      </c>
      <c r="P5956" s="3" t="s">
        <v>32</v>
      </c>
      <c r="Q5956" s="3" t="s">
        <v>65</v>
      </c>
      <c r="R5956" s="3" t="s">
        <v>6040</v>
      </c>
      <c r="S5956" s="3">
        <v>23.968000000000004</v>
      </c>
      <c r="T5956" s="3">
        <v>2</v>
      </c>
      <c r="U5956" s="3">
        <v>0.2</v>
      </c>
      <c r="V5956" s="3">
        <v>7.7896000000000001</v>
      </c>
    </row>
    <row r="5957" spans="1:22" ht="14.25" customHeight="1" x14ac:dyDescent="0.25">
      <c r="A5957" s="3">
        <v>5956</v>
      </c>
      <c r="B5957" s="3" t="s">
        <v>8594</v>
      </c>
      <c r="C5957" s="4">
        <f>YEAR(Table_1[[#This Row],[Order Date]])</f>
        <v>2011</v>
      </c>
      <c r="D5957" s="9">
        <v>40858</v>
      </c>
      <c r="E5957" s="3">
        <v>40862</v>
      </c>
      <c r="F5957" s="3" t="s">
        <v>23</v>
      </c>
      <c r="G5957" s="3" t="s">
        <v>7625</v>
      </c>
      <c r="H5957" s="3" t="s">
        <v>7626</v>
      </c>
      <c r="I5957" s="3" t="s">
        <v>41</v>
      </c>
      <c r="J5957" s="3" t="s">
        <v>27</v>
      </c>
      <c r="K5957" s="3" t="s">
        <v>4771</v>
      </c>
      <c r="L5957" s="3" t="s">
        <v>147</v>
      </c>
      <c r="M5957" s="3">
        <v>19601</v>
      </c>
      <c r="N5957" s="3" t="s">
        <v>148</v>
      </c>
      <c r="O5957" s="3" t="s">
        <v>201</v>
      </c>
      <c r="P5957" s="3" t="s">
        <v>32</v>
      </c>
      <c r="Q5957" s="3" t="s">
        <v>33</v>
      </c>
      <c r="R5957" s="3" t="s">
        <v>202</v>
      </c>
      <c r="S5957" s="3">
        <v>521.96</v>
      </c>
      <c r="T5957" s="3">
        <v>4</v>
      </c>
      <c r="U5957" s="3">
        <v>0.5</v>
      </c>
      <c r="V5957" s="3">
        <v>-250.54079999999999</v>
      </c>
    </row>
    <row r="5958" spans="1:22" ht="14.25" customHeight="1" x14ac:dyDescent="0.25">
      <c r="A5958" s="3">
        <v>5957</v>
      </c>
      <c r="B5958" s="3" t="s">
        <v>8595</v>
      </c>
      <c r="C5958" s="4">
        <f>YEAR(Table_1[[#This Row],[Order Date]])</f>
        <v>2013</v>
      </c>
      <c r="D5958" s="9">
        <v>41346</v>
      </c>
      <c r="E5958" s="3">
        <v>41349</v>
      </c>
      <c r="F5958" s="3" t="s">
        <v>23</v>
      </c>
      <c r="G5958" s="3" t="s">
        <v>1358</v>
      </c>
      <c r="H5958" s="3" t="s">
        <v>1359</v>
      </c>
      <c r="I5958" s="3" t="s">
        <v>41</v>
      </c>
      <c r="J5958" s="3" t="s">
        <v>27</v>
      </c>
      <c r="K5958" s="3" t="s">
        <v>127</v>
      </c>
      <c r="L5958" s="3" t="s">
        <v>43</v>
      </c>
      <c r="M5958" s="3">
        <v>94109</v>
      </c>
      <c r="N5958" s="3" t="s">
        <v>44</v>
      </c>
      <c r="O5958" s="3" t="s">
        <v>1096</v>
      </c>
      <c r="P5958" s="3" t="s">
        <v>46</v>
      </c>
      <c r="Q5958" s="3" t="s">
        <v>59</v>
      </c>
      <c r="R5958" s="3" t="s">
        <v>1097</v>
      </c>
      <c r="S5958" s="3">
        <v>676.55</v>
      </c>
      <c r="T5958" s="3">
        <v>5</v>
      </c>
      <c r="U5958" s="3">
        <v>0</v>
      </c>
      <c r="V5958" s="3">
        <v>6.7655000000000598</v>
      </c>
    </row>
    <row r="5959" spans="1:22" ht="14.25" customHeight="1" x14ac:dyDescent="0.25">
      <c r="A5959" s="3">
        <v>5958</v>
      </c>
      <c r="B5959" s="3" t="s">
        <v>8595</v>
      </c>
      <c r="C5959" s="4">
        <f>YEAR(Table_1[[#This Row],[Order Date]])</f>
        <v>2013</v>
      </c>
      <c r="D5959" s="9">
        <v>41346</v>
      </c>
      <c r="E5959" s="3">
        <v>41349</v>
      </c>
      <c r="F5959" s="3" t="s">
        <v>23</v>
      </c>
      <c r="G5959" s="3" t="s">
        <v>1358</v>
      </c>
      <c r="H5959" s="3" t="s">
        <v>1359</v>
      </c>
      <c r="I5959" s="3" t="s">
        <v>41</v>
      </c>
      <c r="J5959" s="3" t="s">
        <v>27</v>
      </c>
      <c r="K5959" s="3" t="s">
        <v>127</v>
      </c>
      <c r="L5959" s="3" t="s">
        <v>43</v>
      </c>
      <c r="M5959" s="3">
        <v>94109</v>
      </c>
      <c r="N5959" s="3" t="s">
        <v>44</v>
      </c>
      <c r="O5959" s="3" t="s">
        <v>5161</v>
      </c>
      <c r="P5959" s="3" t="s">
        <v>46</v>
      </c>
      <c r="Q5959" s="3" t="s">
        <v>78</v>
      </c>
      <c r="R5959" s="3" t="s">
        <v>5162</v>
      </c>
      <c r="S5959" s="3">
        <v>154.9</v>
      </c>
      <c r="T5959" s="3">
        <v>5</v>
      </c>
      <c r="U5959" s="3">
        <v>0</v>
      </c>
      <c r="V5959" s="3">
        <v>40.274000000000001</v>
      </c>
    </row>
    <row r="5960" spans="1:22" ht="14.25" customHeight="1" x14ac:dyDescent="0.25">
      <c r="A5960" s="3">
        <v>5959</v>
      </c>
      <c r="B5960" s="3" t="s">
        <v>8595</v>
      </c>
      <c r="C5960" s="4">
        <f>YEAR(Table_1[[#This Row],[Order Date]])</f>
        <v>2013</v>
      </c>
      <c r="D5960" s="9">
        <v>41346</v>
      </c>
      <c r="E5960" s="3">
        <v>41349</v>
      </c>
      <c r="F5960" s="3" t="s">
        <v>23</v>
      </c>
      <c r="G5960" s="3" t="s">
        <v>1358</v>
      </c>
      <c r="H5960" s="3" t="s">
        <v>1359</v>
      </c>
      <c r="I5960" s="3" t="s">
        <v>41</v>
      </c>
      <c r="J5960" s="3" t="s">
        <v>27</v>
      </c>
      <c r="K5960" s="3" t="s">
        <v>127</v>
      </c>
      <c r="L5960" s="3" t="s">
        <v>43</v>
      </c>
      <c r="M5960" s="3">
        <v>94109</v>
      </c>
      <c r="N5960" s="3" t="s">
        <v>44</v>
      </c>
      <c r="O5960" s="3" t="s">
        <v>2576</v>
      </c>
      <c r="P5960" s="3" t="s">
        <v>46</v>
      </c>
      <c r="Q5960" s="3" t="s">
        <v>173</v>
      </c>
      <c r="R5960" s="3" t="s">
        <v>2577</v>
      </c>
      <c r="S5960" s="3">
        <v>30.56</v>
      </c>
      <c r="T5960" s="3">
        <v>4</v>
      </c>
      <c r="U5960" s="3">
        <v>0</v>
      </c>
      <c r="V5960" s="3">
        <v>14.974399999999999</v>
      </c>
    </row>
    <row r="5961" spans="1:22" ht="14.25" customHeight="1" x14ac:dyDescent="0.25">
      <c r="A5961" s="3">
        <v>5960</v>
      </c>
      <c r="B5961" s="3" t="s">
        <v>8595</v>
      </c>
      <c r="C5961" s="4">
        <f>YEAR(Table_1[[#This Row],[Order Date]])</f>
        <v>2013</v>
      </c>
      <c r="D5961" s="9">
        <v>41346</v>
      </c>
      <c r="E5961" s="3">
        <v>41349</v>
      </c>
      <c r="F5961" s="3" t="s">
        <v>23</v>
      </c>
      <c r="G5961" s="3" t="s">
        <v>1358</v>
      </c>
      <c r="H5961" s="3" t="s">
        <v>1359</v>
      </c>
      <c r="I5961" s="3" t="s">
        <v>41</v>
      </c>
      <c r="J5961" s="3" t="s">
        <v>27</v>
      </c>
      <c r="K5961" s="3" t="s">
        <v>127</v>
      </c>
      <c r="L5961" s="3" t="s">
        <v>43</v>
      </c>
      <c r="M5961" s="3">
        <v>94109</v>
      </c>
      <c r="N5961" s="3" t="s">
        <v>44</v>
      </c>
      <c r="O5961" s="3" t="s">
        <v>2436</v>
      </c>
      <c r="P5961" s="3" t="s">
        <v>32</v>
      </c>
      <c r="Q5961" s="3" t="s">
        <v>36</v>
      </c>
      <c r="R5961" s="3" t="s">
        <v>2437</v>
      </c>
      <c r="S5961" s="3">
        <v>770.35200000000009</v>
      </c>
      <c r="T5961" s="3">
        <v>3</v>
      </c>
      <c r="U5961" s="3">
        <v>0.2</v>
      </c>
      <c r="V5961" s="3">
        <v>77.035199999999975</v>
      </c>
    </row>
    <row r="5962" spans="1:22" ht="14.25" customHeight="1" x14ac:dyDescent="0.25">
      <c r="A5962" s="3">
        <v>5961</v>
      </c>
      <c r="B5962" s="3" t="s">
        <v>8596</v>
      </c>
      <c r="C5962" s="4">
        <f>YEAR(Table_1[[#This Row],[Order Date]])</f>
        <v>2014</v>
      </c>
      <c r="D5962" s="9">
        <v>41680</v>
      </c>
      <c r="E5962" s="3">
        <v>41685</v>
      </c>
      <c r="F5962" s="3" t="s">
        <v>23</v>
      </c>
      <c r="G5962" s="3" t="s">
        <v>4236</v>
      </c>
      <c r="H5962" s="3" t="s">
        <v>4237</v>
      </c>
      <c r="I5962" s="3" t="s">
        <v>41</v>
      </c>
      <c r="J5962" s="3" t="s">
        <v>27</v>
      </c>
      <c r="K5962" s="3" t="s">
        <v>42</v>
      </c>
      <c r="L5962" s="3" t="s">
        <v>43</v>
      </c>
      <c r="M5962" s="3">
        <v>90045</v>
      </c>
      <c r="N5962" s="3" t="s">
        <v>44</v>
      </c>
      <c r="O5962" s="3" t="s">
        <v>4930</v>
      </c>
      <c r="P5962" s="3" t="s">
        <v>32</v>
      </c>
      <c r="Q5962" s="3" t="s">
        <v>65</v>
      </c>
      <c r="R5962" s="3" t="s">
        <v>4931</v>
      </c>
      <c r="S5962" s="3">
        <v>21.12</v>
      </c>
      <c r="T5962" s="3">
        <v>4</v>
      </c>
      <c r="U5962" s="3">
        <v>0</v>
      </c>
      <c r="V5962" s="3">
        <v>6.5471999999999984</v>
      </c>
    </row>
    <row r="5963" spans="1:22" ht="14.25" customHeight="1" x14ac:dyDescent="0.25">
      <c r="A5963" s="3">
        <v>5962</v>
      </c>
      <c r="B5963" s="3" t="s">
        <v>8597</v>
      </c>
      <c r="C5963" s="4">
        <f>YEAR(Table_1[[#This Row],[Order Date]])</f>
        <v>2011</v>
      </c>
      <c r="D5963" s="9">
        <v>40858</v>
      </c>
      <c r="E5963" s="3">
        <v>40860</v>
      </c>
      <c r="F5963" s="3" t="s">
        <v>23</v>
      </c>
      <c r="G5963" s="3" t="s">
        <v>182</v>
      </c>
      <c r="H5963" s="3" t="s">
        <v>183</v>
      </c>
      <c r="I5963" s="3" t="s">
        <v>102</v>
      </c>
      <c r="J5963" s="3" t="s">
        <v>27</v>
      </c>
      <c r="K5963" s="3" t="s">
        <v>42</v>
      </c>
      <c r="L5963" s="3" t="s">
        <v>43</v>
      </c>
      <c r="M5963" s="3">
        <v>90004</v>
      </c>
      <c r="N5963" s="3" t="s">
        <v>44</v>
      </c>
      <c r="O5963" s="3" t="s">
        <v>2004</v>
      </c>
      <c r="P5963" s="3" t="s">
        <v>71</v>
      </c>
      <c r="Q5963" s="3" t="s">
        <v>72</v>
      </c>
      <c r="R5963" s="3" t="s">
        <v>2005</v>
      </c>
      <c r="S5963" s="3">
        <v>575.928</v>
      </c>
      <c r="T5963" s="3">
        <v>9</v>
      </c>
      <c r="U5963" s="3">
        <v>0.2</v>
      </c>
      <c r="V5963" s="3">
        <v>57.592799999999983</v>
      </c>
    </row>
    <row r="5964" spans="1:22" ht="14.25" customHeight="1" x14ac:dyDescent="0.25">
      <c r="A5964" s="3">
        <v>5963</v>
      </c>
      <c r="B5964" s="3" t="s">
        <v>8597</v>
      </c>
      <c r="C5964" s="4">
        <f>YEAR(Table_1[[#This Row],[Order Date]])</f>
        <v>2011</v>
      </c>
      <c r="D5964" s="9">
        <v>40858</v>
      </c>
      <c r="E5964" s="3">
        <v>40860</v>
      </c>
      <c r="F5964" s="3" t="s">
        <v>23</v>
      </c>
      <c r="G5964" s="3" t="s">
        <v>182</v>
      </c>
      <c r="H5964" s="3" t="s">
        <v>183</v>
      </c>
      <c r="I5964" s="3" t="s">
        <v>102</v>
      </c>
      <c r="J5964" s="3" t="s">
        <v>27</v>
      </c>
      <c r="K5964" s="3" t="s">
        <v>42</v>
      </c>
      <c r="L5964" s="3" t="s">
        <v>43</v>
      </c>
      <c r="M5964" s="3">
        <v>90004</v>
      </c>
      <c r="N5964" s="3" t="s">
        <v>44</v>
      </c>
      <c r="O5964" s="3" t="s">
        <v>4091</v>
      </c>
      <c r="P5964" s="3" t="s">
        <v>46</v>
      </c>
      <c r="Q5964" s="3" t="s">
        <v>78</v>
      </c>
      <c r="R5964" s="3" t="s">
        <v>4092</v>
      </c>
      <c r="S5964" s="3">
        <v>7.78</v>
      </c>
      <c r="T5964" s="3">
        <v>2</v>
      </c>
      <c r="U5964" s="3">
        <v>0</v>
      </c>
      <c r="V5964" s="3">
        <v>2.0228000000000002</v>
      </c>
    </row>
    <row r="5965" spans="1:22" ht="14.25" customHeight="1" x14ac:dyDescent="0.25">
      <c r="A5965" s="3">
        <v>5964</v>
      </c>
      <c r="B5965" s="3" t="s">
        <v>8597</v>
      </c>
      <c r="C5965" s="4">
        <f>YEAR(Table_1[[#This Row],[Order Date]])</f>
        <v>2011</v>
      </c>
      <c r="D5965" s="9">
        <v>40858</v>
      </c>
      <c r="E5965" s="3">
        <v>40860</v>
      </c>
      <c r="F5965" s="3" t="s">
        <v>23</v>
      </c>
      <c r="G5965" s="3" t="s">
        <v>182</v>
      </c>
      <c r="H5965" s="3" t="s">
        <v>183</v>
      </c>
      <c r="I5965" s="3" t="s">
        <v>102</v>
      </c>
      <c r="J5965" s="3" t="s">
        <v>27</v>
      </c>
      <c r="K5965" s="3" t="s">
        <v>42</v>
      </c>
      <c r="L5965" s="3" t="s">
        <v>43</v>
      </c>
      <c r="M5965" s="3">
        <v>90004</v>
      </c>
      <c r="N5965" s="3" t="s">
        <v>44</v>
      </c>
      <c r="O5965" s="3" t="s">
        <v>2973</v>
      </c>
      <c r="P5965" s="3" t="s">
        <v>46</v>
      </c>
      <c r="Q5965" s="3" t="s">
        <v>90</v>
      </c>
      <c r="R5965" s="3" t="s">
        <v>2974</v>
      </c>
      <c r="S5965" s="3">
        <v>123.92</v>
      </c>
      <c r="T5965" s="3">
        <v>4</v>
      </c>
      <c r="U5965" s="3">
        <v>0</v>
      </c>
      <c r="V5965" s="3">
        <v>55.763999999999996</v>
      </c>
    </row>
    <row r="5966" spans="1:22" ht="14.25" customHeight="1" x14ac:dyDescent="0.25">
      <c r="A5966" s="3">
        <v>5965</v>
      </c>
      <c r="B5966" s="3" t="s">
        <v>8598</v>
      </c>
      <c r="C5966" s="4">
        <f>YEAR(Table_1[[#This Row],[Order Date]])</f>
        <v>2014</v>
      </c>
      <c r="D5966" s="9">
        <v>41872</v>
      </c>
      <c r="E5966" s="3">
        <v>41877</v>
      </c>
      <c r="F5966" s="3" t="s">
        <v>50</v>
      </c>
      <c r="G5966" s="3" t="s">
        <v>7934</v>
      </c>
      <c r="H5966" s="3" t="s">
        <v>7935</v>
      </c>
      <c r="I5966" s="3" t="s">
        <v>41</v>
      </c>
      <c r="J5966" s="3" t="s">
        <v>27</v>
      </c>
      <c r="K5966" s="3" t="s">
        <v>127</v>
      </c>
      <c r="L5966" s="3" t="s">
        <v>43</v>
      </c>
      <c r="M5966" s="3">
        <v>94109</v>
      </c>
      <c r="N5966" s="3" t="s">
        <v>44</v>
      </c>
      <c r="O5966" s="3" t="s">
        <v>5410</v>
      </c>
      <c r="P5966" s="3" t="s">
        <v>46</v>
      </c>
      <c r="Q5966" s="3" t="s">
        <v>578</v>
      </c>
      <c r="R5966" s="3" t="s">
        <v>5411</v>
      </c>
      <c r="S5966" s="3">
        <v>17.22</v>
      </c>
      <c r="T5966" s="3">
        <v>3</v>
      </c>
      <c r="U5966" s="3">
        <v>0</v>
      </c>
      <c r="V5966" s="3">
        <v>5.1659999999999986</v>
      </c>
    </row>
    <row r="5967" spans="1:22" ht="14.25" customHeight="1" x14ac:dyDescent="0.25">
      <c r="A5967" s="3">
        <v>5966</v>
      </c>
      <c r="B5967" s="3" t="s">
        <v>8598</v>
      </c>
      <c r="C5967" s="4">
        <f>YEAR(Table_1[[#This Row],[Order Date]])</f>
        <v>2014</v>
      </c>
      <c r="D5967" s="9">
        <v>41872</v>
      </c>
      <c r="E5967" s="3">
        <v>41877</v>
      </c>
      <c r="F5967" s="3" t="s">
        <v>50</v>
      </c>
      <c r="G5967" s="3" t="s">
        <v>7934</v>
      </c>
      <c r="H5967" s="3" t="s">
        <v>7935</v>
      </c>
      <c r="I5967" s="3" t="s">
        <v>41</v>
      </c>
      <c r="J5967" s="3" t="s">
        <v>27</v>
      </c>
      <c r="K5967" s="3" t="s">
        <v>127</v>
      </c>
      <c r="L5967" s="3" t="s">
        <v>43</v>
      </c>
      <c r="M5967" s="3">
        <v>94109</v>
      </c>
      <c r="N5967" s="3" t="s">
        <v>44</v>
      </c>
      <c r="O5967" s="3" t="s">
        <v>524</v>
      </c>
      <c r="P5967" s="3" t="s">
        <v>46</v>
      </c>
      <c r="Q5967" s="3" t="s">
        <v>59</v>
      </c>
      <c r="R5967" s="3" t="s">
        <v>525</v>
      </c>
      <c r="S5967" s="3">
        <v>226.56</v>
      </c>
      <c r="T5967" s="3">
        <v>6</v>
      </c>
      <c r="U5967" s="3">
        <v>0</v>
      </c>
      <c r="V5967" s="3">
        <v>63.436800000000005</v>
      </c>
    </row>
    <row r="5968" spans="1:22" ht="14.25" customHeight="1" x14ac:dyDescent="0.25">
      <c r="A5968" s="3">
        <v>5967</v>
      </c>
      <c r="B5968" s="3" t="s">
        <v>8598</v>
      </c>
      <c r="C5968" s="4">
        <f>YEAR(Table_1[[#This Row],[Order Date]])</f>
        <v>2014</v>
      </c>
      <c r="D5968" s="9">
        <v>41872</v>
      </c>
      <c r="E5968" s="3">
        <v>41877</v>
      </c>
      <c r="F5968" s="3" t="s">
        <v>50</v>
      </c>
      <c r="G5968" s="3" t="s">
        <v>7934</v>
      </c>
      <c r="H5968" s="3" t="s">
        <v>7935</v>
      </c>
      <c r="I5968" s="3" t="s">
        <v>41</v>
      </c>
      <c r="J5968" s="3" t="s">
        <v>27</v>
      </c>
      <c r="K5968" s="3" t="s">
        <v>127</v>
      </c>
      <c r="L5968" s="3" t="s">
        <v>43</v>
      </c>
      <c r="M5968" s="3">
        <v>94109</v>
      </c>
      <c r="N5968" s="3" t="s">
        <v>44</v>
      </c>
      <c r="O5968" s="3" t="s">
        <v>6492</v>
      </c>
      <c r="P5968" s="3" t="s">
        <v>71</v>
      </c>
      <c r="Q5968" s="3" t="s">
        <v>72</v>
      </c>
      <c r="R5968" s="3" t="s">
        <v>6493</v>
      </c>
      <c r="S5968" s="3">
        <v>107.88</v>
      </c>
      <c r="T5968" s="3">
        <v>3</v>
      </c>
      <c r="U5968" s="3">
        <v>0.2</v>
      </c>
      <c r="V5968" s="3">
        <v>10.787999999999997</v>
      </c>
    </row>
    <row r="5969" spans="1:22" ht="14.25" customHeight="1" x14ac:dyDescent="0.25">
      <c r="A5969" s="3">
        <v>5968</v>
      </c>
      <c r="B5969" s="3" t="s">
        <v>8599</v>
      </c>
      <c r="C5969" s="4">
        <f>YEAR(Table_1[[#This Row],[Order Date]])</f>
        <v>2013</v>
      </c>
      <c r="D5969" s="9">
        <v>41289</v>
      </c>
      <c r="E5969" s="3">
        <v>41291</v>
      </c>
      <c r="F5969" s="3" t="s">
        <v>188</v>
      </c>
      <c r="G5969" s="3" t="s">
        <v>2789</v>
      </c>
      <c r="H5969" s="3" t="s">
        <v>2790</v>
      </c>
      <c r="I5969" s="3" t="s">
        <v>102</v>
      </c>
      <c r="J5969" s="3" t="s">
        <v>27</v>
      </c>
      <c r="K5969" s="3" t="s">
        <v>266</v>
      </c>
      <c r="L5969" s="3" t="s">
        <v>267</v>
      </c>
      <c r="M5969" s="3">
        <v>10009</v>
      </c>
      <c r="N5969" s="3" t="s">
        <v>148</v>
      </c>
      <c r="O5969" s="3" t="s">
        <v>6536</v>
      </c>
      <c r="P5969" s="3" t="s">
        <v>46</v>
      </c>
      <c r="Q5969" s="3" t="s">
        <v>90</v>
      </c>
      <c r="R5969" s="3" t="s">
        <v>6537</v>
      </c>
      <c r="S5969" s="3">
        <v>81.98</v>
      </c>
      <c r="T5969" s="3">
        <v>2</v>
      </c>
      <c r="U5969" s="3">
        <v>0</v>
      </c>
      <c r="V5969" s="3">
        <v>40.170200000000001</v>
      </c>
    </row>
    <row r="5970" spans="1:22" ht="14.25" customHeight="1" x14ac:dyDescent="0.25">
      <c r="A5970" s="3">
        <v>5969</v>
      </c>
      <c r="B5970" s="3" t="s">
        <v>8600</v>
      </c>
      <c r="C5970" s="4">
        <f>YEAR(Table_1[[#This Row],[Order Date]])</f>
        <v>2011</v>
      </c>
      <c r="D5970" s="9">
        <v>40744</v>
      </c>
      <c r="E5970" s="3">
        <v>40746</v>
      </c>
      <c r="F5970" s="3" t="s">
        <v>188</v>
      </c>
      <c r="G5970" s="3" t="s">
        <v>1957</v>
      </c>
      <c r="H5970" s="3" t="s">
        <v>1958</v>
      </c>
      <c r="I5970" s="3" t="s">
        <v>26</v>
      </c>
      <c r="J5970" s="3" t="s">
        <v>27</v>
      </c>
      <c r="K5970" s="3" t="s">
        <v>947</v>
      </c>
      <c r="L5970" s="3" t="s">
        <v>43</v>
      </c>
      <c r="M5970" s="3">
        <v>92105</v>
      </c>
      <c r="N5970" s="3" t="s">
        <v>44</v>
      </c>
      <c r="O5970" s="3" t="s">
        <v>3819</v>
      </c>
      <c r="P5970" s="3" t="s">
        <v>46</v>
      </c>
      <c r="Q5970" s="3" t="s">
        <v>90</v>
      </c>
      <c r="R5970" s="3" t="s">
        <v>3820</v>
      </c>
      <c r="S5970" s="3">
        <v>104.85</v>
      </c>
      <c r="T5970" s="3">
        <v>1</v>
      </c>
      <c r="U5970" s="3">
        <v>0</v>
      </c>
      <c r="V5970" s="3">
        <v>50.327999999999996</v>
      </c>
    </row>
    <row r="5971" spans="1:22" ht="14.25" customHeight="1" x14ac:dyDescent="0.25">
      <c r="A5971" s="3">
        <v>5970</v>
      </c>
      <c r="B5971" s="3" t="s">
        <v>8600</v>
      </c>
      <c r="C5971" s="4">
        <f>YEAR(Table_1[[#This Row],[Order Date]])</f>
        <v>2011</v>
      </c>
      <c r="D5971" s="9">
        <v>40744</v>
      </c>
      <c r="E5971" s="3">
        <v>40746</v>
      </c>
      <c r="F5971" s="3" t="s">
        <v>188</v>
      </c>
      <c r="G5971" s="3" t="s">
        <v>1957</v>
      </c>
      <c r="H5971" s="3" t="s">
        <v>1958</v>
      </c>
      <c r="I5971" s="3" t="s">
        <v>26</v>
      </c>
      <c r="J5971" s="3" t="s">
        <v>27</v>
      </c>
      <c r="K5971" s="3" t="s">
        <v>947</v>
      </c>
      <c r="L5971" s="3" t="s">
        <v>43</v>
      </c>
      <c r="M5971" s="3">
        <v>92105</v>
      </c>
      <c r="N5971" s="3" t="s">
        <v>44</v>
      </c>
      <c r="O5971" s="3" t="s">
        <v>1208</v>
      </c>
      <c r="P5971" s="3" t="s">
        <v>46</v>
      </c>
      <c r="Q5971" s="3" t="s">
        <v>75</v>
      </c>
      <c r="R5971" s="3" t="s">
        <v>1209</v>
      </c>
      <c r="S5971" s="3">
        <v>8.7040000000000006</v>
      </c>
      <c r="T5971" s="3">
        <v>2</v>
      </c>
      <c r="U5971" s="3">
        <v>0.2</v>
      </c>
      <c r="V5971" s="3">
        <v>3.1551999999999998</v>
      </c>
    </row>
    <row r="5972" spans="1:22" ht="14.25" customHeight="1" x14ac:dyDescent="0.25">
      <c r="A5972" s="3">
        <v>5971</v>
      </c>
      <c r="B5972" s="3" t="s">
        <v>8600</v>
      </c>
      <c r="C5972" s="4">
        <f>YEAR(Table_1[[#This Row],[Order Date]])</f>
        <v>2011</v>
      </c>
      <c r="D5972" s="9">
        <v>40744</v>
      </c>
      <c r="E5972" s="3">
        <v>40746</v>
      </c>
      <c r="F5972" s="3" t="s">
        <v>188</v>
      </c>
      <c r="G5972" s="3" t="s">
        <v>1957</v>
      </c>
      <c r="H5972" s="3" t="s">
        <v>1958</v>
      </c>
      <c r="I5972" s="3" t="s">
        <v>26</v>
      </c>
      <c r="J5972" s="3" t="s">
        <v>27</v>
      </c>
      <c r="K5972" s="3" t="s">
        <v>947</v>
      </c>
      <c r="L5972" s="3" t="s">
        <v>43</v>
      </c>
      <c r="M5972" s="3">
        <v>92105</v>
      </c>
      <c r="N5972" s="3" t="s">
        <v>44</v>
      </c>
      <c r="O5972" s="3" t="s">
        <v>1534</v>
      </c>
      <c r="P5972" s="3" t="s">
        <v>46</v>
      </c>
      <c r="Q5972" s="3" t="s">
        <v>90</v>
      </c>
      <c r="R5972" s="3" t="s">
        <v>1535</v>
      </c>
      <c r="S5972" s="3">
        <v>19.920000000000002</v>
      </c>
      <c r="T5972" s="3">
        <v>4</v>
      </c>
      <c r="U5972" s="3">
        <v>0</v>
      </c>
      <c r="V5972" s="3">
        <v>9.7608000000000015</v>
      </c>
    </row>
    <row r="5973" spans="1:22" ht="14.25" customHeight="1" x14ac:dyDescent="0.25">
      <c r="A5973" s="3">
        <v>5972</v>
      </c>
      <c r="B5973" s="3" t="s">
        <v>8600</v>
      </c>
      <c r="C5973" s="4">
        <f>YEAR(Table_1[[#This Row],[Order Date]])</f>
        <v>2011</v>
      </c>
      <c r="D5973" s="9">
        <v>40744</v>
      </c>
      <c r="E5973" s="3">
        <v>40746</v>
      </c>
      <c r="F5973" s="3" t="s">
        <v>188</v>
      </c>
      <c r="G5973" s="3" t="s">
        <v>1957</v>
      </c>
      <c r="H5973" s="3" t="s">
        <v>1958</v>
      </c>
      <c r="I5973" s="3" t="s">
        <v>26</v>
      </c>
      <c r="J5973" s="3" t="s">
        <v>27</v>
      </c>
      <c r="K5973" s="3" t="s">
        <v>947</v>
      </c>
      <c r="L5973" s="3" t="s">
        <v>43</v>
      </c>
      <c r="M5973" s="3">
        <v>92105</v>
      </c>
      <c r="N5973" s="3" t="s">
        <v>44</v>
      </c>
      <c r="O5973" s="3" t="s">
        <v>2389</v>
      </c>
      <c r="P5973" s="3" t="s">
        <v>32</v>
      </c>
      <c r="Q5973" s="3" t="s">
        <v>65</v>
      </c>
      <c r="R5973" s="3" t="s">
        <v>2390</v>
      </c>
      <c r="S5973" s="3">
        <v>43.019999999999996</v>
      </c>
      <c r="T5973" s="3">
        <v>3</v>
      </c>
      <c r="U5973" s="3">
        <v>0</v>
      </c>
      <c r="V5973" s="3">
        <v>15.4872</v>
      </c>
    </row>
    <row r="5974" spans="1:22" ht="14.25" customHeight="1" x14ac:dyDescent="0.25">
      <c r="A5974" s="3">
        <v>5973</v>
      </c>
      <c r="B5974" s="3" t="s">
        <v>8601</v>
      </c>
      <c r="C5974" s="4">
        <f>YEAR(Table_1[[#This Row],[Order Date]])</f>
        <v>2014</v>
      </c>
      <c r="D5974" s="9">
        <v>41677</v>
      </c>
      <c r="E5974" s="3">
        <v>41682</v>
      </c>
      <c r="F5974" s="3" t="s">
        <v>50</v>
      </c>
      <c r="G5974" s="3" t="s">
        <v>3550</v>
      </c>
      <c r="H5974" s="3" t="s">
        <v>3551</v>
      </c>
      <c r="I5974" s="3" t="s">
        <v>26</v>
      </c>
      <c r="J5974" s="3" t="s">
        <v>27</v>
      </c>
      <c r="K5974" s="3" t="s">
        <v>266</v>
      </c>
      <c r="L5974" s="3" t="s">
        <v>267</v>
      </c>
      <c r="M5974" s="3">
        <v>10024</v>
      </c>
      <c r="N5974" s="3" t="s">
        <v>148</v>
      </c>
      <c r="O5974" s="3" t="s">
        <v>3091</v>
      </c>
      <c r="P5974" s="3" t="s">
        <v>32</v>
      </c>
      <c r="Q5974" s="3" t="s">
        <v>33</v>
      </c>
      <c r="R5974" s="3" t="s">
        <v>3092</v>
      </c>
      <c r="S5974" s="3">
        <v>240.78400000000002</v>
      </c>
      <c r="T5974" s="3">
        <v>1</v>
      </c>
      <c r="U5974" s="3">
        <v>0.2</v>
      </c>
      <c r="V5974" s="3">
        <v>30.097999999999978</v>
      </c>
    </row>
    <row r="5975" spans="1:22" ht="14.25" customHeight="1" x14ac:dyDescent="0.25">
      <c r="A5975" s="3">
        <v>5974</v>
      </c>
      <c r="B5975" s="3" t="s">
        <v>8602</v>
      </c>
      <c r="C5975" s="4">
        <f>YEAR(Table_1[[#This Row],[Order Date]])</f>
        <v>2012</v>
      </c>
      <c r="D5975" s="9">
        <v>41268</v>
      </c>
      <c r="E5975" s="3">
        <v>41272</v>
      </c>
      <c r="F5975" s="3" t="s">
        <v>50</v>
      </c>
      <c r="G5975" s="3" t="s">
        <v>721</v>
      </c>
      <c r="H5975" s="3" t="s">
        <v>722</v>
      </c>
      <c r="I5975" s="3" t="s">
        <v>102</v>
      </c>
      <c r="J5975" s="3" t="s">
        <v>27</v>
      </c>
      <c r="K5975" s="3" t="s">
        <v>266</v>
      </c>
      <c r="L5975" s="3" t="s">
        <v>267</v>
      </c>
      <c r="M5975" s="3">
        <v>10011</v>
      </c>
      <c r="N5975" s="3" t="s">
        <v>148</v>
      </c>
      <c r="O5975" s="3" t="s">
        <v>6203</v>
      </c>
      <c r="P5975" s="3" t="s">
        <v>46</v>
      </c>
      <c r="Q5975" s="3" t="s">
        <v>78</v>
      </c>
      <c r="R5975" s="3" t="s">
        <v>6204</v>
      </c>
      <c r="S5975" s="3">
        <v>414.96</v>
      </c>
      <c r="T5975" s="3">
        <v>2</v>
      </c>
      <c r="U5975" s="3">
        <v>0</v>
      </c>
      <c r="V5975" s="3">
        <v>124.48799999999994</v>
      </c>
    </row>
    <row r="5976" spans="1:22" ht="14.25" customHeight="1" x14ac:dyDescent="0.25">
      <c r="A5976" s="3">
        <v>5975</v>
      </c>
      <c r="B5976" s="3" t="s">
        <v>8603</v>
      </c>
      <c r="C5976" s="4">
        <f>YEAR(Table_1[[#This Row],[Order Date]])</f>
        <v>2013</v>
      </c>
      <c r="D5976" s="9">
        <v>41556</v>
      </c>
      <c r="E5976" s="3">
        <v>41561</v>
      </c>
      <c r="F5976" s="3" t="s">
        <v>50</v>
      </c>
      <c r="G5976" s="3" t="s">
        <v>1211</v>
      </c>
      <c r="H5976" s="3" t="s">
        <v>1212</v>
      </c>
      <c r="I5976" s="3" t="s">
        <v>26</v>
      </c>
      <c r="J5976" s="3" t="s">
        <v>27</v>
      </c>
      <c r="K5976" s="3" t="s">
        <v>467</v>
      </c>
      <c r="L5976" s="3" t="s">
        <v>88</v>
      </c>
      <c r="M5976" s="3">
        <v>28205</v>
      </c>
      <c r="N5976" s="3" t="s">
        <v>30</v>
      </c>
      <c r="O5976" s="3" t="s">
        <v>3444</v>
      </c>
      <c r="P5976" s="3" t="s">
        <v>46</v>
      </c>
      <c r="Q5976" s="3" t="s">
        <v>59</v>
      </c>
      <c r="R5976" s="3" t="s">
        <v>3445</v>
      </c>
      <c r="S5976" s="3">
        <v>387.72</v>
      </c>
      <c r="T5976" s="3">
        <v>5</v>
      </c>
      <c r="U5976" s="3">
        <v>0.2</v>
      </c>
      <c r="V5976" s="3">
        <v>-67.851000000000028</v>
      </c>
    </row>
    <row r="5977" spans="1:22" ht="14.25" customHeight="1" x14ac:dyDescent="0.25">
      <c r="A5977" s="3">
        <v>5976</v>
      </c>
      <c r="B5977" s="3" t="s">
        <v>8604</v>
      </c>
      <c r="C5977" s="4">
        <f>YEAR(Table_1[[#This Row],[Order Date]])</f>
        <v>2014</v>
      </c>
      <c r="D5977" s="9">
        <v>41834</v>
      </c>
      <c r="E5977" s="3">
        <v>41838</v>
      </c>
      <c r="F5977" s="3" t="s">
        <v>50</v>
      </c>
      <c r="G5977" s="3" t="s">
        <v>5799</v>
      </c>
      <c r="H5977" s="3" t="s">
        <v>5800</v>
      </c>
      <c r="I5977" s="3" t="s">
        <v>41</v>
      </c>
      <c r="J5977" s="3" t="s">
        <v>27</v>
      </c>
      <c r="K5977" s="3" t="s">
        <v>6500</v>
      </c>
      <c r="L5977" s="3" t="s">
        <v>4530</v>
      </c>
      <c r="M5977" s="3">
        <v>66212</v>
      </c>
      <c r="N5977" s="3" t="s">
        <v>105</v>
      </c>
      <c r="O5977" s="3" t="s">
        <v>2870</v>
      </c>
      <c r="P5977" s="3" t="s">
        <v>46</v>
      </c>
      <c r="Q5977" s="3" t="s">
        <v>59</v>
      </c>
      <c r="R5977" s="3" t="s">
        <v>2871</v>
      </c>
      <c r="S5977" s="3">
        <v>360.38</v>
      </c>
      <c r="T5977" s="3">
        <v>2</v>
      </c>
      <c r="U5977" s="3">
        <v>0</v>
      </c>
      <c r="V5977" s="3">
        <v>93.698800000000006</v>
      </c>
    </row>
    <row r="5978" spans="1:22" ht="14.25" customHeight="1" x14ac:dyDescent="0.25">
      <c r="A5978" s="3">
        <v>5977</v>
      </c>
      <c r="B5978" s="3" t="s">
        <v>8604</v>
      </c>
      <c r="C5978" s="4">
        <f>YEAR(Table_1[[#This Row],[Order Date]])</f>
        <v>2014</v>
      </c>
      <c r="D5978" s="9">
        <v>41834</v>
      </c>
      <c r="E5978" s="3">
        <v>41838</v>
      </c>
      <c r="F5978" s="3" t="s">
        <v>50</v>
      </c>
      <c r="G5978" s="3" t="s">
        <v>5799</v>
      </c>
      <c r="H5978" s="3" t="s">
        <v>5800</v>
      </c>
      <c r="I5978" s="3" t="s">
        <v>41</v>
      </c>
      <c r="J5978" s="3" t="s">
        <v>27</v>
      </c>
      <c r="K5978" s="3" t="s">
        <v>6500</v>
      </c>
      <c r="L5978" s="3" t="s">
        <v>4530</v>
      </c>
      <c r="M5978" s="3">
        <v>66212</v>
      </c>
      <c r="N5978" s="3" t="s">
        <v>105</v>
      </c>
      <c r="O5978" s="3" t="s">
        <v>3865</v>
      </c>
      <c r="P5978" s="3" t="s">
        <v>46</v>
      </c>
      <c r="Q5978" s="3" t="s">
        <v>90</v>
      </c>
      <c r="R5978" s="3" t="s">
        <v>3866</v>
      </c>
      <c r="S5978" s="3">
        <v>13.56</v>
      </c>
      <c r="T5978" s="3">
        <v>2</v>
      </c>
      <c r="U5978" s="3">
        <v>0</v>
      </c>
      <c r="V5978" s="3">
        <v>6.2375999999999996</v>
      </c>
    </row>
    <row r="5979" spans="1:22" ht="14.25" customHeight="1" x14ac:dyDescent="0.25">
      <c r="A5979" s="3">
        <v>5978</v>
      </c>
      <c r="B5979" s="3" t="s">
        <v>8605</v>
      </c>
      <c r="C5979" s="4">
        <f>YEAR(Table_1[[#This Row],[Order Date]])</f>
        <v>2014</v>
      </c>
      <c r="D5979" s="9">
        <v>41754</v>
      </c>
      <c r="E5979" s="3">
        <v>41755</v>
      </c>
      <c r="F5979" s="3" t="s">
        <v>188</v>
      </c>
      <c r="G5979" s="3" t="s">
        <v>5317</v>
      </c>
      <c r="H5979" s="3" t="s">
        <v>5318</v>
      </c>
      <c r="I5979" s="3" t="s">
        <v>26</v>
      </c>
      <c r="J5979" s="3" t="s">
        <v>27</v>
      </c>
      <c r="K5979" s="3" t="s">
        <v>1823</v>
      </c>
      <c r="L5979" s="3" t="s">
        <v>310</v>
      </c>
      <c r="M5979" s="3">
        <v>85204</v>
      </c>
      <c r="N5979" s="3" t="s">
        <v>44</v>
      </c>
      <c r="O5979" s="3" t="s">
        <v>1204</v>
      </c>
      <c r="P5979" s="3" t="s">
        <v>71</v>
      </c>
      <c r="Q5979" s="3" t="s">
        <v>72</v>
      </c>
      <c r="R5979" s="3" t="s">
        <v>1205</v>
      </c>
      <c r="S5979" s="3">
        <v>552</v>
      </c>
      <c r="T5979" s="3">
        <v>10</v>
      </c>
      <c r="U5979" s="3">
        <v>0.2</v>
      </c>
      <c r="V5979" s="3">
        <v>34.5</v>
      </c>
    </row>
    <row r="5980" spans="1:22" ht="14.25" customHeight="1" x14ac:dyDescent="0.25">
      <c r="A5980" s="3">
        <v>5979</v>
      </c>
      <c r="B5980" s="3" t="s">
        <v>8606</v>
      </c>
      <c r="C5980" s="4">
        <f>YEAR(Table_1[[#This Row],[Order Date]])</f>
        <v>2011</v>
      </c>
      <c r="D5980" s="9">
        <v>40793</v>
      </c>
      <c r="E5980" s="3">
        <v>40799</v>
      </c>
      <c r="F5980" s="3" t="s">
        <v>50</v>
      </c>
      <c r="G5980" s="3" t="s">
        <v>440</v>
      </c>
      <c r="H5980" s="3" t="s">
        <v>441</v>
      </c>
      <c r="I5980" s="3" t="s">
        <v>102</v>
      </c>
      <c r="J5980" s="3" t="s">
        <v>27</v>
      </c>
      <c r="K5980" s="3" t="s">
        <v>4548</v>
      </c>
      <c r="L5980" s="3" t="s">
        <v>649</v>
      </c>
      <c r="M5980" s="3">
        <v>74133</v>
      </c>
      <c r="N5980" s="3" t="s">
        <v>105</v>
      </c>
      <c r="O5980" s="3" t="s">
        <v>3822</v>
      </c>
      <c r="P5980" s="3" t="s">
        <v>32</v>
      </c>
      <c r="Q5980" s="3" t="s">
        <v>56</v>
      </c>
      <c r="R5980" s="3" t="s">
        <v>3274</v>
      </c>
      <c r="S5980" s="3">
        <v>429.90000000000003</v>
      </c>
      <c r="T5980" s="3">
        <v>5</v>
      </c>
      <c r="U5980" s="3">
        <v>0</v>
      </c>
      <c r="V5980" s="3">
        <v>111.77400000000003</v>
      </c>
    </row>
    <row r="5981" spans="1:22" ht="14.25" customHeight="1" x14ac:dyDescent="0.25">
      <c r="A5981" s="3">
        <v>5980</v>
      </c>
      <c r="B5981" s="3" t="s">
        <v>8606</v>
      </c>
      <c r="C5981" s="4">
        <f>YEAR(Table_1[[#This Row],[Order Date]])</f>
        <v>2011</v>
      </c>
      <c r="D5981" s="9">
        <v>40793</v>
      </c>
      <c r="E5981" s="3">
        <v>40799</v>
      </c>
      <c r="F5981" s="3" t="s">
        <v>50</v>
      </c>
      <c r="G5981" s="3" t="s">
        <v>440</v>
      </c>
      <c r="H5981" s="3" t="s">
        <v>441</v>
      </c>
      <c r="I5981" s="3" t="s">
        <v>102</v>
      </c>
      <c r="J5981" s="3" t="s">
        <v>27</v>
      </c>
      <c r="K5981" s="3" t="s">
        <v>4548</v>
      </c>
      <c r="L5981" s="3" t="s">
        <v>649</v>
      </c>
      <c r="M5981" s="3">
        <v>74133</v>
      </c>
      <c r="N5981" s="3" t="s">
        <v>105</v>
      </c>
      <c r="O5981" s="3" t="s">
        <v>168</v>
      </c>
      <c r="P5981" s="3" t="s">
        <v>46</v>
      </c>
      <c r="Q5981" s="3" t="s">
        <v>75</v>
      </c>
      <c r="R5981" s="3" t="s">
        <v>169</v>
      </c>
      <c r="S5981" s="3">
        <v>32.06</v>
      </c>
      <c r="T5981" s="3">
        <v>2</v>
      </c>
      <c r="U5981" s="3">
        <v>0</v>
      </c>
      <c r="V5981" s="3">
        <v>15.3888</v>
      </c>
    </row>
    <row r="5982" spans="1:22" ht="14.25" customHeight="1" x14ac:dyDescent="0.25">
      <c r="A5982" s="3">
        <v>5981</v>
      </c>
      <c r="B5982" s="3" t="s">
        <v>8606</v>
      </c>
      <c r="C5982" s="4">
        <f>YEAR(Table_1[[#This Row],[Order Date]])</f>
        <v>2011</v>
      </c>
      <c r="D5982" s="9">
        <v>40793</v>
      </c>
      <c r="E5982" s="3">
        <v>40799</v>
      </c>
      <c r="F5982" s="3" t="s">
        <v>50</v>
      </c>
      <c r="G5982" s="3" t="s">
        <v>440</v>
      </c>
      <c r="H5982" s="3" t="s">
        <v>441</v>
      </c>
      <c r="I5982" s="3" t="s">
        <v>102</v>
      </c>
      <c r="J5982" s="3" t="s">
        <v>27</v>
      </c>
      <c r="K5982" s="3" t="s">
        <v>4548</v>
      </c>
      <c r="L5982" s="3" t="s">
        <v>649</v>
      </c>
      <c r="M5982" s="3">
        <v>74133</v>
      </c>
      <c r="N5982" s="3" t="s">
        <v>105</v>
      </c>
      <c r="O5982" s="3" t="s">
        <v>716</v>
      </c>
      <c r="P5982" s="3" t="s">
        <v>32</v>
      </c>
      <c r="Q5982" s="3" t="s">
        <v>36</v>
      </c>
      <c r="R5982" s="3" t="s">
        <v>717</v>
      </c>
      <c r="S5982" s="3">
        <v>161.96</v>
      </c>
      <c r="T5982" s="3">
        <v>2</v>
      </c>
      <c r="U5982" s="3">
        <v>0</v>
      </c>
      <c r="V5982" s="3">
        <v>45.348800000000011</v>
      </c>
    </row>
    <row r="5983" spans="1:22" ht="14.25" customHeight="1" x14ac:dyDescent="0.25">
      <c r="A5983" s="3">
        <v>5982</v>
      </c>
      <c r="B5983" s="3" t="s">
        <v>8606</v>
      </c>
      <c r="C5983" s="4">
        <f>YEAR(Table_1[[#This Row],[Order Date]])</f>
        <v>2011</v>
      </c>
      <c r="D5983" s="9">
        <v>40793</v>
      </c>
      <c r="E5983" s="3">
        <v>40799</v>
      </c>
      <c r="F5983" s="3" t="s">
        <v>50</v>
      </c>
      <c r="G5983" s="3" t="s">
        <v>440</v>
      </c>
      <c r="H5983" s="3" t="s">
        <v>441</v>
      </c>
      <c r="I5983" s="3" t="s">
        <v>102</v>
      </c>
      <c r="J5983" s="3" t="s">
        <v>27</v>
      </c>
      <c r="K5983" s="3" t="s">
        <v>4548</v>
      </c>
      <c r="L5983" s="3" t="s">
        <v>649</v>
      </c>
      <c r="M5983" s="3">
        <v>74133</v>
      </c>
      <c r="N5983" s="3" t="s">
        <v>105</v>
      </c>
      <c r="O5983" s="3" t="s">
        <v>1333</v>
      </c>
      <c r="P5983" s="3" t="s">
        <v>46</v>
      </c>
      <c r="Q5983" s="3" t="s">
        <v>59</v>
      </c>
      <c r="R5983" s="3" t="s">
        <v>1334</v>
      </c>
      <c r="S5983" s="3">
        <v>19.86</v>
      </c>
      <c r="T5983" s="3">
        <v>2</v>
      </c>
      <c r="U5983" s="3">
        <v>0</v>
      </c>
      <c r="V5983" s="3">
        <v>5.7593999999999976</v>
      </c>
    </row>
    <row r="5984" spans="1:22" ht="14.25" customHeight="1" x14ac:dyDescent="0.25">
      <c r="A5984" s="3">
        <v>5983</v>
      </c>
      <c r="B5984" s="3" t="s">
        <v>8607</v>
      </c>
      <c r="C5984" s="4">
        <f>YEAR(Table_1[[#This Row],[Order Date]])</f>
        <v>2013</v>
      </c>
      <c r="D5984" s="9">
        <v>41600</v>
      </c>
      <c r="E5984" s="3">
        <v>41607</v>
      </c>
      <c r="F5984" s="3" t="s">
        <v>50</v>
      </c>
      <c r="G5984" s="3" t="s">
        <v>1370</v>
      </c>
      <c r="H5984" s="3" t="s">
        <v>1371</v>
      </c>
      <c r="I5984" s="3" t="s">
        <v>26</v>
      </c>
      <c r="J5984" s="3" t="s">
        <v>27</v>
      </c>
      <c r="K5984" s="3" t="s">
        <v>266</v>
      </c>
      <c r="L5984" s="3" t="s">
        <v>267</v>
      </c>
      <c r="M5984" s="3">
        <v>10035</v>
      </c>
      <c r="N5984" s="3" t="s">
        <v>148</v>
      </c>
      <c r="O5984" s="3" t="s">
        <v>7334</v>
      </c>
      <c r="P5984" s="3" t="s">
        <v>46</v>
      </c>
      <c r="Q5984" s="3" t="s">
        <v>90</v>
      </c>
      <c r="R5984" s="3" t="s">
        <v>7335</v>
      </c>
      <c r="S5984" s="3">
        <v>12.96</v>
      </c>
      <c r="T5984" s="3">
        <v>2</v>
      </c>
      <c r="U5984" s="3">
        <v>0</v>
      </c>
      <c r="V5984" s="3">
        <v>6.3504000000000005</v>
      </c>
    </row>
    <row r="5985" spans="1:22" ht="14.25" customHeight="1" x14ac:dyDescent="0.25">
      <c r="A5985" s="3">
        <v>5984</v>
      </c>
      <c r="B5985" s="3" t="s">
        <v>8608</v>
      </c>
      <c r="C5985" s="4">
        <f>YEAR(Table_1[[#This Row],[Order Date]])</f>
        <v>2014</v>
      </c>
      <c r="D5985" s="9">
        <v>41899</v>
      </c>
      <c r="E5985" s="3">
        <v>41901</v>
      </c>
      <c r="F5985" s="3" t="s">
        <v>23</v>
      </c>
      <c r="G5985" s="3" t="s">
        <v>6490</v>
      </c>
      <c r="H5985" s="3" t="s">
        <v>6491</v>
      </c>
      <c r="I5985" s="3" t="s">
        <v>26</v>
      </c>
      <c r="J5985" s="3" t="s">
        <v>27</v>
      </c>
      <c r="K5985" s="3" t="s">
        <v>146</v>
      </c>
      <c r="L5985" s="3" t="s">
        <v>147</v>
      </c>
      <c r="M5985" s="3">
        <v>19143</v>
      </c>
      <c r="N5985" s="3" t="s">
        <v>148</v>
      </c>
      <c r="O5985" s="3" t="s">
        <v>2457</v>
      </c>
      <c r="P5985" s="3" t="s">
        <v>46</v>
      </c>
      <c r="Q5985" s="3" t="s">
        <v>90</v>
      </c>
      <c r="R5985" s="3" t="s">
        <v>2458</v>
      </c>
      <c r="S5985" s="3">
        <v>20.544000000000004</v>
      </c>
      <c r="T5985" s="3">
        <v>6</v>
      </c>
      <c r="U5985" s="3">
        <v>0.2</v>
      </c>
      <c r="V5985" s="3">
        <v>6.4199999999999964</v>
      </c>
    </row>
    <row r="5986" spans="1:22" ht="14.25" customHeight="1" x14ac:dyDescent="0.25">
      <c r="A5986" s="3">
        <v>5985</v>
      </c>
      <c r="B5986" s="3" t="s">
        <v>8609</v>
      </c>
      <c r="C5986" s="4">
        <f>YEAR(Table_1[[#This Row],[Order Date]])</f>
        <v>2013</v>
      </c>
      <c r="D5986" s="9">
        <v>41475</v>
      </c>
      <c r="E5986" s="3">
        <v>41481</v>
      </c>
      <c r="F5986" s="3" t="s">
        <v>50</v>
      </c>
      <c r="G5986" s="3" t="s">
        <v>4869</v>
      </c>
      <c r="H5986" s="3" t="s">
        <v>4870</v>
      </c>
      <c r="I5986" s="3" t="s">
        <v>26</v>
      </c>
      <c r="J5986" s="3" t="s">
        <v>27</v>
      </c>
      <c r="K5986" s="3" t="s">
        <v>7619</v>
      </c>
      <c r="L5986" s="3" t="s">
        <v>1487</v>
      </c>
      <c r="M5986" s="3">
        <v>39401</v>
      </c>
      <c r="N5986" s="3" t="s">
        <v>30</v>
      </c>
      <c r="O5986" s="3" t="s">
        <v>5990</v>
      </c>
      <c r="P5986" s="3" t="s">
        <v>32</v>
      </c>
      <c r="Q5986" s="3" t="s">
        <v>65</v>
      </c>
      <c r="R5986" s="3" t="s">
        <v>5991</v>
      </c>
      <c r="S5986" s="3">
        <v>185.57999999999998</v>
      </c>
      <c r="T5986" s="3">
        <v>6</v>
      </c>
      <c r="U5986" s="3">
        <v>0</v>
      </c>
      <c r="V5986" s="3">
        <v>76.087800000000001</v>
      </c>
    </row>
    <row r="5987" spans="1:22" ht="14.25" customHeight="1" x14ac:dyDescent="0.25">
      <c r="A5987" s="3">
        <v>5986</v>
      </c>
      <c r="B5987" s="3" t="s">
        <v>8609</v>
      </c>
      <c r="C5987" s="4">
        <f>YEAR(Table_1[[#This Row],[Order Date]])</f>
        <v>2013</v>
      </c>
      <c r="D5987" s="9">
        <v>41475</v>
      </c>
      <c r="E5987" s="3">
        <v>41481</v>
      </c>
      <c r="F5987" s="3" t="s">
        <v>50</v>
      </c>
      <c r="G5987" s="3" t="s">
        <v>4869</v>
      </c>
      <c r="H5987" s="3" t="s">
        <v>4870</v>
      </c>
      <c r="I5987" s="3" t="s">
        <v>26</v>
      </c>
      <c r="J5987" s="3" t="s">
        <v>27</v>
      </c>
      <c r="K5987" s="3" t="s">
        <v>7619</v>
      </c>
      <c r="L5987" s="3" t="s">
        <v>1487</v>
      </c>
      <c r="M5987" s="3">
        <v>39401</v>
      </c>
      <c r="N5987" s="3" t="s">
        <v>30</v>
      </c>
      <c r="O5987" s="3" t="s">
        <v>6809</v>
      </c>
      <c r="P5987" s="3" t="s">
        <v>46</v>
      </c>
      <c r="Q5987" s="3" t="s">
        <v>75</v>
      </c>
      <c r="R5987" s="3" t="s">
        <v>6810</v>
      </c>
      <c r="S5987" s="3">
        <v>77.56</v>
      </c>
      <c r="T5987" s="3">
        <v>2</v>
      </c>
      <c r="U5987" s="3">
        <v>0</v>
      </c>
      <c r="V5987" s="3">
        <v>35.677599999999998</v>
      </c>
    </row>
    <row r="5988" spans="1:22" ht="14.25" customHeight="1" x14ac:dyDescent="0.25">
      <c r="A5988" s="3">
        <v>5987</v>
      </c>
      <c r="B5988" s="3" t="s">
        <v>8609</v>
      </c>
      <c r="C5988" s="4">
        <f>YEAR(Table_1[[#This Row],[Order Date]])</f>
        <v>2013</v>
      </c>
      <c r="D5988" s="9">
        <v>41475</v>
      </c>
      <c r="E5988" s="3">
        <v>41481</v>
      </c>
      <c r="F5988" s="3" t="s">
        <v>50</v>
      </c>
      <c r="G5988" s="3" t="s">
        <v>4869</v>
      </c>
      <c r="H5988" s="3" t="s">
        <v>4870</v>
      </c>
      <c r="I5988" s="3" t="s">
        <v>26</v>
      </c>
      <c r="J5988" s="3" t="s">
        <v>27</v>
      </c>
      <c r="K5988" s="3" t="s">
        <v>7619</v>
      </c>
      <c r="L5988" s="3" t="s">
        <v>1487</v>
      </c>
      <c r="M5988" s="3">
        <v>39401</v>
      </c>
      <c r="N5988" s="3" t="s">
        <v>30</v>
      </c>
      <c r="O5988" s="3" t="s">
        <v>885</v>
      </c>
      <c r="P5988" s="3" t="s">
        <v>46</v>
      </c>
      <c r="Q5988" s="3" t="s">
        <v>59</v>
      </c>
      <c r="R5988" s="3" t="s">
        <v>886</v>
      </c>
      <c r="S5988" s="3">
        <v>87.92</v>
      </c>
      <c r="T5988" s="3">
        <v>4</v>
      </c>
      <c r="U5988" s="3">
        <v>0</v>
      </c>
      <c r="V5988" s="3">
        <v>0.87919999999999732</v>
      </c>
    </row>
    <row r="5989" spans="1:22" ht="14.25" customHeight="1" x14ac:dyDescent="0.25">
      <c r="A5989" s="3">
        <v>5988</v>
      </c>
      <c r="B5989" s="3" t="s">
        <v>8609</v>
      </c>
      <c r="C5989" s="4">
        <f>YEAR(Table_1[[#This Row],[Order Date]])</f>
        <v>2013</v>
      </c>
      <c r="D5989" s="9">
        <v>41475</v>
      </c>
      <c r="E5989" s="3">
        <v>41481</v>
      </c>
      <c r="F5989" s="3" t="s">
        <v>50</v>
      </c>
      <c r="G5989" s="3" t="s">
        <v>4869</v>
      </c>
      <c r="H5989" s="3" t="s">
        <v>4870</v>
      </c>
      <c r="I5989" s="3" t="s">
        <v>26</v>
      </c>
      <c r="J5989" s="3" t="s">
        <v>27</v>
      </c>
      <c r="K5989" s="3" t="s">
        <v>7619</v>
      </c>
      <c r="L5989" s="3" t="s">
        <v>1487</v>
      </c>
      <c r="M5989" s="3">
        <v>39401</v>
      </c>
      <c r="N5989" s="3" t="s">
        <v>30</v>
      </c>
      <c r="O5989" s="3" t="s">
        <v>6536</v>
      </c>
      <c r="P5989" s="3" t="s">
        <v>46</v>
      </c>
      <c r="Q5989" s="3" t="s">
        <v>90</v>
      </c>
      <c r="R5989" s="3" t="s">
        <v>6537</v>
      </c>
      <c r="S5989" s="3">
        <v>245.94</v>
      </c>
      <c r="T5989" s="3">
        <v>6</v>
      </c>
      <c r="U5989" s="3">
        <v>0</v>
      </c>
      <c r="V5989" s="3">
        <v>120.51060000000001</v>
      </c>
    </row>
    <row r="5990" spans="1:22" ht="14.25" customHeight="1" x14ac:dyDescent="0.25">
      <c r="A5990" s="3">
        <v>5989</v>
      </c>
      <c r="B5990" s="3" t="s">
        <v>8609</v>
      </c>
      <c r="C5990" s="4">
        <f>YEAR(Table_1[[#This Row],[Order Date]])</f>
        <v>2013</v>
      </c>
      <c r="D5990" s="9">
        <v>41475</v>
      </c>
      <c r="E5990" s="3">
        <v>41481</v>
      </c>
      <c r="F5990" s="3" t="s">
        <v>50</v>
      </c>
      <c r="G5990" s="3" t="s">
        <v>4869</v>
      </c>
      <c r="H5990" s="3" t="s">
        <v>4870</v>
      </c>
      <c r="I5990" s="3" t="s">
        <v>26</v>
      </c>
      <c r="J5990" s="3" t="s">
        <v>27</v>
      </c>
      <c r="K5990" s="3" t="s">
        <v>7619</v>
      </c>
      <c r="L5990" s="3" t="s">
        <v>1487</v>
      </c>
      <c r="M5990" s="3">
        <v>39401</v>
      </c>
      <c r="N5990" s="3" t="s">
        <v>30</v>
      </c>
      <c r="O5990" s="3" t="s">
        <v>1863</v>
      </c>
      <c r="P5990" s="3" t="s">
        <v>46</v>
      </c>
      <c r="Q5990" s="3" t="s">
        <v>75</v>
      </c>
      <c r="R5990" s="3" t="s">
        <v>1864</v>
      </c>
      <c r="S5990" s="3">
        <v>8.6</v>
      </c>
      <c r="T5990" s="3">
        <v>1</v>
      </c>
      <c r="U5990" s="3">
        <v>0</v>
      </c>
      <c r="V5990" s="3">
        <v>4.0419999999999998</v>
      </c>
    </row>
    <row r="5991" spans="1:22" ht="14.25" customHeight="1" x14ac:dyDescent="0.25">
      <c r="A5991" s="3">
        <v>5990</v>
      </c>
      <c r="B5991" s="3" t="s">
        <v>8609</v>
      </c>
      <c r="C5991" s="4">
        <f>YEAR(Table_1[[#This Row],[Order Date]])</f>
        <v>2013</v>
      </c>
      <c r="D5991" s="9">
        <v>41475</v>
      </c>
      <c r="E5991" s="3">
        <v>41481</v>
      </c>
      <c r="F5991" s="3" t="s">
        <v>50</v>
      </c>
      <c r="G5991" s="3" t="s">
        <v>4869</v>
      </c>
      <c r="H5991" s="3" t="s">
        <v>4870</v>
      </c>
      <c r="I5991" s="3" t="s">
        <v>26</v>
      </c>
      <c r="J5991" s="3" t="s">
        <v>27</v>
      </c>
      <c r="K5991" s="3" t="s">
        <v>7619</v>
      </c>
      <c r="L5991" s="3" t="s">
        <v>1487</v>
      </c>
      <c r="M5991" s="3">
        <v>39401</v>
      </c>
      <c r="N5991" s="3" t="s">
        <v>30</v>
      </c>
      <c r="O5991" s="3" t="s">
        <v>7491</v>
      </c>
      <c r="P5991" s="3" t="s">
        <v>32</v>
      </c>
      <c r="Q5991" s="3" t="s">
        <v>33</v>
      </c>
      <c r="R5991" s="3" t="s">
        <v>7492</v>
      </c>
      <c r="S5991" s="3">
        <v>504.90000000000003</v>
      </c>
      <c r="T5991" s="3">
        <v>5</v>
      </c>
      <c r="U5991" s="3">
        <v>0</v>
      </c>
      <c r="V5991" s="3">
        <v>126.22500000000002</v>
      </c>
    </row>
    <row r="5992" spans="1:22" ht="14.25" customHeight="1" x14ac:dyDescent="0.25">
      <c r="A5992" s="3">
        <v>5991</v>
      </c>
      <c r="B5992" s="3" t="s">
        <v>8610</v>
      </c>
      <c r="C5992" s="4">
        <f>YEAR(Table_1[[#This Row],[Order Date]])</f>
        <v>2014</v>
      </c>
      <c r="D5992" s="9">
        <v>41898</v>
      </c>
      <c r="E5992" s="3">
        <v>41904</v>
      </c>
      <c r="F5992" s="3" t="s">
        <v>50</v>
      </c>
      <c r="G5992" s="3" t="s">
        <v>2490</v>
      </c>
      <c r="H5992" s="3" t="s">
        <v>2491</v>
      </c>
      <c r="I5992" s="3" t="s">
        <v>26</v>
      </c>
      <c r="J5992" s="3" t="s">
        <v>27</v>
      </c>
      <c r="K5992" s="3" t="s">
        <v>42</v>
      </c>
      <c r="L5992" s="3" t="s">
        <v>43</v>
      </c>
      <c r="M5992" s="3">
        <v>90049</v>
      </c>
      <c r="N5992" s="3" t="s">
        <v>44</v>
      </c>
      <c r="O5992" s="3" t="s">
        <v>4723</v>
      </c>
      <c r="P5992" s="3" t="s">
        <v>46</v>
      </c>
      <c r="Q5992" s="3" t="s">
        <v>75</v>
      </c>
      <c r="R5992" s="3" t="s">
        <v>4724</v>
      </c>
      <c r="S5992" s="3">
        <v>2357.4880000000003</v>
      </c>
      <c r="T5992" s="3">
        <v>7</v>
      </c>
      <c r="U5992" s="3">
        <v>0.2</v>
      </c>
      <c r="V5992" s="3">
        <v>884.05799999999999</v>
      </c>
    </row>
    <row r="5993" spans="1:22" ht="14.25" customHeight="1" x14ac:dyDescent="0.25">
      <c r="A5993" s="3">
        <v>5992</v>
      </c>
      <c r="B5993" s="3" t="s">
        <v>8610</v>
      </c>
      <c r="C5993" s="4">
        <f>YEAR(Table_1[[#This Row],[Order Date]])</f>
        <v>2014</v>
      </c>
      <c r="D5993" s="9">
        <v>41898</v>
      </c>
      <c r="E5993" s="3">
        <v>41904</v>
      </c>
      <c r="F5993" s="3" t="s">
        <v>50</v>
      </c>
      <c r="G5993" s="3" t="s">
        <v>2490</v>
      </c>
      <c r="H5993" s="3" t="s">
        <v>2491</v>
      </c>
      <c r="I5993" s="3" t="s">
        <v>26</v>
      </c>
      <c r="J5993" s="3" t="s">
        <v>27</v>
      </c>
      <c r="K5993" s="3" t="s">
        <v>42</v>
      </c>
      <c r="L5993" s="3" t="s">
        <v>43</v>
      </c>
      <c r="M5993" s="3">
        <v>90049</v>
      </c>
      <c r="N5993" s="3" t="s">
        <v>44</v>
      </c>
      <c r="O5993" s="3" t="s">
        <v>835</v>
      </c>
      <c r="P5993" s="3" t="s">
        <v>71</v>
      </c>
      <c r="Q5993" s="3" t="s">
        <v>72</v>
      </c>
      <c r="R5993" s="3" t="s">
        <v>836</v>
      </c>
      <c r="S5993" s="3">
        <v>369.54399999999998</v>
      </c>
      <c r="T5993" s="3">
        <v>7</v>
      </c>
      <c r="U5993" s="3">
        <v>0.2</v>
      </c>
      <c r="V5993" s="3">
        <v>32.335100000000025</v>
      </c>
    </row>
    <row r="5994" spans="1:22" ht="14.25" customHeight="1" x14ac:dyDescent="0.25">
      <c r="A5994" s="3">
        <v>5993</v>
      </c>
      <c r="B5994" s="3" t="s">
        <v>8610</v>
      </c>
      <c r="C5994" s="4">
        <f>YEAR(Table_1[[#This Row],[Order Date]])</f>
        <v>2014</v>
      </c>
      <c r="D5994" s="9">
        <v>41898</v>
      </c>
      <c r="E5994" s="3">
        <v>41904</v>
      </c>
      <c r="F5994" s="3" t="s">
        <v>50</v>
      </c>
      <c r="G5994" s="3" t="s">
        <v>2490</v>
      </c>
      <c r="H5994" s="3" t="s">
        <v>2491</v>
      </c>
      <c r="I5994" s="3" t="s">
        <v>26</v>
      </c>
      <c r="J5994" s="3" t="s">
        <v>27</v>
      </c>
      <c r="K5994" s="3" t="s">
        <v>42</v>
      </c>
      <c r="L5994" s="3" t="s">
        <v>43</v>
      </c>
      <c r="M5994" s="3">
        <v>90049</v>
      </c>
      <c r="N5994" s="3" t="s">
        <v>44</v>
      </c>
      <c r="O5994" s="3" t="s">
        <v>1537</v>
      </c>
      <c r="P5994" s="3" t="s">
        <v>32</v>
      </c>
      <c r="Q5994" s="3" t="s">
        <v>36</v>
      </c>
      <c r="R5994" s="3" t="s">
        <v>1538</v>
      </c>
      <c r="S5994" s="3">
        <v>184.75200000000001</v>
      </c>
      <c r="T5994" s="3">
        <v>3</v>
      </c>
      <c r="U5994" s="3">
        <v>0.2</v>
      </c>
      <c r="V5994" s="3">
        <v>-20.784600000000012</v>
      </c>
    </row>
    <row r="5995" spans="1:22" ht="14.25" customHeight="1" x14ac:dyDescent="0.25">
      <c r="A5995" s="3">
        <v>5994</v>
      </c>
      <c r="B5995" s="3" t="s">
        <v>8611</v>
      </c>
      <c r="C5995" s="4">
        <f>YEAR(Table_1[[#This Row],[Order Date]])</f>
        <v>2013</v>
      </c>
      <c r="D5995" s="9">
        <v>41620</v>
      </c>
      <c r="E5995" s="3">
        <v>41620</v>
      </c>
      <c r="F5995" s="3" t="s">
        <v>1290</v>
      </c>
      <c r="G5995" s="3" t="s">
        <v>3094</v>
      </c>
      <c r="H5995" s="3" t="s">
        <v>3095</v>
      </c>
      <c r="I5995" s="3" t="s">
        <v>41</v>
      </c>
      <c r="J5995" s="3" t="s">
        <v>27</v>
      </c>
      <c r="K5995" s="3" t="s">
        <v>497</v>
      </c>
      <c r="L5995" s="3" t="s">
        <v>498</v>
      </c>
      <c r="M5995" s="3">
        <v>43229</v>
      </c>
      <c r="N5995" s="3" t="s">
        <v>148</v>
      </c>
      <c r="O5995" s="3" t="s">
        <v>2808</v>
      </c>
      <c r="P5995" s="3" t="s">
        <v>46</v>
      </c>
      <c r="Q5995" s="3" t="s">
        <v>59</v>
      </c>
      <c r="R5995" s="3" t="s">
        <v>2809</v>
      </c>
      <c r="S5995" s="3">
        <v>64.959999999999994</v>
      </c>
      <c r="T5995" s="3">
        <v>5</v>
      </c>
      <c r="U5995" s="3">
        <v>0.2</v>
      </c>
      <c r="V5995" s="3">
        <v>-4.0599999999999987</v>
      </c>
    </row>
    <row r="5996" spans="1:22" ht="14.25" customHeight="1" x14ac:dyDescent="0.25">
      <c r="A5996" s="3">
        <v>5995</v>
      </c>
      <c r="B5996" s="3" t="s">
        <v>8611</v>
      </c>
      <c r="C5996" s="4">
        <f>YEAR(Table_1[[#This Row],[Order Date]])</f>
        <v>2013</v>
      </c>
      <c r="D5996" s="9">
        <v>41620</v>
      </c>
      <c r="E5996" s="3">
        <v>41620</v>
      </c>
      <c r="F5996" s="3" t="s">
        <v>1290</v>
      </c>
      <c r="G5996" s="3" t="s">
        <v>3094</v>
      </c>
      <c r="H5996" s="3" t="s">
        <v>3095</v>
      </c>
      <c r="I5996" s="3" t="s">
        <v>41</v>
      </c>
      <c r="J5996" s="3" t="s">
        <v>27</v>
      </c>
      <c r="K5996" s="3" t="s">
        <v>497</v>
      </c>
      <c r="L5996" s="3" t="s">
        <v>498</v>
      </c>
      <c r="M5996" s="3">
        <v>43229</v>
      </c>
      <c r="N5996" s="3" t="s">
        <v>148</v>
      </c>
      <c r="O5996" s="3" t="s">
        <v>6829</v>
      </c>
      <c r="P5996" s="3" t="s">
        <v>46</v>
      </c>
      <c r="Q5996" s="3" t="s">
        <v>578</v>
      </c>
      <c r="R5996" s="3" t="s">
        <v>6830</v>
      </c>
      <c r="S5996" s="3">
        <v>13.52</v>
      </c>
      <c r="T5996" s="3">
        <v>2</v>
      </c>
      <c r="U5996" s="3">
        <v>0.2</v>
      </c>
      <c r="V5996" s="3">
        <v>1.6899999999999986</v>
      </c>
    </row>
    <row r="5997" spans="1:22" ht="14.25" customHeight="1" x14ac:dyDescent="0.25">
      <c r="A5997" s="3">
        <v>5996</v>
      </c>
      <c r="B5997" s="3" t="s">
        <v>8611</v>
      </c>
      <c r="C5997" s="4">
        <f>YEAR(Table_1[[#This Row],[Order Date]])</f>
        <v>2013</v>
      </c>
      <c r="D5997" s="9">
        <v>41620</v>
      </c>
      <c r="E5997" s="3">
        <v>41620</v>
      </c>
      <c r="F5997" s="3" t="s">
        <v>1290</v>
      </c>
      <c r="G5997" s="3" t="s">
        <v>3094</v>
      </c>
      <c r="H5997" s="3" t="s">
        <v>3095</v>
      </c>
      <c r="I5997" s="3" t="s">
        <v>41</v>
      </c>
      <c r="J5997" s="3" t="s">
        <v>27</v>
      </c>
      <c r="K5997" s="3" t="s">
        <v>497</v>
      </c>
      <c r="L5997" s="3" t="s">
        <v>498</v>
      </c>
      <c r="M5997" s="3">
        <v>43229</v>
      </c>
      <c r="N5997" s="3" t="s">
        <v>148</v>
      </c>
      <c r="O5997" s="3" t="s">
        <v>6956</v>
      </c>
      <c r="P5997" s="3" t="s">
        <v>32</v>
      </c>
      <c r="Q5997" s="3" t="s">
        <v>36</v>
      </c>
      <c r="R5997" s="3" t="s">
        <v>6957</v>
      </c>
      <c r="S5997" s="3">
        <v>458.42999999999995</v>
      </c>
      <c r="T5997" s="3">
        <v>5</v>
      </c>
      <c r="U5997" s="3">
        <v>0.3</v>
      </c>
      <c r="V5997" s="3">
        <v>-137.52900000000002</v>
      </c>
    </row>
    <row r="5998" spans="1:22" ht="14.25" customHeight="1" x14ac:dyDescent="0.25">
      <c r="A5998" s="3">
        <v>5997</v>
      </c>
      <c r="B5998" s="3" t="s">
        <v>8611</v>
      </c>
      <c r="C5998" s="4">
        <f>YEAR(Table_1[[#This Row],[Order Date]])</f>
        <v>2013</v>
      </c>
      <c r="D5998" s="9">
        <v>41620</v>
      </c>
      <c r="E5998" s="3">
        <v>41620</v>
      </c>
      <c r="F5998" s="3" t="s">
        <v>1290</v>
      </c>
      <c r="G5998" s="3" t="s">
        <v>3094</v>
      </c>
      <c r="H5998" s="3" t="s">
        <v>3095</v>
      </c>
      <c r="I5998" s="3" t="s">
        <v>41</v>
      </c>
      <c r="J5998" s="3" t="s">
        <v>27</v>
      </c>
      <c r="K5998" s="3" t="s">
        <v>497</v>
      </c>
      <c r="L5998" s="3" t="s">
        <v>498</v>
      </c>
      <c r="M5998" s="3">
        <v>43229</v>
      </c>
      <c r="N5998" s="3" t="s">
        <v>148</v>
      </c>
      <c r="O5998" s="3" t="s">
        <v>2512</v>
      </c>
      <c r="P5998" s="3" t="s">
        <v>46</v>
      </c>
      <c r="Q5998" s="3" t="s">
        <v>78</v>
      </c>
      <c r="R5998" s="3" t="s">
        <v>3334</v>
      </c>
      <c r="S5998" s="3">
        <v>387.13600000000002</v>
      </c>
      <c r="T5998" s="3">
        <v>4</v>
      </c>
      <c r="U5998" s="3">
        <v>0.2</v>
      </c>
      <c r="V5998" s="3">
        <v>24.196000000000012</v>
      </c>
    </row>
    <row r="5999" spans="1:22" ht="14.25" customHeight="1" x14ac:dyDescent="0.25">
      <c r="A5999" s="3">
        <v>5998</v>
      </c>
      <c r="B5999" s="3" t="s">
        <v>8611</v>
      </c>
      <c r="C5999" s="4">
        <f>YEAR(Table_1[[#This Row],[Order Date]])</f>
        <v>2013</v>
      </c>
      <c r="D5999" s="9">
        <v>41620</v>
      </c>
      <c r="E5999" s="3">
        <v>41620</v>
      </c>
      <c r="F5999" s="3" t="s">
        <v>1290</v>
      </c>
      <c r="G5999" s="3" t="s">
        <v>3094</v>
      </c>
      <c r="H5999" s="3" t="s">
        <v>3095</v>
      </c>
      <c r="I5999" s="3" t="s">
        <v>41</v>
      </c>
      <c r="J5999" s="3" t="s">
        <v>27</v>
      </c>
      <c r="K5999" s="3" t="s">
        <v>497</v>
      </c>
      <c r="L5999" s="3" t="s">
        <v>498</v>
      </c>
      <c r="M5999" s="3">
        <v>43229</v>
      </c>
      <c r="N5999" s="3" t="s">
        <v>148</v>
      </c>
      <c r="O5999" s="3" t="s">
        <v>3772</v>
      </c>
      <c r="P5999" s="3" t="s">
        <v>32</v>
      </c>
      <c r="Q5999" s="3" t="s">
        <v>56</v>
      </c>
      <c r="R5999" s="3" t="s">
        <v>3773</v>
      </c>
      <c r="S5999" s="3">
        <v>328.59000000000003</v>
      </c>
      <c r="T5999" s="3">
        <v>3</v>
      </c>
      <c r="U5999" s="3">
        <v>0.4</v>
      </c>
      <c r="V5999" s="3">
        <v>-147.8655</v>
      </c>
    </row>
    <row r="6000" spans="1:22" ht="14.25" customHeight="1" x14ac:dyDescent="0.25">
      <c r="A6000" s="3">
        <v>5999</v>
      </c>
      <c r="B6000" s="3" t="s">
        <v>8612</v>
      </c>
      <c r="C6000" s="4">
        <f>YEAR(Table_1[[#This Row],[Order Date]])</f>
        <v>2011</v>
      </c>
      <c r="D6000" s="9">
        <v>40887</v>
      </c>
      <c r="E6000" s="3">
        <v>40891</v>
      </c>
      <c r="F6000" s="3" t="s">
        <v>50</v>
      </c>
      <c r="G6000" s="3" t="s">
        <v>584</v>
      </c>
      <c r="H6000" s="3" t="s">
        <v>585</v>
      </c>
      <c r="I6000" s="3" t="s">
        <v>41</v>
      </c>
      <c r="J6000" s="3" t="s">
        <v>27</v>
      </c>
      <c r="K6000" s="3" t="s">
        <v>8613</v>
      </c>
      <c r="L6000" s="3" t="s">
        <v>6260</v>
      </c>
      <c r="M6000" s="3">
        <v>83605</v>
      </c>
      <c r="N6000" s="3" t="s">
        <v>44</v>
      </c>
      <c r="O6000" s="3" t="s">
        <v>3495</v>
      </c>
      <c r="P6000" s="3" t="s">
        <v>32</v>
      </c>
      <c r="Q6000" s="3" t="s">
        <v>36</v>
      </c>
      <c r="R6000" s="3" t="s">
        <v>3496</v>
      </c>
      <c r="S6000" s="3">
        <v>338.35199999999998</v>
      </c>
      <c r="T6000" s="3">
        <v>3</v>
      </c>
      <c r="U6000" s="3">
        <v>0.2</v>
      </c>
      <c r="V6000" s="3">
        <v>4.2293999999999699</v>
      </c>
    </row>
    <row r="6001" spans="1:22" ht="14.25" customHeight="1" x14ac:dyDescent="0.25">
      <c r="A6001" s="3">
        <v>6000</v>
      </c>
      <c r="B6001" s="3" t="s">
        <v>8612</v>
      </c>
      <c r="C6001" s="4">
        <f>YEAR(Table_1[[#This Row],[Order Date]])</f>
        <v>2011</v>
      </c>
      <c r="D6001" s="9">
        <v>40887</v>
      </c>
      <c r="E6001" s="3">
        <v>40891</v>
      </c>
      <c r="F6001" s="3" t="s">
        <v>50</v>
      </c>
      <c r="G6001" s="3" t="s">
        <v>584</v>
      </c>
      <c r="H6001" s="3" t="s">
        <v>585</v>
      </c>
      <c r="I6001" s="3" t="s">
        <v>41</v>
      </c>
      <c r="J6001" s="3" t="s">
        <v>27</v>
      </c>
      <c r="K6001" s="3" t="s">
        <v>8613</v>
      </c>
      <c r="L6001" s="3" t="s">
        <v>6260</v>
      </c>
      <c r="M6001" s="3">
        <v>83605</v>
      </c>
      <c r="N6001" s="3" t="s">
        <v>44</v>
      </c>
      <c r="O6001" s="3" t="s">
        <v>2779</v>
      </c>
      <c r="P6001" s="3" t="s">
        <v>46</v>
      </c>
      <c r="Q6001" s="3" t="s">
        <v>90</v>
      </c>
      <c r="R6001" s="3" t="s">
        <v>2780</v>
      </c>
      <c r="S6001" s="3">
        <v>25.92</v>
      </c>
      <c r="T6001" s="3">
        <v>4</v>
      </c>
      <c r="U6001" s="3">
        <v>0</v>
      </c>
      <c r="V6001" s="3">
        <v>12.441600000000001</v>
      </c>
    </row>
    <row r="6002" spans="1:22" ht="14.25" customHeight="1" x14ac:dyDescent="0.25">
      <c r="A6002" s="3">
        <v>6001</v>
      </c>
      <c r="B6002" s="3" t="s">
        <v>8612</v>
      </c>
      <c r="C6002" s="4">
        <f>YEAR(Table_1[[#This Row],[Order Date]])</f>
        <v>2011</v>
      </c>
      <c r="D6002" s="9">
        <v>40887</v>
      </c>
      <c r="E6002" s="3">
        <v>40891</v>
      </c>
      <c r="F6002" s="3" t="s">
        <v>50</v>
      </c>
      <c r="G6002" s="3" t="s">
        <v>584</v>
      </c>
      <c r="H6002" s="3" t="s">
        <v>585</v>
      </c>
      <c r="I6002" s="3" t="s">
        <v>41</v>
      </c>
      <c r="J6002" s="3" t="s">
        <v>27</v>
      </c>
      <c r="K6002" s="3" t="s">
        <v>8613</v>
      </c>
      <c r="L6002" s="3" t="s">
        <v>6260</v>
      </c>
      <c r="M6002" s="3">
        <v>83605</v>
      </c>
      <c r="N6002" s="3" t="s">
        <v>44</v>
      </c>
      <c r="O6002" s="3" t="s">
        <v>1546</v>
      </c>
      <c r="P6002" s="3" t="s">
        <v>46</v>
      </c>
      <c r="Q6002" s="3" t="s">
        <v>90</v>
      </c>
      <c r="R6002" s="3" t="s">
        <v>1547</v>
      </c>
      <c r="S6002" s="3">
        <v>91.36</v>
      </c>
      <c r="T6002" s="3">
        <v>4</v>
      </c>
      <c r="U6002" s="3">
        <v>0</v>
      </c>
      <c r="V6002" s="3">
        <v>42.025599999999997</v>
      </c>
    </row>
    <row r="6003" spans="1:22" ht="14.25" customHeight="1" x14ac:dyDescent="0.25">
      <c r="A6003" s="3">
        <v>6002</v>
      </c>
      <c r="B6003" s="3" t="s">
        <v>8614</v>
      </c>
      <c r="C6003" s="4">
        <f>YEAR(Table_1[[#This Row],[Order Date]])</f>
        <v>2011</v>
      </c>
      <c r="D6003" s="9">
        <v>40890</v>
      </c>
      <c r="E6003" s="3">
        <v>40894</v>
      </c>
      <c r="F6003" s="3" t="s">
        <v>50</v>
      </c>
      <c r="G6003" s="3" t="s">
        <v>5044</v>
      </c>
      <c r="H6003" s="3" t="s">
        <v>5045</v>
      </c>
      <c r="I6003" s="3" t="s">
        <v>41</v>
      </c>
      <c r="J6003" s="3" t="s">
        <v>27</v>
      </c>
      <c r="K6003" s="3" t="s">
        <v>544</v>
      </c>
      <c r="L6003" s="3" t="s">
        <v>310</v>
      </c>
      <c r="M6003" s="3">
        <v>85023</v>
      </c>
      <c r="N6003" s="3" t="s">
        <v>44</v>
      </c>
      <c r="O6003" s="3" t="s">
        <v>4572</v>
      </c>
      <c r="P6003" s="3" t="s">
        <v>32</v>
      </c>
      <c r="Q6003" s="3" t="s">
        <v>65</v>
      </c>
      <c r="R6003" s="3" t="s">
        <v>4573</v>
      </c>
      <c r="S6003" s="3">
        <v>87.960000000000008</v>
      </c>
      <c r="T6003" s="3">
        <v>3</v>
      </c>
      <c r="U6003" s="3">
        <v>0.2</v>
      </c>
      <c r="V6003" s="3">
        <v>7.6965000000000039</v>
      </c>
    </row>
    <row r="6004" spans="1:22" ht="14.25" customHeight="1" x14ac:dyDescent="0.25">
      <c r="A6004" s="3">
        <v>6003</v>
      </c>
      <c r="B6004" s="3" t="s">
        <v>8614</v>
      </c>
      <c r="C6004" s="4">
        <f>YEAR(Table_1[[#This Row],[Order Date]])</f>
        <v>2011</v>
      </c>
      <c r="D6004" s="9">
        <v>40890</v>
      </c>
      <c r="E6004" s="3">
        <v>40894</v>
      </c>
      <c r="F6004" s="3" t="s">
        <v>50</v>
      </c>
      <c r="G6004" s="3" t="s">
        <v>5044</v>
      </c>
      <c r="H6004" s="3" t="s">
        <v>5045</v>
      </c>
      <c r="I6004" s="3" t="s">
        <v>41</v>
      </c>
      <c r="J6004" s="3" t="s">
        <v>27</v>
      </c>
      <c r="K6004" s="3" t="s">
        <v>544</v>
      </c>
      <c r="L6004" s="3" t="s">
        <v>310</v>
      </c>
      <c r="M6004" s="3">
        <v>85023</v>
      </c>
      <c r="N6004" s="3" t="s">
        <v>44</v>
      </c>
      <c r="O6004" s="3" t="s">
        <v>2054</v>
      </c>
      <c r="P6004" s="3" t="s">
        <v>46</v>
      </c>
      <c r="Q6004" s="3" t="s">
        <v>75</v>
      </c>
      <c r="R6004" s="3" t="s">
        <v>2055</v>
      </c>
      <c r="S6004" s="3">
        <v>5.2140000000000004</v>
      </c>
      <c r="T6004" s="3">
        <v>2</v>
      </c>
      <c r="U6004" s="3">
        <v>0.7</v>
      </c>
      <c r="V6004" s="3">
        <v>-4.1711999999999989</v>
      </c>
    </row>
    <row r="6005" spans="1:22" ht="14.25" customHeight="1" x14ac:dyDescent="0.25">
      <c r="A6005" s="3">
        <v>6004</v>
      </c>
      <c r="B6005" s="3" t="s">
        <v>8615</v>
      </c>
      <c r="C6005" s="4">
        <f>YEAR(Table_1[[#This Row],[Order Date]])</f>
        <v>2014</v>
      </c>
      <c r="D6005" s="9">
        <v>41904</v>
      </c>
      <c r="E6005" s="3">
        <v>41910</v>
      </c>
      <c r="F6005" s="3" t="s">
        <v>50</v>
      </c>
      <c r="G6005" s="3" t="s">
        <v>2450</v>
      </c>
      <c r="H6005" s="3" t="s">
        <v>2451</v>
      </c>
      <c r="I6005" s="3" t="s">
        <v>26</v>
      </c>
      <c r="J6005" s="3" t="s">
        <v>27</v>
      </c>
      <c r="K6005" s="3" t="s">
        <v>1419</v>
      </c>
      <c r="L6005" s="3" t="s">
        <v>54</v>
      </c>
      <c r="M6005" s="3">
        <v>33142</v>
      </c>
      <c r="N6005" s="3" t="s">
        <v>30</v>
      </c>
      <c r="O6005" s="3" t="s">
        <v>462</v>
      </c>
      <c r="P6005" s="3" t="s">
        <v>46</v>
      </c>
      <c r="Q6005" s="3" t="s">
        <v>75</v>
      </c>
      <c r="R6005" s="3" t="s">
        <v>463</v>
      </c>
      <c r="S6005" s="3">
        <v>12.294</v>
      </c>
      <c r="T6005" s="3">
        <v>1</v>
      </c>
      <c r="U6005" s="3">
        <v>0.7</v>
      </c>
      <c r="V6005" s="3">
        <v>-8.6057999999999986</v>
      </c>
    </row>
    <row r="6006" spans="1:22" ht="14.25" customHeight="1" x14ac:dyDescent="0.25">
      <c r="A6006" s="3">
        <v>6005</v>
      </c>
      <c r="B6006" s="3" t="s">
        <v>8616</v>
      </c>
      <c r="C6006" s="4">
        <f>YEAR(Table_1[[#This Row],[Order Date]])</f>
        <v>2014</v>
      </c>
      <c r="D6006" s="9">
        <v>41890</v>
      </c>
      <c r="E6006" s="3">
        <v>41894</v>
      </c>
      <c r="F6006" s="3" t="s">
        <v>50</v>
      </c>
      <c r="G6006" s="3" t="s">
        <v>3063</v>
      </c>
      <c r="H6006" s="3" t="s">
        <v>3064</v>
      </c>
      <c r="I6006" s="3" t="s">
        <v>26</v>
      </c>
      <c r="J6006" s="3" t="s">
        <v>27</v>
      </c>
      <c r="K6006" s="3" t="s">
        <v>42</v>
      </c>
      <c r="L6006" s="3" t="s">
        <v>43</v>
      </c>
      <c r="M6006" s="3">
        <v>90004</v>
      </c>
      <c r="N6006" s="3" t="s">
        <v>44</v>
      </c>
      <c r="O6006" s="3" t="s">
        <v>2447</v>
      </c>
      <c r="P6006" s="3" t="s">
        <v>32</v>
      </c>
      <c r="Q6006" s="3" t="s">
        <v>65</v>
      </c>
      <c r="R6006" s="3" t="s">
        <v>2448</v>
      </c>
      <c r="S6006" s="3">
        <v>19.760000000000002</v>
      </c>
      <c r="T6006" s="3">
        <v>4</v>
      </c>
      <c r="U6006" s="3">
        <v>0</v>
      </c>
      <c r="V6006" s="3">
        <v>8.2992000000000008</v>
      </c>
    </row>
    <row r="6007" spans="1:22" ht="14.25" customHeight="1" x14ac:dyDescent="0.25">
      <c r="A6007" s="3">
        <v>6006</v>
      </c>
      <c r="B6007" s="3" t="s">
        <v>8617</v>
      </c>
      <c r="C6007" s="4">
        <f>YEAR(Table_1[[#This Row],[Order Date]])</f>
        <v>2012</v>
      </c>
      <c r="D6007" s="9">
        <v>41215</v>
      </c>
      <c r="E6007" s="3">
        <v>41220</v>
      </c>
      <c r="F6007" s="3" t="s">
        <v>50</v>
      </c>
      <c r="G6007" s="3" t="s">
        <v>5023</v>
      </c>
      <c r="H6007" s="3" t="s">
        <v>5024</v>
      </c>
      <c r="I6007" s="3" t="s">
        <v>26</v>
      </c>
      <c r="J6007" s="3" t="s">
        <v>27</v>
      </c>
      <c r="K6007" s="3" t="s">
        <v>276</v>
      </c>
      <c r="L6007" s="3" t="s">
        <v>267</v>
      </c>
      <c r="M6007" s="3">
        <v>12180</v>
      </c>
      <c r="N6007" s="3" t="s">
        <v>148</v>
      </c>
      <c r="O6007" s="3" t="s">
        <v>6595</v>
      </c>
      <c r="P6007" s="3" t="s">
        <v>32</v>
      </c>
      <c r="Q6007" s="3" t="s">
        <v>36</v>
      </c>
      <c r="R6007" s="3" t="s">
        <v>6596</v>
      </c>
      <c r="S6007" s="3">
        <v>109.764</v>
      </c>
      <c r="T6007" s="3">
        <v>2</v>
      </c>
      <c r="U6007" s="3">
        <v>0.1</v>
      </c>
      <c r="V6007" s="3">
        <v>8.5371999999999968</v>
      </c>
    </row>
    <row r="6008" spans="1:22" ht="14.25" customHeight="1" x14ac:dyDescent="0.25">
      <c r="A6008" s="3">
        <v>6007</v>
      </c>
      <c r="B6008" s="3" t="s">
        <v>8618</v>
      </c>
      <c r="C6008" s="4">
        <f>YEAR(Table_1[[#This Row],[Order Date]])</f>
        <v>2014</v>
      </c>
      <c r="D6008" s="9">
        <v>41985</v>
      </c>
      <c r="E6008" s="3">
        <v>41992</v>
      </c>
      <c r="F6008" s="3" t="s">
        <v>50</v>
      </c>
      <c r="G6008" s="3" t="s">
        <v>3953</v>
      </c>
      <c r="H6008" s="3" t="s">
        <v>3954</v>
      </c>
      <c r="I6008" s="3" t="s">
        <v>41</v>
      </c>
      <c r="J6008" s="3" t="s">
        <v>27</v>
      </c>
      <c r="K6008" s="3" t="s">
        <v>3922</v>
      </c>
      <c r="L6008" s="3" t="s">
        <v>1245</v>
      </c>
      <c r="M6008" s="3">
        <v>2740</v>
      </c>
      <c r="N6008" s="3" t="s">
        <v>148</v>
      </c>
      <c r="O6008" s="3" t="s">
        <v>5308</v>
      </c>
      <c r="P6008" s="3" t="s">
        <v>71</v>
      </c>
      <c r="Q6008" s="3" t="s">
        <v>72</v>
      </c>
      <c r="R6008" s="3" t="s">
        <v>5309</v>
      </c>
      <c r="S6008" s="3">
        <v>128.85000000000002</v>
      </c>
      <c r="T6008" s="3">
        <v>3</v>
      </c>
      <c r="U6008" s="3">
        <v>0</v>
      </c>
      <c r="V6008" s="3">
        <v>3.8654999999999973</v>
      </c>
    </row>
    <row r="6009" spans="1:22" ht="14.25" customHeight="1" x14ac:dyDescent="0.25">
      <c r="A6009" s="3">
        <v>6008</v>
      </c>
      <c r="B6009" s="3" t="s">
        <v>8619</v>
      </c>
      <c r="C6009" s="4">
        <f>YEAR(Table_1[[#This Row],[Order Date]])</f>
        <v>2014</v>
      </c>
      <c r="D6009" s="9">
        <v>41731</v>
      </c>
      <c r="E6009" s="3">
        <v>41733</v>
      </c>
      <c r="F6009" s="3" t="s">
        <v>188</v>
      </c>
      <c r="G6009" s="3" t="s">
        <v>2760</v>
      </c>
      <c r="H6009" s="3" t="s">
        <v>2761</v>
      </c>
      <c r="I6009" s="3" t="s">
        <v>41</v>
      </c>
      <c r="J6009" s="3" t="s">
        <v>27</v>
      </c>
      <c r="K6009" s="3" t="s">
        <v>2579</v>
      </c>
      <c r="L6009" s="3" t="s">
        <v>383</v>
      </c>
      <c r="M6009" s="3">
        <v>29501</v>
      </c>
      <c r="N6009" s="3" t="s">
        <v>30</v>
      </c>
      <c r="O6009" s="3" t="s">
        <v>460</v>
      </c>
      <c r="P6009" s="3" t="s">
        <v>32</v>
      </c>
      <c r="Q6009" s="3" t="s">
        <v>65</v>
      </c>
      <c r="R6009" s="3" t="s">
        <v>461</v>
      </c>
      <c r="S6009" s="3">
        <v>127.94999999999999</v>
      </c>
      <c r="T6009" s="3">
        <v>3</v>
      </c>
      <c r="U6009" s="3">
        <v>0</v>
      </c>
      <c r="V6009" s="3">
        <v>21.751499999999986</v>
      </c>
    </row>
    <row r="6010" spans="1:22" ht="14.25" customHeight="1" x14ac:dyDescent="0.25">
      <c r="A6010" s="3">
        <v>6009</v>
      </c>
      <c r="B6010" s="3" t="s">
        <v>8620</v>
      </c>
      <c r="C6010" s="4">
        <f>YEAR(Table_1[[#This Row],[Order Date]])</f>
        <v>2012</v>
      </c>
      <c r="D6010" s="9">
        <v>41273</v>
      </c>
      <c r="E6010" s="3">
        <v>41277</v>
      </c>
      <c r="F6010" s="3" t="s">
        <v>50</v>
      </c>
      <c r="G6010" s="3" t="s">
        <v>486</v>
      </c>
      <c r="H6010" s="3" t="s">
        <v>487</v>
      </c>
      <c r="I6010" s="3" t="s">
        <v>26</v>
      </c>
      <c r="J6010" s="3" t="s">
        <v>27</v>
      </c>
      <c r="K6010" s="3" t="s">
        <v>42</v>
      </c>
      <c r="L6010" s="3" t="s">
        <v>43</v>
      </c>
      <c r="M6010" s="3">
        <v>90049</v>
      </c>
      <c r="N6010" s="3" t="s">
        <v>44</v>
      </c>
      <c r="O6010" s="3" t="s">
        <v>4554</v>
      </c>
      <c r="P6010" s="3" t="s">
        <v>46</v>
      </c>
      <c r="Q6010" s="3" t="s">
        <v>90</v>
      </c>
      <c r="R6010" s="3" t="s">
        <v>4555</v>
      </c>
      <c r="S6010" s="3">
        <v>68.52</v>
      </c>
      <c r="T6010" s="3">
        <v>3</v>
      </c>
      <c r="U6010" s="3">
        <v>0</v>
      </c>
      <c r="V6010" s="3">
        <v>31.519199999999998</v>
      </c>
    </row>
    <row r="6011" spans="1:22" ht="14.25" customHeight="1" x14ac:dyDescent="0.25">
      <c r="A6011" s="3">
        <v>6010</v>
      </c>
      <c r="B6011" s="3" t="s">
        <v>8620</v>
      </c>
      <c r="C6011" s="4">
        <f>YEAR(Table_1[[#This Row],[Order Date]])</f>
        <v>2012</v>
      </c>
      <c r="D6011" s="9">
        <v>41273</v>
      </c>
      <c r="E6011" s="3">
        <v>41277</v>
      </c>
      <c r="F6011" s="3" t="s">
        <v>50</v>
      </c>
      <c r="G6011" s="3" t="s">
        <v>486</v>
      </c>
      <c r="H6011" s="3" t="s">
        <v>487</v>
      </c>
      <c r="I6011" s="3" t="s">
        <v>26</v>
      </c>
      <c r="J6011" s="3" t="s">
        <v>27</v>
      </c>
      <c r="K6011" s="3" t="s">
        <v>42</v>
      </c>
      <c r="L6011" s="3" t="s">
        <v>43</v>
      </c>
      <c r="M6011" s="3">
        <v>90049</v>
      </c>
      <c r="N6011" s="3" t="s">
        <v>44</v>
      </c>
      <c r="O6011" s="3" t="s">
        <v>1400</v>
      </c>
      <c r="P6011" s="3" t="s">
        <v>46</v>
      </c>
      <c r="Q6011" s="3" t="s">
        <v>59</v>
      </c>
      <c r="R6011" s="3" t="s">
        <v>1401</v>
      </c>
      <c r="S6011" s="3">
        <v>74.94</v>
      </c>
      <c r="T6011" s="3">
        <v>3</v>
      </c>
      <c r="U6011" s="3">
        <v>0</v>
      </c>
      <c r="V6011" s="3">
        <v>14.238599999999995</v>
      </c>
    </row>
    <row r="6012" spans="1:22" ht="14.25" customHeight="1" x14ac:dyDescent="0.25">
      <c r="A6012" s="3">
        <v>6011</v>
      </c>
      <c r="B6012" s="3" t="s">
        <v>8620</v>
      </c>
      <c r="C6012" s="4">
        <f>YEAR(Table_1[[#This Row],[Order Date]])</f>
        <v>2012</v>
      </c>
      <c r="D6012" s="9">
        <v>41273</v>
      </c>
      <c r="E6012" s="3">
        <v>41277</v>
      </c>
      <c r="F6012" s="3" t="s">
        <v>50</v>
      </c>
      <c r="G6012" s="3" t="s">
        <v>486</v>
      </c>
      <c r="H6012" s="3" t="s">
        <v>487</v>
      </c>
      <c r="I6012" s="3" t="s">
        <v>26</v>
      </c>
      <c r="J6012" s="3" t="s">
        <v>27</v>
      </c>
      <c r="K6012" s="3" t="s">
        <v>42</v>
      </c>
      <c r="L6012" s="3" t="s">
        <v>43</v>
      </c>
      <c r="M6012" s="3">
        <v>90049</v>
      </c>
      <c r="N6012" s="3" t="s">
        <v>44</v>
      </c>
      <c r="O6012" s="3" t="s">
        <v>2593</v>
      </c>
      <c r="P6012" s="3" t="s">
        <v>71</v>
      </c>
      <c r="Q6012" s="3" t="s">
        <v>682</v>
      </c>
      <c r="R6012" s="3" t="s">
        <v>2594</v>
      </c>
      <c r="S6012" s="3">
        <v>2548.5600000000004</v>
      </c>
      <c r="T6012" s="3">
        <v>6</v>
      </c>
      <c r="U6012" s="3">
        <v>0.2</v>
      </c>
      <c r="V6012" s="3">
        <v>286.71299999999962</v>
      </c>
    </row>
    <row r="6013" spans="1:22" ht="14.25" customHeight="1" x14ac:dyDescent="0.25">
      <c r="A6013" s="3">
        <v>6012</v>
      </c>
      <c r="B6013" s="3" t="s">
        <v>8620</v>
      </c>
      <c r="C6013" s="4">
        <f>YEAR(Table_1[[#This Row],[Order Date]])</f>
        <v>2012</v>
      </c>
      <c r="D6013" s="9">
        <v>41273</v>
      </c>
      <c r="E6013" s="3">
        <v>41277</v>
      </c>
      <c r="F6013" s="3" t="s">
        <v>50</v>
      </c>
      <c r="G6013" s="3" t="s">
        <v>486</v>
      </c>
      <c r="H6013" s="3" t="s">
        <v>487</v>
      </c>
      <c r="I6013" s="3" t="s">
        <v>26</v>
      </c>
      <c r="J6013" s="3" t="s">
        <v>27</v>
      </c>
      <c r="K6013" s="3" t="s">
        <v>42</v>
      </c>
      <c r="L6013" s="3" t="s">
        <v>43</v>
      </c>
      <c r="M6013" s="3">
        <v>90049</v>
      </c>
      <c r="N6013" s="3" t="s">
        <v>44</v>
      </c>
      <c r="O6013" s="3" t="s">
        <v>955</v>
      </c>
      <c r="P6013" s="3" t="s">
        <v>46</v>
      </c>
      <c r="Q6013" s="3" t="s">
        <v>173</v>
      </c>
      <c r="R6013" s="3" t="s">
        <v>956</v>
      </c>
      <c r="S6013" s="3">
        <v>271.44</v>
      </c>
      <c r="T6013" s="3">
        <v>3</v>
      </c>
      <c r="U6013" s="3">
        <v>0</v>
      </c>
      <c r="V6013" s="3">
        <v>122.148</v>
      </c>
    </row>
    <row r="6014" spans="1:22" ht="14.25" customHeight="1" x14ac:dyDescent="0.25">
      <c r="A6014" s="3">
        <v>6013</v>
      </c>
      <c r="B6014" s="3" t="s">
        <v>8620</v>
      </c>
      <c r="C6014" s="4">
        <f>YEAR(Table_1[[#This Row],[Order Date]])</f>
        <v>2012</v>
      </c>
      <c r="D6014" s="9">
        <v>41273</v>
      </c>
      <c r="E6014" s="3">
        <v>41277</v>
      </c>
      <c r="F6014" s="3" t="s">
        <v>50</v>
      </c>
      <c r="G6014" s="3" t="s">
        <v>486</v>
      </c>
      <c r="H6014" s="3" t="s">
        <v>487</v>
      </c>
      <c r="I6014" s="3" t="s">
        <v>26</v>
      </c>
      <c r="J6014" s="3" t="s">
        <v>27</v>
      </c>
      <c r="K6014" s="3" t="s">
        <v>42</v>
      </c>
      <c r="L6014" s="3" t="s">
        <v>43</v>
      </c>
      <c r="M6014" s="3">
        <v>90049</v>
      </c>
      <c r="N6014" s="3" t="s">
        <v>44</v>
      </c>
      <c r="O6014" s="3" t="s">
        <v>4776</v>
      </c>
      <c r="P6014" s="3" t="s">
        <v>71</v>
      </c>
      <c r="Q6014" s="3" t="s">
        <v>72</v>
      </c>
      <c r="R6014" s="3" t="s">
        <v>4777</v>
      </c>
      <c r="S6014" s="3">
        <v>287.88</v>
      </c>
      <c r="T6014" s="3">
        <v>3</v>
      </c>
      <c r="U6014" s="3">
        <v>0.2</v>
      </c>
      <c r="V6014" s="3">
        <v>35.984999999999999</v>
      </c>
    </row>
    <row r="6015" spans="1:22" ht="14.25" customHeight="1" x14ac:dyDescent="0.25">
      <c r="A6015" s="3">
        <v>6014</v>
      </c>
      <c r="B6015" s="3" t="s">
        <v>8621</v>
      </c>
      <c r="C6015" s="4">
        <f>YEAR(Table_1[[#This Row],[Order Date]])</f>
        <v>2013</v>
      </c>
      <c r="D6015" s="9">
        <v>41344</v>
      </c>
      <c r="E6015" s="3">
        <v>41345</v>
      </c>
      <c r="F6015" s="3" t="s">
        <v>188</v>
      </c>
      <c r="G6015" s="3" t="s">
        <v>5098</v>
      </c>
      <c r="H6015" s="3" t="s">
        <v>5099</v>
      </c>
      <c r="I6015" s="3" t="s">
        <v>102</v>
      </c>
      <c r="J6015" s="3" t="s">
        <v>27</v>
      </c>
      <c r="K6015" s="3" t="s">
        <v>42</v>
      </c>
      <c r="L6015" s="3" t="s">
        <v>43</v>
      </c>
      <c r="M6015" s="3">
        <v>90008</v>
      </c>
      <c r="N6015" s="3" t="s">
        <v>44</v>
      </c>
      <c r="O6015" s="3" t="s">
        <v>4404</v>
      </c>
      <c r="P6015" s="3" t="s">
        <v>46</v>
      </c>
      <c r="Q6015" s="3" t="s">
        <v>90</v>
      </c>
      <c r="R6015" s="3" t="s">
        <v>4405</v>
      </c>
      <c r="S6015" s="3">
        <v>14.9</v>
      </c>
      <c r="T6015" s="3">
        <v>5</v>
      </c>
      <c r="U6015" s="3">
        <v>0</v>
      </c>
      <c r="V6015" s="3">
        <v>7.1519999999999992</v>
      </c>
    </row>
    <row r="6016" spans="1:22" ht="14.25" customHeight="1" x14ac:dyDescent="0.25">
      <c r="A6016" s="3">
        <v>6015</v>
      </c>
      <c r="B6016" s="3" t="s">
        <v>8621</v>
      </c>
      <c r="C6016" s="4">
        <f>YEAR(Table_1[[#This Row],[Order Date]])</f>
        <v>2013</v>
      </c>
      <c r="D6016" s="9">
        <v>41344</v>
      </c>
      <c r="E6016" s="3">
        <v>41345</v>
      </c>
      <c r="F6016" s="3" t="s">
        <v>188</v>
      </c>
      <c r="G6016" s="3" t="s">
        <v>5098</v>
      </c>
      <c r="H6016" s="3" t="s">
        <v>5099</v>
      </c>
      <c r="I6016" s="3" t="s">
        <v>102</v>
      </c>
      <c r="J6016" s="3" t="s">
        <v>27</v>
      </c>
      <c r="K6016" s="3" t="s">
        <v>42</v>
      </c>
      <c r="L6016" s="3" t="s">
        <v>43</v>
      </c>
      <c r="M6016" s="3">
        <v>90008</v>
      </c>
      <c r="N6016" s="3" t="s">
        <v>44</v>
      </c>
      <c r="O6016" s="3" t="s">
        <v>4595</v>
      </c>
      <c r="P6016" s="3" t="s">
        <v>71</v>
      </c>
      <c r="Q6016" s="3" t="s">
        <v>72</v>
      </c>
      <c r="R6016" s="3" t="s">
        <v>4596</v>
      </c>
      <c r="S6016" s="3">
        <v>4158.9120000000003</v>
      </c>
      <c r="T6016" s="3">
        <v>8</v>
      </c>
      <c r="U6016" s="3">
        <v>0.2</v>
      </c>
      <c r="V6016" s="3">
        <v>363.90480000000025</v>
      </c>
    </row>
    <row r="6017" spans="1:22" ht="14.25" customHeight="1" x14ac:dyDescent="0.25">
      <c r="A6017" s="3">
        <v>6016</v>
      </c>
      <c r="B6017" s="3" t="s">
        <v>8622</v>
      </c>
      <c r="C6017" s="4">
        <f>YEAR(Table_1[[#This Row],[Order Date]])</f>
        <v>2011</v>
      </c>
      <c r="D6017" s="9">
        <v>40639</v>
      </c>
      <c r="E6017" s="3">
        <v>40645</v>
      </c>
      <c r="F6017" s="3" t="s">
        <v>50</v>
      </c>
      <c r="G6017" s="3" t="s">
        <v>6156</v>
      </c>
      <c r="H6017" s="3" t="s">
        <v>6157</v>
      </c>
      <c r="I6017" s="3" t="s">
        <v>41</v>
      </c>
      <c r="J6017" s="3" t="s">
        <v>27</v>
      </c>
      <c r="K6017" s="3" t="s">
        <v>42</v>
      </c>
      <c r="L6017" s="3" t="s">
        <v>43</v>
      </c>
      <c r="M6017" s="3">
        <v>90049</v>
      </c>
      <c r="N6017" s="3" t="s">
        <v>44</v>
      </c>
      <c r="O6017" s="3" t="s">
        <v>8503</v>
      </c>
      <c r="P6017" s="3" t="s">
        <v>32</v>
      </c>
      <c r="Q6017" s="3" t="s">
        <v>65</v>
      </c>
      <c r="R6017" s="3" t="s">
        <v>8504</v>
      </c>
      <c r="S6017" s="3">
        <v>91.96</v>
      </c>
      <c r="T6017" s="3">
        <v>2</v>
      </c>
      <c r="U6017" s="3">
        <v>0</v>
      </c>
      <c r="V6017" s="3">
        <v>15.633199999999988</v>
      </c>
    </row>
    <row r="6018" spans="1:22" ht="14.25" customHeight="1" x14ac:dyDescent="0.25">
      <c r="A6018" s="3">
        <v>6017</v>
      </c>
      <c r="B6018" s="3" t="s">
        <v>8622</v>
      </c>
      <c r="C6018" s="4">
        <f>YEAR(Table_1[[#This Row],[Order Date]])</f>
        <v>2011</v>
      </c>
      <c r="D6018" s="9">
        <v>40639</v>
      </c>
      <c r="E6018" s="3">
        <v>40645</v>
      </c>
      <c r="F6018" s="3" t="s">
        <v>50</v>
      </c>
      <c r="G6018" s="3" t="s">
        <v>6156</v>
      </c>
      <c r="H6018" s="3" t="s">
        <v>6157</v>
      </c>
      <c r="I6018" s="3" t="s">
        <v>41</v>
      </c>
      <c r="J6018" s="3" t="s">
        <v>27</v>
      </c>
      <c r="K6018" s="3" t="s">
        <v>42</v>
      </c>
      <c r="L6018" s="3" t="s">
        <v>43</v>
      </c>
      <c r="M6018" s="3">
        <v>90049</v>
      </c>
      <c r="N6018" s="3" t="s">
        <v>44</v>
      </c>
      <c r="O6018" s="3" t="s">
        <v>1134</v>
      </c>
      <c r="P6018" s="3" t="s">
        <v>32</v>
      </c>
      <c r="Q6018" s="3" t="s">
        <v>65</v>
      </c>
      <c r="R6018" s="3" t="s">
        <v>1135</v>
      </c>
      <c r="S6018" s="3">
        <v>33.11</v>
      </c>
      <c r="T6018" s="3">
        <v>7</v>
      </c>
      <c r="U6018" s="3">
        <v>0</v>
      </c>
      <c r="V6018" s="3">
        <v>12.912900000000004</v>
      </c>
    </row>
    <row r="6019" spans="1:22" ht="14.25" customHeight="1" x14ac:dyDescent="0.25">
      <c r="A6019" s="3">
        <v>6018</v>
      </c>
      <c r="B6019" s="3" t="s">
        <v>8622</v>
      </c>
      <c r="C6019" s="4">
        <f>YEAR(Table_1[[#This Row],[Order Date]])</f>
        <v>2011</v>
      </c>
      <c r="D6019" s="9">
        <v>40639</v>
      </c>
      <c r="E6019" s="3">
        <v>40645</v>
      </c>
      <c r="F6019" s="3" t="s">
        <v>50</v>
      </c>
      <c r="G6019" s="3" t="s">
        <v>6156</v>
      </c>
      <c r="H6019" s="3" t="s">
        <v>6157</v>
      </c>
      <c r="I6019" s="3" t="s">
        <v>41</v>
      </c>
      <c r="J6019" s="3" t="s">
        <v>27</v>
      </c>
      <c r="K6019" s="3" t="s">
        <v>42</v>
      </c>
      <c r="L6019" s="3" t="s">
        <v>43</v>
      </c>
      <c r="M6019" s="3">
        <v>90049</v>
      </c>
      <c r="N6019" s="3" t="s">
        <v>44</v>
      </c>
      <c r="O6019" s="3" t="s">
        <v>4661</v>
      </c>
      <c r="P6019" s="3" t="s">
        <v>46</v>
      </c>
      <c r="Q6019" s="3" t="s">
        <v>90</v>
      </c>
      <c r="R6019" s="3" t="s">
        <v>4662</v>
      </c>
      <c r="S6019" s="3">
        <v>19.440000000000001</v>
      </c>
      <c r="T6019" s="3">
        <v>3</v>
      </c>
      <c r="U6019" s="3">
        <v>0</v>
      </c>
      <c r="V6019" s="3">
        <v>9.3312000000000008</v>
      </c>
    </row>
    <row r="6020" spans="1:22" ht="14.25" customHeight="1" x14ac:dyDescent="0.25">
      <c r="A6020" s="3">
        <v>6019</v>
      </c>
      <c r="B6020" s="3" t="s">
        <v>8622</v>
      </c>
      <c r="C6020" s="4">
        <f>YEAR(Table_1[[#This Row],[Order Date]])</f>
        <v>2011</v>
      </c>
      <c r="D6020" s="9">
        <v>40639</v>
      </c>
      <c r="E6020" s="3">
        <v>40645</v>
      </c>
      <c r="F6020" s="3" t="s">
        <v>50</v>
      </c>
      <c r="G6020" s="3" t="s">
        <v>6156</v>
      </c>
      <c r="H6020" s="3" t="s">
        <v>6157</v>
      </c>
      <c r="I6020" s="3" t="s">
        <v>41</v>
      </c>
      <c r="J6020" s="3" t="s">
        <v>27</v>
      </c>
      <c r="K6020" s="3" t="s">
        <v>42</v>
      </c>
      <c r="L6020" s="3" t="s">
        <v>43</v>
      </c>
      <c r="M6020" s="3">
        <v>90049</v>
      </c>
      <c r="N6020" s="3" t="s">
        <v>44</v>
      </c>
      <c r="O6020" s="3" t="s">
        <v>6304</v>
      </c>
      <c r="P6020" s="3" t="s">
        <v>46</v>
      </c>
      <c r="Q6020" s="3" t="s">
        <v>90</v>
      </c>
      <c r="R6020" s="3" t="s">
        <v>6305</v>
      </c>
      <c r="S6020" s="3">
        <v>55.48</v>
      </c>
      <c r="T6020" s="3">
        <v>1</v>
      </c>
      <c r="U6020" s="3">
        <v>0</v>
      </c>
      <c r="V6020" s="3">
        <v>26.630399999999998</v>
      </c>
    </row>
    <row r="6021" spans="1:22" ht="14.25" customHeight="1" x14ac:dyDescent="0.25">
      <c r="A6021" s="3">
        <v>6020</v>
      </c>
      <c r="B6021" s="3" t="s">
        <v>8623</v>
      </c>
      <c r="C6021" s="4">
        <f>YEAR(Table_1[[#This Row],[Order Date]])</f>
        <v>2011</v>
      </c>
      <c r="D6021" s="9">
        <v>40821</v>
      </c>
      <c r="E6021" s="3">
        <v>40826</v>
      </c>
      <c r="F6021" s="3" t="s">
        <v>23</v>
      </c>
      <c r="G6021" s="3" t="s">
        <v>5666</v>
      </c>
      <c r="H6021" s="3" t="s">
        <v>5667</v>
      </c>
      <c r="I6021" s="3" t="s">
        <v>26</v>
      </c>
      <c r="J6021" s="3" t="s">
        <v>27</v>
      </c>
      <c r="K6021" s="3" t="s">
        <v>497</v>
      </c>
      <c r="L6021" s="3" t="s">
        <v>498</v>
      </c>
      <c r="M6021" s="3">
        <v>43229</v>
      </c>
      <c r="N6021" s="3" t="s">
        <v>148</v>
      </c>
      <c r="O6021" s="3" t="s">
        <v>77</v>
      </c>
      <c r="P6021" s="3" t="s">
        <v>46</v>
      </c>
      <c r="Q6021" s="3" t="s">
        <v>78</v>
      </c>
      <c r="R6021" s="3" t="s">
        <v>79</v>
      </c>
      <c r="S6021" s="3">
        <v>91.92</v>
      </c>
      <c r="T6021" s="3">
        <v>5</v>
      </c>
      <c r="U6021" s="3">
        <v>0.2</v>
      </c>
      <c r="V6021" s="3">
        <v>11.489999999999991</v>
      </c>
    </row>
    <row r="6022" spans="1:22" ht="14.25" customHeight="1" x14ac:dyDescent="0.25">
      <c r="A6022" s="3">
        <v>6021</v>
      </c>
      <c r="B6022" s="3" t="s">
        <v>8624</v>
      </c>
      <c r="C6022" s="4">
        <f>YEAR(Table_1[[#This Row],[Order Date]])</f>
        <v>2013</v>
      </c>
      <c r="D6022" s="9">
        <v>41500</v>
      </c>
      <c r="E6022" s="3">
        <v>41500</v>
      </c>
      <c r="F6022" s="3" t="s">
        <v>1290</v>
      </c>
      <c r="G6022" s="3" t="s">
        <v>5793</v>
      </c>
      <c r="H6022" s="3" t="s">
        <v>5794</v>
      </c>
      <c r="I6022" s="3" t="s">
        <v>26</v>
      </c>
      <c r="J6022" s="3" t="s">
        <v>27</v>
      </c>
      <c r="K6022" s="3" t="s">
        <v>8625</v>
      </c>
      <c r="L6022" s="3" t="s">
        <v>736</v>
      </c>
      <c r="M6022" s="3">
        <v>70065</v>
      </c>
      <c r="N6022" s="3" t="s">
        <v>30</v>
      </c>
      <c r="O6022" s="3" t="s">
        <v>5286</v>
      </c>
      <c r="P6022" s="3" t="s">
        <v>46</v>
      </c>
      <c r="Q6022" s="3" t="s">
        <v>78</v>
      </c>
      <c r="R6022" s="3" t="s">
        <v>186</v>
      </c>
      <c r="S6022" s="3">
        <v>17.34</v>
      </c>
      <c r="T6022" s="3">
        <v>2</v>
      </c>
      <c r="U6022" s="3">
        <v>0</v>
      </c>
      <c r="V6022" s="3">
        <v>4.6818000000000008</v>
      </c>
    </row>
    <row r="6023" spans="1:22" ht="14.25" customHeight="1" x14ac:dyDescent="0.25">
      <c r="A6023" s="3">
        <v>6022</v>
      </c>
      <c r="B6023" s="3" t="s">
        <v>8624</v>
      </c>
      <c r="C6023" s="4">
        <f>YEAR(Table_1[[#This Row],[Order Date]])</f>
        <v>2013</v>
      </c>
      <c r="D6023" s="9">
        <v>41500</v>
      </c>
      <c r="E6023" s="3">
        <v>41500</v>
      </c>
      <c r="F6023" s="3" t="s">
        <v>1290</v>
      </c>
      <c r="G6023" s="3" t="s">
        <v>5793</v>
      </c>
      <c r="H6023" s="3" t="s">
        <v>5794</v>
      </c>
      <c r="I6023" s="3" t="s">
        <v>26</v>
      </c>
      <c r="J6023" s="3" t="s">
        <v>27</v>
      </c>
      <c r="K6023" s="3" t="s">
        <v>8625</v>
      </c>
      <c r="L6023" s="3" t="s">
        <v>736</v>
      </c>
      <c r="M6023" s="3">
        <v>70065</v>
      </c>
      <c r="N6023" s="3" t="s">
        <v>30</v>
      </c>
      <c r="O6023" s="3" t="s">
        <v>1414</v>
      </c>
      <c r="P6023" s="3" t="s">
        <v>71</v>
      </c>
      <c r="Q6023" s="3" t="s">
        <v>161</v>
      </c>
      <c r="R6023" s="3" t="s">
        <v>1415</v>
      </c>
      <c r="S6023" s="3">
        <v>71.98</v>
      </c>
      <c r="T6023" s="3">
        <v>2</v>
      </c>
      <c r="U6023" s="3">
        <v>0</v>
      </c>
      <c r="V6023" s="3">
        <v>15.1158</v>
      </c>
    </row>
    <row r="6024" spans="1:22" ht="14.25" customHeight="1" x14ac:dyDescent="0.25">
      <c r="A6024" s="3">
        <v>6023</v>
      </c>
      <c r="B6024" s="3" t="s">
        <v>8626</v>
      </c>
      <c r="C6024" s="4">
        <f>YEAR(Table_1[[#This Row],[Order Date]])</f>
        <v>2011</v>
      </c>
      <c r="D6024" s="9">
        <v>40864</v>
      </c>
      <c r="E6024" s="3">
        <v>40868</v>
      </c>
      <c r="F6024" s="3" t="s">
        <v>50</v>
      </c>
      <c r="G6024" s="3" t="s">
        <v>777</v>
      </c>
      <c r="H6024" s="3" t="s">
        <v>778</v>
      </c>
      <c r="I6024" s="3" t="s">
        <v>26</v>
      </c>
      <c r="J6024" s="3" t="s">
        <v>27</v>
      </c>
      <c r="K6024" s="3" t="s">
        <v>8307</v>
      </c>
      <c r="L6024" s="3" t="s">
        <v>104</v>
      </c>
      <c r="M6024" s="3">
        <v>75104</v>
      </c>
      <c r="N6024" s="3" t="s">
        <v>105</v>
      </c>
      <c r="O6024" s="3" t="s">
        <v>501</v>
      </c>
      <c r="P6024" s="3" t="s">
        <v>46</v>
      </c>
      <c r="Q6024" s="3" t="s">
        <v>173</v>
      </c>
      <c r="R6024" s="3" t="s">
        <v>502</v>
      </c>
      <c r="S6024" s="3">
        <v>7.080000000000001</v>
      </c>
      <c r="T6024" s="3">
        <v>3</v>
      </c>
      <c r="U6024" s="3">
        <v>0.2</v>
      </c>
      <c r="V6024" s="3">
        <v>2.4779999999999989</v>
      </c>
    </row>
    <row r="6025" spans="1:22" ht="14.25" customHeight="1" x14ac:dyDescent="0.25">
      <c r="A6025" s="3">
        <v>6024</v>
      </c>
      <c r="B6025" s="3" t="s">
        <v>8627</v>
      </c>
      <c r="C6025" s="4">
        <f>YEAR(Table_1[[#This Row],[Order Date]])</f>
        <v>2014</v>
      </c>
      <c r="D6025" s="9">
        <v>41754</v>
      </c>
      <c r="E6025" s="3">
        <v>41757</v>
      </c>
      <c r="F6025" s="3" t="s">
        <v>188</v>
      </c>
      <c r="G6025" s="3" t="s">
        <v>2679</v>
      </c>
      <c r="H6025" s="3" t="s">
        <v>2680</v>
      </c>
      <c r="I6025" s="3" t="s">
        <v>41</v>
      </c>
      <c r="J6025" s="3" t="s">
        <v>27</v>
      </c>
      <c r="K6025" s="3" t="s">
        <v>3577</v>
      </c>
      <c r="L6025" s="3" t="s">
        <v>1399</v>
      </c>
      <c r="M6025" s="3">
        <v>2908</v>
      </c>
      <c r="N6025" s="3" t="s">
        <v>148</v>
      </c>
      <c r="O6025" s="3" t="s">
        <v>4242</v>
      </c>
      <c r="P6025" s="3" t="s">
        <v>71</v>
      </c>
      <c r="Q6025" s="3" t="s">
        <v>161</v>
      </c>
      <c r="R6025" s="3" t="s">
        <v>4243</v>
      </c>
      <c r="S6025" s="3">
        <v>69.98</v>
      </c>
      <c r="T6025" s="3">
        <v>2</v>
      </c>
      <c r="U6025" s="3">
        <v>0</v>
      </c>
      <c r="V6025" s="3">
        <v>4.8986000000000018</v>
      </c>
    </row>
    <row r="6026" spans="1:22" ht="14.25" customHeight="1" x14ac:dyDescent="0.25">
      <c r="A6026" s="3">
        <v>6025</v>
      </c>
      <c r="B6026" s="3" t="s">
        <v>8628</v>
      </c>
      <c r="C6026" s="4">
        <f>YEAR(Table_1[[#This Row],[Order Date]])</f>
        <v>2014</v>
      </c>
      <c r="D6026" s="9">
        <v>41876</v>
      </c>
      <c r="E6026" s="3">
        <v>41878</v>
      </c>
      <c r="F6026" s="3" t="s">
        <v>23</v>
      </c>
      <c r="G6026" s="3" t="s">
        <v>5996</v>
      </c>
      <c r="H6026" s="3" t="s">
        <v>5997</v>
      </c>
      <c r="I6026" s="3" t="s">
        <v>26</v>
      </c>
      <c r="J6026" s="3" t="s">
        <v>27</v>
      </c>
      <c r="K6026" s="3" t="s">
        <v>2470</v>
      </c>
      <c r="L6026" s="3" t="s">
        <v>498</v>
      </c>
      <c r="M6026" s="3">
        <v>43130</v>
      </c>
      <c r="N6026" s="3" t="s">
        <v>148</v>
      </c>
      <c r="O6026" s="3" t="s">
        <v>8071</v>
      </c>
      <c r="P6026" s="3" t="s">
        <v>46</v>
      </c>
      <c r="Q6026" s="3" t="s">
        <v>78</v>
      </c>
      <c r="R6026" s="3" t="s">
        <v>8072</v>
      </c>
      <c r="S6026" s="3">
        <v>646.27200000000005</v>
      </c>
      <c r="T6026" s="3">
        <v>8</v>
      </c>
      <c r="U6026" s="3">
        <v>0.2</v>
      </c>
      <c r="V6026" s="3">
        <v>64.627199999999988</v>
      </c>
    </row>
    <row r="6027" spans="1:22" ht="14.25" customHeight="1" x14ac:dyDescent="0.25">
      <c r="A6027" s="3">
        <v>6026</v>
      </c>
      <c r="B6027" s="3" t="s">
        <v>8628</v>
      </c>
      <c r="C6027" s="4">
        <f>YEAR(Table_1[[#This Row],[Order Date]])</f>
        <v>2014</v>
      </c>
      <c r="D6027" s="9">
        <v>41876</v>
      </c>
      <c r="E6027" s="3">
        <v>41878</v>
      </c>
      <c r="F6027" s="3" t="s">
        <v>23</v>
      </c>
      <c r="G6027" s="3" t="s">
        <v>5996</v>
      </c>
      <c r="H6027" s="3" t="s">
        <v>5997</v>
      </c>
      <c r="I6027" s="3" t="s">
        <v>26</v>
      </c>
      <c r="J6027" s="3" t="s">
        <v>27</v>
      </c>
      <c r="K6027" s="3" t="s">
        <v>2470</v>
      </c>
      <c r="L6027" s="3" t="s">
        <v>498</v>
      </c>
      <c r="M6027" s="3">
        <v>43130</v>
      </c>
      <c r="N6027" s="3" t="s">
        <v>148</v>
      </c>
      <c r="O6027" s="3" t="s">
        <v>2841</v>
      </c>
      <c r="P6027" s="3" t="s">
        <v>46</v>
      </c>
      <c r="Q6027" s="3" t="s">
        <v>90</v>
      </c>
      <c r="R6027" s="3" t="s">
        <v>6812</v>
      </c>
      <c r="S6027" s="3">
        <v>10.368000000000002</v>
      </c>
      <c r="T6027" s="3">
        <v>2</v>
      </c>
      <c r="U6027" s="3">
        <v>0.2</v>
      </c>
      <c r="V6027" s="3">
        <v>3.7584</v>
      </c>
    </row>
    <row r="6028" spans="1:22" ht="14.25" customHeight="1" x14ac:dyDescent="0.25">
      <c r="A6028" s="3">
        <v>6027</v>
      </c>
      <c r="B6028" s="3" t="s">
        <v>8629</v>
      </c>
      <c r="C6028" s="4">
        <f>YEAR(Table_1[[#This Row],[Order Date]])</f>
        <v>2014</v>
      </c>
      <c r="D6028" s="9">
        <v>41694</v>
      </c>
      <c r="E6028" s="3">
        <v>41701</v>
      </c>
      <c r="F6028" s="3" t="s">
        <v>50</v>
      </c>
      <c r="G6028" s="3" t="s">
        <v>4808</v>
      </c>
      <c r="H6028" s="3" t="s">
        <v>4809</v>
      </c>
      <c r="I6028" s="3" t="s">
        <v>41</v>
      </c>
      <c r="J6028" s="3" t="s">
        <v>27</v>
      </c>
      <c r="K6028" s="3" t="s">
        <v>95</v>
      </c>
      <c r="L6028" s="3" t="s">
        <v>96</v>
      </c>
      <c r="M6028" s="3">
        <v>98115</v>
      </c>
      <c r="N6028" s="3" t="s">
        <v>44</v>
      </c>
      <c r="O6028" s="3" t="s">
        <v>6218</v>
      </c>
      <c r="P6028" s="3" t="s">
        <v>46</v>
      </c>
      <c r="Q6028" s="3" t="s">
        <v>269</v>
      </c>
      <c r="R6028" s="3" t="s">
        <v>6219</v>
      </c>
      <c r="S6028" s="3">
        <v>8.4</v>
      </c>
      <c r="T6028" s="3">
        <v>5</v>
      </c>
      <c r="U6028" s="3">
        <v>0</v>
      </c>
      <c r="V6028" s="3">
        <v>0.33599999999999963</v>
      </c>
    </row>
    <row r="6029" spans="1:22" ht="14.25" customHeight="1" x14ac:dyDescent="0.25">
      <c r="A6029" s="3">
        <v>6028</v>
      </c>
      <c r="B6029" s="3" t="s">
        <v>8629</v>
      </c>
      <c r="C6029" s="4">
        <f>YEAR(Table_1[[#This Row],[Order Date]])</f>
        <v>2014</v>
      </c>
      <c r="D6029" s="9">
        <v>41694</v>
      </c>
      <c r="E6029" s="3">
        <v>41701</v>
      </c>
      <c r="F6029" s="3" t="s">
        <v>50</v>
      </c>
      <c r="G6029" s="3" t="s">
        <v>4808</v>
      </c>
      <c r="H6029" s="3" t="s">
        <v>4809</v>
      </c>
      <c r="I6029" s="3" t="s">
        <v>41</v>
      </c>
      <c r="J6029" s="3" t="s">
        <v>27</v>
      </c>
      <c r="K6029" s="3" t="s">
        <v>95</v>
      </c>
      <c r="L6029" s="3" t="s">
        <v>96</v>
      </c>
      <c r="M6029" s="3">
        <v>98115</v>
      </c>
      <c r="N6029" s="3" t="s">
        <v>44</v>
      </c>
      <c r="O6029" s="3" t="s">
        <v>3247</v>
      </c>
      <c r="P6029" s="3" t="s">
        <v>71</v>
      </c>
      <c r="Q6029" s="3" t="s">
        <v>72</v>
      </c>
      <c r="R6029" s="3" t="s">
        <v>3248</v>
      </c>
      <c r="S6029" s="3">
        <v>71.959999999999994</v>
      </c>
      <c r="T6029" s="3">
        <v>5</v>
      </c>
      <c r="U6029" s="3">
        <v>0.2</v>
      </c>
      <c r="V6029" s="3">
        <v>25.185999999999996</v>
      </c>
    </row>
    <row r="6030" spans="1:22" ht="14.25" customHeight="1" x14ac:dyDescent="0.25">
      <c r="A6030" s="3">
        <v>6029</v>
      </c>
      <c r="B6030" s="3" t="s">
        <v>8630</v>
      </c>
      <c r="C6030" s="4">
        <f>YEAR(Table_1[[#This Row],[Order Date]])</f>
        <v>2013</v>
      </c>
      <c r="D6030" s="9">
        <v>41598</v>
      </c>
      <c r="E6030" s="3">
        <v>41600</v>
      </c>
      <c r="F6030" s="3" t="s">
        <v>188</v>
      </c>
      <c r="G6030" s="3" t="s">
        <v>2474</v>
      </c>
      <c r="H6030" s="3" t="s">
        <v>2475</v>
      </c>
      <c r="I6030" s="3" t="s">
        <v>26</v>
      </c>
      <c r="J6030" s="3" t="s">
        <v>27</v>
      </c>
      <c r="K6030" s="3" t="s">
        <v>1521</v>
      </c>
      <c r="L6030" s="3" t="s">
        <v>88</v>
      </c>
      <c r="M6030" s="3">
        <v>28540</v>
      </c>
      <c r="N6030" s="3" t="s">
        <v>30</v>
      </c>
      <c r="O6030" s="3" t="s">
        <v>2662</v>
      </c>
      <c r="P6030" s="3" t="s">
        <v>46</v>
      </c>
      <c r="Q6030" s="3" t="s">
        <v>68</v>
      </c>
      <c r="R6030" s="3" t="s">
        <v>2663</v>
      </c>
      <c r="S6030" s="3">
        <v>18.48</v>
      </c>
      <c r="T6030" s="3">
        <v>2</v>
      </c>
      <c r="U6030" s="3">
        <v>0.2</v>
      </c>
      <c r="V6030" s="3">
        <v>6.0059999999999993</v>
      </c>
    </row>
    <row r="6031" spans="1:22" ht="14.25" customHeight="1" x14ac:dyDescent="0.25">
      <c r="A6031" s="3">
        <v>6030</v>
      </c>
      <c r="B6031" s="3" t="s">
        <v>8631</v>
      </c>
      <c r="C6031" s="4">
        <f>YEAR(Table_1[[#This Row],[Order Date]])</f>
        <v>2013</v>
      </c>
      <c r="D6031" s="9">
        <v>41593</v>
      </c>
      <c r="E6031" s="3">
        <v>41594</v>
      </c>
      <c r="F6031" s="3" t="s">
        <v>188</v>
      </c>
      <c r="G6031" s="3" t="s">
        <v>5562</v>
      </c>
      <c r="H6031" s="3" t="s">
        <v>5563</v>
      </c>
      <c r="I6031" s="3" t="s">
        <v>26</v>
      </c>
      <c r="J6031" s="3" t="s">
        <v>27</v>
      </c>
      <c r="K6031" s="3" t="s">
        <v>42</v>
      </c>
      <c r="L6031" s="3" t="s">
        <v>43</v>
      </c>
      <c r="M6031" s="3">
        <v>90049</v>
      </c>
      <c r="N6031" s="3" t="s">
        <v>44</v>
      </c>
      <c r="O6031" s="3" t="s">
        <v>3716</v>
      </c>
      <c r="P6031" s="3" t="s">
        <v>46</v>
      </c>
      <c r="Q6031" s="3" t="s">
        <v>68</v>
      </c>
      <c r="R6031" s="3" t="s">
        <v>3717</v>
      </c>
      <c r="S6031" s="3">
        <v>9.84</v>
      </c>
      <c r="T6031" s="3">
        <v>3</v>
      </c>
      <c r="U6031" s="3">
        <v>0</v>
      </c>
      <c r="V6031" s="3">
        <v>2.8535999999999988</v>
      </c>
    </row>
    <row r="6032" spans="1:22" ht="14.25" customHeight="1" x14ac:dyDescent="0.25">
      <c r="A6032" s="3">
        <v>6031</v>
      </c>
      <c r="B6032" s="3" t="s">
        <v>8632</v>
      </c>
      <c r="C6032" s="4">
        <f>YEAR(Table_1[[#This Row],[Order Date]])</f>
        <v>2014</v>
      </c>
      <c r="D6032" s="9">
        <v>41827</v>
      </c>
      <c r="E6032" s="3">
        <v>41827</v>
      </c>
      <c r="F6032" s="3" t="s">
        <v>1290</v>
      </c>
      <c r="G6032" s="3" t="s">
        <v>7308</v>
      </c>
      <c r="H6032" s="3" t="s">
        <v>7309</v>
      </c>
      <c r="I6032" s="3" t="s">
        <v>26</v>
      </c>
      <c r="J6032" s="3" t="s">
        <v>27</v>
      </c>
      <c r="K6032" s="3" t="s">
        <v>1419</v>
      </c>
      <c r="L6032" s="3" t="s">
        <v>54</v>
      </c>
      <c r="M6032" s="3">
        <v>33142</v>
      </c>
      <c r="N6032" s="3" t="s">
        <v>30</v>
      </c>
      <c r="O6032" s="3" t="s">
        <v>4730</v>
      </c>
      <c r="P6032" s="3" t="s">
        <v>32</v>
      </c>
      <c r="Q6032" s="3" t="s">
        <v>36</v>
      </c>
      <c r="R6032" s="3" t="s">
        <v>4731</v>
      </c>
      <c r="S6032" s="3">
        <v>239.24</v>
      </c>
      <c r="T6032" s="3">
        <v>1</v>
      </c>
      <c r="U6032" s="3">
        <v>0.2</v>
      </c>
      <c r="V6032" s="3">
        <v>23.924000000000007</v>
      </c>
    </row>
    <row r="6033" spans="1:22" ht="14.25" customHeight="1" x14ac:dyDescent="0.25">
      <c r="A6033" s="3">
        <v>6032</v>
      </c>
      <c r="B6033" s="3" t="s">
        <v>8633</v>
      </c>
      <c r="C6033" s="4">
        <f>YEAR(Table_1[[#This Row],[Order Date]])</f>
        <v>2013</v>
      </c>
      <c r="D6033" s="9">
        <v>41634</v>
      </c>
      <c r="E6033" s="3">
        <v>41641</v>
      </c>
      <c r="F6033" s="3" t="s">
        <v>50</v>
      </c>
      <c r="G6033" s="3" t="s">
        <v>1396</v>
      </c>
      <c r="H6033" s="3" t="s">
        <v>1397</v>
      </c>
      <c r="I6033" s="3" t="s">
        <v>41</v>
      </c>
      <c r="J6033" s="3" t="s">
        <v>27</v>
      </c>
      <c r="K6033" s="3" t="s">
        <v>8634</v>
      </c>
      <c r="L6033" s="3" t="s">
        <v>2694</v>
      </c>
      <c r="M6033" s="3">
        <v>3060</v>
      </c>
      <c r="N6033" s="3" t="s">
        <v>148</v>
      </c>
      <c r="O6033" s="3" t="s">
        <v>4930</v>
      </c>
      <c r="P6033" s="3" t="s">
        <v>32</v>
      </c>
      <c r="Q6033" s="3" t="s">
        <v>65</v>
      </c>
      <c r="R6033" s="3" t="s">
        <v>4931</v>
      </c>
      <c r="S6033" s="3">
        <v>21.12</v>
      </c>
      <c r="T6033" s="3">
        <v>4</v>
      </c>
      <c r="U6033" s="3">
        <v>0</v>
      </c>
      <c r="V6033" s="3">
        <v>6.5471999999999984</v>
      </c>
    </row>
    <row r="6034" spans="1:22" ht="14.25" customHeight="1" x14ac:dyDescent="0.25">
      <c r="A6034" s="3">
        <v>6033</v>
      </c>
      <c r="B6034" s="3" t="s">
        <v>8635</v>
      </c>
      <c r="C6034" s="4">
        <f>YEAR(Table_1[[#This Row],[Order Date]])</f>
        <v>2014</v>
      </c>
      <c r="D6034" s="9">
        <v>41753</v>
      </c>
      <c r="E6034" s="3">
        <v>41755</v>
      </c>
      <c r="F6034" s="3" t="s">
        <v>188</v>
      </c>
      <c r="G6034" s="3" t="s">
        <v>1242</v>
      </c>
      <c r="H6034" s="3" t="s">
        <v>1243</v>
      </c>
      <c r="I6034" s="3" t="s">
        <v>26</v>
      </c>
      <c r="J6034" s="3" t="s">
        <v>27</v>
      </c>
      <c r="K6034" s="3" t="s">
        <v>266</v>
      </c>
      <c r="L6034" s="3" t="s">
        <v>267</v>
      </c>
      <c r="M6034" s="3">
        <v>10011</v>
      </c>
      <c r="N6034" s="3" t="s">
        <v>148</v>
      </c>
      <c r="O6034" s="3" t="s">
        <v>577</v>
      </c>
      <c r="P6034" s="3" t="s">
        <v>46</v>
      </c>
      <c r="Q6034" s="3" t="s">
        <v>578</v>
      </c>
      <c r="R6034" s="3" t="s">
        <v>579</v>
      </c>
      <c r="S6034" s="3">
        <v>54.900000000000006</v>
      </c>
      <c r="T6034" s="3">
        <v>5</v>
      </c>
      <c r="U6034" s="3">
        <v>0</v>
      </c>
      <c r="V6034" s="3">
        <v>15.372000000000003</v>
      </c>
    </row>
    <row r="6035" spans="1:22" ht="14.25" customHeight="1" x14ac:dyDescent="0.25">
      <c r="A6035" s="3">
        <v>6034</v>
      </c>
      <c r="B6035" s="3" t="s">
        <v>8636</v>
      </c>
      <c r="C6035" s="4">
        <f>YEAR(Table_1[[#This Row],[Order Date]])</f>
        <v>2012</v>
      </c>
      <c r="D6035" s="9">
        <v>41257</v>
      </c>
      <c r="E6035" s="3">
        <v>41261</v>
      </c>
      <c r="F6035" s="3" t="s">
        <v>50</v>
      </c>
      <c r="G6035" s="3" t="s">
        <v>3790</v>
      </c>
      <c r="H6035" s="3" t="s">
        <v>3791</v>
      </c>
      <c r="I6035" s="3" t="s">
        <v>102</v>
      </c>
      <c r="J6035" s="3" t="s">
        <v>27</v>
      </c>
      <c r="K6035" s="3" t="s">
        <v>42</v>
      </c>
      <c r="L6035" s="3" t="s">
        <v>43</v>
      </c>
      <c r="M6035" s="3">
        <v>90036</v>
      </c>
      <c r="N6035" s="3" t="s">
        <v>44</v>
      </c>
      <c r="O6035" s="3" t="s">
        <v>6541</v>
      </c>
      <c r="P6035" s="3" t="s">
        <v>32</v>
      </c>
      <c r="Q6035" s="3" t="s">
        <v>65</v>
      </c>
      <c r="R6035" s="3" t="s">
        <v>6542</v>
      </c>
      <c r="S6035" s="3">
        <v>15.24</v>
      </c>
      <c r="T6035" s="3">
        <v>3</v>
      </c>
      <c r="U6035" s="3">
        <v>0</v>
      </c>
      <c r="V6035" s="3">
        <v>5.1815999999999995</v>
      </c>
    </row>
    <row r="6036" spans="1:22" ht="14.25" customHeight="1" x14ac:dyDescent="0.25">
      <c r="A6036" s="3">
        <v>6035</v>
      </c>
      <c r="B6036" s="3" t="s">
        <v>8637</v>
      </c>
      <c r="C6036" s="4">
        <f>YEAR(Table_1[[#This Row],[Order Date]])</f>
        <v>2012</v>
      </c>
      <c r="D6036" s="9">
        <v>41018</v>
      </c>
      <c r="E6036" s="3">
        <v>41024</v>
      </c>
      <c r="F6036" s="3" t="s">
        <v>50</v>
      </c>
      <c r="G6036" s="3" t="s">
        <v>2567</v>
      </c>
      <c r="H6036" s="3" t="s">
        <v>2568</v>
      </c>
      <c r="I6036" s="3" t="s">
        <v>26</v>
      </c>
      <c r="J6036" s="3" t="s">
        <v>27</v>
      </c>
      <c r="K6036" s="3" t="s">
        <v>4214</v>
      </c>
      <c r="L6036" s="3" t="s">
        <v>104</v>
      </c>
      <c r="M6036" s="3">
        <v>75007</v>
      </c>
      <c r="N6036" s="3" t="s">
        <v>105</v>
      </c>
      <c r="O6036" s="3" t="s">
        <v>1607</v>
      </c>
      <c r="P6036" s="3" t="s">
        <v>46</v>
      </c>
      <c r="Q6036" s="3" t="s">
        <v>78</v>
      </c>
      <c r="R6036" s="3" t="s">
        <v>1608</v>
      </c>
      <c r="S6036" s="3">
        <v>19.567999999999998</v>
      </c>
      <c r="T6036" s="3">
        <v>2</v>
      </c>
      <c r="U6036" s="3">
        <v>0.8</v>
      </c>
      <c r="V6036" s="3">
        <v>-52.833600000000004</v>
      </c>
    </row>
    <row r="6037" spans="1:22" ht="14.25" customHeight="1" x14ac:dyDescent="0.25">
      <c r="A6037" s="3">
        <v>6036</v>
      </c>
      <c r="B6037" s="3" t="s">
        <v>8637</v>
      </c>
      <c r="C6037" s="4">
        <f>YEAR(Table_1[[#This Row],[Order Date]])</f>
        <v>2012</v>
      </c>
      <c r="D6037" s="9">
        <v>41018</v>
      </c>
      <c r="E6037" s="3">
        <v>41024</v>
      </c>
      <c r="F6037" s="3" t="s">
        <v>50</v>
      </c>
      <c r="G6037" s="3" t="s">
        <v>2567</v>
      </c>
      <c r="H6037" s="3" t="s">
        <v>2568</v>
      </c>
      <c r="I6037" s="3" t="s">
        <v>26</v>
      </c>
      <c r="J6037" s="3" t="s">
        <v>27</v>
      </c>
      <c r="K6037" s="3" t="s">
        <v>4214</v>
      </c>
      <c r="L6037" s="3" t="s">
        <v>104</v>
      </c>
      <c r="M6037" s="3">
        <v>75007</v>
      </c>
      <c r="N6037" s="3" t="s">
        <v>105</v>
      </c>
      <c r="O6037" s="3" t="s">
        <v>2979</v>
      </c>
      <c r="P6037" s="3" t="s">
        <v>46</v>
      </c>
      <c r="Q6037" s="3" t="s">
        <v>75</v>
      </c>
      <c r="R6037" s="3" t="s">
        <v>2980</v>
      </c>
      <c r="S6037" s="3">
        <v>310.39199999999994</v>
      </c>
      <c r="T6037" s="3">
        <v>4</v>
      </c>
      <c r="U6037" s="3">
        <v>0.8</v>
      </c>
      <c r="V6037" s="3">
        <v>-512.14680000000021</v>
      </c>
    </row>
    <row r="6038" spans="1:22" ht="14.25" customHeight="1" x14ac:dyDescent="0.25">
      <c r="A6038" s="3">
        <v>6037</v>
      </c>
      <c r="B6038" s="3" t="s">
        <v>8638</v>
      </c>
      <c r="C6038" s="4">
        <f>YEAR(Table_1[[#This Row],[Order Date]])</f>
        <v>2013</v>
      </c>
      <c r="D6038" s="9">
        <v>41522</v>
      </c>
      <c r="E6038" s="3">
        <v>41526</v>
      </c>
      <c r="F6038" s="3" t="s">
        <v>50</v>
      </c>
      <c r="G6038" s="3" t="s">
        <v>7158</v>
      </c>
      <c r="H6038" s="3" t="s">
        <v>7159</v>
      </c>
      <c r="I6038" s="3" t="s">
        <v>26</v>
      </c>
      <c r="J6038" s="3" t="s">
        <v>27</v>
      </c>
      <c r="K6038" s="3" t="s">
        <v>7970</v>
      </c>
      <c r="L6038" s="3" t="s">
        <v>29</v>
      </c>
      <c r="M6038" s="3">
        <v>40324</v>
      </c>
      <c r="N6038" s="3" t="s">
        <v>30</v>
      </c>
      <c r="O6038" s="3" t="s">
        <v>1492</v>
      </c>
      <c r="P6038" s="3" t="s">
        <v>32</v>
      </c>
      <c r="Q6038" s="3" t="s">
        <v>65</v>
      </c>
      <c r="R6038" s="3" t="s">
        <v>1493</v>
      </c>
      <c r="S6038" s="3">
        <v>42.599999999999994</v>
      </c>
      <c r="T6038" s="3">
        <v>3</v>
      </c>
      <c r="U6038" s="3">
        <v>0</v>
      </c>
      <c r="V6038" s="3">
        <v>16.614000000000001</v>
      </c>
    </row>
    <row r="6039" spans="1:22" ht="14.25" customHeight="1" x14ac:dyDescent="0.25">
      <c r="A6039" s="3">
        <v>6038</v>
      </c>
      <c r="B6039" s="3" t="s">
        <v>8638</v>
      </c>
      <c r="C6039" s="4">
        <f>YEAR(Table_1[[#This Row],[Order Date]])</f>
        <v>2013</v>
      </c>
      <c r="D6039" s="9">
        <v>41522</v>
      </c>
      <c r="E6039" s="3">
        <v>41526</v>
      </c>
      <c r="F6039" s="3" t="s">
        <v>50</v>
      </c>
      <c r="G6039" s="3" t="s">
        <v>7158</v>
      </c>
      <c r="H6039" s="3" t="s">
        <v>7159</v>
      </c>
      <c r="I6039" s="3" t="s">
        <v>26</v>
      </c>
      <c r="J6039" s="3" t="s">
        <v>27</v>
      </c>
      <c r="K6039" s="3" t="s">
        <v>7970</v>
      </c>
      <c r="L6039" s="3" t="s">
        <v>29</v>
      </c>
      <c r="M6039" s="3">
        <v>40324</v>
      </c>
      <c r="N6039" s="3" t="s">
        <v>30</v>
      </c>
      <c r="O6039" s="3" t="s">
        <v>1603</v>
      </c>
      <c r="P6039" s="3" t="s">
        <v>46</v>
      </c>
      <c r="Q6039" s="3" t="s">
        <v>75</v>
      </c>
      <c r="R6039" s="3" t="s">
        <v>1604</v>
      </c>
      <c r="S6039" s="3">
        <v>113.94</v>
      </c>
      <c r="T6039" s="3">
        <v>6</v>
      </c>
      <c r="U6039" s="3">
        <v>0</v>
      </c>
      <c r="V6039" s="3">
        <v>54.691199999999995</v>
      </c>
    </row>
    <row r="6040" spans="1:22" ht="14.25" customHeight="1" x14ac:dyDescent="0.25">
      <c r="A6040" s="3">
        <v>6039</v>
      </c>
      <c r="B6040" s="3" t="s">
        <v>8638</v>
      </c>
      <c r="C6040" s="4">
        <f>YEAR(Table_1[[#This Row],[Order Date]])</f>
        <v>2013</v>
      </c>
      <c r="D6040" s="9">
        <v>41522</v>
      </c>
      <c r="E6040" s="3">
        <v>41526</v>
      </c>
      <c r="F6040" s="3" t="s">
        <v>50</v>
      </c>
      <c r="G6040" s="3" t="s">
        <v>7158</v>
      </c>
      <c r="H6040" s="3" t="s">
        <v>7159</v>
      </c>
      <c r="I6040" s="3" t="s">
        <v>26</v>
      </c>
      <c r="J6040" s="3" t="s">
        <v>27</v>
      </c>
      <c r="K6040" s="3" t="s">
        <v>7970</v>
      </c>
      <c r="L6040" s="3" t="s">
        <v>29</v>
      </c>
      <c r="M6040" s="3">
        <v>40324</v>
      </c>
      <c r="N6040" s="3" t="s">
        <v>30</v>
      </c>
      <c r="O6040" s="3" t="s">
        <v>2216</v>
      </c>
      <c r="P6040" s="3" t="s">
        <v>46</v>
      </c>
      <c r="Q6040" s="3" t="s">
        <v>59</v>
      </c>
      <c r="R6040" s="3" t="s">
        <v>2217</v>
      </c>
      <c r="S6040" s="3">
        <v>129.91999999999999</v>
      </c>
      <c r="T6040" s="3">
        <v>4</v>
      </c>
      <c r="U6040" s="3">
        <v>0</v>
      </c>
      <c r="V6040" s="3">
        <v>5.1967999999999961</v>
      </c>
    </row>
    <row r="6041" spans="1:22" ht="14.25" customHeight="1" x14ac:dyDescent="0.25">
      <c r="A6041" s="3">
        <v>6040</v>
      </c>
      <c r="B6041" s="3" t="s">
        <v>8638</v>
      </c>
      <c r="C6041" s="4">
        <f>YEAR(Table_1[[#This Row],[Order Date]])</f>
        <v>2013</v>
      </c>
      <c r="D6041" s="9">
        <v>41522</v>
      </c>
      <c r="E6041" s="3">
        <v>41526</v>
      </c>
      <c r="F6041" s="3" t="s">
        <v>50</v>
      </c>
      <c r="G6041" s="3" t="s">
        <v>7158</v>
      </c>
      <c r="H6041" s="3" t="s">
        <v>7159</v>
      </c>
      <c r="I6041" s="3" t="s">
        <v>26</v>
      </c>
      <c r="J6041" s="3" t="s">
        <v>27</v>
      </c>
      <c r="K6041" s="3" t="s">
        <v>7970</v>
      </c>
      <c r="L6041" s="3" t="s">
        <v>29</v>
      </c>
      <c r="M6041" s="3">
        <v>40324</v>
      </c>
      <c r="N6041" s="3" t="s">
        <v>30</v>
      </c>
      <c r="O6041" s="3" t="s">
        <v>5170</v>
      </c>
      <c r="P6041" s="3" t="s">
        <v>46</v>
      </c>
      <c r="Q6041" s="3" t="s">
        <v>68</v>
      </c>
      <c r="R6041" s="3" t="s">
        <v>5171</v>
      </c>
      <c r="S6041" s="3">
        <v>5.28</v>
      </c>
      <c r="T6041" s="3">
        <v>3</v>
      </c>
      <c r="U6041" s="3">
        <v>0</v>
      </c>
      <c r="V6041" s="3">
        <v>2.5343999999999998</v>
      </c>
    </row>
    <row r="6042" spans="1:22" ht="14.25" customHeight="1" x14ac:dyDescent="0.25">
      <c r="A6042" s="3">
        <v>6041</v>
      </c>
      <c r="B6042" s="3" t="s">
        <v>8639</v>
      </c>
      <c r="C6042" s="4">
        <f>YEAR(Table_1[[#This Row],[Order Date]])</f>
        <v>2014</v>
      </c>
      <c r="D6042" s="9">
        <v>41907</v>
      </c>
      <c r="E6042" s="3">
        <v>41912</v>
      </c>
      <c r="F6042" s="3" t="s">
        <v>50</v>
      </c>
      <c r="G6042" s="3" t="s">
        <v>1171</v>
      </c>
      <c r="H6042" s="3" t="s">
        <v>1172</v>
      </c>
      <c r="I6042" s="3" t="s">
        <v>41</v>
      </c>
      <c r="J6042" s="3" t="s">
        <v>27</v>
      </c>
      <c r="K6042" s="3" t="s">
        <v>42</v>
      </c>
      <c r="L6042" s="3" t="s">
        <v>43</v>
      </c>
      <c r="M6042" s="3">
        <v>90008</v>
      </c>
      <c r="N6042" s="3" t="s">
        <v>44</v>
      </c>
      <c r="O6042" s="3" t="s">
        <v>4464</v>
      </c>
      <c r="P6042" s="3" t="s">
        <v>71</v>
      </c>
      <c r="Q6042" s="3" t="s">
        <v>72</v>
      </c>
      <c r="R6042" s="3" t="s">
        <v>4465</v>
      </c>
      <c r="S6042" s="3">
        <v>859.2</v>
      </c>
      <c r="T6042" s="3">
        <v>3</v>
      </c>
      <c r="U6042" s="3">
        <v>0.2</v>
      </c>
      <c r="V6042" s="3">
        <v>75.180000000000064</v>
      </c>
    </row>
    <row r="6043" spans="1:22" ht="14.25" customHeight="1" x14ac:dyDescent="0.25">
      <c r="A6043" s="3">
        <v>6042</v>
      </c>
      <c r="B6043" s="3" t="s">
        <v>8639</v>
      </c>
      <c r="C6043" s="4">
        <f>YEAR(Table_1[[#This Row],[Order Date]])</f>
        <v>2014</v>
      </c>
      <c r="D6043" s="9">
        <v>41907</v>
      </c>
      <c r="E6043" s="3">
        <v>41912</v>
      </c>
      <c r="F6043" s="3" t="s">
        <v>50</v>
      </c>
      <c r="G6043" s="3" t="s">
        <v>1171</v>
      </c>
      <c r="H6043" s="3" t="s">
        <v>1172</v>
      </c>
      <c r="I6043" s="3" t="s">
        <v>41</v>
      </c>
      <c r="J6043" s="3" t="s">
        <v>27</v>
      </c>
      <c r="K6043" s="3" t="s">
        <v>42</v>
      </c>
      <c r="L6043" s="3" t="s">
        <v>43</v>
      </c>
      <c r="M6043" s="3">
        <v>90008</v>
      </c>
      <c r="N6043" s="3" t="s">
        <v>44</v>
      </c>
      <c r="O6043" s="3" t="s">
        <v>8640</v>
      </c>
      <c r="P6043" s="3" t="s">
        <v>71</v>
      </c>
      <c r="Q6043" s="3" t="s">
        <v>682</v>
      </c>
      <c r="R6043" s="3" t="s">
        <v>8641</v>
      </c>
      <c r="S6043" s="3">
        <v>506.28</v>
      </c>
      <c r="T6043" s="3">
        <v>3</v>
      </c>
      <c r="U6043" s="3">
        <v>0.2</v>
      </c>
      <c r="V6043" s="3">
        <v>177.19799999999998</v>
      </c>
    </row>
    <row r="6044" spans="1:22" ht="14.25" customHeight="1" x14ac:dyDescent="0.25">
      <c r="A6044" s="3">
        <v>6043</v>
      </c>
      <c r="B6044" s="3" t="s">
        <v>8642</v>
      </c>
      <c r="C6044" s="4">
        <f>YEAR(Table_1[[#This Row],[Order Date]])</f>
        <v>2013</v>
      </c>
      <c r="D6044" s="9">
        <v>41309</v>
      </c>
      <c r="E6044" s="3">
        <v>41313</v>
      </c>
      <c r="F6044" s="3" t="s">
        <v>50</v>
      </c>
      <c r="G6044" s="3" t="s">
        <v>164</v>
      </c>
      <c r="H6044" s="3" t="s">
        <v>165</v>
      </c>
      <c r="I6044" s="3" t="s">
        <v>26</v>
      </c>
      <c r="J6044" s="3" t="s">
        <v>27</v>
      </c>
      <c r="K6044" s="3" t="s">
        <v>2135</v>
      </c>
      <c r="L6044" s="3" t="s">
        <v>310</v>
      </c>
      <c r="M6044" s="3">
        <v>85635</v>
      </c>
      <c r="N6044" s="3" t="s">
        <v>44</v>
      </c>
      <c r="O6044" s="3" t="s">
        <v>4412</v>
      </c>
      <c r="P6044" s="3" t="s">
        <v>32</v>
      </c>
      <c r="Q6044" s="3" t="s">
        <v>65</v>
      </c>
      <c r="R6044" s="3" t="s">
        <v>4413</v>
      </c>
      <c r="S6044" s="3">
        <v>14.368000000000002</v>
      </c>
      <c r="T6044" s="3">
        <v>2</v>
      </c>
      <c r="U6044" s="3">
        <v>0.2</v>
      </c>
      <c r="V6044" s="3">
        <v>3.9512</v>
      </c>
    </row>
    <row r="6045" spans="1:22" ht="14.25" customHeight="1" x14ac:dyDescent="0.25">
      <c r="A6045" s="3">
        <v>6044</v>
      </c>
      <c r="B6045" s="3" t="s">
        <v>8643</v>
      </c>
      <c r="C6045" s="4">
        <f>YEAR(Table_1[[#This Row],[Order Date]])</f>
        <v>2014</v>
      </c>
      <c r="D6045" s="9">
        <v>41779</v>
      </c>
      <c r="E6045" s="3">
        <v>41784</v>
      </c>
      <c r="F6045" s="3" t="s">
        <v>23</v>
      </c>
      <c r="G6045" s="3" t="s">
        <v>2822</v>
      </c>
      <c r="H6045" s="3" t="s">
        <v>2823</v>
      </c>
      <c r="I6045" s="3" t="s">
        <v>41</v>
      </c>
      <c r="J6045" s="3" t="s">
        <v>27</v>
      </c>
      <c r="K6045" s="3" t="s">
        <v>5137</v>
      </c>
      <c r="L6045" s="3" t="s">
        <v>335</v>
      </c>
      <c r="M6045" s="3">
        <v>37918</v>
      </c>
      <c r="N6045" s="3" t="s">
        <v>30</v>
      </c>
      <c r="O6045" s="3" t="s">
        <v>2095</v>
      </c>
      <c r="P6045" s="3" t="s">
        <v>32</v>
      </c>
      <c r="Q6045" s="3" t="s">
        <v>36</v>
      </c>
      <c r="R6045" s="3" t="s">
        <v>2096</v>
      </c>
      <c r="S6045" s="3">
        <v>314.35199999999998</v>
      </c>
      <c r="T6045" s="3">
        <v>3</v>
      </c>
      <c r="U6045" s="3">
        <v>0.2</v>
      </c>
      <c r="V6045" s="3">
        <v>-35.36460000000001</v>
      </c>
    </row>
    <row r="6046" spans="1:22" ht="14.25" customHeight="1" x14ac:dyDescent="0.25">
      <c r="A6046" s="3">
        <v>6045</v>
      </c>
      <c r="B6046" s="3" t="s">
        <v>8643</v>
      </c>
      <c r="C6046" s="4">
        <f>YEAR(Table_1[[#This Row],[Order Date]])</f>
        <v>2014</v>
      </c>
      <c r="D6046" s="9">
        <v>41779</v>
      </c>
      <c r="E6046" s="3">
        <v>41784</v>
      </c>
      <c r="F6046" s="3" t="s">
        <v>23</v>
      </c>
      <c r="G6046" s="3" t="s">
        <v>2822</v>
      </c>
      <c r="H6046" s="3" t="s">
        <v>2823</v>
      </c>
      <c r="I6046" s="3" t="s">
        <v>41</v>
      </c>
      <c r="J6046" s="3" t="s">
        <v>27</v>
      </c>
      <c r="K6046" s="3" t="s">
        <v>5137</v>
      </c>
      <c r="L6046" s="3" t="s">
        <v>335</v>
      </c>
      <c r="M6046" s="3">
        <v>37918</v>
      </c>
      <c r="N6046" s="3" t="s">
        <v>30</v>
      </c>
      <c r="O6046" s="3" t="s">
        <v>4179</v>
      </c>
      <c r="P6046" s="3" t="s">
        <v>46</v>
      </c>
      <c r="Q6046" s="3" t="s">
        <v>90</v>
      </c>
      <c r="R6046" s="3" t="s">
        <v>4180</v>
      </c>
      <c r="S6046" s="3">
        <v>27.888000000000002</v>
      </c>
      <c r="T6046" s="3">
        <v>7</v>
      </c>
      <c r="U6046" s="3">
        <v>0.2</v>
      </c>
      <c r="V6046" s="3">
        <v>10.109400000000001</v>
      </c>
    </row>
    <row r="6047" spans="1:22" ht="14.25" customHeight="1" x14ac:dyDescent="0.25">
      <c r="A6047" s="3">
        <v>6046</v>
      </c>
      <c r="B6047" s="3" t="s">
        <v>8644</v>
      </c>
      <c r="C6047" s="4">
        <f>YEAR(Table_1[[#This Row],[Order Date]])</f>
        <v>2012</v>
      </c>
      <c r="D6047" s="9">
        <v>41155</v>
      </c>
      <c r="E6047" s="3">
        <v>41160</v>
      </c>
      <c r="F6047" s="3" t="s">
        <v>50</v>
      </c>
      <c r="G6047" s="3" t="s">
        <v>3665</v>
      </c>
      <c r="H6047" s="3" t="s">
        <v>3666</v>
      </c>
      <c r="I6047" s="3" t="s">
        <v>41</v>
      </c>
      <c r="J6047" s="3" t="s">
        <v>27</v>
      </c>
      <c r="K6047" s="3" t="s">
        <v>1310</v>
      </c>
      <c r="L6047" s="3" t="s">
        <v>310</v>
      </c>
      <c r="M6047" s="3">
        <v>85705</v>
      </c>
      <c r="N6047" s="3" t="s">
        <v>44</v>
      </c>
      <c r="O6047" s="3" t="s">
        <v>4256</v>
      </c>
      <c r="P6047" s="3" t="s">
        <v>32</v>
      </c>
      <c r="Q6047" s="3" t="s">
        <v>65</v>
      </c>
      <c r="R6047" s="3" t="s">
        <v>4257</v>
      </c>
      <c r="S6047" s="3">
        <v>238.15200000000004</v>
      </c>
      <c r="T6047" s="3">
        <v>3</v>
      </c>
      <c r="U6047" s="3">
        <v>0.2</v>
      </c>
      <c r="V6047" s="3">
        <v>89.306999999999988</v>
      </c>
    </row>
    <row r="6048" spans="1:22" ht="14.25" customHeight="1" x14ac:dyDescent="0.25">
      <c r="A6048" s="3">
        <v>6047</v>
      </c>
      <c r="B6048" s="3" t="s">
        <v>8645</v>
      </c>
      <c r="C6048" s="4">
        <f>YEAR(Table_1[[#This Row],[Order Date]])</f>
        <v>2013</v>
      </c>
      <c r="D6048" s="9">
        <v>41435</v>
      </c>
      <c r="E6048" s="3">
        <v>41442</v>
      </c>
      <c r="F6048" s="3" t="s">
        <v>50</v>
      </c>
      <c r="G6048" s="3" t="s">
        <v>6280</v>
      </c>
      <c r="H6048" s="3" t="s">
        <v>6281</v>
      </c>
      <c r="I6048" s="3" t="s">
        <v>102</v>
      </c>
      <c r="J6048" s="3" t="s">
        <v>27</v>
      </c>
      <c r="K6048" s="3" t="s">
        <v>409</v>
      </c>
      <c r="L6048" s="3" t="s">
        <v>229</v>
      </c>
      <c r="M6048" s="3">
        <v>55407</v>
      </c>
      <c r="N6048" s="3" t="s">
        <v>105</v>
      </c>
      <c r="O6048" s="3" t="s">
        <v>8261</v>
      </c>
      <c r="P6048" s="3" t="s">
        <v>32</v>
      </c>
      <c r="Q6048" s="3" t="s">
        <v>56</v>
      </c>
      <c r="R6048" s="3" t="s">
        <v>8262</v>
      </c>
      <c r="S6048" s="3">
        <v>692.93999999999994</v>
      </c>
      <c r="T6048" s="3">
        <v>3</v>
      </c>
      <c r="U6048" s="3">
        <v>0</v>
      </c>
      <c r="V6048" s="3">
        <v>173.23500000000001</v>
      </c>
    </row>
    <row r="6049" spans="1:22" ht="14.25" customHeight="1" x14ac:dyDescent="0.25">
      <c r="A6049" s="3">
        <v>6048</v>
      </c>
      <c r="B6049" s="3" t="s">
        <v>8646</v>
      </c>
      <c r="C6049" s="4">
        <f>YEAR(Table_1[[#This Row],[Order Date]])</f>
        <v>2012</v>
      </c>
      <c r="D6049" s="9">
        <v>41220</v>
      </c>
      <c r="E6049" s="3">
        <v>41224</v>
      </c>
      <c r="F6049" s="3" t="s">
        <v>50</v>
      </c>
      <c r="G6049" s="3" t="s">
        <v>2407</v>
      </c>
      <c r="H6049" s="3" t="s">
        <v>2408</v>
      </c>
      <c r="I6049" s="3" t="s">
        <v>41</v>
      </c>
      <c r="J6049" s="3" t="s">
        <v>27</v>
      </c>
      <c r="K6049" s="3" t="s">
        <v>1419</v>
      </c>
      <c r="L6049" s="3" t="s">
        <v>54</v>
      </c>
      <c r="M6049" s="3">
        <v>33142</v>
      </c>
      <c r="N6049" s="3" t="s">
        <v>30</v>
      </c>
      <c r="O6049" s="3" t="s">
        <v>2214</v>
      </c>
      <c r="P6049" s="3" t="s">
        <v>46</v>
      </c>
      <c r="Q6049" s="3" t="s">
        <v>75</v>
      </c>
      <c r="R6049" s="3" t="s">
        <v>2215</v>
      </c>
      <c r="S6049" s="3">
        <v>16.146000000000004</v>
      </c>
      <c r="T6049" s="3">
        <v>9</v>
      </c>
      <c r="U6049" s="3">
        <v>0.7</v>
      </c>
      <c r="V6049" s="3">
        <v>-12.916800000000002</v>
      </c>
    </row>
    <row r="6050" spans="1:22" ht="14.25" customHeight="1" x14ac:dyDescent="0.25">
      <c r="A6050" s="3">
        <v>6049</v>
      </c>
      <c r="B6050" s="3" t="s">
        <v>8646</v>
      </c>
      <c r="C6050" s="4">
        <f>YEAR(Table_1[[#This Row],[Order Date]])</f>
        <v>2012</v>
      </c>
      <c r="D6050" s="9">
        <v>41220</v>
      </c>
      <c r="E6050" s="3">
        <v>41224</v>
      </c>
      <c r="F6050" s="3" t="s">
        <v>50</v>
      </c>
      <c r="G6050" s="3" t="s">
        <v>2407</v>
      </c>
      <c r="H6050" s="3" t="s">
        <v>2408</v>
      </c>
      <c r="I6050" s="3" t="s">
        <v>41</v>
      </c>
      <c r="J6050" s="3" t="s">
        <v>27</v>
      </c>
      <c r="K6050" s="3" t="s">
        <v>1419</v>
      </c>
      <c r="L6050" s="3" t="s">
        <v>54</v>
      </c>
      <c r="M6050" s="3">
        <v>33142</v>
      </c>
      <c r="N6050" s="3" t="s">
        <v>30</v>
      </c>
      <c r="O6050" s="3" t="s">
        <v>4718</v>
      </c>
      <c r="P6050" s="3" t="s">
        <v>46</v>
      </c>
      <c r="Q6050" s="3" t="s">
        <v>75</v>
      </c>
      <c r="R6050" s="3" t="s">
        <v>4719</v>
      </c>
      <c r="S6050" s="3">
        <v>1345.4850000000001</v>
      </c>
      <c r="T6050" s="3">
        <v>5</v>
      </c>
      <c r="U6050" s="3">
        <v>0.7</v>
      </c>
      <c r="V6050" s="3">
        <v>-1031.5385000000001</v>
      </c>
    </row>
    <row r="6051" spans="1:22" ht="14.25" customHeight="1" x14ac:dyDescent="0.25">
      <c r="A6051" s="3">
        <v>6050</v>
      </c>
      <c r="B6051" s="3" t="s">
        <v>8647</v>
      </c>
      <c r="C6051" s="4">
        <f>YEAR(Table_1[[#This Row],[Order Date]])</f>
        <v>2013</v>
      </c>
      <c r="D6051" s="9">
        <v>41441</v>
      </c>
      <c r="E6051" s="3">
        <v>41444</v>
      </c>
      <c r="F6051" s="3" t="s">
        <v>188</v>
      </c>
      <c r="G6051" s="3" t="s">
        <v>1745</v>
      </c>
      <c r="H6051" s="3" t="s">
        <v>1746</v>
      </c>
      <c r="I6051" s="3" t="s">
        <v>26</v>
      </c>
      <c r="J6051" s="3" t="s">
        <v>27</v>
      </c>
      <c r="K6051" s="3" t="s">
        <v>184</v>
      </c>
      <c r="L6051" s="3" t="s">
        <v>104</v>
      </c>
      <c r="M6051" s="3">
        <v>77036</v>
      </c>
      <c r="N6051" s="3" t="s">
        <v>105</v>
      </c>
      <c r="O6051" s="3" t="s">
        <v>7716</v>
      </c>
      <c r="P6051" s="3" t="s">
        <v>46</v>
      </c>
      <c r="Q6051" s="3" t="s">
        <v>90</v>
      </c>
      <c r="R6051" s="3" t="s">
        <v>7717</v>
      </c>
      <c r="S6051" s="3">
        <v>173.48800000000003</v>
      </c>
      <c r="T6051" s="3">
        <v>7</v>
      </c>
      <c r="U6051" s="3">
        <v>0.2</v>
      </c>
      <c r="V6051" s="3">
        <v>54.214999999999982</v>
      </c>
    </row>
    <row r="6052" spans="1:22" ht="14.25" customHeight="1" x14ac:dyDescent="0.25">
      <c r="A6052" s="3">
        <v>6051</v>
      </c>
      <c r="B6052" s="3" t="s">
        <v>8648</v>
      </c>
      <c r="C6052" s="4">
        <f>YEAR(Table_1[[#This Row],[Order Date]])</f>
        <v>2012</v>
      </c>
      <c r="D6052" s="9">
        <v>41024</v>
      </c>
      <c r="E6052" s="3">
        <v>41029</v>
      </c>
      <c r="F6052" s="3" t="s">
        <v>50</v>
      </c>
      <c r="G6052" s="3" t="s">
        <v>8649</v>
      </c>
      <c r="H6052" s="3" t="s">
        <v>8650</v>
      </c>
      <c r="I6052" s="3" t="s">
        <v>26</v>
      </c>
      <c r="J6052" s="3" t="s">
        <v>27</v>
      </c>
      <c r="K6052" s="3" t="s">
        <v>2548</v>
      </c>
      <c r="L6052" s="3" t="s">
        <v>114</v>
      </c>
      <c r="M6052" s="3">
        <v>53209</v>
      </c>
      <c r="N6052" s="3" t="s">
        <v>105</v>
      </c>
      <c r="O6052" s="3" t="s">
        <v>1313</v>
      </c>
      <c r="P6052" s="3" t="s">
        <v>46</v>
      </c>
      <c r="Q6052" s="3" t="s">
        <v>68</v>
      </c>
      <c r="R6052" s="3" t="s">
        <v>1314</v>
      </c>
      <c r="S6052" s="3">
        <v>57.75</v>
      </c>
      <c r="T6052" s="3">
        <v>5</v>
      </c>
      <c r="U6052" s="3">
        <v>0</v>
      </c>
      <c r="V6052" s="3">
        <v>16.170000000000002</v>
      </c>
    </row>
    <row r="6053" spans="1:22" ht="14.25" customHeight="1" x14ac:dyDescent="0.25">
      <c r="A6053" s="3">
        <v>6052</v>
      </c>
      <c r="B6053" s="3" t="s">
        <v>8648</v>
      </c>
      <c r="C6053" s="4">
        <f>YEAR(Table_1[[#This Row],[Order Date]])</f>
        <v>2012</v>
      </c>
      <c r="D6053" s="9">
        <v>41024</v>
      </c>
      <c r="E6053" s="3">
        <v>41029</v>
      </c>
      <c r="F6053" s="3" t="s">
        <v>50</v>
      </c>
      <c r="G6053" s="3" t="s">
        <v>8649</v>
      </c>
      <c r="H6053" s="3" t="s">
        <v>8650</v>
      </c>
      <c r="I6053" s="3" t="s">
        <v>26</v>
      </c>
      <c r="J6053" s="3" t="s">
        <v>27</v>
      </c>
      <c r="K6053" s="3" t="s">
        <v>2548</v>
      </c>
      <c r="L6053" s="3" t="s">
        <v>114</v>
      </c>
      <c r="M6053" s="3">
        <v>53209</v>
      </c>
      <c r="N6053" s="3" t="s">
        <v>105</v>
      </c>
      <c r="O6053" s="3" t="s">
        <v>5367</v>
      </c>
      <c r="P6053" s="3" t="s">
        <v>46</v>
      </c>
      <c r="Q6053" s="3" t="s">
        <v>78</v>
      </c>
      <c r="R6053" s="3" t="s">
        <v>5368</v>
      </c>
      <c r="S6053" s="3">
        <v>272.39999999999998</v>
      </c>
      <c r="T6053" s="3">
        <v>5</v>
      </c>
      <c r="U6053" s="3">
        <v>0</v>
      </c>
      <c r="V6053" s="3">
        <v>76.27200000000002</v>
      </c>
    </row>
    <row r="6054" spans="1:22" ht="14.25" customHeight="1" x14ac:dyDescent="0.25">
      <c r="A6054" s="3">
        <v>6053</v>
      </c>
      <c r="B6054" s="3" t="s">
        <v>8651</v>
      </c>
      <c r="C6054" s="4">
        <f>YEAR(Table_1[[#This Row],[Order Date]])</f>
        <v>2013</v>
      </c>
      <c r="D6054" s="9">
        <v>41541</v>
      </c>
      <c r="E6054" s="3">
        <v>41544</v>
      </c>
      <c r="F6054" s="3" t="s">
        <v>23</v>
      </c>
      <c r="G6054" s="3" t="s">
        <v>1610</v>
      </c>
      <c r="H6054" s="3" t="s">
        <v>1611</v>
      </c>
      <c r="I6054" s="3" t="s">
        <v>102</v>
      </c>
      <c r="J6054" s="3" t="s">
        <v>27</v>
      </c>
      <c r="K6054" s="3" t="s">
        <v>2470</v>
      </c>
      <c r="L6054" s="3" t="s">
        <v>498</v>
      </c>
      <c r="M6054" s="3">
        <v>43130</v>
      </c>
      <c r="N6054" s="3" t="s">
        <v>148</v>
      </c>
      <c r="O6054" s="3" t="s">
        <v>4058</v>
      </c>
      <c r="P6054" s="3" t="s">
        <v>46</v>
      </c>
      <c r="Q6054" s="3" t="s">
        <v>90</v>
      </c>
      <c r="R6054" s="3" t="s">
        <v>4059</v>
      </c>
      <c r="S6054" s="3">
        <v>11.952000000000002</v>
      </c>
      <c r="T6054" s="3">
        <v>3</v>
      </c>
      <c r="U6054" s="3">
        <v>0.2</v>
      </c>
      <c r="V6054" s="3">
        <v>4.0338000000000003</v>
      </c>
    </row>
    <row r="6055" spans="1:22" ht="14.25" customHeight="1" x14ac:dyDescent="0.25">
      <c r="A6055" s="3">
        <v>6054</v>
      </c>
      <c r="B6055" s="3" t="s">
        <v>8651</v>
      </c>
      <c r="C6055" s="4">
        <f>YEAR(Table_1[[#This Row],[Order Date]])</f>
        <v>2013</v>
      </c>
      <c r="D6055" s="9">
        <v>41541</v>
      </c>
      <c r="E6055" s="3">
        <v>41544</v>
      </c>
      <c r="F6055" s="3" t="s">
        <v>23</v>
      </c>
      <c r="G6055" s="3" t="s">
        <v>1610</v>
      </c>
      <c r="H6055" s="3" t="s">
        <v>1611</v>
      </c>
      <c r="I6055" s="3" t="s">
        <v>102</v>
      </c>
      <c r="J6055" s="3" t="s">
        <v>27</v>
      </c>
      <c r="K6055" s="3" t="s">
        <v>2470</v>
      </c>
      <c r="L6055" s="3" t="s">
        <v>498</v>
      </c>
      <c r="M6055" s="3">
        <v>43130</v>
      </c>
      <c r="N6055" s="3" t="s">
        <v>148</v>
      </c>
      <c r="O6055" s="3" t="s">
        <v>6135</v>
      </c>
      <c r="P6055" s="3" t="s">
        <v>32</v>
      </c>
      <c r="Q6055" s="3" t="s">
        <v>65</v>
      </c>
      <c r="R6055" s="3" t="s">
        <v>6136</v>
      </c>
      <c r="S6055" s="3">
        <v>28</v>
      </c>
      <c r="T6055" s="3">
        <v>4</v>
      </c>
      <c r="U6055" s="3">
        <v>0.2</v>
      </c>
      <c r="V6055" s="3">
        <v>7.7000000000000028</v>
      </c>
    </row>
    <row r="6056" spans="1:22" ht="14.25" customHeight="1" x14ac:dyDescent="0.25">
      <c r="A6056" s="3">
        <v>6055</v>
      </c>
      <c r="B6056" s="3" t="s">
        <v>8651</v>
      </c>
      <c r="C6056" s="4">
        <f>YEAR(Table_1[[#This Row],[Order Date]])</f>
        <v>2013</v>
      </c>
      <c r="D6056" s="9">
        <v>41541</v>
      </c>
      <c r="E6056" s="3">
        <v>41544</v>
      </c>
      <c r="F6056" s="3" t="s">
        <v>23</v>
      </c>
      <c r="G6056" s="3" t="s">
        <v>1610</v>
      </c>
      <c r="H6056" s="3" t="s">
        <v>1611</v>
      </c>
      <c r="I6056" s="3" t="s">
        <v>102</v>
      </c>
      <c r="J6056" s="3" t="s">
        <v>27</v>
      </c>
      <c r="K6056" s="3" t="s">
        <v>2470</v>
      </c>
      <c r="L6056" s="3" t="s">
        <v>498</v>
      </c>
      <c r="M6056" s="3">
        <v>43130</v>
      </c>
      <c r="N6056" s="3" t="s">
        <v>148</v>
      </c>
      <c r="O6056" s="3" t="s">
        <v>2727</v>
      </c>
      <c r="P6056" s="3" t="s">
        <v>46</v>
      </c>
      <c r="Q6056" s="3" t="s">
        <v>75</v>
      </c>
      <c r="R6056" s="3" t="s">
        <v>2728</v>
      </c>
      <c r="S6056" s="3">
        <v>12.201000000000001</v>
      </c>
      <c r="T6056" s="3">
        <v>7</v>
      </c>
      <c r="U6056" s="3">
        <v>0.7</v>
      </c>
      <c r="V6056" s="3">
        <v>-9.7607999999999961</v>
      </c>
    </row>
    <row r="6057" spans="1:22" ht="14.25" customHeight="1" x14ac:dyDescent="0.25">
      <c r="A6057" s="3">
        <v>6056</v>
      </c>
      <c r="B6057" s="3" t="s">
        <v>8652</v>
      </c>
      <c r="C6057" s="4">
        <f>YEAR(Table_1[[#This Row],[Order Date]])</f>
        <v>2013</v>
      </c>
      <c r="D6057" s="9">
        <v>41505</v>
      </c>
      <c r="E6057" s="3">
        <v>41507</v>
      </c>
      <c r="F6057" s="3" t="s">
        <v>188</v>
      </c>
      <c r="G6057" s="3" t="s">
        <v>1485</v>
      </c>
      <c r="H6057" s="3" t="s">
        <v>1486</v>
      </c>
      <c r="I6057" s="3" t="s">
        <v>26</v>
      </c>
      <c r="J6057" s="3" t="s">
        <v>27</v>
      </c>
      <c r="K6057" s="3" t="s">
        <v>7041</v>
      </c>
      <c r="L6057" s="3" t="s">
        <v>104</v>
      </c>
      <c r="M6057" s="3">
        <v>78539</v>
      </c>
      <c r="N6057" s="3" t="s">
        <v>105</v>
      </c>
      <c r="O6057" s="3" t="s">
        <v>5487</v>
      </c>
      <c r="P6057" s="3" t="s">
        <v>46</v>
      </c>
      <c r="Q6057" s="3" t="s">
        <v>75</v>
      </c>
      <c r="R6057" s="3" t="s">
        <v>5488</v>
      </c>
      <c r="S6057" s="3">
        <v>2.0679999999999996</v>
      </c>
      <c r="T6057" s="3">
        <v>1</v>
      </c>
      <c r="U6057" s="3">
        <v>0.8</v>
      </c>
      <c r="V6057" s="3">
        <v>-3.4122000000000003</v>
      </c>
    </row>
    <row r="6058" spans="1:22" ht="14.25" customHeight="1" x14ac:dyDescent="0.25">
      <c r="A6058" s="3">
        <v>6057</v>
      </c>
      <c r="B6058" s="3" t="s">
        <v>8652</v>
      </c>
      <c r="C6058" s="4">
        <f>YEAR(Table_1[[#This Row],[Order Date]])</f>
        <v>2013</v>
      </c>
      <c r="D6058" s="9">
        <v>41505</v>
      </c>
      <c r="E6058" s="3">
        <v>41507</v>
      </c>
      <c r="F6058" s="3" t="s">
        <v>188</v>
      </c>
      <c r="G6058" s="3" t="s">
        <v>1485</v>
      </c>
      <c r="H6058" s="3" t="s">
        <v>1486</v>
      </c>
      <c r="I6058" s="3" t="s">
        <v>26</v>
      </c>
      <c r="J6058" s="3" t="s">
        <v>27</v>
      </c>
      <c r="K6058" s="3" t="s">
        <v>7041</v>
      </c>
      <c r="L6058" s="3" t="s">
        <v>104</v>
      </c>
      <c r="M6058" s="3">
        <v>78539</v>
      </c>
      <c r="N6058" s="3" t="s">
        <v>105</v>
      </c>
      <c r="O6058" s="3" t="s">
        <v>5803</v>
      </c>
      <c r="P6058" s="3" t="s">
        <v>46</v>
      </c>
      <c r="Q6058" s="3" t="s">
        <v>90</v>
      </c>
      <c r="R6058" s="3" t="s">
        <v>5804</v>
      </c>
      <c r="S6058" s="3">
        <v>83.84</v>
      </c>
      <c r="T6058" s="3">
        <v>8</v>
      </c>
      <c r="U6058" s="3">
        <v>0.2</v>
      </c>
      <c r="V6058" s="3">
        <v>30.391999999999996</v>
      </c>
    </row>
    <row r="6059" spans="1:22" ht="14.25" customHeight="1" x14ac:dyDescent="0.25">
      <c r="A6059" s="3">
        <v>6058</v>
      </c>
      <c r="B6059" s="3" t="s">
        <v>8653</v>
      </c>
      <c r="C6059" s="4">
        <f>YEAR(Table_1[[#This Row],[Order Date]])</f>
        <v>2011</v>
      </c>
      <c r="D6059" s="9">
        <v>40604</v>
      </c>
      <c r="E6059" s="3">
        <v>40610</v>
      </c>
      <c r="F6059" s="3" t="s">
        <v>50</v>
      </c>
      <c r="G6059" s="3" t="s">
        <v>5338</v>
      </c>
      <c r="H6059" s="3" t="s">
        <v>5339</v>
      </c>
      <c r="I6059" s="3" t="s">
        <v>102</v>
      </c>
      <c r="J6059" s="3" t="s">
        <v>27</v>
      </c>
      <c r="K6059" s="3" t="s">
        <v>266</v>
      </c>
      <c r="L6059" s="3" t="s">
        <v>267</v>
      </c>
      <c r="M6059" s="3">
        <v>10009</v>
      </c>
      <c r="N6059" s="3" t="s">
        <v>148</v>
      </c>
      <c r="O6059" s="3" t="s">
        <v>669</v>
      </c>
      <c r="P6059" s="3" t="s">
        <v>46</v>
      </c>
      <c r="Q6059" s="3" t="s">
        <v>173</v>
      </c>
      <c r="R6059" s="3" t="s">
        <v>186</v>
      </c>
      <c r="S6059" s="3">
        <v>11.36</v>
      </c>
      <c r="T6059" s="3">
        <v>2</v>
      </c>
      <c r="U6059" s="3">
        <v>0</v>
      </c>
      <c r="V6059" s="3">
        <v>5.3391999999999991</v>
      </c>
    </row>
    <row r="6060" spans="1:22" ht="14.25" customHeight="1" x14ac:dyDescent="0.25">
      <c r="A6060" s="3">
        <v>6059</v>
      </c>
      <c r="B6060" s="3" t="s">
        <v>8653</v>
      </c>
      <c r="C6060" s="4">
        <f>YEAR(Table_1[[#This Row],[Order Date]])</f>
        <v>2011</v>
      </c>
      <c r="D6060" s="9">
        <v>40604</v>
      </c>
      <c r="E6060" s="3">
        <v>40610</v>
      </c>
      <c r="F6060" s="3" t="s">
        <v>50</v>
      </c>
      <c r="G6060" s="3" t="s">
        <v>5338</v>
      </c>
      <c r="H6060" s="3" t="s">
        <v>5339</v>
      </c>
      <c r="I6060" s="3" t="s">
        <v>102</v>
      </c>
      <c r="J6060" s="3" t="s">
        <v>27</v>
      </c>
      <c r="K6060" s="3" t="s">
        <v>266</v>
      </c>
      <c r="L6060" s="3" t="s">
        <v>267</v>
      </c>
      <c r="M6060" s="3">
        <v>10009</v>
      </c>
      <c r="N6060" s="3" t="s">
        <v>148</v>
      </c>
      <c r="O6060" s="3" t="s">
        <v>283</v>
      </c>
      <c r="P6060" s="3" t="s">
        <v>46</v>
      </c>
      <c r="Q6060" s="3" t="s">
        <v>90</v>
      </c>
      <c r="R6060" s="3" t="s">
        <v>284</v>
      </c>
      <c r="S6060" s="3">
        <v>36.4</v>
      </c>
      <c r="T6060" s="3">
        <v>5</v>
      </c>
      <c r="U6060" s="3">
        <v>0</v>
      </c>
      <c r="V6060" s="3">
        <v>17.472000000000001</v>
      </c>
    </row>
    <row r="6061" spans="1:22" ht="14.25" customHeight="1" x14ac:dyDescent="0.25">
      <c r="A6061" s="3">
        <v>6060</v>
      </c>
      <c r="B6061" s="3" t="s">
        <v>8654</v>
      </c>
      <c r="C6061" s="4">
        <f>YEAR(Table_1[[#This Row],[Order Date]])</f>
        <v>2011</v>
      </c>
      <c r="D6061" s="9">
        <v>40907</v>
      </c>
      <c r="E6061" s="3">
        <v>40911</v>
      </c>
      <c r="F6061" s="3" t="s">
        <v>50</v>
      </c>
      <c r="G6061" s="3" t="s">
        <v>2626</v>
      </c>
      <c r="H6061" s="3" t="s">
        <v>2627</v>
      </c>
      <c r="I6061" s="3" t="s">
        <v>26</v>
      </c>
      <c r="J6061" s="3" t="s">
        <v>27</v>
      </c>
      <c r="K6061" s="3" t="s">
        <v>146</v>
      </c>
      <c r="L6061" s="3" t="s">
        <v>147</v>
      </c>
      <c r="M6061" s="3">
        <v>19120</v>
      </c>
      <c r="N6061" s="3" t="s">
        <v>148</v>
      </c>
      <c r="O6061" s="3" t="s">
        <v>6817</v>
      </c>
      <c r="P6061" s="3" t="s">
        <v>71</v>
      </c>
      <c r="Q6061" s="3" t="s">
        <v>161</v>
      </c>
      <c r="R6061" s="3" t="s">
        <v>6818</v>
      </c>
      <c r="S6061" s="3">
        <v>27.968000000000004</v>
      </c>
      <c r="T6061" s="3">
        <v>2</v>
      </c>
      <c r="U6061" s="3">
        <v>0.2</v>
      </c>
      <c r="V6061" s="3">
        <v>6.9920000000000009</v>
      </c>
    </row>
    <row r="6062" spans="1:22" ht="14.25" customHeight="1" x14ac:dyDescent="0.25">
      <c r="A6062" s="3">
        <v>6061</v>
      </c>
      <c r="B6062" s="3" t="s">
        <v>8655</v>
      </c>
      <c r="C6062" s="4">
        <f>YEAR(Table_1[[#This Row],[Order Date]])</f>
        <v>2012</v>
      </c>
      <c r="D6062" s="9">
        <v>41009</v>
      </c>
      <c r="E6062" s="3">
        <v>41015</v>
      </c>
      <c r="F6062" s="3" t="s">
        <v>50</v>
      </c>
      <c r="G6062" s="3" t="s">
        <v>2161</v>
      </c>
      <c r="H6062" s="3" t="s">
        <v>2162</v>
      </c>
      <c r="I6062" s="3" t="s">
        <v>102</v>
      </c>
      <c r="J6062" s="3" t="s">
        <v>27</v>
      </c>
      <c r="K6062" s="3" t="s">
        <v>389</v>
      </c>
      <c r="L6062" s="3" t="s">
        <v>267</v>
      </c>
      <c r="M6062" s="3">
        <v>14609</v>
      </c>
      <c r="N6062" s="3" t="s">
        <v>148</v>
      </c>
      <c r="O6062" s="3" t="s">
        <v>3284</v>
      </c>
      <c r="P6062" s="3" t="s">
        <v>46</v>
      </c>
      <c r="Q6062" s="3" t="s">
        <v>59</v>
      </c>
      <c r="R6062" s="3" t="s">
        <v>3285</v>
      </c>
      <c r="S6062" s="3">
        <v>142.04</v>
      </c>
      <c r="T6062" s="3">
        <v>4</v>
      </c>
      <c r="U6062" s="3">
        <v>0</v>
      </c>
      <c r="V6062" s="3">
        <v>38.350800000000007</v>
      </c>
    </row>
    <row r="6063" spans="1:22" ht="14.25" customHeight="1" x14ac:dyDescent="0.25">
      <c r="A6063" s="3">
        <v>6062</v>
      </c>
      <c r="B6063" s="3" t="s">
        <v>8655</v>
      </c>
      <c r="C6063" s="4">
        <f>YEAR(Table_1[[#This Row],[Order Date]])</f>
        <v>2012</v>
      </c>
      <c r="D6063" s="9">
        <v>41009</v>
      </c>
      <c r="E6063" s="3">
        <v>41015</v>
      </c>
      <c r="F6063" s="3" t="s">
        <v>50</v>
      </c>
      <c r="G6063" s="3" t="s">
        <v>2161</v>
      </c>
      <c r="H6063" s="3" t="s">
        <v>2162</v>
      </c>
      <c r="I6063" s="3" t="s">
        <v>102</v>
      </c>
      <c r="J6063" s="3" t="s">
        <v>27</v>
      </c>
      <c r="K6063" s="3" t="s">
        <v>389</v>
      </c>
      <c r="L6063" s="3" t="s">
        <v>267</v>
      </c>
      <c r="M6063" s="3">
        <v>14609</v>
      </c>
      <c r="N6063" s="3" t="s">
        <v>148</v>
      </c>
      <c r="O6063" s="3" t="s">
        <v>1128</v>
      </c>
      <c r="P6063" s="3" t="s">
        <v>46</v>
      </c>
      <c r="Q6063" s="3" t="s">
        <v>68</v>
      </c>
      <c r="R6063" s="3" t="s">
        <v>1129</v>
      </c>
      <c r="S6063" s="3">
        <v>14.669999999999998</v>
      </c>
      <c r="T6063" s="3">
        <v>3</v>
      </c>
      <c r="U6063" s="3">
        <v>0</v>
      </c>
      <c r="V6063" s="3">
        <v>6.0147000000000004</v>
      </c>
    </row>
    <row r="6064" spans="1:22" ht="14.25" customHeight="1" x14ac:dyDescent="0.25">
      <c r="A6064" s="3">
        <v>6063</v>
      </c>
      <c r="B6064" s="3" t="s">
        <v>8656</v>
      </c>
      <c r="C6064" s="4">
        <f>YEAR(Table_1[[#This Row],[Order Date]])</f>
        <v>2012</v>
      </c>
      <c r="D6064" s="9">
        <v>41268</v>
      </c>
      <c r="E6064" s="3">
        <v>41273</v>
      </c>
      <c r="F6064" s="3" t="s">
        <v>23</v>
      </c>
      <c r="G6064" s="3" t="s">
        <v>2230</v>
      </c>
      <c r="H6064" s="3" t="s">
        <v>2231</v>
      </c>
      <c r="I6064" s="3" t="s">
        <v>26</v>
      </c>
      <c r="J6064" s="3" t="s">
        <v>27</v>
      </c>
      <c r="K6064" s="3" t="s">
        <v>947</v>
      </c>
      <c r="L6064" s="3" t="s">
        <v>43</v>
      </c>
      <c r="M6064" s="3">
        <v>92037</v>
      </c>
      <c r="N6064" s="3" t="s">
        <v>44</v>
      </c>
      <c r="O6064" s="3" t="s">
        <v>3312</v>
      </c>
      <c r="P6064" s="3" t="s">
        <v>71</v>
      </c>
      <c r="Q6064" s="3" t="s">
        <v>1216</v>
      </c>
      <c r="R6064" s="3" t="s">
        <v>3313</v>
      </c>
      <c r="S6064" s="3">
        <v>1199.96</v>
      </c>
      <c r="T6064" s="3">
        <v>5</v>
      </c>
      <c r="U6064" s="3">
        <v>0.2</v>
      </c>
      <c r="V6064" s="3">
        <v>224.99249999999995</v>
      </c>
    </row>
    <row r="6065" spans="1:22" ht="14.25" customHeight="1" x14ac:dyDescent="0.25">
      <c r="A6065" s="3">
        <v>6064</v>
      </c>
      <c r="B6065" s="3" t="s">
        <v>8656</v>
      </c>
      <c r="C6065" s="4">
        <f>YEAR(Table_1[[#This Row],[Order Date]])</f>
        <v>2012</v>
      </c>
      <c r="D6065" s="9">
        <v>41268</v>
      </c>
      <c r="E6065" s="3">
        <v>41273</v>
      </c>
      <c r="F6065" s="3" t="s">
        <v>23</v>
      </c>
      <c r="G6065" s="3" t="s">
        <v>2230</v>
      </c>
      <c r="H6065" s="3" t="s">
        <v>2231</v>
      </c>
      <c r="I6065" s="3" t="s">
        <v>26</v>
      </c>
      <c r="J6065" s="3" t="s">
        <v>27</v>
      </c>
      <c r="K6065" s="3" t="s">
        <v>947</v>
      </c>
      <c r="L6065" s="3" t="s">
        <v>43</v>
      </c>
      <c r="M6065" s="3">
        <v>92037</v>
      </c>
      <c r="N6065" s="3" t="s">
        <v>44</v>
      </c>
      <c r="O6065" s="3" t="s">
        <v>3111</v>
      </c>
      <c r="P6065" s="3" t="s">
        <v>46</v>
      </c>
      <c r="Q6065" s="3" t="s">
        <v>90</v>
      </c>
      <c r="R6065" s="3" t="s">
        <v>3112</v>
      </c>
      <c r="S6065" s="3">
        <v>12.600000000000001</v>
      </c>
      <c r="T6065" s="3">
        <v>3</v>
      </c>
      <c r="U6065" s="3">
        <v>0</v>
      </c>
      <c r="V6065" s="3">
        <v>6.1739999999999995</v>
      </c>
    </row>
    <row r="6066" spans="1:22" ht="14.25" customHeight="1" x14ac:dyDescent="0.25">
      <c r="A6066" s="3">
        <v>6065</v>
      </c>
      <c r="B6066" s="3" t="s">
        <v>8656</v>
      </c>
      <c r="C6066" s="4">
        <f>YEAR(Table_1[[#This Row],[Order Date]])</f>
        <v>2012</v>
      </c>
      <c r="D6066" s="9">
        <v>41268</v>
      </c>
      <c r="E6066" s="3">
        <v>41273</v>
      </c>
      <c r="F6066" s="3" t="s">
        <v>23</v>
      </c>
      <c r="G6066" s="3" t="s">
        <v>2230</v>
      </c>
      <c r="H6066" s="3" t="s">
        <v>2231</v>
      </c>
      <c r="I6066" s="3" t="s">
        <v>26</v>
      </c>
      <c r="J6066" s="3" t="s">
        <v>27</v>
      </c>
      <c r="K6066" s="3" t="s">
        <v>947</v>
      </c>
      <c r="L6066" s="3" t="s">
        <v>43</v>
      </c>
      <c r="M6066" s="3">
        <v>92037</v>
      </c>
      <c r="N6066" s="3" t="s">
        <v>44</v>
      </c>
      <c r="O6066" s="3" t="s">
        <v>1767</v>
      </c>
      <c r="P6066" s="3" t="s">
        <v>46</v>
      </c>
      <c r="Q6066" s="3" t="s">
        <v>90</v>
      </c>
      <c r="R6066" s="3" t="s">
        <v>1768</v>
      </c>
      <c r="S6066" s="3">
        <v>17.940000000000001</v>
      </c>
      <c r="T6066" s="3">
        <v>3</v>
      </c>
      <c r="U6066" s="3">
        <v>0</v>
      </c>
      <c r="V6066" s="3">
        <v>8.0730000000000004</v>
      </c>
    </row>
    <row r="6067" spans="1:22" ht="14.25" customHeight="1" x14ac:dyDescent="0.25">
      <c r="A6067" s="3">
        <v>6066</v>
      </c>
      <c r="B6067" s="3" t="s">
        <v>8657</v>
      </c>
      <c r="C6067" s="4">
        <f>YEAR(Table_1[[#This Row],[Order Date]])</f>
        <v>2012</v>
      </c>
      <c r="D6067" s="9">
        <v>41004</v>
      </c>
      <c r="E6067" s="3">
        <v>41006</v>
      </c>
      <c r="F6067" s="3" t="s">
        <v>188</v>
      </c>
      <c r="G6067" s="3" t="s">
        <v>655</v>
      </c>
      <c r="H6067" s="3" t="s">
        <v>656</v>
      </c>
      <c r="I6067" s="3" t="s">
        <v>26</v>
      </c>
      <c r="J6067" s="3" t="s">
        <v>27</v>
      </c>
      <c r="K6067" s="3" t="s">
        <v>146</v>
      </c>
      <c r="L6067" s="3" t="s">
        <v>147</v>
      </c>
      <c r="M6067" s="3">
        <v>19120</v>
      </c>
      <c r="N6067" s="3" t="s">
        <v>148</v>
      </c>
      <c r="O6067" s="3" t="s">
        <v>2492</v>
      </c>
      <c r="P6067" s="3" t="s">
        <v>46</v>
      </c>
      <c r="Q6067" s="3" t="s">
        <v>47</v>
      </c>
      <c r="R6067" s="3" t="s">
        <v>2493</v>
      </c>
      <c r="S6067" s="3">
        <v>23.904000000000003</v>
      </c>
      <c r="T6067" s="3">
        <v>6</v>
      </c>
      <c r="U6067" s="3">
        <v>0.2</v>
      </c>
      <c r="V6067" s="3">
        <v>7.7687999999999988</v>
      </c>
    </row>
    <row r="6068" spans="1:22" ht="14.25" customHeight="1" x14ac:dyDescent="0.25">
      <c r="A6068" s="3">
        <v>6067</v>
      </c>
      <c r="B6068" s="3" t="s">
        <v>8658</v>
      </c>
      <c r="C6068" s="4">
        <f>YEAR(Table_1[[#This Row],[Order Date]])</f>
        <v>2012</v>
      </c>
      <c r="D6068" s="9">
        <v>40925</v>
      </c>
      <c r="E6068" s="3">
        <v>40931</v>
      </c>
      <c r="F6068" s="3" t="s">
        <v>50</v>
      </c>
      <c r="G6068" s="3" t="s">
        <v>7259</v>
      </c>
      <c r="H6068" s="3" t="s">
        <v>7260</v>
      </c>
      <c r="I6068" s="3" t="s">
        <v>26</v>
      </c>
      <c r="J6068" s="3" t="s">
        <v>27</v>
      </c>
      <c r="K6068" s="3" t="s">
        <v>8659</v>
      </c>
      <c r="L6068" s="3" t="s">
        <v>335</v>
      </c>
      <c r="M6068" s="3">
        <v>38134</v>
      </c>
      <c r="N6068" s="3" t="s">
        <v>30</v>
      </c>
      <c r="O6068" s="3" t="s">
        <v>4825</v>
      </c>
      <c r="P6068" s="3" t="s">
        <v>46</v>
      </c>
      <c r="Q6068" s="3" t="s">
        <v>578</v>
      </c>
      <c r="R6068" s="3" t="s">
        <v>4826</v>
      </c>
      <c r="S6068" s="3">
        <v>88.960000000000008</v>
      </c>
      <c r="T6068" s="3">
        <v>8</v>
      </c>
      <c r="U6068" s="3">
        <v>0.2</v>
      </c>
      <c r="V6068" s="3">
        <v>10.007999999999988</v>
      </c>
    </row>
    <row r="6069" spans="1:22" ht="14.25" customHeight="1" x14ac:dyDescent="0.25">
      <c r="A6069" s="3">
        <v>6068</v>
      </c>
      <c r="B6069" s="3" t="s">
        <v>8660</v>
      </c>
      <c r="C6069" s="4">
        <f>YEAR(Table_1[[#This Row],[Order Date]])</f>
        <v>2014</v>
      </c>
      <c r="D6069" s="9">
        <v>41780</v>
      </c>
      <c r="E6069" s="3">
        <v>41784</v>
      </c>
      <c r="F6069" s="3" t="s">
        <v>50</v>
      </c>
      <c r="G6069" s="3" t="s">
        <v>2130</v>
      </c>
      <c r="H6069" s="3" t="s">
        <v>2131</v>
      </c>
      <c r="I6069" s="3" t="s">
        <v>102</v>
      </c>
      <c r="J6069" s="3" t="s">
        <v>27</v>
      </c>
      <c r="K6069" s="3" t="s">
        <v>1119</v>
      </c>
      <c r="L6069" s="3" t="s">
        <v>43</v>
      </c>
      <c r="M6069" s="3">
        <v>90712</v>
      </c>
      <c r="N6069" s="3" t="s">
        <v>44</v>
      </c>
      <c r="O6069" s="3" t="s">
        <v>1585</v>
      </c>
      <c r="P6069" s="3" t="s">
        <v>32</v>
      </c>
      <c r="Q6069" s="3" t="s">
        <v>36</v>
      </c>
      <c r="R6069" s="3" t="s">
        <v>1586</v>
      </c>
      <c r="S6069" s="3">
        <v>518.27200000000005</v>
      </c>
      <c r="T6069" s="3">
        <v>8</v>
      </c>
      <c r="U6069" s="3">
        <v>0.2</v>
      </c>
      <c r="V6069" s="3">
        <v>-97.176000000000073</v>
      </c>
    </row>
    <row r="6070" spans="1:22" ht="14.25" customHeight="1" x14ac:dyDescent="0.25">
      <c r="A6070" s="3">
        <v>6069</v>
      </c>
      <c r="B6070" s="3" t="s">
        <v>8660</v>
      </c>
      <c r="C6070" s="4">
        <f>YEAR(Table_1[[#This Row],[Order Date]])</f>
        <v>2014</v>
      </c>
      <c r="D6070" s="9">
        <v>41780</v>
      </c>
      <c r="E6070" s="3">
        <v>41784</v>
      </c>
      <c r="F6070" s="3" t="s">
        <v>50</v>
      </c>
      <c r="G6070" s="3" t="s">
        <v>2130</v>
      </c>
      <c r="H6070" s="3" t="s">
        <v>2131</v>
      </c>
      <c r="I6070" s="3" t="s">
        <v>102</v>
      </c>
      <c r="J6070" s="3" t="s">
        <v>27</v>
      </c>
      <c r="K6070" s="3" t="s">
        <v>1119</v>
      </c>
      <c r="L6070" s="3" t="s">
        <v>43</v>
      </c>
      <c r="M6070" s="3">
        <v>90712</v>
      </c>
      <c r="N6070" s="3" t="s">
        <v>44</v>
      </c>
      <c r="O6070" s="3" t="s">
        <v>3027</v>
      </c>
      <c r="P6070" s="3" t="s">
        <v>32</v>
      </c>
      <c r="Q6070" s="3" t="s">
        <v>65</v>
      </c>
      <c r="R6070" s="3" t="s">
        <v>3028</v>
      </c>
      <c r="S6070" s="3">
        <v>6.98</v>
      </c>
      <c r="T6070" s="3">
        <v>1</v>
      </c>
      <c r="U6070" s="3">
        <v>0</v>
      </c>
      <c r="V6070" s="3">
        <v>3.3504</v>
      </c>
    </row>
    <row r="6071" spans="1:22" ht="14.25" customHeight="1" x14ac:dyDescent="0.25">
      <c r="A6071" s="3">
        <v>6070</v>
      </c>
      <c r="B6071" s="3" t="s">
        <v>8660</v>
      </c>
      <c r="C6071" s="4">
        <f>YEAR(Table_1[[#This Row],[Order Date]])</f>
        <v>2014</v>
      </c>
      <c r="D6071" s="9">
        <v>41780</v>
      </c>
      <c r="E6071" s="3">
        <v>41784</v>
      </c>
      <c r="F6071" s="3" t="s">
        <v>50</v>
      </c>
      <c r="G6071" s="3" t="s">
        <v>2130</v>
      </c>
      <c r="H6071" s="3" t="s">
        <v>2131</v>
      </c>
      <c r="I6071" s="3" t="s">
        <v>102</v>
      </c>
      <c r="J6071" s="3" t="s">
        <v>27</v>
      </c>
      <c r="K6071" s="3" t="s">
        <v>1119</v>
      </c>
      <c r="L6071" s="3" t="s">
        <v>43</v>
      </c>
      <c r="M6071" s="3">
        <v>90712</v>
      </c>
      <c r="N6071" s="3" t="s">
        <v>44</v>
      </c>
      <c r="O6071" s="3" t="s">
        <v>8661</v>
      </c>
      <c r="P6071" s="3" t="s">
        <v>71</v>
      </c>
      <c r="Q6071" s="3" t="s">
        <v>682</v>
      </c>
      <c r="R6071" s="3" t="s">
        <v>8662</v>
      </c>
      <c r="S6071" s="3">
        <v>343.20000000000005</v>
      </c>
      <c r="T6071" s="3">
        <v>1</v>
      </c>
      <c r="U6071" s="3">
        <v>0.2</v>
      </c>
      <c r="V6071" s="3">
        <v>38.609999999999957</v>
      </c>
    </row>
    <row r="6072" spans="1:22" ht="14.25" customHeight="1" x14ac:dyDescent="0.25">
      <c r="A6072" s="3">
        <v>6071</v>
      </c>
      <c r="B6072" s="3" t="s">
        <v>8663</v>
      </c>
      <c r="C6072" s="4">
        <f>YEAR(Table_1[[#This Row],[Order Date]])</f>
        <v>2014</v>
      </c>
      <c r="D6072" s="9">
        <v>41865</v>
      </c>
      <c r="E6072" s="3">
        <v>41872</v>
      </c>
      <c r="F6072" s="3" t="s">
        <v>50</v>
      </c>
      <c r="G6072" s="3" t="s">
        <v>3939</v>
      </c>
      <c r="H6072" s="3" t="s">
        <v>3940</v>
      </c>
      <c r="I6072" s="3" t="s">
        <v>41</v>
      </c>
      <c r="J6072" s="3" t="s">
        <v>27</v>
      </c>
      <c r="K6072" s="3" t="s">
        <v>146</v>
      </c>
      <c r="L6072" s="3" t="s">
        <v>147</v>
      </c>
      <c r="M6072" s="3">
        <v>19120</v>
      </c>
      <c r="N6072" s="3" t="s">
        <v>148</v>
      </c>
      <c r="O6072" s="3" t="s">
        <v>2620</v>
      </c>
      <c r="P6072" s="3" t="s">
        <v>46</v>
      </c>
      <c r="Q6072" s="3" t="s">
        <v>47</v>
      </c>
      <c r="R6072" s="3" t="s">
        <v>2621</v>
      </c>
      <c r="S6072" s="3">
        <v>17.544</v>
      </c>
      <c r="T6072" s="3">
        <v>3</v>
      </c>
      <c r="U6072" s="3">
        <v>0.2</v>
      </c>
      <c r="V6072" s="3">
        <v>5.9210999999999983</v>
      </c>
    </row>
    <row r="6073" spans="1:22" ht="14.25" customHeight="1" x14ac:dyDescent="0.25">
      <c r="A6073" s="3">
        <v>6072</v>
      </c>
      <c r="B6073" s="3" t="s">
        <v>8664</v>
      </c>
      <c r="C6073" s="4">
        <f>YEAR(Table_1[[#This Row],[Order Date]])</f>
        <v>2012</v>
      </c>
      <c r="D6073" s="9">
        <v>41274</v>
      </c>
      <c r="E6073" s="3">
        <v>41278</v>
      </c>
      <c r="F6073" s="3" t="s">
        <v>50</v>
      </c>
      <c r="G6073" s="3" t="s">
        <v>8368</v>
      </c>
      <c r="H6073" s="3" t="s">
        <v>8369</v>
      </c>
      <c r="I6073" s="3" t="s">
        <v>26</v>
      </c>
      <c r="J6073" s="3" t="s">
        <v>27</v>
      </c>
      <c r="K6073" s="3" t="s">
        <v>1237</v>
      </c>
      <c r="L6073" s="3" t="s">
        <v>104</v>
      </c>
      <c r="M6073" s="3">
        <v>78745</v>
      </c>
      <c r="N6073" s="3" t="s">
        <v>105</v>
      </c>
      <c r="O6073" s="3" t="s">
        <v>2428</v>
      </c>
      <c r="P6073" s="3" t="s">
        <v>46</v>
      </c>
      <c r="Q6073" s="3" t="s">
        <v>59</v>
      </c>
      <c r="R6073" s="3" t="s">
        <v>2429</v>
      </c>
      <c r="S6073" s="3">
        <v>152.68800000000002</v>
      </c>
      <c r="T6073" s="3">
        <v>2</v>
      </c>
      <c r="U6073" s="3">
        <v>0.2</v>
      </c>
      <c r="V6073" s="3">
        <v>-26.720400000000019</v>
      </c>
    </row>
    <row r="6074" spans="1:22" ht="14.25" customHeight="1" x14ac:dyDescent="0.25">
      <c r="A6074" s="3">
        <v>6073</v>
      </c>
      <c r="B6074" s="3" t="s">
        <v>8664</v>
      </c>
      <c r="C6074" s="4">
        <f>YEAR(Table_1[[#This Row],[Order Date]])</f>
        <v>2012</v>
      </c>
      <c r="D6074" s="9">
        <v>41274</v>
      </c>
      <c r="E6074" s="3">
        <v>41278</v>
      </c>
      <c r="F6074" s="3" t="s">
        <v>50</v>
      </c>
      <c r="G6074" s="3" t="s">
        <v>8368</v>
      </c>
      <c r="H6074" s="3" t="s">
        <v>8369</v>
      </c>
      <c r="I6074" s="3" t="s">
        <v>26</v>
      </c>
      <c r="J6074" s="3" t="s">
        <v>27</v>
      </c>
      <c r="K6074" s="3" t="s">
        <v>1237</v>
      </c>
      <c r="L6074" s="3" t="s">
        <v>104</v>
      </c>
      <c r="M6074" s="3">
        <v>78745</v>
      </c>
      <c r="N6074" s="3" t="s">
        <v>105</v>
      </c>
      <c r="O6074" s="3" t="s">
        <v>3297</v>
      </c>
      <c r="P6074" s="3" t="s">
        <v>46</v>
      </c>
      <c r="Q6074" s="3" t="s">
        <v>269</v>
      </c>
      <c r="R6074" s="3" t="s">
        <v>3298</v>
      </c>
      <c r="S6074" s="3">
        <v>3.4880000000000004</v>
      </c>
      <c r="T6074" s="3">
        <v>2</v>
      </c>
      <c r="U6074" s="3">
        <v>0.2</v>
      </c>
      <c r="V6074" s="3">
        <v>0.56679999999999997</v>
      </c>
    </row>
    <row r="6075" spans="1:22" ht="14.25" customHeight="1" x14ac:dyDescent="0.25">
      <c r="A6075" s="3">
        <v>6074</v>
      </c>
      <c r="B6075" s="3" t="s">
        <v>8664</v>
      </c>
      <c r="C6075" s="4">
        <f>YEAR(Table_1[[#This Row],[Order Date]])</f>
        <v>2012</v>
      </c>
      <c r="D6075" s="9">
        <v>41274</v>
      </c>
      <c r="E6075" s="3">
        <v>41278</v>
      </c>
      <c r="F6075" s="3" t="s">
        <v>50</v>
      </c>
      <c r="G6075" s="3" t="s">
        <v>8368</v>
      </c>
      <c r="H6075" s="3" t="s">
        <v>8369</v>
      </c>
      <c r="I6075" s="3" t="s">
        <v>26</v>
      </c>
      <c r="J6075" s="3" t="s">
        <v>27</v>
      </c>
      <c r="K6075" s="3" t="s">
        <v>1237</v>
      </c>
      <c r="L6075" s="3" t="s">
        <v>104</v>
      </c>
      <c r="M6075" s="3">
        <v>78745</v>
      </c>
      <c r="N6075" s="3" t="s">
        <v>105</v>
      </c>
      <c r="O6075" s="3" t="s">
        <v>1296</v>
      </c>
      <c r="P6075" s="3" t="s">
        <v>46</v>
      </c>
      <c r="Q6075" s="3" t="s">
        <v>578</v>
      </c>
      <c r="R6075" s="3" t="s">
        <v>186</v>
      </c>
      <c r="S6075" s="3">
        <v>5.8880000000000008</v>
      </c>
      <c r="T6075" s="3">
        <v>2</v>
      </c>
      <c r="U6075" s="3">
        <v>0.2</v>
      </c>
      <c r="V6075" s="3">
        <v>-1.3248000000000004</v>
      </c>
    </row>
    <row r="6076" spans="1:22" ht="14.25" customHeight="1" x14ac:dyDescent="0.25">
      <c r="A6076" s="3">
        <v>6075</v>
      </c>
      <c r="B6076" s="3" t="s">
        <v>8665</v>
      </c>
      <c r="C6076" s="4">
        <f>YEAR(Table_1[[#This Row],[Order Date]])</f>
        <v>2014</v>
      </c>
      <c r="D6076" s="9">
        <v>41999</v>
      </c>
      <c r="E6076" s="3">
        <v>42003</v>
      </c>
      <c r="F6076" s="3" t="s">
        <v>50</v>
      </c>
      <c r="G6076" s="3" t="s">
        <v>792</v>
      </c>
      <c r="H6076" s="3" t="s">
        <v>793</v>
      </c>
      <c r="I6076" s="3" t="s">
        <v>41</v>
      </c>
      <c r="J6076" s="3" t="s">
        <v>27</v>
      </c>
      <c r="K6076" s="3" t="s">
        <v>42</v>
      </c>
      <c r="L6076" s="3" t="s">
        <v>43</v>
      </c>
      <c r="M6076" s="3">
        <v>90008</v>
      </c>
      <c r="N6076" s="3" t="s">
        <v>44</v>
      </c>
      <c r="O6076" s="3" t="s">
        <v>4994</v>
      </c>
      <c r="P6076" s="3" t="s">
        <v>46</v>
      </c>
      <c r="Q6076" s="3" t="s">
        <v>75</v>
      </c>
      <c r="R6076" s="3" t="s">
        <v>4995</v>
      </c>
      <c r="S6076" s="3">
        <v>153.55199999999999</v>
      </c>
      <c r="T6076" s="3">
        <v>3</v>
      </c>
      <c r="U6076" s="3">
        <v>0.2</v>
      </c>
      <c r="V6076" s="3">
        <v>51.823799999999999</v>
      </c>
    </row>
    <row r="6077" spans="1:22" ht="14.25" customHeight="1" x14ac:dyDescent="0.25">
      <c r="A6077" s="3">
        <v>6076</v>
      </c>
      <c r="B6077" s="3" t="s">
        <v>8665</v>
      </c>
      <c r="C6077" s="4">
        <f>YEAR(Table_1[[#This Row],[Order Date]])</f>
        <v>2014</v>
      </c>
      <c r="D6077" s="9">
        <v>41999</v>
      </c>
      <c r="E6077" s="3">
        <v>42003</v>
      </c>
      <c r="F6077" s="3" t="s">
        <v>50</v>
      </c>
      <c r="G6077" s="3" t="s">
        <v>792</v>
      </c>
      <c r="H6077" s="3" t="s">
        <v>793</v>
      </c>
      <c r="I6077" s="3" t="s">
        <v>41</v>
      </c>
      <c r="J6077" s="3" t="s">
        <v>27</v>
      </c>
      <c r="K6077" s="3" t="s">
        <v>42</v>
      </c>
      <c r="L6077" s="3" t="s">
        <v>43</v>
      </c>
      <c r="M6077" s="3">
        <v>90008</v>
      </c>
      <c r="N6077" s="3" t="s">
        <v>44</v>
      </c>
      <c r="O6077" s="3" t="s">
        <v>1096</v>
      </c>
      <c r="P6077" s="3" t="s">
        <v>46</v>
      </c>
      <c r="Q6077" s="3" t="s">
        <v>59</v>
      </c>
      <c r="R6077" s="3" t="s">
        <v>1097</v>
      </c>
      <c r="S6077" s="3">
        <v>270.62</v>
      </c>
      <c r="T6077" s="3">
        <v>2</v>
      </c>
      <c r="U6077" s="3">
        <v>0</v>
      </c>
      <c r="V6077" s="3">
        <v>2.7062000000000239</v>
      </c>
    </row>
    <row r="6078" spans="1:22" ht="14.25" customHeight="1" x14ac:dyDescent="0.25">
      <c r="A6078" s="3">
        <v>6077</v>
      </c>
      <c r="B6078" s="3" t="s">
        <v>8666</v>
      </c>
      <c r="C6078" s="4">
        <f>YEAR(Table_1[[#This Row],[Order Date]])</f>
        <v>2013</v>
      </c>
      <c r="D6078" s="9">
        <v>41519</v>
      </c>
      <c r="E6078" s="3">
        <v>41525</v>
      </c>
      <c r="F6078" s="3" t="s">
        <v>50</v>
      </c>
      <c r="G6078" s="3" t="s">
        <v>2567</v>
      </c>
      <c r="H6078" s="3" t="s">
        <v>2568</v>
      </c>
      <c r="I6078" s="3" t="s">
        <v>26</v>
      </c>
      <c r="J6078" s="3" t="s">
        <v>27</v>
      </c>
      <c r="K6078" s="3" t="s">
        <v>266</v>
      </c>
      <c r="L6078" s="3" t="s">
        <v>267</v>
      </c>
      <c r="M6078" s="3">
        <v>10011</v>
      </c>
      <c r="N6078" s="3" t="s">
        <v>148</v>
      </c>
      <c r="O6078" s="3" t="s">
        <v>1845</v>
      </c>
      <c r="P6078" s="3" t="s">
        <v>71</v>
      </c>
      <c r="Q6078" s="3" t="s">
        <v>161</v>
      </c>
      <c r="R6078" s="3" t="s">
        <v>1846</v>
      </c>
      <c r="S6078" s="3">
        <v>468.90000000000003</v>
      </c>
      <c r="T6078" s="3">
        <v>6</v>
      </c>
      <c r="U6078" s="3">
        <v>0</v>
      </c>
      <c r="V6078" s="3">
        <v>206.31600000000006</v>
      </c>
    </row>
    <row r="6079" spans="1:22" ht="14.25" customHeight="1" x14ac:dyDescent="0.25">
      <c r="A6079" s="3">
        <v>6078</v>
      </c>
      <c r="B6079" s="3" t="s">
        <v>8666</v>
      </c>
      <c r="C6079" s="4">
        <f>YEAR(Table_1[[#This Row],[Order Date]])</f>
        <v>2013</v>
      </c>
      <c r="D6079" s="9">
        <v>41519</v>
      </c>
      <c r="E6079" s="3">
        <v>41525</v>
      </c>
      <c r="F6079" s="3" t="s">
        <v>50</v>
      </c>
      <c r="G6079" s="3" t="s">
        <v>2567</v>
      </c>
      <c r="H6079" s="3" t="s">
        <v>2568</v>
      </c>
      <c r="I6079" s="3" t="s">
        <v>26</v>
      </c>
      <c r="J6079" s="3" t="s">
        <v>27</v>
      </c>
      <c r="K6079" s="3" t="s">
        <v>266</v>
      </c>
      <c r="L6079" s="3" t="s">
        <v>267</v>
      </c>
      <c r="M6079" s="3">
        <v>10011</v>
      </c>
      <c r="N6079" s="3" t="s">
        <v>148</v>
      </c>
      <c r="O6079" s="3" t="s">
        <v>6510</v>
      </c>
      <c r="P6079" s="3" t="s">
        <v>71</v>
      </c>
      <c r="Q6079" s="3" t="s">
        <v>161</v>
      </c>
      <c r="R6079" s="3" t="s">
        <v>6511</v>
      </c>
      <c r="S6079" s="3">
        <v>72.48</v>
      </c>
      <c r="T6079" s="3">
        <v>2</v>
      </c>
      <c r="U6079" s="3">
        <v>0</v>
      </c>
      <c r="V6079" s="3">
        <v>30.441600000000001</v>
      </c>
    </row>
    <row r="6080" spans="1:22" ht="14.25" customHeight="1" x14ac:dyDescent="0.25">
      <c r="A6080" s="3">
        <v>6079</v>
      </c>
      <c r="B6080" s="3" t="s">
        <v>8666</v>
      </c>
      <c r="C6080" s="4">
        <f>YEAR(Table_1[[#This Row],[Order Date]])</f>
        <v>2013</v>
      </c>
      <c r="D6080" s="9">
        <v>41519</v>
      </c>
      <c r="E6080" s="3">
        <v>41525</v>
      </c>
      <c r="F6080" s="3" t="s">
        <v>50</v>
      </c>
      <c r="G6080" s="3" t="s">
        <v>2567</v>
      </c>
      <c r="H6080" s="3" t="s">
        <v>2568</v>
      </c>
      <c r="I6080" s="3" t="s">
        <v>26</v>
      </c>
      <c r="J6080" s="3" t="s">
        <v>27</v>
      </c>
      <c r="K6080" s="3" t="s">
        <v>266</v>
      </c>
      <c r="L6080" s="3" t="s">
        <v>267</v>
      </c>
      <c r="M6080" s="3">
        <v>10011</v>
      </c>
      <c r="N6080" s="3" t="s">
        <v>148</v>
      </c>
      <c r="O6080" s="3" t="s">
        <v>1949</v>
      </c>
      <c r="P6080" s="3" t="s">
        <v>46</v>
      </c>
      <c r="Q6080" s="3" t="s">
        <v>578</v>
      </c>
      <c r="R6080" s="3" t="s">
        <v>1950</v>
      </c>
      <c r="S6080" s="3">
        <v>10.95</v>
      </c>
      <c r="T6080" s="3">
        <v>3</v>
      </c>
      <c r="U6080" s="3">
        <v>0</v>
      </c>
      <c r="V6080" s="3">
        <v>3.2849999999999993</v>
      </c>
    </row>
    <row r="6081" spans="1:22" ht="14.25" customHeight="1" x14ac:dyDescent="0.25">
      <c r="A6081" s="3">
        <v>6080</v>
      </c>
      <c r="B6081" s="3" t="s">
        <v>8666</v>
      </c>
      <c r="C6081" s="4">
        <f>YEAR(Table_1[[#This Row],[Order Date]])</f>
        <v>2013</v>
      </c>
      <c r="D6081" s="9">
        <v>41519</v>
      </c>
      <c r="E6081" s="3">
        <v>41525</v>
      </c>
      <c r="F6081" s="3" t="s">
        <v>50</v>
      </c>
      <c r="G6081" s="3" t="s">
        <v>2567</v>
      </c>
      <c r="H6081" s="3" t="s">
        <v>2568</v>
      </c>
      <c r="I6081" s="3" t="s">
        <v>26</v>
      </c>
      <c r="J6081" s="3" t="s">
        <v>27</v>
      </c>
      <c r="K6081" s="3" t="s">
        <v>266</v>
      </c>
      <c r="L6081" s="3" t="s">
        <v>267</v>
      </c>
      <c r="M6081" s="3">
        <v>10011</v>
      </c>
      <c r="N6081" s="3" t="s">
        <v>148</v>
      </c>
      <c r="O6081" s="3" t="s">
        <v>1714</v>
      </c>
      <c r="P6081" s="3" t="s">
        <v>32</v>
      </c>
      <c r="Q6081" s="3" t="s">
        <v>65</v>
      </c>
      <c r="R6081" s="3" t="s">
        <v>1715</v>
      </c>
      <c r="S6081" s="3">
        <v>191.82</v>
      </c>
      <c r="T6081" s="3">
        <v>3</v>
      </c>
      <c r="U6081" s="3">
        <v>0</v>
      </c>
      <c r="V6081" s="3">
        <v>61.382399999999997</v>
      </c>
    </row>
    <row r="6082" spans="1:22" ht="14.25" customHeight="1" x14ac:dyDescent="0.25">
      <c r="A6082" s="3">
        <v>6081</v>
      </c>
      <c r="B6082" s="3" t="s">
        <v>8667</v>
      </c>
      <c r="C6082" s="4">
        <f>YEAR(Table_1[[#This Row],[Order Date]])</f>
        <v>2014</v>
      </c>
      <c r="D6082" s="9">
        <v>41857</v>
      </c>
      <c r="E6082" s="3">
        <v>41860</v>
      </c>
      <c r="F6082" s="3" t="s">
        <v>188</v>
      </c>
      <c r="G6082" s="3" t="s">
        <v>1068</v>
      </c>
      <c r="H6082" s="3" t="s">
        <v>1069</v>
      </c>
      <c r="I6082" s="3" t="s">
        <v>102</v>
      </c>
      <c r="J6082" s="3" t="s">
        <v>27</v>
      </c>
      <c r="K6082" s="3" t="s">
        <v>184</v>
      </c>
      <c r="L6082" s="3" t="s">
        <v>104</v>
      </c>
      <c r="M6082" s="3">
        <v>77070</v>
      </c>
      <c r="N6082" s="3" t="s">
        <v>105</v>
      </c>
      <c r="O6082" s="3" t="s">
        <v>4907</v>
      </c>
      <c r="P6082" s="3" t="s">
        <v>46</v>
      </c>
      <c r="Q6082" s="3" t="s">
        <v>59</v>
      </c>
      <c r="R6082" s="3" t="s">
        <v>4908</v>
      </c>
      <c r="S6082" s="3">
        <v>151.05600000000001</v>
      </c>
      <c r="T6082" s="3">
        <v>9</v>
      </c>
      <c r="U6082" s="3">
        <v>0.2</v>
      </c>
      <c r="V6082" s="3">
        <v>7.5527999999999977</v>
      </c>
    </row>
    <row r="6083" spans="1:22" ht="14.25" customHeight="1" x14ac:dyDescent="0.25">
      <c r="A6083" s="3">
        <v>6082</v>
      </c>
      <c r="B6083" s="3" t="s">
        <v>8668</v>
      </c>
      <c r="C6083" s="4">
        <f>YEAR(Table_1[[#This Row],[Order Date]])</f>
        <v>2011</v>
      </c>
      <c r="D6083" s="9">
        <v>40593</v>
      </c>
      <c r="E6083" s="3">
        <v>40593</v>
      </c>
      <c r="F6083" s="3" t="s">
        <v>1290</v>
      </c>
      <c r="G6083" s="3" t="s">
        <v>1553</v>
      </c>
      <c r="H6083" s="3" t="s">
        <v>1554</v>
      </c>
      <c r="I6083" s="3" t="s">
        <v>26</v>
      </c>
      <c r="J6083" s="3" t="s">
        <v>27</v>
      </c>
      <c r="K6083" s="3" t="s">
        <v>4880</v>
      </c>
      <c r="L6083" s="3" t="s">
        <v>104</v>
      </c>
      <c r="M6083" s="3">
        <v>79424</v>
      </c>
      <c r="N6083" s="3" t="s">
        <v>105</v>
      </c>
      <c r="O6083" s="3" t="s">
        <v>7026</v>
      </c>
      <c r="P6083" s="3" t="s">
        <v>32</v>
      </c>
      <c r="Q6083" s="3" t="s">
        <v>65</v>
      </c>
      <c r="R6083" s="3" t="s">
        <v>7027</v>
      </c>
      <c r="S6083" s="3">
        <v>25.16</v>
      </c>
      <c r="T6083" s="3">
        <v>5</v>
      </c>
      <c r="U6083" s="3">
        <v>0.6</v>
      </c>
      <c r="V6083" s="3">
        <v>-11.321999999999999</v>
      </c>
    </row>
    <row r="6084" spans="1:22" ht="14.25" customHeight="1" x14ac:dyDescent="0.25">
      <c r="A6084" s="3">
        <v>6083</v>
      </c>
      <c r="B6084" s="3" t="s">
        <v>8669</v>
      </c>
      <c r="C6084" s="4">
        <f>YEAR(Table_1[[#This Row],[Order Date]])</f>
        <v>2013</v>
      </c>
      <c r="D6084" s="9">
        <v>41601</v>
      </c>
      <c r="E6084" s="3">
        <v>41606</v>
      </c>
      <c r="F6084" s="3" t="s">
        <v>50</v>
      </c>
      <c r="G6084" s="3" t="s">
        <v>1645</v>
      </c>
      <c r="H6084" s="3" t="s">
        <v>1646</v>
      </c>
      <c r="I6084" s="3" t="s">
        <v>26</v>
      </c>
      <c r="J6084" s="3" t="s">
        <v>27</v>
      </c>
      <c r="K6084" s="3" t="s">
        <v>184</v>
      </c>
      <c r="L6084" s="3" t="s">
        <v>104</v>
      </c>
      <c r="M6084" s="3">
        <v>77095</v>
      </c>
      <c r="N6084" s="3" t="s">
        <v>105</v>
      </c>
      <c r="O6084" s="3" t="s">
        <v>6377</v>
      </c>
      <c r="P6084" s="3" t="s">
        <v>46</v>
      </c>
      <c r="Q6084" s="3" t="s">
        <v>75</v>
      </c>
      <c r="R6084" s="3" t="s">
        <v>6378</v>
      </c>
      <c r="S6084" s="3">
        <v>6.2159999999999993</v>
      </c>
      <c r="T6084" s="3">
        <v>6</v>
      </c>
      <c r="U6084" s="3">
        <v>0.8</v>
      </c>
      <c r="V6084" s="3">
        <v>-9.634800000000002</v>
      </c>
    </row>
    <row r="6085" spans="1:22" ht="14.25" customHeight="1" x14ac:dyDescent="0.25">
      <c r="A6085" s="3">
        <v>6084</v>
      </c>
      <c r="B6085" s="3" t="s">
        <v>8669</v>
      </c>
      <c r="C6085" s="4">
        <f>YEAR(Table_1[[#This Row],[Order Date]])</f>
        <v>2013</v>
      </c>
      <c r="D6085" s="9">
        <v>41601</v>
      </c>
      <c r="E6085" s="3">
        <v>41606</v>
      </c>
      <c r="F6085" s="3" t="s">
        <v>50</v>
      </c>
      <c r="G6085" s="3" t="s">
        <v>1645</v>
      </c>
      <c r="H6085" s="3" t="s">
        <v>1646</v>
      </c>
      <c r="I6085" s="3" t="s">
        <v>26</v>
      </c>
      <c r="J6085" s="3" t="s">
        <v>27</v>
      </c>
      <c r="K6085" s="3" t="s">
        <v>184</v>
      </c>
      <c r="L6085" s="3" t="s">
        <v>104</v>
      </c>
      <c r="M6085" s="3">
        <v>77095</v>
      </c>
      <c r="N6085" s="3" t="s">
        <v>105</v>
      </c>
      <c r="O6085" s="3" t="s">
        <v>7097</v>
      </c>
      <c r="P6085" s="3" t="s">
        <v>46</v>
      </c>
      <c r="Q6085" s="3" t="s">
        <v>68</v>
      </c>
      <c r="R6085" s="3" t="s">
        <v>7098</v>
      </c>
      <c r="S6085" s="3">
        <v>23.616</v>
      </c>
      <c r="T6085" s="3">
        <v>9</v>
      </c>
      <c r="U6085" s="3">
        <v>0.2</v>
      </c>
      <c r="V6085" s="3">
        <v>2.6567999999999969</v>
      </c>
    </row>
    <row r="6086" spans="1:22" ht="14.25" customHeight="1" x14ac:dyDescent="0.25">
      <c r="A6086" s="3">
        <v>6085</v>
      </c>
      <c r="B6086" s="3" t="s">
        <v>8669</v>
      </c>
      <c r="C6086" s="4">
        <f>YEAR(Table_1[[#This Row],[Order Date]])</f>
        <v>2013</v>
      </c>
      <c r="D6086" s="9">
        <v>41601</v>
      </c>
      <c r="E6086" s="3">
        <v>41606</v>
      </c>
      <c r="F6086" s="3" t="s">
        <v>50</v>
      </c>
      <c r="G6086" s="3" t="s">
        <v>1645</v>
      </c>
      <c r="H6086" s="3" t="s">
        <v>1646</v>
      </c>
      <c r="I6086" s="3" t="s">
        <v>26</v>
      </c>
      <c r="J6086" s="3" t="s">
        <v>27</v>
      </c>
      <c r="K6086" s="3" t="s">
        <v>184</v>
      </c>
      <c r="L6086" s="3" t="s">
        <v>104</v>
      </c>
      <c r="M6086" s="3">
        <v>77095</v>
      </c>
      <c r="N6086" s="3" t="s">
        <v>105</v>
      </c>
      <c r="O6086" s="3" t="s">
        <v>5663</v>
      </c>
      <c r="P6086" s="3" t="s">
        <v>71</v>
      </c>
      <c r="Q6086" s="3" t="s">
        <v>161</v>
      </c>
      <c r="R6086" s="3" t="s">
        <v>5664</v>
      </c>
      <c r="S6086" s="3">
        <v>24.032</v>
      </c>
      <c r="T6086" s="3">
        <v>2</v>
      </c>
      <c r="U6086" s="3">
        <v>0.2</v>
      </c>
      <c r="V6086" s="3">
        <v>-0.60080000000000044</v>
      </c>
    </row>
    <row r="6087" spans="1:22" ht="14.25" customHeight="1" x14ac:dyDescent="0.25">
      <c r="A6087" s="3">
        <v>6086</v>
      </c>
      <c r="B6087" s="3" t="s">
        <v>8669</v>
      </c>
      <c r="C6087" s="4">
        <f>YEAR(Table_1[[#This Row],[Order Date]])</f>
        <v>2013</v>
      </c>
      <c r="D6087" s="9">
        <v>41601</v>
      </c>
      <c r="E6087" s="3">
        <v>41606</v>
      </c>
      <c r="F6087" s="3" t="s">
        <v>50</v>
      </c>
      <c r="G6087" s="3" t="s">
        <v>1645</v>
      </c>
      <c r="H6087" s="3" t="s">
        <v>1646</v>
      </c>
      <c r="I6087" s="3" t="s">
        <v>26</v>
      </c>
      <c r="J6087" s="3" t="s">
        <v>27</v>
      </c>
      <c r="K6087" s="3" t="s">
        <v>184</v>
      </c>
      <c r="L6087" s="3" t="s">
        <v>104</v>
      </c>
      <c r="M6087" s="3">
        <v>77095</v>
      </c>
      <c r="N6087" s="3" t="s">
        <v>105</v>
      </c>
      <c r="O6087" s="3" t="s">
        <v>3711</v>
      </c>
      <c r="P6087" s="3" t="s">
        <v>46</v>
      </c>
      <c r="Q6087" s="3" t="s">
        <v>47</v>
      </c>
      <c r="R6087" s="3" t="s">
        <v>3712</v>
      </c>
      <c r="S6087" s="3">
        <v>2.0880000000000001</v>
      </c>
      <c r="T6087" s="3">
        <v>1</v>
      </c>
      <c r="U6087" s="3">
        <v>0.2</v>
      </c>
      <c r="V6087" s="3">
        <v>0.67859999999999987</v>
      </c>
    </row>
    <row r="6088" spans="1:22" ht="14.25" customHeight="1" x14ac:dyDescent="0.25">
      <c r="A6088" s="3">
        <v>6087</v>
      </c>
      <c r="B6088" s="3" t="s">
        <v>8669</v>
      </c>
      <c r="C6088" s="4">
        <f>YEAR(Table_1[[#This Row],[Order Date]])</f>
        <v>2013</v>
      </c>
      <c r="D6088" s="9">
        <v>41601</v>
      </c>
      <c r="E6088" s="3">
        <v>41606</v>
      </c>
      <c r="F6088" s="3" t="s">
        <v>50</v>
      </c>
      <c r="G6088" s="3" t="s">
        <v>1645</v>
      </c>
      <c r="H6088" s="3" t="s">
        <v>1646</v>
      </c>
      <c r="I6088" s="3" t="s">
        <v>26</v>
      </c>
      <c r="J6088" s="3" t="s">
        <v>27</v>
      </c>
      <c r="K6088" s="3" t="s">
        <v>184</v>
      </c>
      <c r="L6088" s="3" t="s">
        <v>104</v>
      </c>
      <c r="M6088" s="3">
        <v>77095</v>
      </c>
      <c r="N6088" s="3" t="s">
        <v>105</v>
      </c>
      <c r="O6088" s="3" t="s">
        <v>5744</v>
      </c>
      <c r="P6088" s="3" t="s">
        <v>46</v>
      </c>
      <c r="Q6088" s="3" t="s">
        <v>75</v>
      </c>
      <c r="R6088" s="3" t="s">
        <v>5745</v>
      </c>
      <c r="S6088" s="3">
        <v>4.4879999999999995</v>
      </c>
      <c r="T6088" s="3">
        <v>6</v>
      </c>
      <c r="U6088" s="3">
        <v>0.8</v>
      </c>
      <c r="V6088" s="3">
        <v>-6.7320000000000011</v>
      </c>
    </row>
    <row r="6089" spans="1:22" ht="14.25" customHeight="1" x14ac:dyDescent="0.25">
      <c r="A6089" s="3">
        <v>6088</v>
      </c>
      <c r="B6089" s="3" t="s">
        <v>8670</v>
      </c>
      <c r="C6089" s="4">
        <f>YEAR(Table_1[[#This Row],[Order Date]])</f>
        <v>2012</v>
      </c>
      <c r="D6089" s="9">
        <v>41257</v>
      </c>
      <c r="E6089" s="3">
        <v>41261</v>
      </c>
      <c r="F6089" s="3" t="s">
        <v>50</v>
      </c>
      <c r="G6089" s="3" t="s">
        <v>156</v>
      </c>
      <c r="H6089" s="3" t="s">
        <v>157</v>
      </c>
      <c r="I6089" s="3" t="s">
        <v>26</v>
      </c>
      <c r="J6089" s="3" t="s">
        <v>27</v>
      </c>
      <c r="K6089" s="3" t="s">
        <v>1711</v>
      </c>
      <c r="L6089" s="3" t="s">
        <v>43</v>
      </c>
      <c r="M6089" s="3">
        <v>92627</v>
      </c>
      <c r="N6089" s="3" t="s">
        <v>44</v>
      </c>
      <c r="O6089" s="3" t="s">
        <v>922</v>
      </c>
      <c r="P6089" s="3" t="s">
        <v>32</v>
      </c>
      <c r="Q6089" s="3" t="s">
        <v>65</v>
      </c>
      <c r="R6089" s="3" t="s">
        <v>186</v>
      </c>
      <c r="S6089" s="3">
        <v>29.22</v>
      </c>
      <c r="T6089" s="3">
        <v>3</v>
      </c>
      <c r="U6089" s="3">
        <v>0</v>
      </c>
      <c r="V6089" s="3">
        <v>12.856800000000002</v>
      </c>
    </row>
    <row r="6090" spans="1:22" ht="14.25" customHeight="1" x14ac:dyDescent="0.25">
      <c r="A6090" s="3">
        <v>6089</v>
      </c>
      <c r="B6090" s="3" t="s">
        <v>8671</v>
      </c>
      <c r="C6090" s="4">
        <f>YEAR(Table_1[[#This Row],[Order Date]])</f>
        <v>2012</v>
      </c>
      <c r="D6090" s="9">
        <v>41073</v>
      </c>
      <c r="E6090" s="3">
        <v>41077</v>
      </c>
      <c r="F6090" s="3" t="s">
        <v>50</v>
      </c>
      <c r="G6090" s="3" t="s">
        <v>4611</v>
      </c>
      <c r="H6090" s="3" t="s">
        <v>4612</v>
      </c>
      <c r="I6090" s="3" t="s">
        <v>41</v>
      </c>
      <c r="J6090" s="3" t="s">
        <v>27</v>
      </c>
      <c r="K6090" s="3" t="s">
        <v>3261</v>
      </c>
      <c r="L6090" s="3" t="s">
        <v>1272</v>
      </c>
      <c r="M6090" s="3">
        <v>30076</v>
      </c>
      <c r="N6090" s="3" t="s">
        <v>30</v>
      </c>
      <c r="O6090" s="3" t="s">
        <v>2643</v>
      </c>
      <c r="P6090" s="3" t="s">
        <v>46</v>
      </c>
      <c r="Q6090" s="3" t="s">
        <v>90</v>
      </c>
      <c r="R6090" s="3" t="s">
        <v>2644</v>
      </c>
      <c r="S6090" s="3">
        <v>6.48</v>
      </c>
      <c r="T6090" s="3">
        <v>1</v>
      </c>
      <c r="U6090" s="3">
        <v>0</v>
      </c>
      <c r="V6090" s="3">
        <v>3.1104000000000003</v>
      </c>
    </row>
    <row r="6091" spans="1:22" ht="14.25" customHeight="1" x14ac:dyDescent="0.25">
      <c r="A6091" s="3">
        <v>6090</v>
      </c>
      <c r="B6091" s="3" t="s">
        <v>8672</v>
      </c>
      <c r="C6091" s="4">
        <f>YEAR(Table_1[[#This Row],[Order Date]])</f>
        <v>2014</v>
      </c>
      <c r="D6091" s="9">
        <v>42002</v>
      </c>
      <c r="E6091" s="3">
        <v>42005</v>
      </c>
      <c r="F6091" s="3" t="s">
        <v>23</v>
      </c>
      <c r="G6091" s="3" t="s">
        <v>2748</v>
      </c>
      <c r="H6091" s="3" t="s">
        <v>2749</v>
      </c>
      <c r="I6091" s="3" t="s">
        <v>41</v>
      </c>
      <c r="J6091" s="3" t="s">
        <v>27</v>
      </c>
      <c r="K6091" s="3" t="s">
        <v>7991</v>
      </c>
      <c r="L6091" s="3" t="s">
        <v>457</v>
      </c>
      <c r="M6091" s="3">
        <v>80538</v>
      </c>
      <c r="N6091" s="3" t="s">
        <v>44</v>
      </c>
      <c r="O6091" s="3" t="s">
        <v>3572</v>
      </c>
      <c r="P6091" s="3" t="s">
        <v>46</v>
      </c>
      <c r="Q6091" s="3" t="s">
        <v>75</v>
      </c>
      <c r="R6091" s="3" t="s">
        <v>3573</v>
      </c>
      <c r="S6091" s="3">
        <v>1.1880000000000002</v>
      </c>
      <c r="T6091" s="3">
        <v>2</v>
      </c>
      <c r="U6091" s="3">
        <v>0.7</v>
      </c>
      <c r="V6091" s="3">
        <v>-0.98999999999999977</v>
      </c>
    </row>
    <row r="6092" spans="1:22" ht="14.25" customHeight="1" x14ac:dyDescent="0.25">
      <c r="A6092" s="3">
        <v>6091</v>
      </c>
      <c r="B6092" s="3" t="s">
        <v>8673</v>
      </c>
      <c r="C6092" s="4">
        <f>YEAR(Table_1[[#This Row],[Order Date]])</f>
        <v>2014</v>
      </c>
      <c r="D6092" s="9">
        <v>41903</v>
      </c>
      <c r="E6092" s="3">
        <v>41909</v>
      </c>
      <c r="F6092" s="3" t="s">
        <v>50</v>
      </c>
      <c r="G6092" s="3" t="s">
        <v>2304</v>
      </c>
      <c r="H6092" s="3" t="s">
        <v>2305</v>
      </c>
      <c r="I6092" s="3" t="s">
        <v>26</v>
      </c>
      <c r="J6092" s="3" t="s">
        <v>27</v>
      </c>
      <c r="K6092" s="3" t="s">
        <v>266</v>
      </c>
      <c r="L6092" s="3" t="s">
        <v>267</v>
      </c>
      <c r="M6092" s="3">
        <v>10035</v>
      </c>
      <c r="N6092" s="3" t="s">
        <v>148</v>
      </c>
      <c r="O6092" s="3" t="s">
        <v>3621</v>
      </c>
      <c r="P6092" s="3" t="s">
        <v>32</v>
      </c>
      <c r="Q6092" s="3" t="s">
        <v>36</v>
      </c>
      <c r="R6092" s="3" t="s">
        <v>3622</v>
      </c>
      <c r="S6092" s="3">
        <v>272.64600000000002</v>
      </c>
      <c r="T6092" s="3">
        <v>3</v>
      </c>
      <c r="U6092" s="3">
        <v>0.1</v>
      </c>
      <c r="V6092" s="3">
        <v>18.176400000000008</v>
      </c>
    </row>
    <row r="6093" spans="1:22" ht="14.25" customHeight="1" x14ac:dyDescent="0.25">
      <c r="A6093" s="3">
        <v>6092</v>
      </c>
      <c r="B6093" s="3" t="s">
        <v>8673</v>
      </c>
      <c r="C6093" s="4">
        <f>YEAR(Table_1[[#This Row],[Order Date]])</f>
        <v>2014</v>
      </c>
      <c r="D6093" s="9">
        <v>41903</v>
      </c>
      <c r="E6093" s="3">
        <v>41909</v>
      </c>
      <c r="F6093" s="3" t="s">
        <v>50</v>
      </c>
      <c r="G6093" s="3" t="s">
        <v>2304</v>
      </c>
      <c r="H6093" s="3" t="s">
        <v>2305</v>
      </c>
      <c r="I6093" s="3" t="s">
        <v>26</v>
      </c>
      <c r="J6093" s="3" t="s">
        <v>27</v>
      </c>
      <c r="K6093" s="3" t="s">
        <v>266</v>
      </c>
      <c r="L6093" s="3" t="s">
        <v>267</v>
      </c>
      <c r="M6093" s="3">
        <v>10035</v>
      </c>
      <c r="N6093" s="3" t="s">
        <v>148</v>
      </c>
      <c r="O6093" s="3" t="s">
        <v>8674</v>
      </c>
      <c r="P6093" s="3" t="s">
        <v>71</v>
      </c>
      <c r="Q6093" s="3" t="s">
        <v>161</v>
      </c>
      <c r="R6093" s="3" t="s">
        <v>8675</v>
      </c>
      <c r="S6093" s="3">
        <v>212.8</v>
      </c>
      <c r="T6093" s="3">
        <v>2</v>
      </c>
      <c r="U6093" s="3">
        <v>0</v>
      </c>
      <c r="V6093" s="3">
        <v>95.759999999999991</v>
      </c>
    </row>
    <row r="6094" spans="1:22" ht="14.25" customHeight="1" x14ac:dyDescent="0.25">
      <c r="A6094" s="3">
        <v>6093</v>
      </c>
      <c r="B6094" s="3" t="s">
        <v>8673</v>
      </c>
      <c r="C6094" s="4">
        <f>YEAR(Table_1[[#This Row],[Order Date]])</f>
        <v>2014</v>
      </c>
      <c r="D6094" s="9">
        <v>41903</v>
      </c>
      <c r="E6094" s="3">
        <v>41909</v>
      </c>
      <c r="F6094" s="3" t="s">
        <v>50</v>
      </c>
      <c r="G6094" s="3" t="s">
        <v>2304</v>
      </c>
      <c r="H6094" s="3" t="s">
        <v>2305</v>
      </c>
      <c r="I6094" s="3" t="s">
        <v>26</v>
      </c>
      <c r="J6094" s="3" t="s">
        <v>27</v>
      </c>
      <c r="K6094" s="3" t="s">
        <v>266</v>
      </c>
      <c r="L6094" s="3" t="s">
        <v>267</v>
      </c>
      <c r="M6094" s="3">
        <v>10035</v>
      </c>
      <c r="N6094" s="3" t="s">
        <v>148</v>
      </c>
      <c r="O6094" s="3" t="s">
        <v>7559</v>
      </c>
      <c r="P6094" s="3" t="s">
        <v>46</v>
      </c>
      <c r="Q6094" s="3" t="s">
        <v>90</v>
      </c>
      <c r="R6094" s="3" t="s">
        <v>7560</v>
      </c>
      <c r="S6094" s="3">
        <v>38.520000000000003</v>
      </c>
      <c r="T6094" s="3">
        <v>9</v>
      </c>
      <c r="U6094" s="3">
        <v>0</v>
      </c>
      <c r="V6094" s="3">
        <v>18.104400000000002</v>
      </c>
    </row>
    <row r="6095" spans="1:22" ht="14.25" customHeight="1" x14ac:dyDescent="0.25">
      <c r="A6095" s="3">
        <v>6094</v>
      </c>
      <c r="B6095" s="3" t="s">
        <v>8673</v>
      </c>
      <c r="C6095" s="4">
        <f>YEAR(Table_1[[#This Row],[Order Date]])</f>
        <v>2014</v>
      </c>
      <c r="D6095" s="9">
        <v>41903</v>
      </c>
      <c r="E6095" s="3">
        <v>41909</v>
      </c>
      <c r="F6095" s="3" t="s">
        <v>50</v>
      </c>
      <c r="G6095" s="3" t="s">
        <v>2304</v>
      </c>
      <c r="H6095" s="3" t="s">
        <v>2305</v>
      </c>
      <c r="I6095" s="3" t="s">
        <v>26</v>
      </c>
      <c r="J6095" s="3" t="s">
        <v>27</v>
      </c>
      <c r="K6095" s="3" t="s">
        <v>266</v>
      </c>
      <c r="L6095" s="3" t="s">
        <v>267</v>
      </c>
      <c r="M6095" s="3">
        <v>10035</v>
      </c>
      <c r="N6095" s="3" t="s">
        <v>148</v>
      </c>
      <c r="O6095" s="3" t="s">
        <v>1854</v>
      </c>
      <c r="P6095" s="3" t="s">
        <v>71</v>
      </c>
      <c r="Q6095" s="3" t="s">
        <v>161</v>
      </c>
      <c r="R6095" s="3" t="s">
        <v>1855</v>
      </c>
      <c r="S6095" s="3">
        <v>72.64</v>
      </c>
      <c r="T6095" s="3">
        <v>2</v>
      </c>
      <c r="U6095" s="3">
        <v>0</v>
      </c>
      <c r="V6095" s="3">
        <v>21.791999999999994</v>
      </c>
    </row>
    <row r="6096" spans="1:22" ht="14.25" customHeight="1" x14ac:dyDescent="0.25">
      <c r="A6096" s="3">
        <v>6095</v>
      </c>
      <c r="B6096" s="3" t="s">
        <v>8673</v>
      </c>
      <c r="C6096" s="4">
        <f>YEAR(Table_1[[#This Row],[Order Date]])</f>
        <v>2014</v>
      </c>
      <c r="D6096" s="9">
        <v>41903</v>
      </c>
      <c r="E6096" s="3">
        <v>41909</v>
      </c>
      <c r="F6096" s="3" t="s">
        <v>50</v>
      </c>
      <c r="G6096" s="3" t="s">
        <v>2304</v>
      </c>
      <c r="H6096" s="3" t="s">
        <v>2305</v>
      </c>
      <c r="I6096" s="3" t="s">
        <v>26</v>
      </c>
      <c r="J6096" s="3" t="s">
        <v>27</v>
      </c>
      <c r="K6096" s="3" t="s">
        <v>266</v>
      </c>
      <c r="L6096" s="3" t="s">
        <v>267</v>
      </c>
      <c r="M6096" s="3">
        <v>10035</v>
      </c>
      <c r="N6096" s="3" t="s">
        <v>148</v>
      </c>
      <c r="O6096" s="3" t="s">
        <v>349</v>
      </c>
      <c r="P6096" s="3" t="s">
        <v>46</v>
      </c>
      <c r="Q6096" s="3" t="s">
        <v>59</v>
      </c>
      <c r="R6096" s="3" t="s">
        <v>350</v>
      </c>
      <c r="S6096" s="3">
        <v>45.4</v>
      </c>
      <c r="T6096" s="3">
        <v>4</v>
      </c>
      <c r="U6096" s="3">
        <v>0</v>
      </c>
      <c r="V6096" s="3">
        <v>12.712000000000003</v>
      </c>
    </row>
    <row r="6097" spans="1:22" ht="14.25" customHeight="1" x14ac:dyDescent="0.25">
      <c r="A6097" s="3">
        <v>6096</v>
      </c>
      <c r="B6097" s="3" t="s">
        <v>8673</v>
      </c>
      <c r="C6097" s="4">
        <f>YEAR(Table_1[[#This Row],[Order Date]])</f>
        <v>2014</v>
      </c>
      <c r="D6097" s="9">
        <v>41903</v>
      </c>
      <c r="E6097" s="3">
        <v>41909</v>
      </c>
      <c r="F6097" s="3" t="s">
        <v>50</v>
      </c>
      <c r="G6097" s="3" t="s">
        <v>2304</v>
      </c>
      <c r="H6097" s="3" t="s">
        <v>2305</v>
      </c>
      <c r="I6097" s="3" t="s">
        <v>26</v>
      </c>
      <c r="J6097" s="3" t="s">
        <v>27</v>
      </c>
      <c r="K6097" s="3" t="s">
        <v>266</v>
      </c>
      <c r="L6097" s="3" t="s">
        <v>267</v>
      </c>
      <c r="M6097" s="3">
        <v>10035</v>
      </c>
      <c r="N6097" s="3" t="s">
        <v>148</v>
      </c>
      <c r="O6097" s="3" t="s">
        <v>1266</v>
      </c>
      <c r="P6097" s="3" t="s">
        <v>46</v>
      </c>
      <c r="Q6097" s="3" t="s">
        <v>90</v>
      </c>
      <c r="R6097" s="3" t="s">
        <v>1267</v>
      </c>
      <c r="S6097" s="3">
        <v>13.76</v>
      </c>
      <c r="T6097" s="3">
        <v>2</v>
      </c>
      <c r="U6097" s="3">
        <v>0</v>
      </c>
      <c r="V6097" s="3">
        <v>6.3295999999999992</v>
      </c>
    </row>
    <row r="6098" spans="1:22" ht="14.25" customHeight="1" x14ac:dyDescent="0.25">
      <c r="A6098" s="3">
        <v>6097</v>
      </c>
      <c r="B6098" s="3" t="s">
        <v>8673</v>
      </c>
      <c r="C6098" s="4">
        <f>YEAR(Table_1[[#This Row],[Order Date]])</f>
        <v>2014</v>
      </c>
      <c r="D6098" s="9">
        <v>41903</v>
      </c>
      <c r="E6098" s="3">
        <v>41909</v>
      </c>
      <c r="F6098" s="3" t="s">
        <v>50</v>
      </c>
      <c r="G6098" s="3" t="s">
        <v>2304</v>
      </c>
      <c r="H6098" s="3" t="s">
        <v>2305</v>
      </c>
      <c r="I6098" s="3" t="s">
        <v>26</v>
      </c>
      <c r="J6098" s="3" t="s">
        <v>27</v>
      </c>
      <c r="K6098" s="3" t="s">
        <v>266</v>
      </c>
      <c r="L6098" s="3" t="s">
        <v>267</v>
      </c>
      <c r="M6098" s="3">
        <v>10035</v>
      </c>
      <c r="N6098" s="3" t="s">
        <v>148</v>
      </c>
      <c r="O6098" s="3" t="s">
        <v>261</v>
      </c>
      <c r="P6098" s="3" t="s">
        <v>32</v>
      </c>
      <c r="Q6098" s="3" t="s">
        <v>36</v>
      </c>
      <c r="R6098" s="3" t="s">
        <v>262</v>
      </c>
      <c r="S6098" s="3">
        <v>80.991</v>
      </c>
      <c r="T6098" s="3">
        <v>1</v>
      </c>
      <c r="U6098" s="3">
        <v>0.1</v>
      </c>
      <c r="V6098" s="3">
        <v>8.0990999999999875</v>
      </c>
    </row>
    <row r="6099" spans="1:22" ht="14.25" customHeight="1" x14ac:dyDescent="0.25">
      <c r="A6099" s="3">
        <v>6098</v>
      </c>
      <c r="B6099" s="3" t="s">
        <v>8673</v>
      </c>
      <c r="C6099" s="4">
        <f>YEAR(Table_1[[#This Row],[Order Date]])</f>
        <v>2014</v>
      </c>
      <c r="D6099" s="9">
        <v>41903</v>
      </c>
      <c r="E6099" s="3">
        <v>41909</v>
      </c>
      <c r="F6099" s="3" t="s">
        <v>50</v>
      </c>
      <c r="G6099" s="3" t="s">
        <v>2304</v>
      </c>
      <c r="H6099" s="3" t="s">
        <v>2305</v>
      </c>
      <c r="I6099" s="3" t="s">
        <v>26</v>
      </c>
      <c r="J6099" s="3" t="s">
        <v>27</v>
      </c>
      <c r="K6099" s="3" t="s">
        <v>266</v>
      </c>
      <c r="L6099" s="3" t="s">
        <v>267</v>
      </c>
      <c r="M6099" s="3">
        <v>10035</v>
      </c>
      <c r="N6099" s="3" t="s">
        <v>148</v>
      </c>
      <c r="O6099" s="3" t="s">
        <v>794</v>
      </c>
      <c r="P6099" s="3" t="s">
        <v>46</v>
      </c>
      <c r="Q6099" s="3" t="s">
        <v>75</v>
      </c>
      <c r="R6099" s="3" t="s">
        <v>795</v>
      </c>
      <c r="S6099" s="3">
        <v>11.784000000000001</v>
      </c>
      <c r="T6099" s="3">
        <v>3</v>
      </c>
      <c r="U6099" s="3">
        <v>0.2</v>
      </c>
      <c r="V6099" s="3">
        <v>3.9770999999999996</v>
      </c>
    </row>
    <row r="6100" spans="1:22" ht="14.25" customHeight="1" x14ac:dyDescent="0.25">
      <c r="A6100" s="3">
        <v>6099</v>
      </c>
      <c r="B6100" s="3" t="s">
        <v>8673</v>
      </c>
      <c r="C6100" s="4">
        <f>YEAR(Table_1[[#This Row],[Order Date]])</f>
        <v>2014</v>
      </c>
      <c r="D6100" s="9">
        <v>41903</v>
      </c>
      <c r="E6100" s="3">
        <v>41909</v>
      </c>
      <c r="F6100" s="3" t="s">
        <v>50</v>
      </c>
      <c r="G6100" s="3" t="s">
        <v>2304</v>
      </c>
      <c r="H6100" s="3" t="s">
        <v>2305</v>
      </c>
      <c r="I6100" s="3" t="s">
        <v>26</v>
      </c>
      <c r="J6100" s="3" t="s">
        <v>27</v>
      </c>
      <c r="K6100" s="3" t="s">
        <v>266</v>
      </c>
      <c r="L6100" s="3" t="s">
        <v>267</v>
      </c>
      <c r="M6100" s="3">
        <v>10035</v>
      </c>
      <c r="N6100" s="3" t="s">
        <v>148</v>
      </c>
      <c r="O6100" s="3" t="s">
        <v>268</v>
      </c>
      <c r="P6100" s="3" t="s">
        <v>46</v>
      </c>
      <c r="Q6100" s="3" t="s">
        <v>269</v>
      </c>
      <c r="R6100" s="3" t="s">
        <v>270</v>
      </c>
      <c r="S6100" s="3">
        <v>4.3600000000000003</v>
      </c>
      <c r="T6100" s="3">
        <v>2</v>
      </c>
      <c r="U6100" s="3">
        <v>0</v>
      </c>
      <c r="V6100" s="3">
        <v>1.7876000000000003</v>
      </c>
    </row>
    <row r="6101" spans="1:22" ht="14.25" customHeight="1" x14ac:dyDescent="0.25">
      <c r="A6101" s="3">
        <v>6100</v>
      </c>
      <c r="B6101" s="3" t="s">
        <v>8673</v>
      </c>
      <c r="C6101" s="4">
        <f>YEAR(Table_1[[#This Row],[Order Date]])</f>
        <v>2014</v>
      </c>
      <c r="D6101" s="9">
        <v>41903</v>
      </c>
      <c r="E6101" s="3">
        <v>41909</v>
      </c>
      <c r="F6101" s="3" t="s">
        <v>50</v>
      </c>
      <c r="G6101" s="3" t="s">
        <v>2304</v>
      </c>
      <c r="H6101" s="3" t="s">
        <v>2305</v>
      </c>
      <c r="I6101" s="3" t="s">
        <v>26</v>
      </c>
      <c r="J6101" s="3" t="s">
        <v>27</v>
      </c>
      <c r="K6101" s="3" t="s">
        <v>266</v>
      </c>
      <c r="L6101" s="3" t="s">
        <v>267</v>
      </c>
      <c r="M6101" s="3">
        <v>10035</v>
      </c>
      <c r="N6101" s="3" t="s">
        <v>148</v>
      </c>
      <c r="O6101" s="3" t="s">
        <v>1136</v>
      </c>
      <c r="P6101" s="3" t="s">
        <v>32</v>
      </c>
      <c r="Q6101" s="3" t="s">
        <v>36</v>
      </c>
      <c r="R6101" s="3" t="s">
        <v>1137</v>
      </c>
      <c r="S6101" s="3">
        <v>2888.1270000000004</v>
      </c>
      <c r="T6101" s="3">
        <v>11</v>
      </c>
      <c r="U6101" s="3">
        <v>0.1</v>
      </c>
      <c r="V6101" s="3">
        <v>609.71569999999997</v>
      </c>
    </row>
    <row r="6102" spans="1:22" ht="14.25" customHeight="1" x14ac:dyDescent="0.25">
      <c r="A6102" s="3">
        <v>6101</v>
      </c>
      <c r="B6102" s="3" t="s">
        <v>8673</v>
      </c>
      <c r="C6102" s="4">
        <f>YEAR(Table_1[[#This Row],[Order Date]])</f>
        <v>2014</v>
      </c>
      <c r="D6102" s="9">
        <v>41903</v>
      </c>
      <c r="E6102" s="3">
        <v>41909</v>
      </c>
      <c r="F6102" s="3" t="s">
        <v>50</v>
      </c>
      <c r="G6102" s="3" t="s">
        <v>2304</v>
      </c>
      <c r="H6102" s="3" t="s">
        <v>2305</v>
      </c>
      <c r="I6102" s="3" t="s">
        <v>26</v>
      </c>
      <c r="J6102" s="3" t="s">
        <v>27</v>
      </c>
      <c r="K6102" s="3" t="s">
        <v>266</v>
      </c>
      <c r="L6102" s="3" t="s">
        <v>267</v>
      </c>
      <c r="M6102" s="3">
        <v>10035</v>
      </c>
      <c r="N6102" s="3" t="s">
        <v>148</v>
      </c>
      <c r="O6102" s="3" t="s">
        <v>4595</v>
      </c>
      <c r="P6102" s="3" t="s">
        <v>71</v>
      </c>
      <c r="Q6102" s="3" t="s">
        <v>72</v>
      </c>
      <c r="R6102" s="3" t="s">
        <v>4596</v>
      </c>
      <c r="S6102" s="3">
        <v>1299.6600000000001</v>
      </c>
      <c r="T6102" s="3">
        <v>2</v>
      </c>
      <c r="U6102" s="3">
        <v>0</v>
      </c>
      <c r="V6102" s="3">
        <v>350.90820000000008</v>
      </c>
    </row>
    <row r="6103" spans="1:22" ht="14.25" customHeight="1" x14ac:dyDescent="0.25">
      <c r="A6103" s="3">
        <v>6102</v>
      </c>
      <c r="B6103" s="3" t="s">
        <v>8673</v>
      </c>
      <c r="C6103" s="4">
        <f>YEAR(Table_1[[#This Row],[Order Date]])</f>
        <v>2014</v>
      </c>
      <c r="D6103" s="9">
        <v>41903</v>
      </c>
      <c r="E6103" s="3">
        <v>41909</v>
      </c>
      <c r="F6103" s="3" t="s">
        <v>50</v>
      </c>
      <c r="G6103" s="3" t="s">
        <v>2304</v>
      </c>
      <c r="H6103" s="3" t="s">
        <v>2305</v>
      </c>
      <c r="I6103" s="3" t="s">
        <v>26</v>
      </c>
      <c r="J6103" s="3" t="s">
        <v>27</v>
      </c>
      <c r="K6103" s="3" t="s">
        <v>266</v>
      </c>
      <c r="L6103" s="3" t="s">
        <v>267</v>
      </c>
      <c r="M6103" s="3">
        <v>10035</v>
      </c>
      <c r="N6103" s="3" t="s">
        <v>148</v>
      </c>
      <c r="O6103" s="3" t="s">
        <v>1726</v>
      </c>
      <c r="P6103" s="3" t="s">
        <v>32</v>
      </c>
      <c r="Q6103" s="3" t="s">
        <v>36</v>
      </c>
      <c r="R6103" s="3" t="s">
        <v>1727</v>
      </c>
      <c r="S6103" s="3">
        <v>2254.41</v>
      </c>
      <c r="T6103" s="3">
        <v>5</v>
      </c>
      <c r="U6103" s="3">
        <v>0.1</v>
      </c>
      <c r="V6103" s="3">
        <v>375.73500000000001</v>
      </c>
    </row>
    <row r="6104" spans="1:22" ht="14.25" customHeight="1" x14ac:dyDescent="0.25">
      <c r="A6104" s="3">
        <v>6103</v>
      </c>
      <c r="B6104" s="3" t="s">
        <v>8673</v>
      </c>
      <c r="C6104" s="4">
        <f>YEAR(Table_1[[#This Row],[Order Date]])</f>
        <v>2014</v>
      </c>
      <c r="D6104" s="9">
        <v>41903</v>
      </c>
      <c r="E6104" s="3">
        <v>41909</v>
      </c>
      <c r="F6104" s="3" t="s">
        <v>50</v>
      </c>
      <c r="G6104" s="3" t="s">
        <v>2304</v>
      </c>
      <c r="H6104" s="3" t="s">
        <v>2305</v>
      </c>
      <c r="I6104" s="3" t="s">
        <v>26</v>
      </c>
      <c r="J6104" s="3" t="s">
        <v>27</v>
      </c>
      <c r="K6104" s="3" t="s">
        <v>266</v>
      </c>
      <c r="L6104" s="3" t="s">
        <v>267</v>
      </c>
      <c r="M6104" s="3">
        <v>10035</v>
      </c>
      <c r="N6104" s="3" t="s">
        <v>148</v>
      </c>
      <c r="O6104" s="3" t="s">
        <v>613</v>
      </c>
      <c r="P6104" s="3" t="s">
        <v>71</v>
      </c>
      <c r="Q6104" s="3" t="s">
        <v>72</v>
      </c>
      <c r="R6104" s="3" t="s">
        <v>614</v>
      </c>
      <c r="S6104" s="3">
        <v>104.85000000000001</v>
      </c>
      <c r="T6104" s="3">
        <v>3</v>
      </c>
      <c r="U6104" s="3">
        <v>0</v>
      </c>
      <c r="V6104" s="3">
        <v>28.309500000000007</v>
      </c>
    </row>
    <row r="6105" spans="1:22" ht="14.25" customHeight="1" x14ac:dyDescent="0.25">
      <c r="A6105" s="3">
        <v>6104</v>
      </c>
      <c r="B6105" s="3" t="s">
        <v>8673</v>
      </c>
      <c r="C6105" s="4">
        <f>YEAR(Table_1[[#This Row],[Order Date]])</f>
        <v>2014</v>
      </c>
      <c r="D6105" s="9">
        <v>41903</v>
      </c>
      <c r="E6105" s="3">
        <v>41909</v>
      </c>
      <c r="F6105" s="3" t="s">
        <v>50</v>
      </c>
      <c r="G6105" s="3" t="s">
        <v>2304</v>
      </c>
      <c r="H6105" s="3" t="s">
        <v>2305</v>
      </c>
      <c r="I6105" s="3" t="s">
        <v>26</v>
      </c>
      <c r="J6105" s="3" t="s">
        <v>27</v>
      </c>
      <c r="K6105" s="3" t="s">
        <v>266</v>
      </c>
      <c r="L6105" s="3" t="s">
        <v>267</v>
      </c>
      <c r="M6105" s="3">
        <v>10035</v>
      </c>
      <c r="N6105" s="3" t="s">
        <v>148</v>
      </c>
      <c r="O6105" s="3" t="s">
        <v>390</v>
      </c>
      <c r="P6105" s="3" t="s">
        <v>71</v>
      </c>
      <c r="Q6105" s="3" t="s">
        <v>161</v>
      </c>
      <c r="R6105" s="3" t="s">
        <v>391</v>
      </c>
      <c r="S6105" s="3">
        <v>59.97</v>
      </c>
      <c r="T6105" s="3">
        <v>3</v>
      </c>
      <c r="U6105" s="3">
        <v>0</v>
      </c>
      <c r="V6105" s="3">
        <v>20.389799999999994</v>
      </c>
    </row>
    <row r="6106" spans="1:22" ht="14.25" customHeight="1" x14ac:dyDescent="0.25">
      <c r="A6106" s="3">
        <v>6105</v>
      </c>
      <c r="B6106" s="3" t="s">
        <v>8676</v>
      </c>
      <c r="C6106" s="4">
        <f>YEAR(Table_1[[#This Row],[Order Date]])</f>
        <v>2014</v>
      </c>
      <c r="D6106" s="9">
        <v>41874</v>
      </c>
      <c r="E6106" s="3">
        <v>41876</v>
      </c>
      <c r="F6106" s="3" t="s">
        <v>188</v>
      </c>
      <c r="G6106" s="3" t="s">
        <v>5928</v>
      </c>
      <c r="H6106" s="3" t="s">
        <v>5929</v>
      </c>
      <c r="I6106" s="3" t="s">
        <v>102</v>
      </c>
      <c r="J6106" s="3" t="s">
        <v>27</v>
      </c>
      <c r="K6106" s="3" t="s">
        <v>146</v>
      </c>
      <c r="L6106" s="3" t="s">
        <v>147</v>
      </c>
      <c r="M6106" s="3">
        <v>19143</v>
      </c>
      <c r="N6106" s="3" t="s">
        <v>148</v>
      </c>
      <c r="O6106" s="3" t="s">
        <v>2875</v>
      </c>
      <c r="P6106" s="3" t="s">
        <v>32</v>
      </c>
      <c r="Q6106" s="3" t="s">
        <v>56</v>
      </c>
      <c r="R6106" s="3" t="s">
        <v>2876</v>
      </c>
      <c r="S6106" s="3">
        <v>314.53199999999998</v>
      </c>
      <c r="T6106" s="3">
        <v>2</v>
      </c>
      <c r="U6106" s="3">
        <v>0.4</v>
      </c>
      <c r="V6106" s="3">
        <v>-83.875200000000035</v>
      </c>
    </row>
    <row r="6107" spans="1:22" ht="14.25" customHeight="1" x14ac:dyDescent="0.25">
      <c r="A6107" s="3">
        <v>6106</v>
      </c>
      <c r="B6107" s="3" t="s">
        <v>8677</v>
      </c>
      <c r="C6107" s="4">
        <f>YEAR(Table_1[[#This Row],[Order Date]])</f>
        <v>2012</v>
      </c>
      <c r="D6107" s="9">
        <v>41078</v>
      </c>
      <c r="E6107" s="3">
        <v>41082</v>
      </c>
      <c r="F6107" s="3" t="s">
        <v>50</v>
      </c>
      <c r="G6107" s="3" t="s">
        <v>3389</v>
      </c>
      <c r="H6107" s="3" t="s">
        <v>3390</v>
      </c>
      <c r="I6107" s="3" t="s">
        <v>41</v>
      </c>
      <c r="J6107" s="3" t="s">
        <v>27</v>
      </c>
      <c r="K6107" s="3" t="s">
        <v>1419</v>
      </c>
      <c r="L6107" s="3" t="s">
        <v>54</v>
      </c>
      <c r="M6107" s="3">
        <v>33178</v>
      </c>
      <c r="N6107" s="3" t="s">
        <v>30</v>
      </c>
      <c r="O6107" s="3" t="s">
        <v>1264</v>
      </c>
      <c r="P6107" s="3" t="s">
        <v>46</v>
      </c>
      <c r="Q6107" s="3" t="s">
        <v>68</v>
      </c>
      <c r="R6107" s="3" t="s">
        <v>1265</v>
      </c>
      <c r="S6107" s="3">
        <v>13.632</v>
      </c>
      <c r="T6107" s="3">
        <v>4</v>
      </c>
      <c r="U6107" s="3">
        <v>0.2</v>
      </c>
      <c r="V6107" s="3">
        <v>3.5783999999999998</v>
      </c>
    </row>
    <row r="6108" spans="1:22" ht="14.25" customHeight="1" x14ac:dyDescent="0.25">
      <c r="A6108" s="3">
        <v>6107</v>
      </c>
      <c r="B6108" s="3" t="s">
        <v>8678</v>
      </c>
      <c r="C6108" s="4">
        <f>YEAR(Table_1[[#This Row],[Order Date]])</f>
        <v>2011</v>
      </c>
      <c r="D6108" s="9">
        <v>40897</v>
      </c>
      <c r="E6108" s="3">
        <v>40902</v>
      </c>
      <c r="F6108" s="3" t="s">
        <v>50</v>
      </c>
      <c r="G6108" s="3" t="s">
        <v>5054</v>
      </c>
      <c r="H6108" s="3" t="s">
        <v>5055</v>
      </c>
      <c r="I6108" s="3" t="s">
        <v>26</v>
      </c>
      <c r="J6108" s="3" t="s">
        <v>27</v>
      </c>
      <c r="K6108" s="3" t="s">
        <v>758</v>
      </c>
      <c r="L6108" s="3" t="s">
        <v>104</v>
      </c>
      <c r="M6108" s="3">
        <v>75051</v>
      </c>
      <c r="N6108" s="3" t="s">
        <v>105</v>
      </c>
      <c r="O6108" s="3" t="s">
        <v>2074</v>
      </c>
      <c r="P6108" s="3" t="s">
        <v>46</v>
      </c>
      <c r="Q6108" s="3" t="s">
        <v>78</v>
      </c>
      <c r="R6108" s="3" t="s">
        <v>2075</v>
      </c>
      <c r="S6108" s="3">
        <v>19.431999999999995</v>
      </c>
      <c r="T6108" s="3">
        <v>2</v>
      </c>
      <c r="U6108" s="3">
        <v>0.8</v>
      </c>
      <c r="V6108" s="3">
        <v>-49.551600000000022</v>
      </c>
    </row>
    <row r="6109" spans="1:22" ht="14.25" customHeight="1" x14ac:dyDescent="0.25">
      <c r="A6109" s="3">
        <v>6108</v>
      </c>
      <c r="B6109" s="3" t="s">
        <v>8678</v>
      </c>
      <c r="C6109" s="4">
        <f>YEAR(Table_1[[#This Row],[Order Date]])</f>
        <v>2011</v>
      </c>
      <c r="D6109" s="9">
        <v>40897</v>
      </c>
      <c r="E6109" s="3">
        <v>40902</v>
      </c>
      <c r="F6109" s="3" t="s">
        <v>50</v>
      </c>
      <c r="G6109" s="3" t="s">
        <v>5054</v>
      </c>
      <c r="H6109" s="3" t="s">
        <v>5055</v>
      </c>
      <c r="I6109" s="3" t="s">
        <v>26</v>
      </c>
      <c r="J6109" s="3" t="s">
        <v>27</v>
      </c>
      <c r="K6109" s="3" t="s">
        <v>758</v>
      </c>
      <c r="L6109" s="3" t="s">
        <v>104</v>
      </c>
      <c r="M6109" s="3">
        <v>75051</v>
      </c>
      <c r="N6109" s="3" t="s">
        <v>105</v>
      </c>
      <c r="O6109" s="3" t="s">
        <v>3765</v>
      </c>
      <c r="P6109" s="3" t="s">
        <v>71</v>
      </c>
      <c r="Q6109" s="3" t="s">
        <v>161</v>
      </c>
      <c r="R6109" s="3" t="s">
        <v>3766</v>
      </c>
      <c r="S6109" s="3">
        <v>65.44</v>
      </c>
      <c r="T6109" s="3">
        <v>5</v>
      </c>
      <c r="U6109" s="3">
        <v>0.2</v>
      </c>
      <c r="V6109" s="3">
        <v>-8.1800000000000033</v>
      </c>
    </row>
    <row r="6110" spans="1:22" ht="14.25" customHeight="1" x14ac:dyDescent="0.25">
      <c r="A6110" s="3">
        <v>6109</v>
      </c>
      <c r="B6110" s="3" t="s">
        <v>8679</v>
      </c>
      <c r="C6110" s="4">
        <f>YEAR(Table_1[[#This Row],[Order Date]])</f>
        <v>2013</v>
      </c>
      <c r="D6110" s="9">
        <v>41529</v>
      </c>
      <c r="E6110" s="3">
        <v>41534</v>
      </c>
      <c r="F6110" s="3" t="s">
        <v>50</v>
      </c>
      <c r="G6110" s="3" t="s">
        <v>4708</v>
      </c>
      <c r="H6110" s="3" t="s">
        <v>4709</v>
      </c>
      <c r="I6110" s="3" t="s">
        <v>26</v>
      </c>
      <c r="J6110" s="3" t="s">
        <v>27</v>
      </c>
      <c r="K6110" s="3" t="s">
        <v>303</v>
      </c>
      <c r="L6110" s="3" t="s">
        <v>211</v>
      </c>
      <c r="M6110" s="3">
        <v>60653</v>
      </c>
      <c r="N6110" s="3" t="s">
        <v>105</v>
      </c>
      <c r="O6110" s="3" t="s">
        <v>6731</v>
      </c>
      <c r="P6110" s="3" t="s">
        <v>46</v>
      </c>
      <c r="Q6110" s="3" t="s">
        <v>47</v>
      </c>
      <c r="R6110" s="3" t="s">
        <v>6732</v>
      </c>
      <c r="S6110" s="3">
        <v>6</v>
      </c>
      <c r="T6110" s="3">
        <v>2</v>
      </c>
      <c r="U6110" s="3">
        <v>0.2</v>
      </c>
      <c r="V6110" s="3">
        <v>2.0999999999999996</v>
      </c>
    </row>
    <row r="6111" spans="1:22" ht="14.25" customHeight="1" x14ac:dyDescent="0.25">
      <c r="A6111" s="3">
        <v>6110</v>
      </c>
      <c r="B6111" s="3" t="s">
        <v>8679</v>
      </c>
      <c r="C6111" s="4">
        <f>YEAR(Table_1[[#This Row],[Order Date]])</f>
        <v>2013</v>
      </c>
      <c r="D6111" s="9">
        <v>41529</v>
      </c>
      <c r="E6111" s="3">
        <v>41534</v>
      </c>
      <c r="F6111" s="3" t="s">
        <v>50</v>
      </c>
      <c r="G6111" s="3" t="s">
        <v>4708</v>
      </c>
      <c r="H6111" s="3" t="s">
        <v>4709</v>
      </c>
      <c r="I6111" s="3" t="s">
        <v>26</v>
      </c>
      <c r="J6111" s="3" t="s">
        <v>27</v>
      </c>
      <c r="K6111" s="3" t="s">
        <v>303</v>
      </c>
      <c r="L6111" s="3" t="s">
        <v>211</v>
      </c>
      <c r="M6111" s="3">
        <v>60653</v>
      </c>
      <c r="N6111" s="3" t="s">
        <v>105</v>
      </c>
      <c r="O6111" s="3" t="s">
        <v>5371</v>
      </c>
      <c r="P6111" s="3" t="s">
        <v>46</v>
      </c>
      <c r="Q6111" s="3" t="s">
        <v>75</v>
      </c>
      <c r="R6111" s="3" t="s">
        <v>5372</v>
      </c>
      <c r="S6111" s="3">
        <v>1.9079999999999997</v>
      </c>
      <c r="T6111" s="3">
        <v>3</v>
      </c>
      <c r="U6111" s="3">
        <v>0.8</v>
      </c>
      <c r="V6111" s="3">
        <v>-3.2436000000000016</v>
      </c>
    </row>
    <row r="6112" spans="1:22" ht="14.25" customHeight="1" x14ac:dyDescent="0.25">
      <c r="A6112" s="3">
        <v>6111</v>
      </c>
      <c r="B6112" s="3" t="s">
        <v>8680</v>
      </c>
      <c r="C6112" s="4">
        <f>YEAR(Table_1[[#This Row],[Order Date]])</f>
        <v>2013</v>
      </c>
      <c r="D6112" s="9">
        <v>41591</v>
      </c>
      <c r="E6112" s="3">
        <v>41595</v>
      </c>
      <c r="F6112" s="3" t="s">
        <v>50</v>
      </c>
      <c r="G6112" s="3" t="s">
        <v>7106</v>
      </c>
      <c r="H6112" s="3" t="s">
        <v>7107</v>
      </c>
      <c r="I6112" s="3" t="s">
        <v>26</v>
      </c>
      <c r="J6112" s="3" t="s">
        <v>27</v>
      </c>
      <c r="K6112" s="3" t="s">
        <v>3870</v>
      </c>
      <c r="L6112" s="3" t="s">
        <v>498</v>
      </c>
      <c r="M6112" s="3">
        <v>44134</v>
      </c>
      <c r="N6112" s="3" t="s">
        <v>148</v>
      </c>
      <c r="O6112" s="3" t="s">
        <v>6357</v>
      </c>
      <c r="P6112" s="3" t="s">
        <v>32</v>
      </c>
      <c r="Q6112" s="3" t="s">
        <v>36</v>
      </c>
      <c r="R6112" s="3" t="s">
        <v>6358</v>
      </c>
      <c r="S6112" s="3">
        <v>1474.8020000000001</v>
      </c>
      <c r="T6112" s="3">
        <v>7</v>
      </c>
      <c r="U6112" s="3">
        <v>0.3</v>
      </c>
      <c r="V6112" s="3">
        <v>-21.068600000000174</v>
      </c>
    </row>
    <row r="6113" spans="1:22" ht="14.25" customHeight="1" x14ac:dyDescent="0.25">
      <c r="A6113" s="3">
        <v>6112</v>
      </c>
      <c r="B6113" s="3" t="s">
        <v>8680</v>
      </c>
      <c r="C6113" s="4">
        <f>YEAR(Table_1[[#This Row],[Order Date]])</f>
        <v>2013</v>
      </c>
      <c r="D6113" s="9">
        <v>41591</v>
      </c>
      <c r="E6113" s="3">
        <v>41595</v>
      </c>
      <c r="F6113" s="3" t="s">
        <v>50</v>
      </c>
      <c r="G6113" s="3" t="s">
        <v>7106</v>
      </c>
      <c r="H6113" s="3" t="s">
        <v>7107</v>
      </c>
      <c r="I6113" s="3" t="s">
        <v>26</v>
      </c>
      <c r="J6113" s="3" t="s">
        <v>27</v>
      </c>
      <c r="K6113" s="3" t="s">
        <v>3870</v>
      </c>
      <c r="L6113" s="3" t="s">
        <v>498</v>
      </c>
      <c r="M6113" s="3">
        <v>44134</v>
      </c>
      <c r="N6113" s="3" t="s">
        <v>148</v>
      </c>
      <c r="O6113" s="3" t="s">
        <v>106</v>
      </c>
      <c r="P6113" s="3" t="s">
        <v>46</v>
      </c>
      <c r="Q6113" s="3" t="s">
        <v>78</v>
      </c>
      <c r="R6113" s="3" t="s">
        <v>107</v>
      </c>
      <c r="S6113" s="3">
        <v>110.096</v>
      </c>
      <c r="T6113" s="3">
        <v>2</v>
      </c>
      <c r="U6113" s="3">
        <v>0.2</v>
      </c>
      <c r="V6113" s="3">
        <v>33.028800000000004</v>
      </c>
    </row>
    <row r="6114" spans="1:22" ht="14.25" customHeight="1" x14ac:dyDescent="0.25">
      <c r="A6114" s="3">
        <v>6113</v>
      </c>
      <c r="B6114" s="3" t="s">
        <v>8680</v>
      </c>
      <c r="C6114" s="4">
        <f>YEAR(Table_1[[#This Row],[Order Date]])</f>
        <v>2013</v>
      </c>
      <c r="D6114" s="9">
        <v>41591</v>
      </c>
      <c r="E6114" s="3">
        <v>41595</v>
      </c>
      <c r="F6114" s="3" t="s">
        <v>50</v>
      </c>
      <c r="G6114" s="3" t="s">
        <v>7106</v>
      </c>
      <c r="H6114" s="3" t="s">
        <v>7107</v>
      </c>
      <c r="I6114" s="3" t="s">
        <v>26</v>
      </c>
      <c r="J6114" s="3" t="s">
        <v>27</v>
      </c>
      <c r="K6114" s="3" t="s">
        <v>3870</v>
      </c>
      <c r="L6114" s="3" t="s">
        <v>498</v>
      </c>
      <c r="M6114" s="3">
        <v>44134</v>
      </c>
      <c r="N6114" s="3" t="s">
        <v>148</v>
      </c>
      <c r="O6114" s="3" t="s">
        <v>867</v>
      </c>
      <c r="P6114" s="3" t="s">
        <v>46</v>
      </c>
      <c r="Q6114" s="3" t="s">
        <v>269</v>
      </c>
      <c r="R6114" s="3" t="s">
        <v>868</v>
      </c>
      <c r="S6114" s="3">
        <v>16.752000000000002</v>
      </c>
      <c r="T6114" s="3">
        <v>6</v>
      </c>
      <c r="U6114" s="3">
        <v>0.2</v>
      </c>
      <c r="V6114" s="3">
        <v>5.4443999999999999</v>
      </c>
    </row>
    <row r="6115" spans="1:22" ht="14.25" customHeight="1" x14ac:dyDescent="0.25">
      <c r="A6115" s="3">
        <v>6114</v>
      </c>
      <c r="B6115" s="3" t="s">
        <v>8680</v>
      </c>
      <c r="C6115" s="4">
        <f>YEAR(Table_1[[#This Row],[Order Date]])</f>
        <v>2013</v>
      </c>
      <c r="D6115" s="9">
        <v>41591</v>
      </c>
      <c r="E6115" s="3">
        <v>41595</v>
      </c>
      <c r="F6115" s="3" t="s">
        <v>50</v>
      </c>
      <c r="G6115" s="3" t="s">
        <v>7106</v>
      </c>
      <c r="H6115" s="3" t="s">
        <v>7107</v>
      </c>
      <c r="I6115" s="3" t="s">
        <v>26</v>
      </c>
      <c r="J6115" s="3" t="s">
        <v>27</v>
      </c>
      <c r="K6115" s="3" t="s">
        <v>3870</v>
      </c>
      <c r="L6115" s="3" t="s">
        <v>498</v>
      </c>
      <c r="M6115" s="3">
        <v>44134</v>
      </c>
      <c r="N6115" s="3" t="s">
        <v>148</v>
      </c>
      <c r="O6115" s="3" t="s">
        <v>35</v>
      </c>
      <c r="P6115" s="3" t="s">
        <v>32</v>
      </c>
      <c r="Q6115" s="3" t="s">
        <v>36</v>
      </c>
      <c r="R6115" s="3" t="s">
        <v>37</v>
      </c>
      <c r="S6115" s="3">
        <v>1537.0739999999998</v>
      </c>
      <c r="T6115" s="3">
        <v>9</v>
      </c>
      <c r="U6115" s="3">
        <v>0.3</v>
      </c>
      <c r="V6115" s="3">
        <v>0</v>
      </c>
    </row>
    <row r="6116" spans="1:22" ht="14.25" customHeight="1" x14ac:dyDescent="0.25">
      <c r="A6116" s="3">
        <v>6115</v>
      </c>
      <c r="B6116" s="3" t="s">
        <v>8680</v>
      </c>
      <c r="C6116" s="4">
        <f>YEAR(Table_1[[#This Row],[Order Date]])</f>
        <v>2013</v>
      </c>
      <c r="D6116" s="9">
        <v>41591</v>
      </c>
      <c r="E6116" s="3">
        <v>41595</v>
      </c>
      <c r="F6116" s="3" t="s">
        <v>50</v>
      </c>
      <c r="G6116" s="3" t="s">
        <v>7106</v>
      </c>
      <c r="H6116" s="3" t="s">
        <v>7107</v>
      </c>
      <c r="I6116" s="3" t="s">
        <v>26</v>
      </c>
      <c r="J6116" s="3" t="s">
        <v>27</v>
      </c>
      <c r="K6116" s="3" t="s">
        <v>3870</v>
      </c>
      <c r="L6116" s="3" t="s">
        <v>498</v>
      </c>
      <c r="M6116" s="3">
        <v>44134</v>
      </c>
      <c r="N6116" s="3" t="s">
        <v>148</v>
      </c>
      <c r="O6116" s="3" t="s">
        <v>2436</v>
      </c>
      <c r="P6116" s="3" t="s">
        <v>32</v>
      </c>
      <c r="Q6116" s="3" t="s">
        <v>36</v>
      </c>
      <c r="R6116" s="3" t="s">
        <v>2437</v>
      </c>
      <c r="S6116" s="3">
        <v>449.37200000000001</v>
      </c>
      <c r="T6116" s="3">
        <v>2</v>
      </c>
      <c r="U6116" s="3">
        <v>0.3</v>
      </c>
      <c r="V6116" s="3">
        <v>-12.839199999999977</v>
      </c>
    </row>
    <row r="6117" spans="1:22" ht="14.25" customHeight="1" x14ac:dyDescent="0.25">
      <c r="A6117" s="3">
        <v>6116</v>
      </c>
      <c r="B6117" s="3" t="s">
        <v>8681</v>
      </c>
      <c r="C6117" s="4">
        <f>YEAR(Table_1[[#This Row],[Order Date]])</f>
        <v>2013</v>
      </c>
      <c r="D6117" s="9">
        <v>41348</v>
      </c>
      <c r="E6117" s="3">
        <v>41354</v>
      </c>
      <c r="F6117" s="3" t="s">
        <v>50</v>
      </c>
      <c r="G6117" s="3" t="s">
        <v>628</v>
      </c>
      <c r="H6117" s="3" t="s">
        <v>629</v>
      </c>
      <c r="I6117" s="3" t="s">
        <v>41</v>
      </c>
      <c r="J6117" s="3" t="s">
        <v>27</v>
      </c>
      <c r="K6117" s="3" t="s">
        <v>8682</v>
      </c>
      <c r="L6117" s="3" t="s">
        <v>43</v>
      </c>
      <c r="M6117" s="3">
        <v>94061</v>
      </c>
      <c r="N6117" s="3" t="s">
        <v>44</v>
      </c>
      <c r="O6117" s="3" t="s">
        <v>232</v>
      </c>
      <c r="P6117" s="3" t="s">
        <v>46</v>
      </c>
      <c r="Q6117" s="3" t="s">
        <v>75</v>
      </c>
      <c r="R6117" s="3" t="s">
        <v>233</v>
      </c>
      <c r="S6117" s="3">
        <v>41.904000000000003</v>
      </c>
      <c r="T6117" s="3">
        <v>6</v>
      </c>
      <c r="U6117" s="3">
        <v>0.2</v>
      </c>
      <c r="V6117" s="3">
        <v>14.142599999999996</v>
      </c>
    </row>
    <row r="6118" spans="1:22" ht="14.25" customHeight="1" x14ac:dyDescent="0.25">
      <c r="A6118" s="3">
        <v>6117</v>
      </c>
      <c r="B6118" s="3" t="s">
        <v>8683</v>
      </c>
      <c r="C6118" s="4">
        <f>YEAR(Table_1[[#This Row],[Order Date]])</f>
        <v>2013</v>
      </c>
      <c r="D6118" s="9">
        <v>41592</v>
      </c>
      <c r="E6118" s="3">
        <v>41598</v>
      </c>
      <c r="F6118" s="3" t="s">
        <v>50</v>
      </c>
      <c r="G6118" s="3" t="s">
        <v>3991</v>
      </c>
      <c r="H6118" s="3" t="s">
        <v>3992</v>
      </c>
      <c r="I6118" s="3" t="s">
        <v>102</v>
      </c>
      <c r="J6118" s="3" t="s">
        <v>27</v>
      </c>
      <c r="K6118" s="3" t="s">
        <v>266</v>
      </c>
      <c r="L6118" s="3" t="s">
        <v>267</v>
      </c>
      <c r="M6118" s="3">
        <v>10011</v>
      </c>
      <c r="N6118" s="3" t="s">
        <v>148</v>
      </c>
      <c r="O6118" s="3" t="s">
        <v>8684</v>
      </c>
      <c r="P6118" s="3" t="s">
        <v>71</v>
      </c>
      <c r="Q6118" s="3" t="s">
        <v>72</v>
      </c>
      <c r="R6118" s="3" t="s">
        <v>8685</v>
      </c>
      <c r="S6118" s="3">
        <v>2279.96</v>
      </c>
      <c r="T6118" s="3">
        <v>4</v>
      </c>
      <c r="U6118" s="3">
        <v>0</v>
      </c>
      <c r="V6118" s="3">
        <v>592.78960000000006</v>
      </c>
    </row>
    <row r="6119" spans="1:22" ht="14.25" customHeight="1" x14ac:dyDescent="0.25">
      <c r="A6119" s="3">
        <v>6118</v>
      </c>
      <c r="B6119" s="3" t="s">
        <v>8683</v>
      </c>
      <c r="C6119" s="4">
        <f>YEAR(Table_1[[#This Row],[Order Date]])</f>
        <v>2013</v>
      </c>
      <c r="D6119" s="9">
        <v>41592</v>
      </c>
      <c r="E6119" s="3">
        <v>41598</v>
      </c>
      <c r="F6119" s="3" t="s">
        <v>50</v>
      </c>
      <c r="G6119" s="3" t="s">
        <v>3991</v>
      </c>
      <c r="H6119" s="3" t="s">
        <v>3992</v>
      </c>
      <c r="I6119" s="3" t="s">
        <v>102</v>
      </c>
      <c r="J6119" s="3" t="s">
        <v>27</v>
      </c>
      <c r="K6119" s="3" t="s">
        <v>266</v>
      </c>
      <c r="L6119" s="3" t="s">
        <v>267</v>
      </c>
      <c r="M6119" s="3">
        <v>10011</v>
      </c>
      <c r="N6119" s="3" t="s">
        <v>148</v>
      </c>
      <c r="O6119" s="3" t="s">
        <v>2492</v>
      </c>
      <c r="P6119" s="3" t="s">
        <v>46</v>
      </c>
      <c r="Q6119" s="3" t="s">
        <v>47</v>
      </c>
      <c r="R6119" s="3" t="s">
        <v>2493</v>
      </c>
      <c r="S6119" s="3">
        <v>14.940000000000001</v>
      </c>
      <c r="T6119" s="3">
        <v>3</v>
      </c>
      <c r="U6119" s="3">
        <v>0</v>
      </c>
      <c r="V6119" s="3">
        <v>6.8723999999999998</v>
      </c>
    </row>
    <row r="6120" spans="1:22" ht="14.25" customHeight="1" x14ac:dyDescent="0.25">
      <c r="A6120" s="3">
        <v>6119</v>
      </c>
      <c r="B6120" s="3" t="s">
        <v>8686</v>
      </c>
      <c r="C6120" s="4">
        <f>YEAR(Table_1[[#This Row],[Order Date]])</f>
        <v>2014</v>
      </c>
      <c r="D6120" s="9">
        <v>41902</v>
      </c>
      <c r="E6120" s="3">
        <v>41908</v>
      </c>
      <c r="F6120" s="3" t="s">
        <v>50</v>
      </c>
      <c r="G6120" s="3" t="s">
        <v>2765</v>
      </c>
      <c r="H6120" s="3" t="s">
        <v>2766</v>
      </c>
      <c r="I6120" s="3" t="s">
        <v>41</v>
      </c>
      <c r="J6120" s="3" t="s">
        <v>27</v>
      </c>
      <c r="K6120" s="3" t="s">
        <v>318</v>
      </c>
      <c r="L6120" s="3" t="s">
        <v>420</v>
      </c>
      <c r="M6120" s="3">
        <v>97477</v>
      </c>
      <c r="N6120" s="3" t="s">
        <v>44</v>
      </c>
      <c r="O6120" s="3" t="s">
        <v>2004</v>
      </c>
      <c r="P6120" s="3" t="s">
        <v>71</v>
      </c>
      <c r="Q6120" s="3" t="s">
        <v>72</v>
      </c>
      <c r="R6120" s="3" t="s">
        <v>2005</v>
      </c>
      <c r="S6120" s="3">
        <v>191.976</v>
      </c>
      <c r="T6120" s="3">
        <v>3</v>
      </c>
      <c r="U6120" s="3">
        <v>0.2</v>
      </c>
      <c r="V6120" s="3">
        <v>19.197599999999994</v>
      </c>
    </row>
    <row r="6121" spans="1:22" ht="14.25" customHeight="1" x14ac:dyDescent="0.25">
      <c r="A6121" s="3">
        <v>6120</v>
      </c>
      <c r="B6121" s="3" t="s">
        <v>8686</v>
      </c>
      <c r="C6121" s="4">
        <f>YEAR(Table_1[[#This Row],[Order Date]])</f>
        <v>2014</v>
      </c>
      <c r="D6121" s="9">
        <v>41902</v>
      </c>
      <c r="E6121" s="3">
        <v>41908</v>
      </c>
      <c r="F6121" s="3" t="s">
        <v>50</v>
      </c>
      <c r="G6121" s="3" t="s">
        <v>2765</v>
      </c>
      <c r="H6121" s="3" t="s">
        <v>2766</v>
      </c>
      <c r="I6121" s="3" t="s">
        <v>41</v>
      </c>
      <c r="J6121" s="3" t="s">
        <v>27</v>
      </c>
      <c r="K6121" s="3" t="s">
        <v>318</v>
      </c>
      <c r="L6121" s="3" t="s">
        <v>420</v>
      </c>
      <c r="M6121" s="3">
        <v>97477</v>
      </c>
      <c r="N6121" s="3" t="s">
        <v>44</v>
      </c>
      <c r="O6121" s="3" t="s">
        <v>4245</v>
      </c>
      <c r="P6121" s="3" t="s">
        <v>46</v>
      </c>
      <c r="Q6121" s="3" t="s">
        <v>68</v>
      </c>
      <c r="R6121" s="3" t="s">
        <v>4246</v>
      </c>
      <c r="S6121" s="3">
        <v>23.832000000000001</v>
      </c>
      <c r="T6121" s="3">
        <v>3</v>
      </c>
      <c r="U6121" s="3">
        <v>0.2</v>
      </c>
      <c r="V6121" s="3">
        <v>6.5538000000000007</v>
      </c>
    </row>
    <row r="6122" spans="1:22" ht="14.25" customHeight="1" x14ac:dyDescent="0.25">
      <c r="A6122" s="3">
        <v>6121</v>
      </c>
      <c r="B6122" s="3" t="s">
        <v>8686</v>
      </c>
      <c r="C6122" s="4">
        <f>YEAR(Table_1[[#This Row],[Order Date]])</f>
        <v>2014</v>
      </c>
      <c r="D6122" s="9">
        <v>41902</v>
      </c>
      <c r="E6122" s="3">
        <v>41908</v>
      </c>
      <c r="F6122" s="3" t="s">
        <v>50</v>
      </c>
      <c r="G6122" s="3" t="s">
        <v>2765</v>
      </c>
      <c r="H6122" s="3" t="s">
        <v>2766</v>
      </c>
      <c r="I6122" s="3" t="s">
        <v>41</v>
      </c>
      <c r="J6122" s="3" t="s">
        <v>27</v>
      </c>
      <c r="K6122" s="3" t="s">
        <v>318</v>
      </c>
      <c r="L6122" s="3" t="s">
        <v>420</v>
      </c>
      <c r="M6122" s="3">
        <v>97477</v>
      </c>
      <c r="N6122" s="3" t="s">
        <v>44</v>
      </c>
      <c r="O6122" s="3" t="s">
        <v>1714</v>
      </c>
      <c r="P6122" s="3" t="s">
        <v>32</v>
      </c>
      <c r="Q6122" s="3" t="s">
        <v>65</v>
      </c>
      <c r="R6122" s="3" t="s">
        <v>1715</v>
      </c>
      <c r="S6122" s="3">
        <v>409.21600000000001</v>
      </c>
      <c r="T6122" s="3">
        <v>8</v>
      </c>
      <c r="U6122" s="3">
        <v>0.2</v>
      </c>
      <c r="V6122" s="3">
        <v>61.38239999999999</v>
      </c>
    </row>
    <row r="6123" spans="1:22" ht="14.25" customHeight="1" x14ac:dyDescent="0.25">
      <c r="A6123" s="3">
        <v>6122</v>
      </c>
      <c r="B6123" s="3" t="s">
        <v>8686</v>
      </c>
      <c r="C6123" s="4">
        <f>YEAR(Table_1[[#This Row],[Order Date]])</f>
        <v>2014</v>
      </c>
      <c r="D6123" s="9">
        <v>41902</v>
      </c>
      <c r="E6123" s="3">
        <v>41908</v>
      </c>
      <c r="F6123" s="3" t="s">
        <v>50</v>
      </c>
      <c r="G6123" s="3" t="s">
        <v>2765</v>
      </c>
      <c r="H6123" s="3" t="s">
        <v>2766</v>
      </c>
      <c r="I6123" s="3" t="s">
        <v>41</v>
      </c>
      <c r="J6123" s="3" t="s">
        <v>27</v>
      </c>
      <c r="K6123" s="3" t="s">
        <v>318</v>
      </c>
      <c r="L6123" s="3" t="s">
        <v>420</v>
      </c>
      <c r="M6123" s="3">
        <v>97477</v>
      </c>
      <c r="N6123" s="3" t="s">
        <v>44</v>
      </c>
      <c r="O6123" s="3" t="s">
        <v>1443</v>
      </c>
      <c r="P6123" s="3" t="s">
        <v>32</v>
      </c>
      <c r="Q6123" s="3" t="s">
        <v>33</v>
      </c>
      <c r="R6123" s="3" t="s">
        <v>1444</v>
      </c>
      <c r="S6123" s="3">
        <v>72.588000000000008</v>
      </c>
      <c r="T6123" s="3">
        <v>2</v>
      </c>
      <c r="U6123" s="3">
        <v>0.7</v>
      </c>
      <c r="V6123" s="3">
        <v>-128.2388</v>
      </c>
    </row>
    <row r="6124" spans="1:22" ht="14.25" customHeight="1" x14ac:dyDescent="0.25">
      <c r="A6124" s="3">
        <v>6123</v>
      </c>
      <c r="B6124" s="3" t="s">
        <v>8687</v>
      </c>
      <c r="C6124" s="4">
        <f>YEAR(Table_1[[#This Row],[Order Date]])</f>
        <v>2014</v>
      </c>
      <c r="D6124" s="9">
        <v>41978</v>
      </c>
      <c r="E6124" s="3">
        <v>41983</v>
      </c>
      <c r="F6124" s="3" t="s">
        <v>50</v>
      </c>
      <c r="G6124" s="3" t="s">
        <v>4852</v>
      </c>
      <c r="H6124" s="3" t="s">
        <v>4853</v>
      </c>
      <c r="I6124" s="3" t="s">
        <v>26</v>
      </c>
      <c r="J6124" s="3" t="s">
        <v>27</v>
      </c>
      <c r="K6124" s="3" t="s">
        <v>303</v>
      </c>
      <c r="L6124" s="3" t="s">
        <v>211</v>
      </c>
      <c r="M6124" s="3">
        <v>60610</v>
      </c>
      <c r="N6124" s="3" t="s">
        <v>105</v>
      </c>
      <c r="O6124" s="3" t="s">
        <v>5917</v>
      </c>
      <c r="P6124" s="3" t="s">
        <v>46</v>
      </c>
      <c r="Q6124" s="3" t="s">
        <v>59</v>
      </c>
      <c r="R6124" s="3" t="s">
        <v>5918</v>
      </c>
      <c r="S6124" s="3">
        <v>61.567999999999998</v>
      </c>
      <c r="T6124" s="3">
        <v>2</v>
      </c>
      <c r="U6124" s="3">
        <v>0.2</v>
      </c>
      <c r="V6124" s="3">
        <v>4.6175999999999995</v>
      </c>
    </row>
    <row r="6125" spans="1:22" ht="14.25" customHeight="1" x14ac:dyDescent="0.25">
      <c r="A6125" s="3">
        <v>6124</v>
      </c>
      <c r="B6125" s="3" t="s">
        <v>8688</v>
      </c>
      <c r="C6125" s="4">
        <f>YEAR(Table_1[[#This Row],[Order Date]])</f>
        <v>2012</v>
      </c>
      <c r="D6125" s="9">
        <v>41152</v>
      </c>
      <c r="E6125" s="3">
        <v>41157</v>
      </c>
      <c r="F6125" s="3" t="s">
        <v>50</v>
      </c>
      <c r="G6125" s="3" t="s">
        <v>1497</v>
      </c>
      <c r="H6125" s="3" t="s">
        <v>1498</v>
      </c>
      <c r="I6125" s="3" t="s">
        <v>102</v>
      </c>
      <c r="J6125" s="3" t="s">
        <v>27</v>
      </c>
      <c r="K6125" s="3" t="s">
        <v>7164</v>
      </c>
      <c r="L6125" s="3" t="s">
        <v>104</v>
      </c>
      <c r="M6125" s="3">
        <v>76021</v>
      </c>
      <c r="N6125" s="3" t="s">
        <v>105</v>
      </c>
      <c r="O6125" s="3" t="s">
        <v>5051</v>
      </c>
      <c r="P6125" s="3" t="s">
        <v>46</v>
      </c>
      <c r="Q6125" s="3" t="s">
        <v>90</v>
      </c>
      <c r="R6125" s="3" t="s">
        <v>5052</v>
      </c>
      <c r="S6125" s="3">
        <v>20.96</v>
      </c>
      <c r="T6125" s="3">
        <v>4</v>
      </c>
      <c r="U6125" s="3">
        <v>0.2</v>
      </c>
      <c r="V6125" s="3">
        <v>6.8119999999999994</v>
      </c>
    </row>
    <row r="6126" spans="1:22" ht="14.25" customHeight="1" x14ac:dyDescent="0.25">
      <c r="A6126" s="3">
        <v>6125</v>
      </c>
      <c r="B6126" s="3" t="s">
        <v>8689</v>
      </c>
      <c r="C6126" s="4">
        <f>YEAR(Table_1[[#This Row],[Order Date]])</f>
        <v>2014</v>
      </c>
      <c r="D6126" s="9">
        <v>41794</v>
      </c>
      <c r="E6126" s="3">
        <v>41798</v>
      </c>
      <c r="F6126" s="3" t="s">
        <v>50</v>
      </c>
      <c r="G6126" s="3" t="s">
        <v>1396</v>
      </c>
      <c r="H6126" s="3" t="s">
        <v>1397</v>
      </c>
      <c r="I6126" s="3" t="s">
        <v>41</v>
      </c>
      <c r="J6126" s="3" t="s">
        <v>27</v>
      </c>
      <c r="K6126" s="3" t="s">
        <v>42</v>
      </c>
      <c r="L6126" s="3" t="s">
        <v>43</v>
      </c>
      <c r="M6126" s="3">
        <v>90036</v>
      </c>
      <c r="N6126" s="3" t="s">
        <v>44</v>
      </c>
      <c r="O6126" s="3" t="s">
        <v>4156</v>
      </c>
      <c r="P6126" s="3" t="s">
        <v>71</v>
      </c>
      <c r="Q6126" s="3" t="s">
        <v>161</v>
      </c>
      <c r="R6126" s="3" t="s">
        <v>4157</v>
      </c>
      <c r="S6126" s="3">
        <v>44.75</v>
      </c>
      <c r="T6126" s="3">
        <v>5</v>
      </c>
      <c r="U6126" s="3">
        <v>0</v>
      </c>
      <c r="V6126" s="3">
        <v>8.5024999999999942</v>
      </c>
    </row>
    <row r="6127" spans="1:22" ht="14.25" customHeight="1" x14ac:dyDescent="0.25">
      <c r="A6127" s="3">
        <v>6126</v>
      </c>
      <c r="B6127" s="3" t="s">
        <v>8689</v>
      </c>
      <c r="C6127" s="4">
        <f>YEAR(Table_1[[#This Row],[Order Date]])</f>
        <v>2014</v>
      </c>
      <c r="D6127" s="9">
        <v>41794</v>
      </c>
      <c r="E6127" s="3">
        <v>41798</v>
      </c>
      <c r="F6127" s="3" t="s">
        <v>50</v>
      </c>
      <c r="G6127" s="3" t="s">
        <v>1396</v>
      </c>
      <c r="H6127" s="3" t="s">
        <v>1397</v>
      </c>
      <c r="I6127" s="3" t="s">
        <v>41</v>
      </c>
      <c r="J6127" s="3" t="s">
        <v>27</v>
      </c>
      <c r="K6127" s="3" t="s">
        <v>42</v>
      </c>
      <c r="L6127" s="3" t="s">
        <v>43</v>
      </c>
      <c r="M6127" s="3">
        <v>90036</v>
      </c>
      <c r="N6127" s="3" t="s">
        <v>44</v>
      </c>
      <c r="O6127" s="3" t="s">
        <v>8690</v>
      </c>
      <c r="P6127" s="3" t="s">
        <v>46</v>
      </c>
      <c r="Q6127" s="3" t="s">
        <v>90</v>
      </c>
      <c r="R6127" s="3" t="s">
        <v>8691</v>
      </c>
      <c r="S6127" s="3">
        <v>11.96</v>
      </c>
      <c r="T6127" s="3">
        <v>2</v>
      </c>
      <c r="U6127" s="3">
        <v>0</v>
      </c>
      <c r="V6127" s="3">
        <v>5.3819999999999997</v>
      </c>
    </row>
    <row r="6128" spans="1:22" ht="14.25" customHeight="1" x14ac:dyDescent="0.25">
      <c r="A6128" s="3">
        <v>6127</v>
      </c>
      <c r="B6128" s="3" t="s">
        <v>8689</v>
      </c>
      <c r="C6128" s="4">
        <f>YEAR(Table_1[[#This Row],[Order Date]])</f>
        <v>2014</v>
      </c>
      <c r="D6128" s="9">
        <v>41794</v>
      </c>
      <c r="E6128" s="3">
        <v>41798</v>
      </c>
      <c r="F6128" s="3" t="s">
        <v>50</v>
      </c>
      <c r="G6128" s="3" t="s">
        <v>1396</v>
      </c>
      <c r="H6128" s="3" t="s">
        <v>1397</v>
      </c>
      <c r="I6128" s="3" t="s">
        <v>41</v>
      </c>
      <c r="J6128" s="3" t="s">
        <v>27</v>
      </c>
      <c r="K6128" s="3" t="s">
        <v>42</v>
      </c>
      <c r="L6128" s="3" t="s">
        <v>43</v>
      </c>
      <c r="M6128" s="3">
        <v>90036</v>
      </c>
      <c r="N6128" s="3" t="s">
        <v>44</v>
      </c>
      <c r="O6128" s="3" t="s">
        <v>3005</v>
      </c>
      <c r="P6128" s="3" t="s">
        <v>46</v>
      </c>
      <c r="Q6128" s="3" t="s">
        <v>75</v>
      </c>
      <c r="R6128" s="3" t="s">
        <v>3006</v>
      </c>
      <c r="S6128" s="3">
        <v>3.9119999999999999</v>
      </c>
      <c r="T6128" s="3">
        <v>1</v>
      </c>
      <c r="U6128" s="3">
        <v>0.2</v>
      </c>
      <c r="V6128" s="3">
        <v>1.2713999999999996</v>
      </c>
    </row>
    <row r="6129" spans="1:22" ht="14.25" customHeight="1" x14ac:dyDescent="0.25">
      <c r="A6129" s="3">
        <v>6128</v>
      </c>
      <c r="B6129" s="3" t="s">
        <v>8692</v>
      </c>
      <c r="C6129" s="4">
        <f>YEAR(Table_1[[#This Row],[Order Date]])</f>
        <v>2013</v>
      </c>
      <c r="D6129" s="9">
        <v>41365</v>
      </c>
      <c r="E6129" s="3">
        <v>41371</v>
      </c>
      <c r="F6129" s="3" t="s">
        <v>50</v>
      </c>
      <c r="G6129" s="3" t="s">
        <v>4754</v>
      </c>
      <c r="H6129" s="3" t="s">
        <v>4755</v>
      </c>
      <c r="I6129" s="3" t="s">
        <v>26</v>
      </c>
      <c r="J6129" s="3" t="s">
        <v>27</v>
      </c>
      <c r="K6129" s="3" t="s">
        <v>266</v>
      </c>
      <c r="L6129" s="3" t="s">
        <v>267</v>
      </c>
      <c r="M6129" s="3">
        <v>10009</v>
      </c>
      <c r="N6129" s="3" t="s">
        <v>148</v>
      </c>
      <c r="O6129" s="3" t="s">
        <v>701</v>
      </c>
      <c r="P6129" s="3" t="s">
        <v>32</v>
      </c>
      <c r="Q6129" s="3" t="s">
        <v>36</v>
      </c>
      <c r="R6129" s="3" t="s">
        <v>702</v>
      </c>
      <c r="S6129" s="3">
        <v>327.99600000000004</v>
      </c>
      <c r="T6129" s="3">
        <v>6</v>
      </c>
      <c r="U6129" s="3">
        <v>0.1</v>
      </c>
      <c r="V6129" s="3">
        <v>54.666000000000011</v>
      </c>
    </row>
    <row r="6130" spans="1:22" ht="14.25" customHeight="1" x14ac:dyDescent="0.25">
      <c r="A6130" s="3">
        <v>6129</v>
      </c>
      <c r="B6130" s="3" t="s">
        <v>8693</v>
      </c>
      <c r="C6130" s="4">
        <f>YEAR(Table_1[[#This Row],[Order Date]])</f>
        <v>2011</v>
      </c>
      <c r="D6130" s="9">
        <v>40841</v>
      </c>
      <c r="E6130" s="3">
        <v>40844</v>
      </c>
      <c r="F6130" s="3" t="s">
        <v>188</v>
      </c>
      <c r="G6130" s="3" t="s">
        <v>6420</v>
      </c>
      <c r="H6130" s="3" t="s">
        <v>6421</v>
      </c>
      <c r="I6130" s="3" t="s">
        <v>41</v>
      </c>
      <c r="J6130" s="3" t="s">
        <v>27</v>
      </c>
      <c r="K6130" s="3" t="s">
        <v>127</v>
      </c>
      <c r="L6130" s="3" t="s">
        <v>43</v>
      </c>
      <c r="M6130" s="3">
        <v>94109</v>
      </c>
      <c r="N6130" s="3" t="s">
        <v>44</v>
      </c>
      <c r="O6130" s="3" t="s">
        <v>4327</v>
      </c>
      <c r="P6130" s="3" t="s">
        <v>46</v>
      </c>
      <c r="Q6130" s="3" t="s">
        <v>75</v>
      </c>
      <c r="R6130" s="3" t="s">
        <v>4328</v>
      </c>
      <c r="S6130" s="3">
        <v>49.408000000000001</v>
      </c>
      <c r="T6130" s="3">
        <v>4</v>
      </c>
      <c r="U6130" s="3">
        <v>0.2</v>
      </c>
      <c r="V6130" s="3">
        <v>18.527999999999999</v>
      </c>
    </row>
    <row r="6131" spans="1:22" ht="14.25" customHeight="1" x14ac:dyDescent="0.25">
      <c r="A6131" s="3">
        <v>6130</v>
      </c>
      <c r="B6131" s="3" t="s">
        <v>8694</v>
      </c>
      <c r="C6131" s="4">
        <f>YEAR(Table_1[[#This Row],[Order Date]])</f>
        <v>2014</v>
      </c>
      <c r="D6131" s="9">
        <v>41725</v>
      </c>
      <c r="E6131" s="3">
        <v>41732</v>
      </c>
      <c r="F6131" s="3" t="s">
        <v>50</v>
      </c>
      <c r="G6131" s="3" t="s">
        <v>8695</v>
      </c>
      <c r="H6131" s="3" t="s">
        <v>8696</v>
      </c>
      <c r="I6131" s="3" t="s">
        <v>102</v>
      </c>
      <c r="J6131" s="3" t="s">
        <v>27</v>
      </c>
      <c r="K6131" s="3" t="s">
        <v>2978</v>
      </c>
      <c r="L6131" s="3" t="s">
        <v>319</v>
      </c>
      <c r="M6131" s="3">
        <v>23464</v>
      </c>
      <c r="N6131" s="3" t="s">
        <v>30</v>
      </c>
      <c r="O6131" s="3" t="s">
        <v>3637</v>
      </c>
      <c r="P6131" s="3" t="s">
        <v>71</v>
      </c>
      <c r="Q6131" s="3" t="s">
        <v>161</v>
      </c>
      <c r="R6131" s="3" t="s">
        <v>3638</v>
      </c>
      <c r="S6131" s="3">
        <v>53.25</v>
      </c>
      <c r="T6131" s="3">
        <v>3</v>
      </c>
      <c r="U6131" s="3">
        <v>0</v>
      </c>
      <c r="V6131" s="3">
        <v>20.767499999999998</v>
      </c>
    </row>
    <row r="6132" spans="1:22" ht="14.25" customHeight="1" x14ac:dyDescent="0.25">
      <c r="A6132" s="3">
        <v>6131</v>
      </c>
      <c r="B6132" s="3" t="s">
        <v>8694</v>
      </c>
      <c r="C6132" s="4">
        <f>YEAR(Table_1[[#This Row],[Order Date]])</f>
        <v>2014</v>
      </c>
      <c r="D6132" s="9">
        <v>41725</v>
      </c>
      <c r="E6132" s="3">
        <v>41732</v>
      </c>
      <c r="F6132" s="3" t="s">
        <v>50</v>
      </c>
      <c r="G6132" s="3" t="s">
        <v>8695</v>
      </c>
      <c r="H6132" s="3" t="s">
        <v>8696</v>
      </c>
      <c r="I6132" s="3" t="s">
        <v>102</v>
      </c>
      <c r="J6132" s="3" t="s">
        <v>27</v>
      </c>
      <c r="K6132" s="3" t="s">
        <v>2978</v>
      </c>
      <c r="L6132" s="3" t="s">
        <v>319</v>
      </c>
      <c r="M6132" s="3">
        <v>23464</v>
      </c>
      <c r="N6132" s="3" t="s">
        <v>30</v>
      </c>
      <c r="O6132" s="3" t="s">
        <v>3989</v>
      </c>
      <c r="P6132" s="3" t="s">
        <v>46</v>
      </c>
      <c r="Q6132" s="3" t="s">
        <v>269</v>
      </c>
      <c r="R6132" s="3" t="s">
        <v>186</v>
      </c>
      <c r="S6132" s="3">
        <v>3.76</v>
      </c>
      <c r="T6132" s="3">
        <v>2</v>
      </c>
      <c r="U6132" s="3">
        <v>0</v>
      </c>
      <c r="V6132" s="3">
        <v>1.3159999999999998</v>
      </c>
    </row>
    <row r="6133" spans="1:22" ht="14.25" customHeight="1" x14ac:dyDescent="0.25">
      <c r="A6133" s="3">
        <v>6132</v>
      </c>
      <c r="B6133" s="3" t="s">
        <v>8697</v>
      </c>
      <c r="C6133" s="4">
        <f>YEAR(Table_1[[#This Row],[Order Date]])</f>
        <v>2011</v>
      </c>
      <c r="D6133" s="9">
        <v>40904</v>
      </c>
      <c r="E6133" s="3">
        <v>40908</v>
      </c>
      <c r="F6133" s="3" t="s">
        <v>50</v>
      </c>
      <c r="G6133" s="3" t="s">
        <v>2911</v>
      </c>
      <c r="H6133" s="3" t="s">
        <v>2912</v>
      </c>
      <c r="I6133" s="3" t="s">
        <v>102</v>
      </c>
      <c r="J6133" s="3" t="s">
        <v>27</v>
      </c>
      <c r="K6133" s="3" t="s">
        <v>266</v>
      </c>
      <c r="L6133" s="3" t="s">
        <v>267</v>
      </c>
      <c r="M6133" s="3">
        <v>10011</v>
      </c>
      <c r="N6133" s="3" t="s">
        <v>148</v>
      </c>
      <c r="O6133" s="3" t="s">
        <v>892</v>
      </c>
      <c r="P6133" s="3" t="s">
        <v>32</v>
      </c>
      <c r="Q6133" s="3" t="s">
        <v>36</v>
      </c>
      <c r="R6133" s="3" t="s">
        <v>893</v>
      </c>
      <c r="S6133" s="3">
        <v>767.21400000000006</v>
      </c>
      <c r="T6133" s="3">
        <v>14</v>
      </c>
      <c r="U6133" s="3">
        <v>0.1</v>
      </c>
      <c r="V6133" s="3">
        <v>161.96739999999997</v>
      </c>
    </row>
    <row r="6134" spans="1:22" ht="14.25" customHeight="1" x14ac:dyDescent="0.25">
      <c r="A6134" s="3">
        <v>6133</v>
      </c>
      <c r="B6134" s="3" t="s">
        <v>8698</v>
      </c>
      <c r="C6134" s="4">
        <f>YEAR(Table_1[[#This Row],[Order Date]])</f>
        <v>2014</v>
      </c>
      <c r="D6134" s="9">
        <v>41898</v>
      </c>
      <c r="E6134" s="3">
        <v>41903</v>
      </c>
      <c r="F6134" s="3" t="s">
        <v>50</v>
      </c>
      <c r="G6134" s="3" t="s">
        <v>2243</v>
      </c>
      <c r="H6134" s="3" t="s">
        <v>2244</v>
      </c>
      <c r="I6134" s="3" t="s">
        <v>26</v>
      </c>
      <c r="J6134" s="3" t="s">
        <v>27</v>
      </c>
      <c r="K6134" s="3" t="s">
        <v>8699</v>
      </c>
      <c r="L6134" s="3" t="s">
        <v>335</v>
      </c>
      <c r="M6134" s="3">
        <v>37087</v>
      </c>
      <c r="N6134" s="3" t="s">
        <v>30</v>
      </c>
      <c r="O6134" s="3" t="s">
        <v>6536</v>
      </c>
      <c r="P6134" s="3" t="s">
        <v>46</v>
      </c>
      <c r="Q6134" s="3" t="s">
        <v>90</v>
      </c>
      <c r="R6134" s="3" t="s">
        <v>6537</v>
      </c>
      <c r="S6134" s="3">
        <v>163.96</v>
      </c>
      <c r="T6134" s="3">
        <v>5</v>
      </c>
      <c r="U6134" s="3">
        <v>0.2</v>
      </c>
      <c r="V6134" s="3">
        <v>59.435499999999998</v>
      </c>
    </row>
    <row r="6135" spans="1:22" ht="14.25" customHeight="1" x14ac:dyDescent="0.25">
      <c r="A6135" s="3">
        <v>6134</v>
      </c>
      <c r="B6135" s="3" t="s">
        <v>8700</v>
      </c>
      <c r="C6135" s="4">
        <f>YEAR(Table_1[[#This Row],[Order Date]])</f>
        <v>2013</v>
      </c>
      <c r="D6135" s="9">
        <v>41503</v>
      </c>
      <c r="E6135" s="3">
        <v>41506</v>
      </c>
      <c r="F6135" s="3" t="s">
        <v>188</v>
      </c>
      <c r="G6135" s="3" t="s">
        <v>8701</v>
      </c>
      <c r="H6135" s="3" t="s">
        <v>8702</v>
      </c>
      <c r="I6135" s="3" t="s">
        <v>41</v>
      </c>
      <c r="J6135" s="3" t="s">
        <v>27</v>
      </c>
      <c r="K6135" s="3" t="s">
        <v>42</v>
      </c>
      <c r="L6135" s="3" t="s">
        <v>43</v>
      </c>
      <c r="M6135" s="3">
        <v>90045</v>
      </c>
      <c r="N6135" s="3" t="s">
        <v>44</v>
      </c>
      <c r="O6135" s="3" t="s">
        <v>6562</v>
      </c>
      <c r="P6135" s="3" t="s">
        <v>32</v>
      </c>
      <c r="Q6135" s="3" t="s">
        <v>56</v>
      </c>
      <c r="R6135" s="3" t="s">
        <v>6563</v>
      </c>
      <c r="S6135" s="3">
        <v>161.28</v>
      </c>
      <c r="T6135" s="3">
        <v>2</v>
      </c>
      <c r="U6135" s="3">
        <v>0.2</v>
      </c>
      <c r="V6135" s="3">
        <v>12.095999999999997</v>
      </c>
    </row>
    <row r="6136" spans="1:22" ht="14.25" customHeight="1" x14ac:dyDescent="0.25">
      <c r="A6136" s="3">
        <v>6135</v>
      </c>
      <c r="B6136" s="3" t="s">
        <v>8703</v>
      </c>
      <c r="C6136" s="4">
        <f>YEAR(Table_1[[#This Row],[Order Date]])</f>
        <v>2013</v>
      </c>
      <c r="D6136" s="9">
        <v>41583</v>
      </c>
      <c r="E6136" s="3">
        <v>41583</v>
      </c>
      <c r="F6136" s="3" t="s">
        <v>1290</v>
      </c>
      <c r="G6136" s="3" t="s">
        <v>5615</v>
      </c>
      <c r="H6136" s="3" t="s">
        <v>5616</v>
      </c>
      <c r="I6136" s="3" t="s">
        <v>26</v>
      </c>
      <c r="J6136" s="3" t="s">
        <v>27</v>
      </c>
      <c r="K6136" s="3" t="s">
        <v>6923</v>
      </c>
      <c r="L6136" s="3" t="s">
        <v>43</v>
      </c>
      <c r="M6136" s="3">
        <v>91911</v>
      </c>
      <c r="N6136" s="3" t="s">
        <v>44</v>
      </c>
      <c r="O6136" s="3" t="s">
        <v>1122</v>
      </c>
      <c r="P6136" s="3" t="s">
        <v>46</v>
      </c>
      <c r="Q6136" s="3" t="s">
        <v>68</v>
      </c>
      <c r="R6136" s="3" t="s">
        <v>1123</v>
      </c>
      <c r="S6136" s="3">
        <v>192.8</v>
      </c>
      <c r="T6136" s="3">
        <v>4</v>
      </c>
      <c r="U6136" s="3">
        <v>0</v>
      </c>
      <c r="V6136" s="3">
        <v>55.911999999999978</v>
      </c>
    </row>
    <row r="6137" spans="1:22" ht="14.25" customHeight="1" x14ac:dyDescent="0.25">
      <c r="A6137" s="3">
        <v>6136</v>
      </c>
      <c r="B6137" s="3" t="s">
        <v>8704</v>
      </c>
      <c r="C6137" s="4">
        <f>YEAR(Table_1[[#This Row],[Order Date]])</f>
        <v>2012</v>
      </c>
      <c r="D6137" s="9">
        <v>41200</v>
      </c>
      <c r="E6137" s="3">
        <v>41204</v>
      </c>
      <c r="F6137" s="3" t="s">
        <v>50</v>
      </c>
      <c r="G6137" s="3" t="s">
        <v>5338</v>
      </c>
      <c r="H6137" s="3" t="s">
        <v>5339</v>
      </c>
      <c r="I6137" s="3" t="s">
        <v>102</v>
      </c>
      <c r="J6137" s="3" t="s">
        <v>27</v>
      </c>
      <c r="K6137" s="3" t="s">
        <v>7289</v>
      </c>
      <c r="L6137" s="3" t="s">
        <v>104</v>
      </c>
      <c r="M6137" s="3">
        <v>78501</v>
      </c>
      <c r="N6137" s="3" t="s">
        <v>105</v>
      </c>
      <c r="O6137" s="3" t="s">
        <v>6872</v>
      </c>
      <c r="P6137" s="3" t="s">
        <v>71</v>
      </c>
      <c r="Q6137" s="3" t="s">
        <v>161</v>
      </c>
      <c r="R6137" s="3" t="s">
        <v>6873</v>
      </c>
      <c r="S6137" s="3">
        <v>27.695999999999998</v>
      </c>
      <c r="T6137" s="3">
        <v>3</v>
      </c>
      <c r="U6137" s="3">
        <v>0.2</v>
      </c>
      <c r="V6137" s="3">
        <v>3.4619999999999997</v>
      </c>
    </row>
    <row r="6138" spans="1:22" ht="14.25" customHeight="1" x14ac:dyDescent="0.25">
      <c r="A6138" s="3">
        <v>6137</v>
      </c>
      <c r="B6138" s="3" t="s">
        <v>8704</v>
      </c>
      <c r="C6138" s="4">
        <f>YEAR(Table_1[[#This Row],[Order Date]])</f>
        <v>2012</v>
      </c>
      <c r="D6138" s="9">
        <v>41200</v>
      </c>
      <c r="E6138" s="3">
        <v>41204</v>
      </c>
      <c r="F6138" s="3" t="s">
        <v>50</v>
      </c>
      <c r="G6138" s="3" t="s">
        <v>5338</v>
      </c>
      <c r="H6138" s="3" t="s">
        <v>5339</v>
      </c>
      <c r="I6138" s="3" t="s">
        <v>102</v>
      </c>
      <c r="J6138" s="3" t="s">
        <v>27</v>
      </c>
      <c r="K6138" s="3" t="s">
        <v>7289</v>
      </c>
      <c r="L6138" s="3" t="s">
        <v>104</v>
      </c>
      <c r="M6138" s="3">
        <v>78501</v>
      </c>
      <c r="N6138" s="3" t="s">
        <v>105</v>
      </c>
      <c r="O6138" s="3" t="s">
        <v>5355</v>
      </c>
      <c r="P6138" s="3" t="s">
        <v>46</v>
      </c>
      <c r="Q6138" s="3" t="s">
        <v>78</v>
      </c>
      <c r="R6138" s="3" t="s">
        <v>5356</v>
      </c>
      <c r="S6138" s="3">
        <v>73.163999999999987</v>
      </c>
      <c r="T6138" s="3">
        <v>6</v>
      </c>
      <c r="U6138" s="3">
        <v>0.8</v>
      </c>
      <c r="V6138" s="3">
        <v>-186.56820000000005</v>
      </c>
    </row>
    <row r="6139" spans="1:22" ht="14.25" customHeight="1" x14ac:dyDescent="0.25">
      <c r="A6139" s="3">
        <v>6138</v>
      </c>
      <c r="B6139" s="3" t="s">
        <v>8705</v>
      </c>
      <c r="C6139" s="4">
        <f>YEAR(Table_1[[#This Row],[Order Date]])</f>
        <v>2013</v>
      </c>
      <c r="D6139" s="9">
        <v>41579</v>
      </c>
      <c r="E6139" s="3">
        <v>41583</v>
      </c>
      <c r="F6139" s="3" t="s">
        <v>23</v>
      </c>
      <c r="G6139" s="3" t="s">
        <v>3161</v>
      </c>
      <c r="H6139" s="3" t="s">
        <v>3162</v>
      </c>
      <c r="I6139" s="3" t="s">
        <v>26</v>
      </c>
      <c r="J6139" s="3" t="s">
        <v>27</v>
      </c>
      <c r="K6139" s="3" t="s">
        <v>7238</v>
      </c>
      <c r="L6139" s="3" t="s">
        <v>54</v>
      </c>
      <c r="M6139" s="3">
        <v>33021</v>
      </c>
      <c r="N6139" s="3" t="s">
        <v>30</v>
      </c>
      <c r="O6139" s="3" t="s">
        <v>1865</v>
      </c>
      <c r="P6139" s="3" t="s">
        <v>46</v>
      </c>
      <c r="Q6139" s="3" t="s">
        <v>90</v>
      </c>
      <c r="R6139" s="3" t="s">
        <v>1866</v>
      </c>
      <c r="S6139" s="3">
        <v>32.064</v>
      </c>
      <c r="T6139" s="3">
        <v>6</v>
      </c>
      <c r="U6139" s="3">
        <v>0.2</v>
      </c>
      <c r="V6139" s="3">
        <v>11.222399999999999</v>
      </c>
    </row>
    <row r="6140" spans="1:22" ht="14.25" customHeight="1" x14ac:dyDescent="0.25">
      <c r="A6140" s="3">
        <v>6139</v>
      </c>
      <c r="B6140" s="3" t="s">
        <v>8706</v>
      </c>
      <c r="C6140" s="4">
        <f>YEAR(Table_1[[#This Row],[Order Date]])</f>
        <v>2011</v>
      </c>
      <c r="D6140" s="9">
        <v>40632</v>
      </c>
      <c r="E6140" s="3">
        <v>40637</v>
      </c>
      <c r="F6140" s="3" t="s">
        <v>50</v>
      </c>
      <c r="G6140" s="3" t="s">
        <v>2626</v>
      </c>
      <c r="H6140" s="3" t="s">
        <v>2627</v>
      </c>
      <c r="I6140" s="3" t="s">
        <v>26</v>
      </c>
      <c r="J6140" s="3" t="s">
        <v>27</v>
      </c>
      <c r="K6140" s="3" t="s">
        <v>127</v>
      </c>
      <c r="L6140" s="3" t="s">
        <v>43</v>
      </c>
      <c r="M6140" s="3">
        <v>94110</v>
      </c>
      <c r="N6140" s="3" t="s">
        <v>44</v>
      </c>
      <c r="O6140" s="3" t="s">
        <v>1669</v>
      </c>
      <c r="P6140" s="3" t="s">
        <v>32</v>
      </c>
      <c r="Q6140" s="3" t="s">
        <v>33</v>
      </c>
      <c r="R6140" s="3" t="s">
        <v>1670</v>
      </c>
      <c r="S6140" s="3">
        <v>205.666</v>
      </c>
      <c r="T6140" s="3">
        <v>2</v>
      </c>
      <c r="U6140" s="3">
        <v>0.15</v>
      </c>
      <c r="V6140" s="3">
        <v>-12.097999999999999</v>
      </c>
    </row>
    <row r="6141" spans="1:22" ht="14.25" customHeight="1" x14ac:dyDescent="0.25">
      <c r="A6141" s="3">
        <v>6140</v>
      </c>
      <c r="B6141" s="3" t="s">
        <v>8707</v>
      </c>
      <c r="C6141" s="4">
        <f>YEAR(Table_1[[#This Row],[Order Date]])</f>
        <v>2012</v>
      </c>
      <c r="D6141" s="9">
        <v>41017</v>
      </c>
      <c r="E6141" s="3">
        <v>41019</v>
      </c>
      <c r="F6141" s="3" t="s">
        <v>188</v>
      </c>
      <c r="G6141" s="3" t="s">
        <v>6951</v>
      </c>
      <c r="H6141" s="3" t="s">
        <v>6952</v>
      </c>
      <c r="I6141" s="3" t="s">
        <v>26</v>
      </c>
      <c r="J6141" s="3" t="s">
        <v>27</v>
      </c>
      <c r="K6141" s="3" t="s">
        <v>8708</v>
      </c>
      <c r="L6141" s="3" t="s">
        <v>43</v>
      </c>
      <c r="M6141" s="3">
        <v>93454</v>
      </c>
      <c r="N6141" s="3" t="s">
        <v>44</v>
      </c>
      <c r="O6141" s="3" t="s">
        <v>5917</v>
      </c>
      <c r="P6141" s="3" t="s">
        <v>46</v>
      </c>
      <c r="Q6141" s="3" t="s">
        <v>59</v>
      </c>
      <c r="R6141" s="3" t="s">
        <v>5918</v>
      </c>
      <c r="S6141" s="3">
        <v>115.44</v>
      </c>
      <c r="T6141" s="3">
        <v>3</v>
      </c>
      <c r="U6141" s="3">
        <v>0</v>
      </c>
      <c r="V6141" s="3">
        <v>30.014399999999998</v>
      </c>
    </row>
    <row r="6142" spans="1:22" ht="14.25" customHeight="1" x14ac:dyDescent="0.25">
      <c r="A6142" s="3">
        <v>6141</v>
      </c>
      <c r="B6142" s="3" t="s">
        <v>8709</v>
      </c>
      <c r="C6142" s="4">
        <f>YEAR(Table_1[[#This Row],[Order Date]])</f>
        <v>2014</v>
      </c>
      <c r="D6142" s="9">
        <v>41830</v>
      </c>
      <c r="E6142" s="3">
        <v>41836</v>
      </c>
      <c r="F6142" s="3" t="s">
        <v>50</v>
      </c>
      <c r="G6142" s="3" t="s">
        <v>3691</v>
      </c>
      <c r="H6142" s="3" t="s">
        <v>3692</v>
      </c>
      <c r="I6142" s="3" t="s">
        <v>26</v>
      </c>
      <c r="J6142" s="3" t="s">
        <v>27</v>
      </c>
      <c r="K6142" s="3" t="s">
        <v>1293</v>
      </c>
      <c r="L6142" s="3" t="s">
        <v>747</v>
      </c>
      <c r="M6142" s="3">
        <v>6040</v>
      </c>
      <c r="N6142" s="3" t="s">
        <v>148</v>
      </c>
      <c r="O6142" s="3" t="s">
        <v>8536</v>
      </c>
      <c r="P6142" s="3" t="s">
        <v>46</v>
      </c>
      <c r="Q6142" s="3" t="s">
        <v>90</v>
      </c>
      <c r="R6142" s="3" t="s">
        <v>8537</v>
      </c>
      <c r="S6142" s="3">
        <v>274.8</v>
      </c>
      <c r="T6142" s="3">
        <v>5</v>
      </c>
      <c r="U6142" s="3">
        <v>0</v>
      </c>
      <c r="V6142" s="3">
        <v>134.65199999999999</v>
      </c>
    </row>
    <row r="6143" spans="1:22" ht="14.25" customHeight="1" x14ac:dyDescent="0.25">
      <c r="A6143" s="3">
        <v>6142</v>
      </c>
      <c r="B6143" s="3" t="s">
        <v>8709</v>
      </c>
      <c r="C6143" s="4">
        <f>YEAR(Table_1[[#This Row],[Order Date]])</f>
        <v>2014</v>
      </c>
      <c r="D6143" s="9">
        <v>41830</v>
      </c>
      <c r="E6143" s="3">
        <v>41836</v>
      </c>
      <c r="F6143" s="3" t="s">
        <v>50</v>
      </c>
      <c r="G6143" s="3" t="s">
        <v>3691</v>
      </c>
      <c r="H6143" s="3" t="s">
        <v>3692</v>
      </c>
      <c r="I6143" s="3" t="s">
        <v>26</v>
      </c>
      <c r="J6143" s="3" t="s">
        <v>27</v>
      </c>
      <c r="K6143" s="3" t="s">
        <v>1293</v>
      </c>
      <c r="L6143" s="3" t="s">
        <v>747</v>
      </c>
      <c r="M6143" s="3">
        <v>6040</v>
      </c>
      <c r="N6143" s="3" t="s">
        <v>148</v>
      </c>
      <c r="O6143" s="3" t="s">
        <v>4663</v>
      </c>
      <c r="P6143" s="3" t="s">
        <v>46</v>
      </c>
      <c r="Q6143" s="3" t="s">
        <v>59</v>
      </c>
      <c r="R6143" s="3" t="s">
        <v>4664</v>
      </c>
      <c r="S6143" s="3">
        <v>195.64</v>
      </c>
      <c r="T6143" s="3">
        <v>4</v>
      </c>
      <c r="U6143" s="3">
        <v>0</v>
      </c>
      <c r="V6143" s="3">
        <v>3.9128000000000043</v>
      </c>
    </row>
    <row r="6144" spans="1:22" ht="14.25" customHeight="1" x14ac:dyDescent="0.25">
      <c r="A6144" s="3">
        <v>6143</v>
      </c>
      <c r="B6144" s="3" t="s">
        <v>8709</v>
      </c>
      <c r="C6144" s="4">
        <f>YEAR(Table_1[[#This Row],[Order Date]])</f>
        <v>2014</v>
      </c>
      <c r="D6144" s="9">
        <v>41830</v>
      </c>
      <c r="E6144" s="3">
        <v>41836</v>
      </c>
      <c r="F6144" s="3" t="s">
        <v>50</v>
      </c>
      <c r="G6144" s="3" t="s">
        <v>3691</v>
      </c>
      <c r="H6144" s="3" t="s">
        <v>3692</v>
      </c>
      <c r="I6144" s="3" t="s">
        <v>26</v>
      </c>
      <c r="J6144" s="3" t="s">
        <v>27</v>
      </c>
      <c r="K6144" s="3" t="s">
        <v>1293</v>
      </c>
      <c r="L6144" s="3" t="s">
        <v>747</v>
      </c>
      <c r="M6144" s="3">
        <v>6040</v>
      </c>
      <c r="N6144" s="3" t="s">
        <v>148</v>
      </c>
      <c r="O6144" s="3" t="s">
        <v>3748</v>
      </c>
      <c r="P6144" s="3" t="s">
        <v>71</v>
      </c>
      <c r="Q6144" s="3" t="s">
        <v>72</v>
      </c>
      <c r="R6144" s="3" t="s">
        <v>3749</v>
      </c>
      <c r="S6144" s="3">
        <v>257.98</v>
      </c>
      <c r="T6144" s="3">
        <v>2</v>
      </c>
      <c r="U6144" s="3">
        <v>0</v>
      </c>
      <c r="V6144" s="3">
        <v>74.8142</v>
      </c>
    </row>
    <row r="6145" spans="1:22" ht="14.25" customHeight="1" x14ac:dyDescent="0.25">
      <c r="A6145" s="3">
        <v>6144</v>
      </c>
      <c r="B6145" s="3" t="s">
        <v>8709</v>
      </c>
      <c r="C6145" s="4">
        <f>YEAR(Table_1[[#This Row],[Order Date]])</f>
        <v>2014</v>
      </c>
      <c r="D6145" s="9">
        <v>41830</v>
      </c>
      <c r="E6145" s="3">
        <v>41836</v>
      </c>
      <c r="F6145" s="3" t="s">
        <v>50</v>
      </c>
      <c r="G6145" s="3" t="s">
        <v>3691</v>
      </c>
      <c r="H6145" s="3" t="s">
        <v>3692</v>
      </c>
      <c r="I6145" s="3" t="s">
        <v>26</v>
      </c>
      <c r="J6145" s="3" t="s">
        <v>27</v>
      </c>
      <c r="K6145" s="3" t="s">
        <v>1293</v>
      </c>
      <c r="L6145" s="3" t="s">
        <v>747</v>
      </c>
      <c r="M6145" s="3">
        <v>6040</v>
      </c>
      <c r="N6145" s="3" t="s">
        <v>148</v>
      </c>
      <c r="O6145" s="3" t="s">
        <v>6846</v>
      </c>
      <c r="P6145" s="3" t="s">
        <v>46</v>
      </c>
      <c r="Q6145" s="3" t="s">
        <v>68</v>
      </c>
      <c r="R6145" s="3" t="s">
        <v>6847</v>
      </c>
      <c r="S6145" s="3">
        <v>119.03999999999999</v>
      </c>
      <c r="T6145" s="3">
        <v>6</v>
      </c>
      <c r="U6145" s="3">
        <v>0</v>
      </c>
      <c r="V6145" s="3">
        <v>48.806400000000011</v>
      </c>
    </row>
    <row r="6146" spans="1:22" ht="14.25" customHeight="1" x14ac:dyDescent="0.25">
      <c r="A6146" s="3">
        <v>6145</v>
      </c>
      <c r="B6146" s="3" t="s">
        <v>8710</v>
      </c>
      <c r="C6146" s="4">
        <f>YEAR(Table_1[[#This Row],[Order Date]])</f>
        <v>2014</v>
      </c>
      <c r="D6146" s="9">
        <v>41818</v>
      </c>
      <c r="E6146" s="3">
        <v>41822</v>
      </c>
      <c r="F6146" s="3" t="s">
        <v>50</v>
      </c>
      <c r="G6146" s="3" t="s">
        <v>1878</v>
      </c>
      <c r="H6146" s="3" t="s">
        <v>1879</v>
      </c>
      <c r="I6146" s="3" t="s">
        <v>26</v>
      </c>
      <c r="J6146" s="3" t="s">
        <v>27</v>
      </c>
      <c r="K6146" s="3" t="s">
        <v>2530</v>
      </c>
      <c r="L6146" s="3" t="s">
        <v>138</v>
      </c>
      <c r="M6146" s="3">
        <v>68104</v>
      </c>
      <c r="N6146" s="3" t="s">
        <v>105</v>
      </c>
      <c r="O6146" s="3" t="s">
        <v>4250</v>
      </c>
      <c r="P6146" s="3" t="s">
        <v>46</v>
      </c>
      <c r="Q6146" s="3" t="s">
        <v>90</v>
      </c>
      <c r="R6146" s="3" t="s">
        <v>4251</v>
      </c>
      <c r="S6146" s="3">
        <v>20.07</v>
      </c>
      <c r="T6146" s="3">
        <v>3</v>
      </c>
      <c r="U6146" s="3">
        <v>0</v>
      </c>
      <c r="V6146" s="3">
        <v>9.2321999999999989</v>
      </c>
    </row>
    <row r="6147" spans="1:22" ht="14.25" customHeight="1" x14ac:dyDescent="0.25">
      <c r="A6147" s="3">
        <v>6146</v>
      </c>
      <c r="B6147" s="3" t="s">
        <v>8711</v>
      </c>
      <c r="C6147" s="4">
        <f>YEAR(Table_1[[#This Row],[Order Date]])</f>
        <v>2011</v>
      </c>
      <c r="D6147" s="9">
        <v>40899</v>
      </c>
      <c r="E6147" s="3">
        <v>40903</v>
      </c>
      <c r="F6147" s="3" t="s">
        <v>50</v>
      </c>
      <c r="G6147" s="3" t="s">
        <v>7143</v>
      </c>
      <c r="H6147" s="3" t="s">
        <v>7144</v>
      </c>
      <c r="I6147" s="3" t="s">
        <v>26</v>
      </c>
      <c r="J6147" s="3" t="s">
        <v>27</v>
      </c>
      <c r="K6147" s="3" t="s">
        <v>630</v>
      </c>
      <c r="L6147" s="3" t="s">
        <v>43</v>
      </c>
      <c r="M6147" s="3">
        <v>95123</v>
      </c>
      <c r="N6147" s="3" t="s">
        <v>44</v>
      </c>
      <c r="O6147" s="3" t="s">
        <v>1942</v>
      </c>
      <c r="P6147" s="3" t="s">
        <v>46</v>
      </c>
      <c r="Q6147" s="3" t="s">
        <v>68</v>
      </c>
      <c r="R6147" s="3" t="s">
        <v>1943</v>
      </c>
      <c r="S6147" s="3">
        <v>11.76</v>
      </c>
      <c r="T6147" s="3">
        <v>4</v>
      </c>
      <c r="U6147" s="3">
        <v>0</v>
      </c>
      <c r="V6147" s="3">
        <v>3.1752000000000002</v>
      </c>
    </row>
    <row r="6148" spans="1:22" ht="14.25" customHeight="1" x14ac:dyDescent="0.25">
      <c r="A6148" s="3">
        <v>6147</v>
      </c>
      <c r="B6148" s="3" t="s">
        <v>8712</v>
      </c>
      <c r="C6148" s="4">
        <f>YEAR(Table_1[[#This Row],[Order Date]])</f>
        <v>2014</v>
      </c>
      <c r="D6148" s="9">
        <v>41965</v>
      </c>
      <c r="E6148" s="3">
        <v>41969</v>
      </c>
      <c r="F6148" s="3" t="s">
        <v>50</v>
      </c>
      <c r="G6148" s="3" t="s">
        <v>5288</v>
      </c>
      <c r="H6148" s="3" t="s">
        <v>5289</v>
      </c>
      <c r="I6148" s="3" t="s">
        <v>41</v>
      </c>
      <c r="J6148" s="3" t="s">
        <v>27</v>
      </c>
      <c r="K6148" s="3" t="s">
        <v>127</v>
      </c>
      <c r="L6148" s="3" t="s">
        <v>43</v>
      </c>
      <c r="M6148" s="3">
        <v>94122</v>
      </c>
      <c r="N6148" s="3" t="s">
        <v>44</v>
      </c>
      <c r="O6148" s="3" t="s">
        <v>1942</v>
      </c>
      <c r="P6148" s="3" t="s">
        <v>46</v>
      </c>
      <c r="Q6148" s="3" t="s">
        <v>68</v>
      </c>
      <c r="R6148" s="3" t="s">
        <v>1943</v>
      </c>
      <c r="S6148" s="3">
        <v>11.76</v>
      </c>
      <c r="T6148" s="3">
        <v>4</v>
      </c>
      <c r="U6148" s="3">
        <v>0</v>
      </c>
      <c r="V6148" s="3">
        <v>3.1752000000000002</v>
      </c>
    </row>
    <row r="6149" spans="1:22" ht="14.25" customHeight="1" x14ac:dyDescent="0.25">
      <c r="A6149" s="3">
        <v>6148</v>
      </c>
      <c r="B6149" s="3" t="s">
        <v>8712</v>
      </c>
      <c r="C6149" s="4">
        <f>YEAR(Table_1[[#This Row],[Order Date]])</f>
        <v>2014</v>
      </c>
      <c r="D6149" s="9">
        <v>41965</v>
      </c>
      <c r="E6149" s="3">
        <v>41969</v>
      </c>
      <c r="F6149" s="3" t="s">
        <v>50</v>
      </c>
      <c r="G6149" s="3" t="s">
        <v>5288</v>
      </c>
      <c r="H6149" s="3" t="s">
        <v>5289</v>
      </c>
      <c r="I6149" s="3" t="s">
        <v>41</v>
      </c>
      <c r="J6149" s="3" t="s">
        <v>27</v>
      </c>
      <c r="K6149" s="3" t="s">
        <v>127</v>
      </c>
      <c r="L6149" s="3" t="s">
        <v>43</v>
      </c>
      <c r="M6149" s="3">
        <v>94122</v>
      </c>
      <c r="N6149" s="3" t="s">
        <v>44</v>
      </c>
      <c r="O6149" s="3" t="s">
        <v>3862</v>
      </c>
      <c r="P6149" s="3" t="s">
        <v>46</v>
      </c>
      <c r="Q6149" s="3" t="s">
        <v>75</v>
      </c>
      <c r="R6149" s="3" t="s">
        <v>3863</v>
      </c>
      <c r="S6149" s="3">
        <v>40.736000000000004</v>
      </c>
      <c r="T6149" s="3">
        <v>2</v>
      </c>
      <c r="U6149" s="3">
        <v>0.2</v>
      </c>
      <c r="V6149" s="3">
        <v>14.7668</v>
      </c>
    </row>
    <row r="6150" spans="1:22" ht="14.25" customHeight="1" x14ac:dyDescent="0.25">
      <c r="A6150" s="3">
        <v>6149</v>
      </c>
      <c r="B6150" s="3" t="s">
        <v>8713</v>
      </c>
      <c r="C6150" s="4">
        <f>YEAR(Table_1[[#This Row],[Order Date]])</f>
        <v>2013</v>
      </c>
      <c r="D6150" s="9">
        <v>41453</v>
      </c>
      <c r="E6150" s="3">
        <v>41455</v>
      </c>
      <c r="F6150" s="3" t="s">
        <v>23</v>
      </c>
      <c r="G6150" s="3" t="s">
        <v>6022</v>
      </c>
      <c r="H6150" s="3" t="s">
        <v>6023</v>
      </c>
      <c r="I6150" s="3" t="s">
        <v>26</v>
      </c>
      <c r="J6150" s="3" t="s">
        <v>27</v>
      </c>
      <c r="K6150" s="3" t="s">
        <v>127</v>
      </c>
      <c r="L6150" s="3" t="s">
        <v>43</v>
      </c>
      <c r="M6150" s="3">
        <v>94109</v>
      </c>
      <c r="N6150" s="3" t="s">
        <v>44</v>
      </c>
      <c r="O6150" s="3" t="s">
        <v>6736</v>
      </c>
      <c r="P6150" s="3" t="s">
        <v>71</v>
      </c>
      <c r="Q6150" s="3" t="s">
        <v>72</v>
      </c>
      <c r="R6150" s="3" t="s">
        <v>6737</v>
      </c>
      <c r="S6150" s="3">
        <v>201.584</v>
      </c>
      <c r="T6150" s="3">
        <v>2</v>
      </c>
      <c r="U6150" s="3">
        <v>0.2</v>
      </c>
      <c r="V6150" s="3">
        <v>12.599000000000004</v>
      </c>
    </row>
    <row r="6151" spans="1:22" ht="14.25" customHeight="1" x14ac:dyDescent="0.25">
      <c r="A6151" s="3">
        <v>6150</v>
      </c>
      <c r="B6151" s="3" t="s">
        <v>8714</v>
      </c>
      <c r="C6151" s="4">
        <f>YEAR(Table_1[[#This Row],[Order Date]])</f>
        <v>2014</v>
      </c>
      <c r="D6151" s="9">
        <v>42002</v>
      </c>
      <c r="E6151" s="3">
        <v>42005</v>
      </c>
      <c r="F6151" s="3" t="s">
        <v>188</v>
      </c>
      <c r="G6151" s="3" t="s">
        <v>6311</v>
      </c>
      <c r="H6151" s="3" t="s">
        <v>6312</v>
      </c>
      <c r="I6151" s="3" t="s">
        <v>41</v>
      </c>
      <c r="J6151" s="3" t="s">
        <v>27</v>
      </c>
      <c r="K6151" s="3" t="s">
        <v>1173</v>
      </c>
      <c r="L6151" s="3" t="s">
        <v>43</v>
      </c>
      <c r="M6151" s="3">
        <v>90805</v>
      </c>
      <c r="N6151" s="3" t="s">
        <v>44</v>
      </c>
      <c r="O6151" s="3" t="s">
        <v>281</v>
      </c>
      <c r="P6151" s="3" t="s">
        <v>32</v>
      </c>
      <c r="Q6151" s="3" t="s">
        <v>36</v>
      </c>
      <c r="R6151" s="3" t="s">
        <v>282</v>
      </c>
      <c r="S6151" s="3">
        <v>340.70400000000006</v>
      </c>
      <c r="T6151" s="3">
        <v>6</v>
      </c>
      <c r="U6151" s="3">
        <v>0.2</v>
      </c>
      <c r="V6151" s="3">
        <v>-34.070400000000006</v>
      </c>
    </row>
    <row r="6152" spans="1:22" ht="14.25" customHeight="1" x14ac:dyDescent="0.25">
      <c r="A6152" s="3">
        <v>6151</v>
      </c>
      <c r="B6152" s="3" t="s">
        <v>8715</v>
      </c>
      <c r="C6152" s="4">
        <f>YEAR(Table_1[[#This Row],[Order Date]])</f>
        <v>2013</v>
      </c>
      <c r="D6152" s="9">
        <v>41373</v>
      </c>
      <c r="E6152" s="3">
        <v>41376</v>
      </c>
      <c r="F6152" s="3" t="s">
        <v>188</v>
      </c>
      <c r="G6152" s="3" t="s">
        <v>4468</v>
      </c>
      <c r="H6152" s="3" t="s">
        <v>4469</v>
      </c>
      <c r="I6152" s="3" t="s">
        <v>26</v>
      </c>
      <c r="J6152" s="3" t="s">
        <v>27</v>
      </c>
      <c r="K6152" s="3" t="s">
        <v>497</v>
      </c>
      <c r="L6152" s="3" t="s">
        <v>1272</v>
      </c>
      <c r="M6152" s="3">
        <v>31907</v>
      </c>
      <c r="N6152" s="3" t="s">
        <v>30</v>
      </c>
      <c r="O6152" s="3" t="s">
        <v>6698</v>
      </c>
      <c r="P6152" s="3" t="s">
        <v>32</v>
      </c>
      <c r="Q6152" s="3" t="s">
        <v>33</v>
      </c>
      <c r="R6152" s="3" t="s">
        <v>6699</v>
      </c>
      <c r="S6152" s="3">
        <v>354.90000000000003</v>
      </c>
      <c r="T6152" s="3">
        <v>5</v>
      </c>
      <c r="U6152" s="3">
        <v>0</v>
      </c>
      <c r="V6152" s="3">
        <v>88.725000000000023</v>
      </c>
    </row>
    <row r="6153" spans="1:22" ht="14.25" customHeight="1" x14ac:dyDescent="0.25">
      <c r="A6153" s="3">
        <v>6152</v>
      </c>
      <c r="B6153" s="3" t="s">
        <v>8716</v>
      </c>
      <c r="C6153" s="4">
        <f>YEAR(Table_1[[#This Row],[Order Date]])</f>
        <v>2011</v>
      </c>
      <c r="D6153" s="9">
        <v>40620</v>
      </c>
      <c r="E6153" s="3">
        <v>40623</v>
      </c>
      <c r="F6153" s="3" t="s">
        <v>23</v>
      </c>
      <c r="G6153" s="3" t="s">
        <v>7273</v>
      </c>
      <c r="H6153" s="3" t="s">
        <v>7274</v>
      </c>
      <c r="I6153" s="3" t="s">
        <v>102</v>
      </c>
      <c r="J6153" s="3" t="s">
        <v>27</v>
      </c>
      <c r="K6153" s="3" t="s">
        <v>127</v>
      </c>
      <c r="L6153" s="3" t="s">
        <v>43</v>
      </c>
      <c r="M6153" s="3">
        <v>94110</v>
      </c>
      <c r="N6153" s="3" t="s">
        <v>44</v>
      </c>
      <c r="O6153" s="3" t="s">
        <v>7052</v>
      </c>
      <c r="P6153" s="3" t="s">
        <v>32</v>
      </c>
      <c r="Q6153" s="3" t="s">
        <v>33</v>
      </c>
      <c r="R6153" s="3" t="s">
        <v>7053</v>
      </c>
      <c r="S6153" s="3">
        <v>1198.33</v>
      </c>
      <c r="T6153" s="3">
        <v>10</v>
      </c>
      <c r="U6153" s="3">
        <v>0.15</v>
      </c>
      <c r="V6153" s="3">
        <v>70.490000000000009</v>
      </c>
    </row>
    <row r="6154" spans="1:22" ht="14.25" customHeight="1" x14ac:dyDescent="0.25">
      <c r="A6154" s="3">
        <v>6153</v>
      </c>
      <c r="B6154" s="3" t="s">
        <v>8717</v>
      </c>
      <c r="C6154" s="4">
        <f>YEAR(Table_1[[#This Row],[Order Date]])</f>
        <v>2014</v>
      </c>
      <c r="D6154" s="9">
        <v>41824</v>
      </c>
      <c r="E6154" s="3">
        <v>41829</v>
      </c>
      <c r="F6154" s="3" t="s">
        <v>50</v>
      </c>
      <c r="G6154" s="3" t="s">
        <v>2983</v>
      </c>
      <c r="H6154" s="3" t="s">
        <v>2984</v>
      </c>
      <c r="I6154" s="3" t="s">
        <v>26</v>
      </c>
      <c r="J6154" s="3" t="s">
        <v>27</v>
      </c>
      <c r="K6154" s="3" t="s">
        <v>42</v>
      </c>
      <c r="L6154" s="3" t="s">
        <v>43</v>
      </c>
      <c r="M6154" s="3">
        <v>90004</v>
      </c>
      <c r="N6154" s="3" t="s">
        <v>44</v>
      </c>
      <c r="O6154" s="3" t="s">
        <v>885</v>
      </c>
      <c r="P6154" s="3" t="s">
        <v>46</v>
      </c>
      <c r="Q6154" s="3" t="s">
        <v>59</v>
      </c>
      <c r="R6154" s="3" t="s">
        <v>886</v>
      </c>
      <c r="S6154" s="3">
        <v>87.92</v>
      </c>
      <c r="T6154" s="3">
        <v>4</v>
      </c>
      <c r="U6154" s="3">
        <v>0</v>
      </c>
      <c r="V6154" s="3">
        <v>0.87919999999999732</v>
      </c>
    </row>
    <row r="6155" spans="1:22" ht="14.25" customHeight="1" x14ac:dyDescent="0.25">
      <c r="A6155" s="3">
        <v>6154</v>
      </c>
      <c r="B6155" s="3" t="s">
        <v>8718</v>
      </c>
      <c r="C6155" s="4">
        <f>YEAR(Table_1[[#This Row],[Order Date]])</f>
        <v>2014</v>
      </c>
      <c r="D6155" s="9">
        <v>41750</v>
      </c>
      <c r="E6155" s="3">
        <v>41753</v>
      </c>
      <c r="F6155" s="3" t="s">
        <v>188</v>
      </c>
      <c r="G6155" s="3" t="s">
        <v>481</v>
      </c>
      <c r="H6155" s="3" t="s">
        <v>482</v>
      </c>
      <c r="I6155" s="3" t="s">
        <v>41</v>
      </c>
      <c r="J6155" s="3" t="s">
        <v>27</v>
      </c>
      <c r="K6155" s="3" t="s">
        <v>146</v>
      </c>
      <c r="L6155" s="3" t="s">
        <v>147</v>
      </c>
      <c r="M6155" s="3">
        <v>19120</v>
      </c>
      <c r="N6155" s="3" t="s">
        <v>148</v>
      </c>
      <c r="O6155" s="3" t="s">
        <v>5857</v>
      </c>
      <c r="P6155" s="3" t="s">
        <v>32</v>
      </c>
      <c r="Q6155" s="3" t="s">
        <v>65</v>
      </c>
      <c r="R6155" s="3" t="s">
        <v>5858</v>
      </c>
      <c r="S6155" s="3">
        <v>51.967999999999996</v>
      </c>
      <c r="T6155" s="3">
        <v>2</v>
      </c>
      <c r="U6155" s="3">
        <v>0.2</v>
      </c>
      <c r="V6155" s="3">
        <v>10.393599999999998</v>
      </c>
    </row>
    <row r="6156" spans="1:22" ht="14.25" customHeight="1" x14ac:dyDescent="0.25">
      <c r="A6156" s="3">
        <v>6155</v>
      </c>
      <c r="B6156" s="3" t="s">
        <v>8718</v>
      </c>
      <c r="C6156" s="4">
        <f>YEAR(Table_1[[#This Row],[Order Date]])</f>
        <v>2014</v>
      </c>
      <c r="D6156" s="9">
        <v>41750</v>
      </c>
      <c r="E6156" s="3">
        <v>41753</v>
      </c>
      <c r="F6156" s="3" t="s">
        <v>188</v>
      </c>
      <c r="G6156" s="3" t="s">
        <v>481</v>
      </c>
      <c r="H6156" s="3" t="s">
        <v>482</v>
      </c>
      <c r="I6156" s="3" t="s">
        <v>41</v>
      </c>
      <c r="J6156" s="3" t="s">
        <v>27</v>
      </c>
      <c r="K6156" s="3" t="s">
        <v>146</v>
      </c>
      <c r="L6156" s="3" t="s">
        <v>147</v>
      </c>
      <c r="M6156" s="3">
        <v>19120</v>
      </c>
      <c r="N6156" s="3" t="s">
        <v>148</v>
      </c>
      <c r="O6156" s="3" t="s">
        <v>368</v>
      </c>
      <c r="P6156" s="3" t="s">
        <v>46</v>
      </c>
      <c r="Q6156" s="3" t="s">
        <v>59</v>
      </c>
      <c r="R6156" s="3" t="s">
        <v>369</v>
      </c>
      <c r="S6156" s="3">
        <v>51.336000000000006</v>
      </c>
      <c r="T6156" s="3">
        <v>3</v>
      </c>
      <c r="U6156" s="3">
        <v>0.2</v>
      </c>
      <c r="V6156" s="3">
        <v>5.7752999999999961</v>
      </c>
    </row>
    <row r="6157" spans="1:22" ht="14.25" customHeight="1" x14ac:dyDescent="0.25">
      <c r="A6157" s="3">
        <v>6156</v>
      </c>
      <c r="B6157" s="3" t="s">
        <v>8718</v>
      </c>
      <c r="C6157" s="4">
        <f>YEAR(Table_1[[#This Row],[Order Date]])</f>
        <v>2014</v>
      </c>
      <c r="D6157" s="9">
        <v>41750</v>
      </c>
      <c r="E6157" s="3">
        <v>41753</v>
      </c>
      <c r="F6157" s="3" t="s">
        <v>188</v>
      </c>
      <c r="G6157" s="3" t="s">
        <v>481</v>
      </c>
      <c r="H6157" s="3" t="s">
        <v>482</v>
      </c>
      <c r="I6157" s="3" t="s">
        <v>41</v>
      </c>
      <c r="J6157" s="3" t="s">
        <v>27</v>
      </c>
      <c r="K6157" s="3" t="s">
        <v>146</v>
      </c>
      <c r="L6157" s="3" t="s">
        <v>147</v>
      </c>
      <c r="M6157" s="3">
        <v>19120</v>
      </c>
      <c r="N6157" s="3" t="s">
        <v>148</v>
      </c>
      <c r="O6157" s="3" t="s">
        <v>1576</v>
      </c>
      <c r="P6157" s="3" t="s">
        <v>46</v>
      </c>
      <c r="Q6157" s="3" t="s">
        <v>59</v>
      </c>
      <c r="R6157" s="3" t="s">
        <v>1577</v>
      </c>
      <c r="S6157" s="3">
        <v>332.70400000000001</v>
      </c>
      <c r="T6157" s="3">
        <v>1</v>
      </c>
      <c r="U6157" s="3">
        <v>0.2</v>
      </c>
      <c r="V6157" s="3">
        <v>33.270399999999981</v>
      </c>
    </row>
    <row r="6158" spans="1:22" ht="14.25" customHeight="1" x14ac:dyDescent="0.25">
      <c r="A6158" s="3">
        <v>6157</v>
      </c>
      <c r="B6158" s="3" t="s">
        <v>8718</v>
      </c>
      <c r="C6158" s="4">
        <f>YEAR(Table_1[[#This Row],[Order Date]])</f>
        <v>2014</v>
      </c>
      <c r="D6158" s="9">
        <v>41750</v>
      </c>
      <c r="E6158" s="3">
        <v>41753</v>
      </c>
      <c r="F6158" s="3" t="s">
        <v>188</v>
      </c>
      <c r="G6158" s="3" t="s">
        <v>481</v>
      </c>
      <c r="H6158" s="3" t="s">
        <v>482</v>
      </c>
      <c r="I6158" s="3" t="s">
        <v>41</v>
      </c>
      <c r="J6158" s="3" t="s">
        <v>27</v>
      </c>
      <c r="K6158" s="3" t="s">
        <v>146</v>
      </c>
      <c r="L6158" s="3" t="s">
        <v>147</v>
      </c>
      <c r="M6158" s="3">
        <v>19120</v>
      </c>
      <c r="N6158" s="3" t="s">
        <v>148</v>
      </c>
      <c r="O6158" s="3" t="s">
        <v>5698</v>
      </c>
      <c r="P6158" s="3" t="s">
        <v>32</v>
      </c>
      <c r="Q6158" s="3" t="s">
        <v>65</v>
      </c>
      <c r="R6158" s="3" t="s">
        <v>5699</v>
      </c>
      <c r="S6158" s="3">
        <v>42.408000000000008</v>
      </c>
      <c r="T6158" s="3">
        <v>3</v>
      </c>
      <c r="U6158" s="3">
        <v>0.2</v>
      </c>
      <c r="V6158" s="3">
        <v>9.5418000000000003</v>
      </c>
    </row>
    <row r="6159" spans="1:22" ht="14.25" customHeight="1" x14ac:dyDescent="0.25">
      <c r="A6159" s="3">
        <v>6158</v>
      </c>
      <c r="B6159" s="3" t="s">
        <v>8719</v>
      </c>
      <c r="C6159" s="4">
        <f>YEAR(Table_1[[#This Row],[Order Date]])</f>
        <v>2013</v>
      </c>
      <c r="D6159" s="9">
        <v>41490</v>
      </c>
      <c r="E6159" s="3">
        <v>41492</v>
      </c>
      <c r="F6159" s="3" t="s">
        <v>23</v>
      </c>
      <c r="G6159" s="3" t="s">
        <v>7439</v>
      </c>
      <c r="H6159" s="3" t="s">
        <v>7440</v>
      </c>
      <c r="I6159" s="3" t="s">
        <v>26</v>
      </c>
      <c r="J6159" s="3" t="s">
        <v>27</v>
      </c>
      <c r="K6159" s="3" t="s">
        <v>4548</v>
      </c>
      <c r="L6159" s="3" t="s">
        <v>649</v>
      </c>
      <c r="M6159" s="3">
        <v>74133</v>
      </c>
      <c r="N6159" s="3" t="s">
        <v>105</v>
      </c>
      <c r="O6159" s="3" t="s">
        <v>505</v>
      </c>
      <c r="P6159" s="3" t="s">
        <v>46</v>
      </c>
      <c r="Q6159" s="3" t="s">
        <v>173</v>
      </c>
      <c r="R6159" s="3" t="s">
        <v>506</v>
      </c>
      <c r="S6159" s="3">
        <v>81.539999999999992</v>
      </c>
      <c r="T6159" s="3">
        <v>3</v>
      </c>
      <c r="U6159" s="3">
        <v>0</v>
      </c>
      <c r="V6159" s="3">
        <v>38.323799999999999</v>
      </c>
    </row>
    <row r="6160" spans="1:22" ht="14.25" customHeight="1" x14ac:dyDescent="0.25">
      <c r="A6160" s="3">
        <v>6159</v>
      </c>
      <c r="B6160" s="3" t="s">
        <v>8719</v>
      </c>
      <c r="C6160" s="4">
        <f>YEAR(Table_1[[#This Row],[Order Date]])</f>
        <v>2013</v>
      </c>
      <c r="D6160" s="9">
        <v>41490</v>
      </c>
      <c r="E6160" s="3">
        <v>41492</v>
      </c>
      <c r="F6160" s="3" t="s">
        <v>23</v>
      </c>
      <c r="G6160" s="3" t="s">
        <v>7439</v>
      </c>
      <c r="H6160" s="3" t="s">
        <v>7440</v>
      </c>
      <c r="I6160" s="3" t="s">
        <v>26</v>
      </c>
      <c r="J6160" s="3" t="s">
        <v>27</v>
      </c>
      <c r="K6160" s="3" t="s">
        <v>4548</v>
      </c>
      <c r="L6160" s="3" t="s">
        <v>649</v>
      </c>
      <c r="M6160" s="3">
        <v>74133</v>
      </c>
      <c r="N6160" s="3" t="s">
        <v>105</v>
      </c>
      <c r="O6160" s="3" t="s">
        <v>8720</v>
      </c>
      <c r="P6160" s="3" t="s">
        <v>71</v>
      </c>
      <c r="Q6160" s="3" t="s">
        <v>161</v>
      </c>
      <c r="R6160" s="3" t="s">
        <v>8721</v>
      </c>
      <c r="S6160" s="3">
        <v>167.28</v>
      </c>
      <c r="T6160" s="3">
        <v>12</v>
      </c>
      <c r="U6160" s="3">
        <v>0</v>
      </c>
      <c r="V6160" s="3">
        <v>23.419200000000011</v>
      </c>
    </row>
    <row r="6161" spans="1:22" ht="14.25" customHeight="1" x14ac:dyDescent="0.25">
      <c r="A6161" s="3">
        <v>6160</v>
      </c>
      <c r="B6161" s="3" t="s">
        <v>8722</v>
      </c>
      <c r="C6161" s="4">
        <f>YEAR(Table_1[[#This Row],[Order Date]])</f>
        <v>2013</v>
      </c>
      <c r="D6161" s="9">
        <v>41612</v>
      </c>
      <c r="E6161" s="3">
        <v>41618</v>
      </c>
      <c r="F6161" s="3" t="s">
        <v>50</v>
      </c>
      <c r="G6161" s="3" t="s">
        <v>2520</v>
      </c>
      <c r="H6161" s="3" t="s">
        <v>2521</v>
      </c>
      <c r="I6161" s="3" t="s">
        <v>26</v>
      </c>
      <c r="J6161" s="3" t="s">
        <v>27</v>
      </c>
      <c r="K6161" s="3" t="s">
        <v>42</v>
      </c>
      <c r="L6161" s="3" t="s">
        <v>43</v>
      </c>
      <c r="M6161" s="3">
        <v>90049</v>
      </c>
      <c r="N6161" s="3" t="s">
        <v>44</v>
      </c>
      <c r="O6161" s="3" t="s">
        <v>7504</v>
      </c>
      <c r="P6161" s="3" t="s">
        <v>46</v>
      </c>
      <c r="Q6161" s="3" t="s">
        <v>59</v>
      </c>
      <c r="R6161" s="3" t="s">
        <v>7505</v>
      </c>
      <c r="S6161" s="3">
        <v>772.68</v>
      </c>
      <c r="T6161" s="3">
        <v>4</v>
      </c>
      <c r="U6161" s="3">
        <v>0</v>
      </c>
      <c r="V6161" s="3">
        <v>108.17520000000002</v>
      </c>
    </row>
    <row r="6162" spans="1:22" ht="14.25" customHeight="1" x14ac:dyDescent="0.25">
      <c r="A6162" s="3">
        <v>6161</v>
      </c>
      <c r="B6162" s="3" t="s">
        <v>8723</v>
      </c>
      <c r="C6162" s="4">
        <f>YEAR(Table_1[[#This Row],[Order Date]])</f>
        <v>2011</v>
      </c>
      <c r="D6162" s="9">
        <v>40621</v>
      </c>
      <c r="E6162" s="3">
        <v>40623</v>
      </c>
      <c r="F6162" s="3" t="s">
        <v>188</v>
      </c>
      <c r="G6162" s="3" t="s">
        <v>1779</v>
      </c>
      <c r="H6162" s="3" t="s">
        <v>1780</v>
      </c>
      <c r="I6162" s="3" t="s">
        <v>41</v>
      </c>
      <c r="J6162" s="3" t="s">
        <v>27</v>
      </c>
      <c r="K6162" s="3" t="s">
        <v>1792</v>
      </c>
      <c r="L6162" s="3" t="s">
        <v>54</v>
      </c>
      <c r="M6162" s="3">
        <v>33801</v>
      </c>
      <c r="N6162" s="3" t="s">
        <v>30</v>
      </c>
      <c r="O6162" s="3" t="s">
        <v>2032</v>
      </c>
      <c r="P6162" s="3" t="s">
        <v>71</v>
      </c>
      <c r="Q6162" s="3" t="s">
        <v>72</v>
      </c>
      <c r="R6162" s="3" t="s">
        <v>2033</v>
      </c>
      <c r="S6162" s="3">
        <v>323.97600000000006</v>
      </c>
      <c r="T6162" s="3">
        <v>3</v>
      </c>
      <c r="U6162" s="3">
        <v>0.2</v>
      </c>
      <c r="V6162" s="3">
        <v>28.347899999999981</v>
      </c>
    </row>
    <row r="6163" spans="1:22" ht="14.25" customHeight="1" x14ac:dyDescent="0.25">
      <c r="A6163" s="3">
        <v>6162</v>
      </c>
      <c r="B6163" s="3" t="s">
        <v>8723</v>
      </c>
      <c r="C6163" s="4">
        <f>YEAR(Table_1[[#This Row],[Order Date]])</f>
        <v>2011</v>
      </c>
      <c r="D6163" s="9">
        <v>40621</v>
      </c>
      <c r="E6163" s="3">
        <v>40623</v>
      </c>
      <c r="F6163" s="3" t="s">
        <v>188</v>
      </c>
      <c r="G6163" s="3" t="s">
        <v>1779</v>
      </c>
      <c r="H6163" s="3" t="s">
        <v>1780</v>
      </c>
      <c r="I6163" s="3" t="s">
        <v>41</v>
      </c>
      <c r="J6163" s="3" t="s">
        <v>27</v>
      </c>
      <c r="K6163" s="3" t="s">
        <v>1792</v>
      </c>
      <c r="L6163" s="3" t="s">
        <v>54</v>
      </c>
      <c r="M6163" s="3">
        <v>33801</v>
      </c>
      <c r="N6163" s="3" t="s">
        <v>30</v>
      </c>
      <c r="O6163" s="3" t="s">
        <v>4562</v>
      </c>
      <c r="P6163" s="3" t="s">
        <v>46</v>
      </c>
      <c r="Q6163" s="3" t="s">
        <v>47</v>
      </c>
      <c r="R6163" s="3" t="s">
        <v>4563</v>
      </c>
      <c r="S6163" s="3">
        <v>11.808</v>
      </c>
      <c r="T6163" s="3">
        <v>4</v>
      </c>
      <c r="U6163" s="3">
        <v>0.2</v>
      </c>
      <c r="V6163" s="3">
        <v>3.9851999999999999</v>
      </c>
    </row>
    <row r="6164" spans="1:22" ht="14.25" customHeight="1" x14ac:dyDescent="0.25">
      <c r="A6164" s="3">
        <v>6163</v>
      </c>
      <c r="B6164" s="3" t="s">
        <v>8723</v>
      </c>
      <c r="C6164" s="4">
        <f>YEAR(Table_1[[#This Row],[Order Date]])</f>
        <v>2011</v>
      </c>
      <c r="D6164" s="9">
        <v>40621</v>
      </c>
      <c r="E6164" s="3">
        <v>40623</v>
      </c>
      <c r="F6164" s="3" t="s">
        <v>188</v>
      </c>
      <c r="G6164" s="3" t="s">
        <v>1779</v>
      </c>
      <c r="H6164" s="3" t="s">
        <v>1780</v>
      </c>
      <c r="I6164" s="3" t="s">
        <v>41</v>
      </c>
      <c r="J6164" s="3" t="s">
        <v>27</v>
      </c>
      <c r="K6164" s="3" t="s">
        <v>1792</v>
      </c>
      <c r="L6164" s="3" t="s">
        <v>54</v>
      </c>
      <c r="M6164" s="3">
        <v>33801</v>
      </c>
      <c r="N6164" s="3" t="s">
        <v>30</v>
      </c>
      <c r="O6164" s="3" t="s">
        <v>1482</v>
      </c>
      <c r="P6164" s="3" t="s">
        <v>46</v>
      </c>
      <c r="Q6164" s="3" t="s">
        <v>59</v>
      </c>
      <c r="R6164" s="3" t="s">
        <v>1483</v>
      </c>
      <c r="S6164" s="3">
        <v>26.160000000000004</v>
      </c>
      <c r="T6164" s="3">
        <v>3</v>
      </c>
      <c r="U6164" s="3">
        <v>0.2</v>
      </c>
      <c r="V6164" s="3">
        <v>1.961999999999998</v>
      </c>
    </row>
    <row r="6165" spans="1:22" ht="14.25" customHeight="1" x14ac:dyDescent="0.25">
      <c r="A6165" s="3">
        <v>6164</v>
      </c>
      <c r="B6165" s="3" t="s">
        <v>8723</v>
      </c>
      <c r="C6165" s="4">
        <f>YEAR(Table_1[[#This Row],[Order Date]])</f>
        <v>2011</v>
      </c>
      <c r="D6165" s="9">
        <v>40621</v>
      </c>
      <c r="E6165" s="3">
        <v>40623</v>
      </c>
      <c r="F6165" s="3" t="s">
        <v>188</v>
      </c>
      <c r="G6165" s="3" t="s">
        <v>1779</v>
      </c>
      <c r="H6165" s="3" t="s">
        <v>1780</v>
      </c>
      <c r="I6165" s="3" t="s">
        <v>41</v>
      </c>
      <c r="J6165" s="3" t="s">
        <v>27</v>
      </c>
      <c r="K6165" s="3" t="s">
        <v>1792</v>
      </c>
      <c r="L6165" s="3" t="s">
        <v>54</v>
      </c>
      <c r="M6165" s="3">
        <v>33801</v>
      </c>
      <c r="N6165" s="3" t="s">
        <v>30</v>
      </c>
      <c r="O6165" s="3" t="s">
        <v>5813</v>
      </c>
      <c r="P6165" s="3" t="s">
        <v>46</v>
      </c>
      <c r="Q6165" s="3" t="s">
        <v>75</v>
      </c>
      <c r="R6165" s="3" t="s">
        <v>5814</v>
      </c>
      <c r="S6165" s="3">
        <v>33.57</v>
      </c>
      <c r="T6165" s="3">
        <v>5</v>
      </c>
      <c r="U6165" s="3">
        <v>0.7</v>
      </c>
      <c r="V6165" s="3">
        <v>-25.737000000000002</v>
      </c>
    </row>
    <row r="6166" spans="1:22" ht="14.25" customHeight="1" x14ac:dyDescent="0.25">
      <c r="A6166" s="3">
        <v>6165</v>
      </c>
      <c r="B6166" s="3" t="s">
        <v>8723</v>
      </c>
      <c r="C6166" s="4">
        <f>YEAR(Table_1[[#This Row],[Order Date]])</f>
        <v>2011</v>
      </c>
      <c r="D6166" s="9">
        <v>40621</v>
      </c>
      <c r="E6166" s="3">
        <v>40623</v>
      </c>
      <c r="F6166" s="3" t="s">
        <v>188</v>
      </c>
      <c r="G6166" s="3" t="s">
        <v>1779</v>
      </c>
      <c r="H6166" s="3" t="s">
        <v>1780</v>
      </c>
      <c r="I6166" s="3" t="s">
        <v>41</v>
      </c>
      <c r="J6166" s="3" t="s">
        <v>27</v>
      </c>
      <c r="K6166" s="3" t="s">
        <v>1792</v>
      </c>
      <c r="L6166" s="3" t="s">
        <v>54</v>
      </c>
      <c r="M6166" s="3">
        <v>33801</v>
      </c>
      <c r="N6166" s="3" t="s">
        <v>30</v>
      </c>
      <c r="O6166" s="3" t="s">
        <v>4098</v>
      </c>
      <c r="P6166" s="3" t="s">
        <v>32</v>
      </c>
      <c r="Q6166" s="3" t="s">
        <v>65</v>
      </c>
      <c r="R6166" s="3" t="s">
        <v>1285</v>
      </c>
      <c r="S6166" s="3">
        <v>4.9920000000000009</v>
      </c>
      <c r="T6166" s="3">
        <v>3</v>
      </c>
      <c r="U6166" s="3">
        <v>0.2</v>
      </c>
      <c r="V6166" s="3">
        <v>1.3728000000000002</v>
      </c>
    </row>
    <row r="6167" spans="1:22" ht="14.25" customHeight="1" x14ac:dyDescent="0.25">
      <c r="A6167" s="3">
        <v>6166</v>
      </c>
      <c r="B6167" s="3" t="s">
        <v>8723</v>
      </c>
      <c r="C6167" s="4">
        <f>YEAR(Table_1[[#This Row],[Order Date]])</f>
        <v>2011</v>
      </c>
      <c r="D6167" s="9">
        <v>40621</v>
      </c>
      <c r="E6167" s="3">
        <v>40623</v>
      </c>
      <c r="F6167" s="3" t="s">
        <v>188</v>
      </c>
      <c r="G6167" s="3" t="s">
        <v>1779</v>
      </c>
      <c r="H6167" s="3" t="s">
        <v>1780</v>
      </c>
      <c r="I6167" s="3" t="s">
        <v>41</v>
      </c>
      <c r="J6167" s="3" t="s">
        <v>27</v>
      </c>
      <c r="K6167" s="3" t="s">
        <v>1792</v>
      </c>
      <c r="L6167" s="3" t="s">
        <v>54</v>
      </c>
      <c r="M6167" s="3">
        <v>33801</v>
      </c>
      <c r="N6167" s="3" t="s">
        <v>30</v>
      </c>
      <c r="O6167" s="3" t="s">
        <v>7631</v>
      </c>
      <c r="P6167" s="3" t="s">
        <v>32</v>
      </c>
      <c r="Q6167" s="3" t="s">
        <v>65</v>
      </c>
      <c r="R6167" s="3" t="s">
        <v>7632</v>
      </c>
      <c r="S6167" s="3">
        <v>20.016000000000002</v>
      </c>
      <c r="T6167" s="3">
        <v>3</v>
      </c>
      <c r="U6167" s="3">
        <v>0.2</v>
      </c>
      <c r="V6167" s="3">
        <v>5.5044000000000013</v>
      </c>
    </row>
    <row r="6168" spans="1:22" ht="14.25" customHeight="1" x14ac:dyDescent="0.25">
      <c r="A6168" s="3">
        <v>6167</v>
      </c>
      <c r="B6168" s="3" t="s">
        <v>8723</v>
      </c>
      <c r="C6168" s="4">
        <f>YEAR(Table_1[[#This Row],[Order Date]])</f>
        <v>2011</v>
      </c>
      <c r="D6168" s="9">
        <v>40621</v>
      </c>
      <c r="E6168" s="3">
        <v>40623</v>
      </c>
      <c r="F6168" s="3" t="s">
        <v>188</v>
      </c>
      <c r="G6168" s="3" t="s">
        <v>1779</v>
      </c>
      <c r="H6168" s="3" t="s">
        <v>1780</v>
      </c>
      <c r="I6168" s="3" t="s">
        <v>41</v>
      </c>
      <c r="J6168" s="3" t="s">
        <v>27</v>
      </c>
      <c r="K6168" s="3" t="s">
        <v>1792</v>
      </c>
      <c r="L6168" s="3" t="s">
        <v>54</v>
      </c>
      <c r="M6168" s="3">
        <v>33801</v>
      </c>
      <c r="N6168" s="3" t="s">
        <v>30</v>
      </c>
      <c r="O6168" s="3" t="s">
        <v>8674</v>
      </c>
      <c r="P6168" s="3" t="s">
        <v>71</v>
      </c>
      <c r="Q6168" s="3" t="s">
        <v>161</v>
      </c>
      <c r="R6168" s="3" t="s">
        <v>8675</v>
      </c>
      <c r="S6168" s="3">
        <v>170.24</v>
      </c>
      <c r="T6168" s="3">
        <v>2</v>
      </c>
      <c r="U6168" s="3">
        <v>0.2</v>
      </c>
      <c r="V6168" s="3">
        <v>53.199999999999989</v>
      </c>
    </row>
    <row r="6169" spans="1:22" ht="14.25" customHeight="1" x14ac:dyDescent="0.25">
      <c r="A6169" s="3">
        <v>6168</v>
      </c>
      <c r="B6169" s="3" t="s">
        <v>8724</v>
      </c>
      <c r="C6169" s="4">
        <f>YEAR(Table_1[[#This Row],[Order Date]])</f>
        <v>2012</v>
      </c>
      <c r="D6169" s="9">
        <v>41019</v>
      </c>
      <c r="E6169" s="3">
        <v>41024</v>
      </c>
      <c r="F6169" s="3" t="s">
        <v>50</v>
      </c>
      <c r="G6169" s="3" t="s">
        <v>2490</v>
      </c>
      <c r="H6169" s="3" t="s">
        <v>2491</v>
      </c>
      <c r="I6169" s="3" t="s">
        <v>26</v>
      </c>
      <c r="J6169" s="3" t="s">
        <v>27</v>
      </c>
      <c r="K6169" s="3" t="s">
        <v>184</v>
      </c>
      <c r="L6169" s="3" t="s">
        <v>104</v>
      </c>
      <c r="M6169" s="3">
        <v>77036</v>
      </c>
      <c r="N6169" s="3" t="s">
        <v>105</v>
      </c>
      <c r="O6169" s="3" t="s">
        <v>560</v>
      </c>
      <c r="P6169" s="3" t="s">
        <v>46</v>
      </c>
      <c r="Q6169" s="3" t="s">
        <v>90</v>
      </c>
      <c r="R6169" s="3" t="s">
        <v>561</v>
      </c>
      <c r="S6169" s="3">
        <v>117.456</v>
      </c>
      <c r="T6169" s="3">
        <v>3</v>
      </c>
      <c r="U6169" s="3">
        <v>0.2</v>
      </c>
      <c r="V6169" s="3">
        <v>44.045999999999992</v>
      </c>
    </row>
    <row r="6170" spans="1:22" ht="14.25" customHeight="1" x14ac:dyDescent="0.25">
      <c r="A6170" s="3">
        <v>6169</v>
      </c>
      <c r="B6170" s="3" t="s">
        <v>8725</v>
      </c>
      <c r="C6170" s="4">
        <f>YEAR(Table_1[[#This Row],[Order Date]])</f>
        <v>2012</v>
      </c>
      <c r="D6170" s="9">
        <v>41171</v>
      </c>
      <c r="E6170" s="3">
        <v>41174</v>
      </c>
      <c r="F6170" s="3" t="s">
        <v>23</v>
      </c>
      <c r="G6170" s="3" t="s">
        <v>3847</v>
      </c>
      <c r="H6170" s="3" t="s">
        <v>3848</v>
      </c>
      <c r="I6170" s="3" t="s">
        <v>41</v>
      </c>
      <c r="J6170" s="3" t="s">
        <v>27</v>
      </c>
      <c r="K6170" s="3" t="s">
        <v>42</v>
      </c>
      <c r="L6170" s="3" t="s">
        <v>43</v>
      </c>
      <c r="M6170" s="3">
        <v>90008</v>
      </c>
      <c r="N6170" s="3" t="s">
        <v>44</v>
      </c>
      <c r="O6170" s="3" t="s">
        <v>1925</v>
      </c>
      <c r="P6170" s="3" t="s">
        <v>46</v>
      </c>
      <c r="Q6170" s="3" t="s">
        <v>90</v>
      </c>
      <c r="R6170" s="3" t="s">
        <v>1926</v>
      </c>
      <c r="S6170" s="3">
        <v>22.96</v>
      </c>
      <c r="T6170" s="3">
        <v>2</v>
      </c>
      <c r="U6170" s="3">
        <v>0</v>
      </c>
      <c r="V6170" s="3">
        <v>11.250400000000001</v>
      </c>
    </row>
    <row r="6171" spans="1:22" ht="14.25" customHeight="1" x14ac:dyDescent="0.25">
      <c r="A6171" s="3">
        <v>6170</v>
      </c>
      <c r="B6171" s="3" t="s">
        <v>8726</v>
      </c>
      <c r="C6171" s="4">
        <f>YEAR(Table_1[[#This Row],[Order Date]])</f>
        <v>2011</v>
      </c>
      <c r="D6171" s="9">
        <v>40782</v>
      </c>
      <c r="E6171" s="3">
        <v>40785</v>
      </c>
      <c r="F6171" s="3" t="s">
        <v>23</v>
      </c>
      <c r="G6171" s="3" t="s">
        <v>3881</v>
      </c>
      <c r="H6171" s="3" t="s">
        <v>3882</v>
      </c>
      <c r="I6171" s="3" t="s">
        <v>26</v>
      </c>
      <c r="J6171" s="3" t="s">
        <v>27</v>
      </c>
      <c r="K6171" s="3" t="s">
        <v>318</v>
      </c>
      <c r="L6171" s="3" t="s">
        <v>319</v>
      </c>
      <c r="M6171" s="3">
        <v>22153</v>
      </c>
      <c r="N6171" s="3" t="s">
        <v>30</v>
      </c>
      <c r="O6171" s="3" t="s">
        <v>1865</v>
      </c>
      <c r="P6171" s="3" t="s">
        <v>46</v>
      </c>
      <c r="Q6171" s="3" t="s">
        <v>90</v>
      </c>
      <c r="R6171" s="3" t="s">
        <v>1866</v>
      </c>
      <c r="S6171" s="3">
        <v>13.36</v>
      </c>
      <c r="T6171" s="3">
        <v>2</v>
      </c>
      <c r="U6171" s="3">
        <v>0</v>
      </c>
      <c r="V6171" s="3">
        <v>6.4127999999999998</v>
      </c>
    </row>
    <row r="6172" spans="1:22" ht="14.25" customHeight="1" x14ac:dyDescent="0.25">
      <c r="A6172" s="3">
        <v>6171</v>
      </c>
      <c r="B6172" s="3" t="s">
        <v>8727</v>
      </c>
      <c r="C6172" s="4">
        <f>YEAR(Table_1[[#This Row],[Order Date]])</f>
        <v>2013</v>
      </c>
      <c r="D6172" s="9">
        <v>41628</v>
      </c>
      <c r="E6172" s="3">
        <v>41633</v>
      </c>
      <c r="F6172" s="3" t="s">
        <v>23</v>
      </c>
      <c r="G6172" s="3" t="s">
        <v>8728</v>
      </c>
      <c r="H6172" s="3" t="s">
        <v>8729</v>
      </c>
      <c r="I6172" s="3" t="s">
        <v>41</v>
      </c>
      <c r="J6172" s="3" t="s">
        <v>27</v>
      </c>
      <c r="K6172" s="3" t="s">
        <v>266</v>
      </c>
      <c r="L6172" s="3" t="s">
        <v>267</v>
      </c>
      <c r="M6172" s="3">
        <v>10035</v>
      </c>
      <c r="N6172" s="3" t="s">
        <v>148</v>
      </c>
      <c r="O6172" s="3" t="s">
        <v>5771</v>
      </c>
      <c r="P6172" s="3" t="s">
        <v>46</v>
      </c>
      <c r="Q6172" s="3" t="s">
        <v>75</v>
      </c>
      <c r="R6172" s="3" t="s">
        <v>5772</v>
      </c>
      <c r="S6172" s="3">
        <v>34.248000000000005</v>
      </c>
      <c r="T6172" s="3">
        <v>3</v>
      </c>
      <c r="U6172" s="3">
        <v>0.2</v>
      </c>
      <c r="V6172" s="3">
        <v>11.558699999999998</v>
      </c>
    </row>
    <row r="6173" spans="1:22" ht="14.25" customHeight="1" x14ac:dyDescent="0.25">
      <c r="A6173" s="3">
        <v>6172</v>
      </c>
      <c r="B6173" s="3" t="s">
        <v>8727</v>
      </c>
      <c r="C6173" s="4">
        <f>YEAR(Table_1[[#This Row],[Order Date]])</f>
        <v>2013</v>
      </c>
      <c r="D6173" s="9">
        <v>41628</v>
      </c>
      <c r="E6173" s="3">
        <v>41633</v>
      </c>
      <c r="F6173" s="3" t="s">
        <v>23</v>
      </c>
      <c r="G6173" s="3" t="s">
        <v>8728</v>
      </c>
      <c r="H6173" s="3" t="s">
        <v>8729</v>
      </c>
      <c r="I6173" s="3" t="s">
        <v>41</v>
      </c>
      <c r="J6173" s="3" t="s">
        <v>27</v>
      </c>
      <c r="K6173" s="3" t="s">
        <v>266</v>
      </c>
      <c r="L6173" s="3" t="s">
        <v>267</v>
      </c>
      <c r="M6173" s="3">
        <v>10035</v>
      </c>
      <c r="N6173" s="3" t="s">
        <v>148</v>
      </c>
      <c r="O6173" s="3" t="s">
        <v>3229</v>
      </c>
      <c r="P6173" s="3" t="s">
        <v>46</v>
      </c>
      <c r="Q6173" s="3" t="s">
        <v>68</v>
      </c>
      <c r="R6173" s="3" t="s">
        <v>3230</v>
      </c>
      <c r="S6173" s="3">
        <v>3.52</v>
      </c>
      <c r="T6173" s="3">
        <v>2</v>
      </c>
      <c r="U6173" s="3">
        <v>0</v>
      </c>
      <c r="V6173" s="3">
        <v>1.0207999999999999</v>
      </c>
    </row>
    <row r="6174" spans="1:22" ht="14.25" customHeight="1" x14ac:dyDescent="0.25">
      <c r="A6174" s="3">
        <v>6173</v>
      </c>
      <c r="B6174" s="3" t="s">
        <v>8730</v>
      </c>
      <c r="C6174" s="4">
        <f>YEAR(Table_1[[#This Row],[Order Date]])</f>
        <v>2011</v>
      </c>
      <c r="D6174" s="9">
        <v>40757</v>
      </c>
      <c r="E6174" s="3">
        <v>40763</v>
      </c>
      <c r="F6174" s="3" t="s">
        <v>50</v>
      </c>
      <c r="G6174" s="3" t="s">
        <v>1068</v>
      </c>
      <c r="H6174" s="3" t="s">
        <v>1069</v>
      </c>
      <c r="I6174" s="3" t="s">
        <v>102</v>
      </c>
      <c r="J6174" s="3" t="s">
        <v>27</v>
      </c>
      <c r="K6174" s="3" t="s">
        <v>318</v>
      </c>
      <c r="L6174" s="3" t="s">
        <v>596</v>
      </c>
      <c r="M6174" s="3">
        <v>65807</v>
      </c>
      <c r="N6174" s="3" t="s">
        <v>105</v>
      </c>
      <c r="O6174" s="3" t="s">
        <v>3718</v>
      </c>
      <c r="P6174" s="3" t="s">
        <v>46</v>
      </c>
      <c r="Q6174" s="3" t="s">
        <v>75</v>
      </c>
      <c r="R6174" s="3" t="s">
        <v>3719</v>
      </c>
      <c r="S6174" s="3">
        <v>26.7</v>
      </c>
      <c r="T6174" s="3">
        <v>5</v>
      </c>
      <c r="U6174" s="3">
        <v>0</v>
      </c>
      <c r="V6174" s="3">
        <v>12.548999999999999</v>
      </c>
    </row>
    <row r="6175" spans="1:22" ht="14.25" customHeight="1" x14ac:dyDescent="0.25">
      <c r="A6175" s="3">
        <v>6174</v>
      </c>
      <c r="B6175" s="3" t="s">
        <v>8730</v>
      </c>
      <c r="C6175" s="4">
        <f>YEAR(Table_1[[#This Row],[Order Date]])</f>
        <v>2011</v>
      </c>
      <c r="D6175" s="9">
        <v>40757</v>
      </c>
      <c r="E6175" s="3">
        <v>40763</v>
      </c>
      <c r="F6175" s="3" t="s">
        <v>50</v>
      </c>
      <c r="G6175" s="3" t="s">
        <v>1068</v>
      </c>
      <c r="H6175" s="3" t="s">
        <v>1069</v>
      </c>
      <c r="I6175" s="3" t="s">
        <v>102</v>
      </c>
      <c r="J6175" s="3" t="s">
        <v>27</v>
      </c>
      <c r="K6175" s="3" t="s">
        <v>318</v>
      </c>
      <c r="L6175" s="3" t="s">
        <v>596</v>
      </c>
      <c r="M6175" s="3">
        <v>65807</v>
      </c>
      <c r="N6175" s="3" t="s">
        <v>105</v>
      </c>
      <c r="O6175" s="3" t="s">
        <v>7421</v>
      </c>
      <c r="P6175" s="3" t="s">
        <v>71</v>
      </c>
      <c r="Q6175" s="3" t="s">
        <v>161</v>
      </c>
      <c r="R6175" s="3" t="s">
        <v>7422</v>
      </c>
      <c r="S6175" s="3">
        <v>21.2</v>
      </c>
      <c r="T6175" s="3">
        <v>2</v>
      </c>
      <c r="U6175" s="3">
        <v>0</v>
      </c>
      <c r="V6175" s="3">
        <v>9.1160000000000014</v>
      </c>
    </row>
    <row r="6176" spans="1:22" ht="14.25" customHeight="1" x14ac:dyDescent="0.25">
      <c r="A6176" s="3">
        <v>6175</v>
      </c>
      <c r="B6176" s="3" t="s">
        <v>8730</v>
      </c>
      <c r="C6176" s="4">
        <f>YEAR(Table_1[[#This Row],[Order Date]])</f>
        <v>2011</v>
      </c>
      <c r="D6176" s="9">
        <v>40757</v>
      </c>
      <c r="E6176" s="3">
        <v>40763</v>
      </c>
      <c r="F6176" s="3" t="s">
        <v>50</v>
      </c>
      <c r="G6176" s="3" t="s">
        <v>1068</v>
      </c>
      <c r="H6176" s="3" t="s">
        <v>1069</v>
      </c>
      <c r="I6176" s="3" t="s">
        <v>102</v>
      </c>
      <c r="J6176" s="3" t="s">
        <v>27</v>
      </c>
      <c r="K6176" s="3" t="s">
        <v>318</v>
      </c>
      <c r="L6176" s="3" t="s">
        <v>596</v>
      </c>
      <c r="M6176" s="3">
        <v>65807</v>
      </c>
      <c r="N6176" s="3" t="s">
        <v>105</v>
      </c>
      <c r="O6176" s="3" t="s">
        <v>4273</v>
      </c>
      <c r="P6176" s="3" t="s">
        <v>46</v>
      </c>
      <c r="Q6176" s="3" t="s">
        <v>59</v>
      </c>
      <c r="R6176" s="3" t="s">
        <v>4274</v>
      </c>
      <c r="S6176" s="3">
        <v>838.38</v>
      </c>
      <c r="T6176" s="3">
        <v>2</v>
      </c>
      <c r="U6176" s="3">
        <v>0</v>
      </c>
      <c r="V6176" s="3">
        <v>226.36260000000004</v>
      </c>
    </row>
    <row r="6177" spans="1:22" ht="14.25" customHeight="1" x14ac:dyDescent="0.25">
      <c r="A6177" s="3">
        <v>6176</v>
      </c>
      <c r="B6177" s="3" t="s">
        <v>8731</v>
      </c>
      <c r="C6177" s="4">
        <f>YEAR(Table_1[[#This Row],[Order Date]])</f>
        <v>2012</v>
      </c>
      <c r="D6177" s="9">
        <v>41173</v>
      </c>
      <c r="E6177" s="3">
        <v>41178</v>
      </c>
      <c r="F6177" s="3" t="s">
        <v>50</v>
      </c>
      <c r="G6177" s="3" t="s">
        <v>6173</v>
      </c>
      <c r="H6177" s="3" t="s">
        <v>6174</v>
      </c>
      <c r="I6177" s="3" t="s">
        <v>26</v>
      </c>
      <c r="J6177" s="3" t="s">
        <v>27</v>
      </c>
      <c r="K6177" s="3" t="s">
        <v>382</v>
      </c>
      <c r="L6177" s="3" t="s">
        <v>383</v>
      </c>
      <c r="M6177" s="3">
        <v>29203</v>
      </c>
      <c r="N6177" s="3" t="s">
        <v>30</v>
      </c>
      <c r="O6177" s="3" t="s">
        <v>3036</v>
      </c>
      <c r="P6177" s="3" t="s">
        <v>32</v>
      </c>
      <c r="Q6177" s="3" t="s">
        <v>36</v>
      </c>
      <c r="R6177" s="3" t="s">
        <v>3037</v>
      </c>
      <c r="S6177" s="3">
        <v>1690.04</v>
      </c>
      <c r="T6177" s="3">
        <v>4</v>
      </c>
      <c r="U6177" s="3">
        <v>0</v>
      </c>
      <c r="V6177" s="3">
        <v>422.51</v>
      </c>
    </row>
    <row r="6178" spans="1:22" ht="14.25" customHeight="1" x14ac:dyDescent="0.25">
      <c r="A6178" s="3">
        <v>6177</v>
      </c>
      <c r="B6178" s="3" t="s">
        <v>8731</v>
      </c>
      <c r="C6178" s="4">
        <f>YEAR(Table_1[[#This Row],[Order Date]])</f>
        <v>2012</v>
      </c>
      <c r="D6178" s="9">
        <v>41173</v>
      </c>
      <c r="E6178" s="3">
        <v>41178</v>
      </c>
      <c r="F6178" s="3" t="s">
        <v>50</v>
      </c>
      <c r="G6178" s="3" t="s">
        <v>6173</v>
      </c>
      <c r="H6178" s="3" t="s">
        <v>6174</v>
      </c>
      <c r="I6178" s="3" t="s">
        <v>26</v>
      </c>
      <c r="J6178" s="3" t="s">
        <v>27</v>
      </c>
      <c r="K6178" s="3" t="s">
        <v>382</v>
      </c>
      <c r="L6178" s="3" t="s">
        <v>383</v>
      </c>
      <c r="M6178" s="3">
        <v>29203</v>
      </c>
      <c r="N6178" s="3" t="s">
        <v>30</v>
      </c>
      <c r="O6178" s="3" t="s">
        <v>2240</v>
      </c>
      <c r="P6178" s="3" t="s">
        <v>46</v>
      </c>
      <c r="Q6178" s="3" t="s">
        <v>59</v>
      </c>
      <c r="R6178" s="3" t="s">
        <v>2241</v>
      </c>
      <c r="S6178" s="3">
        <v>85.96</v>
      </c>
      <c r="T6178" s="3">
        <v>7</v>
      </c>
      <c r="U6178" s="3">
        <v>0</v>
      </c>
      <c r="V6178" s="3">
        <v>24.068799999999996</v>
      </c>
    </row>
    <row r="6179" spans="1:22" ht="14.25" customHeight="1" x14ac:dyDescent="0.25">
      <c r="A6179" s="3">
        <v>6178</v>
      </c>
      <c r="B6179" s="3" t="s">
        <v>8731</v>
      </c>
      <c r="C6179" s="4">
        <f>YEAR(Table_1[[#This Row],[Order Date]])</f>
        <v>2012</v>
      </c>
      <c r="D6179" s="9">
        <v>41173</v>
      </c>
      <c r="E6179" s="3">
        <v>41178</v>
      </c>
      <c r="F6179" s="3" t="s">
        <v>50</v>
      </c>
      <c r="G6179" s="3" t="s">
        <v>6173</v>
      </c>
      <c r="H6179" s="3" t="s">
        <v>6174</v>
      </c>
      <c r="I6179" s="3" t="s">
        <v>26</v>
      </c>
      <c r="J6179" s="3" t="s">
        <v>27</v>
      </c>
      <c r="K6179" s="3" t="s">
        <v>382</v>
      </c>
      <c r="L6179" s="3" t="s">
        <v>383</v>
      </c>
      <c r="M6179" s="3">
        <v>29203</v>
      </c>
      <c r="N6179" s="3" t="s">
        <v>30</v>
      </c>
      <c r="O6179" s="3" t="s">
        <v>7752</v>
      </c>
      <c r="P6179" s="3" t="s">
        <v>46</v>
      </c>
      <c r="Q6179" s="3" t="s">
        <v>173</v>
      </c>
      <c r="R6179" s="3" t="s">
        <v>7753</v>
      </c>
      <c r="S6179" s="3">
        <v>121.96</v>
      </c>
      <c r="T6179" s="3">
        <v>2</v>
      </c>
      <c r="U6179" s="3">
        <v>0</v>
      </c>
      <c r="V6179" s="3">
        <v>57.32119999999999</v>
      </c>
    </row>
    <row r="6180" spans="1:22" ht="14.25" customHeight="1" x14ac:dyDescent="0.25">
      <c r="A6180" s="3">
        <v>6179</v>
      </c>
      <c r="B6180" s="3" t="s">
        <v>8731</v>
      </c>
      <c r="C6180" s="4">
        <f>YEAR(Table_1[[#This Row],[Order Date]])</f>
        <v>2012</v>
      </c>
      <c r="D6180" s="9">
        <v>41173</v>
      </c>
      <c r="E6180" s="3">
        <v>41178</v>
      </c>
      <c r="F6180" s="3" t="s">
        <v>50</v>
      </c>
      <c r="G6180" s="3" t="s">
        <v>6173</v>
      </c>
      <c r="H6180" s="3" t="s">
        <v>6174</v>
      </c>
      <c r="I6180" s="3" t="s">
        <v>26</v>
      </c>
      <c r="J6180" s="3" t="s">
        <v>27</v>
      </c>
      <c r="K6180" s="3" t="s">
        <v>382</v>
      </c>
      <c r="L6180" s="3" t="s">
        <v>383</v>
      </c>
      <c r="M6180" s="3">
        <v>29203</v>
      </c>
      <c r="N6180" s="3" t="s">
        <v>30</v>
      </c>
      <c r="O6180" s="3" t="s">
        <v>8732</v>
      </c>
      <c r="P6180" s="3" t="s">
        <v>46</v>
      </c>
      <c r="Q6180" s="3" t="s">
        <v>90</v>
      </c>
      <c r="R6180" s="3" t="s">
        <v>8733</v>
      </c>
      <c r="S6180" s="3">
        <v>23.92</v>
      </c>
      <c r="T6180" s="3">
        <v>4</v>
      </c>
      <c r="U6180" s="3">
        <v>0</v>
      </c>
      <c r="V6180" s="3">
        <v>11.720800000000001</v>
      </c>
    </row>
    <row r="6181" spans="1:22" ht="14.25" customHeight="1" x14ac:dyDescent="0.25">
      <c r="A6181" s="3">
        <v>6180</v>
      </c>
      <c r="B6181" s="3" t="s">
        <v>8731</v>
      </c>
      <c r="C6181" s="4">
        <f>YEAR(Table_1[[#This Row],[Order Date]])</f>
        <v>2012</v>
      </c>
      <c r="D6181" s="9">
        <v>41173</v>
      </c>
      <c r="E6181" s="3">
        <v>41178</v>
      </c>
      <c r="F6181" s="3" t="s">
        <v>50</v>
      </c>
      <c r="G6181" s="3" t="s">
        <v>6173</v>
      </c>
      <c r="H6181" s="3" t="s">
        <v>6174</v>
      </c>
      <c r="I6181" s="3" t="s">
        <v>26</v>
      </c>
      <c r="J6181" s="3" t="s">
        <v>27</v>
      </c>
      <c r="K6181" s="3" t="s">
        <v>382</v>
      </c>
      <c r="L6181" s="3" t="s">
        <v>383</v>
      </c>
      <c r="M6181" s="3">
        <v>29203</v>
      </c>
      <c r="N6181" s="3" t="s">
        <v>30</v>
      </c>
      <c r="O6181" s="3" t="s">
        <v>3540</v>
      </c>
      <c r="P6181" s="3" t="s">
        <v>46</v>
      </c>
      <c r="Q6181" s="3" t="s">
        <v>59</v>
      </c>
      <c r="R6181" s="3" t="s">
        <v>3541</v>
      </c>
      <c r="S6181" s="3">
        <v>63.96</v>
      </c>
      <c r="T6181" s="3">
        <v>2</v>
      </c>
      <c r="U6181" s="3">
        <v>0</v>
      </c>
      <c r="V6181" s="3">
        <v>6.3960000000000008</v>
      </c>
    </row>
    <row r="6182" spans="1:22" ht="14.25" customHeight="1" x14ac:dyDescent="0.25">
      <c r="A6182" s="3">
        <v>6181</v>
      </c>
      <c r="B6182" s="3" t="s">
        <v>8731</v>
      </c>
      <c r="C6182" s="4">
        <f>YEAR(Table_1[[#This Row],[Order Date]])</f>
        <v>2012</v>
      </c>
      <c r="D6182" s="9">
        <v>41173</v>
      </c>
      <c r="E6182" s="3">
        <v>41178</v>
      </c>
      <c r="F6182" s="3" t="s">
        <v>50</v>
      </c>
      <c r="G6182" s="3" t="s">
        <v>6173</v>
      </c>
      <c r="H6182" s="3" t="s">
        <v>6174</v>
      </c>
      <c r="I6182" s="3" t="s">
        <v>26</v>
      </c>
      <c r="J6182" s="3" t="s">
        <v>27</v>
      </c>
      <c r="K6182" s="3" t="s">
        <v>382</v>
      </c>
      <c r="L6182" s="3" t="s">
        <v>383</v>
      </c>
      <c r="M6182" s="3">
        <v>29203</v>
      </c>
      <c r="N6182" s="3" t="s">
        <v>30</v>
      </c>
      <c r="O6182" s="3" t="s">
        <v>5648</v>
      </c>
      <c r="P6182" s="3" t="s">
        <v>71</v>
      </c>
      <c r="Q6182" s="3" t="s">
        <v>72</v>
      </c>
      <c r="R6182" s="3" t="s">
        <v>5649</v>
      </c>
      <c r="S6182" s="3">
        <v>629.94999999999993</v>
      </c>
      <c r="T6182" s="3">
        <v>5</v>
      </c>
      <c r="U6182" s="3">
        <v>0</v>
      </c>
      <c r="V6182" s="3">
        <v>176.38600000000002</v>
      </c>
    </row>
    <row r="6183" spans="1:22" ht="14.25" customHeight="1" x14ac:dyDescent="0.25">
      <c r="A6183" s="3">
        <v>6182</v>
      </c>
      <c r="B6183" s="3" t="s">
        <v>8731</v>
      </c>
      <c r="C6183" s="4">
        <f>YEAR(Table_1[[#This Row],[Order Date]])</f>
        <v>2012</v>
      </c>
      <c r="D6183" s="9">
        <v>41173</v>
      </c>
      <c r="E6183" s="3">
        <v>41178</v>
      </c>
      <c r="F6183" s="3" t="s">
        <v>50</v>
      </c>
      <c r="G6183" s="3" t="s">
        <v>6173</v>
      </c>
      <c r="H6183" s="3" t="s">
        <v>6174</v>
      </c>
      <c r="I6183" s="3" t="s">
        <v>26</v>
      </c>
      <c r="J6183" s="3" t="s">
        <v>27</v>
      </c>
      <c r="K6183" s="3" t="s">
        <v>382</v>
      </c>
      <c r="L6183" s="3" t="s">
        <v>383</v>
      </c>
      <c r="M6183" s="3">
        <v>29203</v>
      </c>
      <c r="N6183" s="3" t="s">
        <v>30</v>
      </c>
      <c r="O6183" s="3" t="s">
        <v>2049</v>
      </c>
      <c r="P6183" s="3" t="s">
        <v>71</v>
      </c>
      <c r="Q6183" s="3" t="s">
        <v>72</v>
      </c>
      <c r="R6183" s="3" t="s">
        <v>2050</v>
      </c>
      <c r="S6183" s="3">
        <v>113.72999999999999</v>
      </c>
      <c r="T6183" s="3">
        <v>3</v>
      </c>
      <c r="U6183" s="3">
        <v>0</v>
      </c>
      <c r="V6183" s="3">
        <v>32.981699999999989</v>
      </c>
    </row>
    <row r="6184" spans="1:22" ht="14.25" customHeight="1" x14ac:dyDescent="0.25">
      <c r="A6184" s="3">
        <v>6183</v>
      </c>
      <c r="B6184" s="3" t="s">
        <v>8731</v>
      </c>
      <c r="C6184" s="4">
        <f>YEAR(Table_1[[#This Row],[Order Date]])</f>
        <v>2012</v>
      </c>
      <c r="D6184" s="9">
        <v>41173</v>
      </c>
      <c r="E6184" s="3">
        <v>41178</v>
      </c>
      <c r="F6184" s="3" t="s">
        <v>50</v>
      </c>
      <c r="G6184" s="3" t="s">
        <v>6173</v>
      </c>
      <c r="H6184" s="3" t="s">
        <v>6174</v>
      </c>
      <c r="I6184" s="3" t="s">
        <v>26</v>
      </c>
      <c r="J6184" s="3" t="s">
        <v>27</v>
      </c>
      <c r="K6184" s="3" t="s">
        <v>382</v>
      </c>
      <c r="L6184" s="3" t="s">
        <v>383</v>
      </c>
      <c r="M6184" s="3">
        <v>29203</v>
      </c>
      <c r="N6184" s="3" t="s">
        <v>30</v>
      </c>
      <c r="O6184" s="3" t="s">
        <v>1372</v>
      </c>
      <c r="P6184" s="3" t="s">
        <v>46</v>
      </c>
      <c r="Q6184" s="3" t="s">
        <v>75</v>
      </c>
      <c r="R6184" s="3" t="s">
        <v>1373</v>
      </c>
      <c r="S6184" s="3">
        <v>14.6</v>
      </c>
      <c r="T6184" s="3">
        <v>2</v>
      </c>
      <c r="U6184" s="3">
        <v>0</v>
      </c>
      <c r="V6184" s="3">
        <v>6.8619999999999992</v>
      </c>
    </row>
    <row r="6185" spans="1:22" ht="14.25" customHeight="1" x14ac:dyDescent="0.25">
      <c r="A6185" s="3">
        <v>6184</v>
      </c>
      <c r="B6185" s="3" t="s">
        <v>8731</v>
      </c>
      <c r="C6185" s="4">
        <f>YEAR(Table_1[[#This Row],[Order Date]])</f>
        <v>2012</v>
      </c>
      <c r="D6185" s="9">
        <v>41173</v>
      </c>
      <c r="E6185" s="3">
        <v>41178</v>
      </c>
      <c r="F6185" s="3" t="s">
        <v>50</v>
      </c>
      <c r="G6185" s="3" t="s">
        <v>6173</v>
      </c>
      <c r="H6185" s="3" t="s">
        <v>6174</v>
      </c>
      <c r="I6185" s="3" t="s">
        <v>26</v>
      </c>
      <c r="J6185" s="3" t="s">
        <v>27</v>
      </c>
      <c r="K6185" s="3" t="s">
        <v>382</v>
      </c>
      <c r="L6185" s="3" t="s">
        <v>383</v>
      </c>
      <c r="M6185" s="3">
        <v>29203</v>
      </c>
      <c r="N6185" s="3" t="s">
        <v>30</v>
      </c>
      <c r="O6185" s="3" t="s">
        <v>115</v>
      </c>
      <c r="P6185" s="3" t="s">
        <v>46</v>
      </c>
      <c r="Q6185" s="3" t="s">
        <v>59</v>
      </c>
      <c r="R6185" s="3" t="s">
        <v>116</v>
      </c>
      <c r="S6185" s="3">
        <v>887.84</v>
      </c>
      <c r="T6185" s="3">
        <v>8</v>
      </c>
      <c r="U6185" s="3">
        <v>0</v>
      </c>
      <c r="V6185" s="3">
        <v>17.756799999999998</v>
      </c>
    </row>
    <row r="6186" spans="1:22" ht="14.25" customHeight="1" x14ac:dyDescent="0.25">
      <c r="A6186" s="3">
        <v>6185</v>
      </c>
      <c r="B6186" s="3" t="s">
        <v>8734</v>
      </c>
      <c r="C6186" s="4">
        <f>YEAR(Table_1[[#This Row],[Order Date]])</f>
        <v>2013</v>
      </c>
      <c r="D6186" s="9">
        <v>41620</v>
      </c>
      <c r="E6186" s="3">
        <v>41622</v>
      </c>
      <c r="F6186" s="3" t="s">
        <v>188</v>
      </c>
      <c r="G6186" s="3" t="s">
        <v>4100</v>
      </c>
      <c r="H6186" s="3" t="s">
        <v>4101</v>
      </c>
      <c r="I6186" s="3" t="s">
        <v>102</v>
      </c>
      <c r="J6186" s="3" t="s">
        <v>27</v>
      </c>
      <c r="K6186" s="3" t="s">
        <v>419</v>
      </c>
      <c r="L6186" s="3" t="s">
        <v>420</v>
      </c>
      <c r="M6186" s="3">
        <v>97206</v>
      </c>
      <c r="N6186" s="3" t="s">
        <v>44</v>
      </c>
      <c r="O6186" s="3" t="s">
        <v>203</v>
      </c>
      <c r="P6186" s="3" t="s">
        <v>32</v>
      </c>
      <c r="Q6186" s="3" t="s">
        <v>36</v>
      </c>
      <c r="R6186" s="3" t="s">
        <v>204</v>
      </c>
      <c r="S6186" s="3">
        <v>403.92</v>
      </c>
      <c r="T6186" s="3">
        <v>5</v>
      </c>
      <c r="U6186" s="3">
        <v>0.2</v>
      </c>
      <c r="V6186" s="3">
        <v>25.245000000000019</v>
      </c>
    </row>
    <row r="6187" spans="1:22" ht="14.25" customHeight="1" x14ac:dyDescent="0.25">
      <c r="A6187" s="3">
        <v>6186</v>
      </c>
      <c r="B6187" s="3" t="s">
        <v>8735</v>
      </c>
      <c r="C6187" s="4">
        <f>YEAR(Table_1[[#This Row],[Order Date]])</f>
        <v>2012</v>
      </c>
      <c r="D6187" s="9">
        <v>41128</v>
      </c>
      <c r="E6187" s="3">
        <v>41133</v>
      </c>
      <c r="F6187" s="3" t="s">
        <v>50</v>
      </c>
      <c r="G6187" s="3" t="s">
        <v>5281</v>
      </c>
      <c r="H6187" s="3" t="s">
        <v>5282</v>
      </c>
      <c r="I6187" s="3" t="s">
        <v>26</v>
      </c>
      <c r="J6187" s="3" t="s">
        <v>27</v>
      </c>
      <c r="K6187" s="3" t="s">
        <v>146</v>
      </c>
      <c r="L6187" s="3" t="s">
        <v>147</v>
      </c>
      <c r="M6187" s="3">
        <v>19120</v>
      </c>
      <c r="N6187" s="3" t="s">
        <v>148</v>
      </c>
      <c r="O6187" s="3" t="s">
        <v>3206</v>
      </c>
      <c r="P6187" s="3" t="s">
        <v>46</v>
      </c>
      <c r="Q6187" s="3" t="s">
        <v>68</v>
      </c>
      <c r="R6187" s="3" t="s">
        <v>3207</v>
      </c>
      <c r="S6187" s="3">
        <v>106.8</v>
      </c>
      <c r="T6187" s="3">
        <v>10</v>
      </c>
      <c r="U6187" s="3">
        <v>0.2</v>
      </c>
      <c r="V6187" s="3">
        <v>10.679999999999996</v>
      </c>
    </row>
    <row r="6188" spans="1:22" ht="14.25" customHeight="1" x14ac:dyDescent="0.25">
      <c r="A6188" s="3">
        <v>6187</v>
      </c>
      <c r="B6188" s="3" t="s">
        <v>8736</v>
      </c>
      <c r="C6188" s="4">
        <f>YEAR(Table_1[[#This Row],[Order Date]])</f>
        <v>2012</v>
      </c>
      <c r="D6188" s="9">
        <v>41228</v>
      </c>
      <c r="E6188" s="3">
        <v>41230</v>
      </c>
      <c r="F6188" s="3" t="s">
        <v>188</v>
      </c>
      <c r="G6188" s="3" t="s">
        <v>1621</v>
      </c>
      <c r="H6188" s="3" t="s">
        <v>1622</v>
      </c>
      <c r="I6188" s="3" t="s">
        <v>41</v>
      </c>
      <c r="J6188" s="3" t="s">
        <v>27</v>
      </c>
      <c r="K6188" s="3" t="s">
        <v>266</v>
      </c>
      <c r="L6188" s="3" t="s">
        <v>267</v>
      </c>
      <c r="M6188" s="3">
        <v>10035</v>
      </c>
      <c r="N6188" s="3" t="s">
        <v>148</v>
      </c>
      <c r="O6188" s="3" t="s">
        <v>1544</v>
      </c>
      <c r="P6188" s="3" t="s">
        <v>46</v>
      </c>
      <c r="Q6188" s="3" t="s">
        <v>59</v>
      </c>
      <c r="R6188" s="3" t="s">
        <v>1545</v>
      </c>
      <c r="S6188" s="3">
        <v>70.949999999999989</v>
      </c>
      <c r="T6188" s="3">
        <v>3</v>
      </c>
      <c r="U6188" s="3">
        <v>0</v>
      </c>
      <c r="V6188" s="3">
        <v>20.575499999999998</v>
      </c>
    </row>
    <row r="6189" spans="1:22" ht="14.25" customHeight="1" x14ac:dyDescent="0.25">
      <c r="A6189" s="3">
        <v>6188</v>
      </c>
      <c r="B6189" s="3" t="s">
        <v>8736</v>
      </c>
      <c r="C6189" s="4">
        <f>YEAR(Table_1[[#This Row],[Order Date]])</f>
        <v>2012</v>
      </c>
      <c r="D6189" s="9">
        <v>41228</v>
      </c>
      <c r="E6189" s="3">
        <v>41230</v>
      </c>
      <c r="F6189" s="3" t="s">
        <v>188</v>
      </c>
      <c r="G6189" s="3" t="s">
        <v>1621</v>
      </c>
      <c r="H6189" s="3" t="s">
        <v>1622</v>
      </c>
      <c r="I6189" s="3" t="s">
        <v>41</v>
      </c>
      <c r="J6189" s="3" t="s">
        <v>27</v>
      </c>
      <c r="K6189" s="3" t="s">
        <v>266</v>
      </c>
      <c r="L6189" s="3" t="s">
        <v>267</v>
      </c>
      <c r="M6189" s="3">
        <v>10035</v>
      </c>
      <c r="N6189" s="3" t="s">
        <v>148</v>
      </c>
      <c r="O6189" s="3" t="s">
        <v>5516</v>
      </c>
      <c r="P6189" s="3" t="s">
        <v>46</v>
      </c>
      <c r="Q6189" s="3" t="s">
        <v>75</v>
      </c>
      <c r="R6189" s="3" t="s">
        <v>5517</v>
      </c>
      <c r="S6189" s="3">
        <v>34.944000000000003</v>
      </c>
      <c r="T6189" s="3">
        <v>6</v>
      </c>
      <c r="U6189" s="3">
        <v>0.2</v>
      </c>
      <c r="V6189" s="3">
        <v>11.793599999999998</v>
      </c>
    </row>
    <row r="6190" spans="1:22" ht="14.25" customHeight="1" x14ac:dyDescent="0.25">
      <c r="A6190" s="3">
        <v>6189</v>
      </c>
      <c r="B6190" s="3" t="s">
        <v>8736</v>
      </c>
      <c r="C6190" s="4">
        <f>YEAR(Table_1[[#This Row],[Order Date]])</f>
        <v>2012</v>
      </c>
      <c r="D6190" s="9">
        <v>41228</v>
      </c>
      <c r="E6190" s="3">
        <v>41230</v>
      </c>
      <c r="F6190" s="3" t="s">
        <v>188</v>
      </c>
      <c r="G6190" s="3" t="s">
        <v>1621</v>
      </c>
      <c r="H6190" s="3" t="s">
        <v>1622</v>
      </c>
      <c r="I6190" s="3" t="s">
        <v>41</v>
      </c>
      <c r="J6190" s="3" t="s">
        <v>27</v>
      </c>
      <c r="K6190" s="3" t="s">
        <v>266</v>
      </c>
      <c r="L6190" s="3" t="s">
        <v>267</v>
      </c>
      <c r="M6190" s="3">
        <v>10035</v>
      </c>
      <c r="N6190" s="3" t="s">
        <v>148</v>
      </c>
      <c r="O6190" s="3" t="s">
        <v>4132</v>
      </c>
      <c r="P6190" s="3" t="s">
        <v>46</v>
      </c>
      <c r="Q6190" s="3" t="s">
        <v>68</v>
      </c>
      <c r="R6190" s="3" t="s">
        <v>4133</v>
      </c>
      <c r="S6190" s="3">
        <v>119.03999999999999</v>
      </c>
      <c r="T6190" s="3">
        <v>6</v>
      </c>
      <c r="U6190" s="3">
        <v>0</v>
      </c>
      <c r="V6190" s="3">
        <v>35.711999999999989</v>
      </c>
    </row>
    <row r="6191" spans="1:22" ht="14.25" customHeight="1" x14ac:dyDescent="0.25">
      <c r="A6191" s="3">
        <v>6190</v>
      </c>
      <c r="B6191" s="3" t="s">
        <v>8737</v>
      </c>
      <c r="C6191" s="4">
        <f>YEAR(Table_1[[#This Row],[Order Date]])</f>
        <v>2014</v>
      </c>
      <c r="D6191" s="9">
        <v>41734</v>
      </c>
      <c r="E6191" s="3">
        <v>41738</v>
      </c>
      <c r="F6191" s="3" t="s">
        <v>50</v>
      </c>
      <c r="G6191" s="3" t="s">
        <v>4893</v>
      </c>
      <c r="H6191" s="3" t="s">
        <v>4894</v>
      </c>
      <c r="I6191" s="3" t="s">
        <v>26</v>
      </c>
      <c r="J6191" s="3" t="s">
        <v>27</v>
      </c>
      <c r="K6191" s="3" t="s">
        <v>8738</v>
      </c>
      <c r="L6191" s="3" t="s">
        <v>211</v>
      </c>
      <c r="M6191" s="3">
        <v>60016</v>
      </c>
      <c r="N6191" s="3" t="s">
        <v>105</v>
      </c>
      <c r="O6191" s="3" t="s">
        <v>4776</v>
      </c>
      <c r="P6191" s="3" t="s">
        <v>71</v>
      </c>
      <c r="Q6191" s="3" t="s">
        <v>72</v>
      </c>
      <c r="R6191" s="3" t="s">
        <v>4777</v>
      </c>
      <c r="S6191" s="3">
        <v>383.84000000000003</v>
      </c>
      <c r="T6191" s="3">
        <v>4</v>
      </c>
      <c r="U6191" s="3">
        <v>0.2</v>
      </c>
      <c r="V6191" s="3">
        <v>47.97999999999999</v>
      </c>
    </row>
    <row r="6192" spans="1:22" ht="14.25" customHeight="1" x14ac:dyDescent="0.25">
      <c r="A6192" s="3">
        <v>6191</v>
      </c>
      <c r="B6192" s="3" t="s">
        <v>8739</v>
      </c>
      <c r="C6192" s="4">
        <f>YEAR(Table_1[[#This Row],[Order Date]])</f>
        <v>2013</v>
      </c>
      <c r="D6192" s="9">
        <v>41633</v>
      </c>
      <c r="E6192" s="3">
        <v>41637</v>
      </c>
      <c r="F6192" s="3" t="s">
        <v>50</v>
      </c>
      <c r="G6192" s="3" t="s">
        <v>2825</v>
      </c>
      <c r="H6192" s="3" t="s">
        <v>2826</v>
      </c>
      <c r="I6192" s="3" t="s">
        <v>26</v>
      </c>
      <c r="J6192" s="3" t="s">
        <v>27</v>
      </c>
      <c r="K6192" s="3" t="s">
        <v>266</v>
      </c>
      <c r="L6192" s="3" t="s">
        <v>267</v>
      </c>
      <c r="M6192" s="3">
        <v>10035</v>
      </c>
      <c r="N6192" s="3" t="s">
        <v>148</v>
      </c>
      <c r="O6192" s="3" t="s">
        <v>8240</v>
      </c>
      <c r="P6192" s="3" t="s">
        <v>32</v>
      </c>
      <c r="Q6192" s="3" t="s">
        <v>65</v>
      </c>
      <c r="R6192" s="3" t="s">
        <v>8241</v>
      </c>
      <c r="S6192" s="3">
        <v>799.56000000000006</v>
      </c>
      <c r="T6192" s="3">
        <v>9</v>
      </c>
      <c r="U6192" s="3">
        <v>0</v>
      </c>
      <c r="V6192" s="3">
        <v>207.88559999999998</v>
      </c>
    </row>
    <row r="6193" spans="1:22" ht="14.25" customHeight="1" x14ac:dyDescent="0.25">
      <c r="A6193" s="3">
        <v>6192</v>
      </c>
      <c r="B6193" s="3" t="s">
        <v>8740</v>
      </c>
      <c r="C6193" s="4">
        <f>YEAR(Table_1[[#This Row],[Order Date]])</f>
        <v>2014</v>
      </c>
      <c r="D6193" s="9">
        <v>41987</v>
      </c>
      <c r="E6193" s="3">
        <v>41987</v>
      </c>
      <c r="F6193" s="3" t="s">
        <v>1290</v>
      </c>
      <c r="G6193" s="3" t="s">
        <v>5245</v>
      </c>
      <c r="H6193" s="3" t="s">
        <v>5246</v>
      </c>
      <c r="I6193" s="3" t="s">
        <v>26</v>
      </c>
      <c r="J6193" s="3" t="s">
        <v>27</v>
      </c>
      <c r="K6193" s="3" t="s">
        <v>95</v>
      </c>
      <c r="L6193" s="3" t="s">
        <v>96</v>
      </c>
      <c r="M6193" s="3">
        <v>98103</v>
      </c>
      <c r="N6193" s="3" t="s">
        <v>44</v>
      </c>
      <c r="O6193" s="3" t="s">
        <v>1824</v>
      </c>
      <c r="P6193" s="3" t="s">
        <v>46</v>
      </c>
      <c r="Q6193" s="3" t="s">
        <v>59</v>
      </c>
      <c r="R6193" s="3" t="s">
        <v>1825</v>
      </c>
      <c r="S6193" s="3">
        <v>31.44</v>
      </c>
      <c r="T6193" s="3">
        <v>3</v>
      </c>
      <c r="U6193" s="3">
        <v>0</v>
      </c>
      <c r="V6193" s="3">
        <v>8.4888000000000012</v>
      </c>
    </row>
    <row r="6194" spans="1:22" ht="14.25" customHeight="1" x14ac:dyDescent="0.25">
      <c r="A6194" s="3">
        <v>6193</v>
      </c>
      <c r="B6194" s="3" t="s">
        <v>8741</v>
      </c>
      <c r="C6194" s="4">
        <f>YEAR(Table_1[[#This Row],[Order Date]])</f>
        <v>2014</v>
      </c>
      <c r="D6194" s="9">
        <v>41996</v>
      </c>
      <c r="E6194" s="3">
        <v>42000</v>
      </c>
      <c r="F6194" s="3" t="s">
        <v>50</v>
      </c>
      <c r="G6194" s="3" t="s">
        <v>7439</v>
      </c>
      <c r="H6194" s="3" t="s">
        <v>7440</v>
      </c>
      <c r="I6194" s="3" t="s">
        <v>26</v>
      </c>
      <c r="J6194" s="3" t="s">
        <v>27</v>
      </c>
      <c r="K6194" s="3" t="s">
        <v>184</v>
      </c>
      <c r="L6194" s="3" t="s">
        <v>104</v>
      </c>
      <c r="M6194" s="3">
        <v>77095</v>
      </c>
      <c r="N6194" s="3" t="s">
        <v>105</v>
      </c>
      <c r="O6194" s="3" t="s">
        <v>2779</v>
      </c>
      <c r="P6194" s="3" t="s">
        <v>46</v>
      </c>
      <c r="Q6194" s="3" t="s">
        <v>90</v>
      </c>
      <c r="R6194" s="3" t="s">
        <v>2780</v>
      </c>
      <c r="S6194" s="3">
        <v>25.920000000000005</v>
      </c>
      <c r="T6194" s="3">
        <v>5</v>
      </c>
      <c r="U6194" s="3">
        <v>0.2</v>
      </c>
      <c r="V6194" s="3">
        <v>9.0719999999999992</v>
      </c>
    </row>
    <row r="6195" spans="1:22" ht="14.25" customHeight="1" x14ac:dyDescent="0.25">
      <c r="A6195" s="3">
        <v>6194</v>
      </c>
      <c r="B6195" s="3" t="s">
        <v>8741</v>
      </c>
      <c r="C6195" s="4">
        <f>YEAR(Table_1[[#This Row],[Order Date]])</f>
        <v>2014</v>
      </c>
      <c r="D6195" s="9">
        <v>41996</v>
      </c>
      <c r="E6195" s="3">
        <v>42000</v>
      </c>
      <c r="F6195" s="3" t="s">
        <v>50</v>
      </c>
      <c r="G6195" s="3" t="s">
        <v>7439</v>
      </c>
      <c r="H6195" s="3" t="s">
        <v>7440</v>
      </c>
      <c r="I6195" s="3" t="s">
        <v>26</v>
      </c>
      <c r="J6195" s="3" t="s">
        <v>27</v>
      </c>
      <c r="K6195" s="3" t="s">
        <v>184</v>
      </c>
      <c r="L6195" s="3" t="s">
        <v>104</v>
      </c>
      <c r="M6195" s="3">
        <v>77095</v>
      </c>
      <c r="N6195" s="3" t="s">
        <v>105</v>
      </c>
      <c r="O6195" s="3" t="s">
        <v>3344</v>
      </c>
      <c r="P6195" s="3" t="s">
        <v>46</v>
      </c>
      <c r="Q6195" s="3" t="s">
        <v>75</v>
      </c>
      <c r="R6195" s="3" t="s">
        <v>3345</v>
      </c>
      <c r="S6195" s="3">
        <v>6.3299999999999992</v>
      </c>
      <c r="T6195" s="3">
        <v>5</v>
      </c>
      <c r="U6195" s="3">
        <v>0.8</v>
      </c>
      <c r="V6195" s="3">
        <v>-9.8114999999999988</v>
      </c>
    </row>
    <row r="6196" spans="1:22" ht="14.25" customHeight="1" x14ac:dyDescent="0.25">
      <c r="A6196" s="3">
        <v>6195</v>
      </c>
      <c r="B6196" s="3" t="s">
        <v>8741</v>
      </c>
      <c r="C6196" s="4">
        <f>YEAR(Table_1[[#This Row],[Order Date]])</f>
        <v>2014</v>
      </c>
      <c r="D6196" s="9">
        <v>41996</v>
      </c>
      <c r="E6196" s="3">
        <v>42000</v>
      </c>
      <c r="F6196" s="3" t="s">
        <v>50</v>
      </c>
      <c r="G6196" s="3" t="s">
        <v>7439</v>
      </c>
      <c r="H6196" s="3" t="s">
        <v>7440</v>
      </c>
      <c r="I6196" s="3" t="s">
        <v>26</v>
      </c>
      <c r="J6196" s="3" t="s">
        <v>27</v>
      </c>
      <c r="K6196" s="3" t="s">
        <v>184</v>
      </c>
      <c r="L6196" s="3" t="s">
        <v>104</v>
      </c>
      <c r="M6196" s="3">
        <v>77095</v>
      </c>
      <c r="N6196" s="3" t="s">
        <v>105</v>
      </c>
      <c r="O6196" s="3" t="s">
        <v>2498</v>
      </c>
      <c r="P6196" s="3" t="s">
        <v>46</v>
      </c>
      <c r="Q6196" s="3" t="s">
        <v>90</v>
      </c>
      <c r="R6196" s="3" t="s">
        <v>2499</v>
      </c>
      <c r="S6196" s="3">
        <v>75.88</v>
      </c>
      <c r="T6196" s="3">
        <v>5</v>
      </c>
      <c r="U6196" s="3">
        <v>0.2</v>
      </c>
      <c r="V6196" s="3">
        <v>26.557999999999993</v>
      </c>
    </row>
    <row r="6197" spans="1:22" ht="14.25" customHeight="1" x14ac:dyDescent="0.25">
      <c r="A6197" s="3">
        <v>6196</v>
      </c>
      <c r="B6197" s="3" t="s">
        <v>8742</v>
      </c>
      <c r="C6197" s="4">
        <f>YEAR(Table_1[[#This Row],[Order Date]])</f>
        <v>2014</v>
      </c>
      <c r="D6197" s="9">
        <v>41934</v>
      </c>
      <c r="E6197" s="3">
        <v>41941</v>
      </c>
      <c r="F6197" s="3" t="s">
        <v>50</v>
      </c>
      <c r="G6197" s="3" t="s">
        <v>3150</v>
      </c>
      <c r="H6197" s="3" t="s">
        <v>3151</v>
      </c>
      <c r="I6197" s="3" t="s">
        <v>26</v>
      </c>
      <c r="J6197" s="3" t="s">
        <v>27</v>
      </c>
      <c r="K6197" s="3" t="s">
        <v>146</v>
      </c>
      <c r="L6197" s="3" t="s">
        <v>147</v>
      </c>
      <c r="M6197" s="3">
        <v>19143</v>
      </c>
      <c r="N6197" s="3" t="s">
        <v>148</v>
      </c>
      <c r="O6197" s="3" t="s">
        <v>3500</v>
      </c>
      <c r="P6197" s="3" t="s">
        <v>71</v>
      </c>
      <c r="Q6197" s="3" t="s">
        <v>72</v>
      </c>
      <c r="R6197" s="3" t="s">
        <v>3501</v>
      </c>
      <c r="S6197" s="3">
        <v>329.988</v>
      </c>
      <c r="T6197" s="3">
        <v>2</v>
      </c>
      <c r="U6197" s="3">
        <v>0.4</v>
      </c>
      <c r="V6197" s="3">
        <v>-76.997200000000021</v>
      </c>
    </row>
    <row r="6198" spans="1:22" ht="14.25" customHeight="1" x14ac:dyDescent="0.25">
      <c r="A6198" s="3">
        <v>6197</v>
      </c>
      <c r="B6198" s="3" t="s">
        <v>8742</v>
      </c>
      <c r="C6198" s="4">
        <f>YEAR(Table_1[[#This Row],[Order Date]])</f>
        <v>2014</v>
      </c>
      <c r="D6198" s="9">
        <v>41934</v>
      </c>
      <c r="E6198" s="3">
        <v>41941</v>
      </c>
      <c r="F6198" s="3" t="s">
        <v>50</v>
      </c>
      <c r="G6198" s="3" t="s">
        <v>3150</v>
      </c>
      <c r="H6198" s="3" t="s">
        <v>3151</v>
      </c>
      <c r="I6198" s="3" t="s">
        <v>26</v>
      </c>
      <c r="J6198" s="3" t="s">
        <v>27</v>
      </c>
      <c r="K6198" s="3" t="s">
        <v>146</v>
      </c>
      <c r="L6198" s="3" t="s">
        <v>147</v>
      </c>
      <c r="M6198" s="3">
        <v>19143</v>
      </c>
      <c r="N6198" s="3" t="s">
        <v>148</v>
      </c>
      <c r="O6198" s="3" t="s">
        <v>4248</v>
      </c>
      <c r="P6198" s="3" t="s">
        <v>46</v>
      </c>
      <c r="Q6198" s="3" t="s">
        <v>59</v>
      </c>
      <c r="R6198" s="3" t="s">
        <v>4249</v>
      </c>
      <c r="S6198" s="3">
        <v>71.376000000000005</v>
      </c>
      <c r="T6198" s="3">
        <v>3</v>
      </c>
      <c r="U6198" s="3">
        <v>0.2</v>
      </c>
      <c r="V6198" s="3">
        <v>-4.460999999999995</v>
      </c>
    </row>
    <row r="6199" spans="1:22" ht="14.25" customHeight="1" x14ac:dyDescent="0.25">
      <c r="A6199" s="3">
        <v>6198</v>
      </c>
      <c r="B6199" s="3" t="s">
        <v>8743</v>
      </c>
      <c r="C6199" s="4">
        <f>YEAR(Table_1[[#This Row],[Order Date]])</f>
        <v>2012</v>
      </c>
      <c r="D6199" s="9">
        <v>41226</v>
      </c>
      <c r="E6199" s="3">
        <v>41230</v>
      </c>
      <c r="F6199" s="3" t="s">
        <v>50</v>
      </c>
      <c r="G6199" s="3" t="s">
        <v>1329</v>
      </c>
      <c r="H6199" s="3" t="s">
        <v>1330</v>
      </c>
      <c r="I6199" s="3" t="s">
        <v>26</v>
      </c>
      <c r="J6199" s="3" t="s">
        <v>27</v>
      </c>
      <c r="K6199" s="3" t="s">
        <v>497</v>
      </c>
      <c r="L6199" s="3" t="s">
        <v>254</v>
      </c>
      <c r="M6199" s="3">
        <v>47201</v>
      </c>
      <c r="N6199" s="3" t="s">
        <v>105</v>
      </c>
      <c r="O6199" s="3" t="s">
        <v>5528</v>
      </c>
      <c r="P6199" s="3" t="s">
        <v>46</v>
      </c>
      <c r="Q6199" s="3" t="s">
        <v>90</v>
      </c>
      <c r="R6199" s="3" t="s">
        <v>5529</v>
      </c>
      <c r="S6199" s="3">
        <v>63.769999999999996</v>
      </c>
      <c r="T6199" s="3">
        <v>7</v>
      </c>
      <c r="U6199" s="3">
        <v>0</v>
      </c>
      <c r="V6199" s="3">
        <v>28.696499999999993</v>
      </c>
    </row>
    <row r="6200" spans="1:22" ht="14.25" customHeight="1" x14ac:dyDescent="0.25">
      <c r="A6200" s="3">
        <v>6199</v>
      </c>
      <c r="B6200" s="3" t="s">
        <v>8743</v>
      </c>
      <c r="C6200" s="4">
        <f>YEAR(Table_1[[#This Row],[Order Date]])</f>
        <v>2012</v>
      </c>
      <c r="D6200" s="9">
        <v>41226</v>
      </c>
      <c r="E6200" s="3">
        <v>41230</v>
      </c>
      <c r="F6200" s="3" t="s">
        <v>50</v>
      </c>
      <c r="G6200" s="3" t="s">
        <v>1329</v>
      </c>
      <c r="H6200" s="3" t="s">
        <v>1330</v>
      </c>
      <c r="I6200" s="3" t="s">
        <v>26</v>
      </c>
      <c r="J6200" s="3" t="s">
        <v>27</v>
      </c>
      <c r="K6200" s="3" t="s">
        <v>497</v>
      </c>
      <c r="L6200" s="3" t="s">
        <v>254</v>
      </c>
      <c r="M6200" s="3">
        <v>47201</v>
      </c>
      <c r="N6200" s="3" t="s">
        <v>105</v>
      </c>
      <c r="O6200" s="3" t="s">
        <v>5074</v>
      </c>
      <c r="P6200" s="3" t="s">
        <v>71</v>
      </c>
      <c r="Q6200" s="3" t="s">
        <v>72</v>
      </c>
      <c r="R6200" s="3" t="s">
        <v>5075</v>
      </c>
      <c r="S6200" s="3">
        <v>50.97</v>
      </c>
      <c r="T6200" s="3">
        <v>3</v>
      </c>
      <c r="U6200" s="3">
        <v>0</v>
      </c>
      <c r="V6200" s="3">
        <v>13.252199999999997</v>
      </c>
    </row>
    <row r="6201" spans="1:22" ht="14.25" customHeight="1" x14ac:dyDescent="0.25">
      <c r="A6201" s="3">
        <v>6200</v>
      </c>
      <c r="B6201" s="3" t="s">
        <v>8743</v>
      </c>
      <c r="C6201" s="4">
        <f>YEAR(Table_1[[#This Row],[Order Date]])</f>
        <v>2012</v>
      </c>
      <c r="D6201" s="9">
        <v>41226</v>
      </c>
      <c r="E6201" s="3">
        <v>41230</v>
      </c>
      <c r="F6201" s="3" t="s">
        <v>50</v>
      </c>
      <c r="G6201" s="3" t="s">
        <v>1329</v>
      </c>
      <c r="H6201" s="3" t="s">
        <v>1330</v>
      </c>
      <c r="I6201" s="3" t="s">
        <v>26</v>
      </c>
      <c r="J6201" s="3" t="s">
        <v>27</v>
      </c>
      <c r="K6201" s="3" t="s">
        <v>497</v>
      </c>
      <c r="L6201" s="3" t="s">
        <v>254</v>
      </c>
      <c r="M6201" s="3">
        <v>47201</v>
      </c>
      <c r="N6201" s="3" t="s">
        <v>105</v>
      </c>
      <c r="O6201" s="3" t="s">
        <v>2701</v>
      </c>
      <c r="P6201" s="3" t="s">
        <v>46</v>
      </c>
      <c r="Q6201" s="3" t="s">
        <v>90</v>
      </c>
      <c r="R6201" s="3" t="s">
        <v>2702</v>
      </c>
      <c r="S6201" s="3">
        <v>96.08</v>
      </c>
      <c r="T6201" s="3">
        <v>2</v>
      </c>
      <c r="U6201" s="3">
        <v>0</v>
      </c>
      <c r="V6201" s="3">
        <v>46.118399999999994</v>
      </c>
    </row>
    <row r="6202" spans="1:22" ht="14.25" customHeight="1" x14ac:dyDescent="0.25">
      <c r="A6202" s="3">
        <v>6201</v>
      </c>
      <c r="B6202" s="3" t="s">
        <v>8744</v>
      </c>
      <c r="C6202" s="4">
        <f>YEAR(Table_1[[#This Row],[Order Date]])</f>
        <v>2012</v>
      </c>
      <c r="D6202" s="9">
        <v>41015</v>
      </c>
      <c r="E6202" s="3">
        <v>41019</v>
      </c>
      <c r="F6202" s="3" t="s">
        <v>50</v>
      </c>
      <c r="G6202" s="3" t="s">
        <v>8354</v>
      </c>
      <c r="H6202" s="3" t="s">
        <v>8355</v>
      </c>
      <c r="I6202" s="3" t="s">
        <v>26</v>
      </c>
      <c r="J6202" s="3" t="s">
        <v>27</v>
      </c>
      <c r="K6202" s="3" t="s">
        <v>2380</v>
      </c>
      <c r="L6202" s="3" t="s">
        <v>211</v>
      </c>
      <c r="M6202" s="3">
        <v>60201</v>
      </c>
      <c r="N6202" s="3" t="s">
        <v>105</v>
      </c>
      <c r="O6202" s="3" t="s">
        <v>4291</v>
      </c>
      <c r="P6202" s="3" t="s">
        <v>71</v>
      </c>
      <c r="Q6202" s="3" t="s">
        <v>1216</v>
      </c>
      <c r="R6202" s="3" t="s">
        <v>4292</v>
      </c>
      <c r="S6202" s="3">
        <v>1439.9680000000001</v>
      </c>
      <c r="T6202" s="3">
        <v>4</v>
      </c>
      <c r="U6202" s="3">
        <v>0.2</v>
      </c>
      <c r="V6202" s="3">
        <v>485.98919999999993</v>
      </c>
    </row>
    <row r="6203" spans="1:22" ht="14.25" customHeight="1" x14ac:dyDescent="0.25">
      <c r="A6203" s="3">
        <v>6202</v>
      </c>
      <c r="B6203" s="3" t="s">
        <v>8744</v>
      </c>
      <c r="C6203" s="4">
        <f>YEAR(Table_1[[#This Row],[Order Date]])</f>
        <v>2012</v>
      </c>
      <c r="D6203" s="9">
        <v>41015</v>
      </c>
      <c r="E6203" s="3">
        <v>41019</v>
      </c>
      <c r="F6203" s="3" t="s">
        <v>50</v>
      </c>
      <c r="G6203" s="3" t="s">
        <v>8354</v>
      </c>
      <c r="H6203" s="3" t="s">
        <v>8355</v>
      </c>
      <c r="I6203" s="3" t="s">
        <v>26</v>
      </c>
      <c r="J6203" s="3" t="s">
        <v>27</v>
      </c>
      <c r="K6203" s="3" t="s">
        <v>2380</v>
      </c>
      <c r="L6203" s="3" t="s">
        <v>211</v>
      </c>
      <c r="M6203" s="3">
        <v>60201</v>
      </c>
      <c r="N6203" s="3" t="s">
        <v>105</v>
      </c>
      <c r="O6203" s="3" t="s">
        <v>7775</v>
      </c>
      <c r="P6203" s="3" t="s">
        <v>71</v>
      </c>
      <c r="Q6203" s="3" t="s">
        <v>161</v>
      </c>
      <c r="R6203" s="3" t="s">
        <v>7776</v>
      </c>
      <c r="S6203" s="3">
        <v>43.56</v>
      </c>
      <c r="T6203" s="3">
        <v>3</v>
      </c>
      <c r="U6203" s="3">
        <v>0.2</v>
      </c>
      <c r="V6203" s="3">
        <v>-4.9004999999999974</v>
      </c>
    </row>
    <row r="6204" spans="1:22" ht="14.25" customHeight="1" x14ac:dyDescent="0.25">
      <c r="A6204" s="3">
        <v>6203</v>
      </c>
      <c r="B6204" s="3" t="s">
        <v>8745</v>
      </c>
      <c r="C6204" s="4">
        <f>YEAR(Table_1[[#This Row],[Order Date]])</f>
        <v>2013</v>
      </c>
      <c r="D6204" s="9">
        <v>41625</v>
      </c>
      <c r="E6204" s="3">
        <v>41632</v>
      </c>
      <c r="F6204" s="3" t="s">
        <v>50</v>
      </c>
      <c r="G6204" s="3" t="s">
        <v>111</v>
      </c>
      <c r="H6204" s="3" t="s">
        <v>112</v>
      </c>
      <c r="I6204" s="3" t="s">
        <v>26</v>
      </c>
      <c r="J6204" s="3" t="s">
        <v>27</v>
      </c>
      <c r="K6204" s="3" t="s">
        <v>6122</v>
      </c>
      <c r="L6204" s="3" t="s">
        <v>43</v>
      </c>
      <c r="M6204" s="3">
        <v>92307</v>
      </c>
      <c r="N6204" s="3" t="s">
        <v>44</v>
      </c>
      <c r="O6204" s="3" t="s">
        <v>3495</v>
      </c>
      <c r="P6204" s="3" t="s">
        <v>32</v>
      </c>
      <c r="Q6204" s="3" t="s">
        <v>36</v>
      </c>
      <c r="R6204" s="3" t="s">
        <v>3496</v>
      </c>
      <c r="S6204" s="3">
        <v>563.91999999999996</v>
      </c>
      <c r="T6204" s="3">
        <v>5</v>
      </c>
      <c r="U6204" s="3">
        <v>0.2</v>
      </c>
      <c r="V6204" s="3">
        <v>7.0489999999999498</v>
      </c>
    </row>
    <row r="6205" spans="1:22" ht="14.25" customHeight="1" x14ac:dyDescent="0.25">
      <c r="A6205" s="3">
        <v>6204</v>
      </c>
      <c r="B6205" s="3" t="s">
        <v>8746</v>
      </c>
      <c r="C6205" s="4">
        <f>YEAR(Table_1[[#This Row],[Order Date]])</f>
        <v>2013</v>
      </c>
      <c r="D6205" s="9">
        <v>41569</v>
      </c>
      <c r="E6205" s="3">
        <v>41575</v>
      </c>
      <c r="F6205" s="3" t="s">
        <v>50</v>
      </c>
      <c r="G6205" s="3" t="s">
        <v>5317</v>
      </c>
      <c r="H6205" s="3" t="s">
        <v>5318</v>
      </c>
      <c r="I6205" s="3" t="s">
        <v>26</v>
      </c>
      <c r="J6205" s="3" t="s">
        <v>27</v>
      </c>
      <c r="K6205" s="3" t="s">
        <v>497</v>
      </c>
      <c r="L6205" s="3" t="s">
        <v>498</v>
      </c>
      <c r="M6205" s="3">
        <v>43229</v>
      </c>
      <c r="N6205" s="3" t="s">
        <v>148</v>
      </c>
      <c r="O6205" s="3" t="s">
        <v>7698</v>
      </c>
      <c r="P6205" s="3" t="s">
        <v>71</v>
      </c>
      <c r="Q6205" s="3" t="s">
        <v>72</v>
      </c>
      <c r="R6205" s="3" t="s">
        <v>7699</v>
      </c>
      <c r="S6205" s="3">
        <v>235.15199999999999</v>
      </c>
      <c r="T6205" s="3">
        <v>8</v>
      </c>
      <c r="U6205" s="3">
        <v>0.4</v>
      </c>
      <c r="V6205" s="3">
        <v>-47.030399999999986</v>
      </c>
    </row>
    <row r="6206" spans="1:22" ht="14.25" customHeight="1" x14ac:dyDescent="0.25">
      <c r="A6206" s="3">
        <v>6205</v>
      </c>
      <c r="B6206" s="3" t="s">
        <v>8747</v>
      </c>
      <c r="C6206" s="4">
        <f>YEAR(Table_1[[#This Row],[Order Date]])</f>
        <v>2014</v>
      </c>
      <c r="D6206" s="9">
        <v>41975</v>
      </c>
      <c r="E6206" s="3">
        <v>41977</v>
      </c>
      <c r="F6206" s="3" t="s">
        <v>188</v>
      </c>
      <c r="G6206" s="3" t="s">
        <v>3130</v>
      </c>
      <c r="H6206" s="3" t="s">
        <v>3131</v>
      </c>
      <c r="I6206" s="3" t="s">
        <v>102</v>
      </c>
      <c r="J6206" s="3" t="s">
        <v>27</v>
      </c>
      <c r="K6206" s="3" t="s">
        <v>5178</v>
      </c>
      <c r="L6206" s="3" t="s">
        <v>498</v>
      </c>
      <c r="M6206" s="3">
        <v>43302</v>
      </c>
      <c r="N6206" s="3" t="s">
        <v>148</v>
      </c>
      <c r="O6206" s="3" t="s">
        <v>2989</v>
      </c>
      <c r="P6206" s="3" t="s">
        <v>32</v>
      </c>
      <c r="Q6206" s="3" t="s">
        <v>65</v>
      </c>
      <c r="R6206" s="3" t="s">
        <v>2990</v>
      </c>
      <c r="S6206" s="3">
        <v>7.7120000000000006</v>
      </c>
      <c r="T6206" s="3">
        <v>2</v>
      </c>
      <c r="U6206" s="3">
        <v>0.2</v>
      </c>
      <c r="V6206" s="3">
        <v>1.7352000000000005</v>
      </c>
    </row>
    <row r="6207" spans="1:22" ht="14.25" customHeight="1" x14ac:dyDescent="0.25">
      <c r="A6207" s="3">
        <v>6206</v>
      </c>
      <c r="B6207" s="3" t="s">
        <v>8748</v>
      </c>
      <c r="C6207" s="4">
        <f>YEAR(Table_1[[#This Row],[Order Date]])</f>
        <v>2013</v>
      </c>
      <c r="D6207" s="9">
        <v>41568</v>
      </c>
      <c r="E6207" s="3">
        <v>41572</v>
      </c>
      <c r="F6207" s="3" t="s">
        <v>23</v>
      </c>
      <c r="G6207" s="3" t="s">
        <v>2660</v>
      </c>
      <c r="H6207" s="3" t="s">
        <v>2661</v>
      </c>
      <c r="I6207" s="3" t="s">
        <v>26</v>
      </c>
      <c r="J6207" s="3" t="s">
        <v>27</v>
      </c>
      <c r="K6207" s="3" t="s">
        <v>184</v>
      </c>
      <c r="L6207" s="3" t="s">
        <v>104</v>
      </c>
      <c r="M6207" s="3">
        <v>77095</v>
      </c>
      <c r="N6207" s="3" t="s">
        <v>105</v>
      </c>
      <c r="O6207" s="3" t="s">
        <v>5528</v>
      </c>
      <c r="P6207" s="3" t="s">
        <v>46</v>
      </c>
      <c r="Q6207" s="3" t="s">
        <v>90</v>
      </c>
      <c r="R6207" s="3" t="s">
        <v>5529</v>
      </c>
      <c r="S6207" s="3">
        <v>51.016000000000005</v>
      </c>
      <c r="T6207" s="3">
        <v>7</v>
      </c>
      <c r="U6207" s="3">
        <v>0.2</v>
      </c>
      <c r="V6207" s="3">
        <v>15.942499999999992</v>
      </c>
    </row>
    <row r="6208" spans="1:22" ht="14.25" customHeight="1" x14ac:dyDescent="0.25">
      <c r="A6208" s="3">
        <v>6207</v>
      </c>
      <c r="B6208" s="3" t="s">
        <v>8748</v>
      </c>
      <c r="C6208" s="4">
        <f>YEAR(Table_1[[#This Row],[Order Date]])</f>
        <v>2013</v>
      </c>
      <c r="D6208" s="9">
        <v>41568</v>
      </c>
      <c r="E6208" s="3">
        <v>41572</v>
      </c>
      <c r="F6208" s="3" t="s">
        <v>23</v>
      </c>
      <c r="G6208" s="3" t="s">
        <v>2660</v>
      </c>
      <c r="H6208" s="3" t="s">
        <v>2661</v>
      </c>
      <c r="I6208" s="3" t="s">
        <v>26</v>
      </c>
      <c r="J6208" s="3" t="s">
        <v>27</v>
      </c>
      <c r="K6208" s="3" t="s">
        <v>184</v>
      </c>
      <c r="L6208" s="3" t="s">
        <v>104</v>
      </c>
      <c r="M6208" s="3">
        <v>77095</v>
      </c>
      <c r="N6208" s="3" t="s">
        <v>105</v>
      </c>
      <c r="O6208" s="3" t="s">
        <v>2136</v>
      </c>
      <c r="P6208" s="3" t="s">
        <v>46</v>
      </c>
      <c r="Q6208" s="3" t="s">
        <v>269</v>
      </c>
      <c r="R6208" s="3" t="s">
        <v>186</v>
      </c>
      <c r="S6208" s="3">
        <v>25.248000000000001</v>
      </c>
      <c r="T6208" s="3">
        <v>4</v>
      </c>
      <c r="U6208" s="3">
        <v>0.2</v>
      </c>
      <c r="V6208" s="3">
        <v>7.8899999999999979</v>
      </c>
    </row>
    <row r="6209" spans="1:22" ht="14.25" customHeight="1" x14ac:dyDescent="0.25">
      <c r="A6209" s="3">
        <v>6208</v>
      </c>
      <c r="B6209" s="3" t="s">
        <v>8748</v>
      </c>
      <c r="C6209" s="4">
        <f>YEAR(Table_1[[#This Row],[Order Date]])</f>
        <v>2013</v>
      </c>
      <c r="D6209" s="9">
        <v>41568</v>
      </c>
      <c r="E6209" s="3">
        <v>41572</v>
      </c>
      <c r="F6209" s="3" t="s">
        <v>23</v>
      </c>
      <c r="G6209" s="3" t="s">
        <v>2660</v>
      </c>
      <c r="H6209" s="3" t="s">
        <v>2661</v>
      </c>
      <c r="I6209" s="3" t="s">
        <v>26</v>
      </c>
      <c r="J6209" s="3" t="s">
        <v>27</v>
      </c>
      <c r="K6209" s="3" t="s">
        <v>184</v>
      </c>
      <c r="L6209" s="3" t="s">
        <v>104</v>
      </c>
      <c r="M6209" s="3">
        <v>77095</v>
      </c>
      <c r="N6209" s="3" t="s">
        <v>105</v>
      </c>
      <c r="O6209" s="3" t="s">
        <v>1548</v>
      </c>
      <c r="P6209" s="3" t="s">
        <v>32</v>
      </c>
      <c r="Q6209" s="3" t="s">
        <v>36</v>
      </c>
      <c r="R6209" s="3" t="s">
        <v>1549</v>
      </c>
      <c r="S6209" s="3">
        <v>56.686</v>
      </c>
      <c r="T6209" s="3">
        <v>1</v>
      </c>
      <c r="U6209" s="3">
        <v>0.3</v>
      </c>
      <c r="V6209" s="3">
        <v>-14.576399999999996</v>
      </c>
    </row>
    <row r="6210" spans="1:22" ht="14.25" customHeight="1" x14ac:dyDescent="0.25">
      <c r="A6210" s="3">
        <v>6209</v>
      </c>
      <c r="B6210" s="3" t="s">
        <v>8749</v>
      </c>
      <c r="C6210" s="4">
        <f>YEAR(Table_1[[#This Row],[Order Date]])</f>
        <v>2014</v>
      </c>
      <c r="D6210" s="9">
        <v>41912</v>
      </c>
      <c r="E6210" s="3">
        <v>41916</v>
      </c>
      <c r="F6210" s="3" t="s">
        <v>50</v>
      </c>
      <c r="G6210" s="3" t="s">
        <v>4667</v>
      </c>
      <c r="H6210" s="3" t="s">
        <v>4668</v>
      </c>
      <c r="I6210" s="3" t="s">
        <v>41</v>
      </c>
      <c r="J6210" s="3" t="s">
        <v>27</v>
      </c>
      <c r="K6210" s="3" t="s">
        <v>5178</v>
      </c>
      <c r="L6210" s="3" t="s">
        <v>498</v>
      </c>
      <c r="M6210" s="3">
        <v>43302</v>
      </c>
      <c r="N6210" s="3" t="s">
        <v>148</v>
      </c>
      <c r="O6210" s="3" t="s">
        <v>3540</v>
      </c>
      <c r="P6210" s="3" t="s">
        <v>46</v>
      </c>
      <c r="Q6210" s="3" t="s">
        <v>59</v>
      </c>
      <c r="R6210" s="3" t="s">
        <v>3541</v>
      </c>
      <c r="S6210" s="3">
        <v>51.168000000000006</v>
      </c>
      <c r="T6210" s="3">
        <v>2</v>
      </c>
      <c r="U6210" s="3">
        <v>0.2</v>
      </c>
      <c r="V6210" s="3">
        <v>-6.3960000000000008</v>
      </c>
    </row>
    <row r="6211" spans="1:22" ht="14.25" customHeight="1" x14ac:dyDescent="0.25">
      <c r="A6211" s="3">
        <v>6210</v>
      </c>
      <c r="B6211" s="3" t="s">
        <v>8750</v>
      </c>
      <c r="C6211" s="4">
        <f>YEAR(Table_1[[#This Row],[Order Date]])</f>
        <v>2014</v>
      </c>
      <c r="D6211" s="9">
        <v>41870</v>
      </c>
      <c r="E6211" s="3">
        <v>41877</v>
      </c>
      <c r="F6211" s="3" t="s">
        <v>50</v>
      </c>
      <c r="G6211" s="3" t="s">
        <v>3801</v>
      </c>
      <c r="H6211" s="3" t="s">
        <v>3802</v>
      </c>
      <c r="I6211" s="3" t="s">
        <v>41</v>
      </c>
      <c r="J6211" s="3" t="s">
        <v>27</v>
      </c>
      <c r="K6211" s="3" t="s">
        <v>95</v>
      </c>
      <c r="L6211" s="3" t="s">
        <v>96</v>
      </c>
      <c r="M6211" s="3">
        <v>98103</v>
      </c>
      <c r="N6211" s="3" t="s">
        <v>44</v>
      </c>
      <c r="O6211" s="3" t="s">
        <v>2979</v>
      </c>
      <c r="P6211" s="3" t="s">
        <v>46</v>
      </c>
      <c r="Q6211" s="3" t="s">
        <v>75</v>
      </c>
      <c r="R6211" s="3" t="s">
        <v>2980</v>
      </c>
      <c r="S6211" s="3">
        <v>2793.5280000000002</v>
      </c>
      <c r="T6211" s="3">
        <v>9</v>
      </c>
      <c r="U6211" s="3">
        <v>0.2</v>
      </c>
      <c r="V6211" s="3">
        <v>942.81569999999988</v>
      </c>
    </row>
    <row r="6212" spans="1:22" ht="14.25" customHeight="1" x14ac:dyDescent="0.25">
      <c r="A6212" s="3">
        <v>6211</v>
      </c>
      <c r="B6212" s="3" t="s">
        <v>8750</v>
      </c>
      <c r="C6212" s="4">
        <f>YEAR(Table_1[[#This Row],[Order Date]])</f>
        <v>2014</v>
      </c>
      <c r="D6212" s="9">
        <v>41870</v>
      </c>
      <c r="E6212" s="3">
        <v>41877</v>
      </c>
      <c r="F6212" s="3" t="s">
        <v>50</v>
      </c>
      <c r="G6212" s="3" t="s">
        <v>3801</v>
      </c>
      <c r="H6212" s="3" t="s">
        <v>3802</v>
      </c>
      <c r="I6212" s="3" t="s">
        <v>41</v>
      </c>
      <c r="J6212" s="3" t="s">
        <v>27</v>
      </c>
      <c r="K6212" s="3" t="s">
        <v>95</v>
      </c>
      <c r="L6212" s="3" t="s">
        <v>96</v>
      </c>
      <c r="M6212" s="3">
        <v>98103</v>
      </c>
      <c r="N6212" s="3" t="s">
        <v>44</v>
      </c>
      <c r="O6212" s="3" t="s">
        <v>1516</v>
      </c>
      <c r="P6212" s="3" t="s">
        <v>46</v>
      </c>
      <c r="Q6212" s="3" t="s">
        <v>59</v>
      </c>
      <c r="R6212" s="3" t="s">
        <v>1517</v>
      </c>
      <c r="S6212" s="3">
        <v>1000.0200000000001</v>
      </c>
      <c r="T6212" s="3">
        <v>7</v>
      </c>
      <c r="U6212" s="3">
        <v>0</v>
      </c>
      <c r="V6212" s="3">
        <v>290.00579999999991</v>
      </c>
    </row>
    <row r="6213" spans="1:22" ht="14.25" customHeight="1" x14ac:dyDescent="0.25">
      <c r="A6213" s="3">
        <v>6212</v>
      </c>
      <c r="B6213" s="3" t="s">
        <v>8750</v>
      </c>
      <c r="C6213" s="4">
        <f>YEAR(Table_1[[#This Row],[Order Date]])</f>
        <v>2014</v>
      </c>
      <c r="D6213" s="9">
        <v>41870</v>
      </c>
      <c r="E6213" s="3">
        <v>41877</v>
      </c>
      <c r="F6213" s="3" t="s">
        <v>50</v>
      </c>
      <c r="G6213" s="3" t="s">
        <v>3801</v>
      </c>
      <c r="H6213" s="3" t="s">
        <v>3802</v>
      </c>
      <c r="I6213" s="3" t="s">
        <v>41</v>
      </c>
      <c r="J6213" s="3" t="s">
        <v>27</v>
      </c>
      <c r="K6213" s="3" t="s">
        <v>95</v>
      </c>
      <c r="L6213" s="3" t="s">
        <v>96</v>
      </c>
      <c r="M6213" s="3">
        <v>98103</v>
      </c>
      <c r="N6213" s="3" t="s">
        <v>44</v>
      </c>
      <c r="O6213" s="3" t="s">
        <v>1954</v>
      </c>
      <c r="P6213" s="3" t="s">
        <v>32</v>
      </c>
      <c r="Q6213" s="3" t="s">
        <v>65</v>
      </c>
      <c r="R6213" s="3" t="s">
        <v>1955</v>
      </c>
      <c r="S6213" s="3">
        <v>65.94</v>
      </c>
      <c r="T6213" s="3">
        <v>3</v>
      </c>
      <c r="U6213" s="3">
        <v>0</v>
      </c>
      <c r="V6213" s="3">
        <v>22.419600000000003</v>
      </c>
    </row>
    <row r="6214" spans="1:22" ht="14.25" customHeight="1" x14ac:dyDescent="0.25">
      <c r="A6214" s="3">
        <v>6213</v>
      </c>
      <c r="B6214" s="3" t="s">
        <v>8751</v>
      </c>
      <c r="C6214" s="4">
        <f>YEAR(Table_1[[#This Row],[Order Date]])</f>
        <v>2014</v>
      </c>
      <c r="D6214" s="9">
        <v>41956</v>
      </c>
      <c r="E6214" s="3">
        <v>41960</v>
      </c>
      <c r="F6214" s="3" t="s">
        <v>23</v>
      </c>
      <c r="G6214" s="3" t="s">
        <v>799</v>
      </c>
      <c r="H6214" s="3" t="s">
        <v>800</v>
      </c>
      <c r="I6214" s="3" t="s">
        <v>26</v>
      </c>
      <c r="J6214" s="3" t="s">
        <v>27</v>
      </c>
      <c r="K6214" s="3" t="s">
        <v>8752</v>
      </c>
      <c r="L6214" s="3" t="s">
        <v>96</v>
      </c>
      <c r="M6214" s="3">
        <v>98632</v>
      </c>
      <c r="N6214" s="3" t="s">
        <v>44</v>
      </c>
      <c r="O6214" s="3" t="s">
        <v>3244</v>
      </c>
      <c r="P6214" s="3" t="s">
        <v>46</v>
      </c>
      <c r="Q6214" s="3" t="s">
        <v>269</v>
      </c>
      <c r="R6214" s="3" t="s">
        <v>186</v>
      </c>
      <c r="S6214" s="3">
        <v>18.240000000000002</v>
      </c>
      <c r="T6214" s="3">
        <v>3</v>
      </c>
      <c r="U6214" s="3">
        <v>0</v>
      </c>
      <c r="V6214" s="3">
        <v>9.120000000000001</v>
      </c>
    </row>
    <row r="6215" spans="1:22" ht="14.25" customHeight="1" x14ac:dyDescent="0.25">
      <c r="A6215" s="3">
        <v>6214</v>
      </c>
      <c r="B6215" s="3" t="s">
        <v>8751</v>
      </c>
      <c r="C6215" s="4">
        <f>YEAR(Table_1[[#This Row],[Order Date]])</f>
        <v>2014</v>
      </c>
      <c r="D6215" s="9">
        <v>41956</v>
      </c>
      <c r="E6215" s="3">
        <v>41960</v>
      </c>
      <c r="F6215" s="3" t="s">
        <v>23</v>
      </c>
      <c r="G6215" s="3" t="s">
        <v>799</v>
      </c>
      <c r="H6215" s="3" t="s">
        <v>800</v>
      </c>
      <c r="I6215" s="3" t="s">
        <v>26</v>
      </c>
      <c r="J6215" s="3" t="s">
        <v>27</v>
      </c>
      <c r="K6215" s="3" t="s">
        <v>8752</v>
      </c>
      <c r="L6215" s="3" t="s">
        <v>96</v>
      </c>
      <c r="M6215" s="3">
        <v>98632</v>
      </c>
      <c r="N6215" s="3" t="s">
        <v>44</v>
      </c>
      <c r="O6215" s="3" t="s">
        <v>1992</v>
      </c>
      <c r="P6215" s="3" t="s">
        <v>46</v>
      </c>
      <c r="Q6215" s="3" t="s">
        <v>78</v>
      </c>
      <c r="R6215" s="3" t="s">
        <v>1993</v>
      </c>
      <c r="S6215" s="3">
        <v>76.12</v>
      </c>
      <c r="T6215" s="3">
        <v>2</v>
      </c>
      <c r="U6215" s="3">
        <v>0</v>
      </c>
      <c r="V6215" s="3">
        <v>22.074799999999996</v>
      </c>
    </row>
    <row r="6216" spans="1:22" ht="14.25" customHeight="1" x14ac:dyDescent="0.25">
      <c r="A6216" s="3">
        <v>6215</v>
      </c>
      <c r="B6216" s="3" t="s">
        <v>8753</v>
      </c>
      <c r="C6216" s="4">
        <f>YEAR(Table_1[[#This Row],[Order Date]])</f>
        <v>2011</v>
      </c>
      <c r="D6216" s="9">
        <v>40827</v>
      </c>
      <c r="E6216" s="3">
        <v>40831</v>
      </c>
      <c r="F6216" s="3" t="s">
        <v>50</v>
      </c>
      <c r="G6216" s="3" t="s">
        <v>2009</v>
      </c>
      <c r="H6216" s="3" t="s">
        <v>2010</v>
      </c>
      <c r="I6216" s="3" t="s">
        <v>26</v>
      </c>
      <c r="J6216" s="3" t="s">
        <v>27</v>
      </c>
      <c r="K6216" s="3" t="s">
        <v>5973</v>
      </c>
      <c r="L6216" s="3" t="s">
        <v>43</v>
      </c>
      <c r="M6216" s="3">
        <v>90278</v>
      </c>
      <c r="N6216" s="3" t="s">
        <v>44</v>
      </c>
      <c r="O6216" s="3" t="s">
        <v>2290</v>
      </c>
      <c r="P6216" s="3" t="s">
        <v>46</v>
      </c>
      <c r="Q6216" s="3" t="s">
        <v>173</v>
      </c>
      <c r="R6216" s="3" t="s">
        <v>2291</v>
      </c>
      <c r="S6216" s="3">
        <v>7.64</v>
      </c>
      <c r="T6216" s="3">
        <v>1</v>
      </c>
      <c r="U6216" s="3">
        <v>0</v>
      </c>
      <c r="V6216" s="3">
        <v>3.7435999999999998</v>
      </c>
    </row>
    <row r="6217" spans="1:22" ht="14.25" customHeight="1" x14ac:dyDescent="0.25">
      <c r="A6217" s="3">
        <v>6216</v>
      </c>
      <c r="B6217" s="3" t="s">
        <v>8754</v>
      </c>
      <c r="C6217" s="4">
        <f>YEAR(Table_1[[#This Row],[Order Date]])</f>
        <v>2012</v>
      </c>
      <c r="D6217" s="9">
        <v>41241</v>
      </c>
      <c r="E6217" s="3">
        <v>41246</v>
      </c>
      <c r="F6217" s="3" t="s">
        <v>50</v>
      </c>
      <c r="G6217" s="3" t="s">
        <v>3907</v>
      </c>
      <c r="H6217" s="3" t="s">
        <v>3908</v>
      </c>
      <c r="I6217" s="3" t="s">
        <v>41</v>
      </c>
      <c r="J6217" s="3" t="s">
        <v>27</v>
      </c>
      <c r="K6217" s="3" t="s">
        <v>266</v>
      </c>
      <c r="L6217" s="3" t="s">
        <v>267</v>
      </c>
      <c r="M6217" s="3">
        <v>10035</v>
      </c>
      <c r="N6217" s="3" t="s">
        <v>148</v>
      </c>
      <c r="O6217" s="3" t="s">
        <v>871</v>
      </c>
      <c r="P6217" s="3" t="s">
        <v>32</v>
      </c>
      <c r="Q6217" s="3" t="s">
        <v>65</v>
      </c>
      <c r="R6217" s="3" t="s">
        <v>872</v>
      </c>
      <c r="S6217" s="3">
        <v>68.16</v>
      </c>
      <c r="T6217" s="3">
        <v>3</v>
      </c>
      <c r="U6217" s="3">
        <v>0</v>
      </c>
      <c r="V6217" s="3">
        <v>27.945600000000002</v>
      </c>
    </row>
    <row r="6218" spans="1:22" ht="14.25" customHeight="1" x14ac:dyDescent="0.25">
      <c r="A6218" s="3">
        <v>6217</v>
      </c>
      <c r="B6218" s="3" t="s">
        <v>8754</v>
      </c>
      <c r="C6218" s="4">
        <f>YEAR(Table_1[[#This Row],[Order Date]])</f>
        <v>2012</v>
      </c>
      <c r="D6218" s="9">
        <v>41241</v>
      </c>
      <c r="E6218" s="3">
        <v>41246</v>
      </c>
      <c r="F6218" s="3" t="s">
        <v>50</v>
      </c>
      <c r="G6218" s="3" t="s">
        <v>3907</v>
      </c>
      <c r="H6218" s="3" t="s">
        <v>3908</v>
      </c>
      <c r="I6218" s="3" t="s">
        <v>41</v>
      </c>
      <c r="J6218" s="3" t="s">
        <v>27</v>
      </c>
      <c r="K6218" s="3" t="s">
        <v>266</v>
      </c>
      <c r="L6218" s="3" t="s">
        <v>267</v>
      </c>
      <c r="M6218" s="3">
        <v>10035</v>
      </c>
      <c r="N6218" s="3" t="s">
        <v>148</v>
      </c>
      <c r="O6218" s="3" t="s">
        <v>3270</v>
      </c>
      <c r="P6218" s="3" t="s">
        <v>46</v>
      </c>
      <c r="Q6218" s="3" t="s">
        <v>173</v>
      </c>
      <c r="R6218" s="3" t="s">
        <v>186</v>
      </c>
      <c r="S6218" s="3">
        <v>62.24</v>
      </c>
      <c r="T6218" s="3">
        <v>8</v>
      </c>
      <c r="U6218" s="3">
        <v>0</v>
      </c>
      <c r="V6218" s="3">
        <v>29.252800000000001</v>
      </c>
    </row>
    <row r="6219" spans="1:22" ht="14.25" customHeight="1" x14ac:dyDescent="0.25">
      <c r="A6219" s="3">
        <v>6218</v>
      </c>
      <c r="B6219" s="3" t="s">
        <v>8755</v>
      </c>
      <c r="C6219" s="4">
        <f>YEAR(Table_1[[#This Row],[Order Date]])</f>
        <v>2012</v>
      </c>
      <c r="D6219" s="9">
        <v>41117</v>
      </c>
      <c r="E6219" s="3">
        <v>41123</v>
      </c>
      <c r="F6219" s="3" t="s">
        <v>50</v>
      </c>
      <c r="G6219" s="3" t="s">
        <v>2567</v>
      </c>
      <c r="H6219" s="3" t="s">
        <v>2568</v>
      </c>
      <c r="I6219" s="3" t="s">
        <v>26</v>
      </c>
      <c r="J6219" s="3" t="s">
        <v>27</v>
      </c>
      <c r="K6219" s="3" t="s">
        <v>1473</v>
      </c>
      <c r="L6219" s="3" t="s">
        <v>29</v>
      </c>
      <c r="M6219" s="3">
        <v>40214</v>
      </c>
      <c r="N6219" s="3" t="s">
        <v>30</v>
      </c>
      <c r="O6219" s="3" t="s">
        <v>4549</v>
      </c>
      <c r="P6219" s="3" t="s">
        <v>71</v>
      </c>
      <c r="Q6219" s="3" t="s">
        <v>72</v>
      </c>
      <c r="R6219" s="3" t="s">
        <v>4550</v>
      </c>
      <c r="S6219" s="3">
        <v>29.97</v>
      </c>
      <c r="T6219" s="3">
        <v>3</v>
      </c>
      <c r="U6219" s="3">
        <v>0</v>
      </c>
      <c r="V6219" s="3">
        <v>0.29969999999999963</v>
      </c>
    </row>
    <row r="6220" spans="1:22" ht="14.25" customHeight="1" x14ac:dyDescent="0.25">
      <c r="A6220" s="3">
        <v>6219</v>
      </c>
      <c r="B6220" s="3" t="s">
        <v>8756</v>
      </c>
      <c r="C6220" s="4">
        <f>YEAR(Table_1[[#This Row],[Order Date]])</f>
        <v>2013</v>
      </c>
      <c r="D6220" s="9">
        <v>41568</v>
      </c>
      <c r="E6220" s="3">
        <v>41574</v>
      </c>
      <c r="F6220" s="3" t="s">
        <v>50</v>
      </c>
      <c r="G6220" s="3" t="s">
        <v>4869</v>
      </c>
      <c r="H6220" s="3" t="s">
        <v>4870</v>
      </c>
      <c r="I6220" s="3" t="s">
        <v>26</v>
      </c>
      <c r="J6220" s="3" t="s">
        <v>27</v>
      </c>
      <c r="K6220" s="3" t="s">
        <v>2386</v>
      </c>
      <c r="L6220" s="3" t="s">
        <v>238</v>
      </c>
      <c r="M6220" s="3">
        <v>48183</v>
      </c>
      <c r="N6220" s="3" t="s">
        <v>105</v>
      </c>
      <c r="O6220" s="3" t="s">
        <v>4021</v>
      </c>
      <c r="P6220" s="3" t="s">
        <v>71</v>
      </c>
      <c r="Q6220" s="3" t="s">
        <v>72</v>
      </c>
      <c r="R6220" s="3" t="s">
        <v>4022</v>
      </c>
      <c r="S6220" s="3">
        <v>125.69999999999999</v>
      </c>
      <c r="T6220" s="3">
        <v>6</v>
      </c>
      <c r="U6220" s="3">
        <v>0</v>
      </c>
      <c r="V6220" s="3">
        <v>35.195999999999998</v>
      </c>
    </row>
    <row r="6221" spans="1:22" ht="14.25" customHeight="1" x14ac:dyDescent="0.25">
      <c r="A6221" s="3">
        <v>6220</v>
      </c>
      <c r="B6221" s="3" t="s">
        <v>8756</v>
      </c>
      <c r="C6221" s="4">
        <f>YEAR(Table_1[[#This Row],[Order Date]])</f>
        <v>2013</v>
      </c>
      <c r="D6221" s="9">
        <v>41568</v>
      </c>
      <c r="E6221" s="3">
        <v>41574</v>
      </c>
      <c r="F6221" s="3" t="s">
        <v>50</v>
      </c>
      <c r="G6221" s="3" t="s">
        <v>4869</v>
      </c>
      <c r="H6221" s="3" t="s">
        <v>4870</v>
      </c>
      <c r="I6221" s="3" t="s">
        <v>26</v>
      </c>
      <c r="J6221" s="3" t="s">
        <v>27</v>
      </c>
      <c r="K6221" s="3" t="s">
        <v>2386</v>
      </c>
      <c r="L6221" s="3" t="s">
        <v>238</v>
      </c>
      <c r="M6221" s="3">
        <v>48183</v>
      </c>
      <c r="N6221" s="3" t="s">
        <v>105</v>
      </c>
      <c r="O6221" s="3" t="s">
        <v>2584</v>
      </c>
      <c r="P6221" s="3" t="s">
        <v>71</v>
      </c>
      <c r="Q6221" s="3" t="s">
        <v>72</v>
      </c>
      <c r="R6221" s="3" t="s">
        <v>2585</v>
      </c>
      <c r="S6221" s="3">
        <v>191.98</v>
      </c>
      <c r="T6221" s="3">
        <v>2</v>
      </c>
      <c r="U6221" s="3">
        <v>0</v>
      </c>
      <c r="V6221" s="3">
        <v>51.834599999999995</v>
      </c>
    </row>
    <row r="6222" spans="1:22" ht="14.25" customHeight="1" x14ac:dyDescent="0.25">
      <c r="A6222" s="3">
        <v>6221</v>
      </c>
      <c r="B6222" s="3" t="s">
        <v>8756</v>
      </c>
      <c r="C6222" s="4">
        <f>YEAR(Table_1[[#This Row],[Order Date]])</f>
        <v>2013</v>
      </c>
      <c r="D6222" s="9">
        <v>41568</v>
      </c>
      <c r="E6222" s="3">
        <v>41574</v>
      </c>
      <c r="F6222" s="3" t="s">
        <v>50</v>
      </c>
      <c r="G6222" s="3" t="s">
        <v>4869</v>
      </c>
      <c r="H6222" s="3" t="s">
        <v>4870</v>
      </c>
      <c r="I6222" s="3" t="s">
        <v>26</v>
      </c>
      <c r="J6222" s="3" t="s">
        <v>27</v>
      </c>
      <c r="K6222" s="3" t="s">
        <v>2386</v>
      </c>
      <c r="L6222" s="3" t="s">
        <v>238</v>
      </c>
      <c r="M6222" s="3">
        <v>48183</v>
      </c>
      <c r="N6222" s="3" t="s">
        <v>105</v>
      </c>
      <c r="O6222" s="3" t="s">
        <v>1513</v>
      </c>
      <c r="P6222" s="3" t="s">
        <v>46</v>
      </c>
      <c r="Q6222" s="3" t="s">
        <v>59</v>
      </c>
      <c r="R6222" s="3" t="s">
        <v>1514</v>
      </c>
      <c r="S6222" s="3">
        <v>20.86</v>
      </c>
      <c r="T6222" s="3">
        <v>7</v>
      </c>
      <c r="U6222" s="3">
        <v>0</v>
      </c>
      <c r="V6222" s="3">
        <v>1.4601999999999977</v>
      </c>
    </row>
    <row r="6223" spans="1:22" ht="14.25" customHeight="1" x14ac:dyDescent="0.25">
      <c r="A6223" s="3">
        <v>6222</v>
      </c>
      <c r="B6223" s="3" t="s">
        <v>8757</v>
      </c>
      <c r="C6223" s="4">
        <f>YEAR(Table_1[[#This Row],[Order Date]])</f>
        <v>2014</v>
      </c>
      <c r="D6223" s="9">
        <v>41897</v>
      </c>
      <c r="E6223" s="3">
        <v>41901</v>
      </c>
      <c r="F6223" s="3" t="s">
        <v>23</v>
      </c>
      <c r="G6223" s="3" t="s">
        <v>6221</v>
      </c>
      <c r="H6223" s="3" t="s">
        <v>6222</v>
      </c>
      <c r="I6223" s="3" t="s">
        <v>26</v>
      </c>
      <c r="J6223" s="3" t="s">
        <v>27</v>
      </c>
      <c r="K6223" s="3" t="s">
        <v>42</v>
      </c>
      <c r="L6223" s="3" t="s">
        <v>43</v>
      </c>
      <c r="M6223" s="3">
        <v>90045</v>
      </c>
      <c r="N6223" s="3" t="s">
        <v>44</v>
      </c>
      <c r="O6223" s="3" t="s">
        <v>3565</v>
      </c>
      <c r="P6223" s="3" t="s">
        <v>46</v>
      </c>
      <c r="Q6223" s="3" t="s">
        <v>47</v>
      </c>
      <c r="R6223" s="3" t="s">
        <v>3566</v>
      </c>
      <c r="S6223" s="3">
        <v>56.699999999999996</v>
      </c>
      <c r="T6223" s="3">
        <v>9</v>
      </c>
      <c r="U6223" s="3">
        <v>0</v>
      </c>
      <c r="V6223" s="3">
        <v>26.081999999999997</v>
      </c>
    </row>
    <row r="6224" spans="1:22" ht="14.25" customHeight="1" x14ac:dyDescent="0.25">
      <c r="A6224" s="3">
        <v>6223</v>
      </c>
      <c r="B6224" s="3" t="s">
        <v>8758</v>
      </c>
      <c r="C6224" s="4">
        <f>YEAR(Table_1[[#This Row],[Order Date]])</f>
        <v>2014</v>
      </c>
      <c r="D6224" s="9">
        <v>41997</v>
      </c>
      <c r="E6224" s="3">
        <v>42001</v>
      </c>
      <c r="F6224" s="3" t="s">
        <v>50</v>
      </c>
      <c r="G6224" s="3" t="s">
        <v>1835</v>
      </c>
      <c r="H6224" s="3" t="s">
        <v>1836</v>
      </c>
      <c r="I6224" s="3" t="s">
        <v>26</v>
      </c>
      <c r="J6224" s="3" t="s">
        <v>27</v>
      </c>
      <c r="K6224" s="3" t="s">
        <v>8759</v>
      </c>
      <c r="L6224" s="3" t="s">
        <v>335</v>
      </c>
      <c r="M6224" s="3">
        <v>37075</v>
      </c>
      <c r="N6224" s="3" t="s">
        <v>30</v>
      </c>
      <c r="O6224" s="3" t="s">
        <v>871</v>
      </c>
      <c r="P6224" s="3" t="s">
        <v>32</v>
      </c>
      <c r="Q6224" s="3" t="s">
        <v>65</v>
      </c>
      <c r="R6224" s="3" t="s">
        <v>872</v>
      </c>
      <c r="S6224" s="3">
        <v>72.703999999999994</v>
      </c>
      <c r="T6224" s="3">
        <v>4</v>
      </c>
      <c r="U6224" s="3">
        <v>0.2</v>
      </c>
      <c r="V6224" s="3">
        <v>19.084800000000005</v>
      </c>
    </row>
    <row r="6225" spans="1:22" ht="14.25" customHeight="1" x14ac:dyDescent="0.25">
      <c r="A6225" s="3">
        <v>6224</v>
      </c>
      <c r="B6225" s="3" t="s">
        <v>8758</v>
      </c>
      <c r="C6225" s="4">
        <f>YEAR(Table_1[[#This Row],[Order Date]])</f>
        <v>2014</v>
      </c>
      <c r="D6225" s="9">
        <v>41997</v>
      </c>
      <c r="E6225" s="3">
        <v>42001</v>
      </c>
      <c r="F6225" s="3" t="s">
        <v>50</v>
      </c>
      <c r="G6225" s="3" t="s">
        <v>1835</v>
      </c>
      <c r="H6225" s="3" t="s">
        <v>1836</v>
      </c>
      <c r="I6225" s="3" t="s">
        <v>26</v>
      </c>
      <c r="J6225" s="3" t="s">
        <v>27</v>
      </c>
      <c r="K6225" s="3" t="s">
        <v>8759</v>
      </c>
      <c r="L6225" s="3" t="s">
        <v>335</v>
      </c>
      <c r="M6225" s="3">
        <v>37075</v>
      </c>
      <c r="N6225" s="3" t="s">
        <v>30</v>
      </c>
      <c r="O6225" s="3" t="s">
        <v>3530</v>
      </c>
      <c r="P6225" s="3" t="s">
        <v>46</v>
      </c>
      <c r="Q6225" s="3" t="s">
        <v>68</v>
      </c>
      <c r="R6225" s="3" t="s">
        <v>3531</v>
      </c>
      <c r="S6225" s="3">
        <v>12.263999999999999</v>
      </c>
      <c r="T6225" s="3">
        <v>7</v>
      </c>
      <c r="U6225" s="3">
        <v>0.2</v>
      </c>
      <c r="V6225" s="3">
        <v>1.0730999999999993</v>
      </c>
    </row>
    <row r="6226" spans="1:22" ht="14.25" customHeight="1" x14ac:dyDescent="0.25">
      <c r="A6226" s="3">
        <v>6225</v>
      </c>
      <c r="B6226" s="3" t="s">
        <v>8758</v>
      </c>
      <c r="C6226" s="4">
        <f>YEAR(Table_1[[#This Row],[Order Date]])</f>
        <v>2014</v>
      </c>
      <c r="D6226" s="9">
        <v>41997</v>
      </c>
      <c r="E6226" s="3">
        <v>42001</v>
      </c>
      <c r="F6226" s="3" t="s">
        <v>50</v>
      </c>
      <c r="G6226" s="3" t="s">
        <v>1835</v>
      </c>
      <c r="H6226" s="3" t="s">
        <v>1836</v>
      </c>
      <c r="I6226" s="3" t="s">
        <v>26</v>
      </c>
      <c r="J6226" s="3" t="s">
        <v>27</v>
      </c>
      <c r="K6226" s="3" t="s">
        <v>8759</v>
      </c>
      <c r="L6226" s="3" t="s">
        <v>335</v>
      </c>
      <c r="M6226" s="3">
        <v>37075</v>
      </c>
      <c r="N6226" s="3" t="s">
        <v>30</v>
      </c>
      <c r="O6226" s="3" t="s">
        <v>340</v>
      </c>
      <c r="P6226" s="3" t="s">
        <v>46</v>
      </c>
      <c r="Q6226" s="3" t="s">
        <v>59</v>
      </c>
      <c r="R6226" s="3" t="s">
        <v>341</v>
      </c>
      <c r="S6226" s="3">
        <v>218.35200000000003</v>
      </c>
      <c r="T6226" s="3">
        <v>3</v>
      </c>
      <c r="U6226" s="3">
        <v>0.2</v>
      </c>
      <c r="V6226" s="3">
        <v>-54.588000000000008</v>
      </c>
    </row>
    <row r="6227" spans="1:22" ht="14.25" customHeight="1" x14ac:dyDescent="0.25">
      <c r="A6227" s="3">
        <v>6226</v>
      </c>
      <c r="B6227" s="3" t="s">
        <v>8760</v>
      </c>
      <c r="C6227" s="4">
        <f>YEAR(Table_1[[#This Row],[Order Date]])</f>
        <v>2012</v>
      </c>
      <c r="D6227" s="9">
        <v>41187</v>
      </c>
      <c r="E6227" s="3">
        <v>41191</v>
      </c>
      <c r="F6227" s="3" t="s">
        <v>50</v>
      </c>
      <c r="G6227" s="3" t="s">
        <v>1913</v>
      </c>
      <c r="H6227" s="3" t="s">
        <v>1914</v>
      </c>
      <c r="I6227" s="3" t="s">
        <v>26</v>
      </c>
      <c r="J6227" s="3" t="s">
        <v>27</v>
      </c>
      <c r="K6227" s="3" t="s">
        <v>419</v>
      </c>
      <c r="L6227" s="3" t="s">
        <v>420</v>
      </c>
      <c r="M6227" s="3">
        <v>97206</v>
      </c>
      <c r="N6227" s="3" t="s">
        <v>44</v>
      </c>
      <c r="O6227" s="3" t="s">
        <v>6313</v>
      </c>
      <c r="P6227" s="3" t="s">
        <v>32</v>
      </c>
      <c r="Q6227" s="3" t="s">
        <v>33</v>
      </c>
      <c r="R6227" s="3" t="s">
        <v>6314</v>
      </c>
      <c r="S6227" s="3">
        <v>66.294000000000011</v>
      </c>
      <c r="T6227" s="3">
        <v>1</v>
      </c>
      <c r="U6227" s="3">
        <v>0.7</v>
      </c>
      <c r="V6227" s="3">
        <v>-103.86059999999998</v>
      </c>
    </row>
    <row r="6228" spans="1:22" ht="14.25" customHeight="1" x14ac:dyDescent="0.25">
      <c r="A6228" s="3">
        <v>6227</v>
      </c>
      <c r="B6228" s="3" t="s">
        <v>8760</v>
      </c>
      <c r="C6228" s="4">
        <f>YEAR(Table_1[[#This Row],[Order Date]])</f>
        <v>2012</v>
      </c>
      <c r="D6228" s="9">
        <v>41187</v>
      </c>
      <c r="E6228" s="3">
        <v>41191</v>
      </c>
      <c r="F6228" s="3" t="s">
        <v>50</v>
      </c>
      <c r="G6228" s="3" t="s">
        <v>1913</v>
      </c>
      <c r="H6228" s="3" t="s">
        <v>1914</v>
      </c>
      <c r="I6228" s="3" t="s">
        <v>26</v>
      </c>
      <c r="J6228" s="3" t="s">
        <v>27</v>
      </c>
      <c r="K6228" s="3" t="s">
        <v>419</v>
      </c>
      <c r="L6228" s="3" t="s">
        <v>420</v>
      </c>
      <c r="M6228" s="3">
        <v>97206</v>
      </c>
      <c r="N6228" s="3" t="s">
        <v>44</v>
      </c>
      <c r="O6228" s="3" t="s">
        <v>6128</v>
      </c>
      <c r="P6228" s="3" t="s">
        <v>32</v>
      </c>
      <c r="Q6228" s="3" t="s">
        <v>36</v>
      </c>
      <c r="R6228" s="3" t="s">
        <v>6129</v>
      </c>
      <c r="S6228" s="3">
        <v>291.16800000000001</v>
      </c>
      <c r="T6228" s="3">
        <v>4</v>
      </c>
      <c r="U6228" s="3">
        <v>0.2</v>
      </c>
      <c r="V6228" s="3">
        <v>-14.558399999999978</v>
      </c>
    </row>
    <row r="6229" spans="1:22" ht="14.25" customHeight="1" x14ac:dyDescent="0.25">
      <c r="A6229" s="3">
        <v>6228</v>
      </c>
      <c r="B6229" s="3" t="s">
        <v>8761</v>
      </c>
      <c r="C6229" s="4">
        <f>YEAR(Table_1[[#This Row],[Order Date]])</f>
        <v>2011</v>
      </c>
      <c r="D6229" s="9">
        <v>40849</v>
      </c>
      <c r="E6229" s="3">
        <v>40854</v>
      </c>
      <c r="F6229" s="3" t="s">
        <v>50</v>
      </c>
      <c r="G6229" s="3" t="s">
        <v>1189</v>
      </c>
      <c r="H6229" s="3" t="s">
        <v>1190</v>
      </c>
      <c r="I6229" s="3" t="s">
        <v>26</v>
      </c>
      <c r="J6229" s="3" t="s">
        <v>27</v>
      </c>
      <c r="K6229" s="3" t="s">
        <v>3926</v>
      </c>
      <c r="L6229" s="3" t="s">
        <v>104</v>
      </c>
      <c r="M6229" s="3">
        <v>75061</v>
      </c>
      <c r="N6229" s="3" t="s">
        <v>105</v>
      </c>
      <c r="O6229" s="3" t="s">
        <v>2669</v>
      </c>
      <c r="P6229" s="3" t="s">
        <v>71</v>
      </c>
      <c r="Q6229" s="3" t="s">
        <v>72</v>
      </c>
      <c r="R6229" s="3" t="s">
        <v>2670</v>
      </c>
      <c r="S6229" s="3">
        <v>88.77600000000001</v>
      </c>
      <c r="T6229" s="3">
        <v>3</v>
      </c>
      <c r="U6229" s="3">
        <v>0.2</v>
      </c>
      <c r="V6229" s="3">
        <v>7.7679000000000009</v>
      </c>
    </row>
    <row r="6230" spans="1:22" ht="14.25" customHeight="1" x14ac:dyDescent="0.25">
      <c r="A6230" s="3">
        <v>6229</v>
      </c>
      <c r="B6230" s="3" t="s">
        <v>8762</v>
      </c>
      <c r="C6230" s="4">
        <f>YEAR(Table_1[[#This Row],[Order Date]])</f>
        <v>2013</v>
      </c>
      <c r="D6230" s="9">
        <v>41296</v>
      </c>
      <c r="E6230" s="3">
        <v>41301</v>
      </c>
      <c r="F6230" s="3" t="s">
        <v>50</v>
      </c>
      <c r="G6230" s="3" t="s">
        <v>3396</v>
      </c>
      <c r="H6230" s="3" t="s">
        <v>3397</v>
      </c>
      <c r="I6230" s="3" t="s">
        <v>102</v>
      </c>
      <c r="J6230" s="3" t="s">
        <v>27</v>
      </c>
      <c r="K6230" s="3" t="s">
        <v>2180</v>
      </c>
      <c r="L6230" s="3" t="s">
        <v>498</v>
      </c>
      <c r="M6230" s="3">
        <v>44105</v>
      </c>
      <c r="N6230" s="3" t="s">
        <v>148</v>
      </c>
      <c r="O6230" s="3" t="s">
        <v>212</v>
      </c>
      <c r="P6230" s="3" t="s">
        <v>71</v>
      </c>
      <c r="Q6230" s="3" t="s">
        <v>72</v>
      </c>
      <c r="R6230" s="3" t="s">
        <v>213</v>
      </c>
      <c r="S6230" s="3">
        <v>110.376</v>
      </c>
      <c r="T6230" s="3">
        <v>4</v>
      </c>
      <c r="U6230" s="3">
        <v>0.4</v>
      </c>
      <c r="V6230" s="3">
        <v>-20.235600000000005</v>
      </c>
    </row>
    <row r="6231" spans="1:22" ht="14.25" customHeight="1" x14ac:dyDescent="0.25">
      <c r="A6231" s="3">
        <v>6230</v>
      </c>
      <c r="B6231" s="3" t="s">
        <v>8762</v>
      </c>
      <c r="C6231" s="4">
        <f>YEAR(Table_1[[#This Row],[Order Date]])</f>
        <v>2013</v>
      </c>
      <c r="D6231" s="9">
        <v>41296</v>
      </c>
      <c r="E6231" s="3">
        <v>41301</v>
      </c>
      <c r="F6231" s="3" t="s">
        <v>50</v>
      </c>
      <c r="G6231" s="3" t="s">
        <v>3396</v>
      </c>
      <c r="H6231" s="3" t="s">
        <v>3397</v>
      </c>
      <c r="I6231" s="3" t="s">
        <v>102</v>
      </c>
      <c r="J6231" s="3" t="s">
        <v>27</v>
      </c>
      <c r="K6231" s="3" t="s">
        <v>2180</v>
      </c>
      <c r="L6231" s="3" t="s">
        <v>498</v>
      </c>
      <c r="M6231" s="3">
        <v>44105</v>
      </c>
      <c r="N6231" s="3" t="s">
        <v>148</v>
      </c>
      <c r="O6231" s="3" t="s">
        <v>230</v>
      </c>
      <c r="P6231" s="3" t="s">
        <v>71</v>
      </c>
      <c r="Q6231" s="3" t="s">
        <v>161</v>
      </c>
      <c r="R6231" s="3" t="s">
        <v>231</v>
      </c>
      <c r="S6231" s="3">
        <v>55.176000000000002</v>
      </c>
      <c r="T6231" s="3">
        <v>3</v>
      </c>
      <c r="U6231" s="3">
        <v>0.2</v>
      </c>
      <c r="V6231" s="3">
        <v>15.863099999999999</v>
      </c>
    </row>
    <row r="6232" spans="1:22" ht="14.25" customHeight="1" x14ac:dyDescent="0.25">
      <c r="A6232" s="3">
        <v>6231</v>
      </c>
      <c r="B6232" s="3" t="s">
        <v>8763</v>
      </c>
      <c r="C6232" s="4">
        <f>YEAR(Table_1[[#This Row],[Order Date]])</f>
        <v>2014</v>
      </c>
      <c r="D6232" s="9">
        <v>41832</v>
      </c>
      <c r="E6232" s="3">
        <v>41838</v>
      </c>
      <c r="F6232" s="3" t="s">
        <v>50</v>
      </c>
      <c r="G6232" s="3" t="s">
        <v>4276</v>
      </c>
      <c r="H6232" s="3" t="s">
        <v>4277</v>
      </c>
      <c r="I6232" s="3" t="s">
        <v>26</v>
      </c>
      <c r="J6232" s="3" t="s">
        <v>27</v>
      </c>
      <c r="K6232" s="3" t="s">
        <v>8764</v>
      </c>
      <c r="L6232" s="3" t="s">
        <v>489</v>
      </c>
      <c r="M6232" s="3">
        <v>50701</v>
      </c>
      <c r="N6232" s="3" t="s">
        <v>105</v>
      </c>
      <c r="O6232" s="3" t="s">
        <v>3035</v>
      </c>
      <c r="P6232" s="3" t="s">
        <v>46</v>
      </c>
      <c r="Q6232" s="3" t="s">
        <v>68</v>
      </c>
      <c r="R6232" s="3" t="s">
        <v>186</v>
      </c>
      <c r="S6232" s="3">
        <v>30.32</v>
      </c>
      <c r="T6232" s="3">
        <v>4</v>
      </c>
      <c r="U6232" s="3">
        <v>0</v>
      </c>
      <c r="V6232" s="3">
        <v>11.8248</v>
      </c>
    </row>
    <row r="6233" spans="1:22" ht="14.25" customHeight="1" x14ac:dyDescent="0.25">
      <c r="A6233" s="3">
        <v>6232</v>
      </c>
      <c r="B6233" s="3" t="s">
        <v>8765</v>
      </c>
      <c r="C6233" s="4">
        <f>YEAR(Table_1[[#This Row],[Order Date]])</f>
        <v>2014</v>
      </c>
      <c r="D6233" s="9">
        <v>41894</v>
      </c>
      <c r="E6233" s="3">
        <v>41894</v>
      </c>
      <c r="F6233" s="3" t="s">
        <v>1290</v>
      </c>
      <c r="G6233" s="3" t="s">
        <v>1934</v>
      </c>
      <c r="H6233" s="3" t="s">
        <v>1935</v>
      </c>
      <c r="I6233" s="3" t="s">
        <v>26</v>
      </c>
      <c r="J6233" s="3" t="s">
        <v>27</v>
      </c>
      <c r="K6233" s="3" t="s">
        <v>95</v>
      </c>
      <c r="L6233" s="3" t="s">
        <v>96</v>
      </c>
      <c r="M6233" s="3">
        <v>98105</v>
      </c>
      <c r="N6233" s="3" t="s">
        <v>44</v>
      </c>
      <c r="O6233" s="3" t="s">
        <v>2481</v>
      </c>
      <c r="P6233" s="3" t="s">
        <v>32</v>
      </c>
      <c r="Q6233" s="3" t="s">
        <v>36</v>
      </c>
      <c r="R6233" s="3" t="s">
        <v>2482</v>
      </c>
      <c r="S6233" s="3">
        <v>177.56800000000001</v>
      </c>
      <c r="T6233" s="3">
        <v>2</v>
      </c>
      <c r="U6233" s="3">
        <v>0.2</v>
      </c>
      <c r="V6233" s="3">
        <v>8.8783999999999921</v>
      </c>
    </row>
    <row r="6234" spans="1:22" ht="14.25" customHeight="1" x14ac:dyDescent="0.25">
      <c r="A6234" s="3">
        <v>6233</v>
      </c>
      <c r="B6234" s="3" t="s">
        <v>8765</v>
      </c>
      <c r="C6234" s="4">
        <f>YEAR(Table_1[[#This Row],[Order Date]])</f>
        <v>2014</v>
      </c>
      <c r="D6234" s="9">
        <v>41894</v>
      </c>
      <c r="E6234" s="3">
        <v>41894</v>
      </c>
      <c r="F6234" s="3" t="s">
        <v>1290</v>
      </c>
      <c r="G6234" s="3" t="s">
        <v>1934</v>
      </c>
      <c r="H6234" s="3" t="s">
        <v>1935</v>
      </c>
      <c r="I6234" s="3" t="s">
        <v>26</v>
      </c>
      <c r="J6234" s="3" t="s">
        <v>27</v>
      </c>
      <c r="K6234" s="3" t="s">
        <v>95</v>
      </c>
      <c r="L6234" s="3" t="s">
        <v>96</v>
      </c>
      <c r="M6234" s="3">
        <v>98105</v>
      </c>
      <c r="N6234" s="3" t="s">
        <v>44</v>
      </c>
      <c r="O6234" s="3" t="s">
        <v>1979</v>
      </c>
      <c r="P6234" s="3" t="s">
        <v>46</v>
      </c>
      <c r="Q6234" s="3" t="s">
        <v>90</v>
      </c>
      <c r="R6234" s="3" t="s">
        <v>1980</v>
      </c>
      <c r="S6234" s="3">
        <v>19.440000000000001</v>
      </c>
      <c r="T6234" s="3">
        <v>3</v>
      </c>
      <c r="U6234" s="3">
        <v>0</v>
      </c>
      <c r="V6234" s="3">
        <v>9.3312000000000008</v>
      </c>
    </row>
    <row r="6235" spans="1:22" ht="14.25" customHeight="1" x14ac:dyDescent="0.25">
      <c r="A6235" s="3">
        <v>6234</v>
      </c>
      <c r="B6235" s="3" t="s">
        <v>8765</v>
      </c>
      <c r="C6235" s="4">
        <f>YEAR(Table_1[[#This Row],[Order Date]])</f>
        <v>2014</v>
      </c>
      <c r="D6235" s="9">
        <v>41894</v>
      </c>
      <c r="E6235" s="3">
        <v>41894</v>
      </c>
      <c r="F6235" s="3" t="s">
        <v>1290</v>
      </c>
      <c r="G6235" s="3" t="s">
        <v>1934</v>
      </c>
      <c r="H6235" s="3" t="s">
        <v>1935</v>
      </c>
      <c r="I6235" s="3" t="s">
        <v>26</v>
      </c>
      <c r="J6235" s="3" t="s">
        <v>27</v>
      </c>
      <c r="K6235" s="3" t="s">
        <v>95</v>
      </c>
      <c r="L6235" s="3" t="s">
        <v>96</v>
      </c>
      <c r="M6235" s="3">
        <v>98105</v>
      </c>
      <c r="N6235" s="3" t="s">
        <v>44</v>
      </c>
      <c r="O6235" s="3" t="s">
        <v>1981</v>
      </c>
      <c r="P6235" s="3" t="s">
        <v>46</v>
      </c>
      <c r="Q6235" s="3" t="s">
        <v>90</v>
      </c>
      <c r="R6235" s="3" t="s">
        <v>1982</v>
      </c>
      <c r="S6235" s="3">
        <v>71.28</v>
      </c>
      <c r="T6235" s="3">
        <v>11</v>
      </c>
      <c r="U6235" s="3">
        <v>0</v>
      </c>
      <c r="V6235" s="3">
        <v>34.214400000000005</v>
      </c>
    </row>
    <row r="6236" spans="1:22" ht="14.25" customHeight="1" x14ac:dyDescent="0.25">
      <c r="A6236" s="3">
        <v>6235</v>
      </c>
      <c r="B6236" s="3" t="s">
        <v>8765</v>
      </c>
      <c r="C6236" s="4">
        <f>YEAR(Table_1[[#This Row],[Order Date]])</f>
        <v>2014</v>
      </c>
      <c r="D6236" s="9">
        <v>41894</v>
      </c>
      <c r="E6236" s="3">
        <v>41894</v>
      </c>
      <c r="F6236" s="3" t="s">
        <v>1290</v>
      </c>
      <c r="G6236" s="3" t="s">
        <v>1934</v>
      </c>
      <c r="H6236" s="3" t="s">
        <v>1935</v>
      </c>
      <c r="I6236" s="3" t="s">
        <v>26</v>
      </c>
      <c r="J6236" s="3" t="s">
        <v>27</v>
      </c>
      <c r="K6236" s="3" t="s">
        <v>95</v>
      </c>
      <c r="L6236" s="3" t="s">
        <v>96</v>
      </c>
      <c r="M6236" s="3">
        <v>98105</v>
      </c>
      <c r="N6236" s="3" t="s">
        <v>44</v>
      </c>
      <c r="O6236" s="3" t="s">
        <v>6367</v>
      </c>
      <c r="P6236" s="3" t="s">
        <v>46</v>
      </c>
      <c r="Q6236" s="3" t="s">
        <v>75</v>
      </c>
      <c r="R6236" s="3" t="s">
        <v>6368</v>
      </c>
      <c r="S6236" s="3">
        <v>1471.96</v>
      </c>
      <c r="T6236" s="3">
        <v>5</v>
      </c>
      <c r="U6236" s="3">
        <v>0.2</v>
      </c>
      <c r="V6236" s="3">
        <v>459.98749999999995</v>
      </c>
    </row>
    <row r="6237" spans="1:22" ht="14.25" customHeight="1" x14ac:dyDescent="0.25">
      <c r="A6237" s="3">
        <v>6236</v>
      </c>
      <c r="B6237" s="3" t="s">
        <v>8765</v>
      </c>
      <c r="C6237" s="4">
        <f>YEAR(Table_1[[#This Row],[Order Date]])</f>
        <v>2014</v>
      </c>
      <c r="D6237" s="9">
        <v>41894</v>
      </c>
      <c r="E6237" s="3">
        <v>41894</v>
      </c>
      <c r="F6237" s="3" t="s">
        <v>1290</v>
      </c>
      <c r="G6237" s="3" t="s">
        <v>1934</v>
      </c>
      <c r="H6237" s="3" t="s">
        <v>1935</v>
      </c>
      <c r="I6237" s="3" t="s">
        <v>26</v>
      </c>
      <c r="J6237" s="3" t="s">
        <v>27</v>
      </c>
      <c r="K6237" s="3" t="s">
        <v>95</v>
      </c>
      <c r="L6237" s="3" t="s">
        <v>96</v>
      </c>
      <c r="M6237" s="3">
        <v>98105</v>
      </c>
      <c r="N6237" s="3" t="s">
        <v>44</v>
      </c>
      <c r="O6237" s="3" t="s">
        <v>8766</v>
      </c>
      <c r="P6237" s="3" t="s">
        <v>71</v>
      </c>
      <c r="Q6237" s="3" t="s">
        <v>72</v>
      </c>
      <c r="R6237" s="3" t="s">
        <v>8767</v>
      </c>
      <c r="S6237" s="3">
        <v>79.959999999999994</v>
      </c>
      <c r="T6237" s="3">
        <v>5</v>
      </c>
      <c r="U6237" s="3">
        <v>0.2</v>
      </c>
      <c r="V6237" s="3">
        <v>-17.991000000000003</v>
      </c>
    </row>
    <row r="6238" spans="1:22" ht="14.25" customHeight="1" x14ac:dyDescent="0.25">
      <c r="A6238" s="3">
        <v>6237</v>
      </c>
      <c r="B6238" s="3" t="s">
        <v>8768</v>
      </c>
      <c r="C6238" s="4">
        <f>YEAR(Table_1[[#This Row],[Order Date]])</f>
        <v>2013</v>
      </c>
      <c r="D6238" s="9">
        <v>41328</v>
      </c>
      <c r="E6238" s="3">
        <v>41332</v>
      </c>
      <c r="F6238" s="3" t="s">
        <v>50</v>
      </c>
      <c r="G6238" s="3" t="s">
        <v>1221</v>
      </c>
      <c r="H6238" s="3" t="s">
        <v>1222</v>
      </c>
      <c r="I6238" s="3" t="s">
        <v>41</v>
      </c>
      <c r="J6238" s="3" t="s">
        <v>27</v>
      </c>
      <c r="K6238" s="3" t="s">
        <v>146</v>
      </c>
      <c r="L6238" s="3" t="s">
        <v>147</v>
      </c>
      <c r="M6238" s="3">
        <v>19120</v>
      </c>
      <c r="N6238" s="3" t="s">
        <v>148</v>
      </c>
      <c r="O6238" s="3" t="s">
        <v>1010</v>
      </c>
      <c r="P6238" s="3" t="s">
        <v>46</v>
      </c>
      <c r="Q6238" s="3" t="s">
        <v>173</v>
      </c>
      <c r="R6238" s="3" t="s">
        <v>1011</v>
      </c>
      <c r="S6238" s="3">
        <v>57.576000000000001</v>
      </c>
      <c r="T6238" s="3">
        <v>3</v>
      </c>
      <c r="U6238" s="3">
        <v>0.2</v>
      </c>
      <c r="V6238" s="3">
        <v>21.591000000000001</v>
      </c>
    </row>
    <row r="6239" spans="1:22" ht="14.25" customHeight="1" x14ac:dyDescent="0.25">
      <c r="A6239" s="3">
        <v>6238</v>
      </c>
      <c r="B6239" s="3" t="s">
        <v>8769</v>
      </c>
      <c r="C6239" s="4">
        <f>YEAR(Table_1[[#This Row],[Order Date]])</f>
        <v>2013</v>
      </c>
      <c r="D6239" s="9">
        <v>41296</v>
      </c>
      <c r="E6239" s="3">
        <v>41303</v>
      </c>
      <c r="F6239" s="3" t="s">
        <v>50</v>
      </c>
      <c r="G6239" s="3" t="s">
        <v>4282</v>
      </c>
      <c r="H6239" s="3" t="s">
        <v>4283</v>
      </c>
      <c r="I6239" s="3" t="s">
        <v>26</v>
      </c>
      <c r="J6239" s="3" t="s">
        <v>27</v>
      </c>
      <c r="K6239" s="3" t="s">
        <v>266</v>
      </c>
      <c r="L6239" s="3" t="s">
        <v>267</v>
      </c>
      <c r="M6239" s="3">
        <v>10009</v>
      </c>
      <c r="N6239" s="3" t="s">
        <v>148</v>
      </c>
      <c r="O6239" s="3" t="s">
        <v>5112</v>
      </c>
      <c r="P6239" s="3" t="s">
        <v>46</v>
      </c>
      <c r="Q6239" s="3" t="s">
        <v>75</v>
      </c>
      <c r="R6239" s="3" t="s">
        <v>5113</v>
      </c>
      <c r="S6239" s="3">
        <v>26.336000000000002</v>
      </c>
      <c r="T6239" s="3">
        <v>4</v>
      </c>
      <c r="U6239" s="3">
        <v>0.2</v>
      </c>
      <c r="V6239" s="3">
        <v>9.2176000000000009</v>
      </c>
    </row>
    <row r="6240" spans="1:22" ht="14.25" customHeight="1" x14ac:dyDescent="0.25">
      <c r="A6240" s="3">
        <v>6239</v>
      </c>
      <c r="B6240" s="3" t="s">
        <v>8770</v>
      </c>
      <c r="C6240" s="4">
        <f>YEAR(Table_1[[#This Row],[Order Date]])</f>
        <v>2012</v>
      </c>
      <c r="D6240" s="9">
        <v>41255</v>
      </c>
      <c r="E6240" s="3">
        <v>41259</v>
      </c>
      <c r="F6240" s="3" t="s">
        <v>50</v>
      </c>
      <c r="G6240" s="3" t="s">
        <v>3832</v>
      </c>
      <c r="H6240" s="3" t="s">
        <v>3833</v>
      </c>
      <c r="I6240" s="3" t="s">
        <v>26</v>
      </c>
      <c r="J6240" s="3" t="s">
        <v>27</v>
      </c>
      <c r="K6240" s="3" t="s">
        <v>630</v>
      </c>
      <c r="L6240" s="3" t="s">
        <v>43</v>
      </c>
      <c r="M6240" s="3">
        <v>95123</v>
      </c>
      <c r="N6240" s="3" t="s">
        <v>44</v>
      </c>
      <c r="O6240" s="3" t="s">
        <v>5212</v>
      </c>
      <c r="P6240" s="3" t="s">
        <v>32</v>
      </c>
      <c r="Q6240" s="3" t="s">
        <v>65</v>
      </c>
      <c r="R6240" s="3" t="s">
        <v>5213</v>
      </c>
      <c r="S6240" s="3">
        <v>166.5</v>
      </c>
      <c r="T6240" s="3">
        <v>3</v>
      </c>
      <c r="U6240" s="3">
        <v>0</v>
      </c>
      <c r="V6240" s="3">
        <v>21.64500000000001</v>
      </c>
    </row>
    <row r="6241" spans="1:22" ht="14.25" customHeight="1" x14ac:dyDescent="0.25">
      <c r="A6241" s="3">
        <v>6240</v>
      </c>
      <c r="B6241" s="3" t="s">
        <v>8770</v>
      </c>
      <c r="C6241" s="4">
        <f>YEAR(Table_1[[#This Row],[Order Date]])</f>
        <v>2012</v>
      </c>
      <c r="D6241" s="9">
        <v>41255</v>
      </c>
      <c r="E6241" s="3">
        <v>41259</v>
      </c>
      <c r="F6241" s="3" t="s">
        <v>50</v>
      </c>
      <c r="G6241" s="3" t="s">
        <v>3832</v>
      </c>
      <c r="H6241" s="3" t="s">
        <v>3833</v>
      </c>
      <c r="I6241" s="3" t="s">
        <v>26</v>
      </c>
      <c r="J6241" s="3" t="s">
        <v>27</v>
      </c>
      <c r="K6241" s="3" t="s">
        <v>630</v>
      </c>
      <c r="L6241" s="3" t="s">
        <v>43</v>
      </c>
      <c r="M6241" s="3">
        <v>95123</v>
      </c>
      <c r="N6241" s="3" t="s">
        <v>44</v>
      </c>
      <c r="O6241" s="3" t="s">
        <v>2870</v>
      </c>
      <c r="P6241" s="3" t="s">
        <v>46</v>
      </c>
      <c r="Q6241" s="3" t="s">
        <v>59</v>
      </c>
      <c r="R6241" s="3" t="s">
        <v>2871</v>
      </c>
      <c r="S6241" s="3">
        <v>360.38</v>
      </c>
      <c r="T6241" s="3">
        <v>2</v>
      </c>
      <c r="U6241" s="3">
        <v>0</v>
      </c>
      <c r="V6241" s="3">
        <v>93.698800000000006</v>
      </c>
    </row>
    <row r="6242" spans="1:22" ht="14.25" customHeight="1" x14ac:dyDescent="0.25">
      <c r="A6242" s="3">
        <v>6241</v>
      </c>
      <c r="B6242" s="3" t="s">
        <v>8771</v>
      </c>
      <c r="C6242" s="4">
        <f>YEAR(Table_1[[#This Row],[Order Date]])</f>
        <v>2013</v>
      </c>
      <c r="D6242" s="9">
        <v>41577</v>
      </c>
      <c r="E6242" s="3">
        <v>41580</v>
      </c>
      <c r="F6242" s="3" t="s">
        <v>23</v>
      </c>
      <c r="G6242" s="3" t="s">
        <v>940</v>
      </c>
      <c r="H6242" s="3" t="s">
        <v>941</v>
      </c>
      <c r="I6242" s="3" t="s">
        <v>26</v>
      </c>
      <c r="J6242" s="3" t="s">
        <v>27</v>
      </c>
      <c r="K6242" s="3" t="s">
        <v>42</v>
      </c>
      <c r="L6242" s="3" t="s">
        <v>43</v>
      </c>
      <c r="M6242" s="3">
        <v>90008</v>
      </c>
      <c r="N6242" s="3" t="s">
        <v>44</v>
      </c>
      <c r="O6242" s="3" t="s">
        <v>3521</v>
      </c>
      <c r="P6242" s="3" t="s">
        <v>46</v>
      </c>
      <c r="Q6242" s="3" t="s">
        <v>75</v>
      </c>
      <c r="R6242" s="3" t="s">
        <v>3522</v>
      </c>
      <c r="S6242" s="3">
        <v>11.744</v>
      </c>
      <c r="T6242" s="3">
        <v>1</v>
      </c>
      <c r="U6242" s="3">
        <v>0.2</v>
      </c>
      <c r="V6242" s="3">
        <v>3.8167999999999997</v>
      </c>
    </row>
    <row r="6243" spans="1:22" ht="14.25" customHeight="1" x14ac:dyDescent="0.25">
      <c r="A6243" s="3">
        <v>6242</v>
      </c>
      <c r="B6243" s="3" t="s">
        <v>8772</v>
      </c>
      <c r="C6243" s="4">
        <f>YEAR(Table_1[[#This Row],[Order Date]])</f>
        <v>2014</v>
      </c>
      <c r="D6243" s="9">
        <v>41788</v>
      </c>
      <c r="E6243" s="3">
        <v>41791</v>
      </c>
      <c r="F6243" s="3" t="s">
        <v>23</v>
      </c>
      <c r="G6243" s="3" t="s">
        <v>5624</v>
      </c>
      <c r="H6243" s="3" t="s">
        <v>5625</v>
      </c>
      <c r="I6243" s="3" t="s">
        <v>41</v>
      </c>
      <c r="J6243" s="3" t="s">
        <v>27</v>
      </c>
      <c r="K6243" s="3" t="s">
        <v>87</v>
      </c>
      <c r="L6243" s="3" t="s">
        <v>2694</v>
      </c>
      <c r="M6243" s="3">
        <v>3301</v>
      </c>
      <c r="N6243" s="3" t="s">
        <v>148</v>
      </c>
      <c r="O6243" s="3" t="s">
        <v>5990</v>
      </c>
      <c r="P6243" s="3" t="s">
        <v>32</v>
      </c>
      <c r="Q6243" s="3" t="s">
        <v>65</v>
      </c>
      <c r="R6243" s="3" t="s">
        <v>5991</v>
      </c>
      <c r="S6243" s="3">
        <v>247.44</v>
      </c>
      <c r="T6243" s="3">
        <v>8</v>
      </c>
      <c r="U6243" s="3">
        <v>0</v>
      </c>
      <c r="V6243" s="3">
        <v>101.4504</v>
      </c>
    </row>
    <row r="6244" spans="1:22" ht="14.25" customHeight="1" x14ac:dyDescent="0.25">
      <c r="A6244" s="3">
        <v>6243</v>
      </c>
      <c r="B6244" s="3" t="s">
        <v>8773</v>
      </c>
      <c r="C6244" s="4">
        <f>YEAR(Table_1[[#This Row],[Order Date]])</f>
        <v>2011</v>
      </c>
      <c r="D6244" s="9">
        <v>40898</v>
      </c>
      <c r="E6244" s="3">
        <v>40905</v>
      </c>
      <c r="F6244" s="3" t="s">
        <v>50</v>
      </c>
      <c r="G6244" s="3" t="s">
        <v>4207</v>
      </c>
      <c r="H6244" s="3" t="s">
        <v>4208</v>
      </c>
      <c r="I6244" s="3" t="s">
        <v>102</v>
      </c>
      <c r="J6244" s="3" t="s">
        <v>27</v>
      </c>
      <c r="K6244" s="3" t="s">
        <v>382</v>
      </c>
      <c r="L6244" s="3" t="s">
        <v>335</v>
      </c>
      <c r="M6244" s="3">
        <v>38401</v>
      </c>
      <c r="N6244" s="3" t="s">
        <v>30</v>
      </c>
      <c r="O6244" s="3" t="s">
        <v>3917</v>
      </c>
      <c r="P6244" s="3" t="s">
        <v>46</v>
      </c>
      <c r="Q6244" s="3" t="s">
        <v>75</v>
      </c>
      <c r="R6244" s="3" t="s">
        <v>3918</v>
      </c>
      <c r="S6244" s="3">
        <v>18.240000000000002</v>
      </c>
      <c r="T6244" s="3">
        <v>2</v>
      </c>
      <c r="U6244" s="3">
        <v>0.7</v>
      </c>
      <c r="V6244" s="3">
        <v>-14.591999999999999</v>
      </c>
    </row>
    <row r="6245" spans="1:22" ht="14.25" customHeight="1" x14ac:dyDescent="0.25">
      <c r="A6245" s="3">
        <v>6244</v>
      </c>
      <c r="B6245" s="3" t="s">
        <v>8774</v>
      </c>
      <c r="C6245" s="4">
        <f>YEAR(Table_1[[#This Row],[Order Date]])</f>
        <v>2013</v>
      </c>
      <c r="D6245" s="9">
        <v>41603</v>
      </c>
      <c r="E6245" s="3">
        <v>41607</v>
      </c>
      <c r="F6245" s="3" t="s">
        <v>50</v>
      </c>
      <c r="G6245" s="3" t="s">
        <v>5478</v>
      </c>
      <c r="H6245" s="3" t="s">
        <v>5479</v>
      </c>
      <c r="I6245" s="3" t="s">
        <v>102</v>
      </c>
      <c r="J6245" s="3" t="s">
        <v>27</v>
      </c>
      <c r="K6245" s="3" t="s">
        <v>4122</v>
      </c>
      <c r="L6245" s="3" t="s">
        <v>96</v>
      </c>
      <c r="M6245" s="3">
        <v>98006</v>
      </c>
      <c r="N6245" s="3" t="s">
        <v>44</v>
      </c>
      <c r="O6245" s="3" t="s">
        <v>6829</v>
      </c>
      <c r="P6245" s="3" t="s">
        <v>46</v>
      </c>
      <c r="Q6245" s="3" t="s">
        <v>578</v>
      </c>
      <c r="R6245" s="3" t="s">
        <v>6830</v>
      </c>
      <c r="S6245" s="3">
        <v>25.349999999999998</v>
      </c>
      <c r="T6245" s="3">
        <v>3</v>
      </c>
      <c r="U6245" s="3">
        <v>0</v>
      </c>
      <c r="V6245" s="3">
        <v>7.6049999999999978</v>
      </c>
    </row>
    <row r="6246" spans="1:22" ht="14.25" customHeight="1" x14ac:dyDescent="0.25">
      <c r="A6246" s="3">
        <v>6245</v>
      </c>
      <c r="B6246" s="3" t="s">
        <v>8775</v>
      </c>
      <c r="C6246" s="4">
        <f>YEAR(Table_1[[#This Row],[Order Date]])</f>
        <v>2012</v>
      </c>
      <c r="D6246" s="9">
        <v>41233</v>
      </c>
      <c r="E6246" s="3">
        <v>41238</v>
      </c>
      <c r="F6246" s="3" t="s">
        <v>50</v>
      </c>
      <c r="G6246" s="3" t="s">
        <v>6295</v>
      </c>
      <c r="H6246" s="3" t="s">
        <v>6296</v>
      </c>
      <c r="I6246" s="3" t="s">
        <v>102</v>
      </c>
      <c r="J6246" s="3" t="s">
        <v>27</v>
      </c>
      <c r="K6246" s="3" t="s">
        <v>95</v>
      </c>
      <c r="L6246" s="3" t="s">
        <v>96</v>
      </c>
      <c r="M6246" s="3">
        <v>98105</v>
      </c>
      <c r="N6246" s="3" t="s">
        <v>44</v>
      </c>
      <c r="O6246" s="3" t="s">
        <v>4669</v>
      </c>
      <c r="P6246" s="3" t="s">
        <v>46</v>
      </c>
      <c r="Q6246" s="3" t="s">
        <v>68</v>
      </c>
      <c r="R6246" s="3" t="s">
        <v>4670</v>
      </c>
      <c r="S6246" s="3">
        <v>119.03999999999999</v>
      </c>
      <c r="T6246" s="3">
        <v>6</v>
      </c>
      <c r="U6246" s="3">
        <v>0</v>
      </c>
      <c r="V6246" s="3">
        <v>30.950400000000002</v>
      </c>
    </row>
    <row r="6247" spans="1:22" ht="14.25" customHeight="1" x14ac:dyDescent="0.25">
      <c r="A6247" s="3">
        <v>6246</v>
      </c>
      <c r="B6247" s="3" t="s">
        <v>8775</v>
      </c>
      <c r="C6247" s="4">
        <f>YEAR(Table_1[[#This Row],[Order Date]])</f>
        <v>2012</v>
      </c>
      <c r="D6247" s="9">
        <v>41233</v>
      </c>
      <c r="E6247" s="3">
        <v>41238</v>
      </c>
      <c r="F6247" s="3" t="s">
        <v>50</v>
      </c>
      <c r="G6247" s="3" t="s">
        <v>6295</v>
      </c>
      <c r="H6247" s="3" t="s">
        <v>6296</v>
      </c>
      <c r="I6247" s="3" t="s">
        <v>102</v>
      </c>
      <c r="J6247" s="3" t="s">
        <v>27</v>
      </c>
      <c r="K6247" s="3" t="s">
        <v>95</v>
      </c>
      <c r="L6247" s="3" t="s">
        <v>96</v>
      </c>
      <c r="M6247" s="3">
        <v>98105</v>
      </c>
      <c r="N6247" s="3" t="s">
        <v>44</v>
      </c>
      <c r="O6247" s="3" t="s">
        <v>5061</v>
      </c>
      <c r="P6247" s="3" t="s">
        <v>32</v>
      </c>
      <c r="Q6247" s="3" t="s">
        <v>65</v>
      </c>
      <c r="R6247" s="3" t="s">
        <v>5062</v>
      </c>
      <c r="S6247" s="3">
        <v>22.14</v>
      </c>
      <c r="T6247" s="3">
        <v>3</v>
      </c>
      <c r="U6247" s="3">
        <v>0</v>
      </c>
      <c r="V6247" s="3">
        <v>6.4205999999999976</v>
      </c>
    </row>
    <row r="6248" spans="1:22" ht="14.25" customHeight="1" x14ac:dyDescent="0.25">
      <c r="A6248" s="3">
        <v>6247</v>
      </c>
      <c r="B6248" s="3" t="s">
        <v>8775</v>
      </c>
      <c r="C6248" s="4">
        <f>YEAR(Table_1[[#This Row],[Order Date]])</f>
        <v>2012</v>
      </c>
      <c r="D6248" s="9">
        <v>41233</v>
      </c>
      <c r="E6248" s="3">
        <v>41238</v>
      </c>
      <c r="F6248" s="3" t="s">
        <v>50</v>
      </c>
      <c r="G6248" s="3" t="s">
        <v>6295</v>
      </c>
      <c r="H6248" s="3" t="s">
        <v>6296</v>
      </c>
      <c r="I6248" s="3" t="s">
        <v>102</v>
      </c>
      <c r="J6248" s="3" t="s">
        <v>27</v>
      </c>
      <c r="K6248" s="3" t="s">
        <v>95</v>
      </c>
      <c r="L6248" s="3" t="s">
        <v>96</v>
      </c>
      <c r="M6248" s="3">
        <v>98105</v>
      </c>
      <c r="N6248" s="3" t="s">
        <v>44</v>
      </c>
      <c r="O6248" s="3" t="s">
        <v>7742</v>
      </c>
      <c r="P6248" s="3" t="s">
        <v>71</v>
      </c>
      <c r="Q6248" s="3" t="s">
        <v>161</v>
      </c>
      <c r="R6248" s="3" t="s">
        <v>7743</v>
      </c>
      <c r="S6248" s="3">
        <v>13.98</v>
      </c>
      <c r="T6248" s="3">
        <v>2</v>
      </c>
      <c r="U6248" s="3">
        <v>0</v>
      </c>
      <c r="V6248" s="3">
        <v>6.011400000000001</v>
      </c>
    </row>
    <row r="6249" spans="1:22" ht="14.25" customHeight="1" x14ac:dyDescent="0.25">
      <c r="A6249" s="3">
        <v>6248</v>
      </c>
      <c r="B6249" s="3" t="s">
        <v>8776</v>
      </c>
      <c r="C6249" s="4">
        <f>YEAR(Table_1[[#This Row],[Order Date]])</f>
        <v>2014</v>
      </c>
      <c r="D6249" s="9">
        <v>41789</v>
      </c>
      <c r="E6249" s="3">
        <v>41795</v>
      </c>
      <c r="F6249" s="3" t="s">
        <v>50</v>
      </c>
      <c r="G6249" s="3" t="s">
        <v>5155</v>
      </c>
      <c r="H6249" s="3" t="s">
        <v>5156</v>
      </c>
      <c r="I6249" s="3" t="s">
        <v>26</v>
      </c>
      <c r="J6249" s="3" t="s">
        <v>27</v>
      </c>
      <c r="K6249" s="3" t="s">
        <v>497</v>
      </c>
      <c r="L6249" s="3" t="s">
        <v>254</v>
      </c>
      <c r="M6249" s="3">
        <v>47201</v>
      </c>
      <c r="N6249" s="3" t="s">
        <v>105</v>
      </c>
      <c r="O6249" s="3" t="s">
        <v>5374</v>
      </c>
      <c r="P6249" s="3" t="s">
        <v>46</v>
      </c>
      <c r="Q6249" s="3" t="s">
        <v>75</v>
      </c>
      <c r="R6249" s="3" t="s">
        <v>5375</v>
      </c>
      <c r="S6249" s="3">
        <v>43.41</v>
      </c>
      <c r="T6249" s="3">
        <v>1</v>
      </c>
      <c r="U6249" s="3">
        <v>0</v>
      </c>
      <c r="V6249" s="3">
        <v>19.968599999999999</v>
      </c>
    </row>
    <row r="6250" spans="1:22" ht="14.25" customHeight="1" x14ac:dyDescent="0.25">
      <c r="A6250" s="3">
        <v>6249</v>
      </c>
      <c r="B6250" s="3" t="s">
        <v>8776</v>
      </c>
      <c r="C6250" s="4">
        <f>YEAR(Table_1[[#This Row],[Order Date]])</f>
        <v>2014</v>
      </c>
      <c r="D6250" s="9">
        <v>41789</v>
      </c>
      <c r="E6250" s="3">
        <v>41795</v>
      </c>
      <c r="F6250" s="3" t="s">
        <v>50</v>
      </c>
      <c r="G6250" s="3" t="s">
        <v>5155</v>
      </c>
      <c r="H6250" s="3" t="s">
        <v>5156</v>
      </c>
      <c r="I6250" s="3" t="s">
        <v>26</v>
      </c>
      <c r="J6250" s="3" t="s">
        <v>27</v>
      </c>
      <c r="K6250" s="3" t="s">
        <v>497</v>
      </c>
      <c r="L6250" s="3" t="s">
        <v>254</v>
      </c>
      <c r="M6250" s="3">
        <v>47201</v>
      </c>
      <c r="N6250" s="3" t="s">
        <v>105</v>
      </c>
      <c r="O6250" s="3" t="s">
        <v>4098</v>
      </c>
      <c r="P6250" s="3" t="s">
        <v>32</v>
      </c>
      <c r="Q6250" s="3" t="s">
        <v>65</v>
      </c>
      <c r="R6250" s="3" t="s">
        <v>1285</v>
      </c>
      <c r="S6250" s="3">
        <v>6.24</v>
      </c>
      <c r="T6250" s="3">
        <v>3</v>
      </c>
      <c r="U6250" s="3">
        <v>0</v>
      </c>
      <c r="V6250" s="3">
        <v>2.6208000000000005</v>
      </c>
    </row>
    <row r="6251" spans="1:22" ht="14.25" customHeight="1" x14ac:dyDescent="0.25">
      <c r="A6251" s="3">
        <v>6250</v>
      </c>
      <c r="B6251" s="3" t="s">
        <v>8776</v>
      </c>
      <c r="C6251" s="4">
        <f>YEAR(Table_1[[#This Row],[Order Date]])</f>
        <v>2014</v>
      </c>
      <c r="D6251" s="9">
        <v>41789</v>
      </c>
      <c r="E6251" s="3">
        <v>41795</v>
      </c>
      <c r="F6251" s="3" t="s">
        <v>50</v>
      </c>
      <c r="G6251" s="3" t="s">
        <v>5155</v>
      </c>
      <c r="H6251" s="3" t="s">
        <v>5156</v>
      </c>
      <c r="I6251" s="3" t="s">
        <v>26</v>
      </c>
      <c r="J6251" s="3" t="s">
        <v>27</v>
      </c>
      <c r="K6251" s="3" t="s">
        <v>497</v>
      </c>
      <c r="L6251" s="3" t="s">
        <v>254</v>
      </c>
      <c r="M6251" s="3">
        <v>47201</v>
      </c>
      <c r="N6251" s="3" t="s">
        <v>105</v>
      </c>
      <c r="O6251" s="3" t="s">
        <v>8777</v>
      </c>
      <c r="P6251" s="3" t="s">
        <v>46</v>
      </c>
      <c r="Q6251" s="3" t="s">
        <v>78</v>
      </c>
      <c r="R6251" s="3" t="s">
        <v>8778</v>
      </c>
      <c r="S6251" s="3">
        <v>465.16</v>
      </c>
      <c r="T6251" s="3">
        <v>2</v>
      </c>
      <c r="U6251" s="3">
        <v>0</v>
      </c>
      <c r="V6251" s="3">
        <v>120.94159999999999</v>
      </c>
    </row>
    <row r="6252" spans="1:22" ht="14.25" customHeight="1" x14ac:dyDescent="0.25">
      <c r="A6252" s="3">
        <v>6251</v>
      </c>
      <c r="B6252" s="3" t="s">
        <v>8776</v>
      </c>
      <c r="C6252" s="4">
        <f>YEAR(Table_1[[#This Row],[Order Date]])</f>
        <v>2014</v>
      </c>
      <c r="D6252" s="9">
        <v>41789</v>
      </c>
      <c r="E6252" s="3">
        <v>41795</v>
      </c>
      <c r="F6252" s="3" t="s">
        <v>50</v>
      </c>
      <c r="G6252" s="3" t="s">
        <v>5155</v>
      </c>
      <c r="H6252" s="3" t="s">
        <v>5156</v>
      </c>
      <c r="I6252" s="3" t="s">
        <v>26</v>
      </c>
      <c r="J6252" s="3" t="s">
        <v>27</v>
      </c>
      <c r="K6252" s="3" t="s">
        <v>497</v>
      </c>
      <c r="L6252" s="3" t="s">
        <v>254</v>
      </c>
      <c r="M6252" s="3">
        <v>47201</v>
      </c>
      <c r="N6252" s="3" t="s">
        <v>105</v>
      </c>
      <c r="O6252" s="3" t="s">
        <v>935</v>
      </c>
      <c r="P6252" s="3" t="s">
        <v>46</v>
      </c>
      <c r="Q6252" s="3" t="s">
        <v>90</v>
      </c>
      <c r="R6252" s="3" t="s">
        <v>936</v>
      </c>
      <c r="S6252" s="3">
        <v>7.98</v>
      </c>
      <c r="T6252" s="3">
        <v>1</v>
      </c>
      <c r="U6252" s="3">
        <v>0</v>
      </c>
      <c r="V6252" s="3">
        <v>3.99</v>
      </c>
    </row>
    <row r="6253" spans="1:22" ht="14.25" customHeight="1" x14ac:dyDescent="0.25">
      <c r="A6253" s="3">
        <v>6252</v>
      </c>
      <c r="B6253" s="3" t="s">
        <v>8779</v>
      </c>
      <c r="C6253" s="4">
        <f>YEAR(Table_1[[#This Row],[Order Date]])</f>
        <v>2011</v>
      </c>
      <c r="D6253" s="9">
        <v>40879</v>
      </c>
      <c r="E6253" s="3">
        <v>40881</v>
      </c>
      <c r="F6253" s="3" t="s">
        <v>188</v>
      </c>
      <c r="G6253" s="3" t="s">
        <v>3644</v>
      </c>
      <c r="H6253" s="3" t="s">
        <v>3645</v>
      </c>
      <c r="I6253" s="3" t="s">
        <v>26</v>
      </c>
      <c r="J6253" s="3" t="s">
        <v>27</v>
      </c>
      <c r="K6253" s="3" t="s">
        <v>303</v>
      </c>
      <c r="L6253" s="3" t="s">
        <v>211</v>
      </c>
      <c r="M6253" s="3">
        <v>60623</v>
      </c>
      <c r="N6253" s="3" t="s">
        <v>105</v>
      </c>
      <c r="O6253" s="3" t="s">
        <v>1428</v>
      </c>
      <c r="P6253" s="3" t="s">
        <v>46</v>
      </c>
      <c r="Q6253" s="3" t="s">
        <v>78</v>
      </c>
      <c r="R6253" s="3" t="s">
        <v>186</v>
      </c>
      <c r="S6253" s="3">
        <v>2.3939999999999997</v>
      </c>
      <c r="T6253" s="3">
        <v>1</v>
      </c>
      <c r="U6253" s="3">
        <v>0.8</v>
      </c>
      <c r="V6253" s="3">
        <v>-6.344100000000001</v>
      </c>
    </row>
    <row r="6254" spans="1:22" ht="14.25" customHeight="1" x14ac:dyDescent="0.25">
      <c r="A6254" s="3">
        <v>6253</v>
      </c>
      <c r="B6254" s="3" t="s">
        <v>8780</v>
      </c>
      <c r="C6254" s="4">
        <f>YEAR(Table_1[[#This Row],[Order Date]])</f>
        <v>2011</v>
      </c>
      <c r="D6254" s="9">
        <v>40640</v>
      </c>
      <c r="E6254" s="3">
        <v>40640</v>
      </c>
      <c r="F6254" s="3" t="s">
        <v>1290</v>
      </c>
      <c r="G6254" s="3" t="s">
        <v>785</v>
      </c>
      <c r="H6254" s="3" t="s">
        <v>786</v>
      </c>
      <c r="I6254" s="3" t="s">
        <v>102</v>
      </c>
      <c r="J6254" s="3" t="s">
        <v>27</v>
      </c>
      <c r="K6254" s="3" t="s">
        <v>7783</v>
      </c>
      <c r="L6254" s="3" t="s">
        <v>1272</v>
      </c>
      <c r="M6254" s="3">
        <v>30062</v>
      </c>
      <c r="N6254" s="3" t="s">
        <v>30</v>
      </c>
      <c r="O6254" s="3" t="s">
        <v>1898</v>
      </c>
      <c r="P6254" s="3" t="s">
        <v>46</v>
      </c>
      <c r="Q6254" s="3" t="s">
        <v>90</v>
      </c>
      <c r="R6254" s="3" t="s">
        <v>1899</v>
      </c>
      <c r="S6254" s="3">
        <v>58.320000000000007</v>
      </c>
      <c r="T6254" s="3">
        <v>9</v>
      </c>
      <c r="U6254" s="3">
        <v>0</v>
      </c>
      <c r="V6254" s="3">
        <v>27.993600000000001</v>
      </c>
    </row>
    <row r="6255" spans="1:22" ht="14.25" customHeight="1" x14ac:dyDescent="0.25">
      <c r="A6255" s="3">
        <v>6254</v>
      </c>
      <c r="B6255" s="3" t="s">
        <v>8780</v>
      </c>
      <c r="C6255" s="4">
        <f>YEAR(Table_1[[#This Row],[Order Date]])</f>
        <v>2011</v>
      </c>
      <c r="D6255" s="9">
        <v>40640</v>
      </c>
      <c r="E6255" s="3">
        <v>40640</v>
      </c>
      <c r="F6255" s="3" t="s">
        <v>1290</v>
      </c>
      <c r="G6255" s="3" t="s">
        <v>785</v>
      </c>
      <c r="H6255" s="3" t="s">
        <v>786</v>
      </c>
      <c r="I6255" s="3" t="s">
        <v>102</v>
      </c>
      <c r="J6255" s="3" t="s">
        <v>27</v>
      </c>
      <c r="K6255" s="3" t="s">
        <v>7783</v>
      </c>
      <c r="L6255" s="3" t="s">
        <v>1272</v>
      </c>
      <c r="M6255" s="3">
        <v>30062</v>
      </c>
      <c r="N6255" s="3" t="s">
        <v>30</v>
      </c>
      <c r="O6255" s="3" t="s">
        <v>4321</v>
      </c>
      <c r="P6255" s="3" t="s">
        <v>71</v>
      </c>
      <c r="Q6255" s="3" t="s">
        <v>72</v>
      </c>
      <c r="R6255" s="3" t="s">
        <v>4322</v>
      </c>
      <c r="S6255" s="3">
        <v>200.96999999999997</v>
      </c>
      <c r="T6255" s="3">
        <v>3</v>
      </c>
      <c r="U6255" s="3">
        <v>0</v>
      </c>
      <c r="V6255" s="3">
        <v>50.242500000000007</v>
      </c>
    </row>
    <row r="6256" spans="1:22" ht="14.25" customHeight="1" x14ac:dyDescent="0.25">
      <c r="A6256" s="3">
        <v>6255</v>
      </c>
      <c r="B6256" s="3" t="s">
        <v>8781</v>
      </c>
      <c r="C6256" s="4">
        <f>YEAR(Table_1[[#This Row],[Order Date]])</f>
        <v>2012</v>
      </c>
      <c r="D6256" s="9">
        <v>41160</v>
      </c>
      <c r="E6256" s="3">
        <v>41166</v>
      </c>
      <c r="F6256" s="3" t="s">
        <v>50</v>
      </c>
      <c r="G6256" s="3" t="s">
        <v>847</v>
      </c>
      <c r="H6256" s="3" t="s">
        <v>848</v>
      </c>
      <c r="I6256" s="3" t="s">
        <v>41</v>
      </c>
      <c r="J6256" s="3" t="s">
        <v>27</v>
      </c>
      <c r="K6256" s="3" t="s">
        <v>1817</v>
      </c>
      <c r="L6256" s="3" t="s">
        <v>358</v>
      </c>
      <c r="M6256" s="3">
        <v>36116</v>
      </c>
      <c r="N6256" s="3" t="s">
        <v>30</v>
      </c>
      <c r="O6256" s="3" t="s">
        <v>6826</v>
      </c>
      <c r="P6256" s="3" t="s">
        <v>32</v>
      </c>
      <c r="Q6256" s="3" t="s">
        <v>65</v>
      </c>
      <c r="R6256" s="3" t="s">
        <v>6827</v>
      </c>
      <c r="S6256" s="3">
        <v>21.36</v>
      </c>
      <c r="T6256" s="3">
        <v>8</v>
      </c>
      <c r="U6256" s="3">
        <v>0</v>
      </c>
      <c r="V6256" s="3">
        <v>8.1167999999999996</v>
      </c>
    </row>
    <row r="6257" spans="1:22" ht="14.25" customHeight="1" x14ac:dyDescent="0.25">
      <c r="A6257" s="3">
        <v>6256</v>
      </c>
      <c r="B6257" s="3" t="s">
        <v>8782</v>
      </c>
      <c r="C6257" s="4">
        <f>YEAR(Table_1[[#This Row],[Order Date]])</f>
        <v>2014</v>
      </c>
      <c r="D6257" s="9">
        <v>41892</v>
      </c>
      <c r="E6257" s="3">
        <v>41898</v>
      </c>
      <c r="F6257" s="3" t="s">
        <v>50</v>
      </c>
      <c r="G6257" s="3" t="s">
        <v>1177</v>
      </c>
      <c r="H6257" s="3" t="s">
        <v>1178</v>
      </c>
      <c r="I6257" s="3" t="s">
        <v>41</v>
      </c>
      <c r="J6257" s="3" t="s">
        <v>27</v>
      </c>
      <c r="K6257" s="3" t="s">
        <v>4346</v>
      </c>
      <c r="L6257" s="3" t="s">
        <v>104</v>
      </c>
      <c r="M6257" s="3">
        <v>75023</v>
      </c>
      <c r="N6257" s="3" t="s">
        <v>105</v>
      </c>
      <c r="O6257" s="3" t="s">
        <v>392</v>
      </c>
      <c r="P6257" s="3" t="s">
        <v>46</v>
      </c>
      <c r="Q6257" s="3" t="s">
        <v>47</v>
      </c>
      <c r="R6257" s="3" t="s">
        <v>393</v>
      </c>
      <c r="S6257" s="3">
        <v>9.8560000000000016</v>
      </c>
      <c r="T6257" s="3">
        <v>4</v>
      </c>
      <c r="U6257" s="3">
        <v>0.2</v>
      </c>
      <c r="V6257" s="3">
        <v>3.4495999999999993</v>
      </c>
    </row>
    <row r="6258" spans="1:22" ht="14.25" customHeight="1" x14ac:dyDescent="0.25">
      <c r="A6258" s="3">
        <v>6257</v>
      </c>
      <c r="B6258" s="3" t="s">
        <v>8783</v>
      </c>
      <c r="C6258" s="4">
        <f>YEAR(Table_1[[#This Row],[Order Date]])</f>
        <v>2012</v>
      </c>
      <c r="D6258" s="9">
        <v>41158</v>
      </c>
      <c r="E6258" s="3">
        <v>41160</v>
      </c>
      <c r="F6258" s="3" t="s">
        <v>23</v>
      </c>
      <c r="G6258" s="3" t="s">
        <v>3370</v>
      </c>
      <c r="H6258" s="3" t="s">
        <v>3371</v>
      </c>
      <c r="I6258" s="3" t="s">
        <v>102</v>
      </c>
      <c r="J6258" s="3" t="s">
        <v>27</v>
      </c>
      <c r="K6258" s="3" t="s">
        <v>1062</v>
      </c>
      <c r="L6258" s="3" t="s">
        <v>54</v>
      </c>
      <c r="M6258" s="3">
        <v>33319</v>
      </c>
      <c r="N6258" s="3" t="s">
        <v>30</v>
      </c>
      <c r="O6258" s="3" t="s">
        <v>5934</v>
      </c>
      <c r="P6258" s="3" t="s">
        <v>46</v>
      </c>
      <c r="Q6258" s="3" t="s">
        <v>75</v>
      </c>
      <c r="R6258" s="3" t="s">
        <v>5935</v>
      </c>
      <c r="S6258" s="3">
        <v>3.4440000000000008</v>
      </c>
      <c r="T6258" s="3">
        <v>1</v>
      </c>
      <c r="U6258" s="3">
        <v>0.7</v>
      </c>
      <c r="V6258" s="3">
        <v>-2.5255999999999998</v>
      </c>
    </row>
    <row r="6259" spans="1:22" ht="14.25" customHeight="1" x14ac:dyDescent="0.25">
      <c r="A6259" s="3">
        <v>6258</v>
      </c>
      <c r="B6259" s="3" t="s">
        <v>8784</v>
      </c>
      <c r="C6259" s="4">
        <f>YEAR(Table_1[[#This Row],[Order Date]])</f>
        <v>2014</v>
      </c>
      <c r="D6259" s="9">
        <v>41946</v>
      </c>
      <c r="E6259" s="3">
        <v>41950</v>
      </c>
      <c r="F6259" s="3" t="s">
        <v>23</v>
      </c>
      <c r="G6259" s="3" t="s">
        <v>2140</v>
      </c>
      <c r="H6259" s="3" t="s">
        <v>2141</v>
      </c>
      <c r="I6259" s="3" t="s">
        <v>41</v>
      </c>
      <c r="J6259" s="3" t="s">
        <v>27</v>
      </c>
      <c r="K6259" s="3" t="s">
        <v>497</v>
      </c>
      <c r="L6259" s="3" t="s">
        <v>498</v>
      </c>
      <c r="M6259" s="3">
        <v>43229</v>
      </c>
      <c r="N6259" s="3" t="s">
        <v>148</v>
      </c>
      <c r="O6259" s="3" t="s">
        <v>1065</v>
      </c>
      <c r="P6259" s="3" t="s">
        <v>46</v>
      </c>
      <c r="Q6259" s="3" t="s">
        <v>578</v>
      </c>
      <c r="R6259" s="3" t="s">
        <v>1066</v>
      </c>
      <c r="S6259" s="3">
        <v>384.59200000000004</v>
      </c>
      <c r="T6259" s="3">
        <v>2</v>
      </c>
      <c r="U6259" s="3">
        <v>0.2</v>
      </c>
      <c r="V6259" s="3">
        <v>-81.725799999999978</v>
      </c>
    </row>
    <row r="6260" spans="1:22" ht="14.25" customHeight="1" x14ac:dyDescent="0.25">
      <c r="A6260" s="3">
        <v>6259</v>
      </c>
      <c r="B6260" s="3" t="s">
        <v>8785</v>
      </c>
      <c r="C6260" s="4">
        <f>YEAR(Table_1[[#This Row],[Order Date]])</f>
        <v>2012</v>
      </c>
      <c r="D6260" s="9">
        <v>40996</v>
      </c>
      <c r="E6260" s="3">
        <v>40998</v>
      </c>
      <c r="F6260" s="3" t="s">
        <v>23</v>
      </c>
      <c r="G6260" s="3" t="s">
        <v>5105</v>
      </c>
      <c r="H6260" s="3" t="s">
        <v>5106</v>
      </c>
      <c r="I6260" s="3" t="s">
        <v>26</v>
      </c>
      <c r="J6260" s="3" t="s">
        <v>27</v>
      </c>
      <c r="K6260" s="3" t="s">
        <v>266</v>
      </c>
      <c r="L6260" s="3" t="s">
        <v>267</v>
      </c>
      <c r="M6260" s="3">
        <v>10009</v>
      </c>
      <c r="N6260" s="3" t="s">
        <v>148</v>
      </c>
      <c r="O6260" s="3" t="s">
        <v>2576</v>
      </c>
      <c r="P6260" s="3" t="s">
        <v>46</v>
      </c>
      <c r="Q6260" s="3" t="s">
        <v>173</v>
      </c>
      <c r="R6260" s="3" t="s">
        <v>2577</v>
      </c>
      <c r="S6260" s="3">
        <v>22.919999999999998</v>
      </c>
      <c r="T6260" s="3">
        <v>3</v>
      </c>
      <c r="U6260" s="3">
        <v>0</v>
      </c>
      <c r="V6260" s="3">
        <v>11.230799999999999</v>
      </c>
    </row>
    <row r="6261" spans="1:22" ht="14.25" customHeight="1" x14ac:dyDescent="0.25">
      <c r="A6261" s="3">
        <v>6260</v>
      </c>
      <c r="B6261" s="3" t="s">
        <v>8786</v>
      </c>
      <c r="C6261" s="4">
        <f>YEAR(Table_1[[#This Row],[Order Date]])</f>
        <v>2012</v>
      </c>
      <c r="D6261" s="9">
        <v>41134</v>
      </c>
      <c r="E6261" s="3">
        <v>41138</v>
      </c>
      <c r="F6261" s="3" t="s">
        <v>23</v>
      </c>
      <c r="G6261" s="3" t="s">
        <v>2230</v>
      </c>
      <c r="H6261" s="3" t="s">
        <v>2231</v>
      </c>
      <c r="I6261" s="3" t="s">
        <v>26</v>
      </c>
      <c r="J6261" s="3" t="s">
        <v>27</v>
      </c>
      <c r="K6261" s="3" t="s">
        <v>1464</v>
      </c>
      <c r="L6261" s="3" t="s">
        <v>254</v>
      </c>
      <c r="M6261" s="3">
        <v>47374</v>
      </c>
      <c r="N6261" s="3" t="s">
        <v>105</v>
      </c>
      <c r="O6261" s="3" t="s">
        <v>3122</v>
      </c>
      <c r="P6261" s="3" t="s">
        <v>46</v>
      </c>
      <c r="Q6261" s="3" t="s">
        <v>75</v>
      </c>
      <c r="R6261" s="3" t="s">
        <v>3123</v>
      </c>
      <c r="S6261" s="3">
        <v>11.36</v>
      </c>
      <c r="T6261" s="3">
        <v>4</v>
      </c>
      <c r="U6261" s="3">
        <v>0</v>
      </c>
      <c r="V6261" s="3">
        <v>5.5663999999999998</v>
      </c>
    </row>
    <row r="6262" spans="1:22" ht="14.25" customHeight="1" x14ac:dyDescent="0.25">
      <c r="A6262" s="3">
        <v>6261</v>
      </c>
      <c r="B6262" s="3" t="s">
        <v>8787</v>
      </c>
      <c r="C6262" s="4">
        <f>YEAR(Table_1[[#This Row],[Order Date]])</f>
        <v>2012</v>
      </c>
      <c r="D6262" s="9">
        <v>41041</v>
      </c>
      <c r="E6262" s="3">
        <v>41047</v>
      </c>
      <c r="F6262" s="3" t="s">
        <v>50</v>
      </c>
      <c r="G6262" s="3" t="s">
        <v>1699</v>
      </c>
      <c r="H6262" s="3" t="s">
        <v>1700</v>
      </c>
      <c r="I6262" s="3" t="s">
        <v>26</v>
      </c>
      <c r="J6262" s="3" t="s">
        <v>27</v>
      </c>
      <c r="K6262" s="3" t="s">
        <v>95</v>
      </c>
      <c r="L6262" s="3" t="s">
        <v>96</v>
      </c>
      <c r="M6262" s="3">
        <v>98115</v>
      </c>
      <c r="N6262" s="3" t="s">
        <v>44</v>
      </c>
      <c r="O6262" s="3" t="s">
        <v>2038</v>
      </c>
      <c r="P6262" s="3" t="s">
        <v>46</v>
      </c>
      <c r="Q6262" s="3" t="s">
        <v>75</v>
      </c>
      <c r="R6262" s="3" t="s">
        <v>2039</v>
      </c>
      <c r="S6262" s="3">
        <v>14.592000000000002</v>
      </c>
      <c r="T6262" s="3">
        <v>3</v>
      </c>
      <c r="U6262" s="3">
        <v>0.2</v>
      </c>
      <c r="V6262" s="3">
        <v>4.9247999999999985</v>
      </c>
    </row>
    <row r="6263" spans="1:22" ht="14.25" customHeight="1" x14ac:dyDescent="0.25">
      <c r="A6263" s="3">
        <v>6262</v>
      </c>
      <c r="B6263" s="3" t="s">
        <v>8788</v>
      </c>
      <c r="C6263" s="4">
        <f>YEAR(Table_1[[#This Row],[Order Date]])</f>
        <v>2014</v>
      </c>
      <c r="D6263" s="9">
        <v>41844</v>
      </c>
      <c r="E6263" s="3">
        <v>41848</v>
      </c>
      <c r="F6263" s="3" t="s">
        <v>50</v>
      </c>
      <c r="G6263" s="3" t="s">
        <v>7934</v>
      </c>
      <c r="H6263" s="3" t="s">
        <v>7935</v>
      </c>
      <c r="I6263" s="3" t="s">
        <v>41</v>
      </c>
      <c r="J6263" s="3" t="s">
        <v>27</v>
      </c>
      <c r="K6263" s="3" t="s">
        <v>1173</v>
      </c>
      <c r="L6263" s="3" t="s">
        <v>267</v>
      </c>
      <c r="M6263" s="3">
        <v>11561</v>
      </c>
      <c r="N6263" s="3" t="s">
        <v>148</v>
      </c>
      <c r="O6263" s="3" t="s">
        <v>1275</v>
      </c>
      <c r="P6263" s="3" t="s">
        <v>46</v>
      </c>
      <c r="Q6263" s="3" t="s">
        <v>47</v>
      </c>
      <c r="R6263" s="3" t="s">
        <v>1276</v>
      </c>
      <c r="S6263" s="3">
        <v>41.4</v>
      </c>
      <c r="T6263" s="3">
        <v>4</v>
      </c>
      <c r="U6263" s="3">
        <v>0</v>
      </c>
      <c r="V6263" s="3">
        <v>19.872</v>
      </c>
    </row>
    <row r="6264" spans="1:22" ht="14.25" customHeight="1" x14ac:dyDescent="0.25">
      <c r="A6264" s="3">
        <v>6263</v>
      </c>
      <c r="B6264" s="3" t="s">
        <v>8789</v>
      </c>
      <c r="C6264" s="4">
        <f>YEAR(Table_1[[#This Row],[Order Date]])</f>
        <v>2013</v>
      </c>
      <c r="D6264" s="9">
        <v>41542</v>
      </c>
      <c r="E6264" s="3">
        <v>41544</v>
      </c>
      <c r="F6264" s="3" t="s">
        <v>188</v>
      </c>
      <c r="G6264" s="3" t="s">
        <v>1291</v>
      </c>
      <c r="H6264" s="3" t="s">
        <v>1292</v>
      </c>
      <c r="I6264" s="3" t="s">
        <v>41</v>
      </c>
      <c r="J6264" s="3" t="s">
        <v>27</v>
      </c>
      <c r="K6264" s="3" t="s">
        <v>3101</v>
      </c>
      <c r="L6264" s="3" t="s">
        <v>211</v>
      </c>
      <c r="M6264" s="3">
        <v>61107</v>
      </c>
      <c r="N6264" s="3" t="s">
        <v>105</v>
      </c>
      <c r="O6264" s="3" t="s">
        <v>1511</v>
      </c>
      <c r="P6264" s="3" t="s">
        <v>46</v>
      </c>
      <c r="Q6264" s="3" t="s">
        <v>75</v>
      </c>
      <c r="R6264" s="3" t="s">
        <v>1512</v>
      </c>
      <c r="S6264" s="3">
        <v>442.37199999999996</v>
      </c>
      <c r="T6264" s="3">
        <v>7</v>
      </c>
      <c r="U6264" s="3">
        <v>0.8</v>
      </c>
      <c r="V6264" s="3">
        <v>-729.91380000000004</v>
      </c>
    </row>
    <row r="6265" spans="1:22" ht="14.25" customHeight="1" x14ac:dyDescent="0.25">
      <c r="A6265" s="3">
        <v>6264</v>
      </c>
      <c r="B6265" s="3" t="s">
        <v>8790</v>
      </c>
      <c r="C6265" s="4">
        <f>YEAR(Table_1[[#This Row],[Order Date]])</f>
        <v>2014</v>
      </c>
      <c r="D6265" s="9">
        <v>41765</v>
      </c>
      <c r="E6265" s="3">
        <v>41770</v>
      </c>
      <c r="F6265" s="3" t="s">
        <v>50</v>
      </c>
      <c r="G6265" s="3" t="s">
        <v>3801</v>
      </c>
      <c r="H6265" s="3" t="s">
        <v>3802</v>
      </c>
      <c r="I6265" s="3" t="s">
        <v>41</v>
      </c>
      <c r="J6265" s="3" t="s">
        <v>27</v>
      </c>
      <c r="K6265" s="3" t="s">
        <v>497</v>
      </c>
      <c r="L6265" s="3" t="s">
        <v>1272</v>
      </c>
      <c r="M6265" s="3">
        <v>31907</v>
      </c>
      <c r="N6265" s="3" t="s">
        <v>30</v>
      </c>
      <c r="O6265" s="3" t="s">
        <v>4035</v>
      </c>
      <c r="P6265" s="3" t="s">
        <v>46</v>
      </c>
      <c r="Q6265" s="3" t="s">
        <v>75</v>
      </c>
      <c r="R6265" s="3" t="s">
        <v>4036</v>
      </c>
      <c r="S6265" s="3">
        <v>34.5</v>
      </c>
      <c r="T6265" s="3">
        <v>3</v>
      </c>
      <c r="U6265" s="3">
        <v>0</v>
      </c>
      <c r="V6265" s="3">
        <v>15.524999999999999</v>
      </c>
    </row>
    <row r="6266" spans="1:22" ht="14.25" customHeight="1" x14ac:dyDescent="0.25">
      <c r="A6266" s="3">
        <v>6265</v>
      </c>
      <c r="B6266" s="3" t="s">
        <v>8791</v>
      </c>
      <c r="C6266" s="4">
        <f>YEAR(Table_1[[#This Row],[Order Date]])</f>
        <v>2013</v>
      </c>
      <c r="D6266" s="9">
        <v>41554</v>
      </c>
      <c r="E6266" s="3">
        <v>41554</v>
      </c>
      <c r="F6266" s="3" t="s">
        <v>1290</v>
      </c>
      <c r="G6266" s="3" t="s">
        <v>859</v>
      </c>
      <c r="H6266" s="3" t="s">
        <v>860</v>
      </c>
      <c r="I6266" s="3" t="s">
        <v>26</v>
      </c>
      <c r="J6266" s="3" t="s">
        <v>27</v>
      </c>
      <c r="K6266" s="3" t="s">
        <v>4548</v>
      </c>
      <c r="L6266" s="3" t="s">
        <v>649</v>
      </c>
      <c r="M6266" s="3">
        <v>74133</v>
      </c>
      <c r="N6266" s="3" t="s">
        <v>105</v>
      </c>
      <c r="O6266" s="3" t="s">
        <v>325</v>
      </c>
      <c r="P6266" s="3" t="s">
        <v>46</v>
      </c>
      <c r="Q6266" s="3" t="s">
        <v>75</v>
      </c>
      <c r="R6266" s="3" t="s">
        <v>326</v>
      </c>
      <c r="S6266" s="3">
        <v>28.849999999999998</v>
      </c>
      <c r="T6266" s="3">
        <v>5</v>
      </c>
      <c r="U6266" s="3">
        <v>0</v>
      </c>
      <c r="V6266" s="3">
        <v>14.424999999999999</v>
      </c>
    </row>
    <row r="6267" spans="1:22" ht="14.25" customHeight="1" x14ac:dyDescent="0.25">
      <c r="A6267" s="3">
        <v>6266</v>
      </c>
      <c r="B6267" s="3" t="s">
        <v>8792</v>
      </c>
      <c r="C6267" s="4">
        <f>YEAR(Table_1[[#This Row],[Order Date]])</f>
        <v>2011</v>
      </c>
      <c r="D6267" s="9">
        <v>40850</v>
      </c>
      <c r="E6267" s="3">
        <v>40855</v>
      </c>
      <c r="F6267" s="3" t="s">
        <v>50</v>
      </c>
      <c r="G6267" s="3" t="s">
        <v>2072</v>
      </c>
      <c r="H6267" s="3" t="s">
        <v>2073</v>
      </c>
      <c r="I6267" s="3" t="s">
        <v>26</v>
      </c>
      <c r="J6267" s="3" t="s">
        <v>27</v>
      </c>
      <c r="K6267" s="3" t="s">
        <v>5661</v>
      </c>
      <c r="L6267" s="3" t="s">
        <v>335</v>
      </c>
      <c r="M6267" s="3">
        <v>37211</v>
      </c>
      <c r="N6267" s="3" t="s">
        <v>30</v>
      </c>
      <c r="O6267" s="3" t="s">
        <v>3262</v>
      </c>
      <c r="P6267" s="3" t="s">
        <v>46</v>
      </c>
      <c r="Q6267" s="3" t="s">
        <v>90</v>
      </c>
      <c r="R6267" s="3" t="s">
        <v>3263</v>
      </c>
      <c r="S6267" s="3">
        <v>3.4880000000000004</v>
      </c>
      <c r="T6267" s="3">
        <v>2</v>
      </c>
      <c r="U6267" s="3">
        <v>0.2</v>
      </c>
      <c r="V6267" s="3">
        <v>1.1771999999999998</v>
      </c>
    </row>
    <row r="6268" spans="1:22" ht="14.25" customHeight="1" x14ac:dyDescent="0.25">
      <c r="A6268" s="3">
        <v>6267</v>
      </c>
      <c r="B6268" s="3" t="s">
        <v>8792</v>
      </c>
      <c r="C6268" s="4">
        <f>YEAR(Table_1[[#This Row],[Order Date]])</f>
        <v>2011</v>
      </c>
      <c r="D6268" s="9">
        <v>40850</v>
      </c>
      <c r="E6268" s="3">
        <v>40855</v>
      </c>
      <c r="F6268" s="3" t="s">
        <v>50</v>
      </c>
      <c r="G6268" s="3" t="s">
        <v>2072</v>
      </c>
      <c r="H6268" s="3" t="s">
        <v>2073</v>
      </c>
      <c r="I6268" s="3" t="s">
        <v>26</v>
      </c>
      <c r="J6268" s="3" t="s">
        <v>27</v>
      </c>
      <c r="K6268" s="3" t="s">
        <v>5661</v>
      </c>
      <c r="L6268" s="3" t="s">
        <v>335</v>
      </c>
      <c r="M6268" s="3">
        <v>37211</v>
      </c>
      <c r="N6268" s="3" t="s">
        <v>30</v>
      </c>
      <c r="O6268" s="3" t="s">
        <v>2650</v>
      </c>
      <c r="P6268" s="3" t="s">
        <v>46</v>
      </c>
      <c r="Q6268" s="3" t="s">
        <v>90</v>
      </c>
      <c r="R6268" s="3" t="s">
        <v>2651</v>
      </c>
      <c r="S6268" s="3">
        <v>143.85600000000002</v>
      </c>
      <c r="T6268" s="3">
        <v>9</v>
      </c>
      <c r="U6268" s="3">
        <v>0.2</v>
      </c>
      <c r="V6268" s="3">
        <v>48.551399999999994</v>
      </c>
    </row>
    <row r="6269" spans="1:22" ht="14.25" customHeight="1" x14ac:dyDescent="0.25">
      <c r="A6269" s="3">
        <v>6268</v>
      </c>
      <c r="B6269" s="3" t="s">
        <v>8793</v>
      </c>
      <c r="C6269" s="4">
        <f>YEAR(Table_1[[#This Row],[Order Date]])</f>
        <v>2012</v>
      </c>
      <c r="D6269" s="9">
        <v>41183</v>
      </c>
      <c r="E6269" s="3">
        <v>41186</v>
      </c>
      <c r="F6269" s="3" t="s">
        <v>23</v>
      </c>
      <c r="G6269" s="3" t="s">
        <v>733</v>
      </c>
      <c r="H6269" s="3" t="s">
        <v>734</v>
      </c>
      <c r="I6269" s="3" t="s">
        <v>102</v>
      </c>
      <c r="J6269" s="3" t="s">
        <v>27</v>
      </c>
      <c r="K6269" s="3" t="s">
        <v>8794</v>
      </c>
      <c r="L6269" s="3" t="s">
        <v>1245</v>
      </c>
      <c r="M6269" s="3">
        <v>2138</v>
      </c>
      <c r="N6269" s="3" t="s">
        <v>148</v>
      </c>
      <c r="O6269" s="3" t="s">
        <v>1920</v>
      </c>
      <c r="P6269" s="3" t="s">
        <v>71</v>
      </c>
      <c r="Q6269" s="3" t="s">
        <v>72</v>
      </c>
      <c r="R6269" s="3" t="s">
        <v>1921</v>
      </c>
      <c r="S6269" s="3">
        <v>311.98</v>
      </c>
      <c r="T6269" s="3">
        <v>2</v>
      </c>
      <c r="U6269" s="3">
        <v>0</v>
      </c>
      <c r="V6269" s="3">
        <v>93.593999999999994</v>
      </c>
    </row>
    <row r="6270" spans="1:22" ht="14.25" customHeight="1" x14ac:dyDescent="0.25">
      <c r="A6270" s="3">
        <v>6269</v>
      </c>
      <c r="B6270" s="3" t="s">
        <v>8793</v>
      </c>
      <c r="C6270" s="4">
        <f>YEAR(Table_1[[#This Row],[Order Date]])</f>
        <v>2012</v>
      </c>
      <c r="D6270" s="9">
        <v>41183</v>
      </c>
      <c r="E6270" s="3">
        <v>41186</v>
      </c>
      <c r="F6270" s="3" t="s">
        <v>23</v>
      </c>
      <c r="G6270" s="3" t="s">
        <v>733</v>
      </c>
      <c r="H6270" s="3" t="s">
        <v>734</v>
      </c>
      <c r="I6270" s="3" t="s">
        <v>102</v>
      </c>
      <c r="J6270" s="3" t="s">
        <v>27</v>
      </c>
      <c r="K6270" s="3" t="s">
        <v>8794</v>
      </c>
      <c r="L6270" s="3" t="s">
        <v>1245</v>
      </c>
      <c r="M6270" s="3">
        <v>2138</v>
      </c>
      <c r="N6270" s="3" t="s">
        <v>148</v>
      </c>
      <c r="O6270" s="3" t="s">
        <v>5621</v>
      </c>
      <c r="P6270" s="3" t="s">
        <v>46</v>
      </c>
      <c r="Q6270" s="3" t="s">
        <v>75</v>
      </c>
      <c r="R6270" s="3" t="s">
        <v>1219</v>
      </c>
      <c r="S6270" s="3">
        <v>22.450000000000003</v>
      </c>
      <c r="T6270" s="3">
        <v>5</v>
      </c>
      <c r="U6270" s="3">
        <v>0</v>
      </c>
      <c r="V6270" s="3">
        <v>10.327</v>
      </c>
    </row>
    <row r="6271" spans="1:22" ht="14.25" customHeight="1" x14ac:dyDescent="0.25">
      <c r="A6271" s="3">
        <v>6270</v>
      </c>
      <c r="B6271" s="3" t="s">
        <v>8795</v>
      </c>
      <c r="C6271" s="4">
        <f>YEAR(Table_1[[#This Row],[Order Date]])</f>
        <v>2014</v>
      </c>
      <c r="D6271" s="9">
        <v>41976</v>
      </c>
      <c r="E6271" s="3">
        <v>41980</v>
      </c>
      <c r="F6271" s="3" t="s">
        <v>50</v>
      </c>
      <c r="G6271" s="3" t="s">
        <v>1532</v>
      </c>
      <c r="H6271" s="3" t="s">
        <v>1533</v>
      </c>
      <c r="I6271" s="3" t="s">
        <v>41</v>
      </c>
      <c r="J6271" s="3" t="s">
        <v>27</v>
      </c>
      <c r="K6271" s="3" t="s">
        <v>3199</v>
      </c>
      <c r="L6271" s="3" t="s">
        <v>43</v>
      </c>
      <c r="M6271" s="3">
        <v>94601</v>
      </c>
      <c r="N6271" s="3" t="s">
        <v>44</v>
      </c>
      <c r="O6271" s="3" t="s">
        <v>615</v>
      </c>
      <c r="P6271" s="3" t="s">
        <v>71</v>
      </c>
      <c r="Q6271" s="3" t="s">
        <v>72</v>
      </c>
      <c r="R6271" s="3" t="s">
        <v>616</v>
      </c>
      <c r="S6271" s="3">
        <v>39.992000000000004</v>
      </c>
      <c r="T6271" s="3">
        <v>1</v>
      </c>
      <c r="U6271" s="3">
        <v>0.2</v>
      </c>
      <c r="V6271" s="3">
        <v>-7.9984000000000073</v>
      </c>
    </row>
    <row r="6272" spans="1:22" ht="14.25" customHeight="1" x14ac:dyDescent="0.25">
      <c r="A6272" s="3">
        <v>6271</v>
      </c>
      <c r="B6272" s="3" t="s">
        <v>8795</v>
      </c>
      <c r="C6272" s="4">
        <f>YEAR(Table_1[[#This Row],[Order Date]])</f>
        <v>2014</v>
      </c>
      <c r="D6272" s="9">
        <v>41976</v>
      </c>
      <c r="E6272" s="3">
        <v>41980</v>
      </c>
      <c r="F6272" s="3" t="s">
        <v>50</v>
      </c>
      <c r="G6272" s="3" t="s">
        <v>1532</v>
      </c>
      <c r="H6272" s="3" t="s">
        <v>1533</v>
      </c>
      <c r="I6272" s="3" t="s">
        <v>41</v>
      </c>
      <c r="J6272" s="3" t="s">
        <v>27</v>
      </c>
      <c r="K6272" s="3" t="s">
        <v>3199</v>
      </c>
      <c r="L6272" s="3" t="s">
        <v>43</v>
      </c>
      <c r="M6272" s="3">
        <v>94601</v>
      </c>
      <c r="N6272" s="3" t="s">
        <v>44</v>
      </c>
      <c r="O6272" s="3" t="s">
        <v>6903</v>
      </c>
      <c r="P6272" s="3" t="s">
        <v>32</v>
      </c>
      <c r="Q6272" s="3" t="s">
        <v>36</v>
      </c>
      <c r="R6272" s="3" t="s">
        <v>6904</v>
      </c>
      <c r="S6272" s="3">
        <v>1159.056</v>
      </c>
      <c r="T6272" s="3">
        <v>9</v>
      </c>
      <c r="U6272" s="3">
        <v>0.2</v>
      </c>
      <c r="V6272" s="3">
        <v>43.464599999999905</v>
      </c>
    </row>
    <row r="6273" spans="1:22" ht="14.25" customHeight="1" x14ac:dyDescent="0.25">
      <c r="A6273" s="3">
        <v>6272</v>
      </c>
      <c r="B6273" s="3" t="s">
        <v>8795</v>
      </c>
      <c r="C6273" s="4">
        <f>YEAR(Table_1[[#This Row],[Order Date]])</f>
        <v>2014</v>
      </c>
      <c r="D6273" s="9">
        <v>41976</v>
      </c>
      <c r="E6273" s="3">
        <v>41980</v>
      </c>
      <c r="F6273" s="3" t="s">
        <v>50</v>
      </c>
      <c r="G6273" s="3" t="s">
        <v>1532</v>
      </c>
      <c r="H6273" s="3" t="s">
        <v>1533</v>
      </c>
      <c r="I6273" s="3" t="s">
        <v>41</v>
      </c>
      <c r="J6273" s="3" t="s">
        <v>27</v>
      </c>
      <c r="K6273" s="3" t="s">
        <v>3199</v>
      </c>
      <c r="L6273" s="3" t="s">
        <v>43</v>
      </c>
      <c r="M6273" s="3">
        <v>94601</v>
      </c>
      <c r="N6273" s="3" t="s">
        <v>44</v>
      </c>
      <c r="O6273" s="3" t="s">
        <v>3552</v>
      </c>
      <c r="P6273" s="3" t="s">
        <v>46</v>
      </c>
      <c r="Q6273" s="3" t="s">
        <v>68</v>
      </c>
      <c r="R6273" s="3" t="s">
        <v>3553</v>
      </c>
      <c r="S6273" s="3">
        <v>179.89999999999998</v>
      </c>
      <c r="T6273" s="3">
        <v>5</v>
      </c>
      <c r="U6273" s="3">
        <v>0</v>
      </c>
      <c r="V6273" s="3">
        <v>44.974999999999987</v>
      </c>
    </row>
    <row r="6274" spans="1:22" ht="14.25" customHeight="1" x14ac:dyDescent="0.25">
      <c r="A6274" s="3">
        <v>6273</v>
      </c>
      <c r="B6274" s="3" t="s">
        <v>8796</v>
      </c>
      <c r="C6274" s="4">
        <f>YEAR(Table_1[[#This Row],[Order Date]])</f>
        <v>2014</v>
      </c>
      <c r="D6274" s="9">
        <v>41985</v>
      </c>
      <c r="E6274" s="3">
        <v>41986</v>
      </c>
      <c r="F6274" s="3" t="s">
        <v>188</v>
      </c>
      <c r="G6274" s="3" t="s">
        <v>1338</v>
      </c>
      <c r="H6274" s="3" t="s">
        <v>1339</v>
      </c>
      <c r="I6274" s="3" t="s">
        <v>41</v>
      </c>
      <c r="J6274" s="3" t="s">
        <v>27</v>
      </c>
      <c r="K6274" s="3" t="s">
        <v>8797</v>
      </c>
      <c r="L6274" s="3" t="s">
        <v>211</v>
      </c>
      <c r="M6274" s="3">
        <v>60067</v>
      </c>
      <c r="N6274" s="3" t="s">
        <v>105</v>
      </c>
      <c r="O6274" s="3" t="s">
        <v>4794</v>
      </c>
      <c r="P6274" s="3" t="s">
        <v>71</v>
      </c>
      <c r="Q6274" s="3" t="s">
        <v>161</v>
      </c>
      <c r="R6274" s="3" t="s">
        <v>4795</v>
      </c>
      <c r="S6274" s="3">
        <v>116.312</v>
      </c>
      <c r="T6274" s="3">
        <v>7</v>
      </c>
      <c r="U6274" s="3">
        <v>0.2</v>
      </c>
      <c r="V6274" s="3">
        <v>23.262400000000003</v>
      </c>
    </row>
    <row r="6275" spans="1:22" ht="14.25" customHeight="1" x14ac:dyDescent="0.25">
      <c r="A6275" s="3">
        <v>6274</v>
      </c>
      <c r="B6275" s="3" t="s">
        <v>8798</v>
      </c>
      <c r="C6275" s="4">
        <f>YEAR(Table_1[[#This Row],[Order Date]])</f>
        <v>2013</v>
      </c>
      <c r="D6275" s="9">
        <v>41473</v>
      </c>
      <c r="E6275" s="3">
        <v>41478</v>
      </c>
      <c r="F6275" s="3" t="s">
        <v>23</v>
      </c>
      <c r="G6275" s="3" t="s">
        <v>5176</v>
      </c>
      <c r="H6275" s="3" t="s">
        <v>5177</v>
      </c>
      <c r="I6275" s="3" t="s">
        <v>26</v>
      </c>
      <c r="J6275" s="3" t="s">
        <v>27</v>
      </c>
      <c r="K6275" s="3" t="s">
        <v>95</v>
      </c>
      <c r="L6275" s="3" t="s">
        <v>96</v>
      </c>
      <c r="M6275" s="3">
        <v>98105</v>
      </c>
      <c r="N6275" s="3" t="s">
        <v>44</v>
      </c>
      <c r="O6275" s="3" t="s">
        <v>5688</v>
      </c>
      <c r="P6275" s="3" t="s">
        <v>32</v>
      </c>
      <c r="Q6275" s="3" t="s">
        <v>65</v>
      </c>
      <c r="R6275" s="3" t="s">
        <v>5689</v>
      </c>
      <c r="S6275" s="3">
        <v>12.419999999999998</v>
      </c>
      <c r="T6275" s="3">
        <v>3</v>
      </c>
      <c r="U6275" s="3">
        <v>0</v>
      </c>
      <c r="V6275" s="3">
        <v>4.4711999999999996</v>
      </c>
    </row>
    <row r="6276" spans="1:22" ht="14.25" customHeight="1" x14ac:dyDescent="0.25">
      <c r="A6276" s="3">
        <v>6275</v>
      </c>
      <c r="B6276" s="3" t="s">
        <v>8798</v>
      </c>
      <c r="C6276" s="4">
        <f>YEAR(Table_1[[#This Row],[Order Date]])</f>
        <v>2013</v>
      </c>
      <c r="D6276" s="9">
        <v>41473</v>
      </c>
      <c r="E6276" s="3">
        <v>41478</v>
      </c>
      <c r="F6276" s="3" t="s">
        <v>23</v>
      </c>
      <c r="G6276" s="3" t="s">
        <v>5176</v>
      </c>
      <c r="H6276" s="3" t="s">
        <v>5177</v>
      </c>
      <c r="I6276" s="3" t="s">
        <v>26</v>
      </c>
      <c r="J6276" s="3" t="s">
        <v>27</v>
      </c>
      <c r="K6276" s="3" t="s">
        <v>95</v>
      </c>
      <c r="L6276" s="3" t="s">
        <v>96</v>
      </c>
      <c r="M6276" s="3">
        <v>98105</v>
      </c>
      <c r="N6276" s="3" t="s">
        <v>44</v>
      </c>
      <c r="O6276" s="3" t="s">
        <v>8799</v>
      </c>
      <c r="P6276" s="3" t="s">
        <v>71</v>
      </c>
      <c r="Q6276" s="3" t="s">
        <v>161</v>
      </c>
      <c r="R6276" s="3" t="s">
        <v>8800</v>
      </c>
      <c r="S6276" s="3">
        <v>428.40000000000003</v>
      </c>
      <c r="T6276" s="3">
        <v>3</v>
      </c>
      <c r="U6276" s="3">
        <v>0</v>
      </c>
      <c r="V6276" s="3">
        <v>89.963999999999999</v>
      </c>
    </row>
    <row r="6277" spans="1:22" ht="14.25" customHeight="1" x14ac:dyDescent="0.25">
      <c r="A6277" s="3">
        <v>6276</v>
      </c>
      <c r="B6277" s="3" t="s">
        <v>8798</v>
      </c>
      <c r="C6277" s="4">
        <f>YEAR(Table_1[[#This Row],[Order Date]])</f>
        <v>2013</v>
      </c>
      <c r="D6277" s="9">
        <v>41473</v>
      </c>
      <c r="E6277" s="3">
        <v>41478</v>
      </c>
      <c r="F6277" s="3" t="s">
        <v>23</v>
      </c>
      <c r="G6277" s="3" t="s">
        <v>5176</v>
      </c>
      <c r="H6277" s="3" t="s">
        <v>5177</v>
      </c>
      <c r="I6277" s="3" t="s">
        <v>26</v>
      </c>
      <c r="J6277" s="3" t="s">
        <v>27</v>
      </c>
      <c r="K6277" s="3" t="s">
        <v>95</v>
      </c>
      <c r="L6277" s="3" t="s">
        <v>96</v>
      </c>
      <c r="M6277" s="3">
        <v>98105</v>
      </c>
      <c r="N6277" s="3" t="s">
        <v>44</v>
      </c>
      <c r="O6277" s="3" t="s">
        <v>6997</v>
      </c>
      <c r="P6277" s="3" t="s">
        <v>32</v>
      </c>
      <c r="Q6277" s="3" t="s">
        <v>65</v>
      </c>
      <c r="R6277" s="3" t="s">
        <v>6998</v>
      </c>
      <c r="S6277" s="3">
        <v>24.75</v>
      </c>
      <c r="T6277" s="3">
        <v>5</v>
      </c>
      <c r="U6277" s="3">
        <v>0</v>
      </c>
      <c r="V6277" s="3">
        <v>10.890000000000002</v>
      </c>
    </row>
    <row r="6278" spans="1:22" ht="14.25" customHeight="1" x14ac:dyDescent="0.25">
      <c r="A6278" s="3">
        <v>6277</v>
      </c>
      <c r="B6278" s="3" t="s">
        <v>8798</v>
      </c>
      <c r="C6278" s="4">
        <f>YEAR(Table_1[[#This Row],[Order Date]])</f>
        <v>2013</v>
      </c>
      <c r="D6278" s="9">
        <v>41473</v>
      </c>
      <c r="E6278" s="3">
        <v>41478</v>
      </c>
      <c r="F6278" s="3" t="s">
        <v>23</v>
      </c>
      <c r="G6278" s="3" t="s">
        <v>5176</v>
      </c>
      <c r="H6278" s="3" t="s">
        <v>5177</v>
      </c>
      <c r="I6278" s="3" t="s">
        <v>26</v>
      </c>
      <c r="J6278" s="3" t="s">
        <v>27</v>
      </c>
      <c r="K6278" s="3" t="s">
        <v>95</v>
      </c>
      <c r="L6278" s="3" t="s">
        <v>96</v>
      </c>
      <c r="M6278" s="3">
        <v>98105</v>
      </c>
      <c r="N6278" s="3" t="s">
        <v>44</v>
      </c>
      <c r="O6278" s="3" t="s">
        <v>1197</v>
      </c>
      <c r="P6278" s="3" t="s">
        <v>46</v>
      </c>
      <c r="Q6278" s="3" t="s">
        <v>47</v>
      </c>
      <c r="R6278" s="3" t="s">
        <v>1198</v>
      </c>
      <c r="S6278" s="3">
        <v>87.71</v>
      </c>
      <c r="T6278" s="3">
        <v>7</v>
      </c>
      <c r="U6278" s="3">
        <v>0</v>
      </c>
      <c r="V6278" s="3">
        <v>41.223699999999994</v>
      </c>
    </row>
    <row r="6279" spans="1:22" ht="14.25" customHeight="1" x14ac:dyDescent="0.25">
      <c r="A6279" s="3">
        <v>6278</v>
      </c>
      <c r="B6279" s="3" t="s">
        <v>8798</v>
      </c>
      <c r="C6279" s="4">
        <f>YEAR(Table_1[[#This Row],[Order Date]])</f>
        <v>2013</v>
      </c>
      <c r="D6279" s="9">
        <v>41473</v>
      </c>
      <c r="E6279" s="3">
        <v>41478</v>
      </c>
      <c r="F6279" s="3" t="s">
        <v>23</v>
      </c>
      <c r="G6279" s="3" t="s">
        <v>5176</v>
      </c>
      <c r="H6279" s="3" t="s">
        <v>5177</v>
      </c>
      <c r="I6279" s="3" t="s">
        <v>26</v>
      </c>
      <c r="J6279" s="3" t="s">
        <v>27</v>
      </c>
      <c r="K6279" s="3" t="s">
        <v>95</v>
      </c>
      <c r="L6279" s="3" t="s">
        <v>96</v>
      </c>
      <c r="M6279" s="3">
        <v>98105</v>
      </c>
      <c r="N6279" s="3" t="s">
        <v>44</v>
      </c>
      <c r="O6279" s="3" t="s">
        <v>277</v>
      </c>
      <c r="P6279" s="3" t="s">
        <v>46</v>
      </c>
      <c r="Q6279" s="3" t="s">
        <v>59</v>
      </c>
      <c r="R6279" s="3" t="s">
        <v>278</v>
      </c>
      <c r="S6279" s="3">
        <v>69.52</v>
      </c>
      <c r="T6279" s="3">
        <v>2</v>
      </c>
      <c r="U6279" s="3">
        <v>0</v>
      </c>
      <c r="V6279" s="3">
        <v>17.379999999999995</v>
      </c>
    </row>
    <row r="6280" spans="1:22" ht="14.25" customHeight="1" x14ac:dyDescent="0.25">
      <c r="A6280" s="3">
        <v>6279</v>
      </c>
      <c r="B6280" s="3" t="s">
        <v>8798</v>
      </c>
      <c r="C6280" s="4">
        <f>YEAR(Table_1[[#This Row],[Order Date]])</f>
        <v>2013</v>
      </c>
      <c r="D6280" s="9">
        <v>41473</v>
      </c>
      <c r="E6280" s="3">
        <v>41478</v>
      </c>
      <c r="F6280" s="3" t="s">
        <v>23</v>
      </c>
      <c r="G6280" s="3" t="s">
        <v>5176</v>
      </c>
      <c r="H6280" s="3" t="s">
        <v>5177</v>
      </c>
      <c r="I6280" s="3" t="s">
        <v>26</v>
      </c>
      <c r="J6280" s="3" t="s">
        <v>27</v>
      </c>
      <c r="K6280" s="3" t="s">
        <v>95</v>
      </c>
      <c r="L6280" s="3" t="s">
        <v>96</v>
      </c>
      <c r="M6280" s="3">
        <v>98105</v>
      </c>
      <c r="N6280" s="3" t="s">
        <v>44</v>
      </c>
      <c r="O6280" s="3" t="s">
        <v>3055</v>
      </c>
      <c r="P6280" s="3" t="s">
        <v>71</v>
      </c>
      <c r="Q6280" s="3" t="s">
        <v>72</v>
      </c>
      <c r="R6280" s="3" t="s">
        <v>3056</v>
      </c>
      <c r="S6280" s="3">
        <v>20.784000000000002</v>
      </c>
      <c r="T6280" s="3">
        <v>2</v>
      </c>
      <c r="U6280" s="3">
        <v>0.2</v>
      </c>
      <c r="V6280" s="3">
        <v>-4.6764000000000001</v>
      </c>
    </row>
    <row r="6281" spans="1:22" ht="14.25" customHeight="1" x14ac:dyDescent="0.25">
      <c r="A6281" s="3">
        <v>6280</v>
      </c>
      <c r="B6281" s="3" t="s">
        <v>8798</v>
      </c>
      <c r="C6281" s="4">
        <f>YEAR(Table_1[[#This Row],[Order Date]])</f>
        <v>2013</v>
      </c>
      <c r="D6281" s="9">
        <v>41473</v>
      </c>
      <c r="E6281" s="3">
        <v>41478</v>
      </c>
      <c r="F6281" s="3" t="s">
        <v>23</v>
      </c>
      <c r="G6281" s="3" t="s">
        <v>5176</v>
      </c>
      <c r="H6281" s="3" t="s">
        <v>5177</v>
      </c>
      <c r="I6281" s="3" t="s">
        <v>26</v>
      </c>
      <c r="J6281" s="3" t="s">
        <v>27</v>
      </c>
      <c r="K6281" s="3" t="s">
        <v>95</v>
      </c>
      <c r="L6281" s="3" t="s">
        <v>96</v>
      </c>
      <c r="M6281" s="3">
        <v>98105</v>
      </c>
      <c r="N6281" s="3" t="s">
        <v>44</v>
      </c>
      <c r="O6281" s="3" t="s">
        <v>3768</v>
      </c>
      <c r="P6281" s="3" t="s">
        <v>46</v>
      </c>
      <c r="Q6281" s="3" t="s">
        <v>75</v>
      </c>
      <c r="R6281" s="3" t="s">
        <v>3769</v>
      </c>
      <c r="S6281" s="3">
        <v>12.816000000000001</v>
      </c>
      <c r="T6281" s="3">
        <v>3</v>
      </c>
      <c r="U6281" s="3">
        <v>0.2</v>
      </c>
      <c r="V6281" s="3">
        <v>4.1651999999999987</v>
      </c>
    </row>
    <row r="6282" spans="1:22" ht="14.25" customHeight="1" x14ac:dyDescent="0.25">
      <c r="A6282" s="3">
        <v>6281</v>
      </c>
      <c r="B6282" s="3" t="s">
        <v>8801</v>
      </c>
      <c r="C6282" s="4">
        <f>YEAR(Table_1[[#This Row],[Order Date]])</f>
        <v>2014</v>
      </c>
      <c r="D6282" s="9">
        <v>41772</v>
      </c>
      <c r="E6282" s="3">
        <v>41776</v>
      </c>
      <c r="F6282" s="3" t="s">
        <v>50</v>
      </c>
      <c r="G6282" s="3" t="s">
        <v>859</v>
      </c>
      <c r="H6282" s="3" t="s">
        <v>860</v>
      </c>
      <c r="I6282" s="3" t="s">
        <v>26</v>
      </c>
      <c r="J6282" s="3" t="s">
        <v>27</v>
      </c>
      <c r="K6282" s="3" t="s">
        <v>1007</v>
      </c>
      <c r="L6282" s="3" t="s">
        <v>498</v>
      </c>
      <c r="M6282" s="3">
        <v>45231</v>
      </c>
      <c r="N6282" s="3" t="s">
        <v>148</v>
      </c>
      <c r="O6282" s="3" t="s">
        <v>4562</v>
      </c>
      <c r="P6282" s="3" t="s">
        <v>46</v>
      </c>
      <c r="Q6282" s="3" t="s">
        <v>47</v>
      </c>
      <c r="R6282" s="3" t="s">
        <v>4563</v>
      </c>
      <c r="S6282" s="3">
        <v>5.9039999999999999</v>
      </c>
      <c r="T6282" s="3">
        <v>2</v>
      </c>
      <c r="U6282" s="3">
        <v>0.2</v>
      </c>
      <c r="V6282" s="3">
        <v>1.9925999999999999</v>
      </c>
    </row>
    <row r="6283" spans="1:22" ht="14.25" customHeight="1" x14ac:dyDescent="0.25">
      <c r="A6283" s="3">
        <v>6282</v>
      </c>
      <c r="B6283" s="3" t="s">
        <v>8802</v>
      </c>
      <c r="C6283" s="4">
        <f>YEAR(Table_1[[#This Row],[Order Date]])</f>
        <v>2012</v>
      </c>
      <c r="D6283" s="9">
        <v>41233</v>
      </c>
      <c r="E6283" s="3">
        <v>41239</v>
      </c>
      <c r="F6283" s="3" t="s">
        <v>50</v>
      </c>
      <c r="G6283" s="3" t="s">
        <v>4397</v>
      </c>
      <c r="H6283" s="3" t="s">
        <v>4398</v>
      </c>
      <c r="I6283" s="3" t="s">
        <v>26</v>
      </c>
      <c r="J6283" s="3" t="s">
        <v>27</v>
      </c>
      <c r="K6283" s="3" t="s">
        <v>5178</v>
      </c>
      <c r="L6283" s="3" t="s">
        <v>498</v>
      </c>
      <c r="M6283" s="3">
        <v>43302</v>
      </c>
      <c r="N6283" s="3" t="s">
        <v>148</v>
      </c>
      <c r="O6283" s="3" t="s">
        <v>8803</v>
      </c>
      <c r="P6283" s="3" t="s">
        <v>32</v>
      </c>
      <c r="Q6283" s="3" t="s">
        <v>65</v>
      </c>
      <c r="R6283" s="3" t="s">
        <v>8804</v>
      </c>
      <c r="S6283" s="3">
        <v>63.824000000000005</v>
      </c>
      <c r="T6283" s="3">
        <v>2</v>
      </c>
      <c r="U6283" s="3">
        <v>0.2</v>
      </c>
      <c r="V6283" s="3">
        <v>9.5735999999999937</v>
      </c>
    </row>
    <row r="6284" spans="1:22" ht="14.25" customHeight="1" x14ac:dyDescent="0.25">
      <c r="A6284" s="3">
        <v>6283</v>
      </c>
      <c r="B6284" s="3" t="s">
        <v>8802</v>
      </c>
      <c r="C6284" s="4">
        <f>YEAR(Table_1[[#This Row],[Order Date]])</f>
        <v>2012</v>
      </c>
      <c r="D6284" s="9">
        <v>41233</v>
      </c>
      <c r="E6284" s="3">
        <v>41239</v>
      </c>
      <c r="F6284" s="3" t="s">
        <v>50</v>
      </c>
      <c r="G6284" s="3" t="s">
        <v>4397</v>
      </c>
      <c r="H6284" s="3" t="s">
        <v>4398</v>
      </c>
      <c r="I6284" s="3" t="s">
        <v>26</v>
      </c>
      <c r="J6284" s="3" t="s">
        <v>27</v>
      </c>
      <c r="K6284" s="3" t="s">
        <v>5178</v>
      </c>
      <c r="L6284" s="3" t="s">
        <v>498</v>
      </c>
      <c r="M6284" s="3">
        <v>43302</v>
      </c>
      <c r="N6284" s="3" t="s">
        <v>148</v>
      </c>
      <c r="O6284" s="3" t="s">
        <v>8373</v>
      </c>
      <c r="P6284" s="3" t="s">
        <v>46</v>
      </c>
      <c r="Q6284" s="3" t="s">
        <v>59</v>
      </c>
      <c r="R6284" s="3" t="s">
        <v>8374</v>
      </c>
      <c r="S6284" s="3">
        <v>141.55199999999999</v>
      </c>
      <c r="T6284" s="3">
        <v>3</v>
      </c>
      <c r="U6284" s="3">
        <v>0.2</v>
      </c>
      <c r="V6284" s="3">
        <v>-26.541000000000004</v>
      </c>
    </row>
    <row r="6285" spans="1:22" ht="14.25" customHeight="1" x14ac:dyDescent="0.25">
      <c r="A6285" s="3">
        <v>6284</v>
      </c>
      <c r="B6285" s="3" t="s">
        <v>8805</v>
      </c>
      <c r="C6285" s="4">
        <f>YEAR(Table_1[[#This Row],[Order Date]])</f>
        <v>2013</v>
      </c>
      <c r="D6285" s="9">
        <v>41542</v>
      </c>
      <c r="E6285" s="3">
        <v>41546</v>
      </c>
      <c r="F6285" s="3" t="s">
        <v>50</v>
      </c>
      <c r="G6285" s="3" t="s">
        <v>4764</v>
      </c>
      <c r="H6285" s="3" t="s">
        <v>4765</v>
      </c>
      <c r="I6285" s="3" t="s">
        <v>41</v>
      </c>
      <c r="J6285" s="3" t="s">
        <v>27</v>
      </c>
      <c r="K6285" s="3" t="s">
        <v>42</v>
      </c>
      <c r="L6285" s="3" t="s">
        <v>43</v>
      </c>
      <c r="M6285" s="3">
        <v>90049</v>
      </c>
      <c r="N6285" s="3" t="s">
        <v>44</v>
      </c>
      <c r="O6285" s="3" t="s">
        <v>7752</v>
      </c>
      <c r="P6285" s="3" t="s">
        <v>46</v>
      </c>
      <c r="Q6285" s="3" t="s">
        <v>173</v>
      </c>
      <c r="R6285" s="3" t="s">
        <v>7753</v>
      </c>
      <c r="S6285" s="3">
        <v>304.89999999999998</v>
      </c>
      <c r="T6285" s="3">
        <v>5</v>
      </c>
      <c r="U6285" s="3">
        <v>0</v>
      </c>
      <c r="V6285" s="3">
        <v>143.30299999999997</v>
      </c>
    </row>
    <row r="6286" spans="1:22" ht="14.25" customHeight="1" x14ac:dyDescent="0.25">
      <c r="A6286" s="3">
        <v>6285</v>
      </c>
      <c r="B6286" s="3" t="s">
        <v>8805</v>
      </c>
      <c r="C6286" s="4">
        <f>YEAR(Table_1[[#This Row],[Order Date]])</f>
        <v>2013</v>
      </c>
      <c r="D6286" s="9">
        <v>41542</v>
      </c>
      <c r="E6286" s="3">
        <v>41546</v>
      </c>
      <c r="F6286" s="3" t="s">
        <v>50</v>
      </c>
      <c r="G6286" s="3" t="s">
        <v>4764</v>
      </c>
      <c r="H6286" s="3" t="s">
        <v>4765</v>
      </c>
      <c r="I6286" s="3" t="s">
        <v>41</v>
      </c>
      <c r="J6286" s="3" t="s">
        <v>27</v>
      </c>
      <c r="K6286" s="3" t="s">
        <v>42</v>
      </c>
      <c r="L6286" s="3" t="s">
        <v>43</v>
      </c>
      <c r="M6286" s="3">
        <v>90049</v>
      </c>
      <c r="N6286" s="3" t="s">
        <v>44</v>
      </c>
      <c r="O6286" s="3" t="s">
        <v>4619</v>
      </c>
      <c r="P6286" s="3" t="s">
        <v>32</v>
      </c>
      <c r="Q6286" s="3" t="s">
        <v>36</v>
      </c>
      <c r="R6286" s="3" t="s">
        <v>4620</v>
      </c>
      <c r="S6286" s="3">
        <v>563.24</v>
      </c>
      <c r="T6286" s="3">
        <v>5</v>
      </c>
      <c r="U6286" s="3">
        <v>0.2</v>
      </c>
      <c r="V6286" s="3">
        <v>56.324000000000012</v>
      </c>
    </row>
    <row r="6287" spans="1:22" ht="14.25" customHeight="1" x14ac:dyDescent="0.25">
      <c r="A6287" s="3">
        <v>6286</v>
      </c>
      <c r="B6287" s="3" t="s">
        <v>8806</v>
      </c>
      <c r="C6287" s="4">
        <f>YEAR(Table_1[[#This Row],[Order Date]])</f>
        <v>2013</v>
      </c>
      <c r="D6287" s="9">
        <v>41569</v>
      </c>
      <c r="E6287" s="3">
        <v>41574</v>
      </c>
      <c r="F6287" s="3" t="s">
        <v>50</v>
      </c>
      <c r="G6287" s="3" t="s">
        <v>847</v>
      </c>
      <c r="H6287" s="3" t="s">
        <v>848</v>
      </c>
      <c r="I6287" s="3" t="s">
        <v>41</v>
      </c>
      <c r="J6287" s="3" t="s">
        <v>27</v>
      </c>
      <c r="K6287" s="3" t="s">
        <v>1119</v>
      </c>
      <c r="L6287" s="3" t="s">
        <v>498</v>
      </c>
      <c r="M6287" s="3">
        <v>44107</v>
      </c>
      <c r="N6287" s="3" t="s">
        <v>148</v>
      </c>
      <c r="O6287" s="3" t="s">
        <v>5067</v>
      </c>
      <c r="P6287" s="3" t="s">
        <v>32</v>
      </c>
      <c r="Q6287" s="3" t="s">
        <v>56</v>
      </c>
      <c r="R6287" s="3" t="s">
        <v>5068</v>
      </c>
      <c r="S6287" s="3">
        <v>661.17600000000004</v>
      </c>
      <c r="T6287" s="3">
        <v>2</v>
      </c>
      <c r="U6287" s="3">
        <v>0.4</v>
      </c>
      <c r="V6287" s="3">
        <v>-231.41160000000008</v>
      </c>
    </row>
    <row r="6288" spans="1:22" ht="14.25" customHeight="1" x14ac:dyDescent="0.25">
      <c r="A6288" s="3">
        <v>6287</v>
      </c>
      <c r="B6288" s="3" t="s">
        <v>8807</v>
      </c>
      <c r="C6288" s="4">
        <f>YEAR(Table_1[[#This Row],[Order Date]])</f>
        <v>2013</v>
      </c>
      <c r="D6288" s="9">
        <v>41572</v>
      </c>
      <c r="E6288" s="3">
        <v>41579</v>
      </c>
      <c r="F6288" s="3" t="s">
        <v>50</v>
      </c>
      <c r="G6288" s="3" t="s">
        <v>2844</v>
      </c>
      <c r="H6288" s="3" t="s">
        <v>2845</v>
      </c>
      <c r="I6288" s="3" t="s">
        <v>102</v>
      </c>
      <c r="J6288" s="3" t="s">
        <v>27</v>
      </c>
      <c r="K6288" s="3" t="s">
        <v>8699</v>
      </c>
      <c r="L6288" s="3" t="s">
        <v>335</v>
      </c>
      <c r="M6288" s="3">
        <v>37087</v>
      </c>
      <c r="N6288" s="3" t="s">
        <v>30</v>
      </c>
      <c r="O6288" s="3" t="s">
        <v>3266</v>
      </c>
      <c r="P6288" s="3" t="s">
        <v>71</v>
      </c>
      <c r="Q6288" s="3" t="s">
        <v>72</v>
      </c>
      <c r="R6288" s="3" t="s">
        <v>3267</v>
      </c>
      <c r="S6288" s="3">
        <v>239.976</v>
      </c>
      <c r="T6288" s="3">
        <v>3</v>
      </c>
      <c r="U6288" s="3">
        <v>0.2</v>
      </c>
      <c r="V6288" s="3">
        <v>17.998199999999997</v>
      </c>
    </row>
    <row r="6289" spans="1:22" ht="14.25" customHeight="1" x14ac:dyDescent="0.25">
      <c r="A6289" s="3">
        <v>6288</v>
      </c>
      <c r="B6289" s="3" t="s">
        <v>8808</v>
      </c>
      <c r="C6289" s="4">
        <f>YEAR(Table_1[[#This Row],[Order Date]])</f>
        <v>2011</v>
      </c>
      <c r="D6289" s="9">
        <v>40732</v>
      </c>
      <c r="E6289" s="3">
        <v>40736</v>
      </c>
      <c r="F6289" s="3" t="s">
        <v>50</v>
      </c>
      <c r="G6289" s="3" t="s">
        <v>1574</v>
      </c>
      <c r="H6289" s="3" t="s">
        <v>1575</v>
      </c>
      <c r="I6289" s="3" t="s">
        <v>41</v>
      </c>
      <c r="J6289" s="3" t="s">
        <v>27</v>
      </c>
      <c r="K6289" s="3" t="s">
        <v>127</v>
      </c>
      <c r="L6289" s="3" t="s">
        <v>43</v>
      </c>
      <c r="M6289" s="3">
        <v>94122</v>
      </c>
      <c r="N6289" s="3" t="s">
        <v>44</v>
      </c>
      <c r="O6289" s="3" t="s">
        <v>4026</v>
      </c>
      <c r="P6289" s="3" t="s">
        <v>32</v>
      </c>
      <c r="Q6289" s="3" t="s">
        <v>56</v>
      </c>
      <c r="R6289" s="3" t="s">
        <v>4027</v>
      </c>
      <c r="S6289" s="3">
        <v>502.48800000000006</v>
      </c>
      <c r="T6289" s="3">
        <v>3</v>
      </c>
      <c r="U6289" s="3">
        <v>0.2</v>
      </c>
      <c r="V6289" s="3">
        <v>-87.935400000000044</v>
      </c>
    </row>
    <row r="6290" spans="1:22" ht="14.25" customHeight="1" x14ac:dyDescent="0.25">
      <c r="A6290" s="3">
        <v>6289</v>
      </c>
      <c r="B6290" s="3" t="s">
        <v>8808</v>
      </c>
      <c r="C6290" s="4">
        <f>YEAR(Table_1[[#This Row],[Order Date]])</f>
        <v>2011</v>
      </c>
      <c r="D6290" s="9">
        <v>40732</v>
      </c>
      <c r="E6290" s="3">
        <v>40736</v>
      </c>
      <c r="F6290" s="3" t="s">
        <v>50</v>
      </c>
      <c r="G6290" s="3" t="s">
        <v>1574</v>
      </c>
      <c r="H6290" s="3" t="s">
        <v>1575</v>
      </c>
      <c r="I6290" s="3" t="s">
        <v>41</v>
      </c>
      <c r="J6290" s="3" t="s">
        <v>27</v>
      </c>
      <c r="K6290" s="3" t="s">
        <v>127</v>
      </c>
      <c r="L6290" s="3" t="s">
        <v>43</v>
      </c>
      <c r="M6290" s="3">
        <v>94122</v>
      </c>
      <c r="N6290" s="3" t="s">
        <v>44</v>
      </c>
      <c r="O6290" s="3" t="s">
        <v>3127</v>
      </c>
      <c r="P6290" s="3" t="s">
        <v>46</v>
      </c>
      <c r="Q6290" s="3" t="s">
        <v>75</v>
      </c>
      <c r="R6290" s="3" t="s">
        <v>3128</v>
      </c>
      <c r="S6290" s="3">
        <v>196.70400000000001</v>
      </c>
      <c r="T6290" s="3">
        <v>6</v>
      </c>
      <c r="U6290" s="3">
        <v>0.2</v>
      </c>
      <c r="V6290" s="3">
        <v>68.846399999999974</v>
      </c>
    </row>
    <row r="6291" spans="1:22" ht="14.25" customHeight="1" x14ac:dyDescent="0.25">
      <c r="A6291" s="3">
        <v>6290</v>
      </c>
      <c r="B6291" s="3" t="s">
        <v>8809</v>
      </c>
      <c r="C6291" s="4">
        <f>YEAR(Table_1[[#This Row],[Order Date]])</f>
        <v>2012</v>
      </c>
      <c r="D6291" s="9">
        <v>40981</v>
      </c>
      <c r="E6291" s="3">
        <v>40986</v>
      </c>
      <c r="F6291" s="3" t="s">
        <v>23</v>
      </c>
      <c r="G6291" s="3" t="s">
        <v>3116</v>
      </c>
      <c r="H6291" s="3" t="s">
        <v>3117</v>
      </c>
      <c r="I6291" s="3" t="s">
        <v>102</v>
      </c>
      <c r="J6291" s="3" t="s">
        <v>27</v>
      </c>
      <c r="K6291" s="3" t="s">
        <v>8488</v>
      </c>
      <c r="L6291" s="3" t="s">
        <v>43</v>
      </c>
      <c r="M6291" s="3">
        <v>95928</v>
      </c>
      <c r="N6291" s="3" t="s">
        <v>44</v>
      </c>
      <c r="O6291" s="3" t="s">
        <v>533</v>
      </c>
      <c r="P6291" s="3" t="s">
        <v>32</v>
      </c>
      <c r="Q6291" s="3" t="s">
        <v>36</v>
      </c>
      <c r="R6291" s="3" t="s">
        <v>534</v>
      </c>
      <c r="S6291" s="3">
        <v>915.13600000000008</v>
      </c>
      <c r="T6291" s="3">
        <v>4</v>
      </c>
      <c r="U6291" s="3">
        <v>0.2</v>
      </c>
      <c r="V6291" s="3">
        <v>102.95279999999988</v>
      </c>
    </row>
    <row r="6292" spans="1:22" ht="14.25" customHeight="1" x14ac:dyDescent="0.25">
      <c r="A6292" s="3">
        <v>6291</v>
      </c>
      <c r="B6292" s="3" t="s">
        <v>8809</v>
      </c>
      <c r="C6292" s="4">
        <f>YEAR(Table_1[[#This Row],[Order Date]])</f>
        <v>2012</v>
      </c>
      <c r="D6292" s="9">
        <v>40981</v>
      </c>
      <c r="E6292" s="3">
        <v>40986</v>
      </c>
      <c r="F6292" s="3" t="s">
        <v>23</v>
      </c>
      <c r="G6292" s="3" t="s">
        <v>3116</v>
      </c>
      <c r="H6292" s="3" t="s">
        <v>3117</v>
      </c>
      <c r="I6292" s="3" t="s">
        <v>102</v>
      </c>
      <c r="J6292" s="3" t="s">
        <v>27</v>
      </c>
      <c r="K6292" s="3" t="s">
        <v>8488</v>
      </c>
      <c r="L6292" s="3" t="s">
        <v>43</v>
      </c>
      <c r="M6292" s="3">
        <v>95928</v>
      </c>
      <c r="N6292" s="3" t="s">
        <v>44</v>
      </c>
      <c r="O6292" s="3" t="s">
        <v>1994</v>
      </c>
      <c r="P6292" s="3" t="s">
        <v>32</v>
      </c>
      <c r="Q6292" s="3" t="s">
        <v>65</v>
      </c>
      <c r="R6292" s="3" t="s">
        <v>1995</v>
      </c>
      <c r="S6292" s="3">
        <v>327.76</v>
      </c>
      <c r="T6292" s="3">
        <v>8</v>
      </c>
      <c r="U6292" s="3">
        <v>0</v>
      </c>
      <c r="V6292" s="3">
        <v>91.772800000000018</v>
      </c>
    </row>
    <row r="6293" spans="1:22" ht="14.25" customHeight="1" x14ac:dyDescent="0.25">
      <c r="A6293" s="3">
        <v>6292</v>
      </c>
      <c r="B6293" s="3" t="s">
        <v>8810</v>
      </c>
      <c r="C6293" s="4">
        <f>YEAR(Table_1[[#This Row],[Order Date]])</f>
        <v>2014</v>
      </c>
      <c r="D6293" s="9">
        <v>41976</v>
      </c>
      <c r="E6293" s="3">
        <v>41979</v>
      </c>
      <c r="F6293" s="3" t="s">
        <v>188</v>
      </c>
      <c r="G6293" s="3" t="s">
        <v>2098</v>
      </c>
      <c r="H6293" s="3" t="s">
        <v>2099</v>
      </c>
      <c r="I6293" s="3" t="s">
        <v>26</v>
      </c>
      <c r="J6293" s="3" t="s">
        <v>27</v>
      </c>
      <c r="K6293" s="3" t="s">
        <v>1976</v>
      </c>
      <c r="L6293" s="3" t="s">
        <v>319</v>
      </c>
      <c r="M6293" s="3">
        <v>24153</v>
      </c>
      <c r="N6293" s="3" t="s">
        <v>30</v>
      </c>
      <c r="O6293" s="3" t="s">
        <v>4519</v>
      </c>
      <c r="P6293" s="3" t="s">
        <v>32</v>
      </c>
      <c r="Q6293" s="3" t="s">
        <v>36</v>
      </c>
      <c r="R6293" s="3" t="s">
        <v>4520</v>
      </c>
      <c r="S6293" s="3">
        <v>701.96</v>
      </c>
      <c r="T6293" s="3">
        <v>2</v>
      </c>
      <c r="U6293" s="3">
        <v>0</v>
      </c>
      <c r="V6293" s="3">
        <v>168.47040000000004</v>
      </c>
    </row>
    <row r="6294" spans="1:22" ht="14.25" customHeight="1" x14ac:dyDescent="0.25">
      <c r="A6294" s="3">
        <v>6293</v>
      </c>
      <c r="B6294" s="3" t="s">
        <v>8811</v>
      </c>
      <c r="C6294" s="4">
        <f>YEAR(Table_1[[#This Row],[Order Date]])</f>
        <v>2012</v>
      </c>
      <c r="D6294" s="9">
        <v>41021</v>
      </c>
      <c r="E6294" s="3">
        <v>41025</v>
      </c>
      <c r="F6294" s="3" t="s">
        <v>50</v>
      </c>
      <c r="G6294" s="3" t="s">
        <v>5492</v>
      </c>
      <c r="H6294" s="3" t="s">
        <v>5493</v>
      </c>
      <c r="I6294" s="3" t="s">
        <v>26</v>
      </c>
      <c r="J6294" s="3" t="s">
        <v>27</v>
      </c>
      <c r="K6294" s="3" t="s">
        <v>42</v>
      </c>
      <c r="L6294" s="3" t="s">
        <v>43</v>
      </c>
      <c r="M6294" s="3">
        <v>90008</v>
      </c>
      <c r="N6294" s="3" t="s">
        <v>44</v>
      </c>
      <c r="O6294" s="3" t="s">
        <v>2669</v>
      </c>
      <c r="P6294" s="3" t="s">
        <v>71</v>
      </c>
      <c r="Q6294" s="3" t="s">
        <v>72</v>
      </c>
      <c r="R6294" s="3" t="s">
        <v>2670</v>
      </c>
      <c r="S6294" s="3">
        <v>88.77600000000001</v>
      </c>
      <c r="T6294" s="3">
        <v>3</v>
      </c>
      <c r="U6294" s="3">
        <v>0.2</v>
      </c>
      <c r="V6294" s="3">
        <v>7.7679000000000009</v>
      </c>
    </row>
    <row r="6295" spans="1:22" ht="14.25" customHeight="1" x14ac:dyDescent="0.25">
      <c r="A6295" s="3">
        <v>6294</v>
      </c>
      <c r="B6295" s="3" t="s">
        <v>8811</v>
      </c>
      <c r="C6295" s="4">
        <f>YEAR(Table_1[[#This Row],[Order Date]])</f>
        <v>2012</v>
      </c>
      <c r="D6295" s="9">
        <v>41021</v>
      </c>
      <c r="E6295" s="3">
        <v>41025</v>
      </c>
      <c r="F6295" s="3" t="s">
        <v>50</v>
      </c>
      <c r="G6295" s="3" t="s">
        <v>5492</v>
      </c>
      <c r="H6295" s="3" t="s">
        <v>5493</v>
      </c>
      <c r="I6295" s="3" t="s">
        <v>26</v>
      </c>
      <c r="J6295" s="3" t="s">
        <v>27</v>
      </c>
      <c r="K6295" s="3" t="s">
        <v>42</v>
      </c>
      <c r="L6295" s="3" t="s">
        <v>43</v>
      </c>
      <c r="M6295" s="3">
        <v>90008</v>
      </c>
      <c r="N6295" s="3" t="s">
        <v>44</v>
      </c>
      <c r="O6295" s="3" t="s">
        <v>5763</v>
      </c>
      <c r="P6295" s="3" t="s">
        <v>46</v>
      </c>
      <c r="Q6295" s="3" t="s">
        <v>68</v>
      </c>
      <c r="R6295" s="3" t="s">
        <v>5764</v>
      </c>
      <c r="S6295" s="3">
        <v>64.14</v>
      </c>
      <c r="T6295" s="3">
        <v>3</v>
      </c>
      <c r="U6295" s="3">
        <v>0</v>
      </c>
      <c r="V6295" s="3">
        <v>16.676400000000001</v>
      </c>
    </row>
    <row r="6296" spans="1:22" ht="14.25" customHeight="1" x14ac:dyDescent="0.25">
      <c r="A6296" s="3">
        <v>6295</v>
      </c>
      <c r="B6296" s="3" t="s">
        <v>8812</v>
      </c>
      <c r="C6296" s="4">
        <f>YEAR(Table_1[[#This Row],[Order Date]])</f>
        <v>2011</v>
      </c>
      <c r="D6296" s="9">
        <v>40802</v>
      </c>
      <c r="E6296" s="3">
        <v>40805</v>
      </c>
      <c r="F6296" s="3" t="s">
        <v>188</v>
      </c>
      <c r="G6296" s="3" t="s">
        <v>5044</v>
      </c>
      <c r="H6296" s="3" t="s">
        <v>5045</v>
      </c>
      <c r="I6296" s="3" t="s">
        <v>41</v>
      </c>
      <c r="J6296" s="3" t="s">
        <v>27</v>
      </c>
      <c r="K6296" s="3" t="s">
        <v>266</v>
      </c>
      <c r="L6296" s="3" t="s">
        <v>267</v>
      </c>
      <c r="M6296" s="3">
        <v>10024</v>
      </c>
      <c r="N6296" s="3" t="s">
        <v>148</v>
      </c>
      <c r="O6296" s="3" t="s">
        <v>2872</v>
      </c>
      <c r="P6296" s="3" t="s">
        <v>46</v>
      </c>
      <c r="Q6296" s="3" t="s">
        <v>75</v>
      </c>
      <c r="R6296" s="3" t="s">
        <v>2873</v>
      </c>
      <c r="S6296" s="3">
        <v>33.552</v>
      </c>
      <c r="T6296" s="3">
        <v>1</v>
      </c>
      <c r="U6296" s="3">
        <v>0.2</v>
      </c>
      <c r="V6296" s="3">
        <v>12.581999999999999</v>
      </c>
    </row>
    <row r="6297" spans="1:22" ht="14.25" customHeight="1" x14ac:dyDescent="0.25">
      <c r="A6297" s="3">
        <v>6296</v>
      </c>
      <c r="B6297" s="3" t="s">
        <v>8813</v>
      </c>
      <c r="C6297" s="4">
        <f>YEAR(Table_1[[#This Row],[Order Date]])</f>
        <v>2011</v>
      </c>
      <c r="D6297" s="9">
        <v>40905</v>
      </c>
      <c r="E6297" s="3">
        <v>40909</v>
      </c>
      <c r="F6297" s="3" t="s">
        <v>50</v>
      </c>
      <c r="G6297" s="3" t="s">
        <v>2672</v>
      </c>
      <c r="H6297" s="3" t="s">
        <v>2673</v>
      </c>
      <c r="I6297" s="3" t="s">
        <v>41</v>
      </c>
      <c r="J6297" s="3" t="s">
        <v>27</v>
      </c>
      <c r="K6297" s="3" t="s">
        <v>8814</v>
      </c>
      <c r="L6297" s="3" t="s">
        <v>1245</v>
      </c>
      <c r="M6297" s="3">
        <v>1915</v>
      </c>
      <c r="N6297" s="3" t="s">
        <v>148</v>
      </c>
      <c r="O6297" s="3" t="s">
        <v>5612</v>
      </c>
      <c r="P6297" s="3" t="s">
        <v>46</v>
      </c>
      <c r="Q6297" s="3" t="s">
        <v>78</v>
      </c>
      <c r="R6297" s="3" t="s">
        <v>5613</v>
      </c>
      <c r="S6297" s="3">
        <v>1737.1799999999998</v>
      </c>
      <c r="T6297" s="3">
        <v>6</v>
      </c>
      <c r="U6297" s="3">
        <v>0</v>
      </c>
      <c r="V6297" s="3">
        <v>503.78219999999976</v>
      </c>
    </row>
    <row r="6298" spans="1:22" ht="14.25" customHeight="1" x14ac:dyDescent="0.25">
      <c r="A6298" s="3">
        <v>6297</v>
      </c>
      <c r="B6298" s="3" t="s">
        <v>8813</v>
      </c>
      <c r="C6298" s="4">
        <f>YEAR(Table_1[[#This Row],[Order Date]])</f>
        <v>2011</v>
      </c>
      <c r="D6298" s="9">
        <v>40905</v>
      </c>
      <c r="E6298" s="3">
        <v>40909</v>
      </c>
      <c r="F6298" s="3" t="s">
        <v>50</v>
      </c>
      <c r="G6298" s="3" t="s">
        <v>2672</v>
      </c>
      <c r="H6298" s="3" t="s">
        <v>2673</v>
      </c>
      <c r="I6298" s="3" t="s">
        <v>41</v>
      </c>
      <c r="J6298" s="3" t="s">
        <v>27</v>
      </c>
      <c r="K6298" s="3" t="s">
        <v>8814</v>
      </c>
      <c r="L6298" s="3" t="s">
        <v>1245</v>
      </c>
      <c r="M6298" s="3">
        <v>1915</v>
      </c>
      <c r="N6298" s="3" t="s">
        <v>148</v>
      </c>
      <c r="O6298" s="3" t="s">
        <v>1652</v>
      </c>
      <c r="P6298" s="3" t="s">
        <v>46</v>
      </c>
      <c r="Q6298" s="3" t="s">
        <v>59</v>
      </c>
      <c r="R6298" s="3" t="s">
        <v>1653</v>
      </c>
      <c r="S6298" s="3">
        <v>704.25</v>
      </c>
      <c r="T6298" s="3">
        <v>5</v>
      </c>
      <c r="U6298" s="3">
        <v>0</v>
      </c>
      <c r="V6298" s="3">
        <v>84.51</v>
      </c>
    </row>
    <row r="6299" spans="1:22" ht="14.25" customHeight="1" x14ac:dyDescent="0.25">
      <c r="A6299" s="3">
        <v>6298</v>
      </c>
      <c r="B6299" s="3" t="s">
        <v>8813</v>
      </c>
      <c r="C6299" s="4">
        <f>YEAR(Table_1[[#This Row],[Order Date]])</f>
        <v>2011</v>
      </c>
      <c r="D6299" s="9">
        <v>40905</v>
      </c>
      <c r="E6299" s="3">
        <v>40909</v>
      </c>
      <c r="F6299" s="3" t="s">
        <v>50</v>
      </c>
      <c r="G6299" s="3" t="s">
        <v>2672</v>
      </c>
      <c r="H6299" s="3" t="s">
        <v>2673</v>
      </c>
      <c r="I6299" s="3" t="s">
        <v>41</v>
      </c>
      <c r="J6299" s="3" t="s">
        <v>27</v>
      </c>
      <c r="K6299" s="3" t="s">
        <v>8814</v>
      </c>
      <c r="L6299" s="3" t="s">
        <v>1245</v>
      </c>
      <c r="M6299" s="3">
        <v>1915</v>
      </c>
      <c r="N6299" s="3" t="s">
        <v>148</v>
      </c>
      <c r="O6299" s="3" t="s">
        <v>8178</v>
      </c>
      <c r="P6299" s="3" t="s">
        <v>46</v>
      </c>
      <c r="Q6299" s="3" t="s">
        <v>90</v>
      </c>
      <c r="R6299" s="3" t="s">
        <v>8179</v>
      </c>
      <c r="S6299" s="3">
        <v>141.76</v>
      </c>
      <c r="T6299" s="3">
        <v>4</v>
      </c>
      <c r="U6299" s="3">
        <v>0</v>
      </c>
      <c r="V6299" s="3">
        <v>66.627199999999988</v>
      </c>
    </row>
    <row r="6300" spans="1:22" ht="14.25" customHeight="1" x14ac:dyDescent="0.25">
      <c r="A6300" s="3">
        <v>6299</v>
      </c>
      <c r="B6300" s="3" t="s">
        <v>8815</v>
      </c>
      <c r="C6300" s="4">
        <f>YEAR(Table_1[[#This Row],[Order Date]])</f>
        <v>2011</v>
      </c>
      <c r="D6300" s="9">
        <v>40837</v>
      </c>
      <c r="E6300" s="3">
        <v>40842</v>
      </c>
      <c r="F6300" s="3" t="s">
        <v>50</v>
      </c>
      <c r="G6300" s="3" t="s">
        <v>2057</v>
      </c>
      <c r="H6300" s="3" t="s">
        <v>2058</v>
      </c>
      <c r="I6300" s="3" t="s">
        <v>41</v>
      </c>
      <c r="J6300" s="3" t="s">
        <v>27</v>
      </c>
      <c r="K6300" s="3" t="s">
        <v>947</v>
      </c>
      <c r="L6300" s="3" t="s">
        <v>43</v>
      </c>
      <c r="M6300" s="3">
        <v>92024</v>
      </c>
      <c r="N6300" s="3" t="s">
        <v>44</v>
      </c>
      <c r="O6300" s="3" t="s">
        <v>285</v>
      </c>
      <c r="P6300" s="3" t="s">
        <v>46</v>
      </c>
      <c r="Q6300" s="3" t="s">
        <v>75</v>
      </c>
      <c r="R6300" s="3" t="s">
        <v>286</v>
      </c>
      <c r="S6300" s="3">
        <v>36.36</v>
      </c>
      <c r="T6300" s="3">
        <v>3</v>
      </c>
      <c r="U6300" s="3">
        <v>0.2</v>
      </c>
      <c r="V6300" s="3">
        <v>12.2715</v>
      </c>
    </row>
    <row r="6301" spans="1:22" ht="14.25" customHeight="1" x14ac:dyDescent="0.25">
      <c r="A6301" s="3">
        <v>6300</v>
      </c>
      <c r="B6301" s="3" t="s">
        <v>8816</v>
      </c>
      <c r="C6301" s="4">
        <f>YEAR(Table_1[[#This Row],[Order Date]])</f>
        <v>2014</v>
      </c>
      <c r="D6301" s="9">
        <v>41974</v>
      </c>
      <c r="E6301" s="3">
        <v>41977</v>
      </c>
      <c r="F6301" s="3" t="s">
        <v>188</v>
      </c>
      <c r="G6301" s="3" t="s">
        <v>5242</v>
      </c>
      <c r="H6301" s="3" t="s">
        <v>5243</v>
      </c>
      <c r="I6301" s="3" t="s">
        <v>102</v>
      </c>
      <c r="J6301" s="3" t="s">
        <v>27</v>
      </c>
      <c r="K6301" s="3" t="s">
        <v>127</v>
      </c>
      <c r="L6301" s="3" t="s">
        <v>43</v>
      </c>
      <c r="M6301" s="3">
        <v>94109</v>
      </c>
      <c r="N6301" s="3" t="s">
        <v>44</v>
      </c>
      <c r="O6301" s="3" t="s">
        <v>8817</v>
      </c>
      <c r="P6301" s="3" t="s">
        <v>32</v>
      </c>
      <c r="Q6301" s="3" t="s">
        <v>65</v>
      </c>
      <c r="R6301" s="3" t="s">
        <v>8818</v>
      </c>
      <c r="S6301" s="3">
        <v>25.83</v>
      </c>
      <c r="T6301" s="3">
        <v>3</v>
      </c>
      <c r="U6301" s="3">
        <v>0</v>
      </c>
      <c r="V6301" s="3">
        <v>9.5570999999999984</v>
      </c>
    </row>
    <row r="6302" spans="1:22" ht="14.25" customHeight="1" x14ac:dyDescent="0.25">
      <c r="A6302" s="3">
        <v>6301</v>
      </c>
      <c r="B6302" s="3" t="s">
        <v>8819</v>
      </c>
      <c r="C6302" s="4">
        <f>YEAR(Table_1[[#This Row],[Order Date]])</f>
        <v>2011</v>
      </c>
      <c r="D6302" s="9">
        <v>40700</v>
      </c>
      <c r="E6302" s="3">
        <v>40706</v>
      </c>
      <c r="F6302" s="3" t="s">
        <v>50</v>
      </c>
      <c r="G6302" s="3" t="s">
        <v>5759</v>
      </c>
      <c r="H6302" s="3" t="s">
        <v>5760</v>
      </c>
      <c r="I6302" s="3" t="s">
        <v>26</v>
      </c>
      <c r="J6302" s="3" t="s">
        <v>27</v>
      </c>
      <c r="K6302" s="3" t="s">
        <v>303</v>
      </c>
      <c r="L6302" s="3" t="s">
        <v>211</v>
      </c>
      <c r="M6302" s="3">
        <v>60623</v>
      </c>
      <c r="N6302" s="3" t="s">
        <v>105</v>
      </c>
      <c r="O6302" s="3" t="s">
        <v>462</v>
      </c>
      <c r="P6302" s="3" t="s">
        <v>46</v>
      </c>
      <c r="Q6302" s="3" t="s">
        <v>75</v>
      </c>
      <c r="R6302" s="3" t="s">
        <v>463</v>
      </c>
      <c r="S6302" s="3">
        <v>24.587999999999994</v>
      </c>
      <c r="T6302" s="3">
        <v>3</v>
      </c>
      <c r="U6302" s="3">
        <v>0.8</v>
      </c>
      <c r="V6302" s="3">
        <v>-38.11140000000001</v>
      </c>
    </row>
    <row r="6303" spans="1:22" ht="14.25" customHeight="1" x14ac:dyDescent="0.25">
      <c r="A6303" s="3">
        <v>6302</v>
      </c>
      <c r="B6303" s="3" t="s">
        <v>8819</v>
      </c>
      <c r="C6303" s="4">
        <f>YEAR(Table_1[[#This Row],[Order Date]])</f>
        <v>2011</v>
      </c>
      <c r="D6303" s="9">
        <v>40700</v>
      </c>
      <c r="E6303" s="3">
        <v>40706</v>
      </c>
      <c r="F6303" s="3" t="s">
        <v>50</v>
      </c>
      <c r="G6303" s="3" t="s">
        <v>5759</v>
      </c>
      <c r="H6303" s="3" t="s">
        <v>5760</v>
      </c>
      <c r="I6303" s="3" t="s">
        <v>26</v>
      </c>
      <c r="J6303" s="3" t="s">
        <v>27</v>
      </c>
      <c r="K6303" s="3" t="s">
        <v>303</v>
      </c>
      <c r="L6303" s="3" t="s">
        <v>211</v>
      </c>
      <c r="M6303" s="3">
        <v>60623</v>
      </c>
      <c r="N6303" s="3" t="s">
        <v>105</v>
      </c>
      <c r="O6303" s="3" t="s">
        <v>2956</v>
      </c>
      <c r="P6303" s="3" t="s">
        <v>46</v>
      </c>
      <c r="Q6303" s="3" t="s">
        <v>173</v>
      </c>
      <c r="R6303" s="3" t="s">
        <v>2957</v>
      </c>
      <c r="S6303" s="3">
        <v>13.984000000000002</v>
      </c>
      <c r="T6303" s="3">
        <v>2</v>
      </c>
      <c r="U6303" s="3">
        <v>0.2</v>
      </c>
      <c r="V6303" s="3">
        <v>4.7195999999999998</v>
      </c>
    </row>
    <row r="6304" spans="1:22" ht="14.25" customHeight="1" x14ac:dyDescent="0.25">
      <c r="A6304" s="3">
        <v>6303</v>
      </c>
      <c r="B6304" s="3" t="s">
        <v>8820</v>
      </c>
      <c r="C6304" s="4">
        <f>YEAR(Table_1[[#This Row],[Order Date]])</f>
        <v>2014</v>
      </c>
      <c r="D6304" s="9">
        <v>41967</v>
      </c>
      <c r="E6304" s="3">
        <v>41971</v>
      </c>
      <c r="F6304" s="3" t="s">
        <v>50</v>
      </c>
      <c r="G6304" s="3" t="s">
        <v>989</v>
      </c>
      <c r="H6304" s="3" t="s">
        <v>990</v>
      </c>
      <c r="I6304" s="3" t="s">
        <v>26</v>
      </c>
      <c r="J6304" s="3" t="s">
        <v>27</v>
      </c>
      <c r="K6304" s="3" t="s">
        <v>815</v>
      </c>
      <c r="L6304" s="3" t="s">
        <v>104</v>
      </c>
      <c r="M6304" s="3">
        <v>75220</v>
      </c>
      <c r="N6304" s="3" t="s">
        <v>105</v>
      </c>
      <c r="O6304" s="3" t="s">
        <v>7698</v>
      </c>
      <c r="P6304" s="3" t="s">
        <v>71</v>
      </c>
      <c r="Q6304" s="3" t="s">
        <v>72</v>
      </c>
      <c r="R6304" s="3" t="s">
        <v>7699</v>
      </c>
      <c r="S6304" s="3">
        <v>195.96000000000004</v>
      </c>
      <c r="T6304" s="3">
        <v>5</v>
      </c>
      <c r="U6304" s="3">
        <v>0.2</v>
      </c>
      <c r="V6304" s="3">
        <v>19.596000000000018</v>
      </c>
    </row>
    <row r="6305" spans="1:22" ht="14.25" customHeight="1" x14ac:dyDescent="0.25">
      <c r="A6305" s="3">
        <v>6304</v>
      </c>
      <c r="B6305" s="3" t="s">
        <v>8821</v>
      </c>
      <c r="C6305" s="4">
        <f>YEAR(Table_1[[#This Row],[Order Date]])</f>
        <v>2014</v>
      </c>
      <c r="D6305" s="9">
        <v>41809</v>
      </c>
      <c r="E6305" s="3">
        <v>41811</v>
      </c>
      <c r="F6305" s="3" t="s">
        <v>23</v>
      </c>
      <c r="G6305" s="3" t="s">
        <v>638</v>
      </c>
      <c r="H6305" s="3" t="s">
        <v>639</v>
      </c>
      <c r="I6305" s="3" t="s">
        <v>102</v>
      </c>
      <c r="J6305" s="3" t="s">
        <v>27</v>
      </c>
      <c r="K6305" s="3" t="s">
        <v>5970</v>
      </c>
      <c r="L6305" s="3" t="s">
        <v>104</v>
      </c>
      <c r="M6305" s="3">
        <v>78415</v>
      </c>
      <c r="N6305" s="3" t="s">
        <v>105</v>
      </c>
      <c r="O6305" s="3" t="s">
        <v>4336</v>
      </c>
      <c r="P6305" s="3" t="s">
        <v>46</v>
      </c>
      <c r="Q6305" s="3" t="s">
        <v>90</v>
      </c>
      <c r="R6305" s="3" t="s">
        <v>4337</v>
      </c>
      <c r="S6305" s="3">
        <v>74.352000000000004</v>
      </c>
      <c r="T6305" s="3">
        <v>3</v>
      </c>
      <c r="U6305" s="3">
        <v>0.2</v>
      </c>
      <c r="V6305" s="3">
        <v>23.234999999999992</v>
      </c>
    </row>
    <row r="6306" spans="1:22" ht="14.25" customHeight="1" x14ac:dyDescent="0.25">
      <c r="A6306" s="3">
        <v>6305</v>
      </c>
      <c r="B6306" s="3" t="s">
        <v>8822</v>
      </c>
      <c r="C6306" s="4">
        <f>YEAR(Table_1[[#This Row],[Order Date]])</f>
        <v>2014</v>
      </c>
      <c r="D6306" s="9">
        <v>41765</v>
      </c>
      <c r="E6306" s="3">
        <v>41765</v>
      </c>
      <c r="F6306" s="3" t="s">
        <v>1290</v>
      </c>
      <c r="G6306" s="3" t="s">
        <v>4042</v>
      </c>
      <c r="H6306" s="3" t="s">
        <v>4043</v>
      </c>
      <c r="I6306" s="3" t="s">
        <v>26</v>
      </c>
      <c r="J6306" s="3" t="s">
        <v>27</v>
      </c>
      <c r="K6306" s="3" t="s">
        <v>266</v>
      </c>
      <c r="L6306" s="3" t="s">
        <v>267</v>
      </c>
      <c r="M6306" s="3">
        <v>10035</v>
      </c>
      <c r="N6306" s="3" t="s">
        <v>148</v>
      </c>
      <c r="O6306" s="3" t="s">
        <v>2777</v>
      </c>
      <c r="P6306" s="3" t="s">
        <v>46</v>
      </c>
      <c r="Q6306" s="3" t="s">
        <v>90</v>
      </c>
      <c r="R6306" s="3" t="s">
        <v>2778</v>
      </c>
      <c r="S6306" s="3">
        <v>6.68</v>
      </c>
      <c r="T6306" s="3">
        <v>1</v>
      </c>
      <c r="U6306" s="3">
        <v>0</v>
      </c>
      <c r="V6306" s="3">
        <v>3.2063999999999999</v>
      </c>
    </row>
    <row r="6307" spans="1:22" ht="14.25" customHeight="1" x14ac:dyDescent="0.25">
      <c r="A6307" s="3">
        <v>6306</v>
      </c>
      <c r="B6307" s="3" t="s">
        <v>8823</v>
      </c>
      <c r="C6307" s="4">
        <f>YEAR(Table_1[[#This Row],[Order Date]])</f>
        <v>2013</v>
      </c>
      <c r="D6307" s="9">
        <v>41583</v>
      </c>
      <c r="E6307" s="3">
        <v>41585</v>
      </c>
      <c r="F6307" s="3" t="s">
        <v>23</v>
      </c>
      <c r="G6307" s="3" t="s">
        <v>7263</v>
      </c>
      <c r="H6307" s="3" t="s">
        <v>7264</v>
      </c>
      <c r="I6307" s="3" t="s">
        <v>41</v>
      </c>
      <c r="J6307" s="3" t="s">
        <v>27</v>
      </c>
      <c r="K6307" s="3" t="s">
        <v>8824</v>
      </c>
      <c r="L6307" s="3" t="s">
        <v>420</v>
      </c>
      <c r="M6307" s="3">
        <v>97405</v>
      </c>
      <c r="N6307" s="3" t="s">
        <v>44</v>
      </c>
      <c r="O6307" s="3" t="s">
        <v>6985</v>
      </c>
      <c r="P6307" s="3" t="s">
        <v>46</v>
      </c>
      <c r="Q6307" s="3" t="s">
        <v>578</v>
      </c>
      <c r="R6307" s="3" t="s">
        <v>6986</v>
      </c>
      <c r="S6307" s="3">
        <v>17.584000000000003</v>
      </c>
      <c r="T6307" s="3">
        <v>7</v>
      </c>
      <c r="U6307" s="3">
        <v>0.2</v>
      </c>
      <c r="V6307" s="3">
        <v>-4.1761999999999997</v>
      </c>
    </row>
    <row r="6308" spans="1:22" ht="14.25" customHeight="1" x14ac:dyDescent="0.25">
      <c r="A6308" s="3">
        <v>6307</v>
      </c>
      <c r="B6308" s="3" t="s">
        <v>8823</v>
      </c>
      <c r="C6308" s="4">
        <f>YEAR(Table_1[[#This Row],[Order Date]])</f>
        <v>2013</v>
      </c>
      <c r="D6308" s="9">
        <v>41583</v>
      </c>
      <c r="E6308" s="3">
        <v>41585</v>
      </c>
      <c r="F6308" s="3" t="s">
        <v>23</v>
      </c>
      <c r="G6308" s="3" t="s">
        <v>7263</v>
      </c>
      <c r="H6308" s="3" t="s">
        <v>7264</v>
      </c>
      <c r="I6308" s="3" t="s">
        <v>41</v>
      </c>
      <c r="J6308" s="3" t="s">
        <v>27</v>
      </c>
      <c r="K6308" s="3" t="s">
        <v>8824</v>
      </c>
      <c r="L6308" s="3" t="s">
        <v>420</v>
      </c>
      <c r="M6308" s="3">
        <v>97405</v>
      </c>
      <c r="N6308" s="3" t="s">
        <v>44</v>
      </c>
      <c r="O6308" s="3" t="s">
        <v>6956</v>
      </c>
      <c r="P6308" s="3" t="s">
        <v>32</v>
      </c>
      <c r="Q6308" s="3" t="s">
        <v>36</v>
      </c>
      <c r="R6308" s="3" t="s">
        <v>6957</v>
      </c>
      <c r="S6308" s="3">
        <v>104.78399999999999</v>
      </c>
      <c r="T6308" s="3">
        <v>1</v>
      </c>
      <c r="U6308" s="3">
        <v>0.2</v>
      </c>
      <c r="V6308" s="3">
        <v>-14.407800000000009</v>
      </c>
    </row>
    <row r="6309" spans="1:22" ht="14.25" customHeight="1" x14ac:dyDescent="0.25">
      <c r="A6309" s="3">
        <v>6308</v>
      </c>
      <c r="B6309" s="3" t="s">
        <v>8823</v>
      </c>
      <c r="C6309" s="4">
        <f>YEAR(Table_1[[#This Row],[Order Date]])</f>
        <v>2013</v>
      </c>
      <c r="D6309" s="9">
        <v>41583</v>
      </c>
      <c r="E6309" s="3">
        <v>41585</v>
      </c>
      <c r="F6309" s="3" t="s">
        <v>23</v>
      </c>
      <c r="G6309" s="3" t="s">
        <v>7263</v>
      </c>
      <c r="H6309" s="3" t="s">
        <v>7264</v>
      </c>
      <c r="I6309" s="3" t="s">
        <v>41</v>
      </c>
      <c r="J6309" s="3" t="s">
        <v>27</v>
      </c>
      <c r="K6309" s="3" t="s">
        <v>8824</v>
      </c>
      <c r="L6309" s="3" t="s">
        <v>420</v>
      </c>
      <c r="M6309" s="3">
        <v>97405</v>
      </c>
      <c r="N6309" s="3" t="s">
        <v>44</v>
      </c>
      <c r="O6309" s="3" t="s">
        <v>7570</v>
      </c>
      <c r="P6309" s="3" t="s">
        <v>46</v>
      </c>
      <c r="Q6309" s="3" t="s">
        <v>90</v>
      </c>
      <c r="R6309" s="3" t="s">
        <v>7571</v>
      </c>
      <c r="S6309" s="3">
        <v>47.952000000000005</v>
      </c>
      <c r="T6309" s="3">
        <v>3</v>
      </c>
      <c r="U6309" s="3">
        <v>0.2</v>
      </c>
      <c r="V6309" s="3">
        <v>16.783200000000001</v>
      </c>
    </row>
    <row r="6310" spans="1:22" ht="14.25" customHeight="1" x14ac:dyDescent="0.25">
      <c r="A6310" s="3">
        <v>6309</v>
      </c>
      <c r="B6310" s="3" t="s">
        <v>8823</v>
      </c>
      <c r="C6310" s="4">
        <f>YEAR(Table_1[[#This Row],[Order Date]])</f>
        <v>2013</v>
      </c>
      <c r="D6310" s="9">
        <v>41583</v>
      </c>
      <c r="E6310" s="3">
        <v>41585</v>
      </c>
      <c r="F6310" s="3" t="s">
        <v>23</v>
      </c>
      <c r="G6310" s="3" t="s">
        <v>7263</v>
      </c>
      <c r="H6310" s="3" t="s">
        <v>7264</v>
      </c>
      <c r="I6310" s="3" t="s">
        <v>41</v>
      </c>
      <c r="J6310" s="3" t="s">
        <v>27</v>
      </c>
      <c r="K6310" s="3" t="s">
        <v>8824</v>
      </c>
      <c r="L6310" s="3" t="s">
        <v>420</v>
      </c>
      <c r="M6310" s="3">
        <v>97405</v>
      </c>
      <c r="N6310" s="3" t="s">
        <v>44</v>
      </c>
      <c r="O6310" s="3" t="s">
        <v>7267</v>
      </c>
      <c r="P6310" s="3" t="s">
        <v>32</v>
      </c>
      <c r="Q6310" s="3" t="s">
        <v>36</v>
      </c>
      <c r="R6310" s="3" t="s">
        <v>7268</v>
      </c>
      <c r="S6310" s="3">
        <v>650.35200000000009</v>
      </c>
      <c r="T6310" s="3">
        <v>3</v>
      </c>
      <c r="U6310" s="3">
        <v>0.2</v>
      </c>
      <c r="V6310" s="3">
        <v>-97.552800000000076</v>
      </c>
    </row>
    <row r="6311" spans="1:22" ht="14.25" customHeight="1" x14ac:dyDescent="0.25">
      <c r="A6311" s="3">
        <v>6310</v>
      </c>
      <c r="B6311" s="3" t="s">
        <v>8823</v>
      </c>
      <c r="C6311" s="4">
        <f>YEAR(Table_1[[#This Row],[Order Date]])</f>
        <v>2013</v>
      </c>
      <c r="D6311" s="9">
        <v>41583</v>
      </c>
      <c r="E6311" s="3">
        <v>41585</v>
      </c>
      <c r="F6311" s="3" t="s">
        <v>23</v>
      </c>
      <c r="G6311" s="3" t="s">
        <v>7263</v>
      </c>
      <c r="H6311" s="3" t="s">
        <v>7264</v>
      </c>
      <c r="I6311" s="3" t="s">
        <v>41</v>
      </c>
      <c r="J6311" s="3" t="s">
        <v>27</v>
      </c>
      <c r="K6311" s="3" t="s">
        <v>8824</v>
      </c>
      <c r="L6311" s="3" t="s">
        <v>420</v>
      </c>
      <c r="M6311" s="3">
        <v>97405</v>
      </c>
      <c r="N6311" s="3" t="s">
        <v>44</v>
      </c>
      <c r="O6311" s="3" t="s">
        <v>1971</v>
      </c>
      <c r="P6311" s="3" t="s">
        <v>46</v>
      </c>
      <c r="Q6311" s="3" t="s">
        <v>47</v>
      </c>
      <c r="R6311" s="3" t="s">
        <v>1972</v>
      </c>
      <c r="S6311" s="3">
        <v>629.18400000000008</v>
      </c>
      <c r="T6311" s="3">
        <v>8</v>
      </c>
      <c r="U6311" s="3">
        <v>0.2</v>
      </c>
      <c r="V6311" s="3">
        <v>228.07919999999999</v>
      </c>
    </row>
    <row r="6312" spans="1:22" ht="14.25" customHeight="1" x14ac:dyDescent="0.25">
      <c r="A6312" s="3">
        <v>6311</v>
      </c>
      <c r="B6312" s="3" t="s">
        <v>8823</v>
      </c>
      <c r="C6312" s="4">
        <f>YEAR(Table_1[[#This Row],[Order Date]])</f>
        <v>2013</v>
      </c>
      <c r="D6312" s="9">
        <v>41583</v>
      </c>
      <c r="E6312" s="3">
        <v>41585</v>
      </c>
      <c r="F6312" s="3" t="s">
        <v>23</v>
      </c>
      <c r="G6312" s="3" t="s">
        <v>7263</v>
      </c>
      <c r="H6312" s="3" t="s">
        <v>7264</v>
      </c>
      <c r="I6312" s="3" t="s">
        <v>41</v>
      </c>
      <c r="J6312" s="3" t="s">
        <v>27</v>
      </c>
      <c r="K6312" s="3" t="s">
        <v>8824</v>
      </c>
      <c r="L6312" s="3" t="s">
        <v>420</v>
      </c>
      <c r="M6312" s="3">
        <v>97405</v>
      </c>
      <c r="N6312" s="3" t="s">
        <v>44</v>
      </c>
      <c r="O6312" s="3" t="s">
        <v>2498</v>
      </c>
      <c r="P6312" s="3" t="s">
        <v>46</v>
      </c>
      <c r="Q6312" s="3" t="s">
        <v>90</v>
      </c>
      <c r="R6312" s="3" t="s">
        <v>2499</v>
      </c>
      <c r="S6312" s="3">
        <v>15.176</v>
      </c>
      <c r="T6312" s="3">
        <v>1</v>
      </c>
      <c r="U6312" s="3">
        <v>0.2</v>
      </c>
      <c r="V6312" s="3">
        <v>5.3115999999999985</v>
      </c>
    </row>
    <row r="6313" spans="1:22" ht="14.25" customHeight="1" x14ac:dyDescent="0.25">
      <c r="A6313" s="3">
        <v>6312</v>
      </c>
      <c r="B6313" s="3" t="s">
        <v>8825</v>
      </c>
      <c r="C6313" s="4">
        <f>YEAR(Table_1[[#This Row],[Order Date]])</f>
        <v>2011</v>
      </c>
      <c r="D6313" s="9">
        <v>40797</v>
      </c>
      <c r="E6313" s="3">
        <v>40802</v>
      </c>
      <c r="F6313" s="3" t="s">
        <v>50</v>
      </c>
      <c r="G6313" s="3" t="s">
        <v>7797</v>
      </c>
      <c r="H6313" s="3" t="s">
        <v>7798</v>
      </c>
      <c r="I6313" s="3" t="s">
        <v>26</v>
      </c>
      <c r="J6313" s="3" t="s">
        <v>27</v>
      </c>
      <c r="K6313" s="3" t="s">
        <v>8826</v>
      </c>
      <c r="L6313" s="3" t="s">
        <v>43</v>
      </c>
      <c r="M6313" s="3">
        <v>93030</v>
      </c>
      <c r="N6313" s="3" t="s">
        <v>44</v>
      </c>
      <c r="O6313" s="3" t="s">
        <v>460</v>
      </c>
      <c r="P6313" s="3" t="s">
        <v>32</v>
      </c>
      <c r="Q6313" s="3" t="s">
        <v>65</v>
      </c>
      <c r="R6313" s="3" t="s">
        <v>461</v>
      </c>
      <c r="S6313" s="3">
        <v>127.94999999999999</v>
      </c>
      <c r="T6313" s="3">
        <v>3</v>
      </c>
      <c r="U6313" s="3">
        <v>0</v>
      </c>
      <c r="V6313" s="3">
        <v>21.751499999999986</v>
      </c>
    </row>
    <row r="6314" spans="1:22" ht="14.25" customHeight="1" x14ac:dyDescent="0.25">
      <c r="A6314" s="3">
        <v>6313</v>
      </c>
      <c r="B6314" s="3" t="s">
        <v>8827</v>
      </c>
      <c r="C6314" s="4">
        <f>YEAR(Table_1[[#This Row],[Order Date]])</f>
        <v>2014</v>
      </c>
      <c r="D6314" s="9">
        <v>41687</v>
      </c>
      <c r="E6314" s="3">
        <v>41692</v>
      </c>
      <c r="F6314" s="3" t="s">
        <v>50</v>
      </c>
      <c r="G6314" s="3" t="s">
        <v>2041</v>
      </c>
      <c r="H6314" s="3" t="s">
        <v>2042</v>
      </c>
      <c r="I6314" s="3" t="s">
        <v>41</v>
      </c>
      <c r="J6314" s="3" t="s">
        <v>27</v>
      </c>
      <c r="K6314" s="3" t="s">
        <v>746</v>
      </c>
      <c r="L6314" s="3" t="s">
        <v>747</v>
      </c>
      <c r="M6314" s="3">
        <v>6824</v>
      </c>
      <c r="N6314" s="3" t="s">
        <v>148</v>
      </c>
      <c r="O6314" s="3" t="s">
        <v>7504</v>
      </c>
      <c r="P6314" s="3" t="s">
        <v>46</v>
      </c>
      <c r="Q6314" s="3" t="s">
        <v>59</v>
      </c>
      <c r="R6314" s="3" t="s">
        <v>7505</v>
      </c>
      <c r="S6314" s="3">
        <v>579.51</v>
      </c>
      <c r="T6314" s="3">
        <v>3</v>
      </c>
      <c r="U6314" s="3">
        <v>0</v>
      </c>
      <c r="V6314" s="3">
        <v>81.131400000000014</v>
      </c>
    </row>
    <row r="6315" spans="1:22" ht="14.25" customHeight="1" x14ac:dyDescent="0.25">
      <c r="A6315" s="3">
        <v>6314</v>
      </c>
      <c r="B6315" s="3" t="s">
        <v>8827</v>
      </c>
      <c r="C6315" s="4">
        <f>YEAR(Table_1[[#This Row],[Order Date]])</f>
        <v>2014</v>
      </c>
      <c r="D6315" s="9">
        <v>41687</v>
      </c>
      <c r="E6315" s="3">
        <v>41692</v>
      </c>
      <c r="F6315" s="3" t="s">
        <v>50</v>
      </c>
      <c r="G6315" s="3" t="s">
        <v>2041</v>
      </c>
      <c r="H6315" s="3" t="s">
        <v>2042</v>
      </c>
      <c r="I6315" s="3" t="s">
        <v>41</v>
      </c>
      <c r="J6315" s="3" t="s">
        <v>27</v>
      </c>
      <c r="K6315" s="3" t="s">
        <v>746</v>
      </c>
      <c r="L6315" s="3" t="s">
        <v>747</v>
      </c>
      <c r="M6315" s="3">
        <v>6824</v>
      </c>
      <c r="N6315" s="3" t="s">
        <v>148</v>
      </c>
      <c r="O6315" s="3" t="s">
        <v>5035</v>
      </c>
      <c r="P6315" s="3" t="s">
        <v>71</v>
      </c>
      <c r="Q6315" s="3" t="s">
        <v>72</v>
      </c>
      <c r="R6315" s="3" t="s">
        <v>5036</v>
      </c>
      <c r="S6315" s="3">
        <v>14.99</v>
      </c>
      <c r="T6315" s="3">
        <v>1</v>
      </c>
      <c r="U6315" s="3">
        <v>0</v>
      </c>
      <c r="V6315" s="3">
        <v>7.3451000000000004</v>
      </c>
    </row>
    <row r="6316" spans="1:22" ht="14.25" customHeight="1" x14ac:dyDescent="0.25">
      <c r="A6316" s="3">
        <v>6315</v>
      </c>
      <c r="B6316" s="3" t="s">
        <v>8828</v>
      </c>
      <c r="C6316" s="4">
        <f>YEAR(Table_1[[#This Row],[Order Date]])</f>
        <v>2011</v>
      </c>
      <c r="D6316" s="9">
        <v>40871</v>
      </c>
      <c r="E6316" s="3">
        <v>40876</v>
      </c>
      <c r="F6316" s="3" t="s">
        <v>50</v>
      </c>
      <c r="G6316" s="3" t="s">
        <v>2041</v>
      </c>
      <c r="H6316" s="3" t="s">
        <v>2042</v>
      </c>
      <c r="I6316" s="3" t="s">
        <v>41</v>
      </c>
      <c r="J6316" s="3" t="s">
        <v>27</v>
      </c>
      <c r="K6316" s="3" t="s">
        <v>328</v>
      </c>
      <c r="L6316" s="3" t="s">
        <v>238</v>
      </c>
      <c r="M6316" s="3">
        <v>49201</v>
      </c>
      <c r="N6316" s="3" t="s">
        <v>105</v>
      </c>
      <c r="O6316" s="3" t="s">
        <v>490</v>
      </c>
      <c r="P6316" s="3" t="s">
        <v>46</v>
      </c>
      <c r="Q6316" s="3" t="s">
        <v>68</v>
      </c>
      <c r="R6316" s="3" t="s">
        <v>491</v>
      </c>
      <c r="S6316" s="3">
        <v>151.91999999999999</v>
      </c>
      <c r="T6316" s="3">
        <v>4</v>
      </c>
      <c r="U6316" s="3">
        <v>0</v>
      </c>
      <c r="V6316" s="3">
        <v>45.575999999999979</v>
      </c>
    </row>
    <row r="6317" spans="1:22" ht="14.25" customHeight="1" x14ac:dyDescent="0.25">
      <c r="A6317" s="3">
        <v>6316</v>
      </c>
      <c r="B6317" s="3" t="s">
        <v>8828</v>
      </c>
      <c r="C6317" s="4">
        <f>YEAR(Table_1[[#This Row],[Order Date]])</f>
        <v>2011</v>
      </c>
      <c r="D6317" s="9">
        <v>40871</v>
      </c>
      <c r="E6317" s="3">
        <v>40876</v>
      </c>
      <c r="F6317" s="3" t="s">
        <v>50</v>
      </c>
      <c r="G6317" s="3" t="s">
        <v>2041</v>
      </c>
      <c r="H6317" s="3" t="s">
        <v>2042</v>
      </c>
      <c r="I6317" s="3" t="s">
        <v>41</v>
      </c>
      <c r="J6317" s="3" t="s">
        <v>27</v>
      </c>
      <c r="K6317" s="3" t="s">
        <v>328</v>
      </c>
      <c r="L6317" s="3" t="s">
        <v>238</v>
      </c>
      <c r="M6317" s="3">
        <v>49201</v>
      </c>
      <c r="N6317" s="3" t="s">
        <v>105</v>
      </c>
      <c r="O6317" s="3" t="s">
        <v>1971</v>
      </c>
      <c r="P6317" s="3" t="s">
        <v>46</v>
      </c>
      <c r="Q6317" s="3" t="s">
        <v>47</v>
      </c>
      <c r="R6317" s="3" t="s">
        <v>1972</v>
      </c>
      <c r="S6317" s="3">
        <v>196.62</v>
      </c>
      <c r="T6317" s="3">
        <v>2</v>
      </c>
      <c r="U6317" s="3">
        <v>0</v>
      </c>
      <c r="V6317" s="3">
        <v>96.343800000000002</v>
      </c>
    </row>
    <row r="6318" spans="1:22" ht="14.25" customHeight="1" x14ac:dyDescent="0.25">
      <c r="A6318" s="3">
        <v>6317</v>
      </c>
      <c r="B6318" s="3" t="s">
        <v>8828</v>
      </c>
      <c r="C6318" s="4">
        <f>YEAR(Table_1[[#This Row],[Order Date]])</f>
        <v>2011</v>
      </c>
      <c r="D6318" s="9">
        <v>40871</v>
      </c>
      <c r="E6318" s="3">
        <v>40876</v>
      </c>
      <c r="F6318" s="3" t="s">
        <v>50</v>
      </c>
      <c r="G6318" s="3" t="s">
        <v>2041</v>
      </c>
      <c r="H6318" s="3" t="s">
        <v>2042</v>
      </c>
      <c r="I6318" s="3" t="s">
        <v>41</v>
      </c>
      <c r="J6318" s="3" t="s">
        <v>27</v>
      </c>
      <c r="K6318" s="3" t="s">
        <v>328</v>
      </c>
      <c r="L6318" s="3" t="s">
        <v>238</v>
      </c>
      <c r="M6318" s="3">
        <v>49201</v>
      </c>
      <c r="N6318" s="3" t="s">
        <v>105</v>
      </c>
      <c r="O6318" s="3" t="s">
        <v>5854</v>
      </c>
      <c r="P6318" s="3" t="s">
        <v>46</v>
      </c>
      <c r="Q6318" s="3" t="s">
        <v>90</v>
      </c>
      <c r="R6318" s="3" t="s">
        <v>5855</v>
      </c>
      <c r="S6318" s="3">
        <v>144.12</v>
      </c>
      <c r="T6318" s="3">
        <v>3</v>
      </c>
      <c r="U6318" s="3">
        <v>0</v>
      </c>
      <c r="V6318" s="3">
        <v>69.177599999999984</v>
      </c>
    </row>
    <row r="6319" spans="1:22" ht="14.25" customHeight="1" x14ac:dyDescent="0.25">
      <c r="A6319" s="3">
        <v>6318</v>
      </c>
      <c r="B6319" s="3" t="s">
        <v>8828</v>
      </c>
      <c r="C6319" s="4">
        <f>YEAR(Table_1[[#This Row],[Order Date]])</f>
        <v>2011</v>
      </c>
      <c r="D6319" s="9">
        <v>40871</v>
      </c>
      <c r="E6319" s="3">
        <v>40876</v>
      </c>
      <c r="F6319" s="3" t="s">
        <v>50</v>
      </c>
      <c r="G6319" s="3" t="s">
        <v>2041</v>
      </c>
      <c r="H6319" s="3" t="s">
        <v>2042</v>
      </c>
      <c r="I6319" s="3" t="s">
        <v>41</v>
      </c>
      <c r="J6319" s="3" t="s">
        <v>27</v>
      </c>
      <c r="K6319" s="3" t="s">
        <v>328</v>
      </c>
      <c r="L6319" s="3" t="s">
        <v>238</v>
      </c>
      <c r="M6319" s="3">
        <v>49201</v>
      </c>
      <c r="N6319" s="3" t="s">
        <v>105</v>
      </c>
      <c r="O6319" s="3" t="s">
        <v>935</v>
      </c>
      <c r="P6319" s="3" t="s">
        <v>46</v>
      </c>
      <c r="Q6319" s="3" t="s">
        <v>90</v>
      </c>
      <c r="R6319" s="3" t="s">
        <v>936</v>
      </c>
      <c r="S6319" s="3">
        <v>15.96</v>
      </c>
      <c r="T6319" s="3">
        <v>2</v>
      </c>
      <c r="U6319" s="3">
        <v>0</v>
      </c>
      <c r="V6319" s="3">
        <v>7.98</v>
      </c>
    </row>
    <row r="6320" spans="1:22" ht="14.25" customHeight="1" x14ac:dyDescent="0.25">
      <c r="A6320" s="3">
        <v>6319</v>
      </c>
      <c r="B6320" s="3" t="s">
        <v>8829</v>
      </c>
      <c r="C6320" s="4">
        <f>YEAR(Table_1[[#This Row],[Order Date]])</f>
        <v>2014</v>
      </c>
      <c r="D6320" s="9">
        <v>41969</v>
      </c>
      <c r="E6320" s="3">
        <v>41973</v>
      </c>
      <c r="F6320" s="3" t="s">
        <v>23</v>
      </c>
      <c r="G6320" s="3" t="s">
        <v>4136</v>
      </c>
      <c r="H6320" s="3" t="s">
        <v>4137</v>
      </c>
      <c r="I6320" s="3" t="s">
        <v>41</v>
      </c>
      <c r="J6320" s="3" t="s">
        <v>27</v>
      </c>
      <c r="K6320" s="3" t="s">
        <v>4084</v>
      </c>
      <c r="L6320" s="3" t="s">
        <v>43</v>
      </c>
      <c r="M6320" s="3">
        <v>92677</v>
      </c>
      <c r="N6320" s="3" t="s">
        <v>44</v>
      </c>
      <c r="O6320" s="3" t="s">
        <v>6791</v>
      </c>
      <c r="P6320" s="3" t="s">
        <v>71</v>
      </c>
      <c r="Q6320" s="3" t="s">
        <v>72</v>
      </c>
      <c r="R6320" s="3" t="s">
        <v>6792</v>
      </c>
      <c r="S6320" s="3">
        <v>39.960000000000008</v>
      </c>
      <c r="T6320" s="3">
        <v>5</v>
      </c>
      <c r="U6320" s="3">
        <v>0.2</v>
      </c>
      <c r="V6320" s="3">
        <v>3.4964999999999993</v>
      </c>
    </row>
    <row r="6321" spans="1:22" ht="14.25" customHeight="1" x14ac:dyDescent="0.25">
      <c r="A6321" s="3">
        <v>6320</v>
      </c>
      <c r="B6321" s="3" t="s">
        <v>8829</v>
      </c>
      <c r="C6321" s="4">
        <f>YEAR(Table_1[[#This Row],[Order Date]])</f>
        <v>2014</v>
      </c>
      <c r="D6321" s="9">
        <v>41969</v>
      </c>
      <c r="E6321" s="3">
        <v>41973</v>
      </c>
      <c r="F6321" s="3" t="s">
        <v>23</v>
      </c>
      <c r="G6321" s="3" t="s">
        <v>4136</v>
      </c>
      <c r="H6321" s="3" t="s">
        <v>4137</v>
      </c>
      <c r="I6321" s="3" t="s">
        <v>41</v>
      </c>
      <c r="J6321" s="3" t="s">
        <v>27</v>
      </c>
      <c r="K6321" s="3" t="s">
        <v>4084</v>
      </c>
      <c r="L6321" s="3" t="s">
        <v>43</v>
      </c>
      <c r="M6321" s="3">
        <v>92677</v>
      </c>
      <c r="N6321" s="3" t="s">
        <v>44</v>
      </c>
      <c r="O6321" s="3" t="s">
        <v>560</v>
      </c>
      <c r="P6321" s="3" t="s">
        <v>46</v>
      </c>
      <c r="Q6321" s="3" t="s">
        <v>90</v>
      </c>
      <c r="R6321" s="3" t="s">
        <v>2188</v>
      </c>
      <c r="S6321" s="3">
        <v>34.08</v>
      </c>
      <c r="T6321" s="3">
        <v>6</v>
      </c>
      <c r="U6321" s="3">
        <v>0</v>
      </c>
      <c r="V6321" s="3">
        <v>15.335999999999999</v>
      </c>
    </row>
    <row r="6322" spans="1:22" ht="14.25" customHeight="1" x14ac:dyDescent="0.25">
      <c r="A6322" s="3">
        <v>6321</v>
      </c>
      <c r="B6322" s="3" t="s">
        <v>8830</v>
      </c>
      <c r="C6322" s="4">
        <f>YEAR(Table_1[[#This Row],[Order Date]])</f>
        <v>2014</v>
      </c>
      <c r="D6322" s="9">
        <v>41911</v>
      </c>
      <c r="E6322" s="3">
        <v>41915</v>
      </c>
      <c r="F6322" s="3" t="s">
        <v>50</v>
      </c>
      <c r="G6322" s="3" t="s">
        <v>1157</v>
      </c>
      <c r="H6322" s="3" t="s">
        <v>1158</v>
      </c>
      <c r="I6322" s="3" t="s">
        <v>41</v>
      </c>
      <c r="J6322" s="3" t="s">
        <v>27</v>
      </c>
      <c r="K6322" s="3" t="s">
        <v>1521</v>
      </c>
      <c r="L6322" s="3" t="s">
        <v>54</v>
      </c>
      <c r="M6322" s="3">
        <v>32216</v>
      </c>
      <c r="N6322" s="3" t="s">
        <v>30</v>
      </c>
      <c r="O6322" s="3" t="s">
        <v>2274</v>
      </c>
      <c r="P6322" s="3" t="s">
        <v>46</v>
      </c>
      <c r="Q6322" s="3" t="s">
        <v>90</v>
      </c>
      <c r="R6322" s="3" t="s">
        <v>2275</v>
      </c>
      <c r="S6322" s="3">
        <v>10.368000000000002</v>
      </c>
      <c r="T6322" s="3">
        <v>2</v>
      </c>
      <c r="U6322" s="3">
        <v>0.2</v>
      </c>
      <c r="V6322" s="3">
        <v>3.6288</v>
      </c>
    </row>
    <row r="6323" spans="1:22" ht="14.25" customHeight="1" x14ac:dyDescent="0.25">
      <c r="A6323" s="3">
        <v>6322</v>
      </c>
      <c r="B6323" s="3" t="s">
        <v>8831</v>
      </c>
      <c r="C6323" s="4">
        <f>YEAR(Table_1[[#This Row],[Order Date]])</f>
        <v>2011</v>
      </c>
      <c r="D6323" s="9">
        <v>40829</v>
      </c>
      <c r="E6323" s="3">
        <v>40833</v>
      </c>
      <c r="F6323" s="3" t="s">
        <v>50</v>
      </c>
      <c r="G6323" s="3" t="s">
        <v>2167</v>
      </c>
      <c r="H6323" s="3" t="s">
        <v>2168</v>
      </c>
      <c r="I6323" s="3" t="s">
        <v>41</v>
      </c>
      <c r="J6323" s="3" t="s">
        <v>27</v>
      </c>
      <c r="K6323" s="3" t="s">
        <v>2295</v>
      </c>
      <c r="L6323" s="3" t="s">
        <v>267</v>
      </c>
      <c r="M6323" s="3">
        <v>10550</v>
      </c>
      <c r="N6323" s="3" t="s">
        <v>148</v>
      </c>
      <c r="O6323" s="3" t="s">
        <v>1966</v>
      </c>
      <c r="P6323" s="3" t="s">
        <v>46</v>
      </c>
      <c r="Q6323" s="3" t="s">
        <v>75</v>
      </c>
      <c r="R6323" s="3" t="s">
        <v>1967</v>
      </c>
      <c r="S6323" s="3">
        <v>7.7520000000000007</v>
      </c>
      <c r="T6323" s="3">
        <v>3</v>
      </c>
      <c r="U6323" s="3">
        <v>0.2</v>
      </c>
      <c r="V6323" s="3">
        <v>2.8100999999999998</v>
      </c>
    </row>
    <row r="6324" spans="1:22" ht="14.25" customHeight="1" x14ac:dyDescent="0.25">
      <c r="A6324" s="3">
        <v>6323</v>
      </c>
      <c r="B6324" s="3" t="s">
        <v>8832</v>
      </c>
      <c r="C6324" s="4">
        <f>YEAR(Table_1[[#This Row],[Order Date]])</f>
        <v>2011</v>
      </c>
      <c r="D6324" s="9">
        <v>40697</v>
      </c>
      <c r="E6324" s="3">
        <v>40701</v>
      </c>
      <c r="F6324" s="3" t="s">
        <v>23</v>
      </c>
      <c r="G6324" s="3" t="s">
        <v>1508</v>
      </c>
      <c r="H6324" s="3" t="s">
        <v>1509</v>
      </c>
      <c r="I6324" s="3" t="s">
        <v>102</v>
      </c>
      <c r="J6324" s="3" t="s">
        <v>27</v>
      </c>
      <c r="K6324" s="3" t="s">
        <v>5311</v>
      </c>
      <c r="L6324" s="3" t="s">
        <v>238</v>
      </c>
      <c r="M6324" s="3">
        <v>48640</v>
      </c>
      <c r="N6324" s="3" t="s">
        <v>105</v>
      </c>
      <c r="O6324" s="3" t="s">
        <v>2576</v>
      </c>
      <c r="P6324" s="3" t="s">
        <v>46</v>
      </c>
      <c r="Q6324" s="3" t="s">
        <v>173</v>
      </c>
      <c r="R6324" s="3" t="s">
        <v>2577</v>
      </c>
      <c r="S6324" s="3">
        <v>15.28</v>
      </c>
      <c r="T6324" s="3">
        <v>2</v>
      </c>
      <c r="U6324" s="3">
        <v>0</v>
      </c>
      <c r="V6324" s="3">
        <v>7.4871999999999996</v>
      </c>
    </row>
    <row r="6325" spans="1:22" ht="14.25" customHeight="1" x14ac:dyDescent="0.25">
      <c r="A6325" s="3">
        <v>6324</v>
      </c>
      <c r="B6325" s="3" t="s">
        <v>8833</v>
      </c>
      <c r="C6325" s="4">
        <f>YEAR(Table_1[[#This Row],[Order Date]])</f>
        <v>2011</v>
      </c>
      <c r="D6325" s="9">
        <v>40711</v>
      </c>
      <c r="E6325" s="3">
        <v>40717</v>
      </c>
      <c r="F6325" s="3" t="s">
        <v>50</v>
      </c>
      <c r="G6325" s="3" t="s">
        <v>4743</v>
      </c>
      <c r="H6325" s="3" t="s">
        <v>4744</v>
      </c>
      <c r="I6325" s="3" t="s">
        <v>26</v>
      </c>
      <c r="J6325" s="3" t="s">
        <v>27</v>
      </c>
      <c r="K6325" s="3" t="s">
        <v>606</v>
      </c>
      <c r="L6325" s="3" t="s">
        <v>245</v>
      </c>
      <c r="M6325" s="3">
        <v>19711</v>
      </c>
      <c r="N6325" s="3" t="s">
        <v>148</v>
      </c>
      <c r="O6325" s="3" t="s">
        <v>8185</v>
      </c>
      <c r="P6325" s="3" t="s">
        <v>71</v>
      </c>
      <c r="Q6325" s="3" t="s">
        <v>682</v>
      </c>
      <c r="R6325" s="3" t="s">
        <v>8186</v>
      </c>
      <c r="S6325" s="3">
        <v>65.97</v>
      </c>
      <c r="T6325" s="3">
        <v>3</v>
      </c>
      <c r="U6325" s="3">
        <v>0</v>
      </c>
      <c r="V6325" s="3">
        <v>31.005899999999997</v>
      </c>
    </row>
    <row r="6326" spans="1:22" ht="14.25" customHeight="1" x14ac:dyDescent="0.25">
      <c r="A6326" s="3">
        <v>6325</v>
      </c>
      <c r="B6326" s="3" t="s">
        <v>8834</v>
      </c>
      <c r="C6326" s="4">
        <f>YEAR(Table_1[[#This Row],[Order Date]])</f>
        <v>2012</v>
      </c>
      <c r="D6326" s="9">
        <v>41211</v>
      </c>
      <c r="E6326" s="3">
        <v>41215</v>
      </c>
      <c r="F6326" s="3" t="s">
        <v>50</v>
      </c>
      <c r="G6326" s="3" t="s">
        <v>2023</v>
      </c>
      <c r="H6326" s="3" t="s">
        <v>2024</v>
      </c>
      <c r="I6326" s="3" t="s">
        <v>41</v>
      </c>
      <c r="J6326" s="3" t="s">
        <v>27</v>
      </c>
      <c r="K6326" s="3" t="s">
        <v>127</v>
      </c>
      <c r="L6326" s="3" t="s">
        <v>43</v>
      </c>
      <c r="M6326" s="3">
        <v>94109</v>
      </c>
      <c r="N6326" s="3" t="s">
        <v>44</v>
      </c>
      <c r="O6326" s="3" t="s">
        <v>1865</v>
      </c>
      <c r="P6326" s="3" t="s">
        <v>46</v>
      </c>
      <c r="Q6326" s="3" t="s">
        <v>90</v>
      </c>
      <c r="R6326" s="3" t="s">
        <v>1866</v>
      </c>
      <c r="S6326" s="3">
        <v>33.4</v>
      </c>
      <c r="T6326" s="3">
        <v>5</v>
      </c>
      <c r="U6326" s="3">
        <v>0</v>
      </c>
      <c r="V6326" s="3">
        <v>16.032</v>
      </c>
    </row>
    <row r="6327" spans="1:22" ht="14.25" customHeight="1" x14ac:dyDescent="0.25">
      <c r="A6327" s="3">
        <v>6326</v>
      </c>
      <c r="B6327" s="3" t="s">
        <v>8834</v>
      </c>
      <c r="C6327" s="4">
        <f>YEAR(Table_1[[#This Row],[Order Date]])</f>
        <v>2012</v>
      </c>
      <c r="D6327" s="9">
        <v>41211</v>
      </c>
      <c r="E6327" s="3">
        <v>41215</v>
      </c>
      <c r="F6327" s="3" t="s">
        <v>50</v>
      </c>
      <c r="G6327" s="3" t="s">
        <v>2023</v>
      </c>
      <c r="H6327" s="3" t="s">
        <v>2024</v>
      </c>
      <c r="I6327" s="3" t="s">
        <v>41</v>
      </c>
      <c r="J6327" s="3" t="s">
        <v>27</v>
      </c>
      <c r="K6327" s="3" t="s">
        <v>127</v>
      </c>
      <c r="L6327" s="3" t="s">
        <v>43</v>
      </c>
      <c r="M6327" s="3">
        <v>94109</v>
      </c>
      <c r="N6327" s="3" t="s">
        <v>44</v>
      </c>
      <c r="O6327" s="3" t="s">
        <v>1708</v>
      </c>
      <c r="P6327" s="3" t="s">
        <v>46</v>
      </c>
      <c r="Q6327" s="3" t="s">
        <v>173</v>
      </c>
      <c r="R6327" s="3" t="s">
        <v>1709</v>
      </c>
      <c r="S6327" s="3">
        <v>210.84</v>
      </c>
      <c r="T6327" s="3">
        <v>4</v>
      </c>
      <c r="U6327" s="3">
        <v>0</v>
      </c>
      <c r="V6327" s="3">
        <v>103.3116</v>
      </c>
    </row>
    <row r="6328" spans="1:22" ht="14.25" customHeight="1" x14ac:dyDescent="0.25">
      <c r="A6328" s="3">
        <v>6327</v>
      </c>
      <c r="B6328" s="3" t="s">
        <v>8835</v>
      </c>
      <c r="C6328" s="4">
        <f>YEAR(Table_1[[#This Row],[Order Date]])</f>
        <v>2011</v>
      </c>
      <c r="D6328" s="9">
        <v>40564</v>
      </c>
      <c r="E6328" s="3">
        <v>40570</v>
      </c>
      <c r="F6328" s="3" t="s">
        <v>50</v>
      </c>
      <c r="G6328" s="3" t="s">
        <v>1655</v>
      </c>
      <c r="H6328" s="3" t="s">
        <v>1656</v>
      </c>
      <c r="I6328" s="3" t="s">
        <v>26</v>
      </c>
      <c r="J6328" s="3" t="s">
        <v>27</v>
      </c>
      <c r="K6328" s="3" t="s">
        <v>237</v>
      </c>
      <c r="L6328" s="3" t="s">
        <v>238</v>
      </c>
      <c r="M6328" s="3">
        <v>48185</v>
      </c>
      <c r="N6328" s="3" t="s">
        <v>105</v>
      </c>
      <c r="O6328" s="3" t="s">
        <v>58</v>
      </c>
      <c r="P6328" s="3" t="s">
        <v>46</v>
      </c>
      <c r="Q6328" s="3" t="s">
        <v>59</v>
      </c>
      <c r="R6328" s="3" t="s">
        <v>60</v>
      </c>
      <c r="S6328" s="3">
        <v>13.98</v>
      </c>
      <c r="T6328" s="3">
        <v>1</v>
      </c>
      <c r="U6328" s="3">
        <v>0</v>
      </c>
      <c r="V6328" s="3">
        <v>4.0541999999999998</v>
      </c>
    </row>
    <row r="6329" spans="1:22" ht="14.25" customHeight="1" x14ac:dyDescent="0.25">
      <c r="A6329" s="3">
        <v>6328</v>
      </c>
      <c r="B6329" s="3" t="s">
        <v>8835</v>
      </c>
      <c r="C6329" s="4">
        <f>YEAR(Table_1[[#This Row],[Order Date]])</f>
        <v>2011</v>
      </c>
      <c r="D6329" s="9">
        <v>40564</v>
      </c>
      <c r="E6329" s="3">
        <v>40570</v>
      </c>
      <c r="F6329" s="3" t="s">
        <v>50</v>
      </c>
      <c r="G6329" s="3" t="s">
        <v>1655</v>
      </c>
      <c r="H6329" s="3" t="s">
        <v>1656</v>
      </c>
      <c r="I6329" s="3" t="s">
        <v>26</v>
      </c>
      <c r="J6329" s="3" t="s">
        <v>27</v>
      </c>
      <c r="K6329" s="3" t="s">
        <v>237</v>
      </c>
      <c r="L6329" s="3" t="s">
        <v>238</v>
      </c>
      <c r="M6329" s="3">
        <v>48185</v>
      </c>
      <c r="N6329" s="3" t="s">
        <v>105</v>
      </c>
      <c r="O6329" s="3" t="s">
        <v>1086</v>
      </c>
      <c r="P6329" s="3" t="s">
        <v>32</v>
      </c>
      <c r="Q6329" s="3" t="s">
        <v>65</v>
      </c>
      <c r="R6329" s="3" t="s">
        <v>1087</v>
      </c>
      <c r="S6329" s="3">
        <v>272.94</v>
      </c>
      <c r="T6329" s="3">
        <v>3</v>
      </c>
      <c r="U6329" s="3">
        <v>0</v>
      </c>
      <c r="V6329" s="3">
        <v>30.023400000000009</v>
      </c>
    </row>
    <row r="6330" spans="1:22" ht="14.25" customHeight="1" x14ac:dyDescent="0.25">
      <c r="A6330" s="3">
        <v>6329</v>
      </c>
      <c r="B6330" s="3" t="s">
        <v>8835</v>
      </c>
      <c r="C6330" s="4">
        <f>YEAR(Table_1[[#This Row],[Order Date]])</f>
        <v>2011</v>
      </c>
      <c r="D6330" s="9">
        <v>40564</v>
      </c>
      <c r="E6330" s="3">
        <v>40570</v>
      </c>
      <c r="F6330" s="3" t="s">
        <v>50</v>
      </c>
      <c r="G6330" s="3" t="s">
        <v>1655</v>
      </c>
      <c r="H6330" s="3" t="s">
        <v>1656</v>
      </c>
      <c r="I6330" s="3" t="s">
        <v>26</v>
      </c>
      <c r="J6330" s="3" t="s">
        <v>27</v>
      </c>
      <c r="K6330" s="3" t="s">
        <v>237</v>
      </c>
      <c r="L6330" s="3" t="s">
        <v>238</v>
      </c>
      <c r="M6330" s="3">
        <v>48185</v>
      </c>
      <c r="N6330" s="3" t="s">
        <v>105</v>
      </c>
      <c r="O6330" s="3" t="s">
        <v>2077</v>
      </c>
      <c r="P6330" s="3" t="s">
        <v>46</v>
      </c>
      <c r="Q6330" s="3" t="s">
        <v>75</v>
      </c>
      <c r="R6330" s="3" t="s">
        <v>2078</v>
      </c>
      <c r="S6330" s="3">
        <v>19.05</v>
      </c>
      <c r="T6330" s="3">
        <v>5</v>
      </c>
      <c r="U6330" s="3">
        <v>0</v>
      </c>
      <c r="V6330" s="3">
        <v>8.9534999999999982</v>
      </c>
    </row>
    <row r="6331" spans="1:22" ht="14.25" customHeight="1" x14ac:dyDescent="0.25">
      <c r="A6331" s="3">
        <v>6330</v>
      </c>
      <c r="B6331" s="3" t="s">
        <v>8835</v>
      </c>
      <c r="C6331" s="4">
        <f>YEAR(Table_1[[#This Row],[Order Date]])</f>
        <v>2011</v>
      </c>
      <c r="D6331" s="9">
        <v>40564</v>
      </c>
      <c r="E6331" s="3">
        <v>40570</v>
      </c>
      <c r="F6331" s="3" t="s">
        <v>50</v>
      </c>
      <c r="G6331" s="3" t="s">
        <v>1655</v>
      </c>
      <c r="H6331" s="3" t="s">
        <v>1656</v>
      </c>
      <c r="I6331" s="3" t="s">
        <v>26</v>
      </c>
      <c r="J6331" s="3" t="s">
        <v>27</v>
      </c>
      <c r="K6331" s="3" t="s">
        <v>237</v>
      </c>
      <c r="L6331" s="3" t="s">
        <v>238</v>
      </c>
      <c r="M6331" s="3">
        <v>48185</v>
      </c>
      <c r="N6331" s="3" t="s">
        <v>105</v>
      </c>
      <c r="O6331" s="3" t="s">
        <v>106</v>
      </c>
      <c r="P6331" s="3" t="s">
        <v>46</v>
      </c>
      <c r="Q6331" s="3" t="s">
        <v>78</v>
      </c>
      <c r="R6331" s="3" t="s">
        <v>107</v>
      </c>
      <c r="S6331" s="3">
        <v>247.71600000000001</v>
      </c>
      <c r="T6331" s="3">
        <v>4</v>
      </c>
      <c r="U6331" s="3">
        <v>0.1</v>
      </c>
      <c r="V6331" s="3">
        <v>93.581600000000009</v>
      </c>
    </row>
    <row r="6332" spans="1:22" ht="14.25" customHeight="1" x14ac:dyDescent="0.25">
      <c r="A6332" s="3">
        <v>6331</v>
      </c>
      <c r="B6332" s="3" t="s">
        <v>8835</v>
      </c>
      <c r="C6332" s="4">
        <f>YEAR(Table_1[[#This Row],[Order Date]])</f>
        <v>2011</v>
      </c>
      <c r="D6332" s="9">
        <v>40564</v>
      </c>
      <c r="E6332" s="3">
        <v>40570</v>
      </c>
      <c r="F6332" s="3" t="s">
        <v>50</v>
      </c>
      <c r="G6332" s="3" t="s">
        <v>1655</v>
      </c>
      <c r="H6332" s="3" t="s">
        <v>1656</v>
      </c>
      <c r="I6332" s="3" t="s">
        <v>26</v>
      </c>
      <c r="J6332" s="3" t="s">
        <v>27</v>
      </c>
      <c r="K6332" s="3" t="s">
        <v>237</v>
      </c>
      <c r="L6332" s="3" t="s">
        <v>238</v>
      </c>
      <c r="M6332" s="3">
        <v>48185</v>
      </c>
      <c r="N6332" s="3" t="s">
        <v>105</v>
      </c>
      <c r="O6332" s="3" t="s">
        <v>5268</v>
      </c>
      <c r="P6332" s="3" t="s">
        <v>46</v>
      </c>
      <c r="Q6332" s="3" t="s">
        <v>59</v>
      </c>
      <c r="R6332" s="3" t="s">
        <v>5269</v>
      </c>
      <c r="S6332" s="3">
        <v>66.58</v>
      </c>
      <c r="T6332" s="3">
        <v>2</v>
      </c>
      <c r="U6332" s="3">
        <v>0</v>
      </c>
      <c r="V6332" s="3">
        <v>15.979199999999999</v>
      </c>
    </row>
    <row r="6333" spans="1:22" ht="14.25" customHeight="1" x14ac:dyDescent="0.25">
      <c r="A6333" s="3">
        <v>6332</v>
      </c>
      <c r="B6333" s="3" t="s">
        <v>8835</v>
      </c>
      <c r="C6333" s="4">
        <f>YEAR(Table_1[[#This Row],[Order Date]])</f>
        <v>2011</v>
      </c>
      <c r="D6333" s="9">
        <v>40564</v>
      </c>
      <c r="E6333" s="3">
        <v>40570</v>
      </c>
      <c r="F6333" s="3" t="s">
        <v>50</v>
      </c>
      <c r="G6333" s="3" t="s">
        <v>1655</v>
      </c>
      <c r="H6333" s="3" t="s">
        <v>1656</v>
      </c>
      <c r="I6333" s="3" t="s">
        <v>26</v>
      </c>
      <c r="J6333" s="3" t="s">
        <v>27</v>
      </c>
      <c r="K6333" s="3" t="s">
        <v>237</v>
      </c>
      <c r="L6333" s="3" t="s">
        <v>238</v>
      </c>
      <c r="M6333" s="3">
        <v>48185</v>
      </c>
      <c r="N6333" s="3" t="s">
        <v>105</v>
      </c>
      <c r="O6333" s="3" t="s">
        <v>4231</v>
      </c>
      <c r="P6333" s="3" t="s">
        <v>46</v>
      </c>
      <c r="Q6333" s="3" t="s">
        <v>68</v>
      </c>
      <c r="R6333" s="3" t="s">
        <v>4232</v>
      </c>
      <c r="S6333" s="3">
        <v>43.92</v>
      </c>
      <c r="T6333" s="3">
        <v>3</v>
      </c>
      <c r="U6333" s="3">
        <v>0</v>
      </c>
      <c r="V6333" s="3">
        <v>12.736799999999999</v>
      </c>
    </row>
    <row r="6334" spans="1:22" ht="14.25" customHeight="1" x14ac:dyDescent="0.25">
      <c r="A6334" s="3">
        <v>6333</v>
      </c>
      <c r="B6334" s="3" t="s">
        <v>8835</v>
      </c>
      <c r="C6334" s="4">
        <f>YEAR(Table_1[[#This Row],[Order Date]])</f>
        <v>2011</v>
      </c>
      <c r="D6334" s="9">
        <v>40564</v>
      </c>
      <c r="E6334" s="3">
        <v>40570</v>
      </c>
      <c r="F6334" s="3" t="s">
        <v>50</v>
      </c>
      <c r="G6334" s="3" t="s">
        <v>1655</v>
      </c>
      <c r="H6334" s="3" t="s">
        <v>1656</v>
      </c>
      <c r="I6334" s="3" t="s">
        <v>26</v>
      </c>
      <c r="J6334" s="3" t="s">
        <v>27</v>
      </c>
      <c r="K6334" s="3" t="s">
        <v>237</v>
      </c>
      <c r="L6334" s="3" t="s">
        <v>238</v>
      </c>
      <c r="M6334" s="3">
        <v>48185</v>
      </c>
      <c r="N6334" s="3" t="s">
        <v>105</v>
      </c>
      <c r="O6334" s="3" t="s">
        <v>3406</v>
      </c>
      <c r="P6334" s="3" t="s">
        <v>32</v>
      </c>
      <c r="Q6334" s="3" t="s">
        <v>65</v>
      </c>
      <c r="R6334" s="3" t="s">
        <v>3407</v>
      </c>
      <c r="S6334" s="3">
        <v>14.73</v>
      </c>
      <c r="T6334" s="3">
        <v>3</v>
      </c>
      <c r="U6334" s="3">
        <v>0</v>
      </c>
      <c r="V6334" s="3">
        <v>4.8608999999999991</v>
      </c>
    </row>
    <row r="6335" spans="1:22" ht="14.25" customHeight="1" x14ac:dyDescent="0.25">
      <c r="A6335" s="3">
        <v>6334</v>
      </c>
      <c r="B6335" s="3" t="s">
        <v>8835</v>
      </c>
      <c r="C6335" s="4">
        <f>YEAR(Table_1[[#This Row],[Order Date]])</f>
        <v>2011</v>
      </c>
      <c r="D6335" s="9">
        <v>40564</v>
      </c>
      <c r="E6335" s="3">
        <v>40570</v>
      </c>
      <c r="F6335" s="3" t="s">
        <v>50</v>
      </c>
      <c r="G6335" s="3" t="s">
        <v>1655</v>
      </c>
      <c r="H6335" s="3" t="s">
        <v>1656</v>
      </c>
      <c r="I6335" s="3" t="s">
        <v>26</v>
      </c>
      <c r="J6335" s="3" t="s">
        <v>27</v>
      </c>
      <c r="K6335" s="3" t="s">
        <v>237</v>
      </c>
      <c r="L6335" s="3" t="s">
        <v>238</v>
      </c>
      <c r="M6335" s="3">
        <v>48185</v>
      </c>
      <c r="N6335" s="3" t="s">
        <v>105</v>
      </c>
      <c r="O6335" s="3" t="s">
        <v>3877</v>
      </c>
      <c r="P6335" s="3" t="s">
        <v>46</v>
      </c>
      <c r="Q6335" s="3" t="s">
        <v>75</v>
      </c>
      <c r="R6335" s="3" t="s">
        <v>1214</v>
      </c>
      <c r="S6335" s="3">
        <v>29.700000000000003</v>
      </c>
      <c r="T6335" s="3">
        <v>5</v>
      </c>
      <c r="U6335" s="3">
        <v>0</v>
      </c>
      <c r="V6335" s="3">
        <v>13.365</v>
      </c>
    </row>
    <row r="6336" spans="1:22" ht="14.25" customHeight="1" x14ac:dyDescent="0.25">
      <c r="A6336" s="3">
        <v>6335</v>
      </c>
      <c r="B6336" s="3" t="s">
        <v>8836</v>
      </c>
      <c r="C6336" s="4">
        <f>YEAR(Table_1[[#This Row],[Order Date]])</f>
        <v>2011</v>
      </c>
      <c r="D6336" s="9">
        <v>40735</v>
      </c>
      <c r="E6336" s="3">
        <v>40739</v>
      </c>
      <c r="F6336" s="3" t="s">
        <v>50</v>
      </c>
      <c r="G6336" s="3" t="s">
        <v>6663</v>
      </c>
      <c r="H6336" s="3" t="s">
        <v>6664</v>
      </c>
      <c r="I6336" s="3" t="s">
        <v>26</v>
      </c>
      <c r="J6336" s="3" t="s">
        <v>27</v>
      </c>
      <c r="K6336" s="3" t="s">
        <v>266</v>
      </c>
      <c r="L6336" s="3" t="s">
        <v>267</v>
      </c>
      <c r="M6336" s="3">
        <v>10011</v>
      </c>
      <c r="N6336" s="3" t="s">
        <v>148</v>
      </c>
      <c r="O6336" s="3" t="s">
        <v>1251</v>
      </c>
      <c r="P6336" s="3" t="s">
        <v>46</v>
      </c>
      <c r="Q6336" s="3" t="s">
        <v>90</v>
      </c>
      <c r="R6336" s="3" t="s">
        <v>1252</v>
      </c>
      <c r="S6336" s="3">
        <v>49.12</v>
      </c>
      <c r="T6336" s="3">
        <v>4</v>
      </c>
      <c r="U6336" s="3">
        <v>0</v>
      </c>
      <c r="V6336" s="3">
        <v>23.086399999999998</v>
      </c>
    </row>
    <row r="6337" spans="1:22" ht="14.25" customHeight="1" x14ac:dyDescent="0.25">
      <c r="A6337" s="3">
        <v>6336</v>
      </c>
      <c r="B6337" s="3" t="s">
        <v>8836</v>
      </c>
      <c r="C6337" s="4">
        <f>YEAR(Table_1[[#This Row],[Order Date]])</f>
        <v>2011</v>
      </c>
      <c r="D6337" s="9">
        <v>40735</v>
      </c>
      <c r="E6337" s="3">
        <v>40739</v>
      </c>
      <c r="F6337" s="3" t="s">
        <v>50</v>
      </c>
      <c r="G6337" s="3" t="s">
        <v>6663</v>
      </c>
      <c r="H6337" s="3" t="s">
        <v>6664</v>
      </c>
      <c r="I6337" s="3" t="s">
        <v>26</v>
      </c>
      <c r="J6337" s="3" t="s">
        <v>27</v>
      </c>
      <c r="K6337" s="3" t="s">
        <v>266</v>
      </c>
      <c r="L6337" s="3" t="s">
        <v>267</v>
      </c>
      <c r="M6337" s="3">
        <v>10011</v>
      </c>
      <c r="N6337" s="3" t="s">
        <v>148</v>
      </c>
      <c r="O6337" s="3" t="s">
        <v>4819</v>
      </c>
      <c r="P6337" s="3" t="s">
        <v>46</v>
      </c>
      <c r="Q6337" s="3" t="s">
        <v>75</v>
      </c>
      <c r="R6337" s="3" t="s">
        <v>4820</v>
      </c>
      <c r="S6337" s="3">
        <v>18.28</v>
      </c>
      <c r="T6337" s="3">
        <v>5</v>
      </c>
      <c r="U6337" s="3">
        <v>0.2</v>
      </c>
      <c r="V6337" s="3">
        <v>6.3979999999999997</v>
      </c>
    </row>
    <row r="6338" spans="1:22" ht="14.25" customHeight="1" x14ac:dyDescent="0.25">
      <c r="A6338" s="3">
        <v>6337</v>
      </c>
      <c r="B6338" s="3" t="s">
        <v>8837</v>
      </c>
      <c r="C6338" s="4">
        <f>YEAR(Table_1[[#This Row],[Order Date]])</f>
        <v>2013</v>
      </c>
      <c r="D6338" s="9">
        <v>41517</v>
      </c>
      <c r="E6338" s="3">
        <v>41524</v>
      </c>
      <c r="F6338" s="3" t="s">
        <v>50</v>
      </c>
      <c r="G6338" s="3" t="s">
        <v>6472</v>
      </c>
      <c r="H6338" s="3" t="s">
        <v>6473</v>
      </c>
      <c r="I6338" s="3" t="s">
        <v>26</v>
      </c>
      <c r="J6338" s="3" t="s">
        <v>27</v>
      </c>
      <c r="K6338" s="3" t="s">
        <v>42</v>
      </c>
      <c r="L6338" s="3" t="s">
        <v>43</v>
      </c>
      <c r="M6338" s="3">
        <v>90008</v>
      </c>
      <c r="N6338" s="3" t="s">
        <v>44</v>
      </c>
      <c r="O6338" s="3" t="s">
        <v>6567</v>
      </c>
      <c r="P6338" s="3" t="s">
        <v>32</v>
      </c>
      <c r="Q6338" s="3" t="s">
        <v>65</v>
      </c>
      <c r="R6338" s="3" t="s">
        <v>6568</v>
      </c>
      <c r="S6338" s="3">
        <v>47.04</v>
      </c>
      <c r="T6338" s="3">
        <v>4</v>
      </c>
      <c r="U6338" s="3">
        <v>0</v>
      </c>
      <c r="V6338" s="3">
        <v>15.993599999999997</v>
      </c>
    </row>
    <row r="6339" spans="1:22" ht="14.25" customHeight="1" x14ac:dyDescent="0.25">
      <c r="A6339" s="3">
        <v>6338</v>
      </c>
      <c r="B6339" s="3" t="s">
        <v>8837</v>
      </c>
      <c r="C6339" s="4">
        <f>YEAR(Table_1[[#This Row],[Order Date]])</f>
        <v>2013</v>
      </c>
      <c r="D6339" s="9">
        <v>41517</v>
      </c>
      <c r="E6339" s="3">
        <v>41524</v>
      </c>
      <c r="F6339" s="3" t="s">
        <v>50</v>
      </c>
      <c r="G6339" s="3" t="s">
        <v>6472</v>
      </c>
      <c r="H6339" s="3" t="s">
        <v>6473</v>
      </c>
      <c r="I6339" s="3" t="s">
        <v>26</v>
      </c>
      <c r="J6339" s="3" t="s">
        <v>27</v>
      </c>
      <c r="K6339" s="3" t="s">
        <v>42</v>
      </c>
      <c r="L6339" s="3" t="s">
        <v>43</v>
      </c>
      <c r="M6339" s="3">
        <v>90008</v>
      </c>
      <c r="N6339" s="3" t="s">
        <v>44</v>
      </c>
      <c r="O6339" s="3" t="s">
        <v>6348</v>
      </c>
      <c r="P6339" s="3" t="s">
        <v>71</v>
      </c>
      <c r="Q6339" s="3" t="s">
        <v>72</v>
      </c>
      <c r="R6339" s="3" t="s">
        <v>6349</v>
      </c>
      <c r="S6339" s="3">
        <v>339.96000000000004</v>
      </c>
      <c r="T6339" s="3">
        <v>5</v>
      </c>
      <c r="U6339" s="3">
        <v>0.2</v>
      </c>
      <c r="V6339" s="3">
        <v>42.494999999999948</v>
      </c>
    </row>
    <row r="6340" spans="1:22" ht="14.25" customHeight="1" x14ac:dyDescent="0.25">
      <c r="A6340" s="3">
        <v>6339</v>
      </c>
      <c r="B6340" s="3" t="s">
        <v>8838</v>
      </c>
      <c r="C6340" s="4">
        <f>YEAR(Table_1[[#This Row],[Order Date]])</f>
        <v>2014</v>
      </c>
      <c r="D6340" s="9">
        <v>41918</v>
      </c>
      <c r="E6340" s="3">
        <v>41922</v>
      </c>
      <c r="F6340" s="3" t="s">
        <v>50</v>
      </c>
      <c r="G6340" s="3" t="s">
        <v>4002</v>
      </c>
      <c r="H6340" s="3" t="s">
        <v>4003</v>
      </c>
      <c r="I6340" s="3" t="s">
        <v>41</v>
      </c>
      <c r="J6340" s="3" t="s">
        <v>27</v>
      </c>
      <c r="K6340" s="3" t="s">
        <v>266</v>
      </c>
      <c r="L6340" s="3" t="s">
        <v>267</v>
      </c>
      <c r="M6340" s="3">
        <v>10035</v>
      </c>
      <c r="N6340" s="3" t="s">
        <v>148</v>
      </c>
      <c r="O6340" s="3" t="s">
        <v>6456</v>
      </c>
      <c r="P6340" s="3" t="s">
        <v>71</v>
      </c>
      <c r="Q6340" s="3" t="s">
        <v>72</v>
      </c>
      <c r="R6340" s="3" t="s">
        <v>6457</v>
      </c>
      <c r="S6340" s="3">
        <v>87.8</v>
      </c>
      <c r="T6340" s="3">
        <v>4</v>
      </c>
      <c r="U6340" s="3">
        <v>0</v>
      </c>
      <c r="V6340" s="3">
        <v>43.9</v>
      </c>
    </row>
    <row r="6341" spans="1:22" ht="14.25" customHeight="1" x14ac:dyDescent="0.25">
      <c r="A6341" s="3">
        <v>6340</v>
      </c>
      <c r="B6341" s="3" t="s">
        <v>8838</v>
      </c>
      <c r="C6341" s="4">
        <f>YEAR(Table_1[[#This Row],[Order Date]])</f>
        <v>2014</v>
      </c>
      <c r="D6341" s="9">
        <v>41918</v>
      </c>
      <c r="E6341" s="3">
        <v>41922</v>
      </c>
      <c r="F6341" s="3" t="s">
        <v>50</v>
      </c>
      <c r="G6341" s="3" t="s">
        <v>4002</v>
      </c>
      <c r="H6341" s="3" t="s">
        <v>4003</v>
      </c>
      <c r="I6341" s="3" t="s">
        <v>41</v>
      </c>
      <c r="J6341" s="3" t="s">
        <v>27</v>
      </c>
      <c r="K6341" s="3" t="s">
        <v>266</v>
      </c>
      <c r="L6341" s="3" t="s">
        <v>267</v>
      </c>
      <c r="M6341" s="3">
        <v>10035</v>
      </c>
      <c r="N6341" s="3" t="s">
        <v>148</v>
      </c>
      <c r="O6341" s="3" t="s">
        <v>3186</v>
      </c>
      <c r="P6341" s="3" t="s">
        <v>32</v>
      </c>
      <c r="Q6341" s="3" t="s">
        <v>36</v>
      </c>
      <c r="R6341" s="3" t="s">
        <v>3187</v>
      </c>
      <c r="S6341" s="3">
        <v>221.38200000000001</v>
      </c>
      <c r="T6341" s="3">
        <v>2</v>
      </c>
      <c r="U6341" s="3">
        <v>0.1</v>
      </c>
      <c r="V6341" s="3">
        <v>2.4597999999999871</v>
      </c>
    </row>
    <row r="6342" spans="1:22" ht="14.25" customHeight="1" x14ac:dyDescent="0.25">
      <c r="A6342" s="3">
        <v>6341</v>
      </c>
      <c r="B6342" s="3" t="s">
        <v>8838</v>
      </c>
      <c r="C6342" s="4">
        <f>YEAR(Table_1[[#This Row],[Order Date]])</f>
        <v>2014</v>
      </c>
      <c r="D6342" s="9">
        <v>41918</v>
      </c>
      <c r="E6342" s="3">
        <v>41922</v>
      </c>
      <c r="F6342" s="3" t="s">
        <v>50</v>
      </c>
      <c r="G6342" s="3" t="s">
        <v>4002</v>
      </c>
      <c r="H6342" s="3" t="s">
        <v>4003</v>
      </c>
      <c r="I6342" s="3" t="s">
        <v>41</v>
      </c>
      <c r="J6342" s="3" t="s">
        <v>27</v>
      </c>
      <c r="K6342" s="3" t="s">
        <v>266</v>
      </c>
      <c r="L6342" s="3" t="s">
        <v>267</v>
      </c>
      <c r="M6342" s="3">
        <v>10035</v>
      </c>
      <c r="N6342" s="3" t="s">
        <v>148</v>
      </c>
      <c r="O6342" s="3" t="s">
        <v>7378</v>
      </c>
      <c r="P6342" s="3" t="s">
        <v>71</v>
      </c>
      <c r="Q6342" s="3" t="s">
        <v>682</v>
      </c>
      <c r="R6342" s="3" t="s">
        <v>7379</v>
      </c>
      <c r="S6342" s="3">
        <v>5199.96</v>
      </c>
      <c r="T6342" s="3">
        <v>4</v>
      </c>
      <c r="U6342" s="3">
        <v>0</v>
      </c>
      <c r="V6342" s="3">
        <v>1351.9895999999999</v>
      </c>
    </row>
    <row r="6343" spans="1:22" ht="14.25" customHeight="1" x14ac:dyDescent="0.25">
      <c r="A6343" s="3">
        <v>6342</v>
      </c>
      <c r="B6343" s="3" t="s">
        <v>8839</v>
      </c>
      <c r="C6343" s="4">
        <f>YEAR(Table_1[[#This Row],[Order Date]])</f>
        <v>2014</v>
      </c>
      <c r="D6343" s="9">
        <v>41640</v>
      </c>
      <c r="E6343" s="3">
        <v>41642</v>
      </c>
      <c r="F6343" s="3" t="s">
        <v>188</v>
      </c>
      <c r="G6343" s="3" t="s">
        <v>4743</v>
      </c>
      <c r="H6343" s="3" t="s">
        <v>4744</v>
      </c>
      <c r="I6343" s="3" t="s">
        <v>26</v>
      </c>
      <c r="J6343" s="3" t="s">
        <v>27</v>
      </c>
      <c r="K6343" s="3" t="s">
        <v>2470</v>
      </c>
      <c r="L6343" s="3" t="s">
        <v>498</v>
      </c>
      <c r="M6343" s="3">
        <v>43130</v>
      </c>
      <c r="N6343" s="3" t="s">
        <v>148</v>
      </c>
      <c r="O6343" s="3" t="s">
        <v>4663</v>
      </c>
      <c r="P6343" s="3" t="s">
        <v>46</v>
      </c>
      <c r="Q6343" s="3" t="s">
        <v>59</v>
      </c>
      <c r="R6343" s="3" t="s">
        <v>4664</v>
      </c>
      <c r="S6343" s="3">
        <v>156.512</v>
      </c>
      <c r="T6343" s="3">
        <v>4</v>
      </c>
      <c r="U6343" s="3">
        <v>0.2</v>
      </c>
      <c r="V6343" s="3">
        <v>-35.215199999999996</v>
      </c>
    </row>
    <row r="6344" spans="1:22" ht="14.25" customHeight="1" x14ac:dyDescent="0.25">
      <c r="A6344" s="3">
        <v>6343</v>
      </c>
      <c r="B6344" s="3" t="s">
        <v>8840</v>
      </c>
      <c r="C6344" s="4">
        <f>YEAR(Table_1[[#This Row],[Order Date]])</f>
        <v>2012</v>
      </c>
      <c r="D6344" s="9">
        <v>40975</v>
      </c>
      <c r="E6344" s="3">
        <v>40978</v>
      </c>
      <c r="F6344" s="3" t="s">
        <v>188</v>
      </c>
      <c r="G6344" s="3" t="s">
        <v>6140</v>
      </c>
      <c r="H6344" s="3" t="s">
        <v>6141</v>
      </c>
      <c r="I6344" s="3" t="s">
        <v>102</v>
      </c>
      <c r="J6344" s="3" t="s">
        <v>27</v>
      </c>
      <c r="K6344" s="3" t="s">
        <v>606</v>
      </c>
      <c r="L6344" s="3" t="s">
        <v>245</v>
      </c>
      <c r="M6344" s="3">
        <v>19711</v>
      </c>
      <c r="N6344" s="3" t="s">
        <v>148</v>
      </c>
      <c r="O6344" s="3" t="s">
        <v>992</v>
      </c>
      <c r="P6344" s="3" t="s">
        <v>71</v>
      </c>
      <c r="Q6344" s="3" t="s">
        <v>161</v>
      </c>
      <c r="R6344" s="3" t="s">
        <v>993</v>
      </c>
      <c r="S6344" s="3">
        <v>119.85000000000001</v>
      </c>
      <c r="T6344" s="3">
        <v>3</v>
      </c>
      <c r="U6344" s="3">
        <v>0</v>
      </c>
      <c r="V6344" s="3">
        <v>52.734000000000009</v>
      </c>
    </row>
    <row r="6345" spans="1:22" ht="14.25" customHeight="1" x14ac:dyDescent="0.25">
      <c r="A6345" s="3">
        <v>6344</v>
      </c>
      <c r="B6345" s="3" t="s">
        <v>8840</v>
      </c>
      <c r="C6345" s="4">
        <f>YEAR(Table_1[[#This Row],[Order Date]])</f>
        <v>2012</v>
      </c>
      <c r="D6345" s="9">
        <v>40975</v>
      </c>
      <c r="E6345" s="3">
        <v>40978</v>
      </c>
      <c r="F6345" s="3" t="s">
        <v>188</v>
      </c>
      <c r="G6345" s="3" t="s">
        <v>6140</v>
      </c>
      <c r="H6345" s="3" t="s">
        <v>6141</v>
      </c>
      <c r="I6345" s="3" t="s">
        <v>102</v>
      </c>
      <c r="J6345" s="3" t="s">
        <v>27</v>
      </c>
      <c r="K6345" s="3" t="s">
        <v>606</v>
      </c>
      <c r="L6345" s="3" t="s">
        <v>245</v>
      </c>
      <c r="M6345" s="3">
        <v>19711</v>
      </c>
      <c r="N6345" s="3" t="s">
        <v>148</v>
      </c>
      <c r="O6345" s="3" t="s">
        <v>1335</v>
      </c>
      <c r="P6345" s="3" t="s">
        <v>46</v>
      </c>
      <c r="Q6345" s="3" t="s">
        <v>75</v>
      </c>
      <c r="R6345" s="3" t="s">
        <v>1336</v>
      </c>
      <c r="S6345" s="3">
        <v>30.44</v>
      </c>
      <c r="T6345" s="3">
        <v>2</v>
      </c>
      <c r="U6345" s="3">
        <v>0</v>
      </c>
      <c r="V6345" s="3">
        <v>14.9156</v>
      </c>
    </row>
    <row r="6346" spans="1:22" ht="14.25" customHeight="1" x14ac:dyDescent="0.25">
      <c r="A6346" s="3">
        <v>6345</v>
      </c>
      <c r="B6346" s="3" t="s">
        <v>8840</v>
      </c>
      <c r="C6346" s="4">
        <f>YEAR(Table_1[[#This Row],[Order Date]])</f>
        <v>2012</v>
      </c>
      <c r="D6346" s="9">
        <v>40975</v>
      </c>
      <c r="E6346" s="3">
        <v>40978</v>
      </c>
      <c r="F6346" s="3" t="s">
        <v>188</v>
      </c>
      <c r="G6346" s="3" t="s">
        <v>6140</v>
      </c>
      <c r="H6346" s="3" t="s">
        <v>6141</v>
      </c>
      <c r="I6346" s="3" t="s">
        <v>102</v>
      </c>
      <c r="J6346" s="3" t="s">
        <v>27</v>
      </c>
      <c r="K6346" s="3" t="s">
        <v>606</v>
      </c>
      <c r="L6346" s="3" t="s">
        <v>245</v>
      </c>
      <c r="M6346" s="3">
        <v>19711</v>
      </c>
      <c r="N6346" s="3" t="s">
        <v>148</v>
      </c>
      <c r="O6346" s="3" t="s">
        <v>3931</v>
      </c>
      <c r="P6346" s="3" t="s">
        <v>46</v>
      </c>
      <c r="Q6346" s="3" t="s">
        <v>75</v>
      </c>
      <c r="R6346" s="3" t="s">
        <v>3932</v>
      </c>
      <c r="S6346" s="3">
        <v>69.28</v>
      </c>
      <c r="T6346" s="3">
        <v>2</v>
      </c>
      <c r="U6346" s="3">
        <v>0</v>
      </c>
      <c r="V6346" s="3">
        <v>33.254399999999997</v>
      </c>
    </row>
    <row r="6347" spans="1:22" ht="14.25" customHeight="1" x14ac:dyDescent="0.25">
      <c r="A6347" s="3">
        <v>6346</v>
      </c>
      <c r="B6347" s="3" t="s">
        <v>8840</v>
      </c>
      <c r="C6347" s="4">
        <f>YEAR(Table_1[[#This Row],[Order Date]])</f>
        <v>2012</v>
      </c>
      <c r="D6347" s="9">
        <v>40975</v>
      </c>
      <c r="E6347" s="3">
        <v>40978</v>
      </c>
      <c r="F6347" s="3" t="s">
        <v>188</v>
      </c>
      <c r="G6347" s="3" t="s">
        <v>6140</v>
      </c>
      <c r="H6347" s="3" t="s">
        <v>6141</v>
      </c>
      <c r="I6347" s="3" t="s">
        <v>102</v>
      </c>
      <c r="J6347" s="3" t="s">
        <v>27</v>
      </c>
      <c r="K6347" s="3" t="s">
        <v>606</v>
      </c>
      <c r="L6347" s="3" t="s">
        <v>245</v>
      </c>
      <c r="M6347" s="3">
        <v>19711</v>
      </c>
      <c r="N6347" s="3" t="s">
        <v>148</v>
      </c>
      <c r="O6347" s="3" t="s">
        <v>7055</v>
      </c>
      <c r="P6347" s="3" t="s">
        <v>71</v>
      </c>
      <c r="Q6347" s="3" t="s">
        <v>72</v>
      </c>
      <c r="R6347" s="3" t="s">
        <v>7056</v>
      </c>
      <c r="S6347" s="3">
        <v>587.97</v>
      </c>
      <c r="T6347" s="3">
        <v>3</v>
      </c>
      <c r="U6347" s="3">
        <v>0</v>
      </c>
      <c r="V6347" s="3">
        <v>170.51129999999998</v>
      </c>
    </row>
    <row r="6348" spans="1:22" ht="14.25" customHeight="1" x14ac:dyDescent="0.25">
      <c r="A6348" s="3">
        <v>6347</v>
      </c>
      <c r="B6348" s="3" t="s">
        <v>8841</v>
      </c>
      <c r="C6348" s="4">
        <f>YEAR(Table_1[[#This Row],[Order Date]])</f>
        <v>2014</v>
      </c>
      <c r="D6348" s="9">
        <v>41933</v>
      </c>
      <c r="E6348" s="3">
        <v>41933</v>
      </c>
      <c r="F6348" s="3" t="s">
        <v>1290</v>
      </c>
      <c r="G6348" s="3" t="s">
        <v>440</v>
      </c>
      <c r="H6348" s="3" t="s">
        <v>441</v>
      </c>
      <c r="I6348" s="3" t="s">
        <v>102</v>
      </c>
      <c r="J6348" s="3" t="s">
        <v>27</v>
      </c>
      <c r="K6348" s="3" t="s">
        <v>266</v>
      </c>
      <c r="L6348" s="3" t="s">
        <v>267</v>
      </c>
      <c r="M6348" s="3">
        <v>10024</v>
      </c>
      <c r="N6348" s="3" t="s">
        <v>148</v>
      </c>
      <c r="O6348" s="3" t="s">
        <v>4483</v>
      </c>
      <c r="P6348" s="3" t="s">
        <v>46</v>
      </c>
      <c r="Q6348" s="3" t="s">
        <v>47</v>
      </c>
      <c r="R6348" s="3" t="s">
        <v>4484</v>
      </c>
      <c r="S6348" s="3">
        <v>24.55</v>
      </c>
      <c r="T6348" s="3">
        <v>5</v>
      </c>
      <c r="U6348" s="3">
        <v>0</v>
      </c>
      <c r="V6348" s="3">
        <v>12.029499999999999</v>
      </c>
    </row>
    <row r="6349" spans="1:22" ht="14.25" customHeight="1" x14ac:dyDescent="0.25">
      <c r="A6349" s="3">
        <v>6348</v>
      </c>
      <c r="B6349" s="3" t="s">
        <v>8842</v>
      </c>
      <c r="C6349" s="4">
        <f>YEAR(Table_1[[#This Row],[Order Date]])</f>
        <v>2012</v>
      </c>
      <c r="D6349" s="9">
        <v>41030</v>
      </c>
      <c r="E6349" s="3">
        <v>41035</v>
      </c>
      <c r="F6349" s="3" t="s">
        <v>50</v>
      </c>
      <c r="G6349" s="3" t="s">
        <v>1189</v>
      </c>
      <c r="H6349" s="3" t="s">
        <v>1190</v>
      </c>
      <c r="I6349" s="3" t="s">
        <v>26</v>
      </c>
      <c r="J6349" s="3" t="s">
        <v>27</v>
      </c>
      <c r="K6349" s="3" t="s">
        <v>127</v>
      </c>
      <c r="L6349" s="3" t="s">
        <v>43</v>
      </c>
      <c r="M6349" s="3">
        <v>94109</v>
      </c>
      <c r="N6349" s="3" t="s">
        <v>44</v>
      </c>
      <c r="O6349" s="3" t="s">
        <v>1335</v>
      </c>
      <c r="P6349" s="3" t="s">
        <v>46</v>
      </c>
      <c r="Q6349" s="3" t="s">
        <v>75</v>
      </c>
      <c r="R6349" s="3" t="s">
        <v>1336</v>
      </c>
      <c r="S6349" s="3">
        <v>12.176000000000002</v>
      </c>
      <c r="T6349" s="3">
        <v>1</v>
      </c>
      <c r="U6349" s="3">
        <v>0.2</v>
      </c>
      <c r="V6349" s="3">
        <v>4.4137999999999993</v>
      </c>
    </row>
    <row r="6350" spans="1:22" ht="14.25" customHeight="1" x14ac:dyDescent="0.25">
      <c r="A6350" s="3">
        <v>6349</v>
      </c>
      <c r="B6350" s="3" t="s">
        <v>8842</v>
      </c>
      <c r="C6350" s="4">
        <f>YEAR(Table_1[[#This Row],[Order Date]])</f>
        <v>2012</v>
      </c>
      <c r="D6350" s="9">
        <v>41030</v>
      </c>
      <c r="E6350" s="3">
        <v>41035</v>
      </c>
      <c r="F6350" s="3" t="s">
        <v>50</v>
      </c>
      <c r="G6350" s="3" t="s">
        <v>1189</v>
      </c>
      <c r="H6350" s="3" t="s">
        <v>1190</v>
      </c>
      <c r="I6350" s="3" t="s">
        <v>26</v>
      </c>
      <c r="J6350" s="3" t="s">
        <v>27</v>
      </c>
      <c r="K6350" s="3" t="s">
        <v>127</v>
      </c>
      <c r="L6350" s="3" t="s">
        <v>43</v>
      </c>
      <c r="M6350" s="3">
        <v>94109</v>
      </c>
      <c r="N6350" s="3" t="s">
        <v>44</v>
      </c>
      <c r="O6350" s="3" t="s">
        <v>1039</v>
      </c>
      <c r="P6350" s="3" t="s">
        <v>46</v>
      </c>
      <c r="Q6350" s="3" t="s">
        <v>59</v>
      </c>
      <c r="R6350" s="3" t="s">
        <v>1040</v>
      </c>
      <c r="S6350" s="3">
        <v>37.32</v>
      </c>
      <c r="T6350" s="3">
        <v>3</v>
      </c>
      <c r="U6350" s="3">
        <v>0</v>
      </c>
      <c r="V6350" s="3">
        <v>10.4496</v>
      </c>
    </row>
    <row r="6351" spans="1:22" ht="14.25" customHeight="1" x14ac:dyDescent="0.25">
      <c r="A6351" s="3">
        <v>6350</v>
      </c>
      <c r="B6351" s="3" t="s">
        <v>8842</v>
      </c>
      <c r="C6351" s="4">
        <f>YEAR(Table_1[[#This Row],[Order Date]])</f>
        <v>2012</v>
      </c>
      <c r="D6351" s="9">
        <v>41030</v>
      </c>
      <c r="E6351" s="3">
        <v>41035</v>
      </c>
      <c r="F6351" s="3" t="s">
        <v>50</v>
      </c>
      <c r="G6351" s="3" t="s">
        <v>1189</v>
      </c>
      <c r="H6351" s="3" t="s">
        <v>1190</v>
      </c>
      <c r="I6351" s="3" t="s">
        <v>26</v>
      </c>
      <c r="J6351" s="3" t="s">
        <v>27</v>
      </c>
      <c r="K6351" s="3" t="s">
        <v>127</v>
      </c>
      <c r="L6351" s="3" t="s">
        <v>43</v>
      </c>
      <c r="M6351" s="3">
        <v>94109</v>
      </c>
      <c r="N6351" s="3" t="s">
        <v>44</v>
      </c>
      <c r="O6351" s="3" t="s">
        <v>1405</v>
      </c>
      <c r="P6351" s="3" t="s">
        <v>46</v>
      </c>
      <c r="Q6351" s="3" t="s">
        <v>578</v>
      </c>
      <c r="R6351" s="3" t="s">
        <v>1406</v>
      </c>
      <c r="S6351" s="3">
        <v>35.06</v>
      </c>
      <c r="T6351" s="3">
        <v>2</v>
      </c>
      <c r="U6351" s="3">
        <v>0</v>
      </c>
      <c r="V6351" s="3">
        <v>10.517999999999997</v>
      </c>
    </row>
    <row r="6352" spans="1:22" ht="14.25" customHeight="1" x14ac:dyDescent="0.25">
      <c r="A6352" s="3">
        <v>6351</v>
      </c>
      <c r="B6352" s="3" t="s">
        <v>8843</v>
      </c>
      <c r="C6352" s="4">
        <f>YEAR(Table_1[[#This Row],[Order Date]])</f>
        <v>2014</v>
      </c>
      <c r="D6352" s="9">
        <v>41886</v>
      </c>
      <c r="E6352" s="3">
        <v>41891</v>
      </c>
      <c r="F6352" s="3" t="s">
        <v>50</v>
      </c>
      <c r="G6352" s="3" t="s">
        <v>1308</v>
      </c>
      <c r="H6352" s="3" t="s">
        <v>1309</v>
      </c>
      <c r="I6352" s="3" t="s">
        <v>26</v>
      </c>
      <c r="J6352" s="3" t="s">
        <v>27</v>
      </c>
      <c r="K6352" s="3" t="s">
        <v>815</v>
      </c>
      <c r="L6352" s="3" t="s">
        <v>104</v>
      </c>
      <c r="M6352" s="3">
        <v>75217</v>
      </c>
      <c r="N6352" s="3" t="s">
        <v>105</v>
      </c>
      <c r="O6352" s="3" t="s">
        <v>3120</v>
      </c>
      <c r="P6352" s="3" t="s">
        <v>32</v>
      </c>
      <c r="Q6352" s="3" t="s">
        <v>65</v>
      </c>
      <c r="R6352" s="3" t="s">
        <v>3121</v>
      </c>
      <c r="S6352" s="3">
        <v>108.40000000000002</v>
      </c>
      <c r="T6352" s="3">
        <v>5</v>
      </c>
      <c r="U6352" s="3">
        <v>0.6</v>
      </c>
      <c r="V6352" s="3">
        <v>-105.69000000000003</v>
      </c>
    </row>
    <row r="6353" spans="1:22" ht="14.25" customHeight="1" x14ac:dyDescent="0.25">
      <c r="A6353" s="3">
        <v>6352</v>
      </c>
      <c r="B6353" s="3" t="s">
        <v>8844</v>
      </c>
      <c r="C6353" s="4">
        <f>YEAR(Table_1[[#This Row],[Order Date]])</f>
        <v>2014</v>
      </c>
      <c r="D6353" s="9">
        <v>41947</v>
      </c>
      <c r="E6353" s="3">
        <v>41952</v>
      </c>
      <c r="F6353" s="3" t="s">
        <v>50</v>
      </c>
      <c r="G6353" s="3" t="s">
        <v>6059</v>
      </c>
      <c r="H6353" s="3" t="s">
        <v>6060</v>
      </c>
      <c r="I6353" s="3" t="s">
        <v>41</v>
      </c>
      <c r="J6353" s="3" t="s">
        <v>27</v>
      </c>
      <c r="K6353" s="3" t="s">
        <v>1419</v>
      </c>
      <c r="L6353" s="3" t="s">
        <v>54</v>
      </c>
      <c r="M6353" s="3">
        <v>33178</v>
      </c>
      <c r="N6353" s="3" t="s">
        <v>30</v>
      </c>
      <c r="O6353" s="3" t="s">
        <v>3698</v>
      </c>
      <c r="P6353" s="3" t="s">
        <v>71</v>
      </c>
      <c r="Q6353" s="3" t="s">
        <v>72</v>
      </c>
      <c r="R6353" s="3" t="s">
        <v>3699</v>
      </c>
      <c r="S6353" s="3">
        <v>361.37600000000003</v>
      </c>
      <c r="T6353" s="3">
        <v>2</v>
      </c>
      <c r="U6353" s="3">
        <v>0.2</v>
      </c>
      <c r="V6353" s="3">
        <v>27.103200000000001</v>
      </c>
    </row>
    <row r="6354" spans="1:22" ht="14.25" customHeight="1" x14ac:dyDescent="0.25">
      <c r="A6354" s="3">
        <v>6353</v>
      </c>
      <c r="B6354" s="3" t="s">
        <v>8845</v>
      </c>
      <c r="C6354" s="4">
        <f>YEAR(Table_1[[#This Row],[Order Date]])</f>
        <v>2012</v>
      </c>
      <c r="D6354" s="9">
        <v>41165</v>
      </c>
      <c r="E6354" s="3">
        <v>41171</v>
      </c>
      <c r="F6354" s="3" t="s">
        <v>50</v>
      </c>
      <c r="G6354" s="3" t="s">
        <v>6077</v>
      </c>
      <c r="H6354" s="3" t="s">
        <v>6078</v>
      </c>
      <c r="I6354" s="3" t="s">
        <v>26</v>
      </c>
      <c r="J6354" s="3" t="s">
        <v>27</v>
      </c>
      <c r="K6354" s="3" t="s">
        <v>146</v>
      </c>
      <c r="L6354" s="3" t="s">
        <v>147</v>
      </c>
      <c r="M6354" s="3">
        <v>19120</v>
      </c>
      <c r="N6354" s="3" t="s">
        <v>148</v>
      </c>
      <c r="O6354" s="3" t="s">
        <v>4944</v>
      </c>
      <c r="P6354" s="3" t="s">
        <v>46</v>
      </c>
      <c r="Q6354" s="3" t="s">
        <v>75</v>
      </c>
      <c r="R6354" s="3" t="s">
        <v>4945</v>
      </c>
      <c r="S6354" s="3">
        <v>2.4119999999999999</v>
      </c>
      <c r="T6354" s="3">
        <v>1</v>
      </c>
      <c r="U6354" s="3">
        <v>0.7</v>
      </c>
      <c r="V6354" s="3">
        <v>-2.0099999999999998</v>
      </c>
    </row>
    <row r="6355" spans="1:22" ht="14.25" customHeight="1" x14ac:dyDescent="0.25">
      <c r="A6355" s="3">
        <v>6354</v>
      </c>
      <c r="B6355" s="3" t="s">
        <v>8846</v>
      </c>
      <c r="C6355" s="4">
        <f>YEAR(Table_1[[#This Row],[Order Date]])</f>
        <v>2012</v>
      </c>
      <c r="D6355" s="9">
        <v>41158</v>
      </c>
      <c r="E6355" s="3">
        <v>41164</v>
      </c>
      <c r="F6355" s="3" t="s">
        <v>50</v>
      </c>
      <c r="G6355" s="3" t="s">
        <v>307</v>
      </c>
      <c r="H6355" s="3" t="s">
        <v>308</v>
      </c>
      <c r="I6355" s="3" t="s">
        <v>41</v>
      </c>
      <c r="J6355" s="3" t="s">
        <v>27</v>
      </c>
      <c r="K6355" s="3" t="s">
        <v>266</v>
      </c>
      <c r="L6355" s="3" t="s">
        <v>267</v>
      </c>
      <c r="M6355" s="3">
        <v>10011</v>
      </c>
      <c r="N6355" s="3" t="s">
        <v>148</v>
      </c>
      <c r="O6355" s="3" t="s">
        <v>7119</v>
      </c>
      <c r="P6355" s="3" t="s">
        <v>46</v>
      </c>
      <c r="Q6355" s="3" t="s">
        <v>78</v>
      </c>
      <c r="R6355" s="3" t="s">
        <v>7120</v>
      </c>
      <c r="S6355" s="3">
        <v>8.39</v>
      </c>
      <c r="T6355" s="3">
        <v>1</v>
      </c>
      <c r="U6355" s="3">
        <v>0</v>
      </c>
      <c r="V6355" s="3">
        <v>2.0975000000000001</v>
      </c>
    </row>
    <row r="6356" spans="1:22" ht="14.25" customHeight="1" x14ac:dyDescent="0.25">
      <c r="A6356" s="3">
        <v>6355</v>
      </c>
      <c r="B6356" s="3" t="s">
        <v>8846</v>
      </c>
      <c r="C6356" s="4">
        <f>YEAR(Table_1[[#This Row],[Order Date]])</f>
        <v>2012</v>
      </c>
      <c r="D6356" s="9">
        <v>41158</v>
      </c>
      <c r="E6356" s="3">
        <v>41164</v>
      </c>
      <c r="F6356" s="3" t="s">
        <v>50</v>
      </c>
      <c r="G6356" s="3" t="s">
        <v>307</v>
      </c>
      <c r="H6356" s="3" t="s">
        <v>308</v>
      </c>
      <c r="I6356" s="3" t="s">
        <v>41</v>
      </c>
      <c r="J6356" s="3" t="s">
        <v>27</v>
      </c>
      <c r="K6356" s="3" t="s">
        <v>266</v>
      </c>
      <c r="L6356" s="3" t="s">
        <v>267</v>
      </c>
      <c r="M6356" s="3">
        <v>10011</v>
      </c>
      <c r="N6356" s="3" t="s">
        <v>148</v>
      </c>
      <c r="O6356" s="3" t="s">
        <v>3844</v>
      </c>
      <c r="P6356" s="3" t="s">
        <v>71</v>
      </c>
      <c r="Q6356" s="3" t="s">
        <v>72</v>
      </c>
      <c r="R6356" s="3" t="s">
        <v>3845</v>
      </c>
      <c r="S6356" s="3">
        <v>337.98</v>
      </c>
      <c r="T6356" s="3">
        <v>2</v>
      </c>
      <c r="U6356" s="3">
        <v>0</v>
      </c>
      <c r="V6356" s="3">
        <v>101.39399999999998</v>
      </c>
    </row>
    <row r="6357" spans="1:22" ht="14.25" customHeight="1" x14ac:dyDescent="0.25">
      <c r="A6357" s="3">
        <v>6356</v>
      </c>
      <c r="B6357" s="3" t="s">
        <v>8847</v>
      </c>
      <c r="C6357" s="4">
        <f>YEAR(Table_1[[#This Row],[Order Date]])</f>
        <v>2011</v>
      </c>
      <c r="D6357" s="9">
        <v>40822</v>
      </c>
      <c r="E6357" s="3">
        <v>40829</v>
      </c>
      <c r="F6357" s="3" t="s">
        <v>50</v>
      </c>
      <c r="G6357" s="3" t="s">
        <v>4830</v>
      </c>
      <c r="H6357" s="3" t="s">
        <v>4831</v>
      </c>
      <c r="I6357" s="3" t="s">
        <v>26</v>
      </c>
      <c r="J6357" s="3" t="s">
        <v>27</v>
      </c>
      <c r="K6357" s="3" t="s">
        <v>146</v>
      </c>
      <c r="L6357" s="3" t="s">
        <v>147</v>
      </c>
      <c r="M6357" s="3">
        <v>19120</v>
      </c>
      <c r="N6357" s="3" t="s">
        <v>148</v>
      </c>
      <c r="O6357" s="3" t="s">
        <v>833</v>
      </c>
      <c r="P6357" s="3" t="s">
        <v>46</v>
      </c>
      <c r="Q6357" s="3" t="s">
        <v>59</v>
      </c>
      <c r="R6357" s="3" t="s">
        <v>834</v>
      </c>
      <c r="S6357" s="3">
        <v>83.920000000000016</v>
      </c>
      <c r="T6357" s="3">
        <v>5</v>
      </c>
      <c r="U6357" s="3">
        <v>0.2</v>
      </c>
      <c r="V6357" s="3">
        <v>-13.637000000000011</v>
      </c>
    </row>
    <row r="6358" spans="1:22" ht="14.25" customHeight="1" x14ac:dyDescent="0.25">
      <c r="A6358" s="3">
        <v>6357</v>
      </c>
      <c r="B6358" s="3" t="s">
        <v>8848</v>
      </c>
      <c r="C6358" s="4">
        <f>YEAR(Table_1[[#This Row],[Order Date]])</f>
        <v>2014</v>
      </c>
      <c r="D6358" s="9">
        <v>41663</v>
      </c>
      <c r="E6358" s="3">
        <v>41668</v>
      </c>
      <c r="F6358" s="3" t="s">
        <v>50</v>
      </c>
      <c r="G6358" s="3" t="s">
        <v>2420</v>
      </c>
      <c r="H6358" s="3" t="s">
        <v>2421</v>
      </c>
      <c r="I6358" s="3" t="s">
        <v>41</v>
      </c>
      <c r="J6358" s="3" t="s">
        <v>27</v>
      </c>
      <c r="K6358" s="3" t="s">
        <v>95</v>
      </c>
      <c r="L6358" s="3" t="s">
        <v>96</v>
      </c>
      <c r="M6358" s="3">
        <v>98103</v>
      </c>
      <c r="N6358" s="3" t="s">
        <v>44</v>
      </c>
      <c r="O6358" s="3" t="s">
        <v>4737</v>
      </c>
      <c r="P6358" s="3" t="s">
        <v>46</v>
      </c>
      <c r="Q6358" s="3" t="s">
        <v>75</v>
      </c>
      <c r="R6358" s="3" t="s">
        <v>4738</v>
      </c>
      <c r="S6358" s="3">
        <v>19.68</v>
      </c>
      <c r="T6358" s="3">
        <v>5</v>
      </c>
      <c r="U6358" s="3">
        <v>0.2</v>
      </c>
      <c r="V6358" s="3">
        <v>6.8879999999999981</v>
      </c>
    </row>
    <row r="6359" spans="1:22" ht="14.25" customHeight="1" x14ac:dyDescent="0.25">
      <c r="A6359" s="3">
        <v>6358</v>
      </c>
      <c r="B6359" s="3" t="s">
        <v>8848</v>
      </c>
      <c r="C6359" s="4">
        <f>YEAR(Table_1[[#This Row],[Order Date]])</f>
        <v>2014</v>
      </c>
      <c r="D6359" s="9">
        <v>41663</v>
      </c>
      <c r="E6359" s="3">
        <v>41668</v>
      </c>
      <c r="F6359" s="3" t="s">
        <v>50</v>
      </c>
      <c r="G6359" s="3" t="s">
        <v>2420</v>
      </c>
      <c r="H6359" s="3" t="s">
        <v>2421</v>
      </c>
      <c r="I6359" s="3" t="s">
        <v>41</v>
      </c>
      <c r="J6359" s="3" t="s">
        <v>27</v>
      </c>
      <c r="K6359" s="3" t="s">
        <v>95</v>
      </c>
      <c r="L6359" s="3" t="s">
        <v>96</v>
      </c>
      <c r="M6359" s="3">
        <v>98103</v>
      </c>
      <c r="N6359" s="3" t="s">
        <v>44</v>
      </c>
      <c r="O6359" s="3" t="s">
        <v>2925</v>
      </c>
      <c r="P6359" s="3" t="s">
        <v>46</v>
      </c>
      <c r="Q6359" s="3" t="s">
        <v>90</v>
      </c>
      <c r="R6359" s="3" t="s">
        <v>2926</v>
      </c>
      <c r="S6359" s="3">
        <v>25.92</v>
      </c>
      <c r="T6359" s="3">
        <v>4</v>
      </c>
      <c r="U6359" s="3">
        <v>0</v>
      </c>
      <c r="V6359" s="3">
        <v>12.441600000000001</v>
      </c>
    </row>
    <row r="6360" spans="1:22" ht="14.25" customHeight="1" x14ac:dyDescent="0.25">
      <c r="A6360" s="3">
        <v>6359</v>
      </c>
      <c r="B6360" s="3" t="s">
        <v>8848</v>
      </c>
      <c r="C6360" s="4">
        <f>YEAR(Table_1[[#This Row],[Order Date]])</f>
        <v>2014</v>
      </c>
      <c r="D6360" s="9">
        <v>41663</v>
      </c>
      <c r="E6360" s="3">
        <v>41668</v>
      </c>
      <c r="F6360" s="3" t="s">
        <v>50</v>
      </c>
      <c r="G6360" s="3" t="s">
        <v>2420</v>
      </c>
      <c r="H6360" s="3" t="s">
        <v>2421</v>
      </c>
      <c r="I6360" s="3" t="s">
        <v>41</v>
      </c>
      <c r="J6360" s="3" t="s">
        <v>27</v>
      </c>
      <c r="K6360" s="3" t="s">
        <v>95</v>
      </c>
      <c r="L6360" s="3" t="s">
        <v>96</v>
      </c>
      <c r="M6360" s="3">
        <v>98103</v>
      </c>
      <c r="N6360" s="3" t="s">
        <v>44</v>
      </c>
      <c r="O6360" s="3" t="s">
        <v>3974</v>
      </c>
      <c r="P6360" s="3" t="s">
        <v>46</v>
      </c>
      <c r="Q6360" s="3" t="s">
        <v>90</v>
      </c>
      <c r="R6360" s="3" t="s">
        <v>3975</v>
      </c>
      <c r="S6360" s="3">
        <v>6.48</v>
      </c>
      <c r="T6360" s="3">
        <v>1</v>
      </c>
      <c r="U6360" s="3">
        <v>0</v>
      </c>
      <c r="V6360" s="3">
        <v>3.1104000000000003</v>
      </c>
    </row>
    <row r="6361" spans="1:22" ht="14.25" customHeight="1" x14ac:dyDescent="0.25">
      <c r="A6361" s="3">
        <v>6360</v>
      </c>
      <c r="B6361" s="3" t="s">
        <v>8848</v>
      </c>
      <c r="C6361" s="4">
        <f>YEAR(Table_1[[#This Row],[Order Date]])</f>
        <v>2014</v>
      </c>
      <c r="D6361" s="9">
        <v>41663</v>
      </c>
      <c r="E6361" s="3">
        <v>41668</v>
      </c>
      <c r="F6361" s="3" t="s">
        <v>50</v>
      </c>
      <c r="G6361" s="3" t="s">
        <v>2420</v>
      </c>
      <c r="H6361" s="3" t="s">
        <v>2421</v>
      </c>
      <c r="I6361" s="3" t="s">
        <v>41</v>
      </c>
      <c r="J6361" s="3" t="s">
        <v>27</v>
      </c>
      <c r="K6361" s="3" t="s">
        <v>95</v>
      </c>
      <c r="L6361" s="3" t="s">
        <v>96</v>
      </c>
      <c r="M6361" s="3">
        <v>98103</v>
      </c>
      <c r="N6361" s="3" t="s">
        <v>44</v>
      </c>
      <c r="O6361" s="3" t="s">
        <v>8519</v>
      </c>
      <c r="P6361" s="3" t="s">
        <v>71</v>
      </c>
      <c r="Q6361" s="3" t="s">
        <v>72</v>
      </c>
      <c r="R6361" s="3" t="s">
        <v>8520</v>
      </c>
      <c r="S6361" s="3">
        <v>86.352000000000004</v>
      </c>
      <c r="T6361" s="3">
        <v>6</v>
      </c>
      <c r="U6361" s="3">
        <v>0.2</v>
      </c>
      <c r="V6361" s="3">
        <v>8.6352000000000011</v>
      </c>
    </row>
    <row r="6362" spans="1:22" ht="14.25" customHeight="1" x14ac:dyDescent="0.25">
      <c r="A6362" s="3">
        <v>6361</v>
      </c>
      <c r="B6362" s="3" t="s">
        <v>8849</v>
      </c>
      <c r="C6362" s="4">
        <f>YEAR(Table_1[[#This Row],[Order Date]])</f>
        <v>2012</v>
      </c>
      <c r="D6362" s="9">
        <v>41253</v>
      </c>
      <c r="E6362" s="3">
        <v>41258</v>
      </c>
      <c r="F6362" s="3" t="s">
        <v>50</v>
      </c>
      <c r="G6362" s="3" t="s">
        <v>8233</v>
      </c>
      <c r="H6362" s="3" t="s">
        <v>8234</v>
      </c>
      <c r="I6362" s="3" t="s">
        <v>102</v>
      </c>
      <c r="J6362" s="3" t="s">
        <v>27</v>
      </c>
      <c r="K6362" s="3" t="s">
        <v>42</v>
      </c>
      <c r="L6362" s="3" t="s">
        <v>43</v>
      </c>
      <c r="M6362" s="3">
        <v>90032</v>
      </c>
      <c r="N6362" s="3" t="s">
        <v>44</v>
      </c>
      <c r="O6362" s="3" t="s">
        <v>6238</v>
      </c>
      <c r="P6362" s="3" t="s">
        <v>46</v>
      </c>
      <c r="Q6362" s="3" t="s">
        <v>68</v>
      </c>
      <c r="R6362" s="3" t="s">
        <v>6239</v>
      </c>
      <c r="S6362" s="3">
        <v>56.3</v>
      </c>
      <c r="T6362" s="3">
        <v>2</v>
      </c>
      <c r="U6362" s="3">
        <v>0</v>
      </c>
      <c r="V6362" s="3">
        <v>15.764000000000003</v>
      </c>
    </row>
    <row r="6363" spans="1:22" ht="14.25" customHeight="1" x14ac:dyDescent="0.25">
      <c r="A6363" s="3">
        <v>6362</v>
      </c>
      <c r="B6363" s="3" t="s">
        <v>8850</v>
      </c>
      <c r="C6363" s="4">
        <f>YEAR(Table_1[[#This Row],[Order Date]])</f>
        <v>2011</v>
      </c>
      <c r="D6363" s="9">
        <v>40872</v>
      </c>
      <c r="E6363" s="3">
        <v>40877</v>
      </c>
      <c r="F6363" s="3" t="s">
        <v>50</v>
      </c>
      <c r="G6363" s="3" t="s">
        <v>2813</v>
      </c>
      <c r="H6363" s="3" t="s">
        <v>2814</v>
      </c>
      <c r="I6363" s="3" t="s">
        <v>26</v>
      </c>
      <c r="J6363" s="3" t="s">
        <v>27</v>
      </c>
      <c r="K6363" s="3" t="s">
        <v>318</v>
      </c>
      <c r="L6363" s="3" t="s">
        <v>420</v>
      </c>
      <c r="M6363" s="3">
        <v>97477</v>
      </c>
      <c r="N6363" s="3" t="s">
        <v>44</v>
      </c>
      <c r="O6363" s="3" t="s">
        <v>6946</v>
      </c>
      <c r="P6363" s="3" t="s">
        <v>46</v>
      </c>
      <c r="Q6363" s="3" t="s">
        <v>68</v>
      </c>
      <c r="R6363" s="3" t="s">
        <v>6947</v>
      </c>
      <c r="S6363" s="3">
        <v>51.016000000000005</v>
      </c>
      <c r="T6363" s="3">
        <v>7</v>
      </c>
      <c r="U6363" s="3">
        <v>0.2</v>
      </c>
      <c r="V6363" s="3">
        <v>8.2900999999999954</v>
      </c>
    </row>
    <row r="6364" spans="1:22" ht="14.25" customHeight="1" x14ac:dyDescent="0.25">
      <c r="A6364" s="3">
        <v>6363</v>
      </c>
      <c r="B6364" s="3" t="s">
        <v>8851</v>
      </c>
      <c r="C6364" s="4">
        <f>YEAR(Table_1[[#This Row],[Order Date]])</f>
        <v>2014</v>
      </c>
      <c r="D6364" s="9">
        <v>41965</v>
      </c>
      <c r="E6364" s="3">
        <v>41969</v>
      </c>
      <c r="F6364" s="3" t="s">
        <v>50</v>
      </c>
      <c r="G6364" s="3" t="s">
        <v>2002</v>
      </c>
      <c r="H6364" s="3" t="s">
        <v>2003</v>
      </c>
      <c r="I6364" s="3" t="s">
        <v>26</v>
      </c>
      <c r="J6364" s="3" t="s">
        <v>27</v>
      </c>
      <c r="K6364" s="3" t="s">
        <v>8852</v>
      </c>
      <c r="L6364" s="3" t="s">
        <v>96</v>
      </c>
      <c r="M6364" s="3">
        <v>98059</v>
      </c>
      <c r="N6364" s="3" t="s">
        <v>44</v>
      </c>
      <c r="O6364" s="3" t="s">
        <v>1722</v>
      </c>
      <c r="P6364" s="3" t="s">
        <v>46</v>
      </c>
      <c r="Q6364" s="3" t="s">
        <v>75</v>
      </c>
      <c r="R6364" s="3" t="s">
        <v>1723</v>
      </c>
      <c r="S6364" s="3">
        <v>150.80000000000001</v>
      </c>
      <c r="T6364" s="3">
        <v>5</v>
      </c>
      <c r="U6364" s="3">
        <v>0.2</v>
      </c>
      <c r="V6364" s="3">
        <v>56.55</v>
      </c>
    </row>
    <row r="6365" spans="1:22" ht="14.25" customHeight="1" x14ac:dyDescent="0.25">
      <c r="A6365" s="3">
        <v>6364</v>
      </c>
      <c r="B6365" s="3" t="s">
        <v>8851</v>
      </c>
      <c r="C6365" s="4">
        <f>YEAR(Table_1[[#This Row],[Order Date]])</f>
        <v>2014</v>
      </c>
      <c r="D6365" s="9">
        <v>41965</v>
      </c>
      <c r="E6365" s="3">
        <v>41969</v>
      </c>
      <c r="F6365" s="3" t="s">
        <v>50</v>
      </c>
      <c r="G6365" s="3" t="s">
        <v>2002</v>
      </c>
      <c r="H6365" s="3" t="s">
        <v>2003</v>
      </c>
      <c r="I6365" s="3" t="s">
        <v>26</v>
      </c>
      <c r="J6365" s="3" t="s">
        <v>27</v>
      </c>
      <c r="K6365" s="3" t="s">
        <v>8852</v>
      </c>
      <c r="L6365" s="3" t="s">
        <v>96</v>
      </c>
      <c r="M6365" s="3">
        <v>98059</v>
      </c>
      <c r="N6365" s="3" t="s">
        <v>44</v>
      </c>
      <c r="O6365" s="3" t="s">
        <v>8853</v>
      </c>
      <c r="P6365" s="3" t="s">
        <v>71</v>
      </c>
      <c r="Q6365" s="3" t="s">
        <v>682</v>
      </c>
      <c r="R6365" s="3" t="s">
        <v>8854</v>
      </c>
      <c r="S6365" s="3">
        <v>1039.992</v>
      </c>
      <c r="T6365" s="3">
        <v>1</v>
      </c>
      <c r="U6365" s="3">
        <v>0.2</v>
      </c>
      <c r="V6365" s="3">
        <v>103.99920000000003</v>
      </c>
    </row>
    <row r="6366" spans="1:22" ht="14.25" customHeight="1" x14ac:dyDescent="0.25">
      <c r="A6366" s="3">
        <v>6365</v>
      </c>
      <c r="B6366" s="3" t="s">
        <v>8851</v>
      </c>
      <c r="C6366" s="4">
        <f>YEAR(Table_1[[#This Row],[Order Date]])</f>
        <v>2014</v>
      </c>
      <c r="D6366" s="9">
        <v>41965</v>
      </c>
      <c r="E6366" s="3">
        <v>41969</v>
      </c>
      <c r="F6366" s="3" t="s">
        <v>50</v>
      </c>
      <c r="G6366" s="3" t="s">
        <v>2002</v>
      </c>
      <c r="H6366" s="3" t="s">
        <v>2003</v>
      </c>
      <c r="I6366" s="3" t="s">
        <v>26</v>
      </c>
      <c r="J6366" s="3" t="s">
        <v>27</v>
      </c>
      <c r="K6366" s="3" t="s">
        <v>8852</v>
      </c>
      <c r="L6366" s="3" t="s">
        <v>96</v>
      </c>
      <c r="M6366" s="3">
        <v>98059</v>
      </c>
      <c r="N6366" s="3" t="s">
        <v>44</v>
      </c>
      <c r="O6366" s="3" t="s">
        <v>8013</v>
      </c>
      <c r="P6366" s="3" t="s">
        <v>46</v>
      </c>
      <c r="Q6366" s="3" t="s">
        <v>90</v>
      </c>
      <c r="R6366" s="3" t="s">
        <v>8014</v>
      </c>
      <c r="S6366" s="3">
        <v>51.84</v>
      </c>
      <c r="T6366" s="3">
        <v>8</v>
      </c>
      <c r="U6366" s="3">
        <v>0</v>
      </c>
      <c r="V6366" s="3">
        <v>24.883200000000002</v>
      </c>
    </row>
    <row r="6367" spans="1:22" ht="14.25" customHeight="1" x14ac:dyDescent="0.25">
      <c r="A6367" s="3">
        <v>6366</v>
      </c>
      <c r="B6367" s="3" t="s">
        <v>8855</v>
      </c>
      <c r="C6367" s="4">
        <f>YEAR(Table_1[[#This Row],[Order Date]])</f>
        <v>2014</v>
      </c>
      <c r="D6367" s="9">
        <v>41734</v>
      </c>
      <c r="E6367" s="3">
        <v>41735</v>
      </c>
      <c r="F6367" s="3" t="s">
        <v>188</v>
      </c>
      <c r="G6367" s="3" t="s">
        <v>2351</v>
      </c>
      <c r="H6367" s="3" t="s">
        <v>2352</v>
      </c>
      <c r="I6367" s="3" t="s">
        <v>102</v>
      </c>
      <c r="J6367" s="3" t="s">
        <v>27</v>
      </c>
      <c r="K6367" s="3" t="s">
        <v>266</v>
      </c>
      <c r="L6367" s="3" t="s">
        <v>267</v>
      </c>
      <c r="M6367" s="3">
        <v>10009</v>
      </c>
      <c r="N6367" s="3" t="s">
        <v>148</v>
      </c>
      <c r="O6367" s="3" t="s">
        <v>8856</v>
      </c>
      <c r="P6367" s="3" t="s">
        <v>71</v>
      </c>
      <c r="Q6367" s="3" t="s">
        <v>72</v>
      </c>
      <c r="R6367" s="3" t="s">
        <v>8857</v>
      </c>
      <c r="S6367" s="3">
        <v>41.22</v>
      </c>
      <c r="T6367" s="3">
        <v>1</v>
      </c>
      <c r="U6367" s="3">
        <v>0</v>
      </c>
      <c r="V6367" s="3">
        <v>11.1294</v>
      </c>
    </row>
    <row r="6368" spans="1:22" ht="14.25" customHeight="1" x14ac:dyDescent="0.25">
      <c r="A6368" s="3">
        <v>6367</v>
      </c>
      <c r="B6368" s="3" t="s">
        <v>8855</v>
      </c>
      <c r="C6368" s="4">
        <f>YEAR(Table_1[[#This Row],[Order Date]])</f>
        <v>2014</v>
      </c>
      <c r="D6368" s="9">
        <v>41734</v>
      </c>
      <c r="E6368" s="3">
        <v>41735</v>
      </c>
      <c r="F6368" s="3" t="s">
        <v>188</v>
      </c>
      <c r="G6368" s="3" t="s">
        <v>2351</v>
      </c>
      <c r="H6368" s="3" t="s">
        <v>2352</v>
      </c>
      <c r="I6368" s="3" t="s">
        <v>102</v>
      </c>
      <c r="J6368" s="3" t="s">
        <v>27</v>
      </c>
      <c r="K6368" s="3" t="s">
        <v>266</v>
      </c>
      <c r="L6368" s="3" t="s">
        <v>267</v>
      </c>
      <c r="M6368" s="3">
        <v>10009</v>
      </c>
      <c r="N6368" s="3" t="s">
        <v>148</v>
      </c>
      <c r="O6368" s="3" t="s">
        <v>1065</v>
      </c>
      <c r="P6368" s="3" t="s">
        <v>46</v>
      </c>
      <c r="Q6368" s="3" t="s">
        <v>578</v>
      </c>
      <c r="R6368" s="3" t="s">
        <v>1066</v>
      </c>
      <c r="S6368" s="3">
        <v>240.37</v>
      </c>
      <c r="T6368" s="3">
        <v>1</v>
      </c>
      <c r="U6368" s="3">
        <v>0</v>
      </c>
      <c r="V6368" s="3">
        <v>7.2111000000000161</v>
      </c>
    </row>
    <row r="6369" spans="1:22" ht="14.25" customHeight="1" x14ac:dyDescent="0.25">
      <c r="A6369" s="3">
        <v>6368</v>
      </c>
      <c r="B6369" s="3" t="s">
        <v>8855</v>
      </c>
      <c r="C6369" s="4">
        <f>YEAR(Table_1[[#This Row],[Order Date]])</f>
        <v>2014</v>
      </c>
      <c r="D6369" s="9">
        <v>41734</v>
      </c>
      <c r="E6369" s="3">
        <v>41735</v>
      </c>
      <c r="F6369" s="3" t="s">
        <v>188</v>
      </c>
      <c r="G6369" s="3" t="s">
        <v>2351</v>
      </c>
      <c r="H6369" s="3" t="s">
        <v>2352</v>
      </c>
      <c r="I6369" s="3" t="s">
        <v>102</v>
      </c>
      <c r="J6369" s="3" t="s">
        <v>27</v>
      </c>
      <c r="K6369" s="3" t="s">
        <v>266</v>
      </c>
      <c r="L6369" s="3" t="s">
        <v>267</v>
      </c>
      <c r="M6369" s="3">
        <v>10009</v>
      </c>
      <c r="N6369" s="3" t="s">
        <v>148</v>
      </c>
      <c r="O6369" s="3" t="s">
        <v>1848</v>
      </c>
      <c r="P6369" s="3" t="s">
        <v>71</v>
      </c>
      <c r="Q6369" s="3" t="s">
        <v>72</v>
      </c>
      <c r="R6369" s="3" t="s">
        <v>1849</v>
      </c>
      <c r="S6369" s="3">
        <v>119.02</v>
      </c>
      <c r="T6369" s="3">
        <v>2</v>
      </c>
      <c r="U6369" s="3">
        <v>0</v>
      </c>
      <c r="V6369" s="3">
        <v>33.325600000000009</v>
      </c>
    </row>
    <row r="6370" spans="1:22" ht="14.25" customHeight="1" x14ac:dyDescent="0.25">
      <c r="A6370" s="3">
        <v>6369</v>
      </c>
      <c r="B6370" s="3" t="s">
        <v>8858</v>
      </c>
      <c r="C6370" s="4">
        <f>YEAR(Table_1[[#This Row],[Order Date]])</f>
        <v>2014</v>
      </c>
      <c r="D6370" s="9">
        <v>41779</v>
      </c>
      <c r="E6370" s="3">
        <v>41784</v>
      </c>
      <c r="F6370" s="3" t="s">
        <v>50</v>
      </c>
      <c r="G6370" s="3" t="s">
        <v>1674</v>
      </c>
      <c r="H6370" s="3" t="s">
        <v>1675</v>
      </c>
      <c r="I6370" s="3" t="s">
        <v>26</v>
      </c>
      <c r="J6370" s="3" t="s">
        <v>27</v>
      </c>
      <c r="K6370" s="3" t="s">
        <v>630</v>
      </c>
      <c r="L6370" s="3" t="s">
        <v>43</v>
      </c>
      <c r="M6370" s="3">
        <v>95123</v>
      </c>
      <c r="N6370" s="3" t="s">
        <v>44</v>
      </c>
      <c r="O6370" s="3" t="s">
        <v>4801</v>
      </c>
      <c r="P6370" s="3" t="s">
        <v>46</v>
      </c>
      <c r="Q6370" s="3" t="s">
        <v>75</v>
      </c>
      <c r="R6370" s="3" t="s">
        <v>4802</v>
      </c>
      <c r="S6370" s="3">
        <v>133.12</v>
      </c>
      <c r="T6370" s="3">
        <v>5</v>
      </c>
      <c r="U6370" s="3">
        <v>0.2</v>
      </c>
      <c r="V6370" s="3">
        <v>49.92</v>
      </c>
    </row>
    <row r="6371" spans="1:22" ht="14.25" customHeight="1" x14ac:dyDescent="0.25">
      <c r="A6371" s="3">
        <v>6370</v>
      </c>
      <c r="B6371" s="3" t="s">
        <v>8859</v>
      </c>
      <c r="C6371" s="4">
        <f>YEAR(Table_1[[#This Row],[Order Date]])</f>
        <v>2013</v>
      </c>
      <c r="D6371" s="9">
        <v>41551</v>
      </c>
      <c r="E6371" s="3">
        <v>41555</v>
      </c>
      <c r="F6371" s="3" t="s">
        <v>50</v>
      </c>
      <c r="G6371" s="3" t="s">
        <v>7263</v>
      </c>
      <c r="H6371" s="3" t="s">
        <v>7264</v>
      </c>
      <c r="I6371" s="3" t="s">
        <v>41</v>
      </c>
      <c r="J6371" s="3" t="s">
        <v>27</v>
      </c>
      <c r="K6371" s="3" t="s">
        <v>758</v>
      </c>
      <c r="L6371" s="3" t="s">
        <v>104</v>
      </c>
      <c r="M6371" s="3">
        <v>75051</v>
      </c>
      <c r="N6371" s="3" t="s">
        <v>105</v>
      </c>
      <c r="O6371" s="3" t="s">
        <v>1138</v>
      </c>
      <c r="P6371" s="3" t="s">
        <v>32</v>
      </c>
      <c r="Q6371" s="3" t="s">
        <v>65</v>
      </c>
      <c r="R6371" s="3" t="s">
        <v>1139</v>
      </c>
      <c r="S6371" s="3">
        <v>38.08</v>
      </c>
      <c r="T6371" s="3">
        <v>5</v>
      </c>
      <c r="U6371" s="3">
        <v>0.6</v>
      </c>
      <c r="V6371" s="3">
        <v>-29.512000000000008</v>
      </c>
    </row>
    <row r="6372" spans="1:22" ht="14.25" customHeight="1" x14ac:dyDescent="0.25">
      <c r="A6372" s="3">
        <v>6371</v>
      </c>
      <c r="B6372" s="3" t="s">
        <v>8860</v>
      </c>
      <c r="C6372" s="4">
        <f>YEAR(Table_1[[#This Row],[Order Date]])</f>
        <v>2013</v>
      </c>
      <c r="D6372" s="9">
        <v>41600</v>
      </c>
      <c r="E6372" s="3">
        <v>41600</v>
      </c>
      <c r="F6372" s="3" t="s">
        <v>1290</v>
      </c>
      <c r="G6372" s="3" t="s">
        <v>3787</v>
      </c>
      <c r="H6372" s="3" t="s">
        <v>3788</v>
      </c>
      <c r="I6372" s="3" t="s">
        <v>102</v>
      </c>
      <c r="J6372" s="3" t="s">
        <v>27</v>
      </c>
      <c r="K6372" s="3" t="s">
        <v>266</v>
      </c>
      <c r="L6372" s="3" t="s">
        <v>267</v>
      </c>
      <c r="M6372" s="3">
        <v>10009</v>
      </c>
      <c r="N6372" s="3" t="s">
        <v>148</v>
      </c>
      <c r="O6372" s="3" t="s">
        <v>6577</v>
      </c>
      <c r="P6372" s="3" t="s">
        <v>32</v>
      </c>
      <c r="Q6372" s="3" t="s">
        <v>33</v>
      </c>
      <c r="R6372" s="3" t="s">
        <v>6578</v>
      </c>
      <c r="S6372" s="3">
        <v>113.56800000000001</v>
      </c>
      <c r="T6372" s="3">
        <v>2</v>
      </c>
      <c r="U6372" s="3">
        <v>0.2</v>
      </c>
      <c r="V6372" s="3">
        <v>12.776399999999988</v>
      </c>
    </row>
    <row r="6373" spans="1:22" ht="14.25" customHeight="1" x14ac:dyDescent="0.25">
      <c r="A6373" s="3">
        <v>6372</v>
      </c>
      <c r="B6373" s="3" t="s">
        <v>8861</v>
      </c>
      <c r="C6373" s="4">
        <f>YEAR(Table_1[[#This Row],[Order Date]])</f>
        <v>2014</v>
      </c>
      <c r="D6373" s="9">
        <v>41916</v>
      </c>
      <c r="E6373" s="3">
        <v>41918</v>
      </c>
      <c r="F6373" s="3" t="s">
        <v>23</v>
      </c>
      <c r="G6373" s="3" t="s">
        <v>2130</v>
      </c>
      <c r="H6373" s="3" t="s">
        <v>2131</v>
      </c>
      <c r="I6373" s="3" t="s">
        <v>102</v>
      </c>
      <c r="J6373" s="3" t="s">
        <v>27</v>
      </c>
      <c r="K6373" s="3" t="s">
        <v>266</v>
      </c>
      <c r="L6373" s="3" t="s">
        <v>267</v>
      </c>
      <c r="M6373" s="3">
        <v>10009</v>
      </c>
      <c r="N6373" s="3" t="s">
        <v>148</v>
      </c>
      <c r="O6373" s="3" t="s">
        <v>483</v>
      </c>
      <c r="P6373" s="3" t="s">
        <v>32</v>
      </c>
      <c r="Q6373" s="3" t="s">
        <v>65</v>
      </c>
      <c r="R6373" s="3" t="s">
        <v>484</v>
      </c>
      <c r="S6373" s="3">
        <v>83.92</v>
      </c>
      <c r="T6373" s="3">
        <v>4</v>
      </c>
      <c r="U6373" s="3">
        <v>0</v>
      </c>
      <c r="V6373" s="3">
        <v>21.819200000000002</v>
      </c>
    </row>
    <row r="6374" spans="1:22" ht="14.25" customHeight="1" x14ac:dyDescent="0.25">
      <c r="A6374" s="3">
        <v>6373</v>
      </c>
      <c r="B6374" s="3" t="s">
        <v>8861</v>
      </c>
      <c r="C6374" s="4">
        <f>YEAR(Table_1[[#This Row],[Order Date]])</f>
        <v>2014</v>
      </c>
      <c r="D6374" s="9">
        <v>41916</v>
      </c>
      <c r="E6374" s="3">
        <v>41918</v>
      </c>
      <c r="F6374" s="3" t="s">
        <v>23</v>
      </c>
      <c r="G6374" s="3" t="s">
        <v>2130</v>
      </c>
      <c r="H6374" s="3" t="s">
        <v>2131</v>
      </c>
      <c r="I6374" s="3" t="s">
        <v>102</v>
      </c>
      <c r="J6374" s="3" t="s">
        <v>27</v>
      </c>
      <c r="K6374" s="3" t="s">
        <v>266</v>
      </c>
      <c r="L6374" s="3" t="s">
        <v>267</v>
      </c>
      <c r="M6374" s="3">
        <v>10009</v>
      </c>
      <c r="N6374" s="3" t="s">
        <v>148</v>
      </c>
      <c r="O6374" s="3" t="s">
        <v>3096</v>
      </c>
      <c r="P6374" s="3" t="s">
        <v>46</v>
      </c>
      <c r="Q6374" s="3" t="s">
        <v>68</v>
      </c>
      <c r="R6374" s="3" t="s">
        <v>3097</v>
      </c>
      <c r="S6374" s="3">
        <v>6.63</v>
      </c>
      <c r="T6374" s="3">
        <v>3</v>
      </c>
      <c r="U6374" s="3">
        <v>0</v>
      </c>
      <c r="V6374" s="3">
        <v>3.1160999999999999</v>
      </c>
    </row>
    <row r="6375" spans="1:22" ht="14.25" customHeight="1" x14ac:dyDescent="0.25">
      <c r="A6375" s="3">
        <v>6374</v>
      </c>
      <c r="B6375" s="3" t="s">
        <v>8861</v>
      </c>
      <c r="C6375" s="4">
        <f>YEAR(Table_1[[#This Row],[Order Date]])</f>
        <v>2014</v>
      </c>
      <c r="D6375" s="9">
        <v>41916</v>
      </c>
      <c r="E6375" s="3">
        <v>41918</v>
      </c>
      <c r="F6375" s="3" t="s">
        <v>23</v>
      </c>
      <c r="G6375" s="3" t="s">
        <v>2130</v>
      </c>
      <c r="H6375" s="3" t="s">
        <v>2131</v>
      </c>
      <c r="I6375" s="3" t="s">
        <v>102</v>
      </c>
      <c r="J6375" s="3" t="s">
        <v>27</v>
      </c>
      <c r="K6375" s="3" t="s">
        <v>266</v>
      </c>
      <c r="L6375" s="3" t="s">
        <v>267</v>
      </c>
      <c r="M6375" s="3">
        <v>10009</v>
      </c>
      <c r="N6375" s="3" t="s">
        <v>148</v>
      </c>
      <c r="O6375" s="3" t="s">
        <v>2704</v>
      </c>
      <c r="P6375" s="3" t="s">
        <v>71</v>
      </c>
      <c r="Q6375" s="3" t="s">
        <v>161</v>
      </c>
      <c r="R6375" s="3" t="s">
        <v>2705</v>
      </c>
      <c r="S6375" s="3">
        <v>371.96999999999997</v>
      </c>
      <c r="T6375" s="3">
        <v>3</v>
      </c>
      <c r="U6375" s="3">
        <v>0</v>
      </c>
      <c r="V6375" s="3">
        <v>66.954599999999971</v>
      </c>
    </row>
    <row r="6376" spans="1:22" ht="14.25" customHeight="1" x14ac:dyDescent="0.25">
      <c r="A6376" s="3">
        <v>6375</v>
      </c>
      <c r="B6376" s="3" t="s">
        <v>8862</v>
      </c>
      <c r="C6376" s="4">
        <f>YEAR(Table_1[[#This Row],[Order Date]])</f>
        <v>2011</v>
      </c>
      <c r="D6376" s="9">
        <v>40662</v>
      </c>
      <c r="E6376" s="3">
        <v>40666</v>
      </c>
      <c r="F6376" s="3" t="s">
        <v>50</v>
      </c>
      <c r="G6376" s="3" t="s">
        <v>1345</v>
      </c>
      <c r="H6376" s="3" t="s">
        <v>1346</v>
      </c>
      <c r="I6376" s="3" t="s">
        <v>41</v>
      </c>
      <c r="J6376" s="3" t="s">
        <v>27</v>
      </c>
      <c r="K6376" s="3" t="s">
        <v>334</v>
      </c>
      <c r="L6376" s="3" t="s">
        <v>335</v>
      </c>
      <c r="M6376" s="3">
        <v>38109</v>
      </c>
      <c r="N6376" s="3" t="s">
        <v>30</v>
      </c>
      <c r="O6376" s="3" t="s">
        <v>2555</v>
      </c>
      <c r="P6376" s="3" t="s">
        <v>32</v>
      </c>
      <c r="Q6376" s="3" t="s">
        <v>36</v>
      </c>
      <c r="R6376" s="3" t="s">
        <v>2556</v>
      </c>
      <c r="S6376" s="3">
        <v>561.58400000000006</v>
      </c>
      <c r="T6376" s="3">
        <v>2</v>
      </c>
      <c r="U6376" s="3">
        <v>0.2</v>
      </c>
      <c r="V6376" s="3">
        <v>70.197999999999922</v>
      </c>
    </row>
    <row r="6377" spans="1:22" ht="14.25" customHeight="1" x14ac:dyDescent="0.25">
      <c r="A6377" s="3">
        <v>6376</v>
      </c>
      <c r="B6377" s="3" t="s">
        <v>8862</v>
      </c>
      <c r="C6377" s="4">
        <f>YEAR(Table_1[[#This Row],[Order Date]])</f>
        <v>2011</v>
      </c>
      <c r="D6377" s="9">
        <v>40662</v>
      </c>
      <c r="E6377" s="3">
        <v>40666</v>
      </c>
      <c r="F6377" s="3" t="s">
        <v>50</v>
      </c>
      <c r="G6377" s="3" t="s">
        <v>1345</v>
      </c>
      <c r="H6377" s="3" t="s">
        <v>1346</v>
      </c>
      <c r="I6377" s="3" t="s">
        <v>41</v>
      </c>
      <c r="J6377" s="3" t="s">
        <v>27</v>
      </c>
      <c r="K6377" s="3" t="s">
        <v>334</v>
      </c>
      <c r="L6377" s="3" t="s">
        <v>335</v>
      </c>
      <c r="M6377" s="3">
        <v>38109</v>
      </c>
      <c r="N6377" s="3" t="s">
        <v>30</v>
      </c>
      <c r="O6377" s="3" t="s">
        <v>1400</v>
      </c>
      <c r="P6377" s="3" t="s">
        <v>46</v>
      </c>
      <c r="Q6377" s="3" t="s">
        <v>59</v>
      </c>
      <c r="R6377" s="3" t="s">
        <v>1401</v>
      </c>
      <c r="S6377" s="3">
        <v>99.920000000000016</v>
      </c>
      <c r="T6377" s="3">
        <v>5</v>
      </c>
      <c r="U6377" s="3">
        <v>0.2</v>
      </c>
      <c r="V6377" s="3">
        <v>-1.249000000000013</v>
      </c>
    </row>
    <row r="6378" spans="1:22" ht="14.25" customHeight="1" x14ac:dyDescent="0.25">
      <c r="A6378" s="3">
        <v>6377</v>
      </c>
      <c r="B6378" s="3" t="s">
        <v>8863</v>
      </c>
      <c r="C6378" s="4">
        <f>YEAR(Table_1[[#This Row],[Order Date]])</f>
        <v>2013</v>
      </c>
      <c r="D6378" s="9">
        <v>41555</v>
      </c>
      <c r="E6378" s="3">
        <v>41558</v>
      </c>
      <c r="F6378" s="3" t="s">
        <v>188</v>
      </c>
      <c r="G6378" s="3" t="s">
        <v>5151</v>
      </c>
      <c r="H6378" s="3" t="s">
        <v>5152</v>
      </c>
      <c r="I6378" s="3" t="s">
        <v>102</v>
      </c>
      <c r="J6378" s="3" t="s">
        <v>27</v>
      </c>
      <c r="K6378" s="3" t="s">
        <v>146</v>
      </c>
      <c r="L6378" s="3" t="s">
        <v>147</v>
      </c>
      <c r="M6378" s="3">
        <v>19143</v>
      </c>
      <c r="N6378" s="3" t="s">
        <v>148</v>
      </c>
      <c r="O6378" s="3" t="s">
        <v>392</v>
      </c>
      <c r="P6378" s="3" t="s">
        <v>46</v>
      </c>
      <c r="Q6378" s="3" t="s">
        <v>47</v>
      </c>
      <c r="R6378" s="3" t="s">
        <v>393</v>
      </c>
      <c r="S6378" s="3">
        <v>4.9280000000000008</v>
      </c>
      <c r="T6378" s="3">
        <v>2</v>
      </c>
      <c r="U6378" s="3">
        <v>0.2</v>
      </c>
      <c r="V6378" s="3">
        <v>1.7247999999999997</v>
      </c>
    </row>
    <row r="6379" spans="1:22" ht="14.25" customHeight="1" x14ac:dyDescent="0.25">
      <c r="A6379" s="3">
        <v>6378</v>
      </c>
      <c r="B6379" s="3" t="s">
        <v>8864</v>
      </c>
      <c r="C6379" s="4">
        <f>YEAR(Table_1[[#This Row],[Order Date]])</f>
        <v>2013</v>
      </c>
      <c r="D6379" s="9">
        <v>41624</v>
      </c>
      <c r="E6379" s="3">
        <v>41631</v>
      </c>
      <c r="F6379" s="3" t="s">
        <v>50</v>
      </c>
      <c r="G6379" s="3" t="s">
        <v>4674</v>
      </c>
      <c r="H6379" s="3" t="s">
        <v>4675</v>
      </c>
      <c r="I6379" s="3" t="s">
        <v>26</v>
      </c>
      <c r="J6379" s="3" t="s">
        <v>27</v>
      </c>
      <c r="K6379" s="3" t="s">
        <v>42</v>
      </c>
      <c r="L6379" s="3" t="s">
        <v>43</v>
      </c>
      <c r="M6379" s="3">
        <v>90004</v>
      </c>
      <c r="N6379" s="3" t="s">
        <v>44</v>
      </c>
      <c r="O6379" s="3" t="s">
        <v>5061</v>
      </c>
      <c r="P6379" s="3" t="s">
        <v>32</v>
      </c>
      <c r="Q6379" s="3" t="s">
        <v>65</v>
      </c>
      <c r="R6379" s="3" t="s">
        <v>5062</v>
      </c>
      <c r="S6379" s="3">
        <v>14.76</v>
      </c>
      <c r="T6379" s="3">
        <v>2</v>
      </c>
      <c r="U6379" s="3">
        <v>0</v>
      </c>
      <c r="V6379" s="3">
        <v>4.2803999999999984</v>
      </c>
    </row>
    <row r="6380" spans="1:22" ht="14.25" customHeight="1" x14ac:dyDescent="0.25">
      <c r="A6380" s="3">
        <v>6379</v>
      </c>
      <c r="B6380" s="3" t="s">
        <v>8865</v>
      </c>
      <c r="C6380" s="4">
        <f>YEAR(Table_1[[#This Row],[Order Date]])</f>
        <v>2014</v>
      </c>
      <c r="D6380" s="9">
        <v>41740</v>
      </c>
      <c r="E6380" s="3">
        <v>41744</v>
      </c>
      <c r="F6380" s="3" t="s">
        <v>50</v>
      </c>
      <c r="G6380" s="3" t="s">
        <v>7672</v>
      </c>
      <c r="H6380" s="3" t="s">
        <v>7673</v>
      </c>
      <c r="I6380" s="3" t="s">
        <v>102</v>
      </c>
      <c r="J6380" s="3" t="s">
        <v>27</v>
      </c>
      <c r="K6380" s="3" t="s">
        <v>7706</v>
      </c>
      <c r="L6380" s="3" t="s">
        <v>747</v>
      </c>
      <c r="M6380" s="3">
        <v>6708</v>
      </c>
      <c r="N6380" s="3" t="s">
        <v>148</v>
      </c>
      <c r="O6380" s="3" t="s">
        <v>1594</v>
      </c>
      <c r="P6380" s="3" t="s">
        <v>71</v>
      </c>
      <c r="Q6380" s="3" t="s">
        <v>161</v>
      </c>
      <c r="R6380" s="3" t="s">
        <v>1595</v>
      </c>
      <c r="S6380" s="3">
        <v>99.99</v>
      </c>
      <c r="T6380" s="3">
        <v>1</v>
      </c>
      <c r="U6380" s="3">
        <v>0</v>
      </c>
      <c r="V6380" s="3">
        <v>41.995800000000003</v>
      </c>
    </row>
    <row r="6381" spans="1:22" ht="14.25" customHeight="1" x14ac:dyDescent="0.25">
      <c r="A6381" s="3">
        <v>6380</v>
      </c>
      <c r="B6381" s="3" t="s">
        <v>8865</v>
      </c>
      <c r="C6381" s="4">
        <f>YEAR(Table_1[[#This Row],[Order Date]])</f>
        <v>2014</v>
      </c>
      <c r="D6381" s="9">
        <v>41740</v>
      </c>
      <c r="E6381" s="3">
        <v>41744</v>
      </c>
      <c r="F6381" s="3" t="s">
        <v>50</v>
      </c>
      <c r="G6381" s="3" t="s">
        <v>7672</v>
      </c>
      <c r="H6381" s="3" t="s">
        <v>7673</v>
      </c>
      <c r="I6381" s="3" t="s">
        <v>102</v>
      </c>
      <c r="J6381" s="3" t="s">
        <v>27</v>
      </c>
      <c r="K6381" s="3" t="s">
        <v>7706</v>
      </c>
      <c r="L6381" s="3" t="s">
        <v>747</v>
      </c>
      <c r="M6381" s="3">
        <v>6708</v>
      </c>
      <c r="N6381" s="3" t="s">
        <v>148</v>
      </c>
      <c r="O6381" s="3" t="s">
        <v>5197</v>
      </c>
      <c r="P6381" s="3" t="s">
        <v>46</v>
      </c>
      <c r="Q6381" s="3" t="s">
        <v>59</v>
      </c>
      <c r="R6381" s="3" t="s">
        <v>5198</v>
      </c>
      <c r="S6381" s="3">
        <v>286.14999999999998</v>
      </c>
      <c r="T6381" s="3">
        <v>5</v>
      </c>
      <c r="U6381" s="3">
        <v>0</v>
      </c>
      <c r="V6381" s="3">
        <v>71.537499999999994</v>
      </c>
    </row>
    <row r="6382" spans="1:22" ht="14.25" customHeight="1" x14ac:dyDescent="0.25">
      <c r="A6382" s="3">
        <v>6381</v>
      </c>
      <c r="B6382" s="3" t="s">
        <v>8866</v>
      </c>
      <c r="C6382" s="4">
        <f>YEAR(Table_1[[#This Row],[Order Date]])</f>
        <v>2011</v>
      </c>
      <c r="D6382" s="9">
        <v>40641</v>
      </c>
      <c r="E6382" s="3">
        <v>40646</v>
      </c>
      <c r="F6382" s="3" t="s">
        <v>50</v>
      </c>
      <c r="G6382" s="3" t="s">
        <v>4024</v>
      </c>
      <c r="H6382" s="3" t="s">
        <v>4025</v>
      </c>
      <c r="I6382" s="3" t="s">
        <v>102</v>
      </c>
      <c r="J6382" s="3" t="s">
        <v>27</v>
      </c>
      <c r="K6382" s="3" t="s">
        <v>8027</v>
      </c>
      <c r="L6382" s="3" t="s">
        <v>310</v>
      </c>
      <c r="M6382" s="3">
        <v>85224</v>
      </c>
      <c r="N6382" s="3" t="s">
        <v>44</v>
      </c>
      <c r="O6382" s="3" t="s">
        <v>6412</v>
      </c>
      <c r="P6382" s="3" t="s">
        <v>46</v>
      </c>
      <c r="Q6382" s="3" t="s">
        <v>269</v>
      </c>
      <c r="R6382" s="3" t="s">
        <v>6413</v>
      </c>
      <c r="S6382" s="3">
        <v>49.792000000000002</v>
      </c>
      <c r="T6382" s="3">
        <v>8</v>
      </c>
      <c r="U6382" s="3">
        <v>0.2</v>
      </c>
      <c r="V6382" s="3">
        <v>-11.825600000000001</v>
      </c>
    </row>
    <row r="6383" spans="1:22" ht="14.25" customHeight="1" x14ac:dyDescent="0.25">
      <c r="A6383" s="3">
        <v>6382</v>
      </c>
      <c r="B6383" s="3" t="s">
        <v>8867</v>
      </c>
      <c r="C6383" s="4">
        <f>YEAR(Table_1[[#This Row],[Order Date]])</f>
        <v>2013</v>
      </c>
      <c r="D6383" s="9">
        <v>41363</v>
      </c>
      <c r="E6383" s="3">
        <v>41367</v>
      </c>
      <c r="F6383" s="3" t="s">
        <v>50</v>
      </c>
      <c r="G6383" s="3" t="s">
        <v>1553</v>
      </c>
      <c r="H6383" s="3" t="s">
        <v>1554</v>
      </c>
      <c r="I6383" s="3" t="s">
        <v>26</v>
      </c>
      <c r="J6383" s="3" t="s">
        <v>27</v>
      </c>
      <c r="K6383" s="3" t="s">
        <v>318</v>
      </c>
      <c r="L6383" s="3" t="s">
        <v>498</v>
      </c>
      <c r="M6383" s="3">
        <v>45503</v>
      </c>
      <c r="N6383" s="3" t="s">
        <v>148</v>
      </c>
      <c r="O6383" s="3" t="s">
        <v>2232</v>
      </c>
      <c r="P6383" s="3" t="s">
        <v>32</v>
      </c>
      <c r="Q6383" s="3" t="s">
        <v>33</v>
      </c>
      <c r="R6383" s="3" t="s">
        <v>2233</v>
      </c>
      <c r="S6383" s="3">
        <v>299.97499999999997</v>
      </c>
      <c r="T6383" s="3">
        <v>5</v>
      </c>
      <c r="U6383" s="3">
        <v>0.5</v>
      </c>
      <c r="V6383" s="3">
        <v>-167.98600000000002</v>
      </c>
    </row>
    <row r="6384" spans="1:22" ht="14.25" customHeight="1" x14ac:dyDescent="0.25">
      <c r="A6384" s="3">
        <v>6383</v>
      </c>
      <c r="B6384" s="3" t="s">
        <v>8867</v>
      </c>
      <c r="C6384" s="4">
        <f>YEAR(Table_1[[#This Row],[Order Date]])</f>
        <v>2013</v>
      </c>
      <c r="D6384" s="9">
        <v>41363</v>
      </c>
      <c r="E6384" s="3">
        <v>41367</v>
      </c>
      <c r="F6384" s="3" t="s">
        <v>50</v>
      </c>
      <c r="G6384" s="3" t="s">
        <v>1553</v>
      </c>
      <c r="H6384" s="3" t="s">
        <v>1554</v>
      </c>
      <c r="I6384" s="3" t="s">
        <v>26</v>
      </c>
      <c r="J6384" s="3" t="s">
        <v>27</v>
      </c>
      <c r="K6384" s="3" t="s">
        <v>318</v>
      </c>
      <c r="L6384" s="3" t="s">
        <v>498</v>
      </c>
      <c r="M6384" s="3">
        <v>45503</v>
      </c>
      <c r="N6384" s="3" t="s">
        <v>148</v>
      </c>
      <c r="O6384" s="3" t="s">
        <v>5424</v>
      </c>
      <c r="P6384" s="3" t="s">
        <v>71</v>
      </c>
      <c r="Q6384" s="3" t="s">
        <v>72</v>
      </c>
      <c r="R6384" s="3" t="s">
        <v>5425</v>
      </c>
      <c r="S6384" s="3">
        <v>158.37599999999998</v>
      </c>
      <c r="T6384" s="3">
        <v>4</v>
      </c>
      <c r="U6384" s="3">
        <v>0.4</v>
      </c>
      <c r="V6384" s="3">
        <v>-36.954399999999993</v>
      </c>
    </row>
    <row r="6385" spans="1:22" ht="14.25" customHeight="1" x14ac:dyDescent="0.25">
      <c r="A6385" s="3">
        <v>6384</v>
      </c>
      <c r="B6385" s="3" t="s">
        <v>8868</v>
      </c>
      <c r="C6385" s="4">
        <f>YEAR(Table_1[[#This Row],[Order Date]])</f>
        <v>2014</v>
      </c>
      <c r="D6385" s="9">
        <v>41655</v>
      </c>
      <c r="E6385" s="3">
        <v>41658</v>
      </c>
      <c r="F6385" s="3" t="s">
        <v>188</v>
      </c>
      <c r="G6385" s="3" t="s">
        <v>5562</v>
      </c>
      <c r="H6385" s="3" t="s">
        <v>5563</v>
      </c>
      <c r="I6385" s="3" t="s">
        <v>26</v>
      </c>
      <c r="J6385" s="3" t="s">
        <v>27</v>
      </c>
      <c r="K6385" s="3" t="s">
        <v>1237</v>
      </c>
      <c r="L6385" s="3" t="s">
        <v>104</v>
      </c>
      <c r="M6385" s="3">
        <v>78745</v>
      </c>
      <c r="N6385" s="3" t="s">
        <v>105</v>
      </c>
      <c r="O6385" s="3" t="s">
        <v>3127</v>
      </c>
      <c r="P6385" s="3" t="s">
        <v>46</v>
      </c>
      <c r="Q6385" s="3" t="s">
        <v>75</v>
      </c>
      <c r="R6385" s="3" t="s">
        <v>3128</v>
      </c>
      <c r="S6385" s="3">
        <v>32.783999999999992</v>
      </c>
      <c r="T6385" s="3">
        <v>4</v>
      </c>
      <c r="U6385" s="3">
        <v>0.8</v>
      </c>
      <c r="V6385" s="3">
        <v>-52.454400000000007</v>
      </c>
    </row>
    <row r="6386" spans="1:22" ht="14.25" customHeight="1" x14ac:dyDescent="0.25">
      <c r="A6386" s="3">
        <v>6385</v>
      </c>
      <c r="B6386" s="3" t="s">
        <v>8868</v>
      </c>
      <c r="C6386" s="4">
        <f>YEAR(Table_1[[#This Row],[Order Date]])</f>
        <v>2014</v>
      </c>
      <c r="D6386" s="9">
        <v>41655</v>
      </c>
      <c r="E6386" s="3">
        <v>41658</v>
      </c>
      <c r="F6386" s="3" t="s">
        <v>188</v>
      </c>
      <c r="G6386" s="3" t="s">
        <v>5562</v>
      </c>
      <c r="H6386" s="3" t="s">
        <v>5563</v>
      </c>
      <c r="I6386" s="3" t="s">
        <v>26</v>
      </c>
      <c r="J6386" s="3" t="s">
        <v>27</v>
      </c>
      <c r="K6386" s="3" t="s">
        <v>1237</v>
      </c>
      <c r="L6386" s="3" t="s">
        <v>104</v>
      </c>
      <c r="M6386" s="3">
        <v>78745</v>
      </c>
      <c r="N6386" s="3" t="s">
        <v>105</v>
      </c>
      <c r="O6386" s="3" t="s">
        <v>1018</v>
      </c>
      <c r="P6386" s="3" t="s">
        <v>71</v>
      </c>
      <c r="Q6386" s="3" t="s">
        <v>161</v>
      </c>
      <c r="R6386" s="3" t="s">
        <v>1019</v>
      </c>
      <c r="S6386" s="3">
        <v>47.984000000000002</v>
      </c>
      <c r="T6386" s="3">
        <v>2</v>
      </c>
      <c r="U6386" s="3">
        <v>0.2</v>
      </c>
      <c r="V6386" s="3">
        <v>14.395200000000004</v>
      </c>
    </row>
    <row r="6387" spans="1:22" ht="14.25" customHeight="1" x14ac:dyDescent="0.25">
      <c r="A6387" s="3">
        <v>6386</v>
      </c>
      <c r="B6387" s="3" t="s">
        <v>8868</v>
      </c>
      <c r="C6387" s="4">
        <f>YEAR(Table_1[[#This Row],[Order Date]])</f>
        <v>2014</v>
      </c>
      <c r="D6387" s="9">
        <v>41655</v>
      </c>
      <c r="E6387" s="3">
        <v>41658</v>
      </c>
      <c r="F6387" s="3" t="s">
        <v>188</v>
      </c>
      <c r="G6387" s="3" t="s">
        <v>5562</v>
      </c>
      <c r="H6387" s="3" t="s">
        <v>5563</v>
      </c>
      <c r="I6387" s="3" t="s">
        <v>26</v>
      </c>
      <c r="J6387" s="3" t="s">
        <v>27</v>
      </c>
      <c r="K6387" s="3" t="s">
        <v>1237</v>
      </c>
      <c r="L6387" s="3" t="s">
        <v>104</v>
      </c>
      <c r="M6387" s="3">
        <v>78745</v>
      </c>
      <c r="N6387" s="3" t="s">
        <v>105</v>
      </c>
      <c r="O6387" s="3" t="s">
        <v>7037</v>
      </c>
      <c r="P6387" s="3" t="s">
        <v>71</v>
      </c>
      <c r="Q6387" s="3" t="s">
        <v>161</v>
      </c>
      <c r="R6387" s="3" t="s">
        <v>7038</v>
      </c>
      <c r="S6387" s="3">
        <v>62.591999999999999</v>
      </c>
      <c r="T6387" s="3">
        <v>8</v>
      </c>
      <c r="U6387" s="3">
        <v>0.2</v>
      </c>
      <c r="V6387" s="3">
        <v>13.300799999999999</v>
      </c>
    </row>
    <row r="6388" spans="1:22" ht="14.25" customHeight="1" x14ac:dyDescent="0.25">
      <c r="A6388" s="3">
        <v>6387</v>
      </c>
      <c r="B6388" s="3" t="s">
        <v>8868</v>
      </c>
      <c r="C6388" s="4">
        <f>YEAR(Table_1[[#This Row],[Order Date]])</f>
        <v>2014</v>
      </c>
      <c r="D6388" s="9">
        <v>41655</v>
      </c>
      <c r="E6388" s="3">
        <v>41658</v>
      </c>
      <c r="F6388" s="3" t="s">
        <v>188</v>
      </c>
      <c r="G6388" s="3" t="s">
        <v>5562</v>
      </c>
      <c r="H6388" s="3" t="s">
        <v>5563</v>
      </c>
      <c r="I6388" s="3" t="s">
        <v>26</v>
      </c>
      <c r="J6388" s="3" t="s">
        <v>27</v>
      </c>
      <c r="K6388" s="3" t="s">
        <v>1237</v>
      </c>
      <c r="L6388" s="3" t="s">
        <v>104</v>
      </c>
      <c r="M6388" s="3">
        <v>78745</v>
      </c>
      <c r="N6388" s="3" t="s">
        <v>105</v>
      </c>
      <c r="O6388" s="3" t="s">
        <v>1596</v>
      </c>
      <c r="P6388" s="3" t="s">
        <v>46</v>
      </c>
      <c r="Q6388" s="3" t="s">
        <v>75</v>
      </c>
      <c r="R6388" s="3" t="s">
        <v>1597</v>
      </c>
      <c r="S6388" s="3">
        <v>4.2759999999999989</v>
      </c>
      <c r="T6388" s="3">
        <v>1</v>
      </c>
      <c r="U6388" s="3">
        <v>0.8</v>
      </c>
      <c r="V6388" s="3">
        <v>-6.6278000000000006</v>
      </c>
    </row>
    <row r="6389" spans="1:22" ht="14.25" customHeight="1" x14ac:dyDescent="0.25">
      <c r="A6389" s="3">
        <v>6388</v>
      </c>
      <c r="B6389" s="3" t="s">
        <v>8869</v>
      </c>
      <c r="C6389" s="4">
        <f>YEAR(Table_1[[#This Row],[Order Date]])</f>
        <v>2011</v>
      </c>
      <c r="D6389" s="9">
        <v>40574</v>
      </c>
      <c r="E6389" s="3">
        <v>40579</v>
      </c>
      <c r="F6389" s="3" t="s">
        <v>50</v>
      </c>
      <c r="G6389" s="3" t="s">
        <v>1370</v>
      </c>
      <c r="H6389" s="3" t="s">
        <v>1371</v>
      </c>
      <c r="I6389" s="3" t="s">
        <v>26</v>
      </c>
      <c r="J6389" s="3" t="s">
        <v>27</v>
      </c>
      <c r="K6389" s="3" t="s">
        <v>880</v>
      </c>
      <c r="L6389" s="3" t="s">
        <v>238</v>
      </c>
      <c r="M6389" s="3">
        <v>48234</v>
      </c>
      <c r="N6389" s="3" t="s">
        <v>105</v>
      </c>
      <c r="O6389" s="3" t="s">
        <v>2030</v>
      </c>
      <c r="P6389" s="3" t="s">
        <v>46</v>
      </c>
      <c r="Q6389" s="3" t="s">
        <v>90</v>
      </c>
      <c r="R6389" s="3" t="s">
        <v>2031</v>
      </c>
      <c r="S6389" s="3">
        <v>10.56</v>
      </c>
      <c r="T6389" s="3">
        <v>2</v>
      </c>
      <c r="U6389" s="3">
        <v>0</v>
      </c>
      <c r="V6389" s="3">
        <v>4.7519999999999998</v>
      </c>
    </row>
    <row r="6390" spans="1:22" ht="14.25" customHeight="1" x14ac:dyDescent="0.25">
      <c r="A6390" s="3">
        <v>6389</v>
      </c>
      <c r="B6390" s="3" t="s">
        <v>8869</v>
      </c>
      <c r="C6390" s="4">
        <f>YEAR(Table_1[[#This Row],[Order Date]])</f>
        <v>2011</v>
      </c>
      <c r="D6390" s="9">
        <v>40574</v>
      </c>
      <c r="E6390" s="3">
        <v>40579</v>
      </c>
      <c r="F6390" s="3" t="s">
        <v>50</v>
      </c>
      <c r="G6390" s="3" t="s">
        <v>1370</v>
      </c>
      <c r="H6390" s="3" t="s">
        <v>1371</v>
      </c>
      <c r="I6390" s="3" t="s">
        <v>26</v>
      </c>
      <c r="J6390" s="3" t="s">
        <v>27</v>
      </c>
      <c r="K6390" s="3" t="s">
        <v>880</v>
      </c>
      <c r="L6390" s="3" t="s">
        <v>238</v>
      </c>
      <c r="M6390" s="3">
        <v>48234</v>
      </c>
      <c r="N6390" s="3" t="s">
        <v>105</v>
      </c>
      <c r="O6390" s="3" t="s">
        <v>684</v>
      </c>
      <c r="P6390" s="3" t="s">
        <v>46</v>
      </c>
      <c r="Q6390" s="3" t="s">
        <v>59</v>
      </c>
      <c r="R6390" s="3" t="s">
        <v>685</v>
      </c>
      <c r="S6390" s="3">
        <v>229.94</v>
      </c>
      <c r="T6390" s="3">
        <v>2</v>
      </c>
      <c r="U6390" s="3">
        <v>0</v>
      </c>
      <c r="V6390" s="3">
        <v>6.8982000000000028</v>
      </c>
    </row>
    <row r="6391" spans="1:22" ht="14.25" customHeight="1" x14ac:dyDescent="0.25">
      <c r="A6391" s="3">
        <v>6390</v>
      </c>
      <c r="B6391" s="3" t="s">
        <v>8870</v>
      </c>
      <c r="C6391" s="4">
        <f>YEAR(Table_1[[#This Row],[Order Date]])</f>
        <v>2012</v>
      </c>
      <c r="D6391" s="9">
        <v>40946</v>
      </c>
      <c r="E6391" s="3">
        <v>40950</v>
      </c>
      <c r="F6391" s="3" t="s">
        <v>50</v>
      </c>
      <c r="G6391" s="3" t="s">
        <v>3856</v>
      </c>
      <c r="H6391" s="3" t="s">
        <v>3857</v>
      </c>
      <c r="I6391" s="3" t="s">
        <v>41</v>
      </c>
      <c r="J6391" s="3" t="s">
        <v>27</v>
      </c>
      <c r="K6391" s="3" t="s">
        <v>318</v>
      </c>
      <c r="L6391" s="3" t="s">
        <v>319</v>
      </c>
      <c r="M6391" s="3">
        <v>22153</v>
      </c>
      <c r="N6391" s="3" t="s">
        <v>30</v>
      </c>
      <c r="O6391" s="3" t="s">
        <v>2467</v>
      </c>
      <c r="P6391" s="3" t="s">
        <v>46</v>
      </c>
      <c r="Q6391" s="3" t="s">
        <v>173</v>
      </c>
      <c r="R6391" s="3" t="s">
        <v>2468</v>
      </c>
      <c r="S6391" s="3">
        <v>311.14999999999998</v>
      </c>
      <c r="T6391" s="3">
        <v>5</v>
      </c>
      <c r="U6391" s="3">
        <v>0</v>
      </c>
      <c r="V6391" s="3">
        <v>146.24049999999997</v>
      </c>
    </row>
    <row r="6392" spans="1:22" ht="14.25" customHeight="1" x14ac:dyDescent="0.25">
      <c r="A6392" s="3">
        <v>6391</v>
      </c>
      <c r="B6392" s="3" t="s">
        <v>8870</v>
      </c>
      <c r="C6392" s="4">
        <f>YEAR(Table_1[[#This Row],[Order Date]])</f>
        <v>2012</v>
      </c>
      <c r="D6392" s="9">
        <v>40946</v>
      </c>
      <c r="E6392" s="3">
        <v>40950</v>
      </c>
      <c r="F6392" s="3" t="s">
        <v>50</v>
      </c>
      <c r="G6392" s="3" t="s">
        <v>3856</v>
      </c>
      <c r="H6392" s="3" t="s">
        <v>3857</v>
      </c>
      <c r="I6392" s="3" t="s">
        <v>41</v>
      </c>
      <c r="J6392" s="3" t="s">
        <v>27</v>
      </c>
      <c r="K6392" s="3" t="s">
        <v>318</v>
      </c>
      <c r="L6392" s="3" t="s">
        <v>319</v>
      </c>
      <c r="M6392" s="3">
        <v>22153</v>
      </c>
      <c r="N6392" s="3" t="s">
        <v>30</v>
      </c>
      <c r="O6392" s="3" t="s">
        <v>918</v>
      </c>
      <c r="P6392" s="3" t="s">
        <v>46</v>
      </c>
      <c r="Q6392" s="3" t="s">
        <v>90</v>
      </c>
      <c r="R6392" s="3" t="s">
        <v>919</v>
      </c>
      <c r="S6392" s="3">
        <v>12.96</v>
      </c>
      <c r="T6392" s="3">
        <v>2</v>
      </c>
      <c r="U6392" s="3">
        <v>0</v>
      </c>
      <c r="V6392" s="3">
        <v>6.3504000000000005</v>
      </c>
    </row>
    <row r="6393" spans="1:22" ht="14.25" customHeight="1" x14ac:dyDescent="0.25">
      <c r="A6393" s="3">
        <v>6392</v>
      </c>
      <c r="B6393" s="3" t="s">
        <v>8871</v>
      </c>
      <c r="C6393" s="4">
        <f>YEAR(Table_1[[#This Row],[Order Date]])</f>
        <v>2013</v>
      </c>
      <c r="D6393" s="9">
        <v>41623</v>
      </c>
      <c r="E6393" s="3">
        <v>41628</v>
      </c>
      <c r="F6393" s="3" t="s">
        <v>50</v>
      </c>
      <c r="G6393" s="3" t="s">
        <v>111</v>
      </c>
      <c r="H6393" s="3" t="s">
        <v>112</v>
      </c>
      <c r="I6393" s="3" t="s">
        <v>26</v>
      </c>
      <c r="J6393" s="3" t="s">
        <v>27</v>
      </c>
      <c r="K6393" s="3" t="s">
        <v>266</v>
      </c>
      <c r="L6393" s="3" t="s">
        <v>267</v>
      </c>
      <c r="M6393" s="3">
        <v>10011</v>
      </c>
      <c r="N6393" s="3" t="s">
        <v>148</v>
      </c>
      <c r="O6393" s="3" t="s">
        <v>6326</v>
      </c>
      <c r="P6393" s="3" t="s">
        <v>46</v>
      </c>
      <c r="Q6393" s="3" t="s">
        <v>90</v>
      </c>
      <c r="R6393" s="3" t="s">
        <v>6327</v>
      </c>
      <c r="S6393" s="3">
        <v>14.62</v>
      </c>
      <c r="T6393" s="3">
        <v>2</v>
      </c>
      <c r="U6393" s="3">
        <v>0</v>
      </c>
      <c r="V6393" s="3">
        <v>6.7251999999999992</v>
      </c>
    </row>
    <row r="6394" spans="1:22" ht="14.25" customHeight="1" x14ac:dyDescent="0.25">
      <c r="A6394" s="3">
        <v>6393</v>
      </c>
      <c r="B6394" s="3" t="s">
        <v>8871</v>
      </c>
      <c r="C6394" s="4">
        <f>YEAR(Table_1[[#This Row],[Order Date]])</f>
        <v>2013</v>
      </c>
      <c r="D6394" s="9">
        <v>41623</v>
      </c>
      <c r="E6394" s="3">
        <v>41628</v>
      </c>
      <c r="F6394" s="3" t="s">
        <v>50</v>
      </c>
      <c r="G6394" s="3" t="s">
        <v>111</v>
      </c>
      <c r="H6394" s="3" t="s">
        <v>112</v>
      </c>
      <c r="I6394" s="3" t="s">
        <v>26</v>
      </c>
      <c r="J6394" s="3" t="s">
        <v>27</v>
      </c>
      <c r="K6394" s="3" t="s">
        <v>266</v>
      </c>
      <c r="L6394" s="3" t="s">
        <v>267</v>
      </c>
      <c r="M6394" s="3">
        <v>10011</v>
      </c>
      <c r="N6394" s="3" t="s">
        <v>148</v>
      </c>
      <c r="O6394" s="3" t="s">
        <v>4757</v>
      </c>
      <c r="P6394" s="3" t="s">
        <v>46</v>
      </c>
      <c r="Q6394" s="3" t="s">
        <v>47</v>
      </c>
      <c r="R6394" s="3" t="s">
        <v>4758</v>
      </c>
      <c r="S6394" s="3">
        <v>5.76</v>
      </c>
      <c r="T6394" s="3">
        <v>2</v>
      </c>
      <c r="U6394" s="3">
        <v>0</v>
      </c>
      <c r="V6394" s="3">
        <v>2.8224</v>
      </c>
    </row>
    <row r="6395" spans="1:22" ht="14.25" customHeight="1" x14ac:dyDescent="0.25">
      <c r="A6395" s="3">
        <v>6394</v>
      </c>
      <c r="B6395" s="3" t="s">
        <v>8871</v>
      </c>
      <c r="C6395" s="4">
        <f>YEAR(Table_1[[#This Row],[Order Date]])</f>
        <v>2013</v>
      </c>
      <c r="D6395" s="9">
        <v>41623</v>
      </c>
      <c r="E6395" s="3">
        <v>41628</v>
      </c>
      <c r="F6395" s="3" t="s">
        <v>50</v>
      </c>
      <c r="G6395" s="3" t="s">
        <v>111</v>
      </c>
      <c r="H6395" s="3" t="s">
        <v>112</v>
      </c>
      <c r="I6395" s="3" t="s">
        <v>26</v>
      </c>
      <c r="J6395" s="3" t="s">
        <v>27</v>
      </c>
      <c r="K6395" s="3" t="s">
        <v>266</v>
      </c>
      <c r="L6395" s="3" t="s">
        <v>267</v>
      </c>
      <c r="M6395" s="3">
        <v>10011</v>
      </c>
      <c r="N6395" s="3" t="s">
        <v>148</v>
      </c>
      <c r="O6395" s="3" t="s">
        <v>499</v>
      </c>
      <c r="P6395" s="3" t="s">
        <v>46</v>
      </c>
      <c r="Q6395" s="3" t="s">
        <v>269</v>
      </c>
      <c r="R6395" s="3" t="s">
        <v>500</v>
      </c>
      <c r="S6395" s="3">
        <v>21.48</v>
      </c>
      <c r="T6395" s="3">
        <v>6</v>
      </c>
      <c r="U6395" s="3">
        <v>0</v>
      </c>
      <c r="V6395" s="3">
        <v>10.5252</v>
      </c>
    </row>
    <row r="6396" spans="1:22" ht="14.25" customHeight="1" x14ac:dyDescent="0.25">
      <c r="A6396" s="3">
        <v>6395</v>
      </c>
      <c r="B6396" s="3" t="s">
        <v>8871</v>
      </c>
      <c r="C6396" s="4">
        <f>YEAR(Table_1[[#This Row],[Order Date]])</f>
        <v>2013</v>
      </c>
      <c r="D6396" s="9">
        <v>41623</v>
      </c>
      <c r="E6396" s="3">
        <v>41628</v>
      </c>
      <c r="F6396" s="3" t="s">
        <v>50</v>
      </c>
      <c r="G6396" s="3" t="s">
        <v>111</v>
      </c>
      <c r="H6396" s="3" t="s">
        <v>112</v>
      </c>
      <c r="I6396" s="3" t="s">
        <v>26</v>
      </c>
      <c r="J6396" s="3" t="s">
        <v>27</v>
      </c>
      <c r="K6396" s="3" t="s">
        <v>266</v>
      </c>
      <c r="L6396" s="3" t="s">
        <v>267</v>
      </c>
      <c r="M6396" s="3">
        <v>10011</v>
      </c>
      <c r="N6396" s="3" t="s">
        <v>148</v>
      </c>
      <c r="O6396" s="3" t="s">
        <v>4256</v>
      </c>
      <c r="P6396" s="3" t="s">
        <v>32</v>
      </c>
      <c r="Q6396" s="3" t="s">
        <v>65</v>
      </c>
      <c r="R6396" s="3" t="s">
        <v>4257</v>
      </c>
      <c r="S6396" s="3">
        <v>396.92</v>
      </c>
      <c r="T6396" s="3">
        <v>4</v>
      </c>
      <c r="U6396" s="3">
        <v>0</v>
      </c>
      <c r="V6396" s="3">
        <v>198.46</v>
      </c>
    </row>
    <row r="6397" spans="1:22" ht="14.25" customHeight="1" x14ac:dyDescent="0.25">
      <c r="A6397" s="3">
        <v>6396</v>
      </c>
      <c r="B6397" s="3" t="s">
        <v>8871</v>
      </c>
      <c r="C6397" s="4">
        <f>YEAR(Table_1[[#This Row],[Order Date]])</f>
        <v>2013</v>
      </c>
      <c r="D6397" s="9">
        <v>41623</v>
      </c>
      <c r="E6397" s="3">
        <v>41628</v>
      </c>
      <c r="F6397" s="3" t="s">
        <v>50</v>
      </c>
      <c r="G6397" s="3" t="s">
        <v>111</v>
      </c>
      <c r="H6397" s="3" t="s">
        <v>112</v>
      </c>
      <c r="I6397" s="3" t="s">
        <v>26</v>
      </c>
      <c r="J6397" s="3" t="s">
        <v>27</v>
      </c>
      <c r="K6397" s="3" t="s">
        <v>266</v>
      </c>
      <c r="L6397" s="3" t="s">
        <v>267</v>
      </c>
      <c r="M6397" s="3">
        <v>10011</v>
      </c>
      <c r="N6397" s="3" t="s">
        <v>148</v>
      </c>
      <c r="O6397" s="3" t="s">
        <v>1765</v>
      </c>
      <c r="P6397" s="3" t="s">
        <v>46</v>
      </c>
      <c r="Q6397" s="3" t="s">
        <v>59</v>
      </c>
      <c r="R6397" s="3" t="s">
        <v>1766</v>
      </c>
      <c r="S6397" s="3">
        <v>17.149999999999999</v>
      </c>
      <c r="T6397" s="3">
        <v>1</v>
      </c>
      <c r="U6397" s="3">
        <v>0</v>
      </c>
      <c r="V6397" s="3">
        <v>4.6304999999999996</v>
      </c>
    </row>
    <row r="6398" spans="1:22" ht="14.25" customHeight="1" x14ac:dyDescent="0.25">
      <c r="A6398" s="3">
        <v>6397</v>
      </c>
      <c r="B6398" s="3" t="s">
        <v>8871</v>
      </c>
      <c r="C6398" s="4">
        <f>YEAR(Table_1[[#This Row],[Order Date]])</f>
        <v>2013</v>
      </c>
      <c r="D6398" s="9">
        <v>41623</v>
      </c>
      <c r="E6398" s="3">
        <v>41628</v>
      </c>
      <c r="F6398" s="3" t="s">
        <v>50</v>
      </c>
      <c r="G6398" s="3" t="s">
        <v>111</v>
      </c>
      <c r="H6398" s="3" t="s">
        <v>112</v>
      </c>
      <c r="I6398" s="3" t="s">
        <v>26</v>
      </c>
      <c r="J6398" s="3" t="s">
        <v>27</v>
      </c>
      <c r="K6398" s="3" t="s">
        <v>266</v>
      </c>
      <c r="L6398" s="3" t="s">
        <v>267</v>
      </c>
      <c r="M6398" s="3">
        <v>10011</v>
      </c>
      <c r="N6398" s="3" t="s">
        <v>148</v>
      </c>
      <c r="O6398" s="3" t="s">
        <v>8872</v>
      </c>
      <c r="P6398" s="3" t="s">
        <v>46</v>
      </c>
      <c r="Q6398" s="3" t="s">
        <v>75</v>
      </c>
      <c r="R6398" s="3" t="s">
        <v>8873</v>
      </c>
      <c r="S6398" s="3">
        <v>23.12</v>
      </c>
      <c r="T6398" s="3">
        <v>2</v>
      </c>
      <c r="U6398" s="3">
        <v>0.2</v>
      </c>
      <c r="V6398" s="3">
        <v>7.8029999999999982</v>
      </c>
    </row>
    <row r="6399" spans="1:22" ht="14.25" customHeight="1" x14ac:dyDescent="0.25">
      <c r="A6399" s="3">
        <v>6398</v>
      </c>
      <c r="B6399" s="3" t="s">
        <v>8874</v>
      </c>
      <c r="C6399" s="4">
        <f>YEAR(Table_1[[#This Row],[Order Date]])</f>
        <v>2014</v>
      </c>
      <c r="D6399" s="9">
        <v>41944</v>
      </c>
      <c r="E6399" s="3">
        <v>41948</v>
      </c>
      <c r="F6399" s="3" t="s">
        <v>50</v>
      </c>
      <c r="G6399" s="3" t="s">
        <v>5003</v>
      </c>
      <c r="H6399" s="3" t="s">
        <v>5004</v>
      </c>
      <c r="I6399" s="3" t="s">
        <v>102</v>
      </c>
      <c r="J6399" s="3" t="s">
        <v>27</v>
      </c>
      <c r="K6399" s="3" t="s">
        <v>815</v>
      </c>
      <c r="L6399" s="3" t="s">
        <v>104</v>
      </c>
      <c r="M6399" s="3">
        <v>75217</v>
      </c>
      <c r="N6399" s="3" t="s">
        <v>105</v>
      </c>
      <c r="O6399" s="3" t="s">
        <v>1114</v>
      </c>
      <c r="P6399" s="3" t="s">
        <v>46</v>
      </c>
      <c r="Q6399" s="3" t="s">
        <v>68</v>
      </c>
      <c r="R6399" s="3" t="s">
        <v>1115</v>
      </c>
      <c r="S6399" s="3">
        <v>5.2480000000000002</v>
      </c>
      <c r="T6399" s="3">
        <v>2</v>
      </c>
      <c r="U6399" s="3">
        <v>0.2</v>
      </c>
      <c r="V6399" s="3">
        <v>0.59039999999999915</v>
      </c>
    </row>
    <row r="6400" spans="1:22" ht="14.25" customHeight="1" x14ac:dyDescent="0.25">
      <c r="A6400" s="3">
        <v>6399</v>
      </c>
      <c r="B6400" s="3" t="s">
        <v>8875</v>
      </c>
      <c r="C6400" s="4">
        <f>YEAR(Table_1[[#This Row],[Order Date]])</f>
        <v>2014</v>
      </c>
      <c r="D6400" s="9">
        <v>41858</v>
      </c>
      <c r="E6400" s="3">
        <v>41864</v>
      </c>
      <c r="F6400" s="3" t="s">
        <v>50</v>
      </c>
      <c r="G6400" s="3" t="s">
        <v>395</v>
      </c>
      <c r="H6400" s="3" t="s">
        <v>396</v>
      </c>
      <c r="I6400" s="3" t="s">
        <v>102</v>
      </c>
      <c r="J6400" s="3" t="s">
        <v>27</v>
      </c>
      <c r="K6400" s="3" t="s">
        <v>87</v>
      </c>
      <c r="L6400" s="3" t="s">
        <v>2694</v>
      </c>
      <c r="M6400" s="3">
        <v>3301</v>
      </c>
      <c r="N6400" s="3" t="s">
        <v>148</v>
      </c>
      <c r="O6400" s="3" t="s">
        <v>5817</v>
      </c>
      <c r="P6400" s="3" t="s">
        <v>71</v>
      </c>
      <c r="Q6400" s="3" t="s">
        <v>72</v>
      </c>
      <c r="R6400" s="3" t="s">
        <v>5818</v>
      </c>
      <c r="S6400" s="3">
        <v>824.95</v>
      </c>
      <c r="T6400" s="3">
        <v>5</v>
      </c>
      <c r="U6400" s="3">
        <v>0</v>
      </c>
      <c r="V6400" s="3">
        <v>247.48499999999993</v>
      </c>
    </row>
    <row r="6401" spans="1:22" ht="14.25" customHeight="1" x14ac:dyDescent="0.25">
      <c r="A6401" s="3">
        <v>6400</v>
      </c>
      <c r="B6401" s="3" t="s">
        <v>8875</v>
      </c>
      <c r="C6401" s="4">
        <f>YEAR(Table_1[[#This Row],[Order Date]])</f>
        <v>2014</v>
      </c>
      <c r="D6401" s="9">
        <v>41858</v>
      </c>
      <c r="E6401" s="3">
        <v>41864</v>
      </c>
      <c r="F6401" s="3" t="s">
        <v>50</v>
      </c>
      <c r="G6401" s="3" t="s">
        <v>395</v>
      </c>
      <c r="H6401" s="3" t="s">
        <v>396</v>
      </c>
      <c r="I6401" s="3" t="s">
        <v>102</v>
      </c>
      <c r="J6401" s="3" t="s">
        <v>27</v>
      </c>
      <c r="K6401" s="3" t="s">
        <v>87</v>
      </c>
      <c r="L6401" s="3" t="s">
        <v>2694</v>
      </c>
      <c r="M6401" s="3">
        <v>3301</v>
      </c>
      <c r="N6401" s="3" t="s">
        <v>148</v>
      </c>
      <c r="O6401" s="3" t="s">
        <v>4116</v>
      </c>
      <c r="P6401" s="3" t="s">
        <v>46</v>
      </c>
      <c r="Q6401" s="3" t="s">
        <v>47</v>
      </c>
      <c r="R6401" s="3" t="s">
        <v>4117</v>
      </c>
      <c r="S6401" s="3">
        <v>24.64</v>
      </c>
      <c r="T6401" s="3">
        <v>8</v>
      </c>
      <c r="U6401" s="3">
        <v>0</v>
      </c>
      <c r="V6401" s="3">
        <v>11.827199999999999</v>
      </c>
    </row>
    <row r="6402" spans="1:22" ht="14.25" customHeight="1" x14ac:dyDescent="0.25">
      <c r="A6402" s="3">
        <v>6401</v>
      </c>
      <c r="B6402" s="3" t="s">
        <v>8875</v>
      </c>
      <c r="C6402" s="4">
        <f>YEAR(Table_1[[#This Row],[Order Date]])</f>
        <v>2014</v>
      </c>
      <c r="D6402" s="9">
        <v>41858</v>
      </c>
      <c r="E6402" s="3">
        <v>41864</v>
      </c>
      <c r="F6402" s="3" t="s">
        <v>50</v>
      </c>
      <c r="G6402" s="3" t="s">
        <v>395</v>
      </c>
      <c r="H6402" s="3" t="s">
        <v>396</v>
      </c>
      <c r="I6402" s="3" t="s">
        <v>102</v>
      </c>
      <c r="J6402" s="3" t="s">
        <v>27</v>
      </c>
      <c r="K6402" s="3" t="s">
        <v>87</v>
      </c>
      <c r="L6402" s="3" t="s">
        <v>2694</v>
      </c>
      <c r="M6402" s="3">
        <v>3301</v>
      </c>
      <c r="N6402" s="3" t="s">
        <v>148</v>
      </c>
      <c r="O6402" s="3" t="s">
        <v>490</v>
      </c>
      <c r="P6402" s="3" t="s">
        <v>46</v>
      </c>
      <c r="Q6402" s="3" t="s">
        <v>68</v>
      </c>
      <c r="R6402" s="3" t="s">
        <v>491</v>
      </c>
      <c r="S6402" s="3">
        <v>227.88</v>
      </c>
      <c r="T6402" s="3">
        <v>6</v>
      </c>
      <c r="U6402" s="3">
        <v>0</v>
      </c>
      <c r="V6402" s="3">
        <v>68.363999999999976</v>
      </c>
    </row>
    <row r="6403" spans="1:22" ht="14.25" customHeight="1" x14ac:dyDescent="0.25">
      <c r="A6403" s="3">
        <v>6402</v>
      </c>
      <c r="B6403" s="3" t="s">
        <v>8876</v>
      </c>
      <c r="C6403" s="4">
        <f>YEAR(Table_1[[#This Row],[Order Date]])</f>
        <v>2014</v>
      </c>
      <c r="D6403" s="9">
        <v>41790</v>
      </c>
      <c r="E6403" s="3">
        <v>41791</v>
      </c>
      <c r="F6403" s="3" t="s">
        <v>188</v>
      </c>
      <c r="G6403" s="3" t="s">
        <v>1969</v>
      </c>
      <c r="H6403" s="3" t="s">
        <v>1970</v>
      </c>
      <c r="I6403" s="3" t="s">
        <v>26</v>
      </c>
      <c r="J6403" s="3" t="s">
        <v>27</v>
      </c>
      <c r="K6403" s="3" t="s">
        <v>4268</v>
      </c>
      <c r="L6403" s="3" t="s">
        <v>736</v>
      </c>
      <c r="M6403" s="3">
        <v>70506</v>
      </c>
      <c r="N6403" s="3" t="s">
        <v>30</v>
      </c>
      <c r="O6403" s="3" t="s">
        <v>4472</v>
      </c>
      <c r="P6403" s="3" t="s">
        <v>32</v>
      </c>
      <c r="Q6403" s="3" t="s">
        <v>33</v>
      </c>
      <c r="R6403" s="3" t="s">
        <v>4473</v>
      </c>
      <c r="S6403" s="3">
        <v>241.96</v>
      </c>
      <c r="T6403" s="3">
        <v>2</v>
      </c>
      <c r="U6403" s="3">
        <v>0</v>
      </c>
      <c r="V6403" s="3">
        <v>33.874400000000009</v>
      </c>
    </row>
    <row r="6404" spans="1:22" ht="14.25" customHeight="1" x14ac:dyDescent="0.25">
      <c r="A6404" s="3">
        <v>6403</v>
      </c>
      <c r="B6404" s="3" t="s">
        <v>8876</v>
      </c>
      <c r="C6404" s="4">
        <f>YEAR(Table_1[[#This Row],[Order Date]])</f>
        <v>2014</v>
      </c>
      <c r="D6404" s="9">
        <v>41790</v>
      </c>
      <c r="E6404" s="3">
        <v>41791</v>
      </c>
      <c r="F6404" s="3" t="s">
        <v>188</v>
      </c>
      <c r="G6404" s="3" t="s">
        <v>1969</v>
      </c>
      <c r="H6404" s="3" t="s">
        <v>1970</v>
      </c>
      <c r="I6404" s="3" t="s">
        <v>26</v>
      </c>
      <c r="J6404" s="3" t="s">
        <v>27</v>
      </c>
      <c r="K6404" s="3" t="s">
        <v>4268</v>
      </c>
      <c r="L6404" s="3" t="s">
        <v>736</v>
      </c>
      <c r="M6404" s="3">
        <v>70506</v>
      </c>
      <c r="N6404" s="3" t="s">
        <v>30</v>
      </c>
      <c r="O6404" s="3" t="s">
        <v>4233</v>
      </c>
      <c r="P6404" s="3" t="s">
        <v>46</v>
      </c>
      <c r="Q6404" s="3" t="s">
        <v>75</v>
      </c>
      <c r="R6404" s="3" t="s">
        <v>4234</v>
      </c>
      <c r="S6404" s="3">
        <v>3.89</v>
      </c>
      <c r="T6404" s="3">
        <v>1</v>
      </c>
      <c r="U6404" s="3">
        <v>0</v>
      </c>
      <c r="V6404" s="3">
        <v>1.8672</v>
      </c>
    </row>
    <row r="6405" spans="1:22" ht="14.25" customHeight="1" x14ac:dyDescent="0.25">
      <c r="A6405" s="3">
        <v>6404</v>
      </c>
      <c r="B6405" s="3" t="s">
        <v>8876</v>
      </c>
      <c r="C6405" s="4">
        <f>YEAR(Table_1[[#This Row],[Order Date]])</f>
        <v>2014</v>
      </c>
      <c r="D6405" s="9">
        <v>41790</v>
      </c>
      <c r="E6405" s="3">
        <v>41791</v>
      </c>
      <c r="F6405" s="3" t="s">
        <v>188</v>
      </c>
      <c r="G6405" s="3" t="s">
        <v>1969</v>
      </c>
      <c r="H6405" s="3" t="s">
        <v>1970</v>
      </c>
      <c r="I6405" s="3" t="s">
        <v>26</v>
      </c>
      <c r="J6405" s="3" t="s">
        <v>27</v>
      </c>
      <c r="K6405" s="3" t="s">
        <v>4268</v>
      </c>
      <c r="L6405" s="3" t="s">
        <v>736</v>
      </c>
      <c r="M6405" s="3">
        <v>70506</v>
      </c>
      <c r="N6405" s="3" t="s">
        <v>30</v>
      </c>
      <c r="O6405" s="3" t="s">
        <v>6826</v>
      </c>
      <c r="P6405" s="3" t="s">
        <v>32</v>
      </c>
      <c r="Q6405" s="3" t="s">
        <v>65</v>
      </c>
      <c r="R6405" s="3" t="s">
        <v>6827</v>
      </c>
      <c r="S6405" s="3">
        <v>8.01</v>
      </c>
      <c r="T6405" s="3">
        <v>3</v>
      </c>
      <c r="U6405" s="3">
        <v>0</v>
      </c>
      <c r="V6405" s="3">
        <v>3.0438000000000001</v>
      </c>
    </row>
    <row r="6406" spans="1:22" ht="14.25" customHeight="1" x14ac:dyDescent="0.25">
      <c r="A6406" s="3">
        <v>6405</v>
      </c>
      <c r="B6406" s="3" t="s">
        <v>8877</v>
      </c>
      <c r="C6406" s="4">
        <f>YEAR(Table_1[[#This Row],[Order Date]])</f>
        <v>2012</v>
      </c>
      <c r="D6406" s="9">
        <v>41243</v>
      </c>
      <c r="E6406" s="3">
        <v>41248</v>
      </c>
      <c r="F6406" s="3" t="s">
        <v>50</v>
      </c>
      <c r="G6406" s="3" t="s">
        <v>4468</v>
      </c>
      <c r="H6406" s="3" t="s">
        <v>4469</v>
      </c>
      <c r="I6406" s="3" t="s">
        <v>26</v>
      </c>
      <c r="J6406" s="3" t="s">
        <v>27</v>
      </c>
      <c r="K6406" s="3" t="s">
        <v>4588</v>
      </c>
      <c r="L6406" s="3" t="s">
        <v>88</v>
      </c>
      <c r="M6406" s="3">
        <v>27604</v>
      </c>
      <c r="N6406" s="3" t="s">
        <v>30</v>
      </c>
      <c r="O6406" s="3" t="s">
        <v>4781</v>
      </c>
      <c r="P6406" s="3" t="s">
        <v>71</v>
      </c>
      <c r="Q6406" s="3" t="s">
        <v>72</v>
      </c>
      <c r="R6406" s="3" t="s">
        <v>4782</v>
      </c>
      <c r="S6406" s="3">
        <v>177.48000000000002</v>
      </c>
      <c r="T6406" s="3">
        <v>3</v>
      </c>
      <c r="U6406" s="3">
        <v>0.2</v>
      </c>
      <c r="V6406" s="3">
        <v>19.966499999999982</v>
      </c>
    </row>
    <row r="6407" spans="1:22" ht="14.25" customHeight="1" x14ac:dyDescent="0.25">
      <c r="A6407" s="3">
        <v>6406</v>
      </c>
      <c r="B6407" s="3" t="s">
        <v>8878</v>
      </c>
      <c r="C6407" s="4">
        <f>YEAR(Table_1[[#This Row],[Order Date]])</f>
        <v>2014</v>
      </c>
      <c r="D6407" s="9">
        <v>41883</v>
      </c>
      <c r="E6407" s="3">
        <v>41885</v>
      </c>
      <c r="F6407" s="3" t="s">
        <v>23</v>
      </c>
      <c r="G6407" s="3" t="s">
        <v>2546</v>
      </c>
      <c r="H6407" s="3" t="s">
        <v>2547</v>
      </c>
      <c r="I6407" s="3" t="s">
        <v>41</v>
      </c>
      <c r="J6407" s="3" t="s">
        <v>27</v>
      </c>
      <c r="K6407" s="3" t="s">
        <v>4676</v>
      </c>
      <c r="L6407" s="3" t="s">
        <v>96</v>
      </c>
      <c r="M6407" s="3">
        <v>99207</v>
      </c>
      <c r="N6407" s="3" t="s">
        <v>44</v>
      </c>
      <c r="O6407" s="3" t="s">
        <v>1588</v>
      </c>
      <c r="P6407" s="3" t="s">
        <v>32</v>
      </c>
      <c r="Q6407" s="3" t="s">
        <v>36</v>
      </c>
      <c r="R6407" s="3" t="s">
        <v>1589</v>
      </c>
      <c r="S6407" s="3">
        <v>569.5680000000001</v>
      </c>
      <c r="T6407" s="3">
        <v>2</v>
      </c>
      <c r="U6407" s="3">
        <v>0.2</v>
      </c>
      <c r="V6407" s="3">
        <v>7.119599999999906</v>
      </c>
    </row>
    <row r="6408" spans="1:22" ht="14.25" customHeight="1" x14ac:dyDescent="0.25">
      <c r="A6408" s="3">
        <v>6407</v>
      </c>
      <c r="B6408" s="3" t="s">
        <v>8878</v>
      </c>
      <c r="C6408" s="4">
        <f>YEAR(Table_1[[#This Row],[Order Date]])</f>
        <v>2014</v>
      </c>
      <c r="D6408" s="9">
        <v>41883</v>
      </c>
      <c r="E6408" s="3">
        <v>41885</v>
      </c>
      <c r="F6408" s="3" t="s">
        <v>23</v>
      </c>
      <c r="G6408" s="3" t="s">
        <v>2546</v>
      </c>
      <c r="H6408" s="3" t="s">
        <v>2547</v>
      </c>
      <c r="I6408" s="3" t="s">
        <v>41</v>
      </c>
      <c r="J6408" s="3" t="s">
        <v>27</v>
      </c>
      <c r="K6408" s="3" t="s">
        <v>4676</v>
      </c>
      <c r="L6408" s="3" t="s">
        <v>96</v>
      </c>
      <c r="M6408" s="3">
        <v>99207</v>
      </c>
      <c r="N6408" s="3" t="s">
        <v>44</v>
      </c>
      <c r="O6408" s="3" t="s">
        <v>368</v>
      </c>
      <c r="P6408" s="3" t="s">
        <v>46</v>
      </c>
      <c r="Q6408" s="3" t="s">
        <v>59</v>
      </c>
      <c r="R6408" s="3" t="s">
        <v>369</v>
      </c>
      <c r="S6408" s="3">
        <v>149.73000000000002</v>
      </c>
      <c r="T6408" s="3">
        <v>7</v>
      </c>
      <c r="U6408" s="3">
        <v>0</v>
      </c>
      <c r="V6408" s="3">
        <v>43.421699999999994</v>
      </c>
    </row>
    <row r="6409" spans="1:22" ht="14.25" customHeight="1" x14ac:dyDescent="0.25">
      <c r="A6409" s="3">
        <v>6408</v>
      </c>
      <c r="B6409" s="3" t="s">
        <v>8879</v>
      </c>
      <c r="C6409" s="4">
        <f>YEAR(Table_1[[#This Row],[Order Date]])</f>
        <v>2014</v>
      </c>
      <c r="D6409" s="9">
        <v>41774</v>
      </c>
      <c r="E6409" s="3">
        <v>41775</v>
      </c>
      <c r="F6409" s="3" t="s">
        <v>188</v>
      </c>
      <c r="G6409" s="3" t="s">
        <v>1878</v>
      </c>
      <c r="H6409" s="3" t="s">
        <v>1879</v>
      </c>
      <c r="I6409" s="3" t="s">
        <v>26</v>
      </c>
      <c r="J6409" s="3" t="s">
        <v>27</v>
      </c>
      <c r="K6409" s="3" t="s">
        <v>184</v>
      </c>
      <c r="L6409" s="3" t="s">
        <v>104</v>
      </c>
      <c r="M6409" s="3">
        <v>77041</v>
      </c>
      <c r="N6409" s="3" t="s">
        <v>105</v>
      </c>
      <c r="O6409" s="3" t="s">
        <v>4768</v>
      </c>
      <c r="P6409" s="3" t="s">
        <v>32</v>
      </c>
      <c r="Q6409" s="3" t="s">
        <v>36</v>
      </c>
      <c r="R6409" s="3" t="s">
        <v>4769</v>
      </c>
      <c r="S6409" s="3">
        <v>899.43</v>
      </c>
      <c r="T6409" s="3">
        <v>5</v>
      </c>
      <c r="U6409" s="3">
        <v>0.3</v>
      </c>
      <c r="V6409" s="3">
        <v>-12.84900000000016</v>
      </c>
    </row>
    <row r="6410" spans="1:22" ht="14.25" customHeight="1" x14ac:dyDescent="0.25">
      <c r="A6410" s="3">
        <v>6409</v>
      </c>
      <c r="B6410" s="3" t="s">
        <v>8879</v>
      </c>
      <c r="C6410" s="4">
        <f>YEAR(Table_1[[#This Row],[Order Date]])</f>
        <v>2014</v>
      </c>
      <c r="D6410" s="9">
        <v>41774</v>
      </c>
      <c r="E6410" s="3">
        <v>41775</v>
      </c>
      <c r="F6410" s="3" t="s">
        <v>188</v>
      </c>
      <c r="G6410" s="3" t="s">
        <v>1878</v>
      </c>
      <c r="H6410" s="3" t="s">
        <v>1879</v>
      </c>
      <c r="I6410" s="3" t="s">
        <v>26</v>
      </c>
      <c r="J6410" s="3" t="s">
        <v>27</v>
      </c>
      <c r="K6410" s="3" t="s">
        <v>184</v>
      </c>
      <c r="L6410" s="3" t="s">
        <v>104</v>
      </c>
      <c r="M6410" s="3">
        <v>77041</v>
      </c>
      <c r="N6410" s="3" t="s">
        <v>105</v>
      </c>
      <c r="O6410" s="3" t="s">
        <v>4711</v>
      </c>
      <c r="P6410" s="3" t="s">
        <v>46</v>
      </c>
      <c r="Q6410" s="3" t="s">
        <v>68</v>
      </c>
      <c r="R6410" s="3" t="s">
        <v>4712</v>
      </c>
      <c r="S6410" s="3">
        <v>46.2</v>
      </c>
      <c r="T6410" s="3">
        <v>5</v>
      </c>
      <c r="U6410" s="3">
        <v>0.2</v>
      </c>
      <c r="V6410" s="3">
        <v>5.7749999999999986</v>
      </c>
    </row>
    <row r="6411" spans="1:22" ht="14.25" customHeight="1" x14ac:dyDescent="0.25">
      <c r="A6411" s="3">
        <v>6410</v>
      </c>
      <c r="B6411" s="3" t="s">
        <v>8879</v>
      </c>
      <c r="C6411" s="4">
        <f>YEAR(Table_1[[#This Row],[Order Date]])</f>
        <v>2014</v>
      </c>
      <c r="D6411" s="9">
        <v>41774</v>
      </c>
      <c r="E6411" s="3">
        <v>41775</v>
      </c>
      <c r="F6411" s="3" t="s">
        <v>188</v>
      </c>
      <c r="G6411" s="3" t="s">
        <v>1878</v>
      </c>
      <c r="H6411" s="3" t="s">
        <v>1879</v>
      </c>
      <c r="I6411" s="3" t="s">
        <v>26</v>
      </c>
      <c r="J6411" s="3" t="s">
        <v>27</v>
      </c>
      <c r="K6411" s="3" t="s">
        <v>184</v>
      </c>
      <c r="L6411" s="3" t="s">
        <v>104</v>
      </c>
      <c r="M6411" s="3">
        <v>77041</v>
      </c>
      <c r="N6411" s="3" t="s">
        <v>105</v>
      </c>
      <c r="O6411" s="3" t="s">
        <v>8880</v>
      </c>
      <c r="P6411" s="3" t="s">
        <v>46</v>
      </c>
      <c r="Q6411" s="3" t="s">
        <v>90</v>
      </c>
      <c r="R6411" s="3" t="s">
        <v>8881</v>
      </c>
      <c r="S6411" s="3">
        <v>47.952000000000005</v>
      </c>
      <c r="T6411" s="3">
        <v>3</v>
      </c>
      <c r="U6411" s="3">
        <v>0.2</v>
      </c>
      <c r="V6411" s="3">
        <v>16.183799999999998</v>
      </c>
    </row>
    <row r="6412" spans="1:22" ht="14.25" customHeight="1" x14ac:dyDescent="0.25">
      <c r="A6412" s="3">
        <v>6411</v>
      </c>
      <c r="B6412" s="3" t="s">
        <v>8879</v>
      </c>
      <c r="C6412" s="4">
        <f>YEAR(Table_1[[#This Row],[Order Date]])</f>
        <v>2014</v>
      </c>
      <c r="D6412" s="9">
        <v>41774</v>
      </c>
      <c r="E6412" s="3">
        <v>41775</v>
      </c>
      <c r="F6412" s="3" t="s">
        <v>188</v>
      </c>
      <c r="G6412" s="3" t="s">
        <v>1878</v>
      </c>
      <c r="H6412" s="3" t="s">
        <v>1879</v>
      </c>
      <c r="I6412" s="3" t="s">
        <v>26</v>
      </c>
      <c r="J6412" s="3" t="s">
        <v>27</v>
      </c>
      <c r="K6412" s="3" t="s">
        <v>184</v>
      </c>
      <c r="L6412" s="3" t="s">
        <v>104</v>
      </c>
      <c r="M6412" s="3">
        <v>77041</v>
      </c>
      <c r="N6412" s="3" t="s">
        <v>105</v>
      </c>
      <c r="O6412" s="3" t="s">
        <v>6791</v>
      </c>
      <c r="P6412" s="3" t="s">
        <v>71</v>
      </c>
      <c r="Q6412" s="3" t="s">
        <v>72</v>
      </c>
      <c r="R6412" s="3" t="s">
        <v>6792</v>
      </c>
      <c r="S6412" s="3">
        <v>7.9920000000000009</v>
      </c>
      <c r="T6412" s="3">
        <v>1</v>
      </c>
      <c r="U6412" s="3">
        <v>0.2</v>
      </c>
      <c r="V6412" s="3">
        <v>0.69930000000000003</v>
      </c>
    </row>
    <row r="6413" spans="1:22" ht="14.25" customHeight="1" x14ac:dyDescent="0.25">
      <c r="A6413" s="3">
        <v>6412</v>
      </c>
      <c r="B6413" s="3" t="s">
        <v>8879</v>
      </c>
      <c r="C6413" s="4">
        <f>YEAR(Table_1[[#This Row],[Order Date]])</f>
        <v>2014</v>
      </c>
      <c r="D6413" s="9">
        <v>41774</v>
      </c>
      <c r="E6413" s="3">
        <v>41775</v>
      </c>
      <c r="F6413" s="3" t="s">
        <v>188</v>
      </c>
      <c r="G6413" s="3" t="s">
        <v>1878</v>
      </c>
      <c r="H6413" s="3" t="s">
        <v>1879</v>
      </c>
      <c r="I6413" s="3" t="s">
        <v>26</v>
      </c>
      <c r="J6413" s="3" t="s">
        <v>27</v>
      </c>
      <c r="K6413" s="3" t="s">
        <v>184</v>
      </c>
      <c r="L6413" s="3" t="s">
        <v>104</v>
      </c>
      <c r="M6413" s="3">
        <v>77041</v>
      </c>
      <c r="N6413" s="3" t="s">
        <v>105</v>
      </c>
      <c r="O6413" s="3" t="s">
        <v>7640</v>
      </c>
      <c r="P6413" s="3" t="s">
        <v>46</v>
      </c>
      <c r="Q6413" s="3" t="s">
        <v>90</v>
      </c>
      <c r="R6413" s="3" t="s">
        <v>7641</v>
      </c>
      <c r="S6413" s="3">
        <v>76.864000000000004</v>
      </c>
      <c r="T6413" s="3">
        <v>2</v>
      </c>
      <c r="U6413" s="3">
        <v>0.2</v>
      </c>
      <c r="V6413" s="3">
        <v>26.902399999999993</v>
      </c>
    </row>
    <row r="6414" spans="1:22" ht="14.25" customHeight="1" x14ac:dyDescent="0.25">
      <c r="A6414" s="3">
        <v>6413</v>
      </c>
      <c r="B6414" s="3" t="s">
        <v>8882</v>
      </c>
      <c r="C6414" s="4">
        <f>YEAR(Table_1[[#This Row],[Order Date]])</f>
        <v>2014</v>
      </c>
      <c r="D6414" s="9">
        <v>41869</v>
      </c>
      <c r="E6414" s="3">
        <v>41875</v>
      </c>
      <c r="F6414" s="3" t="s">
        <v>50</v>
      </c>
      <c r="G6414" s="3" t="s">
        <v>5003</v>
      </c>
      <c r="H6414" s="3" t="s">
        <v>5004</v>
      </c>
      <c r="I6414" s="3" t="s">
        <v>102</v>
      </c>
      <c r="J6414" s="3" t="s">
        <v>27</v>
      </c>
      <c r="K6414" s="3" t="s">
        <v>1473</v>
      </c>
      <c r="L6414" s="3" t="s">
        <v>29</v>
      </c>
      <c r="M6414" s="3">
        <v>40214</v>
      </c>
      <c r="N6414" s="3" t="s">
        <v>30</v>
      </c>
      <c r="O6414" s="3" t="s">
        <v>617</v>
      </c>
      <c r="P6414" s="3" t="s">
        <v>46</v>
      </c>
      <c r="Q6414" s="3" t="s">
        <v>75</v>
      </c>
      <c r="R6414" s="3" t="s">
        <v>618</v>
      </c>
      <c r="S6414" s="3">
        <v>102.93</v>
      </c>
      <c r="T6414" s="3">
        <v>3</v>
      </c>
      <c r="U6414" s="3">
        <v>0</v>
      </c>
      <c r="V6414" s="3">
        <v>48.377100000000006</v>
      </c>
    </row>
    <row r="6415" spans="1:22" ht="14.25" customHeight="1" x14ac:dyDescent="0.25">
      <c r="A6415" s="3">
        <v>6414</v>
      </c>
      <c r="B6415" s="3" t="s">
        <v>8882</v>
      </c>
      <c r="C6415" s="4">
        <f>YEAR(Table_1[[#This Row],[Order Date]])</f>
        <v>2014</v>
      </c>
      <c r="D6415" s="9">
        <v>41869</v>
      </c>
      <c r="E6415" s="3">
        <v>41875</v>
      </c>
      <c r="F6415" s="3" t="s">
        <v>50</v>
      </c>
      <c r="G6415" s="3" t="s">
        <v>5003</v>
      </c>
      <c r="H6415" s="3" t="s">
        <v>5004</v>
      </c>
      <c r="I6415" s="3" t="s">
        <v>102</v>
      </c>
      <c r="J6415" s="3" t="s">
        <v>27</v>
      </c>
      <c r="K6415" s="3" t="s">
        <v>1473</v>
      </c>
      <c r="L6415" s="3" t="s">
        <v>29</v>
      </c>
      <c r="M6415" s="3">
        <v>40214</v>
      </c>
      <c r="N6415" s="3" t="s">
        <v>30</v>
      </c>
      <c r="O6415" s="3" t="s">
        <v>3765</v>
      </c>
      <c r="P6415" s="3" t="s">
        <v>71</v>
      </c>
      <c r="Q6415" s="3" t="s">
        <v>161</v>
      </c>
      <c r="R6415" s="3" t="s">
        <v>3766</v>
      </c>
      <c r="S6415" s="3">
        <v>98.16</v>
      </c>
      <c r="T6415" s="3">
        <v>6</v>
      </c>
      <c r="U6415" s="3">
        <v>0</v>
      </c>
      <c r="V6415" s="3">
        <v>9.8159999999999954</v>
      </c>
    </row>
    <row r="6416" spans="1:22" ht="14.25" customHeight="1" x14ac:dyDescent="0.25">
      <c r="A6416" s="3">
        <v>6415</v>
      </c>
      <c r="B6416" s="3" t="s">
        <v>8883</v>
      </c>
      <c r="C6416" s="4">
        <f>YEAR(Table_1[[#This Row],[Order Date]])</f>
        <v>2014</v>
      </c>
      <c r="D6416" s="9">
        <v>41954</v>
      </c>
      <c r="E6416" s="3">
        <v>41958</v>
      </c>
      <c r="F6416" s="3" t="s">
        <v>23</v>
      </c>
      <c r="G6416" s="3" t="s">
        <v>5993</v>
      </c>
      <c r="H6416" s="3" t="s">
        <v>5994</v>
      </c>
      <c r="I6416" s="3" t="s">
        <v>102</v>
      </c>
      <c r="J6416" s="3" t="s">
        <v>27</v>
      </c>
      <c r="K6416" s="3" t="s">
        <v>7238</v>
      </c>
      <c r="L6416" s="3" t="s">
        <v>54</v>
      </c>
      <c r="M6416" s="3">
        <v>33021</v>
      </c>
      <c r="N6416" s="3" t="s">
        <v>30</v>
      </c>
      <c r="O6416" s="3" t="s">
        <v>8215</v>
      </c>
      <c r="P6416" s="3" t="s">
        <v>46</v>
      </c>
      <c r="Q6416" s="3" t="s">
        <v>75</v>
      </c>
      <c r="R6416" s="3" t="s">
        <v>8216</v>
      </c>
      <c r="S6416" s="3">
        <v>11.520000000000001</v>
      </c>
      <c r="T6416" s="3">
        <v>5</v>
      </c>
      <c r="U6416" s="3">
        <v>0.7</v>
      </c>
      <c r="V6416" s="3">
        <v>-7.6799999999999962</v>
      </c>
    </row>
    <row r="6417" spans="1:22" ht="14.25" customHeight="1" x14ac:dyDescent="0.25">
      <c r="A6417" s="3">
        <v>6416</v>
      </c>
      <c r="B6417" s="3" t="s">
        <v>8884</v>
      </c>
      <c r="C6417" s="4">
        <f>YEAR(Table_1[[#This Row],[Order Date]])</f>
        <v>2014</v>
      </c>
      <c r="D6417" s="9">
        <v>41873</v>
      </c>
      <c r="E6417" s="3">
        <v>41873</v>
      </c>
      <c r="F6417" s="3" t="s">
        <v>1290</v>
      </c>
      <c r="G6417" s="3" t="s">
        <v>3256</v>
      </c>
      <c r="H6417" s="3" t="s">
        <v>3257</v>
      </c>
      <c r="I6417" s="3" t="s">
        <v>41</v>
      </c>
      <c r="J6417" s="3" t="s">
        <v>27</v>
      </c>
      <c r="K6417" s="3" t="s">
        <v>8027</v>
      </c>
      <c r="L6417" s="3" t="s">
        <v>310</v>
      </c>
      <c r="M6417" s="3">
        <v>85224</v>
      </c>
      <c r="N6417" s="3" t="s">
        <v>44</v>
      </c>
      <c r="O6417" s="3" t="s">
        <v>2559</v>
      </c>
      <c r="P6417" s="3" t="s">
        <v>46</v>
      </c>
      <c r="Q6417" s="3" t="s">
        <v>90</v>
      </c>
      <c r="R6417" s="3" t="s">
        <v>2560</v>
      </c>
      <c r="S6417" s="3">
        <v>83.88</v>
      </c>
      <c r="T6417" s="3">
        <v>1</v>
      </c>
      <c r="U6417" s="3">
        <v>0.2</v>
      </c>
      <c r="V6417" s="3">
        <v>29.357999999999997</v>
      </c>
    </row>
    <row r="6418" spans="1:22" ht="14.25" customHeight="1" x14ac:dyDescent="0.25">
      <c r="A6418" s="3">
        <v>6417</v>
      </c>
      <c r="B6418" s="3" t="s">
        <v>8885</v>
      </c>
      <c r="C6418" s="4">
        <f>YEAR(Table_1[[#This Row],[Order Date]])</f>
        <v>2013</v>
      </c>
      <c r="D6418" s="9">
        <v>41342</v>
      </c>
      <c r="E6418" s="3">
        <v>41346</v>
      </c>
      <c r="F6418" s="3" t="s">
        <v>50</v>
      </c>
      <c r="G6418" s="3" t="s">
        <v>3147</v>
      </c>
      <c r="H6418" s="3" t="s">
        <v>3148</v>
      </c>
      <c r="I6418" s="3" t="s">
        <v>26</v>
      </c>
      <c r="J6418" s="3" t="s">
        <v>27</v>
      </c>
      <c r="K6418" s="3" t="s">
        <v>146</v>
      </c>
      <c r="L6418" s="3" t="s">
        <v>147</v>
      </c>
      <c r="M6418" s="3">
        <v>19120</v>
      </c>
      <c r="N6418" s="3" t="s">
        <v>148</v>
      </c>
      <c r="O6418" s="3" t="s">
        <v>5833</v>
      </c>
      <c r="P6418" s="3" t="s">
        <v>71</v>
      </c>
      <c r="Q6418" s="3" t="s">
        <v>72</v>
      </c>
      <c r="R6418" s="3" t="s">
        <v>5834</v>
      </c>
      <c r="S6418" s="3">
        <v>108.57600000000001</v>
      </c>
      <c r="T6418" s="3">
        <v>4</v>
      </c>
      <c r="U6418" s="3">
        <v>0.4</v>
      </c>
      <c r="V6418" s="3">
        <v>-25.334400000000002</v>
      </c>
    </row>
    <row r="6419" spans="1:22" ht="14.25" customHeight="1" x14ac:dyDescent="0.25">
      <c r="A6419" s="3">
        <v>6418</v>
      </c>
      <c r="B6419" s="3" t="s">
        <v>8885</v>
      </c>
      <c r="C6419" s="4">
        <f>YEAR(Table_1[[#This Row],[Order Date]])</f>
        <v>2013</v>
      </c>
      <c r="D6419" s="9">
        <v>41342</v>
      </c>
      <c r="E6419" s="3">
        <v>41346</v>
      </c>
      <c r="F6419" s="3" t="s">
        <v>50</v>
      </c>
      <c r="G6419" s="3" t="s">
        <v>3147</v>
      </c>
      <c r="H6419" s="3" t="s">
        <v>3148</v>
      </c>
      <c r="I6419" s="3" t="s">
        <v>26</v>
      </c>
      <c r="J6419" s="3" t="s">
        <v>27</v>
      </c>
      <c r="K6419" s="3" t="s">
        <v>146</v>
      </c>
      <c r="L6419" s="3" t="s">
        <v>147</v>
      </c>
      <c r="M6419" s="3">
        <v>19120</v>
      </c>
      <c r="N6419" s="3" t="s">
        <v>148</v>
      </c>
      <c r="O6419" s="3" t="s">
        <v>4067</v>
      </c>
      <c r="P6419" s="3" t="s">
        <v>46</v>
      </c>
      <c r="Q6419" s="3" t="s">
        <v>269</v>
      </c>
      <c r="R6419" s="3" t="s">
        <v>4068</v>
      </c>
      <c r="S6419" s="3">
        <v>5.9840000000000009</v>
      </c>
      <c r="T6419" s="3">
        <v>2</v>
      </c>
      <c r="U6419" s="3">
        <v>0.2</v>
      </c>
      <c r="V6419" s="3">
        <v>-1.3463999999999998</v>
      </c>
    </row>
    <row r="6420" spans="1:22" ht="14.25" customHeight="1" x14ac:dyDescent="0.25">
      <c r="A6420" s="3">
        <v>6419</v>
      </c>
      <c r="B6420" s="3" t="s">
        <v>8886</v>
      </c>
      <c r="C6420" s="4">
        <f>YEAR(Table_1[[#This Row],[Order Date]])</f>
        <v>2013</v>
      </c>
      <c r="D6420" s="9">
        <v>41579</v>
      </c>
      <c r="E6420" s="3">
        <v>41584</v>
      </c>
      <c r="F6420" s="3" t="s">
        <v>50</v>
      </c>
      <c r="G6420" s="3" t="s">
        <v>2507</v>
      </c>
      <c r="H6420" s="3" t="s">
        <v>2508</v>
      </c>
      <c r="I6420" s="3" t="s">
        <v>41</v>
      </c>
      <c r="J6420" s="3" t="s">
        <v>27</v>
      </c>
      <c r="K6420" s="3" t="s">
        <v>4548</v>
      </c>
      <c r="L6420" s="3" t="s">
        <v>649</v>
      </c>
      <c r="M6420" s="3">
        <v>74133</v>
      </c>
      <c r="N6420" s="3" t="s">
        <v>105</v>
      </c>
      <c r="O6420" s="3" t="s">
        <v>577</v>
      </c>
      <c r="P6420" s="3" t="s">
        <v>46</v>
      </c>
      <c r="Q6420" s="3" t="s">
        <v>578</v>
      </c>
      <c r="R6420" s="3" t="s">
        <v>579</v>
      </c>
      <c r="S6420" s="3">
        <v>21.96</v>
      </c>
      <c r="T6420" s="3">
        <v>2</v>
      </c>
      <c r="U6420" s="3">
        <v>0</v>
      </c>
      <c r="V6420" s="3">
        <v>6.1488000000000014</v>
      </c>
    </row>
    <row r="6421" spans="1:22" ht="14.25" customHeight="1" x14ac:dyDescent="0.25">
      <c r="A6421" s="3">
        <v>6420</v>
      </c>
      <c r="B6421" s="3" t="s">
        <v>8886</v>
      </c>
      <c r="C6421" s="4">
        <f>YEAR(Table_1[[#This Row],[Order Date]])</f>
        <v>2013</v>
      </c>
      <c r="D6421" s="9">
        <v>41579</v>
      </c>
      <c r="E6421" s="3">
        <v>41584</v>
      </c>
      <c r="F6421" s="3" t="s">
        <v>50</v>
      </c>
      <c r="G6421" s="3" t="s">
        <v>2507</v>
      </c>
      <c r="H6421" s="3" t="s">
        <v>2508</v>
      </c>
      <c r="I6421" s="3" t="s">
        <v>41</v>
      </c>
      <c r="J6421" s="3" t="s">
        <v>27</v>
      </c>
      <c r="K6421" s="3" t="s">
        <v>4548</v>
      </c>
      <c r="L6421" s="3" t="s">
        <v>649</v>
      </c>
      <c r="M6421" s="3">
        <v>74133</v>
      </c>
      <c r="N6421" s="3" t="s">
        <v>105</v>
      </c>
      <c r="O6421" s="3" t="s">
        <v>5123</v>
      </c>
      <c r="P6421" s="3" t="s">
        <v>32</v>
      </c>
      <c r="Q6421" s="3" t="s">
        <v>36</v>
      </c>
      <c r="R6421" s="3" t="s">
        <v>5124</v>
      </c>
      <c r="S6421" s="3">
        <v>368.96999999999997</v>
      </c>
      <c r="T6421" s="3">
        <v>3</v>
      </c>
      <c r="U6421" s="3">
        <v>0</v>
      </c>
      <c r="V6421" s="3">
        <v>81.173400000000001</v>
      </c>
    </row>
    <row r="6422" spans="1:22" ht="14.25" customHeight="1" x14ac:dyDescent="0.25">
      <c r="A6422" s="3">
        <v>6421</v>
      </c>
      <c r="B6422" s="3" t="s">
        <v>8886</v>
      </c>
      <c r="C6422" s="4">
        <f>YEAR(Table_1[[#This Row],[Order Date]])</f>
        <v>2013</v>
      </c>
      <c r="D6422" s="9">
        <v>41579</v>
      </c>
      <c r="E6422" s="3">
        <v>41584</v>
      </c>
      <c r="F6422" s="3" t="s">
        <v>50</v>
      </c>
      <c r="G6422" s="3" t="s">
        <v>2507</v>
      </c>
      <c r="H6422" s="3" t="s">
        <v>2508</v>
      </c>
      <c r="I6422" s="3" t="s">
        <v>41</v>
      </c>
      <c r="J6422" s="3" t="s">
        <v>27</v>
      </c>
      <c r="K6422" s="3" t="s">
        <v>4548</v>
      </c>
      <c r="L6422" s="3" t="s">
        <v>649</v>
      </c>
      <c r="M6422" s="3">
        <v>74133</v>
      </c>
      <c r="N6422" s="3" t="s">
        <v>105</v>
      </c>
      <c r="O6422" s="3" t="s">
        <v>6807</v>
      </c>
      <c r="P6422" s="3" t="s">
        <v>46</v>
      </c>
      <c r="Q6422" s="3" t="s">
        <v>68</v>
      </c>
      <c r="R6422" s="3" t="s">
        <v>6808</v>
      </c>
      <c r="S6422" s="3">
        <v>12.39</v>
      </c>
      <c r="T6422" s="3">
        <v>3</v>
      </c>
      <c r="U6422" s="3">
        <v>0</v>
      </c>
      <c r="V6422" s="3">
        <v>3.4692000000000003</v>
      </c>
    </row>
    <row r="6423" spans="1:22" ht="14.25" customHeight="1" x14ac:dyDescent="0.25">
      <c r="A6423" s="3">
        <v>6422</v>
      </c>
      <c r="B6423" s="3" t="s">
        <v>8886</v>
      </c>
      <c r="C6423" s="4">
        <f>YEAR(Table_1[[#This Row],[Order Date]])</f>
        <v>2013</v>
      </c>
      <c r="D6423" s="9">
        <v>41579</v>
      </c>
      <c r="E6423" s="3">
        <v>41584</v>
      </c>
      <c r="F6423" s="3" t="s">
        <v>50</v>
      </c>
      <c r="G6423" s="3" t="s">
        <v>2507</v>
      </c>
      <c r="H6423" s="3" t="s">
        <v>2508</v>
      </c>
      <c r="I6423" s="3" t="s">
        <v>41</v>
      </c>
      <c r="J6423" s="3" t="s">
        <v>27</v>
      </c>
      <c r="K6423" s="3" t="s">
        <v>4548</v>
      </c>
      <c r="L6423" s="3" t="s">
        <v>649</v>
      </c>
      <c r="M6423" s="3">
        <v>74133</v>
      </c>
      <c r="N6423" s="3" t="s">
        <v>105</v>
      </c>
      <c r="O6423" s="3" t="s">
        <v>6009</v>
      </c>
      <c r="P6423" s="3" t="s">
        <v>46</v>
      </c>
      <c r="Q6423" s="3" t="s">
        <v>59</v>
      </c>
      <c r="R6423" s="3" t="s">
        <v>6010</v>
      </c>
      <c r="S6423" s="3">
        <v>332.94</v>
      </c>
      <c r="T6423" s="3">
        <v>3</v>
      </c>
      <c r="U6423" s="3">
        <v>0</v>
      </c>
      <c r="V6423" s="3">
        <v>9.9882000000000204</v>
      </c>
    </row>
    <row r="6424" spans="1:22" ht="14.25" customHeight="1" x14ac:dyDescent="0.25">
      <c r="A6424" s="3">
        <v>6423</v>
      </c>
      <c r="B6424" s="3" t="s">
        <v>8887</v>
      </c>
      <c r="C6424" s="4">
        <f>YEAR(Table_1[[#This Row],[Order Date]])</f>
        <v>2011</v>
      </c>
      <c r="D6424" s="9">
        <v>40750</v>
      </c>
      <c r="E6424" s="3">
        <v>40756</v>
      </c>
      <c r="F6424" s="3" t="s">
        <v>50</v>
      </c>
      <c r="G6424" s="3" t="s">
        <v>6634</v>
      </c>
      <c r="H6424" s="3" t="s">
        <v>6635</v>
      </c>
      <c r="I6424" s="3" t="s">
        <v>41</v>
      </c>
      <c r="J6424" s="3" t="s">
        <v>27</v>
      </c>
      <c r="K6424" s="3" t="s">
        <v>8320</v>
      </c>
      <c r="L6424" s="3" t="s">
        <v>121</v>
      </c>
      <c r="M6424" s="3">
        <v>84020</v>
      </c>
      <c r="N6424" s="3" t="s">
        <v>44</v>
      </c>
      <c r="O6424" s="3" t="s">
        <v>4383</v>
      </c>
      <c r="P6424" s="3" t="s">
        <v>71</v>
      </c>
      <c r="Q6424" s="3" t="s">
        <v>161</v>
      </c>
      <c r="R6424" s="3" t="s">
        <v>4384</v>
      </c>
      <c r="S6424" s="3">
        <v>111.93</v>
      </c>
      <c r="T6424" s="3">
        <v>7</v>
      </c>
      <c r="U6424" s="3">
        <v>0</v>
      </c>
      <c r="V6424" s="3">
        <v>34.698299999999996</v>
      </c>
    </row>
    <row r="6425" spans="1:22" ht="14.25" customHeight="1" x14ac:dyDescent="0.25">
      <c r="A6425" s="3">
        <v>6424</v>
      </c>
      <c r="B6425" s="3" t="s">
        <v>8888</v>
      </c>
      <c r="C6425" s="4">
        <f>YEAR(Table_1[[#This Row],[Order Date]])</f>
        <v>2012</v>
      </c>
      <c r="D6425" s="9">
        <v>41206</v>
      </c>
      <c r="E6425" s="3">
        <v>41209</v>
      </c>
      <c r="F6425" s="3" t="s">
        <v>188</v>
      </c>
      <c r="G6425" s="3" t="s">
        <v>3083</v>
      </c>
      <c r="H6425" s="3" t="s">
        <v>3084</v>
      </c>
      <c r="I6425" s="3" t="s">
        <v>102</v>
      </c>
      <c r="J6425" s="3" t="s">
        <v>27</v>
      </c>
      <c r="K6425" s="3" t="s">
        <v>3199</v>
      </c>
      <c r="L6425" s="3" t="s">
        <v>43</v>
      </c>
      <c r="M6425" s="3">
        <v>94601</v>
      </c>
      <c r="N6425" s="3" t="s">
        <v>44</v>
      </c>
      <c r="O6425" s="3" t="s">
        <v>1445</v>
      </c>
      <c r="P6425" s="3" t="s">
        <v>32</v>
      </c>
      <c r="Q6425" s="3" t="s">
        <v>36</v>
      </c>
      <c r="R6425" s="3" t="s">
        <v>1446</v>
      </c>
      <c r="S6425" s="3">
        <v>454.27200000000005</v>
      </c>
      <c r="T6425" s="3">
        <v>8</v>
      </c>
      <c r="U6425" s="3">
        <v>0.2</v>
      </c>
      <c r="V6425" s="3">
        <v>-73.819200000000052</v>
      </c>
    </row>
    <row r="6426" spans="1:22" ht="14.25" customHeight="1" x14ac:dyDescent="0.25">
      <c r="A6426" s="3">
        <v>6425</v>
      </c>
      <c r="B6426" s="3" t="s">
        <v>8889</v>
      </c>
      <c r="C6426" s="4">
        <f>YEAR(Table_1[[#This Row],[Order Date]])</f>
        <v>2014</v>
      </c>
      <c r="D6426" s="9">
        <v>41871</v>
      </c>
      <c r="E6426" s="3">
        <v>41876</v>
      </c>
      <c r="F6426" s="3" t="s">
        <v>50</v>
      </c>
      <c r="G6426" s="3" t="s">
        <v>8517</v>
      </c>
      <c r="H6426" s="3" t="s">
        <v>8518</v>
      </c>
      <c r="I6426" s="3" t="s">
        <v>26</v>
      </c>
      <c r="J6426" s="3" t="s">
        <v>27</v>
      </c>
      <c r="K6426" s="3" t="s">
        <v>1479</v>
      </c>
      <c r="L6426" s="3" t="s">
        <v>1245</v>
      </c>
      <c r="M6426" s="3">
        <v>1841</v>
      </c>
      <c r="N6426" s="3" t="s">
        <v>148</v>
      </c>
      <c r="O6426" s="3" t="s">
        <v>6744</v>
      </c>
      <c r="P6426" s="3" t="s">
        <v>46</v>
      </c>
      <c r="Q6426" s="3" t="s">
        <v>90</v>
      </c>
      <c r="R6426" s="3" t="s">
        <v>6745</v>
      </c>
      <c r="S6426" s="3">
        <v>19.440000000000001</v>
      </c>
      <c r="T6426" s="3">
        <v>3</v>
      </c>
      <c r="U6426" s="3">
        <v>0</v>
      </c>
      <c r="V6426" s="3">
        <v>9.3312000000000008</v>
      </c>
    </row>
    <row r="6427" spans="1:22" ht="14.25" customHeight="1" x14ac:dyDescent="0.25">
      <c r="A6427" s="3">
        <v>6426</v>
      </c>
      <c r="B6427" s="3" t="s">
        <v>8890</v>
      </c>
      <c r="C6427" s="4">
        <f>YEAR(Table_1[[#This Row],[Order Date]])</f>
        <v>2013</v>
      </c>
      <c r="D6427" s="9">
        <v>41418</v>
      </c>
      <c r="E6427" s="3">
        <v>41422</v>
      </c>
      <c r="F6427" s="3" t="s">
        <v>50</v>
      </c>
      <c r="G6427" s="3" t="s">
        <v>6045</v>
      </c>
      <c r="H6427" s="3" t="s">
        <v>6046</v>
      </c>
      <c r="I6427" s="3" t="s">
        <v>26</v>
      </c>
      <c r="J6427" s="3" t="s">
        <v>27</v>
      </c>
      <c r="K6427" s="3" t="s">
        <v>146</v>
      </c>
      <c r="L6427" s="3" t="s">
        <v>147</v>
      </c>
      <c r="M6427" s="3">
        <v>19120</v>
      </c>
      <c r="N6427" s="3" t="s">
        <v>148</v>
      </c>
      <c r="O6427" s="3" t="s">
        <v>5739</v>
      </c>
      <c r="P6427" s="3" t="s">
        <v>71</v>
      </c>
      <c r="Q6427" s="3" t="s">
        <v>1216</v>
      </c>
      <c r="R6427" s="3" t="s">
        <v>5740</v>
      </c>
      <c r="S6427" s="3">
        <v>8399.9759999999987</v>
      </c>
      <c r="T6427" s="3">
        <v>4</v>
      </c>
      <c r="U6427" s="3">
        <v>0.4</v>
      </c>
      <c r="V6427" s="3">
        <v>1119.996799999999</v>
      </c>
    </row>
    <row r="6428" spans="1:22" ht="14.25" customHeight="1" x14ac:dyDescent="0.25">
      <c r="A6428" s="3">
        <v>6427</v>
      </c>
      <c r="B6428" s="3" t="s">
        <v>8890</v>
      </c>
      <c r="C6428" s="4">
        <f>YEAR(Table_1[[#This Row],[Order Date]])</f>
        <v>2013</v>
      </c>
      <c r="D6428" s="9">
        <v>41418</v>
      </c>
      <c r="E6428" s="3">
        <v>41422</v>
      </c>
      <c r="F6428" s="3" t="s">
        <v>50</v>
      </c>
      <c r="G6428" s="3" t="s">
        <v>6045</v>
      </c>
      <c r="H6428" s="3" t="s">
        <v>6046</v>
      </c>
      <c r="I6428" s="3" t="s">
        <v>26</v>
      </c>
      <c r="J6428" s="3" t="s">
        <v>27</v>
      </c>
      <c r="K6428" s="3" t="s">
        <v>146</v>
      </c>
      <c r="L6428" s="3" t="s">
        <v>147</v>
      </c>
      <c r="M6428" s="3">
        <v>19120</v>
      </c>
      <c r="N6428" s="3" t="s">
        <v>148</v>
      </c>
      <c r="O6428" s="3" t="s">
        <v>8891</v>
      </c>
      <c r="P6428" s="3" t="s">
        <v>46</v>
      </c>
      <c r="Q6428" s="3" t="s">
        <v>75</v>
      </c>
      <c r="R6428" s="3" t="s">
        <v>8892</v>
      </c>
      <c r="S6428" s="3">
        <v>6.2940000000000014</v>
      </c>
      <c r="T6428" s="3">
        <v>1</v>
      </c>
      <c r="U6428" s="3">
        <v>0.7</v>
      </c>
      <c r="V6428" s="3">
        <v>-4.1959999999999997</v>
      </c>
    </row>
    <row r="6429" spans="1:22" ht="14.25" customHeight="1" x14ac:dyDescent="0.25">
      <c r="A6429" s="3">
        <v>6428</v>
      </c>
      <c r="B6429" s="3" t="s">
        <v>8890</v>
      </c>
      <c r="C6429" s="4">
        <f>YEAR(Table_1[[#This Row],[Order Date]])</f>
        <v>2013</v>
      </c>
      <c r="D6429" s="9">
        <v>41418</v>
      </c>
      <c r="E6429" s="3">
        <v>41422</v>
      </c>
      <c r="F6429" s="3" t="s">
        <v>50</v>
      </c>
      <c r="G6429" s="3" t="s">
        <v>6045</v>
      </c>
      <c r="H6429" s="3" t="s">
        <v>6046</v>
      </c>
      <c r="I6429" s="3" t="s">
        <v>26</v>
      </c>
      <c r="J6429" s="3" t="s">
        <v>27</v>
      </c>
      <c r="K6429" s="3" t="s">
        <v>146</v>
      </c>
      <c r="L6429" s="3" t="s">
        <v>147</v>
      </c>
      <c r="M6429" s="3">
        <v>19120</v>
      </c>
      <c r="N6429" s="3" t="s">
        <v>148</v>
      </c>
      <c r="O6429" s="3" t="s">
        <v>3194</v>
      </c>
      <c r="P6429" s="3" t="s">
        <v>46</v>
      </c>
      <c r="Q6429" s="3" t="s">
        <v>90</v>
      </c>
      <c r="R6429" s="3" t="s">
        <v>3195</v>
      </c>
      <c r="S6429" s="3">
        <v>10.368000000000002</v>
      </c>
      <c r="T6429" s="3">
        <v>2</v>
      </c>
      <c r="U6429" s="3">
        <v>0.2</v>
      </c>
      <c r="V6429" s="3">
        <v>3.6288</v>
      </c>
    </row>
    <row r="6430" spans="1:22" ht="14.25" customHeight="1" x14ac:dyDescent="0.25">
      <c r="A6430" s="3">
        <v>6429</v>
      </c>
      <c r="B6430" s="3" t="s">
        <v>8890</v>
      </c>
      <c r="C6430" s="4">
        <f>YEAR(Table_1[[#This Row],[Order Date]])</f>
        <v>2013</v>
      </c>
      <c r="D6430" s="9">
        <v>41418</v>
      </c>
      <c r="E6430" s="3">
        <v>41422</v>
      </c>
      <c r="F6430" s="3" t="s">
        <v>50</v>
      </c>
      <c r="G6430" s="3" t="s">
        <v>6045</v>
      </c>
      <c r="H6430" s="3" t="s">
        <v>6046</v>
      </c>
      <c r="I6430" s="3" t="s">
        <v>26</v>
      </c>
      <c r="J6430" s="3" t="s">
        <v>27</v>
      </c>
      <c r="K6430" s="3" t="s">
        <v>146</v>
      </c>
      <c r="L6430" s="3" t="s">
        <v>147</v>
      </c>
      <c r="M6430" s="3">
        <v>19120</v>
      </c>
      <c r="N6430" s="3" t="s">
        <v>148</v>
      </c>
      <c r="O6430" s="3" t="s">
        <v>8893</v>
      </c>
      <c r="P6430" s="3" t="s">
        <v>71</v>
      </c>
      <c r="Q6430" s="3" t="s">
        <v>72</v>
      </c>
      <c r="R6430" s="3" t="s">
        <v>8894</v>
      </c>
      <c r="S6430" s="3">
        <v>122.38199999999999</v>
      </c>
      <c r="T6430" s="3">
        <v>3</v>
      </c>
      <c r="U6430" s="3">
        <v>0.4</v>
      </c>
      <c r="V6430" s="3">
        <v>-24.476399999999998</v>
      </c>
    </row>
    <row r="6431" spans="1:22" ht="14.25" customHeight="1" x14ac:dyDescent="0.25">
      <c r="A6431" s="3">
        <v>6430</v>
      </c>
      <c r="B6431" s="3" t="s">
        <v>8895</v>
      </c>
      <c r="C6431" s="4">
        <f>YEAR(Table_1[[#This Row],[Order Date]])</f>
        <v>2011</v>
      </c>
      <c r="D6431" s="9">
        <v>40850</v>
      </c>
      <c r="E6431" s="3">
        <v>40854</v>
      </c>
      <c r="F6431" s="3" t="s">
        <v>50</v>
      </c>
      <c r="G6431" s="3" t="s">
        <v>1125</v>
      </c>
      <c r="H6431" s="3" t="s">
        <v>1126</v>
      </c>
      <c r="I6431" s="3" t="s">
        <v>26</v>
      </c>
      <c r="J6431" s="3" t="s">
        <v>27</v>
      </c>
      <c r="K6431" s="3" t="s">
        <v>1521</v>
      </c>
      <c r="L6431" s="3" t="s">
        <v>88</v>
      </c>
      <c r="M6431" s="3">
        <v>28540</v>
      </c>
      <c r="N6431" s="3" t="s">
        <v>30</v>
      </c>
      <c r="O6431" s="3" t="s">
        <v>2808</v>
      </c>
      <c r="P6431" s="3" t="s">
        <v>46</v>
      </c>
      <c r="Q6431" s="3" t="s">
        <v>59</v>
      </c>
      <c r="R6431" s="3" t="s">
        <v>2809</v>
      </c>
      <c r="S6431" s="3">
        <v>25.983999999999998</v>
      </c>
      <c r="T6431" s="3">
        <v>2</v>
      </c>
      <c r="U6431" s="3">
        <v>0.2</v>
      </c>
      <c r="V6431" s="3">
        <v>-1.6239999999999997</v>
      </c>
    </row>
    <row r="6432" spans="1:22" ht="14.25" customHeight="1" x14ac:dyDescent="0.25">
      <c r="A6432" s="3">
        <v>6431</v>
      </c>
      <c r="B6432" s="3" t="s">
        <v>8895</v>
      </c>
      <c r="C6432" s="4">
        <f>YEAR(Table_1[[#This Row],[Order Date]])</f>
        <v>2011</v>
      </c>
      <c r="D6432" s="9">
        <v>40850</v>
      </c>
      <c r="E6432" s="3">
        <v>40854</v>
      </c>
      <c r="F6432" s="3" t="s">
        <v>50</v>
      </c>
      <c r="G6432" s="3" t="s">
        <v>1125</v>
      </c>
      <c r="H6432" s="3" t="s">
        <v>1126</v>
      </c>
      <c r="I6432" s="3" t="s">
        <v>26</v>
      </c>
      <c r="J6432" s="3" t="s">
        <v>27</v>
      </c>
      <c r="K6432" s="3" t="s">
        <v>1521</v>
      </c>
      <c r="L6432" s="3" t="s">
        <v>88</v>
      </c>
      <c r="M6432" s="3">
        <v>28540</v>
      </c>
      <c r="N6432" s="3" t="s">
        <v>30</v>
      </c>
      <c r="O6432" s="3" t="s">
        <v>510</v>
      </c>
      <c r="P6432" s="3" t="s">
        <v>32</v>
      </c>
      <c r="Q6432" s="3" t="s">
        <v>56</v>
      </c>
      <c r="R6432" s="3" t="s">
        <v>511</v>
      </c>
      <c r="S6432" s="3">
        <v>945.03600000000006</v>
      </c>
      <c r="T6432" s="3">
        <v>6</v>
      </c>
      <c r="U6432" s="3">
        <v>0.4</v>
      </c>
      <c r="V6432" s="3">
        <v>-299.26140000000009</v>
      </c>
    </row>
    <row r="6433" spans="1:22" ht="14.25" customHeight="1" x14ac:dyDescent="0.25">
      <c r="A6433" s="3">
        <v>6432</v>
      </c>
      <c r="B6433" s="3" t="s">
        <v>8895</v>
      </c>
      <c r="C6433" s="4">
        <f>YEAR(Table_1[[#This Row],[Order Date]])</f>
        <v>2011</v>
      </c>
      <c r="D6433" s="9">
        <v>40850</v>
      </c>
      <c r="E6433" s="3">
        <v>40854</v>
      </c>
      <c r="F6433" s="3" t="s">
        <v>50</v>
      </c>
      <c r="G6433" s="3" t="s">
        <v>1125</v>
      </c>
      <c r="H6433" s="3" t="s">
        <v>1126</v>
      </c>
      <c r="I6433" s="3" t="s">
        <v>26</v>
      </c>
      <c r="J6433" s="3" t="s">
        <v>27</v>
      </c>
      <c r="K6433" s="3" t="s">
        <v>1521</v>
      </c>
      <c r="L6433" s="3" t="s">
        <v>88</v>
      </c>
      <c r="M6433" s="3">
        <v>28540</v>
      </c>
      <c r="N6433" s="3" t="s">
        <v>30</v>
      </c>
      <c r="O6433" s="3" t="s">
        <v>5217</v>
      </c>
      <c r="P6433" s="3" t="s">
        <v>46</v>
      </c>
      <c r="Q6433" s="3" t="s">
        <v>75</v>
      </c>
      <c r="R6433" s="3" t="s">
        <v>5218</v>
      </c>
      <c r="S6433" s="3">
        <v>14.301000000000002</v>
      </c>
      <c r="T6433" s="3">
        <v>7</v>
      </c>
      <c r="U6433" s="3">
        <v>0.7</v>
      </c>
      <c r="V6433" s="3">
        <v>-10.487400000000001</v>
      </c>
    </row>
    <row r="6434" spans="1:22" ht="14.25" customHeight="1" x14ac:dyDescent="0.25">
      <c r="A6434" s="3">
        <v>6433</v>
      </c>
      <c r="B6434" s="3" t="s">
        <v>8895</v>
      </c>
      <c r="C6434" s="4">
        <f>YEAR(Table_1[[#This Row],[Order Date]])</f>
        <v>2011</v>
      </c>
      <c r="D6434" s="9">
        <v>40850</v>
      </c>
      <c r="E6434" s="3">
        <v>40854</v>
      </c>
      <c r="F6434" s="3" t="s">
        <v>50</v>
      </c>
      <c r="G6434" s="3" t="s">
        <v>1125</v>
      </c>
      <c r="H6434" s="3" t="s">
        <v>1126</v>
      </c>
      <c r="I6434" s="3" t="s">
        <v>26</v>
      </c>
      <c r="J6434" s="3" t="s">
        <v>27</v>
      </c>
      <c r="K6434" s="3" t="s">
        <v>1521</v>
      </c>
      <c r="L6434" s="3" t="s">
        <v>88</v>
      </c>
      <c r="M6434" s="3">
        <v>28540</v>
      </c>
      <c r="N6434" s="3" t="s">
        <v>30</v>
      </c>
      <c r="O6434" s="3" t="s">
        <v>5344</v>
      </c>
      <c r="P6434" s="3" t="s">
        <v>32</v>
      </c>
      <c r="Q6434" s="3" t="s">
        <v>65</v>
      </c>
      <c r="R6434" s="3" t="s">
        <v>5345</v>
      </c>
      <c r="S6434" s="3">
        <v>410.35199999999998</v>
      </c>
      <c r="T6434" s="3">
        <v>3</v>
      </c>
      <c r="U6434" s="3">
        <v>0.2</v>
      </c>
      <c r="V6434" s="3">
        <v>-51.29400000000004</v>
      </c>
    </row>
    <row r="6435" spans="1:22" ht="14.25" customHeight="1" x14ac:dyDescent="0.25">
      <c r="A6435" s="3">
        <v>6434</v>
      </c>
      <c r="B6435" s="3" t="s">
        <v>8896</v>
      </c>
      <c r="C6435" s="4">
        <f>YEAR(Table_1[[#This Row],[Order Date]])</f>
        <v>2012</v>
      </c>
      <c r="D6435" s="9">
        <v>40998</v>
      </c>
      <c r="E6435" s="3">
        <v>41003</v>
      </c>
      <c r="F6435" s="3" t="s">
        <v>50</v>
      </c>
      <c r="G6435" s="3" t="s">
        <v>6751</v>
      </c>
      <c r="H6435" s="3" t="s">
        <v>6752</v>
      </c>
      <c r="I6435" s="3" t="s">
        <v>41</v>
      </c>
      <c r="J6435" s="3" t="s">
        <v>27</v>
      </c>
      <c r="K6435" s="3" t="s">
        <v>303</v>
      </c>
      <c r="L6435" s="3" t="s">
        <v>211</v>
      </c>
      <c r="M6435" s="3">
        <v>60610</v>
      </c>
      <c r="N6435" s="3" t="s">
        <v>105</v>
      </c>
      <c r="O6435" s="3" t="s">
        <v>4004</v>
      </c>
      <c r="P6435" s="3" t="s">
        <v>46</v>
      </c>
      <c r="Q6435" s="3" t="s">
        <v>90</v>
      </c>
      <c r="R6435" s="3" t="s">
        <v>4005</v>
      </c>
      <c r="S6435" s="3">
        <v>23.52</v>
      </c>
      <c r="T6435" s="3">
        <v>5</v>
      </c>
      <c r="U6435" s="3">
        <v>0.2</v>
      </c>
      <c r="V6435" s="3">
        <v>8.5259999999999998</v>
      </c>
    </row>
    <row r="6436" spans="1:22" ht="14.25" customHeight="1" x14ac:dyDescent="0.25">
      <c r="A6436" s="3">
        <v>6435</v>
      </c>
      <c r="B6436" s="3" t="s">
        <v>8896</v>
      </c>
      <c r="C6436" s="4">
        <f>YEAR(Table_1[[#This Row],[Order Date]])</f>
        <v>2012</v>
      </c>
      <c r="D6436" s="9">
        <v>40998</v>
      </c>
      <c r="E6436" s="3">
        <v>41003</v>
      </c>
      <c r="F6436" s="3" t="s">
        <v>50</v>
      </c>
      <c r="G6436" s="3" t="s">
        <v>6751</v>
      </c>
      <c r="H6436" s="3" t="s">
        <v>6752</v>
      </c>
      <c r="I6436" s="3" t="s">
        <v>41</v>
      </c>
      <c r="J6436" s="3" t="s">
        <v>27</v>
      </c>
      <c r="K6436" s="3" t="s">
        <v>303</v>
      </c>
      <c r="L6436" s="3" t="s">
        <v>211</v>
      </c>
      <c r="M6436" s="3">
        <v>60610</v>
      </c>
      <c r="N6436" s="3" t="s">
        <v>105</v>
      </c>
      <c r="O6436" s="3" t="s">
        <v>5833</v>
      </c>
      <c r="P6436" s="3" t="s">
        <v>71</v>
      </c>
      <c r="Q6436" s="3" t="s">
        <v>72</v>
      </c>
      <c r="R6436" s="3" t="s">
        <v>5834</v>
      </c>
      <c r="S6436" s="3">
        <v>180.96</v>
      </c>
      <c r="T6436" s="3">
        <v>5</v>
      </c>
      <c r="U6436" s="3">
        <v>0.2</v>
      </c>
      <c r="V6436" s="3">
        <v>13.571999999999996</v>
      </c>
    </row>
    <row r="6437" spans="1:22" ht="14.25" customHeight="1" x14ac:dyDescent="0.25">
      <c r="A6437" s="3">
        <v>6436</v>
      </c>
      <c r="B6437" s="3" t="s">
        <v>8897</v>
      </c>
      <c r="C6437" s="4">
        <f>YEAR(Table_1[[#This Row],[Order Date]])</f>
        <v>2014</v>
      </c>
      <c r="D6437" s="9">
        <v>41787</v>
      </c>
      <c r="E6437" s="3">
        <v>41789</v>
      </c>
      <c r="F6437" s="3" t="s">
        <v>188</v>
      </c>
      <c r="G6437" s="3" t="s">
        <v>4261</v>
      </c>
      <c r="H6437" s="3" t="s">
        <v>4262</v>
      </c>
      <c r="I6437" s="3" t="s">
        <v>26</v>
      </c>
      <c r="J6437" s="3" t="s">
        <v>27</v>
      </c>
      <c r="K6437" s="3" t="s">
        <v>8414</v>
      </c>
      <c r="L6437" s="3" t="s">
        <v>6260</v>
      </c>
      <c r="M6437" s="3">
        <v>83201</v>
      </c>
      <c r="N6437" s="3" t="s">
        <v>44</v>
      </c>
      <c r="O6437" s="3" t="s">
        <v>6135</v>
      </c>
      <c r="P6437" s="3" t="s">
        <v>32</v>
      </c>
      <c r="Q6437" s="3" t="s">
        <v>65</v>
      </c>
      <c r="R6437" s="3" t="s">
        <v>6136</v>
      </c>
      <c r="S6437" s="3">
        <v>35</v>
      </c>
      <c r="T6437" s="3">
        <v>4</v>
      </c>
      <c r="U6437" s="3">
        <v>0</v>
      </c>
      <c r="V6437" s="3">
        <v>14.700000000000003</v>
      </c>
    </row>
    <row r="6438" spans="1:22" ht="14.25" customHeight="1" x14ac:dyDescent="0.25">
      <c r="A6438" s="3">
        <v>6437</v>
      </c>
      <c r="B6438" s="3" t="s">
        <v>8897</v>
      </c>
      <c r="C6438" s="4">
        <f>YEAR(Table_1[[#This Row],[Order Date]])</f>
        <v>2014</v>
      </c>
      <c r="D6438" s="9">
        <v>41787</v>
      </c>
      <c r="E6438" s="3">
        <v>41789</v>
      </c>
      <c r="F6438" s="3" t="s">
        <v>188</v>
      </c>
      <c r="G6438" s="3" t="s">
        <v>4261</v>
      </c>
      <c r="H6438" s="3" t="s">
        <v>4262</v>
      </c>
      <c r="I6438" s="3" t="s">
        <v>26</v>
      </c>
      <c r="J6438" s="3" t="s">
        <v>27</v>
      </c>
      <c r="K6438" s="3" t="s">
        <v>8414</v>
      </c>
      <c r="L6438" s="3" t="s">
        <v>6260</v>
      </c>
      <c r="M6438" s="3">
        <v>83201</v>
      </c>
      <c r="N6438" s="3" t="s">
        <v>44</v>
      </c>
      <c r="O6438" s="3" t="s">
        <v>2428</v>
      </c>
      <c r="P6438" s="3" t="s">
        <v>46</v>
      </c>
      <c r="Q6438" s="3" t="s">
        <v>59</v>
      </c>
      <c r="R6438" s="3" t="s">
        <v>2429</v>
      </c>
      <c r="S6438" s="3">
        <v>477.15000000000003</v>
      </c>
      <c r="T6438" s="3">
        <v>5</v>
      </c>
      <c r="U6438" s="3">
        <v>0</v>
      </c>
      <c r="V6438" s="3">
        <v>28.628999999999962</v>
      </c>
    </row>
    <row r="6439" spans="1:22" ht="14.25" customHeight="1" x14ac:dyDescent="0.25">
      <c r="A6439" s="3">
        <v>6438</v>
      </c>
      <c r="B6439" s="3" t="s">
        <v>8897</v>
      </c>
      <c r="C6439" s="4">
        <f>YEAR(Table_1[[#This Row],[Order Date]])</f>
        <v>2014</v>
      </c>
      <c r="D6439" s="9">
        <v>41787</v>
      </c>
      <c r="E6439" s="3">
        <v>41789</v>
      </c>
      <c r="F6439" s="3" t="s">
        <v>188</v>
      </c>
      <c r="G6439" s="3" t="s">
        <v>4261</v>
      </c>
      <c r="H6439" s="3" t="s">
        <v>4262</v>
      </c>
      <c r="I6439" s="3" t="s">
        <v>26</v>
      </c>
      <c r="J6439" s="3" t="s">
        <v>27</v>
      </c>
      <c r="K6439" s="3" t="s">
        <v>8414</v>
      </c>
      <c r="L6439" s="3" t="s">
        <v>6260</v>
      </c>
      <c r="M6439" s="3">
        <v>83201</v>
      </c>
      <c r="N6439" s="3" t="s">
        <v>44</v>
      </c>
      <c r="O6439" s="3" t="s">
        <v>6048</v>
      </c>
      <c r="P6439" s="3" t="s">
        <v>71</v>
      </c>
      <c r="Q6439" s="3" t="s">
        <v>72</v>
      </c>
      <c r="R6439" s="3" t="s">
        <v>6049</v>
      </c>
      <c r="S6439" s="3">
        <v>302.37599999999998</v>
      </c>
      <c r="T6439" s="3">
        <v>3</v>
      </c>
      <c r="U6439" s="3">
        <v>0.2</v>
      </c>
      <c r="V6439" s="3">
        <v>22.678200000000018</v>
      </c>
    </row>
    <row r="6440" spans="1:22" ht="14.25" customHeight="1" x14ac:dyDescent="0.25">
      <c r="A6440" s="3">
        <v>6439</v>
      </c>
      <c r="B6440" s="3" t="s">
        <v>8898</v>
      </c>
      <c r="C6440" s="4">
        <f>YEAR(Table_1[[#This Row],[Order Date]])</f>
        <v>2014</v>
      </c>
      <c r="D6440" s="9">
        <v>41988</v>
      </c>
      <c r="E6440" s="3">
        <v>41993</v>
      </c>
      <c r="F6440" s="3" t="s">
        <v>50</v>
      </c>
      <c r="G6440" s="3" t="s">
        <v>564</v>
      </c>
      <c r="H6440" s="3" t="s">
        <v>565</v>
      </c>
      <c r="I6440" s="3" t="s">
        <v>26</v>
      </c>
      <c r="J6440" s="3" t="s">
        <v>27</v>
      </c>
      <c r="K6440" s="3" t="s">
        <v>4346</v>
      </c>
      <c r="L6440" s="3" t="s">
        <v>104</v>
      </c>
      <c r="M6440" s="3">
        <v>75023</v>
      </c>
      <c r="N6440" s="3" t="s">
        <v>105</v>
      </c>
      <c r="O6440" s="3" t="s">
        <v>55</v>
      </c>
      <c r="P6440" s="3" t="s">
        <v>32</v>
      </c>
      <c r="Q6440" s="3" t="s">
        <v>56</v>
      </c>
      <c r="R6440" s="3" t="s">
        <v>57</v>
      </c>
      <c r="S6440" s="3">
        <v>974.98799999999983</v>
      </c>
      <c r="T6440" s="3">
        <v>4</v>
      </c>
      <c r="U6440" s="3">
        <v>0.3</v>
      </c>
      <c r="V6440" s="3">
        <v>-97.49879999999996</v>
      </c>
    </row>
    <row r="6441" spans="1:22" ht="14.25" customHeight="1" x14ac:dyDescent="0.25">
      <c r="A6441" s="3">
        <v>6440</v>
      </c>
      <c r="B6441" s="3" t="s">
        <v>8899</v>
      </c>
      <c r="C6441" s="4">
        <f>YEAR(Table_1[[#This Row],[Order Date]])</f>
        <v>2011</v>
      </c>
      <c r="D6441" s="9">
        <v>40820</v>
      </c>
      <c r="E6441" s="3">
        <v>40822</v>
      </c>
      <c r="F6441" s="3" t="s">
        <v>188</v>
      </c>
      <c r="G6441" s="3" t="s">
        <v>3525</v>
      </c>
      <c r="H6441" s="3" t="s">
        <v>3526</v>
      </c>
      <c r="I6441" s="3" t="s">
        <v>26</v>
      </c>
      <c r="J6441" s="3" t="s">
        <v>27</v>
      </c>
      <c r="K6441" s="3" t="s">
        <v>266</v>
      </c>
      <c r="L6441" s="3" t="s">
        <v>267</v>
      </c>
      <c r="M6441" s="3">
        <v>10024</v>
      </c>
      <c r="N6441" s="3" t="s">
        <v>148</v>
      </c>
      <c r="O6441" s="3" t="s">
        <v>6956</v>
      </c>
      <c r="P6441" s="3" t="s">
        <v>32</v>
      </c>
      <c r="Q6441" s="3" t="s">
        <v>36</v>
      </c>
      <c r="R6441" s="3" t="s">
        <v>6957</v>
      </c>
      <c r="S6441" s="3">
        <v>589.41</v>
      </c>
      <c r="T6441" s="3">
        <v>5</v>
      </c>
      <c r="U6441" s="3">
        <v>0.1</v>
      </c>
      <c r="V6441" s="3">
        <v>-6.5490000000000492</v>
      </c>
    </row>
    <row r="6442" spans="1:22" ht="14.25" customHeight="1" x14ac:dyDescent="0.25">
      <c r="A6442" s="3">
        <v>6441</v>
      </c>
      <c r="B6442" s="3" t="s">
        <v>8900</v>
      </c>
      <c r="C6442" s="4">
        <f>YEAR(Table_1[[#This Row],[Order Date]])</f>
        <v>2013</v>
      </c>
      <c r="D6442" s="9">
        <v>41561</v>
      </c>
      <c r="E6442" s="3">
        <v>41568</v>
      </c>
      <c r="F6442" s="3" t="s">
        <v>50</v>
      </c>
      <c r="G6442" s="3" t="s">
        <v>2546</v>
      </c>
      <c r="H6442" s="3" t="s">
        <v>2547</v>
      </c>
      <c r="I6442" s="3" t="s">
        <v>41</v>
      </c>
      <c r="J6442" s="3" t="s">
        <v>27</v>
      </c>
      <c r="K6442" s="3" t="s">
        <v>266</v>
      </c>
      <c r="L6442" s="3" t="s">
        <v>267</v>
      </c>
      <c r="M6442" s="3">
        <v>10024</v>
      </c>
      <c r="N6442" s="3" t="s">
        <v>148</v>
      </c>
      <c r="O6442" s="3" t="s">
        <v>3584</v>
      </c>
      <c r="P6442" s="3" t="s">
        <v>46</v>
      </c>
      <c r="Q6442" s="3" t="s">
        <v>68</v>
      </c>
      <c r="R6442" s="3" t="s">
        <v>3585</v>
      </c>
      <c r="S6442" s="3">
        <v>34.700000000000003</v>
      </c>
      <c r="T6442" s="3">
        <v>5</v>
      </c>
      <c r="U6442" s="3">
        <v>0</v>
      </c>
      <c r="V6442" s="3">
        <v>12.492000000000001</v>
      </c>
    </row>
    <row r="6443" spans="1:22" ht="14.25" customHeight="1" x14ac:dyDescent="0.25">
      <c r="A6443" s="3">
        <v>6442</v>
      </c>
      <c r="B6443" s="3" t="s">
        <v>8900</v>
      </c>
      <c r="C6443" s="4">
        <f>YEAR(Table_1[[#This Row],[Order Date]])</f>
        <v>2013</v>
      </c>
      <c r="D6443" s="9">
        <v>41561</v>
      </c>
      <c r="E6443" s="3">
        <v>41568</v>
      </c>
      <c r="F6443" s="3" t="s">
        <v>50</v>
      </c>
      <c r="G6443" s="3" t="s">
        <v>2546</v>
      </c>
      <c r="H6443" s="3" t="s">
        <v>2547</v>
      </c>
      <c r="I6443" s="3" t="s">
        <v>41</v>
      </c>
      <c r="J6443" s="3" t="s">
        <v>27</v>
      </c>
      <c r="K6443" s="3" t="s">
        <v>266</v>
      </c>
      <c r="L6443" s="3" t="s">
        <v>267</v>
      </c>
      <c r="M6443" s="3">
        <v>10024</v>
      </c>
      <c r="N6443" s="3" t="s">
        <v>148</v>
      </c>
      <c r="O6443" s="3" t="s">
        <v>5268</v>
      </c>
      <c r="P6443" s="3" t="s">
        <v>46</v>
      </c>
      <c r="Q6443" s="3" t="s">
        <v>59</v>
      </c>
      <c r="R6443" s="3" t="s">
        <v>5269</v>
      </c>
      <c r="S6443" s="3">
        <v>99.87</v>
      </c>
      <c r="T6443" s="3">
        <v>3</v>
      </c>
      <c r="U6443" s="3">
        <v>0</v>
      </c>
      <c r="V6443" s="3">
        <v>23.968799999999998</v>
      </c>
    </row>
    <row r="6444" spans="1:22" ht="14.25" customHeight="1" x14ac:dyDescent="0.25">
      <c r="A6444" s="3">
        <v>6443</v>
      </c>
      <c r="B6444" s="3" t="s">
        <v>8900</v>
      </c>
      <c r="C6444" s="4">
        <f>YEAR(Table_1[[#This Row],[Order Date]])</f>
        <v>2013</v>
      </c>
      <c r="D6444" s="9">
        <v>41561</v>
      </c>
      <c r="E6444" s="3">
        <v>41568</v>
      </c>
      <c r="F6444" s="3" t="s">
        <v>50</v>
      </c>
      <c r="G6444" s="3" t="s">
        <v>2546</v>
      </c>
      <c r="H6444" s="3" t="s">
        <v>2547</v>
      </c>
      <c r="I6444" s="3" t="s">
        <v>41</v>
      </c>
      <c r="J6444" s="3" t="s">
        <v>27</v>
      </c>
      <c r="K6444" s="3" t="s">
        <v>266</v>
      </c>
      <c r="L6444" s="3" t="s">
        <v>267</v>
      </c>
      <c r="M6444" s="3">
        <v>10024</v>
      </c>
      <c r="N6444" s="3" t="s">
        <v>148</v>
      </c>
      <c r="O6444" s="3" t="s">
        <v>4971</v>
      </c>
      <c r="P6444" s="3" t="s">
        <v>46</v>
      </c>
      <c r="Q6444" s="3" t="s">
        <v>90</v>
      </c>
      <c r="R6444" s="3" t="s">
        <v>4972</v>
      </c>
      <c r="S6444" s="3">
        <v>37.94</v>
      </c>
      <c r="T6444" s="3">
        <v>2</v>
      </c>
      <c r="U6444" s="3">
        <v>0</v>
      </c>
      <c r="V6444" s="3">
        <v>18.211199999999998</v>
      </c>
    </row>
    <row r="6445" spans="1:22" ht="14.25" customHeight="1" x14ac:dyDescent="0.25">
      <c r="A6445" s="3">
        <v>6444</v>
      </c>
      <c r="B6445" s="3" t="s">
        <v>8900</v>
      </c>
      <c r="C6445" s="4">
        <f>YEAR(Table_1[[#This Row],[Order Date]])</f>
        <v>2013</v>
      </c>
      <c r="D6445" s="9">
        <v>41561</v>
      </c>
      <c r="E6445" s="3">
        <v>41568</v>
      </c>
      <c r="F6445" s="3" t="s">
        <v>50</v>
      </c>
      <c r="G6445" s="3" t="s">
        <v>2546</v>
      </c>
      <c r="H6445" s="3" t="s">
        <v>2547</v>
      </c>
      <c r="I6445" s="3" t="s">
        <v>41</v>
      </c>
      <c r="J6445" s="3" t="s">
        <v>27</v>
      </c>
      <c r="K6445" s="3" t="s">
        <v>266</v>
      </c>
      <c r="L6445" s="3" t="s">
        <v>267</v>
      </c>
      <c r="M6445" s="3">
        <v>10024</v>
      </c>
      <c r="N6445" s="3" t="s">
        <v>148</v>
      </c>
      <c r="O6445" s="3" t="s">
        <v>6424</v>
      </c>
      <c r="P6445" s="3" t="s">
        <v>46</v>
      </c>
      <c r="Q6445" s="3" t="s">
        <v>47</v>
      </c>
      <c r="R6445" s="3" t="s">
        <v>6425</v>
      </c>
      <c r="S6445" s="3">
        <v>24.900000000000002</v>
      </c>
      <c r="T6445" s="3">
        <v>5</v>
      </c>
      <c r="U6445" s="3">
        <v>0</v>
      </c>
      <c r="V6445" s="3">
        <v>11.454000000000001</v>
      </c>
    </row>
    <row r="6446" spans="1:22" ht="14.25" customHeight="1" x14ac:dyDescent="0.25">
      <c r="A6446" s="3">
        <v>6445</v>
      </c>
      <c r="B6446" s="3" t="s">
        <v>8900</v>
      </c>
      <c r="C6446" s="4">
        <f>YEAR(Table_1[[#This Row],[Order Date]])</f>
        <v>2013</v>
      </c>
      <c r="D6446" s="9">
        <v>41561</v>
      </c>
      <c r="E6446" s="3">
        <v>41568</v>
      </c>
      <c r="F6446" s="3" t="s">
        <v>50</v>
      </c>
      <c r="G6446" s="3" t="s">
        <v>2546</v>
      </c>
      <c r="H6446" s="3" t="s">
        <v>2547</v>
      </c>
      <c r="I6446" s="3" t="s">
        <v>41</v>
      </c>
      <c r="J6446" s="3" t="s">
        <v>27</v>
      </c>
      <c r="K6446" s="3" t="s">
        <v>266</v>
      </c>
      <c r="L6446" s="3" t="s">
        <v>267</v>
      </c>
      <c r="M6446" s="3">
        <v>10024</v>
      </c>
      <c r="N6446" s="3" t="s">
        <v>148</v>
      </c>
      <c r="O6446" s="3" t="s">
        <v>3507</v>
      </c>
      <c r="P6446" s="3" t="s">
        <v>32</v>
      </c>
      <c r="Q6446" s="3" t="s">
        <v>65</v>
      </c>
      <c r="R6446" s="3" t="s">
        <v>3508</v>
      </c>
      <c r="S6446" s="3">
        <v>82.26</v>
      </c>
      <c r="T6446" s="3">
        <v>3</v>
      </c>
      <c r="U6446" s="3">
        <v>0</v>
      </c>
      <c r="V6446" s="3">
        <v>33.726600000000005</v>
      </c>
    </row>
    <row r="6447" spans="1:22" ht="14.25" customHeight="1" x14ac:dyDescent="0.25">
      <c r="A6447" s="3">
        <v>6446</v>
      </c>
      <c r="B6447" s="3" t="s">
        <v>8901</v>
      </c>
      <c r="C6447" s="4">
        <f>YEAR(Table_1[[#This Row],[Order Date]])</f>
        <v>2012</v>
      </c>
      <c r="D6447" s="9">
        <v>40973</v>
      </c>
      <c r="E6447" s="3">
        <v>40978</v>
      </c>
      <c r="F6447" s="3" t="s">
        <v>50</v>
      </c>
      <c r="G6447" s="3" t="s">
        <v>3072</v>
      </c>
      <c r="H6447" s="3" t="s">
        <v>3073</v>
      </c>
      <c r="I6447" s="3" t="s">
        <v>26</v>
      </c>
      <c r="J6447" s="3" t="s">
        <v>27</v>
      </c>
      <c r="K6447" s="3" t="s">
        <v>303</v>
      </c>
      <c r="L6447" s="3" t="s">
        <v>211</v>
      </c>
      <c r="M6447" s="3">
        <v>60623</v>
      </c>
      <c r="N6447" s="3" t="s">
        <v>105</v>
      </c>
      <c r="O6447" s="3" t="s">
        <v>4313</v>
      </c>
      <c r="P6447" s="3" t="s">
        <v>46</v>
      </c>
      <c r="Q6447" s="3" t="s">
        <v>269</v>
      </c>
      <c r="R6447" s="3" t="s">
        <v>4314</v>
      </c>
      <c r="S6447" s="3">
        <v>7.1039999999999992</v>
      </c>
      <c r="T6447" s="3">
        <v>6</v>
      </c>
      <c r="U6447" s="3">
        <v>0.2</v>
      </c>
      <c r="V6447" s="3">
        <v>2.4863999999999997</v>
      </c>
    </row>
    <row r="6448" spans="1:22" ht="14.25" customHeight="1" x14ac:dyDescent="0.25">
      <c r="A6448" s="3">
        <v>6447</v>
      </c>
      <c r="B6448" s="3" t="s">
        <v>8902</v>
      </c>
      <c r="C6448" s="4">
        <f>YEAR(Table_1[[#This Row],[Order Date]])</f>
        <v>2014</v>
      </c>
      <c r="D6448" s="9">
        <v>41703</v>
      </c>
      <c r="E6448" s="3">
        <v>41705</v>
      </c>
      <c r="F6448" s="3" t="s">
        <v>23</v>
      </c>
      <c r="G6448" s="3" t="s">
        <v>4176</v>
      </c>
      <c r="H6448" s="3" t="s">
        <v>4177</v>
      </c>
      <c r="I6448" s="3" t="s">
        <v>102</v>
      </c>
      <c r="J6448" s="3" t="s">
        <v>27</v>
      </c>
      <c r="K6448" s="3" t="s">
        <v>184</v>
      </c>
      <c r="L6448" s="3" t="s">
        <v>104</v>
      </c>
      <c r="M6448" s="3">
        <v>77095</v>
      </c>
      <c r="N6448" s="3" t="s">
        <v>105</v>
      </c>
      <c r="O6448" s="3" t="s">
        <v>170</v>
      </c>
      <c r="P6448" s="3" t="s">
        <v>32</v>
      </c>
      <c r="Q6448" s="3" t="s">
        <v>65</v>
      </c>
      <c r="R6448" s="3" t="s">
        <v>171</v>
      </c>
      <c r="S6448" s="3">
        <v>103.50000000000001</v>
      </c>
      <c r="T6448" s="3">
        <v>5</v>
      </c>
      <c r="U6448" s="3">
        <v>0.6</v>
      </c>
      <c r="V6448" s="3">
        <v>-77.625</v>
      </c>
    </row>
    <row r="6449" spans="1:22" ht="14.25" customHeight="1" x14ac:dyDescent="0.25">
      <c r="A6449" s="3">
        <v>6448</v>
      </c>
      <c r="B6449" s="3" t="s">
        <v>8902</v>
      </c>
      <c r="C6449" s="4">
        <f>YEAR(Table_1[[#This Row],[Order Date]])</f>
        <v>2014</v>
      </c>
      <c r="D6449" s="9">
        <v>41703</v>
      </c>
      <c r="E6449" s="3">
        <v>41705</v>
      </c>
      <c r="F6449" s="3" t="s">
        <v>23</v>
      </c>
      <c r="G6449" s="3" t="s">
        <v>4176</v>
      </c>
      <c r="H6449" s="3" t="s">
        <v>4177</v>
      </c>
      <c r="I6449" s="3" t="s">
        <v>102</v>
      </c>
      <c r="J6449" s="3" t="s">
        <v>27</v>
      </c>
      <c r="K6449" s="3" t="s">
        <v>184</v>
      </c>
      <c r="L6449" s="3" t="s">
        <v>104</v>
      </c>
      <c r="M6449" s="3">
        <v>77095</v>
      </c>
      <c r="N6449" s="3" t="s">
        <v>105</v>
      </c>
      <c r="O6449" s="3" t="s">
        <v>4386</v>
      </c>
      <c r="P6449" s="3" t="s">
        <v>46</v>
      </c>
      <c r="Q6449" s="3" t="s">
        <v>47</v>
      </c>
      <c r="R6449" s="3" t="s">
        <v>4387</v>
      </c>
      <c r="S6449" s="3">
        <v>2.4640000000000004</v>
      </c>
      <c r="T6449" s="3">
        <v>1</v>
      </c>
      <c r="U6449" s="3">
        <v>0.2</v>
      </c>
      <c r="V6449" s="3">
        <v>0.86239999999999983</v>
      </c>
    </row>
    <row r="6450" spans="1:22" ht="14.25" customHeight="1" x14ac:dyDescent="0.25">
      <c r="A6450" s="3">
        <v>6449</v>
      </c>
      <c r="B6450" s="3" t="s">
        <v>8902</v>
      </c>
      <c r="C6450" s="4">
        <f>YEAR(Table_1[[#This Row],[Order Date]])</f>
        <v>2014</v>
      </c>
      <c r="D6450" s="9">
        <v>41703</v>
      </c>
      <c r="E6450" s="3">
        <v>41705</v>
      </c>
      <c r="F6450" s="3" t="s">
        <v>23</v>
      </c>
      <c r="G6450" s="3" t="s">
        <v>4176</v>
      </c>
      <c r="H6450" s="3" t="s">
        <v>4177</v>
      </c>
      <c r="I6450" s="3" t="s">
        <v>102</v>
      </c>
      <c r="J6450" s="3" t="s">
        <v>27</v>
      </c>
      <c r="K6450" s="3" t="s">
        <v>184</v>
      </c>
      <c r="L6450" s="3" t="s">
        <v>104</v>
      </c>
      <c r="M6450" s="3">
        <v>77095</v>
      </c>
      <c r="N6450" s="3" t="s">
        <v>105</v>
      </c>
      <c r="O6450" s="3" t="s">
        <v>1482</v>
      </c>
      <c r="P6450" s="3" t="s">
        <v>46</v>
      </c>
      <c r="Q6450" s="3" t="s">
        <v>59</v>
      </c>
      <c r="R6450" s="3" t="s">
        <v>1483</v>
      </c>
      <c r="S6450" s="3">
        <v>8.7200000000000006</v>
      </c>
      <c r="T6450" s="3">
        <v>1</v>
      </c>
      <c r="U6450" s="3">
        <v>0.2</v>
      </c>
      <c r="V6450" s="3">
        <v>0.65399999999999947</v>
      </c>
    </row>
    <row r="6451" spans="1:22" ht="14.25" customHeight="1" x14ac:dyDescent="0.25">
      <c r="A6451" s="3">
        <v>6450</v>
      </c>
      <c r="B6451" s="3" t="s">
        <v>8903</v>
      </c>
      <c r="C6451" s="4">
        <f>YEAR(Table_1[[#This Row],[Order Date]])</f>
        <v>2012</v>
      </c>
      <c r="D6451" s="9">
        <v>41177</v>
      </c>
      <c r="E6451" s="3">
        <v>41181</v>
      </c>
      <c r="F6451" s="3" t="s">
        <v>50</v>
      </c>
      <c r="G6451" s="3" t="s">
        <v>4754</v>
      </c>
      <c r="H6451" s="3" t="s">
        <v>4755</v>
      </c>
      <c r="I6451" s="3" t="s">
        <v>26</v>
      </c>
      <c r="J6451" s="3" t="s">
        <v>27</v>
      </c>
      <c r="K6451" s="3" t="s">
        <v>4608</v>
      </c>
      <c r="L6451" s="3" t="s">
        <v>747</v>
      </c>
      <c r="M6451" s="3">
        <v>6450</v>
      </c>
      <c r="N6451" s="3" t="s">
        <v>148</v>
      </c>
      <c r="O6451" s="3" t="s">
        <v>3809</v>
      </c>
      <c r="P6451" s="3" t="s">
        <v>46</v>
      </c>
      <c r="Q6451" s="3" t="s">
        <v>75</v>
      </c>
      <c r="R6451" s="3" t="s">
        <v>3810</v>
      </c>
      <c r="S6451" s="3">
        <v>10.76</v>
      </c>
      <c r="T6451" s="3">
        <v>2</v>
      </c>
      <c r="U6451" s="3">
        <v>0</v>
      </c>
      <c r="V6451" s="3">
        <v>5.1647999999999996</v>
      </c>
    </row>
    <row r="6452" spans="1:22" ht="14.25" customHeight="1" x14ac:dyDescent="0.25">
      <c r="A6452" s="3">
        <v>6451</v>
      </c>
      <c r="B6452" s="3" t="s">
        <v>8903</v>
      </c>
      <c r="C6452" s="4">
        <f>YEAR(Table_1[[#This Row],[Order Date]])</f>
        <v>2012</v>
      </c>
      <c r="D6452" s="9">
        <v>41177</v>
      </c>
      <c r="E6452" s="3">
        <v>41181</v>
      </c>
      <c r="F6452" s="3" t="s">
        <v>50</v>
      </c>
      <c r="G6452" s="3" t="s">
        <v>4754</v>
      </c>
      <c r="H6452" s="3" t="s">
        <v>4755</v>
      </c>
      <c r="I6452" s="3" t="s">
        <v>26</v>
      </c>
      <c r="J6452" s="3" t="s">
        <v>27</v>
      </c>
      <c r="K6452" s="3" t="s">
        <v>4608</v>
      </c>
      <c r="L6452" s="3" t="s">
        <v>747</v>
      </c>
      <c r="M6452" s="3">
        <v>6450</v>
      </c>
      <c r="N6452" s="3" t="s">
        <v>148</v>
      </c>
      <c r="O6452" s="3" t="s">
        <v>1546</v>
      </c>
      <c r="P6452" s="3" t="s">
        <v>46</v>
      </c>
      <c r="Q6452" s="3" t="s">
        <v>90</v>
      </c>
      <c r="R6452" s="3" t="s">
        <v>1547</v>
      </c>
      <c r="S6452" s="3">
        <v>45.68</v>
      </c>
      <c r="T6452" s="3">
        <v>2</v>
      </c>
      <c r="U6452" s="3">
        <v>0</v>
      </c>
      <c r="V6452" s="3">
        <v>21.012799999999999</v>
      </c>
    </row>
    <row r="6453" spans="1:22" ht="14.25" customHeight="1" x14ac:dyDescent="0.25">
      <c r="A6453" s="3">
        <v>6452</v>
      </c>
      <c r="B6453" s="3" t="s">
        <v>8903</v>
      </c>
      <c r="C6453" s="4">
        <f>YEAR(Table_1[[#This Row],[Order Date]])</f>
        <v>2012</v>
      </c>
      <c r="D6453" s="9">
        <v>41177</v>
      </c>
      <c r="E6453" s="3">
        <v>41181</v>
      </c>
      <c r="F6453" s="3" t="s">
        <v>50</v>
      </c>
      <c r="G6453" s="3" t="s">
        <v>4754</v>
      </c>
      <c r="H6453" s="3" t="s">
        <v>4755</v>
      </c>
      <c r="I6453" s="3" t="s">
        <v>26</v>
      </c>
      <c r="J6453" s="3" t="s">
        <v>27</v>
      </c>
      <c r="K6453" s="3" t="s">
        <v>4608</v>
      </c>
      <c r="L6453" s="3" t="s">
        <v>747</v>
      </c>
      <c r="M6453" s="3">
        <v>6450</v>
      </c>
      <c r="N6453" s="3" t="s">
        <v>148</v>
      </c>
      <c r="O6453" s="3" t="s">
        <v>402</v>
      </c>
      <c r="P6453" s="3" t="s">
        <v>46</v>
      </c>
      <c r="Q6453" s="3" t="s">
        <v>68</v>
      </c>
      <c r="R6453" s="3" t="s">
        <v>403</v>
      </c>
      <c r="S6453" s="3">
        <v>6.7</v>
      </c>
      <c r="T6453" s="3">
        <v>1</v>
      </c>
      <c r="U6453" s="3">
        <v>0</v>
      </c>
      <c r="V6453" s="3">
        <v>2.2109999999999994</v>
      </c>
    </row>
    <row r="6454" spans="1:22" ht="14.25" customHeight="1" x14ac:dyDescent="0.25">
      <c r="A6454" s="3">
        <v>6453</v>
      </c>
      <c r="B6454" s="3" t="s">
        <v>8904</v>
      </c>
      <c r="C6454" s="4">
        <f>YEAR(Table_1[[#This Row],[Order Date]])</f>
        <v>2012</v>
      </c>
      <c r="D6454" s="9">
        <v>41262</v>
      </c>
      <c r="E6454" s="3">
        <v>41266</v>
      </c>
      <c r="F6454" s="3" t="s">
        <v>23</v>
      </c>
      <c r="G6454" s="3" t="s">
        <v>6544</v>
      </c>
      <c r="H6454" s="3" t="s">
        <v>6545</v>
      </c>
      <c r="I6454" s="3" t="s">
        <v>26</v>
      </c>
      <c r="J6454" s="3" t="s">
        <v>27</v>
      </c>
      <c r="K6454" s="3" t="s">
        <v>8905</v>
      </c>
      <c r="L6454" s="3" t="s">
        <v>211</v>
      </c>
      <c r="M6454" s="3">
        <v>60025</v>
      </c>
      <c r="N6454" s="3" t="s">
        <v>105</v>
      </c>
      <c r="O6454" s="3" t="s">
        <v>3853</v>
      </c>
      <c r="P6454" s="3" t="s">
        <v>71</v>
      </c>
      <c r="Q6454" s="3" t="s">
        <v>72</v>
      </c>
      <c r="R6454" s="3" t="s">
        <v>3854</v>
      </c>
      <c r="S6454" s="3">
        <v>158.376</v>
      </c>
      <c r="T6454" s="3">
        <v>3</v>
      </c>
      <c r="U6454" s="3">
        <v>0.2</v>
      </c>
      <c r="V6454" s="3">
        <v>13.857900000000008</v>
      </c>
    </row>
    <row r="6455" spans="1:22" ht="14.25" customHeight="1" x14ac:dyDescent="0.25">
      <c r="A6455" s="3">
        <v>6454</v>
      </c>
      <c r="B6455" s="3" t="s">
        <v>8906</v>
      </c>
      <c r="C6455" s="4">
        <f>YEAR(Table_1[[#This Row],[Order Date]])</f>
        <v>2012</v>
      </c>
      <c r="D6455" s="9">
        <v>41190</v>
      </c>
      <c r="E6455" s="3">
        <v>41195</v>
      </c>
      <c r="F6455" s="3" t="s">
        <v>50</v>
      </c>
      <c r="G6455" s="3" t="s">
        <v>4558</v>
      </c>
      <c r="H6455" s="3" t="s">
        <v>4559</v>
      </c>
      <c r="I6455" s="3" t="s">
        <v>26</v>
      </c>
      <c r="J6455" s="3" t="s">
        <v>27</v>
      </c>
      <c r="K6455" s="3" t="s">
        <v>184</v>
      </c>
      <c r="L6455" s="3" t="s">
        <v>104</v>
      </c>
      <c r="M6455" s="3">
        <v>77036</v>
      </c>
      <c r="N6455" s="3" t="s">
        <v>105</v>
      </c>
      <c r="O6455" s="3" t="s">
        <v>6648</v>
      </c>
      <c r="P6455" s="3" t="s">
        <v>46</v>
      </c>
      <c r="Q6455" s="3" t="s">
        <v>68</v>
      </c>
      <c r="R6455" s="3" t="s">
        <v>6649</v>
      </c>
      <c r="S6455" s="3">
        <v>3.44</v>
      </c>
      <c r="T6455" s="3">
        <v>2</v>
      </c>
      <c r="U6455" s="3">
        <v>0.2</v>
      </c>
      <c r="V6455" s="3">
        <v>0.55899999999999961</v>
      </c>
    </row>
    <row r="6456" spans="1:22" ht="14.25" customHeight="1" x14ac:dyDescent="0.25">
      <c r="A6456" s="3">
        <v>6455</v>
      </c>
      <c r="B6456" s="3" t="s">
        <v>8907</v>
      </c>
      <c r="C6456" s="4">
        <f>YEAR(Table_1[[#This Row],[Order Date]])</f>
        <v>2014</v>
      </c>
      <c r="D6456" s="9">
        <v>41852</v>
      </c>
      <c r="E6456" s="3">
        <v>41855</v>
      </c>
      <c r="F6456" s="3" t="s">
        <v>188</v>
      </c>
      <c r="G6456" s="3" t="s">
        <v>6319</v>
      </c>
      <c r="H6456" s="3" t="s">
        <v>6320</v>
      </c>
      <c r="I6456" s="3" t="s">
        <v>26</v>
      </c>
      <c r="J6456" s="3" t="s">
        <v>27</v>
      </c>
      <c r="K6456" s="3" t="s">
        <v>127</v>
      </c>
      <c r="L6456" s="3" t="s">
        <v>43</v>
      </c>
      <c r="M6456" s="3">
        <v>94110</v>
      </c>
      <c r="N6456" s="3" t="s">
        <v>44</v>
      </c>
      <c r="O6456" s="3" t="s">
        <v>397</v>
      </c>
      <c r="P6456" s="3" t="s">
        <v>46</v>
      </c>
      <c r="Q6456" s="3" t="s">
        <v>59</v>
      </c>
      <c r="R6456" s="3" t="s">
        <v>398</v>
      </c>
      <c r="S6456" s="3">
        <v>56.56</v>
      </c>
      <c r="T6456" s="3">
        <v>2</v>
      </c>
      <c r="U6456" s="3">
        <v>0</v>
      </c>
      <c r="V6456" s="3">
        <v>15.2712</v>
      </c>
    </row>
    <row r="6457" spans="1:22" ht="14.25" customHeight="1" x14ac:dyDescent="0.25">
      <c r="A6457" s="3">
        <v>6456</v>
      </c>
      <c r="B6457" s="3" t="s">
        <v>8907</v>
      </c>
      <c r="C6457" s="4">
        <f>YEAR(Table_1[[#This Row],[Order Date]])</f>
        <v>2014</v>
      </c>
      <c r="D6457" s="9">
        <v>41852</v>
      </c>
      <c r="E6457" s="3">
        <v>41855</v>
      </c>
      <c r="F6457" s="3" t="s">
        <v>188</v>
      </c>
      <c r="G6457" s="3" t="s">
        <v>6319</v>
      </c>
      <c r="H6457" s="3" t="s">
        <v>6320</v>
      </c>
      <c r="I6457" s="3" t="s">
        <v>26</v>
      </c>
      <c r="J6457" s="3" t="s">
        <v>27</v>
      </c>
      <c r="K6457" s="3" t="s">
        <v>127</v>
      </c>
      <c r="L6457" s="3" t="s">
        <v>43</v>
      </c>
      <c r="M6457" s="3">
        <v>94110</v>
      </c>
      <c r="N6457" s="3" t="s">
        <v>44</v>
      </c>
      <c r="O6457" s="3" t="s">
        <v>4930</v>
      </c>
      <c r="P6457" s="3" t="s">
        <v>32</v>
      </c>
      <c r="Q6457" s="3" t="s">
        <v>65</v>
      </c>
      <c r="R6457" s="3" t="s">
        <v>4931</v>
      </c>
      <c r="S6457" s="3">
        <v>36.96</v>
      </c>
      <c r="T6457" s="3">
        <v>7</v>
      </c>
      <c r="U6457" s="3">
        <v>0</v>
      </c>
      <c r="V6457" s="3">
        <v>11.457599999999998</v>
      </c>
    </row>
    <row r="6458" spans="1:22" ht="14.25" customHeight="1" x14ac:dyDescent="0.25">
      <c r="A6458" s="3">
        <v>6457</v>
      </c>
      <c r="B6458" s="3" t="s">
        <v>8908</v>
      </c>
      <c r="C6458" s="4">
        <f>YEAR(Table_1[[#This Row],[Order Date]])</f>
        <v>2011</v>
      </c>
      <c r="D6458" s="9">
        <v>40760</v>
      </c>
      <c r="E6458" s="3">
        <v>40766</v>
      </c>
      <c r="F6458" s="3" t="s">
        <v>50</v>
      </c>
      <c r="G6458" s="3" t="s">
        <v>628</v>
      </c>
      <c r="H6458" s="3" t="s">
        <v>629</v>
      </c>
      <c r="I6458" s="3" t="s">
        <v>41</v>
      </c>
      <c r="J6458" s="3" t="s">
        <v>27</v>
      </c>
      <c r="K6458" s="3" t="s">
        <v>266</v>
      </c>
      <c r="L6458" s="3" t="s">
        <v>267</v>
      </c>
      <c r="M6458" s="3">
        <v>10009</v>
      </c>
      <c r="N6458" s="3" t="s">
        <v>148</v>
      </c>
      <c r="O6458" s="3" t="s">
        <v>4964</v>
      </c>
      <c r="P6458" s="3" t="s">
        <v>71</v>
      </c>
      <c r="Q6458" s="3" t="s">
        <v>72</v>
      </c>
      <c r="R6458" s="3" t="s">
        <v>4965</v>
      </c>
      <c r="S6458" s="3">
        <v>135.99</v>
      </c>
      <c r="T6458" s="3">
        <v>1</v>
      </c>
      <c r="U6458" s="3">
        <v>0</v>
      </c>
      <c r="V6458" s="3">
        <v>36.717300000000009</v>
      </c>
    </row>
    <row r="6459" spans="1:22" ht="14.25" customHeight="1" x14ac:dyDescent="0.25">
      <c r="A6459" s="3">
        <v>6458</v>
      </c>
      <c r="B6459" s="3" t="s">
        <v>8908</v>
      </c>
      <c r="C6459" s="4">
        <f>YEAR(Table_1[[#This Row],[Order Date]])</f>
        <v>2011</v>
      </c>
      <c r="D6459" s="9">
        <v>40760</v>
      </c>
      <c r="E6459" s="3">
        <v>40766</v>
      </c>
      <c r="F6459" s="3" t="s">
        <v>50</v>
      </c>
      <c r="G6459" s="3" t="s">
        <v>628</v>
      </c>
      <c r="H6459" s="3" t="s">
        <v>629</v>
      </c>
      <c r="I6459" s="3" t="s">
        <v>41</v>
      </c>
      <c r="J6459" s="3" t="s">
        <v>27</v>
      </c>
      <c r="K6459" s="3" t="s">
        <v>266</v>
      </c>
      <c r="L6459" s="3" t="s">
        <v>267</v>
      </c>
      <c r="M6459" s="3">
        <v>10009</v>
      </c>
      <c r="N6459" s="3" t="s">
        <v>148</v>
      </c>
      <c r="O6459" s="3" t="s">
        <v>7069</v>
      </c>
      <c r="P6459" s="3" t="s">
        <v>46</v>
      </c>
      <c r="Q6459" s="3" t="s">
        <v>68</v>
      </c>
      <c r="R6459" s="3" t="s">
        <v>7070</v>
      </c>
      <c r="S6459" s="3">
        <v>15.959999999999999</v>
      </c>
      <c r="T6459" s="3">
        <v>7</v>
      </c>
      <c r="U6459" s="3">
        <v>0</v>
      </c>
      <c r="V6459" s="3">
        <v>7.0224000000000011</v>
      </c>
    </row>
    <row r="6460" spans="1:22" ht="14.25" customHeight="1" x14ac:dyDescent="0.25">
      <c r="A6460" s="3">
        <v>6459</v>
      </c>
      <c r="B6460" s="3" t="s">
        <v>8909</v>
      </c>
      <c r="C6460" s="4">
        <f>YEAR(Table_1[[#This Row],[Order Date]])</f>
        <v>2014</v>
      </c>
      <c r="D6460" s="9">
        <v>41774</v>
      </c>
      <c r="E6460" s="3">
        <v>41777</v>
      </c>
      <c r="F6460" s="3" t="s">
        <v>188</v>
      </c>
      <c r="G6460" s="3" t="s">
        <v>2672</v>
      </c>
      <c r="H6460" s="3" t="s">
        <v>2673</v>
      </c>
      <c r="I6460" s="3" t="s">
        <v>41</v>
      </c>
      <c r="J6460" s="3" t="s">
        <v>27</v>
      </c>
      <c r="K6460" s="3" t="s">
        <v>4492</v>
      </c>
      <c r="L6460" s="3" t="s">
        <v>2735</v>
      </c>
      <c r="M6460" s="3">
        <v>21215</v>
      </c>
      <c r="N6460" s="3" t="s">
        <v>148</v>
      </c>
      <c r="O6460" s="3" t="s">
        <v>3383</v>
      </c>
      <c r="P6460" s="3" t="s">
        <v>46</v>
      </c>
      <c r="Q6460" s="3" t="s">
        <v>68</v>
      </c>
      <c r="R6460" s="3" t="s">
        <v>3384</v>
      </c>
      <c r="S6460" s="3">
        <v>3.76</v>
      </c>
      <c r="T6460" s="3">
        <v>2</v>
      </c>
      <c r="U6460" s="3">
        <v>0</v>
      </c>
      <c r="V6460" s="3">
        <v>1.0903999999999998</v>
      </c>
    </row>
    <row r="6461" spans="1:22" ht="14.25" customHeight="1" x14ac:dyDescent="0.25">
      <c r="A6461" s="3">
        <v>6460</v>
      </c>
      <c r="B6461" s="3" t="s">
        <v>8909</v>
      </c>
      <c r="C6461" s="4">
        <f>YEAR(Table_1[[#This Row],[Order Date]])</f>
        <v>2014</v>
      </c>
      <c r="D6461" s="9">
        <v>41774</v>
      </c>
      <c r="E6461" s="3">
        <v>41777</v>
      </c>
      <c r="F6461" s="3" t="s">
        <v>188</v>
      </c>
      <c r="G6461" s="3" t="s">
        <v>2672</v>
      </c>
      <c r="H6461" s="3" t="s">
        <v>2673</v>
      </c>
      <c r="I6461" s="3" t="s">
        <v>41</v>
      </c>
      <c r="J6461" s="3" t="s">
        <v>27</v>
      </c>
      <c r="K6461" s="3" t="s">
        <v>4492</v>
      </c>
      <c r="L6461" s="3" t="s">
        <v>2735</v>
      </c>
      <c r="M6461" s="3">
        <v>21215</v>
      </c>
      <c r="N6461" s="3" t="s">
        <v>148</v>
      </c>
      <c r="O6461" s="3" t="s">
        <v>1650</v>
      </c>
      <c r="P6461" s="3" t="s">
        <v>46</v>
      </c>
      <c r="Q6461" s="3" t="s">
        <v>68</v>
      </c>
      <c r="R6461" s="3" t="s">
        <v>1651</v>
      </c>
      <c r="S6461" s="3">
        <v>14.7</v>
      </c>
      <c r="T6461" s="3">
        <v>5</v>
      </c>
      <c r="U6461" s="3">
        <v>0</v>
      </c>
      <c r="V6461" s="3">
        <v>6.6150000000000002</v>
      </c>
    </row>
    <row r="6462" spans="1:22" ht="14.25" customHeight="1" x14ac:dyDescent="0.25">
      <c r="A6462" s="3">
        <v>6461</v>
      </c>
      <c r="B6462" s="3" t="s">
        <v>8909</v>
      </c>
      <c r="C6462" s="4">
        <f>YEAR(Table_1[[#This Row],[Order Date]])</f>
        <v>2014</v>
      </c>
      <c r="D6462" s="9">
        <v>41774</v>
      </c>
      <c r="E6462" s="3">
        <v>41777</v>
      </c>
      <c r="F6462" s="3" t="s">
        <v>188</v>
      </c>
      <c r="G6462" s="3" t="s">
        <v>2672</v>
      </c>
      <c r="H6462" s="3" t="s">
        <v>2673</v>
      </c>
      <c r="I6462" s="3" t="s">
        <v>41</v>
      </c>
      <c r="J6462" s="3" t="s">
        <v>27</v>
      </c>
      <c r="K6462" s="3" t="s">
        <v>4492</v>
      </c>
      <c r="L6462" s="3" t="s">
        <v>2735</v>
      </c>
      <c r="M6462" s="3">
        <v>21215</v>
      </c>
      <c r="N6462" s="3" t="s">
        <v>148</v>
      </c>
      <c r="O6462" s="3" t="s">
        <v>6109</v>
      </c>
      <c r="P6462" s="3" t="s">
        <v>46</v>
      </c>
      <c r="Q6462" s="3" t="s">
        <v>68</v>
      </c>
      <c r="R6462" s="3" t="s">
        <v>6110</v>
      </c>
      <c r="S6462" s="3">
        <v>37.200000000000003</v>
      </c>
      <c r="T6462" s="3">
        <v>5</v>
      </c>
      <c r="U6462" s="3">
        <v>0</v>
      </c>
      <c r="V6462" s="3">
        <v>9.3000000000000007</v>
      </c>
    </row>
    <row r="6463" spans="1:22" ht="14.25" customHeight="1" x14ac:dyDescent="0.25">
      <c r="A6463" s="3">
        <v>6462</v>
      </c>
      <c r="B6463" s="3" t="s">
        <v>8909</v>
      </c>
      <c r="C6463" s="4">
        <f>YEAR(Table_1[[#This Row],[Order Date]])</f>
        <v>2014</v>
      </c>
      <c r="D6463" s="9">
        <v>41774</v>
      </c>
      <c r="E6463" s="3">
        <v>41777</v>
      </c>
      <c r="F6463" s="3" t="s">
        <v>188</v>
      </c>
      <c r="G6463" s="3" t="s">
        <v>2672</v>
      </c>
      <c r="H6463" s="3" t="s">
        <v>2673</v>
      </c>
      <c r="I6463" s="3" t="s">
        <v>41</v>
      </c>
      <c r="J6463" s="3" t="s">
        <v>27</v>
      </c>
      <c r="K6463" s="3" t="s">
        <v>4492</v>
      </c>
      <c r="L6463" s="3" t="s">
        <v>2735</v>
      </c>
      <c r="M6463" s="3">
        <v>21215</v>
      </c>
      <c r="N6463" s="3" t="s">
        <v>148</v>
      </c>
      <c r="O6463" s="3" t="s">
        <v>4167</v>
      </c>
      <c r="P6463" s="3" t="s">
        <v>71</v>
      </c>
      <c r="Q6463" s="3" t="s">
        <v>161</v>
      </c>
      <c r="R6463" s="3" t="s">
        <v>4168</v>
      </c>
      <c r="S6463" s="3">
        <v>89.97</v>
      </c>
      <c r="T6463" s="3">
        <v>3</v>
      </c>
      <c r="U6463" s="3">
        <v>0</v>
      </c>
      <c r="V6463" s="3">
        <v>18.893699999999995</v>
      </c>
    </row>
    <row r="6464" spans="1:22" ht="14.25" customHeight="1" x14ac:dyDescent="0.25">
      <c r="A6464" s="3">
        <v>6463</v>
      </c>
      <c r="B6464" s="3" t="s">
        <v>8909</v>
      </c>
      <c r="C6464" s="4">
        <f>YEAR(Table_1[[#This Row],[Order Date]])</f>
        <v>2014</v>
      </c>
      <c r="D6464" s="9">
        <v>41774</v>
      </c>
      <c r="E6464" s="3">
        <v>41777</v>
      </c>
      <c r="F6464" s="3" t="s">
        <v>188</v>
      </c>
      <c r="G6464" s="3" t="s">
        <v>2672</v>
      </c>
      <c r="H6464" s="3" t="s">
        <v>2673</v>
      </c>
      <c r="I6464" s="3" t="s">
        <v>41</v>
      </c>
      <c r="J6464" s="3" t="s">
        <v>27</v>
      </c>
      <c r="K6464" s="3" t="s">
        <v>4492</v>
      </c>
      <c r="L6464" s="3" t="s">
        <v>2735</v>
      </c>
      <c r="M6464" s="3">
        <v>21215</v>
      </c>
      <c r="N6464" s="3" t="s">
        <v>148</v>
      </c>
      <c r="O6464" s="3" t="s">
        <v>6956</v>
      </c>
      <c r="P6464" s="3" t="s">
        <v>32</v>
      </c>
      <c r="Q6464" s="3" t="s">
        <v>36</v>
      </c>
      <c r="R6464" s="3" t="s">
        <v>6957</v>
      </c>
      <c r="S6464" s="3">
        <v>261.95999999999998</v>
      </c>
      <c r="T6464" s="3">
        <v>2</v>
      </c>
      <c r="U6464" s="3">
        <v>0</v>
      </c>
      <c r="V6464" s="3">
        <v>23.576399999999978</v>
      </c>
    </row>
    <row r="6465" spans="1:22" ht="14.25" customHeight="1" x14ac:dyDescent="0.25">
      <c r="A6465" s="3">
        <v>6464</v>
      </c>
      <c r="B6465" s="3" t="s">
        <v>8909</v>
      </c>
      <c r="C6465" s="4">
        <f>YEAR(Table_1[[#This Row],[Order Date]])</f>
        <v>2014</v>
      </c>
      <c r="D6465" s="9">
        <v>41774</v>
      </c>
      <c r="E6465" s="3">
        <v>41777</v>
      </c>
      <c r="F6465" s="3" t="s">
        <v>188</v>
      </c>
      <c r="G6465" s="3" t="s">
        <v>2672</v>
      </c>
      <c r="H6465" s="3" t="s">
        <v>2673</v>
      </c>
      <c r="I6465" s="3" t="s">
        <v>41</v>
      </c>
      <c r="J6465" s="3" t="s">
        <v>27</v>
      </c>
      <c r="K6465" s="3" t="s">
        <v>4492</v>
      </c>
      <c r="L6465" s="3" t="s">
        <v>2735</v>
      </c>
      <c r="M6465" s="3">
        <v>21215</v>
      </c>
      <c r="N6465" s="3" t="s">
        <v>148</v>
      </c>
      <c r="O6465" s="3" t="s">
        <v>850</v>
      </c>
      <c r="P6465" s="3" t="s">
        <v>46</v>
      </c>
      <c r="Q6465" s="3" t="s">
        <v>47</v>
      </c>
      <c r="R6465" s="3" t="s">
        <v>851</v>
      </c>
      <c r="S6465" s="3">
        <v>74</v>
      </c>
      <c r="T6465" s="3">
        <v>5</v>
      </c>
      <c r="U6465" s="3">
        <v>0</v>
      </c>
      <c r="V6465" s="3">
        <v>37</v>
      </c>
    </row>
    <row r="6466" spans="1:22" ht="14.25" customHeight="1" x14ac:dyDescent="0.25">
      <c r="A6466" s="3">
        <v>6465</v>
      </c>
      <c r="B6466" s="3" t="s">
        <v>8910</v>
      </c>
      <c r="C6466" s="4">
        <f>YEAR(Table_1[[#This Row],[Order Date]])</f>
        <v>2013</v>
      </c>
      <c r="D6466" s="9">
        <v>41540</v>
      </c>
      <c r="E6466" s="3">
        <v>41546</v>
      </c>
      <c r="F6466" s="3" t="s">
        <v>50</v>
      </c>
      <c r="G6466" s="3" t="s">
        <v>2954</v>
      </c>
      <c r="H6466" s="3" t="s">
        <v>2955</v>
      </c>
      <c r="I6466" s="3" t="s">
        <v>102</v>
      </c>
      <c r="J6466" s="3" t="s">
        <v>27</v>
      </c>
      <c r="K6466" s="3" t="s">
        <v>1473</v>
      </c>
      <c r="L6466" s="3" t="s">
        <v>29</v>
      </c>
      <c r="M6466" s="3">
        <v>40214</v>
      </c>
      <c r="N6466" s="3" t="s">
        <v>30</v>
      </c>
      <c r="O6466" s="3" t="s">
        <v>6345</v>
      </c>
      <c r="P6466" s="3" t="s">
        <v>32</v>
      </c>
      <c r="Q6466" s="3" t="s">
        <v>65</v>
      </c>
      <c r="R6466" s="3" t="s">
        <v>6346</v>
      </c>
      <c r="S6466" s="3">
        <v>13.28</v>
      </c>
      <c r="T6466" s="3">
        <v>2</v>
      </c>
      <c r="U6466" s="3">
        <v>0</v>
      </c>
      <c r="V6466" s="3">
        <v>6.3743999999999996</v>
      </c>
    </row>
    <row r="6467" spans="1:22" ht="14.25" customHeight="1" x14ac:dyDescent="0.25">
      <c r="A6467" s="3">
        <v>6466</v>
      </c>
      <c r="B6467" s="3" t="s">
        <v>8911</v>
      </c>
      <c r="C6467" s="4">
        <f>YEAR(Table_1[[#This Row],[Order Date]])</f>
        <v>2012</v>
      </c>
      <c r="D6467" s="9">
        <v>41226</v>
      </c>
      <c r="E6467" s="3">
        <v>41230</v>
      </c>
      <c r="F6467" s="3" t="s">
        <v>50</v>
      </c>
      <c r="G6467" s="3" t="s">
        <v>1821</v>
      </c>
      <c r="H6467" s="3" t="s">
        <v>1822</v>
      </c>
      <c r="I6467" s="3" t="s">
        <v>26</v>
      </c>
      <c r="J6467" s="3" t="s">
        <v>27</v>
      </c>
      <c r="K6467" s="3" t="s">
        <v>8699</v>
      </c>
      <c r="L6467" s="3" t="s">
        <v>335</v>
      </c>
      <c r="M6467" s="3">
        <v>37087</v>
      </c>
      <c r="N6467" s="3" t="s">
        <v>30</v>
      </c>
      <c r="O6467" s="3" t="s">
        <v>8361</v>
      </c>
      <c r="P6467" s="3" t="s">
        <v>46</v>
      </c>
      <c r="Q6467" s="3" t="s">
        <v>59</v>
      </c>
      <c r="R6467" s="3" t="s">
        <v>8362</v>
      </c>
      <c r="S6467" s="3">
        <v>84.960000000000008</v>
      </c>
      <c r="T6467" s="3">
        <v>6</v>
      </c>
      <c r="U6467" s="3">
        <v>0.2</v>
      </c>
      <c r="V6467" s="3">
        <v>6.3719999999999999</v>
      </c>
    </row>
    <row r="6468" spans="1:22" ht="14.25" customHeight="1" x14ac:dyDescent="0.25">
      <c r="A6468" s="3">
        <v>6467</v>
      </c>
      <c r="B6468" s="3" t="s">
        <v>8912</v>
      </c>
      <c r="C6468" s="4">
        <f>YEAR(Table_1[[#This Row],[Order Date]])</f>
        <v>2014</v>
      </c>
      <c r="D6468" s="9">
        <v>41782</v>
      </c>
      <c r="E6468" s="3">
        <v>41785</v>
      </c>
      <c r="F6468" s="3" t="s">
        <v>23</v>
      </c>
      <c r="G6468" s="3" t="s">
        <v>156</v>
      </c>
      <c r="H6468" s="3" t="s">
        <v>157</v>
      </c>
      <c r="I6468" s="3" t="s">
        <v>26</v>
      </c>
      <c r="J6468" s="3" t="s">
        <v>27</v>
      </c>
      <c r="K6468" s="3" t="s">
        <v>42</v>
      </c>
      <c r="L6468" s="3" t="s">
        <v>43</v>
      </c>
      <c r="M6468" s="3">
        <v>90008</v>
      </c>
      <c r="N6468" s="3" t="s">
        <v>44</v>
      </c>
      <c r="O6468" s="3" t="s">
        <v>7037</v>
      </c>
      <c r="P6468" s="3" t="s">
        <v>71</v>
      </c>
      <c r="Q6468" s="3" t="s">
        <v>161</v>
      </c>
      <c r="R6468" s="3" t="s">
        <v>7038</v>
      </c>
      <c r="S6468" s="3">
        <v>68.459999999999994</v>
      </c>
      <c r="T6468" s="3">
        <v>7</v>
      </c>
      <c r="U6468" s="3">
        <v>0</v>
      </c>
      <c r="V6468" s="3">
        <v>25.330199999999998</v>
      </c>
    </row>
    <row r="6469" spans="1:22" ht="14.25" customHeight="1" x14ac:dyDescent="0.25">
      <c r="A6469" s="3">
        <v>6468</v>
      </c>
      <c r="B6469" s="3" t="s">
        <v>8913</v>
      </c>
      <c r="C6469" s="4">
        <f>YEAR(Table_1[[#This Row],[Order Date]])</f>
        <v>2013</v>
      </c>
      <c r="D6469" s="9">
        <v>41611</v>
      </c>
      <c r="E6469" s="3">
        <v>41617</v>
      </c>
      <c r="F6469" s="3" t="s">
        <v>50</v>
      </c>
      <c r="G6469" s="3" t="s">
        <v>4100</v>
      </c>
      <c r="H6469" s="3" t="s">
        <v>4101</v>
      </c>
      <c r="I6469" s="3" t="s">
        <v>102</v>
      </c>
      <c r="J6469" s="3" t="s">
        <v>27</v>
      </c>
      <c r="K6469" s="3" t="s">
        <v>3577</v>
      </c>
      <c r="L6469" s="3" t="s">
        <v>1399</v>
      </c>
      <c r="M6469" s="3">
        <v>2908</v>
      </c>
      <c r="N6469" s="3" t="s">
        <v>148</v>
      </c>
      <c r="O6469" s="3" t="s">
        <v>1576</v>
      </c>
      <c r="P6469" s="3" t="s">
        <v>46</v>
      </c>
      <c r="Q6469" s="3" t="s">
        <v>59</v>
      </c>
      <c r="R6469" s="3" t="s">
        <v>1577</v>
      </c>
      <c r="S6469" s="3">
        <v>2079.4</v>
      </c>
      <c r="T6469" s="3">
        <v>5</v>
      </c>
      <c r="U6469" s="3">
        <v>0</v>
      </c>
      <c r="V6469" s="3">
        <v>582.23199999999997</v>
      </c>
    </row>
    <row r="6470" spans="1:22" ht="14.25" customHeight="1" x14ac:dyDescent="0.25">
      <c r="A6470" s="3">
        <v>6469</v>
      </c>
      <c r="B6470" s="3" t="s">
        <v>8913</v>
      </c>
      <c r="C6470" s="4">
        <f>YEAR(Table_1[[#This Row],[Order Date]])</f>
        <v>2013</v>
      </c>
      <c r="D6470" s="9">
        <v>41611</v>
      </c>
      <c r="E6470" s="3">
        <v>41617</v>
      </c>
      <c r="F6470" s="3" t="s">
        <v>50</v>
      </c>
      <c r="G6470" s="3" t="s">
        <v>4100</v>
      </c>
      <c r="H6470" s="3" t="s">
        <v>4101</v>
      </c>
      <c r="I6470" s="3" t="s">
        <v>102</v>
      </c>
      <c r="J6470" s="3" t="s">
        <v>27</v>
      </c>
      <c r="K6470" s="3" t="s">
        <v>3577</v>
      </c>
      <c r="L6470" s="3" t="s">
        <v>1399</v>
      </c>
      <c r="M6470" s="3">
        <v>2908</v>
      </c>
      <c r="N6470" s="3" t="s">
        <v>148</v>
      </c>
      <c r="O6470" s="3" t="s">
        <v>4238</v>
      </c>
      <c r="P6470" s="3" t="s">
        <v>71</v>
      </c>
      <c r="Q6470" s="3" t="s">
        <v>72</v>
      </c>
      <c r="R6470" s="3" t="s">
        <v>4239</v>
      </c>
      <c r="S6470" s="3">
        <v>629.94999999999993</v>
      </c>
      <c r="T6470" s="3">
        <v>5</v>
      </c>
      <c r="U6470" s="3">
        <v>0</v>
      </c>
      <c r="V6470" s="3">
        <v>176.38600000000002</v>
      </c>
    </row>
    <row r="6471" spans="1:22" ht="14.25" customHeight="1" x14ac:dyDescent="0.25">
      <c r="A6471" s="3">
        <v>6470</v>
      </c>
      <c r="B6471" s="3" t="s">
        <v>8913</v>
      </c>
      <c r="C6471" s="4">
        <f>YEAR(Table_1[[#This Row],[Order Date]])</f>
        <v>2013</v>
      </c>
      <c r="D6471" s="9">
        <v>41611</v>
      </c>
      <c r="E6471" s="3">
        <v>41617</v>
      </c>
      <c r="F6471" s="3" t="s">
        <v>50</v>
      </c>
      <c r="G6471" s="3" t="s">
        <v>4100</v>
      </c>
      <c r="H6471" s="3" t="s">
        <v>4101</v>
      </c>
      <c r="I6471" s="3" t="s">
        <v>102</v>
      </c>
      <c r="J6471" s="3" t="s">
        <v>27</v>
      </c>
      <c r="K6471" s="3" t="s">
        <v>3577</v>
      </c>
      <c r="L6471" s="3" t="s">
        <v>1399</v>
      </c>
      <c r="M6471" s="3">
        <v>2908</v>
      </c>
      <c r="N6471" s="3" t="s">
        <v>148</v>
      </c>
      <c r="O6471" s="3" t="s">
        <v>1714</v>
      </c>
      <c r="P6471" s="3" t="s">
        <v>32</v>
      </c>
      <c r="Q6471" s="3" t="s">
        <v>65</v>
      </c>
      <c r="R6471" s="3" t="s">
        <v>8143</v>
      </c>
      <c r="S6471" s="3">
        <v>72.42</v>
      </c>
      <c r="T6471" s="3">
        <v>6</v>
      </c>
      <c r="U6471" s="3">
        <v>0</v>
      </c>
      <c r="V6471" s="3">
        <v>23.898600000000002</v>
      </c>
    </row>
    <row r="6472" spans="1:22" ht="14.25" customHeight="1" x14ac:dyDescent="0.25">
      <c r="A6472" s="3">
        <v>6471</v>
      </c>
      <c r="B6472" s="3" t="s">
        <v>8914</v>
      </c>
      <c r="C6472" s="4">
        <f>YEAR(Table_1[[#This Row],[Order Date]])</f>
        <v>2012</v>
      </c>
      <c r="D6472" s="9">
        <v>41150</v>
      </c>
      <c r="E6472" s="3">
        <v>41154</v>
      </c>
      <c r="F6472" s="3" t="s">
        <v>50</v>
      </c>
      <c r="G6472" s="3" t="s">
        <v>3173</v>
      </c>
      <c r="H6472" s="3" t="s">
        <v>3174</v>
      </c>
      <c r="I6472" s="3" t="s">
        <v>102</v>
      </c>
      <c r="J6472" s="3" t="s">
        <v>27</v>
      </c>
      <c r="K6472" s="3" t="s">
        <v>880</v>
      </c>
      <c r="L6472" s="3" t="s">
        <v>238</v>
      </c>
      <c r="M6472" s="3">
        <v>48234</v>
      </c>
      <c r="N6472" s="3" t="s">
        <v>105</v>
      </c>
      <c r="O6472" s="3" t="s">
        <v>3853</v>
      </c>
      <c r="P6472" s="3" t="s">
        <v>71</v>
      </c>
      <c r="Q6472" s="3" t="s">
        <v>72</v>
      </c>
      <c r="R6472" s="3" t="s">
        <v>3854</v>
      </c>
      <c r="S6472" s="3">
        <v>131.97999999999999</v>
      </c>
      <c r="T6472" s="3">
        <v>2</v>
      </c>
      <c r="U6472" s="3">
        <v>0</v>
      </c>
      <c r="V6472" s="3">
        <v>35.634600000000006</v>
      </c>
    </row>
    <row r="6473" spans="1:22" ht="14.25" customHeight="1" x14ac:dyDescent="0.25">
      <c r="A6473" s="3">
        <v>6472</v>
      </c>
      <c r="B6473" s="3" t="s">
        <v>8914</v>
      </c>
      <c r="C6473" s="4">
        <f>YEAR(Table_1[[#This Row],[Order Date]])</f>
        <v>2012</v>
      </c>
      <c r="D6473" s="9">
        <v>41150</v>
      </c>
      <c r="E6473" s="3">
        <v>41154</v>
      </c>
      <c r="F6473" s="3" t="s">
        <v>50</v>
      </c>
      <c r="G6473" s="3" t="s">
        <v>3173</v>
      </c>
      <c r="H6473" s="3" t="s">
        <v>3174</v>
      </c>
      <c r="I6473" s="3" t="s">
        <v>102</v>
      </c>
      <c r="J6473" s="3" t="s">
        <v>27</v>
      </c>
      <c r="K6473" s="3" t="s">
        <v>880</v>
      </c>
      <c r="L6473" s="3" t="s">
        <v>238</v>
      </c>
      <c r="M6473" s="3">
        <v>48234</v>
      </c>
      <c r="N6473" s="3" t="s">
        <v>105</v>
      </c>
      <c r="O6473" s="3" t="s">
        <v>3765</v>
      </c>
      <c r="P6473" s="3" t="s">
        <v>71</v>
      </c>
      <c r="Q6473" s="3" t="s">
        <v>161</v>
      </c>
      <c r="R6473" s="3" t="s">
        <v>3766</v>
      </c>
      <c r="S6473" s="3">
        <v>114.52</v>
      </c>
      <c r="T6473" s="3">
        <v>7</v>
      </c>
      <c r="U6473" s="3">
        <v>0</v>
      </c>
      <c r="V6473" s="3">
        <v>11.451999999999995</v>
      </c>
    </row>
    <row r="6474" spans="1:22" ht="14.25" customHeight="1" x14ac:dyDescent="0.25">
      <c r="A6474" s="3">
        <v>6473</v>
      </c>
      <c r="B6474" s="3" t="s">
        <v>8915</v>
      </c>
      <c r="C6474" s="4">
        <f>YEAR(Table_1[[#This Row],[Order Date]])</f>
        <v>2011</v>
      </c>
      <c r="D6474" s="9">
        <v>40700</v>
      </c>
      <c r="E6474" s="3">
        <v>40704</v>
      </c>
      <c r="F6474" s="3" t="s">
        <v>50</v>
      </c>
      <c r="G6474" s="3" t="s">
        <v>7050</v>
      </c>
      <c r="H6474" s="3" t="s">
        <v>7051</v>
      </c>
      <c r="I6474" s="3" t="s">
        <v>102</v>
      </c>
      <c r="J6474" s="3" t="s">
        <v>27</v>
      </c>
      <c r="K6474" s="3" t="s">
        <v>184</v>
      </c>
      <c r="L6474" s="3" t="s">
        <v>104</v>
      </c>
      <c r="M6474" s="3">
        <v>77070</v>
      </c>
      <c r="N6474" s="3" t="s">
        <v>105</v>
      </c>
      <c r="O6474" s="3" t="s">
        <v>1197</v>
      </c>
      <c r="P6474" s="3" t="s">
        <v>46</v>
      </c>
      <c r="Q6474" s="3" t="s">
        <v>47</v>
      </c>
      <c r="R6474" s="3" t="s">
        <v>1198</v>
      </c>
      <c r="S6474" s="3">
        <v>100.24000000000001</v>
      </c>
      <c r="T6474" s="3">
        <v>10</v>
      </c>
      <c r="U6474" s="3">
        <v>0.2</v>
      </c>
      <c r="V6474" s="3">
        <v>33.830999999999989</v>
      </c>
    </row>
    <row r="6475" spans="1:22" ht="14.25" customHeight="1" x14ac:dyDescent="0.25">
      <c r="A6475" s="3">
        <v>6474</v>
      </c>
      <c r="B6475" s="3" t="s">
        <v>8916</v>
      </c>
      <c r="C6475" s="4">
        <f>YEAR(Table_1[[#This Row],[Order Date]])</f>
        <v>2013</v>
      </c>
      <c r="D6475" s="9">
        <v>41352</v>
      </c>
      <c r="E6475" s="3">
        <v>41354</v>
      </c>
      <c r="F6475" s="3" t="s">
        <v>23</v>
      </c>
      <c r="G6475" s="3" t="s">
        <v>643</v>
      </c>
      <c r="H6475" s="3" t="s">
        <v>644</v>
      </c>
      <c r="I6475" s="3" t="s">
        <v>26</v>
      </c>
      <c r="J6475" s="3" t="s">
        <v>27</v>
      </c>
      <c r="K6475" s="3" t="s">
        <v>382</v>
      </c>
      <c r="L6475" s="3" t="s">
        <v>335</v>
      </c>
      <c r="M6475" s="3">
        <v>38401</v>
      </c>
      <c r="N6475" s="3" t="s">
        <v>30</v>
      </c>
      <c r="O6475" s="3" t="s">
        <v>3776</v>
      </c>
      <c r="P6475" s="3" t="s">
        <v>46</v>
      </c>
      <c r="Q6475" s="3" t="s">
        <v>78</v>
      </c>
      <c r="R6475" s="3" t="s">
        <v>3777</v>
      </c>
      <c r="S6475" s="3">
        <v>871.80000000000007</v>
      </c>
      <c r="T6475" s="3">
        <v>3</v>
      </c>
      <c r="U6475" s="3">
        <v>0.2</v>
      </c>
      <c r="V6475" s="3">
        <v>87.180000000000092</v>
      </c>
    </row>
    <row r="6476" spans="1:22" ht="14.25" customHeight="1" x14ac:dyDescent="0.25">
      <c r="A6476" s="3">
        <v>6475</v>
      </c>
      <c r="B6476" s="3" t="s">
        <v>8917</v>
      </c>
      <c r="C6476" s="4">
        <f>YEAR(Table_1[[#This Row],[Order Date]])</f>
        <v>2011</v>
      </c>
      <c r="D6476" s="9">
        <v>40558</v>
      </c>
      <c r="E6476" s="3">
        <v>40559</v>
      </c>
      <c r="F6476" s="3" t="s">
        <v>188</v>
      </c>
      <c r="G6476" s="3" t="s">
        <v>307</v>
      </c>
      <c r="H6476" s="3" t="s">
        <v>308</v>
      </c>
      <c r="I6476" s="3" t="s">
        <v>41</v>
      </c>
      <c r="J6476" s="3" t="s">
        <v>27</v>
      </c>
      <c r="K6476" s="3" t="s">
        <v>146</v>
      </c>
      <c r="L6476" s="3" t="s">
        <v>147</v>
      </c>
      <c r="M6476" s="3">
        <v>19140</v>
      </c>
      <c r="N6476" s="3" t="s">
        <v>148</v>
      </c>
      <c r="O6476" s="3" t="s">
        <v>3608</v>
      </c>
      <c r="P6476" s="3" t="s">
        <v>32</v>
      </c>
      <c r="Q6476" s="3" t="s">
        <v>33</v>
      </c>
      <c r="R6476" s="3" t="s">
        <v>3609</v>
      </c>
      <c r="S6476" s="3">
        <v>61.96</v>
      </c>
      <c r="T6476" s="3">
        <v>4</v>
      </c>
      <c r="U6476" s="3">
        <v>0.5</v>
      </c>
      <c r="V6476" s="3">
        <v>-53.285600000000009</v>
      </c>
    </row>
    <row r="6477" spans="1:22" ht="14.25" customHeight="1" x14ac:dyDescent="0.25">
      <c r="A6477" s="3">
        <v>6476</v>
      </c>
      <c r="B6477" s="3" t="s">
        <v>8918</v>
      </c>
      <c r="C6477" s="4">
        <f>YEAR(Table_1[[#This Row],[Order Date]])</f>
        <v>2014</v>
      </c>
      <c r="D6477" s="9">
        <v>41794</v>
      </c>
      <c r="E6477" s="3">
        <v>41801</v>
      </c>
      <c r="F6477" s="3" t="s">
        <v>50</v>
      </c>
      <c r="G6477" s="3" t="s">
        <v>7719</v>
      </c>
      <c r="H6477" s="3" t="s">
        <v>7720</v>
      </c>
      <c r="I6477" s="3" t="s">
        <v>26</v>
      </c>
      <c r="J6477" s="3" t="s">
        <v>27</v>
      </c>
      <c r="K6477" s="3" t="s">
        <v>1352</v>
      </c>
      <c r="L6477" s="3" t="s">
        <v>54</v>
      </c>
      <c r="M6477" s="3">
        <v>33024</v>
      </c>
      <c r="N6477" s="3" t="s">
        <v>30</v>
      </c>
      <c r="O6477" s="3" t="s">
        <v>3429</v>
      </c>
      <c r="P6477" s="3" t="s">
        <v>46</v>
      </c>
      <c r="Q6477" s="3" t="s">
        <v>75</v>
      </c>
      <c r="R6477" s="3" t="s">
        <v>3430</v>
      </c>
      <c r="S6477" s="3">
        <v>4.5540000000000003</v>
      </c>
      <c r="T6477" s="3">
        <v>3</v>
      </c>
      <c r="U6477" s="3">
        <v>0.7</v>
      </c>
      <c r="V6477" s="3">
        <v>-3.4913999999999987</v>
      </c>
    </row>
    <row r="6478" spans="1:22" ht="14.25" customHeight="1" x14ac:dyDescent="0.25">
      <c r="A6478" s="3">
        <v>6477</v>
      </c>
      <c r="B6478" s="3" t="s">
        <v>8918</v>
      </c>
      <c r="C6478" s="4">
        <f>YEAR(Table_1[[#This Row],[Order Date]])</f>
        <v>2014</v>
      </c>
      <c r="D6478" s="9">
        <v>41794</v>
      </c>
      <c r="E6478" s="3">
        <v>41801</v>
      </c>
      <c r="F6478" s="3" t="s">
        <v>50</v>
      </c>
      <c r="G6478" s="3" t="s">
        <v>7719</v>
      </c>
      <c r="H6478" s="3" t="s">
        <v>7720</v>
      </c>
      <c r="I6478" s="3" t="s">
        <v>26</v>
      </c>
      <c r="J6478" s="3" t="s">
        <v>27</v>
      </c>
      <c r="K6478" s="3" t="s">
        <v>1352</v>
      </c>
      <c r="L6478" s="3" t="s">
        <v>54</v>
      </c>
      <c r="M6478" s="3">
        <v>33024</v>
      </c>
      <c r="N6478" s="3" t="s">
        <v>30</v>
      </c>
      <c r="O6478" s="3" t="s">
        <v>810</v>
      </c>
      <c r="P6478" s="3" t="s">
        <v>46</v>
      </c>
      <c r="Q6478" s="3" t="s">
        <v>78</v>
      </c>
      <c r="R6478" s="3" t="s">
        <v>811</v>
      </c>
      <c r="S6478" s="3">
        <v>5.2</v>
      </c>
      <c r="T6478" s="3">
        <v>2</v>
      </c>
      <c r="U6478" s="3">
        <v>0.2</v>
      </c>
      <c r="V6478" s="3">
        <v>0.58499999999999974</v>
      </c>
    </row>
    <row r="6479" spans="1:22" ht="14.25" customHeight="1" x14ac:dyDescent="0.25">
      <c r="A6479" s="3">
        <v>6478</v>
      </c>
      <c r="B6479" s="3" t="s">
        <v>8918</v>
      </c>
      <c r="C6479" s="4">
        <f>YEAR(Table_1[[#This Row],[Order Date]])</f>
        <v>2014</v>
      </c>
      <c r="D6479" s="9">
        <v>41794</v>
      </c>
      <c r="E6479" s="3">
        <v>41801</v>
      </c>
      <c r="F6479" s="3" t="s">
        <v>50</v>
      </c>
      <c r="G6479" s="3" t="s">
        <v>7719</v>
      </c>
      <c r="H6479" s="3" t="s">
        <v>7720</v>
      </c>
      <c r="I6479" s="3" t="s">
        <v>26</v>
      </c>
      <c r="J6479" s="3" t="s">
        <v>27</v>
      </c>
      <c r="K6479" s="3" t="s">
        <v>1352</v>
      </c>
      <c r="L6479" s="3" t="s">
        <v>54</v>
      </c>
      <c r="M6479" s="3">
        <v>33024</v>
      </c>
      <c r="N6479" s="3" t="s">
        <v>30</v>
      </c>
      <c r="O6479" s="3" t="s">
        <v>907</v>
      </c>
      <c r="P6479" s="3" t="s">
        <v>71</v>
      </c>
      <c r="Q6479" s="3" t="s">
        <v>161</v>
      </c>
      <c r="R6479" s="3" t="s">
        <v>908</v>
      </c>
      <c r="S6479" s="3">
        <v>205.99200000000002</v>
      </c>
      <c r="T6479" s="3">
        <v>1</v>
      </c>
      <c r="U6479" s="3">
        <v>0.2</v>
      </c>
      <c r="V6479" s="3">
        <v>-2.5749000000000279</v>
      </c>
    </row>
    <row r="6480" spans="1:22" ht="14.25" customHeight="1" x14ac:dyDescent="0.25">
      <c r="A6480" s="3">
        <v>6479</v>
      </c>
      <c r="B6480" s="3" t="s">
        <v>8918</v>
      </c>
      <c r="C6480" s="4">
        <f>YEAR(Table_1[[#This Row],[Order Date]])</f>
        <v>2014</v>
      </c>
      <c r="D6480" s="9">
        <v>41794</v>
      </c>
      <c r="E6480" s="3">
        <v>41801</v>
      </c>
      <c r="F6480" s="3" t="s">
        <v>50</v>
      </c>
      <c r="G6480" s="3" t="s">
        <v>7719</v>
      </c>
      <c r="H6480" s="3" t="s">
        <v>7720</v>
      </c>
      <c r="I6480" s="3" t="s">
        <v>26</v>
      </c>
      <c r="J6480" s="3" t="s">
        <v>27</v>
      </c>
      <c r="K6480" s="3" t="s">
        <v>1352</v>
      </c>
      <c r="L6480" s="3" t="s">
        <v>54</v>
      </c>
      <c r="M6480" s="3">
        <v>33024</v>
      </c>
      <c r="N6480" s="3" t="s">
        <v>30</v>
      </c>
      <c r="O6480" s="3" t="s">
        <v>4579</v>
      </c>
      <c r="P6480" s="3" t="s">
        <v>46</v>
      </c>
      <c r="Q6480" s="3" t="s">
        <v>90</v>
      </c>
      <c r="R6480" s="3" t="s">
        <v>4580</v>
      </c>
      <c r="S6480" s="3">
        <v>15.552000000000003</v>
      </c>
      <c r="T6480" s="3">
        <v>3</v>
      </c>
      <c r="U6480" s="3">
        <v>0.2</v>
      </c>
      <c r="V6480" s="3">
        <v>5.4432</v>
      </c>
    </row>
    <row r="6481" spans="1:22" ht="14.25" customHeight="1" x14ac:dyDescent="0.25">
      <c r="A6481" s="3">
        <v>6480</v>
      </c>
      <c r="B6481" s="3" t="s">
        <v>8918</v>
      </c>
      <c r="C6481" s="4">
        <f>YEAR(Table_1[[#This Row],[Order Date]])</f>
        <v>2014</v>
      </c>
      <c r="D6481" s="9">
        <v>41794</v>
      </c>
      <c r="E6481" s="3">
        <v>41801</v>
      </c>
      <c r="F6481" s="3" t="s">
        <v>50</v>
      </c>
      <c r="G6481" s="3" t="s">
        <v>7719</v>
      </c>
      <c r="H6481" s="3" t="s">
        <v>7720</v>
      </c>
      <c r="I6481" s="3" t="s">
        <v>26</v>
      </c>
      <c r="J6481" s="3" t="s">
        <v>27</v>
      </c>
      <c r="K6481" s="3" t="s">
        <v>1352</v>
      </c>
      <c r="L6481" s="3" t="s">
        <v>54</v>
      </c>
      <c r="M6481" s="3">
        <v>33024</v>
      </c>
      <c r="N6481" s="3" t="s">
        <v>30</v>
      </c>
      <c r="O6481" s="3" t="s">
        <v>4238</v>
      </c>
      <c r="P6481" s="3" t="s">
        <v>71</v>
      </c>
      <c r="Q6481" s="3" t="s">
        <v>72</v>
      </c>
      <c r="R6481" s="3" t="s">
        <v>4239</v>
      </c>
      <c r="S6481" s="3">
        <v>503.96000000000004</v>
      </c>
      <c r="T6481" s="3">
        <v>5</v>
      </c>
      <c r="U6481" s="3">
        <v>0.2</v>
      </c>
      <c r="V6481" s="3">
        <v>50.396000000000015</v>
      </c>
    </row>
    <row r="6482" spans="1:22" ht="14.25" customHeight="1" x14ac:dyDescent="0.25">
      <c r="A6482" s="3">
        <v>6481</v>
      </c>
      <c r="B6482" s="3" t="s">
        <v>8918</v>
      </c>
      <c r="C6482" s="4">
        <f>YEAR(Table_1[[#This Row],[Order Date]])</f>
        <v>2014</v>
      </c>
      <c r="D6482" s="9">
        <v>41794</v>
      </c>
      <c r="E6482" s="3">
        <v>41801</v>
      </c>
      <c r="F6482" s="3" t="s">
        <v>50</v>
      </c>
      <c r="G6482" s="3" t="s">
        <v>7719</v>
      </c>
      <c r="H6482" s="3" t="s">
        <v>7720</v>
      </c>
      <c r="I6482" s="3" t="s">
        <v>26</v>
      </c>
      <c r="J6482" s="3" t="s">
        <v>27</v>
      </c>
      <c r="K6482" s="3" t="s">
        <v>1352</v>
      </c>
      <c r="L6482" s="3" t="s">
        <v>54</v>
      </c>
      <c r="M6482" s="3">
        <v>33024</v>
      </c>
      <c r="N6482" s="3" t="s">
        <v>30</v>
      </c>
      <c r="O6482" s="3" t="s">
        <v>5296</v>
      </c>
      <c r="P6482" s="3" t="s">
        <v>46</v>
      </c>
      <c r="Q6482" s="3" t="s">
        <v>78</v>
      </c>
      <c r="R6482" s="3" t="s">
        <v>5297</v>
      </c>
      <c r="S6482" s="3">
        <v>24.472000000000001</v>
      </c>
      <c r="T6482" s="3">
        <v>7</v>
      </c>
      <c r="U6482" s="3">
        <v>0.2</v>
      </c>
      <c r="V6482" s="3">
        <v>1.8353999999999999</v>
      </c>
    </row>
    <row r="6483" spans="1:22" ht="14.25" customHeight="1" x14ac:dyDescent="0.25">
      <c r="A6483" s="3">
        <v>6482</v>
      </c>
      <c r="B6483" s="3" t="s">
        <v>8918</v>
      </c>
      <c r="C6483" s="4">
        <f>YEAR(Table_1[[#This Row],[Order Date]])</f>
        <v>2014</v>
      </c>
      <c r="D6483" s="9">
        <v>41794</v>
      </c>
      <c r="E6483" s="3">
        <v>41801</v>
      </c>
      <c r="F6483" s="3" t="s">
        <v>50</v>
      </c>
      <c r="G6483" s="3" t="s">
        <v>7719</v>
      </c>
      <c r="H6483" s="3" t="s">
        <v>7720</v>
      </c>
      <c r="I6483" s="3" t="s">
        <v>26</v>
      </c>
      <c r="J6483" s="3" t="s">
        <v>27</v>
      </c>
      <c r="K6483" s="3" t="s">
        <v>1352</v>
      </c>
      <c r="L6483" s="3" t="s">
        <v>54</v>
      </c>
      <c r="M6483" s="3">
        <v>33024</v>
      </c>
      <c r="N6483" s="3" t="s">
        <v>30</v>
      </c>
      <c r="O6483" s="3" t="s">
        <v>1615</v>
      </c>
      <c r="P6483" s="3" t="s">
        <v>32</v>
      </c>
      <c r="Q6483" s="3" t="s">
        <v>33</v>
      </c>
      <c r="R6483" s="3" t="s">
        <v>1616</v>
      </c>
      <c r="S6483" s="3">
        <v>241.56799999999998</v>
      </c>
      <c r="T6483" s="3">
        <v>2</v>
      </c>
      <c r="U6483" s="3">
        <v>0.2</v>
      </c>
      <c r="V6483" s="3">
        <v>0</v>
      </c>
    </row>
    <row r="6484" spans="1:22" ht="14.25" customHeight="1" x14ac:dyDescent="0.25">
      <c r="A6484" s="3">
        <v>6483</v>
      </c>
      <c r="B6484" s="3" t="s">
        <v>8918</v>
      </c>
      <c r="C6484" s="4">
        <f>YEAR(Table_1[[#This Row],[Order Date]])</f>
        <v>2014</v>
      </c>
      <c r="D6484" s="9">
        <v>41794</v>
      </c>
      <c r="E6484" s="3">
        <v>41801</v>
      </c>
      <c r="F6484" s="3" t="s">
        <v>50</v>
      </c>
      <c r="G6484" s="3" t="s">
        <v>7719</v>
      </c>
      <c r="H6484" s="3" t="s">
        <v>7720</v>
      </c>
      <c r="I6484" s="3" t="s">
        <v>26</v>
      </c>
      <c r="J6484" s="3" t="s">
        <v>27</v>
      </c>
      <c r="K6484" s="3" t="s">
        <v>1352</v>
      </c>
      <c r="L6484" s="3" t="s">
        <v>54</v>
      </c>
      <c r="M6484" s="3">
        <v>33024</v>
      </c>
      <c r="N6484" s="3" t="s">
        <v>30</v>
      </c>
      <c r="O6484" s="3" t="s">
        <v>7137</v>
      </c>
      <c r="P6484" s="3" t="s">
        <v>71</v>
      </c>
      <c r="Q6484" s="3" t="s">
        <v>161</v>
      </c>
      <c r="R6484" s="3" t="s">
        <v>7138</v>
      </c>
      <c r="S6484" s="3">
        <v>110.4</v>
      </c>
      <c r="T6484" s="3">
        <v>2</v>
      </c>
      <c r="U6484" s="3">
        <v>0.2</v>
      </c>
      <c r="V6484" s="3">
        <v>-4.1400000000000077</v>
      </c>
    </row>
    <row r="6485" spans="1:22" ht="14.25" customHeight="1" x14ac:dyDescent="0.25">
      <c r="A6485" s="3">
        <v>6484</v>
      </c>
      <c r="B6485" s="3" t="s">
        <v>8919</v>
      </c>
      <c r="C6485" s="4">
        <f>YEAR(Table_1[[#This Row],[Order Date]])</f>
        <v>2014</v>
      </c>
      <c r="D6485" s="9">
        <v>41794</v>
      </c>
      <c r="E6485" s="3">
        <v>41800</v>
      </c>
      <c r="F6485" s="3" t="s">
        <v>50</v>
      </c>
      <c r="G6485" s="3" t="s">
        <v>3953</v>
      </c>
      <c r="H6485" s="3" t="s">
        <v>3954</v>
      </c>
      <c r="I6485" s="3" t="s">
        <v>41</v>
      </c>
      <c r="J6485" s="3" t="s">
        <v>27</v>
      </c>
      <c r="K6485" s="3" t="s">
        <v>266</v>
      </c>
      <c r="L6485" s="3" t="s">
        <v>267</v>
      </c>
      <c r="M6485" s="3">
        <v>10011</v>
      </c>
      <c r="N6485" s="3" t="s">
        <v>148</v>
      </c>
      <c r="O6485" s="3" t="s">
        <v>3326</v>
      </c>
      <c r="P6485" s="3" t="s">
        <v>32</v>
      </c>
      <c r="Q6485" s="3" t="s">
        <v>56</v>
      </c>
      <c r="R6485" s="3" t="s">
        <v>3327</v>
      </c>
      <c r="S6485" s="3">
        <v>384.76799999999997</v>
      </c>
      <c r="T6485" s="3">
        <v>2</v>
      </c>
      <c r="U6485" s="3">
        <v>0.4</v>
      </c>
      <c r="V6485" s="3">
        <v>-115.43040000000002</v>
      </c>
    </row>
    <row r="6486" spans="1:22" ht="14.25" customHeight="1" x14ac:dyDescent="0.25">
      <c r="A6486" s="3">
        <v>6485</v>
      </c>
      <c r="B6486" s="3" t="s">
        <v>8919</v>
      </c>
      <c r="C6486" s="4">
        <f>YEAR(Table_1[[#This Row],[Order Date]])</f>
        <v>2014</v>
      </c>
      <c r="D6486" s="9">
        <v>41794</v>
      </c>
      <c r="E6486" s="3">
        <v>41800</v>
      </c>
      <c r="F6486" s="3" t="s">
        <v>50</v>
      </c>
      <c r="G6486" s="3" t="s">
        <v>3953</v>
      </c>
      <c r="H6486" s="3" t="s">
        <v>3954</v>
      </c>
      <c r="I6486" s="3" t="s">
        <v>41</v>
      </c>
      <c r="J6486" s="3" t="s">
        <v>27</v>
      </c>
      <c r="K6486" s="3" t="s">
        <v>266</v>
      </c>
      <c r="L6486" s="3" t="s">
        <v>267</v>
      </c>
      <c r="M6486" s="3">
        <v>10011</v>
      </c>
      <c r="N6486" s="3" t="s">
        <v>148</v>
      </c>
      <c r="O6486" s="3" t="s">
        <v>8106</v>
      </c>
      <c r="P6486" s="3" t="s">
        <v>71</v>
      </c>
      <c r="Q6486" s="3" t="s">
        <v>682</v>
      </c>
      <c r="R6486" s="3" t="s">
        <v>8107</v>
      </c>
      <c r="S6486" s="3">
        <v>78.66</v>
      </c>
      <c r="T6486" s="3">
        <v>6</v>
      </c>
      <c r="U6486" s="3">
        <v>0</v>
      </c>
      <c r="V6486" s="3">
        <v>36.183599999999991</v>
      </c>
    </row>
    <row r="6487" spans="1:22" ht="14.25" customHeight="1" x14ac:dyDescent="0.25">
      <c r="A6487" s="3">
        <v>6486</v>
      </c>
      <c r="B6487" s="3" t="s">
        <v>8919</v>
      </c>
      <c r="C6487" s="4">
        <f>YEAR(Table_1[[#This Row],[Order Date]])</f>
        <v>2014</v>
      </c>
      <c r="D6487" s="9">
        <v>41794</v>
      </c>
      <c r="E6487" s="3">
        <v>41800</v>
      </c>
      <c r="F6487" s="3" t="s">
        <v>50</v>
      </c>
      <c r="G6487" s="3" t="s">
        <v>3953</v>
      </c>
      <c r="H6487" s="3" t="s">
        <v>3954</v>
      </c>
      <c r="I6487" s="3" t="s">
        <v>41</v>
      </c>
      <c r="J6487" s="3" t="s">
        <v>27</v>
      </c>
      <c r="K6487" s="3" t="s">
        <v>266</v>
      </c>
      <c r="L6487" s="3" t="s">
        <v>267</v>
      </c>
      <c r="M6487" s="3">
        <v>10011</v>
      </c>
      <c r="N6487" s="3" t="s">
        <v>148</v>
      </c>
      <c r="O6487" s="3" t="s">
        <v>2943</v>
      </c>
      <c r="P6487" s="3" t="s">
        <v>46</v>
      </c>
      <c r="Q6487" s="3" t="s">
        <v>90</v>
      </c>
      <c r="R6487" s="3" t="s">
        <v>2944</v>
      </c>
      <c r="S6487" s="3">
        <v>45.36</v>
      </c>
      <c r="T6487" s="3">
        <v>4</v>
      </c>
      <c r="U6487" s="3">
        <v>0</v>
      </c>
      <c r="V6487" s="3">
        <v>22.226399999999998</v>
      </c>
    </row>
    <row r="6488" spans="1:22" ht="14.25" customHeight="1" x14ac:dyDescent="0.25">
      <c r="A6488" s="3">
        <v>6487</v>
      </c>
      <c r="B6488" s="3" t="s">
        <v>8920</v>
      </c>
      <c r="C6488" s="4">
        <f>YEAR(Table_1[[#This Row],[Order Date]])</f>
        <v>2012</v>
      </c>
      <c r="D6488" s="9">
        <v>40989</v>
      </c>
      <c r="E6488" s="3">
        <v>40994</v>
      </c>
      <c r="F6488" s="3" t="s">
        <v>50</v>
      </c>
      <c r="G6488" s="3" t="s">
        <v>4129</v>
      </c>
      <c r="H6488" s="3" t="s">
        <v>4130</v>
      </c>
      <c r="I6488" s="3" t="s">
        <v>26</v>
      </c>
      <c r="J6488" s="3" t="s">
        <v>27</v>
      </c>
      <c r="K6488" s="3" t="s">
        <v>1521</v>
      </c>
      <c r="L6488" s="3" t="s">
        <v>88</v>
      </c>
      <c r="M6488" s="3">
        <v>28540</v>
      </c>
      <c r="N6488" s="3" t="s">
        <v>30</v>
      </c>
      <c r="O6488" s="3" t="s">
        <v>937</v>
      </c>
      <c r="P6488" s="3" t="s">
        <v>46</v>
      </c>
      <c r="Q6488" s="3" t="s">
        <v>78</v>
      </c>
      <c r="R6488" s="3" t="s">
        <v>938</v>
      </c>
      <c r="S6488" s="3">
        <v>962.07999999999993</v>
      </c>
      <c r="T6488" s="3">
        <v>4</v>
      </c>
      <c r="U6488" s="3">
        <v>0.2</v>
      </c>
      <c r="V6488" s="3">
        <v>156.33799999999997</v>
      </c>
    </row>
    <row r="6489" spans="1:22" ht="14.25" customHeight="1" x14ac:dyDescent="0.25">
      <c r="A6489" s="3">
        <v>6488</v>
      </c>
      <c r="B6489" s="3" t="s">
        <v>8920</v>
      </c>
      <c r="C6489" s="4">
        <f>YEAR(Table_1[[#This Row],[Order Date]])</f>
        <v>2012</v>
      </c>
      <c r="D6489" s="9">
        <v>40989</v>
      </c>
      <c r="E6489" s="3">
        <v>40994</v>
      </c>
      <c r="F6489" s="3" t="s">
        <v>50</v>
      </c>
      <c r="G6489" s="3" t="s">
        <v>4129</v>
      </c>
      <c r="H6489" s="3" t="s">
        <v>4130</v>
      </c>
      <c r="I6489" s="3" t="s">
        <v>26</v>
      </c>
      <c r="J6489" s="3" t="s">
        <v>27</v>
      </c>
      <c r="K6489" s="3" t="s">
        <v>1521</v>
      </c>
      <c r="L6489" s="3" t="s">
        <v>88</v>
      </c>
      <c r="M6489" s="3">
        <v>28540</v>
      </c>
      <c r="N6489" s="3" t="s">
        <v>30</v>
      </c>
      <c r="O6489" s="3" t="s">
        <v>5771</v>
      </c>
      <c r="P6489" s="3" t="s">
        <v>46</v>
      </c>
      <c r="Q6489" s="3" t="s">
        <v>75</v>
      </c>
      <c r="R6489" s="3" t="s">
        <v>5772</v>
      </c>
      <c r="S6489" s="3">
        <v>12.843000000000002</v>
      </c>
      <c r="T6489" s="3">
        <v>3</v>
      </c>
      <c r="U6489" s="3">
        <v>0.7</v>
      </c>
      <c r="V6489" s="3">
        <v>-9.8462999999999994</v>
      </c>
    </row>
    <row r="6490" spans="1:22" ht="14.25" customHeight="1" x14ac:dyDescent="0.25">
      <c r="A6490" s="3">
        <v>6489</v>
      </c>
      <c r="B6490" s="3" t="s">
        <v>8920</v>
      </c>
      <c r="C6490" s="4">
        <f>YEAR(Table_1[[#This Row],[Order Date]])</f>
        <v>2012</v>
      </c>
      <c r="D6490" s="9">
        <v>40989</v>
      </c>
      <c r="E6490" s="3">
        <v>40994</v>
      </c>
      <c r="F6490" s="3" t="s">
        <v>50</v>
      </c>
      <c r="G6490" s="3" t="s">
        <v>4129</v>
      </c>
      <c r="H6490" s="3" t="s">
        <v>4130</v>
      </c>
      <c r="I6490" s="3" t="s">
        <v>26</v>
      </c>
      <c r="J6490" s="3" t="s">
        <v>27</v>
      </c>
      <c r="K6490" s="3" t="s">
        <v>1521</v>
      </c>
      <c r="L6490" s="3" t="s">
        <v>88</v>
      </c>
      <c r="M6490" s="3">
        <v>28540</v>
      </c>
      <c r="N6490" s="3" t="s">
        <v>30</v>
      </c>
      <c r="O6490" s="3" t="s">
        <v>633</v>
      </c>
      <c r="P6490" s="3" t="s">
        <v>46</v>
      </c>
      <c r="Q6490" s="3" t="s">
        <v>90</v>
      </c>
      <c r="R6490" s="3" t="s">
        <v>634</v>
      </c>
      <c r="S6490" s="3">
        <v>295.45600000000002</v>
      </c>
      <c r="T6490" s="3">
        <v>14</v>
      </c>
      <c r="U6490" s="3">
        <v>0.2</v>
      </c>
      <c r="V6490" s="3">
        <v>96.023199999999974</v>
      </c>
    </row>
    <row r="6491" spans="1:22" ht="14.25" customHeight="1" x14ac:dyDescent="0.25">
      <c r="A6491" s="3">
        <v>6490</v>
      </c>
      <c r="B6491" s="3" t="s">
        <v>8921</v>
      </c>
      <c r="C6491" s="4">
        <f>YEAR(Table_1[[#This Row],[Order Date]])</f>
        <v>2014</v>
      </c>
      <c r="D6491" s="9">
        <v>41902</v>
      </c>
      <c r="E6491" s="3">
        <v>41907</v>
      </c>
      <c r="F6491" s="3" t="s">
        <v>50</v>
      </c>
      <c r="G6491" s="3" t="s">
        <v>2825</v>
      </c>
      <c r="H6491" s="3" t="s">
        <v>2826</v>
      </c>
      <c r="I6491" s="3" t="s">
        <v>26</v>
      </c>
      <c r="J6491" s="3" t="s">
        <v>27</v>
      </c>
      <c r="K6491" s="3" t="s">
        <v>266</v>
      </c>
      <c r="L6491" s="3" t="s">
        <v>267</v>
      </c>
      <c r="M6491" s="3">
        <v>10011</v>
      </c>
      <c r="N6491" s="3" t="s">
        <v>148</v>
      </c>
      <c r="O6491" s="3" t="s">
        <v>5987</v>
      </c>
      <c r="P6491" s="3" t="s">
        <v>46</v>
      </c>
      <c r="Q6491" s="3" t="s">
        <v>90</v>
      </c>
      <c r="R6491" s="3" t="s">
        <v>5988</v>
      </c>
      <c r="S6491" s="3">
        <v>32.400000000000006</v>
      </c>
      <c r="T6491" s="3">
        <v>5</v>
      </c>
      <c r="U6491" s="3">
        <v>0</v>
      </c>
      <c r="V6491" s="3">
        <v>15.552000000000001</v>
      </c>
    </row>
    <row r="6492" spans="1:22" ht="14.25" customHeight="1" x14ac:dyDescent="0.25">
      <c r="A6492" s="3">
        <v>6491</v>
      </c>
      <c r="B6492" s="3" t="s">
        <v>8922</v>
      </c>
      <c r="C6492" s="4">
        <f>YEAR(Table_1[[#This Row],[Order Date]])</f>
        <v>2011</v>
      </c>
      <c r="D6492" s="9">
        <v>40801</v>
      </c>
      <c r="E6492" s="3">
        <v>40805</v>
      </c>
      <c r="F6492" s="3" t="s">
        <v>50</v>
      </c>
      <c r="G6492" s="3" t="s">
        <v>7780</v>
      </c>
      <c r="H6492" s="3" t="s">
        <v>7781</v>
      </c>
      <c r="I6492" s="3" t="s">
        <v>41</v>
      </c>
      <c r="J6492" s="3" t="s">
        <v>27</v>
      </c>
      <c r="K6492" s="3" t="s">
        <v>146</v>
      </c>
      <c r="L6492" s="3" t="s">
        <v>147</v>
      </c>
      <c r="M6492" s="3">
        <v>19120</v>
      </c>
      <c r="N6492" s="3" t="s">
        <v>148</v>
      </c>
      <c r="O6492" s="3" t="s">
        <v>2325</v>
      </c>
      <c r="P6492" s="3" t="s">
        <v>32</v>
      </c>
      <c r="Q6492" s="3" t="s">
        <v>65</v>
      </c>
      <c r="R6492" s="3" t="s">
        <v>2326</v>
      </c>
      <c r="S6492" s="3">
        <v>103.93599999999999</v>
      </c>
      <c r="T6492" s="3">
        <v>4</v>
      </c>
      <c r="U6492" s="3">
        <v>0.2</v>
      </c>
      <c r="V6492" s="3">
        <v>16.889599999999998</v>
      </c>
    </row>
    <row r="6493" spans="1:22" ht="14.25" customHeight="1" x14ac:dyDescent="0.25">
      <c r="A6493" s="3">
        <v>6492</v>
      </c>
      <c r="B6493" s="3" t="s">
        <v>8923</v>
      </c>
      <c r="C6493" s="4">
        <f>YEAR(Table_1[[#This Row],[Order Date]])</f>
        <v>2013</v>
      </c>
      <c r="D6493" s="9">
        <v>41599</v>
      </c>
      <c r="E6493" s="3">
        <v>41604</v>
      </c>
      <c r="F6493" s="3" t="s">
        <v>50</v>
      </c>
      <c r="G6493" s="3" t="s">
        <v>1171</v>
      </c>
      <c r="H6493" s="3" t="s">
        <v>1172</v>
      </c>
      <c r="I6493" s="3" t="s">
        <v>41</v>
      </c>
      <c r="J6493" s="3" t="s">
        <v>27</v>
      </c>
      <c r="K6493" s="3" t="s">
        <v>6051</v>
      </c>
      <c r="L6493" s="3" t="s">
        <v>54</v>
      </c>
      <c r="M6493" s="3">
        <v>32839</v>
      </c>
      <c r="N6493" s="3" t="s">
        <v>30</v>
      </c>
      <c r="O6493" s="3" t="s">
        <v>852</v>
      </c>
      <c r="P6493" s="3" t="s">
        <v>32</v>
      </c>
      <c r="Q6493" s="3" t="s">
        <v>33</v>
      </c>
      <c r="R6493" s="3" t="s">
        <v>853</v>
      </c>
      <c r="S6493" s="3">
        <v>289.56799999999998</v>
      </c>
      <c r="T6493" s="3">
        <v>2</v>
      </c>
      <c r="U6493" s="3">
        <v>0.2</v>
      </c>
      <c r="V6493" s="3">
        <v>10.858799999999974</v>
      </c>
    </row>
    <row r="6494" spans="1:22" ht="14.25" customHeight="1" x14ac:dyDescent="0.25">
      <c r="A6494" s="3">
        <v>6493</v>
      </c>
      <c r="B6494" s="3" t="s">
        <v>8923</v>
      </c>
      <c r="C6494" s="4">
        <f>YEAR(Table_1[[#This Row],[Order Date]])</f>
        <v>2013</v>
      </c>
      <c r="D6494" s="9">
        <v>41599</v>
      </c>
      <c r="E6494" s="3">
        <v>41604</v>
      </c>
      <c r="F6494" s="3" t="s">
        <v>50</v>
      </c>
      <c r="G6494" s="3" t="s">
        <v>1171</v>
      </c>
      <c r="H6494" s="3" t="s">
        <v>1172</v>
      </c>
      <c r="I6494" s="3" t="s">
        <v>41</v>
      </c>
      <c r="J6494" s="3" t="s">
        <v>27</v>
      </c>
      <c r="K6494" s="3" t="s">
        <v>6051</v>
      </c>
      <c r="L6494" s="3" t="s">
        <v>54</v>
      </c>
      <c r="M6494" s="3">
        <v>32839</v>
      </c>
      <c r="N6494" s="3" t="s">
        <v>30</v>
      </c>
      <c r="O6494" s="3" t="s">
        <v>1333</v>
      </c>
      <c r="P6494" s="3" t="s">
        <v>46</v>
      </c>
      <c r="Q6494" s="3" t="s">
        <v>59</v>
      </c>
      <c r="R6494" s="3" t="s">
        <v>1334</v>
      </c>
      <c r="S6494" s="3">
        <v>39.72</v>
      </c>
      <c r="T6494" s="3">
        <v>5</v>
      </c>
      <c r="U6494" s="3">
        <v>0.2</v>
      </c>
      <c r="V6494" s="3">
        <v>4.4684999999999953</v>
      </c>
    </row>
    <row r="6495" spans="1:22" ht="14.25" customHeight="1" x14ac:dyDescent="0.25">
      <c r="A6495" s="3">
        <v>6494</v>
      </c>
      <c r="B6495" s="3" t="s">
        <v>8923</v>
      </c>
      <c r="C6495" s="4">
        <f>YEAR(Table_1[[#This Row],[Order Date]])</f>
        <v>2013</v>
      </c>
      <c r="D6495" s="9">
        <v>41599</v>
      </c>
      <c r="E6495" s="3">
        <v>41604</v>
      </c>
      <c r="F6495" s="3" t="s">
        <v>50</v>
      </c>
      <c r="G6495" s="3" t="s">
        <v>1171</v>
      </c>
      <c r="H6495" s="3" t="s">
        <v>1172</v>
      </c>
      <c r="I6495" s="3" t="s">
        <v>41</v>
      </c>
      <c r="J6495" s="3" t="s">
        <v>27</v>
      </c>
      <c r="K6495" s="3" t="s">
        <v>6051</v>
      </c>
      <c r="L6495" s="3" t="s">
        <v>54</v>
      </c>
      <c r="M6495" s="3">
        <v>32839</v>
      </c>
      <c r="N6495" s="3" t="s">
        <v>30</v>
      </c>
      <c r="O6495" s="3" t="s">
        <v>4301</v>
      </c>
      <c r="P6495" s="3" t="s">
        <v>71</v>
      </c>
      <c r="Q6495" s="3" t="s">
        <v>72</v>
      </c>
      <c r="R6495" s="3" t="s">
        <v>4302</v>
      </c>
      <c r="S6495" s="3">
        <v>244.768</v>
      </c>
      <c r="T6495" s="3">
        <v>4</v>
      </c>
      <c r="U6495" s="3">
        <v>0.2</v>
      </c>
      <c r="V6495" s="3">
        <v>24.476800000000004</v>
      </c>
    </row>
    <row r="6496" spans="1:22" ht="14.25" customHeight="1" x14ac:dyDescent="0.25">
      <c r="A6496" s="3">
        <v>6495</v>
      </c>
      <c r="B6496" s="3" t="s">
        <v>8924</v>
      </c>
      <c r="C6496" s="4">
        <f>YEAR(Table_1[[#This Row],[Order Date]])</f>
        <v>2014</v>
      </c>
      <c r="D6496" s="9">
        <v>41941</v>
      </c>
      <c r="E6496" s="3">
        <v>41945</v>
      </c>
      <c r="F6496" s="3" t="s">
        <v>23</v>
      </c>
      <c r="G6496" s="3" t="s">
        <v>1430</v>
      </c>
      <c r="H6496" s="3" t="s">
        <v>1431</v>
      </c>
      <c r="I6496" s="3" t="s">
        <v>26</v>
      </c>
      <c r="J6496" s="3" t="s">
        <v>27</v>
      </c>
      <c r="K6496" s="3" t="s">
        <v>184</v>
      </c>
      <c r="L6496" s="3" t="s">
        <v>104</v>
      </c>
      <c r="M6496" s="3">
        <v>77095</v>
      </c>
      <c r="N6496" s="3" t="s">
        <v>105</v>
      </c>
      <c r="O6496" s="3" t="s">
        <v>246</v>
      </c>
      <c r="P6496" s="3" t="s">
        <v>71</v>
      </c>
      <c r="Q6496" s="3" t="s">
        <v>161</v>
      </c>
      <c r="R6496" s="3" t="s">
        <v>247</v>
      </c>
      <c r="S6496" s="3">
        <v>24</v>
      </c>
      <c r="T6496" s="3">
        <v>2</v>
      </c>
      <c r="U6496" s="3">
        <v>0.2</v>
      </c>
      <c r="V6496" s="3">
        <v>-2.6999999999999993</v>
      </c>
    </row>
    <row r="6497" spans="1:22" ht="14.25" customHeight="1" x14ac:dyDescent="0.25">
      <c r="A6497" s="3">
        <v>6496</v>
      </c>
      <c r="B6497" s="3" t="s">
        <v>8924</v>
      </c>
      <c r="C6497" s="4">
        <f>YEAR(Table_1[[#This Row],[Order Date]])</f>
        <v>2014</v>
      </c>
      <c r="D6497" s="9">
        <v>41941</v>
      </c>
      <c r="E6497" s="3">
        <v>41945</v>
      </c>
      <c r="F6497" s="3" t="s">
        <v>23</v>
      </c>
      <c r="G6497" s="3" t="s">
        <v>1430</v>
      </c>
      <c r="H6497" s="3" t="s">
        <v>1431</v>
      </c>
      <c r="I6497" s="3" t="s">
        <v>26</v>
      </c>
      <c r="J6497" s="3" t="s">
        <v>27</v>
      </c>
      <c r="K6497" s="3" t="s">
        <v>184</v>
      </c>
      <c r="L6497" s="3" t="s">
        <v>104</v>
      </c>
      <c r="M6497" s="3">
        <v>77095</v>
      </c>
      <c r="N6497" s="3" t="s">
        <v>105</v>
      </c>
      <c r="O6497" s="3" t="s">
        <v>1154</v>
      </c>
      <c r="P6497" s="3" t="s">
        <v>46</v>
      </c>
      <c r="Q6497" s="3" t="s">
        <v>90</v>
      </c>
      <c r="R6497" s="3" t="s">
        <v>1155</v>
      </c>
      <c r="S6497" s="3">
        <v>15.552000000000003</v>
      </c>
      <c r="T6497" s="3">
        <v>3</v>
      </c>
      <c r="U6497" s="3">
        <v>0.2</v>
      </c>
      <c r="V6497" s="3">
        <v>5.4432</v>
      </c>
    </row>
    <row r="6498" spans="1:22" ht="14.25" customHeight="1" x14ac:dyDescent="0.25">
      <c r="A6498" s="3">
        <v>6497</v>
      </c>
      <c r="B6498" s="3" t="s">
        <v>8924</v>
      </c>
      <c r="C6498" s="4">
        <f>YEAR(Table_1[[#This Row],[Order Date]])</f>
        <v>2014</v>
      </c>
      <c r="D6498" s="9">
        <v>41941</v>
      </c>
      <c r="E6498" s="3">
        <v>41945</v>
      </c>
      <c r="F6498" s="3" t="s">
        <v>23</v>
      </c>
      <c r="G6498" s="3" t="s">
        <v>1430</v>
      </c>
      <c r="H6498" s="3" t="s">
        <v>1431</v>
      </c>
      <c r="I6498" s="3" t="s">
        <v>26</v>
      </c>
      <c r="J6498" s="3" t="s">
        <v>27</v>
      </c>
      <c r="K6498" s="3" t="s">
        <v>184</v>
      </c>
      <c r="L6498" s="3" t="s">
        <v>104</v>
      </c>
      <c r="M6498" s="3">
        <v>77095</v>
      </c>
      <c r="N6498" s="3" t="s">
        <v>105</v>
      </c>
      <c r="O6498" s="3" t="s">
        <v>3765</v>
      </c>
      <c r="P6498" s="3" t="s">
        <v>71</v>
      </c>
      <c r="Q6498" s="3" t="s">
        <v>161</v>
      </c>
      <c r="R6498" s="3" t="s">
        <v>3766</v>
      </c>
      <c r="S6498" s="3">
        <v>26.176000000000002</v>
      </c>
      <c r="T6498" s="3">
        <v>2</v>
      </c>
      <c r="U6498" s="3">
        <v>0.2</v>
      </c>
      <c r="V6498" s="3">
        <v>-3.272000000000002</v>
      </c>
    </row>
    <row r="6499" spans="1:22" ht="14.25" customHeight="1" x14ac:dyDescent="0.25">
      <c r="A6499" s="3">
        <v>6498</v>
      </c>
      <c r="B6499" s="3" t="s">
        <v>8925</v>
      </c>
      <c r="C6499" s="4">
        <f>YEAR(Table_1[[#This Row],[Order Date]])</f>
        <v>2012</v>
      </c>
      <c r="D6499" s="9">
        <v>41114</v>
      </c>
      <c r="E6499" s="3">
        <v>41118</v>
      </c>
      <c r="F6499" s="3" t="s">
        <v>50</v>
      </c>
      <c r="G6499" s="3" t="s">
        <v>8926</v>
      </c>
      <c r="H6499" s="3" t="s">
        <v>8927</v>
      </c>
      <c r="I6499" s="3" t="s">
        <v>102</v>
      </c>
      <c r="J6499" s="3" t="s">
        <v>27</v>
      </c>
      <c r="K6499" s="3" t="s">
        <v>1473</v>
      </c>
      <c r="L6499" s="3" t="s">
        <v>29</v>
      </c>
      <c r="M6499" s="3">
        <v>40214</v>
      </c>
      <c r="N6499" s="3" t="s">
        <v>30</v>
      </c>
      <c r="O6499" s="3" t="s">
        <v>64</v>
      </c>
      <c r="P6499" s="3" t="s">
        <v>32</v>
      </c>
      <c r="Q6499" s="3" t="s">
        <v>65</v>
      </c>
      <c r="R6499" s="3" t="s">
        <v>66</v>
      </c>
      <c r="S6499" s="3">
        <v>20.94</v>
      </c>
      <c r="T6499" s="3">
        <v>3</v>
      </c>
      <c r="U6499" s="3">
        <v>0</v>
      </c>
      <c r="V6499" s="3">
        <v>6.0725999999999987</v>
      </c>
    </row>
    <row r="6500" spans="1:22" ht="14.25" customHeight="1" x14ac:dyDescent="0.25">
      <c r="A6500" s="3">
        <v>6499</v>
      </c>
      <c r="B6500" s="3" t="s">
        <v>8925</v>
      </c>
      <c r="C6500" s="4">
        <f>YEAR(Table_1[[#This Row],[Order Date]])</f>
        <v>2012</v>
      </c>
      <c r="D6500" s="9">
        <v>41114</v>
      </c>
      <c r="E6500" s="3">
        <v>41118</v>
      </c>
      <c r="F6500" s="3" t="s">
        <v>50</v>
      </c>
      <c r="G6500" s="3" t="s">
        <v>8926</v>
      </c>
      <c r="H6500" s="3" t="s">
        <v>8927</v>
      </c>
      <c r="I6500" s="3" t="s">
        <v>102</v>
      </c>
      <c r="J6500" s="3" t="s">
        <v>27</v>
      </c>
      <c r="K6500" s="3" t="s">
        <v>1473</v>
      </c>
      <c r="L6500" s="3" t="s">
        <v>29</v>
      </c>
      <c r="M6500" s="3">
        <v>40214</v>
      </c>
      <c r="N6500" s="3" t="s">
        <v>30</v>
      </c>
      <c r="O6500" s="3" t="s">
        <v>1903</v>
      </c>
      <c r="P6500" s="3" t="s">
        <v>46</v>
      </c>
      <c r="Q6500" s="3" t="s">
        <v>75</v>
      </c>
      <c r="R6500" s="3" t="s">
        <v>1904</v>
      </c>
      <c r="S6500" s="3">
        <v>135.09</v>
      </c>
      <c r="T6500" s="3">
        <v>9</v>
      </c>
      <c r="U6500" s="3">
        <v>0</v>
      </c>
      <c r="V6500" s="3">
        <v>62.14139999999999</v>
      </c>
    </row>
    <row r="6501" spans="1:22" ht="14.25" customHeight="1" x14ac:dyDescent="0.25">
      <c r="A6501" s="3">
        <v>6500</v>
      </c>
      <c r="B6501" s="3" t="s">
        <v>8925</v>
      </c>
      <c r="C6501" s="4">
        <f>YEAR(Table_1[[#This Row],[Order Date]])</f>
        <v>2012</v>
      </c>
      <c r="D6501" s="9">
        <v>41114</v>
      </c>
      <c r="E6501" s="3">
        <v>41118</v>
      </c>
      <c r="F6501" s="3" t="s">
        <v>50</v>
      </c>
      <c r="G6501" s="3" t="s">
        <v>8926</v>
      </c>
      <c r="H6501" s="3" t="s">
        <v>8927</v>
      </c>
      <c r="I6501" s="3" t="s">
        <v>102</v>
      </c>
      <c r="J6501" s="3" t="s">
        <v>27</v>
      </c>
      <c r="K6501" s="3" t="s">
        <v>1473</v>
      </c>
      <c r="L6501" s="3" t="s">
        <v>29</v>
      </c>
      <c r="M6501" s="3">
        <v>40214</v>
      </c>
      <c r="N6501" s="3" t="s">
        <v>30</v>
      </c>
      <c r="O6501" s="3" t="s">
        <v>4962</v>
      </c>
      <c r="P6501" s="3" t="s">
        <v>71</v>
      </c>
      <c r="Q6501" s="3" t="s">
        <v>161</v>
      </c>
      <c r="R6501" s="3" t="s">
        <v>4963</v>
      </c>
      <c r="S6501" s="3">
        <v>279.85999999999996</v>
      </c>
      <c r="T6501" s="3">
        <v>14</v>
      </c>
      <c r="U6501" s="3">
        <v>0</v>
      </c>
      <c r="V6501" s="3">
        <v>64.367799999999988</v>
      </c>
    </row>
    <row r="6502" spans="1:22" ht="14.25" customHeight="1" x14ac:dyDescent="0.25">
      <c r="A6502" s="3">
        <v>6501</v>
      </c>
      <c r="B6502" s="3" t="s">
        <v>8925</v>
      </c>
      <c r="C6502" s="4">
        <f>YEAR(Table_1[[#This Row],[Order Date]])</f>
        <v>2012</v>
      </c>
      <c r="D6502" s="9">
        <v>41114</v>
      </c>
      <c r="E6502" s="3">
        <v>41118</v>
      </c>
      <c r="F6502" s="3" t="s">
        <v>50</v>
      </c>
      <c r="G6502" s="3" t="s">
        <v>8926</v>
      </c>
      <c r="H6502" s="3" t="s">
        <v>8927</v>
      </c>
      <c r="I6502" s="3" t="s">
        <v>102</v>
      </c>
      <c r="J6502" s="3" t="s">
        <v>27</v>
      </c>
      <c r="K6502" s="3" t="s">
        <v>1473</v>
      </c>
      <c r="L6502" s="3" t="s">
        <v>29</v>
      </c>
      <c r="M6502" s="3">
        <v>40214</v>
      </c>
      <c r="N6502" s="3" t="s">
        <v>30</v>
      </c>
      <c r="O6502" s="3" t="s">
        <v>1903</v>
      </c>
      <c r="P6502" s="3" t="s">
        <v>46</v>
      </c>
      <c r="Q6502" s="3" t="s">
        <v>75</v>
      </c>
      <c r="R6502" s="3" t="s">
        <v>1904</v>
      </c>
      <c r="S6502" s="3">
        <v>90.06</v>
      </c>
      <c r="T6502" s="3">
        <v>6</v>
      </c>
      <c r="U6502" s="3">
        <v>0</v>
      </c>
      <c r="V6502" s="3">
        <v>41.427599999999991</v>
      </c>
    </row>
    <row r="6503" spans="1:22" ht="14.25" customHeight="1" x14ac:dyDescent="0.25">
      <c r="A6503" s="3">
        <v>6502</v>
      </c>
      <c r="B6503" s="3" t="s">
        <v>8928</v>
      </c>
      <c r="C6503" s="4">
        <f>YEAR(Table_1[[#This Row],[Order Date]])</f>
        <v>2011</v>
      </c>
      <c r="D6503" s="9">
        <v>40849</v>
      </c>
      <c r="E6503" s="3">
        <v>40853</v>
      </c>
      <c r="F6503" s="3" t="s">
        <v>50</v>
      </c>
      <c r="G6503" s="3" t="s">
        <v>6573</v>
      </c>
      <c r="H6503" s="3" t="s">
        <v>6574</v>
      </c>
      <c r="I6503" s="3" t="s">
        <v>26</v>
      </c>
      <c r="J6503" s="3" t="s">
        <v>27</v>
      </c>
      <c r="K6503" s="3" t="s">
        <v>849</v>
      </c>
      <c r="L6503" s="3" t="s">
        <v>498</v>
      </c>
      <c r="M6503" s="3">
        <v>44256</v>
      </c>
      <c r="N6503" s="3" t="s">
        <v>148</v>
      </c>
      <c r="O6503" s="3" t="s">
        <v>6382</v>
      </c>
      <c r="P6503" s="3" t="s">
        <v>71</v>
      </c>
      <c r="Q6503" s="3" t="s">
        <v>72</v>
      </c>
      <c r="R6503" s="3" t="s">
        <v>6383</v>
      </c>
      <c r="S6503" s="3">
        <v>539.96399999999994</v>
      </c>
      <c r="T6503" s="3">
        <v>6</v>
      </c>
      <c r="U6503" s="3">
        <v>0.4</v>
      </c>
      <c r="V6503" s="3">
        <v>-107.99280000000002</v>
      </c>
    </row>
    <row r="6504" spans="1:22" ht="14.25" customHeight="1" x14ac:dyDescent="0.25">
      <c r="A6504" s="3">
        <v>6503</v>
      </c>
      <c r="B6504" s="3" t="s">
        <v>8928</v>
      </c>
      <c r="C6504" s="4">
        <f>YEAR(Table_1[[#This Row],[Order Date]])</f>
        <v>2011</v>
      </c>
      <c r="D6504" s="9">
        <v>40849</v>
      </c>
      <c r="E6504" s="3">
        <v>40853</v>
      </c>
      <c r="F6504" s="3" t="s">
        <v>50</v>
      </c>
      <c r="G6504" s="3" t="s">
        <v>6573</v>
      </c>
      <c r="H6504" s="3" t="s">
        <v>6574</v>
      </c>
      <c r="I6504" s="3" t="s">
        <v>26</v>
      </c>
      <c r="J6504" s="3" t="s">
        <v>27</v>
      </c>
      <c r="K6504" s="3" t="s">
        <v>849</v>
      </c>
      <c r="L6504" s="3" t="s">
        <v>498</v>
      </c>
      <c r="M6504" s="3">
        <v>44256</v>
      </c>
      <c r="N6504" s="3" t="s">
        <v>148</v>
      </c>
      <c r="O6504" s="3" t="s">
        <v>766</v>
      </c>
      <c r="P6504" s="3" t="s">
        <v>71</v>
      </c>
      <c r="Q6504" s="3" t="s">
        <v>72</v>
      </c>
      <c r="R6504" s="3" t="s">
        <v>767</v>
      </c>
      <c r="S6504" s="3">
        <v>50.231999999999999</v>
      </c>
      <c r="T6504" s="3">
        <v>7</v>
      </c>
      <c r="U6504" s="3">
        <v>0.4</v>
      </c>
      <c r="V6504" s="3">
        <v>-10.046400000000002</v>
      </c>
    </row>
    <row r="6505" spans="1:22" ht="14.25" customHeight="1" x14ac:dyDescent="0.25">
      <c r="A6505" s="3">
        <v>6504</v>
      </c>
      <c r="B6505" s="3" t="s">
        <v>8928</v>
      </c>
      <c r="C6505" s="4">
        <f>YEAR(Table_1[[#This Row],[Order Date]])</f>
        <v>2011</v>
      </c>
      <c r="D6505" s="9">
        <v>40849</v>
      </c>
      <c r="E6505" s="3">
        <v>40853</v>
      </c>
      <c r="F6505" s="3" t="s">
        <v>50</v>
      </c>
      <c r="G6505" s="3" t="s">
        <v>6573</v>
      </c>
      <c r="H6505" s="3" t="s">
        <v>6574</v>
      </c>
      <c r="I6505" s="3" t="s">
        <v>26</v>
      </c>
      <c r="J6505" s="3" t="s">
        <v>27</v>
      </c>
      <c r="K6505" s="3" t="s">
        <v>849</v>
      </c>
      <c r="L6505" s="3" t="s">
        <v>498</v>
      </c>
      <c r="M6505" s="3">
        <v>44256</v>
      </c>
      <c r="N6505" s="3" t="s">
        <v>148</v>
      </c>
      <c r="O6505" s="3" t="s">
        <v>1596</v>
      </c>
      <c r="P6505" s="3" t="s">
        <v>46</v>
      </c>
      <c r="Q6505" s="3" t="s">
        <v>75</v>
      </c>
      <c r="R6505" s="3" t="s">
        <v>1597</v>
      </c>
      <c r="S6505" s="3">
        <v>19.242000000000001</v>
      </c>
      <c r="T6505" s="3">
        <v>3</v>
      </c>
      <c r="U6505" s="3">
        <v>0.7</v>
      </c>
      <c r="V6505" s="3">
        <v>-13.4694</v>
      </c>
    </row>
    <row r="6506" spans="1:22" ht="14.25" customHeight="1" x14ac:dyDescent="0.25">
      <c r="A6506" s="3">
        <v>6505</v>
      </c>
      <c r="B6506" s="3" t="s">
        <v>8929</v>
      </c>
      <c r="C6506" s="4">
        <f>YEAR(Table_1[[#This Row],[Order Date]])</f>
        <v>2014</v>
      </c>
      <c r="D6506" s="9">
        <v>41961</v>
      </c>
      <c r="E6506" s="3">
        <v>41966</v>
      </c>
      <c r="F6506" s="3" t="s">
        <v>23</v>
      </c>
      <c r="G6506" s="3" t="s">
        <v>847</v>
      </c>
      <c r="H6506" s="3" t="s">
        <v>848</v>
      </c>
      <c r="I6506" s="3" t="s">
        <v>41</v>
      </c>
      <c r="J6506" s="3" t="s">
        <v>27</v>
      </c>
      <c r="K6506" s="3" t="s">
        <v>266</v>
      </c>
      <c r="L6506" s="3" t="s">
        <v>267</v>
      </c>
      <c r="M6506" s="3">
        <v>10011</v>
      </c>
      <c r="N6506" s="3" t="s">
        <v>148</v>
      </c>
      <c r="O6506" s="3" t="s">
        <v>1576</v>
      </c>
      <c r="P6506" s="3" t="s">
        <v>46</v>
      </c>
      <c r="Q6506" s="3" t="s">
        <v>59</v>
      </c>
      <c r="R6506" s="3" t="s">
        <v>1577</v>
      </c>
      <c r="S6506" s="3">
        <v>1247.6399999999999</v>
      </c>
      <c r="T6506" s="3">
        <v>3</v>
      </c>
      <c r="U6506" s="3">
        <v>0</v>
      </c>
      <c r="V6506" s="3">
        <v>349.33919999999995</v>
      </c>
    </row>
    <row r="6507" spans="1:22" ht="14.25" customHeight="1" x14ac:dyDescent="0.25">
      <c r="A6507" s="3">
        <v>6506</v>
      </c>
      <c r="B6507" s="3" t="s">
        <v>8930</v>
      </c>
      <c r="C6507" s="4">
        <f>YEAR(Table_1[[#This Row],[Order Date]])</f>
        <v>2013</v>
      </c>
      <c r="D6507" s="9">
        <v>41452</v>
      </c>
      <c r="E6507" s="3">
        <v>41456</v>
      </c>
      <c r="F6507" s="3" t="s">
        <v>50</v>
      </c>
      <c r="G6507" s="3" t="s">
        <v>8931</v>
      </c>
      <c r="H6507" s="3" t="s">
        <v>8932</v>
      </c>
      <c r="I6507" s="3" t="s">
        <v>41</v>
      </c>
      <c r="J6507" s="3" t="s">
        <v>27</v>
      </c>
      <c r="K6507" s="3" t="s">
        <v>303</v>
      </c>
      <c r="L6507" s="3" t="s">
        <v>211</v>
      </c>
      <c r="M6507" s="3">
        <v>60653</v>
      </c>
      <c r="N6507" s="3" t="s">
        <v>105</v>
      </c>
      <c r="O6507" s="3" t="s">
        <v>640</v>
      </c>
      <c r="P6507" s="3" t="s">
        <v>46</v>
      </c>
      <c r="Q6507" s="3" t="s">
        <v>68</v>
      </c>
      <c r="R6507" s="3" t="s">
        <v>641</v>
      </c>
      <c r="S6507" s="3">
        <v>5.3040000000000003</v>
      </c>
      <c r="T6507" s="3">
        <v>3</v>
      </c>
      <c r="U6507" s="3">
        <v>0.2</v>
      </c>
      <c r="V6507" s="3">
        <v>0.46409999999999996</v>
      </c>
    </row>
    <row r="6508" spans="1:22" ht="14.25" customHeight="1" x14ac:dyDescent="0.25">
      <c r="A6508" s="3">
        <v>6507</v>
      </c>
      <c r="B6508" s="3" t="s">
        <v>8933</v>
      </c>
      <c r="C6508" s="4">
        <f>YEAR(Table_1[[#This Row],[Order Date]])</f>
        <v>2013</v>
      </c>
      <c r="D6508" s="9">
        <v>41557</v>
      </c>
      <c r="E6508" s="3">
        <v>41559</v>
      </c>
      <c r="F6508" s="3" t="s">
        <v>23</v>
      </c>
      <c r="G6508" s="3" t="s">
        <v>2167</v>
      </c>
      <c r="H6508" s="3" t="s">
        <v>2168</v>
      </c>
      <c r="I6508" s="3" t="s">
        <v>41</v>
      </c>
      <c r="J6508" s="3" t="s">
        <v>27</v>
      </c>
      <c r="K6508" s="3" t="s">
        <v>146</v>
      </c>
      <c r="L6508" s="3" t="s">
        <v>147</v>
      </c>
      <c r="M6508" s="3">
        <v>19143</v>
      </c>
      <c r="N6508" s="3" t="s">
        <v>148</v>
      </c>
      <c r="O6508" s="3" t="s">
        <v>8690</v>
      </c>
      <c r="P6508" s="3" t="s">
        <v>46</v>
      </c>
      <c r="Q6508" s="3" t="s">
        <v>90</v>
      </c>
      <c r="R6508" s="3" t="s">
        <v>8691</v>
      </c>
      <c r="S6508" s="3">
        <v>19.136000000000003</v>
      </c>
      <c r="T6508" s="3">
        <v>4</v>
      </c>
      <c r="U6508" s="3">
        <v>0.2</v>
      </c>
      <c r="V6508" s="3">
        <v>5.9799999999999986</v>
      </c>
    </row>
    <row r="6509" spans="1:22" ht="14.25" customHeight="1" x14ac:dyDescent="0.25">
      <c r="A6509" s="3">
        <v>6508</v>
      </c>
      <c r="B6509" s="3" t="s">
        <v>8933</v>
      </c>
      <c r="C6509" s="4">
        <f>YEAR(Table_1[[#This Row],[Order Date]])</f>
        <v>2013</v>
      </c>
      <c r="D6509" s="9">
        <v>41557</v>
      </c>
      <c r="E6509" s="3">
        <v>41559</v>
      </c>
      <c r="F6509" s="3" t="s">
        <v>23</v>
      </c>
      <c r="G6509" s="3" t="s">
        <v>2167</v>
      </c>
      <c r="H6509" s="3" t="s">
        <v>2168</v>
      </c>
      <c r="I6509" s="3" t="s">
        <v>41</v>
      </c>
      <c r="J6509" s="3" t="s">
        <v>27</v>
      </c>
      <c r="K6509" s="3" t="s">
        <v>146</v>
      </c>
      <c r="L6509" s="3" t="s">
        <v>147</v>
      </c>
      <c r="M6509" s="3">
        <v>19143</v>
      </c>
      <c r="N6509" s="3" t="s">
        <v>148</v>
      </c>
      <c r="O6509" s="3" t="s">
        <v>2238</v>
      </c>
      <c r="P6509" s="3" t="s">
        <v>32</v>
      </c>
      <c r="Q6509" s="3" t="s">
        <v>65</v>
      </c>
      <c r="R6509" s="3" t="s">
        <v>2239</v>
      </c>
      <c r="S6509" s="3">
        <v>332.83200000000005</v>
      </c>
      <c r="T6509" s="3">
        <v>4</v>
      </c>
      <c r="U6509" s="3">
        <v>0.2</v>
      </c>
      <c r="V6509" s="3">
        <v>-24.962399999999988</v>
      </c>
    </row>
    <row r="6510" spans="1:22" ht="14.25" customHeight="1" x14ac:dyDescent="0.25">
      <c r="A6510" s="3">
        <v>6509</v>
      </c>
      <c r="B6510" s="3" t="s">
        <v>8934</v>
      </c>
      <c r="C6510" s="4">
        <f>YEAR(Table_1[[#This Row],[Order Date]])</f>
        <v>2014</v>
      </c>
      <c r="D6510" s="9">
        <v>41994</v>
      </c>
      <c r="E6510" s="3">
        <v>42000</v>
      </c>
      <c r="F6510" s="3" t="s">
        <v>50</v>
      </c>
      <c r="G6510" s="3" t="s">
        <v>726</v>
      </c>
      <c r="H6510" s="3" t="s">
        <v>727</v>
      </c>
      <c r="I6510" s="3" t="s">
        <v>41</v>
      </c>
      <c r="J6510" s="3" t="s">
        <v>27</v>
      </c>
      <c r="K6510" s="3" t="s">
        <v>266</v>
      </c>
      <c r="L6510" s="3" t="s">
        <v>267</v>
      </c>
      <c r="M6510" s="3">
        <v>10009</v>
      </c>
      <c r="N6510" s="3" t="s">
        <v>148</v>
      </c>
      <c r="O6510" s="3" t="s">
        <v>1251</v>
      </c>
      <c r="P6510" s="3" t="s">
        <v>46</v>
      </c>
      <c r="Q6510" s="3" t="s">
        <v>90</v>
      </c>
      <c r="R6510" s="3" t="s">
        <v>1442</v>
      </c>
      <c r="S6510" s="3">
        <v>279.89999999999998</v>
      </c>
      <c r="T6510" s="3">
        <v>5</v>
      </c>
      <c r="U6510" s="3">
        <v>0</v>
      </c>
      <c r="V6510" s="3">
        <v>137.15100000000001</v>
      </c>
    </row>
    <row r="6511" spans="1:22" ht="14.25" customHeight="1" x14ac:dyDescent="0.25">
      <c r="A6511" s="3">
        <v>6510</v>
      </c>
      <c r="B6511" s="3" t="s">
        <v>8934</v>
      </c>
      <c r="C6511" s="4">
        <f>YEAR(Table_1[[#This Row],[Order Date]])</f>
        <v>2014</v>
      </c>
      <c r="D6511" s="9">
        <v>41994</v>
      </c>
      <c r="E6511" s="3">
        <v>42000</v>
      </c>
      <c r="F6511" s="3" t="s">
        <v>50</v>
      </c>
      <c r="G6511" s="3" t="s">
        <v>726</v>
      </c>
      <c r="H6511" s="3" t="s">
        <v>727</v>
      </c>
      <c r="I6511" s="3" t="s">
        <v>41</v>
      </c>
      <c r="J6511" s="3" t="s">
        <v>27</v>
      </c>
      <c r="K6511" s="3" t="s">
        <v>266</v>
      </c>
      <c r="L6511" s="3" t="s">
        <v>267</v>
      </c>
      <c r="M6511" s="3">
        <v>10009</v>
      </c>
      <c r="N6511" s="3" t="s">
        <v>148</v>
      </c>
      <c r="O6511" s="3" t="s">
        <v>1199</v>
      </c>
      <c r="P6511" s="3" t="s">
        <v>46</v>
      </c>
      <c r="Q6511" s="3" t="s">
        <v>75</v>
      </c>
      <c r="R6511" s="3" t="s">
        <v>1200</v>
      </c>
      <c r="S6511" s="3">
        <v>50.352000000000004</v>
      </c>
      <c r="T6511" s="3">
        <v>3</v>
      </c>
      <c r="U6511" s="3">
        <v>0.2</v>
      </c>
      <c r="V6511" s="3">
        <v>17.623199999999997</v>
      </c>
    </row>
    <row r="6512" spans="1:22" ht="14.25" customHeight="1" x14ac:dyDescent="0.25">
      <c r="A6512" s="3">
        <v>6511</v>
      </c>
      <c r="B6512" s="3" t="s">
        <v>8934</v>
      </c>
      <c r="C6512" s="4">
        <f>YEAR(Table_1[[#This Row],[Order Date]])</f>
        <v>2014</v>
      </c>
      <c r="D6512" s="9">
        <v>41994</v>
      </c>
      <c r="E6512" s="3">
        <v>42000</v>
      </c>
      <c r="F6512" s="3" t="s">
        <v>50</v>
      </c>
      <c r="G6512" s="3" t="s">
        <v>726</v>
      </c>
      <c r="H6512" s="3" t="s">
        <v>727</v>
      </c>
      <c r="I6512" s="3" t="s">
        <v>41</v>
      </c>
      <c r="J6512" s="3" t="s">
        <v>27</v>
      </c>
      <c r="K6512" s="3" t="s">
        <v>266</v>
      </c>
      <c r="L6512" s="3" t="s">
        <v>267</v>
      </c>
      <c r="M6512" s="3">
        <v>10009</v>
      </c>
      <c r="N6512" s="3" t="s">
        <v>148</v>
      </c>
      <c r="O6512" s="3" t="s">
        <v>2943</v>
      </c>
      <c r="P6512" s="3" t="s">
        <v>46</v>
      </c>
      <c r="Q6512" s="3" t="s">
        <v>90</v>
      </c>
      <c r="R6512" s="3" t="s">
        <v>2944</v>
      </c>
      <c r="S6512" s="3">
        <v>34.019999999999996</v>
      </c>
      <c r="T6512" s="3">
        <v>3</v>
      </c>
      <c r="U6512" s="3">
        <v>0</v>
      </c>
      <c r="V6512" s="3">
        <v>16.669799999999999</v>
      </c>
    </row>
    <row r="6513" spans="1:22" ht="14.25" customHeight="1" x14ac:dyDescent="0.25">
      <c r="A6513" s="3">
        <v>6512</v>
      </c>
      <c r="B6513" s="3" t="s">
        <v>8935</v>
      </c>
      <c r="C6513" s="4">
        <f>YEAR(Table_1[[#This Row],[Order Date]])</f>
        <v>2014</v>
      </c>
      <c r="D6513" s="9">
        <v>41705</v>
      </c>
      <c r="E6513" s="3">
        <v>41709</v>
      </c>
      <c r="F6513" s="3" t="s">
        <v>50</v>
      </c>
      <c r="G6513" s="3" t="s">
        <v>8233</v>
      </c>
      <c r="H6513" s="3" t="s">
        <v>8234</v>
      </c>
      <c r="I6513" s="3" t="s">
        <v>102</v>
      </c>
      <c r="J6513" s="3" t="s">
        <v>27</v>
      </c>
      <c r="K6513" s="3" t="s">
        <v>127</v>
      </c>
      <c r="L6513" s="3" t="s">
        <v>43</v>
      </c>
      <c r="M6513" s="3">
        <v>94109</v>
      </c>
      <c r="N6513" s="3" t="s">
        <v>44</v>
      </c>
      <c r="O6513" s="3" t="s">
        <v>2743</v>
      </c>
      <c r="P6513" s="3" t="s">
        <v>46</v>
      </c>
      <c r="Q6513" s="3" t="s">
        <v>68</v>
      </c>
      <c r="R6513" s="3" t="s">
        <v>2744</v>
      </c>
      <c r="S6513" s="3">
        <v>23.88</v>
      </c>
      <c r="T6513" s="3">
        <v>6</v>
      </c>
      <c r="U6513" s="3">
        <v>0</v>
      </c>
      <c r="V6513" s="3">
        <v>8.1191999999999993</v>
      </c>
    </row>
    <row r="6514" spans="1:22" ht="14.25" customHeight="1" x14ac:dyDescent="0.25">
      <c r="A6514" s="3">
        <v>6513</v>
      </c>
      <c r="B6514" s="3" t="s">
        <v>8935</v>
      </c>
      <c r="C6514" s="4">
        <f>YEAR(Table_1[[#This Row],[Order Date]])</f>
        <v>2014</v>
      </c>
      <c r="D6514" s="9">
        <v>41705</v>
      </c>
      <c r="E6514" s="3">
        <v>41709</v>
      </c>
      <c r="F6514" s="3" t="s">
        <v>50</v>
      </c>
      <c r="G6514" s="3" t="s">
        <v>8233</v>
      </c>
      <c r="H6514" s="3" t="s">
        <v>8234</v>
      </c>
      <c r="I6514" s="3" t="s">
        <v>102</v>
      </c>
      <c r="J6514" s="3" t="s">
        <v>27</v>
      </c>
      <c r="K6514" s="3" t="s">
        <v>127</v>
      </c>
      <c r="L6514" s="3" t="s">
        <v>43</v>
      </c>
      <c r="M6514" s="3">
        <v>94109</v>
      </c>
      <c r="N6514" s="3" t="s">
        <v>44</v>
      </c>
      <c r="O6514" s="3" t="s">
        <v>5610</v>
      </c>
      <c r="P6514" s="3" t="s">
        <v>46</v>
      </c>
      <c r="Q6514" s="3" t="s">
        <v>47</v>
      </c>
      <c r="R6514" s="3" t="s">
        <v>5611</v>
      </c>
      <c r="S6514" s="3">
        <v>11.52</v>
      </c>
      <c r="T6514" s="3">
        <v>4</v>
      </c>
      <c r="U6514" s="3">
        <v>0</v>
      </c>
      <c r="V6514" s="3">
        <v>5.6448</v>
      </c>
    </row>
    <row r="6515" spans="1:22" ht="14.25" customHeight="1" x14ac:dyDescent="0.25">
      <c r="A6515" s="3">
        <v>6514</v>
      </c>
      <c r="B6515" s="3" t="s">
        <v>8935</v>
      </c>
      <c r="C6515" s="4">
        <f>YEAR(Table_1[[#This Row],[Order Date]])</f>
        <v>2014</v>
      </c>
      <c r="D6515" s="9">
        <v>41705</v>
      </c>
      <c r="E6515" s="3">
        <v>41709</v>
      </c>
      <c r="F6515" s="3" t="s">
        <v>50</v>
      </c>
      <c r="G6515" s="3" t="s">
        <v>8233</v>
      </c>
      <c r="H6515" s="3" t="s">
        <v>8234</v>
      </c>
      <c r="I6515" s="3" t="s">
        <v>102</v>
      </c>
      <c r="J6515" s="3" t="s">
        <v>27</v>
      </c>
      <c r="K6515" s="3" t="s">
        <v>127</v>
      </c>
      <c r="L6515" s="3" t="s">
        <v>43</v>
      </c>
      <c r="M6515" s="3">
        <v>94109</v>
      </c>
      <c r="N6515" s="3" t="s">
        <v>44</v>
      </c>
      <c r="O6515" s="3" t="s">
        <v>6536</v>
      </c>
      <c r="P6515" s="3" t="s">
        <v>46</v>
      </c>
      <c r="Q6515" s="3" t="s">
        <v>90</v>
      </c>
      <c r="R6515" s="3" t="s">
        <v>6537</v>
      </c>
      <c r="S6515" s="3">
        <v>286.93</v>
      </c>
      <c r="T6515" s="3">
        <v>7</v>
      </c>
      <c r="U6515" s="3">
        <v>0</v>
      </c>
      <c r="V6515" s="3">
        <v>140.59569999999999</v>
      </c>
    </row>
    <row r="6516" spans="1:22" ht="14.25" customHeight="1" x14ac:dyDescent="0.25">
      <c r="A6516" s="3">
        <v>6515</v>
      </c>
      <c r="B6516" s="3" t="s">
        <v>8935</v>
      </c>
      <c r="C6516" s="4">
        <f>YEAR(Table_1[[#This Row],[Order Date]])</f>
        <v>2014</v>
      </c>
      <c r="D6516" s="9">
        <v>41705</v>
      </c>
      <c r="E6516" s="3">
        <v>41709</v>
      </c>
      <c r="F6516" s="3" t="s">
        <v>50</v>
      </c>
      <c r="G6516" s="3" t="s">
        <v>8233</v>
      </c>
      <c r="H6516" s="3" t="s">
        <v>8234</v>
      </c>
      <c r="I6516" s="3" t="s">
        <v>102</v>
      </c>
      <c r="J6516" s="3" t="s">
        <v>27</v>
      </c>
      <c r="K6516" s="3" t="s">
        <v>127</v>
      </c>
      <c r="L6516" s="3" t="s">
        <v>43</v>
      </c>
      <c r="M6516" s="3">
        <v>94109</v>
      </c>
      <c r="N6516" s="3" t="s">
        <v>44</v>
      </c>
      <c r="O6516" s="3" t="s">
        <v>3748</v>
      </c>
      <c r="P6516" s="3" t="s">
        <v>71</v>
      </c>
      <c r="Q6516" s="3" t="s">
        <v>72</v>
      </c>
      <c r="R6516" s="3" t="s">
        <v>3749</v>
      </c>
      <c r="S6516" s="3">
        <v>206.38400000000001</v>
      </c>
      <c r="T6516" s="3">
        <v>2</v>
      </c>
      <c r="U6516" s="3">
        <v>0.2</v>
      </c>
      <c r="V6516" s="3">
        <v>23.218199999999996</v>
      </c>
    </row>
    <row r="6517" spans="1:22" ht="14.25" customHeight="1" x14ac:dyDescent="0.25">
      <c r="A6517" s="3">
        <v>6516</v>
      </c>
      <c r="B6517" s="3" t="s">
        <v>8936</v>
      </c>
      <c r="C6517" s="4">
        <f>YEAR(Table_1[[#This Row],[Order Date]])</f>
        <v>2014</v>
      </c>
      <c r="D6517" s="9">
        <v>41898</v>
      </c>
      <c r="E6517" s="3">
        <v>41902</v>
      </c>
      <c r="F6517" s="3" t="s">
        <v>50</v>
      </c>
      <c r="G6517" s="3" t="s">
        <v>4199</v>
      </c>
      <c r="H6517" s="3" t="s">
        <v>4200</v>
      </c>
      <c r="I6517" s="3" t="s">
        <v>26</v>
      </c>
      <c r="J6517" s="3" t="s">
        <v>27</v>
      </c>
      <c r="K6517" s="3" t="s">
        <v>127</v>
      </c>
      <c r="L6517" s="3" t="s">
        <v>43</v>
      </c>
      <c r="M6517" s="3">
        <v>94122</v>
      </c>
      <c r="N6517" s="3" t="s">
        <v>44</v>
      </c>
      <c r="O6517" s="3" t="s">
        <v>3741</v>
      </c>
      <c r="P6517" s="3" t="s">
        <v>32</v>
      </c>
      <c r="Q6517" s="3" t="s">
        <v>36</v>
      </c>
      <c r="R6517" s="3" t="s">
        <v>3742</v>
      </c>
      <c r="S6517" s="3">
        <v>218.35200000000003</v>
      </c>
      <c r="T6517" s="3">
        <v>3</v>
      </c>
      <c r="U6517" s="3">
        <v>0.2</v>
      </c>
      <c r="V6517" s="3">
        <v>0</v>
      </c>
    </row>
    <row r="6518" spans="1:22" ht="14.25" customHeight="1" x14ac:dyDescent="0.25">
      <c r="A6518" s="3">
        <v>6517</v>
      </c>
      <c r="B6518" s="3" t="s">
        <v>8936</v>
      </c>
      <c r="C6518" s="4">
        <f>YEAR(Table_1[[#This Row],[Order Date]])</f>
        <v>2014</v>
      </c>
      <c r="D6518" s="9">
        <v>41898</v>
      </c>
      <c r="E6518" s="3">
        <v>41902</v>
      </c>
      <c r="F6518" s="3" t="s">
        <v>50</v>
      </c>
      <c r="G6518" s="3" t="s">
        <v>4199</v>
      </c>
      <c r="H6518" s="3" t="s">
        <v>4200</v>
      </c>
      <c r="I6518" s="3" t="s">
        <v>26</v>
      </c>
      <c r="J6518" s="3" t="s">
        <v>27</v>
      </c>
      <c r="K6518" s="3" t="s">
        <v>127</v>
      </c>
      <c r="L6518" s="3" t="s">
        <v>43</v>
      </c>
      <c r="M6518" s="3">
        <v>94122</v>
      </c>
      <c r="N6518" s="3" t="s">
        <v>44</v>
      </c>
      <c r="O6518" s="3" t="s">
        <v>4220</v>
      </c>
      <c r="P6518" s="3" t="s">
        <v>32</v>
      </c>
      <c r="Q6518" s="3" t="s">
        <v>65</v>
      </c>
      <c r="R6518" s="3" t="s">
        <v>4221</v>
      </c>
      <c r="S6518" s="3">
        <v>529.9</v>
      </c>
      <c r="T6518" s="3">
        <v>5</v>
      </c>
      <c r="U6518" s="3">
        <v>0</v>
      </c>
      <c r="V6518" s="3">
        <v>105.97999999999999</v>
      </c>
    </row>
    <row r="6519" spans="1:22" ht="14.25" customHeight="1" x14ac:dyDescent="0.25">
      <c r="A6519" s="3">
        <v>6518</v>
      </c>
      <c r="B6519" s="3" t="s">
        <v>8936</v>
      </c>
      <c r="C6519" s="4">
        <f>YEAR(Table_1[[#This Row],[Order Date]])</f>
        <v>2014</v>
      </c>
      <c r="D6519" s="9">
        <v>41898</v>
      </c>
      <c r="E6519" s="3">
        <v>41902</v>
      </c>
      <c r="F6519" s="3" t="s">
        <v>50</v>
      </c>
      <c r="G6519" s="3" t="s">
        <v>4199</v>
      </c>
      <c r="H6519" s="3" t="s">
        <v>4200</v>
      </c>
      <c r="I6519" s="3" t="s">
        <v>26</v>
      </c>
      <c r="J6519" s="3" t="s">
        <v>27</v>
      </c>
      <c r="K6519" s="3" t="s">
        <v>127</v>
      </c>
      <c r="L6519" s="3" t="s">
        <v>43</v>
      </c>
      <c r="M6519" s="3">
        <v>94122</v>
      </c>
      <c r="N6519" s="3" t="s">
        <v>44</v>
      </c>
      <c r="O6519" s="3" t="s">
        <v>4245</v>
      </c>
      <c r="P6519" s="3" t="s">
        <v>46</v>
      </c>
      <c r="Q6519" s="3" t="s">
        <v>68</v>
      </c>
      <c r="R6519" s="3" t="s">
        <v>4246</v>
      </c>
      <c r="S6519" s="3">
        <v>99.3</v>
      </c>
      <c r="T6519" s="3">
        <v>10</v>
      </c>
      <c r="U6519" s="3">
        <v>0</v>
      </c>
      <c r="V6519" s="3">
        <v>41.706000000000003</v>
      </c>
    </row>
    <row r="6520" spans="1:22" ht="14.25" customHeight="1" x14ac:dyDescent="0.25">
      <c r="A6520" s="3">
        <v>6519</v>
      </c>
      <c r="B6520" s="3" t="s">
        <v>8936</v>
      </c>
      <c r="C6520" s="4">
        <f>YEAR(Table_1[[#This Row],[Order Date]])</f>
        <v>2014</v>
      </c>
      <c r="D6520" s="9">
        <v>41898</v>
      </c>
      <c r="E6520" s="3">
        <v>41902</v>
      </c>
      <c r="F6520" s="3" t="s">
        <v>50</v>
      </c>
      <c r="G6520" s="3" t="s">
        <v>4199</v>
      </c>
      <c r="H6520" s="3" t="s">
        <v>4200</v>
      </c>
      <c r="I6520" s="3" t="s">
        <v>26</v>
      </c>
      <c r="J6520" s="3" t="s">
        <v>27</v>
      </c>
      <c r="K6520" s="3" t="s">
        <v>127</v>
      </c>
      <c r="L6520" s="3" t="s">
        <v>43</v>
      </c>
      <c r="M6520" s="3">
        <v>94122</v>
      </c>
      <c r="N6520" s="3" t="s">
        <v>44</v>
      </c>
      <c r="O6520" s="3" t="s">
        <v>5367</v>
      </c>
      <c r="P6520" s="3" t="s">
        <v>46</v>
      </c>
      <c r="Q6520" s="3" t="s">
        <v>78</v>
      </c>
      <c r="R6520" s="3" t="s">
        <v>5368</v>
      </c>
      <c r="S6520" s="3">
        <v>108.96</v>
      </c>
      <c r="T6520" s="3">
        <v>2</v>
      </c>
      <c r="U6520" s="3">
        <v>0</v>
      </c>
      <c r="V6520" s="3">
        <v>30.508800000000008</v>
      </c>
    </row>
    <row r="6521" spans="1:22" ht="14.25" customHeight="1" x14ac:dyDescent="0.25">
      <c r="A6521" s="3">
        <v>6520</v>
      </c>
      <c r="B6521" s="3" t="s">
        <v>8936</v>
      </c>
      <c r="C6521" s="4">
        <f>YEAR(Table_1[[#This Row],[Order Date]])</f>
        <v>2014</v>
      </c>
      <c r="D6521" s="9">
        <v>41898</v>
      </c>
      <c r="E6521" s="3">
        <v>41902</v>
      </c>
      <c r="F6521" s="3" t="s">
        <v>50</v>
      </c>
      <c r="G6521" s="3" t="s">
        <v>4199</v>
      </c>
      <c r="H6521" s="3" t="s">
        <v>4200</v>
      </c>
      <c r="I6521" s="3" t="s">
        <v>26</v>
      </c>
      <c r="J6521" s="3" t="s">
        <v>27</v>
      </c>
      <c r="K6521" s="3" t="s">
        <v>127</v>
      </c>
      <c r="L6521" s="3" t="s">
        <v>43</v>
      </c>
      <c r="M6521" s="3">
        <v>94122</v>
      </c>
      <c r="N6521" s="3" t="s">
        <v>44</v>
      </c>
      <c r="O6521" s="3" t="s">
        <v>1832</v>
      </c>
      <c r="P6521" s="3" t="s">
        <v>46</v>
      </c>
      <c r="Q6521" s="3" t="s">
        <v>75</v>
      </c>
      <c r="R6521" s="3" t="s">
        <v>1833</v>
      </c>
      <c r="S6521" s="3">
        <v>2.6880000000000002</v>
      </c>
      <c r="T6521" s="3">
        <v>1</v>
      </c>
      <c r="U6521" s="3">
        <v>0.2</v>
      </c>
      <c r="V6521" s="3">
        <v>0.83999999999999975</v>
      </c>
    </row>
    <row r="6522" spans="1:22" ht="14.25" customHeight="1" x14ac:dyDescent="0.25">
      <c r="A6522" s="3">
        <v>6521</v>
      </c>
      <c r="B6522" s="3" t="s">
        <v>8937</v>
      </c>
      <c r="C6522" s="4">
        <f>YEAR(Table_1[[#This Row],[Order Date]])</f>
        <v>2014</v>
      </c>
      <c r="D6522" s="9">
        <v>41656</v>
      </c>
      <c r="E6522" s="3">
        <v>41658</v>
      </c>
      <c r="F6522" s="3" t="s">
        <v>23</v>
      </c>
      <c r="G6522" s="3" t="s">
        <v>4029</v>
      </c>
      <c r="H6522" s="3" t="s">
        <v>4030</v>
      </c>
      <c r="I6522" s="3" t="s">
        <v>26</v>
      </c>
      <c r="J6522" s="3" t="s">
        <v>27</v>
      </c>
      <c r="K6522" s="3" t="s">
        <v>328</v>
      </c>
      <c r="L6522" s="3" t="s">
        <v>238</v>
      </c>
      <c r="M6522" s="3">
        <v>49201</v>
      </c>
      <c r="N6522" s="3" t="s">
        <v>105</v>
      </c>
      <c r="O6522" s="3" t="s">
        <v>1255</v>
      </c>
      <c r="P6522" s="3" t="s">
        <v>46</v>
      </c>
      <c r="Q6522" s="3" t="s">
        <v>75</v>
      </c>
      <c r="R6522" s="3" t="s">
        <v>1256</v>
      </c>
      <c r="S6522" s="3">
        <v>5443.96</v>
      </c>
      <c r="T6522" s="3">
        <v>4</v>
      </c>
      <c r="U6522" s="3">
        <v>0</v>
      </c>
      <c r="V6522" s="3">
        <v>2504.2215999999999</v>
      </c>
    </row>
    <row r="6523" spans="1:22" ht="14.25" customHeight="1" x14ac:dyDescent="0.25">
      <c r="A6523" s="3">
        <v>6522</v>
      </c>
      <c r="B6523" s="3" t="s">
        <v>8937</v>
      </c>
      <c r="C6523" s="4">
        <f>YEAR(Table_1[[#This Row],[Order Date]])</f>
        <v>2014</v>
      </c>
      <c r="D6523" s="9">
        <v>41656</v>
      </c>
      <c r="E6523" s="3">
        <v>41658</v>
      </c>
      <c r="F6523" s="3" t="s">
        <v>23</v>
      </c>
      <c r="G6523" s="3" t="s">
        <v>4029</v>
      </c>
      <c r="H6523" s="3" t="s">
        <v>4030</v>
      </c>
      <c r="I6523" s="3" t="s">
        <v>26</v>
      </c>
      <c r="J6523" s="3" t="s">
        <v>27</v>
      </c>
      <c r="K6523" s="3" t="s">
        <v>328</v>
      </c>
      <c r="L6523" s="3" t="s">
        <v>238</v>
      </c>
      <c r="M6523" s="3">
        <v>49201</v>
      </c>
      <c r="N6523" s="3" t="s">
        <v>105</v>
      </c>
      <c r="O6523" s="3" t="s">
        <v>7951</v>
      </c>
      <c r="P6523" s="3" t="s">
        <v>32</v>
      </c>
      <c r="Q6523" s="3" t="s">
        <v>36</v>
      </c>
      <c r="R6523" s="3" t="s">
        <v>7952</v>
      </c>
      <c r="S6523" s="3">
        <v>302.67</v>
      </c>
      <c r="T6523" s="3">
        <v>3</v>
      </c>
      <c r="U6523" s="3">
        <v>0</v>
      </c>
      <c r="V6523" s="3">
        <v>72.640799999999999</v>
      </c>
    </row>
    <row r="6524" spans="1:22" ht="14.25" customHeight="1" x14ac:dyDescent="0.25">
      <c r="A6524" s="3">
        <v>6523</v>
      </c>
      <c r="B6524" s="3" t="s">
        <v>8937</v>
      </c>
      <c r="C6524" s="4">
        <f>YEAR(Table_1[[#This Row],[Order Date]])</f>
        <v>2014</v>
      </c>
      <c r="D6524" s="9">
        <v>41656</v>
      </c>
      <c r="E6524" s="3">
        <v>41658</v>
      </c>
      <c r="F6524" s="3" t="s">
        <v>23</v>
      </c>
      <c r="G6524" s="3" t="s">
        <v>4029</v>
      </c>
      <c r="H6524" s="3" t="s">
        <v>4030</v>
      </c>
      <c r="I6524" s="3" t="s">
        <v>26</v>
      </c>
      <c r="J6524" s="3" t="s">
        <v>27</v>
      </c>
      <c r="K6524" s="3" t="s">
        <v>328</v>
      </c>
      <c r="L6524" s="3" t="s">
        <v>238</v>
      </c>
      <c r="M6524" s="3">
        <v>49201</v>
      </c>
      <c r="N6524" s="3" t="s">
        <v>105</v>
      </c>
      <c r="O6524" s="3" t="s">
        <v>8938</v>
      </c>
      <c r="P6524" s="3" t="s">
        <v>46</v>
      </c>
      <c r="Q6524" s="3" t="s">
        <v>90</v>
      </c>
      <c r="R6524" s="3" t="s">
        <v>8939</v>
      </c>
      <c r="S6524" s="3">
        <v>56.07</v>
      </c>
      <c r="T6524" s="3">
        <v>7</v>
      </c>
      <c r="U6524" s="3">
        <v>0</v>
      </c>
      <c r="V6524" s="3">
        <v>25.231499999999997</v>
      </c>
    </row>
    <row r="6525" spans="1:22" ht="14.25" customHeight="1" x14ac:dyDescent="0.25">
      <c r="A6525" s="3">
        <v>6524</v>
      </c>
      <c r="B6525" s="3" t="s">
        <v>8940</v>
      </c>
      <c r="C6525" s="4">
        <f>YEAR(Table_1[[#This Row],[Order Date]])</f>
        <v>2013</v>
      </c>
      <c r="D6525" s="9">
        <v>41463</v>
      </c>
      <c r="E6525" s="3">
        <v>41469</v>
      </c>
      <c r="F6525" s="3" t="s">
        <v>50</v>
      </c>
      <c r="G6525" s="3" t="s">
        <v>3173</v>
      </c>
      <c r="H6525" s="3" t="s">
        <v>3174</v>
      </c>
      <c r="I6525" s="3" t="s">
        <v>102</v>
      </c>
      <c r="J6525" s="3" t="s">
        <v>27</v>
      </c>
      <c r="K6525" s="3" t="s">
        <v>146</v>
      </c>
      <c r="L6525" s="3" t="s">
        <v>147</v>
      </c>
      <c r="M6525" s="3">
        <v>19120</v>
      </c>
      <c r="N6525" s="3" t="s">
        <v>148</v>
      </c>
      <c r="O6525" s="3" t="s">
        <v>7177</v>
      </c>
      <c r="P6525" s="3" t="s">
        <v>46</v>
      </c>
      <c r="Q6525" s="3" t="s">
        <v>47</v>
      </c>
      <c r="R6525" s="3" t="s">
        <v>7178</v>
      </c>
      <c r="S6525" s="3">
        <v>10.08</v>
      </c>
      <c r="T6525" s="3">
        <v>2</v>
      </c>
      <c r="U6525" s="3">
        <v>0.2</v>
      </c>
      <c r="V6525" s="3">
        <v>3.2759999999999994</v>
      </c>
    </row>
    <row r="6526" spans="1:22" ht="14.25" customHeight="1" x14ac:dyDescent="0.25">
      <c r="A6526" s="3">
        <v>6525</v>
      </c>
      <c r="B6526" s="3" t="s">
        <v>8940</v>
      </c>
      <c r="C6526" s="4">
        <f>YEAR(Table_1[[#This Row],[Order Date]])</f>
        <v>2013</v>
      </c>
      <c r="D6526" s="9">
        <v>41463</v>
      </c>
      <c r="E6526" s="3">
        <v>41469</v>
      </c>
      <c r="F6526" s="3" t="s">
        <v>50</v>
      </c>
      <c r="G6526" s="3" t="s">
        <v>3173</v>
      </c>
      <c r="H6526" s="3" t="s">
        <v>3174</v>
      </c>
      <c r="I6526" s="3" t="s">
        <v>102</v>
      </c>
      <c r="J6526" s="3" t="s">
        <v>27</v>
      </c>
      <c r="K6526" s="3" t="s">
        <v>146</v>
      </c>
      <c r="L6526" s="3" t="s">
        <v>147</v>
      </c>
      <c r="M6526" s="3">
        <v>19120</v>
      </c>
      <c r="N6526" s="3" t="s">
        <v>148</v>
      </c>
      <c r="O6526" s="3" t="s">
        <v>3782</v>
      </c>
      <c r="P6526" s="3" t="s">
        <v>71</v>
      </c>
      <c r="Q6526" s="3" t="s">
        <v>72</v>
      </c>
      <c r="R6526" s="3" t="s">
        <v>3783</v>
      </c>
      <c r="S6526" s="3">
        <v>59.993999999999993</v>
      </c>
      <c r="T6526" s="3">
        <v>1</v>
      </c>
      <c r="U6526" s="3">
        <v>0.4</v>
      </c>
      <c r="V6526" s="3">
        <v>-12.998700000000007</v>
      </c>
    </row>
    <row r="6527" spans="1:22" ht="14.25" customHeight="1" x14ac:dyDescent="0.25">
      <c r="A6527" s="3">
        <v>6526</v>
      </c>
      <c r="B6527" s="3" t="s">
        <v>8940</v>
      </c>
      <c r="C6527" s="4">
        <f>YEAR(Table_1[[#This Row],[Order Date]])</f>
        <v>2013</v>
      </c>
      <c r="D6527" s="9">
        <v>41463</v>
      </c>
      <c r="E6527" s="3">
        <v>41469</v>
      </c>
      <c r="F6527" s="3" t="s">
        <v>50</v>
      </c>
      <c r="G6527" s="3" t="s">
        <v>3173</v>
      </c>
      <c r="H6527" s="3" t="s">
        <v>3174</v>
      </c>
      <c r="I6527" s="3" t="s">
        <v>102</v>
      </c>
      <c r="J6527" s="3" t="s">
        <v>27</v>
      </c>
      <c r="K6527" s="3" t="s">
        <v>146</v>
      </c>
      <c r="L6527" s="3" t="s">
        <v>147</v>
      </c>
      <c r="M6527" s="3">
        <v>19120</v>
      </c>
      <c r="N6527" s="3" t="s">
        <v>148</v>
      </c>
      <c r="O6527" s="3" t="s">
        <v>177</v>
      </c>
      <c r="P6527" s="3" t="s">
        <v>46</v>
      </c>
      <c r="Q6527" s="3" t="s">
        <v>75</v>
      </c>
      <c r="R6527" s="3" t="s">
        <v>178</v>
      </c>
      <c r="S6527" s="3">
        <v>5.7150000000000016</v>
      </c>
      <c r="T6527" s="3">
        <v>5</v>
      </c>
      <c r="U6527" s="3">
        <v>0.7</v>
      </c>
      <c r="V6527" s="3">
        <v>-4.7625000000000011</v>
      </c>
    </row>
    <row r="6528" spans="1:22" ht="14.25" customHeight="1" x14ac:dyDescent="0.25">
      <c r="A6528" s="3">
        <v>6527</v>
      </c>
      <c r="B6528" s="3" t="s">
        <v>8940</v>
      </c>
      <c r="C6528" s="4">
        <f>YEAR(Table_1[[#This Row],[Order Date]])</f>
        <v>2013</v>
      </c>
      <c r="D6528" s="9">
        <v>41463</v>
      </c>
      <c r="E6528" s="3">
        <v>41469</v>
      </c>
      <c r="F6528" s="3" t="s">
        <v>50</v>
      </c>
      <c r="G6528" s="3" t="s">
        <v>3173</v>
      </c>
      <c r="H6528" s="3" t="s">
        <v>3174</v>
      </c>
      <c r="I6528" s="3" t="s">
        <v>102</v>
      </c>
      <c r="J6528" s="3" t="s">
        <v>27</v>
      </c>
      <c r="K6528" s="3" t="s">
        <v>146</v>
      </c>
      <c r="L6528" s="3" t="s">
        <v>147</v>
      </c>
      <c r="M6528" s="3">
        <v>19120</v>
      </c>
      <c r="N6528" s="3" t="s">
        <v>148</v>
      </c>
      <c r="O6528" s="3" t="s">
        <v>5670</v>
      </c>
      <c r="P6528" s="3" t="s">
        <v>46</v>
      </c>
      <c r="Q6528" s="3" t="s">
        <v>75</v>
      </c>
      <c r="R6528" s="3" t="s">
        <v>5671</v>
      </c>
      <c r="S6528" s="3">
        <v>9.4200000000000017</v>
      </c>
      <c r="T6528" s="3">
        <v>5</v>
      </c>
      <c r="U6528" s="3">
        <v>0.7</v>
      </c>
      <c r="V6528" s="3">
        <v>-7.8500000000000014</v>
      </c>
    </row>
    <row r="6529" spans="1:22" ht="14.25" customHeight="1" x14ac:dyDescent="0.25">
      <c r="A6529" s="3">
        <v>6528</v>
      </c>
      <c r="B6529" s="3" t="s">
        <v>8941</v>
      </c>
      <c r="C6529" s="4">
        <f>YEAR(Table_1[[#This Row],[Order Date]])</f>
        <v>2013</v>
      </c>
      <c r="D6529" s="9">
        <v>41632</v>
      </c>
      <c r="E6529" s="3">
        <v>41637</v>
      </c>
      <c r="F6529" s="3" t="s">
        <v>23</v>
      </c>
      <c r="G6529" s="3" t="s">
        <v>6012</v>
      </c>
      <c r="H6529" s="3" t="s">
        <v>6013</v>
      </c>
      <c r="I6529" s="3" t="s">
        <v>41</v>
      </c>
      <c r="J6529" s="3" t="s">
        <v>27</v>
      </c>
      <c r="K6529" s="3" t="s">
        <v>1398</v>
      </c>
      <c r="L6529" s="3" t="s">
        <v>1399</v>
      </c>
      <c r="M6529" s="3">
        <v>2886</v>
      </c>
      <c r="N6529" s="3" t="s">
        <v>148</v>
      </c>
      <c r="O6529" s="3" t="s">
        <v>2396</v>
      </c>
      <c r="P6529" s="3" t="s">
        <v>71</v>
      </c>
      <c r="Q6529" s="3" t="s">
        <v>1216</v>
      </c>
      <c r="R6529" s="3" t="s">
        <v>2397</v>
      </c>
      <c r="S6529" s="3">
        <v>1999.96</v>
      </c>
      <c r="T6529" s="3">
        <v>4</v>
      </c>
      <c r="U6529" s="3">
        <v>0</v>
      </c>
      <c r="V6529" s="3">
        <v>899.98199999999997</v>
      </c>
    </row>
    <row r="6530" spans="1:22" ht="14.25" customHeight="1" x14ac:dyDescent="0.25">
      <c r="A6530" s="3">
        <v>6529</v>
      </c>
      <c r="B6530" s="3" t="s">
        <v>8942</v>
      </c>
      <c r="C6530" s="4">
        <f>YEAR(Table_1[[#This Row],[Order Date]])</f>
        <v>2011</v>
      </c>
      <c r="D6530" s="9">
        <v>40899</v>
      </c>
      <c r="E6530" s="3">
        <v>40903</v>
      </c>
      <c r="F6530" s="3" t="s">
        <v>50</v>
      </c>
      <c r="G6530" s="3" t="s">
        <v>3396</v>
      </c>
      <c r="H6530" s="3" t="s">
        <v>3397</v>
      </c>
      <c r="I6530" s="3" t="s">
        <v>102</v>
      </c>
      <c r="J6530" s="3" t="s">
        <v>27</v>
      </c>
      <c r="K6530" s="3" t="s">
        <v>266</v>
      </c>
      <c r="L6530" s="3" t="s">
        <v>267</v>
      </c>
      <c r="M6530" s="3">
        <v>10024</v>
      </c>
      <c r="N6530" s="3" t="s">
        <v>148</v>
      </c>
      <c r="O6530" s="3" t="s">
        <v>8943</v>
      </c>
      <c r="P6530" s="3" t="s">
        <v>46</v>
      </c>
      <c r="Q6530" s="3" t="s">
        <v>59</v>
      </c>
      <c r="R6530" s="3" t="s">
        <v>8944</v>
      </c>
      <c r="S6530" s="3">
        <v>216.4</v>
      </c>
      <c r="T6530" s="3">
        <v>4</v>
      </c>
      <c r="U6530" s="3">
        <v>0</v>
      </c>
      <c r="V6530" s="3">
        <v>56.26400000000001</v>
      </c>
    </row>
    <row r="6531" spans="1:22" ht="14.25" customHeight="1" x14ac:dyDescent="0.25">
      <c r="A6531" s="3">
        <v>6530</v>
      </c>
      <c r="B6531" s="3" t="s">
        <v>8945</v>
      </c>
      <c r="C6531" s="4">
        <f>YEAR(Table_1[[#This Row],[Order Date]])</f>
        <v>2011</v>
      </c>
      <c r="D6531" s="9">
        <v>40598</v>
      </c>
      <c r="E6531" s="3">
        <v>40602</v>
      </c>
      <c r="F6531" s="3" t="s">
        <v>50</v>
      </c>
      <c r="G6531" s="3" t="s">
        <v>6201</v>
      </c>
      <c r="H6531" s="3" t="s">
        <v>6202</v>
      </c>
      <c r="I6531" s="3" t="s">
        <v>102</v>
      </c>
      <c r="J6531" s="3" t="s">
        <v>27</v>
      </c>
      <c r="K6531" s="3" t="s">
        <v>4172</v>
      </c>
      <c r="L6531" s="3" t="s">
        <v>104</v>
      </c>
      <c r="M6531" s="3">
        <v>79907</v>
      </c>
      <c r="N6531" s="3" t="s">
        <v>105</v>
      </c>
      <c r="O6531" s="3" t="s">
        <v>3372</v>
      </c>
      <c r="P6531" s="3" t="s">
        <v>46</v>
      </c>
      <c r="Q6531" s="3" t="s">
        <v>47</v>
      </c>
      <c r="R6531" s="3" t="s">
        <v>186</v>
      </c>
      <c r="S6531" s="3">
        <v>6.9360000000000008</v>
      </c>
      <c r="T6531" s="3">
        <v>3</v>
      </c>
      <c r="U6531" s="3">
        <v>0.2</v>
      </c>
      <c r="V6531" s="3">
        <v>2.3409000000000004</v>
      </c>
    </row>
    <row r="6532" spans="1:22" ht="14.25" customHeight="1" x14ac:dyDescent="0.25">
      <c r="A6532" s="3">
        <v>6531</v>
      </c>
      <c r="B6532" s="3" t="s">
        <v>8945</v>
      </c>
      <c r="C6532" s="4">
        <f>YEAR(Table_1[[#This Row],[Order Date]])</f>
        <v>2011</v>
      </c>
      <c r="D6532" s="9">
        <v>40598</v>
      </c>
      <c r="E6532" s="3">
        <v>40602</v>
      </c>
      <c r="F6532" s="3" t="s">
        <v>50</v>
      </c>
      <c r="G6532" s="3" t="s">
        <v>6201</v>
      </c>
      <c r="H6532" s="3" t="s">
        <v>6202</v>
      </c>
      <c r="I6532" s="3" t="s">
        <v>102</v>
      </c>
      <c r="J6532" s="3" t="s">
        <v>27</v>
      </c>
      <c r="K6532" s="3" t="s">
        <v>4172</v>
      </c>
      <c r="L6532" s="3" t="s">
        <v>104</v>
      </c>
      <c r="M6532" s="3">
        <v>79907</v>
      </c>
      <c r="N6532" s="3" t="s">
        <v>105</v>
      </c>
      <c r="O6532" s="3" t="s">
        <v>3046</v>
      </c>
      <c r="P6532" s="3" t="s">
        <v>46</v>
      </c>
      <c r="Q6532" s="3" t="s">
        <v>75</v>
      </c>
      <c r="R6532" s="3" t="s">
        <v>3047</v>
      </c>
      <c r="S6532" s="3">
        <v>4.427999999999999</v>
      </c>
      <c r="T6532" s="3">
        <v>3</v>
      </c>
      <c r="U6532" s="3">
        <v>0.8</v>
      </c>
      <c r="V6532" s="3">
        <v>-6.8633999999999986</v>
      </c>
    </row>
    <row r="6533" spans="1:22" ht="14.25" customHeight="1" x14ac:dyDescent="0.25">
      <c r="A6533" s="3">
        <v>6532</v>
      </c>
      <c r="B6533" s="3" t="s">
        <v>8946</v>
      </c>
      <c r="C6533" s="4">
        <f>YEAR(Table_1[[#This Row],[Order Date]])</f>
        <v>2014</v>
      </c>
      <c r="D6533" s="9">
        <v>41978</v>
      </c>
      <c r="E6533" s="3">
        <v>41982</v>
      </c>
      <c r="F6533" s="3" t="s">
        <v>50</v>
      </c>
      <c r="G6533" s="3" t="s">
        <v>1997</v>
      </c>
      <c r="H6533" s="3" t="s">
        <v>1998</v>
      </c>
      <c r="I6533" s="3" t="s">
        <v>26</v>
      </c>
      <c r="J6533" s="3" t="s">
        <v>27</v>
      </c>
      <c r="K6533" s="3" t="s">
        <v>389</v>
      </c>
      <c r="L6533" s="3" t="s">
        <v>229</v>
      </c>
      <c r="M6533" s="3">
        <v>55901</v>
      </c>
      <c r="N6533" s="3" t="s">
        <v>105</v>
      </c>
      <c r="O6533" s="3" t="s">
        <v>4123</v>
      </c>
      <c r="P6533" s="3" t="s">
        <v>46</v>
      </c>
      <c r="Q6533" s="3" t="s">
        <v>68</v>
      </c>
      <c r="R6533" s="3" t="s">
        <v>4124</v>
      </c>
      <c r="S6533" s="3">
        <v>8.8000000000000007</v>
      </c>
      <c r="T6533" s="3">
        <v>5</v>
      </c>
      <c r="U6533" s="3">
        <v>0</v>
      </c>
      <c r="V6533" s="3">
        <v>2.5519999999999996</v>
      </c>
    </row>
    <row r="6534" spans="1:22" ht="14.25" customHeight="1" x14ac:dyDescent="0.25">
      <c r="A6534" s="3">
        <v>6533</v>
      </c>
      <c r="B6534" s="3" t="s">
        <v>8946</v>
      </c>
      <c r="C6534" s="4">
        <f>YEAR(Table_1[[#This Row],[Order Date]])</f>
        <v>2014</v>
      </c>
      <c r="D6534" s="9">
        <v>41978</v>
      </c>
      <c r="E6534" s="3">
        <v>41982</v>
      </c>
      <c r="F6534" s="3" t="s">
        <v>50</v>
      </c>
      <c r="G6534" s="3" t="s">
        <v>1997</v>
      </c>
      <c r="H6534" s="3" t="s">
        <v>1998</v>
      </c>
      <c r="I6534" s="3" t="s">
        <v>26</v>
      </c>
      <c r="J6534" s="3" t="s">
        <v>27</v>
      </c>
      <c r="K6534" s="3" t="s">
        <v>389</v>
      </c>
      <c r="L6534" s="3" t="s">
        <v>229</v>
      </c>
      <c r="M6534" s="3">
        <v>55901</v>
      </c>
      <c r="N6534" s="3" t="s">
        <v>105</v>
      </c>
      <c r="O6534" s="3" t="s">
        <v>8799</v>
      </c>
      <c r="P6534" s="3" t="s">
        <v>71</v>
      </c>
      <c r="Q6534" s="3" t="s">
        <v>161</v>
      </c>
      <c r="R6534" s="3" t="s">
        <v>8800</v>
      </c>
      <c r="S6534" s="3">
        <v>142.80000000000001</v>
      </c>
      <c r="T6534" s="3">
        <v>1</v>
      </c>
      <c r="U6534" s="3">
        <v>0</v>
      </c>
      <c r="V6534" s="3">
        <v>29.988</v>
      </c>
    </row>
    <row r="6535" spans="1:22" ht="14.25" customHeight="1" x14ac:dyDescent="0.25">
      <c r="A6535" s="3">
        <v>6534</v>
      </c>
      <c r="B6535" s="3" t="s">
        <v>8946</v>
      </c>
      <c r="C6535" s="4">
        <f>YEAR(Table_1[[#This Row],[Order Date]])</f>
        <v>2014</v>
      </c>
      <c r="D6535" s="9">
        <v>41978</v>
      </c>
      <c r="E6535" s="3">
        <v>41982</v>
      </c>
      <c r="F6535" s="3" t="s">
        <v>50</v>
      </c>
      <c r="G6535" s="3" t="s">
        <v>1997</v>
      </c>
      <c r="H6535" s="3" t="s">
        <v>1998</v>
      </c>
      <c r="I6535" s="3" t="s">
        <v>26</v>
      </c>
      <c r="J6535" s="3" t="s">
        <v>27</v>
      </c>
      <c r="K6535" s="3" t="s">
        <v>389</v>
      </c>
      <c r="L6535" s="3" t="s">
        <v>229</v>
      </c>
      <c r="M6535" s="3">
        <v>55901</v>
      </c>
      <c r="N6535" s="3" t="s">
        <v>105</v>
      </c>
      <c r="O6535" s="3" t="s">
        <v>7002</v>
      </c>
      <c r="P6535" s="3" t="s">
        <v>71</v>
      </c>
      <c r="Q6535" s="3" t="s">
        <v>161</v>
      </c>
      <c r="R6535" s="3" t="s">
        <v>7003</v>
      </c>
      <c r="S6535" s="3">
        <v>399.95</v>
      </c>
      <c r="T6535" s="3">
        <v>5</v>
      </c>
      <c r="U6535" s="3">
        <v>0</v>
      </c>
      <c r="V6535" s="3">
        <v>143.982</v>
      </c>
    </row>
    <row r="6536" spans="1:22" ht="14.25" customHeight="1" x14ac:dyDescent="0.25">
      <c r="A6536" s="3">
        <v>6535</v>
      </c>
      <c r="B6536" s="3" t="s">
        <v>8947</v>
      </c>
      <c r="C6536" s="4">
        <f>YEAR(Table_1[[#This Row],[Order Date]])</f>
        <v>2011</v>
      </c>
      <c r="D6536" s="9">
        <v>40864</v>
      </c>
      <c r="E6536" s="3">
        <v>40869</v>
      </c>
      <c r="F6536" s="3" t="s">
        <v>50</v>
      </c>
      <c r="G6536" s="3" t="s">
        <v>1878</v>
      </c>
      <c r="H6536" s="3" t="s">
        <v>1879</v>
      </c>
      <c r="I6536" s="3" t="s">
        <v>26</v>
      </c>
      <c r="J6536" s="3" t="s">
        <v>27</v>
      </c>
      <c r="K6536" s="3" t="s">
        <v>3452</v>
      </c>
      <c r="L6536" s="3" t="s">
        <v>267</v>
      </c>
      <c r="M6536" s="3">
        <v>14215</v>
      </c>
      <c r="N6536" s="3" t="s">
        <v>148</v>
      </c>
      <c r="O6536" s="3" t="s">
        <v>4718</v>
      </c>
      <c r="P6536" s="3" t="s">
        <v>46</v>
      </c>
      <c r="Q6536" s="3" t="s">
        <v>75</v>
      </c>
      <c r="R6536" s="3" t="s">
        <v>4719</v>
      </c>
      <c r="S6536" s="3">
        <v>2152.7760000000003</v>
      </c>
      <c r="T6536" s="3">
        <v>3</v>
      </c>
      <c r="U6536" s="3">
        <v>0.2</v>
      </c>
      <c r="V6536" s="3">
        <v>726.56189999999981</v>
      </c>
    </row>
    <row r="6537" spans="1:22" ht="14.25" customHeight="1" x14ac:dyDescent="0.25">
      <c r="A6537" s="3">
        <v>6536</v>
      </c>
      <c r="B6537" s="3" t="s">
        <v>8947</v>
      </c>
      <c r="C6537" s="4">
        <f>YEAR(Table_1[[#This Row],[Order Date]])</f>
        <v>2011</v>
      </c>
      <c r="D6537" s="9">
        <v>40864</v>
      </c>
      <c r="E6537" s="3">
        <v>40869</v>
      </c>
      <c r="F6537" s="3" t="s">
        <v>50</v>
      </c>
      <c r="G6537" s="3" t="s">
        <v>1878</v>
      </c>
      <c r="H6537" s="3" t="s">
        <v>1879</v>
      </c>
      <c r="I6537" s="3" t="s">
        <v>26</v>
      </c>
      <c r="J6537" s="3" t="s">
        <v>27</v>
      </c>
      <c r="K6537" s="3" t="s">
        <v>3452</v>
      </c>
      <c r="L6537" s="3" t="s">
        <v>267</v>
      </c>
      <c r="M6537" s="3">
        <v>14215</v>
      </c>
      <c r="N6537" s="3" t="s">
        <v>148</v>
      </c>
      <c r="O6537" s="3" t="s">
        <v>5019</v>
      </c>
      <c r="P6537" s="3" t="s">
        <v>32</v>
      </c>
      <c r="Q6537" s="3" t="s">
        <v>33</v>
      </c>
      <c r="R6537" s="3" t="s">
        <v>5020</v>
      </c>
      <c r="S6537" s="3">
        <v>4007.8400000000006</v>
      </c>
      <c r="T6537" s="3">
        <v>10</v>
      </c>
      <c r="U6537" s="3">
        <v>0.2</v>
      </c>
      <c r="V6537" s="3">
        <v>-50.098000000000297</v>
      </c>
    </row>
    <row r="6538" spans="1:22" ht="14.25" customHeight="1" x14ac:dyDescent="0.25">
      <c r="A6538" s="3">
        <v>6537</v>
      </c>
      <c r="B6538" s="3" t="s">
        <v>8948</v>
      </c>
      <c r="C6538" s="4">
        <f>YEAR(Table_1[[#This Row],[Order Date]])</f>
        <v>2011</v>
      </c>
      <c r="D6538" s="9">
        <v>40836</v>
      </c>
      <c r="E6538" s="3">
        <v>40839</v>
      </c>
      <c r="F6538" s="3" t="s">
        <v>188</v>
      </c>
      <c r="G6538" s="3" t="s">
        <v>792</v>
      </c>
      <c r="H6538" s="3" t="s">
        <v>793</v>
      </c>
      <c r="I6538" s="3" t="s">
        <v>41</v>
      </c>
      <c r="J6538" s="3" t="s">
        <v>27</v>
      </c>
      <c r="K6538" s="3" t="s">
        <v>5137</v>
      </c>
      <c r="L6538" s="3" t="s">
        <v>335</v>
      </c>
      <c r="M6538" s="3">
        <v>37918</v>
      </c>
      <c r="N6538" s="3" t="s">
        <v>30</v>
      </c>
      <c r="O6538" s="3" t="s">
        <v>3772</v>
      </c>
      <c r="P6538" s="3" t="s">
        <v>32</v>
      </c>
      <c r="Q6538" s="3" t="s">
        <v>56</v>
      </c>
      <c r="R6538" s="3" t="s">
        <v>3773</v>
      </c>
      <c r="S6538" s="3">
        <v>328.59000000000003</v>
      </c>
      <c r="T6538" s="3">
        <v>3</v>
      </c>
      <c r="U6538" s="3">
        <v>0.4</v>
      </c>
      <c r="V6538" s="3">
        <v>-147.8655</v>
      </c>
    </row>
    <row r="6539" spans="1:22" ht="14.25" customHeight="1" x14ac:dyDescent="0.25">
      <c r="A6539" s="3">
        <v>6538</v>
      </c>
      <c r="B6539" s="3" t="s">
        <v>8948</v>
      </c>
      <c r="C6539" s="4">
        <f>YEAR(Table_1[[#This Row],[Order Date]])</f>
        <v>2011</v>
      </c>
      <c r="D6539" s="9">
        <v>40836</v>
      </c>
      <c r="E6539" s="3">
        <v>40839</v>
      </c>
      <c r="F6539" s="3" t="s">
        <v>188</v>
      </c>
      <c r="G6539" s="3" t="s">
        <v>792</v>
      </c>
      <c r="H6539" s="3" t="s">
        <v>793</v>
      </c>
      <c r="I6539" s="3" t="s">
        <v>41</v>
      </c>
      <c r="J6539" s="3" t="s">
        <v>27</v>
      </c>
      <c r="K6539" s="3" t="s">
        <v>5137</v>
      </c>
      <c r="L6539" s="3" t="s">
        <v>335</v>
      </c>
      <c r="M6539" s="3">
        <v>37918</v>
      </c>
      <c r="N6539" s="3" t="s">
        <v>30</v>
      </c>
      <c r="O6539" s="3" t="s">
        <v>1412</v>
      </c>
      <c r="P6539" s="3" t="s">
        <v>46</v>
      </c>
      <c r="Q6539" s="3" t="s">
        <v>59</v>
      </c>
      <c r="R6539" s="3" t="s">
        <v>1413</v>
      </c>
      <c r="S6539" s="3">
        <v>98.352000000000004</v>
      </c>
      <c r="T6539" s="3">
        <v>3</v>
      </c>
      <c r="U6539" s="3">
        <v>0.2</v>
      </c>
      <c r="V6539" s="3">
        <v>-24.588000000000001</v>
      </c>
    </row>
    <row r="6540" spans="1:22" ht="14.25" customHeight="1" x14ac:dyDescent="0.25">
      <c r="A6540" s="3">
        <v>6539</v>
      </c>
      <c r="B6540" s="3" t="s">
        <v>8949</v>
      </c>
      <c r="C6540" s="4">
        <f>YEAR(Table_1[[#This Row],[Order Date]])</f>
        <v>2012</v>
      </c>
      <c r="D6540" s="9">
        <v>41207</v>
      </c>
      <c r="E6540" s="3">
        <v>41212</v>
      </c>
      <c r="F6540" s="3" t="s">
        <v>50</v>
      </c>
      <c r="G6540" s="3" t="s">
        <v>819</v>
      </c>
      <c r="H6540" s="3" t="s">
        <v>820</v>
      </c>
      <c r="I6540" s="3" t="s">
        <v>41</v>
      </c>
      <c r="J6540" s="3" t="s">
        <v>27</v>
      </c>
      <c r="K6540" s="3" t="s">
        <v>606</v>
      </c>
      <c r="L6540" s="3" t="s">
        <v>245</v>
      </c>
      <c r="M6540" s="3">
        <v>19711</v>
      </c>
      <c r="N6540" s="3" t="s">
        <v>148</v>
      </c>
      <c r="O6540" s="3" t="s">
        <v>2175</v>
      </c>
      <c r="P6540" s="3" t="s">
        <v>71</v>
      </c>
      <c r="Q6540" s="3" t="s">
        <v>72</v>
      </c>
      <c r="R6540" s="3" t="s">
        <v>2176</v>
      </c>
      <c r="S6540" s="3">
        <v>158.99</v>
      </c>
      <c r="T6540" s="3">
        <v>1</v>
      </c>
      <c r="U6540" s="3">
        <v>0</v>
      </c>
      <c r="V6540" s="3">
        <v>41.337400000000002</v>
      </c>
    </row>
    <row r="6541" spans="1:22" ht="14.25" customHeight="1" x14ac:dyDescent="0.25">
      <c r="A6541" s="3">
        <v>6540</v>
      </c>
      <c r="B6541" s="3" t="s">
        <v>8949</v>
      </c>
      <c r="C6541" s="4">
        <f>YEAR(Table_1[[#This Row],[Order Date]])</f>
        <v>2012</v>
      </c>
      <c r="D6541" s="9">
        <v>41207</v>
      </c>
      <c r="E6541" s="3">
        <v>41212</v>
      </c>
      <c r="F6541" s="3" t="s">
        <v>50</v>
      </c>
      <c r="G6541" s="3" t="s">
        <v>819</v>
      </c>
      <c r="H6541" s="3" t="s">
        <v>820</v>
      </c>
      <c r="I6541" s="3" t="s">
        <v>41</v>
      </c>
      <c r="J6541" s="3" t="s">
        <v>27</v>
      </c>
      <c r="K6541" s="3" t="s">
        <v>606</v>
      </c>
      <c r="L6541" s="3" t="s">
        <v>245</v>
      </c>
      <c r="M6541" s="3">
        <v>19711</v>
      </c>
      <c r="N6541" s="3" t="s">
        <v>148</v>
      </c>
      <c r="O6541" s="3" t="s">
        <v>5494</v>
      </c>
      <c r="P6541" s="3" t="s">
        <v>32</v>
      </c>
      <c r="Q6541" s="3" t="s">
        <v>36</v>
      </c>
      <c r="R6541" s="3" t="s">
        <v>5495</v>
      </c>
      <c r="S6541" s="3">
        <v>291.10000000000002</v>
      </c>
      <c r="T6541" s="3">
        <v>5</v>
      </c>
      <c r="U6541" s="3">
        <v>0</v>
      </c>
      <c r="V6541" s="3">
        <v>75.686000000000007</v>
      </c>
    </row>
    <row r="6542" spans="1:22" ht="14.25" customHeight="1" x14ac:dyDescent="0.25">
      <c r="A6542" s="3">
        <v>6541</v>
      </c>
      <c r="B6542" s="3" t="s">
        <v>8950</v>
      </c>
      <c r="C6542" s="4">
        <f>YEAR(Table_1[[#This Row],[Order Date]])</f>
        <v>2014</v>
      </c>
      <c r="D6542" s="9">
        <v>41960</v>
      </c>
      <c r="E6542" s="3">
        <v>41963</v>
      </c>
      <c r="F6542" s="3" t="s">
        <v>188</v>
      </c>
      <c r="G6542" s="3" t="s">
        <v>3525</v>
      </c>
      <c r="H6542" s="3" t="s">
        <v>3526</v>
      </c>
      <c r="I6542" s="3" t="s">
        <v>26</v>
      </c>
      <c r="J6542" s="3" t="s">
        <v>27</v>
      </c>
      <c r="K6542" s="3" t="s">
        <v>95</v>
      </c>
      <c r="L6542" s="3" t="s">
        <v>96</v>
      </c>
      <c r="M6542" s="3">
        <v>98103</v>
      </c>
      <c r="N6542" s="3" t="s">
        <v>44</v>
      </c>
      <c r="O6542" s="3" t="s">
        <v>7311</v>
      </c>
      <c r="P6542" s="3" t="s">
        <v>46</v>
      </c>
      <c r="Q6542" s="3" t="s">
        <v>90</v>
      </c>
      <c r="R6542" s="3" t="s">
        <v>7312</v>
      </c>
      <c r="S6542" s="3">
        <v>73.679999999999993</v>
      </c>
      <c r="T6542" s="3">
        <v>6</v>
      </c>
      <c r="U6542" s="3">
        <v>0</v>
      </c>
      <c r="V6542" s="3">
        <v>34.629599999999996</v>
      </c>
    </row>
    <row r="6543" spans="1:22" ht="14.25" customHeight="1" x14ac:dyDescent="0.25">
      <c r="A6543" s="3">
        <v>6542</v>
      </c>
      <c r="B6543" s="3" t="s">
        <v>8950</v>
      </c>
      <c r="C6543" s="4">
        <f>YEAR(Table_1[[#This Row],[Order Date]])</f>
        <v>2014</v>
      </c>
      <c r="D6543" s="9">
        <v>41960</v>
      </c>
      <c r="E6543" s="3">
        <v>41963</v>
      </c>
      <c r="F6543" s="3" t="s">
        <v>188</v>
      </c>
      <c r="G6543" s="3" t="s">
        <v>3525</v>
      </c>
      <c r="H6543" s="3" t="s">
        <v>3526</v>
      </c>
      <c r="I6543" s="3" t="s">
        <v>26</v>
      </c>
      <c r="J6543" s="3" t="s">
        <v>27</v>
      </c>
      <c r="K6543" s="3" t="s">
        <v>95</v>
      </c>
      <c r="L6543" s="3" t="s">
        <v>96</v>
      </c>
      <c r="M6543" s="3">
        <v>98103</v>
      </c>
      <c r="N6543" s="3" t="s">
        <v>44</v>
      </c>
      <c r="O6543" s="3" t="s">
        <v>2263</v>
      </c>
      <c r="P6543" s="3" t="s">
        <v>32</v>
      </c>
      <c r="Q6543" s="3" t="s">
        <v>65</v>
      </c>
      <c r="R6543" s="3" t="s">
        <v>2264</v>
      </c>
      <c r="S6543" s="3">
        <v>139.91999999999999</v>
      </c>
      <c r="T6543" s="3">
        <v>2</v>
      </c>
      <c r="U6543" s="3">
        <v>0</v>
      </c>
      <c r="V6543" s="3">
        <v>23.786399999999986</v>
      </c>
    </row>
    <row r="6544" spans="1:22" ht="14.25" customHeight="1" x14ac:dyDescent="0.25">
      <c r="A6544" s="3">
        <v>6543</v>
      </c>
      <c r="B6544" s="3" t="s">
        <v>8950</v>
      </c>
      <c r="C6544" s="4">
        <f>YEAR(Table_1[[#This Row],[Order Date]])</f>
        <v>2014</v>
      </c>
      <c r="D6544" s="9">
        <v>41960</v>
      </c>
      <c r="E6544" s="3">
        <v>41963</v>
      </c>
      <c r="F6544" s="3" t="s">
        <v>188</v>
      </c>
      <c r="G6544" s="3" t="s">
        <v>3525</v>
      </c>
      <c r="H6544" s="3" t="s">
        <v>3526</v>
      </c>
      <c r="I6544" s="3" t="s">
        <v>26</v>
      </c>
      <c r="J6544" s="3" t="s">
        <v>27</v>
      </c>
      <c r="K6544" s="3" t="s">
        <v>95</v>
      </c>
      <c r="L6544" s="3" t="s">
        <v>96</v>
      </c>
      <c r="M6544" s="3">
        <v>98103</v>
      </c>
      <c r="N6544" s="3" t="s">
        <v>44</v>
      </c>
      <c r="O6544" s="3" t="s">
        <v>6492</v>
      </c>
      <c r="P6544" s="3" t="s">
        <v>71</v>
      </c>
      <c r="Q6544" s="3" t="s">
        <v>72</v>
      </c>
      <c r="R6544" s="3" t="s">
        <v>6493</v>
      </c>
      <c r="S6544" s="3">
        <v>107.88</v>
      </c>
      <c r="T6544" s="3">
        <v>3</v>
      </c>
      <c r="U6544" s="3">
        <v>0.2</v>
      </c>
      <c r="V6544" s="3">
        <v>10.787999999999997</v>
      </c>
    </row>
    <row r="6545" spans="1:22" ht="14.25" customHeight="1" x14ac:dyDescent="0.25">
      <c r="A6545" s="3">
        <v>6544</v>
      </c>
      <c r="B6545" s="3" t="s">
        <v>8950</v>
      </c>
      <c r="C6545" s="4">
        <f>YEAR(Table_1[[#This Row],[Order Date]])</f>
        <v>2014</v>
      </c>
      <c r="D6545" s="9">
        <v>41960</v>
      </c>
      <c r="E6545" s="3">
        <v>41963</v>
      </c>
      <c r="F6545" s="3" t="s">
        <v>188</v>
      </c>
      <c r="G6545" s="3" t="s">
        <v>3525</v>
      </c>
      <c r="H6545" s="3" t="s">
        <v>3526</v>
      </c>
      <c r="I6545" s="3" t="s">
        <v>26</v>
      </c>
      <c r="J6545" s="3" t="s">
        <v>27</v>
      </c>
      <c r="K6545" s="3" t="s">
        <v>95</v>
      </c>
      <c r="L6545" s="3" t="s">
        <v>96</v>
      </c>
      <c r="M6545" s="3">
        <v>98103</v>
      </c>
      <c r="N6545" s="3" t="s">
        <v>44</v>
      </c>
      <c r="O6545" s="3" t="s">
        <v>5268</v>
      </c>
      <c r="P6545" s="3" t="s">
        <v>46</v>
      </c>
      <c r="Q6545" s="3" t="s">
        <v>59</v>
      </c>
      <c r="R6545" s="3" t="s">
        <v>5269</v>
      </c>
      <c r="S6545" s="3">
        <v>33.29</v>
      </c>
      <c r="T6545" s="3">
        <v>1</v>
      </c>
      <c r="U6545" s="3">
        <v>0</v>
      </c>
      <c r="V6545" s="3">
        <v>7.9895999999999994</v>
      </c>
    </row>
    <row r="6546" spans="1:22" ht="14.25" customHeight="1" x14ac:dyDescent="0.25">
      <c r="A6546" s="3">
        <v>6545</v>
      </c>
      <c r="B6546" s="3" t="s">
        <v>8951</v>
      </c>
      <c r="C6546" s="4">
        <f>YEAR(Table_1[[#This Row],[Order Date]])</f>
        <v>2014</v>
      </c>
      <c r="D6546" s="9">
        <v>41774</v>
      </c>
      <c r="E6546" s="3">
        <v>41778</v>
      </c>
      <c r="F6546" s="3" t="s">
        <v>50</v>
      </c>
      <c r="G6546" s="3" t="s">
        <v>251</v>
      </c>
      <c r="H6546" s="3" t="s">
        <v>252</v>
      </c>
      <c r="I6546" s="3" t="s">
        <v>26</v>
      </c>
      <c r="J6546" s="3" t="s">
        <v>27</v>
      </c>
      <c r="K6546" s="3" t="s">
        <v>2180</v>
      </c>
      <c r="L6546" s="3" t="s">
        <v>498</v>
      </c>
      <c r="M6546" s="3">
        <v>44105</v>
      </c>
      <c r="N6546" s="3" t="s">
        <v>148</v>
      </c>
      <c r="O6546" s="3" t="s">
        <v>6809</v>
      </c>
      <c r="P6546" s="3" t="s">
        <v>46</v>
      </c>
      <c r="Q6546" s="3" t="s">
        <v>75</v>
      </c>
      <c r="R6546" s="3" t="s">
        <v>6810</v>
      </c>
      <c r="S6546" s="3">
        <v>58.170000000000009</v>
      </c>
      <c r="T6546" s="3">
        <v>5</v>
      </c>
      <c r="U6546" s="3">
        <v>0.7</v>
      </c>
      <c r="V6546" s="3">
        <v>-46.53600000000003</v>
      </c>
    </row>
    <row r="6547" spans="1:22" ht="14.25" customHeight="1" x14ac:dyDescent="0.25">
      <c r="A6547" s="3">
        <v>6546</v>
      </c>
      <c r="B6547" s="3" t="s">
        <v>8951</v>
      </c>
      <c r="C6547" s="4">
        <f>YEAR(Table_1[[#This Row],[Order Date]])</f>
        <v>2014</v>
      </c>
      <c r="D6547" s="9">
        <v>41774</v>
      </c>
      <c r="E6547" s="3">
        <v>41778</v>
      </c>
      <c r="F6547" s="3" t="s">
        <v>50</v>
      </c>
      <c r="G6547" s="3" t="s">
        <v>251</v>
      </c>
      <c r="H6547" s="3" t="s">
        <v>252</v>
      </c>
      <c r="I6547" s="3" t="s">
        <v>26</v>
      </c>
      <c r="J6547" s="3" t="s">
        <v>27</v>
      </c>
      <c r="K6547" s="3" t="s">
        <v>2180</v>
      </c>
      <c r="L6547" s="3" t="s">
        <v>498</v>
      </c>
      <c r="M6547" s="3">
        <v>44105</v>
      </c>
      <c r="N6547" s="3" t="s">
        <v>148</v>
      </c>
      <c r="O6547" s="3" t="s">
        <v>3280</v>
      </c>
      <c r="P6547" s="3" t="s">
        <v>46</v>
      </c>
      <c r="Q6547" s="3" t="s">
        <v>47</v>
      </c>
      <c r="R6547" s="3" t="s">
        <v>3281</v>
      </c>
      <c r="S6547" s="3">
        <v>5.04</v>
      </c>
      <c r="T6547" s="3">
        <v>2</v>
      </c>
      <c r="U6547" s="3">
        <v>0.2</v>
      </c>
      <c r="V6547" s="3">
        <v>1.764</v>
      </c>
    </row>
    <row r="6548" spans="1:22" ht="14.25" customHeight="1" x14ac:dyDescent="0.25">
      <c r="A6548" s="3">
        <v>6547</v>
      </c>
      <c r="B6548" s="3" t="s">
        <v>8951</v>
      </c>
      <c r="C6548" s="4">
        <f>YEAR(Table_1[[#This Row],[Order Date]])</f>
        <v>2014</v>
      </c>
      <c r="D6548" s="9">
        <v>41774</v>
      </c>
      <c r="E6548" s="3">
        <v>41778</v>
      </c>
      <c r="F6548" s="3" t="s">
        <v>50</v>
      </c>
      <c r="G6548" s="3" t="s">
        <v>251</v>
      </c>
      <c r="H6548" s="3" t="s">
        <v>252</v>
      </c>
      <c r="I6548" s="3" t="s">
        <v>26</v>
      </c>
      <c r="J6548" s="3" t="s">
        <v>27</v>
      </c>
      <c r="K6548" s="3" t="s">
        <v>2180</v>
      </c>
      <c r="L6548" s="3" t="s">
        <v>498</v>
      </c>
      <c r="M6548" s="3">
        <v>44105</v>
      </c>
      <c r="N6548" s="3" t="s">
        <v>148</v>
      </c>
      <c r="O6548" s="3" t="s">
        <v>7716</v>
      </c>
      <c r="P6548" s="3" t="s">
        <v>46</v>
      </c>
      <c r="Q6548" s="3" t="s">
        <v>90</v>
      </c>
      <c r="R6548" s="3" t="s">
        <v>7717</v>
      </c>
      <c r="S6548" s="3">
        <v>24.784000000000002</v>
      </c>
      <c r="T6548" s="3">
        <v>1</v>
      </c>
      <c r="U6548" s="3">
        <v>0.2</v>
      </c>
      <c r="V6548" s="3">
        <v>7.7449999999999983</v>
      </c>
    </row>
    <row r="6549" spans="1:22" ht="14.25" customHeight="1" x14ac:dyDescent="0.25">
      <c r="A6549" s="3">
        <v>6548</v>
      </c>
      <c r="B6549" s="3" t="s">
        <v>8952</v>
      </c>
      <c r="C6549" s="4">
        <f>YEAR(Table_1[[#This Row],[Order Date]])</f>
        <v>2011</v>
      </c>
      <c r="D6549" s="9">
        <v>40603</v>
      </c>
      <c r="E6549" s="3">
        <v>40607</v>
      </c>
      <c r="F6549" s="3" t="s">
        <v>50</v>
      </c>
      <c r="G6549" s="3" t="s">
        <v>6036</v>
      </c>
      <c r="H6549" s="3" t="s">
        <v>6037</v>
      </c>
      <c r="I6549" s="3" t="s">
        <v>102</v>
      </c>
      <c r="J6549" s="3" t="s">
        <v>27</v>
      </c>
      <c r="K6549" s="3" t="s">
        <v>5480</v>
      </c>
      <c r="L6549" s="3" t="s">
        <v>211</v>
      </c>
      <c r="M6549" s="3">
        <v>60126</v>
      </c>
      <c r="N6549" s="3" t="s">
        <v>105</v>
      </c>
      <c r="O6549" s="3" t="s">
        <v>384</v>
      </c>
      <c r="P6549" s="3" t="s">
        <v>32</v>
      </c>
      <c r="Q6549" s="3" t="s">
        <v>36</v>
      </c>
      <c r="R6549" s="3" t="s">
        <v>385</v>
      </c>
      <c r="S6549" s="3">
        <v>634.11599999999999</v>
      </c>
      <c r="T6549" s="3">
        <v>6</v>
      </c>
      <c r="U6549" s="3">
        <v>0.3</v>
      </c>
      <c r="V6549" s="3">
        <v>-172.11720000000003</v>
      </c>
    </row>
    <row r="6550" spans="1:22" ht="14.25" customHeight="1" x14ac:dyDescent="0.25">
      <c r="A6550" s="3">
        <v>6549</v>
      </c>
      <c r="B6550" s="3" t="s">
        <v>8952</v>
      </c>
      <c r="C6550" s="4">
        <f>YEAR(Table_1[[#This Row],[Order Date]])</f>
        <v>2011</v>
      </c>
      <c r="D6550" s="9">
        <v>40603</v>
      </c>
      <c r="E6550" s="3">
        <v>40607</v>
      </c>
      <c r="F6550" s="3" t="s">
        <v>50</v>
      </c>
      <c r="G6550" s="3" t="s">
        <v>6036</v>
      </c>
      <c r="H6550" s="3" t="s">
        <v>6037</v>
      </c>
      <c r="I6550" s="3" t="s">
        <v>102</v>
      </c>
      <c r="J6550" s="3" t="s">
        <v>27</v>
      </c>
      <c r="K6550" s="3" t="s">
        <v>5480</v>
      </c>
      <c r="L6550" s="3" t="s">
        <v>211</v>
      </c>
      <c r="M6550" s="3">
        <v>60126</v>
      </c>
      <c r="N6550" s="3" t="s">
        <v>105</v>
      </c>
      <c r="O6550" s="3" t="s">
        <v>8333</v>
      </c>
      <c r="P6550" s="3" t="s">
        <v>46</v>
      </c>
      <c r="Q6550" s="3" t="s">
        <v>90</v>
      </c>
      <c r="R6550" s="3" t="s">
        <v>8334</v>
      </c>
      <c r="S6550" s="3">
        <v>17.472000000000001</v>
      </c>
      <c r="T6550" s="3">
        <v>3</v>
      </c>
      <c r="U6550" s="3">
        <v>0.2</v>
      </c>
      <c r="V6550" s="3">
        <v>5.6783999999999981</v>
      </c>
    </row>
    <row r="6551" spans="1:22" ht="14.25" customHeight="1" x14ac:dyDescent="0.25">
      <c r="A6551" s="3">
        <v>6550</v>
      </c>
      <c r="B6551" s="3" t="s">
        <v>8953</v>
      </c>
      <c r="C6551" s="4">
        <f>YEAR(Table_1[[#This Row],[Order Date]])</f>
        <v>2012</v>
      </c>
      <c r="D6551" s="9">
        <v>41120</v>
      </c>
      <c r="E6551" s="3">
        <v>41122</v>
      </c>
      <c r="F6551" s="3" t="s">
        <v>188</v>
      </c>
      <c r="G6551" s="3" t="s">
        <v>6370</v>
      </c>
      <c r="H6551" s="3" t="s">
        <v>6371</v>
      </c>
      <c r="I6551" s="3" t="s">
        <v>102</v>
      </c>
      <c r="J6551" s="3" t="s">
        <v>27</v>
      </c>
      <c r="K6551" s="3" t="s">
        <v>932</v>
      </c>
      <c r="L6551" s="3" t="s">
        <v>229</v>
      </c>
      <c r="M6551" s="3">
        <v>55044</v>
      </c>
      <c r="N6551" s="3" t="s">
        <v>105</v>
      </c>
      <c r="O6551" s="3" t="s">
        <v>3102</v>
      </c>
      <c r="P6551" s="3" t="s">
        <v>32</v>
      </c>
      <c r="Q6551" s="3" t="s">
        <v>36</v>
      </c>
      <c r="R6551" s="3" t="s">
        <v>3103</v>
      </c>
      <c r="S6551" s="3">
        <v>155.88</v>
      </c>
      <c r="T6551" s="3">
        <v>6</v>
      </c>
      <c r="U6551" s="3">
        <v>0</v>
      </c>
      <c r="V6551" s="3">
        <v>38.970000000000006</v>
      </c>
    </row>
    <row r="6552" spans="1:22" ht="14.25" customHeight="1" x14ac:dyDescent="0.25">
      <c r="A6552" s="3">
        <v>6551</v>
      </c>
      <c r="B6552" s="3" t="s">
        <v>8954</v>
      </c>
      <c r="C6552" s="4">
        <f>YEAR(Table_1[[#This Row],[Order Date]])</f>
        <v>2012</v>
      </c>
      <c r="D6552" s="9">
        <v>41214</v>
      </c>
      <c r="E6552" s="3">
        <v>41216</v>
      </c>
      <c r="F6552" s="3" t="s">
        <v>23</v>
      </c>
      <c r="G6552" s="3" t="s">
        <v>3593</v>
      </c>
      <c r="H6552" s="3" t="s">
        <v>3594</v>
      </c>
      <c r="I6552" s="3" t="s">
        <v>26</v>
      </c>
      <c r="J6552" s="3" t="s">
        <v>27</v>
      </c>
      <c r="K6552" s="3" t="s">
        <v>266</v>
      </c>
      <c r="L6552" s="3" t="s">
        <v>267</v>
      </c>
      <c r="M6552" s="3">
        <v>10035</v>
      </c>
      <c r="N6552" s="3" t="s">
        <v>148</v>
      </c>
      <c r="O6552" s="3" t="s">
        <v>6128</v>
      </c>
      <c r="P6552" s="3" t="s">
        <v>32</v>
      </c>
      <c r="Q6552" s="3" t="s">
        <v>36</v>
      </c>
      <c r="R6552" s="3" t="s">
        <v>6129</v>
      </c>
      <c r="S6552" s="3">
        <v>327.56399999999996</v>
      </c>
      <c r="T6552" s="3">
        <v>4</v>
      </c>
      <c r="U6552" s="3">
        <v>0.1</v>
      </c>
      <c r="V6552" s="3">
        <v>21.837600000000023</v>
      </c>
    </row>
    <row r="6553" spans="1:22" ht="14.25" customHeight="1" x14ac:dyDescent="0.25">
      <c r="A6553" s="3">
        <v>6552</v>
      </c>
      <c r="B6553" s="3" t="s">
        <v>8955</v>
      </c>
      <c r="C6553" s="4">
        <f>YEAR(Table_1[[#This Row],[Order Date]])</f>
        <v>2014</v>
      </c>
      <c r="D6553" s="9">
        <v>41990</v>
      </c>
      <c r="E6553" s="3">
        <v>41995</v>
      </c>
      <c r="F6553" s="3" t="s">
        <v>23</v>
      </c>
      <c r="G6553" s="3" t="s">
        <v>440</v>
      </c>
      <c r="H6553" s="3" t="s">
        <v>441</v>
      </c>
      <c r="I6553" s="3" t="s">
        <v>102</v>
      </c>
      <c r="J6553" s="3" t="s">
        <v>27</v>
      </c>
      <c r="K6553" s="3" t="s">
        <v>42</v>
      </c>
      <c r="L6553" s="3" t="s">
        <v>43</v>
      </c>
      <c r="M6553" s="3">
        <v>90036</v>
      </c>
      <c r="N6553" s="3" t="s">
        <v>44</v>
      </c>
      <c r="O6553" s="3" t="s">
        <v>1865</v>
      </c>
      <c r="P6553" s="3" t="s">
        <v>46</v>
      </c>
      <c r="Q6553" s="3" t="s">
        <v>90</v>
      </c>
      <c r="R6553" s="3" t="s">
        <v>1866</v>
      </c>
      <c r="S6553" s="3">
        <v>13.36</v>
      </c>
      <c r="T6553" s="3">
        <v>2</v>
      </c>
      <c r="U6553" s="3">
        <v>0</v>
      </c>
      <c r="V6553" s="3">
        <v>6.4127999999999998</v>
      </c>
    </row>
    <row r="6554" spans="1:22" ht="14.25" customHeight="1" x14ac:dyDescent="0.25">
      <c r="A6554" s="3">
        <v>6553</v>
      </c>
      <c r="B6554" s="3" t="s">
        <v>8955</v>
      </c>
      <c r="C6554" s="4">
        <f>YEAR(Table_1[[#This Row],[Order Date]])</f>
        <v>2014</v>
      </c>
      <c r="D6554" s="9">
        <v>41990</v>
      </c>
      <c r="E6554" s="3">
        <v>41995</v>
      </c>
      <c r="F6554" s="3" t="s">
        <v>23</v>
      </c>
      <c r="G6554" s="3" t="s">
        <v>440</v>
      </c>
      <c r="H6554" s="3" t="s">
        <v>441</v>
      </c>
      <c r="I6554" s="3" t="s">
        <v>102</v>
      </c>
      <c r="J6554" s="3" t="s">
        <v>27</v>
      </c>
      <c r="K6554" s="3" t="s">
        <v>42</v>
      </c>
      <c r="L6554" s="3" t="s">
        <v>43</v>
      </c>
      <c r="M6554" s="3">
        <v>90036</v>
      </c>
      <c r="N6554" s="3" t="s">
        <v>44</v>
      </c>
      <c r="O6554" s="3" t="s">
        <v>3784</v>
      </c>
      <c r="P6554" s="3" t="s">
        <v>46</v>
      </c>
      <c r="Q6554" s="3" t="s">
        <v>59</v>
      </c>
      <c r="R6554" s="3" t="s">
        <v>3785</v>
      </c>
      <c r="S6554" s="3">
        <v>158.9</v>
      </c>
      <c r="T6554" s="3">
        <v>5</v>
      </c>
      <c r="U6554" s="3">
        <v>0</v>
      </c>
      <c r="V6554" s="3">
        <v>7.9449999999999932</v>
      </c>
    </row>
    <row r="6555" spans="1:22" ht="14.25" customHeight="1" x14ac:dyDescent="0.25">
      <c r="A6555" s="3">
        <v>6554</v>
      </c>
      <c r="B6555" s="3" t="s">
        <v>8956</v>
      </c>
      <c r="C6555" s="4">
        <f>YEAR(Table_1[[#This Row],[Order Date]])</f>
        <v>2011</v>
      </c>
      <c r="D6555" s="9">
        <v>40836</v>
      </c>
      <c r="E6555" s="3">
        <v>40838</v>
      </c>
      <c r="F6555" s="3" t="s">
        <v>23</v>
      </c>
      <c r="G6555" s="3" t="s">
        <v>550</v>
      </c>
      <c r="H6555" s="3" t="s">
        <v>551</v>
      </c>
      <c r="I6555" s="3" t="s">
        <v>102</v>
      </c>
      <c r="J6555" s="3" t="s">
        <v>27</v>
      </c>
      <c r="K6555" s="3" t="s">
        <v>303</v>
      </c>
      <c r="L6555" s="3" t="s">
        <v>211</v>
      </c>
      <c r="M6555" s="3">
        <v>60653</v>
      </c>
      <c r="N6555" s="3" t="s">
        <v>105</v>
      </c>
      <c r="O6555" s="3" t="s">
        <v>2298</v>
      </c>
      <c r="P6555" s="3" t="s">
        <v>71</v>
      </c>
      <c r="Q6555" s="3" t="s">
        <v>161</v>
      </c>
      <c r="R6555" s="3" t="s">
        <v>2299</v>
      </c>
      <c r="S6555" s="3">
        <v>319.96800000000002</v>
      </c>
      <c r="T6555" s="3">
        <v>4</v>
      </c>
      <c r="U6555" s="3">
        <v>0.2</v>
      </c>
      <c r="V6555" s="3">
        <v>71.992800000000003</v>
      </c>
    </row>
    <row r="6556" spans="1:22" ht="14.25" customHeight="1" x14ac:dyDescent="0.25">
      <c r="A6556" s="3">
        <v>6555</v>
      </c>
      <c r="B6556" s="3" t="s">
        <v>8956</v>
      </c>
      <c r="C6556" s="4">
        <f>YEAR(Table_1[[#This Row],[Order Date]])</f>
        <v>2011</v>
      </c>
      <c r="D6556" s="9">
        <v>40836</v>
      </c>
      <c r="E6556" s="3">
        <v>40838</v>
      </c>
      <c r="F6556" s="3" t="s">
        <v>23</v>
      </c>
      <c r="G6556" s="3" t="s">
        <v>550</v>
      </c>
      <c r="H6556" s="3" t="s">
        <v>551</v>
      </c>
      <c r="I6556" s="3" t="s">
        <v>102</v>
      </c>
      <c r="J6556" s="3" t="s">
        <v>27</v>
      </c>
      <c r="K6556" s="3" t="s">
        <v>303</v>
      </c>
      <c r="L6556" s="3" t="s">
        <v>211</v>
      </c>
      <c r="M6556" s="3">
        <v>60653</v>
      </c>
      <c r="N6556" s="3" t="s">
        <v>105</v>
      </c>
      <c r="O6556" s="3" t="s">
        <v>7563</v>
      </c>
      <c r="P6556" s="3" t="s">
        <v>46</v>
      </c>
      <c r="Q6556" s="3" t="s">
        <v>59</v>
      </c>
      <c r="R6556" s="3" t="s">
        <v>7564</v>
      </c>
      <c r="S6556" s="3">
        <v>505.32000000000005</v>
      </c>
      <c r="T6556" s="3">
        <v>3</v>
      </c>
      <c r="U6556" s="3">
        <v>0.2</v>
      </c>
      <c r="V6556" s="3">
        <v>31.582499999999953</v>
      </c>
    </row>
    <row r="6557" spans="1:22" ht="14.25" customHeight="1" x14ac:dyDescent="0.25">
      <c r="A6557" s="3">
        <v>6556</v>
      </c>
      <c r="B6557" s="3" t="s">
        <v>8956</v>
      </c>
      <c r="C6557" s="4">
        <f>YEAR(Table_1[[#This Row],[Order Date]])</f>
        <v>2011</v>
      </c>
      <c r="D6557" s="9">
        <v>40836</v>
      </c>
      <c r="E6557" s="3">
        <v>40838</v>
      </c>
      <c r="F6557" s="3" t="s">
        <v>23</v>
      </c>
      <c r="G6557" s="3" t="s">
        <v>550</v>
      </c>
      <c r="H6557" s="3" t="s">
        <v>551</v>
      </c>
      <c r="I6557" s="3" t="s">
        <v>102</v>
      </c>
      <c r="J6557" s="3" t="s">
        <v>27</v>
      </c>
      <c r="K6557" s="3" t="s">
        <v>303</v>
      </c>
      <c r="L6557" s="3" t="s">
        <v>211</v>
      </c>
      <c r="M6557" s="3">
        <v>60653</v>
      </c>
      <c r="N6557" s="3" t="s">
        <v>105</v>
      </c>
      <c r="O6557" s="3" t="s">
        <v>8957</v>
      </c>
      <c r="P6557" s="3" t="s">
        <v>46</v>
      </c>
      <c r="Q6557" s="3" t="s">
        <v>90</v>
      </c>
      <c r="R6557" s="3" t="s">
        <v>8958</v>
      </c>
      <c r="S6557" s="3">
        <v>3.8079999999999998</v>
      </c>
      <c r="T6557" s="3">
        <v>1</v>
      </c>
      <c r="U6557" s="3">
        <v>0.2</v>
      </c>
      <c r="V6557" s="3">
        <v>1.2375999999999996</v>
      </c>
    </row>
    <row r="6558" spans="1:22" ht="14.25" customHeight="1" x14ac:dyDescent="0.25">
      <c r="A6558" s="3">
        <v>6557</v>
      </c>
      <c r="B6558" s="3" t="s">
        <v>8956</v>
      </c>
      <c r="C6558" s="4">
        <f>YEAR(Table_1[[#This Row],[Order Date]])</f>
        <v>2011</v>
      </c>
      <c r="D6558" s="9">
        <v>40836</v>
      </c>
      <c r="E6558" s="3">
        <v>40838</v>
      </c>
      <c r="F6558" s="3" t="s">
        <v>23</v>
      </c>
      <c r="G6558" s="3" t="s">
        <v>550</v>
      </c>
      <c r="H6558" s="3" t="s">
        <v>551</v>
      </c>
      <c r="I6558" s="3" t="s">
        <v>102</v>
      </c>
      <c r="J6558" s="3" t="s">
        <v>27</v>
      </c>
      <c r="K6558" s="3" t="s">
        <v>303</v>
      </c>
      <c r="L6558" s="3" t="s">
        <v>211</v>
      </c>
      <c r="M6558" s="3">
        <v>60653</v>
      </c>
      <c r="N6558" s="3" t="s">
        <v>105</v>
      </c>
      <c r="O6558" s="3" t="s">
        <v>5374</v>
      </c>
      <c r="P6558" s="3" t="s">
        <v>46</v>
      </c>
      <c r="Q6558" s="3" t="s">
        <v>75</v>
      </c>
      <c r="R6558" s="3" t="s">
        <v>5375</v>
      </c>
      <c r="S6558" s="3">
        <v>8.6819999999999968</v>
      </c>
      <c r="T6558" s="3">
        <v>1</v>
      </c>
      <c r="U6558" s="3">
        <v>0.8</v>
      </c>
      <c r="V6558" s="3">
        <v>-14.759400000000003</v>
      </c>
    </row>
    <row r="6559" spans="1:22" ht="14.25" customHeight="1" x14ac:dyDescent="0.25">
      <c r="A6559" s="3">
        <v>6558</v>
      </c>
      <c r="B6559" s="3" t="s">
        <v>8956</v>
      </c>
      <c r="C6559" s="4">
        <f>YEAR(Table_1[[#This Row],[Order Date]])</f>
        <v>2011</v>
      </c>
      <c r="D6559" s="9">
        <v>40836</v>
      </c>
      <c r="E6559" s="3">
        <v>40838</v>
      </c>
      <c r="F6559" s="3" t="s">
        <v>23</v>
      </c>
      <c r="G6559" s="3" t="s">
        <v>550</v>
      </c>
      <c r="H6559" s="3" t="s">
        <v>551</v>
      </c>
      <c r="I6559" s="3" t="s">
        <v>102</v>
      </c>
      <c r="J6559" s="3" t="s">
        <v>27</v>
      </c>
      <c r="K6559" s="3" t="s">
        <v>303</v>
      </c>
      <c r="L6559" s="3" t="s">
        <v>211</v>
      </c>
      <c r="M6559" s="3">
        <v>60653</v>
      </c>
      <c r="N6559" s="3" t="s">
        <v>105</v>
      </c>
      <c r="O6559" s="3" t="s">
        <v>2255</v>
      </c>
      <c r="P6559" s="3" t="s">
        <v>46</v>
      </c>
      <c r="Q6559" s="3" t="s">
        <v>47</v>
      </c>
      <c r="R6559" s="3" t="s">
        <v>2256</v>
      </c>
      <c r="S6559" s="3">
        <v>24.424000000000003</v>
      </c>
      <c r="T6559" s="3">
        <v>1</v>
      </c>
      <c r="U6559" s="3">
        <v>0.2</v>
      </c>
      <c r="V6559" s="3">
        <v>7.9378000000000002</v>
      </c>
    </row>
    <row r="6560" spans="1:22" ht="14.25" customHeight="1" x14ac:dyDescent="0.25">
      <c r="A6560" s="3">
        <v>6559</v>
      </c>
      <c r="B6560" s="3" t="s">
        <v>8959</v>
      </c>
      <c r="C6560" s="4">
        <f>YEAR(Table_1[[#This Row],[Order Date]])</f>
        <v>2012</v>
      </c>
      <c r="D6560" s="9">
        <v>41065</v>
      </c>
      <c r="E6560" s="3">
        <v>41070</v>
      </c>
      <c r="F6560" s="3" t="s">
        <v>50</v>
      </c>
      <c r="G6560" s="3" t="s">
        <v>4136</v>
      </c>
      <c r="H6560" s="3" t="s">
        <v>4137</v>
      </c>
      <c r="I6560" s="3" t="s">
        <v>41</v>
      </c>
      <c r="J6560" s="3" t="s">
        <v>27</v>
      </c>
      <c r="K6560" s="3" t="s">
        <v>3452</v>
      </c>
      <c r="L6560" s="3" t="s">
        <v>267</v>
      </c>
      <c r="M6560" s="3">
        <v>14215</v>
      </c>
      <c r="N6560" s="3" t="s">
        <v>148</v>
      </c>
      <c r="O6560" s="3" t="s">
        <v>1931</v>
      </c>
      <c r="P6560" s="3" t="s">
        <v>32</v>
      </c>
      <c r="Q6560" s="3" t="s">
        <v>36</v>
      </c>
      <c r="R6560" s="3" t="s">
        <v>1932</v>
      </c>
      <c r="S6560" s="3">
        <v>1522.6379999999999</v>
      </c>
      <c r="T6560" s="3">
        <v>9</v>
      </c>
      <c r="U6560" s="3">
        <v>0.1</v>
      </c>
      <c r="V6560" s="3">
        <v>169.18200000000004</v>
      </c>
    </row>
    <row r="6561" spans="1:22" ht="14.25" customHeight="1" x14ac:dyDescent="0.25">
      <c r="A6561" s="3">
        <v>6560</v>
      </c>
      <c r="B6561" s="3" t="s">
        <v>8960</v>
      </c>
      <c r="C6561" s="4">
        <f>YEAR(Table_1[[#This Row],[Order Date]])</f>
        <v>2013</v>
      </c>
      <c r="D6561" s="9">
        <v>41477</v>
      </c>
      <c r="E6561" s="3">
        <v>41482</v>
      </c>
      <c r="F6561" s="3" t="s">
        <v>50</v>
      </c>
      <c r="G6561" s="3" t="s">
        <v>3856</v>
      </c>
      <c r="H6561" s="3" t="s">
        <v>3857</v>
      </c>
      <c r="I6561" s="3" t="s">
        <v>41</v>
      </c>
      <c r="J6561" s="3" t="s">
        <v>27</v>
      </c>
      <c r="K6561" s="3" t="s">
        <v>566</v>
      </c>
      <c r="L6561" s="3" t="s">
        <v>43</v>
      </c>
      <c r="M6561" s="3">
        <v>95661</v>
      </c>
      <c r="N6561" s="3" t="s">
        <v>44</v>
      </c>
      <c r="O6561" s="3" t="s">
        <v>3798</v>
      </c>
      <c r="P6561" s="3" t="s">
        <v>46</v>
      </c>
      <c r="Q6561" s="3" t="s">
        <v>173</v>
      </c>
      <c r="R6561" s="3" t="s">
        <v>3799</v>
      </c>
      <c r="S6561" s="3">
        <v>419.90000000000003</v>
      </c>
      <c r="T6561" s="3">
        <v>5</v>
      </c>
      <c r="U6561" s="3">
        <v>0</v>
      </c>
      <c r="V6561" s="3">
        <v>197.35299999999998</v>
      </c>
    </row>
    <row r="6562" spans="1:22" ht="14.25" customHeight="1" x14ac:dyDescent="0.25">
      <c r="A6562" s="3">
        <v>6561</v>
      </c>
      <c r="B6562" s="3" t="s">
        <v>8960</v>
      </c>
      <c r="C6562" s="4">
        <f>YEAR(Table_1[[#This Row],[Order Date]])</f>
        <v>2013</v>
      </c>
      <c r="D6562" s="9">
        <v>41477</v>
      </c>
      <c r="E6562" s="3">
        <v>41482</v>
      </c>
      <c r="F6562" s="3" t="s">
        <v>50</v>
      </c>
      <c r="G6562" s="3" t="s">
        <v>3856</v>
      </c>
      <c r="H6562" s="3" t="s">
        <v>3857</v>
      </c>
      <c r="I6562" s="3" t="s">
        <v>41</v>
      </c>
      <c r="J6562" s="3" t="s">
        <v>27</v>
      </c>
      <c r="K6562" s="3" t="s">
        <v>566</v>
      </c>
      <c r="L6562" s="3" t="s">
        <v>43</v>
      </c>
      <c r="M6562" s="3">
        <v>95661</v>
      </c>
      <c r="N6562" s="3" t="s">
        <v>44</v>
      </c>
      <c r="O6562" s="3" t="s">
        <v>1440</v>
      </c>
      <c r="P6562" s="3" t="s">
        <v>46</v>
      </c>
      <c r="Q6562" s="3" t="s">
        <v>47</v>
      </c>
      <c r="R6562" s="3" t="s">
        <v>1441</v>
      </c>
      <c r="S6562" s="3">
        <v>3.15</v>
      </c>
      <c r="T6562" s="3">
        <v>1</v>
      </c>
      <c r="U6562" s="3">
        <v>0</v>
      </c>
      <c r="V6562" s="3">
        <v>1.512</v>
      </c>
    </row>
    <row r="6563" spans="1:22" ht="14.25" customHeight="1" x14ac:dyDescent="0.25">
      <c r="A6563" s="3">
        <v>6562</v>
      </c>
      <c r="B6563" s="3" t="s">
        <v>8961</v>
      </c>
      <c r="C6563" s="4">
        <f>YEAR(Table_1[[#This Row],[Order Date]])</f>
        <v>2014</v>
      </c>
      <c r="D6563" s="9">
        <v>41730</v>
      </c>
      <c r="E6563" s="3">
        <v>41732</v>
      </c>
      <c r="F6563" s="3" t="s">
        <v>188</v>
      </c>
      <c r="G6563" s="3" t="s">
        <v>5377</v>
      </c>
      <c r="H6563" s="3" t="s">
        <v>5378</v>
      </c>
      <c r="I6563" s="3" t="s">
        <v>41</v>
      </c>
      <c r="J6563" s="3" t="s">
        <v>27</v>
      </c>
      <c r="K6563" s="3" t="s">
        <v>1127</v>
      </c>
      <c r="L6563" s="3" t="s">
        <v>104</v>
      </c>
      <c r="M6563" s="3">
        <v>76017</v>
      </c>
      <c r="N6563" s="3" t="s">
        <v>105</v>
      </c>
      <c r="O6563" s="3" t="s">
        <v>2858</v>
      </c>
      <c r="P6563" s="3" t="s">
        <v>46</v>
      </c>
      <c r="Q6563" s="3" t="s">
        <v>78</v>
      </c>
      <c r="R6563" s="3" t="s">
        <v>2859</v>
      </c>
      <c r="S6563" s="3">
        <v>33.61999999999999</v>
      </c>
      <c r="T6563" s="3">
        <v>5</v>
      </c>
      <c r="U6563" s="3">
        <v>0.8</v>
      </c>
      <c r="V6563" s="3">
        <v>-90.774000000000029</v>
      </c>
    </row>
    <row r="6564" spans="1:22" ht="14.25" customHeight="1" x14ac:dyDescent="0.25">
      <c r="A6564" s="3">
        <v>6563</v>
      </c>
      <c r="B6564" s="3" t="s">
        <v>8962</v>
      </c>
      <c r="C6564" s="4">
        <f>YEAR(Table_1[[#This Row],[Order Date]])</f>
        <v>2011</v>
      </c>
      <c r="D6564" s="9">
        <v>40670</v>
      </c>
      <c r="E6564" s="3">
        <v>40675</v>
      </c>
      <c r="F6564" s="3" t="s">
        <v>50</v>
      </c>
      <c r="G6564" s="3" t="s">
        <v>4911</v>
      </c>
      <c r="H6564" s="3" t="s">
        <v>4912</v>
      </c>
      <c r="I6564" s="3" t="s">
        <v>26</v>
      </c>
      <c r="J6564" s="3" t="s">
        <v>27</v>
      </c>
      <c r="K6564" s="3" t="s">
        <v>1479</v>
      </c>
      <c r="L6564" s="3" t="s">
        <v>1245</v>
      </c>
      <c r="M6564" s="3">
        <v>1841</v>
      </c>
      <c r="N6564" s="3" t="s">
        <v>148</v>
      </c>
      <c r="O6564" s="3" t="s">
        <v>294</v>
      </c>
      <c r="P6564" s="3" t="s">
        <v>46</v>
      </c>
      <c r="Q6564" s="3" t="s">
        <v>75</v>
      </c>
      <c r="R6564" s="3" t="s">
        <v>295</v>
      </c>
      <c r="S6564" s="3">
        <v>16.14</v>
      </c>
      <c r="T6564" s="3">
        <v>3</v>
      </c>
      <c r="U6564" s="3">
        <v>0</v>
      </c>
      <c r="V6564" s="3">
        <v>7.9085999999999999</v>
      </c>
    </row>
    <row r="6565" spans="1:22" ht="14.25" customHeight="1" x14ac:dyDescent="0.25">
      <c r="A6565" s="3">
        <v>6564</v>
      </c>
      <c r="B6565" s="3" t="s">
        <v>8962</v>
      </c>
      <c r="C6565" s="4">
        <f>YEAR(Table_1[[#This Row],[Order Date]])</f>
        <v>2011</v>
      </c>
      <c r="D6565" s="9">
        <v>40670</v>
      </c>
      <c r="E6565" s="3">
        <v>40675</v>
      </c>
      <c r="F6565" s="3" t="s">
        <v>50</v>
      </c>
      <c r="G6565" s="3" t="s">
        <v>4911</v>
      </c>
      <c r="H6565" s="3" t="s">
        <v>4912</v>
      </c>
      <c r="I6565" s="3" t="s">
        <v>26</v>
      </c>
      <c r="J6565" s="3" t="s">
        <v>27</v>
      </c>
      <c r="K6565" s="3" t="s">
        <v>1479</v>
      </c>
      <c r="L6565" s="3" t="s">
        <v>1245</v>
      </c>
      <c r="M6565" s="3">
        <v>1841</v>
      </c>
      <c r="N6565" s="3" t="s">
        <v>148</v>
      </c>
      <c r="O6565" s="3" t="s">
        <v>6944</v>
      </c>
      <c r="P6565" s="3" t="s">
        <v>32</v>
      </c>
      <c r="Q6565" s="3" t="s">
        <v>56</v>
      </c>
      <c r="R6565" s="3" t="s">
        <v>6945</v>
      </c>
      <c r="S6565" s="3">
        <v>194.25</v>
      </c>
      <c r="T6565" s="3">
        <v>2</v>
      </c>
      <c r="U6565" s="3">
        <v>0.3</v>
      </c>
      <c r="V6565" s="3">
        <v>-38.849999999999994</v>
      </c>
    </row>
    <row r="6566" spans="1:22" ht="14.25" customHeight="1" x14ac:dyDescent="0.25">
      <c r="A6566" s="3">
        <v>6565</v>
      </c>
      <c r="B6566" s="3" t="s">
        <v>8962</v>
      </c>
      <c r="C6566" s="4">
        <f>YEAR(Table_1[[#This Row],[Order Date]])</f>
        <v>2011</v>
      </c>
      <c r="D6566" s="9">
        <v>40670</v>
      </c>
      <c r="E6566" s="3">
        <v>40675</v>
      </c>
      <c r="F6566" s="3" t="s">
        <v>50</v>
      </c>
      <c r="G6566" s="3" t="s">
        <v>4911</v>
      </c>
      <c r="H6566" s="3" t="s">
        <v>4912</v>
      </c>
      <c r="I6566" s="3" t="s">
        <v>26</v>
      </c>
      <c r="J6566" s="3" t="s">
        <v>27</v>
      </c>
      <c r="K6566" s="3" t="s">
        <v>1479</v>
      </c>
      <c r="L6566" s="3" t="s">
        <v>1245</v>
      </c>
      <c r="M6566" s="3">
        <v>1841</v>
      </c>
      <c r="N6566" s="3" t="s">
        <v>148</v>
      </c>
      <c r="O6566" s="3" t="s">
        <v>2607</v>
      </c>
      <c r="P6566" s="3" t="s">
        <v>46</v>
      </c>
      <c r="Q6566" s="3" t="s">
        <v>68</v>
      </c>
      <c r="R6566" s="3" t="s">
        <v>2608</v>
      </c>
      <c r="S6566" s="3">
        <v>8.64</v>
      </c>
      <c r="T6566" s="3">
        <v>3</v>
      </c>
      <c r="U6566" s="3">
        <v>0</v>
      </c>
      <c r="V6566" s="3">
        <v>2.5055999999999998</v>
      </c>
    </row>
    <row r="6567" spans="1:22" ht="14.25" customHeight="1" x14ac:dyDescent="0.25">
      <c r="A6567" s="3">
        <v>6566</v>
      </c>
      <c r="B6567" s="3" t="s">
        <v>8962</v>
      </c>
      <c r="C6567" s="4">
        <f>YEAR(Table_1[[#This Row],[Order Date]])</f>
        <v>2011</v>
      </c>
      <c r="D6567" s="9">
        <v>40670</v>
      </c>
      <c r="E6567" s="3">
        <v>40675</v>
      </c>
      <c r="F6567" s="3" t="s">
        <v>50</v>
      </c>
      <c r="G6567" s="3" t="s">
        <v>4911</v>
      </c>
      <c r="H6567" s="3" t="s">
        <v>4912</v>
      </c>
      <c r="I6567" s="3" t="s">
        <v>26</v>
      </c>
      <c r="J6567" s="3" t="s">
        <v>27</v>
      </c>
      <c r="K6567" s="3" t="s">
        <v>1479</v>
      </c>
      <c r="L6567" s="3" t="s">
        <v>1245</v>
      </c>
      <c r="M6567" s="3">
        <v>1841</v>
      </c>
      <c r="N6567" s="3" t="s">
        <v>148</v>
      </c>
      <c r="O6567" s="3" t="s">
        <v>2476</v>
      </c>
      <c r="P6567" s="3" t="s">
        <v>32</v>
      </c>
      <c r="Q6567" s="3" t="s">
        <v>36</v>
      </c>
      <c r="R6567" s="3" t="s">
        <v>2477</v>
      </c>
      <c r="S6567" s="3">
        <v>872.32</v>
      </c>
      <c r="T6567" s="3">
        <v>4</v>
      </c>
      <c r="U6567" s="3">
        <v>0</v>
      </c>
      <c r="V6567" s="3">
        <v>244.24959999999999</v>
      </c>
    </row>
    <row r="6568" spans="1:22" ht="14.25" customHeight="1" x14ac:dyDescent="0.25">
      <c r="A6568" s="3">
        <v>6567</v>
      </c>
      <c r="B6568" s="3" t="s">
        <v>8963</v>
      </c>
      <c r="C6568" s="4">
        <f>YEAR(Table_1[[#This Row],[Order Date]])</f>
        <v>2014</v>
      </c>
      <c r="D6568" s="9">
        <v>41676</v>
      </c>
      <c r="E6568" s="3">
        <v>41679</v>
      </c>
      <c r="F6568" s="3" t="s">
        <v>23</v>
      </c>
      <c r="G6568" s="3" t="s">
        <v>777</v>
      </c>
      <c r="H6568" s="3" t="s">
        <v>778</v>
      </c>
      <c r="I6568" s="3" t="s">
        <v>26</v>
      </c>
      <c r="J6568" s="3" t="s">
        <v>27</v>
      </c>
      <c r="K6568" s="3" t="s">
        <v>8044</v>
      </c>
      <c r="L6568" s="3" t="s">
        <v>104</v>
      </c>
      <c r="M6568" s="3">
        <v>76706</v>
      </c>
      <c r="N6568" s="3" t="s">
        <v>105</v>
      </c>
      <c r="O6568" s="3" t="s">
        <v>2209</v>
      </c>
      <c r="P6568" s="3" t="s">
        <v>46</v>
      </c>
      <c r="Q6568" s="3" t="s">
        <v>75</v>
      </c>
      <c r="R6568" s="3" t="s">
        <v>2210</v>
      </c>
      <c r="S6568" s="3">
        <v>243.99199999999996</v>
      </c>
      <c r="T6568" s="3">
        <v>4</v>
      </c>
      <c r="U6568" s="3">
        <v>0.8</v>
      </c>
      <c r="V6568" s="3">
        <v>-426.9860000000001</v>
      </c>
    </row>
    <row r="6569" spans="1:22" ht="14.25" customHeight="1" x14ac:dyDescent="0.25">
      <c r="A6569" s="3">
        <v>6568</v>
      </c>
      <c r="B6569" s="3" t="s">
        <v>8963</v>
      </c>
      <c r="C6569" s="4">
        <f>YEAR(Table_1[[#This Row],[Order Date]])</f>
        <v>2014</v>
      </c>
      <c r="D6569" s="9">
        <v>41676</v>
      </c>
      <c r="E6569" s="3">
        <v>41679</v>
      </c>
      <c r="F6569" s="3" t="s">
        <v>23</v>
      </c>
      <c r="G6569" s="3" t="s">
        <v>777</v>
      </c>
      <c r="H6569" s="3" t="s">
        <v>778</v>
      </c>
      <c r="I6569" s="3" t="s">
        <v>26</v>
      </c>
      <c r="J6569" s="3" t="s">
        <v>27</v>
      </c>
      <c r="K6569" s="3" t="s">
        <v>8044</v>
      </c>
      <c r="L6569" s="3" t="s">
        <v>104</v>
      </c>
      <c r="M6569" s="3">
        <v>76706</v>
      </c>
      <c r="N6569" s="3" t="s">
        <v>105</v>
      </c>
      <c r="O6569" s="3" t="s">
        <v>5423</v>
      </c>
      <c r="P6569" s="3" t="s">
        <v>46</v>
      </c>
      <c r="Q6569" s="3" t="s">
        <v>68</v>
      </c>
      <c r="R6569" s="3" t="s">
        <v>186</v>
      </c>
      <c r="S6569" s="3">
        <v>7.120000000000001</v>
      </c>
      <c r="T6569" s="3">
        <v>5</v>
      </c>
      <c r="U6569" s="3">
        <v>0.2</v>
      </c>
      <c r="V6569" s="3">
        <v>0.71199999999999974</v>
      </c>
    </row>
    <row r="6570" spans="1:22" ht="14.25" customHeight="1" x14ac:dyDescent="0.25">
      <c r="A6570" s="3">
        <v>6569</v>
      </c>
      <c r="B6570" s="3" t="s">
        <v>8964</v>
      </c>
      <c r="C6570" s="4">
        <f>YEAR(Table_1[[#This Row],[Order Date]])</f>
        <v>2011</v>
      </c>
      <c r="D6570" s="9">
        <v>40651</v>
      </c>
      <c r="E6570" s="3">
        <v>40655</v>
      </c>
      <c r="F6570" s="3" t="s">
        <v>50</v>
      </c>
      <c r="G6570" s="3" t="s">
        <v>290</v>
      </c>
      <c r="H6570" s="3" t="s">
        <v>291</v>
      </c>
      <c r="I6570" s="3" t="s">
        <v>26</v>
      </c>
      <c r="J6570" s="3" t="s">
        <v>27</v>
      </c>
      <c r="K6570" s="3" t="s">
        <v>184</v>
      </c>
      <c r="L6570" s="3" t="s">
        <v>104</v>
      </c>
      <c r="M6570" s="3">
        <v>77095</v>
      </c>
      <c r="N6570" s="3" t="s">
        <v>105</v>
      </c>
      <c r="O6570" s="3" t="s">
        <v>287</v>
      </c>
      <c r="P6570" s="3" t="s">
        <v>46</v>
      </c>
      <c r="Q6570" s="3" t="s">
        <v>68</v>
      </c>
      <c r="R6570" s="3" t="s">
        <v>288</v>
      </c>
      <c r="S6570" s="3">
        <v>2.6880000000000002</v>
      </c>
      <c r="T6570" s="3">
        <v>2</v>
      </c>
      <c r="U6570" s="3">
        <v>0.2</v>
      </c>
      <c r="V6570" s="3">
        <v>1.008</v>
      </c>
    </row>
    <row r="6571" spans="1:22" ht="14.25" customHeight="1" x14ac:dyDescent="0.25">
      <c r="A6571" s="3">
        <v>6570</v>
      </c>
      <c r="B6571" s="3" t="s">
        <v>8964</v>
      </c>
      <c r="C6571" s="4">
        <f>YEAR(Table_1[[#This Row],[Order Date]])</f>
        <v>2011</v>
      </c>
      <c r="D6571" s="9">
        <v>40651</v>
      </c>
      <c r="E6571" s="3">
        <v>40655</v>
      </c>
      <c r="F6571" s="3" t="s">
        <v>50</v>
      </c>
      <c r="G6571" s="3" t="s">
        <v>290</v>
      </c>
      <c r="H6571" s="3" t="s">
        <v>291</v>
      </c>
      <c r="I6571" s="3" t="s">
        <v>26</v>
      </c>
      <c r="J6571" s="3" t="s">
        <v>27</v>
      </c>
      <c r="K6571" s="3" t="s">
        <v>184</v>
      </c>
      <c r="L6571" s="3" t="s">
        <v>104</v>
      </c>
      <c r="M6571" s="3">
        <v>77095</v>
      </c>
      <c r="N6571" s="3" t="s">
        <v>105</v>
      </c>
      <c r="O6571" s="3" t="s">
        <v>1164</v>
      </c>
      <c r="P6571" s="3" t="s">
        <v>32</v>
      </c>
      <c r="Q6571" s="3" t="s">
        <v>36</v>
      </c>
      <c r="R6571" s="3" t="s">
        <v>1165</v>
      </c>
      <c r="S6571" s="3">
        <v>317.05799999999999</v>
      </c>
      <c r="T6571" s="3">
        <v>3</v>
      </c>
      <c r="U6571" s="3">
        <v>0.3</v>
      </c>
      <c r="V6571" s="3">
        <v>-18.117599999999996</v>
      </c>
    </row>
    <row r="6572" spans="1:22" ht="14.25" customHeight="1" x14ac:dyDescent="0.25">
      <c r="A6572" s="3">
        <v>6571</v>
      </c>
      <c r="B6572" s="3" t="s">
        <v>8964</v>
      </c>
      <c r="C6572" s="4">
        <f>YEAR(Table_1[[#This Row],[Order Date]])</f>
        <v>2011</v>
      </c>
      <c r="D6572" s="9">
        <v>40651</v>
      </c>
      <c r="E6572" s="3">
        <v>40655</v>
      </c>
      <c r="F6572" s="3" t="s">
        <v>50</v>
      </c>
      <c r="G6572" s="3" t="s">
        <v>290</v>
      </c>
      <c r="H6572" s="3" t="s">
        <v>291</v>
      </c>
      <c r="I6572" s="3" t="s">
        <v>26</v>
      </c>
      <c r="J6572" s="3" t="s">
        <v>27</v>
      </c>
      <c r="K6572" s="3" t="s">
        <v>184</v>
      </c>
      <c r="L6572" s="3" t="s">
        <v>104</v>
      </c>
      <c r="M6572" s="3">
        <v>77095</v>
      </c>
      <c r="N6572" s="3" t="s">
        <v>105</v>
      </c>
      <c r="O6572" s="3" t="s">
        <v>2467</v>
      </c>
      <c r="P6572" s="3" t="s">
        <v>46</v>
      </c>
      <c r="Q6572" s="3" t="s">
        <v>173</v>
      </c>
      <c r="R6572" s="3" t="s">
        <v>2468</v>
      </c>
      <c r="S6572" s="3">
        <v>149.352</v>
      </c>
      <c r="T6572" s="3">
        <v>3</v>
      </c>
      <c r="U6572" s="3">
        <v>0.2</v>
      </c>
      <c r="V6572" s="3">
        <v>50.40629999999998</v>
      </c>
    </row>
    <row r="6573" spans="1:22" ht="14.25" customHeight="1" x14ac:dyDescent="0.25">
      <c r="A6573" s="3">
        <v>6572</v>
      </c>
      <c r="B6573" s="3" t="s">
        <v>8964</v>
      </c>
      <c r="C6573" s="4">
        <f>YEAR(Table_1[[#This Row],[Order Date]])</f>
        <v>2011</v>
      </c>
      <c r="D6573" s="9">
        <v>40651</v>
      </c>
      <c r="E6573" s="3">
        <v>40655</v>
      </c>
      <c r="F6573" s="3" t="s">
        <v>50</v>
      </c>
      <c r="G6573" s="3" t="s">
        <v>290</v>
      </c>
      <c r="H6573" s="3" t="s">
        <v>291</v>
      </c>
      <c r="I6573" s="3" t="s">
        <v>26</v>
      </c>
      <c r="J6573" s="3" t="s">
        <v>27</v>
      </c>
      <c r="K6573" s="3" t="s">
        <v>184</v>
      </c>
      <c r="L6573" s="3" t="s">
        <v>104</v>
      </c>
      <c r="M6573" s="3">
        <v>77095</v>
      </c>
      <c r="N6573" s="3" t="s">
        <v>105</v>
      </c>
      <c r="O6573" s="3" t="s">
        <v>6539</v>
      </c>
      <c r="P6573" s="3" t="s">
        <v>71</v>
      </c>
      <c r="Q6573" s="3" t="s">
        <v>161</v>
      </c>
      <c r="R6573" s="3" t="s">
        <v>6540</v>
      </c>
      <c r="S6573" s="3">
        <v>227.976</v>
      </c>
      <c r="T6573" s="3">
        <v>3</v>
      </c>
      <c r="U6573" s="3">
        <v>0.2</v>
      </c>
      <c r="V6573" s="3">
        <v>28.496999999999957</v>
      </c>
    </row>
    <row r="6574" spans="1:22" ht="14.25" customHeight="1" x14ac:dyDescent="0.25">
      <c r="A6574" s="3">
        <v>6573</v>
      </c>
      <c r="B6574" s="3" t="s">
        <v>8965</v>
      </c>
      <c r="C6574" s="4">
        <f>YEAR(Table_1[[#This Row],[Order Date]])</f>
        <v>2013</v>
      </c>
      <c r="D6574" s="9">
        <v>41405</v>
      </c>
      <c r="E6574" s="3">
        <v>41411</v>
      </c>
      <c r="F6574" s="3" t="s">
        <v>50</v>
      </c>
      <c r="G6574" s="3" t="s">
        <v>7418</v>
      </c>
      <c r="H6574" s="3" t="s">
        <v>7419</v>
      </c>
      <c r="I6574" s="3" t="s">
        <v>26</v>
      </c>
      <c r="J6574" s="3" t="s">
        <v>27</v>
      </c>
      <c r="K6574" s="3" t="s">
        <v>95</v>
      </c>
      <c r="L6574" s="3" t="s">
        <v>96</v>
      </c>
      <c r="M6574" s="3">
        <v>98105</v>
      </c>
      <c r="N6574" s="3" t="s">
        <v>44</v>
      </c>
      <c r="O6574" s="3" t="s">
        <v>5290</v>
      </c>
      <c r="P6574" s="3" t="s">
        <v>46</v>
      </c>
      <c r="Q6574" s="3" t="s">
        <v>90</v>
      </c>
      <c r="R6574" s="3" t="s">
        <v>5291</v>
      </c>
      <c r="S6574" s="3">
        <v>11.96</v>
      </c>
      <c r="T6574" s="3">
        <v>2</v>
      </c>
      <c r="U6574" s="3">
        <v>0</v>
      </c>
      <c r="V6574" s="3">
        <v>5.8604000000000003</v>
      </c>
    </row>
    <row r="6575" spans="1:22" ht="14.25" customHeight="1" x14ac:dyDescent="0.25">
      <c r="A6575" s="3">
        <v>6574</v>
      </c>
      <c r="B6575" s="3" t="s">
        <v>8966</v>
      </c>
      <c r="C6575" s="4">
        <f>YEAR(Table_1[[#This Row],[Order Date]])</f>
        <v>2013</v>
      </c>
      <c r="D6575" s="9">
        <v>41604</v>
      </c>
      <c r="E6575" s="3">
        <v>41609</v>
      </c>
      <c r="F6575" s="3" t="s">
        <v>50</v>
      </c>
      <c r="G6575" s="3" t="s">
        <v>8554</v>
      </c>
      <c r="H6575" s="3" t="s">
        <v>8555</v>
      </c>
      <c r="I6575" s="3" t="s">
        <v>41</v>
      </c>
      <c r="J6575" s="3" t="s">
        <v>27</v>
      </c>
      <c r="K6575" s="3" t="s">
        <v>2126</v>
      </c>
      <c r="L6575" s="3" t="s">
        <v>788</v>
      </c>
      <c r="M6575" s="3">
        <v>7060</v>
      </c>
      <c r="N6575" s="3" t="s">
        <v>148</v>
      </c>
      <c r="O6575" s="3" t="s">
        <v>1652</v>
      </c>
      <c r="P6575" s="3" t="s">
        <v>46</v>
      </c>
      <c r="Q6575" s="3" t="s">
        <v>59</v>
      </c>
      <c r="R6575" s="3" t="s">
        <v>1653</v>
      </c>
      <c r="S6575" s="3">
        <v>563.4</v>
      </c>
      <c r="T6575" s="3">
        <v>4</v>
      </c>
      <c r="U6575" s="3">
        <v>0</v>
      </c>
      <c r="V6575" s="3">
        <v>67.608000000000004</v>
      </c>
    </row>
    <row r="6576" spans="1:22" ht="14.25" customHeight="1" x14ac:dyDescent="0.25">
      <c r="A6576" s="3">
        <v>6575</v>
      </c>
      <c r="B6576" s="3" t="s">
        <v>8966</v>
      </c>
      <c r="C6576" s="4">
        <f>YEAR(Table_1[[#This Row],[Order Date]])</f>
        <v>2013</v>
      </c>
      <c r="D6576" s="9">
        <v>41604</v>
      </c>
      <c r="E6576" s="3">
        <v>41609</v>
      </c>
      <c r="F6576" s="3" t="s">
        <v>50</v>
      </c>
      <c r="G6576" s="3" t="s">
        <v>8554</v>
      </c>
      <c r="H6576" s="3" t="s">
        <v>8555</v>
      </c>
      <c r="I6576" s="3" t="s">
        <v>41</v>
      </c>
      <c r="J6576" s="3" t="s">
        <v>27</v>
      </c>
      <c r="K6576" s="3" t="s">
        <v>2126</v>
      </c>
      <c r="L6576" s="3" t="s">
        <v>788</v>
      </c>
      <c r="M6576" s="3">
        <v>7060</v>
      </c>
      <c r="N6576" s="3" t="s">
        <v>148</v>
      </c>
      <c r="O6576" s="3" t="s">
        <v>8967</v>
      </c>
      <c r="P6576" s="3" t="s">
        <v>71</v>
      </c>
      <c r="Q6576" s="3" t="s">
        <v>682</v>
      </c>
      <c r="R6576" s="3" t="s">
        <v>8968</v>
      </c>
      <c r="S6576" s="3">
        <v>319.92</v>
      </c>
      <c r="T6576" s="3">
        <v>8</v>
      </c>
      <c r="U6576" s="3">
        <v>0</v>
      </c>
      <c r="V6576" s="3">
        <v>118.37040000000002</v>
      </c>
    </row>
    <row r="6577" spans="1:22" ht="14.25" customHeight="1" x14ac:dyDescent="0.25">
      <c r="A6577" s="3">
        <v>6576</v>
      </c>
      <c r="B6577" s="3" t="s">
        <v>8969</v>
      </c>
      <c r="C6577" s="4">
        <f>YEAR(Table_1[[#This Row],[Order Date]])</f>
        <v>2014</v>
      </c>
      <c r="D6577" s="9">
        <v>41702</v>
      </c>
      <c r="E6577" s="3">
        <v>41707</v>
      </c>
      <c r="F6577" s="3" t="s">
        <v>50</v>
      </c>
      <c r="G6577" s="3" t="s">
        <v>6942</v>
      </c>
      <c r="H6577" s="3" t="s">
        <v>6943</v>
      </c>
      <c r="I6577" s="3" t="s">
        <v>26</v>
      </c>
      <c r="J6577" s="3" t="s">
        <v>27</v>
      </c>
      <c r="K6577" s="3" t="s">
        <v>42</v>
      </c>
      <c r="L6577" s="3" t="s">
        <v>43</v>
      </c>
      <c r="M6577" s="3">
        <v>90008</v>
      </c>
      <c r="N6577" s="3" t="s">
        <v>44</v>
      </c>
      <c r="O6577" s="3" t="s">
        <v>6687</v>
      </c>
      <c r="P6577" s="3" t="s">
        <v>71</v>
      </c>
      <c r="Q6577" s="3" t="s">
        <v>161</v>
      </c>
      <c r="R6577" s="3" t="s">
        <v>6688</v>
      </c>
      <c r="S6577" s="3">
        <v>1049.44</v>
      </c>
      <c r="T6577" s="3">
        <v>8</v>
      </c>
      <c r="U6577" s="3">
        <v>0</v>
      </c>
      <c r="V6577" s="3">
        <v>440.76480000000004</v>
      </c>
    </row>
    <row r="6578" spans="1:22" ht="14.25" customHeight="1" x14ac:dyDescent="0.25">
      <c r="A6578" s="3">
        <v>6577</v>
      </c>
      <c r="B6578" s="3" t="s">
        <v>8969</v>
      </c>
      <c r="C6578" s="4">
        <f>YEAR(Table_1[[#This Row],[Order Date]])</f>
        <v>2014</v>
      </c>
      <c r="D6578" s="9">
        <v>41702</v>
      </c>
      <c r="E6578" s="3">
        <v>41707</v>
      </c>
      <c r="F6578" s="3" t="s">
        <v>50</v>
      </c>
      <c r="G6578" s="3" t="s">
        <v>6942</v>
      </c>
      <c r="H6578" s="3" t="s">
        <v>6943</v>
      </c>
      <c r="I6578" s="3" t="s">
        <v>26</v>
      </c>
      <c r="J6578" s="3" t="s">
        <v>27</v>
      </c>
      <c r="K6578" s="3" t="s">
        <v>42</v>
      </c>
      <c r="L6578" s="3" t="s">
        <v>43</v>
      </c>
      <c r="M6578" s="3">
        <v>90008</v>
      </c>
      <c r="N6578" s="3" t="s">
        <v>44</v>
      </c>
      <c r="O6578" s="3" t="s">
        <v>281</v>
      </c>
      <c r="P6578" s="3" t="s">
        <v>32</v>
      </c>
      <c r="Q6578" s="3" t="s">
        <v>36</v>
      </c>
      <c r="R6578" s="3" t="s">
        <v>282</v>
      </c>
      <c r="S6578" s="3">
        <v>170.35200000000003</v>
      </c>
      <c r="T6578" s="3">
        <v>3</v>
      </c>
      <c r="U6578" s="3">
        <v>0.2</v>
      </c>
      <c r="V6578" s="3">
        <v>-17.035200000000003</v>
      </c>
    </row>
    <row r="6579" spans="1:22" ht="14.25" customHeight="1" x14ac:dyDescent="0.25">
      <c r="A6579" s="3">
        <v>6578</v>
      </c>
      <c r="B6579" s="3" t="s">
        <v>8970</v>
      </c>
      <c r="C6579" s="4">
        <f>YEAR(Table_1[[#This Row],[Order Date]])</f>
        <v>2012</v>
      </c>
      <c r="D6579" s="9">
        <v>41249</v>
      </c>
      <c r="E6579" s="3">
        <v>41254</v>
      </c>
      <c r="F6579" s="3" t="s">
        <v>23</v>
      </c>
      <c r="G6579" s="3" t="s">
        <v>1699</v>
      </c>
      <c r="H6579" s="3" t="s">
        <v>1700</v>
      </c>
      <c r="I6579" s="3" t="s">
        <v>26</v>
      </c>
      <c r="J6579" s="3" t="s">
        <v>27</v>
      </c>
      <c r="K6579" s="3" t="s">
        <v>1127</v>
      </c>
      <c r="L6579" s="3" t="s">
        <v>319</v>
      </c>
      <c r="M6579" s="3">
        <v>22204</v>
      </c>
      <c r="N6579" s="3" t="s">
        <v>30</v>
      </c>
      <c r="O6579" s="3" t="s">
        <v>4509</v>
      </c>
      <c r="P6579" s="3" t="s">
        <v>71</v>
      </c>
      <c r="Q6579" s="3" t="s">
        <v>72</v>
      </c>
      <c r="R6579" s="3" t="s">
        <v>4510</v>
      </c>
      <c r="S6579" s="3">
        <v>173.94</v>
      </c>
      <c r="T6579" s="3">
        <v>6</v>
      </c>
      <c r="U6579" s="3">
        <v>0</v>
      </c>
      <c r="V6579" s="3">
        <v>50.442599999999977</v>
      </c>
    </row>
    <row r="6580" spans="1:22" ht="14.25" customHeight="1" x14ac:dyDescent="0.25">
      <c r="A6580" s="3">
        <v>6579</v>
      </c>
      <c r="B6580" s="3" t="s">
        <v>8971</v>
      </c>
      <c r="C6580" s="4">
        <f>YEAR(Table_1[[#This Row],[Order Date]])</f>
        <v>2011</v>
      </c>
      <c r="D6580" s="9">
        <v>40780</v>
      </c>
      <c r="E6580" s="3">
        <v>40785</v>
      </c>
      <c r="F6580" s="3" t="s">
        <v>50</v>
      </c>
      <c r="G6580" s="3" t="s">
        <v>5245</v>
      </c>
      <c r="H6580" s="3" t="s">
        <v>5246</v>
      </c>
      <c r="I6580" s="3" t="s">
        <v>26</v>
      </c>
      <c r="J6580" s="3" t="s">
        <v>27</v>
      </c>
      <c r="K6580" s="3" t="s">
        <v>95</v>
      </c>
      <c r="L6580" s="3" t="s">
        <v>96</v>
      </c>
      <c r="M6580" s="3">
        <v>98103</v>
      </c>
      <c r="N6580" s="3" t="s">
        <v>44</v>
      </c>
      <c r="O6580" s="3" t="s">
        <v>4599</v>
      </c>
      <c r="P6580" s="3" t="s">
        <v>71</v>
      </c>
      <c r="Q6580" s="3" t="s">
        <v>72</v>
      </c>
      <c r="R6580" s="3" t="s">
        <v>4600</v>
      </c>
      <c r="S6580" s="3">
        <v>1007.9440000000002</v>
      </c>
      <c r="T6580" s="3">
        <v>7</v>
      </c>
      <c r="U6580" s="3">
        <v>0.2</v>
      </c>
      <c r="V6580" s="3">
        <v>75.595799999999997</v>
      </c>
    </row>
    <row r="6581" spans="1:22" ht="14.25" customHeight="1" x14ac:dyDescent="0.25">
      <c r="A6581" s="3">
        <v>6580</v>
      </c>
      <c r="B6581" s="3" t="s">
        <v>8972</v>
      </c>
      <c r="C6581" s="4">
        <f>YEAR(Table_1[[#This Row],[Order Date]])</f>
        <v>2013</v>
      </c>
      <c r="D6581" s="9">
        <v>41570</v>
      </c>
      <c r="E6581" s="3">
        <v>41570</v>
      </c>
      <c r="F6581" s="3" t="s">
        <v>1290</v>
      </c>
      <c r="G6581" s="3" t="s">
        <v>5900</v>
      </c>
      <c r="H6581" s="3" t="s">
        <v>5901</v>
      </c>
      <c r="I6581" s="3" t="s">
        <v>26</v>
      </c>
      <c r="J6581" s="3" t="s">
        <v>27</v>
      </c>
      <c r="K6581" s="3" t="s">
        <v>95</v>
      </c>
      <c r="L6581" s="3" t="s">
        <v>96</v>
      </c>
      <c r="M6581" s="3">
        <v>98105</v>
      </c>
      <c r="N6581" s="3" t="s">
        <v>44</v>
      </c>
      <c r="O6581" s="3" t="s">
        <v>4308</v>
      </c>
      <c r="P6581" s="3" t="s">
        <v>46</v>
      </c>
      <c r="Q6581" s="3" t="s">
        <v>90</v>
      </c>
      <c r="R6581" s="3" t="s">
        <v>4309</v>
      </c>
      <c r="S6581" s="3">
        <v>6.68</v>
      </c>
      <c r="T6581" s="3">
        <v>1</v>
      </c>
      <c r="U6581" s="3">
        <v>0</v>
      </c>
      <c r="V6581" s="3">
        <v>3.2063999999999999</v>
      </c>
    </row>
    <row r="6582" spans="1:22" ht="14.25" customHeight="1" x14ac:dyDescent="0.25">
      <c r="A6582" s="3">
        <v>6581</v>
      </c>
      <c r="B6582" s="3" t="s">
        <v>8972</v>
      </c>
      <c r="C6582" s="4">
        <f>YEAR(Table_1[[#This Row],[Order Date]])</f>
        <v>2013</v>
      </c>
      <c r="D6582" s="9">
        <v>41570</v>
      </c>
      <c r="E6582" s="3">
        <v>41570</v>
      </c>
      <c r="F6582" s="3" t="s">
        <v>1290</v>
      </c>
      <c r="G6582" s="3" t="s">
        <v>5900</v>
      </c>
      <c r="H6582" s="3" t="s">
        <v>5901</v>
      </c>
      <c r="I6582" s="3" t="s">
        <v>26</v>
      </c>
      <c r="J6582" s="3" t="s">
        <v>27</v>
      </c>
      <c r="K6582" s="3" t="s">
        <v>95</v>
      </c>
      <c r="L6582" s="3" t="s">
        <v>96</v>
      </c>
      <c r="M6582" s="3">
        <v>98105</v>
      </c>
      <c r="N6582" s="3" t="s">
        <v>44</v>
      </c>
      <c r="O6582" s="3" t="s">
        <v>7185</v>
      </c>
      <c r="P6582" s="3" t="s">
        <v>46</v>
      </c>
      <c r="Q6582" s="3" t="s">
        <v>68</v>
      </c>
      <c r="R6582" s="3" t="s">
        <v>4224</v>
      </c>
      <c r="S6582" s="3">
        <v>8.34</v>
      </c>
      <c r="T6582" s="3">
        <v>3</v>
      </c>
      <c r="U6582" s="3">
        <v>0</v>
      </c>
      <c r="V6582" s="3">
        <v>2.2517999999999998</v>
      </c>
    </row>
    <row r="6583" spans="1:22" ht="14.25" customHeight="1" x14ac:dyDescent="0.25">
      <c r="A6583" s="3">
        <v>6582</v>
      </c>
      <c r="B6583" s="3" t="s">
        <v>8972</v>
      </c>
      <c r="C6583" s="4">
        <f>YEAR(Table_1[[#This Row],[Order Date]])</f>
        <v>2013</v>
      </c>
      <c r="D6583" s="9">
        <v>41570</v>
      </c>
      <c r="E6583" s="3">
        <v>41570</v>
      </c>
      <c r="F6583" s="3" t="s">
        <v>1290</v>
      </c>
      <c r="G6583" s="3" t="s">
        <v>5900</v>
      </c>
      <c r="H6583" s="3" t="s">
        <v>5901</v>
      </c>
      <c r="I6583" s="3" t="s">
        <v>26</v>
      </c>
      <c r="J6583" s="3" t="s">
        <v>27</v>
      </c>
      <c r="K6583" s="3" t="s">
        <v>95</v>
      </c>
      <c r="L6583" s="3" t="s">
        <v>96</v>
      </c>
      <c r="M6583" s="3">
        <v>98105</v>
      </c>
      <c r="N6583" s="3" t="s">
        <v>44</v>
      </c>
      <c r="O6583" s="3" t="s">
        <v>8973</v>
      </c>
      <c r="P6583" s="3" t="s">
        <v>32</v>
      </c>
      <c r="Q6583" s="3" t="s">
        <v>65</v>
      </c>
      <c r="R6583" s="3" t="s">
        <v>8974</v>
      </c>
      <c r="S6583" s="3">
        <v>101.94</v>
      </c>
      <c r="T6583" s="3">
        <v>3</v>
      </c>
      <c r="U6583" s="3">
        <v>0</v>
      </c>
      <c r="V6583" s="3">
        <v>30.581999999999987</v>
      </c>
    </row>
    <row r="6584" spans="1:22" ht="14.25" customHeight="1" x14ac:dyDescent="0.25">
      <c r="A6584" s="3">
        <v>6583</v>
      </c>
      <c r="B6584" s="3" t="s">
        <v>8975</v>
      </c>
      <c r="C6584" s="4">
        <f>YEAR(Table_1[[#This Row],[Order Date]])</f>
        <v>2013</v>
      </c>
      <c r="D6584" s="9">
        <v>41494</v>
      </c>
      <c r="E6584" s="3">
        <v>41498</v>
      </c>
      <c r="F6584" s="3" t="s">
        <v>50</v>
      </c>
      <c r="G6584" s="3" t="s">
        <v>556</v>
      </c>
      <c r="H6584" s="3" t="s">
        <v>557</v>
      </c>
      <c r="I6584" s="3" t="s">
        <v>41</v>
      </c>
      <c r="J6584" s="3" t="s">
        <v>27</v>
      </c>
      <c r="K6584" s="3" t="s">
        <v>2534</v>
      </c>
      <c r="L6584" s="3" t="s">
        <v>96</v>
      </c>
      <c r="M6584" s="3">
        <v>98026</v>
      </c>
      <c r="N6584" s="3" t="s">
        <v>44</v>
      </c>
      <c r="O6584" s="3" t="s">
        <v>2353</v>
      </c>
      <c r="P6584" s="3" t="s">
        <v>71</v>
      </c>
      <c r="Q6584" s="3" t="s">
        <v>161</v>
      </c>
      <c r="R6584" s="3" t="s">
        <v>2354</v>
      </c>
      <c r="S6584" s="3">
        <v>179.97</v>
      </c>
      <c r="T6584" s="3">
        <v>3</v>
      </c>
      <c r="U6584" s="3">
        <v>0</v>
      </c>
      <c r="V6584" s="3">
        <v>86.385600000000011</v>
      </c>
    </row>
    <row r="6585" spans="1:22" ht="14.25" customHeight="1" x14ac:dyDescent="0.25">
      <c r="A6585" s="3">
        <v>6584</v>
      </c>
      <c r="B6585" s="3" t="s">
        <v>8976</v>
      </c>
      <c r="C6585" s="4">
        <f>YEAR(Table_1[[#This Row],[Order Date]])</f>
        <v>2014</v>
      </c>
      <c r="D6585" s="9">
        <v>41842</v>
      </c>
      <c r="E6585" s="3">
        <v>41848</v>
      </c>
      <c r="F6585" s="3" t="s">
        <v>50</v>
      </c>
      <c r="G6585" s="3" t="s">
        <v>4893</v>
      </c>
      <c r="H6585" s="3" t="s">
        <v>4894</v>
      </c>
      <c r="I6585" s="3" t="s">
        <v>26</v>
      </c>
      <c r="J6585" s="3" t="s">
        <v>27</v>
      </c>
      <c r="K6585" s="3" t="s">
        <v>1976</v>
      </c>
      <c r="L6585" s="3" t="s">
        <v>319</v>
      </c>
      <c r="M6585" s="3">
        <v>24153</v>
      </c>
      <c r="N6585" s="3" t="s">
        <v>30</v>
      </c>
      <c r="O6585" s="3" t="s">
        <v>5718</v>
      </c>
      <c r="P6585" s="3" t="s">
        <v>46</v>
      </c>
      <c r="Q6585" s="3" t="s">
        <v>68</v>
      </c>
      <c r="R6585" s="3" t="s">
        <v>5719</v>
      </c>
      <c r="S6585" s="3">
        <v>101.94</v>
      </c>
      <c r="T6585" s="3">
        <v>6</v>
      </c>
      <c r="U6585" s="3">
        <v>0</v>
      </c>
      <c r="V6585" s="3">
        <v>29.562599999999986</v>
      </c>
    </row>
    <row r="6586" spans="1:22" ht="14.25" customHeight="1" x14ac:dyDescent="0.25">
      <c r="A6586" s="3">
        <v>6585</v>
      </c>
      <c r="B6586" s="3" t="s">
        <v>8976</v>
      </c>
      <c r="C6586" s="4">
        <f>YEAR(Table_1[[#This Row],[Order Date]])</f>
        <v>2014</v>
      </c>
      <c r="D6586" s="9">
        <v>41842</v>
      </c>
      <c r="E6586" s="3">
        <v>41848</v>
      </c>
      <c r="F6586" s="3" t="s">
        <v>50</v>
      </c>
      <c r="G6586" s="3" t="s">
        <v>4893</v>
      </c>
      <c r="H6586" s="3" t="s">
        <v>4894</v>
      </c>
      <c r="I6586" s="3" t="s">
        <v>26</v>
      </c>
      <c r="J6586" s="3" t="s">
        <v>27</v>
      </c>
      <c r="K6586" s="3" t="s">
        <v>1976</v>
      </c>
      <c r="L6586" s="3" t="s">
        <v>319</v>
      </c>
      <c r="M6586" s="3">
        <v>24153</v>
      </c>
      <c r="N6586" s="3" t="s">
        <v>30</v>
      </c>
      <c r="O6586" s="3" t="s">
        <v>2745</v>
      </c>
      <c r="P6586" s="3" t="s">
        <v>71</v>
      </c>
      <c r="Q6586" s="3" t="s">
        <v>72</v>
      </c>
      <c r="R6586" s="3" t="s">
        <v>2746</v>
      </c>
      <c r="S6586" s="3">
        <v>271.95999999999998</v>
      </c>
      <c r="T6586" s="3">
        <v>4</v>
      </c>
      <c r="U6586" s="3">
        <v>0</v>
      </c>
      <c r="V6586" s="3">
        <v>67.990000000000009</v>
      </c>
    </row>
    <row r="6587" spans="1:22" ht="14.25" customHeight="1" x14ac:dyDescent="0.25">
      <c r="A6587" s="3">
        <v>6586</v>
      </c>
      <c r="B6587" s="3" t="s">
        <v>8976</v>
      </c>
      <c r="C6587" s="4">
        <f>YEAR(Table_1[[#This Row],[Order Date]])</f>
        <v>2014</v>
      </c>
      <c r="D6587" s="9">
        <v>41842</v>
      </c>
      <c r="E6587" s="3">
        <v>41848</v>
      </c>
      <c r="F6587" s="3" t="s">
        <v>50</v>
      </c>
      <c r="G6587" s="3" t="s">
        <v>4893</v>
      </c>
      <c r="H6587" s="3" t="s">
        <v>4894</v>
      </c>
      <c r="I6587" s="3" t="s">
        <v>26</v>
      </c>
      <c r="J6587" s="3" t="s">
        <v>27</v>
      </c>
      <c r="K6587" s="3" t="s">
        <v>1976</v>
      </c>
      <c r="L6587" s="3" t="s">
        <v>319</v>
      </c>
      <c r="M6587" s="3">
        <v>24153</v>
      </c>
      <c r="N6587" s="3" t="s">
        <v>30</v>
      </c>
      <c r="O6587" s="3" t="s">
        <v>1020</v>
      </c>
      <c r="P6587" s="3" t="s">
        <v>32</v>
      </c>
      <c r="Q6587" s="3" t="s">
        <v>65</v>
      </c>
      <c r="R6587" s="3" t="s">
        <v>1021</v>
      </c>
      <c r="S6587" s="3">
        <v>8.8000000000000007</v>
      </c>
      <c r="T6587" s="3">
        <v>5</v>
      </c>
      <c r="U6587" s="3">
        <v>0</v>
      </c>
      <c r="V6587" s="3">
        <v>3.8720000000000003</v>
      </c>
    </row>
    <row r="6588" spans="1:22" ht="14.25" customHeight="1" x14ac:dyDescent="0.25">
      <c r="A6588" s="3">
        <v>6587</v>
      </c>
      <c r="B6588" s="3" t="s">
        <v>8976</v>
      </c>
      <c r="C6588" s="4">
        <f>YEAR(Table_1[[#This Row],[Order Date]])</f>
        <v>2014</v>
      </c>
      <c r="D6588" s="9">
        <v>41842</v>
      </c>
      <c r="E6588" s="3">
        <v>41848</v>
      </c>
      <c r="F6588" s="3" t="s">
        <v>50</v>
      </c>
      <c r="G6588" s="3" t="s">
        <v>4893</v>
      </c>
      <c r="H6588" s="3" t="s">
        <v>4894</v>
      </c>
      <c r="I6588" s="3" t="s">
        <v>26</v>
      </c>
      <c r="J6588" s="3" t="s">
        <v>27</v>
      </c>
      <c r="K6588" s="3" t="s">
        <v>1976</v>
      </c>
      <c r="L6588" s="3" t="s">
        <v>319</v>
      </c>
      <c r="M6588" s="3">
        <v>24153</v>
      </c>
      <c r="N6588" s="3" t="s">
        <v>30</v>
      </c>
      <c r="O6588" s="3" t="s">
        <v>3716</v>
      </c>
      <c r="P6588" s="3" t="s">
        <v>46</v>
      </c>
      <c r="Q6588" s="3" t="s">
        <v>68</v>
      </c>
      <c r="R6588" s="3" t="s">
        <v>3717</v>
      </c>
      <c r="S6588" s="3">
        <v>19.68</v>
      </c>
      <c r="T6588" s="3">
        <v>6</v>
      </c>
      <c r="U6588" s="3">
        <v>0</v>
      </c>
      <c r="V6588" s="3">
        <v>5.7071999999999976</v>
      </c>
    </row>
    <row r="6589" spans="1:22" ht="14.25" customHeight="1" x14ac:dyDescent="0.25">
      <c r="A6589" s="3">
        <v>6588</v>
      </c>
      <c r="B6589" s="3" t="s">
        <v>8976</v>
      </c>
      <c r="C6589" s="4">
        <f>YEAR(Table_1[[#This Row],[Order Date]])</f>
        <v>2014</v>
      </c>
      <c r="D6589" s="9">
        <v>41842</v>
      </c>
      <c r="E6589" s="3">
        <v>41848</v>
      </c>
      <c r="F6589" s="3" t="s">
        <v>50</v>
      </c>
      <c r="G6589" s="3" t="s">
        <v>4893</v>
      </c>
      <c r="H6589" s="3" t="s">
        <v>4894</v>
      </c>
      <c r="I6589" s="3" t="s">
        <v>26</v>
      </c>
      <c r="J6589" s="3" t="s">
        <v>27</v>
      </c>
      <c r="K6589" s="3" t="s">
        <v>1976</v>
      </c>
      <c r="L6589" s="3" t="s">
        <v>319</v>
      </c>
      <c r="M6589" s="3">
        <v>24153</v>
      </c>
      <c r="N6589" s="3" t="s">
        <v>30</v>
      </c>
      <c r="O6589" s="3" t="s">
        <v>2782</v>
      </c>
      <c r="P6589" s="3" t="s">
        <v>32</v>
      </c>
      <c r="Q6589" s="3" t="s">
        <v>33</v>
      </c>
      <c r="R6589" s="3" t="s">
        <v>2783</v>
      </c>
      <c r="S6589" s="3">
        <v>302.94</v>
      </c>
      <c r="T6589" s="3">
        <v>3</v>
      </c>
      <c r="U6589" s="3">
        <v>0</v>
      </c>
      <c r="V6589" s="3">
        <v>69.67619999999998</v>
      </c>
    </row>
    <row r="6590" spans="1:22" ht="14.25" customHeight="1" x14ac:dyDescent="0.25">
      <c r="A6590" s="3">
        <v>6589</v>
      </c>
      <c r="B6590" s="3" t="s">
        <v>8976</v>
      </c>
      <c r="C6590" s="4">
        <f>YEAR(Table_1[[#This Row],[Order Date]])</f>
        <v>2014</v>
      </c>
      <c r="D6590" s="9">
        <v>41842</v>
      </c>
      <c r="E6590" s="3">
        <v>41848</v>
      </c>
      <c r="F6590" s="3" t="s">
        <v>50</v>
      </c>
      <c r="G6590" s="3" t="s">
        <v>4893</v>
      </c>
      <c r="H6590" s="3" t="s">
        <v>4894</v>
      </c>
      <c r="I6590" s="3" t="s">
        <v>26</v>
      </c>
      <c r="J6590" s="3" t="s">
        <v>27</v>
      </c>
      <c r="K6590" s="3" t="s">
        <v>1976</v>
      </c>
      <c r="L6590" s="3" t="s">
        <v>319</v>
      </c>
      <c r="M6590" s="3">
        <v>24153</v>
      </c>
      <c r="N6590" s="3" t="s">
        <v>30</v>
      </c>
      <c r="O6590" s="3" t="s">
        <v>2301</v>
      </c>
      <c r="P6590" s="3" t="s">
        <v>46</v>
      </c>
      <c r="Q6590" s="3" t="s">
        <v>75</v>
      </c>
      <c r="R6590" s="3" t="s">
        <v>2302</v>
      </c>
      <c r="S6590" s="3">
        <v>14.940000000000001</v>
      </c>
      <c r="T6590" s="3">
        <v>3</v>
      </c>
      <c r="U6590" s="3">
        <v>0</v>
      </c>
      <c r="V6590" s="3">
        <v>7.1712000000000007</v>
      </c>
    </row>
    <row r="6591" spans="1:22" ht="14.25" customHeight="1" x14ac:dyDescent="0.25">
      <c r="A6591" s="3">
        <v>6590</v>
      </c>
      <c r="B6591" s="3" t="s">
        <v>8976</v>
      </c>
      <c r="C6591" s="4">
        <f>YEAR(Table_1[[#This Row],[Order Date]])</f>
        <v>2014</v>
      </c>
      <c r="D6591" s="9">
        <v>41842</v>
      </c>
      <c r="E6591" s="3">
        <v>41848</v>
      </c>
      <c r="F6591" s="3" t="s">
        <v>50</v>
      </c>
      <c r="G6591" s="3" t="s">
        <v>4893</v>
      </c>
      <c r="H6591" s="3" t="s">
        <v>4894</v>
      </c>
      <c r="I6591" s="3" t="s">
        <v>26</v>
      </c>
      <c r="J6591" s="3" t="s">
        <v>27</v>
      </c>
      <c r="K6591" s="3" t="s">
        <v>1976</v>
      </c>
      <c r="L6591" s="3" t="s">
        <v>319</v>
      </c>
      <c r="M6591" s="3">
        <v>24153</v>
      </c>
      <c r="N6591" s="3" t="s">
        <v>30</v>
      </c>
      <c r="O6591" s="3" t="s">
        <v>1605</v>
      </c>
      <c r="P6591" s="3" t="s">
        <v>46</v>
      </c>
      <c r="Q6591" s="3" t="s">
        <v>578</v>
      </c>
      <c r="R6591" s="3" t="s">
        <v>1606</v>
      </c>
      <c r="S6591" s="3">
        <v>231.72</v>
      </c>
      <c r="T6591" s="3">
        <v>2</v>
      </c>
      <c r="U6591" s="3">
        <v>0</v>
      </c>
      <c r="V6591" s="3">
        <v>11.585999999999984</v>
      </c>
    </row>
    <row r="6592" spans="1:22" ht="14.25" customHeight="1" x14ac:dyDescent="0.25">
      <c r="A6592" s="3">
        <v>6591</v>
      </c>
      <c r="B6592" s="3" t="s">
        <v>8977</v>
      </c>
      <c r="C6592" s="4">
        <f>YEAR(Table_1[[#This Row],[Order Date]])</f>
        <v>2011</v>
      </c>
      <c r="D6592" s="9">
        <v>40625</v>
      </c>
      <c r="E6592" s="3">
        <v>40628</v>
      </c>
      <c r="F6592" s="3" t="s">
        <v>188</v>
      </c>
      <c r="G6592" s="3" t="s">
        <v>6472</v>
      </c>
      <c r="H6592" s="3" t="s">
        <v>6473</v>
      </c>
      <c r="I6592" s="3" t="s">
        <v>26</v>
      </c>
      <c r="J6592" s="3" t="s">
        <v>27</v>
      </c>
      <c r="K6592" s="3" t="s">
        <v>8978</v>
      </c>
      <c r="L6592" s="3" t="s">
        <v>54</v>
      </c>
      <c r="M6592" s="3">
        <v>33445</v>
      </c>
      <c r="N6592" s="3" t="s">
        <v>30</v>
      </c>
      <c r="O6592" s="3" t="s">
        <v>2414</v>
      </c>
      <c r="P6592" s="3" t="s">
        <v>46</v>
      </c>
      <c r="Q6592" s="3" t="s">
        <v>47</v>
      </c>
      <c r="R6592" s="3" t="s">
        <v>2415</v>
      </c>
      <c r="S6592" s="3">
        <v>9.9120000000000008</v>
      </c>
      <c r="T6592" s="3">
        <v>3</v>
      </c>
      <c r="U6592" s="3">
        <v>0.2</v>
      </c>
      <c r="V6592" s="3">
        <v>3.2213999999999996</v>
      </c>
    </row>
    <row r="6593" spans="1:22" ht="14.25" customHeight="1" x14ac:dyDescent="0.25">
      <c r="A6593" s="3">
        <v>6592</v>
      </c>
      <c r="B6593" s="3" t="s">
        <v>8979</v>
      </c>
      <c r="C6593" s="4">
        <f>YEAR(Table_1[[#This Row],[Order Date]])</f>
        <v>2012</v>
      </c>
      <c r="D6593" s="9">
        <v>41029</v>
      </c>
      <c r="E6593" s="3">
        <v>41035</v>
      </c>
      <c r="F6593" s="3" t="s">
        <v>50</v>
      </c>
      <c r="G6593" s="3" t="s">
        <v>135</v>
      </c>
      <c r="H6593" s="3" t="s">
        <v>136</v>
      </c>
      <c r="I6593" s="3" t="s">
        <v>41</v>
      </c>
      <c r="J6593" s="3" t="s">
        <v>27</v>
      </c>
      <c r="K6593" s="3" t="s">
        <v>127</v>
      </c>
      <c r="L6593" s="3" t="s">
        <v>43</v>
      </c>
      <c r="M6593" s="3">
        <v>94110</v>
      </c>
      <c r="N6593" s="3" t="s">
        <v>44</v>
      </c>
      <c r="O6593" s="3" t="s">
        <v>1313</v>
      </c>
      <c r="P6593" s="3" t="s">
        <v>46</v>
      </c>
      <c r="Q6593" s="3" t="s">
        <v>68</v>
      </c>
      <c r="R6593" s="3" t="s">
        <v>1314</v>
      </c>
      <c r="S6593" s="3">
        <v>34.650000000000006</v>
      </c>
      <c r="T6593" s="3">
        <v>3</v>
      </c>
      <c r="U6593" s="3">
        <v>0</v>
      </c>
      <c r="V6593" s="3">
        <v>9.702</v>
      </c>
    </row>
    <row r="6594" spans="1:22" ht="14.25" customHeight="1" x14ac:dyDescent="0.25">
      <c r="A6594" s="3">
        <v>6593</v>
      </c>
      <c r="B6594" s="3" t="s">
        <v>8979</v>
      </c>
      <c r="C6594" s="4">
        <f>YEAR(Table_1[[#This Row],[Order Date]])</f>
        <v>2012</v>
      </c>
      <c r="D6594" s="9">
        <v>41029</v>
      </c>
      <c r="E6594" s="3">
        <v>41035</v>
      </c>
      <c r="F6594" s="3" t="s">
        <v>50</v>
      </c>
      <c r="G6594" s="3" t="s">
        <v>135</v>
      </c>
      <c r="H6594" s="3" t="s">
        <v>136</v>
      </c>
      <c r="I6594" s="3" t="s">
        <v>41</v>
      </c>
      <c r="J6594" s="3" t="s">
        <v>27</v>
      </c>
      <c r="K6594" s="3" t="s">
        <v>127</v>
      </c>
      <c r="L6594" s="3" t="s">
        <v>43</v>
      </c>
      <c r="M6594" s="3">
        <v>94110</v>
      </c>
      <c r="N6594" s="3" t="s">
        <v>44</v>
      </c>
      <c r="O6594" s="3" t="s">
        <v>1936</v>
      </c>
      <c r="P6594" s="3" t="s">
        <v>71</v>
      </c>
      <c r="Q6594" s="3" t="s">
        <v>72</v>
      </c>
      <c r="R6594" s="3" t="s">
        <v>1937</v>
      </c>
      <c r="S6594" s="3">
        <v>19.8</v>
      </c>
      <c r="T6594" s="3">
        <v>5</v>
      </c>
      <c r="U6594" s="3">
        <v>0.2</v>
      </c>
      <c r="V6594" s="3">
        <v>1.7324999999999999</v>
      </c>
    </row>
    <row r="6595" spans="1:22" ht="14.25" customHeight="1" x14ac:dyDescent="0.25">
      <c r="A6595" s="3">
        <v>6594</v>
      </c>
      <c r="B6595" s="3" t="s">
        <v>8980</v>
      </c>
      <c r="C6595" s="4">
        <f>YEAR(Table_1[[#This Row],[Order Date]])</f>
        <v>2013</v>
      </c>
      <c r="D6595" s="9">
        <v>41439</v>
      </c>
      <c r="E6595" s="3">
        <v>41442</v>
      </c>
      <c r="F6595" s="3" t="s">
        <v>23</v>
      </c>
      <c r="G6595" s="3" t="s">
        <v>1878</v>
      </c>
      <c r="H6595" s="3" t="s">
        <v>1879</v>
      </c>
      <c r="I6595" s="3" t="s">
        <v>26</v>
      </c>
      <c r="J6595" s="3" t="s">
        <v>27</v>
      </c>
      <c r="K6595" s="3" t="s">
        <v>266</v>
      </c>
      <c r="L6595" s="3" t="s">
        <v>267</v>
      </c>
      <c r="M6595" s="3">
        <v>10024</v>
      </c>
      <c r="N6595" s="3" t="s">
        <v>148</v>
      </c>
      <c r="O6595" s="3" t="s">
        <v>2100</v>
      </c>
      <c r="P6595" s="3" t="s">
        <v>46</v>
      </c>
      <c r="Q6595" s="3" t="s">
        <v>75</v>
      </c>
      <c r="R6595" s="3" t="s">
        <v>2101</v>
      </c>
      <c r="S6595" s="3">
        <v>33.568000000000005</v>
      </c>
      <c r="T6595" s="3">
        <v>2</v>
      </c>
      <c r="U6595" s="3">
        <v>0.2</v>
      </c>
      <c r="V6595" s="3">
        <v>11.748799999999997</v>
      </c>
    </row>
    <row r="6596" spans="1:22" ht="14.25" customHeight="1" x14ac:dyDescent="0.25">
      <c r="A6596" s="3">
        <v>6595</v>
      </c>
      <c r="B6596" s="3" t="s">
        <v>8981</v>
      </c>
      <c r="C6596" s="4">
        <f>YEAR(Table_1[[#This Row],[Order Date]])</f>
        <v>2012</v>
      </c>
      <c r="D6596" s="9">
        <v>41033</v>
      </c>
      <c r="E6596" s="3">
        <v>41040</v>
      </c>
      <c r="F6596" s="3" t="s">
        <v>50</v>
      </c>
      <c r="G6596" s="3" t="s">
        <v>3842</v>
      </c>
      <c r="H6596" s="3" t="s">
        <v>3843</v>
      </c>
      <c r="I6596" s="3" t="s">
        <v>41</v>
      </c>
      <c r="J6596" s="3" t="s">
        <v>27</v>
      </c>
      <c r="K6596" s="3" t="s">
        <v>4374</v>
      </c>
      <c r="L6596" s="3" t="s">
        <v>254</v>
      </c>
      <c r="M6596" s="3">
        <v>46203</v>
      </c>
      <c r="N6596" s="3" t="s">
        <v>105</v>
      </c>
      <c r="O6596" s="3" t="s">
        <v>2525</v>
      </c>
      <c r="P6596" s="3" t="s">
        <v>46</v>
      </c>
      <c r="Q6596" s="3" t="s">
        <v>68</v>
      </c>
      <c r="R6596" s="3" t="s">
        <v>2526</v>
      </c>
      <c r="S6596" s="3">
        <v>125.92999999999999</v>
      </c>
      <c r="T6596" s="3">
        <v>7</v>
      </c>
      <c r="U6596" s="3">
        <v>0</v>
      </c>
      <c r="V6596" s="3">
        <v>35.260400000000004</v>
      </c>
    </row>
    <row r="6597" spans="1:22" ht="14.25" customHeight="1" x14ac:dyDescent="0.25">
      <c r="A6597" s="3">
        <v>6596</v>
      </c>
      <c r="B6597" s="3" t="s">
        <v>8982</v>
      </c>
      <c r="C6597" s="4">
        <f>YEAR(Table_1[[#This Row],[Order Date]])</f>
        <v>2014</v>
      </c>
      <c r="D6597" s="9">
        <v>41753</v>
      </c>
      <c r="E6597" s="3">
        <v>41756</v>
      </c>
      <c r="F6597" s="3" t="s">
        <v>188</v>
      </c>
      <c r="G6597" s="3" t="s">
        <v>513</v>
      </c>
      <c r="H6597" s="3" t="s">
        <v>514</v>
      </c>
      <c r="I6597" s="3" t="s">
        <v>41</v>
      </c>
      <c r="J6597" s="3" t="s">
        <v>27</v>
      </c>
      <c r="K6597" s="3" t="s">
        <v>497</v>
      </c>
      <c r="L6597" s="3" t="s">
        <v>498</v>
      </c>
      <c r="M6597" s="3">
        <v>43229</v>
      </c>
      <c r="N6597" s="3" t="s">
        <v>148</v>
      </c>
      <c r="O6597" s="3" t="s">
        <v>1776</v>
      </c>
      <c r="P6597" s="3" t="s">
        <v>46</v>
      </c>
      <c r="Q6597" s="3" t="s">
        <v>75</v>
      </c>
      <c r="R6597" s="3" t="s">
        <v>1777</v>
      </c>
      <c r="S6597" s="3">
        <v>11.760000000000002</v>
      </c>
      <c r="T6597" s="3">
        <v>5</v>
      </c>
      <c r="U6597" s="3">
        <v>0.7</v>
      </c>
      <c r="V6597" s="3">
        <v>-7.8399999999999963</v>
      </c>
    </row>
    <row r="6598" spans="1:22" ht="14.25" customHeight="1" x14ac:dyDescent="0.25">
      <c r="A6598" s="3">
        <v>6597</v>
      </c>
      <c r="B6598" s="3" t="s">
        <v>8982</v>
      </c>
      <c r="C6598" s="4">
        <f>YEAR(Table_1[[#This Row],[Order Date]])</f>
        <v>2014</v>
      </c>
      <c r="D6598" s="9">
        <v>41753</v>
      </c>
      <c r="E6598" s="3">
        <v>41756</v>
      </c>
      <c r="F6598" s="3" t="s">
        <v>188</v>
      </c>
      <c r="G6598" s="3" t="s">
        <v>513</v>
      </c>
      <c r="H6598" s="3" t="s">
        <v>514</v>
      </c>
      <c r="I6598" s="3" t="s">
        <v>41</v>
      </c>
      <c r="J6598" s="3" t="s">
        <v>27</v>
      </c>
      <c r="K6598" s="3" t="s">
        <v>497</v>
      </c>
      <c r="L6598" s="3" t="s">
        <v>498</v>
      </c>
      <c r="M6598" s="3">
        <v>43229</v>
      </c>
      <c r="N6598" s="3" t="s">
        <v>148</v>
      </c>
      <c r="O6598" s="3" t="s">
        <v>567</v>
      </c>
      <c r="P6598" s="3" t="s">
        <v>46</v>
      </c>
      <c r="Q6598" s="3" t="s">
        <v>90</v>
      </c>
      <c r="R6598" s="3" t="s">
        <v>568</v>
      </c>
      <c r="S6598" s="3">
        <v>5.3440000000000003</v>
      </c>
      <c r="T6598" s="3">
        <v>1</v>
      </c>
      <c r="U6598" s="3">
        <v>0.2</v>
      </c>
      <c r="V6598" s="3">
        <v>1.8703999999999998</v>
      </c>
    </row>
    <row r="6599" spans="1:22" ht="14.25" customHeight="1" x14ac:dyDescent="0.25">
      <c r="A6599" s="3">
        <v>6598</v>
      </c>
      <c r="B6599" s="3" t="s">
        <v>8983</v>
      </c>
      <c r="C6599" s="4">
        <f>YEAR(Table_1[[#This Row],[Order Date]])</f>
        <v>2011</v>
      </c>
      <c r="D6599" s="9">
        <v>40700</v>
      </c>
      <c r="E6599" s="3">
        <v>40706</v>
      </c>
      <c r="F6599" s="3" t="s">
        <v>50</v>
      </c>
      <c r="G6599" s="3" t="s">
        <v>5810</v>
      </c>
      <c r="H6599" s="3" t="s">
        <v>5811</v>
      </c>
      <c r="I6599" s="3" t="s">
        <v>26</v>
      </c>
      <c r="J6599" s="3" t="s">
        <v>27</v>
      </c>
      <c r="K6599" s="3" t="s">
        <v>1521</v>
      </c>
      <c r="L6599" s="3" t="s">
        <v>54</v>
      </c>
      <c r="M6599" s="3">
        <v>32216</v>
      </c>
      <c r="N6599" s="3" t="s">
        <v>30</v>
      </c>
      <c r="O6599" s="3" t="s">
        <v>1022</v>
      </c>
      <c r="P6599" s="3" t="s">
        <v>46</v>
      </c>
      <c r="Q6599" s="3" t="s">
        <v>75</v>
      </c>
      <c r="R6599" s="3" t="s">
        <v>1023</v>
      </c>
      <c r="S6599" s="3">
        <v>1.3650000000000002</v>
      </c>
      <c r="T6599" s="3">
        <v>1</v>
      </c>
      <c r="U6599" s="3">
        <v>0.7</v>
      </c>
      <c r="V6599" s="3">
        <v>-0.9099999999999997</v>
      </c>
    </row>
    <row r="6600" spans="1:22" ht="14.25" customHeight="1" x14ac:dyDescent="0.25">
      <c r="A6600" s="3">
        <v>6599</v>
      </c>
      <c r="B6600" s="3" t="s">
        <v>8983</v>
      </c>
      <c r="C6600" s="4">
        <f>YEAR(Table_1[[#This Row],[Order Date]])</f>
        <v>2011</v>
      </c>
      <c r="D6600" s="9">
        <v>40700</v>
      </c>
      <c r="E6600" s="3">
        <v>40706</v>
      </c>
      <c r="F6600" s="3" t="s">
        <v>50</v>
      </c>
      <c r="G6600" s="3" t="s">
        <v>5810</v>
      </c>
      <c r="H6600" s="3" t="s">
        <v>5811</v>
      </c>
      <c r="I6600" s="3" t="s">
        <v>26</v>
      </c>
      <c r="J6600" s="3" t="s">
        <v>27</v>
      </c>
      <c r="K6600" s="3" t="s">
        <v>1521</v>
      </c>
      <c r="L6600" s="3" t="s">
        <v>54</v>
      </c>
      <c r="M6600" s="3">
        <v>32216</v>
      </c>
      <c r="N6600" s="3" t="s">
        <v>30</v>
      </c>
      <c r="O6600" s="3" t="s">
        <v>5848</v>
      </c>
      <c r="P6600" s="3" t="s">
        <v>46</v>
      </c>
      <c r="Q6600" s="3" t="s">
        <v>90</v>
      </c>
      <c r="R6600" s="3" t="s">
        <v>5849</v>
      </c>
      <c r="S6600" s="3">
        <v>62.015999999999998</v>
      </c>
      <c r="T6600" s="3">
        <v>2</v>
      </c>
      <c r="U6600" s="3">
        <v>0.2</v>
      </c>
      <c r="V6600" s="3">
        <v>22.480800000000002</v>
      </c>
    </row>
    <row r="6601" spans="1:22" ht="14.25" customHeight="1" x14ac:dyDescent="0.25">
      <c r="A6601" s="3">
        <v>6600</v>
      </c>
      <c r="B6601" s="3" t="s">
        <v>8984</v>
      </c>
      <c r="C6601" s="4">
        <f>YEAR(Table_1[[#This Row],[Order Date]])</f>
        <v>2011</v>
      </c>
      <c r="D6601" s="9">
        <v>40879</v>
      </c>
      <c r="E6601" s="3">
        <v>40884</v>
      </c>
      <c r="F6601" s="3" t="s">
        <v>50</v>
      </c>
      <c r="G6601" s="3" t="s">
        <v>226</v>
      </c>
      <c r="H6601" s="3" t="s">
        <v>227</v>
      </c>
      <c r="I6601" s="3" t="s">
        <v>41</v>
      </c>
      <c r="J6601" s="3" t="s">
        <v>27</v>
      </c>
      <c r="K6601" s="3" t="s">
        <v>3213</v>
      </c>
      <c r="L6601" s="3" t="s">
        <v>2735</v>
      </c>
      <c r="M6601" s="3">
        <v>20735</v>
      </c>
      <c r="N6601" s="3" t="s">
        <v>148</v>
      </c>
      <c r="O6601" s="3" t="s">
        <v>2043</v>
      </c>
      <c r="P6601" s="3" t="s">
        <v>32</v>
      </c>
      <c r="Q6601" s="3" t="s">
        <v>65</v>
      </c>
      <c r="R6601" s="3" t="s">
        <v>2044</v>
      </c>
      <c r="S6601" s="3">
        <v>60.72</v>
      </c>
      <c r="T6601" s="3">
        <v>3</v>
      </c>
      <c r="U6601" s="3">
        <v>0</v>
      </c>
      <c r="V6601" s="3">
        <v>23.680799999999998</v>
      </c>
    </row>
    <row r="6602" spans="1:22" ht="14.25" customHeight="1" x14ac:dyDescent="0.25">
      <c r="A6602" s="3">
        <v>6601</v>
      </c>
      <c r="B6602" s="3" t="s">
        <v>8984</v>
      </c>
      <c r="C6602" s="4">
        <f>YEAR(Table_1[[#This Row],[Order Date]])</f>
        <v>2011</v>
      </c>
      <c r="D6602" s="9">
        <v>40879</v>
      </c>
      <c r="E6602" s="3">
        <v>40884</v>
      </c>
      <c r="F6602" s="3" t="s">
        <v>50</v>
      </c>
      <c r="G6602" s="3" t="s">
        <v>226</v>
      </c>
      <c r="H6602" s="3" t="s">
        <v>227</v>
      </c>
      <c r="I6602" s="3" t="s">
        <v>41</v>
      </c>
      <c r="J6602" s="3" t="s">
        <v>27</v>
      </c>
      <c r="K6602" s="3" t="s">
        <v>3213</v>
      </c>
      <c r="L6602" s="3" t="s">
        <v>2735</v>
      </c>
      <c r="M6602" s="3">
        <v>20735</v>
      </c>
      <c r="N6602" s="3" t="s">
        <v>148</v>
      </c>
      <c r="O6602" s="3" t="s">
        <v>6006</v>
      </c>
      <c r="P6602" s="3" t="s">
        <v>46</v>
      </c>
      <c r="Q6602" s="3" t="s">
        <v>90</v>
      </c>
      <c r="R6602" s="3" t="s">
        <v>6007</v>
      </c>
      <c r="S6602" s="3">
        <v>146.82</v>
      </c>
      <c r="T6602" s="3">
        <v>3</v>
      </c>
      <c r="U6602" s="3">
        <v>0</v>
      </c>
      <c r="V6602" s="3">
        <v>73.41</v>
      </c>
    </row>
    <row r="6603" spans="1:22" ht="14.25" customHeight="1" x14ac:dyDescent="0.25">
      <c r="A6603" s="3">
        <v>6602</v>
      </c>
      <c r="B6603" s="3" t="s">
        <v>8984</v>
      </c>
      <c r="C6603" s="4">
        <f>YEAR(Table_1[[#This Row],[Order Date]])</f>
        <v>2011</v>
      </c>
      <c r="D6603" s="9">
        <v>40879</v>
      </c>
      <c r="E6603" s="3">
        <v>40884</v>
      </c>
      <c r="F6603" s="3" t="s">
        <v>50</v>
      </c>
      <c r="G6603" s="3" t="s">
        <v>226</v>
      </c>
      <c r="H6603" s="3" t="s">
        <v>227</v>
      </c>
      <c r="I6603" s="3" t="s">
        <v>41</v>
      </c>
      <c r="J6603" s="3" t="s">
        <v>27</v>
      </c>
      <c r="K6603" s="3" t="s">
        <v>3213</v>
      </c>
      <c r="L6603" s="3" t="s">
        <v>2735</v>
      </c>
      <c r="M6603" s="3">
        <v>20735</v>
      </c>
      <c r="N6603" s="3" t="s">
        <v>148</v>
      </c>
      <c r="O6603" s="3" t="s">
        <v>4577</v>
      </c>
      <c r="P6603" s="3" t="s">
        <v>32</v>
      </c>
      <c r="Q6603" s="3" t="s">
        <v>36</v>
      </c>
      <c r="R6603" s="3" t="s">
        <v>4578</v>
      </c>
      <c r="S6603" s="3">
        <v>239.84</v>
      </c>
      <c r="T6603" s="3">
        <v>8</v>
      </c>
      <c r="U6603" s="3">
        <v>0</v>
      </c>
      <c r="V6603" s="3">
        <v>64.756799999999998</v>
      </c>
    </row>
    <row r="6604" spans="1:22" ht="14.25" customHeight="1" x14ac:dyDescent="0.25">
      <c r="A6604" s="3">
        <v>6603</v>
      </c>
      <c r="B6604" s="3" t="s">
        <v>8984</v>
      </c>
      <c r="C6604" s="4">
        <f>YEAR(Table_1[[#This Row],[Order Date]])</f>
        <v>2011</v>
      </c>
      <c r="D6604" s="9">
        <v>40879</v>
      </c>
      <c r="E6604" s="3">
        <v>40884</v>
      </c>
      <c r="F6604" s="3" t="s">
        <v>50</v>
      </c>
      <c r="G6604" s="3" t="s">
        <v>226</v>
      </c>
      <c r="H6604" s="3" t="s">
        <v>227</v>
      </c>
      <c r="I6604" s="3" t="s">
        <v>41</v>
      </c>
      <c r="J6604" s="3" t="s">
        <v>27</v>
      </c>
      <c r="K6604" s="3" t="s">
        <v>3213</v>
      </c>
      <c r="L6604" s="3" t="s">
        <v>2735</v>
      </c>
      <c r="M6604" s="3">
        <v>20735</v>
      </c>
      <c r="N6604" s="3" t="s">
        <v>148</v>
      </c>
      <c r="O6604" s="3" t="s">
        <v>1140</v>
      </c>
      <c r="P6604" s="3" t="s">
        <v>46</v>
      </c>
      <c r="Q6604" s="3" t="s">
        <v>47</v>
      </c>
      <c r="R6604" s="3" t="s">
        <v>1141</v>
      </c>
      <c r="S6604" s="3">
        <v>15.66</v>
      </c>
      <c r="T6604" s="3">
        <v>6</v>
      </c>
      <c r="U6604" s="3">
        <v>0</v>
      </c>
      <c r="V6604" s="3">
        <v>7.2035999999999998</v>
      </c>
    </row>
    <row r="6605" spans="1:22" ht="14.25" customHeight="1" x14ac:dyDescent="0.25">
      <c r="A6605" s="3">
        <v>6604</v>
      </c>
      <c r="B6605" s="3" t="s">
        <v>8985</v>
      </c>
      <c r="C6605" s="4">
        <f>YEAR(Table_1[[#This Row],[Order Date]])</f>
        <v>2014</v>
      </c>
      <c r="D6605" s="9">
        <v>41808</v>
      </c>
      <c r="E6605" s="3">
        <v>41811</v>
      </c>
      <c r="F6605" s="3" t="s">
        <v>188</v>
      </c>
      <c r="G6605" s="3" t="s">
        <v>2996</v>
      </c>
      <c r="H6605" s="3" t="s">
        <v>2997</v>
      </c>
      <c r="I6605" s="3" t="s">
        <v>26</v>
      </c>
      <c r="J6605" s="3" t="s">
        <v>27</v>
      </c>
      <c r="K6605" s="3" t="s">
        <v>8986</v>
      </c>
      <c r="L6605" s="3" t="s">
        <v>457</v>
      </c>
      <c r="M6605" s="3">
        <v>80022</v>
      </c>
      <c r="N6605" s="3" t="s">
        <v>44</v>
      </c>
      <c r="O6605" s="3" t="s">
        <v>3442</v>
      </c>
      <c r="P6605" s="3" t="s">
        <v>46</v>
      </c>
      <c r="Q6605" s="3" t="s">
        <v>59</v>
      </c>
      <c r="R6605" s="3" t="s">
        <v>3443</v>
      </c>
      <c r="S6605" s="3">
        <v>146.352</v>
      </c>
      <c r="T6605" s="3">
        <v>3</v>
      </c>
      <c r="U6605" s="3">
        <v>0.2</v>
      </c>
      <c r="V6605" s="3">
        <v>-32.929200000000002</v>
      </c>
    </row>
    <row r="6606" spans="1:22" ht="14.25" customHeight="1" x14ac:dyDescent="0.25">
      <c r="A6606" s="3">
        <v>6605</v>
      </c>
      <c r="B6606" s="3" t="s">
        <v>8987</v>
      </c>
      <c r="C6606" s="4">
        <f>YEAR(Table_1[[#This Row],[Order Date]])</f>
        <v>2013</v>
      </c>
      <c r="D6606" s="9">
        <v>41421</v>
      </c>
      <c r="E6606" s="3">
        <v>41426</v>
      </c>
      <c r="F6606" s="3" t="s">
        <v>50</v>
      </c>
      <c r="G6606" s="3" t="s">
        <v>5810</v>
      </c>
      <c r="H6606" s="3" t="s">
        <v>5811</v>
      </c>
      <c r="I6606" s="3" t="s">
        <v>26</v>
      </c>
      <c r="J6606" s="3" t="s">
        <v>27</v>
      </c>
      <c r="K6606" s="3" t="s">
        <v>2542</v>
      </c>
      <c r="L6606" s="3" t="s">
        <v>43</v>
      </c>
      <c r="M6606" s="3">
        <v>92704</v>
      </c>
      <c r="N6606" s="3" t="s">
        <v>44</v>
      </c>
      <c r="O6606" s="3" t="s">
        <v>1915</v>
      </c>
      <c r="P6606" s="3" t="s">
        <v>46</v>
      </c>
      <c r="Q6606" s="3" t="s">
        <v>269</v>
      </c>
      <c r="R6606" s="3" t="s">
        <v>1916</v>
      </c>
      <c r="S6606" s="3">
        <v>5.9399999999999995</v>
      </c>
      <c r="T6606" s="3">
        <v>3</v>
      </c>
      <c r="U6606" s="3">
        <v>0</v>
      </c>
      <c r="V6606" s="3">
        <v>0</v>
      </c>
    </row>
    <row r="6607" spans="1:22" ht="14.25" customHeight="1" x14ac:dyDescent="0.25">
      <c r="A6607" s="3">
        <v>6606</v>
      </c>
      <c r="B6607" s="3" t="s">
        <v>8987</v>
      </c>
      <c r="C6607" s="4">
        <f>YEAR(Table_1[[#This Row],[Order Date]])</f>
        <v>2013</v>
      </c>
      <c r="D6607" s="9">
        <v>41421</v>
      </c>
      <c r="E6607" s="3">
        <v>41426</v>
      </c>
      <c r="F6607" s="3" t="s">
        <v>50</v>
      </c>
      <c r="G6607" s="3" t="s">
        <v>5810</v>
      </c>
      <c r="H6607" s="3" t="s">
        <v>5811</v>
      </c>
      <c r="I6607" s="3" t="s">
        <v>26</v>
      </c>
      <c r="J6607" s="3" t="s">
        <v>27</v>
      </c>
      <c r="K6607" s="3" t="s">
        <v>2542</v>
      </c>
      <c r="L6607" s="3" t="s">
        <v>43</v>
      </c>
      <c r="M6607" s="3">
        <v>92704</v>
      </c>
      <c r="N6607" s="3" t="s">
        <v>44</v>
      </c>
      <c r="O6607" s="3" t="s">
        <v>3947</v>
      </c>
      <c r="P6607" s="3" t="s">
        <v>46</v>
      </c>
      <c r="Q6607" s="3" t="s">
        <v>90</v>
      </c>
      <c r="R6607" s="3" t="s">
        <v>3948</v>
      </c>
      <c r="S6607" s="3">
        <v>45.36</v>
      </c>
      <c r="T6607" s="3">
        <v>7</v>
      </c>
      <c r="U6607" s="3">
        <v>0</v>
      </c>
      <c r="V6607" s="3">
        <v>21.772800000000004</v>
      </c>
    </row>
    <row r="6608" spans="1:22" ht="14.25" customHeight="1" x14ac:dyDescent="0.25">
      <c r="A6608" s="3">
        <v>6607</v>
      </c>
      <c r="B6608" s="3" t="s">
        <v>8987</v>
      </c>
      <c r="C6608" s="4">
        <f>YEAR(Table_1[[#This Row],[Order Date]])</f>
        <v>2013</v>
      </c>
      <c r="D6608" s="9">
        <v>41421</v>
      </c>
      <c r="E6608" s="3">
        <v>41426</v>
      </c>
      <c r="F6608" s="3" t="s">
        <v>50</v>
      </c>
      <c r="G6608" s="3" t="s">
        <v>5810</v>
      </c>
      <c r="H6608" s="3" t="s">
        <v>5811</v>
      </c>
      <c r="I6608" s="3" t="s">
        <v>26</v>
      </c>
      <c r="J6608" s="3" t="s">
        <v>27</v>
      </c>
      <c r="K6608" s="3" t="s">
        <v>2542</v>
      </c>
      <c r="L6608" s="3" t="s">
        <v>43</v>
      </c>
      <c r="M6608" s="3">
        <v>92704</v>
      </c>
      <c r="N6608" s="3" t="s">
        <v>44</v>
      </c>
      <c r="O6608" s="3" t="s">
        <v>3058</v>
      </c>
      <c r="P6608" s="3" t="s">
        <v>71</v>
      </c>
      <c r="Q6608" s="3" t="s">
        <v>72</v>
      </c>
      <c r="R6608" s="3" t="s">
        <v>3059</v>
      </c>
      <c r="S6608" s="3">
        <v>211.16800000000001</v>
      </c>
      <c r="T6608" s="3">
        <v>4</v>
      </c>
      <c r="U6608" s="3">
        <v>0.2</v>
      </c>
      <c r="V6608" s="3">
        <v>23.756399999999985</v>
      </c>
    </row>
    <row r="6609" spans="1:22" ht="14.25" customHeight="1" x14ac:dyDescent="0.25">
      <c r="A6609" s="3">
        <v>6608</v>
      </c>
      <c r="B6609" s="3" t="s">
        <v>8987</v>
      </c>
      <c r="C6609" s="4">
        <f>YEAR(Table_1[[#This Row],[Order Date]])</f>
        <v>2013</v>
      </c>
      <c r="D6609" s="9">
        <v>41421</v>
      </c>
      <c r="E6609" s="3">
        <v>41426</v>
      </c>
      <c r="F6609" s="3" t="s">
        <v>50</v>
      </c>
      <c r="G6609" s="3" t="s">
        <v>5810</v>
      </c>
      <c r="H6609" s="3" t="s">
        <v>5811</v>
      </c>
      <c r="I6609" s="3" t="s">
        <v>26</v>
      </c>
      <c r="J6609" s="3" t="s">
        <v>27</v>
      </c>
      <c r="K6609" s="3" t="s">
        <v>2542</v>
      </c>
      <c r="L6609" s="3" t="s">
        <v>43</v>
      </c>
      <c r="M6609" s="3">
        <v>92704</v>
      </c>
      <c r="N6609" s="3" t="s">
        <v>44</v>
      </c>
      <c r="O6609" s="3" t="s">
        <v>890</v>
      </c>
      <c r="P6609" s="3" t="s">
        <v>32</v>
      </c>
      <c r="Q6609" s="3" t="s">
        <v>36</v>
      </c>
      <c r="R6609" s="3" t="s">
        <v>891</v>
      </c>
      <c r="S6609" s="3">
        <v>484.70400000000006</v>
      </c>
      <c r="T6609" s="3">
        <v>6</v>
      </c>
      <c r="U6609" s="3">
        <v>0.2</v>
      </c>
      <c r="V6609" s="3">
        <v>-84.823200000000071</v>
      </c>
    </row>
    <row r="6610" spans="1:22" ht="14.25" customHeight="1" x14ac:dyDescent="0.25">
      <c r="A6610" s="3">
        <v>6609</v>
      </c>
      <c r="B6610" s="3" t="s">
        <v>8987</v>
      </c>
      <c r="C6610" s="4">
        <f>YEAR(Table_1[[#This Row],[Order Date]])</f>
        <v>2013</v>
      </c>
      <c r="D6610" s="9">
        <v>41421</v>
      </c>
      <c r="E6610" s="3">
        <v>41426</v>
      </c>
      <c r="F6610" s="3" t="s">
        <v>50</v>
      </c>
      <c r="G6610" s="3" t="s">
        <v>5810</v>
      </c>
      <c r="H6610" s="3" t="s">
        <v>5811</v>
      </c>
      <c r="I6610" s="3" t="s">
        <v>26</v>
      </c>
      <c r="J6610" s="3" t="s">
        <v>27</v>
      </c>
      <c r="K6610" s="3" t="s">
        <v>2542</v>
      </c>
      <c r="L6610" s="3" t="s">
        <v>43</v>
      </c>
      <c r="M6610" s="3">
        <v>92704</v>
      </c>
      <c r="N6610" s="3" t="s">
        <v>44</v>
      </c>
      <c r="O6610" s="3" t="s">
        <v>6516</v>
      </c>
      <c r="P6610" s="3" t="s">
        <v>71</v>
      </c>
      <c r="Q6610" s="3" t="s">
        <v>682</v>
      </c>
      <c r="R6610" s="3" t="s">
        <v>6517</v>
      </c>
      <c r="S6610" s="3">
        <v>371.97600000000006</v>
      </c>
      <c r="T6610" s="3">
        <v>3</v>
      </c>
      <c r="U6610" s="3">
        <v>0.2</v>
      </c>
      <c r="V6610" s="3">
        <v>116.24249999999996</v>
      </c>
    </row>
    <row r="6611" spans="1:22" ht="14.25" customHeight="1" x14ac:dyDescent="0.25">
      <c r="A6611" s="3">
        <v>6610</v>
      </c>
      <c r="B6611" s="3" t="s">
        <v>8988</v>
      </c>
      <c r="C6611" s="4">
        <f>YEAR(Table_1[[#This Row],[Order Date]])</f>
        <v>2012</v>
      </c>
      <c r="D6611" s="9">
        <v>40978</v>
      </c>
      <c r="E6611" s="3">
        <v>40978</v>
      </c>
      <c r="F6611" s="3" t="s">
        <v>1290</v>
      </c>
      <c r="G6611" s="3" t="s">
        <v>135</v>
      </c>
      <c r="H6611" s="3" t="s">
        <v>136</v>
      </c>
      <c r="I6611" s="3" t="s">
        <v>41</v>
      </c>
      <c r="J6611" s="3" t="s">
        <v>27</v>
      </c>
      <c r="K6611" s="3" t="s">
        <v>3213</v>
      </c>
      <c r="L6611" s="3" t="s">
        <v>2735</v>
      </c>
      <c r="M6611" s="3">
        <v>20735</v>
      </c>
      <c r="N6611" s="3" t="s">
        <v>148</v>
      </c>
      <c r="O6611" s="3" t="s">
        <v>1297</v>
      </c>
      <c r="P6611" s="3" t="s">
        <v>46</v>
      </c>
      <c r="Q6611" s="3" t="s">
        <v>59</v>
      </c>
      <c r="R6611" s="3" t="s">
        <v>1298</v>
      </c>
      <c r="S6611" s="3">
        <v>89.820000000000007</v>
      </c>
      <c r="T6611" s="3">
        <v>6</v>
      </c>
      <c r="U6611" s="3">
        <v>0</v>
      </c>
      <c r="V6611" s="3">
        <v>25.149600000000007</v>
      </c>
    </row>
    <row r="6612" spans="1:22" ht="14.25" customHeight="1" x14ac:dyDescent="0.25">
      <c r="A6612" s="3">
        <v>6611</v>
      </c>
      <c r="B6612" s="3" t="s">
        <v>8989</v>
      </c>
      <c r="C6612" s="4">
        <f>YEAR(Table_1[[#This Row],[Order Date]])</f>
        <v>2013</v>
      </c>
      <c r="D6612" s="9">
        <v>41568</v>
      </c>
      <c r="E6612" s="3">
        <v>41570</v>
      </c>
      <c r="F6612" s="3" t="s">
        <v>188</v>
      </c>
      <c r="G6612" s="3" t="s">
        <v>1033</v>
      </c>
      <c r="H6612" s="3" t="s">
        <v>1034</v>
      </c>
      <c r="I6612" s="3" t="s">
        <v>41</v>
      </c>
      <c r="J6612" s="3" t="s">
        <v>27</v>
      </c>
      <c r="K6612" s="3" t="s">
        <v>42</v>
      </c>
      <c r="L6612" s="3" t="s">
        <v>43</v>
      </c>
      <c r="M6612" s="3">
        <v>90049</v>
      </c>
      <c r="N6612" s="3" t="s">
        <v>44</v>
      </c>
      <c r="O6612" s="3" t="s">
        <v>4944</v>
      </c>
      <c r="P6612" s="3" t="s">
        <v>46</v>
      </c>
      <c r="Q6612" s="3" t="s">
        <v>75</v>
      </c>
      <c r="R6612" s="3" t="s">
        <v>4945</v>
      </c>
      <c r="S6612" s="3">
        <v>19.295999999999999</v>
      </c>
      <c r="T6612" s="3">
        <v>3</v>
      </c>
      <c r="U6612" s="3">
        <v>0.2</v>
      </c>
      <c r="V6612" s="3">
        <v>6.0299999999999994</v>
      </c>
    </row>
    <row r="6613" spans="1:22" ht="14.25" customHeight="1" x14ac:dyDescent="0.25">
      <c r="A6613" s="3">
        <v>6612</v>
      </c>
      <c r="B6613" s="3" t="s">
        <v>8990</v>
      </c>
      <c r="C6613" s="4">
        <f>YEAR(Table_1[[#This Row],[Order Date]])</f>
        <v>2012</v>
      </c>
      <c r="D6613" s="9">
        <v>41020</v>
      </c>
      <c r="E6613" s="3">
        <v>41027</v>
      </c>
      <c r="F6613" s="3" t="s">
        <v>50</v>
      </c>
      <c r="G6613" s="3" t="s">
        <v>8309</v>
      </c>
      <c r="H6613" s="3" t="s">
        <v>8310</v>
      </c>
      <c r="I6613" s="3" t="s">
        <v>26</v>
      </c>
      <c r="J6613" s="3" t="s">
        <v>27</v>
      </c>
      <c r="K6613" s="3" t="s">
        <v>1473</v>
      </c>
      <c r="L6613" s="3" t="s">
        <v>29</v>
      </c>
      <c r="M6613" s="3">
        <v>40214</v>
      </c>
      <c r="N6613" s="3" t="s">
        <v>30</v>
      </c>
      <c r="O6613" s="3" t="s">
        <v>1084</v>
      </c>
      <c r="P6613" s="3" t="s">
        <v>32</v>
      </c>
      <c r="Q6613" s="3" t="s">
        <v>36</v>
      </c>
      <c r="R6613" s="3" t="s">
        <v>1085</v>
      </c>
      <c r="S6613" s="3">
        <v>191.96</v>
      </c>
      <c r="T6613" s="3">
        <v>2</v>
      </c>
      <c r="U6613" s="3">
        <v>0</v>
      </c>
      <c r="V6613" s="3">
        <v>51.829200000000014</v>
      </c>
    </row>
    <row r="6614" spans="1:22" ht="14.25" customHeight="1" x14ac:dyDescent="0.25">
      <c r="A6614" s="3">
        <v>6613</v>
      </c>
      <c r="B6614" s="3" t="s">
        <v>8990</v>
      </c>
      <c r="C6614" s="4">
        <f>YEAR(Table_1[[#This Row],[Order Date]])</f>
        <v>2012</v>
      </c>
      <c r="D6614" s="9">
        <v>41020</v>
      </c>
      <c r="E6614" s="3">
        <v>41027</v>
      </c>
      <c r="F6614" s="3" t="s">
        <v>50</v>
      </c>
      <c r="G6614" s="3" t="s">
        <v>8309</v>
      </c>
      <c r="H6614" s="3" t="s">
        <v>8310</v>
      </c>
      <c r="I6614" s="3" t="s">
        <v>26</v>
      </c>
      <c r="J6614" s="3" t="s">
        <v>27</v>
      </c>
      <c r="K6614" s="3" t="s">
        <v>1473</v>
      </c>
      <c r="L6614" s="3" t="s">
        <v>29</v>
      </c>
      <c r="M6614" s="3">
        <v>40214</v>
      </c>
      <c r="N6614" s="3" t="s">
        <v>30</v>
      </c>
      <c r="O6614" s="3" t="s">
        <v>132</v>
      </c>
      <c r="P6614" s="3" t="s">
        <v>46</v>
      </c>
      <c r="Q6614" s="3" t="s">
        <v>75</v>
      </c>
      <c r="R6614" s="3" t="s">
        <v>133</v>
      </c>
      <c r="S6614" s="3">
        <v>21.299999999999997</v>
      </c>
      <c r="T6614" s="3">
        <v>3</v>
      </c>
      <c r="U6614" s="3">
        <v>0</v>
      </c>
      <c r="V6614" s="3">
        <v>9.7979999999999983</v>
      </c>
    </row>
    <row r="6615" spans="1:22" ht="14.25" customHeight="1" x14ac:dyDescent="0.25">
      <c r="A6615" s="3">
        <v>6614</v>
      </c>
      <c r="B6615" s="3" t="s">
        <v>8990</v>
      </c>
      <c r="C6615" s="4">
        <f>YEAR(Table_1[[#This Row],[Order Date]])</f>
        <v>2012</v>
      </c>
      <c r="D6615" s="9">
        <v>41020</v>
      </c>
      <c r="E6615" s="3">
        <v>41027</v>
      </c>
      <c r="F6615" s="3" t="s">
        <v>50</v>
      </c>
      <c r="G6615" s="3" t="s">
        <v>8309</v>
      </c>
      <c r="H6615" s="3" t="s">
        <v>8310</v>
      </c>
      <c r="I6615" s="3" t="s">
        <v>26</v>
      </c>
      <c r="J6615" s="3" t="s">
        <v>27</v>
      </c>
      <c r="K6615" s="3" t="s">
        <v>1473</v>
      </c>
      <c r="L6615" s="3" t="s">
        <v>29</v>
      </c>
      <c r="M6615" s="3">
        <v>40214</v>
      </c>
      <c r="N6615" s="3" t="s">
        <v>30</v>
      </c>
      <c r="O6615" s="3" t="s">
        <v>2086</v>
      </c>
      <c r="P6615" s="3" t="s">
        <v>71</v>
      </c>
      <c r="Q6615" s="3" t="s">
        <v>72</v>
      </c>
      <c r="R6615" s="3" t="s">
        <v>2087</v>
      </c>
      <c r="S6615" s="3">
        <v>469.95</v>
      </c>
      <c r="T6615" s="3">
        <v>5</v>
      </c>
      <c r="U6615" s="3">
        <v>0</v>
      </c>
      <c r="V6615" s="3">
        <v>131.58600000000001</v>
      </c>
    </row>
    <row r="6616" spans="1:22" ht="14.25" customHeight="1" x14ac:dyDescent="0.25">
      <c r="A6616" s="3">
        <v>6615</v>
      </c>
      <c r="B6616" s="3" t="s">
        <v>8990</v>
      </c>
      <c r="C6616" s="4">
        <f>YEAR(Table_1[[#This Row],[Order Date]])</f>
        <v>2012</v>
      </c>
      <c r="D6616" s="9">
        <v>41020</v>
      </c>
      <c r="E6616" s="3">
        <v>41027</v>
      </c>
      <c r="F6616" s="3" t="s">
        <v>50</v>
      </c>
      <c r="G6616" s="3" t="s">
        <v>8309</v>
      </c>
      <c r="H6616" s="3" t="s">
        <v>8310</v>
      </c>
      <c r="I6616" s="3" t="s">
        <v>26</v>
      </c>
      <c r="J6616" s="3" t="s">
        <v>27</v>
      </c>
      <c r="K6616" s="3" t="s">
        <v>1473</v>
      </c>
      <c r="L6616" s="3" t="s">
        <v>29</v>
      </c>
      <c r="M6616" s="3">
        <v>40214</v>
      </c>
      <c r="N6616" s="3" t="s">
        <v>30</v>
      </c>
      <c r="O6616" s="3" t="s">
        <v>2263</v>
      </c>
      <c r="P6616" s="3" t="s">
        <v>32</v>
      </c>
      <c r="Q6616" s="3" t="s">
        <v>65</v>
      </c>
      <c r="R6616" s="3" t="s">
        <v>2264</v>
      </c>
      <c r="S6616" s="3">
        <v>209.88</v>
      </c>
      <c r="T6616" s="3">
        <v>3</v>
      </c>
      <c r="U6616" s="3">
        <v>0</v>
      </c>
      <c r="V6616" s="3">
        <v>35.679599999999979</v>
      </c>
    </row>
    <row r="6617" spans="1:22" ht="14.25" customHeight="1" x14ac:dyDescent="0.25">
      <c r="A6617" s="3">
        <v>6616</v>
      </c>
      <c r="B6617" s="3" t="s">
        <v>8991</v>
      </c>
      <c r="C6617" s="4">
        <f>YEAR(Table_1[[#This Row],[Order Date]])</f>
        <v>2013</v>
      </c>
      <c r="D6617" s="9">
        <v>41443</v>
      </c>
      <c r="E6617" s="3">
        <v>41445</v>
      </c>
      <c r="F6617" s="3" t="s">
        <v>188</v>
      </c>
      <c r="G6617" s="3" t="s">
        <v>1370</v>
      </c>
      <c r="H6617" s="3" t="s">
        <v>1371</v>
      </c>
      <c r="I6617" s="3" t="s">
        <v>26</v>
      </c>
      <c r="J6617" s="3" t="s">
        <v>27</v>
      </c>
      <c r="K6617" s="3" t="s">
        <v>42</v>
      </c>
      <c r="L6617" s="3" t="s">
        <v>43</v>
      </c>
      <c r="M6617" s="3">
        <v>90045</v>
      </c>
      <c r="N6617" s="3" t="s">
        <v>44</v>
      </c>
      <c r="O6617" s="3" t="s">
        <v>7052</v>
      </c>
      <c r="P6617" s="3" t="s">
        <v>32</v>
      </c>
      <c r="Q6617" s="3" t="s">
        <v>33</v>
      </c>
      <c r="R6617" s="3" t="s">
        <v>7053</v>
      </c>
      <c r="S6617" s="3">
        <v>239.66599999999997</v>
      </c>
      <c r="T6617" s="3">
        <v>2</v>
      </c>
      <c r="U6617" s="3">
        <v>0.15</v>
      </c>
      <c r="V6617" s="3">
        <v>14.097999999999999</v>
      </c>
    </row>
    <row r="6618" spans="1:22" ht="14.25" customHeight="1" x14ac:dyDescent="0.25">
      <c r="A6618" s="3">
        <v>6617</v>
      </c>
      <c r="B6618" s="3" t="s">
        <v>8991</v>
      </c>
      <c r="C6618" s="4">
        <f>YEAR(Table_1[[#This Row],[Order Date]])</f>
        <v>2013</v>
      </c>
      <c r="D6618" s="9">
        <v>41443</v>
      </c>
      <c r="E6618" s="3">
        <v>41445</v>
      </c>
      <c r="F6618" s="3" t="s">
        <v>188</v>
      </c>
      <c r="G6618" s="3" t="s">
        <v>1370</v>
      </c>
      <c r="H6618" s="3" t="s">
        <v>1371</v>
      </c>
      <c r="I6618" s="3" t="s">
        <v>26</v>
      </c>
      <c r="J6618" s="3" t="s">
        <v>27</v>
      </c>
      <c r="K6618" s="3" t="s">
        <v>42</v>
      </c>
      <c r="L6618" s="3" t="s">
        <v>43</v>
      </c>
      <c r="M6618" s="3">
        <v>90045</v>
      </c>
      <c r="N6618" s="3" t="s">
        <v>44</v>
      </c>
      <c r="O6618" s="3" t="s">
        <v>5519</v>
      </c>
      <c r="P6618" s="3" t="s">
        <v>46</v>
      </c>
      <c r="Q6618" s="3" t="s">
        <v>47</v>
      </c>
      <c r="R6618" s="3" t="s">
        <v>5520</v>
      </c>
      <c r="S6618" s="3">
        <v>22.5</v>
      </c>
      <c r="T6618" s="3">
        <v>6</v>
      </c>
      <c r="U6618" s="3">
        <v>0</v>
      </c>
      <c r="V6618" s="3">
        <v>10.799999999999999</v>
      </c>
    </row>
    <row r="6619" spans="1:22" ht="14.25" customHeight="1" x14ac:dyDescent="0.25">
      <c r="A6619" s="3">
        <v>6618</v>
      </c>
      <c r="B6619" s="3" t="s">
        <v>8991</v>
      </c>
      <c r="C6619" s="4">
        <f>YEAR(Table_1[[#This Row],[Order Date]])</f>
        <v>2013</v>
      </c>
      <c r="D6619" s="9">
        <v>41443</v>
      </c>
      <c r="E6619" s="3">
        <v>41445</v>
      </c>
      <c r="F6619" s="3" t="s">
        <v>188</v>
      </c>
      <c r="G6619" s="3" t="s">
        <v>1370</v>
      </c>
      <c r="H6619" s="3" t="s">
        <v>1371</v>
      </c>
      <c r="I6619" s="3" t="s">
        <v>26</v>
      </c>
      <c r="J6619" s="3" t="s">
        <v>27</v>
      </c>
      <c r="K6619" s="3" t="s">
        <v>42</v>
      </c>
      <c r="L6619" s="3" t="s">
        <v>43</v>
      </c>
      <c r="M6619" s="3">
        <v>90045</v>
      </c>
      <c r="N6619" s="3" t="s">
        <v>44</v>
      </c>
      <c r="O6619" s="3" t="s">
        <v>8536</v>
      </c>
      <c r="P6619" s="3" t="s">
        <v>46</v>
      </c>
      <c r="Q6619" s="3" t="s">
        <v>90</v>
      </c>
      <c r="R6619" s="3" t="s">
        <v>8537</v>
      </c>
      <c r="S6619" s="3">
        <v>219.84</v>
      </c>
      <c r="T6619" s="3">
        <v>4</v>
      </c>
      <c r="U6619" s="3">
        <v>0</v>
      </c>
      <c r="V6619" s="3">
        <v>107.7216</v>
      </c>
    </row>
    <row r="6620" spans="1:22" ht="14.25" customHeight="1" x14ac:dyDescent="0.25">
      <c r="A6620" s="3">
        <v>6619</v>
      </c>
      <c r="B6620" s="3" t="s">
        <v>8992</v>
      </c>
      <c r="C6620" s="4">
        <f>YEAR(Table_1[[#This Row],[Order Date]])</f>
        <v>2014</v>
      </c>
      <c r="D6620" s="9">
        <v>41653</v>
      </c>
      <c r="E6620" s="3">
        <v>41658</v>
      </c>
      <c r="F6620" s="3" t="s">
        <v>23</v>
      </c>
      <c r="G6620" s="3" t="s">
        <v>3665</v>
      </c>
      <c r="H6620" s="3" t="s">
        <v>3666</v>
      </c>
      <c r="I6620" s="3" t="s">
        <v>41</v>
      </c>
      <c r="J6620" s="3" t="s">
        <v>27</v>
      </c>
      <c r="K6620" s="3" t="s">
        <v>318</v>
      </c>
      <c r="L6620" s="3" t="s">
        <v>596</v>
      </c>
      <c r="M6620" s="3">
        <v>65807</v>
      </c>
      <c r="N6620" s="3" t="s">
        <v>105</v>
      </c>
      <c r="O6620" s="3" t="s">
        <v>5530</v>
      </c>
      <c r="P6620" s="3" t="s">
        <v>46</v>
      </c>
      <c r="Q6620" s="3" t="s">
        <v>90</v>
      </c>
      <c r="R6620" s="3" t="s">
        <v>5531</v>
      </c>
      <c r="S6620" s="3">
        <v>32.400000000000006</v>
      </c>
      <c r="T6620" s="3">
        <v>5</v>
      </c>
      <c r="U6620" s="3">
        <v>0</v>
      </c>
      <c r="V6620" s="3">
        <v>15.552000000000001</v>
      </c>
    </row>
    <row r="6621" spans="1:22" ht="14.25" customHeight="1" x14ac:dyDescent="0.25">
      <c r="A6621" s="3">
        <v>6620</v>
      </c>
      <c r="B6621" s="3" t="s">
        <v>8992</v>
      </c>
      <c r="C6621" s="4">
        <f>YEAR(Table_1[[#This Row],[Order Date]])</f>
        <v>2014</v>
      </c>
      <c r="D6621" s="9">
        <v>41653</v>
      </c>
      <c r="E6621" s="3">
        <v>41658</v>
      </c>
      <c r="F6621" s="3" t="s">
        <v>23</v>
      </c>
      <c r="G6621" s="3" t="s">
        <v>3665</v>
      </c>
      <c r="H6621" s="3" t="s">
        <v>3666</v>
      </c>
      <c r="I6621" s="3" t="s">
        <v>41</v>
      </c>
      <c r="J6621" s="3" t="s">
        <v>27</v>
      </c>
      <c r="K6621" s="3" t="s">
        <v>318</v>
      </c>
      <c r="L6621" s="3" t="s">
        <v>596</v>
      </c>
      <c r="M6621" s="3">
        <v>65807</v>
      </c>
      <c r="N6621" s="3" t="s">
        <v>105</v>
      </c>
      <c r="O6621" s="3" t="s">
        <v>8358</v>
      </c>
      <c r="P6621" s="3" t="s">
        <v>46</v>
      </c>
      <c r="Q6621" s="3" t="s">
        <v>68</v>
      </c>
      <c r="R6621" s="3" t="s">
        <v>8359</v>
      </c>
      <c r="S6621" s="3">
        <v>209.94</v>
      </c>
      <c r="T6621" s="3">
        <v>6</v>
      </c>
      <c r="U6621" s="3">
        <v>0</v>
      </c>
      <c r="V6621" s="3">
        <v>54.584400000000002</v>
      </c>
    </row>
    <row r="6622" spans="1:22" ht="14.25" customHeight="1" x14ac:dyDescent="0.25">
      <c r="A6622" s="3">
        <v>6621</v>
      </c>
      <c r="B6622" s="3" t="s">
        <v>8992</v>
      </c>
      <c r="C6622" s="4">
        <f>YEAR(Table_1[[#This Row],[Order Date]])</f>
        <v>2014</v>
      </c>
      <c r="D6622" s="9">
        <v>41653</v>
      </c>
      <c r="E6622" s="3">
        <v>41658</v>
      </c>
      <c r="F6622" s="3" t="s">
        <v>23</v>
      </c>
      <c r="G6622" s="3" t="s">
        <v>3665</v>
      </c>
      <c r="H6622" s="3" t="s">
        <v>3666</v>
      </c>
      <c r="I6622" s="3" t="s">
        <v>41</v>
      </c>
      <c r="J6622" s="3" t="s">
        <v>27</v>
      </c>
      <c r="K6622" s="3" t="s">
        <v>318</v>
      </c>
      <c r="L6622" s="3" t="s">
        <v>596</v>
      </c>
      <c r="M6622" s="3">
        <v>65807</v>
      </c>
      <c r="N6622" s="3" t="s">
        <v>105</v>
      </c>
      <c r="O6622" s="3" t="s">
        <v>1800</v>
      </c>
      <c r="P6622" s="3" t="s">
        <v>46</v>
      </c>
      <c r="Q6622" s="3" t="s">
        <v>578</v>
      </c>
      <c r="R6622" s="3" t="s">
        <v>1801</v>
      </c>
      <c r="S6622" s="3">
        <v>4164.0499999999993</v>
      </c>
      <c r="T6622" s="3">
        <v>5</v>
      </c>
      <c r="U6622" s="3">
        <v>0</v>
      </c>
      <c r="V6622" s="3">
        <v>83.281000000000063</v>
      </c>
    </row>
    <row r="6623" spans="1:22" ht="14.25" customHeight="1" x14ac:dyDescent="0.25">
      <c r="A6623" s="3">
        <v>6622</v>
      </c>
      <c r="B6623" s="3" t="s">
        <v>8992</v>
      </c>
      <c r="C6623" s="4">
        <f>YEAR(Table_1[[#This Row],[Order Date]])</f>
        <v>2014</v>
      </c>
      <c r="D6623" s="9">
        <v>41653</v>
      </c>
      <c r="E6623" s="3">
        <v>41658</v>
      </c>
      <c r="F6623" s="3" t="s">
        <v>23</v>
      </c>
      <c r="G6623" s="3" t="s">
        <v>3665</v>
      </c>
      <c r="H6623" s="3" t="s">
        <v>3666</v>
      </c>
      <c r="I6623" s="3" t="s">
        <v>41</v>
      </c>
      <c r="J6623" s="3" t="s">
        <v>27</v>
      </c>
      <c r="K6623" s="3" t="s">
        <v>318</v>
      </c>
      <c r="L6623" s="3" t="s">
        <v>596</v>
      </c>
      <c r="M6623" s="3">
        <v>65807</v>
      </c>
      <c r="N6623" s="3" t="s">
        <v>105</v>
      </c>
      <c r="O6623" s="3" t="s">
        <v>6698</v>
      </c>
      <c r="P6623" s="3" t="s">
        <v>32</v>
      </c>
      <c r="Q6623" s="3" t="s">
        <v>33</v>
      </c>
      <c r="R6623" s="3" t="s">
        <v>6699</v>
      </c>
      <c r="S6623" s="3">
        <v>212.94</v>
      </c>
      <c r="T6623" s="3">
        <v>3</v>
      </c>
      <c r="U6623" s="3">
        <v>0</v>
      </c>
      <c r="V6623" s="3">
        <v>53.235000000000014</v>
      </c>
    </row>
    <row r="6624" spans="1:22" ht="14.25" customHeight="1" x14ac:dyDescent="0.25">
      <c r="A6624" s="3">
        <v>6623</v>
      </c>
      <c r="B6624" s="3" t="s">
        <v>8993</v>
      </c>
      <c r="C6624" s="4">
        <f>YEAR(Table_1[[#This Row],[Order Date]])</f>
        <v>2011</v>
      </c>
      <c r="D6624" s="9">
        <v>40792</v>
      </c>
      <c r="E6624" s="3">
        <v>40795</v>
      </c>
      <c r="F6624" s="3" t="s">
        <v>188</v>
      </c>
      <c r="G6624" s="3" t="s">
        <v>8994</v>
      </c>
      <c r="H6624" s="3" t="s">
        <v>8995</v>
      </c>
      <c r="I6624" s="3" t="s">
        <v>41</v>
      </c>
      <c r="J6624" s="3" t="s">
        <v>27</v>
      </c>
      <c r="K6624" s="3" t="s">
        <v>127</v>
      </c>
      <c r="L6624" s="3" t="s">
        <v>43</v>
      </c>
      <c r="M6624" s="3">
        <v>94109</v>
      </c>
      <c r="N6624" s="3" t="s">
        <v>44</v>
      </c>
      <c r="O6624" s="3" t="s">
        <v>64</v>
      </c>
      <c r="P6624" s="3" t="s">
        <v>32</v>
      </c>
      <c r="Q6624" s="3" t="s">
        <v>65</v>
      </c>
      <c r="R6624" s="3" t="s">
        <v>66</v>
      </c>
      <c r="S6624" s="3">
        <v>41.88</v>
      </c>
      <c r="T6624" s="3">
        <v>6</v>
      </c>
      <c r="U6624" s="3">
        <v>0</v>
      </c>
      <c r="V6624" s="3">
        <v>12.145199999999997</v>
      </c>
    </row>
    <row r="6625" spans="1:22" ht="14.25" customHeight="1" x14ac:dyDescent="0.25">
      <c r="A6625" s="3">
        <v>6624</v>
      </c>
      <c r="B6625" s="3" t="s">
        <v>8993</v>
      </c>
      <c r="C6625" s="4">
        <f>YEAR(Table_1[[#This Row],[Order Date]])</f>
        <v>2011</v>
      </c>
      <c r="D6625" s="9">
        <v>40792</v>
      </c>
      <c r="E6625" s="3">
        <v>40795</v>
      </c>
      <c r="F6625" s="3" t="s">
        <v>188</v>
      </c>
      <c r="G6625" s="3" t="s">
        <v>8994</v>
      </c>
      <c r="H6625" s="3" t="s">
        <v>8995</v>
      </c>
      <c r="I6625" s="3" t="s">
        <v>41</v>
      </c>
      <c r="J6625" s="3" t="s">
        <v>27</v>
      </c>
      <c r="K6625" s="3" t="s">
        <v>127</v>
      </c>
      <c r="L6625" s="3" t="s">
        <v>43</v>
      </c>
      <c r="M6625" s="3">
        <v>94109</v>
      </c>
      <c r="N6625" s="3" t="s">
        <v>44</v>
      </c>
      <c r="O6625" s="3" t="s">
        <v>2227</v>
      </c>
      <c r="P6625" s="3" t="s">
        <v>46</v>
      </c>
      <c r="Q6625" s="3" t="s">
        <v>47</v>
      </c>
      <c r="R6625" s="3" t="s">
        <v>2228</v>
      </c>
      <c r="S6625" s="3">
        <v>58.48</v>
      </c>
      <c r="T6625" s="3">
        <v>8</v>
      </c>
      <c r="U6625" s="3">
        <v>0</v>
      </c>
      <c r="V6625" s="3">
        <v>27.485599999999998</v>
      </c>
    </row>
    <row r="6626" spans="1:22" ht="14.25" customHeight="1" x14ac:dyDescent="0.25">
      <c r="A6626" s="3">
        <v>6625</v>
      </c>
      <c r="B6626" s="3" t="s">
        <v>8996</v>
      </c>
      <c r="C6626" s="4">
        <f>YEAR(Table_1[[#This Row],[Order Date]])</f>
        <v>2012</v>
      </c>
      <c r="D6626" s="9">
        <v>40927</v>
      </c>
      <c r="E6626" s="3">
        <v>40931</v>
      </c>
      <c r="F6626" s="3" t="s">
        <v>50</v>
      </c>
      <c r="G6626" s="3" t="s">
        <v>3347</v>
      </c>
      <c r="H6626" s="3" t="s">
        <v>3348</v>
      </c>
      <c r="I6626" s="3" t="s">
        <v>26</v>
      </c>
      <c r="J6626" s="3" t="s">
        <v>27</v>
      </c>
      <c r="K6626" s="3" t="s">
        <v>8997</v>
      </c>
      <c r="L6626" s="3" t="s">
        <v>104</v>
      </c>
      <c r="M6626" s="3">
        <v>77590</v>
      </c>
      <c r="N6626" s="3" t="s">
        <v>105</v>
      </c>
      <c r="O6626" s="3" t="s">
        <v>4857</v>
      </c>
      <c r="P6626" s="3" t="s">
        <v>32</v>
      </c>
      <c r="Q6626" s="3" t="s">
        <v>56</v>
      </c>
      <c r="R6626" s="3" t="s">
        <v>4858</v>
      </c>
      <c r="S6626" s="3">
        <v>102.438</v>
      </c>
      <c r="T6626" s="3">
        <v>1</v>
      </c>
      <c r="U6626" s="3">
        <v>0.3</v>
      </c>
      <c r="V6626" s="3">
        <v>-13.170600000000007</v>
      </c>
    </row>
    <row r="6627" spans="1:22" ht="14.25" customHeight="1" x14ac:dyDescent="0.25">
      <c r="A6627" s="3">
        <v>6626</v>
      </c>
      <c r="B6627" s="3" t="s">
        <v>8996</v>
      </c>
      <c r="C6627" s="4">
        <f>YEAR(Table_1[[#This Row],[Order Date]])</f>
        <v>2012</v>
      </c>
      <c r="D6627" s="9">
        <v>40927</v>
      </c>
      <c r="E6627" s="3">
        <v>40931</v>
      </c>
      <c r="F6627" s="3" t="s">
        <v>50</v>
      </c>
      <c r="G6627" s="3" t="s">
        <v>3347</v>
      </c>
      <c r="H6627" s="3" t="s">
        <v>3348</v>
      </c>
      <c r="I6627" s="3" t="s">
        <v>26</v>
      </c>
      <c r="J6627" s="3" t="s">
        <v>27</v>
      </c>
      <c r="K6627" s="3" t="s">
        <v>8997</v>
      </c>
      <c r="L6627" s="3" t="s">
        <v>104</v>
      </c>
      <c r="M6627" s="3">
        <v>77590</v>
      </c>
      <c r="N6627" s="3" t="s">
        <v>105</v>
      </c>
      <c r="O6627" s="3" t="s">
        <v>6142</v>
      </c>
      <c r="P6627" s="3" t="s">
        <v>32</v>
      </c>
      <c r="Q6627" s="3" t="s">
        <v>36</v>
      </c>
      <c r="R6627" s="3" t="s">
        <v>6143</v>
      </c>
      <c r="S6627" s="3">
        <v>199.304</v>
      </c>
      <c r="T6627" s="3">
        <v>4</v>
      </c>
      <c r="U6627" s="3">
        <v>0.3</v>
      </c>
      <c r="V6627" s="3">
        <v>-8.5416000000000025</v>
      </c>
    </row>
    <row r="6628" spans="1:22" ht="14.25" customHeight="1" x14ac:dyDescent="0.25">
      <c r="A6628" s="3">
        <v>6627</v>
      </c>
      <c r="B6628" s="3" t="s">
        <v>8998</v>
      </c>
      <c r="C6628" s="4">
        <f>YEAR(Table_1[[#This Row],[Order Date]])</f>
        <v>2011</v>
      </c>
      <c r="D6628" s="9">
        <v>40891</v>
      </c>
      <c r="E6628" s="3">
        <v>40898</v>
      </c>
      <c r="F6628" s="3" t="s">
        <v>50</v>
      </c>
      <c r="G6628" s="3" t="s">
        <v>4047</v>
      </c>
      <c r="H6628" s="3" t="s">
        <v>4048</v>
      </c>
      <c r="I6628" s="3" t="s">
        <v>26</v>
      </c>
      <c r="J6628" s="3" t="s">
        <v>27</v>
      </c>
      <c r="K6628" s="3" t="s">
        <v>266</v>
      </c>
      <c r="L6628" s="3" t="s">
        <v>267</v>
      </c>
      <c r="M6628" s="3">
        <v>10024</v>
      </c>
      <c r="N6628" s="3" t="s">
        <v>148</v>
      </c>
      <c r="O6628" s="3" t="s">
        <v>7233</v>
      </c>
      <c r="P6628" s="3" t="s">
        <v>71</v>
      </c>
      <c r="Q6628" s="3" t="s">
        <v>682</v>
      </c>
      <c r="R6628" s="3" t="s">
        <v>7234</v>
      </c>
      <c r="S6628" s="3">
        <v>6999.96</v>
      </c>
      <c r="T6628" s="3">
        <v>4</v>
      </c>
      <c r="U6628" s="3">
        <v>0</v>
      </c>
      <c r="V6628" s="3">
        <v>2239.9871999999996</v>
      </c>
    </row>
    <row r="6629" spans="1:22" ht="14.25" customHeight="1" x14ac:dyDescent="0.25">
      <c r="A6629" s="3">
        <v>6628</v>
      </c>
      <c r="B6629" s="3" t="s">
        <v>8999</v>
      </c>
      <c r="C6629" s="4">
        <f>YEAR(Table_1[[#This Row],[Order Date]])</f>
        <v>2011</v>
      </c>
      <c r="D6629" s="9">
        <v>40686</v>
      </c>
      <c r="E6629" s="3">
        <v>40690</v>
      </c>
      <c r="F6629" s="3" t="s">
        <v>50</v>
      </c>
      <c r="G6629" s="3" t="s">
        <v>4754</v>
      </c>
      <c r="H6629" s="3" t="s">
        <v>4755</v>
      </c>
      <c r="I6629" s="3" t="s">
        <v>26</v>
      </c>
      <c r="J6629" s="3" t="s">
        <v>27</v>
      </c>
      <c r="K6629" s="3" t="s">
        <v>4122</v>
      </c>
      <c r="L6629" s="3" t="s">
        <v>96</v>
      </c>
      <c r="M6629" s="3">
        <v>98006</v>
      </c>
      <c r="N6629" s="3" t="s">
        <v>44</v>
      </c>
      <c r="O6629" s="3" t="s">
        <v>410</v>
      </c>
      <c r="P6629" s="3" t="s">
        <v>46</v>
      </c>
      <c r="Q6629" s="3" t="s">
        <v>90</v>
      </c>
      <c r="R6629" s="3" t="s">
        <v>411</v>
      </c>
      <c r="S6629" s="3">
        <v>12.96</v>
      </c>
      <c r="T6629" s="3">
        <v>2</v>
      </c>
      <c r="U6629" s="3">
        <v>0</v>
      </c>
      <c r="V6629" s="3">
        <v>6.2208000000000006</v>
      </c>
    </row>
    <row r="6630" spans="1:22" ht="14.25" customHeight="1" x14ac:dyDescent="0.25">
      <c r="A6630" s="3">
        <v>6629</v>
      </c>
      <c r="B6630" s="3" t="s">
        <v>9000</v>
      </c>
      <c r="C6630" s="4">
        <f>YEAR(Table_1[[#This Row],[Order Date]])</f>
        <v>2012</v>
      </c>
      <c r="D6630" s="9">
        <v>41171</v>
      </c>
      <c r="E6630" s="3">
        <v>41174</v>
      </c>
      <c r="F6630" s="3" t="s">
        <v>23</v>
      </c>
      <c r="G6630" s="3" t="s">
        <v>4625</v>
      </c>
      <c r="H6630" s="3" t="s">
        <v>4626</v>
      </c>
      <c r="I6630" s="3" t="s">
        <v>26</v>
      </c>
      <c r="J6630" s="3" t="s">
        <v>27</v>
      </c>
      <c r="K6630" s="3" t="s">
        <v>266</v>
      </c>
      <c r="L6630" s="3" t="s">
        <v>267</v>
      </c>
      <c r="M6630" s="3">
        <v>10024</v>
      </c>
      <c r="N6630" s="3" t="s">
        <v>148</v>
      </c>
      <c r="O6630" s="3" t="s">
        <v>923</v>
      </c>
      <c r="P6630" s="3" t="s">
        <v>71</v>
      </c>
      <c r="Q6630" s="3" t="s">
        <v>72</v>
      </c>
      <c r="R6630" s="3" t="s">
        <v>924</v>
      </c>
      <c r="S6630" s="3">
        <v>279.85999999999996</v>
      </c>
      <c r="T6630" s="3">
        <v>14</v>
      </c>
      <c r="U6630" s="3">
        <v>0</v>
      </c>
      <c r="V6630" s="3">
        <v>134.33279999999996</v>
      </c>
    </row>
    <row r="6631" spans="1:22" ht="14.25" customHeight="1" x14ac:dyDescent="0.25">
      <c r="A6631" s="3">
        <v>6630</v>
      </c>
      <c r="B6631" s="3" t="s">
        <v>9001</v>
      </c>
      <c r="C6631" s="4">
        <f>YEAR(Table_1[[#This Row],[Order Date]])</f>
        <v>2012</v>
      </c>
      <c r="D6631" s="9">
        <v>41184</v>
      </c>
      <c r="E6631" s="3">
        <v>41188</v>
      </c>
      <c r="F6631" s="3" t="s">
        <v>50</v>
      </c>
      <c r="G6631" s="3" t="s">
        <v>3959</v>
      </c>
      <c r="H6631" s="3" t="s">
        <v>3960</v>
      </c>
      <c r="I6631" s="3" t="s">
        <v>102</v>
      </c>
      <c r="J6631" s="3" t="s">
        <v>27</v>
      </c>
      <c r="K6631" s="3" t="s">
        <v>9002</v>
      </c>
      <c r="L6631" s="3" t="s">
        <v>88</v>
      </c>
      <c r="M6631" s="3">
        <v>27893</v>
      </c>
      <c r="N6631" s="3" t="s">
        <v>30</v>
      </c>
      <c r="O6631" s="3" t="s">
        <v>4737</v>
      </c>
      <c r="P6631" s="3" t="s">
        <v>46</v>
      </c>
      <c r="Q6631" s="3" t="s">
        <v>75</v>
      </c>
      <c r="R6631" s="3" t="s">
        <v>4738</v>
      </c>
      <c r="S6631" s="3">
        <v>7.3800000000000008</v>
      </c>
      <c r="T6631" s="3">
        <v>5</v>
      </c>
      <c r="U6631" s="3">
        <v>0.7</v>
      </c>
      <c r="V6631" s="3">
        <v>-5.4120000000000008</v>
      </c>
    </row>
    <row r="6632" spans="1:22" ht="14.25" customHeight="1" x14ac:dyDescent="0.25">
      <c r="A6632" s="3">
        <v>6631</v>
      </c>
      <c r="B6632" s="3" t="s">
        <v>9003</v>
      </c>
      <c r="C6632" s="4">
        <f>YEAR(Table_1[[#This Row],[Order Date]])</f>
        <v>2013</v>
      </c>
      <c r="D6632" s="9">
        <v>41634</v>
      </c>
      <c r="E6632" s="3">
        <v>41639</v>
      </c>
      <c r="F6632" s="3" t="s">
        <v>50</v>
      </c>
      <c r="G6632" s="3" t="s">
        <v>4798</v>
      </c>
      <c r="H6632" s="3" t="s">
        <v>4799</v>
      </c>
      <c r="I6632" s="3" t="s">
        <v>26</v>
      </c>
      <c r="J6632" s="3" t="s">
        <v>27</v>
      </c>
      <c r="K6632" s="3" t="s">
        <v>95</v>
      </c>
      <c r="L6632" s="3" t="s">
        <v>96</v>
      </c>
      <c r="M6632" s="3">
        <v>98115</v>
      </c>
      <c r="N6632" s="3" t="s">
        <v>44</v>
      </c>
      <c r="O6632" s="3" t="s">
        <v>3945</v>
      </c>
      <c r="P6632" s="3" t="s">
        <v>32</v>
      </c>
      <c r="Q6632" s="3" t="s">
        <v>36</v>
      </c>
      <c r="R6632" s="3" t="s">
        <v>3946</v>
      </c>
      <c r="S6632" s="3">
        <v>698.35200000000009</v>
      </c>
      <c r="T6632" s="3">
        <v>3</v>
      </c>
      <c r="U6632" s="3">
        <v>0.2</v>
      </c>
      <c r="V6632" s="3">
        <v>52.376399999999961</v>
      </c>
    </row>
    <row r="6633" spans="1:22" ht="14.25" customHeight="1" x14ac:dyDescent="0.25">
      <c r="A6633" s="3">
        <v>6632</v>
      </c>
      <c r="B6633" s="3" t="s">
        <v>9003</v>
      </c>
      <c r="C6633" s="4">
        <f>YEAR(Table_1[[#This Row],[Order Date]])</f>
        <v>2013</v>
      </c>
      <c r="D6633" s="9">
        <v>41634</v>
      </c>
      <c r="E6633" s="3">
        <v>41639</v>
      </c>
      <c r="F6633" s="3" t="s">
        <v>50</v>
      </c>
      <c r="G6633" s="3" t="s">
        <v>4798</v>
      </c>
      <c r="H6633" s="3" t="s">
        <v>4799</v>
      </c>
      <c r="I6633" s="3" t="s">
        <v>26</v>
      </c>
      <c r="J6633" s="3" t="s">
        <v>27</v>
      </c>
      <c r="K6633" s="3" t="s">
        <v>95</v>
      </c>
      <c r="L6633" s="3" t="s">
        <v>96</v>
      </c>
      <c r="M6633" s="3">
        <v>98115</v>
      </c>
      <c r="N6633" s="3" t="s">
        <v>44</v>
      </c>
      <c r="O6633" s="3" t="s">
        <v>4429</v>
      </c>
      <c r="P6633" s="3" t="s">
        <v>32</v>
      </c>
      <c r="Q6633" s="3" t="s">
        <v>56</v>
      </c>
      <c r="R6633" s="3" t="s">
        <v>4430</v>
      </c>
      <c r="S6633" s="3">
        <v>1747.25</v>
      </c>
      <c r="T6633" s="3">
        <v>5</v>
      </c>
      <c r="U6633" s="3">
        <v>0</v>
      </c>
      <c r="V6633" s="3">
        <v>629.01</v>
      </c>
    </row>
    <row r="6634" spans="1:22" ht="14.25" customHeight="1" x14ac:dyDescent="0.25">
      <c r="A6634" s="3">
        <v>6633</v>
      </c>
      <c r="B6634" s="3" t="s">
        <v>9004</v>
      </c>
      <c r="C6634" s="4">
        <f>YEAR(Table_1[[#This Row],[Order Date]])</f>
        <v>2013</v>
      </c>
      <c r="D6634" s="9">
        <v>41401</v>
      </c>
      <c r="E6634" s="3">
        <v>41403</v>
      </c>
      <c r="F6634" s="3" t="s">
        <v>23</v>
      </c>
      <c r="G6634" s="3" t="s">
        <v>4527</v>
      </c>
      <c r="H6634" s="3" t="s">
        <v>4528</v>
      </c>
      <c r="I6634" s="3" t="s">
        <v>102</v>
      </c>
      <c r="J6634" s="3" t="s">
        <v>27</v>
      </c>
      <c r="K6634" s="3" t="s">
        <v>318</v>
      </c>
      <c r="L6634" s="3" t="s">
        <v>596</v>
      </c>
      <c r="M6634" s="3">
        <v>65807</v>
      </c>
      <c r="N6634" s="3" t="s">
        <v>105</v>
      </c>
      <c r="O6634" s="3" t="s">
        <v>5367</v>
      </c>
      <c r="P6634" s="3" t="s">
        <v>46</v>
      </c>
      <c r="Q6634" s="3" t="s">
        <v>78</v>
      </c>
      <c r="R6634" s="3" t="s">
        <v>5368</v>
      </c>
      <c r="S6634" s="3">
        <v>54.48</v>
      </c>
      <c r="T6634" s="3">
        <v>1</v>
      </c>
      <c r="U6634" s="3">
        <v>0</v>
      </c>
      <c r="V6634" s="3">
        <v>15.254400000000004</v>
      </c>
    </row>
    <row r="6635" spans="1:22" ht="14.25" customHeight="1" x14ac:dyDescent="0.25">
      <c r="A6635" s="3">
        <v>6634</v>
      </c>
      <c r="B6635" s="3" t="s">
        <v>9005</v>
      </c>
      <c r="C6635" s="4">
        <f>YEAR(Table_1[[#This Row],[Order Date]])</f>
        <v>2013</v>
      </c>
      <c r="D6635" s="9">
        <v>41572</v>
      </c>
      <c r="E6635" s="3">
        <v>41572</v>
      </c>
      <c r="F6635" s="3" t="s">
        <v>1290</v>
      </c>
      <c r="G6635" s="3" t="s">
        <v>1694</v>
      </c>
      <c r="H6635" s="3" t="s">
        <v>1695</v>
      </c>
      <c r="I6635" s="3" t="s">
        <v>26</v>
      </c>
      <c r="J6635" s="3" t="s">
        <v>27</v>
      </c>
      <c r="K6635" s="3" t="s">
        <v>127</v>
      </c>
      <c r="L6635" s="3" t="s">
        <v>43</v>
      </c>
      <c r="M6635" s="3">
        <v>94109</v>
      </c>
      <c r="N6635" s="3" t="s">
        <v>44</v>
      </c>
      <c r="O6635" s="3" t="s">
        <v>2543</v>
      </c>
      <c r="P6635" s="3" t="s">
        <v>71</v>
      </c>
      <c r="Q6635" s="3" t="s">
        <v>161</v>
      </c>
      <c r="R6635" s="3" t="s">
        <v>2544</v>
      </c>
      <c r="S6635" s="3">
        <v>199.99</v>
      </c>
      <c r="T6635" s="3">
        <v>1</v>
      </c>
      <c r="U6635" s="3">
        <v>0</v>
      </c>
      <c r="V6635" s="3">
        <v>85.995700000000014</v>
      </c>
    </row>
    <row r="6636" spans="1:22" ht="14.25" customHeight="1" x14ac:dyDescent="0.25">
      <c r="A6636" s="3">
        <v>6635</v>
      </c>
      <c r="B6636" s="3" t="s">
        <v>9006</v>
      </c>
      <c r="C6636" s="4">
        <f>YEAR(Table_1[[#This Row],[Order Date]])</f>
        <v>2014</v>
      </c>
      <c r="D6636" s="9">
        <v>41766</v>
      </c>
      <c r="E6636" s="3">
        <v>41766</v>
      </c>
      <c r="F6636" s="3" t="s">
        <v>1290</v>
      </c>
      <c r="G6636" s="3" t="s">
        <v>3934</v>
      </c>
      <c r="H6636" s="3" t="s">
        <v>3935</v>
      </c>
      <c r="I6636" s="3" t="s">
        <v>26</v>
      </c>
      <c r="J6636" s="3" t="s">
        <v>27</v>
      </c>
      <c r="K6636" s="3" t="s">
        <v>467</v>
      </c>
      <c r="L6636" s="3" t="s">
        <v>88</v>
      </c>
      <c r="M6636" s="3">
        <v>28205</v>
      </c>
      <c r="N6636" s="3" t="s">
        <v>30</v>
      </c>
      <c r="O6636" s="3" t="s">
        <v>1386</v>
      </c>
      <c r="P6636" s="3" t="s">
        <v>46</v>
      </c>
      <c r="Q6636" s="3" t="s">
        <v>75</v>
      </c>
      <c r="R6636" s="3" t="s">
        <v>1387</v>
      </c>
      <c r="S6636" s="3">
        <v>68.541000000000011</v>
      </c>
      <c r="T6636" s="3">
        <v>11</v>
      </c>
      <c r="U6636" s="3">
        <v>0.7</v>
      </c>
      <c r="V6636" s="3">
        <v>-52.548099999999991</v>
      </c>
    </row>
    <row r="6637" spans="1:22" ht="14.25" customHeight="1" x14ac:dyDescent="0.25">
      <c r="A6637" s="3">
        <v>6636</v>
      </c>
      <c r="B6637" s="3" t="s">
        <v>9006</v>
      </c>
      <c r="C6637" s="4">
        <f>YEAR(Table_1[[#This Row],[Order Date]])</f>
        <v>2014</v>
      </c>
      <c r="D6637" s="9">
        <v>41766</v>
      </c>
      <c r="E6637" s="3">
        <v>41766</v>
      </c>
      <c r="F6637" s="3" t="s">
        <v>1290</v>
      </c>
      <c r="G6637" s="3" t="s">
        <v>3934</v>
      </c>
      <c r="H6637" s="3" t="s">
        <v>3935</v>
      </c>
      <c r="I6637" s="3" t="s">
        <v>26</v>
      </c>
      <c r="J6637" s="3" t="s">
        <v>27</v>
      </c>
      <c r="K6637" s="3" t="s">
        <v>467</v>
      </c>
      <c r="L6637" s="3" t="s">
        <v>88</v>
      </c>
      <c r="M6637" s="3">
        <v>28205</v>
      </c>
      <c r="N6637" s="3" t="s">
        <v>30</v>
      </c>
      <c r="O6637" s="3" t="s">
        <v>192</v>
      </c>
      <c r="P6637" s="3" t="s">
        <v>71</v>
      </c>
      <c r="Q6637" s="3" t="s">
        <v>72</v>
      </c>
      <c r="R6637" s="3" t="s">
        <v>193</v>
      </c>
      <c r="S6637" s="3">
        <v>627.16800000000012</v>
      </c>
      <c r="T6637" s="3">
        <v>4</v>
      </c>
      <c r="U6637" s="3">
        <v>0.2</v>
      </c>
      <c r="V6637" s="3">
        <v>70.55639999999994</v>
      </c>
    </row>
    <row r="6638" spans="1:22" ht="14.25" customHeight="1" x14ac:dyDescent="0.25">
      <c r="A6638" s="3">
        <v>6637</v>
      </c>
      <c r="B6638" s="3" t="s">
        <v>9006</v>
      </c>
      <c r="C6638" s="4">
        <f>YEAR(Table_1[[#This Row],[Order Date]])</f>
        <v>2014</v>
      </c>
      <c r="D6638" s="9">
        <v>41766</v>
      </c>
      <c r="E6638" s="3">
        <v>41766</v>
      </c>
      <c r="F6638" s="3" t="s">
        <v>1290</v>
      </c>
      <c r="G6638" s="3" t="s">
        <v>3934</v>
      </c>
      <c r="H6638" s="3" t="s">
        <v>3935</v>
      </c>
      <c r="I6638" s="3" t="s">
        <v>26</v>
      </c>
      <c r="J6638" s="3" t="s">
        <v>27</v>
      </c>
      <c r="K6638" s="3" t="s">
        <v>467</v>
      </c>
      <c r="L6638" s="3" t="s">
        <v>88</v>
      </c>
      <c r="M6638" s="3">
        <v>28205</v>
      </c>
      <c r="N6638" s="3" t="s">
        <v>30</v>
      </c>
      <c r="O6638" s="3" t="s">
        <v>2255</v>
      </c>
      <c r="P6638" s="3" t="s">
        <v>46</v>
      </c>
      <c r="Q6638" s="3" t="s">
        <v>47</v>
      </c>
      <c r="R6638" s="3" t="s">
        <v>2256</v>
      </c>
      <c r="S6638" s="3">
        <v>122.12000000000002</v>
      </c>
      <c r="T6638" s="3">
        <v>5</v>
      </c>
      <c r="U6638" s="3">
        <v>0.2</v>
      </c>
      <c r="V6638" s="3">
        <v>39.689000000000007</v>
      </c>
    </row>
    <row r="6639" spans="1:22" ht="14.25" customHeight="1" x14ac:dyDescent="0.25">
      <c r="A6639" s="3">
        <v>6638</v>
      </c>
      <c r="B6639" s="3" t="s">
        <v>9007</v>
      </c>
      <c r="C6639" s="4">
        <f>YEAR(Table_1[[#This Row],[Order Date]])</f>
        <v>2014</v>
      </c>
      <c r="D6639" s="9">
        <v>41971</v>
      </c>
      <c r="E6639" s="3">
        <v>41974</v>
      </c>
      <c r="F6639" s="3" t="s">
        <v>23</v>
      </c>
      <c r="G6639" s="3" t="s">
        <v>2178</v>
      </c>
      <c r="H6639" s="3" t="s">
        <v>2179</v>
      </c>
      <c r="I6639" s="3" t="s">
        <v>26</v>
      </c>
      <c r="J6639" s="3" t="s">
        <v>27</v>
      </c>
      <c r="K6639" s="3" t="s">
        <v>266</v>
      </c>
      <c r="L6639" s="3" t="s">
        <v>267</v>
      </c>
      <c r="M6639" s="3">
        <v>10011</v>
      </c>
      <c r="N6639" s="3" t="s">
        <v>148</v>
      </c>
      <c r="O6639" s="3" t="s">
        <v>1468</v>
      </c>
      <c r="P6639" s="3" t="s">
        <v>46</v>
      </c>
      <c r="Q6639" s="3" t="s">
        <v>68</v>
      </c>
      <c r="R6639" s="3" t="s">
        <v>1469</v>
      </c>
      <c r="S6639" s="3">
        <v>6.99</v>
      </c>
      <c r="T6639" s="3">
        <v>3</v>
      </c>
      <c r="U6639" s="3">
        <v>0</v>
      </c>
      <c r="V6639" s="3">
        <v>2.027099999999999</v>
      </c>
    </row>
    <row r="6640" spans="1:22" ht="14.25" customHeight="1" x14ac:dyDescent="0.25">
      <c r="A6640" s="3">
        <v>6639</v>
      </c>
      <c r="B6640" s="3" t="s">
        <v>9007</v>
      </c>
      <c r="C6640" s="4">
        <f>YEAR(Table_1[[#This Row],[Order Date]])</f>
        <v>2014</v>
      </c>
      <c r="D6640" s="9">
        <v>41971</v>
      </c>
      <c r="E6640" s="3">
        <v>41974</v>
      </c>
      <c r="F6640" s="3" t="s">
        <v>23</v>
      </c>
      <c r="G6640" s="3" t="s">
        <v>2178</v>
      </c>
      <c r="H6640" s="3" t="s">
        <v>2179</v>
      </c>
      <c r="I6640" s="3" t="s">
        <v>26</v>
      </c>
      <c r="J6640" s="3" t="s">
        <v>27</v>
      </c>
      <c r="K6640" s="3" t="s">
        <v>266</v>
      </c>
      <c r="L6640" s="3" t="s">
        <v>267</v>
      </c>
      <c r="M6640" s="3">
        <v>10011</v>
      </c>
      <c r="N6640" s="3" t="s">
        <v>148</v>
      </c>
      <c r="O6640" s="3" t="s">
        <v>5813</v>
      </c>
      <c r="P6640" s="3" t="s">
        <v>46</v>
      </c>
      <c r="Q6640" s="3" t="s">
        <v>75</v>
      </c>
      <c r="R6640" s="3" t="s">
        <v>5814</v>
      </c>
      <c r="S6640" s="3">
        <v>107.42400000000001</v>
      </c>
      <c r="T6640" s="3">
        <v>6</v>
      </c>
      <c r="U6640" s="3">
        <v>0.2</v>
      </c>
      <c r="V6640" s="3">
        <v>36.255599999999994</v>
      </c>
    </row>
    <row r="6641" spans="1:22" ht="14.25" customHeight="1" x14ac:dyDescent="0.25">
      <c r="A6641" s="3">
        <v>6640</v>
      </c>
      <c r="B6641" s="3" t="s">
        <v>9008</v>
      </c>
      <c r="C6641" s="4">
        <f>YEAR(Table_1[[#This Row],[Order Date]])</f>
        <v>2011</v>
      </c>
      <c r="D6641" s="9">
        <v>40847</v>
      </c>
      <c r="E6641" s="3">
        <v>40849</v>
      </c>
      <c r="F6641" s="3" t="s">
        <v>23</v>
      </c>
      <c r="G6641" s="3" t="s">
        <v>2672</v>
      </c>
      <c r="H6641" s="3" t="s">
        <v>2673</v>
      </c>
      <c r="I6641" s="3" t="s">
        <v>41</v>
      </c>
      <c r="J6641" s="3" t="s">
        <v>27</v>
      </c>
      <c r="K6641" s="3" t="s">
        <v>2628</v>
      </c>
      <c r="L6641" s="3" t="s">
        <v>498</v>
      </c>
      <c r="M6641" s="3">
        <v>44052</v>
      </c>
      <c r="N6641" s="3" t="s">
        <v>148</v>
      </c>
      <c r="O6641" s="3" t="s">
        <v>4949</v>
      </c>
      <c r="P6641" s="3" t="s">
        <v>32</v>
      </c>
      <c r="Q6641" s="3" t="s">
        <v>56</v>
      </c>
      <c r="R6641" s="3" t="s">
        <v>4950</v>
      </c>
      <c r="S6641" s="3">
        <v>1421.664</v>
      </c>
      <c r="T6641" s="3">
        <v>8</v>
      </c>
      <c r="U6641" s="3">
        <v>0.4</v>
      </c>
      <c r="V6641" s="3">
        <v>-734.52639999999997</v>
      </c>
    </row>
    <row r="6642" spans="1:22" ht="14.25" customHeight="1" x14ac:dyDescent="0.25">
      <c r="A6642" s="3">
        <v>6641</v>
      </c>
      <c r="B6642" s="3" t="s">
        <v>9009</v>
      </c>
      <c r="C6642" s="4">
        <f>YEAR(Table_1[[#This Row],[Order Date]])</f>
        <v>2014</v>
      </c>
      <c r="D6642" s="9">
        <v>41857</v>
      </c>
      <c r="E6642" s="3">
        <v>41861</v>
      </c>
      <c r="F6642" s="3" t="s">
        <v>50</v>
      </c>
      <c r="G6642" s="3" t="s">
        <v>235</v>
      </c>
      <c r="H6642" s="3" t="s">
        <v>236</v>
      </c>
      <c r="I6642" s="3" t="s">
        <v>26</v>
      </c>
      <c r="J6642" s="3" t="s">
        <v>27</v>
      </c>
      <c r="K6642" s="3" t="s">
        <v>4374</v>
      </c>
      <c r="L6642" s="3" t="s">
        <v>254</v>
      </c>
      <c r="M6642" s="3">
        <v>46203</v>
      </c>
      <c r="N6642" s="3" t="s">
        <v>105</v>
      </c>
      <c r="O6642" s="3" t="s">
        <v>2100</v>
      </c>
      <c r="P6642" s="3" t="s">
        <v>46</v>
      </c>
      <c r="Q6642" s="3" t="s">
        <v>75</v>
      </c>
      <c r="R6642" s="3" t="s">
        <v>2101</v>
      </c>
      <c r="S6642" s="3">
        <v>125.88</v>
      </c>
      <c r="T6642" s="3">
        <v>6</v>
      </c>
      <c r="U6642" s="3">
        <v>0</v>
      </c>
      <c r="V6642" s="3">
        <v>60.422399999999996</v>
      </c>
    </row>
    <row r="6643" spans="1:22" ht="14.25" customHeight="1" x14ac:dyDescent="0.25">
      <c r="A6643" s="3">
        <v>6642</v>
      </c>
      <c r="B6643" s="3" t="s">
        <v>9009</v>
      </c>
      <c r="C6643" s="4">
        <f>YEAR(Table_1[[#This Row],[Order Date]])</f>
        <v>2014</v>
      </c>
      <c r="D6643" s="9">
        <v>41857</v>
      </c>
      <c r="E6643" s="3">
        <v>41861</v>
      </c>
      <c r="F6643" s="3" t="s">
        <v>50</v>
      </c>
      <c r="G6643" s="3" t="s">
        <v>235</v>
      </c>
      <c r="H6643" s="3" t="s">
        <v>236</v>
      </c>
      <c r="I6643" s="3" t="s">
        <v>26</v>
      </c>
      <c r="J6643" s="3" t="s">
        <v>27</v>
      </c>
      <c r="K6643" s="3" t="s">
        <v>4374</v>
      </c>
      <c r="L6643" s="3" t="s">
        <v>254</v>
      </c>
      <c r="M6643" s="3">
        <v>46203</v>
      </c>
      <c r="N6643" s="3" t="s">
        <v>105</v>
      </c>
      <c r="O6643" s="3" t="s">
        <v>2665</v>
      </c>
      <c r="P6643" s="3" t="s">
        <v>71</v>
      </c>
      <c r="Q6643" s="3" t="s">
        <v>161</v>
      </c>
      <c r="R6643" s="3" t="s">
        <v>2666</v>
      </c>
      <c r="S6643" s="3">
        <v>79.78</v>
      </c>
      <c r="T6643" s="3">
        <v>2</v>
      </c>
      <c r="U6643" s="3">
        <v>0</v>
      </c>
      <c r="V6643" s="3">
        <v>29.518599999999999</v>
      </c>
    </row>
    <row r="6644" spans="1:22" ht="14.25" customHeight="1" x14ac:dyDescent="0.25">
      <c r="A6644" s="3">
        <v>6643</v>
      </c>
      <c r="B6644" s="3" t="s">
        <v>9009</v>
      </c>
      <c r="C6644" s="4">
        <f>YEAR(Table_1[[#This Row],[Order Date]])</f>
        <v>2014</v>
      </c>
      <c r="D6644" s="9">
        <v>41857</v>
      </c>
      <c r="E6644" s="3">
        <v>41861</v>
      </c>
      <c r="F6644" s="3" t="s">
        <v>50</v>
      </c>
      <c r="G6644" s="3" t="s">
        <v>235</v>
      </c>
      <c r="H6644" s="3" t="s">
        <v>236</v>
      </c>
      <c r="I6644" s="3" t="s">
        <v>26</v>
      </c>
      <c r="J6644" s="3" t="s">
        <v>27</v>
      </c>
      <c r="K6644" s="3" t="s">
        <v>4374</v>
      </c>
      <c r="L6644" s="3" t="s">
        <v>254</v>
      </c>
      <c r="M6644" s="3">
        <v>46203</v>
      </c>
      <c r="N6644" s="3" t="s">
        <v>105</v>
      </c>
      <c r="O6644" s="3" t="s">
        <v>8458</v>
      </c>
      <c r="P6644" s="3" t="s">
        <v>46</v>
      </c>
      <c r="Q6644" s="3" t="s">
        <v>47</v>
      </c>
      <c r="R6644" s="3" t="s">
        <v>8459</v>
      </c>
      <c r="S6644" s="3">
        <v>133.20000000000002</v>
      </c>
      <c r="T6644" s="3">
        <v>9</v>
      </c>
      <c r="U6644" s="3">
        <v>0</v>
      </c>
      <c r="V6644" s="3">
        <v>66.600000000000009</v>
      </c>
    </row>
    <row r="6645" spans="1:22" ht="14.25" customHeight="1" x14ac:dyDescent="0.25">
      <c r="A6645" s="3">
        <v>6644</v>
      </c>
      <c r="B6645" s="3" t="s">
        <v>9010</v>
      </c>
      <c r="C6645" s="4">
        <f>YEAR(Table_1[[#This Row],[Order Date]])</f>
        <v>2012</v>
      </c>
      <c r="D6645" s="9">
        <v>41131</v>
      </c>
      <c r="E6645" s="3">
        <v>41137</v>
      </c>
      <c r="F6645" s="3" t="s">
        <v>50</v>
      </c>
      <c r="G6645" s="3" t="s">
        <v>5054</v>
      </c>
      <c r="H6645" s="3" t="s">
        <v>5055</v>
      </c>
      <c r="I6645" s="3" t="s">
        <v>26</v>
      </c>
      <c r="J6645" s="3" t="s">
        <v>27</v>
      </c>
      <c r="K6645" s="3" t="s">
        <v>4582</v>
      </c>
      <c r="L6645" s="3" t="s">
        <v>420</v>
      </c>
      <c r="M6645" s="3">
        <v>97756</v>
      </c>
      <c r="N6645" s="3" t="s">
        <v>44</v>
      </c>
      <c r="O6645" s="3" t="s">
        <v>3208</v>
      </c>
      <c r="P6645" s="3" t="s">
        <v>71</v>
      </c>
      <c r="Q6645" s="3" t="s">
        <v>72</v>
      </c>
      <c r="R6645" s="3" t="s">
        <v>3209</v>
      </c>
      <c r="S6645" s="3">
        <v>438.36800000000005</v>
      </c>
      <c r="T6645" s="3">
        <v>4</v>
      </c>
      <c r="U6645" s="3">
        <v>0.2</v>
      </c>
      <c r="V6645" s="3">
        <v>38.357200000000006</v>
      </c>
    </row>
    <row r="6646" spans="1:22" ht="14.25" customHeight="1" x14ac:dyDescent="0.25">
      <c r="A6646" s="3">
        <v>6645</v>
      </c>
      <c r="B6646" s="3" t="s">
        <v>9010</v>
      </c>
      <c r="C6646" s="4">
        <f>YEAR(Table_1[[#This Row],[Order Date]])</f>
        <v>2012</v>
      </c>
      <c r="D6646" s="9">
        <v>41131</v>
      </c>
      <c r="E6646" s="3">
        <v>41137</v>
      </c>
      <c r="F6646" s="3" t="s">
        <v>50</v>
      </c>
      <c r="G6646" s="3" t="s">
        <v>5054</v>
      </c>
      <c r="H6646" s="3" t="s">
        <v>5055</v>
      </c>
      <c r="I6646" s="3" t="s">
        <v>26</v>
      </c>
      <c r="J6646" s="3" t="s">
        <v>27</v>
      </c>
      <c r="K6646" s="3" t="s">
        <v>4582</v>
      </c>
      <c r="L6646" s="3" t="s">
        <v>420</v>
      </c>
      <c r="M6646" s="3">
        <v>97756</v>
      </c>
      <c r="N6646" s="3" t="s">
        <v>44</v>
      </c>
      <c r="O6646" s="3" t="s">
        <v>3029</v>
      </c>
      <c r="P6646" s="3" t="s">
        <v>71</v>
      </c>
      <c r="Q6646" s="3" t="s">
        <v>72</v>
      </c>
      <c r="R6646" s="3" t="s">
        <v>3030</v>
      </c>
      <c r="S6646" s="3">
        <v>139.94400000000002</v>
      </c>
      <c r="T6646" s="3">
        <v>7</v>
      </c>
      <c r="U6646" s="3">
        <v>0.2</v>
      </c>
      <c r="V6646" s="3">
        <v>-31.487400000000001</v>
      </c>
    </row>
    <row r="6647" spans="1:22" ht="14.25" customHeight="1" x14ac:dyDescent="0.25">
      <c r="A6647" s="3">
        <v>6646</v>
      </c>
      <c r="B6647" s="3" t="s">
        <v>9010</v>
      </c>
      <c r="C6647" s="4">
        <f>YEAR(Table_1[[#This Row],[Order Date]])</f>
        <v>2012</v>
      </c>
      <c r="D6647" s="9">
        <v>41131</v>
      </c>
      <c r="E6647" s="3">
        <v>41137</v>
      </c>
      <c r="F6647" s="3" t="s">
        <v>50</v>
      </c>
      <c r="G6647" s="3" t="s">
        <v>5054</v>
      </c>
      <c r="H6647" s="3" t="s">
        <v>5055</v>
      </c>
      <c r="I6647" s="3" t="s">
        <v>26</v>
      </c>
      <c r="J6647" s="3" t="s">
        <v>27</v>
      </c>
      <c r="K6647" s="3" t="s">
        <v>4582</v>
      </c>
      <c r="L6647" s="3" t="s">
        <v>420</v>
      </c>
      <c r="M6647" s="3">
        <v>97756</v>
      </c>
      <c r="N6647" s="3" t="s">
        <v>44</v>
      </c>
      <c r="O6647" s="3" t="s">
        <v>2276</v>
      </c>
      <c r="P6647" s="3" t="s">
        <v>46</v>
      </c>
      <c r="Q6647" s="3" t="s">
        <v>78</v>
      </c>
      <c r="R6647" s="3" t="s">
        <v>2277</v>
      </c>
      <c r="S6647" s="3">
        <v>133.47200000000001</v>
      </c>
      <c r="T6647" s="3">
        <v>4</v>
      </c>
      <c r="U6647" s="3">
        <v>0.2</v>
      </c>
      <c r="V6647" s="3">
        <v>15.015599999999985</v>
      </c>
    </row>
    <row r="6648" spans="1:22" ht="14.25" customHeight="1" x14ac:dyDescent="0.25">
      <c r="A6648" s="3">
        <v>6647</v>
      </c>
      <c r="B6648" s="3" t="s">
        <v>9011</v>
      </c>
      <c r="C6648" s="4">
        <f>YEAR(Table_1[[#This Row],[Order Date]])</f>
        <v>2013</v>
      </c>
      <c r="D6648" s="9">
        <v>41624</v>
      </c>
      <c r="E6648" s="3">
        <v>41630</v>
      </c>
      <c r="F6648" s="3" t="s">
        <v>50</v>
      </c>
      <c r="G6648" s="3" t="s">
        <v>4082</v>
      </c>
      <c r="H6648" s="3" t="s">
        <v>4083</v>
      </c>
      <c r="I6648" s="3" t="s">
        <v>102</v>
      </c>
      <c r="J6648" s="3" t="s">
        <v>27</v>
      </c>
      <c r="K6648" s="3" t="s">
        <v>318</v>
      </c>
      <c r="L6648" s="3" t="s">
        <v>420</v>
      </c>
      <c r="M6648" s="3">
        <v>97477</v>
      </c>
      <c r="N6648" s="3" t="s">
        <v>44</v>
      </c>
      <c r="O6648" s="3" t="s">
        <v>903</v>
      </c>
      <c r="P6648" s="3" t="s">
        <v>32</v>
      </c>
      <c r="Q6648" s="3" t="s">
        <v>56</v>
      </c>
      <c r="R6648" s="3" t="s">
        <v>904</v>
      </c>
      <c r="S6648" s="3">
        <v>564.19499999999994</v>
      </c>
      <c r="T6648" s="3">
        <v>3</v>
      </c>
      <c r="U6648" s="3">
        <v>0.5</v>
      </c>
      <c r="V6648" s="3">
        <v>-304.66529999999989</v>
      </c>
    </row>
    <row r="6649" spans="1:22" ht="14.25" customHeight="1" x14ac:dyDescent="0.25">
      <c r="A6649" s="3">
        <v>6648</v>
      </c>
      <c r="B6649" s="3" t="s">
        <v>9011</v>
      </c>
      <c r="C6649" s="4">
        <f>YEAR(Table_1[[#This Row],[Order Date]])</f>
        <v>2013</v>
      </c>
      <c r="D6649" s="9">
        <v>41624</v>
      </c>
      <c r="E6649" s="3">
        <v>41630</v>
      </c>
      <c r="F6649" s="3" t="s">
        <v>50</v>
      </c>
      <c r="G6649" s="3" t="s">
        <v>4082</v>
      </c>
      <c r="H6649" s="3" t="s">
        <v>4083</v>
      </c>
      <c r="I6649" s="3" t="s">
        <v>102</v>
      </c>
      <c r="J6649" s="3" t="s">
        <v>27</v>
      </c>
      <c r="K6649" s="3" t="s">
        <v>318</v>
      </c>
      <c r="L6649" s="3" t="s">
        <v>420</v>
      </c>
      <c r="M6649" s="3">
        <v>97477</v>
      </c>
      <c r="N6649" s="3" t="s">
        <v>44</v>
      </c>
      <c r="O6649" s="3" t="s">
        <v>5367</v>
      </c>
      <c r="P6649" s="3" t="s">
        <v>46</v>
      </c>
      <c r="Q6649" s="3" t="s">
        <v>78</v>
      </c>
      <c r="R6649" s="3" t="s">
        <v>5368</v>
      </c>
      <c r="S6649" s="3">
        <v>87.168000000000006</v>
      </c>
      <c r="T6649" s="3">
        <v>2</v>
      </c>
      <c r="U6649" s="3">
        <v>0.2</v>
      </c>
      <c r="V6649" s="3">
        <v>8.7168000000000063</v>
      </c>
    </row>
    <row r="6650" spans="1:22" ht="14.25" customHeight="1" x14ac:dyDescent="0.25">
      <c r="A6650" s="3">
        <v>6649</v>
      </c>
      <c r="B6650" s="3" t="s">
        <v>9012</v>
      </c>
      <c r="C6650" s="4">
        <f>YEAR(Table_1[[#This Row],[Order Date]])</f>
        <v>2014</v>
      </c>
      <c r="D6650" s="9">
        <v>41891</v>
      </c>
      <c r="E6650" s="3">
        <v>41894</v>
      </c>
      <c r="F6650" s="3" t="s">
        <v>188</v>
      </c>
      <c r="G6650" s="3" t="s">
        <v>2410</v>
      </c>
      <c r="H6650" s="3" t="s">
        <v>2411</v>
      </c>
      <c r="I6650" s="3" t="s">
        <v>41</v>
      </c>
      <c r="J6650" s="3" t="s">
        <v>27</v>
      </c>
      <c r="K6650" s="3" t="s">
        <v>1127</v>
      </c>
      <c r="L6650" s="3" t="s">
        <v>104</v>
      </c>
      <c r="M6650" s="3">
        <v>76017</v>
      </c>
      <c r="N6650" s="3" t="s">
        <v>105</v>
      </c>
      <c r="O6650" s="3" t="s">
        <v>1829</v>
      </c>
      <c r="P6650" s="3" t="s">
        <v>46</v>
      </c>
      <c r="Q6650" s="3" t="s">
        <v>75</v>
      </c>
      <c r="R6650" s="3" t="s">
        <v>1830</v>
      </c>
      <c r="S6650" s="3">
        <v>42.615999999999993</v>
      </c>
      <c r="T6650" s="3">
        <v>7</v>
      </c>
      <c r="U6650" s="3">
        <v>0.8</v>
      </c>
      <c r="V6650" s="3">
        <v>-68.185600000000022</v>
      </c>
    </row>
    <row r="6651" spans="1:22" ht="14.25" customHeight="1" x14ac:dyDescent="0.25">
      <c r="A6651" s="3">
        <v>6650</v>
      </c>
      <c r="B6651" s="3" t="s">
        <v>9012</v>
      </c>
      <c r="C6651" s="4">
        <f>YEAR(Table_1[[#This Row],[Order Date]])</f>
        <v>2014</v>
      </c>
      <c r="D6651" s="9">
        <v>41891</v>
      </c>
      <c r="E6651" s="3">
        <v>41894</v>
      </c>
      <c r="F6651" s="3" t="s">
        <v>188</v>
      </c>
      <c r="G6651" s="3" t="s">
        <v>2410</v>
      </c>
      <c r="H6651" s="3" t="s">
        <v>2411</v>
      </c>
      <c r="I6651" s="3" t="s">
        <v>41</v>
      </c>
      <c r="J6651" s="3" t="s">
        <v>27</v>
      </c>
      <c r="K6651" s="3" t="s">
        <v>1127</v>
      </c>
      <c r="L6651" s="3" t="s">
        <v>104</v>
      </c>
      <c r="M6651" s="3">
        <v>76017</v>
      </c>
      <c r="N6651" s="3" t="s">
        <v>105</v>
      </c>
      <c r="O6651" s="3" t="s">
        <v>7663</v>
      </c>
      <c r="P6651" s="3" t="s">
        <v>71</v>
      </c>
      <c r="Q6651" s="3" t="s">
        <v>1216</v>
      </c>
      <c r="R6651" s="3" t="s">
        <v>7664</v>
      </c>
      <c r="S6651" s="3">
        <v>319.98400000000004</v>
      </c>
      <c r="T6651" s="3">
        <v>2</v>
      </c>
      <c r="U6651" s="3">
        <v>0.2</v>
      </c>
      <c r="V6651" s="3">
        <v>107.99459999999999</v>
      </c>
    </row>
    <row r="6652" spans="1:22" ht="14.25" customHeight="1" x14ac:dyDescent="0.25">
      <c r="A6652" s="3">
        <v>6651</v>
      </c>
      <c r="B6652" s="3" t="s">
        <v>9012</v>
      </c>
      <c r="C6652" s="4">
        <f>YEAR(Table_1[[#This Row],[Order Date]])</f>
        <v>2014</v>
      </c>
      <c r="D6652" s="9">
        <v>41891</v>
      </c>
      <c r="E6652" s="3">
        <v>41894</v>
      </c>
      <c r="F6652" s="3" t="s">
        <v>188</v>
      </c>
      <c r="G6652" s="3" t="s">
        <v>2410</v>
      </c>
      <c r="H6652" s="3" t="s">
        <v>2411</v>
      </c>
      <c r="I6652" s="3" t="s">
        <v>41</v>
      </c>
      <c r="J6652" s="3" t="s">
        <v>27</v>
      </c>
      <c r="K6652" s="3" t="s">
        <v>1127</v>
      </c>
      <c r="L6652" s="3" t="s">
        <v>104</v>
      </c>
      <c r="M6652" s="3">
        <v>76017</v>
      </c>
      <c r="N6652" s="3" t="s">
        <v>105</v>
      </c>
      <c r="O6652" s="3" t="s">
        <v>1090</v>
      </c>
      <c r="P6652" s="3" t="s">
        <v>46</v>
      </c>
      <c r="Q6652" s="3" t="s">
        <v>269</v>
      </c>
      <c r="R6652" s="3" t="s">
        <v>1091</v>
      </c>
      <c r="S6652" s="3">
        <v>45.92</v>
      </c>
      <c r="T6652" s="3">
        <v>5</v>
      </c>
      <c r="U6652" s="3">
        <v>0.2</v>
      </c>
      <c r="V6652" s="3">
        <v>15.498000000000001</v>
      </c>
    </row>
    <row r="6653" spans="1:22" ht="14.25" customHeight="1" x14ac:dyDescent="0.25">
      <c r="A6653" s="3">
        <v>6652</v>
      </c>
      <c r="B6653" s="3" t="s">
        <v>9012</v>
      </c>
      <c r="C6653" s="4">
        <f>YEAR(Table_1[[#This Row],[Order Date]])</f>
        <v>2014</v>
      </c>
      <c r="D6653" s="9">
        <v>41891</v>
      </c>
      <c r="E6653" s="3">
        <v>41894</v>
      </c>
      <c r="F6653" s="3" t="s">
        <v>188</v>
      </c>
      <c r="G6653" s="3" t="s">
        <v>2410</v>
      </c>
      <c r="H6653" s="3" t="s">
        <v>2411</v>
      </c>
      <c r="I6653" s="3" t="s">
        <v>41</v>
      </c>
      <c r="J6653" s="3" t="s">
        <v>27</v>
      </c>
      <c r="K6653" s="3" t="s">
        <v>1127</v>
      </c>
      <c r="L6653" s="3" t="s">
        <v>104</v>
      </c>
      <c r="M6653" s="3">
        <v>76017</v>
      </c>
      <c r="N6653" s="3" t="s">
        <v>105</v>
      </c>
      <c r="O6653" s="3" t="s">
        <v>2932</v>
      </c>
      <c r="P6653" s="3" t="s">
        <v>32</v>
      </c>
      <c r="Q6653" s="3" t="s">
        <v>65</v>
      </c>
      <c r="R6653" s="3" t="s">
        <v>2933</v>
      </c>
      <c r="S6653" s="3">
        <v>21.184000000000001</v>
      </c>
      <c r="T6653" s="3">
        <v>2</v>
      </c>
      <c r="U6653" s="3">
        <v>0.6</v>
      </c>
      <c r="V6653" s="3">
        <v>-11.651199999999999</v>
      </c>
    </row>
    <row r="6654" spans="1:22" ht="14.25" customHeight="1" x14ac:dyDescent="0.25">
      <c r="A6654" s="3">
        <v>6653</v>
      </c>
      <c r="B6654" s="3" t="s">
        <v>9012</v>
      </c>
      <c r="C6654" s="4">
        <f>YEAR(Table_1[[#This Row],[Order Date]])</f>
        <v>2014</v>
      </c>
      <c r="D6654" s="9">
        <v>41891</v>
      </c>
      <c r="E6654" s="3">
        <v>41894</v>
      </c>
      <c r="F6654" s="3" t="s">
        <v>188</v>
      </c>
      <c r="G6654" s="3" t="s">
        <v>2410</v>
      </c>
      <c r="H6654" s="3" t="s">
        <v>2411</v>
      </c>
      <c r="I6654" s="3" t="s">
        <v>41</v>
      </c>
      <c r="J6654" s="3" t="s">
        <v>27</v>
      </c>
      <c r="K6654" s="3" t="s">
        <v>1127</v>
      </c>
      <c r="L6654" s="3" t="s">
        <v>104</v>
      </c>
      <c r="M6654" s="3">
        <v>76017</v>
      </c>
      <c r="N6654" s="3" t="s">
        <v>105</v>
      </c>
      <c r="O6654" s="3" t="s">
        <v>768</v>
      </c>
      <c r="P6654" s="3" t="s">
        <v>46</v>
      </c>
      <c r="Q6654" s="3" t="s">
        <v>90</v>
      </c>
      <c r="R6654" s="3" t="s">
        <v>769</v>
      </c>
      <c r="S6654" s="3">
        <v>20.736000000000004</v>
      </c>
      <c r="T6654" s="3">
        <v>4</v>
      </c>
      <c r="U6654" s="3">
        <v>0.2</v>
      </c>
      <c r="V6654" s="3">
        <v>7.2576000000000001</v>
      </c>
    </row>
    <row r="6655" spans="1:22" ht="14.25" customHeight="1" x14ac:dyDescent="0.25">
      <c r="A6655" s="3">
        <v>6654</v>
      </c>
      <c r="B6655" s="3" t="s">
        <v>9012</v>
      </c>
      <c r="C6655" s="4">
        <f>YEAR(Table_1[[#This Row],[Order Date]])</f>
        <v>2014</v>
      </c>
      <c r="D6655" s="9">
        <v>41891</v>
      </c>
      <c r="E6655" s="3">
        <v>41894</v>
      </c>
      <c r="F6655" s="3" t="s">
        <v>188</v>
      </c>
      <c r="G6655" s="3" t="s">
        <v>2410</v>
      </c>
      <c r="H6655" s="3" t="s">
        <v>2411</v>
      </c>
      <c r="I6655" s="3" t="s">
        <v>41</v>
      </c>
      <c r="J6655" s="3" t="s">
        <v>27</v>
      </c>
      <c r="K6655" s="3" t="s">
        <v>1127</v>
      </c>
      <c r="L6655" s="3" t="s">
        <v>104</v>
      </c>
      <c r="M6655" s="3">
        <v>76017</v>
      </c>
      <c r="N6655" s="3" t="s">
        <v>105</v>
      </c>
      <c r="O6655" s="3" t="s">
        <v>6595</v>
      </c>
      <c r="P6655" s="3" t="s">
        <v>32</v>
      </c>
      <c r="Q6655" s="3" t="s">
        <v>36</v>
      </c>
      <c r="R6655" s="3" t="s">
        <v>6596</v>
      </c>
      <c r="S6655" s="3">
        <v>213.42999999999995</v>
      </c>
      <c r="T6655" s="3">
        <v>5</v>
      </c>
      <c r="U6655" s="3">
        <v>0.3</v>
      </c>
      <c r="V6655" s="3">
        <v>-39.636999999999993</v>
      </c>
    </row>
    <row r="6656" spans="1:22" ht="14.25" customHeight="1" x14ac:dyDescent="0.25">
      <c r="A6656" s="3">
        <v>6655</v>
      </c>
      <c r="B6656" s="3" t="s">
        <v>9013</v>
      </c>
      <c r="C6656" s="4">
        <f>YEAR(Table_1[[#This Row],[Order Date]])</f>
        <v>2014</v>
      </c>
      <c r="D6656" s="9">
        <v>41691</v>
      </c>
      <c r="E6656" s="3">
        <v>41698</v>
      </c>
      <c r="F6656" s="3" t="s">
        <v>50</v>
      </c>
      <c r="G6656" s="3" t="s">
        <v>3814</v>
      </c>
      <c r="H6656" s="3" t="s">
        <v>3815</v>
      </c>
      <c r="I6656" s="3" t="s">
        <v>102</v>
      </c>
      <c r="J6656" s="3" t="s">
        <v>27</v>
      </c>
      <c r="K6656" s="3" t="s">
        <v>309</v>
      </c>
      <c r="L6656" s="3" t="s">
        <v>310</v>
      </c>
      <c r="M6656" s="3">
        <v>85234</v>
      </c>
      <c r="N6656" s="3" t="s">
        <v>44</v>
      </c>
      <c r="O6656" s="3" t="s">
        <v>3398</v>
      </c>
      <c r="P6656" s="3" t="s">
        <v>71</v>
      </c>
      <c r="Q6656" s="3" t="s">
        <v>72</v>
      </c>
      <c r="R6656" s="3" t="s">
        <v>3399</v>
      </c>
      <c r="S6656" s="3">
        <v>333.57600000000002</v>
      </c>
      <c r="T6656" s="3">
        <v>3</v>
      </c>
      <c r="U6656" s="3">
        <v>0.2</v>
      </c>
      <c r="V6656" s="3">
        <v>25.018199999999993</v>
      </c>
    </row>
    <row r="6657" spans="1:22" ht="14.25" customHeight="1" x14ac:dyDescent="0.25">
      <c r="A6657" s="3">
        <v>6656</v>
      </c>
      <c r="B6657" s="3" t="s">
        <v>9013</v>
      </c>
      <c r="C6657" s="4">
        <f>YEAR(Table_1[[#This Row],[Order Date]])</f>
        <v>2014</v>
      </c>
      <c r="D6657" s="9">
        <v>41691</v>
      </c>
      <c r="E6657" s="3">
        <v>41698</v>
      </c>
      <c r="F6657" s="3" t="s">
        <v>50</v>
      </c>
      <c r="G6657" s="3" t="s">
        <v>3814</v>
      </c>
      <c r="H6657" s="3" t="s">
        <v>3815</v>
      </c>
      <c r="I6657" s="3" t="s">
        <v>102</v>
      </c>
      <c r="J6657" s="3" t="s">
        <v>27</v>
      </c>
      <c r="K6657" s="3" t="s">
        <v>309</v>
      </c>
      <c r="L6657" s="3" t="s">
        <v>310</v>
      </c>
      <c r="M6657" s="3">
        <v>85234</v>
      </c>
      <c r="N6657" s="3" t="s">
        <v>44</v>
      </c>
      <c r="O6657" s="3" t="s">
        <v>4934</v>
      </c>
      <c r="P6657" s="3" t="s">
        <v>71</v>
      </c>
      <c r="Q6657" s="3" t="s">
        <v>161</v>
      </c>
      <c r="R6657" s="3" t="s">
        <v>4935</v>
      </c>
      <c r="S6657" s="3">
        <v>31.992000000000004</v>
      </c>
      <c r="T6657" s="3">
        <v>1</v>
      </c>
      <c r="U6657" s="3">
        <v>0.2</v>
      </c>
      <c r="V6657" s="3">
        <v>4.7987999999999964</v>
      </c>
    </row>
    <row r="6658" spans="1:22" ht="14.25" customHeight="1" x14ac:dyDescent="0.25">
      <c r="A6658" s="3">
        <v>6657</v>
      </c>
      <c r="B6658" s="3" t="s">
        <v>9013</v>
      </c>
      <c r="C6658" s="4">
        <f>YEAR(Table_1[[#This Row],[Order Date]])</f>
        <v>2014</v>
      </c>
      <c r="D6658" s="9">
        <v>41691</v>
      </c>
      <c r="E6658" s="3">
        <v>41698</v>
      </c>
      <c r="F6658" s="3" t="s">
        <v>50</v>
      </c>
      <c r="G6658" s="3" t="s">
        <v>3814</v>
      </c>
      <c r="H6658" s="3" t="s">
        <v>3815</v>
      </c>
      <c r="I6658" s="3" t="s">
        <v>102</v>
      </c>
      <c r="J6658" s="3" t="s">
        <v>27</v>
      </c>
      <c r="K6658" s="3" t="s">
        <v>309</v>
      </c>
      <c r="L6658" s="3" t="s">
        <v>310</v>
      </c>
      <c r="M6658" s="3">
        <v>85234</v>
      </c>
      <c r="N6658" s="3" t="s">
        <v>44</v>
      </c>
      <c r="O6658" s="3" t="s">
        <v>3540</v>
      </c>
      <c r="P6658" s="3" t="s">
        <v>46</v>
      </c>
      <c r="Q6658" s="3" t="s">
        <v>59</v>
      </c>
      <c r="R6658" s="3" t="s">
        <v>3541</v>
      </c>
      <c r="S6658" s="3">
        <v>51.168000000000006</v>
      </c>
      <c r="T6658" s="3">
        <v>2</v>
      </c>
      <c r="U6658" s="3">
        <v>0.2</v>
      </c>
      <c r="V6658" s="3">
        <v>-6.3960000000000008</v>
      </c>
    </row>
    <row r="6659" spans="1:22" ht="14.25" customHeight="1" x14ac:dyDescent="0.25">
      <c r="A6659" s="3">
        <v>6658</v>
      </c>
      <c r="B6659" s="3" t="s">
        <v>9013</v>
      </c>
      <c r="C6659" s="4">
        <f>YEAR(Table_1[[#This Row],[Order Date]])</f>
        <v>2014</v>
      </c>
      <c r="D6659" s="9">
        <v>41691</v>
      </c>
      <c r="E6659" s="3">
        <v>41698</v>
      </c>
      <c r="F6659" s="3" t="s">
        <v>50</v>
      </c>
      <c r="G6659" s="3" t="s">
        <v>3814</v>
      </c>
      <c r="H6659" s="3" t="s">
        <v>3815</v>
      </c>
      <c r="I6659" s="3" t="s">
        <v>102</v>
      </c>
      <c r="J6659" s="3" t="s">
        <v>27</v>
      </c>
      <c r="K6659" s="3" t="s">
        <v>309</v>
      </c>
      <c r="L6659" s="3" t="s">
        <v>310</v>
      </c>
      <c r="M6659" s="3">
        <v>85234</v>
      </c>
      <c r="N6659" s="3" t="s">
        <v>44</v>
      </c>
      <c r="O6659" s="3" t="s">
        <v>6439</v>
      </c>
      <c r="P6659" s="3" t="s">
        <v>46</v>
      </c>
      <c r="Q6659" s="3" t="s">
        <v>173</v>
      </c>
      <c r="R6659" s="3" t="s">
        <v>6440</v>
      </c>
      <c r="S6659" s="3">
        <v>10.64</v>
      </c>
      <c r="T6659" s="3">
        <v>5</v>
      </c>
      <c r="U6659" s="3">
        <v>0.2</v>
      </c>
      <c r="V6659" s="3">
        <v>3.8570000000000002</v>
      </c>
    </row>
    <row r="6660" spans="1:22" ht="14.25" customHeight="1" x14ac:dyDescent="0.25">
      <c r="A6660" s="3">
        <v>6659</v>
      </c>
      <c r="B6660" s="3" t="s">
        <v>9013</v>
      </c>
      <c r="C6660" s="4">
        <f>YEAR(Table_1[[#This Row],[Order Date]])</f>
        <v>2014</v>
      </c>
      <c r="D6660" s="9">
        <v>41691</v>
      </c>
      <c r="E6660" s="3">
        <v>41698</v>
      </c>
      <c r="F6660" s="3" t="s">
        <v>50</v>
      </c>
      <c r="G6660" s="3" t="s">
        <v>3814</v>
      </c>
      <c r="H6660" s="3" t="s">
        <v>3815</v>
      </c>
      <c r="I6660" s="3" t="s">
        <v>102</v>
      </c>
      <c r="J6660" s="3" t="s">
        <v>27</v>
      </c>
      <c r="K6660" s="3" t="s">
        <v>309</v>
      </c>
      <c r="L6660" s="3" t="s">
        <v>310</v>
      </c>
      <c r="M6660" s="3">
        <v>85234</v>
      </c>
      <c r="N6660" s="3" t="s">
        <v>44</v>
      </c>
      <c r="O6660" s="3" t="s">
        <v>2307</v>
      </c>
      <c r="P6660" s="3" t="s">
        <v>32</v>
      </c>
      <c r="Q6660" s="3" t="s">
        <v>65</v>
      </c>
      <c r="R6660" s="3" t="s">
        <v>2308</v>
      </c>
      <c r="S6660" s="3">
        <v>68.703999999999994</v>
      </c>
      <c r="T6660" s="3">
        <v>2</v>
      </c>
      <c r="U6660" s="3">
        <v>0.2</v>
      </c>
      <c r="V6660" s="3">
        <v>16.317200000000003</v>
      </c>
    </row>
    <row r="6661" spans="1:22" ht="14.25" customHeight="1" x14ac:dyDescent="0.25">
      <c r="A6661" s="3">
        <v>6660</v>
      </c>
      <c r="B6661" s="3" t="s">
        <v>9013</v>
      </c>
      <c r="C6661" s="4">
        <f>YEAR(Table_1[[#This Row],[Order Date]])</f>
        <v>2014</v>
      </c>
      <c r="D6661" s="9">
        <v>41691</v>
      </c>
      <c r="E6661" s="3">
        <v>41698</v>
      </c>
      <c r="F6661" s="3" t="s">
        <v>50</v>
      </c>
      <c r="G6661" s="3" t="s">
        <v>3814</v>
      </c>
      <c r="H6661" s="3" t="s">
        <v>3815</v>
      </c>
      <c r="I6661" s="3" t="s">
        <v>102</v>
      </c>
      <c r="J6661" s="3" t="s">
        <v>27</v>
      </c>
      <c r="K6661" s="3" t="s">
        <v>309</v>
      </c>
      <c r="L6661" s="3" t="s">
        <v>310</v>
      </c>
      <c r="M6661" s="3">
        <v>85234</v>
      </c>
      <c r="N6661" s="3" t="s">
        <v>44</v>
      </c>
      <c r="O6661" s="3" t="s">
        <v>3822</v>
      </c>
      <c r="P6661" s="3" t="s">
        <v>32</v>
      </c>
      <c r="Q6661" s="3" t="s">
        <v>56</v>
      </c>
      <c r="R6661" s="3" t="s">
        <v>3274</v>
      </c>
      <c r="S6661" s="3">
        <v>386.91</v>
      </c>
      <c r="T6661" s="3">
        <v>9</v>
      </c>
      <c r="U6661" s="3">
        <v>0.5</v>
      </c>
      <c r="V6661" s="3">
        <v>-185.71679999999998</v>
      </c>
    </row>
    <row r="6662" spans="1:22" ht="14.25" customHeight="1" x14ac:dyDescent="0.25">
      <c r="A6662" s="3">
        <v>6661</v>
      </c>
      <c r="B6662" s="3" t="s">
        <v>9014</v>
      </c>
      <c r="C6662" s="4">
        <f>YEAR(Table_1[[#This Row],[Order Date]])</f>
        <v>2012</v>
      </c>
      <c r="D6662" s="9">
        <v>41129</v>
      </c>
      <c r="E6662" s="3">
        <v>41131</v>
      </c>
      <c r="F6662" s="3" t="s">
        <v>23</v>
      </c>
      <c r="G6662" s="3" t="s">
        <v>5194</v>
      </c>
      <c r="H6662" s="3" t="s">
        <v>5195</v>
      </c>
      <c r="I6662" s="3" t="s">
        <v>26</v>
      </c>
      <c r="J6662" s="3" t="s">
        <v>27</v>
      </c>
      <c r="K6662" s="3" t="s">
        <v>1479</v>
      </c>
      <c r="L6662" s="3" t="s">
        <v>1245</v>
      </c>
      <c r="M6662" s="3">
        <v>1841</v>
      </c>
      <c r="N6662" s="3" t="s">
        <v>148</v>
      </c>
      <c r="O6662" s="3" t="s">
        <v>7344</v>
      </c>
      <c r="P6662" s="3" t="s">
        <v>46</v>
      </c>
      <c r="Q6662" s="3" t="s">
        <v>68</v>
      </c>
      <c r="R6662" s="3" t="s">
        <v>7345</v>
      </c>
      <c r="S6662" s="3">
        <v>39.659999999999997</v>
      </c>
      <c r="T6662" s="3">
        <v>2</v>
      </c>
      <c r="U6662" s="3">
        <v>0</v>
      </c>
      <c r="V6662" s="3">
        <v>11.897999999999996</v>
      </c>
    </row>
    <row r="6663" spans="1:22" ht="14.25" customHeight="1" x14ac:dyDescent="0.25">
      <c r="A6663" s="3">
        <v>6662</v>
      </c>
      <c r="B6663" s="3" t="s">
        <v>9014</v>
      </c>
      <c r="C6663" s="4">
        <f>YEAR(Table_1[[#This Row],[Order Date]])</f>
        <v>2012</v>
      </c>
      <c r="D6663" s="9">
        <v>41129</v>
      </c>
      <c r="E6663" s="3">
        <v>41131</v>
      </c>
      <c r="F6663" s="3" t="s">
        <v>23</v>
      </c>
      <c r="G6663" s="3" t="s">
        <v>5194</v>
      </c>
      <c r="H6663" s="3" t="s">
        <v>5195</v>
      </c>
      <c r="I6663" s="3" t="s">
        <v>26</v>
      </c>
      <c r="J6663" s="3" t="s">
        <v>27</v>
      </c>
      <c r="K6663" s="3" t="s">
        <v>1479</v>
      </c>
      <c r="L6663" s="3" t="s">
        <v>1245</v>
      </c>
      <c r="M6663" s="3">
        <v>1841</v>
      </c>
      <c r="N6663" s="3" t="s">
        <v>148</v>
      </c>
      <c r="O6663" s="3" t="s">
        <v>4182</v>
      </c>
      <c r="P6663" s="3" t="s">
        <v>46</v>
      </c>
      <c r="Q6663" s="3" t="s">
        <v>78</v>
      </c>
      <c r="R6663" s="3" t="s">
        <v>4183</v>
      </c>
      <c r="S6663" s="3">
        <v>113.92</v>
      </c>
      <c r="T6663" s="3">
        <v>2</v>
      </c>
      <c r="U6663" s="3">
        <v>0</v>
      </c>
      <c r="V6663" s="3">
        <v>33.036799999999985</v>
      </c>
    </row>
    <row r="6664" spans="1:22" ht="14.25" customHeight="1" x14ac:dyDescent="0.25">
      <c r="A6664" s="3">
        <v>6663</v>
      </c>
      <c r="B6664" s="3" t="s">
        <v>9014</v>
      </c>
      <c r="C6664" s="4">
        <f>YEAR(Table_1[[#This Row],[Order Date]])</f>
        <v>2012</v>
      </c>
      <c r="D6664" s="9">
        <v>41129</v>
      </c>
      <c r="E6664" s="3">
        <v>41131</v>
      </c>
      <c r="F6664" s="3" t="s">
        <v>23</v>
      </c>
      <c r="G6664" s="3" t="s">
        <v>5194</v>
      </c>
      <c r="H6664" s="3" t="s">
        <v>5195</v>
      </c>
      <c r="I6664" s="3" t="s">
        <v>26</v>
      </c>
      <c r="J6664" s="3" t="s">
        <v>27</v>
      </c>
      <c r="K6664" s="3" t="s">
        <v>1479</v>
      </c>
      <c r="L6664" s="3" t="s">
        <v>1245</v>
      </c>
      <c r="M6664" s="3">
        <v>1841</v>
      </c>
      <c r="N6664" s="3" t="s">
        <v>148</v>
      </c>
      <c r="O6664" s="3" t="s">
        <v>4994</v>
      </c>
      <c r="P6664" s="3" t="s">
        <v>46</v>
      </c>
      <c r="Q6664" s="3" t="s">
        <v>75</v>
      </c>
      <c r="R6664" s="3" t="s">
        <v>4995</v>
      </c>
      <c r="S6664" s="3">
        <v>447.85999999999996</v>
      </c>
      <c r="T6664" s="3">
        <v>7</v>
      </c>
      <c r="U6664" s="3">
        <v>0</v>
      </c>
      <c r="V6664" s="3">
        <v>210.49419999999998</v>
      </c>
    </row>
    <row r="6665" spans="1:22" ht="14.25" customHeight="1" x14ac:dyDescent="0.25">
      <c r="A6665" s="3">
        <v>6664</v>
      </c>
      <c r="B6665" s="3" t="s">
        <v>9015</v>
      </c>
      <c r="C6665" s="4">
        <f>YEAR(Table_1[[#This Row],[Order Date]])</f>
        <v>2014</v>
      </c>
      <c r="D6665" s="9">
        <v>41939</v>
      </c>
      <c r="E6665" s="3">
        <v>41945</v>
      </c>
      <c r="F6665" s="3" t="s">
        <v>50</v>
      </c>
      <c r="G6665" s="3" t="s">
        <v>1892</v>
      </c>
      <c r="H6665" s="3" t="s">
        <v>1893</v>
      </c>
      <c r="I6665" s="3" t="s">
        <v>26</v>
      </c>
      <c r="J6665" s="3" t="s">
        <v>27</v>
      </c>
      <c r="K6665" s="3" t="s">
        <v>2978</v>
      </c>
      <c r="L6665" s="3" t="s">
        <v>319</v>
      </c>
      <c r="M6665" s="3">
        <v>23464</v>
      </c>
      <c r="N6665" s="3" t="s">
        <v>30</v>
      </c>
      <c r="O6665" s="3" t="s">
        <v>2803</v>
      </c>
      <c r="P6665" s="3" t="s">
        <v>32</v>
      </c>
      <c r="Q6665" s="3" t="s">
        <v>56</v>
      </c>
      <c r="R6665" s="3" t="s">
        <v>2804</v>
      </c>
      <c r="S6665" s="3">
        <v>356.85</v>
      </c>
      <c r="T6665" s="3">
        <v>5</v>
      </c>
      <c r="U6665" s="3">
        <v>0</v>
      </c>
      <c r="V6665" s="3">
        <v>60.664499999999961</v>
      </c>
    </row>
    <row r="6666" spans="1:22" ht="14.25" customHeight="1" x14ac:dyDescent="0.25">
      <c r="A6666" s="3">
        <v>6665</v>
      </c>
      <c r="B6666" s="3" t="s">
        <v>9015</v>
      </c>
      <c r="C6666" s="4">
        <f>YEAR(Table_1[[#This Row],[Order Date]])</f>
        <v>2014</v>
      </c>
      <c r="D6666" s="9">
        <v>41939</v>
      </c>
      <c r="E6666" s="3">
        <v>41945</v>
      </c>
      <c r="F6666" s="3" t="s">
        <v>50</v>
      </c>
      <c r="G6666" s="3" t="s">
        <v>1892</v>
      </c>
      <c r="H6666" s="3" t="s">
        <v>1893</v>
      </c>
      <c r="I6666" s="3" t="s">
        <v>26</v>
      </c>
      <c r="J6666" s="3" t="s">
        <v>27</v>
      </c>
      <c r="K6666" s="3" t="s">
        <v>2978</v>
      </c>
      <c r="L6666" s="3" t="s">
        <v>319</v>
      </c>
      <c r="M6666" s="3">
        <v>23464</v>
      </c>
      <c r="N6666" s="3" t="s">
        <v>30</v>
      </c>
      <c r="O6666" s="3" t="s">
        <v>3290</v>
      </c>
      <c r="P6666" s="3" t="s">
        <v>46</v>
      </c>
      <c r="Q6666" s="3" t="s">
        <v>173</v>
      </c>
      <c r="R6666" s="3" t="s">
        <v>3291</v>
      </c>
      <c r="S6666" s="3">
        <v>251.57999999999998</v>
      </c>
      <c r="T6666" s="3">
        <v>7</v>
      </c>
      <c r="U6666" s="3">
        <v>0</v>
      </c>
      <c r="V6666" s="3">
        <v>113.21099999999998</v>
      </c>
    </row>
    <row r="6667" spans="1:22" ht="14.25" customHeight="1" x14ac:dyDescent="0.25">
      <c r="A6667" s="3">
        <v>6666</v>
      </c>
      <c r="B6667" s="3" t="s">
        <v>9016</v>
      </c>
      <c r="C6667" s="4">
        <f>YEAR(Table_1[[#This Row],[Order Date]])</f>
        <v>2013</v>
      </c>
      <c r="D6667" s="9">
        <v>41470</v>
      </c>
      <c r="E6667" s="3">
        <v>41474</v>
      </c>
      <c r="F6667" s="3" t="s">
        <v>23</v>
      </c>
      <c r="G6667" s="3" t="s">
        <v>3019</v>
      </c>
      <c r="H6667" s="3" t="s">
        <v>3020</v>
      </c>
      <c r="I6667" s="3" t="s">
        <v>26</v>
      </c>
      <c r="J6667" s="3" t="s">
        <v>27</v>
      </c>
      <c r="K6667" s="3" t="s">
        <v>3926</v>
      </c>
      <c r="L6667" s="3" t="s">
        <v>104</v>
      </c>
      <c r="M6667" s="3">
        <v>75061</v>
      </c>
      <c r="N6667" s="3" t="s">
        <v>105</v>
      </c>
      <c r="O6667" s="3" t="s">
        <v>8536</v>
      </c>
      <c r="P6667" s="3" t="s">
        <v>46</v>
      </c>
      <c r="Q6667" s="3" t="s">
        <v>90</v>
      </c>
      <c r="R6667" s="3" t="s">
        <v>8537</v>
      </c>
      <c r="S6667" s="3">
        <v>219.84000000000003</v>
      </c>
      <c r="T6667" s="3">
        <v>5</v>
      </c>
      <c r="U6667" s="3">
        <v>0.2</v>
      </c>
      <c r="V6667" s="3">
        <v>79.691999999999979</v>
      </c>
    </row>
    <row r="6668" spans="1:22" ht="14.25" customHeight="1" x14ac:dyDescent="0.25">
      <c r="A6668" s="3">
        <v>6667</v>
      </c>
      <c r="B6668" s="3" t="s">
        <v>9017</v>
      </c>
      <c r="C6668" s="4">
        <f>YEAR(Table_1[[#This Row],[Order Date]])</f>
        <v>2014</v>
      </c>
      <c r="D6668" s="9">
        <v>41772</v>
      </c>
      <c r="E6668" s="3">
        <v>41774</v>
      </c>
      <c r="F6668" s="3" t="s">
        <v>23</v>
      </c>
      <c r="G6668" s="3" t="s">
        <v>1906</v>
      </c>
      <c r="H6668" s="3" t="s">
        <v>1907</v>
      </c>
      <c r="I6668" s="3" t="s">
        <v>26</v>
      </c>
      <c r="J6668" s="3" t="s">
        <v>27</v>
      </c>
      <c r="K6668" s="3" t="s">
        <v>3936</v>
      </c>
      <c r="L6668" s="3" t="s">
        <v>788</v>
      </c>
      <c r="M6668" s="3">
        <v>8360</v>
      </c>
      <c r="N6668" s="3" t="s">
        <v>148</v>
      </c>
      <c r="O6668" s="3" t="s">
        <v>7654</v>
      </c>
      <c r="P6668" s="3" t="s">
        <v>32</v>
      </c>
      <c r="Q6668" s="3" t="s">
        <v>65</v>
      </c>
      <c r="R6668" s="3" t="s">
        <v>7655</v>
      </c>
      <c r="S6668" s="3">
        <v>42.85</v>
      </c>
      <c r="T6668" s="3">
        <v>5</v>
      </c>
      <c r="U6668" s="3">
        <v>0</v>
      </c>
      <c r="V6668" s="3">
        <v>15.426000000000002</v>
      </c>
    </row>
    <row r="6669" spans="1:22" ht="14.25" customHeight="1" x14ac:dyDescent="0.25">
      <c r="A6669" s="3">
        <v>6668</v>
      </c>
      <c r="B6669" s="3" t="s">
        <v>9017</v>
      </c>
      <c r="C6669" s="4">
        <f>YEAR(Table_1[[#This Row],[Order Date]])</f>
        <v>2014</v>
      </c>
      <c r="D6669" s="9">
        <v>41772</v>
      </c>
      <c r="E6669" s="3">
        <v>41774</v>
      </c>
      <c r="F6669" s="3" t="s">
        <v>23</v>
      </c>
      <c r="G6669" s="3" t="s">
        <v>1906</v>
      </c>
      <c r="H6669" s="3" t="s">
        <v>1907</v>
      </c>
      <c r="I6669" s="3" t="s">
        <v>26</v>
      </c>
      <c r="J6669" s="3" t="s">
        <v>27</v>
      </c>
      <c r="K6669" s="3" t="s">
        <v>3936</v>
      </c>
      <c r="L6669" s="3" t="s">
        <v>788</v>
      </c>
      <c r="M6669" s="3">
        <v>8360</v>
      </c>
      <c r="N6669" s="3" t="s">
        <v>148</v>
      </c>
      <c r="O6669" s="3" t="s">
        <v>2500</v>
      </c>
      <c r="P6669" s="3" t="s">
        <v>46</v>
      </c>
      <c r="Q6669" s="3" t="s">
        <v>47</v>
      </c>
      <c r="R6669" s="3" t="s">
        <v>2501</v>
      </c>
      <c r="S6669" s="3">
        <v>6.16</v>
      </c>
      <c r="T6669" s="3">
        <v>2</v>
      </c>
      <c r="U6669" s="3">
        <v>0</v>
      </c>
      <c r="V6669" s="3">
        <v>2.9567999999999999</v>
      </c>
    </row>
    <row r="6670" spans="1:22" ht="14.25" customHeight="1" x14ac:dyDescent="0.25">
      <c r="A6670" s="3">
        <v>6669</v>
      </c>
      <c r="B6670" s="3" t="s">
        <v>9017</v>
      </c>
      <c r="C6670" s="4">
        <f>YEAR(Table_1[[#This Row],[Order Date]])</f>
        <v>2014</v>
      </c>
      <c r="D6670" s="9">
        <v>41772</v>
      </c>
      <c r="E6670" s="3">
        <v>41774</v>
      </c>
      <c r="F6670" s="3" t="s">
        <v>23</v>
      </c>
      <c r="G6670" s="3" t="s">
        <v>1906</v>
      </c>
      <c r="H6670" s="3" t="s">
        <v>1907</v>
      </c>
      <c r="I6670" s="3" t="s">
        <v>26</v>
      </c>
      <c r="J6670" s="3" t="s">
        <v>27</v>
      </c>
      <c r="K6670" s="3" t="s">
        <v>3936</v>
      </c>
      <c r="L6670" s="3" t="s">
        <v>788</v>
      </c>
      <c r="M6670" s="3">
        <v>8360</v>
      </c>
      <c r="N6670" s="3" t="s">
        <v>148</v>
      </c>
      <c r="O6670" s="3" t="s">
        <v>8573</v>
      </c>
      <c r="P6670" s="3" t="s">
        <v>46</v>
      </c>
      <c r="Q6670" s="3" t="s">
        <v>578</v>
      </c>
      <c r="R6670" s="3" t="s">
        <v>8574</v>
      </c>
      <c r="S6670" s="3">
        <v>17</v>
      </c>
      <c r="T6670" s="3">
        <v>2</v>
      </c>
      <c r="U6670" s="3">
        <v>0</v>
      </c>
      <c r="V6670" s="3">
        <v>4.42</v>
      </c>
    </row>
    <row r="6671" spans="1:22" ht="14.25" customHeight="1" x14ac:dyDescent="0.25">
      <c r="A6671" s="3">
        <v>6670</v>
      </c>
      <c r="B6671" s="3" t="s">
        <v>9017</v>
      </c>
      <c r="C6671" s="4">
        <f>YEAR(Table_1[[#This Row],[Order Date]])</f>
        <v>2014</v>
      </c>
      <c r="D6671" s="9">
        <v>41772</v>
      </c>
      <c r="E6671" s="3">
        <v>41774</v>
      </c>
      <c r="F6671" s="3" t="s">
        <v>23</v>
      </c>
      <c r="G6671" s="3" t="s">
        <v>1906</v>
      </c>
      <c r="H6671" s="3" t="s">
        <v>1907</v>
      </c>
      <c r="I6671" s="3" t="s">
        <v>26</v>
      </c>
      <c r="J6671" s="3" t="s">
        <v>27</v>
      </c>
      <c r="K6671" s="3" t="s">
        <v>3936</v>
      </c>
      <c r="L6671" s="3" t="s">
        <v>788</v>
      </c>
      <c r="M6671" s="3">
        <v>8360</v>
      </c>
      <c r="N6671" s="3" t="s">
        <v>148</v>
      </c>
      <c r="O6671" s="3" t="s">
        <v>6817</v>
      </c>
      <c r="P6671" s="3" t="s">
        <v>71</v>
      </c>
      <c r="Q6671" s="3" t="s">
        <v>161</v>
      </c>
      <c r="R6671" s="3" t="s">
        <v>6818</v>
      </c>
      <c r="S6671" s="3">
        <v>87.4</v>
      </c>
      <c r="T6671" s="3">
        <v>5</v>
      </c>
      <c r="U6671" s="3">
        <v>0</v>
      </c>
      <c r="V6671" s="3">
        <v>34.960000000000008</v>
      </c>
    </row>
    <row r="6672" spans="1:22" ht="14.25" customHeight="1" x14ac:dyDescent="0.25">
      <c r="A6672" s="3">
        <v>6671</v>
      </c>
      <c r="B6672" s="3" t="s">
        <v>9018</v>
      </c>
      <c r="C6672" s="4">
        <f>YEAR(Table_1[[#This Row],[Order Date]])</f>
        <v>2014</v>
      </c>
      <c r="D6672" s="9">
        <v>41785</v>
      </c>
      <c r="E6672" s="3">
        <v>41789</v>
      </c>
      <c r="F6672" s="3" t="s">
        <v>50</v>
      </c>
      <c r="G6672" s="3" t="s">
        <v>3503</v>
      </c>
      <c r="H6672" s="3" t="s">
        <v>3504</v>
      </c>
      <c r="I6672" s="3" t="s">
        <v>102</v>
      </c>
      <c r="J6672" s="3" t="s">
        <v>27</v>
      </c>
      <c r="K6672" s="3" t="s">
        <v>497</v>
      </c>
      <c r="L6672" s="3" t="s">
        <v>1272</v>
      </c>
      <c r="M6672" s="3">
        <v>31907</v>
      </c>
      <c r="N6672" s="3" t="s">
        <v>30</v>
      </c>
      <c r="O6672" s="3" t="s">
        <v>2047</v>
      </c>
      <c r="P6672" s="3" t="s">
        <v>46</v>
      </c>
      <c r="Q6672" s="3" t="s">
        <v>75</v>
      </c>
      <c r="R6672" s="3" t="s">
        <v>2048</v>
      </c>
      <c r="S6672" s="3">
        <v>29.84</v>
      </c>
      <c r="T6672" s="3">
        <v>2</v>
      </c>
      <c r="U6672" s="3">
        <v>0</v>
      </c>
      <c r="V6672" s="3">
        <v>13.427999999999997</v>
      </c>
    </row>
    <row r="6673" spans="1:22" ht="14.25" customHeight="1" x14ac:dyDescent="0.25">
      <c r="A6673" s="3">
        <v>6672</v>
      </c>
      <c r="B6673" s="3" t="s">
        <v>9019</v>
      </c>
      <c r="C6673" s="4">
        <f>YEAR(Table_1[[#This Row],[Order Date]])</f>
        <v>2011</v>
      </c>
      <c r="D6673" s="9">
        <v>40778</v>
      </c>
      <c r="E6673" s="3">
        <v>40782</v>
      </c>
      <c r="F6673" s="3" t="s">
        <v>23</v>
      </c>
      <c r="G6673" s="3" t="s">
        <v>4343</v>
      </c>
      <c r="H6673" s="3" t="s">
        <v>4344</v>
      </c>
      <c r="I6673" s="3" t="s">
        <v>41</v>
      </c>
      <c r="J6673" s="3" t="s">
        <v>27</v>
      </c>
      <c r="K6673" s="3" t="s">
        <v>42</v>
      </c>
      <c r="L6673" s="3" t="s">
        <v>43</v>
      </c>
      <c r="M6673" s="3">
        <v>90032</v>
      </c>
      <c r="N6673" s="3" t="s">
        <v>44</v>
      </c>
      <c r="O6673" s="3" t="s">
        <v>2259</v>
      </c>
      <c r="P6673" s="3" t="s">
        <v>46</v>
      </c>
      <c r="Q6673" s="3" t="s">
        <v>75</v>
      </c>
      <c r="R6673" s="3" t="s">
        <v>2260</v>
      </c>
      <c r="S6673" s="3">
        <v>49.568000000000005</v>
      </c>
      <c r="T6673" s="3">
        <v>2</v>
      </c>
      <c r="U6673" s="3">
        <v>0.2</v>
      </c>
      <c r="V6673" s="3">
        <v>17.348799999999997</v>
      </c>
    </row>
    <row r="6674" spans="1:22" ht="14.25" customHeight="1" x14ac:dyDescent="0.25">
      <c r="A6674" s="3">
        <v>6673</v>
      </c>
      <c r="B6674" s="3" t="s">
        <v>9020</v>
      </c>
      <c r="C6674" s="4">
        <f>YEAR(Table_1[[#This Row],[Order Date]])</f>
        <v>2012</v>
      </c>
      <c r="D6674" s="9">
        <v>41163</v>
      </c>
      <c r="E6674" s="3">
        <v>41168</v>
      </c>
      <c r="F6674" s="3" t="s">
        <v>50</v>
      </c>
      <c r="G6674" s="3" t="s">
        <v>979</v>
      </c>
      <c r="H6674" s="3" t="s">
        <v>980</v>
      </c>
      <c r="I6674" s="3" t="s">
        <v>41</v>
      </c>
      <c r="J6674" s="3" t="s">
        <v>27</v>
      </c>
      <c r="K6674" s="3" t="s">
        <v>947</v>
      </c>
      <c r="L6674" s="3" t="s">
        <v>43</v>
      </c>
      <c r="M6674" s="3">
        <v>92024</v>
      </c>
      <c r="N6674" s="3" t="s">
        <v>44</v>
      </c>
      <c r="O6674" s="3" t="s">
        <v>490</v>
      </c>
      <c r="P6674" s="3" t="s">
        <v>46</v>
      </c>
      <c r="Q6674" s="3" t="s">
        <v>68</v>
      </c>
      <c r="R6674" s="3" t="s">
        <v>491</v>
      </c>
      <c r="S6674" s="3">
        <v>265.85999999999996</v>
      </c>
      <c r="T6674" s="3">
        <v>7</v>
      </c>
      <c r="U6674" s="3">
        <v>0</v>
      </c>
      <c r="V6674" s="3">
        <v>79.757999999999967</v>
      </c>
    </row>
    <row r="6675" spans="1:22" ht="14.25" customHeight="1" x14ac:dyDescent="0.25">
      <c r="A6675" s="3">
        <v>6674</v>
      </c>
      <c r="B6675" s="3" t="s">
        <v>9021</v>
      </c>
      <c r="C6675" s="4">
        <f>YEAR(Table_1[[#This Row],[Order Date]])</f>
        <v>2012</v>
      </c>
      <c r="D6675" s="9">
        <v>41157</v>
      </c>
      <c r="E6675" s="3">
        <v>41164</v>
      </c>
      <c r="F6675" s="3" t="s">
        <v>50</v>
      </c>
      <c r="G6675" s="3" t="s">
        <v>620</v>
      </c>
      <c r="H6675" s="3" t="s">
        <v>621</v>
      </c>
      <c r="I6675" s="3" t="s">
        <v>102</v>
      </c>
      <c r="J6675" s="3" t="s">
        <v>27</v>
      </c>
      <c r="K6675" s="3" t="s">
        <v>4710</v>
      </c>
      <c r="L6675" s="3" t="s">
        <v>319</v>
      </c>
      <c r="M6675" s="3">
        <v>22901</v>
      </c>
      <c r="N6675" s="3" t="s">
        <v>30</v>
      </c>
      <c r="O6675" s="3" t="s">
        <v>9022</v>
      </c>
      <c r="P6675" s="3" t="s">
        <v>32</v>
      </c>
      <c r="Q6675" s="3" t="s">
        <v>65</v>
      </c>
      <c r="R6675" s="3" t="s">
        <v>9023</v>
      </c>
      <c r="S6675" s="3">
        <v>67.959999999999994</v>
      </c>
      <c r="T6675" s="3">
        <v>4</v>
      </c>
      <c r="U6675" s="3">
        <v>0</v>
      </c>
      <c r="V6675" s="3">
        <v>12.232799999999997</v>
      </c>
    </row>
    <row r="6676" spans="1:22" ht="14.25" customHeight="1" x14ac:dyDescent="0.25">
      <c r="A6676" s="3">
        <v>6675</v>
      </c>
      <c r="B6676" s="3" t="s">
        <v>9024</v>
      </c>
      <c r="C6676" s="4">
        <f>YEAR(Table_1[[#This Row],[Order Date]])</f>
        <v>2012</v>
      </c>
      <c r="D6676" s="9">
        <v>41234</v>
      </c>
      <c r="E6676" s="3">
        <v>41236</v>
      </c>
      <c r="F6676" s="3" t="s">
        <v>23</v>
      </c>
      <c r="G6676" s="3" t="s">
        <v>5978</v>
      </c>
      <c r="H6676" s="3" t="s">
        <v>5979</v>
      </c>
      <c r="I6676" s="3" t="s">
        <v>26</v>
      </c>
      <c r="J6676" s="3" t="s">
        <v>27</v>
      </c>
      <c r="K6676" s="3" t="s">
        <v>1479</v>
      </c>
      <c r="L6676" s="3" t="s">
        <v>254</v>
      </c>
      <c r="M6676" s="3">
        <v>46226</v>
      </c>
      <c r="N6676" s="3" t="s">
        <v>105</v>
      </c>
      <c r="O6676" s="3" t="s">
        <v>3320</v>
      </c>
      <c r="P6676" s="3" t="s">
        <v>46</v>
      </c>
      <c r="Q6676" s="3" t="s">
        <v>68</v>
      </c>
      <c r="R6676" s="3" t="s">
        <v>3321</v>
      </c>
      <c r="S6676" s="3">
        <v>10.92</v>
      </c>
      <c r="T6676" s="3">
        <v>6</v>
      </c>
      <c r="U6676" s="3">
        <v>0</v>
      </c>
      <c r="V6676" s="3">
        <v>4.9139999999999997</v>
      </c>
    </row>
    <row r="6677" spans="1:22" ht="14.25" customHeight="1" x14ac:dyDescent="0.25">
      <c r="A6677" s="3">
        <v>6676</v>
      </c>
      <c r="B6677" s="3" t="s">
        <v>9024</v>
      </c>
      <c r="C6677" s="4">
        <f>YEAR(Table_1[[#This Row],[Order Date]])</f>
        <v>2012</v>
      </c>
      <c r="D6677" s="9">
        <v>41234</v>
      </c>
      <c r="E6677" s="3">
        <v>41236</v>
      </c>
      <c r="F6677" s="3" t="s">
        <v>23</v>
      </c>
      <c r="G6677" s="3" t="s">
        <v>5978</v>
      </c>
      <c r="H6677" s="3" t="s">
        <v>5979</v>
      </c>
      <c r="I6677" s="3" t="s">
        <v>26</v>
      </c>
      <c r="J6677" s="3" t="s">
        <v>27</v>
      </c>
      <c r="K6677" s="3" t="s">
        <v>1479</v>
      </c>
      <c r="L6677" s="3" t="s">
        <v>254</v>
      </c>
      <c r="M6677" s="3">
        <v>46226</v>
      </c>
      <c r="N6677" s="3" t="s">
        <v>105</v>
      </c>
      <c r="O6677" s="3" t="s">
        <v>9025</v>
      </c>
      <c r="P6677" s="3" t="s">
        <v>71</v>
      </c>
      <c r="Q6677" s="3" t="s">
        <v>682</v>
      </c>
      <c r="R6677" s="3" t="s">
        <v>9026</v>
      </c>
      <c r="S6677" s="3">
        <v>83.9</v>
      </c>
      <c r="T6677" s="3">
        <v>2</v>
      </c>
      <c r="U6677" s="3">
        <v>0</v>
      </c>
      <c r="V6677" s="3">
        <v>22.653000000000006</v>
      </c>
    </row>
    <row r="6678" spans="1:22" ht="14.25" customHeight="1" x14ac:dyDescent="0.25">
      <c r="A6678" s="3">
        <v>6677</v>
      </c>
      <c r="B6678" s="3" t="s">
        <v>9024</v>
      </c>
      <c r="C6678" s="4">
        <f>YEAR(Table_1[[#This Row],[Order Date]])</f>
        <v>2012</v>
      </c>
      <c r="D6678" s="9">
        <v>41234</v>
      </c>
      <c r="E6678" s="3">
        <v>41236</v>
      </c>
      <c r="F6678" s="3" t="s">
        <v>23</v>
      </c>
      <c r="G6678" s="3" t="s">
        <v>5978</v>
      </c>
      <c r="H6678" s="3" t="s">
        <v>5979</v>
      </c>
      <c r="I6678" s="3" t="s">
        <v>26</v>
      </c>
      <c r="J6678" s="3" t="s">
        <v>27</v>
      </c>
      <c r="K6678" s="3" t="s">
        <v>1479</v>
      </c>
      <c r="L6678" s="3" t="s">
        <v>254</v>
      </c>
      <c r="M6678" s="3">
        <v>46226</v>
      </c>
      <c r="N6678" s="3" t="s">
        <v>105</v>
      </c>
      <c r="O6678" s="3" t="s">
        <v>7634</v>
      </c>
      <c r="P6678" s="3" t="s">
        <v>46</v>
      </c>
      <c r="Q6678" s="3" t="s">
        <v>78</v>
      </c>
      <c r="R6678" s="3" t="s">
        <v>7635</v>
      </c>
      <c r="S6678" s="3">
        <v>19.75</v>
      </c>
      <c r="T6678" s="3">
        <v>5</v>
      </c>
      <c r="U6678" s="3">
        <v>0</v>
      </c>
      <c r="V6678" s="3">
        <v>5.1350000000000007</v>
      </c>
    </row>
    <row r="6679" spans="1:22" ht="14.25" customHeight="1" x14ac:dyDescent="0.25">
      <c r="A6679" s="3">
        <v>6678</v>
      </c>
      <c r="B6679" s="3" t="s">
        <v>9024</v>
      </c>
      <c r="C6679" s="4">
        <f>YEAR(Table_1[[#This Row],[Order Date]])</f>
        <v>2012</v>
      </c>
      <c r="D6679" s="9">
        <v>41234</v>
      </c>
      <c r="E6679" s="3">
        <v>41236</v>
      </c>
      <c r="F6679" s="3" t="s">
        <v>23</v>
      </c>
      <c r="G6679" s="3" t="s">
        <v>5978</v>
      </c>
      <c r="H6679" s="3" t="s">
        <v>5979</v>
      </c>
      <c r="I6679" s="3" t="s">
        <v>26</v>
      </c>
      <c r="J6679" s="3" t="s">
        <v>27</v>
      </c>
      <c r="K6679" s="3" t="s">
        <v>1479</v>
      </c>
      <c r="L6679" s="3" t="s">
        <v>254</v>
      </c>
      <c r="M6679" s="3">
        <v>46226</v>
      </c>
      <c r="N6679" s="3" t="s">
        <v>105</v>
      </c>
      <c r="O6679" s="3" t="s">
        <v>6687</v>
      </c>
      <c r="P6679" s="3" t="s">
        <v>71</v>
      </c>
      <c r="Q6679" s="3" t="s">
        <v>161</v>
      </c>
      <c r="R6679" s="3" t="s">
        <v>6688</v>
      </c>
      <c r="S6679" s="3">
        <v>393.54</v>
      </c>
      <c r="T6679" s="3">
        <v>3</v>
      </c>
      <c r="U6679" s="3">
        <v>0</v>
      </c>
      <c r="V6679" s="3">
        <v>165.28680000000003</v>
      </c>
    </row>
    <row r="6680" spans="1:22" ht="14.25" customHeight="1" x14ac:dyDescent="0.25">
      <c r="A6680" s="3">
        <v>6679</v>
      </c>
      <c r="B6680" s="3" t="s">
        <v>9027</v>
      </c>
      <c r="C6680" s="4">
        <f>YEAR(Table_1[[#This Row],[Order Date]])</f>
        <v>2011</v>
      </c>
      <c r="D6680" s="9">
        <v>40826</v>
      </c>
      <c r="E6680" s="3">
        <v>40830</v>
      </c>
      <c r="F6680" s="3" t="s">
        <v>50</v>
      </c>
      <c r="G6680" s="3" t="s">
        <v>1497</v>
      </c>
      <c r="H6680" s="3" t="s">
        <v>1498</v>
      </c>
      <c r="I6680" s="3" t="s">
        <v>102</v>
      </c>
      <c r="J6680" s="3" t="s">
        <v>27</v>
      </c>
      <c r="K6680" s="3" t="s">
        <v>544</v>
      </c>
      <c r="L6680" s="3" t="s">
        <v>310</v>
      </c>
      <c r="M6680" s="3">
        <v>85023</v>
      </c>
      <c r="N6680" s="3" t="s">
        <v>44</v>
      </c>
      <c r="O6680" s="3" t="s">
        <v>3505</v>
      </c>
      <c r="P6680" s="3" t="s">
        <v>32</v>
      </c>
      <c r="Q6680" s="3" t="s">
        <v>65</v>
      </c>
      <c r="R6680" s="3" t="s">
        <v>3506</v>
      </c>
      <c r="S6680" s="3">
        <v>46.872</v>
      </c>
      <c r="T6680" s="3">
        <v>7</v>
      </c>
      <c r="U6680" s="3">
        <v>0.2</v>
      </c>
      <c r="V6680" s="3">
        <v>3.5153999999999979</v>
      </c>
    </row>
    <row r="6681" spans="1:22" ht="14.25" customHeight="1" x14ac:dyDescent="0.25">
      <c r="A6681" s="3">
        <v>6680</v>
      </c>
      <c r="B6681" s="3" t="s">
        <v>9028</v>
      </c>
      <c r="C6681" s="4">
        <f>YEAR(Table_1[[#This Row],[Order Date]])</f>
        <v>2014</v>
      </c>
      <c r="D6681" s="9">
        <v>41885</v>
      </c>
      <c r="E6681" s="3">
        <v>41890</v>
      </c>
      <c r="F6681" s="3" t="s">
        <v>23</v>
      </c>
      <c r="G6681" s="3" t="s">
        <v>274</v>
      </c>
      <c r="H6681" s="3" t="s">
        <v>275</v>
      </c>
      <c r="I6681" s="3" t="s">
        <v>26</v>
      </c>
      <c r="J6681" s="3" t="s">
        <v>27</v>
      </c>
      <c r="K6681" s="3" t="s">
        <v>4608</v>
      </c>
      <c r="L6681" s="3" t="s">
        <v>747</v>
      </c>
      <c r="M6681" s="3">
        <v>6450</v>
      </c>
      <c r="N6681" s="3" t="s">
        <v>148</v>
      </c>
      <c r="O6681" s="3" t="s">
        <v>1482</v>
      </c>
      <c r="P6681" s="3" t="s">
        <v>46</v>
      </c>
      <c r="Q6681" s="3" t="s">
        <v>59</v>
      </c>
      <c r="R6681" s="3" t="s">
        <v>1483</v>
      </c>
      <c r="S6681" s="3">
        <v>10.9</v>
      </c>
      <c r="T6681" s="3">
        <v>1</v>
      </c>
      <c r="U6681" s="3">
        <v>0</v>
      </c>
      <c r="V6681" s="3">
        <v>2.8339999999999996</v>
      </c>
    </row>
    <row r="6682" spans="1:22" ht="14.25" customHeight="1" x14ac:dyDescent="0.25">
      <c r="A6682" s="3">
        <v>6681</v>
      </c>
      <c r="B6682" s="3" t="s">
        <v>9028</v>
      </c>
      <c r="C6682" s="4">
        <f>YEAR(Table_1[[#This Row],[Order Date]])</f>
        <v>2014</v>
      </c>
      <c r="D6682" s="9">
        <v>41885</v>
      </c>
      <c r="E6682" s="3">
        <v>41890</v>
      </c>
      <c r="F6682" s="3" t="s">
        <v>23</v>
      </c>
      <c r="G6682" s="3" t="s">
        <v>274</v>
      </c>
      <c r="H6682" s="3" t="s">
        <v>275</v>
      </c>
      <c r="I6682" s="3" t="s">
        <v>26</v>
      </c>
      <c r="J6682" s="3" t="s">
        <v>27</v>
      </c>
      <c r="K6682" s="3" t="s">
        <v>4608</v>
      </c>
      <c r="L6682" s="3" t="s">
        <v>747</v>
      </c>
      <c r="M6682" s="3">
        <v>6450</v>
      </c>
      <c r="N6682" s="3" t="s">
        <v>148</v>
      </c>
      <c r="O6682" s="3" t="s">
        <v>1450</v>
      </c>
      <c r="P6682" s="3" t="s">
        <v>46</v>
      </c>
      <c r="Q6682" s="3" t="s">
        <v>90</v>
      </c>
      <c r="R6682" s="3" t="s">
        <v>1451</v>
      </c>
      <c r="S6682" s="3">
        <v>79.92</v>
      </c>
      <c r="T6682" s="3">
        <v>4</v>
      </c>
      <c r="U6682" s="3">
        <v>0</v>
      </c>
      <c r="V6682" s="3">
        <v>37.562399999999997</v>
      </c>
    </row>
    <row r="6683" spans="1:22" ht="14.25" customHeight="1" x14ac:dyDescent="0.25">
      <c r="A6683" s="3">
        <v>6682</v>
      </c>
      <c r="B6683" s="3" t="s">
        <v>9028</v>
      </c>
      <c r="C6683" s="4">
        <f>YEAR(Table_1[[#This Row],[Order Date]])</f>
        <v>2014</v>
      </c>
      <c r="D6683" s="9">
        <v>41885</v>
      </c>
      <c r="E6683" s="3">
        <v>41890</v>
      </c>
      <c r="F6683" s="3" t="s">
        <v>23</v>
      </c>
      <c r="G6683" s="3" t="s">
        <v>274</v>
      </c>
      <c r="H6683" s="3" t="s">
        <v>275</v>
      </c>
      <c r="I6683" s="3" t="s">
        <v>26</v>
      </c>
      <c r="J6683" s="3" t="s">
        <v>27</v>
      </c>
      <c r="K6683" s="3" t="s">
        <v>4608</v>
      </c>
      <c r="L6683" s="3" t="s">
        <v>747</v>
      </c>
      <c r="M6683" s="3">
        <v>6450</v>
      </c>
      <c r="N6683" s="3" t="s">
        <v>148</v>
      </c>
      <c r="O6683" s="3" t="s">
        <v>7155</v>
      </c>
      <c r="P6683" s="3" t="s">
        <v>46</v>
      </c>
      <c r="Q6683" s="3" t="s">
        <v>90</v>
      </c>
      <c r="R6683" s="3" t="s">
        <v>7156</v>
      </c>
      <c r="S6683" s="3">
        <v>146.82</v>
      </c>
      <c r="T6683" s="3">
        <v>3</v>
      </c>
      <c r="U6683" s="3">
        <v>0</v>
      </c>
      <c r="V6683" s="3">
        <v>73.41</v>
      </c>
    </row>
    <row r="6684" spans="1:22" ht="14.25" customHeight="1" x14ac:dyDescent="0.25">
      <c r="A6684" s="3">
        <v>6683</v>
      </c>
      <c r="B6684" s="3" t="s">
        <v>9029</v>
      </c>
      <c r="C6684" s="4">
        <f>YEAR(Table_1[[#This Row],[Order Date]])</f>
        <v>2014</v>
      </c>
      <c r="D6684" s="9">
        <v>41641</v>
      </c>
      <c r="E6684" s="3">
        <v>41642</v>
      </c>
      <c r="F6684" s="3" t="s">
        <v>188</v>
      </c>
      <c r="G6684" s="3" t="s">
        <v>4207</v>
      </c>
      <c r="H6684" s="3" t="s">
        <v>4208</v>
      </c>
      <c r="I6684" s="3" t="s">
        <v>102</v>
      </c>
      <c r="J6684" s="3" t="s">
        <v>27</v>
      </c>
      <c r="K6684" s="3" t="s">
        <v>612</v>
      </c>
      <c r="L6684" s="3" t="s">
        <v>114</v>
      </c>
      <c r="M6684" s="3">
        <v>53132</v>
      </c>
      <c r="N6684" s="3" t="s">
        <v>105</v>
      </c>
      <c r="O6684" s="3" t="s">
        <v>2936</v>
      </c>
      <c r="P6684" s="3" t="s">
        <v>46</v>
      </c>
      <c r="Q6684" s="3" t="s">
        <v>75</v>
      </c>
      <c r="R6684" s="3" t="s">
        <v>2937</v>
      </c>
      <c r="S6684" s="3">
        <v>3.6</v>
      </c>
      <c r="T6684" s="3">
        <v>2</v>
      </c>
      <c r="U6684" s="3">
        <v>0</v>
      </c>
      <c r="V6684" s="3">
        <v>1.728</v>
      </c>
    </row>
    <row r="6685" spans="1:22" ht="14.25" customHeight="1" x14ac:dyDescent="0.25">
      <c r="A6685" s="3">
        <v>6684</v>
      </c>
      <c r="B6685" s="3" t="s">
        <v>9030</v>
      </c>
      <c r="C6685" s="4">
        <f>YEAR(Table_1[[#This Row],[Order Date]])</f>
        <v>2011</v>
      </c>
      <c r="D6685" s="9">
        <v>40852</v>
      </c>
      <c r="E6685" s="3">
        <v>40857</v>
      </c>
      <c r="F6685" s="3" t="s">
        <v>50</v>
      </c>
      <c r="G6685" s="3" t="s">
        <v>3049</v>
      </c>
      <c r="H6685" s="3" t="s">
        <v>3050</v>
      </c>
      <c r="I6685" s="3" t="s">
        <v>102</v>
      </c>
      <c r="J6685" s="3" t="s">
        <v>27</v>
      </c>
      <c r="K6685" s="3" t="s">
        <v>42</v>
      </c>
      <c r="L6685" s="3" t="s">
        <v>43</v>
      </c>
      <c r="M6685" s="3">
        <v>90008</v>
      </c>
      <c r="N6685" s="3" t="s">
        <v>44</v>
      </c>
      <c r="O6685" s="3" t="s">
        <v>6591</v>
      </c>
      <c r="P6685" s="3" t="s">
        <v>32</v>
      </c>
      <c r="Q6685" s="3" t="s">
        <v>65</v>
      </c>
      <c r="R6685" s="3" t="s">
        <v>6592</v>
      </c>
      <c r="S6685" s="3">
        <v>20.04</v>
      </c>
      <c r="T6685" s="3">
        <v>6</v>
      </c>
      <c r="U6685" s="3">
        <v>0</v>
      </c>
      <c r="V6685" s="3">
        <v>8.8176000000000023</v>
      </c>
    </row>
    <row r="6686" spans="1:22" ht="14.25" customHeight="1" x14ac:dyDescent="0.25">
      <c r="A6686" s="3">
        <v>6685</v>
      </c>
      <c r="B6686" s="3" t="s">
        <v>9031</v>
      </c>
      <c r="C6686" s="4">
        <f>YEAR(Table_1[[#This Row],[Order Date]])</f>
        <v>2012</v>
      </c>
      <c r="D6686" s="9">
        <v>41260</v>
      </c>
      <c r="E6686" s="3">
        <v>41265</v>
      </c>
      <c r="F6686" s="3" t="s">
        <v>50</v>
      </c>
      <c r="G6686" s="3" t="s">
        <v>4170</v>
      </c>
      <c r="H6686" s="3" t="s">
        <v>4171</v>
      </c>
      <c r="I6686" s="3" t="s">
        <v>26</v>
      </c>
      <c r="J6686" s="3" t="s">
        <v>27</v>
      </c>
      <c r="K6686" s="3" t="s">
        <v>538</v>
      </c>
      <c r="L6686" s="3" t="s">
        <v>211</v>
      </c>
      <c r="M6686" s="3">
        <v>61701</v>
      </c>
      <c r="N6686" s="3" t="s">
        <v>105</v>
      </c>
      <c r="O6686" s="3" t="s">
        <v>3510</v>
      </c>
      <c r="P6686" s="3" t="s">
        <v>46</v>
      </c>
      <c r="Q6686" s="3" t="s">
        <v>59</v>
      </c>
      <c r="R6686" s="3" t="s">
        <v>3511</v>
      </c>
      <c r="S6686" s="3">
        <v>180.01600000000002</v>
      </c>
      <c r="T6686" s="3">
        <v>1</v>
      </c>
      <c r="U6686" s="3">
        <v>0.2</v>
      </c>
      <c r="V6686" s="3">
        <v>-15.751400000000004</v>
      </c>
    </row>
    <row r="6687" spans="1:22" ht="14.25" customHeight="1" x14ac:dyDescent="0.25">
      <c r="A6687" s="3">
        <v>6686</v>
      </c>
      <c r="B6687" s="3" t="s">
        <v>9031</v>
      </c>
      <c r="C6687" s="4">
        <f>YEAR(Table_1[[#This Row],[Order Date]])</f>
        <v>2012</v>
      </c>
      <c r="D6687" s="9">
        <v>41260</v>
      </c>
      <c r="E6687" s="3">
        <v>41265</v>
      </c>
      <c r="F6687" s="3" t="s">
        <v>50</v>
      </c>
      <c r="G6687" s="3" t="s">
        <v>4170</v>
      </c>
      <c r="H6687" s="3" t="s">
        <v>4171</v>
      </c>
      <c r="I6687" s="3" t="s">
        <v>26</v>
      </c>
      <c r="J6687" s="3" t="s">
        <v>27</v>
      </c>
      <c r="K6687" s="3" t="s">
        <v>538</v>
      </c>
      <c r="L6687" s="3" t="s">
        <v>211</v>
      </c>
      <c r="M6687" s="3">
        <v>61701</v>
      </c>
      <c r="N6687" s="3" t="s">
        <v>105</v>
      </c>
      <c r="O6687" s="3" t="s">
        <v>2676</v>
      </c>
      <c r="P6687" s="3" t="s">
        <v>32</v>
      </c>
      <c r="Q6687" s="3" t="s">
        <v>65</v>
      </c>
      <c r="R6687" s="3" t="s">
        <v>2677</v>
      </c>
      <c r="S6687" s="3">
        <v>41.552</v>
      </c>
      <c r="T6687" s="3">
        <v>2</v>
      </c>
      <c r="U6687" s="3">
        <v>0.6</v>
      </c>
      <c r="V6687" s="3">
        <v>-19.737199999999994</v>
      </c>
    </row>
    <row r="6688" spans="1:22" ht="14.25" customHeight="1" x14ac:dyDescent="0.25">
      <c r="A6688" s="3">
        <v>6687</v>
      </c>
      <c r="B6688" s="3" t="s">
        <v>9031</v>
      </c>
      <c r="C6688" s="4">
        <f>YEAR(Table_1[[#This Row],[Order Date]])</f>
        <v>2012</v>
      </c>
      <c r="D6688" s="9">
        <v>41260</v>
      </c>
      <c r="E6688" s="3">
        <v>41265</v>
      </c>
      <c r="F6688" s="3" t="s">
        <v>50</v>
      </c>
      <c r="G6688" s="3" t="s">
        <v>4170</v>
      </c>
      <c r="H6688" s="3" t="s">
        <v>4171</v>
      </c>
      <c r="I6688" s="3" t="s">
        <v>26</v>
      </c>
      <c r="J6688" s="3" t="s">
        <v>27</v>
      </c>
      <c r="K6688" s="3" t="s">
        <v>538</v>
      </c>
      <c r="L6688" s="3" t="s">
        <v>211</v>
      </c>
      <c r="M6688" s="3">
        <v>61701</v>
      </c>
      <c r="N6688" s="3" t="s">
        <v>105</v>
      </c>
      <c r="O6688" s="3" t="s">
        <v>3716</v>
      </c>
      <c r="P6688" s="3" t="s">
        <v>46</v>
      </c>
      <c r="Q6688" s="3" t="s">
        <v>68</v>
      </c>
      <c r="R6688" s="3" t="s">
        <v>3717</v>
      </c>
      <c r="S6688" s="3">
        <v>13.120000000000001</v>
      </c>
      <c r="T6688" s="3">
        <v>5</v>
      </c>
      <c r="U6688" s="3">
        <v>0.2</v>
      </c>
      <c r="V6688" s="3">
        <v>1.4759999999999982</v>
      </c>
    </row>
    <row r="6689" spans="1:22" ht="14.25" customHeight="1" x14ac:dyDescent="0.25">
      <c r="A6689" s="3">
        <v>6688</v>
      </c>
      <c r="B6689" s="3" t="s">
        <v>9032</v>
      </c>
      <c r="C6689" s="4">
        <f>YEAR(Table_1[[#This Row],[Order Date]])</f>
        <v>2012</v>
      </c>
      <c r="D6689" s="9">
        <v>41043</v>
      </c>
      <c r="E6689" s="3">
        <v>41050</v>
      </c>
      <c r="F6689" s="3" t="s">
        <v>50</v>
      </c>
      <c r="G6689" s="3" t="s">
        <v>5793</v>
      </c>
      <c r="H6689" s="3" t="s">
        <v>5794</v>
      </c>
      <c r="I6689" s="3" t="s">
        <v>26</v>
      </c>
      <c r="J6689" s="3" t="s">
        <v>27</v>
      </c>
      <c r="K6689" s="3" t="s">
        <v>42</v>
      </c>
      <c r="L6689" s="3" t="s">
        <v>43</v>
      </c>
      <c r="M6689" s="3">
        <v>90032</v>
      </c>
      <c r="N6689" s="3" t="s">
        <v>44</v>
      </c>
      <c r="O6689" s="3" t="s">
        <v>5599</v>
      </c>
      <c r="P6689" s="3" t="s">
        <v>46</v>
      </c>
      <c r="Q6689" s="3" t="s">
        <v>59</v>
      </c>
      <c r="R6689" s="3" t="s">
        <v>5600</v>
      </c>
      <c r="S6689" s="3">
        <v>1117.92</v>
      </c>
      <c r="T6689" s="3">
        <v>4</v>
      </c>
      <c r="U6689" s="3">
        <v>0</v>
      </c>
      <c r="V6689" s="3">
        <v>55.895999999999958</v>
      </c>
    </row>
    <row r="6690" spans="1:22" ht="14.25" customHeight="1" x14ac:dyDescent="0.25">
      <c r="A6690" s="3">
        <v>6689</v>
      </c>
      <c r="B6690" s="3" t="s">
        <v>9033</v>
      </c>
      <c r="C6690" s="4">
        <f>YEAR(Table_1[[#This Row],[Order Date]])</f>
        <v>2014</v>
      </c>
      <c r="D6690" s="9">
        <v>41709</v>
      </c>
      <c r="E6690" s="3">
        <v>41714</v>
      </c>
      <c r="F6690" s="3" t="s">
        <v>23</v>
      </c>
      <c r="G6690" s="3" t="s">
        <v>6482</v>
      </c>
      <c r="H6690" s="3" t="s">
        <v>6483</v>
      </c>
      <c r="I6690" s="3" t="s">
        <v>41</v>
      </c>
      <c r="J6690" s="3" t="s">
        <v>27</v>
      </c>
      <c r="K6690" s="3" t="s">
        <v>127</v>
      </c>
      <c r="L6690" s="3" t="s">
        <v>43</v>
      </c>
      <c r="M6690" s="3">
        <v>94109</v>
      </c>
      <c r="N6690" s="3" t="s">
        <v>44</v>
      </c>
      <c r="O6690" s="3" t="s">
        <v>4515</v>
      </c>
      <c r="P6690" s="3" t="s">
        <v>71</v>
      </c>
      <c r="Q6690" s="3" t="s">
        <v>161</v>
      </c>
      <c r="R6690" s="3" t="s">
        <v>4516</v>
      </c>
      <c r="S6690" s="3">
        <v>111.96</v>
      </c>
      <c r="T6690" s="3">
        <v>4</v>
      </c>
      <c r="U6690" s="3">
        <v>0</v>
      </c>
      <c r="V6690" s="3">
        <v>21.27239999999999</v>
      </c>
    </row>
    <row r="6691" spans="1:22" ht="14.25" customHeight="1" x14ac:dyDescent="0.25">
      <c r="A6691" s="3">
        <v>6690</v>
      </c>
      <c r="B6691" s="3" t="s">
        <v>9034</v>
      </c>
      <c r="C6691" s="4">
        <f>YEAR(Table_1[[#This Row],[Order Date]])</f>
        <v>2014</v>
      </c>
      <c r="D6691" s="9">
        <v>41976</v>
      </c>
      <c r="E6691" s="3">
        <v>41983</v>
      </c>
      <c r="F6691" s="3" t="s">
        <v>50</v>
      </c>
      <c r="G6691" s="3" t="s">
        <v>4512</v>
      </c>
      <c r="H6691" s="3" t="s">
        <v>4513</v>
      </c>
      <c r="I6691" s="3" t="s">
        <v>41</v>
      </c>
      <c r="J6691" s="3" t="s">
        <v>27</v>
      </c>
      <c r="K6691" s="3" t="s">
        <v>184</v>
      </c>
      <c r="L6691" s="3" t="s">
        <v>104</v>
      </c>
      <c r="M6691" s="3">
        <v>77095</v>
      </c>
      <c r="N6691" s="3" t="s">
        <v>105</v>
      </c>
      <c r="O6691" s="3" t="s">
        <v>5206</v>
      </c>
      <c r="P6691" s="3" t="s">
        <v>46</v>
      </c>
      <c r="Q6691" s="3" t="s">
        <v>68</v>
      </c>
      <c r="R6691" s="3" t="s">
        <v>5207</v>
      </c>
      <c r="S6691" s="3">
        <v>12.160000000000002</v>
      </c>
      <c r="T6691" s="3">
        <v>5</v>
      </c>
      <c r="U6691" s="3">
        <v>0.2</v>
      </c>
      <c r="V6691" s="3">
        <v>2.1279999999999988</v>
      </c>
    </row>
    <row r="6692" spans="1:22" ht="14.25" customHeight="1" x14ac:dyDescent="0.25">
      <c r="A6692" s="3">
        <v>6691</v>
      </c>
      <c r="B6692" s="3" t="s">
        <v>9035</v>
      </c>
      <c r="C6692" s="4">
        <f>YEAR(Table_1[[#This Row],[Order Date]])</f>
        <v>2014</v>
      </c>
      <c r="D6692" s="9">
        <v>41852</v>
      </c>
      <c r="E6692" s="3">
        <v>41857</v>
      </c>
      <c r="F6692" s="3" t="s">
        <v>50</v>
      </c>
      <c r="G6692" s="3" t="s">
        <v>5584</v>
      </c>
      <c r="H6692" s="3" t="s">
        <v>5585</v>
      </c>
      <c r="I6692" s="3" t="s">
        <v>41</v>
      </c>
      <c r="J6692" s="3" t="s">
        <v>27</v>
      </c>
      <c r="K6692" s="3" t="s">
        <v>2548</v>
      </c>
      <c r="L6692" s="3" t="s">
        <v>114</v>
      </c>
      <c r="M6692" s="3">
        <v>53209</v>
      </c>
      <c r="N6692" s="3" t="s">
        <v>105</v>
      </c>
      <c r="O6692" s="3" t="s">
        <v>971</v>
      </c>
      <c r="P6692" s="3" t="s">
        <v>46</v>
      </c>
      <c r="Q6692" s="3" t="s">
        <v>75</v>
      </c>
      <c r="R6692" s="3" t="s">
        <v>972</v>
      </c>
      <c r="S6692" s="3">
        <v>17.52</v>
      </c>
      <c r="T6692" s="3">
        <v>4</v>
      </c>
      <c r="U6692" s="3">
        <v>0</v>
      </c>
      <c r="V6692" s="3">
        <v>8.4095999999999993</v>
      </c>
    </row>
    <row r="6693" spans="1:22" ht="14.25" customHeight="1" x14ac:dyDescent="0.25">
      <c r="A6693" s="3">
        <v>6692</v>
      </c>
      <c r="B6693" s="3" t="s">
        <v>9035</v>
      </c>
      <c r="C6693" s="4">
        <f>YEAR(Table_1[[#This Row],[Order Date]])</f>
        <v>2014</v>
      </c>
      <c r="D6693" s="9">
        <v>41852</v>
      </c>
      <c r="E6693" s="3">
        <v>41857</v>
      </c>
      <c r="F6693" s="3" t="s">
        <v>50</v>
      </c>
      <c r="G6693" s="3" t="s">
        <v>5584</v>
      </c>
      <c r="H6693" s="3" t="s">
        <v>5585</v>
      </c>
      <c r="I6693" s="3" t="s">
        <v>41</v>
      </c>
      <c r="J6693" s="3" t="s">
        <v>27</v>
      </c>
      <c r="K6693" s="3" t="s">
        <v>2548</v>
      </c>
      <c r="L6693" s="3" t="s">
        <v>114</v>
      </c>
      <c r="M6693" s="3">
        <v>53209</v>
      </c>
      <c r="N6693" s="3" t="s">
        <v>105</v>
      </c>
      <c r="O6693" s="3" t="s">
        <v>1592</v>
      </c>
      <c r="P6693" s="3" t="s">
        <v>46</v>
      </c>
      <c r="Q6693" s="3" t="s">
        <v>78</v>
      </c>
      <c r="R6693" s="3" t="s">
        <v>1593</v>
      </c>
      <c r="S6693" s="3">
        <v>155.88</v>
      </c>
      <c r="T6693" s="3">
        <v>6</v>
      </c>
      <c r="U6693" s="3">
        <v>0</v>
      </c>
      <c r="V6693" s="3">
        <v>54.558</v>
      </c>
    </row>
    <row r="6694" spans="1:22" ht="14.25" customHeight="1" x14ac:dyDescent="0.25">
      <c r="A6694" s="3">
        <v>6693</v>
      </c>
      <c r="B6694" s="3" t="s">
        <v>9036</v>
      </c>
      <c r="C6694" s="4">
        <f>YEAR(Table_1[[#This Row],[Order Date]])</f>
        <v>2014</v>
      </c>
      <c r="D6694" s="9">
        <v>41863</v>
      </c>
      <c r="E6694" s="3">
        <v>41865</v>
      </c>
      <c r="F6694" s="3" t="s">
        <v>23</v>
      </c>
      <c r="G6694" s="3" t="s">
        <v>5993</v>
      </c>
      <c r="H6694" s="3" t="s">
        <v>5994</v>
      </c>
      <c r="I6694" s="3" t="s">
        <v>102</v>
      </c>
      <c r="J6694" s="3" t="s">
        <v>27</v>
      </c>
      <c r="K6694" s="3" t="s">
        <v>6079</v>
      </c>
      <c r="L6694" s="3" t="s">
        <v>736</v>
      </c>
      <c r="M6694" s="3">
        <v>70601</v>
      </c>
      <c r="N6694" s="3" t="s">
        <v>30</v>
      </c>
      <c r="O6694" s="3" t="s">
        <v>5374</v>
      </c>
      <c r="P6694" s="3" t="s">
        <v>46</v>
      </c>
      <c r="Q6694" s="3" t="s">
        <v>75</v>
      </c>
      <c r="R6694" s="3" t="s">
        <v>5375</v>
      </c>
      <c r="S6694" s="3">
        <v>477.51</v>
      </c>
      <c r="T6694" s="3">
        <v>11</v>
      </c>
      <c r="U6694" s="3">
        <v>0</v>
      </c>
      <c r="V6694" s="3">
        <v>219.65459999999999</v>
      </c>
    </row>
    <row r="6695" spans="1:22" ht="14.25" customHeight="1" x14ac:dyDescent="0.25">
      <c r="A6695" s="3">
        <v>6694</v>
      </c>
      <c r="B6695" s="3" t="s">
        <v>9037</v>
      </c>
      <c r="C6695" s="4">
        <f>YEAR(Table_1[[#This Row],[Order Date]])</f>
        <v>2014</v>
      </c>
      <c r="D6695" s="9">
        <v>41913</v>
      </c>
      <c r="E6695" s="3">
        <v>41915</v>
      </c>
      <c r="F6695" s="3" t="s">
        <v>23</v>
      </c>
      <c r="G6695" s="3" t="s">
        <v>6451</v>
      </c>
      <c r="H6695" s="3" t="s">
        <v>6452</v>
      </c>
      <c r="I6695" s="3" t="s">
        <v>26</v>
      </c>
      <c r="J6695" s="3" t="s">
        <v>27</v>
      </c>
      <c r="K6695" s="3" t="s">
        <v>4492</v>
      </c>
      <c r="L6695" s="3" t="s">
        <v>2735</v>
      </c>
      <c r="M6695" s="3">
        <v>21215</v>
      </c>
      <c r="N6695" s="3" t="s">
        <v>148</v>
      </c>
      <c r="O6695" s="3" t="s">
        <v>5777</v>
      </c>
      <c r="P6695" s="3" t="s">
        <v>46</v>
      </c>
      <c r="Q6695" s="3" t="s">
        <v>90</v>
      </c>
      <c r="R6695" s="3" t="s">
        <v>5778</v>
      </c>
      <c r="S6695" s="3">
        <v>164.88</v>
      </c>
      <c r="T6695" s="3">
        <v>3</v>
      </c>
      <c r="U6695" s="3">
        <v>0</v>
      </c>
      <c r="V6695" s="3">
        <v>80.791200000000003</v>
      </c>
    </row>
    <row r="6696" spans="1:22" ht="14.25" customHeight="1" x14ac:dyDescent="0.25">
      <c r="A6696" s="3">
        <v>6695</v>
      </c>
      <c r="B6696" s="3" t="s">
        <v>9038</v>
      </c>
      <c r="C6696" s="4">
        <f>YEAR(Table_1[[#This Row],[Order Date]])</f>
        <v>2013</v>
      </c>
      <c r="D6696" s="9">
        <v>41513</v>
      </c>
      <c r="E6696" s="3">
        <v>41517</v>
      </c>
      <c r="F6696" s="3" t="s">
        <v>50</v>
      </c>
      <c r="G6696" s="3" t="s">
        <v>8926</v>
      </c>
      <c r="H6696" s="3" t="s">
        <v>8927</v>
      </c>
      <c r="I6696" s="3" t="s">
        <v>102</v>
      </c>
      <c r="J6696" s="3" t="s">
        <v>27</v>
      </c>
      <c r="K6696" s="3" t="s">
        <v>612</v>
      </c>
      <c r="L6696" s="3" t="s">
        <v>114</v>
      </c>
      <c r="M6696" s="3">
        <v>53132</v>
      </c>
      <c r="N6696" s="3" t="s">
        <v>105</v>
      </c>
      <c r="O6696" s="3" t="s">
        <v>4383</v>
      </c>
      <c r="P6696" s="3" t="s">
        <v>71</v>
      </c>
      <c r="Q6696" s="3" t="s">
        <v>161</v>
      </c>
      <c r="R6696" s="3" t="s">
        <v>4384</v>
      </c>
      <c r="S6696" s="3">
        <v>47.97</v>
      </c>
      <c r="T6696" s="3">
        <v>3</v>
      </c>
      <c r="U6696" s="3">
        <v>0</v>
      </c>
      <c r="V6696" s="3">
        <v>14.870699999999998</v>
      </c>
    </row>
    <row r="6697" spans="1:22" ht="14.25" customHeight="1" x14ac:dyDescent="0.25">
      <c r="A6697" s="3">
        <v>6696</v>
      </c>
      <c r="B6697" s="3" t="s">
        <v>9039</v>
      </c>
      <c r="C6697" s="4">
        <f>YEAR(Table_1[[#This Row],[Order Date]])</f>
        <v>2013</v>
      </c>
      <c r="D6697" s="9">
        <v>41611</v>
      </c>
      <c r="E6697" s="3">
        <v>41616</v>
      </c>
      <c r="F6697" s="3" t="s">
        <v>50</v>
      </c>
      <c r="G6697" s="3" t="s">
        <v>3691</v>
      </c>
      <c r="H6697" s="3" t="s">
        <v>3692</v>
      </c>
      <c r="I6697" s="3" t="s">
        <v>26</v>
      </c>
      <c r="J6697" s="3" t="s">
        <v>27</v>
      </c>
      <c r="K6697" s="3" t="s">
        <v>266</v>
      </c>
      <c r="L6697" s="3" t="s">
        <v>267</v>
      </c>
      <c r="M6697" s="3">
        <v>10024</v>
      </c>
      <c r="N6697" s="3" t="s">
        <v>148</v>
      </c>
      <c r="O6697" s="3" t="s">
        <v>6989</v>
      </c>
      <c r="P6697" s="3" t="s">
        <v>46</v>
      </c>
      <c r="Q6697" s="3" t="s">
        <v>75</v>
      </c>
      <c r="R6697" s="3" t="s">
        <v>6990</v>
      </c>
      <c r="S6697" s="3">
        <v>415.17600000000004</v>
      </c>
      <c r="T6697" s="3">
        <v>3</v>
      </c>
      <c r="U6697" s="3">
        <v>0.2</v>
      </c>
      <c r="V6697" s="3">
        <v>134.93219999999999</v>
      </c>
    </row>
    <row r="6698" spans="1:22" ht="14.25" customHeight="1" x14ac:dyDescent="0.25">
      <c r="A6698" s="3">
        <v>6697</v>
      </c>
      <c r="B6698" s="3" t="s">
        <v>9039</v>
      </c>
      <c r="C6698" s="4">
        <f>YEAR(Table_1[[#This Row],[Order Date]])</f>
        <v>2013</v>
      </c>
      <c r="D6698" s="9">
        <v>41611</v>
      </c>
      <c r="E6698" s="3">
        <v>41616</v>
      </c>
      <c r="F6698" s="3" t="s">
        <v>50</v>
      </c>
      <c r="G6698" s="3" t="s">
        <v>3691</v>
      </c>
      <c r="H6698" s="3" t="s">
        <v>3692</v>
      </c>
      <c r="I6698" s="3" t="s">
        <v>26</v>
      </c>
      <c r="J6698" s="3" t="s">
        <v>27</v>
      </c>
      <c r="K6698" s="3" t="s">
        <v>266</v>
      </c>
      <c r="L6698" s="3" t="s">
        <v>267</v>
      </c>
      <c r="M6698" s="3">
        <v>10024</v>
      </c>
      <c r="N6698" s="3" t="s">
        <v>148</v>
      </c>
      <c r="O6698" s="3" t="s">
        <v>3521</v>
      </c>
      <c r="P6698" s="3" t="s">
        <v>46</v>
      </c>
      <c r="Q6698" s="3" t="s">
        <v>75</v>
      </c>
      <c r="R6698" s="3" t="s">
        <v>3522</v>
      </c>
      <c r="S6698" s="3">
        <v>35.231999999999999</v>
      </c>
      <c r="T6698" s="3">
        <v>3</v>
      </c>
      <c r="U6698" s="3">
        <v>0.2</v>
      </c>
      <c r="V6698" s="3">
        <v>11.450399999999998</v>
      </c>
    </row>
    <row r="6699" spans="1:22" ht="14.25" customHeight="1" x14ac:dyDescent="0.25">
      <c r="A6699" s="3">
        <v>6698</v>
      </c>
      <c r="B6699" s="3" t="s">
        <v>9039</v>
      </c>
      <c r="C6699" s="4">
        <f>YEAR(Table_1[[#This Row],[Order Date]])</f>
        <v>2013</v>
      </c>
      <c r="D6699" s="9">
        <v>41611</v>
      </c>
      <c r="E6699" s="3">
        <v>41616</v>
      </c>
      <c r="F6699" s="3" t="s">
        <v>50</v>
      </c>
      <c r="G6699" s="3" t="s">
        <v>3691</v>
      </c>
      <c r="H6699" s="3" t="s">
        <v>3692</v>
      </c>
      <c r="I6699" s="3" t="s">
        <v>26</v>
      </c>
      <c r="J6699" s="3" t="s">
        <v>27</v>
      </c>
      <c r="K6699" s="3" t="s">
        <v>266</v>
      </c>
      <c r="L6699" s="3" t="s">
        <v>267</v>
      </c>
      <c r="M6699" s="3">
        <v>10024</v>
      </c>
      <c r="N6699" s="3" t="s">
        <v>148</v>
      </c>
      <c r="O6699" s="3" t="s">
        <v>5777</v>
      </c>
      <c r="P6699" s="3" t="s">
        <v>46</v>
      </c>
      <c r="Q6699" s="3" t="s">
        <v>90</v>
      </c>
      <c r="R6699" s="3" t="s">
        <v>5778</v>
      </c>
      <c r="S6699" s="3">
        <v>54.96</v>
      </c>
      <c r="T6699" s="3">
        <v>1</v>
      </c>
      <c r="U6699" s="3">
        <v>0</v>
      </c>
      <c r="V6699" s="3">
        <v>26.930399999999999</v>
      </c>
    </row>
    <row r="6700" spans="1:22" ht="14.25" customHeight="1" x14ac:dyDescent="0.25">
      <c r="A6700" s="3">
        <v>6699</v>
      </c>
      <c r="B6700" s="3" t="s">
        <v>9040</v>
      </c>
      <c r="C6700" s="4">
        <f>YEAR(Table_1[[#This Row],[Order Date]])</f>
        <v>2014</v>
      </c>
      <c r="D6700" s="9">
        <v>41842</v>
      </c>
      <c r="E6700" s="3">
        <v>41846</v>
      </c>
      <c r="F6700" s="3" t="s">
        <v>50</v>
      </c>
      <c r="G6700" s="3" t="s">
        <v>4348</v>
      </c>
      <c r="H6700" s="3" t="s">
        <v>4349</v>
      </c>
      <c r="I6700" s="3" t="s">
        <v>26</v>
      </c>
      <c r="J6700" s="3" t="s">
        <v>27</v>
      </c>
      <c r="K6700" s="3" t="s">
        <v>947</v>
      </c>
      <c r="L6700" s="3" t="s">
        <v>43</v>
      </c>
      <c r="M6700" s="3">
        <v>92024</v>
      </c>
      <c r="N6700" s="3" t="s">
        <v>44</v>
      </c>
      <c r="O6700" s="3" t="s">
        <v>9041</v>
      </c>
      <c r="P6700" s="3" t="s">
        <v>46</v>
      </c>
      <c r="Q6700" s="3" t="s">
        <v>90</v>
      </c>
      <c r="R6700" s="3" t="s">
        <v>9042</v>
      </c>
      <c r="S6700" s="3">
        <v>16.34</v>
      </c>
      <c r="T6700" s="3">
        <v>2</v>
      </c>
      <c r="U6700" s="3">
        <v>0</v>
      </c>
      <c r="V6700" s="3">
        <v>7.6798000000000002</v>
      </c>
    </row>
    <row r="6701" spans="1:22" ht="14.25" customHeight="1" x14ac:dyDescent="0.25">
      <c r="A6701" s="3">
        <v>6700</v>
      </c>
      <c r="B6701" s="3" t="s">
        <v>9040</v>
      </c>
      <c r="C6701" s="4">
        <f>YEAR(Table_1[[#This Row],[Order Date]])</f>
        <v>2014</v>
      </c>
      <c r="D6701" s="9">
        <v>41842</v>
      </c>
      <c r="E6701" s="3">
        <v>41846</v>
      </c>
      <c r="F6701" s="3" t="s">
        <v>50</v>
      </c>
      <c r="G6701" s="3" t="s">
        <v>4348</v>
      </c>
      <c r="H6701" s="3" t="s">
        <v>4349</v>
      </c>
      <c r="I6701" s="3" t="s">
        <v>26</v>
      </c>
      <c r="J6701" s="3" t="s">
        <v>27</v>
      </c>
      <c r="K6701" s="3" t="s">
        <v>947</v>
      </c>
      <c r="L6701" s="3" t="s">
        <v>43</v>
      </c>
      <c r="M6701" s="3">
        <v>92024</v>
      </c>
      <c r="N6701" s="3" t="s">
        <v>44</v>
      </c>
      <c r="O6701" s="3" t="s">
        <v>4619</v>
      </c>
      <c r="P6701" s="3" t="s">
        <v>32</v>
      </c>
      <c r="Q6701" s="3" t="s">
        <v>36</v>
      </c>
      <c r="R6701" s="3" t="s">
        <v>4620</v>
      </c>
      <c r="S6701" s="3">
        <v>225.29600000000002</v>
      </c>
      <c r="T6701" s="3">
        <v>2</v>
      </c>
      <c r="U6701" s="3">
        <v>0.2</v>
      </c>
      <c r="V6701" s="3">
        <v>22.529599999999995</v>
      </c>
    </row>
    <row r="6702" spans="1:22" ht="14.25" customHeight="1" x14ac:dyDescent="0.25">
      <c r="A6702" s="3">
        <v>6701</v>
      </c>
      <c r="B6702" s="3" t="s">
        <v>9040</v>
      </c>
      <c r="C6702" s="4">
        <f>YEAR(Table_1[[#This Row],[Order Date]])</f>
        <v>2014</v>
      </c>
      <c r="D6702" s="9">
        <v>41842</v>
      </c>
      <c r="E6702" s="3">
        <v>41846</v>
      </c>
      <c r="F6702" s="3" t="s">
        <v>50</v>
      </c>
      <c r="G6702" s="3" t="s">
        <v>4348</v>
      </c>
      <c r="H6702" s="3" t="s">
        <v>4349</v>
      </c>
      <c r="I6702" s="3" t="s">
        <v>26</v>
      </c>
      <c r="J6702" s="3" t="s">
        <v>27</v>
      </c>
      <c r="K6702" s="3" t="s">
        <v>947</v>
      </c>
      <c r="L6702" s="3" t="s">
        <v>43</v>
      </c>
      <c r="M6702" s="3">
        <v>92024</v>
      </c>
      <c r="N6702" s="3" t="s">
        <v>44</v>
      </c>
      <c r="O6702" s="3" t="s">
        <v>1199</v>
      </c>
      <c r="P6702" s="3" t="s">
        <v>46</v>
      </c>
      <c r="Q6702" s="3" t="s">
        <v>75</v>
      </c>
      <c r="R6702" s="3" t="s">
        <v>1200</v>
      </c>
      <c r="S6702" s="3">
        <v>50.352000000000004</v>
      </c>
      <c r="T6702" s="3">
        <v>3</v>
      </c>
      <c r="U6702" s="3">
        <v>0.2</v>
      </c>
      <c r="V6702" s="3">
        <v>17.623199999999997</v>
      </c>
    </row>
    <row r="6703" spans="1:22" ht="14.25" customHeight="1" x14ac:dyDescent="0.25">
      <c r="A6703" s="3">
        <v>6702</v>
      </c>
      <c r="B6703" s="3" t="s">
        <v>9043</v>
      </c>
      <c r="C6703" s="4">
        <f>YEAR(Table_1[[#This Row],[Order Date]])</f>
        <v>2012</v>
      </c>
      <c r="D6703" s="9">
        <v>41049</v>
      </c>
      <c r="E6703" s="3">
        <v>41053</v>
      </c>
      <c r="F6703" s="3" t="s">
        <v>50</v>
      </c>
      <c r="G6703" s="3" t="s">
        <v>4143</v>
      </c>
      <c r="H6703" s="3" t="s">
        <v>4144</v>
      </c>
      <c r="I6703" s="3" t="s">
        <v>26</v>
      </c>
      <c r="J6703" s="3" t="s">
        <v>27</v>
      </c>
      <c r="K6703" s="3" t="s">
        <v>9002</v>
      </c>
      <c r="L6703" s="3" t="s">
        <v>88</v>
      </c>
      <c r="M6703" s="3">
        <v>27893</v>
      </c>
      <c r="N6703" s="3" t="s">
        <v>30</v>
      </c>
      <c r="O6703" s="3" t="s">
        <v>4622</v>
      </c>
      <c r="P6703" s="3" t="s">
        <v>32</v>
      </c>
      <c r="Q6703" s="3" t="s">
        <v>65</v>
      </c>
      <c r="R6703" s="3" t="s">
        <v>4623</v>
      </c>
      <c r="S6703" s="3">
        <v>163.136</v>
      </c>
      <c r="T6703" s="3">
        <v>4</v>
      </c>
      <c r="U6703" s="3">
        <v>0.2</v>
      </c>
      <c r="V6703" s="3">
        <v>20.391999999999989</v>
      </c>
    </row>
    <row r="6704" spans="1:22" ht="14.25" customHeight="1" x14ac:dyDescent="0.25">
      <c r="A6704" s="3">
        <v>6703</v>
      </c>
      <c r="B6704" s="3" t="s">
        <v>9043</v>
      </c>
      <c r="C6704" s="4">
        <f>YEAR(Table_1[[#This Row],[Order Date]])</f>
        <v>2012</v>
      </c>
      <c r="D6704" s="9">
        <v>41049</v>
      </c>
      <c r="E6704" s="3">
        <v>41053</v>
      </c>
      <c r="F6704" s="3" t="s">
        <v>50</v>
      </c>
      <c r="G6704" s="3" t="s">
        <v>4143</v>
      </c>
      <c r="H6704" s="3" t="s">
        <v>4144</v>
      </c>
      <c r="I6704" s="3" t="s">
        <v>26</v>
      </c>
      <c r="J6704" s="3" t="s">
        <v>27</v>
      </c>
      <c r="K6704" s="3" t="s">
        <v>9002</v>
      </c>
      <c r="L6704" s="3" t="s">
        <v>88</v>
      </c>
      <c r="M6704" s="3">
        <v>27893</v>
      </c>
      <c r="N6704" s="3" t="s">
        <v>30</v>
      </c>
      <c r="O6704" s="3" t="s">
        <v>3424</v>
      </c>
      <c r="P6704" s="3" t="s">
        <v>46</v>
      </c>
      <c r="Q6704" s="3" t="s">
        <v>75</v>
      </c>
      <c r="R6704" s="3" t="s">
        <v>3425</v>
      </c>
      <c r="S6704" s="3">
        <v>6.4080000000000004</v>
      </c>
      <c r="T6704" s="3">
        <v>4</v>
      </c>
      <c r="U6704" s="3">
        <v>0.7</v>
      </c>
      <c r="V6704" s="3">
        <v>-4.9127999999999989</v>
      </c>
    </row>
    <row r="6705" spans="1:22" ht="14.25" customHeight="1" x14ac:dyDescent="0.25">
      <c r="A6705" s="3">
        <v>6704</v>
      </c>
      <c r="B6705" s="3" t="s">
        <v>9044</v>
      </c>
      <c r="C6705" s="4">
        <f>YEAR(Table_1[[#This Row],[Order Date]])</f>
        <v>2012</v>
      </c>
      <c r="D6705" s="9">
        <v>41083</v>
      </c>
      <c r="E6705" s="3">
        <v>41088</v>
      </c>
      <c r="F6705" s="3" t="s">
        <v>50</v>
      </c>
      <c r="G6705" s="3" t="s">
        <v>3259</v>
      </c>
      <c r="H6705" s="3" t="s">
        <v>3260</v>
      </c>
      <c r="I6705" s="3" t="s">
        <v>26</v>
      </c>
      <c r="J6705" s="3" t="s">
        <v>27</v>
      </c>
      <c r="K6705" s="3" t="s">
        <v>1173</v>
      </c>
      <c r="L6705" s="3" t="s">
        <v>43</v>
      </c>
      <c r="M6705" s="3">
        <v>90805</v>
      </c>
      <c r="N6705" s="3" t="s">
        <v>44</v>
      </c>
      <c r="O6705" s="3" t="s">
        <v>4964</v>
      </c>
      <c r="P6705" s="3" t="s">
        <v>71</v>
      </c>
      <c r="Q6705" s="3" t="s">
        <v>72</v>
      </c>
      <c r="R6705" s="3" t="s">
        <v>4965</v>
      </c>
      <c r="S6705" s="3">
        <v>217.58400000000003</v>
      </c>
      <c r="T6705" s="3">
        <v>2</v>
      </c>
      <c r="U6705" s="3">
        <v>0.2</v>
      </c>
      <c r="V6705" s="3">
        <v>19.03860000000001</v>
      </c>
    </row>
    <row r="6706" spans="1:22" ht="14.25" customHeight="1" x14ac:dyDescent="0.25">
      <c r="A6706" s="3">
        <v>6705</v>
      </c>
      <c r="B6706" s="3" t="s">
        <v>9044</v>
      </c>
      <c r="C6706" s="4">
        <f>YEAR(Table_1[[#This Row],[Order Date]])</f>
        <v>2012</v>
      </c>
      <c r="D6706" s="9">
        <v>41083</v>
      </c>
      <c r="E6706" s="3">
        <v>41088</v>
      </c>
      <c r="F6706" s="3" t="s">
        <v>50</v>
      </c>
      <c r="G6706" s="3" t="s">
        <v>3259</v>
      </c>
      <c r="H6706" s="3" t="s">
        <v>3260</v>
      </c>
      <c r="I6706" s="3" t="s">
        <v>26</v>
      </c>
      <c r="J6706" s="3" t="s">
        <v>27</v>
      </c>
      <c r="K6706" s="3" t="s">
        <v>1173</v>
      </c>
      <c r="L6706" s="3" t="s">
        <v>43</v>
      </c>
      <c r="M6706" s="3">
        <v>90805</v>
      </c>
      <c r="N6706" s="3" t="s">
        <v>44</v>
      </c>
      <c r="O6706" s="3" t="s">
        <v>3142</v>
      </c>
      <c r="P6706" s="3" t="s">
        <v>46</v>
      </c>
      <c r="Q6706" s="3" t="s">
        <v>269</v>
      </c>
      <c r="R6706" s="3" t="s">
        <v>3143</v>
      </c>
      <c r="S6706" s="3">
        <v>5.43</v>
      </c>
      <c r="T6706" s="3">
        <v>3</v>
      </c>
      <c r="U6706" s="3">
        <v>0</v>
      </c>
      <c r="V6706" s="3">
        <v>1.7918999999999998</v>
      </c>
    </row>
    <row r="6707" spans="1:22" ht="14.25" customHeight="1" x14ac:dyDescent="0.25">
      <c r="A6707" s="3">
        <v>6706</v>
      </c>
      <c r="B6707" s="3" t="s">
        <v>9044</v>
      </c>
      <c r="C6707" s="4">
        <f>YEAR(Table_1[[#This Row],[Order Date]])</f>
        <v>2012</v>
      </c>
      <c r="D6707" s="9">
        <v>41083</v>
      </c>
      <c r="E6707" s="3">
        <v>41088</v>
      </c>
      <c r="F6707" s="3" t="s">
        <v>50</v>
      </c>
      <c r="G6707" s="3" t="s">
        <v>3259</v>
      </c>
      <c r="H6707" s="3" t="s">
        <v>3260</v>
      </c>
      <c r="I6707" s="3" t="s">
        <v>26</v>
      </c>
      <c r="J6707" s="3" t="s">
        <v>27</v>
      </c>
      <c r="K6707" s="3" t="s">
        <v>1173</v>
      </c>
      <c r="L6707" s="3" t="s">
        <v>43</v>
      </c>
      <c r="M6707" s="3">
        <v>90805</v>
      </c>
      <c r="N6707" s="3" t="s">
        <v>44</v>
      </c>
      <c r="O6707" s="3" t="s">
        <v>692</v>
      </c>
      <c r="P6707" s="3" t="s">
        <v>71</v>
      </c>
      <c r="Q6707" s="3" t="s">
        <v>72</v>
      </c>
      <c r="R6707" s="3" t="s">
        <v>693</v>
      </c>
      <c r="S6707" s="3">
        <v>143.976</v>
      </c>
      <c r="T6707" s="3">
        <v>3</v>
      </c>
      <c r="U6707" s="3">
        <v>0.2</v>
      </c>
      <c r="V6707" s="3">
        <v>8.998500000000007</v>
      </c>
    </row>
    <row r="6708" spans="1:22" ht="14.25" customHeight="1" x14ac:dyDescent="0.25">
      <c r="A6708" s="3">
        <v>6707</v>
      </c>
      <c r="B6708" s="3" t="s">
        <v>9045</v>
      </c>
      <c r="C6708" s="4">
        <f>YEAR(Table_1[[#This Row],[Order Date]])</f>
        <v>2013</v>
      </c>
      <c r="D6708" s="9">
        <v>41528</v>
      </c>
      <c r="E6708" s="3">
        <v>41533</v>
      </c>
      <c r="F6708" s="3" t="s">
        <v>50</v>
      </c>
      <c r="G6708" s="3" t="s">
        <v>2328</v>
      </c>
      <c r="H6708" s="3" t="s">
        <v>2329</v>
      </c>
      <c r="I6708" s="3" t="s">
        <v>41</v>
      </c>
      <c r="J6708" s="3" t="s">
        <v>27</v>
      </c>
      <c r="K6708" s="3" t="s">
        <v>53</v>
      </c>
      <c r="L6708" s="3" t="s">
        <v>54</v>
      </c>
      <c r="M6708" s="3">
        <v>33311</v>
      </c>
      <c r="N6708" s="3" t="s">
        <v>30</v>
      </c>
      <c r="O6708" s="3" t="s">
        <v>3562</v>
      </c>
      <c r="P6708" s="3" t="s">
        <v>71</v>
      </c>
      <c r="Q6708" s="3" t="s">
        <v>72</v>
      </c>
      <c r="R6708" s="3" t="s">
        <v>3563</v>
      </c>
      <c r="S6708" s="3">
        <v>519.67999999999995</v>
      </c>
      <c r="T6708" s="3">
        <v>7</v>
      </c>
      <c r="U6708" s="3">
        <v>0.2</v>
      </c>
      <c r="V6708" s="3">
        <v>58.46399999999997</v>
      </c>
    </row>
    <row r="6709" spans="1:22" ht="14.25" customHeight="1" x14ac:dyDescent="0.25">
      <c r="A6709" s="3">
        <v>6708</v>
      </c>
      <c r="B6709" s="3" t="s">
        <v>9046</v>
      </c>
      <c r="C6709" s="4">
        <f>YEAR(Table_1[[#This Row],[Order Date]])</f>
        <v>2011</v>
      </c>
      <c r="D6709" s="9">
        <v>40646</v>
      </c>
      <c r="E6709" s="3">
        <v>40651</v>
      </c>
      <c r="F6709" s="3" t="s">
        <v>50</v>
      </c>
      <c r="G6709" s="3" t="s">
        <v>3436</v>
      </c>
      <c r="H6709" s="3" t="s">
        <v>3437</v>
      </c>
      <c r="I6709" s="3" t="s">
        <v>102</v>
      </c>
      <c r="J6709" s="3" t="s">
        <v>27</v>
      </c>
      <c r="K6709" s="3" t="s">
        <v>4492</v>
      </c>
      <c r="L6709" s="3" t="s">
        <v>2735</v>
      </c>
      <c r="M6709" s="3">
        <v>21215</v>
      </c>
      <c r="N6709" s="3" t="s">
        <v>148</v>
      </c>
      <c r="O6709" s="3" t="s">
        <v>9047</v>
      </c>
      <c r="P6709" s="3" t="s">
        <v>46</v>
      </c>
      <c r="Q6709" s="3" t="s">
        <v>47</v>
      </c>
      <c r="R6709" s="3" t="s">
        <v>9048</v>
      </c>
      <c r="S6709" s="3">
        <v>7.83</v>
      </c>
      <c r="T6709" s="3">
        <v>3</v>
      </c>
      <c r="U6709" s="3">
        <v>0</v>
      </c>
      <c r="V6709" s="3">
        <v>3.6017999999999999</v>
      </c>
    </row>
    <row r="6710" spans="1:22" ht="14.25" customHeight="1" x14ac:dyDescent="0.25">
      <c r="A6710" s="3">
        <v>6709</v>
      </c>
      <c r="B6710" s="3" t="s">
        <v>9049</v>
      </c>
      <c r="C6710" s="4">
        <f>YEAR(Table_1[[#This Row],[Order Date]])</f>
        <v>2012</v>
      </c>
      <c r="D6710" s="9">
        <v>41227</v>
      </c>
      <c r="E6710" s="3">
        <v>41232</v>
      </c>
      <c r="F6710" s="3" t="s">
        <v>50</v>
      </c>
      <c r="G6710" s="3" t="s">
        <v>449</v>
      </c>
      <c r="H6710" s="3" t="s">
        <v>450</v>
      </c>
      <c r="I6710" s="3" t="s">
        <v>26</v>
      </c>
      <c r="J6710" s="3" t="s">
        <v>27</v>
      </c>
      <c r="K6710" s="3" t="s">
        <v>9050</v>
      </c>
      <c r="L6710" s="3" t="s">
        <v>668</v>
      </c>
      <c r="M6710" s="3">
        <v>87124</v>
      </c>
      <c r="N6710" s="3" t="s">
        <v>44</v>
      </c>
      <c r="O6710" s="3" t="s">
        <v>686</v>
      </c>
      <c r="P6710" s="3" t="s">
        <v>32</v>
      </c>
      <c r="Q6710" s="3" t="s">
        <v>36</v>
      </c>
      <c r="R6710" s="3" t="s">
        <v>687</v>
      </c>
      <c r="S6710" s="3">
        <v>883.84</v>
      </c>
      <c r="T6710" s="3">
        <v>4</v>
      </c>
      <c r="U6710" s="3">
        <v>0.2</v>
      </c>
      <c r="V6710" s="3">
        <v>99.431999999999931</v>
      </c>
    </row>
    <row r="6711" spans="1:22" ht="14.25" customHeight="1" x14ac:dyDescent="0.25">
      <c r="A6711" s="3">
        <v>6710</v>
      </c>
      <c r="B6711" s="3" t="s">
        <v>9049</v>
      </c>
      <c r="C6711" s="4">
        <f>YEAR(Table_1[[#This Row],[Order Date]])</f>
        <v>2012</v>
      </c>
      <c r="D6711" s="9">
        <v>41227</v>
      </c>
      <c r="E6711" s="3">
        <v>41232</v>
      </c>
      <c r="F6711" s="3" t="s">
        <v>50</v>
      </c>
      <c r="G6711" s="3" t="s">
        <v>449</v>
      </c>
      <c r="H6711" s="3" t="s">
        <v>450</v>
      </c>
      <c r="I6711" s="3" t="s">
        <v>26</v>
      </c>
      <c r="J6711" s="3" t="s">
        <v>27</v>
      </c>
      <c r="K6711" s="3" t="s">
        <v>9050</v>
      </c>
      <c r="L6711" s="3" t="s">
        <v>668</v>
      </c>
      <c r="M6711" s="3">
        <v>87124</v>
      </c>
      <c r="N6711" s="3" t="s">
        <v>44</v>
      </c>
      <c r="O6711" s="3" t="s">
        <v>1084</v>
      </c>
      <c r="P6711" s="3" t="s">
        <v>32</v>
      </c>
      <c r="Q6711" s="3" t="s">
        <v>36</v>
      </c>
      <c r="R6711" s="3" t="s">
        <v>1085</v>
      </c>
      <c r="S6711" s="3">
        <v>230.35200000000003</v>
      </c>
      <c r="T6711" s="3">
        <v>3</v>
      </c>
      <c r="U6711" s="3">
        <v>0.2</v>
      </c>
      <c r="V6711" s="3">
        <v>20.155800000000013</v>
      </c>
    </row>
    <row r="6712" spans="1:22" ht="14.25" customHeight="1" x14ac:dyDescent="0.25">
      <c r="A6712" s="3">
        <v>6711</v>
      </c>
      <c r="B6712" s="3" t="s">
        <v>9051</v>
      </c>
      <c r="C6712" s="4">
        <f>YEAR(Table_1[[#This Row],[Order Date]])</f>
        <v>2013</v>
      </c>
      <c r="D6712" s="9">
        <v>41618</v>
      </c>
      <c r="E6712" s="3">
        <v>41621</v>
      </c>
      <c r="F6712" s="3" t="s">
        <v>188</v>
      </c>
      <c r="G6712" s="3" t="s">
        <v>628</v>
      </c>
      <c r="H6712" s="3" t="s">
        <v>629</v>
      </c>
      <c r="I6712" s="3" t="s">
        <v>41</v>
      </c>
      <c r="J6712" s="3" t="s">
        <v>27</v>
      </c>
      <c r="K6712" s="3" t="s">
        <v>5025</v>
      </c>
      <c r="L6712" s="3" t="s">
        <v>43</v>
      </c>
      <c r="M6712" s="3">
        <v>95207</v>
      </c>
      <c r="N6712" s="3" t="s">
        <v>44</v>
      </c>
      <c r="O6712" s="3" t="s">
        <v>4642</v>
      </c>
      <c r="P6712" s="3" t="s">
        <v>46</v>
      </c>
      <c r="Q6712" s="3" t="s">
        <v>75</v>
      </c>
      <c r="R6712" s="3" t="s">
        <v>4643</v>
      </c>
      <c r="S6712" s="3">
        <v>273.92</v>
      </c>
      <c r="T6712" s="3">
        <v>8</v>
      </c>
      <c r="U6712" s="3">
        <v>0.2</v>
      </c>
      <c r="V6712" s="3">
        <v>99.295999999999978</v>
      </c>
    </row>
    <row r="6713" spans="1:22" ht="14.25" customHeight="1" x14ac:dyDescent="0.25">
      <c r="A6713" s="3">
        <v>6712</v>
      </c>
      <c r="B6713" s="3" t="s">
        <v>9052</v>
      </c>
      <c r="C6713" s="4">
        <f>YEAR(Table_1[[#This Row],[Order Date]])</f>
        <v>2014</v>
      </c>
      <c r="D6713" s="9">
        <v>41870</v>
      </c>
      <c r="E6713" s="3">
        <v>41873</v>
      </c>
      <c r="F6713" s="3" t="s">
        <v>23</v>
      </c>
      <c r="G6713" s="3" t="s">
        <v>2540</v>
      </c>
      <c r="H6713" s="3" t="s">
        <v>2541</v>
      </c>
      <c r="I6713" s="3" t="s">
        <v>26</v>
      </c>
      <c r="J6713" s="3" t="s">
        <v>27</v>
      </c>
      <c r="K6713" s="3" t="s">
        <v>497</v>
      </c>
      <c r="L6713" s="3" t="s">
        <v>498</v>
      </c>
      <c r="M6713" s="3">
        <v>43229</v>
      </c>
      <c r="N6713" s="3" t="s">
        <v>148</v>
      </c>
      <c r="O6713" s="3" t="s">
        <v>4053</v>
      </c>
      <c r="P6713" s="3" t="s">
        <v>46</v>
      </c>
      <c r="Q6713" s="3" t="s">
        <v>68</v>
      </c>
      <c r="R6713" s="3" t="s">
        <v>4054</v>
      </c>
      <c r="S6713" s="3">
        <v>9.9120000000000008</v>
      </c>
      <c r="T6713" s="3">
        <v>3</v>
      </c>
      <c r="U6713" s="3">
        <v>0.2</v>
      </c>
      <c r="V6713" s="3">
        <v>1.2389999999999994</v>
      </c>
    </row>
    <row r="6714" spans="1:22" ht="14.25" customHeight="1" x14ac:dyDescent="0.25">
      <c r="A6714" s="3">
        <v>6713</v>
      </c>
      <c r="B6714" s="3" t="s">
        <v>9053</v>
      </c>
      <c r="C6714" s="4">
        <f>YEAR(Table_1[[#This Row],[Order Date]])</f>
        <v>2014</v>
      </c>
      <c r="D6714" s="9">
        <v>41988</v>
      </c>
      <c r="E6714" s="3">
        <v>41988</v>
      </c>
      <c r="F6714" s="3" t="s">
        <v>1290</v>
      </c>
      <c r="G6714" s="3" t="s">
        <v>643</v>
      </c>
      <c r="H6714" s="3" t="s">
        <v>644</v>
      </c>
      <c r="I6714" s="3" t="s">
        <v>26</v>
      </c>
      <c r="J6714" s="3" t="s">
        <v>27</v>
      </c>
      <c r="K6714" s="3" t="s">
        <v>4289</v>
      </c>
      <c r="L6714" s="3" t="s">
        <v>211</v>
      </c>
      <c r="M6714" s="3">
        <v>60076</v>
      </c>
      <c r="N6714" s="3" t="s">
        <v>105</v>
      </c>
      <c r="O6714" s="3" t="s">
        <v>5400</v>
      </c>
      <c r="P6714" s="3" t="s">
        <v>32</v>
      </c>
      <c r="Q6714" s="3" t="s">
        <v>65</v>
      </c>
      <c r="R6714" s="3" t="s">
        <v>5401</v>
      </c>
      <c r="S6714" s="3">
        <v>266.35200000000003</v>
      </c>
      <c r="T6714" s="3">
        <v>6</v>
      </c>
      <c r="U6714" s="3">
        <v>0.6</v>
      </c>
      <c r="V6714" s="3">
        <v>-292.98719999999997</v>
      </c>
    </row>
    <row r="6715" spans="1:22" ht="14.25" customHeight="1" x14ac:dyDescent="0.25">
      <c r="A6715" s="3">
        <v>6714</v>
      </c>
      <c r="B6715" s="3" t="s">
        <v>9053</v>
      </c>
      <c r="C6715" s="4">
        <f>YEAR(Table_1[[#This Row],[Order Date]])</f>
        <v>2014</v>
      </c>
      <c r="D6715" s="9">
        <v>41988</v>
      </c>
      <c r="E6715" s="3">
        <v>41988</v>
      </c>
      <c r="F6715" s="3" t="s">
        <v>1290</v>
      </c>
      <c r="G6715" s="3" t="s">
        <v>643</v>
      </c>
      <c r="H6715" s="3" t="s">
        <v>644</v>
      </c>
      <c r="I6715" s="3" t="s">
        <v>26</v>
      </c>
      <c r="J6715" s="3" t="s">
        <v>27</v>
      </c>
      <c r="K6715" s="3" t="s">
        <v>4289</v>
      </c>
      <c r="L6715" s="3" t="s">
        <v>211</v>
      </c>
      <c r="M6715" s="3">
        <v>60076</v>
      </c>
      <c r="N6715" s="3" t="s">
        <v>105</v>
      </c>
      <c r="O6715" s="3" t="s">
        <v>1082</v>
      </c>
      <c r="P6715" s="3" t="s">
        <v>32</v>
      </c>
      <c r="Q6715" s="3" t="s">
        <v>65</v>
      </c>
      <c r="R6715" s="3" t="s">
        <v>1083</v>
      </c>
      <c r="S6715" s="3">
        <v>56.328000000000003</v>
      </c>
      <c r="T6715" s="3">
        <v>3</v>
      </c>
      <c r="U6715" s="3">
        <v>0.6</v>
      </c>
      <c r="V6715" s="3">
        <v>-26.755799999999994</v>
      </c>
    </row>
    <row r="6716" spans="1:22" ht="14.25" customHeight="1" x14ac:dyDescent="0.25">
      <c r="A6716" s="3">
        <v>6715</v>
      </c>
      <c r="B6716" s="3" t="s">
        <v>9053</v>
      </c>
      <c r="C6716" s="4">
        <f>YEAR(Table_1[[#This Row],[Order Date]])</f>
        <v>2014</v>
      </c>
      <c r="D6716" s="9">
        <v>41988</v>
      </c>
      <c r="E6716" s="3">
        <v>41988</v>
      </c>
      <c r="F6716" s="3" t="s">
        <v>1290</v>
      </c>
      <c r="G6716" s="3" t="s">
        <v>643</v>
      </c>
      <c r="H6716" s="3" t="s">
        <v>644</v>
      </c>
      <c r="I6716" s="3" t="s">
        <v>26</v>
      </c>
      <c r="J6716" s="3" t="s">
        <v>27</v>
      </c>
      <c r="K6716" s="3" t="s">
        <v>4289</v>
      </c>
      <c r="L6716" s="3" t="s">
        <v>211</v>
      </c>
      <c r="M6716" s="3">
        <v>60076</v>
      </c>
      <c r="N6716" s="3" t="s">
        <v>105</v>
      </c>
      <c r="O6716" s="3" t="s">
        <v>3765</v>
      </c>
      <c r="P6716" s="3" t="s">
        <v>71</v>
      </c>
      <c r="Q6716" s="3" t="s">
        <v>161</v>
      </c>
      <c r="R6716" s="3" t="s">
        <v>3766</v>
      </c>
      <c r="S6716" s="3">
        <v>39.264000000000003</v>
      </c>
      <c r="T6716" s="3">
        <v>3</v>
      </c>
      <c r="U6716" s="3">
        <v>0.2</v>
      </c>
      <c r="V6716" s="3">
        <v>-4.908000000000003</v>
      </c>
    </row>
    <row r="6717" spans="1:22" ht="14.25" customHeight="1" x14ac:dyDescent="0.25">
      <c r="A6717" s="3">
        <v>6716</v>
      </c>
      <c r="B6717" s="3" t="s">
        <v>9053</v>
      </c>
      <c r="C6717" s="4">
        <f>YEAR(Table_1[[#This Row],[Order Date]])</f>
        <v>2014</v>
      </c>
      <c r="D6717" s="9">
        <v>41988</v>
      </c>
      <c r="E6717" s="3">
        <v>41988</v>
      </c>
      <c r="F6717" s="3" t="s">
        <v>1290</v>
      </c>
      <c r="G6717" s="3" t="s">
        <v>643</v>
      </c>
      <c r="H6717" s="3" t="s">
        <v>644</v>
      </c>
      <c r="I6717" s="3" t="s">
        <v>26</v>
      </c>
      <c r="J6717" s="3" t="s">
        <v>27</v>
      </c>
      <c r="K6717" s="3" t="s">
        <v>4289</v>
      </c>
      <c r="L6717" s="3" t="s">
        <v>211</v>
      </c>
      <c r="M6717" s="3">
        <v>60076</v>
      </c>
      <c r="N6717" s="3" t="s">
        <v>105</v>
      </c>
      <c r="O6717" s="3" t="s">
        <v>6846</v>
      </c>
      <c r="P6717" s="3" t="s">
        <v>46</v>
      </c>
      <c r="Q6717" s="3" t="s">
        <v>68</v>
      </c>
      <c r="R6717" s="3" t="s">
        <v>6847</v>
      </c>
      <c r="S6717" s="3">
        <v>95.231999999999999</v>
      </c>
      <c r="T6717" s="3">
        <v>6</v>
      </c>
      <c r="U6717" s="3">
        <v>0.2</v>
      </c>
      <c r="V6717" s="3">
        <v>24.998400000000011</v>
      </c>
    </row>
    <row r="6718" spans="1:22" ht="14.25" customHeight="1" x14ac:dyDescent="0.25">
      <c r="A6718" s="3">
        <v>6717</v>
      </c>
      <c r="B6718" s="3" t="s">
        <v>9054</v>
      </c>
      <c r="C6718" s="4">
        <f>YEAR(Table_1[[#This Row],[Order Date]])</f>
        <v>2013</v>
      </c>
      <c r="D6718" s="9">
        <v>41373</v>
      </c>
      <c r="E6718" s="3">
        <v>41380</v>
      </c>
      <c r="F6718" s="3" t="s">
        <v>50</v>
      </c>
      <c r="G6718" s="3" t="s">
        <v>2310</v>
      </c>
      <c r="H6718" s="3" t="s">
        <v>2311</v>
      </c>
      <c r="I6718" s="3" t="s">
        <v>102</v>
      </c>
      <c r="J6718" s="3" t="s">
        <v>27</v>
      </c>
      <c r="K6718" s="3" t="s">
        <v>5766</v>
      </c>
      <c r="L6718" s="3" t="s">
        <v>1707</v>
      </c>
      <c r="M6718" s="3">
        <v>71901</v>
      </c>
      <c r="N6718" s="3" t="s">
        <v>30</v>
      </c>
      <c r="O6718" s="3" t="s">
        <v>2572</v>
      </c>
      <c r="P6718" s="3" t="s">
        <v>46</v>
      </c>
      <c r="Q6718" s="3" t="s">
        <v>269</v>
      </c>
      <c r="R6718" s="3" t="s">
        <v>2573</v>
      </c>
      <c r="S6718" s="3">
        <v>30</v>
      </c>
      <c r="T6718" s="3">
        <v>6</v>
      </c>
      <c r="U6718" s="3">
        <v>0</v>
      </c>
      <c r="V6718" s="3">
        <v>14.399999999999999</v>
      </c>
    </row>
    <row r="6719" spans="1:22" ht="14.25" customHeight="1" x14ac:dyDescent="0.25">
      <c r="A6719" s="3">
        <v>6718</v>
      </c>
      <c r="B6719" s="3" t="s">
        <v>9054</v>
      </c>
      <c r="C6719" s="4">
        <f>YEAR(Table_1[[#This Row],[Order Date]])</f>
        <v>2013</v>
      </c>
      <c r="D6719" s="9">
        <v>41373</v>
      </c>
      <c r="E6719" s="3">
        <v>41380</v>
      </c>
      <c r="F6719" s="3" t="s">
        <v>50</v>
      </c>
      <c r="G6719" s="3" t="s">
        <v>2310</v>
      </c>
      <c r="H6719" s="3" t="s">
        <v>2311</v>
      </c>
      <c r="I6719" s="3" t="s">
        <v>102</v>
      </c>
      <c r="J6719" s="3" t="s">
        <v>27</v>
      </c>
      <c r="K6719" s="3" t="s">
        <v>5766</v>
      </c>
      <c r="L6719" s="3" t="s">
        <v>1707</v>
      </c>
      <c r="M6719" s="3">
        <v>71901</v>
      </c>
      <c r="N6719" s="3" t="s">
        <v>30</v>
      </c>
      <c r="O6719" s="3" t="s">
        <v>2127</v>
      </c>
      <c r="P6719" s="3" t="s">
        <v>46</v>
      </c>
      <c r="Q6719" s="3" t="s">
        <v>90</v>
      </c>
      <c r="R6719" s="3" t="s">
        <v>2128</v>
      </c>
      <c r="S6719" s="3">
        <v>25.92</v>
      </c>
      <c r="T6719" s="3">
        <v>4</v>
      </c>
      <c r="U6719" s="3">
        <v>0</v>
      </c>
      <c r="V6719" s="3">
        <v>12.700800000000001</v>
      </c>
    </row>
    <row r="6720" spans="1:22" ht="14.25" customHeight="1" x14ac:dyDescent="0.25">
      <c r="A6720" s="3">
        <v>6719</v>
      </c>
      <c r="B6720" s="3" t="s">
        <v>9054</v>
      </c>
      <c r="C6720" s="4">
        <f>YEAR(Table_1[[#This Row],[Order Date]])</f>
        <v>2013</v>
      </c>
      <c r="D6720" s="9">
        <v>41373</v>
      </c>
      <c r="E6720" s="3">
        <v>41380</v>
      </c>
      <c r="F6720" s="3" t="s">
        <v>50</v>
      </c>
      <c r="G6720" s="3" t="s">
        <v>2310</v>
      </c>
      <c r="H6720" s="3" t="s">
        <v>2311</v>
      </c>
      <c r="I6720" s="3" t="s">
        <v>102</v>
      </c>
      <c r="J6720" s="3" t="s">
        <v>27</v>
      </c>
      <c r="K6720" s="3" t="s">
        <v>5766</v>
      </c>
      <c r="L6720" s="3" t="s">
        <v>1707</v>
      </c>
      <c r="M6720" s="3">
        <v>71901</v>
      </c>
      <c r="N6720" s="3" t="s">
        <v>30</v>
      </c>
      <c r="O6720" s="3" t="s">
        <v>3464</v>
      </c>
      <c r="P6720" s="3" t="s">
        <v>32</v>
      </c>
      <c r="Q6720" s="3" t="s">
        <v>65</v>
      </c>
      <c r="R6720" s="3" t="s">
        <v>3465</v>
      </c>
      <c r="S6720" s="3">
        <v>159.91999999999999</v>
      </c>
      <c r="T6720" s="3">
        <v>4</v>
      </c>
      <c r="U6720" s="3">
        <v>0</v>
      </c>
      <c r="V6720" s="3">
        <v>31.983999999999995</v>
      </c>
    </row>
    <row r="6721" spans="1:22" ht="14.25" customHeight="1" x14ac:dyDescent="0.25">
      <c r="A6721" s="3">
        <v>6720</v>
      </c>
      <c r="B6721" s="3" t="s">
        <v>9055</v>
      </c>
      <c r="C6721" s="4">
        <f>YEAR(Table_1[[#This Row],[Order Date]])</f>
        <v>2013</v>
      </c>
      <c r="D6721" s="9">
        <v>41625</v>
      </c>
      <c r="E6721" s="3">
        <v>41628</v>
      </c>
      <c r="F6721" s="3" t="s">
        <v>188</v>
      </c>
      <c r="G6721" s="3" t="s">
        <v>144</v>
      </c>
      <c r="H6721" s="3" t="s">
        <v>145</v>
      </c>
      <c r="I6721" s="3" t="s">
        <v>26</v>
      </c>
      <c r="J6721" s="3" t="s">
        <v>27</v>
      </c>
      <c r="K6721" s="3" t="s">
        <v>9056</v>
      </c>
      <c r="L6721" s="3" t="s">
        <v>88</v>
      </c>
      <c r="M6721" s="3">
        <v>27534</v>
      </c>
      <c r="N6721" s="3" t="s">
        <v>30</v>
      </c>
      <c r="O6721" s="3" t="s">
        <v>3650</v>
      </c>
      <c r="P6721" s="3" t="s">
        <v>46</v>
      </c>
      <c r="Q6721" s="3" t="s">
        <v>78</v>
      </c>
      <c r="R6721" s="3" t="s">
        <v>3651</v>
      </c>
      <c r="S6721" s="3">
        <v>34.944000000000003</v>
      </c>
      <c r="T6721" s="3">
        <v>3</v>
      </c>
      <c r="U6721" s="3">
        <v>0.2</v>
      </c>
      <c r="V6721" s="3">
        <v>3.0576000000000008</v>
      </c>
    </row>
    <row r="6722" spans="1:22" ht="14.25" customHeight="1" x14ac:dyDescent="0.25">
      <c r="A6722" s="3">
        <v>6721</v>
      </c>
      <c r="B6722" s="3" t="s">
        <v>9057</v>
      </c>
      <c r="C6722" s="4">
        <f>YEAR(Table_1[[#This Row],[Order Date]])</f>
        <v>2014</v>
      </c>
      <c r="D6722" s="9">
        <v>41902</v>
      </c>
      <c r="E6722" s="3">
        <v>41907</v>
      </c>
      <c r="F6722" s="3" t="s">
        <v>50</v>
      </c>
      <c r="G6722" s="3" t="s">
        <v>2638</v>
      </c>
      <c r="H6722" s="3" t="s">
        <v>2639</v>
      </c>
      <c r="I6722" s="3" t="s">
        <v>41</v>
      </c>
      <c r="J6722" s="3" t="s">
        <v>27</v>
      </c>
      <c r="K6722" s="3" t="s">
        <v>42</v>
      </c>
      <c r="L6722" s="3" t="s">
        <v>43</v>
      </c>
      <c r="M6722" s="3">
        <v>90032</v>
      </c>
      <c r="N6722" s="3" t="s">
        <v>44</v>
      </c>
      <c r="O6722" s="3" t="s">
        <v>2464</v>
      </c>
      <c r="P6722" s="3" t="s">
        <v>71</v>
      </c>
      <c r="Q6722" s="3" t="s">
        <v>161</v>
      </c>
      <c r="R6722" s="3" t="s">
        <v>2465</v>
      </c>
      <c r="S6722" s="3">
        <v>149.94999999999999</v>
      </c>
      <c r="T6722" s="3">
        <v>5</v>
      </c>
      <c r="U6722" s="3">
        <v>0</v>
      </c>
      <c r="V6722" s="3">
        <v>31.489499999999992</v>
      </c>
    </row>
    <row r="6723" spans="1:22" ht="14.25" customHeight="1" x14ac:dyDescent="0.25">
      <c r="A6723" s="3">
        <v>6722</v>
      </c>
      <c r="B6723" s="3" t="s">
        <v>9057</v>
      </c>
      <c r="C6723" s="4">
        <f>YEAR(Table_1[[#This Row],[Order Date]])</f>
        <v>2014</v>
      </c>
      <c r="D6723" s="9">
        <v>41902</v>
      </c>
      <c r="E6723" s="3">
        <v>41907</v>
      </c>
      <c r="F6723" s="3" t="s">
        <v>50</v>
      </c>
      <c r="G6723" s="3" t="s">
        <v>2638</v>
      </c>
      <c r="H6723" s="3" t="s">
        <v>2639</v>
      </c>
      <c r="I6723" s="3" t="s">
        <v>41</v>
      </c>
      <c r="J6723" s="3" t="s">
        <v>27</v>
      </c>
      <c r="K6723" s="3" t="s">
        <v>42</v>
      </c>
      <c r="L6723" s="3" t="s">
        <v>43</v>
      </c>
      <c r="M6723" s="3">
        <v>90032</v>
      </c>
      <c r="N6723" s="3" t="s">
        <v>44</v>
      </c>
      <c r="O6723" s="3" t="s">
        <v>8410</v>
      </c>
      <c r="P6723" s="3" t="s">
        <v>46</v>
      </c>
      <c r="Q6723" s="3" t="s">
        <v>68</v>
      </c>
      <c r="R6723" s="3" t="s">
        <v>8411</v>
      </c>
      <c r="S6723" s="3">
        <v>23.32</v>
      </c>
      <c r="T6723" s="3">
        <v>2</v>
      </c>
      <c r="U6723" s="3">
        <v>0</v>
      </c>
      <c r="V6723" s="3">
        <v>6.0632000000000019</v>
      </c>
    </row>
    <row r="6724" spans="1:22" ht="14.25" customHeight="1" x14ac:dyDescent="0.25">
      <c r="A6724" s="3">
        <v>6723</v>
      </c>
      <c r="B6724" s="3" t="s">
        <v>9057</v>
      </c>
      <c r="C6724" s="4">
        <f>YEAR(Table_1[[#This Row],[Order Date]])</f>
        <v>2014</v>
      </c>
      <c r="D6724" s="9">
        <v>41902</v>
      </c>
      <c r="E6724" s="3">
        <v>41907</v>
      </c>
      <c r="F6724" s="3" t="s">
        <v>50</v>
      </c>
      <c r="G6724" s="3" t="s">
        <v>2638</v>
      </c>
      <c r="H6724" s="3" t="s">
        <v>2639</v>
      </c>
      <c r="I6724" s="3" t="s">
        <v>41</v>
      </c>
      <c r="J6724" s="3" t="s">
        <v>27</v>
      </c>
      <c r="K6724" s="3" t="s">
        <v>42</v>
      </c>
      <c r="L6724" s="3" t="s">
        <v>43</v>
      </c>
      <c r="M6724" s="3">
        <v>90032</v>
      </c>
      <c r="N6724" s="3" t="s">
        <v>44</v>
      </c>
      <c r="O6724" s="3" t="s">
        <v>5090</v>
      </c>
      <c r="P6724" s="3" t="s">
        <v>46</v>
      </c>
      <c r="Q6724" s="3" t="s">
        <v>68</v>
      </c>
      <c r="R6724" s="3" t="s">
        <v>5091</v>
      </c>
      <c r="S6724" s="3">
        <v>16.740000000000002</v>
      </c>
      <c r="T6724" s="3">
        <v>3</v>
      </c>
      <c r="U6724" s="3">
        <v>0</v>
      </c>
      <c r="V6724" s="3">
        <v>4.8545999999999978</v>
      </c>
    </row>
    <row r="6725" spans="1:22" ht="14.25" customHeight="1" x14ac:dyDescent="0.25">
      <c r="A6725" s="3">
        <v>6724</v>
      </c>
      <c r="B6725" s="3" t="s">
        <v>9058</v>
      </c>
      <c r="C6725" s="4">
        <f>YEAR(Table_1[[#This Row],[Order Date]])</f>
        <v>2014</v>
      </c>
      <c r="D6725" s="9">
        <v>41887</v>
      </c>
      <c r="E6725" s="3">
        <v>41889</v>
      </c>
      <c r="F6725" s="3" t="s">
        <v>23</v>
      </c>
      <c r="G6725" s="3" t="s">
        <v>6893</v>
      </c>
      <c r="H6725" s="3" t="s">
        <v>6894</v>
      </c>
      <c r="I6725" s="3" t="s">
        <v>26</v>
      </c>
      <c r="J6725" s="3" t="s">
        <v>27</v>
      </c>
      <c r="K6725" s="3" t="s">
        <v>8634</v>
      </c>
      <c r="L6725" s="3" t="s">
        <v>2694</v>
      </c>
      <c r="M6725" s="3">
        <v>3060</v>
      </c>
      <c r="N6725" s="3" t="s">
        <v>148</v>
      </c>
      <c r="O6725" s="3" t="s">
        <v>4393</v>
      </c>
      <c r="P6725" s="3" t="s">
        <v>46</v>
      </c>
      <c r="Q6725" s="3" t="s">
        <v>269</v>
      </c>
      <c r="R6725" s="3" t="s">
        <v>186</v>
      </c>
      <c r="S6725" s="3">
        <v>14.82</v>
      </c>
      <c r="T6725" s="3">
        <v>6</v>
      </c>
      <c r="U6725" s="3">
        <v>0</v>
      </c>
      <c r="V6725" s="3">
        <v>6.9654000000000007</v>
      </c>
    </row>
    <row r="6726" spans="1:22" ht="14.25" customHeight="1" x14ac:dyDescent="0.25">
      <c r="A6726" s="3">
        <v>6725</v>
      </c>
      <c r="B6726" s="3" t="s">
        <v>9059</v>
      </c>
      <c r="C6726" s="4">
        <f>YEAR(Table_1[[#This Row],[Order Date]])</f>
        <v>2013</v>
      </c>
      <c r="D6726" s="9">
        <v>41530</v>
      </c>
      <c r="E6726" s="3">
        <v>41534</v>
      </c>
      <c r="F6726" s="3" t="s">
        <v>50</v>
      </c>
      <c r="G6726" s="3" t="s">
        <v>1939</v>
      </c>
      <c r="H6726" s="3" t="s">
        <v>1940</v>
      </c>
      <c r="I6726" s="3" t="s">
        <v>26</v>
      </c>
      <c r="J6726" s="3" t="s">
        <v>27</v>
      </c>
      <c r="K6726" s="3" t="s">
        <v>95</v>
      </c>
      <c r="L6726" s="3" t="s">
        <v>96</v>
      </c>
      <c r="M6726" s="3">
        <v>98103</v>
      </c>
      <c r="N6726" s="3" t="s">
        <v>44</v>
      </c>
      <c r="O6726" s="3" t="s">
        <v>867</v>
      </c>
      <c r="P6726" s="3" t="s">
        <v>46</v>
      </c>
      <c r="Q6726" s="3" t="s">
        <v>269</v>
      </c>
      <c r="R6726" s="3" t="s">
        <v>868</v>
      </c>
      <c r="S6726" s="3">
        <v>10.47</v>
      </c>
      <c r="T6726" s="3">
        <v>3</v>
      </c>
      <c r="U6726" s="3">
        <v>0</v>
      </c>
      <c r="V6726" s="3">
        <v>4.8162000000000003</v>
      </c>
    </row>
    <row r="6727" spans="1:22" ht="14.25" customHeight="1" x14ac:dyDescent="0.25">
      <c r="A6727" s="3">
        <v>6726</v>
      </c>
      <c r="B6727" s="3" t="s">
        <v>9059</v>
      </c>
      <c r="C6727" s="4">
        <f>YEAR(Table_1[[#This Row],[Order Date]])</f>
        <v>2013</v>
      </c>
      <c r="D6727" s="9">
        <v>41530</v>
      </c>
      <c r="E6727" s="3">
        <v>41534</v>
      </c>
      <c r="F6727" s="3" t="s">
        <v>50</v>
      </c>
      <c r="G6727" s="3" t="s">
        <v>1939</v>
      </c>
      <c r="H6727" s="3" t="s">
        <v>1940</v>
      </c>
      <c r="I6727" s="3" t="s">
        <v>26</v>
      </c>
      <c r="J6727" s="3" t="s">
        <v>27</v>
      </c>
      <c r="K6727" s="3" t="s">
        <v>95</v>
      </c>
      <c r="L6727" s="3" t="s">
        <v>96</v>
      </c>
      <c r="M6727" s="3">
        <v>98103</v>
      </c>
      <c r="N6727" s="3" t="s">
        <v>44</v>
      </c>
      <c r="O6727" s="3" t="s">
        <v>7382</v>
      </c>
      <c r="P6727" s="3" t="s">
        <v>46</v>
      </c>
      <c r="Q6727" s="3" t="s">
        <v>47</v>
      </c>
      <c r="R6727" s="3" t="s">
        <v>7383</v>
      </c>
      <c r="S6727" s="3">
        <v>11.07</v>
      </c>
      <c r="T6727" s="3">
        <v>3</v>
      </c>
      <c r="U6727" s="3">
        <v>0</v>
      </c>
      <c r="V6727" s="3">
        <v>5.2028999999999996</v>
      </c>
    </row>
    <row r="6728" spans="1:22" ht="14.25" customHeight="1" x14ac:dyDescent="0.25">
      <c r="A6728" s="3">
        <v>6727</v>
      </c>
      <c r="B6728" s="3" t="s">
        <v>9059</v>
      </c>
      <c r="C6728" s="4">
        <f>YEAR(Table_1[[#This Row],[Order Date]])</f>
        <v>2013</v>
      </c>
      <c r="D6728" s="9">
        <v>41530</v>
      </c>
      <c r="E6728" s="3">
        <v>41534</v>
      </c>
      <c r="F6728" s="3" t="s">
        <v>50</v>
      </c>
      <c r="G6728" s="3" t="s">
        <v>1939</v>
      </c>
      <c r="H6728" s="3" t="s">
        <v>1940</v>
      </c>
      <c r="I6728" s="3" t="s">
        <v>26</v>
      </c>
      <c r="J6728" s="3" t="s">
        <v>27</v>
      </c>
      <c r="K6728" s="3" t="s">
        <v>95</v>
      </c>
      <c r="L6728" s="3" t="s">
        <v>96</v>
      </c>
      <c r="M6728" s="3">
        <v>98103</v>
      </c>
      <c r="N6728" s="3" t="s">
        <v>44</v>
      </c>
      <c r="O6728" s="3" t="s">
        <v>2443</v>
      </c>
      <c r="P6728" s="3" t="s">
        <v>46</v>
      </c>
      <c r="Q6728" s="3" t="s">
        <v>75</v>
      </c>
      <c r="R6728" s="3" t="s">
        <v>2444</v>
      </c>
      <c r="S6728" s="3">
        <v>20.704000000000001</v>
      </c>
      <c r="T6728" s="3">
        <v>4</v>
      </c>
      <c r="U6728" s="3">
        <v>0.2</v>
      </c>
      <c r="V6728" s="3">
        <v>7.7639999999999993</v>
      </c>
    </row>
    <row r="6729" spans="1:22" ht="14.25" customHeight="1" x14ac:dyDescent="0.25">
      <c r="A6729" s="3">
        <v>6728</v>
      </c>
      <c r="B6729" s="3" t="s">
        <v>9060</v>
      </c>
      <c r="C6729" s="4">
        <f>YEAR(Table_1[[#This Row],[Order Date]])</f>
        <v>2014</v>
      </c>
      <c r="D6729" s="9">
        <v>41862</v>
      </c>
      <c r="E6729" s="3">
        <v>41867</v>
      </c>
      <c r="F6729" s="3" t="s">
        <v>23</v>
      </c>
      <c r="G6729" s="3" t="s">
        <v>2328</v>
      </c>
      <c r="H6729" s="3" t="s">
        <v>2329</v>
      </c>
      <c r="I6729" s="3" t="s">
        <v>41</v>
      </c>
      <c r="J6729" s="3" t="s">
        <v>27</v>
      </c>
      <c r="K6729" s="3" t="s">
        <v>1464</v>
      </c>
      <c r="L6729" s="3" t="s">
        <v>254</v>
      </c>
      <c r="M6729" s="3">
        <v>47374</v>
      </c>
      <c r="N6729" s="3" t="s">
        <v>105</v>
      </c>
      <c r="O6729" s="3" t="s">
        <v>8178</v>
      </c>
      <c r="P6729" s="3" t="s">
        <v>46</v>
      </c>
      <c r="Q6729" s="3" t="s">
        <v>90</v>
      </c>
      <c r="R6729" s="3" t="s">
        <v>8179</v>
      </c>
      <c r="S6729" s="3">
        <v>177.2</v>
      </c>
      <c r="T6729" s="3">
        <v>5</v>
      </c>
      <c r="U6729" s="3">
        <v>0</v>
      </c>
      <c r="V6729" s="3">
        <v>83.283999999999992</v>
      </c>
    </row>
    <row r="6730" spans="1:22" ht="14.25" customHeight="1" x14ac:dyDescent="0.25">
      <c r="A6730" s="3">
        <v>6729</v>
      </c>
      <c r="B6730" s="3" t="s">
        <v>9061</v>
      </c>
      <c r="C6730" s="4">
        <f>YEAR(Table_1[[#This Row],[Order Date]])</f>
        <v>2013</v>
      </c>
      <c r="D6730" s="9">
        <v>41583</v>
      </c>
      <c r="E6730" s="3">
        <v>41588</v>
      </c>
      <c r="F6730" s="3" t="s">
        <v>50</v>
      </c>
      <c r="G6730" s="3" t="s">
        <v>6865</v>
      </c>
      <c r="H6730" s="3" t="s">
        <v>6866</v>
      </c>
      <c r="I6730" s="3" t="s">
        <v>41</v>
      </c>
      <c r="J6730" s="3" t="s">
        <v>27</v>
      </c>
      <c r="K6730" s="3" t="s">
        <v>1419</v>
      </c>
      <c r="L6730" s="3" t="s">
        <v>54</v>
      </c>
      <c r="M6730" s="3">
        <v>33180</v>
      </c>
      <c r="N6730" s="3" t="s">
        <v>30</v>
      </c>
      <c r="O6730" s="3" t="s">
        <v>4694</v>
      </c>
      <c r="P6730" s="3" t="s">
        <v>32</v>
      </c>
      <c r="Q6730" s="3" t="s">
        <v>65</v>
      </c>
      <c r="R6730" s="3" t="s">
        <v>4695</v>
      </c>
      <c r="S6730" s="3">
        <v>50.496000000000002</v>
      </c>
      <c r="T6730" s="3">
        <v>6</v>
      </c>
      <c r="U6730" s="3">
        <v>0.2</v>
      </c>
      <c r="V6730" s="3">
        <v>8.2055999999999987</v>
      </c>
    </row>
    <row r="6731" spans="1:22" ht="14.25" customHeight="1" x14ac:dyDescent="0.25">
      <c r="A6731" s="3">
        <v>6730</v>
      </c>
      <c r="B6731" s="3" t="s">
        <v>9062</v>
      </c>
      <c r="C6731" s="4">
        <f>YEAR(Table_1[[#This Row],[Order Date]])</f>
        <v>2012</v>
      </c>
      <c r="D6731" s="9">
        <v>41078</v>
      </c>
      <c r="E6731" s="3">
        <v>41080</v>
      </c>
      <c r="F6731" s="3" t="s">
        <v>188</v>
      </c>
      <c r="G6731" s="3" t="s">
        <v>2439</v>
      </c>
      <c r="H6731" s="3" t="s">
        <v>2440</v>
      </c>
      <c r="I6731" s="3" t="s">
        <v>41</v>
      </c>
      <c r="J6731" s="3" t="s">
        <v>27</v>
      </c>
      <c r="K6731" s="3" t="s">
        <v>3792</v>
      </c>
      <c r="L6731" s="3" t="s">
        <v>335</v>
      </c>
      <c r="M6731" s="3">
        <v>37167</v>
      </c>
      <c r="N6731" s="3" t="s">
        <v>30</v>
      </c>
      <c r="O6731" s="3" t="s">
        <v>5217</v>
      </c>
      <c r="P6731" s="3" t="s">
        <v>46</v>
      </c>
      <c r="Q6731" s="3" t="s">
        <v>75</v>
      </c>
      <c r="R6731" s="3" t="s">
        <v>5218</v>
      </c>
      <c r="S6731" s="3">
        <v>6.1290000000000004</v>
      </c>
      <c r="T6731" s="3">
        <v>3</v>
      </c>
      <c r="U6731" s="3">
        <v>0.7</v>
      </c>
      <c r="V6731" s="3">
        <v>-4.4945999999999984</v>
      </c>
    </row>
    <row r="6732" spans="1:22" ht="14.25" customHeight="1" x14ac:dyDescent="0.25">
      <c r="A6732" s="3">
        <v>6731</v>
      </c>
      <c r="B6732" s="3" t="s">
        <v>9062</v>
      </c>
      <c r="C6732" s="4">
        <f>YEAR(Table_1[[#This Row],[Order Date]])</f>
        <v>2012</v>
      </c>
      <c r="D6732" s="9">
        <v>41078</v>
      </c>
      <c r="E6732" s="3">
        <v>41080</v>
      </c>
      <c r="F6732" s="3" t="s">
        <v>188</v>
      </c>
      <c r="G6732" s="3" t="s">
        <v>2439</v>
      </c>
      <c r="H6732" s="3" t="s">
        <v>2440</v>
      </c>
      <c r="I6732" s="3" t="s">
        <v>41</v>
      </c>
      <c r="J6732" s="3" t="s">
        <v>27</v>
      </c>
      <c r="K6732" s="3" t="s">
        <v>3792</v>
      </c>
      <c r="L6732" s="3" t="s">
        <v>335</v>
      </c>
      <c r="M6732" s="3">
        <v>37167</v>
      </c>
      <c r="N6732" s="3" t="s">
        <v>30</v>
      </c>
      <c r="O6732" s="3" t="s">
        <v>942</v>
      </c>
      <c r="P6732" s="3" t="s">
        <v>32</v>
      </c>
      <c r="Q6732" s="3" t="s">
        <v>36</v>
      </c>
      <c r="R6732" s="3" t="s">
        <v>943</v>
      </c>
      <c r="S6732" s="3">
        <v>643.13599999999997</v>
      </c>
      <c r="T6732" s="3">
        <v>4</v>
      </c>
      <c r="U6732" s="3">
        <v>0.2</v>
      </c>
      <c r="V6732" s="3">
        <v>56.274400000000014</v>
      </c>
    </row>
    <row r="6733" spans="1:22" ht="14.25" customHeight="1" x14ac:dyDescent="0.25">
      <c r="A6733" s="3">
        <v>6732</v>
      </c>
      <c r="B6733" s="3" t="s">
        <v>9062</v>
      </c>
      <c r="C6733" s="4">
        <f>YEAR(Table_1[[#This Row],[Order Date]])</f>
        <v>2012</v>
      </c>
      <c r="D6733" s="9">
        <v>41078</v>
      </c>
      <c r="E6733" s="3">
        <v>41080</v>
      </c>
      <c r="F6733" s="3" t="s">
        <v>188</v>
      </c>
      <c r="G6733" s="3" t="s">
        <v>2439</v>
      </c>
      <c r="H6733" s="3" t="s">
        <v>2440</v>
      </c>
      <c r="I6733" s="3" t="s">
        <v>41</v>
      </c>
      <c r="J6733" s="3" t="s">
        <v>27</v>
      </c>
      <c r="K6733" s="3" t="s">
        <v>3792</v>
      </c>
      <c r="L6733" s="3" t="s">
        <v>335</v>
      </c>
      <c r="M6733" s="3">
        <v>37167</v>
      </c>
      <c r="N6733" s="3" t="s">
        <v>30</v>
      </c>
      <c r="O6733" s="3" t="s">
        <v>1154</v>
      </c>
      <c r="P6733" s="3" t="s">
        <v>46</v>
      </c>
      <c r="Q6733" s="3" t="s">
        <v>90</v>
      </c>
      <c r="R6733" s="3" t="s">
        <v>1155</v>
      </c>
      <c r="S6733" s="3">
        <v>20.736000000000004</v>
      </c>
      <c r="T6733" s="3">
        <v>4</v>
      </c>
      <c r="U6733" s="3">
        <v>0.2</v>
      </c>
      <c r="V6733" s="3">
        <v>7.2576000000000001</v>
      </c>
    </row>
    <row r="6734" spans="1:22" ht="14.25" customHeight="1" x14ac:dyDescent="0.25">
      <c r="A6734" s="3">
        <v>6733</v>
      </c>
      <c r="B6734" s="3" t="s">
        <v>9063</v>
      </c>
      <c r="C6734" s="4">
        <f>YEAR(Table_1[[#This Row],[Order Date]])</f>
        <v>2011</v>
      </c>
      <c r="D6734" s="9">
        <v>40728</v>
      </c>
      <c r="E6734" s="3">
        <v>40731</v>
      </c>
      <c r="F6734" s="3" t="s">
        <v>188</v>
      </c>
      <c r="G6734" s="3" t="s">
        <v>6982</v>
      </c>
      <c r="H6734" s="3" t="s">
        <v>6983</v>
      </c>
      <c r="I6734" s="3" t="s">
        <v>41</v>
      </c>
      <c r="J6734" s="3" t="s">
        <v>27</v>
      </c>
      <c r="K6734" s="3" t="s">
        <v>456</v>
      </c>
      <c r="L6734" s="3" t="s">
        <v>457</v>
      </c>
      <c r="M6734" s="3">
        <v>80013</v>
      </c>
      <c r="N6734" s="3" t="s">
        <v>44</v>
      </c>
      <c r="O6734" s="3" t="s">
        <v>6304</v>
      </c>
      <c r="P6734" s="3" t="s">
        <v>46</v>
      </c>
      <c r="Q6734" s="3" t="s">
        <v>90</v>
      </c>
      <c r="R6734" s="3" t="s">
        <v>6305</v>
      </c>
      <c r="S6734" s="3">
        <v>177.536</v>
      </c>
      <c r="T6734" s="3">
        <v>4</v>
      </c>
      <c r="U6734" s="3">
        <v>0.2</v>
      </c>
      <c r="V6734" s="3">
        <v>62.137599999999992</v>
      </c>
    </row>
    <row r="6735" spans="1:22" ht="14.25" customHeight="1" x14ac:dyDescent="0.25">
      <c r="A6735" s="3">
        <v>6734</v>
      </c>
      <c r="B6735" s="3" t="s">
        <v>9063</v>
      </c>
      <c r="C6735" s="4">
        <f>YEAR(Table_1[[#This Row],[Order Date]])</f>
        <v>2011</v>
      </c>
      <c r="D6735" s="9">
        <v>40728</v>
      </c>
      <c r="E6735" s="3">
        <v>40731</v>
      </c>
      <c r="F6735" s="3" t="s">
        <v>188</v>
      </c>
      <c r="G6735" s="3" t="s">
        <v>6982</v>
      </c>
      <c r="H6735" s="3" t="s">
        <v>6983</v>
      </c>
      <c r="I6735" s="3" t="s">
        <v>41</v>
      </c>
      <c r="J6735" s="3" t="s">
        <v>27</v>
      </c>
      <c r="K6735" s="3" t="s">
        <v>456</v>
      </c>
      <c r="L6735" s="3" t="s">
        <v>457</v>
      </c>
      <c r="M6735" s="3">
        <v>80013</v>
      </c>
      <c r="N6735" s="3" t="s">
        <v>44</v>
      </c>
      <c r="O6735" s="3" t="s">
        <v>5131</v>
      </c>
      <c r="P6735" s="3" t="s">
        <v>46</v>
      </c>
      <c r="Q6735" s="3" t="s">
        <v>78</v>
      </c>
      <c r="R6735" s="3" t="s">
        <v>5132</v>
      </c>
      <c r="S6735" s="3">
        <v>32.432000000000002</v>
      </c>
      <c r="T6735" s="3">
        <v>2</v>
      </c>
      <c r="U6735" s="3">
        <v>0.2</v>
      </c>
      <c r="V6735" s="3">
        <v>3.2432000000000016</v>
      </c>
    </row>
    <row r="6736" spans="1:22" ht="14.25" customHeight="1" x14ac:dyDescent="0.25">
      <c r="A6736" s="3">
        <v>6735</v>
      </c>
      <c r="B6736" s="3" t="s">
        <v>9064</v>
      </c>
      <c r="C6736" s="4">
        <f>YEAR(Table_1[[#This Row],[Order Date]])</f>
        <v>2012</v>
      </c>
      <c r="D6736" s="9">
        <v>41263</v>
      </c>
      <c r="E6736" s="3">
        <v>41268</v>
      </c>
      <c r="F6736" s="3" t="s">
        <v>50</v>
      </c>
      <c r="G6736" s="3" t="s">
        <v>8695</v>
      </c>
      <c r="H6736" s="3" t="s">
        <v>8696</v>
      </c>
      <c r="I6736" s="3" t="s">
        <v>102</v>
      </c>
      <c r="J6736" s="3" t="s">
        <v>27</v>
      </c>
      <c r="K6736" s="3" t="s">
        <v>1419</v>
      </c>
      <c r="L6736" s="3" t="s">
        <v>54</v>
      </c>
      <c r="M6736" s="3">
        <v>33142</v>
      </c>
      <c r="N6736" s="3" t="s">
        <v>30</v>
      </c>
      <c r="O6736" s="3" t="s">
        <v>2620</v>
      </c>
      <c r="P6736" s="3" t="s">
        <v>46</v>
      </c>
      <c r="Q6736" s="3" t="s">
        <v>47</v>
      </c>
      <c r="R6736" s="3" t="s">
        <v>2621</v>
      </c>
      <c r="S6736" s="3">
        <v>11.696</v>
      </c>
      <c r="T6736" s="3">
        <v>2</v>
      </c>
      <c r="U6736" s="3">
        <v>0.2</v>
      </c>
      <c r="V6736" s="3">
        <v>3.9473999999999996</v>
      </c>
    </row>
    <row r="6737" spans="1:22" ht="14.25" customHeight="1" x14ac:dyDescent="0.25">
      <c r="A6737" s="3">
        <v>6736</v>
      </c>
      <c r="B6737" s="3" t="s">
        <v>9065</v>
      </c>
      <c r="C6737" s="4">
        <f>YEAR(Table_1[[#This Row],[Order Date]])</f>
        <v>2013</v>
      </c>
      <c r="D6737" s="9">
        <v>41375</v>
      </c>
      <c r="E6737" s="3">
        <v>41382</v>
      </c>
      <c r="F6737" s="3" t="s">
        <v>50</v>
      </c>
      <c r="G6737" s="3" t="s">
        <v>4558</v>
      </c>
      <c r="H6737" s="3" t="s">
        <v>4559</v>
      </c>
      <c r="I6737" s="3" t="s">
        <v>26</v>
      </c>
      <c r="J6737" s="3" t="s">
        <v>27</v>
      </c>
      <c r="K6737" s="3" t="s">
        <v>127</v>
      </c>
      <c r="L6737" s="3" t="s">
        <v>43</v>
      </c>
      <c r="M6737" s="3">
        <v>94122</v>
      </c>
      <c r="N6737" s="3" t="s">
        <v>44</v>
      </c>
      <c r="O6737" s="3" t="s">
        <v>3851</v>
      </c>
      <c r="P6737" s="3" t="s">
        <v>46</v>
      </c>
      <c r="Q6737" s="3" t="s">
        <v>78</v>
      </c>
      <c r="R6737" s="3" t="s">
        <v>3852</v>
      </c>
      <c r="S6737" s="3">
        <v>113.76</v>
      </c>
      <c r="T6737" s="3">
        <v>3</v>
      </c>
      <c r="U6737" s="3">
        <v>0</v>
      </c>
      <c r="V6737" s="3">
        <v>44.366400000000006</v>
      </c>
    </row>
    <row r="6738" spans="1:22" ht="14.25" customHeight="1" x14ac:dyDescent="0.25">
      <c r="A6738" s="3">
        <v>6737</v>
      </c>
      <c r="B6738" s="3" t="s">
        <v>9065</v>
      </c>
      <c r="C6738" s="4">
        <f>YEAR(Table_1[[#This Row],[Order Date]])</f>
        <v>2013</v>
      </c>
      <c r="D6738" s="9">
        <v>41375</v>
      </c>
      <c r="E6738" s="3">
        <v>41382</v>
      </c>
      <c r="F6738" s="3" t="s">
        <v>50</v>
      </c>
      <c r="G6738" s="3" t="s">
        <v>4558</v>
      </c>
      <c r="H6738" s="3" t="s">
        <v>4559</v>
      </c>
      <c r="I6738" s="3" t="s">
        <v>26</v>
      </c>
      <c r="J6738" s="3" t="s">
        <v>27</v>
      </c>
      <c r="K6738" s="3" t="s">
        <v>127</v>
      </c>
      <c r="L6738" s="3" t="s">
        <v>43</v>
      </c>
      <c r="M6738" s="3">
        <v>94122</v>
      </c>
      <c r="N6738" s="3" t="s">
        <v>44</v>
      </c>
      <c r="O6738" s="3" t="s">
        <v>7504</v>
      </c>
      <c r="P6738" s="3" t="s">
        <v>46</v>
      </c>
      <c r="Q6738" s="3" t="s">
        <v>59</v>
      </c>
      <c r="R6738" s="3" t="s">
        <v>7505</v>
      </c>
      <c r="S6738" s="3">
        <v>579.51</v>
      </c>
      <c r="T6738" s="3">
        <v>3</v>
      </c>
      <c r="U6738" s="3">
        <v>0</v>
      </c>
      <c r="V6738" s="3">
        <v>81.131400000000014</v>
      </c>
    </row>
    <row r="6739" spans="1:22" ht="14.25" customHeight="1" x14ac:dyDescent="0.25">
      <c r="A6739" s="3">
        <v>6738</v>
      </c>
      <c r="B6739" s="3" t="s">
        <v>9065</v>
      </c>
      <c r="C6739" s="4">
        <f>YEAR(Table_1[[#This Row],[Order Date]])</f>
        <v>2013</v>
      </c>
      <c r="D6739" s="9">
        <v>41375</v>
      </c>
      <c r="E6739" s="3">
        <v>41382</v>
      </c>
      <c r="F6739" s="3" t="s">
        <v>50</v>
      </c>
      <c r="G6739" s="3" t="s">
        <v>4558</v>
      </c>
      <c r="H6739" s="3" t="s">
        <v>4559</v>
      </c>
      <c r="I6739" s="3" t="s">
        <v>26</v>
      </c>
      <c r="J6739" s="3" t="s">
        <v>27</v>
      </c>
      <c r="K6739" s="3" t="s">
        <v>127</v>
      </c>
      <c r="L6739" s="3" t="s">
        <v>43</v>
      </c>
      <c r="M6739" s="3">
        <v>94122</v>
      </c>
      <c r="N6739" s="3" t="s">
        <v>44</v>
      </c>
      <c r="O6739" s="3" t="s">
        <v>8522</v>
      </c>
      <c r="P6739" s="3" t="s">
        <v>46</v>
      </c>
      <c r="Q6739" s="3" t="s">
        <v>59</v>
      </c>
      <c r="R6739" s="3" t="s">
        <v>8523</v>
      </c>
      <c r="S6739" s="3">
        <v>150.66</v>
      </c>
      <c r="T6739" s="3">
        <v>9</v>
      </c>
      <c r="U6739" s="3">
        <v>0</v>
      </c>
      <c r="V6739" s="3">
        <v>6.0263999999999918</v>
      </c>
    </row>
    <row r="6740" spans="1:22" ht="14.25" customHeight="1" x14ac:dyDescent="0.25">
      <c r="A6740" s="3">
        <v>6739</v>
      </c>
      <c r="B6740" s="3" t="s">
        <v>9065</v>
      </c>
      <c r="C6740" s="4">
        <f>YEAR(Table_1[[#This Row],[Order Date]])</f>
        <v>2013</v>
      </c>
      <c r="D6740" s="9">
        <v>41375</v>
      </c>
      <c r="E6740" s="3">
        <v>41382</v>
      </c>
      <c r="F6740" s="3" t="s">
        <v>50</v>
      </c>
      <c r="G6740" s="3" t="s">
        <v>4558</v>
      </c>
      <c r="H6740" s="3" t="s">
        <v>4559</v>
      </c>
      <c r="I6740" s="3" t="s">
        <v>26</v>
      </c>
      <c r="J6740" s="3" t="s">
        <v>27</v>
      </c>
      <c r="K6740" s="3" t="s">
        <v>127</v>
      </c>
      <c r="L6740" s="3" t="s">
        <v>43</v>
      </c>
      <c r="M6740" s="3">
        <v>94122</v>
      </c>
      <c r="N6740" s="3" t="s">
        <v>44</v>
      </c>
      <c r="O6740" s="3" t="s">
        <v>1903</v>
      </c>
      <c r="P6740" s="3" t="s">
        <v>46</v>
      </c>
      <c r="Q6740" s="3" t="s">
        <v>75</v>
      </c>
      <c r="R6740" s="3" t="s">
        <v>1904</v>
      </c>
      <c r="S6740" s="3">
        <v>48.032000000000004</v>
      </c>
      <c r="T6740" s="3">
        <v>4</v>
      </c>
      <c r="U6740" s="3">
        <v>0.2</v>
      </c>
      <c r="V6740" s="3">
        <v>15.610399999999993</v>
      </c>
    </row>
    <row r="6741" spans="1:22" ht="14.25" customHeight="1" x14ac:dyDescent="0.25">
      <c r="A6741" s="3">
        <v>6740</v>
      </c>
      <c r="B6741" s="3" t="s">
        <v>9066</v>
      </c>
      <c r="C6741" s="4">
        <f>YEAR(Table_1[[#This Row],[Order Date]])</f>
        <v>2011</v>
      </c>
      <c r="D6741" s="9">
        <v>40689</v>
      </c>
      <c r="E6741" s="3">
        <v>40694</v>
      </c>
      <c r="F6741" s="3" t="s">
        <v>50</v>
      </c>
      <c r="G6741" s="3" t="s">
        <v>4324</v>
      </c>
      <c r="H6741" s="3" t="s">
        <v>4325</v>
      </c>
      <c r="I6741" s="3" t="s">
        <v>26</v>
      </c>
      <c r="J6741" s="3" t="s">
        <v>27</v>
      </c>
      <c r="K6741" s="3" t="s">
        <v>303</v>
      </c>
      <c r="L6741" s="3" t="s">
        <v>211</v>
      </c>
      <c r="M6741" s="3">
        <v>60623</v>
      </c>
      <c r="N6741" s="3" t="s">
        <v>105</v>
      </c>
      <c r="O6741" s="3" t="s">
        <v>5557</v>
      </c>
      <c r="P6741" s="3" t="s">
        <v>46</v>
      </c>
      <c r="Q6741" s="3" t="s">
        <v>59</v>
      </c>
      <c r="R6741" s="3" t="s">
        <v>5558</v>
      </c>
      <c r="S6741" s="3">
        <v>102.624</v>
      </c>
      <c r="T6741" s="3">
        <v>3</v>
      </c>
      <c r="U6741" s="3">
        <v>0.2</v>
      </c>
      <c r="V6741" s="3">
        <v>7.6968000000000032</v>
      </c>
    </row>
    <row r="6742" spans="1:22" ht="14.25" customHeight="1" x14ac:dyDescent="0.25">
      <c r="A6742" s="3">
        <v>6741</v>
      </c>
      <c r="B6742" s="3" t="s">
        <v>9066</v>
      </c>
      <c r="C6742" s="4">
        <f>YEAR(Table_1[[#This Row],[Order Date]])</f>
        <v>2011</v>
      </c>
      <c r="D6742" s="9">
        <v>40689</v>
      </c>
      <c r="E6742" s="3">
        <v>40694</v>
      </c>
      <c r="F6742" s="3" t="s">
        <v>50</v>
      </c>
      <c r="G6742" s="3" t="s">
        <v>4324</v>
      </c>
      <c r="H6742" s="3" t="s">
        <v>4325</v>
      </c>
      <c r="I6742" s="3" t="s">
        <v>26</v>
      </c>
      <c r="J6742" s="3" t="s">
        <v>27</v>
      </c>
      <c r="K6742" s="3" t="s">
        <v>303</v>
      </c>
      <c r="L6742" s="3" t="s">
        <v>211</v>
      </c>
      <c r="M6742" s="3">
        <v>60623</v>
      </c>
      <c r="N6742" s="3" t="s">
        <v>105</v>
      </c>
      <c r="O6742" s="3" t="s">
        <v>4768</v>
      </c>
      <c r="P6742" s="3" t="s">
        <v>32</v>
      </c>
      <c r="Q6742" s="3" t="s">
        <v>36</v>
      </c>
      <c r="R6742" s="3" t="s">
        <v>4769</v>
      </c>
      <c r="S6742" s="3">
        <v>359.77199999999999</v>
      </c>
      <c r="T6742" s="3">
        <v>2</v>
      </c>
      <c r="U6742" s="3">
        <v>0.3</v>
      </c>
      <c r="V6742" s="3">
        <v>-5.1396000000000583</v>
      </c>
    </row>
    <row r="6743" spans="1:22" ht="14.25" customHeight="1" x14ac:dyDescent="0.25">
      <c r="A6743" s="3">
        <v>6742</v>
      </c>
      <c r="B6743" s="3" t="s">
        <v>9066</v>
      </c>
      <c r="C6743" s="4">
        <f>YEAR(Table_1[[#This Row],[Order Date]])</f>
        <v>2011</v>
      </c>
      <c r="D6743" s="9">
        <v>40689</v>
      </c>
      <c r="E6743" s="3">
        <v>40694</v>
      </c>
      <c r="F6743" s="3" t="s">
        <v>50</v>
      </c>
      <c r="G6743" s="3" t="s">
        <v>4324</v>
      </c>
      <c r="H6743" s="3" t="s">
        <v>4325</v>
      </c>
      <c r="I6743" s="3" t="s">
        <v>26</v>
      </c>
      <c r="J6743" s="3" t="s">
        <v>27</v>
      </c>
      <c r="K6743" s="3" t="s">
        <v>303</v>
      </c>
      <c r="L6743" s="3" t="s">
        <v>211</v>
      </c>
      <c r="M6743" s="3">
        <v>60623</v>
      </c>
      <c r="N6743" s="3" t="s">
        <v>105</v>
      </c>
      <c r="O6743" s="3" t="s">
        <v>3118</v>
      </c>
      <c r="P6743" s="3" t="s">
        <v>46</v>
      </c>
      <c r="Q6743" s="3" t="s">
        <v>68</v>
      </c>
      <c r="R6743" s="3" t="s">
        <v>3119</v>
      </c>
      <c r="S6743" s="3">
        <v>13.392000000000001</v>
      </c>
      <c r="T6743" s="3">
        <v>3</v>
      </c>
      <c r="U6743" s="3">
        <v>0.2</v>
      </c>
      <c r="V6743" s="3">
        <v>3.1806000000000005</v>
      </c>
    </row>
    <row r="6744" spans="1:22" ht="14.25" customHeight="1" x14ac:dyDescent="0.25">
      <c r="A6744" s="3">
        <v>6743</v>
      </c>
      <c r="B6744" s="3" t="s">
        <v>9067</v>
      </c>
      <c r="C6744" s="4">
        <f>YEAR(Table_1[[#This Row],[Order Date]])</f>
        <v>2014</v>
      </c>
      <c r="D6744" s="9">
        <v>41827</v>
      </c>
      <c r="E6744" s="3">
        <v>41832</v>
      </c>
      <c r="F6744" s="3" t="s">
        <v>50</v>
      </c>
      <c r="G6744" s="3" t="s">
        <v>1189</v>
      </c>
      <c r="H6744" s="3" t="s">
        <v>1190</v>
      </c>
      <c r="I6744" s="3" t="s">
        <v>26</v>
      </c>
      <c r="J6744" s="3" t="s">
        <v>27</v>
      </c>
      <c r="K6744" s="3" t="s">
        <v>42</v>
      </c>
      <c r="L6744" s="3" t="s">
        <v>43</v>
      </c>
      <c r="M6744" s="3">
        <v>90008</v>
      </c>
      <c r="N6744" s="3" t="s">
        <v>44</v>
      </c>
      <c r="O6744" s="3" t="s">
        <v>304</v>
      </c>
      <c r="P6744" s="3" t="s">
        <v>32</v>
      </c>
      <c r="Q6744" s="3" t="s">
        <v>36</v>
      </c>
      <c r="R6744" s="3" t="s">
        <v>552</v>
      </c>
      <c r="S6744" s="3">
        <v>122.13600000000001</v>
      </c>
      <c r="T6744" s="3">
        <v>3</v>
      </c>
      <c r="U6744" s="3">
        <v>0.2</v>
      </c>
      <c r="V6744" s="3">
        <v>-13.740299999999994</v>
      </c>
    </row>
    <row r="6745" spans="1:22" ht="14.25" customHeight="1" x14ac:dyDescent="0.25">
      <c r="A6745" s="3">
        <v>6744</v>
      </c>
      <c r="B6745" s="3" t="s">
        <v>9068</v>
      </c>
      <c r="C6745" s="4">
        <f>YEAR(Table_1[[#This Row],[Order Date]])</f>
        <v>2012</v>
      </c>
      <c r="D6745" s="9">
        <v>40955</v>
      </c>
      <c r="E6745" s="3">
        <v>40959</v>
      </c>
      <c r="F6745" s="3" t="s">
        <v>50</v>
      </c>
      <c r="G6745" s="3" t="s">
        <v>1157</v>
      </c>
      <c r="H6745" s="3" t="s">
        <v>1158</v>
      </c>
      <c r="I6745" s="3" t="s">
        <v>41</v>
      </c>
      <c r="J6745" s="3" t="s">
        <v>27</v>
      </c>
      <c r="K6745" s="3" t="s">
        <v>244</v>
      </c>
      <c r="L6745" s="3" t="s">
        <v>2694</v>
      </c>
      <c r="M6745" s="3">
        <v>3820</v>
      </c>
      <c r="N6745" s="3" t="s">
        <v>148</v>
      </c>
      <c r="O6745" s="3" t="s">
        <v>657</v>
      </c>
      <c r="P6745" s="3" t="s">
        <v>46</v>
      </c>
      <c r="Q6745" s="3" t="s">
        <v>90</v>
      </c>
      <c r="R6745" s="3" t="s">
        <v>658</v>
      </c>
      <c r="S6745" s="3">
        <v>35.880000000000003</v>
      </c>
      <c r="T6745" s="3">
        <v>6</v>
      </c>
      <c r="U6745" s="3">
        <v>0</v>
      </c>
      <c r="V6745" s="3">
        <v>16.146000000000001</v>
      </c>
    </row>
    <row r="6746" spans="1:22" ht="14.25" customHeight="1" x14ac:dyDescent="0.25">
      <c r="A6746" s="3">
        <v>6745</v>
      </c>
      <c r="B6746" s="3" t="s">
        <v>9069</v>
      </c>
      <c r="C6746" s="4">
        <f>YEAR(Table_1[[#This Row],[Order Date]])</f>
        <v>2014</v>
      </c>
      <c r="D6746" s="9">
        <v>41807</v>
      </c>
      <c r="E6746" s="3">
        <v>41809</v>
      </c>
      <c r="F6746" s="3" t="s">
        <v>23</v>
      </c>
      <c r="G6746" s="3" t="s">
        <v>3259</v>
      </c>
      <c r="H6746" s="3" t="s">
        <v>3260</v>
      </c>
      <c r="I6746" s="3" t="s">
        <v>26</v>
      </c>
      <c r="J6746" s="3" t="s">
        <v>27</v>
      </c>
      <c r="K6746" s="3" t="s">
        <v>866</v>
      </c>
      <c r="L6746" s="3" t="s">
        <v>498</v>
      </c>
      <c r="M6746" s="3">
        <v>43017</v>
      </c>
      <c r="N6746" s="3" t="s">
        <v>148</v>
      </c>
      <c r="O6746" s="3" t="s">
        <v>2298</v>
      </c>
      <c r="P6746" s="3" t="s">
        <v>71</v>
      </c>
      <c r="Q6746" s="3" t="s">
        <v>161</v>
      </c>
      <c r="R6746" s="3" t="s">
        <v>2299</v>
      </c>
      <c r="S6746" s="3">
        <v>479.952</v>
      </c>
      <c r="T6746" s="3">
        <v>6</v>
      </c>
      <c r="U6746" s="3">
        <v>0.2</v>
      </c>
      <c r="V6746" s="3">
        <v>107.98920000000001</v>
      </c>
    </row>
    <row r="6747" spans="1:22" ht="14.25" customHeight="1" x14ac:dyDescent="0.25">
      <c r="A6747" s="3">
        <v>6746</v>
      </c>
      <c r="B6747" s="3" t="s">
        <v>9069</v>
      </c>
      <c r="C6747" s="4">
        <f>YEAR(Table_1[[#This Row],[Order Date]])</f>
        <v>2014</v>
      </c>
      <c r="D6747" s="9">
        <v>41807</v>
      </c>
      <c r="E6747" s="3">
        <v>41809</v>
      </c>
      <c r="F6747" s="3" t="s">
        <v>23</v>
      </c>
      <c r="G6747" s="3" t="s">
        <v>3259</v>
      </c>
      <c r="H6747" s="3" t="s">
        <v>3260</v>
      </c>
      <c r="I6747" s="3" t="s">
        <v>26</v>
      </c>
      <c r="J6747" s="3" t="s">
        <v>27</v>
      </c>
      <c r="K6747" s="3" t="s">
        <v>866</v>
      </c>
      <c r="L6747" s="3" t="s">
        <v>498</v>
      </c>
      <c r="M6747" s="3">
        <v>43017</v>
      </c>
      <c r="N6747" s="3" t="s">
        <v>148</v>
      </c>
      <c r="O6747" s="3" t="s">
        <v>1030</v>
      </c>
      <c r="P6747" s="3" t="s">
        <v>46</v>
      </c>
      <c r="Q6747" s="3" t="s">
        <v>68</v>
      </c>
      <c r="R6747" s="3" t="s">
        <v>1031</v>
      </c>
      <c r="S6747" s="3">
        <v>23.92</v>
      </c>
      <c r="T6747" s="3">
        <v>5</v>
      </c>
      <c r="U6747" s="3">
        <v>0.2</v>
      </c>
      <c r="V6747" s="3">
        <v>1.7940000000000005</v>
      </c>
    </row>
    <row r="6748" spans="1:22" ht="14.25" customHeight="1" x14ac:dyDescent="0.25">
      <c r="A6748" s="3">
        <v>6747</v>
      </c>
      <c r="B6748" s="3" t="s">
        <v>9070</v>
      </c>
      <c r="C6748" s="4">
        <f>YEAR(Table_1[[#This Row],[Order Date]])</f>
        <v>2014</v>
      </c>
      <c r="D6748" s="9">
        <v>41957</v>
      </c>
      <c r="E6748" s="3">
        <v>41960</v>
      </c>
      <c r="F6748" s="3" t="s">
        <v>188</v>
      </c>
      <c r="G6748" s="3" t="s">
        <v>343</v>
      </c>
      <c r="H6748" s="3" t="s">
        <v>344</v>
      </c>
      <c r="I6748" s="3" t="s">
        <v>41</v>
      </c>
      <c r="J6748" s="3" t="s">
        <v>27</v>
      </c>
      <c r="K6748" s="3" t="s">
        <v>266</v>
      </c>
      <c r="L6748" s="3" t="s">
        <v>267</v>
      </c>
      <c r="M6748" s="3">
        <v>10009</v>
      </c>
      <c r="N6748" s="3" t="s">
        <v>148</v>
      </c>
      <c r="O6748" s="3" t="s">
        <v>6048</v>
      </c>
      <c r="P6748" s="3" t="s">
        <v>71</v>
      </c>
      <c r="Q6748" s="3" t="s">
        <v>72</v>
      </c>
      <c r="R6748" s="3" t="s">
        <v>6049</v>
      </c>
      <c r="S6748" s="3">
        <v>629.94999999999993</v>
      </c>
      <c r="T6748" s="3">
        <v>5</v>
      </c>
      <c r="U6748" s="3">
        <v>0</v>
      </c>
      <c r="V6748" s="3">
        <v>163.78700000000003</v>
      </c>
    </row>
    <row r="6749" spans="1:22" ht="14.25" customHeight="1" x14ac:dyDescent="0.25">
      <c r="A6749" s="3">
        <v>6748</v>
      </c>
      <c r="B6749" s="3" t="s">
        <v>9071</v>
      </c>
      <c r="C6749" s="4">
        <f>YEAR(Table_1[[#This Row],[Order Date]])</f>
        <v>2014</v>
      </c>
      <c r="D6749" s="9">
        <v>41985</v>
      </c>
      <c r="E6749" s="3">
        <v>41989</v>
      </c>
      <c r="F6749" s="3" t="s">
        <v>50</v>
      </c>
      <c r="G6749" s="3" t="s">
        <v>1821</v>
      </c>
      <c r="H6749" s="3" t="s">
        <v>1822</v>
      </c>
      <c r="I6749" s="3" t="s">
        <v>26</v>
      </c>
      <c r="J6749" s="3" t="s">
        <v>27</v>
      </c>
      <c r="K6749" s="3" t="s">
        <v>266</v>
      </c>
      <c r="L6749" s="3" t="s">
        <v>267</v>
      </c>
      <c r="M6749" s="3">
        <v>10035</v>
      </c>
      <c r="N6749" s="3" t="s">
        <v>148</v>
      </c>
      <c r="O6749" s="3" t="s">
        <v>1712</v>
      </c>
      <c r="P6749" s="3" t="s">
        <v>46</v>
      </c>
      <c r="Q6749" s="3" t="s">
        <v>75</v>
      </c>
      <c r="R6749" s="3" t="s">
        <v>1713</v>
      </c>
      <c r="S6749" s="3">
        <v>14.952000000000002</v>
      </c>
      <c r="T6749" s="3">
        <v>1</v>
      </c>
      <c r="U6749" s="3">
        <v>0.2</v>
      </c>
      <c r="V6749" s="3">
        <v>5.0462999999999996</v>
      </c>
    </row>
    <row r="6750" spans="1:22" ht="14.25" customHeight="1" x14ac:dyDescent="0.25">
      <c r="A6750" s="3">
        <v>6749</v>
      </c>
      <c r="B6750" s="3" t="s">
        <v>9071</v>
      </c>
      <c r="C6750" s="4">
        <f>YEAR(Table_1[[#This Row],[Order Date]])</f>
        <v>2014</v>
      </c>
      <c r="D6750" s="9">
        <v>41985</v>
      </c>
      <c r="E6750" s="3">
        <v>41989</v>
      </c>
      <c r="F6750" s="3" t="s">
        <v>50</v>
      </c>
      <c r="G6750" s="3" t="s">
        <v>1821</v>
      </c>
      <c r="H6750" s="3" t="s">
        <v>1822</v>
      </c>
      <c r="I6750" s="3" t="s">
        <v>26</v>
      </c>
      <c r="J6750" s="3" t="s">
        <v>27</v>
      </c>
      <c r="K6750" s="3" t="s">
        <v>266</v>
      </c>
      <c r="L6750" s="3" t="s">
        <v>267</v>
      </c>
      <c r="M6750" s="3">
        <v>10035</v>
      </c>
      <c r="N6750" s="3" t="s">
        <v>148</v>
      </c>
      <c r="O6750" s="3" t="s">
        <v>5566</v>
      </c>
      <c r="P6750" s="3" t="s">
        <v>46</v>
      </c>
      <c r="Q6750" s="3" t="s">
        <v>90</v>
      </c>
      <c r="R6750" s="3" t="s">
        <v>5567</v>
      </c>
      <c r="S6750" s="3">
        <v>17.940000000000001</v>
      </c>
      <c r="T6750" s="3">
        <v>3</v>
      </c>
      <c r="U6750" s="3">
        <v>0</v>
      </c>
      <c r="V6750" s="3">
        <v>8.0730000000000004</v>
      </c>
    </row>
    <row r="6751" spans="1:22" ht="14.25" customHeight="1" x14ac:dyDescent="0.25">
      <c r="A6751" s="3">
        <v>6750</v>
      </c>
      <c r="B6751" s="3" t="s">
        <v>9071</v>
      </c>
      <c r="C6751" s="4">
        <f>YEAR(Table_1[[#This Row],[Order Date]])</f>
        <v>2014</v>
      </c>
      <c r="D6751" s="9">
        <v>41985</v>
      </c>
      <c r="E6751" s="3">
        <v>41989</v>
      </c>
      <c r="F6751" s="3" t="s">
        <v>50</v>
      </c>
      <c r="G6751" s="3" t="s">
        <v>1821</v>
      </c>
      <c r="H6751" s="3" t="s">
        <v>1822</v>
      </c>
      <c r="I6751" s="3" t="s">
        <v>26</v>
      </c>
      <c r="J6751" s="3" t="s">
        <v>27</v>
      </c>
      <c r="K6751" s="3" t="s">
        <v>266</v>
      </c>
      <c r="L6751" s="3" t="s">
        <v>267</v>
      </c>
      <c r="M6751" s="3">
        <v>10035</v>
      </c>
      <c r="N6751" s="3" t="s">
        <v>148</v>
      </c>
      <c r="O6751" s="3" t="s">
        <v>7940</v>
      </c>
      <c r="P6751" s="3" t="s">
        <v>71</v>
      </c>
      <c r="Q6751" s="3" t="s">
        <v>72</v>
      </c>
      <c r="R6751" s="3" t="s">
        <v>7941</v>
      </c>
      <c r="S6751" s="3">
        <v>116.98</v>
      </c>
      <c r="T6751" s="3">
        <v>2</v>
      </c>
      <c r="U6751" s="3">
        <v>0</v>
      </c>
      <c r="V6751" s="3">
        <v>29.245000000000005</v>
      </c>
    </row>
    <row r="6752" spans="1:22" ht="14.25" customHeight="1" x14ac:dyDescent="0.25">
      <c r="A6752" s="3">
        <v>6751</v>
      </c>
      <c r="B6752" s="3" t="s">
        <v>9072</v>
      </c>
      <c r="C6752" s="4">
        <f>YEAR(Table_1[[#This Row],[Order Date]])</f>
        <v>2013</v>
      </c>
      <c r="D6752" s="9">
        <v>41454</v>
      </c>
      <c r="E6752" s="3">
        <v>41456</v>
      </c>
      <c r="F6752" s="3" t="s">
        <v>23</v>
      </c>
      <c r="G6752" s="3" t="s">
        <v>6119</v>
      </c>
      <c r="H6752" s="3" t="s">
        <v>6120</v>
      </c>
      <c r="I6752" s="3" t="s">
        <v>26</v>
      </c>
      <c r="J6752" s="3" t="s">
        <v>27</v>
      </c>
      <c r="K6752" s="3" t="s">
        <v>4824</v>
      </c>
      <c r="L6752" s="3" t="s">
        <v>788</v>
      </c>
      <c r="M6752" s="3">
        <v>7501</v>
      </c>
      <c r="N6752" s="3" t="s">
        <v>148</v>
      </c>
      <c r="O6752" s="3" t="s">
        <v>6595</v>
      </c>
      <c r="P6752" s="3" t="s">
        <v>32</v>
      </c>
      <c r="Q6752" s="3" t="s">
        <v>36</v>
      </c>
      <c r="R6752" s="3" t="s">
        <v>6596</v>
      </c>
      <c r="S6752" s="3">
        <v>121.96</v>
      </c>
      <c r="T6752" s="3">
        <v>2</v>
      </c>
      <c r="U6752" s="3">
        <v>0</v>
      </c>
      <c r="V6752" s="3">
        <v>20.733199999999997</v>
      </c>
    </row>
    <row r="6753" spans="1:22" ht="14.25" customHeight="1" x14ac:dyDescent="0.25">
      <c r="A6753" s="3">
        <v>6752</v>
      </c>
      <c r="B6753" s="3" t="s">
        <v>9072</v>
      </c>
      <c r="C6753" s="4">
        <f>YEAR(Table_1[[#This Row],[Order Date]])</f>
        <v>2013</v>
      </c>
      <c r="D6753" s="9">
        <v>41454</v>
      </c>
      <c r="E6753" s="3">
        <v>41456</v>
      </c>
      <c r="F6753" s="3" t="s">
        <v>23</v>
      </c>
      <c r="G6753" s="3" t="s">
        <v>6119</v>
      </c>
      <c r="H6753" s="3" t="s">
        <v>6120</v>
      </c>
      <c r="I6753" s="3" t="s">
        <v>26</v>
      </c>
      <c r="J6753" s="3" t="s">
        <v>27</v>
      </c>
      <c r="K6753" s="3" t="s">
        <v>4824</v>
      </c>
      <c r="L6753" s="3" t="s">
        <v>788</v>
      </c>
      <c r="M6753" s="3">
        <v>7501</v>
      </c>
      <c r="N6753" s="3" t="s">
        <v>148</v>
      </c>
      <c r="O6753" s="3" t="s">
        <v>6506</v>
      </c>
      <c r="P6753" s="3" t="s">
        <v>46</v>
      </c>
      <c r="Q6753" s="3" t="s">
        <v>78</v>
      </c>
      <c r="R6753" s="3" t="s">
        <v>6507</v>
      </c>
      <c r="S6753" s="3">
        <v>8.74</v>
      </c>
      <c r="T6753" s="3">
        <v>2</v>
      </c>
      <c r="U6753" s="3">
        <v>0</v>
      </c>
      <c r="V6753" s="3">
        <v>2.2724000000000002</v>
      </c>
    </row>
    <row r="6754" spans="1:22" ht="14.25" customHeight="1" x14ac:dyDescent="0.25">
      <c r="A6754" s="3">
        <v>6753</v>
      </c>
      <c r="B6754" s="3" t="s">
        <v>9072</v>
      </c>
      <c r="C6754" s="4">
        <f>YEAR(Table_1[[#This Row],[Order Date]])</f>
        <v>2013</v>
      </c>
      <c r="D6754" s="9">
        <v>41454</v>
      </c>
      <c r="E6754" s="3">
        <v>41456</v>
      </c>
      <c r="F6754" s="3" t="s">
        <v>23</v>
      </c>
      <c r="G6754" s="3" t="s">
        <v>6119</v>
      </c>
      <c r="H6754" s="3" t="s">
        <v>6120</v>
      </c>
      <c r="I6754" s="3" t="s">
        <v>26</v>
      </c>
      <c r="J6754" s="3" t="s">
        <v>27</v>
      </c>
      <c r="K6754" s="3" t="s">
        <v>4824</v>
      </c>
      <c r="L6754" s="3" t="s">
        <v>788</v>
      </c>
      <c r="M6754" s="3">
        <v>7501</v>
      </c>
      <c r="N6754" s="3" t="s">
        <v>148</v>
      </c>
      <c r="O6754" s="3" t="s">
        <v>1321</v>
      </c>
      <c r="P6754" s="3" t="s">
        <v>46</v>
      </c>
      <c r="Q6754" s="3" t="s">
        <v>90</v>
      </c>
      <c r="R6754" s="3" t="s">
        <v>1322</v>
      </c>
      <c r="S6754" s="3">
        <v>61.96</v>
      </c>
      <c r="T6754" s="3">
        <v>2</v>
      </c>
      <c r="U6754" s="3">
        <v>0</v>
      </c>
      <c r="V6754" s="3">
        <v>27.881999999999998</v>
      </c>
    </row>
    <row r="6755" spans="1:22" ht="14.25" customHeight="1" x14ac:dyDescent="0.25">
      <c r="A6755" s="3">
        <v>6754</v>
      </c>
      <c r="B6755" s="3" t="s">
        <v>9072</v>
      </c>
      <c r="C6755" s="4">
        <f>YEAR(Table_1[[#This Row],[Order Date]])</f>
        <v>2013</v>
      </c>
      <c r="D6755" s="9">
        <v>41454</v>
      </c>
      <c r="E6755" s="3">
        <v>41456</v>
      </c>
      <c r="F6755" s="3" t="s">
        <v>23</v>
      </c>
      <c r="G6755" s="3" t="s">
        <v>6119</v>
      </c>
      <c r="H6755" s="3" t="s">
        <v>6120</v>
      </c>
      <c r="I6755" s="3" t="s">
        <v>26</v>
      </c>
      <c r="J6755" s="3" t="s">
        <v>27</v>
      </c>
      <c r="K6755" s="3" t="s">
        <v>4824</v>
      </c>
      <c r="L6755" s="3" t="s">
        <v>788</v>
      </c>
      <c r="M6755" s="3">
        <v>7501</v>
      </c>
      <c r="N6755" s="3" t="s">
        <v>148</v>
      </c>
      <c r="O6755" s="3" t="s">
        <v>5822</v>
      </c>
      <c r="P6755" s="3" t="s">
        <v>46</v>
      </c>
      <c r="Q6755" s="3" t="s">
        <v>75</v>
      </c>
      <c r="R6755" s="3" t="s">
        <v>5823</v>
      </c>
      <c r="S6755" s="3">
        <v>7.96</v>
      </c>
      <c r="T6755" s="3">
        <v>2</v>
      </c>
      <c r="U6755" s="3">
        <v>0</v>
      </c>
      <c r="V6755" s="3">
        <v>3.7412000000000001</v>
      </c>
    </row>
    <row r="6756" spans="1:22" ht="14.25" customHeight="1" x14ac:dyDescent="0.25">
      <c r="A6756" s="3">
        <v>6755</v>
      </c>
      <c r="B6756" s="3" t="s">
        <v>9072</v>
      </c>
      <c r="C6756" s="4">
        <f>YEAR(Table_1[[#This Row],[Order Date]])</f>
        <v>2013</v>
      </c>
      <c r="D6756" s="9">
        <v>41454</v>
      </c>
      <c r="E6756" s="3">
        <v>41456</v>
      </c>
      <c r="F6756" s="3" t="s">
        <v>23</v>
      </c>
      <c r="G6756" s="3" t="s">
        <v>6119</v>
      </c>
      <c r="H6756" s="3" t="s">
        <v>6120</v>
      </c>
      <c r="I6756" s="3" t="s">
        <v>26</v>
      </c>
      <c r="J6756" s="3" t="s">
        <v>27</v>
      </c>
      <c r="K6756" s="3" t="s">
        <v>4824</v>
      </c>
      <c r="L6756" s="3" t="s">
        <v>788</v>
      </c>
      <c r="M6756" s="3">
        <v>7501</v>
      </c>
      <c r="N6756" s="3" t="s">
        <v>148</v>
      </c>
      <c r="O6756" s="3" t="s">
        <v>106</v>
      </c>
      <c r="P6756" s="3" t="s">
        <v>46</v>
      </c>
      <c r="Q6756" s="3" t="s">
        <v>78</v>
      </c>
      <c r="R6756" s="3" t="s">
        <v>107</v>
      </c>
      <c r="S6756" s="3">
        <v>275.24</v>
      </c>
      <c r="T6756" s="3">
        <v>4</v>
      </c>
      <c r="U6756" s="3">
        <v>0</v>
      </c>
      <c r="V6756" s="3">
        <v>121.10560000000001</v>
      </c>
    </row>
    <row r="6757" spans="1:22" ht="14.25" customHeight="1" x14ac:dyDescent="0.25">
      <c r="A6757" s="3">
        <v>6756</v>
      </c>
      <c r="B6757" s="3" t="s">
        <v>9073</v>
      </c>
      <c r="C6757" s="4">
        <f>YEAR(Table_1[[#This Row],[Order Date]])</f>
        <v>2014</v>
      </c>
      <c r="D6757" s="9">
        <v>41898</v>
      </c>
      <c r="E6757" s="3">
        <v>41902</v>
      </c>
      <c r="F6757" s="3" t="s">
        <v>50</v>
      </c>
      <c r="G6757" s="3" t="s">
        <v>9074</v>
      </c>
      <c r="H6757" s="3" t="s">
        <v>9075</v>
      </c>
      <c r="I6757" s="3" t="s">
        <v>41</v>
      </c>
      <c r="J6757" s="3" t="s">
        <v>27</v>
      </c>
      <c r="K6757" s="3" t="s">
        <v>1119</v>
      </c>
      <c r="L6757" s="3" t="s">
        <v>788</v>
      </c>
      <c r="M6757" s="3">
        <v>8701</v>
      </c>
      <c r="N6757" s="3" t="s">
        <v>148</v>
      </c>
      <c r="O6757" s="3" t="s">
        <v>6158</v>
      </c>
      <c r="P6757" s="3" t="s">
        <v>32</v>
      </c>
      <c r="Q6757" s="3" t="s">
        <v>65</v>
      </c>
      <c r="R6757" s="3" t="s">
        <v>6159</v>
      </c>
      <c r="S6757" s="3">
        <v>47.400000000000006</v>
      </c>
      <c r="T6757" s="3">
        <v>5</v>
      </c>
      <c r="U6757" s="3">
        <v>0</v>
      </c>
      <c r="V6757" s="3">
        <v>18.960000000000004</v>
      </c>
    </row>
    <row r="6758" spans="1:22" ht="14.25" customHeight="1" x14ac:dyDescent="0.25">
      <c r="A6758" s="3">
        <v>6757</v>
      </c>
      <c r="B6758" s="3" t="s">
        <v>9073</v>
      </c>
      <c r="C6758" s="4">
        <f>YEAR(Table_1[[#This Row],[Order Date]])</f>
        <v>2014</v>
      </c>
      <c r="D6758" s="9">
        <v>41898</v>
      </c>
      <c r="E6758" s="3">
        <v>41902</v>
      </c>
      <c r="F6758" s="3" t="s">
        <v>50</v>
      </c>
      <c r="G6758" s="3" t="s">
        <v>9074</v>
      </c>
      <c r="H6758" s="3" t="s">
        <v>9075</v>
      </c>
      <c r="I6758" s="3" t="s">
        <v>41</v>
      </c>
      <c r="J6758" s="3" t="s">
        <v>27</v>
      </c>
      <c r="K6758" s="3" t="s">
        <v>1119</v>
      </c>
      <c r="L6758" s="3" t="s">
        <v>788</v>
      </c>
      <c r="M6758" s="3">
        <v>8701</v>
      </c>
      <c r="N6758" s="3" t="s">
        <v>148</v>
      </c>
      <c r="O6758" s="3" t="s">
        <v>6953</v>
      </c>
      <c r="P6758" s="3" t="s">
        <v>32</v>
      </c>
      <c r="Q6758" s="3" t="s">
        <v>36</v>
      </c>
      <c r="R6758" s="3" t="s">
        <v>6954</v>
      </c>
      <c r="S6758" s="3">
        <v>512.96</v>
      </c>
      <c r="T6758" s="3">
        <v>4</v>
      </c>
      <c r="U6758" s="3">
        <v>0</v>
      </c>
      <c r="V6758" s="3">
        <v>143.62880000000001</v>
      </c>
    </row>
    <row r="6759" spans="1:22" ht="14.25" customHeight="1" x14ac:dyDescent="0.25">
      <c r="A6759" s="3">
        <v>6758</v>
      </c>
      <c r="B6759" s="3" t="s">
        <v>9073</v>
      </c>
      <c r="C6759" s="4">
        <f>YEAR(Table_1[[#This Row],[Order Date]])</f>
        <v>2014</v>
      </c>
      <c r="D6759" s="9">
        <v>41898</v>
      </c>
      <c r="E6759" s="3">
        <v>41902</v>
      </c>
      <c r="F6759" s="3" t="s">
        <v>50</v>
      </c>
      <c r="G6759" s="3" t="s">
        <v>9074</v>
      </c>
      <c r="H6759" s="3" t="s">
        <v>9075</v>
      </c>
      <c r="I6759" s="3" t="s">
        <v>41</v>
      </c>
      <c r="J6759" s="3" t="s">
        <v>27</v>
      </c>
      <c r="K6759" s="3" t="s">
        <v>1119</v>
      </c>
      <c r="L6759" s="3" t="s">
        <v>788</v>
      </c>
      <c r="M6759" s="3">
        <v>8701</v>
      </c>
      <c r="N6759" s="3" t="s">
        <v>148</v>
      </c>
      <c r="O6759" s="3" t="s">
        <v>3140</v>
      </c>
      <c r="P6759" s="3" t="s">
        <v>71</v>
      </c>
      <c r="Q6759" s="3" t="s">
        <v>72</v>
      </c>
      <c r="R6759" s="3" t="s">
        <v>3141</v>
      </c>
      <c r="S6759" s="3">
        <v>395.93999999999994</v>
      </c>
      <c r="T6759" s="3">
        <v>6</v>
      </c>
      <c r="U6759" s="3">
        <v>0</v>
      </c>
      <c r="V6759" s="3">
        <v>102.94440000000002</v>
      </c>
    </row>
    <row r="6760" spans="1:22" ht="14.25" customHeight="1" x14ac:dyDescent="0.25">
      <c r="A6760" s="3">
        <v>6759</v>
      </c>
      <c r="B6760" s="3" t="s">
        <v>9073</v>
      </c>
      <c r="C6760" s="4">
        <f>YEAR(Table_1[[#This Row],[Order Date]])</f>
        <v>2014</v>
      </c>
      <c r="D6760" s="9">
        <v>41898</v>
      </c>
      <c r="E6760" s="3">
        <v>41902</v>
      </c>
      <c r="F6760" s="3" t="s">
        <v>50</v>
      </c>
      <c r="G6760" s="3" t="s">
        <v>9074</v>
      </c>
      <c r="H6760" s="3" t="s">
        <v>9075</v>
      </c>
      <c r="I6760" s="3" t="s">
        <v>41</v>
      </c>
      <c r="J6760" s="3" t="s">
        <v>27</v>
      </c>
      <c r="K6760" s="3" t="s">
        <v>1119</v>
      </c>
      <c r="L6760" s="3" t="s">
        <v>788</v>
      </c>
      <c r="M6760" s="3">
        <v>8701</v>
      </c>
      <c r="N6760" s="3" t="s">
        <v>148</v>
      </c>
      <c r="O6760" s="3" t="s">
        <v>1412</v>
      </c>
      <c r="P6760" s="3" t="s">
        <v>46</v>
      </c>
      <c r="Q6760" s="3" t="s">
        <v>59</v>
      </c>
      <c r="R6760" s="3" t="s">
        <v>1413</v>
      </c>
      <c r="S6760" s="3">
        <v>81.96</v>
      </c>
      <c r="T6760" s="3">
        <v>2</v>
      </c>
      <c r="U6760" s="3">
        <v>0</v>
      </c>
      <c r="V6760" s="3">
        <v>0</v>
      </c>
    </row>
    <row r="6761" spans="1:22" ht="14.25" customHeight="1" x14ac:dyDescent="0.25">
      <c r="A6761" s="3">
        <v>6760</v>
      </c>
      <c r="B6761" s="3" t="s">
        <v>9076</v>
      </c>
      <c r="C6761" s="4">
        <f>YEAR(Table_1[[#This Row],[Order Date]])</f>
        <v>2014</v>
      </c>
      <c r="D6761" s="9">
        <v>41976</v>
      </c>
      <c r="E6761" s="3">
        <v>41982</v>
      </c>
      <c r="F6761" s="3" t="s">
        <v>50</v>
      </c>
      <c r="G6761" s="3" t="s">
        <v>8368</v>
      </c>
      <c r="H6761" s="3" t="s">
        <v>8369</v>
      </c>
      <c r="I6761" s="3" t="s">
        <v>26</v>
      </c>
      <c r="J6761" s="3" t="s">
        <v>27</v>
      </c>
      <c r="K6761" s="3" t="s">
        <v>4488</v>
      </c>
      <c r="L6761" s="3" t="s">
        <v>88</v>
      </c>
      <c r="M6761" s="3">
        <v>27405</v>
      </c>
      <c r="N6761" s="3" t="s">
        <v>30</v>
      </c>
      <c r="O6761" s="3" t="s">
        <v>3471</v>
      </c>
      <c r="P6761" s="3" t="s">
        <v>46</v>
      </c>
      <c r="Q6761" s="3" t="s">
        <v>68</v>
      </c>
      <c r="R6761" s="3" t="s">
        <v>3472</v>
      </c>
      <c r="S6761" s="3">
        <v>32.776000000000003</v>
      </c>
      <c r="T6761" s="3">
        <v>1</v>
      </c>
      <c r="U6761" s="3">
        <v>0.2</v>
      </c>
      <c r="V6761" s="3">
        <v>2.4581999999999997</v>
      </c>
    </row>
    <row r="6762" spans="1:22" ht="14.25" customHeight="1" x14ac:dyDescent="0.25">
      <c r="A6762" s="3">
        <v>6761</v>
      </c>
      <c r="B6762" s="3" t="s">
        <v>9077</v>
      </c>
      <c r="C6762" s="4">
        <f>YEAR(Table_1[[#This Row],[Order Date]])</f>
        <v>2014</v>
      </c>
      <c r="D6762" s="9">
        <v>41817</v>
      </c>
      <c r="E6762" s="3">
        <v>41821</v>
      </c>
      <c r="F6762" s="3" t="s">
        <v>50</v>
      </c>
      <c r="G6762" s="3" t="s">
        <v>1350</v>
      </c>
      <c r="H6762" s="3" t="s">
        <v>1351</v>
      </c>
      <c r="I6762" s="3" t="s">
        <v>26</v>
      </c>
      <c r="J6762" s="3" t="s">
        <v>27</v>
      </c>
      <c r="K6762" s="3" t="s">
        <v>266</v>
      </c>
      <c r="L6762" s="3" t="s">
        <v>267</v>
      </c>
      <c r="M6762" s="3">
        <v>10035</v>
      </c>
      <c r="N6762" s="3" t="s">
        <v>148</v>
      </c>
      <c r="O6762" s="3" t="s">
        <v>340</v>
      </c>
      <c r="P6762" s="3" t="s">
        <v>46</v>
      </c>
      <c r="Q6762" s="3" t="s">
        <v>59</v>
      </c>
      <c r="R6762" s="3" t="s">
        <v>341</v>
      </c>
      <c r="S6762" s="3">
        <v>272.94</v>
      </c>
      <c r="T6762" s="3">
        <v>3</v>
      </c>
      <c r="U6762" s="3">
        <v>0</v>
      </c>
      <c r="V6762" s="3">
        <v>0</v>
      </c>
    </row>
    <row r="6763" spans="1:22" ht="14.25" customHeight="1" x14ac:dyDescent="0.25">
      <c r="A6763" s="3">
        <v>6762</v>
      </c>
      <c r="B6763" s="3" t="s">
        <v>9078</v>
      </c>
      <c r="C6763" s="4">
        <f>YEAR(Table_1[[#This Row],[Order Date]])</f>
        <v>2013</v>
      </c>
      <c r="D6763" s="9">
        <v>41480</v>
      </c>
      <c r="E6763" s="3">
        <v>41482</v>
      </c>
      <c r="F6763" s="3" t="s">
        <v>23</v>
      </c>
      <c r="G6763" s="3" t="s">
        <v>6798</v>
      </c>
      <c r="H6763" s="3" t="s">
        <v>6799</v>
      </c>
      <c r="I6763" s="3" t="s">
        <v>41</v>
      </c>
      <c r="J6763" s="3" t="s">
        <v>27</v>
      </c>
      <c r="K6763" s="3" t="s">
        <v>266</v>
      </c>
      <c r="L6763" s="3" t="s">
        <v>267</v>
      </c>
      <c r="M6763" s="3">
        <v>10035</v>
      </c>
      <c r="N6763" s="3" t="s">
        <v>148</v>
      </c>
      <c r="O6763" s="3" t="s">
        <v>3495</v>
      </c>
      <c r="P6763" s="3" t="s">
        <v>32</v>
      </c>
      <c r="Q6763" s="3" t="s">
        <v>36</v>
      </c>
      <c r="R6763" s="3" t="s">
        <v>3496</v>
      </c>
      <c r="S6763" s="3">
        <v>253.76399999999998</v>
      </c>
      <c r="T6763" s="3">
        <v>2</v>
      </c>
      <c r="U6763" s="3">
        <v>0.1</v>
      </c>
      <c r="V6763" s="3">
        <v>31.015599999999978</v>
      </c>
    </row>
    <row r="6764" spans="1:22" ht="14.25" customHeight="1" x14ac:dyDescent="0.25">
      <c r="A6764" s="3">
        <v>6763</v>
      </c>
      <c r="B6764" s="3" t="s">
        <v>9079</v>
      </c>
      <c r="C6764" s="4">
        <f>YEAR(Table_1[[#This Row],[Order Date]])</f>
        <v>2013</v>
      </c>
      <c r="D6764" s="9">
        <v>41520</v>
      </c>
      <c r="E6764" s="3">
        <v>41526</v>
      </c>
      <c r="F6764" s="3" t="s">
        <v>50</v>
      </c>
      <c r="G6764" s="3" t="s">
        <v>1815</v>
      </c>
      <c r="H6764" s="3" t="s">
        <v>1816</v>
      </c>
      <c r="I6764" s="3" t="s">
        <v>26</v>
      </c>
      <c r="J6764" s="3" t="s">
        <v>27</v>
      </c>
      <c r="K6764" s="3" t="s">
        <v>303</v>
      </c>
      <c r="L6764" s="3" t="s">
        <v>211</v>
      </c>
      <c r="M6764" s="3">
        <v>60623</v>
      </c>
      <c r="N6764" s="3" t="s">
        <v>105</v>
      </c>
      <c r="O6764" s="3" t="s">
        <v>45</v>
      </c>
      <c r="P6764" s="3" t="s">
        <v>46</v>
      </c>
      <c r="Q6764" s="3" t="s">
        <v>47</v>
      </c>
      <c r="R6764" s="3" t="s">
        <v>48</v>
      </c>
      <c r="S6764" s="3">
        <v>29.24</v>
      </c>
      <c r="T6764" s="3">
        <v>5</v>
      </c>
      <c r="U6764" s="3">
        <v>0.2</v>
      </c>
      <c r="V6764" s="3">
        <v>9.8685000000000009</v>
      </c>
    </row>
    <row r="6765" spans="1:22" ht="14.25" customHeight="1" x14ac:dyDescent="0.25">
      <c r="A6765" s="3">
        <v>6764</v>
      </c>
      <c r="B6765" s="3" t="s">
        <v>9079</v>
      </c>
      <c r="C6765" s="4">
        <f>YEAR(Table_1[[#This Row],[Order Date]])</f>
        <v>2013</v>
      </c>
      <c r="D6765" s="9">
        <v>41520</v>
      </c>
      <c r="E6765" s="3">
        <v>41526</v>
      </c>
      <c r="F6765" s="3" t="s">
        <v>50</v>
      </c>
      <c r="G6765" s="3" t="s">
        <v>1815</v>
      </c>
      <c r="H6765" s="3" t="s">
        <v>1816</v>
      </c>
      <c r="I6765" s="3" t="s">
        <v>26</v>
      </c>
      <c r="J6765" s="3" t="s">
        <v>27</v>
      </c>
      <c r="K6765" s="3" t="s">
        <v>303</v>
      </c>
      <c r="L6765" s="3" t="s">
        <v>211</v>
      </c>
      <c r="M6765" s="3">
        <v>60623</v>
      </c>
      <c r="N6765" s="3" t="s">
        <v>105</v>
      </c>
      <c r="O6765" s="3" t="s">
        <v>885</v>
      </c>
      <c r="P6765" s="3" t="s">
        <v>46</v>
      </c>
      <c r="Q6765" s="3" t="s">
        <v>59</v>
      </c>
      <c r="R6765" s="3" t="s">
        <v>886</v>
      </c>
      <c r="S6765" s="3">
        <v>35.167999999999999</v>
      </c>
      <c r="T6765" s="3">
        <v>2</v>
      </c>
      <c r="U6765" s="3">
        <v>0.2</v>
      </c>
      <c r="V6765" s="3">
        <v>-8.3524000000000012</v>
      </c>
    </row>
    <row r="6766" spans="1:22" ht="14.25" customHeight="1" x14ac:dyDescent="0.25">
      <c r="A6766" s="3">
        <v>6765</v>
      </c>
      <c r="B6766" s="3" t="s">
        <v>9079</v>
      </c>
      <c r="C6766" s="4">
        <f>YEAR(Table_1[[#This Row],[Order Date]])</f>
        <v>2013</v>
      </c>
      <c r="D6766" s="9">
        <v>41520</v>
      </c>
      <c r="E6766" s="3">
        <v>41526</v>
      </c>
      <c r="F6766" s="3" t="s">
        <v>50</v>
      </c>
      <c r="G6766" s="3" t="s">
        <v>1815</v>
      </c>
      <c r="H6766" s="3" t="s">
        <v>1816</v>
      </c>
      <c r="I6766" s="3" t="s">
        <v>26</v>
      </c>
      <c r="J6766" s="3" t="s">
        <v>27</v>
      </c>
      <c r="K6766" s="3" t="s">
        <v>303</v>
      </c>
      <c r="L6766" s="3" t="s">
        <v>211</v>
      </c>
      <c r="M6766" s="3">
        <v>60623</v>
      </c>
      <c r="N6766" s="3" t="s">
        <v>105</v>
      </c>
      <c r="O6766" s="3" t="s">
        <v>9080</v>
      </c>
      <c r="P6766" s="3" t="s">
        <v>71</v>
      </c>
      <c r="Q6766" s="3" t="s">
        <v>682</v>
      </c>
      <c r="R6766" s="3" t="s">
        <v>9081</v>
      </c>
      <c r="S6766" s="3">
        <v>1362.8999999999999</v>
      </c>
      <c r="T6766" s="3">
        <v>3</v>
      </c>
      <c r="U6766" s="3">
        <v>0.3</v>
      </c>
      <c r="V6766" s="3">
        <v>-19.470000000000141</v>
      </c>
    </row>
    <row r="6767" spans="1:22" ht="14.25" customHeight="1" x14ac:dyDescent="0.25">
      <c r="A6767" s="3">
        <v>6766</v>
      </c>
      <c r="B6767" s="3" t="s">
        <v>9082</v>
      </c>
      <c r="C6767" s="4">
        <f>YEAR(Table_1[[#This Row],[Order Date]])</f>
        <v>2014</v>
      </c>
      <c r="D6767" s="9">
        <v>41750</v>
      </c>
      <c r="E6767" s="3">
        <v>41754</v>
      </c>
      <c r="F6767" s="3" t="s">
        <v>50</v>
      </c>
      <c r="G6767" s="3" t="s">
        <v>6461</v>
      </c>
      <c r="H6767" s="3" t="s">
        <v>6462</v>
      </c>
      <c r="I6767" s="3" t="s">
        <v>26</v>
      </c>
      <c r="J6767" s="3" t="s">
        <v>27</v>
      </c>
      <c r="K6767" s="3" t="s">
        <v>303</v>
      </c>
      <c r="L6767" s="3" t="s">
        <v>211</v>
      </c>
      <c r="M6767" s="3">
        <v>60653</v>
      </c>
      <c r="N6767" s="3" t="s">
        <v>105</v>
      </c>
      <c r="O6767" s="3" t="s">
        <v>1164</v>
      </c>
      <c r="P6767" s="3" t="s">
        <v>32</v>
      </c>
      <c r="Q6767" s="3" t="s">
        <v>36</v>
      </c>
      <c r="R6767" s="3" t="s">
        <v>1165</v>
      </c>
      <c r="S6767" s="3">
        <v>317.05799999999999</v>
      </c>
      <c r="T6767" s="3">
        <v>3</v>
      </c>
      <c r="U6767" s="3">
        <v>0.3</v>
      </c>
      <c r="V6767" s="3">
        <v>-18.117599999999996</v>
      </c>
    </row>
    <row r="6768" spans="1:22" ht="14.25" customHeight="1" x14ac:dyDescent="0.25">
      <c r="A6768" s="3">
        <v>6767</v>
      </c>
      <c r="B6768" s="3" t="s">
        <v>9082</v>
      </c>
      <c r="C6768" s="4">
        <f>YEAR(Table_1[[#This Row],[Order Date]])</f>
        <v>2014</v>
      </c>
      <c r="D6768" s="9">
        <v>41750</v>
      </c>
      <c r="E6768" s="3">
        <v>41754</v>
      </c>
      <c r="F6768" s="3" t="s">
        <v>50</v>
      </c>
      <c r="G6768" s="3" t="s">
        <v>6461</v>
      </c>
      <c r="H6768" s="3" t="s">
        <v>6462</v>
      </c>
      <c r="I6768" s="3" t="s">
        <v>26</v>
      </c>
      <c r="J6768" s="3" t="s">
        <v>27</v>
      </c>
      <c r="K6768" s="3" t="s">
        <v>303</v>
      </c>
      <c r="L6768" s="3" t="s">
        <v>211</v>
      </c>
      <c r="M6768" s="3">
        <v>60653</v>
      </c>
      <c r="N6768" s="3" t="s">
        <v>105</v>
      </c>
      <c r="O6768" s="3" t="s">
        <v>179</v>
      </c>
      <c r="P6768" s="3" t="s">
        <v>46</v>
      </c>
      <c r="Q6768" s="3" t="s">
        <v>68</v>
      </c>
      <c r="R6768" s="3" t="s">
        <v>180</v>
      </c>
      <c r="S6768" s="3">
        <v>15.76</v>
      </c>
      <c r="T6768" s="3">
        <v>2</v>
      </c>
      <c r="U6768" s="3">
        <v>0.2</v>
      </c>
      <c r="V6768" s="3">
        <v>3.5460000000000007</v>
      </c>
    </row>
    <row r="6769" spans="1:22" ht="14.25" customHeight="1" x14ac:dyDescent="0.25">
      <c r="A6769" s="3">
        <v>6768</v>
      </c>
      <c r="B6769" s="3" t="s">
        <v>9082</v>
      </c>
      <c r="C6769" s="4">
        <f>YEAR(Table_1[[#This Row],[Order Date]])</f>
        <v>2014</v>
      </c>
      <c r="D6769" s="9">
        <v>41750</v>
      </c>
      <c r="E6769" s="3">
        <v>41754</v>
      </c>
      <c r="F6769" s="3" t="s">
        <v>50</v>
      </c>
      <c r="G6769" s="3" t="s">
        <v>6461</v>
      </c>
      <c r="H6769" s="3" t="s">
        <v>6462</v>
      </c>
      <c r="I6769" s="3" t="s">
        <v>26</v>
      </c>
      <c r="J6769" s="3" t="s">
        <v>27</v>
      </c>
      <c r="K6769" s="3" t="s">
        <v>303</v>
      </c>
      <c r="L6769" s="3" t="s">
        <v>211</v>
      </c>
      <c r="M6769" s="3">
        <v>60653</v>
      </c>
      <c r="N6769" s="3" t="s">
        <v>105</v>
      </c>
      <c r="O6769" s="3" t="s">
        <v>4064</v>
      </c>
      <c r="P6769" s="3" t="s">
        <v>32</v>
      </c>
      <c r="Q6769" s="3" t="s">
        <v>65</v>
      </c>
      <c r="R6769" s="3" t="s">
        <v>4065</v>
      </c>
      <c r="S6769" s="3">
        <v>14.560000000000002</v>
      </c>
      <c r="T6769" s="3">
        <v>5</v>
      </c>
      <c r="U6769" s="3">
        <v>0.6</v>
      </c>
      <c r="V6769" s="3">
        <v>-6.1879999999999988</v>
      </c>
    </row>
    <row r="6770" spans="1:22" ht="14.25" customHeight="1" x14ac:dyDescent="0.25">
      <c r="A6770" s="3">
        <v>6769</v>
      </c>
      <c r="B6770" s="3" t="s">
        <v>9083</v>
      </c>
      <c r="C6770" s="4">
        <f>YEAR(Table_1[[#This Row],[Order Date]])</f>
        <v>2011</v>
      </c>
      <c r="D6770" s="9">
        <v>40767</v>
      </c>
      <c r="E6770" s="3">
        <v>40771</v>
      </c>
      <c r="F6770" s="3" t="s">
        <v>50</v>
      </c>
      <c r="G6770" s="3" t="s">
        <v>7122</v>
      </c>
      <c r="H6770" s="3" t="s">
        <v>7123</v>
      </c>
      <c r="I6770" s="3" t="s">
        <v>41</v>
      </c>
      <c r="J6770" s="3" t="s">
        <v>27</v>
      </c>
      <c r="K6770" s="3" t="s">
        <v>1119</v>
      </c>
      <c r="L6770" s="3" t="s">
        <v>788</v>
      </c>
      <c r="M6770" s="3">
        <v>8701</v>
      </c>
      <c r="N6770" s="3" t="s">
        <v>148</v>
      </c>
      <c r="O6770" s="3" t="s">
        <v>3542</v>
      </c>
      <c r="P6770" s="3" t="s">
        <v>46</v>
      </c>
      <c r="Q6770" s="3" t="s">
        <v>75</v>
      </c>
      <c r="R6770" s="3" t="s">
        <v>3543</v>
      </c>
      <c r="S6770" s="3">
        <v>196.21</v>
      </c>
      <c r="T6770" s="3">
        <v>7</v>
      </c>
      <c r="U6770" s="3">
        <v>0</v>
      </c>
      <c r="V6770" s="3">
        <v>98.105000000000004</v>
      </c>
    </row>
    <row r="6771" spans="1:22" ht="14.25" customHeight="1" x14ac:dyDescent="0.25">
      <c r="A6771" s="3">
        <v>6770</v>
      </c>
      <c r="B6771" s="3" t="s">
        <v>9084</v>
      </c>
      <c r="C6771" s="4">
        <f>YEAR(Table_1[[#This Row],[Order Date]])</f>
        <v>2014</v>
      </c>
      <c r="D6771" s="9">
        <v>41902</v>
      </c>
      <c r="E6771" s="3">
        <v>41906</v>
      </c>
      <c r="F6771" s="3" t="s">
        <v>50</v>
      </c>
      <c r="G6771" s="3" t="s">
        <v>5925</v>
      </c>
      <c r="H6771" s="3" t="s">
        <v>5926</v>
      </c>
      <c r="I6771" s="3" t="s">
        <v>102</v>
      </c>
      <c r="J6771" s="3" t="s">
        <v>27</v>
      </c>
      <c r="K6771" s="3" t="s">
        <v>497</v>
      </c>
      <c r="L6771" s="3" t="s">
        <v>1272</v>
      </c>
      <c r="M6771" s="3">
        <v>31907</v>
      </c>
      <c r="N6771" s="3" t="s">
        <v>30</v>
      </c>
      <c r="O6771" s="3" t="s">
        <v>7474</v>
      </c>
      <c r="P6771" s="3" t="s">
        <v>46</v>
      </c>
      <c r="Q6771" s="3" t="s">
        <v>68</v>
      </c>
      <c r="R6771" s="3" t="s">
        <v>7475</v>
      </c>
      <c r="S6771" s="3">
        <v>35.4</v>
      </c>
      <c r="T6771" s="3">
        <v>5</v>
      </c>
      <c r="U6771" s="3">
        <v>0</v>
      </c>
      <c r="V6771" s="3">
        <v>13.452000000000002</v>
      </c>
    </row>
    <row r="6772" spans="1:22" ht="14.25" customHeight="1" x14ac:dyDescent="0.25">
      <c r="A6772" s="3">
        <v>6771</v>
      </c>
      <c r="B6772" s="3" t="s">
        <v>9085</v>
      </c>
      <c r="C6772" s="4">
        <f>YEAR(Table_1[[#This Row],[Order Date]])</f>
        <v>2014</v>
      </c>
      <c r="D6772" s="9">
        <v>41983</v>
      </c>
      <c r="E6772" s="3">
        <v>41987</v>
      </c>
      <c r="F6772" s="3" t="s">
        <v>50</v>
      </c>
      <c r="G6772" s="3" t="s">
        <v>6784</v>
      </c>
      <c r="H6772" s="3" t="s">
        <v>6785</v>
      </c>
      <c r="I6772" s="3" t="s">
        <v>41</v>
      </c>
      <c r="J6772" s="3" t="s">
        <v>27</v>
      </c>
      <c r="K6772" s="3" t="s">
        <v>544</v>
      </c>
      <c r="L6772" s="3" t="s">
        <v>310</v>
      </c>
      <c r="M6772" s="3">
        <v>85023</v>
      </c>
      <c r="N6772" s="3" t="s">
        <v>44</v>
      </c>
      <c r="O6772" s="3" t="s">
        <v>4293</v>
      </c>
      <c r="P6772" s="3" t="s">
        <v>46</v>
      </c>
      <c r="Q6772" s="3" t="s">
        <v>90</v>
      </c>
      <c r="R6772" s="3" t="s">
        <v>4294</v>
      </c>
      <c r="S6772" s="3">
        <v>419.4</v>
      </c>
      <c r="T6772" s="3">
        <v>5</v>
      </c>
      <c r="U6772" s="3">
        <v>0.2</v>
      </c>
      <c r="V6772" s="3">
        <v>146.79</v>
      </c>
    </row>
    <row r="6773" spans="1:22" ht="14.25" customHeight="1" x14ac:dyDescent="0.25">
      <c r="A6773" s="3">
        <v>6772</v>
      </c>
      <c r="B6773" s="3" t="s">
        <v>9085</v>
      </c>
      <c r="C6773" s="4">
        <f>YEAR(Table_1[[#This Row],[Order Date]])</f>
        <v>2014</v>
      </c>
      <c r="D6773" s="9">
        <v>41983</v>
      </c>
      <c r="E6773" s="3">
        <v>41987</v>
      </c>
      <c r="F6773" s="3" t="s">
        <v>50</v>
      </c>
      <c r="G6773" s="3" t="s">
        <v>6784</v>
      </c>
      <c r="H6773" s="3" t="s">
        <v>6785</v>
      </c>
      <c r="I6773" s="3" t="s">
        <v>41</v>
      </c>
      <c r="J6773" s="3" t="s">
        <v>27</v>
      </c>
      <c r="K6773" s="3" t="s">
        <v>544</v>
      </c>
      <c r="L6773" s="3" t="s">
        <v>310</v>
      </c>
      <c r="M6773" s="3">
        <v>85023</v>
      </c>
      <c r="N6773" s="3" t="s">
        <v>44</v>
      </c>
      <c r="O6773" s="3" t="s">
        <v>8872</v>
      </c>
      <c r="P6773" s="3" t="s">
        <v>46</v>
      </c>
      <c r="Q6773" s="3" t="s">
        <v>75</v>
      </c>
      <c r="R6773" s="3" t="s">
        <v>8873</v>
      </c>
      <c r="S6773" s="3">
        <v>13.005000000000003</v>
      </c>
      <c r="T6773" s="3">
        <v>3</v>
      </c>
      <c r="U6773" s="3">
        <v>0.7</v>
      </c>
      <c r="V6773" s="3">
        <v>-9.9704999999999977</v>
      </c>
    </row>
    <row r="6774" spans="1:22" ht="14.25" customHeight="1" x14ac:dyDescent="0.25">
      <c r="A6774" s="3">
        <v>6773</v>
      </c>
      <c r="B6774" s="3" t="s">
        <v>9086</v>
      </c>
      <c r="C6774" s="4">
        <f>YEAR(Table_1[[#This Row],[Order Date]])</f>
        <v>2013</v>
      </c>
      <c r="D6774" s="9">
        <v>41583</v>
      </c>
      <c r="E6774" s="3">
        <v>41587</v>
      </c>
      <c r="F6774" s="3" t="s">
        <v>50</v>
      </c>
      <c r="G6774" s="3" t="s">
        <v>1679</v>
      </c>
      <c r="H6774" s="3" t="s">
        <v>1680</v>
      </c>
      <c r="I6774" s="3" t="s">
        <v>102</v>
      </c>
      <c r="J6774" s="3" t="s">
        <v>27</v>
      </c>
      <c r="K6774" s="3" t="s">
        <v>42</v>
      </c>
      <c r="L6774" s="3" t="s">
        <v>43</v>
      </c>
      <c r="M6774" s="3">
        <v>90004</v>
      </c>
      <c r="N6774" s="3" t="s">
        <v>44</v>
      </c>
      <c r="O6774" s="3" t="s">
        <v>1223</v>
      </c>
      <c r="P6774" s="3" t="s">
        <v>46</v>
      </c>
      <c r="Q6774" s="3" t="s">
        <v>75</v>
      </c>
      <c r="R6774" s="3" t="s">
        <v>1224</v>
      </c>
      <c r="S6774" s="3">
        <v>7.7120000000000006</v>
      </c>
      <c r="T6774" s="3">
        <v>2</v>
      </c>
      <c r="U6774" s="3">
        <v>0.2</v>
      </c>
      <c r="V6774" s="3">
        <v>2.7956000000000003</v>
      </c>
    </row>
    <row r="6775" spans="1:22" ht="14.25" customHeight="1" x14ac:dyDescent="0.25">
      <c r="A6775" s="3">
        <v>6774</v>
      </c>
      <c r="B6775" s="3" t="s">
        <v>9086</v>
      </c>
      <c r="C6775" s="4">
        <f>YEAR(Table_1[[#This Row],[Order Date]])</f>
        <v>2013</v>
      </c>
      <c r="D6775" s="9">
        <v>41583</v>
      </c>
      <c r="E6775" s="3">
        <v>41587</v>
      </c>
      <c r="F6775" s="3" t="s">
        <v>50</v>
      </c>
      <c r="G6775" s="3" t="s">
        <v>1679</v>
      </c>
      <c r="H6775" s="3" t="s">
        <v>1680</v>
      </c>
      <c r="I6775" s="3" t="s">
        <v>102</v>
      </c>
      <c r="J6775" s="3" t="s">
        <v>27</v>
      </c>
      <c r="K6775" s="3" t="s">
        <v>42</v>
      </c>
      <c r="L6775" s="3" t="s">
        <v>43</v>
      </c>
      <c r="M6775" s="3">
        <v>90004</v>
      </c>
      <c r="N6775" s="3" t="s">
        <v>44</v>
      </c>
      <c r="O6775" s="3" t="s">
        <v>6932</v>
      </c>
      <c r="P6775" s="3" t="s">
        <v>46</v>
      </c>
      <c r="Q6775" s="3" t="s">
        <v>75</v>
      </c>
      <c r="R6775" s="3" t="s">
        <v>6933</v>
      </c>
      <c r="S6775" s="3">
        <v>4.1760000000000002</v>
      </c>
      <c r="T6775" s="3">
        <v>1</v>
      </c>
      <c r="U6775" s="3">
        <v>0.2</v>
      </c>
      <c r="V6775" s="3">
        <v>1.3049999999999997</v>
      </c>
    </row>
    <row r="6776" spans="1:22" ht="14.25" customHeight="1" x14ac:dyDescent="0.25">
      <c r="A6776" s="3">
        <v>6775</v>
      </c>
      <c r="B6776" s="3" t="s">
        <v>9086</v>
      </c>
      <c r="C6776" s="4">
        <f>YEAR(Table_1[[#This Row],[Order Date]])</f>
        <v>2013</v>
      </c>
      <c r="D6776" s="9">
        <v>41583</v>
      </c>
      <c r="E6776" s="3">
        <v>41587</v>
      </c>
      <c r="F6776" s="3" t="s">
        <v>50</v>
      </c>
      <c r="G6776" s="3" t="s">
        <v>1679</v>
      </c>
      <c r="H6776" s="3" t="s">
        <v>1680</v>
      </c>
      <c r="I6776" s="3" t="s">
        <v>102</v>
      </c>
      <c r="J6776" s="3" t="s">
        <v>27</v>
      </c>
      <c r="K6776" s="3" t="s">
        <v>42</v>
      </c>
      <c r="L6776" s="3" t="s">
        <v>43</v>
      </c>
      <c r="M6776" s="3">
        <v>90004</v>
      </c>
      <c r="N6776" s="3" t="s">
        <v>44</v>
      </c>
      <c r="O6776" s="3" t="s">
        <v>9087</v>
      </c>
      <c r="P6776" s="3" t="s">
        <v>46</v>
      </c>
      <c r="Q6776" s="3" t="s">
        <v>90</v>
      </c>
      <c r="R6776" s="3" t="s">
        <v>9088</v>
      </c>
      <c r="S6776" s="3">
        <v>38.880000000000003</v>
      </c>
      <c r="T6776" s="3">
        <v>6</v>
      </c>
      <c r="U6776" s="3">
        <v>0</v>
      </c>
      <c r="V6776" s="3">
        <v>18.662400000000002</v>
      </c>
    </row>
    <row r="6777" spans="1:22" ht="14.25" customHeight="1" x14ac:dyDescent="0.25">
      <c r="A6777" s="3">
        <v>6776</v>
      </c>
      <c r="B6777" s="3" t="s">
        <v>9089</v>
      </c>
      <c r="C6777" s="4">
        <f>YEAR(Table_1[[#This Row],[Order Date]])</f>
        <v>2012</v>
      </c>
      <c r="D6777" s="9">
        <v>40997</v>
      </c>
      <c r="E6777" s="3">
        <v>41003</v>
      </c>
      <c r="F6777" s="3" t="s">
        <v>50</v>
      </c>
      <c r="G6777" s="3" t="s">
        <v>3694</v>
      </c>
      <c r="H6777" s="3" t="s">
        <v>3695</v>
      </c>
      <c r="I6777" s="3" t="s">
        <v>26</v>
      </c>
      <c r="J6777" s="3" t="s">
        <v>27</v>
      </c>
      <c r="K6777" s="3" t="s">
        <v>266</v>
      </c>
      <c r="L6777" s="3" t="s">
        <v>267</v>
      </c>
      <c r="M6777" s="3">
        <v>10024</v>
      </c>
      <c r="N6777" s="3" t="s">
        <v>148</v>
      </c>
      <c r="O6777" s="3" t="s">
        <v>1028</v>
      </c>
      <c r="P6777" s="3" t="s">
        <v>46</v>
      </c>
      <c r="Q6777" s="3" t="s">
        <v>90</v>
      </c>
      <c r="R6777" s="3" t="s">
        <v>1029</v>
      </c>
      <c r="S6777" s="3">
        <v>17.64</v>
      </c>
      <c r="T6777" s="3">
        <v>4</v>
      </c>
      <c r="U6777" s="3">
        <v>0</v>
      </c>
      <c r="V6777" s="3">
        <v>8.1143999999999998</v>
      </c>
    </row>
    <row r="6778" spans="1:22" ht="14.25" customHeight="1" x14ac:dyDescent="0.25">
      <c r="A6778" s="3">
        <v>6777</v>
      </c>
      <c r="B6778" s="3" t="s">
        <v>9090</v>
      </c>
      <c r="C6778" s="4">
        <f>YEAR(Table_1[[#This Row],[Order Date]])</f>
        <v>2013</v>
      </c>
      <c r="D6778" s="9">
        <v>41523</v>
      </c>
      <c r="E6778" s="3">
        <v>41529</v>
      </c>
      <c r="F6778" s="3" t="s">
        <v>50</v>
      </c>
      <c r="G6778" s="3" t="s">
        <v>6375</v>
      </c>
      <c r="H6778" s="3" t="s">
        <v>6376</v>
      </c>
      <c r="I6778" s="3" t="s">
        <v>26</v>
      </c>
      <c r="J6778" s="3" t="s">
        <v>27</v>
      </c>
      <c r="K6778" s="3" t="s">
        <v>678</v>
      </c>
      <c r="L6778" s="3" t="s">
        <v>104</v>
      </c>
      <c r="M6778" s="3">
        <v>78207</v>
      </c>
      <c r="N6778" s="3" t="s">
        <v>105</v>
      </c>
      <c r="O6778" s="3" t="s">
        <v>217</v>
      </c>
      <c r="P6778" s="3" t="s">
        <v>46</v>
      </c>
      <c r="Q6778" s="3" t="s">
        <v>59</v>
      </c>
      <c r="R6778" s="3" t="s">
        <v>218</v>
      </c>
      <c r="S6778" s="3">
        <v>93.456000000000003</v>
      </c>
      <c r="T6778" s="3">
        <v>3</v>
      </c>
      <c r="U6778" s="3">
        <v>0.2</v>
      </c>
      <c r="V6778" s="3">
        <v>-17.523000000000014</v>
      </c>
    </row>
    <row r="6779" spans="1:22" ht="14.25" customHeight="1" x14ac:dyDescent="0.25">
      <c r="A6779" s="3">
        <v>6778</v>
      </c>
      <c r="B6779" s="3" t="s">
        <v>9091</v>
      </c>
      <c r="C6779" s="4">
        <f>YEAR(Table_1[[#This Row],[Order Date]])</f>
        <v>2014</v>
      </c>
      <c r="D6779" s="9">
        <v>41668</v>
      </c>
      <c r="E6779" s="3">
        <v>41672</v>
      </c>
      <c r="F6779" s="3" t="s">
        <v>50</v>
      </c>
      <c r="G6779" s="3" t="s">
        <v>5789</v>
      </c>
      <c r="H6779" s="3" t="s">
        <v>5790</v>
      </c>
      <c r="I6779" s="3" t="s">
        <v>102</v>
      </c>
      <c r="J6779" s="3" t="s">
        <v>27</v>
      </c>
      <c r="K6779" s="3" t="s">
        <v>266</v>
      </c>
      <c r="L6779" s="3" t="s">
        <v>267</v>
      </c>
      <c r="M6779" s="3">
        <v>10009</v>
      </c>
      <c r="N6779" s="3" t="s">
        <v>148</v>
      </c>
      <c r="O6779" s="3" t="s">
        <v>4947</v>
      </c>
      <c r="P6779" s="3" t="s">
        <v>71</v>
      </c>
      <c r="Q6779" s="3" t="s">
        <v>161</v>
      </c>
      <c r="R6779" s="3" t="s">
        <v>4948</v>
      </c>
      <c r="S6779" s="3">
        <v>449.91</v>
      </c>
      <c r="T6779" s="3">
        <v>9</v>
      </c>
      <c r="U6779" s="3">
        <v>0</v>
      </c>
      <c r="V6779" s="3">
        <v>157.46849999999998</v>
      </c>
    </row>
    <row r="6780" spans="1:22" ht="14.25" customHeight="1" x14ac:dyDescent="0.25">
      <c r="A6780" s="3">
        <v>6779</v>
      </c>
      <c r="B6780" s="3" t="s">
        <v>9092</v>
      </c>
      <c r="C6780" s="4">
        <f>YEAR(Table_1[[#This Row],[Order Date]])</f>
        <v>2013</v>
      </c>
      <c r="D6780" s="9">
        <v>41521</v>
      </c>
      <c r="E6780" s="3">
        <v>41526</v>
      </c>
      <c r="F6780" s="3" t="s">
        <v>23</v>
      </c>
      <c r="G6780" s="3" t="s">
        <v>4372</v>
      </c>
      <c r="H6780" s="3" t="s">
        <v>4373</v>
      </c>
      <c r="I6780" s="3" t="s">
        <v>26</v>
      </c>
      <c r="J6780" s="3" t="s">
        <v>27</v>
      </c>
      <c r="K6780" s="3" t="s">
        <v>4492</v>
      </c>
      <c r="L6780" s="3" t="s">
        <v>2735</v>
      </c>
      <c r="M6780" s="3">
        <v>21215</v>
      </c>
      <c r="N6780" s="3" t="s">
        <v>148</v>
      </c>
      <c r="O6780" s="3" t="s">
        <v>4476</v>
      </c>
      <c r="P6780" s="3" t="s">
        <v>32</v>
      </c>
      <c r="Q6780" s="3" t="s">
        <v>33</v>
      </c>
      <c r="R6780" s="3" t="s">
        <v>4477</v>
      </c>
      <c r="S6780" s="3">
        <v>344.94</v>
      </c>
      <c r="T6780" s="3">
        <v>3</v>
      </c>
      <c r="U6780" s="3">
        <v>0</v>
      </c>
      <c r="V6780" s="3">
        <v>31.044599999999974</v>
      </c>
    </row>
    <row r="6781" spans="1:22" ht="14.25" customHeight="1" x14ac:dyDescent="0.25">
      <c r="A6781" s="3">
        <v>6780</v>
      </c>
      <c r="B6781" s="3" t="s">
        <v>9092</v>
      </c>
      <c r="C6781" s="4">
        <f>YEAR(Table_1[[#This Row],[Order Date]])</f>
        <v>2013</v>
      </c>
      <c r="D6781" s="9">
        <v>41521</v>
      </c>
      <c r="E6781" s="3">
        <v>41526</v>
      </c>
      <c r="F6781" s="3" t="s">
        <v>23</v>
      </c>
      <c r="G6781" s="3" t="s">
        <v>4372</v>
      </c>
      <c r="H6781" s="3" t="s">
        <v>4373</v>
      </c>
      <c r="I6781" s="3" t="s">
        <v>26</v>
      </c>
      <c r="J6781" s="3" t="s">
        <v>27</v>
      </c>
      <c r="K6781" s="3" t="s">
        <v>4492</v>
      </c>
      <c r="L6781" s="3" t="s">
        <v>2735</v>
      </c>
      <c r="M6781" s="3">
        <v>21215</v>
      </c>
      <c r="N6781" s="3" t="s">
        <v>148</v>
      </c>
      <c r="O6781" s="3" t="s">
        <v>5061</v>
      </c>
      <c r="P6781" s="3" t="s">
        <v>32</v>
      </c>
      <c r="Q6781" s="3" t="s">
        <v>65</v>
      </c>
      <c r="R6781" s="3" t="s">
        <v>5062</v>
      </c>
      <c r="S6781" s="3">
        <v>14.76</v>
      </c>
      <c r="T6781" s="3">
        <v>2</v>
      </c>
      <c r="U6781" s="3">
        <v>0</v>
      </c>
      <c r="V6781" s="3">
        <v>4.2803999999999984</v>
      </c>
    </row>
    <row r="6782" spans="1:22" ht="14.25" customHeight="1" x14ac:dyDescent="0.25">
      <c r="A6782" s="3">
        <v>6781</v>
      </c>
      <c r="B6782" s="3" t="s">
        <v>9092</v>
      </c>
      <c r="C6782" s="4">
        <f>YEAR(Table_1[[#This Row],[Order Date]])</f>
        <v>2013</v>
      </c>
      <c r="D6782" s="9">
        <v>41521</v>
      </c>
      <c r="E6782" s="3">
        <v>41526</v>
      </c>
      <c r="F6782" s="3" t="s">
        <v>23</v>
      </c>
      <c r="G6782" s="3" t="s">
        <v>4372</v>
      </c>
      <c r="H6782" s="3" t="s">
        <v>4373</v>
      </c>
      <c r="I6782" s="3" t="s">
        <v>26</v>
      </c>
      <c r="J6782" s="3" t="s">
        <v>27</v>
      </c>
      <c r="K6782" s="3" t="s">
        <v>4492</v>
      </c>
      <c r="L6782" s="3" t="s">
        <v>2735</v>
      </c>
      <c r="M6782" s="3">
        <v>21215</v>
      </c>
      <c r="N6782" s="3" t="s">
        <v>148</v>
      </c>
      <c r="O6782" s="3" t="s">
        <v>3308</v>
      </c>
      <c r="P6782" s="3" t="s">
        <v>46</v>
      </c>
      <c r="Q6782" s="3" t="s">
        <v>75</v>
      </c>
      <c r="R6782" s="3" t="s">
        <v>3309</v>
      </c>
      <c r="S6782" s="3">
        <v>12.76</v>
      </c>
      <c r="T6782" s="3">
        <v>2</v>
      </c>
      <c r="U6782" s="3">
        <v>0</v>
      </c>
      <c r="V6782" s="3">
        <v>5.8695999999999993</v>
      </c>
    </row>
    <row r="6783" spans="1:22" ht="14.25" customHeight="1" x14ac:dyDescent="0.25">
      <c r="A6783" s="3">
        <v>6782</v>
      </c>
      <c r="B6783" s="3" t="s">
        <v>9092</v>
      </c>
      <c r="C6783" s="4">
        <f>YEAR(Table_1[[#This Row],[Order Date]])</f>
        <v>2013</v>
      </c>
      <c r="D6783" s="9">
        <v>41521</v>
      </c>
      <c r="E6783" s="3">
        <v>41526</v>
      </c>
      <c r="F6783" s="3" t="s">
        <v>23</v>
      </c>
      <c r="G6783" s="3" t="s">
        <v>4372</v>
      </c>
      <c r="H6783" s="3" t="s">
        <v>4373</v>
      </c>
      <c r="I6783" s="3" t="s">
        <v>26</v>
      </c>
      <c r="J6783" s="3" t="s">
        <v>27</v>
      </c>
      <c r="K6783" s="3" t="s">
        <v>4492</v>
      </c>
      <c r="L6783" s="3" t="s">
        <v>2735</v>
      </c>
      <c r="M6783" s="3">
        <v>21215</v>
      </c>
      <c r="N6783" s="3" t="s">
        <v>148</v>
      </c>
      <c r="O6783" s="3" t="s">
        <v>2620</v>
      </c>
      <c r="P6783" s="3" t="s">
        <v>46</v>
      </c>
      <c r="Q6783" s="3" t="s">
        <v>47</v>
      </c>
      <c r="R6783" s="3" t="s">
        <v>2621</v>
      </c>
      <c r="S6783" s="3">
        <v>58.48</v>
      </c>
      <c r="T6783" s="3">
        <v>8</v>
      </c>
      <c r="U6783" s="3">
        <v>0</v>
      </c>
      <c r="V6783" s="3">
        <v>27.485599999999998</v>
      </c>
    </row>
    <row r="6784" spans="1:22" ht="14.25" customHeight="1" x14ac:dyDescent="0.25">
      <c r="A6784" s="3">
        <v>6783</v>
      </c>
      <c r="B6784" s="3" t="s">
        <v>9093</v>
      </c>
      <c r="C6784" s="4">
        <f>YEAR(Table_1[[#This Row],[Order Date]])</f>
        <v>2014</v>
      </c>
      <c r="D6784" s="9">
        <v>41846</v>
      </c>
      <c r="E6784" s="3">
        <v>41849</v>
      </c>
      <c r="F6784" s="3" t="s">
        <v>23</v>
      </c>
      <c r="G6784" s="3" t="s">
        <v>4682</v>
      </c>
      <c r="H6784" s="3" t="s">
        <v>4683</v>
      </c>
      <c r="I6784" s="3" t="s">
        <v>26</v>
      </c>
      <c r="J6784" s="3" t="s">
        <v>27</v>
      </c>
      <c r="K6784" s="3" t="s">
        <v>146</v>
      </c>
      <c r="L6784" s="3" t="s">
        <v>147</v>
      </c>
      <c r="M6784" s="3">
        <v>19143</v>
      </c>
      <c r="N6784" s="3" t="s">
        <v>148</v>
      </c>
      <c r="O6784" s="3" t="s">
        <v>2111</v>
      </c>
      <c r="P6784" s="3" t="s">
        <v>32</v>
      </c>
      <c r="Q6784" s="3" t="s">
        <v>65</v>
      </c>
      <c r="R6784" s="3" t="s">
        <v>2112</v>
      </c>
      <c r="S6784" s="3">
        <v>20.096000000000004</v>
      </c>
      <c r="T6784" s="3">
        <v>4</v>
      </c>
      <c r="U6784" s="3">
        <v>0.2</v>
      </c>
      <c r="V6784" s="3">
        <v>3.0143999999999984</v>
      </c>
    </row>
    <row r="6785" spans="1:22" ht="14.25" customHeight="1" x14ac:dyDescent="0.25">
      <c r="A6785" s="3">
        <v>6784</v>
      </c>
      <c r="B6785" s="3" t="s">
        <v>9093</v>
      </c>
      <c r="C6785" s="4">
        <f>YEAR(Table_1[[#This Row],[Order Date]])</f>
        <v>2014</v>
      </c>
      <c r="D6785" s="9">
        <v>41846</v>
      </c>
      <c r="E6785" s="3">
        <v>41849</v>
      </c>
      <c r="F6785" s="3" t="s">
        <v>23</v>
      </c>
      <c r="G6785" s="3" t="s">
        <v>4682</v>
      </c>
      <c r="H6785" s="3" t="s">
        <v>4683</v>
      </c>
      <c r="I6785" s="3" t="s">
        <v>26</v>
      </c>
      <c r="J6785" s="3" t="s">
        <v>27</v>
      </c>
      <c r="K6785" s="3" t="s">
        <v>146</v>
      </c>
      <c r="L6785" s="3" t="s">
        <v>147</v>
      </c>
      <c r="M6785" s="3">
        <v>19143</v>
      </c>
      <c r="N6785" s="3" t="s">
        <v>148</v>
      </c>
      <c r="O6785" s="3" t="s">
        <v>9094</v>
      </c>
      <c r="P6785" s="3" t="s">
        <v>46</v>
      </c>
      <c r="Q6785" s="3" t="s">
        <v>578</v>
      </c>
      <c r="R6785" s="3" t="s">
        <v>9095</v>
      </c>
      <c r="S6785" s="3">
        <v>37.752000000000002</v>
      </c>
      <c r="T6785" s="3">
        <v>3</v>
      </c>
      <c r="U6785" s="3">
        <v>0.2</v>
      </c>
      <c r="V6785" s="3">
        <v>4.2470999999999943</v>
      </c>
    </row>
    <row r="6786" spans="1:22" ht="14.25" customHeight="1" x14ac:dyDescent="0.25">
      <c r="A6786" s="3">
        <v>6785</v>
      </c>
      <c r="B6786" s="3" t="s">
        <v>9093</v>
      </c>
      <c r="C6786" s="4">
        <f>YEAR(Table_1[[#This Row],[Order Date]])</f>
        <v>2014</v>
      </c>
      <c r="D6786" s="9">
        <v>41846</v>
      </c>
      <c r="E6786" s="3">
        <v>41849</v>
      </c>
      <c r="F6786" s="3" t="s">
        <v>23</v>
      </c>
      <c r="G6786" s="3" t="s">
        <v>4682</v>
      </c>
      <c r="H6786" s="3" t="s">
        <v>4683</v>
      </c>
      <c r="I6786" s="3" t="s">
        <v>26</v>
      </c>
      <c r="J6786" s="3" t="s">
        <v>27</v>
      </c>
      <c r="K6786" s="3" t="s">
        <v>146</v>
      </c>
      <c r="L6786" s="3" t="s">
        <v>147</v>
      </c>
      <c r="M6786" s="3">
        <v>19143</v>
      </c>
      <c r="N6786" s="3" t="s">
        <v>148</v>
      </c>
      <c r="O6786" s="3" t="s">
        <v>8261</v>
      </c>
      <c r="P6786" s="3" t="s">
        <v>32</v>
      </c>
      <c r="Q6786" s="3" t="s">
        <v>56</v>
      </c>
      <c r="R6786" s="3" t="s">
        <v>8262</v>
      </c>
      <c r="S6786" s="3">
        <v>138.58799999999999</v>
      </c>
      <c r="T6786" s="3">
        <v>1</v>
      </c>
      <c r="U6786" s="3">
        <v>0.4</v>
      </c>
      <c r="V6786" s="3">
        <v>-34.646999999999991</v>
      </c>
    </row>
    <row r="6787" spans="1:22" ht="14.25" customHeight="1" x14ac:dyDescent="0.25">
      <c r="A6787" s="3">
        <v>6786</v>
      </c>
      <c r="B6787" s="3" t="s">
        <v>9093</v>
      </c>
      <c r="C6787" s="4">
        <f>YEAR(Table_1[[#This Row],[Order Date]])</f>
        <v>2014</v>
      </c>
      <c r="D6787" s="9">
        <v>41846</v>
      </c>
      <c r="E6787" s="3">
        <v>41849</v>
      </c>
      <c r="F6787" s="3" t="s">
        <v>23</v>
      </c>
      <c r="G6787" s="3" t="s">
        <v>4682</v>
      </c>
      <c r="H6787" s="3" t="s">
        <v>4683</v>
      </c>
      <c r="I6787" s="3" t="s">
        <v>26</v>
      </c>
      <c r="J6787" s="3" t="s">
        <v>27</v>
      </c>
      <c r="K6787" s="3" t="s">
        <v>146</v>
      </c>
      <c r="L6787" s="3" t="s">
        <v>147</v>
      </c>
      <c r="M6787" s="3">
        <v>19143</v>
      </c>
      <c r="N6787" s="3" t="s">
        <v>148</v>
      </c>
      <c r="O6787" s="3" t="s">
        <v>1542</v>
      </c>
      <c r="P6787" s="3" t="s">
        <v>46</v>
      </c>
      <c r="Q6787" s="3" t="s">
        <v>59</v>
      </c>
      <c r="R6787" s="3" t="s">
        <v>1543</v>
      </c>
      <c r="S6787" s="3">
        <v>259.92000000000007</v>
      </c>
      <c r="T6787" s="3">
        <v>5</v>
      </c>
      <c r="U6787" s="3">
        <v>0.2</v>
      </c>
      <c r="V6787" s="3">
        <v>-25.992000000000004</v>
      </c>
    </row>
    <row r="6788" spans="1:22" ht="14.25" customHeight="1" x14ac:dyDescent="0.25">
      <c r="A6788" s="3">
        <v>6787</v>
      </c>
      <c r="B6788" s="3" t="s">
        <v>9093</v>
      </c>
      <c r="C6788" s="4">
        <f>YEAR(Table_1[[#This Row],[Order Date]])</f>
        <v>2014</v>
      </c>
      <c r="D6788" s="9">
        <v>41846</v>
      </c>
      <c r="E6788" s="3">
        <v>41849</v>
      </c>
      <c r="F6788" s="3" t="s">
        <v>23</v>
      </c>
      <c r="G6788" s="3" t="s">
        <v>4682</v>
      </c>
      <c r="H6788" s="3" t="s">
        <v>4683</v>
      </c>
      <c r="I6788" s="3" t="s">
        <v>26</v>
      </c>
      <c r="J6788" s="3" t="s">
        <v>27</v>
      </c>
      <c r="K6788" s="3" t="s">
        <v>146</v>
      </c>
      <c r="L6788" s="3" t="s">
        <v>147</v>
      </c>
      <c r="M6788" s="3">
        <v>19143</v>
      </c>
      <c r="N6788" s="3" t="s">
        <v>148</v>
      </c>
      <c r="O6788" s="3" t="s">
        <v>1057</v>
      </c>
      <c r="P6788" s="3" t="s">
        <v>46</v>
      </c>
      <c r="Q6788" s="3" t="s">
        <v>90</v>
      </c>
      <c r="R6788" s="3" t="s">
        <v>1058</v>
      </c>
      <c r="S6788" s="3">
        <v>20.736000000000004</v>
      </c>
      <c r="T6788" s="3">
        <v>4</v>
      </c>
      <c r="U6788" s="3">
        <v>0.2</v>
      </c>
      <c r="V6788" s="3">
        <v>7.2576000000000001</v>
      </c>
    </row>
    <row r="6789" spans="1:22" ht="14.25" customHeight="1" x14ac:dyDescent="0.25">
      <c r="A6789" s="3">
        <v>6788</v>
      </c>
      <c r="B6789" s="3" t="s">
        <v>9096</v>
      </c>
      <c r="C6789" s="4">
        <f>YEAR(Table_1[[#This Row],[Order Date]])</f>
        <v>2012</v>
      </c>
      <c r="D6789" s="9">
        <v>41165</v>
      </c>
      <c r="E6789" s="3">
        <v>41172</v>
      </c>
      <c r="F6789" s="3" t="s">
        <v>50</v>
      </c>
      <c r="G6789" s="3" t="s">
        <v>859</v>
      </c>
      <c r="H6789" s="3" t="s">
        <v>860</v>
      </c>
      <c r="I6789" s="3" t="s">
        <v>26</v>
      </c>
      <c r="J6789" s="3" t="s">
        <v>27</v>
      </c>
      <c r="K6789" s="3" t="s">
        <v>1736</v>
      </c>
      <c r="L6789" s="3" t="s">
        <v>1272</v>
      </c>
      <c r="M6789" s="3">
        <v>30318</v>
      </c>
      <c r="N6789" s="3" t="s">
        <v>30</v>
      </c>
      <c r="O6789" s="3" t="s">
        <v>3069</v>
      </c>
      <c r="P6789" s="3" t="s">
        <v>32</v>
      </c>
      <c r="Q6789" s="3" t="s">
        <v>65</v>
      </c>
      <c r="R6789" s="3" t="s">
        <v>3070</v>
      </c>
      <c r="S6789" s="3">
        <v>129.93</v>
      </c>
      <c r="T6789" s="3">
        <v>3</v>
      </c>
      <c r="U6789" s="3">
        <v>0</v>
      </c>
      <c r="V6789" s="3">
        <v>12.992999999999988</v>
      </c>
    </row>
    <row r="6790" spans="1:22" ht="14.25" customHeight="1" x14ac:dyDescent="0.25">
      <c r="A6790" s="3">
        <v>6789</v>
      </c>
      <c r="B6790" s="3" t="s">
        <v>9096</v>
      </c>
      <c r="C6790" s="4">
        <f>YEAR(Table_1[[#This Row],[Order Date]])</f>
        <v>2012</v>
      </c>
      <c r="D6790" s="9">
        <v>41165</v>
      </c>
      <c r="E6790" s="3">
        <v>41172</v>
      </c>
      <c r="F6790" s="3" t="s">
        <v>50</v>
      </c>
      <c r="G6790" s="3" t="s">
        <v>859</v>
      </c>
      <c r="H6790" s="3" t="s">
        <v>860</v>
      </c>
      <c r="I6790" s="3" t="s">
        <v>26</v>
      </c>
      <c r="J6790" s="3" t="s">
        <v>27</v>
      </c>
      <c r="K6790" s="3" t="s">
        <v>1736</v>
      </c>
      <c r="L6790" s="3" t="s">
        <v>1272</v>
      </c>
      <c r="M6790" s="3">
        <v>30318</v>
      </c>
      <c r="N6790" s="3" t="s">
        <v>30</v>
      </c>
      <c r="O6790" s="3" t="s">
        <v>3878</v>
      </c>
      <c r="P6790" s="3" t="s">
        <v>46</v>
      </c>
      <c r="Q6790" s="3" t="s">
        <v>90</v>
      </c>
      <c r="R6790" s="3" t="s">
        <v>3879</v>
      </c>
      <c r="S6790" s="3">
        <v>69.930000000000007</v>
      </c>
      <c r="T6790" s="3">
        <v>7</v>
      </c>
      <c r="U6790" s="3">
        <v>0</v>
      </c>
      <c r="V6790" s="3">
        <v>31.468499999999999</v>
      </c>
    </row>
    <row r="6791" spans="1:22" ht="14.25" customHeight="1" x14ac:dyDescent="0.25">
      <c r="A6791" s="3">
        <v>6790</v>
      </c>
      <c r="B6791" s="3" t="s">
        <v>9097</v>
      </c>
      <c r="C6791" s="4">
        <f>YEAR(Table_1[[#This Row],[Order Date]])</f>
        <v>2012</v>
      </c>
      <c r="D6791" s="9">
        <v>41159</v>
      </c>
      <c r="E6791" s="3">
        <v>41161</v>
      </c>
      <c r="F6791" s="3" t="s">
        <v>23</v>
      </c>
      <c r="G6791" s="3" t="s">
        <v>4952</v>
      </c>
      <c r="H6791" s="3" t="s">
        <v>4953</v>
      </c>
      <c r="I6791" s="3" t="s">
        <v>41</v>
      </c>
      <c r="J6791" s="3" t="s">
        <v>27</v>
      </c>
      <c r="K6791" s="3" t="s">
        <v>373</v>
      </c>
      <c r="L6791" s="3" t="s">
        <v>88</v>
      </c>
      <c r="M6791" s="3">
        <v>27707</v>
      </c>
      <c r="N6791" s="3" t="s">
        <v>30</v>
      </c>
      <c r="O6791" s="3" t="s">
        <v>1565</v>
      </c>
      <c r="P6791" s="3" t="s">
        <v>46</v>
      </c>
      <c r="Q6791" s="3" t="s">
        <v>68</v>
      </c>
      <c r="R6791" s="3" t="s">
        <v>1566</v>
      </c>
      <c r="S6791" s="3">
        <v>140.73599999999999</v>
      </c>
      <c r="T6791" s="3">
        <v>4</v>
      </c>
      <c r="U6791" s="3">
        <v>0.2</v>
      </c>
      <c r="V6791" s="3">
        <v>12.314400000000006</v>
      </c>
    </row>
    <row r="6792" spans="1:22" ht="14.25" customHeight="1" x14ac:dyDescent="0.25">
      <c r="A6792" s="3">
        <v>6791</v>
      </c>
      <c r="B6792" s="3" t="s">
        <v>9098</v>
      </c>
      <c r="C6792" s="4">
        <f>YEAR(Table_1[[#This Row],[Order Date]])</f>
        <v>2013</v>
      </c>
      <c r="D6792" s="9">
        <v>41595</v>
      </c>
      <c r="E6792" s="3">
        <v>41596</v>
      </c>
      <c r="F6792" s="3" t="s">
        <v>188</v>
      </c>
      <c r="G6792" s="3" t="s">
        <v>9099</v>
      </c>
      <c r="H6792" s="3" t="s">
        <v>9100</v>
      </c>
      <c r="I6792" s="3" t="s">
        <v>26</v>
      </c>
      <c r="J6792" s="3" t="s">
        <v>27</v>
      </c>
      <c r="K6792" s="3" t="s">
        <v>566</v>
      </c>
      <c r="L6792" s="3" t="s">
        <v>43</v>
      </c>
      <c r="M6792" s="3">
        <v>95661</v>
      </c>
      <c r="N6792" s="3" t="s">
        <v>44</v>
      </c>
      <c r="O6792" s="3" t="s">
        <v>1044</v>
      </c>
      <c r="P6792" s="3" t="s">
        <v>46</v>
      </c>
      <c r="Q6792" s="3" t="s">
        <v>75</v>
      </c>
      <c r="R6792" s="3" t="s">
        <v>1045</v>
      </c>
      <c r="S6792" s="3">
        <v>8.32</v>
      </c>
      <c r="T6792" s="3">
        <v>5</v>
      </c>
      <c r="U6792" s="3">
        <v>0.2</v>
      </c>
      <c r="V6792" s="3">
        <v>2.8079999999999998</v>
      </c>
    </row>
    <row r="6793" spans="1:22" ht="14.25" customHeight="1" x14ac:dyDescent="0.25">
      <c r="A6793" s="3">
        <v>6792</v>
      </c>
      <c r="B6793" s="3" t="s">
        <v>9101</v>
      </c>
      <c r="C6793" s="4">
        <f>YEAR(Table_1[[#This Row],[Order Date]])</f>
        <v>2013</v>
      </c>
      <c r="D6793" s="9">
        <v>41589</v>
      </c>
      <c r="E6793" s="3">
        <v>41594</v>
      </c>
      <c r="F6793" s="3" t="s">
        <v>50</v>
      </c>
      <c r="G6793" s="3" t="s">
        <v>3436</v>
      </c>
      <c r="H6793" s="3" t="s">
        <v>3437</v>
      </c>
      <c r="I6793" s="3" t="s">
        <v>102</v>
      </c>
      <c r="J6793" s="3" t="s">
        <v>27</v>
      </c>
      <c r="K6793" s="3" t="s">
        <v>5395</v>
      </c>
      <c r="L6793" s="3" t="s">
        <v>43</v>
      </c>
      <c r="M6793" s="3">
        <v>95823</v>
      </c>
      <c r="N6793" s="3" t="s">
        <v>44</v>
      </c>
      <c r="O6793" s="3" t="s">
        <v>7111</v>
      </c>
      <c r="P6793" s="3" t="s">
        <v>32</v>
      </c>
      <c r="Q6793" s="3" t="s">
        <v>65</v>
      </c>
      <c r="R6793" s="3" t="s">
        <v>7112</v>
      </c>
      <c r="S6793" s="3">
        <v>9.98</v>
      </c>
      <c r="T6793" s="3">
        <v>1</v>
      </c>
      <c r="U6793" s="3">
        <v>0</v>
      </c>
      <c r="V6793" s="3">
        <v>2.7944000000000004</v>
      </c>
    </row>
    <row r="6794" spans="1:22" ht="14.25" customHeight="1" x14ac:dyDescent="0.25">
      <c r="A6794" s="3">
        <v>6793</v>
      </c>
      <c r="B6794" s="3" t="s">
        <v>9102</v>
      </c>
      <c r="C6794" s="4">
        <f>YEAR(Table_1[[#This Row],[Order Date]])</f>
        <v>2011</v>
      </c>
      <c r="D6794" s="9">
        <v>40770</v>
      </c>
      <c r="E6794" s="3">
        <v>40773</v>
      </c>
      <c r="F6794" s="3" t="s">
        <v>188</v>
      </c>
      <c r="G6794" s="3" t="s">
        <v>3259</v>
      </c>
      <c r="H6794" s="3" t="s">
        <v>3260</v>
      </c>
      <c r="I6794" s="3" t="s">
        <v>26</v>
      </c>
      <c r="J6794" s="3" t="s">
        <v>27</v>
      </c>
      <c r="K6794" s="3" t="s">
        <v>746</v>
      </c>
      <c r="L6794" s="3" t="s">
        <v>747</v>
      </c>
      <c r="M6794" s="3">
        <v>6824</v>
      </c>
      <c r="N6794" s="3" t="s">
        <v>148</v>
      </c>
      <c r="O6794" s="3" t="s">
        <v>2100</v>
      </c>
      <c r="P6794" s="3" t="s">
        <v>46</v>
      </c>
      <c r="Q6794" s="3" t="s">
        <v>75</v>
      </c>
      <c r="R6794" s="3" t="s">
        <v>2101</v>
      </c>
      <c r="S6794" s="3">
        <v>62.94</v>
      </c>
      <c r="T6794" s="3">
        <v>3</v>
      </c>
      <c r="U6794" s="3">
        <v>0</v>
      </c>
      <c r="V6794" s="3">
        <v>30.211199999999998</v>
      </c>
    </row>
    <row r="6795" spans="1:22" ht="14.25" customHeight="1" x14ac:dyDescent="0.25">
      <c r="A6795" s="3">
        <v>6794</v>
      </c>
      <c r="B6795" s="3" t="s">
        <v>9103</v>
      </c>
      <c r="C6795" s="4">
        <f>YEAR(Table_1[[#This Row],[Order Date]])</f>
        <v>2012</v>
      </c>
      <c r="D6795" s="9">
        <v>41229</v>
      </c>
      <c r="E6795" s="3">
        <v>41233</v>
      </c>
      <c r="F6795" s="3" t="s">
        <v>50</v>
      </c>
      <c r="G6795" s="3" t="s">
        <v>1779</v>
      </c>
      <c r="H6795" s="3" t="s">
        <v>1780</v>
      </c>
      <c r="I6795" s="3" t="s">
        <v>41</v>
      </c>
      <c r="J6795" s="3" t="s">
        <v>27</v>
      </c>
      <c r="K6795" s="3" t="s">
        <v>303</v>
      </c>
      <c r="L6795" s="3" t="s">
        <v>211</v>
      </c>
      <c r="M6795" s="3">
        <v>60610</v>
      </c>
      <c r="N6795" s="3" t="s">
        <v>105</v>
      </c>
      <c r="O6795" s="3" t="s">
        <v>4076</v>
      </c>
      <c r="P6795" s="3" t="s">
        <v>46</v>
      </c>
      <c r="Q6795" s="3" t="s">
        <v>59</v>
      </c>
      <c r="R6795" s="3" t="s">
        <v>4077</v>
      </c>
      <c r="S6795" s="3">
        <v>21.488</v>
      </c>
      <c r="T6795" s="3">
        <v>2</v>
      </c>
      <c r="U6795" s="3">
        <v>0.2</v>
      </c>
      <c r="V6795" s="3">
        <v>1.6115999999999993</v>
      </c>
    </row>
    <row r="6796" spans="1:22" ht="14.25" customHeight="1" x14ac:dyDescent="0.25">
      <c r="A6796" s="3">
        <v>6795</v>
      </c>
      <c r="B6796" s="3" t="s">
        <v>9103</v>
      </c>
      <c r="C6796" s="4">
        <f>YEAR(Table_1[[#This Row],[Order Date]])</f>
        <v>2012</v>
      </c>
      <c r="D6796" s="9">
        <v>41229</v>
      </c>
      <c r="E6796" s="3">
        <v>41233</v>
      </c>
      <c r="F6796" s="3" t="s">
        <v>50</v>
      </c>
      <c r="G6796" s="3" t="s">
        <v>1779</v>
      </c>
      <c r="H6796" s="3" t="s">
        <v>1780</v>
      </c>
      <c r="I6796" s="3" t="s">
        <v>41</v>
      </c>
      <c r="J6796" s="3" t="s">
        <v>27</v>
      </c>
      <c r="K6796" s="3" t="s">
        <v>303</v>
      </c>
      <c r="L6796" s="3" t="s">
        <v>211</v>
      </c>
      <c r="M6796" s="3">
        <v>60610</v>
      </c>
      <c r="N6796" s="3" t="s">
        <v>105</v>
      </c>
      <c r="O6796" s="3" t="s">
        <v>5200</v>
      </c>
      <c r="P6796" s="3" t="s">
        <v>71</v>
      </c>
      <c r="Q6796" s="3" t="s">
        <v>72</v>
      </c>
      <c r="R6796" s="3" t="s">
        <v>5201</v>
      </c>
      <c r="S6796" s="3">
        <v>239.976</v>
      </c>
      <c r="T6796" s="3">
        <v>3</v>
      </c>
      <c r="U6796" s="3">
        <v>0.2</v>
      </c>
      <c r="V6796" s="3">
        <v>26.997299999999967</v>
      </c>
    </row>
    <row r="6797" spans="1:22" ht="14.25" customHeight="1" x14ac:dyDescent="0.25">
      <c r="A6797" s="3">
        <v>6796</v>
      </c>
      <c r="B6797" s="3" t="s">
        <v>9103</v>
      </c>
      <c r="C6797" s="4">
        <f>YEAR(Table_1[[#This Row],[Order Date]])</f>
        <v>2012</v>
      </c>
      <c r="D6797" s="9">
        <v>41229</v>
      </c>
      <c r="E6797" s="3">
        <v>41233</v>
      </c>
      <c r="F6797" s="3" t="s">
        <v>50</v>
      </c>
      <c r="G6797" s="3" t="s">
        <v>1779</v>
      </c>
      <c r="H6797" s="3" t="s">
        <v>1780</v>
      </c>
      <c r="I6797" s="3" t="s">
        <v>41</v>
      </c>
      <c r="J6797" s="3" t="s">
        <v>27</v>
      </c>
      <c r="K6797" s="3" t="s">
        <v>303</v>
      </c>
      <c r="L6797" s="3" t="s">
        <v>211</v>
      </c>
      <c r="M6797" s="3">
        <v>60610</v>
      </c>
      <c r="N6797" s="3" t="s">
        <v>105</v>
      </c>
      <c r="O6797" s="3" t="s">
        <v>7149</v>
      </c>
      <c r="P6797" s="3" t="s">
        <v>32</v>
      </c>
      <c r="Q6797" s="3" t="s">
        <v>65</v>
      </c>
      <c r="R6797" s="3" t="s">
        <v>7150</v>
      </c>
      <c r="S6797" s="3">
        <v>34.504000000000005</v>
      </c>
      <c r="T6797" s="3">
        <v>2</v>
      </c>
      <c r="U6797" s="3">
        <v>0.6</v>
      </c>
      <c r="V6797" s="3">
        <v>-15.526799999999994</v>
      </c>
    </row>
    <row r="6798" spans="1:22" ht="14.25" customHeight="1" x14ac:dyDescent="0.25">
      <c r="A6798" s="3">
        <v>6797</v>
      </c>
      <c r="B6798" s="3" t="s">
        <v>9104</v>
      </c>
      <c r="C6798" s="4">
        <f>YEAR(Table_1[[#This Row],[Order Date]])</f>
        <v>2012</v>
      </c>
      <c r="D6798" s="9">
        <v>41146</v>
      </c>
      <c r="E6798" s="3">
        <v>41146</v>
      </c>
      <c r="F6798" s="3" t="s">
        <v>1290</v>
      </c>
      <c r="G6798" s="3" t="s">
        <v>4170</v>
      </c>
      <c r="H6798" s="3" t="s">
        <v>4171</v>
      </c>
      <c r="I6798" s="3" t="s">
        <v>26</v>
      </c>
      <c r="J6798" s="3" t="s">
        <v>27</v>
      </c>
      <c r="K6798" s="3" t="s">
        <v>184</v>
      </c>
      <c r="L6798" s="3" t="s">
        <v>104</v>
      </c>
      <c r="M6798" s="3">
        <v>77041</v>
      </c>
      <c r="N6798" s="3" t="s">
        <v>105</v>
      </c>
      <c r="O6798" s="3" t="s">
        <v>3928</v>
      </c>
      <c r="P6798" s="3" t="s">
        <v>32</v>
      </c>
      <c r="Q6798" s="3" t="s">
        <v>65</v>
      </c>
      <c r="R6798" s="3" t="s">
        <v>5146</v>
      </c>
      <c r="S6798" s="3">
        <v>20.103999999999999</v>
      </c>
      <c r="T6798" s="3">
        <v>2</v>
      </c>
      <c r="U6798" s="3">
        <v>0.6</v>
      </c>
      <c r="V6798" s="3">
        <v>-16.585799999999999</v>
      </c>
    </row>
    <row r="6799" spans="1:22" ht="14.25" customHeight="1" x14ac:dyDescent="0.25">
      <c r="A6799" s="3">
        <v>6798</v>
      </c>
      <c r="B6799" s="3" t="s">
        <v>9104</v>
      </c>
      <c r="C6799" s="4">
        <f>YEAR(Table_1[[#This Row],[Order Date]])</f>
        <v>2012</v>
      </c>
      <c r="D6799" s="9">
        <v>41146</v>
      </c>
      <c r="E6799" s="3">
        <v>41146</v>
      </c>
      <c r="F6799" s="3" t="s">
        <v>1290</v>
      </c>
      <c r="G6799" s="3" t="s">
        <v>4170</v>
      </c>
      <c r="H6799" s="3" t="s">
        <v>4171</v>
      </c>
      <c r="I6799" s="3" t="s">
        <v>26</v>
      </c>
      <c r="J6799" s="3" t="s">
        <v>27</v>
      </c>
      <c r="K6799" s="3" t="s">
        <v>184</v>
      </c>
      <c r="L6799" s="3" t="s">
        <v>104</v>
      </c>
      <c r="M6799" s="3">
        <v>77041</v>
      </c>
      <c r="N6799" s="3" t="s">
        <v>105</v>
      </c>
      <c r="O6799" s="3" t="s">
        <v>1603</v>
      </c>
      <c r="P6799" s="3" t="s">
        <v>46</v>
      </c>
      <c r="Q6799" s="3" t="s">
        <v>75</v>
      </c>
      <c r="R6799" s="3" t="s">
        <v>1604</v>
      </c>
      <c r="S6799" s="3">
        <v>3.7979999999999987</v>
      </c>
      <c r="T6799" s="3">
        <v>1</v>
      </c>
      <c r="U6799" s="3">
        <v>0.8</v>
      </c>
      <c r="V6799" s="3">
        <v>-6.0768000000000004</v>
      </c>
    </row>
    <row r="6800" spans="1:22" ht="14.25" customHeight="1" x14ac:dyDescent="0.25">
      <c r="A6800" s="3">
        <v>6799</v>
      </c>
      <c r="B6800" s="3" t="s">
        <v>9104</v>
      </c>
      <c r="C6800" s="4">
        <f>YEAR(Table_1[[#This Row],[Order Date]])</f>
        <v>2012</v>
      </c>
      <c r="D6800" s="9">
        <v>41146</v>
      </c>
      <c r="E6800" s="3">
        <v>41146</v>
      </c>
      <c r="F6800" s="3" t="s">
        <v>1290</v>
      </c>
      <c r="G6800" s="3" t="s">
        <v>4170</v>
      </c>
      <c r="H6800" s="3" t="s">
        <v>4171</v>
      </c>
      <c r="I6800" s="3" t="s">
        <v>26</v>
      </c>
      <c r="J6800" s="3" t="s">
        <v>27</v>
      </c>
      <c r="K6800" s="3" t="s">
        <v>184</v>
      </c>
      <c r="L6800" s="3" t="s">
        <v>104</v>
      </c>
      <c r="M6800" s="3">
        <v>77041</v>
      </c>
      <c r="N6800" s="3" t="s">
        <v>105</v>
      </c>
      <c r="O6800" s="3" t="s">
        <v>9105</v>
      </c>
      <c r="P6800" s="3" t="s">
        <v>32</v>
      </c>
      <c r="Q6800" s="3" t="s">
        <v>65</v>
      </c>
      <c r="R6800" s="3" t="s">
        <v>9106</v>
      </c>
      <c r="S6800" s="3">
        <v>7.8800000000000008</v>
      </c>
      <c r="T6800" s="3">
        <v>5</v>
      </c>
      <c r="U6800" s="3">
        <v>0.6</v>
      </c>
      <c r="V6800" s="3">
        <v>-3.9399999999999995</v>
      </c>
    </row>
    <row r="6801" spans="1:22" ht="14.25" customHeight="1" x14ac:dyDescent="0.25">
      <c r="A6801" s="3">
        <v>6800</v>
      </c>
      <c r="B6801" s="3" t="s">
        <v>9107</v>
      </c>
      <c r="C6801" s="4">
        <f>YEAR(Table_1[[#This Row],[Order Date]])</f>
        <v>2013</v>
      </c>
      <c r="D6801" s="9">
        <v>41634</v>
      </c>
      <c r="E6801" s="3">
        <v>41641</v>
      </c>
      <c r="F6801" s="3" t="s">
        <v>50</v>
      </c>
      <c r="G6801" s="3" t="s">
        <v>3640</v>
      </c>
      <c r="H6801" s="3" t="s">
        <v>3641</v>
      </c>
      <c r="I6801" s="3" t="s">
        <v>41</v>
      </c>
      <c r="J6801" s="3" t="s">
        <v>27</v>
      </c>
      <c r="K6801" s="3" t="s">
        <v>544</v>
      </c>
      <c r="L6801" s="3" t="s">
        <v>310</v>
      </c>
      <c r="M6801" s="3">
        <v>85023</v>
      </c>
      <c r="N6801" s="3" t="s">
        <v>44</v>
      </c>
      <c r="O6801" s="3" t="s">
        <v>925</v>
      </c>
      <c r="P6801" s="3" t="s">
        <v>32</v>
      </c>
      <c r="Q6801" s="3" t="s">
        <v>56</v>
      </c>
      <c r="R6801" s="3" t="s">
        <v>926</v>
      </c>
      <c r="S6801" s="3">
        <v>35.445</v>
      </c>
      <c r="T6801" s="3">
        <v>1</v>
      </c>
      <c r="U6801" s="3">
        <v>0.5</v>
      </c>
      <c r="V6801" s="3">
        <v>-24.102599999999995</v>
      </c>
    </row>
    <row r="6802" spans="1:22" ht="14.25" customHeight="1" x14ac:dyDescent="0.25">
      <c r="A6802" s="3">
        <v>6801</v>
      </c>
      <c r="B6802" s="3" t="s">
        <v>9107</v>
      </c>
      <c r="C6802" s="4">
        <f>YEAR(Table_1[[#This Row],[Order Date]])</f>
        <v>2013</v>
      </c>
      <c r="D6802" s="9">
        <v>41634</v>
      </c>
      <c r="E6802" s="3">
        <v>41641</v>
      </c>
      <c r="F6802" s="3" t="s">
        <v>50</v>
      </c>
      <c r="G6802" s="3" t="s">
        <v>3640</v>
      </c>
      <c r="H6802" s="3" t="s">
        <v>3641</v>
      </c>
      <c r="I6802" s="3" t="s">
        <v>41</v>
      </c>
      <c r="J6802" s="3" t="s">
        <v>27</v>
      </c>
      <c r="K6802" s="3" t="s">
        <v>544</v>
      </c>
      <c r="L6802" s="3" t="s">
        <v>310</v>
      </c>
      <c r="M6802" s="3">
        <v>85023</v>
      </c>
      <c r="N6802" s="3" t="s">
        <v>44</v>
      </c>
      <c r="O6802" s="3" t="s">
        <v>5712</v>
      </c>
      <c r="P6802" s="3" t="s">
        <v>71</v>
      </c>
      <c r="Q6802" s="3" t="s">
        <v>682</v>
      </c>
      <c r="R6802" s="3" t="s">
        <v>5713</v>
      </c>
      <c r="S6802" s="3">
        <v>269.97000000000003</v>
      </c>
      <c r="T6802" s="3">
        <v>2</v>
      </c>
      <c r="U6802" s="3">
        <v>0.7</v>
      </c>
      <c r="V6802" s="3">
        <v>-386.95699999999999</v>
      </c>
    </row>
    <row r="6803" spans="1:22" ht="14.25" customHeight="1" x14ac:dyDescent="0.25">
      <c r="A6803" s="3">
        <v>6802</v>
      </c>
      <c r="B6803" s="3" t="s">
        <v>9107</v>
      </c>
      <c r="C6803" s="4">
        <f>YEAR(Table_1[[#This Row],[Order Date]])</f>
        <v>2013</v>
      </c>
      <c r="D6803" s="9">
        <v>41634</v>
      </c>
      <c r="E6803" s="3">
        <v>41641</v>
      </c>
      <c r="F6803" s="3" t="s">
        <v>50</v>
      </c>
      <c r="G6803" s="3" t="s">
        <v>3640</v>
      </c>
      <c r="H6803" s="3" t="s">
        <v>3641</v>
      </c>
      <c r="I6803" s="3" t="s">
        <v>41</v>
      </c>
      <c r="J6803" s="3" t="s">
        <v>27</v>
      </c>
      <c r="K6803" s="3" t="s">
        <v>544</v>
      </c>
      <c r="L6803" s="3" t="s">
        <v>310</v>
      </c>
      <c r="M6803" s="3">
        <v>85023</v>
      </c>
      <c r="N6803" s="3" t="s">
        <v>44</v>
      </c>
      <c r="O6803" s="3" t="s">
        <v>4817</v>
      </c>
      <c r="P6803" s="3" t="s">
        <v>71</v>
      </c>
      <c r="Q6803" s="3" t="s">
        <v>161</v>
      </c>
      <c r="R6803" s="3" t="s">
        <v>4818</v>
      </c>
      <c r="S6803" s="3">
        <v>45.120000000000005</v>
      </c>
      <c r="T6803" s="3">
        <v>3</v>
      </c>
      <c r="U6803" s="3">
        <v>0.2</v>
      </c>
      <c r="V6803" s="3">
        <v>-7.8960000000000008</v>
      </c>
    </row>
    <row r="6804" spans="1:22" ht="14.25" customHeight="1" x14ac:dyDescent="0.25">
      <c r="A6804" s="3">
        <v>6803</v>
      </c>
      <c r="B6804" s="3" t="s">
        <v>9107</v>
      </c>
      <c r="C6804" s="4">
        <f>YEAR(Table_1[[#This Row],[Order Date]])</f>
        <v>2013</v>
      </c>
      <c r="D6804" s="9">
        <v>41634</v>
      </c>
      <c r="E6804" s="3">
        <v>41641</v>
      </c>
      <c r="F6804" s="3" t="s">
        <v>50</v>
      </c>
      <c r="G6804" s="3" t="s">
        <v>3640</v>
      </c>
      <c r="H6804" s="3" t="s">
        <v>3641</v>
      </c>
      <c r="I6804" s="3" t="s">
        <v>41</v>
      </c>
      <c r="J6804" s="3" t="s">
        <v>27</v>
      </c>
      <c r="K6804" s="3" t="s">
        <v>544</v>
      </c>
      <c r="L6804" s="3" t="s">
        <v>310</v>
      </c>
      <c r="M6804" s="3">
        <v>85023</v>
      </c>
      <c r="N6804" s="3" t="s">
        <v>44</v>
      </c>
      <c r="O6804" s="3" t="s">
        <v>2829</v>
      </c>
      <c r="P6804" s="3" t="s">
        <v>71</v>
      </c>
      <c r="Q6804" s="3" t="s">
        <v>161</v>
      </c>
      <c r="R6804" s="3" t="s">
        <v>2830</v>
      </c>
      <c r="S6804" s="3">
        <v>100.80000000000001</v>
      </c>
      <c r="T6804" s="3">
        <v>2</v>
      </c>
      <c r="U6804" s="3">
        <v>0.2</v>
      </c>
      <c r="V6804" s="3">
        <v>21.42</v>
      </c>
    </row>
    <row r="6805" spans="1:22" ht="14.25" customHeight="1" x14ac:dyDescent="0.25">
      <c r="A6805" s="3">
        <v>6804</v>
      </c>
      <c r="B6805" s="3" t="s">
        <v>9107</v>
      </c>
      <c r="C6805" s="4">
        <f>YEAR(Table_1[[#This Row],[Order Date]])</f>
        <v>2013</v>
      </c>
      <c r="D6805" s="9">
        <v>41634</v>
      </c>
      <c r="E6805" s="3">
        <v>41641</v>
      </c>
      <c r="F6805" s="3" t="s">
        <v>50</v>
      </c>
      <c r="G6805" s="3" t="s">
        <v>3640</v>
      </c>
      <c r="H6805" s="3" t="s">
        <v>3641</v>
      </c>
      <c r="I6805" s="3" t="s">
        <v>41</v>
      </c>
      <c r="J6805" s="3" t="s">
        <v>27</v>
      </c>
      <c r="K6805" s="3" t="s">
        <v>544</v>
      </c>
      <c r="L6805" s="3" t="s">
        <v>310</v>
      </c>
      <c r="M6805" s="3">
        <v>85023</v>
      </c>
      <c r="N6805" s="3" t="s">
        <v>44</v>
      </c>
      <c r="O6805" s="3" t="s">
        <v>4577</v>
      </c>
      <c r="P6805" s="3" t="s">
        <v>32</v>
      </c>
      <c r="Q6805" s="3" t="s">
        <v>36</v>
      </c>
      <c r="R6805" s="3" t="s">
        <v>4578</v>
      </c>
      <c r="S6805" s="3">
        <v>47.968000000000004</v>
      </c>
      <c r="T6805" s="3">
        <v>2</v>
      </c>
      <c r="U6805" s="3">
        <v>0.2</v>
      </c>
      <c r="V6805" s="3">
        <v>4.1971999999999987</v>
      </c>
    </row>
    <row r="6806" spans="1:22" ht="14.25" customHeight="1" x14ac:dyDescent="0.25">
      <c r="A6806" s="3">
        <v>6805</v>
      </c>
      <c r="B6806" s="3" t="s">
        <v>9108</v>
      </c>
      <c r="C6806" s="4">
        <f>YEAR(Table_1[[#This Row],[Order Date]])</f>
        <v>2011</v>
      </c>
      <c r="D6806" s="9">
        <v>40821</v>
      </c>
      <c r="E6806" s="3">
        <v>40822</v>
      </c>
      <c r="F6806" s="3" t="s">
        <v>188</v>
      </c>
      <c r="G6806" s="3" t="s">
        <v>1430</v>
      </c>
      <c r="H6806" s="3" t="s">
        <v>1431</v>
      </c>
      <c r="I6806" s="3" t="s">
        <v>26</v>
      </c>
      <c r="J6806" s="3" t="s">
        <v>27</v>
      </c>
      <c r="K6806" s="3" t="s">
        <v>4039</v>
      </c>
      <c r="L6806" s="3" t="s">
        <v>43</v>
      </c>
      <c r="M6806" s="3">
        <v>91767</v>
      </c>
      <c r="N6806" s="3" t="s">
        <v>44</v>
      </c>
      <c r="O6806" s="3" t="s">
        <v>4947</v>
      </c>
      <c r="P6806" s="3" t="s">
        <v>71</v>
      </c>
      <c r="Q6806" s="3" t="s">
        <v>161</v>
      </c>
      <c r="R6806" s="3" t="s">
        <v>4948</v>
      </c>
      <c r="S6806" s="3">
        <v>99.98</v>
      </c>
      <c r="T6806" s="3">
        <v>2</v>
      </c>
      <c r="U6806" s="3">
        <v>0</v>
      </c>
      <c r="V6806" s="3">
        <v>34.992999999999995</v>
      </c>
    </row>
    <row r="6807" spans="1:22" ht="14.25" customHeight="1" x14ac:dyDescent="0.25">
      <c r="A6807" s="3">
        <v>6806</v>
      </c>
      <c r="B6807" s="3" t="s">
        <v>9109</v>
      </c>
      <c r="C6807" s="4">
        <f>YEAR(Table_1[[#This Row],[Order Date]])</f>
        <v>2011</v>
      </c>
      <c r="D6807" s="9">
        <v>40869</v>
      </c>
      <c r="E6807" s="3">
        <v>40872</v>
      </c>
      <c r="F6807" s="3" t="s">
        <v>188</v>
      </c>
      <c r="G6807" s="3" t="s">
        <v>4343</v>
      </c>
      <c r="H6807" s="3" t="s">
        <v>4344</v>
      </c>
      <c r="I6807" s="3" t="s">
        <v>41</v>
      </c>
      <c r="J6807" s="3" t="s">
        <v>27</v>
      </c>
      <c r="K6807" s="3" t="s">
        <v>1736</v>
      </c>
      <c r="L6807" s="3" t="s">
        <v>1272</v>
      </c>
      <c r="M6807" s="3">
        <v>30318</v>
      </c>
      <c r="N6807" s="3" t="s">
        <v>30</v>
      </c>
      <c r="O6807" s="3" t="s">
        <v>5706</v>
      </c>
      <c r="P6807" s="3" t="s">
        <v>46</v>
      </c>
      <c r="Q6807" s="3" t="s">
        <v>90</v>
      </c>
      <c r="R6807" s="3" t="s">
        <v>5707</v>
      </c>
      <c r="S6807" s="3">
        <v>9.9600000000000009</v>
      </c>
      <c r="T6807" s="3">
        <v>2</v>
      </c>
      <c r="U6807" s="3">
        <v>0</v>
      </c>
      <c r="V6807" s="3">
        <v>4.8804000000000007</v>
      </c>
    </row>
    <row r="6808" spans="1:22" ht="14.25" customHeight="1" x14ac:dyDescent="0.25">
      <c r="A6808" s="3">
        <v>6807</v>
      </c>
      <c r="B6808" s="3" t="s">
        <v>9110</v>
      </c>
      <c r="C6808" s="4">
        <f>YEAR(Table_1[[#This Row],[Order Date]])</f>
        <v>2014</v>
      </c>
      <c r="D6808" s="9">
        <v>41999</v>
      </c>
      <c r="E6808" s="3">
        <v>42003</v>
      </c>
      <c r="F6808" s="3" t="s">
        <v>50</v>
      </c>
      <c r="G6808" s="3" t="s">
        <v>2028</v>
      </c>
      <c r="H6808" s="3" t="s">
        <v>2029</v>
      </c>
      <c r="I6808" s="3" t="s">
        <v>41</v>
      </c>
      <c r="J6808" s="3" t="s">
        <v>27</v>
      </c>
      <c r="K6808" s="3" t="s">
        <v>4096</v>
      </c>
      <c r="L6808" s="3" t="s">
        <v>96</v>
      </c>
      <c r="M6808" s="3">
        <v>98208</v>
      </c>
      <c r="N6808" s="3" t="s">
        <v>44</v>
      </c>
      <c r="O6808" s="3" t="s">
        <v>1223</v>
      </c>
      <c r="P6808" s="3" t="s">
        <v>46</v>
      </c>
      <c r="Q6808" s="3" t="s">
        <v>75</v>
      </c>
      <c r="R6808" s="3" t="s">
        <v>1224</v>
      </c>
      <c r="S6808" s="3">
        <v>3.8560000000000003</v>
      </c>
      <c r="T6808" s="3">
        <v>1</v>
      </c>
      <c r="U6808" s="3">
        <v>0.2</v>
      </c>
      <c r="V6808" s="3">
        <v>1.3978000000000002</v>
      </c>
    </row>
    <row r="6809" spans="1:22" ht="14.25" customHeight="1" x14ac:dyDescent="0.25">
      <c r="A6809" s="3">
        <v>6808</v>
      </c>
      <c r="B6809" s="3" t="s">
        <v>9111</v>
      </c>
      <c r="C6809" s="4">
        <f>YEAR(Table_1[[#This Row],[Order Date]])</f>
        <v>2012</v>
      </c>
      <c r="D6809" s="9">
        <v>40999</v>
      </c>
      <c r="E6809" s="3">
        <v>41004</v>
      </c>
      <c r="F6809" s="3" t="s">
        <v>50</v>
      </c>
      <c r="G6809" s="3" t="s">
        <v>1574</v>
      </c>
      <c r="H6809" s="3" t="s">
        <v>1575</v>
      </c>
      <c r="I6809" s="3" t="s">
        <v>41</v>
      </c>
      <c r="J6809" s="3" t="s">
        <v>27</v>
      </c>
      <c r="K6809" s="3" t="s">
        <v>184</v>
      </c>
      <c r="L6809" s="3" t="s">
        <v>104</v>
      </c>
      <c r="M6809" s="3">
        <v>77095</v>
      </c>
      <c r="N6809" s="3" t="s">
        <v>105</v>
      </c>
      <c r="O6809" s="3" t="s">
        <v>1730</v>
      </c>
      <c r="P6809" s="3" t="s">
        <v>46</v>
      </c>
      <c r="Q6809" s="3" t="s">
        <v>90</v>
      </c>
      <c r="R6809" s="3" t="s">
        <v>1731</v>
      </c>
      <c r="S6809" s="3">
        <v>98.376000000000005</v>
      </c>
      <c r="T6809" s="3">
        <v>3</v>
      </c>
      <c r="U6809" s="3">
        <v>0.2</v>
      </c>
      <c r="V6809" s="3">
        <v>35.661300000000004</v>
      </c>
    </row>
    <row r="6810" spans="1:22" ht="14.25" customHeight="1" x14ac:dyDescent="0.25">
      <c r="A6810" s="3">
        <v>6809</v>
      </c>
      <c r="B6810" s="3" t="s">
        <v>9111</v>
      </c>
      <c r="C6810" s="4">
        <f>YEAR(Table_1[[#This Row],[Order Date]])</f>
        <v>2012</v>
      </c>
      <c r="D6810" s="9">
        <v>40999</v>
      </c>
      <c r="E6810" s="3">
        <v>41004</v>
      </c>
      <c r="F6810" s="3" t="s">
        <v>50</v>
      </c>
      <c r="G6810" s="3" t="s">
        <v>1574</v>
      </c>
      <c r="H6810" s="3" t="s">
        <v>1575</v>
      </c>
      <c r="I6810" s="3" t="s">
        <v>41</v>
      </c>
      <c r="J6810" s="3" t="s">
        <v>27</v>
      </c>
      <c r="K6810" s="3" t="s">
        <v>184</v>
      </c>
      <c r="L6810" s="3" t="s">
        <v>104</v>
      </c>
      <c r="M6810" s="3">
        <v>77095</v>
      </c>
      <c r="N6810" s="3" t="s">
        <v>105</v>
      </c>
      <c r="O6810" s="3" t="s">
        <v>7092</v>
      </c>
      <c r="P6810" s="3" t="s">
        <v>32</v>
      </c>
      <c r="Q6810" s="3" t="s">
        <v>65</v>
      </c>
      <c r="R6810" s="3" t="s">
        <v>7093</v>
      </c>
      <c r="S6810" s="3">
        <v>22.38</v>
      </c>
      <c r="T6810" s="3">
        <v>3</v>
      </c>
      <c r="U6810" s="3">
        <v>0.6</v>
      </c>
      <c r="V6810" s="3">
        <v>-7.8330000000000055</v>
      </c>
    </row>
    <row r="6811" spans="1:22" ht="14.25" customHeight="1" x14ac:dyDescent="0.25">
      <c r="A6811" s="3">
        <v>6810</v>
      </c>
      <c r="B6811" s="3" t="s">
        <v>9112</v>
      </c>
      <c r="C6811" s="4">
        <f>YEAR(Table_1[[#This Row],[Order Date]])</f>
        <v>2014</v>
      </c>
      <c r="D6811" s="9">
        <v>41897</v>
      </c>
      <c r="E6811" s="3">
        <v>41898</v>
      </c>
      <c r="F6811" s="3" t="s">
        <v>188</v>
      </c>
      <c r="G6811" s="3" t="s">
        <v>4361</v>
      </c>
      <c r="H6811" s="3" t="s">
        <v>4362</v>
      </c>
      <c r="I6811" s="3" t="s">
        <v>26</v>
      </c>
      <c r="J6811" s="3" t="s">
        <v>27</v>
      </c>
      <c r="K6811" s="3" t="s">
        <v>146</v>
      </c>
      <c r="L6811" s="3" t="s">
        <v>147</v>
      </c>
      <c r="M6811" s="3">
        <v>19140</v>
      </c>
      <c r="N6811" s="3" t="s">
        <v>148</v>
      </c>
      <c r="O6811" s="3" t="s">
        <v>2443</v>
      </c>
      <c r="P6811" s="3" t="s">
        <v>46</v>
      </c>
      <c r="Q6811" s="3" t="s">
        <v>75</v>
      </c>
      <c r="R6811" s="3" t="s">
        <v>2444</v>
      </c>
      <c r="S6811" s="3">
        <v>3.8820000000000006</v>
      </c>
      <c r="T6811" s="3">
        <v>2</v>
      </c>
      <c r="U6811" s="3">
        <v>0.7</v>
      </c>
      <c r="V6811" s="3">
        <v>-2.5880000000000001</v>
      </c>
    </row>
    <row r="6812" spans="1:22" ht="14.25" customHeight="1" x14ac:dyDescent="0.25">
      <c r="A6812" s="3">
        <v>6811</v>
      </c>
      <c r="B6812" s="3" t="s">
        <v>9112</v>
      </c>
      <c r="C6812" s="4">
        <f>YEAR(Table_1[[#This Row],[Order Date]])</f>
        <v>2014</v>
      </c>
      <c r="D6812" s="9">
        <v>41897</v>
      </c>
      <c r="E6812" s="3">
        <v>41898</v>
      </c>
      <c r="F6812" s="3" t="s">
        <v>188</v>
      </c>
      <c r="G6812" s="3" t="s">
        <v>4361</v>
      </c>
      <c r="H6812" s="3" t="s">
        <v>4362</v>
      </c>
      <c r="I6812" s="3" t="s">
        <v>26</v>
      </c>
      <c r="J6812" s="3" t="s">
        <v>27</v>
      </c>
      <c r="K6812" s="3" t="s">
        <v>146</v>
      </c>
      <c r="L6812" s="3" t="s">
        <v>147</v>
      </c>
      <c r="M6812" s="3">
        <v>19140</v>
      </c>
      <c r="N6812" s="3" t="s">
        <v>148</v>
      </c>
      <c r="O6812" s="3" t="s">
        <v>9025</v>
      </c>
      <c r="P6812" s="3" t="s">
        <v>71</v>
      </c>
      <c r="Q6812" s="3" t="s">
        <v>682</v>
      </c>
      <c r="R6812" s="3" t="s">
        <v>9026</v>
      </c>
      <c r="S6812" s="3">
        <v>12.585000000000003</v>
      </c>
      <c r="T6812" s="3">
        <v>1</v>
      </c>
      <c r="U6812" s="3">
        <v>0.7</v>
      </c>
      <c r="V6812" s="3">
        <v>-18.038499999999996</v>
      </c>
    </row>
    <row r="6813" spans="1:22" ht="14.25" customHeight="1" x14ac:dyDescent="0.25">
      <c r="A6813" s="3">
        <v>6812</v>
      </c>
      <c r="B6813" s="3" t="s">
        <v>9112</v>
      </c>
      <c r="C6813" s="4">
        <f>YEAR(Table_1[[#This Row],[Order Date]])</f>
        <v>2014</v>
      </c>
      <c r="D6813" s="9">
        <v>41897</v>
      </c>
      <c r="E6813" s="3">
        <v>41898</v>
      </c>
      <c r="F6813" s="3" t="s">
        <v>188</v>
      </c>
      <c r="G6813" s="3" t="s">
        <v>4361</v>
      </c>
      <c r="H6813" s="3" t="s">
        <v>4362</v>
      </c>
      <c r="I6813" s="3" t="s">
        <v>26</v>
      </c>
      <c r="J6813" s="3" t="s">
        <v>27</v>
      </c>
      <c r="K6813" s="3" t="s">
        <v>146</v>
      </c>
      <c r="L6813" s="3" t="s">
        <v>147</v>
      </c>
      <c r="M6813" s="3">
        <v>19140</v>
      </c>
      <c r="N6813" s="3" t="s">
        <v>148</v>
      </c>
      <c r="O6813" s="3" t="s">
        <v>1548</v>
      </c>
      <c r="P6813" s="3" t="s">
        <v>32</v>
      </c>
      <c r="Q6813" s="3" t="s">
        <v>36</v>
      </c>
      <c r="R6813" s="3" t="s">
        <v>1549</v>
      </c>
      <c r="S6813" s="3">
        <v>113.372</v>
      </c>
      <c r="T6813" s="3">
        <v>2</v>
      </c>
      <c r="U6813" s="3">
        <v>0.3</v>
      </c>
      <c r="V6813" s="3">
        <v>-29.152799999999992</v>
      </c>
    </row>
    <row r="6814" spans="1:22" ht="14.25" customHeight="1" x14ac:dyDescent="0.25">
      <c r="A6814" s="3">
        <v>6813</v>
      </c>
      <c r="B6814" s="3" t="s">
        <v>9112</v>
      </c>
      <c r="C6814" s="4">
        <f>YEAR(Table_1[[#This Row],[Order Date]])</f>
        <v>2014</v>
      </c>
      <c r="D6814" s="9">
        <v>41897</v>
      </c>
      <c r="E6814" s="3">
        <v>41898</v>
      </c>
      <c r="F6814" s="3" t="s">
        <v>188</v>
      </c>
      <c r="G6814" s="3" t="s">
        <v>4361</v>
      </c>
      <c r="H6814" s="3" t="s">
        <v>4362</v>
      </c>
      <c r="I6814" s="3" t="s">
        <v>26</v>
      </c>
      <c r="J6814" s="3" t="s">
        <v>27</v>
      </c>
      <c r="K6814" s="3" t="s">
        <v>146</v>
      </c>
      <c r="L6814" s="3" t="s">
        <v>147</v>
      </c>
      <c r="M6814" s="3">
        <v>19140</v>
      </c>
      <c r="N6814" s="3" t="s">
        <v>148</v>
      </c>
      <c r="O6814" s="3" t="s">
        <v>3074</v>
      </c>
      <c r="P6814" s="3" t="s">
        <v>46</v>
      </c>
      <c r="Q6814" s="3" t="s">
        <v>75</v>
      </c>
      <c r="R6814" s="3" t="s">
        <v>3075</v>
      </c>
      <c r="S6814" s="3">
        <v>18.312000000000001</v>
      </c>
      <c r="T6814" s="3">
        <v>4</v>
      </c>
      <c r="U6814" s="3">
        <v>0.7</v>
      </c>
      <c r="V6814" s="3">
        <v>-12.207999999999995</v>
      </c>
    </row>
    <row r="6815" spans="1:22" ht="14.25" customHeight="1" x14ac:dyDescent="0.25">
      <c r="A6815" s="3">
        <v>6814</v>
      </c>
      <c r="B6815" s="3" t="s">
        <v>9112</v>
      </c>
      <c r="C6815" s="4">
        <f>YEAR(Table_1[[#This Row],[Order Date]])</f>
        <v>2014</v>
      </c>
      <c r="D6815" s="9">
        <v>41897</v>
      </c>
      <c r="E6815" s="3">
        <v>41898</v>
      </c>
      <c r="F6815" s="3" t="s">
        <v>188</v>
      </c>
      <c r="G6815" s="3" t="s">
        <v>4361</v>
      </c>
      <c r="H6815" s="3" t="s">
        <v>4362</v>
      </c>
      <c r="I6815" s="3" t="s">
        <v>26</v>
      </c>
      <c r="J6815" s="3" t="s">
        <v>27</v>
      </c>
      <c r="K6815" s="3" t="s">
        <v>146</v>
      </c>
      <c r="L6815" s="3" t="s">
        <v>147</v>
      </c>
      <c r="M6815" s="3">
        <v>19140</v>
      </c>
      <c r="N6815" s="3" t="s">
        <v>148</v>
      </c>
      <c r="O6815" s="3" t="s">
        <v>9113</v>
      </c>
      <c r="P6815" s="3" t="s">
        <v>32</v>
      </c>
      <c r="Q6815" s="3" t="s">
        <v>65</v>
      </c>
      <c r="R6815" s="3" t="s">
        <v>9114</v>
      </c>
      <c r="S6815" s="3">
        <v>127.93599999999999</v>
      </c>
      <c r="T6815" s="3">
        <v>8</v>
      </c>
      <c r="U6815" s="3">
        <v>0.2</v>
      </c>
      <c r="V6815" s="3">
        <v>4.7975999999999992</v>
      </c>
    </row>
    <row r="6816" spans="1:22" ht="14.25" customHeight="1" x14ac:dyDescent="0.25">
      <c r="A6816" s="3">
        <v>6815</v>
      </c>
      <c r="B6816" s="3" t="s">
        <v>9112</v>
      </c>
      <c r="C6816" s="4">
        <f>YEAR(Table_1[[#This Row],[Order Date]])</f>
        <v>2014</v>
      </c>
      <c r="D6816" s="9">
        <v>41897</v>
      </c>
      <c r="E6816" s="3">
        <v>41898</v>
      </c>
      <c r="F6816" s="3" t="s">
        <v>188</v>
      </c>
      <c r="G6816" s="3" t="s">
        <v>4361</v>
      </c>
      <c r="H6816" s="3" t="s">
        <v>4362</v>
      </c>
      <c r="I6816" s="3" t="s">
        <v>26</v>
      </c>
      <c r="J6816" s="3" t="s">
        <v>27</v>
      </c>
      <c r="K6816" s="3" t="s">
        <v>146</v>
      </c>
      <c r="L6816" s="3" t="s">
        <v>147</v>
      </c>
      <c r="M6816" s="3">
        <v>19140</v>
      </c>
      <c r="N6816" s="3" t="s">
        <v>148</v>
      </c>
      <c r="O6816" s="3" t="s">
        <v>1360</v>
      </c>
      <c r="P6816" s="3" t="s">
        <v>71</v>
      </c>
      <c r="Q6816" s="3" t="s">
        <v>682</v>
      </c>
      <c r="R6816" s="3" t="s">
        <v>1361</v>
      </c>
      <c r="S6816" s="3">
        <v>241.17000000000002</v>
      </c>
      <c r="T6816" s="3">
        <v>2</v>
      </c>
      <c r="U6816" s="3">
        <v>0.7</v>
      </c>
      <c r="V6816" s="3">
        <v>-168.8189999999999</v>
      </c>
    </row>
    <row r="6817" spans="1:22" ht="14.25" customHeight="1" x14ac:dyDescent="0.25">
      <c r="A6817" s="3">
        <v>6816</v>
      </c>
      <c r="B6817" s="3" t="s">
        <v>9115</v>
      </c>
      <c r="C6817" s="4">
        <f>YEAR(Table_1[[#This Row],[Order Date]])</f>
        <v>2011</v>
      </c>
      <c r="D6817" s="9">
        <v>40711</v>
      </c>
      <c r="E6817" s="3">
        <v>40715</v>
      </c>
      <c r="F6817" s="3" t="s">
        <v>50</v>
      </c>
      <c r="G6817" s="3" t="s">
        <v>4056</v>
      </c>
      <c r="H6817" s="3" t="s">
        <v>4057</v>
      </c>
      <c r="I6817" s="3" t="s">
        <v>26</v>
      </c>
      <c r="J6817" s="3" t="s">
        <v>27</v>
      </c>
      <c r="K6817" s="3" t="s">
        <v>95</v>
      </c>
      <c r="L6817" s="3" t="s">
        <v>96</v>
      </c>
      <c r="M6817" s="3">
        <v>98105</v>
      </c>
      <c r="N6817" s="3" t="s">
        <v>44</v>
      </c>
      <c r="O6817" s="3" t="s">
        <v>4098</v>
      </c>
      <c r="P6817" s="3" t="s">
        <v>32</v>
      </c>
      <c r="Q6817" s="3" t="s">
        <v>65</v>
      </c>
      <c r="R6817" s="3" t="s">
        <v>1285</v>
      </c>
      <c r="S6817" s="3">
        <v>6.24</v>
      </c>
      <c r="T6817" s="3">
        <v>3</v>
      </c>
      <c r="U6817" s="3">
        <v>0</v>
      </c>
      <c r="V6817" s="3">
        <v>2.6208000000000005</v>
      </c>
    </row>
    <row r="6818" spans="1:22" ht="14.25" customHeight="1" x14ac:dyDescent="0.25">
      <c r="A6818" s="3">
        <v>6817</v>
      </c>
      <c r="B6818" s="3" t="s">
        <v>9115</v>
      </c>
      <c r="C6818" s="4">
        <f>YEAR(Table_1[[#This Row],[Order Date]])</f>
        <v>2011</v>
      </c>
      <c r="D6818" s="9">
        <v>40711</v>
      </c>
      <c r="E6818" s="3">
        <v>40715</v>
      </c>
      <c r="F6818" s="3" t="s">
        <v>50</v>
      </c>
      <c r="G6818" s="3" t="s">
        <v>4056</v>
      </c>
      <c r="H6818" s="3" t="s">
        <v>4057</v>
      </c>
      <c r="I6818" s="3" t="s">
        <v>26</v>
      </c>
      <c r="J6818" s="3" t="s">
        <v>27</v>
      </c>
      <c r="K6818" s="3" t="s">
        <v>95</v>
      </c>
      <c r="L6818" s="3" t="s">
        <v>96</v>
      </c>
      <c r="M6818" s="3">
        <v>98105</v>
      </c>
      <c r="N6818" s="3" t="s">
        <v>44</v>
      </c>
      <c r="O6818" s="3" t="s">
        <v>1174</v>
      </c>
      <c r="P6818" s="3" t="s">
        <v>46</v>
      </c>
      <c r="Q6818" s="3" t="s">
        <v>269</v>
      </c>
      <c r="R6818" s="3" t="s">
        <v>1175</v>
      </c>
      <c r="S6818" s="3">
        <v>17.899999999999999</v>
      </c>
      <c r="T6818" s="3">
        <v>5</v>
      </c>
      <c r="U6818" s="3">
        <v>0</v>
      </c>
      <c r="V6818" s="3">
        <v>8.9499999999999993</v>
      </c>
    </row>
    <row r="6819" spans="1:22" ht="14.25" customHeight="1" x14ac:dyDescent="0.25">
      <c r="A6819" s="3">
        <v>6818</v>
      </c>
      <c r="B6819" s="3" t="s">
        <v>9115</v>
      </c>
      <c r="C6819" s="4">
        <f>YEAR(Table_1[[#This Row],[Order Date]])</f>
        <v>2011</v>
      </c>
      <c r="D6819" s="9">
        <v>40711</v>
      </c>
      <c r="E6819" s="3">
        <v>40715</v>
      </c>
      <c r="F6819" s="3" t="s">
        <v>50</v>
      </c>
      <c r="G6819" s="3" t="s">
        <v>4056</v>
      </c>
      <c r="H6819" s="3" t="s">
        <v>4057</v>
      </c>
      <c r="I6819" s="3" t="s">
        <v>26</v>
      </c>
      <c r="J6819" s="3" t="s">
        <v>27</v>
      </c>
      <c r="K6819" s="3" t="s">
        <v>95</v>
      </c>
      <c r="L6819" s="3" t="s">
        <v>96</v>
      </c>
      <c r="M6819" s="3">
        <v>98105</v>
      </c>
      <c r="N6819" s="3" t="s">
        <v>44</v>
      </c>
      <c r="O6819" s="3" t="s">
        <v>1255</v>
      </c>
      <c r="P6819" s="3" t="s">
        <v>46</v>
      </c>
      <c r="Q6819" s="3" t="s">
        <v>75</v>
      </c>
      <c r="R6819" s="3" t="s">
        <v>1256</v>
      </c>
      <c r="S6819" s="3">
        <v>3266.3760000000002</v>
      </c>
      <c r="T6819" s="3">
        <v>3</v>
      </c>
      <c r="U6819" s="3">
        <v>0.2</v>
      </c>
      <c r="V6819" s="3">
        <v>1061.5721999999998</v>
      </c>
    </row>
    <row r="6820" spans="1:22" ht="14.25" customHeight="1" x14ac:dyDescent="0.25">
      <c r="A6820" s="3">
        <v>6819</v>
      </c>
      <c r="B6820" s="3" t="s">
        <v>9116</v>
      </c>
      <c r="C6820" s="4">
        <f>YEAR(Table_1[[#This Row],[Order Date]])</f>
        <v>2014</v>
      </c>
      <c r="D6820" s="9">
        <v>42002</v>
      </c>
      <c r="E6820" s="3">
        <v>42006</v>
      </c>
      <c r="F6820" s="3" t="s">
        <v>50</v>
      </c>
      <c r="G6820" s="3" t="s">
        <v>5624</v>
      </c>
      <c r="H6820" s="3" t="s">
        <v>5625</v>
      </c>
      <c r="I6820" s="3" t="s">
        <v>41</v>
      </c>
      <c r="J6820" s="3" t="s">
        <v>27</v>
      </c>
      <c r="K6820" s="3" t="s">
        <v>1385</v>
      </c>
      <c r="L6820" s="3" t="s">
        <v>211</v>
      </c>
      <c r="M6820" s="3">
        <v>61604</v>
      </c>
      <c r="N6820" s="3" t="s">
        <v>105</v>
      </c>
      <c r="O6820" s="3" t="s">
        <v>5485</v>
      </c>
      <c r="P6820" s="3" t="s">
        <v>46</v>
      </c>
      <c r="Q6820" s="3" t="s">
        <v>75</v>
      </c>
      <c r="R6820" s="3" t="s">
        <v>5486</v>
      </c>
      <c r="S6820" s="3">
        <v>1.6799999999999995</v>
      </c>
      <c r="T6820" s="3">
        <v>5</v>
      </c>
      <c r="U6820" s="3">
        <v>0.8</v>
      </c>
      <c r="V6820" s="3">
        <v>-2.6880000000000015</v>
      </c>
    </row>
    <row r="6821" spans="1:22" ht="14.25" customHeight="1" x14ac:dyDescent="0.25">
      <c r="A6821" s="3">
        <v>6820</v>
      </c>
      <c r="B6821" s="3" t="s">
        <v>9116</v>
      </c>
      <c r="C6821" s="4">
        <f>YEAR(Table_1[[#This Row],[Order Date]])</f>
        <v>2014</v>
      </c>
      <c r="D6821" s="9">
        <v>42002</v>
      </c>
      <c r="E6821" s="3">
        <v>42006</v>
      </c>
      <c r="F6821" s="3" t="s">
        <v>50</v>
      </c>
      <c r="G6821" s="3" t="s">
        <v>5624</v>
      </c>
      <c r="H6821" s="3" t="s">
        <v>5625</v>
      </c>
      <c r="I6821" s="3" t="s">
        <v>41</v>
      </c>
      <c r="J6821" s="3" t="s">
        <v>27</v>
      </c>
      <c r="K6821" s="3" t="s">
        <v>1385</v>
      </c>
      <c r="L6821" s="3" t="s">
        <v>211</v>
      </c>
      <c r="M6821" s="3">
        <v>61604</v>
      </c>
      <c r="N6821" s="3" t="s">
        <v>105</v>
      </c>
      <c r="O6821" s="3" t="s">
        <v>6345</v>
      </c>
      <c r="P6821" s="3" t="s">
        <v>32</v>
      </c>
      <c r="Q6821" s="3" t="s">
        <v>65</v>
      </c>
      <c r="R6821" s="3" t="s">
        <v>6346</v>
      </c>
      <c r="S6821" s="3">
        <v>7.968</v>
      </c>
      <c r="T6821" s="3">
        <v>3</v>
      </c>
      <c r="U6821" s="3">
        <v>0.6</v>
      </c>
      <c r="V6821" s="3">
        <v>-2.3903999999999996</v>
      </c>
    </row>
    <row r="6822" spans="1:22" ht="14.25" customHeight="1" x14ac:dyDescent="0.25">
      <c r="A6822" s="3">
        <v>6821</v>
      </c>
      <c r="B6822" s="3" t="s">
        <v>9116</v>
      </c>
      <c r="C6822" s="4">
        <f>YEAR(Table_1[[#This Row],[Order Date]])</f>
        <v>2014</v>
      </c>
      <c r="D6822" s="9">
        <v>42002</v>
      </c>
      <c r="E6822" s="3">
        <v>42006</v>
      </c>
      <c r="F6822" s="3" t="s">
        <v>50</v>
      </c>
      <c r="G6822" s="3" t="s">
        <v>5624</v>
      </c>
      <c r="H6822" s="3" t="s">
        <v>5625</v>
      </c>
      <c r="I6822" s="3" t="s">
        <v>41</v>
      </c>
      <c r="J6822" s="3" t="s">
        <v>27</v>
      </c>
      <c r="K6822" s="3" t="s">
        <v>1385</v>
      </c>
      <c r="L6822" s="3" t="s">
        <v>211</v>
      </c>
      <c r="M6822" s="3">
        <v>61604</v>
      </c>
      <c r="N6822" s="3" t="s">
        <v>105</v>
      </c>
      <c r="O6822" s="3" t="s">
        <v>716</v>
      </c>
      <c r="P6822" s="3" t="s">
        <v>32</v>
      </c>
      <c r="Q6822" s="3" t="s">
        <v>36</v>
      </c>
      <c r="R6822" s="3" t="s">
        <v>717</v>
      </c>
      <c r="S6822" s="3">
        <v>113.372</v>
      </c>
      <c r="T6822" s="3">
        <v>2</v>
      </c>
      <c r="U6822" s="3">
        <v>0.3</v>
      </c>
      <c r="V6822" s="3">
        <v>-3.2391999999999896</v>
      </c>
    </row>
    <row r="6823" spans="1:22" ht="14.25" customHeight="1" x14ac:dyDescent="0.25">
      <c r="A6823" s="3">
        <v>6822</v>
      </c>
      <c r="B6823" s="3" t="s">
        <v>9116</v>
      </c>
      <c r="C6823" s="4">
        <f>YEAR(Table_1[[#This Row],[Order Date]])</f>
        <v>2014</v>
      </c>
      <c r="D6823" s="9">
        <v>42002</v>
      </c>
      <c r="E6823" s="3">
        <v>42006</v>
      </c>
      <c r="F6823" s="3" t="s">
        <v>50</v>
      </c>
      <c r="G6823" s="3" t="s">
        <v>5624</v>
      </c>
      <c r="H6823" s="3" t="s">
        <v>5625</v>
      </c>
      <c r="I6823" s="3" t="s">
        <v>41</v>
      </c>
      <c r="J6823" s="3" t="s">
        <v>27</v>
      </c>
      <c r="K6823" s="3" t="s">
        <v>1385</v>
      </c>
      <c r="L6823" s="3" t="s">
        <v>211</v>
      </c>
      <c r="M6823" s="3">
        <v>61604</v>
      </c>
      <c r="N6823" s="3" t="s">
        <v>105</v>
      </c>
      <c r="O6823" s="3" t="s">
        <v>1362</v>
      </c>
      <c r="P6823" s="3" t="s">
        <v>32</v>
      </c>
      <c r="Q6823" s="3" t="s">
        <v>65</v>
      </c>
      <c r="R6823" s="3" t="s">
        <v>1363</v>
      </c>
      <c r="S6823" s="3">
        <v>2.9600000000000004</v>
      </c>
      <c r="T6823" s="3">
        <v>2</v>
      </c>
      <c r="U6823" s="3">
        <v>0.6</v>
      </c>
      <c r="V6823" s="3">
        <v>-1.4059999999999997</v>
      </c>
    </row>
    <row r="6824" spans="1:22" ht="14.25" customHeight="1" x14ac:dyDescent="0.25">
      <c r="A6824" s="3">
        <v>6823</v>
      </c>
      <c r="B6824" s="3" t="s">
        <v>9117</v>
      </c>
      <c r="C6824" s="4">
        <f>YEAR(Table_1[[#This Row],[Order Date]])</f>
        <v>2014</v>
      </c>
      <c r="D6824" s="9">
        <v>41946</v>
      </c>
      <c r="E6824" s="3">
        <v>41951</v>
      </c>
      <c r="F6824" s="3" t="s">
        <v>50</v>
      </c>
      <c r="G6824" s="3" t="s">
        <v>3968</v>
      </c>
      <c r="H6824" s="3" t="s">
        <v>3969</v>
      </c>
      <c r="I6824" s="3" t="s">
        <v>26</v>
      </c>
      <c r="J6824" s="3" t="s">
        <v>27</v>
      </c>
      <c r="K6824" s="3" t="s">
        <v>42</v>
      </c>
      <c r="L6824" s="3" t="s">
        <v>43</v>
      </c>
      <c r="M6824" s="3">
        <v>90036</v>
      </c>
      <c r="N6824" s="3" t="s">
        <v>44</v>
      </c>
      <c r="O6824" s="3" t="s">
        <v>2858</v>
      </c>
      <c r="P6824" s="3" t="s">
        <v>46</v>
      </c>
      <c r="Q6824" s="3" t="s">
        <v>78</v>
      </c>
      <c r="R6824" s="3" t="s">
        <v>2859</v>
      </c>
      <c r="S6824" s="3">
        <v>168.1</v>
      </c>
      <c r="T6824" s="3">
        <v>5</v>
      </c>
      <c r="U6824" s="3">
        <v>0</v>
      </c>
      <c r="V6824" s="3">
        <v>43.705999999999996</v>
      </c>
    </row>
    <row r="6825" spans="1:22" ht="14.25" customHeight="1" x14ac:dyDescent="0.25">
      <c r="A6825" s="3">
        <v>6824</v>
      </c>
      <c r="B6825" s="3" t="s">
        <v>9118</v>
      </c>
      <c r="C6825" s="4">
        <f>YEAR(Table_1[[#This Row],[Order Date]])</f>
        <v>2012</v>
      </c>
      <c r="D6825" s="9">
        <v>41115</v>
      </c>
      <c r="E6825" s="3">
        <v>41119</v>
      </c>
      <c r="F6825" s="3" t="s">
        <v>50</v>
      </c>
      <c r="G6825" s="3" t="s">
        <v>3801</v>
      </c>
      <c r="H6825" s="3" t="s">
        <v>3802</v>
      </c>
      <c r="I6825" s="3" t="s">
        <v>41</v>
      </c>
      <c r="J6825" s="3" t="s">
        <v>27</v>
      </c>
      <c r="K6825" s="3" t="s">
        <v>1817</v>
      </c>
      <c r="L6825" s="3" t="s">
        <v>358</v>
      </c>
      <c r="M6825" s="3">
        <v>36116</v>
      </c>
      <c r="N6825" s="3" t="s">
        <v>30</v>
      </c>
      <c r="O6825" s="3" t="s">
        <v>1802</v>
      </c>
      <c r="P6825" s="3" t="s">
        <v>46</v>
      </c>
      <c r="Q6825" s="3" t="s">
        <v>173</v>
      </c>
      <c r="R6825" s="3" t="s">
        <v>1803</v>
      </c>
      <c r="S6825" s="3">
        <v>98.46</v>
      </c>
      <c r="T6825" s="3">
        <v>9</v>
      </c>
      <c r="U6825" s="3">
        <v>0</v>
      </c>
      <c r="V6825" s="3">
        <v>49.23</v>
      </c>
    </row>
    <row r="6826" spans="1:22" ht="14.25" customHeight="1" x14ac:dyDescent="0.25">
      <c r="A6826" s="3">
        <v>6825</v>
      </c>
      <c r="B6826" s="3" t="s">
        <v>9118</v>
      </c>
      <c r="C6826" s="4">
        <f>YEAR(Table_1[[#This Row],[Order Date]])</f>
        <v>2012</v>
      </c>
      <c r="D6826" s="9">
        <v>41115</v>
      </c>
      <c r="E6826" s="3">
        <v>41119</v>
      </c>
      <c r="F6826" s="3" t="s">
        <v>50</v>
      </c>
      <c r="G6826" s="3" t="s">
        <v>3801</v>
      </c>
      <c r="H6826" s="3" t="s">
        <v>3802</v>
      </c>
      <c r="I6826" s="3" t="s">
        <v>41</v>
      </c>
      <c r="J6826" s="3" t="s">
        <v>27</v>
      </c>
      <c r="K6826" s="3" t="s">
        <v>1817</v>
      </c>
      <c r="L6826" s="3" t="s">
        <v>358</v>
      </c>
      <c r="M6826" s="3">
        <v>36116</v>
      </c>
      <c r="N6826" s="3" t="s">
        <v>30</v>
      </c>
      <c r="O6826" s="3" t="s">
        <v>1436</v>
      </c>
      <c r="P6826" s="3" t="s">
        <v>32</v>
      </c>
      <c r="Q6826" s="3" t="s">
        <v>56</v>
      </c>
      <c r="R6826" s="3" t="s">
        <v>1437</v>
      </c>
      <c r="S6826" s="3">
        <v>358.58</v>
      </c>
      <c r="T6826" s="3">
        <v>2</v>
      </c>
      <c r="U6826" s="3">
        <v>0</v>
      </c>
      <c r="V6826" s="3">
        <v>39.44380000000001</v>
      </c>
    </row>
    <row r="6827" spans="1:22" ht="14.25" customHeight="1" x14ac:dyDescent="0.25">
      <c r="A6827" s="3">
        <v>6826</v>
      </c>
      <c r="B6827" s="3" t="s">
        <v>9119</v>
      </c>
      <c r="C6827" s="4">
        <f>YEAR(Table_1[[#This Row],[Order Date]])</f>
        <v>2013</v>
      </c>
      <c r="D6827" s="9">
        <v>41550</v>
      </c>
      <c r="E6827" s="3">
        <v>41557</v>
      </c>
      <c r="F6827" s="3" t="s">
        <v>50</v>
      </c>
      <c r="G6827" s="3" t="s">
        <v>4959</v>
      </c>
      <c r="H6827" s="3" t="s">
        <v>4960</v>
      </c>
      <c r="I6827" s="3" t="s">
        <v>41</v>
      </c>
      <c r="J6827" s="3" t="s">
        <v>27</v>
      </c>
      <c r="K6827" s="3" t="s">
        <v>4268</v>
      </c>
      <c r="L6827" s="3" t="s">
        <v>254</v>
      </c>
      <c r="M6827" s="3">
        <v>47905</v>
      </c>
      <c r="N6827" s="3" t="s">
        <v>105</v>
      </c>
      <c r="O6827" s="3" t="s">
        <v>2808</v>
      </c>
      <c r="P6827" s="3" t="s">
        <v>46</v>
      </c>
      <c r="Q6827" s="3" t="s">
        <v>59</v>
      </c>
      <c r="R6827" s="3" t="s">
        <v>2809</v>
      </c>
      <c r="S6827" s="3">
        <v>32.479999999999997</v>
      </c>
      <c r="T6827" s="3">
        <v>2</v>
      </c>
      <c r="U6827" s="3">
        <v>0</v>
      </c>
      <c r="V6827" s="3">
        <v>4.8719999999999999</v>
      </c>
    </row>
    <row r="6828" spans="1:22" ht="14.25" customHeight="1" x14ac:dyDescent="0.25">
      <c r="A6828" s="3">
        <v>6827</v>
      </c>
      <c r="B6828" s="3" t="s">
        <v>9119</v>
      </c>
      <c r="C6828" s="4">
        <f>YEAR(Table_1[[#This Row],[Order Date]])</f>
        <v>2013</v>
      </c>
      <c r="D6828" s="9">
        <v>41550</v>
      </c>
      <c r="E6828" s="3">
        <v>41557</v>
      </c>
      <c r="F6828" s="3" t="s">
        <v>50</v>
      </c>
      <c r="G6828" s="3" t="s">
        <v>4959</v>
      </c>
      <c r="H6828" s="3" t="s">
        <v>4960</v>
      </c>
      <c r="I6828" s="3" t="s">
        <v>41</v>
      </c>
      <c r="J6828" s="3" t="s">
        <v>27</v>
      </c>
      <c r="K6828" s="3" t="s">
        <v>4268</v>
      </c>
      <c r="L6828" s="3" t="s">
        <v>254</v>
      </c>
      <c r="M6828" s="3">
        <v>47905</v>
      </c>
      <c r="N6828" s="3" t="s">
        <v>105</v>
      </c>
      <c r="O6828" s="3" t="s">
        <v>5739</v>
      </c>
      <c r="P6828" s="3" t="s">
        <v>71</v>
      </c>
      <c r="Q6828" s="3" t="s">
        <v>1216</v>
      </c>
      <c r="R6828" s="3" t="s">
        <v>5740</v>
      </c>
      <c r="S6828" s="3">
        <v>17499.949999999997</v>
      </c>
      <c r="T6828" s="3">
        <v>5</v>
      </c>
      <c r="U6828" s="3">
        <v>0</v>
      </c>
      <c r="V6828" s="3">
        <v>8399.9759999999987</v>
      </c>
    </row>
    <row r="6829" spans="1:22" ht="14.25" customHeight="1" x14ac:dyDescent="0.25">
      <c r="A6829" s="3">
        <v>6828</v>
      </c>
      <c r="B6829" s="3" t="s">
        <v>9119</v>
      </c>
      <c r="C6829" s="4">
        <f>YEAR(Table_1[[#This Row],[Order Date]])</f>
        <v>2013</v>
      </c>
      <c r="D6829" s="9">
        <v>41550</v>
      </c>
      <c r="E6829" s="3">
        <v>41557</v>
      </c>
      <c r="F6829" s="3" t="s">
        <v>50</v>
      </c>
      <c r="G6829" s="3" t="s">
        <v>4959</v>
      </c>
      <c r="H6829" s="3" t="s">
        <v>4960</v>
      </c>
      <c r="I6829" s="3" t="s">
        <v>41</v>
      </c>
      <c r="J6829" s="3" t="s">
        <v>27</v>
      </c>
      <c r="K6829" s="3" t="s">
        <v>4268</v>
      </c>
      <c r="L6829" s="3" t="s">
        <v>254</v>
      </c>
      <c r="M6829" s="3">
        <v>47905</v>
      </c>
      <c r="N6829" s="3" t="s">
        <v>105</v>
      </c>
      <c r="O6829" s="3" t="s">
        <v>6367</v>
      </c>
      <c r="P6829" s="3" t="s">
        <v>46</v>
      </c>
      <c r="Q6829" s="3" t="s">
        <v>75</v>
      </c>
      <c r="R6829" s="3" t="s">
        <v>6368</v>
      </c>
      <c r="S6829" s="3">
        <v>735.98</v>
      </c>
      <c r="T6829" s="3">
        <v>2</v>
      </c>
      <c r="U6829" s="3">
        <v>0</v>
      </c>
      <c r="V6829" s="3">
        <v>331.19099999999997</v>
      </c>
    </row>
    <row r="6830" spans="1:22" ht="14.25" customHeight="1" x14ac:dyDescent="0.25">
      <c r="A6830" s="3">
        <v>6829</v>
      </c>
      <c r="B6830" s="3" t="s">
        <v>9119</v>
      </c>
      <c r="C6830" s="4">
        <f>YEAR(Table_1[[#This Row],[Order Date]])</f>
        <v>2013</v>
      </c>
      <c r="D6830" s="9">
        <v>41550</v>
      </c>
      <c r="E6830" s="3">
        <v>41557</v>
      </c>
      <c r="F6830" s="3" t="s">
        <v>50</v>
      </c>
      <c r="G6830" s="3" t="s">
        <v>4959</v>
      </c>
      <c r="H6830" s="3" t="s">
        <v>4960</v>
      </c>
      <c r="I6830" s="3" t="s">
        <v>41</v>
      </c>
      <c r="J6830" s="3" t="s">
        <v>27</v>
      </c>
      <c r="K6830" s="3" t="s">
        <v>4268</v>
      </c>
      <c r="L6830" s="3" t="s">
        <v>254</v>
      </c>
      <c r="M6830" s="3">
        <v>47905</v>
      </c>
      <c r="N6830" s="3" t="s">
        <v>105</v>
      </c>
      <c r="O6830" s="3" t="s">
        <v>2709</v>
      </c>
      <c r="P6830" s="3" t="s">
        <v>46</v>
      </c>
      <c r="Q6830" s="3" t="s">
        <v>75</v>
      </c>
      <c r="R6830" s="3" t="s">
        <v>2710</v>
      </c>
      <c r="S6830" s="3">
        <v>34.370000000000005</v>
      </c>
      <c r="T6830" s="3">
        <v>7</v>
      </c>
      <c r="U6830" s="3">
        <v>0</v>
      </c>
      <c r="V6830" s="3">
        <v>16.8413</v>
      </c>
    </row>
    <row r="6831" spans="1:22" ht="14.25" customHeight="1" x14ac:dyDescent="0.25">
      <c r="A6831" s="3">
        <v>6830</v>
      </c>
      <c r="B6831" s="3" t="s">
        <v>9119</v>
      </c>
      <c r="C6831" s="4">
        <f>YEAR(Table_1[[#This Row],[Order Date]])</f>
        <v>2013</v>
      </c>
      <c r="D6831" s="9">
        <v>41550</v>
      </c>
      <c r="E6831" s="3">
        <v>41557</v>
      </c>
      <c r="F6831" s="3" t="s">
        <v>50</v>
      </c>
      <c r="G6831" s="3" t="s">
        <v>4959</v>
      </c>
      <c r="H6831" s="3" t="s">
        <v>4960</v>
      </c>
      <c r="I6831" s="3" t="s">
        <v>41</v>
      </c>
      <c r="J6831" s="3" t="s">
        <v>27</v>
      </c>
      <c r="K6831" s="3" t="s">
        <v>4268</v>
      </c>
      <c r="L6831" s="3" t="s">
        <v>254</v>
      </c>
      <c r="M6831" s="3">
        <v>47905</v>
      </c>
      <c r="N6831" s="3" t="s">
        <v>105</v>
      </c>
      <c r="O6831" s="3" t="s">
        <v>875</v>
      </c>
      <c r="P6831" s="3" t="s">
        <v>46</v>
      </c>
      <c r="Q6831" s="3" t="s">
        <v>68</v>
      </c>
      <c r="R6831" s="3" t="s">
        <v>876</v>
      </c>
      <c r="S6831" s="3">
        <v>33.96</v>
      </c>
      <c r="T6831" s="3">
        <v>2</v>
      </c>
      <c r="U6831" s="3">
        <v>0</v>
      </c>
      <c r="V6831" s="3">
        <v>9.5088000000000008</v>
      </c>
    </row>
    <row r="6832" spans="1:22" ht="14.25" customHeight="1" x14ac:dyDescent="0.25">
      <c r="A6832" s="3">
        <v>6831</v>
      </c>
      <c r="B6832" s="3" t="s">
        <v>9120</v>
      </c>
      <c r="C6832" s="4">
        <f>YEAR(Table_1[[#This Row],[Order Date]])</f>
        <v>2013</v>
      </c>
      <c r="D6832" s="9">
        <v>41633</v>
      </c>
      <c r="E6832" s="3">
        <v>41636</v>
      </c>
      <c r="F6832" s="3" t="s">
        <v>23</v>
      </c>
      <c r="G6832" s="3" t="s">
        <v>3884</v>
      </c>
      <c r="H6832" s="3" t="s">
        <v>3885</v>
      </c>
      <c r="I6832" s="3" t="s">
        <v>41</v>
      </c>
      <c r="J6832" s="3" t="s">
        <v>27</v>
      </c>
      <c r="K6832" s="3" t="s">
        <v>266</v>
      </c>
      <c r="L6832" s="3" t="s">
        <v>267</v>
      </c>
      <c r="M6832" s="3">
        <v>10009</v>
      </c>
      <c r="N6832" s="3" t="s">
        <v>148</v>
      </c>
      <c r="O6832" s="3" t="s">
        <v>3853</v>
      </c>
      <c r="P6832" s="3" t="s">
        <v>71</v>
      </c>
      <c r="Q6832" s="3" t="s">
        <v>72</v>
      </c>
      <c r="R6832" s="3" t="s">
        <v>3854</v>
      </c>
      <c r="S6832" s="3">
        <v>197.96999999999997</v>
      </c>
      <c r="T6832" s="3">
        <v>3</v>
      </c>
      <c r="U6832" s="3">
        <v>0</v>
      </c>
      <c r="V6832" s="3">
        <v>53.451900000000009</v>
      </c>
    </row>
    <row r="6833" spans="1:22" ht="14.25" customHeight="1" x14ac:dyDescent="0.25">
      <c r="A6833" s="3">
        <v>6832</v>
      </c>
      <c r="B6833" s="3" t="s">
        <v>9121</v>
      </c>
      <c r="C6833" s="4">
        <f>YEAR(Table_1[[#This Row],[Order Date]])</f>
        <v>2014</v>
      </c>
      <c r="D6833" s="9">
        <v>41842</v>
      </c>
      <c r="E6833" s="3">
        <v>41848</v>
      </c>
      <c r="F6833" s="3" t="s">
        <v>50</v>
      </c>
      <c r="G6833" s="3" t="s">
        <v>7758</v>
      </c>
      <c r="H6833" s="3" t="s">
        <v>7759</v>
      </c>
      <c r="I6833" s="3" t="s">
        <v>26</v>
      </c>
      <c r="J6833" s="3" t="s">
        <v>27</v>
      </c>
      <c r="K6833" s="3" t="s">
        <v>266</v>
      </c>
      <c r="L6833" s="3" t="s">
        <v>267</v>
      </c>
      <c r="M6833" s="3">
        <v>10024</v>
      </c>
      <c r="N6833" s="3" t="s">
        <v>148</v>
      </c>
      <c r="O6833" s="3" t="s">
        <v>5296</v>
      </c>
      <c r="P6833" s="3" t="s">
        <v>46</v>
      </c>
      <c r="Q6833" s="3" t="s">
        <v>78</v>
      </c>
      <c r="R6833" s="3" t="s">
        <v>5297</v>
      </c>
      <c r="S6833" s="3">
        <v>17.48</v>
      </c>
      <c r="T6833" s="3">
        <v>4</v>
      </c>
      <c r="U6833" s="3">
        <v>0</v>
      </c>
      <c r="V6833" s="3">
        <v>4.5448000000000004</v>
      </c>
    </row>
    <row r="6834" spans="1:22" ht="14.25" customHeight="1" x14ac:dyDescent="0.25">
      <c r="A6834" s="3">
        <v>6833</v>
      </c>
      <c r="B6834" s="3" t="s">
        <v>9122</v>
      </c>
      <c r="C6834" s="4">
        <f>YEAR(Table_1[[#This Row],[Order Date]])</f>
        <v>2012</v>
      </c>
      <c r="D6834" s="9">
        <v>41192</v>
      </c>
      <c r="E6834" s="3">
        <v>41199</v>
      </c>
      <c r="F6834" s="3" t="s">
        <v>50</v>
      </c>
      <c r="G6834" s="3" t="s">
        <v>2279</v>
      </c>
      <c r="H6834" s="3" t="s">
        <v>2280</v>
      </c>
      <c r="I6834" s="3" t="s">
        <v>26</v>
      </c>
      <c r="J6834" s="3" t="s">
        <v>27</v>
      </c>
      <c r="K6834" s="3" t="s">
        <v>303</v>
      </c>
      <c r="L6834" s="3" t="s">
        <v>211</v>
      </c>
      <c r="M6834" s="3">
        <v>60610</v>
      </c>
      <c r="N6834" s="3" t="s">
        <v>105</v>
      </c>
      <c r="O6834" s="3" t="s">
        <v>5845</v>
      </c>
      <c r="P6834" s="3" t="s">
        <v>46</v>
      </c>
      <c r="Q6834" s="3" t="s">
        <v>68</v>
      </c>
      <c r="R6834" s="3" t="s">
        <v>5846</v>
      </c>
      <c r="S6834" s="3">
        <v>8.016</v>
      </c>
      <c r="T6834" s="3">
        <v>3</v>
      </c>
      <c r="U6834" s="3">
        <v>0.2</v>
      </c>
      <c r="V6834" s="3">
        <v>1.0019999999999993</v>
      </c>
    </row>
    <row r="6835" spans="1:22" ht="14.25" customHeight="1" x14ac:dyDescent="0.25">
      <c r="A6835" s="3">
        <v>6834</v>
      </c>
      <c r="B6835" s="3" t="s">
        <v>9123</v>
      </c>
      <c r="C6835" s="4">
        <f>YEAR(Table_1[[#This Row],[Order Date]])</f>
        <v>2013</v>
      </c>
      <c r="D6835" s="9">
        <v>41526</v>
      </c>
      <c r="E6835" s="3">
        <v>41526</v>
      </c>
      <c r="F6835" s="3" t="s">
        <v>1290</v>
      </c>
      <c r="G6835" s="3" t="s">
        <v>2540</v>
      </c>
      <c r="H6835" s="3" t="s">
        <v>2541</v>
      </c>
      <c r="I6835" s="3" t="s">
        <v>26</v>
      </c>
      <c r="J6835" s="3" t="s">
        <v>27</v>
      </c>
      <c r="K6835" s="3" t="s">
        <v>2542</v>
      </c>
      <c r="L6835" s="3" t="s">
        <v>43</v>
      </c>
      <c r="M6835" s="3">
        <v>92704</v>
      </c>
      <c r="N6835" s="3" t="s">
        <v>44</v>
      </c>
      <c r="O6835" s="3" t="s">
        <v>3772</v>
      </c>
      <c r="P6835" s="3" t="s">
        <v>32</v>
      </c>
      <c r="Q6835" s="3" t="s">
        <v>56</v>
      </c>
      <c r="R6835" s="3" t="s">
        <v>3773</v>
      </c>
      <c r="S6835" s="3">
        <v>146.04000000000002</v>
      </c>
      <c r="T6835" s="3">
        <v>1</v>
      </c>
      <c r="U6835" s="3">
        <v>0.2</v>
      </c>
      <c r="V6835" s="3">
        <v>-12.778499999999994</v>
      </c>
    </row>
    <row r="6836" spans="1:22" ht="14.25" customHeight="1" x14ac:dyDescent="0.25">
      <c r="A6836" s="3">
        <v>6835</v>
      </c>
      <c r="B6836" s="3" t="s">
        <v>9124</v>
      </c>
      <c r="C6836" s="4">
        <f>YEAR(Table_1[[#This Row],[Order Date]])</f>
        <v>2013</v>
      </c>
      <c r="D6836" s="9">
        <v>41599</v>
      </c>
      <c r="E6836" s="3">
        <v>41603</v>
      </c>
      <c r="F6836" s="3" t="s">
        <v>50</v>
      </c>
      <c r="G6836" s="3" t="s">
        <v>5335</v>
      </c>
      <c r="H6836" s="3" t="s">
        <v>5336</v>
      </c>
      <c r="I6836" s="3" t="s">
        <v>41</v>
      </c>
      <c r="J6836" s="3" t="s">
        <v>27</v>
      </c>
      <c r="K6836" s="3" t="s">
        <v>9125</v>
      </c>
      <c r="L6836" s="3" t="s">
        <v>43</v>
      </c>
      <c r="M6836" s="3">
        <v>90640</v>
      </c>
      <c r="N6836" s="3" t="s">
        <v>44</v>
      </c>
      <c r="O6836" s="3" t="s">
        <v>8720</v>
      </c>
      <c r="P6836" s="3" t="s">
        <v>71</v>
      </c>
      <c r="Q6836" s="3" t="s">
        <v>161</v>
      </c>
      <c r="R6836" s="3" t="s">
        <v>8721</v>
      </c>
      <c r="S6836" s="3">
        <v>27.88</v>
      </c>
      <c r="T6836" s="3">
        <v>2</v>
      </c>
      <c r="U6836" s="3">
        <v>0</v>
      </c>
      <c r="V6836" s="3">
        <v>3.9032000000000018</v>
      </c>
    </row>
    <row r="6837" spans="1:22" ht="14.25" customHeight="1" x14ac:dyDescent="0.25">
      <c r="A6837" s="3">
        <v>6836</v>
      </c>
      <c r="B6837" s="3" t="s">
        <v>9126</v>
      </c>
      <c r="C6837" s="4">
        <f>YEAR(Table_1[[#This Row],[Order Date]])</f>
        <v>2014</v>
      </c>
      <c r="D6837" s="9">
        <v>41928</v>
      </c>
      <c r="E6837" s="3">
        <v>41933</v>
      </c>
      <c r="F6837" s="3" t="s">
        <v>50</v>
      </c>
      <c r="G6837" s="3" t="s">
        <v>3256</v>
      </c>
      <c r="H6837" s="3" t="s">
        <v>3257</v>
      </c>
      <c r="I6837" s="3" t="s">
        <v>41</v>
      </c>
      <c r="J6837" s="3" t="s">
        <v>27</v>
      </c>
      <c r="K6837" s="3" t="s">
        <v>5413</v>
      </c>
      <c r="L6837" s="3" t="s">
        <v>43</v>
      </c>
      <c r="M6837" s="3">
        <v>91360</v>
      </c>
      <c r="N6837" s="3" t="s">
        <v>44</v>
      </c>
      <c r="O6837" s="3" t="s">
        <v>2255</v>
      </c>
      <c r="P6837" s="3" t="s">
        <v>46</v>
      </c>
      <c r="Q6837" s="3" t="s">
        <v>47</v>
      </c>
      <c r="R6837" s="3" t="s">
        <v>2256</v>
      </c>
      <c r="S6837" s="3">
        <v>152.65</v>
      </c>
      <c r="T6837" s="3">
        <v>5</v>
      </c>
      <c r="U6837" s="3">
        <v>0</v>
      </c>
      <c r="V6837" s="3">
        <v>70.219000000000008</v>
      </c>
    </row>
    <row r="6838" spans="1:22" ht="14.25" customHeight="1" x14ac:dyDescent="0.25">
      <c r="A6838" s="3">
        <v>6837</v>
      </c>
      <c r="B6838" s="3" t="s">
        <v>9126</v>
      </c>
      <c r="C6838" s="4">
        <f>YEAR(Table_1[[#This Row],[Order Date]])</f>
        <v>2014</v>
      </c>
      <c r="D6838" s="9">
        <v>41928</v>
      </c>
      <c r="E6838" s="3">
        <v>41933</v>
      </c>
      <c r="F6838" s="3" t="s">
        <v>50</v>
      </c>
      <c r="G6838" s="3" t="s">
        <v>3256</v>
      </c>
      <c r="H6838" s="3" t="s">
        <v>3257</v>
      </c>
      <c r="I6838" s="3" t="s">
        <v>41</v>
      </c>
      <c r="J6838" s="3" t="s">
        <v>27</v>
      </c>
      <c r="K6838" s="3" t="s">
        <v>5413</v>
      </c>
      <c r="L6838" s="3" t="s">
        <v>43</v>
      </c>
      <c r="M6838" s="3">
        <v>91360</v>
      </c>
      <c r="N6838" s="3" t="s">
        <v>44</v>
      </c>
      <c r="O6838" s="3" t="s">
        <v>871</v>
      </c>
      <c r="P6838" s="3" t="s">
        <v>32</v>
      </c>
      <c r="Q6838" s="3" t="s">
        <v>65</v>
      </c>
      <c r="R6838" s="3" t="s">
        <v>872</v>
      </c>
      <c r="S6838" s="3">
        <v>22.72</v>
      </c>
      <c r="T6838" s="3">
        <v>1</v>
      </c>
      <c r="U6838" s="3">
        <v>0</v>
      </c>
      <c r="V6838" s="3">
        <v>9.3152000000000008</v>
      </c>
    </row>
    <row r="6839" spans="1:22" ht="14.25" customHeight="1" x14ac:dyDescent="0.25">
      <c r="A6839" s="3">
        <v>6838</v>
      </c>
      <c r="B6839" s="3" t="s">
        <v>9127</v>
      </c>
      <c r="C6839" s="4">
        <f>YEAR(Table_1[[#This Row],[Order Date]])</f>
        <v>2012</v>
      </c>
      <c r="D6839" s="9">
        <v>41096</v>
      </c>
      <c r="E6839" s="3">
        <v>41102</v>
      </c>
      <c r="F6839" s="3" t="s">
        <v>50</v>
      </c>
      <c r="G6839" s="3" t="s">
        <v>4611</v>
      </c>
      <c r="H6839" s="3" t="s">
        <v>4612</v>
      </c>
      <c r="I6839" s="3" t="s">
        <v>41</v>
      </c>
      <c r="J6839" s="3" t="s">
        <v>27</v>
      </c>
      <c r="K6839" s="3" t="s">
        <v>3936</v>
      </c>
      <c r="L6839" s="3" t="s">
        <v>788</v>
      </c>
      <c r="M6839" s="3">
        <v>8360</v>
      </c>
      <c r="N6839" s="3" t="s">
        <v>148</v>
      </c>
      <c r="O6839" s="3" t="s">
        <v>1282</v>
      </c>
      <c r="P6839" s="3" t="s">
        <v>46</v>
      </c>
      <c r="Q6839" s="3" t="s">
        <v>68</v>
      </c>
      <c r="R6839" s="3" t="s">
        <v>1283</v>
      </c>
      <c r="S6839" s="3">
        <v>11.12</v>
      </c>
      <c r="T6839" s="3">
        <v>4</v>
      </c>
      <c r="U6839" s="3">
        <v>0</v>
      </c>
      <c r="V6839" s="3">
        <v>2.8911999999999995</v>
      </c>
    </row>
    <row r="6840" spans="1:22" ht="14.25" customHeight="1" x14ac:dyDescent="0.25">
      <c r="A6840" s="3">
        <v>6839</v>
      </c>
      <c r="B6840" s="3" t="s">
        <v>9128</v>
      </c>
      <c r="C6840" s="4">
        <f>YEAR(Table_1[[#This Row],[Order Date]])</f>
        <v>2014</v>
      </c>
      <c r="D6840" s="9">
        <v>41676</v>
      </c>
      <c r="E6840" s="3">
        <v>41680</v>
      </c>
      <c r="F6840" s="3" t="s">
        <v>50</v>
      </c>
      <c r="G6840" s="3" t="s">
        <v>6751</v>
      </c>
      <c r="H6840" s="3" t="s">
        <v>6752</v>
      </c>
      <c r="I6840" s="3" t="s">
        <v>41</v>
      </c>
      <c r="J6840" s="3" t="s">
        <v>27</v>
      </c>
      <c r="K6840" s="3" t="s">
        <v>2866</v>
      </c>
      <c r="L6840" s="3" t="s">
        <v>43</v>
      </c>
      <c r="M6840" s="3">
        <v>90503</v>
      </c>
      <c r="N6840" s="3" t="s">
        <v>44</v>
      </c>
      <c r="O6840" s="3" t="s">
        <v>8237</v>
      </c>
      <c r="P6840" s="3" t="s">
        <v>46</v>
      </c>
      <c r="Q6840" s="3" t="s">
        <v>78</v>
      </c>
      <c r="R6840" s="3" t="s">
        <v>8238</v>
      </c>
      <c r="S6840" s="3">
        <v>1640.6999999999998</v>
      </c>
      <c r="T6840" s="3">
        <v>5</v>
      </c>
      <c r="U6840" s="3">
        <v>0</v>
      </c>
      <c r="V6840" s="3">
        <v>459.39599999999996</v>
      </c>
    </row>
    <row r="6841" spans="1:22" ht="14.25" customHeight="1" x14ac:dyDescent="0.25">
      <c r="A6841" s="3">
        <v>6840</v>
      </c>
      <c r="B6841" s="3" t="s">
        <v>9128</v>
      </c>
      <c r="C6841" s="4">
        <f>YEAR(Table_1[[#This Row],[Order Date]])</f>
        <v>2014</v>
      </c>
      <c r="D6841" s="9">
        <v>41676</v>
      </c>
      <c r="E6841" s="3">
        <v>41680</v>
      </c>
      <c r="F6841" s="3" t="s">
        <v>50</v>
      </c>
      <c r="G6841" s="3" t="s">
        <v>6751</v>
      </c>
      <c r="H6841" s="3" t="s">
        <v>6752</v>
      </c>
      <c r="I6841" s="3" t="s">
        <v>41</v>
      </c>
      <c r="J6841" s="3" t="s">
        <v>27</v>
      </c>
      <c r="K6841" s="3" t="s">
        <v>2866</v>
      </c>
      <c r="L6841" s="3" t="s">
        <v>43</v>
      </c>
      <c r="M6841" s="3">
        <v>90503</v>
      </c>
      <c r="N6841" s="3" t="s">
        <v>44</v>
      </c>
      <c r="O6841" s="3" t="s">
        <v>3562</v>
      </c>
      <c r="P6841" s="3" t="s">
        <v>71</v>
      </c>
      <c r="Q6841" s="3" t="s">
        <v>72</v>
      </c>
      <c r="R6841" s="3" t="s">
        <v>3563</v>
      </c>
      <c r="S6841" s="3">
        <v>371.2</v>
      </c>
      <c r="T6841" s="3">
        <v>5</v>
      </c>
      <c r="U6841" s="3">
        <v>0.2</v>
      </c>
      <c r="V6841" s="3">
        <v>41.759999999999948</v>
      </c>
    </row>
    <row r="6842" spans="1:22" ht="14.25" customHeight="1" x14ac:dyDescent="0.25">
      <c r="A6842" s="3">
        <v>6841</v>
      </c>
      <c r="B6842" s="3" t="s">
        <v>9129</v>
      </c>
      <c r="C6842" s="4">
        <f>YEAR(Table_1[[#This Row],[Order Date]])</f>
        <v>2012</v>
      </c>
      <c r="D6842" s="9">
        <v>41249</v>
      </c>
      <c r="E6842" s="3">
        <v>41250</v>
      </c>
      <c r="F6842" s="3" t="s">
        <v>188</v>
      </c>
      <c r="G6842" s="3" t="s">
        <v>4082</v>
      </c>
      <c r="H6842" s="3" t="s">
        <v>4083</v>
      </c>
      <c r="I6842" s="3" t="s">
        <v>102</v>
      </c>
      <c r="J6842" s="3" t="s">
        <v>27</v>
      </c>
      <c r="K6842" s="3" t="s">
        <v>276</v>
      </c>
      <c r="L6842" s="3" t="s">
        <v>498</v>
      </c>
      <c r="M6842" s="3">
        <v>45373</v>
      </c>
      <c r="N6842" s="3" t="s">
        <v>148</v>
      </c>
      <c r="O6842" s="3" t="s">
        <v>414</v>
      </c>
      <c r="P6842" s="3" t="s">
        <v>46</v>
      </c>
      <c r="Q6842" s="3" t="s">
        <v>75</v>
      </c>
      <c r="R6842" s="3" t="s">
        <v>415</v>
      </c>
      <c r="S6842" s="3">
        <v>14.832000000000003</v>
      </c>
      <c r="T6842" s="3">
        <v>3</v>
      </c>
      <c r="U6842" s="3">
        <v>0.7</v>
      </c>
      <c r="V6842" s="3">
        <v>-10.382399999999997</v>
      </c>
    </row>
    <row r="6843" spans="1:22" ht="14.25" customHeight="1" x14ac:dyDescent="0.25">
      <c r="A6843" s="3">
        <v>6842</v>
      </c>
      <c r="B6843" s="3" t="s">
        <v>9130</v>
      </c>
      <c r="C6843" s="4">
        <f>YEAR(Table_1[[#This Row],[Order Date]])</f>
        <v>2013</v>
      </c>
      <c r="D6843" s="9">
        <v>41530</v>
      </c>
      <c r="E6843" s="3">
        <v>41535</v>
      </c>
      <c r="F6843" s="3" t="s">
        <v>50</v>
      </c>
      <c r="G6843" s="3" t="s">
        <v>2431</v>
      </c>
      <c r="H6843" s="3" t="s">
        <v>2432</v>
      </c>
      <c r="I6843" s="3" t="s">
        <v>41</v>
      </c>
      <c r="J6843" s="3" t="s">
        <v>27</v>
      </c>
      <c r="K6843" s="3" t="s">
        <v>318</v>
      </c>
      <c r="L6843" s="3" t="s">
        <v>319</v>
      </c>
      <c r="M6843" s="3">
        <v>22153</v>
      </c>
      <c r="N6843" s="3" t="s">
        <v>30</v>
      </c>
      <c r="O6843" s="3" t="s">
        <v>7692</v>
      </c>
      <c r="P6843" s="3" t="s">
        <v>71</v>
      </c>
      <c r="Q6843" s="3" t="s">
        <v>161</v>
      </c>
      <c r="R6843" s="3" t="s">
        <v>7693</v>
      </c>
      <c r="S6843" s="3">
        <v>20.700000000000003</v>
      </c>
      <c r="T6843" s="3">
        <v>3</v>
      </c>
      <c r="U6843" s="3">
        <v>0</v>
      </c>
      <c r="V6843" s="3">
        <v>1.6559999999999988</v>
      </c>
    </row>
    <row r="6844" spans="1:22" ht="14.25" customHeight="1" x14ac:dyDescent="0.25">
      <c r="A6844" s="3">
        <v>6843</v>
      </c>
      <c r="B6844" s="3" t="s">
        <v>9130</v>
      </c>
      <c r="C6844" s="4">
        <f>YEAR(Table_1[[#This Row],[Order Date]])</f>
        <v>2013</v>
      </c>
      <c r="D6844" s="9">
        <v>41530</v>
      </c>
      <c r="E6844" s="3">
        <v>41535</v>
      </c>
      <c r="F6844" s="3" t="s">
        <v>50</v>
      </c>
      <c r="G6844" s="3" t="s">
        <v>2431</v>
      </c>
      <c r="H6844" s="3" t="s">
        <v>2432</v>
      </c>
      <c r="I6844" s="3" t="s">
        <v>41</v>
      </c>
      <c r="J6844" s="3" t="s">
        <v>27</v>
      </c>
      <c r="K6844" s="3" t="s">
        <v>318</v>
      </c>
      <c r="L6844" s="3" t="s">
        <v>319</v>
      </c>
      <c r="M6844" s="3">
        <v>22153</v>
      </c>
      <c r="N6844" s="3" t="s">
        <v>30</v>
      </c>
      <c r="O6844" s="3" t="s">
        <v>4937</v>
      </c>
      <c r="P6844" s="3" t="s">
        <v>46</v>
      </c>
      <c r="Q6844" s="3" t="s">
        <v>269</v>
      </c>
      <c r="R6844" s="3" t="s">
        <v>186</v>
      </c>
      <c r="S6844" s="3">
        <v>11.34</v>
      </c>
      <c r="T6844" s="3">
        <v>3</v>
      </c>
      <c r="U6844" s="3">
        <v>0</v>
      </c>
      <c r="V6844" s="3">
        <v>5.2164000000000001</v>
      </c>
    </row>
    <row r="6845" spans="1:22" ht="14.25" customHeight="1" x14ac:dyDescent="0.25">
      <c r="A6845" s="3">
        <v>6844</v>
      </c>
      <c r="B6845" s="3" t="s">
        <v>9130</v>
      </c>
      <c r="C6845" s="4">
        <f>YEAR(Table_1[[#This Row],[Order Date]])</f>
        <v>2013</v>
      </c>
      <c r="D6845" s="9">
        <v>41530</v>
      </c>
      <c r="E6845" s="3">
        <v>41535</v>
      </c>
      <c r="F6845" s="3" t="s">
        <v>50</v>
      </c>
      <c r="G6845" s="3" t="s">
        <v>2431</v>
      </c>
      <c r="H6845" s="3" t="s">
        <v>2432</v>
      </c>
      <c r="I6845" s="3" t="s">
        <v>41</v>
      </c>
      <c r="J6845" s="3" t="s">
        <v>27</v>
      </c>
      <c r="K6845" s="3" t="s">
        <v>318</v>
      </c>
      <c r="L6845" s="3" t="s">
        <v>319</v>
      </c>
      <c r="M6845" s="3">
        <v>22153</v>
      </c>
      <c r="N6845" s="3" t="s">
        <v>30</v>
      </c>
      <c r="O6845" s="3" t="s">
        <v>4089</v>
      </c>
      <c r="P6845" s="3" t="s">
        <v>46</v>
      </c>
      <c r="Q6845" s="3" t="s">
        <v>59</v>
      </c>
      <c r="R6845" s="3" t="s">
        <v>4090</v>
      </c>
      <c r="S6845" s="3">
        <v>67.900000000000006</v>
      </c>
      <c r="T6845" s="3">
        <v>5</v>
      </c>
      <c r="U6845" s="3">
        <v>0</v>
      </c>
      <c r="V6845" s="3">
        <v>0.67899999999999849</v>
      </c>
    </row>
    <row r="6846" spans="1:22" ht="14.25" customHeight="1" x14ac:dyDescent="0.25">
      <c r="A6846" s="3">
        <v>6845</v>
      </c>
      <c r="B6846" s="3" t="s">
        <v>9130</v>
      </c>
      <c r="C6846" s="4">
        <f>YEAR(Table_1[[#This Row],[Order Date]])</f>
        <v>2013</v>
      </c>
      <c r="D6846" s="9">
        <v>41530</v>
      </c>
      <c r="E6846" s="3">
        <v>41535</v>
      </c>
      <c r="F6846" s="3" t="s">
        <v>50</v>
      </c>
      <c r="G6846" s="3" t="s">
        <v>2431</v>
      </c>
      <c r="H6846" s="3" t="s">
        <v>2432</v>
      </c>
      <c r="I6846" s="3" t="s">
        <v>41</v>
      </c>
      <c r="J6846" s="3" t="s">
        <v>27</v>
      </c>
      <c r="K6846" s="3" t="s">
        <v>318</v>
      </c>
      <c r="L6846" s="3" t="s">
        <v>319</v>
      </c>
      <c r="M6846" s="3">
        <v>22153</v>
      </c>
      <c r="N6846" s="3" t="s">
        <v>30</v>
      </c>
      <c r="O6846" s="3" t="s">
        <v>9131</v>
      </c>
      <c r="P6846" s="3" t="s">
        <v>32</v>
      </c>
      <c r="Q6846" s="3" t="s">
        <v>36</v>
      </c>
      <c r="R6846" s="3" t="s">
        <v>9132</v>
      </c>
      <c r="S6846" s="3">
        <v>1059.1199999999999</v>
      </c>
      <c r="T6846" s="3">
        <v>4</v>
      </c>
      <c r="U6846" s="3">
        <v>0</v>
      </c>
      <c r="V6846" s="3">
        <v>307.14479999999992</v>
      </c>
    </row>
    <row r="6847" spans="1:22" ht="14.25" customHeight="1" x14ac:dyDescent="0.25">
      <c r="A6847" s="3">
        <v>6846</v>
      </c>
      <c r="B6847" s="3" t="s">
        <v>9133</v>
      </c>
      <c r="C6847" s="4">
        <f>YEAR(Table_1[[#This Row],[Order Date]])</f>
        <v>2011</v>
      </c>
      <c r="D6847" s="9">
        <v>40730</v>
      </c>
      <c r="E6847" s="3">
        <v>40736</v>
      </c>
      <c r="F6847" s="3" t="s">
        <v>50</v>
      </c>
      <c r="G6847" s="3" t="s">
        <v>5320</v>
      </c>
      <c r="H6847" s="3" t="s">
        <v>5321</v>
      </c>
      <c r="I6847" s="3" t="s">
        <v>102</v>
      </c>
      <c r="J6847" s="3" t="s">
        <v>27</v>
      </c>
      <c r="K6847" s="3" t="s">
        <v>9134</v>
      </c>
      <c r="L6847" s="3" t="s">
        <v>43</v>
      </c>
      <c r="M6847" s="3">
        <v>92020</v>
      </c>
      <c r="N6847" s="3" t="s">
        <v>44</v>
      </c>
      <c r="O6847" s="3" t="s">
        <v>4730</v>
      </c>
      <c r="P6847" s="3" t="s">
        <v>32</v>
      </c>
      <c r="Q6847" s="3" t="s">
        <v>36</v>
      </c>
      <c r="R6847" s="3" t="s">
        <v>4731</v>
      </c>
      <c r="S6847" s="3">
        <v>478.48</v>
      </c>
      <c r="T6847" s="3">
        <v>2</v>
      </c>
      <c r="U6847" s="3">
        <v>0.2</v>
      </c>
      <c r="V6847" s="3">
        <v>47.848000000000013</v>
      </c>
    </row>
    <row r="6848" spans="1:22" ht="14.25" customHeight="1" x14ac:dyDescent="0.25">
      <c r="A6848" s="3">
        <v>6847</v>
      </c>
      <c r="B6848" s="3" t="s">
        <v>9135</v>
      </c>
      <c r="C6848" s="4">
        <f>YEAR(Table_1[[#This Row],[Order Date]])</f>
        <v>2013</v>
      </c>
      <c r="D6848" s="9">
        <v>41404</v>
      </c>
      <c r="E6848" s="3">
        <v>41409</v>
      </c>
      <c r="F6848" s="3" t="s">
        <v>50</v>
      </c>
      <c r="G6848" s="3" t="s">
        <v>5300</v>
      </c>
      <c r="H6848" s="3" t="s">
        <v>5301</v>
      </c>
      <c r="I6848" s="3" t="s">
        <v>41</v>
      </c>
      <c r="J6848" s="3" t="s">
        <v>27</v>
      </c>
      <c r="K6848" s="3" t="s">
        <v>42</v>
      </c>
      <c r="L6848" s="3" t="s">
        <v>43</v>
      </c>
      <c r="M6848" s="3">
        <v>90036</v>
      </c>
      <c r="N6848" s="3" t="s">
        <v>44</v>
      </c>
      <c r="O6848" s="3" t="s">
        <v>8938</v>
      </c>
      <c r="P6848" s="3" t="s">
        <v>46</v>
      </c>
      <c r="Q6848" s="3" t="s">
        <v>90</v>
      </c>
      <c r="R6848" s="3" t="s">
        <v>8939</v>
      </c>
      <c r="S6848" s="3">
        <v>32.04</v>
      </c>
      <c r="T6848" s="3">
        <v>4</v>
      </c>
      <c r="U6848" s="3">
        <v>0</v>
      </c>
      <c r="V6848" s="3">
        <v>14.417999999999999</v>
      </c>
    </row>
    <row r="6849" spans="1:22" ht="14.25" customHeight="1" x14ac:dyDescent="0.25">
      <c r="A6849" s="3">
        <v>6848</v>
      </c>
      <c r="B6849" s="3" t="s">
        <v>9136</v>
      </c>
      <c r="C6849" s="4">
        <f>YEAR(Table_1[[#This Row],[Order Date]])</f>
        <v>2013</v>
      </c>
      <c r="D6849" s="9">
        <v>41474</v>
      </c>
      <c r="E6849" s="3">
        <v>41478</v>
      </c>
      <c r="F6849" s="3" t="s">
        <v>50</v>
      </c>
      <c r="G6849" s="3" t="s">
        <v>646</v>
      </c>
      <c r="H6849" s="3" t="s">
        <v>647</v>
      </c>
      <c r="I6849" s="3" t="s">
        <v>26</v>
      </c>
      <c r="J6849" s="3" t="s">
        <v>27</v>
      </c>
      <c r="K6849" s="3" t="s">
        <v>544</v>
      </c>
      <c r="L6849" s="3" t="s">
        <v>310</v>
      </c>
      <c r="M6849" s="3">
        <v>85023</v>
      </c>
      <c r="N6849" s="3" t="s">
        <v>44</v>
      </c>
      <c r="O6849" s="3" t="s">
        <v>1671</v>
      </c>
      <c r="P6849" s="3" t="s">
        <v>71</v>
      </c>
      <c r="Q6849" s="3" t="s">
        <v>72</v>
      </c>
      <c r="R6849" s="3" t="s">
        <v>1672</v>
      </c>
      <c r="S6849" s="3">
        <v>55.991999999999997</v>
      </c>
      <c r="T6849" s="3">
        <v>1</v>
      </c>
      <c r="U6849" s="3">
        <v>0.2</v>
      </c>
      <c r="V6849" s="3">
        <v>3.4995000000000029</v>
      </c>
    </row>
    <row r="6850" spans="1:22" ht="14.25" customHeight="1" x14ac:dyDescent="0.25">
      <c r="A6850" s="3">
        <v>6849</v>
      </c>
      <c r="B6850" s="3" t="s">
        <v>9137</v>
      </c>
      <c r="C6850" s="4">
        <f>YEAR(Table_1[[#This Row],[Order Date]])</f>
        <v>2013</v>
      </c>
      <c r="D6850" s="9">
        <v>41444</v>
      </c>
      <c r="E6850" s="3">
        <v>41447</v>
      </c>
      <c r="F6850" s="3" t="s">
        <v>188</v>
      </c>
      <c r="G6850" s="3" t="s">
        <v>5183</v>
      </c>
      <c r="H6850" s="3" t="s">
        <v>5184</v>
      </c>
      <c r="I6850" s="3" t="s">
        <v>26</v>
      </c>
      <c r="J6850" s="3" t="s">
        <v>27</v>
      </c>
      <c r="K6850" s="3" t="s">
        <v>8091</v>
      </c>
      <c r="L6850" s="3" t="s">
        <v>211</v>
      </c>
      <c r="M6850" s="3">
        <v>60423</v>
      </c>
      <c r="N6850" s="3" t="s">
        <v>105</v>
      </c>
      <c r="O6850" s="3" t="s">
        <v>7640</v>
      </c>
      <c r="P6850" s="3" t="s">
        <v>46</v>
      </c>
      <c r="Q6850" s="3" t="s">
        <v>90</v>
      </c>
      <c r="R6850" s="3" t="s">
        <v>7641</v>
      </c>
      <c r="S6850" s="3">
        <v>76.864000000000004</v>
      </c>
      <c r="T6850" s="3">
        <v>2</v>
      </c>
      <c r="U6850" s="3">
        <v>0.2</v>
      </c>
      <c r="V6850" s="3">
        <v>26.902399999999993</v>
      </c>
    </row>
    <row r="6851" spans="1:22" ht="14.25" customHeight="1" x14ac:dyDescent="0.25">
      <c r="A6851" s="3">
        <v>6850</v>
      </c>
      <c r="B6851" s="3" t="s">
        <v>9138</v>
      </c>
      <c r="C6851" s="4">
        <f>YEAR(Table_1[[#This Row],[Order Date]])</f>
        <v>2011</v>
      </c>
      <c r="D6851" s="9">
        <v>40653</v>
      </c>
      <c r="E6851" s="3">
        <v>40658</v>
      </c>
      <c r="F6851" s="3" t="s">
        <v>50</v>
      </c>
      <c r="G6851" s="3" t="s">
        <v>4674</v>
      </c>
      <c r="H6851" s="3" t="s">
        <v>4675</v>
      </c>
      <c r="I6851" s="3" t="s">
        <v>26</v>
      </c>
      <c r="J6851" s="3" t="s">
        <v>27</v>
      </c>
      <c r="K6851" s="3" t="s">
        <v>42</v>
      </c>
      <c r="L6851" s="3" t="s">
        <v>43</v>
      </c>
      <c r="M6851" s="3">
        <v>90045</v>
      </c>
      <c r="N6851" s="3" t="s">
        <v>44</v>
      </c>
      <c r="O6851" s="3" t="s">
        <v>6039</v>
      </c>
      <c r="P6851" s="3" t="s">
        <v>32</v>
      </c>
      <c r="Q6851" s="3" t="s">
        <v>65</v>
      </c>
      <c r="R6851" s="3" t="s">
        <v>6040</v>
      </c>
      <c r="S6851" s="3">
        <v>59.92</v>
      </c>
      <c r="T6851" s="3">
        <v>4</v>
      </c>
      <c r="U6851" s="3">
        <v>0</v>
      </c>
      <c r="V6851" s="3">
        <v>27.563200000000002</v>
      </c>
    </row>
    <row r="6852" spans="1:22" ht="14.25" customHeight="1" x14ac:dyDescent="0.25">
      <c r="A6852" s="3">
        <v>6851</v>
      </c>
      <c r="B6852" s="3" t="s">
        <v>9139</v>
      </c>
      <c r="C6852" s="4">
        <f>YEAR(Table_1[[#This Row],[Order Date]])</f>
        <v>2013</v>
      </c>
      <c r="D6852" s="9">
        <v>41282</v>
      </c>
      <c r="E6852" s="3">
        <v>41286</v>
      </c>
      <c r="F6852" s="3" t="s">
        <v>50</v>
      </c>
      <c r="G6852" s="3" t="s">
        <v>6634</v>
      </c>
      <c r="H6852" s="3" t="s">
        <v>6635</v>
      </c>
      <c r="I6852" s="3" t="s">
        <v>41</v>
      </c>
      <c r="J6852" s="3" t="s">
        <v>27</v>
      </c>
      <c r="K6852" s="3" t="s">
        <v>612</v>
      </c>
      <c r="L6852" s="3" t="s">
        <v>114</v>
      </c>
      <c r="M6852" s="3">
        <v>53132</v>
      </c>
      <c r="N6852" s="3" t="s">
        <v>105</v>
      </c>
      <c r="O6852" s="3" t="s">
        <v>201</v>
      </c>
      <c r="P6852" s="3" t="s">
        <v>32</v>
      </c>
      <c r="Q6852" s="3" t="s">
        <v>33</v>
      </c>
      <c r="R6852" s="3" t="s">
        <v>202</v>
      </c>
      <c r="S6852" s="3">
        <v>1565.88</v>
      </c>
      <c r="T6852" s="3">
        <v>6</v>
      </c>
      <c r="U6852" s="3">
        <v>0</v>
      </c>
      <c r="V6852" s="3">
        <v>407.12880000000007</v>
      </c>
    </row>
    <row r="6853" spans="1:22" ht="14.25" customHeight="1" x14ac:dyDescent="0.25">
      <c r="A6853" s="3">
        <v>6852</v>
      </c>
      <c r="B6853" s="3" t="s">
        <v>9139</v>
      </c>
      <c r="C6853" s="4">
        <f>YEAR(Table_1[[#This Row],[Order Date]])</f>
        <v>2013</v>
      </c>
      <c r="D6853" s="9">
        <v>41282</v>
      </c>
      <c r="E6853" s="3">
        <v>41286</v>
      </c>
      <c r="F6853" s="3" t="s">
        <v>50</v>
      </c>
      <c r="G6853" s="3" t="s">
        <v>6634</v>
      </c>
      <c r="H6853" s="3" t="s">
        <v>6635</v>
      </c>
      <c r="I6853" s="3" t="s">
        <v>41</v>
      </c>
      <c r="J6853" s="3" t="s">
        <v>27</v>
      </c>
      <c r="K6853" s="3" t="s">
        <v>612</v>
      </c>
      <c r="L6853" s="3" t="s">
        <v>114</v>
      </c>
      <c r="M6853" s="3">
        <v>53132</v>
      </c>
      <c r="N6853" s="3" t="s">
        <v>105</v>
      </c>
      <c r="O6853" s="3" t="s">
        <v>285</v>
      </c>
      <c r="P6853" s="3" t="s">
        <v>46</v>
      </c>
      <c r="Q6853" s="3" t="s">
        <v>75</v>
      </c>
      <c r="R6853" s="3" t="s">
        <v>286</v>
      </c>
      <c r="S6853" s="3">
        <v>106.05</v>
      </c>
      <c r="T6853" s="3">
        <v>7</v>
      </c>
      <c r="U6853" s="3">
        <v>0</v>
      </c>
      <c r="V6853" s="3">
        <v>49.843499999999999</v>
      </c>
    </row>
    <row r="6854" spans="1:22" ht="14.25" customHeight="1" x14ac:dyDescent="0.25">
      <c r="A6854" s="3">
        <v>6853</v>
      </c>
      <c r="B6854" s="3" t="s">
        <v>9140</v>
      </c>
      <c r="C6854" s="4">
        <f>YEAR(Table_1[[#This Row],[Order Date]])</f>
        <v>2014</v>
      </c>
      <c r="D6854" s="9">
        <v>41997</v>
      </c>
      <c r="E6854" s="3">
        <v>42002</v>
      </c>
      <c r="F6854" s="3" t="s">
        <v>23</v>
      </c>
      <c r="G6854" s="3" t="s">
        <v>7780</v>
      </c>
      <c r="H6854" s="3" t="s">
        <v>7781</v>
      </c>
      <c r="I6854" s="3" t="s">
        <v>41</v>
      </c>
      <c r="J6854" s="3" t="s">
        <v>27</v>
      </c>
      <c r="K6854" s="3" t="s">
        <v>5141</v>
      </c>
      <c r="L6854" s="3" t="s">
        <v>1707</v>
      </c>
      <c r="M6854" s="3">
        <v>72209</v>
      </c>
      <c r="N6854" s="3" t="s">
        <v>30</v>
      </c>
      <c r="O6854" s="3" t="s">
        <v>759</v>
      </c>
      <c r="P6854" s="3" t="s">
        <v>46</v>
      </c>
      <c r="Q6854" s="3" t="s">
        <v>59</v>
      </c>
      <c r="R6854" s="3" t="s">
        <v>760</v>
      </c>
      <c r="S6854" s="3">
        <v>62.04</v>
      </c>
      <c r="T6854" s="3">
        <v>4</v>
      </c>
      <c r="U6854" s="3">
        <v>0</v>
      </c>
      <c r="V6854" s="3">
        <v>17.371200000000002</v>
      </c>
    </row>
    <row r="6855" spans="1:22" ht="14.25" customHeight="1" x14ac:dyDescent="0.25">
      <c r="A6855" s="3">
        <v>6854</v>
      </c>
      <c r="B6855" s="3" t="s">
        <v>9140</v>
      </c>
      <c r="C6855" s="4">
        <f>YEAR(Table_1[[#This Row],[Order Date]])</f>
        <v>2014</v>
      </c>
      <c r="D6855" s="9">
        <v>41997</v>
      </c>
      <c r="E6855" s="3">
        <v>42002</v>
      </c>
      <c r="F6855" s="3" t="s">
        <v>23</v>
      </c>
      <c r="G6855" s="3" t="s">
        <v>7780</v>
      </c>
      <c r="H6855" s="3" t="s">
        <v>7781</v>
      </c>
      <c r="I6855" s="3" t="s">
        <v>41</v>
      </c>
      <c r="J6855" s="3" t="s">
        <v>27</v>
      </c>
      <c r="K6855" s="3" t="s">
        <v>5141</v>
      </c>
      <c r="L6855" s="3" t="s">
        <v>1707</v>
      </c>
      <c r="M6855" s="3">
        <v>72209</v>
      </c>
      <c r="N6855" s="3" t="s">
        <v>30</v>
      </c>
      <c r="O6855" s="3" t="s">
        <v>5817</v>
      </c>
      <c r="P6855" s="3" t="s">
        <v>71</v>
      </c>
      <c r="Q6855" s="3" t="s">
        <v>72</v>
      </c>
      <c r="R6855" s="3" t="s">
        <v>5818</v>
      </c>
      <c r="S6855" s="3">
        <v>494.97</v>
      </c>
      <c r="T6855" s="3">
        <v>3</v>
      </c>
      <c r="U6855" s="3">
        <v>0</v>
      </c>
      <c r="V6855" s="3">
        <v>148.49099999999996</v>
      </c>
    </row>
    <row r="6856" spans="1:22" ht="14.25" customHeight="1" x14ac:dyDescent="0.25">
      <c r="A6856" s="3">
        <v>6855</v>
      </c>
      <c r="B6856" s="3" t="s">
        <v>9140</v>
      </c>
      <c r="C6856" s="4">
        <f>YEAR(Table_1[[#This Row],[Order Date]])</f>
        <v>2014</v>
      </c>
      <c r="D6856" s="9">
        <v>41997</v>
      </c>
      <c r="E6856" s="3">
        <v>42002</v>
      </c>
      <c r="F6856" s="3" t="s">
        <v>23</v>
      </c>
      <c r="G6856" s="3" t="s">
        <v>7780</v>
      </c>
      <c r="H6856" s="3" t="s">
        <v>7781</v>
      </c>
      <c r="I6856" s="3" t="s">
        <v>41</v>
      </c>
      <c r="J6856" s="3" t="s">
        <v>27</v>
      </c>
      <c r="K6856" s="3" t="s">
        <v>5141</v>
      </c>
      <c r="L6856" s="3" t="s">
        <v>1707</v>
      </c>
      <c r="M6856" s="3">
        <v>72209</v>
      </c>
      <c r="N6856" s="3" t="s">
        <v>30</v>
      </c>
      <c r="O6856" s="3" t="s">
        <v>839</v>
      </c>
      <c r="P6856" s="3" t="s">
        <v>46</v>
      </c>
      <c r="Q6856" s="3" t="s">
        <v>59</v>
      </c>
      <c r="R6856" s="3" t="s">
        <v>840</v>
      </c>
      <c r="S6856" s="3">
        <v>367.96</v>
      </c>
      <c r="T6856" s="3">
        <v>4</v>
      </c>
      <c r="U6856" s="3">
        <v>0</v>
      </c>
      <c r="V6856" s="3">
        <v>14.718399999999974</v>
      </c>
    </row>
    <row r="6857" spans="1:22" ht="14.25" customHeight="1" x14ac:dyDescent="0.25">
      <c r="A6857" s="3">
        <v>6856</v>
      </c>
      <c r="B6857" s="3" t="s">
        <v>9140</v>
      </c>
      <c r="C6857" s="4">
        <f>YEAR(Table_1[[#This Row],[Order Date]])</f>
        <v>2014</v>
      </c>
      <c r="D6857" s="9">
        <v>41997</v>
      </c>
      <c r="E6857" s="3">
        <v>42002</v>
      </c>
      <c r="F6857" s="3" t="s">
        <v>23</v>
      </c>
      <c r="G6857" s="3" t="s">
        <v>7780</v>
      </c>
      <c r="H6857" s="3" t="s">
        <v>7781</v>
      </c>
      <c r="I6857" s="3" t="s">
        <v>41</v>
      </c>
      <c r="J6857" s="3" t="s">
        <v>27</v>
      </c>
      <c r="K6857" s="3" t="s">
        <v>5141</v>
      </c>
      <c r="L6857" s="3" t="s">
        <v>1707</v>
      </c>
      <c r="M6857" s="3">
        <v>72209</v>
      </c>
      <c r="N6857" s="3" t="s">
        <v>30</v>
      </c>
      <c r="O6857" s="3" t="s">
        <v>4538</v>
      </c>
      <c r="P6857" s="3" t="s">
        <v>46</v>
      </c>
      <c r="Q6857" s="3" t="s">
        <v>90</v>
      </c>
      <c r="R6857" s="3" t="s">
        <v>4539</v>
      </c>
      <c r="S6857" s="3">
        <v>44.96</v>
      </c>
      <c r="T6857" s="3">
        <v>2</v>
      </c>
      <c r="U6857" s="3">
        <v>0</v>
      </c>
      <c r="V6857" s="3">
        <v>20.6816</v>
      </c>
    </row>
    <row r="6858" spans="1:22" ht="14.25" customHeight="1" x14ac:dyDescent="0.25">
      <c r="A6858" s="3">
        <v>6857</v>
      </c>
      <c r="B6858" s="3" t="s">
        <v>9140</v>
      </c>
      <c r="C6858" s="4">
        <f>YEAR(Table_1[[#This Row],[Order Date]])</f>
        <v>2014</v>
      </c>
      <c r="D6858" s="9">
        <v>41997</v>
      </c>
      <c r="E6858" s="3">
        <v>42002</v>
      </c>
      <c r="F6858" s="3" t="s">
        <v>23</v>
      </c>
      <c r="G6858" s="3" t="s">
        <v>7780</v>
      </c>
      <c r="H6858" s="3" t="s">
        <v>7781</v>
      </c>
      <c r="I6858" s="3" t="s">
        <v>41</v>
      </c>
      <c r="J6858" s="3" t="s">
        <v>27</v>
      </c>
      <c r="K6858" s="3" t="s">
        <v>5141</v>
      </c>
      <c r="L6858" s="3" t="s">
        <v>1707</v>
      </c>
      <c r="M6858" s="3">
        <v>72209</v>
      </c>
      <c r="N6858" s="3" t="s">
        <v>30</v>
      </c>
      <c r="O6858" s="3" t="s">
        <v>7752</v>
      </c>
      <c r="P6858" s="3" t="s">
        <v>46</v>
      </c>
      <c r="Q6858" s="3" t="s">
        <v>173</v>
      </c>
      <c r="R6858" s="3" t="s">
        <v>7753</v>
      </c>
      <c r="S6858" s="3">
        <v>182.94</v>
      </c>
      <c r="T6858" s="3">
        <v>3</v>
      </c>
      <c r="U6858" s="3">
        <v>0</v>
      </c>
      <c r="V6858" s="3">
        <v>85.981799999999993</v>
      </c>
    </row>
    <row r="6859" spans="1:22" ht="14.25" customHeight="1" x14ac:dyDescent="0.25">
      <c r="A6859" s="3">
        <v>6858</v>
      </c>
      <c r="B6859" s="3" t="s">
        <v>9141</v>
      </c>
      <c r="C6859" s="4">
        <f>YEAR(Table_1[[#This Row],[Order Date]])</f>
        <v>2014</v>
      </c>
      <c r="D6859" s="9">
        <v>41747</v>
      </c>
      <c r="E6859" s="3">
        <v>41752</v>
      </c>
      <c r="F6859" s="3" t="s">
        <v>50</v>
      </c>
      <c r="G6859" s="3" t="s">
        <v>4361</v>
      </c>
      <c r="H6859" s="3" t="s">
        <v>4362</v>
      </c>
      <c r="I6859" s="3" t="s">
        <v>26</v>
      </c>
      <c r="J6859" s="3" t="s">
        <v>27</v>
      </c>
      <c r="K6859" s="3" t="s">
        <v>42</v>
      </c>
      <c r="L6859" s="3" t="s">
        <v>43</v>
      </c>
      <c r="M6859" s="3">
        <v>90008</v>
      </c>
      <c r="N6859" s="3" t="s">
        <v>44</v>
      </c>
      <c r="O6859" s="3" t="s">
        <v>3700</v>
      </c>
      <c r="P6859" s="3" t="s">
        <v>46</v>
      </c>
      <c r="Q6859" s="3" t="s">
        <v>90</v>
      </c>
      <c r="R6859" s="3" t="s">
        <v>3701</v>
      </c>
      <c r="S6859" s="3">
        <v>28.14</v>
      </c>
      <c r="T6859" s="3">
        <v>3</v>
      </c>
      <c r="U6859" s="3">
        <v>0</v>
      </c>
      <c r="V6859" s="3">
        <v>13.507200000000001</v>
      </c>
    </row>
    <row r="6860" spans="1:22" ht="14.25" customHeight="1" x14ac:dyDescent="0.25">
      <c r="A6860" s="3">
        <v>6859</v>
      </c>
      <c r="B6860" s="3" t="s">
        <v>9141</v>
      </c>
      <c r="C6860" s="4">
        <f>YEAR(Table_1[[#This Row],[Order Date]])</f>
        <v>2014</v>
      </c>
      <c r="D6860" s="9">
        <v>41747</v>
      </c>
      <c r="E6860" s="3">
        <v>41752</v>
      </c>
      <c r="F6860" s="3" t="s">
        <v>50</v>
      </c>
      <c r="G6860" s="3" t="s">
        <v>4361</v>
      </c>
      <c r="H6860" s="3" t="s">
        <v>4362</v>
      </c>
      <c r="I6860" s="3" t="s">
        <v>26</v>
      </c>
      <c r="J6860" s="3" t="s">
        <v>27</v>
      </c>
      <c r="K6860" s="3" t="s">
        <v>42</v>
      </c>
      <c r="L6860" s="3" t="s">
        <v>43</v>
      </c>
      <c r="M6860" s="3">
        <v>90008</v>
      </c>
      <c r="N6860" s="3" t="s">
        <v>44</v>
      </c>
      <c r="O6860" s="3" t="s">
        <v>3624</v>
      </c>
      <c r="P6860" s="3" t="s">
        <v>46</v>
      </c>
      <c r="Q6860" s="3" t="s">
        <v>47</v>
      </c>
      <c r="R6860" s="3" t="s">
        <v>3625</v>
      </c>
      <c r="S6860" s="3">
        <v>7.38</v>
      </c>
      <c r="T6860" s="3">
        <v>2</v>
      </c>
      <c r="U6860" s="3">
        <v>0</v>
      </c>
      <c r="V6860" s="3">
        <v>3.4685999999999999</v>
      </c>
    </row>
    <row r="6861" spans="1:22" ht="14.25" customHeight="1" x14ac:dyDescent="0.25">
      <c r="A6861" s="3">
        <v>6860</v>
      </c>
      <c r="B6861" s="3" t="s">
        <v>9141</v>
      </c>
      <c r="C6861" s="4">
        <f>YEAR(Table_1[[#This Row],[Order Date]])</f>
        <v>2014</v>
      </c>
      <c r="D6861" s="9">
        <v>41747</v>
      </c>
      <c r="E6861" s="3">
        <v>41752</v>
      </c>
      <c r="F6861" s="3" t="s">
        <v>50</v>
      </c>
      <c r="G6861" s="3" t="s">
        <v>4361</v>
      </c>
      <c r="H6861" s="3" t="s">
        <v>4362</v>
      </c>
      <c r="I6861" s="3" t="s">
        <v>26</v>
      </c>
      <c r="J6861" s="3" t="s">
        <v>27</v>
      </c>
      <c r="K6861" s="3" t="s">
        <v>42</v>
      </c>
      <c r="L6861" s="3" t="s">
        <v>43</v>
      </c>
      <c r="M6861" s="3">
        <v>90008</v>
      </c>
      <c r="N6861" s="3" t="s">
        <v>44</v>
      </c>
      <c r="O6861" s="3" t="s">
        <v>3297</v>
      </c>
      <c r="P6861" s="3" t="s">
        <v>46</v>
      </c>
      <c r="Q6861" s="3" t="s">
        <v>269</v>
      </c>
      <c r="R6861" s="3" t="s">
        <v>3298</v>
      </c>
      <c r="S6861" s="3">
        <v>10.9</v>
      </c>
      <c r="T6861" s="3">
        <v>5</v>
      </c>
      <c r="U6861" s="3">
        <v>0</v>
      </c>
      <c r="V6861" s="3">
        <v>3.5970000000000004</v>
      </c>
    </row>
    <row r="6862" spans="1:22" ht="14.25" customHeight="1" x14ac:dyDescent="0.25">
      <c r="A6862" s="3">
        <v>6861</v>
      </c>
      <c r="B6862" s="3" t="s">
        <v>9141</v>
      </c>
      <c r="C6862" s="4">
        <f>YEAR(Table_1[[#This Row],[Order Date]])</f>
        <v>2014</v>
      </c>
      <c r="D6862" s="9">
        <v>41747</v>
      </c>
      <c r="E6862" s="3">
        <v>41752</v>
      </c>
      <c r="F6862" s="3" t="s">
        <v>50</v>
      </c>
      <c r="G6862" s="3" t="s">
        <v>4361</v>
      </c>
      <c r="H6862" s="3" t="s">
        <v>4362</v>
      </c>
      <c r="I6862" s="3" t="s">
        <v>26</v>
      </c>
      <c r="J6862" s="3" t="s">
        <v>27</v>
      </c>
      <c r="K6862" s="3" t="s">
        <v>42</v>
      </c>
      <c r="L6862" s="3" t="s">
        <v>43</v>
      </c>
      <c r="M6862" s="3">
        <v>90008</v>
      </c>
      <c r="N6862" s="3" t="s">
        <v>44</v>
      </c>
      <c r="O6862" s="3" t="s">
        <v>2360</v>
      </c>
      <c r="P6862" s="3" t="s">
        <v>71</v>
      </c>
      <c r="Q6862" s="3" t="s">
        <v>161</v>
      </c>
      <c r="R6862" s="3" t="s">
        <v>2361</v>
      </c>
      <c r="S6862" s="3">
        <v>274.89</v>
      </c>
      <c r="T6862" s="3">
        <v>11</v>
      </c>
      <c r="U6862" s="3">
        <v>0</v>
      </c>
      <c r="V6862" s="3">
        <v>46.731299999999962</v>
      </c>
    </row>
    <row r="6863" spans="1:22" ht="14.25" customHeight="1" x14ac:dyDescent="0.25">
      <c r="A6863" s="3">
        <v>6862</v>
      </c>
      <c r="B6863" s="3" t="s">
        <v>9141</v>
      </c>
      <c r="C6863" s="4">
        <f>YEAR(Table_1[[#This Row],[Order Date]])</f>
        <v>2014</v>
      </c>
      <c r="D6863" s="9">
        <v>41747</v>
      </c>
      <c r="E6863" s="3">
        <v>41752</v>
      </c>
      <c r="F6863" s="3" t="s">
        <v>50</v>
      </c>
      <c r="G6863" s="3" t="s">
        <v>4361</v>
      </c>
      <c r="H6863" s="3" t="s">
        <v>4362</v>
      </c>
      <c r="I6863" s="3" t="s">
        <v>26</v>
      </c>
      <c r="J6863" s="3" t="s">
        <v>27</v>
      </c>
      <c r="K6863" s="3" t="s">
        <v>42</v>
      </c>
      <c r="L6863" s="3" t="s">
        <v>43</v>
      </c>
      <c r="M6863" s="3">
        <v>90008</v>
      </c>
      <c r="N6863" s="3" t="s">
        <v>44</v>
      </c>
      <c r="O6863" s="3" t="s">
        <v>4757</v>
      </c>
      <c r="P6863" s="3" t="s">
        <v>46</v>
      </c>
      <c r="Q6863" s="3" t="s">
        <v>47</v>
      </c>
      <c r="R6863" s="3" t="s">
        <v>4758</v>
      </c>
      <c r="S6863" s="3">
        <v>23.04</v>
      </c>
      <c r="T6863" s="3">
        <v>8</v>
      </c>
      <c r="U6863" s="3">
        <v>0</v>
      </c>
      <c r="V6863" s="3">
        <v>11.2896</v>
      </c>
    </row>
    <row r="6864" spans="1:22" ht="14.25" customHeight="1" x14ac:dyDescent="0.25">
      <c r="A6864" s="3">
        <v>6863</v>
      </c>
      <c r="B6864" s="3" t="s">
        <v>9141</v>
      </c>
      <c r="C6864" s="4">
        <f>YEAR(Table_1[[#This Row],[Order Date]])</f>
        <v>2014</v>
      </c>
      <c r="D6864" s="9">
        <v>41747</v>
      </c>
      <c r="E6864" s="3">
        <v>41752</v>
      </c>
      <c r="F6864" s="3" t="s">
        <v>50</v>
      </c>
      <c r="G6864" s="3" t="s">
        <v>4361</v>
      </c>
      <c r="H6864" s="3" t="s">
        <v>4362</v>
      </c>
      <c r="I6864" s="3" t="s">
        <v>26</v>
      </c>
      <c r="J6864" s="3" t="s">
        <v>27</v>
      </c>
      <c r="K6864" s="3" t="s">
        <v>42</v>
      </c>
      <c r="L6864" s="3" t="s">
        <v>43</v>
      </c>
      <c r="M6864" s="3">
        <v>90008</v>
      </c>
      <c r="N6864" s="3" t="s">
        <v>44</v>
      </c>
      <c r="O6864" s="3" t="s">
        <v>4839</v>
      </c>
      <c r="P6864" s="3" t="s">
        <v>32</v>
      </c>
      <c r="Q6864" s="3" t="s">
        <v>36</v>
      </c>
      <c r="R6864" s="3" t="s">
        <v>4840</v>
      </c>
      <c r="S6864" s="3">
        <v>218.35200000000003</v>
      </c>
      <c r="T6864" s="3">
        <v>3</v>
      </c>
      <c r="U6864" s="3">
        <v>0.2</v>
      </c>
      <c r="V6864" s="3">
        <v>-19.105800000000016</v>
      </c>
    </row>
    <row r="6865" spans="1:22" ht="14.25" customHeight="1" x14ac:dyDescent="0.25">
      <c r="A6865" s="3">
        <v>6864</v>
      </c>
      <c r="B6865" s="3" t="s">
        <v>9142</v>
      </c>
      <c r="C6865" s="4">
        <f>YEAR(Table_1[[#This Row],[Order Date]])</f>
        <v>2014</v>
      </c>
      <c r="D6865" s="9">
        <v>41975</v>
      </c>
      <c r="E6865" s="3">
        <v>41982</v>
      </c>
      <c r="F6865" s="3" t="s">
        <v>50</v>
      </c>
      <c r="G6865" s="3" t="s">
        <v>1719</v>
      </c>
      <c r="H6865" s="3" t="s">
        <v>1720</v>
      </c>
      <c r="I6865" s="3" t="s">
        <v>41</v>
      </c>
      <c r="J6865" s="3" t="s">
        <v>27</v>
      </c>
      <c r="K6865" s="3" t="s">
        <v>678</v>
      </c>
      <c r="L6865" s="3" t="s">
        <v>104</v>
      </c>
      <c r="M6865" s="3">
        <v>78207</v>
      </c>
      <c r="N6865" s="3" t="s">
        <v>105</v>
      </c>
      <c r="O6865" s="3" t="s">
        <v>6015</v>
      </c>
      <c r="P6865" s="3" t="s">
        <v>46</v>
      </c>
      <c r="Q6865" s="3" t="s">
        <v>90</v>
      </c>
      <c r="R6865" s="3" t="s">
        <v>6016</v>
      </c>
      <c r="S6865" s="3">
        <v>10.368000000000002</v>
      </c>
      <c r="T6865" s="3">
        <v>2</v>
      </c>
      <c r="U6865" s="3">
        <v>0.2</v>
      </c>
      <c r="V6865" s="3">
        <v>3.6288</v>
      </c>
    </row>
    <row r="6866" spans="1:22" ht="14.25" customHeight="1" x14ac:dyDescent="0.25">
      <c r="A6866" s="3">
        <v>6865</v>
      </c>
      <c r="B6866" s="3" t="s">
        <v>9143</v>
      </c>
      <c r="C6866" s="4">
        <f>YEAR(Table_1[[#This Row],[Order Date]])</f>
        <v>2013</v>
      </c>
      <c r="D6866" s="9">
        <v>41508</v>
      </c>
      <c r="E6866" s="3">
        <v>41515</v>
      </c>
      <c r="F6866" s="3" t="s">
        <v>50</v>
      </c>
      <c r="G6866" s="3" t="s">
        <v>4774</v>
      </c>
      <c r="H6866" s="3" t="s">
        <v>4775</v>
      </c>
      <c r="I6866" s="3" t="s">
        <v>41</v>
      </c>
      <c r="J6866" s="3" t="s">
        <v>27</v>
      </c>
      <c r="K6866" s="3" t="s">
        <v>42</v>
      </c>
      <c r="L6866" s="3" t="s">
        <v>43</v>
      </c>
      <c r="M6866" s="3">
        <v>90004</v>
      </c>
      <c r="N6866" s="3" t="s">
        <v>44</v>
      </c>
      <c r="O6866" s="3" t="s">
        <v>2898</v>
      </c>
      <c r="P6866" s="3" t="s">
        <v>46</v>
      </c>
      <c r="Q6866" s="3" t="s">
        <v>75</v>
      </c>
      <c r="R6866" s="3" t="s">
        <v>2899</v>
      </c>
      <c r="S6866" s="3">
        <v>12.672000000000001</v>
      </c>
      <c r="T6866" s="3">
        <v>2</v>
      </c>
      <c r="U6866" s="3">
        <v>0.2</v>
      </c>
      <c r="V6866" s="3">
        <v>4.7519999999999998</v>
      </c>
    </row>
    <row r="6867" spans="1:22" ht="14.25" customHeight="1" x14ac:dyDescent="0.25">
      <c r="A6867" s="3">
        <v>6866</v>
      </c>
      <c r="B6867" s="3" t="s">
        <v>9143</v>
      </c>
      <c r="C6867" s="4">
        <f>YEAR(Table_1[[#This Row],[Order Date]])</f>
        <v>2013</v>
      </c>
      <c r="D6867" s="9">
        <v>41508</v>
      </c>
      <c r="E6867" s="3">
        <v>41515</v>
      </c>
      <c r="F6867" s="3" t="s">
        <v>50</v>
      </c>
      <c r="G6867" s="3" t="s">
        <v>4774</v>
      </c>
      <c r="H6867" s="3" t="s">
        <v>4775</v>
      </c>
      <c r="I6867" s="3" t="s">
        <v>41</v>
      </c>
      <c r="J6867" s="3" t="s">
        <v>27</v>
      </c>
      <c r="K6867" s="3" t="s">
        <v>42</v>
      </c>
      <c r="L6867" s="3" t="s">
        <v>43</v>
      </c>
      <c r="M6867" s="3">
        <v>90004</v>
      </c>
      <c r="N6867" s="3" t="s">
        <v>44</v>
      </c>
      <c r="O6867" s="3" t="s">
        <v>1782</v>
      </c>
      <c r="P6867" s="3" t="s">
        <v>71</v>
      </c>
      <c r="Q6867" s="3" t="s">
        <v>72</v>
      </c>
      <c r="R6867" s="3" t="s">
        <v>1783</v>
      </c>
      <c r="S6867" s="3">
        <v>91.96</v>
      </c>
      <c r="T6867" s="3">
        <v>5</v>
      </c>
      <c r="U6867" s="3">
        <v>0.2</v>
      </c>
      <c r="V6867" s="3">
        <v>-20.690999999999992</v>
      </c>
    </row>
    <row r="6868" spans="1:22" ht="14.25" customHeight="1" x14ac:dyDescent="0.25">
      <c r="A6868" s="3">
        <v>6867</v>
      </c>
      <c r="B6868" s="3" t="s">
        <v>9143</v>
      </c>
      <c r="C6868" s="4">
        <f>YEAR(Table_1[[#This Row],[Order Date]])</f>
        <v>2013</v>
      </c>
      <c r="D6868" s="9">
        <v>41508</v>
      </c>
      <c r="E6868" s="3">
        <v>41515</v>
      </c>
      <c r="F6868" s="3" t="s">
        <v>50</v>
      </c>
      <c r="G6868" s="3" t="s">
        <v>4774</v>
      </c>
      <c r="H6868" s="3" t="s">
        <v>4775</v>
      </c>
      <c r="I6868" s="3" t="s">
        <v>41</v>
      </c>
      <c r="J6868" s="3" t="s">
        <v>27</v>
      </c>
      <c r="K6868" s="3" t="s">
        <v>42</v>
      </c>
      <c r="L6868" s="3" t="s">
        <v>43</v>
      </c>
      <c r="M6868" s="3">
        <v>90004</v>
      </c>
      <c r="N6868" s="3" t="s">
        <v>44</v>
      </c>
      <c r="O6868" s="3" t="s">
        <v>478</v>
      </c>
      <c r="P6868" s="3" t="s">
        <v>71</v>
      </c>
      <c r="Q6868" s="3" t="s">
        <v>161</v>
      </c>
      <c r="R6868" s="3" t="s">
        <v>479</v>
      </c>
      <c r="S6868" s="3">
        <v>254.96999999999997</v>
      </c>
      <c r="T6868" s="3">
        <v>3</v>
      </c>
      <c r="U6868" s="3">
        <v>0</v>
      </c>
      <c r="V6868" s="3">
        <v>91.789199999999994</v>
      </c>
    </row>
    <row r="6869" spans="1:22" ht="14.25" customHeight="1" x14ac:dyDescent="0.25">
      <c r="A6869" s="3">
        <v>6868</v>
      </c>
      <c r="B6869" s="3" t="s">
        <v>9143</v>
      </c>
      <c r="C6869" s="4">
        <f>YEAR(Table_1[[#This Row],[Order Date]])</f>
        <v>2013</v>
      </c>
      <c r="D6869" s="9">
        <v>41508</v>
      </c>
      <c r="E6869" s="3">
        <v>41515</v>
      </c>
      <c r="F6869" s="3" t="s">
        <v>50</v>
      </c>
      <c r="G6869" s="3" t="s">
        <v>4774</v>
      </c>
      <c r="H6869" s="3" t="s">
        <v>4775</v>
      </c>
      <c r="I6869" s="3" t="s">
        <v>41</v>
      </c>
      <c r="J6869" s="3" t="s">
        <v>27</v>
      </c>
      <c r="K6869" s="3" t="s">
        <v>42</v>
      </c>
      <c r="L6869" s="3" t="s">
        <v>43</v>
      </c>
      <c r="M6869" s="3">
        <v>90004</v>
      </c>
      <c r="N6869" s="3" t="s">
        <v>44</v>
      </c>
      <c r="O6869" s="3" t="s">
        <v>5963</v>
      </c>
      <c r="P6869" s="3" t="s">
        <v>71</v>
      </c>
      <c r="Q6869" s="3" t="s">
        <v>72</v>
      </c>
      <c r="R6869" s="3" t="s">
        <v>5964</v>
      </c>
      <c r="S6869" s="3">
        <v>31.983999999999998</v>
      </c>
      <c r="T6869" s="3">
        <v>2</v>
      </c>
      <c r="U6869" s="3">
        <v>0.2</v>
      </c>
      <c r="V6869" s="3">
        <v>-7.9959999999999996</v>
      </c>
    </row>
    <row r="6870" spans="1:22" ht="14.25" customHeight="1" x14ac:dyDescent="0.25">
      <c r="A6870" s="3">
        <v>6869</v>
      </c>
      <c r="B6870" s="3" t="s">
        <v>9143</v>
      </c>
      <c r="C6870" s="4">
        <f>YEAR(Table_1[[#This Row],[Order Date]])</f>
        <v>2013</v>
      </c>
      <c r="D6870" s="9">
        <v>41508</v>
      </c>
      <c r="E6870" s="3">
        <v>41515</v>
      </c>
      <c r="F6870" s="3" t="s">
        <v>50</v>
      </c>
      <c r="G6870" s="3" t="s">
        <v>4774</v>
      </c>
      <c r="H6870" s="3" t="s">
        <v>4775</v>
      </c>
      <c r="I6870" s="3" t="s">
        <v>41</v>
      </c>
      <c r="J6870" s="3" t="s">
        <v>27</v>
      </c>
      <c r="K6870" s="3" t="s">
        <v>42</v>
      </c>
      <c r="L6870" s="3" t="s">
        <v>43</v>
      </c>
      <c r="M6870" s="3">
        <v>90004</v>
      </c>
      <c r="N6870" s="3" t="s">
        <v>44</v>
      </c>
      <c r="O6870" s="3" t="s">
        <v>5700</v>
      </c>
      <c r="P6870" s="3" t="s">
        <v>32</v>
      </c>
      <c r="Q6870" s="3" t="s">
        <v>56</v>
      </c>
      <c r="R6870" s="3" t="s">
        <v>5701</v>
      </c>
      <c r="S6870" s="3">
        <v>2887.0560000000005</v>
      </c>
      <c r="T6870" s="3">
        <v>9</v>
      </c>
      <c r="U6870" s="3">
        <v>0.2</v>
      </c>
      <c r="V6870" s="3">
        <v>180.44099999999992</v>
      </c>
    </row>
    <row r="6871" spans="1:22" ht="14.25" customHeight="1" x14ac:dyDescent="0.25">
      <c r="A6871" s="3">
        <v>6870</v>
      </c>
      <c r="B6871" s="3" t="s">
        <v>9143</v>
      </c>
      <c r="C6871" s="4">
        <f>YEAR(Table_1[[#This Row],[Order Date]])</f>
        <v>2013</v>
      </c>
      <c r="D6871" s="9">
        <v>41508</v>
      </c>
      <c r="E6871" s="3">
        <v>41515</v>
      </c>
      <c r="F6871" s="3" t="s">
        <v>50</v>
      </c>
      <c r="G6871" s="3" t="s">
        <v>4774</v>
      </c>
      <c r="H6871" s="3" t="s">
        <v>4775</v>
      </c>
      <c r="I6871" s="3" t="s">
        <v>41</v>
      </c>
      <c r="J6871" s="3" t="s">
        <v>27</v>
      </c>
      <c r="K6871" s="3" t="s">
        <v>42</v>
      </c>
      <c r="L6871" s="3" t="s">
        <v>43</v>
      </c>
      <c r="M6871" s="3">
        <v>90004</v>
      </c>
      <c r="N6871" s="3" t="s">
        <v>44</v>
      </c>
      <c r="O6871" s="3" t="s">
        <v>6175</v>
      </c>
      <c r="P6871" s="3" t="s">
        <v>46</v>
      </c>
      <c r="Q6871" s="3" t="s">
        <v>90</v>
      </c>
      <c r="R6871" s="3" t="s">
        <v>6176</v>
      </c>
      <c r="S6871" s="3">
        <v>12.96</v>
      </c>
      <c r="T6871" s="3">
        <v>2</v>
      </c>
      <c r="U6871" s="3">
        <v>0</v>
      </c>
      <c r="V6871" s="3">
        <v>6.2208000000000006</v>
      </c>
    </row>
    <row r="6872" spans="1:22" ht="14.25" customHeight="1" x14ac:dyDescent="0.25">
      <c r="A6872" s="3">
        <v>6871</v>
      </c>
      <c r="B6872" s="3" t="s">
        <v>9143</v>
      </c>
      <c r="C6872" s="4">
        <f>YEAR(Table_1[[#This Row],[Order Date]])</f>
        <v>2013</v>
      </c>
      <c r="D6872" s="9">
        <v>41508</v>
      </c>
      <c r="E6872" s="3">
        <v>41515</v>
      </c>
      <c r="F6872" s="3" t="s">
        <v>50</v>
      </c>
      <c r="G6872" s="3" t="s">
        <v>4774</v>
      </c>
      <c r="H6872" s="3" t="s">
        <v>4775</v>
      </c>
      <c r="I6872" s="3" t="s">
        <v>41</v>
      </c>
      <c r="J6872" s="3" t="s">
        <v>27</v>
      </c>
      <c r="K6872" s="3" t="s">
        <v>42</v>
      </c>
      <c r="L6872" s="3" t="s">
        <v>43</v>
      </c>
      <c r="M6872" s="3">
        <v>90004</v>
      </c>
      <c r="N6872" s="3" t="s">
        <v>44</v>
      </c>
      <c r="O6872" s="3" t="s">
        <v>7103</v>
      </c>
      <c r="P6872" s="3" t="s">
        <v>46</v>
      </c>
      <c r="Q6872" s="3" t="s">
        <v>90</v>
      </c>
      <c r="R6872" s="3" t="s">
        <v>7104</v>
      </c>
      <c r="S6872" s="3">
        <v>47.52</v>
      </c>
      <c r="T6872" s="3">
        <v>9</v>
      </c>
      <c r="U6872" s="3">
        <v>0</v>
      </c>
      <c r="V6872" s="3">
        <v>21.384</v>
      </c>
    </row>
    <row r="6873" spans="1:22" ht="14.25" customHeight="1" x14ac:dyDescent="0.25">
      <c r="A6873" s="3">
        <v>6872</v>
      </c>
      <c r="B6873" s="3" t="s">
        <v>9144</v>
      </c>
      <c r="C6873" s="4">
        <f>YEAR(Table_1[[#This Row],[Order Date]])</f>
        <v>2013</v>
      </c>
      <c r="D6873" s="9">
        <v>41614</v>
      </c>
      <c r="E6873" s="3">
        <v>41617</v>
      </c>
      <c r="F6873" s="3" t="s">
        <v>23</v>
      </c>
      <c r="G6873" s="3" t="s">
        <v>5044</v>
      </c>
      <c r="H6873" s="3" t="s">
        <v>5045</v>
      </c>
      <c r="I6873" s="3" t="s">
        <v>41</v>
      </c>
      <c r="J6873" s="3" t="s">
        <v>27</v>
      </c>
      <c r="K6873" s="3" t="s">
        <v>303</v>
      </c>
      <c r="L6873" s="3" t="s">
        <v>211</v>
      </c>
      <c r="M6873" s="3">
        <v>60610</v>
      </c>
      <c r="N6873" s="3" t="s">
        <v>105</v>
      </c>
      <c r="O6873" s="3" t="s">
        <v>2681</v>
      </c>
      <c r="P6873" s="3" t="s">
        <v>46</v>
      </c>
      <c r="Q6873" s="3" t="s">
        <v>47</v>
      </c>
      <c r="R6873" s="3" t="s">
        <v>2682</v>
      </c>
      <c r="S6873" s="3">
        <v>11.952000000000002</v>
      </c>
      <c r="T6873" s="3">
        <v>3</v>
      </c>
      <c r="U6873" s="3">
        <v>0.2</v>
      </c>
      <c r="V6873" s="3">
        <v>3.8843999999999994</v>
      </c>
    </row>
    <row r="6874" spans="1:22" ht="14.25" customHeight="1" x14ac:dyDescent="0.25">
      <c r="A6874" s="3">
        <v>6873</v>
      </c>
      <c r="B6874" s="3" t="s">
        <v>9145</v>
      </c>
      <c r="C6874" s="4">
        <f>YEAR(Table_1[[#This Row],[Order Date]])</f>
        <v>2012</v>
      </c>
      <c r="D6874" s="9">
        <v>41259</v>
      </c>
      <c r="E6874" s="3">
        <v>41262</v>
      </c>
      <c r="F6874" s="3" t="s">
        <v>188</v>
      </c>
      <c r="G6874" s="3" t="s">
        <v>593</v>
      </c>
      <c r="H6874" s="3" t="s">
        <v>594</v>
      </c>
      <c r="I6874" s="3" t="s">
        <v>26</v>
      </c>
      <c r="J6874" s="3" t="s">
        <v>27</v>
      </c>
      <c r="K6874" s="3" t="s">
        <v>95</v>
      </c>
      <c r="L6874" s="3" t="s">
        <v>96</v>
      </c>
      <c r="M6874" s="3">
        <v>98105</v>
      </c>
      <c r="N6874" s="3" t="s">
        <v>44</v>
      </c>
      <c r="O6874" s="3" t="s">
        <v>7531</v>
      </c>
      <c r="P6874" s="3" t="s">
        <v>46</v>
      </c>
      <c r="Q6874" s="3" t="s">
        <v>90</v>
      </c>
      <c r="R6874" s="3" t="s">
        <v>7532</v>
      </c>
      <c r="S6874" s="3">
        <v>4.9800000000000004</v>
      </c>
      <c r="T6874" s="3">
        <v>1</v>
      </c>
      <c r="U6874" s="3">
        <v>0</v>
      </c>
      <c r="V6874" s="3">
        <v>2.3406000000000002</v>
      </c>
    </row>
    <row r="6875" spans="1:22" ht="14.25" customHeight="1" x14ac:dyDescent="0.25">
      <c r="A6875" s="3">
        <v>6874</v>
      </c>
      <c r="B6875" s="3" t="s">
        <v>9146</v>
      </c>
      <c r="C6875" s="4">
        <f>YEAR(Table_1[[#This Row],[Order Date]])</f>
        <v>2011</v>
      </c>
      <c r="D6875" s="9">
        <v>40833</v>
      </c>
      <c r="E6875" s="3">
        <v>40838</v>
      </c>
      <c r="F6875" s="3" t="s">
        <v>23</v>
      </c>
      <c r="G6875" s="3" t="s">
        <v>164</v>
      </c>
      <c r="H6875" s="3" t="s">
        <v>165</v>
      </c>
      <c r="I6875" s="3" t="s">
        <v>26</v>
      </c>
      <c r="J6875" s="3" t="s">
        <v>27</v>
      </c>
      <c r="K6875" s="3" t="s">
        <v>9147</v>
      </c>
      <c r="L6875" s="3" t="s">
        <v>104</v>
      </c>
      <c r="M6875" s="3">
        <v>77705</v>
      </c>
      <c r="N6875" s="3" t="s">
        <v>105</v>
      </c>
      <c r="O6875" s="3" t="s">
        <v>3242</v>
      </c>
      <c r="P6875" s="3" t="s">
        <v>46</v>
      </c>
      <c r="Q6875" s="3" t="s">
        <v>75</v>
      </c>
      <c r="R6875" s="3" t="s">
        <v>3243</v>
      </c>
      <c r="S6875" s="3">
        <v>10.779999999999996</v>
      </c>
      <c r="T6875" s="3">
        <v>5</v>
      </c>
      <c r="U6875" s="3">
        <v>0.8</v>
      </c>
      <c r="V6875" s="3">
        <v>-17.248000000000008</v>
      </c>
    </row>
    <row r="6876" spans="1:22" ht="14.25" customHeight="1" x14ac:dyDescent="0.25">
      <c r="A6876" s="3">
        <v>6875</v>
      </c>
      <c r="B6876" s="3" t="s">
        <v>9146</v>
      </c>
      <c r="C6876" s="4">
        <f>YEAR(Table_1[[#This Row],[Order Date]])</f>
        <v>2011</v>
      </c>
      <c r="D6876" s="9">
        <v>40833</v>
      </c>
      <c r="E6876" s="3">
        <v>40838</v>
      </c>
      <c r="F6876" s="3" t="s">
        <v>23</v>
      </c>
      <c r="G6876" s="3" t="s">
        <v>164</v>
      </c>
      <c r="H6876" s="3" t="s">
        <v>165</v>
      </c>
      <c r="I6876" s="3" t="s">
        <v>26</v>
      </c>
      <c r="J6876" s="3" t="s">
        <v>27</v>
      </c>
      <c r="K6876" s="3" t="s">
        <v>9147</v>
      </c>
      <c r="L6876" s="3" t="s">
        <v>104</v>
      </c>
      <c r="M6876" s="3">
        <v>77705</v>
      </c>
      <c r="N6876" s="3" t="s">
        <v>105</v>
      </c>
      <c r="O6876" s="3" t="s">
        <v>3755</v>
      </c>
      <c r="P6876" s="3" t="s">
        <v>71</v>
      </c>
      <c r="Q6876" s="3" t="s">
        <v>161</v>
      </c>
      <c r="R6876" s="3" t="s">
        <v>3756</v>
      </c>
      <c r="S6876" s="3">
        <v>119.97600000000001</v>
      </c>
      <c r="T6876" s="3">
        <v>3</v>
      </c>
      <c r="U6876" s="3">
        <v>0.2</v>
      </c>
      <c r="V6876" s="3">
        <v>-17.996400000000019</v>
      </c>
    </row>
    <row r="6877" spans="1:22" ht="14.25" customHeight="1" x14ac:dyDescent="0.25">
      <c r="A6877" s="3">
        <v>6876</v>
      </c>
      <c r="B6877" s="3" t="s">
        <v>9148</v>
      </c>
      <c r="C6877" s="4">
        <f>YEAR(Table_1[[#This Row],[Order Date]])</f>
        <v>2013</v>
      </c>
      <c r="D6877" s="9">
        <v>41523</v>
      </c>
      <c r="E6877" s="3">
        <v>41528</v>
      </c>
      <c r="F6877" s="3" t="s">
        <v>50</v>
      </c>
      <c r="G6877" s="3" t="s">
        <v>3881</v>
      </c>
      <c r="H6877" s="3" t="s">
        <v>3882</v>
      </c>
      <c r="I6877" s="3" t="s">
        <v>26</v>
      </c>
      <c r="J6877" s="3" t="s">
        <v>27</v>
      </c>
      <c r="K6877" s="3" t="s">
        <v>4874</v>
      </c>
      <c r="L6877" s="3" t="s">
        <v>319</v>
      </c>
      <c r="M6877" s="3">
        <v>23320</v>
      </c>
      <c r="N6877" s="3" t="s">
        <v>30</v>
      </c>
      <c r="O6877" s="3" t="s">
        <v>5543</v>
      </c>
      <c r="P6877" s="3" t="s">
        <v>46</v>
      </c>
      <c r="Q6877" s="3" t="s">
        <v>47</v>
      </c>
      <c r="R6877" s="3" t="s">
        <v>5544</v>
      </c>
      <c r="S6877" s="3">
        <v>25.06</v>
      </c>
      <c r="T6877" s="3">
        <v>2</v>
      </c>
      <c r="U6877" s="3">
        <v>0</v>
      </c>
      <c r="V6877" s="3">
        <v>11.778199999999998</v>
      </c>
    </row>
    <row r="6878" spans="1:22" ht="14.25" customHeight="1" x14ac:dyDescent="0.25">
      <c r="A6878" s="3">
        <v>6877</v>
      </c>
      <c r="B6878" s="3" t="s">
        <v>9148</v>
      </c>
      <c r="C6878" s="4">
        <f>YEAR(Table_1[[#This Row],[Order Date]])</f>
        <v>2013</v>
      </c>
      <c r="D6878" s="9">
        <v>41523</v>
      </c>
      <c r="E6878" s="3">
        <v>41528</v>
      </c>
      <c r="F6878" s="3" t="s">
        <v>50</v>
      </c>
      <c r="G6878" s="3" t="s">
        <v>3881</v>
      </c>
      <c r="H6878" s="3" t="s">
        <v>3882</v>
      </c>
      <c r="I6878" s="3" t="s">
        <v>26</v>
      </c>
      <c r="J6878" s="3" t="s">
        <v>27</v>
      </c>
      <c r="K6878" s="3" t="s">
        <v>4874</v>
      </c>
      <c r="L6878" s="3" t="s">
        <v>319</v>
      </c>
      <c r="M6878" s="3">
        <v>23320</v>
      </c>
      <c r="N6878" s="3" t="s">
        <v>30</v>
      </c>
      <c r="O6878" s="3" t="s">
        <v>5067</v>
      </c>
      <c r="P6878" s="3" t="s">
        <v>32</v>
      </c>
      <c r="Q6878" s="3" t="s">
        <v>56</v>
      </c>
      <c r="R6878" s="3" t="s">
        <v>5068</v>
      </c>
      <c r="S6878" s="3">
        <v>1652.94</v>
      </c>
      <c r="T6878" s="3">
        <v>3</v>
      </c>
      <c r="U6878" s="3">
        <v>0</v>
      </c>
      <c r="V6878" s="3">
        <v>314.05859999999996</v>
      </c>
    </row>
    <row r="6879" spans="1:22" ht="14.25" customHeight="1" x14ac:dyDescent="0.25">
      <c r="A6879" s="3">
        <v>6878</v>
      </c>
      <c r="B6879" s="3" t="s">
        <v>9149</v>
      </c>
      <c r="C6879" s="4">
        <f>YEAR(Table_1[[#This Row],[Order Date]])</f>
        <v>2012</v>
      </c>
      <c r="D6879" s="9">
        <v>41197</v>
      </c>
      <c r="E6879" s="3">
        <v>41197</v>
      </c>
      <c r="F6879" s="3" t="s">
        <v>1290</v>
      </c>
      <c r="G6879" s="3" t="s">
        <v>24</v>
      </c>
      <c r="H6879" s="3" t="s">
        <v>25</v>
      </c>
      <c r="I6879" s="3" t="s">
        <v>26</v>
      </c>
      <c r="J6879" s="3" t="s">
        <v>27</v>
      </c>
      <c r="K6879" s="3" t="s">
        <v>815</v>
      </c>
      <c r="L6879" s="3" t="s">
        <v>104</v>
      </c>
      <c r="M6879" s="3">
        <v>75217</v>
      </c>
      <c r="N6879" s="3" t="s">
        <v>105</v>
      </c>
      <c r="O6879" s="3" t="s">
        <v>3351</v>
      </c>
      <c r="P6879" s="3" t="s">
        <v>32</v>
      </c>
      <c r="Q6879" s="3" t="s">
        <v>65</v>
      </c>
      <c r="R6879" s="3" t="s">
        <v>3352</v>
      </c>
      <c r="S6879" s="3">
        <v>131.376</v>
      </c>
      <c r="T6879" s="3">
        <v>6</v>
      </c>
      <c r="U6879" s="3">
        <v>0.6</v>
      </c>
      <c r="V6879" s="3">
        <v>-95.24760000000002</v>
      </c>
    </row>
    <row r="6880" spans="1:22" ht="14.25" customHeight="1" x14ac:dyDescent="0.25">
      <c r="A6880" s="3">
        <v>6879</v>
      </c>
      <c r="B6880" s="3" t="s">
        <v>9149</v>
      </c>
      <c r="C6880" s="4">
        <f>YEAR(Table_1[[#This Row],[Order Date]])</f>
        <v>2012</v>
      </c>
      <c r="D6880" s="9">
        <v>41197</v>
      </c>
      <c r="E6880" s="3">
        <v>41197</v>
      </c>
      <c r="F6880" s="3" t="s">
        <v>1290</v>
      </c>
      <c r="G6880" s="3" t="s">
        <v>24</v>
      </c>
      <c r="H6880" s="3" t="s">
        <v>25</v>
      </c>
      <c r="I6880" s="3" t="s">
        <v>26</v>
      </c>
      <c r="J6880" s="3" t="s">
        <v>27</v>
      </c>
      <c r="K6880" s="3" t="s">
        <v>815</v>
      </c>
      <c r="L6880" s="3" t="s">
        <v>104</v>
      </c>
      <c r="M6880" s="3">
        <v>75217</v>
      </c>
      <c r="N6880" s="3" t="s">
        <v>105</v>
      </c>
      <c r="O6880" s="3" t="s">
        <v>4308</v>
      </c>
      <c r="P6880" s="3" t="s">
        <v>46</v>
      </c>
      <c r="Q6880" s="3" t="s">
        <v>90</v>
      </c>
      <c r="R6880" s="3" t="s">
        <v>4309</v>
      </c>
      <c r="S6880" s="3">
        <v>5.3440000000000003</v>
      </c>
      <c r="T6880" s="3">
        <v>1</v>
      </c>
      <c r="U6880" s="3">
        <v>0.2</v>
      </c>
      <c r="V6880" s="3">
        <v>1.8703999999999998</v>
      </c>
    </row>
    <row r="6881" spans="1:22" ht="14.25" customHeight="1" x14ac:dyDescent="0.25">
      <c r="A6881" s="3">
        <v>6880</v>
      </c>
      <c r="B6881" s="3" t="s">
        <v>9150</v>
      </c>
      <c r="C6881" s="4">
        <f>YEAR(Table_1[[#This Row],[Order Date]])</f>
        <v>2012</v>
      </c>
      <c r="D6881" s="9">
        <v>41244</v>
      </c>
      <c r="E6881" s="3">
        <v>41248</v>
      </c>
      <c r="F6881" s="3" t="s">
        <v>23</v>
      </c>
      <c r="G6881" s="3" t="s">
        <v>620</v>
      </c>
      <c r="H6881" s="3" t="s">
        <v>621</v>
      </c>
      <c r="I6881" s="3" t="s">
        <v>102</v>
      </c>
      <c r="J6881" s="3" t="s">
        <v>27</v>
      </c>
      <c r="K6881" s="3" t="s">
        <v>95</v>
      </c>
      <c r="L6881" s="3" t="s">
        <v>96</v>
      </c>
      <c r="M6881" s="3">
        <v>98105</v>
      </c>
      <c r="N6881" s="3" t="s">
        <v>44</v>
      </c>
      <c r="O6881" s="3" t="s">
        <v>1726</v>
      </c>
      <c r="P6881" s="3" t="s">
        <v>32</v>
      </c>
      <c r="Q6881" s="3" t="s">
        <v>36</v>
      </c>
      <c r="R6881" s="3" t="s">
        <v>1727</v>
      </c>
      <c r="S6881" s="3">
        <v>2003.9200000000003</v>
      </c>
      <c r="T6881" s="3">
        <v>5</v>
      </c>
      <c r="U6881" s="3">
        <v>0.2</v>
      </c>
      <c r="V6881" s="3">
        <v>125.24499999999995</v>
      </c>
    </row>
    <row r="6882" spans="1:22" ht="14.25" customHeight="1" x14ac:dyDescent="0.25">
      <c r="A6882" s="3">
        <v>6881</v>
      </c>
      <c r="B6882" s="3" t="s">
        <v>9150</v>
      </c>
      <c r="C6882" s="4">
        <f>YEAR(Table_1[[#This Row],[Order Date]])</f>
        <v>2012</v>
      </c>
      <c r="D6882" s="9">
        <v>41244</v>
      </c>
      <c r="E6882" s="3">
        <v>41248</v>
      </c>
      <c r="F6882" s="3" t="s">
        <v>23</v>
      </c>
      <c r="G6882" s="3" t="s">
        <v>620</v>
      </c>
      <c r="H6882" s="3" t="s">
        <v>621</v>
      </c>
      <c r="I6882" s="3" t="s">
        <v>102</v>
      </c>
      <c r="J6882" s="3" t="s">
        <v>27</v>
      </c>
      <c r="K6882" s="3" t="s">
        <v>95</v>
      </c>
      <c r="L6882" s="3" t="s">
        <v>96</v>
      </c>
      <c r="M6882" s="3">
        <v>98105</v>
      </c>
      <c r="N6882" s="3" t="s">
        <v>44</v>
      </c>
      <c r="O6882" s="3" t="s">
        <v>5435</v>
      </c>
      <c r="P6882" s="3" t="s">
        <v>46</v>
      </c>
      <c r="Q6882" s="3" t="s">
        <v>90</v>
      </c>
      <c r="R6882" s="3" t="s">
        <v>5436</v>
      </c>
      <c r="S6882" s="3">
        <v>32.400000000000006</v>
      </c>
      <c r="T6882" s="3">
        <v>5</v>
      </c>
      <c r="U6882" s="3">
        <v>0</v>
      </c>
      <c r="V6882" s="3">
        <v>15.552000000000001</v>
      </c>
    </row>
    <row r="6883" spans="1:22" ht="14.25" customHeight="1" x14ac:dyDescent="0.25">
      <c r="A6883" s="3">
        <v>6882</v>
      </c>
      <c r="B6883" s="3" t="s">
        <v>9150</v>
      </c>
      <c r="C6883" s="4">
        <f>YEAR(Table_1[[#This Row],[Order Date]])</f>
        <v>2012</v>
      </c>
      <c r="D6883" s="9">
        <v>41244</v>
      </c>
      <c r="E6883" s="3">
        <v>41248</v>
      </c>
      <c r="F6883" s="3" t="s">
        <v>23</v>
      </c>
      <c r="G6883" s="3" t="s">
        <v>620</v>
      </c>
      <c r="H6883" s="3" t="s">
        <v>621</v>
      </c>
      <c r="I6883" s="3" t="s">
        <v>102</v>
      </c>
      <c r="J6883" s="3" t="s">
        <v>27</v>
      </c>
      <c r="K6883" s="3" t="s">
        <v>95</v>
      </c>
      <c r="L6883" s="3" t="s">
        <v>96</v>
      </c>
      <c r="M6883" s="3">
        <v>98105</v>
      </c>
      <c r="N6883" s="3" t="s">
        <v>44</v>
      </c>
      <c r="O6883" s="3" t="s">
        <v>901</v>
      </c>
      <c r="P6883" s="3" t="s">
        <v>32</v>
      </c>
      <c r="Q6883" s="3" t="s">
        <v>56</v>
      </c>
      <c r="R6883" s="3" t="s">
        <v>902</v>
      </c>
      <c r="S6883" s="3">
        <v>1913.3999999999999</v>
      </c>
      <c r="T6883" s="3">
        <v>9</v>
      </c>
      <c r="U6883" s="3">
        <v>0</v>
      </c>
      <c r="V6883" s="3">
        <v>401.81399999999985</v>
      </c>
    </row>
    <row r="6884" spans="1:22" ht="14.25" customHeight="1" x14ac:dyDescent="0.25">
      <c r="A6884" s="3">
        <v>6883</v>
      </c>
      <c r="B6884" s="3" t="s">
        <v>9150</v>
      </c>
      <c r="C6884" s="4">
        <f>YEAR(Table_1[[#This Row],[Order Date]])</f>
        <v>2012</v>
      </c>
      <c r="D6884" s="9">
        <v>41244</v>
      </c>
      <c r="E6884" s="3">
        <v>41248</v>
      </c>
      <c r="F6884" s="3" t="s">
        <v>23</v>
      </c>
      <c r="G6884" s="3" t="s">
        <v>620</v>
      </c>
      <c r="H6884" s="3" t="s">
        <v>621</v>
      </c>
      <c r="I6884" s="3" t="s">
        <v>102</v>
      </c>
      <c r="J6884" s="3" t="s">
        <v>27</v>
      </c>
      <c r="K6884" s="3" t="s">
        <v>95</v>
      </c>
      <c r="L6884" s="3" t="s">
        <v>96</v>
      </c>
      <c r="M6884" s="3">
        <v>98105</v>
      </c>
      <c r="N6884" s="3" t="s">
        <v>44</v>
      </c>
      <c r="O6884" s="3" t="s">
        <v>4663</v>
      </c>
      <c r="P6884" s="3" t="s">
        <v>46</v>
      </c>
      <c r="Q6884" s="3" t="s">
        <v>59</v>
      </c>
      <c r="R6884" s="3" t="s">
        <v>4664</v>
      </c>
      <c r="S6884" s="3">
        <v>146.72999999999999</v>
      </c>
      <c r="T6884" s="3">
        <v>3</v>
      </c>
      <c r="U6884" s="3">
        <v>0</v>
      </c>
      <c r="V6884" s="3">
        <v>2.9346000000000032</v>
      </c>
    </row>
    <row r="6885" spans="1:22" ht="14.25" customHeight="1" x14ac:dyDescent="0.25">
      <c r="A6885" s="3">
        <v>6884</v>
      </c>
      <c r="B6885" s="3" t="s">
        <v>9150</v>
      </c>
      <c r="C6885" s="4">
        <f>YEAR(Table_1[[#This Row],[Order Date]])</f>
        <v>2012</v>
      </c>
      <c r="D6885" s="9">
        <v>41244</v>
      </c>
      <c r="E6885" s="3">
        <v>41248</v>
      </c>
      <c r="F6885" s="3" t="s">
        <v>23</v>
      </c>
      <c r="G6885" s="3" t="s">
        <v>620</v>
      </c>
      <c r="H6885" s="3" t="s">
        <v>621</v>
      </c>
      <c r="I6885" s="3" t="s">
        <v>102</v>
      </c>
      <c r="J6885" s="3" t="s">
        <v>27</v>
      </c>
      <c r="K6885" s="3" t="s">
        <v>95</v>
      </c>
      <c r="L6885" s="3" t="s">
        <v>96</v>
      </c>
      <c r="M6885" s="3">
        <v>98105</v>
      </c>
      <c r="N6885" s="3" t="s">
        <v>44</v>
      </c>
      <c r="O6885" s="3" t="s">
        <v>1546</v>
      </c>
      <c r="P6885" s="3" t="s">
        <v>46</v>
      </c>
      <c r="Q6885" s="3" t="s">
        <v>90</v>
      </c>
      <c r="R6885" s="3" t="s">
        <v>1547</v>
      </c>
      <c r="S6885" s="3">
        <v>114.2</v>
      </c>
      <c r="T6885" s="3">
        <v>5</v>
      </c>
      <c r="U6885" s="3">
        <v>0</v>
      </c>
      <c r="V6885" s="3">
        <v>52.531999999999996</v>
      </c>
    </row>
    <row r="6886" spans="1:22" ht="14.25" customHeight="1" x14ac:dyDescent="0.25">
      <c r="A6886" s="3">
        <v>6885</v>
      </c>
      <c r="B6886" s="3" t="s">
        <v>9151</v>
      </c>
      <c r="C6886" s="4">
        <f>YEAR(Table_1[[#This Row],[Order Date]])</f>
        <v>2012</v>
      </c>
      <c r="D6886" s="9">
        <v>41060</v>
      </c>
      <c r="E6886" s="3">
        <v>41064</v>
      </c>
      <c r="F6886" s="3" t="s">
        <v>50</v>
      </c>
      <c r="G6886" s="3" t="s">
        <v>1870</v>
      </c>
      <c r="H6886" s="3" t="s">
        <v>1871</v>
      </c>
      <c r="I6886" s="3" t="s">
        <v>26</v>
      </c>
      <c r="J6886" s="3" t="s">
        <v>27</v>
      </c>
      <c r="K6886" s="3" t="s">
        <v>409</v>
      </c>
      <c r="L6886" s="3" t="s">
        <v>229</v>
      </c>
      <c r="M6886" s="3">
        <v>55407</v>
      </c>
      <c r="N6886" s="3" t="s">
        <v>105</v>
      </c>
      <c r="O6886" s="3" t="s">
        <v>6248</v>
      </c>
      <c r="P6886" s="3" t="s">
        <v>32</v>
      </c>
      <c r="Q6886" s="3" t="s">
        <v>36</v>
      </c>
      <c r="R6886" s="3" t="s">
        <v>6249</v>
      </c>
      <c r="S6886" s="3">
        <v>2567.84</v>
      </c>
      <c r="T6886" s="3">
        <v>8</v>
      </c>
      <c r="U6886" s="3">
        <v>0</v>
      </c>
      <c r="V6886" s="3">
        <v>770.35199999999986</v>
      </c>
    </row>
    <row r="6887" spans="1:22" ht="14.25" customHeight="1" x14ac:dyDescent="0.25">
      <c r="A6887" s="3">
        <v>6886</v>
      </c>
      <c r="B6887" s="3" t="s">
        <v>9152</v>
      </c>
      <c r="C6887" s="4">
        <f>YEAR(Table_1[[#This Row],[Order Date]])</f>
        <v>2014</v>
      </c>
      <c r="D6887" s="9">
        <v>41893</v>
      </c>
      <c r="E6887" s="3">
        <v>41900</v>
      </c>
      <c r="F6887" s="3" t="s">
        <v>50</v>
      </c>
      <c r="G6887" s="3" t="s">
        <v>3832</v>
      </c>
      <c r="H6887" s="3" t="s">
        <v>3833</v>
      </c>
      <c r="I6887" s="3" t="s">
        <v>26</v>
      </c>
      <c r="J6887" s="3" t="s">
        <v>27</v>
      </c>
      <c r="K6887" s="3" t="s">
        <v>318</v>
      </c>
      <c r="L6887" s="3" t="s">
        <v>498</v>
      </c>
      <c r="M6887" s="3">
        <v>45503</v>
      </c>
      <c r="N6887" s="3" t="s">
        <v>148</v>
      </c>
      <c r="O6887" s="3" t="s">
        <v>468</v>
      </c>
      <c r="P6887" s="3" t="s">
        <v>71</v>
      </c>
      <c r="Q6887" s="3" t="s">
        <v>161</v>
      </c>
      <c r="R6887" s="3" t="s">
        <v>469</v>
      </c>
      <c r="S6887" s="3">
        <v>37.056000000000004</v>
      </c>
      <c r="T6887" s="3">
        <v>4</v>
      </c>
      <c r="U6887" s="3">
        <v>0.2</v>
      </c>
      <c r="V6887" s="3">
        <v>8.8008000000000006</v>
      </c>
    </row>
    <row r="6888" spans="1:22" ht="14.25" customHeight="1" x14ac:dyDescent="0.25">
      <c r="A6888" s="3">
        <v>6887</v>
      </c>
      <c r="B6888" s="3" t="s">
        <v>9152</v>
      </c>
      <c r="C6888" s="4">
        <f>YEAR(Table_1[[#This Row],[Order Date]])</f>
        <v>2014</v>
      </c>
      <c r="D6888" s="9">
        <v>41893</v>
      </c>
      <c r="E6888" s="3">
        <v>41900</v>
      </c>
      <c r="F6888" s="3" t="s">
        <v>50</v>
      </c>
      <c r="G6888" s="3" t="s">
        <v>3832</v>
      </c>
      <c r="H6888" s="3" t="s">
        <v>3833</v>
      </c>
      <c r="I6888" s="3" t="s">
        <v>26</v>
      </c>
      <c r="J6888" s="3" t="s">
        <v>27</v>
      </c>
      <c r="K6888" s="3" t="s">
        <v>318</v>
      </c>
      <c r="L6888" s="3" t="s">
        <v>498</v>
      </c>
      <c r="M6888" s="3">
        <v>45503</v>
      </c>
      <c r="N6888" s="3" t="s">
        <v>148</v>
      </c>
      <c r="O6888" s="3" t="s">
        <v>3993</v>
      </c>
      <c r="P6888" s="3" t="s">
        <v>71</v>
      </c>
      <c r="Q6888" s="3" t="s">
        <v>72</v>
      </c>
      <c r="R6888" s="3" t="s">
        <v>3994</v>
      </c>
      <c r="S6888" s="3">
        <v>259.89600000000002</v>
      </c>
      <c r="T6888" s="3">
        <v>2</v>
      </c>
      <c r="U6888" s="3">
        <v>0.4</v>
      </c>
      <c r="V6888" s="3">
        <v>-56.310799999999972</v>
      </c>
    </row>
    <row r="6889" spans="1:22" ht="14.25" customHeight="1" x14ac:dyDescent="0.25">
      <c r="A6889" s="3">
        <v>6888</v>
      </c>
      <c r="B6889" s="3" t="s">
        <v>9153</v>
      </c>
      <c r="C6889" s="4">
        <f>YEAR(Table_1[[#This Row],[Order Date]])</f>
        <v>2014</v>
      </c>
      <c r="D6889" s="9">
        <v>41755</v>
      </c>
      <c r="E6889" s="3">
        <v>41762</v>
      </c>
      <c r="F6889" s="3" t="s">
        <v>50</v>
      </c>
      <c r="G6889" s="3" t="s">
        <v>2720</v>
      </c>
      <c r="H6889" s="3" t="s">
        <v>2721</v>
      </c>
      <c r="I6889" s="3" t="s">
        <v>26</v>
      </c>
      <c r="J6889" s="3" t="s">
        <v>27</v>
      </c>
      <c r="K6889" s="3" t="s">
        <v>42</v>
      </c>
      <c r="L6889" s="3" t="s">
        <v>43</v>
      </c>
      <c r="M6889" s="3">
        <v>90032</v>
      </c>
      <c r="N6889" s="3" t="s">
        <v>44</v>
      </c>
      <c r="O6889" s="3" t="s">
        <v>329</v>
      </c>
      <c r="P6889" s="3" t="s">
        <v>46</v>
      </c>
      <c r="Q6889" s="3" t="s">
        <v>90</v>
      </c>
      <c r="R6889" s="3" t="s">
        <v>330</v>
      </c>
      <c r="S6889" s="3">
        <v>19.049999999999997</v>
      </c>
      <c r="T6889" s="3">
        <v>3</v>
      </c>
      <c r="U6889" s="3">
        <v>0</v>
      </c>
      <c r="V6889" s="3">
        <v>8.7629999999999999</v>
      </c>
    </row>
    <row r="6890" spans="1:22" ht="14.25" customHeight="1" x14ac:dyDescent="0.25">
      <c r="A6890" s="3">
        <v>6889</v>
      </c>
      <c r="B6890" s="3" t="s">
        <v>9153</v>
      </c>
      <c r="C6890" s="4">
        <f>YEAR(Table_1[[#This Row],[Order Date]])</f>
        <v>2014</v>
      </c>
      <c r="D6890" s="9">
        <v>41755</v>
      </c>
      <c r="E6890" s="3">
        <v>41762</v>
      </c>
      <c r="F6890" s="3" t="s">
        <v>50</v>
      </c>
      <c r="G6890" s="3" t="s">
        <v>2720</v>
      </c>
      <c r="H6890" s="3" t="s">
        <v>2721</v>
      </c>
      <c r="I6890" s="3" t="s">
        <v>26</v>
      </c>
      <c r="J6890" s="3" t="s">
        <v>27</v>
      </c>
      <c r="K6890" s="3" t="s">
        <v>42</v>
      </c>
      <c r="L6890" s="3" t="s">
        <v>43</v>
      </c>
      <c r="M6890" s="3">
        <v>90032</v>
      </c>
      <c r="N6890" s="3" t="s">
        <v>44</v>
      </c>
      <c r="O6890" s="3" t="s">
        <v>3910</v>
      </c>
      <c r="P6890" s="3" t="s">
        <v>46</v>
      </c>
      <c r="Q6890" s="3" t="s">
        <v>75</v>
      </c>
      <c r="R6890" s="3" t="s">
        <v>3911</v>
      </c>
      <c r="S6890" s="3">
        <v>73.343999999999994</v>
      </c>
      <c r="T6890" s="3">
        <v>3</v>
      </c>
      <c r="U6890" s="3">
        <v>0.2</v>
      </c>
      <c r="V6890" s="3">
        <v>27.503999999999998</v>
      </c>
    </row>
    <row r="6891" spans="1:22" ht="14.25" customHeight="1" x14ac:dyDescent="0.25">
      <c r="A6891" s="3">
        <v>6890</v>
      </c>
      <c r="B6891" s="3" t="s">
        <v>9154</v>
      </c>
      <c r="C6891" s="4">
        <f>YEAR(Table_1[[#This Row],[Order Date]])</f>
        <v>2014</v>
      </c>
      <c r="D6891" s="9">
        <v>41901</v>
      </c>
      <c r="E6891" s="3">
        <v>41905</v>
      </c>
      <c r="F6891" s="3" t="s">
        <v>50</v>
      </c>
      <c r="G6891" s="3" t="s">
        <v>1396</v>
      </c>
      <c r="H6891" s="3" t="s">
        <v>1397</v>
      </c>
      <c r="I6891" s="3" t="s">
        <v>41</v>
      </c>
      <c r="J6891" s="3" t="s">
        <v>27</v>
      </c>
      <c r="K6891" s="3" t="s">
        <v>497</v>
      </c>
      <c r="L6891" s="3" t="s">
        <v>1272</v>
      </c>
      <c r="M6891" s="3">
        <v>31907</v>
      </c>
      <c r="N6891" s="3" t="s">
        <v>30</v>
      </c>
      <c r="O6891" s="3" t="s">
        <v>766</v>
      </c>
      <c r="P6891" s="3" t="s">
        <v>71</v>
      </c>
      <c r="Q6891" s="3" t="s">
        <v>72</v>
      </c>
      <c r="R6891" s="3" t="s">
        <v>767</v>
      </c>
      <c r="S6891" s="3">
        <v>95.68</v>
      </c>
      <c r="T6891" s="3">
        <v>8</v>
      </c>
      <c r="U6891" s="3">
        <v>0</v>
      </c>
      <c r="V6891" s="3">
        <v>26.790400000000005</v>
      </c>
    </row>
    <row r="6892" spans="1:22" ht="14.25" customHeight="1" x14ac:dyDescent="0.25">
      <c r="A6892" s="3">
        <v>6891</v>
      </c>
      <c r="B6892" s="3" t="s">
        <v>9154</v>
      </c>
      <c r="C6892" s="4">
        <f>YEAR(Table_1[[#This Row],[Order Date]])</f>
        <v>2014</v>
      </c>
      <c r="D6892" s="9">
        <v>41901</v>
      </c>
      <c r="E6892" s="3">
        <v>41905</v>
      </c>
      <c r="F6892" s="3" t="s">
        <v>50</v>
      </c>
      <c r="G6892" s="3" t="s">
        <v>1396</v>
      </c>
      <c r="H6892" s="3" t="s">
        <v>1397</v>
      </c>
      <c r="I6892" s="3" t="s">
        <v>41</v>
      </c>
      <c r="J6892" s="3" t="s">
        <v>27</v>
      </c>
      <c r="K6892" s="3" t="s">
        <v>497</v>
      </c>
      <c r="L6892" s="3" t="s">
        <v>1272</v>
      </c>
      <c r="M6892" s="3">
        <v>31907</v>
      </c>
      <c r="N6892" s="3" t="s">
        <v>30</v>
      </c>
      <c r="O6892" s="3" t="s">
        <v>1035</v>
      </c>
      <c r="P6892" s="3" t="s">
        <v>46</v>
      </c>
      <c r="Q6892" s="3" t="s">
        <v>90</v>
      </c>
      <c r="R6892" s="3" t="s">
        <v>1036</v>
      </c>
      <c r="S6892" s="3">
        <v>50.96</v>
      </c>
      <c r="T6892" s="3">
        <v>7</v>
      </c>
      <c r="U6892" s="3">
        <v>0</v>
      </c>
      <c r="V6892" s="3">
        <v>24.460800000000003</v>
      </c>
    </row>
    <row r="6893" spans="1:22" ht="14.25" customHeight="1" x14ac:dyDescent="0.25">
      <c r="A6893" s="3">
        <v>6892</v>
      </c>
      <c r="B6893" s="3" t="s">
        <v>9154</v>
      </c>
      <c r="C6893" s="4">
        <f>YEAR(Table_1[[#This Row],[Order Date]])</f>
        <v>2014</v>
      </c>
      <c r="D6893" s="9">
        <v>41901</v>
      </c>
      <c r="E6893" s="3">
        <v>41905</v>
      </c>
      <c r="F6893" s="3" t="s">
        <v>50</v>
      </c>
      <c r="G6893" s="3" t="s">
        <v>1396</v>
      </c>
      <c r="H6893" s="3" t="s">
        <v>1397</v>
      </c>
      <c r="I6893" s="3" t="s">
        <v>41</v>
      </c>
      <c r="J6893" s="3" t="s">
        <v>27</v>
      </c>
      <c r="K6893" s="3" t="s">
        <v>497</v>
      </c>
      <c r="L6893" s="3" t="s">
        <v>1272</v>
      </c>
      <c r="M6893" s="3">
        <v>31907</v>
      </c>
      <c r="N6893" s="3" t="s">
        <v>30</v>
      </c>
      <c r="O6893" s="3" t="s">
        <v>490</v>
      </c>
      <c r="P6893" s="3" t="s">
        <v>46</v>
      </c>
      <c r="Q6893" s="3" t="s">
        <v>68</v>
      </c>
      <c r="R6893" s="3" t="s">
        <v>491</v>
      </c>
      <c r="S6893" s="3">
        <v>113.94</v>
      </c>
      <c r="T6893" s="3">
        <v>3</v>
      </c>
      <c r="U6893" s="3">
        <v>0</v>
      </c>
      <c r="V6893" s="3">
        <v>34.181999999999988</v>
      </c>
    </row>
    <row r="6894" spans="1:22" ht="14.25" customHeight="1" x14ac:dyDescent="0.25">
      <c r="A6894" s="3">
        <v>6893</v>
      </c>
      <c r="B6894" s="3" t="s">
        <v>9154</v>
      </c>
      <c r="C6894" s="4">
        <f>YEAR(Table_1[[#This Row],[Order Date]])</f>
        <v>2014</v>
      </c>
      <c r="D6894" s="9">
        <v>41901</v>
      </c>
      <c r="E6894" s="3">
        <v>41905</v>
      </c>
      <c r="F6894" s="3" t="s">
        <v>50</v>
      </c>
      <c r="G6894" s="3" t="s">
        <v>1396</v>
      </c>
      <c r="H6894" s="3" t="s">
        <v>1397</v>
      </c>
      <c r="I6894" s="3" t="s">
        <v>41</v>
      </c>
      <c r="J6894" s="3" t="s">
        <v>27</v>
      </c>
      <c r="K6894" s="3" t="s">
        <v>497</v>
      </c>
      <c r="L6894" s="3" t="s">
        <v>1272</v>
      </c>
      <c r="M6894" s="3">
        <v>31907</v>
      </c>
      <c r="N6894" s="3" t="s">
        <v>30</v>
      </c>
      <c r="O6894" s="3" t="s">
        <v>6175</v>
      </c>
      <c r="P6894" s="3" t="s">
        <v>46</v>
      </c>
      <c r="Q6894" s="3" t="s">
        <v>90</v>
      </c>
      <c r="R6894" s="3" t="s">
        <v>6176</v>
      </c>
      <c r="S6894" s="3">
        <v>25.92</v>
      </c>
      <c r="T6894" s="3">
        <v>4</v>
      </c>
      <c r="U6894" s="3">
        <v>0</v>
      </c>
      <c r="V6894" s="3">
        <v>12.441600000000001</v>
      </c>
    </row>
    <row r="6895" spans="1:22" ht="14.25" customHeight="1" x14ac:dyDescent="0.25">
      <c r="A6895" s="3">
        <v>6894</v>
      </c>
      <c r="B6895" s="3" t="s">
        <v>9154</v>
      </c>
      <c r="C6895" s="4">
        <f>YEAR(Table_1[[#This Row],[Order Date]])</f>
        <v>2014</v>
      </c>
      <c r="D6895" s="9">
        <v>41901</v>
      </c>
      <c r="E6895" s="3">
        <v>41905</v>
      </c>
      <c r="F6895" s="3" t="s">
        <v>50</v>
      </c>
      <c r="G6895" s="3" t="s">
        <v>1396</v>
      </c>
      <c r="H6895" s="3" t="s">
        <v>1397</v>
      </c>
      <c r="I6895" s="3" t="s">
        <v>41</v>
      </c>
      <c r="J6895" s="3" t="s">
        <v>27</v>
      </c>
      <c r="K6895" s="3" t="s">
        <v>497</v>
      </c>
      <c r="L6895" s="3" t="s">
        <v>1272</v>
      </c>
      <c r="M6895" s="3">
        <v>31907</v>
      </c>
      <c r="N6895" s="3" t="s">
        <v>30</v>
      </c>
      <c r="O6895" s="3" t="s">
        <v>6541</v>
      </c>
      <c r="P6895" s="3" t="s">
        <v>32</v>
      </c>
      <c r="Q6895" s="3" t="s">
        <v>65</v>
      </c>
      <c r="R6895" s="3" t="s">
        <v>6542</v>
      </c>
      <c r="S6895" s="3">
        <v>20.32</v>
      </c>
      <c r="T6895" s="3">
        <v>4</v>
      </c>
      <c r="U6895" s="3">
        <v>0</v>
      </c>
      <c r="V6895" s="3">
        <v>6.9087999999999994</v>
      </c>
    </row>
    <row r="6896" spans="1:22" ht="14.25" customHeight="1" x14ac:dyDescent="0.25">
      <c r="A6896" s="3">
        <v>6895</v>
      </c>
      <c r="B6896" s="3" t="s">
        <v>9154</v>
      </c>
      <c r="C6896" s="4">
        <f>YEAR(Table_1[[#This Row],[Order Date]])</f>
        <v>2014</v>
      </c>
      <c r="D6896" s="9">
        <v>41901</v>
      </c>
      <c r="E6896" s="3">
        <v>41905</v>
      </c>
      <c r="F6896" s="3" t="s">
        <v>50</v>
      </c>
      <c r="G6896" s="3" t="s">
        <v>1396</v>
      </c>
      <c r="H6896" s="3" t="s">
        <v>1397</v>
      </c>
      <c r="I6896" s="3" t="s">
        <v>41</v>
      </c>
      <c r="J6896" s="3" t="s">
        <v>27</v>
      </c>
      <c r="K6896" s="3" t="s">
        <v>497</v>
      </c>
      <c r="L6896" s="3" t="s">
        <v>1272</v>
      </c>
      <c r="M6896" s="3">
        <v>31907</v>
      </c>
      <c r="N6896" s="3" t="s">
        <v>30</v>
      </c>
      <c r="O6896" s="3" t="s">
        <v>271</v>
      </c>
      <c r="P6896" s="3" t="s">
        <v>71</v>
      </c>
      <c r="Q6896" s="3" t="s">
        <v>72</v>
      </c>
      <c r="R6896" s="3" t="s">
        <v>272</v>
      </c>
      <c r="S6896" s="3">
        <v>411.98</v>
      </c>
      <c r="T6896" s="3">
        <v>2</v>
      </c>
      <c r="U6896" s="3">
        <v>0</v>
      </c>
      <c r="V6896" s="3">
        <v>119.4742</v>
      </c>
    </row>
    <row r="6897" spans="1:22" ht="14.25" customHeight="1" x14ac:dyDescent="0.25">
      <c r="A6897" s="3">
        <v>6896</v>
      </c>
      <c r="B6897" s="3" t="s">
        <v>9154</v>
      </c>
      <c r="C6897" s="4">
        <f>YEAR(Table_1[[#This Row],[Order Date]])</f>
        <v>2014</v>
      </c>
      <c r="D6897" s="9">
        <v>41901</v>
      </c>
      <c r="E6897" s="3">
        <v>41905</v>
      </c>
      <c r="F6897" s="3" t="s">
        <v>50</v>
      </c>
      <c r="G6897" s="3" t="s">
        <v>1396</v>
      </c>
      <c r="H6897" s="3" t="s">
        <v>1397</v>
      </c>
      <c r="I6897" s="3" t="s">
        <v>41</v>
      </c>
      <c r="J6897" s="3" t="s">
        <v>27</v>
      </c>
      <c r="K6897" s="3" t="s">
        <v>497</v>
      </c>
      <c r="L6897" s="3" t="s">
        <v>1272</v>
      </c>
      <c r="M6897" s="3">
        <v>31907</v>
      </c>
      <c r="N6897" s="3" t="s">
        <v>30</v>
      </c>
      <c r="O6897" s="3" t="s">
        <v>2374</v>
      </c>
      <c r="P6897" s="3" t="s">
        <v>46</v>
      </c>
      <c r="Q6897" s="3" t="s">
        <v>578</v>
      </c>
      <c r="R6897" s="3" t="s">
        <v>2375</v>
      </c>
      <c r="S6897" s="3">
        <v>34.479999999999997</v>
      </c>
      <c r="T6897" s="3">
        <v>2</v>
      </c>
      <c r="U6897" s="3">
        <v>0</v>
      </c>
      <c r="V6897" s="3">
        <v>9.9991999999999948</v>
      </c>
    </row>
    <row r="6898" spans="1:22" ht="14.25" customHeight="1" x14ac:dyDescent="0.25">
      <c r="A6898" s="3">
        <v>6897</v>
      </c>
      <c r="B6898" s="3" t="s">
        <v>9154</v>
      </c>
      <c r="C6898" s="4">
        <f>YEAR(Table_1[[#This Row],[Order Date]])</f>
        <v>2014</v>
      </c>
      <c r="D6898" s="9">
        <v>41901</v>
      </c>
      <c r="E6898" s="3">
        <v>41905</v>
      </c>
      <c r="F6898" s="3" t="s">
        <v>50</v>
      </c>
      <c r="G6898" s="3" t="s">
        <v>1396</v>
      </c>
      <c r="H6898" s="3" t="s">
        <v>1397</v>
      </c>
      <c r="I6898" s="3" t="s">
        <v>41</v>
      </c>
      <c r="J6898" s="3" t="s">
        <v>27</v>
      </c>
      <c r="K6898" s="3" t="s">
        <v>497</v>
      </c>
      <c r="L6898" s="3" t="s">
        <v>1272</v>
      </c>
      <c r="M6898" s="3">
        <v>31907</v>
      </c>
      <c r="N6898" s="3" t="s">
        <v>30</v>
      </c>
      <c r="O6898" s="3" t="s">
        <v>7675</v>
      </c>
      <c r="P6898" s="3" t="s">
        <v>46</v>
      </c>
      <c r="Q6898" s="3" t="s">
        <v>90</v>
      </c>
      <c r="R6898" s="3" t="s">
        <v>7676</v>
      </c>
      <c r="S6898" s="3">
        <v>244.54999999999998</v>
      </c>
      <c r="T6898" s="3">
        <v>5</v>
      </c>
      <c r="U6898" s="3">
        <v>0</v>
      </c>
      <c r="V6898" s="3">
        <v>114.93849999999998</v>
      </c>
    </row>
    <row r="6899" spans="1:22" ht="14.25" customHeight="1" x14ac:dyDescent="0.25">
      <c r="A6899" s="3">
        <v>6898</v>
      </c>
      <c r="B6899" s="3" t="s">
        <v>9155</v>
      </c>
      <c r="C6899" s="4">
        <f>YEAR(Table_1[[#This Row],[Order Date]])</f>
        <v>2014</v>
      </c>
      <c r="D6899" s="9">
        <v>41870</v>
      </c>
      <c r="E6899" s="3">
        <v>41877</v>
      </c>
      <c r="F6899" s="3" t="s">
        <v>50</v>
      </c>
      <c r="G6899" s="3" t="s">
        <v>2002</v>
      </c>
      <c r="H6899" s="3" t="s">
        <v>2003</v>
      </c>
      <c r="I6899" s="3" t="s">
        <v>26</v>
      </c>
      <c r="J6899" s="3" t="s">
        <v>27</v>
      </c>
      <c r="K6899" s="3" t="s">
        <v>1119</v>
      </c>
      <c r="L6899" s="3" t="s">
        <v>498</v>
      </c>
      <c r="M6899" s="3">
        <v>44107</v>
      </c>
      <c r="N6899" s="3" t="s">
        <v>148</v>
      </c>
      <c r="O6899" s="3" t="s">
        <v>4919</v>
      </c>
      <c r="P6899" s="3" t="s">
        <v>46</v>
      </c>
      <c r="Q6899" s="3" t="s">
        <v>75</v>
      </c>
      <c r="R6899" s="3" t="s">
        <v>4920</v>
      </c>
      <c r="S6899" s="3">
        <v>10.782000000000002</v>
      </c>
      <c r="T6899" s="3">
        <v>3</v>
      </c>
      <c r="U6899" s="3">
        <v>0.7</v>
      </c>
      <c r="V6899" s="3">
        <v>-7.9067999999999969</v>
      </c>
    </row>
    <row r="6900" spans="1:22" ht="14.25" customHeight="1" x14ac:dyDescent="0.25">
      <c r="A6900" s="3">
        <v>6899</v>
      </c>
      <c r="B6900" s="3" t="s">
        <v>9156</v>
      </c>
      <c r="C6900" s="4">
        <f>YEAR(Table_1[[#This Row],[Order Date]])</f>
        <v>2012</v>
      </c>
      <c r="D6900" s="9">
        <v>41053</v>
      </c>
      <c r="E6900" s="3">
        <v>41055</v>
      </c>
      <c r="F6900" s="3" t="s">
        <v>23</v>
      </c>
      <c r="G6900" s="3" t="s">
        <v>7550</v>
      </c>
      <c r="H6900" s="3" t="s">
        <v>7551</v>
      </c>
      <c r="I6900" s="3" t="s">
        <v>26</v>
      </c>
      <c r="J6900" s="3" t="s">
        <v>27</v>
      </c>
      <c r="K6900" s="3" t="s">
        <v>210</v>
      </c>
      <c r="L6900" s="3" t="s">
        <v>211</v>
      </c>
      <c r="M6900" s="3">
        <v>60540</v>
      </c>
      <c r="N6900" s="3" t="s">
        <v>105</v>
      </c>
      <c r="O6900" s="3" t="s">
        <v>3186</v>
      </c>
      <c r="P6900" s="3" t="s">
        <v>32</v>
      </c>
      <c r="Q6900" s="3" t="s">
        <v>36</v>
      </c>
      <c r="R6900" s="3" t="s">
        <v>3187</v>
      </c>
      <c r="S6900" s="3">
        <v>602.65099999999995</v>
      </c>
      <c r="T6900" s="3">
        <v>7</v>
      </c>
      <c r="U6900" s="3">
        <v>0.3</v>
      </c>
      <c r="V6900" s="3">
        <v>-163.57670000000005</v>
      </c>
    </row>
    <row r="6901" spans="1:22" ht="14.25" customHeight="1" x14ac:dyDescent="0.25">
      <c r="A6901" s="3">
        <v>6900</v>
      </c>
      <c r="B6901" s="3" t="s">
        <v>9156</v>
      </c>
      <c r="C6901" s="4">
        <f>YEAR(Table_1[[#This Row],[Order Date]])</f>
        <v>2012</v>
      </c>
      <c r="D6901" s="9">
        <v>41053</v>
      </c>
      <c r="E6901" s="3">
        <v>41055</v>
      </c>
      <c r="F6901" s="3" t="s">
        <v>23</v>
      </c>
      <c r="G6901" s="3" t="s">
        <v>7550</v>
      </c>
      <c r="H6901" s="3" t="s">
        <v>7551</v>
      </c>
      <c r="I6901" s="3" t="s">
        <v>26</v>
      </c>
      <c r="J6901" s="3" t="s">
        <v>27</v>
      </c>
      <c r="K6901" s="3" t="s">
        <v>210</v>
      </c>
      <c r="L6901" s="3" t="s">
        <v>211</v>
      </c>
      <c r="M6901" s="3">
        <v>60540</v>
      </c>
      <c r="N6901" s="3" t="s">
        <v>105</v>
      </c>
      <c r="O6901" s="3" t="s">
        <v>4832</v>
      </c>
      <c r="P6901" s="3" t="s">
        <v>46</v>
      </c>
      <c r="Q6901" s="3" t="s">
        <v>75</v>
      </c>
      <c r="R6901" s="3" t="s">
        <v>4833</v>
      </c>
      <c r="S6901" s="3">
        <v>7.6559999999999988</v>
      </c>
      <c r="T6901" s="3">
        <v>6</v>
      </c>
      <c r="U6901" s="3">
        <v>0.8</v>
      </c>
      <c r="V6901" s="3">
        <v>-13.015200000000004</v>
      </c>
    </row>
    <row r="6902" spans="1:22" ht="14.25" customHeight="1" x14ac:dyDescent="0.25">
      <c r="A6902" s="3">
        <v>6901</v>
      </c>
      <c r="B6902" s="3" t="s">
        <v>9157</v>
      </c>
      <c r="C6902" s="4">
        <f>YEAR(Table_1[[#This Row],[Order Date]])</f>
        <v>2012</v>
      </c>
      <c r="D6902" s="9">
        <v>41159</v>
      </c>
      <c r="E6902" s="3">
        <v>41163</v>
      </c>
      <c r="F6902" s="3" t="s">
        <v>50</v>
      </c>
      <c r="G6902" s="3" t="s">
        <v>1599</v>
      </c>
      <c r="H6902" s="3" t="s">
        <v>1600</v>
      </c>
      <c r="I6902" s="3" t="s">
        <v>102</v>
      </c>
      <c r="J6902" s="3" t="s">
        <v>27</v>
      </c>
      <c r="K6902" s="3" t="s">
        <v>266</v>
      </c>
      <c r="L6902" s="3" t="s">
        <v>267</v>
      </c>
      <c r="M6902" s="3">
        <v>10009</v>
      </c>
      <c r="N6902" s="3" t="s">
        <v>148</v>
      </c>
      <c r="O6902" s="3" t="s">
        <v>2564</v>
      </c>
      <c r="P6902" s="3" t="s">
        <v>71</v>
      </c>
      <c r="Q6902" s="3" t="s">
        <v>161</v>
      </c>
      <c r="R6902" s="3" t="s">
        <v>2565</v>
      </c>
      <c r="S6902" s="3">
        <v>559.92999999999995</v>
      </c>
      <c r="T6902" s="3">
        <v>7</v>
      </c>
      <c r="U6902" s="3">
        <v>0</v>
      </c>
      <c r="V6902" s="3">
        <v>167.97899999999996</v>
      </c>
    </row>
    <row r="6903" spans="1:22" ht="14.25" customHeight="1" x14ac:dyDescent="0.25">
      <c r="A6903" s="3">
        <v>6902</v>
      </c>
      <c r="B6903" s="3" t="s">
        <v>9158</v>
      </c>
      <c r="C6903" s="4">
        <f>YEAR(Table_1[[#This Row],[Order Date]])</f>
        <v>2014</v>
      </c>
      <c r="D6903" s="9">
        <v>41845</v>
      </c>
      <c r="E6903" s="3">
        <v>41845</v>
      </c>
      <c r="F6903" s="3" t="s">
        <v>1290</v>
      </c>
      <c r="G6903" s="3" t="s">
        <v>3389</v>
      </c>
      <c r="H6903" s="3" t="s">
        <v>3390</v>
      </c>
      <c r="I6903" s="3" t="s">
        <v>41</v>
      </c>
      <c r="J6903" s="3" t="s">
        <v>27</v>
      </c>
      <c r="K6903" s="3" t="s">
        <v>1455</v>
      </c>
      <c r="L6903" s="3" t="s">
        <v>43</v>
      </c>
      <c r="M6903" s="3">
        <v>92646</v>
      </c>
      <c r="N6903" s="3" t="s">
        <v>44</v>
      </c>
      <c r="O6903" s="3" t="s">
        <v>1215</v>
      </c>
      <c r="P6903" s="3" t="s">
        <v>71</v>
      </c>
      <c r="Q6903" s="3" t="s">
        <v>1216</v>
      </c>
      <c r="R6903" s="3" t="s">
        <v>1217</v>
      </c>
      <c r="S6903" s="3">
        <v>2399.96</v>
      </c>
      <c r="T6903" s="3">
        <v>5</v>
      </c>
      <c r="U6903" s="3">
        <v>0.2</v>
      </c>
      <c r="V6903" s="3">
        <v>839.9860000000001</v>
      </c>
    </row>
    <row r="6904" spans="1:22" ht="14.25" customHeight="1" x14ac:dyDescent="0.25">
      <c r="A6904" s="3">
        <v>6903</v>
      </c>
      <c r="B6904" s="3" t="s">
        <v>9159</v>
      </c>
      <c r="C6904" s="4">
        <f>YEAR(Table_1[[#This Row],[Order Date]])</f>
        <v>2014</v>
      </c>
      <c r="D6904" s="9">
        <v>41885</v>
      </c>
      <c r="E6904" s="3">
        <v>41891</v>
      </c>
      <c r="F6904" s="3" t="s">
        <v>50</v>
      </c>
      <c r="G6904" s="3" t="s">
        <v>2725</v>
      </c>
      <c r="H6904" s="3" t="s">
        <v>2726</v>
      </c>
      <c r="I6904" s="3" t="s">
        <v>41</v>
      </c>
      <c r="J6904" s="3" t="s">
        <v>27</v>
      </c>
      <c r="K6904" s="3" t="s">
        <v>303</v>
      </c>
      <c r="L6904" s="3" t="s">
        <v>211</v>
      </c>
      <c r="M6904" s="3">
        <v>60653</v>
      </c>
      <c r="N6904" s="3" t="s">
        <v>105</v>
      </c>
      <c r="O6904" s="3" t="s">
        <v>2572</v>
      </c>
      <c r="P6904" s="3" t="s">
        <v>46</v>
      </c>
      <c r="Q6904" s="3" t="s">
        <v>269</v>
      </c>
      <c r="R6904" s="3" t="s">
        <v>2573</v>
      </c>
      <c r="S6904" s="3">
        <v>16</v>
      </c>
      <c r="T6904" s="3">
        <v>4</v>
      </c>
      <c r="U6904" s="3">
        <v>0.2</v>
      </c>
      <c r="V6904" s="3">
        <v>5.6</v>
      </c>
    </row>
    <row r="6905" spans="1:22" ht="14.25" customHeight="1" x14ac:dyDescent="0.25">
      <c r="A6905" s="3">
        <v>6904</v>
      </c>
      <c r="B6905" s="3" t="s">
        <v>9159</v>
      </c>
      <c r="C6905" s="4">
        <f>YEAR(Table_1[[#This Row],[Order Date]])</f>
        <v>2014</v>
      </c>
      <c r="D6905" s="9">
        <v>41885</v>
      </c>
      <c r="E6905" s="3">
        <v>41891</v>
      </c>
      <c r="F6905" s="3" t="s">
        <v>50</v>
      </c>
      <c r="G6905" s="3" t="s">
        <v>2725</v>
      </c>
      <c r="H6905" s="3" t="s">
        <v>2726</v>
      </c>
      <c r="I6905" s="3" t="s">
        <v>41</v>
      </c>
      <c r="J6905" s="3" t="s">
        <v>27</v>
      </c>
      <c r="K6905" s="3" t="s">
        <v>303</v>
      </c>
      <c r="L6905" s="3" t="s">
        <v>211</v>
      </c>
      <c r="M6905" s="3">
        <v>60653</v>
      </c>
      <c r="N6905" s="3" t="s">
        <v>105</v>
      </c>
      <c r="O6905" s="3" t="s">
        <v>9160</v>
      </c>
      <c r="P6905" s="3" t="s">
        <v>46</v>
      </c>
      <c r="Q6905" s="3" t="s">
        <v>78</v>
      </c>
      <c r="R6905" s="3" t="s">
        <v>9161</v>
      </c>
      <c r="S6905" s="3">
        <v>5.5879999999999992</v>
      </c>
      <c r="T6905" s="3">
        <v>2</v>
      </c>
      <c r="U6905" s="3">
        <v>0.8</v>
      </c>
      <c r="V6905" s="3">
        <v>-15.087600000000002</v>
      </c>
    </row>
    <row r="6906" spans="1:22" ht="14.25" customHeight="1" x14ac:dyDescent="0.25">
      <c r="A6906" s="3">
        <v>6905</v>
      </c>
      <c r="B6906" s="3" t="s">
        <v>9159</v>
      </c>
      <c r="C6906" s="4">
        <f>YEAR(Table_1[[#This Row],[Order Date]])</f>
        <v>2014</v>
      </c>
      <c r="D6906" s="9">
        <v>41885</v>
      </c>
      <c r="E6906" s="3">
        <v>41891</v>
      </c>
      <c r="F6906" s="3" t="s">
        <v>50</v>
      </c>
      <c r="G6906" s="3" t="s">
        <v>2725</v>
      </c>
      <c r="H6906" s="3" t="s">
        <v>2726</v>
      </c>
      <c r="I6906" s="3" t="s">
        <v>41</v>
      </c>
      <c r="J6906" s="3" t="s">
        <v>27</v>
      </c>
      <c r="K6906" s="3" t="s">
        <v>303</v>
      </c>
      <c r="L6906" s="3" t="s">
        <v>211</v>
      </c>
      <c r="M6906" s="3">
        <v>60653</v>
      </c>
      <c r="N6906" s="3" t="s">
        <v>105</v>
      </c>
      <c r="O6906" s="3" t="s">
        <v>8373</v>
      </c>
      <c r="P6906" s="3" t="s">
        <v>46</v>
      </c>
      <c r="Q6906" s="3" t="s">
        <v>59</v>
      </c>
      <c r="R6906" s="3" t="s">
        <v>8374</v>
      </c>
      <c r="S6906" s="3">
        <v>235.92</v>
      </c>
      <c r="T6906" s="3">
        <v>5</v>
      </c>
      <c r="U6906" s="3">
        <v>0.2</v>
      </c>
      <c r="V6906" s="3">
        <v>-44.235000000000007</v>
      </c>
    </row>
    <row r="6907" spans="1:22" ht="14.25" customHeight="1" x14ac:dyDescent="0.25">
      <c r="A6907" s="3">
        <v>6906</v>
      </c>
      <c r="B6907" s="3" t="s">
        <v>9162</v>
      </c>
      <c r="C6907" s="4">
        <f>YEAR(Table_1[[#This Row],[Order Date]])</f>
        <v>2014</v>
      </c>
      <c r="D6907" s="9">
        <v>41980</v>
      </c>
      <c r="E6907" s="3">
        <v>41982</v>
      </c>
      <c r="F6907" s="3" t="s">
        <v>23</v>
      </c>
      <c r="G6907" s="3" t="s">
        <v>2271</v>
      </c>
      <c r="H6907" s="3" t="s">
        <v>2272</v>
      </c>
      <c r="I6907" s="3" t="s">
        <v>41</v>
      </c>
      <c r="J6907" s="3" t="s">
        <v>27</v>
      </c>
      <c r="K6907" s="3" t="s">
        <v>991</v>
      </c>
      <c r="L6907" s="3" t="s">
        <v>43</v>
      </c>
      <c r="M6907" s="3">
        <v>94513</v>
      </c>
      <c r="N6907" s="3" t="s">
        <v>44</v>
      </c>
      <c r="O6907" s="3" t="s">
        <v>2654</v>
      </c>
      <c r="P6907" s="3" t="s">
        <v>46</v>
      </c>
      <c r="Q6907" s="3" t="s">
        <v>59</v>
      </c>
      <c r="R6907" s="3" t="s">
        <v>186</v>
      </c>
      <c r="S6907" s="3">
        <v>10.68</v>
      </c>
      <c r="T6907" s="3">
        <v>1</v>
      </c>
      <c r="U6907" s="3">
        <v>0</v>
      </c>
      <c r="V6907" s="3">
        <v>2.8836000000000004</v>
      </c>
    </row>
    <row r="6908" spans="1:22" ht="14.25" customHeight="1" x14ac:dyDescent="0.25">
      <c r="A6908" s="3">
        <v>6907</v>
      </c>
      <c r="B6908" s="3" t="s">
        <v>9163</v>
      </c>
      <c r="C6908" s="4">
        <f>YEAR(Table_1[[#This Row],[Order Date]])</f>
        <v>2014</v>
      </c>
      <c r="D6908" s="9">
        <v>41780</v>
      </c>
      <c r="E6908" s="3">
        <v>41780</v>
      </c>
      <c r="F6908" s="3" t="s">
        <v>1290</v>
      </c>
      <c r="G6908" s="3" t="s">
        <v>1324</v>
      </c>
      <c r="H6908" s="3" t="s">
        <v>1325</v>
      </c>
      <c r="I6908" s="3" t="s">
        <v>41</v>
      </c>
      <c r="J6908" s="3" t="s">
        <v>27</v>
      </c>
      <c r="K6908" s="3" t="s">
        <v>2386</v>
      </c>
      <c r="L6908" s="3" t="s">
        <v>238</v>
      </c>
      <c r="M6908" s="3">
        <v>48183</v>
      </c>
      <c r="N6908" s="3" t="s">
        <v>105</v>
      </c>
      <c r="O6908" s="3" t="s">
        <v>1342</v>
      </c>
      <c r="P6908" s="3" t="s">
        <v>46</v>
      </c>
      <c r="Q6908" s="3" t="s">
        <v>75</v>
      </c>
      <c r="R6908" s="3" t="s">
        <v>1343</v>
      </c>
      <c r="S6908" s="3">
        <v>41.28</v>
      </c>
      <c r="T6908" s="3">
        <v>2</v>
      </c>
      <c r="U6908" s="3">
        <v>0</v>
      </c>
      <c r="V6908" s="3">
        <v>19.814399999999999</v>
      </c>
    </row>
    <row r="6909" spans="1:22" ht="14.25" customHeight="1" x14ac:dyDescent="0.25">
      <c r="A6909" s="3">
        <v>6908</v>
      </c>
      <c r="B6909" s="3" t="s">
        <v>9164</v>
      </c>
      <c r="C6909" s="4">
        <f>YEAR(Table_1[[#This Row],[Order Date]])</f>
        <v>2013</v>
      </c>
      <c r="D6909" s="9">
        <v>41545</v>
      </c>
      <c r="E6909" s="3">
        <v>41551</v>
      </c>
      <c r="F6909" s="3" t="s">
        <v>50</v>
      </c>
      <c r="G6909" s="3" t="s">
        <v>4348</v>
      </c>
      <c r="H6909" s="3" t="s">
        <v>4349</v>
      </c>
      <c r="I6909" s="3" t="s">
        <v>26</v>
      </c>
      <c r="J6909" s="3" t="s">
        <v>27</v>
      </c>
      <c r="K6909" s="3" t="s">
        <v>95</v>
      </c>
      <c r="L6909" s="3" t="s">
        <v>96</v>
      </c>
      <c r="M6909" s="3">
        <v>98103</v>
      </c>
      <c r="N6909" s="3" t="s">
        <v>44</v>
      </c>
      <c r="O6909" s="3" t="s">
        <v>7943</v>
      </c>
      <c r="P6909" s="3" t="s">
        <v>71</v>
      </c>
      <c r="Q6909" s="3" t="s">
        <v>72</v>
      </c>
      <c r="R6909" s="3" t="s">
        <v>7944</v>
      </c>
      <c r="S6909" s="3">
        <v>1001.5840000000001</v>
      </c>
      <c r="T6909" s="3">
        <v>2</v>
      </c>
      <c r="U6909" s="3">
        <v>0.2</v>
      </c>
      <c r="V6909" s="3">
        <v>125.19799999999992</v>
      </c>
    </row>
    <row r="6910" spans="1:22" ht="14.25" customHeight="1" x14ac:dyDescent="0.25">
      <c r="A6910" s="3">
        <v>6909</v>
      </c>
      <c r="B6910" s="3" t="s">
        <v>9165</v>
      </c>
      <c r="C6910" s="4">
        <f>YEAR(Table_1[[#This Row],[Order Date]])</f>
        <v>2014</v>
      </c>
      <c r="D6910" s="9">
        <v>41984</v>
      </c>
      <c r="E6910" s="3">
        <v>41989</v>
      </c>
      <c r="F6910" s="3" t="s">
        <v>50</v>
      </c>
      <c r="G6910" s="3" t="s">
        <v>610</v>
      </c>
      <c r="H6910" s="3" t="s">
        <v>611</v>
      </c>
      <c r="I6910" s="3" t="s">
        <v>41</v>
      </c>
      <c r="J6910" s="3" t="s">
        <v>27</v>
      </c>
      <c r="K6910" s="3" t="s">
        <v>5514</v>
      </c>
      <c r="L6910" s="3" t="s">
        <v>383</v>
      </c>
      <c r="M6910" s="3">
        <v>29406</v>
      </c>
      <c r="N6910" s="3" t="s">
        <v>30</v>
      </c>
      <c r="O6910" s="3" t="s">
        <v>5061</v>
      </c>
      <c r="P6910" s="3" t="s">
        <v>32</v>
      </c>
      <c r="Q6910" s="3" t="s">
        <v>65</v>
      </c>
      <c r="R6910" s="3" t="s">
        <v>5062</v>
      </c>
      <c r="S6910" s="3">
        <v>14.76</v>
      </c>
      <c r="T6910" s="3">
        <v>2</v>
      </c>
      <c r="U6910" s="3">
        <v>0</v>
      </c>
      <c r="V6910" s="3">
        <v>4.2803999999999984</v>
      </c>
    </row>
    <row r="6911" spans="1:22" ht="14.25" customHeight="1" x14ac:dyDescent="0.25">
      <c r="A6911" s="3">
        <v>6910</v>
      </c>
      <c r="B6911" s="3" t="s">
        <v>9166</v>
      </c>
      <c r="C6911" s="4">
        <f>YEAR(Table_1[[#This Row],[Order Date]])</f>
        <v>2011</v>
      </c>
      <c r="D6911" s="9">
        <v>40799</v>
      </c>
      <c r="E6911" s="3">
        <v>40804</v>
      </c>
      <c r="F6911" s="3" t="s">
        <v>23</v>
      </c>
      <c r="G6911" s="3" t="s">
        <v>242</v>
      </c>
      <c r="H6911" s="3" t="s">
        <v>243</v>
      </c>
      <c r="I6911" s="3" t="s">
        <v>26</v>
      </c>
      <c r="J6911" s="3" t="s">
        <v>27</v>
      </c>
      <c r="K6911" s="3" t="s">
        <v>497</v>
      </c>
      <c r="L6911" s="3" t="s">
        <v>498</v>
      </c>
      <c r="M6911" s="3">
        <v>43229</v>
      </c>
      <c r="N6911" s="3" t="s">
        <v>148</v>
      </c>
      <c r="O6911" s="3" t="s">
        <v>2963</v>
      </c>
      <c r="P6911" s="3" t="s">
        <v>46</v>
      </c>
      <c r="Q6911" s="3" t="s">
        <v>75</v>
      </c>
      <c r="R6911" s="3" t="s">
        <v>2964</v>
      </c>
      <c r="S6911" s="3">
        <v>2.5020000000000002</v>
      </c>
      <c r="T6911" s="3">
        <v>3</v>
      </c>
      <c r="U6911" s="3">
        <v>0.7</v>
      </c>
      <c r="V6911" s="3">
        <v>-2.0015999999999998</v>
      </c>
    </row>
    <row r="6912" spans="1:22" ht="14.25" customHeight="1" x14ac:dyDescent="0.25">
      <c r="A6912" s="3">
        <v>6911</v>
      </c>
      <c r="B6912" s="3" t="s">
        <v>9167</v>
      </c>
      <c r="C6912" s="4">
        <f>YEAR(Table_1[[#This Row],[Order Date]])</f>
        <v>2014</v>
      </c>
      <c r="D6912" s="9">
        <v>41850</v>
      </c>
      <c r="E6912" s="3">
        <v>41854</v>
      </c>
      <c r="F6912" s="3" t="s">
        <v>50</v>
      </c>
      <c r="G6912" s="3" t="s">
        <v>3010</v>
      </c>
      <c r="H6912" s="3" t="s">
        <v>3011</v>
      </c>
      <c r="I6912" s="3" t="s">
        <v>26</v>
      </c>
      <c r="J6912" s="3" t="s">
        <v>27</v>
      </c>
      <c r="K6912" s="3" t="s">
        <v>95</v>
      </c>
      <c r="L6912" s="3" t="s">
        <v>96</v>
      </c>
      <c r="M6912" s="3">
        <v>98103</v>
      </c>
      <c r="N6912" s="3" t="s">
        <v>44</v>
      </c>
      <c r="O6912" s="3" t="s">
        <v>1076</v>
      </c>
      <c r="P6912" s="3" t="s">
        <v>32</v>
      </c>
      <c r="Q6912" s="3" t="s">
        <v>33</v>
      </c>
      <c r="R6912" s="3" t="s">
        <v>1077</v>
      </c>
      <c r="S6912" s="3">
        <v>115.96</v>
      </c>
      <c r="T6912" s="3">
        <v>2</v>
      </c>
      <c r="U6912" s="3">
        <v>0</v>
      </c>
      <c r="V6912" s="3">
        <v>25.511200000000002</v>
      </c>
    </row>
    <row r="6913" spans="1:22" ht="14.25" customHeight="1" x14ac:dyDescent="0.25">
      <c r="A6913" s="3">
        <v>6912</v>
      </c>
      <c r="B6913" s="3" t="s">
        <v>9168</v>
      </c>
      <c r="C6913" s="4">
        <f>YEAR(Table_1[[#This Row],[Order Date]])</f>
        <v>2014</v>
      </c>
      <c r="D6913" s="9">
        <v>41853</v>
      </c>
      <c r="E6913" s="3">
        <v>41857</v>
      </c>
      <c r="F6913" s="3" t="s">
        <v>23</v>
      </c>
      <c r="G6913" s="3" t="s">
        <v>660</v>
      </c>
      <c r="H6913" s="3" t="s">
        <v>661</v>
      </c>
      <c r="I6913" s="3" t="s">
        <v>26</v>
      </c>
      <c r="J6913" s="3" t="s">
        <v>27</v>
      </c>
      <c r="K6913" s="3" t="s">
        <v>127</v>
      </c>
      <c r="L6913" s="3" t="s">
        <v>43</v>
      </c>
      <c r="M6913" s="3">
        <v>94109</v>
      </c>
      <c r="N6913" s="3" t="s">
        <v>44</v>
      </c>
      <c r="O6913" s="3" t="s">
        <v>3219</v>
      </c>
      <c r="P6913" s="3" t="s">
        <v>46</v>
      </c>
      <c r="Q6913" s="3" t="s">
        <v>59</v>
      </c>
      <c r="R6913" s="3" t="s">
        <v>3220</v>
      </c>
      <c r="S6913" s="3">
        <v>186.54</v>
      </c>
      <c r="T6913" s="3">
        <v>3</v>
      </c>
      <c r="U6913" s="3">
        <v>0</v>
      </c>
      <c r="V6913" s="3">
        <v>50.365800000000007</v>
      </c>
    </row>
    <row r="6914" spans="1:22" ht="14.25" customHeight="1" x14ac:dyDescent="0.25">
      <c r="A6914" s="3">
        <v>6913</v>
      </c>
      <c r="B6914" s="3" t="s">
        <v>9169</v>
      </c>
      <c r="C6914" s="4">
        <f>YEAR(Table_1[[#This Row],[Order Date]])</f>
        <v>2014</v>
      </c>
      <c r="D6914" s="9">
        <v>41762</v>
      </c>
      <c r="E6914" s="3">
        <v>41765</v>
      </c>
      <c r="F6914" s="3" t="s">
        <v>23</v>
      </c>
      <c r="G6914" s="3" t="s">
        <v>5323</v>
      </c>
      <c r="H6914" s="3" t="s">
        <v>5324</v>
      </c>
      <c r="I6914" s="3" t="s">
        <v>41</v>
      </c>
      <c r="J6914" s="3" t="s">
        <v>27</v>
      </c>
      <c r="K6914" s="3" t="s">
        <v>42</v>
      </c>
      <c r="L6914" s="3" t="s">
        <v>43</v>
      </c>
      <c r="M6914" s="3">
        <v>90049</v>
      </c>
      <c r="N6914" s="3" t="s">
        <v>44</v>
      </c>
      <c r="O6914" s="3" t="s">
        <v>2665</v>
      </c>
      <c r="P6914" s="3" t="s">
        <v>71</v>
      </c>
      <c r="Q6914" s="3" t="s">
        <v>161</v>
      </c>
      <c r="R6914" s="3" t="s">
        <v>2666</v>
      </c>
      <c r="S6914" s="3">
        <v>159.56</v>
      </c>
      <c r="T6914" s="3">
        <v>4</v>
      </c>
      <c r="U6914" s="3">
        <v>0</v>
      </c>
      <c r="V6914" s="3">
        <v>59.037199999999999</v>
      </c>
    </row>
    <row r="6915" spans="1:22" ht="14.25" customHeight="1" x14ac:dyDescent="0.25">
      <c r="A6915" s="3">
        <v>6914</v>
      </c>
      <c r="B6915" s="3" t="s">
        <v>9170</v>
      </c>
      <c r="C6915" s="4">
        <f>YEAR(Table_1[[#This Row],[Order Date]])</f>
        <v>2012</v>
      </c>
      <c r="D6915" s="9">
        <v>41072</v>
      </c>
      <c r="E6915" s="3">
        <v>41076</v>
      </c>
      <c r="F6915" s="3" t="s">
        <v>50</v>
      </c>
      <c r="G6915" s="3" t="s">
        <v>859</v>
      </c>
      <c r="H6915" s="3" t="s">
        <v>860</v>
      </c>
      <c r="I6915" s="3" t="s">
        <v>26</v>
      </c>
      <c r="J6915" s="3" t="s">
        <v>27</v>
      </c>
      <c r="K6915" s="3" t="s">
        <v>9171</v>
      </c>
      <c r="L6915" s="3" t="s">
        <v>54</v>
      </c>
      <c r="M6915" s="3">
        <v>33407</v>
      </c>
      <c r="N6915" s="3" t="s">
        <v>30</v>
      </c>
      <c r="O6915" s="3" t="s">
        <v>470</v>
      </c>
      <c r="P6915" s="3" t="s">
        <v>71</v>
      </c>
      <c r="Q6915" s="3" t="s">
        <v>72</v>
      </c>
      <c r="R6915" s="3" t="s">
        <v>471</v>
      </c>
      <c r="S6915" s="3">
        <v>55.984000000000009</v>
      </c>
      <c r="T6915" s="3">
        <v>2</v>
      </c>
      <c r="U6915" s="3">
        <v>0.2</v>
      </c>
      <c r="V6915" s="3">
        <v>4.1987999999999985</v>
      </c>
    </row>
    <row r="6916" spans="1:22" ht="14.25" customHeight="1" x14ac:dyDescent="0.25">
      <c r="A6916" s="3">
        <v>6915</v>
      </c>
      <c r="B6916" s="3" t="s">
        <v>9172</v>
      </c>
      <c r="C6916" s="4">
        <f>YEAR(Table_1[[#This Row],[Order Date]])</f>
        <v>2011</v>
      </c>
      <c r="D6916" s="9">
        <v>40899</v>
      </c>
      <c r="E6916" s="3">
        <v>40906</v>
      </c>
      <c r="F6916" s="3" t="s">
        <v>50</v>
      </c>
      <c r="G6916" s="3" t="s">
        <v>3486</v>
      </c>
      <c r="H6916" s="3" t="s">
        <v>3487</v>
      </c>
      <c r="I6916" s="3" t="s">
        <v>26</v>
      </c>
      <c r="J6916" s="3" t="s">
        <v>27</v>
      </c>
      <c r="K6916" s="3" t="s">
        <v>303</v>
      </c>
      <c r="L6916" s="3" t="s">
        <v>211</v>
      </c>
      <c r="M6916" s="3">
        <v>60623</v>
      </c>
      <c r="N6916" s="3" t="s">
        <v>105</v>
      </c>
      <c r="O6916" s="3" t="s">
        <v>2117</v>
      </c>
      <c r="P6916" s="3" t="s">
        <v>46</v>
      </c>
      <c r="Q6916" s="3" t="s">
        <v>59</v>
      </c>
      <c r="R6916" s="3" t="s">
        <v>2118</v>
      </c>
      <c r="S6916" s="3">
        <v>132.16</v>
      </c>
      <c r="T6916" s="3">
        <v>1</v>
      </c>
      <c r="U6916" s="3">
        <v>0.2</v>
      </c>
      <c r="V6916" s="3">
        <v>9.911999999999999</v>
      </c>
    </row>
    <row r="6917" spans="1:22" ht="14.25" customHeight="1" x14ac:dyDescent="0.25">
      <c r="A6917" s="3">
        <v>6916</v>
      </c>
      <c r="B6917" s="3" t="s">
        <v>9172</v>
      </c>
      <c r="C6917" s="4">
        <f>YEAR(Table_1[[#This Row],[Order Date]])</f>
        <v>2011</v>
      </c>
      <c r="D6917" s="9">
        <v>40899</v>
      </c>
      <c r="E6917" s="3">
        <v>40906</v>
      </c>
      <c r="F6917" s="3" t="s">
        <v>50</v>
      </c>
      <c r="G6917" s="3" t="s">
        <v>3486</v>
      </c>
      <c r="H6917" s="3" t="s">
        <v>3487</v>
      </c>
      <c r="I6917" s="3" t="s">
        <v>26</v>
      </c>
      <c r="J6917" s="3" t="s">
        <v>27</v>
      </c>
      <c r="K6917" s="3" t="s">
        <v>303</v>
      </c>
      <c r="L6917" s="3" t="s">
        <v>211</v>
      </c>
      <c r="M6917" s="3">
        <v>60623</v>
      </c>
      <c r="N6917" s="3" t="s">
        <v>105</v>
      </c>
      <c r="O6917" s="3" t="s">
        <v>2047</v>
      </c>
      <c r="P6917" s="3" t="s">
        <v>46</v>
      </c>
      <c r="Q6917" s="3" t="s">
        <v>75</v>
      </c>
      <c r="R6917" s="3" t="s">
        <v>2048</v>
      </c>
      <c r="S6917" s="3">
        <v>17.903999999999996</v>
      </c>
      <c r="T6917" s="3">
        <v>6</v>
      </c>
      <c r="U6917" s="3">
        <v>0.8</v>
      </c>
      <c r="V6917" s="3">
        <v>-31.332000000000008</v>
      </c>
    </row>
    <row r="6918" spans="1:22" ht="14.25" customHeight="1" x14ac:dyDescent="0.25">
      <c r="A6918" s="3">
        <v>6917</v>
      </c>
      <c r="B6918" s="3" t="s">
        <v>9172</v>
      </c>
      <c r="C6918" s="4">
        <f>YEAR(Table_1[[#This Row],[Order Date]])</f>
        <v>2011</v>
      </c>
      <c r="D6918" s="9">
        <v>40899</v>
      </c>
      <c r="E6918" s="3">
        <v>40906</v>
      </c>
      <c r="F6918" s="3" t="s">
        <v>50</v>
      </c>
      <c r="G6918" s="3" t="s">
        <v>3486</v>
      </c>
      <c r="H6918" s="3" t="s">
        <v>3487</v>
      </c>
      <c r="I6918" s="3" t="s">
        <v>26</v>
      </c>
      <c r="J6918" s="3" t="s">
        <v>27</v>
      </c>
      <c r="K6918" s="3" t="s">
        <v>303</v>
      </c>
      <c r="L6918" s="3" t="s">
        <v>211</v>
      </c>
      <c r="M6918" s="3">
        <v>60623</v>
      </c>
      <c r="N6918" s="3" t="s">
        <v>105</v>
      </c>
      <c r="O6918" s="3" t="s">
        <v>3793</v>
      </c>
      <c r="P6918" s="3" t="s">
        <v>46</v>
      </c>
      <c r="Q6918" s="3" t="s">
        <v>90</v>
      </c>
      <c r="R6918" s="3" t="s">
        <v>3794</v>
      </c>
      <c r="S6918" s="3">
        <v>124.032</v>
      </c>
      <c r="T6918" s="3">
        <v>4</v>
      </c>
      <c r="U6918" s="3">
        <v>0.2</v>
      </c>
      <c r="V6918" s="3">
        <v>44.961600000000004</v>
      </c>
    </row>
    <row r="6919" spans="1:22" ht="14.25" customHeight="1" x14ac:dyDescent="0.25">
      <c r="A6919" s="3">
        <v>6918</v>
      </c>
      <c r="B6919" s="3" t="s">
        <v>9173</v>
      </c>
      <c r="C6919" s="4">
        <f>YEAR(Table_1[[#This Row],[Order Date]])</f>
        <v>2011</v>
      </c>
      <c r="D6919" s="9">
        <v>40893</v>
      </c>
      <c r="E6919" s="3">
        <v>40898</v>
      </c>
      <c r="F6919" s="3" t="s">
        <v>50</v>
      </c>
      <c r="G6919" s="3" t="s">
        <v>7370</v>
      </c>
      <c r="H6919" s="3" t="s">
        <v>7371</v>
      </c>
      <c r="I6919" s="3" t="s">
        <v>41</v>
      </c>
      <c r="J6919" s="3" t="s">
        <v>27</v>
      </c>
      <c r="K6919" s="3" t="s">
        <v>5395</v>
      </c>
      <c r="L6919" s="3" t="s">
        <v>43</v>
      </c>
      <c r="M6919" s="3">
        <v>95823</v>
      </c>
      <c r="N6919" s="3" t="s">
        <v>44</v>
      </c>
      <c r="O6919" s="3" t="s">
        <v>4519</v>
      </c>
      <c r="P6919" s="3" t="s">
        <v>32</v>
      </c>
      <c r="Q6919" s="3" t="s">
        <v>36</v>
      </c>
      <c r="R6919" s="3" t="s">
        <v>4520</v>
      </c>
      <c r="S6919" s="3">
        <v>1403.9200000000003</v>
      </c>
      <c r="T6919" s="3">
        <v>5</v>
      </c>
      <c r="U6919" s="3">
        <v>0.2</v>
      </c>
      <c r="V6919" s="3">
        <v>70.196000000000026</v>
      </c>
    </row>
    <row r="6920" spans="1:22" ht="14.25" customHeight="1" x14ac:dyDescent="0.25">
      <c r="A6920" s="3">
        <v>6919</v>
      </c>
      <c r="B6920" s="3" t="s">
        <v>9174</v>
      </c>
      <c r="C6920" s="4">
        <f>YEAR(Table_1[[#This Row],[Order Date]])</f>
        <v>2013</v>
      </c>
      <c r="D6920" s="9">
        <v>41381</v>
      </c>
      <c r="E6920" s="3">
        <v>41383</v>
      </c>
      <c r="F6920" s="3" t="s">
        <v>23</v>
      </c>
      <c r="G6920" s="3" t="s">
        <v>2460</v>
      </c>
      <c r="H6920" s="3" t="s">
        <v>2461</v>
      </c>
      <c r="I6920" s="3" t="s">
        <v>26</v>
      </c>
      <c r="J6920" s="3" t="s">
        <v>27</v>
      </c>
      <c r="K6920" s="3" t="s">
        <v>95</v>
      </c>
      <c r="L6920" s="3" t="s">
        <v>96</v>
      </c>
      <c r="M6920" s="3">
        <v>98115</v>
      </c>
      <c r="N6920" s="3" t="s">
        <v>44</v>
      </c>
      <c r="O6920" s="3" t="s">
        <v>6441</v>
      </c>
      <c r="P6920" s="3" t="s">
        <v>46</v>
      </c>
      <c r="Q6920" s="3" t="s">
        <v>578</v>
      </c>
      <c r="R6920" s="3" t="s">
        <v>6442</v>
      </c>
      <c r="S6920" s="3">
        <v>28.799999999999997</v>
      </c>
      <c r="T6920" s="3">
        <v>3</v>
      </c>
      <c r="U6920" s="3">
        <v>0</v>
      </c>
      <c r="V6920" s="3">
        <v>0.86400000000000077</v>
      </c>
    </row>
    <row r="6921" spans="1:22" ht="14.25" customHeight="1" x14ac:dyDescent="0.25">
      <c r="A6921" s="3">
        <v>6920</v>
      </c>
      <c r="B6921" s="3" t="s">
        <v>9175</v>
      </c>
      <c r="C6921" s="4">
        <f>YEAR(Table_1[[#This Row],[Order Date]])</f>
        <v>2012</v>
      </c>
      <c r="D6921" s="9">
        <v>41050</v>
      </c>
      <c r="E6921" s="3">
        <v>41057</v>
      </c>
      <c r="F6921" s="3" t="s">
        <v>50</v>
      </c>
      <c r="G6921" s="3" t="s">
        <v>3630</v>
      </c>
      <c r="H6921" s="3" t="s">
        <v>3631</v>
      </c>
      <c r="I6921" s="3" t="s">
        <v>41</v>
      </c>
      <c r="J6921" s="3" t="s">
        <v>27</v>
      </c>
      <c r="K6921" s="3" t="s">
        <v>146</v>
      </c>
      <c r="L6921" s="3" t="s">
        <v>147</v>
      </c>
      <c r="M6921" s="3">
        <v>19143</v>
      </c>
      <c r="N6921" s="3" t="s">
        <v>148</v>
      </c>
      <c r="O6921" s="3" t="s">
        <v>3127</v>
      </c>
      <c r="P6921" s="3" t="s">
        <v>46</v>
      </c>
      <c r="Q6921" s="3" t="s">
        <v>75</v>
      </c>
      <c r="R6921" s="3" t="s">
        <v>3128</v>
      </c>
      <c r="S6921" s="3">
        <v>24.588000000000001</v>
      </c>
      <c r="T6921" s="3">
        <v>2</v>
      </c>
      <c r="U6921" s="3">
        <v>0.7</v>
      </c>
      <c r="V6921" s="3">
        <v>-18.031199999999998</v>
      </c>
    </row>
    <row r="6922" spans="1:22" ht="14.25" customHeight="1" x14ac:dyDescent="0.25">
      <c r="A6922" s="3">
        <v>6921</v>
      </c>
      <c r="B6922" s="3" t="s">
        <v>9176</v>
      </c>
      <c r="C6922" s="4">
        <f>YEAR(Table_1[[#This Row],[Order Date]])</f>
        <v>2014</v>
      </c>
      <c r="D6922" s="9">
        <v>41697</v>
      </c>
      <c r="E6922" s="3">
        <v>41701</v>
      </c>
      <c r="F6922" s="3" t="s">
        <v>50</v>
      </c>
      <c r="G6922" s="3" t="s">
        <v>676</v>
      </c>
      <c r="H6922" s="3" t="s">
        <v>677</v>
      </c>
      <c r="I6922" s="3" t="s">
        <v>26</v>
      </c>
      <c r="J6922" s="3" t="s">
        <v>27</v>
      </c>
      <c r="K6922" s="3" t="s">
        <v>8303</v>
      </c>
      <c r="L6922" s="3" t="s">
        <v>43</v>
      </c>
      <c r="M6922" s="3">
        <v>93101</v>
      </c>
      <c r="N6922" s="3" t="s">
        <v>44</v>
      </c>
      <c r="O6922" s="3" t="s">
        <v>2102</v>
      </c>
      <c r="P6922" s="3" t="s">
        <v>46</v>
      </c>
      <c r="Q6922" s="3" t="s">
        <v>78</v>
      </c>
      <c r="R6922" s="3" t="s">
        <v>2103</v>
      </c>
      <c r="S6922" s="3">
        <v>356.78999999999996</v>
      </c>
      <c r="T6922" s="3">
        <v>7</v>
      </c>
      <c r="U6922" s="3">
        <v>0</v>
      </c>
      <c r="V6922" s="3">
        <v>99.901199999999989</v>
      </c>
    </row>
    <row r="6923" spans="1:22" ht="14.25" customHeight="1" x14ac:dyDescent="0.25">
      <c r="A6923" s="3">
        <v>6922</v>
      </c>
      <c r="B6923" s="3" t="s">
        <v>9177</v>
      </c>
      <c r="C6923" s="4">
        <f>YEAR(Table_1[[#This Row],[Order Date]])</f>
        <v>2014</v>
      </c>
      <c r="D6923" s="9">
        <v>41734</v>
      </c>
      <c r="E6923" s="3">
        <v>41740</v>
      </c>
      <c r="F6923" s="3" t="s">
        <v>50</v>
      </c>
      <c r="G6923" s="3" t="s">
        <v>3217</v>
      </c>
      <c r="H6923" s="3" t="s">
        <v>3218</v>
      </c>
      <c r="I6923" s="3" t="s">
        <v>102</v>
      </c>
      <c r="J6923" s="3" t="s">
        <v>27</v>
      </c>
      <c r="K6923" s="3" t="s">
        <v>266</v>
      </c>
      <c r="L6923" s="3" t="s">
        <v>267</v>
      </c>
      <c r="M6923" s="3">
        <v>10011</v>
      </c>
      <c r="N6923" s="3" t="s">
        <v>148</v>
      </c>
      <c r="O6923" s="3" t="s">
        <v>2423</v>
      </c>
      <c r="P6923" s="3" t="s">
        <v>46</v>
      </c>
      <c r="Q6923" s="3" t="s">
        <v>173</v>
      </c>
      <c r="R6923" s="3" t="s">
        <v>2424</v>
      </c>
      <c r="S6923" s="3">
        <v>16.98</v>
      </c>
      <c r="T6923" s="3">
        <v>1</v>
      </c>
      <c r="U6923" s="3">
        <v>0</v>
      </c>
      <c r="V6923" s="3">
        <v>8.49</v>
      </c>
    </row>
    <row r="6924" spans="1:22" ht="14.25" customHeight="1" x14ac:dyDescent="0.25">
      <c r="A6924" s="3">
        <v>6923</v>
      </c>
      <c r="B6924" s="3" t="s">
        <v>9178</v>
      </c>
      <c r="C6924" s="4">
        <f>YEAR(Table_1[[#This Row],[Order Date]])</f>
        <v>2012</v>
      </c>
      <c r="D6924" s="9">
        <v>40984</v>
      </c>
      <c r="E6924" s="3">
        <v>40987</v>
      </c>
      <c r="F6924" s="3" t="s">
        <v>23</v>
      </c>
      <c r="G6924" s="3" t="s">
        <v>3166</v>
      </c>
      <c r="H6924" s="3" t="s">
        <v>3167</v>
      </c>
      <c r="I6924" s="3" t="s">
        <v>26</v>
      </c>
      <c r="J6924" s="3" t="s">
        <v>27</v>
      </c>
      <c r="K6924" s="3" t="s">
        <v>1560</v>
      </c>
      <c r="L6924" s="3" t="s">
        <v>358</v>
      </c>
      <c r="M6924" s="3">
        <v>36830</v>
      </c>
      <c r="N6924" s="3" t="s">
        <v>30</v>
      </c>
      <c r="O6924" s="3" t="s">
        <v>1971</v>
      </c>
      <c r="P6924" s="3" t="s">
        <v>46</v>
      </c>
      <c r="Q6924" s="3" t="s">
        <v>47</v>
      </c>
      <c r="R6924" s="3" t="s">
        <v>1972</v>
      </c>
      <c r="S6924" s="3">
        <v>491.55</v>
      </c>
      <c r="T6924" s="3">
        <v>5</v>
      </c>
      <c r="U6924" s="3">
        <v>0</v>
      </c>
      <c r="V6924" s="3">
        <v>240.8595</v>
      </c>
    </row>
    <row r="6925" spans="1:22" ht="14.25" customHeight="1" x14ac:dyDescent="0.25">
      <c r="A6925" s="3">
        <v>6924</v>
      </c>
      <c r="B6925" s="3" t="s">
        <v>9178</v>
      </c>
      <c r="C6925" s="4">
        <f>YEAR(Table_1[[#This Row],[Order Date]])</f>
        <v>2012</v>
      </c>
      <c r="D6925" s="9">
        <v>40984</v>
      </c>
      <c r="E6925" s="3">
        <v>40987</v>
      </c>
      <c r="F6925" s="3" t="s">
        <v>23</v>
      </c>
      <c r="G6925" s="3" t="s">
        <v>3166</v>
      </c>
      <c r="H6925" s="3" t="s">
        <v>3167</v>
      </c>
      <c r="I6925" s="3" t="s">
        <v>26</v>
      </c>
      <c r="J6925" s="3" t="s">
        <v>27</v>
      </c>
      <c r="K6925" s="3" t="s">
        <v>1560</v>
      </c>
      <c r="L6925" s="3" t="s">
        <v>358</v>
      </c>
      <c r="M6925" s="3">
        <v>36830</v>
      </c>
      <c r="N6925" s="3" t="s">
        <v>30</v>
      </c>
      <c r="O6925" s="3" t="s">
        <v>1691</v>
      </c>
      <c r="P6925" s="3" t="s">
        <v>46</v>
      </c>
      <c r="Q6925" s="3" t="s">
        <v>173</v>
      </c>
      <c r="R6925" s="3" t="s">
        <v>1692</v>
      </c>
      <c r="S6925" s="3">
        <v>7.38</v>
      </c>
      <c r="T6925" s="3">
        <v>2</v>
      </c>
      <c r="U6925" s="3">
        <v>0</v>
      </c>
      <c r="V6925" s="3">
        <v>3.3947999999999996</v>
      </c>
    </row>
    <row r="6926" spans="1:22" ht="14.25" customHeight="1" x14ac:dyDescent="0.25">
      <c r="A6926" s="3">
        <v>6925</v>
      </c>
      <c r="B6926" s="3" t="s">
        <v>9179</v>
      </c>
      <c r="C6926" s="4">
        <f>YEAR(Table_1[[#This Row],[Order Date]])</f>
        <v>2012</v>
      </c>
      <c r="D6926" s="9">
        <v>41243</v>
      </c>
      <c r="E6926" s="3">
        <v>41247</v>
      </c>
      <c r="F6926" s="3" t="s">
        <v>50</v>
      </c>
      <c r="G6926" s="3" t="s">
        <v>4568</v>
      </c>
      <c r="H6926" s="3" t="s">
        <v>4569</v>
      </c>
      <c r="I6926" s="3" t="s">
        <v>26</v>
      </c>
      <c r="J6926" s="3" t="s">
        <v>27</v>
      </c>
      <c r="K6926" s="3" t="s">
        <v>266</v>
      </c>
      <c r="L6926" s="3" t="s">
        <v>267</v>
      </c>
      <c r="M6926" s="3">
        <v>10035</v>
      </c>
      <c r="N6926" s="3" t="s">
        <v>148</v>
      </c>
      <c r="O6926" s="3" t="s">
        <v>3655</v>
      </c>
      <c r="P6926" s="3" t="s">
        <v>46</v>
      </c>
      <c r="Q6926" s="3" t="s">
        <v>90</v>
      </c>
      <c r="R6926" s="3" t="s">
        <v>3656</v>
      </c>
      <c r="S6926" s="3">
        <v>23.66</v>
      </c>
      <c r="T6926" s="3">
        <v>7</v>
      </c>
      <c r="U6926" s="3">
        <v>0</v>
      </c>
      <c r="V6926" s="3">
        <v>10.883599999999998</v>
      </c>
    </row>
    <row r="6927" spans="1:22" ht="14.25" customHeight="1" x14ac:dyDescent="0.25">
      <c r="A6927" s="3">
        <v>6926</v>
      </c>
      <c r="B6927" s="3" t="s">
        <v>9179</v>
      </c>
      <c r="C6927" s="4">
        <f>YEAR(Table_1[[#This Row],[Order Date]])</f>
        <v>2012</v>
      </c>
      <c r="D6927" s="9">
        <v>41243</v>
      </c>
      <c r="E6927" s="3">
        <v>41247</v>
      </c>
      <c r="F6927" s="3" t="s">
        <v>50</v>
      </c>
      <c r="G6927" s="3" t="s">
        <v>4568</v>
      </c>
      <c r="H6927" s="3" t="s">
        <v>4569</v>
      </c>
      <c r="I6927" s="3" t="s">
        <v>26</v>
      </c>
      <c r="J6927" s="3" t="s">
        <v>27</v>
      </c>
      <c r="K6927" s="3" t="s">
        <v>266</v>
      </c>
      <c r="L6927" s="3" t="s">
        <v>267</v>
      </c>
      <c r="M6927" s="3">
        <v>10035</v>
      </c>
      <c r="N6927" s="3" t="s">
        <v>148</v>
      </c>
      <c r="O6927" s="3" t="s">
        <v>6698</v>
      </c>
      <c r="P6927" s="3" t="s">
        <v>32</v>
      </c>
      <c r="Q6927" s="3" t="s">
        <v>33</v>
      </c>
      <c r="R6927" s="3" t="s">
        <v>6699</v>
      </c>
      <c r="S6927" s="3">
        <v>681.40800000000013</v>
      </c>
      <c r="T6927" s="3">
        <v>12</v>
      </c>
      <c r="U6927" s="3">
        <v>0.2</v>
      </c>
      <c r="V6927" s="3">
        <v>42.588000000000022</v>
      </c>
    </row>
    <row r="6928" spans="1:22" ht="14.25" customHeight="1" x14ac:dyDescent="0.25">
      <c r="A6928" s="3">
        <v>6927</v>
      </c>
      <c r="B6928" s="3" t="s">
        <v>9180</v>
      </c>
      <c r="C6928" s="4">
        <f>YEAR(Table_1[[#This Row],[Order Date]])</f>
        <v>2013</v>
      </c>
      <c r="D6928" s="9">
        <v>41484</v>
      </c>
      <c r="E6928" s="3">
        <v>41490</v>
      </c>
      <c r="F6928" s="3" t="s">
        <v>50</v>
      </c>
      <c r="G6928" s="3" t="s">
        <v>7143</v>
      </c>
      <c r="H6928" s="3" t="s">
        <v>7144</v>
      </c>
      <c r="I6928" s="3" t="s">
        <v>26</v>
      </c>
      <c r="J6928" s="3" t="s">
        <v>27</v>
      </c>
      <c r="K6928" s="3" t="s">
        <v>42</v>
      </c>
      <c r="L6928" s="3" t="s">
        <v>43</v>
      </c>
      <c r="M6928" s="3">
        <v>90032</v>
      </c>
      <c r="N6928" s="3" t="s">
        <v>44</v>
      </c>
      <c r="O6928" s="3" t="s">
        <v>8125</v>
      </c>
      <c r="P6928" s="3" t="s">
        <v>46</v>
      </c>
      <c r="Q6928" s="3" t="s">
        <v>47</v>
      </c>
      <c r="R6928" s="3" t="s">
        <v>8126</v>
      </c>
      <c r="S6928" s="3">
        <v>18.899999999999999</v>
      </c>
      <c r="T6928" s="3">
        <v>3</v>
      </c>
      <c r="U6928" s="3">
        <v>0</v>
      </c>
      <c r="V6928" s="3">
        <v>8.6939999999999991</v>
      </c>
    </row>
    <row r="6929" spans="1:22" ht="14.25" customHeight="1" x14ac:dyDescent="0.25">
      <c r="A6929" s="3">
        <v>6928</v>
      </c>
      <c r="B6929" s="3" t="s">
        <v>9181</v>
      </c>
      <c r="C6929" s="4">
        <f>YEAR(Table_1[[#This Row],[Order Date]])</f>
        <v>2013</v>
      </c>
      <c r="D6929" s="9">
        <v>41449</v>
      </c>
      <c r="E6929" s="3">
        <v>41451</v>
      </c>
      <c r="F6929" s="3" t="s">
        <v>23</v>
      </c>
      <c r="G6929" s="3" t="s">
        <v>665</v>
      </c>
      <c r="H6929" s="3" t="s">
        <v>666</v>
      </c>
      <c r="I6929" s="3" t="s">
        <v>26</v>
      </c>
      <c r="J6929" s="3" t="s">
        <v>27</v>
      </c>
      <c r="K6929" s="3" t="s">
        <v>127</v>
      </c>
      <c r="L6929" s="3" t="s">
        <v>43</v>
      </c>
      <c r="M6929" s="3">
        <v>94109</v>
      </c>
      <c r="N6929" s="3" t="s">
        <v>44</v>
      </c>
      <c r="O6929" s="3" t="s">
        <v>5017</v>
      </c>
      <c r="P6929" s="3" t="s">
        <v>46</v>
      </c>
      <c r="Q6929" s="3" t="s">
        <v>59</v>
      </c>
      <c r="R6929" s="3" t="s">
        <v>5018</v>
      </c>
      <c r="S6929" s="3">
        <v>93.68</v>
      </c>
      <c r="T6929" s="3">
        <v>4</v>
      </c>
      <c r="U6929" s="3">
        <v>0</v>
      </c>
      <c r="V6929" s="3">
        <v>25.293599999999998</v>
      </c>
    </row>
    <row r="6930" spans="1:22" ht="14.25" customHeight="1" x14ac:dyDescent="0.25">
      <c r="A6930" s="3">
        <v>6929</v>
      </c>
      <c r="B6930" s="3" t="s">
        <v>9181</v>
      </c>
      <c r="C6930" s="4">
        <f>YEAR(Table_1[[#This Row],[Order Date]])</f>
        <v>2013</v>
      </c>
      <c r="D6930" s="9">
        <v>41449</v>
      </c>
      <c r="E6930" s="3">
        <v>41451</v>
      </c>
      <c r="F6930" s="3" t="s">
        <v>23</v>
      </c>
      <c r="G6930" s="3" t="s">
        <v>665</v>
      </c>
      <c r="H6930" s="3" t="s">
        <v>666</v>
      </c>
      <c r="I6930" s="3" t="s">
        <v>26</v>
      </c>
      <c r="J6930" s="3" t="s">
        <v>27</v>
      </c>
      <c r="K6930" s="3" t="s">
        <v>127</v>
      </c>
      <c r="L6930" s="3" t="s">
        <v>43</v>
      </c>
      <c r="M6930" s="3">
        <v>94109</v>
      </c>
      <c r="N6930" s="3" t="s">
        <v>44</v>
      </c>
      <c r="O6930" s="3" t="s">
        <v>2227</v>
      </c>
      <c r="P6930" s="3" t="s">
        <v>46</v>
      </c>
      <c r="Q6930" s="3" t="s">
        <v>47</v>
      </c>
      <c r="R6930" s="3" t="s">
        <v>2228</v>
      </c>
      <c r="S6930" s="3">
        <v>21.93</v>
      </c>
      <c r="T6930" s="3">
        <v>3</v>
      </c>
      <c r="U6930" s="3">
        <v>0</v>
      </c>
      <c r="V6930" s="3">
        <v>10.307099999999998</v>
      </c>
    </row>
    <row r="6931" spans="1:22" ht="14.25" customHeight="1" x14ac:dyDescent="0.25">
      <c r="A6931" s="3">
        <v>6930</v>
      </c>
      <c r="B6931" s="3" t="s">
        <v>9181</v>
      </c>
      <c r="C6931" s="4">
        <f>YEAR(Table_1[[#This Row],[Order Date]])</f>
        <v>2013</v>
      </c>
      <c r="D6931" s="9">
        <v>41449</v>
      </c>
      <c r="E6931" s="3">
        <v>41451</v>
      </c>
      <c r="F6931" s="3" t="s">
        <v>23</v>
      </c>
      <c r="G6931" s="3" t="s">
        <v>665</v>
      </c>
      <c r="H6931" s="3" t="s">
        <v>666</v>
      </c>
      <c r="I6931" s="3" t="s">
        <v>26</v>
      </c>
      <c r="J6931" s="3" t="s">
        <v>27</v>
      </c>
      <c r="K6931" s="3" t="s">
        <v>127</v>
      </c>
      <c r="L6931" s="3" t="s">
        <v>43</v>
      </c>
      <c r="M6931" s="3">
        <v>94109</v>
      </c>
      <c r="N6931" s="3" t="s">
        <v>44</v>
      </c>
      <c r="O6931" s="3" t="s">
        <v>1378</v>
      </c>
      <c r="P6931" s="3" t="s">
        <v>71</v>
      </c>
      <c r="Q6931" s="3" t="s">
        <v>72</v>
      </c>
      <c r="R6931" s="3" t="s">
        <v>1379</v>
      </c>
      <c r="S6931" s="3">
        <v>862.34400000000005</v>
      </c>
      <c r="T6931" s="3">
        <v>7</v>
      </c>
      <c r="U6931" s="3">
        <v>0.2</v>
      </c>
      <c r="V6931" s="3">
        <v>97.013699999999858</v>
      </c>
    </row>
    <row r="6932" spans="1:22" ht="14.25" customHeight="1" x14ac:dyDescent="0.25">
      <c r="A6932" s="3">
        <v>6931</v>
      </c>
      <c r="B6932" s="3" t="s">
        <v>9181</v>
      </c>
      <c r="C6932" s="4">
        <f>YEAR(Table_1[[#This Row],[Order Date]])</f>
        <v>2013</v>
      </c>
      <c r="D6932" s="9">
        <v>41449</v>
      </c>
      <c r="E6932" s="3">
        <v>41451</v>
      </c>
      <c r="F6932" s="3" t="s">
        <v>23</v>
      </c>
      <c r="G6932" s="3" t="s">
        <v>665</v>
      </c>
      <c r="H6932" s="3" t="s">
        <v>666</v>
      </c>
      <c r="I6932" s="3" t="s">
        <v>26</v>
      </c>
      <c r="J6932" s="3" t="s">
        <v>27</v>
      </c>
      <c r="K6932" s="3" t="s">
        <v>127</v>
      </c>
      <c r="L6932" s="3" t="s">
        <v>43</v>
      </c>
      <c r="M6932" s="3">
        <v>94109</v>
      </c>
      <c r="N6932" s="3" t="s">
        <v>44</v>
      </c>
      <c r="O6932" s="3" t="s">
        <v>2650</v>
      </c>
      <c r="P6932" s="3" t="s">
        <v>46</v>
      </c>
      <c r="Q6932" s="3" t="s">
        <v>90</v>
      </c>
      <c r="R6932" s="3" t="s">
        <v>2651</v>
      </c>
      <c r="S6932" s="3">
        <v>19.98</v>
      </c>
      <c r="T6932" s="3">
        <v>1</v>
      </c>
      <c r="U6932" s="3">
        <v>0</v>
      </c>
      <c r="V6932" s="3">
        <v>9.3905999999999992</v>
      </c>
    </row>
    <row r="6933" spans="1:22" ht="14.25" customHeight="1" x14ac:dyDescent="0.25">
      <c r="A6933" s="3">
        <v>6932</v>
      </c>
      <c r="B6933" s="3" t="s">
        <v>9182</v>
      </c>
      <c r="C6933" s="4">
        <f>YEAR(Table_1[[#This Row],[Order Date]])</f>
        <v>2011</v>
      </c>
      <c r="D6933" s="9">
        <v>40738</v>
      </c>
      <c r="E6933" s="3">
        <v>40742</v>
      </c>
      <c r="F6933" s="3" t="s">
        <v>50</v>
      </c>
      <c r="G6933" s="3" t="s">
        <v>3868</v>
      </c>
      <c r="H6933" s="3" t="s">
        <v>3869</v>
      </c>
      <c r="I6933" s="3" t="s">
        <v>26</v>
      </c>
      <c r="J6933" s="3" t="s">
        <v>27</v>
      </c>
      <c r="K6933" s="3" t="s">
        <v>146</v>
      </c>
      <c r="L6933" s="3" t="s">
        <v>147</v>
      </c>
      <c r="M6933" s="3">
        <v>19140</v>
      </c>
      <c r="N6933" s="3" t="s">
        <v>148</v>
      </c>
      <c r="O6933" s="3" t="s">
        <v>9183</v>
      </c>
      <c r="P6933" s="3" t="s">
        <v>71</v>
      </c>
      <c r="Q6933" s="3" t="s">
        <v>72</v>
      </c>
      <c r="R6933" s="3" t="s">
        <v>9184</v>
      </c>
      <c r="S6933" s="3">
        <v>13.493999999999998</v>
      </c>
      <c r="T6933" s="3">
        <v>1</v>
      </c>
      <c r="U6933" s="3">
        <v>0.4</v>
      </c>
      <c r="V6933" s="3">
        <v>-2.2490000000000023</v>
      </c>
    </row>
    <row r="6934" spans="1:22" ht="14.25" customHeight="1" x14ac:dyDescent="0.25">
      <c r="A6934" s="3">
        <v>6933</v>
      </c>
      <c r="B6934" s="3" t="s">
        <v>9182</v>
      </c>
      <c r="C6934" s="4">
        <f>YEAR(Table_1[[#This Row],[Order Date]])</f>
        <v>2011</v>
      </c>
      <c r="D6934" s="9">
        <v>40738</v>
      </c>
      <c r="E6934" s="3">
        <v>40742</v>
      </c>
      <c r="F6934" s="3" t="s">
        <v>50</v>
      </c>
      <c r="G6934" s="3" t="s">
        <v>3868</v>
      </c>
      <c r="H6934" s="3" t="s">
        <v>3869</v>
      </c>
      <c r="I6934" s="3" t="s">
        <v>26</v>
      </c>
      <c r="J6934" s="3" t="s">
        <v>27</v>
      </c>
      <c r="K6934" s="3" t="s">
        <v>146</v>
      </c>
      <c r="L6934" s="3" t="s">
        <v>147</v>
      </c>
      <c r="M6934" s="3">
        <v>19140</v>
      </c>
      <c r="N6934" s="3" t="s">
        <v>148</v>
      </c>
      <c r="O6934" s="3" t="s">
        <v>8134</v>
      </c>
      <c r="P6934" s="3" t="s">
        <v>71</v>
      </c>
      <c r="Q6934" s="3" t="s">
        <v>72</v>
      </c>
      <c r="R6934" s="3" t="s">
        <v>8135</v>
      </c>
      <c r="S6934" s="3">
        <v>23.987999999999996</v>
      </c>
      <c r="T6934" s="3">
        <v>2</v>
      </c>
      <c r="U6934" s="3">
        <v>0.4</v>
      </c>
      <c r="V6934" s="3">
        <v>-13.993000000000004</v>
      </c>
    </row>
    <row r="6935" spans="1:22" ht="14.25" customHeight="1" x14ac:dyDescent="0.25">
      <c r="A6935" s="3">
        <v>6934</v>
      </c>
      <c r="B6935" s="3" t="s">
        <v>9182</v>
      </c>
      <c r="C6935" s="4">
        <f>YEAR(Table_1[[#This Row],[Order Date]])</f>
        <v>2011</v>
      </c>
      <c r="D6935" s="9">
        <v>40738</v>
      </c>
      <c r="E6935" s="3">
        <v>40742</v>
      </c>
      <c r="F6935" s="3" t="s">
        <v>50</v>
      </c>
      <c r="G6935" s="3" t="s">
        <v>3868</v>
      </c>
      <c r="H6935" s="3" t="s">
        <v>3869</v>
      </c>
      <c r="I6935" s="3" t="s">
        <v>26</v>
      </c>
      <c r="J6935" s="3" t="s">
        <v>27</v>
      </c>
      <c r="K6935" s="3" t="s">
        <v>146</v>
      </c>
      <c r="L6935" s="3" t="s">
        <v>147</v>
      </c>
      <c r="M6935" s="3">
        <v>19140</v>
      </c>
      <c r="N6935" s="3" t="s">
        <v>148</v>
      </c>
      <c r="O6935" s="3" t="s">
        <v>9113</v>
      </c>
      <c r="P6935" s="3" t="s">
        <v>32</v>
      </c>
      <c r="Q6935" s="3" t="s">
        <v>65</v>
      </c>
      <c r="R6935" s="3" t="s">
        <v>9114</v>
      </c>
      <c r="S6935" s="3">
        <v>31.983999999999998</v>
      </c>
      <c r="T6935" s="3">
        <v>2</v>
      </c>
      <c r="U6935" s="3">
        <v>0.2</v>
      </c>
      <c r="V6935" s="3">
        <v>1.1993999999999998</v>
      </c>
    </row>
    <row r="6936" spans="1:22" ht="14.25" customHeight="1" x14ac:dyDescent="0.25">
      <c r="A6936" s="3">
        <v>6935</v>
      </c>
      <c r="B6936" s="3" t="s">
        <v>9182</v>
      </c>
      <c r="C6936" s="4">
        <f>YEAR(Table_1[[#This Row],[Order Date]])</f>
        <v>2011</v>
      </c>
      <c r="D6936" s="9">
        <v>40738</v>
      </c>
      <c r="E6936" s="3">
        <v>40742</v>
      </c>
      <c r="F6936" s="3" t="s">
        <v>50</v>
      </c>
      <c r="G6936" s="3" t="s">
        <v>3868</v>
      </c>
      <c r="H6936" s="3" t="s">
        <v>3869</v>
      </c>
      <c r="I6936" s="3" t="s">
        <v>26</v>
      </c>
      <c r="J6936" s="3" t="s">
        <v>27</v>
      </c>
      <c r="K6936" s="3" t="s">
        <v>146</v>
      </c>
      <c r="L6936" s="3" t="s">
        <v>147</v>
      </c>
      <c r="M6936" s="3">
        <v>19140</v>
      </c>
      <c r="N6936" s="3" t="s">
        <v>148</v>
      </c>
      <c r="O6936" s="3" t="s">
        <v>4226</v>
      </c>
      <c r="P6936" s="3" t="s">
        <v>46</v>
      </c>
      <c r="Q6936" s="3" t="s">
        <v>68</v>
      </c>
      <c r="R6936" s="3" t="s">
        <v>4227</v>
      </c>
      <c r="S6936" s="3">
        <v>41.584000000000003</v>
      </c>
      <c r="T6936" s="3">
        <v>2</v>
      </c>
      <c r="U6936" s="3">
        <v>0.2</v>
      </c>
      <c r="V6936" s="3">
        <v>4.6781999999999968</v>
      </c>
    </row>
    <row r="6937" spans="1:22" ht="14.25" customHeight="1" x14ac:dyDescent="0.25">
      <c r="A6937" s="3">
        <v>6936</v>
      </c>
      <c r="B6937" s="3" t="s">
        <v>9185</v>
      </c>
      <c r="C6937" s="4">
        <f>YEAR(Table_1[[#This Row],[Order Date]])</f>
        <v>2014</v>
      </c>
      <c r="D6937" s="9">
        <v>41974</v>
      </c>
      <c r="E6937" s="3">
        <v>41977</v>
      </c>
      <c r="F6937" s="3" t="s">
        <v>23</v>
      </c>
      <c r="G6937" s="3" t="s">
        <v>1383</v>
      </c>
      <c r="H6937" s="3" t="s">
        <v>1384</v>
      </c>
      <c r="I6937" s="3" t="s">
        <v>41</v>
      </c>
      <c r="J6937" s="3" t="s">
        <v>27</v>
      </c>
      <c r="K6937" s="3" t="s">
        <v>4172</v>
      </c>
      <c r="L6937" s="3" t="s">
        <v>104</v>
      </c>
      <c r="M6937" s="3">
        <v>79907</v>
      </c>
      <c r="N6937" s="3" t="s">
        <v>105</v>
      </c>
      <c r="O6937" s="3" t="s">
        <v>444</v>
      </c>
      <c r="P6937" s="3" t="s">
        <v>71</v>
      </c>
      <c r="Q6937" s="3" t="s">
        <v>161</v>
      </c>
      <c r="R6937" s="3" t="s">
        <v>445</v>
      </c>
      <c r="S6937" s="3">
        <v>95.976000000000013</v>
      </c>
      <c r="T6937" s="3">
        <v>3</v>
      </c>
      <c r="U6937" s="3">
        <v>0.2</v>
      </c>
      <c r="V6937" s="3">
        <v>-10.797300000000011</v>
      </c>
    </row>
    <row r="6938" spans="1:22" ht="14.25" customHeight="1" x14ac:dyDescent="0.25">
      <c r="A6938" s="3">
        <v>6937</v>
      </c>
      <c r="B6938" s="3" t="s">
        <v>9186</v>
      </c>
      <c r="C6938" s="4">
        <f>YEAR(Table_1[[#This Row],[Order Date]])</f>
        <v>2013</v>
      </c>
      <c r="D6938" s="9">
        <v>41520</v>
      </c>
      <c r="E6938" s="3">
        <v>41522</v>
      </c>
      <c r="F6938" s="3" t="s">
        <v>188</v>
      </c>
      <c r="G6938" s="3" t="s">
        <v>5737</v>
      </c>
      <c r="H6938" s="3" t="s">
        <v>5738</v>
      </c>
      <c r="I6938" s="3" t="s">
        <v>102</v>
      </c>
      <c r="J6938" s="3" t="s">
        <v>27</v>
      </c>
      <c r="K6938" s="3" t="s">
        <v>303</v>
      </c>
      <c r="L6938" s="3" t="s">
        <v>211</v>
      </c>
      <c r="M6938" s="3">
        <v>60653</v>
      </c>
      <c r="N6938" s="3" t="s">
        <v>105</v>
      </c>
      <c r="O6938" s="3" t="s">
        <v>9187</v>
      </c>
      <c r="P6938" s="3" t="s">
        <v>32</v>
      </c>
      <c r="Q6938" s="3" t="s">
        <v>65</v>
      </c>
      <c r="R6938" s="3" t="s">
        <v>9188</v>
      </c>
      <c r="S6938" s="3">
        <v>84.272000000000006</v>
      </c>
      <c r="T6938" s="3">
        <v>2</v>
      </c>
      <c r="U6938" s="3">
        <v>0.6</v>
      </c>
      <c r="V6938" s="3">
        <v>-75.844800000000006</v>
      </c>
    </row>
    <row r="6939" spans="1:22" ht="14.25" customHeight="1" x14ac:dyDescent="0.25">
      <c r="A6939" s="3">
        <v>6938</v>
      </c>
      <c r="B6939" s="3" t="s">
        <v>9189</v>
      </c>
      <c r="C6939" s="4">
        <f>YEAR(Table_1[[#This Row],[Order Date]])</f>
        <v>2011</v>
      </c>
      <c r="D6939" s="9">
        <v>40709</v>
      </c>
      <c r="E6939" s="3">
        <v>40709</v>
      </c>
      <c r="F6939" s="3" t="s">
        <v>1290</v>
      </c>
      <c r="G6939" s="3" t="s">
        <v>4361</v>
      </c>
      <c r="H6939" s="3" t="s">
        <v>4362</v>
      </c>
      <c r="I6939" s="3" t="s">
        <v>26</v>
      </c>
      <c r="J6939" s="3" t="s">
        <v>27</v>
      </c>
      <c r="K6939" s="3" t="s">
        <v>4172</v>
      </c>
      <c r="L6939" s="3" t="s">
        <v>104</v>
      </c>
      <c r="M6939" s="3">
        <v>79907</v>
      </c>
      <c r="N6939" s="3" t="s">
        <v>105</v>
      </c>
      <c r="O6939" s="3" t="s">
        <v>8558</v>
      </c>
      <c r="P6939" s="3" t="s">
        <v>46</v>
      </c>
      <c r="Q6939" s="3" t="s">
        <v>90</v>
      </c>
      <c r="R6939" s="3" t="s">
        <v>8559</v>
      </c>
      <c r="S6939" s="3">
        <v>36.544000000000004</v>
      </c>
      <c r="T6939" s="3">
        <v>2</v>
      </c>
      <c r="U6939" s="3">
        <v>0.2</v>
      </c>
      <c r="V6939" s="3">
        <v>11.876799999999998</v>
      </c>
    </row>
    <row r="6940" spans="1:22" ht="14.25" customHeight="1" x14ac:dyDescent="0.25">
      <c r="A6940" s="3">
        <v>6939</v>
      </c>
      <c r="B6940" s="3" t="s">
        <v>9190</v>
      </c>
      <c r="C6940" s="4">
        <f>YEAR(Table_1[[#This Row],[Order Date]])</f>
        <v>2013</v>
      </c>
      <c r="D6940" s="9">
        <v>41584</v>
      </c>
      <c r="E6940" s="3">
        <v>41588</v>
      </c>
      <c r="F6940" s="3" t="s">
        <v>50</v>
      </c>
      <c r="G6940" s="3" t="s">
        <v>3486</v>
      </c>
      <c r="H6940" s="3" t="s">
        <v>3487</v>
      </c>
      <c r="I6940" s="3" t="s">
        <v>26</v>
      </c>
      <c r="J6940" s="3" t="s">
        <v>27</v>
      </c>
      <c r="K6940" s="3" t="s">
        <v>95</v>
      </c>
      <c r="L6940" s="3" t="s">
        <v>96</v>
      </c>
      <c r="M6940" s="3">
        <v>98105</v>
      </c>
      <c r="N6940" s="3" t="s">
        <v>44</v>
      </c>
      <c r="O6940" s="3" t="s">
        <v>9191</v>
      </c>
      <c r="P6940" s="3" t="s">
        <v>71</v>
      </c>
      <c r="Q6940" s="3" t="s">
        <v>161</v>
      </c>
      <c r="R6940" s="3" t="s">
        <v>9192</v>
      </c>
      <c r="S6940" s="3">
        <v>479.72</v>
      </c>
      <c r="T6940" s="3">
        <v>4</v>
      </c>
      <c r="U6940" s="3">
        <v>0</v>
      </c>
      <c r="V6940" s="3">
        <v>52.769200000000012</v>
      </c>
    </row>
    <row r="6941" spans="1:22" ht="14.25" customHeight="1" x14ac:dyDescent="0.25">
      <c r="A6941" s="3">
        <v>6940</v>
      </c>
      <c r="B6941" s="3" t="s">
        <v>9193</v>
      </c>
      <c r="C6941" s="4">
        <f>YEAR(Table_1[[#This Row],[Order Date]])</f>
        <v>2014</v>
      </c>
      <c r="D6941" s="9">
        <v>41817</v>
      </c>
      <c r="E6941" s="3">
        <v>41821</v>
      </c>
      <c r="F6941" s="3" t="s">
        <v>50</v>
      </c>
      <c r="G6941" s="3" t="s">
        <v>5377</v>
      </c>
      <c r="H6941" s="3" t="s">
        <v>5378</v>
      </c>
      <c r="I6941" s="3" t="s">
        <v>41</v>
      </c>
      <c r="J6941" s="3" t="s">
        <v>27</v>
      </c>
      <c r="K6941" s="3" t="s">
        <v>266</v>
      </c>
      <c r="L6941" s="3" t="s">
        <v>267</v>
      </c>
      <c r="M6941" s="3">
        <v>10009</v>
      </c>
      <c r="N6941" s="3" t="s">
        <v>148</v>
      </c>
      <c r="O6941" s="3" t="s">
        <v>2596</v>
      </c>
      <c r="P6941" s="3" t="s">
        <v>46</v>
      </c>
      <c r="Q6941" s="3" t="s">
        <v>75</v>
      </c>
      <c r="R6941" s="3" t="s">
        <v>2597</v>
      </c>
      <c r="S6941" s="3">
        <v>102.36799999999999</v>
      </c>
      <c r="T6941" s="3">
        <v>2</v>
      </c>
      <c r="U6941" s="3">
        <v>0.2</v>
      </c>
      <c r="V6941" s="3">
        <v>37.108400000000003</v>
      </c>
    </row>
    <row r="6942" spans="1:22" ht="14.25" customHeight="1" x14ac:dyDescent="0.25">
      <c r="A6942" s="3">
        <v>6941</v>
      </c>
      <c r="B6942" s="3" t="s">
        <v>9193</v>
      </c>
      <c r="C6942" s="4">
        <f>YEAR(Table_1[[#This Row],[Order Date]])</f>
        <v>2014</v>
      </c>
      <c r="D6942" s="9">
        <v>41817</v>
      </c>
      <c r="E6942" s="3">
        <v>41821</v>
      </c>
      <c r="F6942" s="3" t="s">
        <v>50</v>
      </c>
      <c r="G6942" s="3" t="s">
        <v>5377</v>
      </c>
      <c r="H6942" s="3" t="s">
        <v>5378</v>
      </c>
      <c r="I6942" s="3" t="s">
        <v>41</v>
      </c>
      <c r="J6942" s="3" t="s">
        <v>27</v>
      </c>
      <c r="K6942" s="3" t="s">
        <v>266</v>
      </c>
      <c r="L6942" s="3" t="s">
        <v>267</v>
      </c>
      <c r="M6942" s="3">
        <v>10009</v>
      </c>
      <c r="N6942" s="3" t="s">
        <v>148</v>
      </c>
      <c r="O6942" s="3" t="s">
        <v>2618</v>
      </c>
      <c r="P6942" s="3" t="s">
        <v>46</v>
      </c>
      <c r="Q6942" s="3" t="s">
        <v>578</v>
      </c>
      <c r="R6942" s="3" t="s">
        <v>2619</v>
      </c>
      <c r="S6942" s="3">
        <v>28.4</v>
      </c>
      <c r="T6942" s="3">
        <v>5</v>
      </c>
      <c r="U6942" s="3">
        <v>0</v>
      </c>
      <c r="V6942" s="3">
        <v>8.2359999999999989</v>
      </c>
    </row>
    <row r="6943" spans="1:22" ht="14.25" customHeight="1" x14ac:dyDescent="0.25">
      <c r="A6943" s="3">
        <v>6942</v>
      </c>
      <c r="B6943" s="3" t="s">
        <v>9193</v>
      </c>
      <c r="C6943" s="4">
        <f>YEAR(Table_1[[#This Row],[Order Date]])</f>
        <v>2014</v>
      </c>
      <c r="D6943" s="9">
        <v>41817</v>
      </c>
      <c r="E6943" s="3">
        <v>41821</v>
      </c>
      <c r="F6943" s="3" t="s">
        <v>50</v>
      </c>
      <c r="G6943" s="3" t="s">
        <v>5377</v>
      </c>
      <c r="H6943" s="3" t="s">
        <v>5378</v>
      </c>
      <c r="I6943" s="3" t="s">
        <v>41</v>
      </c>
      <c r="J6943" s="3" t="s">
        <v>27</v>
      </c>
      <c r="K6943" s="3" t="s">
        <v>266</v>
      </c>
      <c r="L6943" s="3" t="s">
        <v>267</v>
      </c>
      <c r="M6943" s="3">
        <v>10009</v>
      </c>
      <c r="N6943" s="3" t="s">
        <v>148</v>
      </c>
      <c r="O6943" s="3" t="s">
        <v>2011</v>
      </c>
      <c r="P6943" s="3" t="s">
        <v>46</v>
      </c>
      <c r="Q6943" s="3" t="s">
        <v>59</v>
      </c>
      <c r="R6943" s="3" t="s">
        <v>2012</v>
      </c>
      <c r="S6943" s="3">
        <v>713.88</v>
      </c>
      <c r="T6943" s="3">
        <v>4</v>
      </c>
      <c r="U6943" s="3">
        <v>0</v>
      </c>
      <c r="V6943" s="3">
        <v>214.16399999999993</v>
      </c>
    </row>
    <row r="6944" spans="1:22" ht="14.25" customHeight="1" x14ac:dyDescent="0.25">
      <c r="A6944" s="3">
        <v>6943</v>
      </c>
      <c r="B6944" s="3" t="s">
        <v>9193</v>
      </c>
      <c r="C6944" s="4">
        <f>YEAR(Table_1[[#This Row],[Order Date]])</f>
        <v>2014</v>
      </c>
      <c r="D6944" s="9">
        <v>41817</v>
      </c>
      <c r="E6944" s="3">
        <v>41821</v>
      </c>
      <c r="F6944" s="3" t="s">
        <v>50</v>
      </c>
      <c r="G6944" s="3" t="s">
        <v>5377</v>
      </c>
      <c r="H6944" s="3" t="s">
        <v>5378</v>
      </c>
      <c r="I6944" s="3" t="s">
        <v>41</v>
      </c>
      <c r="J6944" s="3" t="s">
        <v>27</v>
      </c>
      <c r="K6944" s="3" t="s">
        <v>266</v>
      </c>
      <c r="L6944" s="3" t="s">
        <v>267</v>
      </c>
      <c r="M6944" s="3">
        <v>10009</v>
      </c>
      <c r="N6944" s="3" t="s">
        <v>148</v>
      </c>
      <c r="O6944" s="3" t="s">
        <v>5180</v>
      </c>
      <c r="P6944" s="3" t="s">
        <v>46</v>
      </c>
      <c r="Q6944" s="3" t="s">
        <v>90</v>
      </c>
      <c r="R6944" s="3" t="s">
        <v>5181</v>
      </c>
      <c r="S6944" s="3">
        <v>68.52</v>
      </c>
      <c r="T6944" s="3">
        <v>3</v>
      </c>
      <c r="U6944" s="3">
        <v>0</v>
      </c>
      <c r="V6944" s="3">
        <v>31.519199999999998</v>
      </c>
    </row>
    <row r="6945" spans="1:22" ht="14.25" customHeight="1" x14ac:dyDescent="0.25">
      <c r="A6945" s="3">
        <v>6944</v>
      </c>
      <c r="B6945" s="3" t="s">
        <v>9194</v>
      </c>
      <c r="C6945" s="4">
        <f>YEAR(Table_1[[#This Row],[Order Date]])</f>
        <v>2012</v>
      </c>
      <c r="D6945" s="9">
        <v>41115</v>
      </c>
      <c r="E6945" s="3">
        <v>41120</v>
      </c>
      <c r="F6945" s="3" t="s">
        <v>50</v>
      </c>
      <c r="G6945" s="3" t="s">
        <v>6692</v>
      </c>
      <c r="H6945" s="3" t="s">
        <v>6693</v>
      </c>
      <c r="I6945" s="3" t="s">
        <v>26</v>
      </c>
      <c r="J6945" s="3" t="s">
        <v>27</v>
      </c>
      <c r="K6945" s="3" t="s">
        <v>42</v>
      </c>
      <c r="L6945" s="3" t="s">
        <v>43</v>
      </c>
      <c r="M6945" s="3">
        <v>90032</v>
      </c>
      <c r="N6945" s="3" t="s">
        <v>44</v>
      </c>
      <c r="O6945" s="3" t="s">
        <v>9195</v>
      </c>
      <c r="P6945" s="3" t="s">
        <v>71</v>
      </c>
      <c r="Q6945" s="3" t="s">
        <v>72</v>
      </c>
      <c r="R6945" s="3" t="s">
        <v>9196</v>
      </c>
      <c r="S6945" s="3">
        <v>623.96</v>
      </c>
      <c r="T6945" s="3">
        <v>5</v>
      </c>
      <c r="U6945" s="3">
        <v>0.2</v>
      </c>
      <c r="V6945" s="3">
        <v>38.997500000000002</v>
      </c>
    </row>
    <row r="6946" spans="1:22" ht="14.25" customHeight="1" x14ac:dyDescent="0.25">
      <c r="A6946" s="3">
        <v>6945</v>
      </c>
      <c r="B6946" s="3" t="s">
        <v>9197</v>
      </c>
      <c r="C6946" s="4">
        <f>YEAR(Table_1[[#This Row],[Order Date]])</f>
        <v>2011</v>
      </c>
      <c r="D6946" s="9">
        <v>40809</v>
      </c>
      <c r="E6946" s="3">
        <v>40813</v>
      </c>
      <c r="F6946" s="3" t="s">
        <v>50</v>
      </c>
      <c r="G6946" s="3" t="s">
        <v>8288</v>
      </c>
      <c r="H6946" s="3" t="s">
        <v>8289</v>
      </c>
      <c r="I6946" s="3" t="s">
        <v>41</v>
      </c>
      <c r="J6946" s="3" t="s">
        <v>27</v>
      </c>
      <c r="K6946" s="3" t="s">
        <v>606</v>
      </c>
      <c r="L6946" s="3" t="s">
        <v>245</v>
      </c>
      <c r="M6946" s="3">
        <v>19711</v>
      </c>
      <c r="N6946" s="3" t="s">
        <v>148</v>
      </c>
      <c r="O6946" s="3" t="s">
        <v>3896</v>
      </c>
      <c r="P6946" s="3" t="s">
        <v>46</v>
      </c>
      <c r="Q6946" s="3" t="s">
        <v>75</v>
      </c>
      <c r="R6946" s="3" t="s">
        <v>3897</v>
      </c>
      <c r="S6946" s="3">
        <v>11.12</v>
      </c>
      <c r="T6946" s="3">
        <v>4</v>
      </c>
      <c r="U6946" s="3">
        <v>0</v>
      </c>
      <c r="V6946" s="3">
        <v>5.4487999999999994</v>
      </c>
    </row>
    <row r="6947" spans="1:22" ht="14.25" customHeight="1" x14ac:dyDescent="0.25">
      <c r="A6947" s="3">
        <v>6946</v>
      </c>
      <c r="B6947" s="3" t="s">
        <v>9198</v>
      </c>
      <c r="C6947" s="4">
        <f>YEAR(Table_1[[#This Row],[Order Date]])</f>
        <v>2013</v>
      </c>
      <c r="D6947" s="9">
        <v>41548</v>
      </c>
      <c r="E6947" s="3">
        <v>41552</v>
      </c>
      <c r="F6947" s="3" t="s">
        <v>50</v>
      </c>
      <c r="G6947" s="3" t="s">
        <v>3467</v>
      </c>
      <c r="H6947" s="3" t="s">
        <v>3468</v>
      </c>
      <c r="I6947" s="3" t="s">
        <v>26</v>
      </c>
      <c r="J6947" s="3" t="s">
        <v>27</v>
      </c>
      <c r="K6947" s="3" t="s">
        <v>266</v>
      </c>
      <c r="L6947" s="3" t="s">
        <v>267</v>
      </c>
      <c r="M6947" s="3">
        <v>10011</v>
      </c>
      <c r="N6947" s="3" t="s">
        <v>148</v>
      </c>
      <c r="O6947" s="3" t="s">
        <v>4883</v>
      </c>
      <c r="P6947" s="3" t="s">
        <v>32</v>
      </c>
      <c r="Q6947" s="3" t="s">
        <v>33</v>
      </c>
      <c r="R6947" s="3" t="s">
        <v>4884</v>
      </c>
      <c r="S6947" s="3">
        <v>523.91999999999996</v>
      </c>
      <c r="T6947" s="3">
        <v>5</v>
      </c>
      <c r="U6947" s="3">
        <v>0.2</v>
      </c>
      <c r="V6947" s="3">
        <v>-26.195999999999984</v>
      </c>
    </row>
    <row r="6948" spans="1:22" ht="14.25" customHeight="1" x14ac:dyDescent="0.25">
      <c r="A6948" s="3">
        <v>6947</v>
      </c>
      <c r="B6948" s="3" t="s">
        <v>9199</v>
      </c>
      <c r="C6948" s="4">
        <f>YEAR(Table_1[[#This Row],[Order Date]])</f>
        <v>2012</v>
      </c>
      <c r="D6948" s="9">
        <v>41222</v>
      </c>
      <c r="E6948" s="3">
        <v>41226</v>
      </c>
      <c r="F6948" s="3" t="s">
        <v>50</v>
      </c>
      <c r="G6948" s="3" t="s">
        <v>2250</v>
      </c>
      <c r="H6948" s="3" t="s">
        <v>2251</v>
      </c>
      <c r="I6948" s="3" t="s">
        <v>102</v>
      </c>
      <c r="J6948" s="3" t="s">
        <v>27</v>
      </c>
      <c r="K6948" s="3" t="s">
        <v>566</v>
      </c>
      <c r="L6948" s="3" t="s">
        <v>43</v>
      </c>
      <c r="M6948" s="3">
        <v>95661</v>
      </c>
      <c r="N6948" s="3" t="s">
        <v>44</v>
      </c>
      <c r="O6948" s="3" t="s">
        <v>1229</v>
      </c>
      <c r="P6948" s="3" t="s">
        <v>46</v>
      </c>
      <c r="Q6948" s="3" t="s">
        <v>269</v>
      </c>
      <c r="R6948" s="3" t="s">
        <v>1230</v>
      </c>
      <c r="S6948" s="3">
        <v>2.48</v>
      </c>
      <c r="T6948" s="3">
        <v>2</v>
      </c>
      <c r="U6948" s="3">
        <v>0</v>
      </c>
      <c r="V6948" s="3">
        <v>1.1656</v>
      </c>
    </row>
    <row r="6949" spans="1:22" ht="14.25" customHeight="1" x14ac:dyDescent="0.25">
      <c r="A6949" s="3">
        <v>6948</v>
      </c>
      <c r="B6949" s="3" t="s">
        <v>9200</v>
      </c>
      <c r="C6949" s="4">
        <f>YEAR(Table_1[[#This Row],[Order Date]])</f>
        <v>2012</v>
      </c>
      <c r="D6949" s="9">
        <v>41024</v>
      </c>
      <c r="E6949" s="3">
        <v>41028</v>
      </c>
      <c r="F6949" s="3" t="s">
        <v>50</v>
      </c>
      <c r="G6949" s="3" t="s">
        <v>1974</v>
      </c>
      <c r="H6949" s="3" t="s">
        <v>1975</v>
      </c>
      <c r="I6949" s="3" t="s">
        <v>26</v>
      </c>
      <c r="J6949" s="3" t="s">
        <v>27</v>
      </c>
      <c r="K6949" s="3" t="s">
        <v>456</v>
      </c>
      <c r="L6949" s="3" t="s">
        <v>211</v>
      </c>
      <c r="M6949" s="3">
        <v>60505</v>
      </c>
      <c r="N6949" s="3" t="s">
        <v>105</v>
      </c>
      <c r="O6949" s="3" t="s">
        <v>3688</v>
      </c>
      <c r="P6949" s="3" t="s">
        <v>46</v>
      </c>
      <c r="Q6949" s="3" t="s">
        <v>59</v>
      </c>
      <c r="R6949" s="3" t="s">
        <v>3689</v>
      </c>
      <c r="S6949" s="3">
        <v>221.024</v>
      </c>
      <c r="T6949" s="3">
        <v>2</v>
      </c>
      <c r="U6949" s="3">
        <v>0.2</v>
      </c>
      <c r="V6949" s="3">
        <v>-55.256</v>
      </c>
    </row>
    <row r="6950" spans="1:22" ht="14.25" customHeight="1" x14ac:dyDescent="0.25">
      <c r="A6950" s="3">
        <v>6949</v>
      </c>
      <c r="B6950" s="3" t="s">
        <v>9200</v>
      </c>
      <c r="C6950" s="4">
        <f>YEAR(Table_1[[#This Row],[Order Date]])</f>
        <v>2012</v>
      </c>
      <c r="D6950" s="9">
        <v>41024</v>
      </c>
      <c r="E6950" s="3">
        <v>41028</v>
      </c>
      <c r="F6950" s="3" t="s">
        <v>50</v>
      </c>
      <c r="G6950" s="3" t="s">
        <v>1974</v>
      </c>
      <c r="H6950" s="3" t="s">
        <v>1975</v>
      </c>
      <c r="I6950" s="3" t="s">
        <v>26</v>
      </c>
      <c r="J6950" s="3" t="s">
        <v>27</v>
      </c>
      <c r="K6950" s="3" t="s">
        <v>456</v>
      </c>
      <c r="L6950" s="3" t="s">
        <v>211</v>
      </c>
      <c r="M6950" s="3">
        <v>60505</v>
      </c>
      <c r="N6950" s="3" t="s">
        <v>105</v>
      </c>
      <c r="O6950" s="3" t="s">
        <v>6595</v>
      </c>
      <c r="P6950" s="3" t="s">
        <v>32</v>
      </c>
      <c r="Q6950" s="3" t="s">
        <v>36</v>
      </c>
      <c r="R6950" s="3" t="s">
        <v>6596</v>
      </c>
      <c r="S6950" s="3">
        <v>128.05799999999999</v>
      </c>
      <c r="T6950" s="3">
        <v>3</v>
      </c>
      <c r="U6950" s="3">
        <v>0.3</v>
      </c>
      <c r="V6950" s="3">
        <v>-23.782199999999996</v>
      </c>
    </row>
    <row r="6951" spans="1:22" ht="14.25" customHeight="1" x14ac:dyDescent="0.25">
      <c r="A6951" s="3">
        <v>6950</v>
      </c>
      <c r="B6951" s="3" t="s">
        <v>9201</v>
      </c>
      <c r="C6951" s="4">
        <f>YEAR(Table_1[[#This Row],[Order Date]])</f>
        <v>2014</v>
      </c>
      <c r="D6951" s="9">
        <v>41963</v>
      </c>
      <c r="E6951" s="3">
        <v>41963</v>
      </c>
      <c r="F6951" s="3" t="s">
        <v>1290</v>
      </c>
      <c r="G6951" s="3" t="s">
        <v>3340</v>
      </c>
      <c r="H6951" s="3" t="s">
        <v>3341</v>
      </c>
      <c r="I6951" s="3" t="s">
        <v>102</v>
      </c>
      <c r="J6951" s="3" t="s">
        <v>27</v>
      </c>
      <c r="K6951" s="3" t="s">
        <v>266</v>
      </c>
      <c r="L6951" s="3" t="s">
        <v>267</v>
      </c>
      <c r="M6951" s="3">
        <v>10011</v>
      </c>
      <c r="N6951" s="3" t="s">
        <v>148</v>
      </c>
      <c r="O6951" s="3" t="s">
        <v>4493</v>
      </c>
      <c r="P6951" s="3" t="s">
        <v>46</v>
      </c>
      <c r="Q6951" s="3" t="s">
        <v>75</v>
      </c>
      <c r="R6951" s="3" t="s">
        <v>4494</v>
      </c>
      <c r="S6951" s="3">
        <v>58.407999999999994</v>
      </c>
      <c r="T6951" s="3">
        <v>7</v>
      </c>
      <c r="U6951" s="3">
        <v>0.2</v>
      </c>
      <c r="V6951" s="3">
        <v>18.252499999999998</v>
      </c>
    </row>
    <row r="6952" spans="1:22" ht="14.25" customHeight="1" x14ac:dyDescent="0.25">
      <c r="A6952" s="3">
        <v>6951</v>
      </c>
      <c r="B6952" s="3" t="s">
        <v>9201</v>
      </c>
      <c r="C6952" s="4">
        <f>YEAR(Table_1[[#This Row],[Order Date]])</f>
        <v>2014</v>
      </c>
      <c r="D6952" s="9">
        <v>41963</v>
      </c>
      <c r="E6952" s="3">
        <v>41963</v>
      </c>
      <c r="F6952" s="3" t="s">
        <v>1290</v>
      </c>
      <c r="G6952" s="3" t="s">
        <v>3340</v>
      </c>
      <c r="H6952" s="3" t="s">
        <v>3341</v>
      </c>
      <c r="I6952" s="3" t="s">
        <v>102</v>
      </c>
      <c r="J6952" s="3" t="s">
        <v>27</v>
      </c>
      <c r="K6952" s="3" t="s">
        <v>266</v>
      </c>
      <c r="L6952" s="3" t="s">
        <v>267</v>
      </c>
      <c r="M6952" s="3">
        <v>10011</v>
      </c>
      <c r="N6952" s="3" t="s">
        <v>148</v>
      </c>
      <c r="O6952" s="3" t="s">
        <v>3806</v>
      </c>
      <c r="P6952" s="3" t="s">
        <v>32</v>
      </c>
      <c r="Q6952" s="3" t="s">
        <v>56</v>
      </c>
      <c r="R6952" s="3" t="s">
        <v>3807</v>
      </c>
      <c r="S6952" s="3">
        <v>79.97399999999999</v>
      </c>
      <c r="T6952" s="3">
        <v>3</v>
      </c>
      <c r="U6952" s="3">
        <v>0.4</v>
      </c>
      <c r="V6952" s="3">
        <v>-29.323800000000006</v>
      </c>
    </row>
    <row r="6953" spans="1:22" ht="14.25" customHeight="1" x14ac:dyDescent="0.25">
      <c r="A6953" s="3">
        <v>6952</v>
      </c>
      <c r="B6953" s="3" t="s">
        <v>9202</v>
      </c>
      <c r="C6953" s="4">
        <f>YEAR(Table_1[[#This Row],[Order Date]])</f>
        <v>2012</v>
      </c>
      <c r="D6953" s="9">
        <v>41233</v>
      </c>
      <c r="E6953" s="3">
        <v>41237</v>
      </c>
      <c r="F6953" s="3" t="s">
        <v>50</v>
      </c>
      <c r="G6953" s="3" t="s">
        <v>1177</v>
      </c>
      <c r="H6953" s="3" t="s">
        <v>1178</v>
      </c>
      <c r="I6953" s="3" t="s">
        <v>41</v>
      </c>
      <c r="J6953" s="3" t="s">
        <v>27</v>
      </c>
      <c r="K6953" s="3" t="s">
        <v>815</v>
      </c>
      <c r="L6953" s="3" t="s">
        <v>104</v>
      </c>
      <c r="M6953" s="3">
        <v>75217</v>
      </c>
      <c r="N6953" s="3" t="s">
        <v>105</v>
      </c>
      <c r="O6953" s="3" t="s">
        <v>9203</v>
      </c>
      <c r="P6953" s="3" t="s">
        <v>71</v>
      </c>
      <c r="Q6953" s="3" t="s">
        <v>682</v>
      </c>
      <c r="R6953" s="3" t="s">
        <v>9204</v>
      </c>
      <c r="S6953" s="3">
        <v>479.988</v>
      </c>
      <c r="T6953" s="3">
        <v>2</v>
      </c>
      <c r="U6953" s="3">
        <v>0.4</v>
      </c>
      <c r="V6953" s="3">
        <v>55.998599999999954</v>
      </c>
    </row>
    <row r="6954" spans="1:22" ht="14.25" customHeight="1" x14ac:dyDescent="0.25">
      <c r="A6954" s="3">
        <v>6953</v>
      </c>
      <c r="B6954" s="3" t="s">
        <v>9205</v>
      </c>
      <c r="C6954" s="4">
        <f>YEAR(Table_1[[#This Row],[Order Date]])</f>
        <v>2012</v>
      </c>
      <c r="D6954" s="9">
        <v>41184</v>
      </c>
      <c r="E6954" s="3">
        <v>41185</v>
      </c>
      <c r="F6954" s="3" t="s">
        <v>188</v>
      </c>
      <c r="G6954" s="3" t="s">
        <v>323</v>
      </c>
      <c r="H6954" s="3" t="s">
        <v>324</v>
      </c>
      <c r="I6954" s="3" t="s">
        <v>26</v>
      </c>
      <c r="J6954" s="3" t="s">
        <v>27</v>
      </c>
      <c r="K6954" s="3" t="s">
        <v>42</v>
      </c>
      <c r="L6954" s="3" t="s">
        <v>43</v>
      </c>
      <c r="M6954" s="3">
        <v>90008</v>
      </c>
      <c r="N6954" s="3" t="s">
        <v>44</v>
      </c>
      <c r="O6954" s="3" t="s">
        <v>4737</v>
      </c>
      <c r="P6954" s="3" t="s">
        <v>46</v>
      </c>
      <c r="Q6954" s="3" t="s">
        <v>75</v>
      </c>
      <c r="R6954" s="3" t="s">
        <v>4738</v>
      </c>
      <c r="S6954" s="3">
        <v>11.808</v>
      </c>
      <c r="T6954" s="3">
        <v>3</v>
      </c>
      <c r="U6954" s="3">
        <v>0.2</v>
      </c>
      <c r="V6954" s="3">
        <v>4.1327999999999996</v>
      </c>
    </row>
    <row r="6955" spans="1:22" ht="14.25" customHeight="1" x14ac:dyDescent="0.25">
      <c r="A6955" s="3">
        <v>6954</v>
      </c>
      <c r="B6955" s="3" t="s">
        <v>9205</v>
      </c>
      <c r="C6955" s="4">
        <f>YEAR(Table_1[[#This Row],[Order Date]])</f>
        <v>2012</v>
      </c>
      <c r="D6955" s="9">
        <v>41184</v>
      </c>
      <c r="E6955" s="3">
        <v>41185</v>
      </c>
      <c r="F6955" s="3" t="s">
        <v>188</v>
      </c>
      <c r="G6955" s="3" t="s">
        <v>323</v>
      </c>
      <c r="H6955" s="3" t="s">
        <v>324</v>
      </c>
      <c r="I6955" s="3" t="s">
        <v>26</v>
      </c>
      <c r="J6955" s="3" t="s">
        <v>27</v>
      </c>
      <c r="K6955" s="3" t="s">
        <v>42</v>
      </c>
      <c r="L6955" s="3" t="s">
        <v>43</v>
      </c>
      <c r="M6955" s="3">
        <v>90008</v>
      </c>
      <c r="N6955" s="3" t="s">
        <v>44</v>
      </c>
      <c r="O6955" s="3" t="s">
        <v>7008</v>
      </c>
      <c r="P6955" s="3" t="s">
        <v>46</v>
      </c>
      <c r="Q6955" s="3" t="s">
        <v>75</v>
      </c>
      <c r="R6955" s="3" t="s">
        <v>7009</v>
      </c>
      <c r="S6955" s="3">
        <v>53.567999999999998</v>
      </c>
      <c r="T6955" s="3">
        <v>4</v>
      </c>
      <c r="U6955" s="3">
        <v>0.2</v>
      </c>
      <c r="V6955" s="3">
        <v>19.418399999999995</v>
      </c>
    </row>
    <row r="6956" spans="1:22" ht="14.25" customHeight="1" x14ac:dyDescent="0.25">
      <c r="A6956" s="3">
        <v>6955</v>
      </c>
      <c r="B6956" s="3" t="s">
        <v>9205</v>
      </c>
      <c r="C6956" s="4">
        <f>YEAR(Table_1[[#This Row],[Order Date]])</f>
        <v>2012</v>
      </c>
      <c r="D6956" s="9">
        <v>41184</v>
      </c>
      <c r="E6956" s="3">
        <v>41185</v>
      </c>
      <c r="F6956" s="3" t="s">
        <v>188</v>
      </c>
      <c r="G6956" s="3" t="s">
        <v>323</v>
      </c>
      <c r="H6956" s="3" t="s">
        <v>324</v>
      </c>
      <c r="I6956" s="3" t="s">
        <v>26</v>
      </c>
      <c r="J6956" s="3" t="s">
        <v>27</v>
      </c>
      <c r="K6956" s="3" t="s">
        <v>42</v>
      </c>
      <c r="L6956" s="3" t="s">
        <v>43</v>
      </c>
      <c r="M6956" s="3">
        <v>90008</v>
      </c>
      <c r="N6956" s="3" t="s">
        <v>44</v>
      </c>
      <c r="O6956" s="3" t="s">
        <v>5648</v>
      </c>
      <c r="P6956" s="3" t="s">
        <v>71</v>
      </c>
      <c r="Q6956" s="3" t="s">
        <v>72</v>
      </c>
      <c r="R6956" s="3" t="s">
        <v>5649</v>
      </c>
      <c r="S6956" s="3">
        <v>503.96000000000004</v>
      </c>
      <c r="T6956" s="3">
        <v>5</v>
      </c>
      <c r="U6956" s="3">
        <v>0.2</v>
      </c>
      <c r="V6956" s="3">
        <v>50.396000000000015</v>
      </c>
    </row>
    <row r="6957" spans="1:22" ht="14.25" customHeight="1" x14ac:dyDescent="0.25">
      <c r="A6957" s="3">
        <v>6956</v>
      </c>
      <c r="B6957" s="3" t="s">
        <v>9206</v>
      </c>
      <c r="C6957" s="4">
        <f>YEAR(Table_1[[#This Row],[Order Date]])</f>
        <v>2012</v>
      </c>
      <c r="D6957" s="9">
        <v>41024</v>
      </c>
      <c r="E6957" s="3">
        <v>41031</v>
      </c>
      <c r="F6957" s="3" t="s">
        <v>50</v>
      </c>
      <c r="G6957" s="3" t="s">
        <v>2679</v>
      </c>
      <c r="H6957" s="3" t="s">
        <v>2680</v>
      </c>
      <c r="I6957" s="3" t="s">
        <v>41</v>
      </c>
      <c r="J6957" s="3" t="s">
        <v>27</v>
      </c>
      <c r="K6957" s="3" t="s">
        <v>42</v>
      </c>
      <c r="L6957" s="3" t="s">
        <v>43</v>
      </c>
      <c r="M6957" s="3">
        <v>90004</v>
      </c>
      <c r="N6957" s="3" t="s">
        <v>44</v>
      </c>
      <c r="O6957" s="3" t="s">
        <v>2985</v>
      </c>
      <c r="P6957" s="3" t="s">
        <v>46</v>
      </c>
      <c r="Q6957" s="3" t="s">
        <v>173</v>
      </c>
      <c r="R6957" s="3" t="s">
        <v>2986</v>
      </c>
      <c r="S6957" s="3">
        <v>21.34</v>
      </c>
      <c r="T6957" s="3">
        <v>2</v>
      </c>
      <c r="U6957" s="3">
        <v>0</v>
      </c>
      <c r="V6957" s="3">
        <v>9.8163999999999998</v>
      </c>
    </row>
    <row r="6958" spans="1:22" ht="14.25" customHeight="1" x14ac:dyDescent="0.25">
      <c r="A6958" s="3">
        <v>6957</v>
      </c>
      <c r="B6958" s="3" t="s">
        <v>9207</v>
      </c>
      <c r="C6958" s="4">
        <f>YEAR(Table_1[[#This Row],[Order Date]])</f>
        <v>2013</v>
      </c>
      <c r="D6958" s="9">
        <v>41470</v>
      </c>
      <c r="E6958" s="3">
        <v>41475</v>
      </c>
      <c r="F6958" s="3" t="s">
        <v>50</v>
      </c>
      <c r="G6958" s="3" t="s">
        <v>9208</v>
      </c>
      <c r="H6958" s="3" t="s">
        <v>9209</v>
      </c>
      <c r="I6958" s="3" t="s">
        <v>26</v>
      </c>
      <c r="J6958" s="3" t="s">
        <v>27</v>
      </c>
      <c r="K6958" s="3" t="s">
        <v>497</v>
      </c>
      <c r="L6958" s="3" t="s">
        <v>1272</v>
      </c>
      <c r="M6958" s="3">
        <v>31907</v>
      </c>
      <c r="N6958" s="3" t="s">
        <v>30</v>
      </c>
      <c r="O6958" s="3" t="s">
        <v>5516</v>
      </c>
      <c r="P6958" s="3" t="s">
        <v>46</v>
      </c>
      <c r="Q6958" s="3" t="s">
        <v>75</v>
      </c>
      <c r="R6958" s="3" t="s">
        <v>5517</v>
      </c>
      <c r="S6958" s="3">
        <v>36.4</v>
      </c>
      <c r="T6958" s="3">
        <v>5</v>
      </c>
      <c r="U6958" s="3">
        <v>0</v>
      </c>
      <c r="V6958" s="3">
        <v>17.107999999999997</v>
      </c>
    </row>
    <row r="6959" spans="1:22" ht="14.25" customHeight="1" x14ac:dyDescent="0.25">
      <c r="A6959" s="3">
        <v>6958</v>
      </c>
      <c r="B6959" s="3" t="s">
        <v>9207</v>
      </c>
      <c r="C6959" s="4">
        <f>YEAR(Table_1[[#This Row],[Order Date]])</f>
        <v>2013</v>
      </c>
      <c r="D6959" s="9">
        <v>41470</v>
      </c>
      <c r="E6959" s="3">
        <v>41475</v>
      </c>
      <c r="F6959" s="3" t="s">
        <v>50</v>
      </c>
      <c r="G6959" s="3" t="s">
        <v>9208</v>
      </c>
      <c r="H6959" s="3" t="s">
        <v>9209</v>
      </c>
      <c r="I6959" s="3" t="s">
        <v>26</v>
      </c>
      <c r="J6959" s="3" t="s">
        <v>27</v>
      </c>
      <c r="K6959" s="3" t="s">
        <v>497</v>
      </c>
      <c r="L6959" s="3" t="s">
        <v>1272</v>
      </c>
      <c r="M6959" s="3">
        <v>31907</v>
      </c>
      <c r="N6959" s="3" t="s">
        <v>30</v>
      </c>
      <c r="O6959" s="3" t="s">
        <v>170</v>
      </c>
      <c r="P6959" s="3" t="s">
        <v>32</v>
      </c>
      <c r="Q6959" s="3" t="s">
        <v>65</v>
      </c>
      <c r="R6959" s="3" t="s">
        <v>171</v>
      </c>
      <c r="S6959" s="3">
        <v>51.75</v>
      </c>
      <c r="T6959" s="3">
        <v>1</v>
      </c>
      <c r="U6959" s="3">
        <v>0</v>
      </c>
      <c r="V6959" s="3">
        <v>15.524999999999999</v>
      </c>
    </row>
    <row r="6960" spans="1:22" ht="14.25" customHeight="1" x14ac:dyDescent="0.25">
      <c r="A6960" s="3">
        <v>6959</v>
      </c>
      <c r="B6960" s="3" t="s">
        <v>9210</v>
      </c>
      <c r="C6960" s="4">
        <f>YEAR(Table_1[[#This Row],[Order Date]])</f>
        <v>2012</v>
      </c>
      <c r="D6960" s="9">
        <v>41179</v>
      </c>
      <c r="E6960" s="3">
        <v>41181</v>
      </c>
      <c r="F6960" s="3" t="s">
        <v>23</v>
      </c>
      <c r="G6960" s="3" t="s">
        <v>4900</v>
      </c>
      <c r="H6960" s="3" t="s">
        <v>4901</v>
      </c>
      <c r="I6960" s="3" t="s">
        <v>102</v>
      </c>
      <c r="J6960" s="3" t="s">
        <v>27</v>
      </c>
      <c r="K6960" s="3" t="s">
        <v>127</v>
      </c>
      <c r="L6960" s="3" t="s">
        <v>43</v>
      </c>
      <c r="M6960" s="3">
        <v>94110</v>
      </c>
      <c r="N6960" s="3" t="s">
        <v>44</v>
      </c>
      <c r="O6960" s="3" t="s">
        <v>759</v>
      </c>
      <c r="P6960" s="3" t="s">
        <v>46</v>
      </c>
      <c r="Q6960" s="3" t="s">
        <v>59</v>
      </c>
      <c r="R6960" s="3" t="s">
        <v>760</v>
      </c>
      <c r="S6960" s="3">
        <v>15.51</v>
      </c>
      <c r="T6960" s="3">
        <v>1</v>
      </c>
      <c r="U6960" s="3">
        <v>0</v>
      </c>
      <c r="V6960" s="3">
        <v>4.3428000000000004</v>
      </c>
    </row>
    <row r="6961" spans="1:22" ht="14.25" customHeight="1" x14ac:dyDescent="0.25">
      <c r="A6961" s="3">
        <v>6960</v>
      </c>
      <c r="B6961" s="3" t="s">
        <v>9210</v>
      </c>
      <c r="C6961" s="4">
        <f>YEAR(Table_1[[#This Row],[Order Date]])</f>
        <v>2012</v>
      </c>
      <c r="D6961" s="9">
        <v>41179</v>
      </c>
      <c r="E6961" s="3">
        <v>41181</v>
      </c>
      <c r="F6961" s="3" t="s">
        <v>23</v>
      </c>
      <c r="G6961" s="3" t="s">
        <v>4900</v>
      </c>
      <c r="H6961" s="3" t="s">
        <v>4901</v>
      </c>
      <c r="I6961" s="3" t="s">
        <v>102</v>
      </c>
      <c r="J6961" s="3" t="s">
        <v>27</v>
      </c>
      <c r="K6961" s="3" t="s">
        <v>127</v>
      </c>
      <c r="L6961" s="3" t="s">
        <v>43</v>
      </c>
      <c r="M6961" s="3">
        <v>94110</v>
      </c>
      <c r="N6961" s="3" t="s">
        <v>44</v>
      </c>
      <c r="O6961" s="3" t="s">
        <v>560</v>
      </c>
      <c r="P6961" s="3" t="s">
        <v>46</v>
      </c>
      <c r="Q6961" s="3" t="s">
        <v>90</v>
      </c>
      <c r="R6961" s="3" t="s">
        <v>561</v>
      </c>
      <c r="S6961" s="3">
        <v>146.82</v>
      </c>
      <c r="T6961" s="3">
        <v>3</v>
      </c>
      <c r="U6961" s="3">
        <v>0</v>
      </c>
      <c r="V6961" s="3">
        <v>73.41</v>
      </c>
    </row>
    <row r="6962" spans="1:22" ht="14.25" customHeight="1" x14ac:dyDescent="0.25">
      <c r="A6962" s="3">
        <v>6961</v>
      </c>
      <c r="B6962" s="3" t="s">
        <v>9210</v>
      </c>
      <c r="C6962" s="4">
        <f>YEAR(Table_1[[#This Row],[Order Date]])</f>
        <v>2012</v>
      </c>
      <c r="D6962" s="9">
        <v>41179</v>
      </c>
      <c r="E6962" s="3">
        <v>41181</v>
      </c>
      <c r="F6962" s="3" t="s">
        <v>23</v>
      </c>
      <c r="G6962" s="3" t="s">
        <v>4900</v>
      </c>
      <c r="H6962" s="3" t="s">
        <v>4901</v>
      </c>
      <c r="I6962" s="3" t="s">
        <v>102</v>
      </c>
      <c r="J6962" s="3" t="s">
        <v>27</v>
      </c>
      <c r="K6962" s="3" t="s">
        <v>127</v>
      </c>
      <c r="L6962" s="3" t="s">
        <v>43</v>
      </c>
      <c r="M6962" s="3">
        <v>94110</v>
      </c>
      <c r="N6962" s="3" t="s">
        <v>44</v>
      </c>
      <c r="O6962" s="3" t="s">
        <v>1898</v>
      </c>
      <c r="P6962" s="3" t="s">
        <v>46</v>
      </c>
      <c r="Q6962" s="3" t="s">
        <v>90</v>
      </c>
      <c r="R6962" s="3" t="s">
        <v>1899</v>
      </c>
      <c r="S6962" s="3">
        <v>12.96</v>
      </c>
      <c r="T6962" s="3">
        <v>2</v>
      </c>
      <c r="U6962" s="3">
        <v>0</v>
      </c>
      <c r="V6962" s="3">
        <v>6.2208000000000006</v>
      </c>
    </row>
    <row r="6963" spans="1:22" ht="14.25" customHeight="1" x14ac:dyDescent="0.25">
      <c r="A6963" s="3">
        <v>6962</v>
      </c>
      <c r="B6963" s="3" t="s">
        <v>9211</v>
      </c>
      <c r="C6963" s="4">
        <f>YEAR(Table_1[[#This Row],[Order Date]])</f>
        <v>2014</v>
      </c>
      <c r="D6963" s="9">
        <v>41954</v>
      </c>
      <c r="E6963" s="3">
        <v>41954</v>
      </c>
      <c r="F6963" s="3" t="s">
        <v>1290</v>
      </c>
      <c r="G6963" s="3" t="s">
        <v>2911</v>
      </c>
      <c r="H6963" s="3" t="s">
        <v>2912</v>
      </c>
      <c r="I6963" s="3" t="s">
        <v>102</v>
      </c>
      <c r="J6963" s="3" t="s">
        <v>27</v>
      </c>
      <c r="K6963" s="3" t="s">
        <v>2855</v>
      </c>
      <c r="L6963" s="3" t="s">
        <v>43</v>
      </c>
      <c r="M6963" s="3">
        <v>92503</v>
      </c>
      <c r="N6963" s="3" t="s">
        <v>44</v>
      </c>
      <c r="O6963" s="3" t="s">
        <v>4062</v>
      </c>
      <c r="P6963" s="3" t="s">
        <v>46</v>
      </c>
      <c r="Q6963" s="3" t="s">
        <v>68</v>
      </c>
      <c r="R6963" s="3" t="s">
        <v>4063</v>
      </c>
      <c r="S6963" s="3">
        <v>7.8000000000000007</v>
      </c>
      <c r="T6963" s="3">
        <v>3</v>
      </c>
      <c r="U6963" s="3">
        <v>0</v>
      </c>
      <c r="V6963" s="3">
        <v>2.1060000000000008</v>
      </c>
    </row>
    <row r="6964" spans="1:22" ht="14.25" customHeight="1" x14ac:dyDescent="0.25">
      <c r="A6964" s="3">
        <v>6963</v>
      </c>
      <c r="B6964" s="3" t="s">
        <v>9212</v>
      </c>
      <c r="C6964" s="4">
        <f>YEAR(Table_1[[#This Row],[Order Date]])</f>
        <v>2013</v>
      </c>
      <c r="D6964" s="9">
        <v>41472</v>
      </c>
      <c r="E6964" s="3">
        <v>41476</v>
      </c>
      <c r="F6964" s="3" t="s">
        <v>23</v>
      </c>
      <c r="G6964" s="3" t="s">
        <v>581</v>
      </c>
      <c r="H6964" s="3" t="s">
        <v>582</v>
      </c>
      <c r="I6964" s="3" t="s">
        <v>41</v>
      </c>
      <c r="J6964" s="3" t="s">
        <v>27</v>
      </c>
      <c r="K6964" s="3" t="s">
        <v>382</v>
      </c>
      <c r="L6964" s="3" t="s">
        <v>383</v>
      </c>
      <c r="M6964" s="3">
        <v>29203</v>
      </c>
      <c r="N6964" s="3" t="s">
        <v>30</v>
      </c>
      <c r="O6964" s="3" t="s">
        <v>172</v>
      </c>
      <c r="P6964" s="3" t="s">
        <v>46</v>
      </c>
      <c r="Q6964" s="3" t="s">
        <v>173</v>
      </c>
      <c r="R6964" s="3" t="s">
        <v>174</v>
      </c>
      <c r="S6964" s="3">
        <v>10.199999999999999</v>
      </c>
      <c r="T6964" s="3">
        <v>5</v>
      </c>
      <c r="U6964" s="3">
        <v>0</v>
      </c>
      <c r="V6964" s="3">
        <v>4.7939999999999996</v>
      </c>
    </row>
    <row r="6965" spans="1:22" ht="14.25" customHeight="1" x14ac:dyDescent="0.25">
      <c r="A6965" s="3">
        <v>6964</v>
      </c>
      <c r="B6965" s="3" t="s">
        <v>9212</v>
      </c>
      <c r="C6965" s="4">
        <f>YEAR(Table_1[[#This Row],[Order Date]])</f>
        <v>2013</v>
      </c>
      <c r="D6965" s="9">
        <v>41472</v>
      </c>
      <c r="E6965" s="3">
        <v>41476</v>
      </c>
      <c r="F6965" s="3" t="s">
        <v>23</v>
      </c>
      <c r="G6965" s="3" t="s">
        <v>581</v>
      </c>
      <c r="H6965" s="3" t="s">
        <v>582</v>
      </c>
      <c r="I6965" s="3" t="s">
        <v>41</v>
      </c>
      <c r="J6965" s="3" t="s">
        <v>27</v>
      </c>
      <c r="K6965" s="3" t="s">
        <v>382</v>
      </c>
      <c r="L6965" s="3" t="s">
        <v>383</v>
      </c>
      <c r="M6965" s="3">
        <v>29203</v>
      </c>
      <c r="N6965" s="3" t="s">
        <v>30</v>
      </c>
      <c r="O6965" s="3" t="s">
        <v>6109</v>
      </c>
      <c r="P6965" s="3" t="s">
        <v>46</v>
      </c>
      <c r="Q6965" s="3" t="s">
        <v>68</v>
      </c>
      <c r="R6965" s="3" t="s">
        <v>6110</v>
      </c>
      <c r="S6965" s="3">
        <v>22.32</v>
      </c>
      <c r="T6965" s="3">
        <v>3</v>
      </c>
      <c r="U6965" s="3">
        <v>0</v>
      </c>
      <c r="V6965" s="3">
        <v>5.580000000000001</v>
      </c>
    </row>
    <row r="6966" spans="1:22" ht="14.25" customHeight="1" x14ac:dyDescent="0.25">
      <c r="A6966" s="3">
        <v>6965</v>
      </c>
      <c r="B6966" s="3" t="s">
        <v>9212</v>
      </c>
      <c r="C6966" s="4">
        <f>YEAR(Table_1[[#This Row],[Order Date]])</f>
        <v>2013</v>
      </c>
      <c r="D6966" s="9">
        <v>41472</v>
      </c>
      <c r="E6966" s="3">
        <v>41476</v>
      </c>
      <c r="F6966" s="3" t="s">
        <v>23</v>
      </c>
      <c r="G6966" s="3" t="s">
        <v>581</v>
      </c>
      <c r="H6966" s="3" t="s">
        <v>582</v>
      </c>
      <c r="I6966" s="3" t="s">
        <v>41</v>
      </c>
      <c r="J6966" s="3" t="s">
        <v>27</v>
      </c>
      <c r="K6966" s="3" t="s">
        <v>382</v>
      </c>
      <c r="L6966" s="3" t="s">
        <v>383</v>
      </c>
      <c r="M6966" s="3">
        <v>29203</v>
      </c>
      <c r="N6966" s="3" t="s">
        <v>30</v>
      </c>
      <c r="O6966" s="3" t="s">
        <v>2106</v>
      </c>
      <c r="P6966" s="3" t="s">
        <v>46</v>
      </c>
      <c r="Q6966" s="3" t="s">
        <v>75</v>
      </c>
      <c r="R6966" s="3" t="s">
        <v>2107</v>
      </c>
      <c r="S6966" s="3">
        <v>24.1</v>
      </c>
      <c r="T6966" s="3">
        <v>5</v>
      </c>
      <c r="U6966" s="3">
        <v>0</v>
      </c>
      <c r="V6966" s="3">
        <v>11.086</v>
      </c>
    </row>
    <row r="6967" spans="1:22" ht="14.25" customHeight="1" x14ac:dyDescent="0.25">
      <c r="A6967" s="3">
        <v>6966</v>
      </c>
      <c r="B6967" s="3" t="s">
        <v>9212</v>
      </c>
      <c r="C6967" s="4">
        <f>YEAR(Table_1[[#This Row],[Order Date]])</f>
        <v>2013</v>
      </c>
      <c r="D6967" s="9">
        <v>41472</v>
      </c>
      <c r="E6967" s="3">
        <v>41476</v>
      </c>
      <c r="F6967" s="3" t="s">
        <v>23</v>
      </c>
      <c r="G6967" s="3" t="s">
        <v>581</v>
      </c>
      <c r="H6967" s="3" t="s">
        <v>582</v>
      </c>
      <c r="I6967" s="3" t="s">
        <v>41</v>
      </c>
      <c r="J6967" s="3" t="s">
        <v>27</v>
      </c>
      <c r="K6967" s="3" t="s">
        <v>382</v>
      </c>
      <c r="L6967" s="3" t="s">
        <v>383</v>
      </c>
      <c r="M6967" s="3">
        <v>29203</v>
      </c>
      <c r="N6967" s="3" t="s">
        <v>30</v>
      </c>
      <c r="O6967" s="3" t="s">
        <v>5331</v>
      </c>
      <c r="P6967" s="3" t="s">
        <v>71</v>
      </c>
      <c r="Q6967" s="3" t="s">
        <v>161</v>
      </c>
      <c r="R6967" s="3" t="s">
        <v>5332</v>
      </c>
      <c r="S6967" s="3">
        <v>75.98</v>
      </c>
      <c r="T6967" s="3">
        <v>2</v>
      </c>
      <c r="U6967" s="3">
        <v>0</v>
      </c>
      <c r="V6967" s="3">
        <v>18.235199999999999</v>
      </c>
    </row>
    <row r="6968" spans="1:22" ht="14.25" customHeight="1" x14ac:dyDescent="0.25">
      <c r="A6968" s="3">
        <v>6967</v>
      </c>
      <c r="B6968" s="3" t="s">
        <v>9212</v>
      </c>
      <c r="C6968" s="4">
        <f>YEAR(Table_1[[#This Row],[Order Date]])</f>
        <v>2013</v>
      </c>
      <c r="D6968" s="9">
        <v>41472</v>
      </c>
      <c r="E6968" s="3">
        <v>41476</v>
      </c>
      <c r="F6968" s="3" t="s">
        <v>23</v>
      </c>
      <c r="G6968" s="3" t="s">
        <v>581</v>
      </c>
      <c r="H6968" s="3" t="s">
        <v>582</v>
      </c>
      <c r="I6968" s="3" t="s">
        <v>41</v>
      </c>
      <c r="J6968" s="3" t="s">
        <v>27</v>
      </c>
      <c r="K6968" s="3" t="s">
        <v>382</v>
      </c>
      <c r="L6968" s="3" t="s">
        <v>383</v>
      </c>
      <c r="M6968" s="3">
        <v>29203</v>
      </c>
      <c r="N6968" s="3" t="s">
        <v>30</v>
      </c>
      <c r="O6968" s="3" t="s">
        <v>1966</v>
      </c>
      <c r="P6968" s="3" t="s">
        <v>46</v>
      </c>
      <c r="Q6968" s="3" t="s">
        <v>75</v>
      </c>
      <c r="R6968" s="3" t="s">
        <v>1967</v>
      </c>
      <c r="S6968" s="3">
        <v>6.46</v>
      </c>
      <c r="T6968" s="3">
        <v>2</v>
      </c>
      <c r="U6968" s="3">
        <v>0</v>
      </c>
      <c r="V6968" s="3">
        <v>3.1654</v>
      </c>
    </row>
    <row r="6969" spans="1:22" ht="14.25" customHeight="1" x14ac:dyDescent="0.25">
      <c r="A6969" s="3">
        <v>6968</v>
      </c>
      <c r="B6969" s="3" t="s">
        <v>9212</v>
      </c>
      <c r="C6969" s="4">
        <f>YEAR(Table_1[[#This Row],[Order Date]])</f>
        <v>2013</v>
      </c>
      <c r="D6969" s="9">
        <v>41472</v>
      </c>
      <c r="E6969" s="3">
        <v>41476</v>
      </c>
      <c r="F6969" s="3" t="s">
        <v>23</v>
      </c>
      <c r="G6969" s="3" t="s">
        <v>581</v>
      </c>
      <c r="H6969" s="3" t="s">
        <v>582</v>
      </c>
      <c r="I6969" s="3" t="s">
        <v>41</v>
      </c>
      <c r="J6969" s="3" t="s">
        <v>27</v>
      </c>
      <c r="K6969" s="3" t="s">
        <v>382</v>
      </c>
      <c r="L6969" s="3" t="s">
        <v>383</v>
      </c>
      <c r="M6969" s="3">
        <v>29203</v>
      </c>
      <c r="N6969" s="3" t="s">
        <v>30</v>
      </c>
      <c r="O6969" s="3" t="s">
        <v>7064</v>
      </c>
      <c r="P6969" s="3" t="s">
        <v>46</v>
      </c>
      <c r="Q6969" s="3" t="s">
        <v>90</v>
      </c>
      <c r="R6969" s="3" t="s">
        <v>7065</v>
      </c>
      <c r="S6969" s="3">
        <v>60.12</v>
      </c>
      <c r="T6969" s="3">
        <v>9</v>
      </c>
      <c r="U6969" s="3">
        <v>0</v>
      </c>
      <c r="V6969" s="3">
        <v>28.857599999999998</v>
      </c>
    </row>
    <row r="6970" spans="1:22" ht="14.25" customHeight="1" x14ac:dyDescent="0.25">
      <c r="A6970" s="3">
        <v>6969</v>
      </c>
      <c r="B6970" s="3" t="s">
        <v>9213</v>
      </c>
      <c r="C6970" s="4">
        <f>YEAR(Table_1[[#This Row],[Order Date]])</f>
        <v>2012</v>
      </c>
      <c r="D6970" s="9">
        <v>41198</v>
      </c>
      <c r="E6970" s="3">
        <v>41202</v>
      </c>
      <c r="F6970" s="3" t="s">
        <v>23</v>
      </c>
      <c r="G6970" s="3" t="s">
        <v>1477</v>
      </c>
      <c r="H6970" s="3" t="s">
        <v>1478</v>
      </c>
      <c r="I6970" s="3" t="s">
        <v>41</v>
      </c>
      <c r="J6970" s="3" t="s">
        <v>27</v>
      </c>
      <c r="K6970" s="3" t="s">
        <v>266</v>
      </c>
      <c r="L6970" s="3" t="s">
        <v>267</v>
      </c>
      <c r="M6970" s="3">
        <v>10011</v>
      </c>
      <c r="N6970" s="3" t="s">
        <v>148</v>
      </c>
      <c r="O6970" s="3" t="s">
        <v>3500</v>
      </c>
      <c r="P6970" s="3" t="s">
        <v>71</v>
      </c>
      <c r="Q6970" s="3" t="s">
        <v>72</v>
      </c>
      <c r="R6970" s="3" t="s">
        <v>3501</v>
      </c>
      <c r="S6970" s="3">
        <v>824.97</v>
      </c>
      <c r="T6970" s="3">
        <v>3</v>
      </c>
      <c r="U6970" s="3">
        <v>0</v>
      </c>
      <c r="V6970" s="3">
        <v>214.4922</v>
      </c>
    </row>
    <row r="6971" spans="1:22" ht="14.25" customHeight="1" x14ac:dyDescent="0.25">
      <c r="A6971" s="3">
        <v>6970</v>
      </c>
      <c r="B6971" s="3" t="s">
        <v>9214</v>
      </c>
      <c r="C6971" s="4">
        <f>YEAR(Table_1[[#This Row],[Order Date]])</f>
        <v>2013</v>
      </c>
      <c r="D6971" s="9">
        <v>41284</v>
      </c>
      <c r="E6971" s="3">
        <v>41287</v>
      </c>
      <c r="F6971" s="3" t="s">
        <v>23</v>
      </c>
      <c r="G6971" s="3" t="s">
        <v>6221</v>
      </c>
      <c r="H6971" s="3" t="s">
        <v>6222</v>
      </c>
      <c r="I6971" s="3" t="s">
        <v>26</v>
      </c>
      <c r="J6971" s="3" t="s">
        <v>27</v>
      </c>
      <c r="K6971" s="3" t="s">
        <v>8752</v>
      </c>
      <c r="L6971" s="3" t="s">
        <v>96</v>
      </c>
      <c r="M6971" s="3">
        <v>98632</v>
      </c>
      <c r="N6971" s="3" t="s">
        <v>44</v>
      </c>
      <c r="O6971" s="3" t="s">
        <v>2045</v>
      </c>
      <c r="P6971" s="3" t="s">
        <v>32</v>
      </c>
      <c r="Q6971" s="3" t="s">
        <v>65</v>
      </c>
      <c r="R6971" s="3" t="s">
        <v>2046</v>
      </c>
      <c r="S6971" s="3">
        <v>24.849999999999998</v>
      </c>
      <c r="T6971" s="3">
        <v>5</v>
      </c>
      <c r="U6971" s="3">
        <v>0</v>
      </c>
      <c r="V6971" s="3">
        <v>7.7034999999999982</v>
      </c>
    </row>
    <row r="6972" spans="1:22" ht="14.25" customHeight="1" x14ac:dyDescent="0.25">
      <c r="A6972" s="3">
        <v>6971</v>
      </c>
      <c r="B6972" s="3" t="s">
        <v>9215</v>
      </c>
      <c r="C6972" s="4">
        <f>YEAR(Table_1[[#This Row],[Order Date]])</f>
        <v>2014</v>
      </c>
      <c r="D6972" s="9">
        <v>41902</v>
      </c>
      <c r="E6972" s="3">
        <v>41908</v>
      </c>
      <c r="F6972" s="3" t="s">
        <v>50</v>
      </c>
      <c r="G6972" s="3" t="s">
        <v>3827</v>
      </c>
      <c r="H6972" s="3" t="s">
        <v>3828</v>
      </c>
      <c r="I6972" s="3" t="s">
        <v>26</v>
      </c>
      <c r="J6972" s="3" t="s">
        <v>27</v>
      </c>
      <c r="K6972" s="3" t="s">
        <v>544</v>
      </c>
      <c r="L6972" s="3" t="s">
        <v>310</v>
      </c>
      <c r="M6972" s="3">
        <v>85023</v>
      </c>
      <c r="N6972" s="3" t="s">
        <v>44</v>
      </c>
      <c r="O6972" s="3" t="s">
        <v>6759</v>
      </c>
      <c r="P6972" s="3" t="s">
        <v>46</v>
      </c>
      <c r="Q6972" s="3" t="s">
        <v>59</v>
      </c>
      <c r="R6972" s="3" t="s">
        <v>6760</v>
      </c>
      <c r="S6972" s="3">
        <v>12.624000000000001</v>
      </c>
      <c r="T6972" s="3">
        <v>2</v>
      </c>
      <c r="U6972" s="3">
        <v>0.2</v>
      </c>
      <c r="V6972" s="3">
        <v>-2.5248000000000022</v>
      </c>
    </row>
    <row r="6973" spans="1:22" ht="14.25" customHeight="1" x14ac:dyDescent="0.25">
      <c r="A6973" s="3">
        <v>6972</v>
      </c>
      <c r="B6973" s="3" t="s">
        <v>9215</v>
      </c>
      <c r="C6973" s="4">
        <f>YEAR(Table_1[[#This Row],[Order Date]])</f>
        <v>2014</v>
      </c>
      <c r="D6973" s="9">
        <v>41902</v>
      </c>
      <c r="E6973" s="3">
        <v>41908</v>
      </c>
      <c r="F6973" s="3" t="s">
        <v>50</v>
      </c>
      <c r="G6973" s="3" t="s">
        <v>3827</v>
      </c>
      <c r="H6973" s="3" t="s">
        <v>3828</v>
      </c>
      <c r="I6973" s="3" t="s">
        <v>26</v>
      </c>
      <c r="J6973" s="3" t="s">
        <v>27</v>
      </c>
      <c r="K6973" s="3" t="s">
        <v>544</v>
      </c>
      <c r="L6973" s="3" t="s">
        <v>310</v>
      </c>
      <c r="M6973" s="3">
        <v>85023</v>
      </c>
      <c r="N6973" s="3" t="s">
        <v>44</v>
      </c>
      <c r="O6973" s="3" t="s">
        <v>856</v>
      </c>
      <c r="P6973" s="3" t="s">
        <v>71</v>
      </c>
      <c r="Q6973" s="3" t="s">
        <v>161</v>
      </c>
      <c r="R6973" s="3" t="s">
        <v>857</v>
      </c>
      <c r="S6973" s="3">
        <v>89.584000000000003</v>
      </c>
      <c r="T6973" s="3">
        <v>2</v>
      </c>
      <c r="U6973" s="3">
        <v>0.2</v>
      </c>
      <c r="V6973" s="3">
        <v>4.4792000000000058</v>
      </c>
    </row>
    <row r="6974" spans="1:22" ht="14.25" customHeight="1" x14ac:dyDescent="0.25">
      <c r="A6974" s="3">
        <v>6973</v>
      </c>
      <c r="B6974" s="3" t="s">
        <v>9215</v>
      </c>
      <c r="C6974" s="4">
        <f>YEAR(Table_1[[#This Row],[Order Date]])</f>
        <v>2014</v>
      </c>
      <c r="D6974" s="9">
        <v>41902</v>
      </c>
      <c r="E6974" s="3">
        <v>41908</v>
      </c>
      <c r="F6974" s="3" t="s">
        <v>50</v>
      </c>
      <c r="G6974" s="3" t="s">
        <v>3827</v>
      </c>
      <c r="H6974" s="3" t="s">
        <v>3828</v>
      </c>
      <c r="I6974" s="3" t="s">
        <v>26</v>
      </c>
      <c r="J6974" s="3" t="s">
        <v>27</v>
      </c>
      <c r="K6974" s="3" t="s">
        <v>544</v>
      </c>
      <c r="L6974" s="3" t="s">
        <v>310</v>
      </c>
      <c r="M6974" s="3">
        <v>85023</v>
      </c>
      <c r="N6974" s="3" t="s">
        <v>44</v>
      </c>
      <c r="O6974" s="3" t="s">
        <v>6644</v>
      </c>
      <c r="P6974" s="3" t="s">
        <v>71</v>
      </c>
      <c r="Q6974" s="3" t="s">
        <v>72</v>
      </c>
      <c r="R6974" s="3" t="s">
        <v>6645</v>
      </c>
      <c r="S6974" s="3">
        <v>471.92</v>
      </c>
      <c r="T6974" s="3">
        <v>2</v>
      </c>
      <c r="U6974" s="3">
        <v>0.2</v>
      </c>
      <c r="V6974" s="3">
        <v>29.495000000000019</v>
      </c>
    </row>
    <row r="6975" spans="1:22" ht="14.25" customHeight="1" x14ac:dyDescent="0.25">
      <c r="A6975" s="3">
        <v>6974</v>
      </c>
      <c r="B6975" s="3" t="s">
        <v>9215</v>
      </c>
      <c r="C6975" s="4">
        <f>YEAR(Table_1[[#This Row],[Order Date]])</f>
        <v>2014</v>
      </c>
      <c r="D6975" s="9">
        <v>41902</v>
      </c>
      <c r="E6975" s="3">
        <v>41908</v>
      </c>
      <c r="F6975" s="3" t="s">
        <v>50</v>
      </c>
      <c r="G6975" s="3" t="s">
        <v>3827</v>
      </c>
      <c r="H6975" s="3" t="s">
        <v>3828</v>
      </c>
      <c r="I6975" s="3" t="s">
        <v>26</v>
      </c>
      <c r="J6975" s="3" t="s">
        <v>27</v>
      </c>
      <c r="K6975" s="3" t="s">
        <v>544</v>
      </c>
      <c r="L6975" s="3" t="s">
        <v>310</v>
      </c>
      <c r="M6975" s="3">
        <v>85023</v>
      </c>
      <c r="N6975" s="3" t="s">
        <v>44</v>
      </c>
      <c r="O6975" s="3" t="s">
        <v>285</v>
      </c>
      <c r="P6975" s="3" t="s">
        <v>46</v>
      </c>
      <c r="Q6975" s="3" t="s">
        <v>75</v>
      </c>
      <c r="R6975" s="3" t="s">
        <v>286</v>
      </c>
      <c r="S6975" s="3">
        <v>18.180000000000003</v>
      </c>
      <c r="T6975" s="3">
        <v>4</v>
      </c>
      <c r="U6975" s="3">
        <v>0.7</v>
      </c>
      <c r="V6975" s="3">
        <v>-13.938000000000002</v>
      </c>
    </row>
    <row r="6976" spans="1:22" ht="14.25" customHeight="1" x14ac:dyDescent="0.25">
      <c r="A6976" s="3">
        <v>6975</v>
      </c>
      <c r="B6976" s="3" t="s">
        <v>9216</v>
      </c>
      <c r="C6976" s="4">
        <f>YEAR(Table_1[[#This Row],[Order Date]])</f>
        <v>2014</v>
      </c>
      <c r="D6976" s="9">
        <v>41898</v>
      </c>
      <c r="E6976" s="3">
        <v>41902</v>
      </c>
      <c r="F6976" s="3" t="s">
        <v>50</v>
      </c>
      <c r="G6976" s="3" t="s">
        <v>1957</v>
      </c>
      <c r="H6976" s="3" t="s">
        <v>1958</v>
      </c>
      <c r="I6976" s="3" t="s">
        <v>26</v>
      </c>
      <c r="J6976" s="3" t="s">
        <v>27</v>
      </c>
      <c r="K6976" s="3" t="s">
        <v>184</v>
      </c>
      <c r="L6976" s="3" t="s">
        <v>104</v>
      </c>
      <c r="M6976" s="3">
        <v>77095</v>
      </c>
      <c r="N6976" s="3" t="s">
        <v>105</v>
      </c>
      <c r="O6976" s="3" t="s">
        <v>6846</v>
      </c>
      <c r="P6976" s="3" t="s">
        <v>46</v>
      </c>
      <c r="Q6976" s="3" t="s">
        <v>68</v>
      </c>
      <c r="R6976" s="3" t="s">
        <v>6847</v>
      </c>
      <c r="S6976" s="3">
        <v>31.744</v>
      </c>
      <c r="T6976" s="3">
        <v>2</v>
      </c>
      <c r="U6976" s="3">
        <v>0.2</v>
      </c>
      <c r="V6976" s="3">
        <v>8.3328000000000024</v>
      </c>
    </row>
    <row r="6977" spans="1:22" ht="14.25" customHeight="1" x14ac:dyDescent="0.25">
      <c r="A6977" s="3">
        <v>6976</v>
      </c>
      <c r="B6977" s="3" t="s">
        <v>9217</v>
      </c>
      <c r="C6977" s="4">
        <f>YEAR(Table_1[[#This Row],[Order Date]])</f>
        <v>2012</v>
      </c>
      <c r="D6977" s="9">
        <v>41088</v>
      </c>
      <c r="E6977" s="3">
        <v>41092</v>
      </c>
      <c r="F6977" s="3" t="s">
        <v>50</v>
      </c>
      <c r="G6977" s="3" t="s">
        <v>3197</v>
      </c>
      <c r="H6977" s="3" t="s">
        <v>3198</v>
      </c>
      <c r="I6977" s="3" t="s">
        <v>41</v>
      </c>
      <c r="J6977" s="3" t="s">
        <v>27</v>
      </c>
      <c r="K6977" s="3" t="s">
        <v>309</v>
      </c>
      <c r="L6977" s="3" t="s">
        <v>310</v>
      </c>
      <c r="M6977" s="3">
        <v>85234</v>
      </c>
      <c r="N6977" s="3" t="s">
        <v>44</v>
      </c>
      <c r="O6977" s="3" t="s">
        <v>4562</v>
      </c>
      <c r="P6977" s="3" t="s">
        <v>46</v>
      </c>
      <c r="Q6977" s="3" t="s">
        <v>47</v>
      </c>
      <c r="R6977" s="3" t="s">
        <v>4563</v>
      </c>
      <c r="S6977" s="3">
        <v>5.9039999999999999</v>
      </c>
      <c r="T6977" s="3">
        <v>2</v>
      </c>
      <c r="U6977" s="3">
        <v>0.2</v>
      </c>
      <c r="V6977" s="3">
        <v>1.9925999999999999</v>
      </c>
    </row>
    <row r="6978" spans="1:22" ht="14.25" customHeight="1" x14ac:dyDescent="0.25">
      <c r="A6978" s="3">
        <v>6977</v>
      </c>
      <c r="B6978" s="3" t="s">
        <v>9217</v>
      </c>
      <c r="C6978" s="4">
        <f>YEAR(Table_1[[#This Row],[Order Date]])</f>
        <v>2012</v>
      </c>
      <c r="D6978" s="9">
        <v>41088</v>
      </c>
      <c r="E6978" s="3">
        <v>41092</v>
      </c>
      <c r="F6978" s="3" t="s">
        <v>50</v>
      </c>
      <c r="G6978" s="3" t="s">
        <v>3197</v>
      </c>
      <c r="H6978" s="3" t="s">
        <v>3198</v>
      </c>
      <c r="I6978" s="3" t="s">
        <v>41</v>
      </c>
      <c r="J6978" s="3" t="s">
        <v>27</v>
      </c>
      <c r="K6978" s="3" t="s">
        <v>309</v>
      </c>
      <c r="L6978" s="3" t="s">
        <v>310</v>
      </c>
      <c r="M6978" s="3">
        <v>85234</v>
      </c>
      <c r="N6978" s="3" t="s">
        <v>44</v>
      </c>
      <c r="O6978" s="3" t="s">
        <v>2433</v>
      </c>
      <c r="P6978" s="3" t="s">
        <v>32</v>
      </c>
      <c r="Q6978" s="3" t="s">
        <v>65</v>
      </c>
      <c r="R6978" s="3" t="s">
        <v>2434</v>
      </c>
      <c r="S6978" s="3">
        <v>621.7600000000001</v>
      </c>
      <c r="T6978" s="3">
        <v>4</v>
      </c>
      <c r="U6978" s="3">
        <v>0.2</v>
      </c>
      <c r="V6978" s="3">
        <v>46.631999999999977</v>
      </c>
    </row>
    <row r="6979" spans="1:22" ht="14.25" customHeight="1" x14ac:dyDescent="0.25">
      <c r="A6979" s="3">
        <v>6978</v>
      </c>
      <c r="B6979" s="3" t="s">
        <v>9218</v>
      </c>
      <c r="C6979" s="4">
        <f>YEAR(Table_1[[#This Row],[Order Date]])</f>
        <v>2013</v>
      </c>
      <c r="D6979" s="9">
        <v>41604</v>
      </c>
      <c r="E6979" s="3">
        <v>41607</v>
      </c>
      <c r="F6979" s="3" t="s">
        <v>188</v>
      </c>
      <c r="G6979" s="3" t="s">
        <v>1827</v>
      </c>
      <c r="H6979" s="3" t="s">
        <v>1828</v>
      </c>
      <c r="I6979" s="3" t="s">
        <v>26</v>
      </c>
      <c r="J6979" s="3" t="s">
        <v>27</v>
      </c>
      <c r="K6979" s="3" t="s">
        <v>3265</v>
      </c>
      <c r="L6979" s="3" t="s">
        <v>1707</v>
      </c>
      <c r="M6979" s="3">
        <v>72401</v>
      </c>
      <c r="N6979" s="3" t="s">
        <v>30</v>
      </c>
      <c r="O6979" s="3" t="s">
        <v>3893</v>
      </c>
      <c r="P6979" s="3" t="s">
        <v>71</v>
      </c>
      <c r="Q6979" s="3" t="s">
        <v>72</v>
      </c>
      <c r="R6979" s="3" t="s">
        <v>3894</v>
      </c>
      <c r="S6979" s="3">
        <v>59.98</v>
      </c>
      <c r="T6979" s="3">
        <v>2</v>
      </c>
      <c r="U6979" s="3">
        <v>0</v>
      </c>
      <c r="V6979" s="3">
        <v>17.993999999999993</v>
      </c>
    </row>
    <row r="6980" spans="1:22" ht="14.25" customHeight="1" x14ac:dyDescent="0.25">
      <c r="A6980" s="3">
        <v>6979</v>
      </c>
      <c r="B6980" s="3" t="s">
        <v>9219</v>
      </c>
      <c r="C6980" s="4">
        <f>YEAR(Table_1[[#This Row],[Order Date]])</f>
        <v>2014</v>
      </c>
      <c r="D6980" s="9">
        <v>41969</v>
      </c>
      <c r="E6980" s="3">
        <v>41973</v>
      </c>
      <c r="F6980" s="3" t="s">
        <v>23</v>
      </c>
      <c r="G6980" s="3" t="s">
        <v>951</v>
      </c>
      <c r="H6980" s="3" t="s">
        <v>952</v>
      </c>
      <c r="I6980" s="3" t="s">
        <v>26</v>
      </c>
      <c r="J6980" s="3" t="s">
        <v>27</v>
      </c>
      <c r="K6980" s="3" t="s">
        <v>1736</v>
      </c>
      <c r="L6980" s="3" t="s">
        <v>1272</v>
      </c>
      <c r="M6980" s="3">
        <v>30318</v>
      </c>
      <c r="N6980" s="3" t="s">
        <v>30</v>
      </c>
      <c r="O6980" s="3" t="s">
        <v>1434</v>
      </c>
      <c r="P6980" s="3" t="s">
        <v>46</v>
      </c>
      <c r="Q6980" s="3" t="s">
        <v>90</v>
      </c>
      <c r="R6980" s="3" t="s">
        <v>1435</v>
      </c>
      <c r="S6980" s="3">
        <v>48.87</v>
      </c>
      <c r="T6980" s="3">
        <v>9</v>
      </c>
      <c r="U6980" s="3">
        <v>0</v>
      </c>
      <c r="V6980" s="3">
        <v>23.946299999999997</v>
      </c>
    </row>
    <row r="6981" spans="1:22" ht="14.25" customHeight="1" x14ac:dyDescent="0.25">
      <c r="A6981" s="3">
        <v>6980</v>
      </c>
      <c r="B6981" s="3" t="s">
        <v>9220</v>
      </c>
      <c r="C6981" s="4">
        <f>YEAR(Table_1[[#This Row],[Order Date]])</f>
        <v>2014</v>
      </c>
      <c r="D6981" s="9">
        <v>41654</v>
      </c>
      <c r="E6981" s="3">
        <v>41659</v>
      </c>
      <c r="F6981" s="3" t="s">
        <v>50</v>
      </c>
      <c r="G6981" s="3" t="s">
        <v>51</v>
      </c>
      <c r="H6981" s="3" t="s">
        <v>52</v>
      </c>
      <c r="I6981" s="3" t="s">
        <v>26</v>
      </c>
      <c r="J6981" s="3" t="s">
        <v>27</v>
      </c>
      <c r="K6981" s="3" t="s">
        <v>42</v>
      </c>
      <c r="L6981" s="3" t="s">
        <v>43</v>
      </c>
      <c r="M6981" s="3">
        <v>90036</v>
      </c>
      <c r="N6981" s="3" t="s">
        <v>44</v>
      </c>
      <c r="O6981" s="3" t="s">
        <v>7716</v>
      </c>
      <c r="P6981" s="3" t="s">
        <v>46</v>
      </c>
      <c r="Q6981" s="3" t="s">
        <v>90</v>
      </c>
      <c r="R6981" s="3" t="s">
        <v>7717</v>
      </c>
      <c r="S6981" s="3">
        <v>154.9</v>
      </c>
      <c r="T6981" s="3">
        <v>5</v>
      </c>
      <c r="U6981" s="3">
        <v>0</v>
      </c>
      <c r="V6981" s="3">
        <v>69.704999999999998</v>
      </c>
    </row>
    <row r="6982" spans="1:22" ht="14.25" customHeight="1" x14ac:dyDescent="0.25">
      <c r="A6982" s="3">
        <v>6981</v>
      </c>
      <c r="B6982" s="3" t="s">
        <v>9221</v>
      </c>
      <c r="C6982" s="4">
        <f>YEAR(Table_1[[#This Row],[Order Date]])</f>
        <v>2011</v>
      </c>
      <c r="D6982" s="9">
        <v>40854</v>
      </c>
      <c r="E6982" s="3">
        <v>40855</v>
      </c>
      <c r="F6982" s="3" t="s">
        <v>188</v>
      </c>
      <c r="G6982" s="3" t="s">
        <v>1383</v>
      </c>
      <c r="H6982" s="3" t="s">
        <v>1384</v>
      </c>
      <c r="I6982" s="3" t="s">
        <v>41</v>
      </c>
      <c r="J6982" s="3" t="s">
        <v>27</v>
      </c>
      <c r="K6982" s="3" t="s">
        <v>266</v>
      </c>
      <c r="L6982" s="3" t="s">
        <v>267</v>
      </c>
      <c r="M6982" s="3">
        <v>10024</v>
      </c>
      <c r="N6982" s="3" t="s">
        <v>148</v>
      </c>
      <c r="O6982" s="3" t="s">
        <v>4313</v>
      </c>
      <c r="P6982" s="3" t="s">
        <v>46</v>
      </c>
      <c r="Q6982" s="3" t="s">
        <v>269</v>
      </c>
      <c r="R6982" s="3" t="s">
        <v>4314</v>
      </c>
      <c r="S6982" s="3">
        <v>5.92</v>
      </c>
      <c r="T6982" s="3">
        <v>4</v>
      </c>
      <c r="U6982" s="3">
        <v>0</v>
      </c>
      <c r="V6982" s="3">
        <v>2.8415999999999997</v>
      </c>
    </row>
    <row r="6983" spans="1:22" ht="14.25" customHeight="1" x14ac:dyDescent="0.25">
      <c r="A6983" s="3">
        <v>6982</v>
      </c>
      <c r="B6983" s="3" t="s">
        <v>9221</v>
      </c>
      <c r="C6983" s="4">
        <f>YEAR(Table_1[[#This Row],[Order Date]])</f>
        <v>2011</v>
      </c>
      <c r="D6983" s="9">
        <v>40854</v>
      </c>
      <c r="E6983" s="3">
        <v>40855</v>
      </c>
      <c r="F6983" s="3" t="s">
        <v>188</v>
      </c>
      <c r="G6983" s="3" t="s">
        <v>1383</v>
      </c>
      <c r="H6983" s="3" t="s">
        <v>1384</v>
      </c>
      <c r="I6983" s="3" t="s">
        <v>41</v>
      </c>
      <c r="J6983" s="3" t="s">
        <v>27</v>
      </c>
      <c r="K6983" s="3" t="s">
        <v>266</v>
      </c>
      <c r="L6983" s="3" t="s">
        <v>267</v>
      </c>
      <c r="M6983" s="3">
        <v>10024</v>
      </c>
      <c r="N6983" s="3" t="s">
        <v>148</v>
      </c>
      <c r="O6983" s="3" t="s">
        <v>7059</v>
      </c>
      <c r="P6983" s="3" t="s">
        <v>46</v>
      </c>
      <c r="Q6983" s="3" t="s">
        <v>90</v>
      </c>
      <c r="R6983" s="3" t="s">
        <v>7060</v>
      </c>
      <c r="S6983" s="3">
        <v>30.18</v>
      </c>
      <c r="T6983" s="3">
        <v>3</v>
      </c>
      <c r="U6983" s="3">
        <v>0</v>
      </c>
      <c r="V6983" s="3">
        <v>13.8828</v>
      </c>
    </row>
    <row r="6984" spans="1:22" ht="14.25" customHeight="1" x14ac:dyDescent="0.25">
      <c r="A6984" s="3">
        <v>6983</v>
      </c>
      <c r="B6984" s="3" t="s">
        <v>9222</v>
      </c>
      <c r="C6984" s="4">
        <f>YEAR(Table_1[[#This Row],[Order Date]])</f>
        <v>2013</v>
      </c>
      <c r="D6984" s="9">
        <v>41519</v>
      </c>
      <c r="E6984" s="3">
        <v>41523</v>
      </c>
      <c r="F6984" s="3" t="s">
        <v>50</v>
      </c>
      <c r="G6984" s="3" t="s">
        <v>2896</v>
      </c>
      <c r="H6984" s="3" t="s">
        <v>2897</v>
      </c>
      <c r="I6984" s="3" t="s">
        <v>26</v>
      </c>
      <c r="J6984" s="3" t="s">
        <v>27</v>
      </c>
      <c r="K6984" s="3" t="s">
        <v>880</v>
      </c>
      <c r="L6984" s="3" t="s">
        <v>238</v>
      </c>
      <c r="M6984" s="3">
        <v>48227</v>
      </c>
      <c r="N6984" s="3" t="s">
        <v>105</v>
      </c>
      <c r="O6984" s="3" t="s">
        <v>2106</v>
      </c>
      <c r="P6984" s="3" t="s">
        <v>46</v>
      </c>
      <c r="Q6984" s="3" t="s">
        <v>75</v>
      </c>
      <c r="R6984" s="3" t="s">
        <v>2107</v>
      </c>
      <c r="S6984" s="3">
        <v>24.1</v>
      </c>
      <c r="T6984" s="3">
        <v>5</v>
      </c>
      <c r="U6984" s="3">
        <v>0</v>
      </c>
      <c r="V6984" s="3">
        <v>11.086</v>
      </c>
    </row>
    <row r="6985" spans="1:22" ht="14.25" customHeight="1" x14ac:dyDescent="0.25">
      <c r="A6985" s="3">
        <v>6984</v>
      </c>
      <c r="B6985" s="3" t="s">
        <v>9222</v>
      </c>
      <c r="C6985" s="4">
        <f>YEAR(Table_1[[#This Row],[Order Date]])</f>
        <v>2013</v>
      </c>
      <c r="D6985" s="9">
        <v>41519</v>
      </c>
      <c r="E6985" s="3">
        <v>41523</v>
      </c>
      <c r="F6985" s="3" t="s">
        <v>50</v>
      </c>
      <c r="G6985" s="3" t="s">
        <v>2896</v>
      </c>
      <c r="H6985" s="3" t="s">
        <v>2897</v>
      </c>
      <c r="I6985" s="3" t="s">
        <v>26</v>
      </c>
      <c r="J6985" s="3" t="s">
        <v>27</v>
      </c>
      <c r="K6985" s="3" t="s">
        <v>880</v>
      </c>
      <c r="L6985" s="3" t="s">
        <v>238</v>
      </c>
      <c r="M6985" s="3">
        <v>48227</v>
      </c>
      <c r="N6985" s="3" t="s">
        <v>105</v>
      </c>
      <c r="O6985" s="3" t="s">
        <v>1571</v>
      </c>
      <c r="P6985" s="3" t="s">
        <v>71</v>
      </c>
      <c r="Q6985" s="3" t="s">
        <v>72</v>
      </c>
      <c r="R6985" s="3" t="s">
        <v>1572</v>
      </c>
      <c r="S6985" s="3">
        <v>8.7799999999999994</v>
      </c>
      <c r="T6985" s="3">
        <v>1</v>
      </c>
      <c r="U6985" s="3">
        <v>0</v>
      </c>
      <c r="V6985" s="3">
        <v>2.2827999999999999</v>
      </c>
    </row>
    <row r="6986" spans="1:22" ht="14.25" customHeight="1" x14ac:dyDescent="0.25">
      <c r="A6986" s="3">
        <v>6985</v>
      </c>
      <c r="B6986" s="3" t="s">
        <v>9222</v>
      </c>
      <c r="C6986" s="4">
        <f>YEAR(Table_1[[#This Row],[Order Date]])</f>
        <v>2013</v>
      </c>
      <c r="D6986" s="9">
        <v>41519</v>
      </c>
      <c r="E6986" s="3">
        <v>41523</v>
      </c>
      <c r="F6986" s="3" t="s">
        <v>50</v>
      </c>
      <c r="G6986" s="3" t="s">
        <v>2896</v>
      </c>
      <c r="H6986" s="3" t="s">
        <v>2897</v>
      </c>
      <c r="I6986" s="3" t="s">
        <v>26</v>
      </c>
      <c r="J6986" s="3" t="s">
        <v>27</v>
      </c>
      <c r="K6986" s="3" t="s">
        <v>880</v>
      </c>
      <c r="L6986" s="3" t="s">
        <v>238</v>
      </c>
      <c r="M6986" s="3">
        <v>48227</v>
      </c>
      <c r="N6986" s="3" t="s">
        <v>105</v>
      </c>
      <c r="O6986" s="3" t="s">
        <v>2132</v>
      </c>
      <c r="P6986" s="3" t="s">
        <v>46</v>
      </c>
      <c r="Q6986" s="3" t="s">
        <v>78</v>
      </c>
      <c r="R6986" s="3" t="s">
        <v>2133</v>
      </c>
      <c r="S6986" s="3">
        <v>376.74</v>
      </c>
      <c r="T6986" s="3">
        <v>4</v>
      </c>
      <c r="U6986" s="3">
        <v>0.1</v>
      </c>
      <c r="V6986" s="3">
        <v>71.161999999999978</v>
      </c>
    </row>
    <row r="6987" spans="1:22" ht="14.25" customHeight="1" x14ac:dyDescent="0.25">
      <c r="A6987" s="3">
        <v>6986</v>
      </c>
      <c r="B6987" s="3" t="s">
        <v>9222</v>
      </c>
      <c r="C6987" s="4">
        <f>YEAR(Table_1[[#This Row],[Order Date]])</f>
        <v>2013</v>
      </c>
      <c r="D6987" s="9">
        <v>41519</v>
      </c>
      <c r="E6987" s="3">
        <v>41523</v>
      </c>
      <c r="F6987" s="3" t="s">
        <v>50</v>
      </c>
      <c r="G6987" s="3" t="s">
        <v>2896</v>
      </c>
      <c r="H6987" s="3" t="s">
        <v>2897</v>
      </c>
      <c r="I6987" s="3" t="s">
        <v>26</v>
      </c>
      <c r="J6987" s="3" t="s">
        <v>27</v>
      </c>
      <c r="K6987" s="3" t="s">
        <v>880</v>
      </c>
      <c r="L6987" s="3" t="s">
        <v>238</v>
      </c>
      <c r="M6987" s="3">
        <v>48227</v>
      </c>
      <c r="N6987" s="3" t="s">
        <v>105</v>
      </c>
      <c r="O6987" s="3" t="s">
        <v>3046</v>
      </c>
      <c r="P6987" s="3" t="s">
        <v>46</v>
      </c>
      <c r="Q6987" s="3" t="s">
        <v>75</v>
      </c>
      <c r="R6987" s="3" t="s">
        <v>3047</v>
      </c>
      <c r="S6987" s="3">
        <v>29.52</v>
      </c>
      <c r="T6987" s="3">
        <v>4</v>
      </c>
      <c r="U6987" s="3">
        <v>0</v>
      </c>
      <c r="V6987" s="3">
        <v>14.4648</v>
      </c>
    </row>
    <row r="6988" spans="1:22" ht="14.25" customHeight="1" x14ac:dyDescent="0.25">
      <c r="A6988" s="3">
        <v>6987</v>
      </c>
      <c r="B6988" s="3" t="s">
        <v>9222</v>
      </c>
      <c r="C6988" s="4">
        <f>YEAR(Table_1[[#This Row],[Order Date]])</f>
        <v>2013</v>
      </c>
      <c r="D6988" s="9">
        <v>41519</v>
      </c>
      <c r="E6988" s="3">
        <v>41523</v>
      </c>
      <c r="F6988" s="3" t="s">
        <v>50</v>
      </c>
      <c r="G6988" s="3" t="s">
        <v>2896</v>
      </c>
      <c r="H6988" s="3" t="s">
        <v>2897</v>
      </c>
      <c r="I6988" s="3" t="s">
        <v>26</v>
      </c>
      <c r="J6988" s="3" t="s">
        <v>27</v>
      </c>
      <c r="K6988" s="3" t="s">
        <v>880</v>
      </c>
      <c r="L6988" s="3" t="s">
        <v>238</v>
      </c>
      <c r="M6988" s="3">
        <v>48227</v>
      </c>
      <c r="N6988" s="3" t="s">
        <v>105</v>
      </c>
      <c r="O6988" s="3" t="s">
        <v>3422</v>
      </c>
      <c r="P6988" s="3" t="s">
        <v>46</v>
      </c>
      <c r="Q6988" s="3" t="s">
        <v>68</v>
      </c>
      <c r="R6988" s="3" t="s">
        <v>3423</v>
      </c>
      <c r="S6988" s="3">
        <v>11.96</v>
      </c>
      <c r="T6988" s="3">
        <v>2</v>
      </c>
      <c r="U6988" s="3">
        <v>0</v>
      </c>
      <c r="V6988" s="3">
        <v>2.99</v>
      </c>
    </row>
    <row r="6989" spans="1:22" ht="14.25" customHeight="1" x14ac:dyDescent="0.25">
      <c r="A6989" s="3">
        <v>6988</v>
      </c>
      <c r="B6989" s="3" t="s">
        <v>9222</v>
      </c>
      <c r="C6989" s="4">
        <f>YEAR(Table_1[[#This Row],[Order Date]])</f>
        <v>2013</v>
      </c>
      <c r="D6989" s="9">
        <v>41519</v>
      </c>
      <c r="E6989" s="3">
        <v>41523</v>
      </c>
      <c r="F6989" s="3" t="s">
        <v>50</v>
      </c>
      <c r="G6989" s="3" t="s">
        <v>2896</v>
      </c>
      <c r="H6989" s="3" t="s">
        <v>2897</v>
      </c>
      <c r="I6989" s="3" t="s">
        <v>26</v>
      </c>
      <c r="J6989" s="3" t="s">
        <v>27</v>
      </c>
      <c r="K6989" s="3" t="s">
        <v>880</v>
      </c>
      <c r="L6989" s="3" t="s">
        <v>238</v>
      </c>
      <c r="M6989" s="3">
        <v>48227</v>
      </c>
      <c r="N6989" s="3" t="s">
        <v>105</v>
      </c>
      <c r="O6989" s="3" t="s">
        <v>4315</v>
      </c>
      <c r="P6989" s="3" t="s">
        <v>46</v>
      </c>
      <c r="Q6989" s="3" t="s">
        <v>75</v>
      </c>
      <c r="R6989" s="3" t="s">
        <v>4316</v>
      </c>
      <c r="S6989" s="3">
        <v>26.400000000000002</v>
      </c>
      <c r="T6989" s="3">
        <v>5</v>
      </c>
      <c r="U6989" s="3">
        <v>0</v>
      </c>
      <c r="V6989" s="3">
        <v>12.672000000000001</v>
      </c>
    </row>
    <row r="6990" spans="1:22" ht="14.25" customHeight="1" x14ac:dyDescent="0.25">
      <c r="A6990" s="3">
        <v>6989</v>
      </c>
      <c r="B6990" s="3" t="s">
        <v>9223</v>
      </c>
      <c r="C6990" s="4">
        <f>YEAR(Table_1[[#This Row],[Order Date]])</f>
        <v>2014</v>
      </c>
      <c r="D6990" s="9">
        <v>41955</v>
      </c>
      <c r="E6990" s="3">
        <v>41960</v>
      </c>
      <c r="F6990" s="3" t="s">
        <v>23</v>
      </c>
      <c r="G6990" s="3" t="s">
        <v>1532</v>
      </c>
      <c r="H6990" s="3" t="s">
        <v>1533</v>
      </c>
      <c r="I6990" s="3" t="s">
        <v>41</v>
      </c>
      <c r="J6990" s="3" t="s">
        <v>27</v>
      </c>
      <c r="K6990" s="3" t="s">
        <v>53</v>
      </c>
      <c r="L6990" s="3" t="s">
        <v>54</v>
      </c>
      <c r="M6990" s="3">
        <v>33311</v>
      </c>
      <c r="N6990" s="3" t="s">
        <v>30</v>
      </c>
      <c r="O6990" s="3" t="s">
        <v>5612</v>
      </c>
      <c r="P6990" s="3" t="s">
        <v>46</v>
      </c>
      <c r="Q6990" s="3" t="s">
        <v>78</v>
      </c>
      <c r="R6990" s="3" t="s">
        <v>5613</v>
      </c>
      <c r="S6990" s="3">
        <v>1158.1199999999999</v>
      </c>
      <c r="T6990" s="3">
        <v>5</v>
      </c>
      <c r="U6990" s="3">
        <v>0.2</v>
      </c>
      <c r="V6990" s="3">
        <v>130.28849999999983</v>
      </c>
    </row>
    <row r="6991" spans="1:22" ht="14.25" customHeight="1" x14ac:dyDescent="0.25">
      <c r="A6991" s="3">
        <v>6990</v>
      </c>
      <c r="B6991" s="3" t="s">
        <v>9224</v>
      </c>
      <c r="C6991" s="4">
        <f>YEAR(Table_1[[#This Row],[Order Date]])</f>
        <v>2014</v>
      </c>
      <c r="D6991" s="9">
        <v>41985</v>
      </c>
      <c r="E6991" s="3">
        <v>41987</v>
      </c>
      <c r="F6991" s="3" t="s">
        <v>188</v>
      </c>
      <c r="G6991" s="3" t="s">
        <v>5176</v>
      </c>
      <c r="H6991" s="3" t="s">
        <v>5177</v>
      </c>
      <c r="I6991" s="3" t="s">
        <v>26</v>
      </c>
      <c r="J6991" s="3" t="s">
        <v>27</v>
      </c>
      <c r="K6991" s="3" t="s">
        <v>9225</v>
      </c>
      <c r="L6991" s="3" t="s">
        <v>104</v>
      </c>
      <c r="M6991" s="3">
        <v>79605</v>
      </c>
      <c r="N6991" s="3" t="s">
        <v>105</v>
      </c>
      <c r="O6991" s="3" t="s">
        <v>9226</v>
      </c>
      <c r="P6991" s="3" t="s">
        <v>46</v>
      </c>
      <c r="Q6991" s="3" t="s">
        <v>78</v>
      </c>
      <c r="R6991" s="3" t="s">
        <v>9227</v>
      </c>
      <c r="S6991" s="3">
        <v>1.3919999999999997</v>
      </c>
      <c r="T6991" s="3">
        <v>2</v>
      </c>
      <c r="U6991" s="3">
        <v>0.8</v>
      </c>
      <c r="V6991" s="3">
        <v>-3.7584000000000009</v>
      </c>
    </row>
    <row r="6992" spans="1:22" ht="14.25" customHeight="1" x14ac:dyDescent="0.25">
      <c r="A6992" s="3">
        <v>6991</v>
      </c>
      <c r="B6992" s="3" t="s">
        <v>9228</v>
      </c>
      <c r="C6992" s="4">
        <f>YEAR(Table_1[[#This Row],[Order Date]])</f>
        <v>2012</v>
      </c>
      <c r="D6992" s="9">
        <v>41221</v>
      </c>
      <c r="E6992" s="3">
        <v>41226</v>
      </c>
      <c r="F6992" s="3" t="s">
        <v>23</v>
      </c>
      <c r="G6992" s="3" t="s">
        <v>5127</v>
      </c>
      <c r="H6992" s="3" t="s">
        <v>5128</v>
      </c>
      <c r="I6992" s="3" t="s">
        <v>26</v>
      </c>
      <c r="J6992" s="3" t="s">
        <v>27</v>
      </c>
      <c r="K6992" s="3" t="s">
        <v>7556</v>
      </c>
      <c r="L6992" s="3" t="s">
        <v>319</v>
      </c>
      <c r="M6992" s="3">
        <v>23666</v>
      </c>
      <c r="N6992" s="3" t="s">
        <v>30</v>
      </c>
      <c r="O6992" s="3" t="s">
        <v>2591</v>
      </c>
      <c r="P6992" s="3" t="s">
        <v>46</v>
      </c>
      <c r="Q6992" s="3" t="s">
        <v>78</v>
      </c>
      <c r="R6992" s="3" t="s">
        <v>2592</v>
      </c>
      <c r="S6992" s="3">
        <v>44.43</v>
      </c>
      <c r="T6992" s="3">
        <v>3</v>
      </c>
      <c r="U6992" s="3">
        <v>0</v>
      </c>
      <c r="V6992" s="3">
        <v>18.660600000000002</v>
      </c>
    </row>
    <row r="6993" spans="1:22" ht="14.25" customHeight="1" x14ac:dyDescent="0.25">
      <c r="A6993" s="3">
        <v>6992</v>
      </c>
      <c r="B6993" s="3" t="s">
        <v>9228</v>
      </c>
      <c r="C6993" s="4">
        <f>YEAR(Table_1[[#This Row],[Order Date]])</f>
        <v>2012</v>
      </c>
      <c r="D6993" s="9">
        <v>41221</v>
      </c>
      <c r="E6993" s="3">
        <v>41226</v>
      </c>
      <c r="F6993" s="3" t="s">
        <v>23</v>
      </c>
      <c r="G6993" s="3" t="s">
        <v>5127</v>
      </c>
      <c r="H6993" s="3" t="s">
        <v>5128</v>
      </c>
      <c r="I6993" s="3" t="s">
        <v>26</v>
      </c>
      <c r="J6993" s="3" t="s">
        <v>27</v>
      </c>
      <c r="K6993" s="3" t="s">
        <v>7556</v>
      </c>
      <c r="L6993" s="3" t="s">
        <v>319</v>
      </c>
      <c r="M6993" s="3">
        <v>23666</v>
      </c>
      <c r="N6993" s="3" t="s">
        <v>30</v>
      </c>
      <c r="O6993" s="3" t="s">
        <v>5833</v>
      </c>
      <c r="P6993" s="3" t="s">
        <v>71</v>
      </c>
      <c r="Q6993" s="3" t="s">
        <v>72</v>
      </c>
      <c r="R6993" s="3" t="s">
        <v>5834</v>
      </c>
      <c r="S6993" s="3">
        <v>226.20000000000002</v>
      </c>
      <c r="T6993" s="3">
        <v>5</v>
      </c>
      <c r="U6993" s="3">
        <v>0</v>
      </c>
      <c r="V6993" s="3">
        <v>58.811999999999998</v>
      </c>
    </row>
    <row r="6994" spans="1:22" ht="14.25" customHeight="1" x14ac:dyDescent="0.25">
      <c r="A6994" s="3">
        <v>6993</v>
      </c>
      <c r="B6994" s="3" t="s">
        <v>9228</v>
      </c>
      <c r="C6994" s="4">
        <f>YEAR(Table_1[[#This Row],[Order Date]])</f>
        <v>2012</v>
      </c>
      <c r="D6994" s="9">
        <v>41221</v>
      </c>
      <c r="E6994" s="3">
        <v>41226</v>
      </c>
      <c r="F6994" s="3" t="s">
        <v>23</v>
      </c>
      <c r="G6994" s="3" t="s">
        <v>5127</v>
      </c>
      <c r="H6994" s="3" t="s">
        <v>5128</v>
      </c>
      <c r="I6994" s="3" t="s">
        <v>26</v>
      </c>
      <c r="J6994" s="3" t="s">
        <v>27</v>
      </c>
      <c r="K6994" s="3" t="s">
        <v>7556</v>
      </c>
      <c r="L6994" s="3" t="s">
        <v>319</v>
      </c>
      <c r="M6994" s="3">
        <v>23666</v>
      </c>
      <c r="N6994" s="3" t="s">
        <v>30</v>
      </c>
      <c r="O6994" s="3" t="s">
        <v>5271</v>
      </c>
      <c r="P6994" s="3" t="s">
        <v>32</v>
      </c>
      <c r="Q6994" s="3" t="s">
        <v>65</v>
      </c>
      <c r="R6994" s="3" t="s">
        <v>5272</v>
      </c>
      <c r="S6994" s="3">
        <v>186.54</v>
      </c>
      <c r="T6994" s="3">
        <v>3</v>
      </c>
      <c r="U6994" s="3">
        <v>0</v>
      </c>
      <c r="V6994" s="3">
        <v>41.038800000000002</v>
      </c>
    </row>
    <row r="6995" spans="1:22" ht="14.25" customHeight="1" x14ac:dyDescent="0.25">
      <c r="A6995" s="3">
        <v>6994</v>
      </c>
      <c r="B6995" s="3" t="s">
        <v>9228</v>
      </c>
      <c r="C6995" s="4">
        <f>YEAR(Table_1[[#This Row],[Order Date]])</f>
        <v>2012</v>
      </c>
      <c r="D6995" s="9">
        <v>41221</v>
      </c>
      <c r="E6995" s="3">
        <v>41226</v>
      </c>
      <c r="F6995" s="3" t="s">
        <v>23</v>
      </c>
      <c r="G6995" s="3" t="s">
        <v>5127</v>
      </c>
      <c r="H6995" s="3" t="s">
        <v>5128</v>
      </c>
      <c r="I6995" s="3" t="s">
        <v>26</v>
      </c>
      <c r="J6995" s="3" t="s">
        <v>27</v>
      </c>
      <c r="K6995" s="3" t="s">
        <v>7556</v>
      </c>
      <c r="L6995" s="3" t="s">
        <v>319</v>
      </c>
      <c r="M6995" s="3">
        <v>23666</v>
      </c>
      <c r="N6995" s="3" t="s">
        <v>30</v>
      </c>
      <c r="O6995" s="3" t="s">
        <v>490</v>
      </c>
      <c r="P6995" s="3" t="s">
        <v>46</v>
      </c>
      <c r="Q6995" s="3" t="s">
        <v>68</v>
      </c>
      <c r="R6995" s="3" t="s">
        <v>491</v>
      </c>
      <c r="S6995" s="3">
        <v>265.85999999999996</v>
      </c>
      <c r="T6995" s="3">
        <v>7</v>
      </c>
      <c r="U6995" s="3">
        <v>0</v>
      </c>
      <c r="V6995" s="3">
        <v>79.757999999999967</v>
      </c>
    </row>
    <row r="6996" spans="1:22" ht="14.25" customHeight="1" x14ac:dyDescent="0.25">
      <c r="A6996" s="3">
        <v>6995</v>
      </c>
      <c r="B6996" s="3" t="s">
        <v>9228</v>
      </c>
      <c r="C6996" s="4">
        <f>YEAR(Table_1[[#This Row],[Order Date]])</f>
        <v>2012</v>
      </c>
      <c r="D6996" s="9">
        <v>41221</v>
      </c>
      <c r="E6996" s="3">
        <v>41226</v>
      </c>
      <c r="F6996" s="3" t="s">
        <v>23</v>
      </c>
      <c r="G6996" s="3" t="s">
        <v>5127</v>
      </c>
      <c r="H6996" s="3" t="s">
        <v>5128</v>
      </c>
      <c r="I6996" s="3" t="s">
        <v>26</v>
      </c>
      <c r="J6996" s="3" t="s">
        <v>27</v>
      </c>
      <c r="K6996" s="3" t="s">
        <v>7556</v>
      </c>
      <c r="L6996" s="3" t="s">
        <v>319</v>
      </c>
      <c r="M6996" s="3">
        <v>23666</v>
      </c>
      <c r="N6996" s="3" t="s">
        <v>30</v>
      </c>
      <c r="O6996" s="3" t="s">
        <v>1232</v>
      </c>
      <c r="P6996" s="3" t="s">
        <v>46</v>
      </c>
      <c r="Q6996" s="3" t="s">
        <v>68</v>
      </c>
      <c r="R6996" s="3" t="s">
        <v>1233</v>
      </c>
      <c r="S6996" s="3">
        <v>27.9</v>
      </c>
      <c r="T6996" s="3">
        <v>5</v>
      </c>
      <c r="U6996" s="3">
        <v>0</v>
      </c>
      <c r="V6996" s="3">
        <v>6.9749999999999979</v>
      </c>
    </row>
    <row r="6997" spans="1:22" ht="14.25" customHeight="1" x14ac:dyDescent="0.25">
      <c r="A6997" s="3">
        <v>6996</v>
      </c>
      <c r="B6997" s="3" t="s">
        <v>9229</v>
      </c>
      <c r="C6997" s="4">
        <f>YEAR(Table_1[[#This Row],[Order Date]])</f>
        <v>2012</v>
      </c>
      <c r="D6997" s="9">
        <v>41232</v>
      </c>
      <c r="E6997" s="3">
        <v>41239</v>
      </c>
      <c r="F6997" s="3" t="s">
        <v>50</v>
      </c>
      <c r="G6997" s="3" t="s">
        <v>5727</v>
      </c>
      <c r="H6997" s="3" t="s">
        <v>5728</v>
      </c>
      <c r="I6997" s="3" t="s">
        <v>41</v>
      </c>
      <c r="J6997" s="3" t="s">
        <v>27</v>
      </c>
      <c r="K6997" s="3" t="s">
        <v>1391</v>
      </c>
      <c r="L6997" s="3" t="s">
        <v>1392</v>
      </c>
      <c r="M6997" s="3">
        <v>89115</v>
      </c>
      <c r="N6997" s="3" t="s">
        <v>44</v>
      </c>
      <c r="O6997" s="3" t="s">
        <v>4109</v>
      </c>
      <c r="P6997" s="3" t="s">
        <v>46</v>
      </c>
      <c r="Q6997" s="3" t="s">
        <v>78</v>
      </c>
      <c r="R6997" s="3" t="s">
        <v>4110</v>
      </c>
      <c r="S6997" s="3">
        <v>31.08</v>
      </c>
      <c r="T6997" s="3">
        <v>4</v>
      </c>
      <c r="U6997" s="3">
        <v>0</v>
      </c>
      <c r="V6997" s="3">
        <v>8.3916000000000004</v>
      </c>
    </row>
    <row r="6998" spans="1:22" ht="14.25" customHeight="1" x14ac:dyDescent="0.25">
      <c r="A6998" s="3">
        <v>6997</v>
      </c>
      <c r="B6998" s="3" t="s">
        <v>9230</v>
      </c>
      <c r="C6998" s="4">
        <f>YEAR(Table_1[[#This Row],[Order Date]])</f>
        <v>2014</v>
      </c>
      <c r="D6998" s="9">
        <v>41997</v>
      </c>
      <c r="E6998" s="3">
        <v>41999</v>
      </c>
      <c r="F6998" s="3" t="s">
        <v>23</v>
      </c>
      <c r="G6998" s="3" t="s">
        <v>704</v>
      </c>
      <c r="H6998" s="3" t="s">
        <v>705</v>
      </c>
      <c r="I6998" s="3" t="s">
        <v>41</v>
      </c>
      <c r="J6998" s="3" t="s">
        <v>27</v>
      </c>
      <c r="K6998" s="3" t="s">
        <v>3101</v>
      </c>
      <c r="L6998" s="3" t="s">
        <v>211</v>
      </c>
      <c r="M6998" s="3">
        <v>61107</v>
      </c>
      <c r="N6998" s="3" t="s">
        <v>105</v>
      </c>
      <c r="O6998" s="3" t="s">
        <v>673</v>
      </c>
      <c r="P6998" s="3" t="s">
        <v>46</v>
      </c>
      <c r="Q6998" s="3" t="s">
        <v>75</v>
      </c>
      <c r="R6998" s="3" t="s">
        <v>674</v>
      </c>
      <c r="S6998" s="3">
        <v>13.839999999999998</v>
      </c>
      <c r="T6998" s="3">
        <v>4</v>
      </c>
      <c r="U6998" s="3">
        <v>0.8</v>
      </c>
      <c r="V6998" s="3">
        <v>-22.144000000000005</v>
      </c>
    </row>
    <row r="6999" spans="1:22" ht="14.25" customHeight="1" x14ac:dyDescent="0.25">
      <c r="A6999" s="3">
        <v>6998</v>
      </c>
      <c r="B6999" s="3" t="s">
        <v>9230</v>
      </c>
      <c r="C6999" s="4">
        <f>YEAR(Table_1[[#This Row],[Order Date]])</f>
        <v>2014</v>
      </c>
      <c r="D6999" s="9">
        <v>41997</v>
      </c>
      <c r="E6999" s="3">
        <v>41999</v>
      </c>
      <c r="F6999" s="3" t="s">
        <v>23</v>
      </c>
      <c r="G6999" s="3" t="s">
        <v>704</v>
      </c>
      <c r="H6999" s="3" t="s">
        <v>705</v>
      </c>
      <c r="I6999" s="3" t="s">
        <v>41</v>
      </c>
      <c r="J6999" s="3" t="s">
        <v>27</v>
      </c>
      <c r="K6999" s="3" t="s">
        <v>3101</v>
      </c>
      <c r="L6999" s="3" t="s">
        <v>211</v>
      </c>
      <c r="M6999" s="3">
        <v>61107</v>
      </c>
      <c r="N6999" s="3" t="s">
        <v>105</v>
      </c>
      <c r="O6999" s="3" t="s">
        <v>4306</v>
      </c>
      <c r="P6999" s="3" t="s">
        <v>46</v>
      </c>
      <c r="Q6999" s="3" t="s">
        <v>90</v>
      </c>
      <c r="R6999" s="3" t="s">
        <v>4307</v>
      </c>
      <c r="S6999" s="3">
        <v>175.87200000000001</v>
      </c>
      <c r="T6999" s="3">
        <v>4</v>
      </c>
      <c r="U6999" s="3">
        <v>0.2</v>
      </c>
      <c r="V6999" s="3">
        <v>63.753599999999992</v>
      </c>
    </row>
    <row r="7000" spans="1:22" ht="14.25" customHeight="1" x14ac:dyDescent="0.25">
      <c r="A7000" s="3">
        <v>6999</v>
      </c>
      <c r="B7000" s="3" t="s">
        <v>9231</v>
      </c>
      <c r="C7000" s="4">
        <f>YEAR(Table_1[[#This Row],[Order Date]])</f>
        <v>2013</v>
      </c>
      <c r="D7000" s="9">
        <v>41534</v>
      </c>
      <c r="E7000" s="3">
        <v>41540</v>
      </c>
      <c r="F7000" s="3" t="s">
        <v>50</v>
      </c>
      <c r="G7000" s="3" t="s">
        <v>5320</v>
      </c>
      <c r="H7000" s="3" t="s">
        <v>5321</v>
      </c>
      <c r="I7000" s="3" t="s">
        <v>102</v>
      </c>
      <c r="J7000" s="3" t="s">
        <v>27</v>
      </c>
      <c r="K7000" s="3" t="s">
        <v>4084</v>
      </c>
      <c r="L7000" s="3" t="s">
        <v>43</v>
      </c>
      <c r="M7000" s="3">
        <v>92677</v>
      </c>
      <c r="N7000" s="3" t="s">
        <v>44</v>
      </c>
      <c r="O7000" s="3" t="s">
        <v>2841</v>
      </c>
      <c r="P7000" s="3" t="s">
        <v>46</v>
      </c>
      <c r="Q7000" s="3" t="s">
        <v>90</v>
      </c>
      <c r="R7000" s="3" t="s">
        <v>6812</v>
      </c>
      <c r="S7000" s="3">
        <v>12.96</v>
      </c>
      <c r="T7000" s="3">
        <v>2</v>
      </c>
      <c r="U7000" s="3">
        <v>0</v>
      </c>
      <c r="V7000" s="3">
        <v>6.3504000000000005</v>
      </c>
    </row>
    <row r="7001" spans="1:22" ht="14.25" customHeight="1" x14ac:dyDescent="0.25">
      <c r="A7001" s="3">
        <v>7000</v>
      </c>
      <c r="B7001" s="3" t="s">
        <v>9232</v>
      </c>
      <c r="C7001" s="4">
        <f>YEAR(Table_1[[#This Row],[Order Date]])</f>
        <v>2014</v>
      </c>
      <c r="D7001" s="9">
        <v>41786</v>
      </c>
      <c r="E7001" s="3">
        <v>41789</v>
      </c>
      <c r="F7001" s="3" t="s">
        <v>188</v>
      </c>
      <c r="G7001" s="3" t="s">
        <v>1448</v>
      </c>
      <c r="H7001" s="3" t="s">
        <v>1449</v>
      </c>
      <c r="I7001" s="3" t="s">
        <v>41</v>
      </c>
      <c r="J7001" s="3" t="s">
        <v>27</v>
      </c>
      <c r="K7001" s="3" t="s">
        <v>1473</v>
      </c>
      <c r="L7001" s="3" t="s">
        <v>29</v>
      </c>
      <c r="M7001" s="3">
        <v>40214</v>
      </c>
      <c r="N7001" s="3" t="s">
        <v>30</v>
      </c>
      <c r="O7001" s="3" t="s">
        <v>7891</v>
      </c>
      <c r="P7001" s="3" t="s">
        <v>46</v>
      </c>
      <c r="Q7001" s="3" t="s">
        <v>78</v>
      </c>
      <c r="R7001" s="3" t="s">
        <v>7892</v>
      </c>
      <c r="S7001" s="3">
        <v>208.44</v>
      </c>
      <c r="T7001" s="3">
        <v>3</v>
      </c>
      <c r="U7001" s="3">
        <v>0</v>
      </c>
      <c r="V7001" s="3">
        <v>62.531999999999982</v>
      </c>
    </row>
    <row r="7002" spans="1:22" ht="14.25" customHeight="1" x14ac:dyDescent="0.25">
      <c r="A7002" s="3">
        <v>7001</v>
      </c>
      <c r="B7002" s="3" t="s">
        <v>9232</v>
      </c>
      <c r="C7002" s="4">
        <f>YEAR(Table_1[[#This Row],[Order Date]])</f>
        <v>2014</v>
      </c>
      <c r="D7002" s="9">
        <v>41786</v>
      </c>
      <c r="E7002" s="3">
        <v>41789</v>
      </c>
      <c r="F7002" s="3" t="s">
        <v>188</v>
      </c>
      <c r="G7002" s="3" t="s">
        <v>1448</v>
      </c>
      <c r="H7002" s="3" t="s">
        <v>1449</v>
      </c>
      <c r="I7002" s="3" t="s">
        <v>41</v>
      </c>
      <c r="J7002" s="3" t="s">
        <v>27</v>
      </c>
      <c r="K7002" s="3" t="s">
        <v>1473</v>
      </c>
      <c r="L7002" s="3" t="s">
        <v>29</v>
      </c>
      <c r="M7002" s="3">
        <v>40214</v>
      </c>
      <c r="N7002" s="3" t="s">
        <v>30</v>
      </c>
      <c r="O7002" s="3" t="s">
        <v>1959</v>
      </c>
      <c r="P7002" s="3" t="s">
        <v>46</v>
      </c>
      <c r="Q7002" s="3" t="s">
        <v>578</v>
      </c>
      <c r="R7002" s="3" t="s">
        <v>1960</v>
      </c>
      <c r="S7002" s="3">
        <v>25.76</v>
      </c>
      <c r="T7002" s="3">
        <v>2</v>
      </c>
      <c r="U7002" s="3">
        <v>0</v>
      </c>
      <c r="V7002" s="3">
        <v>0.77280000000000015</v>
      </c>
    </row>
    <row r="7003" spans="1:22" ht="14.25" customHeight="1" x14ac:dyDescent="0.25">
      <c r="A7003" s="3">
        <v>7002</v>
      </c>
      <c r="B7003" s="3" t="s">
        <v>9233</v>
      </c>
      <c r="C7003" s="4">
        <f>YEAR(Table_1[[#This Row],[Order Date]])</f>
        <v>2012</v>
      </c>
      <c r="D7003" s="9">
        <v>40998</v>
      </c>
      <c r="E7003" s="3">
        <v>41002</v>
      </c>
      <c r="F7003" s="3" t="s">
        <v>50</v>
      </c>
      <c r="G7003" s="3" t="s">
        <v>5993</v>
      </c>
      <c r="H7003" s="3" t="s">
        <v>5994</v>
      </c>
      <c r="I7003" s="3" t="s">
        <v>102</v>
      </c>
      <c r="J7003" s="3" t="s">
        <v>27</v>
      </c>
      <c r="K7003" s="3" t="s">
        <v>9234</v>
      </c>
      <c r="L7003" s="3" t="s">
        <v>211</v>
      </c>
      <c r="M7003" s="3">
        <v>61761</v>
      </c>
      <c r="N7003" s="3" t="s">
        <v>105</v>
      </c>
      <c r="O7003" s="3" t="s">
        <v>6956</v>
      </c>
      <c r="P7003" s="3" t="s">
        <v>32</v>
      </c>
      <c r="Q7003" s="3" t="s">
        <v>36</v>
      </c>
      <c r="R7003" s="3" t="s">
        <v>6957</v>
      </c>
      <c r="S7003" s="3">
        <v>366.74399999999997</v>
      </c>
      <c r="T7003" s="3">
        <v>4</v>
      </c>
      <c r="U7003" s="3">
        <v>0.3</v>
      </c>
      <c r="V7003" s="3">
        <v>-110.02320000000003</v>
      </c>
    </row>
    <row r="7004" spans="1:22" ht="14.25" customHeight="1" x14ac:dyDescent="0.25">
      <c r="A7004" s="3">
        <v>7003</v>
      </c>
      <c r="B7004" s="3" t="s">
        <v>9235</v>
      </c>
      <c r="C7004" s="4">
        <f>YEAR(Table_1[[#This Row],[Order Date]])</f>
        <v>2011</v>
      </c>
      <c r="D7004" s="9">
        <v>40774</v>
      </c>
      <c r="E7004" s="3">
        <v>40776</v>
      </c>
      <c r="F7004" s="3" t="s">
        <v>23</v>
      </c>
      <c r="G7004" s="3" t="s">
        <v>6454</v>
      </c>
      <c r="H7004" s="3" t="s">
        <v>6455</v>
      </c>
      <c r="I7004" s="3" t="s">
        <v>41</v>
      </c>
      <c r="J7004" s="3" t="s">
        <v>27</v>
      </c>
      <c r="K7004" s="3" t="s">
        <v>42</v>
      </c>
      <c r="L7004" s="3" t="s">
        <v>43</v>
      </c>
      <c r="M7004" s="3">
        <v>90045</v>
      </c>
      <c r="N7004" s="3" t="s">
        <v>44</v>
      </c>
      <c r="O7004" s="3" t="s">
        <v>1858</v>
      </c>
      <c r="P7004" s="3" t="s">
        <v>32</v>
      </c>
      <c r="Q7004" s="3" t="s">
        <v>65</v>
      </c>
      <c r="R7004" s="3" t="s">
        <v>1859</v>
      </c>
      <c r="S7004" s="3">
        <v>289.24</v>
      </c>
      <c r="T7004" s="3">
        <v>7</v>
      </c>
      <c r="U7004" s="3">
        <v>0</v>
      </c>
      <c r="V7004" s="3">
        <v>26.031600000000012</v>
      </c>
    </row>
    <row r="7005" spans="1:22" ht="14.25" customHeight="1" x14ac:dyDescent="0.25">
      <c r="A7005" s="3">
        <v>7004</v>
      </c>
      <c r="B7005" s="3" t="s">
        <v>9235</v>
      </c>
      <c r="C7005" s="4">
        <f>YEAR(Table_1[[#This Row],[Order Date]])</f>
        <v>2011</v>
      </c>
      <c r="D7005" s="9">
        <v>40774</v>
      </c>
      <c r="E7005" s="3">
        <v>40776</v>
      </c>
      <c r="F7005" s="3" t="s">
        <v>23</v>
      </c>
      <c r="G7005" s="3" t="s">
        <v>6454</v>
      </c>
      <c r="H7005" s="3" t="s">
        <v>6455</v>
      </c>
      <c r="I7005" s="3" t="s">
        <v>41</v>
      </c>
      <c r="J7005" s="3" t="s">
        <v>27</v>
      </c>
      <c r="K7005" s="3" t="s">
        <v>42</v>
      </c>
      <c r="L7005" s="3" t="s">
        <v>43</v>
      </c>
      <c r="M7005" s="3">
        <v>90045</v>
      </c>
      <c r="N7005" s="3" t="s">
        <v>44</v>
      </c>
      <c r="O7005" s="3" t="s">
        <v>5374</v>
      </c>
      <c r="P7005" s="3" t="s">
        <v>46</v>
      </c>
      <c r="Q7005" s="3" t="s">
        <v>75</v>
      </c>
      <c r="R7005" s="3" t="s">
        <v>5375</v>
      </c>
      <c r="S7005" s="3">
        <v>69.456000000000003</v>
      </c>
      <c r="T7005" s="3">
        <v>2</v>
      </c>
      <c r="U7005" s="3">
        <v>0.2</v>
      </c>
      <c r="V7005" s="3">
        <v>22.573199999999996</v>
      </c>
    </row>
    <row r="7006" spans="1:22" ht="14.25" customHeight="1" x14ac:dyDescent="0.25">
      <c r="A7006" s="3">
        <v>7005</v>
      </c>
      <c r="B7006" s="3" t="s">
        <v>9236</v>
      </c>
      <c r="C7006" s="4">
        <f>YEAR(Table_1[[#This Row],[Order Date]])</f>
        <v>2011</v>
      </c>
      <c r="D7006" s="9">
        <v>40900</v>
      </c>
      <c r="E7006" s="3">
        <v>40905</v>
      </c>
      <c r="F7006" s="3" t="s">
        <v>50</v>
      </c>
      <c r="G7006" s="3" t="s">
        <v>4667</v>
      </c>
      <c r="H7006" s="3" t="s">
        <v>4668</v>
      </c>
      <c r="I7006" s="3" t="s">
        <v>41</v>
      </c>
      <c r="J7006" s="3" t="s">
        <v>27</v>
      </c>
      <c r="K7006" s="3" t="s">
        <v>7385</v>
      </c>
      <c r="L7006" s="3" t="s">
        <v>104</v>
      </c>
      <c r="M7006" s="3">
        <v>77642</v>
      </c>
      <c r="N7006" s="3" t="s">
        <v>105</v>
      </c>
      <c r="O7006" s="3" t="s">
        <v>5773</v>
      </c>
      <c r="P7006" s="3" t="s">
        <v>46</v>
      </c>
      <c r="Q7006" s="3" t="s">
        <v>90</v>
      </c>
      <c r="R7006" s="3" t="s">
        <v>5774</v>
      </c>
      <c r="S7006" s="3">
        <v>5.1840000000000011</v>
      </c>
      <c r="T7006" s="3">
        <v>1</v>
      </c>
      <c r="U7006" s="3">
        <v>0.2</v>
      </c>
      <c r="V7006" s="3">
        <v>1.8144</v>
      </c>
    </row>
    <row r="7007" spans="1:22" ht="14.25" customHeight="1" x14ac:dyDescent="0.25">
      <c r="A7007" s="3">
        <v>7006</v>
      </c>
      <c r="B7007" s="3" t="s">
        <v>9237</v>
      </c>
      <c r="C7007" s="4">
        <f>YEAR(Table_1[[#This Row],[Order Date]])</f>
        <v>2012</v>
      </c>
      <c r="D7007" s="9">
        <v>41214</v>
      </c>
      <c r="E7007" s="3">
        <v>41218</v>
      </c>
      <c r="F7007" s="3" t="s">
        <v>50</v>
      </c>
      <c r="G7007" s="3" t="s">
        <v>1913</v>
      </c>
      <c r="H7007" s="3" t="s">
        <v>1914</v>
      </c>
      <c r="I7007" s="3" t="s">
        <v>26</v>
      </c>
      <c r="J7007" s="3" t="s">
        <v>27</v>
      </c>
      <c r="K7007" s="3" t="s">
        <v>266</v>
      </c>
      <c r="L7007" s="3" t="s">
        <v>267</v>
      </c>
      <c r="M7007" s="3">
        <v>10009</v>
      </c>
      <c r="N7007" s="3" t="s">
        <v>148</v>
      </c>
      <c r="O7007" s="3" t="s">
        <v>8382</v>
      </c>
      <c r="P7007" s="3" t="s">
        <v>32</v>
      </c>
      <c r="Q7007" s="3" t="s">
        <v>36</v>
      </c>
      <c r="R7007" s="3" t="s">
        <v>8383</v>
      </c>
      <c r="S7007" s="3">
        <v>205.16400000000002</v>
      </c>
      <c r="T7007" s="3">
        <v>2</v>
      </c>
      <c r="U7007" s="3">
        <v>0.1</v>
      </c>
      <c r="V7007" s="3">
        <v>13.677600000000002</v>
      </c>
    </row>
    <row r="7008" spans="1:22" ht="14.25" customHeight="1" x14ac:dyDescent="0.25">
      <c r="A7008" s="3">
        <v>7007</v>
      </c>
      <c r="B7008" s="3" t="s">
        <v>9238</v>
      </c>
      <c r="C7008" s="4">
        <f>YEAR(Table_1[[#This Row],[Order Date]])</f>
        <v>2011</v>
      </c>
      <c r="D7008" s="9">
        <v>40892</v>
      </c>
      <c r="E7008" s="3">
        <v>40898</v>
      </c>
      <c r="F7008" s="3" t="s">
        <v>50</v>
      </c>
      <c r="G7008" s="3" t="s">
        <v>1157</v>
      </c>
      <c r="H7008" s="3" t="s">
        <v>1158</v>
      </c>
      <c r="I7008" s="3" t="s">
        <v>41</v>
      </c>
      <c r="J7008" s="3" t="s">
        <v>27</v>
      </c>
      <c r="K7008" s="3" t="s">
        <v>303</v>
      </c>
      <c r="L7008" s="3" t="s">
        <v>211</v>
      </c>
      <c r="M7008" s="3">
        <v>60623</v>
      </c>
      <c r="N7008" s="3" t="s">
        <v>105</v>
      </c>
      <c r="O7008" s="3" t="s">
        <v>6056</v>
      </c>
      <c r="P7008" s="3" t="s">
        <v>32</v>
      </c>
      <c r="Q7008" s="3" t="s">
        <v>65</v>
      </c>
      <c r="R7008" s="3" t="s">
        <v>6057</v>
      </c>
      <c r="S7008" s="3">
        <v>8.5440000000000005</v>
      </c>
      <c r="T7008" s="3">
        <v>2</v>
      </c>
      <c r="U7008" s="3">
        <v>0.6</v>
      </c>
      <c r="V7008" s="3">
        <v>-7.4759999999999991</v>
      </c>
    </row>
    <row r="7009" spans="1:22" ht="14.25" customHeight="1" x14ac:dyDescent="0.25">
      <c r="A7009" s="3">
        <v>7008</v>
      </c>
      <c r="B7009" s="3" t="s">
        <v>9239</v>
      </c>
      <c r="C7009" s="4">
        <f>YEAR(Table_1[[#This Row],[Order Date]])</f>
        <v>2012</v>
      </c>
      <c r="D7009" s="9">
        <v>41142</v>
      </c>
      <c r="E7009" s="3">
        <v>41146</v>
      </c>
      <c r="F7009" s="3" t="s">
        <v>50</v>
      </c>
      <c r="G7009" s="3" t="s">
        <v>3953</v>
      </c>
      <c r="H7009" s="3" t="s">
        <v>3954</v>
      </c>
      <c r="I7009" s="3" t="s">
        <v>41</v>
      </c>
      <c r="J7009" s="3" t="s">
        <v>27</v>
      </c>
      <c r="K7009" s="3" t="s">
        <v>318</v>
      </c>
      <c r="L7009" s="3" t="s">
        <v>498</v>
      </c>
      <c r="M7009" s="3">
        <v>45503</v>
      </c>
      <c r="N7009" s="3" t="s">
        <v>148</v>
      </c>
      <c r="O7009" s="3" t="s">
        <v>1596</v>
      </c>
      <c r="P7009" s="3" t="s">
        <v>46</v>
      </c>
      <c r="Q7009" s="3" t="s">
        <v>75</v>
      </c>
      <c r="R7009" s="3" t="s">
        <v>1597</v>
      </c>
      <c r="S7009" s="3">
        <v>12.828000000000001</v>
      </c>
      <c r="T7009" s="3">
        <v>2</v>
      </c>
      <c r="U7009" s="3">
        <v>0.7</v>
      </c>
      <c r="V7009" s="3">
        <v>-8.9795999999999978</v>
      </c>
    </row>
    <row r="7010" spans="1:22" ht="14.25" customHeight="1" x14ac:dyDescent="0.25">
      <c r="A7010" s="3">
        <v>7009</v>
      </c>
      <c r="B7010" s="3" t="s">
        <v>9239</v>
      </c>
      <c r="C7010" s="4">
        <f>YEAR(Table_1[[#This Row],[Order Date]])</f>
        <v>2012</v>
      </c>
      <c r="D7010" s="9">
        <v>41142</v>
      </c>
      <c r="E7010" s="3">
        <v>41146</v>
      </c>
      <c r="F7010" s="3" t="s">
        <v>50</v>
      </c>
      <c r="G7010" s="3" t="s">
        <v>3953</v>
      </c>
      <c r="H7010" s="3" t="s">
        <v>3954</v>
      </c>
      <c r="I7010" s="3" t="s">
        <v>41</v>
      </c>
      <c r="J7010" s="3" t="s">
        <v>27</v>
      </c>
      <c r="K7010" s="3" t="s">
        <v>318</v>
      </c>
      <c r="L7010" s="3" t="s">
        <v>498</v>
      </c>
      <c r="M7010" s="3">
        <v>45503</v>
      </c>
      <c r="N7010" s="3" t="s">
        <v>148</v>
      </c>
      <c r="O7010" s="3" t="s">
        <v>1793</v>
      </c>
      <c r="P7010" s="3" t="s">
        <v>32</v>
      </c>
      <c r="Q7010" s="3" t="s">
        <v>36</v>
      </c>
      <c r="R7010" s="3" t="s">
        <v>1794</v>
      </c>
      <c r="S7010" s="3">
        <v>598.45799999999997</v>
      </c>
      <c r="T7010" s="3">
        <v>3</v>
      </c>
      <c r="U7010" s="3">
        <v>0.3</v>
      </c>
      <c r="V7010" s="3">
        <v>-42.746999999999957</v>
      </c>
    </row>
    <row r="7011" spans="1:22" ht="14.25" customHeight="1" x14ac:dyDescent="0.25">
      <c r="A7011" s="3">
        <v>7010</v>
      </c>
      <c r="B7011" s="3" t="s">
        <v>9239</v>
      </c>
      <c r="C7011" s="4">
        <f>YEAR(Table_1[[#This Row],[Order Date]])</f>
        <v>2012</v>
      </c>
      <c r="D7011" s="9">
        <v>41142</v>
      </c>
      <c r="E7011" s="3">
        <v>41146</v>
      </c>
      <c r="F7011" s="3" t="s">
        <v>50</v>
      </c>
      <c r="G7011" s="3" t="s">
        <v>3953</v>
      </c>
      <c r="H7011" s="3" t="s">
        <v>3954</v>
      </c>
      <c r="I7011" s="3" t="s">
        <v>41</v>
      </c>
      <c r="J7011" s="3" t="s">
        <v>27</v>
      </c>
      <c r="K7011" s="3" t="s">
        <v>318</v>
      </c>
      <c r="L7011" s="3" t="s">
        <v>498</v>
      </c>
      <c r="M7011" s="3">
        <v>45503</v>
      </c>
      <c r="N7011" s="3" t="s">
        <v>148</v>
      </c>
      <c r="O7011" s="3" t="s">
        <v>6546</v>
      </c>
      <c r="P7011" s="3" t="s">
        <v>32</v>
      </c>
      <c r="Q7011" s="3" t="s">
        <v>65</v>
      </c>
      <c r="R7011" s="3" t="s">
        <v>6547</v>
      </c>
      <c r="S7011" s="3">
        <v>25.983999999999998</v>
      </c>
      <c r="T7011" s="3">
        <v>1</v>
      </c>
      <c r="U7011" s="3">
        <v>0.2</v>
      </c>
      <c r="V7011" s="3">
        <v>-3.8976000000000015</v>
      </c>
    </row>
    <row r="7012" spans="1:22" ht="14.25" customHeight="1" x14ac:dyDescent="0.25">
      <c r="A7012" s="3">
        <v>7011</v>
      </c>
      <c r="B7012" s="3" t="s">
        <v>9240</v>
      </c>
      <c r="C7012" s="4">
        <f>YEAR(Table_1[[#This Row],[Order Date]])</f>
        <v>2011</v>
      </c>
      <c r="D7012" s="9">
        <v>40686</v>
      </c>
      <c r="E7012" s="3">
        <v>40690</v>
      </c>
      <c r="F7012" s="3" t="s">
        <v>50</v>
      </c>
      <c r="G7012" s="3" t="s">
        <v>1878</v>
      </c>
      <c r="H7012" s="3" t="s">
        <v>1879</v>
      </c>
      <c r="I7012" s="3" t="s">
        <v>26</v>
      </c>
      <c r="J7012" s="3" t="s">
        <v>27</v>
      </c>
      <c r="K7012" s="3" t="s">
        <v>266</v>
      </c>
      <c r="L7012" s="3" t="s">
        <v>267</v>
      </c>
      <c r="M7012" s="3">
        <v>10035</v>
      </c>
      <c r="N7012" s="3" t="s">
        <v>148</v>
      </c>
      <c r="O7012" s="3" t="s">
        <v>5621</v>
      </c>
      <c r="P7012" s="3" t="s">
        <v>46</v>
      </c>
      <c r="Q7012" s="3" t="s">
        <v>75</v>
      </c>
      <c r="R7012" s="3" t="s">
        <v>1219</v>
      </c>
      <c r="S7012" s="3">
        <v>17.96</v>
      </c>
      <c r="T7012" s="3">
        <v>5</v>
      </c>
      <c r="U7012" s="3">
        <v>0.2</v>
      </c>
      <c r="V7012" s="3">
        <v>5.8369999999999997</v>
      </c>
    </row>
    <row r="7013" spans="1:22" ht="14.25" customHeight="1" x14ac:dyDescent="0.25">
      <c r="A7013" s="3">
        <v>7012</v>
      </c>
      <c r="B7013" s="3" t="s">
        <v>9240</v>
      </c>
      <c r="C7013" s="4">
        <f>YEAR(Table_1[[#This Row],[Order Date]])</f>
        <v>2011</v>
      </c>
      <c r="D7013" s="9">
        <v>40686</v>
      </c>
      <c r="E7013" s="3">
        <v>40690</v>
      </c>
      <c r="F7013" s="3" t="s">
        <v>50</v>
      </c>
      <c r="G7013" s="3" t="s">
        <v>1878</v>
      </c>
      <c r="H7013" s="3" t="s">
        <v>1879</v>
      </c>
      <c r="I7013" s="3" t="s">
        <v>26</v>
      </c>
      <c r="J7013" s="3" t="s">
        <v>27</v>
      </c>
      <c r="K7013" s="3" t="s">
        <v>266</v>
      </c>
      <c r="L7013" s="3" t="s">
        <v>267</v>
      </c>
      <c r="M7013" s="3">
        <v>10035</v>
      </c>
      <c r="N7013" s="3" t="s">
        <v>148</v>
      </c>
      <c r="O7013" s="3" t="s">
        <v>6877</v>
      </c>
      <c r="P7013" s="3" t="s">
        <v>46</v>
      </c>
      <c r="Q7013" s="3" t="s">
        <v>578</v>
      </c>
      <c r="R7013" s="3" t="s">
        <v>6878</v>
      </c>
      <c r="S7013" s="3">
        <v>5.04</v>
      </c>
      <c r="T7013" s="3">
        <v>2</v>
      </c>
      <c r="U7013" s="3">
        <v>0</v>
      </c>
      <c r="V7013" s="3">
        <v>0.15120000000000022</v>
      </c>
    </row>
    <row r="7014" spans="1:22" ht="14.25" customHeight="1" x14ac:dyDescent="0.25">
      <c r="A7014" s="3">
        <v>7013</v>
      </c>
      <c r="B7014" s="3" t="s">
        <v>9240</v>
      </c>
      <c r="C7014" s="4">
        <f>YEAR(Table_1[[#This Row],[Order Date]])</f>
        <v>2011</v>
      </c>
      <c r="D7014" s="9">
        <v>40686</v>
      </c>
      <c r="E7014" s="3">
        <v>40690</v>
      </c>
      <c r="F7014" s="3" t="s">
        <v>50</v>
      </c>
      <c r="G7014" s="3" t="s">
        <v>1878</v>
      </c>
      <c r="H7014" s="3" t="s">
        <v>1879</v>
      </c>
      <c r="I7014" s="3" t="s">
        <v>26</v>
      </c>
      <c r="J7014" s="3" t="s">
        <v>27</v>
      </c>
      <c r="K7014" s="3" t="s">
        <v>266</v>
      </c>
      <c r="L7014" s="3" t="s">
        <v>267</v>
      </c>
      <c r="M7014" s="3">
        <v>10035</v>
      </c>
      <c r="N7014" s="3" t="s">
        <v>148</v>
      </c>
      <c r="O7014" s="3" t="s">
        <v>359</v>
      </c>
      <c r="P7014" s="3" t="s">
        <v>46</v>
      </c>
      <c r="Q7014" s="3" t="s">
        <v>78</v>
      </c>
      <c r="R7014" s="3" t="s">
        <v>360</v>
      </c>
      <c r="S7014" s="3">
        <v>208.16</v>
      </c>
      <c r="T7014" s="3">
        <v>1</v>
      </c>
      <c r="U7014" s="3">
        <v>0</v>
      </c>
      <c r="V7014" s="3">
        <v>56.20320000000001</v>
      </c>
    </row>
    <row r="7015" spans="1:22" ht="14.25" customHeight="1" x14ac:dyDescent="0.25">
      <c r="A7015" s="3">
        <v>7014</v>
      </c>
      <c r="B7015" s="3" t="s">
        <v>9241</v>
      </c>
      <c r="C7015" s="4">
        <f>YEAR(Table_1[[#This Row],[Order Date]])</f>
        <v>2014</v>
      </c>
      <c r="D7015" s="9">
        <v>41983</v>
      </c>
      <c r="E7015" s="3">
        <v>41985</v>
      </c>
      <c r="F7015" s="3" t="s">
        <v>23</v>
      </c>
      <c r="G7015" s="3" t="s">
        <v>5603</v>
      </c>
      <c r="H7015" s="3" t="s">
        <v>5604</v>
      </c>
      <c r="I7015" s="3" t="s">
        <v>102</v>
      </c>
      <c r="J7015" s="3" t="s">
        <v>27</v>
      </c>
      <c r="K7015" s="3" t="s">
        <v>2640</v>
      </c>
      <c r="L7015" s="3" t="s">
        <v>43</v>
      </c>
      <c r="M7015" s="3">
        <v>93905</v>
      </c>
      <c r="N7015" s="3" t="s">
        <v>44</v>
      </c>
      <c r="O7015" s="3" t="s">
        <v>2609</v>
      </c>
      <c r="P7015" s="3" t="s">
        <v>32</v>
      </c>
      <c r="Q7015" s="3" t="s">
        <v>33</v>
      </c>
      <c r="R7015" s="3" t="s">
        <v>2610</v>
      </c>
      <c r="S7015" s="3">
        <v>148.25700000000001</v>
      </c>
      <c r="T7015" s="3">
        <v>3</v>
      </c>
      <c r="U7015" s="3">
        <v>0.15</v>
      </c>
      <c r="V7015" s="3">
        <v>15.697800000000004</v>
      </c>
    </row>
    <row r="7016" spans="1:22" ht="14.25" customHeight="1" x14ac:dyDescent="0.25">
      <c r="A7016" s="3">
        <v>7015</v>
      </c>
      <c r="B7016" s="3" t="s">
        <v>9242</v>
      </c>
      <c r="C7016" s="4">
        <f>YEAR(Table_1[[#This Row],[Order Date]])</f>
        <v>2011</v>
      </c>
      <c r="D7016" s="9">
        <v>40613</v>
      </c>
      <c r="E7016" s="3">
        <v>40615</v>
      </c>
      <c r="F7016" s="3" t="s">
        <v>23</v>
      </c>
      <c r="G7016" s="3" t="s">
        <v>4427</v>
      </c>
      <c r="H7016" s="3" t="s">
        <v>4428</v>
      </c>
      <c r="I7016" s="3" t="s">
        <v>41</v>
      </c>
      <c r="J7016" s="3" t="s">
        <v>27</v>
      </c>
      <c r="K7016" s="3" t="s">
        <v>1464</v>
      </c>
      <c r="L7016" s="3" t="s">
        <v>29</v>
      </c>
      <c r="M7016" s="3">
        <v>40475</v>
      </c>
      <c r="N7016" s="3" t="s">
        <v>30</v>
      </c>
      <c r="O7016" s="3" t="s">
        <v>1607</v>
      </c>
      <c r="P7016" s="3" t="s">
        <v>46</v>
      </c>
      <c r="Q7016" s="3" t="s">
        <v>78</v>
      </c>
      <c r="R7016" s="3" t="s">
        <v>1608</v>
      </c>
      <c r="S7016" s="3">
        <v>146.76</v>
      </c>
      <c r="T7016" s="3">
        <v>3</v>
      </c>
      <c r="U7016" s="3">
        <v>0</v>
      </c>
      <c r="V7016" s="3">
        <v>38.157600000000002</v>
      </c>
    </row>
    <row r="7017" spans="1:22" ht="14.25" customHeight="1" x14ac:dyDescent="0.25">
      <c r="A7017" s="3">
        <v>7016</v>
      </c>
      <c r="B7017" s="3" t="s">
        <v>9242</v>
      </c>
      <c r="C7017" s="4">
        <f>YEAR(Table_1[[#This Row],[Order Date]])</f>
        <v>2011</v>
      </c>
      <c r="D7017" s="9">
        <v>40613</v>
      </c>
      <c r="E7017" s="3">
        <v>40615</v>
      </c>
      <c r="F7017" s="3" t="s">
        <v>23</v>
      </c>
      <c r="G7017" s="3" t="s">
        <v>4427</v>
      </c>
      <c r="H7017" s="3" t="s">
        <v>4428</v>
      </c>
      <c r="I7017" s="3" t="s">
        <v>41</v>
      </c>
      <c r="J7017" s="3" t="s">
        <v>27</v>
      </c>
      <c r="K7017" s="3" t="s">
        <v>1464</v>
      </c>
      <c r="L7017" s="3" t="s">
        <v>29</v>
      </c>
      <c r="M7017" s="3">
        <v>40475</v>
      </c>
      <c r="N7017" s="3" t="s">
        <v>30</v>
      </c>
      <c r="O7017" s="3" t="s">
        <v>2635</v>
      </c>
      <c r="P7017" s="3" t="s">
        <v>71</v>
      </c>
      <c r="Q7017" s="3" t="s">
        <v>161</v>
      </c>
      <c r="R7017" s="3" t="s">
        <v>2636</v>
      </c>
      <c r="S7017" s="3">
        <v>32.96</v>
      </c>
      <c r="T7017" s="3">
        <v>2</v>
      </c>
      <c r="U7017" s="3">
        <v>0</v>
      </c>
      <c r="V7017" s="3">
        <v>14.172800000000002</v>
      </c>
    </row>
    <row r="7018" spans="1:22" ht="14.25" customHeight="1" x14ac:dyDescent="0.25">
      <c r="A7018" s="3">
        <v>7017</v>
      </c>
      <c r="B7018" s="3" t="s">
        <v>9242</v>
      </c>
      <c r="C7018" s="4">
        <f>YEAR(Table_1[[#This Row],[Order Date]])</f>
        <v>2011</v>
      </c>
      <c r="D7018" s="9">
        <v>40613</v>
      </c>
      <c r="E7018" s="3">
        <v>40615</v>
      </c>
      <c r="F7018" s="3" t="s">
        <v>23</v>
      </c>
      <c r="G7018" s="3" t="s">
        <v>4427</v>
      </c>
      <c r="H7018" s="3" t="s">
        <v>4428</v>
      </c>
      <c r="I7018" s="3" t="s">
        <v>41</v>
      </c>
      <c r="J7018" s="3" t="s">
        <v>27</v>
      </c>
      <c r="K7018" s="3" t="s">
        <v>1464</v>
      </c>
      <c r="L7018" s="3" t="s">
        <v>29</v>
      </c>
      <c r="M7018" s="3">
        <v>40475</v>
      </c>
      <c r="N7018" s="3" t="s">
        <v>30</v>
      </c>
      <c r="O7018" s="3" t="s">
        <v>1818</v>
      </c>
      <c r="P7018" s="3" t="s">
        <v>71</v>
      </c>
      <c r="Q7018" s="3" t="s">
        <v>72</v>
      </c>
      <c r="R7018" s="3" t="s">
        <v>1819</v>
      </c>
      <c r="S7018" s="3">
        <v>587.97</v>
      </c>
      <c r="T7018" s="3">
        <v>3</v>
      </c>
      <c r="U7018" s="3">
        <v>0</v>
      </c>
      <c r="V7018" s="3">
        <v>164.63160000000005</v>
      </c>
    </row>
    <row r="7019" spans="1:22" ht="14.25" customHeight="1" x14ac:dyDescent="0.25">
      <c r="A7019" s="3">
        <v>7018</v>
      </c>
      <c r="B7019" s="3" t="s">
        <v>9242</v>
      </c>
      <c r="C7019" s="4">
        <f>YEAR(Table_1[[#This Row],[Order Date]])</f>
        <v>2011</v>
      </c>
      <c r="D7019" s="9">
        <v>40613</v>
      </c>
      <c r="E7019" s="3">
        <v>40615</v>
      </c>
      <c r="F7019" s="3" t="s">
        <v>23</v>
      </c>
      <c r="G7019" s="3" t="s">
        <v>4427</v>
      </c>
      <c r="H7019" s="3" t="s">
        <v>4428</v>
      </c>
      <c r="I7019" s="3" t="s">
        <v>41</v>
      </c>
      <c r="J7019" s="3" t="s">
        <v>27</v>
      </c>
      <c r="K7019" s="3" t="s">
        <v>1464</v>
      </c>
      <c r="L7019" s="3" t="s">
        <v>29</v>
      </c>
      <c r="M7019" s="3">
        <v>40475</v>
      </c>
      <c r="N7019" s="3" t="s">
        <v>30</v>
      </c>
      <c r="O7019" s="3" t="s">
        <v>6164</v>
      </c>
      <c r="P7019" s="3" t="s">
        <v>46</v>
      </c>
      <c r="Q7019" s="3" t="s">
        <v>90</v>
      </c>
      <c r="R7019" s="3" t="s">
        <v>6165</v>
      </c>
      <c r="S7019" s="3">
        <v>14.940000000000001</v>
      </c>
      <c r="T7019" s="3">
        <v>3</v>
      </c>
      <c r="U7019" s="3">
        <v>0</v>
      </c>
      <c r="V7019" s="3">
        <v>7.0218000000000007</v>
      </c>
    </row>
    <row r="7020" spans="1:22" ht="14.25" customHeight="1" x14ac:dyDescent="0.25">
      <c r="A7020" s="3">
        <v>7019</v>
      </c>
      <c r="B7020" s="3" t="s">
        <v>9243</v>
      </c>
      <c r="C7020" s="4">
        <f>YEAR(Table_1[[#This Row],[Order Date]])</f>
        <v>2013</v>
      </c>
      <c r="D7020" s="9">
        <v>41449</v>
      </c>
      <c r="E7020" s="3">
        <v>41453</v>
      </c>
      <c r="F7020" s="3" t="s">
        <v>23</v>
      </c>
      <c r="G7020" s="3" t="s">
        <v>2698</v>
      </c>
      <c r="H7020" s="3" t="s">
        <v>2699</v>
      </c>
      <c r="I7020" s="3" t="s">
        <v>26</v>
      </c>
      <c r="J7020" s="3" t="s">
        <v>27</v>
      </c>
      <c r="K7020" s="3" t="s">
        <v>266</v>
      </c>
      <c r="L7020" s="3" t="s">
        <v>267</v>
      </c>
      <c r="M7020" s="3">
        <v>10035</v>
      </c>
      <c r="N7020" s="3" t="s">
        <v>148</v>
      </c>
      <c r="O7020" s="3" t="s">
        <v>7382</v>
      </c>
      <c r="P7020" s="3" t="s">
        <v>46</v>
      </c>
      <c r="Q7020" s="3" t="s">
        <v>47</v>
      </c>
      <c r="R7020" s="3" t="s">
        <v>7383</v>
      </c>
      <c r="S7020" s="3">
        <v>25.83</v>
      </c>
      <c r="T7020" s="3">
        <v>7</v>
      </c>
      <c r="U7020" s="3">
        <v>0</v>
      </c>
      <c r="V7020" s="3">
        <v>12.1401</v>
      </c>
    </row>
    <row r="7021" spans="1:22" ht="14.25" customHeight="1" x14ac:dyDescent="0.25">
      <c r="A7021" s="3">
        <v>7020</v>
      </c>
      <c r="B7021" s="3" t="s">
        <v>9244</v>
      </c>
      <c r="C7021" s="4">
        <f>YEAR(Table_1[[#This Row],[Order Date]])</f>
        <v>2011</v>
      </c>
      <c r="D7021" s="9">
        <v>40778</v>
      </c>
      <c r="E7021" s="3">
        <v>40782</v>
      </c>
      <c r="F7021" s="3" t="s">
        <v>50</v>
      </c>
      <c r="G7021" s="3" t="s">
        <v>2287</v>
      </c>
      <c r="H7021" s="3" t="s">
        <v>2288</v>
      </c>
      <c r="I7021" s="3" t="s">
        <v>26</v>
      </c>
      <c r="J7021" s="3" t="s">
        <v>27</v>
      </c>
      <c r="K7021" s="3" t="s">
        <v>807</v>
      </c>
      <c r="L7021" s="3" t="s">
        <v>457</v>
      </c>
      <c r="M7021" s="3">
        <v>80219</v>
      </c>
      <c r="N7021" s="3" t="s">
        <v>44</v>
      </c>
      <c r="O7021" s="3" t="s">
        <v>9245</v>
      </c>
      <c r="P7021" s="3" t="s">
        <v>46</v>
      </c>
      <c r="Q7021" s="3" t="s">
        <v>90</v>
      </c>
      <c r="R7021" s="3" t="s">
        <v>9246</v>
      </c>
      <c r="S7021" s="3">
        <v>15.552000000000003</v>
      </c>
      <c r="T7021" s="3">
        <v>3</v>
      </c>
      <c r="U7021" s="3">
        <v>0.2</v>
      </c>
      <c r="V7021" s="3">
        <v>5.4432</v>
      </c>
    </row>
    <row r="7022" spans="1:22" ht="14.25" customHeight="1" x14ac:dyDescent="0.25">
      <c r="A7022" s="3">
        <v>7021</v>
      </c>
      <c r="B7022" s="3" t="s">
        <v>9244</v>
      </c>
      <c r="C7022" s="4">
        <f>YEAR(Table_1[[#This Row],[Order Date]])</f>
        <v>2011</v>
      </c>
      <c r="D7022" s="9">
        <v>40778</v>
      </c>
      <c r="E7022" s="3">
        <v>40782</v>
      </c>
      <c r="F7022" s="3" t="s">
        <v>50</v>
      </c>
      <c r="G7022" s="3" t="s">
        <v>2287</v>
      </c>
      <c r="H7022" s="3" t="s">
        <v>2288</v>
      </c>
      <c r="I7022" s="3" t="s">
        <v>26</v>
      </c>
      <c r="J7022" s="3" t="s">
        <v>27</v>
      </c>
      <c r="K7022" s="3" t="s">
        <v>807</v>
      </c>
      <c r="L7022" s="3" t="s">
        <v>457</v>
      </c>
      <c r="M7022" s="3">
        <v>80219</v>
      </c>
      <c r="N7022" s="3" t="s">
        <v>44</v>
      </c>
      <c r="O7022" s="3" t="s">
        <v>8573</v>
      </c>
      <c r="P7022" s="3" t="s">
        <v>46</v>
      </c>
      <c r="Q7022" s="3" t="s">
        <v>578</v>
      </c>
      <c r="R7022" s="3" t="s">
        <v>8574</v>
      </c>
      <c r="S7022" s="3">
        <v>6.8000000000000007</v>
      </c>
      <c r="T7022" s="3">
        <v>1</v>
      </c>
      <c r="U7022" s="3">
        <v>0.2</v>
      </c>
      <c r="V7022" s="3">
        <v>0.50999999999999979</v>
      </c>
    </row>
    <row r="7023" spans="1:22" ht="14.25" customHeight="1" x14ac:dyDescent="0.25">
      <c r="A7023" s="3">
        <v>7022</v>
      </c>
      <c r="B7023" s="3" t="s">
        <v>9244</v>
      </c>
      <c r="C7023" s="4">
        <f>YEAR(Table_1[[#This Row],[Order Date]])</f>
        <v>2011</v>
      </c>
      <c r="D7023" s="9">
        <v>40778</v>
      </c>
      <c r="E7023" s="3">
        <v>40782</v>
      </c>
      <c r="F7023" s="3" t="s">
        <v>50</v>
      </c>
      <c r="G7023" s="3" t="s">
        <v>2287</v>
      </c>
      <c r="H7023" s="3" t="s">
        <v>2288</v>
      </c>
      <c r="I7023" s="3" t="s">
        <v>26</v>
      </c>
      <c r="J7023" s="3" t="s">
        <v>27</v>
      </c>
      <c r="K7023" s="3" t="s">
        <v>807</v>
      </c>
      <c r="L7023" s="3" t="s">
        <v>457</v>
      </c>
      <c r="M7023" s="3">
        <v>80219</v>
      </c>
      <c r="N7023" s="3" t="s">
        <v>44</v>
      </c>
      <c r="O7023" s="3" t="s">
        <v>1020</v>
      </c>
      <c r="P7023" s="3" t="s">
        <v>32</v>
      </c>
      <c r="Q7023" s="3" t="s">
        <v>65</v>
      </c>
      <c r="R7023" s="3" t="s">
        <v>1021</v>
      </c>
      <c r="S7023" s="3">
        <v>4.2240000000000002</v>
      </c>
      <c r="T7023" s="3">
        <v>3</v>
      </c>
      <c r="U7023" s="3">
        <v>0.2</v>
      </c>
      <c r="V7023" s="3">
        <v>1.2672000000000003</v>
      </c>
    </row>
    <row r="7024" spans="1:22" ht="14.25" customHeight="1" x14ac:dyDescent="0.25">
      <c r="A7024" s="3">
        <v>7023</v>
      </c>
      <c r="B7024" s="3" t="s">
        <v>9244</v>
      </c>
      <c r="C7024" s="4">
        <f>YEAR(Table_1[[#This Row],[Order Date]])</f>
        <v>2011</v>
      </c>
      <c r="D7024" s="9">
        <v>40778</v>
      </c>
      <c r="E7024" s="3">
        <v>40782</v>
      </c>
      <c r="F7024" s="3" t="s">
        <v>50</v>
      </c>
      <c r="G7024" s="3" t="s">
        <v>2287</v>
      </c>
      <c r="H7024" s="3" t="s">
        <v>2288</v>
      </c>
      <c r="I7024" s="3" t="s">
        <v>26</v>
      </c>
      <c r="J7024" s="3" t="s">
        <v>27</v>
      </c>
      <c r="K7024" s="3" t="s">
        <v>807</v>
      </c>
      <c r="L7024" s="3" t="s">
        <v>457</v>
      </c>
      <c r="M7024" s="3">
        <v>80219</v>
      </c>
      <c r="N7024" s="3" t="s">
        <v>44</v>
      </c>
      <c r="O7024" s="3" t="s">
        <v>1642</v>
      </c>
      <c r="P7024" s="3" t="s">
        <v>71</v>
      </c>
      <c r="Q7024" s="3" t="s">
        <v>72</v>
      </c>
      <c r="R7024" s="3" t="s">
        <v>1643</v>
      </c>
      <c r="S7024" s="3">
        <v>143.64000000000001</v>
      </c>
      <c r="T7024" s="3">
        <v>9</v>
      </c>
      <c r="U7024" s="3">
        <v>0.2</v>
      </c>
      <c r="V7024" s="3">
        <v>10.772999999999989</v>
      </c>
    </row>
    <row r="7025" spans="1:22" ht="14.25" customHeight="1" x14ac:dyDescent="0.25">
      <c r="A7025" s="3">
        <v>7024</v>
      </c>
      <c r="B7025" s="3" t="s">
        <v>9244</v>
      </c>
      <c r="C7025" s="4">
        <f>YEAR(Table_1[[#This Row],[Order Date]])</f>
        <v>2011</v>
      </c>
      <c r="D7025" s="9">
        <v>40778</v>
      </c>
      <c r="E7025" s="3">
        <v>40782</v>
      </c>
      <c r="F7025" s="3" t="s">
        <v>50</v>
      </c>
      <c r="G7025" s="3" t="s">
        <v>2287</v>
      </c>
      <c r="H7025" s="3" t="s">
        <v>2288</v>
      </c>
      <c r="I7025" s="3" t="s">
        <v>26</v>
      </c>
      <c r="J7025" s="3" t="s">
        <v>27</v>
      </c>
      <c r="K7025" s="3" t="s">
        <v>807</v>
      </c>
      <c r="L7025" s="3" t="s">
        <v>457</v>
      </c>
      <c r="M7025" s="3">
        <v>80219</v>
      </c>
      <c r="N7025" s="3" t="s">
        <v>44</v>
      </c>
      <c r="O7025" s="3" t="s">
        <v>2779</v>
      </c>
      <c r="P7025" s="3" t="s">
        <v>46</v>
      </c>
      <c r="Q7025" s="3" t="s">
        <v>90</v>
      </c>
      <c r="R7025" s="3" t="s">
        <v>2780</v>
      </c>
      <c r="S7025" s="3">
        <v>31.104000000000006</v>
      </c>
      <c r="T7025" s="3">
        <v>6</v>
      </c>
      <c r="U7025" s="3">
        <v>0.2</v>
      </c>
      <c r="V7025" s="3">
        <v>10.8864</v>
      </c>
    </row>
    <row r="7026" spans="1:22" ht="14.25" customHeight="1" x14ac:dyDescent="0.25">
      <c r="A7026" s="3">
        <v>7025</v>
      </c>
      <c r="B7026" s="3" t="s">
        <v>9244</v>
      </c>
      <c r="C7026" s="4">
        <f>YEAR(Table_1[[#This Row],[Order Date]])</f>
        <v>2011</v>
      </c>
      <c r="D7026" s="9">
        <v>40778</v>
      </c>
      <c r="E7026" s="3">
        <v>40782</v>
      </c>
      <c r="F7026" s="3" t="s">
        <v>50</v>
      </c>
      <c r="G7026" s="3" t="s">
        <v>2287</v>
      </c>
      <c r="H7026" s="3" t="s">
        <v>2288</v>
      </c>
      <c r="I7026" s="3" t="s">
        <v>26</v>
      </c>
      <c r="J7026" s="3" t="s">
        <v>27</v>
      </c>
      <c r="K7026" s="3" t="s">
        <v>807</v>
      </c>
      <c r="L7026" s="3" t="s">
        <v>457</v>
      </c>
      <c r="M7026" s="3">
        <v>80219</v>
      </c>
      <c r="N7026" s="3" t="s">
        <v>44</v>
      </c>
      <c r="O7026" s="3" t="s">
        <v>4072</v>
      </c>
      <c r="P7026" s="3" t="s">
        <v>46</v>
      </c>
      <c r="Q7026" s="3" t="s">
        <v>90</v>
      </c>
      <c r="R7026" s="3" t="s">
        <v>4073</v>
      </c>
      <c r="S7026" s="3">
        <v>223.05600000000001</v>
      </c>
      <c r="T7026" s="3">
        <v>9</v>
      </c>
      <c r="U7026" s="3">
        <v>0.2</v>
      </c>
      <c r="V7026" s="3">
        <v>69.704999999999984</v>
      </c>
    </row>
    <row r="7027" spans="1:22" ht="14.25" customHeight="1" x14ac:dyDescent="0.25">
      <c r="A7027" s="3">
        <v>7026</v>
      </c>
      <c r="B7027" s="3" t="s">
        <v>9247</v>
      </c>
      <c r="C7027" s="4">
        <f>YEAR(Table_1[[#This Row],[Order Date]])</f>
        <v>2014</v>
      </c>
      <c r="D7027" s="9">
        <v>41677</v>
      </c>
      <c r="E7027" s="3">
        <v>41683</v>
      </c>
      <c r="F7027" s="3" t="s">
        <v>50</v>
      </c>
      <c r="G7027" s="3" t="s">
        <v>2167</v>
      </c>
      <c r="H7027" s="3" t="s">
        <v>2168</v>
      </c>
      <c r="I7027" s="3" t="s">
        <v>41</v>
      </c>
      <c r="J7027" s="3" t="s">
        <v>27</v>
      </c>
      <c r="K7027" s="3" t="s">
        <v>266</v>
      </c>
      <c r="L7027" s="3" t="s">
        <v>267</v>
      </c>
      <c r="M7027" s="3">
        <v>10024</v>
      </c>
      <c r="N7027" s="3" t="s">
        <v>148</v>
      </c>
      <c r="O7027" s="3" t="s">
        <v>2049</v>
      </c>
      <c r="P7027" s="3" t="s">
        <v>71</v>
      </c>
      <c r="Q7027" s="3" t="s">
        <v>72</v>
      </c>
      <c r="R7027" s="3" t="s">
        <v>2050</v>
      </c>
      <c r="S7027" s="3">
        <v>227.45999999999998</v>
      </c>
      <c r="T7027" s="3">
        <v>6</v>
      </c>
      <c r="U7027" s="3">
        <v>0</v>
      </c>
      <c r="V7027" s="3">
        <v>65.963399999999979</v>
      </c>
    </row>
    <row r="7028" spans="1:22" ht="14.25" customHeight="1" x14ac:dyDescent="0.25">
      <c r="A7028" s="3">
        <v>7027</v>
      </c>
      <c r="B7028" s="3" t="s">
        <v>9247</v>
      </c>
      <c r="C7028" s="4">
        <f>YEAR(Table_1[[#This Row],[Order Date]])</f>
        <v>2014</v>
      </c>
      <c r="D7028" s="9">
        <v>41677</v>
      </c>
      <c r="E7028" s="3">
        <v>41683</v>
      </c>
      <c r="F7028" s="3" t="s">
        <v>50</v>
      </c>
      <c r="G7028" s="3" t="s">
        <v>2167</v>
      </c>
      <c r="H7028" s="3" t="s">
        <v>2168</v>
      </c>
      <c r="I7028" s="3" t="s">
        <v>41</v>
      </c>
      <c r="J7028" s="3" t="s">
        <v>27</v>
      </c>
      <c r="K7028" s="3" t="s">
        <v>266</v>
      </c>
      <c r="L7028" s="3" t="s">
        <v>267</v>
      </c>
      <c r="M7028" s="3">
        <v>10024</v>
      </c>
      <c r="N7028" s="3" t="s">
        <v>148</v>
      </c>
      <c r="O7028" s="3" t="s">
        <v>8872</v>
      </c>
      <c r="P7028" s="3" t="s">
        <v>46</v>
      </c>
      <c r="Q7028" s="3" t="s">
        <v>75</v>
      </c>
      <c r="R7028" s="3" t="s">
        <v>8873</v>
      </c>
      <c r="S7028" s="3">
        <v>46.24</v>
      </c>
      <c r="T7028" s="3">
        <v>4</v>
      </c>
      <c r="U7028" s="3">
        <v>0.2</v>
      </c>
      <c r="V7028" s="3">
        <v>15.605999999999996</v>
      </c>
    </row>
    <row r="7029" spans="1:22" ht="14.25" customHeight="1" x14ac:dyDescent="0.25">
      <c r="A7029" s="3">
        <v>7028</v>
      </c>
      <c r="B7029" s="3" t="s">
        <v>9248</v>
      </c>
      <c r="C7029" s="4">
        <f>YEAR(Table_1[[#This Row],[Order Date]])</f>
        <v>2014</v>
      </c>
      <c r="D7029" s="9">
        <v>41669</v>
      </c>
      <c r="E7029" s="3">
        <v>41676</v>
      </c>
      <c r="F7029" s="3" t="s">
        <v>50</v>
      </c>
      <c r="G7029" s="3" t="s">
        <v>2983</v>
      </c>
      <c r="H7029" s="3" t="s">
        <v>2984</v>
      </c>
      <c r="I7029" s="3" t="s">
        <v>26</v>
      </c>
      <c r="J7029" s="3" t="s">
        <v>27</v>
      </c>
      <c r="K7029" s="3" t="s">
        <v>266</v>
      </c>
      <c r="L7029" s="3" t="s">
        <v>267</v>
      </c>
      <c r="M7029" s="3">
        <v>10011</v>
      </c>
      <c r="N7029" s="3" t="s">
        <v>148</v>
      </c>
      <c r="O7029" s="3" t="s">
        <v>2771</v>
      </c>
      <c r="P7029" s="3" t="s">
        <v>46</v>
      </c>
      <c r="Q7029" s="3" t="s">
        <v>47</v>
      </c>
      <c r="R7029" s="3" t="s">
        <v>2772</v>
      </c>
      <c r="S7029" s="3">
        <v>5.22</v>
      </c>
      <c r="T7029" s="3">
        <v>2</v>
      </c>
      <c r="U7029" s="3">
        <v>0</v>
      </c>
      <c r="V7029" s="3">
        <v>2.4011999999999998</v>
      </c>
    </row>
    <row r="7030" spans="1:22" ht="14.25" customHeight="1" x14ac:dyDescent="0.25">
      <c r="A7030" s="3">
        <v>7029</v>
      </c>
      <c r="B7030" s="3" t="s">
        <v>9249</v>
      </c>
      <c r="C7030" s="4">
        <f>YEAR(Table_1[[#This Row],[Order Date]])</f>
        <v>2013</v>
      </c>
      <c r="D7030" s="9">
        <v>41629</v>
      </c>
      <c r="E7030" s="3">
        <v>41632</v>
      </c>
      <c r="F7030" s="3" t="s">
        <v>23</v>
      </c>
      <c r="G7030" s="3" t="s">
        <v>3644</v>
      </c>
      <c r="H7030" s="3" t="s">
        <v>3645</v>
      </c>
      <c r="I7030" s="3" t="s">
        <v>26</v>
      </c>
      <c r="J7030" s="3" t="s">
        <v>27</v>
      </c>
      <c r="K7030" s="3" t="s">
        <v>137</v>
      </c>
      <c r="L7030" s="3" t="s">
        <v>138</v>
      </c>
      <c r="M7030" s="3">
        <v>68025</v>
      </c>
      <c r="N7030" s="3" t="s">
        <v>105</v>
      </c>
      <c r="O7030" s="3" t="s">
        <v>3865</v>
      </c>
      <c r="P7030" s="3" t="s">
        <v>46</v>
      </c>
      <c r="Q7030" s="3" t="s">
        <v>90</v>
      </c>
      <c r="R7030" s="3" t="s">
        <v>3866</v>
      </c>
      <c r="S7030" s="3">
        <v>33.9</v>
      </c>
      <c r="T7030" s="3">
        <v>5</v>
      </c>
      <c r="U7030" s="3">
        <v>0</v>
      </c>
      <c r="V7030" s="3">
        <v>15.593999999999999</v>
      </c>
    </row>
    <row r="7031" spans="1:22" ht="14.25" customHeight="1" x14ac:dyDescent="0.25">
      <c r="A7031" s="3">
        <v>7030</v>
      </c>
      <c r="B7031" s="3" t="s">
        <v>9250</v>
      </c>
      <c r="C7031" s="4">
        <f>YEAR(Table_1[[#This Row],[Order Date]])</f>
        <v>2013</v>
      </c>
      <c r="D7031" s="9">
        <v>41590</v>
      </c>
      <c r="E7031" s="3">
        <v>41595</v>
      </c>
      <c r="F7031" s="3" t="s">
        <v>50</v>
      </c>
      <c r="G7031" s="3" t="s">
        <v>4136</v>
      </c>
      <c r="H7031" s="3" t="s">
        <v>4137</v>
      </c>
      <c r="I7031" s="3" t="s">
        <v>41</v>
      </c>
      <c r="J7031" s="3" t="s">
        <v>27</v>
      </c>
      <c r="K7031" s="3" t="s">
        <v>266</v>
      </c>
      <c r="L7031" s="3" t="s">
        <v>267</v>
      </c>
      <c r="M7031" s="3">
        <v>10011</v>
      </c>
      <c r="N7031" s="3" t="s">
        <v>148</v>
      </c>
      <c r="O7031" s="3" t="s">
        <v>4772</v>
      </c>
      <c r="P7031" s="3" t="s">
        <v>46</v>
      </c>
      <c r="Q7031" s="3" t="s">
        <v>59</v>
      </c>
      <c r="R7031" s="3" t="s">
        <v>186</v>
      </c>
      <c r="S7031" s="3">
        <v>28.14</v>
      </c>
      <c r="T7031" s="3">
        <v>3</v>
      </c>
      <c r="U7031" s="3">
        <v>0</v>
      </c>
      <c r="V7031" s="3">
        <v>7.8792000000000009</v>
      </c>
    </row>
    <row r="7032" spans="1:22" ht="14.25" customHeight="1" x14ac:dyDescent="0.25">
      <c r="A7032" s="3">
        <v>7031</v>
      </c>
      <c r="B7032" s="3" t="s">
        <v>9250</v>
      </c>
      <c r="C7032" s="4">
        <f>YEAR(Table_1[[#This Row],[Order Date]])</f>
        <v>2013</v>
      </c>
      <c r="D7032" s="9">
        <v>41590</v>
      </c>
      <c r="E7032" s="3">
        <v>41595</v>
      </c>
      <c r="F7032" s="3" t="s">
        <v>50</v>
      </c>
      <c r="G7032" s="3" t="s">
        <v>4136</v>
      </c>
      <c r="H7032" s="3" t="s">
        <v>4137</v>
      </c>
      <c r="I7032" s="3" t="s">
        <v>41</v>
      </c>
      <c r="J7032" s="3" t="s">
        <v>27</v>
      </c>
      <c r="K7032" s="3" t="s">
        <v>266</v>
      </c>
      <c r="L7032" s="3" t="s">
        <v>267</v>
      </c>
      <c r="M7032" s="3">
        <v>10011</v>
      </c>
      <c r="N7032" s="3" t="s">
        <v>148</v>
      </c>
      <c r="O7032" s="3" t="s">
        <v>6685</v>
      </c>
      <c r="P7032" s="3" t="s">
        <v>71</v>
      </c>
      <c r="Q7032" s="3" t="s">
        <v>161</v>
      </c>
      <c r="R7032" s="3" t="s">
        <v>6686</v>
      </c>
      <c r="S7032" s="3">
        <v>36</v>
      </c>
      <c r="T7032" s="3">
        <v>2</v>
      </c>
      <c r="U7032" s="3">
        <v>0</v>
      </c>
      <c r="V7032" s="3">
        <v>6.4799999999999969</v>
      </c>
    </row>
    <row r="7033" spans="1:22" ht="14.25" customHeight="1" x14ac:dyDescent="0.25">
      <c r="A7033" s="3">
        <v>7032</v>
      </c>
      <c r="B7033" s="3" t="s">
        <v>9250</v>
      </c>
      <c r="C7033" s="4">
        <f>YEAR(Table_1[[#This Row],[Order Date]])</f>
        <v>2013</v>
      </c>
      <c r="D7033" s="9">
        <v>41590</v>
      </c>
      <c r="E7033" s="3">
        <v>41595</v>
      </c>
      <c r="F7033" s="3" t="s">
        <v>50</v>
      </c>
      <c r="G7033" s="3" t="s">
        <v>4136</v>
      </c>
      <c r="H7033" s="3" t="s">
        <v>4137</v>
      </c>
      <c r="I7033" s="3" t="s">
        <v>41</v>
      </c>
      <c r="J7033" s="3" t="s">
        <v>27</v>
      </c>
      <c r="K7033" s="3" t="s">
        <v>266</v>
      </c>
      <c r="L7033" s="3" t="s">
        <v>267</v>
      </c>
      <c r="M7033" s="3">
        <v>10011</v>
      </c>
      <c r="N7033" s="3" t="s">
        <v>148</v>
      </c>
      <c r="O7033" s="3" t="s">
        <v>1159</v>
      </c>
      <c r="P7033" s="3" t="s">
        <v>46</v>
      </c>
      <c r="Q7033" s="3" t="s">
        <v>68</v>
      </c>
      <c r="R7033" s="3" t="s">
        <v>1160</v>
      </c>
      <c r="S7033" s="3">
        <v>92.94</v>
      </c>
      <c r="T7033" s="3">
        <v>3</v>
      </c>
      <c r="U7033" s="3">
        <v>0</v>
      </c>
      <c r="V7033" s="3">
        <v>25.093799999999998</v>
      </c>
    </row>
    <row r="7034" spans="1:22" ht="14.25" customHeight="1" x14ac:dyDescent="0.25">
      <c r="A7034" s="3">
        <v>7033</v>
      </c>
      <c r="B7034" s="3" t="s">
        <v>9250</v>
      </c>
      <c r="C7034" s="4">
        <f>YEAR(Table_1[[#This Row],[Order Date]])</f>
        <v>2013</v>
      </c>
      <c r="D7034" s="9">
        <v>41590</v>
      </c>
      <c r="E7034" s="3">
        <v>41595</v>
      </c>
      <c r="F7034" s="3" t="s">
        <v>50</v>
      </c>
      <c r="G7034" s="3" t="s">
        <v>4136</v>
      </c>
      <c r="H7034" s="3" t="s">
        <v>4137</v>
      </c>
      <c r="I7034" s="3" t="s">
        <v>41</v>
      </c>
      <c r="J7034" s="3" t="s">
        <v>27</v>
      </c>
      <c r="K7034" s="3" t="s">
        <v>266</v>
      </c>
      <c r="L7034" s="3" t="s">
        <v>267</v>
      </c>
      <c r="M7034" s="3">
        <v>10011</v>
      </c>
      <c r="N7034" s="3" t="s">
        <v>148</v>
      </c>
      <c r="O7034" s="3" t="s">
        <v>4839</v>
      </c>
      <c r="P7034" s="3" t="s">
        <v>32</v>
      </c>
      <c r="Q7034" s="3" t="s">
        <v>36</v>
      </c>
      <c r="R7034" s="3" t="s">
        <v>4840</v>
      </c>
      <c r="S7034" s="3">
        <v>245.64600000000002</v>
      </c>
      <c r="T7034" s="3">
        <v>3</v>
      </c>
      <c r="U7034" s="3">
        <v>0.1</v>
      </c>
      <c r="V7034" s="3">
        <v>8.1881999999999877</v>
      </c>
    </row>
    <row r="7035" spans="1:22" ht="14.25" customHeight="1" x14ac:dyDescent="0.25">
      <c r="A7035" s="3">
        <v>7034</v>
      </c>
      <c r="B7035" s="3" t="s">
        <v>9250</v>
      </c>
      <c r="C7035" s="4">
        <f>YEAR(Table_1[[#This Row],[Order Date]])</f>
        <v>2013</v>
      </c>
      <c r="D7035" s="9">
        <v>41590</v>
      </c>
      <c r="E7035" s="3">
        <v>41595</v>
      </c>
      <c r="F7035" s="3" t="s">
        <v>50</v>
      </c>
      <c r="G7035" s="3" t="s">
        <v>4136</v>
      </c>
      <c r="H7035" s="3" t="s">
        <v>4137</v>
      </c>
      <c r="I7035" s="3" t="s">
        <v>41</v>
      </c>
      <c r="J7035" s="3" t="s">
        <v>27</v>
      </c>
      <c r="K7035" s="3" t="s">
        <v>266</v>
      </c>
      <c r="L7035" s="3" t="s">
        <v>267</v>
      </c>
      <c r="M7035" s="3">
        <v>10011</v>
      </c>
      <c r="N7035" s="3" t="s">
        <v>148</v>
      </c>
      <c r="O7035" s="3" t="s">
        <v>2773</v>
      </c>
      <c r="P7035" s="3" t="s">
        <v>46</v>
      </c>
      <c r="Q7035" s="3" t="s">
        <v>75</v>
      </c>
      <c r="R7035" s="3" t="s">
        <v>2774</v>
      </c>
      <c r="S7035" s="3">
        <v>55.00800000000001</v>
      </c>
      <c r="T7035" s="3">
        <v>3</v>
      </c>
      <c r="U7035" s="3">
        <v>0.2</v>
      </c>
      <c r="V7035" s="3">
        <v>17.189999999999998</v>
      </c>
    </row>
    <row r="7036" spans="1:22" ht="14.25" customHeight="1" x14ac:dyDescent="0.25">
      <c r="A7036" s="3">
        <v>7035</v>
      </c>
      <c r="B7036" s="3" t="s">
        <v>9250</v>
      </c>
      <c r="C7036" s="4">
        <f>YEAR(Table_1[[#This Row],[Order Date]])</f>
        <v>2013</v>
      </c>
      <c r="D7036" s="9">
        <v>41590</v>
      </c>
      <c r="E7036" s="3">
        <v>41595</v>
      </c>
      <c r="F7036" s="3" t="s">
        <v>50</v>
      </c>
      <c r="G7036" s="3" t="s">
        <v>4136</v>
      </c>
      <c r="H7036" s="3" t="s">
        <v>4137</v>
      </c>
      <c r="I7036" s="3" t="s">
        <v>41</v>
      </c>
      <c r="J7036" s="3" t="s">
        <v>27</v>
      </c>
      <c r="K7036" s="3" t="s">
        <v>266</v>
      </c>
      <c r="L7036" s="3" t="s">
        <v>267</v>
      </c>
      <c r="M7036" s="3">
        <v>10011</v>
      </c>
      <c r="N7036" s="3" t="s">
        <v>148</v>
      </c>
      <c r="O7036" s="3" t="s">
        <v>3521</v>
      </c>
      <c r="P7036" s="3" t="s">
        <v>46</v>
      </c>
      <c r="Q7036" s="3" t="s">
        <v>75</v>
      </c>
      <c r="R7036" s="3" t="s">
        <v>3522</v>
      </c>
      <c r="S7036" s="3">
        <v>35.231999999999999</v>
      </c>
      <c r="T7036" s="3">
        <v>3</v>
      </c>
      <c r="U7036" s="3">
        <v>0.2</v>
      </c>
      <c r="V7036" s="3">
        <v>11.450399999999998</v>
      </c>
    </row>
    <row r="7037" spans="1:22" ht="14.25" customHeight="1" x14ac:dyDescent="0.25">
      <c r="A7037" s="3">
        <v>7036</v>
      </c>
      <c r="B7037" s="3" t="s">
        <v>9251</v>
      </c>
      <c r="C7037" s="4">
        <f>YEAR(Table_1[[#This Row],[Order Date]])</f>
        <v>2014</v>
      </c>
      <c r="D7037" s="9">
        <v>41953</v>
      </c>
      <c r="E7037" s="3">
        <v>41957</v>
      </c>
      <c r="F7037" s="3" t="s">
        <v>50</v>
      </c>
      <c r="G7037" s="3" t="s">
        <v>4507</v>
      </c>
      <c r="H7037" s="3" t="s">
        <v>4508</v>
      </c>
      <c r="I7037" s="3" t="s">
        <v>41</v>
      </c>
      <c r="J7037" s="3" t="s">
        <v>27</v>
      </c>
      <c r="K7037" s="3" t="s">
        <v>947</v>
      </c>
      <c r="L7037" s="3" t="s">
        <v>43</v>
      </c>
      <c r="M7037" s="3">
        <v>92105</v>
      </c>
      <c r="N7037" s="3" t="s">
        <v>44</v>
      </c>
      <c r="O7037" s="3" t="s">
        <v>2476</v>
      </c>
      <c r="P7037" s="3" t="s">
        <v>32</v>
      </c>
      <c r="Q7037" s="3" t="s">
        <v>36</v>
      </c>
      <c r="R7037" s="3" t="s">
        <v>2477</v>
      </c>
      <c r="S7037" s="3">
        <v>523.39200000000005</v>
      </c>
      <c r="T7037" s="3">
        <v>3</v>
      </c>
      <c r="U7037" s="3">
        <v>0.2</v>
      </c>
      <c r="V7037" s="3">
        <v>52.339199999999977</v>
      </c>
    </row>
    <row r="7038" spans="1:22" ht="14.25" customHeight="1" x14ac:dyDescent="0.25">
      <c r="A7038" s="3">
        <v>7037</v>
      </c>
      <c r="B7038" s="3" t="s">
        <v>9252</v>
      </c>
      <c r="C7038" s="4">
        <f>YEAR(Table_1[[#This Row],[Order Date]])</f>
        <v>2011</v>
      </c>
      <c r="D7038" s="9">
        <v>40665</v>
      </c>
      <c r="E7038" s="3">
        <v>40667</v>
      </c>
      <c r="F7038" s="3" t="s">
        <v>23</v>
      </c>
      <c r="G7038" s="3" t="s">
        <v>7758</v>
      </c>
      <c r="H7038" s="3" t="s">
        <v>7759</v>
      </c>
      <c r="I7038" s="3" t="s">
        <v>26</v>
      </c>
      <c r="J7038" s="3" t="s">
        <v>27</v>
      </c>
      <c r="K7038" s="3" t="s">
        <v>1792</v>
      </c>
      <c r="L7038" s="3" t="s">
        <v>54</v>
      </c>
      <c r="M7038" s="3">
        <v>33801</v>
      </c>
      <c r="N7038" s="3" t="s">
        <v>30</v>
      </c>
      <c r="O7038" s="3" t="s">
        <v>3312</v>
      </c>
      <c r="P7038" s="3" t="s">
        <v>71</v>
      </c>
      <c r="Q7038" s="3" t="s">
        <v>1216</v>
      </c>
      <c r="R7038" s="3" t="s">
        <v>3313</v>
      </c>
      <c r="S7038" s="3">
        <v>479.98400000000004</v>
      </c>
      <c r="T7038" s="3">
        <v>2</v>
      </c>
      <c r="U7038" s="3">
        <v>0.2</v>
      </c>
      <c r="V7038" s="3">
        <v>89.996999999999986</v>
      </c>
    </row>
    <row r="7039" spans="1:22" ht="14.25" customHeight="1" x14ac:dyDescent="0.25">
      <c r="A7039" s="3">
        <v>7038</v>
      </c>
      <c r="B7039" s="3" t="s">
        <v>9253</v>
      </c>
      <c r="C7039" s="4">
        <f>YEAR(Table_1[[#This Row],[Order Date]])</f>
        <v>2014</v>
      </c>
      <c r="D7039" s="9">
        <v>41905</v>
      </c>
      <c r="E7039" s="3">
        <v>41910</v>
      </c>
      <c r="F7039" s="3" t="s">
        <v>50</v>
      </c>
      <c r="G7039" s="3" t="s">
        <v>2378</v>
      </c>
      <c r="H7039" s="3" t="s">
        <v>2379</v>
      </c>
      <c r="I7039" s="3" t="s">
        <v>26</v>
      </c>
      <c r="J7039" s="3" t="s">
        <v>27</v>
      </c>
      <c r="K7039" s="3" t="s">
        <v>3792</v>
      </c>
      <c r="L7039" s="3" t="s">
        <v>1272</v>
      </c>
      <c r="M7039" s="3">
        <v>30080</v>
      </c>
      <c r="N7039" s="3" t="s">
        <v>30</v>
      </c>
      <c r="O7039" s="3" t="s">
        <v>5435</v>
      </c>
      <c r="P7039" s="3" t="s">
        <v>46</v>
      </c>
      <c r="Q7039" s="3" t="s">
        <v>90</v>
      </c>
      <c r="R7039" s="3" t="s">
        <v>5436</v>
      </c>
      <c r="S7039" s="3">
        <v>12.96</v>
      </c>
      <c r="T7039" s="3">
        <v>2</v>
      </c>
      <c r="U7039" s="3">
        <v>0</v>
      </c>
      <c r="V7039" s="3">
        <v>6.2208000000000006</v>
      </c>
    </row>
    <row r="7040" spans="1:22" ht="14.25" customHeight="1" x14ac:dyDescent="0.25">
      <c r="A7040" s="3">
        <v>7039</v>
      </c>
      <c r="B7040" s="3" t="s">
        <v>9253</v>
      </c>
      <c r="C7040" s="4">
        <f>YEAR(Table_1[[#This Row],[Order Date]])</f>
        <v>2014</v>
      </c>
      <c r="D7040" s="9">
        <v>41905</v>
      </c>
      <c r="E7040" s="3">
        <v>41910</v>
      </c>
      <c r="F7040" s="3" t="s">
        <v>50</v>
      </c>
      <c r="G7040" s="3" t="s">
        <v>2378</v>
      </c>
      <c r="H7040" s="3" t="s">
        <v>2379</v>
      </c>
      <c r="I7040" s="3" t="s">
        <v>26</v>
      </c>
      <c r="J7040" s="3" t="s">
        <v>27</v>
      </c>
      <c r="K7040" s="3" t="s">
        <v>3792</v>
      </c>
      <c r="L7040" s="3" t="s">
        <v>1272</v>
      </c>
      <c r="M7040" s="3">
        <v>30080</v>
      </c>
      <c r="N7040" s="3" t="s">
        <v>30</v>
      </c>
      <c r="O7040" s="3" t="s">
        <v>9254</v>
      </c>
      <c r="P7040" s="3" t="s">
        <v>46</v>
      </c>
      <c r="Q7040" s="3" t="s">
        <v>68</v>
      </c>
      <c r="R7040" s="3" t="s">
        <v>9255</v>
      </c>
      <c r="S7040" s="3">
        <v>17.940000000000001</v>
      </c>
      <c r="T7040" s="3">
        <v>3</v>
      </c>
      <c r="U7040" s="3">
        <v>0</v>
      </c>
      <c r="V7040" s="3">
        <v>6.4584000000000001</v>
      </c>
    </row>
    <row r="7041" spans="1:22" ht="14.25" customHeight="1" x14ac:dyDescent="0.25">
      <c r="A7041" s="3">
        <v>7040</v>
      </c>
      <c r="B7041" s="3" t="s">
        <v>9256</v>
      </c>
      <c r="C7041" s="4">
        <f>YEAR(Table_1[[#This Row],[Order Date]])</f>
        <v>2014</v>
      </c>
      <c r="D7041" s="9">
        <v>41991</v>
      </c>
      <c r="E7041" s="3">
        <v>41997</v>
      </c>
      <c r="F7041" s="3" t="s">
        <v>50</v>
      </c>
      <c r="G7041" s="3" t="s">
        <v>2072</v>
      </c>
      <c r="H7041" s="3" t="s">
        <v>2073</v>
      </c>
      <c r="I7041" s="3" t="s">
        <v>26</v>
      </c>
      <c r="J7041" s="3" t="s">
        <v>27</v>
      </c>
      <c r="K7041" s="3" t="s">
        <v>266</v>
      </c>
      <c r="L7041" s="3" t="s">
        <v>267</v>
      </c>
      <c r="M7041" s="3">
        <v>10009</v>
      </c>
      <c r="N7041" s="3" t="s">
        <v>148</v>
      </c>
      <c r="O7041" s="3" t="s">
        <v>933</v>
      </c>
      <c r="P7041" s="3" t="s">
        <v>46</v>
      </c>
      <c r="Q7041" s="3" t="s">
        <v>59</v>
      </c>
      <c r="R7041" s="3" t="s">
        <v>934</v>
      </c>
      <c r="S7041" s="3">
        <v>166.72</v>
      </c>
      <c r="T7041" s="3">
        <v>2</v>
      </c>
      <c r="U7041" s="3">
        <v>0</v>
      </c>
      <c r="V7041" s="3">
        <v>41.680000000000007</v>
      </c>
    </row>
    <row r="7042" spans="1:22" ht="14.25" customHeight="1" x14ac:dyDescent="0.25">
      <c r="A7042" s="3">
        <v>7041</v>
      </c>
      <c r="B7042" s="3" t="s">
        <v>9256</v>
      </c>
      <c r="C7042" s="4">
        <f>YEAR(Table_1[[#This Row],[Order Date]])</f>
        <v>2014</v>
      </c>
      <c r="D7042" s="9">
        <v>41991</v>
      </c>
      <c r="E7042" s="3">
        <v>41997</v>
      </c>
      <c r="F7042" s="3" t="s">
        <v>50</v>
      </c>
      <c r="G7042" s="3" t="s">
        <v>2072</v>
      </c>
      <c r="H7042" s="3" t="s">
        <v>2073</v>
      </c>
      <c r="I7042" s="3" t="s">
        <v>26</v>
      </c>
      <c r="J7042" s="3" t="s">
        <v>27</v>
      </c>
      <c r="K7042" s="3" t="s">
        <v>266</v>
      </c>
      <c r="L7042" s="3" t="s">
        <v>267</v>
      </c>
      <c r="M7042" s="3">
        <v>10009</v>
      </c>
      <c r="N7042" s="3" t="s">
        <v>148</v>
      </c>
      <c r="O7042" s="3" t="s">
        <v>5487</v>
      </c>
      <c r="P7042" s="3" t="s">
        <v>46</v>
      </c>
      <c r="Q7042" s="3" t="s">
        <v>75</v>
      </c>
      <c r="R7042" s="3" t="s">
        <v>5488</v>
      </c>
      <c r="S7042" s="3">
        <v>24.816000000000003</v>
      </c>
      <c r="T7042" s="3">
        <v>3</v>
      </c>
      <c r="U7042" s="3">
        <v>0.2</v>
      </c>
      <c r="V7042" s="3">
        <v>8.3753999999999991</v>
      </c>
    </row>
    <row r="7043" spans="1:22" ht="14.25" customHeight="1" x14ac:dyDescent="0.25">
      <c r="A7043" s="3">
        <v>7042</v>
      </c>
      <c r="B7043" s="3" t="s">
        <v>9256</v>
      </c>
      <c r="C7043" s="4">
        <f>YEAR(Table_1[[#This Row],[Order Date]])</f>
        <v>2014</v>
      </c>
      <c r="D7043" s="9">
        <v>41991</v>
      </c>
      <c r="E7043" s="3">
        <v>41997</v>
      </c>
      <c r="F7043" s="3" t="s">
        <v>50</v>
      </c>
      <c r="G7043" s="3" t="s">
        <v>2072</v>
      </c>
      <c r="H7043" s="3" t="s">
        <v>2073</v>
      </c>
      <c r="I7043" s="3" t="s">
        <v>26</v>
      </c>
      <c r="J7043" s="3" t="s">
        <v>27</v>
      </c>
      <c r="K7043" s="3" t="s">
        <v>266</v>
      </c>
      <c r="L7043" s="3" t="s">
        <v>267</v>
      </c>
      <c r="M7043" s="3">
        <v>10009</v>
      </c>
      <c r="N7043" s="3" t="s">
        <v>148</v>
      </c>
      <c r="O7043" s="3" t="s">
        <v>5271</v>
      </c>
      <c r="P7043" s="3" t="s">
        <v>32</v>
      </c>
      <c r="Q7043" s="3" t="s">
        <v>65</v>
      </c>
      <c r="R7043" s="3" t="s">
        <v>5272</v>
      </c>
      <c r="S7043" s="3">
        <v>124.36</v>
      </c>
      <c r="T7043" s="3">
        <v>2</v>
      </c>
      <c r="U7043" s="3">
        <v>0</v>
      </c>
      <c r="V7043" s="3">
        <v>27.359200000000001</v>
      </c>
    </row>
    <row r="7044" spans="1:22" ht="14.25" customHeight="1" x14ac:dyDescent="0.25">
      <c r="A7044" s="3">
        <v>7043</v>
      </c>
      <c r="B7044" s="3" t="s">
        <v>9257</v>
      </c>
      <c r="C7044" s="4">
        <f>YEAR(Table_1[[#This Row],[Order Date]])</f>
        <v>2014</v>
      </c>
      <c r="D7044" s="9">
        <v>41839</v>
      </c>
      <c r="E7044" s="3">
        <v>41844</v>
      </c>
      <c r="F7044" s="3" t="s">
        <v>50</v>
      </c>
      <c r="G7044" s="3" t="s">
        <v>2304</v>
      </c>
      <c r="H7044" s="3" t="s">
        <v>2305</v>
      </c>
      <c r="I7044" s="3" t="s">
        <v>26</v>
      </c>
      <c r="J7044" s="3" t="s">
        <v>27</v>
      </c>
      <c r="K7044" s="3" t="s">
        <v>146</v>
      </c>
      <c r="L7044" s="3" t="s">
        <v>147</v>
      </c>
      <c r="M7044" s="3">
        <v>19134</v>
      </c>
      <c r="N7044" s="3" t="s">
        <v>148</v>
      </c>
      <c r="O7044" s="3" t="s">
        <v>7663</v>
      </c>
      <c r="P7044" s="3" t="s">
        <v>71</v>
      </c>
      <c r="Q7044" s="3" t="s">
        <v>1216</v>
      </c>
      <c r="R7044" s="3" t="s">
        <v>7664</v>
      </c>
      <c r="S7044" s="3">
        <v>599.97</v>
      </c>
      <c r="T7044" s="3">
        <v>5</v>
      </c>
      <c r="U7044" s="3">
        <v>0.4</v>
      </c>
      <c r="V7044" s="3">
        <v>69.996499999999969</v>
      </c>
    </row>
    <row r="7045" spans="1:22" ht="14.25" customHeight="1" x14ac:dyDescent="0.25">
      <c r="A7045" s="3">
        <v>7044</v>
      </c>
      <c r="B7045" s="3" t="s">
        <v>9257</v>
      </c>
      <c r="C7045" s="4">
        <f>YEAR(Table_1[[#This Row],[Order Date]])</f>
        <v>2014</v>
      </c>
      <c r="D7045" s="9">
        <v>41839</v>
      </c>
      <c r="E7045" s="3">
        <v>41844</v>
      </c>
      <c r="F7045" s="3" t="s">
        <v>50</v>
      </c>
      <c r="G7045" s="3" t="s">
        <v>2304</v>
      </c>
      <c r="H7045" s="3" t="s">
        <v>2305</v>
      </c>
      <c r="I7045" s="3" t="s">
        <v>26</v>
      </c>
      <c r="J7045" s="3" t="s">
        <v>27</v>
      </c>
      <c r="K7045" s="3" t="s">
        <v>146</v>
      </c>
      <c r="L7045" s="3" t="s">
        <v>147</v>
      </c>
      <c r="M7045" s="3">
        <v>19134</v>
      </c>
      <c r="N7045" s="3" t="s">
        <v>148</v>
      </c>
      <c r="O7045" s="3" t="s">
        <v>1839</v>
      </c>
      <c r="P7045" s="3" t="s">
        <v>32</v>
      </c>
      <c r="Q7045" s="3" t="s">
        <v>36</v>
      </c>
      <c r="R7045" s="3" t="s">
        <v>1840</v>
      </c>
      <c r="S7045" s="3">
        <v>198.744</v>
      </c>
      <c r="T7045" s="3">
        <v>4</v>
      </c>
      <c r="U7045" s="3">
        <v>0.3</v>
      </c>
      <c r="V7045" s="3">
        <v>-14.195999999999984</v>
      </c>
    </row>
    <row r="7046" spans="1:22" ht="14.25" customHeight="1" x14ac:dyDescent="0.25">
      <c r="A7046" s="3">
        <v>7045</v>
      </c>
      <c r="B7046" s="3" t="s">
        <v>9257</v>
      </c>
      <c r="C7046" s="4">
        <f>YEAR(Table_1[[#This Row],[Order Date]])</f>
        <v>2014</v>
      </c>
      <c r="D7046" s="9">
        <v>41839</v>
      </c>
      <c r="E7046" s="3">
        <v>41844</v>
      </c>
      <c r="F7046" s="3" t="s">
        <v>50</v>
      </c>
      <c r="G7046" s="3" t="s">
        <v>2304</v>
      </c>
      <c r="H7046" s="3" t="s">
        <v>2305</v>
      </c>
      <c r="I7046" s="3" t="s">
        <v>26</v>
      </c>
      <c r="J7046" s="3" t="s">
        <v>27</v>
      </c>
      <c r="K7046" s="3" t="s">
        <v>146</v>
      </c>
      <c r="L7046" s="3" t="s">
        <v>147</v>
      </c>
      <c r="M7046" s="3">
        <v>19134</v>
      </c>
      <c r="N7046" s="3" t="s">
        <v>148</v>
      </c>
      <c r="O7046" s="3" t="s">
        <v>5410</v>
      </c>
      <c r="P7046" s="3" t="s">
        <v>46</v>
      </c>
      <c r="Q7046" s="3" t="s">
        <v>578</v>
      </c>
      <c r="R7046" s="3" t="s">
        <v>5411</v>
      </c>
      <c r="S7046" s="3">
        <v>9.1840000000000011</v>
      </c>
      <c r="T7046" s="3">
        <v>2</v>
      </c>
      <c r="U7046" s="3">
        <v>0.2</v>
      </c>
      <c r="V7046" s="3">
        <v>1.1479999999999988</v>
      </c>
    </row>
    <row r="7047" spans="1:22" ht="14.25" customHeight="1" x14ac:dyDescent="0.25">
      <c r="A7047" s="3">
        <v>7046</v>
      </c>
      <c r="B7047" s="3" t="s">
        <v>9258</v>
      </c>
      <c r="C7047" s="4">
        <f>YEAR(Table_1[[#This Row],[Order Date]])</f>
        <v>2013</v>
      </c>
      <c r="D7047" s="9">
        <v>41582</v>
      </c>
      <c r="E7047" s="3">
        <v>41588</v>
      </c>
      <c r="F7047" s="3" t="s">
        <v>50</v>
      </c>
      <c r="G7047" s="3" t="s">
        <v>5288</v>
      </c>
      <c r="H7047" s="3" t="s">
        <v>5289</v>
      </c>
      <c r="I7047" s="3" t="s">
        <v>41</v>
      </c>
      <c r="J7047" s="3" t="s">
        <v>27</v>
      </c>
      <c r="K7047" s="3" t="s">
        <v>815</v>
      </c>
      <c r="L7047" s="3" t="s">
        <v>104</v>
      </c>
      <c r="M7047" s="3">
        <v>75217</v>
      </c>
      <c r="N7047" s="3" t="s">
        <v>105</v>
      </c>
      <c r="O7047" s="3" t="s">
        <v>4860</v>
      </c>
      <c r="P7047" s="3" t="s">
        <v>46</v>
      </c>
      <c r="Q7047" s="3" t="s">
        <v>90</v>
      </c>
      <c r="R7047" s="3" t="s">
        <v>4861</v>
      </c>
      <c r="S7047" s="3">
        <v>9.2480000000000011</v>
      </c>
      <c r="T7047" s="3">
        <v>2</v>
      </c>
      <c r="U7047" s="3">
        <v>0.2</v>
      </c>
      <c r="V7047" s="3">
        <v>3.3524000000000003</v>
      </c>
    </row>
    <row r="7048" spans="1:22" ht="14.25" customHeight="1" x14ac:dyDescent="0.25">
      <c r="A7048" s="3">
        <v>7047</v>
      </c>
      <c r="B7048" s="3" t="s">
        <v>9259</v>
      </c>
      <c r="C7048" s="4">
        <f>YEAR(Table_1[[#This Row],[Order Date]])</f>
        <v>2011</v>
      </c>
      <c r="D7048" s="9">
        <v>40641</v>
      </c>
      <c r="E7048" s="3">
        <v>40645</v>
      </c>
      <c r="F7048" s="3" t="s">
        <v>50</v>
      </c>
      <c r="G7048" s="3" t="s">
        <v>1162</v>
      </c>
      <c r="H7048" s="3" t="s">
        <v>1163</v>
      </c>
      <c r="I7048" s="3" t="s">
        <v>102</v>
      </c>
      <c r="J7048" s="3" t="s">
        <v>27</v>
      </c>
      <c r="K7048" s="3" t="s">
        <v>87</v>
      </c>
      <c r="L7048" s="3" t="s">
        <v>43</v>
      </c>
      <c r="M7048" s="3">
        <v>94521</v>
      </c>
      <c r="N7048" s="3" t="s">
        <v>44</v>
      </c>
      <c r="O7048" s="3" t="s">
        <v>883</v>
      </c>
      <c r="P7048" s="3" t="s">
        <v>32</v>
      </c>
      <c r="Q7048" s="3" t="s">
        <v>56</v>
      </c>
      <c r="R7048" s="3" t="s">
        <v>884</v>
      </c>
      <c r="S7048" s="3">
        <v>99.591999999999999</v>
      </c>
      <c r="T7048" s="3">
        <v>1</v>
      </c>
      <c r="U7048" s="3">
        <v>0.2</v>
      </c>
      <c r="V7048" s="3">
        <v>2.4897999999999989</v>
      </c>
    </row>
    <row r="7049" spans="1:22" ht="14.25" customHeight="1" x14ac:dyDescent="0.25">
      <c r="A7049" s="3">
        <v>7048</v>
      </c>
      <c r="B7049" s="3" t="s">
        <v>9259</v>
      </c>
      <c r="C7049" s="4">
        <f>YEAR(Table_1[[#This Row],[Order Date]])</f>
        <v>2011</v>
      </c>
      <c r="D7049" s="9">
        <v>40641</v>
      </c>
      <c r="E7049" s="3">
        <v>40645</v>
      </c>
      <c r="F7049" s="3" t="s">
        <v>50</v>
      </c>
      <c r="G7049" s="3" t="s">
        <v>1162</v>
      </c>
      <c r="H7049" s="3" t="s">
        <v>1163</v>
      </c>
      <c r="I7049" s="3" t="s">
        <v>102</v>
      </c>
      <c r="J7049" s="3" t="s">
        <v>27</v>
      </c>
      <c r="K7049" s="3" t="s">
        <v>87</v>
      </c>
      <c r="L7049" s="3" t="s">
        <v>43</v>
      </c>
      <c r="M7049" s="3">
        <v>94521</v>
      </c>
      <c r="N7049" s="3" t="s">
        <v>44</v>
      </c>
      <c r="O7049" s="3" t="s">
        <v>1180</v>
      </c>
      <c r="P7049" s="3" t="s">
        <v>71</v>
      </c>
      <c r="Q7049" s="3" t="s">
        <v>161</v>
      </c>
      <c r="R7049" s="3" t="s">
        <v>1181</v>
      </c>
      <c r="S7049" s="3">
        <v>399.96</v>
      </c>
      <c r="T7049" s="3">
        <v>4</v>
      </c>
      <c r="U7049" s="3">
        <v>0</v>
      </c>
      <c r="V7049" s="3">
        <v>139.98599999999999</v>
      </c>
    </row>
    <row r="7050" spans="1:22" ht="14.25" customHeight="1" x14ac:dyDescent="0.25">
      <c r="A7050" s="3">
        <v>7049</v>
      </c>
      <c r="B7050" s="3" t="s">
        <v>9260</v>
      </c>
      <c r="C7050" s="4">
        <f>YEAR(Table_1[[#This Row],[Order Date]])</f>
        <v>2013</v>
      </c>
      <c r="D7050" s="9">
        <v>41501</v>
      </c>
      <c r="E7050" s="3">
        <v>41503</v>
      </c>
      <c r="F7050" s="3" t="s">
        <v>188</v>
      </c>
      <c r="G7050" s="3" t="s">
        <v>2562</v>
      </c>
      <c r="H7050" s="3" t="s">
        <v>2563</v>
      </c>
      <c r="I7050" s="3" t="s">
        <v>26</v>
      </c>
      <c r="J7050" s="3" t="s">
        <v>27</v>
      </c>
      <c r="K7050" s="3" t="s">
        <v>5661</v>
      </c>
      <c r="L7050" s="3" t="s">
        <v>335</v>
      </c>
      <c r="M7050" s="3">
        <v>37211</v>
      </c>
      <c r="N7050" s="3" t="s">
        <v>30</v>
      </c>
      <c r="O7050" s="3" t="s">
        <v>6744</v>
      </c>
      <c r="P7050" s="3" t="s">
        <v>46</v>
      </c>
      <c r="Q7050" s="3" t="s">
        <v>90</v>
      </c>
      <c r="R7050" s="3" t="s">
        <v>6745</v>
      </c>
      <c r="S7050" s="3">
        <v>15.552000000000003</v>
      </c>
      <c r="T7050" s="3">
        <v>3</v>
      </c>
      <c r="U7050" s="3">
        <v>0.2</v>
      </c>
      <c r="V7050" s="3">
        <v>5.4432</v>
      </c>
    </row>
    <row r="7051" spans="1:22" ht="14.25" customHeight="1" x14ac:dyDescent="0.25">
      <c r="A7051" s="3">
        <v>7050</v>
      </c>
      <c r="B7051" s="3" t="s">
        <v>9261</v>
      </c>
      <c r="C7051" s="4">
        <f>YEAR(Table_1[[#This Row],[Order Date]])</f>
        <v>2011</v>
      </c>
      <c r="D7051" s="9">
        <v>40811</v>
      </c>
      <c r="E7051" s="3">
        <v>40816</v>
      </c>
      <c r="F7051" s="3" t="s">
        <v>50</v>
      </c>
      <c r="G7051" s="3" t="s">
        <v>5221</v>
      </c>
      <c r="H7051" s="3" t="s">
        <v>5222</v>
      </c>
      <c r="I7051" s="3" t="s">
        <v>102</v>
      </c>
      <c r="J7051" s="3" t="s">
        <v>27</v>
      </c>
      <c r="K7051" s="3" t="s">
        <v>456</v>
      </c>
      <c r="L7051" s="3" t="s">
        <v>457</v>
      </c>
      <c r="M7051" s="3">
        <v>80013</v>
      </c>
      <c r="N7051" s="3" t="s">
        <v>44</v>
      </c>
      <c r="O7051" s="3" t="s">
        <v>6946</v>
      </c>
      <c r="P7051" s="3" t="s">
        <v>46</v>
      </c>
      <c r="Q7051" s="3" t="s">
        <v>68</v>
      </c>
      <c r="R7051" s="3" t="s">
        <v>6947</v>
      </c>
      <c r="S7051" s="3">
        <v>14.576000000000001</v>
      </c>
      <c r="T7051" s="3">
        <v>2</v>
      </c>
      <c r="U7051" s="3">
        <v>0.2</v>
      </c>
      <c r="V7051" s="3">
        <v>2.3685999999999989</v>
      </c>
    </row>
    <row r="7052" spans="1:22" ht="14.25" customHeight="1" x14ac:dyDescent="0.25">
      <c r="A7052" s="3">
        <v>7051</v>
      </c>
      <c r="B7052" s="3" t="s">
        <v>9262</v>
      </c>
      <c r="C7052" s="4">
        <f>YEAR(Table_1[[#This Row],[Order Date]])</f>
        <v>2013</v>
      </c>
      <c r="D7052" s="9">
        <v>41620</v>
      </c>
      <c r="E7052" s="3">
        <v>41620</v>
      </c>
      <c r="F7052" s="3" t="s">
        <v>1290</v>
      </c>
      <c r="G7052" s="3" t="s">
        <v>5054</v>
      </c>
      <c r="H7052" s="3" t="s">
        <v>5055</v>
      </c>
      <c r="I7052" s="3" t="s">
        <v>26</v>
      </c>
      <c r="J7052" s="3" t="s">
        <v>27</v>
      </c>
      <c r="K7052" s="3" t="s">
        <v>1883</v>
      </c>
      <c r="L7052" s="3" t="s">
        <v>43</v>
      </c>
      <c r="M7052" s="3">
        <v>92804</v>
      </c>
      <c r="N7052" s="3" t="s">
        <v>44</v>
      </c>
      <c r="O7052" s="3" t="s">
        <v>1088</v>
      </c>
      <c r="P7052" s="3" t="s">
        <v>46</v>
      </c>
      <c r="Q7052" s="3" t="s">
        <v>75</v>
      </c>
      <c r="R7052" s="3" t="s">
        <v>1089</v>
      </c>
      <c r="S7052" s="3">
        <v>209.60000000000002</v>
      </c>
      <c r="T7052" s="3">
        <v>5</v>
      </c>
      <c r="U7052" s="3">
        <v>0.2</v>
      </c>
      <c r="V7052" s="3">
        <v>68.11999999999999</v>
      </c>
    </row>
    <row r="7053" spans="1:22" ht="14.25" customHeight="1" x14ac:dyDescent="0.25">
      <c r="A7053" s="3">
        <v>7052</v>
      </c>
      <c r="B7053" s="3" t="s">
        <v>9262</v>
      </c>
      <c r="C7053" s="4">
        <f>YEAR(Table_1[[#This Row],[Order Date]])</f>
        <v>2013</v>
      </c>
      <c r="D7053" s="9">
        <v>41620</v>
      </c>
      <c r="E7053" s="3">
        <v>41620</v>
      </c>
      <c r="F7053" s="3" t="s">
        <v>1290</v>
      </c>
      <c r="G7053" s="3" t="s">
        <v>5054</v>
      </c>
      <c r="H7053" s="3" t="s">
        <v>5055</v>
      </c>
      <c r="I7053" s="3" t="s">
        <v>26</v>
      </c>
      <c r="J7053" s="3" t="s">
        <v>27</v>
      </c>
      <c r="K7053" s="3" t="s">
        <v>1883</v>
      </c>
      <c r="L7053" s="3" t="s">
        <v>43</v>
      </c>
      <c r="M7053" s="3">
        <v>92804</v>
      </c>
      <c r="N7053" s="3" t="s">
        <v>44</v>
      </c>
      <c r="O7053" s="3" t="s">
        <v>8410</v>
      </c>
      <c r="P7053" s="3" t="s">
        <v>46</v>
      </c>
      <c r="Q7053" s="3" t="s">
        <v>68</v>
      </c>
      <c r="R7053" s="3" t="s">
        <v>8411</v>
      </c>
      <c r="S7053" s="3">
        <v>23.32</v>
      </c>
      <c r="T7053" s="3">
        <v>2</v>
      </c>
      <c r="U7053" s="3">
        <v>0</v>
      </c>
      <c r="V7053" s="3">
        <v>6.0632000000000019</v>
      </c>
    </row>
    <row r="7054" spans="1:22" ht="14.25" customHeight="1" x14ac:dyDescent="0.25">
      <c r="A7054" s="3">
        <v>7053</v>
      </c>
      <c r="B7054" s="3" t="s">
        <v>9262</v>
      </c>
      <c r="C7054" s="4">
        <f>YEAR(Table_1[[#This Row],[Order Date]])</f>
        <v>2013</v>
      </c>
      <c r="D7054" s="9">
        <v>41620</v>
      </c>
      <c r="E7054" s="3">
        <v>41620</v>
      </c>
      <c r="F7054" s="3" t="s">
        <v>1290</v>
      </c>
      <c r="G7054" s="3" t="s">
        <v>5054</v>
      </c>
      <c r="H7054" s="3" t="s">
        <v>5055</v>
      </c>
      <c r="I7054" s="3" t="s">
        <v>26</v>
      </c>
      <c r="J7054" s="3" t="s">
        <v>27</v>
      </c>
      <c r="K7054" s="3" t="s">
        <v>1883</v>
      </c>
      <c r="L7054" s="3" t="s">
        <v>43</v>
      </c>
      <c r="M7054" s="3">
        <v>92804</v>
      </c>
      <c r="N7054" s="3" t="s">
        <v>44</v>
      </c>
      <c r="O7054" s="3" t="s">
        <v>4705</v>
      </c>
      <c r="P7054" s="3" t="s">
        <v>46</v>
      </c>
      <c r="Q7054" s="3" t="s">
        <v>90</v>
      </c>
      <c r="R7054" s="3" t="s">
        <v>4706</v>
      </c>
      <c r="S7054" s="3">
        <v>30.98</v>
      </c>
      <c r="T7054" s="3">
        <v>1</v>
      </c>
      <c r="U7054" s="3">
        <v>0</v>
      </c>
      <c r="V7054" s="3">
        <v>13.940999999999999</v>
      </c>
    </row>
    <row r="7055" spans="1:22" ht="14.25" customHeight="1" x14ac:dyDescent="0.25">
      <c r="A7055" s="3">
        <v>7054</v>
      </c>
      <c r="B7055" s="3" t="s">
        <v>9262</v>
      </c>
      <c r="C7055" s="4">
        <f>YEAR(Table_1[[#This Row],[Order Date]])</f>
        <v>2013</v>
      </c>
      <c r="D7055" s="9">
        <v>41620</v>
      </c>
      <c r="E7055" s="3">
        <v>41620</v>
      </c>
      <c r="F7055" s="3" t="s">
        <v>1290</v>
      </c>
      <c r="G7055" s="3" t="s">
        <v>5054</v>
      </c>
      <c r="H7055" s="3" t="s">
        <v>5055</v>
      </c>
      <c r="I7055" s="3" t="s">
        <v>26</v>
      </c>
      <c r="J7055" s="3" t="s">
        <v>27</v>
      </c>
      <c r="K7055" s="3" t="s">
        <v>1883</v>
      </c>
      <c r="L7055" s="3" t="s">
        <v>43</v>
      </c>
      <c r="M7055" s="3">
        <v>92804</v>
      </c>
      <c r="N7055" s="3" t="s">
        <v>44</v>
      </c>
      <c r="O7055" s="3" t="s">
        <v>2464</v>
      </c>
      <c r="P7055" s="3" t="s">
        <v>71</v>
      </c>
      <c r="Q7055" s="3" t="s">
        <v>161</v>
      </c>
      <c r="R7055" s="3" t="s">
        <v>2465</v>
      </c>
      <c r="S7055" s="3">
        <v>119.96</v>
      </c>
      <c r="T7055" s="3">
        <v>4</v>
      </c>
      <c r="U7055" s="3">
        <v>0</v>
      </c>
      <c r="V7055" s="3">
        <v>25.191599999999994</v>
      </c>
    </row>
    <row r="7056" spans="1:22" ht="14.25" customHeight="1" x14ac:dyDescent="0.25">
      <c r="A7056" s="3">
        <v>7055</v>
      </c>
      <c r="B7056" s="3" t="s">
        <v>9262</v>
      </c>
      <c r="C7056" s="4">
        <f>YEAR(Table_1[[#This Row],[Order Date]])</f>
        <v>2013</v>
      </c>
      <c r="D7056" s="9">
        <v>41620</v>
      </c>
      <c r="E7056" s="3">
        <v>41620</v>
      </c>
      <c r="F7056" s="3" t="s">
        <v>1290</v>
      </c>
      <c r="G7056" s="3" t="s">
        <v>5054</v>
      </c>
      <c r="H7056" s="3" t="s">
        <v>5055</v>
      </c>
      <c r="I7056" s="3" t="s">
        <v>26</v>
      </c>
      <c r="J7056" s="3" t="s">
        <v>27</v>
      </c>
      <c r="K7056" s="3" t="s">
        <v>1883</v>
      </c>
      <c r="L7056" s="3" t="s">
        <v>43</v>
      </c>
      <c r="M7056" s="3">
        <v>92804</v>
      </c>
      <c r="N7056" s="3" t="s">
        <v>44</v>
      </c>
      <c r="O7056" s="3" t="s">
        <v>4839</v>
      </c>
      <c r="P7056" s="3" t="s">
        <v>32</v>
      </c>
      <c r="Q7056" s="3" t="s">
        <v>36</v>
      </c>
      <c r="R7056" s="3" t="s">
        <v>4840</v>
      </c>
      <c r="S7056" s="3">
        <v>363.92</v>
      </c>
      <c r="T7056" s="3">
        <v>5</v>
      </c>
      <c r="U7056" s="3">
        <v>0.2</v>
      </c>
      <c r="V7056" s="3">
        <v>-31.843000000000018</v>
      </c>
    </row>
    <row r="7057" spans="1:22" ht="14.25" customHeight="1" x14ac:dyDescent="0.25">
      <c r="A7057" s="3">
        <v>7056</v>
      </c>
      <c r="B7057" s="3" t="s">
        <v>9262</v>
      </c>
      <c r="C7057" s="4">
        <f>YEAR(Table_1[[#This Row],[Order Date]])</f>
        <v>2013</v>
      </c>
      <c r="D7057" s="9">
        <v>41620</v>
      </c>
      <c r="E7057" s="3">
        <v>41620</v>
      </c>
      <c r="F7057" s="3" t="s">
        <v>1290</v>
      </c>
      <c r="G7057" s="3" t="s">
        <v>5054</v>
      </c>
      <c r="H7057" s="3" t="s">
        <v>5055</v>
      </c>
      <c r="I7057" s="3" t="s">
        <v>26</v>
      </c>
      <c r="J7057" s="3" t="s">
        <v>27</v>
      </c>
      <c r="K7057" s="3" t="s">
        <v>1883</v>
      </c>
      <c r="L7057" s="3" t="s">
        <v>43</v>
      </c>
      <c r="M7057" s="3">
        <v>92804</v>
      </c>
      <c r="N7057" s="3" t="s">
        <v>44</v>
      </c>
      <c r="O7057" s="3" t="s">
        <v>2047</v>
      </c>
      <c r="P7057" s="3" t="s">
        <v>46</v>
      </c>
      <c r="Q7057" s="3" t="s">
        <v>75</v>
      </c>
      <c r="R7057" s="3" t="s">
        <v>2048</v>
      </c>
      <c r="S7057" s="3">
        <v>35.808</v>
      </c>
      <c r="T7057" s="3">
        <v>3</v>
      </c>
      <c r="U7057" s="3">
        <v>0.2</v>
      </c>
      <c r="V7057" s="3">
        <v>11.189999999999996</v>
      </c>
    </row>
    <row r="7058" spans="1:22" ht="14.25" customHeight="1" x14ac:dyDescent="0.25">
      <c r="A7058" s="3">
        <v>7057</v>
      </c>
      <c r="B7058" s="3" t="s">
        <v>9262</v>
      </c>
      <c r="C7058" s="4">
        <f>YEAR(Table_1[[#This Row],[Order Date]])</f>
        <v>2013</v>
      </c>
      <c r="D7058" s="9">
        <v>41620</v>
      </c>
      <c r="E7058" s="3">
        <v>41620</v>
      </c>
      <c r="F7058" s="3" t="s">
        <v>1290</v>
      </c>
      <c r="G7058" s="3" t="s">
        <v>5054</v>
      </c>
      <c r="H7058" s="3" t="s">
        <v>5055</v>
      </c>
      <c r="I7058" s="3" t="s">
        <v>26</v>
      </c>
      <c r="J7058" s="3" t="s">
        <v>27</v>
      </c>
      <c r="K7058" s="3" t="s">
        <v>1883</v>
      </c>
      <c r="L7058" s="3" t="s">
        <v>43</v>
      </c>
      <c r="M7058" s="3">
        <v>92804</v>
      </c>
      <c r="N7058" s="3" t="s">
        <v>44</v>
      </c>
      <c r="O7058" s="3" t="s">
        <v>3221</v>
      </c>
      <c r="P7058" s="3" t="s">
        <v>46</v>
      </c>
      <c r="Q7058" s="3" t="s">
        <v>75</v>
      </c>
      <c r="R7058" s="3" t="s">
        <v>3222</v>
      </c>
      <c r="S7058" s="3">
        <v>122.688</v>
      </c>
      <c r="T7058" s="3">
        <v>9</v>
      </c>
      <c r="U7058" s="3">
        <v>0.2</v>
      </c>
      <c r="V7058" s="3">
        <v>39.873599999999982</v>
      </c>
    </row>
    <row r="7059" spans="1:22" ht="14.25" customHeight="1" x14ac:dyDescent="0.25">
      <c r="A7059" s="3">
        <v>7058</v>
      </c>
      <c r="B7059" s="3" t="s">
        <v>9262</v>
      </c>
      <c r="C7059" s="4">
        <f>YEAR(Table_1[[#This Row],[Order Date]])</f>
        <v>2013</v>
      </c>
      <c r="D7059" s="9">
        <v>41620</v>
      </c>
      <c r="E7059" s="3">
        <v>41620</v>
      </c>
      <c r="F7059" s="3" t="s">
        <v>1290</v>
      </c>
      <c r="G7059" s="3" t="s">
        <v>5054</v>
      </c>
      <c r="H7059" s="3" t="s">
        <v>5055</v>
      </c>
      <c r="I7059" s="3" t="s">
        <v>26</v>
      </c>
      <c r="J7059" s="3" t="s">
        <v>27</v>
      </c>
      <c r="K7059" s="3" t="s">
        <v>1883</v>
      </c>
      <c r="L7059" s="3" t="s">
        <v>43</v>
      </c>
      <c r="M7059" s="3">
        <v>92804</v>
      </c>
      <c r="N7059" s="3" t="s">
        <v>44</v>
      </c>
      <c r="O7059" s="3" t="s">
        <v>3489</v>
      </c>
      <c r="P7059" s="3" t="s">
        <v>32</v>
      </c>
      <c r="Q7059" s="3" t="s">
        <v>56</v>
      </c>
      <c r="R7059" s="3" t="s">
        <v>3490</v>
      </c>
      <c r="S7059" s="3">
        <v>892.13600000000008</v>
      </c>
      <c r="T7059" s="3">
        <v>7</v>
      </c>
      <c r="U7059" s="3">
        <v>0.2</v>
      </c>
      <c r="V7059" s="3">
        <v>111.51699999999991</v>
      </c>
    </row>
    <row r="7060" spans="1:22" ht="14.25" customHeight="1" x14ac:dyDescent="0.25">
      <c r="A7060" s="3">
        <v>7059</v>
      </c>
      <c r="B7060" s="3" t="s">
        <v>9262</v>
      </c>
      <c r="C7060" s="4">
        <f>YEAR(Table_1[[#This Row],[Order Date]])</f>
        <v>2013</v>
      </c>
      <c r="D7060" s="9">
        <v>41620</v>
      </c>
      <c r="E7060" s="3">
        <v>41620</v>
      </c>
      <c r="F7060" s="3" t="s">
        <v>1290</v>
      </c>
      <c r="G7060" s="3" t="s">
        <v>5054</v>
      </c>
      <c r="H7060" s="3" t="s">
        <v>5055</v>
      </c>
      <c r="I7060" s="3" t="s">
        <v>26</v>
      </c>
      <c r="J7060" s="3" t="s">
        <v>27</v>
      </c>
      <c r="K7060" s="3" t="s">
        <v>1883</v>
      </c>
      <c r="L7060" s="3" t="s">
        <v>43</v>
      </c>
      <c r="M7060" s="3">
        <v>92804</v>
      </c>
      <c r="N7060" s="3" t="s">
        <v>44</v>
      </c>
      <c r="O7060" s="3" t="s">
        <v>8522</v>
      </c>
      <c r="P7060" s="3" t="s">
        <v>46</v>
      </c>
      <c r="Q7060" s="3" t="s">
        <v>59</v>
      </c>
      <c r="R7060" s="3" t="s">
        <v>8523</v>
      </c>
      <c r="S7060" s="3">
        <v>50.22</v>
      </c>
      <c r="T7060" s="3">
        <v>3</v>
      </c>
      <c r="U7060" s="3">
        <v>0</v>
      </c>
      <c r="V7060" s="3">
        <v>2.0087999999999973</v>
      </c>
    </row>
    <row r="7061" spans="1:22" ht="14.25" customHeight="1" x14ac:dyDescent="0.25">
      <c r="A7061" s="3">
        <v>7060</v>
      </c>
      <c r="B7061" s="3" t="s">
        <v>9262</v>
      </c>
      <c r="C7061" s="4">
        <f>YEAR(Table_1[[#This Row],[Order Date]])</f>
        <v>2013</v>
      </c>
      <c r="D7061" s="9">
        <v>41620</v>
      </c>
      <c r="E7061" s="3">
        <v>41620</v>
      </c>
      <c r="F7061" s="3" t="s">
        <v>1290</v>
      </c>
      <c r="G7061" s="3" t="s">
        <v>5054</v>
      </c>
      <c r="H7061" s="3" t="s">
        <v>5055</v>
      </c>
      <c r="I7061" s="3" t="s">
        <v>26</v>
      </c>
      <c r="J7061" s="3" t="s">
        <v>27</v>
      </c>
      <c r="K7061" s="3" t="s">
        <v>1883</v>
      </c>
      <c r="L7061" s="3" t="s">
        <v>43</v>
      </c>
      <c r="M7061" s="3">
        <v>92804</v>
      </c>
      <c r="N7061" s="3" t="s">
        <v>44</v>
      </c>
      <c r="O7061" s="3" t="s">
        <v>2276</v>
      </c>
      <c r="P7061" s="3" t="s">
        <v>46</v>
      </c>
      <c r="Q7061" s="3" t="s">
        <v>78</v>
      </c>
      <c r="R7061" s="3" t="s">
        <v>2277</v>
      </c>
      <c r="S7061" s="3">
        <v>83.42</v>
      </c>
      <c r="T7061" s="3">
        <v>2</v>
      </c>
      <c r="U7061" s="3">
        <v>0</v>
      </c>
      <c r="V7061" s="3">
        <v>24.191799999999994</v>
      </c>
    </row>
    <row r="7062" spans="1:22" ht="14.25" customHeight="1" x14ac:dyDescent="0.25">
      <c r="A7062" s="3">
        <v>7061</v>
      </c>
      <c r="B7062" s="3" t="s">
        <v>9262</v>
      </c>
      <c r="C7062" s="4">
        <f>YEAR(Table_1[[#This Row],[Order Date]])</f>
        <v>2013</v>
      </c>
      <c r="D7062" s="9">
        <v>41620</v>
      </c>
      <c r="E7062" s="3">
        <v>41620</v>
      </c>
      <c r="F7062" s="3" t="s">
        <v>1290</v>
      </c>
      <c r="G7062" s="3" t="s">
        <v>5054</v>
      </c>
      <c r="H7062" s="3" t="s">
        <v>5055</v>
      </c>
      <c r="I7062" s="3" t="s">
        <v>26</v>
      </c>
      <c r="J7062" s="3" t="s">
        <v>27</v>
      </c>
      <c r="K7062" s="3" t="s">
        <v>1883</v>
      </c>
      <c r="L7062" s="3" t="s">
        <v>43</v>
      </c>
      <c r="M7062" s="3">
        <v>92804</v>
      </c>
      <c r="N7062" s="3" t="s">
        <v>44</v>
      </c>
      <c r="O7062" s="3" t="s">
        <v>9263</v>
      </c>
      <c r="P7062" s="3" t="s">
        <v>46</v>
      </c>
      <c r="Q7062" s="3" t="s">
        <v>75</v>
      </c>
      <c r="R7062" s="3" t="s">
        <v>9264</v>
      </c>
      <c r="S7062" s="3">
        <v>5.8719999999999999</v>
      </c>
      <c r="T7062" s="3">
        <v>2</v>
      </c>
      <c r="U7062" s="3">
        <v>0.2</v>
      </c>
      <c r="V7062" s="3">
        <v>2.1286</v>
      </c>
    </row>
    <row r="7063" spans="1:22" ht="14.25" customHeight="1" x14ac:dyDescent="0.25">
      <c r="A7063" s="3">
        <v>7062</v>
      </c>
      <c r="B7063" s="3" t="s">
        <v>9265</v>
      </c>
      <c r="C7063" s="4">
        <f>YEAR(Table_1[[#This Row],[Order Date]])</f>
        <v>2012</v>
      </c>
      <c r="D7063" s="9">
        <v>40942</v>
      </c>
      <c r="E7063" s="3">
        <v>40944</v>
      </c>
      <c r="F7063" s="3" t="s">
        <v>23</v>
      </c>
      <c r="G7063" s="3" t="s">
        <v>1503</v>
      </c>
      <c r="H7063" s="3" t="s">
        <v>1504</v>
      </c>
      <c r="I7063" s="3" t="s">
        <v>41</v>
      </c>
      <c r="J7063" s="3" t="s">
        <v>27</v>
      </c>
      <c r="K7063" s="3" t="s">
        <v>3775</v>
      </c>
      <c r="L7063" s="3" t="s">
        <v>121</v>
      </c>
      <c r="M7063" s="3">
        <v>84062</v>
      </c>
      <c r="N7063" s="3" t="s">
        <v>44</v>
      </c>
      <c r="O7063" s="3" t="s">
        <v>3429</v>
      </c>
      <c r="P7063" s="3" t="s">
        <v>46</v>
      </c>
      <c r="Q7063" s="3" t="s">
        <v>75</v>
      </c>
      <c r="R7063" s="3" t="s">
        <v>3430</v>
      </c>
      <c r="S7063" s="3">
        <v>12.144</v>
      </c>
      <c r="T7063" s="3">
        <v>3</v>
      </c>
      <c r="U7063" s="3">
        <v>0.2</v>
      </c>
      <c r="V7063" s="3">
        <v>4.0985999999999994</v>
      </c>
    </row>
    <row r="7064" spans="1:22" ht="14.25" customHeight="1" x14ac:dyDescent="0.25">
      <c r="A7064" s="3">
        <v>7063</v>
      </c>
      <c r="B7064" s="3" t="s">
        <v>9266</v>
      </c>
      <c r="C7064" s="4">
        <f>YEAR(Table_1[[#This Row],[Order Date]])</f>
        <v>2013</v>
      </c>
      <c r="D7064" s="9">
        <v>41638</v>
      </c>
      <c r="E7064" s="3">
        <v>41640</v>
      </c>
      <c r="F7064" s="3" t="s">
        <v>23</v>
      </c>
      <c r="G7064" s="3" t="s">
        <v>916</v>
      </c>
      <c r="H7064" s="3" t="s">
        <v>917</v>
      </c>
      <c r="I7064" s="3" t="s">
        <v>26</v>
      </c>
      <c r="J7064" s="3" t="s">
        <v>27</v>
      </c>
      <c r="K7064" s="3" t="s">
        <v>318</v>
      </c>
      <c r="L7064" s="3" t="s">
        <v>420</v>
      </c>
      <c r="M7064" s="3">
        <v>97477</v>
      </c>
      <c r="N7064" s="3" t="s">
        <v>44</v>
      </c>
      <c r="O7064" s="3" t="s">
        <v>8404</v>
      </c>
      <c r="P7064" s="3" t="s">
        <v>46</v>
      </c>
      <c r="Q7064" s="3" t="s">
        <v>173</v>
      </c>
      <c r="R7064" s="3" t="s">
        <v>8056</v>
      </c>
      <c r="S7064" s="3">
        <v>27.792000000000002</v>
      </c>
      <c r="T7064" s="3">
        <v>3</v>
      </c>
      <c r="U7064" s="3">
        <v>0.2</v>
      </c>
      <c r="V7064" s="3">
        <v>10.422000000000001</v>
      </c>
    </row>
    <row r="7065" spans="1:22" ht="14.25" customHeight="1" x14ac:dyDescent="0.25">
      <c r="A7065" s="3">
        <v>7064</v>
      </c>
      <c r="B7065" s="3" t="s">
        <v>9267</v>
      </c>
      <c r="C7065" s="4">
        <f>YEAR(Table_1[[#This Row],[Order Date]])</f>
        <v>2014</v>
      </c>
      <c r="D7065" s="9">
        <v>41883</v>
      </c>
      <c r="E7065" s="3">
        <v>41888</v>
      </c>
      <c r="F7065" s="3" t="s">
        <v>50</v>
      </c>
      <c r="G7065" s="3" t="s">
        <v>3763</v>
      </c>
      <c r="H7065" s="3" t="s">
        <v>3764</v>
      </c>
      <c r="I7065" s="3" t="s">
        <v>102</v>
      </c>
      <c r="J7065" s="3" t="s">
        <v>27</v>
      </c>
      <c r="K7065" s="3" t="s">
        <v>1976</v>
      </c>
      <c r="L7065" s="3" t="s">
        <v>420</v>
      </c>
      <c r="M7065" s="3">
        <v>97301</v>
      </c>
      <c r="N7065" s="3" t="s">
        <v>44</v>
      </c>
      <c r="O7065" s="3" t="s">
        <v>6813</v>
      </c>
      <c r="P7065" s="3" t="s">
        <v>46</v>
      </c>
      <c r="Q7065" s="3" t="s">
        <v>578</v>
      </c>
      <c r="R7065" s="3" t="s">
        <v>6814</v>
      </c>
      <c r="S7065" s="3">
        <v>6.2080000000000002</v>
      </c>
      <c r="T7065" s="3">
        <v>2</v>
      </c>
      <c r="U7065" s="3">
        <v>0.2</v>
      </c>
      <c r="V7065" s="3">
        <v>0.69839999999999902</v>
      </c>
    </row>
    <row r="7066" spans="1:22" ht="14.25" customHeight="1" x14ac:dyDescent="0.25">
      <c r="A7066" s="3">
        <v>7065</v>
      </c>
      <c r="B7066" s="3" t="s">
        <v>9268</v>
      </c>
      <c r="C7066" s="4">
        <f>YEAR(Table_1[[#This Row],[Order Date]])</f>
        <v>2014</v>
      </c>
      <c r="D7066" s="9">
        <v>41675</v>
      </c>
      <c r="E7066" s="3">
        <v>41680</v>
      </c>
      <c r="F7066" s="3" t="s">
        <v>50</v>
      </c>
      <c r="G7066" s="3" t="s">
        <v>2334</v>
      </c>
      <c r="H7066" s="3" t="s">
        <v>2335</v>
      </c>
      <c r="I7066" s="3" t="s">
        <v>26</v>
      </c>
      <c r="J7066" s="3" t="s">
        <v>27</v>
      </c>
      <c r="K7066" s="3" t="s">
        <v>389</v>
      </c>
      <c r="L7066" s="3" t="s">
        <v>267</v>
      </c>
      <c r="M7066" s="3">
        <v>14609</v>
      </c>
      <c r="N7066" s="3" t="s">
        <v>148</v>
      </c>
      <c r="O7066" s="3" t="s">
        <v>3619</v>
      </c>
      <c r="P7066" s="3" t="s">
        <v>46</v>
      </c>
      <c r="Q7066" s="3" t="s">
        <v>78</v>
      </c>
      <c r="R7066" s="3" t="s">
        <v>3620</v>
      </c>
      <c r="S7066" s="3">
        <v>32.67</v>
      </c>
      <c r="T7066" s="3">
        <v>3</v>
      </c>
      <c r="U7066" s="3">
        <v>0</v>
      </c>
      <c r="V7066" s="3">
        <v>8.4942000000000011</v>
      </c>
    </row>
    <row r="7067" spans="1:22" ht="14.25" customHeight="1" x14ac:dyDescent="0.25">
      <c r="A7067" s="3">
        <v>7066</v>
      </c>
      <c r="B7067" s="3" t="s">
        <v>9269</v>
      </c>
      <c r="C7067" s="4">
        <f>YEAR(Table_1[[#This Row],[Order Date]])</f>
        <v>2011</v>
      </c>
      <c r="D7067" s="9">
        <v>40883</v>
      </c>
      <c r="E7067" s="3">
        <v>40885</v>
      </c>
      <c r="F7067" s="3" t="s">
        <v>188</v>
      </c>
      <c r="G7067" s="3" t="s">
        <v>2293</v>
      </c>
      <c r="H7067" s="3" t="s">
        <v>2294</v>
      </c>
      <c r="I7067" s="3" t="s">
        <v>41</v>
      </c>
      <c r="J7067" s="3" t="s">
        <v>27</v>
      </c>
      <c r="K7067" s="3" t="s">
        <v>42</v>
      </c>
      <c r="L7067" s="3" t="s">
        <v>43</v>
      </c>
      <c r="M7067" s="3">
        <v>90008</v>
      </c>
      <c r="N7067" s="3" t="s">
        <v>44</v>
      </c>
      <c r="O7067" s="3" t="s">
        <v>2870</v>
      </c>
      <c r="P7067" s="3" t="s">
        <v>46</v>
      </c>
      <c r="Q7067" s="3" t="s">
        <v>59</v>
      </c>
      <c r="R7067" s="3" t="s">
        <v>2871</v>
      </c>
      <c r="S7067" s="3">
        <v>1261.33</v>
      </c>
      <c r="T7067" s="3">
        <v>7</v>
      </c>
      <c r="U7067" s="3">
        <v>0</v>
      </c>
      <c r="V7067" s="3">
        <v>327.94580000000002</v>
      </c>
    </row>
    <row r="7068" spans="1:22" ht="14.25" customHeight="1" x14ac:dyDescent="0.25">
      <c r="A7068" s="3">
        <v>7067</v>
      </c>
      <c r="B7068" s="3" t="s">
        <v>9270</v>
      </c>
      <c r="C7068" s="4">
        <f>YEAR(Table_1[[#This Row],[Order Date]])</f>
        <v>2013</v>
      </c>
      <c r="D7068" s="9">
        <v>41425</v>
      </c>
      <c r="E7068" s="3">
        <v>41429</v>
      </c>
      <c r="F7068" s="3" t="s">
        <v>50</v>
      </c>
      <c r="G7068" s="3" t="s">
        <v>5796</v>
      </c>
      <c r="H7068" s="3" t="s">
        <v>5797</v>
      </c>
      <c r="I7068" s="3" t="s">
        <v>102</v>
      </c>
      <c r="J7068" s="3" t="s">
        <v>27</v>
      </c>
      <c r="K7068" s="3" t="s">
        <v>42</v>
      </c>
      <c r="L7068" s="3" t="s">
        <v>43</v>
      </c>
      <c r="M7068" s="3">
        <v>90049</v>
      </c>
      <c r="N7068" s="3" t="s">
        <v>44</v>
      </c>
      <c r="O7068" s="3" t="s">
        <v>5987</v>
      </c>
      <c r="P7068" s="3" t="s">
        <v>46</v>
      </c>
      <c r="Q7068" s="3" t="s">
        <v>90</v>
      </c>
      <c r="R7068" s="3" t="s">
        <v>5988</v>
      </c>
      <c r="S7068" s="3">
        <v>38.880000000000003</v>
      </c>
      <c r="T7068" s="3">
        <v>6</v>
      </c>
      <c r="U7068" s="3">
        <v>0</v>
      </c>
      <c r="V7068" s="3">
        <v>18.662400000000002</v>
      </c>
    </row>
    <row r="7069" spans="1:22" ht="14.25" customHeight="1" x14ac:dyDescent="0.25">
      <c r="A7069" s="3">
        <v>7068</v>
      </c>
      <c r="B7069" s="3" t="s">
        <v>9271</v>
      </c>
      <c r="C7069" s="4">
        <f>YEAR(Table_1[[#This Row],[Order Date]])</f>
        <v>2013</v>
      </c>
      <c r="D7069" s="9">
        <v>41416</v>
      </c>
      <c r="E7069" s="3">
        <v>41421</v>
      </c>
      <c r="F7069" s="3" t="s">
        <v>50</v>
      </c>
      <c r="G7069" s="3" t="s">
        <v>1338</v>
      </c>
      <c r="H7069" s="3" t="s">
        <v>1339</v>
      </c>
      <c r="I7069" s="3" t="s">
        <v>41</v>
      </c>
      <c r="J7069" s="3" t="s">
        <v>27</v>
      </c>
      <c r="K7069" s="3" t="s">
        <v>815</v>
      </c>
      <c r="L7069" s="3" t="s">
        <v>104</v>
      </c>
      <c r="M7069" s="3">
        <v>75081</v>
      </c>
      <c r="N7069" s="3" t="s">
        <v>105</v>
      </c>
      <c r="O7069" s="3" t="s">
        <v>794</v>
      </c>
      <c r="P7069" s="3" t="s">
        <v>46</v>
      </c>
      <c r="Q7069" s="3" t="s">
        <v>75</v>
      </c>
      <c r="R7069" s="3" t="s">
        <v>795</v>
      </c>
      <c r="S7069" s="3">
        <v>1.9639999999999995</v>
      </c>
      <c r="T7069" s="3">
        <v>2</v>
      </c>
      <c r="U7069" s="3">
        <v>0.8</v>
      </c>
      <c r="V7069" s="3">
        <v>-3.2406000000000006</v>
      </c>
    </row>
    <row r="7070" spans="1:22" ht="14.25" customHeight="1" x14ac:dyDescent="0.25">
      <c r="A7070" s="3">
        <v>7069</v>
      </c>
      <c r="B7070" s="3" t="s">
        <v>9271</v>
      </c>
      <c r="C7070" s="4">
        <f>YEAR(Table_1[[#This Row],[Order Date]])</f>
        <v>2013</v>
      </c>
      <c r="D7070" s="9">
        <v>41416</v>
      </c>
      <c r="E7070" s="3">
        <v>41421</v>
      </c>
      <c r="F7070" s="3" t="s">
        <v>50</v>
      </c>
      <c r="G7070" s="3" t="s">
        <v>1338</v>
      </c>
      <c r="H7070" s="3" t="s">
        <v>1339</v>
      </c>
      <c r="I7070" s="3" t="s">
        <v>41</v>
      </c>
      <c r="J7070" s="3" t="s">
        <v>27</v>
      </c>
      <c r="K7070" s="3" t="s">
        <v>815</v>
      </c>
      <c r="L7070" s="3" t="s">
        <v>104</v>
      </c>
      <c r="M7070" s="3">
        <v>75081</v>
      </c>
      <c r="N7070" s="3" t="s">
        <v>105</v>
      </c>
      <c r="O7070" s="3" t="s">
        <v>2695</v>
      </c>
      <c r="P7070" s="3" t="s">
        <v>46</v>
      </c>
      <c r="Q7070" s="3" t="s">
        <v>90</v>
      </c>
      <c r="R7070" s="3" t="s">
        <v>2696</v>
      </c>
      <c r="S7070" s="3">
        <v>82.656000000000006</v>
      </c>
      <c r="T7070" s="3">
        <v>9</v>
      </c>
      <c r="U7070" s="3">
        <v>0.2</v>
      </c>
      <c r="V7070" s="3">
        <v>30.996000000000002</v>
      </c>
    </row>
    <row r="7071" spans="1:22" ht="14.25" customHeight="1" x14ac:dyDescent="0.25">
      <c r="A7071" s="3">
        <v>7070</v>
      </c>
      <c r="B7071" s="3" t="s">
        <v>9272</v>
      </c>
      <c r="C7071" s="4">
        <f>YEAR(Table_1[[#This Row],[Order Date]])</f>
        <v>2011</v>
      </c>
      <c r="D7071" s="9">
        <v>40764</v>
      </c>
      <c r="E7071" s="3">
        <v>40769</v>
      </c>
      <c r="F7071" s="3" t="s">
        <v>50</v>
      </c>
      <c r="G7071" s="3" t="s">
        <v>3575</v>
      </c>
      <c r="H7071" s="3" t="s">
        <v>3576</v>
      </c>
      <c r="I7071" s="3" t="s">
        <v>26</v>
      </c>
      <c r="J7071" s="3" t="s">
        <v>27</v>
      </c>
      <c r="K7071" s="3" t="s">
        <v>3488</v>
      </c>
      <c r="L7071" s="3" t="s">
        <v>43</v>
      </c>
      <c r="M7071" s="3">
        <v>93727</v>
      </c>
      <c r="N7071" s="3" t="s">
        <v>44</v>
      </c>
      <c r="O7071" s="3" t="s">
        <v>1767</v>
      </c>
      <c r="P7071" s="3" t="s">
        <v>46</v>
      </c>
      <c r="Q7071" s="3" t="s">
        <v>90</v>
      </c>
      <c r="R7071" s="3" t="s">
        <v>1768</v>
      </c>
      <c r="S7071" s="3">
        <v>5.98</v>
      </c>
      <c r="T7071" s="3">
        <v>1</v>
      </c>
      <c r="U7071" s="3">
        <v>0</v>
      </c>
      <c r="V7071" s="3">
        <v>2.6909999999999998</v>
      </c>
    </row>
    <row r="7072" spans="1:22" ht="14.25" customHeight="1" x14ac:dyDescent="0.25">
      <c r="A7072" s="3">
        <v>7071</v>
      </c>
      <c r="B7072" s="3" t="s">
        <v>9273</v>
      </c>
      <c r="C7072" s="4">
        <f>YEAR(Table_1[[#This Row],[Order Date]])</f>
        <v>2013</v>
      </c>
      <c r="D7072" s="9">
        <v>41523</v>
      </c>
      <c r="E7072" s="3">
        <v>41528</v>
      </c>
      <c r="F7072" s="3" t="s">
        <v>23</v>
      </c>
      <c r="G7072" s="3" t="s">
        <v>6713</v>
      </c>
      <c r="H7072" s="3" t="s">
        <v>6714</v>
      </c>
      <c r="I7072" s="3" t="s">
        <v>102</v>
      </c>
      <c r="J7072" s="3" t="s">
        <v>27</v>
      </c>
      <c r="K7072" s="3" t="s">
        <v>303</v>
      </c>
      <c r="L7072" s="3" t="s">
        <v>211</v>
      </c>
      <c r="M7072" s="3">
        <v>60653</v>
      </c>
      <c r="N7072" s="3" t="s">
        <v>105</v>
      </c>
      <c r="O7072" s="3" t="s">
        <v>2372</v>
      </c>
      <c r="P7072" s="3" t="s">
        <v>46</v>
      </c>
      <c r="Q7072" s="3" t="s">
        <v>90</v>
      </c>
      <c r="R7072" s="3" t="s">
        <v>2373</v>
      </c>
      <c r="S7072" s="3">
        <v>9.2480000000000011</v>
      </c>
      <c r="T7072" s="3">
        <v>2</v>
      </c>
      <c r="U7072" s="3">
        <v>0.2</v>
      </c>
      <c r="V7072" s="3">
        <v>3.3524000000000003</v>
      </c>
    </row>
    <row r="7073" spans="1:22" ht="14.25" customHeight="1" x14ac:dyDescent="0.25">
      <c r="A7073" s="3">
        <v>7072</v>
      </c>
      <c r="B7073" s="3" t="s">
        <v>9274</v>
      </c>
      <c r="C7073" s="4">
        <f>YEAR(Table_1[[#This Row],[Order Date]])</f>
        <v>2013</v>
      </c>
      <c r="D7073" s="9">
        <v>41479</v>
      </c>
      <c r="E7073" s="3">
        <v>41484</v>
      </c>
      <c r="F7073" s="3" t="s">
        <v>50</v>
      </c>
      <c r="G7073" s="3" t="s">
        <v>2002</v>
      </c>
      <c r="H7073" s="3" t="s">
        <v>2003</v>
      </c>
      <c r="I7073" s="3" t="s">
        <v>26</v>
      </c>
      <c r="J7073" s="3" t="s">
        <v>27</v>
      </c>
      <c r="K7073" s="3" t="s">
        <v>7289</v>
      </c>
      <c r="L7073" s="3" t="s">
        <v>104</v>
      </c>
      <c r="M7073" s="3">
        <v>78501</v>
      </c>
      <c r="N7073" s="3" t="s">
        <v>105</v>
      </c>
      <c r="O7073" s="3" t="s">
        <v>6252</v>
      </c>
      <c r="P7073" s="3" t="s">
        <v>46</v>
      </c>
      <c r="Q7073" s="3" t="s">
        <v>68</v>
      </c>
      <c r="R7073" s="3" t="s">
        <v>6253</v>
      </c>
      <c r="S7073" s="3">
        <v>4.4479999999999995</v>
      </c>
      <c r="T7073" s="3">
        <v>2</v>
      </c>
      <c r="U7073" s="3">
        <v>0.2</v>
      </c>
      <c r="V7073" s="3">
        <v>0.3335999999999999</v>
      </c>
    </row>
    <row r="7074" spans="1:22" ht="14.25" customHeight="1" x14ac:dyDescent="0.25">
      <c r="A7074" s="3">
        <v>7073</v>
      </c>
      <c r="B7074" s="3" t="s">
        <v>9274</v>
      </c>
      <c r="C7074" s="4">
        <f>YEAR(Table_1[[#This Row],[Order Date]])</f>
        <v>2013</v>
      </c>
      <c r="D7074" s="9">
        <v>41479</v>
      </c>
      <c r="E7074" s="3">
        <v>41484</v>
      </c>
      <c r="F7074" s="3" t="s">
        <v>50</v>
      </c>
      <c r="G7074" s="3" t="s">
        <v>2002</v>
      </c>
      <c r="H7074" s="3" t="s">
        <v>2003</v>
      </c>
      <c r="I7074" s="3" t="s">
        <v>26</v>
      </c>
      <c r="J7074" s="3" t="s">
        <v>27</v>
      </c>
      <c r="K7074" s="3" t="s">
        <v>7289</v>
      </c>
      <c r="L7074" s="3" t="s">
        <v>104</v>
      </c>
      <c r="M7074" s="3">
        <v>78501</v>
      </c>
      <c r="N7074" s="3" t="s">
        <v>105</v>
      </c>
      <c r="O7074" s="3" t="s">
        <v>4446</v>
      </c>
      <c r="P7074" s="3" t="s">
        <v>46</v>
      </c>
      <c r="Q7074" s="3" t="s">
        <v>90</v>
      </c>
      <c r="R7074" s="3" t="s">
        <v>4447</v>
      </c>
      <c r="S7074" s="3">
        <v>5.1840000000000011</v>
      </c>
      <c r="T7074" s="3">
        <v>1</v>
      </c>
      <c r="U7074" s="3">
        <v>0.2</v>
      </c>
      <c r="V7074" s="3">
        <v>1.8144</v>
      </c>
    </row>
    <row r="7075" spans="1:22" ht="14.25" customHeight="1" x14ac:dyDescent="0.25">
      <c r="A7075" s="3">
        <v>7074</v>
      </c>
      <c r="B7075" s="3" t="s">
        <v>9274</v>
      </c>
      <c r="C7075" s="4">
        <f>YEAR(Table_1[[#This Row],[Order Date]])</f>
        <v>2013</v>
      </c>
      <c r="D7075" s="9">
        <v>41479</v>
      </c>
      <c r="E7075" s="3">
        <v>41484</v>
      </c>
      <c r="F7075" s="3" t="s">
        <v>50</v>
      </c>
      <c r="G7075" s="3" t="s">
        <v>2002</v>
      </c>
      <c r="H7075" s="3" t="s">
        <v>2003</v>
      </c>
      <c r="I7075" s="3" t="s">
        <v>26</v>
      </c>
      <c r="J7075" s="3" t="s">
        <v>27</v>
      </c>
      <c r="K7075" s="3" t="s">
        <v>7289</v>
      </c>
      <c r="L7075" s="3" t="s">
        <v>104</v>
      </c>
      <c r="M7075" s="3">
        <v>78501</v>
      </c>
      <c r="N7075" s="3" t="s">
        <v>105</v>
      </c>
      <c r="O7075" s="3" t="s">
        <v>1565</v>
      </c>
      <c r="P7075" s="3" t="s">
        <v>46</v>
      </c>
      <c r="Q7075" s="3" t="s">
        <v>68</v>
      </c>
      <c r="R7075" s="3" t="s">
        <v>1566</v>
      </c>
      <c r="S7075" s="3">
        <v>175.92</v>
      </c>
      <c r="T7075" s="3">
        <v>5</v>
      </c>
      <c r="U7075" s="3">
        <v>0.2</v>
      </c>
      <c r="V7075" s="3">
        <v>15.393000000000008</v>
      </c>
    </row>
    <row r="7076" spans="1:22" ht="14.25" customHeight="1" x14ac:dyDescent="0.25">
      <c r="A7076" s="3">
        <v>7075</v>
      </c>
      <c r="B7076" s="3" t="s">
        <v>9274</v>
      </c>
      <c r="C7076" s="4">
        <f>YEAR(Table_1[[#This Row],[Order Date]])</f>
        <v>2013</v>
      </c>
      <c r="D7076" s="9">
        <v>41479</v>
      </c>
      <c r="E7076" s="3">
        <v>41484</v>
      </c>
      <c r="F7076" s="3" t="s">
        <v>50</v>
      </c>
      <c r="G7076" s="3" t="s">
        <v>2002</v>
      </c>
      <c r="H7076" s="3" t="s">
        <v>2003</v>
      </c>
      <c r="I7076" s="3" t="s">
        <v>26</v>
      </c>
      <c r="J7076" s="3" t="s">
        <v>27</v>
      </c>
      <c r="K7076" s="3" t="s">
        <v>7289</v>
      </c>
      <c r="L7076" s="3" t="s">
        <v>104</v>
      </c>
      <c r="M7076" s="3">
        <v>78501</v>
      </c>
      <c r="N7076" s="3" t="s">
        <v>105</v>
      </c>
      <c r="O7076" s="3" t="s">
        <v>3877</v>
      </c>
      <c r="P7076" s="3" t="s">
        <v>46</v>
      </c>
      <c r="Q7076" s="3" t="s">
        <v>75</v>
      </c>
      <c r="R7076" s="3" t="s">
        <v>1214</v>
      </c>
      <c r="S7076" s="3">
        <v>4.7519999999999989</v>
      </c>
      <c r="T7076" s="3">
        <v>4</v>
      </c>
      <c r="U7076" s="3">
        <v>0.8</v>
      </c>
      <c r="V7076" s="3">
        <v>-8.3160000000000025</v>
      </c>
    </row>
    <row r="7077" spans="1:22" ht="14.25" customHeight="1" x14ac:dyDescent="0.25">
      <c r="A7077" s="3">
        <v>7076</v>
      </c>
      <c r="B7077" s="3" t="s">
        <v>9274</v>
      </c>
      <c r="C7077" s="4">
        <f>YEAR(Table_1[[#This Row],[Order Date]])</f>
        <v>2013</v>
      </c>
      <c r="D7077" s="9">
        <v>41479</v>
      </c>
      <c r="E7077" s="3">
        <v>41484</v>
      </c>
      <c r="F7077" s="3" t="s">
        <v>50</v>
      </c>
      <c r="G7077" s="3" t="s">
        <v>2002</v>
      </c>
      <c r="H7077" s="3" t="s">
        <v>2003</v>
      </c>
      <c r="I7077" s="3" t="s">
        <v>26</v>
      </c>
      <c r="J7077" s="3" t="s">
        <v>27</v>
      </c>
      <c r="K7077" s="3" t="s">
        <v>7289</v>
      </c>
      <c r="L7077" s="3" t="s">
        <v>104</v>
      </c>
      <c r="M7077" s="3">
        <v>78501</v>
      </c>
      <c r="N7077" s="3" t="s">
        <v>105</v>
      </c>
      <c r="O7077" s="3" t="s">
        <v>4217</v>
      </c>
      <c r="P7077" s="3" t="s">
        <v>46</v>
      </c>
      <c r="Q7077" s="3" t="s">
        <v>578</v>
      </c>
      <c r="R7077" s="3" t="s">
        <v>4218</v>
      </c>
      <c r="S7077" s="3">
        <v>13.344000000000001</v>
      </c>
      <c r="T7077" s="3">
        <v>2</v>
      </c>
      <c r="U7077" s="3">
        <v>0.2</v>
      </c>
      <c r="V7077" s="3">
        <v>1.0007999999999999</v>
      </c>
    </row>
    <row r="7078" spans="1:22" ht="14.25" customHeight="1" x14ac:dyDescent="0.25">
      <c r="A7078" s="3">
        <v>7077</v>
      </c>
      <c r="B7078" s="3" t="s">
        <v>9275</v>
      </c>
      <c r="C7078" s="4">
        <f>YEAR(Table_1[[#This Row],[Order Date]])</f>
        <v>2013</v>
      </c>
      <c r="D7078" s="9">
        <v>41407</v>
      </c>
      <c r="E7078" s="3">
        <v>41412</v>
      </c>
      <c r="F7078" s="3" t="s">
        <v>50</v>
      </c>
      <c r="G7078" s="3" t="s">
        <v>7983</v>
      </c>
      <c r="H7078" s="3" t="s">
        <v>7984</v>
      </c>
      <c r="I7078" s="3" t="s">
        <v>26</v>
      </c>
      <c r="J7078" s="3" t="s">
        <v>27</v>
      </c>
      <c r="K7078" s="3" t="s">
        <v>95</v>
      </c>
      <c r="L7078" s="3" t="s">
        <v>96</v>
      </c>
      <c r="M7078" s="3">
        <v>98105</v>
      </c>
      <c r="N7078" s="3" t="s">
        <v>44</v>
      </c>
      <c r="O7078" s="3" t="s">
        <v>2336</v>
      </c>
      <c r="P7078" s="3" t="s">
        <v>46</v>
      </c>
      <c r="Q7078" s="3" t="s">
        <v>173</v>
      </c>
      <c r="R7078" s="3" t="s">
        <v>2337</v>
      </c>
      <c r="S7078" s="3">
        <v>54.900000000000006</v>
      </c>
      <c r="T7078" s="3">
        <v>5</v>
      </c>
      <c r="U7078" s="3">
        <v>0</v>
      </c>
      <c r="V7078" s="3">
        <v>26.901000000000003</v>
      </c>
    </row>
    <row r="7079" spans="1:22" ht="14.25" customHeight="1" x14ac:dyDescent="0.25">
      <c r="A7079" s="3">
        <v>7078</v>
      </c>
      <c r="B7079" s="3" t="s">
        <v>9276</v>
      </c>
      <c r="C7079" s="4">
        <f>YEAR(Table_1[[#This Row],[Order Date]])</f>
        <v>2013</v>
      </c>
      <c r="D7079" s="9">
        <v>41520</v>
      </c>
      <c r="E7079" s="3">
        <v>41524</v>
      </c>
      <c r="F7079" s="3" t="s">
        <v>50</v>
      </c>
      <c r="G7079" s="3" t="s">
        <v>4798</v>
      </c>
      <c r="H7079" s="3" t="s">
        <v>4799</v>
      </c>
      <c r="I7079" s="3" t="s">
        <v>26</v>
      </c>
      <c r="J7079" s="3" t="s">
        <v>27</v>
      </c>
      <c r="K7079" s="3" t="s">
        <v>467</v>
      </c>
      <c r="L7079" s="3" t="s">
        <v>88</v>
      </c>
      <c r="M7079" s="3">
        <v>28205</v>
      </c>
      <c r="N7079" s="3" t="s">
        <v>30</v>
      </c>
      <c r="O7079" s="3" t="s">
        <v>2471</v>
      </c>
      <c r="P7079" s="3" t="s">
        <v>46</v>
      </c>
      <c r="Q7079" s="3" t="s">
        <v>75</v>
      </c>
      <c r="R7079" s="3" t="s">
        <v>2472</v>
      </c>
      <c r="S7079" s="3">
        <v>22.911000000000005</v>
      </c>
      <c r="T7079" s="3">
        <v>7</v>
      </c>
      <c r="U7079" s="3">
        <v>0.7</v>
      </c>
      <c r="V7079" s="3">
        <v>-17.565099999999994</v>
      </c>
    </row>
    <row r="7080" spans="1:22" ht="14.25" customHeight="1" x14ac:dyDescent="0.25">
      <c r="A7080" s="3">
        <v>7079</v>
      </c>
      <c r="B7080" s="3" t="s">
        <v>9276</v>
      </c>
      <c r="C7080" s="4">
        <f>YEAR(Table_1[[#This Row],[Order Date]])</f>
        <v>2013</v>
      </c>
      <c r="D7080" s="9">
        <v>41520</v>
      </c>
      <c r="E7080" s="3">
        <v>41524</v>
      </c>
      <c r="F7080" s="3" t="s">
        <v>50</v>
      </c>
      <c r="G7080" s="3" t="s">
        <v>4798</v>
      </c>
      <c r="H7080" s="3" t="s">
        <v>4799</v>
      </c>
      <c r="I7080" s="3" t="s">
        <v>26</v>
      </c>
      <c r="J7080" s="3" t="s">
        <v>27</v>
      </c>
      <c r="K7080" s="3" t="s">
        <v>467</v>
      </c>
      <c r="L7080" s="3" t="s">
        <v>88</v>
      </c>
      <c r="M7080" s="3">
        <v>28205</v>
      </c>
      <c r="N7080" s="3" t="s">
        <v>30</v>
      </c>
      <c r="O7080" s="3" t="s">
        <v>5939</v>
      </c>
      <c r="P7080" s="3" t="s">
        <v>46</v>
      </c>
      <c r="Q7080" s="3" t="s">
        <v>78</v>
      </c>
      <c r="R7080" s="3" t="s">
        <v>5940</v>
      </c>
      <c r="S7080" s="3">
        <v>309.45600000000002</v>
      </c>
      <c r="T7080" s="3">
        <v>9</v>
      </c>
      <c r="U7080" s="3">
        <v>0.2</v>
      </c>
      <c r="V7080" s="3">
        <v>34.813799999999944</v>
      </c>
    </row>
    <row r="7081" spans="1:22" ht="14.25" customHeight="1" x14ac:dyDescent="0.25">
      <c r="A7081" s="3">
        <v>7080</v>
      </c>
      <c r="B7081" s="3" t="s">
        <v>9276</v>
      </c>
      <c r="C7081" s="4">
        <f>YEAR(Table_1[[#This Row],[Order Date]])</f>
        <v>2013</v>
      </c>
      <c r="D7081" s="9">
        <v>41520</v>
      </c>
      <c r="E7081" s="3">
        <v>41524</v>
      </c>
      <c r="F7081" s="3" t="s">
        <v>50</v>
      </c>
      <c r="G7081" s="3" t="s">
        <v>4798</v>
      </c>
      <c r="H7081" s="3" t="s">
        <v>4799</v>
      </c>
      <c r="I7081" s="3" t="s">
        <v>26</v>
      </c>
      <c r="J7081" s="3" t="s">
        <v>27</v>
      </c>
      <c r="K7081" s="3" t="s">
        <v>467</v>
      </c>
      <c r="L7081" s="3" t="s">
        <v>88</v>
      </c>
      <c r="M7081" s="3">
        <v>28205</v>
      </c>
      <c r="N7081" s="3" t="s">
        <v>30</v>
      </c>
      <c r="O7081" s="3" t="s">
        <v>1889</v>
      </c>
      <c r="P7081" s="3" t="s">
        <v>46</v>
      </c>
      <c r="Q7081" s="3" t="s">
        <v>68</v>
      </c>
      <c r="R7081" s="3" t="s">
        <v>1890</v>
      </c>
      <c r="S7081" s="3">
        <v>19.456000000000003</v>
      </c>
      <c r="T7081" s="3">
        <v>4</v>
      </c>
      <c r="U7081" s="3">
        <v>0.2</v>
      </c>
      <c r="V7081" s="3">
        <v>3.4047999999999981</v>
      </c>
    </row>
    <row r="7082" spans="1:22" ht="14.25" customHeight="1" x14ac:dyDescent="0.25">
      <c r="A7082" s="3">
        <v>7081</v>
      </c>
      <c r="B7082" s="3" t="s">
        <v>9276</v>
      </c>
      <c r="C7082" s="4">
        <f>YEAR(Table_1[[#This Row],[Order Date]])</f>
        <v>2013</v>
      </c>
      <c r="D7082" s="9">
        <v>41520</v>
      </c>
      <c r="E7082" s="3">
        <v>41524</v>
      </c>
      <c r="F7082" s="3" t="s">
        <v>50</v>
      </c>
      <c r="G7082" s="3" t="s">
        <v>4798</v>
      </c>
      <c r="H7082" s="3" t="s">
        <v>4799</v>
      </c>
      <c r="I7082" s="3" t="s">
        <v>26</v>
      </c>
      <c r="J7082" s="3" t="s">
        <v>27</v>
      </c>
      <c r="K7082" s="3" t="s">
        <v>467</v>
      </c>
      <c r="L7082" s="3" t="s">
        <v>88</v>
      </c>
      <c r="M7082" s="3">
        <v>28205</v>
      </c>
      <c r="N7082" s="3" t="s">
        <v>30</v>
      </c>
      <c r="O7082" s="3" t="s">
        <v>510</v>
      </c>
      <c r="P7082" s="3" t="s">
        <v>32</v>
      </c>
      <c r="Q7082" s="3" t="s">
        <v>56</v>
      </c>
      <c r="R7082" s="3" t="s">
        <v>511</v>
      </c>
      <c r="S7082" s="3">
        <v>472.51800000000003</v>
      </c>
      <c r="T7082" s="3">
        <v>3</v>
      </c>
      <c r="U7082" s="3">
        <v>0.4</v>
      </c>
      <c r="V7082" s="3">
        <v>-149.63070000000005</v>
      </c>
    </row>
    <row r="7083" spans="1:22" ht="14.25" customHeight="1" x14ac:dyDescent="0.25">
      <c r="A7083" s="3">
        <v>7082</v>
      </c>
      <c r="B7083" s="3" t="s">
        <v>9276</v>
      </c>
      <c r="C7083" s="4">
        <f>YEAR(Table_1[[#This Row],[Order Date]])</f>
        <v>2013</v>
      </c>
      <c r="D7083" s="9">
        <v>41520</v>
      </c>
      <c r="E7083" s="3">
        <v>41524</v>
      </c>
      <c r="F7083" s="3" t="s">
        <v>50</v>
      </c>
      <c r="G7083" s="3" t="s">
        <v>4798</v>
      </c>
      <c r="H7083" s="3" t="s">
        <v>4799</v>
      </c>
      <c r="I7083" s="3" t="s">
        <v>26</v>
      </c>
      <c r="J7083" s="3" t="s">
        <v>27</v>
      </c>
      <c r="K7083" s="3" t="s">
        <v>467</v>
      </c>
      <c r="L7083" s="3" t="s">
        <v>88</v>
      </c>
      <c r="M7083" s="3">
        <v>28205</v>
      </c>
      <c r="N7083" s="3" t="s">
        <v>30</v>
      </c>
      <c r="O7083" s="3" t="s">
        <v>2704</v>
      </c>
      <c r="P7083" s="3" t="s">
        <v>71</v>
      </c>
      <c r="Q7083" s="3" t="s">
        <v>161</v>
      </c>
      <c r="R7083" s="3" t="s">
        <v>4263</v>
      </c>
      <c r="S7083" s="3">
        <v>1012.6800000000001</v>
      </c>
      <c r="T7083" s="3">
        <v>3</v>
      </c>
      <c r="U7083" s="3">
        <v>0.2</v>
      </c>
      <c r="V7083" s="3">
        <v>303.80400000000003</v>
      </c>
    </row>
    <row r="7084" spans="1:22" ht="14.25" customHeight="1" x14ac:dyDescent="0.25">
      <c r="A7084" s="3">
        <v>7083</v>
      </c>
      <c r="B7084" s="3" t="s">
        <v>9276</v>
      </c>
      <c r="C7084" s="4">
        <f>YEAR(Table_1[[#This Row],[Order Date]])</f>
        <v>2013</v>
      </c>
      <c r="D7084" s="9">
        <v>41520</v>
      </c>
      <c r="E7084" s="3">
        <v>41524</v>
      </c>
      <c r="F7084" s="3" t="s">
        <v>50</v>
      </c>
      <c r="G7084" s="3" t="s">
        <v>4798</v>
      </c>
      <c r="H7084" s="3" t="s">
        <v>4799</v>
      </c>
      <c r="I7084" s="3" t="s">
        <v>26</v>
      </c>
      <c r="J7084" s="3" t="s">
        <v>27</v>
      </c>
      <c r="K7084" s="3" t="s">
        <v>467</v>
      </c>
      <c r="L7084" s="3" t="s">
        <v>88</v>
      </c>
      <c r="M7084" s="3">
        <v>28205</v>
      </c>
      <c r="N7084" s="3" t="s">
        <v>30</v>
      </c>
      <c r="O7084" s="3" t="s">
        <v>5934</v>
      </c>
      <c r="P7084" s="3" t="s">
        <v>46</v>
      </c>
      <c r="Q7084" s="3" t="s">
        <v>75</v>
      </c>
      <c r="R7084" s="3" t="s">
        <v>5935</v>
      </c>
      <c r="S7084" s="3">
        <v>17.220000000000006</v>
      </c>
      <c r="T7084" s="3">
        <v>5</v>
      </c>
      <c r="U7084" s="3">
        <v>0.7</v>
      </c>
      <c r="V7084" s="3">
        <v>-12.628</v>
      </c>
    </row>
    <row r="7085" spans="1:22" ht="14.25" customHeight="1" x14ac:dyDescent="0.25">
      <c r="A7085" s="3">
        <v>7084</v>
      </c>
      <c r="B7085" s="3" t="s">
        <v>9277</v>
      </c>
      <c r="C7085" s="4">
        <f>YEAR(Table_1[[#This Row],[Order Date]])</f>
        <v>2014</v>
      </c>
      <c r="D7085" s="9">
        <v>41842</v>
      </c>
      <c r="E7085" s="3">
        <v>41846</v>
      </c>
      <c r="F7085" s="3" t="s">
        <v>23</v>
      </c>
      <c r="G7085" s="3" t="s">
        <v>2140</v>
      </c>
      <c r="H7085" s="3" t="s">
        <v>2141</v>
      </c>
      <c r="I7085" s="3" t="s">
        <v>41</v>
      </c>
      <c r="J7085" s="3" t="s">
        <v>27</v>
      </c>
      <c r="K7085" s="3" t="s">
        <v>87</v>
      </c>
      <c r="L7085" s="3" t="s">
        <v>43</v>
      </c>
      <c r="M7085" s="3">
        <v>94521</v>
      </c>
      <c r="N7085" s="3" t="s">
        <v>44</v>
      </c>
      <c r="O7085" s="3" t="s">
        <v>5170</v>
      </c>
      <c r="P7085" s="3" t="s">
        <v>46</v>
      </c>
      <c r="Q7085" s="3" t="s">
        <v>68</v>
      </c>
      <c r="R7085" s="3" t="s">
        <v>5171</v>
      </c>
      <c r="S7085" s="3">
        <v>3.52</v>
      </c>
      <c r="T7085" s="3">
        <v>2</v>
      </c>
      <c r="U7085" s="3">
        <v>0</v>
      </c>
      <c r="V7085" s="3">
        <v>1.6896</v>
      </c>
    </row>
    <row r="7086" spans="1:22" ht="14.25" customHeight="1" x14ac:dyDescent="0.25">
      <c r="A7086" s="3">
        <v>7085</v>
      </c>
      <c r="B7086" s="3" t="s">
        <v>9277</v>
      </c>
      <c r="C7086" s="4">
        <f>YEAR(Table_1[[#This Row],[Order Date]])</f>
        <v>2014</v>
      </c>
      <c r="D7086" s="9">
        <v>41842</v>
      </c>
      <c r="E7086" s="3">
        <v>41846</v>
      </c>
      <c r="F7086" s="3" t="s">
        <v>23</v>
      </c>
      <c r="G7086" s="3" t="s">
        <v>2140</v>
      </c>
      <c r="H7086" s="3" t="s">
        <v>2141</v>
      </c>
      <c r="I7086" s="3" t="s">
        <v>41</v>
      </c>
      <c r="J7086" s="3" t="s">
        <v>27</v>
      </c>
      <c r="K7086" s="3" t="s">
        <v>87</v>
      </c>
      <c r="L7086" s="3" t="s">
        <v>43</v>
      </c>
      <c r="M7086" s="3">
        <v>94521</v>
      </c>
      <c r="N7086" s="3" t="s">
        <v>44</v>
      </c>
      <c r="O7086" s="3" t="s">
        <v>3698</v>
      </c>
      <c r="P7086" s="3" t="s">
        <v>71</v>
      </c>
      <c r="Q7086" s="3" t="s">
        <v>72</v>
      </c>
      <c r="R7086" s="3" t="s">
        <v>3699</v>
      </c>
      <c r="S7086" s="3">
        <v>1626.1920000000002</v>
      </c>
      <c r="T7086" s="3">
        <v>9</v>
      </c>
      <c r="U7086" s="3">
        <v>0.2</v>
      </c>
      <c r="V7086" s="3">
        <v>121.96440000000001</v>
      </c>
    </row>
    <row r="7087" spans="1:22" ht="14.25" customHeight="1" x14ac:dyDescent="0.25">
      <c r="A7087" s="3">
        <v>7086</v>
      </c>
      <c r="B7087" s="3" t="s">
        <v>9278</v>
      </c>
      <c r="C7087" s="4">
        <f>YEAR(Table_1[[#This Row],[Order Date]])</f>
        <v>2014</v>
      </c>
      <c r="D7087" s="9">
        <v>41908</v>
      </c>
      <c r="E7087" s="3">
        <v>41911</v>
      </c>
      <c r="F7087" s="3" t="s">
        <v>188</v>
      </c>
      <c r="G7087" s="3" t="s">
        <v>2822</v>
      </c>
      <c r="H7087" s="3" t="s">
        <v>2823</v>
      </c>
      <c r="I7087" s="3" t="s">
        <v>41</v>
      </c>
      <c r="J7087" s="3" t="s">
        <v>27</v>
      </c>
      <c r="K7087" s="3" t="s">
        <v>2252</v>
      </c>
      <c r="L7087" s="3" t="s">
        <v>147</v>
      </c>
      <c r="M7087" s="3">
        <v>19013</v>
      </c>
      <c r="N7087" s="3" t="s">
        <v>148</v>
      </c>
      <c r="O7087" s="3" t="s">
        <v>6715</v>
      </c>
      <c r="P7087" s="3" t="s">
        <v>46</v>
      </c>
      <c r="Q7087" s="3" t="s">
        <v>75</v>
      </c>
      <c r="R7087" s="3" t="s">
        <v>6716</v>
      </c>
      <c r="S7087" s="3">
        <v>8.5950000000000024</v>
      </c>
      <c r="T7087" s="3">
        <v>5</v>
      </c>
      <c r="U7087" s="3">
        <v>0.7</v>
      </c>
      <c r="V7087" s="3">
        <v>-6.3030000000000008</v>
      </c>
    </row>
    <row r="7088" spans="1:22" ht="14.25" customHeight="1" x14ac:dyDescent="0.25">
      <c r="A7088" s="3">
        <v>7087</v>
      </c>
      <c r="B7088" s="3" t="s">
        <v>9278</v>
      </c>
      <c r="C7088" s="4">
        <f>YEAR(Table_1[[#This Row],[Order Date]])</f>
        <v>2014</v>
      </c>
      <c r="D7088" s="9">
        <v>41908</v>
      </c>
      <c r="E7088" s="3">
        <v>41911</v>
      </c>
      <c r="F7088" s="3" t="s">
        <v>188</v>
      </c>
      <c r="G7088" s="3" t="s">
        <v>2822</v>
      </c>
      <c r="H7088" s="3" t="s">
        <v>2823</v>
      </c>
      <c r="I7088" s="3" t="s">
        <v>41</v>
      </c>
      <c r="J7088" s="3" t="s">
        <v>27</v>
      </c>
      <c r="K7088" s="3" t="s">
        <v>2252</v>
      </c>
      <c r="L7088" s="3" t="s">
        <v>147</v>
      </c>
      <c r="M7088" s="3">
        <v>19013</v>
      </c>
      <c r="N7088" s="3" t="s">
        <v>148</v>
      </c>
      <c r="O7088" s="3" t="s">
        <v>5894</v>
      </c>
      <c r="P7088" s="3" t="s">
        <v>46</v>
      </c>
      <c r="Q7088" s="3" t="s">
        <v>578</v>
      </c>
      <c r="R7088" s="3" t="s">
        <v>5895</v>
      </c>
      <c r="S7088" s="3">
        <v>190.89600000000002</v>
      </c>
      <c r="T7088" s="3">
        <v>2</v>
      </c>
      <c r="U7088" s="3">
        <v>0.2</v>
      </c>
      <c r="V7088" s="3">
        <v>-42.951599999999999</v>
      </c>
    </row>
    <row r="7089" spans="1:22" ht="14.25" customHeight="1" x14ac:dyDescent="0.25">
      <c r="A7089" s="3">
        <v>7088</v>
      </c>
      <c r="B7089" s="3" t="s">
        <v>9279</v>
      </c>
      <c r="C7089" s="4">
        <f>YEAR(Table_1[[#This Row],[Order Date]])</f>
        <v>2014</v>
      </c>
      <c r="D7089" s="9">
        <v>41855</v>
      </c>
      <c r="E7089" s="3">
        <v>41858</v>
      </c>
      <c r="F7089" s="3" t="s">
        <v>23</v>
      </c>
      <c r="G7089" s="3" t="s">
        <v>5921</v>
      </c>
      <c r="H7089" s="3" t="s">
        <v>5922</v>
      </c>
      <c r="I7089" s="3" t="s">
        <v>26</v>
      </c>
      <c r="J7089" s="3" t="s">
        <v>27</v>
      </c>
      <c r="K7089" s="3" t="s">
        <v>42</v>
      </c>
      <c r="L7089" s="3" t="s">
        <v>43</v>
      </c>
      <c r="M7089" s="3">
        <v>90004</v>
      </c>
      <c r="N7089" s="3" t="s">
        <v>44</v>
      </c>
      <c r="O7089" s="3" t="s">
        <v>5268</v>
      </c>
      <c r="P7089" s="3" t="s">
        <v>46</v>
      </c>
      <c r="Q7089" s="3" t="s">
        <v>59</v>
      </c>
      <c r="R7089" s="3" t="s">
        <v>5269</v>
      </c>
      <c r="S7089" s="3">
        <v>99.87</v>
      </c>
      <c r="T7089" s="3">
        <v>3</v>
      </c>
      <c r="U7089" s="3">
        <v>0</v>
      </c>
      <c r="V7089" s="3">
        <v>23.968799999999998</v>
      </c>
    </row>
    <row r="7090" spans="1:22" ht="14.25" customHeight="1" x14ac:dyDescent="0.25">
      <c r="A7090" s="3">
        <v>7089</v>
      </c>
      <c r="B7090" s="3" t="s">
        <v>9280</v>
      </c>
      <c r="C7090" s="4">
        <f>YEAR(Table_1[[#This Row],[Order Date]])</f>
        <v>2012</v>
      </c>
      <c r="D7090" s="9">
        <v>41207</v>
      </c>
      <c r="E7090" s="3">
        <v>41209</v>
      </c>
      <c r="F7090" s="3" t="s">
        <v>23</v>
      </c>
      <c r="G7090" s="3" t="s">
        <v>1934</v>
      </c>
      <c r="H7090" s="3" t="s">
        <v>1935</v>
      </c>
      <c r="I7090" s="3" t="s">
        <v>26</v>
      </c>
      <c r="J7090" s="3" t="s">
        <v>27</v>
      </c>
      <c r="K7090" s="3" t="s">
        <v>5470</v>
      </c>
      <c r="L7090" s="3" t="s">
        <v>1392</v>
      </c>
      <c r="M7090" s="3">
        <v>89431</v>
      </c>
      <c r="N7090" s="3" t="s">
        <v>44</v>
      </c>
      <c r="O7090" s="3" t="s">
        <v>4132</v>
      </c>
      <c r="P7090" s="3" t="s">
        <v>46</v>
      </c>
      <c r="Q7090" s="3" t="s">
        <v>68</v>
      </c>
      <c r="R7090" s="3" t="s">
        <v>4133</v>
      </c>
      <c r="S7090" s="3">
        <v>79.36</v>
      </c>
      <c r="T7090" s="3">
        <v>4</v>
      </c>
      <c r="U7090" s="3">
        <v>0</v>
      </c>
      <c r="V7090" s="3">
        <v>23.807999999999993</v>
      </c>
    </row>
    <row r="7091" spans="1:22" ht="14.25" customHeight="1" x14ac:dyDescent="0.25">
      <c r="A7091" s="3">
        <v>7090</v>
      </c>
      <c r="B7091" s="3" t="s">
        <v>9281</v>
      </c>
      <c r="C7091" s="4">
        <f>YEAR(Table_1[[#This Row],[Order Date]])</f>
        <v>2014</v>
      </c>
      <c r="D7091" s="9">
        <v>41806</v>
      </c>
      <c r="E7091" s="3">
        <v>41810</v>
      </c>
      <c r="F7091" s="3" t="s">
        <v>23</v>
      </c>
      <c r="G7091" s="3" t="s">
        <v>1013</v>
      </c>
      <c r="H7091" s="3" t="s">
        <v>1014</v>
      </c>
      <c r="I7091" s="3" t="s">
        <v>41</v>
      </c>
      <c r="J7091" s="3" t="s">
        <v>27</v>
      </c>
      <c r="K7091" s="3" t="s">
        <v>42</v>
      </c>
      <c r="L7091" s="3" t="s">
        <v>43</v>
      </c>
      <c r="M7091" s="3">
        <v>90032</v>
      </c>
      <c r="N7091" s="3" t="s">
        <v>44</v>
      </c>
      <c r="O7091" s="3" t="s">
        <v>4761</v>
      </c>
      <c r="P7091" s="3" t="s">
        <v>71</v>
      </c>
      <c r="Q7091" s="3" t="s">
        <v>72</v>
      </c>
      <c r="R7091" s="3" t="s">
        <v>4762</v>
      </c>
      <c r="S7091" s="3">
        <v>119.96</v>
      </c>
      <c r="T7091" s="3">
        <v>1</v>
      </c>
      <c r="U7091" s="3">
        <v>0.2</v>
      </c>
      <c r="V7091" s="3">
        <v>7.4974999999999987</v>
      </c>
    </row>
    <row r="7092" spans="1:22" ht="14.25" customHeight="1" x14ac:dyDescent="0.25">
      <c r="A7092" s="3">
        <v>7091</v>
      </c>
      <c r="B7092" s="3" t="s">
        <v>9282</v>
      </c>
      <c r="C7092" s="4">
        <f>YEAR(Table_1[[#This Row],[Order Date]])</f>
        <v>2012</v>
      </c>
      <c r="D7092" s="9">
        <v>40917</v>
      </c>
      <c r="E7092" s="3">
        <v>40921</v>
      </c>
      <c r="F7092" s="3" t="s">
        <v>50</v>
      </c>
      <c r="G7092" s="3" t="s">
        <v>4486</v>
      </c>
      <c r="H7092" s="3" t="s">
        <v>4487</v>
      </c>
      <c r="I7092" s="3" t="s">
        <v>26</v>
      </c>
      <c r="J7092" s="3" t="s">
        <v>27</v>
      </c>
      <c r="K7092" s="3" t="s">
        <v>28</v>
      </c>
      <c r="L7092" s="3" t="s">
        <v>29</v>
      </c>
      <c r="M7092" s="3">
        <v>42420</v>
      </c>
      <c r="N7092" s="3" t="s">
        <v>30</v>
      </c>
      <c r="O7092" s="3" t="s">
        <v>1054</v>
      </c>
      <c r="P7092" s="3" t="s">
        <v>46</v>
      </c>
      <c r="Q7092" s="3" t="s">
        <v>90</v>
      </c>
      <c r="R7092" s="3" t="s">
        <v>186</v>
      </c>
      <c r="S7092" s="3">
        <v>106.32</v>
      </c>
      <c r="T7092" s="3">
        <v>3</v>
      </c>
      <c r="U7092" s="3">
        <v>0</v>
      </c>
      <c r="V7092" s="3">
        <v>49.970399999999991</v>
      </c>
    </row>
    <row r="7093" spans="1:22" ht="14.25" customHeight="1" x14ac:dyDescent="0.25">
      <c r="A7093" s="3">
        <v>7092</v>
      </c>
      <c r="B7093" s="3" t="s">
        <v>9282</v>
      </c>
      <c r="C7093" s="4">
        <f>YEAR(Table_1[[#This Row],[Order Date]])</f>
        <v>2012</v>
      </c>
      <c r="D7093" s="9">
        <v>40917</v>
      </c>
      <c r="E7093" s="3">
        <v>40921</v>
      </c>
      <c r="F7093" s="3" t="s">
        <v>50</v>
      </c>
      <c r="G7093" s="3" t="s">
        <v>4486</v>
      </c>
      <c r="H7093" s="3" t="s">
        <v>4487</v>
      </c>
      <c r="I7093" s="3" t="s">
        <v>26</v>
      </c>
      <c r="J7093" s="3" t="s">
        <v>27</v>
      </c>
      <c r="K7093" s="3" t="s">
        <v>28</v>
      </c>
      <c r="L7093" s="3" t="s">
        <v>29</v>
      </c>
      <c r="M7093" s="3">
        <v>42420</v>
      </c>
      <c r="N7093" s="3" t="s">
        <v>30</v>
      </c>
      <c r="O7093" s="3" t="s">
        <v>5367</v>
      </c>
      <c r="P7093" s="3" t="s">
        <v>46</v>
      </c>
      <c r="Q7093" s="3" t="s">
        <v>78</v>
      </c>
      <c r="R7093" s="3" t="s">
        <v>5368</v>
      </c>
      <c r="S7093" s="3">
        <v>163.44</v>
      </c>
      <c r="T7093" s="3">
        <v>3</v>
      </c>
      <c r="U7093" s="3">
        <v>0</v>
      </c>
      <c r="V7093" s="3">
        <v>45.763200000000012</v>
      </c>
    </row>
    <row r="7094" spans="1:22" ht="14.25" customHeight="1" x14ac:dyDescent="0.25">
      <c r="A7094" s="3">
        <v>7093</v>
      </c>
      <c r="B7094" s="3" t="s">
        <v>9282</v>
      </c>
      <c r="C7094" s="4">
        <f>YEAR(Table_1[[#This Row],[Order Date]])</f>
        <v>2012</v>
      </c>
      <c r="D7094" s="9">
        <v>40917</v>
      </c>
      <c r="E7094" s="3">
        <v>40921</v>
      </c>
      <c r="F7094" s="3" t="s">
        <v>50</v>
      </c>
      <c r="G7094" s="3" t="s">
        <v>4486</v>
      </c>
      <c r="H7094" s="3" t="s">
        <v>4487</v>
      </c>
      <c r="I7094" s="3" t="s">
        <v>26</v>
      </c>
      <c r="J7094" s="3" t="s">
        <v>27</v>
      </c>
      <c r="K7094" s="3" t="s">
        <v>28</v>
      </c>
      <c r="L7094" s="3" t="s">
        <v>29</v>
      </c>
      <c r="M7094" s="3">
        <v>42420</v>
      </c>
      <c r="N7094" s="3" t="s">
        <v>30</v>
      </c>
      <c r="O7094" s="3" t="s">
        <v>5763</v>
      </c>
      <c r="P7094" s="3" t="s">
        <v>46</v>
      </c>
      <c r="Q7094" s="3" t="s">
        <v>68</v>
      </c>
      <c r="R7094" s="3" t="s">
        <v>5764</v>
      </c>
      <c r="S7094" s="3">
        <v>42.76</v>
      </c>
      <c r="T7094" s="3">
        <v>2</v>
      </c>
      <c r="U7094" s="3">
        <v>0</v>
      </c>
      <c r="V7094" s="3">
        <v>11.117599999999999</v>
      </c>
    </row>
    <row r="7095" spans="1:22" ht="14.25" customHeight="1" x14ac:dyDescent="0.25">
      <c r="A7095" s="3">
        <v>7094</v>
      </c>
      <c r="B7095" s="3" t="s">
        <v>9282</v>
      </c>
      <c r="C7095" s="4">
        <f>YEAR(Table_1[[#This Row],[Order Date]])</f>
        <v>2012</v>
      </c>
      <c r="D7095" s="9">
        <v>40917</v>
      </c>
      <c r="E7095" s="3">
        <v>40921</v>
      </c>
      <c r="F7095" s="3" t="s">
        <v>50</v>
      </c>
      <c r="G7095" s="3" t="s">
        <v>4486</v>
      </c>
      <c r="H7095" s="3" t="s">
        <v>4487</v>
      </c>
      <c r="I7095" s="3" t="s">
        <v>26</v>
      </c>
      <c r="J7095" s="3" t="s">
        <v>27</v>
      </c>
      <c r="K7095" s="3" t="s">
        <v>28</v>
      </c>
      <c r="L7095" s="3" t="s">
        <v>29</v>
      </c>
      <c r="M7095" s="3">
        <v>42420</v>
      </c>
      <c r="N7095" s="3" t="s">
        <v>30</v>
      </c>
      <c r="O7095" s="3" t="s">
        <v>6651</v>
      </c>
      <c r="P7095" s="3" t="s">
        <v>46</v>
      </c>
      <c r="Q7095" s="3" t="s">
        <v>90</v>
      </c>
      <c r="R7095" s="3" t="s">
        <v>6652</v>
      </c>
      <c r="S7095" s="3">
        <v>51.550000000000004</v>
      </c>
      <c r="T7095" s="3">
        <v>5</v>
      </c>
      <c r="U7095" s="3">
        <v>0</v>
      </c>
      <c r="V7095" s="3">
        <v>24.2285</v>
      </c>
    </row>
    <row r="7096" spans="1:22" ht="14.25" customHeight="1" x14ac:dyDescent="0.25">
      <c r="A7096" s="3">
        <v>7095</v>
      </c>
      <c r="B7096" s="3" t="s">
        <v>9283</v>
      </c>
      <c r="C7096" s="4">
        <f>YEAR(Table_1[[#This Row],[Order Date]])</f>
        <v>2012</v>
      </c>
      <c r="D7096" s="9">
        <v>40948</v>
      </c>
      <c r="E7096" s="3">
        <v>40952</v>
      </c>
      <c r="F7096" s="3" t="s">
        <v>23</v>
      </c>
      <c r="G7096" s="3" t="s">
        <v>4536</v>
      </c>
      <c r="H7096" s="3" t="s">
        <v>4537</v>
      </c>
      <c r="I7096" s="3" t="s">
        <v>26</v>
      </c>
      <c r="J7096" s="3" t="s">
        <v>27</v>
      </c>
      <c r="K7096" s="3" t="s">
        <v>357</v>
      </c>
      <c r="L7096" s="3" t="s">
        <v>211</v>
      </c>
      <c r="M7096" s="3">
        <v>62521</v>
      </c>
      <c r="N7096" s="3" t="s">
        <v>105</v>
      </c>
      <c r="O7096" s="3" t="s">
        <v>1180</v>
      </c>
      <c r="P7096" s="3" t="s">
        <v>71</v>
      </c>
      <c r="Q7096" s="3" t="s">
        <v>161</v>
      </c>
      <c r="R7096" s="3" t="s">
        <v>1181</v>
      </c>
      <c r="S7096" s="3">
        <v>479.952</v>
      </c>
      <c r="T7096" s="3">
        <v>6</v>
      </c>
      <c r="U7096" s="3">
        <v>0.2</v>
      </c>
      <c r="V7096" s="3">
        <v>89.990999999999985</v>
      </c>
    </row>
    <row r="7097" spans="1:22" ht="14.25" customHeight="1" x14ac:dyDescent="0.25">
      <c r="A7097" s="3">
        <v>7096</v>
      </c>
      <c r="B7097" s="3" t="s">
        <v>9284</v>
      </c>
      <c r="C7097" s="4">
        <f>YEAR(Table_1[[#This Row],[Order Date]])</f>
        <v>2013</v>
      </c>
      <c r="D7097" s="9">
        <v>41506</v>
      </c>
      <c r="E7097" s="3">
        <v>41507</v>
      </c>
      <c r="F7097" s="3" t="s">
        <v>188</v>
      </c>
      <c r="G7097" s="3" t="s">
        <v>2178</v>
      </c>
      <c r="H7097" s="3" t="s">
        <v>2179</v>
      </c>
      <c r="I7097" s="3" t="s">
        <v>26</v>
      </c>
      <c r="J7097" s="3" t="s">
        <v>27</v>
      </c>
      <c r="K7097" s="3" t="s">
        <v>266</v>
      </c>
      <c r="L7097" s="3" t="s">
        <v>267</v>
      </c>
      <c r="M7097" s="3">
        <v>10009</v>
      </c>
      <c r="N7097" s="3" t="s">
        <v>148</v>
      </c>
      <c r="O7097" s="3" t="s">
        <v>3910</v>
      </c>
      <c r="P7097" s="3" t="s">
        <v>46</v>
      </c>
      <c r="Q7097" s="3" t="s">
        <v>75</v>
      </c>
      <c r="R7097" s="3" t="s">
        <v>3911</v>
      </c>
      <c r="S7097" s="3">
        <v>146.68799999999999</v>
      </c>
      <c r="T7097" s="3">
        <v>6</v>
      </c>
      <c r="U7097" s="3">
        <v>0.2</v>
      </c>
      <c r="V7097" s="3">
        <v>55.007999999999996</v>
      </c>
    </row>
    <row r="7098" spans="1:22" ht="14.25" customHeight="1" x14ac:dyDescent="0.25">
      <c r="A7098" s="3">
        <v>7097</v>
      </c>
      <c r="B7098" s="3" t="s">
        <v>9284</v>
      </c>
      <c r="C7098" s="4">
        <f>YEAR(Table_1[[#This Row],[Order Date]])</f>
        <v>2013</v>
      </c>
      <c r="D7098" s="9">
        <v>41506</v>
      </c>
      <c r="E7098" s="3">
        <v>41507</v>
      </c>
      <c r="F7098" s="3" t="s">
        <v>188</v>
      </c>
      <c r="G7098" s="3" t="s">
        <v>2178</v>
      </c>
      <c r="H7098" s="3" t="s">
        <v>2179</v>
      </c>
      <c r="I7098" s="3" t="s">
        <v>26</v>
      </c>
      <c r="J7098" s="3" t="s">
        <v>27</v>
      </c>
      <c r="K7098" s="3" t="s">
        <v>266</v>
      </c>
      <c r="L7098" s="3" t="s">
        <v>267</v>
      </c>
      <c r="M7098" s="3">
        <v>10009</v>
      </c>
      <c r="N7098" s="3" t="s">
        <v>148</v>
      </c>
      <c r="O7098" s="3" t="s">
        <v>6989</v>
      </c>
      <c r="P7098" s="3" t="s">
        <v>46</v>
      </c>
      <c r="Q7098" s="3" t="s">
        <v>75</v>
      </c>
      <c r="R7098" s="3" t="s">
        <v>6990</v>
      </c>
      <c r="S7098" s="3">
        <v>276.78400000000005</v>
      </c>
      <c r="T7098" s="3">
        <v>2</v>
      </c>
      <c r="U7098" s="3">
        <v>0.2</v>
      </c>
      <c r="V7098" s="3">
        <v>89.954799999999992</v>
      </c>
    </row>
    <row r="7099" spans="1:22" ht="14.25" customHeight="1" x14ac:dyDescent="0.25">
      <c r="A7099" s="3">
        <v>7098</v>
      </c>
      <c r="B7099" s="3" t="s">
        <v>9284</v>
      </c>
      <c r="C7099" s="4">
        <f>YEAR(Table_1[[#This Row],[Order Date]])</f>
        <v>2013</v>
      </c>
      <c r="D7099" s="9">
        <v>41506</v>
      </c>
      <c r="E7099" s="3">
        <v>41507</v>
      </c>
      <c r="F7099" s="3" t="s">
        <v>188</v>
      </c>
      <c r="G7099" s="3" t="s">
        <v>2178</v>
      </c>
      <c r="H7099" s="3" t="s">
        <v>2179</v>
      </c>
      <c r="I7099" s="3" t="s">
        <v>26</v>
      </c>
      <c r="J7099" s="3" t="s">
        <v>27</v>
      </c>
      <c r="K7099" s="3" t="s">
        <v>266</v>
      </c>
      <c r="L7099" s="3" t="s">
        <v>267</v>
      </c>
      <c r="M7099" s="3">
        <v>10009</v>
      </c>
      <c r="N7099" s="3" t="s">
        <v>148</v>
      </c>
      <c r="O7099" s="3" t="s">
        <v>3344</v>
      </c>
      <c r="P7099" s="3" t="s">
        <v>46</v>
      </c>
      <c r="Q7099" s="3" t="s">
        <v>75</v>
      </c>
      <c r="R7099" s="3" t="s">
        <v>3345</v>
      </c>
      <c r="S7099" s="3">
        <v>25.32</v>
      </c>
      <c r="T7099" s="3">
        <v>5</v>
      </c>
      <c r="U7099" s="3">
        <v>0.2</v>
      </c>
      <c r="V7099" s="3">
        <v>9.1785000000000014</v>
      </c>
    </row>
    <row r="7100" spans="1:22" ht="14.25" customHeight="1" x14ac:dyDescent="0.25">
      <c r="A7100" s="3">
        <v>7099</v>
      </c>
      <c r="B7100" s="3" t="s">
        <v>9285</v>
      </c>
      <c r="C7100" s="4">
        <f>YEAR(Table_1[[#This Row],[Order Date]])</f>
        <v>2014</v>
      </c>
      <c r="D7100" s="9">
        <v>41950</v>
      </c>
      <c r="E7100" s="3">
        <v>41954</v>
      </c>
      <c r="F7100" s="3" t="s">
        <v>50</v>
      </c>
      <c r="G7100" s="3" t="s">
        <v>2200</v>
      </c>
      <c r="H7100" s="3" t="s">
        <v>2201</v>
      </c>
      <c r="I7100" s="3" t="s">
        <v>26</v>
      </c>
      <c r="J7100" s="3" t="s">
        <v>27</v>
      </c>
      <c r="K7100" s="3" t="s">
        <v>266</v>
      </c>
      <c r="L7100" s="3" t="s">
        <v>267</v>
      </c>
      <c r="M7100" s="3">
        <v>10011</v>
      </c>
      <c r="N7100" s="3" t="s">
        <v>148</v>
      </c>
      <c r="O7100" s="3" t="s">
        <v>8178</v>
      </c>
      <c r="P7100" s="3" t="s">
        <v>46</v>
      </c>
      <c r="Q7100" s="3" t="s">
        <v>90</v>
      </c>
      <c r="R7100" s="3" t="s">
        <v>8179</v>
      </c>
      <c r="S7100" s="3">
        <v>318.95999999999998</v>
      </c>
      <c r="T7100" s="3">
        <v>9</v>
      </c>
      <c r="U7100" s="3">
        <v>0</v>
      </c>
      <c r="V7100" s="3">
        <v>149.91119999999998</v>
      </c>
    </row>
    <row r="7101" spans="1:22" ht="14.25" customHeight="1" x14ac:dyDescent="0.25">
      <c r="A7101" s="3">
        <v>7100</v>
      </c>
      <c r="B7101" s="3" t="s">
        <v>9286</v>
      </c>
      <c r="C7101" s="4">
        <f>YEAR(Table_1[[#This Row],[Order Date]])</f>
        <v>2012</v>
      </c>
      <c r="D7101" s="9">
        <v>41269</v>
      </c>
      <c r="E7101" s="3">
        <v>41273</v>
      </c>
      <c r="F7101" s="3" t="s">
        <v>23</v>
      </c>
      <c r="G7101" s="3" t="s">
        <v>5879</v>
      </c>
      <c r="H7101" s="3" t="s">
        <v>5880</v>
      </c>
      <c r="I7101" s="3" t="s">
        <v>26</v>
      </c>
      <c r="J7101" s="3" t="s">
        <v>27</v>
      </c>
      <c r="K7101" s="3" t="s">
        <v>266</v>
      </c>
      <c r="L7101" s="3" t="s">
        <v>267</v>
      </c>
      <c r="M7101" s="3">
        <v>10009</v>
      </c>
      <c r="N7101" s="3" t="s">
        <v>148</v>
      </c>
      <c r="O7101" s="3" t="s">
        <v>8178</v>
      </c>
      <c r="P7101" s="3" t="s">
        <v>46</v>
      </c>
      <c r="Q7101" s="3" t="s">
        <v>90</v>
      </c>
      <c r="R7101" s="3" t="s">
        <v>8179</v>
      </c>
      <c r="S7101" s="3">
        <v>212.64</v>
      </c>
      <c r="T7101" s="3">
        <v>6</v>
      </c>
      <c r="U7101" s="3">
        <v>0</v>
      </c>
      <c r="V7101" s="3">
        <v>99.940799999999982</v>
      </c>
    </row>
    <row r="7102" spans="1:22" ht="14.25" customHeight="1" x14ac:dyDescent="0.25">
      <c r="A7102" s="3">
        <v>7101</v>
      </c>
      <c r="B7102" s="3" t="s">
        <v>9287</v>
      </c>
      <c r="C7102" s="4">
        <f>YEAR(Table_1[[#This Row],[Order Date]])</f>
        <v>2011</v>
      </c>
      <c r="D7102" s="9">
        <v>40870</v>
      </c>
      <c r="E7102" s="3">
        <v>40875</v>
      </c>
      <c r="F7102" s="3" t="s">
        <v>50</v>
      </c>
      <c r="G7102" s="3" t="s">
        <v>2698</v>
      </c>
      <c r="H7102" s="3" t="s">
        <v>2699</v>
      </c>
      <c r="I7102" s="3" t="s">
        <v>26</v>
      </c>
      <c r="J7102" s="3" t="s">
        <v>27</v>
      </c>
      <c r="K7102" s="3" t="s">
        <v>622</v>
      </c>
      <c r="L7102" s="3" t="s">
        <v>310</v>
      </c>
      <c r="M7102" s="3">
        <v>85254</v>
      </c>
      <c r="N7102" s="3" t="s">
        <v>44</v>
      </c>
      <c r="O7102" s="3" t="s">
        <v>4687</v>
      </c>
      <c r="P7102" s="3" t="s">
        <v>46</v>
      </c>
      <c r="Q7102" s="3" t="s">
        <v>173</v>
      </c>
      <c r="R7102" s="3" t="s">
        <v>186</v>
      </c>
      <c r="S7102" s="3">
        <v>23.472000000000001</v>
      </c>
      <c r="T7102" s="3">
        <v>3</v>
      </c>
      <c r="U7102" s="3">
        <v>0.2</v>
      </c>
      <c r="V7102" s="3">
        <v>8.8019999999999978</v>
      </c>
    </row>
    <row r="7103" spans="1:22" ht="14.25" customHeight="1" x14ac:dyDescent="0.25">
      <c r="A7103" s="3">
        <v>7102</v>
      </c>
      <c r="B7103" s="3" t="s">
        <v>9288</v>
      </c>
      <c r="C7103" s="4">
        <f>YEAR(Table_1[[#This Row],[Order Date]])</f>
        <v>2013</v>
      </c>
      <c r="D7103" s="9">
        <v>41488</v>
      </c>
      <c r="E7103" s="3">
        <v>41492</v>
      </c>
      <c r="F7103" s="3" t="s">
        <v>23</v>
      </c>
      <c r="G7103" s="3" t="s">
        <v>7287</v>
      </c>
      <c r="H7103" s="3" t="s">
        <v>7288</v>
      </c>
      <c r="I7103" s="3" t="s">
        <v>41</v>
      </c>
      <c r="J7103" s="3" t="s">
        <v>27</v>
      </c>
      <c r="K7103" s="3" t="s">
        <v>1614</v>
      </c>
      <c r="L7103" s="3" t="s">
        <v>104</v>
      </c>
      <c r="M7103" s="3">
        <v>79109</v>
      </c>
      <c r="N7103" s="3" t="s">
        <v>105</v>
      </c>
      <c r="O7103" s="3" t="s">
        <v>185</v>
      </c>
      <c r="P7103" s="3" t="s">
        <v>46</v>
      </c>
      <c r="Q7103" s="3" t="s">
        <v>90</v>
      </c>
      <c r="R7103" s="3" t="s">
        <v>186</v>
      </c>
      <c r="S7103" s="3">
        <v>19.648</v>
      </c>
      <c r="T7103" s="3">
        <v>2</v>
      </c>
      <c r="U7103" s="3">
        <v>0.2</v>
      </c>
      <c r="V7103" s="3">
        <v>6.6311999999999989</v>
      </c>
    </row>
    <row r="7104" spans="1:22" ht="14.25" customHeight="1" x14ac:dyDescent="0.25">
      <c r="A7104" s="3">
        <v>7103</v>
      </c>
      <c r="B7104" s="3" t="s">
        <v>9289</v>
      </c>
      <c r="C7104" s="4">
        <f>YEAR(Table_1[[#This Row],[Order Date]])</f>
        <v>2011</v>
      </c>
      <c r="D7104" s="9">
        <v>40807</v>
      </c>
      <c r="E7104" s="3">
        <v>40810</v>
      </c>
      <c r="F7104" s="3" t="s">
        <v>188</v>
      </c>
      <c r="G7104" s="3" t="s">
        <v>3417</v>
      </c>
      <c r="H7104" s="3" t="s">
        <v>3418</v>
      </c>
      <c r="I7104" s="3" t="s">
        <v>26</v>
      </c>
      <c r="J7104" s="3" t="s">
        <v>27</v>
      </c>
      <c r="K7104" s="3" t="s">
        <v>146</v>
      </c>
      <c r="L7104" s="3" t="s">
        <v>147</v>
      </c>
      <c r="M7104" s="3">
        <v>19140</v>
      </c>
      <c r="N7104" s="3" t="s">
        <v>148</v>
      </c>
      <c r="O7104" s="3" t="s">
        <v>1372</v>
      </c>
      <c r="P7104" s="3" t="s">
        <v>46</v>
      </c>
      <c r="Q7104" s="3" t="s">
        <v>75</v>
      </c>
      <c r="R7104" s="3" t="s">
        <v>1373</v>
      </c>
      <c r="S7104" s="3">
        <v>6.5700000000000012</v>
      </c>
      <c r="T7104" s="3">
        <v>3</v>
      </c>
      <c r="U7104" s="3">
        <v>0.7</v>
      </c>
      <c r="V7104" s="3">
        <v>-5.036999999999999</v>
      </c>
    </row>
    <row r="7105" spans="1:22" ht="14.25" customHeight="1" x14ac:dyDescent="0.25">
      <c r="A7105" s="3">
        <v>7104</v>
      </c>
      <c r="B7105" s="3" t="s">
        <v>9290</v>
      </c>
      <c r="C7105" s="4">
        <f>YEAR(Table_1[[#This Row],[Order Date]])</f>
        <v>2014</v>
      </c>
      <c r="D7105" s="9">
        <v>41887</v>
      </c>
      <c r="E7105" s="3">
        <v>41891</v>
      </c>
      <c r="F7105" s="3" t="s">
        <v>50</v>
      </c>
      <c r="G7105" s="3" t="s">
        <v>3480</v>
      </c>
      <c r="H7105" s="3" t="s">
        <v>3481</v>
      </c>
      <c r="I7105" s="3" t="s">
        <v>26</v>
      </c>
      <c r="J7105" s="3" t="s">
        <v>27</v>
      </c>
      <c r="K7105" s="3" t="s">
        <v>2542</v>
      </c>
      <c r="L7105" s="3" t="s">
        <v>43</v>
      </c>
      <c r="M7105" s="3">
        <v>92704</v>
      </c>
      <c r="N7105" s="3" t="s">
        <v>44</v>
      </c>
      <c r="O7105" s="3" t="s">
        <v>7563</v>
      </c>
      <c r="P7105" s="3" t="s">
        <v>46</v>
      </c>
      <c r="Q7105" s="3" t="s">
        <v>59</v>
      </c>
      <c r="R7105" s="3" t="s">
        <v>7564</v>
      </c>
      <c r="S7105" s="3">
        <v>421.1</v>
      </c>
      <c r="T7105" s="3">
        <v>2</v>
      </c>
      <c r="U7105" s="3">
        <v>0</v>
      </c>
      <c r="V7105" s="3">
        <v>105.27499999999998</v>
      </c>
    </row>
    <row r="7106" spans="1:22" ht="14.25" customHeight="1" x14ac:dyDescent="0.25">
      <c r="A7106" s="3">
        <v>7105</v>
      </c>
      <c r="B7106" s="3" t="s">
        <v>9291</v>
      </c>
      <c r="C7106" s="4">
        <f>YEAR(Table_1[[#This Row],[Order Date]])</f>
        <v>2014</v>
      </c>
      <c r="D7106" s="9">
        <v>41810</v>
      </c>
      <c r="E7106" s="3">
        <v>41812</v>
      </c>
      <c r="F7106" s="3" t="s">
        <v>23</v>
      </c>
      <c r="G7106" s="3" t="s">
        <v>4616</v>
      </c>
      <c r="H7106" s="3" t="s">
        <v>4617</v>
      </c>
      <c r="I7106" s="3" t="s">
        <v>41</v>
      </c>
      <c r="J7106" s="3" t="s">
        <v>27</v>
      </c>
      <c r="K7106" s="3" t="s">
        <v>606</v>
      </c>
      <c r="L7106" s="3" t="s">
        <v>498</v>
      </c>
      <c r="M7106" s="3">
        <v>43055</v>
      </c>
      <c r="N7106" s="3" t="s">
        <v>148</v>
      </c>
      <c r="O7106" s="3" t="s">
        <v>1280</v>
      </c>
      <c r="P7106" s="3" t="s">
        <v>32</v>
      </c>
      <c r="Q7106" s="3" t="s">
        <v>36</v>
      </c>
      <c r="R7106" s="3" t="s">
        <v>1281</v>
      </c>
      <c r="S7106" s="3">
        <v>760.11599999999987</v>
      </c>
      <c r="T7106" s="3">
        <v>6</v>
      </c>
      <c r="U7106" s="3">
        <v>0.3</v>
      </c>
      <c r="V7106" s="3">
        <v>-43.435200000000009</v>
      </c>
    </row>
    <row r="7107" spans="1:22" ht="14.25" customHeight="1" x14ac:dyDescent="0.25">
      <c r="A7107" s="3">
        <v>7106</v>
      </c>
      <c r="B7107" s="3" t="s">
        <v>9291</v>
      </c>
      <c r="C7107" s="4">
        <f>YEAR(Table_1[[#This Row],[Order Date]])</f>
        <v>2014</v>
      </c>
      <c r="D7107" s="9">
        <v>41810</v>
      </c>
      <c r="E7107" s="3">
        <v>41812</v>
      </c>
      <c r="F7107" s="3" t="s">
        <v>23</v>
      </c>
      <c r="G7107" s="3" t="s">
        <v>4616</v>
      </c>
      <c r="H7107" s="3" t="s">
        <v>4617</v>
      </c>
      <c r="I7107" s="3" t="s">
        <v>41</v>
      </c>
      <c r="J7107" s="3" t="s">
        <v>27</v>
      </c>
      <c r="K7107" s="3" t="s">
        <v>606</v>
      </c>
      <c r="L7107" s="3" t="s">
        <v>498</v>
      </c>
      <c r="M7107" s="3">
        <v>43055</v>
      </c>
      <c r="N7107" s="3" t="s">
        <v>148</v>
      </c>
      <c r="O7107" s="3" t="s">
        <v>5654</v>
      </c>
      <c r="P7107" s="3" t="s">
        <v>32</v>
      </c>
      <c r="Q7107" s="3" t="s">
        <v>65</v>
      </c>
      <c r="R7107" s="3" t="s">
        <v>5655</v>
      </c>
      <c r="S7107" s="3">
        <v>38.784000000000006</v>
      </c>
      <c r="T7107" s="3">
        <v>3</v>
      </c>
      <c r="U7107" s="3">
        <v>0.2</v>
      </c>
      <c r="V7107" s="3">
        <v>7.2719999999999949</v>
      </c>
    </row>
    <row r="7108" spans="1:22" ht="14.25" customHeight="1" x14ac:dyDescent="0.25">
      <c r="A7108" s="3">
        <v>7107</v>
      </c>
      <c r="B7108" s="3" t="s">
        <v>9291</v>
      </c>
      <c r="C7108" s="4">
        <f>YEAR(Table_1[[#This Row],[Order Date]])</f>
        <v>2014</v>
      </c>
      <c r="D7108" s="9">
        <v>41810</v>
      </c>
      <c r="E7108" s="3">
        <v>41812</v>
      </c>
      <c r="F7108" s="3" t="s">
        <v>23</v>
      </c>
      <c r="G7108" s="3" t="s">
        <v>4616</v>
      </c>
      <c r="H7108" s="3" t="s">
        <v>4617</v>
      </c>
      <c r="I7108" s="3" t="s">
        <v>41</v>
      </c>
      <c r="J7108" s="3" t="s">
        <v>27</v>
      </c>
      <c r="K7108" s="3" t="s">
        <v>606</v>
      </c>
      <c r="L7108" s="3" t="s">
        <v>498</v>
      </c>
      <c r="M7108" s="3">
        <v>43055</v>
      </c>
      <c r="N7108" s="3" t="s">
        <v>148</v>
      </c>
      <c r="O7108" s="3" t="s">
        <v>7145</v>
      </c>
      <c r="P7108" s="3" t="s">
        <v>71</v>
      </c>
      <c r="Q7108" s="3" t="s">
        <v>161</v>
      </c>
      <c r="R7108" s="3" t="s">
        <v>7146</v>
      </c>
      <c r="S7108" s="3">
        <v>122.32799999999999</v>
      </c>
      <c r="T7108" s="3">
        <v>9</v>
      </c>
      <c r="U7108" s="3">
        <v>0.2</v>
      </c>
      <c r="V7108" s="3">
        <v>1.5291000000000032</v>
      </c>
    </row>
    <row r="7109" spans="1:22" ht="14.25" customHeight="1" x14ac:dyDescent="0.25">
      <c r="A7109" s="3">
        <v>7108</v>
      </c>
      <c r="B7109" s="3" t="s">
        <v>9292</v>
      </c>
      <c r="C7109" s="4">
        <f>YEAR(Table_1[[#This Row],[Order Date]])</f>
        <v>2013</v>
      </c>
      <c r="D7109" s="9">
        <v>41384</v>
      </c>
      <c r="E7109" s="3">
        <v>41391</v>
      </c>
      <c r="F7109" s="3" t="s">
        <v>50</v>
      </c>
      <c r="G7109" s="3" t="s">
        <v>290</v>
      </c>
      <c r="H7109" s="3" t="s">
        <v>291</v>
      </c>
      <c r="I7109" s="3" t="s">
        <v>26</v>
      </c>
      <c r="J7109" s="3" t="s">
        <v>27</v>
      </c>
      <c r="K7109" s="3" t="s">
        <v>266</v>
      </c>
      <c r="L7109" s="3" t="s">
        <v>267</v>
      </c>
      <c r="M7109" s="3">
        <v>10035</v>
      </c>
      <c r="N7109" s="3" t="s">
        <v>148</v>
      </c>
      <c r="O7109" s="3" t="s">
        <v>2784</v>
      </c>
      <c r="P7109" s="3" t="s">
        <v>71</v>
      </c>
      <c r="Q7109" s="3" t="s">
        <v>72</v>
      </c>
      <c r="R7109" s="3" t="s">
        <v>2785</v>
      </c>
      <c r="S7109" s="3">
        <v>25.98</v>
      </c>
      <c r="T7109" s="3">
        <v>2</v>
      </c>
      <c r="U7109" s="3">
        <v>0</v>
      </c>
      <c r="V7109" s="3">
        <v>0.77939999999999898</v>
      </c>
    </row>
    <row r="7110" spans="1:22" ht="14.25" customHeight="1" x14ac:dyDescent="0.25">
      <c r="A7110" s="3">
        <v>7109</v>
      </c>
      <c r="B7110" s="3" t="s">
        <v>9292</v>
      </c>
      <c r="C7110" s="4">
        <f>YEAR(Table_1[[#This Row],[Order Date]])</f>
        <v>2013</v>
      </c>
      <c r="D7110" s="9">
        <v>41384</v>
      </c>
      <c r="E7110" s="3">
        <v>41391</v>
      </c>
      <c r="F7110" s="3" t="s">
        <v>50</v>
      </c>
      <c r="G7110" s="3" t="s">
        <v>290</v>
      </c>
      <c r="H7110" s="3" t="s">
        <v>291</v>
      </c>
      <c r="I7110" s="3" t="s">
        <v>26</v>
      </c>
      <c r="J7110" s="3" t="s">
        <v>27</v>
      </c>
      <c r="K7110" s="3" t="s">
        <v>266</v>
      </c>
      <c r="L7110" s="3" t="s">
        <v>267</v>
      </c>
      <c r="M7110" s="3">
        <v>10035</v>
      </c>
      <c r="N7110" s="3" t="s">
        <v>148</v>
      </c>
      <c r="O7110" s="3" t="s">
        <v>4810</v>
      </c>
      <c r="P7110" s="3" t="s">
        <v>46</v>
      </c>
      <c r="Q7110" s="3" t="s">
        <v>68</v>
      </c>
      <c r="R7110" s="3" t="s">
        <v>4811</v>
      </c>
      <c r="S7110" s="3">
        <v>3.28</v>
      </c>
      <c r="T7110" s="3">
        <v>2</v>
      </c>
      <c r="U7110" s="3">
        <v>0</v>
      </c>
      <c r="V7110" s="3">
        <v>1.4759999999999998</v>
      </c>
    </row>
    <row r="7111" spans="1:22" ht="14.25" customHeight="1" x14ac:dyDescent="0.25">
      <c r="A7111" s="3">
        <v>7110</v>
      </c>
      <c r="B7111" s="3" t="s">
        <v>9292</v>
      </c>
      <c r="C7111" s="4">
        <f>YEAR(Table_1[[#This Row],[Order Date]])</f>
        <v>2013</v>
      </c>
      <c r="D7111" s="9">
        <v>41384</v>
      </c>
      <c r="E7111" s="3">
        <v>41391</v>
      </c>
      <c r="F7111" s="3" t="s">
        <v>50</v>
      </c>
      <c r="G7111" s="3" t="s">
        <v>290</v>
      </c>
      <c r="H7111" s="3" t="s">
        <v>291</v>
      </c>
      <c r="I7111" s="3" t="s">
        <v>26</v>
      </c>
      <c r="J7111" s="3" t="s">
        <v>27</v>
      </c>
      <c r="K7111" s="3" t="s">
        <v>266</v>
      </c>
      <c r="L7111" s="3" t="s">
        <v>267</v>
      </c>
      <c r="M7111" s="3">
        <v>10035</v>
      </c>
      <c r="N7111" s="3" t="s">
        <v>148</v>
      </c>
      <c r="O7111" s="3" t="s">
        <v>684</v>
      </c>
      <c r="P7111" s="3" t="s">
        <v>46</v>
      </c>
      <c r="Q7111" s="3" t="s">
        <v>59</v>
      </c>
      <c r="R7111" s="3" t="s">
        <v>685</v>
      </c>
      <c r="S7111" s="3">
        <v>459.88</v>
      </c>
      <c r="T7111" s="3">
        <v>4</v>
      </c>
      <c r="U7111" s="3">
        <v>0</v>
      </c>
      <c r="V7111" s="3">
        <v>13.796400000000006</v>
      </c>
    </row>
    <row r="7112" spans="1:22" ht="14.25" customHeight="1" x14ac:dyDescent="0.25">
      <c r="A7112" s="3">
        <v>7111</v>
      </c>
      <c r="B7112" s="3" t="s">
        <v>9292</v>
      </c>
      <c r="C7112" s="4">
        <f>YEAR(Table_1[[#This Row],[Order Date]])</f>
        <v>2013</v>
      </c>
      <c r="D7112" s="9">
        <v>41384</v>
      </c>
      <c r="E7112" s="3">
        <v>41391</v>
      </c>
      <c r="F7112" s="3" t="s">
        <v>50</v>
      </c>
      <c r="G7112" s="3" t="s">
        <v>290</v>
      </c>
      <c r="H7112" s="3" t="s">
        <v>291</v>
      </c>
      <c r="I7112" s="3" t="s">
        <v>26</v>
      </c>
      <c r="J7112" s="3" t="s">
        <v>27</v>
      </c>
      <c r="K7112" s="3" t="s">
        <v>266</v>
      </c>
      <c r="L7112" s="3" t="s">
        <v>267</v>
      </c>
      <c r="M7112" s="3">
        <v>10035</v>
      </c>
      <c r="N7112" s="3" t="s">
        <v>148</v>
      </c>
      <c r="O7112" s="3" t="s">
        <v>6813</v>
      </c>
      <c r="P7112" s="3" t="s">
        <v>46</v>
      </c>
      <c r="Q7112" s="3" t="s">
        <v>578</v>
      </c>
      <c r="R7112" s="3" t="s">
        <v>6814</v>
      </c>
      <c r="S7112" s="3">
        <v>7.76</v>
      </c>
      <c r="T7112" s="3">
        <v>2</v>
      </c>
      <c r="U7112" s="3">
        <v>0</v>
      </c>
      <c r="V7112" s="3">
        <v>2.2503999999999991</v>
      </c>
    </row>
    <row r="7113" spans="1:22" ht="14.25" customHeight="1" x14ac:dyDescent="0.25">
      <c r="A7113" s="3">
        <v>7112</v>
      </c>
      <c r="B7113" s="3" t="s">
        <v>9292</v>
      </c>
      <c r="C7113" s="4">
        <f>YEAR(Table_1[[#This Row],[Order Date]])</f>
        <v>2013</v>
      </c>
      <c r="D7113" s="9">
        <v>41384</v>
      </c>
      <c r="E7113" s="3">
        <v>41391</v>
      </c>
      <c r="F7113" s="3" t="s">
        <v>50</v>
      </c>
      <c r="G7113" s="3" t="s">
        <v>290</v>
      </c>
      <c r="H7113" s="3" t="s">
        <v>291</v>
      </c>
      <c r="I7113" s="3" t="s">
        <v>26</v>
      </c>
      <c r="J7113" s="3" t="s">
        <v>27</v>
      </c>
      <c r="K7113" s="3" t="s">
        <v>266</v>
      </c>
      <c r="L7113" s="3" t="s">
        <v>267</v>
      </c>
      <c r="M7113" s="3">
        <v>10035</v>
      </c>
      <c r="N7113" s="3" t="s">
        <v>148</v>
      </c>
      <c r="O7113" s="3" t="s">
        <v>3552</v>
      </c>
      <c r="P7113" s="3" t="s">
        <v>46</v>
      </c>
      <c r="Q7113" s="3" t="s">
        <v>68</v>
      </c>
      <c r="R7113" s="3" t="s">
        <v>3553</v>
      </c>
      <c r="S7113" s="3">
        <v>71.959999999999994</v>
      </c>
      <c r="T7113" s="3">
        <v>2</v>
      </c>
      <c r="U7113" s="3">
        <v>0</v>
      </c>
      <c r="V7113" s="3">
        <v>17.989999999999995</v>
      </c>
    </row>
    <row r="7114" spans="1:22" ht="14.25" customHeight="1" x14ac:dyDescent="0.25">
      <c r="A7114" s="3">
        <v>7113</v>
      </c>
      <c r="B7114" s="3" t="s">
        <v>9292</v>
      </c>
      <c r="C7114" s="4">
        <f>YEAR(Table_1[[#This Row],[Order Date]])</f>
        <v>2013</v>
      </c>
      <c r="D7114" s="9">
        <v>41384</v>
      </c>
      <c r="E7114" s="3">
        <v>41391</v>
      </c>
      <c r="F7114" s="3" t="s">
        <v>50</v>
      </c>
      <c r="G7114" s="3" t="s">
        <v>290</v>
      </c>
      <c r="H7114" s="3" t="s">
        <v>291</v>
      </c>
      <c r="I7114" s="3" t="s">
        <v>26</v>
      </c>
      <c r="J7114" s="3" t="s">
        <v>27</v>
      </c>
      <c r="K7114" s="3" t="s">
        <v>266</v>
      </c>
      <c r="L7114" s="3" t="s">
        <v>267</v>
      </c>
      <c r="M7114" s="3">
        <v>10035</v>
      </c>
      <c r="N7114" s="3" t="s">
        <v>148</v>
      </c>
      <c r="O7114" s="3" t="s">
        <v>577</v>
      </c>
      <c r="P7114" s="3" t="s">
        <v>46</v>
      </c>
      <c r="Q7114" s="3" t="s">
        <v>578</v>
      </c>
      <c r="R7114" s="3" t="s">
        <v>579</v>
      </c>
      <c r="S7114" s="3">
        <v>54.900000000000006</v>
      </c>
      <c r="T7114" s="3">
        <v>5</v>
      </c>
      <c r="U7114" s="3">
        <v>0</v>
      </c>
      <c r="V7114" s="3">
        <v>15.372000000000003</v>
      </c>
    </row>
    <row r="7115" spans="1:22" ht="14.25" customHeight="1" x14ac:dyDescent="0.25">
      <c r="A7115" s="3">
        <v>7114</v>
      </c>
      <c r="B7115" s="3" t="s">
        <v>9292</v>
      </c>
      <c r="C7115" s="4">
        <f>YEAR(Table_1[[#This Row],[Order Date]])</f>
        <v>2013</v>
      </c>
      <c r="D7115" s="9">
        <v>41384</v>
      </c>
      <c r="E7115" s="3">
        <v>41391</v>
      </c>
      <c r="F7115" s="3" t="s">
        <v>50</v>
      </c>
      <c r="G7115" s="3" t="s">
        <v>290</v>
      </c>
      <c r="H7115" s="3" t="s">
        <v>291</v>
      </c>
      <c r="I7115" s="3" t="s">
        <v>26</v>
      </c>
      <c r="J7115" s="3" t="s">
        <v>27</v>
      </c>
      <c r="K7115" s="3" t="s">
        <v>266</v>
      </c>
      <c r="L7115" s="3" t="s">
        <v>267</v>
      </c>
      <c r="M7115" s="3">
        <v>10035</v>
      </c>
      <c r="N7115" s="3" t="s">
        <v>148</v>
      </c>
      <c r="O7115" s="3" t="s">
        <v>6137</v>
      </c>
      <c r="P7115" s="3" t="s">
        <v>46</v>
      </c>
      <c r="Q7115" s="3" t="s">
        <v>75</v>
      </c>
      <c r="R7115" s="3" t="s">
        <v>6138</v>
      </c>
      <c r="S7115" s="3">
        <v>9.2799999999999994</v>
      </c>
      <c r="T7115" s="3">
        <v>2</v>
      </c>
      <c r="U7115" s="3">
        <v>0.2</v>
      </c>
      <c r="V7115" s="3">
        <v>3.2479999999999998</v>
      </c>
    </row>
    <row r="7116" spans="1:22" ht="14.25" customHeight="1" x14ac:dyDescent="0.25">
      <c r="A7116" s="3">
        <v>7115</v>
      </c>
      <c r="B7116" s="3" t="s">
        <v>9293</v>
      </c>
      <c r="C7116" s="4">
        <f>YEAR(Table_1[[#This Row],[Order Date]])</f>
        <v>2013</v>
      </c>
      <c r="D7116" s="9">
        <v>41400</v>
      </c>
      <c r="E7116" s="3">
        <v>41401</v>
      </c>
      <c r="F7116" s="3" t="s">
        <v>188</v>
      </c>
      <c r="G7116" s="3" t="s">
        <v>2908</v>
      </c>
      <c r="H7116" s="3" t="s">
        <v>2909</v>
      </c>
      <c r="I7116" s="3" t="s">
        <v>41</v>
      </c>
      <c r="J7116" s="3" t="s">
        <v>27</v>
      </c>
      <c r="K7116" s="3" t="s">
        <v>28</v>
      </c>
      <c r="L7116" s="3" t="s">
        <v>1392</v>
      </c>
      <c r="M7116" s="3">
        <v>89015</v>
      </c>
      <c r="N7116" s="3" t="s">
        <v>44</v>
      </c>
      <c r="O7116" s="3" t="s">
        <v>7497</v>
      </c>
      <c r="P7116" s="3" t="s">
        <v>32</v>
      </c>
      <c r="Q7116" s="3" t="s">
        <v>56</v>
      </c>
      <c r="R7116" s="3" t="s">
        <v>7498</v>
      </c>
      <c r="S7116" s="3">
        <v>1685.88</v>
      </c>
      <c r="T7116" s="3">
        <v>6</v>
      </c>
      <c r="U7116" s="3">
        <v>0</v>
      </c>
      <c r="V7116" s="3">
        <v>320.31720000000001</v>
      </c>
    </row>
    <row r="7117" spans="1:22" ht="14.25" customHeight="1" x14ac:dyDescent="0.25">
      <c r="A7117" s="3">
        <v>7116</v>
      </c>
      <c r="B7117" s="3" t="s">
        <v>9293</v>
      </c>
      <c r="C7117" s="4">
        <f>YEAR(Table_1[[#This Row],[Order Date]])</f>
        <v>2013</v>
      </c>
      <c r="D7117" s="9">
        <v>41400</v>
      </c>
      <c r="E7117" s="3">
        <v>41401</v>
      </c>
      <c r="F7117" s="3" t="s">
        <v>188</v>
      </c>
      <c r="G7117" s="3" t="s">
        <v>2908</v>
      </c>
      <c r="H7117" s="3" t="s">
        <v>2909</v>
      </c>
      <c r="I7117" s="3" t="s">
        <v>41</v>
      </c>
      <c r="J7117" s="3" t="s">
        <v>27</v>
      </c>
      <c r="K7117" s="3" t="s">
        <v>28</v>
      </c>
      <c r="L7117" s="3" t="s">
        <v>1392</v>
      </c>
      <c r="M7117" s="3">
        <v>89015</v>
      </c>
      <c r="N7117" s="3" t="s">
        <v>44</v>
      </c>
      <c r="O7117" s="3" t="s">
        <v>748</v>
      </c>
      <c r="P7117" s="3" t="s">
        <v>46</v>
      </c>
      <c r="Q7117" s="3" t="s">
        <v>75</v>
      </c>
      <c r="R7117" s="3" t="s">
        <v>749</v>
      </c>
      <c r="S7117" s="3">
        <v>5.7280000000000006</v>
      </c>
      <c r="T7117" s="3">
        <v>2</v>
      </c>
      <c r="U7117" s="3">
        <v>0.2</v>
      </c>
      <c r="V7117" s="3">
        <v>2.0047999999999995</v>
      </c>
    </row>
    <row r="7118" spans="1:22" ht="14.25" customHeight="1" x14ac:dyDescent="0.25">
      <c r="A7118" s="3">
        <v>7117</v>
      </c>
      <c r="B7118" s="3" t="s">
        <v>9294</v>
      </c>
      <c r="C7118" s="4">
        <f>YEAR(Table_1[[#This Row],[Order Date]])</f>
        <v>2011</v>
      </c>
      <c r="D7118" s="9">
        <v>40834</v>
      </c>
      <c r="E7118" s="3">
        <v>40839</v>
      </c>
      <c r="F7118" s="3" t="s">
        <v>23</v>
      </c>
      <c r="G7118" s="3" t="s">
        <v>4112</v>
      </c>
      <c r="H7118" s="3" t="s">
        <v>4113</v>
      </c>
      <c r="I7118" s="3" t="s">
        <v>26</v>
      </c>
      <c r="J7118" s="3" t="s">
        <v>27</v>
      </c>
      <c r="K7118" s="3" t="s">
        <v>95</v>
      </c>
      <c r="L7118" s="3" t="s">
        <v>96</v>
      </c>
      <c r="M7118" s="3">
        <v>98103</v>
      </c>
      <c r="N7118" s="3" t="s">
        <v>44</v>
      </c>
      <c r="O7118" s="3" t="s">
        <v>4336</v>
      </c>
      <c r="P7118" s="3" t="s">
        <v>46</v>
      </c>
      <c r="Q7118" s="3" t="s">
        <v>90</v>
      </c>
      <c r="R7118" s="3" t="s">
        <v>4337</v>
      </c>
      <c r="S7118" s="3">
        <v>61.96</v>
      </c>
      <c r="T7118" s="3">
        <v>2</v>
      </c>
      <c r="U7118" s="3">
        <v>0</v>
      </c>
      <c r="V7118" s="3">
        <v>27.881999999999998</v>
      </c>
    </row>
    <row r="7119" spans="1:22" ht="14.25" customHeight="1" x14ac:dyDescent="0.25">
      <c r="A7119" s="3">
        <v>7118</v>
      </c>
      <c r="B7119" s="3" t="s">
        <v>9294</v>
      </c>
      <c r="C7119" s="4">
        <f>YEAR(Table_1[[#This Row],[Order Date]])</f>
        <v>2011</v>
      </c>
      <c r="D7119" s="9">
        <v>40834</v>
      </c>
      <c r="E7119" s="3">
        <v>40839</v>
      </c>
      <c r="F7119" s="3" t="s">
        <v>23</v>
      </c>
      <c r="G7119" s="3" t="s">
        <v>4112</v>
      </c>
      <c r="H7119" s="3" t="s">
        <v>4113</v>
      </c>
      <c r="I7119" s="3" t="s">
        <v>26</v>
      </c>
      <c r="J7119" s="3" t="s">
        <v>27</v>
      </c>
      <c r="K7119" s="3" t="s">
        <v>95</v>
      </c>
      <c r="L7119" s="3" t="s">
        <v>96</v>
      </c>
      <c r="M7119" s="3">
        <v>98103</v>
      </c>
      <c r="N7119" s="3" t="s">
        <v>44</v>
      </c>
      <c r="O7119" s="3" t="s">
        <v>5485</v>
      </c>
      <c r="P7119" s="3" t="s">
        <v>46</v>
      </c>
      <c r="Q7119" s="3" t="s">
        <v>75</v>
      </c>
      <c r="R7119" s="3" t="s">
        <v>5486</v>
      </c>
      <c r="S7119" s="3">
        <v>1.3440000000000001</v>
      </c>
      <c r="T7119" s="3">
        <v>1</v>
      </c>
      <c r="U7119" s="3">
        <v>0.2</v>
      </c>
      <c r="V7119" s="3">
        <v>0.47039999999999987</v>
      </c>
    </row>
    <row r="7120" spans="1:22" ht="14.25" customHeight="1" x14ac:dyDescent="0.25">
      <c r="A7120" s="3">
        <v>7119</v>
      </c>
      <c r="B7120" s="3" t="s">
        <v>9295</v>
      </c>
      <c r="C7120" s="4">
        <f>YEAR(Table_1[[#This Row],[Order Date]])</f>
        <v>2014</v>
      </c>
      <c r="D7120" s="9">
        <v>41684</v>
      </c>
      <c r="E7120" s="3">
        <v>41688</v>
      </c>
      <c r="F7120" s="3" t="s">
        <v>50</v>
      </c>
      <c r="G7120" s="3" t="s">
        <v>6343</v>
      </c>
      <c r="H7120" s="3" t="s">
        <v>6344</v>
      </c>
      <c r="I7120" s="3" t="s">
        <v>41</v>
      </c>
      <c r="J7120" s="3" t="s">
        <v>27</v>
      </c>
      <c r="K7120" s="3" t="s">
        <v>266</v>
      </c>
      <c r="L7120" s="3" t="s">
        <v>267</v>
      </c>
      <c r="M7120" s="3">
        <v>10009</v>
      </c>
      <c r="N7120" s="3" t="s">
        <v>148</v>
      </c>
      <c r="O7120" s="3" t="s">
        <v>5437</v>
      </c>
      <c r="P7120" s="3" t="s">
        <v>46</v>
      </c>
      <c r="Q7120" s="3" t="s">
        <v>90</v>
      </c>
      <c r="R7120" s="3" t="s">
        <v>5438</v>
      </c>
      <c r="S7120" s="3">
        <v>17.940000000000001</v>
      </c>
      <c r="T7120" s="3">
        <v>3</v>
      </c>
      <c r="U7120" s="3">
        <v>0</v>
      </c>
      <c r="V7120" s="3">
        <v>8.7906000000000013</v>
      </c>
    </row>
    <row r="7121" spans="1:22" ht="14.25" customHeight="1" x14ac:dyDescent="0.25">
      <c r="A7121" s="3">
        <v>7120</v>
      </c>
      <c r="B7121" s="3" t="s">
        <v>9296</v>
      </c>
      <c r="C7121" s="4">
        <f>YEAR(Table_1[[#This Row],[Order Date]])</f>
        <v>2014</v>
      </c>
      <c r="D7121" s="9">
        <v>41961</v>
      </c>
      <c r="E7121" s="3">
        <v>41968</v>
      </c>
      <c r="F7121" s="3" t="s">
        <v>50</v>
      </c>
      <c r="G7121" s="3" t="s">
        <v>513</v>
      </c>
      <c r="H7121" s="3" t="s">
        <v>514</v>
      </c>
      <c r="I7121" s="3" t="s">
        <v>41</v>
      </c>
      <c r="J7121" s="3" t="s">
        <v>27</v>
      </c>
      <c r="K7121" s="3" t="s">
        <v>95</v>
      </c>
      <c r="L7121" s="3" t="s">
        <v>96</v>
      </c>
      <c r="M7121" s="3">
        <v>98103</v>
      </c>
      <c r="N7121" s="3" t="s">
        <v>44</v>
      </c>
      <c r="O7121" s="3" t="s">
        <v>2054</v>
      </c>
      <c r="P7121" s="3" t="s">
        <v>46</v>
      </c>
      <c r="Q7121" s="3" t="s">
        <v>75</v>
      </c>
      <c r="R7121" s="3" t="s">
        <v>2055</v>
      </c>
      <c r="S7121" s="3">
        <v>13.904</v>
      </c>
      <c r="T7121" s="3">
        <v>2</v>
      </c>
      <c r="U7121" s="3">
        <v>0.2</v>
      </c>
      <c r="V7121" s="3">
        <v>4.5187999999999997</v>
      </c>
    </row>
    <row r="7122" spans="1:22" ht="14.25" customHeight="1" x14ac:dyDescent="0.25">
      <c r="A7122" s="3">
        <v>7121</v>
      </c>
      <c r="B7122" s="3" t="s">
        <v>9297</v>
      </c>
      <c r="C7122" s="4">
        <f>YEAR(Table_1[[#This Row],[Order Date]])</f>
        <v>2011</v>
      </c>
      <c r="D7122" s="9">
        <v>40564</v>
      </c>
      <c r="E7122" s="3">
        <v>40570</v>
      </c>
      <c r="F7122" s="3" t="s">
        <v>50</v>
      </c>
      <c r="G7122" s="3" t="s">
        <v>1318</v>
      </c>
      <c r="H7122" s="3" t="s">
        <v>1319</v>
      </c>
      <c r="I7122" s="3" t="s">
        <v>41</v>
      </c>
      <c r="J7122" s="3" t="s">
        <v>27</v>
      </c>
      <c r="K7122" s="3" t="s">
        <v>3792</v>
      </c>
      <c r="L7122" s="3" t="s">
        <v>335</v>
      </c>
      <c r="M7122" s="3">
        <v>37167</v>
      </c>
      <c r="N7122" s="3" t="s">
        <v>30</v>
      </c>
      <c r="O7122" s="3" t="s">
        <v>4766</v>
      </c>
      <c r="P7122" s="3" t="s">
        <v>46</v>
      </c>
      <c r="Q7122" s="3" t="s">
        <v>75</v>
      </c>
      <c r="R7122" s="3" t="s">
        <v>4767</v>
      </c>
      <c r="S7122" s="3">
        <v>67.194000000000003</v>
      </c>
      <c r="T7122" s="3">
        <v>1</v>
      </c>
      <c r="U7122" s="3">
        <v>0.7</v>
      </c>
      <c r="V7122" s="3">
        <v>-51.515399999999985</v>
      </c>
    </row>
    <row r="7123" spans="1:22" ht="14.25" customHeight="1" x14ac:dyDescent="0.25">
      <c r="A7123" s="3">
        <v>7122</v>
      </c>
      <c r="B7123" s="3" t="s">
        <v>9298</v>
      </c>
      <c r="C7123" s="4">
        <f>YEAR(Table_1[[#This Row],[Order Date]])</f>
        <v>2014</v>
      </c>
      <c r="D7123" s="9">
        <v>41975</v>
      </c>
      <c r="E7123" s="3">
        <v>41982</v>
      </c>
      <c r="F7123" s="3" t="s">
        <v>50</v>
      </c>
      <c r="G7123" s="3" t="s">
        <v>51</v>
      </c>
      <c r="H7123" s="3" t="s">
        <v>52</v>
      </c>
      <c r="I7123" s="3" t="s">
        <v>26</v>
      </c>
      <c r="J7123" s="3" t="s">
        <v>27</v>
      </c>
      <c r="K7123" s="3" t="s">
        <v>95</v>
      </c>
      <c r="L7123" s="3" t="s">
        <v>96</v>
      </c>
      <c r="M7123" s="3">
        <v>98105</v>
      </c>
      <c r="N7123" s="3" t="s">
        <v>44</v>
      </c>
      <c r="O7123" s="3" t="s">
        <v>8690</v>
      </c>
      <c r="P7123" s="3" t="s">
        <v>46</v>
      </c>
      <c r="Q7123" s="3" t="s">
        <v>90</v>
      </c>
      <c r="R7123" s="3" t="s">
        <v>8691</v>
      </c>
      <c r="S7123" s="3">
        <v>41.86</v>
      </c>
      <c r="T7123" s="3">
        <v>7</v>
      </c>
      <c r="U7123" s="3">
        <v>0</v>
      </c>
      <c r="V7123" s="3">
        <v>18.837</v>
      </c>
    </row>
    <row r="7124" spans="1:22" ht="14.25" customHeight="1" x14ac:dyDescent="0.25">
      <c r="A7124" s="3">
        <v>7123</v>
      </c>
      <c r="B7124" s="3" t="s">
        <v>9298</v>
      </c>
      <c r="C7124" s="4">
        <f>YEAR(Table_1[[#This Row],[Order Date]])</f>
        <v>2014</v>
      </c>
      <c r="D7124" s="9">
        <v>41975</v>
      </c>
      <c r="E7124" s="3">
        <v>41982</v>
      </c>
      <c r="F7124" s="3" t="s">
        <v>50</v>
      </c>
      <c r="G7124" s="3" t="s">
        <v>51</v>
      </c>
      <c r="H7124" s="3" t="s">
        <v>52</v>
      </c>
      <c r="I7124" s="3" t="s">
        <v>26</v>
      </c>
      <c r="J7124" s="3" t="s">
        <v>27</v>
      </c>
      <c r="K7124" s="3" t="s">
        <v>95</v>
      </c>
      <c r="L7124" s="3" t="s">
        <v>96</v>
      </c>
      <c r="M7124" s="3">
        <v>98105</v>
      </c>
      <c r="N7124" s="3" t="s">
        <v>44</v>
      </c>
      <c r="O7124" s="3" t="s">
        <v>6577</v>
      </c>
      <c r="P7124" s="3" t="s">
        <v>32</v>
      </c>
      <c r="Q7124" s="3" t="s">
        <v>33</v>
      </c>
      <c r="R7124" s="3" t="s">
        <v>6578</v>
      </c>
      <c r="S7124" s="3">
        <v>141.96</v>
      </c>
      <c r="T7124" s="3">
        <v>2</v>
      </c>
      <c r="U7124" s="3">
        <v>0</v>
      </c>
      <c r="V7124" s="3">
        <v>41.168399999999991</v>
      </c>
    </row>
    <row r="7125" spans="1:22" ht="14.25" customHeight="1" x14ac:dyDescent="0.25">
      <c r="A7125" s="3">
        <v>7124</v>
      </c>
      <c r="B7125" s="3" t="s">
        <v>9299</v>
      </c>
      <c r="C7125" s="4">
        <f>YEAR(Table_1[[#This Row],[Order Date]])</f>
        <v>2012</v>
      </c>
      <c r="D7125" s="9">
        <v>41130</v>
      </c>
      <c r="E7125" s="3">
        <v>41137</v>
      </c>
      <c r="F7125" s="3" t="s">
        <v>50</v>
      </c>
      <c r="G7125" s="3" t="s">
        <v>7780</v>
      </c>
      <c r="H7125" s="3" t="s">
        <v>7781</v>
      </c>
      <c r="I7125" s="3" t="s">
        <v>41</v>
      </c>
      <c r="J7125" s="3" t="s">
        <v>27</v>
      </c>
      <c r="K7125" s="3" t="s">
        <v>266</v>
      </c>
      <c r="L7125" s="3" t="s">
        <v>267</v>
      </c>
      <c r="M7125" s="3">
        <v>10035</v>
      </c>
      <c r="N7125" s="3" t="s">
        <v>148</v>
      </c>
      <c r="O7125" s="3" t="s">
        <v>6591</v>
      </c>
      <c r="P7125" s="3" t="s">
        <v>32</v>
      </c>
      <c r="Q7125" s="3" t="s">
        <v>65</v>
      </c>
      <c r="R7125" s="3" t="s">
        <v>6592</v>
      </c>
      <c r="S7125" s="3">
        <v>10.02</v>
      </c>
      <c r="T7125" s="3">
        <v>3</v>
      </c>
      <c r="U7125" s="3">
        <v>0</v>
      </c>
      <c r="V7125" s="3">
        <v>4.4088000000000012</v>
      </c>
    </row>
    <row r="7126" spans="1:22" ht="14.25" customHeight="1" x14ac:dyDescent="0.25">
      <c r="A7126" s="3">
        <v>7125</v>
      </c>
      <c r="B7126" s="3" t="s">
        <v>9299</v>
      </c>
      <c r="C7126" s="4">
        <f>YEAR(Table_1[[#This Row],[Order Date]])</f>
        <v>2012</v>
      </c>
      <c r="D7126" s="9">
        <v>41130</v>
      </c>
      <c r="E7126" s="3">
        <v>41137</v>
      </c>
      <c r="F7126" s="3" t="s">
        <v>50</v>
      </c>
      <c r="G7126" s="3" t="s">
        <v>7780</v>
      </c>
      <c r="H7126" s="3" t="s">
        <v>7781</v>
      </c>
      <c r="I7126" s="3" t="s">
        <v>41</v>
      </c>
      <c r="J7126" s="3" t="s">
        <v>27</v>
      </c>
      <c r="K7126" s="3" t="s">
        <v>266</v>
      </c>
      <c r="L7126" s="3" t="s">
        <v>267</v>
      </c>
      <c r="M7126" s="3">
        <v>10035</v>
      </c>
      <c r="N7126" s="3" t="s">
        <v>148</v>
      </c>
      <c r="O7126" s="3" t="s">
        <v>5854</v>
      </c>
      <c r="P7126" s="3" t="s">
        <v>46</v>
      </c>
      <c r="Q7126" s="3" t="s">
        <v>90</v>
      </c>
      <c r="R7126" s="3" t="s">
        <v>5855</v>
      </c>
      <c r="S7126" s="3">
        <v>144.12</v>
      </c>
      <c r="T7126" s="3">
        <v>3</v>
      </c>
      <c r="U7126" s="3">
        <v>0</v>
      </c>
      <c r="V7126" s="3">
        <v>69.177599999999984</v>
      </c>
    </row>
    <row r="7127" spans="1:22" ht="14.25" customHeight="1" x14ac:dyDescent="0.25">
      <c r="A7127" s="3">
        <v>7126</v>
      </c>
      <c r="B7127" s="3" t="s">
        <v>9300</v>
      </c>
      <c r="C7127" s="4">
        <f>YEAR(Table_1[[#This Row],[Order Date]])</f>
        <v>2013</v>
      </c>
      <c r="D7127" s="9">
        <v>41545</v>
      </c>
      <c r="E7127" s="3">
        <v>41547</v>
      </c>
      <c r="F7127" s="3" t="s">
        <v>23</v>
      </c>
      <c r="G7127" s="3" t="s">
        <v>4261</v>
      </c>
      <c r="H7127" s="3" t="s">
        <v>4262</v>
      </c>
      <c r="I7127" s="3" t="s">
        <v>26</v>
      </c>
      <c r="J7127" s="3" t="s">
        <v>27</v>
      </c>
      <c r="K7127" s="3" t="s">
        <v>1736</v>
      </c>
      <c r="L7127" s="3" t="s">
        <v>1272</v>
      </c>
      <c r="M7127" s="3">
        <v>30318</v>
      </c>
      <c r="N7127" s="3" t="s">
        <v>30</v>
      </c>
      <c r="O7127" s="3" t="s">
        <v>5290</v>
      </c>
      <c r="P7127" s="3" t="s">
        <v>46</v>
      </c>
      <c r="Q7127" s="3" t="s">
        <v>90</v>
      </c>
      <c r="R7127" s="3" t="s">
        <v>5291</v>
      </c>
      <c r="S7127" s="3">
        <v>17.940000000000001</v>
      </c>
      <c r="T7127" s="3">
        <v>3</v>
      </c>
      <c r="U7127" s="3">
        <v>0</v>
      </c>
      <c r="V7127" s="3">
        <v>8.7906000000000013</v>
      </c>
    </row>
    <row r="7128" spans="1:22" ht="14.25" customHeight="1" x14ac:dyDescent="0.25">
      <c r="A7128" s="3">
        <v>7127</v>
      </c>
      <c r="B7128" s="3" t="s">
        <v>9300</v>
      </c>
      <c r="C7128" s="4">
        <f>YEAR(Table_1[[#This Row],[Order Date]])</f>
        <v>2013</v>
      </c>
      <c r="D7128" s="9">
        <v>41545</v>
      </c>
      <c r="E7128" s="3">
        <v>41547</v>
      </c>
      <c r="F7128" s="3" t="s">
        <v>23</v>
      </c>
      <c r="G7128" s="3" t="s">
        <v>4261</v>
      </c>
      <c r="H7128" s="3" t="s">
        <v>4262</v>
      </c>
      <c r="I7128" s="3" t="s">
        <v>26</v>
      </c>
      <c r="J7128" s="3" t="s">
        <v>27</v>
      </c>
      <c r="K7128" s="3" t="s">
        <v>1736</v>
      </c>
      <c r="L7128" s="3" t="s">
        <v>1272</v>
      </c>
      <c r="M7128" s="3">
        <v>30318</v>
      </c>
      <c r="N7128" s="3" t="s">
        <v>30</v>
      </c>
      <c r="O7128" s="3" t="s">
        <v>780</v>
      </c>
      <c r="P7128" s="3" t="s">
        <v>46</v>
      </c>
      <c r="Q7128" s="3" t="s">
        <v>68</v>
      </c>
      <c r="R7128" s="3" t="s">
        <v>781</v>
      </c>
      <c r="S7128" s="3">
        <v>13.89</v>
      </c>
      <c r="T7128" s="3">
        <v>3</v>
      </c>
      <c r="U7128" s="3">
        <v>0</v>
      </c>
      <c r="V7128" s="3">
        <v>4.5836999999999994</v>
      </c>
    </row>
    <row r="7129" spans="1:22" ht="14.25" customHeight="1" x14ac:dyDescent="0.25">
      <c r="A7129" s="3">
        <v>7128</v>
      </c>
      <c r="B7129" s="3" t="s">
        <v>9301</v>
      </c>
      <c r="C7129" s="4">
        <f>YEAR(Table_1[[#This Row],[Order Date]])</f>
        <v>2013</v>
      </c>
      <c r="D7129" s="9">
        <v>41593</v>
      </c>
      <c r="E7129" s="3">
        <v>41599</v>
      </c>
      <c r="F7129" s="3" t="s">
        <v>50</v>
      </c>
      <c r="G7129" s="3" t="s">
        <v>5224</v>
      </c>
      <c r="H7129" s="3" t="s">
        <v>5225</v>
      </c>
      <c r="I7129" s="3" t="s">
        <v>26</v>
      </c>
      <c r="J7129" s="3" t="s">
        <v>27</v>
      </c>
      <c r="K7129" s="3" t="s">
        <v>606</v>
      </c>
      <c r="L7129" s="3" t="s">
        <v>245</v>
      </c>
      <c r="M7129" s="3">
        <v>19711</v>
      </c>
      <c r="N7129" s="3" t="s">
        <v>148</v>
      </c>
      <c r="O7129" s="3" t="s">
        <v>4504</v>
      </c>
      <c r="P7129" s="3" t="s">
        <v>46</v>
      </c>
      <c r="Q7129" s="3" t="s">
        <v>90</v>
      </c>
      <c r="R7129" s="3" t="s">
        <v>4505</v>
      </c>
      <c r="S7129" s="3">
        <v>16.45</v>
      </c>
      <c r="T7129" s="3">
        <v>5</v>
      </c>
      <c r="U7129" s="3">
        <v>0</v>
      </c>
      <c r="V7129" s="3">
        <v>7.5669999999999993</v>
      </c>
    </row>
    <row r="7130" spans="1:22" ht="14.25" customHeight="1" x14ac:dyDescent="0.25">
      <c r="A7130" s="3">
        <v>7129</v>
      </c>
      <c r="B7130" s="3" t="s">
        <v>9301</v>
      </c>
      <c r="C7130" s="4">
        <f>YEAR(Table_1[[#This Row],[Order Date]])</f>
        <v>2013</v>
      </c>
      <c r="D7130" s="9">
        <v>41593</v>
      </c>
      <c r="E7130" s="3">
        <v>41599</v>
      </c>
      <c r="F7130" s="3" t="s">
        <v>50</v>
      </c>
      <c r="G7130" s="3" t="s">
        <v>5224</v>
      </c>
      <c r="H7130" s="3" t="s">
        <v>5225</v>
      </c>
      <c r="I7130" s="3" t="s">
        <v>26</v>
      </c>
      <c r="J7130" s="3" t="s">
        <v>27</v>
      </c>
      <c r="K7130" s="3" t="s">
        <v>606</v>
      </c>
      <c r="L7130" s="3" t="s">
        <v>245</v>
      </c>
      <c r="M7130" s="3">
        <v>19711</v>
      </c>
      <c r="N7130" s="3" t="s">
        <v>148</v>
      </c>
      <c r="O7130" s="3" t="s">
        <v>6191</v>
      </c>
      <c r="P7130" s="3" t="s">
        <v>32</v>
      </c>
      <c r="Q7130" s="3" t="s">
        <v>65</v>
      </c>
      <c r="R7130" s="3" t="s">
        <v>6192</v>
      </c>
      <c r="S7130" s="3">
        <v>19.920000000000002</v>
      </c>
      <c r="T7130" s="3">
        <v>4</v>
      </c>
      <c r="U7130" s="3">
        <v>0</v>
      </c>
      <c r="V7130" s="3">
        <v>6.573599999999999</v>
      </c>
    </row>
    <row r="7131" spans="1:22" ht="14.25" customHeight="1" x14ac:dyDescent="0.25">
      <c r="A7131" s="3">
        <v>7130</v>
      </c>
      <c r="B7131" s="3" t="s">
        <v>9302</v>
      </c>
      <c r="C7131" s="4">
        <f>YEAR(Table_1[[#This Row],[Order Date]])</f>
        <v>2013</v>
      </c>
      <c r="D7131" s="9">
        <v>41381</v>
      </c>
      <c r="E7131" s="3">
        <v>41387</v>
      </c>
      <c r="F7131" s="3" t="s">
        <v>50</v>
      </c>
      <c r="G7131" s="3" t="s">
        <v>111</v>
      </c>
      <c r="H7131" s="3" t="s">
        <v>112</v>
      </c>
      <c r="I7131" s="3" t="s">
        <v>26</v>
      </c>
      <c r="J7131" s="3" t="s">
        <v>27</v>
      </c>
      <c r="K7131" s="3" t="s">
        <v>5661</v>
      </c>
      <c r="L7131" s="3" t="s">
        <v>335</v>
      </c>
      <c r="M7131" s="3">
        <v>37211</v>
      </c>
      <c r="N7131" s="3" t="s">
        <v>30</v>
      </c>
      <c r="O7131" s="3" t="s">
        <v>3556</v>
      </c>
      <c r="P7131" s="3" t="s">
        <v>71</v>
      </c>
      <c r="Q7131" s="3" t="s">
        <v>161</v>
      </c>
      <c r="R7131" s="3" t="s">
        <v>3557</v>
      </c>
      <c r="S7131" s="3">
        <v>35.167999999999999</v>
      </c>
      <c r="T7131" s="3">
        <v>4</v>
      </c>
      <c r="U7131" s="3">
        <v>0.2</v>
      </c>
      <c r="V7131" s="3">
        <v>8.3524000000000012</v>
      </c>
    </row>
    <row r="7132" spans="1:22" ht="14.25" customHeight="1" x14ac:dyDescent="0.25">
      <c r="A7132" s="3">
        <v>7131</v>
      </c>
      <c r="B7132" s="3" t="s">
        <v>9302</v>
      </c>
      <c r="C7132" s="4">
        <f>YEAR(Table_1[[#This Row],[Order Date]])</f>
        <v>2013</v>
      </c>
      <c r="D7132" s="9">
        <v>41381</v>
      </c>
      <c r="E7132" s="3">
        <v>41387</v>
      </c>
      <c r="F7132" s="3" t="s">
        <v>50</v>
      </c>
      <c r="G7132" s="3" t="s">
        <v>111</v>
      </c>
      <c r="H7132" s="3" t="s">
        <v>112</v>
      </c>
      <c r="I7132" s="3" t="s">
        <v>26</v>
      </c>
      <c r="J7132" s="3" t="s">
        <v>27</v>
      </c>
      <c r="K7132" s="3" t="s">
        <v>5661</v>
      </c>
      <c r="L7132" s="3" t="s">
        <v>335</v>
      </c>
      <c r="M7132" s="3">
        <v>37211</v>
      </c>
      <c r="N7132" s="3" t="s">
        <v>30</v>
      </c>
      <c r="O7132" s="3" t="s">
        <v>7517</v>
      </c>
      <c r="P7132" s="3" t="s">
        <v>46</v>
      </c>
      <c r="Q7132" s="3" t="s">
        <v>90</v>
      </c>
      <c r="R7132" s="3" t="s">
        <v>8207</v>
      </c>
      <c r="S7132" s="3">
        <v>123.08799999999999</v>
      </c>
      <c r="T7132" s="3">
        <v>7</v>
      </c>
      <c r="U7132" s="3">
        <v>0.2</v>
      </c>
      <c r="V7132" s="3">
        <v>40.003599999999999</v>
      </c>
    </row>
    <row r="7133" spans="1:22" ht="14.25" customHeight="1" x14ac:dyDescent="0.25">
      <c r="A7133" s="3">
        <v>7132</v>
      </c>
      <c r="B7133" s="3" t="s">
        <v>9303</v>
      </c>
      <c r="C7133" s="4">
        <f>YEAR(Table_1[[#This Row],[Order Date]])</f>
        <v>2014</v>
      </c>
      <c r="D7133" s="9">
        <v>41970</v>
      </c>
      <c r="E7133" s="3">
        <v>41975</v>
      </c>
      <c r="F7133" s="3" t="s">
        <v>50</v>
      </c>
      <c r="G7133" s="3" t="s">
        <v>4176</v>
      </c>
      <c r="H7133" s="3" t="s">
        <v>4177</v>
      </c>
      <c r="I7133" s="3" t="s">
        <v>102</v>
      </c>
      <c r="J7133" s="3" t="s">
        <v>27</v>
      </c>
      <c r="K7133" s="3" t="s">
        <v>1464</v>
      </c>
      <c r="L7133" s="3" t="s">
        <v>254</v>
      </c>
      <c r="M7133" s="3">
        <v>47374</v>
      </c>
      <c r="N7133" s="3" t="s">
        <v>105</v>
      </c>
      <c r="O7133" s="3" t="s">
        <v>3822</v>
      </c>
      <c r="P7133" s="3" t="s">
        <v>32</v>
      </c>
      <c r="Q7133" s="3" t="s">
        <v>56</v>
      </c>
      <c r="R7133" s="3" t="s">
        <v>3274</v>
      </c>
      <c r="S7133" s="3">
        <v>257.94</v>
      </c>
      <c r="T7133" s="3">
        <v>3</v>
      </c>
      <c r="U7133" s="3">
        <v>0</v>
      </c>
      <c r="V7133" s="3">
        <v>67.064400000000006</v>
      </c>
    </row>
    <row r="7134" spans="1:22" ht="14.25" customHeight="1" x14ac:dyDescent="0.25">
      <c r="A7134" s="3">
        <v>7133</v>
      </c>
      <c r="B7134" s="3" t="s">
        <v>9303</v>
      </c>
      <c r="C7134" s="4">
        <f>YEAR(Table_1[[#This Row],[Order Date]])</f>
        <v>2014</v>
      </c>
      <c r="D7134" s="9">
        <v>41970</v>
      </c>
      <c r="E7134" s="3">
        <v>41975</v>
      </c>
      <c r="F7134" s="3" t="s">
        <v>50</v>
      </c>
      <c r="G7134" s="3" t="s">
        <v>4176</v>
      </c>
      <c r="H7134" s="3" t="s">
        <v>4177</v>
      </c>
      <c r="I7134" s="3" t="s">
        <v>102</v>
      </c>
      <c r="J7134" s="3" t="s">
        <v>27</v>
      </c>
      <c r="K7134" s="3" t="s">
        <v>1464</v>
      </c>
      <c r="L7134" s="3" t="s">
        <v>254</v>
      </c>
      <c r="M7134" s="3">
        <v>47374</v>
      </c>
      <c r="N7134" s="3" t="s">
        <v>105</v>
      </c>
      <c r="O7134" s="3" t="s">
        <v>4589</v>
      </c>
      <c r="P7134" s="3" t="s">
        <v>71</v>
      </c>
      <c r="Q7134" s="3" t="s">
        <v>72</v>
      </c>
      <c r="R7134" s="3" t="s">
        <v>4590</v>
      </c>
      <c r="S7134" s="3">
        <v>1879.96</v>
      </c>
      <c r="T7134" s="3">
        <v>4</v>
      </c>
      <c r="U7134" s="3">
        <v>0</v>
      </c>
      <c r="V7134" s="3">
        <v>545.18839999999977</v>
      </c>
    </row>
    <row r="7135" spans="1:22" ht="14.25" customHeight="1" x14ac:dyDescent="0.25">
      <c r="A7135" s="3">
        <v>7134</v>
      </c>
      <c r="B7135" s="3" t="s">
        <v>9303</v>
      </c>
      <c r="C7135" s="4">
        <f>YEAR(Table_1[[#This Row],[Order Date]])</f>
        <v>2014</v>
      </c>
      <c r="D7135" s="9">
        <v>41970</v>
      </c>
      <c r="E7135" s="3">
        <v>41975</v>
      </c>
      <c r="F7135" s="3" t="s">
        <v>50</v>
      </c>
      <c r="G7135" s="3" t="s">
        <v>4176</v>
      </c>
      <c r="H7135" s="3" t="s">
        <v>4177</v>
      </c>
      <c r="I7135" s="3" t="s">
        <v>102</v>
      </c>
      <c r="J7135" s="3" t="s">
        <v>27</v>
      </c>
      <c r="K7135" s="3" t="s">
        <v>1464</v>
      </c>
      <c r="L7135" s="3" t="s">
        <v>254</v>
      </c>
      <c r="M7135" s="3">
        <v>47374</v>
      </c>
      <c r="N7135" s="3" t="s">
        <v>105</v>
      </c>
      <c r="O7135" s="3" t="s">
        <v>3928</v>
      </c>
      <c r="P7135" s="3" t="s">
        <v>32</v>
      </c>
      <c r="Q7135" s="3" t="s">
        <v>65</v>
      </c>
      <c r="R7135" s="3" t="s">
        <v>3929</v>
      </c>
      <c r="S7135" s="3">
        <v>27.46</v>
      </c>
      <c r="T7135" s="3">
        <v>2</v>
      </c>
      <c r="U7135" s="3">
        <v>0</v>
      </c>
      <c r="V7135" s="3">
        <v>9.8856000000000002</v>
      </c>
    </row>
    <row r="7136" spans="1:22" ht="14.25" customHeight="1" x14ac:dyDescent="0.25">
      <c r="A7136" s="3">
        <v>7135</v>
      </c>
      <c r="B7136" s="3" t="s">
        <v>9303</v>
      </c>
      <c r="C7136" s="4">
        <f>YEAR(Table_1[[#This Row],[Order Date]])</f>
        <v>2014</v>
      </c>
      <c r="D7136" s="9">
        <v>41970</v>
      </c>
      <c r="E7136" s="3">
        <v>41975</v>
      </c>
      <c r="F7136" s="3" t="s">
        <v>50</v>
      </c>
      <c r="G7136" s="3" t="s">
        <v>4176</v>
      </c>
      <c r="H7136" s="3" t="s">
        <v>4177</v>
      </c>
      <c r="I7136" s="3" t="s">
        <v>102</v>
      </c>
      <c r="J7136" s="3" t="s">
        <v>27</v>
      </c>
      <c r="K7136" s="3" t="s">
        <v>1464</v>
      </c>
      <c r="L7136" s="3" t="s">
        <v>254</v>
      </c>
      <c r="M7136" s="3">
        <v>47374</v>
      </c>
      <c r="N7136" s="3" t="s">
        <v>105</v>
      </c>
      <c r="O7136" s="3" t="s">
        <v>3203</v>
      </c>
      <c r="P7136" s="3" t="s">
        <v>71</v>
      </c>
      <c r="Q7136" s="3" t="s">
        <v>72</v>
      </c>
      <c r="R7136" s="3" t="s">
        <v>3204</v>
      </c>
      <c r="S7136" s="3">
        <v>89.98</v>
      </c>
      <c r="T7136" s="3">
        <v>2</v>
      </c>
      <c r="U7136" s="3">
        <v>0</v>
      </c>
      <c r="V7136" s="3">
        <v>43.190399999999997</v>
      </c>
    </row>
    <row r="7137" spans="1:22" ht="14.25" customHeight="1" x14ac:dyDescent="0.25">
      <c r="A7137" s="3">
        <v>7136</v>
      </c>
      <c r="B7137" s="3" t="s">
        <v>9303</v>
      </c>
      <c r="C7137" s="4">
        <f>YEAR(Table_1[[#This Row],[Order Date]])</f>
        <v>2014</v>
      </c>
      <c r="D7137" s="9">
        <v>41970</v>
      </c>
      <c r="E7137" s="3">
        <v>41975</v>
      </c>
      <c r="F7137" s="3" t="s">
        <v>50</v>
      </c>
      <c r="G7137" s="3" t="s">
        <v>4176</v>
      </c>
      <c r="H7137" s="3" t="s">
        <v>4177</v>
      </c>
      <c r="I7137" s="3" t="s">
        <v>102</v>
      </c>
      <c r="J7137" s="3" t="s">
        <v>27</v>
      </c>
      <c r="K7137" s="3" t="s">
        <v>1464</v>
      </c>
      <c r="L7137" s="3" t="s">
        <v>254</v>
      </c>
      <c r="M7137" s="3">
        <v>47374</v>
      </c>
      <c r="N7137" s="3" t="s">
        <v>105</v>
      </c>
      <c r="O7137" s="3" t="s">
        <v>686</v>
      </c>
      <c r="P7137" s="3" t="s">
        <v>32</v>
      </c>
      <c r="Q7137" s="3" t="s">
        <v>36</v>
      </c>
      <c r="R7137" s="3" t="s">
        <v>687</v>
      </c>
      <c r="S7137" s="3">
        <v>828.59999999999991</v>
      </c>
      <c r="T7137" s="3">
        <v>3</v>
      </c>
      <c r="U7137" s="3">
        <v>0</v>
      </c>
      <c r="V7137" s="3">
        <v>240.29399999999995</v>
      </c>
    </row>
    <row r="7138" spans="1:22" ht="14.25" customHeight="1" x14ac:dyDescent="0.25">
      <c r="A7138" s="3">
        <v>7137</v>
      </c>
      <c r="B7138" s="3" t="s">
        <v>9304</v>
      </c>
      <c r="C7138" s="4">
        <f>YEAR(Table_1[[#This Row],[Order Date]])</f>
        <v>2012</v>
      </c>
      <c r="D7138" s="9">
        <v>41233</v>
      </c>
      <c r="E7138" s="3">
        <v>41240</v>
      </c>
      <c r="F7138" s="3" t="s">
        <v>50</v>
      </c>
      <c r="G7138" s="3" t="s">
        <v>2370</v>
      </c>
      <c r="H7138" s="3" t="s">
        <v>2371</v>
      </c>
      <c r="I7138" s="3" t="s">
        <v>26</v>
      </c>
      <c r="J7138" s="3" t="s">
        <v>27</v>
      </c>
      <c r="K7138" s="3" t="s">
        <v>1419</v>
      </c>
      <c r="L7138" s="3" t="s">
        <v>54</v>
      </c>
      <c r="M7138" s="3">
        <v>33180</v>
      </c>
      <c r="N7138" s="3" t="s">
        <v>30</v>
      </c>
      <c r="O7138" s="3" t="s">
        <v>2106</v>
      </c>
      <c r="P7138" s="3" t="s">
        <v>46</v>
      </c>
      <c r="Q7138" s="3" t="s">
        <v>75</v>
      </c>
      <c r="R7138" s="3" t="s">
        <v>2107</v>
      </c>
      <c r="S7138" s="3">
        <v>7.2300000000000022</v>
      </c>
      <c r="T7138" s="3">
        <v>5</v>
      </c>
      <c r="U7138" s="3">
        <v>0.7</v>
      </c>
      <c r="V7138" s="3">
        <v>-5.7840000000000007</v>
      </c>
    </row>
    <row r="7139" spans="1:22" ht="14.25" customHeight="1" x14ac:dyDescent="0.25">
      <c r="A7139" s="3">
        <v>7138</v>
      </c>
      <c r="B7139" s="3" t="s">
        <v>9304</v>
      </c>
      <c r="C7139" s="4">
        <f>YEAR(Table_1[[#This Row],[Order Date]])</f>
        <v>2012</v>
      </c>
      <c r="D7139" s="9">
        <v>41233</v>
      </c>
      <c r="E7139" s="3">
        <v>41240</v>
      </c>
      <c r="F7139" s="3" t="s">
        <v>50</v>
      </c>
      <c r="G7139" s="3" t="s">
        <v>2370</v>
      </c>
      <c r="H7139" s="3" t="s">
        <v>2371</v>
      </c>
      <c r="I7139" s="3" t="s">
        <v>26</v>
      </c>
      <c r="J7139" s="3" t="s">
        <v>27</v>
      </c>
      <c r="K7139" s="3" t="s">
        <v>1419</v>
      </c>
      <c r="L7139" s="3" t="s">
        <v>54</v>
      </c>
      <c r="M7139" s="3">
        <v>33180</v>
      </c>
      <c r="N7139" s="3" t="s">
        <v>30</v>
      </c>
      <c r="O7139" s="3" t="s">
        <v>1482</v>
      </c>
      <c r="P7139" s="3" t="s">
        <v>46</v>
      </c>
      <c r="Q7139" s="3" t="s">
        <v>59</v>
      </c>
      <c r="R7139" s="3" t="s">
        <v>1483</v>
      </c>
      <c r="S7139" s="3">
        <v>17.440000000000001</v>
      </c>
      <c r="T7139" s="3">
        <v>2</v>
      </c>
      <c r="U7139" s="3">
        <v>0.2</v>
      </c>
      <c r="V7139" s="3">
        <v>1.3079999999999989</v>
      </c>
    </row>
    <row r="7140" spans="1:22" ht="14.25" customHeight="1" x14ac:dyDescent="0.25">
      <c r="A7140" s="3">
        <v>7139</v>
      </c>
      <c r="B7140" s="3" t="s">
        <v>9304</v>
      </c>
      <c r="C7140" s="4">
        <f>YEAR(Table_1[[#This Row],[Order Date]])</f>
        <v>2012</v>
      </c>
      <c r="D7140" s="9">
        <v>41233</v>
      </c>
      <c r="E7140" s="3">
        <v>41240</v>
      </c>
      <c r="F7140" s="3" t="s">
        <v>50</v>
      </c>
      <c r="G7140" s="3" t="s">
        <v>2370</v>
      </c>
      <c r="H7140" s="3" t="s">
        <v>2371</v>
      </c>
      <c r="I7140" s="3" t="s">
        <v>26</v>
      </c>
      <c r="J7140" s="3" t="s">
        <v>27</v>
      </c>
      <c r="K7140" s="3" t="s">
        <v>1419</v>
      </c>
      <c r="L7140" s="3" t="s">
        <v>54</v>
      </c>
      <c r="M7140" s="3">
        <v>33180</v>
      </c>
      <c r="N7140" s="3" t="s">
        <v>30</v>
      </c>
      <c r="O7140" s="3" t="s">
        <v>1088</v>
      </c>
      <c r="P7140" s="3" t="s">
        <v>46</v>
      </c>
      <c r="Q7140" s="3" t="s">
        <v>75</v>
      </c>
      <c r="R7140" s="3" t="s">
        <v>1089</v>
      </c>
      <c r="S7140" s="3">
        <v>62.88000000000001</v>
      </c>
      <c r="T7140" s="3">
        <v>4</v>
      </c>
      <c r="U7140" s="3">
        <v>0.7</v>
      </c>
      <c r="V7140" s="3">
        <v>-50.304000000000002</v>
      </c>
    </row>
    <row r="7141" spans="1:22" ht="14.25" customHeight="1" x14ac:dyDescent="0.25">
      <c r="A7141" s="3">
        <v>7140</v>
      </c>
      <c r="B7141" s="3" t="s">
        <v>9304</v>
      </c>
      <c r="C7141" s="4">
        <f>YEAR(Table_1[[#This Row],[Order Date]])</f>
        <v>2012</v>
      </c>
      <c r="D7141" s="9">
        <v>41233</v>
      </c>
      <c r="E7141" s="3">
        <v>41240</v>
      </c>
      <c r="F7141" s="3" t="s">
        <v>50</v>
      </c>
      <c r="G7141" s="3" t="s">
        <v>2370</v>
      </c>
      <c r="H7141" s="3" t="s">
        <v>2371</v>
      </c>
      <c r="I7141" s="3" t="s">
        <v>26</v>
      </c>
      <c r="J7141" s="3" t="s">
        <v>27</v>
      </c>
      <c r="K7141" s="3" t="s">
        <v>1419</v>
      </c>
      <c r="L7141" s="3" t="s">
        <v>54</v>
      </c>
      <c r="M7141" s="3">
        <v>33180</v>
      </c>
      <c r="N7141" s="3" t="s">
        <v>30</v>
      </c>
      <c r="O7141" s="3" t="s">
        <v>1669</v>
      </c>
      <c r="P7141" s="3" t="s">
        <v>32</v>
      </c>
      <c r="Q7141" s="3" t="s">
        <v>33</v>
      </c>
      <c r="R7141" s="3" t="s">
        <v>1670</v>
      </c>
      <c r="S7141" s="3">
        <v>290.35200000000003</v>
      </c>
      <c r="T7141" s="3">
        <v>3</v>
      </c>
      <c r="U7141" s="3">
        <v>0.2</v>
      </c>
      <c r="V7141" s="3">
        <v>-36.294000000000011</v>
      </c>
    </row>
    <row r="7142" spans="1:22" ht="14.25" customHeight="1" x14ac:dyDescent="0.25">
      <c r="A7142" s="3">
        <v>7141</v>
      </c>
      <c r="B7142" s="3" t="s">
        <v>9305</v>
      </c>
      <c r="C7142" s="4">
        <f>YEAR(Table_1[[#This Row],[Order Date]])</f>
        <v>2014</v>
      </c>
      <c r="D7142" s="9">
        <v>41890</v>
      </c>
      <c r="E7142" s="3">
        <v>41890</v>
      </c>
      <c r="F7142" s="3" t="s">
        <v>1290</v>
      </c>
      <c r="G7142" s="3" t="s">
        <v>1945</v>
      </c>
      <c r="H7142" s="3" t="s">
        <v>1946</v>
      </c>
      <c r="I7142" s="3" t="s">
        <v>26</v>
      </c>
      <c r="J7142" s="3" t="s">
        <v>27</v>
      </c>
      <c r="K7142" s="3" t="s">
        <v>9306</v>
      </c>
      <c r="L7142" s="3" t="s">
        <v>596</v>
      </c>
      <c r="M7142" s="3">
        <v>63301</v>
      </c>
      <c r="N7142" s="3" t="s">
        <v>105</v>
      </c>
      <c r="O7142" s="3" t="s">
        <v>2815</v>
      </c>
      <c r="P7142" s="3" t="s">
        <v>71</v>
      </c>
      <c r="Q7142" s="3" t="s">
        <v>161</v>
      </c>
      <c r="R7142" s="3" t="s">
        <v>2816</v>
      </c>
      <c r="S7142" s="3">
        <v>113.52</v>
      </c>
      <c r="T7142" s="3">
        <v>4</v>
      </c>
      <c r="U7142" s="3">
        <v>0</v>
      </c>
      <c r="V7142" s="3">
        <v>46.543199999999999</v>
      </c>
    </row>
    <row r="7143" spans="1:22" ht="14.25" customHeight="1" x14ac:dyDescent="0.25">
      <c r="A7143" s="3">
        <v>7142</v>
      </c>
      <c r="B7143" s="3" t="s">
        <v>9305</v>
      </c>
      <c r="C7143" s="4">
        <f>YEAR(Table_1[[#This Row],[Order Date]])</f>
        <v>2014</v>
      </c>
      <c r="D7143" s="9">
        <v>41890</v>
      </c>
      <c r="E7143" s="3">
        <v>41890</v>
      </c>
      <c r="F7143" s="3" t="s">
        <v>1290</v>
      </c>
      <c r="G7143" s="3" t="s">
        <v>1945</v>
      </c>
      <c r="H7143" s="3" t="s">
        <v>1946</v>
      </c>
      <c r="I7143" s="3" t="s">
        <v>26</v>
      </c>
      <c r="J7143" s="3" t="s">
        <v>27</v>
      </c>
      <c r="K7143" s="3" t="s">
        <v>9306</v>
      </c>
      <c r="L7143" s="3" t="s">
        <v>596</v>
      </c>
      <c r="M7143" s="3">
        <v>63301</v>
      </c>
      <c r="N7143" s="3" t="s">
        <v>105</v>
      </c>
      <c r="O7143" s="3" t="s">
        <v>5041</v>
      </c>
      <c r="P7143" s="3" t="s">
        <v>32</v>
      </c>
      <c r="Q7143" s="3" t="s">
        <v>65</v>
      </c>
      <c r="R7143" s="3" t="s">
        <v>5042</v>
      </c>
      <c r="S7143" s="3">
        <v>135.29999999999998</v>
      </c>
      <c r="T7143" s="3">
        <v>5</v>
      </c>
      <c r="U7143" s="3">
        <v>0</v>
      </c>
      <c r="V7143" s="3">
        <v>37.883999999999993</v>
      </c>
    </row>
    <row r="7144" spans="1:22" ht="14.25" customHeight="1" x14ac:dyDescent="0.25">
      <c r="A7144" s="3">
        <v>7143</v>
      </c>
      <c r="B7144" s="3" t="s">
        <v>9307</v>
      </c>
      <c r="C7144" s="4">
        <f>YEAR(Table_1[[#This Row],[Order Date]])</f>
        <v>2011</v>
      </c>
      <c r="D7144" s="9">
        <v>40871</v>
      </c>
      <c r="E7144" s="3">
        <v>40876</v>
      </c>
      <c r="F7144" s="3" t="s">
        <v>50</v>
      </c>
      <c r="G7144" s="3" t="s">
        <v>100</v>
      </c>
      <c r="H7144" s="3" t="s">
        <v>101</v>
      </c>
      <c r="I7144" s="3" t="s">
        <v>102</v>
      </c>
      <c r="J7144" s="3" t="s">
        <v>27</v>
      </c>
      <c r="K7144" s="3" t="s">
        <v>2978</v>
      </c>
      <c r="L7144" s="3" t="s">
        <v>319</v>
      </c>
      <c r="M7144" s="3">
        <v>23464</v>
      </c>
      <c r="N7144" s="3" t="s">
        <v>30</v>
      </c>
      <c r="O7144" s="3" t="s">
        <v>5693</v>
      </c>
      <c r="P7144" s="3" t="s">
        <v>32</v>
      </c>
      <c r="Q7144" s="3" t="s">
        <v>65</v>
      </c>
      <c r="R7144" s="3" t="s">
        <v>5694</v>
      </c>
      <c r="S7144" s="3">
        <v>111.15</v>
      </c>
      <c r="T7144" s="3">
        <v>5</v>
      </c>
      <c r="U7144" s="3">
        <v>0</v>
      </c>
      <c r="V7144" s="3">
        <v>48.906000000000006</v>
      </c>
    </row>
    <row r="7145" spans="1:22" ht="14.25" customHeight="1" x14ac:dyDescent="0.25">
      <c r="A7145" s="3">
        <v>7144</v>
      </c>
      <c r="B7145" s="3" t="s">
        <v>9308</v>
      </c>
      <c r="C7145" s="4">
        <f>YEAR(Table_1[[#This Row],[Order Date]])</f>
        <v>2014</v>
      </c>
      <c r="D7145" s="9">
        <v>41710</v>
      </c>
      <c r="E7145" s="3">
        <v>41715</v>
      </c>
      <c r="F7145" s="3" t="s">
        <v>50</v>
      </c>
      <c r="G7145" s="3" t="s">
        <v>8228</v>
      </c>
      <c r="H7145" s="3" t="s">
        <v>8229</v>
      </c>
      <c r="I7145" s="3" t="s">
        <v>102</v>
      </c>
      <c r="J7145" s="3" t="s">
        <v>27</v>
      </c>
      <c r="K7145" s="3" t="s">
        <v>146</v>
      </c>
      <c r="L7145" s="3" t="s">
        <v>147</v>
      </c>
      <c r="M7145" s="3">
        <v>19140</v>
      </c>
      <c r="N7145" s="3" t="s">
        <v>148</v>
      </c>
      <c r="O7145" s="3" t="s">
        <v>5628</v>
      </c>
      <c r="P7145" s="3" t="s">
        <v>71</v>
      </c>
      <c r="Q7145" s="3" t="s">
        <v>72</v>
      </c>
      <c r="R7145" s="3" t="s">
        <v>5629</v>
      </c>
      <c r="S7145" s="3">
        <v>776.84999999999991</v>
      </c>
      <c r="T7145" s="3">
        <v>5</v>
      </c>
      <c r="U7145" s="3">
        <v>0.4</v>
      </c>
      <c r="V7145" s="3">
        <v>-181.26499999999999</v>
      </c>
    </row>
    <row r="7146" spans="1:22" ht="14.25" customHeight="1" x14ac:dyDescent="0.25">
      <c r="A7146" s="3">
        <v>7145</v>
      </c>
      <c r="B7146" s="3" t="s">
        <v>9308</v>
      </c>
      <c r="C7146" s="4">
        <f>YEAR(Table_1[[#This Row],[Order Date]])</f>
        <v>2014</v>
      </c>
      <c r="D7146" s="9">
        <v>41710</v>
      </c>
      <c r="E7146" s="3">
        <v>41715</v>
      </c>
      <c r="F7146" s="3" t="s">
        <v>50</v>
      </c>
      <c r="G7146" s="3" t="s">
        <v>8228</v>
      </c>
      <c r="H7146" s="3" t="s">
        <v>8229</v>
      </c>
      <c r="I7146" s="3" t="s">
        <v>102</v>
      </c>
      <c r="J7146" s="3" t="s">
        <v>27</v>
      </c>
      <c r="K7146" s="3" t="s">
        <v>146</v>
      </c>
      <c r="L7146" s="3" t="s">
        <v>147</v>
      </c>
      <c r="M7146" s="3">
        <v>19140</v>
      </c>
      <c r="N7146" s="3" t="s">
        <v>148</v>
      </c>
      <c r="O7146" s="3" t="s">
        <v>462</v>
      </c>
      <c r="P7146" s="3" t="s">
        <v>46</v>
      </c>
      <c r="Q7146" s="3" t="s">
        <v>75</v>
      </c>
      <c r="R7146" s="3" t="s">
        <v>463</v>
      </c>
      <c r="S7146" s="3">
        <v>12.294</v>
      </c>
      <c r="T7146" s="3">
        <v>1</v>
      </c>
      <c r="U7146" s="3">
        <v>0.7</v>
      </c>
      <c r="V7146" s="3">
        <v>-8.6057999999999986</v>
      </c>
    </row>
    <row r="7147" spans="1:22" ht="14.25" customHeight="1" x14ac:dyDescent="0.25">
      <c r="A7147" s="3">
        <v>7146</v>
      </c>
      <c r="B7147" s="3" t="s">
        <v>9308</v>
      </c>
      <c r="C7147" s="4">
        <f>YEAR(Table_1[[#This Row],[Order Date]])</f>
        <v>2014</v>
      </c>
      <c r="D7147" s="9">
        <v>41710</v>
      </c>
      <c r="E7147" s="3">
        <v>41715</v>
      </c>
      <c r="F7147" s="3" t="s">
        <v>50</v>
      </c>
      <c r="G7147" s="3" t="s">
        <v>8228</v>
      </c>
      <c r="H7147" s="3" t="s">
        <v>8229</v>
      </c>
      <c r="I7147" s="3" t="s">
        <v>102</v>
      </c>
      <c r="J7147" s="3" t="s">
        <v>27</v>
      </c>
      <c r="K7147" s="3" t="s">
        <v>146</v>
      </c>
      <c r="L7147" s="3" t="s">
        <v>147</v>
      </c>
      <c r="M7147" s="3">
        <v>19140</v>
      </c>
      <c r="N7147" s="3" t="s">
        <v>148</v>
      </c>
      <c r="O7147" s="3" t="s">
        <v>3273</v>
      </c>
      <c r="P7147" s="3" t="s">
        <v>32</v>
      </c>
      <c r="Q7147" s="3" t="s">
        <v>56</v>
      </c>
      <c r="R7147" s="3" t="s">
        <v>3274</v>
      </c>
      <c r="S7147" s="3">
        <v>154.76400000000001</v>
      </c>
      <c r="T7147" s="3">
        <v>3</v>
      </c>
      <c r="U7147" s="3">
        <v>0.4</v>
      </c>
      <c r="V7147" s="3">
        <v>-46.429200000000023</v>
      </c>
    </row>
    <row r="7148" spans="1:22" ht="14.25" customHeight="1" x14ac:dyDescent="0.25">
      <c r="A7148" s="3">
        <v>7147</v>
      </c>
      <c r="B7148" s="3" t="s">
        <v>9308</v>
      </c>
      <c r="C7148" s="4">
        <f>YEAR(Table_1[[#This Row],[Order Date]])</f>
        <v>2014</v>
      </c>
      <c r="D7148" s="9">
        <v>41710</v>
      </c>
      <c r="E7148" s="3">
        <v>41715</v>
      </c>
      <c r="F7148" s="3" t="s">
        <v>50</v>
      </c>
      <c r="G7148" s="3" t="s">
        <v>8228</v>
      </c>
      <c r="H7148" s="3" t="s">
        <v>8229</v>
      </c>
      <c r="I7148" s="3" t="s">
        <v>102</v>
      </c>
      <c r="J7148" s="3" t="s">
        <v>27</v>
      </c>
      <c r="K7148" s="3" t="s">
        <v>146</v>
      </c>
      <c r="L7148" s="3" t="s">
        <v>147</v>
      </c>
      <c r="M7148" s="3">
        <v>19140</v>
      </c>
      <c r="N7148" s="3" t="s">
        <v>148</v>
      </c>
      <c r="O7148" s="3" t="s">
        <v>8943</v>
      </c>
      <c r="P7148" s="3" t="s">
        <v>46</v>
      </c>
      <c r="Q7148" s="3" t="s">
        <v>59</v>
      </c>
      <c r="R7148" s="3" t="s">
        <v>8944</v>
      </c>
      <c r="S7148" s="3">
        <v>43.28</v>
      </c>
      <c r="T7148" s="3">
        <v>1</v>
      </c>
      <c r="U7148" s="3">
        <v>0.2</v>
      </c>
      <c r="V7148" s="3">
        <v>3.2460000000000022</v>
      </c>
    </row>
    <row r="7149" spans="1:22" ht="14.25" customHeight="1" x14ac:dyDescent="0.25">
      <c r="A7149" s="3">
        <v>7148</v>
      </c>
      <c r="B7149" s="3" t="s">
        <v>9309</v>
      </c>
      <c r="C7149" s="4">
        <f>YEAR(Table_1[[#This Row],[Order Date]])</f>
        <v>2013</v>
      </c>
      <c r="D7149" s="9">
        <v>41438</v>
      </c>
      <c r="E7149" s="3">
        <v>41443</v>
      </c>
      <c r="F7149" s="3" t="s">
        <v>50</v>
      </c>
      <c r="G7149" s="3" t="s">
        <v>4852</v>
      </c>
      <c r="H7149" s="3" t="s">
        <v>4853</v>
      </c>
      <c r="I7149" s="3" t="s">
        <v>26</v>
      </c>
      <c r="J7149" s="3" t="s">
        <v>27</v>
      </c>
      <c r="K7149" s="3" t="s">
        <v>1173</v>
      </c>
      <c r="L7149" s="3" t="s">
        <v>267</v>
      </c>
      <c r="M7149" s="3">
        <v>11561</v>
      </c>
      <c r="N7149" s="3" t="s">
        <v>148</v>
      </c>
      <c r="O7149" s="3" t="s">
        <v>4705</v>
      </c>
      <c r="P7149" s="3" t="s">
        <v>46</v>
      </c>
      <c r="Q7149" s="3" t="s">
        <v>90</v>
      </c>
      <c r="R7149" s="3" t="s">
        <v>4706</v>
      </c>
      <c r="S7149" s="3">
        <v>92.94</v>
      </c>
      <c r="T7149" s="3">
        <v>3</v>
      </c>
      <c r="U7149" s="3">
        <v>0</v>
      </c>
      <c r="V7149" s="3">
        <v>41.822999999999993</v>
      </c>
    </row>
    <row r="7150" spans="1:22" ht="14.25" customHeight="1" x14ac:dyDescent="0.25">
      <c r="A7150" s="3">
        <v>7149</v>
      </c>
      <c r="B7150" s="3" t="s">
        <v>9309</v>
      </c>
      <c r="C7150" s="4">
        <f>YEAR(Table_1[[#This Row],[Order Date]])</f>
        <v>2013</v>
      </c>
      <c r="D7150" s="9">
        <v>41438</v>
      </c>
      <c r="E7150" s="3">
        <v>41443</v>
      </c>
      <c r="F7150" s="3" t="s">
        <v>50</v>
      </c>
      <c r="G7150" s="3" t="s">
        <v>4852</v>
      </c>
      <c r="H7150" s="3" t="s">
        <v>4853</v>
      </c>
      <c r="I7150" s="3" t="s">
        <v>26</v>
      </c>
      <c r="J7150" s="3" t="s">
        <v>27</v>
      </c>
      <c r="K7150" s="3" t="s">
        <v>1173</v>
      </c>
      <c r="L7150" s="3" t="s">
        <v>267</v>
      </c>
      <c r="M7150" s="3">
        <v>11561</v>
      </c>
      <c r="N7150" s="3" t="s">
        <v>148</v>
      </c>
      <c r="O7150" s="3" t="s">
        <v>5293</v>
      </c>
      <c r="P7150" s="3" t="s">
        <v>46</v>
      </c>
      <c r="Q7150" s="3" t="s">
        <v>78</v>
      </c>
      <c r="R7150" s="3" t="s">
        <v>5294</v>
      </c>
      <c r="S7150" s="3">
        <v>52.56</v>
      </c>
      <c r="T7150" s="3">
        <v>3</v>
      </c>
      <c r="U7150" s="3">
        <v>0</v>
      </c>
      <c r="V7150" s="3">
        <v>18.396000000000001</v>
      </c>
    </row>
    <row r="7151" spans="1:22" ht="14.25" customHeight="1" x14ac:dyDescent="0.25">
      <c r="A7151" s="3">
        <v>7150</v>
      </c>
      <c r="B7151" s="3" t="s">
        <v>9310</v>
      </c>
      <c r="C7151" s="4">
        <f>YEAR(Table_1[[#This Row],[Order Date]])</f>
        <v>2012</v>
      </c>
      <c r="D7151" s="9">
        <v>41086</v>
      </c>
      <c r="E7151" s="3">
        <v>41090</v>
      </c>
      <c r="F7151" s="3" t="s">
        <v>50</v>
      </c>
      <c r="G7151" s="3" t="s">
        <v>888</v>
      </c>
      <c r="H7151" s="3" t="s">
        <v>889</v>
      </c>
      <c r="I7151" s="3" t="s">
        <v>26</v>
      </c>
      <c r="J7151" s="3" t="s">
        <v>27</v>
      </c>
      <c r="K7151" s="3" t="s">
        <v>184</v>
      </c>
      <c r="L7151" s="3" t="s">
        <v>104</v>
      </c>
      <c r="M7151" s="3">
        <v>77070</v>
      </c>
      <c r="N7151" s="3" t="s">
        <v>105</v>
      </c>
      <c r="O7151" s="3" t="s">
        <v>5015</v>
      </c>
      <c r="P7151" s="3" t="s">
        <v>71</v>
      </c>
      <c r="Q7151" s="3" t="s">
        <v>72</v>
      </c>
      <c r="R7151" s="3" t="s">
        <v>5016</v>
      </c>
      <c r="S7151" s="3">
        <v>971.88000000000011</v>
      </c>
      <c r="T7151" s="3">
        <v>3</v>
      </c>
      <c r="U7151" s="3">
        <v>0.2</v>
      </c>
      <c r="V7151" s="3">
        <v>109.33649999999994</v>
      </c>
    </row>
    <row r="7152" spans="1:22" ht="14.25" customHeight="1" x14ac:dyDescent="0.25">
      <c r="A7152" s="3">
        <v>7151</v>
      </c>
      <c r="B7152" s="3" t="s">
        <v>9311</v>
      </c>
      <c r="C7152" s="4">
        <f>YEAR(Table_1[[#This Row],[Order Date]])</f>
        <v>2014</v>
      </c>
      <c r="D7152" s="9">
        <v>41996</v>
      </c>
      <c r="E7152" s="3">
        <v>42000</v>
      </c>
      <c r="F7152" s="3" t="s">
        <v>50</v>
      </c>
      <c r="G7152" s="3" t="s">
        <v>6212</v>
      </c>
      <c r="H7152" s="3" t="s">
        <v>6213</v>
      </c>
      <c r="I7152" s="3" t="s">
        <v>102</v>
      </c>
      <c r="J7152" s="3" t="s">
        <v>27</v>
      </c>
      <c r="K7152" s="3" t="s">
        <v>7881</v>
      </c>
      <c r="L7152" s="3" t="s">
        <v>358</v>
      </c>
      <c r="M7152" s="3">
        <v>35401</v>
      </c>
      <c r="N7152" s="3" t="s">
        <v>30</v>
      </c>
      <c r="O7152" s="3" t="s">
        <v>1839</v>
      </c>
      <c r="P7152" s="3" t="s">
        <v>32</v>
      </c>
      <c r="Q7152" s="3" t="s">
        <v>36</v>
      </c>
      <c r="R7152" s="3" t="s">
        <v>1840</v>
      </c>
      <c r="S7152" s="3">
        <v>141.96</v>
      </c>
      <c r="T7152" s="3">
        <v>2</v>
      </c>
      <c r="U7152" s="3">
        <v>0</v>
      </c>
      <c r="V7152" s="3">
        <v>35.490000000000009</v>
      </c>
    </row>
    <row r="7153" spans="1:22" ht="14.25" customHeight="1" x14ac:dyDescent="0.25">
      <c r="A7153" s="3">
        <v>7152</v>
      </c>
      <c r="B7153" s="3" t="s">
        <v>9312</v>
      </c>
      <c r="C7153" s="4">
        <f>YEAR(Table_1[[#This Row],[Order Date]])</f>
        <v>2014</v>
      </c>
      <c r="D7153" s="9">
        <v>41996</v>
      </c>
      <c r="E7153" s="3">
        <v>41999</v>
      </c>
      <c r="F7153" s="3" t="s">
        <v>23</v>
      </c>
      <c r="G7153" s="3" t="s">
        <v>7439</v>
      </c>
      <c r="H7153" s="3" t="s">
        <v>7440</v>
      </c>
      <c r="I7153" s="3" t="s">
        <v>26</v>
      </c>
      <c r="J7153" s="3" t="s">
        <v>27</v>
      </c>
      <c r="K7153" s="3" t="s">
        <v>1823</v>
      </c>
      <c r="L7153" s="3" t="s">
        <v>310</v>
      </c>
      <c r="M7153" s="3">
        <v>85204</v>
      </c>
      <c r="N7153" s="3" t="s">
        <v>44</v>
      </c>
      <c r="O7153" s="3" t="s">
        <v>3772</v>
      </c>
      <c r="P7153" s="3" t="s">
        <v>32</v>
      </c>
      <c r="Q7153" s="3" t="s">
        <v>56</v>
      </c>
      <c r="R7153" s="3" t="s">
        <v>3773</v>
      </c>
      <c r="S7153" s="3">
        <v>182.55</v>
      </c>
      <c r="T7153" s="3">
        <v>2</v>
      </c>
      <c r="U7153" s="3">
        <v>0.5</v>
      </c>
      <c r="V7153" s="3">
        <v>-135.08699999999999</v>
      </c>
    </row>
    <row r="7154" spans="1:22" ht="14.25" customHeight="1" x14ac:dyDescent="0.25">
      <c r="A7154" s="3">
        <v>7153</v>
      </c>
      <c r="B7154" s="3" t="s">
        <v>9313</v>
      </c>
      <c r="C7154" s="4">
        <f>YEAR(Table_1[[#This Row],[Order Date]])</f>
        <v>2011</v>
      </c>
      <c r="D7154" s="9">
        <v>40825</v>
      </c>
      <c r="E7154" s="3">
        <v>40831</v>
      </c>
      <c r="F7154" s="3" t="s">
        <v>50</v>
      </c>
      <c r="G7154" s="3" t="s">
        <v>1383</v>
      </c>
      <c r="H7154" s="3" t="s">
        <v>1384</v>
      </c>
      <c r="I7154" s="3" t="s">
        <v>41</v>
      </c>
      <c r="J7154" s="3" t="s">
        <v>27</v>
      </c>
      <c r="K7154" s="3" t="s">
        <v>1521</v>
      </c>
      <c r="L7154" s="3" t="s">
        <v>88</v>
      </c>
      <c r="M7154" s="3">
        <v>28540</v>
      </c>
      <c r="N7154" s="3" t="s">
        <v>30</v>
      </c>
      <c r="O7154" s="3" t="s">
        <v>1624</v>
      </c>
      <c r="P7154" s="3" t="s">
        <v>46</v>
      </c>
      <c r="Q7154" s="3" t="s">
        <v>90</v>
      </c>
      <c r="R7154" s="3" t="s">
        <v>1625</v>
      </c>
      <c r="S7154" s="3">
        <v>88.768000000000001</v>
      </c>
      <c r="T7154" s="3">
        <v>2</v>
      </c>
      <c r="U7154" s="3">
        <v>0.2</v>
      </c>
      <c r="V7154" s="3">
        <v>31.068799999999996</v>
      </c>
    </row>
    <row r="7155" spans="1:22" ht="14.25" customHeight="1" x14ac:dyDescent="0.25">
      <c r="A7155" s="3">
        <v>7154</v>
      </c>
      <c r="B7155" s="3" t="s">
        <v>9314</v>
      </c>
      <c r="C7155" s="4">
        <f>YEAR(Table_1[[#This Row],[Order Date]])</f>
        <v>2012</v>
      </c>
      <c r="D7155" s="9">
        <v>41253</v>
      </c>
      <c r="E7155" s="3">
        <v>41258</v>
      </c>
      <c r="F7155" s="3" t="s">
        <v>50</v>
      </c>
      <c r="G7155" s="3" t="s">
        <v>4129</v>
      </c>
      <c r="H7155" s="3" t="s">
        <v>4130</v>
      </c>
      <c r="I7155" s="3" t="s">
        <v>26</v>
      </c>
      <c r="J7155" s="3" t="s">
        <v>27</v>
      </c>
      <c r="K7155" s="3" t="s">
        <v>303</v>
      </c>
      <c r="L7155" s="3" t="s">
        <v>211</v>
      </c>
      <c r="M7155" s="3">
        <v>60610</v>
      </c>
      <c r="N7155" s="3" t="s">
        <v>105</v>
      </c>
      <c r="O7155" s="3" t="s">
        <v>3851</v>
      </c>
      <c r="P7155" s="3" t="s">
        <v>46</v>
      </c>
      <c r="Q7155" s="3" t="s">
        <v>78</v>
      </c>
      <c r="R7155" s="3" t="s">
        <v>3852</v>
      </c>
      <c r="S7155" s="3">
        <v>53.087999999999994</v>
      </c>
      <c r="T7155" s="3">
        <v>7</v>
      </c>
      <c r="U7155" s="3">
        <v>0.8</v>
      </c>
      <c r="V7155" s="3">
        <v>-108.8304</v>
      </c>
    </row>
    <row r="7156" spans="1:22" ht="14.25" customHeight="1" x14ac:dyDescent="0.25">
      <c r="A7156" s="3">
        <v>7155</v>
      </c>
      <c r="B7156" s="3" t="s">
        <v>9315</v>
      </c>
      <c r="C7156" s="4">
        <f>YEAR(Table_1[[#This Row],[Order Date]])</f>
        <v>2012</v>
      </c>
      <c r="D7156" s="9">
        <v>41268</v>
      </c>
      <c r="E7156" s="3">
        <v>41270</v>
      </c>
      <c r="F7156" s="3" t="s">
        <v>23</v>
      </c>
      <c r="G7156" s="3" t="s">
        <v>242</v>
      </c>
      <c r="H7156" s="3" t="s">
        <v>243</v>
      </c>
      <c r="I7156" s="3" t="s">
        <v>26</v>
      </c>
      <c r="J7156" s="3" t="s">
        <v>27</v>
      </c>
      <c r="K7156" s="3" t="s">
        <v>497</v>
      </c>
      <c r="L7156" s="3" t="s">
        <v>1272</v>
      </c>
      <c r="M7156" s="3">
        <v>31907</v>
      </c>
      <c r="N7156" s="3" t="s">
        <v>30</v>
      </c>
      <c r="O7156" s="3" t="s">
        <v>8503</v>
      </c>
      <c r="P7156" s="3" t="s">
        <v>32</v>
      </c>
      <c r="Q7156" s="3" t="s">
        <v>65</v>
      </c>
      <c r="R7156" s="3" t="s">
        <v>8504</v>
      </c>
      <c r="S7156" s="3">
        <v>275.88</v>
      </c>
      <c r="T7156" s="3">
        <v>6</v>
      </c>
      <c r="U7156" s="3">
        <v>0</v>
      </c>
      <c r="V7156" s="3">
        <v>46.899599999999964</v>
      </c>
    </row>
    <row r="7157" spans="1:22" ht="14.25" customHeight="1" x14ac:dyDescent="0.25">
      <c r="A7157" s="3">
        <v>7156</v>
      </c>
      <c r="B7157" s="3" t="s">
        <v>9315</v>
      </c>
      <c r="C7157" s="4">
        <f>YEAR(Table_1[[#This Row],[Order Date]])</f>
        <v>2012</v>
      </c>
      <c r="D7157" s="9">
        <v>41268</v>
      </c>
      <c r="E7157" s="3">
        <v>41270</v>
      </c>
      <c r="F7157" s="3" t="s">
        <v>23</v>
      </c>
      <c r="G7157" s="3" t="s">
        <v>242</v>
      </c>
      <c r="H7157" s="3" t="s">
        <v>243</v>
      </c>
      <c r="I7157" s="3" t="s">
        <v>26</v>
      </c>
      <c r="J7157" s="3" t="s">
        <v>27</v>
      </c>
      <c r="K7157" s="3" t="s">
        <v>497</v>
      </c>
      <c r="L7157" s="3" t="s">
        <v>1272</v>
      </c>
      <c r="M7157" s="3">
        <v>31907</v>
      </c>
      <c r="N7157" s="3" t="s">
        <v>30</v>
      </c>
      <c r="O7157" s="3" t="s">
        <v>1393</v>
      </c>
      <c r="P7157" s="3" t="s">
        <v>46</v>
      </c>
      <c r="Q7157" s="3" t="s">
        <v>75</v>
      </c>
      <c r="R7157" s="3" t="s">
        <v>1394</v>
      </c>
      <c r="S7157" s="3">
        <v>157.89999999999998</v>
      </c>
      <c r="T7157" s="3">
        <v>5</v>
      </c>
      <c r="U7157" s="3">
        <v>0</v>
      </c>
      <c r="V7157" s="3">
        <v>74.212999999999994</v>
      </c>
    </row>
    <row r="7158" spans="1:22" ht="14.25" customHeight="1" x14ac:dyDescent="0.25">
      <c r="A7158" s="3">
        <v>7157</v>
      </c>
      <c r="B7158" s="3" t="s">
        <v>9316</v>
      </c>
      <c r="C7158" s="4">
        <f>YEAR(Table_1[[#This Row],[Order Date]])</f>
        <v>2014</v>
      </c>
      <c r="D7158" s="9">
        <v>41759</v>
      </c>
      <c r="E7158" s="3">
        <v>41764</v>
      </c>
      <c r="F7158" s="3" t="s">
        <v>50</v>
      </c>
      <c r="G7158" s="3" t="s">
        <v>3450</v>
      </c>
      <c r="H7158" s="3" t="s">
        <v>3451</v>
      </c>
      <c r="I7158" s="3" t="s">
        <v>26</v>
      </c>
      <c r="J7158" s="3" t="s">
        <v>27</v>
      </c>
      <c r="K7158" s="3" t="s">
        <v>6067</v>
      </c>
      <c r="L7158" s="3" t="s">
        <v>788</v>
      </c>
      <c r="M7158" s="3">
        <v>7050</v>
      </c>
      <c r="N7158" s="3" t="s">
        <v>148</v>
      </c>
      <c r="O7158" s="3" t="s">
        <v>2923</v>
      </c>
      <c r="P7158" s="3" t="s">
        <v>46</v>
      </c>
      <c r="Q7158" s="3" t="s">
        <v>47</v>
      </c>
      <c r="R7158" s="3" t="s">
        <v>2924</v>
      </c>
      <c r="S7158" s="3">
        <v>4.91</v>
      </c>
      <c r="T7158" s="3">
        <v>1</v>
      </c>
      <c r="U7158" s="3">
        <v>0</v>
      </c>
      <c r="V7158" s="3">
        <v>2.4058999999999999</v>
      </c>
    </row>
    <row r="7159" spans="1:22" ht="14.25" customHeight="1" x14ac:dyDescent="0.25">
      <c r="A7159" s="3">
        <v>7158</v>
      </c>
      <c r="B7159" s="3" t="s">
        <v>9317</v>
      </c>
      <c r="C7159" s="4">
        <f>YEAR(Table_1[[#This Row],[Order Date]])</f>
        <v>2013</v>
      </c>
      <c r="D7159" s="9">
        <v>41362</v>
      </c>
      <c r="E7159" s="3">
        <v>41365</v>
      </c>
      <c r="F7159" s="3" t="s">
        <v>23</v>
      </c>
      <c r="G7159" s="3" t="s">
        <v>3525</v>
      </c>
      <c r="H7159" s="3" t="s">
        <v>3526</v>
      </c>
      <c r="I7159" s="3" t="s">
        <v>26</v>
      </c>
      <c r="J7159" s="3" t="s">
        <v>27</v>
      </c>
      <c r="K7159" s="3" t="s">
        <v>42</v>
      </c>
      <c r="L7159" s="3" t="s">
        <v>43</v>
      </c>
      <c r="M7159" s="3">
        <v>90032</v>
      </c>
      <c r="N7159" s="3" t="s">
        <v>44</v>
      </c>
      <c r="O7159" s="3" t="s">
        <v>885</v>
      </c>
      <c r="P7159" s="3" t="s">
        <v>46</v>
      </c>
      <c r="Q7159" s="3" t="s">
        <v>59</v>
      </c>
      <c r="R7159" s="3" t="s">
        <v>886</v>
      </c>
      <c r="S7159" s="3">
        <v>87.92</v>
      </c>
      <c r="T7159" s="3">
        <v>4</v>
      </c>
      <c r="U7159" s="3">
        <v>0</v>
      </c>
      <c r="V7159" s="3">
        <v>0.87919999999999732</v>
      </c>
    </row>
    <row r="7160" spans="1:22" ht="14.25" customHeight="1" x14ac:dyDescent="0.25">
      <c r="A7160" s="3">
        <v>7159</v>
      </c>
      <c r="B7160" s="3" t="s">
        <v>9317</v>
      </c>
      <c r="C7160" s="4">
        <f>YEAR(Table_1[[#This Row],[Order Date]])</f>
        <v>2013</v>
      </c>
      <c r="D7160" s="9">
        <v>41362</v>
      </c>
      <c r="E7160" s="3">
        <v>41365</v>
      </c>
      <c r="F7160" s="3" t="s">
        <v>23</v>
      </c>
      <c r="G7160" s="3" t="s">
        <v>3525</v>
      </c>
      <c r="H7160" s="3" t="s">
        <v>3526</v>
      </c>
      <c r="I7160" s="3" t="s">
        <v>26</v>
      </c>
      <c r="J7160" s="3" t="s">
        <v>27</v>
      </c>
      <c r="K7160" s="3" t="s">
        <v>42</v>
      </c>
      <c r="L7160" s="3" t="s">
        <v>43</v>
      </c>
      <c r="M7160" s="3">
        <v>90032</v>
      </c>
      <c r="N7160" s="3" t="s">
        <v>44</v>
      </c>
      <c r="O7160" s="3" t="s">
        <v>9318</v>
      </c>
      <c r="P7160" s="3" t="s">
        <v>46</v>
      </c>
      <c r="Q7160" s="3" t="s">
        <v>90</v>
      </c>
      <c r="R7160" s="3" t="s">
        <v>9319</v>
      </c>
      <c r="S7160" s="3">
        <v>5.98</v>
      </c>
      <c r="T7160" s="3">
        <v>1</v>
      </c>
      <c r="U7160" s="3">
        <v>0</v>
      </c>
      <c r="V7160" s="3">
        <v>2.9302000000000001</v>
      </c>
    </row>
    <row r="7161" spans="1:22" ht="14.25" customHeight="1" x14ac:dyDescent="0.25">
      <c r="A7161" s="3">
        <v>7160</v>
      </c>
      <c r="B7161" s="3" t="s">
        <v>9320</v>
      </c>
      <c r="C7161" s="4">
        <f>YEAR(Table_1[[#This Row],[Order Date]])</f>
        <v>2012</v>
      </c>
      <c r="D7161" s="9">
        <v>41042</v>
      </c>
      <c r="E7161" s="3">
        <v>41047</v>
      </c>
      <c r="F7161" s="3" t="s">
        <v>23</v>
      </c>
      <c r="G7161" s="3" t="s">
        <v>3436</v>
      </c>
      <c r="H7161" s="3" t="s">
        <v>3437</v>
      </c>
      <c r="I7161" s="3" t="s">
        <v>102</v>
      </c>
      <c r="J7161" s="3" t="s">
        <v>27</v>
      </c>
      <c r="K7161" s="3" t="s">
        <v>303</v>
      </c>
      <c r="L7161" s="3" t="s">
        <v>211</v>
      </c>
      <c r="M7161" s="3">
        <v>60623</v>
      </c>
      <c r="N7161" s="3" t="s">
        <v>105</v>
      </c>
      <c r="O7161" s="3" t="s">
        <v>3398</v>
      </c>
      <c r="P7161" s="3" t="s">
        <v>71</v>
      </c>
      <c r="Q7161" s="3" t="s">
        <v>72</v>
      </c>
      <c r="R7161" s="3" t="s">
        <v>3399</v>
      </c>
      <c r="S7161" s="3">
        <v>222.38400000000001</v>
      </c>
      <c r="T7161" s="3">
        <v>2</v>
      </c>
      <c r="U7161" s="3">
        <v>0.2</v>
      </c>
      <c r="V7161" s="3">
        <v>16.678799999999995</v>
      </c>
    </row>
    <row r="7162" spans="1:22" ht="14.25" customHeight="1" x14ac:dyDescent="0.25">
      <c r="A7162" s="3">
        <v>7161</v>
      </c>
      <c r="B7162" s="3" t="s">
        <v>9320</v>
      </c>
      <c r="C7162" s="4">
        <f>YEAR(Table_1[[#This Row],[Order Date]])</f>
        <v>2012</v>
      </c>
      <c r="D7162" s="9">
        <v>41042</v>
      </c>
      <c r="E7162" s="3">
        <v>41047</v>
      </c>
      <c r="F7162" s="3" t="s">
        <v>23</v>
      </c>
      <c r="G7162" s="3" t="s">
        <v>3436</v>
      </c>
      <c r="H7162" s="3" t="s">
        <v>3437</v>
      </c>
      <c r="I7162" s="3" t="s">
        <v>102</v>
      </c>
      <c r="J7162" s="3" t="s">
        <v>27</v>
      </c>
      <c r="K7162" s="3" t="s">
        <v>303</v>
      </c>
      <c r="L7162" s="3" t="s">
        <v>211</v>
      </c>
      <c r="M7162" s="3">
        <v>60623</v>
      </c>
      <c r="N7162" s="3" t="s">
        <v>105</v>
      </c>
      <c r="O7162" s="3" t="s">
        <v>2572</v>
      </c>
      <c r="P7162" s="3" t="s">
        <v>46</v>
      </c>
      <c r="Q7162" s="3" t="s">
        <v>269</v>
      </c>
      <c r="R7162" s="3" t="s">
        <v>2573</v>
      </c>
      <c r="S7162" s="3">
        <v>16</v>
      </c>
      <c r="T7162" s="3">
        <v>4</v>
      </c>
      <c r="U7162" s="3">
        <v>0.2</v>
      </c>
      <c r="V7162" s="3">
        <v>5.6</v>
      </c>
    </row>
    <row r="7163" spans="1:22" ht="14.25" customHeight="1" x14ac:dyDescent="0.25">
      <c r="A7163" s="3">
        <v>7162</v>
      </c>
      <c r="B7163" s="3" t="s">
        <v>9321</v>
      </c>
      <c r="C7163" s="4">
        <f>YEAR(Table_1[[#This Row],[Order Date]])</f>
        <v>2011</v>
      </c>
      <c r="D7163" s="9">
        <v>40728</v>
      </c>
      <c r="E7163" s="3">
        <v>40733</v>
      </c>
      <c r="F7163" s="3" t="s">
        <v>50</v>
      </c>
      <c r="G7163" s="3" t="s">
        <v>3987</v>
      </c>
      <c r="H7163" s="3" t="s">
        <v>3988</v>
      </c>
      <c r="I7163" s="3" t="s">
        <v>26</v>
      </c>
      <c r="J7163" s="3" t="s">
        <v>27</v>
      </c>
      <c r="K7163" s="3" t="s">
        <v>1464</v>
      </c>
      <c r="L7163" s="3" t="s">
        <v>319</v>
      </c>
      <c r="M7163" s="3">
        <v>23223</v>
      </c>
      <c r="N7163" s="3" t="s">
        <v>30</v>
      </c>
      <c r="O7163" s="3" t="s">
        <v>1340</v>
      </c>
      <c r="P7163" s="3" t="s">
        <v>46</v>
      </c>
      <c r="Q7163" s="3" t="s">
        <v>90</v>
      </c>
      <c r="R7163" s="3" t="s">
        <v>1341</v>
      </c>
      <c r="S7163" s="3">
        <v>21.84</v>
      </c>
      <c r="T7163" s="3">
        <v>3</v>
      </c>
      <c r="U7163" s="3">
        <v>0</v>
      </c>
      <c r="V7163" s="3">
        <v>10.92</v>
      </c>
    </row>
    <row r="7164" spans="1:22" ht="14.25" customHeight="1" x14ac:dyDescent="0.25">
      <c r="A7164" s="3">
        <v>7163</v>
      </c>
      <c r="B7164" s="3" t="s">
        <v>9321</v>
      </c>
      <c r="C7164" s="4">
        <f>YEAR(Table_1[[#This Row],[Order Date]])</f>
        <v>2011</v>
      </c>
      <c r="D7164" s="9">
        <v>40728</v>
      </c>
      <c r="E7164" s="3">
        <v>40733</v>
      </c>
      <c r="F7164" s="3" t="s">
        <v>50</v>
      </c>
      <c r="G7164" s="3" t="s">
        <v>3987</v>
      </c>
      <c r="H7164" s="3" t="s">
        <v>3988</v>
      </c>
      <c r="I7164" s="3" t="s">
        <v>26</v>
      </c>
      <c r="J7164" s="3" t="s">
        <v>27</v>
      </c>
      <c r="K7164" s="3" t="s">
        <v>1464</v>
      </c>
      <c r="L7164" s="3" t="s">
        <v>319</v>
      </c>
      <c r="M7164" s="3">
        <v>23223</v>
      </c>
      <c r="N7164" s="3" t="s">
        <v>30</v>
      </c>
      <c r="O7164" s="3" t="s">
        <v>2913</v>
      </c>
      <c r="P7164" s="3" t="s">
        <v>46</v>
      </c>
      <c r="Q7164" s="3" t="s">
        <v>75</v>
      </c>
      <c r="R7164" s="3" t="s">
        <v>2914</v>
      </c>
      <c r="S7164" s="3">
        <v>15.600000000000001</v>
      </c>
      <c r="T7164" s="3">
        <v>5</v>
      </c>
      <c r="U7164" s="3">
        <v>0</v>
      </c>
      <c r="V7164" s="3">
        <v>7.6440000000000001</v>
      </c>
    </row>
    <row r="7165" spans="1:22" ht="14.25" customHeight="1" x14ac:dyDescent="0.25">
      <c r="A7165" s="3">
        <v>7164</v>
      </c>
      <c r="B7165" s="3" t="s">
        <v>9322</v>
      </c>
      <c r="C7165" s="4">
        <f>YEAR(Table_1[[#This Row],[Order Date]])</f>
        <v>2011</v>
      </c>
      <c r="D7165" s="9">
        <v>40655</v>
      </c>
      <c r="E7165" s="3">
        <v>40657</v>
      </c>
      <c r="F7165" s="3" t="s">
        <v>23</v>
      </c>
      <c r="G7165" s="3" t="s">
        <v>6420</v>
      </c>
      <c r="H7165" s="3" t="s">
        <v>6421</v>
      </c>
      <c r="I7165" s="3" t="s">
        <v>41</v>
      </c>
      <c r="J7165" s="3" t="s">
        <v>27</v>
      </c>
      <c r="K7165" s="3" t="s">
        <v>276</v>
      </c>
      <c r="L7165" s="3" t="s">
        <v>267</v>
      </c>
      <c r="M7165" s="3">
        <v>12180</v>
      </c>
      <c r="N7165" s="3" t="s">
        <v>148</v>
      </c>
      <c r="O7165" s="3" t="s">
        <v>6396</v>
      </c>
      <c r="P7165" s="3" t="s">
        <v>46</v>
      </c>
      <c r="Q7165" s="3" t="s">
        <v>173</v>
      </c>
      <c r="R7165" s="3" t="s">
        <v>186</v>
      </c>
      <c r="S7165" s="3">
        <v>247.84</v>
      </c>
      <c r="T7165" s="3">
        <v>8</v>
      </c>
      <c r="U7165" s="3">
        <v>0</v>
      </c>
      <c r="V7165" s="3">
        <v>121.44159999999999</v>
      </c>
    </row>
    <row r="7166" spans="1:22" ht="14.25" customHeight="1" x14ac:dyDescent="0.25">
      <c r="A7166" s="3">
        <v>7165</v>
      </c>
      <c r="B7166" s="3" t="s">
        <v>9322</v>
      </c>
      <c r="C7166" s="4">
        <f>YEAR(Table_1[[#This Row],[Order Date]])</f>
        <v>2011</v>
      </c>
      <c r="D7166" s="9">
        <v>40655</v>
      </c>
      <c r="E7166" s="3">
        <v>40657</v>
      </c>
      <c r="F7166" s="3" t="s">
        <v>23</v>
      </c>
      <c r="G7166" s="3" t="s">
        <v>6420</v>
      </c>
      <c r="H7166" s="3" t="s">
        <v>6421</v>
      </c>
      <c r="I7166" s="3" t="s">
        <v>41</v>
      </c>
      <c r="J7166" s="3" t="s">
        <v>27</v>
      </c>
      <c r="K7166" s="3" t="s">
        <v>276</v>
      </c>
      <c r="L7166" s="3" t="s">
        <v>267</v>
      </c>
      <c r="M7166" s="3">
        <v>12180</v>
      </c>
      <c r="N7166" s="3" t="s">
        <v>148</v>
      </c>
      <c r="O7166" s="3" t="s">
        <v>3587</v>
      </c>
      <c r="P7166" s="3" t="s">
        <v>46</v>
      </c>
      <c r="Q7166" s="3" t="s">
        <v>75</v>
      </c>
      <c r="R7166" s="3" t="s">
        <v>3588</v>
      </c>
      <c r="S7166" s="3">
        <v>9.9120000000000008</v>
      </c>
      <c r="T7166" s="3">
        <v>3</v>
      </c>
      <c r="U7166" s="3">
        <v>0.2</v>
      </c>
      <c r="V7166" s="3">
        <v>3.3452999999999995</v>
      </c>
    </row>
    <row r="7167" spans="1:22" ht="14.25" customHeight="1" x14ac:dyDescent="0.25">
      <c r="A7167" s="3">
        <v>7166</v>
      </c>
      <c r="B7167" s="3" t="s">
        <v>9323</v>
      </c>
      <c r="C7167" s="4">
        <f>YEAR(Table_1[[#This Row],[Order Date]])</f>
        <v>2013</v>
      </c>
      <c r="D7167" s="9">
        <v>41537</v>
      </c>
      <c r="E7167" s="3">
        <v>41540</v>
      </c>
      <c r="F7167" s="3" t="s">
        <v>188</v>
      </c>
      <c r="G7167" s="3" t="s">
        <v>2035</v>
      </c>
      <c r="H7167" s="3" t="s">
        <v>2036</v>
      </c>
      <c r="I7167" s="3" t="s">
        <v>26</v>
      </c>
      <c r="J7167" s="3" t="s">
        <v>27</v>
      </c>
      <c r="K7167" s="3" t="s">
        <v>3577</v>
      </c>
      <c r="L7167" s="3" t="s">
        <v>1399</v>
      </c>
      <c r="M7167" s="3">
        <v>2908</v>
      </c>
      <c r="N7167" s="3" t="s">
        <v>148</v>
      </c>
      <c r="O7167" s="3" t="s">
        <v>277</v>
      </c>
      <c r="P7167" s="3" t="s">
        <v>46</v>
      </c>
      <c r="Q7167" s="3" t="s">
        <v>59</v>
      </c>
      <c r="R7167" s="3" t="s">
        <v>278</v>
      </c>
      <c r="S7167" s="3">
        <v>69.52</v>
      </c>
      <c r="T7167" s="3">
        <v>2</v>
      </c>
      <c r="U7167" s="3">
        <v>0</v>
      </c>
      <c r="V7167" s="3">
        <v>17.379999999999995</v>
      </c>
    </row>
    <row r="7168" spans="1:22" ht="14.25" customHeight="1" x14ac:dyDescent="0.25">
      <c r="A7168" s="3">
        <v>7167</v>
      </c>
      <c r="B7168" s="3" t="s">
        <v>9324</v>
      </c>
      <c r="C7168" s="4">
        <f>YEAR(Table_1[[#This Row],[Order Date]])</f>
        <v>2011</v>
      </c>
      <c r="D7168" s="9">
        <v>40746</v>
      </c>
      <c r="E7168" s="3">
        <v>40748</v>
      </c>
      <c r="F7168" s="3" t="s">
        <v>23</v>
      </c>
      <c r="G7168" s="3" t="s">
        <v>2235</v>
      </c>
      <c r="H7168" s="3" t="s">
        <v>2236</v>
      </c>
      <c r="I7168" s="3" t="s">
        <v>26</v>
      </c>
      <c r="J7168" s="3" t="s">
        <v>27</v>
      </c>
      <c r="K7168" s="3" t="s">
        <v>127</v>
      </c>
      <c r="L7168" s="3" t="s">
        <v>43</v>
      </c>
      <c r="M7168" s="3">
        <v>94122</v>
      </c>
      <c r="N7168" s="3" t="s">
        <v>44</v>
      </c>
      <c r="O7168" s="3" t="s">
        <v>2535</v>
      </c>
      <c r="P7168" s="3" t="s">
        <v>46</v>
      </c>
      <c r="Q7168" s="3" t="s">
        <v>68</v>
      </c>
      <c r="R7168" s="3" t="s">
        <v>2536</v>
      </c>
      <c r="S7168" s="3">
        <v>11.52</v>
      </c>
      <c r="T7168" s="3">
        <v>4</v>
      </c>
      <c r="U7168" s="3">
        <v>0</v>
      </c>
      <c r="V7168" s="3">
        <v>3.2256</v>
      </c>
    </row>
    <row r="7169" spans="1:22" ht="14.25" customHeight="1" x14ac:dyDescent="0.25">
      <c r="A7169" s="3">
        <v>7168</v>
      </c>
      <c r="B7169" s="3" t="s">
        <v>9324</v>
      </c>
      <c r="C7169" s="4">
        <f>YEAR(Table_1[[#This Row],[Order Date]])</f>
        <v>2011</v>
      </c>
      <c r="D7169" s="9">
        <v>40746</v>
      </c>
      <c r="E7169" s="3">
        <v>40748</v>
      </c>
      <c r="F7169" s="3" t="s">
        <v>23</v>
      </c>
      <c r="G7169" s="3" t="s">
        <v>2235</v>
      </c>
      <c r="H7169" s="3" t="s">
        <v>2236</v>
      </c>
      <c r="I7169" s="3" t="s">
        <v>26</v>
      </c>
      <c r="J7169" s="3" t="s">
        <v>27</v>
      </c>
      <c r="K7169" s="3" t="s">
        <v>127</v>
      </c>
      <c r="L7169" s="3" t="s">
        <v>43</v>
      </c>
      <c r="M7169" s="3">
        <v>94122</v>
      </c>
      <c r="N7169" s="3" t="s">
        <v>44</v>
      </c>
      <c r="O7169" s="3" t="s">
        <v>4730</v>
      </c>
      <c r="P7169" s="3" t="s">
        <v>32</v>
      </c>
      <c r="Q7169" s="3" t="s">
        <v>36</v>
      </c>
      <c r="R7169" s="3" t="s">
        <v>4731</v>
      </c>
      <c r="S7169" s="3">
        <v>717.72</v>
      </c>
      <c r="T7169" s="3">
        <v>3</v>
      </c>
      <c r="U7169" s="3">
        <v>0.2</v>
      </c>
      <c r="V7169" s="3">
        <v>71.77200000000002</v>
      </c>
    </row>
    <row r="7170" spans="1:22" ht="14.25" customHeight="1" x14ac:dyDescent="0.25">
      <c r="A7170" s="3">
        <v>7169</v>
      </c>
      <c r="B7170" s="3" t="s">
        <v>9324</v>
      </c>
      <c r="C7170" s="4">
        <f>YEAR(Table_1[[#This Row],[Order Date]])</f>
        <v>2011</v>
      </c>
      <c r="D7170" s="9">
        <v>40746</v>
      </c>
      <c r="E7170" s="3">
        <v>40748</v>
      </c>
      <c r="F7170" s="3" t="s">
        <v>23</v>
      </c>
      <c r="G7170" s="3" t="s">
        <v>2235</v>
      </c>
      <c r="H7170" s="3" t="s">
        <v>2236</v>
      </c>
      <c r="I7170" s="3" t="s">
        <v>26</v>
      </c>
      <c r="J7170" s="3" t="s">
        <v>27</v>
      </c>
      <c r="K7170" s="3" t="s">
        <v>127</v>
      </c>
      <c r="L7170" s="3" t="s">
        <v>43</v>
      </c>
      <c r="M7170" s="3">
        <v>94122</v>
      </c>
      <c r="N7170" s="3" t="s">
        <v>44</v>
      </c>
      <c r="O7170" s="3" t="s">
        <v>1544</v>
      </c>
      <c r="P7170" s="3" t="s">
        <v>46</v>
      </c>
      <c r="Q7170" s="3" t="s">
        <v>59</v>
      </c>
      <c r="R7170" s="3" t="s">
        <v>1545</v>
      </c>
      <c r="S7170" s="3">
        <v>236.5</v>
      </c>
      <c r="T7170" s="3">
        <v>10</v>
      </c>
      <c r="U7170" s="3">
        <v>0</v>
      </c>
      <c r="V7170" s="3">
        <v>68.584999999999994</v>
      </c>
    </row>
    <row r="7171" spans="1:22" ht="14.25" customHeight="1" x14ac:dyDescent="0.25">
      <c r="A7171" s="3">
        <v>7170</v>
      </c>
      <c r="B7171" s="3" t="s">
        <v>9324</v>
      </c>
      <c r="C7171" s="4">
        <f>YEAR(Table_1[[#This Row],[Order Date]])</f>
        <v>2011</v>
      </c>
      <c r="D7171" s="9">
        <v>40746</v>
      </c>
      <c r="E7171" s="3">
        <v>40748</v>
      </c>
      <c r="F7171" s="3" t="s">
        <v>23</v>
      </c>
      <c r="G7171" s="3" t="s">
        <v>2235</v>
      </c>
      <c r="H7171" s="3" t="s">
        <v>2236</v>
      </c>
      <c r="I7171" s="3" t="s">
        <v>26</v>
      </c>
      <c r="J7171" s="3" t="s">
        <v>27</v>
      </c>
      <c r="K7171" s="3" t="s">
        <v>127</v>
      </c>
      <c r="L7171" s="3" t="s">
        <v>43</v>
      </c>
      <c r="M7171" s="3">
        <v>94122</v>
      </c>
      <c r="N7171" s="3" t="s">
        <v>44</v>
      </c>
      <c r="O7171" s="3" t="s">
        <v>4677</v>
      </c>
      <c r="P7171" s="3" t="s">
        <v>32</v>
      </c>
      <c r="Q7171" s="3" t="s">
        <v>56</v>
      </c>
      <c r="R7171" s="3" t="s">
        <v>4678</v>
      </c>
      <c r="S7171" s="3">
        <v>170.35200000000003</v>
      </c>
      <c r="T7171" s="3">
        <v>3</v>
      </c>
      <c r="U7171" s="3">
        <v>0.2</v>
      </c>
      <c r="V7171" s="3">
        <v>19.164599999999979</v>
      </c>
    </row>
    <row r="7172" spans="1:22" ht="14.25" customHeight="1" x14ac:dyDescent="0.25">
      <c r="A7172" s="3">
        <v>7171</v>
      </c>
      <c r="B7172" s="3" t="s">
        <v>9325</v>
      </c>
      <c r="C7172" s="4">
        <f>YEAR(Table_1[[#This Row],[Order Date]])</f>
        <v>2014</v>
      </c>
      <c r="D7172" s="9">
        <v>41921</v>
      </c>
      <c r="E7172" s="3">
        <v>41927</v>
      </c>
      <c r="F7172" s="3" t="s">
        <v>50</v>
      </c>
      <c r="G7172" s="3" t="s">
        <v>2520</v>
      </c>
      <c r="H7172" s="3" t="s">
        <v>2521</v>
      </c>
      <c r="I7172" s="3" t="s">
        <v>26</v>
      </c>
      <c r="J7172" s="3" t="s">
        <v>27</v>
      </c>
      <c r="K7172" s="3" t="s">
        <v>266</v>
      </c>
      <c r="L7172" s="3" t="s">
        <v>267</v>
      </c>
      <c r="M7172" s="3">
        <v>10009</v>
      </c>
      <c r="N7172" s="3" t="s">
        <v>148</v>
      </c>
      <c r="O7172" s="3" t="s">
        <v>1548</v>
      </c>
      <c r="P7172" s="3" t="s">
        <v>32</v>
      </c>
      <c r="Q7172" s="3" t="s">
        <v>36</v>
      </c>
      <c r="R7172" s="3" t="s">
        <v>1549</v>
      </c>
      <c r="S7172" s="3">
        <v>145.76400000000001</v>
      </c>
      <c r="T7172" s="3">
        <v>2</v>
      </c>
      <c r="U7172" s="3">
        <v>0.1</v>
      </c>
      <c r="V7172" s="3">
        <v>3.2392000000000074</v>
      </c>
    </row>
    <row r="7173" spans="1:22" ht="14.25" customHeight="1" x14ac:dyDescent="0.25">
      <c r="A7173" s="3">
        <v>7172</v>
      </c>
      <c r="B7173" s="3" t="s">
        <v>9326</v>
      </c>
      <c r="C7173" s="4">
        <f>YEAR(Table_1[[#This Row],[Order Date]])</f>
        <v>2014</v>
      </c>
      <c r="D7173" s="9">
        <v>41755</v>
      </c>
      <c r="E7173" s="3">
        <v>41757</v>
      </c>
      <c r="F7173" s="3" t="s">
        <v>23</v>
      </c>
      <c r="G7173" s="3" t="s">
        <v>5433</v>
      </c>
      <c r="H7173" s="3" t="s">
        <v>5434</v>
      </c>
      <c r="I7173" s="3" t="s">
        <v>26</v>
      </c>
      <c r="J7173" s="3" t="s">
        <v>27</v>
      </c>
      <c r="K7173" s="3" t="s">
        <v>127</v>
      </c>
      <c r="L7173" s="3" t="s">
        <v>43</v>
      </c>
      <c r="M7173" s="3">
        <v>94109</v>
      </c>
      <c r="N7173" s="3" t="s">
        <v>44</v>
      </c>
      <c r="O7173" s="3" t="s">
        <v>1414</v>
      </c>
      <c r="P7173" s="3" t="s">
        <v>71</v>
      </c>
      <c r="Q7173" s="3" t="s">
        <v>161</v>
      </c>
      <c r="R7173" s="3" t="s">
        <v>1415</v>
      </c>
      <c r="S7173" s="3">
        <v>107.97</v>
      </c>
      <c r="T7173" s="3">
        <v>3</v>
      </c>
      <c r="U7173" s="3">
        <v>0</v>
      </c>
      <c r="V7173" s="3">
        <v>22.6737</v>
      </c>
    </row>
    <row r="7174" spans="1:22" ht="14.25" customHeight="1" x14ac:dyDescent="0.25">
      <c r="A7174" s="3">
        <v>7173</v>
      </c>
      <c r="B7174" s="3" t="s">
        <v>9327</v>
      </c>
      <c r="C7174" s="4">
        <f>YEAR(Table_1[[#This Row],[Order Date]])</f>
        <v>2014</v>
      </c>
      <c r="D7174" s="9">
        <v>41725</v>
      </c>
      <c r="E7174" s="3">
        <v>41729</v>
      </c>
      <c r="F7174" s="3" t="s">
        <v>50</v>
      </c>
      <c r="G7174" s="3" t="s">
        <v>819</v>
      </c>
      <c r="H7174" s="3" t="s">
        <v>820</v>
      </c>
      <c r="I7174" s="3" t="s">
        <v>41</v>
      </c>
      <c r="J7174" s="3" t="s">
        <v>27</v>
      </c>
      <c r="K7174" s="3" t="s">
        <v>184</v>
      </c>
      <c r="L7174" s="3" t="s">
        <v>104</v>
      </c>
      <c r="M7174" s="3">
        <v>77070</v>
      </c>
      <c r="N7174" s="3" t="s">
        <v>105</v>
      </c>
      <c r="O7174" s="3" t="s">
        <v>1414</v>
      </c>
      <c r="P7174" s="3" t="s">
        <v>71</v>
      </c>
      <c r="Q7174" s="3" t="s">
        <v>161</v>
      </c>
      <c r="R7174" s="3" t="s">
        <v>1415</v>
      </c>
      <c r="S7174" s="3">
        <v>143.96</v>
      </c>
      <c r="T7174" s="3">
        <v>5</v>
      </c>
      <c r="U7174" s="3">
        <v>0.2</v>
      </c>
      <c r="V7174" s="3">
        <v>1.7995000000000019</v>
      </c>
    </row>
    <row r="7175" spans="1:22" ht="14.25" customHeight="1" x14ac:dyDescent="0.25">
      <c r="A7175" s="3">
        <v>7174</v>
      </c>
      <c r="B7175" s="3" t="s">
        <v>9327</v>
      </c>
      <c r="C7175" s="4">
        <f>YEAR(Table_1[[#This Row],[Order Date]])</f>
        <v>2014</v>
      </c>
      <c r="D7175" s="9">
        <v>41725</v>
      </c>
      <c r="E7175" s="3">
        <v>41729</v>
      </c>
      <c r="F7175" s="3" t="s">
        <v>50</v>
      </c>
      <c r="G7175" s="3" t="s">
        <v>819</v>
      </c>
      <c r="H7175" s="3" t="s">
        <v>820</v>
      </c>
      <c r="I7175" s="3" t="s">
        <v>41</v>
      </c>
      <c r="J7175" s="3" t="s">
        <v>27</v>
      </c>
      <c r="K7175" s="3" t="s">
        <v>184</v>
      </c>
      <c r="L7175" s="3" t="s">
        <v>104</v>
      </c>
      <c r="M7175" s="3">
        <v>77070</v>
      </c>
      <c r="N7175" s="3" t="s">
        <v>105</v>
      </c>
      <c r="O7175" s="3" t="s">
        <v>1380</v>
      </c>
      <c r="P7175" s="3" t="s">
        <v>71</v>
      </c>
      <c r="Q7175" s="3" t="s">
        <v>1216</v>
      </c>
      <c r="R7175" s="3" t="s">
        <v>1381</v>
      </c>
      <c r="S7175" s="3">
        <v>2399.96</v>
      </c>
      <c r="T7175" s="3">
        <v>5</v>
      </c>
      <c r="U7175" s="3">
        <v>0.2</v>
      </c>
      <c r="V7175" s="3">
        <v>569.99050000000011</v>
      </c>
    </row>
    <row r="7176" spans="1:22" ht="14.25" customHeight="1" x14ac:dyDescent="0.25">
      <c r="A7176" s="3">
        <v>7175</v>
      </c>
      <c r="B7176" s="3" t="s">
        <v>9327</v>
      </c>
      <c r="C7176" s="4">
        <f>YEAR(Table_1[[#This Row],[Order Date]])</f>
        <v>2014</v>
      </c>
      <c r="D7176" s="9">
        <v>41725</v>
      </c>
      <c r="E7176" s="3">
        <v>41729</v>
      </c>
      <c r="F7176" s="3" t="s">
        <v>50</v>
      </c>
      <c r="G7176" s="3" t="s">
        <v>819</v>
      </c>
      <c r="H7176" s="3" t="s">
        <v>820</v>
      </c>
      <c r="I7176" s="3" t="s">
        <v>41</v>
      </c>
      <c r="J7176" s="3" t="s">
        <v>27</v>
      </c>
      <c r="K7176" s="3" t="s">
        <v>184</v>
      </c>
      <c r="L7176" s="3" t="s">
        <v>104</v>
      </c>
      <c r="M7176" s="3">
        <v>77070</v>
      </c>
      <c r="N7176" s="3" t="s">
        <v>105</v>
      </c>
      <c r="O7176" s="3" t="s">
        <v>5415</v>
      </c>
      <c r="P7176" s="3" t="s">
        <v>46</v>
      </c>
      <c r="Q7176" s="3" t="s">
        <v>90</v>
      </c>
      <c r="R7176" s="3" t="s">
        <v>5416</v>
      </c>
      <c r="S7176" s="3">
        <v>74.352000000000004</v>
      </c>
      <c r="T7176" s="3">
        <v>3</v>
      </c>
      <c r="U7176" s="3">
        <v>0.2</v>
      </c>
      <c r="V7176" s="3">
        <v>23.234999999999992</v>
      </c>
    </row>
    <row r="7177" spans="1:22" ht="14.25" customHeight="1" x14ac:dyDescent="0.25">
      <c r="A7177" s="3">
        <v>7176</v>
      </c>
      <c r="B7177" s="3" t="s">
        <v>9327</v>
      </c>
      <c r="C7177" s="4">
        <f>YEAR(Table_1[[#This Row],[Order Date]])</f>
        <v>2014</v>
      </c>
      <c r="D7177" s="9">
        <v>41725</v>
      </c>
      <c r="E7177" s="3">
        <v>41729</v>
      </c>
      <c r="F7177" s="3" t="s">
        <v>50</v>
      </c>
      <c r="G7177" s="3" t="s">
        <v>819</v>
      </c>
      <c r="H7177" s="3" t="s">
        <v>820</v>
      </c>
      <c r="I7177" s="3" t="s">
        <v>41</v>
      </c>
      <c r="J7177" s="3" t="s">
        <v>27</v>
      </c>
      <c r="K7177" s="3" t="s">
        <v>184</v>
      </c>
      <c r="L7177" s="3" t="s">
        <v>104</v>
      </c>
      <c r="M7177" s="3">
        <v>77070</v>
      </c>
      <c r="N7177" s="3" t="s">
        <v>105</v>
      </c>
      <c r="O7177" s="3" t="s">
        <v>5367</v>
      </c>
      <c r="P7177" s="3" t="s">
        <v>46</v>
      </c>
      <c r="Q7177" s="3" t="s">
        <v>78</v>
      </c>
      <c r="R7177" s="3" t="s">
        <v>5368</v>
      </c>
      <c r="S7177" s="3">
        <v>87.167999999999978</v>
      </c>
      <c r="T7177" s="3">
        <v>8</v>
      </c>
      <c r="U7177" s="3">
        <v>0.8</v>
      </c>
      <c r="V7177" s="3">
        <v>-226.63679999999999</v>
      </c>
    </row>
    <row r="7178" spans="1:22" ht="14.25" customHeight="1" x14ac:dyDescent="0.25">
      <c r="A7178" s="3">
        <v>7177</v>
      </c>
      <c r="B7178" s="3" t="s">
        <v>9327</v>
      </c>
      <c r="C7178" s="4">
        <f>YEAR(Table_1[[#This Row],[Order Date]])</f>
        <v>2014</v>
      </c>
      <c r="D7178" s="9">
        <v>41725</v>
      </c>
      <c r="E7178" s="3">
        <v>41729</v>
      </c>
      <c r="F7178" s="3" t="s">
        <v>50</v>
      </c>
      <c r="G7178" s="3" t="s">
        <v>819</v>
      </c>
      <c r="H7178" s="3" t="s">
        <v>820</v>
      </c>
      <c r="I7178" s="3" t="s">
        <v>41</v>
      </c>
      <c r="J7178" s="3" t="s">
        <v>27</v>
      </c>
      <c r="K7178" s="3" t="s">
        <v>184</v>
      </c>
      <c r="L7178" s="3" t="s">
        <v>104</v>
      </c>
      <c r="M7178" s="3">
        <v>77070</v>
      </c>
      <c r="N7178" s="3" t="s">
        <v>105</v>
      </c>
      <c r="O7178" s="3" t="s">
        <v>4076</v>
      </c>
      <c r="P7178" s="3" t="s">
        <v>46</v>
      </c>
      <c r="Q7178" s="3" t="s">
        <v>59</v>
      </c>
      <c r="R7178" s="3" t="s">
        <v>4077</v>
      </c>
      <c r="S7178" s="3">
        <v>32.231999999999999</v>
      </c>
      <c r="T7178" s="3">
        <v>3</v>
      </c>
      <c r="U7178" s="3">
        <v>0.2</v>
      </c>
      <c r="V7178" s="3">
        <v>2.4173999999999989</v>
      </c>
    </row>
    <row r="7179" spans="1:22" ht="14.25" customHeight="1" x14ac:dyDescent="0.25">
      <c r="A7179" s="3">
        <v>7178</v>
      </c>
      <c r="B7179" s="3" t="s">
        <v>9328</v>
      </c>
      <c r="C7179" s="4">
        <f>YEAR(Table_1[[#This Row],[Order Date]])</f>
        <v>2014</v>
      </c>
      <c r="D7179" s="9">
        <v>41764</v>
      </c>
      <c r="E7179" s="3">
        <v>41770</v>
      </c>
      <c r="F7179" s="3" t="s">
        <v>50</v>
      </c>
      <c r="G7179" s="3" t="s">
        <v>4193</v>
      </c>
      <c r="H7179" s="3" t="s">
        <v>4194</v>
      </c>
      <c r="I7179" s="3" t="s">
        <v>41</v>
      </c>
      <c r="J7179" s="3" t="s">
        <v>27</v>
      </c>
      <c r="K7179" s="3" t="s">
        <v>146</v>
      </c>
      <c r="L7179" s="3" t="s">
        <v>147</v>
      </c>
      <c r="M7179" s="3">
        <v>19140</v>
      </c>
      <c r="N7179" s="3" t="s">
        <v>148</v>
      </c>
      <c r="O7179" s="3" t="s">
        <v>9263</v>
      </c>
      <c r="P7179" s="3" t="s">
        <v>46</v>
      </c>
      <c r="Q7179" s="3" t="s">
        <v>75</v>
      </c>
      <c r="R7179" s="3" t="s">
        <v>9264</v>
      </c>
      <c r="S7179" s="3">
        <v>2.2020000000000004</v>
      </c>
      <c r="T7179" s="3">
        <v>2</v>
      </c>
      <c r="U7179" s="3">
        <v>0.7</v>
      </c>
      <c r="V7179" s="3">
        <v>-1.5413999999999999</v>
      </c>
    </row>
    <row r="7180" spans="1:22" ht="14.25" customHeight="1" x14ac:dyDescent="0.25">
      <c r="A7180" s="3">
        <v>7179</v>
      </c>
      <c r="B7180" s="3" t="s">
        <v>9328</v>
      </c>
      <c r="C7180" s="4">
        <f>YEAR(Table_1[[#This Row],[Order Date]])</f>
        <v>2014</v>
      </c>
      <c r="D7180" s="9">
        <v>41764</v>
      </c>
      <c r="E7180" s="3">
        <v>41770</v>
      </c>
      <c r="F7180" s="3" t="s">
        <v>50</v>
      </c>
      <c r="G7180" s="3" t="s">
        <v>4193</v>
      </c>
      <c r="H7180" s="3" t="s">
        <v>4194</v>
      </c>
      <c r="I7180" s="3" t="s">
        <v>41</v>
      </c>
      <c r="J7180" s="3" t="s">
        <v>27</v>
      </c>
      <c r="K7180" s="3" t="s">
        <v>146</v>
      </c>
      <c r="L7180" s="3" t="s">
        <v>147</v>
      </c>
      <c r="M7180" s="3">
        <v>19140</v>
      </c>
      <c r="N7180" s="3" t="s">
        <v>148</v>
      </c>
      <c r="O7180" s="3" t="s">
        <v>3366</v>
      </c>
      <c r="P7180" s="3" t="s">
        <v>46</v>
      </c>
      <c r="Q7180" s="3" t="s">
        <v>75</v>
      </c>
      <c r="R7180" s="3" t="s">
        <v>3367</v>
      </c>
      <c r="S7180" s="3">
        <v>9.3960000000000008</v>
      </c>
      <c r="T7180" s="3">
        <v>3</v>
      </c>
      <c r="U7180" s="3">
        <v>0.7</v>
      </c>
      <c r="V7180" s="3">
        <v>-7.5167999999999964</v>
      </c>
    </row>
    <row r="7181" spans="1:22" ht="14.25" customHeight="1" x14ac:dyDescent="0.25">
      <c r="A7181" s="3">
        <v>7180</v>
      </c>
      <c r="B7181" s="3" t="s">
        <v>9329</v>
      </c>
      <c r="C7181" s="4">
        <f>YEAR(Table_1[[#This Row],[Order Date]])</f>
        <v>2013</v>
      </c>
      <c r="D7181" s="9">
        <v>41593</v>
      </c>
      <c r="E7181" s="3">
        <v>41597</v>
      </c>
      <c r="F7181" s="3" t="s">
        <v>50</v>
      </c>
      <c r="G7181" s="3" t="s">
        <v>495</v>
      </c>
      <c r="H7181" s="3" t="s">
        <v>496</v>
      </c>
      <c r="I7181" s="3" t="s">
        <v>26</v>
      </c>
      <c r="J7181" s="3" t="s">
        <v>27</v>
      </c>
      <c r="K7181" s="3" t="s">
        <v>4492</v>
      </c>
      <c r="L7181" s="3" t="s">
        <v>2735</v>
      </c>
      <c r="M7181" s="3">
        <v>21215</v>
      </c>
      <c r="N7181" s="3" t="s">
        <v>148</v>
      </c>
      <c r="O7181" s="3" t="s">
        <v>6417</v>
      </c>
      <c r="P7181" s="3" t="s">
        <v>71</v>
      </c>
      <c r="Q7181" s="3" t="s">
        <v>72</v>
      </c>
      <c r="R7181" s="3" t="s">
        <v>6418</v>
      </c>
      <c r="S7181" s="3">
        <v>89.97</v>
      </c>
      <c r="T7181" s="3">
        <v>3</v>
      </c>
      <c r="U7181" s="3">
        <v>0</v>
      </c>
      <c r="V7181" s="3">
        <v>25.191600000000005</v>
      </c>
    </row>
    <row r="7182" spans="1:22" ht="14.25" customHeight="1" x14ac:dyDescent="0.25">
      <c r="A7182" s="3">
        <v>7181</v>
      </c>
      <c r="B7182" s="3" t="s">
        <v>9330</v>
      </c>
      <c r="C7182" s="4">
        <f>YEAR(Table_1[[#This Row],[Order Date]])</f>
        <v>2011</v>
      </c>
      <c r="D7182" s="9">
        <v>40550</v>
      </c>
      <c r="E7182" s="3">
        <v>40551</v>
      </c>
      <c r="F7182" s="3" t="s">
        <v>188</v>
      </c>
      <c r="G7182" s="3" t="s">
        <v>6634</v>
      </c>
      <c r="H7182" s="3" t="s">
        <v>6635</v>
      </c>
      <c r="I7182" s="3" t="s">
        <v>41</v>
      </c>
      <c r="J7182" s="3" t="s">
        <v>27</v>
      </c>
      <c r="K7182" s="3" t="s">
        <v>7723</v>
      </c>
      <c r="L7182" s="3" t="s">
        <v>1272</v>
      </c>
      <c r="M7182" s="3">
        <v>30605</v>
      </c>
      <c r="N7182" s="3" t="s">
        <v>30</v>
      </c>
      <c r="O7182" s="3" t="s">
        <v>1264</v>
      </c>
      <c r="P7182" s="3" t="s">
        <v>46</v>
      </c>
      <c r="Q7182" s="3" t="s">
        <v>68</v>
      </c>
      <c r="R7182" s="3" t="s">
        <v>1265</v>
      </c>
      <c r="S7182" s="3">
        <v>12.78</v>
      </c>
      <c r="T7182" s="3">
        <v>3</v>
      </c>
      <c r="U7182" s="3">
        <v>0</v>
      </c>
      <c r="V7182" s="3">
        <v>5.2397999999999998</v>
      </c>
    </row>
    <row r="7183" spans="1:22" ht="14.25" customHeight="1" x14ac:dyDescent="0.25">
      <c r="A7183" s="3">
        <v>7182</v>
      </c>
      <c r="B7183" s="3" t="s">
        <v>9331</v>
      </c>
      <c r="C7183" s="4">
        <f>YEAR(Table_1[[#This Row],[Order Date]])</f>
        <v>2013</v>
      </c>
      <c r="D7183" s="9">
        <v>41636</v>
      </c>
      <c r="E7183" s="3">
        <v>41639</v>
      </c>
      <c r="F7183" s="3" t="s">
        <v>23</v>
      </c>
      <c r="G7183" s="3" t="s">
        <v>5245</v>
      </c>
      <c r="H7183" s="3" t="s">
        <v>5246</v>
      </c>
      <c r="I7183" s="3" t="s">
        <v>26</v>
      </c>
      <c r="J7183" s="3" t="s">
        <v>27</v>
      </c>
      <c r="K7183" s="3" t="s">
        <v>2470</v>
      </c>
      <c r="L7183" s="3" t="s">
        <v>498</v>
      </c>
      <c r="M7183" s="3">
        <v>43130</v>
      </c>
      <c r="N7183" s="3" t="s">
        <v>148</v>
      </c>
      <c r="O7183" s="3" t="s">
        <v>4258</v>
      </c>
      <c r="P7183" s="3" t="s">
        <v>71</v>
      </c>
      <c r="Q7183" s="3" t="s">
        <v>161</v>
      </c>
      <c r="R7183" s="3" t="s">
        <v>4259</v>
      </c>
      <c r="S7183" s="3">
        <v>40</v>
      </c>
      <c r="T7183" s="3">
        <v>2</v>
      </c>
      <c r="U7183" s="3">
        <v>0.2</v>
      </c>
      <c r="V7183" s="3">
        <v>0.5</v>
      </c>
    </row>
    <row r="7184" spans="1:22" ht="14.25" customHeight="1" x14ac:dyDescent="0.25">
      <c r="A7184" s="3">
        <v>7183</v>
      </c>
      <c r="B7184" s="3" t="s">
        <v>9332</v>
      </c>
      <c r="C7184" s="4">
        <f>YEAR(Table_1[[#This Row],[Order Date]])</f>
        <v>2014</v>
      </c>
      <c r="D7184" s="9">
        <v>41760</v>
      </c>
      <c r="E7184" s="3">
        <v>41764</v>
      </c>
      <c r="F7184" s="3" t="s">
        <v>50</v>
      </c>
      <c r="G7184" s="3" t="s">
        <v>1068</v>
      </c>
      <c r="H7184" s="3" t="s">
        <v>1069</v>
      </c>
      <c r="I7184" s="3" t="s">
        <v>102</v>
      </c>
      <c r="J7184" s="3" t="s">
        <v>27</v>
      </c>
      <c r="K7184" s="3" t="s">
        <v>42</v>
      </c>
      <c r="L7184" s="3" t="s">
        <v>43</v>
      </c>
      <c r="M7184" s="3">
        <v>90032</v>
      </c>
      <c r="N7184" s="3" t="s">
        <v>44</v>
      </c>
      <c r="O7184" s="3" t="s">
        <v>2727</v>
      </c>
      <c r="P7184" s="3" t="s">
        <v>46</v>
      </c>
      <c r="Q7184" s="3" t="s">
        <v>75</v>
      </c>
      <c r="R7184" s="3" t="s">
        <v>2728</v>
      </c>
      <c r="S7184" s="3">
        <v>23.24</v>
      </c>
      <c r="T7184" s="3">
        <v>5</v>
      </c>
      <c r="U7184" s="3">
        <v>0.2</v>
      </c>
      <c r="V7184" s="3">
        <v>7.5529999999999982</v>
      </c>
    </row>
    <row r="7185" spans="1:22" ht="14.25" customHeight="1" x14ac:dyDescent="0.25">
      <c r="A7185" s="3">
        <v>7184</v>
      </c>
      <c r="B7185" s="3" t="s">
        <v>9333</v>
      </c>
      <c r="C7185" s="4">
        <f>YEAR(Table_1[[#This Row],[Order Date]])</f>
        <v>2014</v>
      </c>
      <c r="D7185" s="9">
        <v>41751</v>
      </c>
      <c r="E7185" s="3">
        <v>41753</v>
      </c>
      <c r="F7185" s="3" t="s">
        <v>188</v>
      </c>
      <c r="G7185" s="3" t="s">
        <v>465</v>
      </c>
      <c r="H7185" s="3" t="s">
        <v>466</v>
      </c>
      <c r="I7185" s="3" t="s">
        <v>26</v>
      </c>
      <c r="J7185" s="3" t="s">
        <v>27</v>
      </c>
      <c r="K7185" s="3" t="s">
        <v>4492</v>
      </c>
      <c r="L7185" s="3" t="s">
        <v>2735</v>
      </c>
      <c r="M7185" s="3">
        <v>21215</v>
      </c>
      <c r="N7185" s="3" t="s">
        <v>148</v>
      </c>
      <c r="O7185" s="3" t="s">
        <v>203</v>
      </c>
      <c r="P7185" s="3" t="s">
        <v>32</v>
      </c>
      <c r="Q7185" s="3" t="s">
        <v>36</v>
      </c>
      <c r="R7185" s="3" t="s">
        <v>204</v>
      </c>
      <c r="S7185" s="3">
        <v>908.82</v>
      </c>
      <c r="T7185" s="3">
        <v>9</v>
      </c>
      <c r="U7185" s="3">
        <v>0</v>
      </c>
      <c r="V7185" s="3">
        <v>227.20500000000004</v>
      </c>
    </row>
    <row r="7186" spans="1:22" ht="14.25" customHeight="1" x14ac:dyDescent="0.25">
      <c r="A7186" s="3">
        <v>7185</v>
      </c>
      <c r="B7186" s="3" t="s">
        <v>9334</v>
      </c>
      <c r="C7186" s="4">
        <f>YEAR(Table_1[[#This Row],[Order Date]])</f>
        <v>2014</v>
      </c>
      <c r="D7186" s="9">
        <v>41869</v>
      </c>
      <c r="E7186" s="3">
        <v>41876</v>
      </c>
      <c r="F7186" s="3" t="s">
        <v>50</v>
      </c>
      <c r="G7186" s="3" t="s">
        <v>4443</v>
      </c>
      <c r="H7186" s="3" t="s">
        <v>4444</v>
      </c>
      <c r="I7186" s="3" t="s">
        <v>102</v>
      </c>
      <c r="J7186" s="3" t="s">
        <v>27</v>
      </c>
      <c r="K7186" s="3" t="s">
        <v>184</v>
      </c>
      <c r="L7186" s="3" t="s">
        <v>104</v>
      </c>
      <c r="M7186" s="3">
        <v>77095</v>
      </c>
      <c r="N7186" s="3" t="s">
        <v>105</v>
      </c>
      <c r="O7186" s="3" t="s">
        <v>6834</v>
      </c>
      <c r="P7186" s="3" t="s">
        <v>46</v>
      </c>
      <c r="Q7186" s="3" t="s">
        <v>578</v>
      </c>
      <c r="R7186" s="3" t="s">
        <v>6835</v>
      </c>
      <c r="S7186" s="3">
        <v>5.5520000000000005</v>
      </c>
      <c r="T7186" s="3">
        <v>2</v>
      </c>
      <c r="U7186" s="3">
        <v>0.2</v>
      </c>
      <c r="V7186" s="3">
        <v>-1.0410000000000006</v>
      </c>
    </row>
    <row r="7187" spans="1:22" ht="14.25" customHeight="1" x14ac:dyDescent="0.25">
      <c r="A7187" s="3">
        <v>7186</v>
      </c>
      <c r="B7187" s="3" t="s">
        <v>9334</v>
      </c>
      <c r="C7187" s="4">
        <f>YEAR(Table_1[[#This Row],[Order Date]])</f>
        <v>2014</v>
      </c>
      <c r="D7187" s="9">
        <v>41869</v>
      </c>
      <c r="E7187" s="3">
        <v>41876</v>
      </c>
      <c r="F7187" s="3" t="s">
        <v>50</v>
      </c>
      <c r="G7187" s="3" t="s">
        <v>4443</v>
      </c>
      <c r="H7187" s="3" t="s">
        <v>4444</v>
      </c>
      <c r="I7187" s="3" t="s">
        <v>102</v>
      </c>
      <c r="J7187" s="3" t="s">
        <v>27</v>
      </c>
      <c r="K7187" s="3" t="s">
        <v>184</v>
      </c>
      <c r="L7187" s="3" t="s">
        <v>104</v>
      </c>
      <c r="M7187" s="3">
        <v>77095</v>
      </c>
      <c r="N7187" s="3" t="s">
        <v>105</v>
      </c>
      <c r="O7187" s="3" t="s">
        <v>5845</v>
      </c>
      <c r="P7187" s="3" t="s">
        <v>46</v>
      </c>
      <c r="Q7187" s="3" t="s">
        <v>68</v>
      </c>
      <c r="R7187" s="3" t="s">
        <v>5846</v>
      </c>
      <c r="S7187" s="3">
        <v>8.016</v>
      </c>
      <c r="T7187" s="3">
        <v>3</v>
      </c>
      <c r="U7187" s="3">
        <v>0.2</v>
      </c>
      <c r="V7187" s="3">
        <v>1.0019999999999993</v>
      </c>
    </row>
    <row r="7188" spans="1:22" ht="14.25" customHeight="1" x14ac:dyDescent="0.25">
      <c r="A7188" s="3">
        <v>7187</v>
      </c>
      <c r="B7188" s="3" t="s">
        <v>9334</v>
      </c>
      <c r="C7188" s="4">
        <f>YEAR(Table_1[[#This Row],[Order Date]])</f>
        <v>2014</v>
      </c>
      <c r="D7188" s="9">
        <v>41869</v>
      </c>
      <c r="E7188" s="3">
        <v>41876</v>
      </c>
      <c r="F7188" s="3" t="s">
        <v>50</v>
      </c>
      <c r="G7188" s="3" t="s">
        <v>4443</v>
      </c>
      <c r="H7188" s="3" t="s">
        <v>4444</v>
      </c>
      <c r="I7188" s="3" t="s">
        <v>102</v>
      </c>
      <c r="J7188" s="3" t="s">
        <v>27</v>
      </c>
      <c r="K7188" s="3" t="s">
        <v>184</v>
      </c>
      <c r="L7188" s="3" t="s">
        <v>104</v>
      </c>
      <c r="M7188" s="3">
        <v>77095</v>
      </c>
      <c r="N7188" s="3" t="s">
        <v>105</v>
      </c>
      <c r="O7188" s="3" t="s">
        <v>5750</v>
      </c>
      <c r="P7188" s="3" t="s">
        <v>32</v>
      </c>
      <c r="Q7188" s="3" t="s">
        <v>36</v>
      </c>
      <c r="R7188" s="3" t="s">
        <v>5751</v>
      </c>
      <c r="S7188" s="3">
        <v>74.591999999999999</v>
      </c>
      <c r="T7188" s="3">
        <v>4</v>
      </c>
      <c r="U7188" s="3">
        <v>0.3</v>
      </c>
      <c r="V7188" s="3">
        <v>-2.1312000000000033</v>
      </c>
    </row>
    <row r="7189" spans="1:22" ht="14.25" customHeight="1" x14ac:dyDescent="0.25">
      <c r="A7189" s="3">
        <v>7188</v>
      </c>
      <c r="B7189" s="3" t="s">
        <v>9334</v>
      </c>
      <c r="C7189" s="4">
        <f>YEAR(Table_1[[#This Row],[Order Date]])</f>
        <v>2014</v>
      </c>
      <c r="D7189" s="9">
        <v>41869</v>
      </c>
      <c r="E7189" s="3">
        <v>41876</v>
      </c>
      <c r="F7189" s="3" t="s">
        <v>50</v>
      </c>
      <c r="G7189" s="3" t="s">
        <v>4443</v>
      </c>
      <c r="H7189" s="3" t="s">
        <v>4444</v>
      </c>
      <c r="I7189" s="3" t="s">
        <v>102</v>
      </c>
      <c r="J7189" s="3" t="s">
        <v>27</v>
      </c>
      <c r="K7189" s="3" t="s">
        <v>184</v>
      </c>
      <c r="L7189" s="3" t="s">
        <v>104</v>
      </c>
      <c r="M7189" s="3">
        <v>77095</v>
      </c>
      <c r="N7189" s="3" t="s">
        <v>105</v>
      </c>
      <c r="O7189" s="3" t="s">
        <v>6261</v>
      </c>
      <c r="P7189" s="3" t="s">
        <v>32</v>
      </c>
      <c r="Q7189" s="3" t="s">
        <v>65</v>
      </c>
      <c r="R7189" s="3" t="s">
        <v>6262</v>
      </c>
      <c r="S7189" s="3">
        <v>16.784000000000002</v>
      </c>
      <c r="T7189" s="3">
        <v>2</v>
      </c>
      <c r="U7189" s="3">
        <v>0.6</v>
      </c>
      <c r="V7189" s="3">
        <v>-22.238800000000001</v>
      </c>
    </row>
    <row r="7190" spans="1:22" ht="14.25" customHeight="1" x14ac:dyDescent="0.25">
      <c r="A7190" s="3">
        <v>7189</v>
      </c>
      <c r="B7190" s="3" t="s">
        <v>9334</v>
      </c>
      <c r="C7190" s="4">
        <f>YEAR(Table_1[[#This Row],[Order Date]])</f>
        <v>2014</v>
      </c>
      <c r="D7190" s="9">
        <v>41869</v>
      </c>
      <c r="E7190" s="3">
        <v>41876</v>
      </c>
      <c r="F7190" s="3" t="s">
        <v>50</v>
      </c>
      <c r="G7190" s="3" t="s">
        <v>4443</v>
      </c>
      <c r="H7190" s="3" t="s">
        <v>4444</v>
      </c>
      <c r="I7190" s="3" t="s">
        <v>102</v>
      </c>
      <c r="J7190" s="3" t="s">
        <v>27</v>
      </c>
      <c r="K7190" s="3" t="s">
        <v>184</v>
      </c>
      <c r="L7190" s="3" t="s">
        <v>104</v>
      </c>
      <c r="M7190" s="3">
        <v>77095</v>
      </c>
      <c r="N7190" s="3" t="s">
        <v>105</v>
      </c>
      <c r="O7190" s="3" t="s">
        <v>2074</v>
      </c>
      <c r="P7190" s="3" t="s">
        <v>46</v>
      </c>
      <c r="Q7190" s="3" t="s">
        <v>78</v>
      </c>
      <c r="R7190" s="3" t="s">
        <v>2075</v>
      </c>
      <c r="S7190" s="3">
        <v>38.86399999999999</v>
      </c>
      <c r="T7190" s="3">
        <v>4</v>
      </c>
      <c r="U7190" s="3">
        <v>0.8</v>
      </c>
      <c r="V7190" s="3">
        <v>-99.103200000000044</v>
      </c>
    </row>
    <row r="7191" spans="1:22" ht="14.25" customHeight="1" x14ac:dyDescent="0.25">
      <c r="A7191" s="3">
        <v>7190</v>
      </c>
      <c r="B7191" s="3" t="s">
        <v>9335</v>
      </c>
      <c r="C7191" s="4">
        <f>YEAR(Table_1[[#This Row],[Order Date]])</f>
        <v>2013</v>
      </c>
      <c r="D7191" s="9">
        <v>41591</v>
      </c>
      <c r="E7191" s="3">
        <v>41594</v>
      </c>
      <c r="F7191" s="3" t="s">
        <v>188</v>
      </c>
      <c r="G7191" s="3" t="s">
        <v>930</v>
      </c>
      <c r="H7191" s="3" t="s">
        <v>931</v>
      </c>
      <c r="I7191" s="3" t="s">
        <v>102</v>
      </c>
      <c r="J7191" s="3" t="s">
        <v>27</v>
      </c>
      <c r="K7191" s="3" t="s">
        <v>947</v>
      </c>
      <c r="L7191" s="3" t="s">
        <v>43</v>
      </c>
      <c r="M7191" s="3">
        <v>92024</v>
      </c>
      <c r="N7191" s="3" t="s">
        <v>44</v>
      </c>
      <c r="O7191" s="3" t="s">
        <v>6348</v>
      </c>
      <c r="P7191" s="3" t="s">
        <v>71</v>
      </c>
      <c r="Q7191" s="3" t="s">
        <v>72</v>
      </c>
      <c r="R7191" s="3" t="s">
        <v>6349</v>
      </c>
      <c r="S7191" s="3">
        <v>203.976</v>
      </c>
      <c r="T7191" s="3">
        <v>3</v>
      </c>
      <c r="U7191" s="3">
        <v>0.2</v>
      </c>
      <c r="V7191" s="3">
        <v>25.496999999999986</v>
      </c>
    </row>
    <row r="7192" spans="1:22" ht="14.25" customHeight="1" x14ac:dyDescent="0.25">
      <c r="A7192" s="3">
        <v>7191</v>
      </c>
      <c r="B7192" s="3" t="s">
        <v>9335</v>
      </c>
      <c r="C7192" s="4">
        <f>YEAR(Table_1[[#This Row],[Order Date]])</f>
        <v>2013</v>
      </c>
      <c r="D7192" s="9">
        <v>41591</v>
      </c>
      <c r="E7192" s="3">
        <v>41594</v>
      </c>
      <c r="F7192" s="3" t="s">
        <v>188</v>
      </c>
      <c r="G7192" s="3" t="s">
        <v>930</v>
      </c>
      <c r="H7192" s="3" t="s">
        <v>931</v>
      </c>
      <c r="I7192" s="3" t="s">
        <v>102</v>
      </c>
      <c r="J7192" s="3" t="s">
        <v>27</v>
      </c>
      <c r="K7192" s="3" t="s">
        <v>947</v>
      </c>
      <c r="L7192" s="3" t="s">
        <v>43</v>
      </c>
      <c r="M7192" s="3">
        <v>92024</v>
      </c>
      <c r="N7192" s="3" t="s">
        <v>44</v>
      </c>
      <c r="O7192" s="3" t="s">
        <v>7497</v>
      </c>
      <c r="P7192" s="3" t="s">
        <v>32</v>
      </c>
      <c r="Q7192" s="3" t="s">
        <v>56</v>
      </c>
      <c r="R7192" s="3" t="s">
        <v>7498</v>
      </c>
      <c r="S7192" s="3">
        <v>674.35200000000009</v>
      </c>
      <c r="T7192" s="3">
        <v>3</v>
      </c>
      <c r="U7192" s="3">
        <v>0.2</v>
      </c>
      <c r="V7192" s="3">
        <v>-8.4294000000000153</v>
      </c>
    </row>
    <row r="7193" spans="1:22" ht="14.25" customHeight="1" x14ac:dyDescent="0.25">
      <c r="A7193" s="3">
        <v>7192</v>
      </c>
      <c r="B7193" s="3" t="s">
        <v>9336</v>
      </c>
      <c r="C7193" s="4">
        <f>YEAR(Table_1[[#This Row],[Order Date]])</f>
        <v>2013</v>
      </c>
      <c r="D7193" s="9">
        <v>41549</v>
      </c>
      <c r="E7193" s="3">
        <v>41554</v>
      </c>
      <c r="F7193" s="3" t="s">
        <v>23</v>
      </c>
      <c r="G7193" s="3" t="s">
        <v>4397</v>
      </c>
      <c r="H7193" s="3" t="s">
        <v>4398</v>
      </c>
      <c r="I7193" s="3" t="s">
        <v>26</v>
      </c>
      <c r="J7193" s="3" t="s">
        <v>27</v>
      </c>
      <c r="K7193" s="3" t="s">
        <v>2330</v>
      </c>
      <c r="L7193" s="3" t="s">
        <v>54</v>
      </c>
      <c r="M7193" s="3">
        <v>33012</v>
      </c>
      <c r="N7193" s="3" t="s">
        <v>30</v>
      </c>
      <c r="O7193" s="3" t="s">
        <v>1218</v>
      </c>
      <c r="P7193" s="3" t="s">
        <v>46</v>
      </c>
      <c r="Q7193" s="3" t="s">
        <v>75</v>
      </c>
      <c r="R7193" s="3" t="s">
        <v>1219</v>
      </c>
      <c r="S7193" s="3">
        <v>5.3880000000000008</v>
      </c>
      <c r="T7193" s="3">
        <v>4</v>
      </c>
      <c r="U7193" s="3">
        <v>0.7</v>
      </c>
      <c r="V7193" s="3">
        <v>-4.49</v>
      </c>
    </row>
    <row r="7194" spans="1:22" ht="14.25" customHeight="1" x14ac:dyDescent="0.25">
      <c r="A7194" s="3">
        <v>7193</v>
      </c>
      <c r="B7194" s="3" t="s">
        <v>9336</v>
      </c>
      <c r="C7194" s="4">
        <f>YEAR(Table_1[[#This Row],[Order Date]])</f>
        <v>2013</v>
      </c>
      <c r="D7194" s="9">
        <v>41549</v>
      </c>
      <c r="E7194" s="3">
        <v>41554</v>
      </c>
      <c r="F7194" s="3" t="s">
        <v>23</v>
      </c>
      <c r="G7194" s="3" t="s">
        <v>4397</v>
      </c>
      <c r="H7194" s="3" t="s">
        <v>4398</v>
      </c>
      <c r="I7194" s="3" t="s">
        <v>26</v>
      </c>
      <c r="J7194" s="3" t="s">
        <v>27</v>
      </c>
      <c r="K7194" s="3" t="s">
        <v>2330</v>
      </c>
      <c r="L7194" s="3" t="s">
        <v>54</v>
      </c>
      <c r="M7194" s="3">
        <v>33012</v>
      </c>
      <c r="N7194" s="3" t="s">
        <v>30</v>
      </c>
      <c r="O7194" s="3" t="s">
        <v>4640</v>
      </c>
      <c r="P7194" s="3" t="s">
        <v>46</v>
      </c>
      <c r="Q7194" s="3" t="s">
        <v>68</v>
      </c>
      <c r="R7194" s="3" t="s">
        <v>186</v>
      </c>
      <c r="S7194" s="3">
        <v>30.975999999999999</v>
      </c>
      <c r="T7194" s="3">
        <v>8</v>
      </c>
      <c r="U7194" s="3">
        <v>0.2</v>
      </c>
      <c r="V7194" s="3">
        <v>5.0335999999999999</v>
      </c>
    </row>
    <row r="7195" spans="1:22" ht="14.25" customHeight="1" x14ac:dyDescent="0.25">
      <c r="A7195" s="3">
        <v>7194</v>
      </c>
      <c r="B7195" s="3" t="s">
        <v>9337</v>
      </c>
      <c r="C7195" s="4">
        <f>YEAR(Table_1[[#This Row],[Order Date]])</f>
        <v>2013</v>
      </c>
      <c r="D7195" s="9">
        <v>41317</v>
      </c>
      <c r="E7195" s="3">
        <v>41319</v>
      </c>
      <c r="F7195" s="3" t="s">
        <v>188</v>
      </c>
      <c r="G7195" s="3" t="s">
        <v>3019</v>
      </c>
      <c r="H7195" s="3" t="s">
        <v>3020</v>
      </c>
      <c r="I7195" s="3" t="s">
        <v>26</v>
      </c>
      <c r="J7195" s="3" t="s">
        <v>27</v>
      </c>
      <c r="K7195" s="3" t="s">
        <v>1736</v>
      </c>
      <c r="L7195" s="3" t="s">
        <v>1272</v>
      </c>
      <c r="M7195" s="3">
        <v>30318</v>
      </c>
      <c r="N7195" s="3" t="s">
        <v>30</v>
      </c>
      <c r="O7195" s="3" t="s">
        <v>3510</v>
      </c>
      <c r="P7195" s="3" t="s">
        <v>46</v>
      </c>
      <c r="Q7195" s="3" t="s">
        <v>59</v>
      </c>
      <c r="R7195" s="3" t="s">
        <v>3511</v>
      </c>
      <c r="S7195" s="3">
        <v>1350.1200000000001</v>
      </c>
      <c r="T7195" s="3">
        <v>6</v>
      </c>
      <c r="U7195" s="3">
        <v>0</v>
      </c>
      <c r="V7195" s="3">
        <v>175.51560000000001</v>
      </c>
    </row>
    <row r="7196" spans="1:22" ht="14.25" customHeight="1" x14ac:dyDescent="0.25">
      <c r="A7196" s="3">
        <v>7195</v>
      </c>
      <c r="B7196" s="3" t="s">
        <v>9337</v>
      </c>
      <c r="C7196" s="4">
        <f>YEAR(Table_1[[#This Row],[Order Date]])</f>
        <v>2013</v>
      </c>
      <c r="D7196" s="9">
        <v>41317</v>
      </c>
      <c r="E7196" s="3">
        <v>41319</v>
      </c>
      <c r="F7196" s="3" t="s">
        <v>188</v>
      </c>
      <c r="G7196" s="3" t="s">
        <v>3019</v>
      </c>
      <c r="H7196" s="3" t="s">
        <v>3020</v>
      </c>
      <c r="I7196" s="3" t="s">
        <v>26</v>
      </c>
      <c r="J7196" s="3" t="s">
        <v>27</v>
      </c>
      <c r="K7196" s="3" t="s">
        <v>1736</v>
      </c>
      <c r="L7196" s="3" t="s">
        <v>1272</v>
      </c>
      <c r="M7196" s="3">
        <v>30318</v>
      </c>
      <c r="N7196" s="3" t="s">
        <v>30</v>
      </c>
      <c r="O7196" s="3" t="s">
        <v>545</v>
      </c>
      <c r="P7196" s="3" t="s">
        <v>46</v>
      </c>
      <c r="Q7196" s="3" t="s">
        <v>75</v>
      </c>
      <c r="R7196" s="3" t="s">
        <v>546</v>
      </c>
      <c r="S7196" s="3">
        <v>15.92</v>
      </c>
      <c r="T7196" s="3">
        <v>4</v>
      </c>
      <c r="U7196" s="3">
        <v>0</v>
      </c>
      <c r="V7196" s="3">
        <v>7.4824000000000002</v>
      </c>
    </row>
    <row r="7197" spans="1:22" ht="14.25" customHeight="1" x14ac:dyDescent="0.25">
      <c r="A7197" s="3">
        <v>7196</v>
      </c>
      <c r="B7197" s="3" t="s">
        <v>9338</v>
      </c>
      <c r="C7197" s="4">
        <f>YEAR(Table_1[[#This Row],[Order Date]])</f>
        <v>2013</v>
      </c>
      <c r="D7197" s="9">
        <v>41592</v>
      </c>
      <c r="E7197" s="3">
        <v>41596</v>
      </c>
      <c r="F7197" s="3" t="s">
        <v>50</v>
      </c>
      <c r="G7197" s="3" t="s">
        <v>1527</v>
      </c>
      <c r="H7197" s="3" t="s">
        <v>1528</v>
      </c>
      <c r="I7197" s="3" t="s">
        <v>102</v>
      </c>
      <c r="J7197" s="3" t="s">
        <v>27</v>
      </c>
      <c r="K7197" s="3" t="s">
        <v>95</v>
      </c>
      <c r="L7197" s="3" t="s">
        <v>96</v>
      </c>
      <c r="M7197" s="3">
        <v>98103</v>
      </c>
      <c r="N7197" s="3" t="s">
        <v>44</v>
      </c>
      <c r="O7197" s="3" t="s">
        <v>170</v>
      </c>
      <c r="P7197" s="3" t="s">
        <v>32</v>
      </c>
      <c r="Q7197" s="3" t="s">
        <v>65</v>
      </c>
      <c r="R7197" s="3" t="s">
        <v>5417</v>
      </c>
      <c r="S7197" s="3">
        <v>19.54</v>
      </c>
      <c r="T7197" s="3">
        <v>2</v>
      </c>
      <c r="U7197" s="3">
        <v>0</v>
      </c>
      <c r="V7197" s="3">
        <v>7.2297999999999991</v>
      </c>
    </row>
    <row r="7198" spans="1:22" ht="14.25" customHeight="1" x14ac:dyDescent="0.25">
      <c r="A7198" s="3">
        <v>7197</v>
      </c>
      <c r="B7198" s="3" t="s">
        <v>9339</v>
      </c>
      <c r="C7198" s="4">
        <f>YEAR(Table_1[[#This Row],[Order Date]])</f>
        <v>2011</v>
      </c>
      <c r="D7198" s="9">
        <v>40659</v>
      </c>
      <c r="E7198" s="3">
        <v>40663</v>
      </c>
      <c r="F7198" s="3" t="s">
        <v>50</v>
      </c>
      <c r="G7198" s="3" t="s">
        <v>8228</v>
      </c>
      <c r="H7198" s="3" t="s">
        <v>8229</v>
      </c>
      <c r="I7198" s="3" t="s">
        <v>102</v>
      </c>
      <c r="J7198" s="3" t="s">
        <v>27</v>
      </c>
      <c r="K7198" s="3" t="s">
        <v>42</v>
      </c>
      <c r="L7198" s="3" t="s">
        <v>43</v>
      </c>
      <c r="M7198" s="3">
        <v>90036</v>
      </c>
      <c r="N7198" s="3" t="s">
        <v>44</v>
      </c>
      <c r="O7198" s="3" t="s">
        <v>4162</v>
      </c>
      <c r="P7198" s="3" t="s">
        <v>46</v>
      </c>
      <c r="Q7198" s="3" t="s">
        <v>68</v>
      </c>
      <c r="R7198" s="3" t="s">
        <v>4163</v>
      </c>
      <c r="S7198" s="3">
        <v>21.400000000000002</v>
      </c>
      <c r="T7198" s="3">
        <v>5</v>
      </c>
      <c r="U7198" s="3">
        <v>0</v>
      </c>
      <c r="V7198" s="3">
        <v>6.2059999999999977</v>
      </c>
    </row>
    <row r="7199" spans="1:22" ht="14.25" customHeight="1" x14ac:dyDescent="0.25">
      <c r="A7199" s="3">
        <v>7198</v>
      </c>
      <c r="B7199" s="3" t="s">
        <v>9339</v>
      </c>
      <c r="C7199" s="4">
        <f>YEAR(Table_1[[#This Row],[Order Date]])</f>
        <v>2011</v>
      </c>
      <c r="D7199" s="9">
        <v>40659</v>
      </c>
      <c r="E7199" s="3">
        <v>40663</v>
      </c>
      <c r="F7199" s="3" t="s">
        <v>50</v>
      </c>
      <c r="G7199" s="3" t="s">
        <v>8228</v>
      </c>
      <c r="H7199" s="3" t="s">
        <v>8229</v>
      </c>
      <c r="I7199" s="3" t="s">
        <v>102</v>
      </c>
      <c r="J7199" s="3" t="s">
        <v>27</v>
      </c>
      <c r="K7199" s="3" t="s">
        <v>42</v>
      </c>
      <c r="L7199" s="3" t="s">
        <v>43</v>
      </c>
      <c r="M7199" s="3">
        <v>90036</v>
      </c>
      <c r="N7199" s="3" t="s">
        <v>44</v>
      </c>
      <c r="O7199" s="3" t="s">
        <v>8125</v>
      </c>
      <c r="P7199" s="3" t="s">
        <v>46</v>
      </c>
      <c r="Q7199" s="3" t="s">
        <v>47</v>
      </c>
      <c r="R7199" s="3" t="s">
        <v>8126</v>
      </c>
      <c r="S7199" s="3">
        <v>12.6</v>
      </c>
      <c r="T7199" s="3">
        <v>2</v>
      </c>
      <c r="U7199" s="3">
        <v>0</v>
      </c>
      <c r="V7199" s="3">
        <v>5.7959999999999994</v>
      </c>
    </row>
    <row r="7200" spans="1:22" ht="14.25" customHeight="1" x14ac:dyDescent="0.25">
      <c r="A7200" s="3">
        <v>7199</v>
      </c>
      <c r="B7200" s="3" t="s">
        <v>9340</v>
      </c>
      <c r="C7200" s="4">
        <f>YEAR(Table_1[[#This Row],[Order Date]])</f>
        <v>2012</v>
      </c>
      <c r="D7200" s="9">
        <v>41132</v>
      </c>
      <c r="E7200" s="3">
        <v>41136</v>
      </c>
      <c r="F7200" s="3" t="s">
        <v>50</v>
      </c>
      <c r="G7200" s="3" t="s">
        <v>1527</v>
      </c>
      <c r="H7200" s="3" t="s">
        <v>1528</v>
      </c>
      <c r="I7200" s="3" t="s">
        <v>102</v>
      </c>
      <c r="J7200" s="3" t="s">
        <v>27</v>
      </c>
      <c r="K7200" s="3" t="s">
        <v>266</v>
      </c>
      <c r="L7200" s="3" t="s">
        <v>267</v>
      </c>
      <c r="M7200" s="3">
        <v>10035</v>
      </c>
      <c r="N7200" s="3" t="s">
        <v>148</v>
      </c>
      <c r="O7200" s="3" t="s">
        <v>1030</v>
      </c>
      <c r="P7200" s="3" t="s">
        <v>46</v>
      </c>
      <c r="Q7200" s="3" t="s">
        <v>68</v>
      </c>
      <c r="R7200" s="3" t="s">
        <v>1031</v>
      </c>
      <c r="S7200" s="3">
        <v>11.96</v>
      </c>
      <c r="T7200" s="3">
        <v>2</v>
      </c>
      <c r="U7200" s="3">
        <v>0</v>
      </c>
      <c r="V7200" s="3">
        <v>3.1096000000000004</v>
      </c>
    </row>
    <row r="7201" spans="1:22" ht="14.25" customHeight="1" x14ac:dyDescent="0.25">
      <c r="A7201" s="3">
        <v>7200</v>
      </c>
      <c r="B7201" s="3" t="s">
        <v>9340</v>
      </c>
      <c r="C7201" s="4">
        <f>YEAR(Table_1[[#This Row],[Order Date]])</f>
        <v>2012</v>
      </c>
      <c r="D7201" s="9">
        <v>41132</v>
      </c>
      <c r="E7201" s="3">
        <v>41136</v>
      </c>
      <c r="F7201" s="3" t="s">
        <v>50</v>
      </c>
      <c r="G7201" s="3" t="s">
        <v>1527</v>
      </c>
      <c r="H7201" s="3" t="s">
        <v>1528</v>
      </c>
      <c r="I7201" s="3" t="s">
        <v>102</v>
      </c>
      <c r="J7201" s="3" t="s">
        <v>27</v>
      </c>
      <c r="K7201" s="3" t="s">
        <v>266</v>
      </c>
      <c r="L7201" s="3" t="s">
        <v>267</v>
      </c>
      <c r="M7201" s="3">
        <v>10035</v>
      </c>
      <c r="N7201" s="3" t="s">
        <v>148</v>
      </c>
      <c r="O7201" s="3" t="s">
        <v>1204</v>
      </c>
      <c r="P7201" s="3" t="s">
        <v>71</v>
      </c>
      <c r="Q7201" s="3" t="s">
        <v>72</v>
      </c>
      <c r="R7201" s="3" t="s">
        <v>1205</v>
      </c>
      <c r="S7201" s="3">
        <v>138</v>
      </c>
      <c r="T7201" s="3">
        <v>2</v>
      </c>
      <c r="U7201" s="3">
        <v>0</v>
      </c>
      <c r="V7201" s="3">
        <v>34.5</v>
      </c>
    </row>
    <row r="7202" spans="1:22" ht="14.25" customHeight="1" x14ac:dyDescent="0.25">
      <c r="A7202" s="3">
        <v>7201</v>
      </c>
      <c r="B7202" s="3" t="s">
        <v>9341</v>
      </c>
      <c r="C7202" s="4">
        <f>YEAR(Table_1[[#This Row],[Order Date]])</f>
        <v>2013</v>
      </c>
      <c r="D7202" s="9">
        <v>41606</v>
      </c>
      <c r="E7202" s="3">
        <v>41612</v>
      </c>
      <c r="F7202" s="3" t="s">
        <v>50</v>
      </c>
      <c r="G7202" s="3" t="s">
        <v>4372</v>
      </c>
      <c r="H7202" s="3" t="s">
        <v>4373</v>
      </c>
      <c r="I7202" s="3" t="s">
        <v>26</v>
      </c>
      <c r="J7202" s="3" t="s">
        <v>27</v>
      </c>
      <c r="K7202" s="3" t="s">
        <v>53</v>
      </c>
      <c r="L7202" s="3" t="s">
        <v>54</v>
      </c>
      <c r="M7202" s="3">
        <v>33311</v>
      </c>
      <c r="N7202" s="3" t="s">
        <v>30</v>
      </c>
      <c r="O7202" s="3" t="s">
        <v>5236</v>
      </c>
      <c r="P7202" s="3" t="s">
        <v>71</v>
      </c>
      <c r="Q7202" s="3" t="s">
        <v>72</v>
      </c>
      <c r="R7202" s="3" t="s">
        <v>5237</v>
      </c>
      <c r="S7202" s="3">
        <v>116.75999999999999</v>
      </c>
      <c r="T7202" s="3">
        <v>1</v>
      </c>
      <c r="U7202" s="3">
        <v>0.2</v>
      </c>
      <c r="V7202" s="3">
        <v>14.594999999999985</v>
      </c>
    </row>
    <row r="7203" spans="1:22" ht="14.25" customHeight="1" x14ac:dyDescent="0.25">
      <c r="A7203" s="3">
        <v>7202</v>
      </c>
      <c r="B7203" s="3" t="s">
        <v>9341</v>
      </c>
      <c r="C7203" s="4">
        <f>YEAR(Table_1[[#This Row],[Order Date]])</f>
        <v>2013</v>
      </c>
      <c r="D7203" s="9">
        <v>41606</v>
      </c>
      <c r="E7203" s="3">
        <v>41612</v>
      </c>
      <c r="F7203" s="3" t="s">
        <v>50</v>
      </c>
      <c r="G7203" s="3" t="s">
        <v>4372</v>
      </c>
      <c r="H7203" s="3" t="s">
        <v>4373</v>
      </c>
      <c r="I7203" s="3" t="s">
        <v>26</v>
      </c>
      <c r="J7203" s="3" t="s">
        <v>27</v>
      </c>
      <c r="K7203" s="3" t="s">
        <v>53</v>
      </c>
      <c r="L7203" s="3" t="s">
        <v>54</v>
      </c>
      <c r="M7203" s="3">
        <v>33311</v>
      </c>
      <c r="N7203" s="3" t="s">
        <v>30</v>
      </c>
      <c r="O7203" s="3" t="s">
        <v>3822</v>
      </c>
      <c r="P7203" s="3" t="s">
        <v>32</v>
      </c>
      <c r="Q7203" s="3" t="s">
        <v>56</v>
      </c>
      <c r="R7203" s="3" t="s">
        <v>3274</v>
      </c>
      <c r="S7203" s="3">
        <v>331.02300000000008</v>
      </c>
      <c r="T7203" s="3">
        <v>7</v>
      </c>
      <c r="U7203" s="3">
        <v>0.45</v>
      </c>
      <c r="V7203" s="3">
        <v>-114.35339999999997</v>
      </c>
    </row>
    <row r="7204" spans="1:22" ht="14.25" customHeight="1" x14ac:dyDescent="0.25">
      <c r="A7204" s="3">
        <v>7203</v>
      </c>
      <c r="B7204" s="3" t="s">
        <v>9342</v>
      </c>
      <c r="C7204" s="4">
        <f>YEAR(Table_1[[#This Row],[Order Date]])</f>
        <v>2013</v>
      </c>
      <c r="D7204" s="9">
        <v>41576</v>
      </c>
      <c r="E7204" s="3">
        <v>41576</v>
      </c>
      <c r="F7204" s="3" t="s">
        <v>1290</v>
      </c>
      <c r="G7204" s="3" t="s">
        <v>1270</v>
      </c>
      <c r="H7204" s="3" t="s">
        <v>1271</v>
      </c>
      <c r="I7204" s="3" t="s">
        <v>41</v>
      </c>
      <c r="J7204" s="3" t="s">
        <v>27</v>
      </c>
      <c r="K7204" s="3" t="s">
        <v>389</v>
      </c>
      <c r="L7204" s="3" t="s">
        <v>267</v>
      </c>
      <c r="M7204" s="3">
        <v>14609</v>
      </c>
      <c r="N7204" s="3" t="s">
        <v>148</v>
      </c>
      <c r="O7204" s="3" t="s">
        <v>9343</v>
      </c>
      <c r="P7204" s="3" t="s">
        <v>32</v>
      </c>
      <c r="Q7204" s="3" t="s">
        <v>65</v>
      </c>
      <c r="R7204" s="3" t="s">
        <v>9344</v>
      </c>
      <c r="S7204" s="3">
        <v>756.80000000000007</v>
      </c>
      <c r="T7204" s="3">
        <v>5</v>
      </c>
      <c r="U7204" s="3">
        <v>0</v>
      </c>
      <c r="V7204" s="3">
        <v>75.679999999999978</v>
      </c>
    </row>
    <row r="7205" spans="1:22" ht="14.25" customHeight="1" x14ac:dyDescent="0.25">
      <c r="A7205" s="3">
        <v>7204</v>
      </c>
      <c r="B7205" s="3" t="s">
        <v>9345</v>
      </c>
      <c r="C7205" s="4">
        <f>YEAR(Table_1[[#This Row],[Order Date]])</f>
        <v>2011</v>
      </c>
      <c r="D7205" s="9">
        <v>40906</v>
      </c>
      <c r="E7205" s="3">
        <v>40910</v>
      </c>
      <c r="F7205" s="3" t="s">
        <v>50</v>
      </c>
      <c r="G7205" s="3" t="s">
        <v>3763</v>
      </c>
      <c r="H7205" s="3" t="s">
        <v>3764</v>
      </c>
      <c r="I7205" s="3" t="s">
        <v>102</v>
      </c>
      <c r="J7205" s="3" t="s">
        <v>27</v>
      </c>
      <c r="K7205" s="3" t="s">
        <v>9306</v>
      </c>
      <c r="L7205" s="3" t="s">
        <v>211</v>
      </c>
      <c r="M7205" s="3">
        <v>60174</v>
      </c>
      <c r="N7205" s="3" t="s">
        <v>105</v>
      </c>
      <c r="O7205" s="3" t="s">
        <v>7600</v>
      </c>
      <c r="P7205" s="3" t="s">
        <v>32</v>
      </c>
      <c r="Q7205" s="3" t="s">
        <v>65</v>
      </c>
      <c r="R7205" s="3" t="s">
        <v>7601</v>
      </c>
      <c r="S7205" s="3">
        <v>8.7360000000000007</v>
      </c>
      <c r="T7205" s="3">
        <v>3</v>
      </c>
      <c r="U7205" s="3">
        <v>0.6</v>
      </c>
      <c r="V7205" s="3">
        <v>-4.804800000000002</v>
      </c>
    </row>
    <row r="7206" spans="1:22" ht="14.25" customHeight="1" x14ac:dyDescent="0.25">
      <c r="A7206" s="3">
        <v>7205</v>
      </c>
      <c r="B7206" s="3" t="s">
        <v>9346</v>
      </c>
      <c r="C7206" s="4">
        <f>YEAR(Table_1[[#This Row],[Order Date]])</f>
        <v>2012</v>
      </c>
      <c r="D7206" s="9">
        <v>41162</v>
      </c>
      <c r="E7206" s="3">
        <v>41169</v>
      </c>
      <c r="F7206" s="3" t="s">
        <v>50</v>
      </c>
      <c r="G7206" s="3" t="s">
        <v>4119</v>
      </c>
      <c r="H7206" s="3" t="s">
        <v>4120</v>
      </c>
      <c r="I7206" s="3" t="s">
        <v>26</v>
      </c>
      <c r="J7206" s="3" t="s">
        <v>27</v>
      </c>
      <c r="K7206" s="3" t="s">
        <v>266</v>
      </c>
      <c r="L7206" s="3" t="s">
        <v>267</v>
      </c>
      <c r="M7206" s="3">
        <v>10024</v>
      </c>
      <c r="N7206" s="3" t="s">
        <v>148</v>
      </c>
      <c r="O7206" s="3" t="s">
        <v>5206</v>
      </c>
      <c r="P7206" s="3" t="s">
        <v>46</v>
      </c>
      <c r="Q7206" s="3" t="s">
        <v>68</v>
      </c>
      <c r="R7206" s="3" t="s">
        <v>5207</v>
      </c>
      <c r="S7206" s="3">
        <v>6.08</v>
      </c>
      <c r="T7206" s="3">
        <v>2</v>
      </c>
      <c r="U7206" s="3">
        <v>0</v>
      </c>
      <c r="V7206" s="3">
        <v>2.0671999999999997</v>
      </c>
    </row>
    <row r="7207" spans="1:22" ht="14.25" customHeight="1" x14ac:dyDescent="0.25">
      <c r="A7207" s="3">
        <v>7206</v>
      </c>
      <c r="B7207" s="3" t="s">
        <v>9347</v>
      </c>
      <c r="C7207" s="4">
        <f>YEAR(Table_1[[#This Row],[Order Date]])</f>
        <v>2014</v>
      </c>
      <c r="D7207" s="9">
        <v>41915</v>
      </c>
      <c r="E7207" s="3">
        <v>41919</v>
      </c>
      <c r="F7207" s="3" t="s">
        <v>50</v>
      </c>
      <c r="G7207" s="3" t="s">
        <v>3694</v>
      </c>
      <c r="H7207" s="3" t="s">
        <v>3695</v>
      </c>
      <c r="I7207" s="3" t="s">
        <v>26</v>
      </c>
      <c r="J7207" s="3" t="s">
        <v>27</v>
      </c>
      <c r="K7207" s="3" t="s">
        <v>127</v>
      </c>
      <c r="L7207" s="3" t="s">
        <v>43</v>
      </c>
      <c r="M7207" s="3">
        <v>94109</v>
      </c>
      <c r="N7207" s="3" t="s">
        <v>44</v>
      </c>
      <c r="O7207" s="3" t="s">
        <v>2722</v>
      </c>
      <c r="P7207" s="3" t="s">
        <v>32</v>
      </c>
      <c r="Q7207" s="3" t="s">
        <v>65</v>
      </c>
      <c r="R7207" s="3" t="s">
        <v>2723</v>
      </c>
      <c r="S7207" s="3">
        <v>17.46</v>
      </c>
      <c r="T7207" s="3">
        <v>2</v>
      </c>
      <c r="U7207" s="3">
        <v>0</v>
      </c>
      <c r="V7207" s="3">
        <v>5.936399999999999</v>
      </c>
    </row>
    <row r="7208" spans="1:22" ht="14.25" customHeight="1" x14ac:dyDescent="0.25">
      <c r="A7208" s="3">
        <v>7207</v>
      </c>
      <c r="B7208" s="3" t="s">
        <v>9347</v>
      </c>
      <c r="C7208" s="4">
        <f>YEAR(Table_1[[#This Row],[Order Date]])</f>
        <v>2014</v>
      </c>
      <c r="D7208" s="9">
        <v>41915</v>
      </c>
      <c r="E7208" s="3">
        <v>41919</v>
      </c>
      <c r="F7208" s="3" t="s">
        <v>50</v>
      </c>
      <c r="G7208" s="3" t="s">
        <v>3694</v>
      </c>
      <c r="H7208" s="3" t="s">
        <v>3695</v>
      </c>
      <c r="I7208" s="3" t="s">
        <v>26</v>
      </c>
      <c r="J7208" s="3" t="s">
        <v>27</v>
      </c>
      <c r="K7208" s="3" t="s">
        <v>127</v>
      </c>
      <c r="L7208" s="3" t="s">
        <v>43</v>
      </c>
      <c r="M7208" s="3">
        <v>94109</v>
      </c>
      <c r="N7208" s="3" t="s">
        <v>44</v>
      </c>
      <c r="O7208" s="3" t="s">
        <v>9025</v>
      </c>
      <c r="P7208" s="3" t="s">
        <v>71</v>
      </c>
      <c r="Q7208" s="3" t="s">
        <v>682</v>
      </c>
      <c r="R7208" s="3" t="s">
        <v>9026</v>
      </c>
      <c r="S7208" s="3">
        <v>369.16</v>
      </c>
      <c r="T7208" s="3">
        <v>11</v>
      </c>
      <c r="U7208" s="3">
        <v>0.2</v>
      </c>
      <c r="V7208" s="3">
        <v>32.301500000000019</v>
      </c>
    </row>
    <row r="7209" spans="1:22" ht="14.25" customHeight="1" x14ac:dyDescent="0.25">
      <c r="A7209" s="3">
        <v>7208</v>
      </c>
      <c r="B7209" s="3" t="s">
        <v>9348</v>
      </c>
      <c r="C7209" s="4">
        <f>YEAR(Table_1[[#This Row],[Order Date]])</f>
        <v>2013</v>
      </c>
      <c r="D7209" s="9">
        <v>41529</v>
      </c>
      <c r="E7209" s="3">
        <v>41531</v>
      </c>
      <c r="F7209" s="3" t="s">
        <v>188</v>
      </c>
      <c r="G7209" s="3" t="s">
        <v>208</v>
      </c>
      <c r="H7209" s="3" t="s">
        <v>209</v>
      </c>
      <c r="I7209" s="3" t="s">
        <v>41</v>
      </c>
      <c r="J7209" s="3" t="s">
        <v>27</v>
      </c>
      <c r="K7209" s="3" t="s">
        <v>544</v>
      </c>
      <c r="L7209" s="3" t="s">
        <v>310</v>
      </c>
      <c r="M7209" s="3">
        <v>85023</v>
      </c>
      <c r="N7209" s="3" t="s">
        <v>44</v>
      </c>
      <c r="O7209" s="3" t="s">
        <v>3320</v>
      </c>
      <c r="P7209" s="3" t="s">
        <v>46</v>
      </c>
      <c r="Q7209" s="3" t="s">
        <v>68</v>
      </c>
      <c r="R7209" s="3" t="s">
        <v>3321</v>
      </c>
      <c r="S7209" s="3">
        <v>2.9120000000000004</v>
      </c>
      <c r="T7209" s="3">
        <v>2</v>
      </c>
      <c r="U7209" s="3">
        <v>0.2</v>
      </c>
      <c r="V7209" s="3">
        <v>0.90999999999999981</v>
      </c>
    </row>
    <row r="7210" spans="1:22" ht="14.25" customHeight="1" x14ac:dyDescent="0.25">
      <c r="A7210" s="3">
        <v>7209</v>
      </c>
      <c r="B7210" s="3" t="s">
        <v>9348</v>
      </c>
      <c r="C7210" s="4">
        <f>YEAR(Table_1[[#This Row],[Order Date]])</f>
        <v>2013</v>
      </c>
      <c r="D7210" s="9">
        <v>41529</v>
      </c>
      <c r="E7210" s="3">
        <v>41531</v>
      </c>
      <c r="F7210" s="3" t="s">
        <v>188</v>
      </c>
      <c r="G7210" s="3" t="s">
        <v>208</v>
      </c>
      <c r="H7210" s="3" t="s">
        <v>209</v>
      </c>
      <c r="I7210" s="3" t="s">
        <v>41</v>
      </c>
      <c r="J7210" s="3" t="s">
        <v>27</v>
      </c>
      <c r="K7210" s="3" t="s">
        <v>544</v>
      </c>
      <c r="L7210" s="3" t="s">
        <v>310</v>
      </c>
      <c r="M7210" s="3">
        <v>85023</v>
      </c>
      <c r="N7210" s="3" t="s">
        <v>44</v>
      </c>
      <c r="O7210" s="3" t="s">
        <v>9245</v>
      </c>
      <c r="P7210" s="3" t="s">
        <v>46</v>
      </c>
      <c r="Q7210" s="3" t="s">
        <v>90</v>
      </c>
      <c r="R7210" s="3" t="s">
        <v>9246</v>
      </c>
      <c r="S7210" s="3">
        <v>20.736000000000004</v>
      </c>
      <c r="T7210" s="3">
        <v>4</v>
      </c>
      <c r="U7210" s="3">
        <v>0.2</v>
      </c>
      <c r="V7210" s="3">
        <v>7.2576000000000001</v>
      </c>
    </row>
    <row r="7211" spans="1:22" ht="14.25" customHeight="1" x14ac:dyDescent="0.25">
      <c r="A7211" s="3">
        <v>7210</v>
      </c>
      <c r="B7211" s="3" t="s">
        <v>9348</v>
      </c>
      <c r="C7211" s="4">
        <f>YEAR(Table_1[[#This Row],[Order Date]])</f>
        <v>2013</v>
      </c>
      <c r="D7211" s="9">
        <v>41529</v>
      </c>
      <c r="E7211" s="3">
        <v>41531</v>
      </c>
      <c r="F7211" s="3" t="s">
        <v>188</v>
      </c>
      <c r="G7211" s="3" t="s">
        <v>208</v>
      </c>
      <c r="H7211" s="3" t="s">
        <v>209</v>
      </c>
      <c r="I7211" s="3" t="s">
        <v>41</v>
      </c>
      <c r="J7211" s="3" t="s">
        <v>27</v>
      </c>
      <c r="K7211" s="3" t="s">
        <v>544</v>
      </c>
      <c r="L7211" s="3" t="s">
        <v>310</v>
      </c>
      <c r="M7211" s="3">
        <v>85023</v>
      </c>
      <c r="N7211" s="3" t="s">
        <v>44</v>
      </c>
      <c r="O7211" s="3" t="s">
        <v>1767</v>
      </c>
      <c r="P7211" s="3" t="s">
        <v>46</v>
      </c>
      <c r="Q7211" s="3" t="s">
        <v>90</v>
      </c>
      <c r="R7211" s="3" t="s">
        <v>1768</v>
      </c>
      <c r="S7211" s="3">
        <v>9.5680000000000014</v>
      </c>
      <c r="T7211" s="3">
        <v>2</v>
      </c>
      <c r="U7211" s="3">
        <v>0.2</v>
      </c>
      <c r="V7211" s="3">
        <v>2.9899999999999993</v>
      </c>
    </row>
    <row r="7212" spans="1:22" ht="14.25" customHeight="1" x14ac:dyDescent="0.25">
      <c r="A7212" s="3">
        <v>7211</v>
      </c>
      <c r="B7212" s="3" t="s">
        <v>9349</v>
      </c>
      <c r="C7212" s="4">
        <f>YEAR(Table_1[[#This Row],[Order Date]])</f>
        <v>2013</v>
      </c>
      <c r="D7212" s="9">
        <v>41428</v>
      </c>
      <c r="E7212" s="3">
        <v>41432</v>
      </c>
      <c r="F7212" s="3" t="s">
        <v>50</v>
      </c>
      <c r="G7212" s="3" t="s">
        <v>4764</v>
      </c>
      <c r="H7212" s="3" t="s">
        <v>4765</v>
      </c>
      <c r="I7212" s="3" t="s">
        <v>41</v>
      </c>
      <c r="J7212" s="3" t="s">
        <v>27</v>
      </c>
      <c r="K7212" s="3" t="s">
        <v>95</v>
      </c>
      <c r="L7212" s="3" t="s">
        <v>96</v>
      </c>
      <c r="M7212" s="3">
        <v>98115</v>
      </c>
      <c r="N7212" s="3" t="s">
        <v>44</v>
      </c>
      <c r="O7212" s="3" t="s">
        <v>7059</v>
      </c>
      <c r="P7212" s="3" t="s">
        <v>46</v>
      </c>
      <c r="Q7212" s="3" t="s">
        <v>90</v>
      </c>
      <c r="R7212" s="3" t="s">
        <v>7060</v>
      </c>
      <c r="S7212" s="3">
        <v>30.18</v>
      </c>
      <c r="T7212" s="3">
        <v>3</v>
      </c>
      <c r="U7212" s="3">
        <v>0</v>
      </c>
      <c r="V7212" s="3">
        <v>13.8828</v>
      </c>
    </row>
    <row r="7213" spans="1:22" ht="14.25" customHeight="1" x14ac:dyDescent="0.25">
      <c r="A7213" s="3">
        <v>7212</v>
      </c>
      <c r="B7213" s="3" t="s">
        <v>9349</v>
      </c>
      <c r="C7213" s="4">
        <f>YEAR(Table_1[[#This Row],[Order Date]])</f>
        <v>2013</v>
      </c>
      <c r="D7213" s="9">
        <v>41428</v>
      </c>
      <c r="E7213" s="3">
        <v>41432</v>
      </c>
      <c r="F7213" s="3" t="s">
        <v>50</v>
      </c>
      <c r="G7213" s="3" t="s">
        <v>4764</v>
      </c>
      <c r="H7213" s="3" t="s">
        <v>4765</v>
      </c>
      <c r="I7213" s="3" t="s">
        <v>41</v>
      </c>
      <c r="J7213" s="3" t="s">
        <v>27</v>
      </c>
      <c r="K7213" s="3" t="s">
        <v>95</v>
      </c>
      <c r="L7213" s="3" t="s">
        <v>96</v>
      </c>
      <c r="M7213" s="3">
        <v>98115</v>
      </c>
      <c r="N7213" s="3" t="s">
        <v>44</v>
      </c>
      <c r="O7213" s="3" t="s">
        <v>294</v>
      </c>
      <c r="P7213" s="3" t="s">
        <v>46</v>
      </c>
      <c r="Q7213" s="3" t="s">
        <v>75</v>
      </c>
      <c r="R7213" s="3" t="s">
        <v>295</v>
      </c>
      <c r="S7213" s="3">
        <v>51.648000000000003</v>
      </c>
      <c r="T7213" s="3">
        <v>12</v>
      </c>
      <c r="U7213" s="3">
        <v>0.2</v>
      </c>
      <c r="V7213" s="3">
        <v>18.7224</v>
      </c>
    </row>
    <row r="7214" spans="1:22" ht="14.25" customHeight="1" x14ac:dyDescent="0.25">
      <c r="A7214" s="3">
        <v>7213</v>
      </c>
      <c r="B7214" s="3" t="s">
        <v>9349</v>
      </c>
      <c r="C7214" s="4">
        <f>YEAR(Table_1[[#This Row],[Order Date]])</f>
        <v>2013</v>
      </c>
      <c r="D7214" s="9">
        <v>41428</v>
      </c>
      <c r="E7214" s="3">
        <v>41432</v>
      </c>
      <c r="F7214" s="3" t="s">
        <v>50</v>
      </c>
      <c r="G7214" s="3" t="s">
        <v>4764</v>
      </c>
      <c r="H7214" s="3" t="s">
        <v>4765</v>
      </c>
      <c r="I7214" s="3" t="s">
        <v>41</v>
      </c>
      <c r="J7214" s="3" t="s">
        <v>27</v>
      </c>
      <c r="K7214" s="3" t="s">
        <v>95</v>
      </c>
      <c r="L7214" s="3" t="s">
        <v>96</v>
      </c>
      <c r="M7214" s="3">
        <v>98115</v>
      </c>
      <c r="N7214" s="3" t="s">
        <v>44</v>
      </c>
      <c r="O7214" s="3" t="s">
        <v>2357</v>
      </c>
      <c r="P7214" s="3" t="s">
        <v>46</v>
      </c>
      <c r="Q7214" s="3" t="s">
        <v>75</v>
      </c>
      <c r="R7214" s="3" t="s">
        <v>2358</v>
      </c>
      <c r="S7214" s="3">
        <v>11.231999999999999</v>
      </c>
      <c r="T7214" s="3">
        <v>3</v>
      </c>
      <c r="U7214" s="3">
        <v>0.2</v>
      </c>
      <c r="V7214" s="3">
        <v>3.9312000000000005</v>
      </c>
    </row>
    <row r="7215" spans="1:22" ht="14.25" customHeight="1" x14ac:dyDescent="0.25">
      <c r="A7215" s="3">
        <v>7214</v>
      </c>
      <c r="B7215" s="3" t="s">
        <v>9350</v>
      </c>
      <c r="C7215" s="4">
        <f>YEAR(Table_1[[#This Row],[Order Date]])</f>
        <v>2014</v>
      </c>
      <c r="D7215" s="9">
        <v>41928</v>
      </c>
      <c r="E7215" s="3">
        <v>41932</v>
      </c>
      <c r="F7215" s="3" t="s">
        <v>50</v>
      </c>
      <c r="G7215" s="3" t="s">
        <v>4266</v>
      </c>
      <c r="H7215" s="3" t="s">
        <v>4267</v>
      </c>
      <c r="I7215" s="3" t="s">
        <v>26</v>
      </c>
      <c r="J7215" s="3" t="s">
        <v>27</v>
      </c>
      <c r="K7215" s="3" t="s">
        <v>9351</v>
      </c>
      <c r="L7215" s="3" t="s">
        <v>43</v>
      </c>
      <c r="M7215" s="3">
        <v>93010</v>
      </c>
      <c r="N7215" s="3" t="s">
        <v>44</v>
      </c>
      <c r="O7215" s="3" t="s">
        <v>4483</v>
      </c>
      <c r="P7215" s="3" t="s">
        <v>46</v>
      </c>
      <c r="Q7215" s="3" t="s">
        <v>47</v>
      </c>
      <c r="R7215" s="3" t="s">
        <v>4484</v>
      </c>
      <c r="S7215" s="3">
        <v>14.73</v>
      </c>
      <c r="T7215" s="3">
        <v>3</v>
      </c>
      <c r="U7215" s="3">
        <v>0</v>
      </c>
      <c r="V7215" s="3">
        <v>7.2176999999999998</v>
      </c>
    </row>
    <row r="7216" spans="1:22" ht="14.25" customHeight="1" x14ac:dyDescent="0.25">
      <c r="A7216" s="3">
        <v>7215</v>
      </c>
      <c r="B7216" s="3" t="s">
        <v>9352</v>
      </c>
      <c r="C7216" s="4">
        <f>YEAR(Table_1[[#This Row],[Order Date]])</f>
        <v>2012</v>
      </c>
      <c r="D7216" s="9">
        <v>41179</v>
      </c>
      <c r="E7216" s="3">
        <v>41182</v>
      </c>
      <c r="F7216" s="3" t="s">
        <v>23</v>
      </c>
      <c r="G7216" s="3" t="s">
        <v>2507</v>
      </c>
      <c r="H7216" s="3" t="s">
        <v>2508</v>
      </c>
      <c r="I7216" s="3" t="s">
        <v>41</v>
      </c>
      <c r="J7216" s="3" t="s">
        <v>27</v>
      </c>
      <c r="K7216" s="3" t="s">
        <v>880</v>
      </c>
      <c r="L7216" s="3" t="s">
        <v>238</v>
      </c>
      <c r="M7216" s="3">
        <v>48205</v>
      </c>
      <c r="N7216" s="3" t="s">
        <v>105</v>
      </c>
      <c r="O7216" s="3" t="s">
        <v>4842</v>
      </c>
      <c r="P7216" s="3" t="s">
        <v>46</v>
      </c>
      <c r="Q7216" s="3" t="s">
        <v>68</v>
      </c>
      <c r="R7216" s="3" t="s">
        <v>4843</v>
      </c>
      <c r="S7216" s="3">
        <v>16.399999999999999</v>
      </c>
      <c r="T7216" s="3">
        <v>5</v>
      </c>
      <c r="U7216" s="3">
        <v>0</v>
      </c>
      <c r="V7216" s="3">
        <v>4.7559999999999985</v>
      </c>
    </row>
    <row r="7217" spans="1:22" ht="14.25" customHeight="1" x14ac:dyDescent="0.25">
      <c r="A7217" s="3">
        <v>7216</v>
      </c>
      <c r="B7217" s="3" t="s">
        <v>9352</v>
      </c>
      <c r="C7217" s="4">
        <f>YEAR(Table_1[[#This Row],[Order Date]])</f>
        <v>2012</v>
      </c>
      <c r="D7217" s="9">
        <v>41179</v>
      </c>
      <c r="E7217" s="3">
        <v>41182</v>
      </c>
      <c r="F7217" s="3" t="s">
        <v>23</v>
      </c>
      <c r="G7217" s="3" t="s">
        <v>2507</v>
      </c>
      <c r="H7217" s="3" t="s">
        <v>2508</v>
      </c>
      <c r="I7217" s="3" t="s">
        <v>41</v>
      </c>
      <c r="J7217" s="3" t="s">
        <v>27</v>
      </c>
      <c r="K7217" s="3" t="s">
        <v>880</v>
      </c>
      <c r="L7217" s="3" t="s">
        <v>238</v>
      </c>
      <c r="M7217" s="3">
        <v>48205</v>
      </c>
      <c r="N7217" s="3" t="s">
        <v>105</v>
      </c>
      <c r="O7217" s="3" t="s">
        <v>3353</v>
      </c>
      <c r="P7217" s="3" t="s">
        <v>46</v>
      </c>
      <c r="Q7217" s="3" t="s">
        <v>90</v>
      </c>
      <c r="R7217" s="3" t="s">
        <v>3354</v>
      </c>
      <c r="S7217" s="3">
        <v>25.92</v>
      </c>
      <c r="T7217" s="3">
        <v>4</v>
      </c>
      <c r="U7217" s="3">
        <v>0</v>
      </c>
      <c r="V7217" s="3">
        <v>12.441600000000001</v>
      </c>
    </row>
    <row r="7218" spans="1:22" ht="14.25" customHeight="1" x14ac:dyDescent="0.25">
      <c r="A7218" s="3">
        <v>7217</v>
      </c>
      <c r="B7218" s="3" t="s">
        <v>9353</v>
      </c>
      <c r="C7218" s="4">
        <f>YEAR(Table_1[[#This Row],[Order Date]])</f>
        <v>2012</v>
      </c>
      <c r="D7218" s="9">
        <v>41032</v>
      </c>
      <c r="E7218" s="3">
        <v>41035</v>
      </c>
      <c r="F7218" s="3" t="s">
        <v>188</v>
      </c>
      <c r="G7218" s="3" t="s">
        <v>454</v>
      </c>
      <c r="H7218" s="3" t="s">
        <v>455</v>
      </c>
      <c r="I7218" s="3" t="s">
        <v>26</v>
      </c>
      <c r="J7218" s="3" t="s">
        <v>27</v>
      </c>
      <c r="K7218" s="3" t="s">
        <v>127</v>
      </c>
      <c r="L7218" s="3" t="s">
        <v>43</v>
      </c>
      <c r="M7218" s="3">
        <v>94109</v>
      </c>
      <c r="N7218" s="3" t="s">
        <v>44</v>
      </c>
      <c r="O7218" s="3" t="s">
        <v>1758</v>
      </c>
      <c r="P7218" s="3" t="s">
        <v>46</v>
      </c>
      <c r="Q7218" s="3" t="s">
        <v>68</v>
      </c>
      <c r="R7218" s="3" t="s">
        <v>1759</v>
      </c>
      <c r="S7218" s="3">
        <v>8.82</v>
      </c>
      <c r="T7218" s="3">
        <v>3</v>
      </c>
      <c r="U7218" s="3">
        <v>0</v>
      </c>
      <c r="V7218" s="3">
        <v>2.5577999999999994</v>
      </c>
    </row>
    <row r="7219" spans="1:22" ht="14.25" customHeight="1" x14ac:dyDescent="0.25">
      <c r="A7219" s="3">
        <v>7218</v>
      </c>
      <c r="B7219" s="3" t="s">
        <v>9353</v>
      </c>
      <c r="C7219" s="4">
        <f>YEAR(Table_1[[#This Row],[Order Date]])</f>
        <v>2012</v>
      </c>
      <c r="D7219" s="9">
        <v>41032</v>
      </c>
      <c r="E7219" s="3">
        <v>41035</v>
      </c>
      <c r="F7219" s="3" t="s">
        <v>188</v>
      </c>
      <c r="G7219" s="3" t="s">
        <v>454</v>
      </c>
      <c r="H7219" s="3" t="s">
        <v>455</v>
      </c>
      <c r="I7219" s="3" t="s">
        <v>26</v>
      </c>
      <c r="J7219" s="3" t="s">
        <v>27</v>
      </c>
      <c r="K7219" s="3" t="s">
        <v>127</v>
      </c>
      <c r="L7219" s="3" t="s">
        <v>43</v>
      </c>
      <c r="M7219" s="3">
        <v>94109</v>
      </c>
      <c r="N7219" s="3" t="s">
        <v>44</v>
      </c>
      <c r="O7219" s="3" t="s">
        <v>3567</v>
      </c>
      <c r="P7219" s="3" t="s">
        <v>46</v>
      </c>
      <c r="Q7219" s="3" t="s">
        <v>75</v>
      </c>
      <c r="R7219" s="3" t="s">
        <v>8589</v>
      </c>
      <c r="S7219" s="3">
        <v>62.496000000000009</v>
      </c>
      <c r="T7219" s="3">
        <v>2</v>
      </c>
      <c r="U7219" s="3">
        <v>0.2</v>
      </c>
      <c r="V7219" s="3">
        <v>21.873599999999996</v>
      </c>
    </row>
    <row r="7220" spans="1:22" ht="14.25" customHeight="1" x14ac:dyDescent="0.25">
      <c r="A7220" s="3">
        <v>7219</v>
      </c>
      <c r="B7220" s="3" t="s">
        <v>9353</v>
      </c>
      <c r="C7220" s="4">
        <f>YEAR(Table_1[[#This Row],[Order Date]])</f>
        <v>2012</v>
      </c>
      <c r="D7220" s="9">
        <v>41032</v>
      </c>
      <c r="E7220" s="3">
        <v>41035</v>
      </c>
      <c r="F7220" s="3" t="s">
        <v>188</v>
      </c>
      <c r="G7220" s="3" t="s">
        <v>454</v>
      </c>
      <c r="H7220" s="3" t="s">
        <v>455</v>
      </c>
      <c r="I7220" s="3" t="s">
        <v>26</v>
      </c>
      <c r="J7220" s="3" t="s">
        <v>27</v>
      </c>
      <c r="K7220" s="3" t="s">
        <v>127</v>
      </c>
      <c r="L7220" s="3" t="s">
        <v>43</v>
      </c>
      <c r="M7220" s="3">
        <v>94109</v>
      </c>
      <c r="N7220" s="3" t="s">
        <v>44</v>
      </c>
      <c r="O7220" s="3" t="s">
        <v>478</v>
      </c>
      <c r="P7220" s="3" t="s">
        <v>71</v>
      </c>
      <c r="Q7220" s="3" t="s">
        <v>161</v>
      </c>
      <c r="R7220" s="3" t="s">
        <v>479</v>
      </c>
      <c r="S7220" s="3">
        <v>339.96</v>
      </c>
      <c r="T7220" s="3">
        <v>4</v>
      </c>
      <c r="U7220" s="3">
        <v>0</v>
      </c>
      <c r="V7220" s="3">
        <v>122.38559999999998</v>
      </c>
    </row>
    <row r="7221" spans="1:22" ht="14.25" customHeight="1" x14ac:dyDescent="0.25">
      <c r="A7221" s="3">
        <v>7220</v>
      </c>
      <c r="B7221" s="3" t="s">
        <v>9353</v>
      </c>
      <c r="C7221" s="4">
        <f>YEAR(Table_1[[#This Row],[Order Date]])</f>
        <v>2012</v>
      </c>
      <c r="D7221" s="9">
        <v>41032</v>
      </c>
      <c r="E7221" s="3">
        <v>41035</v>
      </c>
      <c r="F7221" s="3" t="s">
        <v>188</v>
      </c>
      <c r="G7221" s="3" t="s">
        <v>454</v>
      </c>
      <c r="H7221" s="3" t="s">
        <v>455</v>
      </c>
      <c r="I7221" s="3" t="s">
        <v>26</v>
      </c>
      <c r="J7221" s="3" t="s">
        <v>27</v>
      </c>
      <c r="K7221" s="3" t="s">
        <v>127</v>
      </c>
      <c r="L7221" s="3" t="s">
        <v>43</v>
      </c>
      <c r="M7221" s="3">
        <v>94109</v>
      </c>
      <c r="N7221" s="3" t="s">
        <v>44</v>
      </c>
      <c r="O7221" s="3" t="s">
        <v>2259</v>
      </c>
      <c r="P7221" s="3" t="s">
        <v>46</v>
      </c>
      <c r="Q7221" s="3" t="s">
        <v>75</v>
      </c>
      <c r="R7221" s="3" t="s">
        <v>2260</v>
      </c>
      <c r="S7221" s="3">
        <v>49.568000000000005</v>
      </c>
      <c r="T7221" s="3">
        <v>2</v>
      </c>
      <c r="U7221" s="3">
        <v>0.2</v>
      </c>
      <c r="V7221" s="3">
        <v>17.348799999999997</v>
      </c>
    </row>
    <row r="7222" spans="1:22" ht="14.25" customHeight="1" x14ac:dyDescent="0.25">
      <c r="A7222" s="3">
        <v>7221</v>
      </c>
      <c r="B7222" s="3" t="s">
        <v>9354</v>
      </c>
      <c r="C7222" s="4">
        <f>YEAR(Table_1[[#This Row],[Order Date]])</f>
        <v>2014</v>
      </c>
      <c r="D7222" s="9">
        <v>41649</v>
      </c>
      <c r="E7222" s="3">
        <v>41653</v>
      </c>
      <c r="F7222" s="3" t="s">
        <v>50</v>
      </c>
      <c r="G7222" s="3" t="s">
        <v>3723</v>
      </c>
      <c r="H7222" s="3" t="s">
        <v>3724</v>
      </c>
      <c r="I7222" s="3" t="s">
        <v>26</v>
      </c>
      <c r="J7222" s="3" t="s">
        <v>27</v>
      </c>
      <c r="K7222" s="3" t="s">
        <v>146</v>
      </c>
      <c r="L7222" s="3" t="s">
        <v>147</v>
      </c>
      <c r="M7222" s="3">
        <v>19140</v>
      </c>
      <c r="N7222" s="3" t="s">
        <v>148</v>
      </c>
      <c r="O7222" s="3" t="s">
        <v>2209</v>
      </c>
      <c r="P7222" s="3" t="s">
        <v>46</v>
      </c>
      <c r="Q7222" s="3" t="s">
        <v>75</v>
      </c>
      <c r="R7222" s="3" t="s">
        <v>2210</v>
      </c>
      <c r="S7222" s="3">
        <v>274.49100000000004</v>
      </c>
      <c r="T7222" s="3">
        <v>3</v>
      </c>
      <c r="U7222" s="3">
        <v>0.7</v>
      </c>
      <c r="V7222" s="3">
        <v>-228.74250000000006</v>
      </c>
    </row>
    <row r="7223" spans="1:22" ht="14.25" customHeight="1" x14ac:dyDescent="0.25">
      <c r="A7223" s="3">
        <v>7222</v>
      </c>
      <c r="B7223" s="3" t="s">
        <v>9355</v>
      </c>
      <c r="C7223" s="4">
        <f>YEAR(Table_1[[#This Row],[Order Date]])</f>
        <v>2014</v>
      </c>
      <c r="D7223" s="9">
        <v>41667</v>
      </c>
      <c r="E7223" s="3">
        <v>41671</v>
      </c>
      <c r="F7223" s="3" t="s">
        <v>50</v>
      </c>
      <c r="G7223" s="3" t="s">
        <v>5215</v>
      </c>
      <c r="H7223" s="3" t="s">
        <v>5216</v>
      </c>
      <c r="I7223" s="3" t="s">
        <v>26</v>
      </c>
      <c r="J7223" s="3" t="s">
        <v>27</v>
      </c>
      <c r="K7223" s="3" t="s">
        <v>266</v>
      </c>
      <c r="L7223" s="3" t="s">
        <v>267</v>
      </c>
      <c r="M7223" s="3">
        <v>10035</v>
      </c>
      <c r="N7223" s="3" t="s">
        <v>148</v>
      </c>
      <c r="O7223" s="3" t="s">
        <v>7598</v>
      </c>
      <c r="P7223" s="3" t="s">
        <v>71</v>
      </c>
      <c r="Q7223" s="3" t="s">
        <v>72</v>
      </c>
      <c r="R7223" s="3" t="s">
        <v>7599</v>
      </c>
      <c r="S7223" s="3">
        <v>137.94</v>
      </c>
      <c r="T7223" s="3">
        <v>3</v>
      </c>
      <c r="U7223" s="3">
        <v>0</v>
      </c>
      <c r="V7223" s="3">
        <v>35.864399999999996</v>
      </c>
    </row>
    <row r="7224" spans="1:22" ht="14.25" customHeight="1" x14ac:dyDescent="0.25">
      <c r="A7224" s="3">
        <v>7223</v>
      </c>
      <c r="B7224" s="3" t="s">
        <v>9356</v>
      </c>
      <c r="C7224" s="4">
        <f>YEAR(Table_1[[#This Row],[Order Date]])</f>
        <v>2014</v>
      </c>
      <c r="D7224" s="9">
        <v>41885</v>
      </c>
      <c r="E7224" s="3">
        <v>41889</v>
      </c>
      <c r="F7224" s="3" t="s">
        <v>50</v>
      </c>
      <c r="G7224" s="3" t="s">
        <v>4170</v>
      </c>
      <c r="H7224" s="3" t="s">
        <v>4171</v>
      </c>
      <c r="I7224" s="3" t="s">
        <v>26</v>
      </c>
      <c r="J7224" s="3" t="s">
        <v>27</v>
      </c>
      <c r="K7224" s="3" t="s">
        <v>303</v>
      </c>
      <c r="L7224" s="3" t="s">
        <v>211</v>
      </c>
      <c r="M7224" s="3">
        <v>60623</v>
      </c>
      <c r="N7224" s="3" t="s">
        <v>105</v>
      </c>
      <c r="O7224" s="3" t="s">
        <v>2569</v>
      </c>
      <c r="P7224" s="3" t="s">
        <v>71</v>
      </c>
      <c r="Q7224" s="3" t="s">
        <v>161</v>
      </c>
      <c r="R7224" s="3" t="s">
        <v>2570</v>
      </c>
      <c r="S7224" s="3">
        <v>40.68</v>
      </c>
      <c r="T7224" s="3">
        <v>3</v>
      </c>
      <c r="U7224" s="3">
        <v>0.2</v>
      </c>
      <c r="V7224" s="3">
        <v>-7.1190000000000015</v>
      </c>
    </row>
    <row r="7225" spans="1:22" ht="14.25" customHeight="1" x14ac:dyDescent="0.25">
      <c r="A7225" s="3">
        <v>7224</v>
      </c>
      <c r="B7225" s="3" t="s">
        <v>9357</v>
      </c>
      <c r="C7225" s="4">
        <f>YEAR(Table_1[[#This Row],[Order Date]])</f>
        <v>2013</v>
      </c>
      <c r="D7225" s="9">
        <v>41470</v>
      </c>
      <c r="E7225" s="3">
        <v>41474</v>
      </c>
      <c r="F7225" s="3" t="s">
        <v>50</v>
      </c>
      <c r="G7225" s="3" t="s">
        <v>1558</v>
      </c>
      <c r="H7225" s="3" t="s">
        <v>1559</v>
      </c>
      <c r="I7225" s="3" t="s">
        <v>26</v>
      </c>
      <c r="J7225" s="3" t="s">
        <v>27</v>
      </c>
      <c r="K7225" s="3" t="s">
        <v>127</v>
      </c>
      <c r="L7225" s="3" t="s">
        <v>43</v>
      </c>
      <c r="M7225" s="3">
        <v>94122</v>
      </c>
      <c r="N7225" s="3" t="s">
        <v>44</v>
      </c>
      <c r="O7225" s="3" t="s">
        <v>212</v>
      </c>
      <c r="P7225" s="3" t="s">
        <v>71</v>
      </c>
      <c r="Q7225" s="3" t="s">
        <v>72</v>
      </c>
      <c r="R7225" s="3" t="s">
        <v>213</v>
      </c>
      <c r="S7225" s="3">
        <v>110.376</v>
      </c>
      <c r="T7225" s="3">
        <v>3</v>
      </c>
      <c r="U7225" s="3">
        <v>0.2</v>
      </c>
      <c r="V7225" s="3">
        <v>12.417299999999997</v>
      </c>
    </row>
    <row r="7226" spans="1:22" ht="14.25" customHeight="1" x14ac:dyDescent="0.25">
      <c r="A7226" s="3">
        <v>7225</v>
      </c>
      <c r="B7226" s="3" t="s">
        <v>9357</v>
      </c>
      <c r="C7226" s="4">
        <f>YEAR(Table_1[[#This Row],[Order Date]])</f>
        <v>2013</v>
      </c>
      <c r="D7226" s="9">
        <v>41470</v>
      </c>
      <c r="E7226" s="3">
        <v>41474</v>
      </c>
      <c r="F7226" s="3" t="s">
        <v>50</v>
      </c>
      <c r="G7226" s="3" t="s">
        <v>1558</v>
      </c>
      <c r="H7226" s="3" t="s">
        <v>1559</v>
      </c>
      <c r="I7226" s="3" t="s">
        <v>26</v>
      </c>
      <c r="J7226" s="3" t="s">
        <v>27</v>
      </c>
      <c r="K7226" s="3" t="s">
        <v>127</v>
      </c>
      <c r="L7226" s="3" t="s">
        <v>43</v>
      </c>
      <c r="M7226" s="3">
        <v>94122</v>
      </c>
      <c r="N7226" s="3" t="s">
        <v>44</v>
      </c>
      <c r="O7226" s="3" t="s">
        <v>7457</v>
      </c>
      <c r="P7226" s="3" t="s">
        <v>46</v>
      </c>
      <c r="Q7226" s="3" t="s">
        <v>78</v>
      </c>
      <c r="R7226" s="3" t="s">
        <v>7458</v>
      </c>
      <c r="S7226" s="3">
        <v>151.62</v>
      </c>
      <c r="T7226" s="3">
        <v>7</v>
      </c>
      <c r="U7226" s="3">
        <v>0</v>
      </c>
      <c r="V7226" s="3">
        <v>50.03459999999999</v>
      </c>
    </row>
    <row r="7227" spans="1:22" ht="14.25" customHeight="1" x14ac:dyDescent="0.25">
      <c r="A7227" s="3">
        <v>7226</v>
      </c>
      <c r="B7227" s="3" t="s">
        <v>9357</v>
      </c>
      <c r="C7227" s="4">
        <f>YEAR(Table_1[[#This Row],[Order Date]])</f>
        <v>2013</v>
      </c>
      <c r="D7227" s="9">
        <v>41470</v>
      </c>
      <c r="E7227" s="3">
        <v>41474</v>
      </c>
      <c r="F7227" s="3" t="s">
        <v>50</v>
      </c>
      <c r="G7227" s="3" t="s">
        <v>1558</v>
      </c>
      <c r="H7227" s="3" t="s">
        <v>1559</v>
      </c>
      <c r="I7227" s="3" t="s">
        <v>26</v>
      </c>
      <c r="J7227" s="3" t="s">
        <v>27</v>
      </c>
      <c r="K7227" s="3" t="s">
        <v>127</v>
      </c>
      <c r="L7227" s="3" t="s">
        <v>43</v>
      </c>
      <c r="M7227" s="3">
        <v>94122</v>
      </c>
      <c r="N7227" s="3" t="s">
        <v>44</v>
      </c>
      <c r="O7227" s="3" t="s">
        <v>1716</v>
      </c>
      <c r="P7227" s="3" t="s">
        <v>32</v>
      </c>
      <c r="Q7227" s="3" t="s">
        <v>65</v>
      </c>
      <c r="R7227" s="3" t="s">
        <v>1717</v>
      </c>
      <c r="S7227" s="3">
        <v>30.8</v>
      </c>
      <c r="T7227" s="3">
        <v>4</v>
      </c>
      <c r="U7227" s="3">
        <v>0</v>
      </c>
      <c r="V7227" s="3">
        <v>10.163999999999998</v>
      </c>
    </row>
    <row r="7228" spans="1:22" ht="14.25" customHeight="1" x14ac:dyDescent="0.25">
      <c r="A7228" s="3">
        <v>7227</v>
      </c>
      <c r="B7228" s="3" t="s">
        <v>9358</v>
      </c>
      <c r="C7228" s="4">
        <f>YEAR(Table_1[[#This Row],[Order Date]])</f>
        <v>2014</v>
      </c>
      <c r="D7228" s="9">
        <v>41695</v>
      </c>
      <c r="E7228" s="3">
        <v>41699</v>
      </c>
      <c r="F7228" s="3" t="s">
        <v>50</v>
      </c>
      <c r="G7228" s="3" t="s">
        <v>220</v>
      </c>
      <c r="H7228" s="3" t="s">
        <v>221</v>
      </c>
      <c r="I7228" s="3" t="s">
        <v>41</v>
      </c>
      <c r="J7228" s="3" t="s">
        <v>27</v>
      </c>
      <c r="K7228" s="3" t="s">
        <v>146</v>
      </c>
      <c r="L7228" s="3" t="s">
        <v>147</v>
      </c>
      <c r="M7228" s="3">
        <v>19134</v>
      </c>
      <c r="N7228" s="3" t="s">
        <v>148</v>
      </c>
      <c r="O7228" s="3" t="s">
        <v>4072</v>
      </c>
      <c r="P7228" s="3" t="s">
        <v>46</v>
      </c>
      <c r="Q7228" s="3" t="s">
        <v>90</v>
      </c>
      <c r="R7228" s="3" t="s">
        <v>4073</v>
      </c>
      <c r="S7228" s="3">
        <v>123.92000000000002</v>
      </c>
      <c r="T7228" s="3">
        <v>5</v>
      </c>
      <c r="U7228" s="3">
        <v>0.2</v>
      </c>
      <c r="V7228" s="3">
        <v>38.724999999999994</v>
      </c>
    </row>
    <row r="7229" spans="1:22" ht="14.25" customHeight="1" x14ac:dyDescent="0.25">
      <c r="A7229" s="3">
        <v>7228</v>
      </c>
      <c r="B7229" s="3" t="s">
        <v>9358</v>
      </c>
      <c r="C7229" s="4">
        <f>YEAR(Table_1[[#This Row],[Order Date]])</f>
        <v>2014</v>
      </c>
      <c r="D7229" s="9">
        <v>41695</v>
      </c>
      <c r="E7229" s="3">
        <v>41699</v>
      </c>
      <c r="F7229" s="3" t="s">
        <v>50</v>
      </c>
      <c r="G7229" s="3" t="s">
        <v>220</v>
      </c>
      <c r="H7229" s="3" t="s">
        <v>221</v>
      </c>
      <c r="I7229" s="3" t="s">
        <v>41</v>
      </c>
      <c r="J7229" s="3" t="s">
        <v>27</v>
      </c>
      <c r="K7229" s="3" t="s">
        <v>146</v>
      </c>
      <c r="L7229" s="3" t="s">
        <v>147</v>
      </c>
      <c r="M7229" s="3">
        <v>19134</v>
      </c>
      <c r="N7229" s="3" t="s">
        <v>148</v>
      </c>
      <c r="O7229" s="3" t="s">
        <v>2993</v>
      </c>
      <c r="P7229" s="3" t="s">
        <v>71</v>
      </c>
      <c r="Q7229" s="3" t="s">
        <v>161</v>
      </c>
      <c r="R7229" s="3" t="s">
        <v>2994</v>
      </c>
      <c r="S7229" s="3">
        <v>1319.8</v>
      </c>
      <c r="T7229" s="3">
        <v>5</v>
      </c>
      <c r="U7229" s="3">
        <v>0.2</v>
      </c>
      <c r="V7229" s="3">
        <v>214.4674999999998</v>
      </c>
    </row>
    <row r="7230" spans="1:22" ht="14.25" customHeight="1" x14ac:dyDescent="0.25">
      <c r="A7230" s="3">
        <v>7229</v>
      </c>
      <c r="B7230" s="3" t="s">
        <v>9359</v>
      </c>
      <c r="C7230" s="4">
        <f>YEAR(Table_1[[#This Row],[Order Date]])</f>
        <v>2011</v>
      </c>
      <c r="D7230" s="9">
        <v>40744</v>
      </c>
      <c r="E7230" s="3">
        <v>40746</v>
      </c>
      <c r="F7230" s="3" t="s">
        <v>188</v>
      </c>
      <c r="G7230" s="3" t="s">
        <v>7418</v>
      </c>
      <c r="H7230" s="3" t="s">
        <v>7419</v>
      </c>
      <c r="I7230" s="3" t="s">
        <v>26</v>
      </c>
      <c r="J7230" s="3" t="s">
        <v>27</v>
      </c>
      <c r="K7230" s="3" t="s">
        <v>127</v>
      </c>
      <c r="L7230" s="3" t="s">
        <v>43</v>
      </c>
      <c r="M7230" s="3">
        <v>94122</v>
      </c>
      <c r="N7230" s="3" t="s">
        <v>44</v>
      </c>
      <c r="O7230" s="3" t="s">
        <v>1712</v>
      </c>
      <c r="P7230" s="3" t="s">
        <v>46</v>
      </c>
      <c r="Q7230" s="3" t="s">
        <v>75</v>
      </c>
      <c r="R7230" s="3" t="s">
        <v>1713</v>
      </c>
      <c r="S7230" s="3">
        <v>89.712000000000018</v>
      </c>
      <c r="T7230" s="3">
        <v>6</v>
      </c>
      <c r="U7230" s="3">
        <v>0.2</v>
      </c>
      <c r="V7230" s="3">
        <v>30.277799999999992</v>
      </c>
    </row>
    <row r="7231" spans="1:22" ht="14.25" customHeight="1" x14ac:dyDescent="0.25">
      <c r="A7231" s="3">
        <v>7230</v>
      </c>
      <c r="B7231" s="3" t="s">
        <v>9359</v>
      </c>
      <c r="C7231" s="4">
        <f>YEAR(Table_1[[#This Row],[Order Date]])</f>
        <v>2011</v>
      </c>
      <c r="D7231" s="9">
        <v>40744</v>
      </c>
      <c r="E7231" s="3">
        <v>40746</v>
      </c>
      <c r="F7231" s="3" t="s">
        <v>188</v>
      </c>
      <c r="G7231" s="3" t="s">
        <v>7418</v>
      </c>
      <c r="H7231" s="3" t="s">
        <v>7419</v>
      </c>
      <c r="I7231" s="3" t="s">
        <v>26</v>
      </c>
      <c r="J7231" s="3" t="s">
        <v>27</v>
      </c>
      <c r="K7231" s="3" t="s">
        <v>127</v>
      </c>
      <c r="L7231" s="3" t="s">
        <v>43</v>
      </c>
      <c r="M7231" s="3">
        <v>94122</v>
      </c>
      <c r="N7231" s="3" t="s">
        <v>44</v>
      </c>
      <c r="O7231" s="3" t="s">
        <v>948</v>
      </c>
      <c r="P7231" s="3" t="s">
        <v>46</v>
      </c>
      <c r="Q7231" s="3" t="s">
        <v>90</v>
      </c>
      <c r="R7231" s="3" t="s">
        <v>949</v>
      </c>
      <c r="S7231" s="3">
        <v>22.830000000000002</v>
      </c>
      <c r="T7231" s="3">
        <v>3</v>
      </c>
      <c r="U7231" s="3">
        <v>0</v>
      </c>
      <c r="V7231" s="3">
        <v>10.7301</v>
      </c>
    </row>
    <row r="7232" spans="1:22" ht="14.25" customHeight="1" x14ac:dyDescent="0.25">
      <c r="A7232" s="3">
        <v>7231</v>
      </c>
      <c r="B7232" s="3" t="s">
        <v>9360</v>
      </c>
      <c r="C7232" s="4">
        <f>YEAR(Table_1[[#This Row],[Order Date]])</f>
        <v>2014</v>
      </c>
      <c r="D7232" s="9">
        <v>41712</v>
      </c>
      <c r="E7232" s="3">
        <v>41714</v>
      </c>
      <c r="F7232" s="3" t="s">
        <v>188</v>
      </c>
      <c r="G7232" s="3" t="s">
        <v>5523</v>
      </c>
      <c r="H7232" s="3" t="s">
        <v>5524</v>
      </c>
      <c r="I7232" s="3" t="s">
        <v>26</v>
      </c>
      <c r="J7232" s="3" t="s">
        <v>27</v>
      </c>
      <c r="K7232" s="3" t="s">
        <v>746</v>
      </c>
      <c r="L7232" s="3" t="s">
        <v>747</v>
      </c>
      <c r="M7232" s="3">
        <v>6824</v>
      </c>
      <c r="N7232" s="3" t="s">
        <v>148</v>
      </c>
      <c r="O7232" s="3" t="s">
        <v>4327</v>
      </c>
      <c r="P7232" s="3" t="s">
        <v>46</v>
      </c>
      <c r="Q7232" s="3" t="s">
        <v>75</v>
      </c>
      <c r="R7232" s="3" t="s">
        <v>4328</v>
      </c>
      <c r="S7232" s="3">
        <v>30.88</v>
      </c>
      <c r="T7232" s="3">
        <v>2</v>
      </c>
      <c r="U7232" s="3">
        <v>0</v>
      </c>
      <c r="V7232" s="3">
        <v>15.44</v>
      </c>
    </row>
    <row r="7233" spans="1:22" ht="14.25" customHeight="1" x14ac:dyDescent="0.25">
      <c r="A7233" s="3">
        <v>7232</v>
      </c>
      <c r="B7233" s="3" t="s">
        <v>9360</v>
      </c>
      <c r="C7233" s="4">
        <f>YEAR(Table_1[[#This Row],[Order Date]])</f>
        <v>2014</v>
      </c>
      <c r="D7233" s="9">
        <v>41712</v>
      </c>
      <c r="E7233" s="3">
        <v>41714</v>
      </c>
      <c r="F7233" s="3" t="s">
        <v>188</v>
      </c>
      <c r="G7233" s="3" t="s">
        <v>5523</v>
      </c>
      <c r="H7233" s="3" t="s">
        <v>5524</v>
      </c>
      <c r="I7233" s="3" t="s">
        <v>26</v>
      </c>
      <c r="J7233" s="3" t="s">
        <v>27</v>
      </c>
      <c r="K7233" s="3" t="s">
        <v>746</v>
      </c>
      <c r="L7233" s="3" t="s">
        <v>747</v>
      </c>
      <c r="M7233" s="3">
        <v>6824</v>
      </c>
      <c r="N7233" s="3" t="s">
        <v>148</v>
      </c>
      <c r="O7233" s="3" t="s">
        <v>8777</v>
      </c>
      <c r="P7233" s="3" t="s">
        <v>46</v>
      </c>
      <c r="Q7233" s="3" t="s">
        <v>78</v>
      </c>
      <c r="R7233" s="3" t="s">
        <v>8778</v>
      </c>
      <c r="S7233" s="3">
        <v>465.16</v>
      </c>
      <c r="T7233" s="3">
        <v>2</v>
      </c>
      <c r="U7233" s="3">
        <v>0</v>
      </c>
      <c r="V7233" s="3">
        <v>120.94159999999999</v>
      </c>
    </row>
    <row r="7234" spans="1:22" ht="14.25" customHeight="1" x14ac:dyDescent="0.25">
      <c r="A7234" s="3">
        <v>7233</v>
      </c>
      <c r="B7234" s="3" t="s">
        <v>9360</v>
      </c>
      <c r="C7234" s="4">
        <f>YEAR(Table_1[[#This Row],[Order Date]])</f>
        <v>2014</v>
      </c>
      <c r="D7234" s="9">
        <v>41712</v>
      </c>
      <c r="E7234" s="3">
        <v>41714</v>
      </c>
      <c r="F7234" s="3" t="s">
        <v>188</v>
      </c>
      <c r="G7234" s="3" t="s">
        <v>5523</v>
      </c>
      <c r="H7234" s="3" t="s">
        <v>5524</v>
      </c>
      <c r="I7234" s="3" t="s">
        <v>26</v>
      </c>
      <c r="J7234" s="3" t="s">
        <v>27</v>
      </c>
      <c r="K7234" s="3" t="s">
        <v>746</v>
      </c>
      <c r="L7234" s="3" t="s">
        <v>747</v>
      </c>
      <c r="M7234" s="3">
        <v>6824</v>
      </c>
      <c r="N7234" s="3" t="s">
        <v>148</v>
      </c>
      <c r="O7234" s="3" t="s">
        <v>3865</v>
      </c>
      <c r="P7234" s="3" t="s">
        <v>46</v>
      </c>
      <c r="Q7234" s="3" t="s">
        <v>90</v>
      </c>
      <c r="R7234" s="3" t="s">
        <v>3866</v>
      </c>
      <c r="S7234" s="3">
        <v>27.12</v>
      </c>
      <c r="T7234" s="3">
        <v>4</v>
      </c>
      <c r="U7234" s="3">
        <v>0</v>
      </c>
      <c r="V7234" s="3">
        <v>12.475199999999999</v>
      </c>
    </row>
    <row r="7235" spans="1:22" ht="14.25" customHeight="1" x14ac:dyDescent="0.25">
      <c r="A7235" s="3">
        <v>7234</v>
      </c>
      <c r="B7235" s="3" t="s">
        <v>9361</v>
      </c>
      <c r="C7235" s="4">
        <f>YEAR(Table_1[[#This Row],[Order Date]])</f>
        <v>2013</v>
      </c>
      <c r="D7235" s="9">
        <v>41342</v>
      </c>
      <c r="E7235" s="3">
        <v>41346</v>
      </c>
      <c r="F7235" s="3" t="s">
        <v>50</v>
      </c>
      <c r="G7235" s="3" t="s">
        <v>6173</v>
      </c>
      <c r="H7235" s="3" t="s">
        <v>6174</v>
      </c>
      <c r="I7235" s="3" t="s">
        <v>26</v>
      </c>
      <c r="J7235" s="3" t="s">
        <v>27</v>
      </c>
      <c r="K7235" s="3" t="s">
        <v>266</v>
      </c>
      <c r="L7235" s="3" t="s">
        <v>267</v>
      </c>
      <c r="M7235" s="3">
        <v>10011</v>
      </c>
      <c r="N7235" s="3" t="s">
        <v>148</v>
      </c>
      <c r="O7235" s="3" t="s">
        <v>1492</v>
      </c>
      <c r="P7235" s="3" t="s">
        <v>32</v>
      </c>
      <c r="Q7235" s="3" t="s">
        <v>65</v>
      </c>
      <c r="R7235" s="3" t="s">
        <v>1493</v>
      </c>
      <c r="S7235" s="3">
        <v>113.6</v>
      </c>
      <c r="T7235" s="3">
        <v>8</v>
      </c>
      <c r="U7235" s="3">
        <v>0</v>
      </c>
      <c r="V7235" s="3">
        <v>44.304000000000002</v>
      </c>
    </row>
    <row r="7236" spans="1:22" ht="14.25" customHeight="1" x14ac:dyDescent="0.25">
      <c r="A7236" s="3">
        <v>7235</v>
      </c>
      <c r="B7236" s="3" t="s">
        <v>9361</v>
      </c>
      <c r="C7236" s="4">
        <f>YEAR(Table_1[[#This Row],[Order Date]])</f>
        <v>2013</v>
      </c>
      <c r="D7236" s="9">
        <v>41342</v>
      </c>
      <c r="E7236" s="3">
        <v>41346</v>
      </c>
      <c r="F7236" s="3" t="s">
        <v>50</v>
      </c>
      <c r="G7236" s="3" t="s">
        <v>6173</v>
      </c>
      <c r="H7236" s="3" t="s">
        <v>6174</v>
      </c>
      <c r="I7236" s="3" t="s">
        <v>26</v>
      </c>
      <c r="J7236" s="3" t="s">
        <v>27</v>
      </c>
      <c r="K7236" s="3" t="s">
        <v>266</v>
      </c>
      <c r="L7236" s="3" t="s">
        <v>267</v>
      </c>
      <c r="M7236" s="3">
        <v>10011</v>
      </c>
      <c r="N7236" s="3" t="s">
        <v>148</v>
      </c>
      <c r="O7236" s="3" t="s">
        <v>2127</v>
      </c>
      <c r="P7236" s="3" t="s">
        <v>46</v>
      </c>
      <c r="Q7236" s="3" t="s">
        <v>90</v>
      </c>
      <c r="R7236" s="3" t="s">
        <v>2128</v>
      </c>
      <c r="S7236" s="3">
        <v>12.96</v>
      </c>
      <c r="T7236" s="3">
        <v>2</v>
      </c>
      <c r="U7236" s="3">
        <v>0</v>
      </c>
      <c r="V7236" s="3">
        <v>6.3504000000000005</v>
      </c>
    </row>
    <row r="7237" spans="1:22" ht="14.25" customHeight="1" x14ac:dyDescent="0.25">
      <c r="A7237" s="3">
        <v>7236</v>
      </c>
      <c r="B7237" s="3" t="s">
        <v>9361</v>
      </c>
      <c r="C7237" s="4">
        <f>YEAR(Table_1[[#This Row],[Order Date]])</f>
        <v>2013</v>
      </c>
      <c r="D7237" s="9">
        <v>41342</v>
      </c>
      <c r="E7237" s="3">
        <v>41346</v>
      </c>
      <c r="F7237" s="3" t="s">
        <v>50</v>
      </c>
      <c r="G7237" s="3" t="s">
        <v>6173</v>
      </c>
      <c r="H7237" s="3" t="s">
        <v>6174</v>
      </c>
      <c r="I7237" s="3" t="s">
        <v>26</v>
      </c>
      <c r="J7237" s="3" t="s">
        <v>27</v>
      </c>
      <c r="K7237" s="3" t="s">
        <v>266</v>
      </c>
      <c r="L7237" s="3" t="s">
        <v>267</v>
      </c>
      <c r="M7237" s="3">
        <v>10011</v>
      </c>
      <c r="N7237" s="3" t="s">
        <v>148</v>
      </c>
      <c r="O7237" s="3" t="s">
        <v>5374</v>
      </c>
      <c r="P7237" s="3" t="s">
        <v>46</v>
      </c>
      <c r="Q7237" s="3" t="s">
        <v>75</v>
      </c>
      <c r="R7237" s="3" t="s">
        <v>5375</v>
      </c>
      <c r="S7237" s="3">
        <v>69.456000000000003</v>
      </c>
      <c r="T7237" s="3">
        <v>2</v>
      </c>
      <c r="U7237" s="3">
        <v>0.2</v>
      </c>
      <c r="V7237" s="3">
        <v>22.573199999999996</v>
      </c>
    </row>
    <row r="7238" spans="1:22" ht="14.25" customHeight="1" x14ac:dyDescent="0.25">
      <c r="A7238" s="3">
        <v>7237</v>
      </c>
      <c r="B7238" s="3" t="s">
        <v>9362</v>
      </c>
      <c r="C7238" s="4">
        <f>YEAR(Table_1[[#This Row],[Order Date]])</f>
        <v>2011</v>
      </c>
      <c r="D7238" s="9">
        <v>40884</v>
      </c>
      <c r="E7238" s="3">
        <v>40887</v>
      </c>
      <c r="F7238" s="3" t="s">
        <v>188</v>
      </c>
      <c r="G7238" s="3" t="s">
        <v>1918</v>
      </c>
      <c r="H7238" s="3" t="s">
        <v>1919</v>
      </c>
      <c r="I7238" s="3" t="s">
        <v>26</v>
      </c>
      <c r="J7238" s="3" t="s">
        <v>27</v>
      </c>
      <c r="K7238" s="3" t="s">
        <v>42</v>
      </c>
      <c r="L7238" s="3" t="s">
        <v>43</v>
      </c>
      <c r="M7238" s="3">
        <v>90049</v>
      </c>
      <c r="N7238" s="3" t="s">
        <v>44</v>
      </c>
      <c r="O7238" s="3" t="s">
        <v>2535</v>
      </c>
      <c r="P7238" s="3" t="s">
        <v>46</v>
      </c>
      <c r="Q7238" s="3" t="s">
        <v>68</v>
      </c>
      <c r="R7238" s="3" t="s">
        <v>2536</v>
      </c>
      <c r="S7238" s="3">
        <v>8.64</v>
      </c>
      <c r="T7238" s="3">
        <v>3</v>
      </c>
      <c r="U7238" s="3">
        <v>0</v>
      </c>
      <c r="V7238" s="3">
        <v>2.4192</v>
      </c>
    </row>
    <row r="7239" spans="1:22" ht="14.25" customHeight="1" x14ac:dyDescent="0.25">
      <c r="A7239" s="3">
        <v>7238</v>
      </c>
      <c r="B7239" s="3" t="s">
        <v>9363</v>
      </c>
      <c r="C7239" s="4">
        <f>YEAR(Table_1[[#This Row],[Order Date]])</f>
        <v>2013</v>
      </c>
      <c r="D7239" s="9">
        <v>41466</v>
      </c>
      <c r="E7239" s="3">
        <v>41466</v>
      </c>
      <c r="F7239" s="3" t="s">
        <v>1290</v>
      </c>
      <c r="G7239" s="3" t="s">
        <v>895</v>
      </c>
      <c r="H7239" s="3" t="s">
        <v>896</v>
      </c>
      <c r="I7239" s="3" t="s">
        <v>41</v>
      </c>
      <c r="J7239" s="3" t="s">
        <v>27</v>
      </c>
      <c r="K7239" s="3" t="s">
        <v>146</v>
      </c>
      <c r="L7239" s="3" t="s">
        <v>147</v>
      </c>
      <c r="M7239" s="3">
        <v>19143</v>
      </c>
      <c r="N7239" s="3" t="s">
        <v>148</v>
      </c>
      <c r="O7239" s="3" t="s">
        <v>9364</v>
      </c>
      <c r="P7239" s="3" t="s">
        <v>71</v>
      </c>
      <c r="Q7239" s="3" t="s">
        <v>682</v>
      </c>
      <c r="R7239" s="3" t="s">
        <v>9365</v>
      </c>
      <c r="S7239" s="3">
        <v>341.99100000000004</v>
      </c>
      <c r="T7239" s="3">
        <v>3</v>
      </c>
      <c r="U7239" s="3">
        <v>0.7</v>
      </c>
      <c r="V7239" s="3">
        <v>-319.19159999999999</v>
      </c>
    </row>
    <row r="7240" spans="1:22" ht="14.25" customHeight="1" x14ac:dyDescent="0.25">
      <c r="A7240" s="3">
        <v>7239</v>
      </c>
      <c r="B7240" s="3" t="s">
        <v>9366</v>
      </c>
      <c r="C7240" s="4">
        <f>YEAR(Table_1[[#This Row],[Order Date]])</f>
        <v>2013</v>
      </c>
      <c r="D7240" s="9">
        <v>41633</v>
      </c>
      <c r="E7240" s="3">
        <v>41639</v>
      </c>
      <c r="F7240" s="3" t="s">
        <v>50</v>
      </c>
      <c r="G7240" s="3" t="s">
        <v>2122</v>
      </c>
      <c r="H7240" s="3" t="s">
        <v>2123</v>
      </c>
      <c r="I7240" s="3" t="s">
        <v>26</v>
      </c>
      <c r="J7240" s="3" t="s">
        <v>27</v>
      </c>
      <c r="K7240" s="3" t="s">
        <v>630</v>
      </c>
      <c r="L7240" s="3" t="s">
        <v>43</v>
      </c>
      <c r="M7240" s="3">
        <v>95123</v>
      </c>
      <c r="N7240" s="3" t="s">
        <v>44</v>
      </c>
      <c r="O7240" s="3" t="s">
        <v>6083</v>
      </c>
      <c r="P7240" s="3" t="s">
        <v>32</v>
      </c>
      <c r="Q7240" s="3" t="s">
        <v>65</v>
      </c>
      <c r="R7240" s="3" t="s">
        <v>6084</v>
      </c>
      <c r="S7240" s="3">
        <v>43.96</v>
      </c>
      <c r="T7240" s="3">
        <v>7</v>
      </c>
      <c r="U7240" s="3">
        <v>0</v>
      </c>
      <c r="V7240" s="3">
        <v>18.463200000000004</v>
      </c>
    </row>
    <row r="7241" spans="1:22" ht="14.25" customHeight="1" x14ac:dyDescent="0.25">
      <c r="A7241" s="3">
        <v>7240</v>
      </c>
      <c r="B7241" s="3" t="s">
        <v>9366</v>
      </c>
      <c r="C7241" s="4">
        <f>YEAR(Table_1[[#This Row],[Order Date]])</f>
        <v>2013</v>
      </c>
      <c r="D7241" s="9">
        <v>41633</v>
      </c>
      <c r="E7241" s="3">
        <v>41639</v>
      </c>
      <c r="F7241" s="3" t="s">
        <v>50</v>
      </c>
      <c r="G7241" s="3" t="s">
        <v>2122</v>
      </c>
      <c r="H7241" s="3" t="s">
        <v>2123</v>
      </c>
      <c r="I7241" s="3" t="s">
        <v>26</v>
      </c>
      <c r="J7241" s="3" t="s">
        <v>27</v>
      </c>
      <c r="K7241" s="3" t="s">
        <v>630</v>
      </c>
      <c r="L7241" s="3" t="s">
        <v>43</v>
      </c>
      <c r="M7241" s="3">
        <v>95123</v>
      </c>
      <c r="N7241" s="3" t="s">
        <v>44</v>
      </c>
      <c r="O7241" s="3" t="s">
        <v>669</v>
      </c>
      <c r="P7241" s="3" t="s">
        <v>46</v>
      </c>
      <c r="Q7241" s="3" t="s">
        <v>173</v>
      </c>
      <c r="R7241" s="3" t="s">
        <v>186</v>
      </c>
      <c r="S7241" s="3">
        <v>39.76</v>
      </c>
      <c r="T7241" s="3">
        <v>7</v>
      </c>
      <c r="U7241" s="3">
        <v>0</v>
      </c>
      <c r="V7241" s="3">
        <v>18.687199999999997</v>
      </c>
    </row>
    <row r="7242" spans="1:22" ht="14.25" customHeight="1" x14ac:dyDescent="0.25">
      <c r="A7242" s="3">
        <v>7241</v>
      </c>
      <c r="B7242" s="3" t="s">
        <v>9367</v>
      </c>
      <c r="C7242" s="4">
        <f>YEAR(Table_1[[#This Row],[Order Date]])</f>
        <v>2014</v>
      </c>
      <c r="D7242" s="9">
        <v>41753</v>
      </c>
      <c r="E7242" s="3">
        <v>41755</v>
      </c>
      <c r="F7242" s="3" t="s">
        <v>23</v>
      </c>
      <c r="G7242" s="3" t="s">
        <v>2334</v>
      </c>
      <c r="H7242" s="3" t="s">
        <v>2335</v>
      </c>
      <c r="I7242" s="3" t="s">
        <v>26</v>
      </c>
      <c r="J7242" s="3" t="s">
        <v>27</v>
      </c>
      <c r="K7242" s="3" t="s">
        <v>602</v>
      </c>
      <c r="L7242" s="3" t="s">
        <v>43</v>
      </c>
      <c r="M7242" s="3">
        <v>91104</v>
      </c>
      <c r="N7242" s="3" t="s">
        <v>44</v>
      </c>
      <c r="O7242" s="3" t="s">
        <v>6158</v>
      </c>
      <c r="P7242" s="3" t="s">
        <v>32</v>
      </c>
      <c r="Q7242" s="3" t="s">
        <v>65</v>
      </c>
      <c r="R7242" s="3" t="s">
        <v>6159</v>
      </c>
      <c r="S7242" s="3">
        <v>66.36</v>
      </c>
      <c r="T7242" s="3">
        <v>7</v>
      </c>
      <c r="U7242" s="3">
        <v>0</v>
      </c>
      <c r="V7242" s="3">
        <v>26.544000000000004</v>
      </c>
    </row>
    <row r="7243" spans="1:22" ht="14.25" customHeight="1" x14ac:dyDescent="0.25">
      <c r="A7243" s="3">
        <v>7242</v>
      </c>
      <c r="B7243" s="3" t="s">
        <v>9367</v>
      </c>
      <c r="C7243" s="4">
        <f>YEAR(Table_1[[#This Row],[Order Date]])</f>
        <v>2014</v>
      </c>
      <c r="D7243" s="9">
        <v>41753</v>
      </c>
      <c r="E7243" s="3">
        <v>41755</v>
      </c>
      <c r="F7243" s="3" t="s">
        <v>23</v>
      </c>
      <c r="G7243" s="3" t="s">
        <v>2334</v>
      </c>
      <c r="H7243" s="3" t="s">
        <v>2335</v>
      </c>
      <c r="I7243" s="3" t="s">
        <v>26</v>
      </c>
      <c r="J7243" s="3" t="s">
        <v>27</v>
      </c>
      <c r="K7243" s="3" t="s">
        <v>602</v>
      </c>
      <c r="L7243" s="3" t="s">
        <v>43</v>
      </c>
      <c r="M7243" s="3">
        <v>91104</v>
      </c>
      <c r="N7243" s="3" t="s">
        <v>44</v>
      </c>
      <c r="O7243" s="3" t="s">
        <v>2387</v>
      </c>
      <c r="P7243" s="3" t="s">
        <v>46</v>
      </c>
      <c r="Q7243" s="3" t="s">
        <v>75</v>
      </c>
      <c r="R7243" s="3" t="s">
        <v>2388</v>
      </c>
      <c r="S7243" s="3">
        <v>92.88000000000001</v>
      </c>
      <c r="T7243" s="3">
        <v>6</v>
      </c>
      <c r="U7243" s="3">
        <v>0.2</v>
      </c>
      <c r="V7243" s="3">
        <v>30.185999999999996</v>
      </c>
    </row>
    <row r="7244" spans="1:22" ht="14.25" customHeight="1" x14ac:dyDescent="0.25">
      <c r="A7244" s="3">
        <v>7243</v>
      </c>
      <c r="B7244" s="3" t="s">
        <v>9367</v>
      </c>
      <c r="C7244" s="4">
        <f>YEAR(Table_1[[#This Row],[Order Date]])</f>
        <v>2014</v>
      </c>
      <c r="D7244" s="9">
        <v>41753</v>
      </c>
      <c r="E7244" s="3">
        <v>41755</v>
      </c>
      <c r="F7244" s="3" t="s">
        <v>23</v>
      </c>
      <c r="G7244" s="3" t="s">
        <v>2334</v>
      </c>
      <c r="H7244" s="3" t="s">
        <v>2335</v>
      </c>
      <c r="I7244" s="3" t="s">
        <v>26</v>
      </c>
      <c r="J7244" s="3" t="s">
        <v>27</v>
      </c>
      <c r="K7244" s="3" t="s">
        <v>602</v>
      </c>
      <c r="L7244" s="3" t="s">
        <v>43</v>
      </c>
      <c r="M7244" s="3">
        <v>91104</v>
      </c>
      <c r="N7244" s="3" t="s">
        <v>44</v>
      </c>
      <c r="O7244" s="3" t="s">
        <v>1714</v>
      </c>
      <c r="P7244" s="3" t="s">
        <v>32</v>
      </c>
      <c r="Q7244" s="3" t="s">
        <v>65</v>
      </c>
      <c r="R7244" s="3" t="s">
        <v>8143</v>
      </c>
      <c r="S7244" s="3">
        <v>24.14</v>
      </c>
      <c r="T7244" s="3">
        <v>2</v>
      </c>
      <c r="U7244" s="3">
        <v>0</v>
      </c>
      <c r="V7244" s="3">
        <v>7.9662000000000006</v>
      </c>
    </row>
    <row r="7245" spans="1:22" ht="14.25" customHeight="1" x14ac:dyDescent="0.25">
      <c r="A7245" s="3">
        <v>7244</v>
      </c>
      <c r="B7245" s="3" t="s">
        <v>9368</v>
      </c>
      <c r="C7245" s="4">
        <f>YEAR(Table_1[[#This Row],[Order Date]])</f>
        <v>2014</v>
      </c>
      <c r="D7245" s="9">
        <v>41869</v>
      </c>
      <c r="E7245" s="3">
        <v>41874</v>
      </c>
      <c r="F7245" s="3" t="s">
        <v>23</v>
      </c>
      <c r="G7245" s="3" t="s">
        <v>5259</v>
      </c>
      <c r="H7245" s="3" t="s">
        <v>5260</v>
      </c>
      <c r="I7245" s="3" t="s">
        <v>26</v>
      </c>
      <c r="J7245" s="3" t="s">
        <v>27</v>
      </c>
      <c r="K7245" s="3" t="s">
        <v>146</v>
      </c>
      <c r="L7245" s="3" t="s">
        <v>147</v>
      </c>
      <c r="M7245" s="3">
        <v>19134</v>
      </c>
      <c r="N7245" s="3" t="s">
        <v>148</v>
      </c>
      <c r="O7245" s="3" t="s">
        <v>1872</v>
      </c>
      <c r="P7245" s="3" t="s">
        <v>32</v>
      </c>
      <c r="Q7245" s="3" t="s">
        <v>36</v>
      </c>
      <c r="R7245" s="3" t="s">
        <v>1873</v>
      </c>
      <c r="S7245" s="3">
        <v>4416.174</v>
      </c>
      <c r="T7245" s="3">
        <v>9</v>
      </c>
      <c r="U7245" s="3">
        <v>0.3</v>
      </c>
      <c r="V7245" s="3">
        <v>-630.88200000000006</v>
      </c>
    </row>
    <row r="7246" spans="1:22" ht="14.25" customHeight="1" x14ac:dyDescent="0.25">
      <c r="A7246" s="3">
        <v>7245</v>
      </c>
      <c r="B7246" s="3" t="s">
        <v>9369</v>
      </c>
      <c r="C7246" s="4">
        <f>YEAR(Table_1[[#This Row],[Order Date]])</f>
        <v>2014</v>
      </c>
      <c r="D7246" s="9">
        <v>41782</v>
      </c>
      <c r="E7246" s="3">
        <v>41785</v>
      </c>
      <c r="F7246" s="3" t="s">
        <v>188</v>
      </c>
      <c r="G7246" s="3" t="s">
        <v>1815</v>
      </c>
      <c r="H7246" s="3" t="s">
        <v>1816</v>
      </c>
      <c r="I7246" s="3" t="s">
        <v>26</v>
      </c>
      <c r="J7246" s="3" t="s">
        <v>27</v>
      </c>
      <c r="K7246" s="3" t="s">
        <v>42</v>
      </c>
      <c r="L7246" s="3" t="s">
        <v>43</v>
      </c>
      <c r="M7246" s="3">
        <v>90049</v>
      </c>
      <c r="N7246" s="3" t="s">
        <v>44</v>
      </c>
      <c r="O7246" s="3" t="s">
        <v>7474</v>
      </c>
      <c r="P7246" s="3" t="s">
        <v>46</v>
      </c>
      <c r="Q7246" s="3" t="s">
        <v>68</v>
      </c>
      <c r="R7246" s="3" t="s">
        <v>7475</v>
      </c>
      <c r="S7246" s="3">
        <v>49.56</v>
      </c>
      <c r="T7246" s="3">
        <v>7</v>
      </c>
      <c r="U7246" s="3">
        <v>0</v>
      </c>
      <c r="V7246" s="3">
        <v>18.832800000000002</v>
      </c>
    </row>
    <row r="7247" spans="1:22" ht="14.25" customHeight="1" x14ac:dyDescent="0.25">
      <c r="A7247" s="3">
        <v>7246</v>
      </c>
      <c r="B7247" s="3" t="s">
        <v>9370</v>
      </c>
      <c r="C7247" s="4">
        <f>YEAR(Table_1[[#This Row],[Order Date]])</f>
        <v>2014</v>
      </c>
      <c r="D7247" s="9">
        <v>41680</v>
      </c>
      <c r="E7247" s="3">
        <v>41684</v>
      </c>
      <c r="F7247" s="3" t="s">
        <v>50</v>
      </c>
      <c r="G7247" s="3" t="s">
        <v>5759</v>
      </c>
      <c r="H7247" s="3" t="s">
        <v>5760</v>
      </c>
      <c r="I7247" s="3" t="s">
        <v>26</v>
      </c>
      <c r="J7247" s="3" t="s">
        <v>27</v>
      </c>
      <c r="K7247" s="3" t="s">
        <v>42</v>
      </c>
      <c r="L7247" s="3" t="s">
        <v>43</v>
      </c>
      <c r="M7247" s="3">
        <v>90032</v>
      </c>
      <c r="N7247" s="3" t="s">
        <v>44</v>
      </c>
      <c r="O7247" s="3" t="s">
        <v>4149</v>
      </c>
      <c r="P7247" s="3" t="s">
        <v>46</v>
      </c>
      <c r="Q7247" s="3" t="s">
        <v>59</v>
      </c>
      <c r="R7247" s="3" t="s">
        <v>4150</v>
      </c>
      <c r="S7247" s="3">
        <v>354.90000000000003</v>
      </c>
      <c r="T7247" s="3">
        <v>5</v>
      </c>
      <c r="U7247" s="3">
        <v>0</v>
      </c>
      <c r="V7247" s="3">
        <v>17.744999999999962</v>
      </c>
    </row>
    <row r="7248" spans="1:22" ht="14.25" customHeight="1" x14ac:dyDescent="0.25">
      <c r="A7248" s="3">
        <v>7247</v>
      </c>
      <c r="B7248" s="3" t="s">
        <v>9371</v>
      </c>
      <c r="C7248" s="4">
        <f>YEAR(Table_1[[#This Row],[Order Date]])</f>
        <v>2011</v>
      </c>
      <c r="D7248" s="9">
        <v>40605</v>
      </c>
      <c r="E7248" s="3">
        <v>40610</v>
      </c>
      <c r="F7248" s="3" t="s">
        <v>50</v>
      </c>
      <c r="G7248" s="3" t="s">
        <v>2725</v>
      </c>
      <c r="H7248" s="3" t="s">
        <v>2726</v>
      </c>
      <c r="I7248" s="3" t="s">
        <v>41</v>
      </c>
      <c r="J7248" s="3" t="s">
        <v>27</v>
      </c>
      <c r="K7248" s="3" t="s">
        <v>497</v>
      </c>
      <c r="L7248" s="3" t="s">
        <v>498</v>
      </c>
      <c r="M7248" s="3">
        <v>43229</v>
      </c>
      <c r="N7248" s="3" t="s">
        <v>148</v>
      </c>
      <c r="O7248" s="3" t="s">
        <v>8125</v>
      </c>
      <c r="P7248" s="3" t="s">
        <v>46</v>
      </c>
      <c r="Q7248" s="3" t="s">
        <v>47</v>
      </c>
      <c r="R7248" s="3" t="s">
        <v>8126</v>
      </c>
      <c r="S7248" s="3">
        <v>15.120000000000001</v>
      </c>
      <c r="T7248" s="3">
        <v>3</v>
      </c>
      <c r="U7248" s="3">
        <v>0.2</v>
      </c>
      <c r="V7248" s="3">
        <v>4.9139999999999988</v>
      </c>
    </row>
    <row r="7249" spans="1:22" ht="14.25" customHeight="1" x14ac:dyDescent="0.25">
      <c r="A7249" s="3">
        <v>7248</v>
      </c>
      <c r="B7249" s="3" t="s">
        <v>9371</v>
      </c>
      <c r="C7249" s="4">
        <f>YEAR(Table_1[[#This Row],[Order Date]])</f>
        <v>2011</v>
      </c>
      <c r="D7249" s="9">
        <v>40605</v>
      </c>
      <c r="E7249" s="3">
        <v>40610</v>
      </c>
      <c r="F7249" s="3" t="s">
        <v>50</v>
      </c>
      <c r="G7249" s="3" t="s">
        <v>2725</v>
      </c>
      <c r="H7249" s="3" t="s">
        <v>2726</v>
      </c>
      <c r="I7249" s="3" t="s">
        <v>41</v>
      </c>
      <c r="J7249" s="3" t="s">
        <v>27</v>
      </c>
      <c r="K7249" s="3" t="s">
        <v>497</v>
      </c>
      <c r="L7249" s="3" t="s">
        <v>498</v>
      </c>
      <c r="M7249" s="3">
        <v>43229</v>
      </c>
      <c r="N7249" s="3" t="s">
        <v>148</v>
      </c>
      <c r="O7249" s="3" t="s">
        <v>1443</v>
      </c>
      <c r="P7249" s="3" t="s">
        <v>32</v>
      </c>
      <c r="Q7249" s="3" t="s">
        <v>33</v>
      </c>
      <c r="R7249" s="3" t="s">
        <v>1444</v>
      </c>
      <c r="S7249" s="3">
        <v>302.45</v>
      </c>
      <c r="T7249" s="3">
        <v>5</v>
      </c>
      <c r="U7249" s="3">
        <v>0.5</v>
      </c>
      <c r="V7249" s="3">
        <v>-199.61700000000002</v>
      </c>
    </row>
    <row r="7250" spans="1:22" ht="14.25" customHeight="1" x14ac:dyDescent="0.25">
      <c r="A7250" s="3">
        <v>7249</v>
      </c>
      <c r="B7250" s="3" t="s">
        <v>9371</v>
      </c>
      <c r="C7250" s="4">
        <f>YEAR(Table_1[[#This Row],[Order Date]])</f>
        <v>2011</v>
      </c>
      <c r="D7250" s="9">
        <v>40605</v>
      </c>
      <c r="E7250" s="3">
        <v>40610</v>
      </c>
      <c r="F7250" s="3" t="s">
        <v>50</v>
      </c>
      <c r="G7250" s="3" t="s">
        <v>2725</v>
      </c>
      <c r="H7250" s="3" t="s">
        <v>2726</v>
      </c>
      <c r="I7250" s="3" t="s">
        <v>41</v>
      </c>
      <c r="J7250" s="3" t="s">
        <v>27</v>
      </c>
      <c r="K7250" s="3" t="s">
        <v>497</v>
      </c>
      <c r="L7250" s="3" t="s">
        <v>498</v>
      </c>
      <c r="M7250" s="3">
        <v>43229</v>
      </c>
      <c r="N7250" s="3" t="s">
        <v>148</v>
      </c>
      <c r="O7250" s="3" t="s">
        <v>2730</v>
      </c>
      <c r="P7250" s="3" t="s">
        <v>46</v>
      </c>
      <c r="Q7250" s="3" t="s">
        <v>59</v>
      </c>
      <c r="R7250" s="3" t="s">
        <v>2731</v>
      </c>
      <c r="S7250" s="3">
        <v>44.672000000000004</v>
      </c>
      <c r="T7250" s="3">
        <v>8</v>
      </c>
      <c r="U7250" s="3">
        <v>0.2</v>
      </c>
      <c r="V7250" s="3">
        <v>-10.051200000000003</v>
      </c>
    </row>
    <row r="7251" spans="1:22" ht="14.25" customHeight="1" x14ac:dyDescent="0.25">
      <c r="A7251" s="3">
        <v>7250</v>
      </c>
      <c r="B7251" s="3" t="s">
        <v>9372</v>
      </c>
      <c r="C7251" s="4">
        <f>YEAR(Table_1[[#This Row],[Order Date]])</f>
        <v>2012</v>
      </c>
      <c r="D7251" s="9">
        <v>41064</v>
      </c>
      <c r="E7251" s="3">
        <v>41069</v>
      </c>
      <c r="F7251" s="3" t="s">
        <v>23</v>
      </c>
      <c r="G7251" s="3" t="s">
        <v>6119</v>
      </c>
      <c r="H7251" s="3" t="s">
        <v>6120</v>
      </c>
      <c r="I7251" s="3" t="s">
        <v>26</v>
      </c>
      <c r="J7251" s="3" t="s">
        <v>27</v>
      </c>
      <c r="K7251" s="3" t="s">
        <v>42</v>
      </c>
      <c r="L7251" s="3" t="s">
        <v>43</v>
      </c>
      <c r="M7251" s="3">
        <v>90008</v>
      </c>
      <c r="N7251" s="3" t="s">
        <v>44</v>
      </c>
      <c r="O7251" s="3" t="s">
        <v>6920</v>
      </c>
      <c r="P7251" s="3" t="s">
        <v>71</v>
      </c>
      <c r="Q7251" s="3" t="s">
        <v>161</v>
      </c>
      <c r="R7251" s="3" t="s">
        <v>6921</v>
      </c>
      <c r="S7251" s="3">
        <v>119.98</v>
      </c>
      <c r="T7251" s="3">
        <v>2</v>
      </c>
      <c r="U7251" s="3">
        <v>0</v>
      </c>
      <c r="V7251" s="3">
        <v>35.994</v>
      </c>
    </row>
    <row r="7252" spans="1:22" ht="14.25" customHeight="1" x14ac:dyDescent="0.25">
      <c r="A7252" s="3">
        <v>7251</v>
      </c>
      <c r="B7252" s="3" t="s">
        <v>9372</v>
      </c>
      <c r="C7252" s="4">
        <f>YEAR(Table_1[[#This Row],[Order Date]])</f>
        <v>2012</v>
      </c>
      <c r="D7252" s="9">
        <v>41064</v>
      </c>
      <c r="E7252" s="3">
        <v>41069</v>
      </c>
      <c r="F7252" s="3" t="s">
        <v>23</v>
      </c>
      <c r="G7252" s="3" t="s">
        <v>6119</v>
      </c>
      <c r="H7252" s="3" t="s">
        <v>6120</v>
      </c>
      <c r="I7252" s="3" t="s">
        <v>26</v>
      </c>
      <c r="J7252" s="3" t="s">
        <v>27</v>
      </c>
      <c r="K7252" s="3" t="s">
        <v>42</v>
      </c>
      <c r="L7252" s="3" t="s">
        <v>43</v>
      </c>
      <c r="M7252" s="3">
        <v>90008</v>
      </c>
      <c r="N7252" s="3" t="s">
        <v>44</v>
      </c>
      <c r="O7252" s="3" t="s">
        <v>8225</v>
      </c>
      <c r="P7252" s="3" t="s">
        <v>71</v>
      </c>
      <c r="Q7252" s="3" t="s">
        <v>161</v>
      </c>
      <c r="R7252" s="3" t="s">
        <v>8226</v>
      </c>
      <c r="S7252" s="3">
        <v>989.97</v>
      </c>
      <c r="T7252" s="3">
        <v>3</v>
      </c>
      <c r="U7252" s="3">
        <v>0</v>
      </c>
      <c r="V7252" s="3">
        <v>395.98800000000006</v>
      </c>
    </row>
    <row r="7253" spans="1:22" ht="14.25" customHeight="1" x14ac:dyDescent="0.25">
      <c r="A7253" s="3">
        <v>7252</v>
      </c>
      <c r="B7253" s="3" t="s">
        <v>9373</v>
      </c>
      <c r="C7253" s="4">
        <f>YEAR(Table_1[[#This Row],[Order Date]])</f>
        <v>2013</v>
      </c>
      <c r="D7253" s="9">
        <v>41514</v>
      </c>
      <c r="E7253" s="3">
        <v>41520</v>
      </c>
      <c r="F7253" s="3" t="s">
        <v>50</v>
      </c>
      <c r="G7253" s="3" t="s">
        <v>5323</v>
      </c>
      <c r="H7253" s="3" t="s">
        <v>5324</v>
      </c>
      <c r="I7253" s="3" t="s">
        <v>41</v>
      </c>
      <c r="J7253" s="3" t="s">
        <v>27</v>
      </c>
      <c r="K7253" s="3" t="s">
        <v>7238</v>
      </c>
      <c r="L7253" s="3" t="s">
        <v>54</v>
      </c>
      <c r="M7253" s="3">
        <v>33021</v>
      </c>
      <c r="N7253" s="3" t="s">
        <v>30</v>
      </c>
      <c r="O7253" s="3" t="s">
        <v>9374</v>
      </c>
      <c r="P7253" s="3" t="s">
        <v>46</v>
      </c>
      <c r="Q7253" s="3" t="s">
        <v>47</v>
      </c>
      <c r="R7253" s="3" t="s">
        <v>9375</v>
      </c>
      <c r="S7253" s="3">
        <v>9.2159999999999993</v>
      </c>
      <c r="T7253" s="3">
        <v>4</v>
      </c>
      <c r="U7253" s="3">
        <v>0.2</v>
      </c>
      <c r="V7253" s="3">
        <v>3.3408000000000002</v>
      </c>
    </row>
    <row r="7254" spans="1:22" ht="14.25" customHeight="1" x14ac:dyDescent="0.25">
      <c r="A7254" s="3">
        <v>7253</v>
      </c>
      <c r="B7254" s="3" t="s">
        <v>9376</v>
      </c>
      <c r="C7254" s="4">
        <f>YEAR(Table_1[[#This Row],[Order Date]])</f>
        <v>2013</v>
      </c>
      <c r="D7254" s="9">
        <v>41530</v>
      </c>
      <c r="E7254" s="3">
        <v>41536</v>
      </c>
      <c r="F7254" s="3" t="s">
        <v>50</v>
      </c>
      <c r="G7254" s="3" t="s">
        <v>2328</v>
      </c>
      <c r="H7254" s="3" t="s">
        <v>2329</v>
      </c>
      <c r="I7254" s="3" t="s">
        <v>41</v>
      </c>
      <c r="J7254" s="3" t="s">
        <v>27</v>
      </c>
      <c r="K7254" s="3" t="s">
        <v>566</v>
      </c>
      <c r="L7254" s="3" t="s">
        <v>238</v>
      </c>
      <c r="M7254" s="3">
        <v>48066</v>
      </c>
      <c r="N7254" s="3" t="s">
        <v>105</v>
      </c>
      <c r="O7254" s="3" t="s">
        <v>5180</v>
      </c>
      <c r="P7254" s="3" t="s">
        <v>46</v>
      </c>
      <c r="Q7254" s="3" t="s">
        <v>90</v>
      </c>
      <c r="R7254" s="3" t="s">
        <v>5181</v>
      </c>
      <c r="S7254" s="3">
        <v>68.52</v>
      </c>
      <c r="T7254" s="3">
        <v>3</v>
      </c>
      <c r="U7254" s="3">
        <v>0</v>
      </c>
      <c r="V7254" s="3">
        <v>31.519199999999998</v>
      </c>
    </row>
    <row r="7255" spans="1:22" ht="14.25" customHeight="1" x14ac:dyDescent="0.25">
      <c r="A7255" s="3">
        <v>7254</v>
      </c>
      <c r="B7255" s="3" t="s">
        <v>9377</v>
      </c>
      <c r="C7255" s="4">
        <f>YEAR(Table_1[[#This Row],[Order Date]])</f>
        <v>2013</v>
      </c>
      <c r="D7255" s="9">
        <v>41425</v>
      </c>
      <c r="E7255" s="3">
        <v>41430</v>
      </c>
      <c r="F7255" s="3" t="s">
        <v>50</v>
      </c>
      <c r="G7255" s="3" t="s">
        <v>6140</v>
      </c>
      <c r="H7255" s="3" t="s">
        <v>6141</v>
      </c>
      <c r="I7255" s="3" t="s">
        <v>102</v>
      </c>
      <c r="J7255" s="3" t="s">
        <v>27</v>
      </c>
      <c r="K7255" s="3" t="s">
        <v>7153</v>
      </c>
      <c r="L7255" s="3" t="s">
        <v>114</v>
      </c>
      <c r="M7255" s="3">
        <v>54880</v>
      </c>
      <c r="N7255" s="3" t="s">
        <v>105</v>
      </c>
      <c r="O7255" s="3" t="s">
        <v>713</v>
      </c>
      <c r="P7255" s="3" t="s">
        <v>46</v>
      </c>
      <c r="Q7255" s="3" t="s">
        <v>78</v>
      </c>
      <c r="R7255" s="3" t="s">
        <v>714</v>
      </c>
      <c r="S7255" s="3">
        <v>364.74</v>
      </c>
      <c r="T7255" s="3">
        <v>3</v>
      </c>
      <c r="U7255" s="3">
        <v>0</v>
      </c>
      <c r="V7255" s="3">
        <v>109.42199999999997</v>
      </c>
    </row>
    <row r="7256" spans="1:22" ht="14.25" customHeight="1" x14ac:dyDescent="0.25">
      <c r="A7256" s="3">
        <v>7255</v>
      </c>
      <c r="B7256" s="3" t="s">
        <v>9377</v>
      </c>
      <c r="C7256" s="4">
        <f>YEAR(Table_1[[#This Row],[Order Date]])</f>
        <v>2013</v>
      </c>
      <c r="D7256" s="9">
        <v>41425</v>
      </c>
      <c r="E7256" s="3">
        <v>41430</v>
      </c>
      <c r="F7256" s="3" t="s">
        <v>50</v>
      </c>
      <c r="G7256" s="3" t="s">
        <v>6140</v>
      </c>
      <c r="H7256" s="3" t="s">
        <v>6141</v>
      </c>
      <c r="I7256" s="3" t="s">
        <v>102</v>
      </c>
      <c r="J7256" s="3" t="s">
        <v>27</v>
      </c>
      <c r="K7256" s="3" t="s">
        <v>7153</v>
      </c>
      <c r="L7256" s="3" t="s">
        <v>114</v>
      </c>
      <c r="M7256" s="3">
        <v>54880</v>
      </c>
      <c r="N7256" s="3" t="s">
        <v>105</v>
      </c>
      <c r="O7256" s="3" t="s">
        <v>4745</v>
      </c>
      <c r="P7256" s="3" t="s">
        <v>32</v>
      </c>
      <c r="Q7256" s="3" t="s">
        <v>65</v>
      </c>
      <c r="R7256" s="3" t="s">
        <v>4746</v>
      </c>
      <c r="S7256" s="3">
        <v>47.400000000000006</v>
      </c>
      <c r="T7256" s="3">
        <v>5</v>
      </c>
      <c r="U7256" s="3">
        <v>0</v>
      </c>
      <c r="V7256" s="3">
        <v>21.33</v>
      </c>
    </row>
    <row r="7257" spans="1:22" ht="14.25" customHeight="1" x14ac:dyDescent="0.25">
      <c r="A7257" s="3">
        <v>7256</v>
      </c>
      <c r="B7257" s="3" t="s">
        <v>9377</v>
      </c>
      <c r="C7257" s="4">
        <f>YEAR(Table_1[[#This Row],[Order Date]])</f>
        <v>2013</v>
      </c>
      <c r="D7257" s="9">
        <v>41425</v>
      </c>
      <c r="E7257" s="3">
        <v>41430</v>
      </c>
      <c r="F7257" s="3" t="s">
        <v>50</v>
      </c>
      <c r="G7257" s="3" t="s">
        <v>6140</v>
      </c>
      <c r="H7257" s="3" t="s">
        <v>6141</v>
      </c>
      <c r="I7257" s="3" t="s">
        <v>102</v>
      </c>
      <c r="J7257" s="3" t="s">
        <v>27</v>
      </c>
      <c r="K7257" s="3" t="s">
        <v>7153</v>
      </c>
      <c r="L7257" s="3" t="s">
        <v>114</v>
      </c>
      <c r="M7257" s="3">
        <v>54880</v>
      </c>
      <c r="N7257" s="3" t="s">
        <v>105</v>
      </c>
      <c r="O7257" s="3" t="s">
        <v>1039</v>
      </c>
      <c r="P7257" s="3" t="s">
        <v>46</v>
      </c>
      <c r="Q7257" s="3" t="s">
        <v>59</v>
      </c>
      <c r="R7257" s="3" t="s">
        <v>1040</v>
      </c>
      <c r="S7257" s="3">
        <v>49.76</v>
      </c>
      <c r="T7257" s="3">
        <v>4</v>
      </c>
      <c r="U7257" s="3">
        <v>0</v>
      </c>
      <c r="V7257" s="3">
        <v>13.9328</v>
      </c>
    </row>
    <row r="7258" spans="1:22" ht="14.25" customHeight="1" x14ac:dyDescent="0.25">
      <c r="A7258" s="3">
        <v>7257</v>
      </c>
      <c r="B7258" s="3" t="s">
        <v>9377</v>
      </c>
      <c r="C7258" s="4">
        <f>YEAR(Table_1[[#This Row],[Order Date]])</f>
        <v>2013</v>
      </c>
      <c r="D7258" s="9">
        <v>41425</v>
      </c>
      <c r="E7258" s="3">
        <v>41430</v>
      </c>
      <c r="F7258" s="3" t="s">
        <v>50</v>
      </c>
      <c r="G7258" s="3" t="s">
        <v>6140</v>
      </c>
      <c r="H7258" s="3" t="s">
        <v>6141</v>
      </c>
      <c r="I7258" s="3" t="s">
        <v>102</v>
      </c>
      <c r="J7258" s="3" t="s">
        <v>27</v>
      </c>
      <c r="K7258" s="3" t="s">
        <v>7153</v>
      </c>
      <c r="L7258" s="3" t="s">
        <v>114</v>
      </c>
      <c r="M7258" s="3">
        <v>54880</v>
      </c>
      <c r="N7258" s="3" t="s">
        <v>105</v>
      </c>
      <c r="O7258" s="3" t="s">
        <v>1282</v>
      </c>
      <c r="P7258" s="3" t="s">
        <v>46</v>
      </c>
      <c r="Q7258" s="3" t="s">
        <v>68</v>
      </c>
      <c r="R7258" s="3" t="s">
        <v>1283</v>
      </c>
      <c r="S7258" s="3">
        <v>5.56</v>
      </c>
      <c r="T7258" s="3">
        <v>2</v>
      </c>
      <c r="U7258" s="3">
        <v>0</v>
      </c>
      <c r="V7258" s="3">
        <v>1.4455999999999998</v>
      </c>
    </row>
    <row r="7259" spans="1:22" ht="14.25" customHeight="1" x14ac:dyDescent="0.25">
      <c r="A7259" s="3">
        <v>7258</v>
      </c>
      <c r="B7259" s="3" t="s">
        <v>9377</v>
      </c>
      <c r="C7259" s="4">
        <f>YEAR(Table_1[[#This Row],[Order Date]])</f>
        <v>2013</v>
      </c>
      <c r="D7259" s="9">
        <v>41425</v>
      </c>
      <c r="E7259" s="3">
        <v>41430</v>
      </c>
      <c r="F7259" s="3" t="s">
        <v>50</v>
      </c>
      <c r="G7259" s="3" t="s">
        <v>6140</v>
      </c>
      <c r="H7259" s="3" t="s">
        <v>6141</v>
      </c>
      <c r="I7259" s="3" t="s">
        <v>102</v>
      </c>
      <c r="J7259" s="3" t="s">
        <v>27</v>
      </c>
      <c r="K7259" s="3" t="s">
        <v>7153</v>
      </c>
      <c r="L7259" s="3" t="s">
        <v>114</v>
      </c>
      <c r="M7259" s="3">
        <v>54880</v>
      </c>
      <c r="N7259" s="3" t="s">
        <v>105</v>
      </c>
      <c r="O7259" s="3" t="s">
        <v>3569</v>
      </c>
      <c r="P7259" s="3" t="s">
        <v>46</v>
      </c>
      <c r="Q7259" s="3" t="s">
        <v>90</v>
      </c>
      <c r="R7259" s="3" t="s">
        <v>3570</v>
      </c>
      <c r="S7259" s="3">
        <v>629.09999999999991</v>
      </c>
      <c r="T7259" s="3">
        <v>6</v>
      </c>
      <c r="U7259" s="3">
        <v>0</v>
      </c>
      <c r="V7259" s="3">
        <v>301.96799999999996</v>
      </c>
    </row>
    <row r="7260" spans="1:22" ht="14.25" customHeight="1" x14ac:dyDescent="0.25">
      <c r="A7260" s="3">
        <v>7259</v>
      </c>
      <c r="B7260" s="3" t="s">
        <v>9377</v>
      </c>
      <c r="C7260" s="4">
        <f>YEAR(Table_1[[#This Row],[Order Date]])</f>
        <v>2013</v>
      </c>
      <c r="D7260" s="9">
        <v>41425</v>
      </c>
      <c r="E7260" s="3">
        <v>41430</v>
      </c>
      <c r="F7260" s="3" t="s">
        <v>50</v>
      </c>
      <c r="G7260" s="3" t="s">
        <v>6140</v>
      </c>
      <c r="H7260" s="3" t="s">
        <v>6141</v>
      </c>
      <c r="I7260" s="3" t="s">
        <v>102</v>
      </c>
      <c r="J7260" s="3" t="s">
        <v>27</v>
      </c>
      <c r="K7260" s="3" t="s">
        <v>7153</v>
      </c>
      <c r="L7260" s="3" t="s">
        <v>114</v>
      </c>
      <c r="M7260" s="3">
        <v>54880</v>
      </c>
      <c r="N7260" s="3" t="s">
        <v>105</v>
      </c>
      <c r="O7260" s="3" t="s">
        <v>586</v>
      </c>
      <c r="P7260" s="3" t="s">
        <v>46</v>
      </c>
      <c r="Q7260" s="3" t="s">
        <v>68</v>
      </c>
      <c r="R7260" s="3" t="s">
        <v>587</v>
      </c>
      <c r="S7260" s="3">
        <v>14.7</v>
      </c>
      <c r="T7260" s="3">
        <v>5</v>
      </c>
      <c r="U7260" s="3">
        <v>0</v>
      </c>
      <c r="V7260" s="3">
        <v>3.9690000000000003</v>
      </c>
    </row>
    <row r="7261" spans="1:22" ht="14.25" customHeight="1" x14ac:dyDescent="0.25">
      <c r="A7261" s="3">
        <v>7260</v>
      </c>
      <c r="B7261" s="3" t="s">
        <v>9377</v>
      </c>
      <c r="C7261" s="4">
        <f>YEAR(Table_1[[#This Row],[Order Date]])</f>
        <v>2013</v>
      </c>
      <c r="D7261" s="9">
        <v>41425</v>
      </c>
      <c r="E7261" s="3">
        <v>41430</v>
      </c>
      <c r="F7261" s="3" t="s">
        <v>50</v>
      </c>
      <c r="G7261" s="3" t="s">
        <v>6140</v>
      </c>
      <c r="H7261" s="3" t="s">
        <v>6141</v>
      </c>
      <c r="I7261" s="3" t="s">
        <v>102</v>
      </c>
      <c r="J7261" s="3" t="s">
        <v>27</v>
      </c>
      <c r="K7261" s="3" t="s">
        <v>7153</v>
      </c>
      <c r="L7261" s="3" t="s">
        <v>114</v>
      </c>
      <c r="M7261" s="3">
        <v>54880</v>
      </c>
      <c r="N7261" s="3" t="s">
        <v>105</v>
      </c>
      <c r="O7261" s="3" t="s">
        <v>3811</v>
      </c>
      <c r="P7261" s="3" t="s">
        <v>46</v>
      </c>
      <c r="Q7261" s="3" t="s">
        <v>90</v>
      </c>
      <c r="R7261" s="3" t="s">
        <v>3812</v>
      </c>
      <c r="S7261" s="3">
        <v>45.36</v>
      </c>
      <c r="T7261" s="3">
        <v>7</v>
      </c>
      <c r="U7261" s="3">
        <v>0</v>
      </c>
      <c r="V7261" s="3">
        <v>21.772800000000004</v>
      </c>
    </row>
    <row r="7262" spans="1:22" ht="14.25" customHeight="1" x14ac:dyDescent="0.25">
      <c r="A7262" s="3">
        <v>7261</v>
      </c>
      <c r="B7262" s="3" t="s">
        <v>9377</v>
      </c>
      <c r="C7262" s="4">
        <f>YEAR(Table_1[[#This Row],[Order Date]])</f>
        <v>2013</v>
      </c>
      <c r="D7262" s="9">
        <v>41425</v>
      </c>
      <c r="E7262" s="3">
        <v>41430</v>
      </c>
      <c r="F7262" s="3" t="s">
        <v>50</v>
      </c>
      <c r="G7262" s="3" t="s">
        <v>6140</v>
      </c>
      <c r="H7262" s="3" t="s">
        <v>6141</v>
      </c>
      <c r="I7262" s="3" t="s">
        <v>102</v>
      </c>
      <c r="J7262" s="3" t="s">
        <v>27</v>
      </c>
      <c r="K7262" s="3" t="s">
        <v>7153</v>
      </c>
      <c r="L7262" s="3" t="s">
        <v>114</v>
      </c>
      <c r="M7262" s="3">
        <v>54880</v>
      </c>
      <c r="N7262" s="3" t="s">
        <v>105</v>
      </c>
      <c r="O7262" s="3" t="s">
        <v>4238</v>
      </c>
      <c r="P7262" s="3" t="s">
        <v>71</v>
      </c>
      <c r="Q7262" s="3" t="s">
        <v>72</v>
      </c>
      <c r="R7262" s="3" t="s">
        <v>4239</v>
      </c>
      <c r="S7262" s="3">
        <v>125.99</v>
      </c>
      <c r="T7262" s="3">
        <v>1</v>
      </c>
      <c r="U7262" s="3">
        <v>0</v>
      </c>
      <c r="V7262" s="3">
        <v>35.277200000000008</v>
      </c>
    </row>
    <row r="7263" spans="1:22" ht="14.25" customHeight="1" x14ac:dyDescent="0.25">
      <c r="A7263" s="3">
        <v>7262</v>
      </c>
      <c r="B7263" s="3" t="s">
        <v>9378</v>
      </c>
      <c r="C7263" s="4">
        <f>YEAR(Table_1[[#This Row],[Order Date]])</f>
        <v>2014</v>
      </c>
      <c r="D7263" s="9">
        <v>41801</v>
      </c>
      <c r="E7263" s="3">
        <v>41804</v>
      </c>
      <c r="F7263" s="3" t="s">
        <v>23</v>
      </c>
      <c r="G7263" s="3" t="s">
        <v>3658</v>
      </c>
      <c r="H7263" s="3" t="s">
        <v>3659</v>
      </c>
      <c r="I7263" s="3" t="s">
        <v>41</v>
      </c>
      <c r="J7263" s="3" t="s">
        <v>27</v>
      </c>
      <c r="K7263" s="3" t="s">
        <v>5413</v>
      </c>
      <c r="L7263" s="3" t="s">
        <v>43</v>
      </c>
      <c r="M7263" s="3">
        <v>91360</v>
      </c>
      <c r="N7263" s="3" t="s">
        <v>44</v>
      </c>
      <c r="O7263" s="3" t="s">
        <v>7845</v>
      </c>
      <c r="P7263" s="3" t="s">
        <v>46</v>
      </c>
      <c r="Q7263" s="3" t="s">
        <v>68</v>
      </c>
      <c r="R7263" s="3" t="s">
        <v>7846</v>
      </c>
      <c r="S7263" s="3">
        <v>14.700000000000001</v>
      </c>
      <c r="T7263" s="3">
        <v>7</v>
      </c>
      <c r="U7263" s="3">
        <v>0</v>
      </c>
      <c r="V7263" s="3">
        <v>4.1160000000000005</v>
      </c>
    </row>
    <row r="7264" spans="1:22" ht="14.25" customHeight="1" x14ac:dyDescent="0.25">
      <c r="A7264" s="3">
        <v>7263</v>
      </c>
      <c r="B7264" s="3" t="s">
        <v>9379</v>
      </c>
      <c r="C7264" s="4">
        <f>YEAR(Table_1[[#This Row],[Order Date]])</f>
        <v>2014</v>
      </c>
      <c r="D7264" s="9">
        <v>41935</v>
      </c>
      <c r="E7264" s="3">
        <v>41941</v>
      </c>
      <c r="F7264" s="3" t="s">
        <v>50</v>
      </c>
      <c r="G7264" s="3" t="s">
        <v>4236</v>
      </c>
      <c r="H7264" s="3" t="s">
        <v>4237</v>
      </c>
      <c r="I7264" s="3" t="s">
        <v>41</v>
      </c>
      <c r="J7264" s="3" t="s">
        <v>27</v>
      </c>
      <c r="K7264" s="3" t="s">
        <v>146</v>
      </c>
      <c r="L7264" s="3" t="s">
        <v>147</v>
      </c>
      <c r="M7264" s="3">
        <v>19134</v>
      </c>
      <c r="N7264" s="3" t="s">
        <v>148</v>
      </c>
      <c r="O7264" s="3" t="s">
        <v>248</v>
      </c>
      <c r="P7264" s="3" t="s">
        <v>71</v>
      </c>
      <c r="Q7264" s="3" t="s">
        <v>72</v>
      </c>
      <c r="R7264" s="3" t="s">
        <v>249</v>
      </c>
      <c r="S7264" s="3">
        <v>32.700000000000003</v>
      </c>
      <c r="T7264" s="3">
        <v>5</v>
      </c>
      <c r="U7264" s="3">
        <v>0.4</v>
      </c>
      <c r="V7264" s="3">
        <v>-6.5399999999999991</v>
      </c>
    </row>
    <row r="7265" spans="1:22" ht="14.25" customHeight="1" x14ac:dyDescent="0.25">
      <c r="A7265" s="3">
        <v>7264</v>
      </c>
      <c r="B7265" s="3" t="s">
        <v>9379</v>
      </c>
      <c r="C7265" s="4">
        <f>YEAR(Table_1[[#This Row],[Order Date]])</f>
        <v>2014</v>
      </c>
      <c r="D7265" s="9">
        <v>41935</v>
      </c>
      <c r="E7265" s="3">
        <v>41941</v>
      </c>
      <c r="F7265" s="3" t="s">
        <v>50</v>
      </c>
      <c r="G7265" s="3" t="s">
        <v>4236</v>
      </c>
      <c r="H7265" s="3" t="s">
        <v>4237</v>
      </c>
      <c r="I7265" s="3" t="s">
        <v>41</v>
      </c>
      <c r="J7265" s="3" t="s">
        <v>27</v>
      </c>
      <c r="K7265" s="3" t="s">
        <v>146</v>
      </c>
      <c r="L7265" s="3" t="s">
        <v>147</v>
      </c>
      <c r="M7265" s="3">
        <v>19134</v>
      </c>
      <c r="N7265" s="3" t="s">
        <v>148</v>
      </c>
      <c r="O7265" s="3" t="s">
        <v>7425</v>
      </c>
      <c r="P7265" s="3" t="s">
        <v>46</v>
      </c>
      <c r="Q7265" s="3" t="s">
        <v>173</v>
      </c>
      <c r="R7265" s="3" t="s">
        <v>7426</v>
      </c>
      <c r="S7265" s="3">
        <v>31.680000000000003</v>
      </c>
      <c r="T7265" s="3">
        <v>4</v>
      </c>
      <c r="U7265" s="3">
        <v>0.2</v>
      </c>
      <c r="V7265" s="3">
        <v>11.087999999999997</v>
      </c>
    </row>
    <row r="7266" spans="1:22" ht="14.25" customHeight="1" x14ac:dyDescent="0.25">
      <c r="A7266" s="3">
        <v>7265</v>
      </c>
      <c r="B7266" s="3" t="s">
        <v>9380</v>
      </c>
      <c r="C7266" s="4">
        <f>YEAR(Table_1[[#This Row],[Order Date]])</f>
        <v>2014</v>
      </c>
      <c r="D7266" s="9">
        <v>41804</v>
      </c>
      <c r="E7266" s="3">
        <v>41808</v>
      </c>
      <c r="F7266" s="3" t="s">
        <v>50</v>
      </c>
      <c r="G7266" s="3" t="s">
        <v>387</v>
      </c>
      <c r="H7266" s="3" t="s">
        <v>388</v>
      </c>
      <c r="I7266" s="3" t="s">
        <v>26</v>
      </c>
      <c r="J7266" s="3" t="s">
        <v>27</v>
      </c>
      <c r="K7266" s="3" t="s">
        <v>318</v>
      </c>
      <c r="L7266" s="3" t="s">
        <v>319</v>
      </c>
      <c r="M7266" s="3">
        <v>22153</v>
      </c>
      <c r="N7266" s="3" t="s">
        <v>30</v>
      </c>
      <c r="O7266" s="3" t="s">
        <v>6389</v>
      </c>
      <c r="P7266" s="3" t="s">
        <v>46</v>
      </c>
      <c r="Q7266" s="3" t="s">
        <v>68</v>
      </c>
      <c r="R7266" s="3" t="s">
        <v>6390</v>
      </c>
      <c r="S7266" s="3">
        <v>181.86</v>
      </c>
      <c r="T7266" s="3">
        <v>7</v>
      </c>
      <c r="U7266" s="3">
        <v>0</v>
      </c>
      <c r="V7266" s="3">
        <v>50.9208</v>
      </c>
    </row>
    <row r="7267" spans="1:22" ht="14.25" customHeight="1" x14ac:dyDescent="0.25">
      <c r="A7267" s="3">
        <v>7266</v>
      </c>
      <c r="B7267" s="3" t="s">
        <v>9381</v>
      </c>
      <c r="C7267" s="4">
        <f>YEAR(Table_1[[#This Row],[Order Date]])</f>
        <v>2011</v>
      </c>
      <c r="D7267" s="9">
        <v>40870</v>
      </c>
      <c r="E7267" s="3">
        <v>40873</v>
      </c>
      <c r="F7267" s="3" t="s">
        <v>23</v>
      </c>
      <c r="G7267" s="3" t="s">
        <v>3856</v>
      </c>
      <c r="H7267" s="3" t="s">
        <v>3857</v>
      </c>
      <c r="I7267" s="3" t="s">
        <v>41</v>
      </c>
      <c r="J7267" s="3" t="s">
        <v>27</v>
      </c>
      <c r="K7267" s="3" t="s">
        <v>184</v>
      </c>
      <c r="L7267" s="3" t="s">
        <v>104</v>
      </c>
      <c r="M7267" s="3">
        <v>77095</v>
      </c>
      <c r="N7267" s="3" t="s">
        <v>105</v>
      </c>
      <c r="O7267" s="3" t="s">
        <v>3545</v>
      </c>
      <c r="P7267" s="3" t="s">
        <v>32</v>
      </c>
      <c r="Q7267" s="3" t="s">
        <v>36</v>
      </c>
      <c r="R7267" s="3" t="s">
        <v>3546</v>
      </c>
      <c r="S7267" s="3">
        <v>155.37199999999999</v>
      </c>
      <c r="T7267" s="3">
        <v>2</v>
      </c>
      <c r="U7267" s="3">
        <v>0.3</v>
      </c>
      <c r="V7267" s="3">
        <v>-35.513599999999997</v>
      </c>
    </row>
    <row r="7268" spans="1:22" ht="14.25" customHeight="1" x14ac:dyDescent="0.25">
      <c r="A7268" s="3">
        <v>7267</v>
      </c>
      <c r="B7268" s="3" t="s">
        <v>9382</v>
      </c>
      <c r="C7268" s="4">
        <f>YEAR(Table_1[[#This Row],[Order Date]])</f>
        <v>2014</v>
      </c>
      <c r="D7268" s="9">
        <v>41868</v>
      </c>
      <c r="E7268" s="3">
        <v>41868</v>
      </c>
      <c r="F7268" s="3" t="s">
        <v>1290</v>
      </c>
      <c r="G7268" s="3" t="s">
        <v>6461</v>
      </c>
      <c r="H7268" s="3" t="s">
        <v>6462</v>
      </c>
      <c r="I7268" s="3" t="s">
        <v>26</v>
      </c>
      <c r="J7268" s="3" t="s">
        <v>27</v>
      </c>
      <c r="K7268" s="3" t="s">
        <v>382</v>
      </c>
      <c r="L7268" s="3" t="s">
        <v>335</v>
      </c>
      <c r="M7268" s="3">
        <v>38401</v>
      </c>
      <c r="N7268" s="3" t="s">
        <v>30</v>
      </c>
      <c r="O7268" s="3" t="s">
        <v>2047</v>
      </c>
      <c r="P7268" s="3" t="s">
        <v>46</v>
      </c>
      <c r="Q7268" s="3" t="s">
        <v>75</v>
      </c>
      <c r="R7268" s="3" t="s">
        <v>2048</v>
      </c>
      <c r="S7268" s="3">
        <v>13.428000000000003</v>
      </c>
      <c r="T7268" s="3">
        <v>3</v>
      </c>
      <c r="U7268" s="3">
        <v>0.7</v>
      </c>
      <c r="V7268" s="3">
        <v>-11.190000000000001</v>
      </c>
    </row>
    <row r="7269" spans="1:22" ht="14.25" customHeight="1" x14ac:dyDescent="0.25">
      <c r="A7269" s="3">
        <v>7268</v>
      </c>
      <c r="B7269" s="3" t="s">
        <v>9382</v>
      </c>
      <c r="C7269" s="4">
        <f>YEAR(Table_1[[#This Row],[Order Date]])</f>
        <v>2014</v>
      </c>
      <c r="D7269" s="9">
        <v>41868</v>
      </c>
      <c r="E7269" s="3">
        <v>41868</v>
      </c>
      <c r="F7269" s="3" t="s">
        <v>1290</v>
      </c>
      <c r="G7269" s="3" t="s">
        <v>6461</v>
      </c>
      <c r="H7269" s="3" t="s">
        <v>6462</v>
      </c>
      <c r="I7269" s="3" t="s">
        <v>26</v>
      </c>
      <c r="J7269" s="3" t="s">
        <v>27</v>
      </c>
      <c r="K7269" s="3" t="s">
        <v>382</v>
      </c>
      <c r="L7269" s="3" t="s">
        <v>335</v>
      </c>
      <c r="M7269" s="3">
        <v>38401</v>
      </c>
      <c r="N7269" s="3" t="s">
        <v>30</v>
      </c>
      <c r="O7269" s="3" t="s">
        <v>4014</v>
      </c>
      <c r="P7269" s="3" t="s">
        <v>46</v>
      </c>
      <c r="Q7269" s="3" t="s">
        <v>59</v>
      </c>
      <c r="R7269" s="3" t="s">
        <v>4015</v>
      </c>
      <c r="S7269" s="3">
        <v>67.13600000000001</v>
      </c>
      <c r="T7269" s="3">
        <v>4</v>
      </c>
      <c r="U7269" s="3">
        <v>0.2</v>
      </c>
      <c r="V7269" s="3">
        <v>-0.83920000000000172</v>
      </c>
    </row>
    <row r="7270" spans="1:22" ht="14.25" customHeight="1" x14ac:dyDescent="0.25">
      <c r="A7270" s="3">
        <v>7269</v>
      </c>
      <c r="B7270" s="3" t="s">
        <v>9383</v>
      </c>
      <c r="C7270" s="4">
        <f>YEAR(Table_1[[#This Row],[Order Date]])</f>
        <v>2013</v>
      </c>
      <c r="D7270" s="9">
        <v>41288</v>
      </c>
      <c r="E7270" s="3">
        <v>41294</v>
      </c>
      <c r="F7270" s="3" t="s">
        <v>50</v>
      </c>
      <c r="G7270" s="3" t="s">
        <v>1408</v>
      </c>
      <c r="H7270" s="3" t="s">
        <v>1409</v>
      </c>
      <c r="I7270" s="3" t="s">
        <v>26</v>
      </c>
      <c r="J7270" s="3" t="s">
        <v>27</v>
      </c>
      <c r="K7270" s="3" t="s">
        <v>87</v>
      </c>
      <c r="L7270" s="3" t="s">
        <v>88</v>
      </c>
      <c r="M7270" s="3">
        <v>28027</v>
      </c>
      <c r="N7270" s="3" t="s">
        <v>30</v>
      </c>
      <c r="O7270" s="3" t="s">
        <v>6801</v>
      </c>
      <c r="P7270" s="3" t="s">
        <v>46</v>
      </c>
      <c r="Q7270" s="3" t="s">
        <v>90</v>
      </c>
      <c r="R7270" s="3" t="s">
        <v>6802</v>
      </c>
      <c r="S7270" s="3">
        <v>89.567999999999998</v>
      </c>
      <c r="T7270" s="3">
        <v>2</v>
      </c>
      <c r="U7270" s="3">
        <v>0.2</v>
      </c>
      <c r="V7270" s="3">
        <v>32.468400000000003</v>
      </c>
    </row>
    <row r="7271" spans="1:22" ht="14.25" customHeight="1" x14ac:dyDescent="0.25">
      <c r="A7271" s="3">
        <v>7270</v>
      </c>
      <c r="B7271" s="3" t="s">
        <v>9383</v>
      </c>
      <c r="C7271" s="4">
        <f>YEAR(Table_1[[#This Row],[Order Date]])</f>
        <v>2013</v>
      </c>
      <c r="D7271" s="9">
        <v>41288</v>
      </c>
      <c r="E7271" s="3">
        <v>41294</v>
      </c>
      <c r="F7271" s="3" t="s">
        <v>50</v>
      </c>
      <c r="G7271" s="3" t="s">
        <v>1408</v>
      </c>
      <c r="H7271" s="3" t="s">
        <v>1409</v>
      </c>
      <c r="I7271" s="3" t="s">
        <v>26</v>
      </c>
      <c r="J7271" s="3" t="s">
        <v>27</v>
      </c>
      <c r="K7271" s="3" t="s">
        <v>87</v>
      </c>
      <c r="L7271" s="3" t="s">
        <v>88</v>
      </c>
      <c r="M7271" s="3">
        <v>28027</v>
      </c>
      <c r="N7271" s="3" t="s">
        <v>30</v>
      </c>
      <c r="O7271" s="3" t="s">
        <v>9384</v>
      </c>
      <c r="P7271" s="3" t="s">
        <v>32</v>
      </c>
      <c r="Q7271" s="3" t="s">
        <v>65</v>
      </c>
      <c r="R7271" s="3" t="s">
        <v>9385</v>
      </c>
      <c r="S7271" s="3">
        <v>315.77600000000007</v>
      </c>
      <c r="T7271" s="3">
        <v>8</v>
      </c>
      <c r="U7271" s="3">
        <v>0.2</v>
      </c>
      <c r="V7271" s="3">
        <v>31.577600000000018</v>
      </c>
    </row>
    <row r="7272" spans="1:22" ht="14.25" customHeight="1" x14ac:dyDescent="0.25">
      <c r="A7272" s="3">
        <v>7271</v>
      </c>
      <c r="B7272" s="3" t="s">
        <v>9386</v>
      </c>
      <c r="C7272" s="4">
        <f>YEAR(Table_1[[#This Row],[Order Date]])</f>
        <v>2013</v>
      </c>
      <c r="D7272" s="9">
        <v>41534</v>
      </c>
      <c r="E7272" s="3">
        <v>41540</v>
      </c>
      <c r="F7272" s="3" t="s">
        <v>50</v>
      </c>
      <c r="G7272" s="3" t="s">
        <v>3939</v>
      </c>
      <c r="H7272" s="3" t="s">
        <v>3940</v>
      </c>
      <c r="I7272" s="3" t="s">
        <v>41</v>
      </c>
      <c r="J7272" s="3" t="s">
        <v>27</v>
      </c>
      <c r="K7272" s="3" t="s">
        <v>630</v>
      </c>
      <c r="L7272" s="3" t="s">
        <v>43</v>
      </c>
      <c r="M7272" s="3">
        <v>95123</v>
      </c>
      <c r="N7272" s="3" t="s">
        <v>44</v>
      </c>
      <c r="O7272" s="3" t="s">
        <v>4648</v>
      </c>
      <c r="P7272" s="3" t="s">
        <v>32</v>
      </c>
      <c r="Q7272" s="3" t="s">
        <v>33</v>
      </c>
      <c r="R7272" s="3" t="s">
        <v>4649</v>
      </c>
      <c r="S7272" s="3">
        <v>273.666</v>
      </c>
      <c r="T7272" s="3">
        <v>2</v>
      </c>
      <c r="U7272" s="3">
        <v>0.15</v>
      </c>
      <c r="V7272" s="3">
        <v>-12.878400000000013</v>
      </c>
    </row>
    <row r="7273" spans="1:22" ht="14.25" customHeight="1" x14ac:dyDescent="0.25">
      <c r="A7273" s="3">
        <v>7272</v>
      </c>
      <c r="B7273" s="3" t="s">
        <v>9386</v>
      </c>
      <c r="C7273" s="4">
        <f>YEAR(Table_1[[#This Row],[Order Date]])</f>
        <v>2013</v>
      </c>
      <c r="D7273" s="9">
        <v>41534</v>
      </c>
      <c r="E7273" s="3">
        <v>41540</v>
      </c>
      <c r="F7273" s="3" t="s">
        <v>50</v>
      </c>
      <c r="G7273" s="3" t="s">
        <v>3939</v>
      </c>
      <c r="H7273" s="3" t="s">
        <v>3940</v>
      </c>
      <c r="I7273" s="3" t="s">
        <v>41</v>
      </c>
      <c r="J7273" s="3" t="s">
        <v>27</v>
      </c>
      <c r="K7273" s="3" t="s">
        <v>630</v>
      </c>
      <c r="L7273" s="3" t="s">
        <v>43</v>
      </c>
      <c r="M7273" s="3">
        <v>95123</v>
      </c>
      <c r="N7273" s="3" t="s">
        <v>44</v>
      </c>
      <c r="O7273" s="3" t="s">
        <v>5296</v>
      </c>
      <c r="P7273" s="3" t="s">
        <v>46</v>
      </c>
      <c r="Q7273" s="3" t="s">
        <v>78</v>
      </c>
      <c r="R7273" s="3" t="s">
        <v>5297</v>
      </c>
      <c r="S7273" s="3">
        <v>17.48</v>
      </c>
      <c r="T7273" s="3">
        <v>4</v>
      </c>
      <c r="U7273" s="3">
        <v>0</v>
      </c>
      <c r="V7273" s="3">
        <v>4.5448000000000004</v>
      </c>
    </row>
    <row r="7274" spans="1:22" ht="14.25" customHeight="1" x14ac:dyDescent="0.25">
      <c r="A7274" s="3">
        <v>7273</v>
      </c>
      <c r="B7274" s="3" t="s">
        <v>9387</v>
      </c>
      <c r="C7274" s="4">
        <f>YEAR(Table_1[[#This Row],[Order Date]])</f>
        <v>2013</v>
      </c>
      <c r="D7274" s="9">
        <v>41558</v>
      </c>
      <c r="E7274" s="3">
        <v>41562</v>
      </c>
      <c r="F7274" s="3" t="s">
        <v>50</v>
      </c>
      <c r="G7274" s="3" t="s">
        <v>3597</v>
      </c>
      <c r="H7274" s="3" t="s">
        <v>3598</v>
      </c>
      <c r="I7274" s="3" t="s">
        <v>41</v>
      </c>
      <c r="J7274" s="3" t="s">
        <v>27</v>
      </c>
      <c r="K7274" s="3" t="s">
        <v>4488</v>
      </c>
      <c r="L7274" s="3" t="s">
        <v>88</v>
      </c>
      <c r="M7274" s="3">
        <v>27405</v>
      </c>
      <c r="N7274" s="3" t="s">
        <v>30</v>
      </c>
      <c r="O7274" s="3" t="s">
        <v>1959</v>
      </c>
      <c r="P7274" s="3" t="s">
        <v>46</v>
      </c>
      <c r="Q7274" s="3" t="s">
        <v>578</v>
      </c>
      <c r="R7274" s="3" t="s">
        <v>1960</v>
      </c>
      <c r="S7274" s="3">
        <v>20.608000000000004</v>
      </c>
      <c r="T7274" s="3">
        <v>2</v>
      </c>
      <c r="U7274" s="3">
        <v>0.2</v>
      </c>
      <c r="V7274" s="3">
        <v>-4.3792000000000009</v>
      </c>
    </row>
    <row r="7275" spans="1:22" ht="14.25" customHeight="1" x14ac:dyDescent="0.25">
      <c r="A7275" s="3">
        <v>7274</v>
      </c>
      <c r="B7275" s="3" t="s">
        <v>9387</v>
      </c>
      <c r="C7275" s="4">
        <f>YEAR(Table_1[[#This Row],[Order Date]])</f>
        <v>2013</v>
      </c>
      <c r="D7275" s="9">
        <v>41558</v>
      </c>
      <c r="E7275" s="3">
        <v>41562</v>
      </c>
      <c r="F7275" s="3" t="s">
        <v>50</v>
      </c>
      <c r="G7275" s="3" t="s">
        <v>3597</v>
      </c>
      <c r="H7275" s="3" t="s">
        <v>3598</v>
      </c>
      <c r="I7275" s="3" t="s">
        <v>41</v>
      </c>
      <c r="J7275" s="3" t="s">
        <v>27</v>
      </c>
      <c r="K7275" s="3" t="s">
        <v>4488</v>
      </c>
      <c r="L7275" s="3" t="s">
        <v>88</v>
      </c>
      <c r="M7275" s="3">
        <v>27405</v>
      </c>
      <c r="N7275" s="3" t="s">
        <v>30</v>
      </c>
      <c r="O7275" s="3" t="s">
        <v>1022</v>
      </c>
      <c r="P7275" s="3" t="s">
        <v>46</v>
      </c>
      <c r="Q7275" s="3" t="s">
        <v>75</v>
      </c>
      <c r="R7275" s="3" t="s">
        <v>1023</v>
      </c>
      <c r="S7275" s="3">
        <v>4.0950000000000006</v>
      </c>
      <c r="T7275" s="3">
        <v>3</v>
      </c>
      <c r="U7275" s="3">
        <v>0.7</v>
      </c>
      <c r="V7275" s="3">
        <v>-2.7300000000000004</v>
      </c>
    </row>
    <row r="7276" spans="1:22" ht="14.25" customHeight="1" x14ac:dyDescent="0.25">
      <c r="A7276" s="3">
        <v>7275</v>
      </c>
      <c r="B7276" s="3" t="s">
        <v>9388</v>
      </c>
      <c r="C7276" s="4">
        <f>YEAR(Table_1[[#This Row],[Order Date]])</f>
        <v>2012</v>
      </c>
      <c r="D7276" s="9">
        <v>41226</v>
      </c>
      <c r="E7276" s="3">
        <v>41230</v>
      </c>
      <c r="F7276" s="3" t="s">
        <v>50</v>
      </c>
      <c r="G7276" s="3" t="s">
        <v>5151</v>
      </c>
      <c r="H7276" s="3" t="s">
        <v>5152</v>
      </c>
      <c r="I7276" s="3" t="s">
        <v>102</v>
      </c>
      <c r="J7276" s="3" t="s">
        <v>27</v>
      </c>
      <c r="K7276" s="3" t="s">
        <v>8031</v>
      </c>
      <c r="L7276" s="3" t="s">
        <v>1762</v>
      </c>
      <c r="M7276" s="3">
        <v>59601</v>
      </c>
      <c r="N7276" s="3" t="s">
        <v>44</v>
      </c>
      <c r="O7276" s="3" t="s">
        <v>6348</v>
      </c>
      <c r="P7276" s="3" t="s">
        <v>71</v>
      </c>
      <c r="Q7276" s="3" t="s">
        <v>72</v>
      </c>
      <c r="R7276" s="3" t="s">
        <v>6349</v>
      </c>
      <c r="S7276" s="3">
        <v>339.96000000000004</v>
      </c>
      <c r="T7276" s="3">
        <v>5</v>
      </c>
      <c r="U7276" s="3">
        <v>0.2</v>
      </c>
      <c r="V7276" s="3">
        <v>42.494999999999948</v>
      </c>
    </row>
    <row r="7277" spans="1:22" ht="14.25" customHeight="1" x14ac:dyDescent="0.25">
      <c r="A7277" s="3">
        <v>7276</v>
      </c>
      <c r="B7277" s="3" t="s">
        <v>9388</v>
      </c>
      <c r="C7277" s="4">
        <f>YEAR(Table_1[[#This Row],[Order Date]])</f>
        <v>2012</v>
      </c>
      <c r="D7277" s="9">
        <v>41226</v>
      </c>
      <c r="E7277" s="3">
        <v>41230</v>
      </c>
      <c r="F7277" s="3" t="s">
        <v>50</v>
      </c>
      <c r="G7277" s="3" t="s">
        <v>5151</v>
      </c>
      <c r="H7277" s="3" t="s">
        <v>5152</v>
      </c>
      <c r="I7277" s="3" t="s">
        <v>102</v>
      </c>
      <c r="J7277" s="3" t="s">
        <v>27</v>
      </c>
      <c r="K7277" s="3" t="s">
        <v>8031</v>
      </c>
      <c r="L7277" s="3" t="s">
        <v>1762</v>
      </c>
      <c r="M7277" s="3">
        <v>59601</v>
      </c>
      <c r="N7277" s="3" t="s">
        <v>44</v>
      </c>
      <c r="O7277" s="3" t="s">
        <v>2522</v>
      </c>
      <c r="P7277" s="3" t="s">
        <v>32</v>
      </c>
      <c r="Q7277" s="3" t="s">
        <v>65</v>
      </c>
      <c r="R7277" s="3" t="s">
        <v>2523</v>
      </c>
      <c r="S7277" s="3">
        <v>63.980000000000004</v>
      </c>
      <c r="T7277" s="3">
        <v>7</v>
      </c>
      <c r="U7277" s="3">
        <v>0</v>
      </c>
      <c r="V7277" s="3">
        <v>21.7532</v>
      </c>
    </row>
    <row r="7278" spans="1:22" ht="14.25" customHeight="1" x14ac:dyDescent="0.25">
      <c r="A7278" s="3">
        <v>7277</v>
      </c>
      <c r="B7278" s="3" t="s">
        <v>9389</v>
      </c>
      <c r="C7278" s="4">
        <f>YEAR(Table_1[[#This Row],[Order Date]])</f>
        <v>2011</v>
      </c>
      <c r="D7278" s="9">
        <v>40849</v>
      </c>
      <c r="E7278" s="3">
        <v>40853</v>
      </c>
      <c r="F7278" s="3" t="s">
        <v>50</v>
      </c>
      <c r="G7278" s="3" t="s">
        <v>3787</v>
      </c>
      <c r="H7278" s="3" t="s">
        <v>3788</v>
      </c>
      <c r="I7278" s="3" t="s">
        <v>102</v>
      </c>
      <c r="J7278" s="3" t="s">
        <v>27</v>
      </c>
      <c r="K7278" s="3" t="s">
        <v>53</v>
      </c>
      <c r="L7278" s="3" t="s">
        <v>54</v>
      </c>
      <c r="M7278" s="3">
        <v>33311</v>
      </c>
      <c r="N7278" s="3" t="s">
        <v>30</v>
      </c>
      <c r="O7278" s="3" t="s">
        <v>5475</v>
      </c>
      <c r="P7278" s="3" t="s">
        <v>71</v>
      </c>
      <c r="Q7278" s="3" t="s">
        <v>161</v>
      </c>
      <c r="R7278" s="3" t="s">
        <v>5476</v>
      </c>
      <c r="S7278" s="3">
        <v>799.92000000000007</v>
      </c>
      <c r="T7278" s="3">
        <v>10</v>
      </c>
      <c r="U7278" s="3">
        <v>0.2</v>
      </c>
      <c r="V7278" s="3">
        <v>239.976</v>
      </c>
    </row>
    <row r="7279" spans="1:22" ht="14.25" customHeight="1" x14ac:dyDescent="0.25">
      <c r="A7279" s="3">
        <v>7278</v>
      </c>
      <c r="B7279" s="3" t="s">
        <v>9390</v>
      </c>
      <c r="C7279" s="4">
        <f>YEAR(Table_1[[#This Row],[Order Date]])</f>
        <v>2013</v>
      </c>
      <c r="D7279" s="9">
        <v>41475</v>
      </c>
      <c r="E7279" s="3">
        <v>41477</v>
      </c>
      <c r="F7279" s="3" t="s">
        <v>188</v>
      </c>
      <c r="G7279" s="3" t="s">
        <v>3606</v>
      </c>
      <c r="H7279" s="3" t="s">
        <v>3607</v>
      </c>
      <c r="I7279" s="3" t="s">
        <v>102</v>
      </c>
      <c r="J7279" s="3" t="s">
        <v>27</v>
      </c>
      <c r="K7279" s="3" t="s">
        <v>127</v>
      </c>
      <c r="L7279" s="3" t="s">
        <v>43</v>
      </c>
      <c r="M7279" s="3">
        <v>94110</v>
      </c>
      <c r="N7279" s="3" t="s">
        <v>44</v>
      </c>
      <c r="O7279" s="3" t="s">
        <v>9183</v>
      </c>
      <c r="P7279" s="3" t="s">
        <v>71</v>
      </c>
      <c r="Q7279" s="3" t="s">
        <v>72</v>
      </c>
      <c r="R7279" s="3" t="s">
        <v>9184</v>
      </c>
      <c r="S7279" s="3">
        <v>35.984000000000002</v>
      </c>
      <c r="T7279" s="3">
        <v>2</v>
      </c>
      <c r="U7279" s="3">
        <v>0.2</v>
      </c>
      <c r="V7279" s="3">
        <v>4.4979999999999958</v>
      </c>
    </row>
    <row r="7280" spans="1:22" ht="14.25" customHeight="1" x14ac:dyDescent="0.25">
      <c r="A7280" s="3">
        <v>7279</v>
      </c>
      <c r="B7280" s="3" t="s">
        <v>9390</v>
      </c>
      <c r="C7280" s="4">
        <f>YEAR(Table_1[[#This Row],[Order Date]])</f>
        <v>2013</v>
      </c>
      <c r="D7280" s="9">
        <v>41475</v>
      </c>
      <c r="E7280" s="3">
        <v>41477</v>
      </c>
      <c r="F7280" s="3" t="s">
        <v>188</v>
      </c>
      <c r="G7280" s="3" t="s">
        <v>3606</v>
      </c>
      <c r="H7280" s="3" t="s">
        <v>3607</v>
      </c>
      <c r="I7280" s="3" t="s">
        <v>102</v>
      </c>
      <c r="J7280" s="3" t="s">
        <v>27</v>
      </c>
      <c r="K7280" s="3" t="s">
        <v>127</v>
      </c>
      <c r="L7280" s="3" t="s">
        <v>43</v>
      </c>
      <c r="M7280" s="3">
        <v>94110</v>
      </c>
      <c r="N7280" s="3" t="s">
        <v>44</v>
      </c>
      <c r="O7280" s="3" t="s">
        <v>5327</v>
      </c>
      <c r="P7280" s="3" t="s">
        <v>71</v>
      </c>
      <c r="Q7280" s="3" t="s">
        <v>161</v>
      </c>
      <c r="R7280" s="3" t="s">
        <v>5328</v>
      </c>
      <c r="S7280" s="3">
        <v>389.97</v>
      </c>
      <c r="T7280" s="3">
        <v>3</v>
      </c>
      <c r="U7280" s="3">
        <v>0</v>
      </c>
      <c r="V7280" s="3">
        <v>132.58980000000003</v>
      </c>
    </row>
    <row r="7281" spans="1:22" ht="14.25" customHeight="1" x14ac:dyDescent="0.25">
      <c r="A7281" s="3">
        <v>7280</v>
      </c>
      <c r="B7281" s="3" t="s">
        <v>9391</v>
      </c>
      <c r="C7281" s="4">
        <f>YEAR(Table_1[[#This Row],[Order Date]])</f>
        <v>2013</v>
      </c>
      <c r="D7281" s="9">
        <v>41409</v>
      </c>
      <c r="E7281" s="3">
        <v>41409</v>
      </c>
      <c r="F7281" s="3" t="s">
        <v>1290</v>
      </c>
      <c r="G7281" s="3" t="s">
        <v>2171</v>
      </c>
      <c r="H7281" s="3" t="s">
        <v>2172</v>
      </c>
      <c r="I7281" s="3" t="s">
        <v>41</v>
      </c>
      <c r="J7281" s="3" t="s">
        <v>27</v>
      </c>
      <c r="K7281" s="3" t="s">
        <v>7801</v>
      </c>
      <c r="L7281" s="3" t="s">
        <v>310</v>
      </c>
      <c r="M7281" s="3">
        <v>85364</v>
      </c>
      <c r="N7281" s="3" t="s">
        <v>44</v>
      </c>
      <c r="O7281" s="3" t="s">
        <v>907</v>
      </c>
      <c r="P7281" s="3" t="s">
        <v>71</v>
      </c>
      <c r="Q7281" s="3" t="s">
        <v>161</v>
      </c>
      <c r="R7281" s="3" t="s">
        <v>1784</v>
      </c>
      <c r="S7281" s="3">
        <v>185.52800000000002</v>
      </c>
      <c r="T7281" s="3">
        <v>7</v>
      </c>
      <c r="U7281" s="3">
        <v>0.2</v>
      </c>
      <c r="V7281" s="3">
        <v>48.701099999999997</v>
      </c>
    </row>
    <row r="7282" spans="1:22" ht="14.25" customHeight="1" x14ac:dyDescent="0.25">
      <c r="A7282" s="3">
        <v>7281</v>
      </c>
      <c r="B7282" s="3" t="s">
        <v>9392</v>
      </c>
      <c r="C7282" s="4">
        <f>YEAR(Table_1[[#This Row],[Order Date]])</f>
        <v>2012</v>
      </c>
      <c r="D7282" s="9">
        <v>40960</v>
      </c>
      <c r="E7282" s="3">
        <v>40966</v>
      </c>
      <c r="F7282" s="3" t="s">
        <v>50</v>
      </c>
      <c r="G7282" s="3" t="s">
        <v>5502</v>
      </c>
      <c r="H7282" s="3" t="s">
        <v>5503</v>
      </c>
      <c r="I7282" s="3" t="s">
        <v>26</v>
      </c>
      <c r="J7282" s="3" t="s">
        <v>27</v>
      </c>
      <c r="K7282" s="3" t="s">
        <v>382</v>
      </c>
      <c r="L7282" s="3" t="s">
        <v>2735</v>
      </c>
      <c r="M7282" s="3">
        <v>21044</v>
      </c>
      <c r="N7282" s="3" t="s">
        <v>148</v>
      </c>
      <c r="O7282" s="3" t="s">
        <v>1742</v>
      </c>
      <c r="P7282" s="3" t="s">
        <v>46</v>
      </c>
      <c r="Q7282" s="3" t="s">
        <v>75</v>
      </c>
      <c r="R7282" s="3" t="s">
        <v>1743</v>
      </c>
      <c r="S7282" s="3">
        <v>2541.98</v>
      </c>
      <c r="T7282" s="3">
        <v>2</v>
      </c>
      <c r="U7282" s="3">
        <v>0</v>
      </c>
      <c r="V7282" s="3">
        <v>1270.99</v>
      </c>
    </row>
    <row r="7283" spans="1:22" ht="14.25" customHeight="1" x14ac:dyDescent="0.25">
      <c r="A7283" s="3">
        <v>7282</v>
      </c>
      <c r="B7283" s="3" t="s">
        <v>9393</v>
      </c>
      <c r="C7283" s="4">
        <f>YEAR(Table_1[[#This Row],[Order Date]])</f>
        <v>2014</v>
      </c>
      <c r="D7283" s="9">
        <v>41929</v>
      </c>
      <c r="E7283" s="3">
        <v>41934</v>
      </c>
      <c r="F7283" s="3" t="s">
        <v>50</v>
      </c>
      <c r="G7283" s="3" t="s">
        <v>6370</v>
      </c>
      <c r="H7283" s="3" t="s">
        <v>6371</v>
      </c>
      <c r="I7283" s="3" t="s">
        <v>102</v>
      </c>
      <c r="J7283" s="3" t="s">
        <v>27</v>
      </c>
      <c r="K7283" s="3" t="s">
        <v>7801</v>
      </c>
      <c r="L7283" s="3" t="s">
        <v>310</v>
      </c>
      <c r="M7283" s="3">
        <v>85364</v>
      </c>
      <c r="N7283" s="3" t="s">
        <v>44</v>
      </c>
      <c r="O7283" s="3" t="s">
        <v>873</v>
      </c>
      <c r="P7283" s="3" t="s">
        <v>71</v>
      </c>
      <c r="Q7283" s="3" t="s">
        <v>682</v>
      </c>
      <c r="R7283" s="3" t="s">
        <v>874</v>
      </c>
      <c r="S7283" s="3">
        <v>599.98500000000013</v>
      </c>
      <c r="T7283" s="3">
        <v>5</v>
      </c>
      <c r="U7283" s="3">
        <v>0.7</v>
      </c>
      <c r="V7283" s="3">
        <v>-479.98799999999994</v>
      </c>
    </row>
    <row r="7284" spans="1:22" ht="14.25" customHeight="1" x14ac:dyDescent="0.25">
      <c r="A7284" s="3">
        <v>7283</v>
      </c>
      <c r="B7284" s="3" t="s">
        <v>9394</v>
      </c>
      <c r="C7284" s="4">
        <f>YEAR(Table_1[[#This Row],[Order Date]])</f>
        <v>2014</v>
      </c>
      <c r="D7284" s="9">
        <v>41813</v>
      </c>
      <c r="E7284" s="3">
        <v>41820</v>
      </c>
      <c r="F7284" s="3" t="s">
        <v>50</v>
      </c>
      <c r="G7284" s="3" t="s">
        <v>2484</v>
      </c>
      <c r="H7284" s="3" t="s">
        <v>2485</v>
      </c>
      <c r="I7284" s="3" t="s">
        <v>26</v>
      </c>
      <c r="J7284" s="3" t="s">
        <v>27</v>
      </c>
      <c r="K7284" s="3" t="s">
        <v>303</v>
      </c>
      <c r="L7284" s="3" t="s">
        <v>211</v>
      </c>
      <c r="M7284" s="3">
        <v>60653</v>
      </c>
      <c r="N7284" s="3" t="s">
        <v>105</v>
      </c>
      <c r="O7284" s="3" t="s">
        <v>3429</v>
      </c>
      <c r="P7284" s="3" t="s">
        <v>46</v>
      </c>
      <c r="Q7284" s="3" t="s">
        <v>75</v>
      </c>
      <c r="R7284" s="3" t="s">
        <v>3430</v>
      </c>
      <c r="S7284" s="3">
        <v>3.0359999999999996</v>
      </c>
      <c r="T7284" s="3">
        <v>3</v>
      </c>
      <c r="U7284" s="3">
        <v>0.8</v>
      </c>
      <c r="V7284" s="3">
        <v>-5.0094000000000012</v>
      </c>
    </row>
    <row r="7285" spans="1:22" ht="14.25" customHeight="1" x14ac:dyDescent="0.25">
      <c r="A7285" s="3">
        <v>7284</v>
      </c>
      <c r="B7285" s="3" t="s">
        <v>9395</v>
      </c>
      <c r="C7285" s="4">
        <f>YEAR(Table_1[[#This Row],[Order Date]])</f>
        <v>2014</v>
      </c>
      <c r="D7285" s="9">
        <v>41892</v>
      </c>
      <c r="E7285" s="3">
        <v>41896</v>
      </c>
      <c r="F7285" s="3" t="s">
        <v>50</v>
      </c>
      <c r="G7285" s="3" t="s">
        <v>813</v>
      </c>
      <c r="H7285" s="3" t="s">
        <v>814</v>
      </c>
      <c r="I7285" s="3" t="s">
        <v>26</v>
      </c>
      <c r="J7285" s="3" t="s">
        <v>27</v>
      </c>
      <c r="K7285" s="3" t="s">
        <v>2180</v>
      </c>
      <c r="L7285" s="3" t="s">
        <v>498</v>
      </c>
      <c r="M7285" s="3">
        <v>44105</v>
      </c>
      <c r="N7285" s="3" t="s">
        <v>148</v>
      </c>
      <c r="O7285" s="3" t="s">
        <v>1246</v>
      </c>
      <c r="P7285" s="3" t="s">
        <v>46</v>
      </c>
      <c r="Q7285" s="3" t="s">
        <v>68</v>
      </c>
      <c r="R7285" s="3" t="s">
        <v>1247</v>
      </c>
      <c r="S7285" s="3">
        <v>25.920000000000005</v>
      </c>
      <c r="T7285" s="3">
        <v>5</v>
      </c>
      <c r="U7285" s="3">
        <v>0.2</v>
      </c>
      <c r="V7285" s="3">
        <v>3.8879999999999972</v>
      </c>
    </row>
    <row r="7286" spans="1:22" ht="14.25" customHeight="1" x14ac:dyDescent="0.25">
      <c r="A7286" s="3">
        <v>7285</v>
      </c>
      <c r="B7286" s="3" t="s">
        <v>9395</v>
      </c>
      <c r="C7286" s="4">
        <f>YEAR(Table_1[[#This Row],[Order Date]])</f>
        <v>2014</v>
      </c>
      <c r="D7286" s="9">
        <v>41892</v>
      </c>
      <c r="E7286" s="3">
        <v>41896</v>
      </c>
      <c r="F7286" s="3" t="s">
        <v>50</v>
      </c>
      <c r="G7286" s="3" t="s">
        <v>813</v>
      </c>
      <c r="H7286" s="3" t="s">
        <v>814</v>
      </c>
      <c r="I7286" s="3" t="s">
        <v>26</v>
      </c>
      <c r="J7286" s="3" t="s">
        <v>27</v>
      </c>
      <c r="K7286" s="3" t="s">
        <v>2180</v>
      </c>
      <c r="L7286" s="3" t="s">
        <v>498</v>
      </c>
      <c r="M7286" s="3">
        <v>44105</v>
      </c>
      <c r="N7286" s="3" t="s">
        <v>148</v>
      </c>
      <c r="O7286" s="3" t="s">
        <v>1858</v>
      </c>
      <c r="P7286" s="3" t="s">
        <v>32</v>
      </c>
      <c r="Q7286" s="3" t="s">
        <v>65</v>
      </c>
      <c r="R7286" s="3" t="s">
        <v>1859</v>
      </c>
      <c r="S7286" s="3">
        <v>66.112000000000009</v>
      </c>
      <c r="T7286" s="3">
        <v>2</v>
      </c>
      <c r="U7286" s="3">
        <v>0.2</v>
      </c>
      <c r="V7286" s="3">
        <v>-9.0903999999999989</v>
      </c>
    </row>
    <row r="7287" spans="1:22" ht="14.25" customHeight="1" x14ac:dyDescent="0.25">
      <c r="A7287" s="3">
        <v>7286</v>
      </c>
      <c r="B7287" s="3" t="s">
        <v>9396</v>
      </c>
      <c r="C7287" s="4">
        <f>YEAR(Table_1[[#This Row],[Order Date]])</f>
        <v>2014</v>
      </c>
      <c r="D7287" s="9">
        <v>41927</v>
      </c>
      <c r="E7287" s="3">
        <v>41932</v>
      </c>
      <c r="F7287" s="3" t="s">
        <v>50</v>
      </c>
      <c r="G7287" s="3" t="s">
        <v>2648</v>
      </c>
      <c r="H7287" s="3" t="s">
        <v>2649</v>
      </c>
      <c r="I7287" s="3" t="s">
        <v>26</v>
      </c>
      <c r="J7287" s="3" t="s">
        <v>27</v>
      </c>
      <c r="K7287" s="3" t="s">
        <v>127</v>
      </c>
      <c r="L7287" s="3" t="s">
        <v>43</v>
      </c>
      <c r="M7287" s="3">
        <v>94110</v>
      </c>
      <c r="N7287" s="3" t="s">
        <v>44</v>
      </c>
      <c r="O7287" s="3" t="s">
        <v>2205</v>
      </c>
      <c r="P7287" s="3" t="s">
        <v>71</v>
      </c>
      <c r="Q7287" s="3" t="s">
        <v>161</v>
      </c>
      <c r="R7287" s="3" t="s">
        <v>2206</v>
      </c>
      <c r="S7287" s="3">
        <v>46.36</v>
      </c>
      <c r="T7287" s="3">
        <v>4</v>
      </c>
      <c r="U7287" s="3">
        <v>0</v>
      </c>
      <c r="V7287" s="3">
        <v>15.298799999999996</v>
      </c>
    </row>
    <row r="7288" spans="1:22" ht="14.25" customHeight="1" x14ac:dyDescent="0.25">
      <c r="A7288" s="3">
        <v>7287</v>
      </c>
      <c r="B7288" s="3" t="s">
        <v>9397</v>
      </c>
      <c r="C7288" s="4">
        <f>YEAR(Table_1[[#This Row],[Order Date]])</f>
        <v>2013</v>
      </c>
      <c r="D7288" s="9">
        <v>41446</v>
      </c>
      <c r="E7288" s="3">
        <v>41451</v>
      </c>
      <c r="F7288" s="3" t="s">
        <v>50</v>
      </c>
      <c r="G7288" s="3" t="s">
        <v>7354</v>
      </c>
      <c r="H7288" s="3" t="s">
        <v>7355</v>
      </c>
      <c r="I7288" s="3" t="s">
        <v>41</v>
      </c>
      <c r="J7288" s="3" t="s">
        <v>27</v>
      </c>
      <c r="K7288" s="3" t="s">
        <v>4847</v>
      </c>
      <c r="L7288" s="3" t="s">
        <v>649</v>
      </c>
      <c r="M7288" s="3">
        <v>73120</v>
      </c>
      <c r="N7288" s="3" t="s">
        <v>105</v>
      </c>
      <c r="O7288" s="3" t="s">
        <v>7692</v>
      </c>
      <c r="P7288" s="3" t="s">
        <v>71</v>
      </c>
      <c r="Q7288" s="3" t="s">
        <v>161</v>
      </c>
      <c r="R7288" s="3" t="s">
        <v>7693</v>
      </c>
      <c r="S7288" s="3">
        <v>6.9</v>
      </c>
      <c r="T7288" s="3">
        <v>1</v>
      </c>
      <c r="U7288" s="3">
        <v>0</v>
      </c>
      <c r="V7288" s="3">
        <v>0.5519999999999996</v>
      </c>
    </row>
    <row r="7289" spans="1:22" ht="14.25" customHeight="1" x14ac:dyDescent="0.25">
      <c r="A7289" s="3">
        <v>7288</v>
      </c>
      <c r="B7289" s="3" t="s">
        <v>9397</v>
      </c>
      <c r="C7289" s="4">
        <f>YEAR(Table_1[[#This Row],[Order Date]])</f>
        <v>2013</v>
      </c>
      <c r="D7289" s="9">
        <v>41446</v>
      </c>
      <c r="E7289" s="3">
        <v>41451</v>
      </c>
      <c r="F7289" s="3" t="s">
        <v>50</v>
      </c>
      <c r="G7289" s="3" t="s">
        <v>7354</v>
      </c>
      <c r="H7289" s="3" t="s">
        <v>7355</v>
      </c>
      <c r="I7289" s="3" t="s">
        <v>41</v>
      </c>
      <c r="J7289" s="3" t="s">
        <v>27</v>
      </c>
      <c r="K7289" s="3" t="s">
        <v>4847</v>
      </c>
      <c r="L7289" s="3" t="s">
        <v>649</v>
      </c>
      <c r="M7289" s="3">
        <v>73120</v>
      </c>
      <c r="N7289" s="3" t="s">
        <v>105</v>
      </c>
      <c r="O7289" s="3" t="s">
        <v>3956</v>
      </c>
      <c r="P7289" s="3" t="s">
        <v>32</v>
      </c>
      <c r="Q7289" s="3" t="s">
        <v>65</v>
      </c>
      <c r="R7289" s="3" t="s">
        <v>5770</v>
      </c>
      <c r="S7289" s="3">
        <v>57.69</v>
      </c>
      <c r="T7289" s="3">
        <v>3</v>
      </c>
      <c r="U7289" s="3">
        <v>0</v>
      </c>
      <c r="V7289" s="3">
        <v>23.652900000000002</v>
      </c>
    </row>
    <row r="7290" spans="1:22" ht="14.25" customHeight="1" x14ac:dyDescent="0.25">
      <c r="A7290" s="3">
        <v>7289</v>
      </c>
      <c r="B7290" s="3" t="s">
        <v>9398</v>
      </c>
      <c r="C7290" s="4">
        <f>YEAR(Table_1[[#This Row],[Order Date]])</f>
        <v>2011</v>
      </c>
      <c r="D7290" s="9">
        <v>40788</v>
      </c>
      <c r="E7290" s="3">
        <v>40793</v>
      </c>
      <c r="F7290" s="3" t="s">
        <v>50</v>
      </c>
      <c r="G7290" s="3" t="s">
        <v>1149</v>
      </c>
      <c r="H7290" s="3" t="s">
        <v>1150</v>
      </c>
      <c r="I7290" s="3" t="s">
        <v>41</v>
      </c>
      <c r="J7290" s="3" t="s">
        <v>27</v>
      </c>
      <c r="K7290" s="3" t="s">
        <v>184</v>
      </c>
      <c r="L7290" s="3" t="s">
        <v>104</v>
      </c>
      <c r="M7290" s="3">
        <v>77095</v>
      </c>
      <c r="N7290" s="3" t="s">
        <v>105</v>
      </c>
      <c r="O7290" s="3" t="s">
        <v>5742</v>
      </c>
      <c r="P7290" s="3" t="s">
        <v>71</v>
      </c>
      <c r="Q7290" s="3" t="s">
        <v>682</v>
      </c>
      <c r="R7290" s="3" t="s">
        <v>5743</v>
      </c>
      <c r="S7290" s="3">
        <v>559.71</v>
      </c>
      <c r="T7290" s="3">
        <v>3</v>
      </c>
      <c r="U7290" s="3">
        <v>0.4</v>
      </c>
      <c r="V7290" s="3">
        <v>-121.27049999999997</v>
      </c>
    </row>
    <row r="7291" spans="1:22" ht="14.25" customHeight="1" x14ac:dyDescent="0.25">
      <c r="A7291" s="3">
        <v>7290</v>
      </c>
      <c r="B7291" s="3" t="s">
        <v>9399</v>
      </c>
      <c r="C7291" s="4">
        <f>YEAR(Table_1[[#This Row],[Order Date]])</f>
        <v>2013</v>
      </c>
      <c r="D7291" s="9">
        <v>41304</v>
      </c>
      <c r="E7291" s="3">
        <v>41305</v>
      </c>
      <c r="F7291" s="3" t="s">
        <v>188</v>
      </c>
      <c r="G7291" s="3" t="s">
        <v>519</v>
      </c>
      <c r="H7291" s="3" t="s">
        <v>520</v>
      </c>
      <c r="I7291" s="3" t="s">
        <v>26</v>
      </c>
      <c r="J7291" s="3" t="s">
        <v>27</v>
      </c>
      <c r="K7291" s="3" t="s">
        <v>127</v>
      </c>
      <c r="L7291" s="3" t="s">
        <v>43</v>
      </c>
      <c r="M7291" s="3">
        <v>94122</v>
      </c>
      <c r="N7291" s="3" t="s">
        <v>44</v>
      </c>
      <c r="O7291" s="3" t="s">
        <v>1193</v>
      </c>
      <c r="P7291" s="3" t="s">
        <v>46</v>
      </c>
      <c r="Q7291" s="3" t="s">
        <v>59</v>
      </c>
      <c r="R7291" s="3" t="s">
        <v>1194</v>
      </c>
      <c r="S7291" s="3">
        <v>305.01</v>
      </c>
      <c r="T7291" s="3">
        <v>9</v>
      </c>
      <c r="U7291" s="3">
        <v>0</v>
      </c>
      <c r="V7291" s="3">
        <v>76.252499999999998</v>
      </c>
    </row>
    <row r="7292" spans="1:22" ht="14.25" customHeight="1" x14ac:dyDescent="0.25">
      <c r="A7292" s="3">
        <v>7291</v>
      </c>
      <c r="B7292" s="3" t="s">
        <v>9399</v>
      </c>
      <c r="C7292" s="4">
        <f>YEAR(Table_1[[#This Row],[Order Date]])</f>
        <v>2013</v>
      </c>
      <c r="D7292" s="9">
        <v>41304</v>
      </c>
      <c r="E7292" s="3">
        <v>41305</v>
      </c>
      <c r="F7292" s="3" t="s">
        <v>188</v>
      </c>
      <c r="G7292" s="3" t="s">
        <v>519</v>
      </c>
      <c r="H7292" s="3" t="s">
        <v>520</v>
      </c>
      <c r="I7292" s="3" t="s">
        <v>26</v>
      </c>
      <c r="J7292" s="3" t="s">
        <v>27</v>
      </c>
      <c r="K7292" s="3" t="s">
        <v>127</v>
      </c>
      <c r="L7292" s="3" t="s">
        <v>43</v>
      </c>
      <c r="M7292" s="3">
        <v>94122</v>
      </c>
      <c r="N7292" s="3" t="s">
        <v>44</v>
      </c>
      <c r="O7292" s="3" t="s">
        <v>575</v>
      </c>
      <c r="P7292" s="3" t="s">
        <v>46</v>
      </c>
      <c r="Q7292" s="3" t="s">
        <v>75</v>
      </c>
      <c r="R7292" s="3" t="s">
        <v>576</v>
      </c>
      <c r="S7292" s="3">
        <v>50.783999999999999</v>
      </c>
      <c r="T7292" s="3">
        <v>2</v>
      </c>
      <c r="U7292" s="3">
        <v>0.2</v>
      </c>
      <c r="V7292" s="3">
        <v>17.7744</v>
      </c>
    </row>
    <row r="7293" spans="1:22" ht="14.25" customHeight="1" x14ac:dyDescent="0.25">
      <c r="A7293" s="3">
        <v>7292</v>
      </c>
      <c r="B7293" s="3" t="s">
        <v>9399</v>
      </c>
      <c r="C7293" s="4">
        <f>YEAR(Table_1[[#This Row],[Order Date]])</f>
        <v>2013</v>
      </c>
      <c r="D7293" s="9">
        <v>41304</v>
      </c>
      <c r="E7293" s="3">
        <v>41305</v>
      </c>
      <c r="F7293" s="3" t="s">
        <v>188</v>
      </c>
      <c r="G7293" s="3" t="s">
        <v>519</v>
      </c>
      <c r="H7293" s="3" t="s">
        <v>520</v>
      </c>
      <c r="I7293" s="3" t="s">
        <v>26</v>
      </c>
      <c r="J7293" s="3" t="s">
        <v>27</v>
      </c>
      <c r="K7293" s="3" t="s">
        <v>127</v>
      </c>
      <c r="L7293" s="3" t="s">
        <v>43</v>
      </c>
      <c r="M7293" s="3">
        <v>94122</v>
      </c>
      <c r="N7293" s="3" t="s">
        <v>44</v>
      </c>
      <c r="O7293" s="3" t="s">
        <v>1072</v>
      </c>
      <c r="P7293" s="3" t="s">
        <v>46</v>
      </c>
      <c r="Q7293" s="3" t="s">
        <v>47</v>
      </c>
      <c r="R7293" s="3" t="s">
        <v>1073</v>
      </c>
      <c r="S7293" s="3">
        <v>26.01</v>
      </c>
      <c r="T7293" s="3">
        <v>9</v>
      </c>
      <c r="U7293" s="3">
        <v>0</v>
      </c>
      <c r="V7293" s="3">
        <v>12.2247</v>
      </c>
    </row>
    <row r="7294" spans="1:22" ht="14.25" customHeight="1" x14ac:dyDescent="0.25">
      <c r="A7294" s="3">
        <v>7293</v>
      </c>
      <c r="B7294" s="3" t="s">
        <v>9400</v>
      </c>
      <c r="C7294" s="4">
        <f>YEAR(Table_1[[#This Row],[Order Date]])</f>
        <v>2014</v>
      </c>
      <c r="D7294" s="9">
        <v>41978</v>
      </c>
      <c r="E7294" s="3">
        <v>41983</v>
      </c>
      <c r="F7294" s="3" t="s">
        <v>50</v>
      </c>
      <c r="G7294" s="3" t="s">
        <v>1990</v>
      </c>
      <c r="H7294" s="3" t="s">
        <v>1991</v>
      </c>
      <c r="I7294" s="3" t="s">
        <v>26</v>
      </c>
      <c r="J7294" s="3" t="s">
        <v>27</v>
      </c>
      <c r="K7294" s="3" t="s">
        <v>5661</v>
      </c>
      <c r="L7294" s="3" t="s">
        <v>335</v>
      </c>
      <c r="M7294" s="3">
        <v>37211</v>
      </c>
      <c r="N7294" s="3" t="s">
        <v>30</v>
      </c>
      <c r="O7294" s="3" t="s">
        <v>9401</v>
      </c>
      <c r="P7294" s="3" t="s">
        <v>71</v>
      </c>
      <c r="Q7294" s="3" t="s">
        <v>682</v>
      </c>
      <c r="R7294" s="3" t="s">
        <v>9081</v>
      </c>
      <c r="S7294" s="3">
        <v>649</v>
      </c>
      <c r="T7294" s="3">
        <v>2</v>
      </c>
      <c r="U7294" s="3">
        <v>0.5</v>
      </c>
      <c r="V7294" s="3">
        <v>-272.58000000000015</v>
      </c>
    </row>
    <row r="7295" spans="1:22" ht="14.25" customHeight="1" x14ac:dyDescent="0.25">
      <c r="A7295" s="3">
        <v>7294</v>
      </c>
      <c r="B7295" s="3" t="s">
        <v>9402</v>
      </c>
      <c r="C7295" s="4">
        <f>YEAR(Table_1[[#This Row],[Order Date]])</f>
        <v>2013</v>
      </c>
      <c r="D7295" s="9">
        <v>41297</v>
      </c>
      <c r="E7295" s="3">
        <v>41303</v>
      </c>
      <c r="F7295" s="3" t="s">
        <v>50</v>
      </c>
      <c r="G7295" s="3" t="s">
        <v>4852</v>
      </c>
      <c r="H7295" s="3" t="s">
        <v>4853</v>
      </c>
      <c r="I7295" s="3" t="s">
        <v>26</v>
      </c>
      <c r="J7295" s="3" t="s">
        <v>27</v>
      </c>
      <c r="K7295" s="3" t="s">
        <v>42</v>
      </c>
      <c r="L7295" s="3" t="s">
        <v>43</v>
      </c>
      <c r="M7295" s="3">
        <v>90036</v>
      </c>
      <c r="N7295" s="3" t="s">
        <v>44</v>
      </c>
      <c r="O7295" s="3" t="s">
        <v>7654</v>
      </c>
      <c r="P7295" s="3" t="s">
        <v>32</v>
      </c>
      <c r="Q7295" s="3" t="s">
        <v>65</v>
      </c>
      <c r="R7295" s="3" t="s">
        <v>7655</v>
      </c>
      <c r="S7295" s="3">
        <v>59.99</v>
      </c>
      <c r="T7295" s="3">
        <v>7</v>
      </c>
      <c r="U7295" s="3">
        <v>0</v>
      </c>
      <c r="V7295" s="3">
        <v>21.596400000000003</v>
      </c>
    </row>
    <row r="7296" spans="1:22" ht="14.25" customHeight="1" x14ac:dyDescent="0.25">
      <c r="A7296" s="3">
        <v>7295</v>
      </c>
      <c r="B7296" s="3" t="s">
        <v>9403</v>
      </c>
      <c r="C7296" s="4">
        <f>YEAR(Table_1[[#This Row],[Order Date]])</f>
        <v>2012</v>
      </c>
      <c r="D7296" s="9">
        <v>41055</v>
      </c>
      <c r="E7296" s="3">
        <v>41060</v>
      </c>
      <c r="F7296" s="3" t="s">
        <v>50</v>
      </c>
      <c r="G7296" s="3" t="s">
        <v>665</v>
      </c>
      <c r="H7296" s="3" t="s">
        <v>666</v>
      </c>
      <c r="I7296" s="3" t="s">
        <v>26</v>
      </c>
      <c r="J7296" s="3" t="s">
        <v>27</v>
      </c>
      <c r="K7296" s="3" t="s">
        <v>4122</v>
      </c>
      <c r="L7296" s="3" t="s">
        <v>96</v>
      </c>
      <c r="M7296" s="3">
        <v>98006</v>
      </c>
      <c r="N7296" s="3" t="s">
        <v>44</v>
      </c>
      <c r="O7296" s="3" t="s">
        <v>2043</v>
      </c>
      <c r="P7296" s="3" t="s">
        <v>32</v>
      </c>
      <c r="Q7296" s="3" t="s">
        <v>65</v>
      </c>
      <c r="R7296" s="3" t="s">
        <v>2044</v>
      </c>
      <c r="S7296" s="3">
        <v>20.239999999999998</v>
      </c>
      <c r="T7296" s="3">
        <v>1</v>
      </c>
      <c r="U7296" s="3">
        <v>0</v>
      </c>
      <c r="V7296" s="3">
        <v>7.8935999999999993</v>
      </c>
    </row>
    <row r="7297" spans="1:22" ht="14.25" customHeight="1" x14ac:dyDescent="0.25">
      <c r="A7297" s="3">
        <v>7296</v>
      </c>
      <c r="B7297" s="3" t="s">
        <v>9404</v>
      </c>
      <c r="C7297" s="4">
        <f>YEAR(Table_1[[#This Row],[Order Date]])</f>
        <v>2011</v>
      </c>
      <c r="D7297" s="9">
        <v>40667</v>
      </c>
      <c r="E7297" s="3">
        <v>40668</v>
      </c>
      <c r="F7297" s="3" t="s">
        <v>188</v>
      </c>
      <c r="G7297" s="3" t="s">
        <v>3302</v>
      </c>
      <c r="H7297" s="3" t="s">
        <v>3303</v>
      </c>
      <c r="I7297" s="3" t="s">
        <v>26</v>
      </c>
      <c r="J7297" s="3" t="s">
        <v>27</v>
      </c>
      <c r="K7297" s="3" t="s">
        <v>184</v>
      </c>
      <c r="L7297" s="3" t="s">
        <v>104</v>
      </c>
      <c r="M7297" s="3">
        <v>77036</v>
      </c>
      <c r="N7297" s="3" t="s">
        <v>105</v>
      </c>
      <c r="O7297" s="3" t="s">
        <v>6805</v>
      </c>
      <c r="P7297" s="3" t="s">
        <v>46</v>
      </c>
      <c r="Q7297" s="3" t="s">
        <v>68</v>
      </c>
      <c r="R7297" s="3" t="s">
        <v>6806</v>
      </c>
      <c r="S7297" s="3">
        <v>37.839999999999996</v>
      </c>
      <c r="T7297" s="3">
        <v>2</v>
      </c>
      <c r="U7297" s="3">
        <v>0.2</v>
      </c>
      <c r="V7297" s="3">
        <v>2.8380000000000027</v>
      </c>
    </row>
    <row r="7298" spans="1:22" ht="14.25" customHeight="1" x14ac:dyDescent="0.25">
      <c r="A7298" s="3">
        <v>7297</v>
      </c>
      <c r="B7298" s="3" t="s">
        <v>9404</v>
      </c>
      <c r="C7298" s="4">
        <f>YEAR(Table_1[[#This Row],[Order Date]])</f>
        <v>2011</v>
      </c>
      <c r="D7298" s="9">
        <v>40667</v>
      </c>
      <c r="E7298" s="3">
        <v>40668</v>
      </c>
      <c r="F7298" s="3" t="s">
        <v>188</v>
      </c>
      <c r="G7298" s="3" t="s">
        <v>3302</v>
      </c>
      <c r="H7298" s="3" t="s">
        <v>3303</v>
      </c>
      <c r="I7298" s="3" t="s">
        <v>26</v>
      </c>
      <c r="J7298" s="3" t="s">
        <v>27</v>
      </c>
      <c r="K7298" s="3" t="s">
        <v>184</v>
      </c>
      <c r="L7298" s="3" t="s">
        <v>104</v>
      </c>
      <c r="M7298" s="3">
        <v>77036</v>
      </c>
      <c r="N7298" s="3" t="s">
        <v>105</v>
      </c>
      <c r="O7298" s="3" t="s">
        <v>7834</v>
      </c>
      <c r="P7298" s="3" t="s">
        <v>46</v>
      </c>
      <c r="Q7298" s="3" t="s">
        <v>269</v>
      </c>
      <c r="R7298" s="3" t="s">
        <v>7835</v>
      </c>
      <c r="S7298" s="3">
        <v>5.4719999999999995</v>
      </c>
      <c r="T7298" s="3">
        <v>6</v>
      </c>
      <c r="U7298" s="3">
        <v>0.2</v>
      </c>
      <c r="V7298" s="3">
        <v>1.8467999999999996</v>
      </c>
    </row>
    <row r="7299" spans="1:22" ht="14.25" customHeight="1" x14ac:dyDescent="0.25">
      <c r="A7299" s="3">
        <v>7298</v>
      </c>
      <c r="B7299" s="3" t="s">
        <v>9405</v>
      </c>
      <c r="C7299" s="4">
        <f>YEAR(Table_1[[#This Row],[Order Date]])</f>
        <v>2012</v>
      </c>
      <c r="D7299" s="9">
        <v>40949</v>
      </c>
      <c r="E7299" s="3">
        <v>40953</v>
      </c>
      <c r="F7299" s="3" t="s">
        <v>23</v>
      </c>
      <c r="G7299" s="3" t="s">
        <v>2023</v>
      </c>
      <c r="H7299" s="3" t="s">
        <v>2024</v>
      </c>
      <c r="I7299" s="3" t="s">
        <v>41</v>
      </c>
      <c r="J7299" s="3" t="s">
        <v>27</v>
      </c>
      <c r="K7299" s="3" t="s">
        <v>146</v>
      </c>
      <c r="L7299" s="3" t="s">
        <v>147</v>
      </c>
      <c r="M7299" s="3">
        <v>19143</v>
      </c>
      <c r="N7299" s="3" t="s">
        <v>148</v>
      </c>
      <c r="O7299" s="3" t="s">
        <v>4890</v>
      </c>
      <c r="P7299" s="3" t="s">
        <v>46</v>
      </c>
      <c r="Q7299" s="3" t="s">
        <v>59</v>
      </c>
      <c r="R7299" s="3" t="s">
        <v>4891</v>
      </c>
      <c r="S7299" s="3">
        <v>77.240000000000009</v>
      </c>
      <c r="T7299" s="3">
        <v>5</v>
      </c>
      <c r="U7299" s="3">
        <v>0.2</v>
      </c>
      <c r="V7299" s="3">
        <v>7.7240000000000002</v>
      </c>
    </row>
    <row r="7300" spans="1:22" ht="14.25" customHeight="1" x14ac:dyDescent="0.25">
      <c r="A7300" s="3">
        <v>7299</v>
      </c>
      <c r="B7300" s="3" t="s">
        <v>9406</v>
      </c>
      <c r="C7300" s="4">
        <f>YEAR(Table_1[[#This Row],[Order Date]])</f>
        <v>2011</v>
      </c>
      <c r="D7300" s="9">
        <v>40865</v>
      </c>
      <c r="E7300" s="3">
        <v>40868</v>
      </c>
      <c r="F7300" s="3" t="s">
        <v>188</v>
      </c>
      <c r="G7300" s="3" t="s">
        <v>2484</v>
      </c>
      <c r="H7300" s="3" t="s">
        <v>2485</v>
      </c>
      <c r="I7300" s="3" t="s">
        <v>26</v>
      </c>
      <c r="J7300" s="3" t="s">
        <v>27</v>
      </c>
      <c r="K7300" s="3" t="s">
        <v>8738</v>
      </c>
      <c r="L7300" s="3" t="s">
        <v>211</v>
      </c>
      <c r="M7300" s="3">
        <v>60016</v>
      </c>
      <c r="N7300" s="3" t="s">
        <v>105</v>
      </c>
      <c r="O7300" s="3" t="s">
        <v>1105</v>
      </c>
      <c r="P7300" s="3" t="s">
        <v>32</v>
      </c>
      <c r="Q7300" s="3" t="s">
        <v>56</v>
      </c>
      <c r="R7300" s="3" t="s">
        <v>1106</v>
      </c>
      <c r="S7300" s="3">
        <v>292.10000000000002</v>
      </c>
      <c r="T7300" s="3">
        <v>4</v>
      </c>
      <c r="U7300" s="3">
        <v>0.5</v>
      </c>
      <c r="V7300" s="3">
        <v>-175.26000000000005</v>
      </c>
    </row>
    <row r="7301" spans="1:22" ht="14.25" customHeight="1" x14ac:dyDescent="0.25">
      <c r="A7301" s="3">
        <v>7300</v>
      </c>
      <c r="B7301" s="3" t="s">
        <v>9406</v>
      </c>
      <c r="C7301" s="4">
        <f>YEAR(Table_1[[#This Row],[Order Date]])</f>
        <v>2011</v>
      </c>
      <c r="D7301" s="9">
        <v>40865</v>
      </c>
      <c r="E7301" s="3">
        <v>40868</v>
      </c>
      <c r="F7301" s="3" t="s">
        <v>188</v>
      </c>
      <c r="G7301" s="3" t="s">
        <v>2484</v>
      </c>
      <c r="H7301" s="3" t="s">
        <v>2485</v>
      </c>
      <c r="I7301" s="3" t="s">
        <v>26</v>
      </c>
      <c r="J7301" s="3" t="s">
        <v>27</v>
      </c>
      <c r="K7301" s="3" t="s">
        <v>8738</v>
      </c>
      <c r="L7301" s="3" t="s">
        <v>211</v>
      </c>
      <c r="M7301" s="3">
        <v>60016</v>
      </c>
      <c r="N7301" s="3" t="s">
        <v>105</v>
      </c>
      <c r="O7301" s="3" t="s">
        <v>6056</v>
      </c>
      <c r="P7301" s="3" t="s">
        <v>32</v>
      </c>
      <c r="Q7301" s="3" t="s">
        <v>65</v>
      </c>
      <c r="R7301" s="3" t="s">
        <v>6057</v>
      </c>
      <c r="S7301" s="3">
        <v>8.5440000000000005</v>
      </c>
      <c r="T7301" s="3">
        <v>2</v>
      </c>
      <c r="U7301" s="3">
        <v>0.6</v>
      </c>
      <c r="V7301" s="3">
        <v>-7.4759999999999991</v>
      </c>
    </row>
    <row r="7302" spans="1:22" ht="14.25" customHeight="1" x14ac:dyDescent="0.25">
      <c r="A7302" s="3">
        <v>7301</v>
      </c>
      <c r="B7302" s="3" t="s">
        <v>9406</v>
      </c>
      <c r="C7302" s="4">
        <f>YEAR(Table_1[[#This Row],[Order Date]])</f>
        <v>2011</v>
      </c>
      <c r="D7302" s="9">
        <v>40865</v>
      </c>
      <c r="E7302" s="3">
        <v>40868</v>
      </c>
      <c r="F7302" s="3" t="s">
        <v>188</v>
      </c>
      <c r="G7302" s="3" t="s">
        <v>2484</v>
      </c>
      <c r="H7302" s="3" t="s">
        <v>2485</v>
      </c>
      <c r="I7302" s="3" t="s">
        <v>26</v>
      </c>
      <c r="J7302" s="3" t="s">
        <v>27</v>
      </c>
      <c r="K7302" s="3" t="s">
        <v>8738</v>
      </c>
      <c r="L7302" s="3" t="s">
        <v>211</v>
      </c>
      <c r="M7302" s="3">
        <v>60016</v>
      </c>
      <c r="N7302" s="3" t="s">
        <v>105</v>
      </c>
      <c r="O7302" s="3" t="s">
        <v>7491</v>
      </c>
      <c r="P7302" s="3" t="s">
        <v>32</v>
      </c>
      <c r="Q7302" s="3" t="s">
        <v>33</v>
      </c>
      <c r="R7302" s="3" t="s">
        <v>7492</v>
      </c>
      <c r="S7302" s="3">
        <v>424.11599999999999</v>
      </c>
      <c r="T7302" s="3">
        <v>6</v>
      </c>
      <c r="U7302" s="3">
        <v>0.3</v>
      </c>
      <c r="V7302" s="3">
        <v>-30.293999999999983</v>
      </c>
    </row>
    <row r="7303" spans="1:22" ht="14.25" customHeight="1" x14ac:dyDescent="0.25">
      <c r="A7303" s="3">
        <v>7302</v>
      </c>
      <c r="B7303" s="3" t="s">
        <v>9406</v>
      </c>
      <c r="C7303" s="4">
        <f>YEAR(Table_1[[#This Row],[Order Date]])</f>
        <v>2011</v>
      </c>
      <c r="D7303" s="9">
        <v>40865</v>
      </c>
      <c r="E7303" s="3">
        <v>40868</v>
      </c>
      <c r="F7303" s="3" t="s">
        <v>188</v>
      </c>
      <c r="G7303" s="3" t="s">
        <v>2484</v>
      </c>
      <c r="H7303" s="3" t="s">
        <v>2485</v>
      </c>
      <c r="I7303" s="3" t="s">
        <v>26</v>
      </c>
      <c r="J7303" s="3" t="s">
        <v>27</v>
      </c>
      <c r="K7303" s="3" t="s">
        <v>8738</v>
      </c>
      <c r="L7303" s="3" t="s">
        <v>211</v>
      </c>
      <c r="M7303" s="3">
        <v>60016</v>
      </c>
      <c r="N7303" s="3" t="s">
        <v>105</v>
      </c>
      <c r="O7303" s="3" t="s">
        <v>2106</v>
      </c>
      <c r="P7303" s="3" t="s">
        <v>46</v>
      </c>
      <c r="Q7303" s="3" t="s">
        <v>75</v>
      </c>
      <c r="R7303" s="3" t="s">
        <v>2107</v>
      </c>
      <c r="S7303" s="3">
        <v>2.8919999999999995</v>
      </c>
      <c r="T7303" s="3">
        <v>3</v>
      </c>
      <c r="U7303" s="3">
        <v>0.8</v>
      </c>
      <c r="V7303" s="3">
        <v>-4.9164000000000012</v>
      </c>
    </row>
    <row r="7304" spans="1:22" ht="14.25" customHeight="1" x14ac:dyDescent="0.25">
      <c r="A7304" s="3">
        <v>7303</v>
      </c>
      <c r="B7304" s="3" t="s">
        <v>9406</v>
      </c>
      <c r="C7304" s="4">
        <f>YEAR(Table_1[[#This Row],[Order Date]])</f>
        <v>2011</v>
      </c>
      <c r="D7304" s="9">
        <v>40865</v>
      </c>
      <c r="E7304" s="3">
        <v>40868</v>
      </c>
      <c r="F7304" s="3" t="s">
        <v>188</v>
      </c>
      <c r="G7304" s="3" t="s">
        <v>2484</v>
      </c>
      <c r="H7304" s="3" t="s">
        <v>2485</v>
      </c>
      <c r="I7304" s="3" t="s">
        <v>26</v>
      </c>
      <c r="J7304" s="3" t="s">
        <v>27</v>
      </c>
      <c r="K7304" s="3" t="s">
        <v>8738</v>
      </c>
      <c r="L7304" s="3" t="s">
        <v>211</v>
      </c>
      <c r="M7304" s="3">
        <v>60016</v>
      </c>
      <c r="N7304" s="3" t="s">
        <v>105</v>
      </c>
      <c r="O7304" s="3" t="s">
        <v>2428</v>
      </c>
      <c r="P7304" s="3" t="s">
        <v>46</v>
      </c>
      <c r="Q7304" s="3" t="s">
        <v>59</v>
      </c>
      <c r="R7304" s="3" t="s">
        <v>2429</v>
      </c>
      <c r="S7304" s="3">
        <v>381.72</v>
      </c>
      <c r="T7304" s="3">
        <v>5</v>
      </c>
      <c r="U7304" s="3">
        <v>0.2</v>
      </c>
      <c r="V7304" s="3">
        <v>-66.801000000000045</v>
      </c>
    </row>
    <row r="7305" spans="1:22" ht="14.25" customHeight="1" x14ac:dyDescent="0.25">
      <c r="A7305" s="3">
        <v>7304</v>
      </c>
      <c r="B7305" s="3" t="s">
        <v>9407</v>
      </c>
      <c r="C7305" s="4">
        <f>YEAR(Table_1[[#This Row],[Order Date]])</f>
        <v>2014</v>
      </c>
      <c r="D7305" s="9">
        <v>41887</v>
      </c>
      <c r="E7305" s="3">
        <v>41891</v>
      </c>
      <c r="F7305" s="3" t="s">
        <v>50</v>
      </c>
      <c r="G7305" s="3" t="s">
        <v>8517</v>
      </c>
      <c r="H7305" s="3" t="s">
        <v>8518</v>
      </c>
      <c r="I7305" s="3" t="s">
        <v>26</v>
      </c>
      <c r="J7305" s="3" t="s">
        <v>27</v>
      </c>
      <c r="K7305" s="3" t="s">
        <v>3461</v>
      </c>
      <c r="L7305" s="3" t="s">
        <v>54</v>
      </c>
      <c r="M7305" s="3">
        <v>33437</v>
      </c>
      <c r="N7305" s="3" t="s">
        <v>30</v>
      </c>
      <c r="O7305" s="3" t="s">
        <v>701</v>
      </c>
      <c r="P7305" s="3" t="s">
        <v>32</v>
      </c>
      <c r="Q7305" s="3" t="s">
        <v>36</v>
      </c>
      <c r="R7305" s="3" t="s">
        <v>702</v>
      </c>
      <c r="S7305" s="3">
        <v>97.184000000000012</v>
      </c>
      <c r="T7305" s="3">
        <v>2</v>
      </c>
      <c r="U7305" s="3">
        <v>0.2</v>
      </c>
      <c r="V7305" s="3">
        <v>6.0740000000000016</v>
      </c>
    </row>
    <row r="7306" spans="1:22" ht="14.25" customHeight="1" x14ac:dyDescent="0.25">
      <c r="A7306" s="3">
        <v>7305</v>
      </c>
      <c r="B7306" s="3" t="s">
        <v>9407</v>
      </c>
      <c r="C7306" s="4">
        <f>YEAR(Table_1[[#This Row],[Order Date]])</f>
        <v>2014</v>
      </c>
      <c r="D7306" s="9">
        <v>41887</v>
      </c>
      <c r="E7306" s="3">
        <v>41891</v>
      </c>
      <c r="F7306" s="3" t="s">
        <v>50</v>
      </c>
      <c r="G7306" s="3" t="s">
        <v>8517</v>
      </c>
      <c r="H7306" s="3" t="s">
        <v>8518</v>
      </c>
      <c r="I7306" s="3" t="s">
        <v>26</v>
      </c>
      <c r="J7306" s="3" t="s">
        <v>27</v>
      </c>
      <c r="K7306" s="3" t="s">
        <v>3461</v>
      </c>
      <c r="L7306" s="3" t="s">
        <v>54</v>
      </c>
      <c r="M7306" s="3">
        <v>33437</v>
      </c>
      <c r="N7306" s="3" t="s">
        <v>30</v>
      </c>
      <c r="O7306" s="3" t="s">
        <v>2856</v>
      </c>
      <c r="P7306" s="3" t="s">
        <v>46</v>
      </c>
      <c r="Q7306" s="3" t="s">
        <v>90</v>
      </c>
      <c r="R7306" s="3" t="s">
        <v>2857</v>
      </c>
      <c r="S7306" s="3">
        <v>10.368000000000002</v>
      </c>
      <c r="T7306" s="3">
        <v>2</v>
      </c>
      <c r="U7306" s="3">
        <v>0.2</v>
      </c>
      <c r="V7306" s="3">
        <v>3.6288</v>
      </c>
    </row>
    <row r="7307" spans="1:22" ht="14.25" customHeight="1" x14ac:dyDescent="0.25">
      <c r="A7307" s="3">
        <v>7306</v>
      </c>
      <c r="B7307" s="3" t="s">
        <v>9408</v>
      </c>
      <c r="C7307" s="4">
        <f>YEAR(Table_1[[#This Row],[Order Date]])</f>
        <v>2011</v>
      </c>
      <c r="D7307" s="9">
        <v>40631</v>
      </c>
      <c r="E7307" s="3">
        <v>40635</v>
      </c>
      <c r="F7307" s="3" t="s">
        <v>50</v>
      </c>
      <c r="G7307" s="3" t="s">
        <v>1796</v>
      </c>
      <c r="H7307" s="3" t="s">
        <v>1797</v>
      </c>
      <c r="I7307" s="3" t="s">
        <v>26</v>
      </c>
      <c r="J7307" s="3" t="s">
        <v>27</v>
      </c>
      <c r="K7307" s="3" t="s">
        <v>4346</v>
      </c>
      <c r="L7307" s="3" t="s">
        <v>104</v>
      </c>
      <c r="M7307" s="3">
        <v>75023</v>
      </c>
      <c r="N7307" s="3" t="s">
        <v>105</v>
      </c>
      <c r="O7307" s="3" t="s">
        <v>1601</v>
      </c>
      <c r="P7307" s="3" t="s">
        <v>32</v>
      </c>
      <c r="Q7307" s="3" t="s">
        <v>56</v>
      </c>
      <c r="R7307" s="3" t="s">
        <v>1602</v>
      </c>
      <c r="S7307" s="3">
        <v>890.84099999999989</v>
      </c>
      <c r="T7307" s="3">
        <v>3</v>
      </c>
      <c r="U7307" s="3">
        <v>0.3</v>
      </c>
      <c r="V7307" s="3">
        <v>-152.71559999999999</v>
      </c>
    </row>
    <row r="7308" spans="1:22" ht="14.25" customHeight="1" x14ac:dyDescent="0.25">
      <c r="A7308" s="3">
        <v>7307</v>
      </c>
      <c r="B7308" s="3" t="s">
        <v>9409</v>
      </c>
      <c r="C7308" s="4">
        <f>YEAR(Table_1[[#This Row],[Order Date]])</f>
        <v>2013</v>
      </c>
      <c r="D7308" s="9">
        <v>41584</v>
      </c>
      <c r="E7308" s="3">
        <v>41586</v>
      </c>
      <c r="F7308" s="3" t="s">
        <v>23</v>
      </c>
      <c r="G7308" s="3" t="s">
        <v>940</v>
      </c>
      <c r="H7308" s="3" t="s">
        <v>941</v>
      </c>
      <c r="I7308" s="3" t="s">
        <v>26</v>
      </c>
      <c r="J7308" s="3" t="s">
        <v>27</v>
      </c>
      <c r="K7308" s="3" t="s">
        <v>630</v>
      </c>
      <c r="L7308" s="3" t="s">
        <v>43</v>
      </c>
      <c r="M7308" s="3">
        <v>95123</v>
      </c>
      <c r="N7308" s="3" t="s">
        <v>44</v>
      </c>
      <c r="O7308" s="3" t="s">
        <v>6685</v>
      </c>
      <c r="P7308" s="3" t="s">
        <v>71</v>
      </c>
      <c r="Q7308" s="3" t="s">
        <v>161</v>
      </c>
      <c r="R7308" s="3" t="s">
        <v>6686</v>
      </c>
      <c r="S7308" s="3">
        <v>72</v>
      </c>
      <c r="T7308" s="3">
        <v>4</v>
      </c>
      <c r="U7308" s="3">
        <v>0</v>
      </c>
      <c r="V7308" s="3">
        <v>12.959999999999994</v>
      </c>
    </row>
    <row r="7309" spans="1:22" ht="14.25" customHeight="1" x14ac:dyDescent="0.25">
      <c r="A7309" s="3">
        <v>7308</v>
      </c>
      <c r="B7309" s="3" t="s">
        <v>9409</v>
      </c>
      <c r="C7309" s="4">
        <f>YEAR(Table_1[[#This Row],[Order Date]])</f>
        <v>2013</v>
      </c>
      <c r="D7309" s="9">
        <v>41584</v>
      </c>
      <c r="E7309" s="3">
        <v>41586</v>
      </c>
      <c r="F7309" s="3" t="s">
        <v>23</v>
      </c>
      <c r="G7309" s="3" t="s">
        <v>940</v>
      </c>
      <c r="H7309" s="3" t="s">
        <v>941</v>
      </c>
      <c r="I7309" s="3" t="s">
        <v>26</v>
      </c>
      <c r="J7309" s="3" t="s">
        <v>27</v>
      </c>
      <c r="K7309" s="3" t="s">
        <v>630</v>
      </c>
      <c r="L7309" s="3" t="s">
        <v>43</v>
      </c>
      <c r="M7309" s="3">
        <v>95123</v>
      </c>
      <c r="N7309" s="3" t="s">
        <v>44</v>
      </c>
      <c r="O7309" s="3" t="s">
        <v>6142</v>
      </c>
      <c r="P7309" s="3" t="s">
        <v>32</v>
      </c>
      <c r="Q7309" s="3" t="s">
        <v>36</v>
      </c>
      <c r="R7309" s="3" t="s">
        <v>6143</v>
      </c>
      <c r="S7309" s="3">
        <v>113.88800000000002</v>
      </c>
      <c r="T7309" s="3">
        <v>2</v>
      </c>
      <c r="U7309" s="3">
        <v>0.2</v>
      </c>
      <c r="V7309" s="3">
        <v>9.9651999999999994</v>
      </c>
    </row>
    <row r="7310" spans="1:22" ht="14.25" customHeight="1" x14ac:dyDescent="0.25">
      <c r="A7310" s="3">
        <v>7309</v>
      </c>
      <c r="B7310" s="3" t="s">
        <v>9409</v>
      </c>
      <c r="C7310" s="4">
        <f>YEAR(Table_1[[#This Row],[Order Date]])</f>
        <v>2013</v>
      </c>
      <c r="D7310" s="9">
        <v>41584</v>
      </c>
      <c r="E7310" s="3">
        <v>41586</v>
      </c>
      <c r="F7310" s="3" t="s">
        <v>23</v>
      </c>
      <c r="G7310" s="3" t="s">
        <v>940</v>
      </c>
      <c r="H7310" s="3" t="s">
        <v>941</v>
      </c>
      <c r="I7310" s="3" t="s">
        <v>26</v>
      </c>
      <c r="J7310" s="3" t="s">
        <v>27</v>
      </c>
      <c r="K7310" s="3" t="s">
        <v>630</v>
      </c>
      <c r="L7310" s="3" t="s">
        <v>43</v>
      </c>
      <c r="M7310" s="3">
        <v>95123</v>
      </c>
      <c r="N7310" s="3" t="s">
        <v>44</v>
      </c>
      <c r="O7310" s="3" t="s">
        <v>1708</v>
      </c>
      <c r="P7310" s="3" t="s">
        <v>46</v>
      </c>
      <c r="Q7310" s="3" t="s">
        <v>173</v>
      </c>
      <c r="R7310" s="3" t="s">
        <v>1709</v>
      </c>
      <c r="S7310" s="3">
        <v>158.13</v>
      </c>
      <c r="T7310" s="3">
        <v>3</v>
      </c>
      <c r="U7310" s="3">
        <v>0</v>
      </c>
      <c r="V7310" s="3">
        <v>77.483699999999999</v>
      </c>
    </row>
    <row r="7311" spans="1:22" ht="14.25" customHeight="1" x14ac:dyDescent="0.25">
      <c r="A7311" s="3">
        <v>7310</v>
      </c>
      <c r="B7311" s="3" t="s">
        <v>9410</v>
      </c>
      <c r="C7311" s="4">
        <f>YEAR(Table_1[[#This Row],[Order Date]])</f>
        <v>2014</v>
      </c>
      <c r="D7311" s="9">
        <v>41801</v>
      </c>
      <c r="E7311" s="3">
        <v>41805</v>
      </c>
      <c r="F7311" s="3" t="s">
        <v>23</v>
      </c>
      <c r="G7311" s="3" t="s">
        <v>1318</v>
      </c>
      <c r="H7311" s="3" t="s">
        <v>1319</v>
      </c>
      <c r="I7311" s="3" t="s">
        <v>41</v>
      </c>
      <c r="J7311" s="3" t="s">
        <v>27</v>
      </c>
      <c r="K7311" s="3" t="s">
        <v>266</v>
      </c>
      <c r="L7311" s="3" t="s">
        <v>267</v>
      </c>
      <c r="M7311" s="3">
        <v>10024</v>
      </c>
      <c r="N7311" s="3" t="s">
        <v>148</v>
      </c>
      <c r="O7311" s="3" t="s">
        <v>4866</v>
      </c>
      <c r="P7311" s="3" t="s">
        <v>46</v>
      </c>
      <c r="Q7311" s="3" t="s">
        <v>269</v>
      </c>
      <c r="R7311" s="3" t="s">
        <v>4867</v>
      </c>
      <c r="S7311" s="3">
        <v>14.129999999999999</v>
      </c>
      <c r="T7311" s="3">
        <v>3</v>
      </c>
      <c r="U7311" s="3">
        <v>0</v>
      </c>
      <c r="V7311" s="3">
        <v>0.70650000000000013</v>
      </c>
    </row>
    <row r="7312" spans="1:22" ht="14.25" customHeight="1" x14ac:dyDescent="0.25">
      <c r="A7312" s="3">
        <v>7311</v>
      </c>
      <c r="B7312" s="3" t="s">
        <v>9411</v>
      </c>
      <c r="C7312" s="4">
        <f>YEAR(Table_1[[#This Row],[Order Date]])</f>
        <v>2012</v>
      </c>
      <c r="D7312" s="9">
        <v>41131</v>
      </c>
      <c r="E7312" s="3">
        <v>41135</v>
      </c>
      <c r="F7312" s="3" t="s">
        <v>50</v>
      </c>
      <c r="G7312" s="3" t="s">
        <v>1870</v>
      </c>
      <c r="H7312" s="3" t="s">
        <v>1871</v>
      </c>
      <c r="I7312" s="3" t="s">
        <v>26</v>
      </c>
      <c r="J7312" s="3" t="s">
        <v>27</v>
      </c>
      <c r="K7312" s="3" t="s">
        <v>880</v>
      </c>
      <c r="L7312" s="3" t="s">
        <v>238</v>
      </c>
      <c r="M7312" s="3">
        <v>48227</v>
      </c>
      <c r="N7312" s="3" t="s">
        <v>105</v>
      </c>
      <c r="O7312" s="3" t="s">
        <v>2209</v>
      </c>
      <c r="P7312" s="3" t="s">
        <v>46</v>
      </c>
      <c r="Q7312" s="3" t="s">
        <v>75</v>
      </c>
      <c r="R7312" s="3" t="s">
        <v>3599</v>
      </c>
      <c r="S7312" s="3">
        <v>64.75</v>
      </c>
      <c r="T7312" s="3">
        <v>5</v>
      </c>
      <c r="U7312" s="3">
        <v>0</v>
      </c>
      <c r="V7312" s="3">
        <v>29.137499999999996</v>
      </c>
    </row>
    <row r="7313" spans="1:22" ht="14.25" customHeight="1" x14ac:dyDescent="0.25">
      <c r="A7313" s="3">
        <v>7312</v>
      </c>
      <c r="B7313" s="3" t="s">
        <v>9412</v>
      </c>
      <c r="C7313" s="4">
        <f>YEAR(Table_1[[#This Row],[Order Date]])</f>
        <v>2012</v>
      </c>
      <c r="D7313" s="9">
        <v>41191</v>
      </c>
      <c r="E7313" s="3">
        <v>41195</v>
      </c>
      <c r="F7313" s="3" t="s">
        <v>50</v>
      </c>
      <c r="G7313" s="3" t="s">
        <v>5575</v>
      </c>
      <c r="H7313" s="3" t="s">
        <v>5576</v>
      </c>
      <c r="I7313" s="3" t="s">
        <v>26</v>
      </c>
      <c r="J7313" s="3" t="s">
        <v>27</v>
      </c>
      <c r="K7313" s="3" t="s">
        <v>1419</v>
      </c>
      <c r="L7313" s="3" t="s">
        <v>54</v>
      </c>
      <c r="M7313" s="3">
        <v>33178</v>
      </c>
      <c r="N7313" s="3" t="s">
        <v>30</v>
      </c>
      <c r="O7313" s="3" t="s">
        <v>2913</v>
      </c>
      <c r="P7313" s="3" t="s">
        <v>46</v>
      </c>
      <c r="Q7313" s="3" t="s">
        <v>75</v>
      </c>
      <c r="R7313" s="3" t="s">
        <v>2914</v>
      </c>
      <c r="S7313" s="3">
        <v>1.8720000000000003</v>
      </c>
      <c r="T7313" s="3">
        <v>2</v>
      </c>
      <c r="U7313" s="3">
        <v>0.7</v>
      </c>
      <c r="V7313" s="3">
        <v>-1.3103999999999996</v>
      </c>
    </row>
    <row r="7314" spans="1:22" ht="14.25" customHeight="1" x14ac:dyDescent="0.25">
      <c r="A7314" s="3">
        <v>7313</v>
      </c>
      <c r="B7314" s="3" t="s">
        <v>9412</v>
      </c>
      <c r="C7314" s="4">
        <f>YEAR(Table_1[[#This Row],[Order Date]])</f>
        <v>2012</v>
      </c>
      <c r="D7314" s="9">
        <v>41191</v>
      </c>
      <c r="E7314" s="3">
        <v>41195</v>
      </c>
      <c r="F7314" s="3" t="s">
        <v>50</v>
      </c>
      <c r="G7314" s="3" t="s">
        <v>5575</v>
      </c>
      <c r="H7314" s="3" t="s">
        <v>5576</v>
      </c>
      <c r="I7314" s="3" t="s">
        <v>26</v>
      </c>
      <c r="J7314" s="3" t="s">
        <v>27</v>
      </c>
      <c r="K7314" s="3" t="s">
        <v>1419</v>
      </c>
      <c r="L7314" s="3" t="s">
        <v>54</v>
      </c>
      <c r="M7314" s="3">
        <v>33178</v>
      </c>
      <c r="N7314" s="3" t="s">
        <v>30</v>
      </c>
      <c r="O7314" s="3" t="s">
        <v>1712</v>
      </c>
      <c r="P7314" s="3" t="s">
        <v>46</v>
      </c>
      <c r="Q7314" s="3" t="s">
        <v>75</v>
      </c>
      <c r="R7314" s="3" t="s">
        <v>1713</v>
      </c>
      <c r="S7314" s="3">
        <v>11.214000000000002</v>
      </c>
      <c r="T7314" s="3">
        <v>2</v>
      </c>
      <c r="U7314" s="3">
        <v>0.7</v>
      </c>
      <c r="V7314" s="3">
        <v>-8.5974000000000004</v>
      </c>
    </row>
    <row r="7315" spans="1:22" ht="14.25" customHeight="1" x14ac:dyDescent="0.25">
      <c r="A7315" s="3">
        <v>7314</v>
      </c>
      <c r="B7315" s="3" t="s">
        <v>9412</v>
      </c>
      <c r="C7315" s="4">
        <f>YEAR(Table_1[[#This Row],[Order Date]])</f>
        <v>2012</v>
      </c>
      <c r="D7315" s="9">
        <v>41191</v>
      </c>
      <c r="E7315" s="3">
        <v>41195</v>
      </c>
      <c r="F7315" s="3" t="s">
        <v>50</v>
      </c>
      <c r="G7315" s="3" t="s">
        <v>5575</v>
      </c>
      <c r="H7315" s="3" t="s">
        <v>5576</v>
      </c>
      <c r="I7315" s="3" t="s">
        <v>26</v>
      </c>
      <c r="J7315" s="3" t="s">
        <v>27</v>
      </c>
      <c r="K7315" s="3" t="s">
        <v>1419</v>
      </c>
      <c r="L7315" s="3" t="s">
        <v>54</v>
      </c>
      <c r="M7315" s="3">
        <v>33178</v>
      </c>
      <c r="N7315" s="3" t="s">
        <v>30</v>
      </c>
      <c r="O7315" s="3" t="s">
        <v>7506</v>
      </c>
      <c r="P7315" s="3" t="s">
        <v>46</v>
      </c>
      <c r="Q7315" s="3" t="s">
        <v>68</v>
      </c>
      <c r="R7315" s="3" t="s">
        <v>7507</v>
      </c>
      <c r="S7315" s="3">
        <v>37.375999999999998</v>
      </c>
      <c r="T7315" s="3">
        <v>8</v>
      </c>
      <c r="U7315" s="3">
        <v>0.2</v>
      </c>
      <c r="V7315" s="3">
        <v>7.4751999999999992</v>
      </c>
    </row>
    <row r="7316" spans="1:22" ht="14.25" customHeight="1" x14ac:dyDescent="0.25">
      <c r="A7316" s="3">
        <v>7315</v>
      </c>
      <c r="B7316" s="3" t="s">
        <v>9413</v>
      </c>
      <c r="C7316" s="4">
        <f>YEAR(Table_1[[#This Row],[Order Date]])</f>
        <v>2013</v>
      </c>
      <c r="D7316" s="9">
        <v>41423</v>
      </c>
      <c r="E7316" s="3">
        <v>41428</v>
      </c>
      <c r="F7316" s="3" t="s">
        <v>50</v>
      </c>
      <c r="G7316" s="3" t="s">
        <v>1599</v>
      </c>
      <c r="H7316" s="3" t="s">
        <v>1600</v>
      </c>
      <c r="I7316" s="3" t="s">
        <v>102</v>
      </c>
      <c r="J7316" s="3" t="s">
        <v>27</v>
      </c>
      <c r="K7316" s="3" t="s">
        <v>1612</v>
      </c>
      <c r="L7316" s="3" t="s">
        <v>211</v>
      </c>
      <c r="M7316" s="3">
        <v>60068</v>
      </c>
      <c r="N7316" s="3" t="s">
        <v>105</v>
      </c>
      <c r="O7316" s="3" t="s">
        <v>4464</v>
      </c>
      <c r="P7316" s="3" t="s">
        <v>71</v>
      </c>
      <c r="Q7316" s="3" t="s">
        <v>72</v>
      </c>
      <c r="R7316" s="3" t="s">
        <v>4465</v>
      </c>
      <c r="S7316" s="3">
        <v>286.40000000000003</v>
      </c>
      <c r="T7316" s="3">
        <v>1</v>
      </c>
      <c r="U7316" s="3">
        <v>0.2</v>
      </c>
      <c r="V7316" s="3">
        <v>25.060000000000016</v>
      </c>
    </row>
    <row r="7317" spans="1:22" ht="14.25" customHeight="1" x14ac:dyDescent="0.25">
      <c r="A7317" s="3">
        <v>7316</v>
      </c>
      <c r="B7317" s="3" t="s">
        <v>9414</v>
      </c>
      <c r="C7317" s="4">
        <f>YEAR(Table_1[[#This Row],[Order Date]])</f>
        <v>2014</v>
      </c>
      <c r="D7317" s="9">
        <v>41771</v>
      </c>
      <c r="E7317" s="3">
        <v>41776</v>
      </c>
      <c r="F7317" s="3" t="s">
        <v>23</v>
      </c>
      <c r="G7317" s="3" t="s">
        <v>1974</v>
      </c>
      <c r="H7317" s="3" t="s">
        <v>1975</v>
      </c>
      <c r="I7317" s="3" t="s">
        <v>26</v>
      </c>
      <c r="J7317" s="3" t="s">
        <v>27</v>
      </c>
      <c r="K7317" s="3" t="s">
        <v>266</v>
      </c>
      <c r="L7317" s="3" t="s">
        <v>267</v>
      </c>
      <c r="M7317" s="3">
        <v>10024</v>
      </c>
      <c r="N7317" s="3" t="s">
        <v>148</v>
      </c>
      <c r="O7317" s="3" t="s">
        <v>4231</v>
      </c>
      <c r="P7317" s="3" t="s">
        <v>46</v>
      </c>
      <c r="Q7317" s="3" t="s">
        <v>68</v>
      </c>
      <c r="R7317" s="3" t="s">
        <v>4232</v>
      </c>
      <c r="S7317" s="3">
        <v>43.92</v>
      </c>
      <c r="T7317" s="3">
        <v>3</v>
      </c>
      <c r="U7317" s="3">
        <v>0</v>
      </c>
      <c r="V7317" s="3">
        <v>12.736799999999999</v>
      </c>
    </row>
    <row r="7318" spans="1:22" ht="14.25" customHeight="1" x14ac:dyDescent="0.25">
      <c r="A7318" s="3">
        <v>7317</v>
      </c>
      <c r="B7318" s="3" t="s">
        <v>9415</v>
      </c>
      <c r="C7318" s="4">
        <f>YEAR(Table_1[[#This Row],[Order Date]])</f>
        <v>2013</v>
      </c>
      <c r="D7318" s="9">
        <v>41564</v>
      </c>
      <c r="E7318" s="3">
        <v>41568</v>
      </c>
      <c r="F7318" s="3" t="s">
        <v>50</v>
      </c>
      <c r="G7318" s="3" t="s">
        <v>2023</v>
      </c>
      <c r="H7318" s="3" t="s">
        <v>2024</v>
      </c>
      <c r="I7318" s="3" t="s">
        <v>41</v>
      </c>
      <c r="J7318" s="3" t="s">
        <v>27</v>
      </c>
      <c r="K7318" s="3" t="s">
        <v>266</v>
      </c>
      <c r="L7318" s="3" t="s">
        <v>267</v>
      </c>
      <c r="M7318" s="3">
        <v>10011</v>
      </c>
      <c r="N7318" s="3" t="s">
        <v>148</v>
      </c>
      <c r="O7318" s="3" t="s">
        <v>80</v>
      </c>
      <c r="P7318" s="3" t="s">
        <v>32</v>
      </c>
      <c r="Q7318" s="3" t="s">
        <v>56</v>
      </c>
      <c r="R7318" s="3" t="s">
        <v>81</v>
      </c>
      <c r="S7318" s="3">
        <v>142.18199999999999</v>
      </c>
      <c r="T7318" s="3">
        <v>1</v>
      </c>
      <c r="U7318" s="3">
        <v>0.4</v>
      </c>
      <c r="V7318" s="3">
        <v>-37.915200000000027</v>
      </c>
    </row>
    <row r="7319" spans="1:22" ht="14.25" customHeight="1" x14ac:dyDescent="0.25">
      <c r="A7319" s="3">
        <v>7318</v>
      </c>
      <c r="B7319" s="3" t="s">
        <v>9416</v>
      </c>
      <c r="C7319" s="4">
        <f>YEAR(Table_1[[#This Row],[Order Date]])</f>
        <v>2014</v>
      </c>
      <c r="D7319" s="9">
        <v>41961</v>
      </c>
      <c r="E7319" s="3">
        <v>41965</v>
      </c>
      <c r="F7319" s="3" t="s">
        <v>50</v>
      </c>
      <c r="G7319" s="3" t="s">
        <v>4616</v>
      </c>
      <c r="H7319" s="3" t="s">
        <v>4617</v>
      </c>
      <c r="I7319" s="3" t="s">
        <v>41</v>
      </c>
      <c r="J7319" s="3" t="s">
        <v>27</v>
      </c>
      <c r="K7319" s="3" t="s">
        <v>9417</v>
      </c>
      <c r="L7319" s="3" t="s">
        <v>420</v>
      </c>
      <c r="M7319" s="3">
        <v>97123</v>
      </c>
      <c r="N7319" s="3" t="s">
        <v>44</v>
      </c>
      <c r="O7319" s="3" t="s">
        <v>9041</v>
      </c>
      <c r="P7319" s="3" t="s">
        <v>46</v>
      </c>
      <c r="Q7319" s="3" t="s">
        <v>90</v>
      </c>
      <c r="R7319" s="3" t="s">
        <v>9042</v>
      </c>
      <c r="S7319" s="3">
        <v>19.608000000000001</v>
      </c>
      <c r="T7319" s="3">
        <v>3</v>
      </c>
      <c r="U7319" s="3">
        <v>0.2</v>
      </c>
      <c r="V7319" s="3">
        <v>6.6177000000000001</v>
      </c>
    </row>
    <row r="7320" spans="1:22" ht="14.25" customHeight="1" x14ac:dyDescent="0.25">
      <c r="A7320" s="3">
        <v>7319</v>
      </c>
      <c r="B7320" s="3" t="s">
        <v>9416</v>
      </c>
      <c r="C7320" s="4">
        <f>YEAR(Table_1[[#This Row],[Order Date]])</f>
        <v>2014</v>
      </c>
      <c r="D7320" s="9">
        <v>41961</v>
      </c>
      <c r="E7320" s="3">
        <v>41965</v>
      </c>
      <c r="F7320" s="3" t="s">
        <v>50</v>
      </c>
      <c r="G7320" s="3" t="s">
        <v>4616</v>
      </c>
      <c r="H7320" s="3" t="s">
        <v>4617</v>
      </c>
      <c r="I7320" s="3" t="s">
        <v>41</v>
      </c>
      <c r="J7320" s="3" t="s">
        <v>27</v>
      </c>
      <c r="K7320" s="3" t="s">
        <v>9417</v>
      </c>
      <c r="L7320" s="3" t="s">
        <v>420</v>
      </c>
      <c r="M7320" s="3">
        <v>97123</v>
      </c>
      <c r="N7320" s="3" t="s">
        <v>44</v>
      </c>
      <c r="O7320" s="3" t="s">
        <v>3572</v>
      </c>
      <c r="P7320" s="3" t="s">
        <v>46</v>
      </c>
      <c r="Q7320" s="3" t="s">
        <v>75</v>
      </c>
      <c r="R7320" s="3" t="s">
        <v>3573</v>
      </c>
      <c r="S7320" s="3">
        <v>4.1580000000000004</v>
      </c>
      <c r="T7320" s="3">
        <v>7</v>
      </c>
      <c r="U7320" s="3">
        <v>0.7</v>
      </c>
      <c r="V7320" s="3">
        <v>-3.4649999999999999</v>
      </c>
    </row>
    <row r="7321" spans="1:22" ht="14.25" customHeight="1" x14ac:dyDescent="0.25">
      <c r="A7321" s="3">
        <v>7320</v>
      </c>
      <c r="B7321" s="3" t="s">
        <v>9418</v>
      </c>
      <c r="C7321" s="4">
        <f>YEAR(Table_1[[#This Row],[Order Date]])</f>
        <v>2014</v>
      </c>
      <c r="D7321" s="9">
        <v>41970</v>
      </c>
      <c r="E7321" s="3">
        <v>41973</v>
      </c>
      <c r="F7321" s="3" t="s">
        <v>23</v>
      </c>
      <c r="G7321" s="3" t="s">
        <v>3679</v>
      </c>
      <c r="H7321" s="3" t="s">
        <v>3680</v>
      </c>
      <c r="I7321" s="3" t="s">
        <v>26</v>
      </c>
      <c r="J7321" s="3" t="s">
        <v>27</v>
      </c>
      <c r="K7321" s="3" t="s">
        <v>266</v>
      </c>
      <c r="L7321" s="3" t="s">
        <v>267</v>
      </c>
      <c r="M7321" s="3">
        <v>10009</v>
      </c>
      <c r="N7321" s="3" t="s">
        <v>148</v>
      </c>
      <c r="O7321" s="3" t="s">
        <v>3782</v>
      </c>
      <c r="P7321" s="3" t="s">
        <v>71</v>
      </c>
      <c r="Q7321" s="3" t="s">
        <v>72</v>
      </c>
      <c r="R7321" s="3" t="s">
        <v>5705</v>
      </c>
      <c r="S7321" s="3">
        <v>979.95</v>
      </c>
      <c r="T7321" s="3">
        <v>5</v>
      </c>
      <c r="U7321" s="3">
        <v>0</v>
      </c>
      <c r="V7321" s="3">
        <v>264.58650000000006</v>
      </c>
    </row>
    <row r="7322" spans="1:22" ht="14.25" customHeight="1" x14ac:dyDescent="0.25">
      <c r="A7322" s="3">
        <v>7321</v>
      </c>
      <c r="B7322" s="3" t="s">
        <v>9418</v>
      </c>
      <c r="C7322" s="4">
        <f>YEAR(Table_1[[#This Row],[Order Date]])</f>
        <v>2014</v>
      </c>
      <c r="D7322" s="9">
        <v>41970</v>
      </c>
      <c r="E7322" s="3">
        <v>41973</v>
      </c>
      <c r="F7322" s="3" t="s">
        <v>23</v>
      </c>
      <c r="G7322" s="3" t="s">
        <v>3679</v>
      </c>
      <c r="H7322" s="3" t="s">
        <v>3680</v>
      </c>
      <c r="I7322" s="3" t="s">
        <v>26</v>
      </c>
      <c r="J7322" s="3" t="s">
        <v>27</v>
      </c>
      <c r="K7322" s="3" t="s">
        <v>266</v>
      </c>
      <c r="L7322" s="3" t="s">
        <v>267</v>
      </c>
      <c r="M7322" s="3">
        <v>10009</v>
      </c>
      <c r="N7322" s="3" t="s">
        <v>148</v>
      </c>
      <c r="O7322" s="3" t="s">
        <v>5041</v>
      </c>
      <c r="P7322" s="3" t="s">
        <v>32</v>
      </c>
      <c r="Q7322" s="3" t="s">
        <v>65</v>
      </c>
      <c r="R7322" s="3" t="s">
        <v>5042</v>
      </c>
      <c r="S7322" s="3">
        <v>135.29999999999998</v>
      </c>
      <c r="T7322" s="3">
        <v>5</v>
      </c>
      <c r="U7322" s="3">
        <v>0</v>
      </c>
      <c r="V7322" s="3">
        <v>37.883999999999993</v>
      </c>
    </row>
    <row r="7323" spans="1:22" ht="14.25" customHeight="1" x14ac:dyDescent="0.25">
      <c r="A7323" s="3">
        <v>7322</v>
      </c>
      <c r="B7323" s="3" t="s">
        <v>9419</v>
      </c>
      <c r="C7323" s="4">
        <f>YEAR(Table_1[[#This Row],[Order Date]])</f>
        <v>2014</v>
      </c>
      <c r="D7323" s="9">
        <v>41886</v>
      </c>
      <c r="E7323" s="3">
        <v>41890</v>
      </c>
      <c r="F7323" s="3" t="s">
        <v>50</v>
      </c>
      <c r="G7323" s="3" t="s">
        <v>4193</v>
      </c>
      <c r="H7323" s="3" t="s">
        <v>4194</v>
      </c>
      <c r="I7323" s="3" t="s">
        <v>41</v>
      </c>
      <c r="J7323" s="3" t="s">
        <v>27</v>
      </c>
      <c r="K7323" s="3" t="s">
        <v>303</v>
      </c>
      <c r="L7323" s="3" t="s">
        <v>211</v>
      </c>
      <c r="M7323" s="3">
        <v>60623</v>
      </c>
      <c r="N7323" s="3" t="s">
        <v>105</v>
      </c>
      <c r="O7323" s="3" t="s">
        <v>4401</v>
      </c>
      <c r="P7323" s="3" t="s">
        <v>46</v>
      </c>
      <c r="Q7323" s="3" t="s">
        <v>90</v>
      </c>
      <c r="R7323" s="3" t="s">
        <v>4402</v>
      </c>
      <c r="S7323" s="3">
        <v>8.9039999999999999</v>
      </c>
      <c r="T7323" s="3">
        <v>3</v>
      </c>
      <c r="U7323" s="3">
        <v>0.2</v>
      </c>
      <c r="V7323" s="3">
        <v>3.3389999999999995</v>
      </c>
    </row>
    <row r="7324" spans="1:22" ht="14.25" customHeight="1" x14ac:dyDescent="0.25">
      <c r="A7324" s="3">
        <v>7323</v>
      </c>
      <c r="B7324" s="3" t="s">
        <v>9419</v>
      </c>
      <c r="C7324" s="4">
        <f>YEAR(Table_1[[#This Row],[Order Date]])</f>
        <v>2014</v>
      </c>
      <c r="D7324" s="9">
        <v>41886</v>
      </c>
      <c r="E7324" s="3">
        <v>41890</v>
      </c>
      <c r="F7324" s="3" t="s">
        <v>50</v>
      </c>
      <c r="G7324" s="3" t="s">
        <v>4193</v>
      </c>
      <c r="H7324" s="3" t="s">
        <v>4194</v>
      </c>
      <c r="I7324" s="3" t="s">
        <v>41</v>
      </c>
      <c r="J7324" s="3" t="s">
        <v>27</v>
      </c>
      <c r="K7324" s="3" t="s">
        <v>303</v>
      </c>
      <c r="L7324" s="3" t="s">
        <v>211</v>
      </c>
      <c r="M7324" s="3">
        <v>60623</v>
      </c>
      <c r="N7324" s="3" t="s">
        <v>105</v>
      </c>
      <c r="O7324" s="3" t="s">
        <v>2829</v>
      </c>
      <c r="P7324" s="3" t="s">
        <v>71</v>
      </c>
      <c r="Q7324" s="3" t="s">
        <v>161</v>
      </c>
      <c r="R7324" s="3" t="s">
        <v>2830</v>
      </c>
      <c r="S7324" s="3">
        <v>100.80000000000001</v>
      </c>
      <c r="T7324" s="3">
        <v>2</v>
      </c>
      <c r="U7324" s="3">
        <v>0.2</v>
      </c>
      <c r="V7324" s="3">
        <v>21.42</v>
      </c>
    </row>
    <row r="7325" spans="1:22" ht="14.25" customHeight="1" x14ac:dyDescent="0.25">
      <c r="A7325" s="3">
        <v>7324</v>
      </c>
      <c r="B7325" s="3" t="s">
        <v>9420</v>
      </c>
      <c r="C7325" s="4">
        <f>YEAR(Table_1[[#This Row],[Order Date]])</f>
        <v>2014</v>
      </c>
      <c r="D7325" s="9">
        <v>41979</v>
      </c>
      <c r="E7325" s="3">
        <v>41982</v>
      </c>
      <c r="F7325" s="3" t="s">
        <v>188</v>
      </c>
      <c r="G7325" s="3" t="s">
        <v>1952</v>
      </c>
      <c r="H7325" s="3" t="s">
        <v>1953</v>
      </c>
      <c r="I7325" s="3" t="s">
        <v>26</v>
      </c>
      <c r="J7325" s="3" t="s">
        <v>27</v>
      </c>
      <c r="K7325" s="3" t="s">
        <v>266</v>
      </c>
      <c r="L7325" s="3" t="s">
        <v>267</v>
      </c>
      <c r="M7325" s="3">
        <v>10024</v>
      </c>
      <c r="N7325" s="3" t="s">
        <v>148</v>
      </c>
      <c r="O7325" s="3" t="s">
        <v>483</v>
      </c>
      <c r="P7325" s="3" t="s">
        <v>32</v>
      </c>
      <c r="Q7325" s="3" t="s">
        <v>65</v>
      </c>
      <c r="R7325" s="3" t="s">
        <v>484</v>
      </c>
      <c r="S7325" s="3">
        <v>41.96</v>
      </c>
      <c r="T7325" s="3">
        <v>2</v>
      </c>
      <c r="U7325" s="3">
        <v>0</v>
      </c>
      <c r="V7325" s="3">
        <v>10.909600000000001</v>
      </c>
    </row>
    <row r="7326" spans="1:22" ht="14.25" customHeight="1" x14ac:dyDescent="0.25">
      <c r="A7326" s="3">
        <v>7325</v>
      </c>
      <c r="B7326" s="3" t="s">
        <v>9420</v>
      </c>
      <c r="C7326" s="4">
        <f>YEAR(Table_1[[#This Row],[Order Date]])</f>
        <v>2014</v>
      </c>
      <c r="D7326" s="9">
        <v>41979</v>
      </c>
      <c r="E7326" s="3">
        <v>41982</v>
      </c>
      <c r="F7326" s="3" t="s">
        <v>188</v>
      </c>
      <c r="G7326" s="3" t="s">
        <v>1952</v>
      </c>
      <c r="H7326" s="3" t="s">
        <v>1953</v>
      </c>
      <c r="I7326" s="3" t="s">
        <v>26</v>
      </c>
      <c r="J7326" s="3" t="s">
        <v>27</v>
      </c>
      <c r="K7326" s="3" t="s">
        <v>266</v>
      </c>
      <c r="L7326" s="3" t="s">
        <v>267</v>
      </c>
      <c r="M7326" s="3">
        <v>10024</v>
      </c>
      <c r="N7326" s="3" t="s">
        <v>148</v>
      </c>
      <c r="O7326" s="3" t="s">
        <v>1440</v>
      </c>
      <c r="P7326" s="3" t="s">
        <v>46</v>
      </c>
      <c r="Q7326" s="3" t="s">
        <v>47</v>
      </c>
      <c r="R7326" s="3" t="s">
        <v>1441</v>
      </c>
      <c r="S7326" s="3">
        <v>9.4499999999999993</v>
      </c>
      <c r="T7326" s="3">
        <v>3</v>
      </c>
      <c r="U7326" s="3">
        <v>0</v>
      </c>
      <c r="V7326" s="3">
        <v>4.5359999999999996</v>
      </c>
    </row>
    <row r="7327" spans="1:22" ht="14.25" customHeight="1" x14ac:dyDescent="0.25">
      <c r="A7327" s="3">
        <v>7326</v>
      </c>
      <c r="B7327" s="3" t="s">
        <v>9421</v>
      </c>
      <c r="C7327" s="4">
        <f>YEAR(Table_1[[#This Row],[Order Date]])</f>
        <v>2014</v>
      </c>
      <c r="D7327" s="9">
        <v>41954</v>
      </c>
      <c r="E7327" s="3">
        <v>41961</v>
      </c>
      <c r="F7327" s="3" t="s">
        <v>50</v>
      </c>
      <c r="G7327" s="3" t="s">
        <v>2225</v>
      </c>
      <c r="H7327" s="3" t="s">
        <v>2226</v>
      </c>
      <c r="I7327" s="3" t="s">
        <v>26</v>
      </c>
      <c r="J7327" s="3" t="s">
        <v>27</v>
      </c>
      <c r="K7327" s="3" t="s">
        <v>7820</v>
      </c>
      <c r="L7327" s="3" t="s">
        <v>96</v>
      </c>
      <c r="M7327" s="3">
        <v>99301</v>
      </c>
      <c r="N7327" s="3" t="s">
        <v>44</v>
      </c>
      <c r="O7327" s="3" t="s">
        <v>5392</v>
      </c>
      <c r="P7327" s="3" t="s">
        <v>46</v>
      </c>
      <c r="Q7327" s="3" t="s">
        <v>78</v>
      </c>
      <c r="R7327" s="3" t="s">
        <v>5393</v>
      </c>
      <c r="S7327" s="3">
        <v>400.79999999999995</v>
      </c>
      <c r="T7327" s="3">
        <v>5</v>
      </c>
      <c r="U7327" s="3">
        <v>0</v>
      </c>
      <c r="V7327" s="3">
        <v>112.224</v>
      </c>
    </row>
    <row r="7328" spans="1:22" ht="14.25" customHeight="1" x14ac:dyDescent="0.25">
      <c r="A7328" s="3">
        <v>7327</v>
      </c>
      <c r="B7328" s="3" t="s">
        <v>9421</v>
      </c>
      <c r="C7328" s="4">
        <f>YEAR(Table_1[[#This Row],[Order Date]])</f>
        <v>2014</v>
      </c>
      <c r="D7328" s="9">
        <v>41954</v>
      </c>
      <c r="E7328" s="3">
        <v>41961</v>
      </c>
      <c r="F7328" s="3" t="s">
        <v>50</v>
      </c>
      <c r="G7328" s="3" t="s">
        <v>2225</v>
      </c>
      <c r="H7328" s="3" t="s">
        <v>2226</v>
      </c>
      <c r="I7328" s="3" t="s">
        <v>26</v>
      </c>
      <c r="J7328" s="3" t="s">
        <v>27</v>
      </c>
      <c r="K7328" s="3" t="s">
        <v>7820</v>
      </c>
      <c r="L7328" s="3" t="s">
        <v>96</v>
      </c>
      <c r="M7328" s="3">
        <v>99301</v>
      </c>
      <c r="N7328" s="3" t="s">
        <v>44</v>
      </c>
      <c r="O7328" s="3" t="s">
        <v>1494</v>
      </c>
      <c r="P7328" s="3" t="s">
        <v>46</v>
      </c>
      <c r="Q7328" s="3" t="s">
        <v>75</v>
      </c>
      <c r="R7328" s="3" t="s">
        <v>1495</v>
      </c>
      <c r="S7328" s="3">
        <v>28.792000000000002</v>
      </c>
      <c r="T7328" s="3">
        <v>1</v>
      </c>
      <c r="U7328" s="3">
        <v>0.2</v>
      </c>
      <c r="V7328" s="3">
        <v>10.077200000000001</v>
      </c>
    </row>
    <row r="7329" spans="1:22" ht="14.25" customHeight="1" x14ac:dyDescent="0.25">
      <c r="A7329" s="3">
        <v>7328</v>
      </c>
      <c r="B7329" s="3" t="s">
        <v>9422</v>
      </c>
      <c r="C7329" s="4">
        <f>YEAR(Table_1[[#This Row],[Order Date]])</f>
        <v>2011</v>
      </c>
      <c r="D7329" s="9">
        <v>40620</v>
      </c>
      <c r="E7329" s="3">
        <v>40626</v>
      </c>
      <c r="F7329" s="3" t="s">
        <v>50</v>
      </c>
      <c r="G7329" s="3" t="s">
        <v>2798</v>
      </c>
      <c r="H7329" s="3" t="s">
        <v>2799</v>
      </c>
      <c r="I7329" s="3" t="s">
        <v>102</v>
      </c>
      <c r="J7329" s="3" t="s">
        <v>27</v>
      </c>
      <c r="K7329" s="3" t="s">
        <v>9423</v>
      </c>
      <c r="L7329" s="3" t="s">
        <v>43</v>
      </c>
      <c r="M7329" s="3">
        <v>91505</v>
      </c>
      <c r="N7329" s="3" t="s">
        <v>44</v>
      </c>
      <c r="O7329" s="3" t="s">
        <v>5212</v>
      </c>
      <c r="P7329" s="3" t="s">
        <v>32</v>
      </c>
      <c r="Q7329" s="3" t="s">
        <v>65</v>
      </c>
      <c r="R7329" s="3" t="s">
        <v>5213</v>
      </c>
      <c r="S7329" s="3">
        <v>111</v>
      </c>
      <c r="T7329" s="3">
        <v>2</v>
      </c>
      <c r="U7329" s="3">
        <v>0</v>
      </c>
      <c r="V7329" s="3">
        <v>14.430000000000007</v>
      </c>
    </row>
    <row r="7330" spans="1:22" ht="14.25" customHeight="1" x14ac:dyDescent="0.25">
      <c r="A7330" s="3">
        <v>7329</v>
      </c>
      <c r="B7330" s="3" t="s">
        <v>9422</v>
      </c>
      <c r="C7330" s="4">
        <f>YEAR(Table_1[[#This Row],[Order Date]])</f>
        <v>2011</v>
      </c>
      <c r="D7330" s="9">
        <v>40620</v>
      </c>
      <c r="E7330" s="3">
        <v>40626</v>
      </c>
      <c r="F7330" s="3" t="s">
        <v>50</v>
      </c>
      <c r="G7330" s="3" t="s">
        <v>2798</v>
      </c>
      <c r="H7330" s="3" t="s">
        <v>2799</v>
      </c>
      <c r="I7330" s="3" t="s">
        <v>102</v>
      </c>
      <c r="J7330" s="3" t="s">
        <v>27</v>
      </c>
      <c r="K7330" s="3" t="s">
        <v>9423</v>
      </c>
      <c r="L7330" s="3" t="s">
        <v>43</v>
      </c>
      <c r="M7330" s="3">
        <v>91505</v>
      </c>
      <c r="N7330" s="3" t="s">
        <v>44</v>
      </c>
      <c r="O7330" s="3" t="s">
        <v>873</v>
      </c>
      <c r="P7330" s="3" t="s">
        <v>71</v>
      </c>
      <c r="Q7330" s="3" t="s">
        <v>682</v>
      </c>
      <c r="R7330" s="3" t="s">
        <v>874</v>
      </c>
      <c r="S7330" s="3">
        <v>1279.9680000000001</v>
      </c>
      <c r="T7330" s="3">
        <v>4</v>
      </c>
      <c r="U7330" s="3">
        <v>0.2</v>
      </c>
      <c r="V7330" s="3">
        <v>415.98959999999994</v>
      </c>
    </row>
    <row r="7331" spans="1:22" ht="14.25" customHeight="1" x14ac:dyDescent="0.25">
      <c r="A7331" s="3">
        <v>7330</v>
      </c>
      <c r="B7331" s="3" t="s">
        <v>9422</v>
      </c>
      <c r="C7331" s="4">
        <f>YEAR(Table_1[[#This Row],[Order Date]])</f>
        <v>2011</v>
      </c>
      <c r="D7331" s="9">
        <v>40620</v>
      </c>
      <c r="E7331" s="3">
        <v>40626</v>
      </c>
      <c r="F7331" s="3" t="s">
        <v>50</v>
      </c>
      <c r="G7331" s="3" t="s">
        <v>2798</v>
      </c>
      <c r="H7331" s="3" t="s">
        <v>2799</v>
      </c>
      <c r="I7331" s="3" t="s">
        <v>102</v>
      </c>
      <c r="J7331" s="3" t="s">
        <v>27</v>
      </c>
      <c r="K7331" s="3" t="s">
        <v>9423</v>
      </c>
      <c r="L7331" s="3" t="s">
        <v>43</v>
      </c>
      <c r="M7331" s="3">
        <v>91505</v>
      </c>
      <c r="N7331" s="3" t="s">
        <v>44</v>
      </c>
      <c r="O7331" s="3" t="s">
        <v>5000</v>
      </c>
      <c r="P7331" s="3" t="s">
        <v>46</v>
      </c>
      <c r="Q7331" s="3" t="s">
        <v>59</v>
      </c>
      <c r="R7331" s="3" t="s">
        <v>5001</v>
      </c>
      <c r="S7331" s="3">
        <v>1856.19</v>
      </c>
      <c r="T7331" s="3">
        <v>7</v>
      </c>
      <c r="U7331" s="3">
        <v>0</v>
      </c>
      <c r="V7331" s="3">
        <v>334.11419999999987</v>
      </c>
    </row>
    <row r="7332" spans="1:22" ht="14.25" customHeight="1" x14ac:dyDescent="0.25">
      <c r="A7332" s="3">
        <v>7331</v>
      </c>
      <c r="B7332" s="3" t="s">
        <v>9424</v>
      </c>
      <c r="C7332" s="4">
        <f>YEAR(Table_1[[#This Row],[Order Date]])</f>
        <v>2013</v>
      </c>
      <c r="D7332" s="9">
        <v>41591</v>
      </c>
      <c r="E7332" s="3">
        <v>41592</v>
      </c>
      <c r="F7332" s="3" t="s">
        <v>188</v>
      </c>
      <c r="G7332" s="3" t="s">
        <v>628</v>
      </c>
      <c r="H7332" s="3" t="s">
        <v>629</v>
      </c>
      <c r="I7332" s="3" t="s">
        <v>41</v>
      </c>
      <c r="J7332" s="3" t="s">
        <v>27</v>
      </c>
      <c r="K7332" s="3" t="s">
        <v>303</v>
      </c>
      <c r="L7332" s="3" t="s">
        <v>211</v>
      </c>
      <c r="M7332" s="3">
        <v>60623</v>
      </c>
      <c r="N7332" s="3" t="s">
        <v>105</v>
      </c>
      <c r="O7332" s="3" t="s">
        <v>4745</v>
      </c>
      <c r="P7332" s="3" t="s">
        <v>32</v>
      </c>
      <c r="Q7332" s="3" t="s">
        <v>65</v>
      </c>
      <c r="R7332" s="3" t="s">
        <v>4746</v>
      </c>
      <c r="S7332" s="3">
        <v>22.752000000000002</v>
      </c>
      <c r="T7332" s="3">
        <v>6</v>
      </c>
      <c r="U7332" s="3">
        <v>0.6</v>
      </c>
      <c r="V7332" s="3">
        <v>-8.532</v>
      </c>
    </row>
    <row r="7333" spans="1:22" ht="14.25" customHeight="1" x14ac:dyDescent="0.25">
      <c r="A7333" s="3">
        <v>7332</v>
      </c>
      <c r="B7333" s="3" t="s">
        <v>9425</v>
      </c>
      <c r="C7333" s="4">
        <f>YEAR(Table_1[[#This Row],[Order Date]])</f>
        <v>2014</v>
      </c>
      <c r="D7333" s="9">
        <v>41939</v>
      </c>
      <c r="E7333" s="3">
        <v>41943</v>
      </c>
      <c r="F7333" s="3" t="s">
        <v>50</v>
      </c>
      <c r="G7333" s="3" t="s">
        <v>3887</v>
      </c>
      <c r="H7333" s="3" t="s">
        <v>3888</v>
      </c>
      <c r="I7333" s="3" t="s">
        <v>41</v>
      </c>
      <c r="J7333" s="3" t="s">
        <v>27</v>
      </c>
      <c r="K7333" s="3" t="s">
        <v>2470</v>
      </c>
      <c r="L7333" s="3" t="s">
        <v>147</v>
      </c>
      <c r="M7333" s="3">
        <v>17602</v>
      </c>
      <c r="N7333" s="3" t="s">
        <v>148</v>
      </c>
      <c r="O7333" s="3" t="s">
        <v>986</v>
      </c>
      <c r="P7333" s="3" t="s">
        <v>71</v>
      </c>
      <c r="Q7333" s="3" t="s">
        <v>72</v>
      </c>
      <c r="R7333" s="3" t="s">
        <v>987</v>
      </c>
      <c r="S7333" s="3">
        <v>61.541999999999994</v>
      </c>
      <c r="T7333" s="3">
        <v>1</v>
      </c>
      <c r="U7333" s="3">
        <v>0.4</v>
      </c>
      <c r="V7333" s="3">
        <v>-13.334099999999999</v>
      </c>
    </row>
    <row r="7334" spans="1:22" ht="14.25" customHeight="1" x14ac:dyDescent="0.25">
      <c r="A7334" s="3">
        <v>7333</v>
      </c>
      <c r="B7334" s="3" t="s">
        <v>9425</v>
      </c>
      <c r="C7334" s="4">
        <f>YEAR(Table_1[[#This Row],[Order Date]])</f>
        <v>2014</v>
      </c>
      <c r="D7334" s="9">
        <v>41939</v>
      </c>
      <c r="E7334" s="3">
        <v>41943</v>
      </c>
      <c r="F7334" s="3" t="s">
        <v>50</v>
      </c>
      <c r="G7334" s="3" t="s">
        <v>3887</v>
      </c>
      <c r="H7334" s="3" t="s">
        <v>3888</v>
      </c>
      <c r="I7334" s="3" t="s">
        <v>41</v>
      </c>
      <c r="J7334" s="3" t="s">
        <v>27</v>
      </c>
      <c r="K7334" s="3" t="s">
        <v>2470</v>
      </c>
      <c r="L7334" s="3" t="s">
        <v>147</v>
      </c>
      <c r="M7334" s="3">
        <v>17602</v>
      </c>
      <c r="N7334" s="3" t="s">
        <v>148</v>
      </c>
      <c r="O7334" s="3" t="s">
        <v>6809</v>
      </c>
      <c r="P7334" s="3" t="s">
        <v>46</v>
      </c>
      <c r="Q7334" s="3" t="s">
        <v>75</v>
      </c>
      <c r="R7334" s="3" t="s">
        <v>6810</v>
      </c>
      <c r="S7334" s="3">
        <v>81.438000000000017</v>
      </c>
      <c r="T7334" s="3">
        <v>7</v>
      </c>
      <c r="U7334" s="3">
        <v>0.7</v>
      </c>
      <c r="V7334" s="3">
        <v>-65.150399999999991</v>
      </c>
    </row>
    <row r="7335" spans="1:22" ht="14.25" customHeight="1" x14ac:dyDescent="0.25">
      <c r="A7335" s="3">
        <v>7334</v>
      </c>
      <c r="B7335" s="3" t="s">
        <v>9426</v>
      </c>
      <c r="C7335" s="4">
        <f>YEAR(Table_1[[#This Row],[Order Date]])</f>
        <v>2012</v>
      </c>
      <c r="D7335" s="9">
        <v>41010</v>
      </c>
      <c r="E7335" s="3">
        <v>41016</v>
      </c>
      <c r="F7335" s="3" t="s">
        <v>50</v>
      </c>
      <c r="G7335" s="3" t="s">
        <v>6544</v>
      </c>
      <c r="H7335" s="3" t="s">
        <v>6545</v>
      </c>
      <c r="I7335" s="3" t="s">
        <v>26</v>
      </c>
      <c r="J7335" s="3" t="s">
        <v>27</v>
      </c>
      <c r="K7335" s="3" t="s">
        <v>900</v>
      </c>
      <c r="L7335" s="3" t="s">
        <v>54</v>
      </c>
      <c r="M7335" s="3">
        <v>33614</v>
      </c>
      <c r="N7335" s="3" t="s">
        <v>30</v>
      </c>
      <c r="O7335" s="3" t="s">
        <v>1748</v>
      </c>
      <c r="P7335" s="3" t="s">
        <v>32</v>
      </c>
      <c r="Q7335" s="3" t="s">
        <v>65</v>
      </c>
      <c r="R7335" s="3" t="s">
        <v>1749</v>
      </c>
      <c r="S7335" s="3">
        <v>67.36</v>
      </c>
      <c r="T7335" s="3">
        <v>2</v>
      </c>
      <c r="U7335" s="3">
        <v>0.2</v>
      </c>
      <c r="V7335" s="3">
        <v>10.103999999999996</v>
      </c>
    </row>
    <row r="7336" spans="1:22" ht="14.25" customHeight="1" x14ac:dyDescent="0.25">
      <c r="A7336" s="3">
        <v>7335</v>
      </c>
      <c r="B7336" s="3" t="s">
        <v>9426</v>
      </c>
      <c r="C7336" s="4">
        <f>YEAR(Table_1[[#This Row],[Order Date]])</f>
        <v>2012</v>
      </c>
      <c r="D7336" s="9">
        <v>41010</v>
      </c>
      <c r="E7336" s="3">
        <v>41016</v>
      </c>
      <c r="F7336" s="3" t="s">
        <v>50</v>
      </c>
      <c r="G7336" s="3" t="s">
        <v>6544</v>
      </c>
      <c r="H7336" s="3" t="s">
        <v>6545</v>
      </c>
      <c r="I7336" s="3" t="s">
        <v>26</v>
      </c>
      <c r="J7336" s="3" t="s">
        <v>27</v>
      </c>
      <c r="K7336" s="3" t="s">
        <v>900</v>
      </c>
      <c r="L7336" s="3" t="s">
        <v>54</v>
      </c>
      <c r="M7336" s="3">
        <v>33614</v>
      </c>
      <c r="N7336" s="3" t="s">
        <v>30</v>
      </c>
      <c r="O7336" s="3" t="s">
        <v>871</v>
      </c>
      <c r="P7336" s="3" t="s">
        <v>32</v>
      </c>
      <c r="Q7336" s="3" t="s">
        <v>65</v>
      </c>
      <c r="R7336" s="3" t="s">
        <v>872</v>
      </c>
      <c r="S7336" s="3">
        <v>54.527999999999992</v>
      </c>
      <c r="T7336" s="3">
        <v>3</v>
      </c>
      <c r="U7336" s="3">
        <v>0.2</v>
      </c>
      <c r="V7336" s="3">
        <v>14.313600000000005</v>
      </c>
    </row>
    <row r="7337" spans="1:22" ht="14.25" customHeight="1" x14ac:dyDescent="0.25">
      <c r="A7337" s="3">
        <v>7336</v>
      </c>
      <c r="B7337" s="3" t="s">
        <v>9427</v>
      </c>
      <c r="C7337" s="4">
        <f>YEAR(Table_1[[#This Row],[Order Date]])</f>
        <v>2012</v>
      </c>
      <c r="D7337" s="9">
        <v>41268</v>
      </c>
      <c r="E7337" s="3">
        <v>41273</v>
      </c>
      <c r="F7337" s="3" t="s">
        <v>50</v>
      </c>
      <c r="G7337" s="3" t="s">
        <v>5281</v>
      </c>
      <c r="H7337" s="3" t="s">
        <v>5282</v>
      </c>
      <c r="I7337" s="3" t="s">
        <v>26</v>
      </c>
      <c r="J7337" s="3" t="s">
        <v>27</v>
      </c>
      <c r="K7337" s="3" t="s">
        <v>266</v>
      </c>
      <c r="L7337" s="3" t="s">
        <v>267</v>
      </c>
      <c r="M7337" s="3">
        <v>10024</v>
      </c>
      <c r="N7337" s="3" t="s">
        <v>148</v>
      </c>
      <c r="O7337" s="3" t="s">
        <v>2704</v>
      </c>
      <c r="P7337" s="3" t="s">
        <v>71</v>
      </c>
      <c r="Q7337" s="3" t="s">
        <v>161</v>
      </c>
      <c r="R7337" s="3" t="s">
        <v>4263</v>
      </c>
      <c r="S7337" s="3">
        <v>843.9</v>
      </c>
      <c r="T7337" s="3">
        <v>2</v>
      </c>
      <c r="U7337" s="3">
        <v>0</v>
      </c>
      <c r="V7337" s="3">
        <v>371.31600000000003</v>
      </c>
    </row>
    <row r="7338" spans="1:22" ht="14.25" customHeight="1" x14ac:dyDescent="0.25">
      <c r="A7338" s="3">
        <v>7337</v>
      </c>
      <c r="B7338" s="3" t="s">
        <v>9427</v>
      </c>
      <c r="C7338" s="4">
        <f>YEAR(Table_1[[#This Row],[Order Date]])</f>
        <v>2012</v>
      </c>
      <c r="D7338" s="9">
        <v>41268</v>
      </c>
      <c r="E7338" s="3">
        <v>41273</v>
      </c>
      <c r="F7338" s="3" t="s">
        <v>50</v>
      </c>
      <c r="G7338" s="3" t="s">
        <v>5281</v>
      </c>
      <c r="H7338" s="3" t="s">
        <v>5282</v>
      </c>
      <c r="I7338" s="3" t="s">
        <v>26</v>
      </c>
      <c r="J7338" s="3" t="s">
        <v>27</v>
      </c>
      <c r="K7338" s="3" t="s">
        <v>266</v>
      </c>
      <c r="L7338" s="3" t="s">
        <v>267</v>
      </c>
      <c r="M7338" s="3">
        <v>10024</v>
      </c>
      <c r="N7338" s="3" t="s">
        <v>148</v>
      </c>
      <c r="O7338" s="3" t="s">
        <v>764</v>
      </c>
      <c r="P7338" s="3" t="s">
        <v>32</v>
      </c>
      <c r="Q7338" s="3" t="s">
        <v>33</v>
      </c>
      <c r="R7338" s="3" t="s">
        <v>765</v>
      </c>
      <c r="S7338" s="3">
        <v>449.56800000000004</v>
      </c>
      <c r="T7338" s="3">
        <v>2</v>
      </c>
      <c r="U7338" s="3">
        <v>0.2</v>
      </c>
      <c r="V7338" s="3">
        <v>56.195999999999955</v>
      </c>
    </row>
    <row r="7339" spans="1:22" ht="14.25" customHeight="1" x14ac:dyDescent="0.25">
      <c r="A7339" s="3">
        <v>7338</v>
      </c>
      <c r="B7339" s="3" t="s">
        <v>9428</v>
      </c>
      <c r="C7339" s="4">
        <f>YEAR(Table_1[[#This Row],[Order Date]])</f>
        <v>2014</v>
      </c>
      <c r="D7339" s="9">
        <v>41904</v>
      </c>
      <c r="E7339" s="3">
        <v>41906</v>
      </c>
      <c r="F7339" s="3" t="s">
        <v>188</v>
      </c>
      <c r="G7339" s="3" t="s">
        <v>5335</v>
      </c>
      <c r="H7339" s="3" t="s">
        <v>5336</v>
      </c>
      <c r="I7339" s="3" t="s">
        <v>41</v>
      </c>
      <c r="J7339" s="3" t="s">
        <v>27</v>
      </c>
      <c r="K7339" s="3" t="s">
        <v>42</v>
      </c>
      <c r="L7339" s="3" t="s">
        <v>43</v>
      </c>
      <c r="M7339" s="3">
        <v>90045</v>
      </c>
      <c r="N7339" s="3" t="s">
        <v>44</v>
      </c>
      <c r="O7339" s="3" t="s">
        <v>4014</v>
      </c>
      <c r="P7339" s="3" t="s">
        <v>46</v>
      </c>
      <c r="Q7339" s="3" t="s">
        <v>59</v>
      </c>
      <c r="R7339" s="3" t="s">
        <v>6586</v>
      </c>
      <c r="S7339" s="3">
        <v>15.51</v>
      </c>
      <c r="T7339" s="3">
        <v>1</v>
      </c>
      <c r="U7339" s="3">
        <v>0</v>
      </c>
      <c r="V7339" s="3">
        <v>3.8774999999999995</v>
      </c>
    </row>
    <row r="7340" spans="1:22" ht="14.25" customHeight="1" x14ac:dyDescent="0.25">
      <c r="A7340" s="3">
        <v>7339</v>
      </c>
      <c r="B7340" s="3" t="s">
        <v>9429</v>
      </c>
      <c r="C7340" s="4">
        <f>YEAR(Table_1[[#This Row],[Order Date]])</f>
        <v>2011</v>
      </c>
      <c r="D7340" s="9">
        <v>40897</v>
      </c>
      <c r="E7340" s="3">
        <v>40900</v>
      </c>
      <c r="F7340" s="3" t="s">
        <v>23</v>
      </c>
      <c r="G7340" s="3" t="s">
        <v>3518</v>
      </c>
      <c r="H7340" s="3" t="s">
        <v>3519</v>
      </c>
      <c r="I7340" s="3" t="s">
        <v>41</v>
      </c>
      <c r="J7340" s="3" t="s">
        <v>27</v>
      </c>
      <c r="K7340" s="3" t="s">
        <v>266</v>
      </c>
      <c r="L7340" s="3" t="s">
        <v>267</v>
      </c>
      <c r="M7340" s="3">
        <v>10035</v>
      </c>
      <c r="N7340" s="3" t="s">
        <v>148</v>
      </c>
      <c r="O7340" s="3" t="s">
        <v>6142</v>
      </c>
      <c r="P7340" s="3" t="s">
        <v>32</v>
      </c>
      <c r="Q7340" s="3" t="s">
        <v>36</v>
      </c>
      <c r="R7340" s="3" t="s">
        <v>6143</v>
      </c>
      <c r="S7340" s="3">
        <v>192.18600000000004</v>
      </c>
      <c r="T7340" s="3">
        <v>3</v>
      </c>
      <c r="U7340" s="3">
        <v>0.1</v>
      </c>
      <c r="V7340" s="3">
        <v>36.3018</v>
      </c>
    </row>
    <row r="7341" spans="1:22" ht="14.25" customHeight="1" x14ac:dyDescent="0.25">
      <c r="A7341" s="3">
        <v>7340</v>
      </c>
      <c r="B7341" s="3" t="s">
        <v>9430</v>
      </c>
      <c r="C7341" s="4">
        <f>YEAR(Table_1[[#This Row],[Order Date]])</f>
        <v>2012</v>
      </c>
      <c r="D7341" s="9">
        <v>41108</v>
      </c>
      <c r="E7341" s="3">
        <v>41111</v>
      </c>
      <c r="F7341" s="3" t="s">
        <v>188</v>
      </c>
      <c r="G7341" s="3" t="s">
        <v>2861</v>
      </c>
      <c r="H7341" s="3" t="s">
        <v>2862</v>
      </c>
      <c r="I7341" s="3" t="s">
        <v>41</v>
      </c>
      <c r="J7341" s="3" t="s">
        <v>27</v>
      </c>
      <c r="K7341" s="3" t="s">
        <v>266</v>
      </c>
      <c r="L7341" s="3" t="s">
        <v>267</v>
      </c>
      <c r="M7341" s="3">
        <v>10009</v>
      </c>
      <c r="N7341" s="3" t="s">
        <v>148</v>
      </c>
      <c r="O7341" s="3" t="s">
        <v>2535</v>
      </c>
      <c r="P7341" s="3" t="s">
        <v>46</v>
      </c>
      <c r="Q7341" s="3" t="s">
        <v>68</v>
      </c>
      <c r="R7341" s="3" t="s">
        <v>2536</v>
      </c>
      <c r="S7341" s="3">
        <v>5.76</v>
      </c>
      <c r="T7341" s="3">
        <v>2</v>
      </c>
      <c r="U7341" s="3">
        <v>0</v>
      </c>
      <c r="V7341" s="3">
        <v>1.6128</v>
      </c>
    </row>
    <row r="7342" spans="1:22" ht="14.25" customHeight="1" x14ac:dyDescent="0.25">
      <c r="A7342" s="3">
        <v>7341</v>
      </c>
      <c r="B7342" s="3" t="s">
        <v>9431</v>
      </c>
      <c r="C7342" s="4">
        <f>YEAR(Table_1[[#This Row],[Order Date]])</f>
        <v>2011</v>
      </c>
      <c r="D7342" s="9">
        <v>40750</v>
      </c>
      <c r="E7342" s="3">
        <v>40756</v>
      </c>
      <c r="F7342" s="3" t="s">
        <v>50</v>
      </c>
      <c r="G7342" s="3" t="s">
        <v>4143</v>
      </c>
      <c r="H7342" s="3" t="s">
        <v>4144</v>
      </c>
      <c r="I7342" s="3" t="s">
        <v>26</v>
      </c>
      <c r="J7342" s="3" t="s">
        <v>27</v>
      </c>
      <c r="K7342" s="3" t="s">
        <v>1736</v>
      </c>
      <c r="L7342" s="3" t="s">
        <v>1272</v>
      </c>
      <c r="M7342" s="3">
        <v>30318</v>
      </c>
      <c r="N7342" s="3" t="s">
        <v>30</v>
      </c>
      <c r="O7342" s="3" t="s">
        <v>5165</v>
      </c>
      <c r="P7342" s="3" t="s">
        <v>32</v>
      </c>
      <c r="Q7342" s="3" t="s">
        <v>36</v>
      </c>
      <c r="R7342" s="3" t="s">
        <v>5166</v>
      </c>
      <c r="S7342" s="3">
        <v>67.88</v>
      </c>
      <c r="T7342" s="3">
        <v>2</v>
      </c>
      <c r="U7342" s="3">
        <v>0</v>
      </c>
      <c r="V7342" s="3">
        <v>18.327599999999997</v>
      </c>
    </row>
    <row r="7343" spans="1:22" ht="14.25" customHeight="1" x14ac:dyDescent="0.25">
      <c r="A7343" s="3">
        <v>7342</v>
      </c>
      <c r="B7343" s="3" t="s">
        <v>9431</v>
      </c>
      <c r="C7343" s="4">
        <f>YEAR(Table_1[[#This Row],[Order Date]])</f>
        <v>2011</v>
      </c>
      <c r="D7343" s="9">
        <v>40750</v>
      </c>
      <c r="E7343" s="3">
        <v>40756</v>
      </c>
      <c r="F7343" s="3" t="s">
        <v>50</v>
      </c>
      <c r="G7343" s="3" t="s">
        <v>4143</v>
      </c>
      <c r="H7343" s="3" t="s">
        <v>4144</v>
      </c>
      <c r="I7343" s="3" t="s">
        <v>26</v>
      </c>
      <c r="J7343" s="3" t="s">
        <v>27</v>
      </c>
      <c r="K7343" s="3" t="s">
        <v>1736</v>
      </c>
      <c r="L7343" s="3" t="s">
        <v>1272</v>
      </c>
      <c r="M7343" s="3">
        <v>30318</v>
      </c>
      <c r="N7343" s="3" t="s">
        <v>30</v>
      </c>
      <c r="O7343" s="3" t="s">
        <v>257</v>
      </c>
      <c r="P7343" s="3" t="s">
        <v>46</v>
      </c>
      <c r="Q7343" s="3" t="s">
        <v>47</v>
      </c>
      <c r="R7343" s="3" t="s">
        <v>258</v>
      </c>
      <c r="S7343" s="3">
        <v>162.88999999999999</v>
      </c>
      <c r="T7343" s="3">
        <v>13</v>
      </c>
      <c r="U7343" s="3">
        <v>0</v>
      </c>
      <c r="V7343" s="3">
        <v>76.558299999999988</v>
      </c>
    </row>
    <row r="7344" spans="1:22" ht="14.25" customHeight="1" x14ac:dyDescent="0.25">
      <c r="A7344" s="3">
        <v>7343</v>
      </c>
      <c r="B7344" s="3" t="s">
        <v>9431</v>
      </c>
      <c r="C7344" s="4">
        <f>YEAR(Table_1[[#This Row],[Order Date]])</f>
        <v>2011</v>
      </c>
      <c r="D7344" s="9">
        <v>40750</v>
      </c>
      <c r="E7344" s="3">
        <v>40756</v>
      </c>
      <c r="F7344" s="3" t="s">
        <v>50</v>
      </c>
      <c r="G7344" s="3" t="s">
        <v>4143</v>
      </c>
      <c r="H7344" s="3" t="s">
        <v>4144</v>
      </c>
      <c r="I7344" s="3" t="s">
        <v>26</v>
      </c>
      <c r="J7344" s="3" t="s">
        <v>27</v>
      </c>
      <c r="K7344" s="3" t="s">
        <v>1736</v>
      </c>
      <c r="L7344" s="3" t="s">
        <v>1272</v>
      </c>
      <c r="M7344" s="3">
        <v>30318</v>
      </c>
      <c r="N7344" s="3" t="s">
        <v>30</v>
      </c>
      <c r="O7344" s="3" t="s">
        <v>7654</v>
      </c>
      <c r="P7344" s="3" t="s">
        <v>32</v>
      </c>
      <c r="Q7344" s="3" t="s">
        <v>65</v>
      </c>
      <c r="R7344" s="3" t="s">
        <v>7655</v>
      </c>
      <c r="S7344" s="3">
        <v>25.71</v>
      </c>
      <c r="T7344" s="3">
        <v>3</v>
      </c>
      <c r="U7344" s="3">
        <v>0</v>
      </c>
      <c r="V7344" s="3">
        <v>9.2556000000000012</v>
      </c>
    </row>
    <row r="7345" spans="1:22" ht="14.25" customHeight="1" x14ac:dyDescent="0.25">
      <c r="A7345" s="3">
        <v>7344</v>
      </c>
      <c r="B7345" s="3" t="s">
        <v>9432</v>
      </c>
      <c r="C7345" s="4">
        <f>YEAR(Table_1[[#This Row],[Order Date]])</f>
        <v>2011</v>
      </c>
      <c r="D7345" s="9">
        <v>40903</v>
      </c>
      <c r="E7345" s="3">
        <v>40909</v>
      </c>
      <c r="F7345" s="3" t="s">
        <v>50</v>
      </c>
      <c r="G7345" s="3" t="s">
        <v>164</v>
      </c>
      <c r="H7345" s="3" t="s">
        <v>165</v>
      </c>
      <c r="I7345" s="3" t="s">
        <v>26</v>
      </c>
      <c r="J7345" s="3" t="s">
        <v>27</v>
      </c>
      <c r="K7345" s="3" t="s">
        <v>266</v>
      </c>
      <c r="L7345" s="3" t="s">
        <v>267</v>
      </c>
      <c r="M7345" s="3">
        <v>10009</v>
      </c>
      <c r="N7345" s="3" t="s">
        <v>148</v>
      </c>
      <c r="O7345" s="3" t="s">
        <v>3540</v>
      </c>
      <c r="P7345" s="3" t="s">
        <v>46</v>
      </c>
      <c r="Q7345" s="3" t="s">
        <v>59</v>
      </c>
      <c r="R7345" s="3" t="s">
        <v>3541</v>
      </c>
      <c r="S7345" s="3">
        <v>191.88</v>
      </c>
      <c r="T7345" s="3">
        <v>6</v>
      </c>
      <c r="U7345" s="3">
        <v>0</v>
      </c>
      <c r="V7345" s="3">
        <v>19.188000000000002</v>
      </c>
    </row>
    <row r="7346" spans="1:22" ht="14.25" customHeight="1" x14ac:dyDescent="0.25">
      <c r="A7346" s="3">
        <v>7345</v>
      </c>
      <c r="B7346" s="3" t="s">
        <v>9433</v>
      </c>
      <c r="C7346" s="4">
        <f>YEAR(Table_1[[#This Row],[Order Date]])</f>
        <v>2014</v>
      </c>
      <c r="D7346" s="9">
        <v>41985</v>
      </c>
      <c r="E7346" s="3">
        <v>41991</v>
      </c>
      <c r="F7346" s="3" t="s">
        <v>50</v>
      </c>
      <c r="G7346" s="3" t="s">
        <v>39</v>
      </c>
      <c r="H7346" s="3" t="s">
        <v>40</v>
      </c>
      <c r="I7346" s="3" t="s">
        <v>41</v>
      </c>
      <c r="J7346" s="3" t="s">
        <v>27</v>
      </c>
      <c r="K7346" s="3" t="s">
        <v>1521</v>
      </c>
      <c r="L7346" s="3" t="s">
        <v>54</v>
      </c>
      <c r="M7346" s="3">
        <v>32216</v>
      </c>
      <c r="N7346" s="3" t="s">
        <v>30</v>
      </c>
      <c r="O7346" s="3" t="s">
        <v>808</v>
      </c>
      <c r="P7346" s="3" t="s">
        <v>32</v>
      </c>
      <c r="Q7346" s="3" t="s">
        <v>56</v>
      </c>
      <c r="R7346" s="3" t="s">
        <v>809</v>
      </c>
      <c r="S7346" s="3">
        <v>721.87500000000011</v>
      </c>
      <c r="T7346" s="3">
        <v>6</v>
      </c>
      <c r="U7346" s="3">
        <v>0.45</v>
      </c>
      <c r="V7346" s="3">
        <v>-420</v>
      </c>
    </row>
    <row r="7347" spans="1:22" ht="14.25" customHeight="1" x14ac:dyDescent="0.25">
      <c r="A7347" s="3">
        <v>7346</v>
      </c>
      <c r="B7347" s="3" t="s">
        <v>9433</v>
      </c>
      <c r="C7347" s="4">
        <f>YEAR(Table_1[[#This Row],[Order Date]])</f>
        <v>2014</v>
      </c>
      <c r="D7347" s="9">
        <v>41985</v>
      </c>
      <c r="E7347" s="3">
        <v>41991</v>
      </c>
      <c r="F7347" s="3" t="s">
        <v>50</v>
      </c>
      <c r="G7347" s="3" t="s">
        <v>39</v>
      </c>
      <c r="H7347" s="3" t="s">
        <v>40</v>
      </c>
      <c r="I7347" s="3" t="s">
        <v>41</v>
      </c>
      <c r="J7347" s="3" t="s">
        <v>27</v>
      </c>
      <c r="K7347" s="3" t="s">
        <v>1521</v>
      </c>
      <c r="L7347" s="3" t="s">
        <v>54</v>
      </c>
      <c r="M7347" s="3">
        <v>32216</v>
      </c>
      <c r="N7347" s="3" t="s">
        <v>30</v>
      </c>
      <c r="O7347" s="3" t="s">
        <v>1782</v>
      </c>
      <c r="P7347" s="3" t="s">
        <v>71</v>
      </c>
      <c r="Q7347" s="3" t="s">
        <v>72</v>
      </c>
      <c r="R7347" s="3" t="s">
        <v>1783</v>
      </c>
      <c r="S7347" s="3">
        <v>73.567999999999998</v>
      </c>
      <c r="T7347" s="3">
        <v>4</v>
      </c>
      <c r="U7347" s="3">
        <v>0.2</v>
      </c>
      <c r="V7347" s="3">
        <v>-16.552799999999994</v>
      </c>
    </row>
    <row r="7348" spans="1:22" ht="14.25" customHeight="1" x14ac:dyDescent="0.25">
      <c r="A7348" s="3">
        <v>7347</v>
      </c>
      <c r="B7348" s="3" t="s">
        <v>9433</v>
      </c>
      <c r="C7348" s="4">
        <f>YEAR(Table_1[[#This Row],[Order Date]])</f>
        <v>2014</v>
      </c>
      <c r="D7348" s="9">
        <v>41985</v>
      </c>
      <c r="E7348" s="3">
        <v>41991</v>
      </c>
      <c r="F7348" s="3" t="s">
        <v>50</v>
      </c>
      <c r="G7348" s="3" t="s">
        <v>39</v>
      </c>
      <c r="H7348" s="3" t="s">
        <v>40</v>
      </c>
      <c r="I7348" s="3" t="s">
        <v>41</v>
      </c>
      <c r="J7348" s="3" t="s">
        <v>27</v>
      </c>
      <c r="K7348" s="3" t="s">
        <v>1521</v>
      </c>
      <c r="L7348" s="3" t="s">
        <v>54</v>
      </c>
      <c r="M7348" s="3">
        <v>32216</v>
      </c>
      <c r="N7348" s="3" t="s">
        <v>30</v>
      </c>
      <c r="O7348" s="3" t="s">
        <v>875</v>
      </c>
      <c r="P7348" s="3" t="s">
        <v>46</v>
      </c>
      <c r="Q7348" s="3" t="s">
        <v>68</v>
      </c>
      <c r="R7348" s="3" t="s">
        <v>876</v>
      </c>
      <c r="S7348" s="3">
        <v>13.584000000000001</v>
      </c>
      <c r="T7348" s="3">
        <v>1</v>
      </c>
      <c r="U7348" s="3">
        <v>0.2</v>
      </c>
      <c r="V7348" s="3">
        <v>1.3584000000000001</v>
      </c>
    </row>
    <row r="7349" spans="1:22" ht="14.25" customHeight="1" x14ac:dyDescent="0.25">
      <c r="A7349" s="3">
        <v>7348</v>
      </c>
      <c r="B7349" s="3" t="s">
        <v>9433</v>
      </c>
      <c r="C7349" s="4">
        <f>YEAR(Table_1[[#This Row],[Order Date]])</f>
        <v>2014</v>
      </c>
      <c r="D7349" s="9">
        <v>41985</v>
      </c>
      <c r="E7349" s="3">
        <v>41991</v>
      </c>
      <c r="F7349" s="3" t="s">
        <v>50</v>
      </c>
      <c r="G7349" s="3" t="s">
        <v>39</v>
      </c>
      <c r="H7349" s="3" t="s">
        <v>40</v>
      </c>
      <c r="I7349" s="3" t="s">
        <v>41</v>
      </c>
      <c r="J7349" s="3" t="s">
        <v>27</v>
      </c>
      <c r="K7349" s="3" t="s">
        <v>1521</v>
      </c>
      <c r="L7349" s="3" t="s">
        <v>54</v>
      </c>
      <c r="M7349" s="3">
        <v>32216</v>
      </c>
      <c r="N7349" s="3" t="s">
        <v>30</v>
      </c>
      <c r="O7349" s="3" t="s">
        <v>1585</v>
      </c>
      <c r="P7349" s="3" t="s">
        <v>32</v>
      </c>
      <c r="Q7349" s="3" t="s">
        <v>36</v>
      </c>
      <c r="R7349" s="3" t="s">
        <v>1586</v>
      </c>
      <c r="S7349" s="3">
        <v>64.784000000000006</v>
      </c>
      <c r="T7349" s="3">
        <v>1</v>
      </c>
      <c r="U7349" s="3">
        <v>0.2</v>
      </c>
      <c r="V7349" s="3">
        <v>-12.147000000000009</v>
      </c>
    </row>
    <row r="7350" spans="1:22" ht="14.25" customHeight="1" x14ac:dyDescent="0.25">
      <c r="A7350" s="3">
        <v>7349</v>
      </c>
      <c r="B7350" s="3" t="s">
        <v>9434</v>
      </c>
      <c r="C7350" s="4">
        <f>YEAR(Table_1[[#This Row],[Order Date]])</f>
        <v>2011</v>
      </c>
      <c r="D7350" s="9">
        <v>40605</v>
      </c>
      <c r="E7350" s="3">
        <v>40609</v>
      </c>
      <c r="F7350" s="3" t="s">
        <v>50</v>
      </c>
      <c r="G7350" s="3" t="s">
        <v>6696</v>
      </c>
      <c r="H7350" s="3" t="s">
        <v>6697</v>
      </c>
      <c r="I7350" s="3" t="s">
        <v>26</v>
      </c>
      <c r="J7350" s="3" t="s">
        <v>27</v>
      </c>
      <c r="K7350" s="3" t="s">
        <v>184</v>
      </c>
      <c r="L7350" s="3" t="s">
        <v>104</v>
      </c>
      <c r="M7350" s="3">
        <v>77095</v>
      </c>
      <c r="N7350" s="3" t="s">
        <v>105</v>
      </c>
      <c r="O7350" s="3" t="s">
        <v>4871</v>
      </c>
      <c r="P7350" s="3" t="s">
        <v>46</v>
      </c>
      <c r="Q7350" s="3" t="s">
        <v>78</v>
      </c>
      <c r="R7350" s="3" t="s">
        <v>4872</v>
      </c>
      <c r="S7350" s="3">
        <v>176.77199999999996</v>
      </c>
      <c r="T7350" s="3">
        <v>3</v>
      </c>
      <c r="U7350" s="3">
        <v>0.8</v>
      </c>
      <c r="V7350" s="3">
        <v>-459.60720000000003</v>
      </c>
    </row>
    <row r="7351" spans="1:22" ht="14.25" customHeight="1" x14ac:dyDescent="0.25">
      <c r="A7351" s="3">
        <v>7350</v>
      </c>
      <c r="B7351" s="3" t="s">
        <v>9435</v>
      </c>
      <c r="C7351" s="4">
        <f>YEAR(Table_1[[#This Row],[Order Date]])</f>
        <v>2014</v>
      </c>
      <c r="D7351" s="9">
        <v>41934</v>
      </c>
      <c r="E7351" s="3">
        <v>41940</v>
      </c>
      <c r="F7351" s="3" t="s">
        <v>50</v>
      </c>
      <c r="G7351" s="3" t="s">
        <v>704</v>
      </c>
      <c r="H7351" s="3" t="s">
        <v>705</v>
      </c>
      <c r="I7351" s="3" t="s">
        <v>41</v>
      </c>
      <c r="J7351" s="3" t="s">
        <v>27</v>
      </c>
      <c r="K7351" s="3" t="s">
        <v>2548</v>
      </c>
      <c r="L7351" s="3" t="s">
        <v>114</v>
      </c>
      <c r="M7351" s="3">
        <v>53209</v>
      </c>
      <c r="N7351" s="3" t="s">
        <v>105</v>
      </c>
      <c r="O7351" s="3" t="s">
        <v>2443</v>
      </c>
      <c r="P7351" s="3" t="s">
        <v>46</v>
      </c>
      <c r="Q7351" s="3" t="s">
        <v>75</v>
      </c>
      <c r="R7351" s="3" t="s">
        <v>2444</v>
      </c>
      <c r="S7351" s="3">
        <v>38.82</v>
      </c>
      <c r="T7351" s="3">
        <v>6</v>
      </c>
      <c r="U7351" s="3">
        <v>0</v>
      </c>
      <c r="V7351" s="3">
        <v>19.41</v>
      </c>
    </row>
    <row r="7352" spans="1:22" ht="14.25" customHeight="1" x14ac:dyDescent="0.25">
      <c r="A7352" s="3">
        <v>7351</v>
      </c>
      <c r="B7352" s="3" t="s">
        <v>9435</v>
      </c>
      <c r="C7352" s="4">
        <f>YEAR(Table_1[[#This Row],[Order Date]])</f>
        <v>2014</v>
      </c>
      <c r="D7352" s="9">
        <v>41934</v>
      </c>
      <c r="E7352" s="3">
        <v>41940</v>
      </c>
      <c r="F7352" s="3" t="s">
        <v>50</v>
      </c>
      <c r="G7352" s="3" t="s">
        <v>704</v>
      </c>
      <c r="H7352" s="3" t="s">
        <v>705</v>
      </c>
      <c r="I7352" s="3" t="s">
        <v>41</v>
      </c>
      <c r="J7352" s="3" t="s">
        <v>27</v>
      </c>
      <c r="K7352" s="3" t="s">
        <v>2548</v>
      </c>
      <c r="L7352" s="3" t="s">
        <v>114</v>
      </c>
      <c r="M7352" s="3">
        <v>53209</v>
      </c>
      <c r="N7352" s="3" t="s">
        <v>105</v>
      </c>
      <c r="O7352" s="3" t="s">
        <v>971</v>
      </c>
      <c r="P7352" s="3" t="s">
        <v>46</v>
      </c>
      <c r="Q7352" s="3" t="s">
        <v>75</v>
      </c>
      <c r="R7352" s="3" t="s">
        <v>972</v>
      </c>
      <c r="S7352" s="3">
        <v>21.9</v>
      </c>
      <c r="T7352" s="3">
        <v>5</v>
      </c>
      <c r="U7352" s="3">
        <v>0</v>
      </c>
      <c r="V7352" s="3">
        <v>10.511999999999999</v>
      </c>
    </row>
    <row r="7353" spans="1:22" ht="14.25" customHeight="1" x14ac:dyDescent="0.25">
      <c r="A7353" s="3">
        <v>7352</v>
      </c>
      <c r="B7353" s="3" t="s">
        <v>9436</v>
      </c>
      <c r="C7353" s="4">
        <f>YEAR(Table_1[[#This Row],[Order Date]])</f>
        <v>2014</v>
      </c>
      <c r="D7353" s="9">
        <v>41954</v>
      </c>
      <c r="E7353" s="3">
        <v>41960</v>
      </c>
      <c r="F7353" s="3" t="s">
        <v>50</v>
      </c>
      <c r="G7353" s="3" t="s">
        <v>4056</v>
      </c>
      <c r="H7353" s="3" t="s">
        <v>4057</v>
      </c>
      <c r="I7353" s="3" t="s">
        <v>26</v>
      </c>
      <c r="J7353" s="3" t="s">
        <v>27</v>
      </c>
      <c r="K7353" s="3" t="s">
        <v>9437</v>
      </c>
      <c r="L7353" s="3" t="s">
        <v>43</v>
      </c>
      <c r="M7353" s="3">
        <v>95351</v>
      </c>
      <c r="N7353" s="3" t="s">
        <v>44</v>
      </c>
      <c r="O7353" s="3" t="s">
        <v>1580</v>
      </c>
      <c r="P7353" s="3" t="s">
        <v>71</v>
      </c>
      <c r="Q7353" s="3" t="s">
        <v>161</v>
      </c>
      <c r="R7353" s="3" t="s">
        <v>1581</v>
      </c>
      <c r="S7353" s="3">
        <v>111.79</v>
      </c>
      <c r="T7353" s="3">
        <v>7</v>
      </c>
      <c r="U7353" s="3">
        <v>0</v>
      </c>
      <c r="V7353" s="3">
        <v>43.598100000000002</v>
      </c>
    </row>
    <row r="7354" spans="1:22" ht="14.25" customHeight="1" x14ac:dyDescent="0.25">
      <c r="A7354" s="3">
        <v>7353</v>
      </c>
      <c r="B7354" s="3" t="s">
        <v>9438</v>
      </c>
      <c r="C7354" s="4">
        <f>YEAR(Table_1[[#This Row],[Order Date]])</f>
        <v>2014</v>
      </c>
      <c r="D7354" s="9">
        <v>41715</v>
      </c>
      <c r="E7354" s="3">
        <v>41717</v>
      </c>
      <c r="F7354" s="3" t="s">
        <v>23</v>
      </c>
      <c r="G7354" s="3" t="s">
        <v>3130</v>
      </c>
      <c r="H7354" s="3" t="s">
        <v>3131</v>
      </c>
      <c r="I7354" s="3" t="s">
        <v>102</v>
      </c>
      <c r="J7354" s="3" t="s">
        <v>27</v>
      </c>
      <c r="K7354" s="3" t="s">
        <v>1119</v>
      </c>
      <c r="L7354" s="3" t="s">
        <v>498</v>
      </c>
      <c r="M7354" s="3">
        <v>44107</v>
      </c>
      <c r="N7354" s="3" t="s">
        <v>148</v>
      </c>
      <c r="O7354" s="3" t="s">
        <v>3562</v>
      </c>
      <c r="P7354" s="3" t="s">
        <v>71</v>
      </c>
      <c r="Q7354" s="3" t="s">
        <v>72</v>
      </c>
      <c r="R7354" s="3" t="s">
        <v>3563</v>
      </c>
      <c r="S7354" s="3">
        <v>445.44</v>
      </c>
      <c r="T7354" s="3">
        <v>8</v>
      </c>
      <c r="U7354" s="3">
        <v>0.4</v>
      </c>
      <c r="V7354" s="3">
        <v>-81.664000000000044</v>
      </c>
    </row>
    <row r="7355" spans="1:22" ht="14.25" customHeight="1" x14ac:dyDescent="0.25">
      <c r="A7355" s="3">
        <v>7354</v>
      </c>
      <c r="B7355" s="3" t="s">
        <v>9439</v>
      </c>
      <c r="C7355" s="4">
        <f>YEAR(Table_1[[#This Row],[Order Date]])</f>
        <v>2013</v>
      </c>
      <c r="D7355" s="9">
        <v>41540</v>
      </c>
      <c r="E7355" s="3">
        <v>41547</v>
      </c>
      <c r="F7355" s="3" t="s">
        <v>50</v>
      </c>
      <c r="G7355" s="3" t="s">
        <v>3083</v>
      </c>
      <c r="H7355" s="3" t="s">
        <v>3084</v>
      </c>
      <c r="I7355" s="3" t="s">
        <v>102</v>
      </c>
      <c r="J7355" s="3" t="s">
        <v>27</v>
      </c>
      <c r="K7355" s="3" t="s">
        <v>146</v>
      </c>
      <c r="L7355" s="3" t="s">
        <v>147</v>
      </c>
      <c r="M7355" s="3">
        <v>19134</v>
      </c>
      <c r="N7355" s="3" t="s">
        <v>148</v>
      </c>
      <c r="O7355" s="3" t="s">
        <v>2414</v>
      </c>
      <c r="P7355" s="3" t="s">
        <v>46</v>
      </c>
      <c r="Q7355" s="3" t="s">
        <v>47</v>
      </c>
      <c r="R7355" s="3" t="s">
        <v>2415</v>
      </c>
      <c r="S7355" s="3">
        <v>16.520000000000003</v>
      </c>
      <c r="T7355" s="3">
        <v>5</v>
      </c>
      <c r="U7355" s="3">
        <v>0.2</v>
      </c>
      <c r="V7355" s="3">
        <v>5.368999999999998</v>
      </c>
    </row>
    <row r="7356" spans="1:22" ht="14.25" customHeight="1" x14ac:dyDescent="0.25">
      <c r="A7356" s="3">
        <v>7355</v>
      </c>
      <c r="B7356" s="3" t="s">
        <v>9440</v>
      </c>
      <c r="C7356" s="4">
        <f>YEAR(Table_1[[#This Row],[Order Date]])</f>
        <v>2014</v>
      </c>
      <c r="D7356" s="9">
        <v>41677</v>
      </c>
      <c r="E7356" s="3">
        <v>41684</v>
      </c>
      <c r="F7356" s="3" t="s">
        <v>50</v>
      </c>
      <c r="G7356" s="3" t="s">
        <v>3155</v>
      </c>
      <c r="H7356" s="3" t="s">
        <v>3156</v>
      </c>
      <c r="I7356" s="3" t="s">
        <v>102</v>
      </c>
      <c r="J7356" s="3" t="s">
        <v>27</v>
      </c>
      <c r="K7356" s="3" t="s">
        <v>127</v>
      </c>
      <c r="L7356" s="3" t="s">
        <v>43</v>
      </c>
      <c r="M7356" s="3">
        <v>94109</v>
      </c>
      <c r="N7356" s="3" t="s">
        <v>44</v>
      </c>
      <c r="O7356" s="3" t="s">
        <v>8690</v>
      </c>
      <c r="P7356" s="3" t="s">
        <v>46</v>
      </c>
      <c r="Q7356" s="3" t="s">
        <v>90</v>
      </c>
      <c r="R7356" s="3" t="s">
        <v>8691</v>
      </c>
      <c r="S7356" s="3">
        <v>29.900000000000002</v>
      </c>
      <c r="T7356" s="3">
        <v>5</v>
      </c>
      <c r="U7356" s="3">
        <v>0</v>
      </c>
      <c r="V7356" s="3">
        <v>13.454999999999998</v>
      </c>
    </row>
    <row r="7357" spans="1:22" ht="14.25" customHeight="1" x14ac:dyDescent="0.25">
      <c r="A7357" s="3">
        <v>7356</v>
      </c>
      <c r="B7357" s="3" t="s">
        <v>9441</v>
      </c>
      <c r="C7357" s="4">
        <f>YEAR(Table_1[[#This Row],[Order Date]])</f>
        <v>2012</v>
      </c>
      <c r="D7357" s="9">
        <v>41274</v>
      </c>
      <c r="E7357" s="3">
        <v>41276</v>
      </c>
      <c r="F7357" s="3" t="s">
        <v>23</v>
      </c>
      <c r="G7357" s="3" t="s">
        <v>6638</v>
      </c>
      <c r="H7357" s="3" t="s">
        <v>6639</v>
      </c>
      <c r="I7357" s="3" t="s">
        <v>41</v>
      </c>
      <c r="J7357" s="3" t="s">
        <v>27</v>
      </c>
      <c r="K7357" s="3" t="s">
        <v>880</v>
      </c>
      <c r="L7357" s="3" t="s">
        <v>238</v>
      </c>
      <c r="M7357" s="3">
        <v>48205</v>
      </c>
      <c r="N7357" s="3" t="s">
        <v>105</v>
      </c>
      <c r="O7357" s="3" t="s">
        <v>3661</v>
      </c>
      <c r="P7357" s="3" t="s">
        <v>46</v>
      </c>
      <c r="Q7357" s="3" t="s">
        <v>75</v>
      </c>
      <c r="R7357" s="3" t="s">
        <v>3662</v>
      </c>
      <c r="S7357" s="3">
        <v>116.4</v>
      </c>
      <c r="T7357" s="3">
        <v>8</v>
      </c>
      <c r="U7357" s="3">
        <v>0</v>
      </c>
      <c r="V7357" s="3">
        <v>52.379999999999995</v>
      </c>
    </row>
    <row r="7358" spans="1:22" ht="14.25" customHeight="1" x14ac:dyDescent="0.25">
      <c r="A7358" s="3">
        <v>7357</v>
      </c>
      <c r="B7358" s="3" t="s">
        <v>9442</v>
      </c>
      <c r="C7358" s="4">
        <f>YEAR(Table_1[[#This Row],[Order Date]])</f>
        <v>2013</v>
      </c>
      <c r="D7358" s="9">
        <v>41557</v>
      </c>
      <c r="E7358" s="3">
        <v>41562</v>
      </c>
      <c r="F7358" s="3" t="s">
        <v>50</v>
      </c>
      <c r="G7358" s="3" t="s">
        <v>5242</v>
      </c>
      <c r="H7358" s="3" t="s">
        <v>5243</v>
      </c>
      <c r="I7358" s="3" t="s">
        <v>102</v>
      </c>
      <c r="J7358" s="3" t="s">
        <v>27</v>
      </c>
      <c r="K7358" s="3" t="s">
        <v>544</v>
      </c>
      <c r="L7358" s="3" t="s">
        <v>310</v>
      </c>
      <c r="M7358" s="3">
        <v>85023</v>
      </c>
      <c r="N7358" s="3" t="s">
        <v>44</v>
      </c>
      <c r="O7358" s="3" t="s">
        <v>4123</v>
      </c>
      <c r="P7358" s="3" t="s">
        <v>46</v>
      </c>
      <c r="Q7358" s="3" t="s">
        <v>68</v>
      </c>
      <c r="R7358" s="3" t="s">
        <v>4124</v>
      </c>
      <c r="S7358" s="3">
        <v>1.4080000000000001</v>
      </c>
      <c r="T7358" s="3">
        <v>1</v>
      </c>
      <c r="U7358" s="3">
        <v>0.2</v>
      </c>
      <c r="V7358" s="3">
        <v>0.15839999999999993</v>
      </c>
    </row>
    <row r="7359" spans="1:22" ht="14.25" customHeight="1" x14ac:dyDescent="0.25">
      <c r="A7359" s="3">
        <v>7358</v>
      </c>
      <c r="B7359" s="3" t="s">
        <v>9442</v>
      </c>
      <c r="C7359" s="4">
        <f>YEAR(Table_1[[#This Row],[Order Date]])</f>
        <v>2013</v>
      </c>
      <c r="D7359" s="9">
        <v>41557</v>
      </c>
      <c r="E7359" s="3">
        <v>41562</v>
      </c>
      <c r="F7359" s="3" t="s">
        <v>50</v>
      </c>
      <c r="G7359" s="3" t="s">
        <v>5242</v>
      </c>
      <c r="H7359" s="3" t="s">
        <v>5243</v>
      </c>
      <c r="I7359" s="3" t="s">
        <v>102</v>
      </c>
      <c r="J7359" s="3" t="s">
        <v>27</v>
      </c>
      <c r="K7359" s="3" t="s">
        <v>544</v>
      </c>
      <c r="L7359" s="3" t="s">
        <v>310</v>
      </c>
      <c r="M7359" s="3">
        <v>85023</v>
      </c>
      <c r="N7359" s="3" t="s">
        <v>44</v>
      </c>
      <c r="O7359" s="3" t="s">
        <v>4220</v>
      </c>
      <c r="P7359" s="3" t="s">
        <v>32</v>
      </c>
      <c r="Q7359" s="3" t="s">
        <v>65</v>
      </c>
      <c r="R7359" s="3" t="s">
        <v>4221</v>
      </c>
      <c r="S7359" s="3">
        <v>169.56800000000001</v>
      </c>
      <c r="T7359" s="3">
        <v>2</v>
      </c>
      <c r="U7359" s="3">
        <v>0.2</v>
      </c>
      <c r="V7359" s="3">
        <v>0</v>
      </c>
    </row>
    <row r="7360" spans="1:22" ht="14.25" customHeight="1" x14ac:dyDescent="0.25">
      <c r="A7360" s="3">
        <v>7359</v>
      </c>
      <c r="B7360" s="3" t="s">
        <v>9443</v>
      </c>
      <c r="C7360" s="4">
        <f>YEAR(Table_1[[#This Row],[Order Date]])</f>
        <v>2011</v>
      </c>
      <c r="D7360" s="9">
        <v>40907</v>
      </c>
      <c r="E7360" s="3">
        <v>40911</v>
      </c>
      <c r="F7360" s="3" t="s">
        <v>23</v>
      </c>
      <c r="G7360" s="3" t="s">
        <v>7867</v>
      </c>
      <c r="H7360" s="3" t="s">
        <v>7868</v>
      </c>
      <c r="I7360" s="3" t="s">
        <v>41</v>
      </c>
      <c r="J7360" s="3" t="s">
        <v>27</v>
      </c>
      <c r="K7360" s="3" t="s">
        <v>146</v>
      </c>
      <c r="L7360" s="3" t="s">
        <v>147</v>
      </c>
      <c r="M7360" s="3">
        <v>19143</v>
      </c>
      <c r="N7360" s="3" t="s">
        <v>148</v>
      </c>
      <c r="O7360" s="3" t="s">
        <v>2338</v>
      </c>
      <c r="P7360" s="3" t="s">
        <v>71</v>
      </c>
      <c r="Q7360" s="3" t="s">
        <v>72</v>
      </c>
      <c r="R7360" s="3" t="s">
        <v>2339</v>
      </c>
      <c r="S7360" s="3">
        <v>251.96399999999994</v>
      </c>
      <c r="T7360" s="3">
        <v>6</v>
      </c>
      <c r="U7360" s="3">
        <v>0.4</v>
      </c>
      <c r="V7360" s="3">
        <v>-50.392799999999994</v>
      </c>
    </row>
    <row r="7361" spans="1:22" ht="14.25" customHeight="1" x14ac:dyDescent="0.25">
      <c r="A7361" s="3">
        <v>7360</v>
      </c>
      <c r="B7361" s="3" t="s">
        <v>9443</v>
      </c>
      <c r="C7361" s="4">
        <f>YEAR(Table_1[[#This Row],[Order Date]])</f>
        <v>2011</v>
      </c>
      <c r="D7361" s="9">
        <v>40907</v>
      </c>
      <c r="E7361" s="3">
        <v>40911</v>
      </c>
      <c r="F7361" s="3" t="s">
        <v>23</v>
      </c>
      <c r="G7361" s="3" t="s">
        <v>7867</v>
      </c>
      <c r="H7361" s="3" t="s">
        <v>7868</v>
      </c>
      <c r="I7361" s="3" t="s">
        <v>41</v>
      </c>
      <c r="J7361" s="3" t="s">
        <v>27</v>
      </c>
      <c r="K7361" s="3" t="s">
        <v>146</v>
      </c>
      <c r="L7361" s="3" t="s">
        <v>147</v>
      </c>
      <c r="M7361" s="3">
        <v>19143</v>
      </c>
      <c r="N7361" s="3" t="s">
        <v>148</v>
      </c>
      <c r="O7361" s="3" t="s">
        <v>1225</v>
      </c>
      <c r="P7361" s="3" t="s">
        <v>32</v>
      </c>
      <c r="Q7361" s="3" t="s">
        <v>56</v>
      </c>
      <c r="R7361" s="3" t="s">
        <v>1226</v>
      </c>
      <c r="S7361" s="3">
        <v>523.76400000000001</v>
      </c>
      <c r="T7361" s="3">
        <v>3</v>
      </c>
      <c r="U7361" s="3">
        <v>0.4</v>
      </c>
      <c r="V7361" s="3">
        <v>-192.04680000000008</v>
      </c>
    </row>
    <row r="7362" spans="1:22" ht="14.25" customHeight="1" x14ac:dyDescent="0.25">
      <c r="A7362" s="3">
        <v>7361</v>
      </c>
      <c r="B7362" s="3" t="s">
        <v>9444</v>
      </c>
      <c r="C7362" s="4">
        <f>YEAR(Table_1[[#This Row],[Order Date]])</f>
        <v>2013</v>
      </c>
      <c r="D7362" s="9">
        <v>41377</v>
      </c>
      <c r="E7362" s="3">
        <v>41379</v>
      </c>
      <c r="F7362" s="3" t="s">
        <v>188</v>
      </c>
      <c r="G7362" s="3" t="s">
        <v>5748</v>
      </c>
      <c r="H7362" s="3" t="s">
        <v>5749</v>
      </c>
      <c r="I7362" s="3" t="s">
        <v>26</v>
      </c>
      <c r="J7362" s="3" t="s">
        <v>27</v>
      </c>
      <c r="K7362" s="3" t="s">
        <v>42</v>
      </c>
      <c r="L7362" s="3" t="s">
        <v>43</v>
      </c>
      <c r="M7362" s="3">
        <v>90036</v>
      </c>
      <c r="N7362" s="3" t="s">
        <v>44</v>
      </c>
      <c r="O7362" s="3" t="s">
        <v>4579</v>
      </c>
      <c r="P7362" s="3" t="s">
        <v>46</v>
      </c>
      <c r="Q7362" s="3" t="s">
        <v>90</v>
      </c>
      <c r="R7362" s="3" t="s">
        <v>4580</v>
      </c>
      <c r="S7362" s="3">
        <v>19.440000000000001</v>
      </c>
      <c r="T7362" s="3">
        <v>3</v>
      </c>
      <c r="U7362" s="3">
        <v>0</v>
      </c>
      <c r="V7362" s="3">
        <v>9.3312000000000008</v>
      </c>
    </row>
    <row r="7363" spans="1:22" ht="14.25" customHeight="1" x14ac:dyDescent="0.25">
      <c r="A7363" s="3">
        <v>7362</v>
      </c>
      <c r="B7363" s="3" t="s">
        <v>9444</v>
      </c>
      <c r="C7363" s="4">
        <f>YEAR(Table_1[[#This Row],[Order Date]])</f>
        <v>2013</v>
      </c>
      <c r="D7363" s="9">
        <v>41377</v>
      </c>
      <c r="E7363" s="3">
        <v>41379</v>
      </c>
      <c r="F7363" s="3" t="s">
        <v>188</v>
      </c>
      <c r="G7363" s="3" t="s">
        <v>5748</v>
      </c>
      <c r="H7363" s="3" t="s">
        <v>5749</v>
      </c>
      <c r="I7363" s="3" t="s">
        <v>26</v>
      </c>
      <c r="J7363" s="3" t="s">
        <v>27</v>
      </c>
      <c r="K7363" s="3" t="s">
        <v>42</v>
      </c>
      <c r="L7363" s="3" t="s">
        <v>43</v>
      </c>
      <c r="M7363" s="3">
        <v>90036</v>
      </c>
      <c r="N7363" s="3" t="s">
        <v>44</v>
      </c>
      <c r="O7363" s="3" t="s">
        <v>1585</v>
      </c>
      <c r="P7363" s="3" t="s">
        <v>32</v>
      </c>
      <c r="Q7363" s="3" t="s">
        <v>36</v>
      </c>
      <c r="R7363" s="3" t="s">
        <v>1586</v>
      </c>
      <c r="S7363" s="3">
        <v>194.35200000000003</v>
      </c>
      <c r="T7363" s="3">
        <v>3</v>
      </c>
      <c r="U7363" s="3">
        <v>0.2</v>
      </c>
      <c r="V7363" s="3">
        <v>-36.441000000000031</v>
      </c>
    </row>
    <row r="7364" spans="1:22" ht="14.25" customHeight="1" x14ac:dyDescent="0.25">
      <c r="A7364" s="3">
        <v>7363</v>
      </c>
      <c r="B7364" s="3" t="s">
        <v>9444</v>
      </c>
      <c r="C7364" s="4">
        <f>YEAR(Table_1[[#This Row],[Order Date]])</f>
        <v>2013</v>
      </c>
      <c r="D7364" s="9">
        <v>41377</v>
      </c>
      <c r="E7364" s="3">
        <v>41379</v>
      </c>
      <c r="F7364" s="3" t="s">
        <v>188</v>
      </c>
      <c r="G7364" s="3" t="s">
        <v>5748</v>
      </c>
      <c r="H7364" s="3" t="s">
        <v>5749</v>
      </c>
      <c r="I7364" s="3" t="s">
        <v>26</v>
      </c>
      <c r="J7364" s="3" t="s">
        <v>27</v>
      </c>
      <c r="K7364" s="3" t="s">
        <v>42</v>
      </c>
      <c r="L7364" s="3" t="s">
        <v>43</v>
      </c>
      <c r="M7364" s="3">
        <v>90036</v>
      </c>
      <c r="N7364" s="3" t="s">
        <v>44</v>
      </c>
      <c r="O7364" s="3" t="s">
        <v>3074</v>
      </c>
      <c r="P7364" s="3" t="s">
        <v>46</v>
      </c>
      <c r="Q7364" s="3" t="s">
        <v>75</v>
      </c>
      <c r="R7364" s="3" t="s">
        <v>3075</v>
      </c>
      <c r="S7364" s="3">
        <v>36.624000000000002</v>
      </c>
      <c r="T7364" s="3">
        <v>3</v>
      </c>
      <c r="U7364" s="3">
        <v>0.2</v>
      </c>
      <c r="V7364" s="3">
        <v>13.734</v>
      </c>
    </row>
    <row r="7365" spans="1:22" ht="14.25" customHeight="1" x14ac:dyDescent="0.25">
      <c r="A7365" s="3">
        <v>7364</v>
      </c>
      <c r="B7365" s="3" t="s">
        <v>9445</v>
      </c>
      <c r="C7365" s="4">
        <f>YEAR(Table_1[[#This Row],[Order Date]])</f>
        <v>2013</v>
      </c>
      <c r="D7365" s="9">
        <v>41607</v>
      </c>
      <c r="E7365" s="3">
        <v>41613</v>
      </c>
      <c r="F7365" s="3" t="s">
        <v>50</v>
      </c>
      <c r="G7365" s="3" t="s">
        <v>878</v>
      </c>
      <c r="H7365" s="3" t="s">
        <v>879</v>
      </c>
      <c r="I7365" s="3" t="s">
        <v>41</v>
      </c>
      <c r="J7365" s="3" t="s">
        <v>27</v>
      </c>
      <c r="K7365" s="3" t="s">
        <v>146</v>
      </c>
      <c r="L7365" s="3" t="s">
        <v>147</v>
      </c>
      <c r="M7365" s="3">
        <v>19140</v>
      </c>
      <c r="N7365" s="3" t="s">
        <v>148</v>
      </c>
      <c r="O7365" s="3" t="s">
        <v>3381</v>
      </c>
      <c r="P7365" s="3" t="s">
        <v>71</v>
      </c>
      <c r="Q7365" s="3" t="s">
        <v>72</v>
      </c>
      <c r="R7365" s="3" t="s">
        <v>3382</v>
      </c>
      <c r="S7365" s="3">
        <v>340.18200000000002</v>
      </c>
      <c r="T7365" s="3">
        <v>3</v>
      </c>
      <c r="U7365" s="3">
        <v>0.4</v>
      </c>
      <c r="V7365" s="3">
        <v>-73.706100000000021</v>
      </c>
    </row>
    <row r="7366" spans="1:22" ht="14.25" customHeight="1" x14ac:dyDescent="0.25">
      <c r="A7366" s="3">
        <v>7365</v>
      </c>
      <c r="B7366" s="3" t="s">
        <v>9445</v>
      </c>
      <c r="C7366" s="4">
        <f>YEAR(Table_1[[#This Row],[Order Date]])</f>
        <v>2013</v>
      </c>
      <c r="D7366" s="9">
        <v>41607</v>
      </c>
      <c r="E7366" s="3">
        <v>41613</v>
      </c>
      <c r="F7366" s="3" t="s">
        <v>50</v>
      </c>
      <c r="G7366" s="3" t="s">
        <v>878</v>
      </c>
      <c r="H7366" s="3" t="s">
        <v>879</v>
      </c>
      <c r="I7366" s="3" t="s">
        <v>41</v>
      </c>
      <c r="J7366" s="3" t="s">
        <v>27</v>
      </c>
      <c r="K7366" s="3" t="s">
        <v>146</v>
      </c>
      <c r="L7366" s="3" t="s">
        <v>147</v>
      </c>
      <c r="M7366" s="3">
        <v>19140</v>
      </c>
      <c r="N7366" s="3" t="s">
        <v>148</v>
      </c>
      <c r="O7366" s="3" t="s">
        <v>4978</v>
      </c>
      <c r="P7366" s="3" t="s">
        <v>46</v>
      </c>
      <c r="Q7366" s="3" t="s">
        <v>269</v>
      </c>
      <c r="R7366" s="3" t="s">
        <v>4979</v>
      </c>
      <c r="S7366" s="3">
        <v>12.672000000000001</v>
      </c>
      <c r="T7366" s="3">
        <v>8</v>
      </c>
      <c r="U7366" s="3">
        <v>0.2</v>
      </c>
      <c r="V7366" s="3">
        <v>2.6927999999999992</v>
      </c>
    </row>
    <row r="7367" spans="1:22" ht="14.25" customHeight="1" x14ac:dyDescent="0.25">
      <c r="A7367" s="3">
        <v>7366</v>
      </c>
      <c r="B7367" s="3" t="s">
        <v>9445</v>
      </c>
      <c r="C7367" s="4">
        <f>YEAR(Table_1[[#This Row],[Order Date]])</f>
        <v>2013</v>
      </c>
      <c r="D7367" s="9">
        <v>41607</v>
      </c>
      <c r="E7367" s="3">
        <v>41613</v>
      </c>
      <c r="F7367" s="3" t="s">
        <v>50</v>
      </c>
      <c r="G7367" s="3" t="s">
        <v>878</v>
      </c>
      <c r="H7367" s="3" t="s">
        <v>879</v>
      </c>
      <c r="I7367" s="3" t="s">
        <v>41</v>
      </c>
      <c r="J7367" s="3" t="s">
        <v>27</v>
      </c>
      <c r="K7367" s="3" t="s">
        <v>146</v>
      </c>
      <c r="L7367" s="3" t="s">
        <v>147</v>
      </c>
      <c r="M7367" s="3">
        <v>19140</v>
      </c>
      <c r="N7367" s="3" t="s">
        <v>148</v>
      </c>
      <c r="O7367" s="3" t="s">
        <v>5934</v>
      </c>
      <c r="P7367" s="3" t="s">
        <v>46</v>
      </c>
      <c r="Q7367" s="3" t="s">
        <v>75</v>
      </c>
      <c r="R7367" s="3" t="s">
        <v>5935</v>
      </c>
      <c r="S7367" s="3">
        <v>6.8880000000000017</v>
      </c>
      <c r="T7367" s="3">
        <v>2</v>
      </c>
      <c r="U7367" s="3">
        <v>0.7</v>
      </c>
      <c r="V7367" s="3">
        <v>-5.0511999999999997</v>
      </c>
    </row>
    <row r="7368" spans="1:22" ht="14.25" customHeight="1" x14ac:dyDescent="0.25">
      <c r="A7368" s="3">
        <v>7367</v>
      </c>
      <c r="B7368" s="3" t="s">
        <v>9445</v>
      </c>
      <c r="C7368" s="4">
        <f>YEAR(Table_1[[#This Row],[Order Date]])</f>
        <v>2013</v>
      </c>
      <c r="D7368" s="9">
        <v>41607</v>
      </c>
      <c r="E7368" s="3">
        <v>41613</v>
      </c>
      <c r="F7368" s="3" t="s">
        <v>50</v>
      </c>
      <c r="G7368" s="3" t="s">
        <v>878</v>
      </c>
      <c r="H7368" s="3" t="s">
        <v>879</v>
      </c>
      <c r="I7368" s="3" t="s">
        <v>41</v>
      </c>
      <c r="J7368" s="3" t="s">
        <v>27</v>
      </c>
      <c r="K7368" s="3" t="s">
        <v>146</v>
      </c>
      <c r="L7368" s="3" t="s">
        <v>147</v>
      </c>
      <c r="M7368" s="3">
        <v>19140</v>
      </c>
      <c r="N7368" s="3" t="s">
        <v>148</v>
      </c>
      <c r="O7368" s="3" t="s">
        <v>6446</v>
      </c>
      <c r="P7368" s="3" t="s">
        <v>46</v>
      </c>
      <c r="Q7368" s="3" t="s">
        <v>59</v>
      </c>
      <c r="R7368" s="3" t="s">
        <v>6447</v>
      </c>
      <c r="S7368" s="3">
        <v>32.544000000000004</v>
      </c>
      <c r="T7368" s="3">
        <v>2</v>
      </c>
      <c r="U7368" s="3">
        <v>0.2</v>
      </c>
      <c r="V7368" s="3">
        <v>-7.7292000000000041</v>
      </c>
    </row>
    <row r="7369" spans="1:22" ht="14.25" customHeight="1" x14ac:dyDescent="0.25">
      <c r="A7369" s="3">
        <v>7368</v>
      </c>
      <c r="B7369" s="3" t="s">
        <v>9445</v>
      </c>
      <c r="C7369" s="4">
        <f>YEAR(Table_1[[#This Row],[Order Date]])</f>
        <v>2013</v>
      </c>
      <c r="D7369" s="9">
        <v>41607</v>
      </c>
      <c r="E7369" s="3">
        <v>41613</v>
      </c>
      <c r="F7369" s="3" t="s">
        <v>50</v>
      </c>
      <c r="G7369" s="3" t="s">
        <v>878</v>
      </c>
      <c r="H7369" s="3" t="s">
        <v>879</v>
      </c>
      <c r="I7369" s="3" t="s">
        <v>41</v>
      </c>
      <c r="J7369" s="3" t="s">
        <v>27</v>
      </c>
      <c r="K7369" s="3" t="s">
        <v>146</v>
      </c>
      <c r="L7369" s="3" t="s">
        <v>147</v>
      </c>
      <c r="M7369" s="3">
        <v>19140</v>
      </c>
      <c r="N7369" s="3" t="s">
        <v>148</v>
      </c>
      <c r="O7369" s="3" t="s">
        <v>1839</v>
      </c>
      <c r="P7369" s="3" t="s">
        <v>32</v>
      </c>
      <c r="Q7369" s="3" t="s">
        <v>36</v>
      </c>
      <c r="R7369" s="3" t="s">
        <v>1840</v>
      </c>
      <c r="S7369" s="3">
        <v>347.80200000000002</v>
      </c>
      <c r="T7369" s="3">
        <v>7</v>
      </c>
      <c r="U7369" s="3">
        <v>0.3</v>
      </c>
      <c r="V7369" s="3">
        <v>-24.842999999999961</v>
      </c>
    </row>
    <row r="7370" spans="1:22" ht="14.25" customHeight="1" x14ac:dyDescent="0.25">
      <c r="A7370" s="3">
        <v>7369</v>
      </c>
      <c r="B7370" s="3" t="s">
        <v>9446</v>
      </c>
      <c r="C7370" s="4">
        <f>YEAR(Table_1[[#This Row],[Order Date]])</f>
        <v>2014</v>
      </c>
      <c r="D7370" s="9">
        <v>41745</v>
      </c>
      <c r="E7370" s="3">
        <v>41747</v>
      </c>
      <c r="F7370" s="3" t="s">
        <v>188</v>
      </c>
      <c r="G7370" s="3" t="s">
        <v>1383</v>
      </c>
      <c r="H7370" s="3" t="s">
        <v>1384</v>
      </c>
      <c r="I7370" s="3" t="s">
        <v>41</v>
      </c>
      <c r="J7370" s="3" t="s">
        <v>27</v>
      </c>
      <c r="K7370" s="3" t="s">
        <v>1419</v>
      </c>
      <c r="L7370" s="3" t="s">
        <v>54</v>
      </c>
      <c r="M7370" s="3">
        <v>33180</v>
      </c>
      <c r="N7370" s="3" t="s">
        <v>30</v>
      </c>
      <c r="O7370" s="3" t="s">
        <v>325</v>
      </c>
      <c r="P7370" s="3" t="s">
        <v>46</v>
      </c>
      <c r="Q7370" s="3" t="s">
        <v>75</v>
      </c>
      <c r="R7370" s="3" t="s">
        <v>6188</v>
      </c>
      <c r="S7370" s="3">
        <v>15.570000000000004</v>
      </c>
      <c r="T7370" s="3">
        <v>3</v>
      </c>
      <c r="U7370" s="3">
        <v>0.7</v>
      </c>
      <c r="V7370" s="3">
        <v>-11.936999999999998</v>
      </c>
    </row>
    <row r="7371" spans="1:22" ht="14.25" customHeight="1" x14ac:dyDescent="0.25">
      <c r="A7371" s="3">
        <v>7370</v>
      </c>
      <c r="B7371" s="3" t="s">
        <v>9447</v>
      </c>
      <c r="C7371" s="4">
        <f>YEAR(Table_1[[#This Row],[Order Date]])</f>
        <v>2012</v>
      </c>
      <c r="D7371" s="9">
        <v>40977</v>
      </c>
      <c r="E7371" s="3">
        <v>40979</v>
      </c>
      <c r="F7371" s="3" t="s">
        <v>23</v>
      </c>
      <c r="G7371" s="3" t="s">
        <v>5215</v>
      </c>
      <c r="H7371" s="3" t="s">
        <v>5216</v>
      </c>
      <c r="I7371" s="3" t="s">
        <v>26</v>
      </c>
      <c r="J7371" s="3" t="s">
        <v>27</v>
      </c>
      <c r="K7371" s="3" t="s">
        <v>4588</v>
      </c>
      <c r="L7371" s="3" t="s">
        <v>88</v>
      </c>
      <c r="M7371" s="3">
        <v>27604</v>
      </c>
      <c r="N7371" s="3" t="s">
        <v>30</v>
      </c>
      <c r="O7371" s="3" t="s">
        <v>3060</v>
      </c>
      <c r="P7371" s="3" t="s">
        <v>46</v>
      </c>
      <c r="Q7371" s="3" t="s">
        <v>47</v>
      </c>
      <c r="R7371" s="3" t="s">
        <v>3061</v>
      </c>
      <c r="S7371" s="3">
        <v>4.6079999999999997</v>
      </c>
      <c r="T7371" s="3">
        <v>2</v>
      </c>
      <c r="U7371" s="3">
        <v>0.2</v>
      </c>
      <c r="V7371" s="3">
        <v>1.6704000000000001</v>
      </c>
    </row>
    <row r="7372" spans="1:22" ht="14.25" customHeight="1" x14ac:dyDescent="0.25">
      <c r="A7372" s="3">
        <v>7371</v>
      </c>
      <c r="B7372" s="3" t="s">
        <v>9448</v>
      </c>
      <c r="C7372" s="4">
        <f>YEAR(Table_1[[#This Row],[Order Date]])</f>
        <v>2011</v>
      </c>
      <c r="D7372" s="9">
        <v>40844</v>
      </c>
      <c r="E7372" s="3">
        <v>40848</v>
      </c>
      <c r="F7372" s="3" t="s">
        <v>50</v>
      </c>
      <c r="G7372" s="3" t="s">
        <v>3183</v>
      </c>
      <c r="H7372" s="3" t="s">
        <v>3184</v>
      </c>
      <c r="I7372" s="3" t="s">
        <v>41</v>
      </c>
      <c r="J7372" s="3" t="s">
        <v>27</v>
      </c>
      <c r="K7372" s="3" t="s">
        <v>9449</v>
      </c>
      <c r="L7372" s="3" t="s">
        <v>4530</v>
      </c>
      <c r="M7372" s="3">
        <v>67846</v>
      </c>
      <c r="N7372" s="3" t="s">
        <v>105</v>
      </c>
      <c r="O7372" s="3" t="s">
        <v>3748</v>
      </c>
      <c r="P7372" s="3" t="s">
        <v>71</v>
      </c>
      <c r="Q7372" s="3" t="s">
        <v>72</v>
      </c>
      <c r="R7372" s="3" t="s">
        <v>3749</v>
      </c>
      <c r="S7372" s="3">
        <v>257.98</v>
      </c>
      <c r="T7372" s="3">
        <v>2</v>
      </c>
      <c r="U7372" s="3">
        <v>0</v>
      </c>
      <c r="V7372" s="3">
        <v>74.8142</v>
      </c>
    </row>
    <row r="7373" spans="1:22" ht="14.25" customHeight="1" x14ac:dyDescent="0.25">
      <c r="A7373" s="3">
        <v>7372</v>
      </c>
      <c r="B7373" s="3" t="s">
        <v>9450</v>
      </c>
      <c r="C7373" s="4">
        <f>YEAR(Table_1[[#This Row],[Order Date]])</f>
        <v>2014</v>
      </c>
      <c r="D7373" s="9">
        <v>41647</v>
      </c>
      <c r="E7373" s="3">
        <v>41649</v>
      </c>
      <c r="F7373" s="3" t="s">
        <v>23</v>
      </c>
      <c r="G7373" s="3" t="s">
        <v>3691</v>
      </c>
      <c r="H7373" s="3" t="s">
        <v>3692</v>
      </c>
      <c r="I7373" s="3" t="s">
        <v>26</v>
      </c>
      <c r="J7373" s="3" t="s">
        <v>27</v>
      </c>
      <c r="K7373" s="3" t="s">
        <v>1173</v>
      </c>
      <c r="L7373" s="3" t="s">
        <v>43</v>
      </c>
      <c r="M7373" s="3">
        <v>90805</v>
      </c>
      <c r="N7373" s="3" t="s">
        <v>44</v>
      </c>
      <c r="O7373" s="3" t="s">
        <v>58</v>
      </c>
      <c r="P7373" s="3" t="s">
        <v>46</v>
      </c>
      <c r="Q7373" s="3" t="s">
        <v>59</v>
      </c>
      <c r="R7373" s="3" t="s">
        <v>60</v>
      </c>
      <c r="S7373" s="3">
        <v>153.78</v>
      </c>
      <c r="T7373" s="3">
        <v>11</v>
      </c>
      <c r="U7373" s="3">
        <v>0</v>
      </c>
      <c r="V7373" s="3">
        <v>44.596199999999996</v>
      </c>
    </row>
    <row r="7374" spans="1:22" ht="14.25" customHeight="1" x14ac:dyDescent="0.25">
      <c r="A7374" s="3">
        <v>7373</v>
      </c>
      <c r="B7374" s="3" t="s">
        <v>9450</v>
      </c>
      <c r="C7374" s="4">
        <f>YEAR(Table_1[[#This Row],[Order Date]])</f>
        <v>2014</v>
      </c>
      <c r="D7374" s="9">
        <v>41647</v>
      </c>
      <c r="E7374" s="3">
        <v>41649</v>
      </c>
      <c r="F7374" s="3" t="s">
        <v>23</v>
      </c>
      <c r="G7374" s="3" t="s">
        <v>3691</v>
      </c>
      <c r="H7374" s="3" t="s">
        <v>3692</v>
      </c>
      <c r="I7374" s="3" t="s">
        <v>26</v>
      </c>
      <c r="J7374" s="3" t="s">
        <v>27</v>
      </c>
      <c r="K7374" s="3" t="s">
        <v>1173</v>
      </c>
      <c r="L7374" s="3" t="s">
        <v>43</v>
      </c>
      <c r="M7374" s="3">
        <v>90805</v>
      </c>
      <c r="N7374" s="3" t="s">
        <v>44</v>
      </c>
      <c r="O7374" s="3" t="s">
        <v>6446</v>
      </c>
      <c r="P7374" s="3" t="s">
        <v>46</v>
      </c>
      <c r="Q7374" s="3" t="s">
        <v>59</v>
      </c>
      <c r="R7374" s="3" t="s">
        <v>6447</v>
      </c>
      <c r="S7374" s="3">
        <v>61.019999999999996</v>
      </c>
      <c r="T7374" s="3">
        <v>3</v>
      </c>
      <c r="U7374" s="3">
        <v>0</v>
      </c>
      <c r="V7374" s="3">
        <v>0.61019999999999541</v>
      </c>
    </row>
    <row r="7375" spans="1:22" ht="14.25" customHeight="1" x14ac:dyDescent="0.25">
      <c r="A7375" s="3">
        <v>7374</v>
      </c>
      <c r="B7375" s="3" t="s">
        <v>9450</v>
      </c>
      <c r="C7375" s="4">
        <f>YEAR(Table_1[[#This Row],[Order Date]])</f>
        <v>2014</v>
      </c>
      <c r="D7375" s="9">
        <v>41647</v>
      </c>
      <c r="E7375" s="3">
        <v>41649</v>
      </c>
      <c r="F7375" s="3" t="s">
        <v>23</v>
      </c>
      <c r="G7375" s="3" t="s">
        <v>3691</v>
      </c>
      <c r="H7375" s="3" t="s">
        <v>3692</v>
      </c>
      <c r="I7375" s="3" t="s">
        <v>26</v>
      </c>
      <c r="J7375" s="3" t="s">
        <v>27</v>
      </c>
      <c r="K7375" s="3" t="s">
        <v>1173</v>
      </c>
      <c r="L7375" s="3" t="s">
        <v>43</v>
      </c>
      <c r="M7375" s="3">
        <v>90805</v>
      </c>
      <c r="N7375" s="3" t="s">
        <v>44</v>
      </c>
      <c r="O7375" s="3" t="s">
        <v>9094</v>
      </c>
      <c r="P7375" s="3" t="s">
        <v>46</v>
      </c>
      <c r="Q7375" s="3" t="s">
        <v>578</v>
      </c>
      <c r="R7375" s="3" t="s">
        <v>9095</v>
      </c>
      <c r="S7375" s="3">
        <v>110.11</v>
      </c>
      <c r="T7375" s="3">
        <v>7</v>
      </c>
      <c r="U7375" s="3">
        <v>0</v>
      </c>
      <c r="V7375" s="3">
        <v>31.931899999999988</v>
      </c>
    </row>
    <row r="7376" spans="1:22" ht="14.25" customHeight="1" x14ac:dyDescent="0.25">
      <c r="A7376" s="3">
        <v>7375</v>
      </c>
      <c r="B7376" s="3" t="s">
        <v>9450</v>
      </c>
      <c r="C7376" s="4">
        <f>YEAR(Table_1[[#This Row],[Order Date]])</f>
        <v>2014</v>
      </c>
      <c r="D7376" s="9">
        <v>41647</v>
      </c>
      <c r="E7376" s="3">
        <v>41649</v>
      </c>
      <c r="F7376" s="3" t="s">
        <v>23</v>
      </c>
      <c r="G7376" s="3" t="s">
        <v>3691</v>
      </c>
      <c r="H7376" s="3" t="s">
        <v>3692</v>
      </c>
      <c r="I7376" s="3" t="s">
        <v>26</v>
      </c>
      <c r="J7376" s="3" t="s">
        <v>27</v>
      </c>
      <c r="K7376" s="3" t="s">
        <v>1173</v>
      </c>
      <c r="L7376" s="3" t="s">
        <v>43</v>
      </c>
      <c r="M7376" s="3">
        <v>90805</v>
      </c>
      <c r="N7376" s="3" t="s">
        <v>44</v>
      </c>
      <c r="O7376" s="3" t="s">
        <v>2136</v>
      </c>
      <c r="P7376" s="3" t="s">
        <v>46</v>
      </c>
      <c r="Q7376" s="3" t="s">
        <v>269</v>
      </c>
      <c r="R7376" s="3" t="s">
        <v>186</v>
      </c>
      <c r="S7376" s="3">
        <v>7.89</v>
      </c>
      <c r="T7376" s="3">
        <v>1</v>
      </c>
      <c r="U7376" s="3">
        <v>0</v>
      </c>
      <c r="V7376" s="3">
        <v>3.5504999999999995</v>
      </c>
    </row>
    <row r="7377" spans="1:22" ht="14.25" customHeight="1" x14ac:dyDescent="0.25">
      <c r="A7377" s="3">
        <v>7376</v>
      </c>
      <c r="B7377" s="3" t="s">
        <v>9451</v>
      </c>
      <c r="C7377" s="4">
        <f>YEAR(Table_1[[#This Row],[Order Date]])</f>
        <v>2014</v>
      </c>
      <c r="D7377" s="9">
        <v>41865</v>
      </c>
      <c r="E7377" s="3">
        <v>41872</v>
      </c>
      <c r="F7377" s="3" t="s">
        <v>50</v>
      </c>
      <c r="G7377" s="3" t="s">
        <v>1291</v>
      </c>
      <c r="H7377" s="3" t="s">
        <v>1292</v>
      </c>
      <c r="I7377" s="3" t="s">
        <v>41</v>
      </c>
      <c r="J7377" s="3" t="s">
        <v>27</v>
      </c>
      <c r="K7377" s="3" t="s">
        <v>947</v>
      </c>
      <c r="L7377" s="3" t="s">
        <v>43</v>
      </c>
      <c r="M7377" s="3">
        <v>92037</v>
      </c>
      <c r="N7377" s="3" t="s">
        <v>44</v>
      </c>
      <c r="O7377" s="3" t="s">
        <v>1903</v>
      </c>
      <c r="P7377" s="3" t="s">
        <v>46</v>
      </c>
      <c r="Q7377" s="3" t="s">
        <v>75</v>
      </c>
      <c r="R7377" s="3" t="s">
        <v>1904</v>
      </c>
      <c r="S7377" s="3">
        <v>36.024000000000001</v>
      </c>
      <c r="T7377" s="3">
        <v>3</v>
      </c>
      <c r="U7377" s="3">
        <v>0.2</v>
      </c>
      <c r="V7377" s="3">
        <v>11.707799999999995</v>
      </c>
    </row>
    <row r="7378" spans="1:22" ht="14.25" customHeight="1" x14ac:dyDescent="0.25">
      <c r="A7378" s="3">
        <v>7377</v>
      </c>
      <c r="B7378" s="3" t="s">
        <v>9452</v>
      </c>
      <c r="C7378" s="4">
        <f>YEAR(Table_1[[#This Row],[Order Date]])</f>
        <v>2014</v>
      </c>
      <c r="D7378" s="9">
        <v>41946</v>
      </c>
      <c r="E7378" s="3">
        <v>41949</v>
      </c>
      <c r="F7378" s="3" t="s">
        <v>188</v>
      </c>
      <c r="G7378" s="3" t="s">
        <v>513</v>
      </c>
      <c r="H7378" s="3" t="s">
        <v>514</v>
      </c>
      <c r="I7378" s="3" t="s">
        <v>41</v>
      </c>
      <c r="J7378" s="3" t="s">
        <v>27</v>
      </c>
      <c r="K7378" s="3" t="s">
        <v>538</v>
      </c>
      <c r="L7378" s="3" t="s">
        <v>211</v>
      </c>
      <c r="M7378" s="3">
        <v>61701</v>
      </c>
      <c r="N7378" s="3" t="s">
        <v>105</v>
      </c>
      <c r="O7378" s="3" t="s">
        <v>875</v>
      </c>
      <c r="P7378" s="3" t="s">
        <v>46</v>
      </c>
      <c r="Q7378" s="3" t="s">
        <v>68</v>
      </c>
      <c r="R7378" s="3" t="s">
        <v>876</v>
      </c>
      <c r="S7378" s="3">
        <v>54.336000000000006</v>
      </c>
      <c r="T7378" s="3">
        <v>4</v>
      </c>
      <c r="U7378" s="3">
        <v>0.2</v>
      </c>
      <c r="V7378" s="3">
        <v>5.4336000000000002</v>
      </c>
    </row>
    <row r="7379" spans="1:22" ht="14.25" customHeight="1" x14ac:dyDescent="0.25">
      <c r="A7379" s="3">
        <v>7378</v>
      </c>
      <c r="B7379" s="3" t="s">
        <v>9453</v>
      </c>
      <c r="C7379" s="4">
        <f>YEAR(Table_1[[#This Row],[Order Date]])</f>
        <v>2011</v>
      </c>
      <c r="D7379" s="9">
        <v>40805</v>
      </c>
      <c r="E7379" s="3">
        <v>40809</v>
      </c>
      <c r="F7379" s="3" t="s">
        <v>50</v>
      </c>
      <c r="G7379" s="3" t="s">
        <v>2515</v>
      </c>
      <c r="H7379" s="3" t="s">
        <v>2516</v>
      </c>
      <c r="I7379" s="3" t="s">
        <v>41</v>
      </c>
      <c r="J7379" s="3" t="s">
        <v>27</v>
      </c>
      <c r="K7379" s="3" t="s">
        <v>95</v>
      </c>
      <c r="L7379" s="3" t="s">
        <v>96</v>
      </c>
      <c r="M7379" s="3">
        <v>98115</v>
      </c>
      <c r="N7379" s="3" t="s">
        <v>44</v>
      </c>
      <c r="O7379" s="3" t="s">
        <v>1635</v>
      </c>
      <c r="P7379" s="3" t="s">
        <v>46</v>
      </c>
      <c r="Q7379" s="3" t="s">
        <v>59</v>
      </c>
      <c r="R7379" s="3" t="s">
        <v>1636</v>
      </c>
      <c r="S7379" s="3">
        <v>92.52</v>
      </c>
      <c r="T7379" s="3">
        <v>6</v>
      </c>
      <c r="U7379" s="3">
        <v>0</v>
      </c>
      <c r="V7379" s="3">
        <v>24.980400000000007</v>
      </c>
    </row>
    <row r="7380" spans="1:22" ht="14.25" customHeight="1" x14ac:dyDescent="0.25">
      <c r="A7380" s="3">
        <v>7379</v>
      </c>
      <c r="B7380" s="3" t="s">
        <v>9454</v>
      </c>
      <c r="C7380" s="4">
        <f>YEAR(Table_1[[#This Row],[Order Date]])</f>
        <v>2012</v>
      </c>
      <c r="D7380" s="9">
        <v>41060</v>
      </c>
      <c r="E7380" s="3">
        <v>41060</v>
      </c>
      <c r="F7380" s="3" t="s">
        <v>1290</v>
      </c>
      <c r="G7380" s="3" t="s">
        <v>8202</v>
      </c>
      <c r="H7380" s="3" t="s">
        <v>8203</v>
      </c>
      <c r="I7380" s="3" t="s">
        <v>26</v>
      </c>
      <c r="J7380" s="3" t="s">
        <v>27</v>
      </c>
      <c r="K7380" s="3" t="s">
        <v>1706</v>
      </c>
      <c r="L7380" s="3" t="s">
        <v>88</v>
      </c>
      <c r="M7380" s="3">
        <v>28314</v>
      </c>
      <c r="N7380" s="3" t="s">
        <v>30</v>
      </c>
      <c r="O7380" s="3" t="s">
        <v>4162</v>
      </c>
      <c r="P7380" s="3" t="s">
        <v>46</v>
      </c>
      <c r="Q7380" s="3" t="s">
        <v>68</v>
      </c>
      <c r="R7380" s="3" t="s">
        <v>4163</v>
      </c>
      <c r="S7380" s="3">
        <v>10.272000000000002</v>
      </c>
      <c r="T7380" s="3">
        <v>3</v>
      </c>
      <c r="U7380" s="3">
        <v>0.2</v>
      </c>
      <c r="V7380" s="3">
        <v>1.1555999999999984</v>
      </c>
    </row>
    <row r="7381" spans="1:22" ht="14.25" customHeight="1" x14ac:dyDescent="0.25">
      <c r="A7381" s="3">
        <v>7380</v>
      </c>
      <c r="B7381" s="3" t="s">
        <v>9455</v>
      </c>
      <c r="C7381" s="4">
        <f>YEAR(Table_1[[#This Row],[Order Date]])</f>
        <v>2013</v>
      </c>
      <c r="D7381" s="9">
        <v>41531</v>
      </c>
      <c r="E7381" s="3">
        <v>41536</v>
      </c>
      <c r="F7381" s="3" t="s">
        <v>50</v>
      </c>
      <c r="G7381" s="3" t="s">
        <v>118</v>
      </c>
      <c r="H7381" s="3" t="s">
        <v>119</v>
      </c>
      <c r="I7381" s="3" t="s">
        <v>26</v>
      </c>
      <c r="J7381" s="3" t="s">
        <v>27</v>
      </c>
      <c r="K7381" s="3" t="s">
        <v>2530</v>
      </c>
      <c r="L7381" s="3" t="s">
        <v>138</v>
      </c>
      <c r="M7381" s="3">
        <v>68104</v>
      </c>
      <c r="N7381" s="3" t="s">
        <v>105</v>
      </c>
      <c r="O7381" s="3" t="s">
        <v>4089</v>
      </c>
      <c r="P7381" s="3" t="s">
        <v>46</v>
      </c>
      <c r="Q7381" s="3" t="s">
        <v>59</v>
      </c>
      <c r="R7381" s="3" t="s">
        <v>4090</v>
      </c>
      <c r="S7381" s="3">
        <v>40.74</v>
      </c>
      <c r="T7381" s="3">
        <v>3</v>
      </c>
      <c r="U7381" s="3">
        <v>0</v>
      </c>
      <c r="V7381" s="3">
        <v>0.4073999999999991</v>
      </c>
    </row>
    <row r="7382" spans="1:22" ht="14.25" customHeight="1" x14ac:dyDescent="0.25">
      <c r="A7382" s="3">
        <v>7381</v>
      </c>
      <c r="B7382" s="3" t="s">
        <v>9455</v>
      </c>
      <c r="C7382" s="4">
        <f>YEAR(Table_1[[#This Row],[Order Date]])</f>
        <v>2013</v>
      </c>
      <c r="D7382" s="9">
        <v>41531</v>
      </c>
      <c r="E7382" s="3">
        <v>41536</v>
      </c>
      <c r="F7382" s="3" t="s">
        <v>50</v>
      </c>
      <c r="G7382" s="3" t="s">
        <v>118</v>
      </c>
      <c r="H7382" s="3" t="s">
        <v>119</v>
      </c>
      <c r="I7382" s="3" t="s">
        <v>26</v>
      </c>
      <c r="J7382" s="3" t="s">
        <v>27</v>
      </c>
      <c r="K7382" s="3" t="s">
        <v>2530</v>
      </c>
      <c r="L7382" s="3" t="s">
        <v>138</v>
      </c>
      <c r="M7382" s="3">
        <v>68104</v>
      </c>
      <c r="N7382" s="3" t="s">
        <v>105</v>
      </c>
      <c r="O7382" s="3" t="s">
        <v>5610</v>
      </c>
      <c r="P7382" s="3" t="s">
        <v>46</v>
      </c>
      <c r="Q7382" s="3" t="s">
        <v>47</v>
      </c>
      <c r="R7382" s="3" t="s">
        <v>5611</v>
      </c>
      <c r="S7382" s="3">
        <v>14.399999999999999</v>
      </c>
      <c r="T7382" s="3">
        <v>5</v>
      </c>
      <c r="U7382" s="3">
        <v>0</v>
      </c>
      <c r="V7382" s="3">
        <v>7.056</v>
      </c>
    </row>
    <row r="7383" spans="1:22" ht="14.25" customHeight="1" x14ac:dyDescent="0.25">
      <c r="A7383" s="3">
        <v>7382</v>
      </c>
      <c r="B7383" s="3" t="s">
        <v>9455</v>
      </c>
      <c r="C7383" s="4">
        <f>YEAR(Table_1[[#This Row],[Order Date]])</f>
        <v>2013</v>
      </c>
      <c r="D7383" s="9">
        <v>41531</v>
      </c>
      <c r="E7383" s="3">
        <v>41536</v>
      </c>
      <c r="F7383" s="3" t="s">
        <v>50</v>
      </c>
      <c r="G7383" s="3" t="s">
        <v>118</v>
      </c>
      <c r="H7383" s="3" t="s">
        <v>119</v>
      </c>
      <c r="I7383" s="3" t="s">
        <v>26</v>
      </c>
      <c r="J7383" s="3" t="s">
        <v>27</v>
      </c>
      <c r="K7383" s="3" t="s">
        <v>2530</v>
      </c>
      <c r="L7383" s="3" t="s">
        <v>138</v>
      </c>
      <c r="M7383" s="3">
        <v>68104</v>
      </c>
      <c r="N7383" s="3" t="s">
        <v>105</v>
      </c>
      <c r="O7383" s="3" t="s">
        <v>6417</v>
      </c>
      <c r="P7383" s="3" t="s">
        <v>71</v>
      </c>
      <c r="Q7383" s="3" t="s">
        <v>72</v>
      </c>
      <c r="R7383" s="3" t="s">
        <v>6418</v>
      </c>
      <c r="S7383" s="3">
        <v>149.94999999999999</v>
      </c>
      <c r="T7383" s="3">
        <v>5</v>
      </c>
      <c r="U7383" s="3">
        <v>0</v>
      </c>
      <c r="V7383" s="3">
        <v>41.986000000000004</v>
      </c>
    </row>
    <row r="7384" spans="1:22" ht="14.25" customHeight="1" x14ac:dyDescent="0.25">
      <c r="A7384" s="3">
        <v>7383</v>
      </c>
      <c r="B7384" s="3" t="s">
        <v>9455</v>
      </c>
      <c r="C7384" s="4">
        <f>YEAR(Table_1[[#This Row],[Order Date]])</f>
        <v>2013</v>
      </c>
      <c r="D7384" s="9">
        <v>41531</v>
      </c>
      <c r="E7384" s="3">
        <v>41536</v>
      </c>
      <c r="F7384" s="3" t="s">
        <v>50</v>
      </c>
      <c r="G7384" s="3" t="s">
        <v>118</v>
      </c>
      <c r="H7384" s="3" t="s">
        <v>119</v>
      </c>
      <c r="I7384" s="3" t="s">
        <v>26</v>
      </c>
      <c r="J7384" s="3" t="s">
        <v>27</v>
      </c>
      <c r="K7384" s="3" t="s">
        <v>2530</v>
      </c>
      <c r="L7384" s="3" t="s">
        <v>138</v>
      </c>
      <c r="M7384" s="3">
        <v>68104</v>
      </c>
      <c r="N7384" s="3" t="s">
        <v>105</v>
      </c>
      <c r="O7384" s="3" t="s">
        <v>6829</v>
      </c>
      <c r="P7384" s="3" t="s">
        <v>46</v>
      </c>
      <c r="Q7384" s="3" t="s">
        <v>578</v>
      </c>
      <c r="R7384" s="3" t="s">
        <v>6830</v>
      </c>
      <c r="S7384" s="3">
        <v>16.899999999999999</v>
      </c>
      <c r="T7384" s="3">
        <v>2</v>
      </c>
      <c r="U7384" s="3">
        <v>0</v>
      </c>
      <c r="V7384" s="3">
        <v>5.0699999999999985</v>
      </c>
    </row>
    <row r="7385" spans="1:22" ht="14.25" customHeight="1" x14ac:dyDescent="0.25">
      <c r="A7385" s="3">
        <v>7384</v>
      </c>
      <c r="B7385" s="3" t="s">
        <v>9455</v>
      </c>
      <c r="C7385" s="4">
        <f>YEAR(Table_1[[#This Row],[Order Date]])</f>
        <v>2013</v>
      </c>
      <c r="D7385" s="9">
        <v>41531</v>
      </c>
      <c r="E7385" s="3">
        <v>41536</v>
      </c>
      <c r="F7385" s="3" t="s">
        <v>50</v>
      </c>
      <c r="G7385" s="3" t="s">
        <v>118</v>
      </c>
      <c r="H7385" s="3" t="s">
        <v>119</v>
      </c>
      <c r="I7385" s="3" t="s">
        <v>26</v>
      </c>
      <c r="J7385" s="3" t="s">
        <v>27</v>
      </c>
      <c r="K7385" s="3" t="s">
        <v>2530</v>
      </c>
      <c r="L7385" s="3" t="s">
        <v>138</v>
      </c>
      <c r="M7385" s="3">
        <v>68104</v>
      </c>
      <c r="N7385" s="3" t="s">
        <v>105</v>
      </c>
      <c r="O7385" s="3" t="s">
        <v>2762</v>
      </c>
      <c r="P7385" s="3" t="s">
        <v>46</v>
      </c>
      <c r="Q7385" s="3" t="s">
        <v>90</v>
      </c>
      <c r="R7385" s="3" t="s">
        <v>2763</v>
      </c>
      <c r="S7385" s="3">
        <v>17.61</v>
      </c>
      <c r="T7385" s="3">
        <v>3</v>
      </c>
      <c r="U7385" s="3">
        <v>0</v>
      </c>
      <c r="V7385" s="3">
        <v>8.4527999999999999</v>
      </c>
    </row>
    <row r="7386" spans="1:22" ht="14.25" customHeight="1" x14ac:dyDescent="0.25">
      <c r="A7386" s="3">
        <v>7385</v>
      </c>
      <c r="B7386" s="3" t="s">
        <v>9455</v>
      </c>
      <c r="C7386" s="4">
        <f>YEAR(Table_1[[#This Row],[Order Date]])</f>
        <v>2013</v>
      </c>
      <c r="D7386" s="9">
        <v>41531</v>
      </c>
      <c r="E7386" s="3">
        <v>41536</v>
      </c>
      <c r="F7386" s="3" t="s">
        <v>50</v>
      </c>
      <c r="G7386" s="3" t="s">
        <v>118</v>
      </c>
      <c r="H7386" s="3" t="s">
        <v>119</v>
      </c>
      <c r="I7386" s="3" t="s">
        <v>26</v>
      </c>
      <c r="J7386" s="3" t="s">
        <v>27</v>
      </c>
      <c r="K7386" s="3" t="s">
        <v>2530</v>
      </c>
      <c r="L7386" s="3" t="s">
        <v>138</v>
      </c>
      <c r="M7386" s="3">
        <v>68104</v>
      </c>
      <c r="N7386" s="3" t="s">
        <v>105</v>
      </c>
      <c r="O7386" s="3" t="s">
        <v>4570</v>
      </c>
      <c r="P7386" s="3" t="s">
        <v>46</v>
      </c>
      <c r="Q7386" s="3" t="s">
        <v>78</v>
      </c>
      <c r="R7386" s="3" t="s">
        <v>4571</v>
      </c>
      <c r="S7386" s="3">
        <v>378</v>
      </c>
      <c r="T7386" s="3">
        <v>2</v>
      </c>
      <c r="U7386" s="3">
        <v>0</v>
      </c>
      <c r="V7386" s="3">
        <v>136.07999999999998</v>
      </c>
    </row>
    <row r="7387" spans="1:22" ht="14.25" customHeight="1" x14ac:dyDescent="0.25">
      <c r="A7387" s="3">
        <v>7386</v>
      </c>
      <c r="B7387" s="3" t="s">
        <v>9455</v>
      </c>
      <c r="C7387" s="4">
        <f>YEAR(Table_1[[#This Row],[Order Date]])</f>
        <v>2013</v>
      </c>
      <c r="D7387" s="9">
        <v>41531</v>
      </c>
      <c r="E7387" s="3">
        <v>41536</v>
      </c>
      <c r="F7387" s="3" t="s">
        <v>50</v>
      </c>
      <c r="G7387" s="3" t="s">
        <v>118</v>
      </c>
      <c r="H7387" s="3" t="s">
        <v>119</v>
      </c>
      <c r="I7387" s="3" t="s">
        <v>26</v>
      </c>
      <c r="J7387" s="3" t="s">
        <v>27</v>
      </c>
      <c r="K7387" s="3" t="s">
        <v>2530</v>
      </c>
      <c r="L7387" s="3" t="s">
        <v>138</v>
      </c>
      <c r="M7387" s="3">
        <v>68104</v>
      </c>
      <c r="N7387" s="3" t="s">
        <v>105</v>
      </c>
      <c r="O7387" s="3" t="s">
        <v>4004</v>
      </c>
      <c r="P7387" s="3" t="s">
        <v>46</v>
      </c>
      <c r="Q7387" s="3" t="s">
        <v>90</v>
      </c>
      <c r="R7387" s="3" t="s">
        <v>4005</v>
      </c>
      <c r="S7387" s="3">
        <v>17.64</v>
      </c>
      <c r="T7387" s="3">
        <v>3</v>
      </c>
      <c r="U7387" s="3">
        <v>0</v>
      </c>
      <c r="V7387" s="3">
        <v>8.6435999999999993</v>
      </c>
    </row>
    <row r="7388" spans="1:22" ht="14.25" customHeight="1" x14ac:dyDescent="0.25">
      <c r="A7388" s="3">
        <v>7387</v>
      </c>
      <c r="B7388" s="3" t="s">
        <v>9455</v>
      </c>
      <c r="C7388" s="4">
        <f>YEAR(Table_1[[#This Row],[Order Date]])</f>
        <v>2013</v>
      </c>
      <c r="D7388" s="9">
        <v>41531</v>
      </c>
      <c r="E7388" s="3">
        <v>41536</v>
      </c>
      <c r="F7388" s="3" t="s">
        <v>50</v>
      </c>
      <c r="G7388" s="3" t="s">
        <v>118</v>
      </c>
      <c r="H7388" s="3" t="s">
        <v>119</v>
      </c>
      <c r="I7388" s="3" t="s">
        <v>26</v>
      </c>
      <c r="J7388" s="3" t="s">
        <v>27</v>
      </c>
      <c r="K7388" s="3" t="s">
        <v>2530</v>
      </c>
      <c r="L7388" s="3" t="s">
        <v>138</v>
      </c>
      <c r="M7388" s="3">
        <v>68104</v>
      </c>
      <c r="N7388" s="3" t="s">
        <v>105</v>
      </c>
      <c r="O7388" s="3" t="s">
        <v>3219</v>
      </c>
      <c r="P7388" s="3" t="s">
        <v>46</v>
      </c>
      <c r="Q7388" s="3" t="s">
        <v>59</v>
      </c>
      <c r="R7388" s="3" t="s">
        <v>3220</v>
      </c>
      <c r="S7388" s="3">
        <v>373.08</v>
      </c>
      <c r="T7388" s="3">
        <v>6</v>
      </c>
      <c r="U7388" s="3">
        <v>0</v>
      </c>
      <c r="V7388" s="3">
        <v>100.73160000000001</v>
      </c>
    </row>
    <row r="7389" spans="1:22" ht="14.25" customHeight="1" x14ac:dyDescent="0.25">
      <c r="A7389" s="3">
        <v>7388</v>
      </c>
      <c r="B7389" s="3" t="s">
        <v>9455</v>
      </c>
      <c r="C7389" s="4">
        <f>YEAR(Table_1[[#This Row],[Order Date]])</f>
        <v>2013</v>
      </c>
      <c r="D7389" s="9">
        <v>41531</v>
      </c>
      <c r="E7389" s="3">
        <v>41536</v>
      </c>
      <c r="F7389" s="3" t="s">
        <v>50</v>
      </c>
      <c r="G7389" s="3" t="s">
        <v>118</v>
      </c>
      <c r="H7389" s="3" t="s">
        <v>119</v>
      </c>
      <c r="I7389" s="3" t="s">
        <v>26</v>
      </c>
      <c r="J7389" s="3" t="s">
        <v>27</v>
      </c>
      <c r="K7389" s="3" t="s">
        <v>2530</v>
      </c>
      <c r="L7389" s="3" t="s">
        <v>138</v>
      </c>
      <c r="M7389" s="3">
        <v>68104</v>
      </c>
      <c r="N7389" s="3" t="s">
        <v>105</v>
      </c>
      <c r="O7389" s="3" t="s">
        <v>194</v>
      </c>
      <c r="P7389" s="3" t="s">
        <v>32</v>
      </c>
      <c r="Q7389" s="3" t="s">
        <v>65</v>
      </c>
      <c r="R7389" s="3" t="s">
        <v>195</v>
      </c>
      <c r="S7389" s="3">
        <v>1336.4399999999998</v>
      </c>
      <c r="T7389" s="3">
        <v>14</v>
      </c>
      <c r="U7389" s="3">
        <v>0</v>
      </c>
      <c r="V7389" s="3">
        <v>387.56759999999986</v>
      </c>
    </row>
    <row r="7390" spans="1:22" ht="14.25" customHeight="1" x14ac:dyDescent="0.25">
      <c r="A7390" s="3">
        <v>7389</v>
      </c>
      <c r="B7390" s="3" t="s">
        <v>9455</v>
      </c>
      <c r="C7390" s="4">
        <f>YEAR(Table_1[[#This Row],[Order Date]])</f>
        <v>2013</v>
      </c>
      <c r="D7390" s="9">
        <v>41531</v>
      </c>
      <c r="E7390" s="3">
        <v>41536</v>
      </c>
      <c r="F7390" s="3" t="s">
        <v>50</v>
      </c>
      <c r="G7390" s="3" t="s">
        <v>118</v>
      </c>
      <c r="H7390" s="3" t="s">
        <v>119</v>
      </c>
      <c r="I7390" s="3" t="s">
        <v>26</v>
      </c>
      <c r="J7390" s="3" t="s">
        <v>27</v>
      </c>
      <c r="K7390" s="3" t="s">
        <v>2530</v>
      </c>
      <c r="L7390" s="3" t="s">
        <v>138</v>
      </c>
      <c r="M7390" s="3">
        <v>68104</v>
      </c>
      <c r="N7390" s="3" t="s">
        <v>105</v>
      </c>
      <c r="O7390" s="3" t="s">
        <v>4549</v>
      </c>
      <c r="P7390" s="3" t="s">
        <v>71</v>
      </c>
      <c r="Q7390" s="3" t="s">
        <v>72</v>
      </c>
      <c r="R7390" s="3" t="s">
        <v>4550</v>
      </c>
      <c r="S7390" s="3">
        <v>29.97</v>
      </c>
      <c r="T7390" s="3">
        <v>3</v>
      </c>
      <c r="U7390" s="3">
        <v>0</v>
      </c>
      <c r="V7390" s="3">
        <v>0.29969999999999963</v>
      </c>
    </row>
    <row r="7391" spans="1:22" ht="14.25" customHeight="1" x14ac:dyDescent="0.25">
      <c r="A7391" s="3">
        <v>7390</v>
      </c>
      <c r="B7391" s="3" t="s">
        <v>9456</v>
      </c>
      <c r="C7391" s="4">
        <f>YEAR(Table_1[[#This Row],[Order Date]])</f>
        <v>2014</v>
      </c>
      <c r="D7391" s="9">
        <v>41973</v>
      </c>
      <c r="E7391" s="3">
        <v>41977</v>
      </c>
      <c r="F7391" s="3" t="s">
        <v>50</v>
      </c>
      <c r="G7391" s="3" t="s">
        <v>655</v>
      </c>
      <c r="H7391" s="3" t="s">
        <v>656</v>
      </c>
      <c r="I7391" s="3" t="s">
        <v>26</v>
      </c>
      <c r="J7391" s="3" t="s">
        <v>27</v>
      </c>
      <c r="K7391" s="3" t="s">
        <v>6244</v>
      </c>
      <c r="L7391" s="3" t="s">
        <v>335</v>
      </c>
      <c r="M7391" s="3">
        <v>37421</v>
      </c>
      <c r="N7391" s="3" t="s">
        <v>30</v>
      </c>
      <c r="O7391" s="3" t="s">
        <v>35</v>
      </c>
      <c r="P7391" s="3" t="s">
        <v>32</v>
      </c>
      <c r="Q7391" s="3" t="s">
        <v>36</v>
      </c>
      <c r="R7391" s="3" t="s">
        <v>37</v>
      </c>
      <c r="S7391" s="3">
        <v>390.36799999999999</v>
      </c>
      <c r="T7391" s="3">
        <v>2</v>
      </c>
      <c r="U7391" s="3">
        <v>0.2</v>
      </c>
      <c r="V7391" s="3">
        <v>48.795999999999978</v>
      </c>
    </row>
    <row r="7392" spans="1:22" ht="14.25" customHeight="1" x14ac:dyDescent="0.25">
      <c r="A7392" s="3">
        <v>7391</v>
      </c>
      <c r="B7392" s="3" t="s">
        <v>9456</v>
      </c>
      <c r="C7392" s="4">
        <f>YEAR(Table_1[[#This Row],[Order Date]])</f>
        <v>2014</v>
      </c>
      <c r="D7392" s="9">
        <v>41973</v>
      </c>
      <c r="E7392" s="3">
        <v>41977</v>
      </c>
      <c r="F7392" s="3" t="s">
        <v>50</v>
      </c>
      <c r="G7392" s="3" t="s">
        <v>655</v>
      </c>
      <c r="H7392" s="3" t="s">
        <v>656</v>
      </c>
      <c r="I7392" s="3" t="s">
        <v>26</v>
      </c>
      <c r="J7392" s="3" t="s">
        <v>27</v>
      </c>
      <c r="K7392" s="3" t="s">
        <v>6244</v>
      </c>
      <c r="L7392" s="3" t="s">
        <v>335</v>
      </c>
      <c r="M7392" s="3">
        <v>37421</v>
      </c>
      <c r="N7392" s="3" t="s">
        <v>30</v>
      </c>
      <c r="O7392" s="3" t="s">
        <v>905</v>
      </c>
      <c r="P7392" s="3" t="s">
        <v>32</v>
      </c>
      <c r="Q7392" s="3" t="s">
        <v>65</v>
      </c>
      <c r="R7392" s="3" t="s">
        <v>6973</v>
      </c>
      <c r="S7392" s="3">
        <v>101.52000000000001</v>
      </c>
      <c r="T7392" s="3">
        <v>5</v>
      </c>
      <c r="U7392" s="3">
        <v>0.2</v>
      </c>
      <c r="V7392" s="3">
        <v>19.034999999999989</v>
      </c>
    </row>
    <row r="7393" spans="1:22" ht="14.25" customHeight="1" x14ac:dyDescent="0.25">
      <c r="A7393" s="3">
        <v>7392</v>
      </c>
      <c r="B7393" s="3" t="s">
        <v>9457</v>
      </c>
      <c r="C7393" s="4">
        <f>YEAR(Table_1[[#This Row],[Order Date]])</f>
        <v>2014</v>
      </c>
      <c r="D7393" s="9">
        <v>41978</v>
      </c>
      <c r="E7393" s="3">
        <v>41981</v>
      </c>
      <c r="F7393" s="3" t="s">
        <v>23</v>
      </c>
      <c r="G7393" s="3" t="s">
        <v>3336</v>
      </c>
      <c r="H7393" s="3" t="s">
        <v>3337</v>
      </c>
      <c r="I7393" s="3" t="s">
        <v>26</v>
      </c>
      <c r="J7393" s="3" t="s">
        <v>27</v>
      </c>
      <c r="K7393" s="3" t="s">
        <v>746</v>
      </c>
      <c r="L7393" s="3" t="s">
        <v>498</v>
      </c>
      <c r="M7393" s="3">
        <v>45014</v>
      </c>
      <c r="N7393" s="3" t="s">
        <v>148</v>
      </c>
      <c r="O7393" s="3" t="s">
        <v>4705</v>
      </c>
      <c r="P7393" s="3" t="s">
        <v>46</v>
      </c>
      <c r="Q7393" s="3" t="s">
        <v>90</v>
      </c>
      <c r="R7393" s="3" t="s">
        <v>4706</v>
      </c>
      <c r="S7393" s="3">
        <v>74.352000000000004</v>
      </c>
      <c r="T7393" s="3">
        <v>3</v>
      </c>
      <c r="U7393" s="3">
        <v>0.2</v>
      </c>
      <c r="V7393" s="3">
        <v>23.234999999999992</v>
      </c>
    </row>
    <row r="7394" spans="1:22" ht="14.25" customHeight="1" x14ac:dyDescent="0.25">
      <c r="A7394" s="3">
        <v>7393</v>
      </c>
      <c r="B7394" s="3" t="s">
        <v>9458</v>
      </c>
      <c r="C7394" s="4">
        <f>YEAR(Table_1[[#This Row],[Order Date]])</f>
        <v>2014</v>
      </c>
      <c r="D7394" s="9">
        <v>41762</v>
      </c>
      <c r="E7394" s="3">
        <v>41766</v>
      </c>
      <c r="F7394" s="3" t="s">
        <v>50</v>
      </c>
      <c r="G7394" s="3" t="s">
        <v>7216</v>
      </c>
      <c r="H7394" s="3" t="s">
        <v>7217</v>
      </c>
      <c r="I7394" s="3" t="s">
        <v>26</v>
      </c>
      <c r="J7394" s="3" t="s">
        <v>27</v>
      </c>
      <c r="K7394" s="3" t="s">
        <v>42</v>
      </c>
      <c r="L7394" s="3" t="s">
        <v>43</v>
      </c>
      <c r="M7394" s="3">
        <v>90049</v>
      </c>
      <c r="N7394" s="3" t="s">
        <v>44</v>
      </c>
      <c r="O7394" s="3" t="s">
        <v>5825</v>
      </c>
      <c r="P7394" s="3" t="s">
        <v>46</v>
      </c>
      <c r="Q7394" s="3" t="s">
        <v>90</v>
      </c>
      <c r="R7394" s="3" t="s">
        <v>5826</v>
      </c>
      <c r="S7394" s="3">
        <v>15.700000000000001</v>
      </c>
      <c r="T7394" s="3">
        <v>5</v>
      </c>
      <c r="U7394" s="3">
        <v>0</v>
      </c>
      <c r="V7394" s="3">
        <v>7.0649999999999995</v>
      </c>
    </row>
    <row r="7395" spans="1:22" ht="14.25" customHeight="1" x14ac:dyDescent="0.25">
      <c r="A7395" s="3">
        <v>7394</v>
      </c>
      <c r="B7395" s="3" t="s">
        <v>9458</v>
      </c>
      <c r="C7395" s="4">
        <f>YEAR(Table_1[[#This Row],[Order Date]])</f>
        <v>2014</v>
      </c>
      <c r="D7395" s="9">
        <v>41762</v>
      </c>
      <c r="E7395" s="3">
        <v>41766</v>
      </c>
      <c r="F7395" s="3" t="s">
        <v>50</v>
      </c>
      <c r="G7395" s="3" t="s">
        <v>7216</v>
      </c>
      <c r="H7395" s="3" t="s">
        <v>7217</v>
      </c>
      <c r="I7395" s="3" t="s">
        <v>26</v>
      </c>
      <c r="J7395" s="3" t="s">
        <v>27</v>
      </c>
      <c r="K7395" s="3" t="s">
        <v>42</v>
      </c>
      <c r="L7395" s="3" t="s">
        <v>43</v>
      </c>
      <c r="M7395" s="3">
        <v>90049</v>
      </c>
      <c r="N7395" s="3" t="s">
        <v>44</v>
      </c>
      <c r="O7395" s="3" t="s">
        <v>6380</v>
      </c>
      <c r="P7395" s="3" t="s">
        <v>46</v>
      </c>
      <c r="Q7395" s="3" t="s">
        <v>68</v>
      </c>
      <c r="R7395" s="3" t="s">
        <v>6381</v>
      </c>
      <c r="S7395" s="3">
        <v>59.519999999999996</v>
      </c>
      <c r="T7395" s="3">
        <v>3</v>
      </c>
      <c r="U7395" s="3">
        <v>0</v>
      </c>
      <c r="V7395" s="3">
        <v>15.475200000000001</v>
      </c>
    </row>
    <row r="7396" spans="1:22" ht="14.25" customHeight="1" x14ac:dyDescent="0.25">
      <c r="A7396" s="3">
        <v>7395</v>
      </c>
      <c r="B7396" s="3" t="s">
        <v>9458</v>
      </c>
      <c r="C7396" s="4">
        <f>YEAR(Table_1[[#This Row],[Order Date]])</f>
        <v>2014</v>
      </c>
      <c r="D7396" s="9">
        <v>41762</v>
      </c>
      <c r="E7396" s="3">
        <v>41766</v>
      </c>
      <c r="F7396" s="3" t="s">
        <v>50</v>
      </c>
      <c r="G7396" s="3" t="s">
        <v>7216</v>
      </c>
      <c r="H7396" s="3" t="s">
        <v>7217</v>
      </c>
      <c r="I7396" s="3" t="s">
        <v>26</v>
      </c>
      <c r="J7396" s="3" t="s">
        <v>27</v>
      </c>
      <c r="K7396" s="3" t="s">
        <v>42</v>
      </c>
      <c r="L7396" s="3" t="s">
        <v>43</v>
      </c>
      <c r="M7396" s="3">
        <v>90049</v>
      </c>
      <c r="N7396" s="3" t="s">
        <v>44</v>
      </c>
      <c r="O7396" s="3" t="s">
        <v>1266</v>
      </c>
      <c r="P7396" s="3" t="s">
        <v>46</v>
      </c>
      <c r="Q7396" s="3" t="s">
        <v>90</v>
      </c>
      <c r="R7396" s="3" t="s">
        <v>1267</v>
      </c>
      <c r="S7396" s="3">
        <v>34.4</v>
      </c>
      <c r="T7396" s="3">
        <v>5</v>
      </c>
      <c r="U7396" s="3">
        <v>0</v>
      </c>
      <c r="V7396" s="3">
        <v>15.823999999999998</v>
      </c>
    </row>
    <row r="7397" spans="1:22" ht="14.25" customHeight="1" x14ac:dyDescent="0.25">
      <c r="A7397" s="3">
        <v>7396</v>
      </c>
      <c r="B7397" s="3" t="s">
        <v>9459</v>
      </c>
      <c r="C7397" s="4">
        <f>YEAR(Table_1[[#This Row],[Order Date]])</f>
        <v>2013</v>
      </c>
      <c r="D7397" s="9">
        <v>41634</v>
      </c>
      <c r="E7397" s="3">
        <v>41639</v>
      </c>
      <c r="F7397" s="3" t="s">
        <v>50</v>
      </c>
      <c r="G7397" s="3" t="s">
        <v>6798</v>
      </c>
      <c r="H7397" s="3" t="s">
        <v>6799</v>
      </c>
      <c r="I7397" s="3" t="s">
        <v>41</v>
      </c>
      <c r="J7397" s="3" t="s">
        <v>27</v>
      </c>
      <c r="K7397" s="3" t="s">
        <v>266</v>
      </c>
      <c r="L7397" s="3" t="s">
        <v>267</v>
      </c>
      <c r="M7397" s="3">
        <v>10024</v>
      </c>
      <c r="N7397" s="3" t="s">
        <v>148</v>
      </c>
      <c r="O7397" s="3" t="s">
        <v>3804</v>
      </c>
      <c r="P7397" s="3" t="s">
        <v>32</v>
      </c>
      <c r="Q7397" s="3" t="s">
        <v>56</v>
      </c>
      <c r="R7397" s="3" t="s">
        <v>3805</v>
      </c>
      <c r="S7397" s="3">
        <v>313.17599999999999</v>
      </c>
      <c r="T7397" s="3">
        <v>2</v>
      </c>
      <c r="U7397" s="3">
        <v>0.4</v>
      </c>
      <c r="V7397" s="3">
        <v>-120.05080000000007</v>
      </c>
    </row>
    <row r="7398" spans="1:22" ht="14.25" customHeight="1" x14ac:dyDescent="0.25">
      <c r="A7398" s="3">
        <v>7397</v>
      </c>
      <c r="B7398" s="3" t="s">
        <v>9459</v>
      </c>
      <c r="C7398" s="4">
        <f>YEAR(Table_1[[#This Row],[Order Date]])</f>
        <v>2013</v>
      </c>
      <c r="D7398" s="9">
        <v>41634</v>
      </c>
      <c r="E7398" s="3">
        <v>41639</v>
      </c>
      <c r="F7398" s="3" t="s">
        <v>50</v>
      </c>
      <c r="G7398" s="3" t="s">
        <v>6798</v>
      </c>
      <c r="H7398" s="3" t="s">
        <v>6799</v>
      </c>
      <c r="I7398" s="3" t="s">
        <v>41</v>
      </c>
      <c r="J7398" s="3" t="s">
        <v>27</v>
      </c>
      <c r="K7398" s="3" t="s">
        <v>266</v>
      </c>
      <c r="L7398" s="3" t="s">
        <v>267</v>
      </c>
      <c r="M7398" s="3">
        <v>10024</v>
      </c>
      <c r="N7398" s="3" t="s">
        <v>148</v>
      </c>
      <c r="O7398" s="3" t="s">
        <v>2436</v>
      </c>
      <c r="P7398" s="3" t="s">
        <v>32</v>
      </c>
      <c r="Q7398" s="3" t="s">
        <v>36</v>
      </c>
      <c r="R7398" s="3" t="s">
        <v>2437</v>
      </c>
      <c r="S7398" s="3">
        <v>866.64599999999996</v>
      </c>
      <c r="T7398" s="3">
        <v>3</v>
      </c>
      <c r="U7398" s="3">
        <v>0.1</v>
      </c>
      <c r="V7398" s="3">
        <v>173.32919999999999</v>
      </c>
    </row>
    <row r="7399" spans="1:22" ht="14.25" customHeight="1" x14ac:dyDescent="0.25">
      <c r="A7399" s="3">
        <v>7398</v>
      </c>
      <c r="B7399" s="3" t="s">
        <v>9460</v>
      </c>
      <c r="C7399" s="4">
        <f>YEAR(Table_1[[#This Row],[Order Date]])</f>
        <v>2011</v>
      </c>
      <c r="D7399" s="9">
        <v>40816</v>
      </c>
      <c r="E7399" s="3">
        <v>40816</v>
      </c>
      <c r="F7399" s="3" t="s">
        <v>1290</v>
      </c>
      <c r="G7399" s="3" t="s">
        <v>6233</v>
      </c>
      <c r="H7399" s="3" t="s">
        <v>6234</v>
      </c>
      <c r="I7399" s="3" t="s">
        <v>41</v>
      </c>
      <c r="J7399" s="3" t="s">
        <v>27</v>
      </c>
      <c r="K7399" s="3" t="s">
        <v>746</v>
      </c>
      <c r="L7399" s="3" t="s">
        <v>498</v>
      </c>
      <c r="M7399" s="3">
        <v>45014</v>
      </c>
      <c r="N7399" s="3" t="s">
        <v>148</v>
      </c>
      <c r="O7399" s="3" t="s">
        <v>816</v>
      </c>
      <c r="P7399" s="3" t="s">
        <v>46</v>
      </c>
      <c r="Q7399" s="3" t="s">
        <v>78</v>
      </c>
      <c r="R7399" s="3" t="s">
        <v>817</v>
      </c>
      <c r="S7399" s="3">
        <v>795.40800000000013</v>
      </c>
      <c r="T7399" s="3">
        <v>6</v>
      </c>
      <c r="U7399" s="3">
        <v>0.2</v>
      </c>
      <c r="V7399" s="3">
        <v>59.655599999999993</v>
      </c>
    </row>
    <row r="7400" spans="1:22" ht="14.25" customHeight="1" x14ac:dyDescent="0.25">
      <c r="A7400" s="3">
        <v>7399</v>
      </c>
      <c r="B7400" s="3" t="s">
        <v>9461</v>
      </c>
      <c r="C7400" s="4">
        <f>YEAR(Table_1[[#This Row],[Order Date]])</f>
        <v>2011</v>
      </c>
      <c r="D7400" s="9">
        <v>40736</v>
      </c>
      <c r="E7400" s="3">
        <v>40739</v>
      </c>
      <c r="F7400" s="3" t="s">
        <v>23</v>
      </c>
      <c r="G7400" s="3" t="s">
        <v>2098</v>
      </c>
      <c r="H7400" s="3" t="s">
        <v>2099</v>
      </c>
      <c r="I7400" s="3" t="s">
        <v>26</v>
      </c>
      <c r="J7400" s="3" t="s">
        <v>27</v>
      </c>
      <c r="K7400" s="3" t="s">
        <v>303</v>
      </c>
      <c r="L7400" s="3" t="s">
        <v>211</v>
      </c>
      <c r="M7400" s="3">
        <v>60610</v>
      </c>
      <c r="N7400" s="3" t="s">
        <v>105</v>
      </c>
      <c r="O7400" s="3" t="s">
        <v>4179</v>
      </c>
      <c r="P7400" s="3" t="s">
        <v>46</v>
      </c>
      <c r="Q7400" s="3" t="s">
        <v>90</v>
      </c>
      <c r="R7400" s="3" t="s">
        <v>4180</v>
      </c>
      <c r="S7400" s="3">
        <v>35.856000000000002</v>
      </c>
      <c r="T7400" s="3">
        <v>9</v>
      </c>
      <c r="U7400" s="3">
        <v>0.2</v>
      </c>
      <c r="V7400" s="3">
        <v>12.997800000000003</v>
      </c>
    </row>
    <row r="7401" spans="1:22" ht="14.25" customHeight="1" x14ac:dyDescent="0.25">
      <c r="A7401" s="3">
        <v>7400</v>
      </c>
      <c r="B7401" s="3" t="s">
        <v>9461</v>
      </c>
      <c r="C7401" s="4">
        <f>YEAR(Table_1[[#This Row],[Order Date]])</f>
        <v>2011</v>
      </c>
      <c r="D7401" s="9">
        <v>40736</v>
      </c>
      <c r="E7401" s="3">
        <v>40739</v>
      </c>
      <c r="F7401" s="3" t="s">
        <v>23</v>
      </c>
      <c r="G7401" s="3" t="s">
        <v>2098</v>
      </c>
      <c r="H7401" s="3" t="s">
        <v>2099</v>
      </c>
      <c r="I7401" s="3" t="s">
        <v>26</v>
      </c>
      <c r="J7401" s="3" t="s">
        <v>27</v>
      </c>
      <c r="K7401" s="3" t="s">
        <v>303</v>
      </c>
      <c r="L7401" s="3" t="s">
        <v>211</v>
      </c>
      <c r="M7401" s="3">
        <v>60610</v>
      </c>
      <c r="N7401" s="3" t="s">
        <v>105</v>
      </c>
      <c r="O7401" s="3" t="s">
        <v>2089</v>
      </c>
      <c r="P7401" s="3" t="s">
        <v>71</v>
      </c>
      <c r="Q7401" s="3" t="s">
        <v>161</v>
      </c>
      <c r="R7401" s="3" t="s">
        <v>2090</v>
      </c>
      <c r="S7401" s="3">
        <v>23.840000000000003</v>
      </c>
      <c r="T7401" s="3">
        <v>4</v>
      </c>
      <c r="U7401" s="3">
        <v>0.2</v>
      </c>
      <c r="V7401" s="3">
        <v>3.2779999999999987</v>
      </c>
    </row>
    <row r="7402" spans="1:22" ht="14.25" customHeight="1" x14ac:dyDescent="0.25">
      <c r="A7402" s="3">
        <v>7401</v>
      </c>
      <c r="B7402" s="3" t="s">
        <v>9462</v>
      </c>
      <c r="C7402" s="4">
        <f>YEAR(Table_1[[#This Row],[Order Date]])</f>
        <v>2013</v>
      </c>
      <c r="D7402" s="9">
        <v>41526</v>
      </c>
      <c r="E7402" s="3">
        <v>41531</v>
      </c>
      <c r="F7402" s="3" t="s">
        <v>50</v>
      </c>
      <c r="G7402" s="3" t="s">
        <v>2562</v>
      </c>
      <c r="H7402" s="3" t="s">
        <v>2563</v>
      </c>
      <c r="I7402" s="3" t="s">
        <v>26</v>
      </c>
      <c r="J7402" s="3" t="s">
        <v>27</v>
      </c>
      <c r="K7402" s="3" t="s">
        <v>95</v>
      </c>
      <c r="L7402" s="3" t="s">
        <v>96</v>
      </c>
      <c r="M7402" s="3">
        <v>98103</v>
      </c>
      <c r="N7402" s="3" t="s">
        <v>44</v>
      </c>
      <c r="O7402" s="3" t="s">
        <v>1875</v>
      </c>
      <c r="P7402" s="3" t="s">
        <v>32</v>
      </c>
      <c r="Q7402" s="3" t="s">
        <v>65</v>
      </c>
      <c r="R7402" s="3" t="s">
        <v>1876</v>
      </c>
      <c r="S7402" s="3">
        <v>43.13</v>
      </c>
      <c r="T7402" s="3">
        <v>1</v>
      </c>
      <c r="U7402" s="3">
        <v>0</v>
      </c>
      <c r="V7402" s="3">
        <v>14.664200000000001</v>
      </c>
    </row>
    <row r="7403" spans="1:22" ht="14.25" customHeight="1" x14ac:dyDescent="0.25">
      <c r="A7403" s="3">
        <v>7402</v>
      </c>
      <c r="B7403" s="3" t="s">
        <v>9462</v>
      </c>
      <c r="C7403" s="4">
        <f>YEAR(Table_1[[#This Row],[Order Date]])</f>
        <v>2013</v>
      </c>
      <c r="D7403" s="9">
        <v>41526</v>
      </c>
      <c r="E7403" s="3">
        <v>41531</v>
      </c>
      <c r="F7403" s="3" t="s">
        <v>50</v>
      </c>
      <c r="G7403" s="3" t="s">
        <v>2562</v>
      </c>
      <c r="H7403" s="3" t="s">
        <v>2563</v>
      </c>
      <c r="I7403" s="3" t="s">
        <v>26</v>
      </c>
      <c r="J7403" s="3" t="s">
        <v>27</v>
      </c>
      <c r="K7403" s="3" t="s">
        <v>95</v>
      </c>
      <c r="L7403" s="3" t="s">
        <v>96</v>
      </c>
      <c r="M7403" s="3">
        <v>98103</v>
      </c>
      <c r="N7403" s="3" t="s">
        <v>44</v>
      </c>
      <c r="O7403" s="3" t="s">
        <v>1028</v>
      </c>
      <c r="P7403" s="3" t="s">
        <v>46</v>
      </c>
      <c r="Q7403" s="3" t="s">
        <v>90</v>
      </c>
      <c r="R7403" s="3" t="s">
        <v>1029</v>
      </c>
      <c r="S7403" s="3">
        <v>30.87</v>
      </c>
      <c r="T7403" s="3">
        <v>7</v>
      </c>
      <c r="U7403" s="3">
        <v>0</v>
      </c>
      <c r="V7403" s="3">
        <v>14.200199999999999</v>
      </c>
    </row>
    <row r="7404" spans="1:22" ht="14.25" customHeight="1" x14ac:dyDescent="0.25">
      <c r="A7404" s="3">
        <v>7403</v>
      </c>
      <c r="B7404" s="3" t="s">
        <v>9463</v>
      </c>
      <c r="C7404" s="4">
        <f>YEAR(Table_1[[#This Row],[Order Date]])</f>
        <v>2014</v>
      </c>
      <c r="D7404" s="9">
        <v>41858</v>
      </c>
      <c r="E7404" s="3">
        <v>41862</v>
      </c>
      <c r="F7404" s="3" t="s">
        <v>50</v>
      </c>
      <c r="G7404" s="3" t="s">
        <v>1125</v>
      </c>
      <c r="H7404" s="3" t="s">
        <v>1126</v>
      </c>
      <c r="I7404" s="3" t="s">
        <v>26</v>
      </c>
      <c r="J7404" s="3" t="s">
        <v>27</v>
      </c>
      <c r="K7404" s="3" t="s">
        <v>266</v>
      </c>
      <c r="L7404" s="3" t="s">
        <v>267</v>
      </c>
      <c r="M7404" s="3">
        <v>10011</v>
      </c>
      <c r="N7404" s="3" t="s">
        <v>148</v>
      </c>
      <c r="O7404" s="3" t="s">
        <v>1405</v>
      </c>
      <c r="P7404" s="3" t="s">
        <v>46</v>
      </c>
      <c r="Q7404" s="3" t="s">
        <v>578</v>
      </c>
      <c r="R7404" s="3" t="s">
        <v>1406</v>
      </c>
      <c r="S7404" s="3">
        <v>70.12</v>
      </c>
      <c r="T7404" s="3">
        <v>4</v>
      </c>
      <c r="U7404" s="3">
        <v>0</v>
      </c>
      <c r="V7404" s="3">
        <v>21.035999999999994</v>
      </c>
    </row>
    <row r="7405" spans="1:22" ht="14.25" customHeight="1" x14ac:dyDescent="0.25">
      <c r="A7405" s="3">
        <v>7404</v>
      </c>
      <c r="B7405" s="3" t="s">
        <v>9464</v>
      </c>
      <c r="C7405" s="4">
        <f>YEAR(Table_1[[#This Row],[Order Date]])</f>
        <v>2012</v>
      </c>
      <c r="D7405" s="9">
        <v>41043</v>
      </c>
      <c r="E7405" s="3">
        <v>41048</v>
      </c>
      <c r="F7405" s="3" t="s">
        <v>50</v>
      </c>
      <c r="G7405" s="3" t="s">
        <v>995</v>
      </c>
      <c r="H7405" s="3" t="s">
        <v>996</v>
      </c>
      <c r="I7405" s="3" t="s">
        <v>41</v>
      </c>
      <c r="J7405" s="3" t="s">
        <v>27</v>
      </c>
      <c r="K7405" s="3" t="s">
        <v>9351</v>
      </c>
      <c r="L7405" s="3" t="s">
        <v>43</v>
      </c>
      <c r="M7405" s="3">
        <v>93010</v>
      </c>
      <c r="N7405" s="3" t="s">
        <v>44</v>
      </c>
      <c r="O7405" s="3" t="s">
        <v>2232</v>
      </c>
      <c r="P7405" s="3" t="s">
        <v>32</v>
      </c>
      <c r="Q7405" s="3" t="s">
        <v>33</v>
      </c>
      <c r="R7405" s="3" t="s">
        <v>2233</v>
      </c>
      <c r="S7405" s="3">
        <v>509.95749999999992</v>
      </c>
      <c r="T7405" s="3">
        <v>5</v>
      </c>
      <c r="U7405" s="3">
        <v>0.15</v>
      </c>
      <c r="V7405" s="3">
        <v>41.996499999999941</v>
      </c>
    </row>
    <row r="7406" spans="1:22" ht="14.25" customHeight="1" x14ac:dyDescent="0.25">
      <c r="A7406" s="3">
        <v>7405</v>
      </c>
      <c r="B7406" s="3" t="s">
        <v>9464</v>
      </c>
      <c r="C7406" s="4">
        <f>YEAR(Table_1[[#This Row],[Order Date]])</f>
        <v>2012</v>
      </c>
      <c r="D7406" s="9">
        <v>41043</v>
      </c>
      <c r="E7406" s="3">
        <v>41048</v>
      </c>
      <c r="F7406" s="3" t="s">
        <v>50</v>
      </c>
      <c r="G7406" s="3" t="s">
        <v>995</v>
      </c>
      <c r="H7406" s="3" t="s">
        <v>996</v>
      </c>
      <c r="I7406" s="3" t="s">
        <v>41</v>
      </c>
      <c r="J7406" s="3" t="s">
        <v>27</v>
      </c>
      <c r="K7406" s="3" t="s">
        <v>9351</v>
      </c>
      <c r="L7406" s="3" t="s">
        <v>43</v>
      </c>
      <c r="M7406" s="3">
        <v>93010</v>
      </c>
      <c r="N7406" s="3" t="s">
        <v>44</v>
      </c>
      <c r="O7406" s="3" t="s">
        <v>1994</v>
      </c>
      <c r="P7406" s="3" t="s">
        <v>32</v>
      </c>
      <c r="Q7406" s="3" t="s">
        <v>65</v>
      </c>
      <c r="R7406" s="3" t="s">
        <v>1995</v>
      </c>
      <c r="S7406" s="3">
        <v>122.91</v>
      </c>
      <c r="T7406" s="3">
        <v>3</v>
      </c>
      <c r="U7406" s="3">
        <v>0</v>
      </c>
      <c r="V7406" s="3">
        <v>34.414800000000007</v>
      </c>
    </row>
    <row r="7407" spans="1:22" ht="14.25" customHeight="1" x14ac:dyDescent="0.25">
      <c r="A7407" s="3">
        <v>7406</v>
      </c>
      <c r="B7407" s="3" t="s">
        <v>9464</v>
      </c>
      <c r="C7407" s="4">
        <f>YEAR(Table_1[[#This Row],[Order Date]])</f>
        <v>2012</v>
      </c>
      <c r="D7407" s="9">
        <v>41043</v>
      </c>
      <c r="E7407" s="3">
        <v>41048</v>
      </c>
      <c r="F7407" s="3" t="s">
        <v>50</v>
      </c>
      <c r="G7407" s="3" t="s">
        <v>995</v>
      </c>
      <c r="H7407" s="3" t="s">
        <v>996</v>
      </c>
      <c r="I7407" s="3" t="s">
        <v>41</v>
      </c>
      <c r="J7407" s="3" t="s">
        <v>27</v>
      </c>
      <c r="K7407" s="3" t="s">
        <v>9351</v>
      </c>
      <c r="L7407" s="3" t="s">
        <v>43</v>
      </c>
      <c r="M7407" s="3">
        <v>93010</v>
      </c>
      <c r="N7407" s="3" t="s">
        <v>44</v>
      </c>
      <c r="O7407" s="3" t="s">
        <v>4928</v>
      </c>
      <c r="P7407" s="3" t="s">
        <v>32</v>
      </c>
      <c r="Q7407" s="3" t="s">
        <v>36</v>
      </c>
      <c r="R7407" s="3" t="s">
        <v>4929</v>
      </c>
      <c r="S7407" s="3">
        <v>97.567999999999998</v>
      </c>
      <c r="T7407" s="3">
        <v>2</v>
      </c>
      <c r="U7407" s="3">
        <v>0.2</v>
      </c>
      <c r="V7407" s="3">
        <v>-6.0980000000000025</v>
      </c>
    </row>
    <row r="7408" spans="1:22" ht="14.25" customHeight="1" x14ac:dyDescent="0.25">
      <c r="A7408" s="3">
        <v>7407</v>
      </c>
      <c r="B7408" s="3" t="s">
        <v>9464</v>
      </c>
      <c r="C7408" s="4">
        <f>YEAR(Table_1[[#This Row],[Order Date]])</f>
        <v>2012</v>
      </c>
      <c r="D7408" s="9">
        <v>41043</v>
      </c>
      <c r="E7408" s="3">
        <v>41048</v>
      </c>
      <c r="F7408" s="3" t="s">
        <v>50</v>
      </c>
      <c r="G7408" s="3" t="s">
        <v>995</v>
      </c>
      <c r="H7408" s="3" t="s">
        <v>996</v>
      </c>
      <c r="I7408" s="3" t="s">
        <v>41</v>
      </c>
      <c r="J7408" s="3" t="s">
        <v>27</v>
      </c>
      <c r="K7408" s="3" t="s">
        <v>9351</v>
      </c>
      <c r="L7408" s="3" t="s">
        <v>43</v>
      </c>
      <c r="M7408" s="3">
        <v>93010</v>
      </c>
      <c r="N7408" s="3" t="s">
        <v>44</v>
      </c>
      <c r="O7408" s="3" t="s">
        <v>6357</v>
      </c>
      <c r="P7408" s="3" t="s">
        <v>32</v>
      </c>
      <c r="Q7408" s="3" t="s">
        <v>36</v>
      </c>
      <c r="R7408" s="3" t="s">
        <v>6358</v>
      </c>
      <c r="S7408" s="3">
        <v>722.35200000000009</v>
      </c>
      <c r="T7408" s="3">
        <v>3</v>
      </c>
      <c r="U7408" s="3">
        <v>0.2</v>
      </c>
      <c r="V7408" s="3">
        <v>81.264599999999916</v>
      </c>
    </row>
    <row r="7409" spans="1:22" ht="14.25" customHeight="1" x14ac:dyDescent="0.25">
      <c r="A7409" s="3">
        <v>7408</v>
      </c>
      <c r="B7409" s="3" t="s">
        <v>9465</v>
      </c>
      <c r="C7409" s="4">
        <f>YEAR(Table_1[[#This Row],[Order Date]])</f>
        <v>2014</v>
      </c>
      <c r="D7409" s="9">
        <v>41660</v>
      </c>
      <c r="E7409" s="3">
        <v>41661</v>
      </c>
      <c r="F7409" s="3" t="s">
        <v>188</v>
      </c>
      <c r="G7409" s="3" t="s">
        <v>5155</v>
      </c>
      <c r="H7409" s="3" t="s">
        <v>5156</v>
      </c>
      <c r="I7409" s="3" t="s">
        <v>26</v>
      </c>
      <c r="J7409" s="3" t="s">
        <v>27</v>
      </c>
      <c r="K7409" s="3" t="s">
        <v>303</v>
      </c>
      <c r="L7409" s="3" t="s">
        <v>211</v>
      </c>
      <c r="M7409" s="3">
        <v>60653</v>
      </c>
      <c r="N7409" s="3" t="s">
        <v>105</v>
      </c>
      <c r="O7409" s="3" t="s">
        <v>2918</v>
      </c>
      <c r="P7409" s="3" t="s">
        <v>46</v>
      </c>
      <c r="Q7409" s="3" t="s">
        <v>47</v>
      </c>
      <c r="R7409" s="3" t="s">
        <v>2919</v>
      </c>
      <c r="S7409" s="3">
        <v>11.52</v>
      </c>
      <c r="T7409" s="3">
        <v>5</v>
      </c>
      <c r="U7409" s="3">
        <v>0.2</v>
      </c>
      <c r="V7409" s="3">
        <v>4.1760000000000002</v>
      </c>
    </row>
    <row r="7410" spans="1:22" ht="14.25" customHeight="1" x14ac:dyDescent="0.25">
      <c r="A7410" s="3">
        <v>7409</v>
      </c>
      <c r="B7410" s="3" t="s">
        <v>9466</v>
      </c>
      <c r="C7410" s="4">
        <f>YEAR(Table_1[[#This Row],[Order Date]])</f>
        <v>2013</v>
      </c>
      <c r="D7410" s="9">
        <v>41425</v>
      </c>
      <c r="E7410" s="3">
        <v>41432</v>
      </c>
      <c r="F7410" s="3" t="s">
        <v>50</v>
      </c>
      <c r="G7410" s="3" t="s">
        <v>6311</v>
      </c>
      <c r="H7410" s="3" t="s">
        <v>6312</v>
      </c>
      <c r="I7410" s="3" t="s">
        <v>41</v>
      </c>
      <c r="J7410" s="3" t="s">
        <v>27</v>
      </c>
      <c r="K7410" s="3" t="s">
        <v>42</v>
      </c>
      <c r="L7410" s="3" t="s">
        <v>43</v>
      </c>
      <c r="M7410" s="3">
        <v>90032</v>
      </c>
      <c r="N7410" s="3" t="s">
        <v>44</v>
      </c>
      <c r="O7410" s="3" t="s">
        <v>6261</v>
      </c>
      <c r="P7410" s="3" t="s">
        <v>32</v>
      </c>
      <c r="Q7410" s="3" t="s">
        <v>65</v>
      </c>
      <c r="R7410" s="3" t="s">
        <v>6262</v>
      </c>
      <c r="S7410" s="3">
        <v>167.84</v>
      </c>
      <c r="T7410" s="3">
        <v>8</v>
      </c>
      <c r="U7410" s="3">
        <v>0</v>
      </c>
      <c r="V7410" s="3">
        <v>11.748799999999989</v>
      </c>
    </row>
    <row r="7411" spans="1:22" ht="14.25" customHeight="1" x14ac:dyDescent="0.25">
      <c r="A7411" s="3">
        <v>7410</v>
      </c>
      <c r="B7411" s="3" t="s">
        <v>9467</v>
      </c>
      <c r="C7411" s="4">
        <f>YEAR(Table_1[[#This Row],[Order Date]])</f>
        <v>2011</v>
      </c>
      <c r="D7411" s="9">
        <v>40641</v>
      </c>
      <c r="E7411" s="3">
        <v>40645</v>
      </c>
      <c r="F7411" s="3" t="s">
        <v>50</v>
      </c>
      <c r="G7411" s="3" t="s">
        <v>3019</v>
      </c>
      <c r="H7411" s="3" t="s">
        <v>3020</v>
      </c>
      <c r="I7411" s="3" t="s">
        <v>26</v>
      </c>
      <c r="J7411" s="3" t="s">
        <v>27</v>
      </c>
      <c r="K7411" s="3" t="s">
        <v>2835</v>
      </c>
      <c r="L7411" s="3" t="s">
        <v>498</v>
      </c>
      <c r="M7411" s="3">
        <v>43615</v>
      </c>
      <c r="N7411" s="3" t="s">
        <v>148</v>
      </c>
      <c r="O7411" s="3" t="s">
        <v>7524</v>
      </c>
      <c r="P7411" s="3" t="s">
        <v>32</v>
      </c>
      <c r="Q7411" s="3" t="s">
        <v>56</v>
      </c>
      <c r="R7411" s="3" t="s">
        <v>7525</v>
      </c>
      <c r="S7411" s="3">
        <v>172.11</v>
      </c>
      <c r="T7411" s="3">
        <v>1</v>
      </c>
      <c r="U7411" s="3">
        <v>0.4</v>
      </c>
      <c r="V7411" s="3">
        <v>-94.660500000000013</v>
      </c>
    </row>
    <row r="7412" spans="1:22" ht="14.25" customHeight="1" x14ac:dyDescent="0.25">
      <c r="A7412" s="3">
        <v>7411</v>
      </c>
      <c r="B7412" s="3" t="s">
        <v>9468</v>
      </c>
      <c r="C7412" s="4">
        <f>YEAR(Table_1[[#This Row],[Order Date]])</f>
        <v>2011</v>
      </c>
      <c r="D7412" s="9">
        <v>40747</v>
      </c>
      <c r="E7412" s="3">
        <v>40748</v>
      </c>
      <c r="F7412" s="3" t="s">
        <v>188</v>
      </c>
      <c r="G7412" s="3" t="s">
        <v>118</v>
      </c>
      <c r="H7412" s="3" t="s">
        <v>119</v>
      </c>
      <c r="I7412" s="3" t="s">
        <v>26</v>
      </c>
      <c r="J7412" s="3" t="s">
        <v>27</v>
      </c>
      <c r="K7412" s="3" t="s">
        <v>266</v>
      </c>
      <c r="L7412" s="3" t="s">
        <v>267</v>
      </c>
      <c r="M7412" s="3">
        <v>10011</v>
      </c>
      <c r="N7412" s="3" t="s">
        <v>148</v>
      </c>
      <c r="O7412" s="3" t="s">
        <v>3755</v>
      </c>
      <c r="P7412" s="3" t="s">
        <v>71</v>
      </c>
      <c r="Q7412" s="3" t="s">
        <v>161</v>
      </c>
      <c r="R7412" s="3" t="s">
        <v>3756</v>
      </c>
      <c r="S7412" s="3">
        <v>99.98</v>
      </c>
      <c r="T7412" s="3">
        <v>2</v>
      </c>
      <c r="U7412" s="3">
        <v>0</v>
      </c>
      <c r="V7412" s="3">
        <v>7.9983999999999895</v>
      </c>
    </row>
    <row r="7413" spans="1:22" ht="14.25" customHeight="1" x14ac:dyDescent="0.25">
      <c r="A7413" s="3">
        <v>7412</v>
      </c>
      <c r="B7413" s="3" t="s">
        <v>9469</v>
      </c>
      <c r="C7413" s="4">
        <f>YEAR(Table_1[[#This Row],[Order Date]])</f>
        <v>2014</v>
      </c>
      <c r="D7413" s="9">
        <v>41790</v>
      </c>
      <c r="E7413" s="3">
        <v>41794</v>
      </c>
      <c r="F7413" s="3" t="s">
        <v>50</v>
      </c>
      <c r="G7413" s="3" t="s">
        <v>3763</v>
      </c>
      <c r="H7413" s="3" t="s">
        <v>3764</v>
      </c>
      <c r="I7413" s="3" t="s">
        <v>102</v>
      </c>
      <c r="J7413" s="3" t="s">
        <v>27</v>
      </c>
      <c r="K7413" s="3" t="s">
        <v>4278</v>
      </c>
      <c r="L7413" s="3" t="s">
        <v>420</v>
      </c>
      <c r="M7413" s="3">
        <v>97224</v>
      </c>
      <c r="N7413" s="3" t="s">
        <v>44</v>
      </c>
      <c r="O7413" s="3" t="s">
        <v>7055</v>
      </c>
      <c r="P7413" s="3" t="s">
        <v>71</v>
      </c>
      <c r="Q7413" s="3" t="s">
        <v>72</v>
      </c>
      <c r="R7413" s="3" t="s">
        <v>7056</v>
      </c>
      <c r="S7413" s="3">
        <v>156.79200000000003</v>
      </c>
      <c r="T7413" s="3">
        <v>1</v>
      </c>
      <c r="U7413" s="3">
        <v>0.2</v>
      </c>
      <c r="V7413" s="3">
        <v>17.639099999999985</v>
      </c>
    </row>
    <row r="7414" spans="1:22" ht="14.25" customHeight="1" x14ac:dyDescent="0.25">
      <c r="A7414" s="3">
        <v>7413</v>
      </c>
      <c r="B7414" s="3" t="s">
        <v>9469</v>
      </c>
      <c r="C7414" s="4">
        <f>YEAR(Table_1[[#This Row],[Order Date]])</f>
        <v>2014</v>
      </c>
      <c r="D7414" s="9">
        <v>41790</v>
      </c>
      <c r="E7414" s="3">
        <v>41794</v>
      </c>
      <c r="F7414" s="3" t="s">
        <v>50</v>
      </c>
      <c r="G7414" s="3" t="s">
        <v>3763</v>
      </c>
      <c r="H7414" s="3" t="s">
        <v>3764</v>
      </c>
      <c r="I7414" s="3" t="s">
        <v>102</v>
      </c>
      <c r="J7414" s="3" t="s">
        <v>27</v>
      </c>
      <c r="K7414" s="3" t="s">
        <v>4278</v>
      </c>
      <c r="L7414" s="3" t="s">
        <v>420</v>
      </c>
      <c r="M7414" s="3">
        <v>97224</v>
      </c>
      <c r="N7414" s="3" t="s">
        <v>44</v>
      </c>
      <c r="O7414" s="3" t="s">
        <v>753</v>
      </c>
      <c r="P7414" s="3" t="s">
        <v>71</v>
      </c>
      <c r="Q7414" s="3" t="s">
        <v>161</v>
      </c>
      <c r="R7414" s="3" t="s">
        <v>754</v>
      </c>
      <c r="S7414" s="3">
        <v>35.360000000000007</v>
      </c>
      <c r="T7414" s="3">
        <v>2</v>
      </c>
      <c r="U7414" s="3">
        <v>0.2</v>
      </c>
      <c r="V7414" s="3">
        <v>-3.0939999999999994</v>
      </c>
    </row>
    <row r="7415" spans="1:22" ht="14.25" customHeight="1" x14ac:dyDescent="0.25">
      <c r="A7415" s="3">
        <v>7414</v>
      </c>
      <c r="B7415" s="3" t="s">
        <v>9469</v>
      </c>
      <c r="C7415" s="4">
        <f>YEAR(Table_1[[#This Row],[Order Date]])</f>
        <v>2014</v>
      </c>
      <c r="D7415" s="9">
        <v>41790</v>
      </c>
      <c r="E7415" s="3">
        <v>41794</v>
      </c>
      <c r="F7415" s="3" t="s">
        <v>50</v>
      </c>
      <c r="G7415" s="3" t="s">
        <v>3763</v>
      </c>
      <c r="H7415" s="3" t="s">
        <v>3764</v>
      </c>
      <c r="I7415" s="3" t="s">
        <v>102</v>
      </c>
      <c r="J7415" s="3" t="s">
        <v>27</v>
      </c>
      <c r="K7415" s="3" t="s">
        <v>4278</v>
      </c>
      <c r="L7415" s="3" t="s">
        <v>420</v>
      </c>
      <c r="M7415" s="3">
        <v>97224</v>
      </c>
      <c r="N7415" s="3" t="s">
        <v>44</v>
      </c>
      <c r="O7415" s="3" t="s">
        <v>9022</v>
      </c>
      <c r="P7415" s="3" t="s">
        <v>32</v>
      </c>
      <c r="Q7415" s="3" t="s">
        <v>65</v>
      </c>
      <c r="R7415" s="3" t="s">
        <v>9023</v>
      </c>
      <c r="S7415" s="3">
        <v>13.591999999999999</v>
      </c>
      <c r="T7415" s="3">
        <v>1</v>
      </c>
      <c r="U7415" s="3">
        <v>0.2</v>
      </c>
      <c r="V7415" s="3">
        <v>-0.33980000000000032</v>
      </c>
    </row>
    <row r="7416" spans="1:22" ht="14.25" customHeight="1" x14ac:dyDescent="0.25">
      <c r="A7416" s="3">
        <v>7415</v>
      </c>
      <c r="B7416" s="3" t="s">
        <v>9470</v>
      </c>
      <c r="C7416" s="4">
        <f>YEAR(Table_1[[#This Row],[Order Date]])</f>
        <v>2013</v>
      </c>
      <c r="D7416" s="9">
        <v>41347</v>
      </c>
      <c r="E7416" s="3">
        <v>41349</v>
      </c>
      <c r="F7416" s="3" t="s">
        <v>23</v>
      </c>
      <c r="G7416" s="3" t="s">
        <v>355</v>
      </c>
      <c r="H7416" s="3" t="s">
        <v>356</v>
      </c>
      <c r="I7416" s="3" t="s">
        <v>41</v>
      </c>
      <c r="J7416" s="3" t="s">
        <v>27</v>
      </c>
      <c r="K7416" s="3" t="s">
        <v>146</v>
      </c>
      <c r="L7416" s="3" t="s">
        <v>147</v>
      </c>
      <c r="M7416" s="3">
        <v>19134</v>
      </c>
      <c r="N7416" s="3" t="s">
        <v>148</v>
      </c>
      <c r="O7416" s="3" t="s">
        <v>686</v>
      </c>
      <c r="P7416" s="3" t="s">
        <v>32</v>
      </c>
      <c r="Q7416" s="3" t="s">
        <v>36</v>
      </c>
      <c r="R7416" s="3" t="s">
        <v>687</v>
      </c>
      <c r="S7416" s="3">
        <v>386.67999999999995</v>
      </c>
      <c r="T7416" s="3">
        <v>2</v>
      </c>
      <c r="U7416" s="3">
        <v>0.3</v>
      </c>
      <c r="V7416" s="3">
        <v>-5.5240000000000293</v>
      </c>
    </row>
    <row r="7417" spans="1:22" ht="14.25" customHeight="1" x14ac:dyDescent="0.25">
      <c r="A7417" s="3">
        <v>7416</v>
      </c>
      <c r="B7417" s="3" t="s">
        <v>9470</v>
      </c>
      <c r="C7417" s="4">
        <f>YEAR(Table_1[[#This Row],[Order Date]])</f>
        <v>2013</v>
      </c>
      <c r="D7417" s="9">
        <v>41347</v>
      </c>
      <c r="E7417" s="3">
        <v>41349</v>
      </c>
      <c r="F7417" s="3" t="s">
        <v>23</v>
      </c>
      <c r="G7417" s="3" t="s">
        <v>355</v>
      </c>
      <c r="H7417" s="3" t="s">
        <v>356</v>
      </c>
      <c r="I7417" s="3" t="s">
        <v>41</v>
      </c>
      <c r="J7417" s="3" t="s">
        <v>27</v>
      </c>
      <c r="K7417" s="3" t="s">
        <v>146</v>
      </c>
      <c r="L7417" s="3" t="s">
        <v>147</v>
      </c>
      <c r="M7417" s="3">
        <v>19134</v>
      </c>
      <c r="N7417" s="3" t="s">
        <v>148</v>
      </c>
      <c r="O7417" s="3" t="s">
        <v>6539</v>
      </c>
      <c r="P7417" s="3" t="s">
        <v>71</v>
      </c>
      <c r="Q7417" s="3" t="s">
        <v>161</v>
      </c>
      <c r="R7417" s="3" t="s">
        <v>6540</v>
      </c>
      <c r="S7417" s="3">
        <v>379.96000000000004</v>
      </c>
      <c r="T7417" s="3">
        <v>5</v>
      </c>
      <c r="U7417" s="3">
        <v>0.2</v>
      </c>
      <c r="V7417" s="3">
        <v>47.494999999999919</v>
      </c>
    </row>
    <row r="7418" spans="1:22" ht="14.25" customHeight="1" x14ac:dyDescent="0.25">
      <c r="A7418" s="3">
        <v>7417</v>
      </c>
      <c r="B7418" s="3" t="s">
        <v>9470</v>
      </c>
      <c r="C7418" s="4">
        <f>YEAR(Table_1[[#This Row],[Order Date]])</f>
        <v>2013</v>
      </c>
      <c r="D7418" s="9">
        <v>41347</v>
      </c>
      <c r="E7418" s="3">
        <v>41349</v>
      </c>
      <c r="F7418" s="3" t="s">
        <v>23</v>
      </c>
      <c r="G7418" s="3" t="s">
        <v>355</v>
      </c>
      <c r="H7418" s="3" t="s">
        <v>356</v>
      </c>
      <c r="I7418" s="3" t="s">
        <v>41</v>
      </c>
      <c r="J7418" s="3" t="s">
        <v>27</v>
      </c>
      <c r="K7418" s="3" t="s">
        <v>146</v>
      </c>
      <c r="L7418" s="3" t="s">
        <v>147</v>
      </c>
      <c r="M7418" s="3">
        <v>19134</v>
      </c>
      <c r="N7418" s="3" t="s">
        <v>148</v>
      </c>
      <c r="O7418" s="3" t="s">
        <v>2791</v>
      </c>
      <c r="P7418" s="3" t="s">
        <v>71</v>
      </c>
      <c r="Q7418" s="3" t="s">
        <v>72</v>
      </c>
      <c r="R7418" s="3" t="s">
        <v>2792</v>
      </c>
      <c r="S7418" s="3">
        <v>539.91</v>
      </c>
      <c r="T7418" s="3">
        <v>3</v>
      </c>
      <c r="U7418" s="3">
        <v>0.4</v>
      </c>
      <c r="V7418" s="3">
        <v>-116.98049999999998</v>
      </c>
    </row>
    <row r="7419" spans="1:22" ht="14.25" customHeight="1" x14ac:dyDescent="0.25">
      <c r="A7419" s="3">
        <v>7418</v>
      </c>
      <c r="B7419" s="3" t="s">
        <v>9470</v>
      </c>
      <c r="C7419" s="4">
        <f>YEAR(Table_1[[#This Row],[Order Date]])</f>
        <v>2013</v>
      </c>
      <c r="D7419" s="9">
        <v>41347</v>
      </c>
      <c r="E7419" s="3">
        <v>41349</v>
      </c>
      <c r="F7419" s="3" t="s">
        <v>23</v>
      </c>
      <c r="G7419" s="3" t="s">
        <v>355</v>
      </c>
      <c r="H7419" s="3" t="s">
        <v>356</v>
      </c>
      <c r="I7419" s="3" t="s">
        <v>41</v>
      </c>
      <c r="J7419" s="3" t="s">
        <v>27</v>
      </c>
      <c r="K7419" s="3" t="s">
        <v>146</v>
      </c>
      <c r="L7419" s="3" t="s">
        <v>147</v>
      </c>
      <c r="M7419" s="3">
        <v>19134</v>
      </c>
      <c r="N7419" s="3" t="s">
        <v>148</v>
      </c>
      <c r="O7419" s="3" t="s">
        <v>6651</v>
      </c>
      <c r="P7419" s="3" t="s">
        <v>46</v>
      </c>
      <c r="Q7419" s="3" t="s">
        <v>90</v>
      </c>
      <c r="R7419" s="3" t="s">
        <v>6652</v>
      </c>
      <c r="S7419" s="3">
        <v>41.240000000000009</v>
      </c>
      <c r="T7419" s="3">
        <v>5</v>
      </c>
      <c r="U7419" s="3">
        <v>0.2</v>
      </c>
      <c r="V7419" s="3">
        <v>13.918499999999998</v>
      </c>
    </row>
    <row r="7420" spans="1:22" ht="14.25" customHeight="1" x14ac:dyDescent="0.25">
      <c r="A7420" s="3">
        <v>7419</v>
      </c>
      <c r="B7420" s="3" t="s">
        <v>9470</v>
      </c>
      <c r="C7420" s="4">
        <f>YEAR(Table_1[[#This Row],[Order Date]])</f>
        <v>2013</v>
      </c>
      <c r="D7420" s="9">
        <v>41347</v>
      </c>
      <c r="E7420" s="3">
        <v>41349</v>
      </c>
      <c r="F7420" s="3" t="s">
        <v>23</v>
      </c>
      <c r="G7420" s="3" t="s">
        <v>355</v>
      </c>
      <c r="H7420" s="3" t="s">
        <v>356</v>
      </c>
      <c r="I7420" s="3" t="s">
        <v>41</v>
      </c>
      <c r="J7420" s="3" t="s">
        <v>27</v>
      </c>
      <c r="K7420" s="3" t="s">
        <v>146</v>
      </c>
      <c r="L7420" s="3" t="s">
        <v>147</v>
      </c>
      <c r="M7420" s="3">
        <v>19134</v>
      </c>
      <c r="N7420" s="3" t="s">
        <v>148</v>
      </c>
      <c r="O7420" s="3" t="s">
        <v>6989</v>
      </c>
      <c r="P7420" s="3" t="s">
        <v>46</v>
      </c>
      <c r="Q7420" s="3" t="s">
        <v>75</v>
      </c>
      <c r="R7420" s="3" t="s">
        <v>6990</v>
      </c>
      <c r="S7420" s="3">
        <v>51.897000000000013</v>
      </c>
      <c r="T7420" s="3">
        <v>1</v>
      </c>
      <c r="U7420" s="3">
        <v>0.7</v>
      </c>
      <c r="V7420" s="3">
        <v>-41.517600000000002</v>
      </c>
    </row>
    <row r="7421" spans="1:22" ht="14.25" customHeight="1" x14ac:dyDescent="0.25">
      <c r="A7421" s="3">
        <v>7420</v>
      </c>
      <c r="B7421" s="3" t="s">
        <v>9470</v>
      </c>
      <c r="C7421" s="4">
        <f>YEAR(Table_1[[#This Row],[Order Date]])</f>
        <v>2013</v>
      </c>
      <c r="D7421" s="9">
        <v>41347</v>
      </c>
      <c r="E7421" s="3">
        <v>41349</v>
      </c>
      <c r="F7421" s="3" t="s">
        <v>23</v>
      </c>
      <c r="G7421" s="3" t="s">
        <v>355</v>
      </c>
      <c r="H7421" s="3" t="s">
        <v>356</v>
      </c>
      <c r="I7421" s="3" t="s">
        <v>41</v>
      </c>
      <c r="J7421" s="3" t="s">
        <v>27</v>
      </c>
      <c r="K7421" s="3" t="s">
        <v>146</v>
      </c>
      <c r="L7421" s="3" t="s">
        <v>147</v>
      </c>
      <c r="M7421" s="3">
        <v>19134</v>
      </c>
      <c r="N7421" s="3" t="s">
        <v>148</v>
      </c>
      <c r="O7421" s="3" t="s">
        <v>3688</v>
      </c>
      <c r="P7421" s="3" t="s">
        <v>46</v>
      </c>
      <c r="Q7421" s="3" t="s">
        <v>59</v>
      </c>
      <c r="R7421" s="3" t="s">
        <v>3689</v>
      </c>
      <c r="S7421" s="3">
        <v>552.55999999999995</v>
      </c>
      <c r="T7421" s="3">
        <v>5</v>
      </c>
      <c r="U7421" s="3">
        <v>0.2</v>
      </c>
      <c r="V7421" s="3">
        <v>-138.13999999999999</v>
      </c>
    </row>
    <row r="7422" spans="1:22" ht="14.25" customHeight="1" x14ac:dyDescent="0.25">
      <c r="A7422" s="3">
        <v>7421</v>
      </c>
      <c r="B7422" s="3" t="s">
        <v>9470</v>
      </c>
      <c r="C7422" s="4">
        <f>YEAR(Table_1[[#This Row],[Order Date]])</f>
        <v>2013</v>
      </c>
      <c r="D7422" s="9">
        <v>41347</v>
      </c>
      <c r="E7422" s="3">
        <v>41349</v>
      </c>
      <c r="F7422" s="3" t="s">
        <v>23</v>
      </c>
      <c r="G7422" s="3" t="s">
        <v>355</v>
      </c>
      <c r="H7422" s="3" t="s">
        <v>356</v>
      </c>
      <c r="I7422" s="3" t="s">
        <v>41</v>
      </c>
      <c r="J7422" s="3" t="s">
        <v>27</v>
      </c>
      <c r="K7422" s="3" t="s">
        <v>146</v>
      </c>
      <c r="L7422" s="3" t="s">
        <v>147</v>
      </c>
      <c r="M7422" s="3">
        <v>19134</v>
      </c>
      <c r="N7422" s="3" t="s">
        <v>148</v>
      </c>
      <c r="O7422" s="3" t="s">
        <v>4327</v>
      </c>
      <c r="P7422" s="3" t="s">
        <v>46</v>
      </c>
      <c r="Q7422" s="3" t="s">
        <v>75</v>
      </c>
      <c r="R7422" s="3" t="s">
        <v>4328</v>
      </c>
      <c r="S7422" s="3">
        <v>23.160000000000004</v>
      </c>
      <c r="T7422" s="3">
        <v>5</v>
      </c>
      <c r="U7422" s="3">
        <v>0.7</v>
      </c>
      <c r="V7422" s="3">
        <v>-15.439999999999998</v>
      </c>
    </row>
    <row r="7423" spans="1:22" ht="14.25" customHeight="1" x14ac:dyDescent="0.25">
      <c r="A7423" s="3">
        <v>7422</v>
      </c>
      <c r="B7423" s="3" t="s">
        <v>9470</v>
      </c>
      <c r="C7423" s="4">
        <f>YEAR(Table_1[[#This Row],[Order Date]])</f>
        <v>2013</v>
      </c>
      <c r="D7423" s="9">
        <v>41347</v>
      </c>
      <c r="E7423" s="3">
        <v>41349</v>
      </c>
      <c r="F7423" s="3" t="s">
        <v>23</v>
      </c>
      <c r="G7423" s="3" t="s">
        <v>355</v>
      </c>
      <c r="H7423" s="3" t="s">
        <v>356</v>
      </c>
      <c r="I7423" s="3" t="s">
        <v>41</v>
      </c>
      <c r="J7423" s="3" t="s">
        <v>27</v>
      </c>
      <c r="K7423" s="3" t="s">
        <v>146</v>
      </c>
      <c r="L7423" s="3" t="s">
        <v>147</v>
      </c>
      <c r="M7423" s="3">
        <v>19134</v>
      </c>
      <c r="N7423" s="3" t="s">
        <v>148</v>
      </c>
      <c r="O7423" s="3" t="s">
        <v>9471</v>
      </c>
      <c r="P7423" s="3" t="s">
        <v>46</v>
      </c>
      <c r="Q7423" s="3" t="s">
        <v>59</v>
      </c>
      <c r="R7423" s="3" t="s">
        <v>9472</v>
      </c>
      <c r="S7423" s="3">
        <v>126.08</v>
      </c>
      <c r="T7423" s="3">
        <v>2</v>
      </c>
      <c r="U7423" s="3">
        <v>0.2</v>
      </c>
      <c r="V7423" s="3">
        <v>-28.367999999999984</v>
      </c>
    </row>
    <row r="7424" spans="1:22" ht="14.25" customHeight="1" x14ac:dyDescent="0.25">
      <c r="A7424" s="3">
        <v>7423</v>
      </c>
      <c r="B7424" s="3" t="s">
        <v>9470</v>
      </c>
      <c r="C7424" s="4">
        <f>YEAR(Table_1[[#This Row],[Order Date]])</f>
        <v>2013</v>
      </c>
      <c r="D7424" s="9">
        <v>41347</v>
      </c>
      <c r="E7424" s="3">
        <v>41349</v>
      </c>
      <c r="F7424" s="3" t="s">
        <v>23</v>
      </c>
      <c r="G7424" s="3" t="s">
        <v>355</v>
      </c>
      <c r="H7424" s="3" t="s">
        <v>356</v>
      </c>
      <c r="I7424" s="3" t="s">
        <v>41</v>
      </c>
      <c r="J7424" s="3" t="s">
        <v>27</v>
      </c>
      <c r="K7424" s="3" t="s">
        <v>146</v>
      </c>
      <c r="L7424" s="3" t="s">
        <v>147</v>
      </c>
      <c r="M7424" s="3">
        <v>19134</v>
      </c>
      <c r="N7424" s="3" t="s">
        <v>148</v>
      </c>
      <c r="O7424" s="3" t="s">
        <v>873</v>
      </c>
      <c r="P7424" s="3" t="s">
        <v>71</v>
      </c>
      <c r="Q7424" s="3" t="s">
        <v>682</v>
      </c>
      <c r="R7424" s="3" t="s">
        <v>6749</v>
      </c>
      <c r="S7424" s="3">
        <v>449.1</v>
      </c>
      <c r="T7424" s="3">
        <v>3</v>
      </c>
      <c r="U7424" s="3">
        <v>0.7</v>
      </c>
      <c r="V7424" s="3">
        <v>-643.70999999999981</v>
      </c>
    </row>
    <row r="7425" spans="1:22" ht="14.25" customHeight="1" x14ac:dyDescent="0.25">
      <c r="A7425" s="3">
        <v>7424</v>
      </c>
      <c r="B7425" s="3" t="s">
        <v>9473</v>
      </c>
      <c r="C7425" s="4">
        <f>YEAR(Table_1[[#This Row],[Order Date]])</f>
        <v>2014</v>
      </c>
      <c r="D7425" s="9">
        <v>41740</v>
      </c>
      <c r="E7425" s="3">
        <v>41744</v>
      </c>
      <c r="F7425" s="3" t="s">
        <v>50</v>
      </c>
      <c r="G7425" s="3" t="s">
        <v>805</v>
      </c>
      <c r="H7425" s="3" t="s">
        <v>806</v>
      </c>
      <c r="I7425" s="3" t="s">
        <v>26</v>
      </c>
      <c r="J7425" s="3" t="s">
        <v>27</v>
      </c>
      <c r="K7425" s="3" t="s">
        <v>146</v>
      </c>
      <c r="L7425" s="3" t="s">
        <v>147</v>
      </c>
      <c r="M7425" s="3">
        <v>19143</v>
      </c>
      <c r="N7425" s="3" t="s">
        <v>148</v>
      </c>
      <c r="O7425" s="3" t="s">
        <v>5355</v>
      </c>
      <c r="P7425" s="3" t="s">
        <v>46</v>
      </c>
      <c r="Q7425" s="3" t="s">
        <v>78</v>
      </c>
      <c r="R7425" s="3" t="s">
        <v>5356</v>
      </c>
      <c r="S7425" s="3">
        <v>195.10400000000001</v>
      </c>
      <c r="T7425" s="3">
        <v>4</v>
      </c>
      <c r="U7425" s="3">
        <v>0.2</v>
      </c>
      <c r="V7425" s="3">
        <v>21.949199999999969</v>
      </c>
    </row>
    <row r="7426" spans="1:22" ht="14.25" customHeight="1" x14ac:dyDescent="0.25">
      <c r="A7426" s="3">
        <v>7425</v>
      </c>
      <c r="B7426" s="3" t="s">
        <v>9473</v>
      </c>
      <c r="C7426" s="4">
        <f>YEAR(Table_1[[#This Row],[Order Date]])</f>
        <v>2014</v>
      </c>
      <c r="D7426" s="9">
        <v>41740</v>
      </c>
      <c r="E7426" s="3">
        <v>41744</v>
      </c>
      <c r="F7426" s="3" t="s">
        <v>50</v>
      </c>
      <c r="G7426" s="3" t="s">
        <v>805</v>
      </c>
      <c r="H7426" s="3" t="s">
        <v>806</v>
      </c>
      <c r="I7426" s="3" t="s">
        <v>26</v>
      </c>
      <c r="J7426" s="3" t="s">
        <v>27</v>
      </c>
      <c r="K7426" s="3" t="s">
        <v>146</v>
      </c>
      <c r="L7426" s="3" t="s">
        <v>147</v>
      </c>
      <c r="M7426" s="3">
        <v>19143</v>
      </c>
      <c r="N7426" s="3" t="s">
        <v>148</v>
      </c>
      <c r="O7426" s="3" t="s">
        <v>2629</v>
      </c>
      <c r="P7426" s="3" t="s">
        <v>32</v>
      </c>
      <c r="Q7426" s="3" t="s">
        <v>65</v>
      </c>
      <c r="R7426" s="3" t="s">
        <v>2630</v>
      </c>
      <c r="S7426" s="3">
        <v>36.671999999999997</v>
      </c>
      <c r="T7426" s="3">
        <v>3</v>
      </c>
      <c r="U7426" s="3">
        <v>0.2</v>
      </c>
      <c r="V7426" s="3">
        <v>6.4176000000000002</v>
      </c>
    </row>
    <row r="7427" spans="1:22" ht="14.25" customHeight="1" x14ac:dyDescent="0.25">
      <c r="A7427" s="3">
        <v>7426</v>
      </c>
      <c r="B7427" s="3" t="s">
        <v>9474</v>
      </c>
      <c r="C7427" s="4">
        <f>YEAR(Table_1[[#This Row],[Order Date]])</f>
        <v>2013</v>
      </c>
      <c r="D7427" s="9">
        <v>41451</v>
      </c>
      <c r="E7427" s="3">
        <v>41453</v>
      </c>
      <c r="F7427" s="3" t="s">
        <v>23</v>
      </c>
      <c r="G7427" s="3" t="s">
        <v>813</v>
      </c>
      <c r="H7427" s="3" t="s">
        <v>814</v>
      </c>
      <c r="I7427" s="3" t="s">
        <v>26</v>
      </c>
      <c r="J7427" s="3" t="s">
        <v>27</v>
      </c>
      <c r="K7427" s="3" t="s">
        <v>184</v>
      </c>
      <c r="L7427" s="3" t="s">
        <v>104</v>
      </c>
      <c r="M7427" s="3">
        <v>77070</v>
      </c>
      <c r="N7427" s="3" t="s">
        <v>105</v>
      </c>
      <c r="O7427" s="3" t="s">
        <v>304</v>
      </c>
      <c r="P7427" s="3" t="s">
        <v>32</v>
      </c>
      <c r="Q7427" s="3" t="s">
        <v>36</v>
      </c>
      <c r="R7427" s="3" t="s">
        <v>305</v>
      </c>
      <c r="S7427" s="3">
        <v>85.245999999999995</v>
      </c>
      <c r="T7427" s="3">
        <v>2</v>
      </c>
      <c r="U7427" s="3">
        <v>0.3</v>
      </c>
      <c r="V7427" s="3">
        <v>-6.0890000000000057</v>
      </c>
    </row>
    <row r="7428" spans="1:22" ht="14.25" customHeight="1" x14ac:dyDescent="0.25">
      <c r="A7428" s="3">
        <v>7427</v>
      </c>
      <c r="B7428" s="3" t="s">
        <v>9474</v>
      </c>
      <c r="C7428" s="4">
        <f>YEAR(Table_1[[#This Row],[Order Date]])</f>
        <v>2013</v>
      </c>
      <c r="D7428" s="9">
        <v>41451</v>
      </c>
      <c r="E7428" s="3">
        <v>41453</v>
      </c>
      <c r="F7428" s="3" t="s">
        <v>23</v>
      </c>
      <c r="G7428" s="3" t="s">
        <v>813</v>
      </c>
      <c r="H7428" s="3" t="s">
        <v>814</v>
      </c>
      <c r="I7428" s="3" t="s">
        <v>26</v>
      </c>
      <c r="J7428" s="3" t="s">
        <v>27</v>
      </c>
      <c r="K7428" s="3" t="s">
        <v>184</v>
      </c>
      <c r="L7428" s="3" t="s">
        <v>104</v>
      </c>
      <c r="M7428" s="3">
        <v>77070</v>
      </c>
      <c r="N7428" s="3" t="s">
        <v>105</v>
      </c>
      <c r="O7428" s="3" t="s">
        <v>6609</v>
      </c>
      <c r="P7428" s="3" t="s">
        <v>32</v>
      </c>
      <c r="Q7428" s="3" t="s">
        <v>65</v>
      </c>
      <c r="R7428" s="3" t="s">
        <v>6610</v>
      </c>
      <c r="S7428" s="3">
        <v>32.712000000000003</v>
      </c>
      <c r="T7428" s="3">
        <v>2</v>
      </c>
      <c r="U7428" s="3">
        <v>0.6</v>
      </c>
      <c r="V7428" s="3">
        <v>-26.169599999999996</v>
      </c>
    </row>
    <row r="7429" spans="1:22" ht="14.25" customHeight="1" x14ac:dyDescent="0.25">
      <c r="A7429" s="3">
        <v>7428</v>
      </c>
      <c r="B7429" s="3" t="s">
        <v>9475</v>
      </c>
      <c r="C7429" s="4">
        <f>YEAR(Table_1[[#This Row],[Order Date]])</f>
        <v>2011</v>
      </c>
      <c r="D7429" s="9">
        <v>40619</v>
      </c>
      <c r="E7429" s="3">
        <v>40623</v>
      </c>
      <c r="F7429" s="3" t="s">
        <v>50</v>
      </c>
      <c r="G7429" s="3" t="s">
        <v>8728</v>
      </c>
      <c r="H7429" s="3" t="s">
        <v>8729</v>
      </c>
      <c r="I7429" s="3" t="s">
        <v>41</v>
      </c>
      <c r="J7429" s="3" t="s">
        <v>27</v>
      </c>
      <c r="K7429" s="3" t="s">
        <v>328</v>
      </c>
      <c r="L7429" s="3" t="s">
        <v>1487</v>
      </c>
      <c r="M7429" s="3">
        <v>39212</v>
      </c>
      <c r="N7429" s="3" t="s">
        <v>30</v>
      </c>
      <c r="O7429" s="3" t="s">
        <v>2077</v>
      </c>
      <c r="P7429" s="3" t="s">
        <v>46</v>
      </c>
      <c r="Q7429" s="3" t="s">
        <v>75</v>
      </c>
      <c r="R7429" s="3" t="s">
        <v>2078</v>
      </c>
      <c r="S7429" s="3">
        <v>11.43</v>
      </c>
      <c r="T7429" s="3">
        <v>3</v>
      </c>
      <c r="U7429" s="3">
        <v>0</v>
      </c>
      <c r="V7429" s="3">
        <v>5.3720999999999997</v>
      </c>
    </row>
    <row r="7430" spans="1:22" ht="14.25" customHeight="1" x14ac:dyDescent="0.25">
      <c r="A7430" s="3">
        <v>7429</v>
      </c>
      <c r="B7430" s="3" t="s">
        <v>9475</v>
      </c>
      <c r="C7430" s="4">
        <f>YEAR(Table_1[[#This Row],[Order Date]])</f>
        <v>2011</v>
      </c>
      <c r="D7430" s="9">
        <v>40619</v>
      </c>
      <c r="E7430" s="3">
        <v>40623</v>
      </c>
      <c r="F7430" s="3" t="s">
        <v>50</v>
      </c>
      <c r="G7430" s="3" t="s">
        <v>8728</v>
      </c>
      <c r="H7430" s="3" t="s">
        <v>8729</v>
      </c>
      <c r="I7430" s="3" t="s">
        <v>41</v>
      </c>
      <c r="J7430" s="3" t="s">
        <v>27</v>
      </c>
      <c r="K7430" s="3" t="s">
        <v>328</v>
      </c>
      <c r="L7430" s="3" t="s">
        <v>1487</v>
      </c>
      <c r="M7430" s="3">
        <v>39212</v>
      </c>
      <c r="N7430" s="3" t="s">
        <v>30</v>
      </c>
      <c r="O7430" s="3" t="s">
        <v>1335</v>
      </c>
      <c r="P7430" s="3" t="s">
        <v>46</v>
      </c>
      <c r="Q7430" s="3" t="s">
        <v>75</v>
      </c>
      <c r="R7430" s="3" t="s">
        <v>1336</v>
      </c>
      <c r="S7430" s="3">
        <v>30.44</v>
      </c>
      <c r="T7430" s="3">
        <v>2</v>
      </c>
      <c r="U7430" s="3">
        <v>0</v>
      </c>
      <c r="V7430" s="3">
        <v>14.9156</v>
      </c>
    </row>
    <row r="7431" spans="1:22" ht="14.25" customHeight="1" x14ac:dyDescent="0.25">
      <c r="A7431" s="3">
        <v>7430</v>
      </c>
      <c r="B7431" s="3" t="s">
        <v>9475</v>
      </c>
      <c r="C7431" s="4">
        <f>YEAR(Table_1[[#This Row],[Order Date]])</f>
        <v>2011</v>
      </c>
      <c r="D7431" s="9">
        <v>40619</v>
      </c>
      <c r="E7431" s="3">
        <v>40623</v>
      </c>
      <c r="F7431" s="3" t="s">
        <v>50</v>
      </c>
      <c r="G7431" s="3" t="s">
        <v>8728</v>
      </c>
      <c r="H7431" s="3" t="s">
        <v>8729</v>
      </c>
      <c r="I7431" s="3" t="s">
        <v>41</v>
      </c>
      <c r="J7431" s="3" t="s">
        <v>27</v>
      </c>
      <c r="K7431" s="3" t="s">
        <v>328</v>
      </c>
      <c r="L7431" s="3" t="s">
        <v>1487</v>
      </c>
      <c r="M7431" s="3">
        <v>39212</v>
      </c>
      <c r="N7431" s="3" t="s">
        <v>30</v>
      </c>
      <c r="O7431" s="3" t="s">
        <v>918</v>
      </c>
      <c r="P7431" s="3" t="s">
        <v>46</v>
      </c>
      <c r="Q7431" s="3" t="s">
        <v>90</v>
      </c>
      <c r="R7431" s="3" t="s">
        <v>919</v>
      </c>
      <c r="S7431" s="3">
        <v>12.96</v>
      </c>
      <c r="T7431" s="3">
        <v>2</v>
      </c>
      <c r="U7431" s="3">
        <v>0</v>
      </c>
      <c r="V7431" s="3">
        <v>6.3504000000000005</v>
      </c>
    </row>
    <row r="7432" spans="1:22" ht="14.25" customHeight="1" x14ac:dyDescent="0.25">
      <c r="A7432" s="3">
        <v>7431</v>
      </c>
      <c r="B7432" s="3" t="s">
        <v>9475</v>
      </c>
      <c r="C7432" s="4">
        <f>YEAR(Table_1[[#This Row],[Order Date]])</f>
        <v>2011</v>
      </c>
      <c r="D7432" s="9">
        <v>40619</v>
      </c>
      <c r="E7432" s="3">
        <v>40623</v>
      </c>
      <c r="F7432" s="3" t="s">
        <v>50</v>
      </c>
      <c r="G7432" s="3" t="s">
        <v>8728</v>
      </c>
      <c r="H7432" s="3" t="s">
        <v>8729</v>
      </c>
      <c r="I7432" s="3" t="s">
        <v>41</v>
      </c>
      <c r="J7432" s="3" t="s">
        <v>27</v>
      </c>
      <c r="K7432" s="3" t="s">
        <v>328</v>
      </c>
      <c r="L7432" s="3" t="s">
        <v>1487</v>
      </c>
      <c r="M7432" s="3">
        <v>39212</v>
      </c>
      <c r="N7432" s="3" t="s">
        <v>30</v>
      </c>
      <c r="O7432" s="3" t="s">
        <v>8167</v>
      </c>
      <c r="P7432" s="3" t="s">
        <v>46</v>
      </c>
      <c r="Q7432" s="3" t="s">
        <v>90</v>
      </c>
      <c r="R7432" s="3" t="s">
        <v>8168</v>
      </c>
      <c r="S7432" s="3">
        <v>16</v>
      </c>
      <c r="T7432" s="3">
        <v>4</v>
      </c>
      <c r="U7432" s="3">
        <v>0</v>
      </c>
      <c r="V7432" s="3">
        <v>7.68</v>
      </c>
    </row>
    <row r="7433" spans="1:22" ht="14.25" customHeight="1" x14ac:dyDescent="0.25">
      <c r="A7433" s="3">
        <v>7432</v>
      </c>
      <c r="B7433" s="3" t="s">
        <v>9475</v>
      </c>
      <c r="C7433" s="4">
        <f>YEAR(Table_1[[#This Row],[Order Date]])</f>
        <v>2011</v>
      </c>
      <c r="D7433" s="9">
        <v>40619</v>
      </c>
      <c r="E7433" s="3">
        <v>40623</v>
      </c>
      <c r="F7433" s="3" t="s">
        <v>50</v>
      </c>
      <c r="G7433" s="3" t="s">
        <v>8728</v>
      </c>
      <c r="H7433" s="3" t="s">
        <v>8729</v>
      </c>
      <c r="I7433" s="3" t="s">
        <v>41</v>
      </c>
      <c r="J7433" s="3" t="s">
        <v>27</v>
      </c>
      <c r="K7433" s="3" t="s">
        <v>328</v>
      </c>
      <c r="L7433" s="3" t="s">
        <v>1487</v>
      </c>
      <c r="M7433" s="3">
        <v>39212</v>
      </c>
      <c r="N7433" s="3" t="s">
        <v>30</v>
      </c>
      <c r="O7433" s="3" t="s">
        <v>3619</v>
      </c>
      <c r="P7433" s="3" t="s">
        <v>46</v>
      </c>
      <c r="Q7433" s="3" t="s">
        <v>78</v>
      </c>
      <c r="R7433" s="3" t="s">
        <v>3620</v>
      </c>
      <c r="S7433" s="3">
        <v>32.67</v>
      </c>
      <c r="T7433" s="3">
        <v>3</v>
      </c>
      <c r="U7433" s="3">
        <v>0</v>
      </c>
      <c r="V7433" s="3">
        <v>8.4942000000000011</v>
      </c>
    </row>
    <row r="7434" spans="1:22" ht="14.25" customHeight="1" x14ac:dyDescent="0.25">
      <c r="A7434" s="3">
        <v>7433</v>
      </c>
      <c r="B7434" s="3" t="s">
        <v>9476</v>
      </c>
      <c r="C7434" s="4">
        <f>YEAR(Table_1[[#This Row],[Order Date]])</f>
        <v>2011</v>
      </c>
      <c r="D7434" s="9">
        <v>40764</v>
      </c>
      <c r="E7434" s="3">
        <v>40768</v>
      </c>
      <c r="F7434" s="3" t="s">
        <v>50</v>
      </c>
      <c r="G7434" s="3" t="s">
        <v>7418</v>
      </c>
      <c r="H7434" s="3" t="s">
        <v>7419</v>
      </c>
      <c r="I7434" s="3" t="s">
        <v>26</v>
      </c>
      <c r="J7434" s="3" t="s">
        <v>27</v>
      </c>
      <c r="K7434" s="3" t="s">
        <v>544</v>
      </c>
      <c r="L7434" s="3" t="s">
        <v>310</v>
      </c>
      <c r="M7434" s="3">
        <v>85023</v>
      </c>
      <c r="N7434" s="3" t="s">
        <v>44</v>
      </c>
      <c r="O7434" s="3" t="s">
        <v>3138</v>
      </c>
      <c r="P7434" s="3" t="s">
        <v>46</v>
      </c>
      <c r="Q7434" s="3" t="s">
        <v>269</v>
      </c>
      <c r="R7434" s="3" t="s">
        <v>3139</v>
      </c>
      <c r="S7434" s="3">
        <v>4.4640000000000004</v>
      </c>
      <c r="T7434" s="3">
        <v>3</v>
      </c>
      <c r="U7434" s="3">
        <v>0.2</v>
      </c>
      <c r="V7434" s="3">
        <v>-0.94859999999999989</v>
      </c>
    </row>
    <row r="7435" spans="1:22" ht="14.25" customHeight="1" x14ac:dyDescent="0.25">
      <c r="A7435" s="3">
        <v>7434</v>
      </c>
      <c r="B7435" s="3" t="s">
        <v>9476</v>
      </c>
      <c r="C7435" s="4">
        <f>YEAR(Table_1[[#This Row],[Order Date]])</f>
        <v>2011</v>
      </c>
      <c r="D7435" s="9">
        <v>40764</v>
      </c>
      <c r="E7435" s="3">
        <v>40768</v>
      </c>
      <c r="F7435" s="3" t="s">
        <v>50</v>
      </c>
      <c r="G7435" s="3" t="s">
        <v>7418</v>
      </c>
      <c r="H7435" s="3" t="s">
        <v>7419</v>
      </c>
      <c r="I7435" s="3" t="s">
        <v>26</v>
      </c>
      <c r="J7435" s="3" t="s">
        <v>27</v>
      </c>
      <c r="K7435" s="3" t="s">
        <v>544</v>
      </c>
      <c r="L7435" s="3" t="s">
        <v>310</v>
      </c>
      <c r="M7435" s="3">
        <v>85023</v>
      </c>
      <c r="N7435" s="3" t="s">
        <v>44</v>
      </c>
      <c r="O7435" s="3" t="s">
        <v>3125</v>
      </c>
      <c r="P7435" s="3" t="s">
        <v>46</v>
      </c>
      <c r="Q7435" s="3" t="s">
        <v>75</v>
      </c>
      <c r="R7435" s="3" t="s">
        <v>3126</v>
      </c>
      <c r="S7435" s="3">
        <v>9.3450000000000024</v>
      </c>
      <c r="T7435" s="3">
        <v>5</v>
      </c>
      <c r="U7435" s="3">
        <v>0.7</v>
      </c>
      <c r="V7435" s="3">
        <v>-6.5414999999999992</v>
      </c>
    </row>
    <row r="7436" spans="1:22" ht="14.25" customHeight="1" x14ac:dyDescent="0.25">
      <c r="A7436" s="3">
        <v>7435</v>
      </c>
      <c r="B7436" s="3" t="s">
        <v>9477</v>
      </c>
      <c r="C7436" s="4">
        <f>YEAR(Table_1[[#This Row],[Order Date]])</f>
        <v>2012</v>
      </c>
      <c r="D7436" s="9">
        <v>41116</v>
      </c>
      <c r="E7436" s="3">
        <v>41121</v>
      </c>
      <c r="F7436" s="3" t="s">
        <v>50</v>
      </c>
      <c r="G7436" s="3" t="s">
        <v>1383</v>
      </c>
      <c r="H7436" s="3" t="s">
        <v>1384</v>
      </c>
      <c r="I7436" s="3" t="s">
        <v>41</v>
      </c>
      <c r="J7436" s="3" t="s">
        <v>27</v>
      </c>
      <c r="K7436" s="3" t="s">
        <v>8826</v>
      </c>
      <c r="L7436" s="3" t="s">
        <v>43</v>
      </c>
      <c r="M7436" s="3">
        <v>93030</v>
      </c>
      <c r="N7436" s="3" t="s">
        <v>44</v>
      </c>
      <c r="O7436" s="3" t="s">
        <v>2077</v>
      </c>
      <c r="P7436" s="3" t="s">
        <v>46</v>
      </c>
      <c r="Q7436" s="3" t="s">
        <v>75</v>
      </c>
      <c r="R7436" s="3" t="s">
        <v>2078</v>
      </c>
      <c r="S7436" s="3">
        <v>9.1440000000000001</v>
      </c>
      <c r="T7436" s="3">
        <v>3</v>
      </c>
      <c r="U7436" s="3">
        <v>0.2</v>
      </c>
      <c r="V7436" s="3">
        <v>3.0860999999999996</v>
      </c>
    </row>
    <row r="7437" spans="1:22" ht="14.25" customHeight="1" x14ac:dyDescent="0.25">
      <c r="A7437" s="3">
        <v>7436</v>
      </c>
      <c r="B7437" s="3" t="s">
        <v>9477</v>
      </c>
      <c r="C7437" s="4">
        <f>YEAR(Table_1[[#This Row],[Order Date]])</f>
        <v>2012</v>
      </c>
      <c r="D7437" s="9">
        <v>41116</v>
      </c>
      <c r="E7437" s="3">
        <v>41121</v>
      </c>
      <c r="F7437" s="3" t="s">
        <v>50</v>
      </c>
      <c r="G7437" s="3" t="s">
        <v>1383</v>
      </c>
      <c r="H7437" s="3" t="s">
        <v>1384</v>
      </c>
      <c r="I7437" s="3" t="s">
        <v>41</v>
      </c>
      <c r="J7437" s="3" t="s">
        <v>27</v>
      </c>
      <c r="K7437" s="3" t="s">
        <v>8826</v>
      </c>
      <c r="L7437" s="3" t="s">
        <v>43</v>
      </c>
      <c r="M7437" s="3">
        <v>93030</v>
      </c>
      <c r="N7437" s="3" t="s">
        <v>44</v>
      </c>
      <c r="O7437" s="3" t="s">
        <v>1223</v>
      </c>
      <c r="P7437" s="3" t="s">
        <v>46</v>
      </c>
      <c r="Q7437" s="3" t="s">
        <v>75</v>
      </c>
      <c r="R7437" s="3" t="s">
        <v>1224</v>
      </c>
      <c r="S7437" s="3">
        <v>23.136000000000003</v>
      </c>
      <c r="T7437" s="3">
        <v>6</v>
      </c>
      <c r="U7437" s="3">
        <v>0.2</v>
      </c>
      <c r="V7437" s="3">
        <v>8.3867999999999991</v>
      </c>
    </row>
    <row r="7438" spans="1:22" ht="14.25" customHeight="1" x14ac:dyDescent="0.25">
      <c r="A7438" s="3">
        <v>7437</v>
      </c>
      <c r="B7438" s="3" t="s">
        <v>9477</v>
      </c>
      <c r="C7438" s="4">
        <f>YEAR(Table_1[[#This Row],[Order Date]])</f>
        <v>2012</v>
      </c>
      <c r="D7438" s="9">
        <v>41116</v>
      </c>
      <c r="E7438" s="3">
        <v>41121</v>
      </c>
      <c r="F7438" s="3" t="s">
        <v>50</v>
      </c>
      <c r="G7438" s="3" t="s">
        <v>1383</v>
      </c>
      <c r="H7438" s="3" t="s">
        <v>1384</v>
      </c>
      <c r="I7438" s="3" t="s">
        <v>41</v>
      </c>
      <c r="J7438" s="3" t="s">
        <v>27</v>
      </c>
      <c r="K7438" s="3" t="s">
        <v>8826</v>
      </c>
      <c r="L7438" s="3" t="s">
        <v>43</v>
      </c>
      <c r="M7438" s="3">
        <v>93030</v>
      </c>
      <c r="N7438" s="3" t="s">
        <v>44</v>
      </c>
      <c r="O7438" s="3" t="s">
        <v>4669</v>
      </c>
      <c r="P7438" s="3" t="s">
        <v>46</v>
      </c>
      <c r="Q7438" s="3" t="s">
        <v>68</v>
      </c>
      <c r="R7438" s="3" t="s">
        <v>4670</v>
      </c>
      <c r="S7438" s="3">
        <v>99.2</v>
      </c>
      <c r="T7438" s="3">
        <v>5</v>
      </c>
      <c r="U7438" s="3">
        <v>0</v>
      </c>
      <c r="V7438" s="3">
        <v>25.792000000000002</v>
      </c>
    </row>
    <row r="7439" spans="1:22" ht="14.25" customHeight="1" x14ac:dyDescent="0.25">
      <c r="A7439" s="3">
        <v>7438</v>
      </c>
      <c r="B7439" s="3" t="s">
        <v>9478</v>
      </c>
      <c r="C7439" s="4">
        <f>YEAR(Table_1[[#This Row],[Order Date]])</f>
        <v>2011</v>
      </c>
      <c r="D7439" s="9">
        <v>40590</v>
      </c>
      <c r="E7439" s="3">
        <v>40594</v>
      </c>
      <c r="F7439" s="3" t="s">
        <v>50</v>
      </c>
      <c r="G7439" s="3" t="s">
        <v>2410</v>
      </c>
      <c r="H7439" s="3" t="s">
        <v>2411</v>
      </c>
      <c r="I7439" s="3" t="s">
        <v>41</v>
      </c>
      <c r="J7439" s="3" t="s">
        <v>27</v>
      </c>
      <c r="K7439" s="3" t="s">
        <v>95</v>
      </c>
      <c r="L7439" s="3" t="s">
        <v>96</v>
      </c>
      <c r="M7439" s="3">
        <v>98105</v>
      </c>
      <c r="N7439" s="3" t="s">
        <v>44</v>
      </c>
      <c r="O7439" s="3" t="s">
        <v>3424</v>
      </c>
      <c r="P7439" s="3" t="s">
        <v>46</v>
      </c>
      <c r="Q7439" s="3" t="s">
        <v>75</v>
      </c>
      <c r="R7439" s="3" t="s">
        <v>3425</v>
      </c>
      <c r="S7439" s="3">
        <v>21.36</v>
      </c>
      <c r="T7439" s="3">
        <v>5</v>
      </c>
      <c r="U7439" s="3">
        <v>0.2</v>
      </c>
      <c r="V7439" s="3">
        <v>7.2089999999999996</v>
      </c>
    </row>
    <row r="7440" spans="1:22" ht="14.25" customHeight="1" x14ac:dyDescent="0.25">
      <c r="A7440" s="3">
        <v>7439</v>
      </c>
      <c r="B7440" s="3" t="s">
        <v>9479</v>
      </c>
      <c r="C7440" s="4">
        <f>YEAR(Table_1[[#This Row],[Order Date]])</f>
        <v>2012</v>
      </c>
      <c r="D7440" s="9">
        <v>40992</v>
      </c>
      <c r="E7440" s="3">
        <v>40995</v>
      </c>
      <c r="F7440" s="3" t="s">
        <v>23</v>
      </c>
      <c r="G7440" s="3" t="s">
        <v>3665</v>
      </c>
      <c r="H7440" s="3" t="s">
        <v>3666</v>
      </c>
      <c r="I7440" s="3" t="s">
        <v>41</v>
      </c>
      <c r="J7440" s="3" t="s">
        <v>27</v>
      </c>
      <c r="K7440" s="3" t="s">
        <v>7167</v>
      </c>
      <c r="L7440" s="3" t="s">
        <v>96</v>
      </c>
      <c r="M7440" s="3">
        <v>98042</v>
      </c>
      <c r="N7440" s="3" t="s">
        <v>44</v>
      </c>
      <c r="O7440" s="3" t="s">
        <v>6031</v>
      </c>
      <c r="P7440" s="3" t="s">
        <v>32</v>
      </c>
      <c r="Q7440" s="3" t="s">
        <v>65</v>
      </c>
      <c r="R7440" s="3" t="s">
        <v>6032</v>
      </c>
      <c r="S7440" s="3">
        <v>46.900000000000006</v>
      </c>
      <c r="T7440" s="3">
        <v>5</v>
      </c>
      <c r="U7440" s="3">
        <v>0</v>
      </c>
      <c r="V7440" s="3">
        <v>13.132000000000001</v>
      </c>
    </row>
    <row r="7441" spans="1:22" ht="14.25" customHeight="1" x14ac:dyDescent="0.25">
      <c r="A7441" s="3">
        <v>7440</v>
      </c>
      <c r="B7441" s="3" t="s">
        <v>9480</v>
      </c>
      <c r="C7441" s="4">
        <f>YEAR(Table_1[[#This Row],[Order Date]])</f>
        <v>2014</v>
      </c>
      <c r="D7441" s="9">
        <v>41885</v>
      </c>
      <c r="E7441" s="3">
        <v>41889</v>
      </c>
      <c r="F7441" s="3" t="s">
        <v>50</v>
      </c>
      <c r="G7441" s="3" t="s">
        <v>4568</v>
      </c>
      <c r="H7441" s="3" t="s">
        <v>4569</v>
      </c>
      <c r="I7441" s="3" t="s">
        <v>26</v>
      </c>
      <c r="J7441" s="3" t="s">
        <v>27</v>
      </c>
      <c r="K7441" s="3" t="s">
        <v>42</v>
      </c>
      <c r="L7441" s="3" t="s">
        <v>43</v>
      </c>
      <c r="M7441" s="3">
        <v>90049</v>
      </c>
      <c r="N7441" s="3" t="s">
        <v>44</v>
      </c>
      <c r="O7441" s="3" t="s">
        <v>2357</v>
      </c>
      <c r="P7441" s="3" t="s">
        <v>46</v>
      </c>
      <c r="Q7441" s="3" t="s">
        <v>75</v>
      </c>
      <c r="R7441" s="3" t="s">
        <v>2358</v>
      </c>
      <c r="S7441" s="3">
        <v>18.72</v>
      </c>
      <c r="T7441" s="3">
        <v>5</v>
      </c>
      <c r="U7441" s="3">
        <v>0.2</v>
      </c>
      <c r="V7441" s="3">
        <v>6.5519999999999996</v>
      </c>
    </row>
    <row r="7442" spans="1:22" ht="14.25" customHeight="1" x14ac:dyDescent="0.25">
      <c r="A7442" s="3">
        <v>7441</v>
      </c>
      <c r="B7442" s="3" t="s">
        <v>9480</v>
      </c>
      <c r="C7442" s="4">
        <f>YEAR(Table_1[[#This Row],[Order Date]])</f>
        <v>2014</v>
      </c>
      <c r="D7442" s="9">
        <v>41885</v>
      </c>
      <c r="E7442" s="3">
        <v>41889</v>
      </c>
      <c r="F7442" s="3" t="s">
        <v>50</v>
      </c>
      <c r="G7442" s="3" t="s">
        <v>4568</v>
      </c>
      <c r="H7442" s="3" t="s">
        <v>4569</v>
      </c>
      <c r="I7442" s="3" t="s">
        <v>26</v>
      </c>
      <c r="J7442" s="3" t="s">
        <v>27</v>
      </c>
      <c r="K7442" s="3" t="s">
        <v>42</v>
      </c>
      <c r="L7442" s="3" t="s">
        <v>43</v>
      </c>
      <c r="M7442" s="3">
        <v>90049</v>
      </c>
      <c r="N7442" s="3" t="s">
        <v>44</v>
      </c>
      <c r="O7442" s="3" t="s">
        <v>4455</v>
      </c>
      <c r="P7442" s="3" t="s">
        <v>32</v>
      </c>
      <c r="Q7442" s="3" t="s">
        <v>56</v>
      </c>
      <c r="R7442" s="3" t="s">
        <v>4456</v>
      </c>
      <c r="S7442" s="3">
        <v>236.52800000000002</v>
      </c>
      <c r="T7442" s="3">
        <v>2</v>
      </c>
      <c r="U7442" s="3">
        <v>0.2</v>
      </c>
      <c r="V7442" s="3">
        <v>-2.9566000000000088</v>
      </c>
    </row>
    <row r="7443" spans="1:22" ht="14.25" customHeight="1" x14ac:dyDescent="0.25">
      <c r="A7443" s="3">
        <v>7442</v>
      </c>
      <c r="B7443" s="3" t="s">
        <v>9481</v>
      </c>
      <c r="C7443" s="4">
        <f>YEAR(Table_1[[#This Row],[Order Date]])</f>
        <v>2012</v>
      </c>
      <c r="D7443" s="9">
        <v>41229</v>
      </c>
      <c r="E7443" s="3">
        <v>41231</v>
      </c>
      <c r="F7443" s="3" t="s">
        <v>188</v>
      </c>
      <c r="G7443" s="3" t="s">
        <v>1648</v>
      </c>
      <c r="H7443" s="3" t="s">
        <v>1649</v>
      </c>
      <c r="I7443" s="3" t="s">
        <v>41</v>
      </c>
      <c r="J7443" s="3" t="s">
        <v>27</v>
      </c>
      <c r="K7443" s="3" t="s">
        <v>947</v>
      </c>
      <c r="L7443" s="3" t="s">
        <v>43</v>
      </c>
      <c r="M7443" s="3">
        <v>92105</v>
      </c>
      <c r="N7443" s="3" t="s">
        <v>44</v>
      </c>
      <c r="O7443" s="3" t="s">
        <v>708</v>
      </c>
      <c r="P7443" s="3" t="s">
        <v>46</v>
      </c>
      <c r="Q7443" s="3" t="s">
        <v>47</v>
      </c>
      <c r="R7443" s="3" t="s">
        <v>709</v>
      </c>
      <c r="S7443" s="3">
        <v>18.899999999999999</v>
      </c>
      <c r="T7443" s="3">
        <v>3</v>
      </c>
      <c r="U7443" s="3">
        <v>0</v>
      </c>
      <c r="V7443" s="3">
        <v>8.6939999999999991</v>
      </c>
    </row>
    <row r="7444" spans="1:22" ht="14.25" customHeight="1" x14ac:dyDescent="0.25">
      <c r="A7444" s="3">
        <v>7443</v>
      </c>
      <c r="B7444" s="3" t="s">
        <v>9482</v>
      </c>
      <c r="C7444" s="4">
        <f>YEAR(Table_1[[#This Row],[Order Date]])</f>
        <v>2011</v>
      </c>
      <c r="D7444" s="9">
        <v>40886</v>
      </c>
      <c r="E7444" s="3">
        <v>40888</v>
      </c>
      <c r="F7444" s="3" t="s">
        <v>188</v>
      </c>
      <c r="G7444" s="3" t="s">
        <v>8994</v>
      </c>
      <c r="H7444" s="3" t="s">
        <v>8995</v>
      </c>
      <c r="I7444" s="3" t="s">
        <v>41</v>
      </c>
      <c r="J7444" s="3" t="s">
        <v>27</v>
      </c>
      <c r="K7444" s="3" t="s">
        <v>3152</v>
      </c>
      <c r="L7444" s="3" t="s">
        <v>104</v>
      </c>
      <c r="M7444" s="3">
        <v>78521</v>
      </c>
      <c r="N7444" s="3" t="s">
        <v>105</v>
      </c>
      <c r="O7444" s="3" t="s">
        <v>567</v>
      </c>
      <c r="P7444" s="3" t="s">
        <v>46</v>
      </c>
      <c r="Q7444" s="3" t="s">
        <v>90</v>
      </c>
      <c r="R7444" s="3" t="s">
        <v>568</v>
      </c>
      <c r="S7444" s="3">
        <v>10.688000000000001</v>
      </c>
      <c r="T7444" s="3">
        <v>2</v>
      </c>
      <c r="U7444" s="3">
        <v>0.2</v>
      </c>
      <c r="V7444" s="3">
        <v>3.7407999999999997</v>
      </c>
    </row>
    <row r="7445" spans="1:22" ht="14.25" customHeight="1" x14ac:dyDescent="0.25">
      <c r="A7445" s="3">
        <v>7444</v>
      </c>
      <c r="B7445" s="3" t="s">
        <v>9482</v>
      </c>
      <c r="C7445" s="4">
        <f>YEAR(Table_1[[#This Row],[Order Date]])</f>
        <v>2011</v>
      </c>
      <c r="D7445" s="9">
        <v>40886</v>
      </c>
      <c r="E7445" s="3">
        <v>40888</v>
      </c>
      <c r="F7445" s="3" t="s">
        <v>188</v>
      </c>
      <c r="G7445" s="3" t="s">
        <v>8994</v>
      </c>
      <c r="H7445" s="3" t="s">
        <v>8995</v>
      </c>
      <c r="I7445" s="3" t="s">
        <v>41</v>
      </c>
      <c r="J7445" s="3" t="s">
        <v>27</v>
      </c>
      <c r="K7445" s="3" t="s">
        <v>3152</v>
      </c>
      <c r="L7445" s="3" t="s">
        <v>104</v>
      </c>
      <c r="M7445" s="3">
        <v>78521</v>
      </c>
      <c r="N7445" s="3" t="s">
        <v>105</v>
      </c>
      <c r="O7445" s="3" t="s">
        <v>2320</v>
      </c>
      <c r="P7445" s="3" t="s">
        <v>46</v>
      </c>
      <c r="Q7445" s="3" t="s">
        <v>59</v>
      </c>
      <c r="R7445" s="3" t="s">
        <v>2321</v>
      </c>
      <c r="S7445" s="3">
        <v>237.09600000000003</v>
      </c>
      <c r="T7445" s="3">
        <v>3</v>
      </c>
      <c r="U7445" s="3">
        <v>0.2</v>
      </c>
      <c r="V7445" s="3">
        <v>20.745899999999985</v>
      </c>
    </row>
    <row r="7446" spans="1:22" ht="14.25" customHeight="1" x14ac:dyDescent="0.25">
      <c r="A7446" s="3">
        <v>7445</v>
      </c>
      <c r="B7446" s="3" t="s">
        <v>9483</v>
      </c>
      <c r="C7446" s="4">
        <f>YEAR(Table_1[[#This Row],[Order Date]])</f>
        <v>2014</v>
      </c>
      <c r="D7446" s="9">
        <v>41674</v>
      </c>
      <c r="E7446" s="3">
        <v>41678</v>
      </c>
      <c r="F7446" s="3" t="s">
        <v>23</v>
      </c>
      <c r="G7446" s="3" t="s">
        <v>2313</v>
      </c>
      <c r="H7446" s="3" t="s">
        <v>2314</v>
      </c>
      <c r="I7446" s="3" t="s">
        <v>102</v>
      </c>
      <c r="J7446" s="3" t="s">
        <v>27</v>
      </c>
      <c r="K7446" s="3" t="s">
        <v>303</v>
      </c>
      <c r="L7446" s="3" t="s">
        <v>211</v>
      </c>
      <c r="M7446" s="3">
        <v>60610</v>
      </c>
      <c r="N7446" s="3" t="s">
        <v>105</v>
      </c>
      <c r="O7446" s="3" t="s">
        <v>3051</v>
      </c>
      <c r="P7446" s="3" t="s">
        <v>46</v>
      </c>
      <c r="Q7446" s="3" t="s">
        <v>90</v>
      </c>
      <c r="R7446" s="3" t="s">
        <v>3052</v>
      </c>
      <c r="S7446" s="3">
        <v>5.1840000000000011</v>
      </c>
      <c r="T7446" s="3">
        <v>1</v>
      </c>
      <c r="U7446" s="3">
        <v>0.2</v>
      </c>
      <c r="V7446" s="3">
        <v>1.8144</v>
      </c>
    </row>
    <row r="7447" spans="1:22" ht="14.25" customHeight="1" x14ac:dyDescent="0.25">
      <c r="A7447" s="3">
        <v>7446</v>
      </c>
      <c r="B7447" s="3" t="s">
        <v>9483</v>
      </c>
      <c r="C7447" s="4">
        <f>YEAR(Table_1[[#This Row],[Order Date]])</f>
        <v>2014</v>
      </c>
      <c r="D7447" s="9">
        <v>41674</v>
      </c>
      <c r="E7447" s="3">
        <v>41678</v>
      </c>
      <c r="F7447" s="3" t="s">
        <v>23</v>
      </c>
      <c r="G7447" s="3" t="s">
        <v>2313</v>
      </c>
      <c r="H7447" s="3" t="s">
        <v>2314</v>
      </c>
      <c r="I7447" s="3" t="s">
        <v>102</v>
      </c>
      <c r="J7447" s="3" t="s">
        <v>27</v>
      </c>
      <c r="K7447" s="3" t="s">
        <v>303</v>
      </c>
      <c r="L7447" s="3" t="s">
        <v>211</v>
      </c>
      <c r="M7447" s="3">
        <v>60610</v>
      </c>
      <c r="N7447" s="3" t="s">
        <v>105</v>
      </c>
      <c r="O7447" s="3" t="s">
        <v>6536</v>
      </c>
      <c r="P7447" s="3" t="s">
        <v>46</v>
      </c>
      <c r="Q7447" s="3" t="s">
        <v>90</v>
      </c>
      <c r="R7447" s="3" t="s">
        <v>6537</v>
      </c>
      <c r="S7447" s="3">
        <v>65.584000000000003</v>
      </c>
      <c r="T7447" s="3">
        <v>2</v>
      </c>
      <c r="U7447" s="3">
        <v>0.2</v>
      </c>
      <c r="V7447" s="3">
        <v>23.7742</v>
      </c>
    </row>
    <row r="7448" spans="1:22" ht="14.25" customHeight="1" x14ac:dyDescent="0.25">
      <c r="A7448" s="3">
        <v>7447</v>
      </c>
      <c r="B7448" s="3" t="s">
        <v>9483</v>
      </c>
      <c r="C7448" s="4">
        <f>YEAR(Table_1[[#This Row],[Order Date]])</f>
        <v>2014</v>
      </c>
      <c r="D7448" s="9">
        <v>41674</v>
      </c>
      <c r="E7448" s="3">
        <v>41678</v>
      </c>
      <c r="F7448" s="3" t="s">
        <v>23</v>
      </c>
      <c r="G7448" s="3" t="s">
        <v>2313</v>
      </c>
      <c r="H7448" s="3" t="s">
        <v>2314</v>
      </c>
      <c r="I7448" s="3" t="s">
        <v>102</v>
      </c>
      <c r="J7448" s="3" t="s">
        <v>27</v>
      </c>
      <c r="K7448" s="3" t="s">
        <v>303</v>
      </c>
      <c r="L7448" s="3" t="s">
        <v>211</v>
      </c>
      <c r="M7448" s="3">
        <v>60610</v>
      </c>
      <c r="N7448" s="3" t="s">
        <v>105</v>
      </c>
      <c r="O7448" s="3" t="s">
        <v>5212</v>
      </c>
      <c r="P7448" s="3" t="s">
        <v>32</v>
      </c>
      <c r="Q7448" s="3" t="s">
        <v>65</v>
      </c>
      <c r="R7448" s="3" t="s">
        <v>5213</v>
      </c>
      <c r="S7448" s="3">
        <v>22.200000000000003</v>
      </c>
      <c r="T7448" s="3">
        <v>1</v>
      </c>
      <c r="U7448" s="3">
        <v>0.6</v>
      </c>
      <c r="V7448" s="3">
        <v>-26.084999999999994</v>
      </c>
    </row>
    <row r="7449" spans="1:22" ht="14.25" customHeight="1" x14ac:dyDescent="0.25">
      <c r="A7449" s="3">
        <v>7448</v>
      </c>
      <c r="B7449" s="3" t="s">
        <v>9483</v>
      </c>
      <c r="C7449" s="4">
        <f>YEAR(Table_1[[#This Row],[Order Date]])</f>
        <v>2014</v>
      </c>
      <c r="D7449" s="9">
        <v>41674</v>
      </c>
      <c r="E7449" s="3">
        <v>41678</v>
      </c>
      <c r="F7449" s="3" t="s">
        <v>23</v>
      </c>
      <c r="G7449" s="3" t="s">
        <v>2313</v>
      </c>
      <c r="H7449" s="3" t="s">
        <v>2314</v>
      </c>
      <c r="I7449" s="3" t="s">
        <v>102</v>
      </c>
      <c r="J7449" s="3" t="s">
        <v>27</v>
      </c>
      <c r="K7449" s="3" t="s">
        <v>303</v>
      </c>
      <c r="L7449" s="3" t="s">
        <v>211</v>
      </c>
      <c r="M7449" s="3">
        <v>60610</v>
      </c>
      <c r="N7449" s="3" t="s">
        <v>105</v>
      </c>
      <c r="O7449" s="3" t="s">
        <v>3819</v>
      </c>
      <c r="P7449" s="3" t="s">
        <v>46</v>
      </c>
      <c r="Q7449" s="3" t="s">
        <v>90</v>
      </c>
      <c r="R7449" s="3" t="s">
        <v>3820</v>
      </c>
      <c r="S7449" s="3">
        <v>419.4</v>
      </c>
      <c r="T7449" s="3">
        <v>5</v>
      </c>
      <c r="U7449" s="3">
        <v>0.2</v>
      </c>
      <c r="V7449" s="3">
        <v>146.79</v>
      </c>
    </row>
    <row r="7450" spans="1:22" ht="14.25" customHeight="1" x14ac:dyDescent="0.25">
      <c r="A7450" s="3">
        <v>7449</v>
      </c>
      <c r="B7450" s="3" t="s">
        <v>9484</v>
      </c>
      <c r="C7450" s="4">
        <f>YEAR(Table_1[[#This Row],[Order Date]])</f>
        <v>2014</v>
      </c>
      <c r="D7450" s="9">
        <v>41955</v>
      </c>
      <c r="E7450" s="3">
        <v>41958</v>
      </c>
      <c r="F7450" s="3" t="s">
        <v>188</v>
      </c>
      <c r="G7450" s="3" t="s">
        <v>5985</v>
      </c>
      <c r="H7450" s="3" t="s">
        <v>5986</v>
      </c>
      <c r="I7450" s="3" t="s">
        <v>26</v>
      </c>
      <c r="J7450" s="3" t="s">
        <v>27</v>
      </c>
      <c r="K7450" s="3" t="s">
        <v>5137</v>
      </c>
      <c r="L7450" s="3" t="s">
        <v>335</v>
      </c>
      <c r="M7450" s="3">
        <v>37918</v>
      </c>
      <c r="N7450" s="3" t="s">
        <v>30</v>
      </c>
      <c r="O7450" s="3" t="s">
        <v>2509</v>
      </c>
      <c r="P7450" s="3" t="s">
        <v>32</v>
      </c>
      <c r="Q7450" s="3" t="s">
        <v>65</v>
      </c>
      <c r="R7450" s="3" t="s">
        <v>2510</v>
      </c>
      <c r="S7450" s="3">
        <v>88.920000000000016</v>
      </c>
      <c r="T7450" s="3">
        <v>5</v>
      </c>
      <c r="U7450" s="3">
        <v>0.2</v>
      </c>
      <c r="V7450" s="3">
        <v>14.449499999999986</v>
      </c>
    </row>
    <row r="7451" spans="1:22" ht="14.25" customHeight="1" x14ac:dyDescent="0.25">
      <c r="A7451" s="3">
        <v>7450</v>
      </c>
      <c r="B7451" s="3" t="s">
        <v>9485</v>
      </c>
      <c r="C7451" s="4">
        <f>YEAR(Table_1[[#This Row],[Order Date]])</f>
        <v>2014</v>
      </c>
      <c r="D7451" s="9">
        <v>41900</v>
      </c>
      <c r="E7451" s="3">
        <v>41905</v>
      </c>
      <c r="F7451" s="3" t="s">
        <v>23</v>
      </c>
      <c r="G7451" s="3" t="s">
        <v>2656</v>
      </c>
      <c r="H7451" s="3" t="s">
        <v>2657</v>
      </c>
      <c r="I7451" s="3" t="s">
        <v>102</v>
      </c>
      <c r="J7451" s="3" t="s">
        <v>27</v>
      </c>
      <c r="K7451" s="3" t="s">
        <v>184</v>
      </c>
      <c r="L7451" s="3" t="s">
        <v>104</v>
      </c>
      <c r="M7451" s="3">
        <v>77036</v>
      </c>
      <c r="N7451" s="3" t="s">
        <v>105</v>
      </c>
      <c r="O7451" s="3" t="s">
        <v>472</v>
      </c>
      <c r="P7451" s="3" t="s">
        <v>46</v>
      </c>
      <c r="Q7451" s="3" t="s">
        <v>68</v>
      </c>
      <c r="R7451" s="3" t="s">
        <v>473</v>
      </c>
      <c r="S7451" s="3">
        <v>9.9120000000000008</v>
      </c>
      <c r="T7451" s="3">
        <v>3</v>
      </c>
      <c r="U7451" s="3">
        <v>0.2</v>
      </c>
      <c r="V7451" s="3">
        <v>3.2213999999999996</v>
      </c>
    </row>
    <row r="7452" spans="1:22" ht="14.25" customHeight="1" x14ac:dyDescent="0.25">
      <c r="A7452" s="3">
        <v>7451</v>
      </c>
      <c r="B7452" s="3" t="s">
        <v>9485</v>
      </c>
      <c r="C7452" s="4">
        <f>YEAR(Table_1[[#This Row],[Order Date]])</f>
        <v>2014</v>
      </c>
      <c r="D7452" s="9">
        <v>41900</v>
      </c>
      <c r="E7452" s="3">
        <v>41905</v>
      </c>
      <c r="F7452" s="3" t="s">
        <v>23</v>
      </c>
      <c r="G7452" s="3" t="s">
        <v>2656</v>
      </c>
      <c r="H7452" s="3" t="s">
        <v>2657</v>
      </c>
      <c r="I7452" s="3" t="s">
        <v>102</v>
      </c>
      <c r="J7452" s="3" t="s">
        <v>27</v>
      </c>
      <c r="K7452" s="3" t="s">
        <v>184</v>
      </c>
      <c r="L7452" s="3" t="s">
        <v>104</v>
      </c>
      <c r="M7452" s="3">
        <v>77036</v>
      </c>
      <c r="N7452" s="3" t="s">
        <v>105</v>
      </c>
      <c r="O7452" s="3" t="s">
        <v>4839</v>
      </c>
      <c r="P7452" s="3" t="s">
        <v>32</v>
      </c>
      <c r="Q7452" s="3" t="s">
        <v>36</v>
      </c>
      <c r="R7452" s="3" t="s">
        <v>4840</v>
      </c>
      <c r="S7452" s="3">
        <v>318.43</v>
      </c>
      <c r="T7452" s="3">
        <v>5</v>
      </c>
      <c r="U7452" s="3">
        <v>0.3</v>
      </c>
      <c r="V7452" s="3">
        <v>-77.333000000000013</v>
      </c>
    </row>
    <row r="7453" spans="1:22" ht="14.25" customHeight="1" x14ac:dyDescent="0.25">
      <c r="A7453" s="3">
        <v>7452</v>
      </c>
      <c r="B7453" s="3" t="s">
        <v>9485</v>
      </c>
      <c r="C7453" s="4">
        <f>YEAR(Table_1[[#This Row],[Order Date]])</f>
        <v>2014</v>
      </c>
      <c r="D7453" s="9">
        <v>41900</v>
      </c>
      <c r="E7453" s="3">
        <v>41905</v>
      </c>
      <c r="F7453" s="3" t="s">
        <v>23</v>
      </c>
      <c r="G7453" s="3" t="s">
        <v>2656</v>
      </c>
      <c r="H7453" s="3" t="s">
        <v>2657</v>
      </c>
      <c r="I7453" s="3" t="s">
        <v>102</v>
      </c>
      <c r="J7453" s="3" t="s">
        <v>27</v>
      </c>
      <c r="K7453" s="3" t="s">
        <v>184</v>
      </c>
      <c r="L7453" s="3" t="s">
        <v>104</v>
      </c>
      <c r="M7453" s="3">
        <v>77036</v>
      </c>
      <c r="N7453" s="3" t="s">
        <v>105</v>
      </c>
      <c r="O7453" s="3" t="s">
        <v>1294</v>
      </c>
      <c r="P7453" s="3" t="s">
        <v>46</v>
      </c>
      <c r="Q7453" s="3" t="s">
        <v>75</v>
      </c>
      <c r="R7453" s="3" t="s">
        <v>1295</v>
      </c>
      <c r="S7453" s="3">
        <v>5.7999999999999989</v>
      </c>
      <c r="T7453" s="3">
        <v>5</v>
      </c>
      <c r="U7453" s="3">
        <v>0.8</v>
      </c>
      <c r="V7453" s="3">
        <v>-10.15</v>
      </c>
    </row>
    <row r="7454" spans="1:22" ht="14.25" customHeight="1" x14ac:dyDescent="0.25">
      <c r="A7454" s="3">
        <v>7453</v>
      </c>
      <c r="B7454" s="3" t="s">
        <v>9485</v>
      </c>
      <c r="C7454" s="4">
        <f>YEAR(Table_1[[#This Row],[Order Date]])</f>
        <v>2014</v>
      </c>
      <c r="D7454" s="9">
        <v>41900</v>
      </c>
      <c r="E7454" s="3">
        <v>41905</v>
      </c>
      <c r="F7454" s="3" t="s">
        <v>23</v>
      </c>
      <c r="G7454" s="3" t="s">
        <v>2656</v>
      </c>
      <c r="H7454" s="3" t="s">
        <v>2657</v>
      </c>
      <c r="I7454" s="3" t="s">
        <v>102</v>
      </c>
      <c r="J7454" s="3" t="s">
        <v>27</v>
      </c>
      <c r="K7454" s="3" t="s">
        <v>184</v>
      </c>
      <c r="L7454" s="3" t="s">
        <v>104</v>
      </c>
      <c r="M7454" s="3">
        <v>77036</v>
      </c>
      <c r="N7454" s="3" t="s">
        <v>105</v>
      </c>
      <c r="O7454" s="3" t="s">
        <v>6644</v>
      </c>
      <c r="P7454" s="3" t="s">
        <v>71</v>
      </c>
      <c r="Q7454" s="3" t="s">
        <v>72</v>
      </c>
      <c r="R7454" s="3" t="s">
        <v>6645</v>
      </c>
      <c r="S7454" s="3">
        <v>1415.76</v>
      </c>
      <c r="T7454" s="3">
        <v>6</v>
      </c>
      <c r="U7454" s="3">
        <v>0.2</v>
      </c>
      <c r="V7454" s="3">
        <v>88.48500000000007</v>
      </c>
    </row>
    <row r="7455" spans="1:22" ht="14.25" customHeight="1" x14ac:dyDescent="0.25">
      <c r="A7455" s="3">
        <v>7454</v>
      </c>
      <c r="B7455" s="3" t="s">
        <v>9486</v>
      </c>
      <c r="C7455" s="4">
        <f>YEAR(Table_1[[#This Row],[Order Date]])</f>
        <v>2014</v>
      </c>
      <c r="D7455" s="9">
        <v>41816</v>
      </c>
      <c r="E7455" s="3">
        <v>41822</v>
      </c>
      <c r="F7455" s="3" t="s">
        <v>50</v>
      </c>
      <c r="G7455" s="3" t="s">
        <v>2080</v>
      </c>
      <c r="H7455" s="3" t="s">
        <v>2081</v>
      </c>
      <c r="I7455" s="3" t="s">
        <v>26</v>
      </c>
      <c r="J7455" s="3" t="s">
        <v>27</v>
      </c>
      <c r="K7455" s="3" t="s">
        <v>6307</v>
      </c>
      <c r="L7455" s="3" t="s">
        <v>211</v>
      </c>
      <c r="M7455" s="3">
        <v>60440</v>
      </c>
      <c r="N7455" s="3" t="s">
        <v>105</v>
      </c>
      <c r="O7455" s="3" t="s">
        <v>3562</v>
      </c>
      <c r="P7455" s="3" t="s">
        <v>71</v>
      </c>
      <c r="Q7455" s="3" t="s">
        <v>72</v>
      </c>
      <c r="R7455" s="3" t="s">
        <v>3563</v>
      </c>
      <c r="S7455" s="3">
        <v>148.47999999999999</v>
      </c>
      <c r="T7455" s="3">
        <v>2</v>
      </c>
      <c r="U7455" s="3">
        <v>0.2</v>
      </c>
      <c r="V7455" s="3">
        <v>16.703999999999986</v>
      </c>
    </row>
    <row r="7456" spans="1:22" ht="14.25" customHeight="1" x14ac:dyDescent="0.25">
      <c r="A7456" s="3">
        <v>7455</v>
      </c>
      <c r="B7456" s="3" t="s">
        <v>9487</v>
      </c>
      <c r="C7456" s="4">
        <f>YEAR(Table_1[[#This Row],[Order Date]])</f>
        <v>2013</v>
      </c>
      <c r="D7456" s="9">
        <v>41486</v>
      </c>
      <c r="E7456" s="3">
        <v>41491</v>
      </c>
      <c r="F7456" s="3" t="s">
        <v>50</v>
      </c>
      <c r="G7456" s="3" t="s">
        <v>2885</v>
      </c>
      <c r="H7456" s="3" t="s">
        <v>2886</v>
      </c>
      <c r="I7456" s="3" t="s">
        <v>26</v>
      </c>
      <c r="J7456" s="3" t="s">
        <v>27</v>
      </c>
      <c r="K7456" s="3" t="s">
        <v>303</v>
      </c>
      <c r="L7456" s="3" t="s">
        <v>211</v>
      </c>
      <c r="M7456" s="3">
        <v>60623</v>
      </c>
      <c r="N7456" s="3" t="s">
        <v>105</v>
      </c>
      <c r="O7456" s="3" t="s">
        <v>5730</v>
      </c>
      <c r="P7456" s="3" t="s">
        <v>46</v>
      </c>
      <c r="Q7456" s="3" t="s">
        <v>47</v>
      </c>
      <c r="R7456" s="3" t="s">
        <v>5731</v>
      </c>
      <c r="S7456" s="3">
        <v>9.2480000000000011</v>
      </c>
      <c r="T7456" s="3">
        <v>4</v>
      </c>
      <c r="U7456" s="3">
        <v>0.2</v>
      </c>
      <c r="V7456" s="3">
        <v>3.1212</v>
      </c>
    </row>
    <row r="7457" spans="1:22" ht="14.25" customHeight="1" x14ac:dyDescent="0.25">
      <c r="A7457" s="3">
        <v>7456</v>
      </c>
      <c r="B7457" s="3" t="s">
        <v>9487</v>
      </c>
      <c r="C7457" s="4">
        <f>YEAR(Table_1[[#This Row],[Order Date]])</f>
        <v>2013</v>
      </c>
      <c r="D7457" s="9">
        <v>41486</v>
      </c>
      <c r="E7457" s="3">
        <v>41491</v>
      </c>
      <c r="F7457" s="3" t="s">
        <v>50</v>
      </c>
      <c r="G7457" s="3" t="s">
        <v>2885</v>
      </c>
      <c r="H7457" s="3" t="s">
        <v>2886</v>
      </c>
      <c r="I7457" s="3" t="s">
        <v>26</v>
      </c>
      <c r="J7457" s="3" t="s">
        <v>27</v>
      </c>
      <c r="K7457" s="3" t="s">
        <v>303</v>
      </c>
      <c r="L7457" s="3" t="s">
        <v>211</v>
      </c>
      <c r="M7457" s="3">
        <v>60623</v>
      </c>
      <c r="N7457" s="3" t="s">
        <v>105</v>
      </c>
      <c r="O7457" s="3" t="s">
        <v>1884</v>
      </c>
      <c r="P7457" s="3" t="s">
        <v>46</v>
      </c>
      <c r="Q7457" s="3" t="s">
        <v>59</v>
      </c>
      <c r="R7457" s="3" t="s">
        <v>1885</v>
      </c>
      <c r="S7457" s="3">
        <v>1036.624</v>
      </c>
      <c r="T7457" s="3">
        <v>2</v>
      </c>
      <c r="U7457" s="3">
        <v>0.2</v>
      </c>
      <c r="V7457" s="3">
        <v>51.831200000000024</v>
      </c>
    </row>
    <row r="7458" spans="1:22" ht="14.25" customHeight="1" x14ac:dyDescent="0.25">
      <c r="A7458" s="3">
        <v>7457</v>
      </c>
      <c r="B7458" s="3" t="s">
        <v>9488</v>
      </c>
      <c r="C7458" s="4">
        <f>YEAR(Table_1[[#This Row],[Order Date]])</f>
        <v>2012</v>
      </c>
      <c r="D7458" s="9">
        <v>41015</v>
      </c>
      <c r="E7458" s="3">
        <v>41017</v>
      </c>
      <c r="F7458" s="3" t="s">
        <v>188</v>
      </c>
      <c r="G7458" s="3" t="s">
        <v>2720</v>
      </c>
      <c r="H7458" s="3" t="s">
        <v>2721</v>
      </c>
      <c r="I7458" s="3" t="s">
        <v>26</v>
      </c>
      <c r="J7458" s="3" t="s">
        <v>27</v>
      </c>
      <c r="K7458" s="3" t="s">
        <v>2237</v>
      </c>
      <c r="L7458" s="3" t="s">
        <v>319</v>
      </c>
      <c r="M7458" s="3">
        <v>22980</v>
      </c>
      <c r="N7458" s="3" t="s">
        <v>30</v>
      </c>
      <c r="O7458" s="3" t="s">
        <v>82</v>
      </c>
      <c r="P7458" s="3" t="s">
        <v>71</v>
      </c>
      <c r="Q7458" s="3" t="s">
        <v>72</v>
      </c>
      <c r="R7458" s="3" t="s">
        <v>83</v>
      </c>
      <c r="S7458" s="3">
        <v>569.64</v>
      </c>
      <c r="T7458" s="3">
        <v>2</v>
      </c>
      <c r="U7458" s="3">
        <v>0</v>
      </c>
      <c r="V7458" s="3">
        <v>148.10640000000001</v>
      </c>
    </row>
    <row r="7459" spans="1:22" ht="14.25" customHeight="1" x14ac:dyDescent="0.25">
      <c r="A7459" s="3">
        <v>7458</v>
      </c>
      <c r="B7459" s="3" t="s">
        <v>9488</v>
      </c>
      <c r="C7459" s="4">
        <f>YEAR(Table_1[[#This Row],[Order Date]])</f>
        <v>2012</v>
      </c>
      <c r="D7459" s="9">
        <v>41015</v>
      </c>
      <c r="E7459" s="3">
        <v>41017</v>
      </c>
      <c r="F7459" s="3" t="s">
        <v>188</v>
      </c>
      <c r="G7459" s="3" t="s">
        <v>2720</v>
      </c>
      <c r="H7459" s="3" t="s">
        <v>2721</v>
      </c>
      <c r="I7459" s="3" t="s">
        <v>26</v>
      </c>
      <c r="J7459" s="3" t="s">
        <v>27</v>
      </c>
      <c r="K7459" s="3" t="s">
        <v>2237</v>
      </c>
      <c r="L7459" s="3" t="s">
        <v>319</v>
      </c>
      <c r="M7459" s="3">
        <v>22980</v>
      </c>
      <c r="N7459" s="3" t="s">
        <v>30</v>
      </c>
      <c r="O7459" s="3" t="s">
        <v>2441</v>
      </c>
      <c r="P7459" s="3" t="s">
        <v>46</v>
      </c>
      <c r="Q7459" s="3" t="s">
        <v>75</v>
      </c>
      <c r="R7459" s="3" t="s">
        <v>2442</v>
      </c>
      <c r="S7459" s="3">
        <v>9.14</v>
      </c>
      <c r="T7459" s="3">
        <v>1</v>
      </c>
      <c r="U7459" s="3">
        <v>0</v>
      </c>
      <c r="V7459" s="3">
        <v>4.57</v>
      </c>
    </row>
    <row r="7460" spans="1:22" ht="14.25" customHeight="1" x14ac:dyDescent="0.25">
      <c r="A7460" s="3">
        <v>7459</v>
      </c>
      <c r="B7460" s="3" t="s">
        <v>9488</v>
      </c>
      <c r="C7460" s="4">
        <f>YEAR(Table_1[[#This Row],[Order Date]])</f>
        <v>2012</v>
      </c>
      <c r="D7460" s="9">
        <v>41015</v>
      </c>
      <c r="E7460" s="3">
        <v>41017</v>
      </c>
      <c r="F7460" s="3" t="s">
        <v>188</v>
      </c>
      <c r="G7460" s="3" t="s">
        <v>2720</v>
      </c>
      <c r="H7460" s="3" t="s">
        <v>2721</v>
      </c>
      <c r="I7460" s="3" t="s">
        <v>26</v>
      </c>
      <c r="J7460" s="3" t="s">
        <v>27</v>
      </c>
      <c r="K7460" s="3" t="s">
        <v>2237</v>
      </c>
      <c r="L7460" s="3" t="s">
        <v>319</v>
      </c>
      <c r="M7460" s="3">
        <v>22980</v>
      </c>
      <c r="N7460" s="3" t="s">
        <v>30</v>
      </c>
      <c r="O7460" s="3" t="s">
        <v>5344</v>
      </c>
      <c r="P7460" s="3" t="s">
        <v>32</v>
      </c>
      <c r="Q7460" s="3" t="s">
        <v>65</v>
      </c>
      <c r="R7460" s="3" t="s">
        <v>5345</v>
      </c>
      <c r="S7460" s="3">
        <v>1196.8599999999999</v>
      </c>
      <c r="T7460" s="3">
        <v>7</v>
      </c>
      <c r="U7460" s="3">
        <v>0</v>
      </c>
      <c r="V7460" s="3">
        <v>119.68599999999989</v>
      </c>
    </row>
    <row r="7461" spans="1:22" ht="14.25" customHeight="1" x14ac:dyDescent="0.25">
      <c r="A7461" s="3">
        <v>7460</v>
      </c>
      <c r="B7461" s="3" t="s">
        <v>9488</v>
      </c>
      <c r="C7461" s="4">
        <f>YEAR(Table_1[[#This Row],[Order Date]])</f>
        <v>2012</v>
      </c>
      <c r="D7461" s="9">
        <v>41015</v>
      </c>
      <c r="E7461" s="3">
        <v>41017</v>
      </c>
      <c r="F7461" s="3" t="s">
        <v>188</v>
      </c>
      <c r="G7461" s="3" t="s">
        <v>2720</v>
      </c>
      <c r="H7461" s="3" t="s">
        <v>2721</v>
      </c>
      <c r="I7461" s="3" t="s">
        <v>26</v>
      </c>
      <c r="J7461" s="3" t="s">
        <v>27</v>
      </c>
      <c r="K7461" s="3" t="s">
        <v>2237</v>
      </c>
      <c r="L7461" s="3" t="s">
        <v>319</v>
      </c>
      <c r="M7461" s="3">
        <v>22980</v>
      </c>
      <c r="N7461" s="3" t="s">
        <v>30</v>
      </c>
      <c r="O7461" s="3" t="s">
        <v>2609</v>
      </c>
      <c r="P7461" s="3" t="s">
        <v>32</v>
      </c>
      <c r="Q7461" s="3" t="s">
        <v>33</v>
      </c>
      <c r="R7461" s="3" t="s">
        <v>2610</v>
      </c>
      <c r="S7461" s="3">
        <v>523.26</v>
      </c>
      <c r="T7461" s="3">
        <v>9</v>
      </c>
      <c r="U7461" s="3">
        <v>0</v>
      </c>
      <c r="V7461" s="3">
        <v>125.58240000000001</v>
      </c>
    </row>
    <row r="7462" spans="1:22" ht="14.25" customHeight="1" x14ac:dyDescent="0.25">
      <c r="A7462" s="3">
        <v>7461</v>
      </c>
      <c r="B7462" s="3" t="s">
        <v>9489</v>
      </c>
      <c r="C7462" s="4">
        <f>YEAR(Table_1[[#This Row],[Order Date]])</f>
        <v>2012</v>
      </c>
      <c r="D7462" s="9">
        <v>41010</v>
      </c>
      <c r="E7462" s="3">
        <v>41013</v>
      </c>
      <c r="F7462" s="3" t="s">
        <v>23</v>
      </c>
      <c r="G7462" s="3" t="s">
        <v>4029</v>
      </c>
      <c r="H7462" s="3" t="s">
        <v>4030</v>
      </c>
      <c r="I7462" s="3" t="s">
        <v>26</v>
      </c>
      <c r="J7462" s="3" t="s">
        <v>27</v>
      </c>
      <c r="K7462" s="3" t="s">
        <v>42</v>
      </c>
      <c r="L7462" s="3" t="s">
        <v>43</v>
      </c>
      <c r="M7462" s="3">
        <v>90004</v>
      </c>
      <c r="N7462" s="3" t="s">
        <v>44</v>
      </c>
      <c r="O7462" s="3" t="s">
        <v>7663</v>
      </c>
      <c r="P7462" s="3" t="s">
        <v>71</v>
      </c>
      <c r="Q7462" s="3" t="s">
        <v>1216</v>
      </c>
      <c r="R7462" s="3" t="s">
        <v>7664</v>
      </c>
      <c r="S7462" s="3">
        <v>639.96800000000007</v>
      </c>
      <c r="T7462" s="3">
        <v>4</v>
      </c>
      <c r="U7462" s="3">
        <v>0.2</v>
      </c>
      <c r="V7462" s="3">
        <v>215.98919999999998</v>
      </c>
    </row>
    <row r="7463" spans="1:22" ht="14.25" customHeight="1" x14ac:dyDescent="0.25">
      <c r="A7463" s="3">
        <v>7462</v>
      </c>
      <c r="B7463" s="3" t="s">
        <v>9489</v>
      </c>
      <c r="C7463" s="4">
        <f>YEAR(Table_1[[#This Row],[Order Date]])</f>
        <v>2012</v>
      </c>
      <c r="D7463" s="9">
        <v>41010</v>
      </c>
      <c r="E7463" s="3">
        <v>41013</v>
      </c>
      <c r="F7463" s="3" t="s">
        <v>23</v>
      </c>
      <c r="G7463" s="3" t="s">
        <v>4029</v>
      </c>
      <c r="H7463" s="3" t="s">
        <v>4030</v>
      </c>
      <c r="I7463" s="3" t="s">
        <v>26</v>
      </c>
      <c r="J7463" s="3" t="s">
        <v>27</v>
      </c>
      <c r="K7463" s="3" t="s">
        <v>42</v>
      </c>
      <c r="L7463" s="3" t="s">
        <v>43</v>
      </c>
      <c r="M7463" s="3">
        <v>90004</v>
      </c>
      <c r="N7463" s="3" t="s">
        <v>44</v>
      </c>
      <c r="O7463" s="3" t="s">
        <v>3190</v>
      </c>
      <c r="P7463" s="3" t="s">
        <v>46</v>
      </c>
      <c r="Q7463" s="3" t="s">
        <v>90</v>
      </c>
      <c r="R7463" s="3" t="s">
        <v>186</v>
      </c>
      <c r="S7463" s="3">
        <v>52.76</v>
      </c>
      <c r="T7463" s="3">
        <v>2</v>
      </c>
      <c r="U7463" s="3">
        <v>0</v>
      </c>
      <c r="V7463" s="3">
        <v>24.269599999999997</v>
      </c>
    </row>
    <row r="7464" spans="1:22" ht="14.25" customHeight="1" x14ac:dyDescent="0.25">
      <c r="A7464" s="3">
        <v>7463</v>
      </c>
      <c r="B7464" s="3" t="s">
        <v>9490</v>
      </c>
      <c r="C7464" s="4">
        <f>YEAR(Table_1[[#This Row],[Order Date]])</f>
        <v>2012</v>
      </c>
      <c r="D7464" s="9">
        <v>40966</v>
      </c>
      <c r="E7464" s="3">
        <v>40969</v>
      </c>
      <c r="F7464" s="3" t="s">
        <v>23</v>
      </c>
      <c r="G7464" s="3" t="s">
        <v>646</v>
      </c>
      <c r="H7464" s="3" t="s">
        <v>647</v>
      </c>
      <c r="I7464" s="3" t="s">
        <v>26</v>
      </c>
      <c r="J7464" s="3" t="s">
        <v>27</v>
      </c>
      <c r="K7464" s="3" t="s">
        <v>95</v>
      </c>
      <c r="L7464" s="3" t="s">
        <v>96</v>
      </c>
      <c r="M7464" s="3">
        <v>98105</v>
      </c>
      <c r="N7464" s="3" t="s">
        <v>44</v>
      </c>
      <c r="O7464" s="3" t="s">
        <v>1315</v>
      </c>
      <c r="P7464" s="3" t="s">
        <v>71</v>
      </c>
      <c r="Q7464" s="3" t="s">
        <v>161</v>
      </c>
      <c r="R7464" s="3" t="s">
        <v>1316</v>
      </c>
      <c r="S7464" s="3">
        <v>538.92000000000007</v>
      </c>
      <c r="T7464" s="3">
        <v>9</v>
      </c>
      <c r="U7464" s="3">
        <v>0</v>
      </c>
      <c r="V7464" s="3">
        <v>80.837999999999994</v>
      </c>
    </row>
    <row r="7465" spans="1:22" ht="14.25" customHeight="1" x14ac:dyDescent="0.25">
      <c r="A7465" s="3">
        <v>7464</v>
      </c>
      <c r="B7465" s="3" t="s">
        <v>9491</v>
      </c>
      <c r="C7465" s="4">
        <f>YEAR(Table_1[[#This Row],[Order Date]])</f>
        <v>2013</v>
      </c>
      <c r="D7465" s="9">
        <v>41526</v>
      </c>
      <c r="E7465" s="3">
        <v>41533</v>
      </c>
      <c r="F7465" s="3" t="s">
        <v>50</v>
      </c>
      <c r="G7465" s="3" t="s">
        <v>3647</v>
      </c>
      <c r="H7465" s="3" t="s">
        <v>3648</v>
      </c>
      <c r="I7465" s="3" t="s">
        <v>26</v>
      </c>
      <c r="J7465" s="3" t="s">
        <v>27</v>
      </c>
      <c r="K7465" s="3" t="s">
        <v>6496</v>
      </c>
      <c r="L7465" s="3" t="s">
        <v>43</v>
      </c>
      <c r="M7465" s="3">
        <v>93277</v>
      </c>
      <c r="N7465" s="3" t="s">
        <v>44</v>
      </c>
      <c r="O7465" s="3" t="s">
        <v>6109</v>
      </c>
      <c r="P7465" s="3" t="s">
        <v>46</v>
      </c>
      <c r="Q7465" s="3" t="s">
        <v>68</v>
      </c>
      <c r="R7465" s="3" t="s">
        <v>6110</v>
      </c>
      <c r="S7465" s="3">
        <v>14.88</v>
      </c>
      <c r="T7465" s="3">
        <v>2</v>
      </c>
      <c r="U7465" s="3">
        <v>0</v>
      </c>
      <c r="V7465" s="3">
        <v>3.7200000000000006</v>
      </c>
    </row>
    <row r="7466" spans="1:22" ht="14.25" customHeight="1" x14ac:dyDescent="0.25">
      <c r="A7466" s="3">
        <v>7465</v>
      </c>
      <c r="B7466" s="3" t="s">
        <v>9491</v>
      </c>
      <c r="C7466" s="4">
        <f>YEAR(Table_1[[#This Row],[Order Date]])</f>
        <v>2013</v>
      </c>
      <c r="D7466" s="9">
        <v>41526</v>
      </c>
      <c r="E7466" s="3">
        <v>41533</v>
      </c>
      <c r="F7466" s="3" t="s">
        <v>50</v>
      </c>
      <c r="G7466" s="3" t="s">
        <v>3647</v>
      </c>
      <c r="H7466" s="3" t="s">
        <v>3648</v>
      </c>
      <c r="I7466" s="3" t="s">
        <v>26</v>
      </c>
      <c r="J7466" s="3" t="s">
        <v>27</v>
      </c>
      <c r="K7466" s="3" t="s">
        <v>6496</v>
      </c>
      <c r="L7466" s="3" t="s">
        <v>43</v>
      </c>
      <c r="M7466" s="3">
        <v>93277</v>
      </c>
      <c r="N7466" s="3" t="s">
        <v>44</v>
      </c>
      <c r="O7466" s="3" t="s">
        <v>6588</v>
      </c>
      <c r="P7466" s="3" t="s">
        <v>46</v>
      </c>
      <c r="Q7466" s="3" t="s">
        <v>90</v>
      </c>
      <c r="R7466" s="3" t="s">
        <v>6589</v>
      </c>
      <c r="S7466" s="3">
        <v>34.24</v>
      </c>
      <c r="T7466" s="3">
        <v>8</v>
      </c>
      <c r="U7466" s="3">
        <v>0</v>
      </c>
      <c r="V7466" s="3">
        <v>15.407999999999998</v>
      </c>
    </row>
    <row r="7467" spans="1:22" ht="14.25" customHeight="1" x14ac:dyDescent="0.25">
      <c r="A7467" s="3">
        <v>7466</v>
      </c>
      <c r="B7467" s="3" t="s">
        <v>9491</v>
      </c>
      <c r="C7467" s="4">
        <f>YEAR(Table_1[[#This Row],[Order Date]])</f>
        <v>2013</v>
      </c>
      <c r="D7467" s="9">
        <v>41526</v>
      </c>
      <c r="E7467" s="3">
        <v>41533</v>
      </c>
      <c r="F7467" s="3" t="s">
        <v>50</v>
      </c>
      <c r="G7467" s="3" t="s">
        <v>3647</v>
      </c>
      <c r="H7467" s="3" t="s">
        <v>3648</v>
      </c>
      <c r="I7467" s="3" t="s">
        <v>26</v>
      </c>
      <c r="J7467" s="3" t="s">
        <v>27</v>
      </c>
      <c r="K7467" s="3" t="s">
        <v>6496</v>
      </c>
      <c r="L7467" s="3" t="s">
        <v>43</v>
      </c>
      <c r="M7467" s="3">
        <v>93277</v>
      </c>
      <c r="N7467" s="3" t="s">
        <v>44</v>
      </c>
      <c r="O7467" s="3" t="s">
        <v>2064</v>
      </c>
      <c r="P7467" s="3" t="s">
        <v>46</v>
      </c>
      <c r="Q7467" s="3" t="s">
        <v>59</v>
      </c>
      <c r="R7467" s="3" t="s">
        <v>2065</v>
      </c>
      <c r="S7467" s="3">
        <v>261.74</v>
      </c>
      <c r="T7467" s="3">
        <v>2</v>
      </c>
      <c r="U7467" s="3">
        <v>0</v>
      </c>
      <c r="V7467" s="3">
        <v>65.435000000000002</v>
      </c>
    </row>
    <row r="7468" spans="1:22" ht="14.25" customHeight="1" x14ac:dyDescent="0.25">
      <c r="A7468" s="3">
        <v>7467</v>
      </c>
      <c r="B7468" s="3" t="s">
        <v>9492</v>
      </c>
      <c r="C7468" s="4">
        <f>YEAR(Table_1[[#This Row],[Order Date]])</f>
        <v>2013</v>
      </c>
      <c r="D7468" s="9">
        <v>41414</v>
      </c>
      <c r="E7468" s="3">
        <v>41418</v>
      </c>
      <c r="F7468" s="3" t="s">
        <v>50</v>
      </c>
      <c r="G7468" s="3" t="s">
        <v>6638</v>
      </c>
      <c r="H7468" s="3" t="s">
        <v>6639</v>
      </c>
      <c r="I7468" s="3" t="s">
        <v>41</v>
      </c>
      <c r="J7468" s="3" t="s">
        <v>27</v>
      </c>
      <c r="K7468" s="3" t="s">
        <v>42</v>
      </c>
      <c r="L7468" s="3" t="s">
        <v>43</v>
      </c>
      <c r="M7468" s="3">
        <v>90008</v>
      </c>
      <c r="N7468" s="3" t="s">
        <v>44</v>
      </c>
      <c r="O7468" s="3" t="s">
        <v>7348</v>
      </c>
      <c r="P7468" s="3" t="s">
        <v>46</v>
      </c>
      <c r="Q7468" s="3" t="s">
        <v>78</v>
      </c>
      <c r="R7468" s="3" t="s">
        <v>186</v>
      </c>
      <c r="S7468" s="3">
        <v>87.84</v>
      </c>
      <c r="T7468" s="3">
        <v>8</v>
      </c>
      <c r="U7468" s="3">
        <v>0</v>
      </c>
      <c r="V7468" s="3">
        <v>23.716800000000006</v>
      </c>
    </row>
    <row r="7469" spans="1:22" ht="14.25" customHeight="1" x14ac:dyDescent="0.25">
      <c r="A7469" s="3">
        <v>7468</v>
      </c>
      <c r="B7469" s="3" t="s">
        <v>9493</v>
      </c>
      <c r="C7469" s="4">
        <f>YEAR(Table_1[[#This Row],[Order Date]])</f>
        <v>2014</v>
      </c>
      <c r="D7469" s="9">
        <v>41955</v>
      </c>
      <c r="E7469" s="3">
        <v>41959</v>
      </c>
      <c r="F7469" s="3" t="s">
        <v>23</v>
      </c>
      <c r="G7469" s="3" t="s">
        <v>2911</v>
      </c>
      <c r="H7469" s="3" t="s">
        <v>2912</v>
      </c>
      <c r="I7469" s="3" t="s">
        <v>102</v>
      </c>
      <c r="J7469" s="3" t="s">
        <v>27</v>
      </c>
      <c r="K7469" s="3" t="s">
        <v>42</v>
      </c>
      <c r="L7469" s="3" t="s">
        <v>43</v>
      </c>
      <c r="M7469" s="3">
        <v>90045</v>
      </c>
      <c r="N7469" s="3" t="s">
        <v>44</v>
      </c>
      <c r="O7469" s="3" t="s">
        <v>2722</v>
      </c>
      <c r="P7469" s="3" t="s">
        <v>32</v>
      </c>
      <c r="Q7469" s="3" t="s">
        <v>65</v>
      </c>
      <c r="R7469" s="3" t="s">
        <v>2723</v>
      </c>
      <c r="S7469" s="3">
        <v>34.92</v>
      </c>
      <c r="T7469" s="3">
        <v>4</v>
      </c>
      <c r="U7469" s="3">
        <v>0</v>
      </c>
      <c r="V7469" s="3">
        <v>11.872799999999998</v>
      </c>
    </row>
    <row r="7470" spans="1:22" ht="14.25" customHeight="1" x14ac:dyDescent="0.25">
      <c r="A7470" s="3">
        <v>7469</v>
      </c>
      <c r="B7470" s="3" t="s">
        <v>9494</v>
      </c>
      <c r="C7470" s="4">
        <f>YEAR(Table_1[[#This Row],[Order Date]])</f>
        <v>2011</v>
      </c>
      <c r="D7470" s="9">
        <v>40801</v>
      </c>
      <c r="E7470" s="3">
        <v>40806</v>
      </c>
      <c r="F7470" s="3" t="s">
        <v>50</v>
      </c>
      <c r="G7470" s="3" t="s">
        <v>3332</v>
      </c>
      <c r="H7470" s="3" t="s">
        <v>3333</v>
      </c>
      <c r="I7470" s="3" t="s">
        <v>26</v>
      </c>
      <c r="J7470" s="3" t="s">
        <v>27</v>
      </c>
      <c r="K7470" s="3" t="s">
        <v>266</v>
      </c>
      <c r="L7470" s="3" t="s">
        <v>267</v>
      </c>
      <c r="M7470" s="3">
        <v>10011</v>
      </c>
      <c r="N7470" s="3" t="s">
        <v>148</v>
      </c>
      <c r="O7470" s="3" t="s">
        <v>3185</v>
      </c>
      <c r="P7470" s="3" t="s">
        <v>46</v>
      </c>
      <c r="Q7470" s="3" t="s">
        <v>90</v>
      </c>
      <c r="R7470" s="3" t="s">
        <v>186</v>
      </c>
      <c r="S7470" s="3">
        <v>14.940000000000001</v>
      </c>
      <c r="T7470" s="3">
        <v>3</v>
      </c>
      <c r="U7470" s="3">
        <v>0</v>
      </c>
      <c r="V7470" s="3">
        <v>7.0218000000000007</v>
      </c>
    </row>
    <row r="7471" spans="1:22" ht="14.25" customHeight="1" x14ac:dyDescent="0.25">
      <c r="A7471" s="3">
        <v>7470</v>
      </c>
      <c r="B7471" s="3" t="s">
        <v>9494</v>
      </c>
      <c r="C7471" s="4">
        <f>YEAR(Table_1[[#This Row],[Order Date]])</f>
        <v>2011</v>
      </c>
      <c r="D7471" s="9">
        <v>40801</v>
      </c>
      <c r="E7471" s="3">
        <v>40806</v>
      </c>
      <c r="F7471" s="3" t="s">
        <v>50</v>
      </c>
      <c r="G7471" s="3" t="s">
        <v>3332</v>
      </c>
      <c r="H7471" s="3" t="s">
        <v>3333</v>
      </c>
      <c r="I7471" s="3" t="s">
        <v>26</v>
      </c>
      <c r="J7471" s="3" t="s">
        <v>27</v>
      </c>
      <c r="K7471" s="3" t="s">
        <v>266</v>
      </c>
      <c r="L7471" s="3" t="s">
        <v>267</v>
      </c>
      <c r="M7471" s="3">
        <v>10011</v>
      </c>
      <c r="N7471" s="3" t="s">
        <v>148</v>
      </c>
      <c r="O7471" s="3" t="s">
        <v>4064</v>
      </c>
      <c r="P7471" s="3" t="s">
        <v>32</v>
      </c>
      <c r="Q7471" s="3" t="s">
        <v>65</v>
      </c>
      <c r="R7471" s="3" t="s">
        <v>4065</v>
      </c>
      <c r="S7471" s="3">
        <v>14.56</v>
      </c>
      <c r="T7471" s="3">
        <v>2</v>
      </c>
      <c r="U7471" s="3">
        <v>0</v>
      </c>
      <c r="V7471" s="3">
        <v>6.2608000000000015</v>
      </c>
    </row>
    <row r="7472" spans="1:22" ht="14.25" customHeight="1" x14ac:dyDescent="0.25">
      <c r="A7472" s="3">
        <v>7471</v>
      </c>
      <c r="B7472" s="3" t="s">
        <v>9495</v>
      </c>
      <c r="C7472" s="4">
        <f>YEAR(Table_1[[#This Row],[Order Date]])</f>
        <v>2012</v>
      </c>
      <c r="D7472" s="9">
        <v>41167</v>
      </c>
      <c r="E7472" s="3">
        <v>41172</v>
      </c>
      <c r="F7472" s="3" t="s">
        <v>50</v>
      </c>
      <c r="G7472" s="3" t="s">
        <v>4808</v>
      </c>
      <c r="H7472" s="3" t="s">
        <v>4809</v>
      </c>
      <c r="I7472" s="3" t="s">
        <v>41</v>
      </c>
      <c r="J7472" s="3" t="s">
        <v>27</v>
      </c>
      <c r="K7472" s="3" t="s">
        <v>146</v>
      </c>
      <c r="L7472" s="3" t="s">
        <v>147</v>
      </c>
      <c r="M7472" s="3">
        <v>19143</v>
      </c>
      <c r="N7472" s="3" t="s">
        <v>148</v>
      </c>
      <c r="O7472" s="3" t="s">
        <v>446</v>
      </c>
      <c r="P7472" s="3" t="s">
        <v>46</v>
      </c>
      <c r="Q7472" s="3" t="s">
        <v>75</v>
      </c>
      <c r="R7472" s="3" t="s">
        <v>447</v>
      </c>
      <c r="S7472" s="3">
        <v>3.5760000000000005</v>
      </c>
      <c r="T7472" s="3">
        <v>4</v>
      </c>
      <c r="U7472" s="3">
        <v>0.7</v>
      </c>
      <c r="V7472" s="3">
        <v>-2.8608000000000002</v>
      </c>
    </row>
    <row r="7473" spans="1:22" ht="14.25" customHeight="1" x14ac:dyDescent="0.25">
      <c r="A7473" s="3">
        <v>7472</v>
      </c>
      <c r="B7473" s="3" t="s">
        <v>9495</v>
      </c>
      <c r="C7473" s="4">
        <f>YEAR(Table_1[[#This Row],[Order Date]])</f>
        <v>2012</v>
      </c>
      <c r="D7473" s="9">
        <v>41167</v>
      </c>
      <c r="E7473" s="3">
        <v>41172</v>
      </c>
      <c r="F7473" s="3" t="s">
        <v>50</v>
      </c>
      <c r="G7473" s="3" t="s">
        <v>4808</v>
      </c>
      <c r="H7473" s="3" t="s">
        <v>4809</v>
      </c>
      <c r="I7473" s="3" t="s">
        <v>41</v>
      </c>
      <c r="J7473" s="3" t="s">
        <v>27</v>
      </c>
      <c r="K7473" s="3" t="s">
        <v>146</v>
      </c>
      <c r="L7473" s="3" t="s">
        <v>147</v>
      </c>
      <c r="M7473" s="3">
        <v>19143</v>
      </c>
      <c r="N7473" s="3" t="s">
        <v>148</v>
      </c>
      <c r="O7473" s="3" t="s">
        <v>839</v>
      </c>
      <c r="P7473" s="3" t="s">
        <v>46</v>
      </c>
      <c r="Q7473" s="3" t="s">
        <v>59</v>
      </c>
      <c r="R7473" s="3" t="s">
        <v>840</v>
      </c>
      <c r="S7473" s="3">
        <v>147.184</v>
      </c>
      <c r="T7473" s="3">
        <v>2</v>
      </c>
      <c r="U7473" s="3">
        <v>0.2</v>
      </c>
      <c r="V7473" s="3">
        <v>-29.436800000000012</v>
      </c>
    </row>
    <row r="7474" spans="1:22" ht="14.25" customHeight="1" x14ac:dyDescent="0.25">
      <c r="A7474" s="3">
        <v>7473</v>
      </c>
      <c r="B7474" s="3" t="s">
        <v>9496</v>
      </c>
      <c r="C7474" s="4">
        <f>YEAR(Table_1[[#This Row],[Order Date]])</f>
        <v>2013</v>
      </c>
      <c r="D7474" s="9">
        <v>41457</v>
      </c>
      <c r="E7474" s="3">
        <v>41459</v>
      </c>
      <c r="F7474" s="3" t="s">
        <v>188</v>
      </c>
      <c r="G7474" s="3" t="s">
        <v>6140</v>
      </c>
      <c r="H7474" s="3" t="s">
        <v>6141</v>
      </c>
      <c r="I7474" s="3" t="s">
        <v>102</v>
      </c>
      <c r="J7474" s="3" t="s">
        <v>27</v>
      </c>
      <c r="K7474" s="3" t="s">
        <v>7877</v>
      </c>
      <c r="L7474" s="3" t="s">
        <v>121</v>
      </c>
      <c r="M7474" s="3">
        <v>84043</v>
      </c>
      <c r="N7474" s="3" t="s">
        <v>44</v>
      </c>
      <c r="O7474" s="3" t="s">
        <v>5426</v>
      </c>
      <c r="P7474" s="3" t="s">
        <v>71</v>
      </c>
      <c r="Q7474" s="3" t="s">
        <v>1216</v>
      </c>
      <c r="R7474" s="3" t="s">
        <v>5427</v>
      </c>
      <c r="S7474" s="3">
        <v>1499.95</v>
      </c>
      <c r="T7474" s="3">
        <v>5</v>
      </c>
      <c r="U7474" s="3">
        <v>0</v>
      </c>
      <c r="V7474" s="3">
        <v>449.9849999999999</v>
      </c>
    </row>
    <row r="7475" spans="1:22" ht="14.25" customHeight="1" x14ac:dyDescent="0.25">
      <c r="A7475" s="3">
        <v>7474</v>
      </c>
      <c r="B7475" s="3" t="s">
        <v>9497</v>
      </c>
      <c r="C7475" s="4">
        <f>YEAR(Table_1[[#This Row],[Order Date]])</f>
        <v>2013</v>
      </c>
      <c r="D7475" s="9">
        <v>41375</v>
      </c>
      <c r="E7475" s="3">
        <v>41380</v>
      </c>
      <c r="F7475" s="3" t="s">
        <v>50</v>
      </c>
      <c r="G7475" s="3" t="s">
        <v>3601</v>
      </c>
      <c r="H7475" s="3" t="s">
        <v>3602</v>
      </c>
      <c r="I7475" s="3" t="s">
        <v>41</v>
      </c>
      <c r="J7475" s="3" t="s">
        <v>27</v>
      </c>
      <c r="K7475" s="3" t="s">
        <v>303</v>
      </c>
      <c r="L7475" s="3" t="s">
        <v>211</v>
      </c>
      <c r="M7475" s="3">
        <v>60653</v>
      </c>
      <c r="N7475" s="3" t="s">
        <v>105</v>
      </c>
      <c r="O7475" s="3" t="s">
        <v>2949</v>
      </c>
      <c r="P7475" s="3" t="s">
        <v>46</v>
      </c>
      <c r="Q7475" s="3" t="s">
        <v>68</v>
      </c>
      <c r="R7475" s="3" t="s">
        <v>2950</v>
      </c>
      <c r="S7475" s="3">
        <v>13.568000000000001</v>
      </c>
      <c r="T7475" s="3">
        <v>4</v>
      </c>
      <c r="U7475" s="3">
        <v>0.2</v>
      </c>
      <c r="V7475" s="3">
        <v>3.2223999999999995</v>
      </c>
    </row>
    <row r="7476" spans="1:22" ht="14.25" customHeight="1" x14ac:dyDescent="0.25">
      <c r="A7476" s="3">
        <v>7475</v>
      </c>
      <c r="B7476" s="3" t="s">
        <v>9498</v>
      </c>
      <c r="C7476" s="4">
        <f>YEAR(Table_1[[#This Row],[Order Date]])</f>
        <v>2011</v>
      </c>
      <c r="D7476" s="9">
        <v>40550</v>
      </c>
      <c r="E7476" s="3">
        <v>40554</v>
      </c>
      <c r="F7476" s="3" t="s">
        <v>50</v>
      </c>
      <c r="G7476" s="3" t="s">
        <v>3915</v>
      </c>
      <c r="H7476" s="3" t="s">
        <v>3916</v>
      </c>
      <c r="I7476" s="3" t="s">
        <v>102</v>
      </c>
      <c r="J7476" s="3" t="s">
        <v>27</v>
      </c>
      <c r="K7476" s="3" t="s">
        <v>28</v>
      </c>
      <c r="L7476" s="3" t="s">
        <v>29</v>
      </c>
      <c r="M7476" s="3">
        <v>42420</v>
      </c>
      <c r="N7476" s="3" t="s">
        <v>30</v>
      </c>
      <c r="O7476" s="3" t="s">
        <v>533</v>
      </c>
      <c r="P7476" s="3" t="s">
        <v>32</v>
      </c>
      <c r="Q7476" s="3" t="s">
        <v>36</v>
      </c>
      <c r="R7476" s="3" t="s">
        <v>534</v>
      </c>
      <c r="S7476" s="3">
        <v>2573.8200000000002</v>
      </c>
      <c r="T7476" s="3">
        <v>9</v>
      </c>
      <c r="U7476" s="3">
        <v>0</v>
      </c>
      <c r="V7476" s="3">
        <v>746.40779999999972</v>
      </c>
    </row>
    <row r="7477" spans="1:22" ht="14.25" customHeight="1" x14ac:dyDescent="0.25">
      <c r="A7477" s="3">
        <v>7476</v>
      </c>
      <c r="B7477" s="3" t="s">
        <v>9498</v>
      </c>
      <c r="C7477" s="4">
        <f>YEAR(Table_1[[#This Row],[Order Date]])</f>
        <v>2011</v>
      </c>
      <c r="D7477" s="9">
        <v>40550</v>
      </c>
      <c r="E7477" s="3">
        <v>40554</v>
      </c>
      <c r="F7477" s="3" t="s">
        <v>50</v>
      </c>
      <c r="G7477" s="3" t="s">
        <v>3915</v>
      </c>
      <c r="H7477" s="3" t="s">
        <v>3916</v>
      </c>
      <c r="I7477" s="3" t="s">
        <v>102</v>
      </c>
      <c r="J7477" s="3" t="s">
        <v>27</v>
      </c>
      <c r="K7477" s="3" t="s">
        <v>28</v>
      </c>
      <c r="L7477" s="3" t="s">
        <v>29</v>
      </c>
      <c r="M7477" s="3">
        <v>42420</v>
      </c>
      <c r="N7477" s="3" t="s">
        <v>30</v>
      </c>
      <c r="O7477" s="3" t="s">
        <v>2209</v>
      </c>
      <c r="P7477" s="3" t="s">
        <v>46</v>
      </c>
      <c r="Q7477" s="3" t="s">
        <v>75</v>
      </c>
      <c r="R7477" s="3" t="s">
        <v>2210</v>
      </c>
      <c r="S7477" s="3">
        <v>609.98</v>
      </c>
      <c r="T7477" s="3">
        <v>2</v>
      </c>
      <c r="U7477" s="3">
        <v>0</v>
      </c>
      <c r="V7477" s="3">
        <v>274.49099999999999</v>
      </c>
    </row>
    <row r="7478" spans="1:22" ht="14.25" customHeight="1" x14ac:dyDescent="0.25">
      <c r="A7478" s="3">
        <v>7477</v>
      </c>
      <c r="B7478" s="3" t="s">
        <v>9498</v>
      </c>
      <c r="C7478" s="4">
        <f>YEAR(Table_1[[#This Row],[Order Date]])</f>
        <v>2011</v>
      </c>
      <c r="D7478" s="9">
        <v>40550</v>
      </c>
      <c r="E7478" s="3">
        <v>40554</v>
      </c>
      <c r="F7478" s="3" t="s">
        <v>50</v>
      </c>
      <c r="G7478" s="3" t="s">
        <v>3915</v>
      </c>
      <c r="H7478" s="3" t="s">
        <v>3916</v>
      </c>
      <c r="I7478" s="3" t="s">
        <v>102</v>
      </c>
      <c r="J7478" s="3" t="s">
        <v>27</v>
      </c>
      <c r="K7478" s="3" t="s">
        <v>28</v>
      </c>
      <c r="L7478" s="3" t="s">
        <v>29</v>
      </c>
      <c r="M7478" s="3">
        <v>42420</v>
      </c>
      <c r="N7478" s="3" t="s">
        <v>30</v>
      </c>
      <c r="O7478" s="3" t="s">
        <v>1737</v>
      </c>
      <c r="P7478" s="3" t="s">
        <v>46</v>
      </c>
      <c r="Q7478" s="3" t="s">
        <v>68</v>
      </c>
      <c r="R7478" s="3" t="s">
        <v>1738</v>
      </c>
      <c r="S7478" s="3">
        <v>5.48</v>
      </c>
      <c r="T7478" s="3">
        <v>2</v>
      </c>
      <c r="U7478" s="3">
        <v>0</v>
      </c>
      <c r="V7478" s="3">
        <v>1.4796000000000005</v>
      </c>
    </row>
    <row r="7479" spans="1:22" ht="14.25" customHeight="1" x14ac:dyDescent="0.25">
      <c r="A7479" s="3">
        <v>7478</v>
      </c>
      <c r="B7479" s="3" t="s">
        <v>9498</v>
      </c>
      <c r="C7479" s="4">
        <f>YEAR(Table_1[[#This Row],[Order Date]])</f>
        <v>2011</v>
      </c>
      <c r="D7479" s="9">
        <v>40550</v>
      </c>
      <c r="E7479" s="3">
        <v>40554</v>
      </c>
      <c r="F7479" s="3" t="s">
        <v>50</v>
      </c>
      <c r="G7479" s="3" t="s">
        <v>3915</v>
      </c>
      <c r="H7479" s="3" t="s">
        <v>3916</v>
      </c>
      <c r="I7479" s="3" t="s">
        <v>102</v>
      </c>
      <c r="J7479" s="3" t="s">
        <v>27</v>
      </c>
      <c r="K7479" s="3" t="s">
        <v>28</v>
      </c>
      <c r="L7479" s="3" t="s">
        <v>29</v>
      </c>
      <c r="M7479" s="3">
        <v>42420</v>
      </c>
      <c r="N7479" s="3" t="s">
        <v>30</v>
      </c>
      <c r="O7479" s="3" t="s">
        <v>192</v>
      </c>
      <c r="P7479" s="3" t="s">
        <v>71</v>
      </c>
      <c r="Q7479" s="3" t="s">
        <v>72</v>
      </c>
      <c r="R7479" s="3" t="s">
        <v>193</v>
      </c>
      <c r="S7479" s="3">
        <v>391.98</v>
      </c>
      <c r="T7479" s="3">
        <v>2</v>
      </c>
      <c r="U7479" s="3">
        <v>0</v>
      </c>
      <c r="V7479" s="3">
        <v>113.67419999999998</v>
      </c>
    </row>
    <row r="7480" spans="1:22" ht="14.25" customHeight="1" x14ac:dyDescent="0.25">
      <c r="A7480" s="3">
        <v>7479</v>
      </c>
      <c r="B7480" s="3" t="s">
        <v>9498</v>
      </c>
      <c r="C7480" s="4">
        <f>YEAR(Table_1[[#This Row],[Order Date]])</f>
        <v>2011</v>
      </c>
      <c r="D7480" s="9">
        <v>40550</v>
      </c>
      <c r="E7480" s="3">
        <v>40554</v>
      </c>
      <c r="F7480" s="3" t="s">
        <v>50</v>
      </c>
      <c r="G7480" s="3" t="s">
        <v>3915</v>
      </c>
      <c r="H7480" s="3" t="s">
        <v>3916</v>
      </c>
      <c r="I7480" s="3" t="s">
        <v>102</v>
      </c>
      <c r="J7480" s="3" t="s">
        <v>27</v>
      </c>
      <c r="K7480" s="3" t="s">
        <v>28</v>
      </c>
      <c r="L7480" s="3" t="s">
        <v>29</v>
      </c>
      <c r="M7480" s="3">
        <v>42420</v>
      </c>
      <c r="N7480" s="3" t="s">
        <v>30</v>
      </c>
      <c r="O7480" s="3" t="s">
        <v>3381</v>
      </c>
      <c r="P7480" s="3" t="s">
        <v>71</v>
      </c>
      <c r="Q7480" s="3" t="s">
        <v>72</v>
      </c>
      <c r="R7480" s="3" t="s">
        <v>3382</v>
      </c>
      <c r="S7480" s="3">
        <v>755.96</v>
      </c>
      <c r="T7480" s="3">
        <v>4</v>
      </c>
      <c r="U7480" s="3">
        <v>0</v>
      </c>
      <c r="V7480" s="3">
        <v>204.10919999999999</v>
      </c>
    </row>
    <row r="7481" spans="1:22" ht="14.25" customHeight="1" x14ac:dyDescent="0.25">
      <c r="A7481" s="3">
        <v>7480</v>
      </c>
      <c r="B7481" s="3" t="s">
        <v>9498</v>
      </c>
      <c r="C7481" s="4">
        <f>YEAR(Table_1[[#This Row],[Order Date]])</f>
        <v>2011</v>
      </c>
      <c r="D7481" s="9">
        <v>40550</v>
      </c>
      <c r="E7481" s="3">
        <v>40554</v>
      </c>
      <c r="F7481" s="3" t="s">
        <v>50</v>
      </c>
      <c r="G7481" s="3" t="s">
        <v>3915</v>
      </c>
      <c r="H7481" s="3" t="s">
        <v>3916</v>
      </c>
      <c r="I7481" s="3" t="s">
        <v>102</v>
      </c>
      <c r="J7481" s="3" t="s">
        <v>27</v>
      </c>
      <c r="K7481" s="3" t="s">
        <v>28</v>
      </c>
      <c r="L7481" s="3" t="s">
        <v>29</v>
      </c>
      <c r="M7481" s="3">
        <v>42420</v>
      </c>
      <c r="N7481" s="3" t="s">
        <v>30</v>
      </c>
      <c r="O7481" s="3" t="s">
        <v>6412</v>
      </c>
      <c r="P7481" s="3" t="s">
        <v>46</v>
      </c>
      <c r="Q7481" s="3" t="s">
        <v>269</v>
      </c>
      <c r="R7481" s="3" t="s">
        <v>6413</v>
      </c>
      <c r="S7481" s="3">
        <v>31.12</v>
      </c>
      <c r="T7481" s="3">
        <v>4</v>
      </c>
      <c r="U7481" s="3">
        <v>0</v>
      </c>
      <c r="V7481" s="3">
        <v>0.31119999999999948</v>
      </c>
    </row>
    <row r="7482" spans="1:22" ht="14.25" customHeight="1" x14ac:dyDescent="0.25">
      <c r="A7482" s="3">
        <v>7481</v>
      </c>
      <c r="B7482" s="3" t="s">
        <v>9498</v>
      </c>
      <c r="C7482" s="4">
        <f>YEAR(Table_1[[#This Row],[Order Date]])</f>
        <v>2011</v>
      </c>
      <c r="D7482" s="9">
        <v>40550</v>
      </c>
      <c r="E7482" s="3">
        <v>40554</v>
      </c>
      <c r="F7482" s="3" t="s">
        <v>50</v>
      </c>
      <c r="G7482" s="3" t="s">
        <v>3915</v>
      </c>
      <c r="H7482" s="3" t="s">
        <v>3916</v>
      </c>
      <c r="I7482" s="3" t="s">
        <v>102</v>
      </c>
      <c r="J7482" s="3" t="s">
        <v>27</v>
      </c>
      <c r="K7482" s="3" t="s">
        <v>28</v>
      </c>
      <c r="L7482" s="3" t="s">
        <v>29</v>
      </c>
      <c r="M7482" s="3">
        <v>42420</v>
      </c>
      <c r="N7482" s="3" t="s">
        <v>30</v>
      </c>
      <c r="O7482" s="3" t="s">
        <v>3065</v>
      </c>
      <c r="P7482" s="3" t="s">
        <v>46</v>
      </c>
      <c r="Q7482" s="3" t="s">
        <v>90</v>
      </c>
      <c r="R7482" s="3" t="s">
        <v>3066</v>
      </c>
      <c r="S7482" s="3">
        <v>6.54</v>
      </c>
      <c r="T7482" s="3">
        <v>1</v>
      </c>
      <c r="U7482" s="3">
        <v>0</v>
      </c>
      <c r="V7482" s="3">
        <v>3.0084</v>
      </c>
    </row>
    <row r="7483" spans="1:22" ht="14.25" customHeight="1" x14ac:dyDescent="0.25">
      <c r="A7483" s="3">
        <v>7482</v>
      </c>
      <c r="B7483" s="3" t="s">
        <v>9499</v>
      </c>
      <c r="C7483" s="4">
        <f>YEAR(Table_1[[#This Row],[Order Date]])</f>
        <v>2013</v>
      </c>
      <c r="D7483" s="9">
        <v>41519</v>
      </c>
      <c r="E7483" s="3">
        <v>41521</v>
      </c>
      <c r="F7483" s="3" t="s">
        <v>23</v>
      </c>
      <c r="G7483" s="3" t="s">
        <v>6479</v>
      </c>
      <c r="H7483" s="3" t="s">
        <v>6480</v>
      </c>
      <c r="I7483" s="3" t="s">
        <v>102</v>
      </c>
      <c r="J7483" s="3" t="s">
        <v>27</v>
      </c>
      <c r="K7483" s="3" t="s">
        <v>1455</v>
      </c>
      <c r="L7483" s="3" t="s">
        <v>43</v>
      </c>
      <c r="M7483" s="3">
        <v>92646</v>
      </c>
      <c r="N7483" s="3" t="s">
        <v>44</v>
      </c>
      <c r="O7483" s="3" t="s">
        <v>526</v>
      </c>
      <c r="P7483" s="3" t="s">
        <v>46</v>
      </c>
      <c r="Q7483" s="3" t="s">
        <v>173</v>
      </c>
      <c r="R7483" s="3" t="s">
        <v>527</v>
      </c>
      <c r="S7483" s="3">
        <v>12.78</v>
      </c>
      <c r="T7483" s="3">
        <v>1</v>
      </c>
      <c r="U7483" s="3">
        <v>0</v>
      </c>
      <c r="V7483" s="3">
        <v>5.7509999999999994</v>
      </c>
    </row>
    <row r="7484" spans="1:22" ht="14.25" customHeight="1" x14ac:dyDescent="0.25">
      <c r="A7484" s="3">
        <v>7483</v>
      </c>
      <c r="B7484" s="3" t="s">
        <v>9500</v>
      </c>
      <c r="C7484" s="4">
        <f>YEAR(Table_1[[#This Row],[Order Date]])</f>
        <v>2011</v>
      </c>
      <c r="D7484" s="9">
        <v>40809</v>
      </c>
      <c r="E7484" s="3">
        <v>40816</v>
      </c>
      <c r="F7484" s="3" t="s">
        <v>50</v>
      </c>
      <c r="G7484" s="3" t="s">
        <v>5925</v>
      </c>
      <c r="H7484" s="3" t="s">
        <v>5926</v>
      </c>
      <c r="I7484" s="3" t="s">
        <v>102</v>
      </c>
      <c r="J7484" s="3" t="s">
        <v>27</v>
      </c>
      <c r="K7484" s="3" t="s">
        <v>266</v>
      </c>
      <c r="L7484" s="3" t="s">
        <v>267</v>
      </c>
      <c r="M7484" s="3">
        <v>10011</v>
      </c>
      <c r="N7484" s="3" t="s">
        <v>148</v>
      </c>
      <c r="O7484" s="3" t="s">
        <v>325</v>
      </c>
      <c r="P7484" s="3" t="s">
        <v>46</v>
      </c>
      <c r="Q7484" s="3" t="s">
        <v>75</v>
      </c>
      <c r="R7484" s="3" t="s">
        <v>326</v>
      </c>
      <c r="S7484" s="3">
        <v>18.463999999999999</v>
      </c>
      <c r="T7484" s="3">
        <v>4</v>
      </c>
      <c r="U7484" s="3">
        <v>0.2</v>
      </c>
      <c r="V7484" s="3">
        <v>6.9239999999999995</v>
      </c>
    </row>
    <row r="7485" spans="1:22" ht="14.25" customHeight="1" x14ac:dyDescent="0.25">
      <c r="A7485" s="3">
        <v>7484</v>
      </c>
      <c r="B7485" s="3" t="s">
        <v>9501</v>
      </c>
      <c r="C7485" s="4">
        <f>YEAR(Table_1[[#This Row],[Order Date]])</f>
        <v>2011</v>
      </c>
      <c r="D7485" s="9">
        <v>40892</v>
      </c>
      <c r="E7485" s="3">
        <v>40894</v>
      </c>
      <c r="F7485" s="3" t="s">
        <v>23</v>
      </c>
      <c r="G7485" s="3" t="s">
        <v>1574</v>
      </c>
      <c r="H7485" s="3" t="s">
        <v>1575</v>
      </c>
      <c r="I7485" s="3" t="s">
        <v>41</v>
      </c>
      <c r="J7485" s="3" t="s">
        <v>27</v>
      </c>
      <c r="K7485" s="3" t="s">
        <v>146</v>
      </c>
      <c r="L7485" s="3" t="s">
        <v>147</v>
      </c>
      <c r="M7485" s="3">
        <v>19140</v>
      </c>
      <c r="N7485" s="3" t="s">
        <v>148</v>
      </c>
      <c r="O7485" s="3" t="s">
        <v>4839</v>
      </c>
      <c r="P7485" s="3" t="s">
        <v>32</v>
      </c>
      <c r="Q7485" s="3" t="s">
        <v>36</v>
      </c>
      <c r="R7485" s="3" t="s">
        <v>4840</v>
      </c>
      <c r="S7485" s="3">
        <v>445.80200000000002</v>
      </c>
      <c r="T7485" s="3">
        <v>7</v>
      </c>
      <c r="U7485" s="3">
        <v>0.3</v>
      </c>
      <c r="V7485" s="3">
        <v>-108.26620000000001</v>
      </c>
    </row>
    <row r="7486" spans="1:22" ht="14.25" customHeight="1" x14ac:dyDescent="0.25">
      <c r="A7486" s="3">
        <v>7485</v>
      </c>
      <c r="B7486" s="3" t="s">
        <v>9502</v>
      </c>
      <c r="C7486" s="4">
        <f>YEAR(Table_1[[#This Row],[Order Date]])</f>
        <v>2014</v>
      </c>
      <c r="D7486" s="9">
        <v>42002</v>
      </c>
      <c r="E7486" s="3">
        <v>42007</v>
      </c>
      <c r="F7486" s="3" t="s">
        <v>50</v>
      </c>
      <c r="G7486" s="3" t="s">
        <v>377</v>
      </c>
      <c r="H7486" s="3" t="s">
        <v>378</v>
      </c>
      <c r="I7486" s="3" t="s">
        <v>102</v>
      </c>
      <c r="J7486" s="3" t="s">
        <v>27</v>
      </c>
      <c r="K7486" s="3" t="s">
        <v>7448</v>
      </c>
      <c r="L7486" s="3" t="s">
        <v>7449</v>
      </c>
      <c r="M7486" s="3">
        <v>58103</v>
      </c>
      <c r="N7486" s="3" t="s">
        <v>105</v>
      </c>
      <c r="O7486" s="3" t="s">
        <v>9503</v>
      </c>
      <c r="P7486" s="3" t="s">
        <v>46</v>
      </c>
      <c r="Q7486" s="3" t="s">
        <v>68</v>
      </c>
      <c r="R7486" s="3" t="s">
        <v>186</v>
      </c>
      <c r="S7486" s="3">
        <v>2.48</v>
      </c>
      <c r="T7486" s="3">
        <v>1</v>
      </c>
      <c r="U7486" s="3">
        <v>0</v>
      </c>
      <c r="V7486" s="3">
        <v>0.86799999999999988</v>
      </c>
    </row>
    <row r="7487" spans="1:22" ht="14.25" customHeight="1" x14ac:dyDescent="0.25">
      <c r="A7487" s="3">
        <v>7486</v>
      </c>
      <c r="B7487" s="3" t="s">
        <v>9502</v>
      </c>
      <c r="C7487" s="4">
        <f>YEAR(Table_1[[#This Row],[Order Date]])</f>
        <v>2014</v>
      </c>
      <c r="D7487" s="9">
        <v>42002</v>
      </c>
      <c r="E7487" s="3">
        <v>42007</v>
      </c>
      <c r="F7487" s="3" t="s">
        <v>50</v>
      </c>
      <c r="G7487" s="3" t="s">
        <v>377</v>
      </c>
      <c r="H7487" s="3" t="s">
        <v>378</v>
      </c>
      <c r="I7487" s="3" t="s">
        <v>102</v>
      </c>
      <c r="J7487" s="3" t="s">
        <v>27</v>
      </c>
      <c r="K7487" s="3" t="s">
        <v>7448</v>
      </c>
      <c r="L7487" s="3" t="s">
        <v>7449</v>
      </c>
      <c r="M7487" s="3">
        <v>58103</v>
      </c>
      <c r="N7487" s="3" t="s">
        <v>105</v>
      </c>
      <c r="O7487" s="3" t="s">
        <v>6377</v>
      </c>
      <c r="P7487" s="3" t="s">
        <v>46</v>
      </c>
      <c r="Q7487" s="3" t="s">
        <v>75</v>
      </c>
      <c r="R7487" s="3" t="s">
        <v>6378</v>
      </c>
      <c r="S7487" s="3">
        <v>25.9</v>
      </c>
      <c r="T7487" s="3">
        <v>5</v>
      </c>
      <c r="U7487" s="3">
        <v>0</v>
      </c>
      <c r="V7487" s="3">
        <v>12.690999999999999</v>
      </c>
    </row>
    <row r="7488" spans="1:22" ht="14.25" customHeight="1" x14ac:dyDescent="0.25">
      <c r="A7488" s="3">
        <v>7487</v>
      </c>
      <c r="B7488" s="3" t="s">
        <v>9504</v>
      </c>
      <c r="C7488" s="4">
        <f>YEAR(Table_1[[#This Row],[Order Date]])</f>
        <v>2012</v>
      </c>
      <c r="D7488" s="9">
        <v>41262</v>
      </c>
      <c r="E7488" s="3">
        <v>41267</v>
      </c>
      <c r="F7488" s="3" t="s">
        <v>23</v>
      </c>
      <c r="G7488" s="3" t="s">
        <v>2717</v>
      </c>
      <c r="H7488" s="3" t="s">
        <v>2718</v>
      </c>
      <c r="I7488" s="3" t="s">
        <v>102</v>
      </c>
      <c r="J7488" s="3" t="s">
        <v>27</v>
      </c>
      <c r="K7488" s="3" t="s">
        <v>244</v>
      </c>
      <c r="L7488" s="3" t="s">
        <v>2694</v>
      </c>
      <c r="M7488" s="3">
        <v>3820</v>
      </c>
      <c r="N7488" s="3" t="s">
        <v>148</v>
      </c>
      <c r="O7488" s="3" t="s">
        <v>5437</v>
      </c>
      <c r="P7488" s="3" t="s">
        <v>46</v>
      </c>
      <c r="Q7488" s="3" t="s">
        <v>90</v>
      </c>
      <c r="R7488" s="3" t="s">
        <v>5438</v>
      </c>
      <c r="S7488" s="3">
        <v>29.900000000000002</v>
      </c>
      <c r="T7488" s="3">
        <v>5</v>
      </c>
      <c r="U7488" s="3">
        <v>0</v>
      </c>
      <c r="V7488" s="3">
        <v>14.651</v>
      </c>
    </row>
    <row r="7489" spans="1:22" ht="14.25" customHeight="1" x14ac:dyDescent="0.25">
      <c r="A7489" s="3">
        <v>7488</v>
      </c>
      <c r="B7489" s="3" t="s">
        <v>9504</v>
      </c>
      <c r="C7489" s="4">
        <f>YEAR(Table_1[[#This Row],[Order Date]])</f>
        <v>2012</v>
      </c>
      <c r="D7489" s="9">
        <v>41262</v>
      </c>
      <c r="E7489" s="3">
        <v>41267</v>
      </c>
      <c r="F7489" s="3" t="s">
        <v>23</v>
      </c>
      <c r="G7489" s="3" t="s">
        <v>2717</v>
      </c>
      <c r="H7489" s="3" t="s">
        <v>2718</v>
      </c>
      <c r="I7489" s="3" t="s">
        <v>102</v>
      </c>
      <c r="J7489" s="3" t="s">
        <v>27</v>
      </c>
      <c r="K7489" s="3" t="s">
        <v>244</v>
      </c>
      <c r="L7489" s="3" t="s">
        <v>2694</v>
      </c>
      <c r="M7489" s="3">
        <v>3820</v>
      </c>
      <c r="N7489" s="3" t="s">
        <v>148</v>
      </c>
      <c r="O7489" s="3" t="s">
        <v>5251</v>
      </c>
      <c r="P7489" s="3" t="s">
        <v>71</v>
      </c>
      <c r="Q7489" s="3" t="s">
        <v>161</v>
      </c>
      <c r="R7489" s="3" t="s">
        <v>5252</v>
      </c>
      <c r="S7489" s="3">
        <v>2249.91</v>
      </c>
      <c r="T7489" s="3">
        <v>9</v>
      </c>
      <c r="U7489" s="3">
        <v>0</v>
      </c>
      <c r="V7489" s="3">
        <v>517.47930000000008</v>
      </c>
    </row>
    <row r="7490" spans="1:22" ht="14.25" customHeight="1" x14ac:dyDescent="0.25">
      <c r="A7490" s="3">
        <v>7489</v>
      </c>
      <c r="B7490" s="3" t="s">
        <v>9504</v>
      </c>
      <c r="C7490" s="4">
        <f>YEAR(Table_1[[#This Row],[Order Date]])</f>
        <v>2012</v>
      </c>
      <c r="D7490" s="9">
        <v>41262</v>
      </c>
      <c r="E7490" s="3">
        <v>41267</v>
      </c>
      <c r="F7490" s="3" t="s">
        <v>23</v>
      </c>
      <c r="G7490" s="3" t="s">
        <v>2717</v>
      </c>
      <c r="H7490" s="3" t="s">
        <v>2718</v>
      </c>
      <c r="I7490" s="3" t="s">
        <v>102</v>
      </c>
      <c r="J7490" s="3" t="s">
        <v>27</v>
      </c>
      <c r="K7490" s="3" t="s">
        <v>244</v>
      </c>
      <c r="L7490" s="3" t="s">
        <v>2694</v>
      </c>
      <c r="M7490" s="3">
        <v>3820</v>
      </c>
      <c r="N7490" s="3" t="s">
        <v>148</v>
      </c>
      <c r="O7490" s="3" t="s">
        <v>903</v>
      </c>
      <c r="P7490" s="3" t="s">
        <v>32</v>
      </c>
      <c r="Q7490" s="3" t="s">
        <v>56</v>
      </c>
      <c r="R7490" s="3" t="s">
        <v>904</v>
      </c>
      <c r="S7490" s="3">
        <v>1053.164</v>
      </c>
      <c r="T7490" s="3">
        <v>4</v>
      </c>
      <c r="U7490" s="3">
        <v>0.3</v>
      </c>
      <c r="V7490" s="3">
        <v>-105.31639999999993</v>
      </c>
    </row>
    <row r="7491" spans="1:22" ht="14.25" customHeight="1" x14ac:dyDescent="0.25">
      <c r="A7491" s="3">
        <v>7490</v>
      </c>
      <c r="B7491" s="3" t="s">
        <v>9505</v>
      </c>
      <c r="C7491" s="4">
        <f>YEAR(Table_1[[#This Row],[Order Date]])</f>
        <v>2014</v>
      </c>
      <c r="D7491" s="9">
        <v>41949</v>
      </c>
      <c r="E7491" s="3">
        <v>41953</v>
      </c>
      <c r="F7491" s="3" t="s">
        <v>50</v>
      </c>
      <c r="G7491" s="3" t="s">
        <v>7158</v>
      </c>
      <c r="H7491" s="3" t="s">
        <v>7159</v>
      </c>
      <c r="I7491" s="3" t="s">
        <v>26</v>
      </c>
      <c r="J7491" s="3" t="s">
        <v>27</v>
      </c>
      <c r="K7491" s="3" t="s">
        <v>947</v>
      </c>
      <c r="L7491" s="3" t="s">
        <v>43</v>
      </c>
      <c r="M7491" s="3">
        <v>92105</v>
      </c>
      <c r="N7491" s="3" t="s">
        <v>44</v>
      </c>
      <c r="O7491" s="3" t="s">
        <v>3353</v>
      </c>
      <c r="P7491" s="3" t="s">
        <v>46</v>
      </c>
      <c r="Q7491" s="3" t="s">
        <v>90</v>
      </c>
      <c r="R7491" s="3" t="s">
        <v>3354</v>
      </c>
      <c r="S7491" s="3">
        <v>12.96</v>
      </c>
      <c r="T7491" s="3">
        <v>2</v>
      </c>
      <c r="U7491" s="3">
        <v>0</v>
      </c>
      <c r="V7491" s="3">
        <v>6.2208000000000006</v>
      </c>
    </row>
    <row r="7492" spans="1:22" ht="14.25" customHeight="1" x14ac:dyDescent="0.25">
      <c r="A7492" s="3">
        <v>7491</v>
      </c>
      <c r="B7492" s="3" t="s">
        <v>9506</v>
      </c>
      <c r="C7492" s="4">
        <f>YEAR(Table_1[[#This Row],[Order Date]])</f>
        <v>2012</v>
      </c>
      <c r="D7492" s="9">
        <v>41162</v>
      </c>
      <c r="E7492" s="3">
        <v>41168</v>
      </c>
      <c r="F7492" s="3" t="s">
        <v>50</v>
      </c>
      <c r="G7492" s="3" t="s">
        <v>1171</v>
      </c>
      <c r="H7492" s="3" t="s">
        <v>1172</v>
      </c>
      <c r="I7492" s="3" t="s">
        <v>41</v>
      </c>
      <c r="J7492" s="3" t="s">
        <v>27</v>
      </c>
      <c r="K7492" s="3" t="s">
        <v>42</v>
      </c>
      <c r="L7492" s="3" t="s">
        <v>43</v>
      </c>
      <c r="M7492" s="3">
        <v>90032</v>
      </c>
      <c r="N7492" s="3" t="s">
        <v>44</v>
      </c>
      <c r="O7492" s="3" t="s">
        <v>412</v>
      </c>
      <c r="P7492" s="3" t="s">
        <v>32</v>
      </c>
      <c r="Q7492" s="3" t="s">
        <v>65</v>
      </c>
      <c r="R7492" s="3" t="s">
        <v>413</v>
      </c>
      <c r="S7492" s="3">
        <v>106.68</v>
      </c>
      <c r="T7492" s="3">
        <v>6</v>
      </c>
      <c r="U7492" s="3">
        <v>0</v>
      </c>
      <c r="V7492" s="3">
        <v>33.070799999999991</v>
      </c>
    </row>
    <row r="7493" spans="1:22" ht="14.25" customHeight="1" x14ac:dyDescent="0.25">
      <c r="A7493" s="3">
        <v>7492</v>
      </c>
      <c r="B7493" s="3" t="s">
        <v>9507</v>
      </c>
      <c r="C7493" s="4">
        <f>YEAR(Table_1[[#This Row],[Order Date]])</f>
        <v>2014</v>
      </c>
      <c r="D7493" s="9">
        <v>41960</v>
      </c>
      <c r="E7493" s="3">
        <v>41960</v>
      </c>
      <c r="F7493" s="3" t="s">
        <v>1290</v>
      </c>
      <c r="G7493" s="3" t="s">
        <v>4146</v>
      </c>
      <c r="H7493" s="3" t="s">
        <v>4147</v>
      </c>
      <c r="I7493" s="3" t="s">
        <v>26</v>
      </c>
      <c r="J7493" s="3" t="s">
        <v>27</v>
      </c>
      <c r="K7493" s="3" t="s">
        <v>8508</v>
      </c>
      <c r="L7493" s="3" t="s">
        <v>267</v>
      </c>
      <c r="M7493" s="3">
        <v>13501</v>
      </c>
      <c r="N7493" s="3" t="s">
        <v>148</v>
      </c>
      <c r="O7493" s="3" t="s">
        <v>8134</v>
      </c>
      <c r="P7493" s="3" t="s">
        <v>71</v>
      </c>
      <c r="Q7493" s="3" t="s">
        <v>72</v>
      </c>
      <c r="R7493" s="3" t="s">
        <v>8135</v>
      </c>
      <c r="S7493" s="3">
        <v>119.94</v>
      </c>
      <c r="T7493" s="3">
        <v>6</v>
      </c>
      <c r="U7493" s="3">
        <v>0</v>
      </c>
      <c r="V7493" s="3">
        <v>5.9969999999999857</v>
      </c>
    </row>
    <row r="7494" spans="1:22" ht="14.25" customHeight="1" x14ac:dyDescent="0.25">
      <c r="A7494" s="3">
        <v>7493</v>
      </c>
      <c r="B7494" s="3" t="s">
        <v>9508</v>
      </c>
      <c r="C7494" s="4">
        <f>YEAR(Table_1[[#This Row],[Order Date]])</f>
        <v>2014</v>
      </c>
      <c r="D7494" s="9">
        <v>41894</v>
      </c>
      <c r="E7494" s="3">
        <v>41899</v>
      </c>
      <c r="F7494" s="3" t="s">
        <v>50</v>
      </c>
      <c r="G7494" s="3" t="s">
        <v>6451</v>
      </c>
      <c r="H7494" s="3" t="s">
        <v>6452</v>
      </c>
      <c r="I7494" s="3" t="s">
        <v>26</v>
      </c>
      <c r="J7494" s="3" t="s">
        <v>27</v>
      </c>
      <c r="K7494" s="3" t="s">
        <v>184</v>
      </c>
      <c r="L7494" s="3" t="s">
        <v>104</v>
      </c>
      <c r="M7494" s="3">
        <v>77070</v>
      </c>
      <c r="N7494" s="3" t="s">
        <v>105</v>
      </c>
      <c r="O7494" s="3" t="s">
        <v>5981</v>
      </c>
      <c r="P7494" s="3" t="s">
        <v>46</v>
      </c>
      <c r="Q7494" s="3" t="s">
        <v>90</v>
      </c>
      <c r="R7494" s="3" t="s">
        <v>5982</v>
      </c>
      <c r="S7494" s="3">
        <v>10.272000000000002</v>
      </c>
      <c r="T7494" s="3">
        <v>3</v>
      </c>
      <c r="U7494" s="3">
        <v>0.2</v>
      </c>
      <c r="V7494" s="3">
        <v>3.2099999999999982</v>
      </c>
    </row>
    <row r="7495" spans="1:22" ht="14.25" customHeight="1" x14ac:dyDescent="0.25">
      <c r="A7495" s="3">
        <v>7494</v>
      </c>
      <c r="B7495" s="3" t="s">
        <v>9508</v>
      </c>
      <c r="C7495" s="4">
        <f>YEAR(Table_1[[#This Row],[Order Date]])</f>
        <v>2014</v>
      </c>
      <c r="D7495" s="9">
        <v>41894</v>
      </c>
      <c r="E7495" s="3">
        <v>41899</v>
      </c>
      <c r="F7495" s="3" t="s">
        <v>50</v>
      </c>
      <c r="G7495" s="3" t="s">
        <v>6451</v>
      </c>
      <c r="H7495" s="3" t="s">
        <v>6452</v>
      </c>
      <c r="I7495" s="3" t="s">
        <v>26</v>
      </c>
      <c r="J7495" s="3" t="s">
        <v>27</v>
      </c>
      <c r="K7495" s="3" t="s">
        <v>184</v>
      </c>
      <c r="L7495" s="3" t="s">
        <v>104</v>
      </c>
      <c r="M7495" s="3">
        <v>77070</v>
      </c>
      <c r="N7495" s="3" t="s">
        <v>105</v>
      </c>
      <c r="O7495" s="3" t="s">
        <v>4857</v>
      </c>
      <c r="P7495" s="3" t="s">
        <v>32</v>
      </c>
      <c r="Q7495" s="3" t="s">
        <v>56</v>
      </c>
      <c r="R7495" s="3" t="s">
        <v>4858</v>
      </c>
      <c r="S7495" s="3">
        <v>512.19000000000005</v>
      </c>
      <c r="T7495" s="3">
        <v>5</v>
      </c>
      <c r="U7495" s="3">
        <v>0.3</v>
      </c>
      <c r="V7495" s="3">
        <v>-65.853000000000009</v>
      </c>
    </row>
    <row r="7496" spans="1:22" ht="14.25" customHeight="1" x14ac:dyDescent="0.25">
      <c r="A7496" s="3">
        <v>7495</v>
      </c>
      <c r="B7496" s="3" t="s">
        <v>9508</v>
      </c>
      <c r="C7496" s="4">
        <f>YEAR(Table_1[[#This Row],[Order Date]])</f>
        <v>2014</v>
      </c>
      <c r="D7496" s="9">
        <v>41894</v>
      </c>
      <c r="E7496" s="3">
        <v>41899</v>
      </c>
      <c r="F7496" s="3" t="s">
        <v>50</v>
      </c>
      <c r="G7496" s="3" t="s">
        <v>6451</v>
      </c>
      <c r="H7496" s="3" t="s">
        <v>6452</v>
      </c>
      <c r="I7496" s="3" t="s">
        <v>26</v>
      </c>
      <c r="J7496" s="3" t="s">
        <v>27</v>
      </c>
      <c r="K7496" s="3" t="s">
        <v>184</v>
      </c>
      <c r="L7496" s="3" t="s">
        <v>104</v>
      </c>
      <c r="M7496" s="3">
        <v>77070</v>
      </c>
      <c r="N7496" s="3" t="s">
        <v>105</v>
      </c>
      <c r="O7496" s="3" t="s">
        <v>4091</v>
      </c>
      <c r="P7496" s="3" t="s">
        <v>46</v>
      </c>
      <c r="Q7496" s="3" t="s">
        <v>78</v>
      </c>
      <c r="R7496" s="3" t="s">
        <v>4092</v>
      </c>
      <c r="S7496" s="3">
        <v>1.5559999999999996</v>
      </c>
      <c r="T7496" s="3">
        <v>2</v>
      </c>
      <c r="U7496" s="3">
        <v>0.8</v>
      </c>
      <c r="V7496" s="3">
        <v>-4.2012</v>
      </c>
    </row>
    <row r="7497" spans="1:22" ht="14.25" customHeight="1" x14ac:dyDescent="0.25">
      <c r="A7497" s="3">
        <v>7496</v>
      </c>
      <c r="B7497" s="3" t="s">
        <v>9509</v>
      </c>
      <c r="C7497" s="4">
        <f>YEAR(Table_1[[#This Row],[Order Date]])</f>
        <v>2014</v>
      </c>
      <c r="D7497" s="9">
        <v>41835</v>
      </c>
      <c r="E7497" s="3">
        <v>41839</v>
      </c>
      <c r="F7497" s="3" t="s">
        <v>50</v>
      </c>
      <c r="G7497" s="3" t="s">
        <v>5806</v>
      </c>
      <c r="H7497" s="3" t="s">
        <v>5807</v>
      </c>
      <c r="I7497" s="3" t="s">
        <v>26</v>
      </c>
      <c r="J7497" s="3" t="s">
        <v>27</v>
      </c>
      <c r="K7497" s="3" t="s">
        <v>3972</v>
      </c>
      <c r="L7497" s="3" t="s">
        <v>43</v>
      </c>
      <c r="M7497" s="3">
        <v>92683</v>
      </c>
      <c r="N7497" s="3" t="s">
        <v>44</v>
      </c>
      <c r="O7497" s="3" t="s">
        <v>2963</v>
      </c>
      <c r="P7497" s="3" t="s">
        <v>46</v>
      </c>
      <c r="Q7497" s="3" t="s">
        <v>75</v>
      </c>
      <c r="R7497" s="3" t="s">
        <v>2964</v>
      </c>
      <c r="S7497" s="3">
        <v>4.4479999999999995</v>
      </c>
      <c r="T7497" s="3">
        <v>2</v>
      </c>
      <c r="U7497" s="3">
        <v>0.2</v>
      </c>
      <c r="V7497" s="3">
        <v>1.4455999999999996</v>
      </c>
    </row>
    <row r="7498" spans="1:22" ht="14.25" customHeight="1" x14ac:dyDescent="0.25">
      <c r="A7498" s="3">
        <v>7497</v>
      </c>
      <c r="B7498" s="3" t="s">
        <v>9509</v>
      </c>
      <c r="C7498" s="4">
        <f>YEAR(Table_1[[#This Row],[Order Date]])</f>
        <v>2014</v>
      </c>
      <c r="D7498" s="9">
        <v>41835</v>
      </c>
      <c r="E7498" s="3">
        <v>41839</v>
      </c>
      <c r="F7498" s="3" t="s">
        <v>50</v>
      </c>
      <c r="G7498" s="3" t="s">
        <v>5806</v>
      </c>
      <c r="H7498" s="3" t="s">
        <v>5807</v>
      </c>
      <c r="I7498" s="3" t="s">
        <v>26</v>
      </c>
      <c r="J7498" s="3" t="s">
        <v>27</v>
      </c>
      <c r="K7498" s="3" t="s">
        <v>3972</v>
      </c>
      <c r="L7498" s="3" t="s">
        <v>43</v>
      </c>
      <c r="M7498" s="3">
        <v>92683</v>
      </c>
      <c r="N7498" s="3" t="s">
        <v>44</v>
      </c>
      <c r="O7498" s="3" t="s">
        <v>2878</v>
      </c>
      <c r="P7498" s="3" t="s">
        <v>32</v>
      </c>
      <c r="Q7498" s="3" t="s">
        <v>65</v>
      </c>
      <c r="R7498" s="3" t="s">
        <v>2879</v>
      </c>
      <c r="S7498" s="3">
        <v>276.69</v>
      </c>
      <c r="T7498" s="3">
        <v>3</v>
      </c>
      <c r="U7498" s="3">
        <v>0</v>
      </c>
      <c r="V7498" s="3">
        <v>49.804199999999994</v>
      </c>
    </row>
    <row r="7499" spans="1:22" ht="14.25" customHeight="1" x14ac:dyDescent="0.25">
      <c r="A7499" s="3">
        <v>7498</v>
      </c>
      <c r="B7499" s="3" t="s">
        <v>9509</v>
      </c>
      <c r="C7499" s="4">
        <f>YEAR(Table_1[[#This Row],[Order Date]])</f>
        <v>2014</v>
      </c>
      <c r="D7499" s="9">
        <v>41835</v>
      </c>
      <c r="E7499" s="3">
        <v>41839</v>
      </c>
      <c r="F7499" s="3" t="s">
        <v>50</v>
      </c>
      <c r="G7499" s="3" t="s">
        <v>5806</v>
      </c>
      <c r="H7499" s="3" t="s">
        <v>5807</v>
      </c>
      <c r="I7499" s="3" t="s">
        <v>26</v>
      </c>
      <c r="J7499" s="3" t="s">
        <v>27</v>
      </c>
      <c r="K7499" s="3" t="s">
        <v>3972</v>
      </c>
      <c r="L7499" s="3" t="s">
        <v>43</v>
      </c>
      <c r="M7499" s="3">
        <v>92683</v>
      </c>
      <c r="N7499" s="3" t="s">
        <v>44</v>
      </c>
      <c r="O7499" s="3" t="s">
        <v>1229</v>
      </c>
      <c r="P7499" s="3" t="s">
        <v>46</v>
      </c>
      <c r="Q7499" s="3" t="s">
        <v>269</v>
      </c>
      <c r="R7499" s="3" t="s">
        <v>1230</v>
      </c>
      <c r="S7499" s="3">
        <v>4.96</v>
      </c>
      <c r="T7499" s="3">
        <v>4</v>
      </c>
      <c r="U7499" s="3">
        <v>0</v>
      </c>
      <c r="V7499" s="3">
        <v>2.3311999999999999</v>
      </c>
    </row>
    <row r="7500" spans="1:22" ht="14.25" customHeight="1" x14ac:dyDescent="0.25">
      <c r="A7500" s="3">
        <v>7499</v>
      </c>
      <c r="B7500" s="3" t="s">
        <v>9509</v>
      </c>
      <c r="C7500" s="4">
        <f>YEAR(Table_1[[#This Row],[Order Date]])</f>
        <v>2014</v>
      </c>
      <c r="D7500" s="9">
        <v>41835</v>
      </c>
      <c r="E7500" s="3">
        <v>41839</v>
      </c>
      <c r="F7500" s="3" t="s">
        <v>50</v>
      </c>
      <c r="G7500" s="3" t="s">
        <v>5806</v>
      </c>
      <c r="H7500" s="3" t="s">
        <v>5807</v>
      </c>
      <c r="I7500" s="3" t="s">
        <v>26</v>
      </c>
      <c r="J7500" s="3" t="s">
        <v>27</v>
      </c>
      <c r="K7500" s="3" t="s">
        <v>3972</v>
      </c>
      <c r="L7500" s="3" t="s">
        <v>43</v>
      </c>
      <c r="M7500" s="3">
        <v>92683</v>
      </c>
      <c r="N7500" s="3" t="s">
        <v>44</v>
      </c>
      <c r="O7500" s="3" t="s">
        <v>175</v>
      </c>
      <c r="P7500" s="3" t="s">
        <v>46</v>
      </c>
      <c r="Q7500" s="3" t="s">
        <v>68</v>
      </c>
      <c r="R7500" s="3" t="s">
        <v>176</v>
      </c>
      <c r="S7500" s="3">
        <v>71.92</v>
      </c>
      <c r="T7500" s="3">
        <v>4</v>
      </c>
      <c r="U7500" s="3">
        <v>0</v>
      </c>
      <c r="V7500" s="3">
        <v>20.856799999999993</v>
      </c>
    </row>
    <row r="7501" spans="1:22" ht="14.25" customHeight="1" x14ac:dyDescent="0.25">
      <c r="A7501" s="3">
        <v>7500</v>
      </c>
      <c r="B7501" s="3" t="s">
        <v>9509</v>
      </c>
      <c r="C7501" s="4">
        <f>YEAR(Table_1[[#This Row],[Order Date]])</f>
        <v>2014</v>
      </c>
      <c r="D7501" s="9">
        <v>41835</v>
      </c>
      <c r="E7501" s="3">
        <v>41839</v>
      </c>
      <c r="F7501" s="3" t="s">
        <v>50</v>
      </c>
      <c r="G7501" s="3" t="s">
        <v>5806</v>
      </c>
      <c r="H7501" s="3" t="s">
        <v>5807</v>
      </c>
      <c r="I7501" s="3" t="s">
        <v>26</v>
      </c>
      <c r="J7501" s="3" t="s">
        <v>27</v>
      </c>
      <c r="K7501" s="3" t="s">
        <v>3972</v>
      </c>
      <c r="L7501" s="3" t="s">
        <v>43</v>
      </c>
      <c r="M7501" s="3">
        <v>92683</v>
      </c>
      <c r="N7501" s="3" t="s">
        <v>44</v>
      </c>
      <c r="O7501" s="3" t="s">
        <v>821</v>
      </c>
      <c r="P7501" s="3" t="s">
        <v>32</v>
      </c>
      <c r="Q7501" s="3" t="s">
        <v>65</v>
      </c>
      <c r="R7501" s="3" t="s">
        <v>822</v>
      </c>
      <c r="S7501" s="3">
        <v>18.84</v>
      </c>
      <c r="T7501" s="3">
        <v>3</v>
      </c>
      <c r="U7501" s="3">
        <v>0</v>
      </c>
      <c r="V7501" s="3">
        <v>7.9128000000000007</v>
      </c>
    </row>
    <row r="7502" spans="1:22" ht="14.25" customHeight="1" x14ac:dyDescent="0.25">
      <c r="A7502" s="3">
        <v>7501</v>
      </c>
      <c r="B7502" s="3" t="s">
        <v>9509</v>
      </c>
      <c r="C7502" s="4">
        <f>YEAR(Table_1[[#This Row],[Order Date]])</f>
        <v>2014</v>
      </c>
      <c r="D7502" s="9">
        <v>41835</v>
      </c>
      <c r="E7502" s="3">
        <v>41839</v>
      </c>
      <c r="F7502" s="3" t="s">
        <v>50</v>
      </c>
      <c r="G7502" s="3" t="s">
        <v>5806</v>
      </c>
      <c r="H7502" s="3" t="s">
        <v>5807</v>
      </c>
      <c r="I7502" s="3" t="s">
        <v>26</v>
      </c>
      <c r="J7502" s="3" t="s">
        <v>27</v>
      </c>
      <c r="K7502" s="3" t="s">
        <v>3972</v>
      </c>
      <c r="L7502" s="3" t="s">
        <v>43</v>
      </c>
      <c r="M7502" s="3">
        <v>92683</v>
      </c>
      <c r="N7502" s="3" t="s">
        <v>44</v>
      </c>
      <c r="O7502" s="3" t="s">
        <v>1696</v>
      </c>
      <c r="P7502" s="3" t="s">
        <v>71</v>
      </c>
      <c r="Q7502" s="3" t="s">
        <v>161</v>
      </c>
      <c r="R7502" s="3" t="s">
        <v>1697</v>
      </c>
      <c r="S7502" s="3">
        <v>140.97</v>
      </c>
      <c r="T7502" s="3">
        <v>3</v>
      </c>
      <c r="U7502" s="3">
        <v>0</v>
      </c>
      <c r="V7502" s="3">
        <v>19.735800000000005</v>
      </c>
    </row>
    <row r="7503" spans="1:22" ht="14.25" customHeight="1" x14ac:dyDescent="0.25">
      <c r="A7503" s="3">
        <v>7502</v>
      </c>
      <c r="B7503" s="3" t="s">
        <v>9509</v>
      </c>
      <c r="C7503" s="4">
        <f>YEAR(Table_1[[#This Row],[Order Date]])</f>
        <v>2014</v>
      </c>
      <c r="D7503" s="9">
        <v>41835</v>
      </c>
      <c r="E7503" s="3">
        <v>41839</v>
      </c>
      <c r="F7503" s="3" t="s">
        <v>50</v>
      </c>
      <c r="G7503" s="3" t="s">
        <v>5806</v>
      </c>
      <c r="H7503" s="3" t="s">
        <v>5807</v>
      </c>
      <c r="I7503" s="3" t="s">
        <v>26</v>
      </c>
      <c r="J7503" s="3" t="s">
        <v>27</v>
      </c>
      <c r="K7503" s="3" t="s">
        <v>3972</v>
      </c>
      <c r="L7503" s="3" t="s">
        <v>43</v>
      </c>
      <c r="M7503" s="3">
        <v>92683</v>
      </c>
      <c r="N7503" s="3" t="s">
        <v>44</v>
      </c>
      <c r="O7503" s="3" t="s">
        <v>192</v>
      </c>
      <c r="P7503" s="3" t="s">
        <v>71</v>
      </c>
      <c r="Q7503" s="3" t="s">
        <v>72</v>
      </c>
      <c r="R7503" s="3" t="s">
        <v>193</v>
      </c>
      <c r="S7503" s="3">
        <v>470.37600000000009</v>
      </c>
      <c r="T7503" s="3">
        <v>3</v>
      </c>
      <c r="U7503" s="3">
        <v>0.2</v>
      </c>
      <c r="V7503" s="3">
        <v>52.917299999999955</v>
      </c>
    </row>
    <row r="7504" spans="1:22" ht="14.25" customHeight="1" x14ac:dyDescent="0.25">
      <c r="A7504" s="3">
        <v>7503</v>
      </c>
      <c r="B7504" s="3" t="s">
        <v>9510</v>
      </c>
      <c r="C7504" s="4">
        <f>YEAR(Table_1[[#This Row],[Order Date]])</f>
        <v>2014</v>
      </c>
      <c r="D7504" s="9">
        <v>41729</v>
      </c>
      <c r="E7504" s="3">
        <v>41729</v>
      </c>
      <c r="F7504" s="3" t="s">
        <v>1290</v>
      </c>
      <c r="G7504" s="3" t="s">
        <v>4047</v>
      </c>
      <c r="H7504" s="3" t="s">
        <v>4048</v>
      </c>
      <c r="I7504" s="3" t="s">
        <v>26</v>
      </c>
      <c r="J7504" s="3" t="s">
        <v>27</v>
      </c>
      <c r="K7504" s="3" t="s">
        <v>42</v>
      </c>
      <c r="L7504" s="3" t="s">
        <v>43</v>
      </c>
      <c r="M7504" s="3">
        <v>90036</v>
      </c>
      <c r="N7504" s="3" t="s">
        <v>44</v>
      </c>
      <c r="O7504" s="3" t="s">
        <v>5206</v>
      </c>
      <c r="P7504" s="3" t="s">
        <v>46</v>
      </c>
      <c r="Q7504" s="3" t="s">
        <v>68</v>
      </c>
      <c r="R7504" s="3" t="s">
        <v>5207</v>
      </c>
      <c r="S7504" s="3">
        <v>6.08</v>
      </c>
      <c r="T7504" s="3">
        <v>2</v>
      </c>
      <c r="U7504" s="3">
        <v>0</v>
      </c>
      <c r="V7504" s="3">
        <v>2.0671999999999997</v>
      </c>
    </row>
    <row r="7505" spans="1:22" ht="14.25" customHeight="1" x14ac:dyDescent="0.25">
      <c r="A7505" s="3">
        <v>7504</v>
      </c>
      <c r="B7505" s="3" t="s">
        <v>9510</v>
      </c>
      <c r="C7505" s="4">
        <f>YEAR(Table_1[[#This Row],[Order Date]])</f>
        <v>2014</v>
      </c>
      <c r="D7505" s="9">
        <v>41729</v>
      </c>
      <c r="E7505" s="3">
        <v>41729</v>
      </c>
      <c r="F7505" s="3" t="s">
        <v>1290</v>
      </c>
      <c r="G7505" s="3" t="s">
        <v>4047</v>
      </c>
      <c r="H7505" s="3" t="s">
        <v>4048</v>
      </c>
      <c r="I7505" s="3" t="s">
        <v>26</v>
      </c>
      <c r="J7505" s="3" t="s">
        <v>27</v>
      </c>
      <c r="K7505" s="3" t="s">
        <v>42</v>
      </c>
      <c r="L7505" s="3" t="s">
        <v>43</v>
      </c>
      <c r="M7505" s="3">
        <v>90036</v>
      </c>
      <c r="N7505" s="3" t="s">
        <v>44</v>
      </c>
      <c r="O7505" s="3" t="s">
        <v>271</v>
      </c>
      <c r="P7505" s="3" t="s">
        <v>71</v>
      </c>
      <c r="Q7505" s="3" t="s">
        <v>72</v>
      </c>
      <c r="R7505" s="3" t="s">
        <v>272</v>
      </c>
      <c r="S7505" s="3">
        <v>164.79200000000003</v>
      </c>
      <c r="T7505" s="3">
        <v>1</v>
      </c>
      <c r="U7505" s="3">
        <v>0.2</v>
      </c>
      <c r="V7505" s="3">
        <v>18.539099999999991</v>
      </c>
    </row>
    <row r="7506" spans="1:22" ht="14.25" customHeight="1" x14ac:dyDescent="0.25">
      <c r="A7506" s="3">
        <v>7505</v>
      </c>
      <c r="B7506" s="3" t="s">
        <v>9511</v>
      </c>
      <c r="C7506" s="4">
        <f>YEAR(Table_1[[#This Row],[Order Date]])</f>
        <v>2013</v>
      </c>
      <c r="D7506" s="9">
        <v>41305</v>
      </c>
      <c r="E7506" s="3">
        <v>41309</v>
      </c>
      <c r="F7506" s="3" t="s">
        <v>23</v>
      </c>
      <c r="G7506" s="3" t="s">
        <v>8157</v>
      </c>
      <c r="H7506" s="3" t="s">
        <v>8158</v>
      </c>
      <c r="I7506" s="3" t="s">
        <v>41</v>
      </c>
      <c r="J7506" s="3" t="s">
        <v>27</v>
      </c>
      <c r="K7506" s="3" t="s">
        <v>9512</v>
      </c>
      <c r="L7506" s="3" t="s">
        <v>788</v>
      </c>
      <c r="M7506" s="3">
        <v>8401</v>
      </c>
      <c r="N7506" s="3" t="s">
        <v>148</v>
      </c>
      <c r="O7506" s="3" t="s">
        <v>4131</v>
      </c>
      <c r="P7506" s="3" t="s">
        <v>46</v>
      </c>
      <c r="Q7506" s="3" t="s">
        <v>173</v>
      </c>
      <c r="R7506" s="3" t="s">
        <v>186</v>
      </c>
      <c r="S7506" s="3">
        <v>23.36</v>
      </c>
      <c r="T7506" s="3">
        <v>2</v>
      </c>
      <c r="U7506" s="3">
        <v>0</v>
      </c>
      <c r="V7506" s="3">
        <v>11.68</v>
      </c>
    </row>
    <row r="7507" spans="1:22" ht="14.25" customHeight="1" x14ac:dyDescent="0.25">
      <c r="A7507" s="3">
        <v>7506</v>
      </c>
      <c r="B7507" s="3" t="s">
        <v>9513</v>
      </c>
      <c r="C7507" s="4">
        <f>YEAR(Table_1[[#This Row],[Order Date]])</f>
        <v>2014</v>
      </c>
      <c r="D7507" s="9">
        <v>41799</v>
      </c>
      <c r="E7507" s="3">
        <v>41804</v>
      </c>
      <c r="F7507" s="3" t="s">
        <v>50</v>
      </c>
      <c r="G7507" s="3" t="s">
        <v>5008</v>
      </c>
      <c r="H7507" s="3" t="s">
        <v>5009</v>
      </c>
      <c r="I7507" s="3" t="s">
        <v>26</v>
      </c>
      <c r="J7507" s="3" t="s">
        <v>27</v>
      </c>
      <c r="K7507" s="3" t="s">
        <v>4289</v>
      </c>
      <c r="L7507" s="3" t="s">
        <v>211</v>
      </c>
      <c r="M7507" s="3">
        <v>60076</v>
      </c>
      <c r="N7507" s="3" t="s">
        <v>105</v>
      </c>
      <c r="O7507" s="3" t="s">
        <v>1335</v>
      </c>
      <c r="P7507" s="3" t="s">
        <v>46</v>
      </c>
      <c r="Q7507" s="3" t="s">
        <v>75</v>
      </c>
      <c r="R7507" s="3" t="s">
        <v>1336</v>
      </c>
      <c r="S7507" s="3">
        <v>12.175999999999998</v>
      </c>
      <c r="T7507" s="3">
        <v>4</v>
      </c>
      <c r="U7507" s="3">
        <v>0.8</v>
      </c>
      <c r="V7507" s="3">
        <v>-18.872800000000009</v>
      </c>
    </row>
    <row r="7508" spans="1:22" ht="14.25" customHeight="1" x14ac:dyDescent="0.25">
      <c r="A7508" s="3">
        <v>7507</v>
      </c>
      <c r="B7508" s="3" t="s">
        <v>9514</v>
      </c>
      <c r="C7508" s="4">
        <f>YEAR(Table_1[[#This Row],[Order Date]])</f>
        <v>2011</v>
      </c>
      <c r="D7508" s="9">
        <v>40849</v>
      </c>
      <c r="E7508" s="3">
        <v>40853</v>
      </c>
      <c r="F7508" s="3" t="s">
        <v>50</v>
      </c>
      <c r="G7508" s="3" t="s">
        <v>1125</v>
      </c>
      <c r="H7508" s="3" t="s">
        <v>1126</v>
      </c>
      <c r="I7508" s="3" t="s">
        <v>26</v>
      </c>
      <c r="J7508" s="3" t="s">
        <v>27</v>
      </c>
      <c r="K7508" s="3" t="s">
        <v>127</v>
      </c>
      <c r="L7508" s="3" t="s">
        <v>43</v>
      </c>
      <c r="M7508" s="3">
        <v>94122</v>
      </c>
      <c r="N7508" s="3" t="s">
        <v>44</v>
      </c>
      <c r="O7508" s="3" t="s">
        <v>4509</v>
      </c>
      <c r="P7508" s="3" t="s">
        <v>71</v>
      </c>
      <c r="Q7508" s="3" t="s">
        <v>72</v>
      </c>
      <c r="R7508" s="3" t="s">
        <v>4510</v>
      </c>
      <c r="S7508" s="3">
        <v>46.384</v>
      </c>
      <c r="T7508" s="3">
        <v>2</v>
      </c>
      <c r="U7508" s="3">
        <v>0.2</v>
      </c>
      <c r="V7508" s="3">
        <v>5.2181999999999924</v>
      </c>
    </row>
    <row r="7509" spans="1:22" ht="14.25" customHeight="1" x14ac:dyDescent="0.25">
      <c r="A7509" s="3">
        <v>7508</v>
      </c>
      <c r="B7509" s="3" t="s">
        <v>9514</v>
      </c>
      <c r="C7509" s="4">
        <f>YEAR(Table_1[[#This Row],[Order Date]])</f>
        <v>2011</v>
      </c>
      <c r="D7509" s="9">
        <v>40849</v>
      </c>
      <c r="E7509" s="3">
        <v>40853</v>
      </c>
      <c r="F7509" s="3" t="s">
        <v>50</v>
      </c>
      <c r="G7509" s="3" t="s">
        <v>1125</v>
      </c>
      <c r="H7509" s="3" t="s">
        <v>1126</v>
      </c>
      <c r="I7509" s="3" t="s">
        <v>26</v>
      </c>
      <c r="J7509" s="3" t="s">
        <v>27</v>
      </c>
      <c r="K7509" s="3" t="s">
        <v>127</v>
      </c>
      <c r="L7509" s="3" t="s">
        <v>43</v>
      </c>
      <c r="M7509" s="3">
        <v>94122</v>
      </c>
      <c r="N7509" s="3" t="s">
        <v>44</v>
      </c>
      <c r="O7509" s="3" t="s">
        <v>1015</v>
      </c>
      <c r="P7509" s="3" t="s">
        <v>46</v>
      </c>
      <c r="Q7509" s="3" t="s">
        <v>59</v>
      </c>
      <c r="R7509" s="3" t="s">
        <v>1016</v>
      </c>
      <c r="S7509" s="3">
        <v>362.92</v>
      </c>
      <c r="T7509" s="3">
        <v>2</v>
      </c>
      <c r="U7509" s="3">
        <v>0</v>
      </c>
      <c r="V7509" s="3">
        <v>105.24679999999995</v>
      </c>
    </row>
    <row r="7510" spans="1:22" ht="14.25" customHeight="1" x14ac:dyDescent="0.25">
      <c r="A7510" s="3">
        <v>7509</v>
      </c>
      <c r="B7510" s="3" t="s">
        <v>9515</v>
      </c>
      <c r="C7510" s="4">
        <f>YEAR(Table_1[[#This Row],[Order Date]])</f>
        <v>2014</v>
      </c>
      <c r="D7510" s="9">
        <v>41835</v>
      </c>
      <c r="E7510" s="3">
        <v>41839</v>
      </c>
      <c r="F7510" s="3" t="s">
        <v>50</v>
      </c>
      <c r="G7510" s="3" t="s">
        <v>2114</v>
      </c>
      <c r="H7510" s="3" t="s">
        <v>2115</v>
      </c>
      <c r="I7510" s="3" t="s">
        <v>26</v>
      </c>
      <c r="J7510" s="3" t="s">
        <v>27</v>
      </c>
      <c r="K7510" s="3" t="s">
        <v>497</v>
      </c>
      <c r="L7510" s="3" t="s">
        <v>498</v>
      </c>
      <c r="M7510" s="3">
        <v>43229</v>
      </c>
      <c r="N7510" s="3" t="s">
        <v>148</v>
      </c>
      <c r="O7510" s="3" t="s">
        <v>3214</v>
      </c>
      <c r="P7510" s="3" t="s">
        <v>46</v>
      </c>
      <c r="Q7510" s="3" t="s">
        <v>90</v>
      </c>
      <c r="R7510" s="3" t="s">
        <v>3215</v>
      </c>
      <c r="S7510" s="3">
        <v>9.2480000000000011</v>
      </c>
      <c r="T7510" s="3">
        <v>2</v>
      </c>
      <c r="U7510" s="3">
        <v>0.2</v>
      </c>
      <c r="V7510" s="3">
        <v>3.3524000000000003</v>
      </c>
    </row>
    <row r="7511" spans="1:22" ht="14.25" customHeight="1" x14ac:dyDescent="0.25">
      <c r="A7511" s="3">
        <v>7510</v>
      </c>
      <c r="B7511" s="3" t="s">
        <v>9515</v>
      </c>
      <c r="C7511" s="4">
        <f>YEAR(Table_1[[#This Row],[Order Date]])</f>
        <v>2014</v>
      </c>
      <c r="D7511" s="9">
        <v>41835</v>
      </c>
      <c r="E7511" s="3">
        <v>41839</v>
      </c>
      <c r="F7511" s="3" t="s">
        <v>50</v>
      </c>
      <c r="G7511" s="3" t="s">
        <v>2114</v>
      </c>
      <c r="H7511" s="3" t="s">
        <v>2115</v>
      </c>
      <c r="I7511" s="3" t="s">
        <v>26</v>
      </c>
      <c r="J7511" s="3" t="s">
        <v>27</v>
      </c>
      <c r="K7511" s="3" t="s">
        <v>497</v>
      </c>
      <c r="L7511" s="3" t="s">
        <v>498</v>
      </c>
      <c r="M7511" s="3">
        <v>43229</v>
      </c>
      <c r="N7511" s="3" t="s">
        <v>148</v>
      </c>
      <c r="O7511" s="3" t="s">
        <v>2951</v>
      </c>
      <c r="P7511" s="3" t="s">
        <v>71</v>
      </c>
      <c r="Q7511" s="3" t="s">
        <v>72</v>
      </c>
      <c r="R7511" s="3" t="s">
        <v>2952</v>
      </c>
      <c r="S7511" s="3">
        <v>1889.9459999999999</v>
      </c>
      <c r="T7511" s="3">
        <v>9</v>
      </c>
      <c r="U7511" s="3">
        <v>0.4</v>
      </c>
      <c r="V7511" s="3">
        <v>-377.98919999999998</v>
      </c>
    </row>
    <row r="7512" spans="1:22" ht="14.25" customHeight="1" x14ac:dyDescent="0.25">
      <c r="A7512" s="3">
        <v>7511</v>
      </c>
      <c r="B7512" s="3" t="s">
        <v>9515</v>
      </c>
      <c r="C7512" s="4">
        <f>YEAR(Table_1[[#This Row],[Order Date]])</f>
        <v>2014</v>
      </c>
      <c r="D7512" s="9">
        <v>41835</v>
      </c>
      <c r="E7512" s="3">
        <v>41839</v>
      </c>
      <c r="F7512" s="3" t="s">
        <v>50</v>
      </c>
      <c r="G7512" s="3" t="s">
        <v>2114</v>
      </c>
      <c r="H7512" s="3" t="s">
        <v>2115</v>
      </c>
      <c r="I7512" s="3" t="s">
        <v>26</v>
      </c>
      <c r="J7512" s="3" t="s">
        <v>27</v>
      </c>
      <c r="K7512" s="3" t="s">
        <v>497</v>
      </c>
      <c r="L7512" s="3" t="s">
        <v>498</v>
      </c>
      <c r="M7512" s="3">
        <v>43229</v>
      </c>
      <c r="N7512" s="3" t="s">
        <v>148</v>
      </c>
      <c r="O7512" s="3" t="s">
        <v>728</v>
      </c>
      <c r="P7512" s="3" t="s">
        <v>46</v>
      </c>
      <c r="Q7512" s="3" t="s">
        <v>59</v>
      </c>
      <c r="R7512" s="3" t="s">
        <v>729</v>
      </c>
      <c r="S7512" s="3">
        <v>62.040000000000006</v>
      </c>
      <c r="T7512" s="3">
        <v>5</v>
      </c>
      <c r="U7512" s="3">
        <v>0.2</v>
      </c>
      <c r="V7512" s="3">
        <v>4.6530000000000022</v>
      </c>
    </row>
    <row r="7513" spans="1:22" ht="14.25" customHeight="1" x14ac:dyDescent="0.25">
      <c r="A7513" s="3">
        <v>7512</v>
      </c>
      <c r="B7513" s="3" t="s">
        <v>9515</v>
      </c>
      <c r="C7513" s="4">
        <f>YEAR(Table_1[[#This Row],[Order Date]])</f>
        <v>2014</v>
      </c>
      <c r="D7513" s="9">
        <v>41835</v>
      </c>
      <c r="E7513" s="3">
        <v>41839</v>
      </c>
      <c r="F7513" s="3" t="s">
        <v>50</v>
      </c>
      <c r="G7513" s="3" t="s">
        <v>2114</v>
      </c>
      <c r="H7513" s="3" t="s">
        <v>2115</v>
      </c>
      <c r="I7513" s="3" t="s">
        <v>26</v>
      </c>
      <c r="J7513" s="3" t="s">
        <v>27</v>
      </c>
      <c r="K7513" s="3" t="s">
        <v>497</v>
      </c>
      <c r="L7513" s="3" t="s">
        <v>498</v>
      </c>
      <c r="M7513" s="3">
        <v>43229</v>
      </c>
      <c r="N7513" s="3" t="s">
        <v>148</v>
      </c>
      <c r="O7513" s="3" t="s">
        <v>4256</v>
      </c>
      <c r="P7513" s="3" t="s">
        <v>32</v>
      </c>
      <c r="Q7513" s="3" t="s">
        <v>65</v>
      </c>
      <c r="R7513" s="3" t="s">
        <v>4257</v>
      </c>
      <c r="S7513" s="3">
        <v>396.92000000000007</v>
      </c>
      <c r="T7513" s="3">
        <v>5</v>
      </c>
      <c r="U7513" s="3">
        <v>0.2</v>
      </c>
      <c r="V7513" s="3">
        <v>148.845</v>
      </c>
    </row>
    <row r="7514" spans="1:22" ht="14.25" customHeight="1" x14ac:dyDescent="0.25">
      <c r="A7514" s="3">
        <v>7513</v>
      </c>
      <c r="B7514" s="3" t="s">
        <v>9515</v>
      </c>
      <c r="C7514" s="4">
        <f>YEAR(Table_1[[#This Row],[Order Date]])</f>
        <v>2014</v>
      </c>
      <c r="D7514" s="9">
        <v>41835</v>
      </c>
      <c r="E7514" s="3">
        <v>41839</v>
      </c>
      <c r="F7514" s="3" t="s">
        <v>50</v>
      </c>
      <c r="G7514" s="3" t="s">
        <v>2114</v>
      </c>
      <c r="H7514" s="3" t="s">
        <v>2115</v>
      </c>
      <c r="I7514" s="3" t="s">
        <v>26</v>
      </c>
      <c r="J7514" s="3" t="s">
        <v>27</v>
      </c>
      <c r="K7514" s="3" t="s">
        <v>497</v>
      </c>
      <c r="L7514" s="3" t="s">
        <v>498</v>
      </c>
      <c r="M7514" s="3">
        <v>43229</v>
      </c>
      <c r="N7514" s="3" t="s">
        <v>148</v>
      </c>
      <c r="O7514" s="3" t="s">
        <v>5557</v>
      </c>
      <c r="P7514" s="3" t="s">
        <v>46</v>
      </c>
      <c r="Q7514" s="3" t="s">
        <v>59</v>
      </c>
      <c r="R7514" s="3" t="s">
        <v>5558</v>
      </c>
      <c r="S7514" s="3">
        <v>239.45599999999999</v>
      </c>
      <c r="T7514" s="3">
        <v>7</v>
      </c>
      <c r="U7514" s="3">
        <v>0.2</v>
      </c>
      <c r="V7514" s="3">
        <v>17.959200000000003</v>
      </c>
    </row>
    <row r="7515" spans="1:22" ht="14.25" customHeight="1" x14ac:dyDescent="0.25">
      <c r="A7515" s="3">
        <v>7514</v>
      </c>
      <c r="B7515" s="3" t="s">
        <v>9515</v>
      </c>
      <c r="C7515" s="4">
        <f>YEAR(Table_1[[#This Row],[Order Date]])</f>
        <v>2014</v>
      </c>
      <c r="D7515" s="9">
        <v>41835</v>
      </c>
      <c r="E7515" s="3">
        <v>41839</v>
      </c>
      <c r="F7515" s="3" t="s">
        <v>50</v>
      </c>
      <c r="G7515" s="3" t="s">
        <v>2114</v>
      </c>
      <c r="H7515" s="3" t="s">
        <v>2115</v>
      </c>
      <c r="I7515" s="3" t="s">
        <v>26</v>
      </c>
      <c r="J7515" s="3" t="s">
        <v>27</v>
      </c>
      <c r="K7515" s="3" t="s">
        <v>497</v>
      </c>
      <c r="L7515" s="3" t="s">
        <v>498</v>
      </c>
      <c r="M7515" s="3">
        <v>43229</v>
      </c>
      <c r="N7515" s="3" t="s">
        <v>148</v>
      </c>
      <c r="O7515" s="3" t="s">
        <v>1367</v>
      </c>
      <c r="P7515" s="3" t="s">
        <v>46</v>
      </c>
      <c r="Q7515" s="3" t="s">
        <v>68</v>
      </c>
      <c r="R7515" s="3" t="s">
        <v>1368</v>
      </c>
      <c r="S7515" s="3">
        <v>13.120000000000001</v>
      </c>
      <c r="T7515" s="3">
        <v>5</v>
      </c>
      <c r="U7515" s="3">
        <v>0.2</v>
      </c>
      <c r="V7515" s="3">
        <v>2.1319999999999988</v>
      </c>
    </row>
    <row r="7516" spans="1:22" ht="14.25" customHeight="1" x14ac:dyDescent="0.25">
      <c r="A7516" s="3">
        <v>7515</v>
      </c>
      <c r="B7516" s="3" t="s">
        <v>9516</v>
      </c>
      <c r="C7516" s="4">
        <f>YEAR(Table_1[[#This Row],[Order Date]])</f>
        <v>2014</v>
      </c>
      <c r="D7516" s="9">
        <v>41983</v>
      </c>
      <c r="E7516" s="3">
        <v>41986</v>
      </c>
      <c r="F7516" s="3" t="s">
        <v>23</v>
      </c>
      <c r="G7516" s="3" t="s">
        <v>2114</v>
      </c>
      <c r="H7516" s="3" t="s">
        <v>2115</v>
      </c>
      <c r="I7516" s="3" t="s">
        <v>26</v>
      </c>
      <c r="J7516" s="3" t="s">
        <v>27</v>
      </c>
      <c r="K7516" s="3" t="s">
        <v>1464</v>
      </c>
      <c r="L7516" s="3" t="s">
        <v>29</v>
      </c>
      <c r="M7516" s="3">
        <v>40475</v>
      </c>
      <c r="N7516" s="3" t="s">
        <v>30</v>
      </c>
      <c r="O7516" s="3" t="s">
        <v>3521</v>
      </c>
      <c r="P7516" s="3" t="s">
        <v>46</v>
      </c>
      <c r="Q7516" s="3" t="s">
        <v>75</v>
      </c>
      <c r="R7516" s="3" t="s">
        <v>3522</v>
      </c>
      <c r="S7516" s="3">
        <v>29.36</v>
      </c>
      <c r="T7516" s="3">
        <v>2</v>
      </c>
      <c r="U7516" s="3">
        <v>0</v>
      </c>
      <c r="V7516" s="3">
        <v>13.505599999999999</v>
      </c>
    </row>
    <row r="7517" spans="1:22" ht="14.25" customHeight="1" x14ac:dyDescent="0.25">
      <c r="A7517" s="3">
        <v>7516</v>
      </c>
      <c r="B7517" s="3" t="s">
        <v>9516</v>
      </c>
      <c r="C7517" s="4">
        <f>YEAR(Table_1[[#This Row],[Order Date]])</f>
        <v>2014</v>
      </c>
      <c r="D7517" s="9">
        <v>41983</v>
      </c>
      <c r="E7517" s="3">
        <v>41986</v>
      </c>
      <c r="F7517" s="3" t="s">
        <v>23</v>
      </c>
      <c r="G7517" s="3" t="s">
        <v>2114</v>
      </c>
      <c r="H7517" s="3" t="s">
        <v>2115</v>
      </c>
      <c r="I7517" s="3" t="s">
        <v>26</v>
      </c>
      <c r="J7517" s="3" t="s">
        <v>27</v>
      </c>
      <c r="K7517" s="3" t="s">
        <v>1464</v>
      </c>
      <c r="L7517" s="3" t="s">
        <v>29</v>
      </c>
      <c r="M7517" s="3">
        <v>40475</v>
      </c>
      <c r="N7517" s="3" t="s">
        <v>30</v>
      </c>
      <c r="O7517" s="3" t="s">
        <v>5939</v>
      </c>
      <c r="P7517" s="3" t="s">
        <v>46</v>
      </c>
      <c r="Q7517" s="3" t="s">
        <v>78</v>
      </c>
      <c r="R7517" s="3" t="s">
        <v>5940</v>
      </c>
      <c r="S7517" s="3">
        <v>214.89999999999998</v>
      </c>
      <c r="T7517" s="3">
        <v>5</v>
      </c>
      <c r="U7517" s="3">
        <v>0</v>
      </c>
      <c r="V7517" s="3">
        <v>62.32099999999997</v>
      </c>
    </row>
    <row r="7518" spans="1:22" ht="14.25" customHeight="1" x14ac:dyDescent="0.25">
      <c r="A7518" s="3">
        <v>7517</v>
      </c>
      <c r="B7518" s="3" t="s">
        <v>9516</v>
      </c>
      <c r="C7518" s="4">
        <f>YEAR(Table_1[[#This Row],[Order Date]])</f>
        <v>2014</v>
      </c>
      <c r="D7518" s="9">
        <v>41983</v>
      </c>
      <c r="E7518" s="3">
        <v>41986</v>
      </c>
      <c r="F7518" s="3" t="s">
        <v>23</v>
      </c>
      <c r="G7518" s="3" t="s">
        <v>2114</v>
      </c>
      <c r="H7518" s="3" t="s">
        <v>2115</v>
      </c>
      <c r="I7518" s="3" t="s">
        <v>26</v>
      </c>
      <c r="J7518" s="3" t="s">
        <v>27</v>
      </c>
      <c r="K7518" s="3" t="s">
        <v>1464</v>
      </c>
      <c r="L7518" s="3" t="s">
        <v>29</v>
      </c>
      <c r="M7518" s="3">
        <v>40475</v>
      </c>
      <c r="N7518" s="3" t="s">
        <v>30</v>
      </c>
      <c r="O7518" s="3" t="s">
        <v>545</v>
      </c>
      <c r="P7518" s="3" t="s">
        <v>46</v>
      </c>
      <c r="Q7518" s="3" t="s">
        <v>75</v>
      </c>
      <c r="R7518" s="3" t="s">
        <v>546</v>
      </c>
      <c r="S7518" s="3">
        <v>15.92</v>
      </c>
      <c r="T7518" s="3">
        <v>4</v>
      </c>
      <c r="U7518" s="3">
        <v>0</v>
      </c>
      <c r="V7518" s="3">
        <v>7.4824000000000002</v>
      </c>
    </row>
    <row r="7519" spans="1:22" ht="14.25" customHeight="1" x14ac:dyDescent="0.25">
      <c r="A7519" s="3">
        <v>7518</v>
      </c>
      <c r="B7519" s="3" t="s">
        <v>9516</v>
      </c>
      <c r="C7519" s="4">
        <f>YEAR(Table_1[[#This Row],[Order Date]])</f>
        <v>2014</v>
      </c>
      <c r="D7519" s="9">
        <v>41983</v>
      </c>
      <c r="E7519" s="3">
        <v>41986</v>
      </c>
      <c r="F7519" s="3" t="s">
        <v>23</v>
      </c>
      <c r="G7519" s="3" t="s">
        <v>2114</v>
      </c>
      <c r="H7519" s="3" t="s">
        <v>2115</v>
      </c>
      <c r="I7519" s="3" t="s">
        <v>26</v>
      </c>
      <c r="J7519" s="3" t="s">
        <v>27</v>
      </c>
      <c r="K7519" s="3" t="s">
        <v>1464</v>
      </c>
      <c r="L7519" s="3" t="s">
        <v>29</v>
      </c>
      <c r="M7519" s="3">
        <v>40475</v>
      </c>
      <c r="N7519" s="3" t="s">
        <v>30</v>
      </c>
      <c r="O7519" s="3" t="s">
        <v>3231</v>
      </c>
      <c r="P7519" s="3" t="s">
        <v>71</v>
      </c>
      <c r="Q7519" s="3" t="s">
        <v>161</v>
      </c>
      <c r="R7519" s="3" t="s">
        <v>3232</v>
      </c>
      <c r="S7519" s="3">
        <v>146.44999999999999</v>
      </c>
      <c r="T7519" s="3">
        <v>5</v>
      </c>
      <c r="U7519" s="3">
        <v>0</v>
      </c>
      <c r="V7519" s="3">
        <v>48.328499999999991</v>
      </c>
    </row>
    <row r="7520" spans="1:22" ht="14.25" customHeight="1" x14ac:dyDescent="0.25">
      <c r="A7520" s="3">
        <v>7519</v>
      </c>
      <c r="B7520" s="3" t="s">
        <v>9516</v>
      </c>
      <c r="C7520" s="4">
        <f>YEAR(Table_1[[#This Row],[Order Date]])</f>
        <v>2014</v>
      </c>
      <c r="D7520" s="9">
        <v>41983</v>
      </c>
      <c r="E7520" s="3">
        <v>41986</v>
      </c>
      <c r="F7520" s="3" t="s">
        <v>23</v>
      </c>
      <c r="G7520" s="3" t="s">
        <v>2114</v>
      </c>
      <c r="H7520" s="3" t="s">
        <v>2115</v>
      </c>
      <c r="I7520" s="3" t="s">
        <v>26</v>
      </c>
      <c r="J7520" s="3" t="s">
        <v>27</v>
      </c>
      <c r="K7520" s="3" t="s">
        <v>1464</v>
      </c>
      <c r="L7520" s="3" t="s">
        <v>29</v>
      </c>
      <c r="M7520" s="3">
        <v>40475</v>
      </c>
      <c r="N7520" s="3" t="s">
        <v>30</v>
      </c>
      <c r="O7520" s="3" t="s">
        <v>1798</v>
      </c>
      <c r="P7520" s="3" t="s">
        <v>46</v>
      </c>
      <c r="Q7520" s="3" t="s">
        <v>59</v>
      </c>
      <c r="R7520" s="3" t="s">
        <v>1799</v>
      </c>
      <c r="S7520" s="3">
        <v>15.14</v>
      </c>
      <c r="T7520" s="3">
        <v>1</v>
      </c>
      <c r="U7520" s="3">
        <v>0</v>
      </c>
      <c r="V7520" s="3">
        <v>0.60559999999999903</v>
      </c>
    </row>
    <row r="7521" spans="1:22" ht="14.25" customHeight="1" x14ac:dyDescent="0.25">
      <c r="A7521" s="3">
        <v>7520</v>
      </c>
      <c r="B7521" s="3" t="s">
        <v>9516</v>
      </c>
      <c r="C7521" s="4">
        <f>YEAR(Table_1[[#This Row],[Order Date]])</f>
        <v>2014</v>
      </c>
      <c r="D7521" s="9">
        <v>41983</v>
      </c>
      <c r="E7521" s="3">
        <v>41986</v>
      </c>
      <c r="F7521" s="3" t="s">
        <v>23</v>
      </c>
      <c r="G7521" s="3" t="s">
        <v>2114</v>
      </c>
      <c r="H7521" s="3" t="s">
        <v>2115</v>
      </c>
      <c r="I7521" s="3" t="s">
        <v>26</v>
      </c>
      <c r="J7521" s="3" t="s">
        <v>27</v>
      </c>
      <c r="K7521" s="3" t="s">
        <v>1464</v>
      </c>
      <c r="L7521" s="3" t="s">
        <v>29</v>
      </c>
      <c r="M7521" s="3">
        <v>40475</v>
      </c>
      <c r="N7521" s="3" t="s">
        <v>30</v>
      </c>
      <c r="O7521" s="3" t="s">
        <v>6836</v>
      </c>
      <c r="P7521" s="3" t="s">
        <v>46</v>
      </c>
      <c r="Q7521" s="3" t="s">
        <v>47</v>
      </c>
      <c r="R7521" s="3" t="s">
        <v>6837</v>
      </c>
      <c r="S7521" s="3">
        <v>5.76</v>
      </c>
      <c r="T7521" s="3">
        <v>2</v>
      </c>
      <c r="U7521" s="3">
        <v>0</v>
      </c>
      <c r="V7521" s="3">
        <v>2.6495999999999995</v>
      </c>
    </row>
    <row r="7522" spans="1:22" ht="14.25" customHeight="1" x14ac:dyDescent="0.25">
      <c r="A7522" s="3">
        <v>7521</v>
      </c>
      <c r="B7522" s="3" t="s">
        <v>9516</v>
      </c>
      <c r="C7522" s="4">
        <f>YEAR(Table_1[[#This Row],[Order Date]])</f>
        <v>2014</v>
      </c>
      <c r="D7522" s="9">
        <v>41983</v>
      </c>
      <c r="E7522" s="3">
        <v>41986</v>
      </c>
      <c r="F7522" s="3" t="s">
        <v>23</v>
      </c>
      <c r="G7522" s="3" t="s">
        <v>2114</v>
      </c>
      <c r="H7522" s="3" t="s">
        <v>2115</v>
      </c>
      <c r="I7522" s="3" t="s">
        <v>26</v>
      </c>
      <c r="J7522" s="3" t="s">
        <v>27</v>
      </c>
      <c r="K7522" s="3" t="s">
        <v>1464</v>
      </c>
      <c r="L7522" s="3" t="s">
        <v>29</v>
      </c>
      <c r="M7522" s="3">
        <v>40475</v>
      </c>
      <c r="N7522" s="3" t="s">
        <v>30</v>
      </c>
      <c r="O7522" s="3" t="s">
        <v>3458</v>
      </c>
      <c r="P7522" s="3" t="s">
        <v>71</v>
      </c>
      <c r="Q7522" s="3" t="s">
        <v>1216</v>
      </c>
      <c r="R7522" s="3" t="s">
        <v>3459</v>
      </c>
      <c r="S7522" s="3">
        <v>1399.98</v>
      </c>
      <c r="T7522" s="3">
        <v>2</v>
      </c>
      <c r="U7522" s="3">
        <v>0</v>
      </c>
      <c r="V7522" s="3">
        <v>629.99099999999999</v>
      </c>
    </row>
    <row r="7523" spans="1:22" ht="14.25" customHeight="1" x14ac:dyDescent="0.25">
      <c r="A7523" s="3">
        <v>7522</v>
      </c>
      <c r="B7523" s="3" t="s">
        <v>9517</v>
      </c>
      <c r="C7523" s="4">
        <f>YEAR(Table_1[[#This Row],[Order Date]])</f>
        <v>2013</v>
      </c>
      <c r="D7523" s="9">
        <v>41523</v>
      </c>
      <c r="E7523" s="3">
        <v>41529</v>
      </c>
      <c r="F7523" s="3" t="s">
        <v>50</v>
      </c>
      <c r="G7523" s="3" t="s">
        <v>1704</v>
      </c>
      <c r="H7523" s="3" t="s">
        <v>1705</v>
      </c>
      <c r="I7523" s="3" t="s">
        <v>26</v>
      </c>
      <c r="J7523" s="3" t="s">
        <v>27</v>
      </c>
      <c r="K7523" s="3" t="s">
        <v>2470</v>
      </c>
      <c r="L7523" s="3" t="s">
        <v>498</v>
      </c>
      <c r="M7523" s="3">
        <v>43130</v>
      </c>
      <c r="N7523" s="3" t="s">
        <v>148</v>
      </c>
      <c r="O7523" s="3" t="s">
        <v>2047</v>
      </c>
      <c r="P7523" s="3" t="s">
        <v>46</v>
      </c>
      <c r="Q7523" s="3" t="s">
        <v>75</v>
      </c>
      <c r="R7523" s="3" t="s">
        <v>2048</v>
      </c>
      <c r="S7523" s="3">
        <v>8.9520000000000017</v>
      </c>
      <c r="T7523" s="3">
        <v>2</v>
      </c>
      <c r="U7523" s="3">
        <v>0.7</v>
      </c>
      <c r="V7523" s="3">
        <v>-7.4600000000000009</v>
      </c>
    </row>
    <row r="7524" spans="1:22" ht="14.25" customHeight="1" x14ac:dyDescent="0.25">
      <c r="A7524" s="3">
        <v>7523</v>
      </c>
      <c r="B7524" s="3" t="s">
        <v>9517</v>
      </c>
      <c r="C7524" s="4">
        <f>YEAR(Table_1[[#This Row],[Order Date]])</f>
        <v>2013</v>
      </c>
      <c r="D7524" s="9">
        <v>41523</v>
      </c>
      <c r="E7524" s="3">
        <v>41529</v>
      </c>
      <c r="F7524" s="3" t="s">
        <v>50</v>
      </c>
      <c r="G7524" s="3" t="s">
        <v>1704</v>
      </c>
      <c r="H7524" s="3" t="s">
        <v>1705</v>
      </c>
      <c r="I7524" s="3" t="s">
        <v>26</v>
      </c>
      <c r="J7524" s="3" t="s">
        <v>27</v>
      </c>
      <c r="K7524" s="3" t="s">
        <v>2470</v>
      </c>
      <c r="L7524" s="3" t="s">
        <v>498</v>
      </c>
      <c r="M7524" s="3">
        <v>43130</v>
      </c>
      <c r="N7524" s="3" t="s">
        <v>148</v>
      </c>
      <c r="O7524" s="3" t="s">
        <v>4737</v>
      </c>
      <c r="P7524" s="3" t="s">
        <v>46</v>
      </c>
      <c r="Q7524" s="3" t="s">
        <v>75</v>
      </c>
      <c r="R7524" s="3" t="s">
        <v>4738</v>
      </c>
      <c r="S7524" s="3">
        <v>8.8560000000000016</v>
      </c>
      <c r="T7524" s="3">
        <v>6</v>
      </c>
      <c r="U7524" s="3">
        <v>0.7</v>
      </c>
      <c r="V7524" s="3">
        <v>-6.4944000000000024</v>
      </c>
    </row>
    <row r="7525" spans="1:22" ht="14.25" customHeight="1" x14ac:dyDescent="0.25">
      <c r="A7525" s="3">
        <v>7524</v>
      </c>
      <c r="B7525" s="3" t="s">
        <v>9517</v>
      </c>
      <c r="C7525" s="4">
        <f>YEAR(Table_1[[#This Row],[Order Date]])</f>
        <v>2013</v>
      </c>
      <c r="D7525" s="9">
        <v>41523</v>
      </c>
      <c r="E7525" s="3">
        <v>41529</v>
      </c>
      <c r="F7525" s="3" t="s">
        <v>50</v>
      </c>
      <c r="G7525" s="3" t="s">
        <v>1704</v>
      </c>
      <c r="H7525" s="3" t="s">
        <v>1705</v>
      </c>
      <c r="I7525" s="3" t="s">
        <v>26</v>
      </c>
      <c r="J7525" s="3" t="s">
        <v>27</v>
      </c>
      <c r="K7525" s="3" t="s">
        <v>2470</v>
      </c>
      <c r="L7525" s="3" t="s">
        <v>498</v>
      </c>
      <c r="M7525" s="3">
        <v>43130</v>
      </c>
      <c r="N7525" s="3" t="s">
        <v>148</v>
      </c>
      <c r="O7525" s="3" t="s">
        <v>892</v>
      </c>
      <c r="P7525" s="3" t="s">
        <v>32</v>
      </c>
      <c r="Q7525" s="3" t="s">
        <v>36</v>
      </c>
      <c r="R7525" s="3" t="s">
        <v>893</v>
      </c>
      <c r="S7525" s="3">
        <v>85.245999999999995</v>
      </c>
      <c r="T7525" s="3">
        <v>2</v>
      </c>
      <c r="U7525" s="3">
        <v>0.3</v>
      </c>
      <c r="V7525" s="3">
        <v>-1.217800000000004</v>
      </c>
    </row>
    <row r="7526" spans="1:22" ht="14.25" customHeight="1" x14ac:dyDescent="0.25">
      <c r="A7526" s="3">
        <v>7525</v>
      </c>
      <c r="B7526" s="3" t="s">
        <v>9518</v>
      </c>
      <c r="C7526" s="4">
        <f>YEAR(Table_1[[#This Row],[Order Date]])</f>
        <v>2011</v>
      </c>
      <c r="D7526" s="9">
        <v>40796</v>
      </c>
      <c r="E7526" s="3">
        <v>40802</v>
      </c>
      <c r="F7526" s="3" t="s">
        <v>50</v>
      </c>
      <c r="G7526" s="3" t="s">
        <v>486</v>
      </c>
      <c r="H7526" s="3" t="s">
        <v>487</v>
      </c>
      <c r="I7526" s="3" t="s">
        <v>26</v>
      </c>
      <c r="J7526" s="3" t="s">
        <v>27</v>
      </c>
      <c r="K7526" s="3" t="s">
        <v>6231</v>
      </c>
      <c r="L7526" s="3" t="s">
        <v>420</v>
      </c>
      <c r="M7526" s="3">
        <v>97030</v>
      </c>
      <c r="N7526" s="3" t="s">
        <v>44</v>
      </c>
      <c r="O7526" s="3" t="s">
        <v>3041</v>
      </c>
      <c r="P7526" s="3" t="s">
        <v>46</v>
      </c>
      <c r="Q7526" s="3" t="s">
        <v>173</v>
      </c>
      <c r="R7526" s="3" t="s">
        <v>3042</v>
      </c>
      <c r="S7526" s="3">
        <v>21.728000000000002</v>
      </c>
      <c r="T7526" s="3">
        <v>7</v>
      </c>
      <c r="U7526" s="3">
        <v>0.2</v>
      </c>
      <c r="V7526" s="3">
        <v>7.6047999999999991</v>
      </c>
    </row>
    <row r="7527" spans="1:22" ht="14.25" customHeight="1" x14ac:dyDescent="0.25">
      <c r="A7527" s="3">
        <v>7526</v>
      </c>
      <c r="B7527" s="3" t="s">
        <v>9518</v>
      </c>
      <c r="C7527" s="4">
        <f>YEAR(Table_1[[#This Row],[Order Date]])</f>
        <v>2011</v>
      </c>
      <c r="D7527" s="9">
        <v>40796</v>
      </c>
      <c r="E7527" s="3">
        <v>40802</v>
      </c>
      <c r="F7527" s="3" t="s">
        <v>50</v>
      </c>
      <c r="G7527" s="3" t="s">
        <v>486</v>
      </c>
      <c r="H7527" s="3" t="s">
        <v>487</v>
      </c>
      <c r="I7527" s="3" t="s">
        <v>26</v>
      </c>
      <c r="J7527" s="3" t="s">
        <v>27</v>
      </c>
      <c r="K7527" s="3" t="s">
        <v>6231</v>
      </c>
      <c r="L7527" s="3" t="s">
        <v>420</v>
      </c>
      <c r="M7527" s="3">
        <v>97030</v>
      </c>
      <c r="N7527" s="3" t="s">
        <v>44</v>
      </c>
      <c r="O7527" s="3" t="s">
        <v>3400</v>
      </c>
      <c r="P7527" s="3" t="s">
        <v>32</v>
      </c>
      <c r="Q7527" s="3" t="s">
        <v>36</v>
      </c>
      <c r="R7527" s="3" t="s">
        <v>3401</v>
      </c>
      <c r="S7527" s="3">
        <v>1487.04</v>
      </c>
      <c r="T7527" s="3">
        <v>5</v>
      </c>
      <c r="U7527" s="3">
        <v>0.2</v>
      </c>
      <c r="V7527" s="3">
        <v>148.70400000000006</v>
      </c>
    </row>
    <row r="7528" spans="1:22" ht="14.25" customHeight="1" x14ac:dyDescent="0.25">
      <c r="A7528" s="3">
        <v>7527</v>
      </c>
      <c r="B7528" s="3" t="s">
        <v>9519</v>
      </c>
      <c r="C7528" s="4">
        <f>YEAR(Table_1[[#This Row],[Order Date]])</f>
        <v>2014</v>
      </c>
      <c r="D7528" s="9">
        <v>41909</v>
      </c>
      <c r="E7528" s="3">
        <v>41909</v>
      </c>
      <c r="F7528" s="3" t="s">
        <v>1290</v>
      </c>
      <c r="G7528" s="3" t="s">
        <v>215</v>
      </c>
      <c r="H7528" s="3" t="s">
        <v>216</v>
      </c>
      <c r="I7528" s="3" t="s">
        <v>41</v>
      </c>
      <c r="J7528" s="3" t="s">
        <v>27</v>
      </c>
      <c r="K7528" s="3" t="s">
        <v>127</v>
      </c>
      <c r="L7528" s="3" t="s">
        <v>43</v>
      </c>
      <c r="M7528" s="3">
        <v>94109</v>
      </c>
      <c r="N7528" s="3" t="s">
        <v>44</v>
      </c>
      <c r="O7528" s="3" t="s">
        <v>7073</v>
      </c>
      <c r="P7528" s="3" t="s">
        <v>46</v>
      </c>
      <c r="Q7528" s="3" t="s">
        <v>173</v>
      </c>
      <c r="R7528" s="3" t="s">
        <v>186</v>
      </c>
      <c r="S7528" s="3">
        <v>71.88</v>
      </c>
      <c r="T7528" s="3">
        <v>6</v>
      </c>
      <c r="U7528" s="3">
        <v>0</v>
      </c>
      <c r="V7528" s="3">
        <v>33.064799999999998</v>
      </c>
    </row>
    <row r="7529" spans="1:22" ht="14.25" customHeight="1" x14ac:dyDescent="0.25">
      <c r="A7529" s="3">
        <v>7528</v>
      </c>
      <c r="B7529" s="3" t="s">
        <v>9519</v>
      </c>
      <c r="C7529" s="4">
        <f>YEAR(Table_1[[#This Row],[Order Date]])</f>
        <v>2014</v>
      </c>
      <c r="D7529" s="9">
        <v>41909</v>
      </c>
      <c r="E7529" s="3">
        <v>41909</v>
      </c>
      <c r="F7529" s="3" t="s">
        <v>1290</v>
      </c>
      <c r="G7529" s="3" t="s">
        <v>215</v>
      </c>
      <c r="H7529" s="3" t="s">
        <v>216</v>
      </c>
      <c r="I7529" s="3" t="s">
        <v>41</v>
      </c>
      <c r="J7529" s="3" t="s">
        <v>27</v>
      </c>
      <c r="K7529" s="3" t="s">
        <v>127</v>
      </c>
      <c r="L7529" s="3" t="s">
        <v>43</v>
      </c>
      <c r="M7529" s="3">
        <v>94109</v>
      </c>
      <c r="N7529" s="3" t="s">
        <v>44</v>
      </c>
      <c r="O7529" s="3" t="s">
        <v>5753</v>
      </c>
      <c r="P7529" s="3" t="s">
        <v>32</v>
      </c>
      <c r="Q7529" s="3" t="s">
        <v>65</v>
      </c>
      <c r="R7529" s="3" t="s">
        <v>5754</v>
      </c>
      <c r="S7529" s="3">
        <v>9.24</v>
      </c>
      <c r="T7529" s="3">
        <v>3</v>
      </c>
      <c r="U7529" s="3">
        <v>0</v>
      </c>
      <c r="V7529" s="3">
        <v>2.9567999999999994</v>
      </c>
    </row>
    <row r="7530" spans="1:22" ht="14.25" customHeight="1" x14ac:dyDescent="0.25">
      <c r="A7530" s="3">
        <v>7529</v>
      </c>
      <c r="B7530" s="3" t="s">
        <v>9519</v>
      </c>
      <c r="C7530" s="4">
        <f>YEAR(Table_1[[#This Row],[Order Date]])</f>
        <v>2014</v>
      </c>
      <c r="D7530" s="9">
        <v>41909</v>
      </c>
      <c r="E7530" s="3">
        <v>41909</v>
      </c>
      <c r="F7530" s="3" t="s">
        <v>1290</v>
      </c>
      <c r="G7530" s="3" t="s">
        <v>215</v>
      </c>
      <c r="H7530" s="3" t="s">
        <v>216</v>
      </c>
      <c r="I7530" s="3" t="s">
        <v>41</v>
      </c>
      <c r="J7530" s="3" t="s">
        <v>27</v>
      </c>
      <c r="K7530" s="3" t="s">
        <v>127</v>
      </c>
      <c r="L7530" s="3" t="s">
        <v>43</v>
      </c>
      <c r="M7530" s="3">
        <v>94109</v>
      </c>
      <c r="N7530" s="3" t="s">
        <v>44</v>
      </c>
      <c r="O7530" s="3" t="s">
        <v>5566</v>
      </c>
      <c r="P7530" s="3" t="s">
        <v>46</v>
      </c>
      <c r="Q7530" s="3" t="s">
        <v>90</v>
      </c>
      <c r="R7530" s="3" t="s">
        <v>5567</v>
      </c>
      <c r="S7530" s="3">
        <v>35.880000000000003</v>
      </c>
      <c r="T7530" s="3">
        <v>6</v>
      </c>
      <c r="U7530" s="3">
        <v>0</v>
      </c>
      <c r="V7530" s="3">
        <v>16.146000000000001</v>
      </c>
    </row>
    <row r="7531" spans="1:22" ht="14.25" customHeight="1" x14ac:dyDescent="0.25">
      <c r="A7531" s="3">
        <v>7530</v>
      </c>
      <c r="B7531" s="3" t="s">
        <v>9519</v>
      </c>
      <c r="C7531" s="4">
        <f>YEAR(Table_1[[#This Row],[Order Date]])</f>
        <v>2014</v>
      </c>
      <c r="D7531" s="9">
        <v>41909</v>
      </c>
      <c r="E7531" s="3">
        <v>41909</v>
      </c>
      <c r="F7531" s="3" t="s">
        <v>1290</v>
      </c>
      <c r="G7531" s="3" t="s">
        <v>215</v>
      </c>
      <c r="H7531" s="3" t="s">
        <v>216</v>
      </c>
      <c r="I7531" s="3" t="s">
        <v>41</v>
      </c>
      <c r="J7531" s="3" t="s">
        <v>27</v>
      </c>
      <c r="K7531" s="3" t="s">
        <v>127</v>
      </c>
      <c r="L7531" s="3" t="s">
        <v>43</v>
      </c>
      <c r="M7531" s="3">
        <v>94109</v>
      </c>
      <c r="N7531" s="3" t="s">
        <v>44</v>
      </c>
      <c r="O7531" s="3" t="s">
        <v>132</v>
      </c>
      <c r="P7531" s="3" t="s">
        <v>46</v>
      </c>
      <c r="Q7531" s="3" t="s">
        <v>75</v>
      </c>
      <c r="R7531" s="3" t="s">
        <v>133</v>
      </c>
      <c r="S7531" s="3">
        <v>17.04</v>
      </c>
      <c r="T7531" s="3">
        <v>3</v>
      </c>
      <c r="U7531" s="3">
        <v>0.2</v>
      </c>
      <c r="V7531" s="3">
        <v>5.5379999999999985</v>
      </c>
    </row>
    <row r="7532" spans="1:22" ht="14.25" customHeight="1" x14ac:dyDescent="0.25">
      <c r="A7532" s="3">
        <v>7531</v>
      </c>
      <c r="B7532" s="3" t="s">
        <v>9519</v>
      </c>
      <c r="C7532" s="4">
        <f>YEAR(Table_1[[#This Row],[Order Date]])</f>
        <v>2014</v>
      </c>
      <c r="D7532" s="9">
        <v>41909</v>
      </c>
      <c r="E7532" s="3">
        <v>41909</v>
      </c>
      <c r="F7532" s="3" t="s">
        <v>1290</v>
      </c>
      <c r="G7532" s="3" t="s">
        <v>215</v>
      </c>
      <c r="H7532" s="3" t="s">
        <v>216</v>
      </c>
      <c r="I7532" s="3" t="s">
        <v>41</v>
      </c>
      <c r="J7532" s="3" t="s">
        <v>27</v>
      </c>
      <c r="K7532" s="3" t="s">
        <v>127</v>
      </c>
      <c r="L7532" s="3" t="s">
        <v>43</v>
      </c>
      <c r="M7532" s="3">
        <v>94109</v>
      </c>
      <c r="N7532" s="3" t="s">
        <v>44</v>
      </c>
      <c r="O7532" s="3" t="s">
        <v>2979</v>
      </c>
      <c r="P7532" s="3" t="s">
        <v>46</v>
      </c>
      <c r="Q7532" s="3" t="s">
        <v>75</v>
      </c>
      <c r="R7532" s="3" t="s">
        <v>2980</v>
      </c>
      <c r="S7532" s="3">
        <v>931.17600000000016</v>
      </c>
      <c r="T7532" s="3">
        <v>3</v>
      </c>
      <c r="U7532" s="3">
        <v>0.2</v>
      </c>
      <c r="V7532" s="3">
        <v>314.27190000000002</v>
      </c>
    </row>
    <row r="7533" spans="1:22" ht="14.25" customHeight="1" x14ac:dyDescent="0.25">
      <c r="A7533" s="3">
        <v>7532</v>
      </c>
      <c r="B7533" s="3" t="s">
        <v>9520</v>
      </c>
      <c r="C7533" s="4">
        <f>YEAR(Table_1[[#This Row],[Order Date]])</f>
        <v>2013</v>
      </c>
      <c r="D7533" s="9">
        <v>41443</v>
      </c>
      <c r="E7533" s="3">
        <v>41445</v>
      </c>
      <c r="F7533" s="3" t="s">
        <v>188</v>
      </c>
      <c r="G7533" s="3" t="s">
        <v>564</v>
      </c>
      <c r="H7533" s="3" t="s">
        <v>565</v>
      </c>
      <c r="I7533" s="3" t="s">
        <v>26</v>
      </c>
      <c r="J7533" s="3" t="s">
        <v>27</v>
      </c>
      <c r="K7533" s="3" t="s">
        <v>9521</v>
      </c>
      <c r="L7533" s="3" t="s">
        <v>457</v>
      </c>
      <c r="M7533" s="3">
        <v>80501</v>
      </c>
      <c r="N7533" s="3" t="s">
        <v>44</v>
      </c>
      <c r="O7533" s="3" t="s">
        <v>5400</v>
      </c>
      <c r="P7533" s="3" t="s">
        <v>32</v>
      </c>
      <c r="Q7533" s="3" t="s">
        <v>65</v>
      </c>
      <c r="R7533" s="3" t="s">
        <v>5401</v>
      </c>
      <c r="S7533" s="3">
        <v>266.35200000000003</v>
      </c>
      <c r="T7533" s="3">
        <v>3</v>
      </c>
      <c r="U7533" s="3">
        <v>0.2</v>
      </c>
      <c r="V7533" s="3">
        <v>-13.317600000000013</v>
      </c>
    </row>
    <row r="7534" spans="1:22" ht="14.25" customHeight="1" x14ac:dyDescent="0.25">
      <c r="A7534" s="3">
        <v>7533</v>
      </c>
      <c r="B7534" s="3" t="s">
        <v>9520</v>
      </c>
      <c r="C7534" s="4">
        <f>YEAR(Table_1[[#This Row],[Order Date]])</f>
        <v>2013</v>
      </c>
      <c r="D7534" s="9">
        <v>41443</v>
      </c>
      <c r="E7534" s="3">
        <v>41445</v>
      </c>
      <c r="F7534" s="3" t="s">
        <v>188</v>
      </c>
      <c r="G7534" s="3" t="s">
        <v>564</v>
      </c>
      <c r="H7534" s="3" t="s">
        <v>565</v>
      </c>
      <c r="I7534" s="3" t="s">
        <v>26</v>
      </c>
      <c r="J7534" s="3" t="s">
        <v>27</v>
      </c>
      <c r="K7534" s="3" t="s">
        <v>9521</v>
      </c>
      <c r="L7534" s="3" t="s">
        <v>457</v>
      </c>
      <c r="M7534" s="3">
        <v>80501</v>
      </c>
      <c r="N7534" s="3" t="s">
        <v>44</v>
      </c>
      <c r="O7534" s="3" t="s">
        <v>2060</v>
      </c>
      <c r="P7534" s="3" t="s">
        <v>32</v>
      </c>
      <c r="Q7534" s="3" t="s">
        <v>36</v>
      </c>
      <c r="R7534" s="3" t="s">
        <v>2061</v>
      </c>
      <c r="S7534" s="3">
        <v>483.13599999999997</v>
      </c>
      <c r="T7534" s="3">
        <v>4</v>
      </c>
      <c r="U7534" s="3">
        <v>0.2</v>
      </c>
      <c r="V7534" s="3">
        <v>54.352799999999945</v>
      </c>
    </row>
    <row r="7535" spans="1:22" ht="14.25" customHeight="1" x14ac:dyDescent="0.25">
      <c r="A7535" s="3">
        <v>7534</v>
      </c>
      <c r="B7535" s="3" t="s">
        <v>9522</v>
      </c>
      <c r="C7535" s="4">
        <f>YEAR(Table_1[[#This Row],[Order Date]])</f>
        <v>2014</v>
      </c>
      <c r="D7535" s="9">
        <v>41696</v>
      </c>
      <c r="E7535" s="3">
        <v>41700</v>
      </c>
      <c r="F7535" s="3" t="s">
        <v>50</v>
      </c>
      <c r="G7535" s="3" t="s">
        <v>5023</v>
      </c>
      <c r="H7535" s="3" t="s">
        <v>5024</v>
      </c>
      <c r="I7535" s="3" t="s">
        <v>26</v>
      </c>
      <c r="J7535" s="3" t="s">
        <v>27</v>
      </c>
      <c r="K7535" s="3" t="s">
        <v>3520</v>
      </c>
      <c r="L7535" s="3" t="s">
        <v>88</v>
      </c>
      <c r="M7535" s="3">
        <v>27834</v>
      </c>
      <c r="N7535" s="3" t="s">
        <v>30</v>
      </c>
      <c r="O7535" s="3" t="s">
        <v>3186</v>
      </c>
      <c r="P7535" s="3" t="s">
        <v>32</v>
      </c>
      <c r="Q7535" s="3" t="s">
        <v>36</v>
      </c>
      <c r="R7535" s="3" t="s">
        <v>3187</v>
      </c>
      <c r="S7535" s="3">
        <v>196.78399999999999</v>
      </c>
      <c r="T7535" s="3">
        <v>2</v>
      </c>
      <c r="U7535" s="3">
        <v>0.2</v>
      </c>
      <c r="V7535" s="3">
        <v>-22.138200000000012</v>
      </c>
    </row>
    <row r="7536" spans="1:22" ht="14.25" customHeight="1" x14ac:dyDescent="0.25">
      <c r="A7536" s="3">
        <v>7535</v>
      </c>
      <c r="B7536" s="3" t="s">
        <v>9522</v>
      </c>
      <c r="C7536" s="4">
        <f>YEAR(Table_1[[#This Row],[Order Date]])</f>
        <v>2014</v>
      </c>
      <c r="D7536" s="9">
        <v>41696</v>
      </c>
      <c r="E7536" s="3">
        <v>41700</v>
      </c>
      <c r="F7536" s="3" t="s">
        <v>50</v>
      </c>
      <c r="G7536" s="3" t="s">
        <v>5023</v>
      </c>
      <c r="H7536" s="3" t="s">
        <v>5024</v>
      </c>
      <c r="I7536" s="3" t="s">
        <v>26</v>
      </c>
      <c r="J7536" s="3" t="s">
        <v>27</v>
      </c>
      <c r="K7536" s="3" t="s">
        <v>3520</v>
      </c>
      <c r="L7536" s="3" t="s">
        <v>88</v>
      </c>
      <c r="M7536" s="3">
        <v>27834</v>
      </c>
      <c r="N7536" s="3" t="s">
        <v>30</v>
      </c>
      <c r="O7536" s="3" t="s">
        <v>1076</v>
      </c>
      <c r="P7536" s="3" t="s">
        <v>32</v>
      </c>
      <c r="Q7536" s="3" t="s">
        <v>33</v>
      </c>
      <c r="R7536" s="3" t="s">
        <v>1077</v>
      </c>
      <c r="S7536" s="3">
        <v>231.92000000000002</v>
      </c>
      <c r="T7536" s="3">
        <v>5</v>
      </c>
      <c r="U7536" s="3">
        <v>0.2</v>
      </c>
      <c r="V7536" s="3">
        <v>5.7980000000000018</v>
      </c>
    </row>
    <row r="7537" spans="1:22" ht="14.25" customHeight="1" x14ac:dyDescent="0.25">
      <c r="A7537" s="3">
        <v>7536</v>
      </c>
      <c r="B7537" s="3" t="s">
        <v>9523</v>
      </c>
      <c r="C7537" s="4">
        <f>YEAR(Table_1[[#This Row],[Order Date]])</f>
        <v>2014</v>
      </c>
      <c r="D7537" s="9">
        <v>41730</v>
      </c>
      <c r="E7537" s="3">
        <v>41737</v>
      </c>
      <c r="F7537" s="3" t="s">
        <v>50</v>
      </c>
      <c r="G7537" s="3" t="s">
        <v>3630</v>
      </c>
      <c r="H7537" s="3" t="s">
        <v>3631</v>
      </c>
      <c r="I7537" s="3" t="s">
        <v>41</v>
      </c>
      <c r="J7537" s="3" t="s">
        <v>27</v>
      </c>
      <c r="K7537" s="3" t="s">
        <v>42</v>
      </c>
      <c r="L7537" s="3" t="s">
        <v>43</v>
      </c>
      <c r="M7537" s="3">
        <v>90004</v>
      </c>
      <c r="N7537" s="3" t="s">
        <v>44</v>
      </c>
      <c r="O7537" s="3" t="s">
        <v>2173</v>
      </c>
      <c r="P7537" s="3" t="s">
        <v>46</v>
      </c>
      <c r="Q7537" s="3" t="s">
        <v>578</v>
      </c>
      <c r="R7537" s="3" t="s">
        <v>2174</v>
      </c>
      <c r="S7537" s="3">
        <v>29.700000000000003</v>
      </c>
      <c r="T7537" s="3">
        <v>3</v>
      </c>
      <c r="U7537" s="3">
        <v>0</v>
      </c>
      <c r="V7537" s="3">
        <v>8.0190000000000001</v>
      </c>
    </row>
    <row r="7538" spans="1:22" ht="14.25" customHeight="1" x14ac:dyDescent="0.25">
      <c r="A7538" s="3">
        <v>7537</v>
      </c>
      <c r="B7538" s="3" t="s">
        <v>9524</v>
      </c>
      <c r="C7538" s="4">
        <f>YEAR(Table_1[[#This Row],[Order Date]])</f>
        <v>2014</v>
      </c>
      <c r="D7538" s="9">
        <v>41977</v>
      </c>
      <c r="E7538" s="3">
        <v>41982</v>
      </c>
      <c r="F7538" s="3" t="s">
        <v>50</v>
      </c>
      <c r="G7538" s="3" t="s">
        <v>5248</v>
      </c>
      <c r="H7538" s="3" t="s">
        <v>5249</v>
      </c>
      <c r="I7538" s="3" t="s">
        <v>26</v>
      </c>
      <c r="J7538" s="3" t="s">
        <v>27</v>
      </c>
      <c r="K7538" s="3" t="s">
        <v>184</v>
      </c>
      <c r="L7538" s="3" t="s">
        <v>104</v>
      </c>
      <c r="M7538" s="3">
        <v>77041</v>
      </c>
      <c r="N7538" s="3" t="s">
        <v>105</v>
      </c>
      <c r="O7538" s="3" t="s">
        <v>9022</v>
      </c>
      <c r="P7538" s="3" t="s">
        <v>32</v>
      </c>
      <c r="Q7538" s="3" t="s">
        <v>65</v>
      </c>
      <c r="R7538" s="3" t="s">
        <v>9023</v>
      </c>
      <c r="S7538" s="3">
        <v>13.591999999999999</v>
      </c>
      <c r="T7538" s="3">
        <v>2</v>
      </c>
      <c r="U7538" s="3">
        <v>0.6</v>
      </c>
      <c r="V7538" s="3">
        <v>-14.271599999999999</v>
      </c>
    </row>
    <row r="7539" spans="1:22" ht="14.25" customHeight="1" x14ac:dyDescent="0.25">
      <c r="A7539" s="3">
        <v>7538</v>
      </c>
      <c r="B7539" s="3" t="s">
        <v>9525</v>
      </c>
      <c r="C7539" s="4">
        <f>YEAR(Table_1[[#This Row],[Order Date]])</f>
        <v>2013</v>
      </c>
      <c r="D7539" s="9">
        <v>41324</v>
      </c>
      <c r="E7539" s="3">
        <v>41327</v>
      </c>
      <c r="F7539" s="3" t="s">
        <v>23</v>
      </c>
      <c r="G7539" s="3" t="s">
        <v>1878</v>
      </c>
      <c r="H7539" s="3" t="s">
        <v>1879</v>
      </c>
      <c r="I7539" s="3" t="s">
        <v>26</v>
      </c>
      <c r="J7539" s="3" t="s">
        <v>27</v>
      </c>
      <c r="K7539" s="3" t="s">
        <v>127</v>
      </c>
      <c r="L7539" s="3" t="s">
        <v>43</v>
      </c>
      <c r="M7539" s="3">
        <v>94109</v>
      </c>
      <c r="N7539" s="3" t="s">
        <v>44</v>
      </c>
      <c r="O7539" s="3" t="s">
        <v>569</v>
      </c>
      <c r="P7539" s="3" t="s">
        <v>46</v>
      </c>
      <c r="Q7539" s="3" t="s">
        <v>90</v>
      </c>
      <c r="R7539" s="3" t="s">
        <v>570</v>
      </c>
      <c r="S7539" s="3">
        <v>70.88</v>
      </c>
      <c r="T7539" s="3">
        <v>2</v>
      </c>
      <c r="U7539" s="3">
        <v>0</v>
      </c>
      <c r="V7539" s="3">
        <v>33.313599999999994</v>
      </c>
    </row>
    <row r="7540" spans="1:22" ht="14.25" customHeight="1" x14ac:dyDescent="0.25">
      <c r="A7540" s="3">
        <v>7539</v>
      </c>
      <c r="B7540" s="3" t="s">
        <v>9526</v>
      </c>
      <c r="C7540" s="4">
        <f>YEAR(Table_1[[#This Row],[Order Date]])</f>
        <v>2014</v>
      </c>
      <c r="D7540" s="9">
        <v>41976</v>
      </c>
      <c r="E7540" s="3">
        <v>41980</v>
      </c>
      <c r="F7540" s="3" t="s">
        <v>50</v>
      </c>
      <c r="G7540" s="3" t="s">
        <v>4287</v>
      </c>
      <c r="H7540" s="3" t="s">
        <v>4288</v>
      </c>
      <c r="I7540" s="3" t="s">
        <v>41</v>
      </c>
      <c r="J7540" s="3" t="s">
        <v>27</v>
      </c>
      <c r="K7540" s="3" t="s">
        <v>807</v>
      </c>
      <c r="L7540" s="3" t="s">
        <v>457</v>
      </c>
      <c r="M7540" s="3">
        <v>80219</v>
      </c>
      <c r="N7540" s="3" t="s">
        <v>44</v>
      </c>
      <c r="O7540" s="3" t="s">
        <v>1516</v>
      </c>
      <c r="P7540" s="3" t="s">
        <v>46</v>
      </c>
      <c r="Q7540" s="3" t="s">
        <v>59</v>
      </c>
      <c r="R7540" s="3" t="s">
        <v>1517</v>
      </c>
      <c r="S7540" s="3">
        <v>114.28800000000001</v>
      </c>
      <c r="T7540" s="3">
        <v>1</v>
      </c>
      <c r="U7540" s="3">
        <v>0.2</v>
      </c>
      <c r="V7540" s="3">
        <v>12.857399999999984</v>
      </c>
    </row>
    <row r="7541" spans="1:22" ht="14.25" customHeight="1" x14ac:dyDescent="0.25">
      <c r="A7541" s="3">
        <v>7540</v>
      </c>
      <c r="B7541" s="3" t="s">
        <v>9526</v>
      </c>
      <c r="C7541" s="4">
        <f>YEAR(Table_1[[#This Row],[Order Date]])</f>
        <v>2014</v>
      </c>
      <c r="D7541" s="9">
        <v>41976</v>
      </c>
      <c r="E7541" s="3">
        <v>41980</v>
      </c>
      <c r="F7541" s="3" t="s">
        <v>50</v>
      </c>
      <c r="G7541" s="3" t="s">
        <v>4287</v>
      </c>
      <c r="H7541" s="3" t="s">
        <v>4288</v>
      </c>
      <c r="I7541" s="3" t="s">
        <v>41</v>
      </c>
      <c r="J7541" s="3" t="s">
        <v>27</v>
      </c>
      <c r="K7541" s="3" t="s">
        <v>807</v>
      </c>
      <c r="L7541" s="3" t="s">
        <v>457</v>
      </c>
      <c r="M7541" s="3">
        <v>80219</v>
      </c>
      <c r="N7541" s="3" t="s">
        <v>44</v>
      </c>
      <c r="O7541" s="3" t="s">
        <v>3074</v>
      </c>
      <c r="P7541" s="3" t="s">
        <v>46</v>
      </c>
      <c r="Q7541" s="3" t="s">
        <v>75</v>
      </c>
      <c r="R7541" s="3" t="s">
        <v>3075</v>
      </c>
      <c r="S7541" s="3">
        <v>36.624000000000002</v>
      </c>
      <c r="T7541" s="3">
        <v>8</v>
      </c>
      <c r="U7541" s="3">
        <v>0.7</v>
      </c>
      <c r="V7541" s="3">
        <v>-24.41599999999999</v>
      </c>
    </row>
    <row r="7542" spans="1:22" ht="14.25" customHeight="1" x14ac:dyDescent="0.25">
      <c r="A7542" s="3">
        <v>7541</v>
      </c>
      <c r="B7542" s="3" t="s">
        <v>9526</v>
      </c>
      <c r="C7542" s="4">
        <f>YEAR(Table_1[[#This Row],[Order Date]])</f>
        <v>2014</v>
      </c>
      <c r="D7542" s="9">
        <v>41976</v>
      </c>
      <c r="E7542" s="3">
        <v>41980</v>
      </c>
      <c r="F7542" s="3" t="s">
        <v>50</v>
      </c>
      <c r="G7542" s="3" t="s">
        <v>4287</v>
      </c>
      <c r="H7542" s="3" t="s">
        <v>4288</v>
      </c>
      <c r="I7542" s="3" t="s">
        <v>41</v>
      </c>
      <c r="J7542" s="3" t="s">
        <v>27</v>
      </c>
      <c r="K7542" s="3" t="s">
        <v>807</v>
      </c>
      <c r="L7542" s="3" t="s">
        <v>457</v>
      </c>
      <c r="M7542" s="3">
        <v>80219</v>
      </c>
      <c r="N7542" s="3" t="s">
        <v>44</v>
      </c>
      <c r="O7542" s="3" t="s">
        <v>7491</v>
      </c>
      <c r="P7542" s="3" t="s">
        <v>32</v>
      </c>
      <c r="Q7542" s="3" t="s">
        <v>33</v>
      </c>
      <c r="R7542" s="3" t="s">
        <v>7492</v>
      </c>
      <c r="S7542" s="3">
        <v>242.35200000000003</v>
      </c>
      <c r="T7542" s="3">
        <v>8</v>
      </c>
      <c r="U7542" s="3">
        <v>0.7</v>
      </c>
      <c r="V7542" s="3">
        <v>-363.52799999999991</v>
      </c>
    </row>
    <row r="7543" spans="1:22" ht="14.25" customHeight="1" x14ac:dyDescent="0.25">
      <c r="A7543" s="3">
        <v>7542</v>
      </c>
      <c r="B7543" s="3" t="s">
        <v>9526</v>
      </c>
      <c r="C7543" s="4">
        <f>YEAR(Table_1[[#This Row],[Order Date]])</f>
        <v>2014</v>
      </c>
      <c r="D7543" s="9">
        <v>41976</v>
      </c>
      <c r="E7543" s="3">
        <v>41980</v>
      </c>
      <c r="F7543" s="3" t="s">
        <v>50</v>
      </c>
      <c r="G7543" s="3" t="s">
        <v>4287</v>
      </c>
      <c r="H7543" s="3" t="s">
        <v>4288</v>
      </c>
      <c r="I7543" s="3" t="s">
        <v>41</v>
      </c>
      <c r="J7543" s="3" t="s">
        <v>27</v>
      </c>
      <c r="K7543" s="3" t="s">
        <v>807</v>
      </c>
      <c r="L7543" s="3" t="s">
        <v>457</v>
      </c>
      <c r="M7543" s="3">
        <v>80219</v>
      </c>
      <c r="N7543" s="3" t="s">
        <v>44</v>
      </c>
      <c r="O7543" s="3" t="s">
        <v>7547</v>
      </c>
      <c r="P7543" s="3" t="s">
        <v>71</v>
      </c>
      <c r="Q7543" s="3" t="s">
        <v>72</v>
      </c>
      <c r="R7543" s="3" t="s">
        <v>7548</v>
      </c>
      <c r="S7543" s="3">
        <v>49.616000000000007</v>
      </c>
      <c r="T7543" s="3">
        <v>2</v>
      </c>
      <c r="U7543" s="3">
        <v>0.2</v>
      </c>
      <c r="V7543" s="3">
        <v>4.9615999999999989</v>
      </c>
    </row>
    <row r="7544" spans="1:22" ht="14.25" customHeight="1" x14ac:dyDescent="0.25">
      <c r="A7544" s="3">
        <v>7543</v>
      </c>
      <c r="B7544" s="3" t="s">
        <v>9526</v>
      </c>
      <c r="C7544" s="4">
        <f>YEAR(Table_1[[#This Row],[Order Date]])</f>
        <v>2014</v>
      </c>
      <c r="D7544" s="9">
        <v>41976</v>
      </c>
      <c r="E7544" s="3">
        <v>41980</v>
      </c>
      <c r="F7544" s="3" t="s">
        <v>50</v>
      </c>
      <c r="G7544" s="3" t="s">
        <v>4287</v>
      </c>
      <c r="H7544" s="3" t="s">
        <v>4288</v>
      </c>
      <c r="I7544" s="3" t="s">
        <v>41</v>
      </c>
      <c r="J7544" s="3" t="s">
        <v>27</v>
      </c>
      <c r="K7544" s="3" t="s">
        <v>807</v>
      </c>
      <c r="L7544" s="3" t="s">
        <v>457</v>
      </c>
      <c r="M7544" s="3">
        <v>80219</v>
      </c>
      <c r="N7544" s="3" t="s">
        <v>44</v>
      </c>
      <c r="O7544" s="3" t="s">
        <v>4220</v>
      </c>
      <c r="P7544" s="3" t="s">
        <v>32</v>
      </c>
      <c r="Q7544" s="3" t="s">
        <v>65</v>
      </c>
      <c r="R7544" s="3" t="s">
        <v>4221</v>
      </c>
      <c r="S7544" s="3">
        <v>508.70400000000006</v>
      </c>
      <c r="T7544" s="3">
        <v>6</v>
      </c>
      <c r="U7544" s="3">
        <v>0.2</v>
      </c>
      <c r="V7544" s="3">
        <v>0</v>
      </c>
    </row>
    <row r="7545" spans="1:22" ht="14.25" customHeight="1" x14ac:dyDescent="0.25">
      <c r="A7545" s="3">
        <v>7544</v>
      </c>
      <c r="B7545" s="3" t="s">
        <v>9526</v>
      </c>
      <c r="C7545" s="4">
        <f>YEAR(Table_1[[#This Row],[Order Date]])</f>
        <v>2014</v>
      </c>
      <c r="D7545" s="9">
        <v>41976</v>
      </c>
      <c r="E7545" s="3">
        <v>41980</v>
      </c>
      <c r="F7545" s="3" t="s">
        <v>50</v>
      </c>
      <c r="G7545" s="3" t="s">
        <v>4287</v>
      </c>
      <c r="H7545" s="3" t="s">
        <v>4288</v>
      </c>
      <c r="I7545" s="3" t="s">
        <v>41</v>
      </c>
      <c r="J7545" s="3" t="s">
        <v>27</v>
      </c>
      <c r="K7545" s="3" t="s">
        <v>807</v>
      </c>
      <c r="L7545" s="3" t="s">
        <v>457</v>
      </c>
      <c r="M7545" s="3">
        <v>80219</v>
      </c>
      <c r="N7545" s="3" t="s">
        <v>44</v>
      </c>
      <c r="O7545" s="3" t="s">
        <v>5686</v>
      </c>
      <c r="P7545" s="3" t="s">
        <v>71</v>
      </c>
      <c r="Q7545" s="3" t="s">
        <v>72</v>
      </c>
      <c r="R7545" s="3" t="s">
        <v>5687</v>
      </c>
      <c r="S7545" s="3">
        <v>57.36</v>
      </c>
      <c r="T7545" s="3">
        <v>6</v>
      </c>
      <c r="U7545" s="3">
        <v>0.2</v>
      </c>
      <c r="V7545" s="3">
        <v>-14.34</v>
      </c>
    </row>
    <row r="7546" spans="1:22" ht="14.25" customHeight="1" x14ac:dyDescent="0.25">
      <c r="A7546" s="3">
        <v>7545</v>
      </c>
      <c r="B7546" s="3" t="s">
        <v>9526</v>
      </c>
      <c r="C7546" s="4">
        <f>YEAR(Table_1[[#This Row],[Order Date]])</f>
        <v>2014</v>
      </c>
      <c r="D7546" s="9">
        <v>41976</v>
      </c>
      <c r="E7546" s="3">
        <v>41980</v>
      </c>
      <c r="F7546" s="3" t="s">
        <v>50</v>
      </c>
      <c r="G7546" s="3" t="s">
        <v>4287</v>
      </c>
      <c r="H7546" s="3" t="s">
        <v>4288</v>
      </c>
      <c r="I7546" s="3" t="s">
        <v>41</v>
      </c>
      <c r="J7546" s="3" t="s">
        <v>27</v>
      </c>
      <c r="K7546" s="3" t="s">
        <v>807</v>
      </c>
      <c r="L7546" s="3" t="s">
        <v>457</v>
      </c>
      <c r="M7546" s="3">
        <v>80219</v>
      </c>
      <c r="N7546" s="3" t="s">
        <v>44</v>
      </c>
      <c r="O7546" s="3" t="s">
        <v>2455</v>
      </c>
      <c r="P7546" s="3" t="s">
        <v>32</v>
      </c>
      <c r="Q7546" s="3" t="s">
        <v>36</v>
      </c>
      <c r="R7546" s="3" t="s">
        <v>2456</v>
      </c>
      <c r="S7546" s="3">
        <v>906.68000000000006</v>
      </c>
      <c r="T7546" s="3">
        <v>5</v>
      </c>
      <c r="U7546" s="3">
        <v>0.2</v>
      </c>
      <c r="V7546" s="3">
        <v>68.001000000000033</v>
      </c>
    </row>
    <row r="7547" spans="1:22" ht="14.25" customHeight="1" x14ac:dyDescent="0.25">
      <c r="A7547" s="3">
        <v>7546</v>
      </c>
      <c r="B7547" s="3" t="s">
        <v>9527</v>
      </c>
      <c r="C7547" s="4">
        <f>YEAR(Table_1[[#This Row],[Order Date]])</f>
        <v>2011</v>
      </c>
      <c r="D7547" s="9">
        <v>40826</v>
      </c>
      <c r="E7547" s="3">
        <v>40831</v>
      </c>
      <c r="F7547" s="3" t="s">
        <v>50</v>
      </c>
      <c r="G7547" s="3" t="s">
        <v>9528</v>
      </c>
      <c r="H7547" s="3" t="s">
        <v>9529</v>
      </c>
      <c r="I7547" s="3" t="s">
        <v>41</v>
      </c>
      <c r="J7547" s="3" t="s">
        <v>27</v>
      </c>
      <c r="K7547" s="3" t="s">
        <v>1681</v>
      </c>
      <c r="L7547" s="3" t="s">
        <v>104</v>
      </c>
      <c r="M7547" s="3">
        <v>77340</v>
      </c>
      <c r="N7547" s="3" t="s">
        <v>105</v>
      </c>
      <c r="O7547" s="3" t="s">
        <v>6521</v>
      </c>
      <c r="P7547" s="3" t="s">
        <v>71</v>
      </c>
      <c r="Q7547" s="3" t="s">
        <v>72</v>
      </c>
      <c r="R7547" s="3" t="s">
        <v>6522</v>
      </c>
      <c r="S7547" s="3">
        <v>719.95200000000011</v>
      </c>
      <c r="T7547" s="3">
        <v>6</v>
      </c>
      <c r="U7547" s="3">
        <v>0.2</v>
      </c>
      <c r="V7547" s="3">
        <v>71.995200000000011</v>
      </c>
    </row>
    <row r="7548" spans="1:22" ht="14.25" customHeight="1" x14ac:dyDescent="0.25">
      <c r="A7548" s="3">
        <v>7547</v>
      </c>
      <c r="B7548" s="3" t="s">
        <v>9527</v>
      </c>
      <c r="C7548" s="4">
        <f>YEAR(Table_1[[#This Row],[Order Date]])</f>
        <v>2011</v>
      </c>
      <c r="D7548" s="9">
        <v>40826</v>
      </c>
      <c r="E7548" s="3">
        <v>40831</v>
      </c>
      <c r="F7548" s="3" t="s">
        <v>50</v>
      </c>
      <c r="G7548" s="3" t="s">
        <v>9528</v>
      </c>
      <c r="H7548" s="3" t="s">
        <v>9529</v>
      </c>
      <c r="I7548" s="3" t="s">
        <v>41</v>
      </c>
      <c r="J7548" s="3" t="s">
        <v>27</v>
      </c>
      <c r="K7548" s="3" t="s">
        <v>1681</v>
      </c>
      <c r="L7548" s="3" t="s">
        <v>104</v>
      </c>
      <c r="M7548" s="3">
        <v>77340</v>
      </c>
      <c r="N7548" s="3" t="s">
        <v>105</v>
      </c>
      <c r="O7548" s="3" t="s">
        <v>2032</v>
      </c>
      <c r="P7548" s="3" t="s">
        <v>71</v>
      </c>
      <c r="Q7548" s="3" t="s">
        <v>72</v>
      </c>
      <c r="R7548" s="3" t="s">
        <v>2033</v>
      </c>
      <c r="S7548" s="3">
        <v>755.94400000000019</v>
      </c>
      <c r="T7548" s="3">
        <v>7</v>
      </c>
      <c r="U7548" s="3">
        <v>0.2</v>
      </c>
      <c r="V7548" s="3">
        <v>66.145099999999957</v>
      </c>
    </row>
    <row r="7549" spans="1:22" ht="14.25" customHeight="1" x14ac:dyDescent="0.25">
      <c r="A7549" s="3">
        <v>7548</v>
      </c>
      <c r="B7549" s="3" t="s">
        <v>9527</v>
      </c>
      <c r="C7549" s="4">
        <f>YEAR(Table_1[[#This Row],[Order Date]])</f>
        <v>2011</v>
      </c>
      <c r="D7549" s="9">
        <v>40826</v>
      </c>
      <c r="E7549" s="3">
        <v>40831</v>
      </c>
      <c r="F7549" s="3" t="s">
        <v>50</v>
      </c>
      <c r="G7549" s="3" t="s">
        <v>9528</v>
      </c>
      <c r="H7549" s="3" t="s">
        <v>9529</v>
      </c>
      <c r="I7549" s="3" t="s">
        <v>41</v>
      </c>
      <c r="J7549" s="3" t="s">
        <v>27</v>
      </c>
      <c r="K7549" s="3" t="s">
        <v>1681</v>
      </c>
      <c r="L7549" s="3" t="s">
        <v>104</v>
      </c>
      <c r="M7549" s="3">
        <v>77340</v>
      </c>
      <c r="N7549" s="3" t="s">
        <v>105</v>
      </c>
      <c r="O7549" s="3" t="s">
        <v>4919</v>
      </c>
      <c r="P7549" s="3" t="s">
        <v>46</v>
      </c>
      <c r="Q7549" s="3" t="s">
        <v>75</v>
      </c>
      <c r="R7549" s="3" t="s">
        <v>4920</v>
      </c>
      <c r="S7549" s="3">
        <v>11.979999999999997</v>
      </c>
      <c r="T7549" s="3">
        <v>5</v>
      </c>
      <c r="U7549" s="3">
        <v>0.8</v>
      </c>
      <c r="V7549" s="3">
        <v>-19.16800000000001</v>
      </c>
    </row>
    <row r="7550" spans="1:22" ht="14.25" customHeight="1" x14ac:dyDescent="0.25">
      <c r="A7550" s="3">
        <v>7549</v>
      </c>
      <c r="B7550" s="3" t="s">
        <v>9527</v>
      </c>
      <c r="C7550" s="4">
        <f>YEAR(Table_1[[#This Row],[Order Date]])</f>
        <v>2011</v>
      </c>
      <c r="D7550" s="9">
        <v>40826</v>
      </c>
      <c r="E7550" s="3">
        <v>40831</v>
      </c>
      <c r="F7550" s="3" t="s">
        <v>50</v>
      </c>
      <c r="G7550" s="3" t="s">
        <v>9528</v>
      </c>
      <c r="H7550" s="3" t="s">
        <v>9529</v>
      </c>
      <c r="I7550" s="3" t="s">
        <v>41</v>
      </c>
      <c r="J7550" s="3" t="s">
        <v>27</v>
      </c>
      <c r="K7550" s="3" t="s">
        <v>1681</v>
      </c>
      <c r="L7550" s="3" t="s">
        <v>104</v>
      </c>
      <c r="M7550" s="3">
        <v>77340</v>
      </c>
      <c r="N7550" s="3" t="s">
        <v>105</v>
      </c>
      <c r="O7550" s="3" t="s">
        <v>1218</v>
      </c>
      <c r="P7550" s="3" t="s">
        <v>46</v>
      </c>
      <c r="Q7550" s="3" t="s">
        <v>75</v>
      </c>
      <c r="R7550" s="3" t="s">
        <v>1219</v>
      </c>
      <c r="S7550" s="3">
        <v>0.8979999999999998</v>
      </c>
      <c r="T7550" s="3">
        <v>1</v>
      </c>
      <c r="U7550" s="3">
        <v>0.8</v>
      </c>
      <c r="V7550" s="3">
        <v>-1.5715000000000008</v>
      </c>
    </row>
    <row r="7551" spans="1:22" ht="14.25" customHeight="1" x14ac:dyDescent="0.25">
      <c r="A7551" s="3">
        <v>7550</v>
      </c>
      <c r="B7551" s="3" t="s">
        <v>9530</v>
      </c>
      <c r="C7551" s="4">
        <f>YEAR(Table_1[[#This Row],[Order Date]])</f>
        <v>2013</v>
      </c>
      <c r="D7551" s="9">
        <v>41523</v>
      </c>
      <c r="E7551" s="3">
        <v>41525</v>
      </c>
      <c r="F7551" s="3" t="s">
        <v>188</v>
      </c>
      <c r="G7551" s="3" t="s">
        <v>5323</v>
      </c>
      <c r="H7551" s="3" t="s">
        <v>5324</v>
      </c>
      <c r="I7551" s="3" t="s">
        <v>41</v>
      </c>
      <c r="J7551" s="3" t="s">
        <v>27</v>
      </c>
      <c r="K7551" s="3" t="s">
        <v>184</v>
      </c>
      <c r="L7551" s="3" t="s">
        <v>104</v>
      </c>
      <c r="M7551" s="3">
        <v>77036</v>
      </c>
      <c r="N7551" s="3" t="s">
        <v>105</v>
      </c>
      <c r="O7551" s="3" t="s">
        <v>5698</v>
      </c>
      <c r="P7551" s="3" t="s">
        <v>32</v>
      </c>
      <c r="Q7551" s="3" t="s">
        <v>65</v>
      </c>
      <c r="R7551" s="3" t="s">
        <v>5699</v>
      </c>
      <c r="S7551" s="3">
        <v>21.204000000000004</v>
      </c>
      <c r="T7551" s="3">
        <v>3</v>
      </c>
      <c r="U7551" s="3">
        <v>0.6</v>
      </c>
      <c r="V7551" s="3">
        <v>-11.662199999999999</v>
      </c>
    </row>
    <row r="7552" spans="1:22" ht="14.25" customHeight="1" x14ac:dyDescent="0.25">
      <c r="A7552" s="3">
        <v>7551</v>
      </c>
      <c r="B7552" s="3" t="s">
        <v>9531</v>
      </c>
      <c r="C7552" s="4">
        <f>YEAR(Table_1[[#This Row],[Order Date]])</f>
        <v>2011</v>
      </c>
      <c r="D7552" s="9">
        <v>40867</v>
      </c>
      <c r="E7552" s="3">
        <v>40872</v>
      </c>
      <c r="F7552" s="3" t="s">
        <v>50</v>
      </c>
      <c r="G7552" s="3" t="s">
        <v>4616</v>
      </c>
      <c r="H7552" s="3" t="s">
        <v>4617</v>
      </c>
      <c r="I7552" s="3" t="s">
        <v>41</v>
      </c>
      <c r="J7552" s="3" t="s">
        <v>27</v>
      </c>
      <c r="K7552" s="3" t="s">
        <v>266</v>
      </c>
      <c r="L7552" s="3" t="s">
        <v>267</v>
      </c>
      <c r="M7552" s="3">
        <v>10024</v>
      </c>
      <c r="N7552" s="3" t="s">
        <v>148</v>
      </c>
      <c r="O7552" s="3" t="s">
        <v>8404</v>
      </c>
      <c r="P7552" s="3" t="s">
        <v>46</v>
      </c>
      <c r="Q7552" s="3" t="s">
        <v>173</v>
      </c>
      <c r="R7552" s="3" t="s">
        <v>8056</v>
      </c>
      <c r="S7552" s="3">
        <v>34.74</v>
      </c>
      <c r="T7552" s="3">
        <v>3</v>
      </c>
      <c r="U7552" s="3">
        <v>0</v>
      </c>
      <c r="V7552" s="3">
        <v>17.37</v>
      </c>
    </row>
    <row r="7553" spans="1:22" ht="14.25" customHeight="1" x14ac:dyDescent="0.25">
      <c r="A7553" s="3">
        <v>7552</v>
      </c>
      <c r="B7553" s="3" t="s">
        <v>9531</v>
      </c>
      <c r="C7553" s="4">
        <f>YEAR(Table_1[[#This Row],[Order Date]])</f>
        <v>2011</v>
      </c>
      <c r="D7553" s="9">
        <v>40867</v>
      </c>
      <c r="E7553" s="3">
        <v>40872</v>
      </c>
      <c r="F7553" s="3" t="s">
        <v>50</v>
      </c>
      <c r="G7553" s="3" t="s">
        <v>4616</v>
      </c>
      <c r="H7553" s="3" t="s">
        <v>4617</v>
      </c>
      <c r="I7553" s="3" t="s">
        <v>41</v>
      </c>
      <c r="J7553" s="3" t="s">
        <v>27</v>
      </c>
      <c r="K7553" s="3" t="s">
        <v>266</v>
      </c>
      <c r="L7553" s="3" t="s">
        <v>267</v>
      </c>
      <c r="M7553" s="3">
        <v>10024</v>
      </c>
      <c r="N7553" s="3" t="s">
        <v>148</v>
      </c>
      <c r="O7553" s="3" t="s">
        <v>3398</v>
      </c>
      <c r="P7553" s="3" t="s">
        <v>71</v>
      </c>
      <c r="Q7553" s="3" t="s">
        <v>72</v>
      </c>
      <c r="R7553" s="3" t="s">
        <v>3399</v>
      </c>
      <c r="S7553" s="3">
        <v>833.94</v>
      </c>
      <c r="T7553" s="3">
        <v>6</v>
      </c>
      <c r="U7553" s="3">
        <v>0</v>
      </c>
      <c r="V7553" s="3">
        <v>216.8244</v>
      </c>
    </row>
    <row r="7554" spans="1:22" ht="14.25" customHeight="1" x14ac:dyDescent="0.25">
      <c r="A7554" s="3">
        <v>7553</v>
      </c>
      <c r="B7554" s="3" t="s">
        <v>9531</v>
      </c>
      <c r="C7554" s="4">
        <f>YEAR(Table_1[[#This Row],[Order Date]])</f>
        <v>2011</v>
      </c>
      <c r="D7554" s="9">
        <v>40867</v>
      </c>
      <c r="E7554" s="3">
        <v>40872</v>
      </c>
      <c r="F7554" s="3" t="s">
        <v>50</v>
      </c>
      <c r="G7554" s="3" t="s">
        <v>4616</v>
      </c>
      <c r="H7554" s="3" t="s">
        <v>4617</v>
      </c>
      <c r="I7554" s="3" t="s">
        <v>41</v>
      </c>
      <c r="J7554" s="3" t="s">
        <v>27</v>
      </c>
      <c r="K7554" s="3" t="s">
        <v>266</v>
      </c>
      <c r="L7554" s="3" t="s">
        <v>267</v>
      </c>
      <c r="M7554" s="3">
        <v>10024</v>
      </c>
      <c r="N7554" s="3" t="s">
        <v>148</v>
      </c>
      <c r="O7554" s="3" t="s">
        <v>3163</v>
      </c>
      <c r="P7554" s="3" t="s">
        <v>46</v>
      </c>
      <c r="Q7554" s="3" t="s">
        <v>75</v>
      </c>
      <c r="R7554" s="3" t="s">
        <v>3164</v>
      </c>
      <c r="S7554" s="3">
        <v>12.96</v>
      </c>
      <c r="T7554" s="3">
        <v>3</v>
      </c>
      <c r="U7554" s="3">
        <v>0.2</v>
      </c>
      <c r="V7554" s="3">
        <v>4.5359999999999996</v>
      </c>
    </row>
    <row r="7555" spans="1:22" ht="14.25" customHeight="1" x14ac:dyDescent="0.25">
      <c r="A7555" s="3">
        <v>7554</v>
      </c>
      <c r="B7555" s="3" t="s">
        <v>9531</v>
      </c>
      <c r="C7555" s="4">
        <f>YEAR(Table_1[[#This Row],[Order Date]])</f>
        <v>2011</v>
      </c>
      <c r="D7555" s="9">
        <v>40867</v>
      </c>
      <c r="E7555" s="3">
        <v>40872</v>
      </c>
      <c r="F7555" s="3" t="s">
        <v>50</v>
      </c>
      <c r="G7555" s="3" t="s">
        <v>4616</v>
      </c>
      <c r="H7555" s="3" t="s">
        <v>4617</v>
      </c>
      <c r="I7555" s="3" t="s">
        <v>41</v>
      </c>
      <c r="J7555" s="3" t="s">
        <v>27</v>
      </c>
      <c r="K7555" s="3" t="s">
        <v>266</v>
      </c>
      <c r="L7555" s="3" t="s">
        <v>267</v>
      </c>
      <c r="M7555" s="3">
        <v>10024</v>
      </c>
      <c r="N7555" s="3" t="s">
        <v>148</v>
      </c>
      <c r="O7555" s="3" t="s">
        <v>5773</v>
      </c>
      <c r="P7555" s="3" t="s">
        <v>46</v>
      </c>
      <c r="Q7555" s="3" t="s">
        <v>90</v>
      </c>
      <c r="R7555" s="3" t="s">
        <v>5774</v>
      </c>
      <c r="S7555" s="3">
        <v>25.92</v>
      </c>
      <c r="T7555" s="3">
        <v>4</v>
      </c>
      <c r="U7555" s="3">
        <v>0</v>
      </c>
      <c r="V7555" s="3">
        <v>12.441600000000001</v>
      </c>
    </row>
    <row r="7556" spans="1:22" ht="14.25" customHeight="1" x14ac:dyDescent="0.25">
      <c r="A7556" s="3">
        <v>7555</v>
      </c>
      <c r="B7556" s="3" t="s">
        <v>9532</v>
      </c>
      <c r="C7556" s="4">
        <f>YEAR(Table_1[[#This Row],[Order Date]])</f>
        <v>2011</v>
      </c>
      <c r="D7556" s="9">
        <v>40673</v>
      </c>
      <c r="E7556" s="3">
        <v>40677</v>
      </c>
      <c r="F7556" s="3" t="s">
        <v>23</v>
      </c>
      <c r="G7556" s="3" t="s">
        <v>2623</v>
      </c>
      <c r="H7556" s="3" t="s">
        <v>2624</v>
      </c>
      <c r="I7556" s="3" t="s">
        <v>26</v>
      </c>
      <c r="J7556" s="3" t="s">
        <v>27</v>
      </c>
      <c r="K7556" s="3" t="s">
        <v>146</v>
      </c>
      <c r="L7556" s="3" t="s">
        <v>147</v>
      </c>
      <c r="M7556" s="3">
        <v>19134</v>
      </c>
      <c r="N7556" s="3" t="s">
        <v>148</v>
      </c>
      <c r="O7556" s="3" t="s">
        <v>3491</v>
      </c>
      <c r="P7556" s="3" t="s">
        <v>32</v>
      </c>
      <c r="Q7556" s="3" t="s">
        <v>33</v>
      </c>
      <c r="R7556" s="3" t="s">
        <v>3492</v>
      </c>
      <c r="S7556" s="3">
        <v>349.96499999999997</v>
      </c>
      <c r="T7556" s="3">
        <v>7</v>
      </c>
      <c r="U7556" s="3">
        <v>0.5</v>
      </c>
      <c r="V7556" s="3">
        <v>-216.97830000000002</v>
      </c>
    </row>
    <row r="7557" spans="1:22" ht="14.25" customHeight="1" x14ac:dyDescent="0.25">
      <c r="A7557" s="3">
        <v>7556</v>
      </c>
      <c r="B7557" s="3" t="s">
        <v>9532</v>
      </c>
      <c r="C7557" s="4">
        <f>YEAR(Table_1[[#This Row],[Order Date]])</f>
        <v>2011</v>
      </c>
      <c r="D7557" s="9">
        <v>40673</v>
      </c>
      <c r="E7557" s="3">
        <v>40677</v>
      </c>
      <c r="F7557" s="3" t="s">
        <v>23</v>
      </c>
      <c r="G7557" s="3" t="s">
        <v>2623</v>
      </c>
      <c r="H7557" s="3" t="s">
        <v>2624</v>
      </c>
      <c r="I7557" s="3" t="s">
        <v>26</v>
      </c>
      <c r="J7557" s="3" t="s">
        <v>27</v>
      </c>
      <c r="K7557" s="3" t="s">
        <v>146</v>
      </c>
      <c r="L7557" s="3" t="s">
        <v>147</v>
      </c>
      <c r="M7557" s="3">
        <v>19134</v>
      </c>
      <c r="N7557" s="3" t="s">
        <v>148</v>
      </c>
      <c r="O7557" s="3" t="s">
        <v>3118</v>
      </c>
      <c r="P7557" s="3" t="s">
        <v>46</v>
      </c>
      <c r="Q7557" s="3" t="s">
        <v>68</v>
      </c>
      <c r="R7557" s="3" t="s">
        <v>3119</v>
      </c>
      <c r="S7557" s="3">
        <v>22.32</v>
      </c>
      <c r="T7557" s="3">
        <v>5</v>
      </c>
      <c r="U7557" s="3">
        <v>0.2</v>
      </c>
      <c r="V7557" s="3">
        <v>5.3010000000000002</v>
      </c>
    </row>
    <row r="7558" spans="1:22" ht="14.25" customHeight="1" x14ac:dyDescent="0.25">
      <c r="A7558" s="3">
        <v>7557</v>
      </c>
      <c r="B7558" s="3" t="s">
        <v>9533</v>
      </c>
      <c r="C7558" s="4">
        <f>YEAR(Table_1[[#This Row],[Order Date]])</f>
        <v>2014</v>
      </c>
      <c r="D7558" s="9">
        <v>41971</v>
      </c>
      <c r="E7558" s="3">
        <v>41976</v>
      </c>
      <c r="F7558" s="3" t="s">
        <v>50</v>
      </c>
      <c r="G7558" s="3" t="s">
        <v>2765</v>
      </c>
      <c r="H7558" s="3" t="s">
        <v>2766</v>
      </c>
      <c r="I7558" s="3" t="s">
        <v>41</v>
      </c>
      <c r="J7558" s="3" t="s">
        <v>27</v>
      </c>
      <c r="K7558" s="3" t="s">
        <v>497</v>
      </c>
      <c r="L7558" s="3" t="s">
        <v>254</v>
      </c>
      <c r="M7558" s="3">
        <v>47201</v>
      </c>
      <c r="N7558" s="3" t="s">
        <v>105</v>
      </c>
      <c r="O7558" s="3" t="s">
        <v>3733</v>
      </c>
      <c r="P7558" s="3" t="s">
        <v>46</v>
      </c>
      <c r="Q7558" s="3" t="s">
        <v>90</v>
      </c>
      <c r="R7558" s="3" t="s">
        <v>3734</v>
      </c>
      <c r="S7558" s="3">
        <v>158.28</v>
      </c>
      <c r="T7558" s="3">
        <v>6</v>
      </c>
      <c r="U7558" s="3">
        <v>0</v>
      </c>
      <c r="V7558" s="3">
        <v>72.808799999999991</v>
      </c>
    </row>
    <row r="7559" spans="1:22" ht="14.25" customHeight="1" x14ac:dyDescent="0.25">
      <c r="A7559" s="3">
        <v>7558</v>
      </c>
      <c r="B7559" s="3" t="s">
        <v>9533</v>
      </c>
      <c r="C7559" s="4">
        <f>YEAR(Table_1[[#This Row],[Order Date]])</f>
        <v>2014</v>
      </c>
      <c r="D7559" s="9">
        <v>41971</v>
      </c>
      <c r="E7559" s="3">
        <v>41976</v>
      </c>
      <c r="F7559" s="3" t="s">
        <v>50</v>
      </c>
      <c r="G7559" s="3" t="s">
        <v>2765</v>
      </c>
      <c r="H7559" s="3" t="s">
        <v>2766</v>
      </c>
      <c r="I7559" s="3" t="s">
        <v>41</v>
      </c>
      <c r="J7559" s="3" t="s">
        <v>27</v>
      </c>
      <c r="K7559" s="3" t="s">
        <v>497</v>
      </c>
      <c r="L7559" s="3" t="s">
        <v>254</v>
      </c>
      <c r="M7559" s="3">
        <v>47201</v>
      </c>
      <c r="N7559" s="3" t="s">
        <v>105</v>
      </c>
      <c r="O7559" s="3" t="s">
        <v>3477</v>
      </c>
      <c r="P7559" s="3" t="s">
        <v>46</v>
      </c>
      <c r="Q7559" s="3" t="s">
        <v>75</v>
      </c>
      <c r="R7559" s="3" t="s">
        <v>3478</v>
      </c>
      <c r="S7559" s="3">
        <v>497.93999999999994</v>
      </c>
      <c r="T7559" s="3">
        <v>3</v>
      </c>
      <c r="U7559" s="3">
        <v>0</v>
      </c>
      <c r="V7559" s="3">
        <v>224.07299999999998</v>
      </c>
    </row>
    <row r="7560" spans="1:22" ht="14.25" customHeight="1" x14ac:dyDescent="0.25">
      <c r="A7560" s="3">
        <v>7559</v>
      </c>
      <c r="B7560" s="3" t="s">
        <v>9534</v>
      </c>
      <c r="C7560" s="4">
        <f>YEAR(Table_1[[#This Row],[Order Date]])</f>
        <v>2011</v>
      </c>
      <c r="D7560" s="9">
        <v>40848</v>
      </c>
      <c r="E7560" s="3">
        <v>40852</v>
      </c>
      <c r="F7560" s="3" t="s">
        <v>50</v>
      </c>
      <c r="G7560" s="3" t="s">
        <v>2903</v>
      </c>
      <c r="H7560" s="3" t="s">
        <v>2904</v>
      </c>
      <c r="I7560" s="3" t="s">
        <v>26</v>
      </c>
      <c r="J7560" s="3" t="s">
        <v>27</v>
      </c>
      <c r="K7560" s="3" t="s">
        <v>1173</v>
      </c>
      <c r="L7560" s="3" t="s">
        <v>267</v>
      </c>
      <c r="M7560" s="3">
        <v>11561</v>
      </c>
      <c r="N7560" s="3" t="s">
        <v>148</v>
      </c>
      <c r="O7560" s="3" t="s">
        <v>690</v>
      </c>
      <c r="P7560" s="3" t="s">
        <v>46</v>
      </c>
      <c r="Q7560" s="3" t="s">
        <v>78</v>
      </c>
      <c r="R7560" s="3" t="s">
        <v>691</v>
      </c>
      <c r="S7560" s="3">
        <v>533.93999999999994</v>
      </c>
      <c r="T7560" s="3">
        <v>3</v>
      </c>
      <c r="U7560" s="3">
        <v>0</v>
      </c>
      <c r="V7560" s="3">
        <v>154.84259999999995</v>
      </c>
    </row>
    <row r="7561" spans="1:22" ht="14.25" customHeight="1" x14ac:dyDescent="0.25">
      <c r="A7561" s="3">
        <v>7560</v>
      </c>
      <c r="B7561" s="3" t="s">
        <v>9534</v>
      </c>
      <c r="C7561" s="4">
        <f>YEAR(Table_1[[#This Row],[Order Date]])</f>
        <v>2011</v>
      </c>
      <c r="D7561" s="9">
        <v>40848</v>
      </c>
      <c r="E7561" s="3">
        <v>40852</v>
      </c>
      <c r="F7561" s="3" t="s">
        <v>50</v>
      </c>
      <c r="G7561" s="3" t="s">
        <v>2903</v>
      </c>
      <c r="H7561" s="3" t="s">
        <v>2904</v>
      </c>
      <c r="I7561" s="3" t="s">
        <v>26</v>
      </c>
      <c r="J7561" s="3" t="s">
        <v>27</v>
      </c>
      <c r="K7561" s="3" t="s">
        <v>1173</v>
      </c>
      <c r="L7561" s="3" t="s">
        <v>267</v>
      </c>
      <c r="M7561" s="3">
        <v>11561</v>
      </c>
      <c r="N7561" s="3" t="s">
        <v>148</v>
      </c>
      <c r="O7561" s="3" t="s">
        <v>3778</v>
      </c>
      <c r="P7561" s="3" t="s">
        <v>46</v>
      </c>
      <c r="Q7561" s="3" t="s">
        <v>90</v>
      </c>
      <c r="R7561" s="3" t="s">
        <v>3779</v>
      </c>
      <c r="S7561" s="3">
        <v>167.94</v>
      </c>
      <c r="T7561" s="3">
        <v>3</v>
      </c>
      <c r="U7561" s="3">
        <v>0</v>
      </c>
      <c r="V7561" s="3">
        <v>82.290599999999998</v>
      </c>
    </row>
    <row r="7562" spans="1:22" ht="14.25" customHeight="1" x14ac:dyDescent="0.25">
      <c r="A7562" s="3">
        <v>7561</v>
      </c>
      <c r="B7562" s="3" t="s">
        <v>9534</v>
      </c>
      <c r="C7562" s="4">
        <f>YEAR(Table_1[[#This Row],[Order Date]])</f>
        <v>2011</v>
      </c>
      <c r="D7562" s="9">
        <v>40848</v>
      </c>
      <c r="E7562" s="3">
        <v>40852</v>
      </c>
      <c r="F7562" s="3" t="s">
        <v>50</v>
      </c>
      <c r="G7562" s="3" t="s">
        <v>2903</v>
      </c>
      <c r="H7562" s="3" t="s">
        <v>2904</v>
      </c>
      <c r="I7562" s="3" t="s">
        <v>26</v>
      </c>
      <c r="J7562" s="3" t="s">
        <v>27</v>
      </c>
      <c r="K7562" s="3" t="s">
        <v>1173</v>
      </c>
      <c r="L7562" s="3" t="s">
        <v>267</v>
      </c>
      <c r="M7562" s="3">
        <v>11561</v>
      </c>
      <c r="N7562" s="3" t="s">
        <v>148</v>
      </c>
      <c r="O7562" s="3" t="s">
        <v>4930</v>
      </c>
      <c r="P7562" s="3" t="s">
        <v>32</v>
      </c>
      <c r="Q7562" s="3" t="s">
        <v>65</v>
      </c>
      <c r="R7562" s="3" t="s">
        <v>4931</v>
      </c>
      <c r="S7562" s="3">
        <v>31.68</v>
      </c>
      <c r="T7562" s="3">
        <v>6</v>
      </c>
      <c r="U7562" s="3">
        <v>0</v>
      </c>
      <c r="V7562" s="3">
        <v>9.8207999999999984</v>
      </c>
    </row>
    <row r="7563" spans="1:22" ht="14.25" customHeight="1" x14ac:dyDescent="0.25">
      <c r="A7563" s="3">
        <v>7562</v>
      </c>
      <c r="B7563" s="3" t="s">
        <v>9535</v>
      </c>
      <c r="C7563" s="4">
        <f>YEAR(Table_1[[#This Row],[Order Date]])</f>
        <v>2013</v>
      </c>
      <c r="D7563" s="9">
        <v>41639</v>
      </c>
      <c r="E7563" s="3">
        <v>41641</v>
      </c>
      <c r="F7563" s="3" t="s">
        <v>188</v>
      </c>
      <c r="G7563" s="3" t="s">
        <v>1786</v>
      </c>
      <c r="H7563" s="3" t="s">
        <v>1787</v>
      </c>
      <c r="I7563" s="3" t="s">
        <v>26</v>
      </c>
      <c r="J7563" s="3" t="s">
        <v>27</v>
      </c>
      <c r="K7563" s="3" t="s">
        <v>2470</v>
      </c>
      <c r="L7563" s="3" t="s">
        <v>147</v>
      </c>
      <c r="M7563" s="3">
        <v>17602</v>
      </c>
      <c r="N7563" s="3" t="s">
        <v>148</v>
      </c>
      <c r="O7563" s="3" t="s">
        <v>35</v>
      </c>
      <c r="P7563" s="3" t="s">
        <v>32</v>
      </c>
      <c r="Q7563" s="3" t="s">
        <v>36</v>
      </c>
      <c r="R7563" s="3" t="s">
        <v>37</v>
      </c>
      <c r="S7563" s="3">
        <v>170.78599999999997</v>
      </c>
      <c r="T7563" s="3">
        <v>1</v>
      </c>
      <c r="U7563" s="3">
        <v>0.3</v>
      </c>
      <c r="V7563" s="3">
        <v>0</v>
      </c>
    </row>
    <row r="7564" spans="1:22" ht="14.25" customHeight="1" x14ac:dyDescent="0.25">
      <c r="A7564" s="3">
        <v>7563</v>
      </c>
      <c r="B7564" s="3" t="s">
        <v>9536</v>
      </c>
      <c r="C7564" s="4">
        <f>YEAR(Table_1[[#This Row],[Order Date]])</f>
        <v>2013</v>
      </c>
      <c r="D7564" s="9">
        <v>41521</v>
      </c>
      <c r="E7564" s="3">
        <v>41525</v>
      </c>
      <c r="F7564" s="3" t="s">
        <v>50</v>
      </c>
      <c r="G7564" s="3" t="s">
        <v>2193</v>
      </c>
      <c r="H7564" s="3" t="s">
        <v>2194</v>
      </c>
      <c r="I7564" s="3" t="s">
        <v>26</v>
      </c>
      <c r="J7564" s="3" t="s">
        <v>27</v>
      </c>
      <c r="K7564" s="3" t="s">
        <v>303</v>
      </c>
      <c r="L7564" s="3" t="s">
        <v>211</v>
      </c>
      <c r="M7564" s="3">
        <v>60610</v>
      </c>
      <c r="N7564" s="3" t="s">
        <v>105</v>
      </c>
      <c r="O7564" s="3" t="s">
        <v>7321</v>
      </c>
      <c r="P7564" s="3" t="s">
        <v>32</v>
      </c>
      <c r="Q7564" s="3" t="s">
        <v>33</v>
      </c>
      <c r="R7564" s="3" t="s">
        <v>7322</v>
      </c>
      <c r="S7564" s="3">
        <v>198.744</v>
      </c>
      <c r="T7564" s="3">
        <v>4</v>
      </c>
      <c r="U7564" s="3">
        <v>0.3</v>
      </c>
      <c r="V7564" s="3">
        <v>0</v>
      </c>
    </row>
    <row r="7565" spans="1:22" ht="14.25" customHeight="1" x14ac:dyDescent="0.25">
      <c r="A7565" s="3">
        <v>7564</v>
      </c>
      <c r="B7565" s="3" t="s">
        <v>9537</v>
      </c>
      <c r="C7565" s="4">
        <f>YEAR(Table_1[[#This Row],[Order Date]])</f>
        <v>2014</v>
      </c>
      <c r="D7565" s="9">
        <v>41918</v>
      </c>
      <c r="E7565" s="3">
        <v>41920</v>
      </c>
      <c r="F7565" s="3" t="s">
        <v>188</v>
      </c>
      <c r="G7565" s="3" t="s">
        <v>1508</v>
      </c>
      <c r="H7565" s="3" t="s">
        <v>1509</v>
      </c>
      <c r="I7565" s="3" t="s">
        <v>102</v>
      </c>
      <c r="J7565" s="3" t="s">
        <v>27</v>
      </c>
      <c r="K7565" s="3" t="s">
        <v>807</v>
      </c>
      <c r="L7565" s="3" t="s">
        <v>457</v>
      </c>
      <c r="M7565" s="3">
        <v>80219</v>
      </c>
      <c r="N7565" s="3" t="s">
        <v>44</v>
      </c>
      <c r="O7565" s="3" t="s">
        <v>2665</v>
      </c>
      <c r="P7565" s="3" t="s">
        <v>71</v>
      </c>
      <c r="Q7565" s="3" t="s">
        <v>161</v>
      </c>
      <c r="R7565" s="3" t="s">
        <v>2666</v>
      </c>
      <c r="S7565" s="3">
        <v>63.824000000000005</v>
      </c>
      <c r="T7565" s="3">
        <v>2</v>
      </c>
      <c r="U7565" s="3">
        <v>0.2</v>
      </c>
      <c r="V7565" s="3">
        <v>13.562599999999998</v>
      </c>
    </row>
    <row r="7566" spans="1:22" ht="14.25" customHeight="1" x14ac:dyDescent="0.25">
      <c r="A7566" s="3">
        <v>7565</v>
      </c>
      <c r="B7566" s="3" t="s">
        <v>9538</v>
      </c>
      <c r="C7566" s="4">
        <f>YEAR(Table_1[[#This Row],[Order Date]])</f>
        <v>2013</v>
      </c>
      <c r="D7566" s="9">
        <v>41304</v>
      </c>
      <c r="E7566" s="3">
        <v>41306</v>
      </c>
      <c r="F7566" s="3" t="s">
        <v>23</v>
      </c>
      <c r="G7566" s="3" t="s">
        <v>5562</v>
      </c>
      <c r="H7566" s="3" t="s">
        <v>5563</v>
      </c>
      <c r="I7566" s="3" t="s">
        <v>26</v>
      </c>
      <c r="J7566" s="3" t="s">
        <v>27</v>
      </c>
      <c r="K7566" s="3" t="s">
        <v>95</v>
      </c>
      <c r="L7566" s="3" t="s">
        <v>96</v>
      </c>
      <c r="M7566" s="3">
        <v>98103</v>
      </c>
      <c r="N7566" s="3" t="s">
        <v>44</v>
      </c>
      <c r="O7566" s="3" t="s">
        <v>5539</v>
      </c>
      <c r="P7566" s="3" t="s">
        <v>32</v>
      </c>
      <c r="Q7566" s="3" t="s">
        <v>36</v>
      </c>
      <c r="R7566" s="3" t="s">
        <v>5540</v>
      </c>
      <c r="S7566" s="3">
        <v>435.16800000000006</v>
      </c>
      <c r="T7566" s="3">
        <v>4</v>
      </c>
      <c r="U7566" s="3">
        <v>0.2</v>
      </c>
      <c r="V7566" s="3">
        <v>-59.835600000000042</v>
      </c>
    </row>
    <row r="7567" spans="1:22" ht="14.25" customHeight="1" x14ac:dyDescent="0.25">
      <c r="A7567" s="3">
        <v>7566</v>
      </c>
      <c r="B7567" s="3" t="s">
        <v>9538</v>
      </c>
      <c r="C7567" s="4">
        <f>YEAR(Table_1[[#This Row],[Order Date]])</f>
        <v>2013</v>
      </c>
      <c r="D7567" s="9">
        <v>41304</v>
      </c>
      <c r="E7567" s="3">
        <v>41306</v>
      </c>
      <c r="F7567" s="3" t="s">
        <v>23</v>
      </c>
      <c r="G7567" s="3" t="s">
        <v>5562</v>
      </c>
      <c r="H7567" s="3" t="s">
        <v>5563</v>
      </c>
      <c r="I7567" s="3" t="s">
        <v>26</v>
      </c>
      <c r="J7567" s="3" t="s">
        <v>27</v>
      </c>
      <c r="K7567" s="3" t="s">
        <v>95</v>
      </c>
      <c r="L7567" s="3" t="s">
        <v>96</v>
      </c>
      <c r="M7567" s="3">
        <v>98103</v>
      </c>
      <c r="N7567" s="3" t="s">
        <v>44</v>
      </c>
      <c r="O7567" s="3" t="s">
        <v>4791</v>
      </c>
      <c r="P7567" s="3" t="s">
        <v>32</v>
      </c>
      <c r="Q7567" s="3" t="s">
        <v>33</v>
      </c>
      <c r="R7567" s="3" t="s">
        <v>4792</v>
      </c>
      <c r="S7567" s="3">
        <v>48.58</v>
      </c>
      <c r="T7567" s="3">
        <v>1</v>
      </c>
      <c r="U7567" s="3">
        <v>0</v>
      </c>
      <c r="V7567" s="3">
        <v>7.7728000000000037</v>
      </c>
    </row>
    <row r="7568" spans="1:22" ht="14.25" customHeight="1" x14ac:dyDescent="0.25">
      <c r="A7568" s="3">
        <v>7567</v>
      </c>
      <c r="B7568" s="3" t="s">
        <v>9539</v>
      </c>
      <c r="C7568" s="4">
        <f>YEAR(Table_1[[#This Row],[Order Date]])</f>
        <v>2014</v>
      </c>
      <c r="D7568" s="9">
        <v>41751</v>
      </c>
      <c r="E7568" s="3">
        <v>41753</v>
      </c>
      <c r="F7568" s="3" t="s">
        <v>188</v>
      </c>
      <c r="G7568" s="3" t="s">
        <v>3953</v>
      </c>
      <c r="H7568" s="3" t="s">
        <v>3954</v>
      </c>
      <c r="I7568" s="3" t="s">
        <v>41</v>
      </c>
      <c r="J7568" s="3" t="s">
        <v>27</v>
      </c>
      <c r="K7568" s="3" t="s">
        <v>184</v>
      </c>
      <c r="L7568" s="3" t="s">
        <v>104</v>
      </c>
      <c r="M7568" s="3">
        <v>77070</v>
      </c>
      <c r="N7568" s="3" t="s">
        <v>105</v>
      </c>
      <c r="O7568" s="3" t="s">
        <v>390</v>
      </c>
      <c r="P7568" s="3" t="s">
        <v>71</v>
      </c>
      <c r="Q7568" s="3" t="s">
        <v>161</v>
      </c>
      <c r="R7568" s="3" t="s">
        <v>391</v>
      </c>
      <c r="S7568" s="3">
        <v>47.975999999999999</v>
      </c>
      <c r="T7568" s="3">
        <v>3</v>
      </c>
      <c r="U7568" s="3">
        <v>0.2</v>
      </c>
      <c r="V7568" s="3">
        <v>8.3957999999999942</v>
      </c>
    </row>
    <row r="7569" spans="1:22" ht="14.25" customHeight="1" x14ac:dyDescent="0.25">
      <c r="A7569" s="3">
        <v>7568</v>
      </c>
      <c r="B7569" s="3" t="s">
        <v>9539</v>
      </c>
      <c r="C7569" s="4">
        <f>YEAR(Table_1[[#This Row],[Order Date]])</f>
        <v>2014</v>
      </c>
      <c r="D7569" s="9">
        <v>41751</v>
      </c>
      <c r="E7569" s="3">
        <v>41753</v>
      </c>
      <c r="F7569" s="3" t="s">
        <v>188</v>
      </c>
      <c r="G7569" s="3" t="s">
        <v>3953</v>
      </c>
      <c r="H7569" s="3" t="s">
        <v>3954</v>
      </c>
      <c r="I7569" s="3" t="s">
        <v>41</v>
      </c>
      <c r="J7569" s="3" t="s">
        <v>27</v>
      </c>
      <c r="K7569" s="3" t="s">
        <v>184</v>
      </c>
      <c r="L7569" s="3" t="s">
        <v>104</v>
      </c>
      <c r="M7569" s="3">
        <v>77070</v>
      </c>
      <c r="N7569" s="3" t="s">
        <v>105</v>
      </c>
      <c r="O7569" s="3" t="s">
        <v>6284</v>
      </c>
      <c r="P7569" s="3" t="s">
        <v>46</v>
      </c>
      <c r="Q7569" s="3" t="s">
        <v>90</v>
      </c>
      <c r="R7569" s="3" t="s">
        <v>6285</v>
      </c>
      <c r="S7569" s="3">
        <v>20.736000000000004</v>
      </c>
      <c r="T7569" s="3">
        <v>4</v>
      </c>
      <c r="U7569" s="3">
        <v>0.2</v>
      </c>
      <c r="V7569" s="3">
        <v>7.2576000000000001</v>
      </c>
    </row>
    <row r="7570" spans="1:22" ht="14.25" customHeight="1" x14ac:dyDescent="0.25">
      <c r="A7570" s="3">
        <v>7569</v>
      </c>
      <c r="B7570" s="3" t="s">
        <v>9540</v>
      </c>
      <c r="C7570" s="4">
        <f>YEAR(Table_1[[#This Row],[Order Date]])</f>
        <v>2011</v>
      </c>
      <c r="D7570" s="9">
        <v>40882</v>
      </c>
      <c r="E7570" s="3">
        <v>40887</v>
      </c>
      <c r="F7570" s="3" t="s">
        <v>50</v>
      </c>
      <c r="G7570" s="3" t="s">
        <v>1815</v>
      </c>
      <c r="H7570" s="3" t="s">
        <v>1816</v>
      </c>
      <c r="I7570" s="3" t="s">
        <v>26</v>
      </c>
      <c r="J7570" s="3" t="s">
        <v>27</v>
      </c>
      <c r="K7570" s="3" t="s">
        <v>42</v>
      </c>
      <c r="L7570" s="3" t="s">
        <v>43</v>
      </c>
      <c r="M7570" s="3">
        <v>90045</v>
      </c>
      <c r="N7570" s="3" t="s">
        <v>44</v>
      </c>
      <c r="O7570" s="3" t="s">
        <v>1650</v>
      </c>
      <c r="P7570" s="3" t="s">
        <v>46</v>
      </c>
      <c r="Q7570" s="3" t="s">
        <v>68</v>
      </c>
      <c r="R7570" s="3" t="s">
        <v>1651</v>
      </c>
      <c r="S7570" s="3">
        <v>26.46</v>
      </c>
      <c r="T7570" s="3">
        <v>9</v>
      </c>
      <c r="U7570" s="3">
        <v>0</v>
      </c>
      <c r="V7570" s="3">
        <v>11.907</v>
      </c>
    </row>
    <row r="7571" spans="1:22" ht="14.25" customHeight="1" x14ac:dyDescent="0.25">
      <c r="A7571" s="3">
        <v>7570</v>
      </c>
      <c r="B7571" s="3" t="s">
        <v>9540</v>
      </c>
      <c r="C7571" s="4">
        <f>YEAR(Table_1[[#This Row],[Order Date]])</f>
        <v>2011</v>
      </c>
      <c r="D7571" s="9">
        <v>40882</v>
      </c>
      <c r="E7571" s="3">
        <v>40887</v>
      </c>
      <c r="F7571" s="3" t="s">
        <v>50</v>
      </c>
      <c r="G7571" s="3" t="s">
        <v>1815</v>
      </c>
      <c r="H7571" s="3" t="s">
        <v>1816</v>
      </c>
      <c r="I7571" s="3" t="s">
        <v>26</v>
      </c>
      <c r="J7571" s="3" t="s">
        <v>27</v>
      </c>
      <c r="K7571" s="3" t="s">
        <v>42</v>
      </c>
      <c r="L7571" s="3" t="s">
        <v>43</v>
      </c>
      <c r="M7571" s="3">
        <v>90045</v>
      </c>
      <c r="N7571" s="3" t="s">
        <v>44</v>
      </c>
      <c r="O7571" s="3" t="s">
        <v>7311</v>
      </c>
      <c r="P7571" s="3" t="s">
        <v>46</v>
      </c>
      <c r="Q7571" s="3" t="s">
        <v>90</v>
      </c>
      <c r="R7571" s="3" t="s">
        <v>7312</v>
      </c>
      <c r="S7571" s="3">
        <v>49.12</v>
      </c>
      <c r="T7571" s="3">
        <v>4</v>
      </c>
      <c r="U7571" s="3">
        <v>0</v>
      </c>
      <c r="V7571" s="3">
        <v>23.086399999999998</v>
      </c>
    </row>
    <row r="7572" spans="1:22" ht="14.25" customHeight="1" x14ac:dyDescent="0.25">
      <c r="A7572" s="3">
        <v>7571</v>
      </c>
      <c r="B7572" s="3" t="s">
        <v>9540</v>
      </c>
      <c r="C7572" s="4">
        <f>YEAR(Table_1[[#This Row],[Order Date]])</f>
        <v>2011</v>
      </c>
      <c r="D7572" s="9">
        <v>40882</v>
      </c>
      <c r="E7572" s="3">
        <v>40887</v>
      </c>
      <c r="F7572" s="3" t="s">
        <v>50</v>
      </c>
      <c r="G7572" s="3" t="s">
        <v>1815</v>
      </c>
      <c r="H7572" s="3" t="s">
        <v>1816</v>
      </c>
      <c r="I7572" s="3" t="s">
        <v>26</v>
      </c>
      <c r="J7572" s="3" t="s">
        <v>27</v>
      </c>
      <c r="K7572" s="3" t="s">
        <v>42</v>
      </c>
      <c r="L7572" s="3" t="s">
        <v>43</v>
      </c>
      <c r="M7572" s="3">
        <v>90045</v>
      </c>
      <c r="N7572" s="3" t="s">
        <v>44</v>
      </c>
      <c r="O7572" s="3" t="s">
        <v>2572</v>
      </c>
      <c r="P7572" s="3" t="s">
        <v>46</v>
      </c>
      <c r="Q7572" s="3" t="s">
        <v>269</v>
      </c>
      <c r="R7572" s="3" t="s">
        <v>2573</v>
      </c>
      <c r="S7572" s="3">
        <v>15</v>
      </c>
      <c r="T7572" s="3">
        <v>3</v>
      </c>
      <c r="U7572" s="3">
        <v>0</v>
      </c>
      <c r="V7572" s="3">
        <v>7.1999999999999993</v>
      </c>
    </row>
    <row r="7573" spans="1:22" ht="14.25" customHeight="1" x14ac:dyDescent="0.25">
      <c r="A7573" s="3">
        <v>7572</v>
      </c>
      <c r="B7573" s="3" t="s">
        <v>9541</v>
      </c>
      <c r="C7573" s="4">
        <f>YEAR(Table_1[[#This Row],[Order Date]])</f>
        <v>2011</v>
      </c>
      <c r="D7573" s="9">
        <v>40837</v>
      </c>
      <c r="E7573" s="3">
        <v>40842</v>
      </c>
      <c r="F7573" s="3" t="s">
        <v>50</v>
      </c>
      <c r="G7573" s="3" t="s">
        <v>3287</v>
      </c>
      <c r="H7573" s="3" t="s">
        <v>3288</v>
      </c>
      <c r="I7573" s="3" t="s">
        <v>41</v>
      </c>
      <c r="J7573" s="3" t="s">
        <v>27</v>
      </c>
      <c r="K7573" s="3" t="s">
        <v>5527</v>
      </c>
      <c r="L7573" s="3" t="s">
        <v>319</v>
      </c>
      <c r="M7573" s="3">
        <v>23602</v>
      </c>
      <c r="N7573" s="3" t="s">
        <v>30</v>
      </c>
      <c r="O7573" s="3" t="s">
        <v>217</v>
      </c>
      <c r="P7573" s="3" t="s">
        <v>46</v>
      </c>
      <c r="Q7573" s="3" t="s">
        <v>59</v>
      </c>
      <c r="R7573" s="3" t="s">
        <v>218</v>
      </c>
      <c r="S7573" s="3">
        <v>194.7</v>
      </c>
      <c r="T7573" s="3">
        <v>5</v>
      </c>
      <c r="U7573" s="3">
        <v>0</v>
      </c>
      <c r="V7573" s="3">
        <v>9.7349999999999781</v>
      </c>
    </row>
    <row r="7574" spans="1:22" ht="14.25" customHeight="1" x14ac:dyDescent="0.25">
      <c r="A7574" s="3">
        <v>7573</v>
      </c>
      <c r="B7574" s="3" t="s">
        <v>9541</v>
      </c>
      <c r="C7574" s="4">
        <f>YEAR(Table_1[[#This Row],[Order Date]])</f>
        <v>2011</v>
      </c>
      <c r="D7574" s="9">
        <v>40837</v>
      </c>
      <c r="E7574" s="3">
        <v>40842</v>
      </c>
      <c r="F7574" s="3" t="s">
        <v>50</v>
      </c>
      <c r="G7574" s="3" t="s">
        <v>3287</v>
      </c>
      <c r="H7574" s="3" t="s">
        <v>3288</v>
      </c>
      <c r="I7574" s="3" t="s">
        <v>41</v>
      </c>
      <c r="J7574" s="3" t="s">
        <v>27</v>
      </c>
      <c r="K7574" s="3" t="s">
        <v>5527</v>
      </c>
      <c r="L7574" s="3" t="s">
        <v>319</v>
      </c>
      <c r="M7574" s="3">
        <v>23602</v>
      </c>
      <c r="N7574" s="3" t="s">
        <v>30</v>
      </c>
      <c r="O7574" s="3" t="s">
        <v>4455</v>
      </c>
      <c r="P7574" s="3" t="s">
        <v>32</v>
      </c>
      <c r="Q7574" s="3" t="s">
        <v>56</v>
      </c>
      <c r="R7574" s="3" t="s">
        <v>4456</v>
      </c>
      <c r="S7574" s="3">
        <v>591.32000000000005</v>
      </c>
      <c r="T7574" s="3">
        <v>4</v>
      </c>
      <c r="U7574" s="3">
        <v>0</v>
      </c>
      <c r="V7574" s="3">
        <v>112.35079999999999</v>
      </c>
    </row>
    <row r="7575" spans="1:22" ht="14.25" customHeight="1" x14ac:dyDescent="0.25">
      <c r="A7575" s="3">
        <v>7574</v>
      </c>
      <c r="B7575" s="3" t="s">
        <v>9541</v>
      </c>
      <c r="C7575" s="4">
        <f>YEAR(Table_1[[#This Row],[Order Date]])</f>
        <v>2011</v>
      </c>
      <c r="D7575" s="9">
        <v>40837</v>
      </c>
      <c r="E7575" s="3">
        <v>40842</v>
      </c>
      <c r="F7575" s="3" t="s">
        <v>50</v>
      </c>
      <c r="G7575" s="3" t="s">
        <v>3287</v>
      </c>
      <c r="H7575" s="3" t="s">
        <v>3288</v>
      </c>
      <c r="I7575" s="3" t="s">
        <v>41</v>
      </c>
      <c r="J7575" s="3" t="s">
        <v>27</v>
      </c>
      <c r="K7575" s="3" t="s">
        <v>5527</v>
      </c>
      <c r="L7575" s="3" t="s">
        <v>319</v>
      </c>
      <c r="M7575" s="3">
        <v>23602</v>
      </c>
      <c r="N7575" s="3" t="s">
        <v>30</v>
      </c>
      <c r="O7575" s="3" t="s">
        <v>3447</v>
      </c>
      <c r="P7575" s="3" t="s">
        <v>46</v>
      </c>
      <c r="Q7575" s="3" t="s">
        <v>68</v>
      </c>
      <c r="R7575" s="3" t="s">
        <v>3448</v>
      </c>
      <c r="S7575" s="3">
        <v>2.84</v>
      </c>
      <c r="T7575" s="3">
        <v>1</v>
      </c>
      <c r="U7575" s="3">
        <v>0</v>
      </c>
      <c r="V7575" s="3">
        <v>0.88039999999999985</v>
      </c>
    </row>
    <row r="7576" spans="1:22" ht="14.25" customHeight="1" x14ac:dyDescent="0.25">
      <c r="A7576" s="3">
        <v>7575</v>
      </c>
      <c r="B7576" s="3" t="s">
        <v>9542</v>
      </c>
      <c r="C7576" s="4">
        <f>YEAR(Table_1[[#This Row],[Order Date]])</f>
        <v>2012</v>
      </c>
      <c r="D7576" s="9">
        <v>41251</v>
      </c>
      <c r="E7576" s="3">
        <v>41255</v>
      </c>
      <c r="F7576" s="3" t="s">
        <v>50</v>
      </c>
      <c r="G7576" s="3" t="s">
        <v>3801</v>
      </c>
      <c r="H7576" s="3" t="s">
        <v>3802</v>
      </c>
      <c r="I7576" s="3" t="s">
        <v>41</v>
      </c>
      <c r="J7576" s="3" t="s">
        <v>27</v>
      </c>
      <c r="K7576" s="3" t="s">
        <v>42</v>
      </c>
      <c r="L7576" s="3" t="s">
        <v>43</v>
      </c>
      <c r="M7576" s="3">
        <v>90036</v>
      </c>
      <c r="N7576" s="3" t="s">
        <v>44</v>
      </c>
      <c r="O7576" s="3" t="s">
        <v>115</v>
      </c>
      <c r="P7576" s="3" t="s">
        <v>46</v>
      </c>
      <c r="Q7576" s="3" t="s">
        <v>59</v>
      </c>
      <c r="R7576" s="3" t="s">
        <v>116</v>
      </c>
      <c r="S7576" s="3">
        <v>221.96</v>
      </c>
      <c r="T7576" s="3">
        <v>2</v>
      </c>
      <c r="U7576" s="3">
        <v>0</v>
      </c>
      <c r="V7576" s="3">
        <v>4.4391999999999996</v>
      </c>
    </row>
    <row r="7577" spans="1:22" ht="14.25" customHeight="1" x14ac:dyDescent="0.25">
      <c r="A7577" s="3">
        <v>7576</v>
      </c>
      <c r="B7577" s="3" t="s">
        <v>9542</v>
      </c>
      <c r="C7577" s="4">
        <f>YEAR(Table_1[[#This Row],[Order Date]])</f>
        <v>2012</v>
      </c>
      <c r="D7577" s="9">
        <v>41251</v>
      </c>
      <c r="E7577" s="3">
        <v>41255</v>
      </c>
      <c r="F7577" s="3" t="s">
        <v>50</v>
      </c>
      <c r="G7577" s="3" t="s">
        <v>3801</v>
      </c>
      <c r="H7577" s="3" t="s">
        <v>3802</v>
      </c>
      <c r="I7577" s="3" t="s">
        <v>41</v>
      </c>
      <c r="J7577" s="3" t="s">
        <v>27</v>
      </c>
      <c r="K7577" s="3" t="s">
        <v>42</v>
      </c>
      <c r="L7577" s="3" t="s">
        <v>43</v>
      </c>
      <c r="M7577" s="3">
        <v>90036</v>
      </c>
      <c r="N7577" s="3" t="s">
        <v>44</v>
      </c>
      <c r="O7577" s="3" t="s">
        <v>3984</v>
      </c>
      <c r="P7577" s="3" t="s">
        <v>71</v>
      </c>
      <c r="Q7577" s="3" t="s">
        <v>161</v>
      </c>
      <c r="R7577" s="3" t="s">
        <v>3985</v>
      </c>
      <c r="S7577" s="3">
        <v>236</v>
      </c>
      <c r="T7577" s="3">
        <v>4</v>
      </c>
      <c r="U7577" s="3">
        <v>0</v>
      </c>
      <c r="V7577" s="3">
        <v>40.119999999999976</v>
      </c>
    </row>
    <row r="7578" spans="1:22" ht="14.25" customHeight="1" x14ac:dyDescent="0.25">
      <c r="A7578" s="3">
        <v>7577</v>
      </c>
      <c r="B7578" s="3" t="s">
        <v>9543</v>
      </c>
      <c r="C7578" s="4">
        <f>YEAR(Table_1[[#This Row],[Order Date]])</f>
        <v>2011</v>
      </c>
      <c r="D7578" s="9">
        <v>40849</v>
      </c>
      <c r="E7578" s="3">
        <v>40854</v>
      </c>
      <c r="F7578" s="3" t="s">
        <v>23</v>
      </c>
      <c r="G7578" s="3" t="s">
        <v>3420</v>
      </c>
      <c r="H7578" s="3" t="s">
        <v>3421</v>
      </c>
      <c r="I7578" s="3" t="s">
        <v>41</v>
      </c>
      <c r="J7578" s="3" t="s">
        <v>27</v>
      </c>
      <c r="K7578" s="3" t="s">
        <v>95</v>
      </c>
      <c r="L7578" s="3" t="s">
        <v>96</v>
      </c>
      <c r="M7578" s="3">
        <v>98115</v>
      </c>
      <c r="N7578" s="3" t="s">
        <v>44</v>
      </c>
      <c r="O7578" s="3" t="s">
        <v>3558</v>
      </c>
      <c r="P7578" s="3" t="s">
        <v>71</v>
      </c>
      <c r="Q7578" s="3" t="s">
        <v>161</v>
      </c>
      <c r="R7578" s="3" t="s">
        <v>3559</v>
      </c>
      <c r="S7578" s="3">
        <v>41.94</v>
      </c>
      <c r="T7578" s="3">
        <v>2</v>
      </c>
      <c r="U7578" s="3">
        <v>0</v>
      </c>
      <c r="V7578" s="3">
        <v>15.098399999999998</v>
      </c>
    </row>
    <row r="7579" spans="1:22" ht="14.25" customHeight="1" x14ac:dyDescent="0.25">
      <c r="A7579" s="3">
        <v>7578</v>
      </c>
      <c r="B7579" s="3" t="s">
        <v>9543</v>
      </c>
      <c r="C7579" s="4">
        <f>YEAR(Table_1[[#This Row],[Order Date]])</f>
        <v>2011</v>
      </c>
      <c r="D7579" s="9">
        <v>40849</v>
      </c>
      <c r="E7579" s="3">
        <v>40854</v>
      </c>
      <c r="F7579" s="3" t="s">
        <v>23</v>
      </c>
      <c r="G7579" s="3" t="s">
        <v>3420</v>
      </c>
      <c r="H7579" s="3" t="s">
        <v>3421</v>
      </c>
      <c r="I7579" s="3" t="s">
        <v>41</v>
      </c>
      <c r="J7579" s="3" t="s">
        <v>27</v>
      </c>
      <c r="K7579" s="3" t="s">
        <v>95</v>
      </c>
      <c r="L7579" s="3" t="s">
        <v>96</v>
      </c>
      <c r="M7579" s="3">
        <v>98115</v>
      </c>
      <c r="N7579" s="3" t="s">
        <v>44</v>
      </c>
      <c r="O7579" s="3" t="s">
        <v>3853</v>
      </c>
      <c r="P7579" s="3" t="s">
        <v>71</v>
      </c>
      <c r="Q7579" s="3" t="s">
        <v>72</v>
      </c>
      <c r="R7579" s="3" t="s">
        <v>3854</v>
      </c>
      <c r="S7579" s="3">
        <v>52.792000000000002</v>
      </c>
      <c r="T7579" s="3">
        <v>1</v>
      </c>
      <c r="U7579" s="3">
        <v>0.2</v>
      </c>
      <c r="V7579" s="3">
        <v>4.6193000000000026</v>
      </c>
    </row>
    <row r="7580" spans="1:22" ht="14.25" customHeight="1" x14ac:dyDescent="0.25">
      <c r="A7580" s="3">
        <v>7579</v>
      </c>
      <c r="B7580" s="3" t="s">
        <v>9544</v>
      </c>
      <c r="C7580" s="4">
        <f>YEAR(Table_1[[#This Row],[Order Date]])</f>
        <v>2013</v>
      </c>
      <c r="D7580" s="9">
        <v>41627</v>
      </c>
      <c r="E7580" s="3">
        <v>41630</v>
      </c>
      <c r="F7580" s="3" t="s">
        <v>188</v>
      </c>
      <c r="G7580" s="3" t="s">
        <v>424</v>
      </c>
      <c r="H7580" s="3" t="s">
        <v>425</v>
      </c>
      <c r="I7580" s="3" t="s">
        <v>102</v>
      </c>
      <c r="J7580" s="3" t="s">
        <v>27</v>
      </c>
      <c r="K7580" s="3" t="s">
        <v>2530</v>
      </c>
      <c r="L7580" s="3" t="s">
        <v>138</v>
      </c>
      <c r="M7580" s="3">
        <v>68104</v>
      </c>
      <c r="N7580" s="3" t="s">
        <v>105</v>
      </c>
      <c r="O7580" s="3" t="s">
        <v>1931</v>
      </c>
      <c r="P7580" s="3" t="s">
        <v>32</v>
      </c>
      <c r="Q7580" s="3" t="s">
        <v>36</v>
      </c>
      <c r="R7580" s="3" t="s">
        <v>1932</v>
      </c>
      <c r="S7580" s="3">
        <v>563.93999999999994</v>
      </c>
      <c r="T7580" s="3">
        <v>3</v>
      </c>
      <c r="U7580" s="3">
        <v>0</v>
      </c>
      <c r="V7580" s="3">
        <v>112.78800000000001</v>
      </c>
    </row>
    <row r="7581" spans="1:22" ht="14.25" customHeight="1" x14ac:dyDescent="0.25">
      <c r="A7581" s="3">
        <v>7580</v>
      </c>
      <c r="B7581" s="3" t="s">
        <v>9545</v>
      </c>
      <c r="C7581" s="4">
        <f>YEAR(Table_1[[#This Row],[Order Date]])</f>
        <v>2012</v>
      </c>
      <c r="D7581" s="9">
        <v>41236</v>
      </c>
      <c r="E7581" s="3">
        <v>41240</v>
      </c>
      <c r="F7581" s="3" t="s">
        <v>23</v>
      </c>
      <c r="G7581" s="3" t="s">
        <v>2072</v>
      </c>
      <c r="H7581" s="3" t="s">
        <v>2073</v>
      </c>
      <c r="I7581" s="3" t="s">
        <v>26</v>
      </c>
      <c r="J7581" s="3" t="s">
        <v>27</v>
      </c>
      <c r="K7581" s="3" t="s">
        <v>1001</v>
      </c>
      <c r="L7581" s="3" t="s">
        <v>788</v>
      </c>
      <c r="M7581" s="3">
        <v>7960</v>
      </c>
      <c r="N7581" s="3" t="s">
        <v>148</v>
      </c>
      <c r="O7581" s="3" t="s">
        <v>8237</v>
      </c>
      <c r="P7581" s="3" t="s">
        <v>46</v>
      </c>
      <c r="Q7581" s="3" t="s">
        <v>78</v>
      </c>
      <c r="R7581" s="3" t="s">
        <v>8238</v>
      </c>
      <c r="S7581" s="3">
        <v>2625.12</v>
      </c>
      <c r="T7581" s="3">
        <v>8</v>
      </c>
      <c r="U7581" s="3">
        <v>0</v>
      </c>
      <c r="V7581" s="3">
        <v>735.03359999999998</v>
      </c>
    </row>
    <row r="7582" spans="1:22" ht="14.25" customHeight="1" x14ac:dyDescent="0.25">
      <c r="A7582" s="3">
        <v>7581</v>
      </c>
      <c r="B7582" s="3" t="s">
        <v>9545</v>
      </c>
      <c r="C7582" s="4">
        <f>YEAR(Table_1[[#This Row],[Order Date]])</f>
        <v>2012</v>
      </c>
      <c r="D7582" s="9">
        <v>41236</v>
      </c>
      <c r="E7582" s="3">
        <v>41240</v>
      </c>
      <c r="F7582" s="3" t="s">
        <v>23</v>
      </c>
      <c r="G7582" s="3" t="s">
        <v>2072</v>
      </c>
      <c r="H7582" s="3" t="s">
        <v>2073</v>
      </c>
      <c r="I7582" s="3" t="s">
        <v>26</v>
      </c>
      <c r="J7582" s="3" t="s">
        <v>27</v>
      </c>
      <c r="K7582" s="3" t="s">
        <v>1001</v>
      </c>
      <c r="L7582" s="3" t="s">
        <v>788</v>
      </c>
      <c r="M7582" s="3">
        <v>7960</v>
      </c>
      <c r="N7582" s="3" t="s">
        <v>148</v>
      </c>
      <c r="O7582" s="3" t="s">
        <v>3422</v>
      </c>
      <c r="P7582" s="3" t="s">
        <v>46</v>
      </c>
      <c r="Q7582" s="3" t="s">
        <v>68</v>
      </c>
      <c r="R7582" s="3" t="s">
        <v>3423</v>
      </c>
      <c r="S7582" s="3">
        <v>17.940000000000001</v>
      </c>
      <c r="T7582" s="3">
        <v>3</v>
      </c>
      <c r="U7582" s="3">
        <v>0</v>
      </c>
      <c r="V7582" s="3">
        <v>4.4850000000000003</v>
      </c>
    </row>
    <row r="7583" spans="1:22" ht="14.25" customHeight="1" x14ac:dyDescent="0.25">
      <c r="A7583" s="3">
        <v>7582</v>
      </c>
      <c r="B7583" s="3" t="s">
        <v>9546</v>
      </c>
      <c r="C7583" s="4">
        <f>YEAR(Table_1[[#This Row],[Order Date]])</f>
        <v>2012</v>
      </c>
      <c r="D7583" s="9">
        <v>41134</v>
      </c>
      <c r="E7583" s="3">
        <v>41137</v>
      </c>
      <c r="F7583" s="3" t="s">
        <v>188</v>
      </c>
      <c r="G7583" s="3" t="s">
        <v>6942</v>
      </c>
      <c r="H7583" s="3" t="s">
        <v>6943</v>
      </c>
      <c r="I7583" s="3" t="s">
        <v>26</v>
      </c>
      <c r="J7583" s="3" t="s">
        <v>27</v>
      </c>
      <c r="K7583" s="3" t="s">
        <v>146</v>
      </c>
      <c r="L7583" s="3" t="s">
        <v>147</v>
      </c>
      <c r="M7583" s="3">
        <v>19143</v>
      </c>
      <c r="N7583" s="3" t="s">
        <v>148</v>
      </c>
      <c r="O7583" s="3" t="s">
        <v>2795</v>
      </c>
      <c r="P7583" s="3" t="s">
        <v>46</v>
      </c>
      <c r="Q7583" s="3" t="s">
        <v>59</v>
      </c>
      <c r="R7583" s="3" t="s">
        <v>2796</v>
      </c>
      <c r="S7583" s="3">
        <v>422.85599999999999</v>
      </c>
      <c r="T7583" s="3">
        <v>3</v>
      </c>
      <c r="U7583" s="3">
        <v>0.2</v>
      </c>
      <c r="V7583" s="3">
        <v>15.857099999999974</v>
      </c>
    </row>
    <row r="7584" spans="1:22" ht="14.25" customHeight="1" x14ac:dyDescent="0.25">
      <c r="A7584" s="3">
        <v>7583</v>
      </c>
      <c r="B7584" s="3" t="s">
        <v>9547</v>
      </c>
      <c r="C7584" s="4">
        <f>YEAR(Table_1[[#This Row],[Order Date]])</f>
        <v>2012</v>
      </c>
      <c r="D7584" s="9">
        <v>41015</v>
      </c>
      <c r="E7584" s="3">
        <v>41020</v>
      </c>
      <c r="F7584" s="3" t="s">
        <v>50</v>
      </c>
      <c r="G7584" s="3" t="s">
        <v>6029</v>
      </c>
      <c r="H7584" s="3" t="s">
        <v>6030</v>
      </c>
      <c r="I7584" s="3" t="s">
        <v>41</v>
      </c>
      <c r="J7584" s="3" t="s">
        <v>27</v>
      </c>
      <c r="K7584" s="3" t="s">
        <v>266</v>
      </c>
      <c r="L7584" s="3" t="s">
        <v>267</v>
      </c>
      <c r="M7584" s="3">
        <v>10024</v>
      </c>
      <c r="N7584" s="3" t="s">
        <v>148</v>
      </c>
      <c r="O7584" s="3" t="s">
        <v>281</v>
      </c>
      <c r="P7584" s="3" t="s">
        <v>32</v>
      </c>
      <c r="Q7584" s="3" t="s">
        <v>36</v>
      </c>
      <c r="R7584" s="3" t="s">
        <v>282</v>
      </c>
      <c r="S7584" s="3">
        <v>127.76400000000001</v>
      </c>
      <c r="T7584" s="3">
        <v>2</v>
      </c>
      <c r="U7584" s="3">
        <v>0.1</v>
      </c>
      <c r="V7584" s="3">
        <v>2.8392000000000017</v>
      </c>
    </row>
    <row r="7585" spans="1:22" ht="14.25" customHeight="1" x14ac:dyDescent="0.25">
      <c r="A7585" s="3">
        <v>7584</v>
      </c>
      <c r="B7585" s="3" t="s">
        <v>9548</v>
      </c>
      <c r="C7585" s="4">
        <f>YEAR(Table_1[[#This Row],[Order Date]])</f>
        <v>2011</v>
      </c>
      <c r="D7585" s="9">
        <v>40623</v>
      </c>
      <c r="E7585" s="3">
        <v>40627</v>
      </c>
      <c r="F7585" s="3" t="s">
        <v>50</v>
      </c>
      <c r="G7585" s="3" t="s">
        <v>1013</v>
      </c>
      <c r="H7585" s="3" t="s">
        <v>1014</v>
      </c>
      <c r="I7585" s="3" t="s">
        <v>41</v>
      </c>
      <c r="J7585" s="3" t="s">
        <v>27</v>
      </c>
      <c r="K7585" s="3" t="s">
        <v>318</v>
      </c>
      <c r="L7585" s="3" t="s">
        <v>319</v>
      </c>
      <c r="M7585" s="3">
        <v>22153</v>
      </c>
      <c r="N7585" s="3" t="s">
        <v>30</v>
      </c>
      <c r="O7585" s="3" t="s">
        <v>6887</v>
      </c>
      <c r="P7585" s="3" t="s">
        <v>71</v>
      </c>
      <c r="Q7585" s="3" t="s">
        <v>72</v>
      </c>
      <c r="R7585" s="3" t="s">
        <v>6888</v>
      </c>
      <c r="S7585" s="3">
        <v>3499.9300000000003</v>
      </c>
      <c r="T7585" s="3">
        <v>7</v>
      </c>
      <c r="U7585" s="3">
        <v>0</v>
      </c>
      <c r="V7585" s="3">
        <v>909.98180000000025</v>
      </c>
    </row>
    <row r="7586" spans="1:22" ht="14.25" customHeight="1" x14ac:dyDescent="0.25">
      <c r="A7586" s="3">
        <v>7585</v>
      </c>
      <c r="B7586" s="3" t="s">
        <v>9548</v>
      </c>
      <c r="C7586" s="4">
        <f>YEAR(Table_1[[#This Row],[Order Date]])</f>
        <v>2011</v>
      </c>
      <c r="D7586" s="9">
        <v>40623</v>
      </c>
      <c r="E7586" s="3">
        <v>40627</v>
      </c>
      <c r="F7586" s="3" t="s">
        <v>50</v>
      </c>
      <c r="G7586" s="3" t="s">
        <v>1013</v>
      </c>
      <c r="H7586" s="3" t="s">
        <v>1014</v>
      </c>
      <c r="I7586" s="3" t="s">
        <v>41</v>
      </c>
      <c r="J7586" s="3" t="s">
        <v>27</v>
      </c>
      <c r="K7586" s="3" t="s">
        <v>318</v>
      </c>
      <c r="L7586" s="3" t="s">
        <v>319</v>
      </c>
      <c r="M7586" s="3">
        <v>22153</v>
      </c>
      <c r="N7586" s="3" t="s">
        <v>30</v>
      </c>
      <c r="O7586" s="3" t="s">
        <v>6836</v>
      </c>
      <c r="P7586" s="3" t="s">
        <v>46</v>
      </c>
      <c r="Q7586" s="3" t="s">
        <v>47</v>
      </c>
      <c r="R7586" s="3" t="s">
        <v>6837</v>
      </c>
      <c r="S7586" s="3">
        <v>14.399999999999999</v>
      </c>
      <c r="T7586" s="3">
        <v>5</v>
      </c>
      <c r="U7586" s="3">
        <v>0</v>
      </c>
      <c r="V7586" s="3">
        <v>6.6239999999999988</v>
      </c>
    </row>
    <row r="7587" spans="1:22" ht="14.25" customHeight="1" x14ac:dyDescent="0.25">
      <c r="A7587" s="3">
        <v>7586</v>
      </c>
      <c r="B7587" s="3" t="s">
        <v>9548</v>
      </c>
      <c r="C7587" s="4">
        <f>YEAR(Table_1[[#This Row],[Order Date]])</f>
        <v>2011</v>
      </c>
      <c r="D7587" s="9">
        <v>40623</v>
      </c>
      <c r="E7587" s="3">
        <v>40627</v>
      </c>
      <c r="F7587" s="3" t="s">
        <v>50</v>
      </c>
      <c r="G7587" s="3" t="s">
        <v>1013</v>
      </c>
      <c r="H7587" s="3" t="s">
        <v>1014</v>
      </c>
      <c r="I7587" s="3" t="s">
        <v>41</v>
      </c>
      <c r="J7587" s="3" t="s">
        <v>27</v>
      </c>
      <c r="K7587" s="3" t="s">
        <v>318</v>
      </c>
      <c r="L7587" s="3" t="s">
        <v>319</v>
      </c>
      <c r="M7587" s="3">
        <v>22153</v>
      </c>
      <c r="N7587" s="3" t="s">
        <v>30</v>
      </c>
      <c r="O7587" s="3" t="s">
        <v>4500</v>
      </c>
      <c r="P7587" s="3" t="s">
        <v>46</v>
      </c>
      <c r="Q7587" s="3" t="s">
        <v>90</v>
      </c>
      <c r="R7587" s="3" t="s">
        <v>4501</v>
      </c>
      <c r="S7587" s="3">
        <v>122.97</v>
      </c>
      <c r="T7587" s="3">
        <v>3</v>
      </c>
      <c r="U7587" s="3">
        <v>0</v>
      </c>
      <c r="V7587" s="3">
        <v>60.255300000000005</v>
      </c>
    </row>
    <row r="7588" spans="1:22" ht="14.25" customHeight="1" x14ac:dyDescent="0.25">
      <c r="A7588" s="3">
        <v>7587</v>
      </c>
      <c r="B7588" s="3" t="s">
        <v>9548</v>
      </c>
      <c r="C7588" s="4">
        <f>YEAR(Table_1[[#This Row],[Order Date]])</f>
        <v>2011</v>
      </c>
      <c r="D7588" s="9">
        <v>40623</v>
      </c>
      <c r="E7588" s="3">
        <v>40627</v>
      </c>
      <c r="F7588" s="3" t="s">
        <v>50</v>
      </c>
      <c r="G7588" s="3" t="s">
        <v>1013</v>
      </c>
      <c r="H7588" s="3" t="s">
        <v>1014</v>
      </c>
      <c r="I7588" s="3" t="s">
        <v>41</v>
      </c>
      <c r="J7588" s="3" t="s">
        <v>27</v>
      </c>
      <c r="K7588" s="3" t="s">
        <v>318</v>
      </c>
      <c r="L7588" s="3" t="s">
        <v>319</v>
      </c>
      <c r="M7588" s="3">
        <v>22153</v>
      </c>
      <c r="N7588" s="3" t="s">
        <v>30</v>
      </c>
      <c r="O7588" s="3" t="s">
        <v>1468</v>
      </c>
      <c r="P7588" s="3" t="s">
        <v>46</v>
      </c>
      <c r="Q7588" s="3" t="s">
        <v>68</v>
      </c>
      <c r="R7588" s="3" t="s">
        <v>1469</v>
      </c>
      <c r="S7588" s="3">
        <v>9.32</v>
      </c>
      <c r="T7588" s="3">
        <v>4</v>
      </c>
      <c r="U7588" s="3">
        <v>0</v>
      </c>
      <c r="V7588" s="3">
        <v>2.702799999999999</v>
      </c>
    </row>
    <row r="7589" spans="1:22" ht="14.25" customHeight="1" x14ac:dyDescent="0.25">
      <c r="A7589" s="3">
        <v>7588</v>
      </c>
      <c r="B7589" s="3" t="s">
        <v>9548</v>
      </c>
      <c r="C7589" s="4">
        <f>YEAR(Table_1[[#This Row],[Order Date]])</f>
        <v>2011</v>
      </c>
      <c r="D7589" s="9">
        <v>40623</v>
      </c>
      <c r="E7589" s="3">
        <v>40627</v>
      </c>
      <c r="F7589" s="3" t="s">
        <v>50</v>
      </c>
      <c r="G7589" s="3" t="s">
        <v>1013</v>
      </c>
      <c r="H7589" s="3" t="s">
        <v>1014</v>
      </c>
      <c r="I7589" s="3" t="s">
        <v>41</v>
      </c>
      <c r="J7589" s="3" t="s">
        <v>27</v>
      </c>
      <c r="K7589" s="3" t="s">
        <v>318</v>
      </c>
      <c r="L7589" s="3" t="s">
        <v>319</v>
      </c>
      <c r="M7589" s="3">
        <v>22153</v>
      </c>
      <c r="N7589" s="3" t="s">
        <v>30</v>
      </c>
      <c r="O7589" s="3" t="s">
        <v>3127</v>
      </c>
      <c r="P7589" s="3" t="s">
        <v>46</v>
      </c>
      <c r="Q7589" s="3" t="s">
        <v>75</v>
      </c>
      <c r="R7589" s="3" t="s">
        <v>3128</v>
      </c>
      <c r="S7589" s="3">
        <v>122.94</v>
      </c>
      <c r="T7589" s="3">
        <v>3</v>
      </c>
      <c r="U7589" s="3">
        <v>0</v>
      </c>
      <c r="V7589" s="3">
        <v>59.011199999999988</v>
      </c>
    </row>
    <row r="7590" spans="1:22" ht="14.25" customHeight="1" x14ac:dyDescent="0.25">
      <c r="A7590" s="3">
        <v>7589</v>
      </c>
      <c r="B7590" s="3" t="s">
        <v>9549</v>
      </c>
      <c r="C7590" s="4">
        <f>YEAR(Table_1[[#This Row],[Order Date]])</f>
        <v>2014</v>
      </c>
      <c r="D7590" s="9">
        <v>41960</v>
      </c>
      <c r="E7590" s="3">
        <v>41966</v>
      </c>
      <c r="F7590" s="3" t="s">
        <v>50</v>
      </c>
      <c r="G7590" s="3" t="s">
        <v>3934</v>
      </c>
      <c r="H7590" s="3" t="s">
        <v>3935</v>
      </c>
      <c r="I7590" s="3" t="s">
        <v>26</v>
      </c>
      <c r="J7590" s="3" t="s">
        <v>27</v>
      </c>
      <c r="K7590" s="3" t="s">
        <v>566</v>
      </c>
      <c r="L7590" s="3" t="s">
        <v>43</v>
      </c>
      <c r="M7590" s="3">
        <v>95661</v>
      </c>
      <c r="N7590" s="3" t="s">
        <v>44</v>
      </c>
      <c r="O7590" s="3" t="s">
        <v>4552</v>
      </c>
      <c r="P7590" s="3" t="s">
        <v>32</v>
      </c>
      <c r="Q7590" s="3" t="s">
        <v>65</v>
      </c>
      <c r="R7590" s="3" t="s">
        <v>4553</v>
      </c>
      <c r="S7590" s="3">
        <v>17.309999999999999</v>
      </c>
      <c r="T7590" s="3">
        <v>3</v>
      </c>
      <c r="U7590" s="3">
        <v>0</v>
      </c>
      <c r="V7590" s="3">
        <v>5.1929999999999996</v>
      </c>
    </row>
    <row r="7591" spans="1:22" ht="14.25" customHeight="1" x14ac:dyDescent="0.25">
      <c r="A7591" s="3">
        <v>7590</v>
      </c>
      <c r="B7591" s="3" t="s">
        <v>9550</v>
      </c>
      <c r="C7591" s="4">
        <f>YEAR(Table_1[[#This Row],[Order Date]])</f>
        <v>2012</v>
      </c>
      <c r="D7591" s="9">
        <v>41177</v>
      </c>
      <c r="E7591" s="3">
        <v>41181</v>
      </c>
      <c r="F7591" s="3" t="s">
        <v>50</v>
      </c>
      <c r="G7591" s="3" t="s">
        <v>7131</v>
      </c>
      <c r="H7591" s="3" t="s">
        <v>7132</v>
      </c>
      <c r="I7591" s="3" t="s">
        <v>26</v>
      </c>
      <c r="J7591" s="3" t="s">
        <v>27</v>
      </c>
      <c r="K7591" s="3" t="s">
        <v>3101</v>
      </c>
      <c r="L7591" s="3" t="s">
        <v>211</v>
      </c>
      <c r="M7591" s="3">
        <v>61107</v>
      </c>
      <c r="N7591" s="3" t="s">
        <v>105</v>
      </c>
      <c r="O7591" s="3" t="s">
        <v>4996</v>
      </c>
      <c r="P7591" s="3" t="s">
        <v>46</v>
      </c>
      <c r="Q7591" s="3" t="s">
        <v>68</v>
      </c>
      <c r="R7591" s="3" t="s">
        <v>4997</v>
      </c>
      <c r="S7591" s="3">
        <v>128.744</v>
      </c>
      <c r="T7591" s="3">
        <v>7</v>
      </c>
      <c r="U7591" s="3">
        <v>0.2</v>
      </c>
      <c r="V7591" s="3">
        <v>12.874400000000001</v>
      </c>
    </row>
    <row r="7592" spans="1:22" ht="14.25" customHeight="1" x14ac:dyDescent="0.25">
      <c r="A7592" s="3">
        <v>7591</v>
      </c>
      <c r="B7592" s="3" t="s">
        <v>9551</v>
      </c>
      <c r="C7592" s="4">
        <f>YEAR(Table_1[[#This Row],[Order Date]])</f>
        <v>2013</v>
      </c>
      <c r="D7592" s="9">
        <v>41523</v>
      </c>
      <c r="E7592" s="3">
        <v>41527</v>
      </c>
      <c r="F7592" s="3" t="s">
        <v>50</v>
      </c>
      <c r="G7592" s="3" t="s">
        <v>1772</v>
      </c>
      <c r="H7592" s="3" t="s">
        <v>1773</v>
      </c>
      <c r="I7592" s="3" t="s">
        <v>26</v>
      </c>
      <c r="J7592" s="3" t="s">
        <v>27</v>
      </c>
      <c r="K7592" s="3" t="s">
        <v>146</v>
      </c>
      <c r="L7592" s="3" t="s">
        <v>147</v>
      </c>
      <c r="M7592" s="3">
        <v>19134</v>
      </c>
      <c r="N7592" s="3" t="s">
        <v>148</v>
      </c>
      <c r="O7592" s="3" t="s">
        <v>347</v>
      </c>
      <c r="P7592" s="3" t="s">
        <v>32</v>
      </c>
      <c r="Q7592" s="3" t="s">
        <v>65</v>
      </c>
      <c r="R7592" s="3" t="s">
        <v>348</v>
      </c>
      <c r="S7592" s="3">
        <v>58.248000000000005</v>
      </c>
      <c r="T7592" s="3">
        <v>9</v>
      </c>
      <c r="U7592" s="3">
        <v>0.2</v>
      </c>
      <c r="V7592" s="3">
        <v>11.649599999999996</v>
      </c>
    </row>
    <row r="7593" spans="1:22" ht="14.25" customHeight="1" x14ac:dyDescent="0.25">
      <c r="A7593" s="3">
        <v>7592</v>
      </c>
      <c r="B7593" s="3" t="s">
        <v>9551</v>
      </c>
      <c r="C7593" s="4">
        <f>YEAR(Table_1[[#This Row],[Order Date]])</f>
        <v>2013</v>
      </c>
      <c r="D7593" s="9">
        <v>41523</v>
      </c>
      <c r="E7593" s="3">
        <v>41527</v>
      </c>
      <c r="F7593" s="3" t="s">
        <v>50</v>
      </c>
      <c r="G7593" s="3" t="s">
        <v>1772</v>
      </c>
      <c r="H7593" s="3" t="s">
        <v>1773</v>
      </c>
      <c r="I7593" s="3" t="s">
        <v>26</v>
      </c>
      <c r="J7593" s="3" t="s">
        <v>27</v>
      </c>
      <c r="K7593" s="3" t="s">
        <v>146</v>
      </c>
      <c r="L7593" s="3" t="s">
        <v>147</v>
      </c>
      <c r="M7593" s="3">
        <v>19134</v>
      </c>
      <c r="N7593" s="3" t="s">
        <v>148</v>
      </c>
      <c r="O7593" s="3" t="s">
        <v>304</v>
      </c>
      <c r="P7593" s="3" t="s">
        <v>32</v>
      </c>
      <c r="Q7593" s="3" t="s">
        <v>36</v>
      </c>
      <c r="R7593" s="3" t="s">
        <v>552</v>
      </c>
      <c r="S7593" s="3">
        <v>71.245999999999995</v>
      </c>
      <c r="T7593" s="3">
        <v>2</v>
      </c>
      <c r="U7593" s="3">
        <v>0.3</v>
      </c>
      <c r="V7593" s="3">
        <v>-19.338199999999993</v>
      </c>
    </row>
    <row r="7594" spans="1:22" ht="14.25" customHeight="1" x14ac:dyDescent="0.25">
      <c r="A7594" s="3">
        <v>7593</v>
      </c>
      <c r="B7594" s="3" t="s">
        <v>9551</v>
      </c>
      <c r="C7594" s="4">
        <f>YEAR(Table_1[[#This Row],[Order Date]])</f>
        <v>2013</v>
      </c>
      <c r="D7594" s="9">
        <v>41523</v>
      </c>
      <c r="E7594" s="3">
        <v>41527</v>
      </c>
      <c r="F7594" s="3" t="s">
        <v>50</v>
      </c>
      <c r="G7594" s="3" t="s">
        <v>1772</v>
      </c>
      <c r="H7594" s="3" t="s">
        <v>1773</v>
      </c>
      <c r="I7594" s="3" t="s">
        <v>26</v>
      </c>
      <c r="J7594" s="3" t="s">
        <v>27</v>
      </c>
      <c r="K7594" s="3" t="s">
        <v>146</v>
      </c>
      <c r="L7594" s="3" t="s">
        <v>147</v>
      </c>
      <c r="M7594" s="3">
        <v>19134</v>
      </c>
      <c r="N7594" s="3" t="s">
        <v>148</v>
      </c>
      <c r="O7594" s="3" t="s">
        <v>3780</v>
      </c>
      <c r="P7594" s="3" t="s">
        <v>46</v>
      </c>
      <c r="Q7594" s="3" t="s">
        <v>68</v>
      </c>
      <c r="R7594" s="3" t="s">
        <v>3781</v>
      </c>
      <c r="S7594" s="3">
        <v>7.8719999999999999</v>
      </c>
      <c r="T7594" s="3">
        <v>3</v>
      </c>
      <c r="U7594" s="3">
        <v>0.2</v>
      </c>
      <c r="V7594" s="3">
        <v>0.59039999999999937</v>
      </c>
    </row>
    <row r="7595" spans="1:22" ht="14.25" customHeight="1" x14ac:dyDescent="0.25">
      <c r="A7595" s="3">
        <v>7594</v>
      </c>
      <c r="B7595" s="3" t="s">
        <v>9551</v>
      </c>
      <c r="C7595" s="4">
        <f>YEAR(Table_1[[#This Row],[Order Date]])</f>
        <v>2013</v>
      </c>
      <c r="D7595" s="9">
        <v>41523</v>
      </c>
      <c r="E7595" s="3">
        <v>41527</v>
      </c>
      <c r="F7595" s="3" t="s">
        <v>50</v>
      </c>
      <c r="G7595" s="3" t="s">
        <v>1772</v>
      </c>
      <c r="H7595" s="3" t="s">
        <v>1773</v>
      </c>
      <c r="I7595" s="3" t="s">
        <v>26</v>
      </c>
      <c r="J7595" s="3" t="s">
        <v>27</v>
      </c>
      <c r="K7595" s="3" t="s">
        <v>146</v>
      </c>
      <c r="L7595" s="3" t="s">
        <v>147</v>
      </c>
      <c r="M7595" s="3">
        <v>19134</v>
      </c>
      <c r="N7595" s="3" t="s">
        <v>148</v>
      </c>
      <c r="O7595" s="3" t="s">
        <v>3036</v>
      </c>
      <c r="P7595" s="3" t="s">
        <v>32</v>
      </c>
      <c r="Q7595" s="3" t="s">
        <v>36</v>
      </c>
      <c r="R7595" s="3" t="s">
        <v>3037</v>
      </c>
      <c r="S7595" s="3">
        <v>887.27099999999984</v>
      </c>
      <c r="T7595" s="3">
        <v>3</v>
      </c>
      <c r="U7595" s="3">
        <v>0.3</v>
      </c>
      <c r="V7595" s="3">
        <v>-63.376499999999965</v>
      </c>
    </row>
    <row r="7596" spans="1:22" ht="14.25" customHeight="1" x14ac:dyDescent="0.25">
      <c r="A7596" s="3">
        <v>7595</v>
      </c>
      <c r="B7596" s="3" t="s">
        <v>9552</v>
      </c>
      <c r="C7596" s="4">
        <f>YEAR(Table_1[[#This Row],[Order Date]])</f>
        <v>2014</v>
      </c>
      <c r="D7596" s="9">
        <v>41750</v>
      </c>
      <c r="E7596" s="3">
        <v>41754</v>
      </c>
      <c r="F7596" s="3" t="s">
        <v>50</v>
      </c>
      <c r="G7596" s="3" t="s">
        <v>5419</v>
      </c>
      <c r="H7596" s="3" t="s">
        <v>5420</v>
      </c>
      <c r="I7596" s="3" t="s">
        <v>26</v>
      </c>
      <c r="J7596" s="3" t="s">
        <v>27</v>
      </c>
      <c r="K7596" s="3" t="s">
        <v>880</v>
      </c>
      <c r="L7596" s="3" t="s">
        <v>238</v>
      </c>
      <c r="M7596" s="3">
        <v>48234</v>
      </c>
      <c r="N7596" s="3" t="s">
        <v>105</v>
      </c>
      <c r="O7596" s="3" t="s">
        <v>2100</v>
      </c>
      <c r="P7596" s="3" t="s">
        <v>46</v>
      </c>
      <c r="Q7596" s="3" t="s">
        <v>75</v>
      </c>
      <c r="R7596" s="3" t="s">
        <v>2101</v>
      </c>
      <c r="S7596" s="3">
        <v>146.86000000000001</v>
      </c>
      <c r="T7596" s="3">
        <v>7</v>
      </c>
      <c r="U7596" s="3">
        <v>0</v>
      </c>
      <c r="V7596" s="3">
        <v>70.492799999999988</v>
      </c>
    </row>
    <row r="7597" spans="1:22" ht="14.25" customHeight="1" x14ac:dyDescent="0.25">
      <c r="A7597" s="3">
        <v>7596</v>
      </c>
      <c r="B7597" s="3" t="s">
        <v>9552</v>
      </c>
      <c r="C7597" s="4">
        <f>YEAR(Table_1[[#This Row],[Order Date]])</f>
        <v>2014</v>
      </c>
      <c r="D7597" s="9">
        <v>41750</v>
      </c>
      <c r="E7597" s="3">
        <v>41754</v>
      </c>
      <c r="F7597" s="3" t="s">
        <v>50</v>
      </c>
      <c r="G7597" s="3" t="s">
        <v>5419</v>
      </c>
      <c r="H7597" s="3" t="s">
        <v>5420</v>
      </c>
      <c r="I7597" s="3" t="s">
        <v>26</v>
      </c>
      <c r="J7597" s="3" t="s">
        <v>27</v>
      </c>
      <c r="K7597" s="3" t="s">
        <v>880</v>
      </c>
      <c r="L7597" s="3" t="s">
        <v>238</v>
      </c>
      <c r="M7597" s="3">
        <v>48234</v>
      </c>
      <c r="N7597" s="3" t="s">
        <v>105</v>
      </c>
      <c r="O7597" s="3" t="s">
        <v>2441</v>
      </c>
      <c r="P7597" s="3" t="s">
        <v>46</v>
      </c>
      <c r="Q7597" s="3" t="s">
        <v>75</v>
      </c>
      <c r="R7597" s="3" t="s">
        <v>2442</v>
      </c>
      <c r="S7597" s="3">
        <v>36.56</v>
      </c>
      <c r="T7597" s="3">
        <v>4</v>
      </c>
      <c r="U7597" s="3">
        <v>0</v>
      </c>
      <c r="V7597" s="3">
        <v>18.28</v>
      </c>
    </row>
    <row r="7598" spans="1:22" ht="14.25" customHeight="1" x14ac:dyDescent="0.25">
      <c r="A7598" s="3">
        <v>7597</v>
      </c>
      <c r="B7598" s="3" t="s">
        <v>9553</v>
      </c>
      <c r="C7598" s="4">
        <f>YEAR(Table_1[[#This Row],[Order Date]])</f>
        <v>2012</v>
      </c>
      <c r="D7598" s="9">
        <v>41075</v>
      </c>
      <c r="E7598" s="3">
        <v>41079</v>
      </c>
      <c r="F7598" s="3" t="s">
        <v>50</v>
      </c>
      <c r="G7598" s="3" t="s">
        <v>1177</v>
      </c>
      <c r="H7598" s="3" t="s">
        <v>1178</v>
      </c>
      <c r="I7598" s="3" t="s">
        <v>41</v>
      </c>
      <c r="J7598" s="3" t="s">
        <v>27</v>
      </c>
      <c r="K7598" s="3" t="s">
        <v>42</v>
      </c>
      <c r="L7598" s="3" t="s">
        <v>43</v>
      </c>
      <c r="M7598" s="3">
        <v>90004</v>
      </c>
      <c r="N7598" s="3" t="s">
        <v>44</v>
      </c>
      <c r="O7598" s="3" t="s">
        <v>2086</v>
      </c>
      <c r="P7598" s="3" t="s">
        <v>71</v>
      </c>
      <c r="Q7598" s="3" t="s">
        <v>72</v>
      </c>
      <c r="R7598" s="3" t="s">
        <v>2087</v>
      </c>
      <c r="S7598" s="3">
        <v>225.57599999999996</v>
      </c>
      <c r="T7598" s="3">
        <v>3</v>
      </c>
      <c r="U7598" s="3">
        <v>0.2</v>
      </c>
      <c r="V7598" s="3">
        <v>22.557600000000008</v>
      </c>
    </row>
    <row r="7599" spans="1:22" ht="14.25" customHeight="1" x14ac:dyDescent="0.25">
      <c r="A7599" s="3">
        <v>7598</v>
      </c>
      <c r="B7599" s="3" t="s">
        <v>9554</v>
      </c>
      <c r="C7599" s="4">
        <f>YEAR(Table_1[[#This Row],[Order Date]])</f>
        <v>2011</v>
      </c>
      <c r="D7599" s="9">
        <v>40803</v>
      </c>
      <c r="E7599" s="3">
        <v>40808</v>
      </c>
      <c r="F7599" s="3" t="s">
        <v>50</v>
      </c>
      <c r="G7599" s="3" t="s">
        <v>2896</v>
      </c>
      <c r="H7599" s="3" t="s">
        <v>2897</v>
      </c>
      <c r="I7599" s="3" t="s">
        <v>26</v>
      </c>
      <c r="J7599" s="3" t="s">
        <v>27</v>
      </c>
      <c r="K7599" s="3" t="s">
        <v>318</v>
      </c>
      <c r="L7599" s="3" t="s">
        <v>420</v>
      </c>
      <c r="M7599" s="3">
        <v>97477</v>
      </c>
      <c r="N7599" s="3" t="s">
        <v>44</v>
      </c>
      <c r="O7599" s="3" t="s">
        <v>5559</v>
      </c>
      <c r="P7599" s="3" t="s">
        <v>46</v>
      </c>
      <c r="Q7599" s="3" t="s">
        <v>68</v>
      </c>
      <c r="R7599" s="3" t="s">
        <v>5560</v>
      </c>
      <c r="S7599" s="3">
        <v>5.2480000000000002</v>
      </c>
      <c r="T7599" s="3">
        <v>2</v>
      </c>
      <c r="U7599" s="3">
        <v>0.2</v>
      </c>
      <c r="V7599" s="3">
        <v>0.45920000000000027</v>
      </c>
    </row>
    <row r="7600" spans="1:22" ht="14.25" customHeight="1" x14ac:dyDescent="0.25">
      <c r="A7600" s="3">
        <v>7599</v>
      </c>
      <c r="B7600" s="3" t="s">
        <v>9554</v>
      </c>
      <c r="C7600" s="4">
        <f>YEAR(Table_1[[#This Row],[Order Date]])</f>
        <v>2011</v>
      </c>
      <c r="D7600" s="9">
        <v>40803</v>
      </c>
      <c r="E7600" s="3">
        <v>40808</v>
      </c>
      <c r="F7600" s="3" t="s">
        <v>50</v>
      </c>
      <c r="G7600" s="3" t="s">
        <v>2896</v>
      </c>
      <c r="H7600" s="3" t="s">
        <v>2897</v>
      </c>
      <c r="I7600" s="3" t="s">
        <v>26</v>
      </c>
      <c r="J7600" s="3" t="s">
        <v>27</v>
      </c>
      <c r="K7600" s="3" t="s">
        <v>318</v>
      </c>
      <c r="L7600" s="3" t="s">
        <v>420</v>
      </c>
      <c r="M7600" s="3">
        <v>97477</v>
      </c>
      <c r="N7600" s="3" t="s">
        <v>44</v>
      </c>
      <c r="O7600" s="3" t="s">
        <v>3709</v>
      </c>
      <c r="P7600" s="3" t="s">
        <v>46</v>
      </c>
      <c r="Q7600" s="3" t="s">
        <v>68</v>
      </c>
      <c r="R7600" s="3" t="s">
        <v>3710</v>
      </c>
      <c r="S7600" s="3">
        <v>38.256</v>
      </c>
      <c r="T7600" s="3">
        <v>3</v>
      </c>
      <c r="U7600" s="3">
        <v>0.2</v>
      </c>
      <c r="V7600" s="3">
        <v>4.7819999999999947</v>
      </c>
    </row>
    <row r="7601" spans="1:22" ht="14.25" customHeight="1" x14ac:dyDescent="0.25">
      <c r="A7601" s="3">
        <v>7600</v>
      </c>
      <c r="B7601" s="3" t="s">
        <v>9554</v>
      </c>
      <c r="C7601" s="4">
        <f>YEAR(Table_1[[#This Row],[Order Date]])</f>
        <v>2011</v>
      </c>
      <c r="D7601" s="9">
        <v>40803</v>
      </c>
      <c r="E7601" s="3">
        <v>40808</v>
      </c>
      <c r="F7601" s="3" t="s">
        <v>50</v>
      </c>
      <c r="G7601" s="3" t="s">
        <v>2896</v>
      </c>
      <c r="H7601" s="3" t="s">
        <v>2897</v>
      </c>
      <c r="I7601" s="3" t="s">
        <v>26</v>
      </c>
      <c r="J7601" s="3" t="s">
        <v>27</v>
      </c>
      <c r="K7601" s="3" t="s">
        <v>318</v>
      </c>
      <c r="L7601" s="3" t="s">
        <v>420</v>
      </c>
      <c r="M7601" s="3">
        <v>97477</v>
      </c>
      <c r="N7601" s="3" t="s">
        <v>44</v>
      </c>
      <c r="O7601" s="3" t="s">
        <v>7059</v>
      </c>
      <c r="P7601" s="3" t="s">
        <v>46</v>
      </c>
      <c r="Q7601" s="3" t="s">
        <v>90</v>
      </c>
      <c r="R7601" s="3" t="s">
        <v>7060</v>
      </c>
      <c r="S7601" s="3">
        <v>40.24</v>
      </c>
      <c r="T7601" s="3">
        <v>5</v>
      </c>
      <c r="U7601" s="3">
        <v>0.2</v>
      </c>
      <c r="V7601" s="3">
        <v>13.078000000000001</v>
      </c>
    </row>
    <row r="7602" spans="1:22" ht="14.25" customHeight="1" x14ac:dyDescent="0.25">
      <c r="A7602" s="3">
        <v>7601</v>
      </c>
      <c r="B7602" s="3" t="s">
        <v>9554</v>
      </c>
      <c r="C7602" s="4">
        <f>YEAR(Table_1[[#This Row],[Order Date]])</f>
        <v>2011</v>
      </c>
      <c r="D7602" s="9">
        <v>40803</v>
      </c>
      <c r="E7602" s="3">
        <v>40808</v>
      </c>
      <c r="F7602" s="3" t="s">
        <v>50</v>
      </c>
      <c r="G7602" s="3" t="s">
        <v>2896</v>
      </c>
      <c r="H7602" s="3" t="s">
        <v>2897</v>
      </c>
      <c r="I7602" s="3" t="s">
        <v>26</v>
      </c>
      <c r="J7602" s="3" t="s">
        <v>27</v>
      </c>
      <c r="K7602" s="3" t="s">
        <v>318</v>
      </c>
      <c r="L7602" s="3" t="s">
        <v>420</v>
      </c>
      <c r="M7602" s="3">
        <v>97477</v>
      </c>
      <c r="N7602" s="3" t="s">
        <v>44</v>
      </c>
      <c r="O7602" s="3" t="s">
        <v>9555</v>
      </c>
      <c r="P7602" s="3" t="s">
        <v>71</v>
      </c>
      <c r="Q7602" s="3" t="s">
        <v>682</v>
      </c>
      <c r="R7602" s="3" t="s">
        <v>9556</v>
      </c>
      <c r="S7602" s="3">
        <v>29.925000000000001</v>
      </c>
      <c r="T7602" s="3">
        <v>5</v>
      </c>
      <c r="U7602" s="3">
        <v>0.7</v>
      </c>
      <c r="V7602" s="3">
        <v>-21.944999999999993</v>
      </c>
    </row>
    <row r="7603" spans="1:22" ht="14.25" customHeight="1" x14ac:dyDescent="0.25">
      <c r="A7603" s="3">
        <v>7602</v>
      </c>
      <c r="B7603" s="3" t="s">
        <v>9554</v>
      </c>
      <c r="C7603" s="4">
        <f>YEAR(Table_1[[#This Row],[Order Date]])</f>
        <v>2011</v>
      </c>
      <c r="D7603" s="9">
        <v>40803</v>
      </c>
      <c r="E7603" s="3">
        <v>40808</v>
      </c>
      <c r="F7603" s="3" t="s">
        <v>50</v>
      </c>
      <c r="G7603" s="3" t="s">
        <v>2896</v>
      </c>
      <c r="H7603" s="3" t="s">
        <v>2897</v>
      </c>
      <c r="I7603" s="3" t="s">
        <v>26</v>
      </c>
      <c r="J7603" s="3" t="s">
        <v>27</v>
      </c>
      <c r="K7603" s="3" t="s">
        <v>318</v>
      </c>
      <c r="L7603" s="3" t="s">
        <v>420</v>
      </c>
      <c r="M7603" s="3">
        <v>97477</v>
      </c>
      <c r="N7603" s="3" t="s">
        <v>44</v>
      </c>
      <c r="O7603" s="3" t="s">
        <v>1321</v>
      </c>
      <c r="P7603" s="3" t="s">
        <v>46</v>
      </c>
      <c r="Q7603" s="3" t="s">
        <v>90</v>
      </c>
      <c r="R7603" s="3" t="s">
        <v>1322</v>
      </c>
      <c r="S7603" s="3">
        <v>148.70400000000001</v>
      </c>
      <c r="T7603" s="3">
        <v>6</v>
      </c>
      <c r="U7603" s="3">
        <v>0.2</v>
      </c>
      <c r="V7603" s="3">
        <v>46.469999999999985</v>
      </c>
    </row>
    <row r="7604" spans="1:22" ht="14.25" customHeight="1" x14ac:dyDescent="0.25">
      <c r="A7604" s="3">
        <v>7603</v>
      </c>
      <c r="B7604" s="3" t="s">
        <v>9554</v>
      </c>
      <c r="C7604" s="4">
        <f>YEAR(Table_1[[#This Row],[Order Date]])</f>
        <v>2011</v>
      </c>
      <c r="D7604" s="9">
        <v>40803</v>
      </c>
      <c r="E7604" s="3">
        <v>40808</v>
      </c>
      <c r="F7604" s="3" t="s">
        <v>50</v>
      </c>
      <c r="G7604" s="3" t="s">
        <v>2896</v>
      </c>
      <c r="H7604" s="3" t="s">
        <v>2897</v>
      </c>
      <c r="I7604" s="3" t="s">
        <v>26</v>
      </c>
      <c r="J7604" s="3" t="s">
        <v>27</v>
      </c>
      <c r="K7604" s="3" t="s">
        <v>318</v>
      </c>
      <c r="L7604" s="3" t="s">
        <v>420</v>
      </c>
      <c r="M7604" s="3">
        <v>97477</v>
      </c>
      <c r="N7604" s="3" t="s">
        <v>44</v>
      </c>
      <c r="O7604" s="3" t="s">
        <v>292</v>
      </c>
      <c r="P7604" s="3" t="s">
        <v>71</v>
      </c>
      <c r="Q7604" s="3" t="s">
        <v>161</v>
      </c>
      <c r="R7604" s="3" t="s">
        <v>293</v>
      </c>
      <c r="S7604" s="3">
        <v>55.92</v>
      </c>
      <c r="T7604" s="3">
        <v>10</v>
      </c>
      <c r="U7604" s="3">
        <v>0.2</v>
      </c>
      <c r="V7604" s="3">
        <v>16.776000000000007</v>
      </c>
    </row>
    <row r="7605" spans="1:22" ht="14.25" customHeight="1" x14ac:dyDescent="0.25">
      <c r="A7605" s="3">
        <v>7604</v>
      </c>
      <c r="B7605" s="3" t="s">
        <v>9557</v>
      </c>
      <c r="C7605" s="4">
        <f>YEAR(Table_1[[#This Row],[Order Date]])</f>
        <v>2013</v>
      </c>
      <c r="D7605" s="9">
        <v>41464</v>
      </c>
      <c r="E7605" s="3">
        <v>41468</v>
      </c>
      <c r="F7605" s="3" t="s">
        <v>50</v>
      </c>
      <c r="G7605" s="3" t="s">
        <v>8288</v>
      </c>
      <c r="H7605" s="3" t="s">
        <v>8289</v>
      </c>
      <c r="I7605" s="3" t="s">
        <v>41</v>
      </c>
      <c r="J7605" s="3" t="s">
        <v>27</v>
      </c>
      <c r="K7605" s="3" t="s">
        <v>3577</v>
      </c>
      <c r="L7605" s="3" t="s">
        <v>1399</v>
      </c>
      <c r="M7605" s="3">
        <v>2908</v>
      </c>
      <c r="N7605" s="3" t="s">
        <v>148</v>
      </c>
      <c r="O7605" s="3" t="s">
        <v>2856</v>
      </c>
      <c r="P7605" s="3" t="s">
        <v>46</v>
      </c>
      <c r="Q7605" s="3" t="s">
        <v>90</v>
      </c>
      <c r="R7605" s="3" t="s">
        <v>2857</v>
      </c>
      <c r="S7605" s="3">
        <v>12.96</v>
      </c>
      <c r="T7605" s="3">
        <v>2</v>
      </c>
      <c r="U7605" s="3">
        <v>0</v>
      </c>
      <c r="V7605" s="3">
        <v>6.2208000000000006</v>
      </c>
    </row>
    <row r="7606" spans="1:22" ht="14.25" customHeight="1" x14ac:dyDescent="0.25">
      <c r="A7606" s="3">
        <v>7605</v>
      </c>
      <c r="B7606" s="3" t="s">
        <v>9558</v>
      </c>
      <c r="C7606" s="4">
        <f>YEAR(Table_1[[#This Row],[Order Date]])</f>
        <v>2013</v>
      </c>
      <c r="D7606" s="9">
        <v>41422</v>
      </c>
      <c r="E7606" s="3">
        <v>41426</v>
      </c>
      <c r="F7606" s="3" t="s">
        <v>50</v>
      </c>
      <c r="G7606" s="3" t="s">
        <v>5038</v>
      </c>
      <c r="H7606" s="3" t="s">
        <v>5039</v>
      </c>
      <c r="I7606" s="3" t="s">
        <v>26</v>
      </c>
      <c r="J7606" s="3" t="s">
        <v>27</v>
      </c>
      <c r="K7606" s="3" t="s">
        <v>303</v>
      </c>
      <c r="L7606" s="3" t="s">
        <v>211</v>
      </c>
      <c r="M7606" s="3">
        <v>60623</v>
      </c>
      <c r="N7606" s="3" t="s">
        <v>105</v>
      </c>
      <c r="O7606" s="3" t="s">
        <v>6261</v>
      </c>
      <c r="P7606" s="3" t="s">
        <v>32</v>
      </c>
      <c r="Q7606" s="3" t="s">
        <v>65</v>
      </c>
      <c r="R7606" s="3" t="s">
        <v>6262</v>
      </c>
      <c r="S7606" s="3">
        <v>25.176000000000002</v>
      </c>
      <c r="T7606" s="3">
        <v>3</v>
      </c>
      <c r="U7606" s="3">
        <v>0.6</v>
      </c>
      <c r="V7606" s="3">
        <v>-33.358199999999997</v>
      </c>
    </row>
    <row r="7607" spans="1:22" ht="14.25" customHeight="1" x14ac:dyDescent="0.25">
      <c r="A7607" s="3">
        <v>7606</v>
      </c>
      <c r="B7607" s="3" t="s">
        <v>9558</v>
      </c>
      <c r="C7607" s="4">
        <f>YEAR(Table_1[[#This Row],[Order Date]])</f>
        <v>2013</v>
      </c>
      <c r="D7607" s="9">
        <v>41422</v>
      </c>
      <c r="E7607" s="3">
        <v>41426</v>
      </c>
      <c r="F7607" s="3" t="s">
        <v>50</v>
      </c>
      <c r="G7607" s="3" t="s">
        <v>5038</v>
      </c>
      <c r="H7607" s="3" t="s">
        <v>5039</v>
      </c>
      <c r="I7607" s="3" t="s">
        <v>26</v>
      </c>
      <c r="J7607" s="3" t="s">
        <v>27</v>
      </c>
      <c r="K7607" s="3" t="s">
        <v>303</v>
      </c>
      <c r="L7607" s="3" t="s">
        <v>211</v>
      </c>
      <c r="M7607" s="3">
        <v>60623</v>
      </c>
      <c r="N7607" s="3" t="s">
        <v>105</v>
      </c>
      <c r="O7607" s="3" t="s">
        <v>3027</v>
      </c>
      <c r="P7607" s="3" t="s">
        <v>32</v>
      </c>
      <c r="Q7607" s="3" t="s">
        <v>65</v>
      </c>
      <c r="R7607" s="3" t="s">
        <v>3028</v>
      </c>
      <c r="S7607" s="3">
        <v>5.5840000000000005</v>
      </c>
      <c r="T7607" s="3">
        <v>2</v>
      </c>
      <c r="U7607" s="3">
        <v>0.6</v>
      </c>
      <c r="V7607" s="3">
        <v>-1.6751999999999994</v>
      </c>
    </row>
    <row r="7608" spans="1:22" ht="14.25" customHeight="1" x14ac:dyDescent="0.25">
      <c r="A7608" s="3">
        <v>7607</v>
      </c>
      <c r="B7608" s="3" t="s">
        <v>9558</v>
      </c>
      <c r="C7608" s="4">
        <f>YEAR(Table_1[[#This Row],[Order Date]])</f>
        <v>2013</v>
      </c>
      <c r="D7608" s="9">
        <v>41422</v>
      </c>
      <c r="E7608" s="3">
        <v>41426</v>
      </c>
      <c r="F7608" s="3" t="s">
        <v>50</v>
      </c>
      <c r="G7608" s="3" t="s">
        <v>5038</v>
      </c>
      <c r="H7608" s="3" t="s">
        <v>5039</v>
      </c>
      <c r="I7608" s="3" t="s">
        <v>26</v>
      </c>
      <c r="J7608" s="3" t="s">
        <v>27</v>
      </c>
      <c r="K7608" s="3" t="s">
        <v>303</v>
      </c>
      <c r="L7608" s="3" t="s">
        <v>211</v>
      </c>
      <c r="M7608" s="3">
        <v>60623</v>
      </c>
      <c r="N7608" s="3" t="s">
        <v>105</v>
      </c>
      <c r="O7608" s="3" t="s">
        <v>2870</v>
      </c>
      <c r="P7608" s="3" t="s">
        <v>46</v>
      </c>
      <c r="Q7608" s="3" t="s">
        <v>59</v>
      </c>
      <c r="R7608" s="3" t="s">
        <v>2871</v>
      </c>
      <c r="S7608" s="3">
        <v>1297.3680000000002</v>
      </c>
      <c r="T7608" s="3">
        <v>9</v>
      </c>
      <c r="U7608" s="3">
        <v>0.2</v>
      </c>
      <c r="V7608" s="3">
        <v>97.302599999999984</v>
      </c>
    </row>
    <row r="7609" spans="1:22" ht="14.25" customHeight="1" x14ac:dyDescent="0.25">
      <c r="A7609" s="3">
        <v>7608</v>
      </c>
      <c r="B7609" s="3" t="s">
        <v>9559</v>
      </c>
      <c r="C7609" s="4">
        <f>YEAR(Table_1[[#This Row],[Order Date]])</f>
        <v>2014</v>
      </c>
      <c r="D7609" s="9">
        <v>41998</v>
      </c>
      <c r="E7609" s="3">
        <v>42001</v>
      </c>
      <c r="F7609" s="3" t="s">
        <v>188</v>
      </c>
      <c r="G7609" s="3" t="s">
        <v>4330</v>
      </c>
      <c r="H7609" s="3" t="s">
        <v>4331</v>
      </c>
      <c r="I7609" s="3" t="s">
        <v>26</v>
      </c>
      <c r="J7609" s="3" t="s">
        <v>27</v>
      </c>
      <c r="K7609" s="3" t="s">
        <v>815</v>
      </c>
      <c r="L7609" s="3" t="s">
        <v>104</v>
      </c>
      <c r="M7609" s="3">
        <v>75220</v>
      </c>
      <c r="N7609" s="3" t="s">
        <v>105</v>
      </c>
      <c r="O7609" s="3" t="s">
        <v>2117</v>
      </c>
      <c r="P7609" s="3" t="s">
        <v>46</v>
      </c>
      <c r="Q7609" s="3" t="s">
        <v>59</v>
      </c>
      <c r="R7609" s="3" t="s">
        <v>2118</v>
      </c>
      <c r="S7609" s="3">
        <v>264.32</v>
      </c>
      <c r="T7609" s="3">
        <v>2</v>
      </c>
      <c r="U7609" s="3">
        <v>0.2</v>
      </c>
      <c r="V7609" s="3">
        <v>19.823999999999998</v>
      </c>
    </row>
    <row r="7610" spans="1:22" ht="14.25" customHeight="1" x14ac:dyDescent="0.25">
      <c r="A7610" s="3">
        <v>7609</v>
      </c>
      <c r="B7610" s="3" t="s">
        <v>9560</v>
      </c>
      <c r="C7610" s="4">
        <f>YEAR(Table_1[[#This Row],[Order Date]])</f>
        <v>2014</v>
      </c>
      <c r="D7610" s="9">
        <v>41763</v>
      </c>
      <c r="E7610" s="3">
        <v>41767</v>
      </c>
      <c r="F7610" s="3" t="s">
        <v>50</v>
      </c>
      <c r="G7610" s="3" t="s">
        <v>1519</v>
      </c>
      <c r="H7610" s="3" t="s">
        <v>1520</v>
      </c>
      <c r="I7610" s="3" t="s">
        <v>26</v>
      </c>
      <c r="J7610" s="3" t="s">
        <v>27</v>
      </c>
      <c r="K7610" s="3" t="s">
        <v>127</v>
      </c>
      <c r="L7610" s="3" t="s">
        <v>43</v>
      </c>
      <c r="M7610" s="3">
        <v>94122</v>
      </c>
      <c r="N7610" s="3" t="s">
        <v>44</v>
      </c>
      <c r="O7610" s="3" t="s">
        <v>3051</v>
      </c>
      <c r="P7610" s="3" t="s">
        <v>46</v>
      </c>
      <c r="Q7610" s="3" t="s">
        <v>90</v>
      </c>
      <c r="R7610" s="3" t="s">
        <v>3052</v>
      </c>
      <c r="S7610" s="3">
        <v>25.92</v>
      </c>
      <c r="T7610" s="3">
        <v>4</v>
      </c>
      <c r="U7610" s="3">
        <v>0</v>
      </c>
      <c r="V7610" s="3">
        <v>12.441600000000001</v>
      </c>
    </row>
    <row r="7611" spans="1:22" ht="14.25" customHeight="1" x14ac:dyDescent="0.25">
      <c r="A7611" s="3">
        <v>7610</v>
      </c>
      <c r="B7611" s="3" t="s">
        <v>9560</v>
      </c>
      <c r="C7611" s="4">
        <f>YEAR(Table_1[[#This Row],[Order Date]])</f>
        <v>2014</v>
      </c>
      <c r="D7611" s="9">
        <v>41763</v>
      </c>
      <c r="E7611" s="3">
        <v>41767</v>
      </c>
      <c r="F7611" s="3" t="s">
        <v>50</v>
      </c>
      <c r="G7611" s="3" t="s">
        <v>1519</v>
      </c>
      <c r="H7611" s="3" t="s">
        <v>1520</v>
      </c>
      <c r="I7611" s="3" t="s">
        <v>26</v>
      </c>
      <c r="J7611" s="3" t="s">
        <v>27</v>
      </c>
      <c r="K7611" s="3" t="s">
        <v>127</v>
      </c>
      <c r="L7611" s="3" t="s">
        <v>43</v>
      </c>
      <c r="M7611" s="3">
        <v>94122</v>
      </c>
      <c r="N7611" s="3" t="s">
        <v>44</v>
      </c>
      <c r="O7611" s="3" t="s">
        <v>1114</v>
      </c>
      <c r="P7611" s="3" t="s">
        <v>46</v>
      </c>
      <c r="Q7611" s="3" t="s">
        <v>68</v>
      </c>
      <c r="R7611" s="3" t="s">
        <v>1115</v>
      </c>
      <c r="S7611" s="3">
        <v>22.959999999999997</v>
      </c>
      <c r="T7611" s="3">
        <v>7</v>
      </c>
      <c r="U7611" s="3">
        <v>0</v>
      </c>
      <c r="V7611" s="3">
        <v>6.6583999999999968</v>
      </c>
    </row>
    <row r="7612" spans="1:22" ht="14.25" customHeight="1" x14ac:dyDescent="0.25">
      <c r="A7612" s="3">
        <v>7611</v>
      </c>
      <c r="B7612" s="3" t="s">
        <v>9561</v>
      </c>
      <c r="C7612" s="4">
        <f>YEAR(Table_1[[#This Row],[Order Date]])</f>
        <v>2011</v>
      </c>
      <c r="D7612" s="9">
        <v>40597</v>
      </c>
      <c r="E7612" s="3">
        <v>40599</v>
      </c>
      <c r="F7612" s="3" t="s">
        <v>188</v>
      </c>
      <c r="G7612" s="3" t="s">
        <v>1674</v>
      </c>
      <c r="H7612" s="3" t="s">
        <v>1675</v>
      </c>
      <c r="I7612" s="3" t="s">
        <v>26</v>
      </c>
      <c r="J7612" s="3" t="s">
        <v>27</v>
      </c>
      <c r="K7612" s="3" t="s">
        <v>7967</v>
      </c>
      <c r="L7612" s="3" t="s">
        <v>43</v>
      </c>
      <c r="M7612" s="3">
        <v>92553</v>
      </c>
      <c r="N7612" s="3" t="s">
        <v>44</v>
      </c>
      <c r="O7612" s="3" t="s">
        <v>2274</v>
      </c>
      <c r="P7612" s="3" t="s">
        <v>46</v>
      </c>
      <c r="Q7612" s="3" t="s">
        <v>90</v>
      </c>
      <c r="R7612" s="3" t="s">
        <v>2275</v>
      </c>
      <c r="S7612" s="3">
        <v>19.440000000000001</v>
      </c>
      <c r="T7612" s="3">
        <v>3</v>
      </c>
      <c r="U7612" s="3">
        <v>0</v>
      </c>
      <c r="V7612" s="3">
        <v>9.3312000000000008</v>
      </c>
    </row>
    <row r="7613" spans="1:22" ht="14.25" customHeight="1" x14ac:dyDescent="0.25">
      <c r="A7613" s="3">
        <v>7612</v>
      </c>
      <c r="B7613" s="3" t="s">
        <v>9562</v>
      </c>
      <c r="C7613" s="4">
        <f>YEAR(Table_1[[#This Row],[Order Date]])</f>
        <v>2012</v>
      </c>
      <c r="D7613" s="9">
        <v>40947</v>
      </c>
      <c r="E7613" s="3">
        <v>40950</v>
      </c>
      <c r="F7613" s="3" t="s">
        <v>188</v>
      </c>
      <c r="G7613" s="3" t="s">
        <v>62</v>
      </c>
      <c r="H7613" s="3" t="s">
        <v>63</v>
      </c>
      <c r="I7613" s="3" t="s">
        <v>26</v>
      </c>
      <c r="J7613" s="3" t="s">
        <v>27</v>
      </c>
      <c r="K7613" s="3" t="s">
        <v>9449</v>
      </c>
      <c r="L7613" s="3" t="s">
        <v>4530</v>
      </c>
      <c r="M7613" s="3">
        <v>67846</v>
      </c>
      <c r="N7613" s="3" t="s">
        <v>105</v>
      </c>
      <c r="O7613" s="3" t="s">
        <v>6074</v>
      </c>
      <c r="P7613" s="3" t="s">
        <v>46</v>
      </c>
      <c r="Q7613" s="3" t="s">
        <v>90</v>
      </c>
      <c r="R7613" s="3" t="s">
        <v>6075</v>
      </c>
      <c r="S7613" s="3">
        <v>9.5399999999999991</v>
      </c>
      <c r="T7613" s="3">
        <v>2</v>
      </c>
      <c r="U7613" s="3">
        <v>0</v>
      </c>
      <c r="V7613" s="3">
        <v>4.2929999999999993</v>
      </c>
    </row>
    <row r="7614" spans="1:22" ht="14.25" customHeight="1" x14ac:dyDescent="0.25">
      <c r="A7614" s="3">
        <v>7613</v>
      </c>
      <c r="B7614" s="3" t="s">
        <v>9562</v>
      </c>
      <c r="C7614" s="4">
        <f>YEAR(Table_1[[#This Row],[Order Date]])</f>
        <v>2012</v>
      </c>
      <c r="D7614" s="9">
        <v>40947</v>
      </c>
      <c r="E7614" s="3">
        <v>40950</v>
      </c>
      <c r="F7614" s="3" t="s">
        <v>188</v>
      </c>
      <c r="G7614" s="3" t="s">
        <v>62</v>
      </c>
      <c r="H7614" s="3" t="s">
        <v>63</v>
      </c>
      <c r="I7614" s="3" t="s">
        <v>26</v>
      </c>
      <c r="J7614" s="3" t="s">
        <v>27</v>
      </c>
      <c r="K7614" s="3" t="s">
        <v>9449</v>
      </c>
      <c r="L7614" s="3" t="s">
        <v>4530</v>
      </c>
      <c r="M7614" s="3">
        <v>67846</v>
      </c>
      <c r="N7614" s="3" t="s">
        <v>105</v>
      </c>
      <c r="O7614" s="3" t="s">
        <v>837</v>
      </c>
      <c r="P7614" s="3" t="s">
        <v>46</v>
      </c>
      <c r="Q7614" s="3" t="s">
        <v>269</v>
      </c>
      <c r="R7614" s="3" t="s">
        <v>838</v>
      </c>
      <c r="S7614" s="3">
        <v>5.81</v>
      </c>
      <c r="T7614" s="3">
        <v>1</v>
      </c>
      <c r="U7614" s="3">
        <v>0</v>
      </c>
      <c r="V7614" s="3">
        <v>1.8010999999999999</v>
      </c>
    </row>
    <row r="7615" spans="1:22" ht="14.25" customHeight="1" x14ac:dyDescent="0.25">
      <c r="A7615" s="3">
        <v>7614</v>
      </c>
      <c r="B7615" s="3" t="s">
        <v>9562</v>
      </c>
      <c r="C7615" s="4">
        <f>YEAR(Table_1[[#This Row],[Order Date]])</f>
        <v>2012</v>
      </c>
      <c r="D7615" s="9">
        <v>40947</v>
      </c>
      <c r="E7615" s="3">
        <v>40950</v>
      </c>
      <c r="F7615" s="3" t="s">
        <v>188</v>
      </c>
      <c r="G7615" s="3" t="s">
        <v>62</v>
      </c>
      <c r="H7615" s="3" t="s">
        <v>63</v>
      </c>
      <c r="I7615" s="3" t="s">
        <v>26</v>
      </c>
      <c r="J7615" s="3" t="s">
        <v>27</v>
      </c>
      <c r="K7615" s="3" t="s">
        <v>9449</v>
      </c>
      <c r="L7615" s="3" t="s">
        <v>4530</v>
      </c>
      <c r="M7615" s="3">
        <v>67846</v>
      </c>
      <c r="N7615" s="3" t="s">
        <v>105</v>
      </c>
      <c r="O7615" s="3" t="s">
        <v>571</v>
      </c>
      <c r="P7615" s="3" t="s">
        <v>46</v>
      </c>
      <c r="Q7615" s="3" t="s">
        <v>68</v>
      </c>
      <c r="R7615" s="3" t="s">
        <v>572</v>
      </c>
      <c r="S7615" s="3">
        <v>5.76</v>
      </c>
      <c r="T7615" s="3">
        <v>2</v>
      </c>
      <c r="U7615" s="3">
        <v>0</v>
      </c>
      <c r="V7615" s="3">
        <v>1.7279999999999998</v>
      </c>
    </row>
    <row r="7616" spans="1:22" ht="14.25" customHeight="1" x14ac:dyDescent="0.25">
      <c r="A7616" s="3">
        <v>7615</v>
      </c>
      <c r="B7616" s="3" t="s">
        <v>9563</v>
      </c>
      <c r="C7616" s="4">
        <f>YEAR(Table_1[[#This Row],[Order Date]])</f>
        <v>2012</v>
      </c>
      <c r="D7616" s="9">
        <v>41145</v>
      </c>
      <c r="E7616" s="3">
        <v>41149</v>
      </c>
      <c r="F7616" s="3" t="s">
        <v>23</v>
      </c>
      <c r="G7616" s="3" t="s">
        <v>5523</v>
      </c>
      <c r="H7616" s="3" t="s">
        <v>5524</v>
      </c>
      <c r="I7616" s="3" t="s">
        <v>26</v>
      </c>
      <c r="J7616" s="3" t="s">
        <v>27</v>
      </c>
      <c r="K7616" s="3" t="s">
        <v>266</v>
      </c>
      <c r="L7616" s="3" t="s">
        <v>267</v>
      </c>
      <c r="M7616" s="3">
        <v>10035</v>
      </c>
      <c r="N7616" s="3" t="s">
        <v>148</v>
      </c>
      <c r="O7616" s="3" t="s">
        <v>2045</v>
      </c>
      <c r="P7616" s="3" t="s">
        <v>32</v>
      </c>
      <c r="Q7616" s="3" t="s">
        <v>65</v>
      </c>
      <c r="R7616" s="3" t="s">
        <v>2046</v>
      </c>
      <c r="S7616" s="3">
        <v>14.91</v>
      </c>
      <c r="T7616" s="3">
        <v>3</v>
      </c>
      <c r="U7616" s="3">
        <v>0</v>
      </c>
      <c r="V7616" s="3">
        <v>4.6220999999999997</v>
      </c>
    </row>
    <row r="7617" spans="1:22" ht="14.25" customHeight="1" x14ac:dyDescent="0.25">
      <c r="A7617" s="3">
        <v>7616</v>
      </c>
      <c r="B7617" s="3" t="s">
        <v>9564</v>
      </c>
      <c r="C7617" s="4">
        <f>YEAR(Table_1[[#This Row],[Order Date]])</f>
        <v>2011</v>
      </c>
      <c r="D7617" s="9">
        <v>40877</v>
      </c>
      <c r="E7617" s="3">
        <v>40881</v>
      </c>
      <c r="F7617" s="3" t="s">
        <v>50</v>
      </c>
      <c r="G7617" s="3" t="s">
        <v>5044</v>
      </c>
      <c r="H7617" s="3" t="s">
        <v>5045</v>
      </c>
      <c r="I7617" s="3" t="s">
        <v>41</v>
      </c>
      <c r="J7617" s="3" t="s">
        <v>27</v>
      </c>
      <c r="K7617" s="3" t="s">
        <v>6051</v>
      </c>
      <c r="L7617" s="3" t="s">
        <v>54</v>
      </c>
      <c r="M7617" s="3">
        <v>32839</v>
      </c>
      <c r="N7617" s="3" t="s">
        <v>30</v>
      </c>
      <c r="O7617" s="3" t="s">
        <v>7771</v>
      </c>
      <c r="P7617" s="3" t="s">
        <v>46</v>
      </c>
      <c r="Q7617" s="3" t="s">
        <v>75</v>
      </c>
      <c r="R7617" s="3" t="s">
        <v>7772</v>
      </c>
      <c r="S7617" s="3">
        <v>6.6420000000000012</v>
      </c>
      <c r="T7617" s="3">
        <v>9</v>
      </c>
      <c r="U7617" s="3">
        <v>0.7</v>
      </c>
      <c r="V7617" s="3">
        <v>-4.427999999999999</v>
      </c>
    </row>
    <row r="7618" spans="1:22" ht="14.25" customHeight="1" x14ac:dyDescent="0.25">
      <c r="A7618" s="3">
        <v>7617</v>
      </c>
      <c r="B7618" s="3" t="s">
        <v>9565</v>
      </c>
      <c r="C7618" s="4">
        <f>YEAR(Table_1[[#This Row],[Order Date]])</f>
        <v>2013</v>
      </c>
      <c r="D7618" s="9">
        <v>41619</v>
      </c>
      <c r="E7618" s="3">
        <v>41625</v>
      </c>
      <c r="F7618" s="3" t="s">
        <v>50</v>
      </c>
      <c r="G7618" s="3" t="s">
        <v>5677</v>
      </c>
      <c r="H7618" s="3" t="s">
        <v>5678</v>
      </c>
      <c r="I7618" s="3" t="s">
        <v>26</v>
      </c>
      <c r="J7618" s="3" t="s">
        <v>27</v>
      </c>
      <c r="K7618" s="3" t="s">
        <v>4103</v>
      </c>
      <c r="L7618" s="3" t="s">
        <v>267</v>
      </c>
      <c r="M7618" s="3">
        <v>13601</v>
      </c>
      <c r="N7618" s="3" t="s">
        <v>148</v>
      </c>
      <c r="O7618" s="3" t="s">
        <v>5239</v>
      </c>
      <c r="P7618" s="3" t="s">
        <v>46</v>
      </c>
      <c r="Q7618" s="3" t="s">
        <v>90</v>
      </c>
      <c r="R7618" s="3" t="s">
        <v>5240</v>
      </c>
      <c r="S7618" s="3">
        <v>18.54</v>
      </c>
      <c r="T7618" s="3">
        <v>2</v>
      </c>
      <c r="U7618" s="3">
        <v>0</v>
      </c>
      <c r="V7618" s="3">
        <v>8.7137999999999991</v>
      </c>
    </row>
    <row r="7619" spans="1:22" ht="14.25" customHeight="1" x14ac:dyDescent="0.25">
      <c r="A7619" s="3">
        <v>7618</v>
      </c>
      <c r="B7619" s="3" t="s">
        <v>9565</v>
      </c>
      <c r="C7619" s="4">
        <f>YEAR(Table_1[[#This Row],[Order Date]])</f>
        <v>2013</v>
      </c>
      <c r="D7619" s="9">
        <v>41619</v>
      </c>
      <c r="E7619" s="3">
        <v>41625</v>
      </c>
      <c r="F7619" s="3" t="s">
        <v>50</v>
      </c>
      <c r="G7619" s="3" t="s">
        <v>5677</v>
      </c>
      <c r="H7619" s="3" t="s">
        <v>5678</v>
      </c>
      <c r="I7619" s="3" t="s">
        <v>26</v>
      </c>
      <c r="J7619" s="3" t="s">
        <v>27</v>
      </c>
      <c r="K7619" s="3" t="s">
        <v>4103</v>
      </c>
      <c r="L7619" s="3" t="s">
        <v>267</v>
      </c>
      <c r="M7619" s="3">
        <v>13601</v>
      </c>
      <c r="N7619" s="3" t="s">
        <v>148</v>
      </c>
      <c r="O7619" s="3" t="s">
        <v>97</v>
      </c>
      <c r="P7619" s="3" t="s">
        <v>46</v>
      </c>
      <c r="Q7619" s="3" t="s">
        <v>75</v>
      </c>
      <c r="R7619" s="3" t="s">
        <v>98</v>
      </c>
      <c r="S7619" s="3">
        <v>679.96</v>
      </c>
      <c r="T7619" s="3">
        <v>5</v>
      </c>
      <c r="U7619" s="3">
        <v>0.2</v>
      </c>
      <c r="V7619" s="3">
        <v>220.98699999999997</v>
      </c>
    </row>
    <row r="7620" spans="1:22" ht="14.25" customHeight="1" x14ac:dyDescent="0.25">
      <c r="A7620" s="3">
        <v>7619</v>
      </c>
      <c r="B7620" s="3" t="s">
        <v>9566</v>
      </c>
      <c r="C7620" s="4">
        <f>YEAR(Table_1[[#This Row],[Order Date]])</f>
        <v>2014</v>
      </c>
      <c r="D7620" s="9">
        <v>41940</v>
      </c>
      <c r="E7620" s="3">
        <v>41942</v>
      </c>
      <c r="F7620" s="3" t="s">
        <v>188</v>
      </c>
      <c r="G7620" s="3" t="s">
        <v>4086</v>
      </c>
      <c r="H7620" s="3" t="s">
        <v>4087</v>
      </c>
      <c r="I7620" s="3" t="s">
        <v>41</v>
      </c>
      <c r="J7620" s="3" t="s">
        <v>27</v>
      </c>
      <c r="K7620" s="3" t="s">
        <v>42</v>
      </c>
      <c r="L7620" s="3" t="s">
        <v>43</v>
      </c>
      <c r="M7620" s="3">
        <v>90032</v>
      </c>
      <c r="N7620" s="3" t="s">
        <v>44</v>
      </c>
      <c r="O7620" s="3" t="s">
        <v>80</v>
      </c>
      <c r="P7620" s="3" t="s">
        <v>32</v>
      </c>
      <c r="Q7620" s="3" t="s">
        <v>56</v>
      </c>
      <c r="R7620" s="3" t="s">
        <v>81</v>
      </c>
      <c r="S7620" s="3">
        <v>189.57600000000002</v>
      </c>
      <c r="T7620" s="3">
        <v>1</v>
      </c>
      <c r="U7620" s="3">
        <v>0.2</v>
      </c>
      <c r="V7620" s="3">
        <v>9.4787999999999784</v>
      </c>
    </row>
    <row r="7621" spans="1:22" ht="14.25" customHeight="1" x14ac:dyDescent="0.25">
      <c r="A7621" s="3">
        <v>7620</v>
      </c>
      <c r="B7621" s="3" t="s">
        <v>9566</v>
      </c>
      <c r="C7621" s="4">
        <f>YEAR(Table_1[[#This Row],[Order Date]])</f>
        <v>2014</v>
      </c>
      <c r="D7621" s="9">
        <v>41940</v>
      </c>
      <c r="E7621" s="3">
        <v>41942</v>
      </c>
      <c r="F7621" s="3" t="s">
        <v>188</v>
      </c>
      <c r="G7621" s="3" t="s">
        <v>4086</v>
      </c>
      <c r="H7621" s="3" t="s">
        <v>4087</v>
      </c>
      <c r="I7621" s="3" t="s">
        <v>41</v>
      </c>
      <c r="J7621" s="3" t="s">
        <v>27</v>
      </c>
      <c r="K7621" s="3" t="s">
        <v>42</v>
      </c>
      <c r="L7621" s="3" t="s">
        <v>43</v>
      </c>
      <c r="M7621" s="3">
        <v>90032</v>
      </c>
      <c r="N7621" s="3" t="s">
        <v>44</v>
      </c>
      <c r="O7621" s="3" t="s">
        <v>8519</v>
      </c>
      <c r="P7621" s="3" t="s">
        <v>71</v>
      </c>
      <c r="Q7621" s="3" t="s">
        <v>72</v>
      </c>
      <c r="R7621" s="3" t="s">
        <v>8520</v>
      </c>
      <c r="S7621" s="3">
        <v>71.959999999999994</v>
      </c>
      <c r="T7621" s="3">
        <v>5</v>
      </c>
      <c r="U7621" s="3">
        <v>0.2</v>
      </c>
      <c r="V7621" s="3">
        <v>7.1960000000000015</v>
      </c>
    </row>
    <row r="7622" spans="1:22" ht="14.25" customHeight="1" x14ac:dyDescent="0.25">
      <c r="A7622" s="3">
        <v>7621</v>
      </c>
      <c r="B7622" s="3" t="s">
        <v>9567</v>
      </c>
      <c r="C7622" s="4">
        <f>YEAR(Table_1[[#This Row],[Order Date]])</f>
        <v>2011</v>
      </c>
      <c r="D7622" s="9">
        <v>40872</v>
      </c>
      <c r="E7622" s="3">
        <v>40876</v>
      </c>
      <c r="F7622" s="3" t="s">
        <v>50</v>
      </c>
      <c r="G7622" s="3" t="s">
        <v>5081</v>
      </c>
      <c r="H7622" s="3" t="s">
        <v>5082</v>
      </c>
      <c r="I7622" s="3" t="s">
        <v>26</v>
      </c>
      <c r="J7622" s="3" t="s">
        <v>27</v>
      </c>
      <c r="K7622" s="3" t="s">
        <v>42</v>
      </c>
      <c r="L7622" s="3" t="s">
        <v>43</v>
      </c>
      <c r="M7622" s="3">
        <v>90004</v>
      </c>
      <c r="N7622" s="3" t="s">
        <v>44</v>
      </c>
      <c r="O7622" s="3" t="s">
        <v>962</v>
      </c>
      <c r="P7622" s="3" t="s">
        <v>71</v>
      </c>
      <c r="Q7622" s="3" t="s">
        <v>72</v>
      </c>
      <c r="R7622" s="3" t="s">
        <v>963</v>
      </c>
      <c r="S7622" s="3">
        <v>539.91999999999996</v>
      </c>
      <c r="T7622" s="3">
        <v>5</v>
      </c>
      <c r="U7622" s="3">
        <v>0.2</v>
      </c>
      <c r="V7622" s="3">
        <v>47.242999999999967</v>
      </c>
    </row>
    <row r="7623" spans="1:22" ht="14.25" customHeight="1" x14ac:dyDescent="0.25">
      <c r="A7623" s="3">
        <v>7622</v>
      </c>
      <c r="B7623" s="3" t="s">
        <v>9567</v>
      </c>
      <c r="C7623" s="4">
        <f>YEAR(Table_1[[#This Row],[Order Date]])</f>
        <v>2011</v>
      </c>
      <c r="D7623" s="9">
        <v>40872</v>
      </c>
      <c r="E7623" s="3">
        <v>40876</v>
      </c>
      <c r="F7623" s="3" t="s">
        <v>50</v>
      </c>
      <c r="G7623" s="3" t="s">
        <v>5081</v>
      </c>
      <c r="H7623" s="3" t="s">
        <v>5082</v>
      </c>
      <c r="I7623" s="3" t="s">
        <v>26</v>
      </c>
      <c r="J7623" s="3" t="s">
        <v>27</v>
      </c>
      <c r="K7623" s="3" t="s">
        <v>42</v>
      </c>
      <c r="L7623" s="3" t="s">
        <v>43</v>
      </c>
      <c r="M7623" s="3">
        <v>90004</v>
      </c>
      <c r="N7623" s="3" t="s">
        <v>44</v>
      </c>
      <c r="O7623" s="3" t="s">
        <v>2455</v>
      </c>
      <c r="P7623" s="3" t="s">
        <v>32</v>
      </c>
      <c r="Q7623" s="3" t="s">
        <v>36</v>
      </c>
      <c r="R7623" s="3" t="s">
        <v>2456</v>
      </c>
      <c r="S7623" s="3">
        <v>725.34400000000005</v>
      </c>
      <c r="T7623" s="3">
        <v>4</v>
      </c>
      <c r="U7623" s="3">
        <v>0.2</v>
      </c>
      <c r="V7623" s="3">
        <v>54.400800000000004</v>
      </c>
    </row>
    <row r="7624" spans="1:22" ht="14.25" customHeight="1" x14ac:dyDescent="0.25">
      <c r="A7624" s="3">
        <v>7623</v>
      </c>
      <c r="B7624" s="3" t="s">
        <v>9567</v>
      </c>
      <c r="C7624" s="4">
        <f>YEAR(Table_1[[#This Row],[Order Date]])</f>
        <v>2011</v>
      </c>
      <c r="D7624" s="9">
        <v>40872</v>
      </c>
      <c r="E7624" s="3">
        <v>40876</v>
      </c>
      <c r="F7624" s="3" t="s">
        <v>50</v>
      </c>
      <c r="G7624" s="3" t="s">
        <v>5081</v>
      </c>
      <c r="H7624" s="3" t="s">
        <v>5082</v>
      </c>
      <c r="I7624" s="3" t="s">
        <v>26</v>
      </c>
      <c r="J7624" s="3" t="s">
        <v>27</v>
      </c>
      <c r="K7624" s="3" t="s">
        <v>42</v>
      </c>
      <c r="L7624" s="3" t="s">
        <v>43</v>
      </c>
      <c r="M7624" s="3">
        <v>90004</v>
      </c>
      <c r="N7624" s="3" t="s">
        <v>44</v>
      </c>
      <c r="O7624" s="3" t="s">
        <v>9503</v>
      </c>
      <c r="P7624" s="3" t="s">
        <v>46</v>
      </c>
      <c r="Q7624" s="3" t="s">
        <v>68</v>
      </c>
      <c r="R7624" s="3" t="s">
        <v>186</v>
      </c>
      <c r="S7624" s="3">
        <v>7.4399999999999995</v>
      </c>
      <c r="T7624" s="3">
        <v>3</v>
      </c>
      <c r="U7624" s="3">
        <v>0</v>
      </c>
      <c r="V7624" s="3">
        <v>2.6039999999999996</v>
      </c>
    </row>
    <row r="7625" spans="1:22" ht="14.25" customHeight="1" x14ac:dyDescent="0.25">
      <c r="A7625" s="3">
        <v>7624</v>
      </c>
      <c r="B7625" s="3" t="s">
        <v>9568</v>
      </c>
      <c r="C7625" s="4">
        <f>YEAR(Table_1[[#This Row],[Order Date]])</f>
        <v>2011</v>
      </c>
      <c r="D7625" s="9">
        <v>40738</v>
      </c>
      <c r="E7625" s="3">
        <v>40744</v>
      </c>
      <c r="F7625" s="3" t="s">
        <v>50</v>
      </c>
      <c r="G7625" s="3" t="s">
        <v>8926</v>
      </c>
      <c r="H7625" s="3" t="s">
        <v>8927</v>
      </c>
      <c r="I7625" s="3" t="s">
        <v>102</v>
      </c>
      <c r="J7625" s="3" t="s">
        <v>27</v>
      </c>
      <c r="K7625" s="3" t="s">
        <v>606</v>
      </c>
      <c r="L7625" s="3" t="s">
        <v>245</v>
      </c>
      <c r="M7625" s="3">
        <v>19711</v>
      </c>
      <c r="N7625" s="3" t="s">
        <v>148</v>
      </c>
      <c r="O7625" s="3" t="s">
        <v>2512</v>
      </c>
      <c r="P7625" s="3" t="s">
        <v>46</v>
      </c>
      <c r="Q7625" s="3" t="s">
        <v>78</v>
      </c>
      <c r="R7625" s="3" t="s">
        <v>2513</v>
      </c>
      <c r="S7625" s="3">
        <v>39.479999999999997</v>
      </c>
      <c r="T7625" s="3">
        <v>1</v>
      </c>
      <c r="U7625" s="3">
        <v>0</v>
      </c>
      <c r="V7625" s="3">
        <v>11.054400000000001</v>
      </c>
    </row>
    <row r="7626" spans="1:22" ht="14.25" customHeight="1" x14ac:dyDescent="0.25">
      <c r="A7626" s="3">
        <v>7625</v>
      </c>
      <c r="B7626" s="3" t="s">
        <v>9569</v>
      </c>
      <c r="C7626" s="4">
        <f>YEAR(Table_1[[#This Row],[Order Date]])</f>
        <v>2012</v>
      </c>
      <c r="D7626" s="9">
        <v>41052</v>
      </c>
      <c r="E7626" s="3">
        <v>41056</v>
      </c>
      <c r="F7626" s="3" t="s">
        <v>23</v>
      </c>
      <c r="G7626" s="3" t="s">
        <v>1162</v>
      </c>
      <c r="H7626" s="3" t="s">
        <v>1163</v>
      </c>
      <c r="I7626" s="3" t="s">
        <v>102</v>
      </c>
      <c r="J7626" s="3" t="s">
        <v>27</v>
      </c>
      <c r="K7626" s="3" t="s">
        <v>880</v>
      </c>
      <c r="L7626" s="3" t="s">
        <v>238</v>
      </c>
      <c r="M7626" s="3">
        <v>48234</v>
      </c>
      <c r="N7626" s="3" t="s">
        <v>105</v>
      </c>
      <c r="O7626" s="3" t="s">
        <v>4570</v>
      </c>
      <c r="P7626" s="3" t="s">
        <v>46</v>
      </c>
      <c r="Q7626" s="3" t="s">
        <v>78</v>
      </c>
      <c r="R7626" s="3" t="s">
        <v>4571</v>
      </c>
      <c r="S7626" s="3">
        <v>850.5</v>
      </c>
      <c r="T7626" s="3">
        <v>5</v>
      </c>
      <c r="U7626" s="3">
        <v>0.1</v>
      </c>
      <c r="V7626" s="3">
        <v>245.69999999999993</v>
      </c>
    </row>
    <row r="7627" spans="1:22" ht="14.25" customHeight="1" x14ac:dyDescent="0.25">
      <c r="A7627" s="3">
        <v>7626</v>
      </c>
      <c r="B7627" s="3" t="s">
        <v>9569</v>
      </c>
      <c r="C7627" s="4">
        <f>YEAR(Table_1[[#This Row],[Order Date]])</f>
        <v>2012</v>
      </c>
      <c r="D7627" s="9">
        <v>41052</v>
      </c>
      <c r="E7627" s="3">
        <v>41056</v>
      </c>
      <c r="F7627" s="3" t="s">
        <v>23</v>
      </c>
      <c r="G7627" s="3" t="s">
        <v>1162</v>
      </c>
      <c r="H7627" s="3" t="s">
        <v>1163</v>
      </c>
      <c r="I7627" s="3" t="s">
        <v>102</v>
      </c>
      <c r="J7627" s="3" t="s">
        <v>27</v>
      </c>
      <c r="K7627" s="3" t="s">
        <v>880</v>
      </c>
      <c r="L7627" s="3" t="s">
        <v>238</v>
      </c>
      <c r="M7627" s="3">
        <v>48234</v>
      </c>
      <c r="N7627" s="3" t="s">
        <v>105</v>
      </c>
      <c r="O7627" s="3" t="s">
        <v>3505</v>
      </c>
      <c r="P7627" s="3" t="s">
        <v>32</v>
      </c>
      <c r="Q7627" s="3" t="s">
        <v>65</v>
      </c>
      <c r="R7627" s="3" t="s">
        <v>3506</v>
      </c>
      <c r="S7627" s="3">
        <v>75.33</v>
      </c>
      <c r="T7627" s="3">
        <v>9</v>
      </c>
      <c r="U7627" s="3">
        <v>0</v>
      </c>
      <c r="V7627" s="3">
        <v>19.585799999999999</v>
      </c>
    </row>
    <row r="7628" spans="1:22" ht="14.25" customHeight="1" x14ac:dyDescent="0.25">
      <c r="A7628" s="3">
        <v>7627</v>
      </c>
      <c r="B7628" s="3" t="s">
        <v>9570</v>
      </c>
      <c r="C7628" s="4">
        <f>YEAR(Table_1[[#This Row],[Order Date]])</f>
        <v>2012</v>
      </c>
      <c r="D7628" s="9">
        <v>41234</v>
      </c>
      <c r="E7628" s="3">
        <v>41236</v>
      </c>
      <c r="F7628" s="3" t="s">
        <v>23</v>
      </c>
      <c r="G7628" s="3" t="s">
        <v>2612</v>
      </c>
      <c r="H7628" s="3" t="s">
        <v>2613</v>
      </c>
      <c r="I7628" s="3" t="s">
        <v>41</v>
      </c>
      <c r="J7628" s="3" t="s">
        <v>27</v>
      </c>
      <c r="K7628" s="3" t="s">
        <v>544</v>
      </c>
      <c r="L7628" s="3" t="s">
        <v>310</v>
      </c>
      <c r="M7628" s="3">
        <v>85023</v>
      </c>
      <c r="N7628" s="3" t="s">
        <v>44</v>
      </c>
      <c r="O7628" s="3" t="s">
        <v>6550</v>
      </c>
      <c r="P7628" s="3" t="s">
        <v>46</v>
      </c>
      <c r="Q7628" s="3" t="s">
        <v>78</v>
      </c>
      <c r="R7628" s="3" t="s">
        <v>6551</v>
      </c>
      <c r="S7628" s="3">
        <v>325.63200000000006</v>
      </c>
      <c r="T7628" s="3">
        <v>6</v>
      </c>
      <c r="U7628" s="3">
        <v>0.2</v>
      </c>
      <c r="V7628" s="3">
        <v>28.492799999999988</v>
      </c>
    </row>
    <row r="7629" spans="1:22" ht="14.25" customHeight="1" x14ac:dyDescent="0.25">
      <c r="A7629" s="3">
        <v>7628</v>
      </c>
      <c r="B7629" s="3" t="s">
        <v>9570</v>
      </c>
      <c r="C7629" s="4">
        <f>YEAR(Table_1[[#This Row],[Order Date]])</f>
        <v>2012</v>
      </c>
      <c r="D7629" s="9">
        <v>41234</v>
      </c>
      <c r="E7629" s="3">
        <v>41236</v>
      </c>
      <c r="F7629" s="3" t="s">
        <v>23</v>
      </c>
      <c r="G7629" s="3" t="s">
        <v>2612</v>
      </c>
      <c r="H7629" s="3" t="s">
        <v>2613</v>
      </c>
      <c r="I7629" s="3" t="s">
        <v>41</v>
      </c>
      <c r="J7629" s="3" t="s">
        <v>27</v>
      </c>
      <c r="K7629" s="3" t="s">
        <v>544</v>
      </c>
      <c r="L7629" s="3" t="s">
        <v>310</v>
      </c>
      <c r="M7629" s="3">
        <v>85023</v>
      </c>
      <c r="N7629" s="3" t="s">
        <v>44</v>
      </c>
      <c r="O7629" s="3" t="s">
        <v>4834</v>
      </c>
      <c r="P7629" s="3" t="s">
        <v>71</v>
      </c>
      <c r="Q7629" s="3" t="s">
        <v>161</v>
      </c>
      <c r="R7629" s="3" t="s">
        <v>4835</v>
      </c>
      <c r="S7629" s="3">
        <v>23.344000000000001</v>
      </c>
      <c r="T7629" s="3">
        <v>2</v>
      </c>
      <c r="U7629" s="3">
        <v>0.2</v>
      </c>
      <c r="V7629" s="3">
        <v>-1.4590000000000014</v>
      </c>
    </row>
    <row r="7630" spans="1:22" ht="14.25" customHeight="1" x14ac:dyDescent="0.25">
      <c r="A7630" s="3">
        <v>7629</v>
      </c>
      <c r="B7630" s="3" t="s">
        <v>9570</v>
      </c>
      <c r="C7630" s="4">
        <f>YEAR(Table_1[[#This Row],[Order Date]])</f>
        <v>2012</v>
      </c>
      <c r="D7630" s="9">
        <v>41234</v>
      </c>
      <c r="E7630" s="3">
        <v>41236</v>
      </c>
      <c r="F7630" s="3" t="s">
        <v>23</v>
      </c>
      <c r="G7630" s="3" t="s">
        <v>2612</v>
      </c>
      <c r="H7630" s="3" t="s">
        <v>2613</v>
      </c>
      <c r="I7630" s="3" t="s">
        <v>41</v>
      </c>
      <c r="J7630" s="3" t="s">
        <v>27</v>
      </c>
      <c r="K7630" s="3" t="s">
        <v>544</v>
      </c>
      <c r="L7630" s="3" t="s">
        <v>310</v>
      </c>
      <c r="M7630" s="3">
        <v>85023</v>
      </c>
      <c r="N7630" s="3" t="s">
        <v>44</v>
      </c>
      <c r="O7630" s="3" t="s">
        <v>3965</v>
      </c>
      <c r="P7630" s="3" t="s">
        <v>46</v>
      </c>
      <c r="Q7630" s="3" t="s">
        <v>47</v>
      </c>
      <c r="R7630" s="3" t="s">
        <v>3966</v>
      </c>
      <c r="S7630" s="3">
        <v>16.520000000000003</v>
      </c>
      <c r="T7630" s="3">
        <v>5</v>
      </c>
      <c r="U7630" s="3">
        <v>0.2</v>
      </c>
      <c r="V7630" s="3">
        <v>5.368999999999998</v>
      </c>
    </row>
    <row r="7631" spans="1:22" ht="14.25" customHeight="1" x14ac:dyDescent="0.25">
      <c r="A7631" s="3">
        <v>7630</v>
      </c>
      <c r="B7631" s="3" t="s">
        <v>9571</v>
      </c>
      <c r="C7631" s="4">
        <f>YEAR(Table_1[[#This Row],[Order Date]])</f>
        <v>2011</v>
      </c>
      <c r="D7631" s="9">
        <v>40632</v>
      </c>
      <c r="E7631" s="3">
        <v>40634</v>
      </c>
      <c r="F7631" s="3" t="s">
        <v>188</v>
      </c>
      <c r="G7631" s="3" t="s">
        <v>762</v>
      </c>
      <c r="H7631" s="3" t="s">
        <v>763</v>
      </c>
      <c r="I7631" s="3" t="s">
        <v>102</v>
      </c>
      <c r="J7631" s="3" t="s">
        <v>27</v>
      </c>
      <c r="K7631" s="3" t="s">
        <v>3152</v>
      </c>
      <c r="L7631" s="3" t="s">
        <v>104</v>
      </c>
      <c r="M7631" s="3">
        <v>78521</v>
      </c>
      <c r="N7631" s="3" t="s">
        <v>105</v>
      </c>
      <c r="O7631" s="3" t="s">
        <v>2158</v>
      </c>
      <c r="P7631" s="3" t="s">
        <v>46</v>
      </c>
      <c r="Q7631" s="3" t="s">
        <v>173</v>
      </c>
      <c r="R7631" s="3" t="s">
        <v>2159</v>
      </c>
      <c r="S7631" s="3">
        <v>335.72</v>
      </c>
      <c r="T7631" s="3">
        <v>5</v>
      </c>
      <c r="U7631" s="3">
        <v>0.2</v>
      </c>
      <c r="V7631" s="3">
        <v>113.30549999999999</v>
      </c>
    </row>
    <row r="7632" spans="1:22" ht="14.25" customHeight="1" x14ac:dyDescent="0.25">
      <c r="A7632" s="3">
        <v>7631</v>
      </c>
      <c r="B7632" s="3" t="s">
        <v>9571</v>
      </c>
      <c r="C7632" s="4">
        <f>YEAR(Table_1[[#This Row],[Order Date]])</f>
        <v>2011</v>
      </c>
      <c r="D7632" s="9">
        <v>40632</v>
      </c>
      <c r="E7632" s="3">
        <v>40634</v>
      </c>
      <c r="F7632" s="3" t="s">
        <v>188</v>
      </c>
      <c r="G7632" s="3" t="s">
        <v>762</v>
      </c>
      <c r="H7632" s="3" t="s">
        <v>763</v>
      </c>
      <c r="I7632" s="3" t="s">
        <v>102</v>
      </c>
      <c r="J7632" s="3" t="s">
        <v>27</v>
      </c>
      <c r="K7632" s="3" t="s">
        <v>3152</v>
      </c>
      <c r="L7632" s="3" t="s">
        <v>104</v>
      </c>
      <c r="M7632" s="3">
        <v>78521</v>
      </c>
      <c r="N7632" s="3" t="s">
        <v>105</v>
      </c>
      <c r="O7632" s="3" t="s">
        <v>3203</v>
      </c>
      <c r="P7632" s="3" t="s">
        <v>71</v>
      </c>
      <c r="Q7632" s="3" t="s">
        <v>72</v>
      </c>
      <c r="R7632" s="3" t="s">
        <v>3204</v>
      </c>
      <c r="S7632" s="3">
        <v>251.94400000000002</v>
      </c>
      <c r="T7632" s="3">
        <v>7</v>
      </c>
      <c r="U7632" s="3">
        <v>0.2</v>
      </c>
      <c r="V7632" s="3">
        <v>88.180399999999977</v>
      </c>
    </row>
    <row r="7633" spans="1:22" ht="14.25" customHeight="1" x14ac:dyDescent="0.25">
      <c r="A7633" s="3">
        <v>7632</v>
      </c>
      <c r="B7633" s="3" t="s">
        <v>9571</v>
      </c>
      <c r="C7633" s="4">
        <f>YEAR(Table_1[[#This Row],[Order Date]])</f>
        <v>2011</v>
      </c>
      <c r="D7633" s="9">
        <v>40632</v>
      </c>
      <c r="E7633" s="3">
        <v>40634</v>
      </c>
      <c r="F7633" s="3" t="s">
        <v>188</v>
      </c>
      <c r="G7633" s="3" t="s">
        <v>762</v>
      </c>
      <c r="H7633" s="3" t="s">
        <v>763</v>
      </c>
      <c r="I7633" s="3" t="s">
        <v>102</v>
      </c>
      <c r="J7633" s="3" t="s">
        <v>27</v>
      </c>
      <c r="K7633" s="3" t="s">
        <v>3152</v>
      </c>
      <c r="L7633" s="3" t="s">
        <v>104</v>
      </c>
      <c r="M7633" s="3">
        <v>78521</v>
      </c>
      <c r="N7633" s="3" t="s">
        <v>105</v>
      </c>
      <c r="O7633" s="3" t="s">
        <v>3102</v>
      </c>
      <c r="P7633" s="3" t="s">
        <v>32</v>
      </c>
      <c r="Q7633" s="3" t="s">
        <v>36</v>
      </c>
      <c r="R7633" s="3" t="s">
        <v>3103</v>
      </c>
      <c r="S7633" s="3">
        <v>127.30199999999999</v>
      </c>
      <c r="T7633" s="3">
        <v>7</v>
      </c>
      <c r="U7633" s="3">
        <v>0.3</v>
      </c>
      <c r="V7633" s="3">
        <v>-9.0929999999999964</v>
      </c>
    </row>
    <row r="7634" spans="1:22" ht="14.25" customHeight="1" x14ac:dyDescent="0.25">
      <c r="A7634" s="3">
        <v>7633</v>
      </c>
      <c r="B7634" s="3" t="s">
        <v>9572</v>
      </c>
      <c r="C7634" s="4">
        <f>YEAR(Table_1[[#This Row],[Order Date]])</f>
        <v>2014</v>
      </c>
      <c r="D7634" s="9">
        <v>42003</v>
      </c>
      <c r="E7634" s="3">
        <v>42006</v>
      </c>
      <c r="F7634" s="3" t="s">
        <v>23</v>
      </c>
      <c r="G7634" s="3" t="s">
        <v>2885</v>
      </c>
      <c r="H7634" s="3" t="s">
        <v>2886</v>
      </c>
      <c r="I7634" s="3" t="s">
        <v>26</v>
      </c>
      <c r="J7634" s="3" t="s">
        <v>27</v>
      </c>
      <c r="K7634" s="3" t="s">
        <v>1473</v>
      </c>
      <c r="L7634" s="3" t="s">
        <v>29</v>
      </c>
      <c r="M7634" s="3">
        <v>40214</v>
      </c>
      <c r="N7634" s="3" t="s">
        <v>30</v>
      </c>
      <c r="O7634" s="3" t="s">
        <v>1164</v>
      </c>
      <c r="P7634" s="3" t="s">
        <v>32</v>
      </c>
      <c r="Q7634" s="3" t="s">
        <v>36</v>
      </c>
      <c r="R7634" s="3" t="s">
        <v>1165</v>
      </c>
      <c r="S7634" s="3">
        <v>1207.8399999999999</v>
      </c>
      <c r="T7634" s="3">
        <v>8</v>
      </c>
      <c r="U7634" s="3">
        <v>0</v>
      </c>
      <c r="V7634" s="3">
        <v>314.03840000000002</v>
      </c>
    </row>
    <row r="7635" spans="1:22" ht="14.25" customHeight="1" x14ac:dyDescent="0.25">
      <c r="A7635" s="3">
        <v>7634</v>
      </c>
      <c r="B7635" s="3" t="s">
        <v>9572</v>
      </c>
      <c r="C7635" s="4">
        <f>YEAR(Table_1[[#This Row],[Order Date]])</f>
        <v>2014</v>
      </c>
      <c r="D7635" s="9">
        <v>42003</v>
      </c>
      <c r="E7635" s="3">
        <v>42006</v>
      </c>
      <c r="F7635" s="3" t="s">
        <v>23</v>
      </c>
      <c r="G7635" s="3" t="s">
        <v>2885</v>
      </c>
      <c r="H7635" s="3" t="s">
        <v>2886</v>
      </c>
      <c r="I7635" s="3" t="s">
        <v>26</v>
      </c>
      <c r="J7635" s="3" t="s">
        <v>27</v>
      </c>
      <c r="K7635" s="3" t="s">
        <v>1473</v>
      </c>
      <c r="L7635" s="3" t="s">
        <v>29</v>
      </c>
      <c r="M7635" s="3">
        <v>40214</v>
      </c>
      <c r="N7635" s="3" t="s">
        <v>30</v>
      </c>
      <c r="O7635" s="3" t="s">
        <v>4367</v>
      </c>
      <c r="P7635" s="3" t="s">
        <v>46</v>
      </c>
      <c r="Q7635" s="3" t="s">
        <v>75</v>
      </c>
      <c r="R7635" s="3" t="s">
        <v>4368</v>
      </c>
      <c r="S7635" s="3">
        <v>12.53</v>
      </c>
      <c r="T7635" s="3">
        <v>1</v>
      </c>
      <c r="U7635" s="3">
        <v>0</v>
      </c>
      <c r="V7635" s="3">
        <v>5.8890999999999991</v>
      </c>
    </row>
    <row r="7636" spans="1:22" ht="14.25" customHeight="1" x14ac:dyDescent="0.25">
      <c r="A7636" s="3">
        <v>7635</v>
      </c>
      <c r="B7636" s="3" t="s">
        <v>9572</v>
      </c>
      <c r="C7636" s="4">
        <f>YEAR(Table_1[[#This Row],[Order Date]])</f>
        <v>2014</v>
      </c>
      <c r="D7636" s="9">
        <v>42003</v>
      </c>
      <c r="E7636" s="3">
        <v>42006</v>
      </c>
      <c r="F7636" s="3" t="s">
        <v>23</v>
      </c>
      <c r="G7636" s="3" t="s">
        <v>2885</v>
      </c>
      <c r="H7636" s="3" t="s">
        <v>2886</v>
      </c>
      <c r="I7636" s="3" t="s">
        <v>26</v>
      </c>
      <c r="J7636" s="3" t="s">
        <v>27</v>
      </c>
      <c r="K7636" s="3" t="s">
        <v>1473</v>
      </c>
      <c r="L7636" s="3" t="s">
        <v>29</v>
      </c>
      <c r="M7636" s="3">
        <v>40214</v>
      </c>
      <c r="N7636" s="3" t="s">
        <v>30</v>
      </c>
      <c r="O7636" s="3" t="s">
        <v>5095</v>
      </c>
      <c r="P7636" s="3" t="s">
        <v>46</v>
      </c>
      <c r="Q7636" s="3" t="s">
        <v>68</v>
      </c>
      <c r="R7636" s="3" t="s">
        <v>5096</v>
      </c>
      <c r="S7636" s="3">
        <v>34.58</v>
      </c>
      <c r="T7636" s="3">
        <v>1</v>
      </c>
      <c r="U7636" s="3">
        <v>0</v>
      </c>
      <c r="V7636" s="3">
        <v>10.028199999999998</v>
      </c>
    </row>
    <row r="7637" spans="1:22" ht="14.25" customHeight="1" x14ac:dyDescent="0.25">
      <c r="A7637" s="3">
        <v>7636</v>
      </c>
      <c r="B7637" s="3" t="s">
        <v>9572</v>
      </c>
      <c r="C7637" s="4">
        <f>YEAR(Table_1[[#This Row],[Order Date]])</f>
        <v>2014</v>
      </c>
      <c r="D7637" s="9">
        <v>42003</v>
      </c>
      <c r="E7637" s="3">
        <v>42006</v>
      </c>
      <c r="F7637" s="3" t="s">
        <v>23</v>
      </c>
      <c r="G7637" s="3" t="s">
        <v>2885</v>
      </c>
      <c r="H7637" s="3" t="s">
        <v>2886</v>
      </c>
      <c r="I7637" s="3" t="s">
        <v>26</v>
      </c>
      <c r="J7637" s="3" t="s">
        <v>27</v>
      </c>
      <c r="K7637" s="3" t="s">
        <v>1473</v>
      </c>
      <c r="L7637" s="3" t="s">
        <v>29</v>
      </c>
      <c r="M7637" s="3">
        <v>40214</v>
      </c>
      <c r="N7637" s="3" t="s">
        <v>30</v>
      </c>
      <c r="O7637" s="3" t="s">
        <v>6357</v>
      </c>
      <c r="P7637" s="3" t="s">
        <v>32</v>
      </c>
      <c r="Q7637" s="3" t="s">
        <v>36</v>
      </c>
      <c r="R7637" s="3" t="s">
        <v>6358</v>
      </c>
      <c r="S7637" s="3">
        <v>300.98</v>
      </c>
      <c r="T7637" s="3">
        <v>1</v>
      </c>
      <c r="U7637" s="3">
        <v>0</v>
      </c>
      <c r="V7637" s="3">
        <v>87.28419999999997</v>
      </c>
    </row>
    <row r="7638" spans="1:22" ht="14.25" customHeight="1" x14ac:dyDescent="0.25">
      <c r="A7638" s="3">
        <v>7637</v>
      </c>
      <c r="B7638" s="3" t="s">
        <v>9572</v>
      </c>
      <c r="C7638" s="4">
        <f>YEAR(Table_1[[#This Row],[Order Date]])</f>
        <v>2014</v>
      </c>
      <c r="D7638" s="9">
        <v>42003</v>
      </c>
      <c r="E7638" s="3">
        <v>42006</v>
      </c>
      <c r="F7638" s="3" t="s">
        <v>23</v>
      </c>
      <c r="G7638" s="3" t="s">
        <v>2885</v>
      </c>
      <c r="H7638" s="3" t="s">
        <v>2886</v>
      </c>
      <c r="I7638" s="3" t="s">
        <v>26</v>
      </c>
      <c r="J7638" s="3" t="s">
        <v>27</v>
      </c>
      <c r="K7638" s="3" t="s">
        <v>1473</v>
      </c>
      <c r="L7638" s="3" t="s">
        <v>29</v>
      </c>
      <c r="M7638" s="3">
        <v>40214</v>
      </c>
      <c r="N7638" s="3" t="s">
        <v>30</v>
      </c>
      <c r="O7638" s="3" t="s">
        <v>3375</v>
      </c>
      <c r="P7638" s="3" t="s">
        <v>32</v>
      </c>
      <c r="Q7638" s="3" t="s">
        <v>36</v>
      </c>
      <c r="R7638" s="3" t="s">
        <v>3376</v>
      </c>
      <c r="S7638" s="3">
        <v>258.75</v>
      </c>
      <c r="T7638" s="3">
        <v>3</v>
      </c>
      <c r="U7638" s="3">
        <v>0</v>
      </c>
      <c r="V7638" s="3">
        <v>77.624999999999972</v>
      </c>
    </row>
    <row r="7639" spans="1:22" ht="14.25" customHeight="1" x14ac:dyDescent="0.25">
      <c r="A7639" s="3">
        <v>7638</v>
      </c>
      <c r="B7639" s="3" t="s">
        <v>9573</v>
      </c>
      <c r="C7639" s="4">
        <f>YEAR(Table_1[[#This Row],[Order Date]])</f>
        <v>2014</v>
      </c>
      <c r="D7639" s="9">
        <v>41701</v>
      </c>
      <c r="E7639" s="3">
        <v>41707</v>
      </c>
      <c r="F7639" s="3" t="s">
        <v>50</v>
      </c>
      <c r="G7639" s="3" t="s">
        <v>5168</v>
      </c>
      <c r="H7639" s="3" t="s">
        <v>5169</v>
      </c>
      <c r="I7639" s="3" t="s">
        <v>41</v>
      </c>
      <c r="J7639" s="3" t="s">
        <v>27</v>
      </c>
      <c r="K7639" s="3" t="s">
        <v>606</v>
      </c>
      <c r="L7639" s="3" t="s">
        <v>245</v>
      </c>
      <c r="M7639" s="3">
        <v>19711</v>
      </c>
      <c r="N7639" s="3" t="s">
        <v>148</v>
      </c>
      <c r="O7639" s="3" t="s">
        <v>6380</v>
      </c>
      <c r="P7639" s="3" t="s">
        <v>46</v>
      </c>
      <c r="Q7639" s="3" t="s">
        <v>68</v>
      </c>
      <c r="R7639" s="3" t="s">
        <v>6381</v>
      </c>
      <c r="S7639" s="3">
        <v>59.519999999999996</v>
      </c>
      <c r="T7639" s="3">
        <v>3</v>
      </c>
      <c r="U7639" s="3">
        <v>0</v>
      </c>
      <c r="V7639" s="3">
        <v>15.475200000000001</v>
      </c>
    </row>
    <row r="7640" spans="1:22" ht="14.25" customHeight="1" x14ac:dyDescent="0.25">
      <c r="A7640" s="3">
        <v>7639</v>
      </c>
      <c r="B7640" s="3" t="s">
        <v>9573</v>
      </c>
      <c r="C7640" s="4">
        <f>YEAR(Table_1[[#This Row],[Order Date]])</f>
        <v>2014</v>
      </c>
      <c r="D7640" s="9">
        <v>41701</v>
      </c>
      <c r="E7640" s="3">
        <v>41707</v>
      </c>
      <c r="F7640" s="3" t="s">
        <v>50</v>
      </c>
      <c r="G7640" s="3" t="s">
        <v>5168</v>
      </c>
      <c r="H7640" s="3" t="s">
        <v>5169</v>
      </c>
      <c r="I7640" s="3" t="s">
        <v>41</v>
      </c>
      <c r="J7640" s="3" t="s">
        <v>27</v>
      </c>
      <c r="K7640" s="3" t="s">
        <v>606</v>
      </c>
      <c r="L7640" s="3" t="s">
        <v>245</v>
      </c>
      <c r="M7640" s="3">
        <v>19711</v>
      </c>
      <c r="N7640" s="3" t="s">
        <v>148</v>
      </c>
      <c r="O7640" s="3" t="s">
        <v>6103</v>
      </c>
      <c r="P7640" s="3" t="s">
        <v>46</v>
      </c>
      <c r="Q7640" s="3" t="s">
        <v>173</v>
      </c>
      <c r="R7640" s="3" t="s">
        <v>186</v>
      </c>
      <c r="S7640" s="3">
        <v>57.959999999999994</v>
      </c>
      <c r="T7640" s="3">
        <v>7</v>
      </c>
      <c r="U7640" s="3">
        <v>0</v>
      </c>
      <c r="V7640" s="3">
        <v>27.241199999999996</v>
      </c>
    </row>
    <row r="7641" spans="1:22" ht="14.25" customHeight="1" x14ac:dyDescent="0.25">
      <c r="A7641" s="3">
        <v>7640</v>
      </c>
      <c r="B7641" s="3" t="s">
        <v>9573</v>
      </c>
      <c r="C7641" s="4">
        <f>YEAR(Table_1[[#This Row],[Order Date]])</f>
        <v>2014</v>
      </c>
      <c r="D7641" s="9">
        <v>41701</v>
      </c>
      <c r="E7641" s="3">
        <v>41707</v>
      </c>
      <c r="F7641" s="3" t="s">
        <v>50</v>
      </c>
      <c r="G7641" s="3" t="s">
        <v>5168</v>
      </c>
      <c r="H7641" s="3" t="s">
        <v>5169</v>
      </c>
      <c r="I7641" s="3" t="s">
        <v>41</v>
      </c>
      <c r="J7641" s="3" t="s">
        <v>27</v>
      </c>
      <c r="K7641" s="3" t="s">
        <v>606</v>
      </c>
      <c r="L7641" s="3" t="s">
        <v>245</v>
      </c>
      <c r="M7641" s="3">
        <v>19711</v>
      </c>
      <c r="N7641" s="3" t="s">
        <v>148</v>
      </c>
      <c r="O7641" s="3" t="s">
        <v>6313</v>
      </c>
      <c r="P7641" s="3" t="s">
        <v>32</v>
      </c>
      <c r="Q7641" s="3" t="s">
        <v>33</v>
      </c>
      <c r="R7641" s="3" t="s">
        <v>6314</v>
      </c>
      <c r="S7641" s="3">
        <v>441.96</v>
      </c>
      <c r="T7641" s="3">
        <v>2</v>
      </c>
      <c r="U7641" s="3">
        <v>0</v>
      </c>
      <c r="V7641" s="3">
        <v>101.6508</v>
      </c>
    </row>
    <row r="7642" spans="1:22" ht="14.25" customHeight="1" x14ac:dyDescent="0.25">
      <c r="A7642" s="3">
        <v>7641</v>
      </c>
      <c r="B7642" s="3" t="s">
        <v>9573</v>
      </c>
      <c r="C7642" s="4">
        <f>YEAR(Table_1[[#This Row],[Order Date]])</f>
        <v>2014</v>
      </c>
      <c r="D7642" s="9">
        <v>41701</v>
      </c>
      <c r="E7642" s="3">
        <v>41707</v>
      </c>
      <c r="F7642" s="3" t="s">
        <v>50</v>
      </c>
      <c r="G7642" s="3" t="s">
        <v>5168</v>
      </c>
      <c r="H7642" s="3" t="s">
        <v>5169</v>
      </c>
      <c r="I7642" s="3" t="s">
        <v>41</v>
      </c>
      <c r="J7642" s="3" t="s">
        <v>27</v>
      </c>
      <c r="K7642" s="3" t="s">
        <v>606</v>
      </c>
      <c r="L7642" s="3" t="s">
        <v>245</v>
      </c>
      <c r="M7642" s="3">
        <v>19711</v>
      </c>
      <c r="N7642" s="3" t="s">
        <v>148</v>
      </c>
      <c r="O7642" s="3" t="s">
        <v>7922</v>
      </c>
      <c r="P7642" s="3" t="s">
        <v>46</v>
      </c>
      <c r="Q7642" s="3" t="s">
        <v>90</v>
      </c>
      <c r="R7642" s="3" t="s">
        <v>186</v>
      </c>
      <c r="S7642" s="3">
        <v>68.039999999999992</v>
      </c>
      <c r="T7642" s="3">
        <v>6</v>
      </c>
      <c r="U7642" s="3">
        <v>0</v>
      </c>
      <c r="V7642" s="3">
        <v>33.339599999999997</v>
      </c>
    </row>
    <row r="7643" spans="1:22" ht="14.25" customHeight="1" x14ac:dyDescent="0.25">
      <c r="A7643" s="3">
        <v>7642</v>
      </c>
      <c r="B7643" s="3" t="s">
        <v>9574</v>
      </c>
      <c r="C7643" s="4">
        <f>YEAR(Table_1[[#This Row],[Order Date]])</f>
        <v>2013</v>
      </c>
      <c r="D7643" s="9">
        <v>41554</v>
      </c>
      <c r="E7643" s="3">
        <v>41555</v>
      </c>
      <c r="F7643" s="3" t="s">
        <v>188</v>
      </c>
      <c r="G7643" s="3" t="s">
        <v>6479</v>
      </c>
      <c r="H7643" s="3" t="s">
        <v>6480</v>
      </c>
      <c r="I7643" s="3" t="s">
        <v>102</v>
      </c>
      <c r="J7643" s="3" t="s">
        <v>27</v>
      </c>
      <c r="K7643" s="3" t="s">
        <v>3595</v>
      </c>
      <c r="L7643" s="3" t="s">
        <v>457</v>
      </c>
      <c r="M7643" s="3">
        <v>81001</v>
      </c>
      <c r="N7643" s="3" t="s">
        <v>44</v>
      </c>
      <c r="O7643" s="3" t="s">
        <v>9575</v>
      </c>
      <c r="P7643" s="3" t="s">
        <v>71</v>
      </c>
      <c r="Q7643" s="3" t="s">
        <v>682</v>
      </c>
      <c r="R7643" s="3" t="s">
        <v>9576</v>
      </c>
      <c r="S7643" s="3">
        <v>703.71</v>
      </c>
      <c r="T7643" s="3">
        <v>6</v>
      </c>
      <c r="U7643" s="3">
        <v>0.7</v>
      </c>
      <c r="V7643" s="3">
        <v>-938.28</v>
      </c>
    </row>
    <row r="7644" spans="1:22" ht="14.25" customHeight="1" x14ac:dyDescent="0.25">
      <c r="A7644" s="3">
        <v>7643</v>
      </c>
      <c r="B7644" s="3" t="s">
        <v>9574</v>
      </c>
      <c r="C7644" s="4">
        <f>YEAR(Table_1[[#This Row],[Order Date]])</f>
        <v>2013</v>
      </c>
      <c r="D7644" s="9">
        <v>41554</v>
      </c>
      <c r="E7644" s="3">
        <v>41555</v>
      </c>
      <c r="F7644" s="3" t="s">
        <v>188</v>
      </c>
      <c r="G7644" s="3" t="s">
        <v>6479</v>
      </c>
      <c r="H7644" s="3" t="s">
        <v>6480</v>
      </c>
      <c r="I7644" s="3" t="s">
        <v>102</v>
      </c>
      <c r="J7644" s="3" t="s">
        <v>27</v>
      </c>
      <c r="K7644" s="3" t="s">
        <v>3595</v>
      </c>
      <c r="L7644" s="3" t="s">
        <v>457</v>
      </c>
      <c r="M7644" s="3">
        <v>81001</v>
      </c>
      <c r="N7644" s="3" t="s">
        <v>44</v>
      </c>
      <c r="O7644" s="3" t="s">
        <v>2047</v>
      </c>
      <c r="P7644" s="3" t="s">
        <v>46</v>
      </c>
      <c r="Q7644" s="3" t="s">
        <v>75</v>
      </c>
      <c r="R7644" s="3" t="s">
        <v>2048</v>
      </c>
      <c r="S7644" s="3">
        <v>17.904000000000003</v>
      </c>
      <c r="T7644" s="3">
        <v>4</v>
      </c>
      <c r="U7644" s="3">
        <v>0.7</v>
      </c>
      <c r="V7644" s="3">
        <v>-14.920000000000002</v>
      </c>
    </row>
    <row r="7645" spans="1:22" ht="14.25" customHeight="1" x14ac:dyDescent="0.25">
      <c r="A7645" s="3">
        <v>7644</v>
      </c>
      <c r="B7645" s="3" t="s">
        <v>9574</v>
      </c>
      <c r="C7645" s="4">
        <f>YEAR(Table_1[[#This Row],[Order Date]])</f>
        <v>2013</v>
      </c>
      <c r="D7645" s="9">
        <v>41554</v>
      </c>
      <c r="E7645" s="3">
        <v>41555</v>
      </c>
      <c r="F7645" s="3" t="s">
        <v>188</v>
      </c>
      <c r="G7645" s="3" t="s">
        <v>6479</v>
      </c>
      <c r="H7645" s="3" t="s">
        <v>6480</v>
      </c>
      <c r="I7645" s="3" t="s">
        <v>102</v>
      </c>
      <c r="J7645" s="3" t="s">
        <v>27</v>
      </c>
      <c r="K7645" s="3" t="s">
        <v>3595</v>
      </c>
      <c r="L7645" s="3" t="s">
        <v>457</v>
      </c>
      <c r="M7645" s="3">
        <v>81001</v>
      </c>
      <c r="N7645" s="3" t="s">
        <v>44</v>
      </c>
      <c r="O7645" s="3" t="s">
        <v>4940</v>
      </c>
      <c r="P7645" s="3" t="s">
        <v>46</v>
      </c>
      <c r="Q7645" s="3" t="s">
        <v>75</v>
      </c>
      <c r="R7645" s="3" t="s">
        <v>4941</v>
      </c>
      <c r="S7645" s="3">
        <v>11.976000000000003</v>
      </c>
      <c r="T7645" s="3">
        <v>4</v>
      </c>
      <c r="U7645" s="3">
        <v>0.7</v>
      </c>
      <c r="V7645" s="3">
        <v>-9.1815999999999995</v>
      </c>
    </row>
    <row r="7646" spans="1:22" ht="14.25" customHeight="1" x14ac:dyDescent="0.25">
      <c r="A7646" s="3">
        <v>7645</v>
      </c>
      <c r="B7646" s="3" t="s">
        <v>9574</v>
      </c>
      <c r="C7646" s="4">
        <f>YEAR(Table_1[[#This Row],[Order Date]])</f>
        <v>2013</v>
      </c>
      <c r="D7646" s="9">
        <v>41554</v>
      </c>
      <c r="E7646" s="3">
        <v>41555</v>
      </c>
      <c r="F7646" s="3" t="s">
        <v>188</v>
      </c>
      <c r="G7646" s="3" t="s">
        <v>6479</v>
      </c>
      <c r="H7646" s="3" t="s">
        <v>6480</v>
      </c>
      <c r="I7646" s="3" t="s">
        <v>102</v>
      </c>
      <c r="J7646" s="3" t="s">
        <v>27</v>
      </c>
      <c r="K7646" s="3" t="s">
        <v>3595</v>
      </c>
      <c r="L7646" s="3" t="s">
        <v>457</v>
      </c>
      <c r="M7646" s="3">
        <v>81001</v>
      </c>
      <c r="N7646" s="3" t="s">
        <v>44</v>
      </c>
      <c r="O7646" s="3" t="s">
        <v>7145</v>
      </c>
      <c r="P7646" s="3" t="s">
        <v>71</v>
      </c>
      <c r="Q7646" s="3" t="s">
        <v>161</v>
      </c>
      <c r="R7646" s="3" t="s">
        <v>7146</v>
      </c>
      <c r="S7646" s="3">
        <v>67.959999999999994</v>
      </c>
      <c r="T7646" s="3">
        <v>5</v>
      </c>
      <c r="U7646" s="3">
        <v>0.2</v>
      </c>
      <c r="V7646" s="3">
        <v>0.84950000000000259</v>
      </c>
    </row>
    <row r="7647" spans="1:22" ht="14.25" customHeight="1" x14ac:dyDescent="0.25">
      <c r="A7647" s="3">
        <v>7646</v>
      </c>
      <c r="B7647" s="3" t="s">
        <v>9577</v>
      </c>
      <c r="C7647" s="4">
        <f>YEAR(Table_1[[#This Row],[Order Date]])</f>
        <v>2012</v>
      </c>
      <c r="D7647" s="9">
        <v>41004</v>
      </c>
      <c r="E7647" s="3">
        <v>41010</v>
      </c>
      <c r="F7647" s="3" t="s">
        <v>50</v>
      </c>
      <c r="G7647" s="3" t="s">
        <v>6012</v>
      </c>
      <c r="H7647" s="3" t="s">
        <v>6013</v>
      </c>
      <c r="I7647" s="3" t="s">
        <v>41</v>
      </c>
      <c r="J7647" s="3" t="s">
        <v>27</v>
      </c>
      <c r="K7647" s="3" t="s">
        <v>42</v>
      </c>
      <c r="L7647" s="3" t="s">
        <v>43</v>
      </c>
      <c r="M7647" s="3">
        <v>90036</v>
      </c>
      <c r="N7647" s="3" t="s">
        <v>44</v>
      </c>
      <c r="O7647" s="3" t="s">
        <v>3400</v>
      </c>
      <c r="P7647" s="3" t="s">
        <v>32</v>
      </c>
      <c r="Q7647" s="3" t="s">
        <v>36</v>
      </c>
      <c r="R7647" s="3" t="s">
        <v>3401</v>
      </c>
      <c r="S7647" s="3">
        <v>892.22400000000005</v>
      </c>
      <c r="T7647" s="3">
        <v>3</v>
      </c>
      <c r="U7647" s="3">
        <v>0.2</v>
      </c>
      <c r="V7647" s="3">
        <v>89.222400000000022</v>
      </c>
    </row>
    <row r="7648" spans="1:22" ht="14.25" customHeight="1" x14ac:dyDescent="0.25">
      <c r="A7648" s="3">
        <v>7647</v>
      </c>
      <c r="B7648" s="3" t="s">
        <v>9578</v>
      </c>
      <c r="C7648" s="4">
        <f>YEAR(Table_1[[#This Row],[Order Date]])</f>
        <v>2011</v>
      </c>
      <c r="D7648" s="9">
        <v>40795</v>
      </c>
      <c r="E7648" s="3">
        <v>40799</v>
      </c>
      <c r="F7648" s="3" t="s">
        <v>50</v>
      </c>
      <c r="G7648" s="3" t="s">
        <v>2903</v>
      </c>
      <c r="H7648" s="3" t="s">
        <v>2904</v>
      </c>
      <c r="I7648" s="3" t="s">
        <v>26</v>
      </c>
      <c r="J7648" s="3" t="s">
        <v>27</v>
      </c>
      <c r="K7648" s="3" t="s">
        <v>3520</v>
      </c>
      <c r="L7648" s="3" t="s">
        <v>88</v>
      </c>
      <c r="M7648" s="3">
        <v>27834</v>
      </c>
      <c r="N7648" s="3" t="s">
        <v>30</v>
      </c>
      <c r="O7648" s="3" t="s">
        <v>8853</v>
      </c>
      <c r="P7648" s="3" t="s">
        <v>71</v>
      </c>
      <c r="Q7648" s="3" t="s">
        <v>682</v>
      </c>
      <c r="R7648" s="3" t="s">
        <v>8854</v>
      </c>
      <c r="S7648" s="3">
        <v>1299.99</v>
      </c>
      <c r="T7648" s="3">
        <v>2</v>
      </c>
      <c r="U7648" s="3">
        <v>0.5</v>
      </c>
      <c r="V7648" s="3">
        <v>-571.99559999999997</v>
      </c>
    </row>
    <row r="7649" spans="1:22" ht="14.25" customHeight="1" x14ac:dyDescent="0.25">
      <c r="A7649" s="3">
        <v>7648</v>
      </c>
      <c r="B7649" s="3" t="s">
        <v>9579</v>
      </c>
      <c r="C7649" s="4">
        <f>YEAR(Table_1[[#This Row],[Order Date]])</f>
        <v>2013</v>
      </c>
      <c r="D7649" s="9">
        <v>41349</v>
      </c>
      <c r="E7649" s="3">
        <v>41350</v>
      </c>
      <c r="F7649" s="3" t="s">
        <v>188</v>
      </c>
      <c r="G7649" s="3" t="s">
        <v>6751</v>
      </c>
      <c r="H7649" s="3" t="s">
        <v>6752</v>
      </c>
      <c r="I7649" s="3" t="s">
        <v>41</v>
      </c>
      <c r="J7649" s="3" t="s">
        <v>27</v>
      </c>
      <c r="K7649" s="3" t="s">
        <v>127</v>
      </c>
      <c r="L7649" s="3" t="s">
        <v>43</v>
      </c>
      <c r="M7649" s="3">
        <v>94110</v>
      </c>
      <c r="N7649" s="3" t="s">
        <v>44</v>
      </c>
      <c r="O7649" s="3" t="s">
        <v>3122</v>
      </c>
      <c r="P7649" s="3" t="s">
        <v>46</v>
      </c>
      <c r="Q7649" s="3" t="s">
        <v>75</v>
      </c>
      <c r="R7649" s="3" t="s">
        <v>3123</v>
      </c>
      <c r="S7649" s="3">
        <v>4.5439999999999996</v>
      </c>
      <c r="T7649" s="3">
        <v>2</v>
      </c>
      <c r="U7649" s="3">
        <v>0.2</v>
      </c>
      <c r="V7649" s="3">
        <v>1.6472</v>
      </c>
    </row>
    <row r="7650" spans="1:22" ht="14.25" customHeight="1" x14ac:dyDescent="0.25">
      <c r="A7650" s="3">
        <v>7649</v>
      </c>
      <c r="B7650" s="3" t="s">
        <v>9579</v>
      </c>
      <c r="C7650" s="4">
        <f>YEAR(Table_1[[#This Row],[Order Date]])</f>
        <v>2013</v>
      </c>
      <c r="D7650" s="9">
        <v>41349</v>
      </c>
      <c r="E7650" s="3">
        <v>41350</v>
      </c>
      <c r="F7650" s="3" t="s">
        <v>188</v>
      </c>
      <c r="G7650" s="3" t="s">
        <v>6751</v>
      </c>
      <c r="H7650" s="3" t="s">
        <v>6752</v>
      </c>
      <c r="I7650" s="3" t="s">
        <v>41</v>
      </c>
      <c r="J7650" s="3" t="s">
        <v>27</v>
      </c>
      <c r="K7650" s="3" t="s">
        <v>127</v>
      </c>
      <c r="L7650" s="3" t="s">
        <v>43</v>
      </c>
      <c r="M7650" s="3">
        <v>94110</v>
      </c>
      <c r="N7650" s="3" t="s">
        <v>44</v>
      </c>
      <c r="O7650" s="3" t="s">
        <v>3036</v>
      </c>
      <c r="P7650" s="3" t="s">
        <v>32</v>
      </c>
      <c r="Q7650" s="3" t="s">
        <v>36</v>
      </c>
      <c r="R7650" s="3" t="s">
        <v>3037</v>
      </c>
      <c r="S7650" s="3">
        <v>1352.0320000000002</v>
      </c>
      <c r="T7650" s="3">
        <v>4</v>
      </c>
      <c r="U7650" s="3">
        <v>0.2</v>
      </c>
      <c r="V7650" s="3">
        <v>84.501999999999953</v>
      </c>
    </row>
    <row r="7651" spans="1:22" ht="14.25" customHeight="1" x14ac:dyDescent="0.25">
      <c r="A7651" s="3">
        <v>7650</v>
      </c>
      <c r="B7651" s="3" t="s">
        <v>9580</v>
      </c>
      <c r="C7651" s="4">
        <f>YEAR(Table_1[[#This Row],[Order Date]])</f>
        <v>2012</v>
      </c>
      <c r="D7651" s="9">
        <v>41270</v>
      </c>
      <c r="E7651" s="3">
        <v>41274</v>
      </c>
      <c r="F7651" s="3" t="s">
        <v>50</v>
      </c>
      <c r="G7651" s="3" t="s">
        <v>910</v>
      </c>
      <c r="H7651" s="3" t="s">
        <v>911</v>
      </c>
      <c r="I7651" s="3" t="s">
        <v>41</v>
      </c>
      <c r="J7651" s="3" t="s">
        <v>27</v>
      </c>
      <c r="K7651" s="3" t="s">
        <v>5178</v>
      </c>
      <c r="L7651" s="3" t="s">
        <v>498</v>
      </c>
      <c r="M7651" s="3">
        <v>43302</v>
      </c>
      <c r="N7651" s="3" t="s">
        <v>148</v>
      </c>
      <c r="O7651" s="3" t="s">
        <v>2880</v>
      </c>
      <c r="P7651" s="3" t="s">
        <v>32</v>
      </c>
      <c r="Q7651" s="3" t="s">
        <v>56</v>
      </c>
      <c r="R7651" s="3" t="s">
        <v>2881</v>
      </c>
      <c r="S7651" s="3">
        <v>1548.9900000000002</v>
      </c>
      <c r="T7651" s="3">
        <v>9</v>
      </c>
      <c r="U7651" s="3">
        <v>0.4</v>
      </c>
      <c r="V7651" s="3">
        <v>-464.69700000000012</v>
      </c>
    </row>
    <row r="7652" spans="1:22" ht="14.25" customHeight="1" x14ac:dyDescent="0.25">
      <c r="A7652" s="3">
        <v>7651</v>
      </c>
      <c r="B7652" s="3" t="s">
        <v>9580</v>
      </c>
      <c r="C7652" s="4">
        <f>YEAR(Table_1[[#This Row],[Order Date]])</f>
        <v>2012</v>
      </c>
      <c r="D7652" s="9">
        <v>41270</v>
      </c>
      <c r="E7652" s="3">
        <v>41274</v>
      </c>
      <c r="F7652" s="3" t="s">
        <v>50</v>
      </c>
      <c r="G7652" s="3" t="s">
        <v>910</v>
      </c>
      <c r="H7652" s="3" t="s">
        <v>911</v>
      </c>
      <c r="I7652" s="3" t="s">
        <v>41</v>
      </c>
      <c r="J7652" s="3" t="s">
        <v>27</v>
      </c>
      <c r="K7652" s="3" t="s">
        <v>5178</v>
      </c>
      <c r="L7652" s="3" t="s">
        <v>498</v>
      </c>
      <c r="M7652" s="3">
        <v>43302</v>
      </c>
      <c r="N7652" s="3" t="s">
        <v>148</v>
      </c>
      <c r="O7652" s="3" t="s">
        <v>6103</v>
      </c>
      <c r="P7652" s="3" t="s">
        <v>46</v>
      </c>
      <c r="Q7652" s="3" t="s">
        <v>173</v>
      </c>
      <c r="R7652" s="3" t="s">
        <v>186</v>
      </c>
      <c r="S7652" s="3">
        <v>19.872</v>
      </c>
      <c r="T7652" s="3">
        <v>3</v>
      </c>
      <c r="U7652" s="3">
        <v>0.2</v>
      </c>
      <c r="V7652" s="3">
        <v>6.7067999999999977</v>
      </c>
    </row>
    <row r="7653" spans="1:22" ht="14.25" customHeight="1" x14ac:dyDescent="0.25">
      <c r="A7653" s="3">
        <v>7652</v>
      </c>
      <c r="B7653" s="3" t="s">
        <v>9581</v>
      </c>
      <c r="C7653" s="4">
        <f>YEAR(Table_1[[#This Row],[Order Date]])</f>
        <v>2014</v>
      </c>
      <c r="D7653" s="9">
        <v>41859</v>
      </c>
      <c r="E7653" s="3">
        <v>41860</v>
      </c>
      <c r="F7653" s="3" t="s">
        <v>188</v>
      </c>
      <c r="G7653" s="3" t="s">
        <v>2002</v>
      </c>
      <c r="H7653" s="3" t="s">
        <v>2003</v>
      </c>
      <c r="I7653" s="3" t="s">
        <v>26</v>
      </c>
      <c r="J7653" s="3" t="s">
        <v>27</v>
      </c>
      <c r="K7653" s="3" t="s">
        <v>815</v>
      </c>
      <c r="L7653" s="3" t="s">
        <v>104</v>
      </c>
      <c r="M7653" s="3">
        <v>75081</v>
      </c>
      <c r="N7653" s="3" t="s">
        <v>105</v>
      </c>
      <c r="O7653" s="3" t="s">
        <v>458</v>
      </c>
      <c r="P7653" s="3" t="s">
        <v>71</v>
      </c>
      <c r="Q7653" s="3" t="s">
        <v>161</v>
      </c>
      <c r="R7653" s="3" t="s">
        <v>459</v>
      </c>
      <c r="S7653" s="3">
        <v>119.44800000000001</v>
      </c>
      <c r="T7653" s="3">
        <v>3</v>
      </c>
      <c r="U7653" s="3">
        <v>0.2</v>
      </c>
      <c r="V7653" s="3">
        <v>-13.437900000000006</v>
      </c>
    </row>
    <row r="7654" spans="1:22" ht="14.25" customHeight="1" x14ac:dyDescent="0.25">
      <c r="A7654" s="3">
        <v>7653</v>
      </c>
      <c r="B7654" s="3" t="s">
        <v>9581</v>
      </c>
      <c r="C7654" s="4">
        <f>YEAR(Table_1[[#This Row],[Order Date]])</f>
        <v>2014</v>
      </c>
      <c r="D7654" s="9">
        <v>41859</v>
      </c>
      <c r="E7654" s="3">
        <v>41860</v>
      </c>
      <c r="F7654" s="3" t="s">
        <v>188</v>
      </c>
      <c r="G7654" s="3" t="s">
        <v>2002</v>
      </c>
      <c r="H7654" s="3" t="s">
        <v>2003</v>
      </c>
      <c r="I7654" s="3" t="s">
        <v>26</v>
      </c>
      <c r="J7654" s="3" t="s">
        <v>27</v>
      </c>
      <c r="K7654" s="3" t="s">
        <v>815</v>
      </c>
      <c r="L7654" s="3" t="s">
        <v>104</v>
      </c>
      <c r="M7654" s="3">
        <v>75081</v>
      </c>
      <c r="N7654" s="3" t="s">
        <v>105</v>
      </c>
      <c r="O7654" s="3" t="s">
        <v>969</v>
      </c>
      <c r="P7654" s="3" t="s">
        <v>46</v>
      </c>
      <c r="Q7654" s="3" t="s">
        <v>59</v>
      </c>
      <c r="R7654" s="3" t="s">
        <v>970</v>
      </c>
      <c r="S7654" s="3">
        <v>118.16</v>
      </c>
      <c r="T7654" s="3">
        <v>2</v>
      </c>
      <c r="U7654" s="3">
        <v>0.2</v>
      </c>
      <c r="V7654" s="3">
        <v>-25.108999999999988</v>
      </c>
    </row>
    <row r="7655" spans="1:22" ht="14.25" customHeight="1" x14ac:dyDescent="0.25">
      <c r="A7655" s="3">
        <v>7654</v>
      </c>
      <c r="B7655" s="3" t="s">
        <v>9582</v>
      </c>
      <c r="C7655" s="4">
        <f>YEAR(Table_1[[#This Row],[Order Date]])</f>
        <v>2012</v>
      </c>
      <c r="D7655" s="9">
        <v>40990</v>
      </c>
      <c r="E7655" s="3">
        <v>40995</v>
      </c>
      <c r="F7655" s="3" t="s">
        <v>50</v>
      </c>
      <c r="G7655" s="3" t="s">
        <v>9583</v>
      </c>
      <c r="H7655" s="3" t="s">
        <v>9584</v>
      </c>
      <c r="I7655" s="3" t="s">
        <v>41</v>
      </c>
      <c r="J7655" s="3" t="s">
        <v>27</v>
      </c>
      <c r="K7655" s="3" t="s">
        <v>1681</v>
      </c>
      <c r="L7655" s="3" t="s">
        <v>358</v>
      </c>
      <c r="M7655" s="3">
        <v>35810</v>
      </c>
      <c r="N7655" s="3" t="s">
        <v>30</v>
      </c>
      <c r="O7655" s="3" t="s">
        <v>7500</v>
      </c>
      <c r="P7655" s="3" t="s">
        <v>46</v>
      </c>
      <c r="Q7655" s="3" t="s">
        <v>68</v>
      </c>
      <c r="R7655" s="3" t="s">
        <v>7501</v>
      </c>
      <c r="S7655" s="3">
        <v>19.559999999999999</v>
      </c>
      <c r="T7655" s="3">
        <v>4</v>
      </c>
      <c r="U7655" s="3">
        <v>0</v>
      </c>
      <c r="V7655" s="3">
        <v>5.4768000000000008</v>
      </c>
    </row>
    <row r="7656" spans="1:22" ht="14.25" customHeight="1" x14ac:dyDescent="0.25">
      <c r="A7656" s="3">
        <v>7655</v>
      </c>
      <c r="B7656" s="3" t="s">
        <v>9585</v>
      </c>
      <c r="C7656" s="4">
        <f>YEAR(Table_1[[#This Row],[Order Date]])</f>
        <v>2012</v>
      </c>
      <c r="D7656" s="9">
        <v>41243</v>
      </c>
      <c r="E7656" s="3">
        <v>41245</v>
      </c>
      <c r="F7656" s="3" t="s">
        <v>23</v>
      </c>
      <c r="G7656" s="3" t="s">
        <v>5570</v>
      </c>
      <c r="H7656" s="3" t="s">
        <v>5571</v>
      </c>
      <c r="I7656" s="3" t="s">
        <v>26</v>
      </c>
      <c r="J7656" s="3" t="s">
        <v>27</v>
      </c>
      <c r="K7656" s="3" t="s">
        <v>1391</v>
      </c>
      <c r="L7656" s="3" t="s">
        <v>1392</v>
      </c>
      <c r="M7656" s="3">
        <v>89115</v>
      </c>
      <c r="N7656" s="3" t="s">
        <v>44</v>
      </c>
      <c r="O7656" s="3" t="s">
        <v>7792</v>
      </c>
      <c r="P7656" s="3" t="s">
        <v>32</v>
      </c>
      <c r="Q7656" s="3" t="s">
        <v>65</v>
      </c>
      <c r="R7656" s="3" t="s">
        <v>7793</v>
      </c>
      <c r="S7656" s="3">
        <v>80.959999999999994</v>
      </c>
      <c r="T7656" s="3">
        <v>4</v>
      </c>
      <c r="U7656" s="3">
        <v>0</v>
      </c>
      <c r="V7656" s="3">
        <v>29.145599999999995</v>
      </c>
    </row>
    <row r="7657" spans="1:22" ht="14.25" customHeight="1" x14ac:dyDescent="0.25">
      <c r="A7657" s="3">
        <v>7656</v>
      </c>
      <c r="B7657" s="3" t="s">
        <v>9585</v>
      </c>
      <c r="C7657" s="4">
        <f>YEAR(Table_1[[#This Row],[Order Date]])</f>
        <v>2012</v>
      </c>
      <c r="D7657" s="9">
        <v>41243</v>
      </c>
      <c r="E7657" s="3">
        <v>41245</v>
      </c>
      <c r="F7657" s="3" t="s">
        <v>23</v>
      </c>
      <c r="G7657" s="3" t="s">
        <v>5570</v>
      </c>
      <c r="H7657" s="3" t="s">
        <v>5571</v>
      </c>
      <c r="I7657" s="3" t="s">
        <v>26</v>
      </c>
      <c r="J7657" s="3" t="s">
        <v>27</v>
      </c>
      <c r="K7657" s="3" t="s">
        <v>1391</v>
      </c>
      <c r="L7657" s="3" t="s">
        <v>1392</v>
      </c>
      <c r="M7657" s="3">
        <v>89115</v>
      </c>
      <c r="N7657" s="3" t="s">
        <v>44</v>
      </c>
      <c r="O7657" s="3" t="s">
        <v>6175</v>
      </c>
      <c r="P7657" s="3" t="s">
        <v>46</v>
      </c>
      <c r="Q7657" s="3" t="s">
        <v>90</v>
      </c>
      <c r="R7657" s="3" t="s">
        <v>6176</v>
      </c>
      <c r="S7657" s="3">
        <v>25.92</v>
      </c>
      <c r="T7657" s="3">
        <v>4</v>
      </c>
      <c r="U7657" s="3">
        <v>0</v>
      </c>
      <c r="V7657" s="3">
        <v>12.441600000000001</v>
      </c>
    </row>
    <row r="7658" spans="1:22" ht="14.25" customHeight="1" x14ac:dyDescent="0.25">
      <c r="A7658" s="3">
        <v>7657</v>
      </c>
      <c r="B7658" s="3" t="s">
        <v>9586</v>
      </c>
      <c r="C7658" s="4">
        <f>YEAR(Table_1[[#This Row],[Order Date]])</f>
        <v>2011</v>
      </c>
      <c r="D7658" s="9">
        <v>40648</v>
      </c>
      <c r="E7658" s="3">
        <v>40648</v>
      </c>
      <c r="F7658" s="3" t="s">
        <v>1290</v>
      </c>
      <c r="G7658" s="3" t="s">
        <v>301</v>
      </c>
      <c r="H7658" s="3" t="s">
        <v>302</v>
      </c>
      <c r="I7658" s="3" t="s">
        <v>102</v>
      </c>
      <c r="J7658" s="3" t="s">
        <v>27</v>
      </c>
      <c r="K7658" s="3" t="s">
        <v>42</v>
      </c>
      <c r="L7658" s="3" t="s">
        <v>43</v>
      </c>
      <c r="M7658" s="3">
        <v>90049</v>
      </c>
      <c r="N7658" s="3" t="s">
        <v>44</v>
      </c>
      <c r="O7658" s="3" t="s">
        <v>2537</v>
      </c>
      <c r="P7658" s="3" t="s">
        <v>46</v>
      </c>
      <c r="Q7658" s="3" t="s">
        <v>78</v>
      </c>
      <c r="R7658" s="3" t="s">
        <v>2538</v>
      </c>
      <c r="S7658" s="3">
        <v>106.96</v>
      </c>
      <c r="T7658" s="3">
        <v>2</v>
      </c>
      <c r="U7658" s="3">
        <v>0</v>
      </c>
      <c r="V7658" s="3">
        <v>31.018399999999986</v>
      </c>
    </row>
    <row r="7659" spans="1:22" ht="14.25" customHeight="1" x14ac:dyDescent="0.25">
      <c r="A7659" s="3">
        <v>7658</v>
      </c>
      <c r="B7659" s="3" t="s">
        <v>9586</v>
      </c>
      <c r="C7659" s="4">
        <f>YEAR(Table_1[[#This Row],[Order Date]])</f>
        <v>2011</v>
      </c>
      <c r="D7659" s="9">
        <v>40648</v>
      </c>
      <c r="E7659" s="3">
        <v>40648</v>
      </c>
      <c r="F7659" s="3" t="s">
        <v>1290</v>
      </c>
      <c r="G7659" s="3" t="s">
        <v>301</v>
      </c>
      <c r="H7659" s="3" t="s">
        <v>302</v>
      </c>
      <c r="I7659" s="3" t="s">
        <v>102</v>
      </c>
      <c r="J7659" s="3" t="s">
        <v>27</v>
      </c>
      <c r="K7659" s="3" t="s">
        <v>42</v>
      </c>
      <c r="L7659" s="3" t="s">
        <v>43</v>
      </c>
      <c r="M7659" s="3">
        <v>90049</v>
      </c>
      <c r="N7659" s="3" t="s">
        <v>44</v>
      </c>
      <c r="O7659" s="3" t="s">
        <v>1082</v>
      </c>
      <c r="P7659" s="3" t="s">
        <v>32</v>
      </c>
      <c r="Q7659" s="3" t="s">
        <v>65</v>
      </c>
      <c r="R7659" s="3" t="s">
        <v>1083</v>
      </c>
      <c r="S7659" s="3">
        <v>187.76</v>
      </c>
      <c r="T7659" s="3">
        <v>4</v>
      </c>
      <c r="U7659" s="3">
        <v>0</v>
      </c>
      <c r="V7659" s="3">
        <v>76.9816</v>
      </c>
    </row>
    <row r="7660" spans="1:22" ht="14.25" customHeight="1" x14ac:dyDescent="0.25">
      <c r="A7660" s="3">
        <v>7659</v>
      </c>
      <c r="B7660" s="3" t="s">
        <v>9587</v>
      </c>
      <c r="C7660" s="4">
        <f>YEAR(Table_1[[#This Row],[Order Date]])</f>
        <v>2014</v>
      </c>
      <c r="D7660" s="9">
        <v>41851</v>
      </c>
      <c r="E7660" s="3">
        <v>41854</v>
      </c>
      <c r="F7660" s="3" t="s">
        <v>188</v>
      </c>
      <c r="G7660" s="3" t="s">
        <v>6256</v>
      </c>
      <c r="H7660" s="3" t="s">
        <v>6257</v>
      </c>
      <c r="I7660" s="3" t="s">
        <v>102</v>
      </c>
      <c r="J7660" s="3" t="s">
        <v>27</v>
      </c>
      <c r="K7660" s="3" t="s">
        <v>1119</v>
      </c>
      <c r="L7660" s="3" t="s">
        <v>498</v>
      </c>
      <c r="M7660" s="3">
        <v>44107</v>
      </c>
      <c r="N7660" s="3" t="s">
        <v>148</v>
      </c>
      <c r="O7660" s="3" t="s">
        <v>2596</v>
      </c>
      <c r="P7660" s="3" t="s">
        <v>46</v>
      </c>
      <c r="Q7660" s="3" t="s">
        <v>75</v>
      </c>
      <c r="R7660" s="3" t="s">
        <v>2597</v>
      </c>
      <c r="S7660" s="3">
        <v>76.77600000000001</v>
      </c>
      <c r="T7660" s="3">
        <v>4</v>
      </c>
      <c r="U7660" s="3">
        <v>0.7</v>
      </c>
      <c r="V7660" s="3">
        <v>-53.743199999999973</v>
      </c>
    </row>
    <row r="7661" spans="1:22" ht="14.25" customHeight="1" x14ac:dyDescent="0.25">
      <c r="A7661" s="3">
        <v>7660</v>
      </c>
      <c r="B7661" s="3" t="s">
        <v>9588</v>
      </c>
      <c r="C7661" s="4">
        <f>YEAR(Table_1[[#This Row],[Order Date]])</f>
        <v>2014</v>
      </c>
      <c r="D7661" s="9">
        <v>41792</v>
      </c>
      <c r="E7661" s="3">
        <v>41796</v>
      </c>
      <c r="F7661" s="3" t="s">
        <v>50</v>
      </c>
      <c r="G7661" s="3" t="s">
        <v>481</v>
      </c>
      <c r="H7661" s="3" t="s">
        <v>482</v>
      </c>
      <c r="I7661" s="3" t="s">
        <v>41</v>
      </c>
      <c r="J7661" s="3" t="s">
        <v>27</v>
      </c>
      <c r="K7661" s="3" t="s">
        <v>137</v>
      </c>
      <c r="L7661" s="3" t="s">
        <v>138</v>
      </c>
      <c r="M7661" s="3">
        <v>68025</v>
      </c>
      <c r="N7661" s="3" t="s">
        <v>105</v>
      </c>
      <c r="O7661" s="3" t="s">
        <v>3242</v>
      </c>
      <c r="P7661" s="3" t="s">
        <v>46</v>
      </c>
      <c r="Q7661" s="3" t="s">
        <v>75</v>
      </c>
      <c r="R7661" s="3" t="s">
        <v>3243</v>
      </c>
      <c r="S7661" s="3">
        <v>53.9</v>
      </c>
      <c r="T7661" s="3">
        <v>5</v>
      </c>
      <c r="U7661" s="3">
        <v>0</v>
      </c>
      <c r="V7661" s="3">
        <v>25.871999999999996</v>
      </c>
    </row>
    <row r="7662" spans="1:22" ht="14.25" customHeight="1" x14ac:dyDescent="0.25">
      <c r="A7662" s="3">
        <v>7661</v>
      </c>
      <c r="B7662" s="3" t="s">
        <v>9589</v>
      </c>
      <c r="C7662" s="4">
        <f>YEAR(Table_1[[#This Row],[Order Date]])</f>
        <v>2011</v>
      </c>
      <c r="D7662" s="9">
        <v>40551</v>
      </c>
      <c r="E7662" s="3">
        <v>40556</v>
      </c>
      <c r="F7662" s="3" t="s">
        <v>50</v>
      </c>
      <c r="G7662" s="3" t="s">
        <v>7550</v>
      </c>
      <c r="H7662" s="3" t="s">
        <v>7551</v>
      </c>
      <c r="I7662" s="3" t="s">
        <v>26</v>
      </c>
      <c r="J7662" s="3" t="s">
        <v>27</v>
      </c>
      <c r="K7662" s="3" t="s">
        <v>1681</v>
      </c>
      <c r="L7662" s="3" t="s">
        <v>104</v>
      </c>
      <c r="M7662" s="3">
        <v>77340</v>
      </c>
      <c r="N7662" s="3" t="s">
        <v>105</v>
      </c>
      <c r="O7662" s="3" t="s">
        <v>1714</v>
      </c>
      <c r="P7662" s="3" t="s">
        <v>32</v>
      </c>
      <c r="Q7662" s="3" t="s">
        <v>65</v>
      </c>
      <c r="R7662" s="3" t="s">
        <v>1715</v>
      </c>
      <c r="S7662" s="3">
        <v>76.728000000000009</v>
      </c>
      <c r="T7662" s="3">
        <v>3</v>
      </c>
      <c r="U7662" s="3">
        <v>0.6</v>
      </c>
      <c r="V7662" s="3">
        <v>-53.709599999999988</v>
      </c>
    </row>
    <row r="7663" spans="1:22" ht="14.25" customHeight="1" x14ac:dyDescent="0.25">
      <c r="A7663" s="3">
        <v>7662</v>
      </c>
      <c r="B7663" s="3" t="s">
        <v>9589</v>
      </c>
      <c r="C7663" s="4">
        <f>YEAR(Table_1[[#This Row],[Order Date]])</f>
        <v>2011</v>
      </c>
      <c r="D7663" s="9">
        <v>40551</v>
      </c>
      <c r="E7663" s="3">
        <v>40556</v>
      </c>
      <c r="F7663" s="3" t="s">
        <v>50</v>
      </c>
      <c r="G7663" s="3" t="s">
        <v>7550</v>
      </c>
      <c r="H7663" s="3" t="s">
        <v>7551</v>
      </c>
      <c r="I7663" s="3" t="s">
        <v>26</v>
      </c>
      <c r="J7663" s="3" t="s">
        <v>27</v>
      </c>
      <c r="K7663" s="3" t="s">
        <v>1681</v>
      </c>
      <c r="L7663" s="3" t="s">
        <v>104</v>
      </c>
      <c r="M7663" s="3">
        <v>77340</v>
      </c>
      <c r="N7663" s="3" t="s">
        <v>105</v>
      </c>
      <c r="O7663" s="3" t="s">
        <v>3858</v>
      </c>
      <c r="P7663" s="3" t="s">
        <v>46</v>
      </c>
      <c r="Q7663" s="3" t="s">
        <v>75</v>
      </c>
      <c r="R7663" s="3" t="s">
        <v>3859</v>
      </c>
      <c r="S7663" s="3">
        <v>10.429999999999998</v>
      </c>
      <c r="T7663" s="3">
        <v>7</v>
      </c>
      <c r="U7663" s="3">
        <v>0.8</v>
      </c>
      <c r="V7663" s="3">
        <v>-18.252500000000005</v>
      </c>
    </row>
    <row r="7664" spans="1:22" ht="14.25" customHeight="1" x14ac:dyDescent="0.25">
      <c r="A7664" s="3">
        <v>7663</v>
      </c>
      <c r="B7664" s="3" t="s">
        <v>9590</v>
      </c>
      <c r="C7664" s="4">
        <f>YEAR(Table_1[[#This Row],[Order Date]])</f>
        <v>2014</v>
      </c>
      <c r="D7664" s="9">
        <v>41912</v>
      </c>
      <c r="E7664" s="3">
        <v>41914</v>
      </c>
      <c r="F7664" s="3" t="s">
        <v>188</v>
      </c>
      <c r="G7664" s="3" t="s">
        <v>5575</v>
      </c>
      <c r="H7664" s="3" t="s">
        <v>5576</v>
      </c>
      <c r="I7664" s="3" t="s">
        <v>26</v>
      </c>
      <c r="J7664" s="3" t="s">
        <v>27</v>
      </c>
      <c r="K7664" s="3" t="s">
        <v>42</v>
      </c>
      <c r="L7664" s="3" t="s">
        <v>43</v>
      </c>
      <c r="M7664" s="3">
        <v>90036</v>
      </c>
      <c r="N7664" s="3" t="s">
        <v>44</v>
      </c>
      <c r="O7664" s="3" t="s">
        <v>4669</v>
      </c>
      <c r="P7664" s="3" t="s">
        <v>46</v>
      </c>
      <c r="Q7664" s="3" t="s">
        <v>68</v>
      </c>
      <c r="R7664" s="3" t="s">
        <v>4670</v>
      </c>
      <c r="S7664" s="3">
        <v>99.2</v>
      </c>
      <c r="T7664" s="3">
        <v>5</v>
      </c>
      <c r="U7664" s="3">
        <v>0</v>
      </c>
      <c r="V7664" s="3">
        <v>25.792000000000002</v>
      </c>
    </row>
    <row r="7665" spans="1:22" ht="14.25" customHeight="1" x14ac:dyDescent="0.25">
      <c r="A7665" s="3">
        <v>7664</v>
      </c>
      <c r="B7665" s="3" t="s">
        <v>9591</v>
      </c>
      <c r="C7665" s="4">
        <f>YEAR(Table_1[[#This Row],[Order Date]])</f>
        <v>2014</v>
      </c>
      <c r="D7665" s="9">
        <v>41896</v>
      </c>
      <c r="E7665" s="3">
        <v>41902</v>
      </c>
      <c r="F7665" s="3" t="s">
        <v>50</v>
      </c>
      <c r="G7665" s="3" t="s">
        <v>5433</v>
      </c>
      <c r="H7665" s="3" t="s">
        <v>5434</v>
      </c>
      <c r="I7665" s="3" t="s">
        <v>26</v>
      </c>
      <c r="J7665" s="3" t="s">
        <v>27</v>
      </c>
      <c r="K7665" s="3" t="s">
        <v>2486</v>
      </c>
      <c r="L7665" s="3" t="s">
        <v>88</v>
      </c>
      <c r="M7665" s="3">
        <v>28806</v>
      </c>
      <c r="N7665" s="3" t="s">
        <v>30</v>
      </c>
      <c r="O7665" s="3" t="s">
        <v>2743</v>
      </c>
      <c r="P7665" s="3" t="s">
        <v>46</v>
      </c>
      <c r="Q7665" s="3" t="s">
        <v>68</v>
      </c>
      <c r="R7665" s="3" t="s">
        <v>2744</v>
      </c>
      <c r="S7665" s="3">
        <v>15.920000000000002</v>
      </c>
      <c r="T7665" s="3">
        <v>5</v>
      </c>
      <c r="U7665" s="3">
        <v>0.2</v>
      </c>
      <c r="V7665" s="3">
        <v>2.7859999999999978</v>
      </c>
    </row>
    <row r="7666" spans="1:22" ht="14.25" customHeight="1" x14ac:dyDescent="0.25">
      <c r="A7666" s="3">
        <v>7665</v>
      </c>
      <c r="B7666" s="3" t="s">
        <v>9592</v>
      </c>
      <c r="C7666" s="4">
        <f>YEAR(Table_1[[#This Row],[Order Date]])</f>
        <v>2011</v>
      </c>
      <c r="D7666" s="9">
        <v>40838</v>
      </c>
      <c r="E7666" s="3">
        <v>40842</v>
      </c>
      <c r="F7666" s="3" t="s">
        <v>50</v>
      </c>
      <c r="G7666" s="3" t="s">
        <v>5635</v>
      </c>
      <c r="H7666" s="3" t="s">
        <v>5636</v>
      </c>
      <c r="I7666" s="3" t="s">
        <v>41</v>
      </c>
      <c r="J7666" s="3" t="s">
        <v>27</v>
      </c>
      <c r="K7666" s="3" t="s">
        <v>2422</v>
      </c>
      <c r="L7666" s="3" t="s">
        <v>736</v>
      </c>
      <c r="M7666" s="3">
        <v>71111</v>
      </c>
      <c r="N7666" s="3" t="s">
        <v>30</v>
      </c>
      <c r="O7666" s="3" t="s">
        <v>6546</v>
      </c>
      <c r="P7666" s="3" t="s">
        <v>32</v>
      </c>
      <c r="Q7666" s="3" t="s">
        <v>65</v>
      </c>
      <c r="R7666" s="3" t="s">
        <v>6547</v>
      </c>
      <c r="S7666" s="3">
        <v>129.91999999999999</v>
      </c>
      <c r="T7666" s="3">
        <v>4</v>
      </c>
      <c r="U7666" s="3">
        <v>0</v>
      </c>
      <c r="V7666" s="3">
        <v>10.393599999999992</v>
      </c>
    </row>
    <row r="7667" spans="1:22" ht="14.25" customHeight="1" x14ac:dyDescent="0.25">
      <c r="A7667" s="3">
        <v>7666</v>
      </c>
      <c r="B7667" s="3" t="s">
        <v>9593</v>
      </c>
      <c r="C7667" s="4">
        <f>YEAR(Table_1[[#This Row],[Order Date]])</f>
        <v>2013</v>
      </c>
      <c r="D7667" s="9">
        <v>41552</v>
      </c>
      <c r="E7667" s="3">
        <v>41556</v>
      </c>
      <c r="F7667" s="3" t="s">
        <v>50</v>
      </c>
      <c r="G7667" s="3" t="s">
        <v>5993</v>
      </c>
      <c r="H7667" s="3" t="s">
        <v>5994</v>
      </c>
      <c r="I7667" s="3" t="s">
        <v>102</v>
      </c>
      <c r="J7667" s="3" t="s">
        <v>27</v>
      </c>
      <c r="K7667" s="3" t="s">
        <v>3577</v>
      </c>
      <c r="L7667" s="3" t="s">
        <v>1399</v>
      </c>
      <c r="M7667" s="3">
        <v>2908</v>
      </c>
      <c r="N7667" s="3" t="s">
        <v>148</v>
      </c>
      <c r="O7667" s="3" t="s">
        <v>3917</v>
      </c>
      <c r="P7667" s="3" t="s">
        <v>46</v>
      </c>
      <c r="Q7667" s="3" t="s">
        <v>75</v>
      </c>
      <c r="R7667" s="3" t="s">
        <v>3918</v>
      </c>
      <c r="S7667" s="3">
        <v>30.4</v>
      </c>
      <c r="T7667" s="3">
        <v>1</v>
      </c>
      <c r="U7667" s="3">
        <v>0</v>
      </c>
      <c r="V7667" s="3">
        <v>13.983999999999998</v>
      </c>
    </row>
    <row r="7668" spans="1:22" ht="14.25" customHeight="1" x14ac:dyDescent="0.25">
      <c r="A7668" s="3">
        <v>7667</v>
      </c>
      <c r="B7668" s="3" t="s">
        <v>9593</v>
      </c>
      <c r="C7668" s="4">
        <f>YEAR(Table_1[[#This Row],[Order Date]])</f>
        <v>2013</v>
      </c>
      <c r="D7668" s="9">
        <v>41552</v>
      </c>
      <c r="E7668" s="3">
        <v>41556</v>
      </c>
      <c r="F7668" s="3" t="s">
        <v>50</v>
      </c>
      <c r="G7668" s="3" t="s">
        <v>5993</v>
      </c>
      <c r="H7668" s="3" t="s">
        <v>5994</v>
      </c>
      <c r="I7668" s="3" t="s">
        <v>102</v>
      </c>
      <c r="J7668" s="3" t="s">
        <v>27</v>
      </c>
      <c r="K7668" s="3" t="s">
        <v>3577</v>
      </c>
      <c r="L7668" s="3" t="s">
        <v>1399</v>
      </c>
      <c r="M7668" s="3">
        <v>2908</v>
      </c>
      <c r="N7668" s="3" t="s">
        <v>148</v>
      </c>
      <c r="O7668" s="3" t="s">
        <v>1215</v>
      </c>
      <c r="P7668" s="3" t="s">
        <v>71</v>
      </c>
      <c r="Q7668" s="3" t="s">
        <v>1216</v>
      </c>
      <c r="R7668" s="3" t="s">
        <v>1217</v>
      </c>
      <c r="S7668" s="3">
        <v>5399.91</v>
      </c>
      <c r="T7668" s="3">
        <v>9</v>
      </c>
      <c r="U7668" s="3">
        <v>0</v>
      </c>
      <c r="V7668" s="3">
        <v>2591.9567999999999</v>
      </c>
    </row>
    <row r="7669" spans="1:22" ht="14.25" customHeight="1" x14ac:dyDescent="0.25">
      <c r="A7669" s="3">
        <v>7668</v>
      </c>
      <c r="B7669" s="3" t="s">
        <v>9593</v>
      </c>
      <c r="C7669" s="4">
        <f>YEAR(Table_1[[#This Row],[Order Date]])</f>
        <v>2013</v>
      </c>
      <c r="D7669" s="9">
        <v>41552</v>
      </c>
      <c r="E7669" s="3">
        <v>41556</v>
      </c>
      <c r="F7669" s="3" t="s">
        <v>50</v>
      </c>
      <c r="G7669" s="3" t="s">
        <v>5993</v>
      </c>
      <c r="H7669" s="3" t="s">
        <v>5994</v>
      </c>
      <c r="I7669" s="3" t="s">
        <v>102</v>
      </c>
      <c r="J7669" s="3" t="s">
        <v>27</v>
      </c>
      <c r="K7669" s="3" t="s">
        <v>3577</v>
      </c>
      <c r="L7669" s="3" t="s">
        <v>1399</v>
      </c>
      <c r="M7669" s="3">
        <v>2908</v>
      </c>
      <c r="N7669" s="3" t="s">
        <v>148</v>
      </c>
      <c r="O7669" s="3" t="s">
        <v>7938</v>
      </c>
      <c r="P7669" s="3" t="s">
        <v>46</v>
      </c>
      <c r="Q7669" s="3" t="s">
        <v>59</v>
      </c>
      <c r="R7669" s="3" t="s">
        <v>7939</v>
      </c>
      <c r="S7669" s="3">
        <v>119.10000000000001</v>
      </c>
      <c r="T7669" s="3">
        <v>3</v>
      </c>
      <c r="U7669" s="3">
        <v>0</v>
      </c>
      <c r="V7669" s="3">
        <v>34.538999999999994</v>
      </c>
    </row>
    <row r="7670" spans="1:22" ht="14.25" customHeight="1" x14ac:dyDescent="0.25">
      <c r="A7670" s="3">
        <v>7669</v>
      </c>
      <c r="B7670" s="3" t="s">
        <v>9594</v>
      </c>
      <c r="C7670" s="4">
        <f>YEAR(Table_1[[#This Row],[Order Date]])</f>
        <v>2012</v>
      </c>
      <c r="D7670" s="9">
        <v>41240</v>
      </c>
      <c r="E7670" s="3">
        <v>41242</v>
      </c>
      <c r="F7670" s="3" t="s">
        <v>23</v>
      </c>
      <c r="G7670" s="3" t="s">
        <v>182</v>
      </c>
      <c r="H7670" s="3" t="s">
        <v>183</v>
      </c>
      <c r="I7670" s="3" t="s">
        <v>102</v>
      </c>
      <c r="J7670" s="3" t="s">
        <v>27</v>
      </c>
      <c r="K7670" s="3" t="s">
        <v>4096</v>
      </c>
      <c r="L7670" s="3" t="s">
        <v>1245</v>
      </c>
      <c r="M7670" s="3">
        <v>2149</v>
      </c>
      <c r="N7670" s="3" t="s">
        <v>148</v>
      </c>
      <c r="O7670" s="3" t="s">
        <v>2247</v>
      </c>
      <c r="P7670" s="3" t="s">
        <v>46</v>
      </c>
      <c r="Q7670" s="3" t="s">
        <v>90</v>
      </c>
      <c r="R7670" s="3" t="s">
        <v>2248</v>
      </c>
      <c r="S7670" s="3">
        <v>40.08</v>
      </c>
      <c r="T7670" s="3">
        <v>6</v>
      </c>
      <c r="U7670" s="3">
        <v>0</v>
      </c>
      <c r="V7670" s="3">
        <v>19.238399999999999</v>
      </c>
    </row>
    <row r="7671" spans="1:22" ht="14.25" customHeight="1" x14ac:dyDescent="0.25">
      <c r="A7671" s="3">
        <v>7670</v>
      </c>
      <c r="B7671" s="3" t="s">
        <v>9594</v>
      </c>
      <c r="C7671" s="4">
        <f>YEAR(Table_1[[#This Row],[Order Date]])</f>
        <v>2012</v>
      </c>
      <c r="D7671" s="9">
        <v>41240</v>
      </c>
      <c r="E7671" s="3">
        <v>41242</v>
      </c>
      <c r="F7671" s="3" t="s">
        <v>23</v>
      </c>
      <c r="G7671" s="3" t="s">
        <v>182</v>
      </c>
      <c r="H7671" s="3" t="s">
        <v>183</v>
      </c>
      <c r="I7671" s="3" t="s">
        <v>102</v>
      </c>
      <c r="J7671" s="3" t="s">
        <v>27</v>
      </c>
      <c r="K7671" s="3" t="s">
        <v>4096</v>
      </c>
      <c r="L7671" s="3" t="s">
        <v>1245</v>
      </c>
      <c r="M7671" s="3">
        <v>2149</v>
      </c>
      <c r="N7671" s="3" t="s">
        <v>148</v>
      </c>
      <c r="O7671" s="3" t="s">
        <v>2650</v>
      </c>
      <c r="P7671" s="3" t="s">
        <v>46</v>
      </c>
      <c r="Q7671" s="3" t="s">
        <v>90</v>
      </c>
      <c r="R7671" s="3" t="s">
        <v>2651</v>
      </c>
      <c r="S7671" s="3">
        <v>59.94</v>
      </c>
      <c r="T7671" s="3">
        <v>3</v>
      </c>
      <c r="U7671" s="3">
        <v>0</v>
      </c>
      <c r="V7671" s="3">
        <v>28.171799999999998</v>
      </c>
    </row>
    <row r="7672" spans="1:22" ht="14.25" customHeight="1" x14ac:dyDescent="0.25">
      <c r="A7672" s="3">
        <v>7671</v>
      </c>
      <c r="B7672" s="3" t="s">
        <v>9594</v>
      </c>
      <c r="C7672" s="4">
        <f>YEAR(Table_1[[#This Row],[Order Date]])</f>
        <v>2012</v>
      </c>
      <c r="D7672" s="9">
        <v>41240</v>
      </c>
      <c r="E7672" s="3">
        <v>41242</v>
      </c>
      <c r="F7672" s="3" t="s">
        <v>23</v>
      </c>
      <c r="G7672" s="3" t="s">
        <v>182</v>
      </c>
      <c r="H7672" s="3" t="s">
        <v>183</v>
      </c>
      <c r="I7672" s="3" t="s">
        <v>102</v>
      </c>
      <c r="J7672" s="3" t="s">
        <v>27</v>
      </c>
      <c r="K7672" s="3" t="s">
        <v>4096</v>
      </c>
      <c r="L7672" s="3" t="s">
        <v>1245</v>
      </c>
      <c r="M7672" s="3">
        <v>2149</v>
      </c>
      <c r="N7672" s="3" t="s">
        <v>148</v>
      </c>
      <c r="O7672" s="3" t="s">
        <v>5327</v>
      </c>
      <c r="P7672" s="3" t="s">
        <v>71</v>
      </c>
      <c r="Q7672" s="3" t="s">
        <v>161</v>
      </c>
      <c r="R7672" s="3" t="s">
        <v>5328</v>
      </c>
      <c r="S7672" s="3">
        <v>259.98</v>
      </c>
      <c r="T7672" s="3">
        <v>2</v>
      </c>
      <c r="U7672" s="3">
        <v>0</v>
      </c>
      <c r="V7672" s="3">
        <v>88.393200000000007</v>
      </c>
    </row>
    <row r="7673" spans="1:22" ht="14.25" customHeight="1" x14ac:dyDescent="0.25">
      <c r="A7673" s="3">
        <v>7672</v>
      </c>
      <c r="B7673" s="3" t="s">
        <v>9594</v>
      </c>
      <c r="C7673" s="4">
        <f>YEAR(Table_1[[#This Row],[Order Date]])</f>
        <v>2012</v>
      </c>
      <c r="D7673" s="9">
        <v>41240</v>
      </c>
      <c r="E7673" s="3">
        <v>41242</v>
      </c>
      <c r="F7673" s="3" t="s">
        <v>23</v>
      </c>
      <c r="G7673" s="3" t="s">
        <v>182</v>
      </c>
      <c r="H7673" s="3" t="s">
        <v>183</v>
      </c>
      <c r="I7673" s="3" t="s">
        <v>102</v>
      </c>
      <c r="J7673" s="3" t="s">
        <v>27</v>
      </c>
      <c r="K7673" s="3" t="s">
        <v>4096</v>
      </c>
      <c r="L7673" s="3" t="s">
        <v>1245</v>
      </c>
      <c r="M7673" s="3">
        <v>2149</v>
      </c>
      <c r="N7673" s="3" t="s">
        <v>148</v>
      </c>
      <c r="O7673" s="3" t="s">
        <v>6559</v>
      </c>
      <c r="P7673" s="3" t="s">
        <v>32</v>
      </c>
      <c r="Q7673" s="3" t="s">
        <v>33</v>
      </c>
      <c r="R7673" s="3" t="s">
        <v>6560</v>
      </c>
      <c r="S7673" s="3">
        <v>170.98</v>
      </c>
      <c r="T7673" s="3">
        <v>1</v>
      </c>
      <c r="U7673" s="3">
        <v>0</v>
      </c>
      <c r="V7673" s="3">
        <v>32.486199999999997</v>
      </c>
    </row>
    <row r="7674" spans="1:22" ht="14.25" customHeight="1" x14ac:dyDescent="0.25">
      <c r="A7674" s="3">
        <v>7673</v>
      </c>
      <c r="B7674" s="3" t="s">
        <v>9594</v>
      </c>
      <c r="C7674" s="4">
        <f>YEAR(Table_1[[#This Row],[Order Date]])</f>
        <v>2012</v>
      </c>
      <c r="D7674" s="9">
        <v>41240</v>
      </c>
      <c r="E7674" s="3">
        <v>41242</v>
      </c>
      <c r="F7674" s="3" t="s">
        <v>23</v>
      </c>
      <c r="G7674" s="3" t="s">
        <v>182</v>
      </c>
      <c r="H7674" s="3" t="s">
        <v>183</v>
      </c>
      <c r="I7674" s="3" t="s">
        <v>102</v>
      </c>
      <c r="J7674" s="3" t="s">
        <v>27</v>
      </c>
      <c r="K7674" s="3" t="s">
        <v>4096</v>
      </c>
      <c r="L7674" s="3" t="s">
        <v>1245</v>
      </c>
      <c r="M7674" s="3">
        <v>2149</v>
      </c>
      <c r="N7674" s="3" t="s">
        <v>148</v>
      </c>
      <c r="O7674" s="3" t="s">
        <v>9595</v>
      </c>
      <c r="P7674" s="3" t="s">
        <v>32</v>
      </c>
      <c r="Q7674" s="3" t="s">
        <v>65</v>
      </c>
      <c r="R7674" s="3" t="s">
        <v>9596</v>
      </c>
      <c r="S7674" s="3">
        <v>38.97</v>
      </c>
      <c r="T7674" s="3">
        <v>3</v>
      </c>
      <c r="U7674" s="3">
        <v>0</v>
      </c>
      <c r="V7674" s="3">
        <v>4.6763999999999992</v>
      </c>
    </row>
    <row r="7675" spans="1:22" ht="14.25" customHeight="1" x14ac:dyDescent="0.25">
      <c r="A7675" s="3">
        <v>7674</v>
      </c>
      <c r="B7675" s="3" t="s">
        <v>9594</v>
      </c>
      <c r="C7675" s="4">
        <f>YEAR(Table_1[[#This Row],[Order Date]])</f>
        <v>2012</v>
      </c>
      <c r="D7675" s="9">
        <v>41240</v>
      </c>
      <c r="E7675" s="3">
        <v>41242</v>
      </c>
      <c r="F7675" s="3" t="s">
        <v>23</v>
      </c>
      <c r="G7675" s="3" t="s">
        <v>182</v>
      </c>
      <c r="H7675" s="3" t="s">
        <v>183</v>
      </c>
      <c r="I7675" s="3" t="s">
        <v>102</v>
      </c>
      <c r="J7675" s="3" t="s">
        <v>27</v>
      </c>
      <c r="K7675" s="3" t="s">
        <v>4096</v>
      </c>
      <c r="L7675" s="3" t="s">
        <v>1245</v>
      </c>
      <c r="M7675" s="3">
        <v>2149</v>
      </c>
      <c r="N7675" s="3" t="s">
        <v>148</v>
      </c>
      <c r="O7675" s="3" t="s">
        <v>4018</v>
      </c>
      <c r="P7675" s="3" t="s">
        <v>46</v>
      </c>
      <c r="Q7675" s="3" t="s">
        <v>90</v>
      </c>
      <c r="R7675" s="3" t="s">
        <v>4019</v>
      </c>
      <c r="S7675" s="3">
        <v>154.9</v>
      </c>
      <c r="T7675" s="3">
        <v>5</v>
      </c>
      <c r="U7675" s="3">
        <v>0</v>
      </c>
      <c r="V7675" s="3">
        <v>69.704999999999998</v>
      </c>
    </row>
    <row r="7676" spans="1:22" ht="14.25" customHeight="1" x14ac:dyDescent="0.25">
      <c r="A7676" s="3">
        <v>7675</v>
      </c>
      <c r="B7676" s="3" t="s">
        <v>9594</v>
      </c>
      <c r="C7676" s="4">
        <f>YEAR(Table_1[[#This Row],[Order Date]])</f>
        <v>2012</v>
      </c>
      <c r="D7676" s="9">
        <v>41240</v>
      </c>
      <c r="E7676" s="3">
        <v>41242</v>
      </c>
      <c r="F7676" s="3" t="s">
        <v>23</v>
      </c>
      <c r="G7676" s="3" t="s">
        <v>182</v>
      </c>
      <c r="H7676" s="3" t="s">
        <v>183</v>
      </c>
      <c r="I7676" s="3" t="s">
        <v>102</v>
      </c>
      <c r="J7676" s="3" t="s">
        <v>27</v>
      </c>
      <c r="K7676" s="3" t="s">
        <v>4096</v>
      </c>
      <c r="L7676" s="3" t="s">
        <v>1245</v>
      </c>
      <c r="M7676" s="3">
        <v>2149</v>
      </c>
      <c r="N7676" s="3" t="s">
        <v>148</v>
      </c>
      <c r="O7676" s="3" t="s">
        <v>3489</v>
      </c>
      <c r="P7676" s="3" t="s">
        <v>32</v>
      </c>
      <c r="Q7676" s="3" t="s">
        <v>56</v>
      </c>
      <c r="R7676" s="3" t="s">
        <v>3490</v>
      </c>
      <c r="S7676" s="3">
        <v>446.06799999999998</v>
      </c>
      <c r="T7676" s="3">
        <v>4</v>
      </c>
      <c r="U7676" s="3">
        <v>0.3</v>
      </c>
      <c r="V7676" s="3">
        <v>0</v>
      </c>
    </row>
    <row r="7677" spans="1:22" ht="14.25" customHeight="1" x14ac:dyDescent="0.25">
      <c r="A7677" s="3">
        <v>7676</v>
      </c>
      <c r="B7677" s="3" t="s">
        <v>9597</v>
      </c>
      <c r="C7677" s="4">
        <f>YEAR(Table_1[[#This Row],[Order Date]])</f>
        <v>2014</v>
      </c>
      <c r="D7677" s="9">
        <v>41766</v>
      </c>
      <c r="E7677" s="3">
        <v>41769</v>
      </c>
      <c r="F7677" s="3" t="s">
        <v>23</v>
      </c>
      <c r="G7677" s="3" t="s">
        <v>8649</v>
      </c>
      <c r="H7677" s="3" t="s">
        <v>8650</v>
      </c>
      <c r="I7677" s="3" t="s">
        <v>26</v>
      </c>
      <c r="J7677" s="3" t="s">
        <v>27</v>
      </c>
      <c r="K7677" s="3" t="s">
        <v>4981</v>
      </c>
      <c r="L7677" s="3" t="s">
        <v>43</v>
      </c>
      <c r="M7677" s="3">
        <v>91730</v>
      </c>
      <c r="N7677" s="3" t="s">
        <v>44</v>
      </c>
      <c r="O7677" s="3" t="s">
        <v>1837</v>
      </c>
      <c r="P7677" s="3" t="s">
        <v>46</v>
      </c>
      <c r="Q7677" s="3" t="s">
        <v>78</v>
      </c>
      <c r="R7677" s="3" t="s">
        <v>1838</v>
      </c>
      <c r="S7677" s="3">
        <v>152.94</v>
      </c>
      <c r="T7677" s="3">
        <v>3</v>
      </c>
      <c r="U7677" s="3">
        <v>0</v>
      </c>
      <c r="V7677" s="3">
        <v>41.293800000000005</v>
      </c>
    </row>
    <row r="7678" spans="1:22" ht="14.25" customHeight="1" x14ac:dyDescent="0.25">
      <c r="A7678" s="3">
        <v>7677</v>
      </c>
      <c r="B7678" s="3" t="s">
        <v>9598</v>
      </c>
      <c r="C7678" s="4">
        <f>YEAR(Table_1[[#This Row],[Order Date]])</f>
        <v>2011</v>
      </c>
      <c r="D7678" s="9">
        <v>40824</v>
      </c>
      <c r="E7678" s="3">
        <v>40824</v>
      </c>
      <c r="F7678" s="3" t="s">
        <v>1290</v>
      </c>
      <c r="G7678" s="3" t="s">
        <v>1375</v>
      </c>
      <c r="H7678" s="3" t="s">
        <v>1376</v>
      </c>
      <c r="I7678" s="3" t="s">
        <v>26</v>
      </c>
      <c r="J7678" s="3" t="s">
        <v>27</v>
      </c>
      <c r="K7678" s="3" t="s">
        <v>467</v>
      </c>
      <c r="L7678" s="3" t="s">
        <v>88</v>
      </c>
      <c r="M7678" s="3">
        <v>28205</v>
      </c>
      <c r="N7678" s="3" t="s">
        <v>30</v>
      </c>
      <c r="O7678" s="3" t="s">
        <v>7037</v>
      </c>
      <c r="P7678" s="3" t="s">
        <v>71</v>
      </c>
      <c r="Q7678" s="3" t="s">
        <v>161</v>
      </c>
      <c r="R7678" s="3" t="s">
        <v>7038</v>
      </c>
      <c r="S7678" s="3">
        <v>23.472000000000001</v>
      </c>
      <c r="T7678" s="3">
        <v>3</v>
      </c>
      <c r="U7678" s="3">
        <v>0.2</v>
      </c>
      <c r="V7678" s="3">
        <v>4.9877999999999982</v>
      </c>
    </row>
    <row r="7679" spans="1:22" ht="14.25" customHeight="1" x14ac:dyDescent="0.25">
      <c r="A7679" s="3">
        <v>7678</v>
      </c>
      <c r="B7679" s="3" t="s">
        <v>9599</v>
      </c>
      <c r="C7679" s="4">
        <f>YEAR(Table_1[[#This Row],[Order Date]])</f>
        <v>2011</v>
      </c>
      <c r="D7679" s="9">
        <v>40908</v>
      </c>
      <c r="E7679" s="3">
        <v>40915</v>
      </c>
      <c r="F7679" s="3" t="s">
        <v>50</v>
      </c>
      <c r="G7679" s="3" t="s">
        <v>3814</v>
      </c>
      <c r="H7679" s="3" t="s">
        <v>3815</v>
      </c>
      <c r="I7679" s="3" t="s">
        <v>102</v>
      </c>
      <c r="J7679" s="3" t="s">
        <v>27</v>
      </c>
      <c r="K7679" s="3" t="s">
        <v>3577</v>
      </c>
      <c r="L7679" s="3" t="s">
        <v>1399</v>
      </c>
      <c r="M7679" s="3">
        <v>2908</v>
      </c>
      <c r="N7679" s="3" t="s">
        <v>148</v>
      </c>
      <c r="O7679" s="3" t="s">
        <v>7675</v>
      </c>
      <c r="P7679" s="3" t="s">
        <v>46</v>
      </c>
      <c r="Q7679" s="3" t="s">
        <v>90</v>
      </c>
      <c r="R7679" s="3" t="s">
        <v>7676</v>
      </c>
      <c r="S7679" s="3">
        <v>195.64</v>
      </c>
      <c r="T7679" s="3">
        <v>4</v>
      </c>
      <c r="U7679" s="3">
        <v>0</v>
      </c>
      <c r="V7679" s="3">
        <v>91.950799999999987</v>
      </c>
    </row>
    <row r="7680" spans="1:22" ht="14.25" customHeight="1" x14ac:dyDescent="0.25">
      <c r="A7680" s="3">
        <v>7679</v>
      </c>
      <c r="B7680" s="3" t="s">
        <v>9599</v>
      </c>
      <c r="C7680" s="4">
        <f>YEAR(Table_1[[#This Row],[Order Date]])</f>
        <v>2011</v>
      </c>
      <c r="D7680" s="9">
        <v>40908</v>
      </c>
      <c r="E7680" s="3">
        <v>40915</v>
      </c>
      <c r="F7680" s="3" t="s">
        <v>50</v>
      </c>
      <c r="G7680" s="3" t="s">
        <v>3814</v>
      </c>
      <c r="H7680" s="3" t="s">
        <v>3815</v>
      </c>
      <c r="I7680" s="3" t="s">
        <v>102</v>
      </c>
      <c r="J7680" s="3" t="s">
        <v>27</v>
      </c>
      <c r="K7680" s="3" t="s">
        <v>3577</v>
      </c>
      <c r="L7680" s="3" t="s">
        <v>1399</v>
      </c>
      <c r="M7680" s="3">
        <v>2908</v>
      </c>
      <c r="N7680" s="3" t="s">
        <v>148</v>
      </c>
      <c r="O7680" s="3" t="s">
        <v>4058</v>
      </c>
      <c r="P7680" s="3" t="s">
        <v>46</v>
      </c>
      <c r="Q7680" s="3" t="s">
        <v>90</v>
      </c>
      <c r="R7680" s="3" t="s">
        <v>4059</v>
      </c>
      <c r="S7680" s="3">
        <v>14.940000000000001</v>
      </c>
      <c r="T7680" s="3">
        <v>3</v>
      </c>
      <c r="U7680" s="3">
        <v>0</v>
      </c>
      <c r="V7680" s="3">
        <v>7.0218000000000007</v>
      </c>
    </row>
    <row r="7681" spans="1:22" ht="14.25" customHeight="1" x14ac:dyDescent="0.25">
      <c r="A7681" s="3">
        <v>7680</v>
      </c>
      <c r="B7681" s="3" t="s">
        <v>9599</v>
      </c>
      <c r="C7681" s="4">
        <f>YEAR(Table_1[[#This Row],[Order Date]])</f>
        <v>2011</v>
      </c>
      <c r="D7681" s="9">
        <v>40908</v>
      </c>
      <c r="E7681" s="3">
        <v>40915</v>
      </c>
      <c r="F7681" s="3" t="s">
        <v>50</v>
      </c>
      <c r="G7681" s="3" t="s">
        <v>3814</v>
      </c>
      <c r="H7681" s="3" t="s">
        <v>3815</v>
      </c>
      <c r="I7681" s="3" t="s">
        <v>102</v>
      </c>
      <c r="J7681" s="3" t="s">
        <v>27</v>
      </c>
      <c r="K7681" s="3" t="s">
        <v>3577</v>
      </c>
      <c r="L7681" s="3" t="s">
        <v>1399</v>
      </c>
      <c r="M7681" s="3">
        <v>2908</v>
      </c>
      <c r="N7681" s="3" t="s">
        <v>148</v>
      </c>
      <c r="O7681" s="3" t="s">
        <v>2704</v>
      </c>
      <c r="P7681" s="3" t="s">
        <v>71</v>
      </c>
      <c r="Q7681" s="3" t="s">
        <v>161</v>
      </c>
      <c r="R7681" s="3" t="s">
        <v>4263</v>
      </c>
      <c r="S7681" s="3">
        <v>1687.8</v>
      </c>
      <c r="T7681" s="3">
        <v>4</v>
      </c>
      <c r="U7681" s="3">
        <v>0</v>
      </c>
      <c r="V7681" s="3">
        <v>742.63200000000006</v>
      </c>
    </row>
    <row r="7682" spans="1:22" ht="14.25" customHeight="1" x14ac:dyDescent="0.25">
      <c r="A7682" s="3">
        <v>7681</v>
      </c>
      <c r="B7682" s="3" t="s">
        <v>9599</v>
      </c>
      <c r="C7682" s="4">
        <f>YEAR(Table_1[[#This Row],[Order Date]])</f>
        <v>2011</v>
      </c>
      <c r="D7682" s="9">
        <v>40908</v>
      </c>
      <c r="E7682" s="3">
        <v>40915</v>
      </c>
      <c r="F7682" s="3" t="s">
        <v>50</v>
      </c>
      <c r="G7682" s="3" t="s">
        <v>3814</v>
      </c>
      <c r="H7682" s="3" t="s">
        <v>3815</v>
      </c>
      <c r="I7682" s="3" t="s">
        <v>102</v>
      </c>
      <c r="J7682" s="3" t="s">
        <v>27</v>
      </c>
      <c r="K7682" s="3" t="s">
        <v>3577</v>
      </c>
      <c r="L7682" s="3" t="s">
        <v>1399</v>
      </c>
      <c r="M7682" s="3">
        <v>2908</v>
      </c>
      <c r="N7682" s="3" t="s">
        <v>148</v>
      </c>
      <c r="O7682" s="3" t="s">
        <v>4209</v>
      </c>
      <c r="P7682" s="3" t="s">
        <v>32</v>
      </c>
      <c r="Q7682" s="3" t="s">
        <v>33</v>
      </c>
      <c r="R7682" s="3" t="s">
        <v>4210</v>
      </c>
      <c r="S7682" s="3">
        <v>341.96</v>
      </c>
      <c r="T7682" s="3">
        <v>2</v>
      </c>
      <c r="U7682" s="3">
        <v>0</v>
      </c>
      <c r="V7682" s="3">
        <v>78.650800000000004</v>
      </c>
    </row>
    <row r="7683" spans="1:22" ht="14.25" customHeight="1" x14ac:dyDescent="0.25">
      <c r="A7683" s="3">
        <v>7682</v>
      </c>
      <c r="B7683" s="3" t="s">
        <v>9599</v>
      </c>
      <c r="C7683" s="4">
        <f>YEAR(Table_1[[#This Row],[Order Date]])</f>
        <v>2011</v>
      </c>
      <c r="D7683" s="9">
        <v>40908</v>
      </c>
      <c r="E7683" s="3">
        <v>40915</v>
      </c>
      <c r="F7683" s="3" t="s">
        <v>50</v>
      </c>
      <c r="G7683" s="3" t="s">
        <v>3814</v>
      </c>
      <c r="H7683" s="3" t="s">
        <v>3815</v>
      </c>
      <c r="I7683" s="3" t="s">
        <v>102</v>
      </c>
      <c r="J7683" s="3" t="s">
        <v>27</v>
      </c>
      <c r="K7683" s="3" t="s">
        <v>3577</v>
      </c>
      <c r="L7683" s="3" t="s">
        <v>1399</v>
      </c>
      <c r="M7683" s="3">
        <v>2908</v>
      </c>
      <c r="N7683" s="3" t="s">
        <v>148</v>
      </c>
      <c r="O7683" s="3" t="s">
        <v>203</v>
      </c>
      <c r="P7683" s="3" t="s">
        <v>32</v>
      </c>
      <c r="Q7683" s="3" t="s">
        <v>36</v>
      </c>
      <c r="R7683" s="3" t="s">
        <v>204</v>
      </c>
      <c r="S7683" s="3">
        <v>605.88</v>
      </c>
      <c r="T7683" s="3">
        <v>6</v>
      </c>
      <c r="U7683" s="3">
        <v>0</v>
      </c>
      <c r="V7683" s="3">
        <v>151.47000000000003</v>
      </c>
    </row>
    <row r="7684" spans="1:22" ht="14.25" customHeight="1" x14ac:dyDescent="0.25">
      <c r="A7684" s="3">
        <v>7683</v>
      </c>
      <c r="B7684" s="3" t="s">
        <v>9600</v>
      </c>
      <c r="C7684" s="4">
        <f>YEAR(Table_1[[#This Row],[Order Date]])</f>
        <v>2012</v>
      </c>
      <c r="D7684" s="9">
        <v>41027</v>
      </c>
      <c r="E7684" s="3">
        <v>41030</v>
      </c>
      <c r="F7684" s="3" t="s">
        <v>188</v>
      </c>
      <c r="G7684" s="3" t="s">
        <v>1497</v>
      </c>
      <c r="H7684" s="3" t="s">
        <v>1498</v>
      </c>
      <c r="I7684" s="3" t="s">
        <v>102</v>
      </c>
      <c r="J7684" s="3" t="s">
        <v>27</v>
      </c>
      <c r="K7684" s="3" t="s">
        <v>5311</v>
      </c>
      <c r="L7684" s="3" t="s">
        <v>238</v>
      </c>
      <c r="M7684" s="3">
        <v>48640</v>
      </c>
      <c r="N7684" s="3" t="s">
        <v>105</v>
      </c>
      <c r="O7684" s="3" t="s">
        <v>6203</v>
      </c>
      <c r="P7684" s="3" t="s">
        <v>46</v>
      </c>
      <c r="Q7684" s="3" t="s">
        <v>78</v>
      </c>
      <c r="R7684" s="3" t="s">
        <v>6204</v>
      </c>
      <c r="S7684" s="3">
        <v>186.732</v>
      </c>
      <c r="T7684" s="3">
        <v>1</v>
      </c>
      <c r="U7684" s="3">
        <v>0.1</v>
      </c>
      <c r="V7684" s="3">
        <v>41.495999999999967</v>
      </c>
    </row>
    <row r="7685" spans="1:22" ht="14.25" customHeight="1" x14ac:dyDescent="0.25">
      <c r="A7685" s="3">
        <v>7684</v>
      </c>
      <c r="B7685" s="3" t="s">
        <v>9600</v>
      </c>
      <c r="C7685" s="4">
        <f>YEAR(Table_1[[#This Row],[Order Date]])</f>
        <v>2012</v>
      </c>
      <c r="D7685" s="9">
        <v>41027</v>
      </c>
      <c r="E7685" s="3">
        <v>41030</v>
      </c>
      <c r="F7685" s="3" t="s">
        <v>188</v>
      </c>
      <c r="G7685" s="3" t="s">
        <v>1497</v>
      </c>
      <c r="H7685" s="3" t="s">
        <v>1498</v>
      </c>
      <c r="I7685" s="3" t="s">
        <v>102</v>
      </c>
      <c r="J7685" s="3" t="s">
        <v>27</v>
      </c>
      <c r="K7685" s="3" t="s">
        <v>5311</v>
      </c>
      <c r="L7685" s="3" t="s">
        <v>238</v>
      </c>
      <c r="M7685" s="3">
        <v>48640</v>
      </c>
      <c r="N7685" s="3" t="s">
        <v>105</v>
      </c>
      <c r="O7685" s="3" t="s">
        <v>1742</v>
      </c>
      <c r="P7685" s="3" t="s">
        <v>46</v>
      </c>
      <c r="Q7685" s="3" t="s">
        <v>75</v>
      </c>
      <c r="R7685" s="3" t="s">
        <v>1743</v>
      </c>
      <c r="S7685" s="3">
        <v>3812.9700000000003</v>
      </c>
      <c r="T7685" s="3">
        <v>3</v>
      </c>
      <c r="U7685" s="3">
        <v>0</v>
      </c>
      <c r="V7685" s="3">
        <v>1906.4850000000001</v>
      </c>
    </row>
    <row r="7686" spans="1:22" ht="14.25" customHeight="1" x14ac:dyDescent="0.25">
      <c r="A7686" s="3">
        <v>7685</v>
      </c>
      <c r="B7686" s="3" t="s">
        <v>9601</v>
      </c>
      <c r="C7686" s="4">
        <f>YEAR(Table_1[[#This Row],[Order Date]])</f>
        <v>2012</v>
      </c>
      <c r="D7686" s="9">
        <v>40953</v>
      </c>
      <c r="E7686" s="3">
        <v>40960</v>
      </c>
      <c r="F7686" s="3" t="s">
        <v>50</v>
      </c>
      <c r="G7686" s="3" t="s">
        <v>655</v>
      </c>
      <c r="H7686" s="3" t="s">
        <v>656</v>
      </c>
      <c r="I7686" s="3" t="s">
        <v>26</v>
      </c>
      <c r="J7686" s="3" t="s">
        <v>27</v>
      </c>
      <c r="K7686" s="3" t="s">
        <v>389</v>
      </c>
      <c r="L7686" s="3" t="s">
        <v>267</v>
      </c>
      <c r="M7686" s="3">
        <v>14609</v>
      </c>
      <c r="N7686" s="3" t="s">
        <v>148</v>
      </c>
      <c r="O7686" s="3" t="s">
        <v>9263</v>
      </c>
      <c r="P7686" s="3" t="s">
        <v>46</v>
      </c>
      <c r="Q7686" s="3" t="s">
        <v>75</v>
      </c>
      <c r="R7686" s="3" t="s">
        <v>9264</v>
      </c>
      <c r="S7686" s="3">
        <v>26.423999999999999</v>
      </c>
      <c r="T7686" s="3">
        <v>9</v>
      </c>
      <c r="U7686" s="3">
        <v>0.2</v>
      </c>
      <c r="V7686" s="3">
        <v>9.5786999999999995</v>
      </c>
    </row>
    <row r="7687" spans="1:22" ht="14.25" customHeight="1" x14ac:dyDescent="0.25">
      <c r="A7687" s="3">
        <v>7686</v>
      </c>
      <c r="B7687" s="3" t="s">
        <v>9601</v>
      </c>
      <c r="C7687" s="4">
        <f>YEAR(Table_1[[#This Row],[Order Date]])</f>
        <v>2012</v>
      </c>
      <c r="D7687" s="9">
        <v>40953</v>
      </c>
      <c r="E7687" s="3">
        <v>40960</v>
      </c>
      <c r="F7687" s="3" t="s">
        <v>50</v>
      </c>
      <c r="G7687" s="3" t="s">
        <v>655</v>
      </c>
      <c r="H7687" s="3" t="s">
        <v>656</v>
      </c>
      <c r="I7687" s="3" t="s">
        <v>26</v>
      </c>
      <c r="J7687" s="3" t="s">
        <v>27</v>
      </c>
      <c r="K7687" s="3" t="s">
        <v>389</v>
      </c>
      <c r="L7687" s="3" t="s">
        <v>267</v>
      </c>
      <c r="M7687" s="3">
        <v>14609</v>
      </c>
      <c r="N7687" s="3" t="s">
        <v>148</v>
      </c>
      <c r="O7687" s="3" t="s">
        <v>7943</v>
      </c>
      <c r="P7687" s="3" t="s">
        <v>71</v>
      </c>
      <c r="Q7687" s="3" t="s">
        <v>72</v>
      </c>
      <c r="R7687" s="3" t="s">
        <v>7944</v>
      </c>
      <c r="S7687" s="3">
        <v>625.99</v>
      </c>
      <c r="T7687" s="3">
        <v>1</v>
      </c>
      <c r="U7687" s="3">
        <v>0</v>
      </c>
      <c r="V7687" s="3">
        <v>187.79699999999997</v>
      </c>
    </row>
    <row r="7688" spans="1:22" ht="14.25" customHeight="1" x14ac:dyDescent="0.25">
      <c r="A7688" s="3">
        <v>7687</v>
      </c>
      <c r="B7688" s="3" t="s">
        <v>9602</v>
      </c>
      <c r="C7688" s="4">
        <f>YEAR(Table_1[[#This Row],[Order Date]])</f>
        <v>2013</v>
      </c>
      <c r="D7688" s="9">
        <v>41604</v>
      </c>
      <c r="E7688" s="3">
        <v>41608</v>
      </c>
      <c r="F7688" s="3" t="s">
        <v>50</v>
      </c>
      <c r="G7688" s="3" t="s">
        <v>1532</v>
      </c>
      <c r="H7688" s="3" t="s">
        <v>1533</v>
      </c>
      <c r="I7688" s="3" t="s">
        <v>41</v>
      </c>
      <c r="J7688" s="3" t="s">
        <v>27</v>
      </c>
      <c r="K7688" s="3" t="s">
        <v>328</v>
      </c>
      <c r="L7688" s="3" t="s">
        <v>238</v>
      </c>
      <c r="M7688" s="3">
        <v>49201</v>
      </c>
      <c r="N7688" s="3" t="s">
        <v>105</v>
      </c>
      <c r="O7688" s="3" t="s">
        <v>2400</v>
      </c>
      <c r="P7688" s="3" t="s">
        <v>32</v>
      </c>
      <c r="Q7688" s="3" t="s">
        <v>56</v>
      </c>
      <c r="R7688" s="3" t="s">
        <v>2401</v>
      </c>
      <c r="S7688" s="3">
        <v>1568.61</v>
      </c>
      <c r="T7688" s="3">
        <v>9</v>
      </c>
      <c r="U7688" s="3">
        <v>0</v>
      </c>
      <c r="V7688" s="3">
        <v>329.40809999999999</v>
      </c>
    </row>
    <row r="7689" spans="1:22" ht="14.25" customHeight="1" x14ac:dyDescent="0.25">
      <c r="A7689" s="3">
        <v>7688</v>
      </c>
      <c r="B7689" s="3" t="s">
        <v>9602</v>
      </c>
      <c r="C7689" s="4">
        <f>YEAR(Table_1[[#This Row],[Order Date]])</f>
        <v>2013</v>
      </c>
      <c r="D7689" s="9">
        <v>41604</v>
      </c>
      <c r="E7689" s="3">
        <v>41608</v>
      </c>
      <c r="F7689" s="3" t="s">
        <v>50</v>
      </c>
      <c r="G7689" s="3" t="s">
        <v>1532</v>
      </c>
      <c r="H7689" s="3" t="s">
        <v>1533</v>
      </c>
      <c r="I7689" s="3" t="s">
        <v>41</v>
      </c>
      <c r="J7689" s="3" t="s">
        <v>27</v>
      </c>
      <c r="K7689" s="3" t="s">
        <v>328</v>
      </c>
      <c r="L7689" s="3" t="s">
        <v>238</v>
      </c>
      <c r="M7689" s="3">
        <v>49201</v>
      </c>
      <c r="N7689" s="3" t="s">
        <v>105</v>
      </c>
      <c r="O7689" s="3" t="s">
        <v>673</v>
      </c>
      <c r="P7689" s="3" t="s">
        <v>46</v>
      </c>
      <c r="Q7689" s="3" t="s">
        <v>75</v>
      </c>
      <c r="R7689" s="3" t="s">
        <v>674</v>
      </c>
      <c r="S7689" s="3">
        <v>17.3</v>
      </c>
      <c r="T7689" s="3">
        <v>1</v>
      </c>
      <c r="U7689" s="3">
        <v>0</v>
      </c>
      <c r="V7689" s="3">
        <v>8.3040000000000003</v>
      </c>
    </row>
    <row r="7690" spans="1:22" ht="14.25" customHeight="1" x14ac:dyDescent="0.25">
      <c r="A7690" s="3">
        <v>7689</v>
      </c>
      <c r="B7690" s="3" t="s">
        <v>9602</v>
      </c>
      <c r="C7690" s="4">
        <f>YEAR(Table_1[[#This Row],[Order Date]])</f>
        <v>2013</v>
      </c>
      <c r="D7690" s="9">
        <v>41604</v>
      </c>
      <c r="E7690" s="3">
        <v>41608</v>
      </c>
      <c r="F7690" s="3" t="s">
        <v>50</v>
      </c>
      <c r="G7690" s="3" t="s">
        <v>1532</v>
      </c>
      <c r="H7690" s="3" t="s">
        <v>1533</v>
      </c>
      <c r="I7690" s="3" t="s">
        <v>41</v>
      </c>
      <c r="J7690" s="3" t="s">
        <v>27</v>
      </c>
      <c r="K7690" s="3" t="s">
        <v>328</v>
      </c>
      <c r="L7690" s="3" t="s">
        <v>238</v>
      </c>
      <c r="M7690" s="3">
        <v>49201</v>
      </c>
      <c r="N7690" s="3" t="s">
        <v>105</v>
      </c>
      <c r="O7690" s="3" t="s">
        <v>9603</v>
      </c>
      <c r="P7690" s="3" t="s">
        <v>71</v>
      </c>
      <c r="Q7690" s="3" t="s">
        <v>161</v>
      </c>
      <c r="R7690" s="3" t="s">
        <v>9604</v>
      </c>
      <c r="S7690" s="3">
        <v>160</v>
      </c>
      <c r="T7690" s="3">
        <v>8</v>
      </c>
      <c r="U7690" s="3">
        <v>0</v>
      </c>
      <c r="V7690" s="3">
        <v>62.400000000000006</v>
      </c>
    </row>
    <row r="7691" spans="1:22" ht="14.25" customHeight="1" x14ac:dyDescent="0.25">
      <c r="A7691" s="3">
        <v>7690</v>
      </c>
      <c r="B7691" s="3" t="s">
        <v>9605</v>
      </c>
      <c r="C7691" s="4">
        <f>YEAR(Table_1[[#This Row],[Order Date]])</f>
        <v>2014</v>
      </c>
      <c r="D7691" s="9">
        <v>41836</v>
      </c>
      <c r="E7691" s="3">
        <v>41838</v>
      </c>
      <c r="F7691" s="3" t="s">
        <v>188</v>
      </c>
      <c r="G7691" s="3" t="s">
        <v>5300</v>
      </c>
      <c r="H7691" s="3" t="s">
        <v>5301</v>
      </c>
      <c r="I7691" s="3" t="s">
        <v>41</v>
      </c>
      <c r="J7691" s="3" t="s">
        <v>27</v>
      </c>
      <c r="K7691" s="3" t="s">
        <v>4350</v>
      </c>
      <c r="L7691" s="3" t="s">
        <v>319</v>
      </c>
      <c r="M7691" s="3">
        <v>23434</v>
      </c>
      <c r="N7691" s="3" t="s">
        <v>30</v>
      </c>
      <c r="O7691" s="3" t="s">
        <v>3180</v>
      </c>
      <c r="P7691" s="3" t="s">
        <v>46</v>
      </c>
      <c r="Q7691" s="3" t="s">
        <v>78</v>
      </c>
      <c r="R7691" s="3" t="s">
        <v>3181</v>
      </c>
      <c r="S7691" s="3">
        <v>179.94</v>
      </c>
      <c r="T7691" s="3">
        <v>3</v>
      </c>
      <c r="U7691" s="3">
        <v>0</v>
      </c>
      <c r="V7691" s="3">
        <v>50.383200000000009</v>
      </c>
    </row>
    <row r="7692" spans="1:22" ht="14.25" customHeight="1" x14ac:dyDescent="0.25">
      <c r="A7692" s="3">
        <v>7691</v>
      </c>
      <c r="B7692" s="3" t="s">
        <v>9605</v>
      </c>
      <c r="C7692" s="4">
        <f>YEAR(Table_1[[#This Row],[Order Date]])</f>
        <v>2014</v>
      </c>
      <c r="D7692" s="9">
        <v>41836</v>
      </c>
      <c r="E7692" s="3">
        <v>41838</v>
      </c>
      <c r="F7692" s="3" t="s">
        <v>188</v>
      </c>
      <c r="G7692" s="3" t="s">
        <v>5300</v>
      </c>
      <c r="H7692" s="3" t="s">
        <v>5301</v>
      </c>
      <c r="I7692" s="3" t="s">
        <v>41</v>
      </c>
      <c r="J7692" s="3" t="s">
        <v>27</v>
      </c>
      <c r="K7692" s="3" t="s">
        <v>4350</v>
      </c>
      <c r="L7692" s="3" t="s">
        <v>319</v>
      </c>
      <c r="M7692" s="3">
        <v>23434</v>
      </c>
      <c r="N7692" s="3" t="s">
        <v>30</v>
      </c>
      <c r="O7692" s="3" t="s">
        <v>1225</v>
      </c>
      <c r="P7692" s="3" t="s">
        <v>32</v>
      </c>
      <c r="Q7692" s="3" t="s">
        <v>56</v>
      </c>
      <c r="R7692" s="3" t="s">
        <v>1226</v>
      </c>
      <c r="S7692" s="3">
        <v>872.94</v>
      </c>
      <c r="T7692" s="3">
        <v>3</v>
      </c>
      <c r="U7692" s="3">
        <v>0</v>
      </c>
      <c r="V7692" s="3">
        <v>157.12919999999997</v>
      </c>
    </row>
    <row r="7693" spans="1:22" ht="14.25" customHeight="1" x14ac:dyDescent="0.25">
      <c r="A7693" s="3">
        <v>7692</v>
      </c>
      <c r="B7693" s="3" t="s">
        <v>9605</v>
      </c>
      <c r="C7693" s="4">
        <f>YEAR(Table_1[[#This Row],[Order Date]])</f>
        <v>2014</v>
      </c>
      <c r="D7693" s="9">
        <v>41836</v>
      </c>
      <c r="E7693" s="3">
        <v>41838</v>
      </c>
      <c r="F7693" s="3" t="s">
        <v>188</v>
      </c>
      <c r="G7693" s="3" t="s">
        <v>5300</v>
      </c>
      <c r="H7693" s="3" t="s">
        <v>5301</v>
      </c>
      <c r="I7693" s="3" t="s">
        <v>41</v>
      </c>
      <c r="J7693" s="3" t="s">
        <v>27</v>
      </c>
      <c r="K7693" s="3" t="s">
        <v>4350</v>
      </c>
      <c r="L7693" s="3" t="s">
        <v>319</v>
      </c>
      <c r="M7693" s="3">
        <v>23434</v>
      </c>
      <c r="N7693" s="3" t="s">
        <v>30</v>
      </c>
      <c r="O7693" s="3" t="s">
        <v>410</v>
      </c>
      <c r="P7693" s="3" t="s">
        <v>46</v>
      </c>
      <c r="Q7693" s="3" t="s">
        <v>90</v>
      </c>
      <c r="R7693" s="3" t="s">
        <v>411</v>
      </c>
      <c r="S7693" s="3">
        <v>12.96</v>
      </c>
      <c r="T7693" s="3">
        <v>2</v>
      </c>
      <c r="U7693" s="3">
        <v>0</v>
      </c>
      <c r="V7693" s="3">
        <v>6.2208000000000006</v>
      </c>
    </row>
    <row r="7694" spans="1:22" ht="14.25" customHeight="1" x14ac:dyDescent="0.25">
      <c r="A7694" s="3">
        <v>7693</v>
      </c>
      <c r="B7694" s="3" t="s">
        <v>9606</v>
      </c>
      <c r="C7694" s="4">
        <f>YEAR(Table_1[[#This Row],[Order Date]])</f>
        <v>2011</v>
      </c>
      <c r="D7694" s="9">
        <v>40906</v>
      </c>
      <c r="E7694" s="3">
        <v>40911</v>
      </c>
      <c r="F7694" s="3" t="s">
        <v>50</v>
      </c>
      <c r="G7694" s="3" t="s">
        <v>4042</v>
      </c>
      <c r="H7694" s="3" t="s">
        <v>4043</v>
      </c>
      <c r="I7694" s="3" t="s">
        <v>26</v>
      </c>
      <c r="J7694" s="3" t="s">
        <v>27</v>
      </c>
      <c r="K7694" s="3" t="s">
        <v>991</v>
      </c>
      <c r="L7694" s="3" t="s">
        <v>43</v>
      </c>
      <c r="M7694" s="3">
        <v>94513</v>
      </c>
      <c r="N7694" s="3" t="s">
        <v>44</v>
      </c>
      <c r="O7694" s="3" t="s">
        <v>1667</v>
      </c>
      <c r="P7694" s="3" t="s">
        <v>46</v>
      </c>
      <c r="Q7694" s="3" t="s">
        <v>47</v>
      </c>
      <c r="R7694" s="3" t="s">
        <v>1668</v>
      </c>
      <c r="S7694" s="3">
        <v>88.800000000000011</v>
      </c>
      <c r="T7694" s="3">
        <v>6</v>
      </c>
      <c r="U7694" s="3">
        <v>0</v>
      </c>
      <c r="V7694" s="3">
        <v>44.400000000000006</v>
      </c>
    </row>
    <row r="7695" spans="1:22" ht="14.25" customHeight="1" x14ac:dyDescent="0.25">
      <c r="A7695" s="3">
        <v>7694</v>
      </c>
      <c r="B7695" s="3" t="s">
        <v>9606</v>
      </c>
      <c r="C7695" s="4">
        <f>YEAR(Table_1[[#This Row],[Order Date]])</f>
        <v>2011</v>
      </c>
      <c r="D7695" s="9">
        <v>40906</v>
      </c>
      <c r="E7695" s="3">
        <v>40911</v>
      </c>
      <c r="F7695" s="3" t="s">
        <v>50</v>
      </c>
      <c r="G7695" s="3" t="s">
        <v>4042</v>
      </c>
      <c r="H7695" s="3" t="s">
        <v>4043</v>
      </c>
      <c r="I7695" s="3" t="s">
        <v>26</v>
      </c>
      <c r="J7695" s="3" t="s">
        <v>27</v>
      </c>
      <c r="K7695" s="3" t="s">
        <v>991</v>
      </c>
      <c r="L7695" s="3" t="s">
        <v>43</v>
      </c>
      <c r="M7695" s="3">
        <v>94513</v>
      </c>
      <c r="N7695" s="3" t="s">
        <v>44</v>
      </c>
      <c r="O7695" s="3" t="s">
        <v>5200</v>
      </c>
      <c r="P7695" s="3" t="s">
        <v>71</v>
      </c>
      <c r="Q7695" s="3" t="s">
        <v>72</v>
      </c>
      <c r="R7695" s="3" t="s">
        <v>5201</v>
      </c>
      <c r="S7695" s="3">
        <v>319.96800000000002</v>
      </c>
      <c r="T7695" s="3">
        <v>4</v>
      </c>
      <c r="U7695" s="3">
        <v>0.2</v>
      </c>
      <c r="V7695" s="3">
        <v>35.996399999999952</v>
      </c>
    </row>
    <row r="7696" spans="1:22" ht="14.25" customHeight="1" x14ac:dyDescent="0.25">
      <c r="A7696" s="3">
        <v>7695</v>
      </c>
      <c r="B7696" s="3" t="s">
        <v>9607</v>
      </c>
      <c r="C7696" s="4">
        <f>YEAR(Table_1[[#This Row],[Order Date]])</f>
        <v>2013</v>
      </c>
      <c r="D7696" s="9">
        <v>41356</v>
      </c>
      <c r="E7696" s="3">
        <v>41356</v>
      </c>
      <c r="F7696" s="3" t="s">
        <v>1290</v>
      </c>
      <c r="G7696" s="3" t="s">
        <v>4266</v>
      </c>
      <c r="H7696" s="3" t="s">
        <v>4267</v>
      </c>
      <c r="I7696" s="3" t="s">
        <v>26</v>
      </c>
      <c r="J7696" s="3" t="s">
        <v>27</v>
      </c>
      <c r="K7696" s="3" t="s">
        <v>95</v>
      </c>
      <c r="L7696" s="3" t="s">
        <v>96</v>
      </c>
      <c r="M7696" s="3">
        <v>98103</v>
      </c>
      <c r="N7696" s="3" t="s">
        <v>44</v>
      </c>
      <c r="O7696" s="3" t="s">
        <v>4577</v>
      </c>
      <c r="P7696" s="3" t="s">
        <v>32</v>
      </c>
      <c r="Q7696" s="3" t="s">
        <v>36</v>
      </c>
      <c r="R7696" s="3" t="s">
        <v>4578</v>
      </c>
      <c r="S7696" s="3">
        <v>167.88800000000001</v>
      </c>
      <c r="T7696" s="3">
        <v>7</v>
      </c>
      <c r="U7696" s="3">
        <v>0.2</v>
      </c>
      <c r="V7696" s="3">
        <v>14.690199999999997</v>
      </c>
    </row>
    <row r="7697" spans="1:22" ht="14.25" customHeight="1" x14ac:dyDescent="0.25">
      <c r="A7697" s="3">
        <v>7696</v>
      </c>
      <c r="B7697" s="3" t="s">
        <v>9608</v>
      </c>
      <c r="C7697" s="4">
        <f>YEAR(Table_1[[#This Row],[Order Date]])</f>
        <v>2014</v>
      </c>
      <c r="D7697" s="9">
        <v>41823</v>
      </c>
      <c r="E7697" s="3">
        <v>41826</v>
      </c>
      <c r="F7697" s="3" t="s">
        <v>188</v>
      </c>
      <c r="G7697" s="3" t="s">
        <v>5003</v>
      </c>
      <c r="H7697" s="3" t="s">
        <v>5004</v>
      </c>
      <c r="I7697" s="3" t="s">
        <v>102</v>
      </c>
      <c r="J7697" s="3" t="s">
        <v>27</v>
      </c>
      <c r="K7697" s="3" t="s">
        <v>184</v>
      </c>
      <c r="L7697" s="3" t="s">
        <v>104</v>
      </c>
      <c r="M7697" s="3">
        <v>77036</v>
      </c>
      <c r="N7697" s="3" t="s">
        <v>105</v>
      </c>
      <c r="O7697" s="3" t="s">
        <v>1730</v>
      </c>
      <c r="P7697" s="3" t="s">
        <v>46</v>
      </c>
      <c r="Q7697" s="3" t="s">
        <v>90</v>
      </c>
      <c r="R7697" s="3" t="s">
        <v>1731</v>
      </c>
      <c r="S7697" s="3">
        <v>163.96</v>
      </c>
      <c r="T7697" s="3">
        <v>5</v>
      </c>
      <c r="U7697" s="3">
        <v>0.2</v>
      </c>
      <c r="V7697" s="3">
        <v>59.435499999999998</v>
      </c>
    </row>
    <row r="7698" spans="1:22" ht="14.25" customHeight="1" x14ac:dyDescent="0.25">
      <c r="A7698" s="3">
        <v>7697</v>
      </c>
      <c r="B7698" s="3" t="s">
        <v>9608</v>
      </c>
      <c r="C7698" s="4">
        <f>YEAR(Table_1[[#This Row],[Order Date]])</f>
        <v>2014</v>
      </c>
      <c r="D7698" s="9">
        <v>41823</v>
      </c>
      <c r="E7698" s="3">
        <v>41826</v>
      </c>
      <c r="F7698" s="3" t="s">
        <v>188</v>
      </c>
      <c r="G7698" s="3" t="s">
        <v>5003</v>
      </c>
      <c r="H7698" s="3" t="s">
        <v>5004</v>
      </c>
      <c r="I7698" s="3" t="s">
        <v>102</v>
      </c>
      <c r="J7698" s="3" t="s">
        <v>27</v>
      </c>
      <c r="K7698" s="3" t="s">
        <v>184</v>
      </c>
      <c r="L7698" s="3" t="s">
        <v>104</v>
      </c>
      <c r="M7698" s="3">
        <v>77036</v>
      </c>
      <c r="N7698" s="3" t="s">
        <v>105</v>
      </c>
      <c r="O7698" s="3" t="s">
        <v>6400</v>
      </c>
      <c r="P7698" s="3" t="s">
        <v>46</v>
      </c>
      <c r="Q7698" s="3" t="s">
        <v>75</v>
      </c>
      <c r="R7698" s="3" t="s">
        <v>6401</v>
      </c>
      <c r="S7698" s="3">
        <v>5.2319999999999984</v>
      </c>
      <c r="T7698" s="3">
        <v>4</v>
      </c>
      <c r="U7698" s="3">
        <v>0.8</v>
      </c>
      <c r="V7698" s="3">
        <v>-8.1096000000000004</v>
      </c>
    </row>
    <row r="7699" spans="1:22" ht="14.25" customHeight="1" x14ac:dyDescent="0.25">
      <c r="A7699" s="3">
        <v>7698</v>
      </c>
      <c r="B7699" s="3" t="s">
        <v>9609</v>
      </c>
      <c r="C7699" s="4">
        <f>YEAR(Table_1[[#This Row],[Order Date]])</f>
        <v>2014</v>
      </c>
      <c r="D7699" s="9">
        <v>41988</v>
      </c>
      <c r="E7699" s="3">
        <v>41992</v>
      </c>
      <c r="F7699" s="3" t="s">
        <v>50</v>
      </c>
      <c r="G7699" s="3" t="s">
        <v>3436</v>
      </c>
      <c r="H7699" s="3" t="s">
        <v>3437</v>
      </c>
      <c r="I7699" s="3" t="s">
        <v>102</v>
      </c>
      <c r="J7699" s="3" t="s">
        <v>27</v>
      </c>
      <c r="K7699" s="3" t="s">
        <v>1479</v>
      </c>
      <c r="L7699" s="3" t="s">
        <v>1245</v>
      </c>
      <c r="M7699" s="3">
        <v>1841</v>
      </c>
      <c r="N7699" s="3" t="s">
        <v>148</v>
      </c>
      <c r="O7699" s="3" t="s">
        <v>1380</v>
      </c>
      <c r="P7699" s="3" t="s">
        <v>71</v>
      </c>
      <c r="Q7699" s="3" t="s">
        <v>1216</v>
      </c>
      <c r="R7699" s="3" t="s">
        <v>1381</v>
      </c>
      <c r="S7699" s="3">
        <v>1199.98</v>
      </c>
      <c r="T7699" s="3">
        <v>2</v>
      </c>
      <c r="U7699" s="3">
        <v>0</v>
      </c>
      <c r="V7699" s="3">
        <v>467.99220000000003</v>
      </c>
    </row>
    <row r="7700" spans="1:22" ht="14.25" customHeight="1" x14ac:dyDescent="0.25">
      <c r="A7700" s="3">
        <v>7699</v>
      </c>
      <c r="B7700" s="3" t="s">
        <v>9609</v>
      </c>
      <c r="C7700" s="4">
        <f>YEAR(Table_1[[#This Row],[Order Date]])</f>
        <v>2014</v>
      </c>
      <c r="D7700" s="9">
        <v>41988</v>
      </c>
      <c r="E7700" s="3">
        <v>41992</v>
      </c>
      <c r="F7700" s="3" t="s">
        <v>50</v>
      </c>
      <c r="G7700" s="3" t="s">
        <v>3436</v>
      </c>
      <c r="H7700" s="3" t="s">
        <v>3437</v>
      </c>
      <c r="I7700" s="3" t="s">
        <v>102</v>
      </c>
      <c r="J7700" s="3" t="s">
        <v>27</v>
      </c>
      <c r="K7700" s="3" t="s">
        <v>1479</v>
      </c>
      <c r="L7700" s="3" t="s">
        <v>1245</v>
      </c>
      <c r="M7700" s="3">
        <v>1841</v>
      </c>
      <c r="N7700" s="3" t="s">
        <v>148</v>
      </c>
      <c r="O7700" s="3" t="s">
        <v>969</v>
      </c>
      <c r="P7700" s="3" t="s">
        <v>46</v>
      </c>
      <c r="Q7700" s="3" t="s">
        <v>59</v>
      </c>
      <c r="R7700" s="3" t="s">
        <v>970</v>
      </c>
      <c r="S7700" s="3">
        <v>73.849999999999994</v>
      </c>
      <c r="T7700" s="3">
        <v>1</v>
      </c>
      <c r="U7700" s="3">
        <v>0</v>
      </c>
      <c r="V7700" s="3">
        <v>2.2155000000000058</v>
      </c>
    </row>
    <row r="7701" spans="1:22" ht="14.25" customHeight="1" x14ac:dyDescent="0.25">
      <c r="A7701" s="3">
        <v>7700</v>
      </c>
      <c r="B7701" s="3" t="s">
        <v>9609</v>
      </c>
      <c r="C7701" s="4">
        <f>YEAR(Table_1[[#This Row],[Order Date]])</f>
        <v>2014</v>
      </c>
      <c r="D7701" s="9">
        <v>41988</v>
      </c>
      <c r="E7701" s="3">
        <v>41992</v>
      </c>
      <c r="F7701" s="3" t="s">
        <v>50</v>
      </c>
      <c r="G7701" s="3" t="s">
        <v>3436</v>
      </c>
      <c r="H7701" s="3" t="s">
        <v>3437</v>
      </c>
      <c r="I7701" s="3" t="s">
        <v>102</v>
      </c>
      <c r="J7701" s="3" t="s">
        <v>27</v>
      </c>
      <c r="K7701" s="3" t="s">
        <v>1479</v>
      </c>
      <c r="L7701" s="3" t="s">
        <v>1245</v>
      </c>
      <c r="M7701" s="3">
        <v>1841</v>
      </c>
      <c r="N7701" s="3" t="s">
        <v>148</v>
      </c>
      <c r="O7701" s="3" t="s">
        <v>5065</v>
      </c>
      <c r="P7701" s="3" t="s">
        <v>46</v>
      </c>
      <c r="Q7701" s="3" t="s">
        <v>578</v>
      </c>
      <c r="R7701" s="3" t="s">
        <v>5066</v>
      </c>
      <c r="S7701" s="3">
        <v>25.71</v>
      </c>
      <c r="T7701" s="3">
        <v>3</v>
      </c>
      <c r="U7701" s="3">
        <v>0</v>
      </c>
      <c r="V7701" s="3">
        <v>6.6846000000000005</v>
      </c>
    </row>
    <row r="7702" spans="1:22" ht="14.25" customHeight="1" x14ac:dyDescent="0.25">
      <c r="A7702" s="3">
        <v>7701</v>
      </c>
      <c r="B7702" s="3" t="s">
        <v>9609</v>
      </c>
      <c r="C7702" s="4">
        <f>YEAR(Table_1[[#This Row],[Order Date]])</f>
        <v>2014</v>
      </c>
      <c r="D7702" s="9">
        <v>41988</v>
      </c>
      <c r="E7702" s="3">
        <v>41992</v>
      </c>
      <c r="F7702" s="3" t="s">
        <v>50</v>
      </c>
      <c r="G7702" s="3" t="s">
        <v>3436</v>
      </c>
      <c r="H7702" s="3" t="s">
        <v>3437</v>
      </c>
      <c r="I7702" s="3" t="s">
        <v>102</v>
      </c>
      <c r="J7702" s="3" t="s">
        <v>27</v>
      </c>
      <c r="K7702" s="3" t="s">
        <v>1479</v>
      </c>
      <c r="L7702" s="3" t="s">
        <v>1245</v>
      </c>
      <c r="M7702" s="3">
        <v>1841</v>
      </c>
      <c r="N7702" s="3" t="s">
        <v>148</v>
      </c>
      <c r="O7702" s="3" t="s">
        <v>6918</v>
      </c>
      <c r="P7702" s="3" t="s">
        <v>46</v>
      </c>
      <c r="Q7702" s="3" t="s">
        <v>269</v>
      </c>
      <c r="R7702" s="3" t="s">
        <v>6919</v>
      </c>
      <c r="S7702" s="3">
        <v>17.28</v>
      </c>
      <c r="T7702" s="3">
        <v>6</v>
      </c>
      <c r="U7702" s="3">
        <v>0</v>
      </c>
      <c r="V7702" s="3">
        <v>8.121599999999999</v>
      </c>
    </row>
    <row r="7703" spans="1:22" ht="14.25" customHeight="1" x14ac:dyDescent="0.25">
      <c r="A7703" s="3">
        <v>7702</v>
      </c>
      <c r="B7703" s="3" t="s">
        <v>9609</v>
      </c>
      <c r="C7703" s="4">
        <f>YEAR(Table_1[[#This Row],[Order Date]])</f>
        <v>2014</v>
      </c>
      <c r="D7703" s="9">
        <v>41988</v>
      </c>
      <c r="E7703" s="3">
        <v>41992</v>
      </c>
      <c r="F7703" s="3" t="s">
        <v>50</v>
      </c>
      <c r="G7703" s="3" t="s">
        <v>3436</v>
      </c>
      <c r="H7703" s="3" t="s">
        <v>3437</v>
      </c>
      <c r="I7703" s="3" t="s">
        <v>102</v>
      </c>
      <c r="J7703" s="3" t="s">
        <v>27</v>
      </c>
      <c r="K7703" s="3" t="s">
        <v>1479</v>
      </c>
      <c r="L7703" s="3" t="s">
        <v>1245</v>
      </c>
      <c r="M7703" s="3">
        <v>1841</v>
      </c>
      <c r="N7703" s="3" t="s">
        <v>148</v>
      </c>
      <c r="O7703" s="3" t="s">
        <v>903</v>
      </c>
      <c r="P7703" s="3" t="s">
        <v>32</v>
      </c>
      <c r="Q7703" s="3" t="s">
        <v>56</v>
      </c>
      <c r="R7703" s="3" t="s">
        <v>904</v>
      </c>
      <c r="S7703" s="3">
        <v>526.58199999999999</v>
      </c>
      <c r="T7703" s="3">
        <v>2</v>
      </c>
      <c r="U7703" s="3">
        <v>0.3</v>
      </c>
      <c r="V7703" s="3">
        <v>-52.658199999999965</v>
      </c>
    </row>
    <row r="7704" spans="1:22" ht="14.25" customHeight="1" x14ac:dyDescent="0.25">
      <c r="A7704" s="3">
        <v>7703</v>
      </c>
      <c r="B7704" s="3" t="s">
        <v>9610</v>
      </c>
      <c r="C7704" s="4">
        <f>YEAR(Table_1[[#This Row],[Order Date]])</f>
        <v>2013</v>
      </c>
      <c r="D7704" s="9">
        <v>41513</v>
      </c>
      <c r="E7704" s="3">
        <v>41520</v>
      </c>
      <c r="F7704" s="3" t="s">
        <v>50</v>
      </c>
      <c r="G7704" s="3" t="s">
        <v>85</v>
      </c>
      <c r="H7704" s="3" t="s">
        <v>86</v>
      </c>
      <c r="I7704" s="3" t="s">
        <v>26</v>
      </c>
      <c r="J7704" s="3" t="s">
        <v>27</v>
      </c>
      <c r="K7704" s="3" t="s">
        <v>880</v>
      </c>
      <c r="L7704" s="3" t="s">
        <v>238</v>
      </c>
      <c r="M7704" s="3">
        <v>48234</v>
      </c>
      <c r="N7704" s="3" t="s">
        <v>105</v>
      </c>
      <c r="O7704" s="3" t="s">
        <v>3214</v>
      </c>
      <c r="P7704" s="3" t="s">
        <v>46</v>
      </c>
      <c r="Q7704" s="3" t="s">
        <v>90</v>
      </c>
      <c r="R7704" s="3" t="s">
        <v>3215</v>
      </c>
      <c r="S7704" s="3">
        <v>11.56</v>
      </c>
      <c r="T7704" s="3">
        <v>2</v>
      </c>
      <c r="U7704" s="3">
        <v>0</v>
      </c>
      <c r="V7704" s="3">
        <v>5.6644000000000005</v>
      </c>
    </row>
    <row r="7705" spans="1:22" ht="14.25" customHeight="1" x14ac:dyDescent="0.25">
      <c r="A7705" s="3">
        <v>7704</v>
      </c>
      <c r="B7705" s="3" t="s">
        <v>9610</v>
      </c>
      <c r="C7705" s="4">
        <f>YEAR(Table_1[[#This Row],[Order Date]])</f>
        <v>2013</v>
      </c>
      <c r="D7705" s="9">
        <v>41513</v>
      </c>
      <c r="E7705" s="3">
        <v>41520</v>
      </c>
      <c r="F7705" s="3" t="s">
        <v>50</v>
      </c>
      <c r="G7705" s="3" t="s">
        <v>85</v>
      </c>
      <c r="H7705" s="3" t="s">
        <v>86</v>
      </c>
      <c r="I7705" s="3" t="s">
        <v>26</v>
      </c>
      <c r="J7705" s="3" t="s">
        <v>27</v>
      </c>
      <c r="K7705" s="3" t="s">
        <v>880</v>
      </c>
      <c r="L7705" s="3" t="s">
        <v>238</v>
      </c>
      <c r="M7705" s="3">
        <v>48234</v>
      </c>
      <c r="N7705" s="3" t="s">
        <v>105</v>
      </c>
      <c r="O7705" s="3" t="s">
        <v>2338</v>
      </c>
      <c r="P7705" s="3" t="s">
        <v>71</v>
      </c>
      <c r="Q7705" s="3" t="s">
        <v>72</v>
      </c>
      <c r="R7705" s="3" t="s">
        <v>2339</v>
      </c>
      <c r="S7705" s="3">
        <v>209.96999999999997</v>
      </c>
      <c r="T7705" s="3">
        <v>3</v>
      </c>
      <c r="U7705" s="3">
        <v>0</v>
      </c>
      <c r="V7705" s="3">
        <v>58.791600000000003</v>
      </c>
    </row>
    <row r="7706" spans="1:22" ht="14.25" customHeight="1" x14ac:dyDescent="0.25">
      <c r="A7706" s="3">
        <v>7705</v>
      </c>
      <c r="B7706" s="3" t="s">
        <v>9610</v>
      </c>
      <c r="C7706" s="4">
        <f>YEAR(Table_1[[#This Row],[Order Date]])</f>
        <v>2013</v>
      </c>
      <c r="D7706" s="9">
        <v>41513</v>
      </c>
      <c r="E7706" s="3">
        <v>41520</v>
      </c>
      <c r="F7706" s="3" t="s">
        <v>50</v>
      </c>
      <c r="G7706" s="3" t="s">
        <v>85</v>
      </c>
      <c r="H7706" s="3" t="s">
        <v>86</v>
      </c>
      <c r="I7706" s="3" t="s">
        <v>26</v>
      </c>
      <c r="J7706" s="3" t="s">
        <v>27</v>
      </c>
      <c r="K7706" s="3" t="s">
        <v>880</v>
      </c>
      <c r="L7706" s="3" t="s">
        <v>238</v>
      </c>
      <c r="M7706" s="3">
        <v>48234</v>
      </c>
      <c r="N7706" s="3" t="s">
        <v>105</v>
      </c>
      <c r="O7706" s="3" t="s">
        <v>3224</v>
      </c>
      <c r="P7706" s="3" t="s">
        <v>32</v>
      </c>
      <c r="Q7706" s="3" t="s">
        <v>56</v>
      </c>
      <c r="R7706" s="3" t="s">
        <v>3225</v>
      </c>
      <c r="S7706" s="3">
        <v>447.84</v>
      </c>
      <c r="T7706" s="3">
        <v>4</v>
      </c>
      <c r="U7706" s="3">
        <v>0</v>
      </c>
      <c r="V7706" s="3">
        <v>98.524799999999971</v>
      </c>
    </row>
    <row r="7707" spans="1:22" ht="14.25" customHeight="1" x14ac:dyDescent="0.25">
      <c r="A7707" s="3">
        <v>7706</v>
      </c>
      <c r="B7707" s="3" t="s">
        <v>9610</v>
      </c>
      <c r="C7707" s="4">
        <f>YEAR(Table_1[[#This Row],[Order Date]])</f>
        <v>2013</v>
      </c>
      <c r="D7707" s="9">
        <v>41513</v>
      </c>
      <c r="E7707" s="3">
        <v>41520</v>
      </c>
      <c r="F7707" s="3" t="s">
        <v>50</v>
      </c>
      <c r="G7707" s="3" t="s">
        <v>85</v>
      </c>
      <c r="H7707" s="3" t="s">
        <v>86</v>
      </c>
      <c r="I7707" s="3" t="s">
        <v>26</v>
      </c>
      <c r="J7707" s="3" t="s">
        <v>27</v>
      </c>
      <c r="K7707" s="3" t="s">
        <v>880</v>
      </c>
      <c r="L7707" s="3" t="s">
        <v>238</v>
      </c>
      <c r="M7707" s="3">
        <v>48234</v>
      </c>
      <c r="N7707" s="3" t="s">
        <v>105</v>
      </c>
      <c r="O7707" s="3" t="s">
        <v>1311</v>
      </c>
      <c r="P7707" s="3" t="s">
        <v>71</v>
      </c>
      <c r="Q7707" s="3" t="s">
        <v>161</v>
      </c>
      <c r="R7707" s="3" t="s">
        <v>1312</v>
      </c>
      <c r="S7707" s="3">
        <v>479.97</v>
      </c>
      <c r="T7707" s="3">
        <v>3</v>
      </c>
      <c r="U7707" s="3">
        <v>0</v>
      </c>
      <c r="V7707" s="3">
        <v>163.18979999999999</v>
      </c>
    </row>
    <row r="7708" spans="1:22" ht="14.25" customHeight="1" x14ac:dyDescent="0.25">
      <c r="A7708" s="3">
        <v>7707</v>
      </c>
      <c r="B7708" s="3" t="s">
        <v>9610</v>
      </c>
      <c r="C7708" s="4">
        <f>YEAR(Table_1[[#This Row],[Order Date]])</f>
        <v>2013</v>
      </c>
      <c r="D7708" s="9">
        <v>41513</v>
      </c>
      <c r="E7708" s="3">
        <v>41520</v>
      </c>
      <c r="F7708" s="3" t="s">
        <v>50</v>
      </c>
      <c r="G7708" s="3" t="s">
        <v>85</v>
      </c>
      <c r="H7708" s="3" t="s">
        <v>86</v>
      </c>
      <c r="I7708" s="3" t="s">
        <v>26</v>
      </c>
      <c r="J7708" s="3" t="s">
        <v>27</v>
      </c>
      <c r="K7708" s="3" t="s">
        <v>880</v>
      </c>
      <c r="L7708" s="3" t="s">
        <v>238</v>
      </c>
      <c r="M7708" s="3">
        <v>48234</v>
      </c>
      <c r="N7708" s="3" t="s">
        <v>105</v>
      </c>
      <c r="O7708" s="3" t="s">
        <v>2607</v>
      </c>
      <c r="P7708" s="3" t="s">
        <v>46</v>
      </c>
      <c r="Q7708" s="3" t="s">
        <v>68</v>
      </c>
      <c r="R7708" s="3" t="s">
        <v>2608</v>
      </c>
      <c r="S7708" s="3">
        <v>8.64</v>
      </c>
      <c r="T7708" s="3">
        <v>3</v>
      </c>
      <c r="U7708" s="3">
        <v>0</v>
      </c>
      <c r="V7708" s="3">
        <v>2.5055999999999998</v>
      </c>
    </row>
    <row r="7709" spans="1:22" ht="14.25" customHeight="1" x14ac:dyDescent="0.25">
      <c r="A7709" s="3">
        <v>7708</v>
      </c>
      <c r="B7709" s="3" t="s">
        <v>9611</v>
      </c>
      <c r="C7709" s="4">
        <f>YEAR(Table_1[[#This Row],[Order Date]])</f>
        <v>2014</v>
      </c>
      <c r="D7709" s="9">
        <v>41928</v>
      </c>
      <c r="E7709" s="3">
        <v>41932</v>
      </c>
      <c r="F7709" s="3" t="s">
        <v>50</v>
      </c>
      <c r="G7709" s="3" t="s">
        <v>3842</v>
      </c>
      <c r="H7709" s="3" t="s">
        <v>3843</v>
      </c>
      <c r="I7709" s="3" t="s">
        <v>41</v>
      </c>
      <c r="J7709" s="3" t="s">
        <v>27</v>
      </c>
      <c r="K7709" s="3" t="s">
        <v>154</v>
      </c>
      <c r="L7709" s="3" t="s">
        <v>121</v>
      </c>
      <c r="M7709" s="3">
        <v>84057</v>
      </c>
      <c r="N7709" s="3" t="s">
        <v>44</v>
      </c>
      <c r="O7709" s="3" t="s">
        <v>7506</v>
      </c>
      <c r="P7709" s="3" t="s">
        <v>46</v>
      </c>
      <c r="Q7709" s="3" t="s">
        <v>68</v>
      </c>
      <c r="R7709" s="3" t="s">
        <v>7507</v>
      </c>
      <c r="S7709" s="3">
        <v>11.68</v>
      </c>
      <c r="T7709" s="3">
        <v>2</v>
      </c>
      <c r="U7709" s="3">
        <v>0</v>
      </c>
      <c r="V7709" s="3">
        <v>4.2047999999999996</v>
      </c>
    </row>
    <row r="7710" spans="1:22" ht="14.25" customHeight="1" x14ac:dyDescent="0.25">
      <c r="A7710" s="3">
        <v>7709</v>
      </c>
      <c r="B7710" s="3" t="s">
        <v>9612</v>
      </c>
      <c r="C7710" s="4">
        <f>YEAR(Table_1[[#This Row],[Order Date]])</f>
        <v>2011</v>
      </c>
      <c r="D7710" s="9">
        <v>40841</v>
      </c>
      <c r="E7710" s="3">
        <v>40845</v>
      </c>
      <c r="F7710" s="3" t="s">
        <v>50</v>
      </c>
      <c r="G7710" s="3" t="s">
        <v>6490</v>
      </c>
      <c r="H7710" s="3" t="s">
        <v>6491</v>
      </c>
      <c r="I7710" s="3" t="s">
        <v>26</v>
      </c>
      <c r="J7710" s="3" t="s">
        <v>27</v>
      </c>
      <c r="K7710" s="3" t="s">
        <v>146</v>
      </c>
      <c r="L7710" s="3" t="s">
        <v>147</v>
      </c>
      <c r="M7710" s="3">
        <v>19120</v>
      </c>
      <c r="N7710" s="3" t="s">
        <v>148</v>
      </c>
      <c r="O7710" s="3" t="s">
        <v>7145</v>
      </c>
      <c r="P7710" s="3" t="s">
        <v>71</v>
      </c>
      <c r="Q7710" s="3" t="s">
        <v>161</v>
      </c>
      <c r="R7710" s="3" t="s">
        <v>7146</v>
      </c>
      <c r="S7710" s="3">
        <v>40.775999999999996</v>
      </c>
      <c r="T7710" s="3">
        <v>3</v>
      </c>
      <c r="U7710" s="3">
        <v>0.2</v>
      </c>
      <c r="V7710" s="3">
        <v>0.50970000000000049</v>
      </c>
    </row>
    <row r="7711" spans="1:22" ht="14.25" customHeight="1" x14ac:dyDescent="0.25">
      <c r="A7711" s="3">
        <v>7710</v>
      </c>
      <c r="B7711" s="3" t="s">
        <v>9612</v>
      </c>
      <c r="C7711" s="4">
        <f>YEAR(Table_1[[#This Row],[Order Date]])</f>
        <v>2011</v>
      </c>
      <c r="D7711" s="9">
        <v>40841</v>
      </c>
      <c r="E7711" s="3">
        <v>40845</v>
      </c>
      <c r="F7711" s="3" t="s">
        <v>50</v>
      </c>
      <c r="G7711" s="3" t="s">
        <v>6490</v>
      </c>
      <c r="H7711" s="3" t="s">
        <v>6491</v>
      </c>
      <c r="I7711" s="3" t="s">
        <v>26</v>
      </c>
      <c r="J7711" s="3" t="s">
        <v>27</v>
      </c>
      <c r="K7711" s="3" t="s">
        <v>146</v>
      </c>
      <c r="L7711" s="3" t="s">
        <v>147</v>
      </c>
      <c r="M7711" s="3">
        <v>19120</v>
      </c>
      <c r="N7711" s="3" t="s">
        <v>148</v>
      </c>
      <c r="O7711" s="3" t="s">
        <v>1335</v>
      </c>
      <c r="P7711" s="3" t="s">
        <v>46</v>
      </c>
      <c r="Q7711" s="3" t="s">
        <v>75</v>
      </c>
      <c r="R7711" s="3" t="s">
        <v>1336</v>
      </c>
      <c r="S7711" s="3">
        <v>13.698000000000002</v>
      </c>
      <c r="T7711" s="3">
        <v>3</v>
      </c>
      <c r="U7711" s="3">
        <v>0.7</v>
      </c>
      <c r="V7711" s="3">
        <v>-9.5885999999999996</v>
      </c>
    </row>
    <row r="7712" spans="1:22" ht="14.25" customHeight="1" x14ac:dyDescent="0.25">
      <c r="A7712" s="3">
        <v>7711</v>
      </c>
      <c r="B7712" s="3" t="s">
        <v>9613</v>
      </c>
      <c r="C7712" s="4">
        <f>YEAR(Table_1[[#This Row],[Order Date]])</f>
        <v>2012</v>
      </c>
      <c r="D7712" s="9">
        <v>41001</v>
      </c>
      <c r="E7712" s="3">
        <v>41006</v>
      </c>
      <c r="F7712" s="3" t="s">
        <v>50</v>
      </c>
      <c r="G7712" s="3" t="s">
        <v>1202</v>
      </c>
      <c r="H7712" s="3" t="s">
        <v>1203</v>
      </c>
      <c r="I7712" s="3" t="s">
        <v>26</v>
      </c>
      <c r="J7712" s="3" t="s">
        <v>27</v>
      </c>
      <c r="K7712" s="3" t="s">
        <v>1823</v>
      </c>
      <c r="L7712" s="3" t="s">
        <v>310</v>
      </c>
      <c r="M7712" s="3">
        <v>85204</v>
      </c>
      <c r="N7712" s="3" t="s">
        <v>44</v>
      </c>
      <c r="O7712" s="3" t="s">
        <v>6456</v>
      </c>
      <c r="P7712" s="3" t="s">
        <v>71</v>
      </c>
      <c r="Q7712" s="3" t="s">
        <v>72</v>
      </c>
      <c r="R7712" s="3" t="s">
        <v>6457</v>
      </c>
      <c r="S7712" s="3">
        <v>87.8</v>
      </c>
      <c r="T7712" s="3">
        <v>5</v>
      </c>
      <c r="U7712" s="3">
        <v>0.2</v>
      </c>
      <c r="V7712" s="3">
        <v>32.924999999999997</v>
      </c>
    </row>
    <row r="7713" spans="1:22" ht="14.25" customHeight="1" x14ac:dyDescent="0.25">
      <c r="A7713" s="3">
        <v>7712</v>
      </c>
      <c r="B7713" s="3" t="s">
        <v>9614</v>
      </c>
      <c r="C7713" s="4">
        <f>YEAR(Table_1[[#This Row],[Order Date]])</f>
        <v>2014</v>
      </c>
      <c r="D7713" s="9">
        <v>41941</v>
      </c>
      <c r="E7713" s="3">
        <v>41943</v>
      </c>
      <c r="F7713" s="3" t="s">
        <v>23</v>
      </c>
      <c r="G7713" s="3" t="s">
        <v>465</v>
      </c>
      <c r="H7713" s="3" t="s">
        <v>466</v>
      </c>
      <c r="I7713" s="3" t="s">
        <v>26</v>
      </c>
      <c r="J7713" s="3" t="s">
        <v>27</v>
      </c>
      <c r="K7713" s="3" t="s">
        <v>1706</v>
      </c>
      <c r="L7713" s="3" t="s">
        <v>88</v>
      </c>
      <c r="M7713" s="3">
        <v>28314</v>
      </c>
      <c r="N7713" s="3" t="s">
        <v>30</v>
      </c>
      <c r="O7713" s="3" t="s">
        <v>5857</v>
      </c>
      <c r="P7713" s="3" t="s">
        <v>32</v>
      </c>
      <c r="Q7713" s="3" t="s">
        <v>65</v>
      </c>
      <c r="R7713" s="3" t="s">
        <v>5858</v>
      </c>
      <c r="S7713" s="3">
        <v>77.951999999999998</v>
      </c>
      <c r="T7713" s="3">
        <v>3</v>
      </c>
      <c r="U7713" s="3">
        <v>0.2</v>
      </c>
      <c r="V7713" s="3">
        <v>15.590399999999995</v>
      </c>
    </row>
    <row r="7714" spans="1:22" ht="14.25" customHeight="1" x14ac:dyDescent="0.25">
      <c r="A7714" s="3">
        <v>7713</v>
      </c>
      <c r="B7714" s="3" t="s">
        <v>9614</v>
      </c>
      <c r="C7714" s="4">
        <f>YEAR(Table_1[[#This Row],[Order Date]])</f>
        <v>2014</v>
      </c>
      <c r="D7714" s="9">
        <v>41941</v>
      </c>
      <c r="E7714" s="3">
        <v>41943</v>
      </c>
      <c r="F7714" s="3" t="s">
        <v>23</v>
      </c>
      <c r="G7714" s="3" t="s">
        <v>465</v>
      </c>
      <c r="H7714" s="3" t="s">
        <v>466</v>
      </c>
      <c r="I7714" s="3" t="s">
        <v>26</v>
      </c>
      <c r="J7714" s="3" t="s">
        <v>27</v>
      </c>
      <c r="K7714" s="3" t="s">
        <v>1706</v>
      </c>
      <c r="L7714" s="3" t="s">
        <v>88</v>
      </c>
      <c r="M7714" s="3">
        <v>28314</v>
      </c>
      <c r="N7714" s="3" t="s">
        <v>30</v>
      </c>
      <c r="O7714" s="3" t="s">
        <v>839</v>
      </c>
      <c r="P7714" s="3" t="s">
        <v>46</v>
      </c>
      <c r="Q7714" s="3" t="s">
        <v>59</v>
      </c>
      <c r="R7714" s="3" t="s">
        <v>840</v>
      </c>
      <c r="S7714" s="3">
        <v>147.184</v>
      </c>
      <c r="T7714" s="3">
        <v>2</v>
      </c>
      <c r="U7714" s="3">
        <v>0.2</v>
      </c>
      <c r="V7714" s="3">
        <v>-29.436800000000012</v>
      </c>
    </row>
    <row r="7715" spans="1:22" ht="14.25" customHeight="1" x14ac:dyDescent="0.25">
      <c r="A7715" s="3">
        <v>7714</v>
      </c>
      <c r="B7715" s="3" t="s">
        <v>9614</v>
      </c>
      <c r="C7715" s="4">
        <f>YEAR(Table_1[[#This Row],[Order Date]])</f>
        <v>2014</v>
      </c>
      <c r="D7715" s="9">
        <v>41941</v>
      </c>
      <c r="E7715" s="3">
        <v>41943</v>
      </c>
      <c r="F7715" s="3" t="s">
        <v>23</v>
      </c>
      <c r="G7715" s="3" t="s">
        <v>465</v>
      </c>
      <c r="H7715" s="3" t="s">
        <v>466</v>
      </c>
      <c r="I7715" s="3" t="s">
        <v>26</v>
      </c>
      <c r="J7715" s="3" t="s">
        <v>27</v>
      </c>
      <c r="K7715" s="3" t="s">
        <v>1706</v>
      </c>
      <c r="L7715" s="3" t="s">
        <v>88</v>
      </c>
      <c r="M7715" s="3">
        <v>28314</v>
      </c>
      <c r="N7715" s="3" t="s">
        <v>30</v>
      </c>
      <c r="O7715" s="3" t="s">
        <v>8880</v>
      </c>
      <c r="P7715" s="3" t="s">
        <v>46</v>
      </c>
      <c r="Q7715" s="3" t="s">
        <v>90</v>
      </c>
      <c r="R7715" s="3" t="s">
        <v>8881</v>
      </c>
      <c r="S7715" s="3">
        <v>47.952000000000005</v>
      </c>
      <c r="T7715" s="3">
        <v>3</v>
      </c>
      <c r="U7715" s="3">
        <v>0.2</v>
      </c>
      <c r="V7715" s="3">
        <v>16.183799999999998</v>
      </c>
    </row>
    <row r="7716" spans="1:22" ht="14.25" customHeight="1" x14ac:dyDescent="0.25">
      <c r="A7716" s="3">
        <v>7715</v>
      </c>
      <c r="B7716" s="3" t="s">
        <v>9615</v>
      </c>
      <c r="C7716" s="4">
        <f>YEAR(Table_1[[#This Row],[Order Date]])</f>
        <v>2011</v>
      </c>
      <c r="D7716" s="9">
        <v>40882</v>
      </c>
      <c r="E7716" s="3">
        <v>40884</v>
      </c>
      <c r="F7716" s="3" t="s">
        <v>188</v>
      </c>
      <c r="G7716" s="3" t="s">
        <v>864</v>
      </c>
      <c r="H7716" s="3" t="s">
        <v>865</v>
      </c>
      <c r="I7716" s="3" t="s">
        <v>26</v>
      </c>
      <c r="J7716" s="3" t="s">
        <v>27</v>
      </c>
      <c r="K7716" s="3" t="s">
        <v>42</v>
      </c>
      <c r="L7716" s="3" t="s">
        <v>43</v>
      </c>
      <c r="M7716" s="3">
        <v>90032</v>
      </c>
      <c r="N7716" s="3" t="s">
        <v>44</v>
      </c>
      <c r="O7716" s="3" t="s">
        <v>2276</v>
      </c>
      <c r="P7716" s="3" t="s">
        <v>46</v>
      </c>
      <c r="Q7716" s="3" t="s">
        <v>78</v>
      </c>
      <c r="R7716" s="3" t="s">
        <v>2277</v>
      </c>
      <c r="S7716" s="3">
        <v>250.26</v>
      </c>
      <c r="T7716" s="3">
        <v>6</v>
      </c>
      <c r="U7716" s="3">
        <v>0</v>
      </c>
      <c r="V7716" s="3">
        <v>72.575399999999973</v>
      </c>
    </row>
    <row r="7717" spans="1:22" ht="14.25" customHeight="1" x14ac:dyDescent="0.25">
      <c r="A7717" s="3">
        <v>7716</v>
      </c>
      <c r="B7717" s="3" t="s">
        <v>9616</v>
      </c>
      <c r="C7717" s="4">
        <f>YEAR(Table_1[[#This Row],[Order Date]])</f>
        <v>2014</v>
      </c>
      <c r="D7717" s="9">
        <v>41947</v>
      </c>
      <c r="E7717" s="3">
        <v>41952</v>
      </c>
      <c r="F7717" s="3" t="s">
        <v>50</v>
      </c>
      <c r="G7717" s="3" t="s">
        <v>2378</v>
      </c>
      <c r="H7717" s="3" t="s">
        <v>2379</v>
      </c>
      <c r="I7717" s="3" t="s">
        <v>26</v>
      </c>
      <c r="J7717" s="3" t="s">
        <v>27</v>
      </c>
      <c r="K7717" s="3" t="s">
        <v>146</v>
      </c>
      <c r="L7717" s="3" t="s">
        <v>147</v>
      </c>
      <c r="M7717" s="3">
        <v>19140</v>
      </c>
      <c r="N7717" s="3" t="s">
        <v>148</v>
      </c>
      <c r="O7717" s="3" t="s">
        <v>7145</v>
      </c>
      <c r="P7717" s="3" t="s">
        <v>71</v>
      </c>
      <c r="Q7717" s="3" t="s">
        <v>161</v>
      </c>
      <c r="R7717" s="3" t="s">
        <v>7146</v>
      </c>
      <c r="S7717" s="3">
        <v>40.775999999999996</v>
      </c>
      <c r="T7717" s="3">
        <v>3</v>
      </c>
      <c r="U7717" s="3">
        <v>0.2</v>
      </c>
      <c r="V7717" s="3">
        <v>0.50970000000000049</v>
      </c>
    </row>
    <row r="7718" spans="1:22" ht="14.25" customHeight="1" x14ac:dyDescent="0.25">
      <c r="A7718" s="3">
        <v>7717</v>
      </c>
      <c r="B7718" s="3" t="s">
        <v>9617</v>
      </c>
      <c r="C7718" s="4">
        <f>YEAR(Table_1[[#This Row],[Order Date]])</f>
        <v>2012</v>
      </c>
      <c r="D7718" s="9">
        <v>40914</v>
      </c>
      <c r="E7718" s="3">
        <v>40920</v>
      </c>
      <c r="F7718" s="3" t="s">
        <v>50</v>
      </c>
      <c r="G7718" s="3" t="s">
        <v>3427</v>
      </c>
      <c r="H7718" s="3" t="s">
        <v>3428</v>
      </c>
      <c r="I7718" s="3" t="s">
        <v>41</v>
      </c>
      <c r="J7718" s="3" t="s">
        <v>27</v>
      </c>
      <c r="K7718" s="3" t="s">
        <v>1081</v>
      </c>
      <c r="L7718" s="3" t="s">
        <v>457</v>
      </c>
      <c r="M7718" s="3">
        <v>80906</v>
      </c>
      <c r="N7718" s="3" t="s">
        <v>44</v>
      </c>
      <c r="O7718" s="3" t="s">
        <v>3746</v>
      </c>
      <c r="P7718" s="3" t="s">
        <v>46</v>
      </c>
      <c r="Q7718" s="3" t="s">
        <v>90</v>
      </c>
      <c r="R7718" s="3" t="s">
        <v>3747</v>
      </c>
      <c r="S7718" s="3">
        <v>29.600000000000005</v>
      </c>
      <c r="T7718" s="3">
        <v>5</v>
      </c>
      <c r="U7718" s="3">
        <v>0.2</v>
      </c>
      <c r="V7718" s="3">
        <v>9.2499999999999964</v>
      </c>
    </row>
    <row r="7719" spans="1:22" ht="14.25" customHeight="1" x14ac:dyDescent="0.25">
      <c r="A7719" s="3">
        <v>7718</v>
      </c>
      <c r="B7719" s="3" t="s">
        <v>9617</v>
      </c>
      <c r="C7719" s="4">
        <f>YEAR(Table_1[[#This Row],[Order Date]])</f>
        <v>2012</v>
      </c>
      <c r="D7719" s="9">
        <v>40914</v>
      </c>
      <c r="E7719" s="3">
        <v>40920</v>
      </c>
      <c r="F7719" s="3" t="s">
        <v>50</v>
      </c>
      <c r="G7719" s="3" t="s">
        <v>3427</v>
      </c>
      <c r="H7719" s="3" t="s">
        <v>3428</v>
      </c>
      <c r="I7719" s="3" t="s">
        <v>41</v>
      </c>
      <c r="J7719" s="3" t="s">
        <v>27</v>
      </c>
      <c r="K7719" s="3" t="s">
        <v>1081</v>
      </c>
      <c r="L7719" s="3" t="s">
        <v>457</v>
      </c>
      <c r="M7719" s="3">
        <v>80906</v>
      </c>
      <c r="N7719" s="3" t="s">
        <v>44</v>
      </c>
      <c r="O7719" s="3" t="s">
        <v>1966</v>
      </c>
      <c r="P7719" s="3" t="s">
        <v>46</v>
      </c>
      <c r="Q7719" s="3" t="s">
        <v>75</v>
      </c>
      <c r="R7719" s="3" t="s">
        <v>1967</v>
      </c>
      <c r="S7719" s="3">
        <v>1.9380000000000002</v>
      </c>
      <c r="T7719" s="3">
        <v>2</v>
      </c>
      <c r="U7719" s="3">
        <v>0.7</v>
      </c>
      <c r="V7719" s="3">
        <v>-1.3565999999999994</v>
      </c>
    </row>
    <row r="7720" spans="1:22" ht="14.25" customHeight="1" x14ac:dyDescent="0.25">
      <c r="A7720" s="3">
        <v>7719</v>
      </c>
      <c r="B7720" s="3" t="s">
        <v>9618</v>
      </c>
      <c r="C7720" s="4">
        <f>YEAR(Table_1[[#This Row],[Order Date]])</f>
        <v>2014</v>
      </c>
      <c r="D7720" s="9">
        <v>41892</v>
      </c>
      <c r="E7720" s="3">
        <v>41897</v>
      </c>
      <c r="F7720" s="3" t="s">
        <v>50</v>
      </c>
      <c r="G7720" s="3" t="s">
        <v>1779</v>
      </c>
      <c r="H7720" s="3" t="s">
        <v>1780</v>
      </c>
      <c r="I7720" s="3" t="s">
        <v>41</v>
      </c>
      <c r="J7720" s="3" t="s">
        <v>27</v>
      </c>
      <c r="K7720" s="3" t="s">
        <v>42</v>
      </c>
      <c r="L7720" s="3" t="s">
        <v>43</v>
      </c>
      <c r="M7720" s="3">
        <v>90032</v>
      </c>
      <c r="N7720" s="3" t="s">
        <v>44</v>
      </c>
      <c r="O7720" s="3" t="s">
        <v>4934</v>
      </c>
      <c r="P7720" s="3" t="s">
        <v>71</v>
      </c>
      <c r="Q7720" s="3" t="s">
        <v>161</v>
      </c>
      <c r="R7720" s="3" t="s">
        <v>4935</v>
      </c>
      <c r="S7720" s="3">
        <v>159.96</v>
      </c>
      <c r="T7720" s="3">
        <v>4</v>
      </c>
      <c r="U7720" s="3">
        <v>0</v>
      </c>
      <c r="V7720" s="3">
        <v>51.18719999999999</v>
      </c>
    </row>
    <row r="7721" spans="1:22" ht="14.25" customHeight="1" x14ac:dyDescent="0.25">
      <c r="A7721" s="3">
        <v>7720</v>
      </c>
      <c r="B7721" s="3" t="s">
        <v>9619</v>
      </c>
      <c r="C7721" s="4">
        <f>YEAR(Table_1[[#This Row],[Order Date]])</f>
        <v>2012</v>
      </c>
      <c r="D7721" s="9">
        <v>40913</v>
      </c>
      <c r="E7721" s="3">
        <v>40918</v>
      </c>
      <c r="F7721" s="3" t="s">
        <v>50</v>
      </c>
      <c r="G7721" s="3" t="s">
        <v>3456</v>
      </c>
      <c r="H7721" s="3" t="s">
        <v>3457</v>
      </c>
      <c r="I7721" s="3" t="s">
        <v>41</v>
      </c>
      <c r="J7721" s="3" t="s">
        <v>27</v>
      </c>
      <c r="K7721" s="3" t="s">
        <v>266</v>
      </c>
      <c r="L7721" s="3" t="s">
        <v>267</v>
      </c>
      <c r="M7721" s="3">
        <v>10009</v>
      </c>
      <c r="N7721" s="3" t="s">
        <v>148</v>
      </c>
      <c r="O7721" s="3" t="s">
        <v>6380</v>
      </c>
      <c r="P7721" s="3" t="s">
        <v>46</v>
      </c>
      <c r="Q7721" s="3" t="s">
        <v>68</v>
      </c>
      <c r="R7721" s="3" t="s">
        <v>6381</v>
      </c>
      <c r="S7721" s="3">
        <v>59.519999999999996</v>
      </c>
      <c r="T7721" s="3">
        <v>3</v>
      </c>
      <c r="U7721" s="3">
        <v>0</v>
      </c>
      <c r="V7721" s="3">
        <v>15.475200000000001</v>
      </c>
    </row>
    <row r="7722" spans="1:22" ht="14.25" customHeight="1" x14ac:dyDescent="0.25">
      <c r="A7722" s="3">
        <v>7721</v>
      </c>
      <c r="B7722" s="3" t="s">
        <v>9619</v>
      </c>
      <c r="C7722" s="4">
        <f>YEAR(Table_1[[#This Row],[Order Date]])</f>
        <v>2012</v>
      </c>
      <c r="D7722" s="9">
        <v>40913</v>
      </c>
      <c r="E7722" s="3">
        <v>40918</v>
      </c>
      <c r="F7722" s="3" t="s">
        <v>50</v>
      </c>
      <c r="G7722" s="3" t="s">
        <v>3456</v>
      </c>
      <c r="H7722" s="3" t="s">
        <v>3457</v>
      </c>
      <c r="I7722" s="3" t="s">
        <v>41</v>
      </c>
      <c r="J7722" s="3" t="s">
        <v>27</v>
      </c>
      <c r="K7722" s="3" t="s">
        <v>266</v>
      </c>
      <c r="L7722" s="3" t="s">
        <v>267</v>
      </c>
      <c r="M7722" s="3">
        <v>10009</v>
      </c>
      <c r="N7722" s="3" t="s">
        <v>148</v>
      </c>
      <c r="O7722" s="3" t="s">
        <v>2956</v>
      </c>
      <c r="P7722" s="3" t="s">
        <v>46</v>
      </c>
      <c r="Q7722" s="3" t="s">
        <v>173</v>
      </c>
      <c r="R7722" s="3" t="s">
        <v>2957</v>
      </c>
      <c r="S7722" s="3">
        <v>17.48</v>
      </c>
      <c r="T7722" s="3">
        <v>2</v>
      </c>
      <c r="U7722" s="3">
        <v>0</v>
      </c>
      <c r="V7722" s="3">
        <v>8.2156000000000002</v>
      </c>
    </row>
    <row r="7723" spans="1:22" ht="14.25" customHeight="1" x14ac:dyDescent="0.25">
      <c r="A7723" s="3">
        <v>7722</v>
      </c>
      <c r="B7723" s="3" t="s">
        <v>9619</v>
      </c>
      <c r="C7723" s="4">
        <f>YEAR(Table_1[[#This Row],[Order Date]])</f>
        <v>2012</v>
      </c>
      <c r="D7723" s="9">
        <v>40913</v>
      </c>
      <c r="E7723" s="3">
        <v>40918</v>
      </c>
      <c r="F7723" s="3" t="s">
        <v>50</v>
      </c>
      <c r="G7723" s="3" t="s">
        <v>3456</v>
      </c>
      <c r="H7723" s="3" t="s">
        <v>3457</v>
      </c>
      <c r="I7723" s="3" t="s">
        <v>41</v>
      </c>
      <c r="J7723" s="3" t="s">
        <v>27</v>
      </c>
      <c r="K7723" s="3" t="s">
        <v>266</v>
      </c>
      <c r="L7723" s="3" t="s">
        <v>267</v>
      </c>
      <c r="M7723" s="3">
        <v>10009</v>
      </c>
      <c r="N7723" s="3" t="s">
        <v>148</v>
      </c>
      <c r="O7723" s="3" t="s">
        <v>5112</v>
      </c>
      <c r="P7723" s="3" t="s">
        <v>46</v>
      </c>
      <c r="Q7723" s="3" t="s">
        <v>75</v>
      </c>
      <c r="R7723" s="3" t="s">
        <v>5113</v>
      </c>
      <c r="S7723" s="3">
        <v>13.168000000000001</v>
      </c>
      <c r="T7723" s="3">
        <v>2</v>
      </c>
      <c r="U7723" s="3">
        <v>0.2</v>
      </c>
      <c r="V7723" s="3">
        <v>4.6088000000000005</v>
      </c>
    </row>
    <row r="7724" spans="1:22" ht="14.25" customHeight="1" x14ac:dyDescent="0.25">
      <c r="A7724" s="3">
        <v>7723</v>
      </c>
      <c r="B7724" s="3" t="s">
        <v>9620</v>
      </c>
      <c r="C7724" s="4">
        <f>YEAR(Table_1[[#This Row],[Order Date]])</f>
        <v>2014</v>
      </c>
      <c r="D7724" s="9">
        <v>41746</v>
      </c>
      <c r="E7724" s="3">
        <v>41750</v>
      </c>
      <c r="F7724" s="3" t="s">
        <v>50</v>
      </c>
      <c r="G7724" s="3" t="s">
        <v>2250</v>
      </c>
      <c r="H7724" s="3" t="s">
        <v>2251</v>
      </c>
      <c r="I7724" s="3" t="s">
        <v>102</v>
      </c>
      <c r="J7724" s="3" t="s">
        <v>27</v>
      </c>
      <c r="K7724" s="3" t="s">
        <v>127</v>
      </c>
      <c r="L7724" s="3" t="s">
        <v>43</v>
      </c>
      <c r="M7724" s="3">
        <v>94109</v>
      </c>
      <c r="N7724" s="3" t="s">
        <v>44</v>
      </c>
      <c r="O7724" s="3" t="s">
        <v>9621</v>
      </c>
      <c r="P7724" s="3" t="s">
        <v>46</v>
      </c>
      <c r="Q7724" s="3" t="s">
        <v>78</v>
      </c>
      <c r="R7724" s="3" t="s">
        <v>9622</v>
      </c>
      <c r="S7724" s="3">
        <v>40.74</v>
      </c>
      <c r="T7724" s="3">
        <v>3</v>
      </c>
      <c r="U7724" s="3">
        <v>0</v>
      </c>
      <c r="V7724" s="3">
        <v>12.222</v>
      </c>
    </row>
    <row r="7725" spans="1:22" ht="14.25" customHeight="1" x14ac:dyDescent="0.25">
      <c r="A7725" s="3">
        <v>7724</v>
      </c>
      <c r="B7725" s="3" t="s">
        <v>9623</v>
      </c>
      <c r="C7725" s="4">
        <f>YEAR(Table_1[[#This Row],[Order Date]])</f>
        <v>2012</v>
      </c>
      <c r="D7725" s="9">
        <v>41162</v>
      </c>
      <c r="E7725" s="3">
        <v>41166</v>
      </c>
      <c r="F7725" s="3" t="s">
        <v>50</v>
      </c>
      <c r="G7725" s="3" t="s">
        <v>7867</v>
      </c>
      <c r="H7725" s="3" t="s">
        <v>7868</v>
      </c>
      <c r="I7725" s="3" t="s">
        <v>41</v>
      </c>
      <c r="J7725" s="3" t="s">
        <v>27</v>
      </c>
      <c r="K7725" s="3" t="s">
        <v>1237</v>
      </c>
      <c r="L7725" s="3" t="s">
        <v>104</v>
      </c>
      <c r="M7725" s="3">
        <v>78745</v>
      </c>
      <c r="N7725" s="3" t="s">
        <v>105</v>
      </c>
      <c r="O7725" s="3" t="s">
        <v>4768</v>
      </c>
      <c r="P7725" s="3" t="s">
        <v>32</v>
      </c>
      <c r="Q7725" s="3" t="s">
        <v>36</v>
      </c>
      <c r="R7725" s="3" t="s">
        <v>4769</v>
      </c>
      <c r="S7725" s="3">
        <v>179.886</v>
      </c>
      <c r="T7725" s="3">
        <v>1</v>
      </c>
      <c r="U7725" s="3">
        <v>0.3</v>
      </c>
      <c r="V7725" s="3">
        <v>-2.5698000000000292</v>
      </c>
    </row>
    <row r="7726" spans="1:22" ht="14.25" customHeight="1" x14ac:dyDescent="0.25">
      <c r="A7726" s="3">
        <v>7725</v>
      </c>
      <c r="B7726" s="3" t="s">
        <v>9624</v>
      </c>
      <c r="C7726" s="4">
        <f>YEAR(Table_1[[#This Row],[Order Date]])</f>
        <v>2013</v>
      </c>
      <c r="D7726" s="9">
        <v>41543</v>
      </c>
      <c r="E7726" s="3">
        <v>41547</v>
      </c>
      <c r="F7726" s="3" t="s">
        <v>50</v>
      </c>
      <c r="G7726" s="3" t="s">
        <v>6532</v>
      </c>
      <c r="H7726" s="3" t="s">
        <v>6533</v>
      </c>
      <c r="I7726" s="3" t="s">
        <v>26</v>
      </c>
      <c r="J7726" s="3" t="s">
        <v>27</v>
      </c>
      <c r="K7726" s="3" t="s">
        <v>2180</v>
      </c>
      <c r="L7726" s="3" t="s">
        <v>498</v>
      </c>
      <c r="M7726" s="3">
        <v>44105</v>
      </c>
      <c r="N7726" s="3" t="s">
        <v>148</v>
      </c>
      <c r="O7726" s="3" t="s">
        <v>3305</v>
      </c>
      <c r="P7726" s="3" t="s">
        <v>46</v>
      </c>
      <c r="Q7726" s="3" t="s">
        <v>78</v>
      </c>
      <c r="R7726" s="3" t="s">
        <v>3306</v>
      </c>
      <c r="S7726" s="3">
        <v>286.25600000000003</v>
      </c>
      <c r="T7726" s="3">
        <v>1</v>
      </c>
      <c r="U7726" s="3">
        <v>0.2</v>
      </c>
      <c r="V7726" s="3">
        <v>17.890999999999977</v>
      </c>
    </row>
    <row r="7727" spans="1:22" ht="14.25" customHeight="1" x14ac:dyDescent="0.25">
      <c r="A7727" s="3">
        <v>7726</v>
      </c>
      <c r="B7727" s="3" t="s">
        <v>9624</v>
      </c>
      <c r="C7727" s="4">
        <f>YEAR(Table_1[[#This Row],[Order Date]])</f>
        <v>2013</v>
      </c>
      <c r="D7727" s="9">
        <v>41543</v>
      </c>
      <c r="E7727" s="3">
        <v>41547</v>
      </c>
      <c r="F7727" s="3" t="s">
        <v>50</v>
      </c>
      <c r="G7727" s="3" t="s">
        <v>6532</v>
      </c>
      <c r="H7727" s="3" t="s">
        <v>6533</v>
      </c>
      <c r="I7727" s="3" t="s">
        <v>26</v>
      </c>
      <c r="J7727" s="3" t="s">
        <v>27</v>
      </c>
      <c r="K7727" s="3" t="s">
        <v>2180</v>
      </c>
      <c r="L7727" s="3" t="s">
        <v>498</v>
      </c>
      <c r="M7727" s="3">
        <v>44105</v>
      </c>
      <c r="N7727" s="3" t="s">
        <v>148</v>
      </c>
      <c r="O7727" s="3" t="s">
        <v>1798</v>
      </c>
      <c r="P7727" s="3" t="s">
        <v>46</v>
      </c>
      <c r="Q7727" s="3" t="s">
        <v>59</v>
      </c>
      <c r="R7727" s="3" t="s">
        <v>1799</v>
      </c>
      <c r="S7727" s="3">
        <v>24.224000000000004</v>
      </c>
      <c r="T7727" s="3">
        <v>2</v>
      </c>
      <c r="U7727" s="3">
        <v>0.2</v>
      </c>
      <c r="V7727" s="3">
        <v>-4.8448000000000029</v>
      </c>
    </row>
    <row r="7728" spans="1:22" ht="14.25" customHeight="1" x14ac:dyDescent="0.25">
      <c r="A7728" s="3">
        <v>7727</v>
      </c>
      <c r="B7728" s="3" t="s">
        <v>9624</v>
      </c>
      <c r="C7728" s="4">
        <f>YEAR(Table_1[[#This Row],[Order Date]])</f>
        <v>2013</v>
      </c>
      <c r="D7728" s="9">
        <v>41543</v>
      </c>
      <c r="E7728" s="3">
        <v>41547</v>
      </c>
      <c r="F7728" s="3" t="s">
        <v>50</v>
      </c>
      <c r="G7728" s="3" t="s">
        <v>6532</v>
      </c>
      <c r="H7728" s="3" t="s">
        <v>6533</v>
      </c>
      <c r="I7728" s="3" t="s">
        <v>26</v>
      </c>
      <c r="J7728" s="3" t="s">
        <v>27</v>
      </c>
      <c r="K7728" s="3" t="s">
        <v>2180</v>
      </c>
      <c r="L7728" s="3" t="s">
        <v>498</v>
      </c>
      <c r="M7728" s="3">
        <v>44105</v>
      </c>
      <c r="N7728" s="3" t="s">
        <v>148</v>
      </c>
      <c r="O7728" s="3" t="s">
        <v>3688</v>
      </c>
      <c r="P7728" s="3" t="s">
        <v>46</v>
      </c>
      <c r="Q7728" s="3" t="s">
        <v>59</v>
      </c>
      <c r="R7728" s="3" t="s">
        <v>3689</v>
      </c>
      <c r="S7728" s="3">
        <v>331.536</v>
      </c>
      <c r="T7728" s="3">
        <v>3</v>
      </c>
      <c r="U7728" s="3">
        <v>0.2</v>
      </c>
      <c r="V7728" s="3">
        <v>-82.884</v>
      </c>
    </row>
    <row r="7729" spans="1:22" ht="14.25" customHeight="1" x14ac:dyDescent="0.25">
      <c r="A7729" s="3">
        <v>7728</v>
      </c>
      <c r="B7729" s="3" t="s">
        <v>9625</v>
      </c>
      <c r="C7729" s="4">
        <f>YEAR(Table_1[[#This Row],[Order Date]])</f>
        <v>2012</v>
      </c>
      <c r="D7729" s="9">
        <v>40984</v>
      </c>
      <c r="E7729" s="3">
        <v>40988</v>
      </c>
      <c r="F7729" s="3" t="s">
        <v>23</v>
      </c>
      <c r="G7729" s="3" t="s">
        <v>721</v>
      </c>
      <c r="H7729" s="3" t="s">
        <v>722</v>
      </c>
      <c r="I7729" s="3" t="s">
        <v>102</v>
      </c>
      <c r="J7729" s="3" t="s">
        <v>27</v>
      </c>
      <c r="K7729" s="3" t="s">
        <v>266</v>
      </c>
      <c r="L7729" s="3" t="s">
        <v>267</v>
      </c>
      <c r="M7729" s="3">
        <v>10009</v>
      </c>
      <c r="N7729" s="3" t="s">
        <v>148</v>
      </c>
      <c r="O7729" s="3" t="s">
        <v>7506</v>
      </c>
      <c r="P7729" s="3" t="s">
        <v>46</v>
      </c>
      <c r="Q7729" s="3" t="s">
        <v>68</v>
      </c>
      <c r="R7729" s="3" t="s">
        <v>7507</v>
      </c>
      <c r="S7729" s="3">
        <v>17.52</v>
      </c>
      <c r="T7729" s="3">
        <v>3</v>
      </c>
      <c r="U7729" s="3">
        <v>0</v>
      </c>
      <c r="V7729" s="3">
        <v>6.3071999999999999</v>
      </c>
    </row>
    <row r="7730" spans="1:22" ht="14.25" customHeight="1" x14ac:dyDescent="0.25">
      <c r="A7730" s="3">
        <v>7729</v>
      </c>
      <c r="B7730" s="3" t="s">
        <v>9626</v>
      </c>
      <c r="C7730" s="4">
        <f>YEAR(Table_1[[#This Row],[Order Date]])</f>
        <v>2013</v>
      </c>
      <c r="D7730" s="9">
        <v>41605</v>
      </c>
      <c r="E7730" s="3">
        <v>41611</v>
      </c>
      <c r="F7730" s="3" t="s">
        <v>50</v>
      </c>
      <c r="G7730" s="3" t="s">
        <v>5921</v>
      </c>
      <c r="H7730" s="3" t="s">
        <v>5922</v>
      </c>
      <c r="I7730" s="3" t="s">
        <v>26</v>
      </c>
      <c r="J7730" s="3" t="s">
        <v>27</v>
      </c>
      <c r="K7730" s="3" t="s">
        <v>4172</v>
      </c>
      <c r="L7730" s="3" t="s">
        <v>104</v>
      </c>
      <c r="M7730" s="3">
        <v>79907</v>
      </c>
      <c r="N7730" s="3" t="s">
        <v>105</v>
      </c>
      <c r="O7730" s="3" t="s">
        <v>3118</v>
      </c>
      <c r="P7730" s="3" t="s">
        <v>46</v>
      </c>
      <c r="Q7730" s="3" t="s">
        <v>68</v>
      </c>
      <c r="R7730" s="3" t="s">
        <v>3119</v>
      </c>
      <c r="S7730" s="3">
        <v>17.856000000000002</v>
      </c>
      <c r="T7730" s="3">
        <v>4</v>
      </c>
      <c r="U7730" s="3">
        <v>0.2</v>
      </c>
      <c r="V7730" s="3">
        <v>4.2408000000000001</v>
      </c>
    </row>
    <row r="7731" spans="1:22" ht="14.25" customHeight="1" x14ac:dyDescent="0.25">
      <c r="A7731" s="3">
        <v>7730</v>
      </c>
      <c r="B7731" s="3" t="s">
        <v>9627</v>
      </c>
      <c r="C7731" s="4">
        <f>YEAR(Table_1[[#This Row],[Order Date]])</f>
        <v>2013</v>
      </c>
      <c r="D7731" s="9">
        <v>41544</v>
      </c>
      <c r="E7731" s="3">
        <v>41549</v>
      </c>
      <c r="F7731" s="3" t="s">
        <v>50</v>
      </c>
      <c r="G7731" s="3" t="s">
        <v>1599</v>
      </c>
      <c r="H7731" s="3" t="s">
        <v>1600</v>
      </c>
      <c r="I7731" s="3" t="s">
        <v>102</v>
      </c>
      <c r="J7731" s="3" t="s">
        <v>27</v>
      </c>
      <c r="K7731" s="3" t="s">
        <v>5647</v>
      </c>
      <c r="L7731" s="3" t="s">
        <v>54</v>
      </c>
      <c r="M7731" s="3">
        <v>32303</v>
      </c>
      <c r="N7731" s="3" t="s">
        <v>30</v>
      </c>
      <c r="O7731" s="3" t="s">
        <v>5439</v>
      </c>
      <c r="P7731" s="3" t="s">
        <v>71</v>
      </c>
      <c r="Q7731" s="3" t="s">
        <v>161</v>
      </c>
      <c r="R7731" s="3" t="s">
        <v>5440</v>
      </c>
      <c r="S7731" s="3">
        <v>431.97600000000006</v>
      </c>
      <c r="T7731" s="3">
        <v>3</v>
      </c>
      <c r="U7731" s="3">
        <v>0.2</v>
      </c>
      <c r="V7731" s="3">
        <v>-75.59580000000004</v>
      </c>
    </row>
    <row r="7732" spans="1:22" ht="14.25" customHeight="1" x14ac:dyDescent="0.25">
      <c r="A7732" s="3">
        <v>7731</v>
      </c>
      <c r="B7732" s="3" t="s">
        <v>9628</v>
      </c>
      <c r="C7732" s="4">
        <f>YEAR(Table_1[[#This Row],[Order Date]])</f>
        <v>2014</v>
      </c>
      <c r="D7732" s="9">
        <v>41804</v>
      </c>
      <c r="E7732" s="3">
        <v>41810</v>
      </c>
      <c r="F7732" s="3" t="s">
        <v>50</v>
      </c>
      <c r="G7732" s="3" t="s">
        <v>620</v>
      </c>
      <c r="H7732" s="3" t="s">
        <v>621</v>
      </c>
      <c r="I7732" s="3" t="s">
        <v>102</v>
      </c>
      <c r="J7732" s="3" t="s">
        <v>27</v>
      </c>
      <c r="K7732" s="3" t="s">
        <v>95</v>
      </c>
      <c r="L7732" s="3" t="s">
        <v>96</v>
      </c>
      <c r="M7732" s="3">
        <v>98103</v>
      </c>
      <c r="N7732" s="3" t="s">
        <v>44</v>
      </c>
      <c r="O7732" s="3" t="s">
        <v>4839</v>
      </c>
      <c r="P7732" s="3" t="s">
        <v>32</v>
      </c>
      <c r="Q7732" s="3" t="s">
        <v>36</v>
      </c>
      <c r="R7732" s="3" t="s">
        <v>4840</v>
      </c>
      <c r="S7732" s="3">
        <v>291.13600000000002</v>
      </c>
      <c r="T7732" s="3">
        <v>4</v>
      </c>
      <c r="U7732" s="3">
        <v>0.2</v>
      </c>
      <c r="V7732" s="3">
        <v>-25.474400000000017</v>
      </c>
    </row>
    <row r="7733" spans="1:22" ht="14.25" customHeight="1" x14ac:dyDescent="0.25">
      <c r="A7733" s="3">
        <v>7732</v>
      </c>
      <c r="B7733" s="3" t="s">
        <v>9629</v>
      </c>
      <c r="C7733" s="4">
        <f>YEAR(Table_1[[#This Row],[Order Date]])</f>
        <v>2014</v>
      </c>
      <c r="D7733" s="9">
        <v>41901</v>
      </c>
      <c r="E7733" s="3">
        <v>41904</v>
      </c>
      <c r="F7733" s="3" t="s">
        <v>188</v>
      </c>
      <c r="G7733" s="3" t="s">
        <v>475</v>
      </c>
      <c r="H7733" s="3" t="s">
        <v>476</v>
      </c>
      <c r="I7733" s="3" t="s">
        <v>102</v>
      </c>
      <c r="J7733" s="3" t="s">
        <v>27</v>
      </c>
      <c r="K7733" s="3" t="s">
        <v>815</v>
      </c>
      <c r="L7733" s="3" t="s">
        <v>104</v>
      </c>
      <c r="M7733" s="3">
        <v>75220</v>
      </c>
      <c r="N7733" s="3" t="s">
        <v>105</v>
      </c>
      <c r="O7733" s="3" t="s">
        <v>374</v>
      </c>
      <c r="P7733" s="3" t="s">
        <v>46</v>
      </c>
      <c r="Q7733" s="3" t="s">
        <v>173</v>
      </c>
      <c r="R7733" s="3" t="s">
        <v>375</v>
      </c>
      <c r="S7733" s="3">
        <v>114.84800000000001</v>
      </c>
      <c r="T7733" s="3">
        <v>4</v>
      </c>
      <c r="U7733" s="3">
        <v>0.2</v>
      </c>
      <c r="V7733" s="3">
        <v>35.889999999999986</v>
      </c>
    </row>
    <row r="7734" spans="1:22" ht="14.25" customHeight="1" x14ac:dyDescent="0.25">
      <c r="A7734" s="3">
        <v>7733</v>
      </c>
      <c r="B7734" s="3" t="s">
        <v>9630</v>
      </c>
      <c r="C7734" s="4">
        <f>YEAR(Table_1[[#This Row],[Order Date]])</f>
        <v>2014</v>
      </c>
      <c r="D7734" s="9">
        <v>41793</v>
      </c>
      <c r="E7734" s="3">
        <v>41799</v>
      </c>
      <c r="F7734" s="3" t="s">
        <v>50</v>
      </c>
      <c r="G7734" s="3" t="s">
        <v>4011</v>
      </c>
      <c r="H7734" s="3" t="s">
        <v>4012</v>
      </c>
      <c r="I7734" s="3" t="s">
        <v>26</v>
      </c>
      <c r="J7734" s="3" t="s">
        <v>27</v>
      </c>
      <c r="K7734" s="3" t="s">
        <v>184</v>
      </c>
      <c r="L7734" s="3" t="s">
        <v>104</v>
      </c>
      <c r="M7734" s="3">
        <v>77070</v>
      </c>
      <c r="N7734" s="3" t="s">
        <v>105</v>
      </c>
      <c r="O7734" s="3" t="s">
        <v>2247</v>
      </c>
      <c r="P7734" s="3" t="s">
        <v>46</v>
      </c>
      <c r="Q7734" s="3" t="s">
        <v>90</v>
      </c>
      <c r="R7734" s="3" t="s">
        <v>2248</v>
      </c>
      <c r="S7734" s="3">
        <v>10.688000000000001</v>
      </c>
      <c r="T7734" s="3">
        <v>2</v>
      </c>
      <c r="U7734" s="3">
        <v>0.2</v>
      </c>
      <c r="V7734" s="3">
        <v>3.7407999999999997</v>
      </c>
    </row>
    <row r="7735" spans="1:22" ht="14.25" customHeight="1" x14ac:dyDescent="0.25">
      <c r="A7735" s="3">
        <v>7734</v>
      </c>
      <c r="B7735" s="3" t="s">
        <v>9631</v>
      </c>
      <c r="C7735" s="4">
        <f>YEAR(Table_1[[#This Row],[Order Date]])</f>
        <v>2013</v>
      </c>
      <c r="D7735" s="9">
        <v>41410</v>
      </c>
      <c r="E7735" s="3">
        <v>41414</v>
      </c>
      <c r="F7735" s="3" t="s">
        <v>23</v>
      </c>
      <c r="G7735" s="3" t="s">
        <v>3679</v>
      </c>
      <c r="H7735" s="3" t="s">
        <v>3680</v>
      </c>
      <c r="I7735" s="3" t="s">
        <v>26</v>
      </c>
      <c r="J7735" s="3" t="s">
        <v>27</v>
      </c>
      <c r="K7735" s="3" t="s">
        <v>318</v>
      </c>
      <c r="L7735" s="3" t="s">
        <v>498</v>
      </c>
      <c r="M7735" s="3">
        <v>45503</v>
      </c>
      <c r="N7735" s="3" t="s">
        <v>148</v>
      </c>
      <c r="O7735" s="3" t="s">
        <v>5761</v>
      </c>
      <c r="P7735" s="3" t="s">
        <v>46</v>
      </c>
      <c r="Q7735" s="3" t="s">
        <v>90</v>
      </c>
      <c r="R7735" s="3" t="s">
        <v>5762</v>
      </c>
      <c r="S7735" s="3">
        <v>15.231999999999999</v>
      </c>
      <c r="T7735" s="3">
        <v>4</v>
      </c>
      <c r="U7735" s="3">
        <v>0.2</v>
      </c>
      <c r="V7735" s="3">
        <v>5.5215999999999994</v>
      </c>
    </row>
    <row r="7736" spans="1:22" ht="14.25" customHeight="1" x14ac:dyDescent="0.25">
      <c r="A7736" s="3">
        <v>7735</v>
      </c>
      <c r="B7736" s="3" t="s">
        <v>9632</v>
      </c>
      <c r="C7736" s="4">
        <f>YEAR(Table_1[[#This Row],[Order Date]])</f>
        <v>2014</v>
      </c>
      <c r="D7736" s="9">
        <v>41898</v>
      </c>
      <c r="E7736" s="3">
        <v>41903</v>
      </c>
      <c r="F7736" s="3" t="s">
        <v>50</v>
      </c>
      <c r="G7736" s="3" t="s">
        <v>3575</v>
      </c>
      <c r="H7736" s="3" t="s">
        <v>3576</v>
      </c>
      <c r="I7736" s="3" t="s">
        <v>26</v>
      </c>
      <c r="J7736" s="3" t="s">
        <v>27</v>
      </c>
      <c r="K7736" s="3" t="s">
        <v>95</v>
      </c>
      <c r="L7736" s="3" t="s">
        <v>96</v>
      </c>
      <c r="M7736" s="3">
        <v>98103</v>
      </c>
      <c r="N7736" s="3" t="s">
        <v>44</v>
      </c>
      <c r="O7736" s="3" t="s">
        <v>679</v>
      </c>
      <c r="P7736" s="3" t="s">
        <v>46</v>
      </c>
      <c r="Q7736" s="3" t="s">
        <v>68</v>
      </c>
      <c r="R7736" s="3" t="s">
        <v>680</v>
      </c>
      <c r="S7736" s="3">
        <v>12.419999999999998</v>
      </c>
      <c r="T7736" s="3">
        <v>3</v>
      </c>
      <c r="U7736" s="3">
        <v>0</v>
      </c>
      <c r="V7736" s="3">
        <v>5.2164000000000001</v>
      </c>
    </row>
    <row r="7737" spans="1:22" ht="14.25" customHeight="1" x14ac:dyDescent="0.25">
      <c r="A7737" s="3">
        <v>7736</v>
      </c>
      <c r="B7737" s="3" t="s">
        <v>9633</v>
      </c>
      <c r="C7737" s="4">
        <f>YEAR(Table_1[[#This Row],[Order Date]])</f>
        <v>2013</v>
      </c>
      <c r="D7737" s="9">
        <v>41509</v>
      </c>
      <c r="E7737" s="3">
        <v>41513</v>
      </c>
      <c r="F7737" s="3" t="s">
        <v>50</v>
      </c>
      <c r="G7737" s="3" t="s">
        <v>3107</v>
      </c>
      <c r="H7737" s="3" t="s">
        <v>3108</v>
      </c>
      <c r="I7737" s="3" t="s">
        <v>41</v>
      </c>
      <c r="J7737" s="3" t="s">
        <v>27</v>
      </c>
      <c r="K7737" s="3" t="s">
        <v>95</v>
      </c>
      <c r="L7737" s="3" t="s">
        <v>96</v>
      </c>
      <c r="M7737" s="3">
        <v>98105</v>
      </c>
      <c r="N7737" s="3" t="s">
        <v>44</v>
      </c>
      <c r="O7737" s="3" t="s">
        <v>2643</v>
      </c>
      <c r="P7737" s="3" t="s">
        <v>46</v>
      </c>
      <c r="Q7737" s="3" t="s">
        <v>90</v>
      </c>
      <c r="R7737" s="3" t="s">
        <v>2644</v>
      </c>
      <c r="S7737" s="3">
        <v>19.440000000000001</v>
      </c>
      <c r="T7737" s="3">
        <v>3</v>
      </c>
      <c r="U7737" s="3">
        <v>0</v>
      </c>
      <c r="V7737" s="3">
        <v>9.3312000000000008</v>
      </c>
    </row>
    <row r="7738" spans="1:22" ht="14.25" customHeight="1" x14ac:dyDescent="0.25">
      <c r="A7738" s="3">
        <v>7737</v>
      </c>
      <c r="B7738" s="3" t="s">
        <v>9634</v>
      </c>
      <c r="C7738" s="4">
        <f>YEAR(Table_1[[#This Row],[Order Date]])</f>
        <v>2011</v>
      </c>
      <c r="D7738" s="9">
        <v>40693</v>
      </c>
      <c r="E7738" s="3">
        <v>40700</v>
      </c>
      <c r="F7738" s="3" t="s">
        <v>50</v>
      </c>
      <c r="G7738" s="3" t="s">
        <v>4261</v>
      </c>
      <c r="H7738" s="3" t="s">
        <v>4262</v>
      </c>
      <c r="I7738" s="3" t="s">
        <v>26</v>
      </c>
      <c r="J7738" s="3" t="s">
        <v>27</v>
      </c>
      <c r="K7738" s="3" t="s">
        <v>266</v>
      </c>
      <c r="L7738" s="3" t="s">
        <v>267</v>
      </c>
      <c r="M7738" s="3">
        <v>10024</v>
      </c>
      <c r="N7738" s="3" t="s">
        <v>148</v>
      </c>
      <c r="O7738" s="3" t="s">
        <v>2786</v>
      </c>
      <c r="P7738" s="3" t="s">
        <v>46</v>
      </c>
      <c r="Q7738" s="3" t="s">
        <v>75</v>
      </c>
      <c r="R7738" s="3" t="s">
        <v>2787</v>
      </c>
      <c r="S7738" s="3">
        <v>70.367999999999995</v>
      </c>
      <c r="T7738" s="3">
        <v>4</v>
      </c>
      <c r="U7738" s="3">
        <v>0.2</v>
      </c>
      <c r="V7738" s="3">
        <v>26.387999999999998</v>
      </c>
    </row>
    <row r="7739" spans="1:22" ht="14.25" customHeight="1" x14ac:dyDescent="0.25">
      <c r="A7739" s="3">
        <v>7738</v>
      </c>
      <c r="B7739" s="3" t="s">
        <v>9635</v>
      </c>
      <c r="C7739" s="4">
        <f>YEAR(Table_1[[#This Row],[Order Date]])</f>
        <v>2014</v>
      </c>
      <c r="D7739" s="9">
        <v>41992</v>
      </c>
      <c r="E7739" s="3">
        <v>41994</v>
      </c>
      <c r="F7739" s="3" t="s">
        <v>188</v>
      </c>
      <c r="G7739" s="3" t="s">
        <v>7439</v>
      </c>
      <c r="H7739" s="3" t="s">
        <v>7440</v>
      </c>
      <c r="I7739" s="3" t="s">
        <v>26</v>
      </c>
      <c r="J7739" s="3" t="s">
        <v>27</v>
      </c>
      <c r="K7739" s="3" t="s">
        <v>467</v>
      </c>
      <c r="L7739" s="3" t="s">
        <v>88</v>
      </c>
      <c r="M7739" s="3">
        <v>28205</v>
      </c>
      <c r="N7739" s="3" t="s">
        <v>30</v>
      </c>
      <c r="O7739" s="3" t="s">
        <v>4123</v>
      </c>
      <c r="P7739" s="3" t="s">
        <v>46</v>
      </c>
      <c r="Q7739" s="3" t="s">
        <v>68</v>
      </c>
      <c r="R7739" s="3" t="s">
        <v>4124</v>
      </c>
      <c r="S7739" s="3">
        <v>12.672000000000001</v>
      </c>
      <c r="T7739" s="3">
        <v>9</v>
      </c>
      <c r="U7739" s="3">
        <v>0.2</v>
      </c>
      <c r="V7739" s="3">
        <v>1.4255999999999993</v>
      </c>
    </row>
    <row r="7740" spans="1:22" ht="14.25" customHeight="1" x14ac:dyDescent="0.25">
      <c r="A7740" s="3">
        <v>7739</v>
      </c>
      <c r="B7740" s="3" t="s">
        <v>9636</v>
      </c>
      <c r="C7740" s="4">
        <f>YEAR(Table_1[[#This Row],[Order Date]])</f>
        <v>2014</v>
      </c>
      <c r="D7740" s="9">
        <v>41851</v>
      </c>
      <c r="E7740" s="3">
        <v>41858</v>
      </c>
      <c r="F7740" s="3" t="s">
        <v>50</v>
      </c>
      <c r="G7740" s="3" t="s">
        <v>2334</v>
      </c>
      <c r="H7740" s="3" t="s">
        <v>2335</v>
      </c>
      <c r="I7740" s="3" t="s">
        <v>26</v>
      </c>
      <c r="J7740" s="3" t="s">
        <v>27</v>
      </c>
      <c r="K7740" s="3" t="s">
        <v>4492</v>
      </c>
      <c r="L7740" s="3" t="s">
        <v>2735</v>
      </c>
      <c r="M7740" s="3">
        <v>21215</v>
      </c>
      <c r="N7740" s="3" t="s">
        <v>148</v>
      </c>
      <c r="O7740" s="3" t="s">
        <v>3247</v>
      </c>
      <c r="P7740" s="3" t="s">
        <v>71</v>
      </c>
      <c r="Q7740" s="3" t="s">
        <v>72</v>
      </c>
      <c r="R7740" s="3" t="s">
        <v>3248</v>
      </c>
      <c r="S7740" s="3">
        <v>89.949999999999989</v>
      </c>
      <c r="T7740" s="3">
        <v>5</v>
      </c>
      <c r="U7740" s="3">
        <v>0</v>
      </c>
      <c r="V7740" s="3">
        <v>43.175999999999995</v>
      </c>
    </row>
    <row r="7741" spans="1:22" ht="14.25" customHeight="1" x14ac:dyDescent="0.25">
      <c r="A7741" s="3">
        <v>7740</v>
      </c>
      <c r="B7741" s="3" t="s">
        <v>9637</v>
      </c>
      <c r="C7741" s="4">
        <f>YEAR(Table_1[[#This Row],[Order Date]])</f>
        <v>2011</v>
      </c>
      <c r="D7741" s="9">
        <v>40868</v>
      </c>
      <c r="E7741" s="3">
        <v>40873</v>
      </c>
      <c r="F7741" s="3" t="s">
        <v>50</v>
      </c>
      <c r="G7741" s="3" t="s">
        <v>5869</v>
      </c>
      <c r="H7741" s="3" t="s">
        <v>5870</v>
      </c>
      <c r="I7741" s="3" t="s">
        <v>102</v>
      </c>
      <c r="J7741" s="3" t="s">
        <v>27</v>
      </c>
      <c r="K7741" s="3" t="s">
        <v>127</v>
      </c>
      <c r="L7741" s="3" t="s">
        <v>43</v>
      </c>
      <c r="M7741" s="3">
        <v>94110</v>
      </c>
      <c r="N7741" s="3" t="s">
        <v>44</v>
      </c>
      <c r="O7741" s="3" t="s">
        <v>4504</v>
      </c>
      <c r="P7741" s="3" t="s">
        <v>46</v>
      </c>
      <c r="Q7741" s="3" t="s">
        <v>90</v>
      </c>
      <c r="R7741" s="3" t="s">
        <v>4505</v>
      </c>
      <c r="S7741" s="3">
        <v>6.58</v>
      </c>
      <c r="T7741" s="3">
        <v>2</v>
      </c>
      <c r="U7741" s="3">
        <v>0</v>
      </c>
      <c r="V7741" s="3">
        <v>3.0267999999999997</v>
      </c>
    </row>
    <row r="7742" spans="1:22" ht="14.25" customHeight="1" x14ac:dyDescent="0.25">
      <c r="A7742" s="3">
        <v>7741</v>
      </c>
      <c r="B7742" s="3" t="s">
        <v>9637</v>
      </c>
      <c r="C7742" s="4">
        <f>YEAR(Table_1[[#This Row],[Order Date]])</f>
        <v>2011</v>
      </c>
      <c r="D7742" s="9">
        <v>40868</v>
      </c>
      <c r="E7742" s="3">
        <v>40873</v>
      </c>
      <c r="F7742" s="3" t="s">
        <v>50</v>
      </c>
      <c r="G7742" s="3" t="s">
        <v>5869</v>
      </c>
      <c r="H7742" s="3" t="s">
        <v>5870</v>
      </c>
      <c r="I7742" s="3" t="s">
        <v>102</v>
      </c>
      <c r="J7742" s="3" t="s">
        <v>27</v>
      </c>
      <c r="K7742" s="3" t="s">
        <v>127</v>
      </c>
      <c r="L7742" s="3" t="s">
        <v>43</v>
      </c>
      <c r="M7742" s="3">
        <v>94110</v>
      </c>
      <c r="N7742" s="3" t="s">
        <v>44</v>
      </c>
      <c r="O7742" s="3" t="s">
        <v>6539</v>
      </c>
      <c r="P7742" s="3" t="s">
        <v>71</v>
      </c>
      <c r="Q7742" s="3" t="s">
        <v>161</v>
      </c>
      <c r="R7742" s="3" t="s">
        <v>6540</v>
      </c>
      <c r="S7742" s="3">
        <v>94.99</v>
      </c>
      <c r="T7742" s="3">
        <v>1</v>
      </c>
      <c r="U7742" s="3">
        <v>0</v>
      </c>
      <c r="V7742" s="3">
        <v>28.496999999999986</v>
      </c>
    </row>
    <row r="7743" spans="1:22" ht="14.25" customHeight="1" x14ac:dyDescent="0.25">
      <c r="A7743" s="3">
        <v>7742</v>
      </c>
      <c r="B7743" s="3" t="s">
        <v>9638</v>
      </c>
      <c r="C7743" s="4">
        <f>YEAR(Table_1[[#This Row],[Order Date]])</f>
        <v>2012</v>
      </c>
      <c r="D7743" s="9">
        <v>41176</v>
      </c>
      <c r="E7743" s="3">
        <v>41178</v>
      </c>
      <c r="F7743" s="3" t="s">
        <v>23</v>
      </c>
      <c r="G7743" s="3" t="s">
        <v>5533</v>
      </c>
      <c r="H7743" s="3" t="s">
        <v>5534</v>
      </c>
      <c r="I7743" s="3" t="s">
        <v>26</v>
      </c>
      <c r="J7743" s="3" t="s">
        <v>27</v>
      </c>
      <c r="K7743" s="3" t="s">
        <v>1310</v>
      </c>
      <c r="L7743" s="3" t="s">
        <v>310</v>
      </c>
      <c r="M7743" s="3">
        <v>85705</v>
      </c>
      <c r="N7743" s="3" t="s">
        <v>44</v>
      </c>
      <c r="O7743" s="3" t="s">
        <v>6456</v>
      </c>
      <c r="P7743" s="3" t="s">
        <v>71</v>
      </c>
      <c r="Q7743" s="3" t="s">
        <v>72</v>
      </c>
      <c r="R7743" s="3" t="s">
        <v>6457</v>
      </c>
      <c r="S7743" s="3">
        <v>35.119999999999997</v>
      </c>
      <c r="T7743" s="3">
        <v>2</v>
      </c>
      <c r="U7743" s="3">
        <v>0.2</v>
      </c>
      <c r="V7743" s="3">
        <v>13.17</v>
      </c>
    </row>
    <row r="7744" spans="1:22" ht="14.25" customHeight="1" x14ac:dyDescent="0.25">
      <c r="A7744" s="3">
        <v>7743</v>
      </c>
      <c r="B7744" s="3" t="s">
        <v>9639</v>
      </c>
      <c r="C7744" s="4">
        <f>YEAR(Table_1[[#This Row],[Order Date]])</f>
        <v>2014</v>
      </c>
      <c r="D7744" s="9">
        <v>41872</v>
      </c>
      <c r="E7744" s="3">
        <v>41879</v>
      </c>
      <c r="F7744" s="3" t="s">
        <v>50</v>
      </c>
      <c r="G7744" s="3" t="s">
        <v>3450</v>
      </c>
      <c r="H7744" s="3" t="s">
        <v>3451</v>
      </c>
      <c r="I7744" s="3" t="s">
        <v>26</v>
      </c>
      <c r="J7744" s="3" t="s">
        <v>27</v>
      </c>
      <c r="K7744" s="3" t="s">
        <v>42</v>
      </c>
      <c r="L7744" s="3" t="s">
        <v>43</v>
      </c>
      <c r="M7744" s="3">
        <v>90036</v>
      </c>
      <c r="N7744" s="3" t="s">
        <v>44</v>
      </c>
      <c r="O7744" s="3" t="s">
        <v>3871</v>
      </c>
      <c r="P7744" s="3" t="s">
        <v>46</v>
      </c>
      <c r="Q7744" s="3" t="s">
        <v>90</v>
      </c>
      <c r="R7744" s="3" t="s">
        <v>3872</v>
      </c>
      <c r="S7744" s="3">
        <v>25.92</v>
      </c>
      <c r="T7744" s="3">
        <v>4</v>
      </c>
      <c r="U7744" s="3">
        <v>0</v>
      </c>
      <c r="V7744" s="3">
        <v>12.441600000000001</v>
      </c>
    </row>
    <row r="7745" spans="1:22" ht="14.25" customHeight="1" x14ac:dyDescent="0.25">
      <c r="A7745" s="3">
        <v>7744</v>
      </c>
      <c r="B7745" s="3" t="s">
        <v>9640</v>
      </c>
      <c r="C7745" s="4">
        <f>YEAR(Table_1[[#This Row],[Order Date]])</f>
        <v>2013</v>
      </c>
      <c r="D7745" s="9">
        <v>41443</v>
      </c>
      <c r="E7745" s="3">
        <v>41448</v>
      </c>
      <c r="F7745" s="3" t="s">
        <v>50</v>
      </c>
      <c r="G7745" s="3" t="s">
        <v>2407</v>
      </c>
      <c r="H7745" s="3" t="s">
        <v>2408</v>
      </c>
      <c r="I7745" s="3" t="s">
        <v>41</v>
      </c>
      <c r="J7745" s="3" t="s">
        <v>27</v>
      </c>
      <c r="K7745" s="3" t="s">
        <v>7706</v>
      </c>
      <c r="L7745" s="3" t="s">
        <v>747</v>
      </c>
      <c r="M7745" s="3">
        <v>6708</v>
      </c>
      <c r="N7745" s="3" t="s">
        <v>148</v>
      </c>
      <c r="O7745" s="3" t="s">
        <v>5822</v>
      </c>
      <c r="P7745" s="3" t="s">
        <v>46</v>
      </c>
      <c r="Q7745" s="3" t="s">
        <v>75</v>
      </c>
      <c r="R7745" s="3" t="s">
        <v>5823</v>
      </c>
      <c r="S7745" s="3">
        <v>7.96</v>
      </c>
      <c r="T7745" s="3">
        <v>2</v>
      </c>
      <c r="U7745" s="3">
        <v>0</v>
      </c>
      <c r="V7745" s="3">
        <v>3.7412000000000001</v>
      </c>
    </row>
    <row r="7746" spans="1:22" ht="14.25" customHeight="1" x14ac:dyDescent="0.25">
      <c r="A7746" s="3">
        <v>7745</v>
      </c>
      <c r="B7746" s="3" t="s">
        <v>9640</v>
      </c>
      <c r="C7746" s="4">
        <f>YEAR(Table_1[[#This Row],[Order Date]])</f>
        <v>2013</v>
      </c>
      <c r="D7746" s="9">
        <v>41443</v>
      </c>
      <c r="E7746" s="3">
        <v>41448</v>
      </c>
      <c r="F7746" s="3" t="s">
        <v>50</v>
      </c>
      <c r="G7746" s="3" t="s">
        <v>2407</v>
      </c>
      <c r="H7746" s="3" t="s">
        <v>2408</v>
      </c>
      <c r="I7746" s="3" t="s">
        <v>41</v>
      </c>
      <c r="J7746" s="3" t="s">
        <v>27</v>
      </c>
      <c r="K7746" s="3" t="s">
        <v>7706</v>
      </c>
      <c r="L7746" s="3" t="s">
        <v>747</v>
      </c>
      <c r="M7746" s="3">
        <v>6708</v>
      </c>
      <c r="N7746" s="3" t="s">
        <v>148</v>
      </c>
      <c r="O7746" s="3" t="s">
        <v>3381</v>
      </c>
      <c r="P7746" s="3" t="s">
        <v>71</v>
      </c>
      <c r="Q7746" s="3" t="s">
        <v>72</v>
      </c>
      <c r="R7746" s="3" t="s">
        <v>3382</v>
      </c>
      <c r="S7746" s="3">
        <v>566.97</v>
      </c>
      <c r="T7746" s="3">
        <v>3</v>
      </c>
      <c r="U7746" s="3">
        <v>0</v>
      </c>
      <c r="V7746" s="3">
        <v>153.08189999999999</v>
      </c>
    </row>
    <row r="7747" spans="1:22" ht="14.25" customHeight="1" x14ac:dyDescent="0.25">
      <c r="A7747" s="3">
        <v>7746</v>
      </c>
      <c r="B7747" s="3" t="s">
        <v>9640</v>
      </c>
      <c r="C7747" s="4">
        <f>YEAR(Table_1[[#This Row],[Order Date]])</f>
        <v>2013</v>
      </c>
      <c r="D7747" s="9">
        <v>41443</v>
      </c>
      <c r="E7747" s="3">
        <v>41448</v>
      </c>
      <c r="F7747" s="3" t="s">
        <v>50</v>
      </c>
      <c r="G7747" s="3" t="s">
        <v>2407</v>
      </c>
      <c r="H7747" s="3" t="s">
        <v>2408</v>
      </c>
      <c r="I7747" s="3" t="s">
        <v>41</v>
      </c>
      <c r="J7747" s="3" t="s">
        <v>27</v>
      </c>
      <c r="K7747" s="3" t="s">
        <v>7706</v>
      </c>
      <c r="L7747" s="3" t="s">
        <v>747</v>
      </c>
      <c r="M7747" s="3">
        <v>6708</v>
      </c>
      <c r="N7747" s="3" t="s">
        <v>148</v>
      </c>
      <c r="O7747" s="3" t="s">
        <v>3716</v>
      </c>
      <c r="P7747" s="3" t="s">
        <v>46</v>
      </c>
      <c r="Q7747" s="3" t="s">
        <v>68</v>
      </c>
      <c r="R7747" s="3" t="s">
        <v>3717</v>
      </c>
      <c r="S7747" s="3">
        <v>9.84</v>
      </c>
      <c r="T7747" s="3">
        <v>3</v>
      </c>
      <c r="U7747" s="3">
        <v>0</v>
      </c>
      <c r="V7747" s="3">
        <v>2.8535999999999988</v>
      </c>
    </row>
    <row r="7748" spans="1:22" ht="14.25" customHeight="1" x14ac:dyDescent="0.25">
      <c r="A7748" s="3">
        <v>7747</v>
      </c>
      <c r="B7748" s="3" t="s">
        <v>9641</v>
      </c>
      <c r="C7748" s="4">
        <f>YEAR(Table_1[[#This Row],[Order Date]])</f>
        <v>2012</v>
      </c>
      <c r="D7748" s="9">
        <v>41262</v>
      </c>
      <c r="E7748" s="3">
        <v>41266</v>
      </c>
      <c r="F7748" s="3" t="s">
        <v>50</v>
      </c>
      <c r="G7748" s="3" t="s">
        <v>7273</v>
      </c>
      <c r="H7748" s="3" t="s">
        <v>7274</v>
      </c>
      <c r="I7748" s="3" t="s">
        <v>102</v>
      </c>
      <c r="J7748" s="3" t="s">
        <v>27</v>
      </c>
      <c r="K7748" s="3" t="s">
        <v>303</v>
      </c>
      <c r="L7748" s="3" t="s">
        <v>211</v>
      </c>
      <c r="M7748" s="3">
        <v>60610</v>
      </c>
      <c r="N7748" s="3" t="s">
        <v>105</v>
      </c>
      <c r="O7748" s="3" t="s">
        <v>3089</v>
      </c>
      <c r="P7748" s="3" t="s">
        <v>71</v>
      </c>
      <c r="Q7748" s="3" t="s">
        <v>161</v>
      </c>
      <c r="R7748" s="3" t="s">
        <v>3090</v>
      </c>
      <c r="S7748" s="3">
        <v>25.488</v>
      </c>
      <c r="T7748" s="3">
        <v>2</v>
      </c>
      <c r="U7748" s="3">
        <v>0.2</v>
      </c>
      <c r="V7748" s="3">
        <v>4.7789999999999999</v>
      </c>
    </row>
    <row r="7749" spans="1:22" ht="14.25" customHeight="1" x14ac:dyDescent="0.25">
      <c r="A7749" s="3">
        <v>7748</v>
      </c>
      <c r="B7749" s="3" t="s">
        <v>9642</v>
      </c>
      <c r="C7749" s="4">
        <f>YEAR(Table_1[[#This Row],[Order Date]])</f>
        <v>2012</v>
      </c>
      <c r="D7749" s="9">
        <v>41060</v>
      </c>
      <c r="E7749" s="3">
        <v>41062</v>
      </c>
      <c r="F7749" s="3" t="s">
        <v>23</v>
      </c>
      <c r="G7749" s="3" t="s">
        <v>1679</v>
      </c>
      <c r="H7749" s="3" t="s">
        <v>1680</v>
      </c>
      <c r="I7749" s="3" t="s">
        <v>102</v>
      </c>
      <c r="J7749" s="3" t="s">
        <v>27</v>
      </c>
      <c r="K7749" s="3" t="s">
        <v>1173</v>
      </c>
      <c r="L7749" s="3" t="s">
        <v>267</v>
      </c>
      <c r="M7749" s="3">
        <v>11561</v>
      </c>
      <c r="N7749" s="3" t="s">
        <v>148</v>
      </c>
      <c r="O7749" s="3" t="s">
        <v>1002</v>
      </c>
      <c r="P7749" s="3" t="s">
        <v>46</v>
      </c>
      <c r="Q7749" s="3" t="s">
        <v>269</v>
      </c>
      <c r="R7749" s="3" t="s">
        <v>1003</v>
      </c>
      <c r="S7749" s="3">
        <v>7.5600000000000005</v>
      </c>
      <c r="T7749" s="3">
        <v>6</v>
      </c>
      <c r="U7749" s="3">
        <v>0</v>
      </c>
      <c r="V7749" s="3">
        <v>0.3024</v>
      </c>
    </row>
    <row r="7750" spans="1:22" ht="14.25" customHeight="1" x14ac:dyDescent="0.25">
      <c r="A7750" s="3">
        <v>7749</v>
      </c>
      <c r="B7750" s="3" t="s">
        <v>9643</v>
      </c>
      <c r="C7750" s="4">
        <f>YEAR(Table_1[[#This Row],[Order Date]])</f>
        <v>2012</v>
      </c>
      <c r="D7750" s="9">
        <v>41078</v>
      </c>
      <c r="E7750" s="3">
        <v>41084</v>
      </c>
      <c r="F7750" s="3" t="s">
        <v>50</v>
      </c>
      <c r="G7750" s="3" t="s">
        <v>1430</v>
      </c>
      <c r="H7750" s="3" t="s">
        <v>1431</v>
      </c>
      <c r="I7750" s="3" t="s">
        <v>26</v>
      </c>
      <c r="J7750" s="3" t="s">
        <v>27</v>
      </c>
      <c r="K7750" s="3" t="s">
        <v>1127</v>
      </c>
      <c r="L7750" s="3" t="s">
        <v>319</v>
      </c>
      <c r="M7750" s="3">
        <v>22204</v>
      </c>
      <c r="N7750" s="3" t="s">
        <v>30</v>
      </c>
      <c r="O7750" s="3" t="s">
        <v>6332</v>
      </c>
      <c r="P7750" s="3" t="s">
        <v>32</v>
      </c>
      <c r="Q7750" s="3" t="s">
        <v>65</v>
      </c>
      <c r="R7750" s="3" t="s">
        <v>6333</v>
      </c>
      <c r="S7750" s="3">
        <v>60.84</v>
      </c>
      <c r="T7750" s="3">
        <v>3</v>
      </c>
      <c r="U7750" s="3">
        <v>0</v>
      </c>
      <c r="V7750" s="3">
        <v>19.468799999999998</v>
      </c>
    </row>
    <row r="7751" spans="1:22" ht="14.25" customHeight="1" x14ac:dyDescent="0.25">
      <c r="A7751" s="3">
        <v>7750</v>
      </c>
      <c r="B7751" s="3" t="s">
        <v>9643</v>
      </c>
      <c r="C7751" s="4">
        <f>YEAR(Table_1[[#This Row],[Order Date]])</f>
        <v>2012</v>
      </c>
      <c r="D7751" s="9">
        <v>41078</v>
      </c>
      <c r="E7751" s="3">
        <v>41084</v>
      </c>
      <c r="F7751" s="3" t="s">
        <v>50</v>
      </c>
      <c r="G7751" s="3" t="s">
        <v>1430</v>
      </c>
      <c r="H7751" s="3" t="s">
        <v>1431</v>
      </c>
      <c r="I7751" s="3" t="s">
        <v>26</v>
      </c>
      <c r="J7751" s="3" t="s">
        <v>27</v>
      </c>
      <c r="K7751" s="3" t="s">
        <v>1127</v>
      </c>
      <c r="L7751" s="3" t="s">
        <v>319</v>
      </c>
      <c r="M7751" s="3">
        <v>22204</v>
      </c>
      <c r="N7751" s="3" t="s">
        <v>30</v>
      </c>
      <c r="O7751" s="3" t="s">
        <v>3510</v>
      </c>
      <c r="P7751" s="3" t="s">
        <v>46</v>
      </c>
      <c r="Q7751" s="3" t="s">
        <v>59</v>
      </c>
      <c r="R7751" s="3" t="s">
        <v>3511</v>
      </c>
      <c r="S7751" s="3">
        <v>450.04</v>
      </c>
      <c r="T7751" s="3">
        <v>2</v>
      </c>
      <c r="U7751" s="3">
        <v>0</v>
      </c>
      <c r="V7751" s="3">
        <v>58.505200000000002</v>
      </c>
    </row>
    <row r="7752" spans="1:22" ht="14.25" customHeight="1" x14ac:dyDescent="0.25">
      <c r="A7752" s="3">
        <v>7751</v>
      </c>
      <c r="B7752" s="3" t="s">
        <v>9643</v>
      </c>
      <c r="C7752" s="4">
        <f>YEAR(Table_1[[#This Row],[Order Date]])</f>
        <v>2012</v>
      </c>
      <c r="D7752" s="9">
        <v>41078</v>
      </c>
      <c r="E7752" s="3">
        <v>41084</v>
      </c>
      <c r="F7752" s="3" t="s">
        <v>50</v>
      </c>
      <c r="G7752" s="3" t="s">
        <v>1430</v>
      </c>
      <c r="H7752" s="3" t="s">
        <v>1431</v>
      </c>
      <c r="I7752" s="3" t="s">
        <v>26</v>
      </c>
      <c r="J7752" s="3" t="s">
        <v>27</v>
      </c>
      <c r="K7752" s="3" t="s">
        <v>1127</v>
      </c>
      <c r="L7752" s="3" t="s">
        <v>319</v>
      </c>
      <c r="M7752" s="3">
        <v>22204</v>
      </c>
      <c r="N7752" s="3" t="s">
        <v>30</v>
      </c>
      <c r="O7752" s="3" t="s">
        <v>673</v>
      </c>
      <c r="P7752" s="3" t="s">
        <v>46</v>
      </c>
      <c r="Q7752" s="3" t="s">
        <v>75</v>
      </c>
      <c r="R7752" s="3" t="s">
        <v>674</v>
      </c>
      <c r="S7752" s="3">
        <v>34.6</v>
      </c>
      <c r="T7752" s="3">
        <v>2</v>
      </c>
      <c r="U7752" s="3">
        <v>0</v>
      </c>
      <c r="V7752" s="3">
        <v>16.608000000000001</v>
      </c>
    </row>
    <row r="7753" spans="1:22" ht="14.25" customHeight="1" x14ac:dyDescent="0.25">
      <c r="A7753" s="3">
        <v>7752</v>
      </c>
      <c r="B7753" s="3" t="s">
        <v>9643</v>
      </c>
      <c r="C7753" s="4">
        <f>YEAR(Table_1[[#This Row],[Order Date]])</f>
        <v>2012</v>
      </c>
      <c r="D7753" s="9">
        <v>41078</v>
      </c>
      <c r="E7753" s="3">
        <v>41084</v>
      </c>
      <c r="F7753" s="3" t="s">
        <v>50</v>
      </c>
      <c r="G7753" s="3" t="s">
        <v>1430</v>
      </c>
      <c r="H7753" s="3" t="s">
        <v>1431</v>
      </c>
      <c r="I7753" s="3" t="s">
        <v>26</v>
      </c>
      <c r="J7753" s="3" t="s">
        <v>27</v>
      </c>
      <c r="K7753" s="3" t="s">
        <v>1127</v>
      </c>
      <c r="L7753" s="3" t="s">
        <v>319</v>
      </c>
      <c r="M7753" s="3">
        <v>22204</v>
      </c>
      <c r="N7753" s="3" t="s">
        <v>30</v>
      </c>
      <c r="O7753" s="3" t="s">
        <v>1920</v>
      </c>
      <c r="P7753" s="3" t="s">
        <v>71</v>
      </c>
      <c r="Q7753" s="3" t="s">
        <v>72</v>
      </c>
      <c r="R7753" s="3" t="s">
        <v>1921</v>
      </c>
      <c r="S7753" s="3">
        <v>467.97</v>
      </c>
      <c r="T7753" s="3">
        <v>3</v>
      </c>
      <c r="U7753" s="3">
        <v>0</v>
      </c>
      <c r="V7753" s="3">
        <v>140.39099999999999</v>
      </c>
    </row>
    <row r="7754" spans="1:22" ht="14.25" customHeight="1" x14ac:dyDescent="0.25">
      <c r="A7754" s="3">
        <v>7753</v>
      </c>
      <c r="B7754" s="3" t="s">
        <v>9643</v>
      </c>
      <c r="C7754" s="4">
        <f>YEAR(Table_1[[#This Row],[Order Date]])</f>
        <v>2012</v>
      </c>
      <c r="D7754" s="9">
        <v>41078</v>
      </c>
      <c r="E7754" s="3">
        <v>41084</v>
      </c>
      <c r="F7754" s="3" t="s">
        <v>50</v>
      </c>
      <c r="G7754" s="3" t="s">
        <v>1430</v>
      </c>
      <c r="H7754" s="3" t="s">
        <v>1431</v>
      </c>
      <c r="I7754" s="3" t="s">
        <v>26</v>
      </c>
      <c r="J7754" s="3" t="s">
        <v>27</v>
      </c>
      <c r="K7754" s="3" t="s">
        <v>1127</v>
      </c>
      <c r="L7754" s="3" t="s">
        <v>319</v>
      </c>
      <c r="M7754" s="3">
        <v>22204</v>
      </c>
      <c r="N7754" s="3" t="s">
        <v>30</v>
      </c>
      <c r="O7754" s="3" t="s">
        <v>2848</v>
      </c>
      <c r="P7754" s="3" t="s">
        <v>46</v>
      </c>
      <c r="Q7754" s="3" t="s">
        <v>75</v>
      </c>
      <c r="R7754" s="3" t="s">
        <v>2849</v>
      </c>
      <c r="S7754" s="3">
        <v>33.020000000000003</v>
      </c>
      <c r="T7754" s="3">
        <v>2</v>
      </c>
      <c r="U7754" s="3">
        <v>0</v>
      </c>
      <c r="V7754" s="3">
        <v>15.849600000000002</v>
      </c>
    </row>
    <row r="7755" spans="1:22" ht="14.25" customHeight="1" x14ac:dyDescent="0.25">
      <c r="A7755" s="3">
        <v>7754</v>
      </c>
      <c r="B7755" s="3" t="s">
        <v>9644</v>
      </c>
      <c r="C7755" s="4">
        <f>YEAR(Table_1[[#This Row],[Order Date]])</f>
        <v>2012</v>
      </c>
      <c r="D7755" s="9">
        <v>41243</v>
      </c>
      <c r="E7755" s="3">
        <v>41246</v>
      </c>
      <c r="F7755" s="3" t="s">
        <v>188</v>
      </c>
      <c r="G7755" s="3" t="s">
        <v>3751</v>
      </c>
      <c r="H7755" s="3" t="s">
        <v>3752</v>
      </c>
      <c r="I7755" s="3" t="s">
        <v>41</v>
      </c>
      <c r="J7755" s="3" t="s">
        <v>27</v>
      </c>
      <c r="K7755" s="3" t="s">
        <v>1521</v>
      </c>
      <c r="L7755" s="3" t="s">
        <v>88</v>
      </c>
      <c r="M7755" s="3">
        <v>28540</v>
      </c>
      <c r="N7755" s="3" t="s">
        <v>30</v>
      </c>
      <c r="O7755" s="3" t="s">
        <v>6056</v>
      </c>
      <c r="P7755" s="3" t="s">
        <v>32</v>
      </c>
      <c r="Q7755" s="3" t="s">
        <v>65</v>
      </c>
      <c r="R7755" s="3" t="s">
        <v>6057</v>
      </c>
      <c r="S7755" s="3">
        <v>17.088000000000001</v>
      </c>
      <c r="T7755" s="3">
        <v>2</v>
      </c>
      <c r="U7755" s="3">
        <v>0.2</v>
      </c>
      <c r="V7755" s="3">
        <v>1.0679999999999996</v>
      </c>
    </row>
    <row r="7756" spans="1:22" ht="14.25" customHeight="1" x14ac:dyDescent="0.25">
      <c r="A7756" s="3">
        <v>7755</v>
      </c>
      <c r="B7756" s="3" t="s">
        <v>9645</v>
      </c>
      <c r="C7756" s="4">
        <f>YEAR(Table_1[[#This Row],[Order Date]])</f>
        <v>2012</v>
      </c>
      <c r="D7756" s="9">
        <v>41264</v>
      </c>
      <c r="E7756" s="3">
        <v>41266</v>
      </c>
      <c r="F7756" s="3" t="s">
        <v>23</v>
      </c>
      <c r="G7756" s="3" t="s">
        <v>2822</v>
      </c>
      <c r="H7756" s="3" t="s">
        <v>2823</v>
      </c>
      <c r="I7756" s="3" t="s">
        <v>41</v>
      </c>
      <c r="J7756" s="3" t="s">
        <v>27</v>
      </c>
      <c r="K7756" s="3" t="s">
        <v>497</v>
      </c>
      <c r="L7756" s="3" t="s">
        <v>498</v>
      </c>
      <c r="M7756" s="3">
        <v>43229</v>
      </c>
      <c r="N7756" s="3" t="s">
        <v>148</v>
      </c>
      <c r="O7756" s="3" t="s">
        <v>3383</v>
      </c>
      <c r="P7756" s="3" t="s">
        <v>46</v>
      </c>
      <c r="Q7756" s="3" t="s">
        <v>68</v>
      </c>
      <c r="R7756" s="3" t="s">
        <v>3384</v>
      </c>
      <c r="S7756" s="3">
        <v>3.008</v>
      </c>
      <c r="T7756" s="3">
        <v>2</v>
      </c>
      <c r="U7756" s="3">
        <v>0.2</v>
      </c>
      <c r="V7756" s="3">
        <v>0.33839999999999981</v>
      </c>
    </row>
    <row r="7757" spans="1:22" ht="14.25" customHeight="1" x14ac:dyDescent="0.25">
      <c r="A7757" s="3">
        <v>7756</v>
      </c>
      <c r="B7757" s="3" t="s">
        <v>9646</v>
      </c>
      <c r="C7757" s="4">
        <f>YEAR(Table_1[[#This Row],[Order Date]])</f>
        <v>2014</v>
      </c>
      <c r="D7757" s="9">
        <v>41961</v>
      </c>
      <c r="E7757" s="3">
        <v>41965</v>
      </c>
      <c r="F7757" s="3" t="s">
        <v>50</v>
      </c>
      <c r="G7757" s="3" t="s">
        <v>2035</v>
      </c>
      <c r="H7757" s="3" t="s">
        <v>2036</v>
      </c>
      <c r="I7757" s="3" t="s">
        <v>26</v>
      </c>
      <c r="J7757" s="3" t="s">
        <v>27</v>
      </c>
      <c r="K7757" s="3" t="s">
        <v>467</v>
      </c>
      <c r="L7757" s="3" t="s">
        <v>88</v>
      </c>
      <c r="M7757" s="3">
        <v>28205</v>
      </c>
      <c r="N7757" s="3" t="s">
        <v>30</v>
      </c>
      <c r="O7757" s="3" t="s">
        <v>9647</v>
      </c>
      <c r="P7757" s="3" t="s">
        <v>46</v>
      </c>
      <c r="Q7757" s="3" t="s">
        <v>90</v>
      </c>
      <c r="R7757" s="3" t="s">
        <v>9648</v>
      </c>
      <c r="S7757" s="3">
        <v>268.24</v>
      </c>
      <c r="T7757" s="3">
        <v>7</v>
      </c>
      <c r="U7757" s="3">
        <v>0.2</v>
      </c>
      <c r="V7757" s="3">
        <v>93.883999999999986</v>
      </c>
    </row>
    <row r="7758" spans="1:22" ht="14.25" customHeight="1" x14ac:dyDescent="0.25">
      <c r="A7758" s="3">
        <v>7757</v>
      </c>
      <c r="B7758" s="3" t="s">
        <v>9646</v>
      </c>
      <c r="C7758" s="4">
        <f>YEAR(Table_1[[#This Row],[Order Date]])</f>
        <v>2014</v>
      </c>
      <c r="D7758" s="9">
        <v>41961</v>
      </c>
      <c r="E7758" s="3">
        <v>41965</v>
      </c>
      <c r="F7758" s="3" t="s">
        <v>50</v>
      </c>
      <c r="G7758" s="3" t="s">
        <v>2035</v>
      </c>
      <c r="H7758" s="3" t="s">
        <v>2036</v>
      </c>
      <c r="I7758" s="3" t="s">
        <v>26</v>
      </c>
      <c r="J7758" s="3" t="s">
        <v>27</v>
      </c>
      <c r="K7758" s="3" t="s">
        <v>467</v>
      </c>
      <c r="L7758" s="3" t="s">
        <v>88</v>
      </c>
      <c r="M7758" s="3">
        <v>28205</v>
      </c>
      <c r="N7758" s="3" t="s">
        <v>30</v>
      </c>
      <c r="O7758" s="3" t="s">
        <v>2425</v>
      </c>
      <c r="P7758" s="3" t="s">
        <v>71</v>
      </c>
      <c r="Q7758" s="3" t="s">
        <v>161</v>
      </c>
      <c r="R7758" s="3" t="s">
        <v>2426</v>
      </c>
      <c r="S7758" s="3">
        <v>431.16000000000008</v>
      </c>
      <c r="T7758" s="3">
        <v>5</v>
      </c>
      <c r="U7758" s="3">
        <v>0.2</v>
      </c>
      <c r="V7758" s="3">
        <v>107.78999999999996</v>
      </c>
    </row>
    <row r="7759" spans="1:22" ht="14.25" customHeight="1" x14ac:dyDescent="0.25">
      <c r="A7759" s="3">
        <v>7758</v>
      </c>
      <c r="B7759" s="3" t="s">
        <v>9649</v>
      </c>
      <c r="C7759" s="4">
        <f>YEAR(Table_1[[#This Row],[Order Date]])</f>
        <v>2014</v>
      </c>
      <c r="D7759" s="9">
        <v>41957</v>
      </c>
      <c r="E7759" s="3">
        <v>41960</v>
      </c>
      <c r="F7759" s="3" t="s">
        <v>23</v>
      </c>
      <c r="G7759" s="3" t="s">
        <v>3427</v>
      </c>
      <c r="H7759" s="3" t="s">
        <v>3428</v>
      </c>
      <c r="I7759" s="3" t="s">
        <v>41</v>
      </c>
      <c r="J7759" s="3" t="s">
        <v>27</v>
      </c>
      <c r="K7759" s="3" t="s">
        <v>3452</v>
      </c>
      <c r="L7759" s="3" t="s">
        <v>267</v>
      </c>
      <c r="M7759" s="3">
        <v>14215</v>
      </c>
      <c r="N7759" s="3" t="s">
        <v>148</v>
      </c>
      <c r="O7759" s="3" t="s">
        <v>248</v>
      </c>
      <c r="P7759" s="3" t="s">
        <v>71</v>
      </c>
      <c r="Q7759" s="3" t="s">
        <v>72</v>
      </c>
      <c r="R7759" s="3" t="s">
        <v>249</v>
      </c>
      <c r="S7759" s="3">
        <v>43.6</v>
      </c>
      <c r="T7759" s="3">
        <v>4</v>
      </c>
      <c r="U7759" s="3">
        <v>0</v>
      </c>
      <c r="V7759" s="3">
        <v>12.208000000000002</v>
      </c>
    </row>
    <row r="7760" spans="1:22" ht="14.25" customHeight="1" x14ac:dyDescent="0.25">
      <c r="A7760" s="3">
        <v>7759</v>
      </c>
      <c r="B7760" s="3" t="s">
        <v>9649</v>
      </c>
      <c r="C7760" s="4">
        <f>YEAR(Table_1[[#This Row],[Order Date]])</f>
        <v>2014</v>
      </c>
      <c r="D7760" s="9">
        <v>41957</v>
      </c>
      <c r="E7760" s="3">
        <v>41960</v>
      </c>
      <c r="F7760" s="3" t="s">
        <v>23</v>
      </c>
      <c r="G7760" s="3" t="s">
        <v>3427</v>
      </c>
      <c r="H7760" s="3" t="s">
        <v>3428</v>
      </c>
      <c r="I7760" s="3" t="s">
        <v>41</v>
      </c>
      <c r="J7760" s="3" t="s">
        <v>27</v>
      </c>
      <c r="K7760" s="3" t="s">
        <v>3452</v>
      </c>
      <c r="L7760" s="3" t="s">
        <v>267</v>
      </c>
      <c r="M7760" s="3">
        <v>14215</v>
      </c>
      <c r="N7760" s="3" t="s">
        <v>148</v>
      </c>
      <c r="O7760" s="3" t="s">
        <v>7823</v>
      </c>
      <c r="P7760" s="3" t="s">
        <v>32</v>
      </c>
      <c r="Q7760" s="3" t="s">
        <v>65</v>
      </c>
      <c r="R7760" s="3" t="s">
        <v>7824</v>
      </c>
      <c r="S7760" s="3">
        <v>154.94999999999999</v>
      </c>
      <c r="T7760" s="3">
        <v>3</v>
      </c>
      <c r="U7760" s="3">
        <v>0</v>
      </c>
      <c r="V7760" s="3">
        <v>30.989999999999995</v>
      </c>
    </row>
    <row r="7761" spans="1:22" ht="14.25" customHeight="1" x14ac:dyDescent="0.25">
      <c r="A7761" s="3">
        <v>7760</v>
      </c>
      <c r="B7761" s="3" t="s">
        <v>9650</v>
      </c>
      <c r="C7761" s="4">
        <f>YEAR(Table_1[[#This Row],[Order Date]])</f>
        <v>2013</v>
      </c>
      <c r="D7761" s="9">
        <v>41572</v>
      </c>
      <c r="E7761" s="3">
        <v>41576</v>
      </c>
      <c r="F7761" s="3" t="s">
        <v>50</v>
      </c>
      <c r="G7761" s="3" t="s">
        <v>6343</v>
      </c>
      <c r="H7761" s="3" t="s">
        <v>6344</v>
      </c>
      <c r="I7761" s="3" t="s">
        <v>41</v>
      </c>
      <c r="J7761" s="3" t="s">
        <v>27</v>
      </c>
      <c r="K7761" s="3" t="s">
        <v>184</v>
      </c>
      <c r="L7761" s="3" t="s">
        <v>104</v>
      </c>
      <c r="M7761" s="3">
        <v>77041</v>
      </c>
      <c r="N7761" s="3" t="s">
        <v>105</v>
      </c>
      <c r="O7761" s="3" t="s">
        <v>3632</v>
      </c>
      <c r="P7761" s="3" t="s">
        <v>46</v>
      </c>
      <c r="Q7761" s="3" t="s">
        <v>90</v>
      </c>
      <c r="R7761" s="3" t="s">
        <v>3633</v>
      </c>
      <c r="S7761" s="3">
        <v>15.552000000000003</v>
      </c>
      <c r="T7761" s="3">
        <v>3</v>
      </c>
      <c r="U7761" s="3">
        <v>0.2</v>
      </c>
      <c r="V7761" s="3">
        <v>5.4432</v>
      </c>
    </row>
    <row r="7762" spans="1:22" ht="14.25" customHeight="1" x14ac:dyDescent="0.25">
      <c r="A7762" s="3">
        <v>7761</v>
      </c>
      <c r="B7762" s="3" t="s">
        <v>9651</v>
      </c>
      <c r="C7762" s="4">
        <f>YEAR(Table_1[[#This Row],[Order Date]])</f>
        <v>2011</v>
      </c>
      <c r="D7762" s="9">
        <v>40883</v>
      </c>
      <c r="E7762" s="3">
        <v>40888</v>
      </c>
      <c r="F7762" s="3" t="s">
        <v>50</v>
      </c>
      <c r="G7762" s="3" t="s">
        <v>8368</v>
      </c>
      <c r="H7762" s="3" t="s">
        <v>8369</v>
      </c>
      <c r="I7762" s="3" t="s">
        <v>26</v>
      </c>
      <c r="J7762" s="3" t="s">
        <v>27</v>
      </c>
      <c r="K7762" s="3" t="s">
        <v>334</v>
      </c>
      <c r="L7762" s="3" t="s">
        <v>335</v>
      </c>
      <c r="M7762" s="3">
        <v>38109</v>
      </c>
      <c r="N7762" s="3" t="s">
        <v>30</v>
      </c>
      <c r="O7762" s="3" t="s">
        <v>3733</v>
      </c>
      <c r="P7762" s="3" t="s">
        <v>46</v>
      </c>
      <c r="Q7762" s="3" t="s">
        <v>90</v>
      </c>
      <c r="R7762" s="3" t="s">
        <v>3734</v>
      </c>
      <c r="S7762" s="3">
        <v>42.207999999999998</v>
      </c>
      <c r="T7762" s="3">
        <v>2</v>
      </c>
      <c r="U7762" s="3">
        <v>0.2</v>
      </c>
      <c r="V7762" s="3">
        <v>13.717599999999997</v>
      </c>
    </row>
    <row r="7763" spans="1:22" ht="14.25" customHeight="1" x14ac:dyDescent="0.25">
      <c r="A7763" s="3">
        <v>7762</v>
      </c>
      <c r="B7763" s="3" t="s">
        <v>9652</v>
      </c>
      <c r="C7763" s="4">
        <f>YEAR(Table_1[[#This Row],[Order Date]])</f>
        <v>2014</v>
      </c>
      <c r="D7763" s="9">
        <v>41977</v>
      </c>
      <c r="E7763" s="3">
        <v>41980</v>
      </c>
      <c r="F7763" s="3" t="s">
        <v>188</v>
      </c>
      <c r="G7763" s="3" t="s">
        <v>1239</v>
      </c>
      <c r="H7763" s="3" t="s">
        <v>1240</v>
      </c>
      <c r="I7763" s="3" t="s">
        <v>26</v>
      </c>
      <c r="J7763" s="3" t="s">
        <v>27</v>
      </c>
      <c r="K7763" s="3" t="s">
        <v>4346</v>
      </c>
      <c r="L7763" s="3" t="s">
        <v>104</v>
      </c>
      <c r="M7763" s="3">
        <v>75023</v>
      </c>
      <c r="N7763" s="3" t="s">
        <v>105</v>
      </c>
      <c r="O7763" s="3" t="s">
        <v>4605</v>
      </c>
      <c r="P7763" s="3" t="s">
        <v>46</v>
      </c>
      <c r="Q7763" s="3" t="s">
        <v>90</v>
      </c>
      <c r="R7763" s="3" t="s">
        <v>4606</v>
      </c>
      <c r="S7763" s="3">
        <v>10.368000000000002</v>
      </c>
      <c r="T7763" s="3">
        <v>2</v>
      </c>
      <c r="U7763" s="3">
        <v>0.2</v>
      </c>
      <c r="V7763" s="3">
        <v>3.6288</v>
      </c>
    </row>
    <row r="7764" spans="1:22" ht="14.25" customHeight="1" x14ac:dyDescent="0.25">
      <c r="A7764" s="3">
        <v>7763</v>
      </c>
      <c r="B7764" s="3" t="s">
        <v>9653</v>
      </c>
      <c r="C7764" s="4">
        <f>YEAR(Table_1[[#This Row],[Order Date]])</f>
        <v>2014</v>
      </c>
      <c r="D7764" s="9">
        <v>41909</v>
      </c>
      <c r="E7764" s="3">
        <v>41911</v>
      </c>
      <c r="F7764" s="3" t="s">
        <v>188</v>
      </c>
      <c r="G7764" s="3" t="s">
        <v>2969</v>
      </c>
      <c r="H7764" s="3" t="s">
        <v>2970</v>
      </c>
      <c r="I7764" s="3" t="s">
        <v>102</v>
      </c>
      <c r="J7764" s="3" t="s">
        <v>27</v>
      </c>
      <c r="K7764" s="3" t="s">
        <v>1976</v>
      </c>
      <c r="L7764" s="3" t="s">
        <v>420</v>
      </c>
      <c r="M7764" s="3">
        <v>97301</v>
      </c>
      <c r="N7764" s="3" t="s">
        <v>44</v>
      </c>
      <c r="O7764" s="3" t="s">
        <v>4223</v>
      </c>
      <c r="P7764" s="3" t="s">
        <v>46</v>
      </c>
      <c r="Q7764" s="3" t="s">
        <v>68</v>
      </c>
      <c r="R7764" s="3" t="s">
        <v>4224</v>
      </c>
      <c r="S7764" s="3">
        <v>2.2239999999999998</v>
      </c>
      <c r="T7764" s="3">
        <v>1</v>
      </c>
      <c r="U7764" s="3">
        <v>0.2</v>
      </c>
      <c r="V7764" s="3">
        <v>0.55599999999999994</v>
      </c>
    </row>
    <row r="7765" spans="1:22" ht="14.25" customHeight="1" x14ac:dyDescent="0.25">
      <c r="A7765" s="3">
        <v>7764</v>
      </c>
      <c r="B7765" s="3" t="s">
        <v>9654</v>
      </c>
      <c r="C7765" s="4">
        <f>YEAR(Table_1[[#This Row],[Order Date]])</f>
        <v>2012</v>
      </c>
      <c r="D7765" s="9">
        <v>40942</v>
      </c>
      <c r="E7765" s="3">
        <v>40946</v>
      </c>
      <c r="F7765" s="3" t="s">
        <v>50</v>
      </c>
      <c r="G7765" s="3" t="s">
        <v>3161</v>
      </c>
      <c r="H7765" s="3" t="s">
        <v>3162</v>
      </c>
      <c r="I7765" s="3" t="s">
        <v>26</v>
      </c>
      <c r="J7765" s="3" t="s">
        <v>27</v>
      </c>
      <c r="K7765" s="3" t="s">
        <v>497</v>
      </c>
      <c r="L7765" s="3" t="s">
        <v>1272</v>
      </c>
      <c r="M7765" s="3">
        <v>31907</v>
      </c>
      <c r="N7765" s="3" t="s">
        <v>30</v>
      </c>
      <c r="O7765" s="3" t="s">
        <v>6103</v>
      </c>
      <c r="P7765" s="3" t="s">
        <v>46</v>
      </c>
      <c r="Q7765" s="3" t="s">
        <v>173</v>
      </c>
      <c r="R7765" s="3" t="s">
        <v>186</v>
      </c>
      <c r="S7765" s="3">
        <v>74.52</v>
      </c>
      <c r="T7765" s="3">
        <v>9</v>
      </c>
      <c r="U7765" s="3">
        <v>0</v>
      </c>
      <c r="V7765" s="3">
        <v>35.024399999999993</v>
      </c>
    </row>
    <row r="7766" spans="1:22" ht="14.25" customHeight="1" x14ac:dyDescent="0.25">
      <c r="A7766" s="3">
        <v>7765</v>
      </c>
      <c r="B7766" s="3" t="s">
        <v>9655</v>
      </c>
      <c r="C7766" s="4">
        <f>YEAR(Table_1[[#This Row],[Order Date]])</f>
        <v>2014</v>
      </c>
      <c r="D7766" s="9">
        <v>41864</v>
      </c>
      <c r="E7766" s="3">
        <v>41864</v>
      </c>
      <c r="F7766" s="3" t="s">
        <v>1290</v>
      </c>
      <c r="G7766" s="3" t="s">
        <v>1532</v>
      </c>
      <c r="H7766" s="3" t="s">
        <v>1533</v>
      </c>
      <c r="I7766" s="3" t="s">
        <v>41</v>
      </c>
      <c r="J7766" s="3" t="s">
        <v>27</v>
      </c>
      <c r="K7766" s="3" t="s">
        <v>382</v>
      </c>
      <c r="L7766" s="3" t="s">
        <v>2735</v>
      </c>
      <c r="M7766" s="3">
        <v>21044</v>
      </c>
      <c r="N7766" s="3" t="s">
        <v>148</v>
      </c>
      <c r="O7766" s="3" t="s">
        <v>1987</v>
      </c>
      <c r="P7766" s="3" t="s">
        <v>46</v>
      </c>
      <c r="Q7766" s="3" t="s">
        <v>68</v>
      </c>
      <c r="R7766" s="3" t="s">
        <v>1988</v>
      </c>
      <c r="S7766" s="3">
        <v>17.52</v>
      </c>
      <c r="T7766" s="3">
        <v>3</v>
      </c>
      <c r="U7766" s="3">
        <v>0</v>
      </c>
      <c r="V7766" s="3">
        <v>5.2559999999999993</v>
      </c>
    </row>
    <row r="7767" spans="1:22" ht="14.25" customHeight="1" x14ac:dyDescent="0.25">
      <c r="A7767" s="3">
        <v>7766</v>
      </c>
      <c r="B7767" s="3" t="s">
        <v>9655</v>
      </c>
      <c r="C7767" s="4">
        <f>YEAR(Table_1[[#This Row],[Order Date]])</f>
        <v>2014</v>
      </c>
      <c r="D7767" s="9">
        <v>41864</v>
      </c>
      <c r="E7767" s="3">
        <v>41864</v>
      </c>
      <c r="F7767" s="3" t="s">
        <v>1290</v>
      </c>
      <c r="G7767" s="3" t="s">
        <v>1532</v>
      </c>
      <c r="H7767" s="3" t="s">
        <v>1533</v>
      </c>
      <c r="I7767" s="3" t="s">
        <v>41</v>
      </c>
      <c r="J7767" s="3" t="s">
        <v>27</v>
      </c>
      <c r="K7767" s="3" t="s">
        <v>382</v>
      </c>
      <c r="L7767" s="3" t="s">
        <v>2735</v>
      </c>
      <c r="M7767" s="3">
        <v>21044</v>
      </c>
      <c r="N7767" s="3" t="s">
        <v>148</v>
      </c>
      <c r="O7767" s="3" t="s">
        <v>1588</v>
      </c>
      <c r="P7767" s="3" t="s">
        <v>32</v>
      </c>
      <c r="Q7767" s="3" t="s">
        <v>36</v>
      </c>
      <c r="R7767" s="3" t="s">
        <v>1589</v>
      </c>
      <c r="S7767" s="3">
        <v>1779.9</v>
      </c>
      <c r="T7767" s="3">
        <v>5</v>
      </c>
      <c r="U7767" s="3">
        <v>0</v>
      </c>
      <c r="V7767" s="3">
        <v>373.77899999999983</v>
      </c>
    </row>
    <row r="7768" spans="1:22" ht="14.25" customHeight="1" x14ac:dyDescent="0.25">
      <c r="A7768" s="3">
        <v>7767</v>
      </c>
      <c r="B7768" s="3" t="s">
        <v>9655</v>
      </c>
      <c r="C7768" s="4">
        <f>YEAR(Table_1[[#This Row],[Order Date]])</f>
        <v>2014</v>
      </c>
      <c r="D7768" s="9">
        <v>41864</v>
      </c>
      <c r="E7768" s="3">
        <v>41864</v>
      </c>
      <c r="F7768" s="3" t="s">
        <v>1290</v>
      </c>
      <c r="G7768" s="3" t="s">
        <v>1532</v>
      </c>
      <c r="H7768" s="3" t="s">
        <v>1533</v>
      </c>
      <c r="I7768" s="3" t="s">
        <v>41</v>
      </c>
      <c r="J7768" s="3" t="s">
        <v>27</v>
      </c>
      <c r="K7768" s="3" t="s">
        <v>382</v>
      </c>
      <c r="L7768" s="3" t="s">
        <v>2735</v>
      </c>
      <c r="M7768" s="3">
        <v>21044</v>
      </c>
      <c r="N7768" s="3" t="s">
        <v>148</v>
      </c>
      <c r="O7768" s="3" t="s">
        <v>1565</v>
      </c>
      <c r="P7768" s="3" t="s">
        <v>46</v>
      </c>
      <c r="Q7768" s="3" t="s">
        <v>68</v>
      </c>
      <c r="R7768" s="3" t="s">
        <v>1566</v>
      </c>
      <c r="S7768" s="3">
        <v>219.89999999999998</v>
      </c>
      <c r="T7768" s="3">
        <v>5</v>
      </c>
      <c r="U7768" s="3">
        <v>0</v>
      </c>
      <c r="V7768" s="3">
        <v>59.373000000000005</v>
      </c>
    </row>
    <row r="7769" spans="1:22" ht="14.25" customHeight="1" x14ac:dyDescent="0.25">
      <c r="A7769" s="3">
        <v>7768</v>
      </c>
      <c r="B7769" s="3" t="s">
        <v>9656</v>
      </c>
      <c r="C7769" s="4">
        <f>YEAR(Table_1[[#This Row],[Order Date]])</f>
        <v>2012</v>
      </c>
      <c r="D7769" s="9">
        <v>41145</v>
      </c>
      <c r="E7769" s="3">
        <v>41147</v>
      </c>
      <c r="F7769" s="3" t="s">
        <v>188</v>
      </c>
      <c r="G7769" s="3" t="s">
        <v>1350</v>
      </c>
      <c r="H7769" s="3" t="s">
        <v>1351</v>
      </c>
      <c r="I7769" s="3" t="s">
        <v>26</v>
      </c>
      <c r="J7769" s="3" t="s">
        <v>27</v>
      </c>
      <c r="K7769" s="3" t="s">
        <v>419</v>
      </c>
      <c r="L7769" s="3" t="s">
        <v>420</v>
      </c>
      <c r="M7769" s="3">
        <v>97206</v>
      </c>
      <c r="N7769" s="3" t="s">
        <v>44</v>
      </c>
      <c r="O7769" s="3" t="s">
        <v>366</v>
      </c>
      <c r="P7769" s="3" t="s">
        <v>46</v>
      </c>
      <c r="Q7769" s="3" t="s">
        <v>68</v>
      </c>
      <c r="R7769" s="3" t="s">
        <v>367</v>
      </c>
      <c r="S7769" s="3">
        <v>7.1519999999999992</v>
      </c>
      <c r="T7769" s="3">
        <v>3</v>
      </c>
      <c r="U7769" s="3">
        <v>0.2</v>
      </c>
      <c r="V7769" s="3">
        <v>0.71520000000000028</v>
      </c>
    </row>
    <row r="7770" spans="1:22" ht="14.25" customHeight="1" x14ac:dyDescent="0.25">
      <c r="A7770" s="3">
        <v>7769</v>
      </c>
      <c r="B7770" s="3" t="s">
        <v>9657</v>
      </c>
      <c r="C7770" s="4">
        <f>YEAR(Table_1[[#This Row],[Order Date]])</f>
        <v>2014</v>
      </c>
      <c r="D7770" s="9">
        <v>41956</v>
      </c>
      <c r="E7770" s="3">
        <v>41961</v>
      </c>
      <c r="F7770" s="3" t="s">
        <v>50</v>
      </c>
      <c r="G7770" s="3" t="s">
        <v>3736</v>
      </c>
      <c r="H7770" s="3" t="s">
        <v>3737</v>
      </c>
      <c r="I7770" s="3" t="s">
        <v>26</v>
      </c>
      <c r="J7770" s="3" t="s">
        <v>27</v>
      </c>
      <c r="K7770" s="3" t="s">
        <v>5647</v>
      </c>
      <c r="L7770" s="3" t="s">
        <v>54</v>
      </c>
      <c r="M7770" s="3">
        <v>32303</v>
      </c>
      <c r="N7770" s="3" t="s">
        <v>30</v>
      </c>
      <c r="O7770" s="3" t="s">
        <v>2550</v>
      </c>
      <c r="P7770" s="3" t="s">
        <v>46</v>
      </c>
      <c r="Q7770" s="3" t="s">
        <v>90</v>
      </c>
      <c r="R7770" s="3" t="s">
        <v>2551</v>
      </c>
      <c r="S7770" s="3">
        <v>26.720000000000002</v>
      </c>
      <c r="T7770" s="3">
        <v>5</v>
      </c>
      <c r="U7770" s="3">
        <v>0.2</v>
      </c>
      <c r="V7770" s="3">
        <v>9.3520000000000003</v>
      </c>
    </row>
    <row r="7771" spans="1:22" ht="14.25" customHeight="1" x14ac:dyDescent="0.25">
      <c r="A7771" s="3">
        <v>7770</v>
      </c>
      <c r="B7771" s="3" t="s">
        <v>9658</v>
      </c>
      <c r="C7771" s="4">
        <f>YEAR(Table_1[[#This Row],[Order Date]])</f>
        <v>2013</v>
      </c>
      <c r="D7771" s="9">
        <v>41488</v>
      </c>
      <c r="E7771" s="3">
        <v>41488</v>
      </c>
      <c r="F7771" s="3" t="s">
        <v>1290</v>
      </c>
      <c r="G7771" s="3" t="s">
        <v>1143</v>
      </c>
      <c r="H7771" s="3" t="s">
        <v>1144</v>
      </c>
      <c r="I7771" s="3" t="s">
        <v>41</v>
      </c>
      <c r="J7771" s="3" t="s">
        <v>27</v>
      </c>
      <c r="K7771" s="3" t="s">
        <v>2855</v>
      </c>
      <c r="L7771" s="3" t="s">
        <v>43</v>
      </c>
      <c r="M7771" s="3">
        <v>92503</v>
      </c>
      <c r="N7771" s="3" t="s">
        <v>44</v>
      </c>
      <c r="O7771" s="3" t="s">
        <v>4595</v>
      </c>
      <c r="P7771" s="3" t="s">
        <v>71</v>
      </c>
      <c r="Q7771" s="3" t="s">
        <v>72</v>
      </c>
      <c r="R7771" s="3" t="s">
        <v>4596</v>
      </c>
      <c r="S7771" s="3">
        <v>1039.7280000000001</v>
      </c>
      <c r="T7771" s="3">
        <v>2</v>
      </c>
      <c r="U7771" s="3">
        <v>0.2</v>
      </c>
      <c r="V7771" s="3">
        <v>90.976200000000063</v>
      </c>
    </row>
    <row r="7772" spans="1:22" ht="14.25" customHeight="1" x14ac:dyDescent="0.25">
      <c r="A7772" s="3">
        <v>7771</v>
      </c>
      <c r="B7772" s="3" t="s">
        <v>9658</v>
      </c>
      <c r="C7772" s="4">
        <f>YEAR(Table_1[[#This Row],[Order Date]])</f>
        <v>2013</v>
      </c>
      <c r="D7772" s="9">
        <v>41488</v>
      </c>
      <c r="E7772" s="3">
        <v>41488</v>
      </c>
      <c r="F7772" s="3" t="s">
        <v>1290</v>
      </c>
      <c r="G7772" s="3" t="s">
        <v>1143</v>
      </c>
      <c r="H7772" s="3" t="s">
        <v>1144</v>
      </c>
      <c r="I7772" s="3" t="s">
        <v>41</v>
      </c>
      <c r="J7772" s="3" t="s">
        <v>27</v>
      </c>
      <c r="K7772" s="3" t="s">
        <v>2855</v>
      </c>
      <c r="L7772" s="3" t="s">
        <v>43</v>
      </c>
      <c r="M7772" s="3">
        <v>92503</v>
      </c>
      <c r="N7772" s="3" t="s">
        <v>44</v>
      </c>
      <c r="O7772" s="3" t="s">
        <v>77</v>
      </c>
      <c r="P7772" s="3" t="s">
        <v>46</v>
      </c>
      <c r="Q7772" s="3" t="s">
        <v>78</v>
      </c>
      <c r="R7772" s="3" t="s">
        <v>79</v>
      </c>
      <c r="S7772" s="3">
        <v>45.96</v>
      </c>
      <c r="T7772" s="3">
        <v>2</v>
      </c>
      <c r="U7772" s="3">
        <v>0</v>
      </c>
      <c r="V7772" s="3">
        <v>13.787999999999997</v>
      </c>
    </row>
    <row r="7773" spans="1:22" ht="14.25" customHeight="1" x14ac:dyDescent="0.25">
      <c r="A7773" s="3">
        <v>7772</v>
      </c>
      <c r="B7773" s="3" t="s">
        <v>9659</v>
      </c>
      <c r="C7773" s="4">
        <f>YEAR(Table_1[[#This Row],[Order Date]])</f>
        <v>2013</v>
      </c>
      <c r="D7773" s="9">
        <v>41604</v>
      </c>
      <c r="E7773" s="3">
        <v>41611</v>
      </c>
      <c r="F7773" s="3" t="s">
        <v>50</v>
      </c>
      <c r="G7773" s="3" t="s">
        <v>3968</v>
      </c>
      <c r="H7773" s="3" t="s">
        <v>3969</v>
      </c>
      <c r="I7773" s="3" t="s">
        <v>26</v>
      </c>
      <c r="J7773" s="3" t="s">
        <v>27</v>
      </c>
      <c r="K7773" s="3" t="s">
        <v>2470</v>
      </c>
      <c r="L7773" s="3" t="s">
        <v>498</v>
      </c>
      <c r="M7773" s="3">
        <v>43130</v>
      </c>
      <c r="N7773" s="3" t="s">
        <v>148</v>
      </c>
      <c r="O7773" s="3" t="s">
        <v>2691</v>
      </c>
      <c r="P7773" s="3" t="s">
        <v>46</v>
      </c>
      <c r="Q7773" s="3" t="s">
        <v>75</v>
      </c>
      <c r="R7773" s="3" t="s">
        <v>2692</v>
      </c>
      <c r="S7773" s="3">
        <v>456.58800000000008</v>
      </c>
      <c r="T7773" s="3">
        <v>2</v>
      </c>
      <c r="U7773" s="3">
        <v>0.7</v>
      </c>
      <c r="V7773" s="3">
        <v>-304.39200000000005</v>
      </c>
    </row>
    <row r="7774" spans="1:22" ht="14.25" customHeight="1" x14ac:dyDescent="0.25">
      <c r="A7774" s="3">
        <v>7773</v>
      </c>
      <c r="B7774" s="3" t="s">
        <v>9659</v>
      </c>
      <c r="C7774" s="4">
        <f>YEAR(Table_1[[#This Row],[Order Date]])</f>
        <v>2013</v>
      </c>
      <c r="D7774" s="9">
        <v>41604</v>
      </c>
      <c r="E7774" s="3">
        <v>41611</v>
      </c>
      <c r="F7774" s="3" t="s">
        <v>50</v>
      </c>
      <c r="G7774" s="3" t="s">
        <v>3968</v>
      </c>
      <c r="H7774" s="3" t="s">
        <v>3969</v>
      </c>
      <c r="I7774" s="3" t="s">
        <v>26</v>
      </c>
      <c r="J7774" s="3" t="s">
        <v>27</v>
      </c>
      <c r="K7774" s="3" t="s">
        <v>2470</v>
      </c>
      <c r="L7774" s="3" t="s">
        <v>498</v>
      </c>
      <c r="M7774" s="3">
        <v>43130</v>
      </c>
      <c r="N7774" s="3" t="s">
        <v>148</v>
      </c>
      <c r="O7774" s="3" t="s">
        <v>6363</v>
      </c>
      <c r="P7774" s="3" t="s">
        <v>71</v>
      </c>
      <c r="Q7774" s="3" t="s">
        <v>682</v>
      </c>
      <c r="R7774" s="3" t="s">
        <v>6364</v>
      </c>
      <c r="S7774" s="3">
        <v>4499.9850000000006</v>
      </c>
      <c r="T7774" s="3">
        <v>5</v>
      </c>
      <c r="U7774" s="3">
        <v>0.7</v>
      </c>
      <c r="V7774" s="3">
        <v>-6599.978000000001</v>
      </c>
    </row>
    <row r="7775" spans="1:22" ht="14.25" customHeight="1" x14ac:dyDescent="0.25">
      <c r="A7775" s="3">
        <v>7774</v>
      </c>
      <c r="B7775" s="3" t="s">
        <v>9659</v>
      </c>
      <c r="C7775" s="4">
        <f>YEAR(Table_1[[#This Row],[Order Date]])</f>
        <v>2013</v>
      </c>
      <c r="D7775" s="9">
        <v>41604</v>
      </c>
      <c r="E7775" s="3">
        <v>41611</v>
      </c>
      <c r="F7775" s="3" t="s">
        <v>50</v>
      </c>
      <c r="G7775" s="3" t="s">
        <v>3968</v>
      </c>
      <c r="H7775" s="3" t="s">
        <v>3969</v>
      </c>
      <c r="I7775" s="3" t="s">
        <v>26</v>
      </c>
      <c r="J7775" s="3" t="s">
        <v>27</v>
      </c>
      <c r="K7775" s="3" t="s">
        <v>2470</v>
      </c>
      <c r="L7775" s="3" t="s">
        <v>498</v>
      </c>
      <c r="M7775" s="3">
        <v>43130</v>
      </c>
      <c r="N7775" s="3" t="s">
        <v>148</v>
      </c>
      <c r="O7775" s="3" t="s">
        <v>9660</v>
      </c>
      <c r="P7775" s="3" t="s">
        <v>71</v>
      </c>
      <c r="Q7775" s="3" t="s">
        <v>161</v>
      </c>
      <c r="R7775" s="3" t="s">
        <v>9661</v>
      </c>
      <c r="S7775" s="3">
        <v>59.975999999999999</v>
      </c>
      <c r="T7775" s="3">
        <v>3</v>
      </c>
      <c r="U7775" s="3">
        <v>0.2</v>
      </c>
      <c r="V7775" s="3">
        <v>11.995199999999997</v>
      </c>
    </row>
    <row r="7776" spans="1:22" ht="14.25" customHeight="1" x14ac:dyDescent="0.25">
      <c r="A7776" s="3">
        <v>7775</v>
      </c>
      <c r="B7776" s="3" t="s">
        <v>9662</v>
      </c>
      <c r="C7776" s="4">
        <f>YEAR(Table_1[[#This Row],[Order Date]])</f>
        <v>2013</v>
      </c>
      <c r="D7776" s="9">
        <v>41378</v>
      </c>
      <c r="E7776" s="3">
        <v>41380</v>
      </c>
      <c r="F7776" s="3" t="s">
        <v>188</v>
      </c>
      <c r="G7776" s="3" t="s">
        <v>7106</v>
      </c>
      <c r="H7776" s="3" t="s">
        <v>7107</v>
      </c>
      <c r="I7776" s="3" t="s">
        <v>26</v>
      </c>
      <c r="J7776" s="3" t="s">
        <v>27</v>
      </c>
      <c r="K7776" s="3" t="s">
        <v>127</v>
      </c>
      <c r="L7776" s="3" t="s">
        <v>43</v>
      </c>
      <c r="M7776" s="3">
        <v>94109</v>
      </c>
      <c r="N7776" s="3" t="s">
        <v>44</v>
      </c>
      <c r="O7776" s="3" t="s">
        <v>172</v>
      </c>
      <c r="P7776" s="3" t="s">
        <v>46</v>
      </c>
      <c r="Q7776" s="3" t="s">
        <v>173</v>
      </c>
      <c r="R7776" s="3" t="s">
        <v>174</v>
      </c>
      <c r="S7776" s="3">
        <v>6.12</v>
      </c>
      <c r="T7776" s="3">
        <v>3</v>
      </c>
      <c r="U7776" s="3">
        <v>0</v>
      </c>
      <c r="V7776" s="3">
        <v>2.8763999999999994</v>
      </c>
    </row>
    <row r="7777" spans="1:22" ht="14.25" customHeight="1" x14ac:dyDescent="0.25">
      <c r="A7777" s="3">
        <v>7776</v>
      </c>
      <c r="B7777" s="3" t="s">
        <v>9663</v>
      </c>
      <c r="C7777" s="4">
        <f>YEAR(Table_1[[#This Row],[Order Date]])</f>
        <v>2011</v>
      </c>
      <c r="D7777" s="9">
        <v>40904</v>
      </c>
      <c r="E7777" s="3">
        <v>40908</v>
      </c>
      <c r="F7777" s="3" t="s">
        <v>50</v>
      </c>
      <c r="G7777" s="3" t="s">
        <v>4391</v>
      </c>
      <c r="H7777" s="3" t="s">
        <v>4392</v>
      </c>
      <c r="I7777" s="3" t="s">
        <v>102</v>
      </c>
      <c r="J7777" s="3" t="s">
        <v>27</v>
      </c>
      <c r="K7777" s="3" t="s">
        <v>7967</v>
      </c>
      <c r="L7777" s="3" t="s">
        <v>43</v>
      </c>
      <c r="M7777" s="3">
        <v>92553</v>
      </c>
      <c r="N7777" s="3" t="s">
        <v>44</v>
      </c>
      <c r="O7777" s="3" t="s">
        <v>7348</v>
      </c>
      <c r="P7777" s="3" t="s">
        <v>46</v>
      </c>
      <c r="Q7777" s="3" t="s">
        <v>78</v>
      </c>
      <c r="R7777" s="3" t="s">
        <v>186</v>
      </c>
      <c r="S7777" s="3">
        <v>10.98</v>
      </c>
      <c r="T7777" s="3">
        <v>1</v>
      </c>
      <c r="U7777" s="3">
        <v>0</v>
      </c>
      <c r="V7777" s="3">
        <v>2.9646000000000008</v>
      </c>
    </row>
    <row r="7778" spans="1:22" ht="14.25" customHeight="1" x14ac:dyDescent="0.25">
      <c r="A7778" s="3">
        <v>7777</v>
      </c>
      <c r="B7778" s="3" t="s">
        <v>9663</v>
      </c>
      <c r="C7778" s="4">
        <f>YEAR(Table_1[[#This Row],[Order Date]])</f>
        <v>2011</v>
      </c>
      <c r="D7778" s="9">
        <v>40904</v>
      </c>
      <c r="E7778" s="3">
        <v>40908</v>
      </c>
      <c r="F7778" s="3" t="s">
        <v>50</v>
      </c>
      <c r="G7778" s="3" t="s">
        <v>4391</v>
      </c>
      <c r="H7778" s="3" t="s">
        <v>4392</v>
      </c>
      <c r="I7778" s="3" t="s">
        <v>102</v>
      </c>
      <c r="J7778" s="3" t="s">
        <v>27</v>
      </c>
      <c r="K7778" s="3" t="s">
        <v>7967</v>
      </c>
      <c r="L7778" s="3" t="s">
        <v>43</v>
      </c>
      <c r="M7778" s="3">
        <v>92553</v>
      </c>
      <c r="N7778" s="3" t="s">
        <v>44</v>
      </c>
      <c r="O7778" s="3" t="s">
        <v>7896</v>
      </c>
      <c r="P7778" s="3" t="s">
        <v>46</v>
      </c>
      <c r="Q7778" s="3" t="s">
        <v>269</v>
      </c>
      <c r="R7778" s="3" t="s">
        <v>186</v>
      </c>
      <c r="S7778" s="3">
        <v>7.86</v>
      </c>
      <c r="T7778" s="3">
        <v>3</v>
      </c>
      <c r="U7778" s="3">
        <v>0</v>
      </c>
      <c r="V7778" s="3">
        <v>3.6156000000000001</v>
      </c>
    </row>
    <row r="7779" spans="1:22" ht="14.25" customHeight="1" x14ac:dyDescent="0.25">
      <c r="A7779" s="3">
        <v>7778</v>
      </c>
      <c r="B7779" s="3" t="s">
        <v>9663</v>
      </c>
      <c r="C7779" s="4">
        <f>YEAR(Table_1[[#This Row],[Order Date]])</f>
        <v>2011</v>
      </c>
      <c r="D7779" s="9">
        <v>40904</v>
      </c>
      <c r="E7779" s="3">
        <v>40908</v>
      </c>
      <c r="F7779" s="3" t="s">
        <v>50</v>
      </c>
      <c r="G7779" s="3" t="s">
        <v>4391</v>
      </c>
      <c r="H7779" s="3" t="s">
        <v>4392</v>
      </c>
      <c r="I7779" s="3" t="s">
        <v>102</v>
      </c>
      <c r="J7779" s="3" t="s">
        <v>27</v>
      </c>
      <c r="K7779" s="3" t="s">
        <v>7967</v>
      </c>
      <c r="L7779" s="3" t="s">
        <v>43</v>
      </c>
      <c r="M7779" s="3">
        <v>92553</v>
      </c>
      <c r="N7779" s="3" t="s">
        <v>44</v>
      </c>
      <c r="O7779" s="3" t="s">
        <v>1765</v>
      </c>
      <c r="P7779" s="3" t="s">
        <v>46</v>
      </c>
      <c r="Q7779" s="3" t="s">
        <v>59</v>
      </c>
      <c r="R7779" s="3" t="s">
        <v>1766</v>
      </c>
      <c r="S7779" s="3">
        <v>51.449999999999996</v>
      </c>
      <c r="T7779" s="3">
        <v>3</v>
      </c>
      <c r="U7779" s="3">
        <v>0</v>
      </c>
      <c r="V7779" s="3">
        <v>13.891499999999999</v>
      </c>
    </row>
    <row r="7780" spans="1:22" ht="14.25" customHeight="1" x14ac:dyDescent="0.25">
      <c r="A7780" s="3">
        <v>7779</v>
      </c>
      <c r="B7780" s="3" t="s">
        <v>9663</v>
      </c>
      <c r="C7780" s="4">
        <f>YEAR(Table_1[[#This Row],[Order Date]])</f>
        <v>2011</v>
      </c>
      <c r="D7780" s="9">
        <v>40904</v>
      </c>
      <c r="E7780" s="3">
        <v>40908</v>
      </c>
      <c r="F7780" s="3" t="s">
        <v>50</v>
      </c>
      <c r="G7780" s="3" t="s">
        <v>4391</v>
      </c>
      <c r="H7780" s="3" t="s">
        <v>4392</v>
      </c>
      <c r="I7780" s="3" t="s">
        <v>102</v>
      </c>
      <c r="J7780" s="3" t="s">
        <v>27</v>
      </c>
      <c r="K7780" s="3" t="s">
        <v>7967</v>
      </c>
      <c r="L7780" s="3" t="s">
        <v>43</v>
      </c>
      <c r="M7780" s="3">
        <v>92553</v>
      </c>
      <c r="N7780" s="3" t="s">
        <v>44</v>
      </c>
      <c r="O7780" s="3" t="s">
        <v>4327</v>
      </c>
      <c r="P7780" s="3" t="s">
        <v>46</v>
      </c>
      <c r="Q7780" s="3" t="s">
        <v>75</v>
      </c>
      <c r="R7780" s="3" t="s">
        <v>4328</v>
      </c>
      <c r="S7780" s="3">
        <v>37.055999999999997</v>
      </c>
      <c r="T7780" s="3">
        <v>3</v>
      </c>
      <c r="U7780" s="3">
        <v>0.2</v>
      </c>
      <c r="V7780" s="3">
        <v>13.896000000000001</v>
      </c>
    </row>
    <row r="7781" spans="1:22" ht="14.25" customHeight="1" x14ac:dyDescent="0.25">
      <c r="A7781" s="3">
        <v>7780</v>
      </c>
      <c r="B7781" s="3" t="s">
        <v>9664</v>
      </c>
      <c r="C7781" s="4">
        <f>YEAR(Table_1[[#This Row],[Order Date]])</f>
        <v>2013</v>
      </c>
      <c r="D7781" s="9">
        <v>41383</v>
      </c>
      <c r="E7781" s="3">
        <v>41387</v>
      </c>
      <c r="F7781" s="3" t="s">
        <v>50</v>
      </c>
      <c r="G7781" s="3" t="s">
        <v>1426</v>
      </c>
      <c r="H7781" s="3" t="s">
        <v>1427</v>
      </c>
      <c r="I7781" s="3" t="s">
        <v>26</v>
      </c>
      <c r="J7781" s="3" t="s">
        <v>27</v>
      </c>
      <c r="K7781" s="3" t="s">
        <v>4874</v>
      </c>
      <c r="L7781" s="3" t="s">
        <v>319</v>
      </c>
      <c r="M7781" s="3">
        <v>23320</v>
      </c>
      <c r="N7781" s="3" t="s">
        <v>30</v>
      </c>
      <c r="O7781" s="3" t="s">
        <v>1837</v>
      </c>
      <c r="P7781" s="3" t="s">
        <v>46</v>
      </c>
      <c r="Q7781" s="3" t="s">
        <v>78</v>
      </c>
      <c r="R7781" s="3" t="s">
        <v>1838</v>
      </c>
      <c r="S7781" s="3">
        <v>203.92</v>
      </c>
      <c r="T7781" s="3">
        <v>4</v>
      </c>
      <c r="U7781" s="3">
        <v>0</v>
      </c>
      <c r="V7781" s="3">
        <v>55.058400000000006</v>
      </c>
    </row>
    <row r="7782" spans="1:22" ht="14.25" customHeight="1" x14ac:dyDescent="0.25">
      <c r="A7782" s="3">
        <v>7781</v>
      </c>
      <c r="B7782" s="3" t="s">
        <v>9664</v>
      </c>
      <c r="C7782" s="4">
        <f>YEAR(Table_1[[#This Row],[Order Date]])</f>
        <v>2013</v>
      </c>
      <c r="D7782" s="9">
        <v>41383</v>
      </c>
      <c r="E7782" s="3">
        <v>41387</v>
      </c>
      <c r="F7782" s="3" t="s">
        <v>50</v>
      </c>
      <c r="G7782" s="3" t="s">
        <v>1426</v>
      </c>
      <c r="H7782" s="3" t="s">
        <v>1427</v>
      </c>
      <c r="I7782" s="3" t="s">
        <v>26</v>
      </c>
      <c r="J7782" s="3" t="s">
        <v>27</v>
      </c>
      <c r="K7782" s="3" t="s">
        <v>4874</v>
      </c>
      <c r="L7782" s="3" t="s">
        <v>319</v>
      </c>
      <c r="M7782" s="3">
        <v>23320</v>
      </c>
      <c r="N7782" s="3" t="s">
        <v>30</v>
      </c>
      <c r="O7782" s="3" t="s">
        <v>4727</v>
      </c>
      <c r="P7782" s="3" t="s">
        <v>71</v>
      </c>
      <c r="Q7782" s="3" t="s">
        <v>72</v>
      </c>
      <c r="R7782" s="3" t="s">
        <v>4728</v>
      </c>
      <c r="S7782" s="3">
        <v>29.56</v>
      </c>
      <c r="T7782" s="3">
        <v>4</v>
      </c>
      <c r="U7782" s="3">
        <v>0</v>
      </c>
      <c r="V7782" s="3">
        <v>7.9812000000000012</v>
      </c>
    </row>
    <row r="7783" spans="1:22" ht="14.25" customHeight="1" x14ac:dyDescent="0.25">
      <c r="A7783" s="3">
        <v>7782</v>
      </c>
      <c r="B7783" s="3" t="s">
        <v>9665</v>
      </c>
      <c r="C7783" s="4">
        <f>YEAR(Table_1[[#This Row],[Order Date]])</f>
        <v>2012</v>
      </c>
      <c r="D7783" s="9">
        <v>40976</v>
      </c>
      <c r="E7783" s="3">
        <v>40980</v>
      </c>
      <c r="F7783" s="3" t="s">
        <v>50</v>
      </c>
      <c r="G7783" s="3" t="s">
        <v>3161</v>
      </c>
      <c r="H7783" s="3" t="s">
        <v>3162</v>
      </c>
      <c r="I7783" s="3" t="s">
        <v>26</v>
      </c>
      <c r="J7783" s="3" t="s">
        <v>27</v>
      </c>
      <c r="K7783" s="3" t="s">
        <v>303</v>
      </c>
      <c r="L7783" s="3" t="s">
        <v>211</v>
      </c>
      <c r="M7783" s="3">
        <v>60623</v>
      </c>
      <c r="N7783" s="3" t="s">
        <v>105</v>
      </c>
      <c r="O7783" s="3" t="s">
        <v>1102</v>
      </c>
      <c r="P7783" s="3" t="s">
        <v>46</v>
      </c>
      <c r="Q7783" s="3" t="s">
        <v>75</v>
      </c>
      <c r="R7783" s="3" t="s">
        <v>1103</v>
      </c>
      <c r="S7783" s="3">
        <v>8.5679999999999978</v>
      </c>
      <c r="T7783" s="3">
        <v>3</v>
      </c>
      <c r="U7783" s="3">
        <v>0.8</v>
      </c>
      <c r="V7783" s="3">
        <v>-14.5656</v>
      </c>
    </row>
    <row r="7784" spans="1:22" ht="14.25" customHeight="1" x14ac:dyDescent="0.25">
      <c r="A7784" s="3">
        <v>7783</v>
      </c>
      <c r="B7784" s="3" t="s">
        <v>9666</v>
      </c>
      <c r="C7784" s="4">
        <f>YEAR(Table_1[[#This Row],[Order Date]])</f>
        <v>2013</v>
      </c>
      <c r="D7784" s="9">
        <v>41583</v>
      </c>
      <c r="E7784" s="3">
        <v>41585</v>
      </c>
      <c r="F7784" s="3" t="s">
        <v>23</v>
      </c>
      <c r="G7784" s="3" t="s">
        <v>434</v>
      </c>
      <c r="H7784" s="3" t="s">
        <v>435</v>
      </c>
      <c r="I7784" s="3" t="s">
        <v>41</v>
      </c>
      <c r="J7784" s="3" t="s">
        <v>27</v>
      </c>
      <c r="K7784" s="3" t="s">
        <v>467</v>
      </c>
      <c r="L7784" s="3" t="s">
        <v>88</v>
      </c>
      <c r="M7784" s="3">
        <v>28205</v>
      </c>
      <c r="N7784" s="3" t="s">
        <v>30</v>
      </c>
      <c r="O7784" s="3" t="s">
        <v>397</v>
      </c>
      <c r="P7784" s="3" t="s">
        <v>46</v>
      </c>
      <c r="Q7784" s="3" t="s">
        <v>59</v>
      </c>
      <c r="R7784" s="3" t="s">
        <v>398</v>
      </c>
      <c r="S7784" s="3">
        <v>45.248000000000005</v>
      </c>
      <c r="T7784" s="3">
        <v>2</v>
      </c>
      <c r="U7784" s="3">
        <v>0.2</v>
      </c>
      <c r="V7784" s="3">
        <v>3.9591999999999992</v>
      </c>
    </row>
    <row r="7785" spans="1:22" ht="14.25" customHeight="1" x14ac:dyDescent="0.25">
      <c r="A7785" s="3">
        <v>7784</v>
      </c>
      <c r="B7785" s="3" t="s">
        <v>9666</v>
      </c>
      <c r="C7785" s="4">
        <f>YEAR(Table_1[[#This Row],[Order Date]])</f>
        <v>2013</v>
      </c>
      <c r="D7785" s="9">
        <v>41583</v>
      </c>
      <c r="E7785" s="3">
        <v>41585</v>
      </c>
      <c r="F7785" s="3" t="s">
        <v>23</v>
      </c>
      <c r="G7785" s="3" t="s">
        <v>434</v>
      </c>
      <c r="H7785" s="3" t="s">
        <v>435</v>
      </c>
      <c r="I7785" s="3" t="s">
        <v>41</v>
      </c>
      <c r="J7785" s="3" t="s">
        <v>27</v>
      </c>
      <c r="K7785" s="3" t="s">
        <v>467</v>
      </c>
      <c r="L7785" s="3" t="s">
        <v>88</v>
      </c>
      <c r="M7785" s="3">
        <v>28205</v>
      </c>
      <c r="N7785" s="3" t="s">
        <v>30</v>
      </c>
      <c r="O7785" s="3" t="s">
        <v>1105</v>
      </c>
      <c r="P7785" s="3" t="s">
        <v>32</v>
      </c>
      <c r="Q7785" s="3" t="s">
        <v>56</v>
      </c>
      <c r="R7785" s="3" t="s">
        <v>1106</v>
      </c>
      <c r="S7785" s="3">
        <v>876.30000000000007</v>
      </c>
      <c r="T7785" s="3">
        <v>10</v>
      </c>
      <c r="U7785" s="3">
        <v>0.4</v>
      </c>
      <c r="V7785" s="3">
        <v>-292.10000000000014</v>
      </c>
    </row>
    <row r="7786" spans="1:22" ht="14.25" customHeight="1" x14ac:dyDescent="0.25">
      <c r="A7786" s="3">
        <v>7785</v>
      </c>
      <c r="B7786" s="3" t="s">
        <v>9666</v>
      </c>
      <c r="C7786" s="4">
        <f>YEAR(Table_1[[#This Row],[Order Date]])</f>
        <v>2013</v>
      </c>
      <c r="D7786" s="9">
        <v>41583</v>
      </c>
      <c r="E7786" s="3">
        <v>41585</v>
      </c>
      <c r="F7786" s="3" t="s">
        <v>23</v>
      </c>
      <c r="G7786" s="3" t="s">
        <v>434</v>
      </c>
      <c r="H7786" s="3" t="s">
        <v>435</v>
      </c>
      <c r="I7786" s="3" t="s">
        <v>41</v>
      </c>
      <c r="J7786" s="3" t="s">
        <v>27</v>
      </c>
      <c r="K7786" s="3" t="s">
        <v>467</v>
      </c>
      <c r="L7786" s="3" t="s">
        <v>88</v>
      </c>
      <c r="M7786" s="3">
        <v>28205</v>
      </c>
      <c r="N7786" s="3" t="s">
        <v>30</v>
      </c>
      <c r="O7786" s="3" t="s">
        <v>1605</v>
      </c>
      <c r="P7786" s="3" t="s">
        <v>46</v>
      </c>
      <c r="Q7786" s="3" t="s">
        <v>578</v>
      </c>
      <c r="R7786" s="3" t="s">
        <v>1606</v>
      </c>
      <c r="S7786" s="3">
        <v>185.376</v>
      </c>
      <c r="T7786" s="3">
        <v>2</v>
      </c>
      <c r="U7786" s="3">
        <v>0.2</v>
      </c>
      <c r="V7786" s="3">
        <v>-34.758000000000017</v>
      </c>
    </row>
    <row r="7787" spans="1:22" ht="14.25" customHeight="1" x14ac:dyDescent="0.25">
      <c r="A7787" s="3">
        <v>7786</v>
      </c>
      <c r="B7787" s="3" t="s">
        <v>9667</v>
      </c>
      <c r="C7787" s="4">
        <f>YEAR(Table_1[[#This Row],[Order Date]])</f>
        <v>2011</v>
      </c>
      <c r="D7787" s="9">
        <v>40876</v>
      </c>
      <c r="E7787" s="3">
        <v>40883</v>
      </c>
      <c r="F7787" s="3" t="s">
        <v>50</v>
      </c>
      <c r="G7787" s="3" t="s">
        <v>1459</v>
      </c>
      <c r="H7787" s="3" t="s">
        <v>1460</v>
      </c>
      <c r="I7787" s="3" t="s">
        <v>26</v>
      </c>
      <c r="J7787" s="3" t="s">
        <v>27</v>
      </c>
      <c r="K7787" s="3" t="s">
        <v>266</v>
      </c>
      <c r="L7787" s="3" t="s">
        <v>267</v>
      </c>
      <c r="M7787" s="3">
        <v>10009</v>
      </c>
      <c r="N7787" s="3" t="s">
        <v>148</v>
      </c>
      <c r="O7787" s="3" t="s">
        <v>257</v>
      </c>
      <c r="P7787" s="3" t="s">
        <v>46</v>
      </c>
      <c r="Q7787" s="3" t="s">
        <v>47</v>
      </c>
      <c r="R7787" s="3" t="s">
        <v>258</v>
      </c>
      <c r="S7787" s="3">
        <v>25.06</v>
      </c>
      <c r="T7787" s="3">
        <v>2</v>
      </c>
      <c r="U7787" s="3">
        <v>0</v>
      </c>
      <c r="V7787" s="3">
        <v>11.778199999999998</v>
      </c>
    </row>
    <row r="7788" spans="1:22" ht="14.25" customHeight="1" x14ac:dyDescent="0.25">
      <c r="A7788" s="3">
        <v>7787</v>
      </c>
      <c r="B7788" s="3" t="s">
        <v>9668</v>
      </c>
      <c r="C7788" s="4">
        <f>YEAR(Table_1[[#This Row],[Order Date]])</f>
        <v>2013</v>
      </c>
      <c r="D7788" s="9">
        <v>41412</v>
      </c>
      <c r="E7788" s="3">
        <v>41415</v>
      </c>
      <c r="F7788" s="3" t="s">
        <v>188</v>
      </c>
      <c r="G7788" s="3" t="s">
        <v>4876</v>
      </c>
      <c r="H7788" s="3" t="s">
        <v>4877</v>
      </c>
      <c r="I7788" s="3" t="s">
        <v>26</v>
      </c>
      <c r="J7788" s="3" t="s">
        <v>27</v>
      </c>
      <c r="K7788" s="3" t="s">
        <v>303</v>
      </c>
      <c r="L7788" s="3" t="s">
        <v>211</v>
      </c>
      <c r="M7788" s="3">
        <v>60653</v>
      </c>
      <c r="N7788" s="3" t="s">
        <v>105</v>
      </c>
      <c r="O7788" s="3" t="s">
        <v>8872</v>
      </c>
      <c r="P7788" s="3" t="s">
        <v>46</v>
      </c>
      <c r="Q7788" s="3" t="s">
        <v>75</v>
      </c>
      <c r="R7788" s="3" t="s">
        <v>8873</v>
      </c>
      <c r="S7788" s="3">
        <v>2.8899999999999992</v>
      </c>
      <c r="T7788" s="3">
        <v>1</v>
      </c>
      <c r="U7788" s="3">
        <v>0.8</v>
      </c>
      <c r="V7788" s="3">
        <v>-4.7685000000000013</v>
      </c>
    </row>
    <row r="7789" spans="1:22" ht="14.25" customHeight="1" x14ac:dyDescent="0.25">
      <c r="A7789" s="3">
        <v>7788</v>
      </c>
      <c r="B7789" s="3" t="s">
        <v>9668</v>
      </c>
      <c r="C7789" s="4">
        <f>YEAR(Table_1[[#This Row],[Order Date]])</f>
        <v>2013</v>
      </c>
      <c r="D7789" s="9">
        <v>41412</v>
      </c>
      <c r="E7789" s="3">
        <v>41415</v>
      </c>
      <c r="F7789" s="3" t="s">
        <v>188</v>
      </c>
      <c r="G7789" s="3" t="s">
        <v>4876</v>
      </c>
      <c r="H7789" s="3" t="s">
        <v>4877</v>
      </c>
      <c r="I7789" s="3" t="s">
        <v>26</v>
      </c>
      <c r="J7789" s="3" t="s">
        <v>27</v>
      </c>
      <c r="K7789" s="3" t="s">
        <v>303</v>
      </c>
      <c r="L7789" s="3" t="s">
        <v>211</v>
      </c>
      <c r="M7789" s="3">
        <v>60653</v>
      </c>
      <c r="N7789" s="3" t="s">
        <v>105</v>
      </c>
      <c r="O7789" s="3" t="s">
        <v>5406</v>
      </c>
      <c r="P7789" s="3" t="s">
        <v>46</v>
      </c>
      <c r="Q7789" s="3" t="s">
        <v>269</v>
      </c>
      <c r="R7789" s="3" t="s">
        <v>5407</v>
      </c>
      <c r="S7789" s="3">
        <v>7.8960000000000008</v>
      </c>
      <c r="T7789" s="3">
        <v>3</v>
      </c>
      <c r="U7789" s="3">
        <v>0.2</v>
      </c>
      <c r="V7789" s="3">
        <v>2.4674999999999994</v>
      </c>
    </row>
    <row r="7790" spans="1:22" ht="14.25" customHeight="1" x14ac:dyDescent="0.25">
      <c r="A7790" s="3">
        <v>7789</v>
      </c>
      <c r="B7790" s="3" t="s">
        <v>9668</v>
      </c>
      <c r="C7790" s="4">
        <f>YEAR(Table_1[[#This Row],[Order Date]])</f>
        <v>2013</v>
      </c>
      <c r="D7790" s="9">
        <v>41412</v>
      </c>
      <c r="E7790" s="3">
        <v>41415</v>
      </c>
      <c r="F7790" s="3" t="s">
        <v>188</v>
      </c>
      <c r="G7790" s="3" t="s">
        <v>4876</v>
      </c>
      <c r="H7790" s="3" t="s">
        <v>4877</v>
      </c>
      <c r="I7790" s="3" t="s">
        <v>26</v>
      </c>
      <c r="J7790" s="3" t="s">
        <v>27</v>
      </c>
      <c r="K7790" s="3" t="s">
        <v>303</v>
      </c>
      <c r="L7790" s="3" t="s">
        <v>211</v>
      </c>
      <c r="M7790" s="3">
        <v>60653</v>
      </c>
      <c r="N7790" s="3" t="s">
        <v>105</v>
      </c>
      <c r="O7790" s="3" t="s">
        <v>4628</v>
      </c>
      <c r="P7790" s="3" t="s">
        <v>32</v>
      </c>
      <c r="Q7790" s="3" t="s">
        <v>65</v>
      </c>
      <c r="R7790" s="3" t="s">
        <v>4629</v>
      </c>
      <c r="S7790" s="3">
        <v>22.608000000000001</v>
      </c>
      <c r="T7790" s="3">
        <v>3</v>
      </c>
      <c r="U7790" s="3">
        <v>0.6</v>
      </c>
      <c r="V7790" s="3">
        <v>-10.173599999999997</v>
      </c>
    </row>
    <row r="7791" spans="1:22" ht="14.25" customHeight="1" x14ac:dyDescent="0.25">
      <c r="A7791" s="3">
        <v>7790</v>
      </c>
      <c r="B7791" s="3" t="s">
        <v>9668</v>
      </c>
      <c r="C7791" s="4">
        <f>YEAR(Table_1[[#This Row],[Order Date]])</f>
        <v>2013</v>
      </c>
      <c r="D7791" s="9">
        <v>41412</v>
      </c>
      <c r="E7791" s="3">
        <v>41415</v>
      </c>
      <c r="F7791" s="3" t="s">
        <v>188</v>
      </c>
      <c r="G7791" s="3" t="s">
        <v>4876</v>
      </c>
      <c r="H7791" s="3" t="s">
        <v>4877</v>
      </c>
      <c r="I7791" s="3" t="s">
        <v>26</v>
      </c>
      <c r="J7791" s="3" t="s">
        <v>27</v>
      </c>
      <c r="K7791" s="3" t="s">
        <v>303</v>
      </c>
      <c r="L7791" s="3" t="s">
        <v>211</v>
      </c>
      <c r="M7791" s="3">
        <v>60653</v>
      </c>
      <c r="N7791" s="3" t="s">
        <v>105</v>
      </c>
      <c r="O7791" s="3" t="s">
        <v>6074</v>
      </c>
      <c r="P7791" s="3" t="s">
        <v>46</v>
      </c>
      <c r="Q7791" s="3" t="s">
        <v>90</v>
      </c>
      <c r="R7791" s="3" t="s">
        <v>6075</v>
      </c>
      <c r="S7791" s="3">
        <v>30.527999999999999</v>
      </c>
      <c r="T7791" s="3">
        <v>8</v>
      </c>
      <c r="U7791" s="3">
        <v>0.2</v>
      </c>
      <c r="V7791" s="3">
        <v>9.5399999999999974</v>
      </c>
    </row>
    <row r="7792" spans="1:22" ht="14.25" customHeight="1" x14ac:dyDescent="0.25">
      <c r="A7792" s="3">
        <v>7791</v>
      </c>
      <c r="B7792" s="3" t="s">
        <v>9669</v>
      </c>
      <c r="C7792" s="4">
        <f>YEAR(Table_1[[#This Row],[Order Date]])</f>
        <v>2014</v>
      </c>
      <c r="D7792" s="9">
        <v>41902</v>
      </c>
      <c r="E7792" s="3">
        <v>41902</v>
      </c>
      <c r="F7792" s="3" t="s">
        <v>1290</v>
      </c>
      <c r="G7792" s="3" t="s">
        <v>3668</v>
      </c>
      <c r="H7792" s="3" t="s">
        <v>3669</v>
      </c>
      <c r="I7792" s="3" t="s">
        <v>102</v>
      </c>
      <c r="J7792" s="3" t="s">
        <v>27</v>
      </c>
      <c r="K7792" s="3" t="s">
        <v>146</v>
      </c>
      <c r="L7792" s="3" t="s">
        <v>147</v>
      </c>
      <c r="M7792" s="3">
        <v>19120</v>
      </c>
      <c r="N7792" s="3" t="s">
        <v>148</v>
      </c>
      <c r="O7792" s="3" t="s">
        <v>2479</v>
      </c>
      <c r="P7792" s="3" t="s">
        <v>46</v>
      </c>
      <c r="Q7792" s="3" t="s">
        <v>75</v>
      </c>
      <c r="R7792" s="3" t="s">
        <v>2480</v>
      </c>
      <c r="S7792" s="3">
        <v>4.8420000000000005</v>
      </c>
      <c r="T7792" s="3">
        <v>3</v>
      </c>
      <c r="U7792" s="3">
        <v>0.7</v>
      </c>
      <c r="V7792" s="3">
        <v>-3.3893999999999984</v>
      </c>
    </row>
    <row r="7793" spans="1:22" ht="14.25" customHeight="1" x14ac:dyDescent="0.25">
      <c r="A7793" s="3">
        <v>7792</v>
      </c>
      <c r="B7793" s="3" t="s">
        <v>9670</v>
      </c>
      <c r="C7793" s="4">
        <f>YEAR(Table_1[[#This Row],[Order Date]])</f>
        <v>2013</v>
      </c>
      <c r="D7793" s="9">
        <v>41628</v>
      </c>
      <c r="E7793" s="3">
        <v>41633</v>
      </c>
      <c r="F7793" s="3" t="s">
        <v>50</v>
      </c>
      <c r="G7793" s="3" t="s">
        <v>8554</v>
      </c>
      <c r="H7793" s="3" t="s">
        <v>8555</v>
      </c>
      <c r="I7793" s="3" t="s">
        <v>41</v>
      </c>
      <c r="J7793" s="3" t="s">
        <v>27</v>
      </c>
      <c r="K7793" s="3" t="s">
        <v>303</v>
      </c>
      <c r="L7793" s="3" t="s">
        <v>211</v>
      </c>
      <c r="M7793" s="3">
        <v>60623</v>
      </c>
      <c r="N7793" s="3" t="s">
        <v>105</v>
      </c>
      <c r="O7793" s="3" t="s">
        <v>2936</v>
      </c>
      <c r="P7793" s="3" t="s">
        <v>46</v>
      </c>
      <c r="Q7793" s="3" t="s">
        <v>75</v>
      </c>
      <c r="R7793" s="3" t="s">
        <v>2937</v>
      </c>
      <c r="S7793" s="3">
        <v>1.7999999999999996</v>
      </c>
      <c r="T7793" s="3">
        <v>5</v>
      </c>
      <c r="U7793" s="3">
        <v>0.8</v>
      </c>
      <c r="V7793" s="3">
        <v>-2.8800000000000008</v>
      </c>
    </row>
    <row r="7794" spans="1:22" ht="14.25" customHeight="1" x14ac:dyDescent="0.25">
      <c r="A7794" s="3">
        <v>7793</v>
      </c>
      <c r="B7794" s="3" t="s">
        <v>9671</v>
      </c>
      <c r="C7794" s="4">
        <f>YEAR(Table_1[[#This Row],[Order Date]])</f>
        <v>2014</v>
      </c>
      <c r="D7794" s="9">
        <v>41925</v>
      </c>
      <c r="E7794" s="3">
        <v>41928</v>
      </c>
      <c r="F7794" s="3" t="s">
        <v>188</v>
      </c>
      <c r="G7794" s="3" t="s">
        <v>1157</v>
      </c>
      <c r="H7794" s="3" t="s">
        <v>1158</v>
      </c>
      <c r="I7794" s="3" t="s">
        <v>41</v>
      </c>
      <c r="J7794" s="3" t="s">
        <v>27</v>
      </c>
      <c r="K7794" s="3" t="s">
        <v>815</v>
      </c>
      <c r="L7794" s="3" t="s">
        <v>104</v>
      </c>
      <c r="M7794" s="3">
        <v>75217</v>
      </c>
      <c r="N7794" s="3" t="s">
        <v>105</v>
      </c>
      <c r="O7794" s="3" t="s">
        <v>2360</v>
      </c>
      <c r="P7794" s="3" t="s">
        <v>71</v>
      </c>
      <c r="Q7794" s="3" t="s">
        <v>161</v>
      </c>
      <c r="R7794" s="3" t="s">
        <v>2361</v>
      </c>
      <c r="S7794" s="3">
        <v>39.984000000000002</v>
      </c>
      <c r="T7794" s="3">
        <v>2</v>
      </c>
      <c r="U7794" s="3">
        <v>0.2</v>
      </c>
      <c r="V7794" s="3">
        <v>-1.4994000000000067</v>
      </c>
    </row>
    <row r="7795" spans="1:22" ht="14.25" customHeight="1" x14ac:dyDescent="0.25">
      <c r="A7795" s="3">
        <v>7794</v>
      </c>
      <c r="B7795" s="3" t="s">
        <v>9672</v>
      </c>
      <c r="C7795" s="4">
        <f>YEAR(Table_1[[#This Row],[Order Date]])</f>
        <v>2012</v>
      </c>
      <c r="D7795" s="9">
        <v>41255</v>
      </c>
      <c r="E7795" s="3">
        <v>41258</v>
      </c>
      <c r="F7795" s="3" t="s">
        <v>23</v>
      </c>
      <c r="G7795" s="3" t="s">
        <v>581</v>
      </c>
      <c r="H7795" s="3" t="s">
        <v>582</v>
      </c>
      <c r="I7795" s="3" t="s">
        <v>41</v>
      </c>
      <c r="J7795" s="3" t="s">
        <v>27</v>
      </c>
      <c r="K7795" s="3" t="s">
        <v>1391</v>
      </c>
      <c r="L7795" s="3" t="s">
        <v>1392</v>
      </c>
      <c r="M7795" s="3">
        <v>89115</v>
      </c>
      <c r="N7795" s="3" t="s">
        <v>44</v>
      </c>
      <c r="O7795" s="3" t="s">
        <v>1303</v>
      </c>
      <c r="P7795" s="3" t="s">
        <v>46</v>
      </c>
      <c r="Q7795" s="3" t="s">
        <v>90</v>
      </c>
      <c r="R7795" s="3" t="s">
        <v>1304</v>
      </c>
      <c r="S7795" s="3">
        <v>32.400000000000006</v>
      </c>
      <c r="T7795" s="3">
        <v>5</v>
      </c>
      <c r="U7795" s="3">
        <v>0</v>
      </c>
      <c r="V7795" s="3">
        <v>15.876000000000001</v>
      </c>
    </row>
    <row r="7796" spans="1:22" ht="14.25" customHeight="1" x14ac:dyDescent="0.25">
      <c r="A7796" s="3">
        <v>7795</v>
      </c>
      <c r="B7796" s="3" t="s">
        <v>9672</v>
      </c>
      <c r="C7796" s="4">
        <f>YEAR(Table_1[[#This Row],[Order Date]])</f>
        <v>2012</v>
      </c>
      <c r="D7796" s="9">
        <v>41255</v>
      </c>
      <c r="E7796" s="3">
        <v>41258</v>
      </c>
      <c r="F7796" s="3" t="s">
        <v>23</v>
      </c>
      <c r="G7796" s="3" t="s">
        <v>581</v>
      </c>
      <c r="H7796" s="3" t="s">
        <v>582</v>
      </c>
      <c r="I7796" s="3" t="s">
        <v>41</v>
      </c>
      <c r="J7796" s="3" t="s">
        <v>27</v>
      </c>
      <c r="K7796" s="3" t="s">
        <v>1391</v>
      </c>
      <c r="L7796" s="3" t="s">
        <v>1392</v>
      </c>
      <c r="M7796" s="3">
        <v>89115</v>
      </c>
      <c r="N7796" s="3" t="s">
        <v>44</v>
      </c>
      <c r="O7796" s="3" t="s">
        <v>560</v>
      </c>
      <c r="P7796" s="3" t="s">
        <v>46</v>
      </c>
      <c r="Q7796" s="3" t="s">
        <v>90</v>
      </c>
      <c r="R7796" s="3" t="s">
        <v>561</v>
      </c>
      <c r="S7796" s="3">
        <v>97.88</v>
      </c>
      <c r="T7796" s="3">
        <v>2</v>
      </c>
      <c r="U7796" s="3">
        <v>0</v>
      </c>
      <c r="V7796" s="3">
        <v>48.94</v>
      </c>
    </row>
    <row r="7797" spans="1:22" ht="14.25" customHeight="1" x14ac:dyDescent="0.25">
      <c r="A7797" s="3">
        <v>7796</v>
      </c>
      <c r="B7797" s="3" t="s">
        <v>9673</v>
      </c>
      <c r="C7797" s="4">
        <f>YEAR(Table_1[[#This Row],[Order Date]])</f>
        <v>2012</v>
      </c>
      <c r="D7797" s="9">
        <v>41102</v>
      </c>
      <c r="E7797" s="3">
        <v>41108</v>
      </c>
      <c r="F7797" s="3" t="s">
        <v>50</v>
      </c>
      <c r="G7797" s="3" t="s">
        <v>2080</v>
      </c>
      <c r="H7797" s="3" t="s">
        <v>2081</v>
      </c>
      <c r="I7797" s="3" t="s">
        <v>26</v>
      </c>
      <c r="J7797" s="3" t="s">
        <v>27</v>
      </c>
      <c r="K7797" s="3" t="s">
        <v>1614</v>
      </c>
      <c r="L7797" s="3" t="s">
        <v>104</v>
      </c>
      <c r="M7797" s="3">
        <v>79109</v>
      </c>
      <c r="N7797" s="3" t="s">
        <v>105</v>
      </c>
      <c r="O7797" s="3" t="s">
        <v>6301</v>
      </c>
      <c r="P7797" s="3" t="s">
        <v>71</v>
      </c>
      <c r="Q7797" s="3" t="s">
        <v>72</v>
      </c>
      <c r="R7797" s="3" t="s">
        <v>6302</v>
      </c>
      <c r="S7797" s="3">
        <v>307.16800000000001</v>
      </c>
      <c r="T7797" s="3">
        <v>4</v>
      </c>
      <c r="U7797" s="3">
        <v>0.2</v>
      </c>
      <c r="V7797" s="3">
        <v>30.716800000000006</v>
      </c>
    </row>
    <row r="7798" spans="1:22" ht="14.25" customHeight="1" x14ac:dyDescent="0.25">
      <c r="A7798" s="3">
        <v>7797</v>
      </c>
      <c r="B7798" s="3" t="s">
        <v>9674</v>
      </c>
      <c r="C7798" s="4">
        <f>YEAR(Table_1[[#This Row],[Order Date]])</f>
        <v>2012</v>
      </c>
      <c r="D7798" s="9">
        <v>41184</v>
      </c>
      <c r="E7798" s="3">
        <v>41188</v>
      </c>
      <c r="F7798" s="3" t="s">
        <v>50</v>
      </c>
      <c r="G7798" s="3" t="s">
        <v>1477</v>
      </c>
      <c r="H7798" s="3" t="s">
        <v>1478</v>
      </c>
      <c r="I7798" s="3" t="s">
        <v>41</v>
      </c>
      <c r="J7798" s="3" t="s">
        <v>27</v>
      </c>
      <c r="K7798" s="3" t="s">
        <v>3687</v>
      </c>
      <c r="L7798" s="3" t="s">
        <v>747</v>
      </c>
      <c r="M7798" s="3">
        <v>6457</v>
      </c>
      <c r="N7798" s="3" t="s">
        <v>148</v>
      </c>
      <c r="O7798" s="3" t="s">
        <v>294</v>
      </c>
      <c r="P7798" s="3" t="s">
        <v>46</v>
      </c>
      <c r="Q7798" s="3" t="s">
        <v>75</v>
      </c>
      <c r="R7798" s="3" t="s">
        <v>295</v>
      </c>
      <c r="S7798" s="3">
        <v>26.9</v>
      </c>
      <c r="T7798" s="3">
        <v>5</v>
      </c>
      <c r="U7798" s="3">
        <v>0</v>
      </c>
      <c r="V7798" s="3">
        <v>13.181000000000001</v>
      </c>
    </row>
    <row r="7799" spans="1:22" ht="14.25" customHeight="1" x14ac:dyDescent="0.25">
      <c r="A7799" s="3">
        <v>7798</v>
      </c>
      <c r="B7799" s="3" t="s">
        <v>9675</v>
      </c>
      <c r="C7799" s="4">
        <f>YEAR(Table_1[[#This Row],[Order Date]])</f>
        <v>2014</v>
      </c>
      <c r="D7799" s="9">
        <v>41723</v>
      </c>
      <c r="E7799" s="3">
        <v>41726</v>
      </c>
      <c r="F7799" s="3" t="s">
        <v>188</v>
      </c>
      <c r="G7799" s="3" t="s">
        <v>3389</v>
      </c>
      <c r="H7799" s="3" t="s">
        <v>3390</v>
      </c>
      <c r="I7799" s="3" t="s">
        <v>41</v>
      </c>
      <c r="J7799" s="3" t="s">
        <v>27</v>
      </c>
      <c r="K7799" s="3" t="s">
        <v>266</v>
      </c>
      <c r="L7799" s="3" t="s">
        <v>267</v>
      </c>
      <c r="M7799" s="3">
        <v>10035</v>
      </c>
      <c r="N7799" s="3" t="s">
        <v>148</v>
      </c>
      <c r="O7799" s="3" t="s">
        <v>5581</v>
      </c>
      <c r="P7799" s="3" t="s">
        <v>46</v>
      </c>
      <c r="Q7799" s="3" t="s">
        <v>173</v>
      </c>
      <c r="R7799" s="3" t="s">
        <v>5582</v>
      </c>
      <c r="S7799" s="3">
        <v>47.01</v>
      </c>
      <c r="T7799" s="3">
        <v>3</v>
      </c>
      <c r="U7799" s="3">
        <v>0</v>
      </c>
      <c r="V7799" s="3">
        <v>22.094699999999996</v>
      </c>
    </row>
    <row r="7800" spans="1:22" ht="14.25" customHeight="1" x14ac:dyDescent="0.25">
      <c r="A7800" s="3">
        <v>7799</v>
      </c>
      <c r="B7800" s="3" t="s">
        <v>9675</v>
      </c>
      <c r="C7800" s="4">
        <f>YEAR(Table_1[[#This Row],[Order Date]])</f>
        <v>2014</v>
      </c>
      <c r="D7800" s="9">
        <v>41723</v>
      </c>
      <c r="E7800" s="3">
        <v>41726</v>
      </c>
      <c r="F7800" s="3" t="s">
        <v>188</v>
      </c>
      <c r="G7800" s="3" t="s">
        <v>3389</v>
      </c>
      <c r="H7800" s="3" t="s">
        <v>3390</v>
      </c>
      <c r="I7800" s="3" t="s">
        <v>41</v>
      </c>
      <c r="J7800" s="3" t="s">
        <v>27</v>
      </c>
      <c r="K7800" s="3" t="s">
        <v>266</v>
      </c>
      <c r="L7800" s="3" t="s">
        <v>267</v>
      </c>
      <c r="M7800" s="3">
        <v>10035</v>
      </c>
      <c r="N7800" s="3" t="s">
        <v>148</v>
      </c>
      <c r="O7800" s="3" t="s">
        <v>4589</v>
      </c>
      <c r="P7800" s="3" t="s">
        <v>71</v>
      </c>
      <c r="Q7800" s="3" t="s">
        <v>72</v>
      </c>
      <c r="R7800" s="3" t="s">
        <v>4590</v>
      </c>
      <c r="S7800" s="3">
        <v>469.99</v>
      </c>
      <c r="T7800" s="3">
        <v>1</v>
      </c>
      <c r="U7800" s="3">
        <v>0</v>
      </c>
      <c r="V7800" s="3">
        <v>136.29709999999994</v>
      </c>
    </row>
    <row r="7801" spans="1:22" ht="14.25" customHeight="1" x14ac:dyDescent="0.25">
      <c r="A7801" s="3">
        <v>7800</v>
      </c>
      <c r="B7801" s="3" t="s">
        <v>9675</v>
      </c>
      <c r="C7801" s="4">
        <f>YEAR(Table_1[[#This Row],[Order Date]])</f>
        <v>2014</v>
      </c>
      <c r="D7801" s="9">
        <v>41723</v>
      </c>
      <c r="E7801" s="3">
        <v>41726</v>
      </c>
      <c r="F7801" s="3" t="s">
        <v>188</v>
      </c>
      <c r="G7801" s="3" t="s">
        <v>3389</v>
      </c>
      <c r="H7801" s="3" t="s">
        <v>3390</v>
      </c>
      <c r="I7801" s="3" t="s">
        <v>41</v>
      </c>
      <c r="J7801" s="3" t="s">
        <v>27</v>
      </c>
      <c r="K7801" s="3" t="s">
        <v>266</v>
      </c>
      <c r="L7801" s="3" t="s">
        <v>267</v>
      </c>
      <c r="M7801" s="3">
        <v>10035</v>
      </c>
      <c r="N7801" s="3" t="s">
        <v>148</v>
      </c>
      <c r="O7801" s="3" t="s">
        <v>1537</v>
      </c>
      <c r="P7801" s="3" t="s">
        <v>32</v>
      </c>
      <c r="Q7801" s="3" t="s">
        <v>36</v>
      </c>
      <c r="R7801" s="3" t="s">
        <v>1538</v>
      </c>
      <c r="S7801" s="3">
        <v>207.84600000000003</v>
      </c>
      <c r="T7801" s="3">
        <v>3</v>
      </c>
      <c r="U7801" s="3">
        <v>0.1</v>
      </c>
      <c r="V7801" s="3">
        <v>2.3093999999999895</v>
      </c>
    </row>
    <row r="7802" spans="1:22" ht="14.25" customHeight="1" x14ac:dyDescent="0.25">
      <c r="A7802" s="3">
        <v>7801</v>
      </c>
      <c r="B7802" s="3" t="s">
        <v>9676</v>
      </c>
      <c r="C7802" s="4">
        <f>YEAR(Table_1[[#This Row],[Order Date]])</f>
        <v>2014</v>
      </c>
      <c r="D7802" s="9">
        <v>41792</v>
      </c>
      <c r="E7802" s="3">
        <v>41797</v>
      </c>
      <c r="F7802" s="3" t="s">
        <v>50</v>
      </c>
      <c r="G7802" s="3" t="s">
        <v>8464</v>
      </c>
      <c r="H7802" s="3" t="s">
        <v>8465</v>
      </c>
      <c r="I7802" s="3" t="s">
        <v>26</v>
      </c>
      <c r="J7802" s="3" t="s">
        <v>27</v>
      </c>
      <c r="K7802" s="3" t="s">
        <v>146</v>
      </c>
      <c r="L7802" s="3" t="s">
        <v>147</v>
      </c>
      <c r="M7802" s="3">
        <v>19120</v>
      </c>
      <c r="N7802" s="3" t="s">
        <v>148</v>
      </c>
      <c r="O7802" s="3" t="s">
        <v>1096</v>
      </c>
      <c r="P7802" s="3" t="s">
        <v>46</v>
      </c>
      <c r="Q7802" s="3" t="s">
        <v>59</v>
      </c>
      <c r="R7802" s="3" t="s">
        <v>1097</v>
      </c>
      <c r="S7802" s="3">
        <v>324.74400000000003</v>
      </c>
      <c r="T7802" s="3">
        <v>3</v>
      </c>
      <c r="U7802" s="3">
        <v>0.2</v>
      </c>
      <c r="V7802" s="3">
        <v>-77.126699999999971</v>
      </c>
    </row>
    <row r="7803" spans="1:22" ht="14.25" customHeight="1" x14ac:dyDescent="0.25">
      <c r="A7803" s="3">
        <v>7802</v>
      </c>
      <c r="B7803" s="3" t="s">
        <v>9677</v>
      </c>
      <c r="C7803" s="4">
        <f>YEAR(Table_1[[#This Row],[Order Date]])</f>
        <v>2011</v>
      </c>
      <c r="D7803" s="9">
        <v>40626</v>
      </c>
      <c r="E7803" s="3">
        <v>40631</v>
      </c>
      <c r="F7803" s="3" t="s">
        <v>23</v>
      </c>
      <c r="G7803" s="3" t="s">
        <v>3166</v>
      </c>
      <c r="H7803" s="3" t="s">
        <v>3167</v>
      </c>
      <c r="I7803" s="3" t="s">
        <v>26</v>
      </c>
      <c r="J7803" s="3" t="s">
        <v>27</v>
      </c>
      <c r="K7803" s="3" t="s">
        <v>3488</v>
      </c>
      <c r="L7803" s="3" t="s">
        <v>43</v>
      </c>
      <c r="M7803" s="3">
        <v>93727</v>
      </c>
      <c r="N7803" s="3" t="s">
        <v>44</v>
      </c>
      <c r="O7803" s="3" t="s">
        <v>7792</v>
      </c>
      <c r="P7803" s="3" t="s">
        <v>32</v>
      </c>
      <c r="Q7803" s="3" t="s">
        <v>65</v>
      </c>
      <c r="R7803" s="3" t="s">
        <v>7793</v>
      </c>
      <c r="S7803" s="3">
        <v>40.479999999999997</v>
      </c>
      <c r="T7803" s="3">
        <v>2</v>
      </c>
      <c r="U7803" s="3">
        <v>0</v>
      </c>
      <c r="V7803" s="3">
        <v>14.572799999999997</v>
      </c>
    </row>
    <row r="7804" spans="1:22" ht="14.25" customHeight="1" x14ac:dyDescent="0.25">
      <c r="A7804" s="3">
        <v>7803</v>
      </c>
      <c r="B7804" s="3" t="s">
        <v>9678</v>
      </c>
      <c r="C7804" s="4">
        <f>YEAR(Table_1[[#This Row],[Order Date]])</f>
        <v>2012</v>
      </c>
      <c r="D7804" s="9">
        <v>41174</v>
      </c>
      <c r="E7804" s="3">
        <v>41178</v>
      </c>
      <c r="F7804" s="3" t="s">
        <v>50</v>
      </c>
      <c r="G7804" s="3" t="s">
        <v>2656</v>
      </c>
      <c r="H7804" s="3" t="s">
        <v>2657</v>
      </c>
      <c r="I7804" s="3" t="s">
        <v>102</v>
      </c>
      <c r="J7804" s="3" t="s">
        <v>27</v>
      </c>
      <c r="K7804" s="3" t="s">
        <v>612</v>
      </c>
      <c r="L7804" s="3" t="s">
        <v>335</v>
      </c>
      <c r="M7804" s="3">
        <v>37064</v>
      </c>
      <c r="N7804" s="3" t="s">
        <v>30</v>
      </c>
      <c r="O7804" s="3" t="s">
        <v>4691</v>
      </c>
      <c r="P7804" s="3" t="s">
        <v>46</v>
      </c>
      <c r="Q7804" s="3" t="s">
        <v>47</v>
      </c>
      <c r="R7804" s="3" t="s">
        <v>4692</v>
      </c>
      <c r="S7804" s="3">
        <v>12</v>
      </c>
      <c r="T7804" s="3">
        <v>4</v>
      </c>
      <c r="U7804" s="3">
        <v>0.2</v>
      </c>
      <c r="V7804" s="3">
        <v>4.1999999999999993</v>
      </c>
    </row>
    <row r="7805" spans="1:22" ht="14.25" customHeight="1" x14ac:dyDescent="0.25">
      <c r="A7805" s="3">
        <v>7804</v>
      </c>
      <c r="B7805" s="3" t="s">
        <v>9678</v>
      </c>
      <c r="C7805" s="4">
        <f>YEAR(Table_1[[#This Row],[Order Date]])</f>
        <v>2012</v>
      </c>
      <c r="D7805" s="9">
        <v>41174</v>
      </c>
      <c r="E7805" s="3">
        <v>41178</v>
      </c>
      <c r="F7805" s="3" t="s">
        <v>50</v>
      </c>
      <c r="G7805" s="3" t="s">
        <v>2656</v>
      </c>
      <c r="H7805" s="3" t="s">
        <v>2657</v>
      </c>
      <c r="I7805" s="3" t="s">
        <v>102</v>
      </c>
      <c r="J7805" s="3" t="s">
        <v>27</v>
      </c>
      <c r="K7805" s="3" t="s">
        <v>612</v>
      </c>
      <c r="L7805" s="3" t="s">
        <v>335</v>
      </c>
      <c r="M7805" s="3">
        <v>37064</v>
      </c>
      <c r="N7805" s="3" t="s">
        <v>30</v>
      </c>
      <c r="O7805" s="3" t="s">
        <v>3510</v>
      </c>
      <c r="P7805" s="3" t="s">
        <v>46</v>
      </c>
      <c r="Q7805" s="3" t="s">
        <v>59</v>
      </c>
      <c r="R7805" s="3" t="s">
        <v>3511</v>
      </c>
      <c r="S7805" s="3">
        <v>720.06400000000008</v>
      </c>
      <c r="T7805" s="3">
        <v>4</v>
      </c>
      <c r="U7805" s="3">
        <v>0.2</v>
      </c>
      <c r="V7805" s="3">
        <v>-63.005600000000015</v>
      </c>
    </row>
    <row r="7806" spans="1:22" ht="14.25" customHeight="1" x14ac:dyDescent="0.25">
      <c r="A7806" s="3">
        <v>7805</v>
      </c>
      <c r="B7806" s="3" t="s">
        <v>9678</v>
      </c>
      <c r="C7806" s="4">
        <f>YEAR(Table_1[[#This Row],[Order Date]])</f>
        <v>2012</v>
      </c>
      <c r="D7806" s="9">
        <v>41174</v>
      </c>
      <c r="E7806" s="3">
        <v>41178</v>
      </c>
      <c r="F7806" s="3" t="s">
        <v>50</v>
      </c>
      <c r="G7806" s="3" t="s">
        <v>2656</v>
      </c>
      <c r="H7806" s="3" t="s">
        <v>2657</v>
      </c>
      <c r="I7806" s="3" t="s">
        <v>102</v>
      </c>
      <c r="J7806" s="3" t="s">
        <v>27</v>
      </c>
      <c r="K7806" s="3" t="s">
        <v>612</v>
      </c>
      <c r="L7806" s="3" t="s">
        <v>335</v>
      </c>
      <c r="M7806" s="3">
        <v>37064</v>
      </c>
      <c r="N7806" s="3" t="s">
        <v>30</v>
      </c>
      <c r="O7806" s="3" t="s">
        <v>3784</v>
      </c>
      <c r="P7806" s="3" t="s">
        <v>46</v>
      </c>
      <c r="Q7806" s="3" t="s">
        <v>59</v>
      </c>
      <c r="R7806" s="3" t="s">
        <v>3785</v>
      </c>
      <c r="S7806" s="3">
        <v>25.424000000000003</v>
      </c>
      <c r="T7806" s="3">
        <v>1</v>
      </c>
      <c r="U7806" s="3">
        <v>0.2</v>
      </c>
      <c r="V7806" s="3">
        <v>-4.7670000000000021</v>
      </c>
    </row>
    <row r="7807" spans="1:22" ht="14.25" customHeight="1" x14ac:dyDescent="0.25">
      <c r="A7807" s="3">
        <v>7806</v>
      </c>
      <c r="B7807" s="3" t="s">
        <v>9678</v>
      </c>
      <c r="C7807" s="4">
        <f>YEAR(Table_1[[#This Row],[Order Date]])</f>
        <v>2012</v>
      </c>
      <c r="D7807" s="9">
        <v>41174</v>
      </c>
      <c r="E7807" s="3">
        <v>41178</v>
      </c>
      <c r="F7807" s="3" t="s">
        <v>50</v>
      </c>
      <c r="G7807" s="3" t="s">
        <v>2656</v>
      </c>
      <c r="H7807" s="3" t="s">
        <v>2657</v>
      </c>
      <c r="I7807" s="3" t="s">
        <v>102</v>
      </c>
      <c r="J7807" s="3" t="s">
        <v>27</v>
      </c>
      <c r="K7807" s="3" t="s">
        <v>612</v>
      </c>
      <c r="L7807" s="3" t="s">
        <v>335</v>
      </c>
      <c r="M7807" s="3">
        <v>37064</v>
      </c>
      <c r="N7807" s="3" t="s">
        <v>30</v>
      </c>
      <c r="O7807" s="3" t="s">
        <v>4123</v>
      </c>
      <c r="P7807" s="3" t="s">
        <v>46</v>
      </c>
      <c r="Q7807" s="3" t="s">
        <v>68</v>
      </c>
      <c r="R7807" s="3" t="s">
        <v>4124</v>
      </c>
      <c r="S7807" s="3">
        <v>2.8160000000000003</v>
      </c>
      <c r="T7807" s="3">
        <v>2</v>
      </c>
      <c r="U7807" s="3">
        <v>0.2</v>
      </c>
      <c r="V7807" s="3">
        <v>0.31679999999999986</v>
      </c>
    </row>
    <row r="7808" spans="1:22" ht="14.25" customHeight="1" x14ac:dyDescent="0.25">
      <c r="A7808" s="3">
        <v>7807</v>
      </c>
      <c r="B7808" s="3" t="s">
        <v>9678</v>
      </c>
      <c r="C7808" s="4">
        <f>YEAR(Table_1[[#This Row],[Order Date]])</f>
        <v>2012</v>
      </c>
      <c r="D7808" s="9">
        <v>41174</v>
      </c>
      <c r="E7808" s="3">
        <v>41178</v>
      </c>
      <c r="F7808" s="3" t="s">
        <v>50</v>
      </c>
      <c r="G7808" s="3" t="s">
        <v>2656</v>
      </c>
      <c r="H7808" s="3" t="s">
        <v>2657</v>
      </c>
      <c r="I7808" s="3" t="s">
        <v>102</v>
      </c>
      <c r="J7808" s="3" t="s">
        <v>27</v>
      </c>
      <c r="K7808" s="3" t="s">
        <v>612</v>
      </c>
      <c r="L7808" s="3" t="s">
        <v>335</v>
      </c>
      <c r="M7808" s="3">
        <v>37064</v>
      </c>
      <c r="N7808" s="3" t="s">
        <v>30</v>
      </c>
      <c r="O7808" s="3" t="s">
        <v>3768</v>
      </c>
      <c r="P7808" s="3" t="s">
        <v>46</v>
      </c>
      <c r="Q7808" s="3" t="s">
        <v>75</v>
      </c>
      <c r="R7808" s="3" t="s">
        <v>3769</v>
      </c>
      <c r="S7808" s="3">
        <v>3.2040000000000002</v>
      </c>
      <c r="T7808" s="3">
        <v>2</v>
      </c>
      <c r="U7808" s="3">
        <v>0.7</v>
      </c>
      <c r="V7808" s="3">
        <v>-2.5631999999999993</v>
      </c>
    </row>
    <row r="7809" spans="1:22" ht="14.25" customHeight="1" x14ac:dyDescent="0.25">
      <c r="A7809" s="3">
        <v>7808</v>
      </c>
      <c r="B7809" s="3" t="s">
        <v>9679</v>
      </c>
      <c r="C7809" s="4">
        <f>YEAR(Table_1[[#This Row],[Order Date]])</f>
        <v>2013</v>
      </c>
      <c r="D7809" s="9">
        <v>41282</v>
      </c>
      <c r="E7809" s="3">
        <v>41287</v>
      </c>
      <c r="F7809" s="3" t="s">
        <v>50</v>
      </c>
      <c r="G7809" s="3" t="s">
        <v>7550</v>
      </c>
      <c r="H7809" s="3" t="s">
        <v>7551</v>
      </c>
      <c r="I7809" s="3" t="s">
        <v>26</v>
      </c>
      <c r="J7809" s="3" t="s">
        <v>27</v>
      </c>
      <c r="K7809" s="3" t="s">
        <v>4588</v>
      </c>
      <c r="L7809" s="3" t="s">
        <v>88</v>
      </c>
      <c r="M7809" s="3">
        <v>27604</v>
      </c>
      <c r="N7809" s="3" t="s">
        <v>30</v>
      </c>
      <c r="O7809" s="3" t="s">
        <v>3521</v>
      </c>
      <c r="P7809" s="3" t="s">
        <v>46</v>
      </c>
      <c r="Q7809" s="3" t="s">
        <v>75</v>
      </c>
      <c r="R7809" s="3" t="s">
        <v>3522</v>
      </c>
      <c r="S7809" s="3">
        <v>30.828000000000007</v>
      </c>
      <c r="T7809" s="3">
        <v>7</v>
      </c>
      <c r="U7809" s="3">
        <v>0.7</v>
      </c>
      <c r="V7809" s="3">
        <v>-24.662400000000005</v>
      </c>
    </row>
    <row r="7810" spans="1:22" ht="14.25" customHeight="1" x14ac:dyDescent="0.25">
      <c r="A7810" s="3">
        <v>7809</v>
      </c>
      <c r="B7810" s="3" t="s">
        <v>9679</v>
      </c>
      <c r="C7810" s="4">
        <f>YEAR(Table_1[[#This Row],[Order Date]])</f>
        <v>2013</v>
      </c>
      <c r="D7810" s="9">
        <v>41282</v>
      </c>
      <c r="E7810" s="3">
        <v>41287</v>
      </c>
      <c r="F7810" s="3" t="s">
        <v>50</v>
      </c>
      <c r="G7810" s="3" t="s">
        <v>7550</v>
      </c>
      <c r="H7810" s="3" t="s">
        <v>7551</v>
      </c>
      <c r="I7810" s="3" t="s">
        <v>26</v>
      </c>
      <c r="J7810" s="3" t="s">
        <v>27</v>
      </c>
      <c r="K7810" s="3" t="s">
        <v>4588</v>
      </c>
      <c r="L7810" s="3" t="s">
        <v>88</v>
      </c>
      <c r="M7810" s="3">
        <v>27604</v>
      </c>
      <c r="N7810" s="3" t="s">
        <v>30</v>
      </c>
      <c r="O7810" s="3" t="s">
        <v>4132</v>
      </c>
      <c r="P7810" s="3" t="s">
        <v>46</v>
      </c>
      <c r="Q7810" s="3" t="s">
        <v>68</v>
      </c>
      <c r="R7810" s="3" t="s">
        <v>4133</v>
      </c>
      <c r="S7810" s="3">
        <v>47.616</v>
      </c>
      <c r="T7810" s="3">
        <v>3</v>
      </c>
      <c r="U7810" s="3">
        <v>0.2</v>
      </c>
      <c r="V7810" s="3">
        <v>5.9519999999999946</v>
      </c>
    </row>
    <row r="7811" spans="1:22" ht="14.25" customHeight="1" x14ac:dyDescent="0.25">
      <c r="A7811" s="3">
        <v>7810</v>
      </c>
      <c r="B7811" s="3" t="s">
        <v>9679</v>
      </c>
      <c r="C7811" s="4">
        <f>YEAR(Table_1[[#This Row],[Order Date]])</f>
        <v>2013</v>
      </c>
      <c r="D7811" s="9">
        <v>41282</v>
      </c>
      <c r="E7811" s="3">
        <v>41287</v>
      </c>
      <c r="F7811" s="3" t="s">
        <v>50</v>
      </c>
      <c r="G7811" s="3" t="s">
        <v>7550</v>
      </c>
      <c r="H7811" s="3" t="s">
        <v>7551</v>
      </c>
      <c r="I7811" s="3" t="s">
        <v>26</v>
      </c>
      <c r="J7811" s="3" t="s">
        <v>27</v>
      </c>
      <c r="K7811" s="3" t="s">
        <v>4588</v>
      </c>
      <c r="L7811" s="3" t="s">
        <v>88</v>
      </c>
      <c r="M7811" s="3">
        <v>27604</v>
      </c>
      <c r="N7811" s="3" t="s">
        <v>30</v>
      </c>
      <c r="O7811" s="3" t="s">
        <v>8893</v>
      </c>
      <c r="P7811" s="3" t="s">
        <v>71</v>
      </c>
      <c r="Q7811" s="3" t="s">
        <v>72</v>
      </c>
      <c r="R7811" s="3" t="s">
        <v>8894</v>
      </c>
      <c r="S7811" s="3">
        <v>108.78399999999999</v>
      </c>
      <c r="T7811" s="3">
        <v>2</v>
      </c>
      <c r="U7811" s="3">
        <v>0.2</v>
      </c>
      <c r="V7811" s="3">
        <v>10.878399999999999</v>
      </c>
    </row>
    <row r="7812" spans="1:22" ht="14.25" customHeight="1" x14ac:dyDescent="0.25">
      <c r="A7812" s="3">
        <v>7811</v>
      </c>
      <c r="B7812" s="3" t="s">
        <v>9680</v>
      </c>
      <c r="C7812" s="4">
        <f>YEAR(Table_1[[#This Row],[Order Date]])</f>
        <v>2013</v>
      </c>
      <c r="D7812" s="9">
        <v>41319</v>
      </c>
      <c r="E7812" s="3">
        <v>41320</v>
      </c>
      <c r="F7812" s="3" t="s">
        <v>188</v>
      </c>
      <c r="G7812" s="3" t="s">
        <v>508</v>
      </c>
      <c r="H7812" s="3" t="s">
        <v>509</v>
      </c>
      <c r="I7812" s="3" t="s">
        <v>26</v>
      </c>
      <c r="J7812" s="3" t="s">
        <v>27</v>
      </c>
      <c r="K7812" s="3" t="s">
        <v>3213</v>
      </c>
      <c r="L7812" s="3" t="s">
        <v>2735</v>
      </c>
      <c r="M7812" s="3">
        <v>20735</v>
      </c>
      <c r="N7812" s="3" t="s">
        <v>148</v>
      </c>
      <c r="O7812" s="3" t="s">
        <v>6074</v>
      </c>
      <c r="P7812" s="3" t="s">
        <v>46</v>
      </c>
      <c r="Q7812" s="3" t="s">
        <v>90</v>
      </c>
      <c r="R7812" s="3" t="s">
        <v>6075</v>
      </c>
      <c r="S7812" s="3">
        <v>4.7699999999999996</v>
      </c>
      <c r="T7812" s="3">
        <v>1</v>
      </c>
      <c r="U7812" s="3">
        <v>0</v>
      </c>
      <c r="V7812" s="3">
        <v>2.1464999999999996</v>
      </c>
    </row>
    <row r="7813" spans="1:22" ht="14.25" customHeight="1" x14ac:dyDescent="0.25">
      <c r="A7813" s="3">
        <v>7812</v>
      </c>
      <c r="B7813" s="3" t="s">
        <v>9680</v>
      </c>
      <c r="C7813" s="4">
        <f>YEAR(Table_1[[#This Row],[Order Date]])</f>
        <v>2013</v>
      </c>
      <c r="D7813" s="9">
        <v>41319</v>
      </c>
      <c r="E7813" s="3">
        <v>41320</v>
      </c>
      <c r="F7813" s="3" t="s">
        <v>188</v>
      </c>
      <c r="G7813" s="3" t="s">
        <v>508</v>
      </c>
      <c r="H7813" s="3" t="s">
        <v>509</v>
      </c>
      <c r="I7813" s="3" t="s">
        <v>26</v>
      </c>
      <c r="J7813" s="3" t="s">
        <v>27</v>
      </c>
      <c r="K7813" s="3" t="s">
        <v>3213</v>
      </c>
      <c r="L7813" s="3" t="s">
        <v>2735</v>
      </c>
      <c r="M7813" s="3">
        <v>20735</v>
      </c>
      <c r="N7813" s="3" t="s">
        <v>148</v>
      </c>
      <c r="O7813" s="3" t="s">
        <v>7011</v>
      </c>
      <c r="P7813" s="3" t="s">
        <v>46</v>
      </c>
      <c r="Q7813" s="3" t="s">
        <v>68</v>
      </c>
      <c r="R7813" s="3" t="s">
        <v>7012</v>
      </c>
      <c r="S7813" s="3">
        <v>7.98</v>
      </c>
      <c r="T7813" s="3">
        <v>3</v>
      </c>
      <c r="U7813" s="3">
        <v>0</v>
      </c>
      <c r="V7813" s="3">
        <v>2.0747999999999998</v>
      </c>
    </row>
    <row r="7814" spans="1:22" ht="14.25" customHeight="1" x14ac:dyDescent="0.25">
      <c r="A7814" s="3">
        <v>7813</v>
      </c>
      <c r="B7814" s="3" t="s">
        <v>9680</v>
      </c>
      <c r="C7814" s="4">
        <f>YEAR(Table_1[[#This Row],[Order Date]])</f>
        <v>2013</v>
      </c>
      <c r="D7814" s="9">
        <v>41319</v>
      </c>
      <c r="E7814" s="3">
        <v>41320</v>
      </c>
      <c r="F7814" s="3" t="s">
        <v>188</v>
      </c>
      <c r="G7814" s="3" t="s">
        <v>508</v>
      </c>
      <c r="H7814" s="3" t="s">
        <v>509</v>
      </c>
      <c r="I7814" s="3" t="s">
        <v>26</v>
      </c>
      <c r="J7814" s="3" t="s">
        <v>27</v>
      </c>
      <c r="K7814" s="3" t="s">
        <v>3213</v>
      </c>
      <c r="L7814" s="3" t="s">
        <v>2735</v>
      </c>
      <c r="M7814" s="3">
        <v>20735</v>
      </c>
      <c r="N7814" s="3" t="s">
        <v>148</v>
      </c>
      <c r="O7814" s="3" t="s">
        <v>2875</v>
      </c>
      <c r="P7814" s="3" t="s">
        <v>32</v>
      </c>
      <c r="Q7814" s="3" t="s">
        <v>56</v>
      </c>
      <c r="R7814" s="3" t="s">
        <v>2876</v>
      </c>
      <c r="S7814" s="3">
        <v>550.43100000000004</v>
      </c>
      <c r="T7814" s="3">
        <v>3</v>
      </c>
      <c r="U7814" s="3">
        <v>0.3</v>
      </c>
      <c r="V7814" s="3">
        <v>-47.179800000000029</v>
      </c>
    </row>
    <row r="7815" spans="1:22" ht="14.25" customHeight="1" x14ac:dyDescent="0.25">
      <c r="A7815" s="3">
        <v>7814</v>
      </c>
      <c r="B7815" s="3" t="s">
        <v>9680</v>
      </c>
      <c r="C7815" s="4">
        <f>YEAR(Table_1[[#This Row],[Order Date]])</f>
        <v>2013</v>
      </c>
      <c r="D7815" s="9">
        <v>41319</v>
      </c>
      <c r="E7815" s="3">
        <v>41320</v>
      </c>
      <c r="F7815" s="3" t="s">
        <v>188</v>
      </c>
      <c r="G7815" s="3" t="s">
        <v>508</v>
      </c>
      <c r="H7815" s="3" t="s">
        <v>509</v>
      </c>
      <c r="I7815" s="3" t="s">
        <v>26</v>
      </c>
      <c r="J7815" s="3" t="s">
        <v>27</v>
      </c>
      <c r="K7815" s="3" t="s">
        <v>3213</v>
      </c>
      <c r="L7815" s="3" t="s">
        <v>2735</v>
      </c>
      <c r="M7815" s="3">
        <v>20735</v>
      </c>
      <c r="N7815" s="3" t="s">
        <v>148</v>
      </c>
      <c r="O7815" s="3" t="s">
        <v>1020</v>
      </c>
      <c r="P7815" s="3" t="s">
        <v>32</v>
      </c>
      <c r="Q7815" s="3" t="s">
        <v>65</v>
      </c>
      <c r="R7815" s="3" t="s">
        <v>1021</v>
      </c>
      <c r="S7815" s="3">
        <v>10.56</v>
      </c>
      <c r="T7815" s="3">
        <v>6</v>
      </c>
      <c r="U7815" s="3">
        <v>0</v>
      </c>
      <c r="V7815" s="3">
        <v>4.6464000000000008</v>
      </c>
    </row>
    <row r="7816" spans="1:22" ht="14.25" customHeight="1" x14ac:dyDescent="0.25">
      <c r="A7816" s="3">
        <v>7815</v>
      </c>
      <c r="B7816" s="3" t="s">
        <v>9681</v>
      </c>
      <c r="C7816" s="4">
        <f>YEAR(Table_1[[#This Row],[Order Date]])</f>
        <v>2014</v>
      </c>
      <c r="D7816" s="9">
        <v>41799</v>
      </c>
      <c r="E7816" s="3">
        <v>41801</v>
      </c>
      <c r="F7816" s="3" t="s">
        <v>188</v>
      </c>
      <c r="G7816" s="3" t="s">
        <v>604</v>
      </c>
      <c r="H7816" s="3" t="s">
        <v>605</v>
      </c>
      <c r="I7816" s="3" t="s">
        <v>102</v>
      </c>
      <c r="J7816" s="3" t="s">
        <v>27</v>
      </c>
      <c r="K7816" s="3" t="s">
        <v>42</v>
      </c>
      <c r="L7816" s="3" t="s">
        <v>43</v>
      </c>
      <c r="M7816" s="3">
        <v>90049</v>
      </c>
      <c r="N7816" s="3" t="s">
        <v>44</v>
      </c>
      <c r="O7816" s="3" t="s">
        <v>166</v>
      </c>
      <c r="P7816" s="3" t="s">
        <v>32</v>
      </c>
      <c r="Q7816" s="3" t="s">
        <v>33</v>
      </c>
      <c r="R7816" s="3" t="s">
        <v>167</v>
      </c>
      <c r="S7816" s="3">
        <v>1497.6659999999999</v>
      </c>
      <c r="T7816" s="3">
        <v>2</v>
      </c>
      <c r="U7816" s="3">
        <v>0.15</v>
      </c>
      <c r="V7816" s="3">
        <v>140.95680000000004</v>
      </c>
    </row>
    <row r="7817" spans="1:22" ht="14.25" customHeight="1" x14ac:dyDescent="0.25">
      <c r="A7817" s="3">
        <v>7816</v>
      </c>
      <c r="B7817" s="3" t="s">
        <v>9681</v>
      </c>
      <c r="C7817" s="4">
        <f>YEAR(Table_1[[#This Row],[Order Date]])</f>
        <v>2014</v>
      </c>
      <c r="D7817" s="9">
        <v>41799</v>
      </c>
      <c r="E7817" s="3">
        <v>41801</v>
      </c>
      <c r="F7817" s="3" t="s">
        <v>188</v>
      </c>
      <c r="G7817" s="3" t="s">
        <v>604</v>
      </c>
      <c r="H7817" s="3" t="s">
        <v>605</v>
      </c>
      <c r="I7817" s="3" t="s">
        <v>102</v>
      </c>
      <c r="J7817" s="3" t="s">
        <v>27</v>
      </c>
      <c r="K7817" s="3" t="s">
        <v>42</v>
      </c>
      <c r="L7817" s="3" t="s">
        <v>43</v>
      </c>
      <c r="M7817" s="3">
        <v>90049</v>
      </c>
      <c r="N7817" s="3" t="s">
        <v>44</v>
      </c>
      <c r="O7817" s="3" t="s">
        <v>3310</v>
      </c>
      <c r="P7817" s="3" t="s">
        <v>71</v>
      </c>
      <c r="Q7817" s="3" t="s">
        <v>72</v>
      </c>
      <c r="R7817" s="3" t="s">
        <v>3311</v>
      </c>
      <c r="S7817" s="3">
        <v>17.52</v>
      </c>
      <c r="T7817" s="3">
        <v>2</v>
      </c>
      <c r="U7817" s="3">
        <v>0.2</v>
      </c>
      <c r="V7817" s="3">
        <v>-3.5040000000000022</v>
      </c>
    </row>
    <row r="7818" spans="1:22" ht="14.25" customHeight="1" x14ac:dyDescent="0.25">
      <c r="A7818" s="3">
        <v>7817</v>
      </c>
      <c r="B7818" s="3" t="s">
        <v>9682</v>
      </c>
      <c r="C7818" s="4">
        <f>YEAR(Table_1[[#This Row],[Order Date]])</f>
        <v>2013</v>
      </c>
      <c r="D7818" s="9">
        <v>41569</v>
      </c>
      <c r="E7818" s="3">
        <v>41574</v>
      </c>
      <c r="F7818" s="3" t="s">
        <v>23</v>
      </c>
      <c r="G7818" s="3" t="s">
        <v>4207</v>
      </c>
      <c r="H7818" s="3" t="s">
        <v>4208</v>
      </c>
      <c r="I7818" s="3" t="s">
        <v>102</v>
      </c>
      <c r="J7818" s="3" t="s">
        <v>27</v>
      </c>
      <c r="K7818" s="3" t="s">
        <v>4045</v>
      </c>
      <c r="L7818" s="3" t="s">
        <v>1392</v>
      </c>
      <c r="M7818" s="3">
        <v>89031</v>
      </c>
      <c r="N7818" s="3" t="s">
        <v>44</v>
      </c>
      <c r="O7818" s="3" t="s">
        <v>3824</v>
      </c>
      <c r="P7818" s="3" t="s">
        <v>46</v>
      </c>
      <c r="Q7818" s="3" t="s">
        <v>68</v>
      </c>
      <c r="R7818" s="3" t="s">
        <v>3825</v>
      </c>
      <c r="S7818" s="3">
        <v>113.22</v>
      </c>
      <c r="T7818" s="3">
        <v>3</v>
      </c>
      <c r="U7818" s="3">
        <v>0</v>
      </c>
      <c r="V7818" s="3">
        <v>29.437200000000001</v>
      </c>
    </row>
    <row r="7819" spans="1:22" ht="14.25" customHeight="1" x14ac:dyDescent="0.25">
      <c r="A7819" s="3">
        <v>7818</v>
      </c>
      <c r="B7819" s="3" t="s">
        <v>9682</v>
      </c>
      <c r="C7819" s="4">
        <f>YEAR(Table_1[[#This Row],[Order Date]])</f>
        <v>2013</v>
      </c>
      <c r="D7819" s="9">
        <v>41569</v>
      </c>
      <c r="E7819" s="3">
        <v>41574</v>
      </c>
      <c r="F7819" s="3" t="s">
        <v>23</v>
      </c>
      <c r="G7819" s="3" t="s">
        <v>4207</v>
      </c>
      <c r="H7819" s="3" t="s">
        <v>4208</v>
      </c>
      <c r="I7819" s="3" t="s">
        <v>102</v>
      </c>
      <c r="J7819" s="3" t="s">
        <v>27</v>
      </c>
      <c r="K7819" s="3" t="s">
        <v>4045</v>
      </c>
      <c r="L7819" s="3" t="s">
        <v>1392</v>
      </c>
      <c r="M7819" s="3">
        <v>89031</v>
      </c>
      <c r="N7819" s="3" t="s">
        <v>44</v>
      </c>
      <c r="O7819" s="3" t="s">
        <v>8732</v>
      </c>
      <c r="P7819" s="3" t="s">
        <v>46</v>
      </c>
      <c r="Q7819" s="3" t="s">
        <v>90</v>
      </c>
      <c r="R7819" s="3" t="s">
        <v>8733</v>
      </c>
      <c r="S7819" s="3">
        <v>35.880000000000003</v>
      </c>
      <c r="T7819" s="3">
        <v>6</v>
      </c>
      <c r="U7819" s="3">
        <v>0</v>
      </c>
      <c r="V7819" s="3">
        <v>17.581200000000003</v>
      </c>
    </row>
    <row r="7820" spans="1:22" ht="14.25" customHeight="1" x14ac:dyDescent="0.25">
      <c r="A7820" s="3">
        <v>7819</v>
      </c>
      <c r="B7820" s="3" t="s">
        <v>9682</v>
      </c>
      <c r="C7820" s="4">
        <f>YEAR(Table_1[[#This Row],[Order Date]])</f>
        <v>2013</v>
      </c>
      <c r="D7820" s="9">
        <v>41569</v>
      </c>
      <c r="E7820" s="3">
        <v>41574</v>
      </c>
      <c r="F7820" s="3" t="s">
        <v>23</v>
      </c>
      <c r="G7820" s="3" t="s">
        <v>4207</v>
      </c>
      <c r="H7820" s="3" t="s">
        <v>4208</v>
      </c>
      <c r="I7820" s="3" t="s">
        <v>102</v>
      </c>
      <c r="J7820" s="3" t="s">
        <v>27</v>
      </c>
      <c r="K7820" s="3" t="s">
        <v>4045</v>
      </c>
      <c r="L7820" s="3" t="s">
        <v>1392</v>
      </c>
      <c r="M7820" s="3">
        <v>89031</v>
      </c>
      <c r="N7820" s="3" t="s">
        <v>44</v>
      </c>
      <c r="O7820" s="3" t="s">
        <v>7208</v>
      </c>
      <c r="P7820" s="3" t="s">
        <v>46</v>
      </c>
      <c r="Q7820" s="3" t="s">
        <v>75</v>
      </c>
      <c r="R7820" s="3" t="s">
        <v>7209</v>
      </c>
      <c r="S7820" s="3">
        <v>4535.9760000000006</v>
      </c>
      <c r="T7820" s="3">
        <v>3</v>
      </c>
      <c r="U7820" s="3">
        <v>0.2</v>
      </c>
      <c r="V7820" s="3">
        <v>1644.2912999999999</v>
      </c>
    </row>
    <row r="7821" spans="1:22" ht="14.25" customHeight="1" x14ac:dyDescent="0.25">
      <c r="A7821" s="3">
        <v>7820</v>
      </c>
      <c r="B7821" s="3" t="s">
        <v>9683</v>
      </c>
      <c r="C7821" s="4">
        <f>YEAR(Table_1[[#This Row],[Order Date]])</f>
        <v>2014</v>
      </c>
      <c r="D7821" s="9">
        <v>41666</v>
      </c>
      <c r="E7821" s="3">
        <v>41670</v>
      </c>
      <c r="F7821" s="3" t="s">
        <v>50</v>
      </c>
      <c r="G7821" s="3" t="s">
        <v>1453</v>
      </c>
      <c r="H7821" s="3" t="s">
        <v>1454</v>
      </c>
      <c r="I7821" s="3" t="s">
        <v>26</v>
      </c>
      <c r="J7821" s="3" t="s">
        <v>27</v>
      </c>
      <c r="K7821" s="3" t="s">
        <v>127</v>
      </c>
      <c r="L7821" s="3" t="s">
        <v>43</v>
      </c>
      <c r="M7821" s="3">
        <v>94109</v>
      </c>
      <c r="N7821" s="3" t="s">
        <v>44</v>
      </c>
      <c r="O7821" s="3" t="s">
        <v>4313</v>
      </c>
      <c r="P7821" s="3" t="s">
        <v>46</v>
      </c>
      <c r="Q7821" s="3" t="s">
        <v>269</v>
      </c>
      <c r="R7821" s="3" t="s">
        <v>4314</v>
      </c>
      <c r="S7821" s="3">
        <v>11.84</v>
      </c>
      <c r="T7821" s="3">
        <v>8</v>
      </c>
      <c r="U7821" s="3">
        <v>0</v>
      </c>
      <c r="V7821" s="3">
        <v>5.6831999999999994</v>
      </c>
    </row>
    <row r="7822" spans="1:22" ht="14.25" customHeight="1" x14ac:dyDescent="0.25">
      <c r="A7822" s="3">
        <v>7821</v>
      </c>
      <c r="B7822" s="3" t="s">
        <v>9684</v>
      </c>
      <c r="C7822" s="4">
        <f>YEAR(Table_1[[#This Row],[Order Date]])</f>
        <v>2014</v>
      </c>
      <c r="D7822" s="9">
        <v>41982</v>
      </c>
      <c r="E7822" s="3">
        <v>41984</v>
      </c>
      <c r="F7822" s="3" t="s">
        <v>23</v>
      </c>
      <c r="G7822" s="3" t="s">
        <v>1679</v>
      </c>
      <c r="H7822" s="3" t="s">
        <v>1680</v>
      </c>
      <c r="I7822" s="3" t="s">
        <v>102</v>
      </c>
      <c r="J7822" s="3" t="s">
        <v>27</v>
      </c>
      <c r="K7822" s="3" t="s">
        <v>7306</v>
      </c>
      <c r="L7822" s="3" t="s">
        <v>1399</v>
      </c>
      <c r="M7822" s="3">
        <v>2920</v>
      </c>
      <c r="N7822" s="3" t="s">
        <v>148</v>
      </c>
      <c r="O7822" s="3" t="s">
        <v>2320</v>
      </c>
      <c r="P7822" s="3" t="s">
        <v>46</v>
      </c>
      <c r="Q7822" s="3" t="s">
        <v>59</v>
      </c>
      <c r="R7822" s="3" t="s">
        <v>2321</v>
      </c>
      <c r="S7822" s="3">
        <v>592.74</v>
      </c>
      <c r="T7822" s="3">
        <v>6</v>
      </c>
      <c r="U7822" s="3">
        <v>0</v>
      </c>
      <c r="V7822" s="3">
        <v>160.03979999999999</v>
      </c>
    </row>
    <row r="7823" spans="1:22" ht="14.25" customHeight="1" x14ac:dyDescent="0.25">
      <c r="A7823" s="3">
        <v>7822</v>
      </c>
      <c r="B7823" s="3" t="s">
        <v>9685</v>
      </c>
      <c r="C7823" s="4">
        <f>YEAR(Table_1[[#This Row],[Order Date]])</f>
        <v>2013</v>
      </c>
      <c r="D7823" s="9">
        <v>41569</v>
      </c>
      <c r="E7823" s="3">
        <v>41572</v>
      </c>
      <c r="F7823" s="3" t="s">
        <v>23</v>
      </c>
      <c r="G7823" s="3" t="s">
        <v>4625</v>
      </c>
      <c r="H7823" s="3" t="s">
        <v>4626</v>
      </c>
      <c r="I7823" s="3" t="s">
        <v>26</v>
      </c>
      <c r="J7823" s="3" t="s">
        <v>27</v>
      </c>
      <c r="K7823" s="3" t="s">
        <v>328</v>
      </c>
      <c r="L7823" s="3" t="s">
        <v>335</v>
      </c>
      <c r="M7823" s="3">
        <v>38301</v>
      </c>
      <c r="N7823" s="3" t="s">
        <v>30</v>
      </c>
      <c r="O7823" s="3" t="s">
        <v>4014</v>
      </c>
      <c r="P7823" s="3" t="s">
        <v>46</v>
      </c>
      <c r="Q7823" s="3" t="s">
        <v>59</v>
      </c>
      <c r="R7823" s="3" t="s">
        <v>6586</v>
      </c>
      <c r="S7823" s="3">
        <v>111.67200000000001</v>
      </c>
      <c r="T7823" s="3">
        <v>9</v>
      </c>
      <c r="U7823" s="3">
        <v>0.2</v>
      </c>
      <c r="V7823" s="3">
        <v>6.9794999999999909</v>
      </c>
    </row>
    <row r="7824" spans="1:22" ht="14.25" customHeight="1" x14ac:dyDescent="0.25">
      <c r="A7824" s="3">
        <v>7823</v>
      </c>
      <c r="B7824" s="3" t="s">
        <v>9686</v>
      </c>
      <c r="C7824" s="4">
        <f>YEAR(Table_1[[#This Row],[Order Date]])</f>
        <v>2011</v>
      </c>
      <c r="D7824" s="9">
        <v>40781</v>
      </c>
      <c r="E7824" s="3">
        <v>40787</v>
      </c>
      <c r="F7824" s="3" t="s">
        <v>50</v>
      </c>
      <c r="G7824" s="3" t="s">
        <v>3790</v>
      </c>
      <c r="H7824" s="3" t="s">
        <v>3791</v>
      </c>
      <c r="I7824" s="3" t="s">
        <v>102</v>
      </c>
      <c r="J7824" s="3" t="s">
        <v>27</v>
      </c>
      <c r="K7824" s="3" t="s">
        <v>606</v>
      </c>
      <c r="L7824" s="3" t="s">
        <v>245</v>
      </c>
      <c r="M7824" s="3">
        <v>19711</v>
      </c>
      <c r="N7824" s="3" t="s">
        <v>148</v>
      </c>
      <c r="O7824" s="3" t="s">
        <v>3962</v>
      </c>
      <c r="P7824" s="3" t="s">
        <v>46</v>
      </c>
      <c r="Q7824" s="3" t="s">
        <v>68</v>
      </c>
      <c r="R7824" s="3" t="s">
        <v>3963</v>
      </c>
      <c r="S7824" s="3">
        <v>8.64</v>
      </c>
      <c r="T7824" s="3">
        <v>3</v>
      </c>
      <c r="U7824" s="3">
        <v>0</v>
      </c>
      <c r="V7824" s="3">
        <v>2.5055999999999998</v>
      </c>
    </row>
    <row r="7825" spans="1:22" ht="14.25" customHeight="1" x14ac:dyDescent="0.25">
      <c r="A7825" s="3">
        <v>7824</v>
      </c>
      <c r="B7825" s="3" t="s">
        <v>9686</v>
      </c>
      <c r="C7825" s="4">
        <f>YEAR(Table_1[[#This Row],[Order Date]])</f>
        <v>2011</v>
      </c>
      <c r="D7825" s="9">
        <v>40781</v>
      </c>
      <c r="E7825" s="3">
        <v>40787</v>
      </c>
      <c r="F7825" s="3" t="s">
        <v>50</v>
      </c>
      <c r="G7825" s="3" t="s">
        <v>3790</v>
      </c>
      <c r="H7825" s="3" t="s">
        <v>3791</v>
      </c>
      <c r="I7825" s="3" t="s">
        <v>102</v>
      </c>
      <c r="J7825" s="3" t="s">
        <v>27</v>
      </c>
      <c r="K7825" s="3" t="s">
        <v>606</v>
      </c>
      <c r="L7825" s="3" t="s">
        <v>245</v>
      </c>
      <c r="M7825" s="3">
        <v>19711</v>
      </c>
      <c r="N7825" s="3" t="s">
        <v>148</v>
      </c>
      <c r="O7825" s="3" t="s">
        <v>4947</v>
      </c>
      <c r="P7825" s="3" t="s">
        <v>71</v>
      </c>
      <c r="Q7825" s="3" t="s">
        <v>161</v>
      </c>
      <c r="R7825" s="3" t="s">
        <v>4948</v>
      </c>
      <c r="S7825" s="3">
        <v>149.97</v>
      </c>
      <c r="T7825" s="3">
        <v>3</v>
      </c>
      <c r="U7825" s="3">
        <v>0</v>
      </c>
      <c r="V7825" s="3">
        <v>52.489499999999992</v>
      </c>
    </row>
    <row r="7826" spans="1:22" ht="14.25" customHeight="1" x14ac:dyDescent="0.25">
      <c r="A7826" s="3">
        <v>7825</v>
      </c>
      <c r="B7826" s="3" t="s">
        <v>9687</v>
      </c>
      <c r="C7826" s="4">
        <f>YEAR(Table_1[[#This Row],[Order Date]])</f>
        <v>2011</v>
      </c>
      <c r="D7826" s="9">
        <v>40679</v>
      </c>
      <c r="E7826" s="3">
        <v>40686</v>
      </c>
      <c r="F7826" s="3" t="s">
        <v>50</v>
      </c>
      <c r="G7826" s="3" t="s">
        <v>3884</v>
      </c>
      <c r="H7826" s="3" t="s">
        <v>3885</v>
      </c>
      <c r="I7826" s="3" t="s">
        <v>41</v>
      </c>
      <c r="J7826" s="3" t="s">
        <v>27</v>
      </c>
      <c r="K7826" s="3" t="s">
        <v>42</v>
      </c>
      <c r="L7826" s="3" t="s">
        <v>43</v>
      </c>
      <c r="M7826" s="3">
        <v>90036</v>
      </c>
      <c r="N7826" s="3" t="s">
        <v>44</v>
      </c>
      <c r="O7826" s="3" t="s">
        <v>5494</v>
      </c>
      <c r="P7826" s="3" t="s">
        <v>32</v>
      </c>
      <c r="Q7826" s="3" t="s">
        <v>36</v>
      </c>
      <c r="R7826" s="3" t="s">
        <v>5495</v>
      </c>
      <c r="S7826" s="3">
        <v>232.88</v>
      </c>
      <c r="T7826" s="3">
        <v>5</v>
      </c>
      <c r="U7826" s="3">
        <v>0.2</v>
      </c>
      <c r="V7826" s="3">
        <v>17.466000000000008</v>
      </c>
    </row>
    <row r="7827" spans="1:22" ht="14.25" customHeight="1" x14ac:dyDescent="0.25">
      <c r="A7827" s="3">
        <v>7826</v>
      </c>
      <c r="B7827" s="3" t="s">
        <v>9688</v>
      </c>
      <c r="C7827" s="4">
        <f>YEAR(Table_1[[#This Row],[Order Date]])</f>
        <v>2012</v>
      </c>
      <c r="D7827" s="9">
        <v>40942</v>
      </c>
      <c r="E7827" s="3">
        <v>40946</v>
      </c>
      <c r="F7827" s="3" t="s">
        <v>50</v>
      </c>
      <c r="G7827" s="3" t="s">
        <v>3884</v>
      </c>
      <c r="H7827" s="3" t="s">
        <v>3885</v>
      </c>
      <c r="I7827" s="3" t="s">
        <v>41</v>
      </c>
      <c r="J7827" s="3" t="s">
        <v>27</v>
      </c>
      <c r="K7827" s="3" t="s">
        <v>7569</v>
      </c>
      <c r="L7827" s="3" t="s">
        <v>267</v>
      </c>
      <c r="M7827" s="3">
        <v>13440</v>
      </c>
      <c r="N7827" s="3" t="s">
        <v>148</v>
      </c>
      <c r="O7827" s="3" t="s">
        <v>203</v>
      </c>
      <c r="P7827" s="3" t="s">
        <v>32</v>
      </c>
      <c r="Q7827" s="3" t="s">
        <v>36</v>
      </c>
      <c r="R7827" s="3" t="s">
        <v>204</v>
      </c>
      <c r="S7827" s="3">
        <v>90.882000000000005</v>
      </c>
      <c r="T7827" s="3">
        <v>1</v>
      </c>
      <c r="U7827" s="3">
        <v>0.1</v>
      </c>
      <c r="V7827" s="3">
        <v>15.147000000000004</v>
      </c>
    </row>
    <row r="7828" spans="1:22" ht="14.25" customHeight="1" x14ac:dyDescent="0.25">
      <c r="A7828" s="3">
        <v>7827</v>
      </c>
      <c r="B7828" s="3" t="s">
        <v>9689</v>
      </c>
      <c r="C7828" s="4">
        <f>YEAR(Table_1[[#This Row],[Order Date]])</f>
        <v>2014</v>
      </c>
      <c r="D7828" s="9">
        <v>41944</v>
      </c>
      <c r="E7828" s="3">
        <v>41949</v>
      </c>
      <c r="F7828" s="3" t="s">
        <v>50</v>
      </c>
      <c r="G7828" s="3" t="s">
        <v>3197</v>
      </c>
      <c r="H7828" s="3" t="s">
        <v>3198</v>
      </c>
      <c r="I7828" s="3" t="s">
        <v>41</v>
      </c>
      <c r="J7828" s="3" t="s">
        <v>27</v>
      </c>
      <c r="K7828" s="3" t="s">
        <v>303</v>
      </c>
      <c r="L7828" s="3" t="s">
        <v>211</v>
      </c>
      <c r="M7828" s="3">
        <v>60610</v>
      </c>
      <c r="N7828" s="3" t="s">
        <v>105</v>
      </c>
      <c r="O7828" s="3" t="s">
        <v>2175</v>
      </c>
      <c r="P7828" s="3" t="s">
        <v>71</v>
      </c>
      <c r="Q7828" s="3" t="s">
        <v>72</v>
      </c>
      <c r="R7828" s="3" t="s">
        <v>2176</v>
      </c>
      <c r="S7828" s="3">
        <v>508.76800000000003</v>
      </c>
      <c r="T7828" s="3">
        <v>4</v>
      </c>
      <c r="U7828" s="3">
        <v>0.2</v>
      </c>
      <c r="V7828" s="3">
        <v>38.157600000000002</v>
      </c>
    </row>
    <row r="7829" spans="1:22" ht="14.25" customHeight="1" x14ac:dyDescent="0.25">
      <c r="A7829" s="3">
        <v>7828</v>
      </c>
      <c r="B7829" s="3" t="s">
        <v>9689</v>
      </c>
      <c r="C7829" s="4">
        <f>YEAR(Table_1[[#This Row],[Order Date]])</f>
        <v>2014</v>
      </c>
      <c r="D7829" s="9">
        <v>41944</v>
      </c>
      <c r="E7829" s="3">
        <v>41949</v>
      </c>
      <c r="F7829" s="3" t="s">
        <v>50</v>
      </c>
      <c r="G7829" s="3" t="s">
        <v>3197</v>
      </c>
      <c r="H7829" s="3" t="s">
        <v>3198</v>
      </c>
      <c r="I7829" s="3" t="s">
        <v>41</v>
      </c>
      <c r="J7829" s="3" t="s">
        <v>27</v>
      </c>
      <c r="K7829" s="3" t="s">
        <v>303</v>
      </c>
      <c r="L7829" s="3" t="s">
        <v>211</v>
      </c>
      <c r="M7829" s="3">
        <v>60610</v>
      </c>
      <c r="N7829" s="3" t="s">
        <v>105</v>
      </c>
      <c r="O7829" s="3" t="s">
        <v>1262</v>
      </c>
      <c r="P7829" s="3" t="s">
        <v>46</v>
      </c>
      <c r="Q7829" s="3" t="s">
        <v>173</v>
      </c>
      <c r="R7829" s="3" t="s">
        <v>1263</v>
      </c>
      <c r="S7829" s="3">
        <v>9.9120000000000008</v>
      </c>
      <c r="T7829" s="3">
        <v>3</v>
      </c>
      <c r="U7829" s="3">
        <v>0.2</v>
      </c>
      <c r="V7829" s="3">
        <v>3.2213999999999996</v>
      </c>
    </row>
    <row r="7830" spans="1:22" ht="14.25" customHeight="1" x14ac:dyDescent="0.25">
      <c r="A7830" s="3">
        <v>7829</v>
      </c>
      <c r="B7830" s="3" t="s">
        <v>9690</v>
      </c>
      <c r="C7830" s="4">
        <f>YEAR(Table_1[[#This Row],[Order Date]])</f>
        <v>2012</v>
      </c>
      <c r="D7830" s="9">
        <v>41025</v>
      </c>
      <c r="E7830" s="3">
        <v>41030</v>
      </c>
      <c r="F7830" s="3" t="s">
        <v>50</v>
      </c>
      <c r="G7830" s="3" t="s">
        <v>2546</v>
      </c>
      <c r="H7830" s="3" t="s">
        <v>2547</v>
      </c>
      <c r="I7830" s="3" t="s">
        <v>41</v>
      </c>
      <c r="J7830" s="3" t="s">
        <v>27</v>
      </c>
      <c r="K7830" s="3" t="s">
        <v>947</v>
      </c>
      <c r="L7830" s="3" t="s">
        <v>43</v>
      </c>
      <c r="M7830" s="3">
        <v>92105</v>
      </c>
      <c r="N7830" s="3" t="s">
        <v>44</v>
      </c>
      <c r="O7830" s="3" t="s">
        <v>5750</v>
      </c>
      <c r="P7830" s="3" t="s">
        <v>32</v>
      </c>
      <c r="Q7830" s="3" t="s">
        <v>36</v>
      </c>
      <c r="R7830" s="3" t="s">
        <v>5751</v>
      </c>
      <c r="S7830" s="3">
        <v>63.936000000000007</v>
      </c>
      <c r="T7830" s="3">
        <v>3</v>
      </c>
      <c r="U7830" s="3">
        <v>0.2</v>
      </c>
      <c r="V7830" s="3">
        <v>6.3935999999999957</v>
      </c>
    </row>
    <row r="7831" spans="1:22" ht="14.25" customHeight="1" x14ac:dyDescent="0.25">
      <c r="A7831" s="3">
        <v>7830</v>
      </c>
      <c r="B7831" s="3" t="s">
        <v>9690</v>
      </c>
      <c r="C7831" s="4">
        <f>YEAR(Table_1[[#This Row],[Order Date]])</f>
        <v>2012</v>
      </c>
      <c r="D7831" s="9">
        <v>41025</v>
      </c>
      <c r="E7831" s="3">
        <v>41030</v>
      </c>
      <c r="F7831" s="3" t="s">
        <v>50</v>
      </c>
      <c r="G7831" s="3" t="s">
        <v>2546</v>
      </c>
      <c r="H7831" s="3" t="s">
        <v>2547</v>
      </c>
      <c r="I7831" s="3" t="s">
        <v>41</v>
      </c>
      <c r="J7831" s="3" t="s">
        <v>27</v>
      </c>
      <c r="K7831" s="3" t="s">
        <v>947</v>
      </c>
      <c r="L7831" s="3" t="s">
        <v>43</v>
      </c>
      <c r="M7831" s="3">
        <v>92105</v>
      </c>
      <c r="N7831" s="3" t="s">
        <v>44</v>
      </c>
      <c r="O7831" s="3" t="s">
        <v>1561</v>
      </c>
      <c r="P7831" s="3" t="s">
        <v>46</v>
      </c>
      <c r="Q7831" s="3" t="s">
        <v>68</v>
      </c>
      <c r="R7831" s="3" t="s">
        <v>1562</v>
      </c>
      <c r="S7831" s="3">
        <v>59.519999999999996</v>
      </c>
      <c r="T7831" s="3">
        <v>3</v>
      </c>
      <c r="U7831" s="3">
        <v>0</v>
      </c>
      <c r="V7831" s="3">
        <v>15.475200000000001</v>
      </c>
    </row>
    <row r="7832" spans="1:22" ht="14.25" customHeight="1" x14ac:dyDescent="0.25">
      <c r="A7832" s="3">
        <v>7831</v>
      </c>
      <c r="B7832" s="3" t="s">
        <v>9690</v>
      </c>
      <c r="C7832" s="4">
        <f>YEAR(Table_1[[#This Row],[Order Date]])</f>
        <v>2012</v>
      </c>
      <c r="D7832" s="9">
        <v>41025</v>
      </c>
      <c r="E7832" s="3">
        <v>41030</v>
      </c>
      <c r="F7832" s="3" t="s">
        <v>50</v>
      </c>
      <c r="G7832" s="3" t="s">
        <v>2546</v>
      </c>
      <c r="H7832" s="3" t="s">
        <v>2547</v>
      </c>
      <c r="I7832" s="3" t="s">
        <v>41</v>
      </c>
      <c r="J7832" s="3" t="s">
        <v>27</v>
      </c>
      <c r="K7832" s="3" t="s">
        <v>947</v>
      </c>
      <c r="L7832" s="3" t="s">
        <v>43</v>
      </c>
      <c r="M7832" s="3">
        <v>92105</v>
      </c>
      <c r="N7832" s="3" t="s">
        <v>44</v>
      </c>
      <c r="O7832" s="3" t="s">
        <v>8526</v>
      </c>
      <c r="P7832" s="3" t="s">
        <v>71</v>
      </c>
      <c r="Q7832" s="3" t="s">
        <v>72</v>
      </c>
      <c r="R7832" s="3" t="s">
        <v>8527</v>
      </c>
      <c r="S7832" s="3">
        <v>311.97600000000006</v>
      </c>
      <c r="T7832" s="3">
        <v>3</v>
      </c>
      <c r="U7832" s="3">
        <v>0.2</v>
      </c>
      <c r="V7832" s="3">
        <v>38.996999999999986</v>
      </c>
    </row>
    <row r="7833" spans="1:22" ht="14.25" customHeight="1" x14ac:dyDescent="0.25">
      <c r="A7833" s="3">
        <v>7832</v>
      </c>
      <c r="B7833" s="3" t="s">
        <v>9690</v>
      </c>
      <c r="C7833" s="4">
        <f>YEAR(Table_1[[#This Row],[Order Date]])</f>
        <v>2012</v>
      </c>
      <c r="D7833" s="9">
        <v>41025</v>
      </c>
      <c r="E7833" s="3">
        <v>41030</v>
      </c>
      <c r="F7833" s="3" t="s">
        <v>50</v>
      </c>
      <c r="G7833" s="3" t="s">
        <v>2546</v>
      </c>
      <c r="H7833" s="3" t="s">
        <v>2547</v>
      </c>
      <c r="I7833" s="3" t="s">
        <v>41</v>
      </c>
      <c r="J7833" s="3" t="s">
        <v>27</v>
      </c>
      <c r="K7833" s="3" t="s">
        <v>947</v>
      </c>
      <c r="L7833" s="3" t="s">
        <v>43</v>
      </c>
      <c r="M7833" s="3">
        <v>92105</v>
      </c>
      <c r="N7833" s="3" t="s">
        <v>44</v>
      </c>
      <c r="O7833" s="3" t="s">
        <v>1199</v>
      </c>
      <c r="P7833" s="3" t="s">
        <v>46</v>
      </c>
      <c r="Q7833" s="3" t="s">
        <v>75</v>
      </c>
      <c r="R7833" s="3" t="s">
        <v>1200</v>
      </c>
      <c r="S7833" s="3">
        <v>50.352000000000004</v>
      </c>
      <c r="T7833" s="3">
        <v>3</v>
      </c>
      <c r="U7833" s="3">
        <v>0.2</v>
      </c>
      <c r="V7833" s="3">
        <v>17.623199999999997</v>
      </c>
    </row>
    <row r="7834" spans="1:22" ht="14.25" customHeight="1" x14ac:dyDescent="0.25">
      <c r="A7834" s="3">
        <v>7833</v>
      </c>
      <c r="B7834" s="3" t="s">
        <v>9691</v>
      </c>
      <c r="C7834" s="4">
        <f>YEAR(Table_1[[#This Row],[Order Date]])</f>
        <v>2013</v>
      </c>
      <c r="D7834" s="9">
        <v>41404</v>
      </c>
      <c r="E7834" s="3">
        <v>41408</v>
      </c>
      <c r="F7834" s="3" t="s">
        <v>50</v>
      </c>
      <c r="G7834" s="3" t="s">
        <v>3934</v>
      </c>
      <c r="H7834" s="3" t="s">
        <v>3935</v>
      </c>
      <c r="I7834" s="3" t="s">
        <v>26</v>
      </c>
      <c r="J7834" s="3" t="s">
        <v>27</v>
      </c>
      <c r="K7834" s="3" t="s">
        <v>184</v>
      </c>
      <c r="L7834" s="3" t="s">
        <v>104</v>
      </c>
      <c r="M7834" s="3">
        <v>77036</v>
      </c>
      <c r="N7834" s="3" t="s">
        <v>105</v>
      </c>
      <c r="O7834" s="3" t="s">
        <v>766</v>
      </c>
      <c r="P7834" s="3" t="s">
        <v>71</v>
      </c>
      <c r="Q7834" s="3" t="s">
        <v>72</v>
      </c>
      <c r="R7834" s="3" t="s">
        <v>767</v>
      </c>
      <c r="S7834" s="3">
        <v>19.136000000000003</v>
      </c>
      <c r="T7834" s="3">
        <v>2</v>
      </c>
      <c r="U7834" s="3">
        <v>0.2</v>
      </c>
      <c r="V7834" s="3">
        <v>1.9136000000000006</v>
      </c>
    </row>
    <row r="7835" spans="1:22" ht="14.25" customHeight="1" x14ac:dyDescent="0.25">
      <c r="A7835" s="3">
        <v>7834</v>
      </c>
      <c r="B7835" s="3" t="s">
        <v>9692</v>
      </c>
      <c r="C7835" s="4">
        <f>YEAR(Table_1[[#This Row],[Order Date]])</f>
        <v>2012</v>
      </c>
      <c r="D7835" s="9">
        <v>40932</v>
      </c>
      <c r="E7835" s="3">
        <v>40936</v>
      </c>
      <c r="F7835" s="3" t="s">
        <v>50</v>
      </c>
      <c r="G7835" s="3" t="s">
        <v>7280</v>
      </c>
      <c r="H7835" s="3" t="s">
        <v>7281</v>
      </c>
      <c r="I7835" s="3" t="s">
        <v>102</v>
      </c>
      <c r="J7835" s="3" t="s">
        <v>27</v>
      </c>
      <c r="K7835" s="3" t="s">
        <v>9171</v>
      </c>
      <c r="L7835" s="3" t="s">
        <v>54</v>
      </c>
      <c r="M7835" s="3">
        <v>33407</v>
      </c>
      <c r="N7835" s="3" t="s">
        <v>30</v>
      </c>
      <c r="O7835" s="3" t="s">
        <v>1367</v>
      </c>
      <c r="P7835" s="3" t="s">
        <v>46</v>
      </c>
      <c r="Q7835" s="3" t="s">
        <v>68</v>
      </c>
      <c r="R7835" s="3" t="s">
        <v>1368</v>
      </c>
      <c r="S7835" s="3">
        <v>13.120000000000001</v>
      </c>
      <c r="T7835" s="3">
        <v>5</v>
      </c>
      <c r="U7835" s="3">
        <v>0.2</v>
      </c>
      <c r="V7835" s="3">
        <v>2.1319999999999988</v>
      </c>
    </row>
    <row r="7836" spans="1:22" ht="14.25" customHeight="1" x14ac:dyDescent="0.25">
      <c r="A7836" s="3">
        <v>7835</v>
      </c>
      <c r="B7836" s="3" t="s">
        <v>9693</v>
      </c>
      <c r="C7836" s="4">
        <f>YEAR(Table_1[[#This Row],[Order Date]])</f>
        <v>2012</v>
      </c>
      <c r="D7836" s="9">
        <v>41012</v>
      </c>
      <c r="E7836" s="3">
        <v>41016</v>
      </c>
      <c r="F7836" s="3" t="s">
        <v>23</v>
      </c>
      <c r="G7836" s="3" t="s">
        <v>6335</v>
      </c>
      <c r="H7836" s="3" t="s">
        <v>6336</v>
      </c>
      <c r="I7836" s="3" t="s">
        <v>26</v>
      </c>
      <c r="J7836" s="3" t="s">
        <v>27</v>
      </c>
      <c r="K7836" s="3" t="s">
        <v>42</v>
      </c>
      <c r="L7836" s="3" t="s">
        <v>43</v>
      </c>
      <c r="M7836" s="3">
        <v>90045</v>
      </c>
      <c r="N7836" s="3" t="s">
        <v>44</v>
      </c>
      <c r="O7836" s="3" t="s">
        <v>3919</v>
      </c>
      <c r="P7836" s="3" t="s">
        <v>32</v>
      </c>
      <c r="Q7836" s="3" t="s">
        <v>56</v>
      </c>
      <c r="R7836" s="3" t="s">
        <v>3920</v>
      </c>
      <c r="S7836" s="3">
        <v>241.56799999999998</v>
      </c>
      <c r="T7836" s="3">
        <v>2</v>
      </c>
      <c r="U7836" s="3">
        <v>0.2</v>
      </c>
      <c r="V7836" s="3">
        <v>-15.098000000000013</v>
      </c>
    </row>
    <row r="7837" spans="1:22" ht="14.25" customHeight="1" x14ac:dyDescent="0.25">
      <c r="A7837" s="3">
        <v>7836</v>
      </c>
      <c r="B7837" s="3" t="s">
        <v>9693</v>
      </c>
      <c r="C7837" s="4">
        <f>YEAR(Table_1[[#This Row],[Order Date]])</f>
        <v>2012</v>
      </c>
      <c r="D7837" s="9">
        <v>41012</v>
      </c>
      <c r="E7837" s="3">
        <v>41016</v>
      </c>
      <c r="F7837" s="3" t="s">
        <v>23</v>
      </c>
      <c r="G7837" s="3" t="s">
        <v>6335</v>
      </c>
      <c r="H7837" s="3" t="s">
        <v>6336</v>
      </c>
      <c r="I7837" s="3" t="s">
        <v>26</v>
      </c>
      <c r="J7837" s="3" t="s">
        <v>27</v>
      </c>
      <c r="K7837" s="3" t="s">
        <v>42</v>
      </c>
      <c r="L7837" s="3" t="s">
        <v>43</v>
      </c>
      <c r="M7837" s="3">
        <v>90045</v>
      </c>
      <c r="N7837" s="3" t="s">
        <v>44</v>
      </c>
      <c r="O7837" s="3" t="s">
        <v>2791</v>
      </c>
      <c r="P7837" s="3" t="s">
        <v>71</v>
      </c>
      <c r="Q7837" s="3" t="s">
        <v>72</v>
      </c>
      <c r="R7837" s="3" t="s">
        <v>2792</v>
      </c>
      <c r="S7837" s="3">
        <v>479.92</v>
      </c>
      <c r="T7837" s="3">
        <v>2</v>
      </c>
      <c r="U7837" s="3">
        <v>0.2</v>
      </c>
      <c r="V7837" s="3">
        <v>41.993000000000009</v>
      </c>
    </row>
    <row r="7838" spans="1:22" ht="14.25" customHeight="1" x14ac:dyDescent="0.25">
      <c r="A7838" s="3">
        <v>7837</v>
      </c>
      <c r="B7838" s="3" t="s">
        <v>9694</v>
      </c>
      <c r="C7838" s="4">
        <f>YEAR(Table_1[[#This Row],[Order Date]])</f>
        <v>2012</v>
      </c>
      <c r="D7838" s="9">
        <v>41177</v>
      </c>
      <c r="E7838" s="3">
        <v>41182</v>
      </c>
      <c r="F7838" s="3" t="s">
        <v>50</v>
      </c>
      <c r="G7838" s="3" t="s">
        <v>584</v>
      </c>
      <c r="H7838" s="3" t="s">
        <v>585</v>
      </c>
      <c r="I7838" s="3" t="s">
        <v>41</v>
      </c>
      <c r="J7838" s="3" t="s">
        <v>27</v>
      </c>
      <c r="K7838" s="3" t="s">
        <v>95</v>
      </c>
      <c r="L7838" s="3" t="s">
        <v>96</v>
      </c>
      <c r="M7838" s="3">
        <v>98103</v>
      </c>
      <c r="N7838" s="3" t="s">
        <v>44</v>
      </c>
      <c r="O7838" s="3" t="s">
        <v>3891</v>
      </c>
      <c r="P7838" s="3" t="s">
        <v>32</v>
      </c>
      <c r="Q7838" s="3" t="s">
        <v>36</v>
      </c>
      <c r="R7838" s="3" t="s">
        <v>3892</v>
      </c>
      <c r="S7838" s="3">
        <v>307.13600000000002</v>
      </c>
      <c r="T7838" s="3">
        <v>4</v>
      </c>
      <c r="U7838" s="3">
        <v>0.2</v>
      </c>
      <c r="V7838" s="3">
        <v>-11.51760000000003</v>
      </c>
    </row>
    <row r="7839" spans="1:22" ht="14.25" customHeight="1" x14ac:dyDescent="0.25">
      <c r="A7839" s="3">
        <v>7838</v>
      </c>
      <c r="B7839" s="3" t="s">
        <v>9694</v>
      </c>
      <c r="C7839" s="4">
        <f>YEAR(Table_1[[#This Row],[Order Date]])</f>
        <v>2012</v>
      </c>
      <c r="D7839" s="9">
        <v>41177</v>
      </c>
      <c r="E7839" s="3">
        <v>41182</v>
      </c>
      <c r="F7839" s="3" t="s">
        <v>50</v>
      </c>
      <c r="G7839" s="3" t="s">
        <v>584</v>
      </c>
      <c r="H7839" s="3" t="s">
        <v>585</v>
      </c>
      <c r="I7839" s="3" t="s">
        <v>41</v>
      </c>
      <c r="J7839" s="3" t="s">
        <v>27</v>
      </c>
      <c r="K7839" s="3" t="s">
        <v>95</v>
      </c>
      <c r="L7839" s="3" t="s">
        <v>96</v>
      </c>
      <c r="M7839" s="3">
        <v>98103</v>
      </c>
      <c r="N7839" s="3" t="s">
        <v>44</v>
      </c>
      <c r="O7839" s="3" t="s">
        <v>7177</v>
      </c>
      <c r="P7839" s="3" t="s">
        <v>46</v>
      </c>
      <c r="Q7839" s="3" t="s">
        <v>47</v>
      </c>
      <c r="R7839" s="3" t="s">
        <v>7178</v>
      </c>
      <c r="S7839" s="3">
        <v>12.6</v>
      </c>
      <c r="T7839" s="3">
        <v>2</v>
      </c>
      <c r="U7839" s="3">
        <v>0</v>
      </c>
      <c r="V7839" s="3">
        <v>5.7959999999999994</v>
      </c>
    </row>
    <row r="7840" spans="1:22" ht="14.25" customHeight="1" x14ac:dyDescent="0.25">
      <c r="A7840" s="3">
        <v>7839</v>
      </c>
      <c r="B7840" s="3" t="s">
        <v>9694</v>
      </c>
      <c r="C7840" s="4">
        <f>YEAR(Table_1[[#This Row],[Order Date]])</f>
        <v>2012</v>
      </c>
      <c r="D7840" s="9">
        <v>41177</v>
      </c>
      <c r="E7840" s="3">
        <v>41182</v>
      </c>
      <c r="F7840" s="3" t="s">
        <v>50</v>
      </c>
      <c r="G7840" s="3" t="s">
        <v>584</v>
      </c>
      <c r="H7840" s="3" t="s">
        <v>585</v>
      </c>
      <c r="I7840" s="3" t="s">
        <v>41</v>
      </c>
      <c r="J7840" s="3" t="s">
        <v>27</v>
      </c>
      <c r="K7840" s="3" t="s">
        <v>95</v>
      </c>
      <c r="L7840" s="3" t="s">
        <v>96</v>
      </c>
      <c r="M7840" s="3">
        <v>98103</v>
      </c>
      <c r="N7840" s="3" t="s">
        <v>44</v>
      </c>
      <c r="O7840" s="3" t="s">
        <v>1662</v>
      </c>
      <c r="P7840" s="3" t="s">
        <v>71</v>
      </c>
      <c r="Q7840" s="3" t="s">
        <v>161</v>
      </c>
      <c r="R7840" s="3" t="s">
        <v>1663</v>
      </c>
      <c r="S7840" s="3">
        <v>159.97999999999999</v>
      </c>
      <c r="T7840" s="3">
        <v>2</v>
      </c>
      <c r="U7840" s="3">
        <v>0</v>
      </c>
      <c r="V7840" s="3">
        <v>57.592799999999997</v>
      </c>
    </row>
    <row r="7841" spans="1:22" ht="14.25" customHeight="1" x14ac:dyDescent="0.25">
      <c r="A7841" s="3">
        <v>7840</v>
      </c>
      <c r="B7841" s="3" t="s">
        <v>9695</v>
      </c>
      <c r="C7841" s="4">
        <f>YEAR(Table_1[[#This Row],[Order Date]])</f>
        <v>2011</v>
      </c>
      <c r="D7841" s="9">
        <v>40630</v>
      </c>
      <c r="E7841" s="3">
        <v>40635</v>
      </c>
      <c r="F7841" s="3" t="s">
        <v>50</v>
      </c>
      <c r="G7841" s="3" t="s">
        <v>5419</v>
      </c>
      <c r="H7841" s="3" t="s">
        <v>5420</v>
      </c>
      <c r="I7841" s="3" t="s">
        <v>26</v>
      </c>
      <c r="J7841" s="3" t="s">
        <v>27</v>
      </c>
      <c r="K7841" s="3" t="s">
        <v>1377</v>
      </c>
      <c r="L7841" s="3" t="s">
        <v>489</v>
      </c>
      <c r="M7841" s="3">
        <v>50315</v>
      </c>
      <c r="N7841" s="3" t="s">
        <v>105</v>
      </c>
      <c r="O7841" s="3" t="s">
        <v>172</v>
      </c>
      <c r="P7841" s="3" t="s">
        <v>46</v>
      </c>
      <c r="Q7841" s="3" t="s">
        <v>173</v>
      </c>
      <c r="R7841" s="3" t="s">
        <v>174</v>
      </c>
      <c r="S7841" s="3">
        <v>6.12</v>
      </c>
      <c r="T7841" s="3">
        <v>3</v>
      </c>
      <c r="U7841" s="3">
        <v>0</v>
      </c>
      <c r="V7841" s="3">
        <v>2.8763999999999994</v>
      </c>
    </row>
    <row r="7842" spans="1:22" ht="14.25" customHeight="1" x14ac:dyDescent="0.25">
      <c r="A7842" s="3">
        <v>7841</v>
      </c>
      <c r="B7842" s="3" t="s">
        <v>9695</v>
      </c>
      <c r="C7842" s="4">
        <f>YEAR(Table_1[[#This Row],[Order Date]])</f>
        <v>2011</v>
      </c>
      <c r="D7842" s="9">
        <v>40630</v>
      </c>
      <c r="E7842" s="3">
        <v>40635</v>
      </c>
      <c r="F7842" s="3" t="s">
        <v>50</v>
      </c>
      <c r="G7842" s="3" t="s">
        <v>5419</v>
      </c>
      <c r="H7842" s="3" t="s">
        <v>5420</v>
      </c>
      <c r="I7842" s="3" t="s">
        <v>26</v>
      </c>
      <c r="J7842" s="3" t="s">
        <v>27</v>
      </c>
      <c r="K7842" s="3" t="s">
        <v>1377</v>
      </c>
      <c r="L7842" s="3" t="s">
        <v>489</v>
      </c>
      <c r="M7842" s="3">
        <v>50315</v>
      </c>
      <c r="N7842" s="3" t="s">
        <v>105</v>
      </c>
      <c r="O7842" s="3" t="s">
        <v>4949</v>
      </c>
      <c r="P7842" s="3" t="s">
        <v>32</v>
      </c>
      <c r="Q7842" s="3" t="s">
        <v>56</v>
      </c>
      <c r="R7842" s="3" t="s">
        <v>4950</v>
      </c>
      <c r="S7842" s="3">
        <v>1184.72</v>
      </c>
      <c r="T7842" s="3">
        <v>4</v>
      </c>
      <c r="U7842" s="3">
        <v>0</v>
      </c>
      <c r="V7842" s="3">
        <v>106.62480000000005</v>
      </c>
    </row>
    <row r="7843" spans="1:22" ht="14.25" customHeight="1" x14ac:dyDescent="0.25">
      <c r="A7843" s="3">
        <v>7842</v>
      </c>
      <c r="B7843" s="3" t="s">
        <v>9696</v>
      </c>
      <c r="C7843" s="4">
        <f>YEAR(Table_1[[#This Row],[Order Date]])</f>
        <v>2013</v>
      </c>
      <c r="D7843" s="9">
        <v>41473</v>
      </c>
      <c r="E7843" s="3">
        <v>41478</v>
      </c>
      <c r="F7843" s="3" t="s">
        <v>50</v>
      </c>
      <c r="G7843" s="3" t="s">
        <v>2072</v>
      </c>
      <c r="H7843" s="3" t="s">
        <v>2073</v>
      </c>
      <c r="I7843" s="3" t="s">
        <v>26</v>
      </c>
      <c r="J7843" s="3" t="s">
        <v>27</v>
      </c>
      <c r="K7843" s="3" t="s">
        <v>266</v>
      </c>
      <c r="L7843" s="3" t="s">
        <v>267</v>
      </c>
      <c r="M7843" s="3">
        <v>10024</v>
      </c>
      <c r="N7843" s="3" t="s">
        <v>148</v>
      </c>
      <c r="O7843" s="3" t="s">
        <v>77</v>
      </c>
      <c r="P7843" s="3" t="s">
        <v>46</v>
      </c>
      <c r="Q7843" s="3" t="s">
        <v>78</v>
      </c>
      <c r="R7843" s="3" t="s">
        <v>79</v>
      </c>
      <c r="S7843" s="3">
        <v>45.96</v>
      </c>
      <c r="T7843" s="3">
        <v>2</v>
      </c>
      <c r="U7843" s="3">
        <v>0</v>
      </c>
      <c r="V7843" s="3">
        <v>13.787999999999997</v>
      </c>
    </row>
    <row r="7844" spans="1:22" ht="14.25" customHeight="1" x14ac:dyDescent="0.25">
      <c r="A7844" s="3">
        <v>7843</v>
      </c>
      <c r="B7844" s="3" t="s">
        <v>9697</v>
      </c>
      <c r="C7844" s="4">
        <f>YEAR(Table_1[[#This Row],[Order Date]])</f>
        <v>2011</v>
      </c>
      <c r="D7844" s="9">
        <v>40652</v>
      </c>
      <c r="E7844" s="3">
        <v>40656</v>
      </c>
      <c r="F7844" s="3" t="s">
        <v>23</v>
      </c>
      <c r="G7844" s="3" t="s">
        <v>3063</v>
      </c>
      <c r="H7844" s="3" t="s">
        <v>3064</v>
      </c>
      <c r="I7844" s="3" t="s">
        <v>26</v>
      </c>
      <c r="J7844" s="3" t="s">
        <v>27</v>
      </c>
      <c r="K7844" s="3" t="s">
        <v>1127</v>
      </c>
      <c r="L7844" s="3" t="s">
        <v>319</v>
      </c>
      <c r="M7844" s="3">
        <v>22204</v>
      </c>
      <c r="N7844" s="3" t="s">
        <v>30</v>
      </c>
      <c r="O7844" s="3" t="s">
        <v>2387</v>
      </c>
      <c r="P7844" s="3" t="s">
        <v>46</v>
      </c>
      <c r="Q7844" s="3" t="s">
        <v>75</v>
      </c>
      <c r="R7844" s="3" t="s">
        <v>2388</v>
      </c>
      <c r="S7844" s="3">
        <v>58.050000000000004</v>
      </c>
      <c r="T7844" s="3">
        <v>3</v>
      </c>
      <c r="U7844" s="3">
        <v>0</v>
      </c>
      <c r="V7844" s="3">
        <v>26.702999999999999</v>
      </c>
    </row>
    <row r="7845" spans="1:22" ht="14.25" customHeight="1" x14ac:dyDescent="0.25">
      <c r="A7845" s="3">
        <v>7844</v>
      </c>
      <c r="B7845" s="3" t="s">
        <v>9697</v>
      </c>
      <c r="C7845" s="4">
        <f>YEAR(Table_1[[#This Row],[Order Date]])</f>
        <v>2011</v>
      </c>
      <c r="D7845" s="9">
        <v>40652</v>
      </c>
      <c r="E7845" s="3">
        <v>40656</v>
      </c>
      <c r="F7845" s="3" t="s">
        <v>23</v>
      </c>
      <c r="G7845" s="3" t="s">
        <v>3063</v>
      </c>
      <c r="H7845" s="3" t="s">
        <v>3064</v>
      </c>
      <c r="I7845" s="3" t="s">
        <v>26</v>
      </c>
      <c r="J7845" s="3" t="s">
        <v>27</v>
      </c>
      <c r="K7845" s="3" t="s">
        <v>1127</v>
      </c>
      <c r="L7845" s="3" t="s">
        <v>319</v>
      </c>
      <c r="M7845" s="3">
        <v>22204</v>
      </c>
      <c r="N7845" s="3" t="s">
        <v>30</v>
      </c>
      <c r="O7845" s="3" t="s">
        <v>279</v>
      </c>
      <c r="P7845" s="3" t="s">
        <v>46</v>
      </c>
      <c r="Q7845" s="3" t="s">
        <v>90</v>
      </c>
      <c r="R7845" s="3" t="s">
        <v>280</v>
      </c>
      <c r="S7845" s="3">
        <v>71.28</v>
      </c>
      <c r="T7845" s="3">
        <v>11</v>
      </c>
      <c r="U7845" s="3">
        <v>0</v>
      </c>
      <c r="V7845" s="3">
        <v>34.214400000000005</v>
      </c>
    </row>
    <row r="7846" spans="1:22" ht="14.25" customHeight="1" x14ac:dyDescent="0.25">
      <c r="A7846" s="3">
        <v>7845</v>
      </c>
      <c r="B7846" s="3" t="s">
        <v>9698</v>
      </c>
      <c r="C7846" s="4">
        <f>YEAR(Table_1[[#This Row],[Order Date]])</f>
        <v>2014</v>
      </c>
      <c r="D7846" s="9">
        <v>41842</v>
      </c>
      <c r="E7846" s="3">
        <v>41846</v>
      </c>
      <c r="F7846" s="3" t="s">
        <v>50</v>
      </c>
      <c r="G7846" s="3" t="s">
        <v>3575</v>
      </c>
      <c r="H7846" s="3" t="s">
        <v>3576</v>
      </c>
      <c r="I7846" s="3" t="s">
        <v>26</v>
      </c>
      <c r="J7846" s="3" t="s">
        <v>27</v>
      </c>
      <c r="K7846" s="3" t="s">
        <v>6216</v>
      </c>
      <c r="L7846" s="3" t="s">
        <v>104</v>
      </c>
      <c r="M7846" s="3">
        <v>78577</v>
      </c>
      <c r="N7846" s="3" t="s">
        <v>105</v>
      </c>
      <c r="O7846" s="3" t="s">
        <v>3806</v>
      </c>
      <c r="P7846" s="3" t="s">
        <v>32</v>
      </c>
      <c r="Q7846" s="3" t="s">
        <v>56</v>
      </c>
      <c r="R7846" s="3" t="s">
        <v>3807</v>
      </c>
      <c r="S7846" s="3">
        <v>124.404</v>
      </c>
      <c r="T7846" s="3">
        <v>4</v>
      </c>
      <c r="U7846" s="3">
        <v>0.3</v>
      </c>
      <c r="V7846" s="3">
        <v>-21.3264</v>
      </c>
    </row>
    <row r="7847" spans="1:22" ht="14.25" customHeight="1" x14ac:dyDescent="0.25">
      <c r="A7847" s="3">
        <v>7846</v>
      </c>
      <c r="B7847" s="3" t="s">
        <v>9699</v>
      </c>
      <c r="C7847" s="4">
        <f>YEAR(Table_1[[#This Row],[Order Date]])</f>
        <v>2012</v>
      </c>
      <c r="D7847" s="9">
        <v>41179</v>
      </c>
      <c r="E7847" s="3">
        <v>41184</v>
      </c>
      <c r="F7847" s="3" t="s">
        <v>50</v>
      </c>
      <c r="G7847" s="3" t="s">
        <v>4397</v>
      </c>
      <c r="H7847" s="3" t="s">
        <v>4398</v>
      </c>
      <c r="I7847" s="3" t="s">
        <v>26</v>
      </c>
      <c r="J7847" s="3" t="s">
        <v>27</v>
      </c>
      <c r="K7847" s="3" t="s">
        <v>1127</v>
      </c>
      <c r="L7847" s="3" t="s">
        <v>319</v>
      </c>
      <c r="M7847" s="3">
        <v>22204</v>
      </c>
      <c r="N7847" s="3" t="s">
        <v>30</v>
      </c>
      <c r="O7847" s="3" t="s">
        <v>4072</v>
      </c>
      <c r="P7847" s="3" t="s">
        <v>46</v>
      </c>
      <c r="Q7847" s="3" t="s">
        <v>90</v>
      </c>
      <c r="R7847" s="3" t="s">
        <v>4073</v>
      </c>
      <c r="S7847" s="3">
        <v>154.9</v>
      </c>
      <c r="T7847" s="3">
        <v>5</v>
      </c>
      <c r="U7847" s="3">
        <v>0</v>
      </c>
      <c r="V7847" s="3">
        <v>69.704999999999998</v>
      </c>
    </row>
    <row r="7848" spans="1:22" ht="14.25" customHeight="1" x14ac:dyDescent="0.25">
      <c r="A7848" s="3">
        <v>7847</v>
      </c>
      <c r="B7848" s="3" t="s">
        <v>9699</v>
      </c>
      <c r="C7848" s="4">
        <f>YEAR(Table_1[[#This Row],[Order Date]])</f>
        <v>2012</v>
      </c>
      <c r="D7848" s="9">
        <v>41179</v>
      </c>
      <c r="E7848" s="3">
        <v>41184</v>
      </c>
      <c r="F7848" s="3" t="s">
        <v>50</v>
      </c>
      <c r="G7848" s="3" t="s">
        <v>4397</v>
      </c>
      <c r="H7848" s="3" t="s">
        <v>4398</v>
      </c>
      <c r="I7848" s="3" t="s">
        <v>26</v>
      </c>
      <c r="J7848" s="3" t="s">
        <v>27</v>
      </c>
      <c r="K7848" s="3" t="s">
        <v>1127</v>
      </c>
      <c r="L7848" s="3" t="s">
        <v>319</v>
      </c>
      <c r="M7848" s="3">
        <v>22204</v>
      </c>
      <c r="N7848" s="3" t="s">
        <v>30</v>
      </c>
      <c r="O7848" s="3" t="s">
        <v>1920</v>
      </c>
      <c r="P7848" s="3" t="s">
        <v>71</v>
      </c>
      <c r="Q7848" s="3" t="s">
        <v>72</v>
      </c>
      <c r="R7848" s="3" t="s">
        <v>1921</v>
      </c>
      <c r="S7848" s="3">
        <v>1871.88</v>
      </c>
      <c r="T7848" s="3">
        <v>12</v>
      </c>
      <c r="U7848" s="3">
        <v>0</v>
      </c>
      <c r="V7848" s="3">
        <v>561.56399999999996</v>
      </c>
    </row>
    <row r="7849" spans="1:22" ht="14.25" customHeight="1" x14ac:dyDescent="0.25">
      <c r="A7849" s="3">
        <v>7848</v>
      </c>
      <c r="B7849" s="3" t="s">
        <v>9700</v>
      </c>
      <c r="C7849" s="4">
        <f>YEAR(Table_1[[#This Row],[Order Date]])</f>
        <v>2013</v>
      </c>
      <c r="D7849" s="9">
        <v>41332</v>
      </c>
      <c r="E7849" s="3">
        <v>41336</v>
      </c>
      <c r="F7849" s="3" t="s">
        <v>50</v>
      </c>
      <c r="G7849" s="3" t="s">
        <v>3178</v>
      </c>
      <c r="H7849" s="3" t="s">
        <v>3179</v>
      </c>
      <c r="I7849" s="3" t="s">
        <v>26</v>
      </c>
      <c r="J7849" s="3" t="s">
        <v>27</v>
      </c>
      <c r="K7849" s="3" t="s">
        <v>184</v>
      </c>
      <c r="L7849" s="3" t="s">
        <v>104</v>
      </c>
      <c r="M7849" s="3">
        <v>77070</v>
      </c>
      <c r="N7849" s="3" t="s">
        <v>105</v>
      </c>
      <c r="O7849" s="3" t="s">
        <v>7434</v>
      </c>
      <c r="P7849" s="3" t="s">
        <v>32</v>
      </c>
      <c r="Q7849" s="3" t="s">
        <v>65</v>
      </c>
      <c r="R7849" s="3" t="s">
        <v>7435</v>
      </c>
      <c r="S7849" s="3">
        <v>16.192</v>
      </c>
      <c r="T7849" s="3">
        <v>2</v>
      </c>
      <c r="U7849" s="3">
        <v>0.6</v>
      </c>
      <c r="V7849" s="3">
        <v>-6.8815999999999953</v>
      </c>
    </row>
    <row r="7850" spans="1:22" ht="14.25" customHeight="1" x14ac:dyDescent="0.25">
      <c r="A7850" s="3">
        <v>7849</v>
      </c>
      <c r="B7850" s="3" t="s">
        <v>9701</v>
      </c>
      <c r="C7850" s="4">
        <f>YEAR(Table_1[[#This Row],[Order Date]])</f>
        <v>2013</v>
      </c>
      <c r="D7850" s="9">
        <v>41397</v>
      </c>
      <c r="E7850" s="3">
        <v>41401</v>
      </c>
      <c r="F7850" s="3" t="s">
        <v>50</v>
      </c>
      <c r="G7850" s="3" t="s">
        <v>4708</v>
      </c>
      <c r="H7850" s="3" t="s">
        <v>4709</v>
      </c>
      <c r="I7850" s="3" t="s">
        <v>26</v>
      </c>
      <c r="J7850" s="3" t="s">
        <v>27</v>
      </c>
      <c r="K7850" s="3" t="s">
        <v>3926</v>
      </c>
      <c r="L7850" s="3" t="s">
        <v>104</v>
      </c>
      <c r="M7850" s="3">
        <v>75061</v>
      </c>
      <c r="N7850" s="3" t="s">
        <v>105</v>
      </c>
      <c r="O7850" s="3" t="s">
        <v>6759</v>
      </c>
      <c r="P7850" s="3" t="s">
        <v>46</v>
      </c>
      <c r="Q7850" s="3" t="s">
        <v>59</v>
      </c>
      <c r="R7850" s="3" t="s">
        <v>6760</v>
      </c>
      <c r="S7850" s="3">
        <v>18.936</v>
      </c>
      <c r="T7850" s="3">
        <v>3</v>
      </c>
      <c r="U7850" s="3">
        <v>0.2</v>
      </c>
      <c r="V7850" s="3">
        <v>-3.787200000000003</v>
      </c>
    </row>
    <row r="7851" spans="1:22" ht="14.25" customHeight="1" x14ac:dyDescent="0.25">
      <c r="A7851" s="3">
        <v>7850</v>
      </c>
      <c r="B7851" s="3" t="s">
        <v>9701</v>
      </c>
      <c r="C7851" s="4">
        <f>YEAR(Table_1[[#This Row],[Order Date]])</f>
        <v>2013</v>
      </c>
      <c r="D7851" s="9">
        <v>41397</v>
      </c>
      <c r="E7851" s="3">
        <v>41401</v>
      </c>
      <c r="F7851" s="3" t="s">
        <v>50</v>
      </c>
      <c r="G7851" s="3" t="s">
        <v>4708</v>
      </c>
      <c r="H7851" s="3" t="s">
        <v>4709</v>
      </c>
      <c r="I7851" s="3" t="s">
        <v>26</v>
      </c>
      <c r="J7851" s="3" t="s">
        <v>27</v>
      </c>
      <c r="K7851" s="3" t="s">
        <v>3926</v>
      </c>
      <c r="L7851" s="3" t="s">
        <v>104</v>
      </c>
      <c r="M7851" s="3">
        <v>75061</v>
      </c>
      <c r="N7851" s="3" t="s">
        <v>105</v>
      </c>
      <c r="O7851" s="3" t="s">
        <v>6403</v>
      </c>
      <c r="P7851" s="3" t="s">
        <v>46</v>
      </c>
      <c r="Q7851" s="3" t="s">
        <v>59</v>
      </c>
      <c r="R7851" s="3" t="s">
        <v>6404</v>
      </c>
      <c r="S7851" s="3">
        <v>12.672000000000001</v>
      </c>
      <c r="T7851" s="3">
        <v>3</v>
      </c>
      <c r="U7851" s="3">
        <v>0.2</v>
      </c>
      <c r="V7851" s="3">
        <v>-3.1680000000000001</v>
      </c>
    </row>
    <row r="7852" spans="1:22" ht="14.25" customHeight="1" x14ac:dyDescent="0.25">
      <c r="A7852" s="3">
        <v>7851</v>
      </c>
      <c r="B7852" s="3" t="s">
        <v>9701</v>
      </c>
      <c r="C7852" s="4">
        <f>YEAR(Table_1[[#This Row],[Order Date]])</f>
        <v>2013</v>
      </c>
      <c r="D7852" s="9">
        <v>41397</v>
      </c>
      <c r="E7852" s="3">
        <v>41401</v>
      </c>
      <c r="F7852" s="3" t="s">
        <v>50</v>
      </c>
      <c r="G7852" s="3" t="s">
        <v>4708</v>
      </c>
      <c r="H7852" s="3" t="s">
        <v>4709</v>
      </c>
      <c r="I7852" s="3" t="s">
        <v>26</v>
      </c>
      <c r="J7852" s="3" t="s">
        <v>27</v>
      </c>
      <c r="K7852" s="3" t="s">
        <v>3926</v>
      </c>
      <c r="L7852" s="3" t="s">
        <v>104</v>
      </c>
      <c r="M7852" s="3">
        <v>75061</v>
      </c>
      <c r="N7852" s="3" t="s">
        <v>105</v>
      </c>
      <c r="O7852" s="3" t="s">
        <v>3280</v>
      </c>
      <c r="P7852" s="3" t="s">
        <v>46</v>
      </c>
      <c r="Q7852" s="3" t="s">
        <v>47</v>
      </c>
      <c r="R7852" s="3" t="s">
        <v>3281</v>
      </c>
      <c r="S7852" s="3">
        <v>5.04</v>
      </c>
      <c r="T7852" s="3">
        <v>2</v>
      </c>
      <c r="U7852" s="3">
        <v>0.2</v>
      </c>
      <c r="V7852" s="3">
        <v>1.764</v>
      </c>
    </row>
    <row r="7853" spans="1:22" ht="14.25" customHeight="1" x14ac:dyDescent="0.25">
      <c r="A7853" s="3">
        <v>7852</v>
      </c>
      <c r="B7853" s="3" t="s">
        <v>9702</v>
      </c>
      <c r="C7853" s="4">
        <f>YEAR(Table_1[[#This Row],[Order Date]])</f>
        <v>2011</v>
      </c>
      <c r="D7853" s="9">
        <v>40886</v>
      </c>
      <c r="E7853" s="3">
        <v>40892</v>
      </c>
      <c r="F7853" s="3" t="s">
        <v>50</v>
      </c>
      <c r="G7853" s="3" t="s">
        <v>1143</v>
      </c>
      <c r="H7853" s="3" t="s">
        <v>1144</v>
      </c>
      <c r="I7853" s="3" t="s">
        <v>41</v>
      </c>
      <c r="J7853" s="3" t="s">
        <v>27</v>
      </c>
      <c r="K7853" s="3" t="s">
        <v>303</v>
      </c>
      <c r="L7853" s="3" t="s">
        <v>211</v>
      </c>
      <c r="M7853" s="3">
        <v>60653</v>
      </c>
      <c r="N7853" s="3" t="s">
        <v>105</v>
      </c>
      <c r="O7853" s="3" t="s">
        <v>7926</v>
      </c>
      <c r="P7853" s="3" t="s">
        <v>46</v>
      </c>
      <c r="Q7853" s="3" t="s">
        <v>90</v>
      </c>
      <c r="R7853" s="3" t="s">
        <v>7927</v>
      </c>
      <c r="S7853" s="3">
        <v>8.4480000000000004</v>
      </c>
      <c r="T7853" s="3">
        <v>2</v>
      </c>
      <c r="U7853" s="3">
        <v>0.2</v>
      </c>
      <c r="V7853" s="3">
        <v>2.9568000000000003</v>
      </c>
    </row>
    <row r="7854" spans="1:22" ht="14.25" customHeight="1" x14ac:dyDescent="0.25">
      <c r="A7854" s="3">
        <v>7853</v>
      </c>
      <c r="B7854" s="3" t="s">
        <v>9702</v>
      </c>
      <c r="C7854" s="4">
        <f>YEAR(Table_1[[#This Row],[Order Date]])</f>
        <v>2011</v>
      </c>
      <c r="D7854" s="9">
        <v>40886</v>
      </c>
      <c r="E7854" s="3">
        <v>40892</v>
      </c>
      <c r="F7854" s="3" t="s">
        <v>50</v>
      </c>
      <c r="G7854" s="3" t="s">
        <v>1143</v>
      </c>
      <c r="H7854" s="3" t="s">
        <v>1144</v>
      </c>
      <c r="I7854" s="3" t="s">
        <v>41</v>
      </c>
      <c r="J7854" s="3" t="s">
        <v>27</v>
      </c>
      <c r="K7854" s="3" t="s">
        <v>303</v>
      </c>
      <c r="L7854" s="3" t="s">
        <v>211</v>
      </c>
      <c r="M7854" s="3">
        <v>60653</v>
      </c>
      <c r="N7854" s="3" t="s">
        <v>105</v>
      </c>
      <c r="O7854" s="3" t="s">
        <v>2102</v>
      </c>
      <c r="P7854" s="3" t="s">
        <v>46</v>
      </c>
      <c r="Q7854" s="3" t="s">
        <v>78</v>
      </c>
      <c r="R7854" s="3" t="s">
        <v>2103</v>
      </c>
      <c r="S7854" s="3">
        <v>20.387999999999995</v>
      </c>
      <c r="T7854" s="3">
        <v>2</v>
      </c>
      <c r="U7854" s="3">
        <v>0.8</v>
      </c>
      <c r="V7854" s="3">
        <v>-53.008800000000008</v>
      </c>
    </row>
    <row r="7855" spans="1:22" ht="14.25" customHeight="1" x14ac:dyDescent="0.25">
      <c r="A7855" s="3">
        <v>7854</v>
      </c>
      <c r="B7855" s="3" t="s">
        <v>9703</v>
      </c>
      <c r="C7855" s="4">
        <f>YEAR(Table_1[[#This Row],[Order Date]])</f>
        <v>2012</v>
      </c>
      <c r="D7855" s="9">
        <v>41268</v>
      </c>
      <c r="E7855" s="3">
        <v>41272</v>
      </c>
      <c r="F7855" s="3" t="s">
        <v>50</v>
      </c>
      <c r="G7855" s="3" t="s">
        <v>5254</v>
      </c>
      <c r="H7855" s="3" t="s">
        <v>5255</v>
      </c>
      <c r="I7855" s="3" t="s">
        <v>102</v>
      </c>
      <c r="J7855" s="3" t="s">
        <v>27</v>
      </c>
      <c r="K7855" s="3" t="s">
        <v>42</v>
      </c>
      <c r="L7855" s="3" t="s">
        <v>43</v>
      </c>
      <c r="M7855" s="3">
        <v>90049</v>
      </c>
      <c r="N7855" s="3" t="s">
        <v>44</v>
      </c>
      <c r="O7855" s="3" t="s">
        <v>4179</v>
      </c>
      <c r="P7855" s="3" t="s">
        <v>46</v>
      </c>
      <c r="Q7855" s="3" t="s">
        <v>90</v>
      </c>
      <c r="R7855" s="3" t="s">
        <v>4180</v>
      </c>
      <c r="S7855" s="3">
        <v>9.9600000000000009</v>
      </c>
      <c r="T7855" s="3">
        <v>2</v>
      </c>
      <c r="U7855" s="3">
        <v>0</v>
      </c>
      <c r="V7855" s="3">
        <v>4.8804000000000007</v>
      </c>
    </row>
    <row r="7856" spans="1:22" ht="14.25" customHeight="1" x14ac:dyDescent="0.25">
      <c r="A7856" s="3">
        <v>7855</v>
      </c>
      <c r="B7856" s="3" t="s">
        <v>9704</v>
      </c>
      <c r="C7856" s="4">
        <f>YEAR(Table_1[[#This Row],[Order Date]])</f>
        <v>2014</v>
      </c>
      <c r="D7856" s="9">
        <v>41981</v>
      </c>
      <c r="E7856" s="3">
        <v>41986</v>
      </c>
      <c r="F7856" s="3" t="s">
        <v>50</v>
      </c>
      <c r="G7856" s="3" t="s">
        <v>62</v>
      </c>
      <c r="H7856" s="3" t="s">
        <v>63</v>
      </c>
      <c r="I7856" s="3" t="s">
        <v>26</v>
      </c>
      <c r="J7856" s="3" t="s">
        <v>27</v>
      </c>
      <c r="K7856" s="3" t="s">
        <v>7619</v>
      </c>
      <c r="L7856" s="3" t="s">
        <v>1487</v>
      </c>
      <c r="M7856" s="3">
        <v>39401</v>
      </c>
      <c r="N7856" s="3" t="s">
        <v>30</v>
      </c>
      <c r="O7856" s="3" t="s">
        <v>5392</v>
      </c>
      <c r="P7856" s="3" t="s">
        <v>46</v>
      </c>
      <c r="Q7856" s="3" t="s">
        <v>78</v>
      </c>
      <c r="R7856" s="3" t="s">
        <v>5393</v>
      </c>
      <c r="S7856" s="3">
        <v>320.64</v>
      </c>
      <c r="T7856" s="3">
        <v>4</v>
      </c>
      <c r="U7856" s="3">
        <v>0</v>
      </c>
      <c r="V7856" s="3">
        <v>89.779200000000003</v>
      </c>
    </row>
    <row r="7857" spans="1:22" ht="14.25" customHeight="1" x14ac:dyDescent="0.25">
      <c r="A7857" s="3">
        <v>7856</v>
      </c>
      <c r="B7857" s="3" t="s">
        <v>9704</v>
      </c>
      <c r="C7857" s="4">
        <f>YEAR(Table_1[[#This Row],[Order Date]])</f>
        <v>2014</v>
      </c>
      <c r="D7857" s="9">
        <v>41981</v>
      </c>
      <c r="E7857" s="3">
        <v>41986</v>
      </c>
      <c r="F7857" s="3" t="s">
        <v>50</v>
      </c>
      <c r="G7857" s="3" t="s">
        <v>62</v>
      </c>
      <c r="H7857" s="3" t="s">
        <v>63</v>
      </c>
      <c r="I7857" s="3" t="s">
        <v>26</v>
      </c>
      <c r="J7857" s="3" t="s">
        <v>27</v>
      </c>
      <c r="K7857" s="3" t="s">
        <v>7619</v>
      </c>
      <c r="L7857" s="3" t="s">
        <v>1487</v>
      </c>
      <c r="M7857" s="3">
        <v>39401</v>
      </c>
      <c r="N7857" s="3" t="s">
        <v>30</v>
      </c>
      <c r="O7857" s="3" t="s">
        <v>844</v>
      </c>
      <c r="P7857" s="3" t="s">
        <v>71</v>
      </c>
      <c r="Q7857" s="3" t="s">
        <v>161</v>
      </c>
      <c r="R7857" s="3" t="s">
        <v>845</v>
      </c>
      <c r="S7857" s="3">
        <v>52</v>
      </c>
      <c r="T7857" s="3">
        <v>4</v>
      </c>
      <c r="U7857" s="3">
        <v>0</v>
      </c>
      <c r="V7857" s="3">
        <v>23.4</v>
      </c>
    </row>
    <row r="7858" spans="1:22" ht="14.25" customHeight="1" x14ac:dyDescent="0.25">
      <c r="A7858" s="3">
        <v>7857</v>
      </c>
      <c r="B7858" s="3" t="s">
        <v>9705</v>
      </c>
      <c r="C7858" s="4">
        <f>YEAR(Table_1[[#This Row],[Order Date]])</f>
        <v>2011</v>
      </c>
      <c r="D7858" s="9">
        <v>40693</v>
      </c>
      <c r="E7858" s="3">
        <v>40695</v>
      </c>
      <c r="F7858" s="3" t="s">
        <v>188</v>
      </c>
      <c r="G7858" s="3" t="s">
        <v>3640</v>
      </c>
      <c r="H7858" s="3" t="s">
        <v>3641</v>
      </c>
      <c r="I7858" s="3" t="s">
        <v>41</v>
      </c>
      <c r="J7858" s="3" t="s">
        <v>27</v>
      </c>
      <c r="K7858" s="3" t="s">
        <v>266</v>
      </c>
      <c r="L7858" s="3" t="s">
        <v>267</v>
      </c>
      <c r="M7858" s="3">
        <v>10024</v>
      </c>
      <c r="N7858" s="3" t="s">
        <v>148</v>
      </c>
      <c r="O7858" s="3" t="s">
        <v>5781</v>
      </c>
      <c r="P7858" s="3" t="s">
        <v>46</v>
      </c>
      <c r="Q7858" s="3" t="s">
        <v>75</v>
      </c>
      <c r="R7858" s="3" t="s">
        <v>5782</v>
      </c>
      <c r="S7858" s="3">
        <v>25.584000000000003</v>
      </c>
      <c r="T7858" s="3">
        <v>2</v>
      </c>
      <c r="U7858" s="3">
        <v>0.2</v>
      </c>
      <c r="V7858" s="3">
        <v>8.9543999999999997</v>
      </c>
    </row>
    <row r="7859" spans="1:22" ht="14.25" customHeight="1" x14ac:dyDescent="0.25">
      <c r="A7859" s="3">
        <v>7858</v>
      </c>
      <c r="B7859" s="3" t="s">
        <v>9705</v>
      </c>
      <c r="C7859" s="4">
        <f>YEAR(Table_1[[#This Row],[Order Date]])</f>
        <v>2011</v>
      </c>
      <c r="D7859" s="9">
        <v>40693</v>
      </c>
      <c r="E7859" s="3">
        <v>40695</v>
      </c>
      <c r="F7859" s="3" t="s">
        <v>188</v>
      </c>
      <c r="G7859" s="3" t="s">
        <v>3640</v>
      </c>
      <c r="H7859" s="3" t="s">
        <v>3641</v>
      </c>
      <c r="I7859" s="3" t="s">
        <v>41</v>
      </c>
      <c r="J7859" s="3" t="s">
        <v>27</v>
      </c>
      <c r="K7859" s="3" t="s">
        <v>266</v>
      </c>
      <c r="L7859" s="3" t="s">
        <v>267</v>
      </c>
      <c r="M7859" s="3">
        <v>10024</v>
      </c>
      <c r="N7859" s="3" t="s">
        <v>148</v>
      </c>
      <c r="O7859" s="3" t="s">
        <v>3562</v>
      </c>
      <c r="P7859" s="3" t="s">
        <v>71</v>
      </c>
      <c r="Q7859" s="3" t="s">
        <v>72</v>
      </c>
      <c r="R7859" s="3" t="s">
        <v>3563</v>
      </c>
      <c r="S7859" s="3">
        <v>464</v>
      </c>
      <c r="T7859" s="3">
        <v>5</v>
      </c>
      <c r="U7859" s="3">
        <v>0</v>
      </c>
      <c r="V7859" s="3">
        <v>134.55999999999995</v>
      </c>
    </row>
    <row r="7860" spans="1:22" ht="14.25" customHeight="1" x14ac:dyDescent="0.25">
      <c r="A7860" s="3">
        <v>7859</v>
      </c>
      <c r="B7860" s="3" t="s">
        <v>9705</v>
      </c>
      <c r="C7860" s="4">
        <f>YEAR(Table_1[[#This Row],[Order Date]])</f>
        <v>2011</v>
      </c>
      <c r="D7860" s="9">
        <v>40693</v>
      </c>
      <c r="E7860" s="3">
        <v>40695</v>
      </c>
      <c r="F7860" s="3" t="s">
        <v>188</v>
      </c>
      <c r="G7860" s="3" t="s">
        <v>3640</v>
      </c>
      <c r="H7860" s="3" t="s">
        <v>3641</v>
      </c>
      <c r="I7860" s="3" t="s">
        <v>41</v>
      </c>
      <c r="J7860" s="3" t="s">
        <v>27</v>
      </c>
      <c r="K7860" s="3" t="s">
        <v>266</v>
      </c>
      <c r="L7860" s="3" t="s">
        <v>267</v>
      </c>
      <c r="M7860" s="3">
        <v>10024</v>
      </c>
      <c r="N7860" s="3" t="s">
        <v>148</v>
      </c>
      <c r="O7860" s="3" t="s">
        <v>4613</v>
      </c>
      <c r="P7860" s="3" t="s">
        <v>46</v>
      </c>
      <c r="Q7860" s="3" t="s">
        <v>78</v>
      </c>
      <c r="R7860" s="3" t="s">
        <v>4614</v>
      </c>
      <c r="S7860" s="3">
        <v>235.95000000000002</v>
      </c>
      <c r="T7860" s="3">
        <v>3</v>
      </c>
      <c r="U7860" s="3">
        <v>0</v>
      </c>
      <c r="V7860" s="3">
        <v>77.863499999999988</v>
      </c>
    </row>
    <row r="7861" spans="1:22" ht="14.25" customHeight="1" x14ac:dyDescent="0.25">
      <c r="A7861" s="3">
        <v>7860</v>
      </c>
      <c r="B7861" s="3" t="s">
        <v>9705</v>
      </c>
      <c r="C7861" s="4">
        <f>YEAR(Table_1[[#This Row],[Order Date]])</f>
        <v>2011</v>
      </c>
      <c r="D7861" s="9">
        <v>40693</v>
      </c>
      <c r="E7861" s="3">
        <v>40695</v>
      </c>
      <c r="F7861" s="3" t="s">
        <v>188</v>
      </c>
      <c r="G7861" s="3" t="s">
        <v>3640</v>
      </c>
      <c r="H7861" s="3" t="s">
        <v>3641</v>
      </c>
      <c r="I7861" s="3" t="s">
        <v>41</v>
      </c>
      <c r="J7861" s="3" t="s">
        <v>27</v>
      </c>
      <c r="K7861" s="3" t="s">
        <v>266</v>
      </c>
      <c r="L7861" s="3" t="s">
        <v>267</v>
      </c>
      <c r="M7861" s="3">
        <v>10024</v>
      </c>
      <c r="N7861" s="3" t="s">
        <v>148</v>
      </c>
      <c r="O7861" s="3" t="s">
        <v>3878</v>
      </c>
      <c r="P7861" s="3" t="s">
        <v>46</v>
      </c>
      <c r="Q7861" s="3" t="s">
        <v>90</v>
      </c>
      <c r="R7861" s="3" t="s">
        <v>3879</v>
      </c>
      <c r="S7861" s="3">
        <v>39.96</v>
      </c>
      <c r="T7861" s="3">
        <v>4</v>
      </c>
      <c r="U7861" s="3">
        <v>0</v>
      </c>
      <c r="V7861" s="3">
        <v>17.981999999999999</v>
      </c>
    </row>
    <row r="7862" spans="1:22" ht="14.25" customHeight="1" x14ac:dyDescent="0.25">
      <c r="A7862" s="3">
        <v>7861</v>
      </c>
      <c r="B7862" s="3" t="s">
        <v>9706</v>
      </c>
      <c r="C7862" s="4">
        <f>YEAR(Table_1[[#This Row],[Order Date]])</f>
        <v>2014</v>
      </c>
      <c r="D7862" s="9">
        <v>41701</v>
      </c>
      <c r="E7862" s="3">
        <v>41705</v>
      </c>
      <c r="F7862" s="3" t="s">
        <v>50</v>
      </c>
      <c r="G7862" s="3" t="s">
        <v>2896</v>
      </c>
      <c r="H7862" s="3" t="s">
        <v>2897</v>
      </c>
      <c r="I7862" s="3" t="s">
        <v>26</v>
      </c>
      <c r="J7862" s="3" t="s">
        <v>27</v>
      </c>
      <c r="K7862" s="3" t="s">
        <v>3315</v>
      </c>
      <c r="L7862" s="3" t="s">
        <v>498</v>
      </c>
      <c r="M7862" s="3">
        <v>44221</v>
      </c>
      <c r="N7862" s="3" t="s">
        <v>148</v>
      </c>
      <c r="O7862" s="3" t="s">
        <v>4327</v>
      </c>
      <c r="P7862" s="3" t="s">
        <v>46</v>
      </c>
      <c r="Q7862" s="3" t="s">
        <v>75</v>
      </c>
      <c r="R7862" s="3" t="s">
        <v>4328</v>
      </c>
      <c r="S7862" s="3">
        <v>18.528000000000002</v>
      </c>
      <c r="T7862" s="3">
        <v>4</v>
      </c>
      <c r="U7862" s="3">
        <v>0.7</v>
      </c>
      <c r="V7862" s="3">
        <v>-12.352</v>
      </c>
    </row>
    <row r="7863" spans="1:22" ht="14.25" customHeight="1" x14ac:dyDescent="0.25">
      <c r="A7863" s="3">
        <v>7862</v>
      </c>
      <c r="B7863" s="3" t="s">
        <v>9707</v>
      </c>
      <c r="C7863" s="4">
        <f>YEAR(Table_1[[#This Row],[Order Date]])</f>
        <v>2012</v>
      </c>
      <c r="D7863" s="9">
        <v>41194</v>
      </c>
      <c r="E7863" s="3">
        <v>41199</v>
      </c>
      <c r="F7863" s="3" t="s">
        <v>50</v>
      </c>
      <c r="G7863" s="3" t="s">
        <v>4955</v>
      </c>
      <c r="H7863" s="3" t="s">
        <v>4956</v>
      </c>
      <c r="I7863" s="3" t="s">
        <v>26</v>
      </c>
      <c r="J7863" s="3" t="s">
        <v>27</v>
      </c>
      <c r="K7863" s="3" t="s">
        <v>95</v>
      </c>
      <c r="L7863" s="3" t="s">
        <v>96</v>
      </c>
      <c r="M7863" s="3">
        <v>98103</v>
      </c>
      <c r="N7863" s="3" t="s">
        <v>44</v>
      </c>
      <c r="O7863" s="3" t="s">
        <v>4156</v>
      </c>
      <c r="P7863" s="3" t="s">
        <v>71</v>
      </c>
      <c r="Q7863" s="3" t="s">
        <v>161</v>
      </c>
      <c r="R7863" s="3" t="s">
        <v>4157</v>
      </c>
      <c r="S7863" s="3">
        <v>17.899999999999999</v>
      </c>
      <c r="T7863" s="3">
        <v>2</v>
      </c>
      <c r="U7863" s="3">
        <v>0</v>
      </c>
      <c r="V7863" s="3">
        <v>3.400999999999998</v>
      </c>
    </row>
    <row r="7864" spans="1:22" ht="14.25" customHeight="1" x14ac:dyDescent="0.25">
      <c r="A7864" s="3">
        <v>7863</v>
      </c>
      <c r="B7864" s="3" t="s">
        <v>9707</v>
      </c>
      <c r="C7864" s="4">
        <f>YEAR(Table_1[[#This Row],[Order Date]])</f>
        <v>2012</v>
      </c>
      <c r="D7864" s="9">
        <v>41194</v>
      </c>
      <c r="E7864" s="3">
        <v>41199</v>
      </c>
      <c r="F7864" s="3" t="s">
        <v>50</v>
      </c>
      <c r="G7864" s="3" t="s">
        <v>4955</v>
      </c>
      <c r="H7864" s="3" t="s">
        <v>4956</v>
      </c>
      <c r="I7864" s="3" t="s">
        <v>26</v>
      </c>
      <c r="J7864" s="3" t="s">
        <v>27</v>
      </c>
      <c r="K7864" s="3" t="s">
        <v>95</v>
      </c>
      <c r="L7864" s="3" t="s">
        <v>96</v>
      </c>
      <c r="M7864" s="3">
        <v>98103</v>
      </c>
      <c r="N7864" s="3" t="s">
        <v>44</v>
      </c>
      <c r="O7864" s="3" t="s">
        <v>1412</v>
      </c>
      <c r="P7864" s="3" t="s">
        <v>46</v>
      </c>
      <c r="Q7864" s="3" t="s">
        <v>59</v>
      </c>
      <c r="R7864" s="3" t="s">
        <v>1413</v>
      </c>
      <c r="S7864" s="3">
        <v>81.96</v>
      </c>
      <c r="T7864" s="3">
        <v>2</v>
      </c>
      <c r="U7864" s="3">
        <v>0</v>
      </c>
      <c r="V7864" s="3">
        <v>0</v>
      </c>
    </row>
    <row r="7865" spans="1:22" ht="14.25" customHeight="1" x14ac:dyDescent="0.25">
      <c r="A7865" s="3">
        <v>7864</v>
      </c>
      <c r="B7865" s="3" t="s">
        <v>9708</v>
      </c>
      <c r="C7865" s="4">
        <f>YEAR(Table_1[[#This Row],[Order Date]])</f>
        <v>2012</v>
      </c>
      <c r="D7865" s="9">
        <v>41104</v>
      </c>
      <c r="E7865" s="3">
        <v>41109</v>
      </c>
      <c r="F7865" s="3" t="s">
        <v>23</v>
      </c>
      <c r="G7865" s="3" t="s">
        <v>5215</v>
      </c>
      <c r="H7865" s="3" t="s">
        <v>5216</v>
      </c>
      <c r="I7865" s="3" t="s">
        <v>26</v>
      </c>
      <c r="J7865" s="3" t="s">
        <v>27</v>
      </c>
      <c r="K7865" s="3" t="s">
        <v>1823</v>
      </c>
      <c r="L7865" s="3" t="s">
        <v>310</v>
      </c>
      <c r="M7865" s="3">
        <v>85204</v>
      </c>
      <c r="N7865" s="3" t="s">
        <v>44</v>
      </c>
      <c r="O7865" s="3" t="s">
        <v>1629</v>
      </c>
      <c r="P7865" s="3" t="s">
        <v>46</v>
      </c>
      <c r="Q7865" s="3" t="s">
        <v>59</v>
      </c>
      <c r="R7865" s="3" t="s">
        <v>1630</v>
      </c>
      <c r="S7865" s="3">
        <v>272.73599999999999</v>
      </c>
      <c r="T7865" s="3">
        <v>3</v>
      </c>
      <c r="U7865" s="3">
        <v>0.2</v>
      </c>
      <c r="V7865" s="3">
        <v>-64.774800000000013</v>
      </c>
    </row>
    <row r="7866" spans="1:22" ht="14.25" customHeight="1" x14ac:dyDescent="0.25">
      <c r="A7866" s="3">
        <v>7865</v>
      </c>
      <c r="B7866" s="3" t="s">
        <v>9708</v>
      </c>
      <c r="C7866" s="4">
        <f>YEAR(Table_1[[#This Row],[Order Date]])</f>
        <v>2012</v>
      </c>
      <c r="D7866" s="9">
        <v>41104</v>
      </c>
      <c r="E7866" s="3">
        <v>41109</v>
      </c>
      <c r="F7866" s="3" t="s">
        <v>23</v>
      </c>
      <c r="G7866" s="3" t="s">
        <v>5215</v>
      </c>
      <c r="H7866" s="3" t="s">
        <v>5216</v>
      </c>
      <c r="I7866" s="3" t="s">
        <v>26</v>
      </c>
      <c r="J7866" s="3" t="s">
        <v>27</v>
      </c>
      <c r="K7866" s="3" t="s">
        <v>1823</v>
      </c>
      <c r="L7866" s="3" t="s">
        <v>310</v>
      </c>
      <c r="M7866" s="3">
        <v>85204</v>
      </c>
      <c r="N7866" s="3" t="s">
        <v>44</v>
      </c>
      <c r="O7866" s="3" t="s">
        <v>9709</v>
      </c>
      <c r="P7866" s="3" t="s">
        <v>46</v>
      </c>
      <c r="Q7866" s="3" t="s">
        <v>90</v>
      </c>
      <c r="R7866" s="3" t="s">
        <v>9710</v>
      </c>
      <c r="S7866" s="3">
        <v>18.496000000000002</v>
      </c>
      <c r="T7866" s="3">
        <v>4</v>
      </c>
      <c r="U7866" s="3">
        <v>0.2</v>
      </c>
      <c r="V7866" s="3">
        <v>6.7048000000000005</v>
      </c>
    </row>
    <row r="7867" spans="1:22" ht="14.25" customHeight="1" x14ac:dyDescent="0.25">
      <c r="A7867" s="3">
        <v>7866</v>
      </c>
      <c r="B7867" s="3" t="s">
        <v>9708</v>
      </c>
      <c r="C7867" s="4">
        <f>YEAR(Table_1[[#This Row],[Order Date]])</f>
        <v>2012</v>
      </c>
      <c r="D7867" s="9">
        <v>41104</v>
      </c>
      <c r="E7867" s="3">
        <v>41109</v>
      </c>
      <c r="F7867" s="3" t="s">
        <v>23</v>
      </c>
      <c r="G7867" s="3" t="s">
        <v>5215</v>
      </c>
      <c r="H7867" s="3" t="s">
        <v>5216</v>
      </c>
      <c r="I7867" s="3" t="s">
        <v>26</v>
      </c>
      <c r="J7867" s="3" t="s">
        <v>27</v>
      </c>
      <c r="K7867" s="3" t="s">
        <v>1823</v>
      </c>
      <c r="L7867" s="3" t="s">
        <v>310</v>
      </c>
      <c r="M7867" s="3">
        <v>85204</v>
      </c>
      <c r="N7867" s="3" t="s">
        <v>44</v>
      </c>
      <c r="O7867" s="3" t="s">
        <v>686</v>
      </c>
      <c r="P7867" s="3" t="s">
        <v>32</v>
      </c>
      <c r="Q7867" s="3" t="s">
        <v>36</v>
      </c>
      <c r="R7867" s="3" t="s">
        <v>687</v>
      </c>
      <c r="S7867" s="3">
        <v>441.92</v>
      </c>
      <c r="T7867" s="3">
        <v>2</v>
      </c>
      <c r="U7867" s="3">
        <v>0.2</v>
      </c>
      <c r="V7867" s="3">
        <v>49.715999999999966</v>
      </c>
    </row>
    <row r="7868" spans="1:22" ht="14.25" customHeight="1" x14ac:dyDescent="0.25">
      <c r="A7868" s="3">
        <v>7867</v>
      </c>
      <c r="B7868" s="3" t="s">
        <v>9708</v>
      </c>
      <c r="C7868" s="4">
        <f>YEAR(Table_1[[#This Row],[Order Date]])</f>
        <v>2012</v>
      </c>
      <c r="D7868" s="9">
        <v>41104</v>
      </c>
      <c r="E7868" s="3">
        <v>41109</v>
      </c>
      <c r="F7868" s="3" t="s">
        <v>23</v>
      </c>
      <c r="G7868" s="3" t="s">
        <v>5215</v>
      </c>
      <c r="H7868" s="3" t="s">
        <v>5216</v>
      </c>
      <c r="I7868" s="3" t="s">
        <v>26</v>
      </c>
      <c r="J7868" s="3" t="s">
        <v>27</v>
      </c>
      <c r="K7868" s="3" t="s">
        <v>1823</v>
      </c>
      <c r="L7868" s="3" t="s">
        <v>310</v>
      </c>
      <c r="M7868" s="3">
        <v>85204</v>
      </c>
      <c r="N7868" s="3" t="s">
        <v>44</v>
      </c>
      <c r="O7868" s="3" t="s">
        <v>6698</v>
      </c>
      <c r="P7868" s="3" t="s">
        <v>32</v>
      </c>
      <c r="Q7868" s="3" t="s">
        <v>33</v>
      </c>
      <c r="R7868" s="3" t="s">
        <v>6699</v>
      </c>
      <c r="S7868" s="3">
        <v>127.76400000000002</v>
      </c>
      <c r="T7868" s="3">
        <v>6</v>
      </c>
      <c r="U7868" s="3">
        <v>0.7</v>
      </c>
      <c r="V7868" s="3">
        <v>-191.64599999999996</v>
      </c>
    </row>
    <row r="7869" spans="1:22" ht="14.25" customHeight="1" x14ac:dyDescent="0.25">
      <c r="A7869" s="3">
        <v>7868</v>
      </c>
      <c r="B7869" s="3" t="s">
        <v>9711</v>
      </c>
      <c r="C7869" s="4">
        <f>YEAR(Table_1[[#This Row],[Order Date]])</f>
        <v>2011</v>
      </c>
      <c r="D7869" s="9">
        <v>40866</v>
      </c>
      <c r="E7869" s="3">
        <v>40871</v>
      </c>
      <c r="F7869" s="3" t="s">
        <v>23</v>
      </c>
      <c r="G7869" s="3" t="s">
        <v>7672</v>
      </c>
      <c r="H7869" s="3" t="s">
        <v>7673</v>
      </c>
      <c r="I7869" s="3" t="s">
        <v>102</v>
      </c>
      <c r="J7869" s="3" t="s">
        <v>27</v>
      </c>
      <c r="K7869" s="3" t="s">
        <v>5119</v>
      </c>
      <c r="L7869" s="3" t="s">
        <v>121</v>
      </c>
      <c r="M7869" s="3">
        <v>84106</v>
      </c>
      <c r="N7869" s="3" t="s">
        <v>44</v>
      </c>
      <c r="O7869" s="3" t="s">
        <v>1730</v>
      </c>
      <c r="P7869" s="3" t="s">
        <v>46</v>
      </c>
      <c r="Q7869" s="3" t="s">
        <v>90</v>
      </c>
      <c r="R7869" s="3" t="s">
        <v>5006</v>
      </c>
      <c r="S7869" s="3">
        <v>166.44</v>
      </c>
      <c r="T7869" s="3">
        <v>3</v>
      </c>
      <c r="U7869" s="3">
        <v>0</v>
      </c>
      <c r="V7869" s="3">
        <v>79.891199999999998</v>
      </c>
    </row>
    <row r="7870" spans="1:22" ht="14.25" customHeight="1" x14ac:dyDescent="0.25">
      <c r="A7870" s="3">
        <v>7869</v>
      </c>
      <c r="B7870" s="3" t="s">
        <v>9712</v>
      </c>
      <c r="C7870" s="4">
        <f>YEAR(Table_1[[#This Row],[Order Date]])</f>
        <v>2013</v>
      </c>
      <c r="D7870" s="9">
        <v>41422</v>
      </c>
      <c r="E7870" s="3">
        <v>41428</v>
      </c>
      <c r="F7870" s="3" t="s">
        <v>50</v>
      </c>
      <c r="G7870" s="3" t="s">
        <v>1745</v>
      </c>
      <c r="H7870" s="3" t="s">
        <v>1746</v>
      </c>
      <c r="I7870" s="3" t="s">
        <v>26</v>
      </c>
      <c r="J7870" s="3" t="s">
        <v>27</v>
      </c>
      <c r="K7870" s="3" t="s">
        <v>42</v>
      </c>
      <c r="L7870" s="3" t="s">
        <v>43</v>
      </c>
      <c r="M7870" s="3">
        <v>90045</v>
      </c>
      <c r="N7870" s="3" t="s">
        <v>44</v>
      </c>
      <c r="O7870" s="3" t="s">
        <v>4250</v>
      </c>
      <c r="P7870" s="3" t="s">
        <v>46</v>
      </c>
      <c r="Q7870" s="3" t="s">
        <v>90</v>
      </c>
      <c r="R7870" s="3" t="s">
        <v>4251</v>
      </c>
      <c r="S7870" s="3">
        <v>13.38</v>
      </c>
      <c r="T7870" s="3">
        <v>2</v>
      </c>
      <c r="U7870" s="3">
        <v>0</v>
      </c>
      <c r="V7870" s="3">
        <v>6.1547999999999998</v>
      </c>
    </row>
    <row r="7871" spans="1:22" ht="14.25" customHeight="1" x14ac:dyDescent="0.25">
      <c r="A7871" s="3">
        <v>7870</v>
      </c>
      <c r="B7871" s="3" t="s">
        <v>9713</v>
      </c>
      <c r="C7871" s="4">
        <f>YEAR(Table_1[[#This Row],[Order Date]])</f>
        <v>2014</v>
      </c>
      <c r="D7871" s="9">
        <v>41824</v>
      </c>
      <c r="E7871" s="3">
        <v>41830</v>
      </c>
      <c r="F7871" s="3" t="s">
        <v>50</v>
      </c>
      <c r="G7871" s="3" t="s">
        <v>5942</v>
      </c>
      <c r="H7871" s="3" t="s">
        <v>5943</v>
      </c>
      <c r="I7871" s="3" t="s">
        <v>26</v>
      </c>
      <c r="J7871" s="3" t="s">
        <v>27</v>
      </c>
      <c r="K7871" s="3" t="s">
        <v>1521</v>
      </c>
      <c r="L7871" s="3" t="s">
        <v>88</v>
      </c>
      <c r="M7871" s="3">
        <v>28540</v>
      </c>
      <c r="N7871" s="3" t="s">
        <v>30</v>
      </c>
      <c r="O7871" s="3" t="s">
        <v>246</v>
      </c>
      <c r="P7871" s="3" t="s">
        <v>71</v>
      </c>
      <c r="Q7871" s="3" t="s">
        <v>161</v>
      </c>
      <c r="R7871" s="3" t="s">
        <v>247</v>
      </c>
      <c r="S7871" s="3">
        <v>24</v>
      </c>
      <c r="T7871" s="3">
        <v>2</v>
      </c>
      <c r="U7871" s="3">
        <v>0.2</v>
      </c>
      <c r="V7871" s="3">
        <v>-2.6999999999999993</v>
      </c>
    </row>
    <row r="7872" spans="1:22" ht="14.25" customHeight="1" x14ac:dyDescent="0.25">
      <c r="A7872" s="3">
        <v>7871</v>
      </c>
      <c r="B7872" s="3" t="s">
        <v>9714</v>
      </c>
      <c r="C7872" s="4">
        <f>YEAR(Table_1[[#This Row],[Order Date]])</f>
        <v>2014</v>
      </c>
      <c r="D7872" s="9">
        <v>41908</v>
      </c>
      <c r="E7872" s="3">
        <v>41912</v>
      </c>
      <c r="F7872" s="3" t="s">
        <v>50</v>
      </c>
      <c r="G7872" s="3" t="s">
        <v>6012</v>
      </c>
      <c r="H7872" s="3" t="s">
        <v>6013</v>
      </c>
      <c r="I7872" s="3" t="s">
        <v>41</v>
      </c>
      <c r="J7872" s="3" t="s">
        <v>27</v>
      </c>
      <c r="K7872" s="3" t="s">
        <v>1119</v>
      </c>
      <c r="L7872" s="3" t="s">
        <v>498</v>
      </c>
      <c r="M7872" s="3">
        <v>44107</v>
      </c>
      <c r="N7872" s="3" t="s">
        <v>148</v>
      </c>
      <c r="O7872" s="3" t="s">
        <v>2576</v>
      </c>
      <c r="P7872" s="3" t="s">
        <v>46</v>
      </c>
      <c r="Q7872" s="3" t="s">
        <v>173</v>
      </c>
      <c r="R7872" s="3" t="s">
        <v>2577</v>
      </c>
      <c r="S7872" s="3">
        <v>24.448</v>
      </c>
      <c r="T7872" s="3">
        <v>4</v>
      </c>
      <c r="U7872" s="3">
        <v>0.2</v>
      </c>
      <c r="V7872" s="3">
        <v>8.8623999999999992</v>
      </c>
    </row>
    <row r="7873" spans="1:22" ht="14.25" customHeight="1" x14ac:dyDescent="0.25">
      <c r="A7873" s="3">
        <v>7872</v>
      </c>
      <c r="B7873" s="3" t="s">
        <v>9715</v>
      </c>
      <c r="C7873" s="4">
        <f>YEAR(Table_1[[#This Row],[Order Date]])</f>
        <v>2013</v>
      </c>
      <c r="D7873" s="9">
        <v>41551</v>
      </c>
      <c r="E7873" s="3">
        <v>41555</v>
      </c>
      <c r="F7873" s="3" t="s">
        <v>50</v>
      </c>
      <c r="G7873" s="3" t="s">
        <v>5603</v>
      </c>
      <c r="H7873" s="3" t="s">
        <v>5604</v>
      </c>
      <c r="I7873" s="3" t="s">
        <v>102</v>
      </c>
      <c r="J7873" s="3" t="s">
        <v>27</v>
      </c>
      <c r="K7873" s="3" t="s">
        <v>8469</v>
      </c>
      <c r="L7873" s="3" t="s">
        <v>43</v>
      </c>
      <c r="M7873" s="3">
        <v>92630</v>
      </c>
      <c r="N7873" s="3" t="s">
        <v>44</v>
      </c>
      <c r="O7873" s="3" t="s">
        <v>2500</v>
      </c>
      <c r="P7873" s="3" t="s">
        <v>46</v>
      </c>
      <c r="Q7873" s="3" t="s">
        <v>47</v>
      </c>
      <c r="R7873" s="3" t="s">
        <v>2501</v>
      </c>
      <c r="S7873" s="3">
        <v>6.16</v>
      </c>
      <c r="T7873" s="3">
        <v>2</v>
      </c>
      <c r="U7873" s="3">
        <v>0</v>
      </c>
      <c r="V7873" s="3">
        <v>2.9567999999999999</v>
      </c>
    </row>
    <row r="7874" spans="1:22" ht="14.25" customHeight="1" x14ac:dyDescent="0.25">
      <c r="A7874" s="3">
        <v>7873</v>
      </c>
      <c r="B7874" s="3" t="s">
        <v>9715</v>
      </c>
      <c r="C7874" s="4">
        <f>YEAR(Table_1[[#This Row],[Order Date]])</f>
        <v>2013</v>
      </c>
      <c r="D7874" s="9">
        <v>41551</v>
      </c>
      <c r="E7874" s="3">
        <v>41555</v>
      </c>
      <c r="F7874" s="3" t="s">
        <v>50</v>
      </c>
      <c r="G7874" s="3" t="s">
        <v>5603</v>
      </c>
      <c r="H7874" s="3" t="s">
        <v>5604</v>
      </c>
      <c r="I7874" s="3" t="s">
        <v>102</v>
      </c>
      <c r="J7874" s="3" t="s">
        <v>27</v>
      </c>
      <c r="K7874" s="3" t="s">
        <v>8469</v>
      </c>
      <c r="L7874" s="3" t="s">
        <v>43</v>
      </c>
      <c r="M7874" s="3">
        <v>92630</v>
      </c>
      <c r="N7874" s="3" t="s">
        <v>44</v>
      </c>
      <c r="O7874" s="3" t="s">
        <v>533</v>
      </c>
      <c r="P7874" s="3" t="s">
        <v>32</v>
      </c>
      <c r="Q7874" s="3" t="s">
        <v>36</v>
      </c>
      <c r="R7874" s="3" t="s">
        <v>534</v>
      </c>
      <c r="S7874" s="3">
        <v>915.13600000000008</v>
      </c>
      <c r="T7874" s="3">
        <v>4</v>
      </c>
      <c r="U7874" s="3">
        <v>0.2</v>
      </c>
      <c r="V7874" s="3">
        <v>102.95279999999988</v>
      </c>
    </row>
    <row r="7875" spans="1:22" ht="14.25" customHeight="1" x14ac:dyDescent="0.25">
      <c r="A7875" s="3">
        <v>7874</v>
      </c>
      <c r="B7875" s="3" t="s">
        <v>9715</v>
      </c>
      <c r="C7875" s="4">
        <f>YEAR(Table_1[[#This Row],[Order Date]])</f>
        <v>2013</v>
      </c>
      <c r="D7875" s="9">
        <v>41551</v>
      </c>
      <c r="E7875" s="3">
        <v>41555</v>
      </c>
      <c r="F7875" s="3" t="s">
        <v>50</v>
      </c>
      <c r="G7875" s="3" t="s">
        <v>5603</v>
      </c>
      <c r="H7875" s="3" t="s">
        <v>5604</v>
      </c>
      <c r="I7875" s="3" t="s">
        <v>102</v>
      </c>
      <c r="J7875" s="3" t="s">
        <v>27</v>
      </c>
      <c r="K7875" s="3" t="s">
        <v>8469</v>
      </c>
      <c r="L7875" s="3" t="s">
        <v>43</v>
      </c>
      <c r="M7875" s="3">
        <v>92630</v>
      </c>
      <c r="N7875" s="3" t="s">
        <v>44</v>
      </c>
      <c r="O7875" s="3" t="s">
        <v>6588</v>
      </c>
      <c r="P7875" s="3" t="s">
        <v>46</v>
      </c>
      <c r="Q7875" s="3" t="s">
        <v>90</v>
      </c>
      <c r="R7875" s="3" t="s">
        <v>6589</v>
      </c>
      <c r="S7875" s="3">
        <v>8.56</v>
      </c>
      <c r="T7875" s="3">
        <v>2</v>
      </c>
      <c r="U7875" s="3">
        <v>0</v>
      </c>
      <c r="V7875" s="3">
        <v>3.8519999999999994</v>
      </c>
    </row>
    <row r="7876" spans="1:22" ht="14.25" customHeight="1" x14ac:dyDescent="0.25">
      <c r="A7876" s="3">
        <v>7875</v>
      </c>
      <c r="B7876" s="3" t="s">
        <v>9715</v>
      </c>
      <c r="C7876" s="4">
        <f>YEAR(Table_1[[#This Row],[Order Date]])</f>
        <v>2013</v>
      </c>
      <c r="D7876" s="9">
        <v>41551</v>
      </c>
      <c r="E7876" s="3">
        <v>41555</v>
      </c>
      <c r="F7876" s="3" t="s">
        <v>50</v>
      </c>
      <c r="G7876" s="3" t="s">
        <v>5603</v>
      </c>
      <c r="H7876" s="3" t="s">
        <v>5604</v>
      </c>
      <c r="I7876" s="3" t="s">
        <v>102</v>
      </c>
      <c r="J7876" s="3" t="s">
        <v>27</v>
      </c>
      <c r="K7876" s="3" t="s">
        <v>8469</v>
      </c>
      <c r="L7876" s="3" t="s">
        <v>43</v>
      </c>
      <c r="M7876" s="3">
        <v>92630</v>
      </c>
      <c r="N7876" s="3" t="s">
        <v>44</v>
      </c>
      <c r="O7876" s="3" t="s">
        <v>4749</v>
      </c>
      <c r="P7876" s="3" t="s">
        <v>46</v>
      </c>
      <c r="Q7876" s="3" t="s">
        <v>90</v>
      </c>
      <c r="R7876" s="3" t="s">
        <v>4750</v>
      </c>
      <c r="S7876" s="3">
        <v>97.82</v>
      </c>
      <c r="T7876" s="3">
        <v>2</v>
      </c>
      <c r="U7876" s="3">
        <v>0</v>
      </c>
      <c r="V7876" s="3">
        <v>45.975399999999993</v>
      </c>
    </row>
    <row r="7877" spans="1:22" ht="14.25" customHeight="1" x14ac:dyDescent="0.25">
      <c r="A7877" s="3">
        <v>7876</v>
      </c>
      <c r="B7877" s="3" t="s">
        <v>9716</v>
      </c>
      <c r="C7877" s="4">
        <f>YEAR(Table_1[[#This Row],[Order Date]])</f>
        <v>2014</v>
      </c>
      <c r="D7877" s="9">
        <v>41892</v>
      </c>
      <c r="E7877" s="3">
        <v>41898</v>
      </c>
      <c r="F7877" s="3" t="s">
        <v>50</v>
      </c>
      <c r="G7877" s="3" t="s">
        <v>3856</v>
      </c>
      <c r="H7877" s="3" t="s">
        <v>3857</v>
      </c>
      <c r="I7877" s="3" t="s">
        <v>41</v>
      </c>
      <c r="J7877" s="3" t="s">
        <v>27</v>
      </c>
      <c r="K7877" s="3" t="s">
        <v>419</v>
      </c>
      <c r="L7877" s="3" t="s">
        <v>420</v>
      </c>
      <c r="M7877" s="3">
        <v>97206</v>
      </c>
      <c r="N7877" s="3" t="s">
        <v>44</v>
      </c>
      <c r="O7877" s="3" t="s">
        <v>1303</v>
      </c>
      <c r="P7877" s="3" t="s">
        <v>46</v>
      </c>
      <c r="Q7877" s="3" t="s">
        <v>90</v>
      </c>
      <c r="R7877" s="3" t="s">
        <v>1304</v>
      </c>
      <c r="S7877" s="3">
        <v>31.104000000000006</v>
      </c>
      <c r="T7877" s="3">
        <v>6</v>
      </c>
      <c r="U7877" s="3">
        <v>0.2</v>
      </c>
      <c r="V7877" s="3">
        <v>11.2752</v>
      </c>
    </row>
    <row r="7878" spans="1:22" ht="14.25" customHeight="1" x14ac:dyDescent="0.25">
      <c r="A7878" s="3">
        <v>7877</v>
      </c>
      <c r="B7878" s="3" t="s">
        <v>9716</v>
      </c>
      <c r="C7878" s="4">
        <f>YEAR(Table_1[[#This Row],[Order Date]])</f>
        <v>2014</v>
      </c>
      <c r="D7878" s="9">
        <v>41892</v>
      </c>
      <c r="E7878" s="3">
        <v>41898</v>
      </c>
      <c r="F7878" s="3" t="s">
        <v>50</v>
      </c>
      <c r="G7878" s="3" t="s">
        <v>3856</v>
      </c>
      <c r="H7878" s="3" t="s">
        <v>3857</v>
      </c>
      <c r="I7878" s="3" t="s">
        <v>41</v>
      </c>
      <c r="J7878" s="3" t="s">
        <v>27</v>
      </c>
      <c r="K7878" s="3" t="s">
        <v>419</v>
      </c>
      <c r="L7878" s="3" t="s">
        <v>420</v>
      </c>
      <c r="M7878" s="3">
        <v>97206</v>
      </c>
      <c r="N7878" s="3" t="s">
        <v>44</v>
      </c>
      <c r="O7878" s="3" t="s">
        <v>9160</v>
      </c>
      <c r="P7878" s="3" t="s">
        <v>46</v>
      </c>
      <c r="Q7878" s="3" t="s">
        <v>78</v>
      </c>
      <c r="R7878" s="3" t="s">
        <v>9161</v>
      </c>
      <c r="S7878" s="3">
        <v>11.176000000000002</v>
      </c>
      <c r="T7878" s="3">
        <v>1</v>
      </c>
      <c r="U7878" s="3">
        <v>0.2</v>
      </c>
      <c r="V7878" s="3">
        <v>0.8382000000000005</v>
      </c>
    </row>
    <row r="7879" spans="1:22" ht="14.25" customHeight="1" x14ac:dyDescent="0.25">
      <c r="A7879" s="3">
        <v>7878</v>
      </c>
      <c r="B7879" s="3" t="s">
        <v>9717</v>
      </c>
      <c r="C7879" s="4">
        <f>YEAR(Table_1[[#This Row],[Order Date]])</f>
        <v>2012</v>
      </c>
      <c r="D7879" s="9">
        <v>40980</v>
      </c>
      <c r="E7879" s="3">
        <v>40986</v>
      </c>
      <c r="F7879" s="3" t="s">
        <v>50</v>
      </c>
      <c r="G7879" s="3" t="s">
        <v>3653</v>
      </c>
      <c r="H7879" s="3" t="s">
        <v>3654</v>
      </c>
      <c r="I7879" s="3" t="s">
        <v>26</v>
      </c>
      <c r="J7879" s="3" t="s">
        <v>27</v>
      </c>
      <c r="K7879" s="3" t="s">
        <v>467</v>
      </c>
      <c r="L7879" s="3" t="s">
        <v>88</v>
      </c>
      <c r="M7879" s="3">
        <v>28205</v>
      </c>
      <c r="N7879" s="3" t="s">
        <v>30</v>
      </c>
      <c r="O7879" s="3" t="s">
        <v>4139</v>
      </c>
      <c r="P7879" s="3" t="s">
        <v>46</v>
      </c>
      <c r="Q7879" s="3" t="s">
        <v>47</v>
      </c>
      <c r="R7879" s="3" t="s">
        <v>4140</v>
      </c>
      <c r="S7879" s="3">
        <v>5.04</v>
      </c>
      <c r="T7879" s="3">
        <v>2</v>
      </c>
      <c r="U7879" s="3">
        <v>0.2</v>
      </c>
      <c r="V7879" s="3">
        <v>1.764</v>
      </c>
    </row>
    <row r="7880" spans="1:22" ht="14.25" customHeight="1" x14ac:dyDescent="0.25">
      <c r="A7880" s="3">
        <v>7879</v>
      </c>
      <c r="B7880" s="3" t="s">
        <v>9718</v>
      </c>
      <c r="C7880" s="4">
        <f>YEAR(Table_1[[#This Row],[Order Date]])</f>
        <v>2013</v>
      </c>
      <c r="D7880" s="9">
        <v>41608</v>
      </c>
      <c r="E7880" s="3">
        <v>41613</v>
      </c>
      <c r="F7880" s="3" t="s">
        <v>23</v>
      </c>
      <c r="G7880" s="3" t="s">
        <v>5993</v>
      </c>
      <c r="H7880" s="3" t="s">
        <v>5994</v>
      </c>
      <c r="I7880" s="3" t="s">
        <v>102</v>
      </c>
      <c r="J7880" s="3" t="s">
        <v>27</v>
      </c>
      <c r="K7880" s="3" t="s">
        <v>456</v>
      </c>
      <c r="L7880" s="3" t="s">
        <v>211</v>
      </c>
      <c r="M7880" s="3">
        <v>60505</v>
      </c>
      <c r="N7880" s="3" t="s">
        <v>105</v>
      </c>
      <c r="O7880" s="3" t="s">
        <v>9343</v>
      </c>
      <c r="P7880" s="3" t="s">
        <v>32</v>
      </c>
      <c r="Q7880" s="3" t="s">
        <v>65</v>
      </c>
      <c r="R7880" s="3" t="s">
        <v>9344</v>
      </c>
      <c r="S7880" s="3">
        <v>242.17600000000004</v>
      </c>
      <c r="T7880" s="3">
        <v>4</v>
      </c>
      <c r="U7880" s="3">
        <v>0.6</v>
      </c>
      <c r="V7880" s="3">
        <v>-302.72000000000003</v>
      </c>
    </row>
    <row r="7881" spans="1:22" ht="14.25" customHeight="1" x14ac:dyDescent="0.25">
      <c r="A7881" s="3">
        <v>7880</v>
      </c>
      <c r="B7881" s="3" t="s">
        <v>9719</v>
      </c>
      <c r="C7881" s="4">
        <f>YEAR(Table_1[[#This Row],[Order Date]])</f>
        <v>2013</v>
      </c>
      <c r="D7881" s="9">
        <v>41440</v>
      </c>
      <c r="E7881" s="3">
        <v>41447</v>
      </c>
      <c r="F7881" s="3" t="s">
        <v>50</v>
      </c>
      <c r="G7881" s="3" t="s">
        <v>400</v>
      </c>
      <c r="H7881" s="3" t="s">
        <v>401</v>
      </c>
      <c r="I7881" s="3" t="s">
        <v>41</v>
      </c>
      <c r="J7881" s="3" t="s">
        <v>27</v>
      </c>
      <c r="K7881" s="3" t="s">
        <v>146</v>
      </c>
      <c r="L7881" s="3" t="s">
        <v>147</v>
      </c>
      <c r="M7881" s="3">
        <v>19140</v>
      </c>
      <c r="N7881" s="3" t="s">
        <v>148</v>
      </c>
      <c r="O7881" s="3" t="s">
        <v>7497</v>
      </c>
      <c r="P7881" s="3" t="s">
        <v>32</v>
      </c>
      <c r="Q7881" s="3" t="s">
        <v>56</v>
      </c>
      <c r="R7881" s="3" t="s">
        <v>7498</v>
      </c>
      <c r="S7881" s="3">
        <v>337.17599999999999</v>
      </c>
      <c r="T7881" s="3">
        <v>2</v>
      </c>
      <c r="U7881" s="3">
        <v>0.4</v>
      </c>
      <c r="V7881" s="3">
        <v>-118.01160000000002</v>
      </c>
    </row>
    <row r="7882" spans="1:22" ht="14.25" customHeight="1" x14ac:dyDescent="0.25">
      <c r="A7882" s="3">
        <v>7881</v>
      </c>
      <c r="B7882" s="3" t="s">
        <v>9720</v>
      </c>
      <c r="C7882" s="4">
        <f>YEAR(Table_1[[#This Row],[Order Date]])</f>
        <v>2014</v>
      </c>
      <c r="D7882" s="9">
        <v>41977</v>
      </c>
      <c r="E7882" s="3">
        <v>41980</v>
      </c>
      <c r="F7882" s="3" t="s">
        <v>23</v>
      </c>
      <c r="G7882" s="3" t="s">
        <v>454</v>
      </c>
      <c r="H7882" s="3" t="s">
        <v>455</v>
      </c>
      <c r="I7882" s="3" t="s">
        <v>26</v>
      </c>
      <c r="J7882" s="3" t="s">
        <v>27</v>
      </c>
      <c r="K7882" s="3" t="s">
        <v>7001</v>
      </c>
      <c r="L7882" s="3" t="s">
        <v>457</v>
      </c>
      <c r="M7882" s="3">
        <v>80229</v>
      </c>
      <c r="N7882" s="3" t="s">
        <v>44</v>
      </c>
      <c r="O7882" s="3" t="s">
        <v>1739</v>
      </c>
      <c r="P7882" s="3" t="s">
        <v>46</v>
      </c>
      <c r="Q7882" s="3" t="s">
        <v>68</v>
      </c>
      <c r="R7882" s="3" t="s">
        <v>1740</v>
      </c>
      <c r="S7882" s="3">
        <v>13.343999999999998</v>
      </c>
      <c r="T7882" s="3">
        <v>6</v>
      </c>
      <c r="U7882" s="3">
        <v>0.2</v>
      </c>
      <c r="V7882" s="3">
        <v>1.0007999999999999</v>
      </c>
    </row>
    <row r="7883" spans="1:22" ht="14.25" customHeight="1" x14ac:dyDescent="0.25">
      <c r="A7883" s="3">
        <v>7882</v>
      </c>
      <c r="B7883" s="3" t="s">
        <v>9720</v>
      </c>
      <c r="C7883" s="4">
        <f>YEAR(Table_1[[#This Row],[Order Date]])</f>
        <v>2014</v>
      </c>
      <c r="D7883" s="9">
        <v>41977</v>
      </c>
      <c r="E7883" s="3">
        <v>41980</v>
      </c>
      <c r="F7883" s="3" t="s">
        <v>23</v>
      </c>
      <c r="G7883" s="3" t="s">
        <v>454</v>
      </c>
      <c r="H7883" s="3" t="s">
        <v>455</v>
      </c>
      <c r="I7883" s="3" t="s">
        <v>26</v>
      </c>
      <c r="J7883" s="3" t="s">
        <v>27</v>
      </c>
      <c r="K7883" s="3" t="s">
        <v>7001</v>
      </c>
      <c r="L7883" s="3" t="s">
        <v>457</v>
      </c>
      <c r="M7883" s="3">
        <v>80229</v>
      </c>
      <c r="N7883" s="3" t="s">
        <v>44</v>
      </c>
      <c r="O7883" s="3" t="s">
        <v>4383</v>
      </c>
      <c r="P7883" s="3" t="s">
        <v>71</v>
      </c>
      <c r="Q7883" s="3" t="s">
        <v>161</v>
      </c>
      <c r="R7883" s="3" t="s">
        <v>4384</v>
      </c>
      <c r="S7883" s="3">
        <v>76.75200000000001</v>
      </c>
      <c r="T7883" s="3">
        <v>6</v>
      </c>
      <c r="U7883" s="3">
        <v>0.2</v>
      </c>
      <c r="V7883" s="3">
        <v>10.553399999999993</v>
      </c>
    </row>
    <row r="7884" spans="1:22" ht="14.25" customHeight="1" x14ac:dyDescent="0.25">
      <c r="A7884" s="3">
        <v>7883</v>
      </c>
      <c r="B7884" s="3" t="s">
        <v>9720</v>
      </c>
      <c r="C7884" s="4">
        <f>YEAR(Table_1[[#This Row],[Order Date]])</f>
        <v>2014</v>
      </c>
      <c r="D7884" s="9">
        <v>41977</v>
      </c>
      <c r="E7884" s="3">
        <v>41980</v>
      </c>
      <c r="F7884" s="3" t="s">
        <v>23</v>
      </c>
      <c r="G7884" s="3" t="s">
        <v>454</v>
      </c>
      <c r="H7884" s="3" t="s">
        <v>455</v>
      </c>
      <c r="I7884" s="3" t="s">
        <v>26</v>
      </c>
      <c r="J7884" s="3" t="s">
        <v>27</v>
      </c>
      <c r="K7884" s="3" t="s">
        <v>7001</v>
      </c>
      <c r="L7884" s="3" t="s">
        <v>457</v>
      </c>
      <c r="M7884" s="3">
        <v>80229</v>
      </c>
      <c r="N7884" s="3" t="s">
        <v>44</v>
      </c>
      <c r="O7884" s="3" t="s">
        <v>4383</v>
      </c>
      <c r="P7884" s="3" t="s">
        <v>71</v>
      </c>
      <c r="Q7884" s="3" t="s">
        <v>161</v>
      </c>
      <c r="R7884" s="3" t="s">
        <v>4384</v>
      </c>
      <c r="S7884" s="3">
        <v>102.33600000000001</v>
      </c>
      <c r="T7884" s="3">
        <v>8</v>
      </c>
      <c r="U7884" s="3">
        <v>0.2</v>
      </c>
      <c r="V7884" s="3">
        <v>14.07119999999999</v>
      </c>
    </row>
    <row r="7885" spans="1:22" ht="14.25" customHeight="1" x14ac:dyDescent="0.25">
      <c r="A7885" s="3">
        <v>7884</v>
      </c>
      <c r="B7885" s="3" t="s">
        <v>9720</v>
      </c>
      <c r="C7885" s="4">
        <f>YEAR(Table_1[[#This Row],[Order Date]])</f>
        <v>2014</v>
      </c>
      <c r="D7885" s="9">
        <v>41977</v>
      </c>
      <c r="E7885" s="3">
        <v>41980</v>
      </c>
      <c r="F7885" s="3" t="s">
        <v>23</v>
      </c>
      <c r="G7885" s="3" t="s">
        <v>454</v>
      </c>
      <c r="H7885" s="3" t="s">
        <v>455</v>
      </c>
      <c r="I7885" s="3" t="s">
        <v>26</v>
      </c>
      <c r="J7885" s="3" t="s">
        <v>27</v>
      </c>
      <c r="K7885" s="3" t="s">
        <v>7001</v>
      </c>
      <c r="L7885" s="3" t="s">
        <v>457</v>
      </c>
      <c r="M7885" s="3">
        <v>80229</v>
      </c>
      <c r="N7885" s="3" t="s">
        <v>44</v>
      </c>
      <c r="O7885" s="3" t="s">
        <v>5831</v>
      </c>
      <c r="P7885" s="3" t="s">
        <v>46</v>
      </c>
      <c r="Q7885" s="3" t="s">
        <v>90</v>
      </c>
      <c r="R7885" s="3" t="s">
        <v>5832</v>
      </c>
      <c r="S7885" s="3">
        <v>10.32</v>
      </c>
      <c r="T7885" s="3">
        <v>2</v>
      </c>
      <c r="U7885" s="3">
        <v>0.2</v>
      </c>
      <c r="V7885" s="3">
        <v>3.7409999999999997</v>
      </c>
    </row>
    <row r="7886" spans="1:22" ht="14.25" customHeight="1" x14ac:dyDescent="0.25">
      <c r="A7886" s="3">
        <v>7885</v>
      </c>
      <c r="B7886" s="3" t="s">
        <v>9720</v>
      </c>
      <c r="C7886" s="4">
        <f>YEAR(Table_1[[#This Row],[Order Date]])</f>
        <v>2014</v>
      </c>
      <c r="D7886" s="9">
        <v>41977</v>
      </c>
      <c r="E7886" s="3">
        <v>41980</v>
      </c>
      <c r="F7886" s="3" t="s">
        <v>23</v>
      </c>
      <c r="G7886" s="3" t="s">
        <v>454</v>
      </c>
      <c r="H7886" s="3" t="s">
        <v>455</v>
      </c>
      <c r="I7886" s="3" t="s">
        <v>26</v>
      </c>
      <c r="J7886" s="3" t="s">
        <v>27</v>
      </c>
      <c r="K7886" s="3" t="s">
        <v>7001</v>
      </c>
      <c r="L7886" s="3" t="s">
        <v>457</v>
      </c>
      <c r="M7886" s="3">
        <v>80229</v>
      </c>
      <c r="N7886" s="3" t="s">
        <v>44</v>
      </c>
      <c r="O7886" s="3" t="s">
        <v>6829</v>
      </c>
      <c r="P7886" s="3" t="s">
        <v>46</v>
      </c>
      <c r="Q7886" s="3" t="s">
        <v>578</v>
      </c>
      <c r="R7886" s="3" t="s">
        <v>6830</v>
      </c>
      <c r="S7886" s="3">
        <v>47.32</v>
      </c>
      <c r="T7886" s="3">
        <v>7</v>
      </c>
      <c r="U7886" s="3">
        <v>0.2</v>
      </c>
      <c r="V7886" s="3">
        <v>5.9149999999999938</v>
      </c>
    </row>
    <row r="7887" spans="1:22" ht="14.25" customHeight="1" x14ac:dyDescent="0.25">
      <c r="A7887" s="3">
        <v>7886</v>
      </c>
      <c r="B7887" s="3" t="s">
        <v>9720</v>
      </c>
      <c r="C7887" s="4">
        <f>YEAR(Table_1[[#This Row],[Order Date]])</f>
        <v>2014</v>
      </c>
      <c r="D7887" s="9">
        <v>41977</v>
      </c>
      <c r="E7887" s="3">
        <v>41980</v>
      </c>
      <c r="F7887" s="3" t="s">
        <v>23</v>
      </c>
      <c r="G7887" s="3" t="s">
        <v>454</v>
      </c>
      <c r="H7887" s="3" t="s">
        <v>455</v>
      </c>
      <c r="I7887" s="3" t="s">
        <v>26</v>
      </c>
      <c r="J7887" s="3" t="s">
        <v>27</v>
      </c>
      <c r="K7887" s="3" t="s">
        <v>7001</v>
      </c>
      <c r="L7887" s="3" t="s">
        <v>457</v>
      </c>
      <c r="M7887" s="3">
        <v>80229</v>
      </c>
      <c r="N7887" s="3" t="s">
        <v>44</v>
      </c>
      <c r="O7887" s="3" t="s">
        <v>922</v>
      </c>
      <c r="P7887" s="3" t="s">
        <v>32</v>
      </c>
      <c r="Q7887" s="3" t="s">
        <v>65</v>
      </c>
      <c r="R7887" s="3" t="s">
        <v>186</v>
      </c>
      <c r="S7887" s="3">
        <v>23.376000000000001</v>
      </c>
      <c r="T7887" s="3">
        <v>3</v>
      </c>
      <c r="U7887" s="3">
        <v>0.2</v>
      </c>
      <c r="V7887" s="3">
        <v>7.0128000000000013</v>
      </c>
    </row>
    <row r="7888" spans="1:22" ht="14.25" customHeight="1" x14ac:dyDescent="0.25">
      <c r="A7888" s="3">
        <v>7887</v>
      </c>
      <c r="B7888" s="3" t="s">
        <v>9720</v>
      </c>
      <c r="C7888" s="4">
        <f>YEAR(Table_1[[#This Row],[Order Date]])</f>
        <v>2014</v>
      </c>
      <c r="D7888" s="9">
        <v>41977</v>
      </c>
      <c r="E7888" s="3">
        <v>41980</v>
      </c>
      <c r="F7888" s="3" t="s">
        <v>23</v>
      </c>
      <c r="G7888" s="3" t="s">
        <v>454</v>
      </c>
      <c r="H7888" s="3" t="s">
        <v>455</v>
      </c>
      <c r="I7888" s="3" t="s">
        <v>26</v>
      </c>
      <c r="J7888" s="3" t="s">
        <v>27</v>
      </c>
      <c r="K7888" s="3" t="s">
        <v>7001</v>
      </c>
      <c r="L7888" s="3" t="s">
        <v>457</v>
      </c>
      <c r="M7888" s="3">
        <v>80229</v>
      </c>
      <c r="N7888" s="3" t="s">
        <v>44</v>
      </c>
      <c r="O7888" s="3" t="s">
        <v>3956</v>
      </c>
      <c r="P7888" s="3" t="s">
        <v>32</v>
      </c>
      <c r="Q7888" s="3" t="s">
        <v>65</v>
      </c>
      <c r="R7888" s="3" t="s">
        <v>3957</v>
      </c>
      <c r="S7888" s="3">
        <v>16.72</v>
      </c>
      <c r="T7888" s="3">
        <v>5</v>
      </c>
      <c r="U7888" s="3">
        <v>0.2</v>
      </c>
      <c r="V7888" s="3">
        <v>3.3439999999999994</v>
      </c>
    </row>
    <row r="7889" spans="1:22" ht="14.25" customHeight="1" x14ac:dyDescent="0.25">
      <c r="A7889" s="3">
        <v>7888</v>
      </c>
      <c r="B7889" s="3" t="s">
        <v>9720</v>
      </c>
      <c r="C7889" s="4">
        <f>YEAR(Table_1[[#This Row],[Order Date]])</f>
        <v>2014</v>
      </c>
      <c r="D7889" s="9">
        <v>41977</v>
      </c>
      <c r="E7889" s="3">
        <v>41980</v>
      </c>
      <c r="F7889" s="3" t="s">
        <v>23</v>
      </c>
      <c r="G7889" s="3" t="s">
        <v>454</v>
      </c>
      <c r="H7889" s="3" t="s">
        <v>455</v>
      </c>
      <c r="I7889" s="3" t="s">
        <v>26</v>
      </c>
      <c r="J7889" s="3" t="s">
        <v>27</v>
      </c>
      <c r="K7889" s="3" t="s">
        <v>7001</v>
      </c>
      <c r="L7889" s="3" t="s">
        <v>457</v>
      </c>
      <c r="M7889" s="3">
        <v>80229</v>
      </c>
      <c r="N7889" s="3" t="s">
        <v>44</v>
      </c>
      <c r="O7889" s="3" t="s">
        <v>7434</v>
      </c>
      <c r="P7889" s="3" t="s">
        <v>32</v>
      </c>
      <c r="Q7889" s="3" t="s">
        <v>65</v>
      </c>
      <c r="R7889" s="3" t="s">
        <v>7435</v>
      </c>
      <c r="S7889" s="3">
        <v>16.192</v>
      </c>
      <c r="T7889" s="3">
        <v>1</v>
      </c>
      <c r="U7889" s="3">
        <v>0.2</v>
      </c>
      <c r="V7889" s="3">
        <v>4.6552000000000007</v>
      </c>
    </row>
    <row r="7890" spans="1:22" ht="14.25" customHeight="1" x14ac:dyDescent="0.25">
      <c r="A7890" s="3">
        <v>7889</v>
      </c>
      <c r="B7890" s="3" t="s">
        <v>9721</v>
      </c>
      <c r="C7890" s="4">
        <f>YEAR(Table_1[[#This Row],[Order Date]])</f>
        <v>2013</v>
      </c>
      <c r="D7890" s="9">
        <v>41503</v>
      </c>
      <c r="E7890" s="3">
        <v>41509</v>
      </c>
      <c r="F7890" s="3" t="s">
        <v>50</v>
      </c>
      <c r="G7890" s="3" t="s">
        <v>1627</v>
      </c>
      <c r="H7890" s="3" t="s">
        <v>1628</v>
      </c>
      <c r="I7890" s="3" t="s">
        <v>26</v>
      </c>
      <c r="J7890" s="3" t="s">
        <v>27</v>
      </c>
      <c r="K7890" s="3" t="s">
        <v>9722</v>
      </c>
      <c r="L7890" s="3" t="s">
        <v>43</v>
      </c>
      <c r="M7890" s="3">
        <v>95616</v>
      </c>
      <c r="N7890" s="3" t="s">
        <v>44</v>
      </c>
      <c r="O7890" s="3" t="s">
        <v>2779</v>
      </c>
      <c r="P7890" s="3" t="s">
        <v>46</v>
      </c>
      <c r="Q7890" s="3" t="s">
        <v>90</v>
      </c>
      <c r="R7890" s="3" t="s">
        <v>2780</v>
      </c>
      <c r="S7890" s="3">
        <v>32.400000000000006</v>
      </c>
      <c r="T7890" s="3">
        <v>5</v>
      </c>
      <c r="U7890" s="3">
        <v>0</v>
      </c>
      <c r="V7890" s="3">
        <v>15.552000000000001</v>
      </c>
    </row>
    <row r="7891" spans="1:22" ht="14.25" customHeight="1" x14ac:dyDescent="0.25">
      <c r="A7891" s="3">
        <v>7890</v>
      </c>
      <c r="B7891" s="3" t="s">
        <v>9723</v>
      </c>
      <c r="C7891" s="4">
        <f>YEAR(Table_1[[#This Row],[Order Date]])</f>
        <v>2013</v>
      </c>
      <c r="D7891" s="9">
        <v>41634</v>
      </c>
      <c r="E7891" s="3">
        <v>41638</v>
      </c>
      <c r="F7891" s="3" t="s">
        <v>50</v>
      </c>
      <c r="G7891" s="3" t="s">
        <v>8649</v>
      </c>
      <c r="H7891" s="3" t="s">
        <v>8650</v>
      </c>
      <c r="I7891" s="3" t="s">
        <v>26</v>
      </c>
      <c r="J7891" s="3" t="s">
        <v>27</v>
      </c>
      <c r="K7891" s="3" t="s">
        <v>1706</v>
      </c>
      <c r="L7891" s="3" t="s">
        <v>1707</v>
      </c>
      <c r="M7891" s="3">
        <v>72701</v>
      </c>
      <c r="N7891" s="3" t="s">
        <v>30</v>
      </c>
      <c r="O7891" s="3" t="s">
        <v>1756</v>
      </c>
      <c r="P7891" s="3" t="s">
        <v>46</v>
      </c>
      <c r="Q7891" s="3" t="s">
        <v>68</v>
      </c>
      <c r="R7891" s="3" t="s">
        <v>1757</v>
      </c>
      <c r="S7891" s="3">
        <v>19.89</v>
      </c>
      <c r="T7891" s="3">
        <v>9</v>
      </c>
      <c r="U7891" s="3">
        <v>0</v>
      </c>
      <c r="V7891" s="3">
        <v>5.3703000000000003</v>
      </c>
    </row>
    <row r="7892" spans="1:22" ht="14.25" customHeight="1" x14ac:dyDescent="0.25">
      <c r="A7892" s="3">
        <v>7891</v>
      </c>
      <c r="B7892" s="3" t="s">
        <v>9723</v>
      </c>
      <c r="C7892" s="4">
        <f>YEAR(Table_1[[#This Row],[Order Date]])</f>
        <v>2013</v>
      </c>
      <c r="D7892" s="9">
        <v>41634</v>
      </c>
      <c r="E7892" s="3">
        <v>41638</v>
      </c>
      <c r="F7892" s="3" t="s">
        <v>50</v>
      </c>
      <c r="G7892" s="3" t="s">
        <v>8649</v>
      </c>
      <c r="H7892" s="3" t="s">
        <v>8650</v>
      </c>
      <c r="I7892" s="3" t="s">
        <v>26</v>
      </c>
      <c r="J7892" s="3" t="s">
        <v>27</v>
      </c>
      <c r="K7892" s="3" t="s">
        <v>1706</v>
      </c>
      <c r="L7892" s="3" t="s">
        <v>1707</v>
      </c>
      <c r="M7892" s="3">
        <v>72701</v>
      </c>
      <c r="N7892" s="3" t="s">
        <v>30</v>
      </c>
      <c r="O7892" s="3" t="s">
        <v>2543</v>
      </c>
      <c r="P7892" s="3" t="s">
        <v>71</v>
      </c>
      <c r="Q7892" s="3" t="s">
        <v>161</v>
      </c>
      <c r="R7892" s="3" t="s">
        <v>2544</v>
      </c>
      <c r="S7892" s="3">
        <v>399.98</v>
      </c>
      <c r="T7892" s="3">
        <v>2</v>
      </c>
      <c r="U7892" s="3">
        <v>0</v>
      </c>
      <c r="V7892" s="3">
        <v>171.99140000000003</v>
      </c>
    </row>
    <row r="7893" spans="1:22" ht="14.25" customHeight="1" x14ac:dyDescent="0.25">
      <c r="A7893" s="3">
        <v>7892</v>
      </c>
      <c r="B7893" s="3" t="s">
        <v>9723</v>
      </c>
      <c r="C7893" s="4">
        <f>YEAR(Table_1[[#This Row],[Order Date]])</f>
        <v>2013</v>
      </c>
      <c r="D7893" s="9">
        <v>41634</v>
      </c>
      <c r="E7893" s="3">
        <v>41638</v>
      </c>
      <c r="F7893" s="3" t="s">
        <v>50</v>
      </c>
      <c r="G7893" s="3" t="s">
        <v>8649</v>
      </c>
      <c r="H7893" s="3" t="s">
        <v>8650</v>
      </c>
      <c r="I7893" s="3" t="s">
        <v>26</v>
      </c>
      <c r="J7893" s="3" t="s">
        <v>27</v>
      </c>
      <c r="K7893" s="3" t="s">
        <v>1706</v>
      </c>
      <c r="L7893" s="3" t="s">
        <v>1707</v>
      </c>
      <c r="M7893" s="3">
        <v>72701</v>
      </c>
      <c r="N7893" s="3" t="s">
        <v>30</v>
      </c>
      <c r="O7893" s="3" t="s">
        <v>2207</v>
      </c>
      <c r="P7893" s="3" t="s">
        <v>32</v>
      </c>
      <c r="Q7893" s="3" t="s">
        <v>65</v>
      </c>
      <c r="R7893" s="3" t="s">
        <v>2208</v>
      </c>
      <c r="S7893" s="3">
        <v>343.84999999999997</v>
      </c>
      <c r="T7893" s="3">
        <v>5</v>
      </c>
      <c r="U7893" s="3">
        <v>0</v>
      </c>
      <c r="V7893" s="3">
        <v>137.54000000000002</v>
      </c>
    </row>
    <row r="7894" spans="1:22" ht="14.25" customHeight="1" x14ac:dyDescent="0.25">
      <c r="A7894" s="3">
        <v>7893</v>
      </c>
      <c r="B7894" s="3" t="s">
        <v>9723</v>
      </c>
      <c r="C7894" s="4">
        <f>YEAR(Table_1[[#This Row],[Order Date]])</f>
        <v>2013</v>
      </c>
      <c r="D7894" s="9">
        <v>41634</v>
      </c>
      <c r="E7894" s="3">
        <v>41638</v>
      </c>
      <c r="F7894" s="3" t="s">
        <v>50</v>
      </c>
      <c r="G7894" s="3" t="s">
        <v>8649</v>
      </c>
      <c r="H7894" s="3" t="s">
        <v>8650</v>
      </c>
      <c r="I7894" s="3" t="s">
        <v>26</v>
      </c>
      <c r="J7894" s="3" t="s">
        <v>27</v>
      </c>
      <c r="K7894" s="3" t="s">
        <v>1706</v>
      </c>
      <c r="L7894" s="3" t="s">
        <v>1707</v>
      </c>
      <c r="M7894" s="3">
        <v>72701</v>
      </c>
      <c r="N7894" s="3" t="s">
        <v>30</v>
      </c>
      <c r="O7894" s="3" t="s">
        <v>8178</v>
      </c>
      <c r="P7894" s="3" t="s">
        <v>46</v>
      </c>
      <c r="Q7894" s="3" t="s">
        <v>90</v>
      </c>
      <c r="R7894" s="3" t="s">
        <v>8179</v>
      </c>
      <c r="S7894" s="3">
        <v>106.32</v>
      </c>
      <c r="T7894" s="3">
        <v>3</v>
      </c>
      <c r="U7894" s="3">
        <v>0</v>
      </c>
      <c r="V7894" s="3">
        <v>49.970399999999991</v>
      </c>
    </row>
    <row r="7895" spans="1:22" ht="14.25" customHeight="1" x14ac:dyDescent="0.25">
      <c r="A7895" s="3">
        <v>7894</v>
      </c>
      <c r="B7895" s="3" t="s">
        <v>9724</v>
      </c>
      <c r="C7895" s="4">
        <f>YEAR(Table_1[[#This Row],[Order Date]])</f>
        <v>2014</v>
      </c>
      <c r="D7895" s="9">
        <v>41844</v>
      </c>
      <c r="E7895" s="3">
        <v>41851</v>
      </c>
      <c r="F7895" s="3" t="s">
        <v>50</v>
      </c>
      <c r="G7895" s="3" t="s">
        <v>1162</v>
      </c>
      <c r="H7895" s="3" t="s">
        <v>1163</v>
      </c>
      <c r="I7895" s="3" t="s">
        <v>102</v>
      </c>
      <c r="J7895" s="3" t="s">
        <v>27</v>
      </c>
      <c r="K7895" s="3" t="s">
        <v>266</v>
      </c>
      <c r="L7895" s="3" t="s">
        <v>267</v>
      </c>
      <c r="M7895" s="3">
        <v>10011</v>
      </c>
      <c r="N7895" s="3" t="s">
        <v>148</v>
      </c>
      <c r="O7895" s="3" t="s">
        <v>1294</v>
      </c>
      <c r="P7895" s="3" t="s">
        <v>46</v>
      </c>
      <c r="Q7895" s="3" t="s">
        <v>75</v>
      </c>
      <c r="R7895" s="3" t="s">
        <v>1295</v>
      </c>
      <c r="S7895" s="3">
        <v>13.919999999999998</v>
      </c>
      <c r="T7895" s="3">
        <v>3</v>
      </c>
      <c r="U7895" s="3">
        <v>0.2</v>
      </c>
      <c r="V7895" s="3">
        <v>4.3500000000000005</v>
      </c>
    </row>
    <row r="7896" spans="1:22" ht="14.25" customHeight="1" x14ac:dyDescent="0.25">
      <c r="A7896" s="3">
        <v>7895</v>
      </c>
      <c r="B7896" s="3" t="s">
        <v>9725</v>
      </c>
      <c r="C7896" s="4">
        <f>YEAR(Table_1[[#This Row],[Order Date]])</f>
        <v>2014</v>
      </c>
      <c r="D7896" s="9">
        <v>41812</v>
      </c>
      <c r="E7896" s="3">
        <v>41816</v>
      </c>
      <c r="F7896" s="3" t="s">
        <v>50</v>
      </c>
      <c r="G7896" s="3" t="s">
        <v>2161</v>
      </c>
      <c r="H7896" s="3" t="s">
        <v>2162</v>
      </c>
      <c r="I7896" s="3" t="s">
        <v>102</v>
      </c>
      <c r="J7896" s="3" t="s">
        <v>27</v>
      </c>
      <c r="K7896" s="3" t="s">
        <v>5697</v>
      </c>
      <c r="L7896" s="3" t="s">
        <v>9726</v>
      </c>
      <c r="M7896" s="3">
        <v>26003</v>
      </c>
      <c r="N7896" s="3" t="s">
        <v>148</v>
      </c>
      <c r="O7896" s="3" t="s">
        <v>414</v>
      </c>
      <c r="P7896" s="3" t="s">
        <v>46</v>
      </c>
      <c r="Q7896" s="3" t="s">
        <v>75</v>
      </c>
      <c r="R7896" s="3" t="s">
        <v>415</v>
      </c>
      <c r="S7896" s="3">
        <v>82.4</v>
      </c>
      <c r="T7896" s="3">
        <v>5</v>
      </c>
      <c r="U7896" s="3">
        <v>0</v>
      </c>
      <c r="V7896" s="3">
        <v>40.376000000000005</v>
      </c>
    </row>
    <row r="7897" spans="1:22" ht="14.25" customHeight="1" x14ac:dyDescent="0.25">
      <c r="A7897" s="3">
        <v>7896</v>
      </c>
      <c r="B7897" s="3" t="s">
        <v>9725</v>
      </c>
      <c r="C7897" s="4">
        <f>YEAR(Table_1[[#This Row],[Order Date]])</f>
        <v>2014</v>
      </c>
      <c r="D7897" s="9">
        <v>41812</v>
      </c>
      <c r="E7897" s="3">
        <v>41816</v>
      </c>
      <c r="F7897" s="3" t="s">
        <v>50</v>
      </c>
      <c r="G7897" s="3" t="s">
        <v>2161</v>
      </c>
      <c r="H7897" s="3" t="s">
        <v>2162</v>
      </c>
      <c r="I7897" s="3" t="s">
        <v>102</v>
      </c>
      <c r="J7897" s="3" t="s">
        <v>27</v>
      </c>
      <c r="K7897" s="3" t="s">
        <v>5697</v>
      </c>
      <c r="L7897" s="3" t="s">
        <v>9726</v>
      </c>
      <c r="M7897" s="3">
        <v>26003</v>
      </c>
      <c r="N7897" s="3" t="s">
        <v>148</v>
      </c>
      <c r="O7897" s="3" t="s">
        <v>2913</v>
      </c>
      <c r="P7897" s="3" t="s">
        <v>46</v>
      </c>
      <c r="Q7897" s="3" t="s">
        <v>75</v>
      </c>
      <c r="R7897" s="3" t="s">
        <v>2914</v>
      </c>
      <c r="S7897" s="3">
        <v>6.24</v>
      </c>
      <c r="T7897" s="3">
        <v>2</v>
      </c>
      <c r="U7897" s="3">
        <v>0</v>
      </c>
      <c r="V7897" s="3">
        <v>3.0575999999999999</v>
      </c>
    </row>
    <row r="7898" spans="1:22" ht="14.25" customHeight="1" x14ac:dyDescent="0.25">
      <c r="A7898" s="3">
        <v>7897</v>
      </c>
      <c r="B7898" s="3" t="s">
        <v>9725</v>
      </c>
      <c r="C7898" s="4">
        <f>YEAR(Table_1[[#This Row],[Order Date]])</f>
        <v>2014</v>
      </c>
      <c r="D7898" s="9">
        <v>41812</v>
      </c>
      <c r="E7898" s="3">
        <v>41816</v>
      </c>
      <c r="F7898" s="3" t="s">
        <v>50</v>
      </c>
      <c r="G7898" s="3" t="s">
        <v>2161</v>
      </c>
      <c r="H7898" s="3" t="s">
        <v>2162</v>
      </c>
      <c r="I7898" s="3" t="s">
        <v>102</v>
      </c>
      <c r="J7898" s="3" t="s">
        <v>27</v>
      </c>
      <c r="K7898" s="3" t="s">
        <v>5697</v>
      </c>
      <c r="L7898" s="3" t="s">
        <v>9726</v>
      </c>
      <c r="M7898" s="3">
        <v>26003</v>
      </c>
      <c r="N7898" s="3" t="s">
        <v>148</v>
      </c>
      <c r="O7898" s="3" t="s">
        <v>1251</v>
      </c>
      <c r="P7898" s="3" t="s">
        <v>46</v>
      </c>
      <c r="Q7898" s="3" t="s">
        <v>90</v>
      </c>
      <c r="R7898" s="3" t="s">
        <v>1442</v>
      </c>
      <c r="S7898" s="3">
        <v>447.84</v>
      </c>
      <c r="T7898" s="3">
        <v>8</v>
      </c>
      <c r="U7898" s="3">
        <v>0</v>
      </c>
      <c r="V7898" s="3">
        <v>219.44159999999999</v>
      </c>
    </row>
    <row r="7899" spans="1:22" ht="14.25" customHeight="1" x14ac:dyDescent="0.25">
      <c r="A7899" s="3">
        <v>7898</v>
      </c>
      <c r="B7899" s="3" t="s">
        <v>9727</v>
      </c>
      <c r="C7899" s="4">
        <f>YEAR(Table_1[[#This Row],[Order Date]])</f>
        <v>2014</v>
      </c>
      <c r="D7899" s="9">
        <v>41865</v>
      </c>
      <c r="E7899" s="3">
        <v>41870</v>
      </c>
      <c r="F7899" s="3" t="s">
        <v>50</v>
      </c>
      <c r="G7899" s="3" t="s">
        <v>3535</v>
      </c>
      <c r="H7899" s="3" t="s">
        <v>3536</v>
      </c>
      <c r="I7899" s="3" t="s">
        <v>26</v>
      </c>
      <c r="J7899" s="3" t="s">
        <v>27</v>
      </c>
      <c r="K7899" s="3" t="s">
        <v>334</v>
      </c>
      <c r="L7899" s="3" t="s">
        <v>335</v>
      </c>
      <c r="M7899" s="3">
        <v>38109</v>
      </c>
      <c r="N7899" s="3" t="s">
        <v>30</v>
      </c>
      <c r="O7899" s="3" t="s">
        <v>2074</v>
      </c>
      <c r="P7899" s="3" t="s">
        <v>46</v>
      </c>
      <c r="Q7899" s="3" t="s">
        <v>78</v>
      </c>
      <c r="R7899" s="3" t="s">
        <v>2075</v>
      </c>
      <c r="S7899" s="3">
        <v>272.048</v>
      </c>
      <c r="T7899" s="3">
        <v>7</v>
      </c>
      <c r="U7899" s="3">
        <v>0.2</v>
      </c>
      <c r="V7899" s="3">
        <v>30.605399999999946</v>
      </c>
    </row>
    <row r="7900" spans="1:22" ht="14.25" customHeight="1" x14ac:dyDescent="0.25">
      <c r="A7900" s="3">
        <v>7899</v>
      </c>
      <c r="B7900" s="3" t="s">
        <v>9727</v>
      </c>
      <c r="C7900" s="4">
        <f>YEAR(Table_1[[#This Row],[Order Date]])</f>
        <v>2014</v>
      </c>
      <c r="D7900" s="9">
        <v>41865</v>
      </c>
      <c r="E7900" s="3">
        <v>41870</v>
      </c>
      <c r="F7900" s="3" t="s">
        <v>50</v>
      </c>
      <c r="G7900" s="3" t="s">
        <v>3535</v>
      </c>
      <c r="H7900" s="3" t="s">
        <v>3536</v>
      </c>
      <c r="I7900" s="3" t="s">
        <v>26</v>
      </c>
      <c r="J7900" s="3" t="s">
        <v>27</v>
      </c>
      <c r="K7900" s="3" t="s">
        <v>334</v>
      </c>
      <c r="L7900" s="3" t="s">
        <v>335</v>
      </c>
      <c r="M7900" s="3">
        <v>38109</v>
      </c>
      <c r="N7900" s="3" t="s">
        <v>30</v>
      </c>
      <c r="O7900" s="3" t="s">
        <v>4718</v>
      </c>
      <c r="P7900" s="3" t="s">
        <v>46</v>
      </c>
      <c r="Q7900" s="3" t="s">
        <v>75</v>
      </c>
      <c r="R7900" s="3" t="s">
        <v>4719</v>
      </c>
      <c r="S7900" s="3">
        <v>1614.5820000000003</v>
      </c>
      <c r="T7900" s="3">
        <v>6</v>
      </c>
      <c r="U7900" s="3">
        <v>0.7</v>
      </c>
      <c r="V7900" s="3">
        <v>-1237.8461999999995</v>
      </c>
    </row>
    <row r="7901" spans="1:22" ht="14.25" customHeight="1" x14ac:dyDescent="0.25">
      <c r="A7901" s="3">
        <v>7900</v>
      </c>
      <c r="B7901" s="3" t="s">
        <v>9727</v>
      </c>
      <c r="C7901" s="4">
        <f>YEAR(Table_1[[#This Row],[Order Date]])</f>
        <v>2014</v>
      </c>
      <c r="D7901" s="9">
        <v>41865</v>
      </c>
      <c r="E7901" s="3">
        <v>41870</v>
      </c>
      <c r="F7901" s="3" t="s">
        <v>50</v>
      </c>
      <c r="G7901" s="3" t="s">
        <v>3535</v>
      </c>
      <c r="H7901" s="3" t="s">
        <v>3536</v>
      </c>
      <c r="I7901" s="3" t="s">
        <v>26</v>
      </c>
      <c r="J7901" s="3" t="s">
        <v>27</v>
      </c>
      <c r="K7901" s="3" t="s">
        <v>334</v>
      </c>
      <c r="L7901" s="3" t="s">
        <v>335</v>
      </c>
      <c r="M7901" s="3">
        <v>38109</v>
      </c>
      <c r="N7901" s="3" t="s">
        <v>30</v>
      </c>
      <c r="O7901" s="3" t="s">
        <v>3244</v>
      </c>
      <c r="P7901" s="3" t="s">
        <v>46</v>
      </c>
      <c r="Q7901" s="3" t="s">
        <v>269</v>
      </c>
      <c r="R7901" s="3" t="s">
        <v>186</v>
      </c>
      <c r="S7901" s="3">
        <v>24.320000000000004</v>
      </c>
      <c r="T7901" s="3">
        <v>5</v>
      </c>
      <c r="U7901" s="3">
        <v>0.2</v>
      </c>
      <c r="V7901" s="3">
        <v>9.1199999999999974</v>
      </c>
    </row>
    <row r="7902" spans="1:22" ht="14.25" customHeight="1" x14ac:dyDescent="0.25">
      <c r="A7902" s="3">
        <v>7901</v>
      </c>
      <c r="B7902" s="3" t="s">
        <v>9727</v>
      </c>
      <c r="C7902" s="4">
        <f>YEAR(Table_1[[#This Row],[Order Date]])</f>
        <v>2014</v>
      </c>
      <c r="D7902" s="9">
        <v>41865</v>
      </c>
      <c r="E7902" s="3">
        <v>41870</v>
      </c>
      <c r="F7902" s="3" t="s">
        <v>50</v>
      </c>
      <c r="G7902" s="3" t="s">
        <v>3535</v>
      </c>
      <c r="H7902" s="3" t="s">
        <v>3536</v>
      </c>
      <c r="I7902" s="3" t="s">
        <v>26</v>
      </c>
      <c r="J7902" s="3" t="s">
        <v>27</v>
      </c>
      <c r="K7902" s="3" t="s">
        <v>334</v>
      </c>
      <c r="L7902" s="3" t="s">
        <v>335</v>
      </c>
      <c r="M7902" s="3">
        <v>38109</v>
      </c>
      <c r="N7902" s="3" t="s">
        <v>30</v>
      </c>
      <c r="O7902" s="3" t="s">
        <v>5931</v>
      </c>
      <c r="P7902" s="3" t="s">
        <v>71</v>
      </c>
      <c r="Q7902" s="3" t="s">
        <v>161</v>
      </c>
      <c r="R7902" s="3" t="s">
        <v>5932</v>
      </c>
      <c r="S7902" s="3">
        <v>1.5840000000000001</v>
      </c>
      <c r="T7902" s="3">
        <v>2</v>
      </c>
      <c r="U7902" s="3">
        <v>0.2</v>
      </c>
      <c r="V7902" s="3">
        <v>0.47520000000000018</v>
      </c>
    </row>
    <row r="7903" spans="1:22" ht="14.25" customHeight="1" x14ac:dyDescent="0.25">
      <c r="A7903" s="3">
        <v>7902</v>
      </c>
      <c r="B7903" s="3" t="s">
        <v>9727</v>
      </c>
      <c r="C7903" s="4">
        <f>YEAR(Table_1[[#This Row],[Order Date]])</f>
        <v>2014</v>
      </c>
      <c r="D7903" s="9">
        <v>41865</v>
      </c>
      <c r="E7903" s="3">
        <v>41870</v>
      </c>
      <c r="F7903" s="3" t="s">
        <v>50</v>
      </c>
      <c r="G7903" s="3" t="s">
        <v>3535</v>
      </c>
      <c r="H7903" s="3" t="s">
        <v>3536</v>
      </c>
      <c r="I7903" s="3" t="s">
        <v>26</v>
      </c>
      <c r="J7903" s="3" t="s">
        <v>27</v>
      </c>
      <c r="K7903" s="3" t="s">
        <v>334</v>
      </c>
      <c r="L7903" s="3" t="s">
        <v>335</v>
      </c>
      <c r="M7903" s="3">
        <v>38109</v>
      </c>
      <c r="N7903" s="3" t="s">
        <v>30</v>
      </c>
      <c r="O7903" s="3" t="s">
        <v>3464</v>
      </c>
      <c r="P7903" s="3" t="s">
        <v>32</v>
      </c>
      <c r="Q7903" s="3" t="s">
        <v>65</v>
      </c>
      <c r="R7903" s="3" t="s">
        <v>3465</v>
      </c>
      <c r="S7903" s="3">
        <v>31.983999999999998</v>
      </c>
      <c r="T7903" s="3">
        <v>1</v>
      </c>
      <c r="U7903" s="3">
        <v>0.2</v>
      </c>
      <c r="V7903" s="3">
        <v>0</v>
      </c>
    </row>
    <row r="7904" spans="1:22" ht="14.25" customHeight="1" x14ac:dyDescent="0.25">
      <c r="A7904" s="3">
        <v>7903</v>
      </c>
      <c r="B7904" s="3" t="s">
        <v>9727</v>
      </c>
      <c r="C7904" s="4">
        <f>YEAR(Table_1[[#This Row],[Order Date]])</f>
        <v>2014</v>
      </c>
      <c r="D7904" s="9">
        <v>41865</v>
      </c>
      <c r="E7904" s="3">
        <v>41870</v>
      </c>
      <c r="F7904" s="3" t="s">
        <v>50</v>
      </c>
      <c r="G7904" s="3" t="s">
        <v>3535</v>
      </c>
      <c r="H7904" s="3" t="s">
        <v>3536</v>
      </c>
      <c r="I7904" s="3" t="s">
        <v>26</v>
      </c>
      <c r="J7904" s="3" t="s">
        <v>27</v>
      </c>
      <c r="K7904" s="3" t="s">
        <v>334</v>
      </c>
      <c r="L7904" s="3" t="s">
        <v>335</v>
      </c>
      <c r="M7904" s="3">
        <v>38109</v>
      </c>
      <c r="N7904" s="3" t="s">
        <v>30</v>
      </c>
      <c r="O7904" s="3" t="s">
        <v>1691</v>
      </c>
      <c r="P7904" s="3" t="s">
        <v>46</v>
      </c>
      <c r="Q7904" s="3" t="s">
        <v>173</v>
      </c>
      <c r="R7904" s="3" t="s">
        <v>1692</v>
      </c>
      <c r="S7904" s="3">
        <v>14.76</v>
      </c>
      <c r="T7904" s="3">
        <v>5</v>
      </c>
      <c r="U7904" s="3">
        <v>0.2</v>
      </c>
      <c r="V7904" s="3">
        <v>4.7969999999999988</v>
      </c>
    </row>
    <row r="7905" spans="1:22" ht="14.25" customHeight="1" x14ac:dyDescent="0.25">
      <c r="A7905" s="3">
        <v>7904</v>
      </c>
      <c r="B7905" s="3" t="s">
        <v>9727</v>
      </c>
      <c r="C7905" s="4">
        <f>YEAR(Table_1[[#This Row],[Order Date]])</f>
        <v>2014</v>
      </c>
      <c r="D7905" s="9">
        <v>41865</v>
      </c>
      <c r="E7905" s="3">
        <v>41870</v>
      </c>
      <c r="F7905" s="3" t="s">
        <v>50</v>
      </c>
      <c r="G7905" s="3" t="s">
        <v>3535</v>
      </c>
      <c r="H7905" s="3" t="s">
        <v>3536</v>
      </c>
      <c r="I7905" s="3" t="s">
        <v>26</v>
      </c>
      <c r="J7905" s="3" t="s">
        <v>27</v>
      </c>
      <c r="K7905" s="3" t="s">
        <v>334</v>
      </c>
      <c r="L7905" s="3" t="s">
        <v>335</v>
      </c>
      <c r="M7905" s="3">
        <v>38109</v>
      </c>
      <c r="N7905" s="3" t="s">
        <v>30</v>
      </c>
      <c r="O7905" s="3" t="s">
        <v>9131</v>
      </c>
      <c r="P7905" s="3" t="s">
        <v>32</v>
      </c>
      <c r="Q7905" s="3" t="s">
        <v>36</v>
      </c>
      <c r="R7905" s="3" t="s">
        <v>9132</v>
      </c>
      <c r="S7905" s="3">
        <v>423.64799999999997</v>
      </c>
      <c r="T7905" s="3">
        <v>2</v>
      </c>
      <c r="U7905" s="3">
        <v>0.2</v>
      </c>
      <c r="V7905" s="3">
        <v>47.660399999999967</v>
      </c>
    </row>
    <row r="7906" spans="1:22" ht="14.25" customHeight="1" x14ac:dyDescent="0.25">
      <c r="A7906" s="3">
        <v>7905</v>
      </c>
      <c r="B7906" s="3" t="s">
        <v>9728</v>
      </c>
      <c r="C7906" s="4">
        <f>YEAR(Table_1[[#This Row],[Order Date]])</f>
        <v>2012</v>
      </c>
      <c r="D7906" s="9">
        <v>41220</v>
      </c>
      <c r="E7906" s="3">
        <v>41226</v>
      </c>
      <c r="F7906" s="3" t="s">
        <v>50</v>
      </c>
      <c r="G7906" s="3" t="s">
        <v>8517</v>
      </c>
      <c r="H7906" s="3" t="s">
        <v>8518</v>
      </c>
      <c r="I7906" s="3" t="s">
        <v>26</v>
      </c>
      <c r="J7906" s="3" t="s">
        <v>27</v>
      </c>
      <c r="K7906" s="3" t="s">
        <v>184</v>
      </c>
      <c r="L7906" s="3" t="s">
        <v>104</v>
      </c>
      <c r="M7906" s="3">
        <v>77036</v>
      </c>
      <c r="N7906" s="3" t="s">
        <v>105</v>
      </c>
      <c r="O7906" s="3" t="s">
        <v>4185</v>
      </c>
      <c r="P7906" s="3" t="s">
        <v>46</v>
      </c>
      <c r="Q7906" s="3" t="s">
        <v>90</v>
      </c>
      <c r="R7906" s="3" t="s">
        <v>4186</v>
      </c>
      <c r="S7906" s="3">
        <v>76.64</v>
      </c>
      <c r="T7906" s="3">
        <v>2</v>
      </c>
      <c r="U7906" s="3">
        <v>0.2</v>
      </c>
      <c r="V7906" s="3">
        <v>26.823999999999995</v>
      </c>
    </row>
    <row r="7907" spans="1:22" ht="14.25" customHeight="1" x14ac:dyDescent="0.25">
      <c r="A7907" s="3">
        <v>7906</v>
      </c>
      <c r="B7907" s="3" t="s">
        <v>9729</v>
      </c>
      <c r="C7907" s="4">
        <f>YEAR(Table_1[[#This Row],[Order Date]])</f>
        <v>2012</v>
      </c>
      <c r="D7907" s="9">
        <v>41197</v>
      </c>
      <c r="E7907" s="3">
        <v>41204</v>
      </c>
      <c r="F7907" s="3" t="s">
        <v>50</v>
      </c>
      <c r="G7907" s="3" t="s">
        <v>550</v>
      </c>
      <c r="H7907" s="3" t="s">
        <v>551</v>
      </c>
      <c r="I7907" s="3" t="s">
        <v>102</v>
      </c>
      <c r="J7907" s="3" t="s">
        <v>27</v>
      </c>
      <c r="K7907" s="3" t="s">
        <v>815</v>
      </c>
      <c r="L7907" s="3" t="s">
        <v>104</v>
      </c>
      <c r="M7907" s="3">
        <v>75217</v>
      </c>
      <c r="N7907" s="3" t="s">
        <v>105</v>
      </c>
      <c r="O7907" s="3" t="s">
        <v>1590</v>
      </c>
      <c r="P7907" s="3" t="s">
        <v>46</v>
      </c>
      <c r="Q7907" s="3" t="s">
        <v>173</v>
      </c>
      <c r="R7907" s="3" t="s">
        <v>186</v>
      </c>
      <c r="S7907" s="3">
        <v>4.4640000000000004</v>
      </c>
      <c r="T7907" s="3">
        <v>1</v>
      </c>
      <c r="U7907" s="3">
        <v>0.2</v>
      </c>
      <c r="V7907" s="3">
        <v>1.6739999999999999</v>
      </c>
    </row>
    <row r="7908" spans="1:22" ht="14.25" customHeight="1" x14ac:dyDescent="0.25">
      <c r="A7908" s="3">
        <v>7907</v>
      </c>
      <c r="B7908" s="3" t="s">
        <v>9729</v>
      </c>
      <c r="C7908" s="4">
        <f>YEAR(Table_1[[#This Row],[Order Date]])</f>
        <v>2012</v>
      </c>
      <c r="D7908" s="9">
        <v>41197</v>
      </c>
      <c r="E7908" s="3">
        <v>41204</v>
      </c>
      <c r="F7908" s="3" t="s">
        <v>50</v>
      </c>
      <c r="G7908" s="3" t="s">
        <v>550</v>
      </c>
      <c r="H7908" s="3" t="s">
        <v>551</v>
      </c>
      <c r="I7908" s="3" t="s">
        <v>102</v>
      </c>
      <c r="J7908" s="3" t="s">
        <v>27</v>
      </c>
      <c r="K7908" s="3" t="s">
        <v>815</v>
      </c>
      <c r="L7908" s="3" t="s">
        <v>104</v>
      </c>
      <c r="M7908" s="3">
        <v>75217</v>
      </c>
      <c r="N7908" s="3" t="s">
        <v>105</v>
      </c>
      <c r="O7908" s="3" t="s">
        <v>3572</v>
      </c>
      <c r="P7908" s="3" t="s">
        <v>46</v>
      </c>
      <c r="Q7908" s="3" t="s">
        <v>75</v>
      </c>
      <c r="R7908" s="3" t="s">
        <v>3573</v>
      </c>
      <c r="S7908" s="3">
        <v>3.9599999999999991</v>
      </c>
      <c r="T7908" s="3">
        <v>10</v>
      </c>
      <c r="U7908" s="3">
        <v>0.8</v>
      </c>
      <c r="V7908" s="3">
        <v>-6.93</v>
      </c>
    </row>
    <row r="7909" spans="1:22" ht="14.25" customHeight="1" x14ac:dyDescent="0.25">
      <c r="A7909" s="3">
        <v>7908</v>
      </c>
      <c r="B7909" s="3" t="s">
        <v>9730</v>
      </c>
      <c r="C7909" s="4">
        <f>YEAR(Table_1[[#This Row],[Order Date]])</f>
        <v>2013</v>
      </c>
      <c r="D7909" s="9">
        <v>41486</v>
      </c>
      <c r="E7909" s="3">
        <v>41489</v>
      </c>
      <c r="F7909" s="3" t="s">
        <v>188</v>
      </c>
      <c r="G7909" s="3" t="s">
        <v>2806</v>
      </c>
      <c r="H7909" s="3" t="s">
        <v>2807</v>
      </c>
      <c r="I7909" s="3" t="s">
        <v>41</v>
      </c>
      <c r="J7909" s="3" t="s">
        <v>27</v>
      </c>
      <c r="K7909" s="3" t="s">
        <v>127</v>
      </c>
      <c r="L7909" s="3" t="s">
        <v>43</v>
      </c>
      <c r="M7909" s="3">
        <v>94122</v>
      </c>
      <c r="N7909" s="3" t="s">
        <v>44</v>
      </c>
      <c r="O7909" s="3" t="s">
        <v>3305</v>
      </c>
      <c r="P7909" s="3" t="s">
        <v>46</v>
      </c>
      <c r="Q7909" s="3" t="s">
        <v>78</v>
      </c>
      <c r="R7909" s="3" t="s">
        <v>3306</v>
      </c>
      <c r="S7909" s="3">
        <v>715.64</v>
      </c>
      <c r="T7909" s="3">
        <v>2</v>
      </c>
      <c r="U7909" s="3">
        <v>0</v>
      </c>
      <c r="V7909" s="3">
        <v>178.90999999999997</v>
      </c>
    </row>
    <row r="7910" spans="1:22" ht="14.25" customHeight="1" x14ac:dyDescent="0.25">
      <c r="A7910" s="3">
        <v>7909</v>
      </c>
      <c r="B7910" s="3" t="s">
        <v>9731</v>
      </c>
      <c r="C7910" s="4">
        <f>YEAR(Table_1[[#This Row],[Order Date]])</f>
        <v>2013</v>
      </c>
      <c r="D7910" s="9">
        <v>41612</v>
      </c>
      <c r="E7910" s="3">
        <v>41616</v>
      </c>
      <c r="F7910" s="3" t="s">
        <v>50</v>
      </c>
      <c r="G7910" s="3" t="s">
        <v>7418</v>
      </c>
      <c r="H7910" s="3" t="s">
        <v>7419</v>
      </c>
      <c r="I7910" s="3" t="s">
        <v>26</v>
      </c>
      <c r="J7910" s="3" t="s">
        <v>27</v>
      </c>
      <c r="K7910" s="3" t="s">
        <v>9732</v>
      </c>
      <c r="L7910" s="3" t="s">
        <v>43</v>
      </c>
      <c r="M7910" s="3">
        <v>95037</v>
      </c>
      <c r="N7910" s="3" t="s">
        <v>44</v>
      </c>
      <c r="O7910" s="3" t="s">
        <v>3224</v>
      </c>
      <c r="P7910" s="3" t="s">
        <v>32</v>
      </c>
      <c r="Q7910" s="3" t="s">
        <v>56</v>
      </c>
      <c r="R7910" s="3" t="s">
        <v>3225</v>
      </c>
      <c r="S7910" s="3">
        <v>268.70400000000001</v>
      </c>
      <c r="T7910" s="3">
        <v>3</v>
      </c>
      <c r="U7910" s="3">
        <v>0.2</v>
      </c>
      <c r="V7910" s="3">
        <v>6.717599999999976</v>
      </c>
    </row>
    <row r="7911" spans="1:22" ht="14.25" customHeight="1" x14ac:dyDescent="0.25">
      <c r="A7911" s="3">
        <v>7910</v>
      </c>
      <c r="B7911" s="3" t="s">
        <v>9731</v>
      </c>
      <c r="C7911" s="4">
        <f>YEAR(Table_1[[#This Row],[Order Date]])</f>
        <v>2013</v>
      </c>
      <c r="D7911" s="9">
        <v>41612</v>
      </c>
      <c r="E7911" s="3">
        <v>41616</v>
      </c>
      <c r="F7911" s="3" t="s">
        <v>50</v>
      </c>
      <c r="G7911" s="3" t="s">
        <v>7418</v>
      </c>
      <c r="H7911" s="3" t="s">
        <v>7419</v>
      </c>
      <c r="I7911" s="3" t="s">
        <v>26</v>
      </c>
      <c r="J7911" s="3" t="s">
        <v>27</v>
      </c>
      <c r="K7911" s="3" t="s">
        <v>9732</v>
      </c>
      <c r="L7911" s="3" t="s">
        <v>43</v>
      </c>
      <c r="M7911" s="3">
        <v>95037</v>
      </c>
      <c r="N7911" s="3" t="s">
        <v>44</v>
      </c>
      <c r="O7911" s="3" t="s">
        <v>1737</v>
      </c>
      <c r="P7911" s="3" t="s">
        <v>46</v>
      </c>
      <c r="Q7911" s="3" t="s">
        <v>68</v>
      </c>
      <c r="R7911" s="3" t="s">
        <v>1738</v>
      </c>
      <c r="S7911" s="3">
        <v>21.92</v>
      </c>
      <c r="T7911" s="3">
        <v>8</v>
      </c>
      <c r="U7911" s="3">
        <v>0</v>
      </c>
      <c r="V7911" s="3">
        <v>5.9184000000000019</v>
      </c>
    </row>
    <row r="7912" spans="1:22" ht="14.25" customHeight="1" x14ac:dyDescent="0.25">
      <c r="A7912" s="3">
        <v>7911</v>
      </c>
      <c r="B7912" s="3" t="s">
        <v>9731</v>
      </c>
      <c r="C7912" s="4">
        <f>YEAR(Table_1[[#This Row],[Order Date]])</f>
        <v>2013</v>
      </c>
      <c r="D7912" s="9">
        <v>41612</v>
      </c>
      <c r="E7912" s="3">
        <v>41616</v>
      </c>
      <c r="F7912" s="3" t="s">
        <v>50</v>
      </c>
      <c r="G7912" s="3" t="s">
        <v>7418</v>
      </c>
      <c r="H7912" s="3" t="s">
        <v>7419</v>
      </c>
      <c r="I7912" s="3" t="s">
        <v>26</v>
      </c>
      <c r="J7912" s="3" t="s">
        <v>27</v>
      </c>
      <c r="K7912" s="3" t="s">
        <v>9732</v>
      </c>
      <c r="L7912" s="3" t="s">
        <v>43</v>
      </c>
      <c r="M7912" s="3">
        <v>95037</v>
      </c>
      <c r="N7912" s="3" t="s">
        <v>44</v>
      </c>
      <c r="O7912" s="3" t="s">
        <v>2808</v>
      </c>
      <c r="P7912" s="3" t="s">
        <v>46</v>
      </c>
      <c r="Q7912" s="3" t="s">
        <v>59</v>
      </c>
      <c r="R7912" s="3" t="s">
        <v>2809</v>
      </c>
      <c r="S7912" s="3">
        <v>48.72</v>
      </c>
      <c r="T7912" s="3">
        <v>3</v>
      </c>
      <c r="U7912" s="3">
        <v>0</v>
      </c>
      <c r="V7912" s="3">
        <v>7.3079999999999998</v>
      </c>
    </row>
    <row r="7913" spans="1:22" ht="14.25" customHeight="1" x14ac:dyDescent="0.25">
      <c r="A7913" s="3">
        <v>7912</v>
      </c>
      <c r="B7913" s="3" t="s">
        <v>9731</v>
      </c>
      <c r="C7913" s="4">
        <f>YEAR(Table_1[[#This Row],[Order Date]])</f>
        <v>2013</v>
      </c>
      <c r="D7913" s="9">
        <v>41612</v>
      </c>
      <c r="E7913" s="3">
        <v>41616</v>
      </c>
      <c r="F7913" s="3" t="s">
        <v>50</v>
      </c>
      <c r="G7913" s="3" t="s">
        <v>7418</v>
      </c>
      <c r="H7913" s="3" t="s">
        <v>7419</v>
      </c>
      <c r="I7913" s="3" t="s">
        <v>26</v>
      </c>
      <c r="J7913" s="3" t="s">
        <v>27</v>
      </c>
      <c r="K7913" s="3" t="s">
        <v>9732</v>
      </c>
      <c r="L7913" s="3" t="s">
        <v>43</v>
      </c>
      <c r="M7913" s="3">
        <v>95037</v>
      </c>
      <c r="N7913" s="3" t="s">
        <v>44</v>
      </c>
      <c r="O7913" s="3" t="s">
        <v>1669</v>
      </c>
      <c r="P7913" s="3" t="s">
        <v>32</v>
      </c>
      <c r="Q7913" s="3" t="s">
        <v>33</v>
      </c>
      <c r="R7913" s="3" t="s">
        <v>1670</v>
      </c>
      <c r="S7913" s="3">
        <v>205.666</v>
      </c>
      <c r="T7913" s="3">
        <v>2</v>
      </c>
      <c r="U7913" s="3">
        <v>0.15</v>
      </c>
      <c r="V7913" s="3">
        <v>-12.097999999999999</v>
      </c>
    </row>
    <row r="7914" spans="1:22" ht="14.25" customHeight="1" x14ac:dyDescent="0.25">
      <c r="A7914" s="3">
        <v>7913</v>
      </c>
      <c r="B7914" s="3" t="s">
        <v>9733</v>
      </c>
      <c r="C7914" s="4">
        <f>YEAR(Table_1[[#This Row],[Order Date]])</f>
        <v>2013</v>
      </c>
      <c r="D7914" s="9">
        <v>41393</v>
      </c>
      <c r="E7914" s="3">
        <v>41395</v>
      </c>
      <c r="F7914" s="3" t="s">
        <v>23</v>
      </c>
      <c r="G7914" s="3" t="s">
        <v>2193</v>
      </c>
      <c r="H7914" s="3" t="s">
        <v>2194</v>
      </c>
      <c r="I7914" s="3" t="s">
        <v>26</v>
      </c>
      <c r="J7914" s="3" t="s">
        <v>27</v>
      </c>
      <c r="K7914" s="3" t="s">
        <v>9306</v>
      </c>
      <c r="L7914" s="3" t="s">
        <v>211</v>
      </c>
      <c r="M7914" s="3">
        <v>60174</v>
      </c>
      <c r="N7914" s="3" t="s">
        <v>105</v>
      </c>
      <c r="O7914" s="3" t="s">
        <v>3012</v>
      </c>
      <c r="P7914" s="3" t="s">
        <v>32</v>
      </c>
      <c r="Q7914" s="3" t="s">
        <v>65</v>
      </c>
      <c r="R7914" s="3" t="s">
        <v>3013</v>
      </c>
      <c r="S7914" s="3">
        <v>30.344000000000001</v>
      </c>
      <c r="T7914" s="3">
        <v>2</v>
      </c>
      <c r="U7914" s="3">
        <v>0.6</v>
      </c>
      <c r="V7914" s="3">
        <v>-31.861200000000004</v>
      </c>
    </row>
    <row r="7915" spans="1:22" ht="14.25" customHeight="1" x14ac:dyDescent="0.25">
      <c r="A7915" s="3">
        <v>7914</v>
      </c>
      <c r="B7915" s="3" t="s">
        <v>9734</v>
      </c>
      <c r="C7915" s="4">
        <f>YEAR(Table_1[[#This Row],[Order Date]])</f>
        <v>2014</v>
      </c>
      <c r="D7915" s="9">
        <v>41877</v>
      </c>
      <c r="E7915" s="3">
        <v>41879</v>
      </c>
      <c r="F7915" s="3" t="s">
        <v>188</v>
      </c>
      <c r="G7915" s="3" t="s">
        <v>4798</v>
      </c>
      <c r="H7915" s="3" t="s">
        <v>4799</v>
      </c>
      <c r="I7915" s="3" t="s">
        <v>26</v>
      </c>
      <c r="J7915" s="3" t="s">
        <v>27</v>
      </c>
      <c r="K7915" s="3" t="s">
        <v>2180</v>
      </c>
      <c r="L7915" s="3" t="s">
        <v>498</v>
      </c>
      <c r="M7915" s="3">
        <v>44105</v>
      </c>
      <c r="N7915" s="3" t="s">
        <v>148</v>
      </c>
      <c r="O7915" s="3" t="s">
        <v>4938</v>
      </c>
      <c r="P7915" s="3" t="s">
        <v>46</v>
      </c>
      <c r="Q7915" s="3" t="s">
        <v>59</v>
      </c>
      <c r="R7915" s="3" t="s">
        <v>4939</v>
      </c>
      <c r="S7915" s="3">
        <v>25.695999999999998</v>
      </c>
      <c r="T7915" s="3">
        <v>2</v>
      </c>
      <c r="U7915" s="3">
        <v>0.2</v>
      </c>
      <c r="V7915" s="3">
        <v>1.9271999999999991</v>
      </c>
    </row>
    <row r="7916" spans="1:22" ht="14.25" customHeight="1" x14ac:dyDescent="0.25">
      <c r="A7916" s="3">
        <v>7915</v>
      </c>
      <c r="B7916" s="3" t="s">
        <v>9735</v>
      </c>
      <c r="C7916" s="4">
        <f>YEAR(Table_1[[#This Row],[Order Date]])</f>
        <v>2014</v>
      </c>
      <c r="D7916" s="9">
        <v>41808</v>
      </c>
      <c r="E7916" s="3">
        <v>41812</v>
      </c>
      <c r="F7916" s="3" t="s">
        <v>50</v>
      </c>
      <c r="G7916" s="3" t="s">
        <v>2146</v>
      </c>
      <c r="H7916" s="3" t="s">
        <v>2147</v>
      </c>
      <c r="I7916" s="3" t="s">
        <v>102</v>
      </c>
      <c r="J7916" s="3" t="s">
        <v>27</v>
      </c>
      <c r="K7916" s="3" t="s">
        <v>266</v>
      </c>
      <c r="L7916" s="3" t="s">
        <v>267</v>
      </c>
      <c r="M7916" s="3">
        <v>10024</v>
      </c>
      <c r="N7916" s="3" t="s">
        <v>148</v>
      </c>
      <c r="O7916" s="3" t="s">
        <v>9736</v>
      </c>
      <c r="P7916" s="3" t="s">
        <v>71</v>
      </c>
      <c r="Q7916" s="3" t="s">
        <v>682</v>
      </c>
      <c r="R7916" s="3" t="s">
        <v>9737</v>
      </c>
      <c r="S7916" s="3">
        <v>3404.5</v>
      </c>
      <c r="T7916" s="3">
        <v>5</v>
      </c>
      <c r="U7916" s="3">
        <v>0</v>
      </c>
      <c r="V7916" s="3">
        <v>1668.2049999999999</v>
      </c>
    </row>
    <row r="7917" spans="1:22" ht="14.25" customHeight="1" x14ac:dyDescent="0.25">
      <c r="A7917" s="3">
        <v>7916</v>
      </c>
      <c r="B7917" s="3" t="s">
        <v>9735</v>
      </c>
      <c r="C7917" s="4">
        <f>YEAR(Table_1[[#This Row],[Order Date]])</f>
        <v>2014</v>
      </c>
      <c r="D7917" s="9">
        <v>41808</v>
      </c>
      <c r="E7917" s="3">
        <v>41812</v>
      </c>
      <c r="F7917" s="3" t="s">
        <v>50</v>
      </c>
      <c r="G7917" s="3" t="s">
        <v>2146</v>
      </c>
      <c r="H7917" s="3" t="s">
        <v>2147</v>
      </c>
      <c r="I7917" s="3" t="s">
        <v>102</v>
      </c>
      <c r="J7917" s="3" t="s">
        <v>27</v>
      </c>
      <c r="K7917" s="3" t="s">
        <v>266</v>
      </c>
      <c r="L7917" s="3" t="s">
        <v>267</v>
      </c>
      <c r="M7917" s="3">
        <v>10024</v>
      </c>
      <c r="N7917" s="3" t="s">
        <v>148</v>
      </c>
      <c r="O7917" s="3" t="s">
        <v>8210</v>
      </c>
      <c r="P7917" s="3" t="s">
        <v>71</v>
      </c>
      <c r="Q7917" s="3" t="s">
        <v>161</v>
      </c>
      <c r="R7917" s="3" t="s">
        <v>8211</v>
      </c>
      <c r="S7917" s="3">
        <v>101.34</v>
      </c>
      <c r="T7917" s="3">
        <v>3</v>
      </c>
      <c r="U7917" s="3">
        <v>0</v>
      </c>
      <c r="V7917" s="3">
        <v>8.1071999999999917</v>
      </c>
    </row>
    <row r="7918" spans="1:22" ht="14.25" customHeight="1" x14ac:dyDescent="0.25">
      <c r="A7918" s="3">
        <v>7917</v>
      </c>
      <c r="B7918" s="3" t="s">
        <v>9738</v>
      </c>
      <c r="C7918" s="4">
        <f>YEAR(Table_1[[#This Row],[Order Date]])</f>
        <v>2012</v>
      </c>
      <c r="D7918" s="9">
        <v>41233</v>
      </c>
      <c r="E7918" s="3">
        <v>41237</v>
      </c>
      <c r="F7918" s="3" t="s">
        <v>50</v>
      </c>
      <c r="G7918" s="3" t="s">
        <v>2363</v>
      </c>
      <c r="H7918" s="3" t="s">
        <v>2364</v>
      </c>
      <c r="I7918" s="3" t="s">
        <v>102</v>
      </c>
      <c r="J7918" s="3" t="s">
        <v>27</v>
      </c>
      <c r="K7918" s="3" t="s">
        <v>146</v>
      </c>
      <c r="L7918" s="3" t="s">
        <v>147</v>
      </c>
      <c r="M7918" s="3">
        <v>19140</v>
      </c>
      <c r="N7918" s="3" t="s">
        <v>148</v>
      </c>
      <c r="O7918" s="3" t="s">
        <v>3186</v>
      </c>
      <c r="P7918" s="3" t="s">
        <v>32</v>
      </c>
      <c r="Q7918" s="3" t="s">
        <v>36</v>
      </c>
      <c r="R7918" s="3" t="s">
        <v>3187</v>
      </c>
      <c r="S7918" s="3">
        <v>344.37199999999996</v>
      </c>
      <c r="T7918" s="3">
        <v>4</v>
      </c>
      <c r="U7918" s="3">
        <v>0.3</v>
      </c>
      <c r="V7918" s="3">
        <v>-93.472400000000022</v>
      </c>
    </row>
    <row r="7919" spans="1:22" ht="14.25" customHeight="1" x14ac:dyDescent="0.25">
      <c r="A7919" s="3">
        <v>7918</v>
      </c>
      <c r="B7919" s="3" t="s">
        <v>9739</v>
      </c>
      <c r="C7919" s="4">
        <f>YEAR(Table_1[[#This Row],[Order Date]])</f>
        <v>2014</v>
      </c>
      <c r="D7919" s="9">
        <v>41887</v>
      </c>
      <c r="E7919" s="3">
        <v>41891</v>
      </c>
      <c r="F7919" s="3" t="s">
        <v>23</v>
      </c>
      <c r="G7919" s="3" t="s">
        <v>3787</v>
      </c>
      <c r="H7919" s="3" t="s">
        <v>3788</v>
      </c>
      <c r="I7919" s="3" t="s">
        <v>102</v>
      </c>
      <c r="J7919" s="3" t="s">
        <v>27</v>
      </c>
      <c r="K7919" s="3" t="s">
        <v>2770</v>
      </c>
      <c r="L7919" s="3" t="s">
        <v>104</v>
      </c>
      <c r="M7919" s="3">
        <v>75043</v>
      </c>
      <c r="N7919" s="3" t="s">
        <v>105</v>
      </c>
      <c r="O7919" s="3" t="s">
        <v>490</v>
      </c>
      <c r="P7919" s="3" t="s">
        <v>46</v>
      </c>
      <c r="Q7919" s="3" t="s">
        <v>68</v>
      </c>
      <c r="R7919" s="3" t="s">
        <v>491</v>
      </c>
      <c r="S7919" s="3">
        <v>30.384</v>
      </c>
      <c r="T7919" s="3">
        <v>1</v>
      </c>
      <c r="U7919" s="3">
        <v>0.2</v>
      </c>
      <c r="V7919" s="3">
        <v>3.7979999999999947</v>
      </c>
    </row>
    <row r="7920" spans="1:22" ht="14.25" customHeight="1" x14ac:dyDescent="0.25">
      <c r="A7920" s="3">
        <v>7919</v>
      </c>
      <c r="B7920" s="3" t="s">
        <v>9740</v>
      </c>
      <c r="C7920" s="4">
        <f>YEAR(Table_1[[#This Row],[Order Date]])</f>
        <v>2012</v>
      </c>
      <c r="D7920" s="9">
        <v>41094</v>
      </c>
      <c r="E7920" s="3">
        <v>41098</v>
      </c>
      <c r="F7920" s="3" t="s">
        <v>23</v>
      </c>
      <c r="G7920" s="3" t="s">
        <v>5925</v>
      </c>
      <c r="H7920" s="3" t="s">
        <v>5926</v>
      </c>
      <c r="I7920" s="3" t="s">
        <v>102</v>
      </c>
      <c r="J7920" s="3" t="s">
        <v>27</v>
      </c>
      <c r="K7920" s="3" t="s">
        <v>947</v>
      </c>
      <c r="L7920" s="3" t="s">
        <v>43</v>
      </c>
      <c r="M7920" s="3">
        <v>92024</v>
      </c>
      <c r="N7920" s="3" t="s">
        <v>44</v>
      </c>
      <c r="O7920" s="3" t="s">
        <v>1102</v>
      </c>
      <c r="P7920" s="3" t="s">
        <v>46</v>
      </c>
      <c r="Q7920" s="3" t="s">
        <v>75</v>
      </c>
      <c r="R7920" s="3" t="s">
        <v>1103</v>
      </c>
      <c r="S7920" s="3">
        <v>22.847999999999999</v>
      </c>
      <c r="T7920" s="3">
        <v>2</v>
      </c>
      <c r="U7920" s="3">
        <v>0.2</v>
      </c>
      <c r="V7920" s="3">
        <v>7.4255999999999993</v>
      </c>
    </row>
    <row r="7921" spans="1:22" ht="14.25" customHeight="1" x14ac:dyDescent="0.25">
      <c r="A7921" s="3">
        <v>7920</v>
      </c>
      <c r="B7921" s="3" t="s">
        <v>9741</v>
      </c>
      <c r="C7921" s="4">
        <f>YEAR(Table_1[[#This Row],[Order Date]])</f>
        <v>2014</v>
      </c>
      <c r="D7921" s="9">
        <v>41898</v>
      </c>
      <c r="E7921" s="3">
        <v>41904</v>
      </c>
      <c r="F7921" s="3" t="s">
        <v>50</v>
      </c>
      <c r="G7921" s="3" t="s">
        <v>5928</v>
      </c>
      <c r="H7921" s="3" t="s">
        <v>5929</v>
      </c>
      <c r="I7921" s="3" t="s">
        <v>102</v>
      </c>
      <c r="J7921" s="3" t="s">
        <v>27</v>
      </c>
      <c r="K7921" s="3" t="s">
        <v>7706</v>
      </c>
      <c r="L7921" s="3" t="s">
        <v>747</v>
      </c>
      <c r="M7921" s="3">
        <v>6708</v>
      </c>
      <c r="N7921" s="3" t="s">
        <v>148</v>
      </c>
      <c r="O7921" s="3" t="s">
        <v>4890</v>
      </c>
      <c r="P7921" s="3" t="s">
        <v>46</v>
      </c>
      <c r="Q7921" s="3" t="s">
        <v>59</v>
      </c>
      <c r="R7921" s="3" t="s">
        <v>4891</v>
      </c>
      <c r="S7921" s="3">
        <v>38.619999999999997</v>
      </c>
      <c r="T7921" s="3">
        <v>2</v>
      </c>
      <c r="U7921" s="3">
        <v>0</v>
      </c>
      <c r="V7921" s="3">
        <v>10.813600000000001</v>
      </c>
    </row>
    <row r="7922" spans="1:22" ht="14.25" customHeight="1" x14ac:dyDescent="0.25">
      <c r="A7922" s="3">
        <v>7921</v>
      </c>
      <c r="B7922" s="3" t="s">
        <v>9741</v>
      </c>
      <c r="C7922" s="4">
        <f>YEAR(Table_1[[#This Row],[Order Date]])</f>
        <v>2014</v>
      </c>
      <c r="D7922" s="9">
        <v>41898</v>
      </c>
      <c r="E7922" s="3">
        <v>41904</v>
      </c>
      <c r="F7922" s="3" t="s">
        <v>50</v>
      </c>
      <c r="G7922" s="3" t="s">
        <v>5928</v>
      </c>
      <c r="H7922" s="3" t="s">
        <v>5929</v>
      </c>
      <c r="I7922" s="3" t="s">
        <v>102</v>
      </c>
      <c r="J7922" s="3" t="s">
        <v>27</v>
      </c>
      <c r="K7922" s="3" t="s">
        <v>7706</v>
      </c>
      <c r="L7922" s="3" t="s">
        <v>747</v>
      </c>
      <c r="M7922" s="3">
        <v>6708</v>
      </c>
      <c r="N7922" s="3" t="s">
        <v>148</v>
      </c>
      <c r="O7922" s="3" t="s">
        <v>7046</v>
      </c>
      <c r="P7922" s="3" t="s">
        <v>71</v>
      </c>
      <c r="Q7922" s="3" t="s">
        <v>161</v>
      </c>
      <c r="R7922" s="3" t="s">
        <v>7047</v>
      </c>
      <c r="S7922" s="3">
        <v>59.98</v>
      </c>
      <c r="T7922" s="3">
        <v>2</v>
      </c>
      <c r="U7922" s="3">
        <v>0</v>
      </c>
      <c r="V7922" s="3">
        <v>10.796399999999998</v>
      </c>
    </row>
    <row r="7923" spans="1:22" ht="14.25" customHeight="1" x14ac:dyDescent="0.25">
      <c r="A7923" s="3">
        <v>7922</v>
      </c>
      <c r="B7923" s="3" t="s">
        <v>9742</v>
      </c>
      <c r="C7923" s="4">
        <f>YEAR(Table_1[[#This Row],[Order Date]])</f>
        <v>2014</v>
      </c>
      <c r="D7923" s="9">
        <v>41712</v>
      </c>
      <c r="E7923" s="3">
        <v>41716</v>
      </c>
      <c r="F7923" s="3" t="s">
        <v>50</v>
      </c>
      <c r="G7923" s="3" t="s">
        <v>6221</v>
      </c>
      <c r="H7923" s="3" t="s">
        <v>6222</v>
      </c>
      <c r="I7923" s="3" t="s">
        <v>26</v>
      </c>
      <c r="J7923" s="3" t="s">
        <v>27</v>
      </c>
      <c r="K7923" s="3" t="s">
        <v>382</v>
      </c>
      <c r="L7923" s="3" t="s">
        <v>2735</v>
      </c>
      <c r="M7923" s="3">
        <v>21044</v>
      </c>
      <c r="N7923" s="3" t="s">
        <v>148</v>
      </c>
      <c r="O7923" s="3" t="s">
        <v>3567</v>
      </c>
      <c r="P7923" s="3" t="s">
        <v>46</v>
      </c>
      <c r="Q7923" s="3" t="s">
        <v>75</v>
      </c>
      <c r="R7923" s="3" t="s">
        <v>3568</v>
      </c>
      <c r="S7923" s="3">
        <v>174.3</v>
      </c>
      <c r="T7923" s="3">
        <v>3</v>
      </c>
      <c r="U7923" s="3">
        <v>0</v>
      </c>
      <c r="V7923" s="3">
        <v>81.920999999999992</v>
      </c>
    </row>
    <row r="7924" spans="1:22" ht="14.25" customHeight="1" x14ac:dyDescent="0.25">
      <c r="A7924" s="3">
        <v>7923</v>
      </c>
      <c r="B7924" s="3" t="s">
        <v>9743</v>
      </c>
      <c r="C7924" s="4">
        <f>YEAR(Table_1[[#This Row],[Order Date]])</f>
        <v>2014</v>
      </c>
      <c r="D7924" s="9">
        <v>41907</v>
      </c>
      <c r="E7924" s="3">
        <v>41912</v>
      </c>
      <c r="F7924" s="3" t="s">
        <v>50</v>
      </c>
      <c r="G7924" s="3" t="s">
        <v>3790</v>
      </c>
      <c r="H7924" s="3" t="s">
        <v>3791</v>
      </c>
      <c r="I7924" s="3" t="s">
        <v>102</v>
      </c>
      <c r="J7924" s="3" t="s">
        <v>27</v>
      </c>
      <c r="K7924" s="3" t="s">
        <v>7238</v>
      </c>
      <c r="L7924" s="3" t="s">
        <v>54</v>
      </c>
      <c r="M7924" s="3">
        <v>33021</v>
      </c>
      <c r="N7924" s="3" t="s">
        <v>30</v>
      </c>
      <c r="O7924" s="3" t="s">
        <v>6301</v>
      </c>
      <c r="P7924" s="3" t="s">
        <v>71</v>
      </c>
      <c r="Q7924" s="3" t="s">
        <v>72</v>
      </c>
      <c r="R7924" s="3" t="s">
        <v>6302</v>
      </c>
      <c r="S7924" s="3">
        <v>383.96000000000004</v>
      </c>
      <c r="T7924" s="3">
        <v>5</v>
      </c>
      <c r="U7924" s="3">
        <v>0.2</v>
      </c>
      <c r="V7924" s="3">
        <v>38.396000000000015</v>
      </c>
    </row>
    <row r="7925" spans="1:22" ht="14.25" customHeight="1" x14ac:dyDescent="0.25">
      <c r="A7925" s="3">
        <v>7924</v>
      </c>
      <c r="B7925" s="3" t="s">
        <v>9743</v>
      </c>
      <c r="C7925" s="4">
        <f>YEAR(Table_1[[#This Row],[Order Date]])</f>
        <v>2014</v>
      </c>
      <c r="D7925" s="9">
        <v>41907</v>
      </c>
      <c r="E7925" s="3">
        <v>41912</v>
      </c>
      <c r="F7925" s="3" t="s">
        <v>50</v>
      </c>
      <c r="G7925" s="3" t="s">
        <v>3790</v>
      </c>
      <c r="H7925" s="3" t="s">
        <v>3791</v>
      </c>
      <c r="I7925" s="3" t="s">
        <v>102</v>
      </c>
      <c r="J7925" s="3" t="s">
        <v>27</v>
      </c>
      <c r="K7925" s="3" t="s">
        <v>7238</v>
      </c>
      <c r="L7925" s="3" t="s">
        <v>54</v>
      </c>
      <c r="M7925" s="3">
        <v>33021</v>
      </c>
      <c r="N7925" s="3" t="s">
        <v>30</v>
      </c>
      <c r="O7925" s="3" t="s">
        <v>673</v>
      </c>
      <c r="P7925" s="3" t="s">
        <v>46</v>
      </c>
      <c r="Q7925" s="3" t="s">
        <v>75</v>
      </c>
      <c r="R7925" s="3" t="s">
        <v>674</v>
      </c>
      <c r="S7925" s="3">
        <v>15.570000000000004</v>
      </c>
      <c r="T7925" s="3">
        <v>3</v>
      </c>
      <c r="U7925" s="3">
        <v>0.7</v>
      </c>
      <c r="V7925" s="3">
        <v>-11.417999999999999</v>
      </c>
    </row>
    <row r="7926" spans="1:22" ht="14.25" customHeight="1" x14ac:dyDescent="0.25">
      <c r="A7926" s="3">
        <v>7925</v>
      </c>
      <c r="B7926" s="3" t="s">
        <v>9744</v>
      </c>
      <c r="C7926" s="4">
        <f>YEAR(Table_1[[#This Row],[Order Date]])</f>
        <v>2013</v>
      </c>
      <c r="D7926" s="9">
        <v>41500</v>
      </c>
      <c r="E7926" s="3">
        <v>41503</v>
      </c>
      <c r="F7926" s="3" t="s">
        <v>188</v>
      </c>
      <c r="G7926" s="3" t="s">
        <v>1426</v>
      </c>
      <c r="H7926" s="3" t="s">
        <v>1427</v>
      </c>
      <c r="I7926" s="3" t="s">
        <v>26</v>
      </c>
      <c r="J7926" s="3" t="s">
        <v>27</v>
      </c>
      <c r="K7926" s="3" t="s">
        <v>318</v>
      </c>
      <c r="L7926" s="3" t="s">
        <v>319</v>
      </c>
      <c r="M7926" s="3">
        <v>22153</v>
      </c>
      <c r="N7926" s="3" t="s">
        <v>30</v>
      </c>
      <c r="O7926" s="3" t="s">
        <v>361</v>
      </c>
      <c r="P7926" s="3" t="s">
        <v>46</v>
      </c>
      <c r="Q7926" s="3" t="s">
        <v>75</v>
      </c>
      <c r="R7926" s="3" t="s">
        <v>362</v>
      </c>
      <c r="S7926" s="3">
        <v>22.32</v>
      </c>
      <c r="T7926" s="3">
        <v>4</v>
      </c>
      <c r="U7926" s="3">
        <v>0</v>
      </c>
      <c r="V7926" s="3">
        <v>10.7136</v>
      </c>
    </row>
    <row r="7927" spans="1:22" ht="14.25" customHeight="1" x14ac:dyDescent="0.25">
      <c r="A7927" s="3">
        <v>7926</v>
      </c>
      <c r="B7927" s="3" t="s">
        <v>9744</v>
      </c>
      <c r="C7927" s="4">
        <f>YEAR(Table_1[[#This Row],[Order Date]])</f>
        <v>2013</v>
      </c>
      <c r="D7927" s="9">
        <v>41500</v>
      </c>
      <c r="E7927" s="3">
        <v>41503</v>
      </c>
      <c r="F7927" s="3" t="s">
        <v>188</v>
      </c>
      <c r="G7927" s="3" t="s">
        <v>1426</v>
      </c>
      <c r="H7927" s="3" t="s">
        <v>1427</v>
      </c>
      <c r="I7927" s="3" t="s">
        <v>26</v>
      </c>
      <c r="J7927" s="3" t="s">
        <v>27</v>
      </c>
      <c r="K7927" s="3" t="s">
        <v>318</v>
      </c>
      <c r="L7927" s="3" t="s">
        <v>319</v>
      </c>
      <c r="M7927" s="3">
        <v>22153</v>
      </c>
      <c r="N7927" s="3" t="s">
        <v>30</v>
      </c>
      <c r="O7927" s="3" t="s">
        <v>1667</v>
      </c>
      <c r="P7927" s="3" t="s">
        <v>46</v>
      </c>
      <c r="Q7927" s="3" t="s">
        <v>47</v>
      </c>
      <c r="R7927" s="3" t="s">
        <v>1668</v>
      </c>
      <c r="S7927" s="3">
        <v>103.60000000000001</v>
      </c>
      <c r="T7927" s="3">
        <v>7</v>
      </c>
      <c r="U7927" s="3">
        <v>0</v>
      </c>
      <c r="V7927" s="3">
        <v>51.800000000000004</v>
      </c>
    </row>
    <row r="7928" spans="1:22" ht="14.25" customHeight="1" x14ac:dyDescent="0.25">
      <c r="A7928" s="3">
        <v>7927</v>
      </c>
      <c r="B7928" s="3" t="s">
        <v>9745</v>
      </c>
      <c r="C7928" s="4">
        <f>YEAR(Table_1[[#This Row],[Order Date]])</f>
        <v>2014</v>
      </c>
      <c r="D7928" s="9">
        <v>41964</v>
      </c>
      <c r="E7928" s="3">
        <v>41968</v>
      </c>
      <c r="F7928" s="3" t="s">
        <v>23</v>
      </c>
      <c r="G7928" s="3" t="s">
        <v>4616</v>
      </c>
      <c r="H7928" s="3" t="s">
        <v>4617</v>
      </c>
      <c r="I7928" s="3" t="s">
        <v>41</v>
      </c>
      <c r="J7928" s="3" t="s">
        <v>27</v>
      </c>
      <c r="K7928" s="3" t="s">
        <v>266</v>
      </c>
      <c r="L7928" s="3" t="s">
        <v>267</v>
      </c>
      <c r="M7928" s="3">
        <v>10035</v>
      </c>
      <c r="N7928" s="3" t="s">
        <v>148</v>
      </c>
      <c r="O7928" s="3" t="s">
        <v>5957</v>
      </c>
      <c r="P7928" s="3" t="s">
        <v>71</v>
      </c>
      <c r="Q7928" s="3" t="s">
        <v>161</v>
      </c>
      <c r="R7928" s="3" t="s">
        <v>5958</v>
      </c>
      <c r="S7928" s="3">
        <v>2.9699999999999998</v>
      </c>
      <c r="T7928" s="3">
        <v>3</v>
      </c>
      <c r="U7928" s="3">
        <v>0</v>
      </c>
      <c r="V7928" s="3">
        <v>1.3365</v>
      </c>
    </row>
    <row r="7929" spans="1:22" ht="14.25" customHeight="1" x14ac:dyDescent="0.25">
      <c r="A7929" s="3">
        <v>7928</v>
      </c>
      <c r="B7929" s="3" t="s">
        <v>9745</v>
      </c>
      <c r="C7929" s="4">
        <f>YEAR(Table_1[[#This Row],[Order Date]])</f>
        <v>2014</v>
      </c>
      <c r="D7929" s="9">
        <v>41964</v>
      </c>
      <c r="E7929" s="3">
        <v>41968</v>
      </c>
      <c r="F7929" s="3" t="s">
        <v>23</v>
      </c>
      <c r="G7929" s="3" t="s">
        <v>4616</v>
      </c>
      <c r="H7929" s="3" t="s">
        <v>4617</v>
      </c>
      <c r="I7929" s="3" t="s">
        <v>41</v>
      </c>
      <c r="J7929" s="3" t="s">
        <v>27</v>
      </c>
      <c r="K7929" s="3" t="s">
        <v>266</v>
      </c>
      <c r="L7929" s="3" t="s">
        <v>267</v>
      </c>
      <c r="M7929" s="3">
        <v>10035</v>
      </c>
      <c r="N7929" s="3" t="s">
        <v>148</v>
      </c>
      <c r="O7929" s="3" t="s">
        <v>1676</v>
      </c>
      <c r="P7929" s="3" t="s">
        <v>71</v>
      </c>
      <c r="Q7929" s="3" t="s">
        <v>72</v>
      </c>
      <c r="R7929" s="3" t="s">
        <v>1677</v>
      </c>
      <c r="S7929" s="3">
        <v>569.99</v>
      </c>
      <c r="T7929" s="3">
        <v>1</v>
      </c>
      <c r="U7929" s="3">
        <v>0</v>
      </c>
      <c r="V7929" s="3">
        <v>170.99699999999996</v>
      </c>
    </row>
    <row r="7930" spans="1:22" ht="14.25" customHeight="1" x14ac:dyDescent="0.25">
      <c r="A7930" s="3">
        <v>7929</v>
      </c>
      <c r="B7930" s="3" t="s">
        <v>9745</v>
      </c>
      <c r="C7930" s="4">
        <f>YEAR(Table_1[[#This Row],[Order Date]])</f>
        <v>2014</v>
      </c>
      <c r="D7930" s="9">
        <v>41964</v>
      </c>
      <c r="E7930" s="3">
        <v>41968</v>
      </c>
      <c r="F7930" s="3" t="s">
        <v>23</v>
      </c>
      <c r="G7930" s="3" t="s">
        <v>4616</v>
      </c>
      <c r="H7930" s="3" t="s">
        <v>4617</v>
      </c>
      <c r="I7930" s="3" t="s">
        <v>41</v>
      </c>
      <c r="J7930" s="3" t="s">
        <v>27</v>
      </c>
      <c r="K7930" s="3" t="s">
        <v>266</v>
      </c>
      <c r="L7930" s="3" t="s">
        <v>267</v>
      </c>
      <c r="M7930" s="3">
        <v>10035</v>
      </c>
      <c r="N7930" s="3" t="s">
        <v>148</v>
      </c>
      <c r="O7930" s="3" t="s">
        <v>9022</v>
      </c>
      <c r="P7930" s="3" t="s">
        <v>32</v>
      </c>
      <c r="Q7930" s="3" t="s">
        <v>65</v>
      </c>
      <c r="R7930" s="3" t="s">
        <v>9023</v>
      </c>
      <c r="S7930" s="3">
        <v>50.97</v>
      </c>
      <c r="T7930" s="3">
        <v>3</v>
      </c>
      <c r="U7930" s="3">
        <v>0</v>
      </c>
      <c r="V7930" s="3">
        <v>9.1745999999999981</v>
      </c>
    </row>
    <row r="7931" spans="1:22" ht="14.25" customHeight="1" x14ac:dyDescent="0.25">
      <c r="A7931" s="3">
        <v>7930</v>
      </c>
      <c r="B7931" s="3" t="s">
        <v>9746</v>
      </c>
      <c r="C7931" s="4">
        <f>YEAR(Table_1[[#This Row],[Order Date]])</f>
        <v>2014</v>
      </c>
      <c r="D7931" s="9">
        <v>41846</v>
      </c>
      <c r="E7931" s="3">
        <v>41848</v>
      </c>
      <c r="F7931" s="3" t="s">
        <v>188</v>
      </c>
      <c r="G7931" s="3" t="s">
        <v>8695</v>
      </c>
      <c r="H7931" s="3" t="s">
        <v>8696</v>
      </c>
      <c r="I7931" s="3" t="s">
        <v>102</v>
      </c>
      <c r="J7931" s="3" t="s">
        <v>27</v>
      </c>
      <c r="K7931" s="3" t="s">
        <v>815</v>
      </c>
      <c r="L7931" s="3" t="s">
        <v>104</v>
      </c>
      <c r="M7931" s="3">
        <v>75217</v>
      </c>
      <c r="N7931" s="3" t="s">
        <v>105</v>
      </c>
      <c r="O7931" s="3" t="s">
        <v>4677</v>
      </c>
      <c r="P7931" s="3" t="s">
        <v>32</v>
      </c>
      <c r="Q7931" s="3" t="s">
        <v>56</v>
      </c>
      <c r="R7931" s="3" t="s">
        <v>4678</v>
      </c>
      <c r="S7931" s="3">
        <v>298.11599999999999</v>
      </c>
      <c r="T7931" s="3">
        <v>6</v>
      </c>
      <c r="U7931" s="3">
        <v>0.3</v>
      </c>
      <c r="V7931" s="3">
        <v>-4.2588000000000363</v>
      </c>
    </row>
    <row r="7932" spans="1:22" ht="14.25" customHeight="1" x14ac:dyDescent="0.25">
      <c r="A7932" s="3">
        <v>7931</v>
      </c>
      <c r="B7932" s="3" t="s">
        <v>9747</v>
      </c>
      <c r="C7932" s="4">
        <f>YEAR(Table_1[[#This Row],[Order Date]])</f>
        <v>2013</v>
      </c>
      <c r="D7932" s="9">
        <v>41359</v>
      </c>
      <c r="E7932" s="3">
        <v>41361</v>
      </c>
      <c r="F7932" s="3" t="s">
        <v>23</v>
      </c>
      <c r="G7932" s="3" t="s">
        <v>3856</v>
      </c>
      <c r="H7932" s="3" t="s">
        <v>3857</v>
      </c>
      <c r="I7932" s="3" t="s">
        <v>41</v>
      </c>
      <c r="J7932" s="3" t="s">
        <v>27</v>
      </c>
      <c r="K7932" s="3" t="s">
        <v>266</v>
      </c>
      <c r="L7932" s="3" t="s">
        <v>267</v>
      </c>
      <c r="M7932" s="3">
        <v>10024</v>
      </c>
      <c r="N7932" s="3" t="s">
        <v>148</v>
      </c>
      <c r="O7932" s="3" t="s">
        <v>4132</v>
      </c>
      <c r="P7932" s="3" t="s">
        <v>46</v>
      </c>
      <c r="Q7932" s="3" t="s">
        <v>68</v>
      </c>
      <c r="R7932" s="3" t="s">
        <v>4133</v>
      </c>
      <c r="S7932" s="3">
        <v>59.519999999999996</v>
      </c>
      <c r="T7932" s="3">
        <v>3</v>
      </c>
      <c r="U7932" s="3">
        <v>0</v>
      </c>
      <c r="V7932" s="3">
        <v>17.855999999999995</v>
      </c>
    </row>
    <row r="7933" spans="1:22" ht="14.25" customHeight="1" x14ac:dyDescent="0.25">
      <c r="A7933" s="3">
        <v>7932</v>
      </c>
      <c r="B7933" s="3" t="s">
        <v>9748</v>
      </c>
      <c r="C7933" s="4">
        <f>YEAR(Table_1[[#This Row],[Order Date]])</f>
        <v>2013</v>
      </c>
      <c r="D7933" s="9">
        <v>41471</v>
      </c>
      <c r="E7933" s="3">
        <v>41476</v>
      </c>
      <c r="F7933" s="3" t="s">
        <v>50</v>
      </c>
      <c r="G7933" s="3" t="s">
        <v>3907</v>
      </c>
      <c r="H7933" s="3" t="s">
        <v>3908</v>
      </c>
      <c r="I7933" s="3" t="s">
        <v>41</v>
      </c>
      <c r="J7933" s="3" t="s">
        <v>27</v>
      </c>
      <c r="K7933" s="3" t="s">
        <v>419</v>
      </c>
      <c r="L7933" s="3" t="s">
        <v>420</v>
      </c>
      <c r="M7933" s="3">
        <v>97206</v>
      </c>
      <c r="N7933" s="3" t="s">
        <v>44</v>
      </c>
      <c r="O7933" s="3" t="s">
        <v>1461</v>
      </c>
      <c r="P7933" s="3" t="s">
        <v>32</v>
      </c>
      <c r="Q7933" s="3" t="s">
        <v>36</v>
      </c>
      <c r="R7933" s="3" t="s">
        <v>1462</v>
      </c>
      <c r="S7933" s="3">
        <v>230.28000000000003</v>
      </c>
      <c r="T7933" s="3">
        <v>3</v>
      </c>
      <c r="U7933" s="3">
        <v>0.2</v>
      </c>
      <c r="V7933" s="3">
        <v>23.027999999999992</v>
      </c>
    </row>
    <row r="7934" spans="1:22" ht="14.25" customHeight="1" x14ac:dyDescent="0.25">
      <c r="A7934" s="3">
        <v>7933</v>
      </c>
      <c r="B7934" s="3" t="s">
        <v>9748</v>
      </c>
      <c r="C7934" s="4">
        <f>YEAR(Table_1[[#This Row],[Order Date]])</f>
        <v>2013</v>
      </c>
      <c r="D7934" s="9">
        <v>41471</v>
      </c>
      <c r="E7934" s="3">
        <v>41476</v>
      </c>
      <c r="F7934" s="3" t="s">
        <v>50</v>
      </c>
      <c r="G7934" s="3" t="s">
        <v>3907</v>
      </c>
      <c r="H7934" s="3" t="s">
        <v>3908</v>
      </c>
      <c r="I7934" s="3" t="s">
        <v>41</v>
      </c>
      <c r="J7934" s="3" t="s">
        <v>27</v>
      </c>
      <c r="K7934" s="3" t="s">
        <v>419</v>
      </c>
      <c r="L7934" s="3" t="s">
        <v>420</v>
      </c>
      <c r="M7934" s="3">
        <v>97206</v>
      </c>
      <c r="N7934" s="3" t="s">
        <v>44</v>
      </c>
      <c r="O7934" s="3" t="s">
        <v>3733</v>
      </c>
      <c r="P7934" s="3" t="s">
        <v>46</v>
      </c>
      <c r="Q7934" s="3" t="s">
        <v>90</v>
      </c>
      <c r="R7934" s="3" t="s">
        <v>3734</v>
      </c>
      <c r="S7934" s="3">
        <v>105.52</v>
      </c>
      <c r="T7934" s="3">
        <v>5</v>
      </c>
      <c r="U7934" s="3">
        <v>0.2</v>
      </c>
      <c r="V7934" s="3">
        <v>34.293999999999997</v>
      </c>
    </row>
    <row r="7935" spans="1:22" ht="14.25" customHeight="1" x14ac:dyDescent="0.25">
      <c r="A7935" s="3">
        <v>7934</v>
      </c>
      <c r="B7935" s="3" t="s">
        <v>9749</v>
      </c>
      <c r="C7935" s="4">
        <f>YEAR(Table_1[[#This Row],[Order Date]])</f>
        <v>2014</v>
      </c>
      <c r="D7935" s="9">
        <v>41869</v>
      </c>
      <c r="E7935" s="3">
        <v>41876</v>
      </c>
      <c r="F7935" s="3" t="s">
        <v>50</v>
      </c>
      <c r="G7935" s="3" t="s">
        <v>3847</v>
      </c>
      <c r="H7935" s="3" t="s">
        <v>3848</v>
      </c>
      <c r="I7935" s="3" t="s">
        <v>41</v>
      </c>
      <c r="J7935" s="3" t="s">
        <v>27</v>
      </c>
      <c r="K7935" s="3" t="s">
        <v>991</v>
      </c>
      <c r="L7935" s="3" t="s">
        <v>43</v>
      </c>
      <c r="M7935" s="3">
        <v>94513</v>
      </c>
      <c r="N7935" s="3" t="s">
        <v>44</v>
      </c>
      <c r="O7935" s="3" t="s">
        <v>4131</v>
      </c>
      <c r="P7935" s="3" t="s">
        <v>46</v>
      </c>
      <c r="Q7935" s="3" t="s">
        <v>173</v>
      </c>
      <c r="R7935" s="3" t="s">
        <v>186</v>
      </c>
      <c r="S7935" s="3">
        <v>23.36</v>
      </c>
      <c r="T7935" s="3">
        <v>2</v>
      </c>
      <c r="U7935" s="3">
        <v>0</v>
      </c>
      <c r="V7935" s="3">
        <v>11.68</v>
      </c>
    </row>
    <row r="7936" spans="1:22" ht="14.25" customHeight="1" x14ac:dyDescent="0.25">
      <c r="A7936" s="3">
        <v>7935</v>
      </c>
      <c r="B7936" s="3" t="s">
        <v>9749</v>
      </c>
      <c r="C7936" s="4">
        <f>YEAR(Table_1[[#This Row],[Order Date]])</f>
        <v>2014</v>
      </c>
      <c r="D7936" s="9">
        <v>41869</v>
      </c>
      <c r="E7936" s="3">
        <v>41876</v>
      </c>
      <c r="F7936" s="3" t="s">
        <v>50</v>
      </c>
      <c r="G7936" s="3" t="s">
        <v>3847</v>
      </c>
      <c r="H7936" s="3" t="s">
        <v>3848</v>
      </c>
      <c r="I7936" s="3" t="s">
        <v>41</v>
      </c>
      <c r="J7936" s="3" t="s">
        <v>27</v>
      </c>
      <c r="K7936" s="3" t="s">
        <v>991</v>
      </c>
      <c r="L7936" s="3" t="s">
        <v>43</v>
      </c>
      <c r="M7936" s="3">
        <v>94513</v>
      </c>
      <c r="N7936" s="3" t="s">
        <v>44</v>
      </c>
      <c r="O7936" s="3" t="s">
        <v>3893</v>
      </c>
      <c r="P7936" s="3" t="s">
        <v>71</v>
      </c>
      <c r="Q7936" s="3" t="s">
        <v>72</v>
      </c>
      <c r="R7936" s="3" t="s">
        <v>3894</v>
      </c>
      <c r="S7936" s="3">
        <v>71.975999999999999</v>
      </c>
      <c r="T7936" s="3">
        <v>3</v>
      </c>
      <c r="U7936" s="3">
        <v>0.2</v>
      </c>
      <c r="V7936" s="3">
        <v>8.9969999999999892</v>
      </c>
    </row>
    <row r="7937" spans="1:22" ht="14.25" customHeight="1" x14ac:dyDescent="0.25">
      <c r="A7937" s="3">
        <v>7936</v>
      </c>
      <c r="B7937" s="3" t="s">
        <v>9749</v>
      </c>
      <c r="C7937" s="4">
        <f>YEAR(Table_1[[#This Row],[Order Date]])</f>
        <v>2014</v>
      </c>
      <c r="D7937" s="9">
        <v>41869</v>
      </c>
      <c r="E7937" s="3">
        <v>41876</v>
      </c>
      <c r="F7937" s="3" t="s">
        <v>50</v>
      </c>
      <c r="G7937" s="3" t="s">
        <v>3847</v>
      </c>
      <c r="H7937" s="3" t="s">
        <v>3848</v>
      </c>
      <c r="I7937" s="3" t="s">
        <v>41</v>
      </c>
      <c r="J7937" s="3" t="s">
        <v>27</v>
      </c>
      <c r="K7937" s="3" t="s">
        <v>991</v>
      </c>
      <c r="L7937" s="3" t="s">
        <v>43</v>
      </c>
      <c r="M7937" s="3">
        <v>94513</v>
      </c>
      <c r="N7937" s="3" t="s">
        <v>44</v>
      </c>
      <c r="O7937" s="3" t="s">
        <v>4461</v>
      </c>
      <c r="P7937" s="3" t="s">
        <v>46</v>
      </c>
      <c r="Q7937" s="3" t="s">
        <v>90</v>
      </c>
      <c r="R7937" s="3" t="s">
        <v>4462</v>
      </c>
      <c r="S7937" s="3">
        <v>8.56</v>
      </c>
      <c r="T7937" s="3">
        <v>2</v>
      </c>
      <c r="U7937" s="3">
        <v>0</v>
      </c>
      <c r="V7937" s="3">
        <v>3.8519999999999994</v>
      </c>
    </row>
    <row r="7938" spans="1:22" ht="14.25" customHeight="1" x14ac:dyDescent="0.25">
      <c r="A7938" s="3">
        <v>7937</v>
      </c>
      <c r="B7938" s="3" t="s">
        <v>9749</v>
      </c>
      <c r="C7938" s="4">
        <f>YEAR(Table_1[[#This Row],[Order Date]])</f>
        <v>2014</v>
      </c>
      <c r="D7938" s="9">
        <v>41869</v>
      </c>
      <c r="E7938" s="3">
        <v>41876</v>
      </c>
      <c r="F7938" s="3" t="s">
        <v>50</v>
      </c>
      <c r="G7938" s="3" t="s">
        <v>3847</v>
      </c>
      <c r="H7938" s="3" t="s">
        <v>3848</v>
      </c>
      <c r="I7938" s="3" t="s">
        <v>41</v>
      </c>
      <c r="J7938" s="3" t="s">
        <v>27</v>
      </c>
      <c r="K7938" s="3" t="s">
        <v>991</v>
      </c>
      <c r="L7938" s="3" t="s">
        <v>43</v>
      </c>
      <c r="M7938" s="3">
        <v>94513</v>
      </c>
      <c r="N7938" s="3" t="s">
        <v>44</v>
      </c>
      <c r="O7938" s="3" t="s">
        <v>6137</v>
      </c>
      <c r="P7938" s="3" t="s">
        <v>46</v>
      </c>
      <c r="Q7938" s="3" t="s">
        <v>75</v>
      </c>
      <c r="R7938" s="3" t="s">
        <v>6138</v>
      </c>
      <c r="S7938" s="3">
        <v>13.919999999999998</v>
      </c>
      <c r="T7938" s="3">
        <v>3</v>
      </c>
      <c r="U7938" s="3">
        <v>0.2</v>
      </c>
      <c r="V7938" s="3">
        <v>4.8720000000000008</v>
      </c>
    </row>
    <row r="7939" spans="1:22" ht="14.25" customHeight="1" x14ac:dyDescent="0.25">
      <c r="A7939" s="3">
        <v>7938</v>
      </c>
      <c r="B7939" s="3" t="s">
        <v>9749</v>
      </c>
      <c r="C7939" s="4">
        <f>YEAR(Table_1[[#This Row],[Order Date]])</f>
        <v>2014</v>
      </c>
      <c r="D7939" s="9">
        <v>41869</v>
      </c>
      <c r="E7939" s="3">
        <v>41876</v>
      </c>
      <c r="F7939" s="3" t="s">
        <v>50</v>
      </c>
      <c r="G7939" s="3" t="s">
        <v>3847</v>
      </c>
      <c r="H7939" s="3" t="s">
        <v>3848</v>
      </c>
      <c r="I7939" s="3" t="s">
        <v>41</v>
      </c>
      <c r="J7939" s="3" t="s">
        <v>27</v>
      </c>
      <c r="K7939" s="3" t="s">
        <v>991</v>
      </c>
      <c r="L7939" s="3" t="s">
        <v>43</v>
      </c>
      <c r="M7939" s="3">
        <v>94513</v>
      </c>
      <c r="N7939" s="3" t="s">
        <v>44</v>
      </c>
      <c r="O7939" s="3" t="s">
        <v>597</v>
      </c>
      <c r="P7939" s="3" t="s">
        <v>46</v>
      </c>
      <c r="Q7939" s="3" t="s">
        <v>78</v>
      </c>
      <c r="R7939" s="3" t="s">
        <v>598</v>
      </c>
      <c r="S7939" s="3">
        <v>2518.29</v>
      </c>
      <c r="T7939" s="3">
        <v>9</v>
      </c>
      <c r="U7939" s="3">
        <v>0</v>
      </c>
      <c r="V7939" s="3">
        <v>654.7553999999999</v>
      </c>
    </row>
    <row r="7940" spans="1:22" ht="14.25" customHeight="1" x14ac:dyDescent="0.25">
      <c r="A7940" s="3">
        <v>7939</v>
      </c>
      <c r="B7940" s="3" t="s">
        <v>9749</v>
      </c>
      <c r="C7940" s="4">
        <f>YEAR(Table_1[[#This Row],[Order Date]])</f>
        <v>2014</v>
      </c>
      <c r="D7940" s="9">
        <v>41869</v>
      </c>
      <c r="E7940" s="3">
        <v>41876</v>
      </c>
      <c r="F7940" s="3" t="s">
        <v>50</v>
      </c>
      <c r="G7940" s="3" t="s">
        <v>3847</v>
      </c>
      <c r="H7940" s="3" t="s">
        <v>3848</v>
      </c>
      <c r="I7940" s="3" t="s">
        <v>41</v>
      </c>
      <c r="J7940" s="3" t="s">
        <v>27</v>
      </c>
      <c r="K7940" s="3" t="s">
        <v>991</v>
      </c>
      <c r="L7940" s="3" t="s">
        <v>43</v>
      </c>
      <c r="M7940" s="3">
        <v>94513</v>
      </c>
      <c r="N7940" s="3" t="s">
        <v>44</v>
      </c>
      <c r="O7940" s="3" t="s">
        <v>2870</v>
      </c>
      <c r="P7940" s="3" t="s">
        <v>46</v>
      </c>
      <c r="Q7940" s="3" t="s">
        <v>59</v>
      </c>
      <c r="R7940" s="3" t="s">
        <v>2871</v>
      </c>
      <c r="S7940" s="3">
        <v>540.56999999999994</v>
      </c>
      <c r="T7940" s="3">
        <v>3</v>
      </c>
      <c r="U7940" s="3">
        <v>0</v>
      </c>
      <c r="V7940" s="3">
        <v>140.54820000000001</v>
      </c>
    </row>
    <row r="7941" spans="1:22" ht="14.25" customHeight="1" x14ac:dyDescent="0.25">
      <c r="A7941" s="3">
        <v>7940</v>
      </c>
      <c r="B7941" s="3" t="s">
        <v>9749</v>
      </c>
      <c r="C7941" s="4">
        <f>YEAR(Table_1[[#This Row],[Order Date]])</f>
        <v>2014</v>
      </c>
      <c r="D7941" s="9">
        <v>41869</v>
      </c>
      <c r="E7941" s="3">
        <v>41876</v>
      </c>
      <c r="F7941" s="3" t="s">
        <v>50</v>
      </c>
      <c r="G7941" s="3" t="s">
        <v>3847</v>
      </c>
      <c r="H7941" s="3" t="s">
        <v>3848</v>
      </c>
      <c r="I7941" s="3" t="s">
        <v>41</v>
      </c>
      <c r="J7941" s="3" t="s">
        <v>27</v>
      </c>
      <c r="K7941" s="3" t="s">
        <v>991</v>
      </c>
      <c r="L7941" s="3" t="s">
        <v>43</v>
      </c>
      <c r="M7941" s="3">
        <v>94513</v>
      </c>
      <c r="N7941" s="3" t="s">
        <v>44</v>
      </c>
      <c r="O7941" s="3" t="s">
        <v>2557</v>
      </c>
      <c r="P7941" s="3" t="s">
        <v>46</v>
      </c>
      <c r="Q7941" s="3" t="s">
        <v>75</v>
      </c>
      <c r="R7941" s="3" t="s">
        <v>2558</v>
      </c>
      <c r="S7941" s="3">
        <v>221.05600000000001</v>
      </c>
      <c r="T7941" s="3">
        <v>8</v>
      </c>
      <c r="U7941" s="3">
        <v>0.2</v>
      </c>
      <c r="V7941" s="3">
        <v>77.369599999999991</v>
      </c>
    </row>
    <row r="7942" spans="1:22" ht="14.25" customHeight="1" x14ac:dyDescent="0.25">
      <c r="A7942" s="3">
        <v>7941</v>
      </c>
      <c r="B7942" s="3" t="s">
        <v>9750</v>
      </c>
      <c r="C7942" s="4">
        <f>YEAR(Table_1[[#This Row],[Order Date]])</f>
        <v>2013</v>
      </c>
      <c r="D7942" s="9">
        <v>41623</v>
      </c>
      <c r="E7942" s="3">
        <v>41626</v>
      </c>
      <c r="F7942" s="3" t="s">
        <v>188</v>
      </c>
      <c r="G7942" s="3" t="s">
        <v>878</v>
      </c>
      <c r="H7942" s="3" t="s">
        <v>879</v>
      </c>
      <c r="I7942" s="3" t="s">
        <v>41</v>
      </c>
      <c r="J7942" s="3" t="s">
        <v>27</v>
      </c>
      <c r="K7942" s="3" t="s">
        <v>947</v>
      </c>
      <c r="L7942" s="3" t="s">
        <v>43</v>
      </c>
      <c r="M7942" s="3">
        <v>92037</v>
      </c>
      <c r="N7942" s="3" t="s">
        <v>44</v>
      </c>
      <c r="O7942" s="3" t="s">
        <v>304</v>
      </c>
      <c r="P7942" s="3" t="s">
        <v>32</v>
      </c>
      <c r="Q7942" s="3" t="s">
        <v>36</v>
      </c>
      <c r="R7942" s="3" t="s">
        <v>552</v>
      </c>
      <c r="S7942" s="3">
        <v>81.424000000000007</v>
      </c>
      <c r="T7942" s="3">
        <v>2</v>
      </c>
      <c r="U7942" s="3">
        <v>0.2</v>
      </c>
      <c r="V7942" s="3">
        <v>-9.1601999999999961</v>
      </c>
    </row>
    <row r="7943" spans="1:22" ht="14.25" customHeight="1" x14ac:dyDescent="0.25">
      <c r="A7943" s="3">
        <v>7942</v>
      </c>
      <c r="B7943" s="3" t="s">
        <v>9750</v>
      </c>
      <c r="C7943" s="4">
        <f>YEAR(Table_1[[#This Row],[Order Date]])</f>
        <v>2013</v>
      </c>
      <c r="D7943" s="9">
        <v>41623</v>
      </c>
      <c r="E7943" s="3">
        <v>41626</v>
      </c>
      <c r="F7943" s="3" t="s">
        <v>188</v>
      </c>
      <c r="G7943" s="3" t="s">
        <v>878</v>
      </c>
      <c r="H7943" s="3" t="s">
        <v>879</v>
      </c>
      <c r="I7943" s="3" t="s">
        <v>41</v>
      </c>
      <c r="J7943" s="3" t="s">
        <v>27</v>
      </c>
      <c r="K7943" s="3" t="s">
        <v>947</v>
      </c>
      <c r="L7943" s="3" t="s">
        <v>43</v>
      </c>
      <c r="M7943" s="3">
        <v>92037</v>
      </c>
      <c r="N7943" s="3" t="s">
        <v>44</v>
      </c>
      <c r="O7943" s="3" t="s">
        <v>635</v>
      </c>
      <c r="P7943" s="3" t="s">
        <v>46</v>
      </c>
      <c r="Q7943" s="3" t="s">
        <v>59</v>
      </c>
      <c r="R7943" s="3" t="s">
        <v>636</v>
      </c>
      <c r="S7943" s="3">
        <v>134.80000000000001</v>
      </c>
      <c r="T7943" s="3">
        <v>10</v>
      </c>
      <c r="U7943" s="3">
        <v>0</v>
      </c>
      <c r="V7943" s="3">
        <v>35.047999999999995</v>
      </c>
    </row>
    <row r="7944" spans="1:22" ht="14.25" customHeight="1" x14ac:dyDescent="0.25">
      <c r="A7944" s="3">
        <v>7943</v>
      </c>
      <c r="B7944" s="3" t="s">
        <v>9751</v>
      </c>
      <c r="C7944" s="4">
        <f>YEAR(Table_1[[#This Row],[Order Date]])</f>
        <v>2014</v>
      </c>
      <c r="D7944" s="9">
        <v>41999</v>
      </c>
      <c r="E7944" s="3">
        <v>42006</v>
      </c>
      <c r="F7944" s="3" t="s">
        <v>50</v>
      </c>
      <c r="G7944" s="3" t="s">
        <v>2626</v>
      </c>
      <c r="H7944" s="3" t="s">
        <v>2627</v>
      </c>
      <c r="I7944" s="3" t="s">
        <v>26</v>
      </c>
      <c r="J7944" s="3" t="s">
        <v>27</v>
      </c>
      <c r="K7944" s="3" t="s">
        <v>815</v>
      </c>
      <c r="L7944" s="3" t="s">
        <v>104</v>
      </c>
      <c r="M7944" s="3">
        <v>75081</v>
      </c>
      <c r="N7944" s="3" t="s">
        <v>105</v>
      </c>
      <c r="O7944" s="3" t="s">
        <v>2786</v>
      </c>
      <c r="P7944" s="3" t="s">
        <v>46</v>
      </c>
      <c r="Q7944" s="3" t="s">
        <v>75</v>
      </c>
      <c r="R7944" s="3" t="s">
        <v>2787</v>
      </c>
      <c r="S7944" s="3">
        <v>39.581999999999987</v>
      </c>
      <c r="T7944" s="3">
        <v>9</v>
      </c>
      <c r="U7944" s="3">
        <v>0.8</v>
      </c>
      <c r="V7944" s="3">
        <v>-59.372999999999976</v>
      </c>
    </row>
    <row r="7945" spans="1:22" ht="14.25" customHeight="1" x14ac:dyDescent="0.25">
      <c r="A7945" s="3">
        <v>7944</v>
      </c>
      <c r="B7945" s="3" t="s">
        <v>9751</v>
      </c>
      <c r="C7945" s="4">
        <f>YEAR(Table_1[[#This Row],[Order Date]])</f>
        <v>2014</v>
      </c>
      <c r="D7945" s="9">
        <v>41999</v>
      </c>
      <c r="E7945" s="3">
        <v>42006</v>
      </c>
      <c r="F7945" s="3" t="s">
        <v>50</v>
      </c>
      <c r="G7945" s="3" t="s">
        <v>2626</v>
      </c>
      <c r="H7945" s="3" t="s">
        <v>2627</v>
      </c>
      <c r="I7945" s="3" t="s">
        <v>26</v>
      </c>
      <c r="J7945" s="3" t="s">
        <v>27</v>
      </c>
      <c r="K7945" s="3" t="s">
        <v>815</v>
      </c>
      <c r="L7945" s="3" t="s">
        <v>104</v>
      </c>
      <c r="M7945" s="3">
        <v>75081</v>
      </c>
      <c r="N7945" s="3" t="s">
        <v>105</v>
      </c>
      <c r="O7945" s="3" t="s">
        <v>6053</v>
      </c>
      <c r="P7945" s="3" t="s">
        <v>46</v>
      </c>
      <c r="Q7945" s="3" t="s">
        <v>578</v>
      </c>
      <c r="R7945" s="3" t="s">
        <v>186</v>
      </c>
      <c r="S7945" s="3">
        <v>44.688000000000002</v>
      </c>
      <c r="T7945" s="3">
        <v>7</v>
      </c>
      <c r="U7945" s="3">
        <v>0.2</v>
      </c>
      <c r="V7945" s="3">
        <v>5.0273999999999965</v>
      </c>
    </row>
    <row r="7946" spans="1:22" ht="14.25" customHeight="1" x14ac:dyDescent="0.25">
      <c r="A7946" s="3">
        <v>7945</v>
      </c>
      <c r="B7946" s="3" t="s">
        <v>9751</v>
      </c>
      <c r="C7946" s="4">
        <f>YEAR(Table_1[[#This Row],[Order Date]])</f>
        <v>2014</v>
      </c>
      <c r="D7946" s="9">
        <v>41999</v>
      </c>
      <c r="E7946" s="3">
        <v>42006</v>
      </c>
      <c r="F7946" s="3" t="s">
        <v>50</v>
      </c>
      <c r="G7946" s="3" t="s">
        <v>2626</v>
      </c>
      <c r="H7946" s="3" t="s">
        <v>2627</v>
      </c>
      <c r="I7946" s="3" t="s">
        <v>26</v>
      </c>
      <c r="J7946" s="3" t="s">
        <v>27</v>
      </c>
      <c r="K7946" s="3" t="s">
        <v>815</v>
      </c>
      <c r="L7946" s="3" t="s">
        <v>104</v>
      </c>
      <c r="M7946" s="3">
        <v>75081</v>
      </c>
      <c r="N7946" s="3" t="s">
        <v>105</v>
      </c>
      <c r="O7946" s="3" t="s">
        <v>6380</v>
      </c>
      <c r="P7946" s="3" t="s">
        <v>46</v>
      </c>
      <c r="Q7946" s="3" t="s">
        <v>68</v>
      </c>
      <c r="R7946" s="3" t="s">
        <v>6381</v>
      </c>
      <c r="S7946" s="3">
        <v>31.744</v>
      </c>
      <c r="T7946" s="3">
        <v>2</v>
      </c>
      <c r="U7946" s="3">
        <v>0.2</v>
      </c>
      <c r="V7946" s="3">
        <v>2.3808000000000007</v>
      </c>
    </row>
    <row r="7947" spans="1:22" ht="14.25" customHeight="1" x14ac:dyDescent="0.25">
      <c r="A7947" s="3">
        <v>7946</v>
      </c>
      <c r="B7947" s="3" t="s">
        <v>9751</v>
      </c>
      <c r="C7947" s="4">
        <f>YEAR(Table_1[[#This Row],[Order Date]])</f>
        <v>2014</v>
      </c>
      <c r="D7947" s="9">
        <v>41999</v>
      </c>
      <c r="E7947" s="3">
        <v>42006</v>
      </c>
      <c r="F7947" s="3" t="s">
        <v>50</v>
      </c>
      <c r="G7947" s="3" t="s">
        <v>2626</v>
      </c>
      <c r="H7947" s="3" t="s">
        <v>2627</v>
      </c>
      <c r="I7947" s="3" t="s">
        <v>26</v>
      </c>
      <c r="J7947" s="3" t="s">
        <v>27</v>
      </c>
      <c r="K7947" s="3" t="s">
        <v>815</v>
      </c>
      <c r="L7947" s="3" t="s">
        <v>104</v>
      </c>
      <c r="M7947" s="3">
        <v>75081</v>
      </c>
      <c r="N7947" s="3" t="s">
        <v>105</v>
      </c>
      <c r="O7947" s="3" t="s">
        <v>3127</v>
      </c>
      <c r="P7947" s="3" t="s">
        <v>46</v>
      </c>
      <c r="Q7947" s="3" t="s">
        <v>75</v>
      </c>
      <c r="R7947" s="3" t="s">
        <v>3128</v>
      </c>
      <c r="S7947" s="3">
        <v>40.97999999999999</v>
      </c>
      <c r="T7947" s="3">
        <v>5</v>
      </c>
      <c r="U7947" s="3">
        <v>0.8</v>
      </c>
      <c r="V7947" s="3">
        <v>-65.567999999999998</v>
      </c>
    </row>
    <row r="7948" spans="1:22" ht="14.25" customHeight="1" x14ac:dyDescent="0.25">
      <c r="A7948" s="3">
        <v>7947</v>
      </c>
      <c r="B7948" s="3" t="s">
        <v>9751</v>
      </c>
      <c r="C7948" s="4">
        <f>YEAR(Table_1[[#This Row],[Order Date]])</f>
        <v>2014</v>
      </c>
      <c r="D7948" s="9">
        <v>41999</v>
      </c>
      <c r="E7948" s="3">
        <v>42006</v>
      </c>
      <c r="F7948" s="3" t="s">
        <v>50</v>
      </c>
      <c r="G7948" s="3" t="s">
        <v>2626</v>
      </c>
      <c r="H7948" s="3" t="s">
        <v>2627</v>
      </c>
      <c r="I7948" s="3" t="s">
        <v>26</v>
      </c>
      <c r="J7948" s="3" t="s">
        <v>27</v>
      </c>
      <c r="K7948" s="3" t="s">
        <v>815</v>
      </c>
      <c r="L7948" s="3" t="s">
        <v>104</v>
      </c>
      <c r="M7948" s="3">
        <v>75081</v>
      </c>
      <c r="N7948" s="3" t="s">
        <v>105</v>
      </c>
      <c r="O7948" s="3" t="s">
        <v>4315</v>
      </c>
      <c r="P7948" s="3" t="s">
        <v>46</v>
      </c>
      <c r="Q7948" s="3" t="s">
        <v>75</v>
      </c>
      <c r="R7948" s="3" t="s">
        <v>4316</v>
      </c>
      <c r="S7948" s="3">
        <v>3.1679999999999993</v>
      </c>
      <c r="T7948" s="3">
        <v>3</v>
      </c>
      <c r="U7948" s="3">
        <v>0.8</v>
      </c>
      <c r="V7948" s="3">
        <v>-5.0687999999999995</v>
      </c>
    </row>
    <row r="7949" spans="1:22" ht="14.25" customHeight="1" x14ac:dyDescent="0.25">
      <c r="A7949" s="3">
        <v>7948</v>
      </c>
      <c r="B7949" s="3" t="s">
        <v>9752</v>
      </c>
      <c r="C7949" s="4">
        <f>YEAR(Table_1[[#This Row],[Order Date]])</f>
        <v>2011</v>
      </c>
      <c r="D7949" s="9">
        <v>40603</v>
      </c>
      <c r="E7949" s="3">
        <v>40607</v>
      </c>
      <c r="F7949" s="3" t="s">
        <v>50</v>
      </c>
      <c r="G7949" s="3" t="s">
        <v>5523</v>
      </c>
      <c r="H7949" s="3" t="s">
        <v>5524</v>
      </c>
      <c r="I7949" s="3" t="s">
        <v>26</v>
      </c>
      <c r="J7949" s="3" t="s">
        <v>27</v>
      </c>
      <c r="K7949" s="3" t="s">
        <v>4172</v>
      </c>
      <c r="L7949" s="3" t="s">
        <v>104</v>
      </c>
      <c r="M7949" s="3">
        <v>79907</v>
      </c>
      <c r="N7949" s="3" t="s">
        <v>105</v>
      </c>
      <c r="O7949" s="3" t="s">
        <v>4866</v>
      </c>
      <c r="P7949" s="3" t="s">
        <v>46</v>
      </c>
      <c r="Q7949" s="3" t="s">
        <v>269</v>
      </c>
      <c r="R7949" s="3" t="s">
        <v>4867</v>
      </c>
      <c r="S7949" s="3">
        <v>18.84</v>
      </c>
      <c r="T7949" s="3">
        <v>5</v>
      </c>
      <c r="U7949" s="3">
        <v>0.2</v>
      </c>
      <c r="V7949" s="3">
        <v>-3.5324999999999998</v>
      </c>
    </row>
    <row r="7950" spans="1:22" ht="14.25" customHeight="1" x14ac:dyDescent="0.25">
      <c r="A7950" s="3">
        <v>7949</v>
      </c>
      <c r="B7950" s="3" t="s">
        <v>9752</v>
      </c>
      <c r="C7950" s="4">
        <f>YEAR(Table_1[[#This Row],[Order Date]])</f>
        <v>2011</v>
      </c>
      <c r="D7950" s="9">
        <v>40603</v>
      </c>
      <c r="E7950" s="3">
        <v>40607</v>
      </c>
      <c r="F7950" s="3" t="s">
        <v>50</v>
      </c>
      <c r="G7950" s="3" t="s">
        <v>5523</v>
      </c>
      <c r="H7950" s="3" t="s">
        <v>5524</v>
      </c>
      <c r="I7950" s="3" t="s">
        <v>26</v>
      </c>
      <c r="J7950" s="3" t="s">
        <v>27</v>
      </c>
      <c r="K7950" s="3" t="s">
        <v>4172</v>
      </c>
      <c r="L7950" s="3" t="s">
        <v>104</v>
      </c>
      <c r="M7950" s="3">
        <v>79907</v>
      </c>
      <c r="N7950" s="3" t="s">
        <v>105</v>
      </c>
      <c r="O7950" s="3" t="s">
        <v>3375</v>
      </c>
      <c r="P7950" s="3" t="s">
        <v>32</v>
      </c>
      <c r="Q7950" s="3" t="s">
        <v>36</v>
      </c>
      <c r="R7950" s="3" t="s">
        <v>3376</v>
      </c>
      <c r="S7950" s="3">
        <v>362.24999999999994</v>
      </c>
      <c r="T7950" s="3">
        <v>6</v>
      </c>
      <c r="U7950" s="3">
        <v>0.3</v>
      </c>
      <c r="V7950" s="3">
        <v>0</v>
      </c>
    </row>
    <row r="7951" spans="1:22" ht="14.25" customHeight="1" x14ac:dyDescent="0.25">
      <c r="A7951" s="3">
        <v>7950</v>
      </c>
      <c r="B7951" s="3" t="s">
        <v>9752</v>
      </c>
      <c r="C7951" s="4">
        <f>YEAR(Table_1[[#This Row],[Order Date]])</f>
        <v>2011</v>
      </c>
      <c r="D7951" s="9">
        <v>40603</v>
      </c>
      <c r="E7951" s="3">
        <v>40607</v>
      </c>
      <c r="F7951" s="3" t="s">
        <v>50</v>
      </c>
      <c r="G7951" s="3" t="s">
        <v>5523</v>
      </c>
      <c r="H7951" s="3" t="s">
        <v>5524</v>
      </c>
      <c r="I7951" s="3" t="s">
        <v>26</v>
      </c>
      <c r="J7951" s="3" t="s">
        <v>27</v>
      </c>
      <c r="K7951" s="3" t="s">
        <v>4172</v>
      </c>
      <c r="L7951" s="3" t="s">
        <v>104</v>
      </c>
      <c r="M7951" s="3">
        <v>79907</v>
      </c>
      <c r="N7951" s="3" t="s">
        <v>105</v>
      </c>
      <c r="O7951" s="3" t="s">
        <v>2932</v>
      </c>
      <c r="P7951" s="3" t="s">
        <v>32</v>
      </c>
      <c r="Q7951" s="3" t="s">
        <v>65</v>
      </c>
      <c r="R7951" s="3" t="s">
        <v>2933</v>
      </c>
      <c r="S7951" s="3">
        <v>63.552000000000007</v>
      </c>
      <c r="T7951" s="3">
        <v>6</v>
      </c>
      <c r="U7951" s="3">
        <v>0.6</v>
      </c>
      <c r="V7951" s="3">
        <v>-34.953600000000002</v>
      </c>
    </row>
    <row r="7952" spans="1:22" ht="14.25" customHeight="1" x14ac:dyDescent="0.25">
      <c r="A7952" s="3">
        <v>7951</v>
      </c>
      <c r="B7952" s="3" t="s">
        <v>9752</v>
      </c>
      <c r="C7952" s="4">
        <f>YEAR(Table_1[[#This Row],[Order Date]])</f>
        <v>2011</v>
      </c>
      <c r="D7952" s="9">
        <v>40603</v>
      </c>
      <c r="E7952" s="3">
        <v>40607</v>
      </c>
      <c r="F7952" s="3" t="s">
        <v>50</v>
      </c>
      <c r="G7952" s="3" t="s">
        <v>5523</v>
      </c>
      <c r="H7952" s="3" t="s">
        <v>5524</v>
      </c>
      <c r="I7952" s="3" t="s">
        <v>26</v>
      </c>
      <c r="J7952" s="3" t="s">
        <v>27</v>
      </c>
      <c r="K7952" s="3" t="s">
        <v>4172</v>
      </c>
      <c r="L7952" s="3" t="s">
        <v>104</v>
      </c>
      <c r="M7952" s="3">
        <v>79907</v>
      </c>
      <c r="N7952" s="3" t="s">
        <v>105</v>
      </c>
      <c r="O7952" s="3" t="s">
        <v>1563</v>
      </c>
      <c r="P7952" s="3" t="s">
        <v>46</v>
      </c>
      <c r="Q7952" s="3" t="s">
        <v>59</v>
      </c>
      <c r="R7952" s="3" t="s">
        <v>1564</v>
      </c>
      <c r="S7952" s="3">
        <v>129.55199999999999</v>
      </c>
      <c r="T7952" s="3">
        <v>3</v>
      </c>
      <c r="U7952" s="3">
        <v>0.2</v>
      </c>
      <c r="V7952" s="3">
        <v>-22.671600000000005</v>
      </c>
    </row>
    <row r="7953" spans="1:22" ht="14.25" customHeight="1" x14ac:dyDescent="0.25">
      <c r="A7953" s="3">
        <v>7952</v>
      </c>
      <c r="B7953" s="3" t="s">
        <v>9753</v>
      </c>
      <c r="C7953" s="4">
        <f>YEAR(Table_1[[#This Row],[Order Date]])</f>
        <v>2012</v>
      </c>
      <c r="D7953" s="9">
        <v>41232</v>
      </c>
      <c r="E7953" s="3">
        <v>41237</v>
      </c>
      <c r="F7953" s="3" t="s">
        <v>50</v>
      </c>
      <c r="G7953" s="3" t="s">
        <v>429</v>
      </c>
      <c r="H7953" s="3" t="s">
        <v>430</v>
      </c>
      <c r="I7953" s="3" t="s">
        <v>26</v>
      </c>
      <c r="J7953" s="3" t="s">
        <v>27</v>
      </c>
      <c r="K7953" s="3" t="s">
        <v>266</v>
      </c>
      <c r="L7953" s="3" t="s">
        <v>267</v>
      </c>
      <c r="M7953" s="3">
        <v>10035</v>
      </c>
      <c r="N7953" s="3" t="s">
        <v>148</v>
      </c>
      <c r="O7953" s="3" t="s">
        <v>5744</v>
      </c>
      <c r="P7953" s="3" t="s">
        <v>46</v>
      </c>
      <c r="Q7953" s="3" t="s">
        <v>75</v>
      </c>
      <c r="R7953" s="3" t="s">
        <v>5745</v>
      </c>
      <c r="S7953" s="3">
        <v>5.9840000000000009</v>
      </c>
      <c r="T7953" s="3">
        <v>2</v>
      </c>
      <c r="U7953" s="3">
        <v>0.2</v>
      </c>
      <c r="V7953" s="3">
        <v>2.2439999999999998</v>
      </c>
    </row>
    <row r="7954" spans="1:22" ht="14.25" customHeight="1" x14ac:dyDescent="0.25">
      <c r="A7954" s="3">
        <v>7953</v>
      </c>
      <c r="B7954" s="3" t="s">
        <v>9753</v>
      </c>
      <c r="C7954" s="4">
        <f>YEAR(Table_1[[#This Row],[Order Date]])</f>
        <v>2012</v>
      </c>
      <c r="D7954" s="9">
        <v>41232</v>
      </c>
      <c r="E7954" s="3">
        <v>41237</v>
      </c>
      <c r="F7954" s="3" t="s">
        <v>50</v>
      </c>
      <c r="G7954" s="3" t="s">
        <v>429</v>
      </c>
      <c r="H7954" s="3" t="s">
        <v>430</v>
      </c>
      <c r="I7954" s="3" t="s">
        <v>26</v>
      </c>
      <c r="J7954" s="3" t="s">
        <v>27</v>
      </c>
      <c r="K7954" s="3" t="s">
        <v>266</v>
      </c>
      <c r="L7954" s="3" t="s">
        <v>267</v>
      </c>
      <c r="M7954" s="3">
        <v>10035</v>
      </c>
      <c r="N7954" s="3" t="s">
        <v>148</v>
      </c>
      <c r="O7954" s="3" t="s">
        <v>3433</v>
      </c>
      <c r="P7954" s="3" t="s">
        <v>71</v>
      </c>
      <c r="Q7954" s="3" t="s">
        <v>72</v>
      </c>
      <c r="R7954" s="3" t="s">
        <v>6337</v>
      </c>
      <c r="S7954" s="3">
        <v>861.76</v>
      </c>
      <c r="T7954" s="3">
        <v>4</v>
      </c>
      <c r="U7954" s="3">
        <v>0</v>
      </c>
      <c r="V7954" s="3">
        <v>249.91039999999998</v>
      </c>
    </row>
    <row r="7955" spans="1:22" ht="14.25" customHeight="1" x14ac:dyDescent="0.25">
      <c r="A7955" s="3">
        <v>7954</v>
      </c>
      <c r="B7955" s="3" t="s">
        <v>9754</v>
      </c>
      <c r="C7955" s="4">
        <f>YEAR(Table_1[[#This Row],[Order Date]])</f>
        <v>2011</v>
      </c>
      <c r="D7955" s="9">
        <v>40634</v>
      </c>
      <c r="E7955" s="3">
        <v>40639</v>
      </c>
      <c r="F7955" s="3" t="s">
        <v>50</v>
      </c>
      <c r="G7955" s="3" t="s">
        <v>4616</v>
      </c>
      <c r="H7955" s="3" t="s">
        <v>4617</v>
      </c>
      <c r="I7955" s="3" t="s">
        <v>41</v>
      </c>
      <c r="J7955" s="3" t="s">
        <v>27</v>
      </c>
      <c r="K7955" s="3" t="s">
        <v>6570</v>
      </c>
      <c r="L7955" s="3" t="s">
        <v>1245</v>
      </c>
      <c r="M7955" s="3">
        <v>2151</v>
      </c>
      <c r="N7955" s="3" t="s">
        <v>148</v>
      </c>
      <c r="O7955" s="3" t="s">
        <v>8522</v>
      </c>
      <c r="P7955" s="3" t="s">
        <v>46</v>
      </c>
      <c r="Q7955" s="3" t="s">
        <v>59</v>
      </c>
      <c r="R7955" s="3" t="s">
        <v>8523</v>
      </c>
      <c r="S7955" s="3">
        <v>66.959999999999994</v>
      </c>
      <c r="T7955" s="3">
        <v>4</v>
      </c>
      <c r="U7955" s="3">
        <v>0</v>
      </c>
      <c r="V7955" s="3">
        <v>2.6783999999999963</v>
      </c>
    </row>
    <row r="7956" spans="1:22" ht="14.25" customHeight="1" x14ac:dyDescent="0.25">
      <c r="A7956" s="3">
        <v>7955</v>
      </c>
      <c r="B7956" s="3" t="s">
        <v>9754</v>
      </c>
      <c r="C7956" s="4">
        <f>YEAR(Table_1[[#This Row],[Order Date]])</f>
        <v>2011</v>
      </c>
      <c r="D7956" s="9">
        <v>40634</v>
      </c>
      <c r="E7956" s="3">
        <v>40639</v>
      </c>
      <c r="F7956" s="3" t="s">
        <v>50</v>
      </c>
      <c r="G7956" s="3" t="s">
        <v>4616</v>
      </c>
      <c r="H7956" s="3" t="s">
        <v>4617</v>
      </c>
      <c r="I7956" s="3" t="s">
        <v>41</v>
      </c>
      <c r="J7956" s="3" t="s">
        <v>27</v>
      </c>
      <c r="K7956" s="3" t="s">
        <v>6570</v>
      </c>
      <c r="L7956" s="3" t="s">
        <v>1245</v>
      </c>
      <c r="M7956" s="3">
        <v>2151</v>
      </c>
      <c r="N7956" s="3" t="s">
        <v>148</v>
      </c>
      <c r="O7956" s="3" t="s">
        <v>2913</v>
      </c>
      <c r="P7956" s="3" t="s">
        <v>46</v>
      </c>
      <c r="Q7956" s="3" t="s">
        <v>75</v>
      </c>
      <c r="R7956" s="3" t="s">
        <v>2914</v>
      </c>
      <c r="S7956" s="3">
        <v>6.24</v>
      </c>
      <c r="T7956" s="3">
        <v>2</v>
      </c>
      <c r="U7956" s="3">
        <v>0</v>
      </c>
      <c r="V7956" s="3">
        <v>3.0575999999999999</v>
      </c>
    </row>
    <row r="7957" spans="1:22" ht="14.25" customHeight="1" x14ac:dyDescent="0.25">
      <c r="A7957" s="3">
        <v>7956</v>
      </c>
      <c r="B7957" s="3" t="s">
        <v>9755</v>
      </c>
      <c r="C7957" s="4">
        <f>YEAR(Table_1[[#This Row],[Order Date]])</f>
        <v>2014</v>
      </c>
      <c r="D7957" s="9">
        <v>41918</v>
      </c>
      <c r="E7957" s="3">
        <v>41923</v>
      </c>
      <c r="F7957" s="3" t="s">
        <v>50</v>
      </c>
      <c r="G7957" s="3" t="s">
        <v>513</v>
      </c>
      <c r="H7957" s="3" t="s">
        <v>514</v>
      </c>
      <c r="I7957" s="3" t="s">
        <v>41</v>
      </c>
      <c r="J7957" s="3" t="s">
        <v>27</v>
      </c>
      <c r="K7957" s="3" t="s">
        <v>8488</v>
      </c>
      <c r="L7957" s="3" t="s">
        <v>43</v>
      </c>
      <c r="M7957" s="3">
        <v>95928</v>
      </c>
      <c r="N7957" s="3" t="s">
        <v>44</v>
      </c>
      <c r="O7957" s="3" t="s">
        <v>5539</v>
      </c>
      <c r="P7957" s="3" t="s">
        <v>32</v>
      </c>
      <c r="Q7957" s="3" t="s">
        <v>36</v>
      </c>
      <c r="R7957" s="3" t="s">
        <v>5540</v>
      </c>
      <c r="S7957" s="3">
        <v>435.16800000000006</v>
      </c>
      <c r="T7957" s="3">
        <v>4</v>
      </c>
      <c r="U7957" s="3">
        <v>0.2</v>
      </c>
      <c r="V7957" s="3">
        <v>-59.835600000000042</v>
      </c>
    </row>
    <row r="7958" spans="1:22" ht="14.25" customHeight="1" x14ac:dyDescent="0.25">
      <c r="A7958" s="3">
        <v>7957</v>
      </c>
      <c r="B7958" s="3" t="s">
        <v>9755</v>
      </c>
      <c r="C7958" s="4">
        <f>YEAR(Table_1[[#This Row],[Order Date]])</f>
        <v>2014</v>
      </c>
      <c r="D7958" s="9">
        <v>41918</v>
      </c>
      <c r="E7958" s="3">
        <v>41923</v>
      </c>
      <c r="F7958" s="3" t="s">
        <v>50</v>
      </c>
      <c r="G7958" s="3" t="s">
        <v>513</v>
      </c>
      <c r="H7958" s="3" t="s">
        <v>514</v>
      </c>
      <c r="I7958" s="3" t="s">
        <v>41</v>
      </c>
      <c r="J7958" s="3" t="s">
        <v>27</v>
      </c>
      <c r="K7958" s="3" t="s">
        <v>8488</v>
      </c>
      <c r="L7958" s="3" t="s">
        <v>43</v>
      </c>
      <c r="M7958" s="3">
        <v>95928</v>
      </c>
      <c r="N7958" s="3" t="s">
        <v>44</v>
      </c>
      <c r="O7958" s="3" t="s">
        <v>562</v>
      </c>
      <c r="P7958" s="3" t="s">
        <v>46</v>
      </c>
      <c r="Q7958" s="3" t="s">
        <v>269</v>
      </c>
      <c r="R7958" s="3" t="s">
        <v>186</v>
      </c>
      <c r="S7958" s="3">
        <v>14.9</v>
      </c>
      <c r="T7958" s="3">
        <v>5</v>
      </c>
      <c r="U7958" s="3">
        <v>0</v>
      </c>
      <c r="V7958" s="3">
        <v>6.8539999999999992</v>
      </c>
    </row>
    <row r="7959" spans="1:22" ht="14.25" customHeight="1" x14ac:dyDescent="0.25">
      <c r="A7959" s="3">
        <v>7958</v>
      </c>
      <c r="B7959" s="3" t="s">
        <v>9755</v>
      </c>
      <c r="C7959" s="4">
        <f>YEAR(Table_1[[#This Row],[Order Date]])</f>
        <v>2014</v>
      </c>
      <c r="D7959" s="9">
        <v>41918</v>
      </c>
      <c r="E7959" s="3">
        <v>41923</v>
      </c>
      <c r="F7959" s="3" t="s">
        <v>50</v>
      </c>
      <c r="G7959" s="3" t="s">
        <v>513</v>
      </c>
      <c r="H7959" s="3" t="s">
        <v>514</v>
      </c>
      <c r="I7959" s="3" t="s">
        <v>41</v>
      </c>
      <c r="J7959" s="3" t="s">
        <v>27</v>
      </c>
      <c r="K7959" s="3" t="s">
        <v>8488</v>
      </c>
      <c r="L7959" s="3" t="s">
        <v>43</v>
      </c>
      <c r="M7959" s="3">
        <v>95928</v>
      </c>
      <c r="N7959" s="3" t="s">
        <v>44</v>
      </c>
      <c r="O7959" s="3" t="s">
        <v>7634</v>
      </c>
      <c r="P7959" s="3" t="s">
        <v>46</v>
      </c>
      <c r="Q7959" s="3" t="s">
        <v>78</v>
      </c>
      <c r="R7959" s="3" t="s">
        <v>7635</v>
      </c>
      <c r="S7959" s="3">
        <v>15.8</v>
      </c>
      <c r="T7959" s="3">
        <v>4</v>
      </c>
      <c r="U7959" s="3">
        <v>0</v>
      </c>
      <c r="V7959" s="3">
        <v>4.1080000000000005</v>
      </c>
    </row>
    <row r="7960" spans="1:22" ht="14.25" customHeight="1" x14ac:dyDescent="0.25">
      <c r="A7960" s="3">
        <v>7959</v>
      </c>
      <c r="B7960" s="3" t="s">
        <v>9755</v>
      </c>
      <c r="C7960" s="4">
        <f>YEAR(Table_1[[#This Row],[Order Date]])</f>
        <v>2014</v>
      </c>
      <c r="D7960" s="9">
        <v>41918</v>
      </c>
      <c r="E7960" s="3">
        <v>41923</v>
      </c>
      <c r="F7960" s="3" t="s">
        <v>50</v>
      </c>
      <c r="G7960" s="3" t="s">
        <v>513</v>
      </c>
      <c r="H7960" s="3" t="s">
        <v>514</v>
      </c>
      <c r="I7960" s="3" t="s">
        <v>41</v>
      </c>
      <c r="J7960" s="3" t="s">
        <v>27</v>
      </c>
      <c r="K7960" s="3" t="s">
        <v>8488</v>
      </c>
      <c r="L7960" s="3" t="s">
        <v>43</v>
      </c>
      <c r="M7960" s="3">
        <v>95928</v>
      </c>
      <c r="N7960" s="3" t="s">
        <v>44</v>
      </c>
      <c r="O7960" s="3" t="s">
        <v>6240</v>
      </c>
      <c r="P7960" s="3" t="s">
        <v>32</v>
      </c>
      <c r="Q7960" s="3" t="s">
        <v>65</v>
      </c>
      <c r="R7960" s="3" t="s">
        <v>6241</v>
      </c>
      <c r="S7960" s="3">
        <v>72.900000000000006</v>
      </c>
      <c r="T7960" s="3">
        <v>5</v>
      </c>
      <c r="U7960" s="3">
        <v>0</v>
      </c>
      <c r="V7960" s="3">
        <v>26.973000000000003</v>
      </c>
    </row>
    <row r="7961" spans="1:22" ht="14.25" customHeight="1" x14ac:dyDescent="0.25">
      <c r="A7961" s="3">
        <v>7960</v>
      </c>
      <c r="B7961" s="3" t="s">
        <v>9755</v>
      </c>
      <c r="C7961" s="4">
        <f>YEAR(Table_1[[#This Row],[Order Date]])</f>
        <v>2014</v>
      </c>
      <c r="D7961" s="9">
        <v>41918</v>
      </c>
      <c r="E7961" s="3">
        <v>41923</v>
      </c>
      <c r="F7961" s="3" t="s">
        <v>50</v>
      </c>
      <c r="G7961" s="3" t="s">
        <v>513</v>
      </c>
      <c r="H7961" s="3" t="s">
        <v>514</v>
      </c>
      <c r="I7961" s="3" t="s">
        <v>41</v>
      </c>
      <c r="J7961" s="3" t="s">
        <v>27</v>
      </c>
      <c r="K7961" s="3" t="s">
        <v>8488</v>
      </c>
      <c r="L7961" s="3" t="s">
        <v>43</v>
      </c>
      <c r="M7961" s="3">
        <v>95928</v>
      </c>
      <c r="N7961" s="3" t="s">
        <v>44</v>
      </c>
      <c r="O7961" s="3" t="s">
        <v>3273</v>
      </c>
      <c r="P7961" s="3" t="s">
        <v>32</v>
      </c>
      <c r="Q7961" s="3" t="s">
        <v>56</v>
      </c>
      <c r="R7961" s="3" t="s">
        <v>3274</v>
      </c>
      <c r="S7961" s="3">
        <v>206.35200000000003</v>
      </c>
      <c r="T7961" s="3">
        <v>3</v>
      </c>
      <c r="U7961" s="3">
        <v>0.2</v>
      </c>
      <c r="V7961" s="3">
        <v>5.1587999999999852</v>
      </c>
    </row>
    <row r="7962" spans="1:22" ht="14.25" customHeight="1" x14ac:dyDescent="0.25">
      <c r="A7962" s="3">
        <v>7961</v>
      </c>
      <c r="B7962" s="3" t="s">
        <v>9755</v>
      </c>
      <c r="C7962" s="4">
        <f>YEAR(Table_1[[#This Row],[Order Date]])</f>
        <v>2014</v>
      </c>
      <c r="D7962" s="9">
        <v>41918</v>
      </c>
      <c r="E7962" s="3">
        <v>41923</v>
      </c>
      <c r="F7962" s="3" t="s">
        <v>50</v>
      </c>
      <c r="G7962" s="3" t="s">
        <v>513</v>
      </c>
      <c r="H7962" s="3" t="s">
        <v>514</v>
      </c>
      <c r="I7962" s="3" t="s">
        <v>41</v>
      </c>
      <c r="J7962" s="3" t="s">
        <v>27</v>
      </c>
      <c r="K7962" s="3" t="s">
        <v>8488</v>
      </c>
      <c r="L7962" s="3" t="s">
        <v>43</v>
      </c>
      <c r="M7962" s="3">
        <v>95928</v>
      </c>
      <c r="N7962" s="3" t="s">
        <v>44</v>
      </c>
      <c r="O7962" s="3" t="s">
        <v>1234</v>
      </c>
      <c r="P7962" s="3" t="s">
        <v>71</v>
      </c>
      <c r="Q7962" s="3" t="s">
        <v>72</v>
      </c>
      <c r="R7962" s="3" t="s">
        <v>1235</v>
      </c>
      <c r="S7962" s="3">
        <v>7.9920000000000009</v>
      </c>
      <c r="T7962" s="3">
        <v>1</v>
      </c>
      <c r="U7962" s="3">
        <v>0.2</v>
      </c>
      <c r="V7962" s="3">
        <v>2.6972999999999994</v>
      </c>
    </row>
    <row r="7963" spans="1:22" ht="14.25" customHeight="1" x14ac:dyDescent="0.25">
      <c r="A7963" s="3">
        <v>7962</v>
      </c>
      <c r="B7963" s="3" t="s">
        <v>9756</v>
      </c>
      <c r="C7963" s="4">
        <f>YEAR(Table_1[[#This Row],[Order Date]])</f>
        <v>2014</v>
      </c>
      <c r="D7963" s="9">
        <v>41962</v>
      </c>
      <c r="E7963" s="3">
        <v>41967</v>
      </c>
      <c r="F7963" s="3" t="s">
        <v>23</v>
      </c>
      <c r="G7963" s="3" t="s">
        <v>400</v>
      </c>
      <c r="H7963" s="3" t="s">
        <v>401</v>
      </c>
      <c r="I7963" s="3" t="s">
        <v>41</v>
      </c>
      <c r="J7963" s="3" t="s">
        <v>27</v>
      </c>
      <c r="K7963" s="3" t="s">
        <v>7194</v>
      </c>
      <c r="L7963" s="3" t="s">
        <v>54</v>
      </c>
      <c r="M7963" s="3">
        <v>33023</v>
      </c>
      <c r="N7963" s="3" t="s">
        <v>30</v>
      </c>
      <c r="O7963" s="3" t="s">
        <v>6446</v>
      </c>
      <c r="P7963" s="3" t="s">
        <v>46</v>
      </c>
      <c r="Q7963" s="3" t="s">
        <v>59</v>
      </c>
      <c r="R7963" s="3" t="s">
        <v>6447</v>
      </c>
      <c r="S7963" s="3">
        <v>81.360000000000014</v>
      </c>
      <c r="T7963" s="3">
        <v>5</v>
      </c>
      <c r="U7963" s="3">
        <v>0.2</v>
      </c>
      <c r="V7963" s="3">
        <v>-19.323000000000011</v>
      </c>
    </row>
    <row r="7964" spans="1:22" ht="14.25" customHeight="1" x14ac:dyDescent="0.25">
      <c r="A7964" s="3">
        <v>7963</v>
      </c>
      <c r="B7964" s="3" t="s">
        <v>9756</v>
      </c>
      <c r="C7964" s="4">
        <f>YEAR(Table_1[[#This Row],[Order Date]])</f>
        <v>2014</v>
      </c>
      <c r="D7964" s="9">
        <v>41962</v>
      </c>
      <c r="E7964" s="3">
        <v>41967</v>
      </c>
      <c r="F7964" s="3" t="s">
        <v>23</v>
      </c>
      <c r="G7964" s="3" t="s">
        <v>400</v>
      </c>
      <c r="H7964" s="3" t="s">
        <v>401</v>
      </c>
      <c r="I7964" s="3" t="s">
        <v>41</v>
      </c>
      <c r="J7964" s="3" t="s">
        <v>27</v>
      </c>
      <c r="K7964" s="3" t="s">
        <v>7194</v>
      </c>
      <c r="L7964" s="3" t="s">
        <v>54</v>
      </c>
      <c r="M7964" s="3">
        <v>33023</v>
      </c>
      <c r="N7964" s="3" t="s">
        <v>30</v>
      </c>
      <c r="O7964" s="3" t="s">
        <v>2616</v>
      </c>
      <c r="P7964" s="3" t="s">
        <v>46</v>
      </c>
      <c r="Q7964" s="3" t="s">
        <v>75</v>
      </c>
      <c r="R7964" s="3" t="s">
        <v>2617</v>
      </c>
      <c r="S7964" s="3">
        <v>20.232000000000003</v>
      </c>
      <c r="T7964" s="3">
        <v>8</v>
      </c>
      <c r="U7964" s="3">
        <v>0.7</v>
      </c>
      <c r="V7964" s="3">
        <v>-16.185600000000001</v>
      </c>
    </row>
    <row r="7965" spans="1:22" ht="14.25" customHeight="1" x14ac:dyDescent="0.25">
      <c r="A7965" s="3">
        <v>7964</v>
      </c>
      <c r="B7965" s="3" t="s">
        <v>9756</v>
      </c>
      <c r="C7965" s="4">
        <f>YEAR(Table_1[[#This Row],[Order Date]])</f>
        <v>2014</v>
      </c>
      <c r="D7965" s="9">
        <v>41962</v>
      </c>
      <c r="E7965" s="3">
        <v>41967</v>
      </c>
      <c r="F7965" s="3" t="s">
        <v>23</v>
      </c>
      <c r="G7965" s="3" t="s">
        <v>400</v>
      </c>
      <c r="H7965" s="3" t="s">
        <v>401</v>
      </c>
      <c r="I7965" s="3" t="s">
        <v>41</v>
      </c>
      <c r="J7965" s="3" t="s">
        <v>27</v>
      </c>
      <c r="K7965" s="3" t="s">
        <v>7194</v>
      </c>
      <c r="L7965" s="3" t="s">
        <v>54</v>
      </c>
      <c r="M7965" s="3">
        <v>33023</v>
      </c>
      <c r="N7965" s="3" t="s">
        <v>30</v>
      </c>
      <c r="O7965" s="3" t="s">
        <v>713</v>
      </c>
      <c r="P7965" s="3" t="s">
        <v>46</v>
      </c>
      <c r="Q7965" s="3" t="s">
        <v>78</v>
      </c>
      <c r="R7965" s="3" t="s">
        <v>714</v>
      </c>
      <c r="S7965" s="3">
        <v>389.05600000000004</v>
      </c>
      <c r="T7965" s="3">
        <v>4</v>
      </c>
      <c r="U7965" s="3">
        <v>0.2</v>
      </c>
      <c r="V7965" s="3">
        <v>48.631999999999948</v>
      </c>
    </row>
    <row r="7966" spans="1:22" ht="14.25" customHeight="1" x14ac:dyDescent="0.25">
      <c r="A7966" s="3">
        <v>7965</v>
      </c>
      <c r="B7966" s="3" t="s">
        <v>9756</v>
      </c>
      <c r="C7966" s="4">
        <f>YEAR(Table_1[[#This Row],[Order Date]])</f>
        <v>2014</v>
      </c>
      <c r="D7966" s="9">
        <v>41962</v>
      </c>
      <c r="E7966" s="3">
        <v>41967</v>
      </c>
      <c r="F7966" s="3" t="s">
        <v>23</v>
      </c>
      <c r="G7966" s="3" t="s">
        <v>400</v>
      </c>
      <c r="H7966" s="3" t="s">
        <v>401</v>
      </c>
      <c r="I7966" s="3" t="s">
        <v>41</v>
      </c>
      <c r="J7966" s="3" t="s">
        <v>27</v>
      </c>
      <c r="K7966" s="3" t="s">
        <v>7194</v>
      </c>
      <c r="L7966" s="3" t="s">
        <v>54</v>
      </c>
      <c r="M7966" s="3">
        <v>33023</v>
      </c>
      <c r="N7966" s="3" t="s">
        <v>30</v>
      </c>
      <c r="O7966" s="3" t="s">
        <v>6484</v>
      </c>
      <c r="P7966" s="3" t="s">
        <v>46</v>
      </c>
      <c r="Q7966" s="3" t="s">
        <v>90</v>
      </c>
      <c r="R7966" s="3" t="s">
        <v>6485</v>
      </c>
      <c r="S7966" s="3">
        <v>20.736000000000004</v>
      </c>
      <c r="T7966" s="3">
        <v>4</v>
      </c>
      <c r="U7966" s="3">
        <v>0.2</v>
      </c>
      <c r="V7966" s="3">
        <v>7.2576000000000001</v>
      </c>
    </row>
    <row r="7967" spans="1:22" ht="14.25" customHeight="1" x14ac:dyDescent="0.25">
      <c r="A7967" s="3">
        <v>7966</v>
      </c>
      <c r="B7967" s="3" t="s">
        <v>9756</v>
      </c>
      <c r="C7967" s="4">
        <f>YEAR(Table_1[[#This Row],[Order Date]])</f>
        <v>2014</v>
      </c>
      <c r="D7967" s="9">
        <v>41962</v>
      </c>
      <c r="E7967" s="3">
        <v>41967</v>
      </c>
      <c r="F7967" s="3" t="s">
        <v>23</v>
      </c>
      <c r="G7967" s="3" t="s">
        <v>400</v>
      </c>
      <c r="H7967" s="3" t="s">
        <v>401</v>
      </c>
      <c r="I7967" s="3" t="s">
        <v>41</v>
      </c>
      <c r="J7967" s="3" t="s">
        <v>27</v>
      </c>
      <c r="K7967" s="3" t="s">
        <v>7194</v>
      </c>
      <c r="L7967" s="3" t="s">
        <v>54</v>
      </c>
      <c r="M7967" s="3">
        <v>33023</v>
      </c>
      <c r="N7967" s="3" t="s">
        <v>30</v>
      </c>
      <c r="O7967" s="3" t="s">
        <v>4661</v>
      </c>
      <c r="P7967" s="3" t="s">
        <v>46</v>
      </c>
      <c r="Q7967" s="3" t="s">
        <v>90</v>
      </c>
      <c r="R7967" s="3" t="s">
        <v>4662</v>
      </c>
      <c r="S7967" s="3">
        <v>41.472000000000008</v>
      </c>
      <c r="T7967" s="3">
        <v>8</v>
      </c>
      <c r="U7967" s="3">
        <v>0.2</v>
      </c>
      <c r="V7967" s="3">
        <v>14.5152</v>
      </c>
    </row>
    <row r="7968" spans="1:22" ht="14.25" customHeight="1" x14ac:dyDescent="0.25">
      <c r="A7968" s="3">
        <v>7967</v>
      </c>
      <c r="B7968" s="3" t="s">
        <v>9757</v>
      </c>
      <c r="C7968" s="4">
        <f>YEAR(Table_1[[#This Row],[Order Date]])</f>
        <v>2012</v>
      </c>
      <c r="D7968" s="9">
        <v>40991</v>
      </c>
      <c r="E7968" s="3">
        <v>40998</v>
      </c>
      <c r="F7968" s="3" t="s">
        <v>50</v>
      </c>
      <c r="G7968" s="3" t="s">
        <v>1383</v>
      </c>
      <c r="H7968" s="3" t="s">
        <v>1384</v>
      </c>
      <c r="I7968" s="3" t="s">
        <v>41</v>
      </c>
      <c r="J7968" s="3" t="s">
        <v>27</v>
      </c>
      <c r="K7968" s="3" t="s">
        <v>42</v>
      </c>
      <c r="L7968" s="3" t="s">
        <v>43</v>
      </c>
      <c r="M7968" s="3">
        <v>90049</v>
      </c>
      <c r="N7968" s="3" t="s">
        <v>44</v>
      </c>
      <c r="O7968" s="3" t="s">
        <v>5347</v>
      </c>
      <c r="P7968" s="3" t="s">
        <v>46</v>
      </c>
      <c r="Q7968" s="3" t="s">
        <v>90</v>
      </c>
      <c r="R7968" s="3" t="s">
        <v>5348</v>
      </c>
      <c r="S7968" s="3">
        <v>33.36</v>
      </c>
      <c r="T7968" s="3">
        <v>4</v>
      </c>
      <c r="U7968" s="3">
        <v>0</v>
      </c>
      <c r="V7968" s="3">
        <v>16.68</v>
      </c>
    </row>
    <row r="7969" spans="1:22" ht="14.25" customHeight="1" x14ac:dyDescent="0.25">
      <c r="A7969" s="3">
        <v>7968</v>
      </c>
      <c r="B7969" s="3" t="s">
        <v>9758</v>
      </c>
      <c r="C7969" s="4">
        <f>YEAR(Table_1[[#This Row],[Order Date]])</f>
        <v>2013</v>
      </c>
      <c r="D7969" s="9">
        <v>41558</v>
      </c>
      <c r="E7969" s="3">
        <v>41560</v>
      </c>
      <c r="F7969" s="3" t="s">
        <v>188</v>
      </c>
      <c r="G7969" s="3" t="s">
        <v>4952</v>
      </c>
      <c r="H7969" s="3" t="s">
        <v>4953</v>
      </c>
      <c r="I7969" s="3" t="s">
        <v>41</v>
      </c>
      <c r="J7969" s="3" t="s">
        <v>27</v>
      </c>
      <c r="K7969" s="3" t="s">
        <v>807</v>
      </c>
      <c r="L7969" s="3" t="s">
        <v>457</v>
      </c>
      <c r="M7969" s="3">
        <v>80219</v>
      </c>
      <c r="N7969" s="3" t="s">
        <v>44</v>
      </c>
      <c r="O7969" s="3" t="s">
        <v>9759</v>
      </c>
      <c r="P7969" s="3" t="s">
        <v>32</v>
      </c>
      <c r="Q7969" s="3" t="s">
        <v>33</v>
      </c>
      <c r="R7969" s="3" t="s">
        <v>9760</v>
      </c>
      <c r="S7969" s="3">
        <v>90.882000000000005</v>
      </c>
      <c r="T7969" s="3">
        <v>3</v>
      </c>
      <c r="U7969" s="3">
        <v>0.7</v>
      </c>
      <c r="V7969" s="3">
        <v>-190.85220000000004</v>
      </c>
    </row>
    <row r="7970" spans="1:22" ht="14.25" customHeight="1" x14ac:dyDescent="0.25">
      <c r="A7970" s="3">
        <v>7969</v>
      </c>
      <c r="B7970" s="3" t="s">
        <v>9758</v>
      </c>
      <c r="C7970" s="4">
        <f>YEAR(Table_1[[#This Row],[Order Date]])</f>
        <v>2013</v>
      </c>
      <c r="D7970" s="9">
        <v>41558</v>
      </c>
      <c r="E7970" s="3">
        <v>41560</v>
      </c>
      <c r="F7970" s="3" t="s">
        <v>188</v>
      </c>
      <c r="G7970" s="3" t="s">
        <v>4952</v>
      </c>
      <c r="H7970" s="3" t="s">
        <v>4953</v>
      </c>
      <c r="I7970" s="3" t="s">
        <v>41</v>
      </c>
      <c r="J7970" s="3" t="s">
        <v>27</v>
      </c>
      <c r="K7970" s="3" t="s">
        <v>807</v>
      </c>
      <c r="L7970" s="3" t="s">
        <v>457</v>
      </c>
      <c r="M7970" s="3">
        <v>80219</v>
      </c>
      <c r="N7970" s="3" t="s">
        <v>44</v>
      </c>
      <c r="O7970" s="3" t="s">
        <v>8134</v>
      </c>
      <c r="P7970" s="3" t="s">
        <v>71</v>
      </c>
      <c r="Q7970" s="3" t="s">
        <v>72</v>
      </c>
      <c r="R7970" s="3" t="s">
        <v>8135</v>
      </c>
      <c r="S7970" s="3">
        <v>15.991999999999999</v>
      </c>
      <c r="T7970" s="3">
        <v>1</v>
      </c>
      <c r="U7970" s="3">
        <v>0.2</v>
      </c>
      <c r="V7970" s="3">
        <v>-2.9985000000000022</v>
      </c>
    </row>
    <row r="7971" spans="1:22" ht="14.25" customHeight="1" x14ac:dyDescent="0.25">
      <c r="A7971" s="3">
        <v>7970</v>
      </c>
      <c r="B7971" s="3" t="s">
        <v>9758</v>
      </c>
      <c r="C7971" s="4">
        <f>YEAR(Table_1[[#This Row],[Order Date]])</f>
        <v>2013</v>
      </c>
      <c r="D7971" s="9">
        <v>41558</v>
      </c>
      <c r="E7971" s="3">
        <v>41560</v>
      </c>
      <c r="F7971" s="3" t="s">
        <v>188</v>
      </c>
      <c r="G7971" s="3" t="s">
        <v>4952</v>
      </c>
      <c r="H7971" s="3" t="s">
        <v>4953</v>
      </c>
      <c r="I7971" s="3" t="s">
        <v>41</v>
      </c>
      <c r="J7971" s="3" t="s">
        <v>27</v>
      </c>
      <c r="K7971" s="3" t="s">
        <v>807</v>
      </c>
      <c r="L7971" s="3" t="s">
        <v>457</v>
      </c>
      <c r="M7971" s="3">
        <v>80219</v>
      </c>
      <c r="N7971" s="3" t="s">
        <v>44</v>
      </c>
      <c r="O7971" s="3" t="s">
        <v>2060</v>
      </c>
      <c r="P7971" s="3" t="s">
        <v>32</v>
      </c>
      <c r="Q7971" s="3" t="s">
        <v>36</v>
      </c>
      <c r="R7971" s="3" t="s">
        <v>2061</v>
      </c>
      <c r="S7971" s="3">
        <v>120.78399999999999</v>
      </c>
      <c r="T7971" s="3">
        <v>1</v>
      </c>
      <c r="U7971" s="3">
        <v>0.2</v>
      </c>
      <c r="V7971" s="3">
        <v>13.588199999999986</v>
      </c>
    </row>
    <row r="7972" spans="1:22" ht="14.25" customHeight="1" x14ac:dyDescent="0.25">
      <c r="A7972" s="3">
        <v>7971</v>
      </c>
      <c r="B7972" s="3" t="s">
        <v>9761</v>
      </c>
      <c r="C7972" s="4">
        <f>YEAR(Table_1[[#This Row],[Order Date]])</f>
        <v>2012</v>
      </c>
      <c r="D7972" s="9">
        <v>41137</v>
      </c>
      <c r="E7972" s="3">
        <v>41141</v>
      </c>
      <c r="F7972" s="3" t="s">
        <v>50</v>
      </c>
      <c r="G7972" s="3" t="s">
        <v>1157</v>
      </c>
      <c r="H7972" s="3" t="s">
        <v>1158</v>
      </c>
      <c r="I7972" s="3" t="s">
        <v>41</v>
      </c>
      <c r="J7972" s="3" t="s">
        <v>27</v>
      </c>
      <c r="K7972" s="3" t="s">
        <v>146</v>
      </c>
      <c r="L7972" s="3" t="s">
        <v>147</v>
      </c>
      <c r="M7972" s="3">
        <v>19134</v>
      </c>
      <c r="N7972" s="3" t="s">
        <v>148</v>
      </c>
      <c r="O7972" s="3" t="s">
        <v>3993</v>
      </c>
      <c r="P7972" s="3" t="s">
        <v>71</v>
      </c>
      <c r="Q7972" s="3" t="s">
        <v>72</v>
      </c>
      <c r="R7972" s="3" t="s">
        <v>3994</v>
      </c>
      <c r="S7972" s="3">
        <v>519.79200000000003</v>
      </c>
      <c r="T7972" s="3">
        <v>4</v>
      </c>
      <c r="U7972" s="3">
        <v>0.4</v>
      </c>
      <c r="V7972" s="3">
        <v>-112.62159999999994</v>
      </c>
    </row>
    <row r="7973" spans="1:22" ht="14.25" customHeight="1" x14ac:dyDescent="0.25">
      <c r="A7973" s="3">
        <v>7972</v>
      </c>
      <c r="B7973" s="3" t="s">
        <v>9761</v>
      </c>
      <c r="C7973" s="4">
        <f>YEAR(Table_1[[#This Row],[Order Date]])</f>
        <v>2012</v>
      </c>
      <c r="D7973" s="9">
        <v>41137</v>
      </c>
      <c r="E7973" s="3">
        <v>41141</v>
      </c>
      <c r="F7973" s="3" t="s">
        <v>50</v>
      </c>
      <c r="G7973" s="3" t="s">
        <v>1157</v>
      </c>
      <c r="H7973" s="3" t="s">
        <v>1158</v>
      </c>
      <c r="I7973" s="3" t="s">
        <v>41</v>
      </c>
      <c r="J7973" s="3" t="s">
        <v>27</v>
      </c>
      <c r="K7973" s="3" t="s">
        <v>146</v>
      </c>
      <c r="L7973" s="3" t="s">
        <v>147</v>
      </c>
      <c r="M7973" s="3">
        <v>19134</v>
      </c>
      <c r="N7973" s="3" t="s">
        <v>148</v>
      </c>
      <c r="O7973" s="3" t="s">
        <v>5896</v>
      </c>
      <c r="P7973" s="3" t="s">
        <v>71</v>
      </c>
      <c r="Q7973" s="3" t="s">
        <v>161</v>
      </c>
      <c r="R7973" s="3" t="s">
        <v>5897</v>
      </c>
      <c r="S7973" s="3">
        <v>31.176000000000002</v>
      </c>
      <c r="T7973" s="3">
        <v>3</v>
      </c>
      <c r="U7973" s="3">
        <v>0.2</v>
      </c>
      <c r="V7973" s="3">
        <v>-5.4558000000000035</v>
      </c>
    </row>
    <row r="7974" spans="1:22" ht="14.25" customHeight="1" x14ac:dyDescent="0.25">
      <c r="A7974" s="3">
        <v>7973</v>
      </c>
      <c r="B7974" s="3" t="s">
        <v>9761</v>
      </c>
      <c r="C7974" s="4">
        <f>YEAR(Table_1[[#This Row],[Order Date]])</f>
        <v>2012</v>
      </c>
      <c r="D7974" s="9">
        <v>41137</v>
      </c>
      <c r="E7974" s="3">
        <v>41141</v>
      </c>
      <c r="F7974" s="3" t="s">
        <v>50</v>
      </c>
      <c r="G7974" s="3" t="s">
        <v>1157</v>
      </c>
      <c r="H7974" s="3" t="s">
        <v>1158</v>
      </c>
      <c r="I7974" s="3" t="s">
        <v>41</v>
      </c>
      <c r="J7974" s="3" t="s">
        <v>27</v>
      </c>
      <c r="K7974" s="3" t="s">
        <v>146</v>
      </c>
      <c r="L7974" s="3" t="s">
        <v>147</v>
      </c>
      <c r="M7974" s="3">
        <v>19134</v>
      </c>
      <c r="N7974" s="3" t="s">
        <v>148</v>
      </c>
      <c r="O7974" s="3" t="s">
        <v>5264</v>
      </c>
      <c r="P7974" s="3" t="s">
        <v>46</v>
      </c>
      <c r="Q7974" s="3" t="s">
        <v>90</v>
      </c>
      <c r="R7974" s="3" t="s">
        <v>5265</v>
      </c>
      <c r="S7974" s="3">
        <v>10.368000000000002</v>
      </c>
      <c r="T7974" s="3">
        <v>2</v>
      </c>
      <c r="U7974" s="3">
        <v>0.2</v>
      </c>
      <c r="V7974" s="3">
        <v>3.6288</v>
      </c>
    </row>
    <row r="7975" spans="1:22" ht="14.25" customHeight="1" x14ac:dyDescent="0.25">
      <c r="A7975" s="3">
        <v>7974</v>
      </c>
      <c r="B7975" s="3" t="s">
        <v>9761</v>
      </c>
      <c r="C7975" s="4">
        <f>YEAR(Table_1[[#This Row],[Order Date]])</f>
        <v>2012</v>
      </c>
      <c r="D7975" s="9">
        <v>41137</v>
      </c>
      <c r="E7975" s="3">
        <v>41141</v>
      </c>
      <c r="F7975" s="3" t="s">
        <v>50</v>
      </c>
      <c r="G7975" s="3" t="s">
        <v>1157</v>
      </c>
      <c r="H7975" s="3" t="s">
        <v>1158</v>
      </c>
      <c r="I7975" s="3" t="s">
        <v>41</v>
      </c>
      <c r="J7975" s="3" t="s">
        <v>27</v>
      </c>
      <c r="K7975" s="3" t="s">
        <v>146</v>
      </c>
      <c r="L7975" s="3" t="s">
        <v>147</v>
      </c>
      <c r="M7975" s="3">
        <v>19134</v>
      </c>
      <c r="N7975" s="3" t="s">
        <v>148</v>
      </c>
      <c r="O7975" s="3" t="s">
        <v>492</v>
      </c>
      <c r="P7975" s="3" t="s">
        <v>46</v>
      </c>
      <c r="Q7975" s="3" t="s">
        <v>75</v>
      </c>
      <c r="R7975" s="3" t="s">
        <v>493</v>
      </c>
      <c r="S7975" s="3">
        <v>2.7240000000000006</v>
      </c>
      <c r="T7975" s="3">
        <v>2</v>
      </c>
      <c r="U7975" s="3">
        <v>0.7</v>
      </c>
      <c r="V7975" s="3">
        <v>-1.9067999999999996</v>
      </c>
    </row>
    <row r="7976" spans="1:22" ht="14.25" customHeight="1" x14ac:dyDescent="0.25">
      <c r="A7976" s="3">
        <v>7975</v>
      </c>
      <c r="B7976" s="3" t="s">
        <v>9761</v>
      </c>
      <c r="C7976" s="4">
        <f>YEAR(Table_1[[#This Row],[Order Date]])</f>
        <v>2012</v>
      </c>
      <c r="D7976" s="9">
        <v>41137</v>
      </c>
      <c r="E7976" s="3">
        <v>41141</v>
      </c>
      <c r="F7976" s="3" t="s">
        <v>50</v>
      </c>
      <c r="G7976" s="3" t="s">
        <v>1157</v>
      </c>
      <c r="H7976" s="3" t="s">
        <v>1158</v>
      </c>
      <c r="I7976" s="3" t="s">
        <v>41</v>
      </c>
      <c r="J7976" s="3" t="s">
        <v>27</v>
      </c>
      <c r="K7976" s="3" t="s">
        <v>146</v>
      </c>
      <c r="L7976" s="3" t="s">
        <v>147</v>
      </c>
      <c r="M7976" s="3">
        <v>19134</v>
      </c>
      <c r="N7976" s="3" t="s">
        <v>148</v>
      </c>
      <c r="O7976" s="3" t="s">
        <v>4220</v>
      </c>
      <c r="P7976" s="3" t="s">
        <v>32</v>
      </c>
      <c r="Q7976" s="3" t="s">
        <v>65</v>
      </c>
      <c r="R7976" s="3" t="s">
        <v>4221</v>
      </c>
      <c r="S7976" s="3">
        <v>254.35200000000003</v>
      </c>
      <c r="T7976" s="3">
        <v>3</v>
      </c>
      <c r="U7976" s="3">
        <v>0.2</v>
      </c>
      <c r="V7976" s="3">
        <v>0</v>
      </c>
    </row>
    <row r="7977" spans="1:22" ht="14.25" customHeight="1" x14ac:dyDescent="0.25">
      <c r="A7977" s="3">
        <v>7976</v>
      </c>
      <c r="B7977" s="3" t="s">
        <v>9761</v>
      </c>
      <c r="C7977" s="4">
        <f>YEAR(Table_1[[#This Row],[Order Date]])</f>
        <v>2012</v>
      </c>
      <c r="D7977" s="9">
        <v>41137</v>
      </c>
      <c r="E7977" s="3">
        <v>41141</v>
      </c>
      <c r="F7977" s="3" t="s">
        <v>50</v>
      </c>
      <c r="G7977" s="3" t="s">
        <v>1157</v>
      </c>
      <c r="H7977" s="3" t="s">
        <v>1158</v>
      </c>
      <c r="I7977" s="3" t="s">
        <v>41</v>
      </c>
      <c r="J7977" s="3" t="s">
        <v>27</v>
      </c>
      <c r="K7977" s="3" t="s">
        <v>146</v>
      </c>
      <c r="L7977" s="3" t="s">
        <v>147</v>
      </c>
      <c r="M7977" s="3">
        <v>19134</v>
      </c>
      <c r="N7977" s="3" t="s">
        <v>148</v>
      </c>
      <c r="O7977" s="3" t="s">
        <v>3168</v>
      </c>
      <c r="P7977" s="3" t="s">
        <v>46</v>
      </c>
      <c r="Q7977" s="3" t="s">
        <v>75</v>
      </c>
      <c r="R7977" s="3" t="s">
        <v>3169</v>
      </c>
      <c r="S7977" s="3">
        <v>3.762</v>
      </c>
      <c r="T7977" s="3">
        <v>3</v>
      </c>
      <c r="U7977" s="3">
        <v>0.7</v>
      </c>
      <c r="V7977" s="3">
        <v>-2.758799999999999</v>
      </c>
    </row>
    <row r="7978" spans="1:22" ht="14.25" customHeight="1" x14ac:dyDescent="0.25">
      <c r="A7978" s="3">
        <v>7977</v>
      </c>
      <c r="B7978" s="3" t="s">
        <v>9761</v>
      </c>
      <c r="C7978" s="4">
        <f>YEAR(Table_1[[#This Row],[Order Date]])</f>
        <v>2012</v>
      </c>
      <c r="D7978" s="9">
        <v>41137</v>
      </c>
      <c r="E7978" s="3">
        <v>41141</v>
      </c>
      <c r="F7978" s="3" t="s">
        <v>50</v>
      </c>
      <c r="G7978" s="3" t="s">
        <v>1157</v>
      </c>
      <c r="H7978" s="3" t="s">
        <v>1158</v>
      </c>
      <c r="I7978" s="3" t="s">
        <v>41</v>
      </c>
      <c r="J7978" s="3" t="s">
        <v>27</v>
      </c>
      <c r="K7978" s="3" t="s">
        <v>146</v>
      </c>
      <c r="L7978" s="3" t="s">
        <v>147</v>
      </c>
      <c r="M7978" s="3">
        <v>19134</v>
      </c>
      <c r="N7978" s="3" t="s">
        <v>148</v>
      </c>
      <c r="O7978" s="3" t="s">
        <v>3981</v>
      </c>
      <c r="P7978" s="3" t="s">
        <v>46</v>
      </c>
      <c r="Q7978" s="3" t="s">
        <v>90</v>
      </c>
      <c r="R7978" s="3" t="s">
        <v>3982</v>
      </c>
      <c r="S7978" s="3">
        <v>10.272000000000002</v>
      </c>
      <c r="T7978" s="3">
        <v>3</v>
      </c>
      <c r="U7978" s="3">
        <v>0.2</v>
      </c>
      <c r="V7978" s="3">
        <v>3.2099999999999982</v>
      </c>
    </row>
    <row r="7979" spans="1:22" ht="14.25" customHeight="1" x14ac:dyDescent="0.25">
      <c r="A7979" s="3">
        <v>7978</v>
      </c>
      <c r="B7979" s="3" t="s">
        <v>9762</v>
      </c>
      <c r="C7979" s="4">
        <f>YEAR(Table_1[[#This Row],[Order Date]])</f>
        <v>2011</v>
      </c>
      <c r="D7979" s="9">
        <v>40694</v>
      </c>
      <c r="E7979" s="3">
        <v>40699</v>
      </c>
      <c r="F7979" s="3" t="s">
        <v>50</v>
      </c>
      <c r="G7979" s="3" t="s">
        <v>5281</v>
      </c>
      <c r="H7979" s="3" t="s">
        <v>5282</v>
      </c>
      <c r="I7979" s="3" t="s">
        <v>26</v>
      </c>
      <c r="J7979" s="3" t="s">
        <v>27</v>
      </c>
      <c r="K7979" s="3" t="s">
        <v>328</v>
      </c>
      <c r="L7979" s="3" t="s">
        <v>1487</v>
      </c>
      <c r="M7979" s="3">
        <v>39212</v>
      </c>
      <c r="N7979" s="3" t="s">
        <v>30</v>
      </c>
      <c r="O7979" s="3" t="s">
        <v>1633</v>
      </c>
      <c r="P7979" s="3" t="s">
        <v>71</v>
      </c>
      <c r="Q7979" s="3" t="s">
        <v>72</v>
      </c>
      <c r="R7979" s="3" t="s">
        <v>1634</v>
      </c>
      <c r="S7979" s="3">
        <v>659.97</v>
      </c>
      <c r="T7979" s="3">
        <v>3</v>
      </c>
      <c r="U7979" s="3">
        <v>0</v>
      </c>
      <c r="V7979" s="3">
        <v>197.99099999999996</v>
      </c>
    </row>
    <row r="7980" spans="1:22" ht="14.25" customHeight="1" x14ac:dyDescent="0.25">
      <c r="A7980" s="3">
        <v>7979</v>
      </c>
      <c r="B7980" s="3" t="s">
        <v>9762</v>
      </c>
      <c r="C7980" s="4">
        <f>YEAR(Table_1[[#This Row],[Order Date]])</f>
        <v>2011</v>
      </c>
      <c r="D7980" s="9">
        <v>40694</v>
      </c>
      <c r="E7980" s="3">
        <v>40699</v>
      </c>
      <c r="F7980" s="3" t="s">
        <v>50</v>
      </c>
      <c r="G7980" s="3" t="s">
        <v>5281</v>
      </c>
      <c r="H7980" s="3" t="s">
        <v>5282</v>
      </c>
      <c r="I7980" s="3" t="s">
        <v>26</v>
      </c>
      <c r="J7980" s="3" t="s">
        <v>27</v>
      </c>
      <c r="K7980" s="3" t="s">
        <v>328</v>
      </c>
      <c r="L7980" s="3" t="s">
        <v>1487</v>
      </c>
      <c r="M7980" s="3">
        <v>39212</v>
      </c>
      <c r="N7980" s="3" t="s">
        <v>30</v>
      </c>
      <c r="O7980" s="3" t="s">
        <v>2049</v>
      </c>
      <c r="P7980" s="3" t="s">
        <v>71</v>
      </c>
      <c r="Q7980" s="3" t="s">
        <v>72</v>
      </c>
      <c r="R7980" s="3" t="s">
        <v>2050</v>
      </c>
      <c r="S7980" s="3">
        <v>113.72999999999999</v>
      </c>
      <c r="T7980" s="3">
        <v>3</v>
      </c>
      <c r="U7980" s="3">
        <v>0</v>
      </c>
      <c r="V7980" s="3">
        <v>32.981699999999989</v>
      </c>
    </row>
    <row r="7981" spans="1:22" ht="14.25" customHeight="1" x14ac:dyDescent="0.25">
      <c r="A7981" s="3">
        <v>7980</v>
      </c>
      <c r="B7981" s="3" t="s">
        <v>9763</v>
      </c>
      <c r="C7981" s="4">
        <f>YEAR(Table_1[[#This Row],[Order Date]])</f>
        <v>2012</v>
      </c>
      <c r="D7981" s="9">
        <v>41148</v>
      </c>
      <c r="E7981" s="3">
        <v>41152</v>
      </c>
      <c r="F7981" s="3" t="s">
        <v>50</v>
      </c>
      <c r="G7981" s="3" t="s">
        <v>3173</v>
      </c>
      <c r="H7981" s="3" t="s">
        <v>3174</v>
      </c>
      <c r="I7981" s="3" t="s">
        <v>102</v>
      </c>
      <c r="J7981" s="3" t="s">
        <v>27</v>
      </c>
      <c r="K7981" s="3" t="s">
        <v>42</v>
      </c>
      <c r="L7981" s="3" t="s">
        <v>43</v>
      </c>
      <c r="M7981" s="3">
        <v>90045</v>
      </c>
      <c r="N7981" s="3" t="s">
        <v>44</v>
      </c>
      <c r="O7981" s="3" t="s">
        <v>4832</v>
      </c>
      <c r="P7981" s="3" t="s">
        <v>46</v>
      </c>
      <c r="Q7981" s="3" t="s">
        <v>75</v>
      </c>
      <c r="R7981" s="3" t="s">
        <v>4833</v>
      </c>
      <c r="S7981" s="3">
        <v>5.1040000000000001</v>
      </c>
      <c r="T7981" s="3">
        <v>1</v>
      </c>
      <c r="U7981" s="3">
        <v>0.2</v>
      </c>
      <c r="V7981" s="3">
        <v>1.6587999999999996</v>
      </c>
    </row>
    <row r="7982" spans="1:22" ht="14.25" customHeight="1" x14ac:dyDescent="0.25">
      <c r="A7982" s="3">
        <v>7981</v>
      </c>
      <c r="B7982" s="3" t="s">
        <v>9764</v>
      </c>
      <c r="C7982" s="4">
        <f>YEAR(Table_1[[#This Row],[Order Date]])</f>
        <v>2011</v>
      </c>
      <c r="D7982" s="9">
        <v>40547</v>
      </c>
      <c r="E7982" s="3">
        <v>40551</v>
      </c>
      <c r="F7982" s="3" t="s">
        <v>50</v>
      </c>
      <c r="G7982" s="3" t="s">
        <v>251</v>
      </c>
      <c r="H7982" s="3" t="s">
        <v>252</v>
      </c>
      <c r="I7982" s="3" t="s">
        <v>26</v>
      </c>
      <c r="J7982" s="3" t="s">
        <v>27</v>
      </c>
      <c r="K7982" s="3" t="s">
        <v>184</v>
      </c>
      <c r="L7982" s="3" t="s">
        <v>104</v>
      </c>
      <c r="M7982" s="3">
        <v>77095</v>
      </c>
      <c r="N7982" s="3" t="s">
        <v>105</v>
      </c>
      <c r="O7982" s="3" t="s">
        <v>6622</v>
      </c>
      <c r="P7982" s="3" t="s">
        <v>46</v>
      </c>
      <c r="Q7982" s="3" t="s">
        <v>90</v>
      </c>
      <c r="R7982" s="3" t="s">
        <v>6623</v>
      </c>
      <c r="S7982" s="3">
        <v>16.448</v>
      </c>
      <c r="T7982" s="3">
        <v>2</v>
      </c>
      <c r="U7982" s="3">
        <v>0.2</v>
      </c>
      <c r="V7982" s="3">
        <v>5.5511999999999979</v>
      </c>
    </row>
    <row r="7983" spans="1:22" ht="14.25" customHeight="1" x14ac:dyDescent="0.25">
      <c r="A7983" s="3">
        <v>7982</v>
      </c>
      <c r="B7983" s="3" t="s">
        <v>9765</v>
      </c>
      <c r="C7983" s="4">
        <f>YEAR(Table_1[[#This Row],[Order Date]])</f>
        <v>2011</v>
      </c>
      <c r="D7983" s="9">
        <v>40796</v>
      </c>
      <c r="E7983" s="3">
        <v>40799</v>
      </c>
      <c r="F7983" s="3" t="s">
        <v>188</v>
      </c>
      <c r="G7983" s="3" t="s">
        <v>144</v>
      </c>
      <c r="H7983" s="3" t="s">
        <v>145</v>
      </c>
      <c r="I7983" s="3" t="s">
        <v>26</v>
      </c>
      <c r="J7983" s="3" t="s">
        <v>27</v>
      </c>
      <c r="K7983" s="3" t="s">
        <v>9766</v>
      </c>
      <c r="L7983" s="3" t="s">
        <v>788</v>
      </c>
      <c r="M7983" s="3">
        <v>7011</v>
      </c>
      <c r="N7983" s="3" t="s">
        <v>148</v>
      </c>
      <c r="O7983" s="3" t="s">
        <v>2195</v>
      </c>
      <c r="P7983" s="3" t="s">
        <v>46</v>
      </c>
      <c r="Q7983" s="3" t="s">
        <v>78</v>
      </c>
      <c r="R7983" s="3" t="s">
        <v>2196</v>
      </c>
      <c r="S7983" s="3">
        <v>81.92</v>
      </c>
      <c r="T7983" s="3">
        <v>4</v>
      </c>
      <c r="U7983" s="3">
        <v>0</v>
      </c>
      <c r="V7983" s="3">
        <v>22.118400000000001</v>
      </c>
    </row>
    <row r="7984" spans="1:22" ht="14.25" customHeight="1" x14ac:dyDescent="0.25">
      <c r="A7984" s="3">
        <v>7983</v>
      </c>
      <c r="B7984" s="3" t="s">
        <v>9765</v>
      </c>
      <c r="C7984" s="4">
        <f>YEAR(Table_1[[#This Row],[Order Date]])</f>
        <v>2011</v>
      </c>
      <c r="D7984" s="9">
        <v>40796</v>
      </c>
      <c r="E7984" s="3">
        <v>40799</v>
      </c>
      <c r="F7984" s="3" t="s">
        <v>188</v>
      </c>
      <c r="G7984" s="3" t="s">
        <v>144</v>
      </c>
      <c r="H7984" s="3" t="s">
        <v>145</v>
      </c>
      <c r="I7984" s="3" t="s">
        <v>26</v>
      </c>
      <c r="J7984" s="3" t="s">
        <v>27</v>
      </c>
      <c r="K7984" s="3" t="s">
        <v>9766</v>
      </c>
      <c r="L7984" s="3" t="s">
        <v>788</v>
      </c>
      <c r="M7984" s="3">
        <v>7011</v>
      </c>
      <c r="N7984" s="3" t="s">
        <v>148</v>
      </c>
      <c r="O7984" s="3" t="s">
        <v>4622</v>
      </c>
      <c r="P7984" s="3" t="s">
        <v>32</v>
      </c>
      <c r="Q7984" s="3" t="s">
        <v>65</v>
      </c>
      <c r="R7984" s="3" t="s">
        <v>4623</v>
      </c>
      <c r="S7984" s="3">
        <v>254.89999999999998</v>
      </c>
      <c r="T7984" s="3">
        <v>5</v>
      </c>
      <c r="U7984" s="3">
        <v>0</v>
      </c>
      <c r="V7984" s="3">
        <v>76.469999999999985</v>
      </c>
    </row>
    <row r="7985" spans="1:22" ht="14.25" customHeight="1" x14ac:dyDescent="0.25">
      <c r="A7985" s="3">
        <v>7984</v>
      </c>
      <c r="B7985" s="3" t="s">
        <v>9767</v>
      </c>
      <c r="C7985" s="4">
        <f>YEAR(Table_1[[#This Row],[Order Date]])</f>
        <v>2014</v>
      </c>
      <c r="D7985" s="9">
        <v>41662</v>
      </c>
      <c r="E7985" s="3">
        <v>41665</v>
      </c>
      <c r="F7985" s="3" t="s">
        <v>23</v>
      </c>
      <c r="G7985" s="3" t="s">
        <v>4764</v>
      </c>
      <c r="H7985" s="3" t="s">
        <v>4765</v>
      </c>
      <c r="I7985" s="3" t="s">
        <v>41</v>
      </c>
      <c r="J7985" s="3" t="s">
        <v>27</v>
      </c>
      <c r="K7985" s="3" t="s">
        <v>303</v>
      </c>
      <c r="L7985" s="3" t="s">
        <v>211</v>
      </c>
      <c r="M7985" s="3">
        <v>60623</v>
      </c>
      <c r="N7985" s="3" t="s">
        <v>105</v>
      </c>
      <c r="O7985" s="3" t="s">
        <v>4937</v>
      </c>
      <c r="P7985" s="3" t="s">
        <v>46</v>
      </c>
      <c r="Q7985" s="3" t="s">
        <v>269</v>
      </c>
      <c r="R7985" s="3" t="s">
        <v>186</v>
      </c>
      <c r="S7985" s="3">
        <v>15.120000000000001</v>
      </c>
      <c r="T7985" s="3">
        <v>5</v>
      </c>
      <c r="U7985" s="3">
        <v>0.2</v>
      </c>
      <c r="V7985" s="3">
        <v>4.9139999999999988</v>
      </c>
    </row>
    <row r="7986" spans="1:22" ht="14.25" customHeight="1" x14ac:dyDescent="0.25">
      <c r="A7986" s="3">
        <v>7985</v>
      </c>
      <c r="B7986" s="3" t="s">
        <v>9767</v>
      </c>
      <c r="C7986" s="4">
        <f>YEAR(Table_1[[#This Row],[Order Date]])</f>
        <v>2014</v>
      </c>
      <c r="D7986" s="9">
        <v>41662</v>
      </c>
      <c r="E7986" s="3">
        <v>41665</v>
      </c>
      <c r="F7986" s="3" t="s">
        <v>23</v>
      </c>
      <c r="G7986" s="3" t="s">
        <v>4764</v>
      </c>
      <c r="H7986" s="3" t="s">
        <v>4765</v>
      </c>
      <c r="I7986" s="3" t="s">
        <v>41</v>
      </c>
      <c r="J7986" s="3" t="s">
        <v>27</v>
      </c>
      <c r="K7986" s="3" t="s">
        <v>303</v>
      </c>
      <c r="L7986" s="3" t="s">
        <v>211</v>
      </c>
      <c r="M7986" s="3">
        <v>60623</v>
      </c>
      <c r="N7986" s="3" t="s">
        <v>105</v>
      </c>
      <c r="O7986" s="3" t="s">
        <v>7097</v>
      </c>
      <c r="P7986" s="3" t="s">
        <v>46</v>
      </c>
      <c r="Q7986" s="3" t="s">
        <v>68</v>
      </c>
      <c r="R7986" s="3" t="s">
        <v>7098</v>
      </c>
      <c r="S7986" s="3">
        <v>7.8719999999999999</v>
      </c>
      <c r="T7986" s="3">
        <v>3</v>
      </c>
      <c r="U7986" s="3">
        <v>0.2</v>
      </c>
      <c r="V7986" s="3">
        <v>0.88559999999999883</v>
      </c>
    </row>
    <row r="7987" spans="1:22" ht="14.25" customHeight="1" x14ac:dyDescent="0.25">
      <c r="A7987" s="3">
        <v>7986</v>
      </c>
      <c r="B7987" s="3" t="s">
        <v>9768</v>
      </c>
      <c r="C7987" s="4">
        <f>YEAR(Table_1[[#This Row],[Order Date]])</f>
        <v>2013</v>
      </c>
      <c r="D7987" s="9">
        <v>41386</v>
      </c>
      <c r="E7987" s="3">
        <v>41389</v>
      </c>
      <c r="F7987" s="3" t="s">
        <v>188</v>
      </c>
      <c r="G7987" s="3" t="s">
        <v>364</v>
      </c>
      <c r="H7987" s="3" t="s">
        <v>365</v>
      </c>
      <c r="I7987" s="3" t="s">
        <v>26</v>
      </c>
      <c r="J7987" s="3" t="s">
        <v>27</v>
      </c>
      <c r="K7987" s="3" t="s">
        <v>95</v>
      </c>
      <c r="L7987" s="3" t="s">
        <v>96</v>
      </c>
      <c r="M7987" s="3">
        <v>98115</v>
      </c>
      <c r="N7987" s="3" t="s">
        <v>44</v>
      </c>
      <c r="O7987" s="3" t="s">
        <v>1044</v>
      </c>
      <c r="P7987" s="3" t="s">
        <v>46</v>
      </c>
      <c r="Q7987" s="3" t="s">
        <v>75</v>
      </c>
      <c r="R7987" s="3" t="s">
        <v>1045</v>
      </c>
      <c r="S7987" s="3">
        <v>8.32</v>
      </c>
      <c r="T7987" s="3">
        <v>5</v>
      </c>
      <c r="U7987" s="3">
        <v>0.2</v>
      </c>
      <c r="V7987" s="3">
        <v>2.8079999999999998</v>
      </c>
    </row>
    <row r="7988" spans="1:22" ht="14.25" customHeight="1" x14ac:dyDescent="0.25">
      <c r="A7988" s="3">
        <v>7987</v>
      </c>
      <c r="B7988" s="3" t="s">
        <v>9769</v>
      </c>
      <c r="C7988" s="4">
        <f>YEAR(Table_1[[#This Row],[Order Date]])</f>
        <v>2013</v>
      </c>
      <c r="D7988" s="9">
        <v>41476</v>
      </c>
      <c r="E7988" s="3">
        <v>41479</v>
      </c>
      <c r="F7988" s="3" t="s">
        <v>23</v>
      </c>
      <c r="G7988" s="3" t="s">
        <v>2540</v>
      </c>
      <c r="H7988" s="3" t="s">
        <v>2541</v>
      </c>
      <c r="I7988" s="3" t="s">
        <v>26</v>
      </c>
      <c r="J7988" s="3" t="s">
        <v>27</v>
      </c>
      <c r="K7988" s="3" t="s">
        <v>1173</v>
      </c>
      <c r="L7988" s="3" t="s">
        <v>267</v>
      </c>
      <c r="M7988" s="3">
        <v>11561</v>
      </c>
      <c r="N7988" s="3" t="s">
        <v>148</v>
      </c>
      <c r="O7988" s="3" t="s">
        <v>3247</v>
      </c>
      <c r="P7988" s="3" t="s">
        <v>71</v>
      </c>
      <c r="Q7988" s="3" t="s">
        <v>72</v>
      </c>
      <c r="R7988" s="3" t="s">
        <v>3248</v>
      </c>
      <c r="S7988" s="3">
        <v>89.949999999999989</v>
      </c>
      <c r="T7988" s="3">
        <v>5</v>
      </c>
      <c r="U7988" s="3">
        <v>0</v>
      </c>
      <c r="V7988" s="3">
        <v>43.175999999999995</v>
      </c>
    </row>
    <row r="7989" spans="1:22" ht="14.25" customHeight="1" x14ac:dyDescent="0.25">
      <c r="A7989" s="3">
        <v>7988</v>
      </c>
      <c r="B7989" s="3" t="s">
        <v>9770</v>
      </c>
      <c r="C7989" s="4">
        <f>YEAR(Table_1[[#This Row],[Order Date]])</f>
        <v>2013</v>
      </c>
      <c r="D7989" s="9">
        <v>41510</v>
      </c>
      <c r="E7989" s="3">
        <v>41516</v>
      </c>
      <c r="F7989" s="3" t="s">
        <v>50</v>
      </c>
      <c r="G7989" s="3" t="s">
        <v>182</v>
      </c>
      <c r="H7989" s="3" t="s">
        <v>183</v>
      </c>
      <c r="I7989" s="3" t="s">
        <v>102</v>
      </c>
      <c r="J7989" s="3" t="s">
        <v>27</v>
      </c>
      <c r="K7989" s="3" t="s">
        <v>9771</v>
      </c>
      <c r="L7989" s="3" t="s">
        <v>114</v>
      </c>
      <c r="M7989" s="3">
        <v>53081</v>
      </c>
      <c r="N7989" s="3" t="s">
        <v>105</v>
      </c>
      <c r="O7989" s="3" t="s">
        <v>7177</v>
      </c>
      <c r="P7989" s="3" t="s">
        <v>46</v>
      </c>
      <c r="Q7989" s="3" t="s">
        <v>47</v>
      </c>
      <c r="R7989" s="3" t="s">
        <v>7178</v>
      </c>
      <c r="S7989" s="3">
        <v>25.2</v>
      </c>
      <c r="T7989" s="3">
        <v>4</v>
      </c>
      <c r="U7989" s="3">
        <v>0</v>
      </c>
      <c r="V7989" s="3">
        <v>11.591999999999999</v>
      </c>
    </row>
    <row r="7990" spans="1:22" ht="14.25" customHeight="1" x14ac:dyDescent="0.25">
      <c r="A7990" s="3">
        <v>7989</v>
      </c>
      <c r="B7990" s="3" t="s">
        <v>9770</v>
      </c>
      <c r="C7990" s="4">
        <f>YEAR(Table_1[[#This Row],[Order Date]])</f>
        <v>2013</v>
      </c>
      <c r="D7990" s="9">
        <v>41510</v>
      </c>
      <c r="E7990" s="3">
        <v>41516</v>
      </c>
      <c r="F7990" s="3" t="s">
        <v>50</v>
      </c>
      <c r="G7990" s="3" t="s">
        <v>182</v>
      </c>
      <c r="H7990" s="3" t="s">
        <v>183</v>
      </c>
      <c r="I7990" s="3" t="s">
        <v>102</v>
      </c>
      <c r="J7990" s="3" t="s">
        <v>27</v>
      </c>
      <c r="K7990" s="3" t="s">
        <v>9771</v>
      </c>
      <c r="L7990" s="3" t="s">
        <v>114</v>
      </c>
      <c r="M7990" s="3">
        <v>53081</v>
      </c>
      <c r="N7990" s="3" t="s">
        <v>105</v>
      </c>
      <c r="O7990" s="3" t="s">
        <v>6959</v>
      </c>
      <c r="P7990" s="3" t="s">
        <v>46</v>
      </c>
      <c r="Q7990" s="3" t="s">
        <v>47</v>
      </c>
      <c r="R7990" s="3" t="s">
        <v>6960</v>
      </c>
      <c r="S7990" s="3">
        <v>37.589999999999996</v>
      </c>
      <c r="T7990" s="3">
        <v>3</v>
      </c>
      <c r="U7990" s="3">
        <v>0</v>
      </c>
      <c r="V7990" s="3">
        <v>17.667299999999997</v>
      </c>
    </row>
    <row r="7991" spans="1:22" ht="14.25" customHeight="1" x14ac:dyDescent="0.25">
      <c r="A7991" s="3">
        <v>7990</v>
      </c>
      <c r="B7991" s="3" t="s">
        <v>9770</v>
      </c>
      <c r="C7991" s="4">
        <f>YEAR(Table_1[[#This Row],[Order Date]])</f>
        <v>2013</v>
      </c>
      <c r="D7991" s="9">
        <v>41510</v>
      </c>
      <c r="E7991" s="3">
        <v>41516</v>
      </c>
      <c r="F7991" s="3" t="s">
        <v>50</v>
      </c>
      <c r="G7991" s="3" t="s">
        <v>182</v>
      </c>
      <c r="H7991" s="3" t="s">
        <v>183</v>
      </c>
      <c r="I7991" s="3" t="s">
        <v>102</v>
      </c>
      <c r="J7991" s="3" t="s">
        <v>27</v>
      </c>
      <c r="K7991" s="3" t="s">
        <v>9771</v>
      </c>
      <c r="L7991" s="3" t="s">
        <v>114</v>
      </c>
      <c r="M7991" s="3">
        <v>53081</v>
      </c>
      <c r="N7991" s="3" t="s">
        <v>105</v>
      </c>
      <c r="O7991" s="3" t="s">
        <v>1297</v>
      </c>
      <c r="P7991" s="3" t="s">
        <v>46</v>
      </c>
      <c r="Q7991" s="3" t="s">
        <v>59</v>
      </c>
      <c r="R7991" s="3" t="s">
        <v>1298</v>
      </c>
      <c r="S7991" s="3">
        <v>14.97</v>
      </c>
      <c r="T7991" s="3">
        <v>1</v>
      </c>
      <c r="U7991" s="3">
        <v>0</v>
      </c>
      <c r="V7991" s="3">
        <v>4.1916000000000011</v>
      </c>
    </row>
    <row r="7992" spans="1:22" ht="14.25" customHeight="1" x14ac:dyDescent="0.25">
      <c r="A7992" s="3">
        <v>7991</v>
      </c>
      <c r="B7992" s="3" t="s">
        <v>9770</v>
      </c>
      <c r="C7992" s="4">
        <f>YEAR(Table_1[[#This Row],[Order Date]])</f>
        <v>2013</v>
      </c>
      <c r="D7992" s="9">
        <v>41510</v>
      </c>
      <c r="E7992" s="3">
        <v>41516</v>
      </c>
      <c r="F7992" s="3" t="s">
        <v>50</v>
      </c>
      <c r="G7992" s="3" t="s">
        <v>182</v>
      </c>
      <c r="H7992" s="3" t="s">
        <v>183</v>
      </c>
      <c r="I7992" s="3" t="s">
        <v>102</v>
      </c>
      <c r="J7992" s="3" t="s">
        <v>27</v>
      </c>
      <c r="K7992" s="3" t="s">
        <v>9771</v>
      </c>
      <c r="L7992" s="3" t="s">
        <v>114</v>
      </c>
      <c r="M7992" s="3">
        <v>53081</v>
      </c>
      <c r="N7992" s="3" t="s">
        <v>105</v>
      </c>
      <c r="O7992" s="3" t="s">
        <v>5957</v>
      </c>
      <c r="P7992" s="3" t="s">
        <v>71</v>
      </c>
      <c r="Q7992" s="3" t="s">
        <v>161</v>
      </c>
      <c r="R7992" s="3" t="s">
        <v>5958</v>
      </c>
      <c r="S7992" s="3">
        <v>1.98</v>
      </c>
      <c r="T7992" s="3">
        <v>2</v>
      </c>
      <c r="U7992" s="3">
        <v>0</v>
      </c>
      <c r="V7992" s="3">
        <v>0.89100000000000001</v>
      </c>
    </row>
    <row r="7993" spans="1:22" ht="14.25" customHeight="1" x14ac:dyDescent="0.25">
      <c r="A7993" s="3">
        <v>7992</v>
      </c>
      <c r="B7993" s="3" t="s">
        <v>9772</v>
      </c>
      <c r="C7993" s="4">
        <f>YEAR(Table_1[[#This Row],[Order Date]])</f>
        <v>2013</v>
      </c>
      <c r="D7993" s="9">
        <v>41440</v>
      </c>
      <c r="E7993" s="3">
        <v>41443</v>
      </c>
      <c r="F7993" s="3" t="s">
        <v>188</v>
      </c>
      <c r="G7993" s="3" t="s">
        <v>6893</v>
      </c>
      <c r="H7993" s="3" t="s">
        <v>6894</v>
      </c>
      <c r="I7993" s="3" t="s">
        <v>26</v>
      </c>
      <c r="J7993" s="3" t="s">
        <v>27</v>
      </c>
      <c r="K7993" s="3" t="s">
        <v>2917</v>
      </c>
      <c r="L7993" s="3" t="s">
        <v>54</v>
      </c>
      <c r="M7993" s="3">
        <v>33433</v>
      </c>
      <c r="N7993" s="3" t="s">
        <v>30</v>
      </c>
      <c r="O7993" s="3" t="s">
        <v>4801</v>
      </c>
      <c r="P7993" s="3" t="s">
        <v>46</v>
      </c>
      <c r="Q7993" s="3" t="s">
        <v>75</v>
      </c>
      <c r="R7993" s="3" t="s">
        <v>4802</v>
      </c>
      <c r="S7993" s="3">
        <v>39.936000000000007</v>
      </c>
      <c r="T7993" s="3">
        <v>4</v>
      </c>
      <c r="U7993" s="3">
        <v>0.7</v>
      </c>
      <c r="V7993" s="3">
        <v>-26.623999999999995</v>
      </c>
    </row>
    <row r="7994" spans="1:22" ht="14.25" customHeight="1" x14ac:dyDescent="0.25">
      <c r="A7994" s="3">
        <v>7993</v>
      </c>
      <c r="B7994" s="3" t="s">
        <v>9772</v>
      </c>
      <c r="C7994" s="4">
        <f>YEAR(Table_1[[#This Row],[Order Date]])</f>
        <v>2013</v>
      </c>
      <c r="D7994" s="9">
        <v>41440</v>
      </c>
      <c r="E7994" s="3">
        <v>41443</v>
      </c>
      <c r="F7994" s="3" t="s">
        <v>188</v>
      </c>
      <c r="G7994" s="3" t="s">
        <v>6893</v>
      </c>
      <c r="H7994" s="3" t="s">
        <v>6894</v>
      </c>
      <c r="I7994" s="3" t="s">
        <v>26</v>
      </c>
      <c r="J7994" s="3" t="s">
        <v>27</v>
      </c>
      <c r="K7994" s="3" t="s">
        <v>2917</v>
      </c>
      <c r="L7994" s="3" t="s">
        <v>54</v>
      </c>
      <c r="M7994" s="3">
        <v>33433</v>
      </c>
      <c r="N7994" s="3" t="s">
        <v>30</v>
      </c>
      <c r="O7994" s="3" t="s">
        <v>6872</v>
      </c>
      <c r="P7994" s="3" t="s">
        <v>71</v>
      </c>
      <c r="Q7994" s="3" t="s">
        <v>161</v>
      </c>
      <c r="R7994" s="3" t="s">
        <v>6873</v>
      </c>
      <c r="S7994" s="3">
        <v>18.463999999999999</v>
      </c>
      <c r="T7994" s="3">
        <v>2</v>
      </c>
      <c r="U7994" s="3">
        <v>0.2</v>
      </c>
      <c r="V7994" s="3">
        <v>2.3079999999999998</v>
      </c>
    </row>
    <row r="7995" spans="1:22" ht="14.25" customHeight="1" x14ac:dyDescent="0.25">
      <c r="A7995" s="3">
        <v>7994</v>
      </c>
      <c r="B7995" s="3" t="s">
        <v>9773</v>
      </c>
      <c r="C7995" s="4">
        <f>YEAR(Table_1[[#This Row],[Order Date]])</f>
        <v>2012</v>
      </c>
      <c r="D7995" s="9">
        <v>41233</v>
      </c>
      <c r="E7995" s="3">
        <v>41236</v>
      </c>
      <c r="F7995" s="3" t="s">
        <v>23</v>
      </c>
      <c r="G7995" s="3" t="s">
        <v>4324</v>
      </c>
      <c r="H7995" s="3" t="s">
        <v>4325</v>
      </c>
      <c r="I7995" s="3" t="s">
        <v>26</v>
      </c>
      <c r="J7995" s="3" t="s">
        <v>27</v>
      </c>
      <c r="K7995" s="3" t="s">
        <v>456</v>
      </c>
      <c r="L7995" s="3" t="s">
        <v>457</v>
      </c>
      <c r="M7995" s="3">
        <v>80013</v>
      </c>
      <c r="N7995" s="3" t="s">
        <v>44</v>
      </c>
      <c r="O7995" s="3" t="s">
        <v>1208</v>
      </c>
      <c r="P7995" s="3" t="s">
        <v>46</v>
      </c>
      <c r="Q7995" s="3" t="s">
        <v>75</v>
      </c>
      <c r="R7995" s="3" t="s">
        <v>1209</v>
      </c>
      <c r="S7995" s="3">
        <v>4.8960000000000008</v>
      </c>
      <c r="T7995" s="3">
        <v>3</v>
      </c>
      <c r="U7995" s="3">
        <v>0.7</v>
      </c>
      <c r="V7995" s="3">
        <v>-3.4271999999999991</v>
      </c>
    </row>
    <row r="7996" spans="1:22" ht="14.25" customHeight="1" x14ac:dyDescent="0.25">
      <c r="A7996" s="3">
        <v>7995</v>
      </c>
      <c r="B7996" s="3" t="s">
        <v>9773</v>
      </c>
      <c r="C7996" s="4">
        <f>YEAR(Table_1[[#This Row],[Order Date]])</f>
        <v>2012</v>
      </c>
      <c r="D7996" s="9">
        <v>41233</v>
      </c>
      <c r="E7996" s="3">
        <v>41236</v>
      </c>
      <c r="F7996" s="3" t="s">
        <v>23</v>
      </c>
      <c r="G7996" s="3" t="s">
        <v>4324</v>
      </c>
      <c r="H7996" s="3" t="s">
        <v>4325</v>
      </c>
      <c r="I7996" s="3" t="s">
        <v>26</v>
      </c>
      <c r="J7996" s="3" t="s">
        <v>27</v>
      </c>
      <c r="K7996" s="3" t="s">
        <v>456</v>
      </c>
      <c r="L7996" s="3" t="s">
        <v>457</v>
      </c>
      <c r="M7996" s="3">
        <v>80013</v>
      </c>
      <c r="N7996" s="3" t="s">
        <v>44</v>
      </c>
      <c r="O7996" s="3" t="s">
        <v>1260</v>
      </c>
      <c r="P7996" s="3" t="s">
        <v>32</v>
      </c>
      <c r="Q7996" s="3" t="s">
        <v>33</v>
      </c>
      <c r="R7996" s="3" t="s">
        <v>1261</v>
      </c>
      <c r="S7996" s="3">
        <v>145.76400000000001</v>
      </c>
      <c r="T7996" s="3">
        <v>6</v>
      </c>
      <c r="U7996" s="3">
        <v>0.7</v>
      </c>
      <c r="V7996" s="3">
        <v>-247.79879999999997</v>
      </c>
    </row>
    <row r="7997" spans="1:22" ht="14.25" customHeight="1" x14ac:dyDescent="0.25">
      <c r="A7997" s="3">
        <v>7996</v>
      </c>
      <c r="B7997" s="3" t="s">
        <v>9773</v>
      </c>
      <c r="C7997" s="4">
        <f>YEAR(Table_1[[#This Row],[Order Date]])</f>
        <v>2012</v>
      </c>
      <c r="D7997" s="9">
        <v>41233</v>
      </c>
      <c r="E7997" s="3">
        <v>41236</v>
      </c>
      <c r="F7997" s="3" t="s">
        <v>23</v>
      </c>
      <c r="G7997" s="3" t="s">
        <v>4324</v>
      </c>
      <c r="H7997" s="3" t="s">
        <v>4325</v>
      </c>
      <c r="I7997" s="3" t="s">
        <v>26</v>
      </c>
      <c r="J7997" s="3" t="s">
        <v>27</v>
      </c>
      <c r="K7997" s="3" t="s">
        <v>456</v>
      </c>
      <c r="L7997" s="3" t="s">
        <v>457</v>
      </c>
      <c r="M7997" s="3">
        <v>80013</v>
      </c>
      <c r="N7997" s="3" t="s">
        <v>44</v>
      </c>
      <c r="O7997" s="3" t="s">
        <v>3718</v>
      </c>
      <c r="P7997" s="3" t="s">
        <v>46</v>
      </c>
      <c r="Q7997" s="3" t="s">
        <v>75</v>
      </c>
      <c r="R7997" s="3" t="s">
        <v>3719</v>
      </c>
      <c r="S7997" s="3">
        <v>9.6120000000000001</v>
      </c>
      <c r="T7997" s="3">
        <v>6</v>
      </c>
      <c r="U7997" s="3">
        <v>0.7</v>
      </c>
      <c r="V7997" s="3">
        <v>-7.3691999999999993</v>
      </c>
    </row>
    <row r="7998" spans="1:22" ht="14.25" customHeight="1" x14ac:dyDescent="0.25">
      <c r="A7998" s="3">
        <v>7997</v>
      </c>
      <c r="B7998" s="3" t="s">
        <v>9774</v>
      </c>
      <c r="C7998" s="4">
        <f>YEAR(Table_1[[#This Row],[Order Date]])</f>
        <v>2014</v>
      </c>
      <c r="D7998" s="9">
        <v>41947</v>
      </c>
      <c r="E7998" s="3">
        <v>41949</v>
      </c>
      <c r="F7998" s="3" t="s">
        <v>188</v>
      </c>
      <c r="G7998" s="3" t="s">
        <v>5478</v>
      </c>
      <c r="H7998" s="3" t="s">
        <v>5479</v>
      </c>
      <c r="I7998" s="3" t="s">
        <v>102</v>
      </c>
      <c r="J7998" s="3" t="s">
        <v>27</v>
      </c>
      <c r="K7998" s="3" t="s">
        <v>947</v>
      </c>
      <c r="L7998" s="3" t="s">
        <v>43</v>
      </c>
      <c r="M7998" s="3">
        <v>92037</v>
      </c>
      <c r="N7998" s="3" t="s">
        <v>44</v>
      </c>
      <c r="O7998" s="3" t="s">
        <v>992</v>
      </c>
      <c r="P7998" s="3" t="s">
        <v>71</v>
      </c>
      <c r="Q7998" s="3" t="s">
        <v>161</v>
      </c>
      <c r="R7998" s="3" t="s">
        <v>993</v>
      </c>
      <c r="S7998" s="3">
        <v>199.75</v>
      </c>
      <c r="T7998" s="3">
        <v>5</v>
      </c>
      <c r="U7998" s="3">
        <v>0</v>
      </c>
      <c r="V7998" s="3">
        <v>87.890000000000015</v>
      </c>
    </row>
    <row r="7999" spans="1:22" ht="14.25" customHeight="1" x14ac:dyDescent="0.25">
      <c r="A7999" s="3">
        <v>7998</v>
      </c>
      <c r="B7999" s="3" t="s">
        <v>9774</v>
      </c>
      <c r="C7999" s="4">
        <f>YEAR(Table_1[[#This Row],[Order Date]])</f>
        <v>2014</v>
      </c>
      <c r="D7999" s="9">
        <v>41947</v>
      </c>
      <c r="E7999" s="3">
        <v>41949</v>
      </c>
      <c r="F7999" s="3" t="s">
        <v>188</v>
      </c>
      <c r="G7999" s="3" t="s">
        <v>5478</v>
      </c>
      <c r="H7999" s="3" t="s">
        <v>5479</v>
      </c>
      <c r="I7999" s="3" t="s">
        <v>102</v>
      </c>
      <c r="J7999" s="3" t="s">
        <v>27</v>
      </c>
      <c r="K7999" s="3" t="s">
        <v>947</v>
      </c>
      <c r="L7999" s="3" t="s">
        <v>43</v>
      </c>
      <c r="M7999" s="3">
        <v>92037</v>
      </c>
      <c r="N7999" s="3" t="s">
        <v>44</v>
      </c>
      <c r="O7999" s="3" t="s">
        <v>2400</v>
      </c>
      <c r="P7999" s="3" t="s">
        <v>32</v>
      </c>
      <c r="Q7999" s="3" t="s">
        <v>56</v>
      </c>
      <c r="R7999" s="3" t="s">
        <v>2401</v>
      </c>
      <c r="S7999" s="3">
        <v>1673.1839999999997</v>
      </c>
      <c r="T7999" s="3">
        <v>12</v>
      </c>
      <c r="U7999" s="3">
        <v>0.2</v>
      </c>
      <c r="V7999" s="3">
        <v>20.914800000000014</v>
      </c>
    </row>
    <row r="8000" spans="1:22" ht="14.25" customHeight="1" x14ac:dyDescent="0.25">
      <c r="A8000" s="3">
        <v>7999</v>
      </c>
      <c r="B8000" s="3" t="s">
        <v>9775</v>
      </c>
      <c r="C8000" s="4">
        <f>YEAR(Table_1[[#This Row],[Order Date]])</f>
        <v>2011</v>
      </c>
      <c r="D8000" s="9">
        <v>40667</v>
      </c>
      <c r="E8000" s="3">
        <v>40670</v>
      </c>
      <c r="F8000" s="3" t="s">
        <v>188</v>
      </c>
      <c r="G8000" s="3" t="s">
        <v>7354</v>
      </c>
      <c r="H8000" s="3" t="s">
        <v>7355</v>
      </c>
      <c r="I8000" s="3" t="s">
        <v>41</v>
      </c>
      <c r="J8000" s="3" t="s">
        <v>27</v>
      </c>
      <c r="K8000" s="3" t="s">
        <v>95</v>
      </c>
      <c r="L8000" s="3" t="s">
        <v>96</v>
      </c>
      <c r="M8000" s="3">
        <v>98105</v>
      </c>
      <c r="N8000" s="3" t="s">
        <v>44</v>
      </c>
      <c r="O8000" s="3" t="s">
        <v>3316</v>
      </c>
      <c r="P8000" s="3" t="s">
        <v>32</v>
      </c>
      <c r="Q8000" s="3" t="s">
        <v>65</v>
      </c>
      <c r="R8000" s="3" t="s">
        <v>3317</v>
      </c>
      <c r="S8000" s="3">
        <v>12.18</v>
      </c>
      <c r="T8000" s="3">
        <v>7</v>
      </c>
      <c r="U8000" s="3">
        <v>0</v>
      </c>
      <c r="V8000" s="3">
        <v>3.8975999999999997</v>
      </c>
    </row>
    <row r="8001" spans="1:22" ht="14.25" customHeight="1" x14ac:dyDescent="0.25">
      <c r="A8001" s="3">
        <v>8000</v>
      </c>
      <c r="B8001" s="3" t="s">
        <v>9775</v>
      </c>
      <c r="C8001" s="4">
        <f>YEAR(Table_1[[#This Row],[Order Date]])</f>
        <v>2011</v>
      </c>
      <c r="D8001" s="9">
        <v>40667</v>
      </c>
      <c r="E8001" s="3">
        <v>40670</v>
      </c>
      <c r="F8001" s="3" t="s">
        <v>188</v>
      </c>
      <c r="G8001" s="3" t="s">
        <v>7354</v>
      </c>
      <c r="H8001" s="3" t="s">
        <v>7355</v>
      </c>
      <c r="I8001" s="3" t="s">
        <v>41</v>
      </c>
      <c r="J8001" s="3" t="s">
        <v>27</v>
      </c>
      <c r="K8001" s="3" t="s">
        <v>95</v>
      </c>
      <c r="L8001" s="3" t="s">
        <v>96</v>
      </c>
      <c r="M8001" s="3">
        <v>98105</v>
      </c>
      <c r="N8001" s="3" t="s">
        <v>44</v>
      </c>
      <c r="O8001" s="3" t="s">
        <v>1331</v>
      </c>
      <c r="P8001" s="3" t="s">
        <v>46</v>
      </c>
      <c r="Q8001" s="3" t="s">
        <v>78</v>
      </c>
      <c r="R8001" s="3" t="s">
        <v>1332</v>
      </c>
      <c r="S8001" s="3">
        <v>57.68</v>
      </c>
      <c r="T8001" s="3">
        <v>4</v>
      </c>
      <c r="U8001" s="3">
        <v>0</v>
      </c>
      <c r="V8001" s="3">
        <v>19.034399999999998</v>
      </c>
    </row>
    <row r="8002" spans="1:22" ht="14.25" customHeight="1" x14ac:dyDescent="0.25">
      <c r="A8002" s="3">
        <v>8001</v>
      </c>
      <c r="B8002" s="3" t="s">
        <v>9776</v>
      </c>
      <c r="C8002" s="4">
        <f>YEAR(Table_1[[#This Row],[Order Date]])</f>
        <v>2012</v>
      </c>
      <c r="D8002" s="9">
        <v>41221</v>
      </c>
      <c r="E8002" s="3">
        <v>41225</v>
      </c>
      <c r="F8002" s="3" t="s">
        <v>50</v>
      </c>
      <c r="G8002" s="3" t="s">
        <v>2983</v>
      </c>
      <c r="H8002" s="3" t="s">
        <v>2984</v>
      </c>
      <c r="I8002" s="3" t="s">
        <v>26</v>
      </c>
      <c r="J8002" s="3" t="s">
        <v>27</v>
      </c>
      <c r="K8002" s="3" t="s">
        <v>6620</v>
      </c>
      <c r="L8002" s="3" t="s">
        <v>489</v>
      </c>
      <c r="M8002" s="3">
        <v>52001</v>
      </c>
      <c r="N8002" s="3" t="s">
        <v>105</v>
      </c>
      <c r="O8002" s="3" t="s">
        <v>3058</v>
      </c>
      <c r="P8002" s="3" t="s">
        <v>71</v>
      </c>
      <c r="Q8002" s="3" t="s">
        <v>72</v>
      </c>
      <c r="R8002" s="3" t="s">
        <v>3059</v>
      </c>
      <c r="S8002" s="3">
        <v>263.95999999999998</v>
      </c>
      <c r="T8002" s="3">
        <v>4</v>
      </c>
      <c r="U8002" s="3">
        <v>0</v>
      </c>
      <c r="V8002" s="3">
        <v>76.548399999999987</v>
      </c>
    </row>
    <row r="8003" spans="1:22" ht="14.25" customHeight="1" x14ac:dyDescent="0.25">
      <c r="A8003" s="3">
        <v>8002</v>
      </c>
      <c r="B8003" s="3" t="s">
        <v>9777</v>
      </c>
      <c r="C8003" s="4">
        <f>YEAR(Table_1[[#This Row],[Order Date]])</f>
        <v>2012</v>
      </c>
      <c r="D8003" s="9">
        <v>41255</v>
      </c>
      <c r="E8003" s="3">
        <v>41258</v>
      </c>
      <c r="F8003" s="3" t="s">
        <v>188</v>
      </c>
      <c r="G8003" s="3" t="s">
        <v>316</v>
      </c>
      <c r="H8003" s="3" t="s">
        <v>317</v>
      </c>
      <c r="I8003" s="3" t="s">
        <v>26</v>
      </c>
      <c r="J8003" s="3" t="s">
        <v>27</v>
      </c>
      <c r="K8003" s="3" t="s">
        <v>42</v>
      </c>
      <c r="L8003" s="3" t="s">
        <v>43</v>
      </c>
      <c r="M8003" s="3">
        <v>90032</v>
      </c>
      <c r="N8003" s="3" t="s">
        <v>44</v>
      </c>
      <c r="O8003" s="3" t="s">
        <v>4542</v>
      </c>
      <c r="P8003" s="3" t="s">
        <v>71</v>
      </c>
      <c r="Q8003" s="3" t="s">
        <v>161</v>
      </c>
      <c r="R8003" s="3" t="s">
        <v>4543</v>
      </c>
      <c r="S8003" s="3">
        <v>299.94</v>
      </c>
      <c r="T8003" s="3">
        <v>6</v>
      </c>
      <c r="U8003" s="3">
        <v>0</v>
      </c>
      <c r="V8003" s="3">
        <v>128.97420000000002</v>
      </c>
    </row>
    <row r="8004" spans="1:22" ht="14.25" customHeight="1" x14ac:dyDescent="0.25">
      <c r="A8004" s="3">
        <v>8003</v>
      </c>
      <c r="B8004" s="3" t="s">
        <v>9777</v>
      </c>
      <c r="C8004" s="4">
        <f>YEAR(Table_1[[#This Row],[Order Date]])</f>
        <v>2012</v>
      </c>
      <c r="D8004" s="9">
        <v>41255</v>
      </c>
      <c r="E8004" s="3">
        <v>41258</v>
      </c>
      <c r="F8004" s="3" t="s">
        <v>188</v>
      </c>
      <c r="G8004" s="3" t="s">
        <v>316</v>
      </c>
      <c r="H8004" s="3" t="s">
        <v>317</v>
      </c>
      <c r="I8004" s="3" t="s">
        <v>26</v>
      </c>
      <c r="J8004" s="3" t="s">
        <v>27</v>
      </c>
      <c r="K8004" s="3" t="s">
        <v>42</v>
      </c>
      <c r="L8004" s="3" t="s">
        <v>43</v>
      </c>
      <c r="M8004" s="3">
        <v>90032</v>
      </c>
      <c r="N8004" s="3" t="s">
        <v>44</v>
      </c>
      <c r="O8004" s="3" t="s">
        <v>1296</v>
      </c>
      <c r="P8004" s="3" t="s">
        <v>46</v>
      </c>
      <c r="Q8004" s="3" t="s">
        <v>578</v>
      </c>
      <c r="R8004" s="3" t="s">
        <v>186</v>
      </c>
      <c r="S8004" s="3">
        <v>25.76</v>
      </c>
      <c r="T8004" s="3">
        <v>7</v>
      </c>
      <c r="U8004" s="3">
        <v>0</v>
      </c>
      <c r="V8004" s="3">
        <v>0.51519999999999921</v>
      </c>
    </row>
    <row r="8005" spans="1:22" ht="14.25" customHeight="1" x14ac:dyDescent="0.25">
      <c r="A8005" s="3">
        <v>8004</v>
      </c>
      <c r="B8005" s="3" t="s">
        <v>9778</v>
      </c>
      <c r="C8005" s="4">
        <f>YEAR(Table_1[[#This Row],[Order Date]])</f>
        <v>2011</v>
      </c>
      <c r="D8005" s="9">
        <v>40878</v>
      </c>
      <c r="E8005" s="3">
        <v>40880</v>
      </c>
      <c r="F8005" s="3" t="s">
        <v>188</v>
      </c>
      <c r="G8005" s="3" t="s">
        <v>7158</v>
      </c>
      <c r="H8005" s="3" t="s">
        <v>7159</v>
      </c>
      <c r="I8005" s="3" t="s">
        <v>26</v>
      </c>
      <c r="J8005" s="3" t="s">
        <v>27</v>
      </c>
      <c r="K8005" s="3" t="s">
        <v>1244</v>
      </c>
      <c r="L8005" s="3" t="s">
        <v>1245</v>
      </c>
      <c r="M8005" s="3">
        <v>1852</v>
      </c>
      <c r="N8005" s="3" t="s">
        <v>148</v>
      </c>
      <c r="O8005" s="3" t="s">
        <v>7187</v>
      </c>
      <c r="P8005" s="3" t="s">
        <v>71</v>
      </c>
      <c r="Q8005" s="3" t="s">
        <v>72</v>
      </c>
      <c r="R8005" s="3" t="s">
        <v>7188</v>
      </c>
      <c r="S8005" s="3">
        <v>271.89999999999998</v>
      </c>
      <c r="T8005" s="3">
        <v>2</v>
      </c>
      <c r="U8005" s="3">
        <v>0</v>
      </c>
      <c r="V8005" s="3">
        <v>78.850999999999971</v>
      </c>
    </row>
    <row r="8006" spans="1:22" ht="14.25" customHeight="1" x14ac:dyDescent="0.25">
      <c r="A8006" s="3">
        <v>8005</v>
      </c>
      <c r="B8006" s="3" t="s">
        <v>9778</v>
      </c>
      <c r="C8006" s="4">
        <f>YEAR(Table_1[[#This Row],[Order Date]])</f>
        <v>2011</v>
      </c>
      <c r="D8006" s="9">
        <v>40878</v>
      </c>
      <c r="E8006" s="3">
        <v>40880</v>
      </c>
      <c r="F8006" s="3" t="s">
        <v>188</v>
      </c>
      <c r="G8006" s="3" t="s">
        <v>7158</v>
      </c>
      <c r="H8006" s="3" t="s">
        <v>7159</v>
      </c>
      <c r="I8006" s="3" t="s">
        <v>26</v>
      </c>
      <c r="J8006" s="3" t="s">
        <v>27</v>
      </c>
      <c r="K8006" s="3" t="s">
        <v>1244</v>
      </c>
      <c r="L8006" s="3" t="s">
        <v>1245</v>
      </c>
      <c r="M8006" s="3">
        <v>1852</v>
      </c>
      <c r="N8006" s="3" t="s">
        <v>148</v>
      </c>
      <c r="O8006" s="3" t="s">
        <v>2629</v>
      </c>
      <c r="P8006" s="3" t="s">
        <v>32</v>
      </c>
      <c r="Q8006" s="3" t="s">
        <v>65</v>
      </c>
      <c r="R8006" s="3" t="s">
        <v>2630</v>
      </c>
      <c r="S8006" s="3">
        <v>45.839999999999996</v>
      </c>
      <c r="T8006" s="3">
        <v>3</v>
      </c>
      <c r="U8006" s="3">
        <v>0</v>
      </c>
      <c r="V8006" s="3">
        <v>15.585599999999999</v>
      </c>
    </row>
    <row r="8007" spans="1:22" ht="14.25" customHeight="1" x14ac:dyDescent="0.25">
      <c r="A8007" s="3">
        <v>8006</v>
      </c>
      <c r="B8007" s="3" t="s">
        <v>9778</v>
      </c>
      <c r="C8007" s="4">
        <f>YEAR(Table_1[[#This Row],[Order Date]])</f>
        <v>2011</v>
      </c>
      <c r="D8007" s="9">
        <v>40878</v>
      </c>
      <c r="E8007" s="3">
        <v>40880</v>
      </c>
      <c r="F8007" s="3" t="s">
        <v>188</v>
      </c>
      <c r="G8007" s="3" t="s">
        <v>7158</v>
      </c>
      <c r="H8007" s="3" t="s">
        <v>7159</v>
      </c>
      <c r="I8007" s="3" t="s">
        <v>26</v>
      </c>
      <c r="J8007" s="3" t="s">
        <v>27</v>
      </c>
      <c r="K8007" s="3" t="s">
        <v>1244</v>
      </c>
      <c r="L8007" s="3" t="s">
        <v>1245</v>
      </c>
      <c r="M8007" s="3">
        <v>1852</v>
      </c>
      <c r="N8007" s="3" t="s">
        <v>148</v>
      </c>
      <c r="O8007" s="3" t="s">
        <v>3406</v>
      </c>
      <c r="P8007" s="3" t="s">
        <v>32</v>
      </c>
      <c r="Q8007" s="3" t="s">
        <v>65</v>
      </c>
      <c r="R8007" s="3" t="s">
        <v>3407</v>
      </c>
      <c r="S8007" s="3">
        <v>9.82</v>
      </c>
      <c r="T8007" s="3">
        <v>2</v>
      </c>
      <c r="U8007" s="3">
        <v>0</v>
      </c>
      <c r="V8007" s="3">
        <v>3.2405999999999997</v>
      </c>
    </row>
    <row r="8008" spans="1:22" ht="14.25" customHeight="1" x14ac:dyDescent="0.25">
      <c r="A8008" s="3">
        <v>8007</v>
      </c>
      <c r="B8008" s="3" t="s">
        <v>9779</v>
      </c>
      <c r="C8008" s="4">
        <f>YEAR(Table_1[[#This Row],[Order Date]])</f>
        <v>2013</v>
      </c>
      <c r="D8008" s="9">
        <v>41555</v>
      </c>
      <c r="E8008" s="3">
        <v>41559</v>
      </c>
      <c r="F8008" s="3" t="s">
        <v>50</v>
      </c>
      <c r="G8008" s="3" t="s">
        <v>4170</v>
      </c>
      <c r="H8008" s="3" t="s">
        <v>4171</v>
      </c>
      <c r="I8008" s="3" t="s">
        <v>26</v>
      </c>
      <c r="J8008" s="3" t="s">
        <v>27</v>
      </c>
      <c r="K8008" s="3" t="s">
        <v>1941</v>
      </c>
      <c r="L8008" s="3" t="s">
        <v>96</v>
      </c>
      <c r="M8008" s="3">
        <v>98270</v>
      </c>
      <c r="N8008" s="3" t="s">
        <v>44</v>
      </c>
      <c r="O8008" s="3" t="s">
        <v>6412</v>
      </c>
      <c r="P8008" s="3" t="s">
        <v>46</v>
      </c>
      <c r="Q8008" s="3" t="s">
        <v>269</v>
      </c>
      <c r="R8008" s="3" t="s">
        <v>6413</v>
      </c>
      <c r="S8008" s="3">
        <v>93.36</v>
      </c>
      <c r="T8008" s="3">
        <v>12</v>
      </c>
      <c r="U8008" s="3">
        <v>0</v>
      </c>
      <c r="V8008" s="3">
        <v>0.93359999999999843</v>
      </c>
    </row>
    <row r="8009" spans="1:22" ht="14.25" customHeight="1" x14ac:dyDescent="0.25">
      <c r="A8009" s="3">
        <v>8008</v>
      </c>
      <c r="B8009" s="3" t="s">
        <v>9780</v>
      </c>
      <c r="C8009" s="4">
        <f>YEAR(Table_1[[#This Row],[Order Date]])</f>
        <v>2012</v>
      </c>
      <c r="D8009" s="9">
        <v>41230</v>
      </c>
      <c r="E8009" s="3">
        <v>41237</v>
      </c>
      <c r="F8009" s="3" t="s">
        <v>50</v>
      </c>
      <c r="G8009" s="3" t="s">
        <v>7158</v>
      </c>
      <c r="H8009" s="3" t="s">
        <v>7159</v>
      </c>
      <c r="I8009" s="3" t="s">
        <v>26</v>
      </c>
      <c r="J8009" s="3" t="s">
        <v>27</v>
      </c>
      <c r="K8009" s="3" t="s">
        <v>4847</v>
      </c>
      <c r="L8009" s="3" t="s">
        <v>649</v>
      </c>
      <c r="M8009" s="3">
        <v>73120</v>
      </c>
      <c r="N8009" s="3" t="s">
        <v>105</v>
      </c>
      <c r="O8009" s="3" t="s">
        <v>1096</v>
      </c>
      <c r="P8009" s="3" t="s">
        <v>46</v>
      </c>
      <c r="Q8009" s="3" t="s">
        <v>59</v>
      </c>
      <c r="R8009" s="3" t="s">
        <v>1097</v>
      </c>
      <c r="S8009" s="3">
        <v>541.24</v>
      </c>
      <c r="T8009" s="3">
        <v>4</v>
      </c>
      <c r="U8009" s="3">
        <v>0</v>
      </c>
      <c r="V8009" s="3">
        <v>5.4124000000000478</v>
      </c>
    </row>
    <row r="8010" spans="1:22" ht="14.25" customHeight="1" x14ac:dyDescent="0.25">
      <c r="A8010" s="3">
        <v>8009</v>
      </c>
      <c r="B8010" s="3" t="s">
        <v>9780</v>
      </c>
      <c r="C8010" s="4">
        <f>YEAR(Table_1[[#This Row],[Order Date]])</f>
        <v>2012</v>
      </c>
      <c r="D8010" s="9">
        <v>41230</v>
      </c>
      <c r="E8010" s="3">
        <v>41237</v>
      </c>
      <c r="F8010" s="3" t="s">
        <v>50</v>
      </c>
      <c r="G8010" s="3" t="s">
        <v>7158</v>
      </c>
      <c r="H8010" s="3" t="s">
        <v>7159</v>
      </c>
      <c r="I8010" s="3" t="s">
        <v>26</v>
      </c>
      <c r="J8010" s="3" t="s">
        <v>27</v>
      </c>
      <c r="K8010" s="3" t="s">
        <v>4847</v>
      </c>
      <c r="L8010" s="3" t="s">
        <v>649</v>
      </c>
      <c r="M8010" s="3">
        <v>73120</v>
      </c>
      <c r="N8010" s="3" t="s">
        <v>105</v>
      </c>
      <c r="O8010" s="3" t="s">
        <v>1054</v>
      </c>
      <c r="P8010" s="3" t="s">
        <v>46</v>
      </c>
      <c r="Q8010" s="3" t="s">
        <v>90</v>
      </c>
      <c r="R8010" s="3" t="s">
        <v>186</v>
      </c>
      <c r="S8010" s="3">
        <v>106.32</v>
      </c>
      <c r="T8010" s="3">
        <v>3</v>
      </c>
      <c r="U8010" s="3">
        <v>0</v>
      </c>
      <c r="V8010" s="3">
        <v>49.970399999999991</v>
      </c>
    </row>
    <row r="8011" spans="1:22" ht="14.25" customHeight="1" x14ac:dyDescent="0.25">
      <c r="A8011" s="3">
        <v>8010</v>
      </c>
      <c r="B8011" s="3" t="s">
        <v>9780</v>
      </c>
      <c r="C8011" s="4">
        <f>YEAR(Table_1[[#This Row],[Order Date]])</f>
        <v>2012</v>
      </c>
      <c r="D8011" s="9">
        <v>41230</v>
      </c>
      <c r="E8011" s="3">
        <v>41237</v>
      </c>
      <c r="F8011" s="3" t="s">
        <v>50</v>
      </c>
      <c r="G8011" s="3" t="s">
        <v>7158</v>
      </c>
      <c r="H8011" s="3" t="s">
        <v>7159</v>
      </c>
      <c r="I8011" s="3" t="s">
        <v>26</v>
      </c>
      <c r="J8011" s="3" t="s">
        <v>27</v>
      </c>
      <c r="K8011" s="3" t="s">
        <v>4847</v>
      </c>
      <c r="L8011" s="3" t="s">
        <v>649</v>
      </c>
      <c r="M8011" s="3">
        <v>73120</v>
      </c>
      <c r="N8011" s="3" t="s">
        <v>105</v>
      </c>
      <c r="O8011" s="3" t="s">
        <v>9131</v>
      </c>
      <c r="P8011" s="3" t="s">
        <v>32</v>
      </c>
      <c r="Q8011" s="3" t="s">
        <v>36</v>
      </c>
      <c r="R8011" s="3" t="s">
        <v>9132</v>
      </c>
      <c r="S8011" s="3">
        <v>1323.8999999999999</v>
      </c>
      <c r="T8011" s="3">
        <v>5</v>
      </c>
      <c r="U8011" s="3">
        <v>0</v>
      </c>
      <c r="V8011" s="3">
        <v>383.93099999999993</v>
      </c>
    </row>
    <row r="8012" spans="1:22" ht="14.25" customHeight="1" x14ac:dyDescent="0.25">
      <c r="A8012" s="3">
        <v>8011</v>
      </c>
      <c r="B8012" s="3" t="s">
        <v>9781</v>
      </c>
      <c r="C8012" s="4">
        <f>YEAR(Table_1[[#This Row],[Order Date]])</f>
        <v>2011</v>
      </c>
      <c r="D8012" s="9">
        <v>40619</v>
      </c>
      <c r="E8012" s="3">
        <v>40622</v>
      </c>
      <c r="F8012" s="3" t="s">
        <v>23</v>
      </c>
      <c r="G8012" s="3" t="s">
        <v>3601</v>
      </c>
      <c r="H8012" s="3" t="s">
        <v>3602</v>
      </c>
      <c r="I8012" s="3" t="s">
        <v>41</v>
      </c>
      <c r="J8012" s="3" t="s">
        <v>27</v>
      </c>
      <c r="K8012" s="3" t="s">
        <v>146</v>
      </c>
      <c r="L8012" s="3" t="s">
        <v>147</v>
      </c>
      <c r="M8012" s="3">
        <v>19134</v>
      </c>
      <c r="N8012" s="3" t="s">
        <v>148</v>
      </c>
      <c r="O8012" s="3" t="s">
        <v>3733</v>
      </c>
      <c r="P8012" s="3" t="s">
        <v>46</v>
      </c>
      <c r="Q8012" s="3" t="s">
        <v>90</v>
      </c>
      <c r="R8012" s="3" t="s">
        <v>3734</v>
      </c>
      <c r="S8012" s="3">
        <v>126.624</v>
      </c>
      <c r="T8012" s="3">
        <v>6</v>
      </c>
      <c r="U8012" s="3">
        <v>0.2</v>
      </c>
      <c r="V8012" s="3">
        <v>41.152799999999992</v>
      </c>
    </row>
    <row r="8013" spans="1:22" ht="14.25" customHeight="1" x14ac:dyDescent="0.25">
      <c r="A8013" s="3">
        <v>8012</v>
      </c>
      <c r="B8013" s="3" t="s">
        <v>9782</v>
      </c>
      <c r="C8013" s="4">
        <f>YEAR(Table_1[[#This Row],[Order Date]])</f>
        <v>2012</v>
      </c>
      <c r="D8013" s="9">
        <v>41080</v>
      </c>
      <c r="E8013" s="3">
        <v>41083</v>
      </c>
      <c r="F8013" s="3" t="s">
        <v>188</v>
      </c>
      <c r="G8013" s="3" t="s">
        <v>5224</v>
      </c>
      <c r="H8013" s="3" t="s">
        <v>5225</v>
      </c>
      <c r="I8013" s="3" t="s">
        <v>26</v>
      </c>
      <c r="J8013" s="3" t="s">
        <v>27</v>
      </c>
      <c r="K8013" s="3" t="s">
        <v>456</v>
      </c>
      <c r="L8013" s="3" t="s">
        <v>457</v>
      </c>
      <c r="M8013" s="3">
        <v>80013</v>
      </c>
      <c r="N8013" s="3" t="s">
        <v>44</v>
      </c>
      <c r="O8013" s="3" t="s">
        <v>9183</v>
      </c>
      <c r="P8013" s="3" t="s">
        <v>71</v>
      </c>
      <c r="Q8013" s="3" t="s">
        <v>72</v>
      </c>
      <c r="R8013" s="3" t="s">
        <v>9184</v>
      </c>
      <c r="S8013" s="3">
        <v>125.944</v>
      </c>
      <c r="T8013" s="3">
        <v>7</v>
      </c>
      <c r="U8013" s="3">
        <v>0.2</v>
      </c>
      <c r="V8013" s="3">
        <v>15.742999999999984</v>
      </c>
    </row>
    <row r="8014" spans="1:22" ht="14.25" customHeight="1" x14ac:dyDescent="0.25">
      <c r="A8014" s="3">
        <v>8013</v>
      </c>
      <c r="B8014" s="3" t="s">
        <v>9783</v>
      </c>
      <c r="C8014" s="4">
        <f>YEAR(Table_1[[#This Row],[Order Date]])</f>
        <v>2014</v>
      </c>
      <c r="D8014" s="9">
        <v>41785</v>
      </c>
      <c r="E8014" s="3">
        <v>41785</v>
      </c>
      <c r="F8014" s="3" t="s">
        <v>1290</v>
      </c>
      <c r="G8014" s="3" t="s">
        <v>5059</v>
      </c>
      <c r="H8014" s="3" t="s">
        <v>5060</v>
      </c>
      <c r="I8014" s="3" t="s">
        <v>26</v>
      </c>
      <c r="J8014" s="3" t="s">
        <v>27</v>
      </c>
      <c r="K8014" s="3" t="s">
        <v>266</v>
      </c>
      <c r="L8014" s="3" t="s">
        <v>267</v>
      </c>
      <c r="M8014" s="3">
        <v>10009</v>
      </c>
      <c r="N8014" s="3" t="s">
        <v>148</v>
      </c>
      <c r="O8014" s="3" t="s">
        <v>3477</v>
      </c>
      <c r="P8014" s="3" t="s">
        <v>46</v>
      </c>
      <c r="Q8014" s="3" t="s">
        <v>75</v>
      </c>
      <c r="R8014" s="3" t="s">
        <v>3478</v>
      </c>
      <c r="S8014" s="3">
        <v>663.92</v>
      </c>
      <c r="T8014" s="3">
        <v>5</v>
      </c>
      <c r="U8014" s="3">
        <v>0.2</v>
      </c>
      <c r="V8014" s="3">
        <v>207.47499999999994</v>
      </c>
    </row>
    <row r="8015" spans="1:22" ht="14.25" customHeight="1" x14ac:dyDescent="0.25">
      <c r="A8015" s="3">
        <v>8014</v>
      </c>
      <c r="B8015" s="3" t="s">
        <v>9783</v>
      </c>
      <c r="C8015" s="4">
        <f>YEAR(Table_1[[#This Row],[Order Date]])</f>
        <v>2014</v>
      </c>
      <c r="D8015" s="9">
        <v>41785</v>
      </c>
      <c r="E8015" s="3">
        <v>41785</v>
      </c>
      <c r="F8015" s="3" t="s">
        <v>1290</v>
      </c>
      <c r="G8015" s="3" t="s">
        <v>5059</v>
      </c>
      <c r="H8015" s="3" t="s">
        <v>5060</v>
      </c>
      <c r="I8015" s="3" t="s">
        <v>26</v>
      </c>
      <c r="J8015" s="3" t="s">
        <v>27</v>
      </c>
      <c r="K8015" s="3" t="s">
        <v>266</v>
      </c>
      <c r="L8015" s="3" t="s">
        <v>267</v>
      </c>
      <c r="M8015" s="3">
        <v>10009</v>
      </c>
      <c r="N8015" s="3" t="s">
        <v>148</v>
      </c>
      <c r="O8015" s="3" t="s">
        <v>246</v>
      </c>
      <c r="P8015" s="3" t="s">
        <v>71</v>
      </c>
      <c r="Q8015" s="3" t="s">
        <v>161</v>
      </c>
      <c r="R8015" s="3" t="s">
        <v>247</v>
      </c>
      <c r="S8015" s="3">
        <v>120</v>
      </c>
      <c r="T8015" s="3">
        <v>8</v>
      </c>
      <c r="U8015" s="3">
        <v>0</v>
      </c>
      <c r="V8015" s="3">
        <v>13.200000000000003</v>
      </c>
    </row>
    <row r="8016" spans="1:22" ht="14.25" customHeight="1" x14ac:dyDescent="0.25">
      <c r="A8016" s="3">
        <v>8015</v>
      </c>
      <c r="B8016" s="3" t="s">
        <v>9783</v>
      </c>
      <c r="C8016" s="4">
        <f>YEAR(Table_1[[#This Row],[Order Date]])</f>
        <v>2014</v>
      </c>
      <c r="D8016" s="9">
        <v>41785</v>
      </c>
      <c r="E8016" s="3">
        <v>41785</v>
      </c>
      <c r="F8016" s="3" t="s">
        <v>1290</v>
      </c>
      <c r="G8016" s="3" t="s">
        <v>5059</v>
      </c>
      <c r="H8016" s="3" t="s">
        <v>5060</v>
      </c>
      <c r="I8016" s="3" t="s">
        <v>26</v>
      </c>
      <c r="J8016" s="3" t="s">
        <v>27</v>
      </c>
      <c r="K8016" s="3" t="s">
        <v>266</v>
      </c>
      <c r="L8016" s="3" t="s">
        <v>267</v>
      </c>
      <c r="M8016" s="3">
        <v>10009</v>
      </c>
      <c r="N8016" s="3" t="s">
        <v>148</v>
      </c>
      <c r="O8016" s="3" t="s">
        <v>5406</v>
      </c>
      <c r="P8016" s="3" t="s">
        <v>46</v>
      </c>
      <c r="Q8016" s="3" t="s">
        <v>269</v>
      </c>
      <c r="R8016" s="3" t="s">
        <v>5407</v>
      </c>
      <c r="S8016" s="3">
        <v>3.29</v>
      </c>
      <c r="T8016" s="3">
        <v>1</v>
      </c>
      <c r="U8016" s="3">
        <v>0</v>
      </c>
      <c r="V8016" s="3">
        <v>1.4804999999999999</v>
      </c>
    </row>
    <row r="8017" spans="1:22" ht="14.25" customHeight="1" x14ac:dyDescent="0.25">
      <c r="A8017" s="3">
        <v>8016</v>
      </c>
      <c r="B8017" s="3" t="s">
        <v>9783</v>
      </c>
      <c r="C8017" s="4">
        <f>YEAR(Table_1[[#This Row],[Order Date]])</f>
        <v>2014</v>
      </c>
      <c r="D8017" s="9">
        <v>41785</v>
      </c>
      <c r="E8017" s="3">
        <v>41785</v>
      </c>
      <c r="F8017" s="3" t="s">
        <v>1290</v>
      </c>
      <c r="G8017" s="3" t="s">
        <v>5059</v>
      </c>
      <c r="H8017" s="3" t="s">
        <v>5060</v>
      </c>
      <c r="I8017" s="3" t="s">
        <v>26</v>
      </c>
      <c r="J8017" s="3" t="s">
        <v>27</v>
      </c>
      <c r="K8017" s="3" t="s">
        <v>266</v>
      </c>
      <c r="L8017" s="3" t="s">
        <v>267</v>
      </c>
      <c r="M8017" s="3">
        <v>10009</v>
      </c>
      <c r="N8017" s="3" t="s">
        <v>148</v>
      </c>
      <c r="O8017" s="3" t="s">
        <v>2111</v>
      </c>
      <c r="P8017" s="3" t="s">
        <v>32</v>
      </c>
      <c r="Q8017" s="3" t="s">
        <v>65</v>
      </c>
      <c r="R8017" s="3" t="s">
        <v>2112</v>
      </c>
      <c r="S8017" s="3">
        <v>18.84</v>
      </c>
      <c r="T8017" s="3">
        <v>3</v>
      </c>
      <c r="U8017" s="3">
        <v>0</v>
      </c>
      <c r="V8017" s="3">
        <v>6.0287999999999995</v>
      </c>
    </row>
    <row r="8018" spans="1:22" ht="14.25" customHeight="1" x14ac:dyDescent="0.25">
      <c r="A8018" s="3">
        <v>8017</v>
      </c>
      <c r="B8018" s="3" t="s">
        <v>9784</v>
      </c>
      <c r="C8018" s="4">
        <f>YEAR(Table_1[[#This Row],[Order Date]])</f>
        <v>2011</v>
      </c>
      <c r="D8018" s="9">
        <v>40795</v>
      </c>
      <c r="E8018" s="3">
        <v>40797</v>
      </c>
      <c r="F8018" s="3" t="s">
        <v>188</v>
      </c>
      <c r="G8018" s="3" t="s">
        <v>3116</v>
      </c>
      <c r="H8018" s="3" t="s">
        <v>3117</v>
      </c>
      <c r="I8018" s="3" t="s">
        <v>102</v>
      </c>
      <c r="J8018" s="3" t="s">
        <v>27</v>
      </c>
      <c r="K8018" s="3" t="s">
        <v>2470</v>
      </c>
      <c r="L8018" s="3" t="s">
        <v>498</v>
      </c>
      <c r="M8018" s="3">
        <v>43130</v>
      </c>
      <c r="N8018" s="3" t="s">
        <v>148</v>
      </c>
      <c r="O8018" s="3" t="s">
        <v>5363</v>
      </c>
      <c r="P8018" s="3" t="s">
        <v>32</v>
      </c>
      <c r="Q8018" s="3" t="s">
        <v>65</v>
      </c>
      <c r="R8018" s="3" t="s">
        <v>5364</v>
      </c>
      <c r="S8018" s="3">
        <v>60.672000000000011</v>
      </c>
      <c r="T8018" s="3">
        <v>6</v>
      </c>
      <c r="U8018" s="3">
        <v>0.2</v>
      </c>
      <c r="V8018" s="3">
        <v>12.892799999999998</v>
      </c>
    </row>
    <row r="8019" spans="1:22" ht="14.25" customHeight="1" x14ac:dyDescent="0.25">
      <c r="A8019" s="3">
        <v>8018</v>
      </c>
      <c r="B8019" s="3" t="s">
        <v>9784</v>
      </c>
      <c r="C8019" s="4">
        <f>YEAR(Table_1[[#This Row],[Order Date]])</f>
        <v>2011</v>
      </c>
      <c r="D8019" s="9">
        <v>40795</v>
      </c>
      <c r="E8019" s="3">
        <v>40797</v>
      </c>
      <c r="F8019" s="3" t="s">
        <v>188</v>
      </c>
      <c r="G8019" s="3" t="s">
        <v>3116</v>
      </c>
      <c r="H8019" s="3" t="s">
        <v>3117</v>
      </c>
      <c r="I8019" s="3" t="s">
        <v>102</v>
      </c>
      <c r="J8019" s="3" t="s">
        <v>27</v>
      </c>
      <c r="K8019" s="3" t="s">
        <v>2470</v>
      </c>
      <c r="L8019" s="3" t="s">
        <v>498</v>
      </c>
      <c r="M8019" s="3">
        <v>43130</v>
      </c>
      <c r="N8019" s="3" t="s">
        <v>148</v>
      </c>
      <c r="O8019" s="3" t="s">
        <v>3950</v>
      </c>
      <c r="P8019" s="3" t="s">
        <v>46</v>
      </c>
      <c r="Q8019" s="3" t="s">
        <v>68</v>
      </c>
      <c r="R8019" s="3" t="s">
        <v>3951</v>
      </c>
      <c r="S8019" s="3">
        <v>30.816000000000003</v>
      </c>
      <c r="T8019" s="3">
        <v>9</v>
      </c>
      <c r="U8019" s="3">
        <v>0.2</v>
      </c>
      <c r="V8019" s="3">
        <v>2.6964000000000006</v>
      </c>
    </row>
    <row r="8020" spans="1:22" ht="14.25" customHeight="1" x14ac:dyDescent="0.25">
      <c r="A8020" s="3">
        <v>8019</v>
      </c>
      <c r="B8020" s="3" t="s">
        <v>9785</v>
      </c>
      <c r="C8020" s="4">
        <f>YEAR(Table_1[[#This Row],[Order Date]])</f>
        <v>2014</v>
      </c>
      <c r="D8020" s="9">
        <v>41930</v>
      </c>
      <c r="E8020" s="3">
        <v>41932</v>
      </c>
      <c r="F8020" s="3" t="s">
        <v>23</v>
      </c>
      <c r="G8020" s="3" t="s">
        <v>2410</v>
      </c>
      <c r="H8020" s="3" t="s">
        <v>2411</v>
      </c>
      <c r="I8020" s="3" t="s">
        <v>41</v>
      </c>
      <c r="J8020" s="3" t="s">
        <v>27</v>
      </c>
      <c r="K8020" s="3" t="s">
        <v>9437</v>
      </c>
      <c r="L8020" s="3" t="s">
        <v>43</v>
      </c>
      <c r="M8020" s="3">
        <v>95351</v>
      </c>
      <c r="N8020" s="3" t="s">
        <v>44</v>
      </c>
      <c r="O8020" s="3" t="s">
        <v>835</v>
      </c>
      <c r="P8020" s="3" t="s">
        <v>71</v>
      </c>
      <c r="Q8020" s="3" t="s">
        <v>72</v>
      </c>
      <c r="R8020" s="3" t="s">
        <v>836</v>
      </c>
      <c r="S8020" s="3">
        <v>52.792000000000002</v>
      </c>
      <c r="T8020" s="3">
        <v>1</v>
      </c>
      <c r="U8020" s="3">
        <v>0.2</v>
      </c>
      <c r="V8020" s="3">
        <v>4.6193000000000026</v>
      </c>
    </row>
    <row r="8021" spans="1:22" ht="14.25" customHeight="1" x14ac:dyDescent="0.25">
      <c r="A8021" s="3">
        <v>8020</v>
      </c>
      <c r="B8021" s="3" t="s">
        <v>9786</v>
      </c>
      <c r="C8021" s="4">
        <f>YEAR(Table_1[[#This Row],[Order Date]])</f>
        <v>2014</v>
      </c>
      <c r="D8021" s="9">
        <v>41946</v>
      </c>
      <c r="E8021" s="3">
        <v>41949</v>
      </c>
      <c r="F8021" s="3" t="s">
        <v>188</v>
      </c>
      <c r="G8021" s="3" t="s">
        <v>646</v>
      </c>
      <c r="H8021" s="3" t="s">
        <v>647</v>
      </c>
      <c r="I8021" s="3" t="s">
        <v>26</v>
      </c>
      <c r="J8021" s="3" t="s">
        <v>27</v>
      </c>
      <c r="K8021" s="3" t="s">
        <v>5083</v>
      </c>
      <c r="L8021" s="3" t="s">
        <v>596</v>
      </c>
      <c r="M8021" s="3">
        <v>63116</v>
      </c>
      <c r="N8021" s="3" t="s">
        <v>105</v>
      </c>
      <c r="O8021" s="3" t="s">
        <v>7119</v>
      </c>
      <c r="P8021" s="3" t="s">
        <v>46</v>
      </c>
      <c r="Q8021" s="3" t="s">
        <v>78</v>
      </c>
      <c r="R8021" s="3" t="s">
        <v>7120</v>
      </c>
      <c r="S8021" s="3">
        <v>83.9</v>
      </c>
      <c r="T8021" s="3">
        <v>10</v>
      </c>
      <c r="U8021" s="3">
        <v>0</v>
      </c>
      <c r="V8021" s="3">
        <v>20.975000000000001</v>
      </c>
    </row>
    <row r="8022" spans="1:22" ht="14.25" customHeight="1" x14ac:dyDescent="0.25">
      <c r="A8022" s="3">
        <v>8021</v>
      </c>
      <c r="B8022" s="3" t="s">
        <v>9786</v>
      </c>
      <c r="C8022" s="4">
        <f>YEAR(Table_1[[#This Row],[Order Date]])</f>
        <v>2014</v>
      </c>
      <c r="D8022" s="9">
        <v>41946</v>
      </c>
      <c r="E8022" s="3">
        <v>41949</v>
      </c>
      <c r="F8022" s="3" t="s">
        <v>188</v>
      </c>
      <c r="G8022" s="3" t="s">
        <v>646</v>
      </c>
      <c r="H8022" s="3" t="s">
        <v>647</v>
      </c>
      <c r="I8022" s="3" t="s">
        <v>26</v>
      </c>
      <c r="J8022" s="3" t="s">
        <v>27</v>
      </c>
      <c r="K8022" s="3" t="s">
        <v>5083</v>
      </c>
      <c r="L8022" s="3" t="s">
        <v>596</v>
      </c>
      <c r="M8022" s="3">
        <v>63116</v>
      </c>
      <c r="N8022" s="3" t="s">
        <v>105</v>
      </c>
      <c r="O8022" s="3" t="s">
        <v>4004</v>
      </c>
      <c r="P8022" s="3" t="s">
        <v>46</v>
      </c>
      <c r="Q8022" s="3" t="s">
        <v>90</v>
      </c>
      <c r="R8022" s="3" t="s">
        <v>4005</v>
      </c>
      <c r="S8022" s="3">
        <v>11.76</v>
      </c>
      <c r="T8022" s="3">
        <v>2</v>
      </c>
      <c r="U8022" s="3">
        <v>0</v>
      </c>
      <c r="V8022" s="3">
        <v>5.7623999999999995</v>
      </c>
    </row>
    <row r="8023" spans="1:22" ht="14.25" customHeight="1" x14ac:dyDescent="0.25">
      <c r="A8023" s="3">
        <v>8022</v>
      </c>
      <c r="B8023" s="3" t="s">
        <v>9787</v>
      </c>
      <c r="C8023" s="4">
        <f>YEAR(Table_1[[#This Row],[Order Date]])</f>
        <v>2011</v>
      </c>
      <c r="D8023" s="9">
        <v>40745</v>
      </c>
      <c r="E8023" s="3">
        <v>40749</v>
      </c>
      <c r="F8023" s="3" t="s">
        <v>50</v>
      </c>
      <c r="G8023" s="3" t="s">
        <v>3744</v>
      </c>
      <c r="H8023" s="3" t="s">
        <v>3745</v>
      </c>
      <c r="I8023" s="3" t="s">
        <v>41</v>
      </c>
      <c r="J8023" s="3" t="s">
        <v>27</v>
      </c>
      <c r="K8023" s="3" t="s">
        <v>815</v>
      </c>
      <c r="L8023" s="3" t="s">
        <v>104</v>
      </c>
      <c r="M8023" s="3">
        <v>75217</v>
      </c>
      <c r="N8023" s="3" t="s">
        <v>105</v>
      </c>
      <c r="O8023" s="3" t="s">
        <v>5046</v>
      </c>
      <c r="P8023" s="3" t="s">
        <v>46</v>
      </c>
      <c r="Q8023" s="3" t="s">
        <v>78</v>
      </c>
      <c r="R8023" s="3" t="s">
        <v>5047</v>
      </c>
      <c r="S8023" s="3">
        <v>4.9919999999999991</v>
      </c>
      <c r="T8023" s="3">
        <v>3</v>
      </c>
      <c r="U8023" s="3">
        <v>0.8</v>
      </c>
      <c r="V8023" s="3">
        <v>-12.979200000000002</v>
      </c>
    </row>
    <row r="8024" spans="1:22" ht="14.25" customHeight="1" x14ac:dyDescent="0.25">
      <c r="A8024" s="3">
        <v>8023</v>
      </c>
      <c r="B8024" s="3" t="s">
        <v>9787</v>
      </c>
      <c r="C8024" s="4">
        <f>YEAR(Table_1[[#This Row],[Order Date]])</f>
        <v>2011</v>
      </c>
      <c r="D8024" s="9">
        <v>40745</v>
      </c>
      <c r="E8024" s="3">
        <v>40749</v>
      </c>
      <c r="F8024" s="3" t="s">
        <v>50</v>
      </c>
      <c r="G8024" s="3" t="s">
        <v>3744</v>
      </c>
      <c r="H8024" s="3" t="s">
        <v>3745</v>
      </c>
      <c r="I8024" s="3" t="s">
        <v>41</v>
      </c>
      <c r="J8024" s="3" t="s">
        <v>27</v>
      </c>
      <c r="K8024" s="3" t="s">
        <v>815</v>
      </c>
      <c r="L8024" s="3" t="s">
        <v>104</v>
      </c>
      <c r="M8024" s="3">
        <v>75217</v>
      </c>
      <c r="N8024" s="3" t="s">
        <v>105</v>
      </c>
      <c r="O8024" s="3" t="s">
        <v>7511</v>
      </c>
      <c r="P8024" s="3" t="s">
        <v>46</v>
      </c>
      <c r="Q8024" s="3" t="s">
        <v>173</v>
      </c>
      <c r="R8024" s="3" t="s">
        <v>7512</v>
      </c>
      <c r="S8024" s="3">
        <v>87.92</v>
      </c>
      <c r="T8024" s="3">
        <v>5</v>
      </c>
      <c r="U8024" s="3">
        <v>0.2</v>
      </c>
      <c r="V8024" s="3">
        <v>29.673000000000005</v>
      </c>
    </row>
    <row r="8025" spans="1:22" ht="14.25" customHeight="1" x14ac:dyDescent="0.25">
      <c r="A8025" s="3">
        <v>8024</v>
      </c>
      <c r="B8025" s="3" t="s">
        <v>9787</v>
      </c>
      <c r="C8025" s="4">
        <f>YEAR(Table_1[[#This Row],[Order Date]])</f>
        <v>2011</v>
      </c>
      <c r="D8025" s="9">
        <v>40745</v>
      </c>
      <c r="E8025" s="3">
        <v>40749</v>
      </c>
      <c r="F8025" s="3" t="s">
        <v>50</v>
      </c>
      <c r="G8025" s="3" t="s">
        <v>3744</v>
      </c>
      <c r="H8025" s="3" t="s">
        <v>3745</v>
      </c>
      <c r="I8025" s="3" t="s">
        <v>41</v>
      </c>
      <c r="J8025" s="3" t="s">
        <v>27</v>
      </c>
      <c r="K8025" s="3" t="s">
        <v>815</v>
      </c>
      <c r="L8025" s="3" t="s">
        <v>104</v>
      </c>
      <c r="M8025" s="3">
        <v>75217</v>
      </c>
      <c r="N8025" s="3" t="s">
        <v>105</v>
      </c>
      <c r="O8025" s="3" t="s">
        <v>1931</v>
      </c>
      <c r="P8025" s="3" t="s">
        <v>32</v>
      </c>
      <c r="Q8025" s="3" t="s">
        <v>36</v>
      </c>
      <c r="R8025" s="3" t="s">
        <v>1932</v>
      </c>
      <c r="S8025" s="3">
        <v>657.93</v>
      </c>
      <c r="T8025" s="3">
        <v>5</v>
      </c>
      <c r="U8025" s="3">
        <v>0.3</v>
      </c>
      <c r="V8025" s="3">
        <v>-93.989999999999952</v>
      </c>
    </row>
    <row r="8026" spans="1:22" ht="14.25" customHeight="1" x14ac:dyDescent="0.25">
      <c r="A8026" s="3">
        <v>8025</v>
      </c>
      <c r="B8026" s="3" t="s">
        <v>9787</v>
      </c>
      <c r="C8026" s="4">
        <f>YEAR(Table_1[[#This Row],[Order Date]])</f>
        <v>2011</v>
      </c>
      <c r="D8026" s="9">
        <v>40745</v>
      </c>
      <c r="E8026" s="3">
        <v>40749</v>
      </c>
      <c r="F8026" s="3" t="s">
        <v>50</v>
      </c>
      <c r="G8026" s="3" t="s">
        <v>3744</v>
      </c>
      <c r="H8026" s="3" t="s">
        <v>3745</v>
      </c>
      <c r="I8026" s="3" t="s">
        <v>41</v>
      </c>
      <c r="J8026" s="3" t="s">
        <v>27</v>
      </c>
      <c r="K8026" s="3" t="s">
        <v>815</v>
      </c>
      <c r="L8026" s="3" t="s">
        <v>104</v>
      </c>
      <c r="M8026" s="3">
        <v>75217</v>
      </c>
      <c r="N8026" s="3" t="s">
        <v>105</v>
      </c>
      <c r="O8026" s="3" t="s">
        <v>6932</v>
      </c>
      <c r="P8026" s="3" t="s">
        <v>46</v>
      </c>
      <c r="Q8026" s="3" t="s">
        <v>75</v>
      </c>
      <c r="R8026" s="3" t="s">
        <v>6933</v>
      </c>
      <c r="S8026" s="3">
        <v>1.0439999999999998</v>
      </c>
      <c r="T8026" s="3">
        <v>1</v>
      </c>
      <c r="U8026" s="3">
        <v>0.8</v>
      </c>
      <c r="V8026" s="3">
        <v>-1.8270000000000004</v>
      </c>
    </row>
    <row r="8027" spans="1:22" ht="14.25" customHeight="1" x14ac:dyDescent="0.25">
      <c r="A8027" s="3">
        <v>8026</v>
      </c>
      <c r="B8027" s="3" t="s">
        <v>9788</v>
      </c>
      <c r="C8027" s="4">
        <f>YEAR(Table_1[[#This Row],[Order Date]])</f>
        <v>2012</v>
      </c>
      <c r="D8027" s="9">
        <v>41163</v>
      </c>
      <c r="E8027" s="3">
        <v>41167</v>
      </c>
      <c r="F8027" s="3" t="s">
        <v>23</v>
      </c>
      <c r="G8027" s="3" t="s">
        <v>8188</v>
      </c>
      <c r="H8027" s="3" t="s">
        <v>8189</v>
      </c>
      <c r="I8027" s="3" t="s">
        <v>41</v>
      </c>
      <c r="J8027" s="3" t="s">
        <v>27</v>
      </c>
      <c r="K8027" s="3" t="s">
        <v>266</v>
      </c>
      <c r="L8027" s="3" t="s">
        <v>267</v>
      </c>
      <c r="M8027" s="3">
        <v>10035</v>
      </c>
      <c r="N8027" s="3" t="s">
        <v>148</v>
      </c>
      <c r="O8027" s="3" t="s">
        <v>9187</v>
      </c>
      <c r="P8027" s="3" t="s">
        <v>32</v>
      </c>
      <c r="Q8027" s="3" t="s">
        <v>65</v>
      </c>
      <c r="R8027" s="3" t="s">
        <v>9188</v>
      </c>
      <c r="S8027" s="3">
        <v>210.68</v>
      </c>
      <c r="T8027" s="3">
        <v>2</v>
      </c>
      <c r="U8027" s="3">
        <v>0</v>
      </c>
      <c r="V8027" s="3">
        <v>50.563199999999995</v>
      </c>
    </row>
    <row r="8028" spans="1:22" ht="14.25" customHeight="1" x14ac:dyDescent="0.25">
      <c r="A8028" s="3">
        <v>8027</v>
      </c>
      <c r="B8028" s="3" t="s">
        <v>9788</v>
      </c>
      <c r="C8028" s="4">
        <f>YEAR(Table_1[[#This Row],[Order Date]])</f>
        <v>2012</v>
      </c>
      <c r="D8028" s="9">
        <v>41163</v>
      </c>
      <c r="E8028" s="3">
        <v>41167</v>
      </c>
      <c r="F8028" s="3" t="s">
        <v>23</v>
      </c>
      <c r="G8028" s="3" t="s">
        <v>8188</v>
      </c>
      <c r="H8028" s="3" t="s">
        <v>8189</v>
      </c>
      <c r="I8028" s="3" t="s">
        <v>41</v>
      </c>
      <c r="J8028" s="3" t="s">
        <v>27</v>
      </c>
      <c r="K8028" s="3" t="s">
        <v>266</v>
      </c>
      <c r="L8028" s="3" t="s">
        <v>267</v>
      </c>
      <c r="M8028" s="3">
        <v>10035</v>
      </c>
      <c r="N8028" s="3" t="s">
        <v>148</v>
      </c>
      <c r="O8028" s="3" t="s">
        <v>9471</v>
      </c>
      <c r="P8028" s="3" t="s">
        <v>46</v>
      </c>
      <c r="Q8028" s="3" t="s">
        <v>59</v>
      </c>
      <c r="R8028" s="3" t="s">
        <v>9472</v>
      </c>
      <c r="S8028" s="3">
        <v>78.8</v>
      </c>
      <c r="T8028" s="3">
        <v>1</v>
      </c>
      <c r="U8028" s="3">
        <v>0</v>
      </c>
      <c r="V8028" s="3">
        <v>1.5760000000000076</v>
      </c>
    </row>
    <row r="8029" spans="1:22" ht="14.25" customHeight="1" x14ac:dyDescent="0.25">
      <c r="A8029" s="3">
        <v>8028</v>
      </c>
      <c r="B8029" s="3" t="s">
        <v>9788</v>
      </c>
      <c r="C8029" s="4">
        <f>YEAR(Table_1[[#This Row],[Order Date]])</f>
        <v>2012</v>
      </c>
      <c r="D8029" s="9">
        <v>41163</v>
      </c>
      <c r="E8029" s="3">
        <v>41167</v>
      </c>
      <c r="F8029" s="3" t="s">
        <v>23</v>
      </c>
      <c r="G8029" s="3" t="s">
        <v>8188</v>
      </c>
      <c r="H8029" s="3" t="s">
        <v>8189</v>
      </c>
      <c r="I8029" s="3" t="s">
        <v>41</v>
      </c>
      <c r="J8029" s="3" t="s">
        <v>27</v>
      </c>
      <c r="K8029" s="3" t="s">
        <v>266</v>
      </c>
      <c r="L8029" s="3" t="s">
        <v>267</v>
      </c>
      <c r="M8029" s="3">
        <v>10035</v>
      </c>
      <c r="N8029" s="3" t="s">
        <v>148</v>
      </c>
      <c r="O8029" s="3" t="s">
        <v>390</v>
      </c>
      <c r="P8029" s="3" t="s">
        <v>71</v>
      </c>
      <c r="Q8029" s="3" t="s">
        <v>161</v>
      </c>
      <c r="R8029" s="3" t="s">
        <v>391</v>
      </c>
      <c r="S8029" s="3">
        <v>19.989999999999998</v>
      </c>
      <c r="T8029" s="3">
        <v>1</v>
      </c>
      <c r="U8029" s="3">
        <v>0</v>
      </c>
      <c r="V8029" s="3">
        <v>6.796599999999998</v>
      </c>
    </row>
    <row r="8030" spans="1:22" ht="14.25" customHeight="1" x14ac:dyDescent="0.25">
      <c r="A8030" s="3">
        <v>8029</v>
      </c>
      <c r="B8030" s="3" t="s">
        <v>9788</v>
      </c>
      <c r="C8030" s="4">
        <f>YEAR(Table_1[[#This Row],[Order Date]])</f>
        <v>2012</v>
      </c>
      <c r="D8030" s="9">
        <v>41163</v>
      </c>
      <c r="E8030" s="3">
        <v>41167</v>
      </c>
      <c r="F8030" s="3" t="s">
        <v>23</v>
      </c>
      <c r="G8030" s="3" t="s">
        <v>8188</v>
      </c>
      <c r="H8030" s="3" t="s">
        <v>8189</v>
      </c>
      <c r="I8030" s="3" t="s">
        <v>41</v>
      </c>
      <c r="J8030" s="3" t="s">
        <v>27</v>
      </c>
      <c r="K8030" s="3" t="s">
        <v>266</v>
      </c>
      <c r="L8030" s="3" t="s">
        <v>267</v>
      </c>
      <c r="M8030" s="3">
        <v>10035</v>
      </c>
      <c r="N8030" s="3" t="s">
        <v>148</v>
      </c>
      <c r="O8030" s="3" t="s">
        <v>7504</v>
      </c>
      <c r="P8030" s="3" t="s">
        <v>46</v>
      </c>
      <c r="Q8030" s="3" t="s">
        <v>59</v>
      </c>
      <c r="R8030" s="3" t="s">
        <v>7505</v>
      </c>
      <c r="S8030" s="3">
        <v>772.68</v>
      </c>
      <c r="T8030" s="3">
        <v>4</v>
      </c>
      <c r="U8030" s="3">
        <v>0</v>
      </c>
      <c r="V8030" s="3">
        <v>108.17520000000002</v>
      </c>
    </row>
    <row r="8031" spans="1:22" ht="14.25" customHeight="1" x14ac:dyDescent="0.25">
      <c r="A8031" s="3">
        <v>8030</v>
      </c>
      <c r="B8031" s="3" t="s">
        <v>9789</v>
      </c>
      <c r="C8031" s="4">
        <f>YEAR(Table_1[[#This Row],[Order Date]])</f>
        <v>2013</v>
      </c>
      <c r="D8031" s="9">
        <v>41569</v>
      </c>
      <c r="E8031" s="3">
        <v>41573</v>
      </c>
      <c r="F8031" s="3" t="s">
        <v>50</v>
      </c>
      <c r="G8031" s="3" t="s">
        <v>4536</v>
      </c>
      <c r="H8031" s="3" t="s">
        <v>4537</v>
      </c>
      <c r="I8031" s="3" t="s">
        <v>26</v>
      </c>
      <c r="J8031" s="3" t="s">
        <v>27</v>
      </c>
      <c r="K8031" s="3" t="s">
        <v>678</v>
      </c>
      <c r="L8031" s="3" t="s">
        <v>104</v>
      </c>
      <c r="M8031" s="3">
        <v>78207</v>
      </c>
      <c r="N8031" s="3" t="s">
        <v>105</v>
      </c>
      <c r="O8031" s="3" t="s">
        <v>753</v>
      </c>
      <c r="P8031" s="3" t="s">
        <v>71</v>
      </c>
      <c r="Q8031" s="3" t="s">
        <v>161</v>
      </c>
      <c r="R8031" s="3" t="s">
        <v>754</v>
      </c>
      <c r="S8031" s="3">
        <v>106.08000000000001</v>
      </c>
      <c r="T8031" s="3">
        <v>6</v>
      </c>
      <c r="U8031" s="3">
        <v>0.2</v>
      </c>
      <c r="V8031" s="3">
        <v>-9.2819999999999965</v>
      </c>
    </row>
    <row r="8032" spans="1:22" ht="14.25" customHeight="1" x14ac:dyDescent="0.25">
      <c r="A8032" s="3">
        <v>8031</v>
      </c>
      <c r="B8032" s="3" t="s">
        <v>9790</v>
      </c>
      <c r="C8032" s="4">
        <f>YEAR(Table_1[[#This Row],[Order Date]])</f>
        <v>2013</v>
      </c>
      <c r="D8032" s="9">
        <v>41281</v>
      </c>
      <c r="E8032" s="3">
        <v>41285</v>
      </c>
      <c r="F8032" s="3" t="s">
        <v>50</v>
      </c>
      <c r="G8032" s="3" t="s">
        <v>3237</v>
      </c>
      <c r="H8032" s="3" t="s">
        <v>3238</v>
      </c>
      <c r="I8032" s="3" t="s">
        <v>26</v>
      </c>
      <c r="J8032" s="3" t="s">
        <v>27</v>
      </c>
      <c r="K8032" s="3" t="s">
        <v>1614</v>
      </c>
      <c r="L8032" s="3" t="s">
        <v>104</v>
      </c>
      <c r="M8032" s="3">
        <v>79109</v>
      </c>
      <c r="N8032" s="3" t="s">
        <v>105</v>
      </c>
      <c r="O8032" s="3" t="s">
        <v>3956</v>
      </c>
      <c r="P8032" s="3" t="s">
        <v>32</v>
      </c>
      <c r="Q8032" s="3" t="s">
        <v>65</v>
      </c>
      <c r="R8032" s="3" t="s">
        <v>5770</v>
      </c>
      <c r="S8032" s="3">
        <v>23.076000000000001</v>
      </c>
      <c r="T8032" s="3">
        <v>3</v>
      </c>
      <c r="U8032" s="3">
        <v>0.6</v>
      </c>
      <c r="V8032" s="3">
        <v>-10.961100000000002</v>
      </c>
    </row>
    <row r="8033" spans="1:22" ht="14.25" customHeight="1" x14ac:dyDescent="0.25">
      <c r="A8033" s="3">
        <v>8032</v>
      </c>
      <c r="B8033" s="3" t="s">
        <v>9790</v>
      </c>
      <c r="C8033" s="4">
        <f>YEAR(Table_1[[#This Row],[Order Date]])</f>
        <v>2013</v>
      </c>
      <c r="D8033" s="9">
        <v>41281</v>
      </c>
      <c r="E8033" s="3">
        <v>41285</v>
      </c>
      <c r="F8033" s="3" t="s">
        <v>50</v>
      </c>
      <c r="G8033" s="3" t="s">
        <v>3237</v>
      </c>
      <c r="H8033" s="3" t="s">
        <v>3238</v>
      </c>
      <c r="I8033" s="3" t="s">
        <v>26</v>
      </c>
      <c r="J8033" s="3" t="s">
        <v>27</v>
      </c>
      <c r="K8033" s="3" t="s">
        <v>1614</v>
      </c>
      <c r="L8033" s="3" t="s">
        <v>104</v>
      </c>
      <c r="M8033" s="3">
        <v>79109</v>
      </c>
      <c r="N8033" s="3" t="s">
        <v>105</v>
      </c>
      <c r="O8033" s="3" t="s">
        <v>2925</v>
      </c>
      <c r="P8033" s="3" t="s">
        <v>46</v>
      </c>
      <c r="Q8033" s="3" t="s">
        <v>90</v>
      </c>
      <c r="R8033" s="3" t="s">
        <v>2926</v>
      </c>
      <c r="S8033" s="3">
        <v>25.920000000000005</v>
      </c>
      <c r="T8033" s="3">
        <v>5</v>
      </c>
      <c r="U8033" s="3">
        <v>0.2</v>
      </c>
      <c r="V8033" s="3">
        <v>9.0719999999999992</v>
      </c>
    </row>
    <row r="8034" spans="1:22" ht="14.25" customHeight="1" x14ac:dyDescent="0.25">
      <c r="A8034" s="3">
        <v>8033</v>
      </c>
      <c r="B8034" s="3" t="s">
        <v>9791</v>
      </c>
      <c r="C8034" s="4">
        <f>YEAR(Table_1[[#This Row],[Order Date]])</f>
        <v>2012</v>
      </c>
      <c r="D8034" s="9">
        <v>41085</v>
      </c>
      <c r="E8034" s="3">
        <v>41088</v>
      </c>
      <c r="F8034" s="3" t="s">
        <v>188</v>
      </c>
      <c r="G8034" s="3" t="s">
        <v>5248</v>
      </c>
      <c r="H8034" s="3" t="s">
        <v>5249</v>
      </c>
      <c r="I8034" s="3" t="s">
        <v>26</v>
      </c>
      <c r="J8034" s="3" t="s">
        <v>27</v>
      </c>
      <c r="K8034" s="3" t="s">
        <v>184</v>
      </c>
      <c r="L8034" s="3" t="s">
        <v>104</v>
      </c>
      <c r="M8034" s="3">
        <v>77041</v>
      </c>
      <c r="N8034" s="3" t="s">
        <v>105</v>
      </c>
      <c r="O8034" s="3" t="s">
        <v>2650</v>
      </c>
      <c r="P8034" s="3" t="s">
        <v>46</v>
      </c>
      <c r="Q8034" s="3" t="s">
        <v>90</v>
      </c>
      <c r="R8034" s="3" t="s">
        <v>2651</v>
      </c>
      <c r="S8034" s="3">
        <v>47.952000000000005</v>
      </c>
      <c r="T8034" s="3">
        <v>3</v>
      </c>
      <c r="U8034" s="3">
        <v>0.2</v>
      </c>
      <c r="V8034" s="3">
        <v>16.183799999999998</v>
      </c>
    </row>
    <row r="8035" spans="1:22" ht="14.25" customHeight="1" x14ac:dyDescent="0.25">
      <c r="A8035" s="3">
        <v>8034</v>
      </c>
      <c r="B8035" s="3" t="s">
        <v>9791</v>
      </c>
      <c r="C8035" s="4">
        <f>YEAR(Table_1[[#This Row],[Order Date]])</f>
        <v>2012</v>
      </c>
      <c r="D8035" s="9">
        <v>41085</v>
      </c>
      <c r="E8035" s="3">
        <v>41088</v>
      </c>
      <c r="F8035" s="3" t="s">
        <v>188</v>
      </c>
      <c r="G8035" s="3" t="s">
        <v>5248</v>
      </c>
      <c r="H8035" s="3" t="s">
        <v>5249</v>
      </c>
      <c r="I8035" s="3" t="s">
        <v>26</v>
      </c>
      <c r="J8035" s="3" t="s">
        <v>27</v>
      </c>
      <c r="K8035" s="3" t="s">
        <v>184</v>
      </c>
      <c r="L8035" s="3" t="s">
        <v>104</v>
      </c>
      <c r="M8035" s="3">
        <v>77041</v>
      </c>
      <c r="N8035" s="3" t="s">
        <v>105</v>
      </c>
      <c r="O8035" s="3" t="s">
        <v>7771</v>
      </c>
      <c r="P8035" s="3" t="s">
        <v>46</v>
      </c>
      <c r="Q8035" s="3" t="s">
        <v>75</v>
      </c>
      <c r="R8035" s="3" t="s">
        <v>7772</v>
      </c>
      <c r="S8035" s="3">
        <v>0.98399999999999976</v>
      </c>
      <c r="T8035" s="3">
        <v>2</v>
      </c>
      <c r="U8035" s="3">
        <v>0.8</v>
      </c>
      <c r="V8035" s="3">
        <v>-1.476</v>
      </c>
    </row>
    <row r="8036" spans="1:22" ht="14.25" customHeight="1" x14ac:dyDescent="0.25">
      <c r="A8036" s="3">
        <v>8035</v>
      </c>
      <c r="B8036" s="3" t="s">
        <v>9791</v>
      </c>
      <c r="C8036" s="4">
        <f>YEAR(Table_1[[#This Row],[Order Date]])</f>
        <v>2012</v>
      </c>
      <c r="D8036" s="9">
        <v>41085</v>
      </c>
      <c r="E8036" s="3">
        <v>41088</v>
      </c>
      <c r="F8036" s="3" t="s">
        <v>188</v>
      </c>
      <c r="G8036" s="3" t="s">
        <v>5248</v>
      </c>
      <c r="H8036" s="3" t="s">
        <v>5249</v>
      </c>
      <c r="I8036" s="3" t="s">
        <v>26</v>
      </c>
      <c r="J8036" s="3" t="s">
        <v>27</v>
      </c>
      <c r="K8036" s="3" t="s">
        <v>184</v>
      </c>
      <c r="L8036" s="3" t="s">
        <v>104</v>
      </c>
      <c r="M8036" s="3">
        <v>77041</v>
      </c>
      <c r="N8036" s="3" t="s">
        <v>105</v>
      </c>
      <c r="O8036" s="3" t="s">
        <v>5684</v>
      </c>
      <c r="P8036" s="3" t="s">
        <v>32</v>
      </c>
      <c r="Q8036" s="3" t="s">
        <v>65</v>
      </c>
      <c r="R8036" s="3" t="s">
        <v>5685</v>
      </c>
      <c r="S8036" s="3">
        <v>75.384000000000015</v>
      </c>
      <c r="T8036" s="3">
        <v>9</v>
      </c>
      <c r="U8036" s="3">
        <v>0.6</v>
      </c>
      <c r="V8036" s="3">
        <v>-20.730599999999995</v>
      </c>
    </row>
    <row r="8037" spans="1:22" ht="14.25" customHeight="1" x14ac:dyDescent="0.25">
      <c r="A8037" s="3">
        <v>8036</v>
      </c>
      <c r="B8037" s="3" t="s">
        <v>9791</v>
      </c>
      <c r="C8037" s="4">
        <f>YEAR(Table_1[[#This Row],[Order Date]])</f>
        <v>2012</v>
      </c>
      <c r="D8037" s="9">
        <v>41085</v>
      </c>
      <c r="E8037" s="3">
        <v>41088</v>
      </c>
      <c r="F8037" s="3" t="s">
        <v>188</v>
      </c>
      <c r="G8037" s="3" t="s">
        <v>5248</v>
      </c>
      <c r="H8037" s="3" t="s">
        <v>5249</v>
      </c>
      <c r="I8037" s="3" t="s">
        <v>26</v>
      </c>
      <c r="J8037" s="3" t="s">
        <v>27</v>
      </c>
      <c r="K8037" s="3" t="s">
        <v>184</v>
      </c>
      <c r="L8037" s="3" t="s">
        <v>104</v>
      </c>
      <c r="M8037" s="3">
        <v>77041</v>
      </c>
      <c r="N8037" s="3" t="s">
        <v>105</v>
      </c>
      <c r="O8037" s="3" t="s">
        <v>2918</v>
      </c>
      <c r="P8037" s="3" t="s">
        <v>46</v>
      </c>
      <c r="Q8037" s="3" t="s">
        <v>47</v>
      </c>
      <c r="R8037" s="3" t="s">
        <v>2919</v>
      </c>
      <c r="S8037" s="3">
        <v>4.6079999999999997</v>
      </c>
      <c r="T8037" s="3">
        <v>2</v>
      </c>
      <c r="U8037" s="3">
        <v>0.2</v>
      </c>
      <c r="V8037" s="3">
        <v>1.6704000000000001</v>
      </c>
    </row>
    <row r="8038" spans="1:22" ht="14.25" customHeight="1" x14ac:dyDescent="0.25">
      <c r="A8038" s="3">
        <v>8037</v>
      </c>
      <c r="B8038" s="3" t="s">
        <v>9792</v>
      </c>
      <c r="C8038" s="4">
        <f>YEAR(Table_1[[#This Row],[Order Date]])</f>
        <v>2012</v>
      </c>
      <c r="D8038" s="9">
        <v>41172</v>
      </c>
      <c r="E8038" s="3">
        <v>41174</v>
      </c>
      <c r="F8038" s="3" t="s">
        <v>188</v>
      </c>
      <c r="G8038" s="3" t="s">
        <v>118</v>
      </c>
      <c r="H8038" s="3" t="s">
        <v>119</v>
      </c>
      <c r="I8038" s="3" t="s">
        <v>26</v>
      </c>
      <c r="J8038" s="3" t="s">
        <v>27</v>
      </c>
      <c r="K8038" s="3" t="s">
        <v>1479</v>
      </c>
      <c r="L8038" s="3" t="s">
        <v>1245</v>
      </c>
      <c r="M8038" s="3">
        <v>1841</v>
      </c>
      <c r="N8038" s="3" t="s">
        <v>148</v>
      </c>
      <c r="O8038" s="3" t="s">
        <v>5670</v>
      </c>
      <c r="P8038" s="3" t="s">
        <v>46</v>
      </c>
      <c r="Q8038" s="3" t="s">
        <v>75</v>
      </c>
      <c r="R8038" s="3" t="s">
        <v>5671</v>
      </c>
      <c r="S8038" s="3">
        <v>37.68</v>
      </c>
      <c r="T8038" s="3">
        <v>6</v>
      </c>
      <c r="U8038" s="3">
        <v>0</v>
      </c>
      <c r="V8038" s="3">
        <v>16.955999999999996</v>
      </c>
    </row>
    <row r="8039" spans="1:22" ht="14.25" customHeight="1" x14ac:dyDescent="0.25">
      <c r="A8039" s="3">
        <v>8038</v>
      </c>
      <c r="B8039" s="3" t="s">
        <v>9793</v>
      </c>
      <c r="C8039" s="4">
        <f>YEAR(Table_1[[#This Row],[Order Date]])</f>
        <v>2014</v>
      </c>
      <c r="D8039" s="9">
        <v>41831</v>
      </c>
      <c r="E8039" s="3">
        <v>41835</v>
      </c>
      <c r="F8039" s="3" t="s">
        <v>50</v>
      </c>
      <c r="G8039" s="3" t="s">
        <v>6059</v>
      </c>
      <c r="H8039" s="3" t="s">
        <v>6060</v>
      </c>
      <c r="I8039" s="3" t="s">
        <v>41</v>
      </c>
      <c r="J8039" s="3" t="s">
        <v>27</v>
      </c>
      <c r="K8039" s="3" t="s">
        <v>497</v>
      </c>
      <c r="L8039" s="3" t="s">
        <v>1272</v>
      </c>
      <c r="M8039" s="3">
        <v>31907</v>
      </c>
      <c r="N8039" s="3" t="s">
        <v>30</v>
      </c>
      <c r="O8039" s="3" t="s">
        <v>9160</v>
      </c>
      <c r="P8039" s="3" t="s">
        <v>46</v>
      </c>
      <c r="Q8039" s="3" t="s">
        <v>78</v>
      </c>
      <c r="R8039" s="3" t="s">
        <v>9161</v>
      </c>
      <c r="S8039" s="3">
        <v>41.910000000000004</v>
      </c>
      <c r="T8039" s="3">
        <v>3</v>
      </c>
      <c r="U8039" s="3">
        <v>0</v>
      </c>
      <c r="V8039" s="3">
        <v>10.896600000000003</v>
      </c>
    </row>
    <row r="8040" spans="1:22" ht="14.25" customHeight="1" x14ac:dyDescent="0.25">
      <c r="A8040" s="3">
        <v>8039</v>
      </c>
      <c r="B8040" s="3" t="s">
        <v>9794</v>
      </c>
      <c r="C8040" s="4">
        <f>YEAR(Table_1[[#This Row],[Order Date]])</f>
        <v>2014</v>
      </c>
      <c r="D8040" s="9">
        <v>41821</v>
      </c>
      <c r="E8040" s="3">
        <v>41823</v>
      </c>
      <c r="F8040" s="3" t="s">
        <v>23</v>
      </c>
      <c r="G8040" s="3" t="s">
        <v>4682</v>
      </c>
      <c r="H8040" s="3" t="s">
        <v>4683</v>
      </c>
      <c r="I8040" s="3" t="s">
        <v>26</v>
      </c>
      <c r="J8040" s="3" t="s">
        <v>27</v>
      </c>
      <c r="K8040" s="3" t="s">
        <v>42</v>
      </c>
      <c r="L8040" s="3" t="s">
        <v>43</v>
      </c>
      <c r="M8040" s="3">
        <v>90032</v>
      </c>
      <c r="N8040" s="3" t="s">
        <v>44</v>
      </c>
      <c r="O8040" s="3" t="s">
        <v>4417</v>
      </c>
      <c r="P8040" s="3" t="s">
        <v>32</v>
      </c>
      <c r="Q8040" s="3" t="s">
        <v>33</v>
      </c>
      <c r="R8040" s="3" t="s">
        <v>4418</v>
      </c>
      <c r="S8040" s="3">
        <v>435.99900000000002</v>
      </c>
      <c r="T8040" s="3">
        <v>3</v>
      </c>
      <c r="U8040" s="3">
        <v>0.15</v>
      </c>
      <c r="V8040" s="3">
        <v>5.1293999999999755</v>
      </c>
    </row>
    <row r="8041" spans="1:22" ht="14.25" customHeight="1" x14ac:dyDescent="0.25">
      <c r="A8041" s="3">
        <v>8040</v>
      </c>
      <c r="B8041" s="3" t="s">
        <v>9795</v>
      </c>
      <c r="C8041" s="4">
        <f>YEAR(Table_1[[#This Row],[Order Date]])</f>
        <v>2014</v>
      </c>
      <c r="D8041" s="9">
        <v>41873</v>
      </c>
      <c r="E8041" s="3">
        <v>41877</v>
      </c>
      <c r="F8041" s="3" t="s">
        <v>23</v>
      </c>
      <c r="G8041" s="3" t="s">
        <v>6482</v>
      </c>
      <c r="H8041" s="3" t="s">
        <v>6483</v>
      </c>
      <c r="I8041" s="3" t="s">
        <v>41</v>
      </c>
      <c r="J8041" s="3" t="s">
        <v>27</v>
      </c>
      <c r="K8041" s="3" t="s">
        <v>95</v>
      </c>
      <c r="L8041" s="3" t="s">
        <v>96</v>
      </c>
      <c r="M8041" s="3">
        <v>98115</v>
      </c>
      <c r="N8041" s="3" t="s">
        <v>44</v>
      </c>
      <c r="O8041" s="3" t="s">
        <v>716</v>
      </c>
      <c r="P8041" s="3" t="s">
        <v>32</v>
      </c>
      <c r="Q8041" s="3" t="s">
        <v>36</v>
      </c>
      <c r="R8041" s="3" t="s">
        <v>717</v>
      </c>
      <c r="S8041" s="3">
        <v>388.70400000000006</v>
      </c>
      <c r="T8041" s="3">
        <v>6</v>
      </c>
      <c r="U8041" s="3">
        <v>0.2</v>
      </c>
      <c r="V8041" s="3">
        <v>38.870400000000018</v>
      </c>
    </row>
    <row r="8042" spans="1:22" ht="14.25" customHeight="1" x14ac:dyDescent="0.25">
      <c r="A8042" s="3">
        <v>8041</v>
      </c>
      <c r="B8042" s="3" t="s">
        <v>9795</v>
      </c>
      <c r="C8042" s="4">
        <f>YEAR(Table_1[[#This Row],[Order Date]])</f>
        <v>2014</v>
      </c>
      <c r="D8042" s="9">
        <v>41873</v>
      </c>
      <c r="E8042" s="3">
        <v>41877</v>
      </c>
      <c r="F8042" s="3" t="s">
        <v>23</v>
      </c>
      <c r="G8042" s="3" t="s">
        <v>6482</v>
      </c>
      <c r="H8042" s="3" t="s">
        <v>6483</v>
      </c>
      <c r="I8042" s="3" t="s">
        <v>41</v>
      </c>
      <c r="J8042" s="3" t="s">
        <v>27</v>
      </c>
      <c r="K8042" s="3" t="s">
        <v>95</v>
      </c>
      <c r="L8042" s="3" t="s">
        <v>96</v>
      </c>
      <c r="M8042" s="3">
        <v>98115</v>
      </c>
      <c r="N8042" s="3" t="s">
        <v>44</v>
      </c>
      <c r="O8042" s="3" t="s">
        <v>2428</v>
      </c>
      <c r="P8042" s="3" t="s">
        <v>46</v>
      </c>
      <c r="Q8042" s="3" t="s">
        <v>59</v>
      </c>
      <c r="R8042" s="3" t="s">
        <v>2429</v>
      </c>
      <c r="S8042" s="3">
        <v>572.58000000000004</v>
      </c>
      <c r="T8042" s="3">
        <v>6</v>
      </c>
      <c r="U8042" s="3">
        <v>0</v>
      </c>
      <c r="V8042" s="3">
        <v>34.354799999999955</v>
      </c>
    </row>
    <row r="8043" spans="1:22" ht="14.25" customHeight="1" x14ac:dyDescent="0.25">
      <c r="A8043" s="3">
        <v>8042</v>
      </c>
      <c r="B8043" s="3" t="s">
        <v>9795</v>
      </c>
      <c r="C8043" s="4">
        <f>YEAR(Table_1[[#This Row],[Order Date]])</f>
        <v>2014</v>
      </c>
      <c r="D8043" s="9">
        <v>41873</v>
      </c>
      <c r="E8043" s="3">
        <v>41877</v>
      </c>
      <c r="F8043" s="3" t="s">
        <v>23</v>
      </c>
      <c r="G8043" s="3" t="s">
        <v>6482</v>
      </c>
      <c r="H8043" s="3" t="s">
        <v>6483</v>
      </c>
      <c r="I8043" s="3" t="s">
        <v>41</v>
      </c>
      <c r="J8043" s="3" t="s">
        <v>27</v>
      </c>
      <c r="K8043" s="3" t="s">
        <v>95</v>
      </c>
      <c r="L8043" s="3" t="s">
        <v>96</v>
      </c>
      <c r="M8043" s="3">
        <v>98115</v>
      </c>
      <c r="N8043" s="3" t="s">
        <v>44</v>
      </c>
      <c r="O8043" s="3" t="s">
        <v>5541</v>
      </c>
      <c r="P8043" s="3" t="s">
        <v>71</v>
      </c>
      <c r="Q8043" s="3" t="s">
        <v>161</v>
      </c>
      <c r="R8043" s="3" t="s">
        <v>5542</v>
      </c>
      <c r="S8043" s="3">
        <v>33.18</v>
      </c>
      <c r="T8043" s="3">
        <v>2</v>
      </c>
      <c r="U8043" s="3">
        <v>0</v>
      </c>
      <c r="V8043" s="3">
        <v>11.613</v>
      </c>
    </row>
    <row r="8044" spans="1:22" ht="14.25" customHeight="1" x14ac:dyDescent="0.25">
      <c r="A8044" s="3">
        <v>8043</v>
      </c>
      <c r="B8044" s="3" t="s">
        <v>9796</v>
      </c>
      <c r="C8044" s="4">
        <f>YEAR(Table_1[[#This Row],[Order Date]])</f>
        <v>2014</v>
      </c>
      <c r="D8044" s="9">
        <v>41710</v>
      </c>
      <c r="E8044" s="3">
        <v>41714</v>
      </c>
      <c r="F8044" s="3" t="s">
        <v>50</v>
      </c>
      <c r="G8044" s="3" t="s">
        <v>3227</v>
      </c>
      <c r="H8044" s="3" t="s">
        <v>3228</v>
      </c>
      <c r="I8044" s="3" t="s">
        <v>102</v>
      </c>
      <c r="J8044" s="3" t="s">
        <v>27</v>
      </c>
      <c r="K8044" s="3" t="s">
        <v>8794</v>
      </c>
      <c r="L8044" s="3" t="s">
        <v>1245</v>
      </c>
      <c r="M8044" s="3">
        <v>2138</v>
      </c>
      <c r="N8044" s="3" t="s">
        <v>148</v>
      </c>
      <c r="O8044" s="3" t="s">
        <v>1580</v>
      </c>
      <c r="P8044" s="3" t="s">
        <v>71</v>
      </c>
      <c r="Q8044" s="3" t="s">
        <v>161</v>
      </c>
      <c r="R8044" s="3" t="s">
        <v>1581</v>
      </c>
      <c r="S8044" s="3">
        <v>63.88</v>
      </c>
      <c r="T8044" s="3">
        <v>4</v>
      </c>
      <c r="U8044" s="3">
        <v>0</v>
      </c>
      <c r="V8044" s="3">
        <v>24.913200000000003</v>
      </c>
    </row>
    <row r="8045" spans="1:22" ht="14.25" customHeight="1" x14ac:dyDescent="0.25">
      <c r="A8045" s="3">
        <v>8044</v>
      </c>
      <c r="B8045" s="3" t="s">
        <v>9796</v>
      </c>
      <c r="C8045" s="4">
        <f>YEAR(Table_1[[#This Row],[Order Date]])</f>
        <v>2014</v>
      </c>
      <c r="D8045" s="9">
        <v>41710</v>
      </c>
      <c r="E8045" s="3">
        <v>41714</v>
      </c>
      <c r="F8045" s="3" t="s">
        <v>50</v>
      </c>
      <c r="G8045" s="3" t="s">
        <v>3227</v>
      </c>
      <c r="H8045" s="3" t="s">
        <v>3228</v>
      </c>
      <c r="I8045" s="3" t="s">
        <v>102</v>
      </c>
      <c r="J8045" s="3" t="s">
        <v>27</v>
      </c>
      <c r="K8045" s="3" t="s">
        <v>8794</v>
      </c>
      <c r="L8045" s="3" t="s">
        <v>1245</v>
      </c>
      <c r="M8045" s="3">
        <v>2138</v>
      </c>
      <c r="N8045" s="3" t="s">
        <v>148</v>
      </c>
      <c r="O8045" s="3" t="s">
        <v>9797</v>
      </c>
      <c r="P8045" s="3" t="s">
        <v>32</v>
      </c>
      <c r="Q8045" s="3" t="s">
        <v>65</v>
      </c>
      <c r="R8045" s="3" t="s">
        <v>9798</v>
      </c>
      <c r="S8045" s="3">
        <v>26.72</v>
      </c>
      <c r="T8045" s="3">
        <v>1</v>
      </c>
      <c r="U8045" s="3">
        <v>0</v>
      </c>
      <c r="V8045" s="3">
        <v>11.756800000000002</v>
      </c>
    </row>
    <row r="8046" spans="1:22" ht="14.25" customHeight="1" x14ac:dyDescent="0.25">
      <c r="A8046" s="3">
        <v>8045</v>
      </c>
      <c r="B8046" s="3" t="s">
        <v>9799</v>
      </c>
      <c r="C8046" s="4">
        <f>YEAR(Table_1[[#This Row],[Order Date]])</f>
        <v>2014</v>
      </c>
      <c r="D8046" s="9">
        <v>41898</v>
      </c>
      <c r="E8046" s="3">
        <v>41900</v>
      </c>
      <c r="F8046" s="3" t="s">
        <v>23</v>
      </c>
      <c r="G8046" s="3" t="s">
        <v>8517</v>
      </c>
      <c r="H8046" s="3" t="s">
        <v>8518</v>
      </c>
      <c r="I8046" s="3" t="s">
        <v>26</v>
      </c>
      <c r="J8046" s="3" t="s">
        <v>27</v>
      </c>
      <c r="K8046" s="3" t="s">
        <v>5119</v>
      </c>
      <c r="L8046" s="3" t="s">
        <v>121</v>
      </c>
      <c r="M8046" s="3">
        <v>84106</v>
      </c>
      <c r="N8046" s="3" t="s">
        <v>44</v>
      </c>
      <c r="O8046" s="3" t="s">
        <v>462</v>
      </c>
      <c r="P8046" s="3" t="s">
        <v>46</v>
      </c>
      <c r="Q8046" s="3" t="s">
        <v>75</v>
      </c>
      <c r="R8046" s="3" t="s">
        <v>463</v>
      </c>
      <c r="S8046" s="3">
        <v>295.05599999999998</v>
      </c>
      <c r="T8046" s="3">
        <v>9</v>
      </c>
      <c r="U8046" s="3">
        <v>0.2</v>
      </c>
      <c r="V8046" s="3">
        <v>106.95779999999998</v>
      </c>
    </row>
    <row r="8047" spans="1:22" ht="14.25" customHeight="1" x14ac:dyDescent="0.25">
      <c r="A8047" s="3">
        <v>8046</v>
      </c>
      <c r="B8047" s="3" t="s">
        <v>9800</v>
      </c>
      <c r="C8047" s="4">
        <f>YEAR(Table_1[[#This Row],[Order Date]])</f>
        <v>2013</v>
      </c>
      <c r="D8047" s="9">
        <v>41538</v>
      </c>
      <c r="E8047" s="3">
        <v>41542</v>
      </c>
      <c r="F8047" s="3" t="s">
        <v>50</v>
      </c>
      <c r="G8047" s="3" t="s">
        <v>3832</v>
      </c>
      <c r="H8047" s="3" t="s">
        <v>3833</v>
      </c>
      <c r="I8047" s="3" t="s">
        <v>26</v>
      </c>
      <c r="J8047" s="3" t="s">
        <v>27</v>
      </c>
      <c r="K8047" s="3" t="s">
        <v>266</v>
      </c>
      <c r="L8047" s="3" t="s">
        <v>267</v>
      </c>
      <c r="M8047" s="3">
        <v>10035</v>
      </c>
      <c r="N8047" s="3" t="s">
        <v>148</v>
      </c>
      <c r="O8047" s="3" t="s">
        <v>4613</v>
      </c>
      <c r="P8047" s="3" t="s">
        <v>46</v>
      </c>
      <c r="Q8047" s="3" t="s">
        <v>78</v>
      </c>
      <c r="R8047" s="3" t="s">
        <v>4614</v>
      </c>
      <c r="S8047" s="3">
        <v>393.25</v>
      </c>
      <c r="T8047" s="3">
        <v>5</v>
      </c>
      <c r="U8047" s="3">
        <v>0</v>
      </c>
      <c r="V8047" s="3">
        <v>129.77249999999998</v>
      </c>
    </row>
    <row r="8048" spans="1:22" ht="14.25" customHeight="1" x14ac:dyDescent="0.25">
      <c r="A8048" s="3">
        <v>8047</v>
      </c>
      <c r="B8048" s="3" t="s">
        <v>9801</v>
      </c>
      <c r="C8048" s="4">
        <f>YEAR(Table_1[[#This Row],[Order Date]])</f>
        <v>2013</v>
      </c>
      <c r="D8048" s="9">
        <v>41624</v>
      </c>
      <c r="E8048" s="3">
        <v>41626</v>
      </c>
      <c r="F8048" s="3" t="s">
        <v>23</v>
      </c>
      <c r="G8048" s="3" t="s">
        <v>1125</v>
      </c>
      <c r="H8048" s="3" t="s">
        <v>1126</v>
      </c>
      <c r="I8048" s="3" t="s">
        <v>26</v>
      </c>
      <c r="J8048" s="3" t="s">
        <v>27</v>
      </c>
      <c r="K8048" s="3" t="s">
        <v>3315</v>
      </c>
      <c r="L8048" s="3" t="s">
        <v>498</v>
      </c>
      <c r="M8048" s="3">
        <v>44221</v>
      </c>
      <c r="N8048" s="3" t="s">
        <v>148</v>
      </c>
      <c r="O8048" s="3" t="s">
        <v>7771</v>
      </c>
      <c r="P8048" s="3" t="s">
        <v>46</v>
      </c>
      <c r="Q8048" s="3" t="s">
        <v>75</v>
      </c>
      <c r="R8048" s="3" t="s">
        <v>7772</v>
      </c>
      <c r="S8048" s="3">
        <v>2.2140000000000004</v>
      </c>
      <c r="T8048" s="3">
        <v>3</v>
      </c>
      <c r="U8048" s="3">
        <v>0.7</v>
      </c>
      <c r="V8048" s="3">
        <v>-1.4760000000000004</v>
      </c>
    </row>
    <row r="8049" spans="1:22" ht="14.25" customHeight="1" x14ac:dyDescent="0.25">
      <c r="A8049" s="3">
        <v>8048</v>
      </c>
      <c r="B8049" s="3" t="s">
        <v>9802</v>
      </c>
      <c r="C8049" s="4">
        <f>YEAR(Table_1[[#This Row],[Order Date]])</f>
        <v>2014</v>
      </c>
      <c r="D8049" s="9">
        <v>41947</v>
      </c>
      <c r="E8049" s="3">
        <v>41950</v>
      </c>
      <c r="F8049" s="3" t="s">
        <v>23</v>
      </c>
      <c r="G8049" s="3" t="s">
        <v>5224</v>
      </c>
      <c r="H8049" s="3" t="s">
        <v>5225</v>
      </c>
      <c r="I8049" s="3" t="s">
        <v>26</v>
      </c>
      <c r="J8049" s="3" t="s">
        <v>27</v>
      </c>
      <c r="K8049" s="3" t="s">
        <v>521</v>
      </c>
      <c r="L8049" s="3" t="s">
        <v>88</v>
      </c>
      <c r="M8049" s="3">
        <v>28403</v>
      </c>
      <c r="N8049" s="3" t="s">
        <v>30</v>
      </c>
      <c r="O8049" s="3" t="s">
        <v>3865</v>
      </c>
      <c r="P8049" s="3" t="s">
        <v>46</v>
      </c>
      <c r="Q8049" s="3" t="s">
        <v>90</v>
      </c>
      <c r="R8049" s="3" t="s">
        <v>3866</v>
      </c>
      <c r="S8049" s="3">
        <v>16.272000000000002</v>
      </c>
      <c r="T8049" s="3">
        <v>3</v>
      </c>
      <c r="U8049" s="3">
        <v>0.2</v>
      </c>
      <c r="V8049" s="3">
        <v>5.2883999999999984</v>
      </c>
    </row>
    <row r="8050" spans="1:22" ht="14.25" customHeight="1" x14ac:dyDescent="0.25">
      <c r="A8050" s="3">
        <v>8049</v>
      </c>
      <c r="B8050" s="3" t="s">
        <v>9803</v>
      </c>
      <c r="C8050" s="4">
        <f>YEAR(Table_1[[#This Row],[Order Date]])</f>
        <v>2013</v>
      </c>
      <c r="D8050" s="9">
        <v>41459</v>
      </c>
      <c r="E8050" s="3">
        <v>41463</v>
      </c>
      <c r="F8050" s="3" t="s">
        <v>50</v>
      </c>
      <c r="G8050" s="3" t="s">
        <v>1358</v>
      </c>
      <c r="H8050" s="3" t="s">
        <v>1359</v>
      </c>
      <c r="I8050" s="3" t="s">
        <v>41</v>
      </c>
      <c r="J8050" s="3" t="s">
        <v>27</v>
      </c>
      <c r="K8050" s="3" t="s">
        <v>266</v>
      </c>
      <c r="L8050" s="3" t="s">
        <v>267</v>
      </c>
      <c r="M8050" s="3">
        <v>10035</v>
      </c>
      <c r="N8050" s="3" t="s">
        <v>148</v>
      </c>
      <c r="O8050" s="3" t="s">
        <v>8071</v>
      </c>
      <c r="P8050" s="3" t="s">
        <v>46</v>
      </c>
      <c r="Q8050" s="3" t="s">
        <v>78</v>
      </c>
      <c r="R8050" s="3" t="s">
        <v>8072</v>
      </c>
      <c r="S8050" s="3">
        <v>706.86</v>
      </c>
      <c r="T8050" s="3">
        <v>7</v>
      </c>
      <c r="U8050" s="3">
        <v>0</v>
      </c>
      <c r="V8050" s="3">
        <v>197.92079999999999</v>
      </c>
    </row>
    <row r="8051" spans="1:22" ht="14.25" customHeight="1" x14ac:dyDescent="0.25">
      <c r="A8051" s="3">
        <v>8050</v>
      </c>
      <c r="B8051" s="3" t="s">
        <v>9804</v>
      </c>
      <c r="C8051" s="4">
        <f>YEAR(Table_1[[#This Row],[Order Date]])</f>
        <v>2011</v>
      </c>
      <c r="D8051" s="9">
        <v>40812</v>
      </c>
      <c r="E8051" s="3">
        <v>40816</v>
      </c>
      <c r="F8051" s="3" t="s">
        <v>50</v>
      </c>
      <c r="G8051" s="3" t="s">
        <v>9528</v>
      </c>
      <c r="H8051" s="3" t="s">
        <v>9529</v>
      </c>
      <c r="I8051" s="3" t="s">
        <v>41</v>
      </c>
      <c r="J8051" s="3" t="s">
        <v>27</v>
      </c>
      <c r="K8051" s="3" t="s">
        <v>146</v>
      </c>
      <c r="L8051" s="3" t="s">
        <v>147</v>
      </c>
      <c r="M8051" s="3">
        <v>19140</v>
      </c>
      <c r="N8051" s="3" t="s">
        <v>148</v>
      </c>
      <c r="O8051" s="3" t="s">
        <v>545</v>
      </c>
      <c r="P8051" s="3" t="s">
        <v>46</v>
      </c>
      <c r="Q8051" s="3" t="s">
        <v>75</v>
      </c>
      <c r="R8051" s="3" t="s">
        <v>546</v>
      </c>
      <c r="S8051" s="3">
        <v>5.9700000000000006</v>
      </c>
      <c r="T8051" s="3">
        <v>5</v>
      </c>
      <c r="U8051" s="3">
        <v>0.7</v>
      </c>
      <c r="V8051" s="3">
        <v>-4.577</v>
      </c>
    </row>
    <row r="8052" spans="1:22" ht="14.25" customHeight="1" x14ac:dyDescent="0.25">
      <c r="A8052" s="3">
        <v>8051</v>
      </c>
      <c r="B8052" s="3" t="s">
        <v>9804</v>
      </c>
      <c r="C8052" s="4">
        <f>YEAR(Table_1[[#This Row],[Order Date]])</f>
        <v>2011</v>
      </c>
      <c r="D8052" s="9">
        <v>40812</v>
      </c>
      <c r="E8052" s="3">
        <v>40816</v>
      </c>
      <c r="F8052" s="3" t="s">
        <v>50</v>
      </c>
      <c r="G8052" s="3" t="s">
        <v>9528</v>
      </c>
      <c r="H8052" s="3" t="s">
        <v>9529</v>
      </c>
      <c r="I8052" s="3" t="s">
        <v>41</v>
      </c>
      <c r="J8052" s="3" t="s">
        <v>27</v>
      </c>
      <c r="K8052" s="3" t="s">
        <v>146</v>
      </c>
      <c r="L8052" s="3" t="s">
        <v>147</v>
      </c>
      <c r="M8052" s="3">
        <v>19140</v>
      </c>
      <c r="N8052" s="3" t="s">
        <v>148</v>
      </c>
      <c r="O8052" s="3" t="s">
        <v>2932</v>
      </c>
      <c r="P8052" s="3" t="s">
        <v>32</v>
      </c>
      <c r="Q8052" s="3" t="s">
        <v>65</v>
      </c>
      <c r="R8052" s="3" t="s">
        <v>2933</v>
      </c>
      <c r="S8052" s="3">
        <v>21.184000000000001</v>
      </c>
      <c r="T8052" s="3">
        <v>1</v>
      </c>
      <c r="U8052" s="3">
        <v>0.2</v>
      </c>
      <c r="V8052" s="3">
        <v>4.7664</v>
      </c>
    </row>
    <row r="8053" spans="1:22" ht="14.25" customHeight="1" x14ac:dyDescent="0.25">
      <c r="A8053" s="3">
        <v>8052</v>
      </c>
      <c r="B8053" s="3" t="s">
        <v>9804</v>
      </c>
      <c r="C8053" s="4">
        <f>YEAR(Table_1[[#This Row],[Order Date]])</f>
        <v>2011</v>
      </c>
      <c r="D8053" s="9">
        <v>40812</v>
      </c>
      <c r="E8053" s="3">
        <v>40816</v>
      </c>
      <c r="F8053" s="3" t="s">
        <v>50</v>
      </c>
      <c r="G8053" s="3" t="s">
        <v>9528</v>
      </c>
      <c r="H8053" s="3" t="s">
        <v>9529</v>
      </c>
      <c r="I8053" s="3" t="s">
        <v>41</v>
      </c>
      <c r="J8053" s="3" t="s">
        <v>27</v>
      </c>
      <c r="K8053" s="3" t="s">
        <v>146</v>
      </c>
      <c r="L8053" s="3" t="s">
        <v>147</v>
      </c>
      <c r="M8053" s="3">
        <v>19140</v>
      </c>
      <c r="N8053" s="3" t="s">
        <v>148</v>
      </c>
      <c r="O8053" s="3" t="s">
        <v>141</v>
      </c>
      <c r="P8053" s="3" t="s">
        <v>46</v>
      </c>
      <c r="Q8053" s="3" t="s">
        <v>78</v>
      </c>
      <c r="R8053" s="3" t="s">
        <v>142</v>
      </c>
      <c r="S8053" s="3">
        <v>41.375999999999998</v>
      </c>
      <c r="T8053" s="3">
        <v>6</v>
      </c>
      <c r="U8053" s="3">
        <v>0.2</v>
      </c>
      <c r="V8053" s="3">
        <v>3.1032000000000011</v>
      </c>
    </row>
    <row r="8054" spans="1:22" ht="14.25" customHeight="1" x14ac:dyDescent="0.25">
      <c r="A8054" s="3">
        <v>8053</v>
      </c>
      <c r="B8054" s="3" t="s">
        <v>9805</v>
      </c>
      <c r="C8054" s="4">
        <f>YEAR(Table_1[[#This Row],[Order Date]])</f>
        <v>2011</v>
      </c>
      <c r="D8054" s="9">
        <v>40738</v>
      </c>
      <c r="E8054" s="3">
        <v>40741</v>
      </c>
      <c r="F8054" s="3" t="s">
        <v>23</v>
      </c>
      <c r="G8054" s="3" t="s">
        <v>4611</v>
      </c>
      <c r="H8054" s="3" t="s">
        <v>4612</v>
      </c>
      <c r="I8054" s="3" t="s">
        <v>41</v>
      </c>
      <c r="J8054" s="3" t="s">
        <v>27</v>
      </c>
      <c r="K8054" s="3" t="s">
        <v>266</v>
      </c>
      <c r="L8054" s="3" t="s">
        <v>267</v>
      </c>
      <c r="M8054" s="3">
        <v>10009</v>
      </c>
      <c r="N8054" s="3" t="s">
        <v>148</v>
      </c>
      <c r="O8054" s="3" t="s">
        <v>3422</v>
      </c>
      <c r="P8054" s="3" t="s">
        <v>46</v>
      </c>
      <c r="Q8054" s="3" t="s">
        <v>68</v>
      </c>
      <c r="R8054" s="3" t="s">
        <v>3423</v>
      </c>
      <c r="S8054" s="3">
        <v>17.940000000000001</v>
      </c>
      <c r="T8054" s="3">
        <v>3</v>
      </c>
      <c r="U8054" s="3">
        <v>0</v>
      </c>
      <c r="V8054" s="3">
        <v>4.4850000000000003</v>
      </c>
    </row>
    <row r="8055" spans="1:22" ht="14.25" customHeight="1" x14ac:dyDescent="0.25">
      <c r="A8055" s="3">
        <v>8054</v>
      </c>
      <c r="B8055" s="3" t="s">
        <v>9806</v>
      </c>
      <c r="C8055" s="4">
        <f>YEAR(Table_1[[#This Row],[Order Date]])</f>
        <v>2014</v>
      </c>
      <c r="D8055" s="9">
        <v>41911</v>
      </c>
      <c r="E8055" s="3">
        <v>41918</v>
      </c>
      <c r="F8055" s="3" t="s">
        <v>50</v>
      </c>
      <c r="G8055" s="3" t="s">
        <v>2057</v>
      </c>
      <c r="H8055" s="3" t="s">
        <v>2058</v>
      </c>
      <c r="I8055" s="3" t="s">
        <v>41</v>
      </c>
      <c r="J8055" s="3" t="s">
        <v>27</v>
      </c>
      <c r="K8055" s="3" t="s">
        <v>146</v>
      </c>
      <c r="L8055" s="3" t="s">
        <v>147</v>
      </c>
      <c r="M8055" s="3">
        <v>19134</v>
      </c>
      <c r="N8055" s="3" t="s">
        <v>148</v>
      </c>
      <c r="O8055" s="3" t="s">
        <v>2367</v>
      </c>
      <c r="P8055" s="3" t="s">
        <v>46</v>
      </c>
      <c r="Q8055" s="3" t="s">
        <v>75</v>
      </c>
      <c r="R8055" s="3" t="s">
        <v>2368</v>
      </c>
      <c r="S8055" s="3">
        <v>2.6550000000000002</v>
      </c>
      <c r="T8055" s="3">
        <v>1</v>
      </c>
      <c r="U8055" s="3">
        <v>0.7</v>
      </c>
      <c r="V8055" s="3">
        <v>-1.8584999999999994</v>
      </c>
    </row>
    <row r="8056" spans="1:22" ht="14.25" customHeight="1" x14ac:dyDescent="0.25">
      <c r="A8056" s="3">
        <v>8055</v>
      </c>
      <c r="B8056" s="3" t="s">
        <v>9807</v>
      </c>
      <c r="C8056" s="4">
        <f>YEAR(Table_1[[#This Row],[Order Date]])</f>
        <v>2012</v>
      </c>
      <c r="D8056" s="9">
        <v>41149</v>
      </c>
      <c r="E8056" s="3">
        <v>41156</v>
      </c>
      <c r="F8056" s="3" t="s">
        <v>50</v>
      </c>
      <c r="G8056" s="3" t="s">
        <v>777</v>
      </c>
      <c r="H8056" s="3" t="s">
        <v>778</v>
      </c>
      <c r="I8056" s="3" t="s">
        <v>26</v>
      </c>
      <c r="J8056" s="3" t="s">
        <v>27</v>
      </c>
      <c r="K8056" s="3" t="s">
        <v>42</v>
      </c>
      <c r="L8056" s="3" t="s">
        <v>43</v>
      </c>
      <c r="M8056" s="3">
        <v>90049</v>
      </c>
      <c r="N8056" s="3" t="s">
        <v>44</v>
      </c>
      <c r="O8056" s="3" t="s">
        <v>2011</v>
      </c>
      <c r="P8056" s="3" t="s">
        <v>46</v>
      </c>
      <c r="Q8056" s="3" t="s">
        <v>59</v>
      </c>
      <c r="R8056" s="3" t="s">
        <v>2012</v>
      </c>
      <c r="S8056" s="3">
        <v>892.35</v>
      </c>
      <c r="T8056" s="3">
        <v>5</v>
      </c>
      <c r="U8056" s="3">
        <v>0</v>
      </c>
      <c r="V8056" s="3">
        <v>267.70499999999993</v>
      </c>
    </row>
    <row r="8057" spans="1:22" ht="14.25" customHeight="1" x14ac:dyDescent="0.25">
      <c r="A8057" s="3">
        <v>8056</v>
      </c>
      <c r="B8057" s="3" t="s">
        <v>9807</v>
      </c>
      <c r="C8057" s="4">
        <f>YEAR(Table_1[[#This Row],[Order Date]])</f>
        <v>2012</v>
      </c>
      <c r="D8057" s="9">
        <v>41149</v>
      </c>
      <c r="E8057" s="3">
        <v>41156</v>
      </c>
      <c r="F8057" s="3" t="s">
        <v>50</v>
      </c>
      <c r="G8057" s="3" t="s">
        <v>777</v>
      </c>
      <c r="H8057" s="3" t="s">
        <v>778</v>
      </c>
      <c r="I8057" s="3" t="s">
        <v>26</v>
      </c>
      <c r="J8057" s="3" t="s">
        <v>27</v>
      </c>
      <c r="K8057" s="3" t="s">
        <v>42</v>
      </c>
      <c r="L8057" s="3" t="s">
        <v>43</v>
      </c>
      <c r="M8057" s="3">
        <v>90049</v>
      </c>
      <c r="N8057" s="3" t="s">
        <v>44</v>
      </c>
      <c r="O8057" s="3" t="s">
        <v>852</v>
      </c>
      <c r="P8057" s="3" t="s">
        <v>32</v>
      </c>
      <c r="Q8057" s="3" t="s">
        <v>33</v>
      </c>
      <c r="R8057" s="3" t="s">
        <v>853</v>
      </c>
      <c r="S8057" s="3">
        <v>307.666</v>
      </c>
      <c r="T8057" s="3">
        <v>2</v>
      </c>
      <c r="U8057" s="3">
        <v>0.15</v>
      </c>
      <c r="V8057" s="3">
        <v>28.956799999999973</v>
      </c>
    </row>
    <row r="8058" spans="1:22" ht="14.25" customHeight="1" x14ac:dyDescent="0.25">
      <c r="A8058" s="3">
        <v>8057</v>
      </c>
      <c r="B8058" s="3" t="s">
        <v>9807</v>
      </c>
      <c r="C8058" s="4">
        <f>YEAR(Table_1[[#This Row],[Order Date]])</f>
        <v>2012</v>
      </c>
      <c r="D8058" s="9">
        <v>41149</v>
      </c>
      <c r="E8058" s="3">
        <v>41156</v>
      </c>
      <c r="F8058" s="3" t="s">
        <v>50</v>
      </c>
      <c r="G8058" s="3" t="s">
        <v>777</v>
      </c>
      <c r="H8058" s="3" t="s">
        <v>778</v>
      </c>
      <c r="I8058" s="3" t="s">
        <v>26</v>
      </c>
      <c r="J8058" s="3" t="s">
        <v>27</v>
      </c>
      <c r="K8058" s="3" t="s">
        <v>42</v>
      </c>
      <c r="L8058" s="3" t="s">
        <v>43</v>
      </c>
      <c r="M8058" s="3">
        <v>90049</v>
      </c>
      <c r="N8058" s="3" t="s">
        <v>44</v>
      </c>
      <c r="O8058" s="3" t="s">
        <v>1774</v>
      </c>
      <c r="P8058" s="3" t="s">
        <v>46</v>
      </c>
      <c r="Q8058" s="3" t="s">
        <v>59</v>
      </c>
      <c r="R8058" s="3" t="s">
        <v>1775</v>
      </c>
      <c r="S8058" s="3">
        <v>728.82</v>
      </c>
      <c r="T8058" s="3">
        <v>9</v>
      </c>
      <c r="U8058" s="3">
        <v>0</v>
      </c>
      <c r="V8058" s="3">
        <v>29.152799999999971</v>
      </c>
    </row>
    <row r="8059" spans="1:22" ht="14.25" customHeight="1" x14ac:dyDescent="0.25">
      <c r="A8059" s="3">
        <v>8058</v>
      </c>
      <c r="B8059" s="3" t="s">
        <v>9807</v>
      </c>
      <c r="C8059" s="4">
        <f>YEAR(Table_1[[#This Row],[Order Date]])</f>
        <v>2012</v>
      </c>
      <c r="D8059" s="9">
        <v>41149</v>
      </c>
      <c r="E8059" s="3">
        <v>41156</v>
      </c>
      <c r="F8059" s="3" t="s">
        <v>50</v>
      </c>
      <c r="G8059" s="3" t="s">
        <v>777</v>
      </c>
      <c r="H8059" s="3" t="s">
        <v>778</v>
      </c>
      <c r="I8059" s="3" t="s">
        <v>26</v>
      </c>
      <c r="J8059" s="3" t="s">
        <v>27</v>
      </c>
      <c r="K8059" s="3" t="s">
        <v>42</v>
      </c>
      <c r="L8059" s="3" t="s">
        <v>43</v>
      </c>
      <c r="M8059" s="3">
        <v>90049</v>
      </c>
      <c r="N8059" s="3" t="s">
        <v>44</v>
      </c>
      <c r="O8059" s="3" t="s">
        <v>5487</v>
      </c>
      <c r="P8059" s="3" t="s">
        <v>46</v>
      </c>
      <c r="Q8059" s="3" t="s">
        <v>75</v>
      </c>
      <c r="R8059" s="3" t="s">
        <v>5488</v>
      </c>
      <c r="S8059" s="3">
        <v>41.36</v>
      </c>
      <c r="T8059" s="3">
        <v>5</v>
      </c>
      <c r="U8059" s="3">
        <v>0.2</v>
      </c>
      <c r="V8059" s="3">
        <v>13.959</v>
      </c>
    </row>
    <row r="8060" spans="1:22" ht="14.25" customHeight="1" x14ac:dyDescent="0.25">
      <c r="A8060" s="3">
        <v>8059</v>
      </c>
      <c r="B8060" s="3" t="s">
        <v>9807</v>
      </c>
      <c r="C8060" s="4">
        <f>YEAR(Table_1[[#This Row],[Order Date]])</f>
        <v>2012</v>
      </c>
      <c r="D8060" s="9">
        <v>41149</v>
      </c>
      <c r="E8060" s="3">
        <v>41156</v>
      </c>
      <c r="F8060" s="3" t="s">
        <v>50</v>
      </c>
      <c r="G8060" s="3" t="s">
        <v>777</v>
      </c>
      <c r="H8060" s="3" t="s">
        <v>778</v>
      </c>
      <c r="I8060" s="3" t="s">
        <v>26</v>
      </c>
      <c r="J8060" s="3" t="s">
        <v>27</v>
      </c>
      <c r="K8060" s="3" t="s">
        <v>42</v>
      </c>
      <c r="L8060" s="3" t="s">
        <v>43</v>
      </c>
      <c r="M8060" s="3">
        <v>90049</v>
      </c>
      <c r="N8060" s="3" t="s">
        <v>44</v>
      </c>
      <c r="O8060" s="3" t="s">
        <v>3247</v>
      </c>
      <c r="P8060" s="3" t="s">
        <v>71</v>
      </c>
      <c r="Q8060" s="3" t="s">
        <v>72</v>
      </c>
      <c r="R8060" s="3" t="s">
        <v>3248</v>
      </c>
      <c r="S8060" s="3">
        <v>43.176000000000002</v>
      </c>
      <c r="T8060" s="3">
        <v>3</v>
      </c>
      <c r="U8060" s="3">
        <v>0.2</v>
      </c>
      <c r="V8060" s="3">
        <v>15.111599999999999</v>
      </c>
    </row>
    <row r="8061" spans="1:22" ht="14.25" customHeight="1" x14ac:dyDescent="0.25">
      <c r="A8061" s="3">
        <v>8060</v>
      </c>
      <c r="B8061" s="3" t="s">
        <v>9807</v>
      </c>
      <c r="C8061" s="4">
        <f>YEAR(Table_1[[#This Row],[Order Date]])</f>
        <v>2012</v>
      </c>
      <c r="D8061" s="9">
        <v>41149</v>
      </c>
      <c r="E8061" s="3">
        <v>41156</v>
      </c>
      <c r="F8061" s="3" t="s">
        <v>50</v>
      </c>
      <c r="G8061" s="3" t="s">
        <v>777</v>
      </c>
      <c r="H8061" s="3" t="s">
        <v>778</v>
      </c>
      <c r="I8061" s="3" t="s">
        <v>26</v>
      </c>
      <c r="J8061" s="3" t="s">
        <v>27</v>
      </c>
      <c r="K8061" s="3" t="s">
        <v>42</v>
      </c>
      <c r="L8061" s="3" t="s">
        <v>43</v>
      </c>
      <c r="M8061" s="3">
        <v>90049</v>
      </c>
      <c r="N8061" s="3" t="s">
        <v>44</v>
      </c>
      <c r="O8061" s="3" t="s">
        <v>4098</v>
      </c>
      <c r="P8061" s="3" t="s">
        <v>32</v>
      </c>
      <c r="Q8061" s="3" t="s">
        <v>65</v>
      </c>
      <c r="R8061" s="3" t="s">
        <v>1285</v>
      </c>
      <c r="S8061" s="3">
        <v>4.16</v>
      </c>
      <c r="T8061" s="3">
        <v>2</v>
      </c>
      <c r="U8061" s="3">
        <v>0</v>
      </c>
      <c r="V8061" s="3">
        <v>1.7472000000000003</v>
      </c>
    </row>
    <row r="8062" spans="1:22" ht="14.25" customHeight="1" x14ac:dyDescent="0.25">
      <c r="A8062" s="3">
        <v>8061</v>
      </c>
      <c r="B8062" s="3" t="s">
        <v>9808</v>
      </c>
      <c r="C8062" s="4">
        <f>YEAR(Table_1[[#This Row],[Order Date]])</f>
        <v>2012</v>
      </c>
      <c r="D8062" s="9">
        <v>41172</v>
      </c>
      <c r="E8062" s="3">
        <v>41178</v>
      </c>
      <c r="F8062" s="3" t="s">
        <v>50</v>
      </c>
      <c r="G8062" s="3" t="s">
        <v>4959</v>
      </c>
      <c r="H8062" s="3" t="s">
        <v>4960</v>
      </c>
      <c r="I8062" s="3" t="s">
        <v>41</v>
      </c>
      <c r="J8062" s="3" t="s">
        <v>27</v>
      </c>
      <c r="K8062" s="3" t="s">
        <v>1173</v>
      </c>
      <c r="L8062" s="3" t="s">
        <v>267</v>
      </c>
      <c r="M8062" s="3">
        <v>11561</v>
      </c>
      <c r="N8062" s="3" t="s">
        <v>148</v>
      </c>
      <c r="O8062" s="3" t="s">
        <v>1251</v>
      </c>
      <c r="P8062" s="3" t="s">
        <v>46</v>
      </c>
      <c r="Q8062" s="3" t="s">
        <v>90</v>
      </c>
      <c r="R8062" s="3" t="s">
        <v>1252</v>
      </c>
      <c r="S8062" s="3">
        <v>61.4</v>
      </c>
      <c r="T8062" s="3">
        <v>5</v>
      </c>
      <c r="U8062" s="3">
        <v>0</v>
      </c>
      <c r="V8062" s="3">
        <v>28.857999999999997</v>
      </c>
    </row>
    <row r="8063" spans="1:22" ht="14.25" customHeight="1" x14ac:dyDescent="0.25">
      <c r="A8063" s="3">
        <v>8062</v>
      </c>
      <c r="B8063" s="3" t="s">
        <v>9808</v>
      </c>
      <c r="C8063" s="4">
        <f>YEAR(Table_1[[#This Row],[Order Date]])</f>
        <v>2012</v>
      </c>
      <c r="D8063" s="9">
        <v>41172</v>
      </c>
      <c r="E8063" s="3">
        <v>41178</v>
      </c>
      <c r="F8063" s="3" t="s">
        <v>50</v>
      </c>
      <c r="G8063" s="3" t="s">
        <v>4959</v>
      </c>
      <c r="H8063" s="3" t="s">
        <v>4960</v>
      </c>
      <c r="I8063" s="3" t="s">
        <v>41</v>
      </c>
      <c r="J8063" s="3" t="s">
        <v>27</v>
      </c>
      <c r="K8063" s="3" t="s">
        <v>1173</v>
      </c>
      <c r="L8063" s="3" t="s">
        <v>267</v>
      </c>
      <c r="M8063" s="3">
        <v>11561</v>
      </c>
      <c r="N8063" s="3" t="s">
        <v>148</v>
      </c>
      <c r="O8063" s="3" t="s">
        <v>5430</v>
      </c>
      <c r="P8063" s="3" t="s">
        <v>46</v>
      </c>
      <c r="Q8063" s="3" t="s">
        <v>75</v>
      </c>
      <c r="R8063" s="3" t="s">
        <v>5431</v>
      </c>
      <c r="S8063" s="3">
        <v>24.448</v>
      </c>
      <c r="T8063" s="3">
        <v>2</v>
      </c>
      <c r="U8063" s="3">
        <v>0.2</v>
      </c>
      <c r="V8063" s="3">
        <v>8.8623999999999992</v>
      </c>
    </row>
    <row r="8064" spans="1:22" ht="14.25" customHeight="1" x14ac:dyDescent="0.25">
      <c r="A8064" s="3">
        <v>8063</v>
      </c>
      <c r="B8064" s="3" t="s">
        <v>9809</v>
      </c>
      <c r="C8064" s="4">
        <f>YEAR(Table_1[[#This Row],[Order Date]])</f>
        <v>2013</v>
      </c>
      <c r="D8064" s="9">
        <v>41586</v>
      </c>
      <c r="E8064" s="3">
        <v>41588</v>
      </c>
      <c r="F8064" s="3" t="s">
        <v>188</v>
      </c>
      <c r="G8064" s="3" t="s">
        <v>4876</v>
      </c>
      <c r="H8064" s="3" t="s">
        <v>4877</v>
      </c>
      <c r="I8064" s="3" t="s">
        <v>26</v>
      </c>
      <c r="J8064" s="3" t="s">
        <v>27</v>
      </c>
      <c r="K8064" s="3" t="s">
        <v>389</v>
      </c>
      <c r="L8064" s="3" t="s">
        <v>267</v>
      </c>
      <c r="M8064" s="3">
        <v>14609</v>
      </c>
      <c r="N8064" s="3" t="s">
        <v>148</v>
      </c>
      <c r="O8064" s="3" t="s">
        <v>1964</v>
      </c>
      <c r="P8064" s="3" t="s">
        <v>71</v>
      </c>
      <c r="Q8064" s="3" t="s">
        <v>72</v>
      </c>
      <c r="R8064" s="3" t="s">
        <v>1965</v>
      </c>
      <c r="S8064" s="3">
        <v>263.95999999999998</v>
      </c>
      <c r="T8064" s="3">
        <v>4</v>
      </c>
      <c r="U8064" s="3">
        <v>0</v>
      </c>
      <c r="V8064" s="3">
        <v>71.269200000000012</v>
      </c>
    </row>
    <row r="8065" spans="1:22" ht="14.25" customHeight="1" x14ac:dyDescent="0.25">
      <c r="A8065" s="3">
        <v>8064</v>
      </c>
      <c r="B8065" s="3" t="s">
        <v>9809</v>
      </c>
      <c r="C8065" s="4">
        <f>YEAR(Table_1[[#This Row],[Order Date]])</f>
        <v>2013</v>
      </c>
      <c r="D8065" s="9">
        <v>41586</v>
      </c>
      <c r="E8065" s="3">
        <v>41588</v>
      </c>
      <c r="F8065" s="3" t="s">
        <v>188</v>
      </c>
      <c r="G8065" s="3" t="s">
        <v>4876</v>
      </c>
      <c r="H8065" s="3" t="s">
        <v>4877</v>
      </c>
      <c r="I8065" s="3" t="s">
        <v>26</v>
      </c>
      <c r="J8065" s="3" t="s">
        <v>27</v>
      </c>
      <c r="K8065" s="3" t="s">
        <v>389</v>
      </c>
      <c r="L8065" s="3" t="s">
        <v>267</v>
      </c>
      <c r="M8065" s="3">
        <v>14609</v>
      </c>
      <c r="N8065" s="3" t="s">
        <v>148</v>
      </c>
      <c r="O8065" s="3" t="s">
        <v>4848</v>
      </c>
      <c r="P8065" s="3" t="s">
        <v>71</v>
      </c>
      <c r="Q8065" s="3" t="s">
        <v>72</v>
      </c>
      <c r="R8065" s="3" t="s">
        <v>4849</v>
      </c>
      <c r="S8065" s="3">
        <v>359.96999999999997</v>
      </c>
      <c r="T8065" s="3">
        <v>3</v>
      </c>
      <c r="U8065" s="3">
        <v>0</v>
      </c>
      <c r="V8065" s="3">
        <v>100.7916</v>
      </c>
    </row>
    <row r="8066" spans="1:22" ht="14.25" customHeight="1" x14ac:dyDescent="0.25">
      <c r="A8066" s="3">
        <v>8065</v>
      </c>
      <c r="B8066" s="3" t="s">
        <v>9809</v>
      </c>
      <c r="C8066" s="4">
        <f>YEAR(Table_1[[#This Row],[Order Date]])</f>
        <v>2013</v>
      </c>
      <c r="D8066" s="9">
        <v>41586</v>
      </c>
      <c r="E8066" s="3">
        <v>41588</v>
      </c>
      <c r="F8066" s="3" t="s">
        <v>188</v>
      </c>
      <c r="G8066" s="3" t="s">
        <v>4876</v>
      </c>
      <c r="H8066" s="3" t="s">
        <v>4877</v>
      </c>
      <c r="I8066" s="3" t="s">
        <v>26</v>
      </c>
      <c r="J8066" s="3" t="s">
        <v>27</v>
      </c>
      <c r="K8066" s="3" t="s">
        <v>389</v>
      </c>
      <c r="L8066" s="3" t="s">
        <v>267</v>
      </c>
      <c r="M8066" s="3">
        <v>14609</v>
      </c>
      <c r="N8066" s="3" t="s">
        <v>148</v>
      </c>
      <c r="O8066" s="3" t="s">
        <v>5530</v>
      </c>
      <c r="P8066" s="3" t="s">
        <v>46</v>
      </c>
      <c r="Q8066" s="3" t="s">
        <v>90</v>
      </c>
      <c r="R8066" s="3" t="s">
        <v>5531</v>
      </c>
      <c r="S8066" s="3">
        <v>12.96</v>
      </c>
      <c r="T8066" s="3">
        <v>2</v>
      </c>
      <c r="U8066" s="3">
        <v>0</v>
      </c>
      <c r="V8066" s="3">
        <v>6.2208000000000006</v>
      </c>
    </row>
    <row r="8067" spans="1:22" ht="14.25" customHeight="1" x14ac:dyDescent="0.25">
      <c r="A8067" s="3">
        <v>8066</v>
      </c>
      <c r="B8067" s="3" t="s">
        <v>9809</v>
      </c>
      <c r="C8067" s="4">
        <f>YEAR(Table_1[[#This Row],[Order Date]])</f>
        <v>2013</v>
      </c>
      <c r="D8067" s="9">
        <v>41586</v>
      </c>
      <c r="E8067" s="3">
        <v>41588</v>
      </c>
      <c r="F8067" s="3" t="s">
        <v>188</v>
      </c>
      <c r="G8067" s="3" t="s">
        <v>4876</v>
      </c>
      <c r="H8067" s="3" t="s">
        <v>4877</v>
      </c>
      <c r="I8067" s="3" t="s">
        <v>26</v>
      </c>
      <c r="J8067" s="3" t="s">
        <v>27</v>
      </c>
      <c r="K8067" s="3" t="s">
        <v>389</v>
      </c>
      <c r="L8067" s="3" t="s">
        <v>267</v>
      </c>
      <c r="M8067" s="3">
        <v>14609</v>
      </c>
      <c r="N8067" s="3" t="s">
        <v>148</v>
      </c>
      <c r="O8067" s="3" t="s">
        <v>217</v>
      </c>
      <c r="P8067" s="3" t="s">
        <v>46</v>
      </c>
      <c r="Q8067" s="3" t="s">
        <v>59</v>
      </c>
      <c r="R8067" s="3" t="s">
        <v>218</v>
      </c>
      <c r="S8067" s="3">
        <v>116.82</v>
      </c>
      <c r="T8067" s="3">
        <v>3</v>
      </c>
      <c r="U8067" s="3">
        <v>0</v>
      </c>
      <c r="V8067" s="3">
        <v>5.8409999999999869</v>
      </c>
    </row>
    <row r="8068" spans="1:22" ht="14.25" customHeight="1" x14ac:dyDescent="0.25">
      <c r="A8068" s="3">
        <v>8067</v>
      </c>
      <c r="B8068" s="3" t="s">
        <v>9809</v>
      </c>
      <c r="C8068" s="4">
        <f>YEAR(Table_1[[#This Row],[Order Date]])</f>
        <v>2013</v>
      </c>
      <c r="D8068" s="9">
        <v>41586</v>
      </c>
      <c r="E8068" s="3">
        <v>41588</v>
      </c>
      <c r="F8068" s="3" t="s">
        <v>188</v>
      </c>
      <c r="G8068" s="3" t="s">
        <v>4876</v>
      </c>
      <c r="H8068" s="3" t="s">
        <v>4877</v>
      </c>
      <c r="I8068" s="3" t="s">
        <v>26</v>
      </c>
      <c r="J8068" s="3" t="s">
        <v>27</v>
      </c>
      <c r="K8068" s="3" t="s">
        <v>389</v>
      </c>
      <c r="L8068" s="3" t="s">
        <v>267</v>
      </c>
      <c r="M8068" s="3">
        <v>14609</v>
      </c>
      <c r="N8068" s="3" t="s">
        <v>148</v>
      </c>
      <c r="O8068" s="3" t="s">
        <v>6989</v>
      </c>
      <c r="P8068" s="3" t="s">
        <v>46</v>
      </c>
      <c r="Q8068" s="3" t="s">
        <v>75</v>
      </c>
      <c r="R8068" s="3" t="s">
        <v>6990</v>
      </c>
      <c r="S8068" s="3">
        <v>276.78400000000005</v>
      </c>
      <c r="T8068" s="3">
        <v>2</v>
      </c>
      <c r="U8068" s="3">
        <v>0.2</v>
      </c>
      <c r="V8068" s="3">
        <v>89.954799999999992</v>
      </c>
    </row>
    <row r="8069" spans="1:22" ht="14.25" customHeight="1" x14ac:dyDescent="0.25">
      <c r="A8069" s="3">
        <v>8068</v>
      </c>
      <c r="B8069" s="3" t="s">
        <v>9810</v>
      </c>
      <c r="C8069" s="4">
        <f>YEAR(Table_1[[#This Row],[Order Date]])</f>
        <v>2012</v>
      </c>
      <c r="D8069" s="9">
        <v>41202</v>
      </c>
      <c r="E8069" s="3">
        <v>41206</v>
      </c>
      <c r="F8069" s="3" t="s">
        <v>50</v>
      </c>
      <c r="G8069" s="3" t="s">
        <v>3094</v>
      </c>
      <c r="H8069" s="3" t="s">
        <v>3095</v>
      </c>
      <c r="I8069" s="3" t="s">
        <v>41</v>
      </c>
      <c r="J8069" s="3" t="s">
        <v>27</v>
      </c>
      <c r="K8069" s="3" t="s">
        <v>127</v>
      </c>
      <c r="L8069" s="3" t="s">
        <v>43</v>
      </c>
      <c r="M8069" s="3">
        <v>94109</v>
      </c>
      <c r="N8069" s="3" t="s">
        <v>44</v>
      </c>
      <c r="O8069" s="3" t="s">
        <v>1662</v>
      </c>
      <c r="P8069" s="3" t="s">
        <v>71</v>
      </c>
      <c r="Q8069" s="3" t="s">
        <v>161</v>
      </c>
      <c r="R8069" s="3" t="s">
        <v>1663</v>
      </c>
      <c r="S8069" s="3">
        <v>239.96999999999997</v>
      </c>
      <c r="T8069" s="3">
        <v>3</v>
      </c>
      <c r="U8069" s="3">
        <v>0</v>
      </c>
      <c r="V8069" s="3">
        <v>86.389199999999988</v>
      </c>
    </row>
    <row r="8070" spans="1:22" ht="14.25" customHeight="1" x14ac:dyDescent="0.25">
      <c r="A8070" s="3">
        <v>8069</v>
      </c>
      <c r="B8070" s="3" t="s">
        <v>9810</v>
      </c>
      <c r="C8070" s="4">
        <f>YEAR(Table_1[[#This Row],[Order Date]])</f>
        <v>2012</v>
      </c>
      <c r="D8070" s="9">
        <v>41202</v>
      </c>
      <c r="E8070" s="3">
        <v>41206</v>
      </c>
      <c r="F8070" s="3" t="s">
        <v>50</v>
      </c>
      <c r="G8070" s="3" t="s">
        <v>3094</v>
      </c>
      <c r="H8070" s="3" t="s">
        <v>3095</v>
      </c>
      <c r="I8070" s="3" t="s">
        <v>41</v>
      </c>
      <c r="J8070" s="3" t="s">
        <v>27</v>
      </c>
      <c r="K8070" s="3" t="s">
        <v>127</v>
      </c>
      <c r="L8070" s="3" t="s">
        <v>43</v>
      </c>
      <c r="M8070" s="3">
        <v>94109</v>
      </c>
      <c r="N8070" s="3" t="s">
        <v>44</v>
      </c>
      <c r="O8070" s="3" t="s">
        <v>6826</v>
      </c>
      <c r="P8070" s="3" t="s">
        <v>32</v>
      </c>
      <c r="Q8070" s="3" t="s">
        <v>65</v>
      </c>
      <c r="R8070" s="3" t="s">
        <v>6827</v>
      </c>
      <c r="S8070" s="3">
        <v>16.02</v>
      </c>
      <c r="T8070" s="3">
        <v>6</v>
      </c>
      <c r="U8070" s="3">
        <v>0</v>
      </c>
      <c r="V8070" s="3">
        <v>6.0876000000000001</v>
      </c>
    </row>
    <row r="8071" spans="1:22" ht="14.25" customHeight="1" x14ac:dyDescent="0.25">
      <c r="A8071" s="3">
        <v>8070</v>
      </c>
      <c r="B8071" s="3" t="s">
        <v>9811</v>
      </c>
      <c r="C8071" s="4">
        <f>YEAR(Table_1[[#This Row],[Order Date]])</f>
        <v>2014</v>
      </c>
      <c r="D8071" s="9">
        <v>41641</v>
      </c>
      <c r="E8071" s="3">
        <v>41645</v>
      </c>
      <c r="F8071" s="3" t="s">
        <v>50</v>
      </c>
      <c r="G8071" s="3" t="s">
        <v>465</v>
      </c>
      <c r="H8071" s="3" t="s">
        <v>466</v>
      </c>
      <c r="I8071" s="3" t="s">
        <v>26</v>
      </c>
      <c r="J8071" s="3" t="s">
        <v>27</v>
      </c>
      <c r="K8071" s="3" t="s">
        <v>1681</v>
      </c>
      <c r="L8071" s="3" t="s">
        <v>104</v>
      </c>
      <c r="M8071" s="3">
        <v>77340</v>
      </c>
      <c r="N8071" s="3" t="s">
        <v>105</v>
      </c>
      <c r="O8071" s="3" t="s">
        <v>1629</v>
      </c>
      <c r="P8071" s="3" t="s">
        <v>46</v>
      </c>
      <c r="Q8071" s="3" t="s">
        <v>59</v>
      </c>
      <c r="R8071" s="3" t="s">
        <v>1630</v>
      </c>
      <c r="S8071" s="3">
        <v>454.56000000000006</v>
      </c>
      <c r="T8071" s="3">
        <v>5</v>
      </c>
      <c r="U8071" s="3">
        <v>0.2</v>
      </c>
      <c r="V8071" s="3">
        <v>-107.95800000000004</v>
      </c>
    </row>
    <row r="8072" spans="1:22" ht="14.25" customHeight="1" x14ac:dyDescent="0.25">
      <c r="A8072" s="3">
        <v>8071</v>
      </c>
      <c r="B8072" s="3" t="s">
        <v>9811</v>
      </c>
      <c r="C8072" s="4">
        <f>YEAR(Table_1[[#This Row],[Order Date]])</f>
        <v>2014</v>
      </c>
      <c r="D8072" s="9">
        <v>41641</v>
      </c>
      <c r="E8072" s="3">
        <v>41645</v>
      </c>
      <c r="F8072" s="3" t="s">
        <v>50</v>
      </c>
      <c r="G8072" s="3" t="s">
        <v>465</v>
      </c>
      <c r="H8072" s="3" t="s">
        <v>466</v>
      </c>
      <c r="I8072" s="3" t="s">
        <v>26</v>
      </c>
      <c r="J8072" s="3" t="s">
        <v>27</v>
      </c>
      <c r="K8072" s="3" t="s">
        <v>1681</v>
      </c>
      <c r="L8072" s="3" t="s">
        <v>104</v>
      </c>
      <c r="M8072" s="3">
        <v>77340</v>
      </c>
      <c r="N8072" s="3" t="s">
        <v>105</v>
      </c>
      <c r="O8072" s="3" t="s">
        <v>6116</v>
      </c>
      <c r="P8072" s="3" t="s">
        <v>32</v>
      </c>
      <c r="Q8072" s="3" t="s">
        <v>65</v>
      </c>
      <c r="R8072" s="3" t="s">
        <v>6117</v>
      </c>
      <c r="S8072" s="3">
        <v>141.41999999999999</v>
      </c>
      <c r="T8072" s="3">
        <v>5</v>
      </c>
      <c r="U8072" s="3">
        <v>0.6</v>
      </c>
      <c r="V8072" s="3">
        <v>-187.38150000000002</v>
      </c>
    </row>
    <row r="8073" spans="1:22" ht="14.25" customHeight="1" x14ac:dyDescent="0.25">
      <c r="A8073" s="3">
        <v>8072</v>
      </c>
      <c r="B8073" s="3" t="s">
        <v>9811</v>
      </c>
      <c r="C8073" s="4">
        <f>YEAR(Table_1[[#This Row],[Order Date]])</f>
        <v>2014</v>
      </c>
      <c r="D8073" s="9">
        <v>41641</v>
      </c>
      <c r="E8073" s="3">
        <v>41645</v>
      </c>
      <c r="F8073" s="3" t="s">
        <v>50</v>
      </c>
      <c r="G8073" s="3" t="s">
        <v>465</v>
      </c>
      <c r="H8073" s="3" t="s">
        <v>466</v>
      </c>
      <c r="I8073" s="3" t="s">
        <v>26</v>
      </c>
      <c r="J8073" s="3" t="s">
        <v>27</v>
      </c>
      <c r="K8073" s="3" t="s">
        <v>1681</v>
      </c>
      <c r="L8073" s="3" t="s">
        <v>104</v>
      </c>
      <c r="M8073" s="3">
        <v>77340</v>
      </c>
      <c r="N8073" s="3" t="s">
        <v>105</v>
      </c>
      <c r="O8073" s="3" t="s">
        <v>2481</v>
      </c>
      <c r="P8073" s="3" t="s">
        <v>32</v>
      </c>
      <c r="Q8073" s="3" t="s">
        <v>36</v>
      </c>
      <c r="R8073" s="3" t="s">
        <v>2482</v>
      </c>
      <c r="S8073" s="3">
        <v>310.74399999999997</v>
      </c>
      <c r="T8073" s="3">
        <v>4</v>
      </c>
      <c r="U8073" s="3">
        <v>0.3</v>
      </c>
      <c r="V8073" s="3">
        <v>-26.635199999999998</v>
      </c>
    </row>
    <row r="8074" spans="1:22" ht="14.25" customHeight="1" x14ac:dyDescent="0.25">
      <c r="A8074" s="3">
        <v>8073</v>
      </c>
      <c r="B8074" s="3" t="s">
        <v>9811</v>
      </c>
      <c r="C8074" s="4">
        <f>YEAR(Table_1[[#This Row],[Order Date]])</f>
        <v>2014</v>
      </c>
      <c r="D8074" s="9">
        <v>41641</v>
      </c>
      <c r="E8074" s="3">
        <v>41645</v>
      </c>
      <c r="F8074" s="3" t="s">
        <v>50</v>
      </c>
      <c r="G8074" s="3" t="s">
        <v>465</v>
      </c>
      <c r="H8074" s="3" t="s">
        <v>466</v>
      </c>
      <c r="I8074" s="3" t="s">
        <v>26</v>
      </c>
      <c r="J8074" s="3" t="s">
        <v>27</v>
      </c>
      <c r="K8074" s="3" t="s">
        <v>1681</v>
      </c>
      <c r="L8074" s="3" t="s">
        <v>104</v>
      </c>
      <c r="M8074" s="3">
        <v>77340</v>
      </c>
      <c r="N8074" s="3" t="s">
        <v>105</v>
      </c>
      <c r="O8074" s="3" t="s">
        <v>2743</v>
      </c>
      <c r="P8074" s="3" t="s">
        <v>46</v>
      </c>
      <c r="Q8074" s="3" t="s">
        <v>68</v>
      </c>
      <c r="R8074" s="3" t="s">
        <v>2744</v>
      </c>
      <c r="S8074" s="3">
        <v>12.736000000000001</v>
      </c>
      <c r="T8074" s="3">
        <v>4</v>
      </c>
      <c r="U8074" s="3">
        <v>0.2</v>
      </c>
      <c r="V8074" s="3">
        <v>2.2287999999999988</v>
      </c>
    </row>
    <row r="8075" spans="1:22" ht="14.25" customHeight="1" x14ac:dyDescent="0.25">
      <c r="A8075" s="3">
        <v>8074</v>
      </c>
      <c r="B8075" s="3" t="s">
        <v>9811</v>
      </c>
      <c r="C8075" s="4">
        <f>YEAR(Table_1[[#This Row],[Order Date]])</f>
        <v>2014</v>
      </c>
      <c r="D8075" s="9">
        <v>41641</v>
      </c>
      <c r="E8075" s="3">
        <v>41645</v>
      </c>
      <c r="F8075" s="3" t="s">
        <v>50</v>
      </c>
      <c r="G8075" s="3" t="s">
        <v>465</v>
      </c>
      <c r="H8075" s="3" t="s">
        <v>466</v>
      </c>
      <c r="I8075" s="3" t="s">
        <v>26</v>
      </c>
      <c r="J8075" s="3" t="s">
        <v>27</v>
      </c>
      <c r="K8075" s="3" t="s">
        <v>1681</v>
      </c>
      <c r="L8075" s="3" t="s">
        <v>104</v>
      </c>
      <c r="M8075" s="3">
        <v>77340</v>
      </c>
      <c r="N8075" s="3" t="s">
        <v>105</v>
      </c>
      <c r="O8075" s="3" t="s">
        <v>2443</v>
      </c>
      <c r="P8075" s="3" t="s">
        <v>46</v>
      </c>
      <c r="Q8075" s="3" t="s">
        <v>75</v>
      </c>
      <c r="R8075" s="3" t="s">
        <v>2444</v>
      </c>
      <c r="S8075" s="3">
        <v>6.469999999999998</v>
      </c>
      <c r="T8075" s="3">
        <v>5</v>
      </c>
      <c r="U8075" s="3">
        <v>0.8</v>
      </c>
      <c r="V8075" s="3">
        <v>-9.7050000000000018</v>
      </c>
    </row>
    <row r="8076" spans="1:22" ht="14.25" customHeight="1" x14ac:dyDescent="0.25">
      <c r="A8076" s="3">
        <v>8075</v>
      </c>
      <c r="B8076" s="3" t="s">
        <v>9811</v>
      </c>
      <c r="C8076" s="4">
        <f>YEAR(Table_1[[#This Row],[Order Date]])</f>
        <v>2014</v>
      </c>
      <c r="D8076" s="9">
        <v>41641</v>
      </c>
      <c r="E8076" s="3">
        <v>41645</v>
      </c>
      <c r="F8076" s="3" t="s">
        <v>50</v>
      </c>
      <c r="G8076" s="3" t="s">
        <v>465</v>
      </c>
      <c r="H8076" s="3" t="s">
        <v>466</v>
      </c>
      <c r="I8076" s="3" t="s">
        <v>26</v>
      </c>
      <c r="J8076" s="3" t="s">
        <v>27</v>
      </c>
      <c r="K8076" s="3" t="s">
        <v>1681</v>
      </c>
      <c r="L8076" s="3" t="s">
        <v>104</v>
      </c>
      <c r="M8076" s="3">
        <v>77340</v>
      </c>
      <c r="N8076" s="3" t="s">
        <v>105</v>
      </c>
      <c r="O8076" s="3" t="s">
        <v>794</v>
      </c>
      <c r="P8076" s="3" t="s">
        <v>46</v>
      </c>
      <c r="Q8076" s="3" t="s">
        <v>75</v>
      </c>
      <c r="R8076" s="3" t="s">
        <v>795</v>
      </c>
      <c r="S8076" s="3">
        <v>13.747999999999998</v>
      </c>
      <c r="T8076" s="3">
        <v>14</v>
      </c>
      <c r="U8076" s="3">
        <v>0.8</v>
      </c>
      <c r="V8076" s="3">
        <v>-22.684200000000004</v>
      </c>
    </row>
    <row r="8077" spans="1:22" ht="14.25" customHeight="1" x14ac:dyDescent="0.25">
      <c r="A8077" s="3">
        <v>8076</v>
      </c>
      <c r="B8077" s="3" t="s">
        <v>9811</v>
      </c>
      <c r="C8077" s="4">
        <f>YEAR(Table_1[[#This Row],[Order Date]])</f>
        <v>2014</v>
      </c>
      <c r="D8077" s="9">
        <v>41641</v>
      </c>
      <c r="E8077" s="3">
        <v>41645</v>
      </c>
      <c r="F8077" s="3" t="s">
        <v>50</v>
      </c>
      <c r="G8077" s="3" t="s">
        <v>465</v>
      </c>
      <c r="H8077" s="3" t="s">
        <v>466</v>
      </c>
      <c r="I8077" s="3" t="s">
        <v>26</v>
      </c>
      <c r="J8077" s="3" t="s">
        <v>27</v>
      </c>
      <c r="K8077" s="3" t="s">
        <v>1681</v>
      </c>
      <c r="L8077" s="3" t="s">
        <v>104</v>
      </c>
      <c r="M8077" s="3">
        <v>77340</v>
      </c>
      <c r="N8077" s="3" t="s">
        <v>105</v>
      </c>
      <c r="O8077" s="3" t="s">
        <v>1992</v>
      </c>
      <c r="P8077" s="3" t="s">
        <v>46</v>
      </c>
      <c r="Q8077" s="3" t="s">
        <v>78</v>
      </c>
      <c r="R8077" s="3" t="s">
        <v>1993</v>
      </c>
      <c r="S8077" s="3">
        <v>15.223999999999997</v>
      </c>
      <c r="T8077" s="3">
        <v>2</v>
      </c>
      <c r="U8077" s="3">
        <v>0.8</v>
      </c>
      <c r="V8077" s="3">
        <v>-38.821200000000012</v>
      </c>
    </row>
    <row r="8078" spans="1:22" ht="14.25" customHeight="1" x14ac:dyDescent="0.25">
      <c r="A8078" s="3">
        <v>8077</v>
      </c>
      <c r="B8078" s="3" t="s">
        <v>9812</v>
      </c>
      <c r="C8078" s="4">
        <f>YEAR(Table_1[[#This Row],[Order Date]])</f>
        <v>2012</v>
      </c>
      <c r="D8078" s="9">
        <v>41083</v>
      </c>
      <c r="E8078" s="3">
        <v>41089</v>
      </c>
      <c r="F8078" s="3" t="s">
        <v>50</v>
      </c>
      <c r="G8078" s="3" t="s">
        <v>5044</v>
      </c>
      <c r="H8078" s="3" t="s">
        <v>5045</v>
      </c>
      <c r="I8078" s="3" t="s">
        <v>41</v>
      </c>
      <c r="J8078" s="3" t="s">
        <v>27</v>
      </c>
      <c r="K8078" s="3" t="s">
        <v>9813</v>
      </c>
      <c r="L8078" s="3" t="s">
        <v>1272</v>
      </c>
      <c r="M8078" s="3">
        <v>30344</v>
      </c>
      <c r="N8078" s="3" t="s">
        <v>30</v>
      </c>
      <c r="O8078" s="3" t="s">
        <v>2522</v>
      </c>
      <c r="P8078" s="3" t="s">
        <v>32</v>
      </c>
      <c r="Q8078" s="3" t="s">
        <v>65</v>
      </c>
      <c r="R8078" s="3" t="s">
        <v>2523</v>
      </c>
      <c r="S8078" s="3">
        <v>27.42</v>
      </c>
      <c r="T8078" s="3">
        <v>3</v>
      </c>
      <c r="U8078" s="3">
        <v>0</v>
      </c>
      <c r="V8078" s="3">
        <v>9.3227999999999991</v>
      </c>
    </row>
    <row r="8079" spans="1:22" ht="14.25" customHeight="1" x14ac:dyDescent="0.25">
      <c r="A8079" s="3">
        <v>8078</v>
      </c>
      <c r="B8079" s="3" t="s">
        <v>9812</v>
      </c>
      <c r="C8079" s="4">
        <f>YEAR(Table_1[[#This Row],[Order Date]])</f>
        <v>2012</v>
      </c>
      <c r="D8079" s="9">
        <v>41083</v>
      </c>
      <c r="E8079" s="3">
        <v>41089</v>
      </c>
      <c r="F8079" s="3" t="s">
        <v>50</v>
      </c>
      <c r="G8079" s="3" t="s">
        <v>5044</v>
      </c>
      <c r="H8079" s="3" t="s">
        <v>5045</v>
      </c>
      <c r="I8079" s="3" t="s">
        <v>41</v>
      </c>
      <c r="J8079" s="3" t="s">
        <v>27</v>
      </c>
      <c r="K8079" s="3" t="s">
        <v>9813</v>
      </c>
      <c r="L8079" s="3" t="s">
        <v>1272</v>
      </c>
      <c r="M8079" s="3">
        <v>30344</v>
      </c>
      <c r="N8079" s="3" t="s">
        <v>30</v>
      </c>
      <c r="O8079" s="3" t="s">
        <v>3477</v>
      </c>
      <c r="P8079" s="3" t="s">
        <v>46</v>
      </c>
      <c r="Q8079" s="3" t="s">
        <v>75</v>
      </c>
      <c r="R8079" s="3" t="s">
        <v>3478</v>
      </c>
      <c r="S8079" s="3">
        <v>165.98</v>
      </c>
      <c r="T8079" s="3">
        <v>1</v>
      </c>
      <c r="U8079" s="3">
        <v>0</v>
      </c>
      <c r="V8079" s="3">
        <v>74.690999999999988</v>
      </c>
    </row>
    <row r="8080" spans="1:22" ht="14.25" customHeight="1" x14ac:dyDescent="0.25">
      <c r="A8080" s="3">
        <v>8079</v>
      </c>
      <c r="B8080" s="3" t="s">
        <v>9812</v>
      </c>
      <c r="C8080" s="4">
        <f>YEAR(Table_1[[#This Row],[Order Date]])</f>
        <v>2012</v>
      </c>
      <c r="D8080" s="9">
        <v>41083</v>
      </c>
      <c r="E8080" s="3">
        <v>41089</v>
      </c>
      <c r="F8080" s="3" t="s">
        <v>50</v>
      </c>
      <c r="G8080" s="3" t="s">
        <v>5044</v>
      </c>
      <c r="H8080" s="3" t="s">
        <v>5045</v>
      </c>
      <c r="I8080" s="3" t="s">
        <v>41</v>
      </c>
      <c r="J8080" s="3" t="s">
        <v>27</v>
      </c>
      <c r="K8080" s="3" t="s">
        <v>9813</v>
      </c>
      <c r="L8080" s="3" t="s">
        <v>1272</v>
      </c>
      <c r="M8080" s="3">
        <v>30344</v>
      </c>
      <c r="N8080" s="3" t="s">
        <v>30</v>
      </c>
      <c r="O8080" s="3" t="s">
        <v>5651</v>
      </c>
      <c r="P8080" s="3" t="s">
        <v>71</v>
      </c>
      <c r="Q8080" s="3" t="s">
        <v>161</v>
      </c>
      <c r="R8080" s="3" t="s">
        <v>5652</v>
      </c>
      <c r="S8080" s="3">
        <v>75</v>
      </c>
      <c r="T8080" s="3">
        <v>3</v>
      </c>
      <c r="U8080" s="3">
        <v>0</v>
      </c>
      <c r="V8080" s="3">
        <v>18</v>
      </c>
    </row>
    <row r="8081" spans="1:22" ht="14.25" customHeight="1" x14ac:dyDescent="0.25">
      <c r="A8081" s="3">
        <v>8080</v>
      </c>
      <c r="B8081" s="3" t="s">
        <v>9814</v>
      </c>
      <c r="C8081" s="4">
        <f>YEAR(Table_1[[#This Row],[Order Date]])</f>
        <v>2013</v>
      </c>
      <c r="D8081" s="9">
        <v>41601</v>
      </c>
      <c r="E8081" s="3">
        <v>41606</v>
      </c>
      <c r="F8081" s="3" t="s">
        <v>50</v>
      </c>
      <c r="G8081" s="3" t="s">
        <v>3378</v>
      </c>
      <c r="H8081" s="3" t="s">
        <v>3379</v>
      </c>
      <c r="I8081" s="3" t="s">
        <v>102</v>
      </c>
      <c r="J8081" s="3" t="s">
        <v>27</v>
      </c>
      <c r="K8081" s="3" t="s">
        <v>266</v>
      </c>
      <c r="L8081" s="3" t="s">
        <v>267</v>
      </c>
      <c r="M8081" s="3">
        <v>10009</v>
      </c>
      <c r="N8081" s="3" t="s">
        <v>148</v>
      </c>
      <c r="O8081" s="3" t="s">
        <v>1199</v>
      </c>
      <c r="P8081" s="3" t="s">
        <v>46</v>
      </c>
      <c r="Q8081" s="3" t="s">
        <v>75</v>
      </c>
      <c r="R8081" s="3" t="s">
        <v>1200</v>
      </c>
      <c r="S8081" s="3">
        <v>134.27200000000002</v>
      </c>
      <c r="T8081" s="3">
        <v>8</v>
      </c>
      <c r="U8081" s="3">
        <v>0.2</v>
      </c>
      <c r="V8081" s="3">
        <v>46.99519999999999</v>
      </c>
    </row>
    <row r="8082" spans="1:22" ht="14.25" customHeight="1" x14ac:dyDescent="0.25">
      <c r="A8082" s="3">
        <v>8081</v>
      </c>
      <c r="B8082" s="3" t="s">
        <v>9815</v>
      </c>
      <c r="C8082" s="4">
        <f>YEAR(Table_1[[#This Row],[Order Date]])</f>
        <v>2012</v>
      </c>
      <c r="D8082" s="9">
        <v>41208</v>
      </c>
      <c r="E8082" s="3">
        <v>41214</v>
      </c>
      <c r="F8082" s="3" t="s">
        <v>50</v>
      </c>
      <c r="G8082" s="3" t="s">
        <v>1013</v>
      </c>
      <c r="H8082" s="3" t="s">
        <v>1014</v>
      </c>
      <c r="I8082" s="3" t="s">
        <v>41</v>
      </c>
      <c r="J8082" s="3" t="s">
        <v>27</v>
      </c>
      <c r="K8082" s="3" t="s">
        <v>318</v>
      </c>
      <c r="L8082" s="3" t="s">
        <v>420</v>
      </c>
      <c r="M8082" s="3">
        <v>97477</v>
      </c>
      <c r="N8082" s="3" t="s">
        <v>44</v>
      </c>
      <c r="O8082" s="3" t="s">
        <v>3626</v>
      </c>
      <c r="P8082" s="3" t="s">
        <v>46</v>
      </c>
      <c r="Q8082" s="3" t="s">
        <v>47</v>
      </c>
      <c r="R8082" s="3" t="s">
        <v>3627</v>
      </c>
      <c r="S8082" s="3">
        <v>146.54400000000001</v>
      </c>
      <c r="T8082" s="3">
        <v>6</v>
      </c>
      <c r="U8082" s="3">
        <v>0.2</v>
      </c>
      <c r="V8082" s="3">
        <v>47.626799999999996</v>
      </c>
    </row>
    <row r="8083" spans="1:22" ht="14.25" customHeight="1" x14ac:dyDescent="0.25">
      <c r="A8083" s="3">
        <v>8082</v>
      </c>
      <c r="B8083" s="3" t="s">
        <v>9815</v>
      </c>
      <c r="C8083" s="4">
        <f>YEAR(Table_1[[#This Row],[Order Date]])</f>
        <v>2012</v>
      </c>
      <c r="D8083" s="9">
        <v>41208</v>
      </c>
      <c r="E8083" s="3">
        <v>41214</v>
      </c>
      <c r="F8083" s="3" t="s">
        <v>50</v>
      </c>
      <c r="G8083" s="3" t="s">
        <v>1013</v>
      </c>
      <c r="H8083" s="3" t="s">
        <v>1014</v>
      </c>
      <c r="I8083" s="3" t="s">
        <v>41</v>
      </c>
      <c r="J8083" s="3" t="s">
        <v>27</v>
      </c>
      <c r="K8083" s="3" t="s">
        <v>318</v>
      </c>
      <c r="L8083" s="3" t="s">
        <v>420</v>
      </c>
      <c r="M8083" s="3">
        <v>97477</v>
      </c>
      <c r="N8083" s="3" t="s">
        <v>44</v>
      </c>
      <c r="O8083" s="3" t="s">
        <v>8536</v>
      </c>
      <c r="P8083" s="3" t="s">
        <v>46</v>
      </c>
      <c r="Q8083" s="3" t="s">
        <v>90</v>
      </c>
      <c r="R8083" s="3" t="s">
        <v>8537</v>
      </c>
      <c r="S8083" s="3">
        <v>131.904</v>
      </c>
      <c r="T8083" s="3">
        <v>3</v>
      </c>
      <c r="U8083" s="3">
        <v>0.2</v>
      </c>
      <c r="V8083" s="3">
        <v>47.815200000000004</v>
      </c>
    </row>
    <row r="8084" spans="1:22" ht="14.25" customHeight="1" x14ac:dyDescent="0.25">
      <c r="A8084" s="3">
        <v>8083</v>
      </c>
      <c r="B8084" s="3" t="s">
        <v>9815</v>
      </c>
      <c r="C8084" s="4">
        <f>YEAR(Table_1[[#This Row],[Order Date]])</f>
        <v>2012</v>
      </c>
      <c r="D8084" s="9">
        <v>41208</v>
      </c>
      <c r="E8084" s="3">
        <v>41214</v>
      </c>
      <c r="F8084" s="3" t="s">
        <v>50</v>
      </c>
      <c r="G8084" s="3" t="s">
        <v>1013</v>
      </c>
      <c r="H8084" s="3" t="s">
        <v>1014</v>
      </c>
      <c r="I8084" s="3" t="s">
        <v>41</v>
      </c>
      <c r="J8084" s="3" t="s">
        <v>27</v>
      </c>
      <c r="K8084" s="3" t="s">
        <v>318</v>
      </c>
      <c r="L8084" s="3" t="s">
        <v>420</v>
      </c>
      <c r="M8084" s="3">
        <v>97477</v>
      </c>
      <c r="N8084" s="3" t="s">
        <v>44</v>
      </c>
      <c r="O8084" s="3" t="s">
        <v>2102</v>
      </c>
      <c r="P8084" s="3" t="s">
        <v>46</v>
      </c>
      <c r="Q8084" s="3" t="s">
        <v>78</v>
      </c>
      <c r="R8084" s="3" t="s">
        <v>2103</v>
      </c>
      <c r="S8084" s="3">
        <v>203.88000000000002</v>
      </c>
      <c r="T8084" s="3">
        <v>5</v>
      </c>
      <c r="U8084" s="3">
        <v>0.2</v>
      </c>
      <c r="V8084" s="3">
        <v>20.387999999999998</v>
      </c>
    </row>
    <row r="8085" spans="1:22" ht="14.25" customHeight="1" x14ac:dyDescent="0.25">
      <c r="A8085" s="3">
        <v>8084</v>
      </c>
      <c r="B8085" s="3" t="s">
        <v>9815</v>
      </c>
      <c r="C8085" s="4">
        <f>YEAR(Table_1[[#This Row],[Order Date]])</f>
        <v>2012</v>
      </c>
      <c r="D8085" s="9">
        <v>41208</v>
      </c>
      <c r="E8085" s="3">
        <v>41214</v>
      </c>
      <c r="F8085" s="3" t="s">
        <v>50</v>
      </c>
      <c r="G8085" s="3" t="s">
        <v>1013</v>
      </c>
      <c r="H8085" s="3" t="s">
        <v>1014</v>
      </c>
      <c r="I8085" s="3" t="s">
        <v>41</v>
      </c>
      <c r="J8085" s="3" t="s">
        <v>27</v>
      </c>
      <c r="K8085" s="3" t="s">
        <v>318</v>
      </c>
      <c r="L8085" s="3" t="s">
        <v>420</v>
      </c>
      <c r="M8085" s="3">
        <v>97477</v>
      </c>
      <c r="N8085" s="3" t="s">
        <v>44</v>
      </c>
      <c r="O8085" s="3" t="s">
        <v>5217</v>
      </c>
      <c r="P8085" s="3" t="s">
        <v>46</v>
      </c>
      <c r="Q8085" s="3" t="s">
        <v>75</v>
      </c>
      <c r="R8085" s="3" t="s">
        <v>5218</v>
      </c>
      <c r="S8085" s="3">
        <v>14.301000000000002</v>
      </c>
      <c r="T8085" s="3">
        <v>7</v>
      </c>
      <c r="U8085" s="3">
        <v>0.7</v>
      </c>
      <c r="V8085" s="3">
        <v>-10.487400000000001</v>
      </c>
    </row>
    <row r="8086" spans="1:22" ht="14.25" customHeight="1" x14ac:dyDescent="0.25">
      <c r="A8086" s="3">
        <v>8085</v>
      </c>
      <c r="B8086" s="3" t="s">
        <v>9815</v>
      </c>
      <c r="C8086" s="4">
        <f>YEAR(Table_1[[#This Row],[Order Date]])</f>
        <v>2012</v>
      </c>
      <c r="D8086" s="9">
        <v>41208</v>
      </c>
      <c r="E8086" s="3">
        <v>41214</v>
      </c>
      <c r="F8086" s="3" t="s">
        <v>50</v>
      </c>
      <c r="G8086" s="3" t="s">
        <v>1013</v>
      </c>
      <c r="H8086" s="3" t="s">
        <v>1014</v>
      </c>
      <c r="I8086" s="3" t="s">
        <v>41</v>
      </c>
      <c r="J8086" s="3" t="s">
        <v>27</v>
      </c>
      <c r="K8086" s="3" t="s">
        <v>318</v>
      </c>
      <c r="L8086" s="3" t="s">
        <v>420</v>
      </c>
      <c r="M8086" s="3">
        <v>97477</v>
      </c>
      <c r="N8086" s="3" t="s">
        <v>44</v>
      </c>
      <c r="O8086" s="3" t="s">
        <v>1689</v>
      </c>
      <c r="P8086" s="3" t="s">
        <v>46</v>
      </c>
      <c r="Q8086" s="3" t="s">
        <v>59</v>
      </c>
      <c r="R8086" s="3" t="s">
        <v>1690</v>
      </c>
      <c r="S8086" s="3">
        <v>718.6400000000001</v>
      </c>
      <c r="T8086" s="3">
        <v>10</v>
      </c>
      <c r="U8086" s="3">
        <v>0.2</v>
      </c>
      <c r="V8086" s="3">
        <v>-161.69400000000005</v>
      </c>
    </row>
    <row r="8087" spans="1:22" ht="14.25" customHeight="1" x14ac:dyDescent="0.25">
      <c r="A8087" s="3">
        <v>8086</v>
      </c>
      <c r="B8087" s="3" t="s">
        <v>9816</v>
      </c>
      <c r="C8087" s="4">
        <f>YEAR(Table_1[[#This Row],[Order Date]])</f>
        <v>2013</v>
      </c>
      <c r="D8087" s="9">
        <v>41568</v>
      </c>
      <c r="E8087" s="3">
        <v>41574</v>
      </c>
      <c r="F8087" s="3" t="s">
        <v>50</v>
      </c>
      <c r="G8087" s="3" t="s">
        <v>9817</v>
      </c>
      <c r="H8087" s="3" t="s">
        <v>9818</v>
      </c>
      <c r="I8087" s="3" t="s">
        <v>102</v>
      </c>
      <c r="J8087" s="3" t="s">
        <v>27</v>
      </c>
      <c r="K8087" s="3" t="s">
        <v>1127</v>
      </c>
      <c r="L8087" s="3" t="s">
        <v>319</v>
      </c>
      <c r="M8087" s="3">
        <v>22204</v>
      </c>
      <c r="N8087" s="3" t="s">
        <v>30</v>
      </c>
      <c r="O8087" s="3" t="s">
        <v>1540</v>
      </c>
      <c r="P8087" s="3" t="s">
        <v>32</v>
      </c>
      <c r="Q8087" s="3" t="s">
        <v>65</v>
      </c>
      <c r="R8087" s="3" t="s">
        <v>1541</v>
      </c>
      <c r="S8087" s="3">
        <v>61.1</v>
      </c>
      <c r="T8087" s="3">
        <v>5</v>
      </c>
      <c r="U8087" s="3">
        <v>0</v>
      </c>
      <c r="V8087" s="3">
        <v>18.329999999999991</v>
      </c>
    </row>
    <row r="8088" spans="1:22" ht="14.25" customHeight="1" x14ac:dyDescent="0.25">
      <c r="A8088" s="3">
        <v>8087</v>
      </c>
      <c r="B8088" s="3" t="s">
        <v>9819</v>
      </c>
      <c r="C8088" s="4">
        <f>YEAR(Table_1[[#This Row],[Order Date]])</f>
        <v>2014</v>
      </c>
      <c r="D8088" s="9">
        <v>41758</v>
      </c>
      <c r="E8088" s="3">
        <v>41762</v>
      </c>
      <c r="F8088" s="3" t="s">
        <v>50</v>
      </c>
      <c r="G8088" s="3" t="s">
        <v>6409</v>
      </c>
      <c r="H8088" s="3" t="s">
        <v>6410</v>
      </c>
      <c r="I8088" s="3" t="s">
        <v>26</v>
      </c>
      <c r="J8088" s="3" t="s">
        <v>27</v>
      </c>
      <c r="K8088" s="3" t="s">
        <v>521</v>
      </c>
      <c r="L8088" s="3" t="s">
        <v>88</v>
      </c>
      <c r="M8088" s="3">
        <v>28403</v>
      </c>
      <c r="N8088" s="3" t="s">
        <v>30</v>
      </c>
      <c r="O8088" s="3" t="s">
        <v>5134</v>
      </c>
      <c r="P8088" s="3" t="s">
        <v>46</v>
      </c>
      <c r="Q8088" s="3" t="s">
        <v>78</v>
      </c>
      <c r="R8088" s="3" t="s">
        <v>5135</v>
      </c>
      <c r="S8088" s="3">
        <v>28.08</v>
      </c>
      <c r="T8088" s="3">
        <v>3</v>
      </c>
      <c r="U8088" s="3">
        <v>0.2</v>
      </c>
      <c r="V8088" s="3">
        <v>5.2650000000000006</v>
      </c>
    </row>
    <row r="8089" spans="1:22" ht="14.25" customHeight="1" x14ac:dyDescent="0.25">
      <c r="A8089" s="3">
        <v>8088</v>
      </c>
      <c r="B8089" s="3" t="s">
        <v>9820</v>
      </c>
      <c r="C8089" s="4">
        <f>YEAR(Table_1[[#This Row],[Order Date]])</f>
        <v>2013</v>
      </c>
      <c r="D8089" s="9">
        <v>41547</v>
      </c>
      <c r="E8089" s="3">
        <v>41549</v>
      </c>
      <c r="F8089" s="3" t="s">
        <v>23</v>
      </c>
      <c r="G8089" s="3" t="s">
        <v>6233</v>
      </c>
      <c r="H8089" s="3" t="s">
        <v>6234</v>
      </c>
      <c r="I8089" s="3" t="s">
        <v>41</v>
      </c>
      <c r="J8089" s="3" t="s">
        <v>27</v>
      </c>
      <c r="K8089" s="3" t="s">
        <v>7801</v>
      </c>
      <c r="L8089" s="3" t="s">
        <v>310</v>
      </c>
      <c r="M8089" s="3">
        <v>85364</v>
      </c>
      <c r="N8089" s="3" t="s">
        <v>44</v>
      </c>
      <c r="O8089" s="3" t="s">
        <v>3268</v>
      </c>
      <c r="P8089" s="3" t="s">
        <v>46</v>
      </c>
      <c r="Q8089" s="3" t="s">
        <v>68</v>
      </c>
      <c r="R8089" s="3" t="s">
        <v>3269</v>
      </c>
      <c r="S8089" s="3">
        <v>10.496</v>
      </c>
      <c r="T8089" s="3">
        <v>4</v>
      </c>
      <c r="U8089" s="3">
        <v>0.2</v>
      </c>
      <c r="V8089" s="3">
        <v>1.1807999999999983</v>
      </c>
    </row>
    <row r="8090" spans="1:22" ht="14.25" customHeight="1" x14ac:dyDescent="0.25">
      <c r="A8090" s="3">
        <v>8089</v>
      </c>
      <c r="B8090" s="3" t="s">
        <v>9821</v>
      </c>
      <c r="C8090" s="4">
        <f>YEAR(Table_1[[#This Row],[Order Date]])</f>
        <v>2012</v>
      </c>
      <c r="D8090" s="9">
        <v>41100</v>
      </c>
      <c r="E8090" s="3">
        <v>41104</v>
      </c>
      <c r="F8090" s="3" t="s">
        <v>50</v>
      </c>
      <c r="G8090" s="3" t="s">
        <v>1370</v>
      </c>
      <c r="H8090" s="3" t="s">
        <v>1371</v>
      </c>
      <c r="I8090" s="3" t="s">
        <v>26</v>
      </c>
      <c r="J8090" s="3" t="s">
        <v>27</v>
      </c>
      <c r="K8090" s="3" t="s">
        <v>4898</v>
      </c>
      <c r="L8090" s="3" t="s">
        <v>43</v>
      </c>
      <c r="M8090" s="3">
        <v>92404</v>
      </c>
      <c r="N8090" s="3" t="s">
        <v>44</v>
      </c>
      <c r="O8090" s="3" t="s">
        <v>2686</v>
      </c>
      <c r="P8090" s="3" t="s">
        <v>46</v>
      </c>
      <c r="Q8090" s="3" t="s">
        <v>75</v>
      </c>
      <c r="R8090" s="3" t="s">
        <v>2687</v>
      </c>
      <c r="S8090" s="3">
        <v>39.92</v>
      </c>
      <c r="T8090" s="3">
        <v>2</v>
      </c>
      <c r="U8090" s="3">
        <v>0.2</v>
      </c>
      <c r="V8090" s="3">
        <v>12.973999999999997</v>
      </c>
    </row>
    <row r="8091" spans="1:22" ht="14.25" customHeight="1" x14ac:dyDescent="0.25">
      <c r="A8091" s="3">
        <v>8090</v>
      </c>
      <c r="B8091" s="3" t="s">
        <v>9822</v>
      </c>
      <c r="C8091" s="4">
        <f>YEAR(Table_1[[#This Row],[Order Date]])</f>
        <v>2012</v>
      </c>
      <c r="D8091" s="9">
        <v>41128</v>
      </c>
      <c r="E8091" s="3">
        <v>41130</v>
      </c>
      <c r="F8091" s="3" t="s">
        <v>188</v>
      </c>
      <c r="G8091" s="3" t="s">
        <v>3094</v>
      </c>
      <c r="H8091" s="3" t="s">
        <v>3095</v>
      </c>
      <c r="I8091" s="3" t="s">
        <v>41</v>
      </c>
      <c r="J8091" s="3" t="s">
        <v>27</v>
      </c>
      <c r="K8091" s="3" t="s">
        <v>4492</v>
      </c>
      <c r="L8091" s="3" t="s">
        <v>2735</v>
      </c>
      <c r="M8091" s="3">
        <v>21215</v>
      </c>
      <c r="N8091" s="3" t="s">
        <v>148</v>
      </c>
      <c r="O8091" s="3" t="s">
        <v>141</v>
      </c>
      <c r="P8091" s="3" t="s">
        <v>46</v>
      </c>
      <c r="Q8091" s="3" t="s">
        <v>78</v>
      </c>
      <c r="R8091" s="3" t="s">
        <v>142</v>
      </c>
      <c r="S8091" s="3">
        <v>77.58</v>
      </c>
      <c r="T8091" s="3">
        <v>9</v>
      </c>
      <c r="U8091" s="3">
        <v>0</v>
      </c>
      <c r="V8091" s="3">
        <v>20.1708</v>
      </c>
    </row>
    <row r="8092" spans="1:22" ht="14.25" customHeight="1" x14ac:dyDescent="0.25">
      <c r="A8092" s="3">
        <v>8091</v>
      </c>
      <c r="B8092" s="3" t="s">
        <v>9823</v>
      </c>
      <c r="C8092" s="4">
        <f>YEAR(Table_1[[#This Row],[Order Date]])</f>
        <v>2011</v>
      </c>
      <c r="D8092" s="9">
        <v>40884</v>
      </c>
      <c r="E8092" s="3">
        <v>40890</v>
      </c>
      <c r="F8092" s="3" t="s">
        <v>50</v>
      </c>
      <c r="G8092" s="3" t="s">
        <v>2954</v>
      </c>
      <c r="H8092" s="3" t="s">
        <v>2955</v>
      </c>
      <c r="I8092" s="3" t="s">
        <v>102</v>
      </c>
      <c r="J8092" s="3" t="s">
        <v>27</v>
      </c>
      <c r="K8092" s="3" t="s">
        <v>95</v>
      </c>
      <c r="L8092" s="3" t="s">
        <v>96</v>
      </c>
      <c r="M8092" s="3">
        <v>98103</v>
      </c>
      <c r="N8092" s="3" t="s">
        <v>44</v>
      </c>
      <c r="O8092" s="3" t="s">
        <v>5917</v>
      </c>
      <c r="P8092" s="3" t="s">
        <v>46</v>
      </c>
      <c r="Q8092" s="3" t="s">
        <v>59</v>
      </c>
      <c r="R8092" s="3" t="s">
        <v>5918</v>
      </c>
      <c r="S8092" s="3">
        <v>269.35999999999996</v>
      </c>
      <c r="T8092" s="3">
        <v>7</v>
      </c>
      <c r="U8092" s="3">
        <v>0</v>
      </c>
      <c r="V8092" s="3">
        <v>70.033599999999993</v>
      </c>
    </row>
    <row r="8093" spans="1:22" ht="14.25" customHeight="1" x14ac:dyDescent="0.25">
      <c r="A8093" s="3">
        <v>8092</v>
      </c>
      <c r="B8093" s="3" t="s">
        <v>9824</v>
      </c>
      <c r="C8093" s="4">
        <f>YEAR(Table_1[[#This Row],[Order Date]])</f>
        <v>2012</v>
      </c>
      <c r="D8093" s="9">
        <v>41253</v>
      </c>
      <c r="E8093" s="3">
        <v>41257</v>
      </c>
      <c r="F8093" s="3" t="s">
        <v>50</v>
      </c>
      <c r="G8093" s="3" t="s">
        <v>3003</v>
      </c>
      <c r="H8093" s="3" t="s">
        <v>3004</v>
      </c>
      <c r="I8093" s="3" t="s">
        <v>26</v>
      </c>
      <c r="J8093" s="3" t="s">
        <v>27</v>
      </c>
      <c r="K8093" s="3" t="s">
        <v>127</v>
      </c>
      <c r="L8093" s="3" t="s">
        <v>43</v>
      </c>
      <c r="M8093" s="3">
        <v>94110</v>
      </c>
      <c r="N8093" s="3" t="s">
        <v>44</v>
      </c>
      <c r="O8093" s="3" t="s">
        <v>2918</v>
      </c>
      <c r="P8093" s="3" t="s">
        <v>46</v>
      </c>
      <c r="Q8093" s="3" t="s">
        <v>47</v>
      </c>
      <c r="R8093" s="3" t="s">
        <v>2919</v>
      </c>
      <c r="S8093" s="3">
        <v>5.76</v>
      </c>
      <c r="T8093" s="3">
        <v>2</v>
      </c>
      <c r="U8093" s="3">
        <v>0</v>
      </c>
      <c r="V8093" s="3">
        <v>2.8224</v>
      </c>
    </row>
    <row r="8094" spans="1:22" ht="14.25" customHeight="1" x14ac:dyDescent="0.25">
      <c r="A8094" s="3">
        <v>8093</v>
      </c>
      <c r="B8094" s="3" t="s">
        <v>9825</v>
      </c>
      <c r="C8094" s="4">
        <f>YEAR(Table_1[[#This Row],[Order Date]])</f>
        <v>2014</v>
      </c>
      <c r="D8094" s="9">
        <v>41952</v>
      </c>
      <c r="E8094" s="3">
        <v>41957</v>
      </c>
      <c r="F8094" s="3" t="s">
        <v>23</v>
      </c>
      <c r="G8094" s="3" t="s">
        <v>6212</v>
      </c>
      <c r="H8094" s="3" t="s">
        <v>6213</v>
      </c>
      <c r="I8094" s="3" t="s">
        <v>102</v>
      </c>
      <c r="J8094" s="3" t="s">
        <v>27</v>
      </c>
      <c r="K8094" s="3" t="s">
        <v>266</v>
      </c>
      <c r="L8094" s="3" t="s">
        <v>267</v>
      </c>
      <c r="M8094" s="3">
        <v>10035</v>
      </c>
      <c r="N8094" s="3" t="s">
        <v>148</v>
      </c>
      <c r="O8094" s="3" t="s">
        <v>3670</v>
      </c>
      <c r="P8094" s="3" t="s">
        <v>46</v>
      </c>
      <c r="Q8094" s="3" t="s">
        <v>68</v>
      </c>
      <c r="R8094" s="3" t="s">
        <v>3671</v>
      </c>
      <c r="S8094" s="3">
        <v>109.9</v>
      </c>
      <c r="T8094" s="3">
        <v>5</v>
      </c>
      <c r="U8094" s="3">
        <v>0</v>
      </c>
      <c r="V8094" s="3">
        <v>32.97</v>
      </c>
    </row>
    <row r="8095" spans="1:22" ht="14.25" customHeight="1" x14ac:dyDescent="0.25">
      <c r="A8095" s="3">
        <v>8094</v>
      </c>
      <c r="B8095" s="3" t="s">
        <v>9826</v>
      </c>
      <c r="C8095" s="4">
        <f>YEAR(Table_1[[#This Row],[Order Date]])</f>
        <v>2014</v>
      </c>
      <c r="D8095" s="9">
        <v>41848</v>
      </c>
      <c r="E8095" s="3">
        <v>41853</v>
      </c>
      <c r="F8095" s="3" t="s">
        <v>23</v>
      </c>
      <c r="G8095" s="3" t="s">
        <v>5176</v>
      </c>
      <c r="H8095" s="3" t="s">
        <v>5177</v>
      </c>
      <c r="I8095" s="3" t="s">
        <v>26</v>
      </c>
      <c r="J8095" s="3" t="s">
        <v>27</v>
      </c>
      <c r="K8095" s="3" t="s">
        <v>95</v>
      </c>
      <c r="L8095" s="3" t="s">
        <v>96</v>
      </c>
      <c r="M8095" s="3">
        <v>98115</v>
      </c>
      <c r="N8095" s="3" t="s">
        <v>44</v>
      </c>
      <c r="O8095" s="3" t="s">
        <v>2887</v>
      </c>
      <c r="P8095" s="3" t="s">
        <v>32</v>
      </c>
      <c r="Q8095" s="3" t="s">
        <v>65</v>
      </c>
      <c r="R8095" s="3" t="s">
        <v>186</v>
      </c>
      <c r="S8095" s="3">
        <v>23.88</v>
      </c>
      <c r="T8095" s="3">
        <v>3</v>
      </c>
      <c r="U8095" s="3">
        <v>0</v>
      </c>
      <c r="V8095" s="3">
        <v>10.507200000000001</v>
      </c>
    </row>
    <row r="8096" spans="1:22" ht="14.25" customHeight="1" x14ac:dyDescent="0.25">
      <c r="A8096" s="3">
        <v>8095</v>
      </c>
      <c r="B8096" s="3" t="s">
        <v>9826</v>
      </c>
      <c r="C8096" s="4">
        <f>YEAR(Table_1[[#This Row],[Order Date]])</f>
        <v>2014</v>
      </c>
      <c r="D8096" s="9">
        <v>41848</v>
      </c>
      <c r="E8096" s="3">
        <v>41853</v>
      </c>
      <c r="F8096" s="3" t="s">
        <v>23</v>
      </c>
      <c r="G8096" s="3" t="s">
        <v>5176</v>
      </c>
      <c r="H8096" s="3" t="s">
        <v>5177</v>
      </c>
      <c r="I8096" s="3" t="s">
        <v>26</v>
      </c>
      <c r="J8096" s="3" t="s">
        <v>27</v>
      </c>
      <c r="K8096" s="3" t="s">
        <v>95</v>
      </c>
      <c r="L8096" s="3" t="s">
        <v>96</v>
      </c>
      <c r="M8096" s="3">
        <v>98115</v>
      </c>
      <c r="N8096" s="3" t="s">
        <v>44</v>
      </c>
      <c r="O8096" s="3" t="s">
        <v>5051</v>
      </c>
      <c r="P8096" s="3" t="s">
        <v>46</v>
      </c>
      <c r="Q8096" s="3" t="s">
        <v>90</v>
      </c>
      <c r="R8096" s="3" t="s">
        <v>5052</v>
      </c>
      <c r="S8096" s="3">
        <v>26.2</v>
      </c>
      <c r="T8096" s="3">
        <v>4</v>
      </c>
      <c r="U8096" s="3">
        <v>0</v>
      </c>
      <c r="V8096" s="3">
        <v>12.052</v>
      </c>
    </row>
    <row r="8097" spans="1:22" ht="14.25" customHeight="1" x14ac:dyDescent="0.25">
      <c r="A8097" s="3">
        <v>8096</v>
      </c>
      <c r="B8097" s="3" t="s">
        <v>9826</v>
      </c>
      <c r="C8097" s="4">
        <f>YEAR(Table_1[[#This Row],[Order Date]])</f>
        <v>2014</v>
      </c>
      <c r="D8097" s="9">
        <v>41848</v>
      </c>
      <c r="E8097" s="3">
        <v>41853</v>
      </c>
      <c r="F8097" s="3" t="s">
        <v>23</v>
      </c>
      <c r="G8097" s="3" t="s">
        <v>5176</v>
      </c>
      <c r="H8097" s="3" t="s">
        <v>5177</v>
      </c>
      <c r="I8097" s="3" t="s">
        <v>26</v>
      </c>
      <c r="J8097" s="3" t="s">
        <v>27</v>
      </c>
      <c r="K8097" s="3" t="s">
        <v>95</v>
      </c>
      <c r="L8097" s="3" t="s">
        <v>96</v>
      </c>
      <c r="M8097" s="3">
        <v>98115</v>
      </c>
      <c r="N8097" s="3" t="s">
        <v>44</v>
      </c>
      <c r="O8097" s="3" t="s">
        <v>5264</v>
      </c>
      <c r="P8097" s="3" t="s">
        <v>46</v>
      </c>
      <c r="Q8097" s="3" t="s">
        <v>90</v>
      </c>
      <c r="R8097" s="3" t="s">
        <v>5265</v>
      </c>
      <c r="S8097" s="3">
        <v>12.96</v>
      </c>
      <c r="T8097" s="3">
        <v>2</v>
      </c>
      <c r="U8097" s="3">
        <v>0</v>
      </c>
      <c r="V8097" s="3">
        <v>6.2208000000000006</v>
      </c>
    </row>
    <row r="8098" spans="1:22" ht="14.25" customHeight="1" x14ac:dyDescent="0.25">
      <c r="A8098" s="3">
        <v>8097</v>
      </c>
      <c r="B8098" s="3" t="s">
        <v>9826</v>
      </c>
      <c r="C8098" s="4">
        <f>YEAR(Table_1[[#This Row],[Order Date]])</f>
        <v>2014</v>
      </c>
      <c r="D8098" s="9">
        <v>41848</v>
      </c>
      <c r="E8098" s="3">
        <v>41853</v>
      </c>
      <c r="F8098" s="3" t="s">
        <v>23</v>
      </c>
      <c r="G8098" s="3" t="s">
        <v>5176</v>
      </c>
      <c r="H8098" s="3" t="s">
        <v>5177</v>
      </c>
      <c r="I8098" s="3" t="s">
        <v>26</v>
      </c>
      <c r="J8098" s="3" t="s">
        <v>27</v>
      </c>
      <c r="K8098" s="3" t="s">
        <v>95</v>
      </c>
      <c r="L8098" s="3" t="s">
        <v>96</v>
      </c>
      <c r="M8098" s="3">
        <v>98115</v>
      </c>
      <c r="N8098" s="3" t="s">
        <v>44</v>
      </c>
      <c r="O8098" s="3" t="s">
        <v>1696</v>
      </c>
      <c r="P8098" s="3" t="s">
        <v>71</v>
      </c>
      <c r="Q8098" s="3" t="s">
        <v>161</v>
      </c>
      <c r="R8098" s="3" t="s">
        <v>1697</v>
      </c>
      <c r="S8098" s="3">
        <v>234.95000000000002</v>
      </c>
      <c r="T8098" s="3">
        <v>5</v>
      </c>
      <c r="U8098" s="3">
        <v>0</v>
      </c>
      <c r="V8098" s="3">
        <v>32.893000000000008</v>
      </c>
    </row>
    <row r="8099" spans="1:22" ht="14.25" customHeight="1" x14ac:dyDescent="0.25">
      <c r="A8099" s="3">
        <v>8098</v>
      </c>
      <c r="B8099" s="3" t="s">
        <v>9827</v>
      </c>
      <c r="C8099" s="4">
        <f>YEAR(Table_1[[#This Row],[Order Date]])</f>
        <v>2014</v>
      </c>
      <c r="D8099" s="9">
        <v>42002</v>
      </c>
      <c r="E8099" s="3">
        <v>42006</v>
      </c>
      <c r="F8099" s="3" t="s">
        <v>50</v>
      </c>
      <c r="G8099" s="3" t="s">
        <v>5317</v>
      </c>
      <c r="H8099" s="3" t="s">
        <v>5318</v>
      </c>
      <c r="I8099" s="3" t="s">
        <v>26</v>
      </c>
      <c r="J8099" s="3" t="s">
        <v>27</v>
      </c>
      <c r="K8099" s="3" t="s">
        <v>5468</v>
      </c>
      <c r="L8099" s="3" t="s">
        <v>668</v>
      </c>
      <c r="M8099" s="3">
        <v>87105</v>
      </c>
      <c r="N8099" s="3" t="s">
        <v>44</v>
      </c>
      <c r="O8099" s="3" t="s">
        <v>1544</v>
      </c>
      <c r="P8099" s="3" t="s">
        <v>46</v>
      </c>
      <c r="Q8099" s="3" t="s">
        <v>59</v>
      </c>
      <c r="R8099" s="3" t="s">
        <v>1545</v>
      </c>
      <c r="S8099" s="3">
        <v>118.25</v>
      </c>
      <c r="T8099" s="3">
        <v>5</v>
      </c>
      <c r="U8099" s="3">
        <v>0</v>
      </c>
      <c r="V8099" s="3">
        <v>34.292499999999997</v>
      </c>
    </row>
    <row r="8100" spans="1:22" ht="14.25" customHeight="1" x14ac:dyDescent="0.25">
      <c r="A8100" s="3">
        <v>8099</v>
      </c>
      <c r="B8100" s="3" t="s">
        <v>9827</v>
      </c>
      <c r="C8100" s="4">
        <f>YEAR(Table_1[[#This Row],[Order Date]])</f>
        <v>2014</v>
      </c>
      <c r="D8100" s="9">
        <v>42002</v>
      </c>
      <c r="E8100" s="3">
        <v>42006</v>
      </c>
      <c r="F8100" s="3" t="s">
        <v>50</v>
      </c>
      <c r="G8100" s="3" t="s">
        <v>5317</v>
      </c>
      <c r="H8100" s="3" t="s">
        <v>5318</v>
      </c>
      <c r="I8100" s="3" t="s">
        <v>26</v>
      </c>
      <c r="J8100" s="3" t="s">
        <v>27</v>
      </c>
      <c r="K8100" s="3" t="s">
        <v>5468</v>
      </c>
      <c r="L8100" s="3" t="s">
        <v>668</v>
      </c>
      <c r="M8100" s="3">
        <v>87105</v>
      </c>
      <c r="N8100" s="3" t="s">
        <v>44</v>
      </c>
      <c r="O8100" s="3" t="s">
        <v>5981</v>
      </c>
      <c r="P8100" s="3" t="s">
        <v>46</v>
      </c>
      <c r="Q8100" s="3" t="s">
        <v>90</v>
      </c>
      <c r="R8100" s="3" t="s">
        <v>5982</v>
      </c>
      <c r="S8100" s="3">
        <v>4.28</v>
      </c>
      <c r="T8100" s="3">
        <v>1</v>
      </c>
      <c r="U8100" s="3">
        <v>0</v>
      </c>
      <c r="V8100" s="3">
        <v>1.9259999999999997</v>
      </c>
    </row>
    <row r="8101" spans="1:22" ht="14.25" customHeight="1" x14ac:dyDescent="0.25">
      <c r="A8101" s="3">
        <v>8100</v>
      </c>
      <c r="B8101" s="3" t="s">
        <v>9828</v>
      </c>
      <c r="C8101" s="4">
        <f>YEAR(Table_1[[#This Row],[Order Date]])</f>
        <v>2013</v>
      </c>
      <c r="D8101" s="9">
        <v>41344</v>
      </c>
      <c r="E8101" s="3">
        <v>41347</v>
      </c>
      <c r="F8101" s="3" t="s">
        <v>188</v>
      </c>
      <c r="G8101" s="3" t="s">
        <v>4900</v>
      </c>
      <c r="H8101" s="3" t="s">
        <v>4901</v>
      </c>
      <c r="I8101" s="3" t="s">
        <v>102</v>
      </c>
      <c r="J8101" s="3" t="s">
        <v>27</v>
      </c>
      <c r="K8101" s="3" t="s">
        <v>42</v>
      </c>
      <c r="L8101" s="3" t="s">
        <v>43</v>
      </c>
      <c r="M8101" s="3">
        <v>90045</v>
      </c>
      <c r="N8101" s="3" t="s">
        <v>44</v>
      </c>
      <c r="O8101" s="3" t="s">
        <v>4156</v>
      </c>
      <c r="P8101" s="3" t="s">
        <v>71</v>
      </c>
      <c r="Q8101" s="3" t="s">
        <v>161</v>
      </c>
      <c r="R8101" s="3" t="s">
        <v>4157</v>
      </c>
      <c r="S8101" s="3">
        <v>26.849999999999998</v>
      </c>
      <c r="T8101" s="3">
        <v>3</v>
      </c>
      <c r="U8101" s="3">
        <v>0</v>
      </c>
      <c r="V8101" s="3">
        <v>5.101499999999997</v>
      </c>
    </row>
    <row r="8102" spans="1:22" ht="14.25" customHeight="1" x14ac:dyDescent="0.25">
      <c r="A8102" s="3">
        <v>8101</v>
      </c>
      <c r="B8102" s="3" t="s">
        <v>9828</v>
      </c>
      <c r="C8102" s="4">
        <f>YEAR(Table_1[[#This Row],[Order Date]])</f>
        <v>2013</v>
      </c>
      <c r="D8102" s="9">
        <v>41344</v>
      </c>
      <c r="E8102" s="3">
        <v>41347</v>
      </c>
      <c r="F8102" s="3" t="s">
        <v>188</v>
      </c>
      <c r="G8102" s="3" t="s">
        <v>4900</v>
      </c>
      <c r="H8102" s="3" t="s">
        <v>4901</v>
      </c>
      <c r="I8102" s="3" t="s">
        <v>102</v>
      </c>
      <c r="J8102" s="3" t="s">
        <v>27</v>
      </c>
      <c r="K8102" s="3" t="s">
        <v>42</v>
      </c>
      <c r="L8102" s="3" t="s">
        <v>43</v>
      </c>
      <c r="M8102" s="3">
        <v>90045</v>
      </c>
      <c r="N8102" s="3" t="s">
        <v>44</v>
      </c>
      <c r="O8102" s="3" t="s">
        <v>9829</v>
      </c>
      <c r="P8102" s="3" t="s">
        <v>71</v>
      </c>
      <c r="Q8102" s="3" t="s">
        <v>682</v>
      </c>
      <c r="R8102" s="3" t="s">
        <v>9830</v>
      </c>
      <c r="S8102" s="3">
        <v>3357.6000000000004</v>
      </c>
      <c r="T8102" s="3">
        <v>3</v>
      </c>
      <c r="U8102" s="3">
        <v>0.2</v>
      </c>
      <c r="V8102" s="3">
        <v>377.72999999999956</v>
      </c>
    </row>
    <row r="8103" spans="1:22" ht="14.25" customHeight="1" x14ac:dyDescent="0.25">
      <c r="A8103" s="3">
        <v>8102</v>
      </c>
      <c r="B8103" s="3" t="s">
        <v>9831</v>
      </c>
      <c r="C8103" s="4">
        <f>YEAR(Table_1[[#This Row],[Order Date]])</f>
        <v>2012</v>
      </c>
      <c r="D8103" s="9">
        <v>41051</v>
      </c>
      <c r="E8103" s="3">
        <v>41055</v>
      </c>
      <c r="F8103" s="3" t="s">
        <v>50</v>
      </c>
      <c r="G8103" s="3" t="s">
        <v>8354</v>
      </c>
      <c r="H8103" s="3" t="s">
        <v>8355</v>
      </c>
      <c r="I8103" s="3" t="s">
        <v>26</v>
      </c>
      <c r="J8103" s="3" t="s">
        <v>27</v>
      </c>
      <c r="K8103" s="3" t="s">
        <v>42</v>
      </c>
      <c r="L8103" s="3" t="s">
        <v>43</v>
      </c>
      <c r="M8103" s="3">
        <v>90045</v>
      </c>
      <c r="N8103" s="3" t="s">
        <v>44</v>
      </c>
      <c r="O8103" s="3" t="s">
        <v>2414</v>
      </c>
      <c r="P8103" s="3" t="s">
        <v>46</v>
      </c>
      <c r="Q8103" s="3" t="s">
        <v>47</v>
      </c>
      <c r="R8103" s="3" t="s">
        <v>2415</v>
      </c>
      <c r="S8103" s="3">
        <v>8.26</v>
      </c>
      <c r="T8103" s="3">
        <v>2</v>
      </c>
      <c r="U8103" s="3">
        <v>0</v>
      </c>
      <c r="V8103" s="3">
        <v>3.7995999999999999</v>
      </c>
    </row>
    <row r="8104" spans="1:22" ht="14.25" customHeight="1" x14ac:dyDescent="0.25">
      <c r="A8104" s="3">
        <v>8103</v>
      </c>
      <c r="B8104" s="3" t="s">
        <v>9831</v>
      </c>
      <c r="C8104" s="4">
        <f>YEAR(Table_1[[#This Row],[Order Date]])</f>
        <v>2012</v>
      </c>
      <c r="D8104" s="9">
        <v>41051</v>
      </c>
      <c r="E8104" s="3">
        <v>41055</v>
      </c>
      <c r="F8104" s="3" t="s">
        <v>50</v>
      </c>
      <c r="G8104" s="3" t="s">
        <v>8354</v>
      </c>
      <c r="H8104" s="3" t="s">
        <v>8355</v>
      </c>
      <c r="I8104" s="3" t="s">
        <v>26</v>
      </c>
      <c r="J8104" s="3" t="s">
        <v>27</v>
      </c>
      <c r="K8104" s="3" t="s">
        <v>42</v>
      </c>
      <c r="L8104" s="3" t="s">
        <v>43</v>
      </c>
      <c r="M8104" s="3">
        <v>90045</v>
      </c>
      <c r="N8104" s="3" t="s">
        <v>44</v>
      </c>
      <c r="O8104" s="3" t="s">
        <v>2593</v>
      </c>
      <c r="P8104" s="3" t="s">
        <v>71</v>
      </c>
      <c r="Q8104" s="3" t="s">
        <v>682</v>
      </c>
      <c r="R8104" s="3" t="s">
        <v>2594</v>
      </c>
      <c r="S8104" s="3">
        <v>2973.32</v>
      </c>
      <c r="T8104" s="3">
        <v>7</v>
      </c>
      <c r="U8104" s="3">
        <v>0.2</v>
      </c>
      <c r="V8104" s="3">
        <v>334.49849999999958</v>
      </c>
    </row>
    <row r="8105" spans="1:22" ht="14.25" customHeight="1" x14ac:dyDescent="0.25">
      <c r="A8105" s="3">
        <v>8104</v>
      </c>
      <c r="B8105" s="3" t="s">
        <v>9831</v>
      </c>
      <c r="C8105" s="4">
        <f>YEAR(Table_1[[#This Row],[Order Date]])</f>
        <v>2012</v>
      </c>
      <c r="D8105" s="9">
        <v>41051</v>
      </c>
      <c r="E8105" s="3">
        <v>41055</v>
      </c>
      <c r="F8105" s="3" t="s">
        <v>50</v>
      </c>
      <c r="G8105" s="3" t="s">
        <v>8354</v>
      </c>
      <c r="H8105" s="3" t="s">
        <v>8355</v>
      </c>
      <c r="I8105" s="3" t="s">
        <v>26</v>
      </c>
      <c r="J8105" s="3" t="s">
        <v>27</v>
      </c>
      <c r="K8105" s="3" t="s">
        <v>42</v>
      </c>
      <c r="L8105" s="3" t="s">
        <v>43</v>
      </c>
      <c r="M8105" s="3">
        <v>90045</v>
      </c>
      <c r="N8105" s="3" t="s">
        <v>44</v>
      </c>
      <c r="O8105" s="3" t="s">
        <v>1297</v>
      </c>
      <c r="P8105" s="3" t="s">
        <v>46</v>
      </c>
      <c r="Q8105" s="3" t="s">
        <v>59</v>
      </c>
      <c r="R8105" s="3" t="s">
        <v>1298</v>
      </c>
      <c r="S8105" s="3">
        <v>104.79</v>
      </c>
      <c r="T8105" s="3">
        <v>7</v>
      </c>
      <c r="U8105" s="3">
        <v>0</v>
      </c>
      <c r="V8105" s="3">
        <v>29.341200000000008</v>
      </c>
    </row>
    <row r="8106" spans="1:22" ht="14.25" customHeight="1" x14ac:dyDescent="0.25">
      <c r="A8106" s="3">
        <v>8105</v>
      </c>
      <c r="B8106" s="3" t="s">
        <v>9831</v>
      </c>
      <c r="C8106" s="4">
        <f>YEAR(Table_1[[#This Row],[Order Date]])</f>
        <v>2012</v>
      </c>
      <c r="D8106" s="9">
        <v>41051</v>
      </c>
      <c r="E8106" s="3">
        <v>41055</v>
      </c>
      <c r="F8106" s="3" t="s">
        <v>50</v>
      </c>
      <c r="G8106" s="3" t="s">
        <v>8354</v>
      </c>
      <c r="H8106" s="3" t="s">
        <v>8355</v>
      </c>
      <c r="I8106" s="3" t="s">
        <v>26</v>
      </c>
      <c r="J8106" s="3" t="s">
        <v>27</v>
      </c>
      <c r="K8106" s="3" t="s">
        <v>42</v>
      </c>
      <c r="L8106" s="3" t="s">
        <v>43</v>
      </c>
      <c r="M8106" s="3">
        <v>90045</v>
      </c>
      <c r="N8106" s="3" t="s">
        <v>44</v>
      </c>
      <c r="O8106" s="3" t="s">
        <v>1191</v>
      </c>
      <c r="P8106" s="3" t="s">
        <v>71</v>
      </c>
      <c r="Q8106" s="3" t="s">
        <v>72</v>
      </c>
      <c r="R8106" s="3" t="s">
        <v>1192</v>
      </c>
      <c r="S8106" s="3">
        <v>775.72800000000007</v>
      </c>
      <c r="T8106" s="3">
        <v>6</v>
      </c>
      <c r="U8106" s="3">
        <v>0.2</v>
      </c>
      <c r="V8106" s="3">
        <v>58.179600000000022</v>
      </c>
    </row>
    <row r="8107" spans="1:22" ht="14.25" customHeight="1" x14ac:dyDescent="0.25">
      <c r="A8107" s="3">
        <v>8106</v>
      </c>
      <c r="B8107" s="3" t="s">
        <v>9832</v>
      </c>
      <c r="C8107" s="4">
        <f>YEAR(Table_1[[#This Row],[Order Date]])</f>
        <v>2014</v>
      </c>
      <c r="D8107" s="9">
        <v>41688</v>
      </c>
      <c r="E8107" s="3">
        <v>41690</v>
      </c>
      <c r="F8107" s="3" t="s">
        <v>188</v>
      </c>
      <c r="G8107" s="3" t="s">
        <v>7280</v>
      </c>
      <c r="H8107" s="3" t="s">
        <v>7281</v>
      </c>
      <c r="I8107" s="3" t="s">
        <v>102</v>
      </c>
      <c r="J8107" s="3" t="s">
        <v>27</v>
      </c>
      <c r="K8107" s="3" t="s">
        <v>184</v>
      </c>
      <c r="L8107" s="3" t="s">
        <v>104</v>
      </c>
      <c r="M8107" s="3">
        <v>77041</v>
      </c>
      <c r="N8107" s="3" t="s">
        <v>105</v>
      </c>
      <c r="O8107" s="3" t="s">
        <v>1631</v>
      </c>
      <c r="P8107" s="3" t="s">
        <v>32</v>
      </c>
      <c r="Q8107" s="3" t="s">
        <v>33</v>
      </c>
      <c r="R8107" s="3" t="s">
        <v>1632</v>
      </c>
      <c r="S8107" s="3">
        <v>89.066399999999987</v>
      </c>
      <c r="T8107" s="3">
        <v>1</v>
      </c>
      <c r="U8107" s="3">
        <v>0.32</v>
      </c>
      <c r="V8107" s="3">
        <v>-17.027400000000007</v>
      </c>
    </row>
    <row r="8108" spans="1:22" ht="14.25" customHeight="1" x14ac:dyDescent="0.25">
      <c r="A8108" s="3">
        <v>8107</v>
      </c>
      <c r="B8108" s="3" t="s">
        <v>9832</v>
      </c>
      <c r="C8108" s="4">
        <f>YEAR(Table_1[[#This Row],[Order Date]])</f>
        <v>2014</v>
      </c>
      <c r="D8108" s="9">
        <v>41688</v>
      </c>
      <c r="E8108" s="3">
        <v>41690</v>
      </c>
      <c r="F8108" s="3" t="s">
        <v>188</v>
      </c>
      <c r="G8108" s="3" t="s">
        <v>7280</v>
      </c>
      <c r="H8108" s="3" t="s">
        <v>7281</v>
      </c>
      <c r="I8108" s="3" t="s">
        <v>102</v>
      </c>
      <c r="J8108" s="3" t="s">
        <v>27</v>
      </c>
      <c r="K8108" s="3" t="s">
        <v>184</v>
      </c>
      <c r="L8108" s="3" t="s">
        <v>104</v>
      </c>
      <c r="M8108" s="3">
        <v>77041</v>
      </c>
      <c r="N8108" s="3" t="s">
        <v>105</v>
      </c>
      <c r="O8108" s="3" t="s">
        <v>9833</v>
      </c>
      <c r="P8108" s="3" t="s">
        <v>46</v>
      </c>
      <c r="Q8108" s="3" t="s">
        <v>68</v>
      </c>
      <c r="R8108" s="3" t="s">
        <v>9834</v>
      </c>
      <c r="S8108" s="3">
        <v>175.44</v>
      </c>
      <c r="T8108" s="3">
        <v>6</v>
      </c>
      <c r="U8108" s="3">
        <v>0.2</v>
      </c>
      <c r="V8108" s="3">
        <v>52.632000000000005</v>
      </c>
    </row>
    <row r="8109" spans="1:22" ht="14.25" customHeight="1" x14ac:dyDescent="0.25">
      <c r="A8109" s="3">
        <v>8108</v>
      </c>
      <c r="B8109" s="3" t="s">
        <v>9832</v>
      </c>
      <c r="C8109" s="4">
        <f>YEAR(Table_1[[#This Row],[Order Date]])</f>
        <v>2014</v>
      </c>
      <c r="D8109" s="9">
        <v>41688</v>
      </c>
      <c r="E8109" s="3">
        <v>41690</v>
      </c>
      <c r="F8109" s="3" t="s">
        <v>188</v>
      </c>
      <c r="G8109" s="3" t="s">
        <v>7280</v>
      </c>
      <c r="H8109" s="3" t="s">
        <v>7281</v>
      </c>
      <c r="I8109" s="3" t="s">
        <v>102</v>
      </c>
      <c r="J8109" s="3" t="s">
        <v>27</v>
      </c>
      <c r="K8109" s="3" t="s">
        <v>184</v>
      </c>
      <c r="L8109" s="3" t="s">
        <v>104</v>
      </c>
      <c r="M8109" s="3">
        <v>77041</v>
      </c>
      <c r="N8109" s="3" t="s">
        <v>105</v>
      </c>
      <c r="O8109" s="3" t="s">
        <v>4279</v>
      </c>
      <c r="P8109" s="3" t="s">
        <v>71</v>
      </c>
      <c r="Q8109" s="3" t="s">
        <v>72</v>
      </c>
      <c r="R8109" s="3" t="s">
        <v>4280</v>
      </c>
      <c r="S8109" s="3">
        <v>438.33600000000001</v>
      </c>
      <c r="T8109" s="3">
        <v>4</v>
      </c>
      <c r="U8109" s="3">
        <v>0.2</v>
      </c>
      <c r="V8109" s="3">
        <v>-87.667200000000037</v>
      </c>
    </row>
    <row r="8110" spans="1:22" ht="14.25" customHeight="1" x14ac:dyDescent="0.25">
      <c r="A8110" s="3">
        <v>8109</v>
      </c>
      <c r="B8110" s="3" t="s">
        <v>9835</v>
      </c>
      <c r="C8110" s="4">
        <f>YEAR(Table_1[[#This Row],[Order Date]])</f>
        <v>2014</v>
      </c>
      <c r="D8110" s="9">
        <v>41982</v>
      </c>
      <c r="E8110" s="3">
        <v>41989</v>
      </c>
      <c r="F8110" s="3" t="s">
        <v>50</v>
      </c>
      <c r="G8110" s="3" t="s">
        <v>2341</v>
      </c>
      <c r="H8110" s="3" t="s">
        <v>2342</v>
      </c>
      <c r="I8110" s="3" t="s">
        <v>26</v>
      </c>
      <c r="J8110" s="3" t="s">
        <v>27</v>
      </c>
      <c r="K8110" s="3" t="s">
        <v>146</v>
      </c>
      <c r="L8110" s="3" t="s">
        <v>147</v>
      </c>
      <c r="M8110" s="3">
        <v>19140</v>
      </c>
      <c r="N8110" s="3" t="s">
        <v>148</v>
      </c>
      <c r="O8110" s="3" t="s">
        <v>1537</v>
      </c>
      <c r="P8110" s="3" t="s">
        <v>32</v>
      </c>
      <c r="Q8110" s="3" t="s">
        <v>36</v>
      </c>
      <c r="R8110" s="3" t="s">
        <v>1538</v>
      </c>
      <c r="S8110" s="3">
        <v>215.54400000000001</v>
      </c>
      <c r="T8110" s="3">
        <v>4</v>
      </c>
      <c r="U8110" s="3">
        <v>0.3</v>
      </c>
      <c r="V8110" s="3">
        <v>-58.504800000000017</v>
      </c>
    </row>
    <row r="8111" spans="1:22" ht="14.25" customHeight="1" x14ac:dyDescent="0.25">
      <c r="A8111" s="3">
        <v>8110</v>
      </c>
      <c r="B8111" s="3" t="s">
        <v>9836</v>
      </c>
      <c r="C8111" s="4">
        <f>YEAR(Table_1[[#This Row],[Order Date]])</f>
        <v>2014</v>
      </c>
      <c r="D8111" s="9">
        <v>41962</v>
      </c>
      <c r="E8111" s="3">
        <v>41967</v>
      </c>
      <c r="F8111" s="3" t="s">
        <v>50</v>
      </c>
      <c r="G8111" s="3" t="s">
        <v>6692</v>
      </c>
      <c r="H8111" s="3" t="s">
        <v>6693</v>
      </c>
      <c r="I8111" s="3" t="s">
        <v>26</v>
      </c>
      <c r="J8111" s="3" t="s">
        <v>27</v>
      </c>
      <c r="K8111" s="3" t="s">
        <v>303</v>
      </c>
      <c r="L8111" s="3" t="s">
        <v>211</v>
      </c>
      <c r="M8111" s="3">
        <v>60623</v>
      </c>
      <c r="N8111" s="3" t="s">
        <v>105</v>
      </c>
      <c r="O8111" s="3" t="s">
        <v>8404</v>
      </c>
      <c r="P8111" s="3" t="s">
        <v>46</v>
      </c>
      <c r="Q8111" s="3" t="s">
        <v>173</v>
      </c>
      <c r="R8111" s="3" t="s">
        <v>8056</v>
      </c>
      <c r="S8111" s="3">
        <v>55.584000000000003</v>
      </c>
      <c r="T8111" s="3">
        <v>6</v>
      </c>
      <c r="U8111" s="3">
        <v>0.2</v>
      </c>
      <c r="V8111" s="3">
        <v>20.844000000000001</v>
      </c>
    </row>
    <row r="8112" spans="1:22" ht="14.25" customHeight="1" x14ac:dyDescent="0.25">
      <c r="A8112" s="3">
        <v>8111</v>
      </c>
      <c r="B8112" s="3" t="s">
        <v>9836</v>
      </c>
      <c r="C8112" s="4">
        <f>YEAR(Table_1[[#This Row],[Order Date]])</f>
        <v>2014</v>
      </c>
      <c r="D8112" s="9">
        <v>41962</v>
      </c>
      <c r="E8112" s="3">
        <v>41967</v>
      </c>
      <c r="F8112" s="3" t="s">
        <v>50</v>
      </c>
      <c r="G8112" s="3" t="s">
        <v>6692</v>
      </c>
      <c r="H8112" s="3" t="s">
        <v>6693</v>
      </c>
      <c r="I8112" s="3" t="s">
        <v>26</v>
      </c>
      <c r="J8112" s="3" t="s">
        <v>27</v>
      </c>
      <c r="K8112" s="3" t="s">
        <v>303</v>
      </c>
      <c r="L8112" s="3" t="s">
        <v>211</v>
      </c>
      <c r="M8112" s="3">
        <v>60623</v>
      </c>
      <c r="N8112" s="3" t="s">
        <v>105</v>
      </c>
      <c r="O8112" s="3" t="s">
        <v>6128</v>
      </c>
      <c r="P8112" s="3" t="s">
        <v>32</v>
      </c>
      <c r="Q8112" s="3" t="s">
        <v>36</v>
      </c>
      <c r="R8112" s="3" t="s">
        <v>6129</v>
      </c>
      <c r="S8112" s="3">
        <v>127.38599999999998</v>
      </c>
      <c r="T8112" s="3">
        <v>2</v>
      </c>
      <c r="U8112" s="3">
        <v>0.3</v>
      </c>
      <c r="V8112" s="3">
        <v>-25.477199999999982</v>
      </c>
    </row>
    <row r="8113" spans="1:22" ht="14.25" customHeight="1" x14ac:dyDescent="0.25">
      <c r="A8113" s="3">
        <v>8112</v>
      </c>
      <c r="B8113" s="3" t="s">
        <v>9837</v>
      </c>
      <c r="C8113" s="4">
        <f>YEAR(Table_1[[#This Row],[Order Date]])</f>
        <v>2013</v>
      </c>
      <c r="D8113" s="9">
        <v>41610</v>
      </c>
      <c r="E8113" s="3">
        <v>41612</v>
      </c>
      <c r="F8113" s="3" t="s">
        <v>23</v>
      </c>
      <c r="G8113" s="3" t="s">
        <v>5570</v>
      </c>
      <c r="H8113" s="3" t="s">
        <v>5571</v>
      </c>
      <c r="I8113" s="3" t="s">
        <v>26</v>
      </c>
      <c r="J8113" s="3" t="s">
        <v>27</v>
      </c>
      <c r="K8113" s="3" t="s">
        <v>5108</v>
      </c>
      <c r="L8113" s="3" t="s">
        <v>104</v>
      </c>
      <c r="M8113" s="3">
        <v>76903</v>
      </c>
      <c r="N8113" s="3" t="s">
        <v>105</v>
      </c>
      <c r="O8113" s="3" t="s">
        <v>1839</v>
      </c>
      <c r="P8113" s="3" t="s">
        <v>32</v>
      </c>
      <c r="Q8113" s="3" t="s">
        <v>36</v>
      </c>
      <c r="R8113" s="3" t="s">
        <v>1840</v>
      </c>
      <c r="S8113" s="3">
        <v>248.43</v>
      </c>
      <c r="T8113" s="3">
        <v>5</v>
      </c>
      <c r="U8113" s="3">
        <v>0.3</v>
      </c>
      <c r="V8113" s="3">
        <v>-17.744999999999976</v>
      </c>
    </row>
    <row r="8114" spans="1:22" ht="14.25" customHeight="1" x14ac:dyDescent="0.25">
      <c r="A8114" s="3">
        <v>8113</v>
      </c>
      <c r="B8114" s="3" t="s">
        <v>9837</v>
      </c>
      <c r="C8114" s="4">
        <f>YEAR(Table_1[[#This Row],[Order Date]])</f>
        <v>2013</v>
      </c>
      <c r="D8114" s="9">
        <v>41610</v>
      </c>
      <c r="E8114" s="3">
        <v>41612</v>
      </c>
      <c r="F8114" s="3" t="s">
        <v>23</v>
      </c>
      <c r="G8114" s="3" t="s">
        <v>5570</v>
      </c>
      <c r="H8114" s="3" t="s">
        <v>5571</v>
      </c>
      <c r="I8114" s="3" t="s">
        <v>26</v>
      </c>
      <c r="J8114" s="3" t="s">
        <v>27</v>
      </c>
      <c r="K8114" s="3" t="s">
        <v>5108</v>
      </c>
      <c r="L8114" s="3" t="s">
        <v>104</v>
      </c>
      <c r="M8114" s="3">
        <v>76903</v>
      </c>
      <c r="N8114" s="3" t="s">
        <v>105</v>
      </c>
      <c r="O8114" s="3" t="s">
        <v>3650</v>
      </c>
      <c r="P8114" s="3" t="s">
        <v>46</v>
      </c>
      <c r="Q8114" s="3" t="s">
        <v>78</v>
      </c>
      <c r="R8114" s="3" t="s">
        <v>3651</v>
      </c>
      <c r="S8114" s="3">
        <v>11.647999999999998</v>
      </c>
      <c r="T8114" s="3">
        <v>4</v>
      </c>
      <c r="U8114" s="3">
        <v>0.8</v>
      </c>
      <c r="V8114" s="3">
        <v>-30.867200000000004</v>
      </c>
    </row>
    <row r="8115" spans="1:22" ht="14.25" customHeight="1" x14ac:dyDescent="0.25">
      <c r="A8115" s="3">
        <v>8114</v>
      </c>
      <c r="B8115" s="3" t="s">
        <v>9837</v>
      </c>
      <c r="C8115" s="4">
        <f>YEAR(Table_1[[#This Row],[Order Date]])</f>
        <v>2013</v>
      </c>
      <c r="D8115" s="9">
        <v>41610</v>
      </c>
      <c r="E8115" s="3">
        <v>41612</v>
      </c>
      <c r="F8115" s="3" t="s">
        <v>23</v>
      </c>
      <c r="G8115" s="3" t="s">
        <v>5570</v>
      </c>
      <c r="H8115" s="3" t="s">
        <v>5571</v>
      </c>
      <c r="I8115" s="3" t="s">
        <v>26</v>
      </c>
      <c r="J8115" s="3" t="s">
        <v>27</v>
      </c>
      <c r="K8115" s="3" t="s">
        <v>5108</v>
      </c>
      <c r="L8115" s="3" t="s">
        <v>104</v>
      </c>
      <c r="M8115" s="3">
        <v>76903</v>
      </c>
      <c r="N8115" s="3" t="s">
        <v>105</v>
      </c>
      <c r="O8115" s="3" t="s">
        <v>892</v>
      </c>
      <c r="P8115" s="3" t="s">
        <v>32</v>
      </c>
      <c r="Q8115" s="3" t="s">
        <v>36</v>
      </c>
      <c r="R8115" s="3" t="s">
        <v>893</v>
      </c>
      <c r="S8115" s="3">
        <v>85.245999999999995</v>
      </c>
      <c r="T8115" s="3">
        <v>2</v>
      </c>
      <c r="U8115" s="3">
        <v>0.3</v>
      </c>
      <c r="V8115" s="3">
        <v>-1.217800000000004</v>
      </c>
    </row>
    <row r="8116" spans="1:22" ht="14.25" customHeight="1" x14ac:dyDescent="0.25">
      <c r="A8116" s="3">
        <v>8115</v>
      </c>
      <c r="B8116" s="3" t="s">
        <v>9838</v>
      </c>
      <c r="C8116" s="4">
        <f>YEAR(Table_1[[#This Row],[Order Date]])</f>
        <v>2014</v>
      </c>
      <c r="D8116" s="9">
        <v>41916</v>
      </c>
      <c r="E8116" s="3">
        <v>41920</v>
      </c>
      <c r="F8116" s="3" t="s">
        <v>23</v>
      </c>
      <c r="G8116" s="3" t="s">
        <v>3640</v>
      </c>
      <c r="H8116" s="3" t="s">
        <v>3641</v>
      </c>
      <c r="I8116" s="3" t="s">
        <v>41</v>
      </c>
      <c r="J8116" s="3" t="s">
        <v>27</v>
      </c>
      <c r="K8116" s="3" t="s">
        <v>602</v>
      </c>
      <c r="L8116" s="3" t="s">
        <v>104</v>
      </c>
      <c r="M8116" s="3">
        <v>77506</v>
      </c>
      <c r="N8116" s="3" t="s">
        <v>105</v>
      </c>
      <c r="O8116" s="3" t="s">
        <v>3579</v>
      </c>
      <c r="P8116" s="3" t="s">
        <v>46</v>
      </c>
      <c r="Q8116" s="3" t="s">
        <v>68</v>
      </c>
      <c r="R8116" s="3" t="s">
        <v>3580</v>
      </c>
      <c r="S8116" s="3">
        <v>20.64</v>
      </c>
      <c r="T8116" s="3">
        <v>5</v>
      </c>
      <c r="U8116" s="3">
        <v>0.2</v>
      </c>
      <c r="V8116" s="3">
        <v>2.3219999999999974</v>
      </c>
    </row>
    <row r="8117" spans="1:22" ht="14.25" customHeight="1" x14ac:dyDescent="0.25">
      <c r="A8117" s="3">
        <v>8116</v>
      </c>
      <c r="B8117" s="3" t="s">
        <v>9839</v>
      </c>
      <c r="C8117" s="4">
        <f>YEAR(Table_1[[#This Row],[Order Date]])</f>
        <v>2014</v>
      </c>
      <c r="D8117" s="9">
        <v>41881</v>
      </c>
      <c r="E8117" s="3">
        <v>41887</v>
      </c>
      <c r="F8117" s="3" t="s">
        <v>50</v>
      </c>
      <c r="G8117" s="3" t="s">
        <v>3847</v>
      </c>
      <c r="H8117" s="3" t="s">
        <v>3848</v>
      </c>
      <c r="I8117" s="3" t="s">
        <v>41</v>
      </c>
      <c r="J8117" s="3" t="s">
        <v>27</v>
      </c>
      <c r="K8117" s="3" t="s">
        <v>42</v>
      </c>
      <c r="L8117" s="3" t="s">
        <v>43</v>
      </c>
      <c r="M8117" s="3">
        <v>90049</v>
      </c>
      <c r="N8117" s="3" t="s">
        <v>44</v>
      </c>
      <c r="O8117" s="3" t="s">
        <v>9384</v>
      </c>
      <c r="P8117" s="3" t="s">
        <v>32</v>
      </c>
      <c r="Q8117" s="3" t="s">
        <v>65</v>
      </c>
      <c r="R8117" s="3" t="s">
        <v>9385</v>
      </c>
      <c r="S8117" s="3">
        <v>148.02000000000001</v>
      </c>
      <c r="T8117" s="3">
        <v>3</v>
      </c>
      <c r="U8117" s="3">
        <v>0</v>
      </c>
      <c r="V8117" s="3">
        <v>41.445600000000013</v>
      </c>
    </row>
    <row r="8118" spans="1:22" ht="14.25" customHeight="1" x14ac:dyDescent="0.25">
      <c r="A8118" s="3">
        <v>8117</v>
      </c>
      <c r="B8118" s="3" t="s">
        <v>9840</v>
      </c>
      <c r="C8118" s="4">
        <f>YEAR(Table_1[[#This Row],[Order Date]])</f>
        <v>2014</v>
      </c>
      <c r="D8118" s="9">
        <v>41968</v>
      </c>
      <c r="E8118" s="3">
        <v>41968</v>
      </c>
      <c r="F8118" s="3" t="s">
        <v>1290</v>
      </c>
      <c r="G8118" s="3" t="s">
        <v>3456</v>
      </c>
      <c r="H8118" s="3" t="s">
        <v>3457</v>
      </c>
      <c r="I8118" s="3" t="s">
        <v>41</v>
      </c>
      <c r="J8118" s="3" t="s">
        <v>27</v>
      </c>
      <c r="K8118" s="3" t="s">
        <v>9449</v>
      </c>
      <c r="L8118" s="3" t="s">
        <v>4530</v>
      </c>
      <c r="M8118" s="3">
        <v>67846</v>
      </c>
      <c r="N8118" s="3" t="s">
        <v>105</v>
      </c>
      <c r="O8118" s="3" t="s">
        <v>5268</v>
      </c>
      <c r="P8118" s="3" t="s">
        <v>46</v>
      </c>
      <c r="Q8118" s="3" t="s">
        <v>59</v>
      </c>
      <c r="R8118" s="3" t="s">
        <v>5269</v>
      </c>
      <c r="S8118" s="3">
        <v>33.29</v>
      </c>
      <c r="T8118" s="3">
        <v>1</v>
      </c>
      <c r="U8118" s="3">
        <v>0</v>
      </c>
      <c r="V8118" s="3">
        <v>7.9895999999999994</v>
      </c>
    </row>
    <row r="8119" spans="1:22" ht="14.25" customHeight="1" x14ac:dyDescent="0.25">
      <c r="A8119" s="3">
        <v>8118</v>
      </c>
      <c r="B8119" s="3" t="s">
        <v>9841</v>
      </c>
      <c r="C8119" s="4">
        <f>YEAR(Table_1[[#This Row],[Order Date]])</f>
        <v>2014</v>
      </c>
      <c r="D8119" s="9">
        <v>41821</v>
      </c>
      <c r="E8119" s="3">
        <v>41826</v>
      </c>
      <c r="F8119" s="3" t="s">
        <v>50</v>
      </c>
      <c r="G8119" s="3" t="s">
        <v>5615</v>
      </c>
      <c r="H8119" s="3" t="s">
        <v>5616</v>
      </c>
      <c r="I8119" s="3" t="s">
        <v>26</v>
      </c>
      <c r="J8119" s="3" t="s">
        <v>27</v>
      </c>
      <c r="K8119" s="3" t="s">
        <v>42</v>
      </c>
      <c r="L8119" s="3" t="s">
        <v>43</v>
      </c>
      <c r="M8119" s="3">
        <v>90045</v>
      </c>
      <c r="N8119" s="3" t="s">
        <v>44</v>
      </c>
      <c r="O8119" s="3" t="s">
        <v>4500</v>
      </c>
      <c r="P8119" s="3" t="s">
        <v>46</v>
      </c>
      <c r="Q8119" s="3" t="s">
        <v>90</v>
      </c>
      <c r="R8119" s="3" t="s">
        <v>4501</v>
      </c>
      <c r="S8119" s="3">
        <v>204.95000000000002</v>
      </c>
      <c r="T8119" s="3">
        <v>5</v>
      </c>
      <c r="U8119" s="3">
        <v>0</v>
      </c>
      <c r="V8119" s="3">
        <v>100.4255</v>
      </c>
    </row>
    <row r="8120" spans="1:22" ht="14.25" customHeight="1" x14ac:dyDescent="0.25">
      <c r="A8120" s="3">
        <v>8119</v>
      </c>
      <c r="B8120" s="3" t="s">
        <v>9842</v>
      </c>
      <c r="C8120" s="4">
        <f>YEAR(Table_1[[#This Row],[Order Date]])</f>
        <v>2014</v>
      </c>
      <c r="D8120" s="9">
        <v>41843</v>
      </c>
      <c r="E8120" s="3">
        <v>41848</v>
      </c>
      <c r="F8120" s="3" t="s">
        <v>50</v>
      </c>
      <c r="G8120" s="3" t="s">
        <v>4353</v>
      </c>
      <c r="H8120" s="3" t="s">
        <v>4354</v>
      </c>
      <c r="I8120" s="3" t="s">
        <v>26</v>
      </c>
      <c r="J8120" s="3" t="s">
        <v>27</v>
      </c>
      <c r="K8120" s="3" t="s">
        <v>303</v>
      </c>
      <c r="L8120" s="3" t="s">
        <v>211</v>
      </c>
      <c r="M8120" s="3">
        <v>60653</v>
      </c>
      <c r="N8120" s="3" t="s">
        <v>105</v>
      </c>
      <c r="O8120" s="3" t="s">
        <v>1931</v>
      </c>
      <c r="P8120" s="3" t="s">
        <v>32</v>
      </c>
      <c r="Q8120" s="3" t="s">
        <v>36</v>
      </c>
      <c r="R8120" s="3" t="s">
        <v>1932</v>
      </c>
      <c r="S8120" s="3">
        <v>526.34399999999994</v>
      </c>
      <c r="T8120" s="3">
        <v>4</v>
      </c>
      <c r="U8120" s="3">
        <v>0.3</v>
      </c>
      <c r="V8120" s="3">
        <v>-75.191999999999979</v>
      </c>
    </row>
    <row r="8121" spans="1:22" ht="14.25" customHeight="1" x14ac:dyDescent="0.25">
      <c r="A8121" s="3">
        <v>8120</v>
      </c>
      <c r="B8121" s="3" t="s">
        <v>9843</v>
      </c>
      <c r="C8121" s="4">
        <f>YEAR(Table_1[[#This Row],[Order Date]])</f>
        <v>2013</v>
      </c>
      <c r="D8121" s="9">
        <v>41590</v>
      </c>
      <c r="E8121" s="3">
        <v>41595</v>
      </c>
      <c r="F8121" s="3" t="s">
        <v>50</v>
      </c>
      <c r="G8121" s="3" t="s">
        <v>1901</v>
      </c>
      <c r="H8121" s="3" t="s">
        <v>1902</v>
      </c>
      <c r="I8121" s="3" t="s">
        <v>26</v>
      </c>
      <c r="J8121" s="3" t="s">
        <v>27</v>
      </c>
      <c r="K8121" s="3" t="s">
        <v>127</v>
      </c>
      <c r="L8121" s="3" t="s">
        <v>43</v>
      </c>
      <c r="M8121" s="3">
        <v>94110</v>
      </c>
      <c r="N8121" s="3" t="s">
        <v>44</v>
      </c>
      <c r="O8121" s="3" t="s">
        <v>483</v>
      </c>
      <c r="P8121" s="3" t="s">
        <v>32</v>
      </c>
      <c r="Q8121" s="3" t="s">
        <v>65</v>
      </c>
      <c r="R8121" s="3" t="s">
        <v>484</v>
      </c>
      <c r="S8121" s="3">
        <v>41.96</v>
      </c>
      <c r="T8121" s="3">
        <v>2</v>
      </c>
      <c r="U8121" s="3">
        <v>0</v>
      </c>
      <c r="V8121" s="3">
        <v>10.909600000000001</v>
      </c>
    </row>
    <row r="8122" spans="1:22" ht="14.25" customHeight="1" x14ac:dyDescent="0.25">
      <c r="A8122" s="3">
        <v>8121</v>
      </c>
      <c r="B8122" s="3" t="s">
        <v>9843</v>
      </c>
      <c r="C8122" s="4">
        <f>YEAR(Table_1[[#This Row],[Order Date]])</f>
        <v>2013</v>
      </c>
      <c r="D8122" s="9">
        <v>41590</v>
      </c>
      <c r="E8122" s="3">
        <v>41595</v>
      </c>
      <c r="F8122" s="3" t="s">
        <v>50</v>
      </c>
      <c r="G8122" s="3" t="s">
        <v>1901</v>
      </c>
      <c r="H8122" s="3" t="s">
        <v>1902</v>
      </c>
      <c r="I8122" s="3" t="s">
        <v>26</v>
      </c>
      <c r="J8122" s="3" t="s">
        <v>27</v>
      </c>
      <c r="K8122" s="3" t="s">
        <v>127</v>
      </c>
      <c r="L8122" s="3" t="s">
        <v>43</v>
      </c>
      <c r="M8122" s="3">
        <v>94110</v>
      </c>
      <c r="N8122" s="3" t="s">
        <v>44</v>
      </c>
      <c r="O8122" s="3" t="s">
        <v>1931</v>
      </c>
      <c r="P8122" s="3" t="s">
        <v>32</v>
      </c>
      <c r="Q8122" s="3" t="s">
        <v>36</v>
      </c>
      <c r="R8122" s="3" t="s">
        <v>1932</v>
      </c>
      <c r="S8122" s="3">
        <v>451.15199999999993</v>
      </c>
      <c r="T8122" s="3">
        <v>3</v>
      </c>
      <c r="U8122" s="3">
        <v>0.2</v>
      </c>
      <c r="V8122" s="3">
        <v>0</v>
      </c>
    </row>
    <row r="8123" spans="1:22" ht="14.25" customHeight="1" x14ac:dyDescent="0.25">
      <c r="A8123" s="3">
        <v>8122</v>
      </c>
      <c r="B8123" s="3" t="s">
        <v>9843</v>
      </c>
      <c r="C8123" s="4">
        <f>YEAR(Table_1[[#This Row],[Order Date]])</f>
        <v>2013</v>
      </c>
      <c r="D8123" s="9">
        <v>41590</v>
      </c>
      <c r="E8123" s="3">
        <v>41595</v>
      </c>
      <c r="F8123" s="3" t="s">
        <v>50</v>
      </c>
      <c r="G8123" s="3" t="s">
        <v>1901</v>
      </c>
      <c r="H8123" s="3" t="s">
        <v>1902</v>
      </c>
      <c r="I8123" s="3" t="s">
        <v>26</v>
      </c>
      <c r="J8123" s="3" t="s">
        <v>27</v>
      </c>
      <c r="K8123" s="3" t="s">
        <v>127</v>
      </c>
      <c r="L8123" s="3" t="s">
        <v>43</v>
      </c>
      <c r="M8123" s="3">
        <v>94110</v>
      </c>
      <c r="N8123" s="3" t="s">
        <v>44</v>
      </c>
      <c r="O8123" s="3" t="s">
        <v>748</v>
      </c>
      <c r="P8123" s="3" t="s">
        <v>46</v>
      </c>
      <c r="Q8123" s="3" t="s">
        <v>75</v>
      </c>
      <c r="R8123" s="3" t="s">
        <v>749</v>
      </c>
      <c r="S8123" s="3">
        <v>31.504000000000005</v>
      </c>
      <c r="T8123" s="3">
        <v>11</v>
      </c>
      <c r="U8123" s="3">
        <v>0.2</v>
      </c>
      <c r="V8123" s="3">
        <v>11.026399999999999</v>
      </c>
    </row>
    <row r="8124" spans="1:22" ht="14.25" customHeight="1" x14ac:dyDescent="0.25">
      <c r="A8124" s="3">
        <v>8123</v>
      </c>
      <c r="B8124" s="3" t="s">
        <v>9844</v>
      </c>
      <c r="C8124" s="4">
        <f>YEAR(Table_1[[#This Row],[Order Date]])</f>
        <v>2011</v>
      </c>
      <c r="D8124" s="9">
        <v>40886</v>
      </c>
      <c r="E8124" s="3">
        <v>40892</v>
      </c>
      <c r="F8124" s="3" t="s">
        <v>50</v>
      </c>
      <c r="G8124" s="3" t="s">
        <v>1918</v>
      </c>
      <c r="H8124" s="3" t="s">
        <v>1919</v>
      </c>
      <c r="I8124" s="3" t="s">
        <v>26</v>
      </c>
      <c r="J8124" s="3" t="s">
        <v>27</v>
      </c>
      <c r="K8124" s="3" t="s">
        <v>146</v>
      </c>
      <c r="L8124" s="3" t="s">
        <v>147</v>
      </c>
      <c r="M8124" s="3">
        <v>19134</v>
      </c>
      <c r="N8124" s="3" t="s">
        <v>148</v>
      </c>
      <c r="O8124" s="3" t="s">
        <v>526</v>
      </c>
      <c r="P8124" s="3" t="s">
        <v>46</v>
      </c>
      <c r="Q8124" s="3" t="s">
        <v>173</v>
      </c>
      <c r="R8124" s="3" t="s">
        <v>527</v>
      </c>
      <c r="S8124" s="3">
        <v>30.672000000000001</v>
      </c>
      <c r="T8124" s="3">
        <v>3</v>
      </c>
      <c r="U8124" s="3">
        <v>0.2</v>
      </c>
      <c r="V8124" s="3">
        <v>9.5850000000000009</v>
      </c>
    </row>
    <row r="8125" spans="1:22" ht="14.25" customHeight="1" x14ac:dyDescent="0.25">
      <c r="A8125" s="3">
        <v>8124</v>
      </c>
      <c r="B8125" s="3" t="s">
        <v>9844</v>
      </c>
      <c r="C8125" s="4">
        <f>YEAR(Table_1[[#This Row],[Order Date]])</f>
        <v>2011</v>
      </c>
      <c r="D8125" s="9">
        <v>40886</v>
      </c>
      <c r="E8125" s="3">
        <v>40892</v>
      </c>
      <c r="F8125" s="3" t="s">
        <v>50</v>
      </c>
      <c r="G8125" s="3" t="s">
        <v>1918</v>
      </c>
      <c r="H8125" s="3" t="s">
        <v>1919</v>
      </c>
      <c r="I8125" s="3" t="s">
        <v>26</v>
      </c>
      <c r="J8125" s="3" t="s">
        <v>27</v>
      </c>
      <c r="K8125" s="3" t="s">
        <v>146</v>
      </c>
      <c r="L8125" s="3" t="s">
        <v>147</v>
      </c>
      <c r="M8125" s="3">
        <v>19134</v>
      </c>
      <c r="N8125" s="3" t="s">
        <v>148</v>
      </c>
      <c r="O8125" s="3" t="s">
        <v>4291</v>
      </c>
      <c r="P8125" s="3" t="s">
        <v>71</v>
      </c>
      <c r="Q8125" s="3" t="s">
        <v>1216</v>
      </c>
      <c r="R8125" s="3" t="s">
        <v>4292</v>
      </c>
      <c r="S8125" s="3">
        <v>1079.9759999999999</v>
      </c>
      <c r="T8125" s="3">
        <v>4</v>
      </c>
      <c r="U8125" s="3">
        <v>0.4</v>
      </c>
      <c r="V8125" s="3">
        <v>125.99719999999991</v>
      </c>
    </row>
    <row r="8126" spans="1:22" ht="14.25" customHeight="1" x14ac:dyDescent="0.25">
      <c r="A8126" s="3">
        <v>8125</v>
      </c>
      <c r="B8126" s="3" t="s">
        <v>9845</v>
      </c>
      <c r="C8126" s="4">
        <f>YEAR(Table_1[[#This Row],[Order Date]])</f>
        <v>2014</v>
      </c>
      <c r="D8126" s="9">
        <v>41890</v>
      </c>
      <c r="E8126" s="3">
        <v>41895</v>
      </c>
      <c r="F8126" s="3" t="s">
        <v>50</v>
      </c>
      <c r="G8126" s="3" t="s">
        <v>2896</v>
      </c>
      <c r="H8126" s="3" t="s">
        <v>2897</v>
      </c>
      <c r="I8126" s="3" t="s">
        <v>26</v>
      </c>
      <c r="J8126" s="3" t="s">
        <v>27</v>
      </c>
      <c r="K8126" s="3" t="s">
        <v>9437</v>
      </c>
      <c r="L8126" s="3" t="s">
        <v>43</v>
      </c>
      <c r="M8126" s="3">
        <v>95351</v>
      </c>
      <c r="N8126" s="3" t="s">
        <v>44</v>
      </c>
      <c r="O8126" s="3" t="s">
        <v>890</v>
      </c>
      <c r="P8126" s="3" t="s">
        <v>32</v>
      </c>
      <c r="Q8126" s="3" t="s">
        <v>36</v>
      </c>
      <c r="R8126" s="3" t="s">
        <v>891</v>
      </c>
      <c r="S8126" s="3">
        <v>161.56800000000001</v>
      </c>
      <c r="T8126" s="3">
        <v>2</v>
      </c>
      <c r="U8126" s="3">
        <v>0.2</v>
      </c>
      <c r="V8126" s="3">
        <v>-28.274400000000021</v>
      </c>
    </row>
    <row r="8127" spans="1:22" ht="14.25" customHeight="1" x14ac:dyDescent="0.25">
      <c r="A8127" s="3">
        <v>8126</v>
      </c>
      <c r="B8127" s="3" t="s">
        <v>9846</v>
      </c>
      <c r="C8127" s="4">
        <f>YEAR(Table_1[[#This Row],[Order Date]])</f>
        <v>2012</v>
      </c>
      <c r="D8127" s="9">
        <v>40945</v>
      </c>
      <c r="E8127" s="3">
        <v>40952</v>
      </c>
      <c r="F8127" s="3" t="s">
        <v>50</v>
      </c>
      <c r="G8127" s="3" t="s">
        <v>8649</v>
      </c>
      <c r="H8127" s="3" t="s">
        <v>8650</v>
      </c>
      <c r="I8127" s="3" t="s">
        <v>26</v>
      </c>
      <c r="J8127" s="3" t="s">
        <v>27</v>
      </c>
      <c r="K8127" s="3" t="s">
        <v>184</v>
      </c>
      <c r="L8127" s="3" t="s">
        <v>104</v>
      </c>
      <c r="M8127" s="3">
        <v>77070</v>
      </c>
      <c r="N8127" s="3" t="s">
        <v>105</v>
      </c>
      <c r="O8127" s="3" t="s">
        <v>3005</v>
      </c>
      <c r="P8127" s="3" t="s">
        <v>46</v>
      </c>
      <c r="Q8127" s="3" t="s">
        <v>75</v>
      </c>
      <c r="R8127" s="3" t="s">
        <v>3006</v>
      </c>
      <c r="S8127" s="3">
        <v>2.9339999999999993</v>
      </c>
      <c r="T8127" s="3">
        <v>3</v>
      </c>
      <c r="U8127" s="3">
        <v>0.8</v>
      </c>
      <c r="V8127" s="3">
        <v>-4.9878000000000018</v>
      </c>
    </row>
    <row r="8128" spans="1:22" ht="14.25" customHeight="1" x14ac:dyDescent="0.25">
      <c r="A8128" s="3">
        <v>8127</v>
      </c>
      <c r="B8128" s="3" t="s">
        <v>9846</v>
      </c>
      <c r="C8128" s="4">
        <f>YEAR(Table_1[[#This Row],[Order Date]])</f>
        <v>2012</v>
      </c>
      <c r="D8128" s="9">
        <v>40945</v>
      </c>
      <c r="E8128" s="3">
        <v>40952</v>
      </c>
      <c r="F8128" s="3" t="s">
        <v>50</v>
      </c>
      <c r="G8128" s="3" t="s">
        <v>8649</v>
      </c>
      <c r="H8128" s="3" t="s">
        <v>8650</v>
      </c>
      <c r="I8128" s="3" t="s">
        <v>26</v>
      </c>
      <c r="J8128" s="3" t="s">
        <v>27</v>
      </c>
      <c r="K8128" s="3" t="s">
        <v>184</v>
      </c>
      <c r="L8128" s="3" t="s">
        <v>104</v>
      </c>
      <c r="M8128" s="3">
        <v>77070</v>
      </c>
      <c r="N8128" s="3" t="s">
        <v>105</v>
      </c>
      <c r="O8128" s="3" t="s">
        <v>468</v>
      </c>
      <c r="P8128" s="3" t="s">
        <v>71</v>
      </c>
      <c r="Q8128" s="3" t="s">
        <v>161</v>
      </c>
      <c r="R8128" s="3" t="s">
        <v>469</v>
      </c>
      <c r="S8128" s="3">
        <v>18.528000000000002</v>
      </c>
      <c r="T8128" s="3">
        <v>2</v>
      </c>
      <c r="U8128" s="3">
        <v>0.2</v>
      </c>
      <c r="V8128" s="3">
        <v>4.4004000000000003</v>
      </c>
    </row>
    <row r="8129" spans="1:22" ht="14.25" customHeight="1" x14ac:dyDescent="0.25">
      <c r="A8129" s="3">
        <v>8128</v>
      </c>
      <c r="B8129" s="3" t="s">
        <v>9846</v>
      </c>
      <c r="C8129" s="4">
        <f>YEAR(Table_1[[#This Row],[Order Date]])</f>
        <v>2012</v>
      </c>
      <c r="D8129" s="9">
        <v>40945</v>
      </c>
      <c r="E8129" s="3">
        <v>40952</v>
      </c>
      <c r="F8129" s="3" t="s">
        <v>50</v>
      </c>
      <c r="G8129" s="3" t="s">
        <v>8649</v>
      </c>
      <c r="H8129" s="3" t="s">
        <v>8650</v>
      </c>
      <c r="I8129" s="3" t="s">
        <v>26</v>
      </c>
      <c r="J8129" s="3" t="s">
        <v>27</v>
      </c>
      <c r="K8129" s="3" t="s">
        <v>184</v>
      </c>
      <c r="L8129" s="3" t="s">
        <v>104</v>
      </c>
      <c r="M8129" s="3">
        <v>77070</v>
      </c>
      <c r="N8129" s="3" t="s">
        <v>105</v>
      </c>
      <c r="O8129" s="3" t="s">
        <v>5599</v>
      </c>
      <c r="P8129" s="3" t="s">
        <v>46</v>
      </c>
      <c r="Q8129" s="3" t="s">
        <v>59</v>
      </c>
      <c r="R8129" s="3" t="s">
        <v>5600</v>
      </c>
      <c r="S8129" s="3">
        <v>670.75200000000007</v>
      </c>
      <c r="T8129" s="3">
        <v>3</v>
      </c>
      <c r="U8129" s="3">
        <v>0.2</v>
      </c>
      <c r="V8129" s="3">
        <v>-125.76600000000005</v>
      </c>
    </row>
    <row r="8130" spans="1:22" ht="14.25" customHeight="1" x14ac:dyDescent="0.25">
      <c r="A8130" s="3">
        <v>8129</v>
      </c>
      <c r="B8130" s="3" t="s">
        <v>9847</v>
      </c>
      <c r="C8130" s="4">
        <f>YEAR(Table_1[[#This Row],[Order Date]])</f>
        <v>2014</v>
      </c>
      <c r="D8130" s="9">
        <v>41878</v>
      </c>
      <c r="E8130" s="3">
        <v>41884</v>
      </c>
      <c r="F8130" s="3" t="s">
        <v>50</v>
      </c>
      <c r="G8130" s="3" t="s">
        <v>251</v>
      </c>
      <c r="H8130" s="3" t="s">
        <v>252</v>
      </c>
      <c r="I8130" s="3" t="s">
        <v>26</v>
      </c>
      <c r="J8130" s="3" t="s">
        <v>27</v>
      </c>
      <c r="K8130" s="3" t="s">
        <v>303</v>
      </c>
      <c r="L8130" s="3" t="s">
        <v>211</v>
      </c>
      <c r="M8130" s="3">
        <v>60610</v>
      </c>
      <c r="N8130" s="3" t="s">
        <v>105</v>
      </c>
      <c r="O8130" s="3" t="s">
        <v>2325</v>
      </c>
      <c r="P8130" s="3" t="s">
        <v>32</v>
      </c>
      <c r="Q8130" s="3" t="s">
        <v>65</v>
      </c>
      <c r="R8130" s="3" t="s">
        <v>2326</v>
      </c>
      <c r="S8130" s="3">
        <v>64.959999999999994</v>
      </c>
      <c r="T8130" s="3">
        <v>5</v>
      </c>
      <c r="U8130" s="3">
        <v>0.6</v>
      </c>
      <c r="V8130" s="3">
        <v>-43.847999999999985</v>
      </c>
    </row>
    <row r="8131" spans="1:22" ht="14.25" customHeight="1" x14ac:dyDescent="0.25">
      <c r="A8131" s="3">
        <v>8130</v>
      </c>
      <c r="B8131" s="3" t="s">
        <v>9848</v>
      </c>
      <c r="C8131" s="4">
        <f>YEAR(Table_1[[#This Row],[Order Date]])</f>
        <v>2011</v>
      </c>
      <c r="D8131" s="9">
        <v>40744</v>
      </c>
      <c r="E8131" s="3">
        <v>40747</v>
      </c>
      <c r="F8131" s="3" t="s">
        <v>188</v>
      </c>
      <c r="G8131" s="3" t="s">
        <v>581</v>
      </c>
      <c r="H8131" s="3" t="s">
        <v>582</v>
      </c>
      <c r="I8131" s="3" t="s">
        <v>41</v>
      </c>
      <c r="J8131" s="3" t="s">
        <v>27</v>
      </c>
      <c r="K8131" s="3" t="s">
        <v>2855</v>
      </c>
      <c r="L8131" s="3" t="s">
        <v>43</v>
      </c>
      <c r="M8131" s="3">
        <v>92503</v>
      </c>
      <c r="N8131" s="3" t="s">
        <v>44</v>
      </c>
      <c r="O8131" s="3" t="s">
        <v>3558</v>
      </c>
      <c r="P8131" s="3" t="s">
        <v>71</v>
      </c>
      <c r="Q8131" s="3" t="s">
        <v>161</v>
      </c>
      <c r="R8131" s="3" t="s">
        <v>3559</v>
      </c>
      <c r="S8131" s="3">
        <v>41.94</v>
      </c>
      <c r="T8131" s="3">
        <v>2</v>
      </c>
      <c r="U8131" s="3">
        <v>0</v>
      </c>
      <c r="V8131" s="3">
        <v>15.098399999999998</v>
      </c>
    </row>
    <row r="8132" spans="1:22" ht="14.25" customHeight="1" x14ac:dyDescent="0.25">
      <c r="A8132" s="3">
        <v>8131</v>
      </c>
      <c r="B8132" s="3" t="s">
        <v>9848</v>
      </c>
      <c r="C8132" s="4">
        <f>YEAR(Table_1[[#This Row],[Order Date]])</f>
        <v>2011</v>
      </c>
      <c r="D8132" s="9">
        <v>40744</v>
      </c>
      <c r="E8132" s="3">
        <v>40747</v>
      </c>
      <c r="F8132" s="3" t="s">
        <v>188</v>
      </c>
      <c r="G8132" s="3" t="s">
        <v>581</v>
      </c>
      <c r="H8132" s="3" t="s">
        <v>582</v>
      </c>
      <c r="I8132" s="3" t="s">
        <v>41</v>
      </c>
      <c r="J8132" s="3" t="s">
        <v>27</v>
      </c>
      <c r="K8132" s="3" t="s">
        <v>2855</v>
      </c>
      <c r="L8132" s="3" t="s">
        <v>43</v>
      </c>
      <c r="M8132" s="3">
        <v>92503</v>
      </c>
      <c r="N8132" s="3" t="s">
        <v>44</v>
      </c>
      <c r="O8132" s="3" t="s">
        <v>5290</v>
      </c>
      <c r="P8132" s="3" t="s">
        <v>46</v>
      </c>
      <c r="Q8132" s="3" t="s">
        <v>90</v>
      </c>
      <c r="R8132" s="3" t="s">
        <v>5291</v>
      </c>
      <c r="S8132" s="3">
        <v>11.96</v>
      </c>
      <c r="T8132" s="3">
        <v>2</v>
      </c>
      <c r="U8132" s="3">
        <v>0</v>
      </c>
      <c r="V8132" s="3">
        <v>5.8604000000000003</v>
      </c>
    </row>
    <row r="8133" spans="1:22" ht="14.25" customHeight="1" x14ac:dyDescent="0.25">
      <c r="A8133" s="3">
        <v>8132</v>
      </c>
      <c r="B8133" s="3" t="s">
        <v>9848</v>
      </c>
      <c r="C8133" s="4">
        <f>YEAR(Table_1[[#This Row],[Order Date]])</f>
        <v>2011</v>
      </c>
      <c r="D8133" s="9">
        <v>40744</v>
      </c>
      <c r="E8133" s="3">
        <v>40747</v>
      </c>
      <c r="F8133" s="3" t="s">
        <v>188</v>
      </c>
      <c r="G8133" s="3" t="s">
        <v>581</v>
      </c>
      <c r="H8133" s="3" t="s">
        <v>582</v>
      </c>
      <c r="I8133" s="3" t="s">
        <v>41</v>
      </c>
      <c r="J8133" s="3" t="s">
        <v>27</v>
      </c>
      <c r="K8133" s="3" t="s">
        <v>2855</v>
      </c>
      <c r="L8133" s="3" t="s">
        <v>43</v>
      </c>
      <c r="M8133" s="3">
        <v>92503</v>
      </c>
      <c r="N8133" s="3" t="s">
        <v>44</v>
      </c>
      <c r="O8133" s="3" t="s">
        <v>7097</v>
      </c>
      <c r="P8133" s="3" t="s">
        <v>46</v>
      </c>
      <c r="Q8133" s="3" t="s">
        <v>68</v>
      </c>
      <c r="R8133" s="3" t="s">
        <v>7098</v>
      </c>
      <c r="S8133" s="3">
        <v>13.12</v>
      </c>
      <c r="T8133" s="3">
        <v>4</v>
      </c>
      <c r="U8133" s="3">
        <v>0</v>
      </c>
      <c r="V8133" s="3">
        <v>3.8047999999999984</v>
      </c>
    </row>
    <row r="8134" spans="1:22" ht="14.25" customHeight="1" x14ac:dyDescent="0.25">
      <c r="A8134" s="3">
        <v>8133</v>
      </c>
      <c r="B8134" s="3" t="s">
        <v>9848</v>
      </c>
      <c r="C8134" s="4">
        <f>YEAR(Table_1[[#This Row],[Order Date]])</f>
        <v>2011</v>
      </c>
      <c r="D8134" s="9">
        <v>40744</v>
      </c>
      <c r="E8134" s="3">
        <v>40747</v>
      </c>
      <c r="F8134" s="3" t="s">
        <v>188</v>
      </c>
      <c r="G8134" s="3" t="s">
        <v>581</v>
      </c>
      <c r="H8134" s="3" t="s">
        <v>582</v>
      </c>
      <c r="I8134" s="3" t="s">
        <v>41</v>
      </c>
      <c r="J8134" s="3" t="s">
        <v>27</v>
      </c>
      <c r="K8134" s="3" t="s">
        <v>2855</v>
      </c>
      <c r="L8134" s="3" t="s">
        <v>43</v>
      </c>
      <c r="M8134" s="3">
        <v>92503</v>
      </c>
      <c r="N8134" s="3" t="s">
        <v>44</v>
      </c>
      <c r="O8134" s="3" t="s">
        <v>2011</v>
      </c>
      <c r="P8134" s="3" t="s">
        <v>46</v>
      </c>
      <c r="Q8134" s="3" t="s">
        <v>59</v>
      </c>
      <c r="R8134" s="3" t="s">
        <v>2012</v>
      </c>
      <c r="S8134" s="3">
        <v>535.41</v>
      </c>
      <c r="T8134" s="3">
        <v>3</v>
      </c>
      <c r="U8134" s="3">
        <v>0</v>
      </c>
      <c r="V8134" s="3">
        <v>160.62299999999993</v>
      </c>
    </row>
    <row r="8135" spans="1:22" ht="14.25" customHeight="1" x14ac:dyDescent="0.25">
      <c r="A8135" s="3">
        <v>8134</v>
      </c>
      <c r="B8135" s="3" t="s">
        <v>9849</v>
      </c>
      <c r="C8135" s="4">
        <f>YEAR(Table_1[[#This Row],[Order Date]])</f>
        <v>2012</v>
      </c>
      <c r="D8135" s="9">
        <v>41190</v>
      </c>
      <c r="E8135" s="3">
        <v>41195</v>
      </c>
      <c r="F8135" s="3" t="s">
        <v>50</v>
      </c>
      <c r="G8135" s="3" t="s">
        <v>189</v>
      </c>
      <c r="H8135" s="3" t="s">
        <v>190</v>
      </c>
      <c r="I8135" s="3" t="s">
        <v>41</v>
      </c>
      <c r="J8135" s="3" t="s">
        <v>27</v>
      </c>
      <c r="K8135" s="3" t="s">
        <v>815</v>
      </c>
      <c r="L8135" s="3" t="s">
        <v>104</v>
      </c>
      <c r="M8135" s="3">
        <v>75081</v>
      </c>
      <c r="N8135" s="3" t="s">
        <v>105</v>
      </c>
      <c r="O8135" s="3" t="s">
        <v>338</v>
      </c>
      <c r="P8135" s="3" t="s">
        <v>32</v>
      </c>
      <c r="Q8135" s="3" t="s">
        <v>65</v>
      </c>
      <c r="R8135" s="3" t="s">
        <v>339</v>
      </c>
      <c r="S8135" s="3">
        <v>72.78</v>
      </c>
      <c r="T8135" s="3">
        <v>3</v>
      </c>
      <c r="U8135" s="3">
        <v>0.6</v>
      </c>
      <c r="V8135" s="3">
        <v>-70.960499999999996</v>
      </c>
    </row>
    <row r="8136" spans="1:22" ht="14.25" customHeight="1" x14ac:dyDescent="0.25">
      <c r="A8136" s="3">
        <v>8135</v>
      </c>
      <c r="B8136" s="3" t="s">
        <v>9850</v>
      </c>
      <c r="C8136" s="4">
        <f>YEAR(Table_1[[#This Row],[Order Date]])</f>
        <v>2012</v>
      </c>
      <c r="D8136" s="9">
        <v>40955</v>
      </c>
      <c r="E8136" s="3">
        <v>40960</v>
      </c>
      <c r="F8136" s="3" t="s">
        <v>50</v>
      </c>
      <c r="G8136" s="3" t="s">
        <v>2983</v>
      </c>
      <c r="H8136" s="3" t="s">
        <v>2984</v>
      </c>
      <c r="I8136" s="3" t="s">
        <v>26</v>
      </c>
      <c r="J8136" s="3" t="s">
        <v>27</v>
      </c>
      <c r="K8136" s="3" t="s">
        <v>42</v>
      </c>
      <c r="L8136" s="3" t="s">
        <v>43</v>
      </c>
      <c r="M8136" s="3">
        <v>90008</v>
      </c>
      <c r="N8136" s="3" t="s">
        <v>44</v>
      </c>
      <c r="O8136" s="3" t="s">
        <v>1251</v>
      </c>
      <c r="P8136" s="3" t="s">
        <v>46</v>
      </c>
      <c r="Q8136" s="3" t="s">
        <v>90</v>
      </c>
      <c r="R8136" s="3" t="s">
        <v>1252</v>
      </c>
      <c r="S8136" s="3">
        <v>36.839999999999996</v>
      </c>
      <c r="T8136" s="3">
        <v>3</v>
      </c>
      <c r="U8136" s="3">
        <v>0</v>
      </c>
      <c r="V8136" s="3">
        <v>17.314799999999998</v>
      </c>
    </row>
    <row r="8137" spans="1:22" ht="14.25" customHeight="1" x14ac:dyDescent="0.25">
      <c r="A8137" s="3">
        <v>8136</v>
      </c>
      <c r="B8137" s="3" t="s">
        <v>9850</v>
      </c>
      <c r="C8137" s="4">
        <f>YEAR(Table_1[[#This Row],[Order Date]])</f>
        <v>2012</v>
      </c>
      <c r="D8137" s="9">
        <v>40955</v>
      </c>
      <c r="E8137" s="3">
        <v>40960</v>
      </c>
      <c r="F8137" s="3" t="s">
        <v>50</v>
      </c>
      <c r="G8137" s="3" t="s">
        <v>2983</v>
      </c>
      <c r="H8137" s="3" t="s">
        <v>2984</v>
      </c>
      <c r="I8137" s="3" t="s">
        <v>26</v>
      </c>
      <c r="J8137" s="3" t="s">
        <v>27</v>
      </c>
      <c r="K8137" s="3" t="s">
        <v>42</v>
      </c>
      <c r="L8137" s="3" t="s">
        <v>43</v>
      </c>
      <c r="M8137" s="3">
        <v>90008</v>
      </c>
      <c r="N8137" s="3" t="s">
        <v>44</v>
      </c>
      <c r="O8137" s="3" t="s">
        <v>257</v>
      </c>
      <c r="P8137" s="3" t="s">
        <v>46</v>
      </c>
      <c r="Q8137" s="3" t="s">
        <v>47</v>
      </c>
      <c r="R8137" s="3" t="s">
        <v>258</v>
      </c>
      <c r="S8137" s="3">
        <v>87.71</v>
      </c>
      <c r="T8137" s="3">
        <v>7</v>
      </c>
      <c r="U8137" s="3">
        <v>0</v>
      </c>
      <c r="V8137" s="3">
        <v>41.223699999999994</v>
      </c>
    </row>
    <row r="8138" spans="1:22" ht="14.25" customHeight="1" x14ac:dyDescent="0.25">
      <c r="A8138" s="3">
        <v>8137</v>
      </c>
      <c r="B8138" s="3" t="s">
        <v>9851</v>
      </c>
      <c r="C8138" s="4">
        <f>YEAR(Table_1[[#This Row],[Order Date]])</f>
        <v>2013</v>
      </c>
      <c r="D8138" s="9">
        <v>41499</v>
      </c>
      <c r="E8138" s="3">
        <v>41503</v>
      </c>
      <c r="F8138" s="3" t="s">
        <v>50</v>
      </c>
      <c r="G8138" s="3" t="s">
        <v>6583</v>
      </c>
      <c r="H8138" s="3" t="s">
        <v>6584</v>
      </c>
      <c r="I8138" s="3" t="s">
        <v>41</v>
      </c>
      <c r="J8138" s="3" t="s">
        <v>27</v>
      </c>
      <c r="K8138" s="3" t="s">
        <v>1792</v>
      </c>
      <c r="L8138" s="3" t="s">
        <v>54</v>
      </c>
      <c r="M8138" s="3">
        <v>33801</v>
      </c>
      <c r="N8138" s="3" t="s">
        <v>30</v>
      </c>
      <c r="O8138" s="3" t="s">
        <v>1105</v>
      </c>
      <c r="P8138" s="3" t="s">
        <v>32</v>
      </c>
      <c r="Q8138" s="3" t="s">
        <v>56</v>
      </c>
      <c r="R8138" s="3" t="s">
        <v>1106</v>
      </c>
      <c r="S8138" s="3">
        <v>562.29250000000013</v>
      </c>
      <c r="T8138" s="3">
        <v>7</v>
      </c>
      <c r="U8138" s="3">
        <v>0.45</v>
      </c>
      <c r="V8138" s="3">
        <v>-255.58750000000009</v>
      </c>
    </row>
    <row r="8139" spans="1:22" ht="14.25" customHeight="1" x14ac:dyDescent="0.25">
      <c r="A8139" s="3">
        <v>8138</v>
      </c>
      <c r="B8139" s="3" t="s">
        <v>9852</v>
      </c>
      <c r="C8139" s="4">
        <f>YEAR(Table_1[[#This Row],[Order Date]])</f>
        <v>2011</v>
      </c>
      <c r="D8139" s="9">
        <v>40856</v>
      </c>
      <c r="E8139" s="3">
        <v>40860</v>
      </c>
      <c r="F8139" s="3" t="s">
        <v>50</v>
      </c>
      <c r="G8139" s="3" t="s">
        <v>6280</v>
      </c>
      <c r="H8139" s="3" t="s">
        <v>6281</v>
      </c>
      <c r="I8139" s="3" t="s">
        <v>102</v>
      </c>
      <c r="J8139" s="3" t="s">
        <v>27</v>
      </c>
      <c r="K8139" s="3" t="s">
        <v>266</v>
      </c>
      <c r="L8139" s="3" t="s">
        <v>267</v>
      </c>
      <c r="M8139" s="3">
        <v>10035</v>
      </c>
      <c r="N8139" s="3" t="s">
        <v>148</v>
      </c>
      <c r="O8139" s="3" t="s">
        <v>1082</v>
      </c>
      <c r="P8139" s="3" t="s">
        <v>32</v>
      </c>
      <c r="Q8139" s="3" t="s">
        <v>65</v>
      </c>
      <c r="R8139" s="3" t="s">
        <v>3797</v>
      </c>
      <c r="S8139" s="3">
        <v>56.52</v>
      </c>
      <c r="T8139" s="3">
        <v>9</v>
      </c>
      <c r="U8139" s="3">
        <v>0</v>
      </c>
      <c r="V8139" s="3">
        <v>21.477600000000002</v>
      </c>
    </row>
    <row r="8140" spans="1:22" ht="14.25" customHeight="1" x14ac:dyDescent="0.25">
      <c r="A8140" s="3">
        <v>8139</v>
      </c>
      <c r="B8140" s="3" t="s">
        <v>9853</v>
      </c>
      <c r="C8140" s="4">
        <f>YEAR(Table_1[[#This Row],[Order Date]])</f>
        <v>2013</v>
      </c>
      <c r="D8140" s="9">
        <v>41474</v>
      </c>
      <c r="E8140" s="3">
        <v>41478</v>
      </c>
      <c r="F8140" s="3" t="s">
        <v>50</v>
      </c>
      <c r="G8140" s="3" t="s">
        <v>638</v>
      </c>
      <c r="H8140" s="3" t="s">
        <v>639</v>
      </c>
      <c r="I8140" s="3" t="s">
        <v>102</v>
      </c>
      <c r="J8140" s="3" t="s">
        <v>27</v>
      </c>
      <c r="K8140" s="3" t="s">
        <v>146</v>
      </c>
      <c r="L8140" s="3" t="s">
        <v>147</v>
      </c>
      <c r="M8140" s="3">
        <v>19140</v>
      </c>
      <c r="N8140" s="3" t="s">
        <v>148</v>
      </c>
      <c r="O8140" s="3" t="s">
        <v>3229</v>
      </c>
      <c r="P8140" s="3" t="s">
        <v>46</v>
      </c>
      <c r="Q8140" s="3" t="s">
        <v>68</v>
      </c>
      <c r="R8140" s="3" t="s">
        <v>3230</v>
      </c>
      <c r="S8140" s="3">
        <v>11.264000000000001</v>
      </c>
      <c r="T8140" s="3">
        <v>8</v>
      </c>
      <c r="U8140" s="3">
        <v>0.2</v>
      </c>
      <c r="V8140" s="3">
        <v>1.2671999999999994</v>
      </c>
    </row>
    <row r="8141" spans="1:22" ht="14.25" customHeight="1" x14ac:dyDescent="0.25">
      <c r="A8141" s="3">
        <v>8140</v>
      </c>
      <c r="B8141" s="3" t="s">
        <v>9853</v>
      </c>
      <c r="C8141" s="4">
        <f>YEAR(Table_1[[#This Row],[Order Date]])</f>
        <v>2013</v>
      </c>
      <c r="D8141" s="9">
        <v>41474</v>
      </c>
      <c r="E8141" s="3">
        <v>41478</v>
      </c>
      <c r="F8141" s="3" t="s">
        <v>50</v>
      </c>
      <c r="G8141" s="3" t="s">
        <v>638</v>
      </c>
      <c r="H8141" s="3" t="s">
        <v>639</v>
      </c>
      <c r="I8141" s="3" t="s">
        <v>102</v>
      </c>
      <c r="J8141" s="3" t="s">
        <v>27</v>
      </c>
      <c r="K8141" s="3" t="s">
        <v>146</v>
      </c>
      <c r="L8141" s="3" t="s">
        <v>147</v>
      </c>
      <c r="M8141" s="3">
        <v>19140</v>
      </c>
      <c r="N8141" s="3" t="s">
        <v>148</v>
      </c>
      <c r="O8141" s="3" t="s">
        <v>3284</v>
      </c>
      <c r="P8141" s="3" t="s">
        <v>46</v>
      </c>
      <c r="Q8141" s="3" t="s">
        <v>59</v>
      </c>
      <c r="R8141" s="3" t="s">
        <v>3285</v>
      </c>
      <c r="S8141" s="3">
        <v>284.08000000000004</v>
      </c>
      <c r="T8141" s="3">
        <v>10</v>
      </c>
      <c r="U8141" s="3">
        <v>0.2</v>
      </c>
      <c r="V8141" s="3">
        <v>24.856999999999999</v>
      </c>
    </row>
    <row r="8142" spans="1:22" ht="14.25" customHeight="1" x14ac:dyDescent="0.25">
      <c r="A8142" s="3">
        <v>8141</v>
      </c>
      <c r="B8142" s="3" t="s">
        <v>9853</v>
      </c>
      <c r="C8142" s="4">
        <f>YEAR(Table_1[[#This Row],[Order Date]])</f>
        <v>2013</v>
      </c>
      <c r="D8142" s="9">
        <v>41474</v>
      </c>
      <c r="E8142" s="3">
        <v>41478</v>
      </c>
      <c r="F8142" s="3" t="s">
        <v>50</v>
      </c>
      <c r="G8142" s="3" t="s">
        <v>638</v>
      </c>
      <c r="H8142" s="3" t="s">
        <v>639</v>
      </c>
      <c r="I8142" s="3" t="s">
        <v>102</v>
      </c>
      <c r="J8142" s="3" t="s">
        <v>27</v>
      </c>
      <c r="K8142" s="3" t="s">
        <v>146</v>
      </c>
      <c r="L8142" s="3" t="s">
        <v>147</v>
      </c>
      <c r="M8142" s="3">
        <v>19140</v>
      </c>
      <c r="N8142" s="3" t="s">
        <v>148</v>
      </c>
      <c r="O8142" s="3" t="s">
        <v>2372</v>
      </c>
      <c r="P8142" s="3" t="s">
        <v>46</v>
      </c>
      <c r="Q8142" s="3" t="s">
        <v>90</v>
      </c>
      <c r="R8142" s="3" t="s">
        <v>2373</v>
      </c>
      <c r="S8142" s="3">
        <v>18.496000000000002</v>
      </c>
      <c r="T8142" s="3">
        <v>4</v>
      </c>
      <c r="U8142" s="3">
        <v>0.2</v>
      </c>
      <c r="V8142" s="3">
        <v>6.7048000000000005</v>
      </c>
    </row>
    <row r="8143" spans="1:22" ht="14.25" customHeight="1" x14ac:dyDescent="0.25">
      <c r="A8143" s="3">
        <v>8142</v>
      </c>
      <c r="B8143" s="3" t="s">
        <v>9854</v>
      </c>
      <c r="C8143" s="4">
        <f>YEAR(Table_1[[#This Row],[Order Date]])</f>
        <v>2013</v>
      </c>
      <c r="D8143" s="9">
        <v>41310</v>
      </c>
      <c r="E8143" s="3">
        <v>41315</v>
      </c>
      <c r="F8143" s="3" t="s">
        <v>50</v>
      </c>
      <c r="G8143" s="3" t="s">
        <v>5492</v>
      </c>
      <c r="H8143" s="3" t="s">
        <v>5493</v>
      </c>
      <c r="I8143" s="3" t="s">
        <v>26</v>
      </c>
      <c r="J8143" s="3" t="s">
        <v>27</v>
      </c>
      <c r="K8143" s="3" t="s">
        <v>947</v>
      </c>
      <c r="L8143" s="3" t="s">
        <v>43</v>
      </c>
      <c r="M8143" s="3">
        <v>92037</v>
      </c>
      <c r="N8143" s="3" t="s">
        <v>44</v>
      </c>
      <c r="O8143" s="3" t="s">
        <v>2365</v>
      </c>
      <c r="P8143" s="3" t="s">
        <v>46</v>
      </c>
      <c r="Q8143" s="3" t="s">
        <v>47</v>
      </c>
      <c r="R8143" s="3" t="s">
        <v>2366</v>
      </c>
      <c r="S8143" s="3">
        <v>14.73</v>
      </c>
      <c r="T8143" s="3">
        <v>3</v>
      </c>
      <c r="U8143" s="3">
        <v>0</v>
      </c>
      <c r="V8143" s="3">
        <v>7.2176999999999998</v>
      </c>
    </row>
    <row r="8144" spans="1:22" ht="14.25" customHeight="1" x14ac:dyDescent="0.25">
      <c r="A8144" s="3">
        <v>8143</v>
      </c>
      <c r="B8144" s="3" t="s">
        <v>9854</v>
      </c>
      <c r="C8144" s="4">
        <f>YEAR(Table_1[[#This Row],[Order Date]])</f>
        <v>2013</v>
      </c>
      <c r="D8144" s="9">
        <v>41310</v>
      </c>
      <c r="E8144" s="3">
        <v>41315</v>
      </c>
      <c r="F8144" s="3" t="s">
        <v>50</v>
      </c>
      <c r="G8144" s="3" t="s">
        <v>5492</v>
      </c>
      <c r="H8144" s="3" t="s">
        <v>5493</v>
      </c>
      <c r="I8144" s="3" t="s">
        <v>26</v>
      </c>
      <c r="J8144" s="3" t="s">
        <v>27</v>
      </c>
      <c r="K8144" s="3" t="s">
        <v>947</v>
      </c>
      <c r="L8144" s="3" t="s">
        <v>43</v>
      </c>
      <c r="M8144" s="3">
        <v>92037</v>
      </c>
      <c r="N8144" s="3" t="s">
        <v>44</v>
      </c>
      <c r="O8144" s="3" t="s">
        <v>3219</v>
      </c>
      <c r="P8144" s="3" t="s">
        <v>46</v>
      </c>
      <c r="Q8144" s="3" t="s">
        <v>59</v>
      </c>
      <c r="R8144" s="3" t="s">
        <v>3220</v>
      </c>
      <c r="S8144" s="3">
        <v>186.54</v>
      </c>
      <c r="T8144" s="3">
        <v>3</v>
      </c>
      <c r="U8144" s="3">
        <v>0</v>
      </c>
      <c r="V8144" s="3">
        <v>50.365800000000007</v>
      </c>
    </row>
    <row r="8145" spans="1:22" ht="14.25" customHeight="1" x14ac:dyDescent="0.25">
      <c r="A8145" s="3">
        <v>8144</v>
      </c>
      <c r="B8145" s="3" t="s">
        <v>9854</v>
      </c>
      <c r="C8145" s="4">
        <f>YEAR(Table_1[[#This Row],[Order Date]])</f>
        <v>2013</v>
      </c>
      <c r="D8145" s="9">
        <v>41310</v>
      </c>
      <c r="E8145" s="3">
        <v>41315</v>
      </c>
      <c r="F8145" s="3" t="s">
        <v>50</v>
      </c>
      <c r="G8145" s="3" t="s">
        <v>5492</v>
      </c>
      <c r="H8145" s="3" t="s">
        <v>5493</v>
      </c>
      <c r="I8145" s="3" t="s">
        <v>26</v>
      </c>
      <c r="J8145" s="3" t="s">
        <v>27</v>
      </c>
      <c r="K8145" s="3" t="s">
        <v>947</v>
      </c>
      <c r="L8145" s="3" t="s">
        <v>43</v>
      </c>
      <c r="M8145" s="3">
        <v>92037</v>
      </c>
      <c r="N8145" s="3" t="s">
        <v>44</v>
      </c>
      <c r="O8145" s="3" t="s">
        <v>2400</v>
      </c>
      <c r="P8145" s="3" t="s">
        <v>32</v>
      </c>
      <c r="Q8145" s="3" t="s">
        <v>56</v>
      </c>
      <c r="R8145" s="3" t="s">
        <v>2401</v>
      </c>
      <c r="S8145" s="3">
        <v>557.72799999999995</v>
      </c>
      <c r="T8145" s="3">
        <v>4</v>
      </c>
      <c r="U8145" s="3">
        <v>0.2</v>
      </c>
      <c r="V8145" s="3">
        <v>6.9715999999999951</v>
      </c>
    </row>
    <row r="8146" spans="1:22" ht="14.25" customHeight="1" x14ac:dyDescent="0.25">
      <c r="A8146" s="3">
        <v>8145</v>
      </c>
      <c r="B8146" s="3" t="s">
        <v>9854</v>
      </c>
      <c r="C8146" s="4">
        <f>YEAR(Table_1[[#This Row],[Order Date]])</f>
        <v>2013</v>
      </c>
      <c r="D8146" s="9">
        <v>41310</v>
      </c>
      <c r="E8146" s="3">
        <v>41315</v>
      </c>
      <c r="F8146" s="3" t="s">
        <v>50</v>
      </c>
      <c r="G8146" s="3" t="s">
        <v>5492</v>
      </c>
      <c r="H8146" s="3" t="s">
        <v>5493</v>
      </c>
      <c r="I8146" s="3" t="s">
        <v>26</v>
      </c>
      <c r="J8146" s="3" t="s">
        <v>27</v>
      </c>
      <c r="K8146" s="3" t="s">
        <v>947</v>
      </c>
      <c r="L8146" s="3" t="s">
        <v>43</v>
      </c>
      <c r="M8146" s="3">
        <v>92037</v>
      </c>
      <c r="N8146" s="3" t="s">
        <v>44</v>
      </c>
      <c r="O8146" s="3" t="s">
        <v>615</v>
      </c>
      <c r="P8146" s="3" t="s">
        <v>71</v>
      </c>
      <c r="Q8146" s="3" t="s">
        <v>72</v>
      </c>
      <c r="R8146" s="3" t="s">
        <v>616</v>
      </c>
      <c r="S8146" s="3">
        <v>159.96800000000002</v>
      </c>
      <c r="T8146" s="3">
        <v>4</v>
      </c>
      <c r="U8146" s="3">
        <v>0.2</v>
      </c>
      <c r="V8146" s="3">
        <v>-31.993600000000029</v>
      </c>
    </row>
    <row r="8147" spans="1:22" ht="14.25" customHeight="1" x14ac:dyDescent="0.25">
      <c r="A8147" s="3">
        <v>8146</v>
      </c>
      <c r="B8147" s="3" t="s">
        <v>9855</v>
      </c>
      <c r="C8147" s="4">
        <f>YEAR(Table_1[[#This Row],[Order Date]])</f>
        <v>2011</v>
      </c>
      <c r="D8147" s="9">
        <v>40714</v>
      </c>
      <c r="E8147" s="3">
        <v>40721</v>
      </c>
      <c r="F8147" s="3" t="s">
        <v>50</v>
      </c>
      <c r="G8147" s="3" t="s">
        <v>3998</v>
      </c>
      <c r="H8147" s="3" t="s">
        <v>3999</v>
      </c>
      <c r="I8147" s="3" t="s">
        <v>26</v>
      </c>
      <c r="J8147" s="3" t="s">
        <v>27</v>
      </c>
      <c r="K8147" s="3" t="s">
        <v>7527</v>
      </c>
      <c r="L8147" s="3" t="s">
        <v>649</v>
      </c>
      <c r="M8147" s="3">
        <v>73505</v>
      </c>
      <c r="N8147" s="3" t="s">
        <v>105</v>
      </c>
      <c r="O8147" s="3" t="s">
        <v>4613</v>
      </c>
      <c r="P8147" s="3" t="s">
        <v>46</v>
      </c>
      <c r="Q8147" s="3" t="s">
        <v>78</v>
      </c>
      <c r="R8147" s="3" t="s">
        <v>4614</v>
      </c>
      <c r="S8147" s="3">
        <v>471.90000000000003</v>
      </c>
      <c r="T8147" s="3">
        <v>6</v>
      </c>
      <c r="U8147" s="3">
        <v>0</v>
      </c>
      <c r="V8147" s="3">
        <v>155.72699999999998</v>
      </c>
    </row>
    <row r="8148" spans="1:22" ht="14.25" customHeight="1" x14ac:dyDescent="0.25">
      <c r="A8148" s="3">
        <v>8147</v>
      </c>
      <c r="B8148" s="3" t="s">
        <v>9855</v>
      </c>
      <c r="C8148" s="4">
        <f>YEAR(Table_1[[#This Row],[Order Date]])</f>
        <v>2011</v>
      </c>
      <c r="D8148" s="9">
        <v>40714</v>
      </c>
      <c r="E8148" s="3">
        <v>40721</v>
      </c>
      <c r="F8148" s="3" t="s">
        <v>50</v>
      </c>
      <c r="G8148" s="3" t="s">
        <v>3998</v>
      </c>
      <c r="H8148" s="3" t="s">
        <v>3999</v>
      </c>
      <c r="I8148" s="3" t="s">
        <v>26</v>
      </c>
      <c r="J8148" s="3" t="s">
        <v>27</v>
      </c>
      <c r="K8148" s="3" t="s">
        <v>7527</v>
      </c>
      <c r="L8148" s="3" t="s">
        <v>649</v>
      </c>
      <c r="M8148" s="3">
        <v>73505</v>
      </c>
      <c r="N8148" s="3" t="s">
        <v>105</v>
      </c>
      <c r="O8148" s="3" t="s">
        <v>5170</v>
      </c>
      <c r="P8148" s="3" t="s">
        <v>46</v>
      </c>
      <c r="Q8148" s="3" t="s">
        <v>68</v>
      </c>
      <c r="R8148" s="3" t="s">
        <v>5171</v>
      </c>
      <c r="S8148" s="3">
        <v>3.52</v>
      </c>
      <c r="T8148" s="3">
        <v>2</v>
      </c>
      <c r="U8148" s="3">
        <v>0</v>
      </c>
      <c r="V8148" s="3">
        <v>1.6896</v>
      </c>
    </row>
    <row r="8149" spans="1:22" ht="14.25" customHeight="1" x14ac:dyDescent="0.25">
      <c r="A8149" s="3">
        <v>8148</v>
      </c>
      <c r="B8149" s="3" t="s">
        <v>9856</v>
      </c>
      <c r="C8149" s="4">
        <f>YEAR(Table_1[[#This Row],[Order Date]])</f>
        <v>2014</v>
      </c>
      <c r="D8149" s="9">
        <v>41800</v>
      </c>
      <c r="E8149" s="3">
        <v>41805</v>
      </c>
      <c r="F8149" s="3" t="s">
        <v>50</v>
      </c>
      <c r="G8149" s="3" t="s">
        <v>1408</v>
      </c>
      <c r="H8149" s="3" t="s">
        <v>1409</v>
      </c>
      <c r="I8149" s="3" t="s">
        <v>26</v>
      </c>
      <c r="J8149" s="3" t="s">
        <v>27</v>
      </c>
      <c r="K8149" s="3" t="s">
        <v>1976</v>
      </c>
      <c r="L8149" s="3" t="s">
        <v>319</v>
      </c>
      <c r="M8149" s="3">
        <v>24153</v>
      </c>
      <c r="N8149" s="3" t="s">
        <v>30</v>
      </c>
      <c r="O8149" s="3" t="s">
        <v>185</v>
      </c>
      <c r="P8149" s="3" t="s">
        <v>46</v>
      </c>
      <c r="Q8149" s="3" t="s">
        <v>90</v>
      </c>
      <c r="R8149" s="3" t="s">
        <v>186</v>
      </c>
      <c r="S8149" s="3">
        <v>49.12</v>
      </c>
      <c r="T8149" s="3">
        <v>4</v>
      </c>
      <c r="U8149" s="3">
        <v>0</v>
      </c>
      <c r="V8149" s="3">
        <v>23.086399999999998</v>
      </c>
    </row>
    <row r="8150" spans="1:22" ht="14.25" customHeight="1" x14ac:dyDescent="0.25">
      <c r="A8150" s="3">
        <v>8149</v>
      </c>
      <c r="B8150" s="3" t="s">
        <v>9857</v>
      </c>
      <c r="C8150" s="4">
        <f>YEAR(Table_1[[#This Row],[Order Date]])</f>
        <v>2013</v>
      </c>
      <c r="D8150" s="9">
        <v>41636</v>
      </c>
      <c r="E8150" s="3">
        <v>41640</v>
      </c>
      <c r="F8150" s="3" t="s">
        <v>50</v>
      </c>
      <c r="G8150" s="3" t="s">
        <v>6140</v>
      </c>
      <c r="H8150" s="3" t="s">
        <v>6141</v>
      </c>
      <c r="I8150" s="3" t="s">
        <v>102</v>
      </c>
      <c r="J8150" s="3" t="s">
        <v>27</v>
      </c>
      <c r="K8150" s="3" t="s">
        <v>2542</v>
      </c>
      <c r="L8150" s="3" t="s">
        <v>43</v>
      </c>
      <c r="M8150" s="3">
        <v>92704</v>
      </c>
      <c r="N8150" s="3" t="s">
        <v>44</v>
      </c>
      <c r="O8150" s="3" t="s">
        <v>2918</v>
      </c>
      <c r="P8150" s="3" t="s">
        <v>46</v>
      </c>
      <c r="Q8150" s="3" t="s">
        <v>47</v>
      </c>
      <c r="R8150" s="3" t="s">
        <v>2919</v>
      </c>
      <c r="S8150" s="3">
        <v>20.16</v>
      </c>
      <c r="T8150" s="3">
        <v>7</v>
      </c>
      <c r="U8150" s="3">
        <v>0</v>
      </c>
      <c r="V8150" s="3">
        <v>9.8783999999999992</v>
      </c>
    </row>
    <row r="8151" spans="1:22" ht="14.25" customHeight="1" x14ac:dyDescent="0.25">
      <c r="A8151" s="3">
        <v>8150</v>
      </c>
      <c r="B8151" s="3" t="s">
        <v>9858</v>
      </c>
      <c r="C8151" s="4">
        <f>YEAR(Table_1[[#This Row],[Order Date]])</f>
        <v>2011</v>
      </c>
      <c r="D8151" s="9">
        <v>40570</v>
      </c>
      <c r="E8151" s="3">
        <v>40573</v>
      </c>
      <c r="F8151" s="3" t="s">
        <v>188</v>
      </c>
      <c r="G8151" s="3" t="s">
        <v>6012</v>
      </c>
      <c r="H8151" s="3" t="s">
        <v>6013</v>
      </c>
      <c r="I8151" s="3" t="s">
        <v>41</v>
      </c>
      <c r="J8151" s="3" t="s">
        <v>27</v>
      </c>
      <c r="K8151" s="3" t="s">
        <v>9859</v>
      </c>
      <c r="L8151" s="3" t="s">
        <v>5326</v>
      </c>
      <c r="M8151" s="3">
        <v>57701</v>
      </c>
      <c r="N8151" s="3" t="s">
        <v>105</v>
      </c>
      <c r="O8151" s="3" t="s">
        <v>3718</v>
      </c>
      <c r="P8151" s="3" t="s">
        <v>46</v>
      </c>
      <c r="Q8151" s="3" t="s">
        <v>75</v>
      </c>
      <c r="R8151" s="3" t="s">
        <v>3719</v>
      </c>
      <c r="S8151" s="3">
        <v>10.68</v>
      </c>
      <c r="T8151" s="3">
        <v>2</v>
      </c>
      <c r="U8151" s="3">
        <v>0</v>
      </c>
      <c r="V8151" s="3">
        <v>5.0195999999999996</v>
      </c>
    </row>
    <row r="8152" spans="1:22" ht="14.25" customHeight="1" x14ac:dyDescent="0.25">
      <c r="A8152" s="3">
        <v>8151</v>
      </c>
      <c r="B8152" s="3" t="s">
        <v>9858</v>
      </c>
      <c r="C8152" s="4">
        <f>YEAR(Table_1[[#This Row],[Order Date]])</f>
        <v>2011</v>
      </c>
      <c r="D8152" s="9">
        <v>40570</v>
      </c>
      <c r="E8152" s="3">
        <v>40573</v>
      </c>
      <c r="F8152" s="3" t="s">
        <v>188</v>
      </c>
      <c r="G8152" s="3" t="s">
        <v>6012</v>
      </c>
      <c r="H8152" s="3" t="s">
        <v>6013</v>
      </c>
      <c r="I8152" s="3" t="s">
        <v>41</v>
      </c>
      <c r="J8152" s="3" t="s">
        <v>27</v>
      </c>
      <c r="K8152" s="3" t="s">
        <v>9859</v>
      </c>
      <c r="L8152" s="3" t="s">
        <v>5326</v>
      </c>
      <c r="M8152" s="3">
        <v>57701</v>
      </c>
      <c r="N8152" s="3" t="s">
        <v>105</v>
      </c>
      <c r="O8152" s="3" t="s">
        <v>2462</v>
      </c>
      <c r="P8152" s="3" t="s">
        <v>32</v>
      </c>
      <c r="Q8152" s="3" t="s">
        <v>33</v>
      </c>
      <c r="R8152" s="3" t="s">
        <v>2463</v>
      </c>
      <c r="S8152" s="3">
        <v>141.96</v>
      </c>
      <c r="T8152" s="3">
        <v>2</v>
      </c>
      <c r="U8152" s="3">
        <v>0</v>
      </c>
      <c r="V8152" s="3">
        <v>39.748800000000003</v>
      </c>
    </row>
    <row r="8153" spans="1:22" ht="14.25" customHeight="1" x14ac:dyDescent="0.25">
      <c r="A8153" s="3">
        <v>8152</v>
      </c>
      <c r="B8153" s="3" t="s">
        <v>9860</v>
      </c>
      <c r="C8153" s="4">
        <f>YEAR(Table_1[[#This Row],[Order Date]])</f>
        <v>2014</v>
      </c>
      <c r="D8153" s="9">
        <v>41722</v>
      </c>
      <c r="E8153" s="3">
        <v>41724</v>
      </c>
      <c r="F8153" s="3" t="s">
        <v>188</v>
      </c>
      <c r="G8153" s="3" t="s">
        <v>1558</v>
      </c>
      <c r="H8153" s="3" t="s">
        <v>1559</v>
      </c>
      <c r="I8153" s="3" t="s">
        <v>26</v>
      </c>
      <c r="J8153" s="3" t="s">
        <v>27</v>
      </c>
      <c r="K8153" s="3" t="s">
        <v>95</v>
      </c>
      <c r="L8153" s="3" t="s">
        <v>96</v>
      </c>
      <c r="M8153" s="3">
        <v>98115</v>
      </c>
      <c r="N8153" s="3" t="s">
        <v>44</v>
      </c>
      <c r="O8153" s="3" t="s">
        <v>2808</v>
      </c>
      <c r="P8153" s="3" t="s">
        <v>46</v>
      </c>
      <c r="Q8153" s="3" t="s">
        <v>59</v>
      </c>
      <c r="R8153" s="3" t="s">
        <v>2809</v>
      </c>
      <c r="S8153" s="3">
        <v>32.479999999999997</v>
      </c>
      <c r="T8153" s="3">
        <v>2</v>
      </c>
      <c r="U8153" s="3">
        <v>0</v>
      </c>
      <c r="V8153" s="3">
        <v>4.8719999999999999</v>
      </c>
    </row>
    <row r="8154" spans="1:22" ht="14.25" customHeight="1" x14ac:dyDescent="0.25">
      <c r="A8154" s="3">
        <v>8153</v>
      </c>
      <c r="B8154" s="3" t="s">
        <v>9860</v>
      </c>
      <c r="C8154" s="4">
        <f>YEAR(Table_1[[#This Row],[Order Date]])</f>
        <v>2014</v>
      </c>
      <c r="D8154" s="9">
        <v>41722</v>
      </c>
      <c r="E8154" s="3">
        <v>41724</v>
      </c>
      <c r="F8154" s="3" t="s">
        <v>188</v>
      </c>
      <c r="G8154" s="3" t="s">
        <v>1558</v>
      </c>
      <c r="H8154" s="3" t="s">
        <v>1559</v>
      </c>
      <c r="I8154" s="3" t="s">
        <v>26</v>
      </c>
      <c r="J8154" s="3" t="s">
        <v>27</v>
      </c>
      <c r="K8154" s="3" t="s">
        <v>95</v>
      </c>
      <c r="L8154" s="3" t="s">
        <v>96</v>
      </c>
      <c r="M8154" s="3">
        <v>98115</v>
      </c>
      <c r="N8154" s="3" t="s">
        <v>44</v>
      </c>
      <c r="O8154" s="3" t="s">
        <v>1865</v>
      </c>
      <c r="P8154" s="3" t="s">
        <v>46</v>
      </c>
      <c r="Q8154" s="3" t="s">
        <v>90</v>
      </c>
      <c r="R8154" s="3" t="s">
        <v>1866</v>
      </c>
      <c r="S8154" s="3">
        <v>20.04</v>
      </c>
      <c r="T8154" s="3">
        <v>3</v>
      </c>
      <c r="U8154" s="3">
        <v>0</v>
      </c>
      <c r="V8154" s="3">
        <v>9.6191999999999993</v>
      </c>
    </row>
    <row r="8155" spans="1:22" ht="14.25" customHeight="1" x14ac:dyDescent="0.25">
      <c r="A8155" s="3">
        <v>8154</v>
      </c>
      <c r="B8155" s="3" t="s">
        <v>9860</v>
      </c>
      <c r="C8155" s="4">
        <f>YEAR(Table_1[[#This Row],[Order Date]])</f>
        <v>2014</v>
      </c>
      <c r="D8155" s="9">
        <v>41722</v>
      </c>
      <c r="E8155" s="3">
        <v>41724</v>
      </c>
      <c r="F8155" s="3" t="s">
        <v>188</v>
      </c>
      <c r="G8155" s="3" t="s">
        <v>1558</v>
      </c>
      <c r="H8155" s="3" t="s">
        <v>1559</v>
      </c>
      <c r="I8155" s="3" t="s">
        <v>26</v>
      </c>
      <c r="J8155" s="3" t="s">
        <v>27</v>
      </c>
      <c r="K8155" s="3" t="s">
        <v>95</v>
      </c>
      <c r="L8155" s="3" t="s">
        <v>96</v>
      </c>
      <c r="M8155" s="3">
        <v>98115</v>
      </c>
      <c r="N8155" s="3" t="s">
        <v>44</v>
      </c>
      <c r="O8155" s="3" t="s">
        <v>5739</v>
      </c>
      <c r="P8155" s="3" t="s">
        <v>71</v>
      </c>
      <c r="Q8155" s="3" t="s">
        <v>1216</v>
      </c>
      <c r="R8155" s="3" t="s">
        <v>5740</v>
      </c>
      <c r="S8155" s="3">
        <v>13999.96</v>
      </c>
      <c r="T8155" s="3">
        <v>4</v>
      </c>
      <c r="U8155" s="3">
        <v>0</v>
      </c>
      <c r="V8155" s="3">
        <v>6719.9807999999994</v>
      </c>
    </row>
    <row r="8156" spans="1:22" ht="14.25" customHeight="1" x14ac:dyDescent="0.25">
      <c r="A8156" s="3">
        <v>8155</v>
      </c>
      <c r="B8156" s="3" t="s">
        <v>9861</v>
      </c>
      <c r="C8156" s="4">
        <f>YEAR(Table_1[[#This Row],[Order Date]])</f>
        <v>2014</v>
      </c>
      <c r="D8156" s="9">
        <v>41719</v>
      </c>
      <c r="E8156" s="3">
        <v>41723</v>
      </c>
      <c r="F8156" s="3" t="s">
        <v>50</v>
      </c>
      <c r="G8156" s="3" t="s">
        <v>7418</v>
      </c>
      <c r="H8156" s="3" t="s">
        <v>7419</v>
      </c>
      <c r="I8156" s="3" t="s">
        <v>26</v>
      </c>
      <c r="J8156" s="3" t="s">
        <v>27</v>
      </c>
      <c r="K8156" s="3" t="s">
        <v>3687</v>
      </c>
      <c r="L8156" s="3" t="s">
        <v>747</v>
      </c>
      <c r="M8156" s="3">
        <v>6457</v>
      </c>
      <c r="N8156" s="3" t="s">
        <v>148</v>
      </c>
      <c r="O8156" s="3" t="s">
        <v>4812</v>
      </c>
      <c r="P8156" s="3" t="s">
        <v>71</v>
      </c>
      <c r="Q8156" s="3" t="s">
        <v>161</v>
      </c>
      <c r="R8156" s="3" t="s">
        <v>4813</v>
      </c>
      <c r="S8156" s="3">
        <v>238</v>
      </c>
      <c r="T8156" s="3">
        <v>2</v>
      </c>
      <c r="U8156" s="3">
        <v>0</v>
      </c>
      <c r="V8156" s="3">
        <v>38.080000000000013</v>
      </c>
    </row>
    <row r="8157" spans="1:22" ht="14.25" customHeight="1" x14ac:dyDescent="0.25">
      <c r="A8157" s="3">
        <v>8156</v>
      </c>
      <c r="B8157" s="3" t="s">
        <v>9861</v>
      </c>
      <c r="C8157" s="4">
        <f>YEAR(Table_1[[#This Row],[Order Date]])</f>
        <v>2014</v>
      </c>
      <c r="D8157" s="9">
        <v>41719</v>
      </c>
      <c r="E8157" s="3">
        <v>41723</v>
      </c>
      <c r="F8157" s="3" t="s">
        <v>50</v>
      </c>
      <c r="G8157" s="3" t="s">
        <v>7418</v>
      </c>
      <c r="H8157" s="3" t="s">
        <v>7419</v>
      </c>
      <c r="I8157" s="3" t="s">
        <v>26</v>
      </c>
      <c r="J8157" s="3" t="s">
        <v>27</v>
      </c>
      <c r="K8157" s="3" t="s">
        <v>3687</v>
      </c>
      <c r="L8157" s="3" t="s">
        <v>747</v>
      </c>
      <c r="M8157" s="3">
        <v>6457</v>
      </c>
      <c r="N8157" s="3" t="s">
        <v>148</v>
      </c>
      <c r="O8157" s="3" t="s">
        <v>4072</v>
      </c>
      <c r="P8157" s="3" t="s">
        <v>46</v>
      </c>
      <c r="Q8157" s="3" t="s">
        <v>90</v>
      </c>
      <c r="R8157" s="3" t="s">
        <v>4073</v>
      </c>
      <c r="S8157" s="3">
        <v>61.96</v>
      </c>
      <c r="T8157" s="3">
        <v>2</v>
      </c>
      <c r="U8157" s="3">
        <v>0</v>
      </c>
      <c r="V8157" s="3">
        <v>27.881999999999998</v>
      </c>
    </row>
    <row r="8158" spans="1:22" ht="14.25" customHeight="1" x14ac:dyDescent="0.25">
      <c r="A8158" s="3">
        <v>8157</v>
      </c>
      <c r="B8158" s="3" t="s">
        <v>9862</v>
      </c>
      <c r="C8158" s="4">
        <f>YEAR(Table_1[[#This Row],[Order Date]])</f>
        <v>2013</v>
      </c>
      <c r="D8158" s="9">
        <v>41552</v>
      </c>
      <c r="E8158" s="3">
        <v>41557</v>
      </c>
      <c r="F8158" s="3" t="s">
        <v>50</v>
      </c>
      <c r="G8158" s="3" t="s">
        <v>1984</v>
      </c>
      <c r="H8158" s="3" t="s">
        <v>1985</v>
      </c>
      <c r="I8158" s="3" t="s">
        <v>26</v>
      </c>
      <c r="J8158" s="3" t="s">
        <v>27</v>
      </c>
      <c r="K8158" s="3" t="s">
        <v>4492</v>
      </c>
      <c r="L8158" s="3" t="s">
        <v>2735</v>
      </c>
      <c r="M8158" s="3">
        <v>21215</v>
      </c>
      <c r="N8158" s="3" t="s">
        <v>148</v>
      </c>
      <c r="O8158" s="3" t="s">
        <v>3817</v>
      </c>
      <c r="P8158" s="3" t="s">
        <v>32</v>
      </c>
      <c r="Q8158" s="3" t="s">
        <v>56</v>
      </c>
      <c r="R8158" s="3" t="s">
        <v>3818</v>
      </c>
      <c r="S8158" s="3">
        <v>239.37199999999996</v>
      </c>
      <c r="T8158" s="3">
        <v>2</v>
      </c>
      <c r="U8158" s="3">
        <v>0.3</v>
      </c>
      <c r="V8158" s="3">
        <v>-23.93719999999999</v>
      </c>
    </row>
    <row r="8159" spans="1:22" ht="14.25" customHeight="1" x14ac:dyDescent="0.25">
      <c r="A8159" s="3">
        <v>8158</v>
      </c>
      <c r="B8159" s="3" t="s">
        <v>9863</v>
      </c>
      <c r="C8159" s="4">
        <f>YEAR(Table_1[[#This Row],[Order Date]])</f>
        <v>2013</v>
      </c>
      <c r="D8159" s="9">
        <v>41597</v>
      </c>
      <c r="E8159" s="3">
        <v>41601</v>
      </c>
      <c r="F8159" s="3" t="s">
        <v>50</v>
      </c>
      <c r="G8159" s="3" t="s">
        <v>2567</v>
      </c>
      <c r="H8159" s="3" t="s">
        <v>2568</v>
      </c>
      <c r="I8159" s="3" t="s">
        <v>26</v>
      </c>
      <c r="J8159" s="3" t="s">
        <v>27</v>
      </c>
      <c r="K8159" s="3" t="s">
        <v>947</v>
      </c>
      <c r="L8159" s="3" t="s">
        <v>43</v>
      </c>
      <c r="M8159" s="3">
        <v>92105</v>
      </c>
      <c r="N8159" s="3" t="s">
        <v>44</v>
      </c>
      <c r="O8159" s="3" t="s">
        <v>4812</v>
      </c>
      <c r="P8159" s="3" t="s">
        <v>71</v>
      </c>
      <c r="Q8159" s="3" t="s">
        <v>161</v>
      </c>
      <c r="R8159" s="3" t="s">
        <v>4813</v>
      </c>
      <c r="S8159" s="3">
        <v>595</v>
      </c>
      <c r="T8159" s="3">
        <v>5</v>
      </c>
      <c r="U8159" s="3">
        <v>0</v>
      </c>
      <c r="V8159" s="3">
        <v>95.200000000000031</v>
      </c>
    </row>
    <row r="8160" spans="1:22" ht="14.25" customHeight="1" x14ac:dyDescent="0.25">
      <c r="A8160" s="3">
        <v>8159</v>
      </c>
      <c r="B8160" s="3" t="s">
        <v>9864</v>
      </c>
      <c r="C8160" s="4">
        <f>YEAR(Table_1[[#This Row],[Order Date]])</f>
        <v>2014</v>
      </c>
      <c r="D8160" s="9">
        <v>42000</v>
      </c>
      <c r="E8160" s="3">
        <v>42006</v>
      </c>
      <c r="F8160" s="3" t="s">
        <v>50</v>
      </c>
      <c r="G8160" s="3" t="s">
        <v>1805</v>
      </c>
      <c r="H8160" s="3" t="s">
        <v>1806</v>
      </c>
      <c r="I8160" s="3" t="s">
        <v>41</v>
      </c>
      <c r="J8160" s="3" t="s">
        <v>27</v>
      </c>
      <c r="K8160" s="3" t="s">
        <v>6902</v>
      </c>
      <c r="L8160" s="3" t="s">
        <v>104</v>
      </c>
      <c r="M8160" s="3">
        <v>79762</v>
      </c>
      <c r="N8160" s="3" t="s">
        <v>105</v>
      </c>
      <c r="O8160" s="3" t="s">
        <v>5226</v>
      </c>
      <c r="P8160" s="3" t="s">
        <v>46</v>
      </c>
      <c r="Q8160" s="3" t="s">
        <v>90</v>
      </c>
      <c r="R8160" s="3" t="s">
        <v>5227</v>
      </c>
      <c r="S8160" s="3">
        <v>16.032</v>
      </c>
      <c r="T8160" s="3">
        <v>3</v>
      </c>
      <c r="U8160" s="3">
        <v>0.2</v>
      </c>
      <c r="V8160" s="3">
        <v>5.6111999999999993</v>
      </c>
    </row>
    <row r="8161" spans="1:22" ht="14.25" customHeight="1" x14ac:dyDescent="0.25">
      <c r="A8161" s="3">
        <v>8160</v>
      </c>
      <c r="B8161" s="3" t="s">
        <v>9865</v>
      </c>
      <c r="C8161" s="4">
        <f>YEAR(Table_1[[#This Row],[Order Date]])</f>
        <v>2013</v>
      </c>
      <c r="D8161" s="9">
        <v>41343</v>
      </c>
      <c r="E8161" s="3">
        <v>41347</v>
      </c>
      <c r="F8161" s="3" t="s">
        <v>50</v>
      </c>
      <c r="G8161" s="3" t="s">
        <v>440</v>
      </c>
      <c r="H8161" s="3" t="s">
        <v>441</v>
      </c>
      <c r="I8161" s="3" t="s">
        <v>102</v>
      </c>
      <c r="J8161" s="3" t="s">
        <v>27</v>
      </c>
      <c r="K8161" s="3" t="s">
        <v>8448</v>
      </c>
      <c r="L8161" s="3" t="s">
        <v>747</v>
      </c>
      <c r="M8161" s="3">
        <v>6460</v>
      </c>
      <c r="N8161" s="3" t="s">
        <v>148</v>
      </c>
      <c r="O8161" s="3" t="s">
        <v>992</v>
      </c>
      <c r="P8161" s="3" t="s">
        <v>71</v>
      </c>
      <c r="Q8161" s="3" t="s">
        <v>161</v>
      </c>
      <c r="R8161" s="3" t="s">
        <v>993</v>
      </c>
      <c r="S8161" s="3">
        <v>199.75</v>
      </c>
      <c r="T8161" s="3">
        <v>5</v>
      </c>
      <c r="U8161" s="3">
        <v>0</v>
      </c>
      <c r="V8161" s="3">
        <v>87.890000000000015</v>
      </c>
    </row>
    <row r="8162" spans="1:22" ht="14.25" customHeight="1" x14ac:dyDescent="0.25">
      <c r="A8162" s="3">
        <v>8161</v>
      </c>
      <c r="B8162" s="3" t="s">
        <v>9866</v>
      </c>
      <c r="C8162" s="4">
        <f>YEAR(Table_1[[#This Row],[Order Date]])</f>
        <v>2013</v>
      </c>
      <c r="D8162" s="9">
        <v>41321</v>
      </c>
      <c r="E8162" s="3">
        <v>41325</v>
      </c>
      <c r="F8162" s="3" t="s">
        <v>50</v>
      </c>
      <c r="G8162" s="3" t="s">
        <v>4011</v>
      </c>
      <c r="H8162" s="3" t="s">
        <v>4012</v>
      </c>
      <c r="I8162" s="3" t="s">
        <v>26</v>
      </c>
      <c r="J8162" s="3" t="s">
        <v>27</v>
      </c>
      <c r="K8162" s="3" t="s">
        <v>1093</v>
      </c>
      <c r="L8162" s="3" t="s">
        <v>788</v>
      </c>
      <c r="M8162" s="3">
        <v>7109</v>
      </c>
      <c r="N8162" s="3" t="s">
        <v>148</v>
      </c>
      <c r="O8162" s="3" t="s">
        <v>8382</v>
      </c>
      <c r="P8162" s="3" t="s">
        <v>32</v>
      </c>
      <c r="Q8162" s="3" t="s">
        <v>36</v>
      </c>
      <c r="R8162" s="3" t="s">
        <v>8383</v>
      </c>
      <c r="S8162" s="3">
        <v>227.96</v>
      </c>
      <c r="T8162" s="3">
        <v>2</v>
      </c>
      <c r="U8162" s="3">
        <v>0</v>
      </c>
      <c r="V8162" s="3">
        <v>36.473600000000005</v>
      </c>
    </row>
    <row r="8163" spans="1:22" ht="14.25" customHeight="1" x14ac:dyDescent="0.25">
      <c r="A8163" s="3">
        <v>8162</v>
      </c>
      <c r="B8163" s="3" t="s">
        <v>9867</v>
      </c>
      <c r="C8163" s="4">
        <f>YEAR(Table_1[[#This Row],[Order Date]])</f>
        <v>2012</v>
      </c>
      <c r="D8163" s="9">
        <v>41180</v>
      </c>
      <c r="E8163" s="3">
        <v>41185</v>
      </c>
      <c r="F8163" s="3" t="s">
        <v>23</v>
      </c>
      <c r="G8163" s="3" t="s">
        <v>3072</v>
      </c>
      <c r="H8163" s="3" t="s">
        <v>3073</v>
      </c>
      <c r="I8163" s="3" t="s">
        <v>26</v>
      </c>
      <c r="J8163" s="3" t="s">
        <v>27</v>
      </c>
      <c r="K8163" s="3" t="s">
        <v>266</v>
      </c>
      <c r="L8163" s="3" t="s">
        <v>267</v>
      </c>
      <c r="M8163" s="3">
        <v>10035</v>
      </c>
      <c r="N8163" s="3" t="s">
        <v>148</v>
      </c>
      <c r="O8163" s="3" t="s">
        <v>1607</v>
      </c>
      <c r="P8163" s="3" t="s">
        <v>46</v>
      </c>
      <c r="Q8163" s="3" t="s">
        <v>78</v>
      </c>
      <c r="R8163" s="3" t="s">
        <v>1608</v>
      </c>
      <c r="S8163" s="3">
        <v>293.52</v>
      </c>
      <c r="T8163" s="3">
        <v>6</v>
      </c>
      <c r="U8163" s="3">
        <v>0</v>
      </c>
      <c r="V8163" s="3">
        <v>76.315200000000004</v>
      </c>
    </row>
    <row r="8164" spans="1:22" ht="14.25" customHeight="1" x14ac:dyDescent="0.25">
      <c r="A8164" s="3">
        <v>8163</v>
      </c>
      <c r="B8164" s="3" t="s">
        <v>9867</v>
      </c>
      <c r="C8164" s="4">
        <f>YEAR(Table_1[[#This Row],[Order Date]])</f>
        <v>2012</v>
      </c>
      <c r="D8164" s="9">
        <v>41180</v>
      </c>
      <c r="E8164" s="3">
        <v>41185</v>
      </c>
      <c r="F8164" s="3" t="s">
        <v>23</v>
      </c>
      <c r="G8164" s="3" t="s">
        <v>3072</v>
      </c>
      <c r="H8164" s="3" t="s">
        <v>3073</v>
      </c>
      <c r="I8164" s="3" t="s">
        <v>26</v>
      </c>
      <c r="J8164" s="3" t="s">
        <v>27</v>
      </c>
      <c r="K8164" s="3" t="s">
        <v>266</v>
      </c>
      <c r="L8164" s="3" t="s">
        <v>267</v>
      </c>
      <c r="M8164" s="3">
        <v>10035</v>
      </c>
      <c r="N8164" s="3" t="s">
        <v>148</v>
      </c>
      <c r="O8164" s="3" t="s">
        <v>1378</v>
      </c>
      <c r="P8164" s="3" t="s">
        <v>71</v>
      </c>
      <c r="Q8164" s="3" t="s">
        <v>72</v>
      </c>
      <c r="R8164" s="3" t="s">
        <v>1379</v>
      </c>
      <c r="S8164" s="3">
        <v>307.98</v>
      </c>
      <c r="T8164" s="3">
        <v>2</v>
      </c>
      <c r="U8164" s="3">
        <v>0</v>
      </c>
      <c r="V8164" s="3">
        <v>89.314199999999971</v>
      </c>
    </row>
    <row r="8165" spans="1:22" ht="14.25" customHeight="1" x14ac:dyDescent="0.25">
      <c r="A8165" s="3">
        <v>8164</v>
      </c>
      <c r="B8165" s="3" t="s">
        <v>9868</v>
      </c>
      <c r="C8165" s="4">
        <f>YEAR(Table_1[[#This Row],[Order Date]])</f>
        <v>2012</v>
      </c>
      <c r="D8165" s="9">
        <v>41215</v>
      </c>
      <c r="E8165" s="3">
        <v>41219</v>
      </c>
      <c r="F8165" s="3" t="s">
        <v>50</v>
      </c>
      <c r="G8165" s="3" t="s">
        <v>2474</v>
      </c>
      <c r="H8165" s="3" t="s">
        <v>2475</v>
      </c>
      <c r="I8165" s="3" t="s">
        <v>26</v>
      </c>
      <c r="J8165" s="3" t="s">
        <v>27</v>
      </c>
      <c r="K8165" s="3" t="s">
        <v>947</v>
      </c>
      <c r="L8165" s="3" t="s">
        <v>43</v>
      </c>
      <c r="M8165" s="3">
        <v>92105</v>
      </c>
      <c r="N8165" s="3" t="s">
        <v>44</v>
      </c>
      <c r="O8165" s="3" t="s">
        <v>5654</v>
      </c>
      <c r="P8165" s="3" t="s">
        <v>32</v>
      </c>
      <c r="Q8165" s="3" t="s">
        <v>65</v>
      </c>
      <c r="R8165" s="3" t="s">
        <v>5655</v>
      </c>
      <c r="S8165" s="3">
        <v>96.960000000000008</v>
      </c>
      <c r="T8165" s="3">
        <v>6</v>
      </c>
      <c r="U8165" s="3">
        <v>0</v>
      </c>
      <c r="V8165" s="3">
        <v>33.935999999999993</v>
      </c>
    </row>
    <row r="8166" spans="1:22" ht="14.25" customHeight="1" x14ac:dyDescent="0.25">
      <c r="A8166" s="3">
        <v>8165</v>
      </c>
      <c r="B8166" s="3" t="s">
        <v>9868</v>
      </c>
      <c r="C8166" s="4">
        <f>YEAR(Table_1[[#This Row],[Order Date]])</f>
        <v>2012</v>
      </c>
      <c r="D8166" s="9">
        <v>41215</v>
      </c>
      <c r="E8166" s="3">
        <v>41219</v>
      </c>
      <c r="F8166" s="3" t="s">
        <v>50</v>
      </c>
      <c r="G8166" s="3" t="s">
        <v>2474</v>
      </c>
      <c r="H8166" s="3" t="s">
        <v>2475</v>
      </c>
      <c r="I8166" s="3" t="s">
        <v>26</v>
      </c>
      <c r="J8166" s="3" t="s">
        <v>27</v>
      </c>
      <c r="K8166" s="3" t="s">
        <v>947</v>
      </c>
      <c r="L8166" s="3" t="s">
        <v>43</v>
      </c>
      <c r="M8166" s="3">
        <v>92105</v>
      </c>
      <c r="N8166" s="3" t="s">
        <v>44</v>
      </c>
      <c r="O8166" s="3" t="s">
        <v>1199</v>
      </c>
      <c r="P8166" s="3" t="s">
        <v>46</v>
      </c>
      <c r="Q8166" s="3" t="s">
        <v>75</v>
      </c>
      <c r="R8166" s="3" t="s">
        <v>1200</v>
      </c>
      <c r="S8166" s="3">
        <v>117.48800000000001</v>
      </c>
      <c r="T8166" s="3">
        <v>7</v>
      </c>
      <c r="U8166" s="3">
        <v>0.2</v>
      </c>
      <c r="V8166" s="3">
        <v>41.120799999999988</v>
      </c>
    </row>
    <row r="8167" spans="1:22" ht="14.25" customHeight="1" x14ac:dyDescent="0.25">
      <c r="A8167" s="3">
        <v>8166</v>
      </c>
      <c r="B8167" s="3" t="s">
        <v>9868</v>
      </c>
      <c r="C8167" s="4">
        <f>YEAR(Table_1[[#This Row],[Order Date]])</f>
        <v>2012</v>
      </c>
      <c r="D8167" s="9">
        <v>41215</v>
      </c>
      <c r="E8167" s="3">
        <v>41219</v>
      </c>
      <c r="F8167" s="3" t="s">
        <v>50</v>
      </c>
      <c r="G8167" s="3" t="s">
        <v>2474</v>
      </c>
      <c r="H8167" s="3" t="s">
        <v>2475</v>
      </c>
      <c r="I8167" s="3" t="s">
        <v>26</v>
      </c>
      <c r="J8167" s="3" t="s">
        <v>27</v>
      </c>
      <c r="K8167" s="3" t="s">
        <v>947</v>
      </c>
      <c r="L8167" s="3" t="s">
        <v>43</v>
      </c>
      <c r="M8167" s="3">
        <v>92105</v>
      </c>
      <c r="N8167" s="3" t="s">
        <v>44</v>
      </c>
      <c r="O8167" s="3" t="s">
        <v>2301</v>
      </c>
      <c r="P8167" s="3" t="s">
        <v>46</v>
      </c>
      <c r="Q8167" s="3" t="s">
        <v>75</v>
      </c>
      <c r="R8167" s="3" t="s">
        <v>2302</v>
      </c>
      <c r="S8167" s="3">
        <v>11.952000000000002</v>
      </c>
      <c r="T8167" s="3">
        <v>3</v>
      </c>
      <c r="U8167" s="3">
        <v>0.2</v>
      </c>
      <c r="V8167" s="3">
        <v>4.1832000000000003</v>
      </c>
    </row>
    <row r="8168" spans="1:22" ht="14.25" customHeight="1" x14ac:dyDescent="0.25">
      <c r="A8168" s="3">
        <v>8167</v>
      </c>
      <c r="B8168" s="3" t="s">
        <v>9868</v>
      </c>
      <c r="C8168" s="4">
        <f>YEAR(Table_1[[#This Row],[Order Date]])</f>
        <v>2012</v>
      </c>
      <c r="D8168" s="9">
        <v>41215</v>
      </c>
      <c r="E8168" s="3">
        <v>41219</v>
      </c>
      <c r="F8168" s="3" t="s">
        <v>50</v>
      </c>
      <c r="G8168" s="3" t="s">
        <v>2474</v>
      </c>
      <c r="H8168" s="3" t="s">
        <v>2475</v>
      </c>
      <c r="I8168" s="3" t="s">
        <v>26</v>
      </c>
      <c r="J8168" s="3" t="s">
        <v>27</v>
      </c>
      <c r="K8168" s="3" t="s">
        <v>947</v>
      </c>
      <c r="L8168" s="3" t="s">
        <v>43</v>
      </c>
      <c r="M8168" s="3">
        <v>92105</v>
      </c>
      <c r="N8168" s="3" t="s">
        <v>44</v>
      </c>
      <c r="O8168" s="3" t="s">
        <v>5658</v>
      </c>
      <c r="P8168" s="3" t="s">
        <v>32</v>
      </c>
      <c r="Q8168" s="3" t="s">
        <v>33</v>
      </c>
      <c r="R8168" s="3" t="s">
        <v>5659</v>
      </c>
      <c r="S8168" s="3">
        <v>512.49900000000002</v>
      </c>
      <c r="T8168" s="3">
        <v>3</v>
      </c>
      <c r="U8168" s="3">
        <v>0.15</v>
      </c>
      <c r="V8168" s="3">
        <v>-30.147000000000048</v>
      </c>
    </row>
    <row r="8169" spans="1:22" ht="14.25" customHeight="1" x14ac:dyDescent="0.25">
      <c r="A8169" s="3">
        <v>8168</v>
      </c>
      <c r="B8169" s="3" t="s">
        <v>9869</v>
      </c>
      <c r="C8169" s="4">
        <f>YEAR(Table_1[[#This Row],[Order Date]])</f>
        <v>2013</v>
      </c>
      <c r="D8169" s="9">
        <v>41487</v>
      </c>
      <c r="E8169" s="3">
        <v>41492</v>
      </c>
      <c r="F8169" s="3" t="s">
        <v>50</v>
      </c>
      <c r="G8169" s="3" t="s">
        <v>6638</v>
      </c>
      <c r="H8169" s="3" t="s">
        <v>6639</v>
      </c>
      <c r="I8169" s="3" t="s">
        <v>41</v>
      </c>
      <c r="J8169" s="3" t="s">
        <v>27</v>
      </c>
      <c r="K8169" s="3" t="s">
        <v>127</v>
      </c>
      <c r="L8169" s="3" t="s">
        <v>43</v>
      </c>
      <c r="M8169" s="3">
        <v>94122</v>
      </c>
      <c r="N8169" s="3" t="s">
        <v>44</v>
      </c>
      <c r="O8169" s="3" t="s">
        <v>2268</v>
      </c>
      <c r="P8169" s="3" t="s">
        <v>32</v>
      </c>
      <c r="Q8169" s="3" t="s">
        <v>56</v>
      </c>
      <c r="R8169" s="3" t="s">
        <v>2269</v>
      </c>
      <c r="S8169" s="3">
        <v>863.12800000000004</v>
      </c>
      <c r="T8169" s="3">
        <v>7</v>
      </c>
      <c r="U8169" s="3">
        <v>0.2</v>
      </c>
      <c r="V8169" s="3">
        <v>-32.367300000000085</v>
      </c>
    </row>
    <row r="8170" spans="1:22" ht="14.25" customHeight="1" x14ac:dyDescent="0.25">
      <c r="A8170" s="3">
        <v>8169</v>
      </c>
      <c r="B8170" s="3" t="s">
        <v>9870</v>
      </c>
      <c r="C8170" s="4">
        <f>YEAR(Table_1[[#This Row],[Order Date]])</f>
        <v>2014</v>
      </c>
      <c r="D8170" s="9">
        <v>41950</v>
      </c>
      <c r="E8170" s="3">
        <v>41957</v>
      </c>
      <c r="F8170" s="3" t="s">
        <v>50</v>
      </c>
      <c r="G8170" s="3" t="s">
        <v>1249</v>
      </c>
      <c r="H8170" s="3" t="s">
        <v>1250</v>
      </c>
      <c r="I8170" s="3" t="s">
        <v>102</v>
      </c>
      <c r="J8170" s="3" t="s">
        <v>27</v>
      </c>
      <c r="K8170" s="3" t="s">
        <v>95</v>
      </c>
      <c r="L8170" s="3" t="s">
        <v>96</v>
      </c>
      <c r="M8170" s="3">
        <v>98105</v>
      </c>
      <c r="N8170" s="3" t="s">
        <v>44</v>
      </c>
      <c r="O8170" s="3" t="s">
        <v>1225</v>
      </c>
      <c r="P8170" s="3" t="s">
        <v>32</v>
      </c>
      <c r="Q8170" s="3" t="s">
        <v>56</v>
      </c>
      <c r="R8170" s="3" t="s">
        <v>1226</v>
      </c>
      <c r="S8170" s="3">
        <v>2036.8600000000001</v>
      </c>
      <c r="T8170" s="3">
        <v>7</v>
      </c>
      <c r="U8170" s="3">
        <v>0</v>
      </c>
      <c r="V8170" s="3">
        <v>366.63479999999993</v>
      </c>
    </row>
    <row r="8171" spans="1:22" ht="14.25" customHeight="1" x14ac:dyDescent="0.25">
      <c r="A8171" s="3">
        <v>8170</v>
      </c>
      <c r="B8171" s="3" t="s">
        <v>9870</v>
      </c>
      <c r="C8171" s="4">
        <f>YEAR(Table_1[[#This Row],[Order Date]])</f>
        <v>2014</v>
      </c>
      <c r="D8171" s="9">
        <v>41950</v>
      </c>
      <c r="E8171" s="3">
        <v>41957</v>
      </c>
      <c r="F8171" s="3" t="s">
        <v>50</v>
      </c>
      <c r="G8171" s="3" t="s">
        <v>1249</v>
      </c>
      <c r="H8171" s="3" t="s">
        <v>1250</v>
      </c>
      <c r="I8171" s="3" t="s">
        <v>102</v>
      </c>
      <c r="J8171" s="3" t="s">
        <v>27</v>
      </c>
      <c r="K8171" s="3" t="s">
        <v>95</v>
      </c>
      <c r="L8171" s="3" t="s">
        <v>96</v>
      </c>
      <c r="M8171" s="3">
        <v>98105</v>
      </c>
      <c r="N8171" s="3" t="s">
        <v>44</v>
      </c>
      <c r="O8171" s="3" t="s">
        <v>1195</v>
      </c>
      <c r="P8171" s="3" t="s">
        <v>32</v>
      </c>
      <c r="Q8171" s="3" t="s">
        <v>36</v>
      </c>
      <c r="R8171" s="3" t="s">
        <v>1196</v>
      </c>
      <c r="S8171" s="3">
        <v>449.56800000000004</v>
      </c>
      <c r="T8171" s="3">
        <v>2</v>
      </c>
      <c r="U8171" s="3">
        <v>0.2</v>
      </c>
      <c r="V8171" s="3">
        <v>-73.054800000000071</v>
      </c>
    </row>
    <row r="8172" spans="1:22" ht="14.25" customHeight="1" x14ac:dyDescent="0.25">
      <c r="A8172" s="3">
        <v>8171</v>
      </c>
      <c r="B8172" s="3" t="s">
        <v>9870</v>
      </c>
      <c r="C8172" s="4">
        <f>YEAR(Table_1[[#This Row],[Order Date]])</f>
        <v>2014</v>
      </c>
      <c r="D8172" s="9">
        <v>41950</v>
      </c>
      <c r="E8172" s="3">
        <v>41957</v>
      </c>
      <c r="F8172" s="3" t="s">
        <v>50</v>
      </c>
      <c r="G8172" s="3" t="s">
        <v>1249</v>
      </c>
      <c r="H8172" s="3" t="s">
        <v>1250</v>
      </c>
      <c r="I8172" s="3" t="s">
        <v>102</v>
      </c>
      <c r="J8172" s="3" t="s">
        <v>27</v>
      </c>
      <c r="K8172" s="3" t="s">
        <v>95</v>
      </c>
      <c r="L8172" s="3" t="s">
        <v>96</v>
      </c>
      <c r="M8172" s="3">
        <v>98105</v>
      </c>
      <c r="N8172" s="3" t="s">
        <v>44</v>
      </c>
      <c r="O8172" s="3" t="s">
        <v>1854</v>
      </c>
      <c r="P8172" s="3" t="s">
        <v>71</v>
      </c>
      <c r="Q8172" s="3" t="s">
        <v>161</v>
      </c>
      <c r="R8172" s="3" t="s">
        <v>1855</v>
      </c>
      <c r="S8172" s="3">
        <v>108.96000000000001</v>
      </c>
      <c r="T8172" s="3">
        <v>3</v>
      </c>
      <c r="U8172" s="3">
        <v>0</v>
      </c>
      <c r="V8172" s="3">
        <v>32.687999999999988</v>
      </c>
    </row>
    <row r="8173" spans="1:22" ht="14.25" customHeight="1" x14ac:dyDescent="0.25">
      <c r="A8173" s="3">
        <v>8172</v>
      </c>
      <c r="B8173" s="3" t="s">
        <v>9871</v>
      </c>
      <c r="C8173" s="4">
        <f>YEAR(Table_1[[#This Row],[Order Date]])</f>
        <v>2013</v>
      </c>
      <c r="D8173" s="9">
        <v>41319</v>
      </c>
      <c r="E8173" s="3">
        <v>41324</v>
      </c>
      <c r="F8173" s="3" t="s">
        <v>50</v>
      </c>
      <c r="G8173" s="3" t="s">
        <v>2080</v>
      </c>
      <c r="H8173" s="3" t="s">
        <v>2081</v>
      </c>
      <c r="I8173" s="3" t="s">
        <v>26</v>
      </c>
      <c r="J8173" s="3" t="s">
        <v>27</v>
      </c>
      <c r="K8173" s="3" t="s">
        <v>328</v>
      </c>
      <c r="L8173" s="3" t="s">
        <v>1487</v>
      </c>
      <c r="M8173" s="3">
        <v>39212</v>
      </c>
      <c r="N8173" s="3" t="s">
        <v>30</v>
      </c>
      <c r="O8173" s="3" t="s">
        <v>3824</v>
      </c>
      <c r="P8173" s="3" t="s">
        <v>46</v>
      </c>
      <c r="Q8173" s="3" t="s">
        <v>68</v>
      </c>
      <c r="R8173" s="3" t="s">
        <v>3825</v>
      </c>
      <c r="S8173" s="3">
        <v>264.18</v>
      </c>
      <c r="T8173" s="3">
        <v>7</v>
      </c>
      <c r="U8173" s="3">
        <v>0</v>
      </c>
      <c r="V8173" s="3">
        <v>68.686800000000005</v>
      </c>
    </row>
    <row r="8174" spans="1:22" ht="14.25" customHeight="1" x14ac:dyDescent="0.25">
      <c r="A8174" s="3">
        <v>8173</v>
      </c>
      <c r="B8174" s="3" t="s">
        <v>9872</v>
      </c>
      <c r="C8174" s="4">
        <f>YEAR(Table_1[[#This Row],[Order Date]])</f>
        <v>2011</v>
      </c>
      <c r="D8174" s="9">
        <v>40733</v>
      </c>
      <c r="E8174" s="3">
        <v>40737</v>
      </c>
      <c r="F8174" s="3" t="s">
        <v>50</v>
      </c>
      <c r="G8174" s="3" t="s">
        <v>6370</v>
      </c>
      <c r="H8174" s="3" t="s">
        <v>6371</v>
      </c>
      <c r="I8174" s="3" t="s">
        <v>102</v>
      </c>
      <c r="J8174" s="3" t="s">
        <v>27</v>
      </c>
      <c r="K8174" s="3" t="s">
        <v>42</v>
      </c>
      <c r="L8174" s="3" t="s">
        <v>43</v>
      </c>
      <c r="M8174" s="3">
        <v>90049</v>
      </c>
      <c r="N8174" s="3" t="s">
        <v>44</v>
      </c>
      <c r="O8174" s="3" t="s">
        <v>5610</v>
      </c>
      <c r="P8174" s="3" t="s">
        <v>46</v>
      </c>
      <c r="Q8174" s="3" t="s">
        <v>47</v>
      </c>
      <c r="R8174" s="3" t="s">
        <v>5611</v>
      </c>
      <c r="S8174" s="3">
        <v>2.88</v>
      </c>
      <c r="T8174" s="3">
        <v>1</v>
      </c>
      <c r="U8174" s="3">
        <v>0</v>
      </c>
      <c r="V8174" s="3">
        <v>1.4112</v>
      </c>
    </row>
    <row r="8175" spans="1:22" ht="14.25" customHeight="1" x14ac:dyDescent="0.25">
      <c r="A8175" s="3">
        <v>8174</v>
      </c>
      <c r="B8175" s="3" t="s">
        <v>9872</v>
      </c>
      <c r="C8175" s="4">
        <f>YEAR(Table_1[[#This Row],[Order Date]])</f>
        <v>2011</v>
      </c>
      <c r="D8175" s="9">
        <v>40733</v>
      </c>
      <c r="E8175" s="3">
        <v>40737</v>
      </c>
      <c r="F8175" s="3" t="s">
        <v>50</v>
      </c>
      <c r="G8175" s="3" t="s">
        <v>6370</v>
      </c>
      <c r="H8175" s="3" t="s">
        <v>6371</v>
      </c>
      <c r="I8175" s="3" t="s">
        <v>102</v>
      </c>
      <c r="J8175" s="3" t="s">
        <v>27</v>
      </c>
      <c r="K8175" s="3" t="s">
        <v>42</v>
      </c>
      <c r="L8175" s="3" t="s">
        <v>43</v>
      </c>
      <c r="M8175" s="3">
        <v>90049</v>
      </c>
      <c r="N8175" s="3" t="s">
        <v>44</v>
      </c>
      <c r="O8175" s="3" t="s">
        <v>232</v>
      </c>
      <c r="P8175" s="3" t="s">
        <v>46</v>
      </c>
      <c r="Q8175" s="3" t="s">
        <v>75</v>
      </c>
      <c r="R8175" s="3" t="s">
        <v>233</v>
      </c>
      <c r="S8175" s="3">
        <v>41.904000000000003</v>
      </c>
      <c r="T8175" s="3">
        <v>6</v>
      </c>
      <c r="U8175" s="3">
        <v>0.2</v>
      </c>
      <c r="V8175" s="3">
        <v>14.142599999999996</v>
      </c>
    </row>
    <row r="8176" spans="1:22" ht="14.25" customHeight="1" x14ac:dyDescent="0.25">
      <c r="A8176" s="3">
        <v>8175</v>
      </c>
      <c r="B8176" s="3" t="s">
        <v>9872</v>
      </c>
      <c r="C8176" s="4">
        <f>YEAR(Table_1[[#This Row],[Order Date]])</f>
        <v>2011</v>
      </c>
      <c r="D8176" s="9">
        <v>40733</v>
      </c>
      <c r="E8176" s="3">
        <v>40737</v>
      </c>
      <c r="F8176" s="3" t="s">
        <v>50</v>
      </c>
      <c r="G8176" s="3" t="s">
        <v>6370</v>
      </c>
      <c r="H8176" s="3" t="s">
        <v>6371</v>
      </c>
      <c r="I8176" s="3" t="s">
        <v>102</v>
      </c>
      <c r="J8176" s="3" t="s">
        <v>27</v>
      </c>
      <c r="K8176" s="3" t="s">
        <v>42</v>
      </c>
      <c r="L8176" s="3" t="s">
        <v>43</v>
      </c>
      <c r="M8176" s="3">
        <v>90049</v>
      </c>
      <c r="N8176" s="3" t="s">
        <v>44</v>
      </c>
      <c r="O8176" s="3" t="s">
        <v>4803</v>
      </c>
      <c r="P8176" s="3" t="s">
        <v>46</v>
      </c>
      <c r="Q8176" s="3" t="s">
        <v>59</v>
      </c>
      <c r="R8176" s="3" t="s">
        <v>4804</v>
      </c>
      <c r="S8176" s="3">
        <v>23.92</v>
      </c>
      <c r="T8176" s="3">
        <v>4</v>
      </c>
      <c r="U8176" s="3">
        <v>0</v>
      </c>
      <c r="V8176" s="3">
        <v>4.066399999999998</v>
      </c>
    </row>
    <row r="8177" spans="1:22" ht="14.25" customHeight="1" x14ac:dyDescent="0.25">
      <c r="A8177" s="3">
        <v>8176</v>
      </c>
      <c r="B8177" s="3" t="s">
        <v>9873</v>
      </c>
      <c r="C8177" s="4">
        <f>YEAR(Table_1[[#This Row],[Order Date]])</f>
        <v>2013</v>
      </c>
      <c r="D8177" s="9">
        <v>41304</v>
      </c>
      <c r="E8177" s="3">
        <v>41309</v>
      </c>
      <c r="F8177" s="3" t="s">
        <v>50</v>
      </c>
      <c r="G8177" s="3" t="s">
        <v>9874</v>
      </c>
      <c r="H8177" s="3" t="s">
        <v>9875</v>
      </c>
      <c r="I8177" s="3" t="s">
        <v>41</v>
      </c>
      <c r="J8177" s="3" t="s">
        <v>27</v>
      </c>
      <c r="K8177" s="3" t="s">
        <v>303</v>
      </c>
      <c r="L8177" s="3" t="s">
        <v>211</v>
      </c>
      <c r="M8177" s="3">
        <v>60623</v>
      </c>
      <c r="N8177" s="3" t="s">
        <v>105</v>
      </c>
      <c r="O8177" s="3" t="s">
        <v>296</v>
      </c>
      <c r="P8177" s="3" t="s">
        <v>46</v>
      </c>
      <c r="Q8177" s="3" t="s">
        <v>90</v>
      </c>
      <c r="R8177" s="3" t="s">
        <v>297</v>
      </c>
      <c r="S8177" s="3">
        <v>156.512</v>
      </c>
      <c r="T8177" s="3">
        <v>4</v>
      </c>
      <c r="U8177" s="3">
        <v>0.2</v>
      </c>
      <c r="V8177" s="3">
        <v>52.822799999999987</v>
      </c>
    </row>
    <row r="8178" spans="1:22" ht="14.25" customHeight="1" x14ac:dyDescent="0.25">
      <c r="A8178" s="3">
        <v>8177</v>
      </c>
      <c r="B8178" s="3" t="s">
        <v>9876</v>
      </c>
      <c r="C8178" s="4">
        <f>YEAR(Table_1[[#This Row],[Order Date]])</f>
        <v>2013</v>
      </c>
      <c r="D8178" s="9">
        <v>41540</v>
      </c>
      <c r="E8178" s="3">
        <v>41543</v>
      </c>
      <c r="F8178" s="3" t="s">
        <v>188</v>
      </c>
      <c r="G8178" s="3" t="s">
        <v>3758</v>
      </c>
      <c r="H8178" s="3" t="s">
        <v>3759</v>
      </c>
      <c r="I8178" s="3" t="s">
        <v>102</v>
      </c>
      <c r="J8178" s="3" t="s">
        <v>27</v>
      </c>
      <c r="K8178" s="3" t="s">
        <v>266</v>
      </c>
      <c r="L8178" s="3" t="s">
        <v>267</v>
      </c>
      <c r="M8178" s="3">
        <v>10035</v>
      </c>
      <c r="N8178" s="3" t="s">
        <v>148</v>
      </c>
      <c r="O8178" s="3" t="s">
        <v>368</v>
      </c>
      <c r="P8178" s="3" t="s">
        <v>46</v>
      </c>
      <c r="Q8178" s="3" t="s">
        <v>59</v>
      </c>
      <c r="R8178" s="3" t="s">
        <v>369</v>
      </c>
      <c r="S8178" s="3">
        <v>128.34</v>
      </c>
      <c r="T8178" s="3">
        <v>6</v>
      </c>
      <c r="U8178" s="3">
        <v>0</v>
      </c>
      <c r="V8178" s="3">
        <v>37.218599999999995</v>
      </c>
    </row>
    <row r="8179" spans="1:22" ht="14.25" customHeight="1" x14ac:dyDescent="0.25">
      <c r="A8179" s="3">
        <v>8178</v>
      </c>
      <c r="B8179" s="3" t="s">
        <v>9877</v>
      </c>
      <c r="C8179" s="4">
        <f>YEAR(Table_1[[#This Row],[Order Date]])</f>
        <v>2014</v>
      </c>
      <c r="D8179" s="9">
        <v>41996</v>
      </c>
      <c r="E8179" s="3">
        <v>41998</v>
      </c>
      <c r="F8179" s="3" t="s">
        <v>188</v>
      </c>
      <c r="G8179" s="3" t="s">
        <v>3694</v>
      </c>
      <c r="H8179" s="3" t="s">
        <v>3695</v>
      </c>
      <c r="I8179" s="3" t="s">
        <v>26</v>
      </c>
      <c r="J8179" s="3" t="s">
        <v>27</v>
      </c>
      <c r="K8179" s="3" t="s">
        <v>42</v>
      </c>
      <c r="L8179" s="3" t="s">
        <v>43</v>
      </c>
      <c r="M8179" s="3">
        <v>90008</v>
      </c>
      <c r="N8179" s="3" t="s">
        <v>44</v>
      </c>
      <c r="O8179" s="3" t="s">
        <v>6539</v>
      </c>
      <c r="P8179" s="3" t="s">
        <v>71</v>
      </c>
      <c r="Q8179" s="3" t="s">
        <v>161</v>
      </c>
      <c r="R8179" s="3" t="s">
        <v>6540</v>
      </c>
      <c r="S8179" s="3">
        <v>474.95</v>
      </c>
      <c r="T8179" s="3">
        <v>5</v>
      </c>
      <c r="U8179" s="3">
        <v>0</v>
      </c>
      <c r="V8179" s="3">
        <v>142.48499999999993</v>
      </c>
    </row>
    <row r="8180" spans="1:22" ht="14.25" customHeight="1" x14ac:dyDescent="0.25">
      <c r="A8180" s="3">
        <v>8179</v>
      </c>
      <c r="B8180" s="3" t="s">
        <v>9878</v>
      </c>
      <c r="C8180" s="4">
        <f>YEAR(Table_1[[#This Row],[Order Date]])</f>
        <v>2013</v>
      </c>
      <c r="D8180" s="9">
        <v>41520</v>
      </c>
      <c r="E8180" s="3">
        <v>41526</v>
      </c>
      <c r="F8180" s="3" t="s">
        <v>50</v>
      </c>
      <c r="G8180" s="3" t="s">
        <v>5215</v>
      </c>
      <c r="H8180" s="3" t="s">
        <v>5216</v>
      </c>
      <c r="I8180" s="3" t="s">
        <v>26</v>
      </c>
      <c r="J8180" s="3" t="s">
        <v>27</v>
      </c>
      <c r="K8180" s="3" t="s">
        <v>1377</v>
      </c>
      <c r="L8180" s="3" t="s">
        <v>96</v>
      </c>
      <c r="M8180" s="3">
        <v>98198</v>
      </c>
      <c r="N8180" s="3" t="s">
        <v>44</v>
      </c>
      <c r="O8180" s="3" t="s">
        <v>2396</v>
      </c>
      <c r="P8180" s="3" t="s">
        <v>71</v>
      </c>
      <c r="Q8180" s="3" t="s">
        <v>1216</v>
      </c>
      <c r="R8180" s="3" t="s">
        <v>2397</v>
      </c>
      <c r="S8180" s="3">
        <v>999.98</v>
      </c>
      <c r="T8180" s="3">
        <v>2</v>
      </c>
      <c r="U8180" s="3">
        <v>0</v>
      </c>
      <c r="V8180" s="3">
        <v>449.99099999999999</v>
      </c>
    </row>
    <row r="8181" spans="1:22" ht="14.25" customHeight="1" x14ac:dyDescent="0.25">
      <c r="A8181" s="3">
        <v>8180</v>
      </c>
      <c r="B8181" s="3" t="s">
        <v>9879</v>
      </c>
      <c r="C8181" s="4">
        <f>YEAR(Table_1[[#This Row],[Order Date]])</f>
        <v>2012</v>
      </c>
      <c r="D8181" s="9">
        <v>41123</v>
      </c>
      <c r="E8181" s="3">
        <v>41127</v>
      </c>
      <c r="F8181" s="3" t="s">
        <v>50</v>
      </c>
      <c r="G8181" s="3" t="s">
        <v>1835</v>
      </c>
      <c r="H8181" s="3" t="s">
        <v>1836</v>
      </c>
      <c r="I8181" s="3" t="s">
        <v>26</v>
      </c>
      <c r="J8181" s="3" t="s">
        <v>27</v>
      </c>
      <c r="K8181" s="3" t="s">
        <v>318</v>
      </c>
      <c r="L8181" s="3" t="s">
        <v>420</v>
      </c>
      <c r="M8181" s="3">
        <v>97477</v>
      </c>
      <c r="N8181" s="3" t="s">
        <v>44</v>
      </c>
      <c r="O8181" s="3" t="s">
        <v>6944</v>
      </c>
      <c r="P8181" s="3" t="s">
        <v>32</v>
      </c>
      <c r="Q8181" s="3" t="s">
        <v>56</v>
      </c>
      <c r="R8181" s="3" t="s">
        <v>6945</v>
      </c>
      <c r="S8181" s="3">
        <v>277.5</v>
      </c>
      <c r="T8181" s="3">
        <v>4</v>
      </c>
      <c r="U8181" s="3">
        <v>0.5</v>
      </c>
      <c r="V8181" s="3">
        <v>-188.7</v>
      </c>
    </row>
    <row r="8182" spans="1:22" ht="14.25" customHeight="1" x14ac:dyDescent="0.25">
      <c r="A8182" s="3">
        <v>8181</v>
      </c>
      <c r="B8182" s="3" t="s">
        <v>9880</v>
      </c>
      <c r="C8182" s="4">
        <f>YEAR(Table_1[[#This Row],[Order Date]])</f>
        <v>2012</v>
      </c>
      <c r="D8182" s="9">
        <v>41234</v>
      </c>
      <c r="E8182" s="3">
        <v>41238</v>
      </c>
      <c r="F8182" s="3" t="s">
        <v>50</v>
      </c>
      <c r="G8182" s="3" t="s">
        <v>7946</v>
      </c>
      <c r="H8182" s="3" t="s">
        <v>7947</v>
      </c>
      <c r="I8182" s="3" t="s">
        <v>26</v>
      </c>
      <c r="J8182" s="3" t="s">
        <v>27</v>
      </c>
      <c r="K8182" s="3" t="s">
        <v>146</v>
      </c>
      <c r="L8182" s="3" t="s">
        <v>147</v>
      </c>
      <c r="M8182" s="3">
        <v>19120</v>
      </c>
      <c r="N8182" s="3" t="s">
        <v>148</v>
      </c>
      <c r="O8182" s="3" t="s">
        <v>3804</v>
      </c>
      <c r="P8182" s="3" t="s">
        <v>32</v>
      </c>
      <c r="Q8182" s="3" t="s">
        <v>56</v>
      </c>
      <c r="R8182" s="3" t="s">
        <v>3805</v>
      </c>
      <c r="S8182" s="3">
        <v>1252.704</v>
      </c>
      <c r="T8182" s="3">
        <v>8</v>
      </c>
      <c r="U8182" s="3">
        <v>0.4</v>
      </c>
      <c r="V8182" s="3">
        <v>-480.20320000000027</v>
      </c>
    </row>
    <row r="8183" spans="1:22" ht="14.25" customHeight="1" x14ac:dyDescent="0.25">
      <c r="A8183" s="3">
        <v>8182</v>
      </c>
      <c r="B8183" s="3" t="s">
        <v>9880</v>
      </c>
      <c r="C8183" s="4">
        <f>YEAR(Table_1[[#This Row],[Order Date]])</f>
        <v>2012</v>
      </c>
      <c r="D8183" s="9">
        <v>41234</v>
      </c>
      <c r="E8183" s="3">
        <v>41238</v>
      </c>
      <c r="F8183" s="3" t="s">
        <v>50</v>
      </c>
      <c r="G8183" s="3" t="s">
        <v>7946</v>
      </c>
      <c r="H8183" s="3" t="s">
        <v>7947</v>
      </c>
      <c r="I8183" s="3" t="s">
        <v>26</v>
      </c>
      <c r="J8183" s="3" t="s">
        <v>27</v>
      </c>
      <c r="K8183" s="3" t="s">
        <v>146</v>
      </c>
      <c r="L8183" s="3" t="s">
        <v>147</v>
      </c>
      <c r="M8183" s="3">
        <v>19120</v>
      </c>
      <c r="N8183" s="3" t="s">
        <v>148</v>
      </c>
      <c r="O8183" s="3" t="s">
        <v>2669</v>
      </c>
      <c r="P8183" s="3" t="s">
        <v>71</v>
      </c>
      <c r="Q8183" s="3" t="s">
        <v>72</v>
      </c>
      <c r="R8183" s="3" t="s">
        <v>2670</v>
      </c>
      <c r="S8183" s="3">
        <v>110.97</v>
      </c>
      <c r="T8183" s="3">
        <v>5</v>
      </c>
      <c r="U8183" s="3">
        <v>0.4</v>
      </c>
      <c r="V8183" s="3">
        <v>-24.043499999999995</v>
      </c>
    </row>
    <row r="8184" spans="1:22" ht="14.25" customHeight="1" x14ac:dyDescent="0.25">
      <c r="A8184" s="3">
        <v>8183</v>
      </c>
      <c r="B8184" s="3" t="s">
        <v>9881</v>
      </c>
      <c r="C8184" s="4">
        <f>YEAR(Table_1[[#This Row],[Order Date]])</f>
        <v>2014</v>
      </c>
      <c r="D8184" s="9">
        <v>41778</v>
      </c>
      <c r="E8184" s="3">
        <v>41782</v>
      </c>
      <c r="F8184" s="3" t="s">
        <v>50</v>
      </c>
      <c r="G8184" s="3" t="s">
        <v>5335</v>
      </c>
      <c r="H8184" s="3" t="s">
        <v>5336</v>
      </c>
      <c r="I8184" s="3" t="s">
        <v>41</v>
      </c>
      <c r="J8184" s="3" t="s">
        <v>27</v>
      </c>
      <c r="K8184" s="3" t="s">
        <v>303</v>
      </c>
      <c r="L8184" s="3" t="s">
        <v>211</v>
      </c>
      <c r="M8184" s="3">
        <v>60653</v>
      </c>
      <c r="N8184" s="3" t="s">
        <v>105</v>
      </c>
      <c r="O8184" s="3" t="s">
        <v>4628</v>
      </c>
      <c r="P8184" s="3" t="s">
        <v>32</v>
      </c>
      <c r="Q8184" s="3" t="s">
        <v>65</v>
      </c>
      <c r="R8184" s="3" t="s">
        <v>4629</v>
      </c>
      <c r="S8184" s="3">
        <v>22.608000000000001</v>
      </c>
      <c r="T8184" s="3">
        <v>3</v>
      </c>
      <c r="U8184" s="3">
        <v>0.6</v>
      </c>
      <c r="V8184" s="3">
        <v>-10.173599999999997</v>
      </c>
    </row>
    <row r="8185" spans="1:22" ht="14.25" customHeight="1" x14ac:dyDescent="0.25">
      <c r="A8185" s="3">
        <v>8184</v>
      </c>
      <c r="B8185" s="3" t="s">
        <v>9881</v>
      </c>
      <c r="C8185" s="4">
        <f>YEAR(Table_1[[#This Row],[Order Date]])</f>
        <v>2014</v>
      </c>
      <c r="D8185" s="9">
        <v>41778</v>
      </c>
      <c r="E8185" s="3">
        <v>41782</v>
      </c>
      <c r="F8185" s="3" t="s">
        <v>50</v>
      </c>
      <c r="G8185" s="3" t="s">
        <v>5335</v>
      </c>
      <c r="H8185" s="3" t="s">
        <v>5336</v>
      </c>
      <c r="I8185" s="3" t="s">
        <v>41</v>
      </c>
      <c r="J8185" s="3" t="s">
        <v>27</v>
      </c>
      <c r="K8185" s="3" t="s">
        <v>303</v>
      </c>
      <c r="L8185" s="3" t="s">
        <v>211</v>
      </c>
      <c r="M8185" s="3">
        <v>60653</v>
      </c>
      <c r="N8185" s="3" t="s">
        <v>105</v>
      </c>
      <c r="O8185" s="3" t="s">
        <v>1134</v>
      </c>
      <c r="P8185" s="3" t="s">
        <v>32</v>
      </c>
      <c r="Q8185" s="3" t="s">
        <v>65</v>
      </c>
      <c r="R8185" s="3" t="s">
        <v>1135</v>
      </c>
      <c r="S8185" s="3">
        <v>1.8920000000000003</v>
      </c>
      <c r="T8185" s="3">
        <v>1</v>
      </c>
      <c r="U8185" s="3">
        <v>0.6</v>
      </c>
      <c r="V8185" s="3">
        <v>-0.99329999999999963</v>
      </c>
    </row>
    <row r="8186" spans="1:22" ht="14.25" customHeight="1" x14ac:dyDescent="0.25">
      <c r="A8186" s="3">
        <v>8185</v>
      </c>
      <c r="B8186" s="3" t="s">
        <v>9882</v>
      </c>
      <c r="C8186" s="4">
        <f>YEAR(Table_1[[#This Row],[Order Date]])</f>
        <v>2014</v>
      </c>
      <c r="D8186" s="9">
        <v>41844</v>
      </c>
      <c r="E8186" s="3">
        <v>41848</v>
      </c>
      <c r="F8186" s="3" t="s">
        <v>50</v>
      </c>
      <c r="G8186" s="3" t="s">
        <v>1719</v>
      </c>
      <c r="H8186" s="3" t="s">
        <v>1720</v>
      </c>
      <c r="I8186" s="3" t="s">
        <v>41</v>
      </c>
      <c r="J8186" s="3" t="s">
        <v>27</v>
      </c>
      <c r="K8186" s="3" t="s">
        <v>303</v>
      </c>
      <c r="L8186" s="3" t="s">
        <v>211</v>
      </c>
      <c r="M8186" s="3">
        <v>60623</v>
      </c>
      <c r="N8186" s="3" t="s">
        <v>105</v>
      </c>
      <c r="O8186" s="3" t="s">
        <v>3733</v>
      </c>
      <c r="P8186" s="3" t="s">
        <v>46</v>
      </c>
      <c r="Q8186" s="3" t="s">
        <v>90</v>
      </c>
      <c r="R8186" s="3" t="s">
        <v>3734</v>
      </c>
      <c r="S8186" s="3">
        <v>63.311999999999998</v>
      </c>
      <c r="T8186" s="3">
        <v>3</v>
      </c>
      <c r="U8186" s="3">
        <v>0.2</v>
      </c>
      <c r="V8186" s="3">
        <v>20.576399999999996</v>
      </c>
    </row>
    <row r="8187" spans="1:22" ht="14.25" customHeight="1" x14ac:dyDescent="0.25">
      <c r="A8187" s="3">
        <v>8186</v>
      </c>
      <c r="B8187" s="3" t="s">
        <v>9883</v>
      </c>
      <c r="C8187" s="4">
        <f>YEAR(Table_1[[#This Row],[Order Date]])</f>
        <v>2012</v>
      </c>
      <c r="D8187" s="9">
        <v>41165</v>
      </c>
      <c r="E8187" s="3">
        <v>41169</v>
      </c>
      <c r="F8187" s="3" t="s">
        <v>23</v>
      </c>
      <c r="G8187" s="3" t="s">
        <v>1308</v>
      </c>
      <c r="H8187" s="3" t="s">
        <v>1309</v>
      </c>
      <c r="I8187" s="3" t="s">
        <v>26</v>
      </c>
      <c r="J8187" s="3" t="s">
        <v>27</v>
      </c>
      <c r="K8187" s="3" t="s">
        <v>303</v>
      </c>
      <c r="L8187" s="3" t="s">
        <v>211</v>
      </c>
      <c r="M8187" s="3">
        <v>60623</v>
      </c>
      <c r="N8187" s="3" t="s">
        <v>105</v>
      </c>
      <c r="O8187" s="3" t="s">
        <v>4687</v>
      </c>
      <c r="P8187" s="3" t="s">
        <v>46</v>
      </c>
      <c r="Q8187" s="3" t="s">
        <v>173</v>
      </c>
      <c r="R8187" s="3" t="s">
        <v>186</v>
      </c>
      <c r="S8187" s="3">
        <v>7.8239999999999998</v>
      </c>
      <c r="T8187" s="3">
        <v>1</v>
      </c>
      <c r="U8187" s="3">
        <v>0.2</v>
      </c>
      <c r="V8187" s="3">
        <v>2.9339999999999997</v>
      </c>
    </row>
    <row r="8188" spans="1:22" ht="14.25" customHeight="1" x14ac:dyDescent="0.25">
      <c r="A8188" s="3">
        <v>8187</v>
      </c>
      <c r="B8188" s="3" t="s">
        <v>9883</v>
      </c>
      <c r="C8188" s="4">
        <f>YEAR(Table_1[[#This Row],[Order Date]])</f>
        <v>2012</v>
      </c>
      <c r="D8188" s="9">
        <v>41165</v>
      </c>
      <c r="E8188" s="3">
        <v>41169</v>
      </c>
      <c r="F8188" s="3" t="s">
        <v>23</v>
      </c>
      <c r="G8188" s="3" t="s">
        <v>1308</v>
      </c>
      <c r="H8188" s="3" t="s">
        <v>1309</v>
      </c>
      <c r="I8188" s="3" t="s">
        <v>26</v>
      </c>
      <c r="J8188" s="3" t="s">
        <v>27</v>
      </c>
      <c r="K8188" s="3" t="s">
        <v>303</v>
      </c>
      <c r="L8188" s="3" t="s">
        <v>211</v>
      </c>
      <c r="M8188" s="3">
        <v>60623</v>
      </c>
      <c r="N8188" s="3" t="s">
        <v>105</v>
      </c>
      <c r="O8188" s="3" t="s">
        <v>701</v>
      </c>
      <c r="P8188" s="3" t="s">
        <v>32</v>
      </c>
      <c r="Q8188" s="3" t="s">
        <v>36</v>
      </c>
      <c r="R8188" s="3" t="s">
        <v>702</v>
      </c>
      <c r="S8188" s="3">
        <v>170.072</v>
      </c>
      <c r="T8188" s="3">
        <v>4</v>
      </c>
      <c r="U8188" s="3">
        <v>0.3</v>
      </c>
      <c r="V8188" s="3">
        <v>-12.147999999999996</v>
      </c>
    </row>
    <row r="8189" spans="1:22" ht="14.25" customHeight="1" x14ac:dyDescent="0.25">
      <c r="A8189" s="3">
        <v>8188</v>
      </c>
      <c r="B8189" s="3" t="s">
        <v>9884</v>
      </c>
      <c r="C8189" s="4">
        <f>YEAR(Table_1[[#This Row],[Order Date]])</f>
        <v>2013</v>
      </c>
      <c r="D8189" s="9">
        <v>41619</v>
      </c>
      <c r="E8189" s="3">
        <v>41625</v>
      </c>
      <c r="F8189" s="3" t="s">
        <v>50</v>
      </c>
      <c r="G8189" s="3" t="s">
        <v>2546</v>
      </c>
      <c r="H8189" s="3" t="s">
        <v>2547</v>
      </c>
      <c r="I8189" s="3" t="s">
        <v>41</v>
      </c>
      <c r="J8189" s="3" t="s">
        <v>27</v>
      </c>
      <c r="K8189" s="3" t="s">
        <v>266</v>
      </c>
      <c r="L8189" s="3" t="s">
        <v>267</v>
      </c>
      <c r="M8189" s="3">
        <v>10024</v>
      </c>
      <c r="N8189" s="3" t="s">
        <v>148</v>
      </c>
      <c r="O8189" s="3" t="s">
        <v>697</v>
      </c>
      <c r="P8189" s="3" t="s">
        <v>46</v>
      </c>
      <c r="Q8189" s="3" t="s">
        <v>90</v>
      </c>
      <c r="R8189" s="3" t="s">
        <v>698</v>
      </c>
      <c r="S8189" s="3">
        <v>62.820000000000007</v>
      </c>
      <c r="T8189" s="3">
        <v>9</v>
      </c>
      <c r="U8189" s="3">
        <v>0</v>
      </c>
      <c r="V8189" s="3">
        <v>29.525400000000001</v>
      </c>
    </row>
    <row r="8190" spans="1:22" ht="14.25" customHeight="1" x14ac:dyDescent="0.25">
      <c r="A8190" s="3">
        <v>8189</v>
      </c>
      <c r="B8190" s="3" t="s">
        <v>9885</v>
      </c>
      <c r="C8190" s="4">
        <f>YEAR(Table_1[[#This Row],[Order Date]])</f>
        <v>2012</v>
      </c>
      <c r="D8190" s="9">
        <v>41184</v>
      </c>
      <c r="E8190" s="3">
        <v>41187</v>
      </c>
      <c r="F8190" s="3" t="s">
        <v>23</v>
      </c>
      <c r="G8190" s="3" t="s">
        <v>4143</v>
      </c>
      <c r="H8190" s="3" t="s">
        <v>4144</v>
      </c>
      <c r="I8190" s="3" t="s">
        <v>26</v>
      </c>
      <c r="J8190" s="3" t="s">
        <v>27</v>
      </c>
      <c r="K8190" s="3" t="s">
        <v>3374</v>
      </c>
      <c r="L8190" s="3" t="s">
        <v>2735</v>
      </c>
      <c r="M8190" s="3">
        <v>20852</v>
      </c>
      <c r="N8190" s="3" t="s">
        <v>148</v>
      </c>
      <c r="O8190" s="3" t="s">
        <v>2643</v>
      </c>
      <c r="P8190" s="3" t="s">
        <v>46</v>
      </c>
      <c r="Q8190" s="3" t="s">
        <v>90</v>
      </c>
      <c r="R8190" s="3" t="s">
        <v>2644</v>
      </c>
      <c r="S8190" s="3">
        <v>19.440000000000001</v>
      </c>
      <c r="T8190" s="3">
        <v>3</v>
      </c>
      <c r="U8190" s="3">
        <v>0</v>
      </c>
      <c r="V8190" s="3">
        <v>9.3312000000000008</v>
      </c>
    </row>
    <row r="8191" spans="1:22" ht="14.25" customHeight="1" x14ac:dyDescent="0.25">
      <c r="A8191" s="3">
        <v>8190</v>
      </c>
      <c r="B8191" s="3" t="s">
        <v>9885</v>
      </c>
      <c r="C8191" s="4">
        <f>YEAR(Table_1[[#This Row],[Order Date]])</f>
        <v>2012</v>
      </c>
      <c r="D8191" s="9">
        <v>41184</v>
      </c>
      <c r="E8191" s="3">
        <v>41187</v>
      </c>
      <c r="F8191" s="3" t="s">
        <v>23</v>
      </c>
      <c r="G8191" s="3" t="s">
        <v>4143</v>
      </c>
      <c r="H8191" s="3" t="s">
        <v>4144</v>
      </c>
      <c r="I8191" s="3" t="s">
        <v>26</v>
      </c>
      <c r="J8191" s="3" t="s">
        <v>27</v>
      </c>
      <c r="K8191" s="3" t="s">
        <v>3374</v>
      </c>
      <c r="L8191" s="3" t="s">
        <v>2735</v>
      </c>
      <c r="M8191" s="3">
        <v>20852</v>
      </c>
      <c r="N8191" s="3" t="s">
        <v>148</v>
      </c>
      <c r="O8191" s="3" t="s">
        <v>3046</v>
      </c>
      <c r="P8191" s="3" t="s">
        <v>46</v>
      </c>
      <c r="Q8191" s="3" t="s">
        <v>75</v>
      </c>
      <c r="R8191" s="3" t="s">
        <v>3047</v>
      </c>
      <c r="S8191" s="3">
        <v>7.38</v>
      </c>
      <c r="T8191" s="3">
        <v>1</v>
      </c>
      <c r="U8191" s="3">
        <v>0</v>
      </c>
      <c r="V8191" s="3">
        <v>3.6162000000000001</v>
      </c>
    </row>
    <row r="8192" spans="1:22" ht="14.25" customHeight="1" x14ac:dyDescent="0.25">
      <c r="A8192" s="3">
        <v>8191</v>
      </c>
      <c r="B8192" s="3" t="s">
        <v>9886</v>
      </c>
      <c r="C8192" s="4">
        <f>YEAR(Table_1[[#This Row],[Order Date]])</f>
        <v>2014</v>
      </c>
      <c r="D8192" s="9">
        <v>41961</v>
      </c>
      <c r="E8192" s="3">
        <v>41965</v>
      </c>
      <c r="F8192" s="3" t="s">
        <v>50</v>
      </c>
      <c r="G8192" s="3" t="s">
        <v>6045</v>
      </c>
      <c r="H8192" s="3" t="s">
        <v>6046</v>
      </c>
      <c r="I8192" s="3" t="s">
        <v>26</v>
      </c>
      <c r="J8192" s="3" t="s">
        <v>27</v>
      </c>
      <c r="K8192" s="3" t="s">
        <v>266</v>
      </c>
      <c r="L8192" s="3" t="s">
        <v>267</v>
      </c>
      <c r="M8192" s="3">
        <v>10011</v>
      </c>
      <c r="N8192" s="3" t="s">
        <v>148</v>
      </c>
      <c r="O8192" s="3" t="s">
        <v>3249</v>
      </c>
      <c r="P8192" s="3" t="s">
        <v>46</v>
      </c>
      <c r="Q8192" s="3" t="s">
        <v>90</v>
      </c>
      <c r="R8192" s="3" t="s">
        <v>3250</v>
      </c>
      <c r="S8192" s="3">
        <v>38.880000000000003</v>
      </c>
      <c r="T8192" s="3">
        <v>6</v>
      </c>
      <c r="U8192" s="3">
        <v>0</v>
      </c>
      <c r="V8192" s="3">
        <v>18.662400000000002</v>
      </c>
    </row>
    <row r="8193" spans="1:22" ht="14.25" customHeight="1" x14ac:dyDescent="0.25">
      <c r="A8193" s="3">
        <v>8192</v>
      </c>
      <c r="B8193" s="3" t="s">
        <v>9886</v>
      </c>
      <c r="C8193" s="4">
        <f>YEAR(Table_1[[#This Row],[Order Date]])</f>
        <v>2014</v>
      </c>
      <c r="D8193" s="9">
        <v>41961</v>
      </c>
      <c r="E8193" s="3">
        <v>41965</v>
      </c>
      <c r="F8193" s="3" t="s">
        <v>50</v>
      </c>
      <c r="G8193" s="3" t="s">
        <v>6045</v>
      </c>
      <c r="H8193" s="3" t="s">
        <v>6046</v>
      </c>
      <c r="I8193" s="3" t="s">
        <v>26</v>
      </c>
      <c r="J8193" s="3" t="s">
        <v>27</v>
      </c>
      <c r="K8193" s="3" t="s">
        <v>266</v>
      </c>
      <c r="L8193" s="3" t="s">
        <v>267</v>
      </c>
      <c r="M8193" s="3">
        <v>10011</v>
      </c>
      <c r="N8193" s="3" t="s">
        <v>148</v>
      </c>
      <c r="O8193" s="3" t="s">
        <v>1082</v>
      </c>
      <c r="P8193" s="3" t="s">
        <v>32</v>
      </c>
      <c r="Q8193" s="3" t="s">
        <v>65</v>
      </c>
      <c r="R8193" s="3" t="s">
        <v>1083</v>
      </c>
      <c r="S8193" s="3">
        <v>187.76</v>
      </c>
      <c r="T8193" s="3">
        <v>4</v>
      </c>
      <c r="U8193" s="3">
        <v>0</v>
      </c>
      <c r="V8193" s="3">
        <v>76.9816</v>
      </c>
    </row>
    <row r="8194" spans="1:22" ht="14.25" customHeight="1" x14ac:dyDescent="0.25">
      <c r="A8194" s="3">
        <v>8193</v>
      </c>
      <c r="B8194" s="3" t="s">
        <v>9887</v>
      </c>
      <c r="C8194" s="4">
        <f>YEAR(Table_1[[#This Row],[Order Date]])</f>
        <v>2012</v>
      </c>
      <c r="D8194" s="9">
        <v>41243</v>
      </c>
      <c r="E8194" s="3">
        <v>41246</v>
      </c>
      <c r="F8194" s="3" t="s">
        <v>188</v>
      </c>
      <c r="G8194" s="3" t="s">
        <v>1990</v>
      </c>
      <c r="H8194" s="3" t="s">
        <v>1991</v>
      </c>
      <c r="I8194" s="3" t="s">
        <v>26</v>
      </c>
      <c r="J8194" s="3" t="s">
        <v>27</v>
      </c>
      <c r="K8194" s="3" t="s">
        <v>373</v>
      </c>
      <c r="L8194" s="3" t="s">
        <v>88</v>
      </c>
      <c r="M8194" s="3">
        <v>27707</v>
      </c>
      <c r="N8194" s="3" t="s">
        <v>30</v>
      </c>
      <c r="O8194" s="3" t="s">
        <v>2391</v>
      </c>
      <c r="P8194" s="3" t="s">
        <v>46</v>
      </c>
      <c r="Q8194" s="3" t="s">
        <v>75</v>
      </c>
      <c r="R8194" s="3" t="s">
        <v>2392</v>
      </c>
      <c r="S8194" s="3">
        <v>6.0480000000000009</v>
      </c>
      <c r="T8194" s="3">
        <v>7</v>
      </c>
      <c r="U8194" s="3">
        <v>0.7</v>
      </c>
      <c r="V8194" s="3">
        <v>-4.2336000000000009</v>
      </c>
    </row>
    <row r="8195" spans="1:22" ht="14.25" customHeight="1" x14ac:dyDescent="0.25">
      <c r="A8195" s="3">
        <v>8194</v>
      </c>
      <c r="B8195" s="3" t="s">
        <v>9887</v>
      </c>
      <c r="C8195" s="4">
        <f>YEAR(Table_1[[#This Row],[Order Date]])</f>
        <v>2012</v>
      </c>
      <c r="D8195" s="9">
        <v>41243</v>
      </c>
      <c r="E8195" s="3">
        <v>41246</v>
      </c>
      <c r="F8195" s="3" t="s">
        <v>188</v>
      </c>
      <c r="G8195" s="3" t="s">
        <v>1990</v>
      </c>
      <c r="H8195" s="3" t="s">
        <v>1991</v>
      </c>
      <c r="I8195" s="3" t="s">
        <v>26</v>
      </c>
      <c r="J8195" s="3" t="s">
        <v>27</v>
      </c>
      <c r="K8195" s="3" t="s">
        <v>373</v>
      </c>
      <c r="L8195" s="3" t="s">
        <v>88</v>
      </c>
      <c r="M8195" s="3">
        <v>27707</v>
      </c>
      <c r="N8195" s="3" t="s">
        <v>30</v>
      </c>
      <c r="O8195" s="3" t="s">
        <v>5593</v>
      </c>
      <c r="P8195" s="3" t="s">
        <v>46</v>
      </c>
      <c r="Q8195" s="3" t="s">
        <v>78</v>
      </c>
      <c r="R8195" s="3" t="s">
        <v>5594</v>
      </c>
      <c r="S8195" s="3">
        <v>98.352000000000004</v>
      </c>
      <c r="T8195" s="3">
        <v>3</v>
      </c>
      <c r="U8195" s="3">
        <v>0.2</v>
      </c>
      <c r="V8195" s="3">
        <v>9.8351999999999933</v>
      </c>
    </row>
    <row r="8196" spans="1:22" ht="14.25" customHeight="1" x14ac:dyDescent="0.25">
      <c r="A8196" s="3">
        <v>8195</v>
      </c>
      <c r="B8196" s="3" t="s">
        <v>9887</v>
      </c>
      <c r="C8196" s="4">
        <f>YEAR(Table_1[[#This Row],[Order Date]])</f>
        <v>2012</v>
      </c>
      <c r="D8196" s="9">
        <v>41243</v>
      </c>
      <c r="E8196" s="3">
        <v>41246</v>
      </c>
      <c r="F8196" s="3" t="s">
        <v>188</v>
      </c>
      <c r="G8196" s="3" t="s">
        <v>1990</v>
      </c>
      <c r="H8196" s="3" t="s">
        <v>1991</v>
      </c>
      <c r="I8196" s="3" t="s">
        <v>26</v>
      </c>
      <c r="J8196" s="3" t="s">
        <v>27</v>
      </c>
      <c r="K8196" s="3" t="s">
        <v>373</v>
      </c>
      <c r="L8196" s="3" t="s">
        <v>88</v>
      </c>
      <c r="M8196" s="3">
        <v>27707</v>
      </c>
      <c r="N8196" s="3" t="s">
        <v>30</v>
      </c>
      <c r="O8196" s="3" t="s">
        <v>920</v>
      </c>
      <c r="P8196" s="3" t="s">
        <v>32</v>
      </c>
      <c r="Q8196" s="3" t="s">
        <v>65</v>
      </c>
      <c r="R8196" s="3" t="s">
        <v>921</v>
      </c>
      <c r="S8196" s="3">
        <v>335.74400000000003</v>
      </c>
      <c r="T8196" s="3">
        <v>2</v>
      </c>
      <c r="U8196" s="3">
        <v>0.2</v>
      </c>
      <c r="V8196" s="3">
        <v>25.180800000000005</v>
      </c>
    </row>
    <row r="8197" spans="1:22" ht="14.25" customHeight="1" x14ac:dyDescent="0.25">
      <c r="A8197" s="3">
        <v>8196</v>
      </c>
      <c r="B8197" s="3" t="s">
        <v>9888</v>
      </c>
      <c r="C8197" s="4">
        <f>YEAR(Table_1[[#This Row],[Order Date]])</f>
        <v>2012</v>
      </c>
      <c r="D8197" s="9">
        <v>41249</v>
      </c>
      <c r="E8197" s="3">
        <v>41254</v>
      </c>
      <c r="F8197" s="3" t="s">
        <v>23</v>
      </c>
      <c r="G8197" s="3" t="s">
        <v>910</v>
      </c>
      <c r="H8197" s="3" t="s">
        <v>911</v>
      </c>
      <c r="I8197" s="3" t="s">
        <v>41</v>
      </c>
      <c r="J8197" s="3" t="s">
        <v>27</v>
      </c>
      <c r="K8197" s="3" t="s">
        <v>8303</v>
      </c>
      <c r="L8197" s="3" t="s">
        <v>43</v>
      </c>
      <c r="M8197" s="3">
        <v>93101</v>
      </c>
      <c r="N8197" s="3" t="s">
        <v>44</v>
      </c>
      <c r="O8197" s="3" t="s">
        <v>4204</v>
      </c>
      <c r="P8197" s="3" t="s">
        <v>46</v>
      </c>
      <c r="Q8197" s="3" t="s">
        <v>90</v>
      </c>
      <c r="R8197" s="3" t="s">
        <v>4205</v>
      </c>
      <c r="S8197" s="3">
        <v>8.9600000000000009</v>
      </c>
      <c r="T8197" s="3">
        <v>2</v>
      </c>
      <c r="U8197" s="3">
        <v>0</v>
      </c>
      <c r="V8197" s="3">
        <v>4.3904000000000005</v>
      </c>
    </row>
    <row r="8198" spans="1:22" ht="14.25" customHeight="1" x14ac:dyDescent="0.25">
      <c r="A8198" s="3">
        <v>8197</v>
      </c>
      <c r="B8198" s="3" t="s">
        <v>9889</v>
      </c>
      <c r="C8198" s="4">
        <f>YEAR(Table_1[[#This Row],[Order Date]])</f>
        <v>2014</v>
      </c>
      <c r="D8198" s="9">
        <v>41888</v>
      </c>
      <c r="E8198" s="3">
        <v>41892</v>
      </c>
      <c r="F8198" s="3" t="s">
        <v>50</v>
      </c>
      <c r="G8198" s="3" t="s">
        <v>3647</v>
      </c>
      <c r="H8198" s="3" t="s">
        <v>3648</v>
      </c>
      <c r="I8198" s="3" t="s">
        <v>26</v>
      </c>
      <c r="J8198" s="3" t="s">
        <v>27</v>
      </c>
      <c r="K8198" s="3" t="s">
        <v>5137</v>
      </c>
      <c r="L8198" s="3" t="s">
        <v>335</v>
      </c>
      <c r="M8198" s="3">
        <v>37918</v>
      </c>
      <c r="N8198" s="3" t="s">
        <v>30</v>
      </c>
      <c r="O8198" s="3" t="s">
        <v>4515</v>
      </c>
      <c r="P8198" s="3" t="s">
        <v>71</v>
      </c>
      <c r="Q8198" s="3" t="s">
        <v>161</v>
      </c>
      <c r="R8198" s="3" t="s">
        <v>4516</v>
      </c>
      <c r="S8198" s="3">
        <v>89.567999999999998</v>
      </c>
      <c r="T8198" s="3">
        <v>4</v>
      </c>
      <c r="U8198" s="3">
        <v>0.2</v>
      </c>
      <c r="V8198" s="3">
        <v>-1.119600000000009</v>
      </c>
    </row>
    <row r="8199" spans="1:22" ht="14.25" customHeight="1" x14ac:dyDescent="0.25">
      <c r="A8199" s="3">
        <v>8198</v>
      </c>
      <c r="B8199" s="3" t="s">
        <v>9889</v>
      </c>
      <c r="C8199" s="4">
        <f>YEAR(Table_1[[#This Row],[Order Date]])</f>
        <v>2014</v>
      </c>
      <c r="D8199" s="9">
        <v>41888</v>
      </c>
      <c r="E8199" s="3">
        <v>41892</v>
      </c>
      <c r="F8199" s="3" t="s">
        <v>50</v>
      </c>
      <c r="G8199" s="3" t="s">
        <v>3647</v>
      </c>
      <c r="H8199" s="3" t="s">
        <v>3648</v>
      </c>
      <c r="I8199" s="3" t="s">
        <v>26</v>
      </c>
      <c r="J8199" s="3" t="s">
        <v>27</v>
      </c>
      <c r="K8199" s="3" t="s">
        <v>5137</v>
      </c>
      <c r="L8199" s="3" t="s">
        <v>335</v>
      </c>
      <c r="M8199" s="3">
        <v>37918</v>
      </c>
      <c r="N8199" s="3" t="s">
        <v>30</v>
      </c>
      <c r="O8199" s="3" t="s">
        <v>2525</v>
      </c>
      <c r="P8199" s="3" t="s">
        <v>46</v>
      </c>
      <c r="Q8199" s="3" t="s">
        <v>68</v>
      </c>
      <c r="R8199" s="3" t="s">
        <v>2526</v>
      </c>
      <c r="S8199" s="3">
        <v>71.959999999999994</v>
      </c>
      <c r="T8199" s="3">
        <v>5</v>
      </c>
      <c r="U8199" s="3">
        <v>0.2</v>
      </c>
      <c r="V8199" s="3">
        <v>7.1960000000000015</v>
      </c>
    </row>
    <row r="8200" spans="1:22" ht="14.25" customHeight="1" x14ac:dyDescent="0.25">
      <c r="A8200" s="3">
        <v>8199</v>
      </c>
      <c r="B8200" s="3" t="s">
        <v>9889</v>
      </c>
      <c r="C8200" s="4">
        <f>YEAR(Table_1[[#This Row],[Order Date]])</f>
        <v>2014</v>
      </c>
      <c r="D8200" s="9">
        <v>41888</v>
      </c>
      <c r="E8200" s="3">
        <v>41892</v>
      </c>
      <c r="F8200" s="3" t="s">
        <v>50</v>
      </c>
      <c r="G8200" s="3" t="s">
        <v>3647</v>
      </c>
      <c r="H8200" s="3" t="s">
        <v>3648</v>
      </c>
      <c r="I8200" s="3" t="s">
        <v>26</v>
      </c>
      <c r="J8200" s="3" t="s">
        <v>27</v>
      </c>
      <c r="K8200" s="3" t="s">
        <v>5137</v>
      </c>
      <c r="L8200" s="3" t="s">
        <v>335</v>
      </c>
      <c r="M8200" s="3">
        <v>37918</v>
      </c>
      <c r="N8200" s="3" t="s">
        <v>30</v>
      </c>
      <c r="O8200" s="3" t="s">
        <v>2274</v>
      </c>
      <c r="P8200" s="3" t="s">
        <v>46</v>
      </c>
      <c r="Q8200" s="3" t="s">
        <v>90</v>
      </c>
      <c r="R8200" s="3" t="s">
        <v>2275</v>
      </c>
      <c r="S8200" s="3">
        <v>15.552000000000003</v>
      </c>
      <c r="T8200" s="3">
        <v>3</v>
      </c>
      <c r="U8200" s="3">
        <v>0.2</v>
      </c>
      <c r="V8200" s="3">
        <v>5.4432</v>
      </c>
    </row>
    <row r="8201" spans="1:22" ht="14.25" customHeight="1" x14ac:dyDescent="0.25">
      <c r="A8201" s="3">
        <v>8200</v>
      </c>
      <c r="B8201" s="3" t="s">
        <v>9890</v>
      </c>
      <c r="C8201" s="4">
        <f>YEAR(Table_1[[#This Row],[Order Date]])</f>
        <v>2014</v>
      </c>
      <c r="D8201" s="9">
        <v>41754</v>
      </c>
      <c r="E8201" s="3">
        <v>41760</v>
      </c>
      <c r="F8201" s="3" t="s">
        <v>50</v>
      </c>
      <c r="G8201" s="3" t="s">
        <v>5077</v>
      </c>
      <c r="H8201" s="3" t="s">
        <v>5078</v>
      </c>
      <c r="I8201" s="3" t="s">
        <v>26</v>
      </c>
      <c r="J8201" s="3" t="s">
        <v>27</v>
      </c>
      <c r="K8201" s="3" t="s">
        <v>303</v>
      </c>
      <c r="L8201" s="3" t="s">
        <v>211</v>
      </c>
      <c r="M8201" s="3">
        <v>60610</v>
      </c>
      <c r="N8201" s="3" t="s">
        <v>105</v>
      </c>
      <c r="O8201" s="3" t="s">
        <v>4493</v>
      </c>
      <c r="P8201" s="3" t="s">
        <v>46</v>
      </c>
      <c r="Q8201" s="3" t="s">
        <v>75</v>
      </c>
      <c r="R8201" s="3" t="s">
        <v>4494</v>
      </c>
      <c r="S8201" s="3">
        <v>10.429999999999996</v>
      </c>
      <c r="T8201" s="3">
        <v>5</v>
      </c>
      <c r="U8201" s="3">
        <v>0.8</v>
      </c>
      <c r="V8201" s="3">
        <v>-18.252500000000001</v>
      </c>
    </row>
    <row r="8202" spans="1:22" ht="14.25" customHeight="1" x14ac:dyDescent="0.25">
      <c r="A8202" s="3">
        <v>8201</v>
      </c>
      <c r="B8202" s="3" t="s">
        <v>9890</v>
      </c>
      <c r="C8202" s="4">
        <f>YEAR(Table_1[[#This Row],[Order Date]])</f>
        <v>2014</v>
      </c>
      <c r="D8202" s="9">
        <v>41754</v>
      </c>
      <c r="E8202" s="3">
        <v>41760</v>
      </c>
      <c r="F8202" s="3" t="s">
        <v>50</v>
      </c>
      <c r="G8202" s="3" t="s">
        <v>5077</v>
      </c>
      <c r="H8202" s="3" t="s">
        <v>5078</v>
      </c>
      <c r="I8202" s="3" t="s">
        <v>26</v>
      </c>
      <c r="J8202" s="3" t="s">
        <v>27</v>
      </c>
      <c r="K8202" s="3" t="s">
        <v>303</v>
      </c>
      <c r="L8202" s="3" t="s">
        <v>211</v>
      </c>
      <c r="M8202" s="3">
        <v>60610</v>
      </c>
      <c r="N8202" s="3" t="s">
        <v>105</v>
      </c>
      <c r="O8202" s="3" t="s">
        <v>340</v>
      </c>
      <c r="P8202" s="3" t="s">
        <v>46</v>
      </c>
      <c r="Q8202" s="3" t="s">
        <v>59</v>
      </c>
      <c r="R8202" s="3" t="s">
        <v>341</v>
      </c>
      <c r="S8202" s="3">
        <v>72.784000000000006</v>
      </c>
      <c r="T8202" s="3">
        <v>1</v>
      </c>
      <c r="U8202" s="3">
        <v>0.2</v>
      </c>
      <c r="V8202" s="3">
        <v>-18.196000000000002</v>
      </c>
    </row>
    <row r="8203" spans="1:22" ht="14.25" customHeight="1" x14ac:dyDescent="0.25">
      <c r="A8203" s="3">
        <v>8202</v>
      </c>
      <c r="B8203" s="3" t="s">
        <v>9891</v>
      </c>
      <c r="C8203" s="4">
        <f>YEAR(Table_1[[#This Row],[Order Date]])</f>
        <v>2012</v>
      </c>
      <c r="D8203" s="9">
        <v>41221</v>
      </c>
      <c r="E8203" s="3">
        <v>41221</v>
      </c>
      <c r="F8203" s="3" t="s">
        <v>1290</v>
      </c>
      <c r="G8203" s="3" t="s">
        <v>3939</v>
      </c>
      <c r="H8203" s="3" t="s">
        <v>3940</v>
      </c>
      <c r="I8203" s="3" t="s">
        <v>41</v>
      </c>
      <c r="J8203" s="3" t="s">
        <v>27</v>
      </c>
      <c r="K8203" s="3" t="s">
        <v>266</v>
      </c>
      <c r="L8203" s="3" t="s">
        <v>267</v>
      </c>
      <c r="M8203" s="3">
        <v>10024</v>
      </c>
      <c r="N8203" s="3" t="s">
        <v>148</v>
      </c>
      <c r="O8203" s="3" t="s">
        <v>7610</v>
      </c>
      <c r="P8203" s="3" t="s">
        <v>46</v>
      </c>
      <c r="Q8203" s="3" t="s">
        <v>59</v>
      </c>
      <c r="R8203" s="3" t="s">
        <v>7611</v>
      </c>
      <c r="S8203" s="3">
        <v>67.150000000000006</v>
      </c>
      <c r="T8203" s="3">
        <v>5</v>
      </c>
      <c r="U8203" s="3">
        <v>0</v>
      </c>
      <c r="V8203" s="3">
        <v>16.787500000000001</v>
      </c>
    </row>
    <row r="8204" spans="1:22" ht="14.25" customHeight="1" x14ac:dyDescent="0.25">
      <c r="A8204" s="3">
        <v>8203</v>
      </c>
      <c r="B8204" s="3" t="s">
        <v>9891</v>
      </c>
      <c r="C8204" s="4">
        <f>YEAR(Table_1[[#This Row],[Order Date]])</f>
        <v>2012</v>
      </c>
      <c r="D8204" s="9">
        <v>41221</v>
      </c>
      <c r="E8204" s="3">
        <v>41221</v>
      </c>
      <c r="F8204" s="3" t="s">
        <v>1290</v>
      </c>
      <c r="G8204" s="3" t="s">
        <v>3939</v>
      </c>
      <c r="H8204" s="3" t="s">
        <v>3940</v>
      </c>
      <c r="I8204" s="3" t="s">
        <v>41</v>
      </c>
      <c r="J8204" s="3" t="s">
        <v>27</v>
      </c>
      <c r="K8204" s="3" t="s">
        <v>266</v>
      </c>
      <c r="L8204" s="3" t="s">
        <v>267</v>
      </c>
      <c r="M8204" s="3">
        <v>10024</v>
      </c>
      <c r="N8204" s="3" t="s">
        <v>148</v>
      </c>
      <c r="O8204" s="3" t="s">
        <v>3500</v>
      </c>
      <c r="P8204" s="3" t="s">
        <v>71</v>
      </c>
      <c r="Q8204" s="3" t="s">
        <v>72</v>
      </c>
      <c r="R8204" s="3" t="s">
        <v>3501</v>
      </c>
      <c r="S8204" s="3">
        <v>549.98</v>
      </c>
      <c r="T8204" s="3">
        <v>2</v>
      </c>
      <c r="U8204" s="3">
        <v>0</v>
      </c>
      <c r="V8204" s="3">
        <v>142.9948</v>
      </c>
    </row>
    <row r="8205" spans="1:22" ht="14.25" customHeight="1" x14ac:dyDescent="0.25">
      <c r="A8205" s="3">
        <v>8204</v>
      </c>
      <c r="B8205" s="3" t="s">
        <v>9891</v>
      </c>
      <c r="C8205" s="4">
        <f>YEAR(Table_1[[#This Row],[Order Date]])</f>
        <v>2012</v>
      </c>
      <c r="D8205" s="9">
        <v>41221</v>
      </c>
      <c r="E8205" s="3">
        <v>41221</v>
      </c>
      <c r="F8205" s="3" t="s">
        <v>1290</v>
      </c>
      <c r="G8205" s="3" t="s">
        <v>3939</v>
      </c>
      <c r="H8205" s="3" t="s">
        <v>3940</v>
      </c>
      <c r="I8205" s="3" t="s">
        <v>41</v>
      </c>
      <c r="J8205" s="3" t="s">
        <v>27</v>
      </c>
      <c r="K8205" s="3" t="s">
        <v>266</v>
      </c>
      <c r="L8205" s="3" t="s">
        <v>267</v>
      </c>
      <c r="M8205" s="3">
        <v>10024</v>
      </c>
      <c r="N8205" s="3" t="s">
        <v>148</v>
      </c>
      <c r="O8205" s="3" t="s">
        <v>9105</v>
      </c>
      <c r="P8205" s="3" t="s">
        <v>32</v>
      </c>
      <c r="Q8205" s="3" t="s">
        <v>65</v>
      </c>
      <c r="R8205" s="3" t="s">
        <v>9106</v>
      </c>
      <c r="S8205" s="3">
        <v>11.82</v>
      </c>
      <c r="T8205" s="3">
        <v>3</v>
      </c>
      <c r="U8205" s="3">
        <v>0</v>
      </c>
      <c r="V8205" s="3">
        <v>4.7279999999999998</v>
      </c>
    </row>
    <row r="8206" spans="1:22" ht="14.25" customHeight="1" x14ac:dyDescent="0.25">
      <c r="A8206" s="3">
        <v>8205</v>
      </c>
      <c r="B8206" s="3" t="s">
        <v>9891</v>
      </c>
      <c r="C8206" s="4">
        <f>YEAR(Table_1[[#This Row],[Order Date]])</f>
        <v>2012</v>
      </c>
      <c r="D8206" s="9">
        <v>41221</v>
      </c>
      <c r="E8206" s="3">
        <v>41221</v>
      </c>
      <c r="F8206" s="3" t="s">
        <v>1290</v>
      </c>
      <c r="G8206" s="3" t="s">
        <v>3939</v>
      </c>
      <c r="H8206" s="3" t="s">
        <v>3940</v>
      </c>
      <c r="I8206" s="3" t="s">
        <v>41</v>
      </c>
      <c r="J8206" s="3" t="s">
        <v>27</v>
      </c>
      <c r="K8206" s="3" t="s">
        <v>266</v>
      </c>
      <c r="L8206" s="3" t="s">
        <v>267</v>
      </c>
      <c r="M8206" s="3">
        <v>10024</v>
      </c>
      <c r="N8206" s="3" t="s">
        <v>148</v>
      </c>
      <c r="O8206" s="3" t="s">
        <v>7931</v>
      </c>
      <c r="P8206" s="3" t="s">
        <v>71</v>
      </c>
      <c r="Q8206" s="3" t="s">
        <v>682</v>
      </c>
      <c r="R8206" s="3" t="s">
        <v>7932</v>
      </c>
      <c r="S8206" s="3">
        <v>4643.8</v>
      </c>
      <c r="T8206" s="3">
        <v>4</v>
      </c>
      <c r="U8206" s="3">
        <v>0</v>
      </c>
      <c r="V8206" s="3">
        <v>2229.0239999999999</v>
      </c>
    </row>
    <row r="8207" spans="1:22" ht="14.25" customHeight="1" x14ac:dyDescent="0.25">
      <c r="A8207" s="3">
        <v>8206</v>
      </c>
      <c r="B8207" s="3" t="s">
        <v>9891</v>
      </c>
      <c r="C8207" s="4">
        <f>YEAR(Table_1[[#This Row],[Order Date]])</f>
        <v>2012</v>
      </c>
      <c r="D8207" s="9">
        <v>41221</v>
      </c>
      <c r="E8207" s="3">
        <v>41221</v>
      </c>
      <c r="F8207" s="3" t="s">
        <v>1290</v>
      </c>
      <c r="G8207" s="3" t="s">
        <v>3939</v>
      </c>
      <c r="H8207" s="3" t="s">
        <v>3940</v>
      </c>
      <c r="I8207" s="3" t="s">
        <v>41</v>
      </c>
      <c r="J8207" s="3" t="s">
        <v>27</v>
      </c>
      <c r="K8207" s="3" t="s">
        <v>266</v>
      </c>
      <c r="L8207" s="3" t="s">
        <v>267</v>
      </c>
      <c r="M8207" s="3">
        <v>10024</v>
      </c>
      <c r="N8207" s="3" t="s">
        <v>148</v>
      </c>
      <c r="O8207" s="3" t="s">
        <v>2436</v>
      </c>
      <c r="P8207" s="3" t="s">
        <v>32</v>
      </c>
      <c r="Q8207" s="3" t="s">
        <v>36</v>
      </c>
      <c r="R8207" s="3" t="s">
        <v>2437</v>
      </c>
      <c r="S8207" s="3">
        <v>577.76400000000001</v>
      </c>
      <c r="T8207" s="3">
        <v>2</v>
      </c>
      <c r="U8207" s="3">
        <v>0.1</v>
      </c>
      <c r="V8207" s="3">
        <v>115.5528</v>
      </c>
    </row>
    <row r="8208" spans="1:22" ht="14.25" customHeight="1" x14ac:dyDescent="0.25">
      <c r="A8208" s="3">
        <v>8207</v>
      </c>
      <c r="B8208" s="3" t="s">
        <v>9892</v>
      </c>
      <c r="C8208" s="4">
        <f>YEAR(Table_1[[#This Row],[Order Date]])</f>
        <v>2012</v>
      </c>
      <c r="D8208" s="9">
        <v>41025</v>
      </c>
      <c r="E8208" s="3">
        <v>41029</v>
      </c>
      <c r="F8208" s="3" t="s">
        <v>50</v>
      </c>
      <c r="G8208" s="3" t="s">
        <v>1674</v>
      </c>
      <c r="H8208" s="3" t="s">
        <v>1675</v>
      </c>
      <c r="I8208" s="3" t="s">
        <v>26</v>
      </c>
      <c r="J8208" s="3" t="s">
        <v>27</v>
      </c>
      <c r="K8208" s="3" t="s">
        <v>7420</v>
      </c>
      <c r="L8208" s="3" t="s">
        <v>54</v>
      </c>
      <c r="M8208" s="3">
        <v>32114</v>
      </c>
      <c r="N8208" s="3" t="s">
        <v>30</v>
      </c>
      <c r="O8208" s="3" t="s">
        <v>55</v>
      </c>
      <c r="P8208" s="3" t="s">
        <v>32</v>
      </c>
      <c r="Q8208" s="3" t="s">
        <v>56</v>
      </c>
      <c r="R8208" s="3" t="s">
        <v>57</v>
      </c>
      <c r="S8208" s="3">
        <v>191.5155</v>
      </c>
      <c r="T8208" s="3">
        <v>1</v>
      </c>
      <c r="U8208" s="3">
        <v>0.45</v>
      </c>
      <c r="V8208" s="3">
        <v>-76.606200000000001</v>
      </c>
    </row>
    <row r="8209" spans="1:22" ht="14.25" customHeight="1" x14ac:dyDescent="0.25">
      <c r="A8209" s="3">
        <v>8208</v>
      </c>
      <c r="B8209" s="3" t="s">
        <v>9892</v>
      </c>
      <c r="C8209" s="4">
        <f>YEAR(Table_1[[#This Row],[Order Date]])</f>
        <v>2012</v>
      </c>
      <c r="D8209" s="9">
        <v>41025</v>
      </c>
      <c r="E8209" s="3">
        <v>41029</v>
      </c>
      <c r="F8209" s="3" t="s">
        <v>50</v>
      </c>
      <c r="G8209" s="3" t="s">
        <v>1674</v>
      </c>
      <c r="H8209" s="3" t="s">
        <v>1675</v>
      </c>
      <c r="I8209" s="3" t="s">
        <v>26</v>
      </c>
      <c r="J8209" s="3" t="s">
        <v>27</v>
      </c>
      <c r="K8209" s="3" t="s">
        <v>7420</v>
      </c>
      <c r="L8209" s="3" t="s">
        <v>54</v>
      </c>
      <c r="M8209" s="3">
        <v>32114</v>
      </c>
      <c r="N8209" s="3" t="s">
        <v>30</v>
      </c>
      <c r="O8209" s="3" t="s">
        <v>1367</v>
      </c>
      <c r="P8209" s="3" t="s">
        <v>46</v>
      </c>
      <c r="Q8209" s="3" t="s">
        <v>68</v>
      </c>
      <c r="R8209" s="3" t="s">
        <v>1368</v>
      </c>
      <c r="S8209" s="3">
        <v>2.6240000000000001</v>
      </c>
      <c r="T8209" s="3">
        <v>1</v>
      </c>
      <c r="U8209" s="3">
        <v>0.2</v>
      </c>
      <c r="V8209" s="3">
        <v>0.42639999999999978</v>
      </c>
    </row>
    <row r="8210" spans="1:22" ht="14.25" customHeight="1" x14ac:dyDescent="0.25">
      <c r="A8210" s="3">
        <v>8209</v>
      </c>
      <c r="B8210" s="3" t="s">
        <v>9893</v>
      </c>
      <c r="C8210" s="4">
        <f>YEAR(Table_1[[#This Row],[Order Date]])</f>
        <v>2012</v>
      </c>
      <c r="D8210" s="9">
        <v>41172</v>
      </c>
      <c r="E8210" s="3">
        <v>41176</v>
      </c>
      <c r="F8210" s="3" t="s">
        <v>50</v>
      </c>
      <c r="G8210" s="3" t="s">
        <v>8368</v>
      </c>
      <c r="H8210" s="3" t="s">
        <v>8369</v>
      </c>
      <c r="I8210" s="3" t="s">
        <v>26</v>
      </c>
      <c r="J8210" s="3" t="s">
        <v>27</v>
      </c>
      <c r="K8210" s="3" t="s">
        <v>5661</v>
      </c>
      <c r="L8210" s="3" t="s">
        <v>335</v>
      </c>
      <c r="M8210" s="3">
        <v>37211</v>
      </c>
      <c r="N8210" s="3" t="s">
        <v>30</v>
      </c>
      <c r="O8210" s="3" t="s">
        <v>2691</v>
      </c>
      <c r="P8210" s="3" t="s">
        <v>46</v>
      </c>
      <c r="Q8210" s="3" t="s">
        <v>75</v>
      </c>
      <c r="R8210" s="3" t="s">
        <v>2692</v>
      </c>
      <c r="S8210" s="3">
        <v>1369.7640000000001</v>
      </c>
      <c r="T8210" s="3">
        <v>6</v>
      </c>
      <c r="U8210" s="3">
        <v>0.7</v>
      </c>
      <c r="V8210" s="3">
        <v>-913.17599999999993</v>
      </c>
    </row>
    <row r="8211" spans="1:22" ht="14.25" customHeight="1" x14ac:dyDescent="0.25">
      <c r="A8211" s="3">
        <v>8210</v>
      </c>
      <c r="B8211" s="3" t="s">
        <v>9893</v>
      </c>
      <c r="C8211" s="4">
        <f>YEAR(Table_1[[#This Row],[Order Date]])</f>
        <v>2012</v>
      </c>
      <c r="D8211" s="9">
        <v>41172</v>
      </c>
      <c r="E8211" s="3">
        <v>41176</v>
      </c>
      <c r="F8211" s="3" t="s">
        <v>50</v>
      </c>
      <c r="G8211" s="3" t="s">
        <v>8368</v>
      </c>
      <c r="H8211" s="3" t="s">
        <v>8369</v>
      </c>
      <c r="I8211" s="3" t="s">
        <v>26</v>
      </c>
      <c r="J8211" s="3" t="s">
        <v>27</v>
      </c>
      <c r="K8211" s="3" t="s">
        <v>5661</v>
      </c>
      <c r="L8211" s="3" t="s">
        <v>335</v>
      </c>
      <c r="M8211" s="3">
        <v>37211</v>
      </c>
      <c r="N8211" s="3" t="s">
        <v>30</v>
      </c>
      <c r="O8211" s="3" t="s">
        <v>839</v>
      </c>
      <c r="P8211" s="3" t="s">
        <v>46</v>
      </c>
      <c r="Q8211" s="3" t="s">
        <v>59</v>
      </c>
      <c r="R8211" s="3" t="s">
        <v>840</v>
      </c>
      <c r="S8211" s="3">
        <v>294.36799999999999</v>
      </c>
      <c r="T8211" s="3">
        <v>4</v>
      </c>
      <c r="U8211" s="3">
        <v>0.2</v>
      </c>
      <c r="V8211" s="3">
        <v>-58.873600000000025</v>
      </c>
    </row>
    <row r="8212" spans="1:22" ht="14.25" customHeight="1" x14ac:dyDescent="0.25">
      <c r="A8212" s="3">
        <v>8211</v>
      </c>
      <c r="B8212" s="3" t="s">
        <v>9894</v>
      </c>
      <c r="C8212" s="4">
        <f>YEAR(Table_1[[#This Row],[Order Date]])</f>
        <v>2014</v>
      </c>
      <c r="D8212" s="9">
        <v>41890</v>
      </c>
      <c r="E8212" s="3">
        <v>41895</v>
      </c>
      <c r="F8212" s="3" t="s">
        <v>50</v>
      </c>
      <c r="G8212" s="3" t="s">
        <v>6233</v>
      </c>
      <c r="H8212" s="3" t="s">
        <v>6234</v>
      </c>
      <c r="I8212" s="3" t="s">
        <v>41</v>
      </c>
      <c r="J8212" s="3" t="s">
        <v>27</v>
      </c>
      <c r="K8212" s="3" t="s">
        <v>5661</v>
      </c>
      <c r="L8212" s="3" t="s">
        <v>335</v>
      </c>
      <c r="M8212" s="3">
        <v>37211</v>
      </c>
      <c r="N8212" s="3" t="s">
        <v>30</v>
      </c>
      <c r="O8212" s="3" t="s">
        <v>1837</v>
      </c>
      <c r="P8212" s="3" t="s">
        <v>46</v>
      </c>
      <c r="Q8212" s="3" t="s">
        <v>78</v>
      </c>
      <c r="R8212" s="3" t="s">
        <v>1838</v>
      </c>
      <c r="S8212" s="3">
        <v>81.567999999999998</v>
      </c>
      <c r="T8212" s="3">
        <v>2</v>
      </c>
      <c r="U8212" s="3">
        <v>0.2</v>
      </c>
      <c r="V8212" s="3">
        <v>7.1372000000000035</v>
      </c>
    </row>
    <row r="8213" spans="1:22" ht="14.25" customHeight="1" x14ac:dyDescent="0.25">
      <c r="A8213" s="3">
        <v>8212</v>
      </c>
      <c r="B8213" s="3" t="s">
        <v>9895</v>
      </c>
      <c r="C8213" s="4">
        <f>YEAR(Table_1[[#This Row],[Order Date]])</f>
        <v>2013</v>
      </c>
      <c r="D8213" s="9">
        <v>41586</v>
      </c>
      <c r="E8213" s="3">
        <v>41591</v>
      </c>
      <c r="F8213" s="3" t="s">
        <v>50</v>
      </c>
      <c r="G8213" s="3" t="s">
        <v>2225</v>
      </c>
      <c r="H8213" s="3" t="s">
        <v>2226</v>
      </c>
      <c r="I8213" s="3" t="s">
        <v>26</v>
      </c>
      <c r="J8213" s="3" t="s">
        <v>27</v>
      </c>
      <c r="K8213" s="3" t="s">
        <v>815</v>
      </c>
      <c r="L8213" s="3" t="s">
        <v>104</v>
      </c>
      <c r="M8213" s="3">
        <v>75220</v>
      </c>
      <c r="N8213" s="3" t="s">
        <v>105</v>
      </c>
      <c r="O8213" s="3" t="s">
        <v>9896</v>
      </c>
      <c r="P8213" s="3" t="s">
        <v>32</v>
      </c>
      <c r="Q8213" s="3" t="s">
        <v>65</v>
      </c>
      <c r="R8213" s="3" t="s">
        <v>9897</v>
      </c>
      <c r="S8213" s="3">
        <v>44.460000000000008</v>
      </c>
      <c r="T8213" s="3">
        <v>5</v>
      </c>
      <c r="U8213" s="3">
        <v>0.6</v>
      </c>
      <c r="V8213" s="3">
        <v>-17.783999999999992</v>
      </c>
    </row>
    <row r="8214" spans="1:22" ht="14.25" customHeight="1" x14ac:dyDescent="0.25">
      <c r="A8214" s="3">
        <v>8213</v>
      </c>
      <c r="B8214" s="3" t="s">
        <v>9895</v>
      </c>
      <c r="C8214" s="4">
        <f>YEAR(Table_1[[#This Row],[Order Date]])</f>
        <v>2013</v>
      </c>
      <c r="D8214" s="9">
        <v>41586</v>
      </c>
      <c r="E8214" s="3">
        <v>41591</v>
      </c>
      <c r="F8214" s="3" t="s">
        <v>50</v>
      </c>
      <c r="G8214" s="3" t="s">
        <v>2225</v>
      </c>
      <c r="H8214" s="3" t="s">
        <v>2226</v>
      </c>
      <c r="I8214" s="3" t="s">
        <v>26</v>
      </c>
      <c r="J8214" s="3" t="s">
        <v>27</v>
      </c>
      <c r="K8214" s="3" t="s">
        <v>815</v>
      </c>
      <c r="L8214" s="3" t="s">
        <v>104</v>
      </c>
      <c r="M8214" s="3">
        <v>75220</v>
      </c>
      <c r="N8214" s="3" t="s">
        <v>105</v>
      </c>
      <c r="O8214" s="3" t="s">
        <v>2064</v>
      </c>
      <c r="P8214" s="3" t="s">
        <v>46</v>
      </c>
      <c r="Q8214" s="3" t="s">
        <v>59</v>
      </c>
      <c r="R8214" s="3" t="s">
        <v>2065</v>
      </c>
      <c r="S8214" s="3">
        <v>314.08800000000002</v>
      </c>
      <c r="T8214" s="3">
        <v>3</v>
      </c>
      <c r="U8214" s="3">
        <v>0.2</v>
      </c>
      <c r="V8214" s="3">
        <v>19.630499999999998</v>
      </c>
    </row>
    <row r="8215" spans="1:22" ht="14.25" customHeight="1" x14ac:dyDescent="0.25">
      <c r="A8215" s="3">
        <v>8214</v>
      </c>
      <c r="B8215" s="3" t="s">
        <v>9898</v>
      </c>
      <c r="C8215" s="4">
        <f>YEAR(Table_1[[#This Row],[Order Date]])</f>
        <v>2012</v>
      </c>
      <c r="D8215" s="9">
        <v>41177</v>
      </c>
      <c r="E8215" s="3">
        <v>41184</v>
      </c>
      <c r="F8215" s="3" t="s">
        <v>50</v>
      </c>
      <c r="G8215" s="3" t="s">
        <v>4236</v>
      </c>
      <c r="H8215" s="3" t="s">
        <v>4237</v>
      </c>
      <c r="I8215" s="3" t="s">
        <v>41</v>
      </c>
      <c r="J8215" s="3" t="s">
        <v>27</v>
      </c>
      <c r="K8215" s="3" t="s">
        <v>1185</v>
      </c>
      <c r="L8215" s="3" t="s">
        <v>335</v>
      </c>
      <c r="M8215" s="3">
        <v>37130</v>
      </c>
      <c r="N8215" s="3" t="s">
        <v>30</v>
      </c>
      <c r="O8215" s="3" t="s">
        <v>4315</v>
      </c>
      <c r="P8215" s="3" t="s">
        <v>46</v>
      </c>
      <c r="Q8215" s="3" t="s">
        <v>75</v>
      </c>
      <c r="R8215" s="3" t="s">
        <v>4316</v>
      </c>
      <c r="S8215" s="3">
        <v>6.3360000000000012</v>
      </c>
      <c r="T8215" s="3">
        <v>4</v>
      </c>
      <c r="U8215" s="3">
        <v>0.7</v>
      </c>
      <c r="V8215" s="3">
        <v>-4.6463999999999981</v>
      </c>
    </row>
    <row r="8216" spans="1:22" ht="14.25" customHeight="1" x14ac:dyDescent="0.25">
      <c r="A8216" s="3">
        <v>8215</v>
      </c>
      <c r="B8216" s="3" t="s">
        <v>9898</v>
      </c>
      <c r="C8216" s="4">
        <f>YEAR(Table_1[[#This Row],[Order Date]])</f>
        <v>2012</v>
      </c>
      <c r="D8216" s="9">
        <v>41177</v>
      </c>
      <c r="E8216" s="3">
        <v>41184</v>
      </c>
      <c r="F8216" s="3" t="s">
        <v>50</v>
      </c>
      <c r="G8216" s="3" t="s">
        <v>4236</v>
      </c>
      <c r="H8216" s="3" t="s">
        <v>4237</v>
      </c>
      <c r="I8216" s="3" t="s">
        <v>41</v>
      </c>
      <c r="J8216" s="3" t="s">
        <v>27</v>
      </c>
      <c r="K8216" s="3" t="s">
        <v>1185</v>
      </c>
      <c r="L8216" s="3" t="s">
        <v>335</v>
      </c>
      <c r="M8216" s="3">
        <v>37130</v>
      </c>
      <c r="N8216" s="3" t="s">
        <v>30</v>
      </c>
      <c r="O8216" s="3" t="s">
        <v>5803</v>
      </c>
      <c r="P8216" s="3" t="s">
        <v>46</v>
      </c>
      <c r="Q8216" s="3" t="s">
        <v>90</v>
      </c>
      <c r="R8216" s="3" t="s">
        <v>5804</v>
      </c>
      <c r="S8216" s="3">
        <v>10.48</v>
      </c>
      <c r="T8216" s="3">
        <v>1</v>
      </c>
      <c r="U8216" s="3">
        <v>0.2</v>
      </c>
      <c r="V8216" s="3">
        <v>3.7989999999999995</v>
      </c>
    </row>
    <row r="8217" spans="1:22" ht="14.25" customHeight="1" x14ac:dyDescent="0.25">
      <c r="A8217" s="3">
        <v>8216</v>
      </c>
      <c r="B8217" s="3" t="s">
        <v>9898</v>
      </c>
      <c r="C8217" s="4">
        <f>YEAR(Table_1[[#This Row],[Order Date]])</f>
        <v>2012</v>
      </c>
      <c r="D8217" s="9">
        <v>41177</v>
      </c>
      <c r="E8217" s="3">
        <v>41184</v>
      </c>
      <c r="F8217" s="3" t="s">
        <v>50</v>
      </c>
      <c r="G8217" s="3" t="s">
        <v>4236</v>
      </c>
      <c r="H8217" s="3" t="s">
        <v>4237</v>
      </c>
      <c r="I8217" s="3" t="s">
        <v>41</v>
      </c>
      <c r="J8217" s="3" t="s">
        <v>27</v>
      </c>
      <c r="K8217" s="3" t="s">
        <v>1185</v>
      </c>
      <c r="L8217" s="3" t="s">
        <v>335</v>
      </c>
      <c r="M8217" s="3">
        <v>37130</v>
      </c>
      <c r="N8217" s="3" t="s">
        <v>30</v>
      </c>
      <c r="O8217" s="3" t="s">
        <v>5112</v>
      </c>
      <c r="P8217" s="3" t="s">
        <v>46</v>
      </c>
      <c r="Q8217" s="3" t="s">
        <v>75</v>
      </c>
      <c r="R8217" s="3" t="s">
        <v>5113</v>
      </c>
      <c r="S8217" s="3">
        <v>2.4690000000000003</v>
      </c>
      <c r="T8217" s="3">
        <v>1</v>
      </c>
      <c r="U8217" s="3">
        <v>0.7</v>
      </c>
      <c r="V8217" s="3">
        <v>-1.8106</v>
      </c>
    </row>
    <row r="8218" spans="1:22" ht="14.25" customHeight="1" x14ac:dyDescent="0.25">
      <c r="A8218" s="3">
        <v>8217</v>
      </c>
      <c r="B8218" s="3" t="s">
        <v>9898</v>
      </c>
      <c r="C8218" s="4">
        <f>YEAR(Table_1[[#This Row],[Order Date]])</f>
        <v>2012</v>
      </c>
      <c r="D8218" s="9">
        <v>41177</v>
      </c>
      <c r="E8218" s="3">
        <v>41184</v>
      </c>
      <c r="F8218" s="3" t="s">
        <v>50</v>
      </c>
      <c r="G8218" s="3" t="s">
        <v>4236</v>
      </c>
      <c r="H8218" s="3" t="s">
        <v>4237</v>
      </c>
      <c r="I8218" s="3" t="s">
        <v>41</v>
      </c>
      <c r="J8218" s="3" t="s">
        <v>27</v>
      </c>
      <c r="K8218" s="3" t="s">
        <v>1185</v>
      </c>
      <c r="L8218" s="3" t="s">
        <v>335</v>
      </c>
      <c r="M8218" s="3">
        <v>37130</v>
      </c>
      <c r="N8218" s="3" t="s">
        <v>30</v>
      </c>
      <c r="O8218" s="3" t="s">
        <v>1208</v>
      </c>
      <c r="P8218" s="3" t="s">
        <v>46</v>
      </c>
      <c r="Q8218" s="3" t="s">
        <v>75</v>
      </c>
      <c r="R8218" s="3" t="s">
        <v>1209</v>
      </c>
      <c r="S8218" s="3">
        <v>3.2640000000000007</v>
      </c>
      <c r="T8218" s="3">
        <v>2</v>
      </c>
      <c r="U8218" s="3">
        <v>0.7</v>
      </c>
      <c r="V8218" s="3">
        <v>-2.2847999999999997</v>
      </c>
    </row>
    <row r="8219" spans="1:22" ht="14.25" customHeight="1" x14ac:dyDescent="0.25">
      <c r="A8219" s="3">
        <v>8218</v>
      </c>
      <c r="B8219" s="3" t="s">
        <v>9899</v>
      </c>
      <c r="C8219" s="4">
        <f>YEAR(Table_1[[#This Row],[Order Date]])</f>
        <v>2011</v>
      </c>
      <c r="D8219" s="9">
        <v>40819</v>
      </c>
      <c r="E8219" s="3">
        <v>40823</v>
      </c>
      <c r="F8219" s="3" t="s">
        <v>50</v>
      </c>
      <c r="G8219" s="3" t="s">
        <v>6692</v>
      </c>
      <c r="H8219" s="3" t="s">
        <v>6693</v>
      </c>
      <c r="I8219" s="3" t="s">
        <v>26</v>
      </c>
      <c r="J8219" s="3" t="s">
        <v>27</v>
      </c>
      <c r="K8219" s="3" t="s">
        <v>815</v>
      </c>
      <c r="L8219" s="3" t="s">
        <v>104</v>
      </c>
      <c r="M8219" s="3">
        <v>75217</v>
      </c>
      <c r="N8219" s="3" t="s">
        <v>105</v>
      </c>
      <c r="O8219" s="3" t="s">
        <v>4332</v>
      </c>
      <c r="P8219" s="3" t="s">
        <v>46</v>
      </c>
      <c r="Q8219" s="3" t="s">
        <v>269</v>
      </c>
      <c r="R8219" s="3" t="s">
        <v>4333</v>
      </c>
      <c r="S8219" s="3">
        <v>4.3440000000000003</v>
      </c>
      <c r="T8219" s="3">
        <v>3</v>
      </c>
      <c r="U8219" s="3">
        <v>0.2</v>
      </c>
      <c r="V8219" s="3">
        <v>0.86879999999999979</v>
      </c>
    </row>
    <row r="8220" spans="1:22" ht="14.25" customHeight="1" x14ac:dyDescent="0.25">
      <c r="A8220" s="3">
        <v>8219</v>
      </c>
      <c r="B8220" s="3" t="s">
        <v>9899</v>
      </c>
      <c r="C8220" s="4">
        <f>YEAR(Table_1[[#This Row],[Order Date]])</f>
        <v>2011</v>
      </c>
      <c r="D8220" s="9">
        <v>40819</v>
      </c>
      <c r="E8220" s="3">
        <v>40823</v>
      </c>
      <c r="F8220" s="3" t="s">
        <v>50</v>
      </c>
      <c r="G8220" s="3" t="s">
        <v>6692</v>
      </c>
      <c r="H8220" s="3" t="s">
        <v>6693</v>
      </c>
      <c r="I8220" s="3" t="s">
        <v>26</v>
      </c>
      <c r="J8220" s="3" t="s">
        <v>27</v>
      </c>
      <c r="K8220" s="3" t="s">
        <v>815</v>
      </c>
      <c r="L8220" s="3" t="s">
        <v>104</v>
      </c>
      <c r="M8220" s="3">
        <v>75217</v>
      </c>
      <c r="N8220" s="3" t="s">
        <v>105</v>
      </c>
      <c r="O8220" s="3" t="s">
        <v>4356</v>
      </c>
      <c r="P8220" s="3" t="s">
        <v>32</v>
      </c>
      <c r="Q8220" s="3" t="s">
        <v>65</v>
      </c>
      <c r="R8220" s="3" t="s">
        <v>4357</v>
      </c>
      <c r="S8220" s="3">
        <v>31.776000000000003</v>
      </c>
      <c r="T8220" s="3">
        <v>3</v>
      </c>
      <c r="U8220" s="3">
        <v>0.6</v>
      </c>
      <c r="V8220" s="3">
        <v>-19.065600000000007</v>
      </c>
    </row>
    <row r="8221" spans="1:22" ht="14.25" customHeight="1" x14ac:dyDescent="0.25">
      <c r="A8221" s="3">
        <v>8220</v>
      </c>
      <c r="B8221" s="3" t="s">
        <v>9899</v>
      </c>
      <c r="C8221" s="4">
        <f>YEAR(Table_1[[#This Row],[Order Date]])</f>
        <v>2011</v>
      </c>
      <c r="D8221" s="9">
        <v>40819</v>
      </c>
      <c r="E8221" s="3">
        <v>40823</v>
      </c>
      <c r="F8221" s="3" t="s">
        <v>50</v>
      </c>
      <c r="G8221" s="3" t="s">
        <v>6692</v>
      </c>
      <c r="H8221" s="3" t="s">
        <v>6693</v>
      </c>
      <c r="I8221" s="3" t="s">
        <v>26</v>
      </c>
      <c r="J8221" s="3" t="s">
        <v>27</v>
      </c>
      <c r="K8221" s="3" t="s">
        <v>815</v>
      </c>
      <c r="L8221" s="3" t="s">
        <v>104</v>
      </c>
      <c r="M8221" s="3">
        <v>75217</v>
      </c>
      <c r="N8221" s="3" t="s">
        <v>105</v>
      </c>
      <c r="O8221" s="3" t="s">
        <v>2500</v>
      </c>
      <c r="P8221" s="3" t="s">
        <v>46</v>
      </c>
      <c r="Q8221" s="3" t="s">
        <v>47</v>
      </c>
      <c r="R8221" s="3" t="s">
        <v>2501</v>
      </c>
      <c r="S8221" s="3">
        <v>4.9280000000000008</v>
      </c>
      <c r="T8221" s="3">
        <v>2</v>
      </c>
      <c r="U8221" s="3">
        <v>0.2</v>
      </c>
      <c r="V8221" s="3">
        <v>1.7247999999999997</v>
      </c>
    </row>
    <row r="8222" spans="1:22" ht="14.25" customHeight="1" x14ac:dyDescent="0.25">
      <c r="A8222" s="3">
        <v>8221</v>
      </c>
      <c r="B8222" s="3" t="s">
        <v>9899</v>
      </c>
      <c r="C8222" s="4">
        <f>YEAR(Table_1[[#This Row],[Order Date]])</f>
        <v>2011</v>
      </c>
      <c r="D8222" s="9">
        <v>40819</v>
      </c>
      <c r="E8222" s="3">
        <v>40823</v>
      </c>
      <c r="F8222" s="3" t="s">
        <v>50</v>
      </c>
      <c r="G8222" s="3" t="s">
        <v>6692</v>
      </c>
      <c r="H8222" s="3" t="s">
        <v>6693</v>
      </c>
      <c r="I8222" s="3" t="s">
        <v>26</v>
      </c>
      <c r="J8222" s="3" t="s">
        <v>27</v>
      </c>
      <c r="K8222" s="3" t="s">
        <v>815</v>
      </c>
      <c r="L8222" s="3" t="s">
        <v>104</v>
      </c>
      <c r="M8222" s="3">
        <v>75217</v>
      </c>
      <c r="N8222" s="3" t="s">
        <v>105</v>
      </c>
      <c r="O8222" s="3" t="s">
        <v>446</v>
      </c>
      <c r="P8222" s="3" t="s">
        <v>46</v>
      </c>
      <c r="Q8222" s="3" t="s">
        <v>75</v>
      </c>
      <c r="R8222" s="3" t="s">
        <v>447</v>
      </c>
      <c r="S8222" s="3">
        <v>1.7879999999999996</v>
      </c>
      <c r="T8222" s="3">
        <v>3</v>
      </c>
      <c r="U8222" s="3">
        <v>0.8</v>
      </c>
      <c r="V8222" s="3">
        <v>-3.0396000000000001</v>
      </c>
    </row>
    <row r="8223" spans="1:22" ht="14.25" customHeight="1" x14ac:dyDescent="0.25">
      <c r="A8223" s="3">
        <v>8222</v>
      </c>
      <c r="B8223" s="3" t="s">
        <v>9899</v>
      </c>
      <c r="C8223" s="4">
        <f>YEAR(Table_1[[#This Row],[Order Date]])</f>
        <v>2011</v>
      </c>
      <c r="D8223" s="9">
        <v>40819</v>
      </c>
      <c r="E8223" s="3">
        <v>40823</v>
      </c>
      <c r="F8223" s="3" t="s">
        <v>50</v>
      </c>
      <c r="G8223" s="3" t="s">
        <v>6692</v>
      </c>
      <c r="H8223" s="3" t="s">
        <v>6693</v>
      </c>
      <c r="I8223" s="3" t="s">
        <v>26</v>
      </c>
      <c r="J8223" s="3" t="s">
        <v>27</v>
      </c>
      <c r="K8223" s="3" t="s">
        <v>815</v>
      </c>
      <c r="L8223" s="3" t="s">
        <v>104</v>
      </c>
      <c r="M8223" s="3">
        <v>75217</v>
      </c>
      <c r="N8223" s="3" t="s">
        <v>105</v>
      </c>
      <c r="O8223" s="3" t="s">
        <v>9900</v>
      </c>
      <c r="P8223" s="3" t="s">
        <v>46</v>
      </c>
      <c r="Q8223" s="3" t="s">
        <v>269</v>
      </c>
      <c r="R8223" s="3" t="s">
        <v>9901</v>
      </c>
      <c r="S8223" s="3">
        <v>15.072000000000001</v>
      </c>
      <c r="T8223" s="3">
        <v>4</v>
      </c>
      <c r="U8223" s="3">
        <v>0.2</v>
      </c>
      <c r="V8223" s="3">
        <v>-3.7680000000000002</v>
      </c>
    </row>
    <row r="8224" spans="1:22" ht="14.25" customHeight="1" x14ac:dyDescent="0.25">
      <c r="A8224" s="3">
        <v>8223</v>
      </c>
      <c r="B8224" s="3" t="s">
        <v>9902</v>
      </c>
      <c r="C8224" s="4">
        <f>YEAR(Table_1[[#This Row],[Order Date]])</f>
        <v>2011</v>
      </c>
      <c r="D8224" s="9">
        <v>40593</v>
      </c>
      <c r="E8224" s="3">
        <v>40599</v>
      </c>
      <c r="F8224" s="3" t="s">
        <v>50</v>
      </c>
      <c r="G8224" s="3" t="s">
        <v>7899</v>
      </c>
      <c r="H8224" s="3" t="s">
        <v>7900</v>
      </c>
      <c r="I8224" s="3" t="s">
        <v>26</v>
      </c>
      <c r="J8224" s="3" t="s">
        <v>27</v>
      </c>
      <c r="K8224" s="3" t="s">
        <v>1127</v>
      </c>
      <c r="L8224" s="3" t="s">
        <v>104</v>
      </c>
      <c r="M8224" s="3">
        <v>76017</v>
      </c>
      <c r="N8224" s="3" t="s">
        <v>105</v>
      </c>
      <c r="O8224" s="3" t="s">
        <v>6759</v>
      </c>
      <c r="P8224" s="3" t="s">
        <v>46</v>
      </c>
      <c r="Q8224" s="3" t="s">
        <v>59</v>
      </c>
      <c r="R8224" s="3" t="s">
        <v>6760</v>
      </c>
      <c r="S8224" s="3">
        <v>12.624000000000001</v>
      </c>
      <c r="T8224" s="3">
        <v>2</v>
      </c>
      <c r="U8224" s="3">
        <v>0.2</v>
      </c>
      <c r="V8224" s="3">
        <v>-2.5248000000000022</v>
      </c>
    </row>
    <row r="8225" spans="1:22" ht="14.25" customHeight="1" x14ac:dyDescent="0.25">
      <c r="A8225" s="3">
        <v>8224</v>
      </c>
      <c r="B8225" s="3" t="s">
        <v>9903</v>
      </c>
      <c r="C8225" s="4">
        <f>YEAR(Table_1[[#This Row],[Order Date]])</f>
        <v>2013</v>
      </c>
      <c r="D8225" s="9">
        <v>41438</v>
      </c>
      <c r="E8225" s="3">
        <v>41442</v>
      </c>
      <c r="F8225" s="3" t="s">
        <v>50</v>
      </c>
      <c r="G8225" s="3" t="s">
        <v>895</v>
      </c>
      <c r="H8225" s="3" t="s">
        <v>896</v>
      </c>
      <c r="I8225" s="3" t="s">
        <v>41</v>
      </c>
      <c r="J8225" s="3" t="s">
        <v>27</v>
      </c>
      <c r="K8225" s="3" t="s">
        <v>602</v>
      </c>
      <c r="L8225" s="3" t="s">
        <v>43</v>
      </c>
      <c r="M8225" s="3">
        <v>91104</v>
      </c>
      <c r="N8225" s="3" t="s">
        <v>44</v>
      </c>
      <c r="O8225" s="3" t="s">
        <v>4705</v>
      </c>
      <c r="P8225" s="3" t="s">
        <v>46</v>
      </c>
      <c r="Q8225" s="3" t="s">
        <v>90</v>
      </c>
      <c r="R8225" s="3" t="s">
        <v>4706</v>
      </c>
      <c r="S8225" s="3">
        <v>185.88</v>
      </c>
      <c r="T8225" s="3">
        <v>6</v>
      </c>
      <c r="U8225" s="3">
        <v>0</v>
      </c>
      <c r="V8225" s="3">
        <v>83.645999999999987</v>
      </c>
    </row>
    <row r="8226" spans="1:22" ht="14.25" customHeight="1" x14ac:dyDescent="0.25">
      <c r="A8226" s="3">
        <v>8225</v>
      </c>
      <c r="B8226" s="3" t="s">
        <v>9903</v>
      </c>
      <c r="C8226" s="4">
        <f>YEAR(Table_1[[#This Row],[Order Date]])</f>
        <v>2013</v>
      </c>
      <c r="D8226" s="9">
        <v>41438</v>
      </c>
      <c r="E8226" s="3">
        <v>41442</v>
      </c>
      <c r="F8226" s="3" t="s">
        <v>50</v>
      </c>
      <c r="G8226" s="3" t="s">
        <v>895</v>
      </c>
      <c r="H8226" s="3" t="s">
        <v>896</v>
      </c>
      <c r="I8226" s="3" t="s">
        <v>41</v>
      </c>
      <c r="J8226" s="3" t="s">
        <v>27</v>
      </c>
      <c r="K8226" s="3" t="s">
        <v>602</v>
      </c>
      <c r="L8226" s="3" t="s">
        <v>43</v>
      </c>
      <c r="M8226" s="3">
        <v>91104</v>
      </c>
      <c r="N8226" s="3" t="s">
        <v>44</v>
      </c>
      <c r="O8226" s="3" t="s">
        <v>5987</v>
      </c>
      <c r="P8226" s="3" t="s">
        <v>46</v>
      </c>
      <c r="Q8226" s="3" t="s">
        <v>90</v>
      </c>
      <c r="R8226" s="3" t="s">
        <v>5988</v>
      </c>
      <c r="S8226" s="3">
        <v>12.96</v>
      </c>
      <c r="T8226" s="3">
        <v>2</v>
      </c>
      <c r="U8226" s="3">
        <v>0</v>
      </c>
      <c r="V8226" s="3">
        <v>6.2208000000000006</v>
      </c>
    </row>
    <row r="8227" spans="1:22" ht="14.25" customHeight="1" x14ac:dyDescent="0.25">
      <c r="A8227" s="3">
        <v>8226</v>
      </c>
      <c r="B8227" s="3" t="s">
        <v>9904</v>
      </c>
      <c r="C8227" s="4">
        <f>YEAR(Table_1[[#This Row],[Order Date]])</f>
        <v>2014</v>
      </c>
      <c r="D8227" s="9">
        <v>41945</v>
      </c>
      <c r="E8227" s="3">
        <v>41948</v>
      </c>
      <c r="F8227" s="3" t="s">
        <v>23</v>
      </c>
      <c r="G8227" s="3" t="s">
        <v>144</v>
      </c>
      <c r="H8227" s="3" t="s">
        <v>145</v>
      </c>
      <c r="I8227" s="3" t="s">
        <v>26</v>
      </c>
      <c r="J8227" s="3" t="s">
        <v>27</v>
      </c>
      <c r="K8227" s="3" t="s">
        <v>4096</v>
      </c>
      <c r="L8227" s="3" t="s">
        <v>1245</v>
      </c>
      <c r="M8227" s="3">
        <v>2149</v>
      </c>
      <c r="N8227" s="3" t="s">
        <v>148</v>
      </c>
      <c r="O8227" s="3" t="s">
        <v>1098</v>
      </c>
      <c r="P8227" s="3" t="s">
        <v>46</v>
      </c>
      <c r="Q8227" s="3" t="s">
        <v>90</v>
      </c>
      <c r="R8227" s="3" t="s">
        <v>1099</v>
      </c>
      <c r="S8227" s="3">
        <v>189.7</v>
      </c>
      <c r="T8227" s="3">
        <v>10</v>
      </c>
      <c r="U8227" s="3">
        <v>0</v>
      </c>
      <c r="V8227" s="3">
        <v>91.055999999999983</v>
      </c>
    </row>
    <row r="8228" spans="1:22" ht="14.25" customHeight="1" x14ac:dyDescent="0.25">
      <c r="A8228" s="3">
        <v>8227</v>
      </c>
      <c r="B8228" s="3" t="s">
        <v>9904</v>
      </c>
      <c r="C8228" s="4">
        <f>YEAR(Table_1[[#This Row],[Order Date]])</f>
        <v>2014</v>
      </c>
      <c r="D8228" s="9">
        <v>41945</v>
      </c>
      <c r="E8228" s="3">
        <v>41948</v>
      </c>
      <c r="F8228" s="3" t="s">
        <v>23</v>
      </c>
      <c r="G8228" s="3" t="s">
        <v>144</v>
      </c>
      <c r="H8228" s="3" t="s">
        <v>145</v>
      </c>
      <c r="I8228" s="3" t="s">
        <v>26</v>
      </c>
      <c r="J8228" s="3" t="s">
        <v>27</v>
      </c>
      <c r="K8228" s="3" t="s">
        <v>4096</v>
      </c>
      <c r="L8228" s="3" t="s">
        <v>1245</v>
      </c>
      <c r="M8228" s="3">
        <v>2149</v>
      </c>
      <c r="N8228" s="3" t="s">
        <v>148</v>
      </c>
      <c r="O8228" s="3" t="s">
        <v>6536</v>
      </c>
      <c r="P8228" s="3" t="s">
        <v>46</v>
      </c>
      <c r="Q8228" s="3" t="s">
        <v>90</v>
      </c>
      <c r="R8228" s="3" t="s">
        <v>6537</v>
      </c>
      <c r="S8228" s="3">
        <v>40.99</v>
      </c>
      <c r="T8228" s="3">
        <v>1</v>
      </c>
      <c r="U8228" s="3">
        <v>0</v>
      </c>
      <c r="V8228" s="3">
        <v>20.085100000000001</v>
      </c>
    </row>
    <row r="8229" spans="1:22" ht="14.25" customHeight="1" x14ac:dyDescent="0.25">
      <c r="A8229" s="3">
        <v>8228</v>
      </c>
      <c r="B8229" s="3" t="s">
        <v>9905</v>
      </c>
      <c r="C8229" s="4">
        <f>YEAR(Table_1[[#This Row],[Order Date]])</f>
        <v>2013</v>
      </c>
      <c r="D8229" s="9">
        <v>41369</v>
      </c>
      <c r="E8229" s="3">
        <v>41373</v>
      </c>
      <c r="F8229" s="3" t="s">
        <v>23</v>
      </c>
      <c r="G8229" s="3" t="s">
        <v>5320</v>
      </c>
      <c r="H8229" s="3" t="s">
        <v>5321</v>
      </c>
      <c r="I8229" s="3" t="s">
        <v>102</v>
      </c>
      <c r="J8229" s="3" t="s">
        <v>27</v>
      </c>
      <c r="K8229" s="3" t="s">
        <v>276</v>
      </c>
      <c r="L8229" s="3" t="s">
        <v>267</v>
      </c>
      <c r="M8229" s="3">
        <v>12180</v>
      </c>
      <c r="N8229" s="3" t="s">
        <v>148</v>
      </c>
      <c r="O8229" s="3" t="s">
        <v>1858</v>
      </c>
      <c r="P8229" s="3" t="s">
        <v>32</v>
      </c>
      <c r="Q8229" s="3" t="s">
        <v>65</v>
      </c>
      <c r="R8229" s="3" t="s">
        <v>1859</v>
      </c>
      <c r="S8229" s="3">
        <v>82.64</v>
      </c>
      <c r="T8229" s="3">
        <v>2</v>
      </c>
      <c r="U8229" s="3">
        <v>0</v>
      </c>
      <c r="V8229" s="3">
        <v>7.4376000000000033</v>
      </c>
    </row>
    <row r="8230" spans="1:22" ht="14.25" customHeight="1" x14ac:dyDescent="0.25">
      <c r="A8230" s="3">
        <v>8229</v>
      </c>
      <c r="B8230" s="3" t="s">
        <v>9905</v>
      </c>
      <c r="C8230" s="4">
        <f>YEAR(Table_1[[#This Row],[Order Date]])</f>
        <v>2013</v>
      </c>
      <c r="D8230" s="9">
        <v>41369</v>
      </c>
      <c r="E8230" s="3">
        <v>41373</v>
      </c>
      <c r="F8230" s="3" t="s">
        <v>23</v>
      </c>
      <c r="G8230" s="3" t="s">
        <v>5320</v>
      </c>
      <c r="H8230" s="3" t="s">
        <v>5321</v>
      </c>
      <c r="I8230" s="3" t="s">
        <v>102</v>
      </c>
      <c r="J8230" s="3" t="s">
        <v>27</v>
      </c>
      <c r="K8230" s="3" t="s">
        <v>276</v>
      </c>
      <c r="L8230" s="3" t="s">
        <v>267</v>
      </c>
      <c r="M8230" s="3">
        <v>12180</v>
      </c>
      <c r="N8230" s="3" t="s">
        <v>148</v>
      </c>
      <c r="O8230" s="3" t="s">
        <v>728</v>
      </c>
      <c r="P8230" s="3" t="s">
        <v>46</v>
      </c>
      <c r="Q8230" s="3" t="s">
        <v>59</v>
      </c>
      <c r="R8230" s="3" t="s">
        <v>729</v>
      </c>
      <c r="S8230" s="3">
        <v>31.02</v>
      </c>
      <c r="T8230" s="3">
        <v>2</v>
      </c>
      <c r="U8230" s="3">
        <v>0</v>
      </c>
      <c r="V8230" s="3">
        <v>8.0652000000000008</v>
      </c>
    </row>
    <row r="8231" spans="1:22" ht="14.25" customHeight="1" x14ac:dyDescent="0.25">
      <c r="A8231" s="3">
        <v>8230</v>
      </c>
      <c r="B8231" s="3" t="s">
        <v>9905</v>
      </c>
      <c r="C8231" s="4">
        <f>YEAR(Table_1[[#This Row],[Order Date]])</f>
        <v>2013</v>
      </c>
      <c r="D8231" s="9">
        <v>41369</v>
      </c>
      <c r="E8231" s="3">
        <v>41373</v>
      </c>
      <c r="F8231" s="3" t="s">
        <v>23</v>
      </c>
      <c r="G8231" s="3" t="s">
        <v>5320</v>
      </c>
      <c r="H8231" s="3" t="s">
        <v>5321</v>
      </c>
      <c r="I8231" s="3" t="s">
        <v>102</v>
      </c>
      <c r="J8231" s="3" t="s">
        <v>27</v>
      </c>
      <c r="K8231" s="3" t="s">
        <v>276</v>
      </c>
      <c r="L8231" s="3" t="s">
        <v>267</v>
      </c>
      <c r="M8231" s="3">
        <v>12180</v>
      </c>
      <c r="N8231" s="3" t="s">
        <v>148</v>
      </c>
      <c r="O8231" s="3" t="s">
        <v>3995</v>
      </c>
      <c r="P8231" s="3" t="s">
        <v>71</v>
      </c>
      <c r="Q8231" s="3" t="s">
        <v>161</v>
      </c>
      <c r="R8231" s="3" t="s">
        <v>3996</v>
      </c>
      <c r="S8231" s="3">
        <v>89.97</v>
      </c>
      <c r="T8231" s="3">
        <v>3</v>
      </c>
      <c r="U8231" s="3">
        <v>0</v>
      </c>
      <c r="V8231" s="3">
        <v>37.787400000000005</v>
      </c>
    </row>
    <row r="8232" spans="1:22" ht="14.25" customHeight="1" x14ac:dyDescent="0.25">
      <c r="A8232" s="3">
        <v>8231</v>
      </c>
      <c r="B8232" s="3" t="s">
        <v>9906</v>
      </c>
      <c r="C8232" s="4">
        <f>YEAR(Table_1[[#This Row],[Order Date]])</f>
        <v>2013</v>
      </c>
      <c r="D8232" s="9">
        <v>41456</v>
      </c>
      <c r="E8232" s="3">
        <v>41458</v>
      </c>
      <c r="F8232" s="3" t="s">
        <v>23</v>
      </c>
      <c r="G8232" s="3" t="s">
        <v>536</v>
      </c>
      <c r="H8232" s="3" t="s">
        <v>537</v>
      </c>
      <c r="I8232" s="3" t="s">
        <v>26</v>
      </c>
      <c r="J8232" s="3" t="s">
        <v>27</v>
      </c>
      <c r="K8232" s="3" t="s">
        <v>7490</v>
      </c>
      <c r="L8232" s="3" t="s">
        <v>1272</v>
      </c>
      <c r="M8232" s="3">
        <v>30328</v>
      </c>
      <c r="N8232" s="3" t="s">
        <v>30</v>
      </c>
      <c r="O8232" s="3" t="s">
        <v>1456</v>
      </c>
      <c r="P8232" s="3" t="s">
        <v>46</v>
      </c>
      <c r="Q8232" s="3" t="s">
        <v>68</v>
      </c>
      <c r="R8232" s="3" t="s">
        <v>1457</v>
      </c>
      <c r="S8232" s="3">
        <v>35.97</v>
      </c>
      <c r="T8232" s="3">
        <v>3</v>
      </c>
      <c r="U8232" s="3">
        <v>0</v>
      </c>
      <c r="V8232" s="3">
        <v>9.7118999999999982</v>
      </c>
    </row>
    <row r="8233" spans="1:22" ht="14.25" customHeight="1" x14ac:dyDescent="0.25">
      <c r="A8233" s="3">
        <v>8232</v>
      </c>
      <c r="B8233" s="3" t="s">
        <v>9906</v>
      </c>
      <c r="C8233" s="4">
        <f>YEAR(Table_1[[#This Row],[Order Date]])</f>
        <v>2013</v>
      </c>
      <c r="D8233" s="9">
        <v>41456</v>
      </c>
      <c r="E8233" s="3">
        <v>41458</v>
      </c>
      <c r="F8233" s="3" t="s">
        <v>23</v>
      </c>
      <c r="G8233" s="3" t="s">
        <v>536</v>
      </c>
      <c r="H8233" s="3" t="s">
        <v>537</v>
      </c>
      <c r="I8233" s="3" t="s">
        <v>26</v>
      </c>
      <c r="J8233" s="3" t="s">
        <v>27</v>
      </c>
      <c r="K8233" s="3" t="s">
        <v>7490</v>
      </c>
      <c r="L8233" s="3" t="s">
        <v>1272</v>
      </c>
      <c r="M8233" s="3">
        <v>30328</v>
      </c>
      <c r="N8233" s="3" t="s">
        <v>30</v>
      </c>
      <c r="O8233" s="3" t="s">
        <v>852</v>
      </c>
      <c r="P8233" s="3" t="s">
        <v>32</v>
      </c>
      <c r="Q8233" s="3" t="s">
        <v>33</v>
      </c>
      <c r="R8233" s="3" t="s">
        <v>853</v>
      </c>
      <c r="S8233" s="3">
        <v>1266.8599999999999</v>
      </c>
      <c r="T8233" s="3">
        <v>7</v>
      </c>
      <c r="U8233" s="3">
        <v>0</v>
      </c>
      <c r="V8233" s="3">
        <v>291.37779999999987</v>
      </c>
    </row>
    <row r="8234" spans="1:22" ht="14.25" customHeight="1" x14ac:dyDescent="0.25">
      <c r="A8234" s="3">
        <v>8233</v>
      </c>
      <c r="B8234" s="3" t="s">
        <v>9907</v>
      </c>
      <c r="C8234" s="4">
        <f>YEAR(Table_1[[#This Row],[Order Date]])</f>
        <v>2011</v>
      </c>
      <c r="D8234" s="9">
        <v>40808</v>
      </c>
      <c r="E8234" s="3">
        <v>40814</v>
      </c>
      <c r="F8234" s="3" t="s">
        <v>50</v>
      </c>
      <c r="G8234" s="3" t="s">
        <v>2813</v>
      </c>
      <c r="H8234" s="3" t="s">
        <v>2814</v>
      </c>
      <c r="I8234" s="3" t="s">
        <v>26</v>
      </c>
      <c r="J8234" s="3" t="s">
        <v>27</v>
      </c>
      <c r="K8234" s="3" t="s">
        <v>630</v>
      </c>
      <c r="L8234" s="3" t="s">
        <v>43</v>
      </c>
      <c r="M8234" s="3">
        <v>95123</v>
      </c>
      <c r="N8234" s="3" t="s">
        <v>44</v>
      </c>
      <c r="O8234" s="3" t="s">
        <v>1193</v>
      </c>
      <c r="P8234" s="3" t="s">
        <v>46</v>
      </c>
      <c r="Q8234" s="3" t="s">
        <v>59</v>
      </c>
      <c r="R8234" s="3" t="s">
        <v>1194</v>
      </c>
      <c r="S8234" s="3">
        <v>169.45</v>
      </c>
      <c r="T8234" s="3">
        <v>5</v>
      </c>
      <c r="U8234" s="3">
        <v>0</v>
      </c>
      <c r="V8234" s="3">
        <v>42.362499999999997</v>
      </c>
    </row>
    <row r="8235" spans="1:22" ht="14.25" customHeight="1" x14ac:dyDescent="0.25">
      <c r="A8235" s="3">
        <v>8234</v>
      </c>
      <c r="B8235" s="3" t="s">
        <v>9907</v>
      </c>
      <c r="C8235" s="4">
        <f>YEAR(Table_1[[#This Row],[Order Date]])</f>
        <v>2011</v>
      </c>
      <c r="D8235" s="9">
        <v>40808</v>
      </c>
      <c r="E8235" s="3">
        <v>40814</v>
      </c>
      <c r="F8235" s="3" t="s">
        <v>50</v>
      </c>
      <c r="G8235" s="3" t="s">
        <v>2813</v>
      </c>
      <c r="H8235" s="3" t="s">
        <v>2814</v>
      </c>
      <c r="I8235" s="3" t="s">
        <v>26</v>
      </c>
      <c r="J8235" s="3" t="s">
        <v>27</v>
      </c>
      <c r="K8235" s="3" t="s">
        <v>630</v>
      </c>
      <c r="L8235" s="3" t="s">
        <v>43</v>
      </c>
      <c r="M8235" s="3">
        <v>95123</v>
      </c>
      <c r="N8235" s="3" t="s">
        <v>44</v>
      </c>
      <c r="O8235" s="3" t="s">
        <v>6446</v>
      </c>
      <c r="P8235" s="3" t="s">
        <v>46</v>
      </c>
      <c r="Q8235" s="3" t="s">
        <v>59</v>
      </c>
      <c r="R8235" s="3" t="s">
        <v>6447</v>
      </c>
      <c r="S8235" s="3">
        <v>40.68</v>
      </c>
      <c r="T8235" s="3">
        <v>2</v>
      </c>
      <c r="U8235" s="3">
        <v>0</v>
      </c>
      <c r="V8235" s="3">
        <v>0.40679999999999694</v>
      </c>
    </row>
    <row r="8236" spans="1:22" ht="14.25" customHeight="1" x14ac:dyDescent="0.25">
      <c r="A8236" s="3">
        <v>8235</v>
      </c>
      <c r="B8236" s="3" t="s">
        <v>9908</v>
      </c>
      <c r="C8236" s="4">
        <f>YEAR(Table_1[[#This Row],[Order Date]])</f>
        <v>2014</v>
      </c>
      <c r="D8236" s="9">
        <v>41761</v>
      </c>
      <c r="E8236" s="3">
        <v>41766</v>
      </c>
      <c r="F8236" s="3" t="s">
        <v>50</v>
      </c>
      <c r="G8236" s="3" t="s">
        <v>1453</v>
      </c>
      <c r="H8236" s="3" t="s">
        <v>1454</v>
      </c>
      <c r="I8236" s="3" t="s">
        <v>26</v>
      </c>
      <c r="J8236" s="3" t="s">
        <v>27</v>
      </c>
      <c r="K8236" s="3" t="s">
        <v>1521</v>
      </c>
      <c r="L8236" s="3" t="s">
        <v>54</v>
      </c>
      <c r="M8236" s="3">
        <v>32216</v>
      </c>
      <c r="N8236" s="3" t="s">
        <v>30</v>
      </c>
      <c r="O8236" s="3" t="s">
        <v>7761</v>
      </c>
      <c r="P8236" s="3" t="s">
        <v>46</v>
      </c>
      <c r="Q8236" s="3" t="s">
        <v>578</v>
      </c>
      <c r="R8236" s="3" t="s">
        <v>7762</v>
      </c>
      <c r="S8236" s="3">
        <v>3.3280000000000003</v>
      </c>
      <c r="T8236" s="3">
        <v>2</v>
      </c>
      <c r="U8236" s="3">
        <v>0.2</v>
      </c>
      <c r="V8236" s="3">
        <v>0.4159999999999997</v>
      </c>
    </row>
    <row r="8237" spans="1:22" ht="14.25" customHeight="1" x14ac:dyDescent="0.25">
      <c r="A8237" s="3">
        <v>8236</v>
      </c>
      <c r="B8237" s="3" t="s">
        <v>9908</v>
      </c>
      <c r="C8237" s="4">
        <f>YEAR(Table_1[[#This Row],[Order Date]])</f>
        <v>2014</v>
      </c>
      <c r="D8237" s="9">
        <v>41761</v>
      </c>
      <c r="E8237" s="3">
        <v>41766</v>
      </c>
      <c r="F8237" s="3" t="s">
        <v>50</v>
      </c>
      <c r="G8237" s="3" t="s">
        <v>1453</v>
      </c>
      <c r="H8237" s="3" t="s">
        <v>1454</v>
      </c>
      <c r="I8237" s="3" t="s">
        <v>26</v>
      </c>
      <c r="J8237" s="3" t="s">
        <v>27</v>
      </c>
      <c r="K8237" s="3" t="s">
        <v>1521</v>
      </c>
      <c r="L8237" s="3" t="s">
        <v>54</v>
      </c>
      <c r="M8237" s="3">
        <v>32216</v>
      </c>
      <c r="N8237" s="3" t="s">
        <v>30</v>
      </c>
      <c r="O8237" s="3" t="s">
        <v>1601</v>
      </c>
      <c r="P8237" s="3" t="s">
        <v>32</v>
      </c>
      <c r="Q8237" s="3" t="s">
        <v>56</v>
      </c>
      <c r="R8237" s="3" t="s">
        <v>1602</v>
      </c>
      <c r="S8237" s="3">
        <v>933.26200000000006</v>
      </c>
      <c r="T8237" s="3">
        <v>4</v>
      </c>
      <c r="U8237" s="3">
        <v>0.45</v>
      </c>
      <c r="V8237" s="3">
        <v>-458.14679999999998</v>
      </c>
    </row>
    <row r="8238" spans="1:22" ht="14.25" customHeight="1" x14ac:dyDescent="0.25">
      <c r="A8238" s="3">
        <v>8237</v>
      </c>
      <c r="B8238" s="3" t="s">
        <v>9908</v>
      </c>
      <c r="C8238" s="4">
        <f>YEAR(Table_1[[#This Row],[Order Date]])</f>
        <v>2014</v>
      </c>
      <c r="D8238" s="9">
        <v>41761</v>
      </c>
      <c r="E8238" s="3">
        <v>41766</v>
      </c>
      <c r="F8238" s="3" t="s">
        <v>50</v>
      </c>
      <c r="G8238" s="3" t="s">
        <v>1453</v>
      </c>
      <c r="H8238" s="3" t="s">
        <v>1454</v>
      </c>
      <c r="I8238" s="3" t="s">
        <v>26</v>
      </c>
      <c r="J8238" s="3" t="s">
        <v>27</v>
      </c>
      <c r="K8238" s="3" t="s">
        <v>1521</v>
      </c>
      <c r="L8238" s="3" t="s">
        <v>54</v>
      </c>
      <c r="M8238" s="3">
        <v>32216</v>
      </c>
      <c r="N8238" s="3" t="s">
        <v>30</v>
      </c>
      <c r="O8238" s="3" t="s">
        <v>1872</v>
      </c>
      <c r="P8238" s="3" t="s">
        <v>32</v>
      </c>
      <c r="Q8238" s="3" t="s">
        <v>36</v>
      </c>
      <c r="R8238" s="3" t="s">
        <v>1873</v>
      </c>
      <c r="S8238" s="3">
        <v>2803.92</v>
      </c>
      <c r="T8238" s="3">
        <v>5</v>
      </c>
      <c r="U8238" s="3">
        <v>0.2</v>
      </c>
      <c r="V8238" s="3">
        <v>0</v>
      </c>
    </row>
    <row r="8239" spans="1:22" ht="14.25" customHeight="1" x14ac:dyDescent="0.25">
      <c r="A8239" s="3">
        <v>8238</v>
      </c>
      <c r="B8239" s="3" t="s">
        <v>9909</v>
      </c>
      <c r="C8239" s="4">
        <f>YEAR(Table_1[[#This Row],[Order Date]])</f>
        <v>2014</v>
      </c>
      <c r="D8239" s="9">
        <v>41933</v>
      </c>
      <c r="E8239" s="3">
        <v>41933</v>
      </c>
      <c r="F8239" s="3" t="s">
        <v>1290</v>
      </c>
      <c r="G8239" s="3" t="s">
        <v>6375</v>
      </c>
      <c r="H8239" s="3" t="s">
        <v>6376</v>
      </c>
      <c r="I8239" s="3" t="s">
        <v>26</v>
      </c>
      <c r="J8239" s="3" t="s">
        <v>27</v>
      </c>
      <c r="K8239" s="3" t="s">
        <v>1521</v>
      </c>
      <c r="L8239" s="3" t="s">
        <v>54</v>
      </c>
      <c r="M8239" s="3">
        <v>32216</v>
      </c>
      <c r="N8239" s="3" t="s">
        <v>30</v>
      </c>
      <c r="O8239" s="3" t="s">
        <v>1513</v>
      </c>
      <c r="P8239" s="3" t="s">
        <v>46</v>
      </c>
      <c r="Q8239" s="3" t="s">
        <v>59</v>
      </c>
      <c r="R8239" s="3" t="s">
        <v>1514</v>
      </c>
      <c r="S8239" s="3">
        <v>4.7679999999999998</v>
      </c>
      <c r="T8239" s="3">
        <v>2</v>
      </c>
      <c r="U8239" s="3">
        <v>0.2</v>
      </c>
      <c r="V8239" s="3">
        <v>-0.7748000000000006</v>
      </c>
    </row>
    <row r="8240" spans="1:22" ht="14.25" customHeight="1" x14ac:dyDescent="0.25">
      <c r="A8240" s="3">
        <v>8239</v>
      </c>
      <c r="B8240" s="3" t="s">
        <v>9909</v>
      </c>
      <c r="C8240" s="4">
        <f>YEAR(Table_1[[#This Row],[Order Date]])</f>
        <v>2014</v>
      </c>
      <c r="D8240" s="9">
        <v>41933</v>
      </c>
      <c r="E8240" s="3">
        <v>41933</v>
      </c>
      <c r="F8240" s="3" t="s">
        <v>1290</v>
      </c>
      <c r="G8240" s="3" t="s">
        <v>6375</v>
      </c>
      <c r="H8240" s="3" t="s">
        <v>6376</v>
      </c>
      <c r="I8240" s="3" t="s">
        <v>26</v>
      </c>
      <c r="J8240" s="3" t="s">
        <v>27</v>
      </c>
      <c r="K8240" s="3" t="s">
        <v>1521</v>
      </c>
      <c r="L8240" s="3" t="s">
        <v>54</v>
      </c>
      <c r="M8240" s="3">
        <v>32216</v>
      </c>
      <c r="N8240" s="3" t="s">
        <v>30</v>
      </c>
      <c r="O8240" s="3" t="s">
        <v>5347</v>
      </c>
      <c r="P8240" s="3" t="s">
        <v>46</v>
      </c>
      <c r="Q8240" s="3" t="s">
        <v>90</v>
      </c>
      <c r="R8240" s="3" t="s">
        <v>5348</v>
      </c>
      <c r="S8240" s="3">
        <v>6.6720000000000006</v>
      </c>
      <c r="T8240" s="3">
        <v>1</v>
      </c>
      <c r="U8240" s="3">
        <v>0.2</v>
      </c>
      <c r="V8240" s="3">
        <v>2.5019999999999998</v>
      </c>
    </row>
    <row r="8241" spans="1:22" ht="14.25" customHeight="1" x14ac:dyDescent="0.25">
      <c r="A8241" s="3">
        <v>8240</v>
      </c>
      <c r="B8241" s="3" t="s">
        <v>9909</v>
      </c>
      <c r="C8241" s="4">
        <f>YEAR(Table_1[[#This Row],[Order Date]])</f>
        <v>2014</v>
      </c>
      <c r="D8241" s="9">
        <v>41933</v>
      </c>
      <c r="E8241" s="3">
        <v>41933</v>
      </c>
      <c r="F8241" s="3" t="s">
        <v>1290</v>
      </c>
      <c r="G8241" s="3" t="s">
        <v>6375</v>
      </c>
      <c r="H8241" s="3" t="s">
        <v>6376</v>
      </c>
      <c r="I8241" s="3" t="s">
        <v>26</v>
      </c>
      <c r="J8241" s="3" t="s">
        <v>27</v>
      </c>
      <c r="K8241" s="3" t="s">
        <v>1521</v>
      </c>
      <c r="L8241" s="3" t="s">
        <v>54</v>
      </c>
      <c r="M8241" s="3">
        <v>32216</v>
      </c>
      <c r="N8241" s="3" t="s">
        <v>30</v>
      </c>
      <c r="O8241" s="3" t="s">
        <v>4223</v>
      </c>
      <c r="P8241" s="3" t="s">
        <v>46</v>
      </c>
      <c r="Q8241" s="3" t="s">
        <v>68</v>
      </c>
      <c r="R8241" s="3" t="s">
        <v>4224</v>
      </c>
      <c r="S8241" s="3">
        <v>4.4479999999999995</v>
      </c>
      <c r="T8241" s="3">
        <v>2</v>
      </c>
      <c r="U8241" s="3">
        <v>0.2</v>
      </c>
      <c r="V8241" s="3">
        <v>1.1119999999999999</v>
      </c>
    </row>
    <row r="8242" spans="1:22" ht="14.25" customHeight="1" x14ac:dyDescent="0.25">
      <c r="A8242" s="3">
        <v>8241</v>
      </c>
      <c r="B8242" s="3" t="s">
        <v>9909</v>
      </c>
      <c r="C8242" s="4">
        <f>YEAR(Table_1[[#This Row],[Order Date]])</f>
        <v>2014</v>
      </c>
      <c r="D8242" s="9">
        <v>41933</v>
      </c>
      <c r="E8242" s="3">
        <v>41933</v>
      </c>
      <c r="F8242" s="3" t="s">
        <v>1290</v>
      </c>
      <c r="G8242" s="3" t="s">
        <v>6375</v>
      </c>
      <c r="H8242" s="3" t="s">
        <v>6376</v>
      </c>
      <c r="I8242" s="3" t="s">
        <v>26</v>
      </c>
      <c r="J8242" s="3" t="s">
        <v>27</v>
      </c>
      <c r="K8242" s="3" t="s">
        <v>1521</v>
      </c>
      <c r="L8242" s="3" t="s">
        <v>54</v>
      </c>
      <c r="M8242" s="3">
        <v>32216</v>
      </c>
      <c r="N8242" s="3" t="s">
        <v>30</v>
      </c>
      <c r="O8242" s="3" t="s">
        <v>7407</v>
      </c>
      <c r="P8242" s="3" t="s">
        <v>32</v>
      </c>
      <c r="Q8242" s="3" t="s">
        <v>65</v>
      </c>
      <c r="R8242" s="3" t="s">
        <v>7408</v>
      </c>
      <c r="S8242" s="3">
        <v>43.936000000000007</v>
      </c>
      <c r="T8242" s="3">
        <v>4</v>
      </c>
      <c r="U8242" s="3">
        <v>0.2</v>
      </c>
      <c r="V8242" s="3">
        <v>6.0411999999999964</v>
      </c>
    </row>
    <row r="8243" spans="1:22" ht="14.25" customHeight="1" x14ac:dyDescent="0.25">
      <c r="A8243" s="3">
        <v>8242</v>
      </c>
      <c r="B8243" s="3" t="s">
        <v>9910</v>
      </c>
      <c r="C8243" s="4">
        <f>YEAR(Table_1[[#This Row],[Order Date]])</f>
        <v>2011</v>
      </c>
      <c r="D8243" s="9">
        <v>40787</v>
      </c>
      <c r="E8243" s="3">
        <v>40791</v>
      </c>
      <c r="F8243" s="3" t="s">
        <v>50</v>
      </c>
      <c r="G8243" s="3" t="s">
        <v>242</v>
      </c>
      <c r="H8243" s="3" t="s">
        <v>243</v>
      </c>
      <c r="I8243" s="3" t="s">
        <v>26</v>
      </c>
      <c r="J8243" s="3" t="s">
        <v>27</v>
      </c>
      <c r="K8243" s="3" t="s">
        <v>266</v>
      </c>
      <c r="L8243" s="3" t="s">
        <v>267</v>
      </c>
      <c r="M8243" s="3">
        <v>10009</v>
      </c>
      <c r="N8243" s="3" t="s">
        <v>148</v>
      </c>
      <c r="O8243" s="3" t="s">
        <v>2767</v>
      </c>
      <c r="P8243" s="3" t="s">
        <v>46</v>
      </c>
      <c r="Q8243" s="3" t="s">
        <v>75</v>
      </c>
      <c r="R8243" s="3" t="s">
        <v>2768</v>
      </c>
      <c r="S8243" s="3">
        <v>23.744</v>
      </c>
      <c r="T8243" s="3">
        <v>2</v>
      </c>
      <c r="U8243" s="3">
        <v>0.2</v>
      </c>
      <c r="V8243" s="3">
        <v>8.3103999999999996</v>
      </c>
    </row>
    <row r="8244" spans="1:22" ht="14.25" customHeight="1" x14ac:dyDescent="0.25">
      <c r="A8244" s="3">
        <v>8243</v>
      </c>
      <c r="B8244" s="3" t="s">
        <v>9910</v>
      </c>
      <c r="C8244" s="4">
        <f>YEAR(Table_1[[#This Row],[Order Date]])</f>
        <v>2011</v>
      </c>
      <c r="D8244" s="9">
        <v>40787</v>
      </c>
      <c r="E8244" s="3">
        <v>40791</v>
      </c>
      <c r="F8244" s="3" t="s">
        <v>50</v>
      </c>
      <c r="G8244" s="3" t="s">
        <v>242</v>
      </c>
      <c r="H8244" s="3" t="s">
        <v>243</v>
      </c>
      <c r="I8244" s="3" t="s">
        <v>26</v>
      </c>
      <c r="J8244" s="3" t="s">
        <v>27</v>
      </c>
      <c r="K8244" s="3" t="s">
        <v>266</v>
      </c>
      <c r="L8244" s="3" t="s">
        <v>267</v>
      </c>
      <c r="M8244" s="3">
        <v>10009</v>
      </c>
      <c r="N8244" s="3" t="s">
        <v>148</v>
      </c>
      <c r="O8244" s="3" t="s">
        <v>4812</v>
      </c>
      <c r="P8244" s="3" t="s">
        <v>71</v>
      </c>
      <c r="Q8244" s="3" t="s">
        <v>161</v>
      </c>
      <c r="R8244" s="3" t="s">
        <v>4813</v>
      </c>
      <c r="S8244" s="3">
        <v>357</v>
      </c>
      <c r="T8244" s="3">
        <v>3</v>
      </c>
      <c r="U8244" s="3">
        <v>0</v>
      </c>
      <c r="V8244" s="3">
        <v>57.120000000000019</v>
      </c>
    </row>
    <row r="8245" spans="1:22" ht="14.25" customHeight="1" x14ac:dyDescent="0.25">
      <c r="A8245" s="3">
        <v>8244</v>
      </c>
      <c r="B8245" s="3" t="s">
        <v>9911</v>
      </c>
      <c r="C8245" s="4">
        <f>YEAR(Table_1[[#This Row],[Order Date]])</f>
        <v>2011</v>
      </c>
      <c r="D8245" s="9">
        <v>40767</v>
      </c>
      <c r="E8245" s="3">
        <v>40771</v>
      </c>
      <c r="F8245" s="3" t="s">
        <v>50</v>
      </c>
      <c r="G8245" s="3" t="s">
        <v>5008</v>
      </c>
      <c r="H8245" s="3" t="s">
        <v>5009</v>
      </c>
      <c r="I8245" s="3" t="s">
        <v>26</v>
      </c>
      <c r="J8245" s="3" t="s">
        <v>27</v>
      </c>
      <c r="K8245" s="3" t="s">
        <v>127</v>
      </c>
      <c r="L8245" s="3" t="s">
        <v>43</v>
      </c>
      <c r="M8245" s="3">
        <v>94122</v>
      </c>
      <c r="N8245" s="3" t="s">
        <v>44</v>
      </c>
      <c r="O8245" s="3" t="s">
        <v>5890</v>
      </c>
      <c r="P8245" s="3" t="s">
        <v>71</v>
      </c>
      <c r="Q8245" s="3" t="s">
        <v>72</v>
      </c>
      <c r="R8245" s="3" t="s">
        <v>5891</v>
      </c>
      <c r="S8245" s="3">
        <v>806.33600000000001</v>
      </c>
      <c r="T8245" s="3">
        <v>8</v>
      </c>
      <c r="U8245" s="3">
        <v>0.2</v>
      </c>
      <c r="V8245" s="3">
        <v>50.396000000000015</v>
      </c>
    </row>
    <row r="8246" spans="1:22" ht="14.25" customHeight="1" x14ac:dyDescent="0.25">
      <c r="A8246" s="3">
        <v>8245</v>
      </c>
      <c r="B8246" s="3" t="s">
        <v>9911</v>
      </c>
      <c r="C8246" s="4">
        <f>YEAR(Table_1[[#This Row],[Order Date]])</f>
        <v>2011</v>
      </c>
      <c r="D8246" s="9">
        <v>40767</v>
      </c>
      <c r="E8246" s="3">
        <v>40771</v>
      </c>
      <c r="F8246" s="3" t="s">
        <v>50</v>
      </c>
      <c r="G8246" s="3" t="s">
        <v>5008</v>
      </c>
      <c r="H8246" s="3" t="s">
        <v>5009</v>
      </c>
      <c r="I8246" s="3" t="s">
        <v>26</v>
      </c>
      <c r="J8246" s="3" t="s">
        <v>27</v>
      </c>
      <c r="K8246" s="3" t="s">
        <v>127</v>
      </c>
      <c r="L8246" s="3" t="s">
        <v>43</v>
      </c>
      <c r="M8246" s="3">
        <v>94122</v>
      </c>
      <c r="N8246" s="3" t="s">
        <v>44</v>
      </c>
      <c r="O8246" s="3" t="s">
        <v>4583</v>
      </c>
      <c r="P8246" s="3" t="s">
        <v>32</v>
      </c>
      <c r="Q8246" s="3" t="s">
        <v>65</v>
      </c>
      <c r="R8246" s="3" t="s">
        <v>4584</v>
      </c>
      <c r="S8246" s="3">
        <v>85.44</v>
      </c>
      <c r="T8246" s="3">
        <v>3</v>
      </c>
      <c r="U8246" s="3">
        <v>0</v>
      </c>
      <c r="V8246" s="3">
        <v>31.612800000000004</v>
      </c>
    </row>
    <row r="8247" spans="1:22" ht="14.25" customHeight="1" x14ac:dyDescent="0.25">
      <c r="A8247" s="3">
        <v>8246</v>
      </c>
      <c r="B8247" s="3" t="s">
        <v>9912</v>
      </c>
      <c r="C8247" s="4">
        <f>YEAR(Table_1[[#This Row],[Order Date]])</f>
        <v>2011</v>
      </c>
      <c r="D8247" s="9">
        <v>40774</v>
      </c>
      <c r="E8247" s="3">
        <v>40778</v>
      </c>
      <c r="F8247" s="3" t="s">
        <v>50</v>
      </c>
      <c r="G8247" s="3" t="s">
        <v>7354</v>
      </c>
      <c r="H8247" s="3" t="s">
        <v>7355</v>
      </c>
      <c r="I8247" s="3" t="s">
        <v>41</v>
      </c>
      <c r="J8247" s="3" t="s">
        <v>27</v>
      </c>
      <c r="K8247" s="3" t="s">
        <v>497</v>
      </c>
      <c r="L8247" s="3" t="s">
        <v>1272</v>
      </c>
      <c r="M8247" s="3">
        <v>31907</v>
      </c>
      <c r="N8247" s="3" t="s">
        <v>30</v>
      </c>
      <c r="O8247" s="3" t="s">
        <v>684</v>
      </c>
      <c r="P8247" s="3" t="s">
        <v>46</v>
      </c>
      <c r="Q8247" s="3" t="s">
        <v>59</v>
      </c>
      <c r="R8247" s="3" t="s">
        <v>685</v>
      </c>
      <c r="S8247" s="3">
        <v>344.90999999999997</v>
      </c>
      <c r="T8247" s="3">
        <v>3</v>
      </c>
      <c r="U8247" s="3">
        <v>0</v>
      </c>
      <c r="V8247" s="3">
        <v>10.347300000000004</v>
      </c>
    </row>
    <row r="8248" spans="1:22" ht="14.25" customHeight="1" x14ac:dyDescent="0.25">
      <c r="A8248" s="3">
        <v>8247</v>
      </c>
      <c r="B8248" s="3" t="s">
        <v>9913</v>
      </c>
      <c r="C8248" s="4">
        <f>YEAR(Table_1[[#This Row],[Order Date]])</f>
        <v>2012</v>
      </c>
      <c r="D8248" s="9">
        <v>41039</v>
      </c>
      <c r="E8248" s="3">
        <v>41039</v>
      </c>
      <c r="F8248" s="3" t="s">
        <v>1290</v>
      </c>
      <c r="G8248" s="3" t="s">
        <v>4207</v>
      </c>
      <c r="H8248" s="3" t="s">
        <v>4208</v>
      </c>
      <c r="I8248" s="3" t="s">
        <v>102</v>
      </c>
      <c r="J8248" s="3" t="s">
        <v>27</v>
      </c>
      <c r="K8248" s="3" t="s">
        <v>456</v>
      </c>
      <c r="L8248" s="3" t="s">
        <v>211</v>
      </c>
      <c r="M8248" s="3">
        <v>60505</v>
      </c>
      <c r="N8248" s="3" t="s">
        <v>105</v>
      </c>
      <c r="O8248" s="3" t="s">
        <v>2154</v>
      </c>
      <c r="P8248" s="3" t="s">
        <v>46</v>
      </c>
      <c r="Q8248" s="3" t="s">
        <v>78</v>
      </c>
      <c r="R8248" s="3" t="s">
        <v>2155</v>
      </c>
      <c r="S8248" s="3">
        <v>70.969999999999985</v>
      </c>
      <c r="T8248" s="3">
        <v>5</v>
      </c>
      <c r="U8248" s="3">
        <v>0.8</v>
      </c>
      <c r="V8248" s="3">
        <v>-191.619</v>
      </c>
    </row>
    <row r="8249" spans="1:22" ht="14.25" customHeight="1" x14ac:dyDescent="0.25">
      <c r="A8249" s="3">
        <v>8248</v>
      </c>
      <c r="B8249" s="3" t="s">
        <v>9913</v>
      </c>
      <c r="C8249" s="4">
        <f>YEAR(Table_1[[#This Row],[Order Date]])</f>
        <v>2012</v>
      </c>
      <c r="D8249" s="9">
        <v>41039</v>
      </c>
      <c r="E8249" s="3">
        <v>41039</v>
      </c>
      <c r="F8249" s="3" t="s">
        <v>1290</v>
      </c>
      <c r="G8249" s="3" t="s">
        <v>4207</v>
      </c>
      <c r="H8249" s="3" t="s">
        <v>4208</v>
      </c>
      <c r="I8249" s="3" t="s">
        <v>102</v>
      </c>
      <c r="J8249" s="3" t="s">
        <v>27</v>
      </c>
      <c r="K8249" s="3" t="s">
        <v>456</v>
      </c>
      <c r="L8249" s="3" t="s">
        <v>211</v>
      </c>
      <c r="M8249" s="3">
        <v>60505</v>
      </c>
      <c r="N8249" s="3" t="s">
        <v>105</v>
      </c>
      <c r="O8249" s="3" t="s">
        <v>4996</v>
      </c>
      <c r="P8249" s="3" t="s">
        <v>46</v>
      </c>
      <c r="Q8249" s="3" t="s">
        <v>68</v>
      </c>
      <c r="R8249" s="3" t="s">
        <v>4997</v>
      </c>
      <c r="S8249" s="3">
        <v>36.783999999999999</v>
      </c>
      <c r="T8249" s="3">
        <v>2</v>
      </c>
      <c r="U8249" s="3">
        <v>0.2</v>
      </c>
      <c r="V8249" s="3">
        <v>3.6784000000000017</v>
      </c>
    </row>
    <row r="8250" spans="1:22" ht="14.25" customHeight="1" x14ac:dyDescent="0.25">
      <c r="A8250" s="3">
        <v>8249</v>
      </c>
      <c r="B8250" s="3" t="s">
        <v>9914</v>
      </c>
      <c r="C8250" s="4">
        <f>YEAR(Table_1[[#This Row],[Order Date]])</f>
        <v>2013</v>
      </c>
      <c r="D8250" s="9">
        <v>41405</v>
      </c>
      <c r="E8250" s="3">
        <v>41408</v>
      </c>
      <c r="F8250" s="3" t="s">
        <v>23</v>
      </c>
      <c r="G8250" s="3" t="s">
        <v>377</v>
      </c>
      <c r="H8250" s="3" t="s">
        <v>378</v>
      </c>
      <c r="I8250" s="3" t="s">
        <v>102</v>
      </c>
      <c r="J8250" s="3" t="s">
        <v>27</v>
      </c>
      <c r="K8250" s="3" t="s">
        <v>146</v>
      </c>
      <c r="L8250" s="3" t="s">
        <v>147</v>
      </c>
      <c r="M8250" s="3">
        <v>19134</v>
      </c>
      <c r="N8250" s="3" t="s">
        <v>148</v>
      </c>
      <c r="O8250" s="3" t="s">
        <v>2527</v>
      </c>
      <c r="P8250" s="3" t="s">
        <v>71</v>
      </c>
      <c r="Q8250" s="3" t="s">
        <v>72</v>
      </c>
      <c r="R8250" s="3" t="s">
        <v>2528</v>
      </c>
      <c r="S8250" s="3">
        <v>743.98799999999994</v>
      </c>
      <c r="T8250" s="3">
        <v>2</v>
      </c>
      <c r="U8250" s="3">
        <v>0.4</v>
      </c>
      <c r="V8250" s="3">
        <v>-123.9980000000001</v>
      </c>
    </row>
    <row r="8251" spans="1:22" ht="14.25" customHeight="1" x14ac:dyDescent="0.25">
      <c r="A8251" s="3">
        <v>8250</v>
      </c>
      <c r="B8251" s="3" t="s">
        <v>9915</v>
      </c>
      <c r="C8251" s="4">
        <f>YEAR(Table_1[[#This Row],[Order Date]])</f>
        <v>2012</v>
      </c>
      <c r="D8251" s="9">
        <v>40973</v>
      </c>
      <c r="E8251" s="3">
        <v>40977</v>
      </c>
      <c r="F8251" s="3" t="s">
        <v>23</v>
      </c>
      <c r="G8251" s="3" t="s">
        <v>2757</v>
      </c>
      <c r="H8251" s="3" t="s">
        <v>2758</v>
      </c>
      <c r="I8251" s="3" t="s">
        <v>26</v>
      </c>
      <c r="J8251" s="3" t="s">
        <v>27</v>
      </c>
      <c r="K8251" s="3" t="s">
        <v>303</v>
      </c>
      <c r="L8251" s="3" t="s">
        <v>211</v>
      </c>
      <c r="M8251" s="3">
        <v>60653</v>
      </c>
      <c r="N8251" s="3" t="s">
        <v>105</v>
      </c>
      <c r="O8251" s="3" t="s">
        <v>3542</v>
      </c>
      <c r="P8251" s="3" t="s">
        <v>46</v>
      </c>
      <c r="Q8251" s="3" t="s">
        <v>75</v>
      </c>
      <c r="R8251" s="3" t="s">
        <v>3543</v>
      </c>
      <c r="S8251" s="3">
        <v>11.211999999999998</v>
      </c>
      <c r="T8251" s="3">
        <v>2</v>
      </c>
      <c r="U8251" s="3">
        <v>0.8</v>
      </c>
      <c r="V8251" s="3">
        <v>-16.818000000000005</v>
      </c>
    </row>
    <row r="8252" spans="1:22" ht="14.25" customHeight="1" x14ac:dyDescent="0.25">
      <c r="A8252" s="3">
        <v>8251</v>
      </c>
      <c r="B8252" s="3" t="s">
        <v>9915</v>
      </c>
      <c r="C8252" s="4">
        <f>YEAR(Table_1[[#This Row],[Order Date]])</f>
        <v>2012</v>
      </c>
      <c r="D8252" s="9">
        <v>40973</v>
      </c>
      <c r="E8252" s="3">
        <v>40977</v>
      </c>
      <c r="F8252" s="3" t="s">
        <v>23</v>
      </c>
      <c r="G8252" s="3" t="s">
        <v>2757</v>
      </c>
      <c r="H8252" s="3" t="s">
        <v>2758</v>
      </c>
      <c r="I8252" s="3" t="s">
        <v>26</v>
      </c>
      <c r="J8252" s="3" t="s">
        <v>27</v>
      </c>
      <c r="K8252" s="3" t="s">
        <v>303</v>
      </c>
      <c r="L8252" s="3" t="s">
        <v>211</v>
      </c>
      <c r="M8252" s="3">
        <v>60653</v>
      </c>
      <c r="N8252" s="3" t="s">
        <v>105</v>
      </c>
      <c r="O8252" s="3" t="s">
        <v>1284</v>
      </c>
      <c r="P8252" s="3" t="s">
        <v>32</v>
      </c>
      <c r="Q8252" s="3" t="s">
        <v>65</v>
      </c>
      <c r="R8252" s="3" t="s">
        <v>1285</v>
      </c>
      <c r="S8252" s="3">
        <v>4.7119999999999997</v>
      </c>
      <c r="T8252" s="3">
        <v>2</v>
      </c>
      <c r="U8252" s="3">
        <v>0.6</v>
      </c>
      <c r="V8252" s="3">
        <v>-1.8847999999999994</v>
      </c>
    </row>
    <row r="8253" spans="1:22" ht="14.25" customHeight="1" x14ac:dyDescent="0.25">
      <c r="A8253" s="3">
        <v>8252</v>
      </c>
      <c r="B8253" s="3" t="s">
        <v>9915</v>
      </c>
      <c r="C8253" s="4">
        <f>YEAR(Table_1[[#This Row],[Order Date]])</f>
        <v>2012</v>
      </c>
      <c r="D8253" s="9">
        <v>40973</v>
      </c>
      <c r="E8253" s="3">
        <v>40977</v>
      </c>
      <c r="F8253" s="3" t="s">
        <v>23</v>
      </c>
      <c r="G8253" s="3" t="s">
        <v>2757</v>
      </c>
      <c r="H8253" s="3" t="s">
        <v>2758</v>
      </c>
      <c r="I8253" s="3" t="s">
        <v>26</v>
      </c>
      <c r="J8253" s="3" t="s">
        <v>27</v>
      </c>
      <c r="K8253" s="3" t="s">
        <v>303</v>
      </c>
      <c r="L8253" s="3" t="s">
        <v>211</v>
      </c>
      <c r="M8253" s="3">
        <v>60653</v>
      </c>
      <c r="N8253" s="3" t="s">
        <v>105</v>
      </c>
      <c r="O8253" s="3" t="s">
        <v>4420</v>
      </c>
      <c r="P8253" s="3" t="s">
        <v>46</v>
      </c>
      <c r="Q8253" s="3" t="s">
        <v>78</v>
      </c>
      <c r="R8253" s="3" t="s">
        <v>4421</v>
      </c>
      <c r="S8253" s="3">
        <v>180.97999999999996</v>
      </c>
      <c r="T8253" s="3">
        <v>5</v>
      </c>
      <c r="U8253" s="3">
        <v>0.8</v>
      </c>
      <c r="V8253" s="3">
        <v>-470.548</v>
      </c>
    </row>
    <row r="8254" spans="1:22" ht="14.25" customHeight="1" x14ac:dyDescent="0.25">
      <c r="A8254" s="3">
        <v>8253</v>
      </c>
      <c r="B8254" s="3" t="s">
        <v>9915</v>
      </c>
      <c r="C8254" s="4">
        <f>YEAR(Table_1[[#This Row],[Order Date]])</f>
        <v>2012</v>
      </c>
      <c r="D8254" s="9">
        <v>40973</v>
      </c>
      <c r="E8254" s="3">
        <v>40977</v>
      </c>
      <c r="F8254" s="3" t="s">
        <v>23</v>
      </c>
      <c r="G8254" s="3" t="s">
        <v>2757</v>
      </c>
      <c r="H8254" s="3" t="s">
        <v>2758</v>
      </c>
      <c r="I8254" s="3" t="s">
        <v>26</v>
      </c>
      <c r="J8254" s="3" t="s">
        <v>27</v>
      </c>
      <c r="K8254" s="3" t="s">
        <v>303</v>
      </c>
      <c r="L8254" s="3" t="s">
        <v>211</v>
      </c>
      <c r="M8254" s="3">
        <v>60653</v>
      </c>
      <c r="N8254" s="3" t="s">
        <v>105</v>
      </c>
      <c r="O8254" s="3" t="s">
        <v>524</v>
      </c>
      <c r="P8254" s="3" t="s">
        <v>46</v>
      </c>
      <c r="Q8254" s="3" t="s">
        <v>59</v>
      </c>
      <c r="R8254" s="3" t="s">
        <v>525</v>
      </c>
      <c r="S8254" s="3">
        <v>60.415999999999997</v>
      </c>
      <c r="T8254" s="3">
        <v>2</v>
      </c>
      <c r="U8254" s="3">
        <v>0.2</v>
      </c>
      <c r="V8254" s="3">
        <v>6.0416000000000025</v>
      </c>
    </row>
    <row r="8255" spans="1:22" ht="14.25" customHeight="1" x14ac:dyDescent="0.25">
      <c r="A8255" s="3">
        <v>8254</v>
      </c>
      <c r="B8255" s="3" t="s">
        <v>9916</v>
      </c>
      <c r="C8255" s="4">
        <f>YEAR(Table_1[[#This Row],[Order Date]])</f>
        <v>2014</v>
      </c>
      <c r="D8255" s="9">
        <v>41864</v>
      </c>
      <c r="E8255" s="3">
        <v>41871</v>
      </c>
      <c r="F8255" s="3" t="s">
        <v>50</v>
      </c>
      <c r="G8255" s="3" t="s">
        <v>7131</v>
      </c>
      <c r="H8255" s="3" t="s">
        <v>7132</v>
      </c>
      <c r="I8255" s="3" t="s">
        <v>26</v>
      </c>
      <c r="J8255" s="3" t="s">
        <v>27</v>
      </c>
      <c r="K8255" s="3" t="s">
        <v>95</v>
      </c>
      <c r="L8255" s="3" t="s">
        <v>96</v>
      </c>
      <c r="M8255" s="3">
        <v>98103</v>
      </c>
      <c r="N8255" s="3" t="s">
        <v>44</v>
      </c>
      <c r="O8255" s="3" t="s">
        <v>5426</v>
      </c>
      <c r="P8255" s="3" t="s">
        <v>71</v>
      </c>
      <c r="Q8255" s="3" t="s">
        <v>1216</v>
      </c>
      <c r="R8255" s="3" t="s">
        <v>5427</v>
      </c>
      <c r="S8255" s="3">
        <v>299.99</v>
      </c>
      <c r="T8255" s="3">
        <v>1</v>
      </c>
      <c r="U8255" s="3">
        <v>0</v>
      </c>
      <c r="V8255" s="3">
        <v>89.996999999999986</v>
      </c>
    </row>
    <row r="8256" spans="1:22" ht="14.25" customHeight="1" x14ac:dyDescent="0.25">
      <c r="A8256" s="3">
        <v>8255</v>
      </c>
      <c r="B8256" s="3" t="s">
        <v>9916</v>
      </c>
      <c r="C8256" s="4">
        <f>YEAR(Table_1[[#This Row],[Order Date]])</f>
        <v>2014</v>
      </c>
      <c r="D8256" s="9">
        <v>41864</v>
      </c>
      <c r="E8256" s="3">
        <v>41871</v>
      </c>
      <c r="F8256" s="3" t="s">
        <v>50</v>
      </c>
      <c r="G8256" s="3" t="s">
        <v>7131</v>
      </c>
      <c r="H8256" s="3" t="s">
        <v>7132</v>
      </c>
      <c r="I8256" s="3" t="s">
        <v>26</v>
      </c>
      <c r="J8256" s="3" t="s">
        <v>27</v>
      </c>
      <c r="K8256" s="3" t="s">
        <v>95</v>
      </c>
      <c r="L8256" s="3" t="s">
        <v>96</v>
      </c>
      <c r="M8256" s="3">
        <v>98103</v>
      </c>
      <c r="N8256" s="3" t="s">
        <v>44</v>
      </c>
      <c r="O8256" s="3" t="s">
        <v>7640</v>
      </c>
      <c r="P8256" s="3" t="s">
        <v>46</v>
      </c>
      <c r="Q8256" s="3" t="s">
        <v>90</v>
      </c>
      <c r="R8256" s="3" t="s">
        <v>7641</v>
      </c>
      <c r="S8256" s="3">
        <v>192.16</v>
      </c>
      <c r="T8256" s="3">
        <v>4</v>
      </c>
      <c r="U8256" s="3">
        <v>0</v>
      </c>
      <c r="V8256" s="3">
        <v>92.236799999999988</v>
      </c>
    </row>
    <row r="8257" spans="1:22" ht="14.25" customHeight="1" x14ac:dyDescent="0.25">
      <c r="A8257" s="3">
        <v>8256</v>
      </c>
      <c r="B8257" s="3" t="s">
        <v>9916</v>
      </c>
      <c r="C8257" s="4">
        <f>YEAR(Table_1[[#This Row],[Order Date]])</f>
        <v>2014</v>
      </c>
      <c r="D8257" s="9">
        <v>41864</v>
      </c>
      <c r="E8257" s="3">
        <v>41871</v>
      </c>
      <c r="F8257" s="3" t="s">
        <v>50</v>
      </c>
      <c r="G8257" s="3" t="s">
        <v>7131</v>
      </c>
      <c r="H8257" s="3" t="s">
        <v>7132</v>
      </c>
      <c r="I8257" s="3" t="s">
        <v>26</v>
      </c>
      <c r="J8257" s="3" t="s">
        <v>27</v>
      </c>
      <c r="K8257" s="3" t="s">
        <v>95</v>
      </c>
      <c r="L8257" s="3" t="s">
        <v>96</v>
      </c>
      <c r="M8257" s="3">
        <v>98103</v>
      </c>
      <c r="N8257" s="3" t="s">
        <v>44</v>
      </c>
      <c r="O8257" s="3" t="s">
        <v>2049</v>
      </c>
      <c r="P8257" s="3" t="s">
        <v>71</v>
      </c>
      <c r="Q8257" s="3" t="s">
        <v>72</v>
      </c>
      <c r="R8257" s="3" t="s">
        <v>2050</v>
      </c>
      <c r="S8257" s="3">
        <v>242.624</v>
      </c>
      <c r="T8257" s="3">
        <v>8</v>
      </c>
      <c r="U8257" s="3">
        <v>0.2</v>
      </c>
      <c r="V8257" s="3">
        <v>27.295199999999973</v>
      </c>
    </row>
    <row r="8258" spans="1:22" ht="14.25" customHeight="1" x14ac:dyDescent="0.25">
      <c r="A8258" s="3">
        <v>8257</v>
      </c>
      <c r="B8258" s="3" t="s">
        <v>9916</v>
      </c>
      <c r="C8258" s="4">
        <f>YEAR(Table_1[[#This Row],[Order Date]])</f>
        <v>2014</v>
      </c>
      <c r="D8258" s="9">
        <v>41864</v>
      </c>
      <c r="E8258" s="3">
        <v>41871</v>
      </c>
      <c r="F8258" s="3" t="s">
        <v>50</v>
      </c>
      <c r="G8258" s="3" t="s">
        <v>7131</v>
      </c>
      <c r="H8258" s="3" t="s">
        <v>7132</v>
      </c>
      <c r="I8258" s="3" t="s">
        <v>26</v>
      </c>
      <c r="J8258" s="3" t="s">
        <v>27</v>
      </c>
      <c r="K8258" s="3" t="s">
        <v>95</v>
      </c>
      <c r="L8258" s="3" t="s">
        <v>96</v>
      </c>
      <c r="M8258" s="3">
        <v>98103</v>
      </c>
      <c r="N8258" s="3" t="s">
        <v>44</v>
      </c>
      <c r="O8258" s="3" t="s">
        <v>953</v>
      </c>
      <c r="P8258" s="3" t="s">
        <v>46</v>
      </c>
      <c r="Q8258" s="3" t="s">
        <v>59</v>
      </c>
      <c r="R8258" s="3" t="s">
        <v>1741</v>
      </c>
      <c r="S8258" s="3">
        <v>46.74</v>
      </c>
      <c r="T8258" s="3">
        <v>3</v>
      </c>
      <c r="U8258" s="3">
        <v>0</v>
      </c>
      <c r="V8258" s="3">
        <v>11.684999999999999</v>
      </c>
    </row>
    <row r="8259" spans="1:22" ht="14.25" customHeight="1" x14ac:dyDescent="0.25">
      <c r="A8259" s="3">
        <v>8258</v>
      </c>
      <c r="B8259" s="3" t="s">
        <v>9916</v>
      </c>
      <c r="C8259" s="4">
        <f>YEAR(Table_1[[#This Row],[Order Date]])</f>
        <v>2014</v>
      </c>
      <c r="D8259" s="9">
        <v>41864</v>
      </c>
      <c r="E8259" s="3">
        <v>41871</v>
      </c>
      <c r="F8259" s="3" t="s">
        <v>50</v>
      </c>
      <c r="G8259" s="3" t="s">
        <v>7131</v>
      </c>
      <c r="H8259" s="3" t="s">
        <v>7132</v>
      </c>
      <c r="I8259" s="3" t="s">
        <v>26</v>
      </c>
      <c r="J8259" s="3" t="s">
        <v>27</v>
      </c>
      <c r="K8259" s="3" t="s">
        <v>95</v>
      </c>
      <c r="L8259" s="3" t="s">
        <v>96</v>
      </c>
      <c r="M8259" s="3">
        <v>98103</v>
      </c>
      <c r="N8259" s="3" t="s">
        <v>44</v>
      </c>
      <c r="O8259" s="3" t="s">
        <v>6277</v>
      </c>
      <c r="P8259" s="3" t="s">
        <v>71</v>
      </c>
      <c r="Q8259" s="3" t="s">
        <v>161</v>
      </c>
      <c r="R8259" s="3" t="s">
        <v>6278</v>
      </c>
      <c r="S8259" s="3">
        <v>174.95000000000002</v>
      </c>
      <c r="T8259" s="3">
        <v>5</v>
      </c>
      <c r="U8259" s="3">
        <v>0</v>
      </c>
      <c r="V8259" s="3">
        <v>12.246500000000005</v>
      </c>
    </row>
    <row r="8260" spans="1:22" ht="14.25" customHeight="1" x14ac:dyDescent="0.25">
      <c r="A8260" s="3">
        <v>8259</v>
      </c>
      <c r="B8260" s="3" t="s">
        <v>9916</v>
      </c>
      <c r="C8260" s="4">
        <f>YEAR(Table_1[[#This Row],[Order Date]])</f>
        <v>2014</v>
      </c>
      <c r="D8260" s="9">
        <v>41864</v>
      </c>
      <c r="E8260" s="3">
        <v>41871</v>
      </c>
      <c r="F8260" s="3" t="s">
        <v>50</v>
      </c>
      <c r="G8260" s="3" t="s">
        <v>7131</v>
      </c>
      <c r="H8260" s="3" t="s">
        <v>7132</v>
      </c>
      <c r="I8260" s="3" t="s">
        <v>26</v>
      </c>
      <c r="J8260" s="3" t="s">
        <v>27</v>
      </c>
      <c r="K8260" s="3" t="s">
        <v>95</v>
      </c>
      <c r="L8260" s="3" t="s">
        <v>96</v>
      </c>
      <c r="M8260" s="3">
        <v>98103</v>
      </c>
      <c r="N8260" s="3" t="s">
        <v>44</v>
      </c>
      <c r="O8260" s="3" t="s">
        <v>8891</v>
      </c>
      <c r="P8260" s="3" t="s">
        <v>46</v>
      </c>
      <c r="Q8260" s="3" t="s">
        <v>75</v>
      </c>
      <c r="R8260" s="3" t="s">
        <v>8892</v>
      </c>
      <c r="S8260" s="3">
        <v>100.70400000000001</v>
      </c>
      <c r="T8260" s="3">
        <v>6</v>
      </c>
      <c r="U8260" s="3">
        <v>0.2</v>
      </c>
      <c r="V8260" s="3">
        <v>37.763999999999996</v>
      </c>
    </row>
    <row r="8261" spans="1:22" ht="14.25" customHeight="1" x14ac:dyDescent="0.25">
      <c r="A8261" s="3">
        <v>8260</v>
      </c>
      <c r="B8261" s="3" t="s">
        <v>9917</v>
      </c>
      <c r="C8261" s="4">
        <f>YEAR(Table_1[[#This Row],[Order Date]])</f>
        <v>2013</v>
      </c>
      <c r="D8261" s="9">
        <v>41452</v>
      </c>
      <c r="E8261" s="3">
        <v>41452</v>
      </c>
      <c r="F8261" s="3" t="s">
        <v>1290</v>
      </c>
      <c r="G8261" s="3" t="s">
        <v>3155</v>
      </c>
      <c r="H8261" s="3" t="s">
        <v>3156</v>
      </c>
      <c r="I8261" s="3" t="s">
        <v>102</v>
      </c>
      <c r="J8261" s="3" t="s">
        <v>27</v>
      </c>
      <c r="K8261" s="3" t="s">
        <v>566</v>
      </c>
      <c r="L8261" s="3" t="s">
        <v>238</v>
      </c>
      <c r="M8261" s="3">
        <v>48066</v>
      </c>
      <c r="N8261" s="3" t="s">
        <v>105</v>
      </c>
      <c r="O8261" s="3" t="s">
        <v>1730</v>
      </c>
      <c r="P8261" s="3" t="s">
        <v>46</v>
      </c>
      <c r="Q8261" s="3" t="s">
        <v>90</v>
      </c>
      <c r="R8261" s="3" t="s">
        <v>1731</v>
      </c>
      <c r="S8261" s="3">
        <v>368.91</v>
      </c>
      <c r="T8261" s="3">
        <v>9</v>
      </c>
      <c r="U8261" s="3">
        <v>0</v>
      </c>
      <c r="V8261" s="3">
        <v>180.76590000000002</v>
      </c>
    </row>
    <row r="8262" spans="1:22" ht="14.25" customHeight="1" x14ac:dyDescent="0.25">
      <c r="A8262" s="3">
        <v>8261</v>
      </c>
      <c r="B8262" s="3" t="s">
        <v>9917</v>
      </c>
      <c r="C8262" s="4">
        <f>YEAR(Table_1[[#This Row],[Order Date]])</f>
        <v>2013</v>
      </c>
      <c r="D8262" s="9">
        <v>41452</v>
      </c>
      <c r="E8262" s="3">
        <v>41452</v>
      </c>
      <c r="F8262" s="3" t="s">
        <v>1290</v>
      </c>
      <c r="G8262" s="3" t="s">
        <v>3155</v>
      </c>
      <c r="H8262" s="3" t="s">
        <v>3156</v>
      </c>
      <c r="I8262" s="3" t="s">
        <v>102</v>
      </c>
      <c r="J8262" s="3" t="s">
        <v>27</v>
      </c>
      <c r="K8262" s="3" t="s">
        <v>566</v>
      </c>
      <c r="L8262" s="3" t="s">
        <v>238</v>
      </c>
      <c r="M8262" s="3">
        <v>48066</v>
      </c>
      <c r="N8262" s="3" t="s">
        <v>105</v>
      </c>
      <c r="O8262" s="3" t="s">
        <v>1522</v>
      </c>
      <c r="P8262" s="3" t="s">
        <v>46</v>
      </c>
      <c r="Q8262" s="3" t="s">
        <v>75</v>
      </c>
      <c r="R8262" s="3" t="s">
        <v>1523</v>
      </c>
      <c r="S8262" s="3">
        <v>8.02</v>
      </c>
      <c r="T8262" s="3">
        <v>1</v>
      </c>
      <c r="U8262" s="3">
        <v>0</v>
      </c>
      <c r="V8262" s="3">
        <v>3.7693999999999992</v>
      </c>
    </row>
    <row r="8263" spans="1:22" ht="14.25" customHeight="1" x14ac:dyDescent="0.25">
      <c r="A8263" s="3">
        <v>8262</v>
      </c>
      <c r="B8263" s="3" t="s">
        <v>9917</v>
      </c>
      <c r="C8263" s="4">
        <f>YEAR(Table_1[[#This Row],[Order Date]])</f>
        <v>2013</v>
      </c>
      <c r="D8263" s="9">
        <v>41452</v>
      </c>
      <c r="E8263" s="3">
        <v>41452</v>
      </c>
      <c r="F8263" s="3" t="s">
        <v>1290</v>
      </c>
      <c r="G8263" s="3" t="s">
        <v>3155</v>
      </c>
      <c r="H8263" s="3" t="s">
        <v>3156</v>
      </c>
      <c r="I8263" s="3" t="s">
        <v>102</v>
      </c>
      <c r="J8263" s="3" t="s">
        <v>27</v>
      </c>
      <c r="K8263" s="3" t="s">
        <v>566</v>
      </c>
      <c r="L8263" s="3" t="s">
        <v>238</v>
      </c>
      <c r="M8263" s="3">
        <v>48066</v>
      </c>
      <c r="N8263" s="3" t="s">
        <v>105</v>
      </c>
      <c r="O8263" s="3" t="s">
        <v>5557</v>
      </c>
      <c r="P8263" s="3" t="s">
        <v>46</v>
      </c>
      <c r="Q8263" s="3" t="s">
        <v>59</v>
      </c>
      <c r="R8263" s="3" t="s">
        <v>5558</v>
      </c>
      <c r="S8263" s="3">
        <v>171.04</v>
      </c>
      <c r="T8263" s="3">
        <v>4</v>
      </c>
      <c r="U8263" s="3">
        <v>0</v>
      </c>
      <c r="V8263" s="3">
        <v>44.470399999999998</v>
      </c>
    </row>
    <row r="8264" spans="1:22" ht="14.25" customHeight="1" x14ac:dyDescent="0.25">
      <c r="A8264" s="3">
        <v>8263</v>
      </c>
      <c r="B8264" s="3" t="s">
        <v>9918</v>
      </c>
      <c r="C8264" s="4">
        <f>YEAR(Table_1[[#This Row],[Order Date]])</f>
        <v>2013</v>
      </c>
      <c r="D8264" s="9">
        <v>41624</v>
      </c>
      <c r="E8264" s="3">
        <v>41628</v>
      </c>
      <c r="F8264" s="3" t="s">
        <v>50</v>
      </c>
      <c r="G8264" s="3" t="s">
        <v>6256</v>
      </c>
      <c r="H8264" s="3" t="s">
        <v>6257</v>
      </c>
      <c r="I8264" s="3" t="s">
        <v>102</v>
      </c>
      <c r="J8264" s="3" t="s">
        <v>27</v>
      </c>
      <c r="K8264" s="3" t="s">
        <v>1706</v>
      </c>
      <c r="L8264" s="3" t="s">
        <v>1707</v>
      </c>
      <c r="M8264" s="3">
        <v>72701</v>
      </c>
      <c r="N8264" s="3" t="s">
        <v>30</v>
      </c>
      <c r="O8264" s="3" t="s">
        <v>1402</v>
      </c>
      <c r="P8264" s="3" t="s">
        <v>46</v>
      </c>
      <c r="Q8264" s="3" t="s">
        <v>90</v>
      </c>
      <c r="R8264" s="3" t="s">
        <v>1403</v>
      </c>
      <c r="S8264" s="3">
        <v>19.440000000000001</v>
      </c>
      <c r="T8264" s="3">
        <v>3</v>
      </c>
      <c r="U8264" s="3">
        <v>0</v>
      </c>
      <c r="V8264" s="3">
        <v>9.3312000000000008</v>
      </c>
    </row>
    <row r="8265" spans="1:22" ht="14.25" customHeight="1" x14ac:dyDescent="0.25">
      <c r="A8265" s="3">
        <v>8264</v>
      </c>
      <c r="B8265" s="3" t="s">
        <v>9919</v>
      </c>
      <c r="C8265" s="4">
        <f>YEAR(Table_1[[#This Row],[Order Date]])</f>
        <v>2012</v>
      </c>
      <c r="D8265" s="9">
        <v>41165</v>
      </c>
      <c r="E8265" s="3">
        <v>41169</v>
      </c>
      <c r="F8265" s="3" t="s">
        <v>50</v>
      </c>
      <c r="G8265" s="3" t="s">
        <v>4893</v>
      </c>
      <c r="H8265" s="3" t="s">
        <v>4894</v>
      </c>
      <c r="I8265" s="3" t="s">
        <v>26</v>
      </c>
      <c r="J8265" s="3" t="s">
        <v>27</v>
      </c>
      <c r="K8265" s="3" t="s">
        <v>1521</v>
      </c>
      <c r="L8265" s="3" t="s">
        <v>88</v>
      </c>
      <c r="M8265" s="3">
        <v>28540</v>
      </c>
      <c r="N8265" s="3" t="s">
        <v>30</v>
      </c>
      <c r="O8265" s="3" t="s">
        <v>2471</v>
      </c>
      <c r="P8265" s="3" t="s">
        <v>46</v>
      </c>
      <c r="Q8265" s="3" t="s">
        <v>75</v>
      </c>
      <c r="R8265" s="3" t="s">
        <v>2472</v>
      </c>
      <c r="S8265" s="3">
        <v>13.092000000000002</v>
      </c>
      <c r="T8265" s="3">
        <v>4</v>
      </c>
      <c r="U8265" s="3">
        <v>0.7</v>
      </c>
      <c r="V8265" s="3">
        <v>-10.037199999999999</v>
      </c>
    </row>
    <row r="8266" spans="1:22" ht="14.25" customHeight="1" x14ac:dyDescent="0.25">
      <c r="A8266" s="3">
        <v>8265</v>
      </c>
      <c r="B8266" s="3" t="s">
        <v>9920</v>
      </c>
      <c r="C8266" s="4">
        <f>YEAR(Table_1[[#This Row],[Order Date]])</f>
        <v>2011</v>
      </c>
      <c r="D8266" s="9">
        <v>40907</v>
      </c>
      <c r="E8266" s="3">
        <v>40912</v>
      </c>
      <c r="F8266" s="3" t="s">
        <v>50</v>
      </c>
      <c r="G8266" s="3" t="s">
        <v>1687</v>
      </c>
      <c r="H8266" s="3" t="s">
        <v>1688</v>
      </c>
      <c r="I8266" s="3" t="s">
        <v>26</v>
      </c>
      <c r="J8266" s="3" t="s">
        <v>27</v>
      </c>
      <c r="K8266" s="3" t="s">
        <v>266</v>
      </c>
      <c r="L8266" s="3" t="s">
        <v>267</v>
      </c>
      <c r="M8266" s="3">
        <v>10035</v>
      </c>
      <c r="N8266" s="3" t="s">
        <v>148</v>
      </c>
      <c r="O8266" s="3" t="s">
        <v>9921</v>
      </c>
      <c r="P8266" s="3" t="s">
        <v>46</v>
      </c>
      <c r="Q8266" s="3" t="s">
        <v>78</v>
      </c>
      <c r="R8266" s="3" t="s">
        <v>9922</v>
      </c>
      <c r="S8266" s="3">
        <v>122.94</v>
      </c>
      <c r="T8266" s="3">
        <v>3</v>
      </c>
      <c r="U8266" s="3">
        <v>0</v>
      </c>
      <c r="V8266" s="3">
        <v>30.734999999999992</v>
      </c>
    </row>
    <row r="8267" spans="1:22" ht="14.25" customHeight="1" x14ac:dyDescent="0.25">
      <c r="A8267" s="3">
        <v>8266</v>
      </c>
      <c r="B8267" s="3" t="s">
        <v>9920</v>
      </c>
      <c r="C8267" s="4">
        <f>YEAR(Table_1[[#This Row],[Order Date]])</f>
        <v>2011</v>
      </c>
      <c r="D8267" s="9">
        <v>40907</v>
      </c>
      <c r="E8267" s="3">
        <v>40912</v>
      </c>
      <c r="F8267" s="3" t="s">
        <v>50</v>
      </c>
      <c r="G8267" s="3" t="s">
        <v>1687</v>
      </c>
      <c r="H8267" s="3" t="s">
        <v>1688</v>
      </c>
      <c r="I8267" s="3" t="s">
        <v>26</v>
      </c>
      <c r="J8267" s="3" t="s">
        <v>27</v>
      </c>
      <c r="K8267" s="3" t="s">
        <v>266</v>
      </c>
      <c r="L8267" s="3" t="s">
        <v>267</v>
      </c>
      <c r="M8267" s="3">
        <v>10035</v>
      </c>
      <c r="N8267" s="3" t="s">
        <v>148</v>
      </c>
      <c r="O8267" s="3" t="s">
        <v>3344</v>
      </c>
      <c r="P8267" s="3" t="s">
        <v>46</v>
      </c>
      <c r="Q8267" s="3" t="s">
        <v>75</v>
      </c>
      <c r="R8267" s="3" t="s">
        <v>3345</v>
      </c>
      <c r="S8267" s="3">
        <v>35.448</v>
      </c>
      <c r="T8267" s="3">
        <v>7</v>
      </c>
      <c r="U8267" s="3">
        <v>0.2</v>
      </c>
      <c r="V8267" s="3">
        <v>12.8499</v>
      </c>
    </row>
    <row r="8268" spans="1:22" ht="14.25" customHeight="1" x14ac:dyDescent="0.25">
      <c r="A8268" s="3">
        <v>8267</v>
      </c>
      <c r="B8268" s="3" t="s">
        <v>9923</v>
      </c>
      <c r="C8268" s="4">
        <f>YEAR(Table_1[[#This Row],[Order Date]])</f>
        <v>2011</v>
      </c>
      <c r="D8268" s="9">
        <v>40662</v>
      </c>
      <c r="E8268" s="3">
        <v>40667</v>
      </c>
      <c r="F8268" s="3" t="s">
        <v>50</v>
      </c>
      <c r="G8268" s="3" t="s">
        <v>2885</v>
      </c>
      <c r="H8268" s="3" t="s">
        <v>2886</v>
      </c>
      <c r="I8268" s="3" t="s">
        <v>26</v>
      </c>
      <c r="J8268" s="3" t="s">
        <v>27</v>
      </c>
      <c r="K8268" s="3" t="s">
        <v>244</v>
      </c>
      <c r="L8268" s="3" t="s">
        <v>245</v>
      </c>
      <c r="M8268" s="3">
        <v>19901</v>
      </c>
      <c r="N8268" s="3" t="s">
        <v>148</v>
      </c>
      <c r="O8268" s="3" t="s">
        <v>1682</v>
      </c>
      <c r="P8268" s="3" t="s">
        <v>71</v>
      </c>
      <c r="Q8268" s="3" t="s">
        <v>72</v>
      </c>
      <c r="R8268" s="3" t="s">
        <v>1683</v>
      </c>
      <c r="S8268" s="3">
        <v>19.98</v>
      </c>
      <c r="T8268" s="3">
        <v>2</v>
      </c>
      <c r="U8268" s="3">
        <v>0</v>
      </c>
      <c r="V8268" s="3">
        <v>5.1948000000000008</v>
      </c>
    </row>
    <row r="8269" spans="1:22" ht="14.25" customHeight="1" x14ac:dyDescent="0.25">
      <c r="A8269" s="3">
        <v>8268</v>
      </c>
      <c r="B8269" s="3" t="s">
        <v>9924</v>
      </c>
      <c r="C8269" s="4">
        <f>YEAR(Table_1[[#This Row],[Order Date]])</f>
        <v>2014</v>
      </c>
      <c r="D8269" s="9">
        <v>41670</v>
      </c>
      <c r="E8269" s="3">
        <v>41677</v>
      </c>
      <c r="F8269" s="3" t="s">
        <v>50</v>
      </c>
      <c r="G8269" s="3" t="s">
        <v>3647</v>
      </c>
      <c r="H8269" s="3" t="s">
        <v>3648</v>
      </c>
      <c r="I8269" s="3" t="s">
        <v>26</v>
      </c>
      <c r="J8269" s="3" t="s">
        <v>27</v>
      </c>
      <c r="K8269" s="3" t="s">
        <v>456</v>
      </c>
      <c r="L8269" s="3" t="s">
        <v>211</v>
      </c>
      <c r="M8269" s="3">
        <v>60505</v>
      </c>
      <c r="N8269" s="3" t="s">
        <v>105</v>
      </c>
      <c r="O8269" s="3" t="s">
        <v>6944</v>
      </c>
      <c r="P8269" s="3" t="s">
        <v>32</v>
      </c>
      <c r="Q8269" s="3" t="s">
        <v>56</v>
      </c>
      <c r="R8269" s="3" t="s">
        <v>6945</v>
      </c>
      <c r="S8269" s="3">
        <v>69.375</v>
      </c>
      <c r="T8269" s="3">
        <v>1</v>
      </c>
      <c r="U8269" s="3">
        <v>0.5</v>
      </c>
      <c r="V8269" s="3">
        <v>-47.174999999999997</v>
      </c>
    </row>
    <row r="8270" spans="1:22" ht="14.25" customHeight="1" x14ac:dyDescent="0.25">
      <c r="A8270" s="3">
        <v>8269</v>
      </c>
      <c r="B8270" s="3" t="s">
        <v>9924</v>
      </c>
      <c r="C8270" s="4">
        <f>YEAR(Table_1[[#This Row],[Order Date]])</f>
        <v>2014</v>
      </c>
      <c r="D8270" s="9">
        <v>41670</v>
      </c>
      <c r="E8270" s="3">
        <v>41677</v>
      </c>
      <c r="F8270" s="3" t="s">
        <v>50</v>
      </c>
      <c r="G8270" s="3" t="s">
        <v>3647</v>
      </c>
      <c r="H8270" s="3" t="s">
        <v>3648</v>
      </c>
      <c r="I8270" s="3" t="s">
        <v>26</v>
      </c>
      <c r="J8270" s="3" t="s">
        <v>27</v>
      </c>
      <c r="K8270" s="3" t="s">
        <v>456</v>
      </c>
      <c r="L8270" s="3" t="s">
        <v>211</v>
      </c>
      <c r="M8270" s="3">
        <v>60505</v>
      </c>
      <c r="N8270" s="3" t="s">
        <v>105</v>
      </c>
      <c r="O8270" s="3" t="s">
        <v>2173</v>
      </c>
      <c r="P8270" s="3" t="s">
        <v>46</v>
      </c>
      <c r="Q8270" s="3" t="s">
        <v>578</v>
      </c>
      <c r="R8270" s="3" t="s">
        <v>2174</v>
      </c>
      <c r="S8270" s="3">
        <v>31.680000000000003</v>
      </c>
      <c r="T8270" s="3">
        <v>4</v>
      </c>
      <c r="U8270" s="3">
        <v>0.2</v>
      </c>
      <c r="V8270" s="3">
        <v>2.7719999999999994</v>
      </c>
    </row>
    <row r="8271" spans="1:22" ht="14.25" customHeight="1" x14ac:dyDescent="0.25">
      <c r="A8271" s="3">
        <v>8270</v>
      </c>
      <c r="B8271" s="3" t="s">
        <v>9924</v>
      </c>
      <c r="C8271" s="4">
        <f>YEAR(Table_1[[#This Row],[Order Date]])</f>
        <v>2014</v>
      </c>
      <c r="D8271" s="9">
        <v>41670</v>
      </c>
      <c r="E8271" s="3">
        <v>41677</v>
      </c>
      <c r="F8271" s="3" t="s">
        <v>50</v>
      </c>
      <c r="G8271" s="3" t="s">
        <v>3647</v>
      </c>
      <c r="H8271" s="3" t="s">
        <v>3648</v>
      </c>
      <c r="I8271" s="3" t="s">
        <v>26</v>
      </c>
      <c r="J8271" s="3" t="s">
        <v>27</v>
      </c>
      <c r="K8271" s="3" t="s">
        <v>456</v>
      </c>
      <c r="L8271" s="3" t="s">
        <v>211</v>
      </c>
      <c r="M8271" s="3">
        <v>60505</v>
      </c>
      <c r="N8271" s="3" t="s">
        <v>105</v>
      </c>
      <c r="O8271" s="3" t="s">
        <v>7943</v>
      </c>
      <c r="P8271" s="3" t="s">
        <v>71</v>
      </c>
      <c r="Q8271" s="3" t="s">
        <v>72</v>
      </c>
      <c r="R8271" s="3" t="s">
        <v>7944</v>
      </c>
      <c r="S8271" s="3">
        <v>2003.1680000000001</v>
      </c>
      <c r="T8271" s="3">
        <v>4</v>
      </c>
      <c r="U8271" s="3">
        <v>0.2</v>
      </c>
      <c r="V8271" s="3">
        <v>250.39599999999984</v>
      </c>
    </row>
    <row r="8272" spans="1:22" ht="14.25" customHeight="1" x14ac:dyDescent="0.25">
      <c r="A8272" s="3">
        <v>8271</v>
      </c>
      <c r="B8272" s="3" t="s">
        <v>9924</v>
      </c>
      <c r="C8272" s="4">
        <f>YEAR(Table_1[[#This Row],[Order Date]])</f>
        <v>2014</v>
      </c>
      <c r="D8272" s="9">
        <v>41670</v>
      </c>
      <c r="E8272" s="3">
        <v>41677</v>
      </c>
      <c r="F8272" s="3" t="s">
        <v>50</v>
      </c>
      <c r="G8272" s="3" t="s">
        <v>3647</v>
      </c>
      <c r="H8272" s="3" t="s">
        <v>3648</v>
      </c>
      <c r="I8272" s="3" t="s">
        <v>26</v>
      </c>
      <c r="J8272" s="3" t="s">
        <v>27</v>
      </c>
      <c r="K8272" s="3" t="s">
        <v>456</v>
      </c>
      <c r="L8272" s="3" t="s">
        <v>211</v>
      </c>
      <c r="M8272" s="3">
        <v>60505</v>
      </c>
      <c r="N8272" s="3" t="s">
        <v>105</v>
      </c>
      <c r="O8272" s="3" t="s">
        <v>998</v>
      </c>
      <c r="P8272" s="3" t="s">
        <v>46</v>
      </c>
      <c r="Q8272" s="3" t="s">
        <v>68</v>
      </c>
      <c r="R8272" s="3" t="s">
        <v>999</v>
      </c>
      <c r="S8272" s="3">
        <v>9.3439999999999994</v>
      </c>
      <c r="T8272" s="3">
        <v>2</v>
      </c>
      <c r="U8272" s="3">
        <v>0.2</v>
      </c>
      <c r="V8272" s="3">
        <v>3.1535999999999995</v>
      </c>
    </row>
    <row r="8273" spans="1:22" ht="14.25" customHeight="1" x14ac:dyDescent="0.25">
      <c r="A8273" s="3">
        <v>8272</v>
      </c>
      <c r="B8273" s="3" t="s">
        <v>9925</v>
      </c>
      <c r="C8273" s="4">
        <f>YEAR(Table_1[[#This Row],[Order Date]])</f>
        <v>2013</v>
      </c>
      <c r="D8273" s="9">
        <v>41634</v>
      </c>
      <c r="E8273" s="3">
        <v>41640</v>
      </c>
      <c r="F8273" s="3" t="s">
        <v>50</v>
      </c>
      <c r="G8273" s="3" t="s">
        <v>4798</v>
      </c>
      <c r="H8273" s="3" t="s">
        <v>4799</v>
      </c>
      <c r="I8273" s="3" t="s">
        <v>26</v>
      </c>
      <c r="J8273" s="3" t="s">
        <v>27</v>
      </c>
      <c r="K8273" s="3" t="s">
        <v>266</v>
      </c>
      <c r="L8273" s="3" t="s">
        <v>267</v>
      </c>
      <c r="M8273" s="3">
        <v>10009</v>
      </c>
      <c r="N8273" s="3" t="s">
        <v>148</v>
      </c>
      <c r="O8273" s="3" t="s">
        <v>1588</v>
      </c>
      <c r="P8273" s="3" t="s">
        <v>32</v>
      </c>
      <c r="Q8273" s="3" t="s">
        <v>36</v>
      </c>
      <c r="R8273" s="3" t="s">
        <v>1589</v>
      </c>
      <c r="S8273" s="3">
        <v>2563.056</v>
      </c>
      <c r="T8273" s="3">
        <v>8</v>
      </c>
      <c r="U8273" s="3">
        <v>0.1</v>
      </c>
      <c r="V8273" s="3">
        <v>313.26239999999967</v>
      </c>
    </row>
    <row r="8274" spans="1:22" ht="14.25" customHeight="1" x14ac:dyDescent="0.25">
      <c r="A8274" s="3">
        <v>8273</v>
      </c>
      <c r="B8274" s="3" t="s">
        <v>9926</v>
      </c>
      <c r="C8274" s="4">
        <f>YEAR(Table_1[[#This Row],[Order Date]])</f>
        <v>2013</v>
      </c>
      <c r="D8274" s="9">
        <v>41568</v>
      </c>
      <c r="E8274" s="3">
        <v>41573</v>
      </c>
      <c r="F8274" s="3" t="s">
        <v>50</v>
      </c>
      <c r="G8274" s="3" t="s">
        <v>4193</v>
      </c>
      <c r="H8274" s="3" t="s">
        <v>4194</v>
      </c>
      <c r="I8274" s="3" t="s">
        <v>41</v>
      </c>
      <c r="J8274" s="3" t="s">
        <v>27</v>
      </c>
      <c r="K8274" s="3" t="s">
        <v>9134</v>
      </c>
      <c r="L8274" s="3" t="s">
        <v>43</v>
      </c>
      <c r="M8274" s="3">
        <v>92020</v>
      </c>
      <c r="N8274" s="3" t="s">
        <v>44</v>
      </c>
      <c r="O8274" s="3" t="s">
        <v>7860</v>
      </c>
      <c r="P8274" s="3" t="s">
        <v>32</v>
      </c>
      <c r="Q8274" s="3" t="s">
        <v>36</v>
      </c>
      <c r="R8274" s="3" t="s">
        <v>7861</v>
      </c>
      <c r="S8274" s="3">
        <v>387.13600000000002</v>
      </c>
      <c r="T8274" s="3">
        <v>4</v>
      </c>
      <c r="U8274" s="3">
        <v>0.2</v>
      </c>
      <c r="V8274" s="3">
        <v>4.8391999999999911</v>
      </c>
    </row>
    <row r="8275" spans="1:22" ht="14.25" customHeight="1" x14ac:dyDescent="0.25">
      <c r="A8275" s="3">
        <v>8274</v>
      </c>
      <c r="B8275" s="3" t="s">
        <v>9927</v>
      </c>
      <c r="C8275" s="4">
        <f>YEAR(Table_1[[#This Row],[Order Date]])</f>
        <v>2012</v>
      </c>
      <c r="D8275" s="9">
        <v>41073</v>
      </c>
      <c r="E8275" s="3">
        <v>41075</v>
      </c>
      <c r="F8275" s="3" t="s">
        <v>23</v>
      </c>
      <c r="G8275" s="3" t="s">
        <v>8233</v>
      </c>
      <c r="H8275" s="3" t="s">
        <v>8234</v>
      </c>
      <c r="I8275" s="3" t="s">
        <v>102</v>
      </c>
      <c r="J8275" s="3" t="s">
        <v>27</v>
      </c>
      <c r="K8275" s="3" t="s">
        <v>318</v>
      </c>
      <c r="L8275" s="3" t="s">
        <v>498</v>
      </c>
      <c r="M8275" s="3">
        <v>45503</v>
      </c>
      <c r="N8275" s="3" t="s">
        <v>148</v>
      </c>
      <c r="O8275" s="3" t="s">
        <v>3950</v>
      </c>
      <c r="P8275" s="3" t="s">
        <v>46</v>
      </c>
      <c r="Q8275" s="3" t="s">
        <v>68</v>
      </c>
      <c r="R8275" s="3" t="s">
        <v>3951</v>
      </c>
      <c r="S8275" s="3">
        <v>3.4240000000000004</v>
      </c>
      <c r="T8275" s="3">
        <v>1</v>
      </c>
      <c r="U8275" s="3">
        <v>0.2</v>
      </c>
      <c r="V8275" s="3">
        <v>0.29960000000000009</v>
      </c>
    </row>
    <row r="8276" spans="1:22" ht="14.25" customHeight="1" x14ac:dyDescent="0.25">
      <c r="A8276" s="3">
        <v>8275</v>
      </c>
      <c r="B8276" s="3" t="s">
        <v>9928</v>
      </c>
      <c r="C8276" s="4">
        <f>YEAR(Table_1[[#This Row],[Order Date]])</f>
        <v>2014</v>
      </c>
      <c r="D8276" s="9">
        <v>41821</v>
      </c>
      <c r="E8276" s="3">
        <v>41825</v>
      </c>
      <c r="F8276" s="3" t="s">
        <v>50</v>
      </c>
      <c r="G8276" s="3" t="s">
        <v>4592</v>
      </c>
      <c r="H8276" s="3" t="s">
        <v>4593</v>
      </c>
      <c r="I8276" s="3" t="s">
        <v>41</v>
      </c>
      <c r="J8276" s="3" t="s">
        <v>27</v>
      </c>
      <c r="K8276" s="3" t="s">
        <v>2295</v>
      </c>
      <c r="L8276" s="3" t="s">
        <v>267</v>
      </c>
      <c r="M8276" s="3">
        <v>10550</v>
      </c>
      <c r="N8276" s="3" t="s">
        <v>148</v>
      </c>
      <c r="O8276" s="3" t="s">
        <v>6094</v>
      </c>
      <c r="P8276" s="3" t="s">
        <v>46</v>
      </c>
      <c r="Q8276" s="3" t="s">
        <v>59</v>
      </c>
      <c r="R8276" s="3" t="s">
        <v>6095</v>
      </c>
      <c r="S8276" s="3">
        <v>1085.42</v>
      </c>
      <c r="T8276" s="3">
        <v>7</v>
      </c>
      <c r="U8276" s="3">
        <v>0</v>
      </c>
      <c r="V8276" s="3">
        <v>282.20920000000001</v>
      </c>
    </row>
    <row r="8277" spans="1:22" ht="14.25" customHeight="1" x14ac:dyDescent="0.25">
      <c r="A8277" s="3">
        <v>8276</v>
      </c>
      <c r="B8277" s="3" t="s">
        <v>9929</v>
      </c>
      <c r="C8277" s="4">
        <f>YEAR(Table_1[[#This Row],[Order Date]])</f>
        <v>2012</v>
      </c>
      <c r="D8277" s="9">
        <v>41086</v>
      </c>
      <c r="E8277" s="3">
        <v>41090</v>
      </c>
      <c r="F8277" s="3" t="s">
        <v>50</v>
      </c>
      <c r="G8277" s="3" t="s">
        <v>7672</v>
      </c>
      <c r="H8277" s="3" t="s">
        <v>7673</v>
      </c>
      <c r="I8277" s="3" t="s">
        <v>102</v>
      </c>
      <c r="J8277" s="3" t="s">
        <v>27</v>
      </c>
      <c r="K8277" s="3" t="s">
        <v>1119</v>
      </c>
      <c r="L8277" s="3" t="s">
        <v>498</v>
      </c>
      <c r="M8277" s="3">
        <v>44107</v>
      </c>
      <c r="N8277" s="3" t="s">
        <v>148</v>
      </c>
      <c r="O8277" s="3" t="s">
        <v>451</v>
      </c>
      <c r="P8277" s="3" t="s">
        <v>46</v>
      </c>
      <c r="Q8277" s="3" t="s">
        <v>90</v>
      </c>
      <c r="R8277" s="3" t="s">
        <v>452</v>
      </c>
      <c r="S8277" s="3">
        <v>43.056000000000004</v>
      </c>
      <c r="T8277" s="3">
        <v>9</v>
      </c>
      <c r="U8277" s="3">
        <v>0.2</v>
      </c>
      <c r="V8277" s="3">
        <v>15.607799999999999</v>
      </c>
    </row>
    <row r="8278" spans="1:22" ht="14.25" customHeight="1" x14ac:dyDescent="0.25">
      <c r="A8278" s="3">
        <v>8277</v>
      </c>
      <c r="B8278" s="3" t="s">
        <v>9930</v>
      </c>
      <c r="C8278" s="4">
        <f>YEAR(Table_1[[#This Row],[Order Date]])</f>
        <v>2013</v>
      </c>
      <c r="D8278" s="9">
        <v>41326</v>
      </c>
      <c r="E8278" s="3">
        <v>41330</v>
      </c>
      <c r="F8278" s="3" t="s">
        <v>50</v>
      </c>
      <c r="G8278" s="3" t="s">
        <v>9817</v>
      </c>
      <c r="H8278" s="3" t="s">
        <v>9818</v>
      </c>
      <c r="I8278" s="3" t="s">
        <v>102</v>
      </c>
      <c r="J8278" s="3" t="s">
        <v>27</v>
      </c>
      <c r="K8278" s="3" t="s">
        <v>900</v>
      </c>
      <c r="L8278" s="3" t="s">
        <v>54</v>
      </c>
      <c r="M8278" s="3">
        <v>33614</v>
      </c>
      <c r="N8278" s="3" t="s">
        <v>30</v>
      </c>
      <c r="O8278" s="3" t="s">
        <v>3168</v>
      </c>
      <c r="P8278" s="3" t="s">
        <v>46</v>
      </c>
      <c r="Q8278" s="3" t="s">
        <v>75</v>
      </c>
      <c r="R8278" s="3" t="s">
        <v>3169</v>
      </c>
      <c r="S8278" s="3">
        <v>3.762</v>
      </c>
      <c r="T8278" s="3">
        <v>3</v>
      </c>
      <c r="U8278" s="3">
        <v>0.7</v>
      </c>
      <c r="V8278" s="3">
        <v>-2.758799999999999</v>
      </c>
    </row>
    <row r="8279" spans="1:22" ht="14.25" customHeight="1" x14ac:dyDescent="0.25">
      <c r="A8279" s="3">
        <v>8278</v>
      </c>
      <c r="B8279" s="3" t="s">
        <v>9930</v>
      </c>
      <c r="C8279" s="4">
        <f>YEAR(Table_1[[#This Row],[Order Date]])</f>
        <v>2013</v>
      </c>
      <c r="D8279" s="9">
        <v>41326</v>
      </c>
      <c r="E8279" s="3">
        <v>41330</v>
      </c>
      <c r="F8279" s="3" t="s">
        <v>50</v>
      </c>
      <c r="G8279" s="3" t="s">
        <v>9817</v>
      </c>
      <c r="H8279" s="3" t="s">
        <v>9818</v>
      </c>
      <c r="I8279" s="3" t="s">
        <v>102</v>
      </c>
      <c r="J8279" s="3" t="s">
        <v>27</v>
      </c>
      <c r="K8279" s="3" t="s">
        <v>900</v>
      </c>
      <c r="L8279" s="3" t="s">
        <v>54</v>
      </c>
      <c r="M8279" s="3">
        <v>33614</v>
      </c>
      <c r="N8279" s="3" t="s">
        <v>30</v>
      </c>
      <c r="O8279" s="3" t="s">
        <v>3567</v>
      </c>
      <c r="P8279" s="3" t="s">
        <v>46</v>
      </c>
      <c r="Q8279" s="3" t="s">
        <v>75</v>
      </c>
      <c r="R8279" s="3" t="s">
        <v>3568</v>
      </c>
      <c r="S8279" s="3">
        <v>34.860000000000007</v>
      </c>
      <c r="T8279" s="3">
        <v>2</v>
      </c>
      <c r="U8279" s="3">
        <v>0.7</v>
      </c>
      <c r="V8279" s="3">
        <v>-26.726000000000006</v>
      </c>
    </row>
    <row r="8280" spans="1:22" ht="14.25" customHeight="1" x14ac:dyDescent="0.25">
      <c r="A8280" s="3">
        <v>8279</v>
      </c>
      <c r="B8280" s="3" t="s">
        <v>9930</v>
      </c>
      <c r="C8280" s="4">
        <f>YEAR(Table_1[[#This Row],[Order Date]])</f>
        <v>2013</v>
      </c>
      <c r="D8280" s="9">
        <v>41326</v>
      </c>
      <c r="E8280" s="3">
        <v>41330</v>
      </c>
      <c r="F8280" s="3" t="s">
        <v>50</v>
      </c>
      <c r="G8280" s="3" t="s">
        <v>9817</v>
      </c>
      <c r="H8280" s="3" t="s">
        <v>9818</v>
      </c>
      <c r="I8280" s="3" t="s">
        <v>102</v>
      </c>
      <c r="J8280" s="3" t="s">
        <v>27</v>
      </c>
      <c r="K8280" s="3" t="s">
        <v>900</v>
      </c>
      <c r="L8280" s="3" t="s">
        <v>54</v>
      </c>
      <c r="M8280" s="3">
        <v>33614</v>
      </c>
      <c r="N8280" s="3" t="s">
        <v>30</v>
      </c>
      <c r="O8280" s="3" t="s">
        <v>2870</v>
      </c>
      <c r="P8280" s="3" t="s">
        <v>46</v>
      </c>
      <c r="Q8280" s="3" t="s">
        <v>59</v>
      </c>
      <c r="R8280" s="3" t="s">
        <v>2871</v>
      </c>
      <c r="S8280" s="3">
        <v>432.45600000000002</v>
      </c>
      <c r="T8280" s="3">
        <v>3</v>
      </c>
      <c r="U8280" s="3">
        <v>0.2</v>
      </c>
      <c r="V8280" s="3">
        <v>32.434200000000004</v>
      </c>
    </row>
    <row r="8281" spans="1:22" ht="14.25" customHeight="1" x14ac:dyDescent="0.25">
      <c r="A8281" s="3">
        <v>8280</v>
      </c>
      <c r="B8281" s="3" t="s">
        <v>9931</v>
      </c>
      <c r="C8281" s="4">
        <f>YEAR(Table_1[[#This Row],[Order Date]])</f>
        <v>2014</v>
      </c>
      <c r="D8281" s="9">
        <v>41752</v>
      </c>
      <c r="E8281" s="3">
        <v>41756</v>
      </c>
      <c r="F8281" s="3" t="s">
        <v>50</v>
      </c>
      <c r="G8281" s="3" t="s">
        <v>1969</v>
      </c>
      <c r="H8281" s="3" t="s">
        <v>1970</v>
      </c>
      <c r="I8281" s="3" t="s">
        <v>26</v>
      </c>
      <c r="J8281" s="3" t="s">
        <v>27</v>
      </c>
      <c r="K8281" s="3" t="s">
        <v>497</v>
      </c>
      <c r="L8281" s="3" t="s">
        <v>1272</v>
      </c>
      <c r="M8281" s="3">
        <v>31907</v>
      </c>
      <c r="N8281" s="3" t="s">
        <v>30</v>
      </c>
      <c r="O8281" s="3" t="s">
        <v>3510</v>
      </c>
      <c r="P8281" s="3" t="s">
        <v>46</v>
      </c>
      <c r="Q8281" s="3" t="s">
        <v>59</v>
      </c>
      <c r="R8281" s="3" t="s">
        <v>3511</v>
      </c>
      <c r="S8281" s="3">
        <v>675.06000000000006</v>
      </c>
      <c r="T8281" s="3">
        <v>3</v>
      </c>
      <c r="U8281" s="3">
        <v>0</v>
      </c>
      <c r="V8281" s="3">
        <v>87.757800000000003</v>
      </c>
    </row>
    <row r="8282" spans="1:22" ht="14.25" customHeight="1" x14ac:dyDescent="0.25">
      <c r="A8282" s="3">
        <v>8281</v>
      </c>
      <c r="B8282" s="3" t="s">
        <v>9932</v>
      </c>
      <c r="C8282" s="4">
        <f>YEAR(Table_1[[#This Row],[Order Date]])</f>
        <v>2014</v>
      </c>
      <c r="D8282" s="9">
        <v>41769</v>
      </c>
      <c r="E8282" s="3">
        <v>41770</v>
      </c>
      <c r="F8282" s="3" t="s">
        <v>188</v>
      </c>
      <c r="G8282" s="3" t="s">
        <v>1779</v>
      </c>
      <c r="H8282" s="3" t="s">
        <v>1780</v>
      </c>
      <c r="I8282" s="3" t="s">
        <v>41</v>
      </c>
      <c r="J8282" s="3" t="s">
        <v>27</v>
      </c>
      <c r="K8282" s="3" t="s">
        <v>1521</v>
      </c>
      <c r="L8282" s="3" t="s">
        <v>88</v>
      </c>
      <c r="M8282" s="3">
        <v>28540</v>
      </c>
      <c r="N8282" s="3" t="s">
        <v>30</v>
      </c>
      <c r="O8282" s="3" t="s">
        <v>505</v>
      </c>
      <c r="P8282" s="3" t="s">
        <v>46</v>
      </c>
      <c r="Q8282" s="3" t="s">
        <v>173</v>
      </c>
      <c r="R8282" s="3" t="s">
        <v>506</v>
      </c>
      <c r="S8282" s="3">
        <v>65.231999999999999</v>
      </c>
      <c r="T8282" s="3">
        <v>3</v>
      </c>
      <c r="U8282" s="3">
        <v>0.2</v>
      </c>
      <c r="V8282" s="3">
        <v>22.015799999999999</v>
      </c>
    </row>
    <row r="8283" spans="1:22" ht="14.25" customHeight="1" x14ac:dyDescent="0.25">
      <c r="A8283" s="3">
        <v>8282</v>
      </c>
      <c r="B8283" s="3" t="s">
        <v>9932</v>
      </c>
      <c r="C8283" s="4">
        <f>YEAR(Table_1[[#This Row],[Order Date]])</f>
        <v>2014</v>
      </c>
      <c r="D8283" s="9">
        <v>41769</v>
      </c>
      <c r="E8283" s="3">
        <v>41770</v>
      </c>
      <c r="F8283" s="3" t="s">
        <v>188</v>
      </c>
      <c r="G8283" s="3" t="s">
        <v>1779</v>
      </c>
      <c r="H8283" s="3" t="s">
        <v>1780</v>
      </c>
      <c r="I8283" s="3" t="s">
        <v>41</v>
      </c>
      <c r="J8283" s="3" t="s">
        <v>27</v>
      </c>
      <c r="K8283" s="3" t="s">
        <v>1521</v>
      </c>
      <c r="L8283" s="3" t="s">
        <v>88</v>
      </c>
      <c r="M8283" s="3">
        <v>28540</v>
      </c>
      <c r="N8283" s="3" t="s">
        <v>30</v>
      </c>
      <c r="O8283" s="3" t="s">
        <v>3375</v>
      </c>
      <c r="P8283" s="3" t="s">
        <v>32</v>
      </c>
      <c r="Q8283" s="3" t="s">
        <v>36</v>
      </c>
      <c r="R8283" s="3" t="s">
        <v>3376</v>
      </c>
      <c r="S8283" s="3">
        <v>207</v>
      </c>
      <c r="T8283" s="3">
        <v>3</v>
      </c>
      <c r="U8283" s="3">
        <v>0.2</v>
      </c>
      <c r="V8283" s="3">
        <v>25.874999999999972</v>
      </c>
    </row>
    <row r="8284" spans="1:22" ht="14.25" customHeight="1" x14ac:dyDescent="0.25">
      <c r="A8284" s="3">
        <v>8283</v>
      </c>
      <c r="B8284" s="3" t="s">
        <v>9933</v>
      </c>
      <c r="C8284" s="4">
        <f>YEAR(Table_1[[#This Row],[Order Date]])</f>
        <v>2012</v>
      </c>
      <c r="D8284" s="9">
        <v>41264</v>
      </c>
      <c r="E8284" s="3">
        <v>41269</v>
      </c>
      <c r="F8284" s="3" t="s">
        <v>23</v>
      </c>
      <c r="G8284" s="3" t="s">
        <v>3758</v>
      </c>
      <c r="H8284" s="3" t="s">
        <v>3759</v>
      </c>
      <c r="I8284" s="3" t="s">
        <v>102</v>
      </c>
      <c r="J8284" s="3" t="s">
        <v>27</v>
      </c>
      <c r="K8284" s="3" t="s">
        <v>9306</v>
      </c>
      <c r="L8284" s="3" t="s">
        <v>211</v>
      </c>
      <c r="M8284" s="3">
        <v>60174</v>
      </c>
      <c r="N8284" s="3" t="s">
        <v>105</v>
      </c>
      <c r="O8284" s="3" t="s">
        <v>3299</v>
      </c>
      <c r="P8284" s="3" t="s">
        <v>71</v>
      </c>
      <c r="Q8284" s="3" t="s">
        <v>682</v>
      </c>
      <c r="R8284" s="3" t="s">
        <v>3300</v>
      </c>
      <c r="S8284" s="3">
        <v>600.53</v>
      </c>
      <c r="T8284" s="3">
        <v>2</v>
      </c>
      <c r="U8284" s="3">
        <v>0.3</v>
      </c>
      <c r="V8284" s="3">
        <v>137.26399999999995</v>
      </c>
    </row>
    <row r="8285" spans="1:22" ht="14.25" customHeight="1" x14ac:dyDescent="0.25">
      <c r="A8285" s="3">
        <v>8284</v>
      </c>
      <c r="B8285" s="3" t="s">
        <v>9933</v>
      </c>
      <c r="C8285" s="4">
        <f>YEAR(Table_1[[#This Row],[Order Date]])</f>
        <v>2012</v>
      </c>
      <c r="D8285" s="9">
        <v>41264</v>
      </c>
      <c r="E8285" s="3">
        <v>41269</v>
      </c>
      <c r="F8285" s="3" t="s">
        <v>23</v>
      </c>
      <c r="G8285" s="3" t="s">
        <v>3758</v>
      </c>
      <c r="H8285" s="3" t="s">
        <v>3759</v>
      </c>
      <c r="I8285" s="3" t="s">
        <v>102</v>
      </c>
      <c r="J8285" s="3" t="s">
        <v>27</v>
      </c>
      <c r="K8285" s="3" t="s">
        <v>9306</v>
      </c>
      <c r="L8285" s="3" t="s">
        <v>211</v>
      </c>
      <c r="M8285" s="3">
        <v>60174</v>
      </c>
      <c r="N8285" s="3" t="s">
        <v>105</v>
      </c>
      <c r="O8285" s="3" t="s">
        <v>2836</v>
      </c>
      <c r="P8285" s="3" t="s">
        <v>46</v>
      </c>
      <c r="Q8285" s="3" t="s">
        <v>68</v>
      </c>
      <c r="R8285" s="3" t="s">
        <v>2837</v>
      </c>
      <c r="S8285" s="3">
        <v>59.903999999999996</v>
      </c>
      <c r="T8285" s="3">
        <v>2</v>
      </c>
      <c r="U8285" s="3">
        <v>0.2</v>
      </c>
      <c r="V8285" s="3">
        <v>14.227200000000003</v>
      </c>
    </row>
    <row r="8286" spans="1:22" ht="14.25" customHeight="1" x14ac:dyDescent="0.25">
      <c r="A8286" s="3">
        <v>8285</v>
      </c>
      <c r="B8286" s="3" t="s">
        <v>9933</v>
      </c>
      <c r="C8286" s="4">
        <f>YEAR(Table_1[[#This Row],[Order Date]])</f>
        <v>2012</v>
      </c>
      <c r="D8286" s="9">
        <v>41264</v>
      </c>
      <c r="E8286" s="3">
        <v>41269</v>
      </c>
      <c r="F8286" s="3" t="s">
        <v>23</v>
      </c>
      <c r="G8286" s="3" t="s">
        <v>3758</v>
      </c>
      <c r="H8286" s="3" t="s">
        <v>3759</v>
      </c>
      <c r="I8286" s="3" t="s">
        <v>102</v>
      </c>
      <c r="J8286" s="3" t="s">
        <v>27</v>
      </c>
      <c r="K8286" s="3" t="s">
        <v>9306</v>
      </c>
      <c r="L8286" s="3" t="s">
        <v>211</v>
      </c>
      <c r="M8286" s="3">
        <v>60174</v>
      </c>
      <c r="N8286" s="3" t="s">
        <v>105</v>
      </c>
      <c r="O8286" s="3" t="s">
        <v>3021</v>
      </c>
      <c r="P8286" s="3" t="s">
        <v>71</v>
      </c>
      <c r="Q8286" s="3" t="s">
        <v>161</v>
      </c>
      <c r="R8286" s="3" t="s">
        <v>3022</v>
      </c>
      <c r="S8286" s="3">
        <v>637.44000000000005</v>
      </c>
      <c r="T8286" s="3">
        <v>8</v>
      </c>
      <c r="U8286" s="3">
        <v>0.2</v>
      </c>
      <c r="V8286" s="3">
        <v>135.45599999999996</v>
      </c>
    </row>
    <row r="8287" spans="1:22" ht="14.25" customHeight="1" x14ac:dyDescent="0.25">
      <c r="A8287" s="3">
        <v>8286</v>
      </c>
      <c r="B8287" s="3" t="s">
        <v>9933</v>
      </c>
      <c r="C8287" s="4">
        <f>YEAR(Table_1[[#This Row],[Order Date]])</f>
        <v>2012</v>
      </c>
      <c r="D8287" s="9">
        <v>41264</v>
      </c>
      <c r="E8287" s="3">
        <v>41269</v>
      </c>
      <c r="F8287" s="3" t="s">
        <v>23</v>
      </c>
      <c r="G8287" s="3" t="s">
        <v>3758</v>
      </c>
      <c r="H8287" s="3" t="s">
        <v>3759</v>
      </c>
      <c r="I8287" s="3" t="s">
        <v>102</v>
      </c>
      <c r="J8287" s="3" t="s">
        <v>27</v>
      </c>
      <c r="K8287" s="3" t="s">
        <v>9306</v>
      </c>
      <c r="L8287" s="3" t="s">
        <v>211</v>
      </c>
      <c r="M8287" s="3">
        <v>60174</v>
      </c>
      <c r="N8287" s="3" t="s">
        <v>105</v>
      </c>
      <c r="O8287" s="3" t="s">
        <v>1875</v>
      </c>
      <c r="P8287" s="3" t="s">
        <v>32</v>
      </c>
      <c r="Q8287" s="3" t="s">
        <v>65</v>
      </c>
      <c r="R8287" s="3" t="s">
        <v>1876</v>
      </c>
      <c r="S8287" s="3">
        <v>51.756000000000007</v>
      </c>
      <c r="T8287" s="3">
        <v>3</v>
      </c>
      <c r="U8287" s="3">
        <v>0.6</v>
      </c>
      <c r="V8287" s="3">
        <v>-33.641399999999997</v>
      </c>
    </row>
    <row r="8288" spans="1:22" ht="14.25" customHeight="1" x14ac:dyDescent="0.25">
      <c r="A8288" s="3">
        <v>8287</v>
      </c>
      <c r="B8288" s="3" t="s">
        <v>9934</v>
      </c>
      <c r="C8288" s="4">
        <f>YEAR(Table_1[[#This Row],[Order Date]])</f>
        <v>2011</v>
      </c>
      <c r="D8288" s="9">
        <v>40767</v>
      </c>
      <c r="E8288" s="3">
        <v>40771</v>
      </c>
      <c r="F8288" s="3" t="s">
        <v>50</v>
      </c>
      <c r="G8288" s="3" t="s">
        <v>6993</v>
      </c>
      <c r="H8288" s="3" t="s">
        <v>6994</v>
      </c>
      <c r="I8288" s="3" t="s">
        <v>102</v>
      </c>
      <c r="J8288" s="3" t="s">
        <v>27</v>
      </c>
      <c r="K8288" s="3" t="s">
        <v>1419</v>
      </c>
      <c r="L8288" s="3" t="s">
        <v>54</v>
      </c>
      <c r="M8288" s="3">
        <v>33180</v>
      </c>
      <c r="N8288" s="3" t="s">
        <v>30</v>
      </c>
      <c r="O8288" s="3" t="s">
        <v>9087</v>
      </c>
      <c r="P8288" s="3" t="s">
        <v>46</v>
      </c>
      <c r="Q8288" s="3" t="s">
        <v>90</v>
      </c>
      <c r="R8288" s="3" t="s">
        <v>9088</v>
      </c>
      <c r="S8288" s="3">
        <v>31.104000000000006</v>
      </c>
      <c r="T8288" s="3">
        <v>6</v>
      </c>
      <c r="U8288" s="3">
        <v>0.2</v>
      </c>
      <c r="V8288" s="3">
        <v>10.8864</v>
      </c>
    </row>
    <row r="8289" spans="1:22" ht="14.25" customHeight="1" x14ac:dyDescent="0.25">
      <c r="A8289" s="3">
        <v>8288</v>
      </c>
      <c r="B8289" s="3" t="s">
        <v>9934</v>
      </c>
      <c r="C8289" s="4">
        <f>YEAR(Table_1[[#This Row],[Order Date]])</f>
        <v>2011</v>
      </c>
      <c r="D8289" s="9">
        <v>40767</v>
      </c>
      <c r="E8289" s="3">
        <v>40771</v>
      </c>
      <c r="F8289" s="3" t="s">
        <v>50</v>
      </c>
      <c r="G8289" s="3" t="s">
        <v>6993</v>
      </c>
      <c r="H8289" s="3" t="s">
        <v>6994</v>
      </c>
      <c r="I8289" s="3" t="s">
        <v>102</v>
      </c>
      <c r="J8289" s="3" t="s">
        <v>27</v>
      </c>
      <c r="K8289" s="3" t="s">
        <v>1419</v>
      </c>
      <c r="L8289" s="3" t="s">
        <v>54</v>
      </c>
      <c r="M8289" s="3">
        <v>33180</v>
      </c>
      <c r="N8289" s="3" t="s">
        <v>30</v>
      </c>
      <c r="O8289" s="3" t="s">
        <v>1456</v>
      </c>
      <c r="P8289" s="3" t="s">
        <v>46</v>
      </c>
      <c r="Q8289" s="3" t="s">
        <v>68</v>
      </c>
      <c r="R8289" s="3" t="s">
        <v>1457</v>
      </c>
      <c r="S8289" s="3">
        <v>47.96</v>
      </c>
      <c r="T8289" s="3">
        <v>5</v>
      </c>
      <c r="U8289" s="3">
        <v>0.2</v>
      </c>
      <c r="V8289" s="3">
        <v>4.196499999999995</v>
      </c>
    </row>
    <row r="8290" spans="1:22" ht="14.25" customHeight="1" x14ac:dyDescent="0.25">
      <c r="A8290" s="3">
        <v>8289</v>
      </c>
      <c r="B8290" s="3" t="s">
        <v>9934</v>
      </c>
      <c r="C8290" s="4">
        <f>YEAR(Table_1[[#This Row],[Order Date]])</f>
        <v>2011</v>
      </c>
      <c r="D8290" s="9">
        <v>40767</v>
      </c>
      <c r="E8290" s="3">
        <v>40771</v>
      </c>
      <c r="F8290" s="3" t="s">
        <v>50</v>
      </c>
      <c r="G8290" s="3" t="s">
        <v>6993</v>
      </c>
      <c r="H8290" s="3" t="s">
        <v>6994</v>
      </c>
      <c r="I8290" s="3" t="s">
        <v>102</v>
      </c>
      <c r="J8290" s="3" t="s">
        <v>27</v>
      </c>
      <c r="K8290" s="3" t="s">
        <v>1419</v>
      </c>
      <c r="L8290" s="3" t="s">
        <v>54</v>
      </c>
      <c r="M8290" s="3">
        <v>33180</v>
      </c>
      <c r="N8290" s="3" t="s">
        <v>30</v>
      </c>
      <c r="O8290" s="3" t="s">
        <v>2815</v>
      </c>
      <c r="P8290" s="3" t="s">
        <v>71</v>
      </c>
      <c r="Q8290" s="3" t="s">
        <v>161</v>
      </c>
      <c r="R8290" s="3" t="s">
        <v>2816</v>
      </c>
      <c r="S8290" s="3">
        <v>158.928</v>
      </c>
      <c r="T8290" s="3">
        <v>7</v>
      </c>
      <c r="U8290" s="3">
        <v>0.2</v>
      </c>
      <c r="V8290" s="3">
        <v>41.718599999999995</v>
      </c>
    </row>
    <row r="8291" spans="1:22" ht="14.25" customHeight="1" x14ac:dyDescent="0.25">
      <c r="A8291" s="3">
        <v>8290</v>
      </c>
      <c r="B8291" s="3" t="s">
        <v>9934</v>
      </c>
      <c r="C8291" s="4">
        <f>YEAR(Table_1[[#This Row],[Order Date]])</f>
        <v>2011</v>
      </c>
      <c r="D8291" s="9">
        <v>40767</v>
      </c>
      <c r="E8291" s="3">
        <v>40771</v>
      </c>
      <c r="F8291" s="3" t="s">
        <v>50</v>
      </c>
      <c r="G8291" s="3" t="s">
        <v>6993</v>
      </c>
      <c r="H8291" s="3" t="s">
        <v>6994</v>
      </c>
      <c r="I8291" s="3" t="s">
        <v>102</v>
      </c>
      <c r="J8291" s="3" t="s">
        <v>27</v>
      </c>
      <c r="K8291" s="3" t="s">
        <v>1419</v>
      </c>
      <c r="L8291" s="3" t="s">
        <v>54</v>
      </c>
      <c r="M8291" s="3">
        <v>33180</v>
      </c>
      <c r="N8291" s="3" t="s">
        <v>30</v>
      </c>
      <c r="O8291" s="3" t="s">
        <v>5421</v>
      </c>
      <c r="P8291" s="3" t="s">
        <v>46</v>
      </c>
      <c r="Q8291" s="3" t="s">
        <v>78</v>
      </c>
      <c r="R8291" s="3" t="s">
        <v>5422</v>
      </c>
      <c r="S8291" s="3">
        <v>211.24799999999999</v>
      </c>
      <c r="T8291" s="3">
        <v>6</v>
      </c>
      <c r="U8291" s="3">
        <v>0.2</v>
      </c>
      <c r="V8291" s="3">
        <v>15.843599999999995</v>
      </c>
    </row>
    <row r="8292" spans="1:22" ht="14.25" customHeight="1" x14ac:dyDescent="0.25">
      <c r="A8292" s="3">
        <v>8291</v>
      </c>
      <c r="B8292" s="3" t="s">
        <v>9934</v>
      </c>
      <c r="C8292" s="4">
        <f>YEAR(Table_1[[#This Row],[Order Date]])</f>
        <v>2011</v>
      </c>
      <c r="D8292" s="9">
        <v>40767</v>
      </c>
      <c r="E8292" s="3">
        <v>40771</v>
      </c>
      <c r="F8292" s="3" t="s">
        <v>50</v>
      </c>
      <c r="G8292" s="3" t="s">
        <v>6993</v>
      </c>
      <c r="H8292" s="3" t="s">
        <v>6994</v>
      </c>
      <c r="I8292" s="3" t="s">
        <v>102</v>
      </c>
      <c r="J8292" s="3" t="s">
        <v>27</v>
      </c>
      <c r="K8292" s="3" t="s">
        <v>1419</v>
      </c>
      <c r="L8292" s="3" t="s">
        <v>54</v>
      </c>
      <c r="M8292" s="3">
        <v>33180</v>
      </c>
      <c r="N8292" s="3" t="s">
        <v>30</v>
      </c>
      <c r="O8292" s="3" t="s">
        <v>6834</v>
      </c>
      <c r="P8292" s="3" t="s">
        <v>46</v>
      </c>
      <c r="Q8292" s="3" t="s">
        <v>578</v>
      </c>
      <c r="R8292" s="3" t="s">
        <v>6835</v>
      </c>
      <c r="S8292" s="3">
        <v>5.5520000000000005</v>
      </c>
      <c r="T8292" s="3">
        <v>2</v>
      </c>
      <c r="U8292" s="3">
        <v>0.2</v>
      </c>
      <c r="V8292" s="3">
        <v>-1.0410000000000006</v>
      </c>
    </row>
    <row r="8293" spans="1:22" ht="14.25" customHeight="1" x14ac:dyDescent="0.25">
      <c r="A8293" s="3">
        <v>8292</v>
      </c>
      <c r="B8293" s="3" t="s">
        <v>9934</v>
      </c>
      <c r="C8293" s="4">
        <f>YEAR(Table_1[[#This Row],[Order Date]])</f>
        <v>2011</v>
      </c>
      <c r="D8293" s="9">
        <v>40767</v>
      </c>
      <c r="E8293" s="3">
        <v>40771</v>
      </c>
      <c r="F8293" s="3" t="s">
        <v>50</v>
      </c>
      <c r="G8293" s="3" t="s">
        <v>6993</v>
      </c>
      <c r="H8293" s="3" t="s">
        <v>6994</v>
      </c>
      <c r="I8293" s="3" t="s">
        <v>102</v>
      </c>
      <c r="J8293" s="3" t="s">
        <v>27</v>
      </c>
      <c r="K8293" s="3" t="s">
        <v>1419</v>
      </c>
      <c r="L8293" s="3" t="s">
        <v>54</v>
      </c>
      <c r="M8293" s="3">
        <v>33180</v>
      </c>
      <c r="N8293" s="3" t="s">
        <v>30</v>
      </c>
      <c r="O8293" s="3" t="s">
        <v>4562</v>
      </c>
      <c r="P8293" s="3" t="s">
        <v>46</v>
      </c>
      <c r="Q8293" s="3" t="s">
        <v>47</v>
      </c>
      <c r="R8293" s="3" t="s">
        <v>4563</v>
      </c>
      <c r="S8293" s="3">
        <v>2.952</v>
      </c>
      <c r="T8293" s="3">
        <v>1</v>
      </c>
      <c r="U8293" s="3">
        <v>0.2</v>
      </c>
      <c r="V8293" s="3">
        <v>0.99629999999999996</v>
      </c>
    </row>
    <row r="8294" spans="1:22" ht="14.25" customHeight="1" x14ac:dyDescent="0.25">
      <c r="A8294" s="3">
        <v>8293</v>
      </c>
      <c r="B8294" s="3" t="s">
        <v>9935</v>
      </c>
      <c r="C8294" s="4">
        <f>YEAR(Table_1[[#This Row],[Order Date]])</f>
        <v>2012</v>
      </c>
      <c r="D8294" s="9">
        <v>41254</v>
      </c>
      <c r="E8294" s="3">
        <v>41258</v>
      </c>
      <c r="F8294" s="3" t="s">
        <v>50</v>
      </c>
      <c r="G8294" s="3" t="s">
        <v>564</v>
      </c>
      <c r="H8294" s="3" t="s">
        <v>565</v>
      </c>
      <c r="I8294" s="3" t="s">
        <v>26</v>
      </c>
      <c r="J8294" s="3" t="s">
        <v>27</v>
      </c>
      <c r="K8294" s="3" t="s">
        <v>276</v>
      </c>
      <c r="L8294" s="3" t="s">
        <v>498</v>
      </c>
      <c r="M8294" s="3">
        <v>45373</v>
      </c>
      <c r="N8294" s="3" t="s">
        <v>148</v>
      </c>
      <c r="O8294" s="3" t="s">
        <v>5934</v>
      </c>
      <c r="P8294" s="3" t="s">
        <v>46</v>
      </c>
      <c r="Q8294" s="3" t="s">
        <v>75</v>
      </c>
      <c r="R8294" s="3" t="s">
        <v>5935</v>
      </c>
      <c r="S8294" s="3">
        <v>10.332000000000003</v>
      </c>
      <c r="T8294" s="3">
        <v>3</v>
      </c>
      <c r="U8294" s="3">
        <v>0.7</v>
      </c>
      <c r="V8294" s="3">
        <v>-7.5767999999999986</v>
      </c>
    </row>
    <row r="8295" spans="1:22" ht="14.25" customHeight="1" x14ac:dyDescent="0.25">
      <c r="A8295" s="3">
        <v>8294</v>
      </c>
      <c r="B8295" s="3" t="s">
        <v>9936</v>
      </c>
      <c r="C8295" s="4">
        <f>YEAR(Table_1[[#This Row],[Order Date]])</f>
        <v>2014</v>
      </c>
      <c r="D8295" s="9">
        <v>41947</v>
      </c>
      <c r="E8295" s="3">
        <v>41951</v>
      </c>
      <c r="F8295" s="3" t="s">
        <v>50</v>
      </c>
      <c r="G8295" s="3" t="s">
        <v>6634</v>
      </c>
      <c r="H8295" s="3" t="s">
        <v>6635</v>
      </c>
      <c r="I8295" s="3" t="s">
        <v>41</v>
      </c>
      <c r="J8295" s="3" t="s">
        <v>27</v>
      </c>
      <c r="K8295" s="3" t="s">
        <v>95</v>
      </c>
      <c r="L8295" s="3" t="s">
        <v>96</v>
      </c>
      <c r="M8295" s="3">
        <v>98103</v>
      </c>
      <c r="N8295" s="3" t="s">
        <v>44</v>
      </c>
      <c r="O8295" s="3" t="s">
        <v>4855</v>
      </c>
      <c r="P8295" s="3" t="s">
        <v>46</v>
      </c>
      <c r="Q8295" s="3" t="s">
        <v>75</v>
      </c>
      <c r="R8295" s="3" t="s">
        <v>4856</v>
      </c>
      <c r="S8295" s="3">
        <v>18.368000000000002</v>
      </c>
      <c r="T8295" s="3">
        <v>4</v>
      </c>
      <c r="U8295" s="3">
        <v>0.2</v>
      </c>
      <c r="V8295" s="3">
        <v>5.9695999999999998</v>
      </c>
    </row>
    <row r="8296" spans="1:22" ht="14.25" customHeight="1" x14ac:dyDescent="0.25">
      <c r="A8296" s="3">
        <v>8295</v>
      </c>
      <c r="B8296" s="3" t="s">
        <v>9937</v>
      </c>
      <c r="C8296" s="4">
        <f>YEAR(Table_1[[#This Row],[Order Date]])</f>
        <v>2014</v>
      </c>
      <c r="D8296" s="9">
        <v>41712</v>
      </c>
      <c r="E8296" s="3">
        <v>41716</v>
      </c>
      <c r="F8296" s="3" t="s">
        <v>50</v>
      </c>
      <c r="G8296" s="3" t="s">
        <v>3003</v>
      </c>
      <c r="H8296" s="3" t="s">
        <v>3004</v>
      </c>
      <c r="I8296" s="3" t="s">
        <v>26</v>
      </c>
      <c r="J8296" s="3" t="s">
        <v>27</v>
      </c>
      <c r="K8296" s="3" t="s">
        <v>266</v>
      </c>
      <c r="L8296" s="3" t="s">
        <v>267</v>
      </c>
      <c r="M8296" s="3">
        <v>10011</v>
      </c>
      <c r="N8296" s="3" t="s">
        <v>148</v>
      </c>
      <c r="O8296" s="3" t="s">
        <v>4761</v>
      </c>
      <c r="P8296" s="3" t="s">
        <v>71</v>
      </c>
      <c r="Q8296" s="3" t="s">
        <v>72</v>
      </c>
      <c r="R8296" s="3" t="s">
        <v>4762</v>
      </c>
      <c r="S8296" s="3">
        <v>299.89999999999998</v>
      </c>
      <c r="T8296" s="3">
        <v>2</v>
      </c>
      <c r="U8296" s="3">
        <v>0</v>
      </c>
      <c r="V8296" s="3">
        <v>74.974999999999994</v>
      </c>
    </row>
    <row r="8297" spans="1:22" ht="14.25" customHeight="1" x14ac:dyDescent="0.25">
      <c r="A8297" s="3">
        <v>8296</v>
      </c>
      <c r="B8297" s="3" t="s">
        <v>9938</v>
      </c>
      <c r="C8297" s="4">
        <f>YEAR(Table_1[[#This Row],[Order Date]])</f>
        <v>2013</v>
      </c>
      <c r="D8297" s="9">
        <v>41425</v>
      </c>
      <c r="E8297" s="3">
        <v>41429</v>
      </c>
      <c r="F8297" s="3" t="s">
        <v>50</v>
      </c>
      <c r="G8297" s="3" t="s">
        <v>4136</v>
      </c>
      <c r="H8297" s="3" t="s">
        <v>4137</v>
      </c>
      <c r="I8297" s="3" t="s">
        <v>41</v>
      </c>
      <c r="J8297" s="3" t="s">
        <v>27</v>
      </c>
      <c r="K8297" s="3" t="s">
        <v>1127</v>
      </c>
      <c r="L8297" s="3" t="s">
        <v>319</v>
      </c>
      <c r="M8297" s="3">
        <v>22204</v>
      </c>
      <c r="N8297" s="3" t="s">
        <v>30</v>
      </c>
      <c r="O8297" s="3" t="s">
        <v>501</v>
      </c>
      <c r="P8297" s="3" t="s">
        <v>46</v>
      </c>
      <c r="Q8297" s="3" t="s">
        <v>173</v>
      </c>
      <c r="R8297" s="3" t="s">
        <v>502</v>
      </c>
      <c r="S8297" s="3">
        <v>26.55</v>
      </c>
      <c r="T8297" s="3">
        <v>9</v>
      </c>
      <c r="U8297" s="3">
        <v>0</v>
      </c>
      <c r="V8297" s="3">
        <v>12.744</v>
      </c>
    </row>
    <row r="8298" spans="1:22" ht="14.25" customHeight="1" x14ac:dyDescent="0.25">
      <c r="A8298" s="3">
        <v>8297</v>
      </c>
      <c r="B8298" s="3" t="s">
        <v>9938</v>
      </c>
      <c r="C8298" s="4">
        <f>YEAR(Table_1[[#This Row],[Order Date]])</f>
        <v>2013</v>
      </c>
      <c r="D8298" s="9">
        <v>41425</v>
      </c>
      <c r="E8298" s="3">
        <v>41429</v>
      </c>
      <c r="F8298" s="3" t="s">
        <v>50</v>
      </c>
      <c r="G8298" s="3" t="s">
        <v>4136</v>
      </c>
      <c r="H8298" s="3" t="s">
        <v>4137</v>
      </c>
      <c r="I8298" s="3" t="s">
        <v>41</v>
      </c>
      <c r="J8298" s="3" t="s">
        <v>27</v>
      </c>
      <c r="K8298" s="3" t="s">
        <v>1127</v>
      </c>
      <c r="L8298" s="3" t="s">
        <v>319</v>
      </c>
      <c r="M8298" s="3">
        <v>22204</v>
      </c>
      <c r="N8298" s="3" t="s">
        <v>30</v>
      </c>
      <c r="O8298" s="3" t="s">
        <v>856</v>
      </c>
      <c r="P8298" s="3" t="s">
        <v>71</v>
      </c>
      <c r="Q8298" s="3" t="s">
        <v>161</v>
      </c>
      <c r="R8298" s="3" t="s">
        <v>857</v>
      </c>
      <c r="S8298" s="3">
        <v>111.98</v>
      </c>
      <c r="T8298" s="3">
        <v>2</v>
      </c>
      <c r="U8298" s="3">
        <v>0</v>
      </c>
      <c r="V8298" s="3">
        <v>26.875200000000007</v>
      </c>
    </row>
    <row r="8299" spans="1:22" ht="14.25" customHeight="1" x14ac:dyDescent="0.25">
      <c r="A8299" s="3">
        <v>8298</v>
      </c>
      <c r="B8299" s="3" t="s">
        <v>9939</v>
      </c>
      <c r="C8299" s="4">
        <f>YEAR(Table_1[[#This Row],[Order Date]])</f>
        <v>2012</v>
      </c>
      <c r="D8299" s="9">
        <v>41095</v>
      </c>
      <c r="E8299" s="3">
        <v>41101</v>
      </c>
      <c r="F8299" s="3" t="s">
        <v>50</v>
      </c>
      <c r="G8299" s="3" t="s">
        <v>2293</v>
      </c>
      <c r="H8299" s="3" t="s">
        <v>2294</v>
      </c>
      <c r="I8299" s="3" t="s">
        <v>41</v>
      </c>
      <c r="J8299" s="3" t="s">
        <v>27</v>
      </c>
      <c r="K8299" s="3" t="s">
        <v>467</v>
      </c>
      <c r="L8299" s="3" t="s">
        <v>88</v>
      </c>
      <c r="M8299" s="3">
        <v>28205</v>
      </c>
      <c r="N8299" s="3" t="s">
        <v>30</v>
      </c>
      <c r="O8299" s="3" t="s">
        <v>5753</v>
      </c>
      <c r="P8299" s="3" t="s">
        <v>32</v>
      </c>
      <c r="Q8299" s="3" t="s">
        <v>65</v>
      </c>
      <c r="R8299" s="3" t="s">
        <v>5754</v>
      </c>
      <c r="S8299" s="3">
        <v>4.9280000000000008</v>
      </c>
      <c r="T8299" s="3">
        <v>2</v>
      </c>
      <c r="U8299" s="3">
        <v>0.2</v>
      </c>
      <c r="V8299" s="3">
        <v>0.73919999999999941</v>
      </c>
    </row>
    <row r="8300" spans="1:22" ht="14.25" customHeight="1" x14ac:dyDescent="0.25">
      <c r="A8300" s="3">
        <v>8299</v>
      </c>
      <c r="B8300" s="3" t="s">
        <v>9939</v>
      </c>
      <c r="C8300" s="4">
        <f>YEAR(Table_1[[#This Row],[Order Date]])</f>
        <v>2012</v>
      </c>
      <c r="D8300" s="9">
        <v>41095</v>
      </c>
      <c r="E8300" s="3">
        <v>41101</v>
      </c>
      <c r="F8300" s="3" t="s">
        <v>50</v>
      </c>
      <c r="G8300" s="3" t="s">
        <v>2293</v>
      </c>
      <c r="H8300" s="3" t="s">
        <v>2294</v>
      </c>
      <c r="I8300" s="3" t="s">
        <v>41</v>
      </c>
      <c r="J8300" s="3" t="s">
        <v>27</v>
      </c>
      <c r="K8300" s="3" t="s">
        <v>467</v>
      </c>
      <c r="L8300" s="3" t="s">
        <v>88</v>
      </c>
      <c r="M8300" s="3">
        <v>28205</v>
      </c>
      <c r="N8300" s="3" t="s">
        <v>30</v>
      </c>
      <c r="O8300" s="3" t="s">
        <v>2365</v>
      </c>
      <c r="P8300" s="3" t="s">
        <v>46</v>
      </c>
      <c r="Q8300" s="3" t="s">
        <v>47</v>
      </c>
      <c r="R8300" s="3" t="s">
        <v>2366</v>
      </c>
      <c r="S8300" s="3">
        <v>11.784000000000001</v>
      </c>
      <c r="T8300" s="3">
        <v>3</v>
      </c>
      <c r="U8300" s="3">
        <v>0.2</v>
      </c>
      <c r="V8300" s="3">
        <v>4.2716999999999992</v>
      </c>
    </row>
    <row r="8301" spans="1:22" ht="14.25" customHeight="1" x14ac:dyDescent="0.25">
      <c r="A8301" s="3">
        <v>8300</v>
      </c>
      <c r="B8301" s="3" t="s">
        <v>9940</v>
      </c>
      <c r="C8301" s="4">
        <f>YEAR(Table_1[[#This Row],[Order Date]])</f>
        <v>2011</v>
      </c>
      <c r="D8301" s="9">
        <v>40613</v>
      </c>
      <c r="E8301" s="3">
        <v>40617</v>
      </c>
      <c r="F8301" s="3" t="s">
        <v>50</v>
      </c>
      <c r="G8301" s="3" t="s">
        <v>5081</v>
      </c>
      <c r="H8301" s="3" t="s">
        <v>5082</v>
      </c>
      <c r="I8301" s="3" t="s">
        <v>26</v>
      </c>
      <c r="J8301" s="3" t="s">
        <v>27</v>
      </c>
      <c r="K8301" s="3" t="s">
        <v>566</v>
      </c>
      <c r="L8301" s="3" t="s">
        <v>43</v>
      </c>
      <c r="M8301" s="3">
        <v>95661</v>
      </c>
      <c r="N8301" s="3" t="s">
        <v>44</v>
      </c>
      <c r="O8301" s="3" t="s">
        <v>7011</v>
      </c>
      <c r="P8301" s="3" t="s">
        <v>46</v>
      </c>
      <c r="Q8301" s="3" t="s">
        <v>68</v>
      </c>
      <c r="R8301" s="3" t="s">
        <v>7012</v>
      </c>
      <c r="S8301" s="3">
        <v>7.98</v>
      </c>
      <c r="T8301" s="3">
        <v>3</v>
      </c>
      <c r="U8301" s="3">
        <v>0</v>
      </c>
      <c r="V8301" s="3">
        <v>2.0747999999999998</v>
      </c>
    </row>
    <row r="8302" spans="1:22" ht="14.25" customHeight="1" x14ac:dyDescent="0.25">
      <c r="A8302" s="3">
        <v>8301</v>
      </c>
      <c r="B8302" s="3" t="s">
        <v>9941</v>
      </c>
      <c r="C8302" s="4">
        <f>YEAR(Table_1[[#This Row],[Order Date]])</f>
        <v>2012</v>
      </c>
      <c r="D8302" s="9">
        <v>41019</v>
      </c>
      <c r="E8302" s="3">
        <v>41023</v>
      </c>
      <c r="F8302" s="3" t="s">
        <v>50</v>
      </c>
      <c r="G8302" s="3" t="s">
        <v>1892</v>
      </c>
      <c r="H8302" s="3" t="s">
        <v>1893</v>
      </c>
      <c r="I8302" s="3" t="s">
        <v>26</v>
      </c>
      <c r="J8302" s="3" t="s">
        <v>27</v>
      </c>
      <c r="K8302" s="3" t="s">
        <v>880</v>
      </c>
      <c r="L8302" s="3" t="s">
        <v>238</v>
      </c>
      <c r="M8302" s="3">
        <v>48234</v>
      </c>
      <c r="N8302" s="3" t="s">
        <v>105</v>
      </c>
      <c r="O8302" s="3" t="s">
        <v>955</v>
      </c>
      <c r="P8302" s="3" t="s">
        <v>46</v>
      </c>
      <c r="Q8302" s="3" t="s">
        <v>173</v>
      </c>
      <c r="R8302" s="3" t="s">
        <v>956</v>
      </c>
      <c r="S8302" s="3">
        <v>180.96</v>
      </c>
      <c r="T8302" s="3">
        <v>2</v>
      </c>
      <c r="U8302" s="3">
        <v>0</v>
      </c>
      <c r="V8302" s="3">
        <v>81.432000000000002</v>
      </c>
    </row>
    <row r="8303" spans="1:22" ht="14.25" customHeight="1" x14ac:dyDescent="0.25">
      <c r="A8303" s="3">
        <v>8302</v>
      </c>
      <c r="B8303" s="3" t="s">
        <v>9942</v>
      </c>
      <c r="C8303" s="4">
        <f>YEAR(Table_1[[#This Row],[Order Date]])</f>
        <v>2014</v>
      </c>
      <c r="D8303" s="9">
        <v>41847</v>
      </c>
      <c r="E8303" s="3">
        <v>41853</v>
      </c>
      <c r="F8303" s="3" t="s">
        <v>50</v>
      </c>
      <c r="G8303" s="3" t="s">
        <v>3658</v>
      </c>
      <c r="H8303" s="3" t="s">
        <v>3659</v>
      </c>
      <c r="I8303" s="3" t="s">
        <v>41</v>
      </c>
      <c r="J8303" s="3" t="s">
        <v>27</v>
      </c>
      <c r="K8303" s="3" t="s">
        <v>42</v>
      </c>
      <c r="L8303" s="3" t="s">
        <v>43</v>
      </c>
      <c r="M8303" s="3">
        <v>90036</v>
      </c>
      <c r="N8303" s="3" t="s">
        <v>44</v>
      </c>
      <c r="O8303" s="3" t="s">
        <v>8225</v>
      </c>
      <c r="P8303" s="3" t="s">
        <v>71</v>
      </c>
      <c r="Q8303" s="3" t="s">
        <v>161</v>
      </c>
      <c r="R8303" s="3" t="s">
        <v>8226</v>
      </c>
      <c r="S8303" s="3">
        <v>1649.95</v>
      </c>
      <c r="T8303" s="3">
        <v>5</v>
      </c>
      <c r="U8303" s="3">
        <v>0</v>
      </c>
      <c r="V8303" s="3">
        <v>659.98</v>
      </c>
    </row>
    <row r="8304" spans="1:22" ht="14.25" customHeight="1" x14ac:dyDescent="0.25">
      <c r="A8304" s="3">
        <v>8303</v>
      </c>
      <c r="B8304" s="3" t="s">
        <v>9942</v>
      </c>
      <c r="C8304" s="4">
        <f>YEAR(Table_1[[#This Row],[Order Date]])</f>
        <v>2014</v>
      </c>
      <c r="D8304" s="9">
        <v>41847</v>
      </c>
      <c r="E8304" s="3">
        <v>41853</v>
      </c>
      <c r="F8304" s="3" t="s">
        <v>50</v>
      </c>
      <c r="G8304" s="3" t="s">
        <v>3658</v>
      </c>
      <c r="H8304" s="3" t="s">
        <v>3659</v>
      </c>
      <c r="I8304" s="3" t="s">
        <v>41</v>
      </c>
      <c r="J8304" s="3" t="s">
        <v>27</v>
      </c>
      <c r="K8304" s="3" t="s">
        <v>42</v>
      </c>
      <c r="L8304" s="3" t="s">
        <v>43</v>
      </c>
      <c r="M8304" s="3">
        <v>90036</v>
      </c>
      <c r="N8304" s="3" t="s">
        <v>44</v>
      </c>
      <c r="O8304" s="3" t="s">
        <v>2580</v>
      </c>
      <c r="P8304" s="3" t="s">
        <v>32</v>
      </c>
      <c r="Q8304" s="3" t="s">
        <v>36</v>
      </c>
      <c r="R8304" s="3" t="s">
        <v>2581</v>
      </c>
      <c r="S8304" s="3">
        <v>362.35199999999998</v>
      </c>
      <c r="T8304" s="3">
        <v>3</v>
      </c>
      <c r="U8304" s="3">
        <v>0.2</v>
      </c>
      <c r="V8304" s="3">
        <v>45.293999999999954</v>
      </c>
    </row>
    <row r="8305" spans="1:22" ht="14.25" customHeight="1" x14ac:dyDescent="0.25">
      <c r="A8305" s="3">
        <v>8304</v>
      </c>
      <c r="B8305" s="3" t="s">
        <v>9943</v>
      </c>
      <c r="C8305" s="4">
        <f>YEAR(Table_1[[#This Row],[Order Date]])</f>
        <v>2011</v>
      </c>
      <c r="D8305" s="9">
        <v>40847</v>
      </c>
      <c r="E8305" s="3">
        <v>40849</v>
      </c>
      <c r="F8305" s="3" t="s">
        <v>23</v>
      </c>
      <c r="G8305" s="3" t="s">
        <v>5796</v>
      </c>
      <c r="H8305" s="3" t="s">
        <v>5797</v>
      </c>
      <c r="I8305" s="3" t="s">
        <v>102</v>
      </c>
      <c r="J8305" s="3" t="s">
        <v>27</v>
      </c>
      <c r="K8305" s="3" t="s">
        <v>127</v>
      </c>
      <c r="L8305" s="3" t="s">
        <v>43</v>
      </c>
      <c r="M8305" s="3">
        <v>94110</v>
      </c>
      <c r="N8305" s="3" t="s">
        <v>44</v>
      </c>
      <c r="O8305" s="3" t="s">
        <v>2020</v>
      </c>
      <c r="P8305" s="3" t="s">
        <v>71</v>
      </c>
      <c r="Q8305" s="3" t="s">
        <v>72</v>
      </c>
      <c r="R8305" s="3" t="s">
        <v>2021</v>
      </c>
      <c r="S8305" s="3">
        <v>73.584000000000003</v>
      </c>
      <c r="T8305" s="3">
        <v>2</v>
      </c>
      <c r="U8305" s="3">
        <v>0.2</v>
      </c>
      <c r="V8305" s="3">
        <v>8.2781999999999982</v>
      </c>
    </row>
    <row r="8306" spans="1:22" ht="14.25" customHeight="1" x14ac:dyDescent="0.25">
      <c r="A8306" s="3">
        <v>8305</v>
      </c>
      <c r="B8306" s="3" t="s">
        <v>9944</v>
      </c>
      <c r="C8306" s="4">
        <f>YEAR(Table_1[[#This Row],[Order Date]])</f>
        <v>2014</v>
      </c>
      <c r="D8306" s="9">
        <v>41947</v>
      </c>
      <c r="E8306" s="3">
        <v>41953</v>
      </c>
      <c r="F8306" s="3" t="s">
        <v>50</v>
      </c>
      <c r="G8306" s="3" t="s">
        <v>6472</v>
      </c>
      <c r="H8306" s="3" t="s">
        <v>6473</v>
      </c>
      <c r="I8306" s="3" t="s">
        <v>26</v>
      </c>
      <c r="J8306" s="3" t="s">
        <v>27</v>
      </c>
      <c r="K8306" s="3" t="s">
        <v>5954</v>
      </c>
      <c r="L8306" s="3" t="s">
        <v>43</v>
      </c>
      <c r="M8306" s="3">
        <v>93309</v>
      </c>
      <c r="N8306" s="3" t="s">
        <v>44</v>
      </c>
      <c r="O8306" s="3" t="s">
        <v>8316</v>
      </c>
      <c r="P8306" s="3" t="s">
        <v>32</v>
      </c>
      <c r="Q8306" s="3" t="s">
        <v>56</v>
      </c>
      <c r="R8306" s="3" t="s">
        <v>8317</v>
      </c>
      <c r="S8306" s="3">
        <v>486.36800000000005</v>
      </c>
      <c r="T8306" s="3">
        <v>4</v>
      </c>
      <c r="U8306" s="3">
        <v>0.2</v>
      </c>
      <c r="V8306" s="3">
        <v>36.477600000000024</v>
      </c>
    </row>
    <row r="8307" spans="1:22" ht="14.25" customHeight="1" x14ac:dyDescent="0.25">
      <c r="A8307" s="3">
        <v>8306</v>
      </c>
      <c r="B8307" s="3" t="s">
        <v>9945</v>
      </c>
      <c r="C8307" s="4">
        <f>YEAR(Table_1[[#This Row],[Order Date]])</f>
        <v>2013</v>
      </c>
      <c r="D8307" s="9">
        <v>41498</v>
      </c>
      <c r="E8307" s="3">
        <v>41503</v>
      </c>
      <c r="F8307" s="3" t="s">
        <v>50</v>
      </c>
      <c r="G8307" s="3" t="s">
        <v>1665</v>
      </c>
      <c r="H8307" s="3" t="s">
        <v>1666</v>
      </c>
      <c r="I8307" s="3" t="s">
        <v>102</v>
      </c>
      <c r="J8307" s="3" t="s">
        <v>27</v>
      </c>
      <c r="K8307" s="3" t="s">
        <v>4548</v>
      </c>
      <c r="L8307" s="3" t="s">
        <v>649</v>
      </c>
      <c r="M8307" s="3">
        <v>74133</v>
      </c>
      <c r="N8307" s="3" t="s">
        <v>105</v>
      </c>
      <c r="O8307" s="3" t="s">
        <v>2643</v>
      </c>
      <c r="P8307" s="3" t="s">
        <v>46</v>
      </c>
      <c r="Q8307" s="3" t="s">
        <v>90</v>
      </c>
      <c r="R8307" s="3" t="s">
        <v>2644</v>
      </c>
      <c r="S8307" s="3">
        <v>32.400000000000006</v>
      </c>
      <c r="T8307" s="3">
        <v>5</v>
      </c>
      <c r="U8307" s="3">
        <v>0</v>
      </c>
      <c r="V8307" s="3">
        <v>15.552000000000001</v>
      </c>
    </row>
    <row r="8308" spans="1:22" ht="14.25" customHeight="1" x14ac:dyDescent="0.25">
      <c r="A8308" s="3">
        <v>8307</v>
      </c>
      <c r="B8308" s="3" t="s">
        <v>9945</v>
      </c>
      <c r="C8308" s="4">
        <f>YEAR(Table_1[[#This Row],[Order Date]])</f>
        <v>2013</v>
      </c>
      <c r="D8308" s="9">
        <v>41498</v>
      </c>
      <c r="E8308" s="3">
        <v>41503</v>
      </c>
      <c r="F8308" s="3" t="s">
        <v>50</v>
      </c>
      <c r="G8308" s="3" t="s">
        <v>1665</v>
      </c>
      <c r="H8308" s="3" t="s">
        <v>1666</v>
      </c>
      <c r="I8308" s="3" t="s">
        <v>102</v>
      </c>
      <c r="J8308" s="3" t="s">
        <v>27</v>
      </c>
      <c r="K8308" s="3" t="s">
        <v>4548</v>
      </c>
      <c r="L8308" s="3" t="s">
        <v>649</v>
      </c>
      <c r="M8308" s="3">
        <v>74133</v>
      </c>
      <c r="N8308" s="3" t="s">
        <v>105</v>
      </c>
      <c r="O8308" s="3" t="s">
        <v>2214</v>
      </c>
      <c r="P8308" s="3" t="s">
        <v>46</v>
      </c>
      <c r="Q8308" s="3" t="s">
        <v>75</v>
      </c>
      <c r="R8308" s="3" t="s">
        <v>2215</v>
      </c>
      <c r="S8308" s="3">
        <v>41.86</v>
      </c>
      <c r="T8308" s="3">
        <v>7</v>
      </c>
      <c r="U8308" s="3">
        <v>0</v>
      </c>
      <c r="V8308" s="3">
        <v>19.255600000000001</v>
      </c>
    </row>
    <row r="8309" spans="1:22" ht="14.25" customHeight="1" x14ac:dyDescent="0.25">
      <c r="A8309" s="3">
        <v>8308</v>
      </c>
      <c r="B8309" s="3" t="s">
        <v>9945</v>
      </c>
      <c r="C8309" s="4">
        <f>YEAR(Table_1[[#This Row],[Order Date]])</f>
        <v>2013</v>
      </c>
      <c r="D8309" s="9">
        <v>41498</v>
      </c>
      <c r="E8309" s="3">
        <v>41503</v>
      </c>
      <c r="F8309" s="3" t="s">
        <v>50</v>
      </c>
      <c r="G8309" s="3" t="s">
        <v>1665</v>
      </c>
      <c r="H8309" s="3" t="s">
        <v>1666</v>
      </c>
      <c r="I8309" s="3" t="s">
        <v>102</v>
      </c>
      <c r="J8309" s="3" t="s">
        <v>27</v>
      </c>
      <c r="K8309" s="3" t="s">
        <v>4548</v>
      </c>
      <c r="L8309" s="3" t="s">
        <v>649</v>
      </c>
      <c r="M8309" s="3">
        <v>74133</v>
      </c>
      <c r="N8309" s="3" t="s">
        <v>105</v>
      </c>
      <c r="O8309" s="3" t="s">
        <v>6809</v>
      </c>
      <c r="P8309" s="3" t="s">
        <v>46</v>
      </c>
      <c r="Q8309" s="3" t="s">
        <v>75</v>
      </c>
      <c r="R8309" s="3" t="s">
        <v>6810</v>
      </c>
      <c r="S8309" s="3">
        <v>77.56</v>
      </c>
      <c r="T8309" s="3">
        <v>2</v>
      </c>
      <c r="U8309" s="3">
        <v>0</v>
      </c>
      <c r="V8309" s="3">
        <v>35.677599999999998</v>
      </c>
    </row>
    <row r="8310" spans="1:22" ht="14.25" customHeight="1" x14ac:dyDescent="0.25">
      <c r="A8310" s="3">
        <v>8309</v>
      </c>
      <c r="B8310" s="3" t="s">
        <v>9946</v>
      </c>
      <c r="C8310" s="4">
        <f>YEAR(Table_1[[#This Row],[Order Date]])</f>
        <v>2013</v>
      </c>
      <c r="D8310" s="9">
        <v>41481</v>
      </c>
      <c r="E8310" s="3">
        <v>41481</v>
      </c>
      <c r="F8310" s="3" t="s">
        <v>1290</v>
      </c>
      <c r="G8310" s="3" t="s">
        <v>5320</v>
      </c>
      <c r="H8310" s="3" t="s">
        <v>5321</v>
      </c>
      <c r="I8310" s="3" t="s">
        <v>102</v>
      </c>
      <c r="J8310" s="3" t="s">
        <v>27</v>
      </c>
      <c r="K8310" s="3" t="s">
        <v>127</v>
      </c>
      <c r="L8310" s="3" t="s">
        <v>43</v>
      </c>
      <c r="M8310" s="3">
        <v>94122</v>
      </c>
      <c r="N8310" s="3" t="s">
        <v>44</v>
      </c>
      <c r="O8310" s="3" t="s">
        <v>4053</v>
      </c>
      <c r="P8310" s="3" t="s">
        <v>46</v>
      </c>
      <c r="Q8310" s="3" t="s">
        <v>68</v>
      </c>
      <c r="R8310" s="3" t="s">
        <v>4054</v>
      </c>
      <c r="S8310" s="3">
        <v>37.17</v>
      </c>
      <c r="T8310" s="3">
        <v>9</v>
      </c>
      <c r="U8310" s="3">
        <v>0</v>
      </c>
      <c r="V8310" s="3">
        <v>11.151</v>
      </c>
    </row>
    <row r="8311" spans="1:22" ht="14.25" customHeight="1" x14ac:dyDescent="0.25">
      <c r="A8311" s="3">
        <v>8310</v>
      </c>
      <c r="B8311" s="3" t="s">
        <v>9947</v>
      </c>
      <c r="C8311" s="4">
        <f>YEAR(Table_1[[#This Row],[Order Date]])</f>
        <v>2011</v>
      </c>
      <c r="D8311" s="9">
        <v>40603</v>
      </c>
      <c r="E8311" s="3">
        <v>40609</v>
      </c>
      <c r="F8311" s="3" t="s">
        <v>50</v>
      </c>
      <c r="G8311" s="3" t="s">
        <v>4625</v>
      </c>
      <c r="H8311" s="3" t="s">
        <v>4626</v>
      </c>
      <c r="I8311" s="3" t="s">
        <v>26</v>
      </c>
      <c r="J8311" s="3" t="s">
        <v>27</v>
      </c>
      <c r="K8311" s="3" t="s">
        <v>184</v>
      </c>
      <c r="L8311" s="3" t="s">
        <v>104</v>
      </c>
      <c r="M8311" s="3">
        <v>77036</v>
      </c>
      <c r="N8311" s="3" t="s">
        <v>105</v>
      </c>
      <c r="O8311" s="3" t="s">
        <v>5197</v>
      </c>
      <c r="P8311" s="3" t="s">
        <v>46</v>
      </c>
      <c r="Q8311" s="3" t="s">
        <v>59</v>
      </c>
      <c r="R8311" s="3" t="s">
        <v>5198</v>
      </c>
      <c r="S8311" s="3">
        <v>137.352</v>
      </c>
      <c r="T8311" s="3">
        <v>3</v>
      </c>
      <c r="U8311" s="3">
        <v>0.2</v>
      </c>
      <c r="V8311" s="3">
        <v>8.5844999999999914</v>
      </c>
    </row>
    <row r="8312" spans="1:22" ht="14.25" customHeight="1" x14ac:dyDescent="0.25">
      <c r="A8312" s="3">
        <v>8311</v>
      </c>
      <c r="B8312" s="3" t="s">
        <v>9947</v>
      </c>
      <c r="C8312" s="4">
        <f>YEAR(Table_1[[#This Row],[Order Date]])</f>
        <v>2011</v>
      </c>
      <c r="D8312" s="9">
        <v>40603</v>
      </c>
      <c r="E8312" s="3">
        <v>40609</v>
      </c>
      <c r="F8312" s="3" t="s">
        <v>50</v>
      </c>
      <c r="G8312" s="3" t="s">
        <v>4625</v>
      </c>
      <c r="H8312" s="3" t="s">
        <v>4626</v>
      </c>
      <c r="I8312" s="3" t="s">
        <v>26</v>
      </c>
      <c r="J8312" s="3" t="s">
        <v>27</v>
      </c>
      <c r="K8312" s="3" t="s">
        <v>184</v>
      </c>
      <c r="L8312" s="3" t="s">
        <v>104</v>
      </c>
      <c r="M8312" s="3">
        <v>77036</v>
      </c>
      <c r="N8312" s="3" t="s">
        <v>105</v>
      </c>
      <c r="O8312" s="3" t="s">
        <v>5276</v>
      </c>
      <c r="P8312" s="3" t="s">
        <v>32</v>
      </c>
      <c r="Q8312" s="3" t="s">
        <v>56</v>
      </c>
      <c r="R8312" s="3" t="s">
        <v>5277</v>
      </c>
      <c r="S8312" s="3">
        <v>376.50899999999996</v>
      </c>
      <c r="T8312" s="3">
        <v>3</v>
      </c>
      <c r="U8312" s="3">
        <v>0.3</v>
      </c>
      <c r="V8312" s="3">
        <v>-43.029600000000045</v>
      </c>
    </row>
    <row r="8313" spans="1:22" ht="14.25" customHeight="1" x14ac:dyDescent="0.25">
      <c r="A8313" s="3">
        <v>8312</v>
      </c>
      <c r="B8313" s="3" t="s">
        <v>9948</v>
      </c>
      <c r="C8313" s="4">
        <f>YEAR(Table_1[[#This Row],[Order Date]])</f>
        <v>2014</v>
      </c>
      <c r="D8313" s="9">
        <v>41666</v>
      </c>
      <c r="E8313" s="3">
        <v>41671</v>
      </c>
      <c r="F8313" s="3" t="s">
        <v>50</v>
      </c>
      <c r="G8313" s="3" t="s">
        <v>1842</v>
      </c>
      <c r="H8313" s="3" t="s">
        <v>1843</v>
      </c>
      <c r="I8313" s="3" t="s">
        <v>26</v>
      </c>
      <c r="J8313" s="3" t="s">
        <v>27</v>
      </c>
      <c r="K8313" s="3" t="s">
        <v>497</v>
      </c>
      <c r="L8313" s="3" t="s">
        <v>1272</v>
      </c>
      <c r="M8313" s="3">
        <v>31907</v>
      </c>
      <c r="N8313" s="3" t="s">
        <v>30</v>
      </c>
      <c r="O8313" s="3" t="s">
        <v>522</v>
      </c>
      <c r="P8313" s="3" t="s">
        <v>32</v>
      </c>
      <c r="Q8313" s="3" t="s">
        <v>65</v>
      </c>
      <c r="R8313" s="3" t="s">
        <v>523</v>
      </c>
      <c r="S8313" s="3">
        <v>62.72</v>
      </c>
      <c r="T8313" s="3">
        <v>4</v>
      </c>
      <c r="U8313" s="3">
        <v>0</v>
      </c>
      <c r="V8313" s="3">
        <v>24.460799999999999</v>
      </c>
    </row>
    <row r="8314" spans="1:22" ht="14.25" customHeight="1" x14ac:dyDescent="0.25">
      <c r="A8314" s="3">
        <v>8313</v>
      </c>
      <c r="B8314" s="3" t="s">
        <v>9948</v>
      </c>
      <c r="C8314" s="4">
        <f>YEAR(Table_1[[#This Row],[Order Date]])</f>
        <v>2014</v>
      </c>
      <c r="D8314" s="9">
        <v>41666</v>
      </c>
      <c r="E8314" s="3">
        <v>41671</v>
      </c>
      <c r="F8314" s="3" t="s">
        <v>50</v>
      </c>
      <c r="G8314" s="3" t="s">
        <v>1842</v>
      </c>
      <c r="H8314" s="3" t="s">
        <v>1843</v>
      </c>
      <c r="I8314" s="3" t="s">
        <v>26</v>
      </c>
      <c r="J8314" s="3" t="s">
        <v>27</v>
      </c>
      <c r="K8314" s="3" t="s">
        <v>497</v>
      </c>
      <c r="L8314" s="3" t="s">
        <v>1272</v>
      </c>
      <c r="M8314" s="3">
        <v>31907</v>
      </c>
      <c r="N8314" s="3" t="s">
        <v>30</v>
      </c>
      <c r="O8314" s="3" t="s">
        <v>6146</v>
      </c>
      <c r="P8314" s="3" t="s">
        <v>71</v>
      </c>
      <c r="Q8314" s="3" t="s">
        <v>72</v>
      </c>
      <c r="R8314" s="3" t="s">
        <v>6147</v>
      </c>
      <c r="S8314" s="3">
        <v>2939.9300000000003</v>
      </c>
      <c r="T8314" s="3">
        <v>7</v>
      </c>
      <c r="U8314" s="3">
        <v>0</v>
      </c>
      <c r="V8314" s="3">
        <v>764.38180000000011</v>
      </c>
    </row>
    <row r="8315" spans="1:22" ht="14.25" customHeight="1" x14ac:dyDescent="0.25">
      <c r="A8315" s="3">
        <v>8314</v>
      </c>
      <c r="B8315" s="3" t="s">
        <v>9949</v>
      </c>
      <c r="C8315" s="4">
        <f>YEAR(Table_1[[#This Row],[Order Date]])</f>
        <v>2011</v>
      </c>
      <c r="D8315" s="9">
        <v>40736</v>
      </c>
      <c r="E8315" s="3">
        <v>40740</v>
      </c>
      <c r="F8315" s="3" t="s">
        <v>50</v>
      </c>
      <c r="G8315" s="3" t="s">
        <v>3227</v>
      </c>
      <c r="H8315" s="3" t="s">
        <v>3228</v>
      </c>
      <c r="I8315" s="3" t="s">
        <v>102</v>
      </c>
      <c r="J8315" s="3" t="s">
        <v>27</v>
      </c>
      <c r="K8315" s="3" t="s">
        <v>7859</v>
      </c>
      <c r="L8315" s="3" t="s">
        <v>104</v>
      </c>
      <c r="M8315" s="3">
        <v>77573</v>
      </c>
      <c r="N8315" s="3" t="s">
        <v>105</v>
      </c>
      <c r="O8315" s="3" t="s">
        <v>3329</v>
      </c>
      <c r="P8315" s="3" t="s">
        <v>32</v>
      </c>
      <c r="Q8315" s="3" t="s">
        <v>36</v>
      </c>
      <c r="R8315" s="3" t="s">
        <v>3330</v>
      </c>
      <c r="S8315" s="3">
        <v>512.35799999999995</v>
      </c>
      <c r="T8315" s="3">
        <v>3</v>
      </c>
      <c r="U8315" s="3">
        <v>0.3</v>
      </c>
      <c r="V8315" s="3">
        <v>-14.638799999999947</v>
      </c>
    </row>
    <row r="8316" spans="1:22" ht="14.25" customHeight="1" x14ac:dyDescent="0.25">
      <c r="A8316" s="3">
        <v>8315</v>
      </c>
      <c r="B8316" s="3" t="s">
        <v>9949</v>
      </c>
      <c r="C8316" s="4">
        <f>YEAR(Table_1[[#This Row],[Order Date]])</f>
        <v>2011</v>
      </c>
      <c r="D8316" s="9">
        <v>40736</v>
      </c>
      <c r="E8316" s="3">
        <v>40740</v>
      </c>
      <c r="F8316" s="3" t="s">
        <v>50</v>
      </c>
      <c r="G8316" s="3" t="s">
        <v>3227</v>
      </c>
      <c r="H8316" s="3" t="s">
        <v>3228</v>
      </c>
      <c r="I8316" s="3" t="s">
        <v>102</v>
      </c>
      <c r="J8316" s="3" t="s">
        <v>27</v>
      </c>
      <c r="K8316" s="3" t="s">
        <v>7859</v>
      </c>
      <c r="L8316" s="3" t="s">
        <v>104</v>
      </c>
      <c r="M8316" s="3">
        <v>77573</v>
      </c>
      <c r="N8316" s="3" t="s">
        <v>105</v>
      </c>
      <c r="O8316" s="3" t="s">
        <v>3297</v>
      </c>
      <c r="P8316" s="3" t="s">
        <v>46</v>
      </c>
      <c r="Q8316" s="3" t="s">
        <v>269</v>
      </c>
      <c r="R8316" s="3" t="s">
        <v>3298</v>
      </c>
      <c r="S8316" s="3">
        <v>3.4880000000000004</v>
      </c>
      <c r="T8316" s="3">
        <v>2</v>
      </c>
      <c r="U8316" s="3">
        <v>0.2</v>
      </c>
      <c r="V8316" s="3">
        <v>0.56679999999999997</v>
      </c>
    </row>
    <row r="8317" spans="1:22" ht="14.25" customHeight="1" x14ac:dyDescent="0.25">
      <c r="A8317" s="3">
        <v>8316</v>
      </c>
      <c r="B8317" s="3" t="s">
        <v>9949</v>
      </c>
      <c r="C8317" s="4">
        <f>YEAR(Table_1[[#This Row],[Order Date]])</f>
        <v>2011</v>
      </c>
      <c r="D8317" s="9">
        <v>40736</v>
      </c>
      <c r="E8317" s="3">
        <v>40740</v>
      </c>
      <c r="F8317" s="3" t="s">
        <v>50</v>
      </c>
      <c r="G8317" s="3" t="s">
        <v>3227</v>
      </c>
      <c r="H8317" s="3" t="s">
        <v>3228</v>
      </c>
      <c r="I8317" s="3" t="s">
        <v>102</v>
      </c>
      <c r="J8317" s="3" t="s">
        <v>27</v>
      </c>
      <c r="K8317" s="3" t="s">
        <v>7859</v>
      </c>
      <c r="L8317" s="3" t="s">
        <v>104</v>
      </c>
      <c r="M8317" s="3">
        <v>77573</v>
      </c>
      <c r="N8317" s="3" t="s">
        <v>105</v>
      </c>
      <c r="O8317" s="3" t="s">
        <v>2743</v>
      </c>
      <c r="P8317" s="3" t="s">
        <v>46</v>
      </c>
      <c r="Q8317" s="3" t="s">
        <v>68</v>
      </c>
      <c r="R8317" s="3" t="s">
        <v>2744</v>
      </c>
      <c r="S8317" s="3">
        <v>22.288</v>
      </c>
      <c r="T8317" s="3">
        <v>7</v>
      </c>
      <c r="U8317" s="3">
        <v>0.2</v>
      </c>
      <c r="V8317" s="3">
        <v>3.9003999999999985</v>
      </c>
    </row>
    <row r="8318" spans="1:22" ht="14.25" customHeight="1" x14ac:dyDescent="0.25">
      <c r="A8318" s="3">
        <v>8317</v>
      </c>
      <c r="B8318" s="3" t="s">
        <v>9949</v>
      </c>
      <c r="C8318" s="4">
        <f>YEAR(Table_1[[#This Row],[Order Date]])</f>
        <v>2011</v>
      </c>
      <c r="D8318" s="9">
        <v>40736</v>
      </c>
      <c r="E8318" s="3">
        <v>40740</v>
      </c>
      <c r="F8318" s="3" t="s">
        <v>50</v>
      </c>
      <c r="G8318" s="3" t="s">
        <v>3227</v>
      </c>
      <c r="H8318" s="3" t="s">
        <v>3228</v>
      </c>
      <c r="I8318" s="3" t="s">
        <v>102</v>
      </c>
      <c r="J8318" s="3" t="s">
        <v>27</v>
      </c>
      <c r="K8318" s="3" t="s">
        <v>7859</v>
      </c>
      <c r="L8318" s="3" t="s">
        <v>104</v>
      </c>
      <c r="M8318" s="3">
        <v>77573</v>
      </c>
      <c r="N8318" s="3" t="s">
        <v>105</v>
      </c>
      <c r="O8318" s="3" t="s">
        <v>567</v>
      </c>
      <c r="P8318" s="3" t="s">
        <v>46</v>
      </c>
      <c r="Q8318" s="3" t="s">
        <v>90</v>
      </c>
      <c r="R8318" s="3" t="s">
        <v>568</v>
      </c>
      <c r="S8318" s="3">
        <v>16.032</v>
      </c>
      <c r="T8318" s="3">
        <v>3</v>
      </c>
      <c r="U8318" s="3">
        <v>0.2</v>
      </c>
      <c r="V8318" s="3">
        <v>5.6111999999999993</v>
      </c>
    </row>
    <row r="8319" spans="1:22" ht="14.25" customHeight="1" x14ac:dyDescent="0.25">
      <c r="A8319" s="3">
        <v>8318</v>
      </c>
      <c r="B8319" s="3" t="s">
        <v>9950</v>
      </c>
      <c r="C8319" s="4">
        <f>YEAR(Table_1[[#This Row],[Order Date]])</f>
        <v>2014</v>
      </c>
      <c r="D8319" s="9">
        <v>41741</v>
      </c>
      <c r="E8319" s="3">
        <v>41746</v>
      </c>
      <c r="F8319" s="3" t="s">
        <v>50</v>
      </c>
      <c r="G8319" s="3" t="s">
        <v>323</v>
      </c>
      <c r="H8319" s="3" t="s">
        <v>324</v>
      </c>
      <c r="I8319" s="3" t="s">
        <v>26</v>
      </c>
      <c r="J8319" s="3" t="s">
        <v>27</v>
      </c>
      <c r="K8319" s="3" t="s">
        <v>2221</v>
      </c>
      <c r="L8319" s="3" t="s">
        <v>88</v>
      </c>
      <c r="M8319" s="3">
        <v>27217</v>
      </c>
      <c r="N8319" s="3" t="s">
        <v>30</v>
      </c>
      <c r="O8319" s="3" t="s">
        <v>3530</v>
      </c>
      <c r="P8319" s="3" t="s">
        <v>46</v>
      </c>
      <c r="Q8319" s="3" t="s">
        <v>68</v>
      </c>
      <c r="R8319" s="3" t="s">
        <v>3531</v>
      </c>
      <c r="S8319" s="3">
        <v>1.752</v>
      </c>
      <c r="T8319" s="3">
        <v>1</v>
      </c>
      <c r="U8319" s="3">
        <v>0.2</v>
      </c>
      <c r="V8319" s="3">
        <v>0.15329999999999994</v>
      </c>
    </row>
    <row r="8320" spans="1:22" ht="14.25" customHeight="1" x14ac:dyDescent="0.25">
      <c r="A8320" s="3">
        <v>8319</v>
      </c>
      <c r="B8320" s="3" t="s">
        <v>9950</v>
      </c>
      <c r="C8320" s="4">
        <f>YEAR(Table_1[[#This Row],[Order Date]])</f>
        <v>2014</v>
      </c>
      <c r="D8320" s="9">
        <v>41741</v>
      </c>
      <c r="E8320" s="3">
        <v>41746</v>
      </c>
      <c r="F8320" s="3" t="s">
        <v>50</v>
      </c>
      <c r="G8320" s="3" t="s">
        <v>323</v>
      </c>
      <c r="H8320" s="3" t="s">
        <v>324</v>
      </c>
      <c r="I8320" s="3" t="s">
        <v>26</v>
      </c>
      <c r="J8320" s="3" t="s">
        <v>27</v>
      </c>
      <c r="K8320" s="3" t="s">
        <v>2221</v>
      </c>
      <c r="L8320" s="3" t="s">
        <v>88</v>
      </c>
      <c r="M8320" s="3">
        <v>27217</v>
      </c>
      <c r="N8320" s="3" t="s">
        <v>30</v>
      </c>
      <c r="O8320" s="3" t="s">
        <v>4842</v>
      </c>
      <c r="P8320" s="3" t="s">
        <v>46</v>
      </c>
      <c r="Q8320" s="3" t="s">
        <v>68</v>
      </c>
      <c r="R8320" s="3" t="s">
        <v>4843</v>
      </c>
      <c r="S8320" s="3">
        <v>20.992000000000001</v>
      </c>
      <c r="T8320" s="3">
        <v>8</v>
      </c>
      <c r="U8320" s="3">
        <v>0.2</v>
      </c>
      <c r="V8320" s="3">
        <v>2.3615999999999966</v>
      </c>
    </row>
    <row r="8321" spans="1:22" ht="14.25" customHeight="1" x14ac:dyDescent="0.25">
      <c r="A8321" s="3">
        <v>8320</v>
      </c>
      <c r="B8321" s="3" t="s">
        <v>9951</v>
      </c>
      <c r="C8321" s="4">
        <f>YEAR(Table_1[[#This Row],[Order Date]])</f>
        <v>2014</v>
      </c>
      <c r="D8321" s="9">
        <v>41957</v>
      </c>
      <c r="E8321" s="3">
        <v>41962</v>
      </c>
      <c r="F8321" s="3" t="s">
        <v>50</v>
      </c>
      <c r="G8321" s="3" t="s">
        <v>1660</v>
      </c>
      <c r="H8321" s="3" t="s">
        <v>1661</v>
      </c>
      <c r="I8321" s="3" t="s">
        <v>26</v>
      </c>
      <c r="J8321" s="3" t="s">
        <v>27</v>
      </c>
      <c r="K8321" s="3" t="s">
        <v>266</v>
      </c>
      <c r="L8321" s="3" t="s">
        <v>267</v>
      </c>
      <c r="M8321" s="3">
        <v>10009</v>
      </c>
      <c r="N8321" s="3" t="s">
        <v>148</v>
      </c>
      <c r="O8321" s="3" t="s">
        <v>2348</v>
      </c>
      <c r="P8321" s="3" t="s">
        <v>46</v>
      </c>
      <c r="Q8321" s="3" t="s">
        <v>59</v>
      </c>
      <c r="R8321" s="3" t="s">
        <v>2349</v>
      </c>
      <c r="S8321" s="3">
        <v>11.21</v>
      </c>
      <c r="T8321" s="3">
        <v>1</v>
      </c>
      <c r="U8321" s="3">
        <v>0</v>
      </c>
      <c r="V8321" s="3">
        <v>3.3629999999999995</v>
      </c>
    </row>
    <row r="8322" spans="1:22" ht="14.25" customHeight="1" x14ac:dyDescent="0.25">
      <c r="A8322" s="3">
        <v>8321</v>
      </c>
      <c r="B8322" s="3" t="s">
        <v>9952</v>
      </c>
      <c r="C8322" s="4">
        <f>YEAR(Table_1[[#This Row],[Order Date]])</f>
        <v>2012</v>
      </c>
      <c r="D8322" s="9">
        <v>41248</v>
      </c>
      <c r="E8322" s="3">
        <v>41249</v>
      </c>
      <c r="F8322" s="3" t="s">
        <v>188</v>
      </c>
      <c r="G8322" s="3" t="s">
        <v>144</v>
      </c>
      <c r="H8322" s="3" t="s">
        <v>145</v>
      </c>
      <c r="I8322" s="3" t="s">
        <v>26</v>
      </c>
      <c r="J8322" s="3" t="s">
        <v>27</v>
      </c>
      <c r="K8322" s="3" t="s">
        <v>815</v>
      </c>
      <c r="L8322" s="3" t="s">
        <v>104</v>
      </c>
      <c r="M8322" s="3">
        <v>75220</v>
      </c>
      <c r="N8322" s="3" t="s">
        <v>105</v>
      </c>
      <c r="O8322" s="3" t="s">
        <v>6238</v>
      </c>
      <c r="P8322" s="3" t="s">
        <v>46</v>
      </c>
      <c r="Q8322" s="3" t="s">
        <v>68</v>
      </c>
      <c r="R8322" s="3" t="s">
        <v>6239</v>
      </c>
      <c r="S8322" s="3">
        <v>45.04</v>
      </c>
      <c r="T8322" s="3">
        <v>2</v>
      </c>
      <c r="U8322" s="3">
        <v>0.2</v>
      </c>
      <c r="V8322" s="3">
        <v>4.5040000000000031</v>
      </c>
    </row>
    <row r="8323" spans="1:22" ht="14.25" customHeight="1" x14ac:dyDescent="0.25">
      <c r="A8323" s="3">
        <v>8322</v>
      </c>
      <c r="B8323" s="3" t="s">
        <v>9953</v>
      </c>
      <c r="C8323" s="4">
        <f>YEAR(Table_1[[#This Row],[Order Date]])</f>
        <v>2013</v>
      </c>
      <c r="D8323" s="9">
        <v>41544</v>
      </c>
      <c r="E8323" s="3">
        <v>41549</v>
      </c>
      <c r="F8323" s="3" t="s">
        <v>50</v>
      </c>
      <c r="G8323" s="3" t="s">
        <v>5523</v>
      </c>
      <c r="H8323" s="3" t="s">
        <v>5524</v>
      </c>
      <c r="I8323" s="3" t="s">
        <v>26</v>
      </c>
      <c r="J8323" s="3" t="s">
        <v>27</v>
      </c>
      <c r="K8323" s="3" t="s">
        <v>184</v>
      </c>
      <c r="L8323" s="3" t="s">
        <v>104</v>
      </c>
      <c r="M8323" s="3">
        <v>77095</v>
      </c>
      <c r="N8323" s="3" t="s">
        <v>105</v>
      </c>
      <c r="O8323" s="3" t="s">
        <v>3567</v>
      </c>
      <c r="P8323" s="3" t="s">
        <v>46</v>
      </c>
      <c r="Q8323" s="3" t="s">
        <v>75</v>
      </c>
      <c r="R8323" s="3" t="s">
        <v>8589</v>
      </c>
      <c r="S8323" s="3">
        <v>15.623999999999997</v>
      </c>
      <c r="T8323" s="3">
        <v>2</v>
      </c>
      <c r="U8323" s="3">
        <v>0.8</v>
      </c>
      <c r="V8323" s="3">
        <v>-24.998400000000011</v>
      </c>
    </row>
    <row r="8324" spans="1:22" ht="14.25" customHeight="1" x14ac:dyDescent="0.25">
      <c r="A8324" s="3">
        <v>8323</v>
      </c>
      <c r="B8324" s="3" t="s">
        <v>9954</v>
      </c>
      <c r="C8324" s="4">
        <f>YEAR(Table_1[[#This Row],[Order Date]])</f>
        <v>2013</v>
      </c>
      <c r="D8324" s="9">
        <v>41598</v>
      </c>
      <c r="E8324" s="3">
        <v>41604</v>
      </c>
      <c r="F8324" s="3" t="s">
        <v>50</v>
      </c>
      <c r="G8324" s="3" t="s">
        <v>3731</v>
      </c>
      <c r="H8324" s="3" t="s">
        <v>3732</v>
      </c>
      <c r="I8324" s="3" t="s">
        <v>26</v>
      </c>
      <c r="J8324" s="3" t="s">
        <v>27</v>
      </c>
      <c r="K8324" s="3" t="s">
        <v>1173</v>
      </c>
      <c r="L8324" s="3" t="s">
        <v>267</v>
      </c>
      <c r="M8324" s="3">
        <v>11561</v>
      </c>
      <c r="N8324" s="3" t="s">
        <v>148</v>
      </c>
      <c r="O8324" s="3" t="s">
        <v>6506</v>
      </c>
      <c r="P8324" s="3" t="s">
        <v>46</v>
      </c>
      <c r="Q8324" s="3" t="s">
        <v>78</v>
      </c>
      <c r="R8324" s="3" t="s">
        <v>6507</v>
      </c>
      <c r="S8324" s="3">
        <v>8.74</v>
      </c>
      <c r="T8324" s="3">
        <v>2</v>
      </c>
      <c r="U8324" s="3">
        <v>0</v>
      </c>
      <c r="V8324" s="3">
        <v>2.2724000000000002</v>
      </c>
    </row>
    <row r="8325" spans="1:22" ht="14.25" customHeight="1" x14ac:dyDescent="0.25">
      <c r="A8325" s="3">
        <v>8324</v>
      </c>
      <c r="B8325" s="3" t="s">
        <v>9954</v>
      </c>
      <c r="C8325" s="4">
        <f>YEAR(Table_1[[#This Row],[Order Date]])</f>
        <v>2013</v>
      </c>
      <c r="D8325" s="9">
        <v>41598</v>
      </c>
      <c r="E8325" s="3">
        <v>41604</v>
      </c>
      <c r="F8325" s="3" t="s">
        <v>50</v>
      </c>
      <c r="G8325" s="3" t="s">
        <v>3731</v>
      </c>
      <c r="H8325" s="3" t="s">
        <v>3732</v>
      </c>
      <c r="I8325" s="3" t="s">
        <v>26</v>
      </c>
      <c r="J8325" s="3" t="s">
        <v>27</v>
      </c>
      <c r="K8325" s="3" t="s">
        <v>1173</v>
      </c>
      <c r="L8325" s="3" t="s">
        <v>267</v>
      </c>
      <c r="M8325" s="3">
        <v>11561</v>
      </c>
      <c r="N8325" s="3" t="s">
        <v>148</v>
      </c>
      <c r="O8325" s="3" t="s">
        <v>1637</v>
      </c>
      <c r="P8325" s="3" t="s">
        <v>46</v>
      </c>
      <c r="Q8325" s="3" t="s">
        <v>90</v>
      </c>
      <c r="R8325" s="3" t="s">
        <v>1638</v>
      </c>
      <c r="S8325" s="3">
        <v>44.75</v>
      </c>
      <c r="T8325" s="3">
        <v>5</v>
      </c>
      <c r="U8325" s="3">
        <v>0</v>
      </c>
      <c r="V8325" s="3">
        <v>20.584999999999994</v>
      </c>
    </row>
    <row r="8326" spans="1:22" ht="14.25" customHeight="1" x14ac:dyDescent="0.25">
      <c r="A8326" s="3">
        <v>8325</v>
      </c>
      <c r="B8326" s="3" t="s">
        <v>9955</v>
      </c>
      <c r="C8326" s="4">
        <f>YEAR(Table_1[[#This Row],[Order Date]])</f>
        <v>2014</v>
      </c>
      <c r="D8326" s="9">
        <v>41891</v>
      </c>
      <c r="E8326" s="3">
        <v>41892</v>
      </c>
      <c r="F8326" s="3" t="s">
        <v>188</v>
      </c>
      <c r="G8326" s="3" t="s">
        <v>8233</v>
      </c>
      <c r="H8326" s="3" t="s">
        <v>8234</v>
      </c>
      <c r="I8326" s="3" t="s">
        <v>102</v>
      </c>
      <c r="J8326" s="3" t="s">
        <v>27</v>
      </c>
      <c r="K8326" s="3" t="s">
        <v>2330</v>
      </c>
      <c r="L8326" s="3" t="s">
        <v>54</v>
      </c>
      <c r="M8326" s="3">
        <v>33012</v>
      </c>
      <c r="N8326" s="3" t="s">
        <v>30</v>
      </c>
      <c r="O8326" s="3" t="s">
        <v>1635</v>
      </c>
      <c r="P8326" s="3" t="s">
        <v>46</v>
      </c>
      <c r="Q8326" s="3" t="s">
        <v>59</v>
      </c>
      <c r="R8326" s="3" t="s">
        <v>1636</v>
      </c>
      <c r="S8326" s="3">
        <v>61.68</v>
      </c>
      <c r="T8326" s="3">
        <v>5</v>
      </c>
      <c r="U8326" s="3">
        <v>0.2</v>
      </c>
      <c r="V8326" s="3">
        <v>5.3970000000000073</v>
      </c>
    </row>
    <row r="8327" spans="1:22" ht="14.25" customHeight="1" x14ac:dyDescent="0.25">
      <c r="A8327" s="3">
        <v>8326</v>
      </c>
      <c r="B8327" s="3" t="s">
        <v>9955</v>
      </c>
      <c r="C8327" s="4">
        <f>YEAR(Table_1[[#This Row],[Order Date]])</f>
        <v>2014</v>
      </c>
      <c r="D8327" s="9">
        <v>41891</v>
      </c>
      <c r="E8327" s="3">
        <v>41892</v>
      </c>
      <c r="F8327" s="3" t="s">
        <v>188</v>
      </c>
      <c r="G8327" s="3" t="s">
        <v>8233</v>
      </c>
      <c r="H8327" s="3" t="s">
        <v>8234</v>
      </c>
      <c r="I8327" s="3" t="s">
        <v>102</v>
      </c>
      <c r="J8327" s="3" t="s">
        <v>27</v>
      </c>
      <c r="K8327" s="3" t="s">
        <v>2330</v>
      </c>
      <c r="L8327" s="3" t="s">
        <v>54</v>
      </c>
      <c r="M8327" s="3">
        <v>33012</v>
      </c>
      <c r="N8327" s="3" t="s">
        <v>30</v>
      </c>
      <c r="O8327" s="3" t="s">
        <v>3853</v>
      </c>
      <c r="P8327" s="3" t="s">
        <v>71</v>
      </c>
      <c r="Q8327" s="3" t="s">
        <v>72</v>
      </c>
      <c r="R8327" s="3" t="s">
        <v>3854</v>
      </c>
      <c r="S8327" s="3">
        <v>158.376</v>
      </c>
      <c r="T8327" s="3">
        <v>3</v>
      </c>
      <c r="U8327" s="3">
        <v>0.2</v>
      </c>
      <c r="V8327" s="3">
        <v>13.857900000000008</v>
      </c>
    </row>
    <row r="8328" spans="1:22" ht="14.25" customHeight="1" x14ac:dyDescent="0.25">
      <c r="A8328" s="3">
        <v>8327</v>
      </c>
      <c r="B8328" s="3" t="s">
        <v>9956</v>
      </c>
      <c r="C8328" s="4">
        <f>YEAR(Table_1[[#This Row],[Order Date]])</f>
        <v>2014</v>
      </c>
      <c r="D8328" s="9">
        <v>41842</v>
      </c>
      <c r="E8328" s="3">
        <v>41845</v>
      </c>
      <c r="F8328" s="3" t="s">
        <v>23</v>
      </c>
      <c r="G8328" s="3" t="s">
        <v>1079</v>
      </c>
      <c r="H8328" s="3" t="s">
        <v>1080</v>
      </c>
      <c r="I8328" s="3" t="s">
        <v>41</v>
      </c>
      <c r="J8328" s="3" t="s">
        <v>27</v>
      </c>
      <c r="K8328" s="3" t="s">
        <v>456</v>
      </c>
      <c r="L8328" s="3" t="s">
        <v>211</v>
      </c>
      <c r="M8328" s="3">
        <v>60505</v>
      </c>
      <c r="N8328" s="3" t="s">
        <v>105</v>
      </c>
      <c r="O8328" s="3" t="s">
        <v>748</v>
      </c>
      <c r="P8328" s="3" t="s">
        <v>46</v>
      </c>
      <c r="Q8328" s="3" t="s">
        <v>75</v>
      </c>
      <c r="R8328" s="3" t="s">
        <v>749</v>
      </c>
      <c r="S8328" s="3">
        <v>2.8639999999999994</v>
      </c>
      <c r="T8328" s="3">
        <v>4</v>
      </c>
      <c r="U8328" s="3">
        <v>0.8</v>
      </c>
      <c r="V8328" s="3">
        <v>-4.5824000000000016</v>
      </c>
    </row>
    <row r="8329" spans="1:22" ht="14.25" customHeight="1" x14ac:dyDescent="0.25">
      <c r="A8329" s="3">
        <v>8328</v>
      </c>
      <c r="B8329" s="3" t="s">
        <v>9956</v>
      </c>
      <c r="C8329" s="4">
        <f>YEAR(Table_1[[#This Row],[Order Date]])</f>
        <v>2014</v>
      </c>
      <c r="D8329" s="9">
        <v>41842</v>
      </c>
      <c r="E8329" s="3">
        <v>41845</v>
      </c>
      <c r="F8329" s="3" t="s">
        <v>23</v>
      </c>
      <c r="G8329" s="3" t="s">
        <v>1079</v>
      </c>
      <c r="H8329" s="3" t="s">
        <v>1080</v>
      </c>
      <c r="I8329" s="3" t="s">
        <v>41</v>
      </c>
      <c r="J8329" s="3" t="s">
        <v>27</v>
      </c>
      <c r="K8329" s="3" t="s">
        <v>456</v>
      </c>
      <c r="L8329" s="3" t="s">
        <v>211</v>
      </c>
      <c r="M8329" s="3">
        <v>60505</v>
      </c>
      <c r="N8329" s="3" t="s">
        <v>105</v>
      </c>
      <c r="O8329" s="3" t="s">
        <v>4299</v>
      </c>
      <c r="P8329" s="3" t="s">
        <v>46</v>
      </c>
      <c r="Q8329" s="3" t="s">
        <v>75</v>
      </c>
      <c r="R8329" s="3" t="s">
        <v>4300</v>
      </c>
      <c r="S8329" s="3">
        <v>94.191999999999979</v>
      </c>
      <c r="T8329" s="3">
        <v>7</v>
      </c>
      <c r="U8329" s="3">
        <v>0.8</v>
      </c>
      <c r="V8329" s="3">
        <v>-164.83600000000007</v>
      </c>
    </row>
    <row r="8330" spans="1:22" ht="14.25" customHeight="1" x14ac:dyDescent="0.25">
      <c r="A8330" s="3">
        <v>8329</v>
      </c>
      <c r="B8330" s="3" t="s">
        <v>9957</v>
      </c>
      <c r="C8330" s="4">
        <f>YEAR(Table_1[[#This Row],[Order Date]])</f>
        <v>2014</v>
      </c>
      <c r="D8330" s="9">
        <v>41919</v>
      </c>
      <c r="E8330" s="3">
        <v>41924</v>
      </c>
      <c r="F8330" s="3" t="s">
        <v>50</v>
      </c>
      <c r="G8330" s="3" t="s">
        <v>1655</v>
      </c>
      <c r="H8330" s="3" t="s">
        <v>1656</v>
      </c>
      <c r="I8330" s="3" t="s">
        <v>26</v>
      </c>
      <c r="J8330" s="3" t="s">
        <v>27</v>
      </c>
      <c r="K8330" s="3" t="s">
        <v>1093</v>
      </c>
      <c r="L8330" s="3" t="s">
        <v>788</v>
      </c>
      <c r="M8330" s="3">
        <v>7109</v>
      </c>
      <c r="N8330" s="3" t="s">
        <v>148</v>
      </c>
      <c r="O8330" s="3" t="s">
        <v>4185</v>
      </c>
      <c r="P8330" s="3" t="s">
        <v>46</v>
      </c>
      <c r="Q8330" s="3" t="s">
        <v>90</v>
      </c>
      <c r="R8330" s="3" t="s">
        <v>4186</v>
      </c>
      <c r="S8330" s="3">
        <v>143.69999999999999</v>
      </c>
      <c r="T8330" s="3">
        <v>3</v>
      </c>
      <c r="U8330" s="3">
        <v>0</v>
      </c>
      <c r="V8330" s="3">
        <v>68.975999999999999</v>
      </c>
    </row>
    <row r="8331" spans="1:22" ht="14.25" customHeight="1" x14ac:dyDescent="0.25">
      <c r="A8331" s="3">
        <v>8330</v>
      </c>
      <c r="B8331" s="3" t="s">
        <v>9957</v>
      </c>
      <c r="C8331" s="4">
        <f>YEAR(Table_1[[#This Row],[Order Date]])</f>
        <v>2014</v>
      </c>
      <c r="D8331" s="9">
        <v>41919</v>
      </c>
      <c r="E8331" s="3">
        <v>41924</v>
      </c>
      <c r="F8331" s="3" t="s">
        <v>50</v>
      </c>
      <c r="G8331" s="3" t="s">
        <v>1655</v>
      </c>
      <c r="H8331" s="3" t="s">
        <v>1656</v>
      </c>
      <c r="I8331" s="3" t="s">
        <v>26</v>
      </c>
      <c r="J8331" s="3" t="s">
        <v>27</v>
      </c>
      <c r="K8331" s="3" t="s">
        <v>1093</v>
      </c>
      <c r="L8331" s="3" t="s">
        <v>788</v>
      </c>
      <c r="M8331" s="3">
        <v>7109</v>
      </c>
      <c r="N8331" s="3" t="s">
        <v>148</v>
      </c>
      <c r="O8331" s="3" t="s">
        <v>3811</v>
      </c>
      <c r="P8331" s="3" t="s">
        <v>46</v>
      </c>
      <c r="Q8331" s="3" t="s">
        <v>90</v>
      </c>
      <c r="R8331" s="3" t="s">
        <v>3812</v>
      </c>
      <c r="S8331" s="3">
        <v>6.48</v>
      </c>
      <c r="T8331" s="3">
        <v>1</v>
      </c>
      <c r="U8331" s="3">
        <v>0</v>
      </c>
      <c r="V8331" s="3">
        <v>3.1104000000000003</v>
      </c>
    </row>
    <row r="8332" spans="1:22" ht="14.25" customHeight="1" x14ac:dyDescent="0.25">
      <c r="A8332" s="3">
        <v>8331</v>
      </c>
      <c r="B8332" s="3" t="s">
        <v>9958</v>
      </c>
      <c r="C8332" s="4">
        <f>YEAR(Table_1[[#This Row],[Order Date]])</f>
        <v>2014</v>
      </c>
      <c r="D8332" s="9">
        <v>41951</v>
      </c>
      <c r="E8332" s="3">
        <v>41955</v>
      </c>
      <c r="F8332" s="3" t="s">
        <v>50</v>
      </c>
      <c r="G8332" s="3" t="s">
        <v>1918</v>
      </c>
      <c r="H8332" s="3" t="s">
        <v>1919</v>
      </c>
      <c r="I8332" s="3" t="s">
        <v>26</v>
      </c>
      <c r="J8332" s="3" t="s">
        <v>27</v>
      </c>
      <c r="K8332" s="3" t="s">
        <v>266</v>
      </c>
      <c r="L8332" s="3" t="s">
        <v>267</v>
      </c>
      <c r="M8332" s="3">
        <v>10024</v>
      </c>
      <c r="N8332" s="3" t="s">
        <v>148</v>
      </c>
      <c r="O8332" s="3" t="s">
        <v>9959</v>
      </c>
      <c r="P8332" s="3" t="s">
        <v>71</v>
      </c>
      <c r="Q8332" s="3" t="s">
        <v>161</v>
      </c>
      <c r="R8332" s="3" t="s">
        <v>9960</v>
      </c>
      <c r="S8332" s="3">
        <v>7.88</v>
      </c>
      <c r="T8332" s="3">
        <v>4</v>
      </c>
      <c r="U8332" s="3">
        <v>0</v>
      </c>
      <c r="V8332" s="3">
        <v>2.5215999999999994</v>
      </c>
    </row>
    <row r="8333" spans="1:22" ht="14.25" customHeight="1" x14ac:dyDescent="0.25">
      <c r="A8333" s="3">
        <v>8332</v>
      </c>
      <c r="B8333" s="3" t="s">
        <v>9961</v>
      </c>
      <c r="C8333" s="4">
        <f>YEAR(Table_1[[#This Row],[Order Date]])</f>
        <v>2013</v>
      </c>
      <c r="D8333" s="9">
        <v>41343</v>
      </c>
      <c r="E8333" s="3">
        <v>41346</v>
      </c>
      <c r="F8333" s="3" t="s">
        <v>188</v>
      </c>
      <c r="G8333" s="3" t="s">
        <v>4361</v>
      </c>
      <c r="H8333" s="3" t="s">
        <v>4362</v>
      </c>
      <c r="I8333" s="3" t="s">
        <v>26</v>
      </c>
      <c r="J8333" s="3" t="s">
        <v>27</v>
      </c>
      <c r="K8333" s="3" t="s">
        <v>9962</v>
      </c>
      <c r="L8333" s="3" t="s">
        <v>1245</v>
      </c>
      <c r="M8333" s="3">
        <v>1810</v>
      </c>
      <c r="N8333" s="3" t="s">
        <v>148</v>
      </c>
      <c r="O8333" s="3" t="s">
        <v>2348</v>
      </c>
      <c r="P8333" s="3" t="s">
        <v>46</v>
      </c>
      <c r="Q8333" s="3" t="s">
        <v>59</v>
      </c>
      <c r="R8333" s="3" t="s">
        <v>2349</v>
      </c>
      <c r="S8333" s="3">
        <v>11.21</v>
      </c>
      <c r="T8333" s="3">
        <v>1</v>
      </c>
      <c r="U8333" s="3">
        <v>0</v>
      </c>
      <c r="V8333" s="3">
        <v>3.3629999999999995</v>
      </c>
    </row>
    <row r="8334" spans="1:22" ht="14.25" customHeight="1" x14ac:dyDescent="0.25">
      <c r="A8334" s="3">
        <v>8333</v>
      </c>
      <c r="B8334" s="3" t="s">
        <v>9961</v>
      </c>
      <c r="C8334" s="4">
        <f>YEAR(Table_1[[#This Row],[Order Date]])</f>
        <v>2013</v>
      </c>
      <c r="D8334" s="9">
        <v>41343</v>
      </c>
      <c r="E8334" s="3">
        <v>41346</v>
      </c>
      <c r="F8334" s="3" t="s">
        <v>188</v>
      </c>
      <c r="G8334" s="3" t="s">
        <v>4361</v>
      </c>
      <c r="H8334" s="3" t="s">
        <v>4362</v>
      </c>
      <c r="I8334" s="3" t="s">
        <v>26</v>
      </c>
      <c r="J8334" s="3" t="s">
        <v>27</v>
      </c>
      <c r="K8334" s="3" t="s">
        <v>9962</v>
      </c>
      <c r="L8334" s="3" t="s">
        <v>1245</v>
      </c>
      <c r="M8334" s="3">
        <v>1810</v>
      </c>
      <c r="N8334" s="3" t="s">
        <v>148</v>
      </c>
      <c r="O8334" s="3" t="s">
        <v>1839</v>
      </c>
      <c r="P8334" s="3" t="s">
        <v>32</v>
      </c>
      <c r="Q8334" s="3" t="s">
        <v>36</v>
      </c>
      <c r="R8334" s="3" t="s">
        <v>1840</v>
      </c>
      <c r="S8334" s="3">
        <v>354.90000000000003</v>
      </c>
      <c r="T8334" s="3">
        <v>5</v>
      </c>
      <c r="U8334" s="3">
        <v>0</v>
      </c>
      <c r="V8334" s="3">
        <v>88.725000000000023</v>
      </c>
    </row>
    <row r="8335" spans="1:22" ht="14.25" customHeight="1" x14ac:dyDescent="0.25">
      <c r="A8335" s="3">
        <v>8334</v>
      </c>
      <c r="B8335" s="3" t="s">
        <v>9961</v>
      </c>
      <c r="C8335" s="4">
        <f>YEAR(Table_1[[#This Row],[Order Date]])</f>
        <v>2013</v>
      </c>
      <c r="D8335" s="9">
        <v>41343</v>
      </c>
      <c r="E8335" s="3">
        <v>41346</v>
      </c>
      <c r="F8335" s="3" t="s">
        <v>188</v>
      </c>
      <c r="G8335" s="3" t="s">
        <v>4361</v>
      </c>
      <c r="H8335" s="3" t="s">
        <v>4362</v>
      </c>
      <c r="I8335" s="3" t="s">
        <v>26</v>
      </c>
      <c r="J8335" s="3" t="s">
        <v>27</v>
      </c>
      <c r="K8335" s="3" t="s">
        <v>9962</v>
      </c>
      <c r="L8335" s="3" t="s">
        <v>1245</v>
      </c>
      <c r="M8335" s="3">
        <v>1810</v>
      </c>
      <c r="N8335" s="3" t="s">
        <v>148</v>
      </c>
      <c r="O8335" s="3" t="s">
        <v>8732</v>
      </c>
      <c r="P8335" s="3" t="s">
        <v>46</v>
      </c>
      <c r="Q8335" s="3" t="s">
        <v>90</v>
      </c>
      <c r="R8335" s="3" t="s">
        <v>8733</v>
      </c>
      <c r="S8335" s="3">
        <v>17.940000000000001</v>
      </c>
      <c r="T8335" s="3">
        <v>3</v>
      </c>
      <c r="U8335" s="3">
        <v>0</v>
      </c>
      <c r="V8335" s="3">
        <v>8.7906000000000013</v>
      </c>
    </row>
    <row r="8336" spans="1:22" ht="14.25" customHeight="1" x14ac:dyDescent="0.25">
      <c r="A8336" s="3">
        <v>8335</v>
      </c>
      <c r="B8336" s="3" t="s">
        <v>9961</v>
      </c>
      <c r="C8336" s="4">
        <f>YEAR(Table_1[[#This Row],[Order Date]])</f>
        <v>2013</v>
      </c>
      <c r="D8336" s="9">
        <v>41343</v>
      </c>
      <c r="E8336" s="3">
        <v>41346</v>
      </c>
      <c r="F8336" s="3" t="s">
        <v>188</v>
      </c>
      <c r="G8336" s="3" t="s">
        <v>4361</v>
      </c>
      <c r="H8336" s="3" t="s">
        <v>4362</v>
      </c>
      <c r="I8336" s="3" t="s">
        <v>26</v>
      </c>
      <c r="J8336" s="3" t="s">
        <v>27</v>
      </c>
      <c r="K8336" s="3" t="s">
        <v>9962</v>
      </c>
      <c r="L8336" s="3" t="s">
        <v>1245</v>
      </c>
      <c r="M8336" s="3">
        <v>1810</v>
      </c>
      <c r="N8336" s="3" t="s">
        <v>148</v>
      </c>
      <c r="O8336" s="3" t="s">
        <v>2209</v>
      </c>
      <c r="P8336" s="3" t="s">
        <v>46</v>
      </c>
      <c r="Q8336" s="3" t="s">
        <v>75</v>
      </c>
      <c r="R8336" s="3" t="s">
        <v>3599</v>
      </c>
      <c r="S8336" s="3">
        <v>51.8</v>
      </c>
      <c r="T8336" s="3">
        <v>4</v>
      </c>
      <c r="U8336" s="3">
        <v>0</v>
      </c>
      <c r="V8336" s="3">
        <v>23.309999999999995</v>
      </c>
    </row>
    <row r="8337" spans="1:22" ht="14.25" customHeight="1" x14ac:dyDescent="0.25">
      <c r="A8337" s="3">
        <v>8336</v>
      </c>
      <c r="B8337" s="3" t="s">
        <v>9963</v>
      </c>
      <c r="C8337" s="4">
        <f>YEAR(Table_1[[#This Row],[Order Date]])</f>
        <v>2014</v>
      </c>
      <c r="D8337" s="9">
        <v>41773</v>
      </c>
      <c r="E8337" s="3">
        <v>41778</v>
      </c>
      <c r="F8337" s="3" t="s">
        <v>23</v>
      </c>
      <c r="G8337" s="3" t="s">
        <v>1679</v>
      </c>
      <c r="H8337" s="3" t="s">
        <v>1680</v>
      </c>
      <c r="I8337" s="3" t="s">
        <v>102</v>
      </c>
      <c r="J8337" s="3" t="s">
        <v>27</v>
      </c>
      <c r="K8337" s="3" t="s">
        <v>606</v>
      </c>
      <c r="L8337" s="3" t="s">
        <v>245</v>
      </c>
      <c r="M8337" s="3">
        <v>19711</v>
      </c>
      <c r="N8337" s="3" t="s">
        <v>148</v>
      </c>
      <c r="O8337" s="3" t="s">
        <v>4801</v>
      </c>
      <c r="P8337" s="3" t="s">
        <v>46</v>
      </c>
      <c r="Q8337" s="3" t="s">
        <v>75</v>
      </c>
      <c r="R8337" s="3" t="s">
        <v>4802</v>
      </c>
      <c r="S8337" s="3">
        <v>299.52</v>
      </c>
      <c r="T8337" s="3">
        <v>9</v>
      </c>
      <c r="U8337" s="3">
        <v>0</v>
      </c>
      <c r="V8337" s="3">
        <v>149.76</v>
      </c>
    </row>
    <row r="8338" spans="1:22" ht="14.25" customHeight="1" x14ac:dyDescent="0.25">
      <c r="A8338" s="3">
        <v>8337</v>
      </c>
      <c r="B8338" s="3" t="s">
        <v>9964</v>
      </c>
      <c r="C8338" s="4">
        <f>YEAR(Table_1[[#This Row],[Order Date]])</f>
        <v>2013</v>
      </c>
      <c r="D8338" s="9">
        <v>41458</v>
      </c>
      <c r="E8338" s="3">
        <v>41464</v>
      </c>
      <c r="F8338" s="3" t="s">
        <v>50</v>
      </c>
      <c r="G8338" s="3" t="s">
        <v>2885</v>
      </c>
      <c r="H8338" s="3" t="s">
        <v>2886</v>
      </c>
      <c r="I8338" s="3" t="s">
        <v>26</v>
      </c>
      <c r="J8338" s="3" t="s">
        <v>27</v>
      </c>
      <c r="K8338" s="3" t="s">
        <v>1127</v>
      </c>
      <c r="L8338" s="3" t="s">
        <v>319</v>
      </c>
      <c r="M8338" s="3">
        <v>22204</v>
      </c>
      <c r="N8338" s="3" t="s">
        <v>30</v>
      </c>
      <c r="O8338" s="3" t="s">
        <v>9965</v>
      </c>
      <c r="P8338" s="3" t="s">
        <v>46</v>
      </c>
      <c r="Q8338" s="3" t="s">
        <v>68</v>
      </c>
      <c r="R8338" s="3" t="s">
        <v>9966</v>
      </c>
      <c r="S8338" s="3">
        <v>7.7</v>
      </c>
      <c r="T8338" s="3">
        <v>2</v>
      </c>
      <c r="U8338" s="3">
        <v>0</v>
      </c>
      <c r="V8338" s="3">
        <v>3.157</v>
      </c>
    </row>
    <row r="8339" spans="1:22" ht="14.25" customHeight="1" x14ac:dyDescent="0.25">
      <c r="A8339" s="3">
        <v>8338</v>
      </c>
      <c r="B8339" s="3" t="s">
        <v>9967</v>
      </c>
      <c r="C8339" s="4">
        <f>YEAR(Table_1[[#This Row],[Order Date]])</f>
        <v>2011</v>
      </c>
      <c r="D8339" s="9">
        <v>40904</v>
      </c>
      <c r="E8339" s="3">
        <v>40911</v>
      </c>
      <c r="F8339" s="3" t="s">
        <v>50</v>
      </c>
      <c r="G8339" s="3" t="s">
        <v>4959</v>
      </c>
      <c r="H8339" s="3" t="s">
        <v>4960</v>
      </c>
      <c r="I8339" s="3" t="s">
        <v>41</v>
      </c>
      <c r="J8339" s="3" t="s">
        <v>27</v>
      </c>
      <c r="K8339" s="3" t="s">
        <v>357</v>
      </c>
      <c r="L8339" s="3" t="s">
        <v>358</v>
      </c>
      <c r="M8339" s="3">
        <v>35601</v>
      </c>
      <c r="N8339" s="3" t="s">
        <v>30</v>
      </c>
      <c r="O8339" s="3" t="s">
        <v>9318</v>
      </c>
      <c r="P8339" s="3" t="s">
        <v>46</v>
      </c>
      <c r="Q8339" s="3" t="s">
        <v>90</v>
      </c>
      <c r="R8339" s="3" t="s">
        <v>9319</v>
      </c>
      <c r="S8339" s="3">
        <v>23.92</v>
      </c>
      <c r="T8339" s="3">
        <v>4</v>
      </c>
      <c r="U8339" s="3">
        <v>0</v>
      </c>
      <c r="V8339" s="3">
        <v>11.720800000000001</v>
      </c>
    </row>
    <row r="8340" spans="1:22" ht="14.25" customHeight="1" x14ac:dyDescent="0.25">
      <c r="A8340" s="3">
        <v>8339</v>
      </c>
      <c r="B8340" s="3" t="s">
        <v>9967</v>
      </c>
      <c r="C8340" s="4">
        <f>YEAR(Table_1[[#This Row],[Order Date]])</f>
        <v>2011</v>
      </c>
      <c r="D8340" s="9">
        <v>40904</v>
      </c>
      <c r="E8340" s="3">
        <v>40911</v>
      </c>
      <c r="F8340" s="3" t="s">
        <v>50</v>
      </c>
      <c r="G8340" s="3" t="s">
        <v>4959</v>
      </c>
      <c r="H8340" s="3" t="s">
        <v>4960</v>
      </c>
      <c r="I8340" s="3" t="s">
        <v>41</v>
      </c>
      <c r="J8340" s="3" t="s">
        <v>27</v>
      </c>
      <c r="K8340" s="3" t="s">
        <v>357</v>
      </c>
      <c r="L8340" s="3" t="s">
        <v>358</v>
      </c>
      <c r="M8340" s="3">
        <v>35601</v>
      </c>
      <c r="N8340" s="3" t="s">
        <v>30</v>
      </c>
      <c r="O8340" s="3" t="s">
        <v>3021</v>
      </c>
      <c r="P8340" s="3" t="s">
        <v>71</v>
      </c>
      <c r="Q8340" s="3" t="s">
        <v>161</v>
      </c>
      <c r="R8340" s="3" t="s">
        <v>3022</v>
      </c>
      <c r="S8340" s="3">
        <v>498</v>
      </c>
      <c r="T8340" s="3">
        <v>5</v>
      </c>
      <c r="U8340" s="3">
        <v>0</v>
      </c>
      <c r="V8340" s="3">
        <v>184.26</v>
      </c>
    </row>
    <row r="8341" spans="1:22" ht="14.25" customHeight="1" x14ac:dyDescent="0.25">
      <c r="A8341" s="3">
        <v>8340</v>
      </c>
      <c r="B8341" s="3" t="s">
        <v>9968</v>
      </c>
      <c r="C8341" s="4">
        <f>YEAR(Table_1[[#This Row],[Order Date]])</f>
        <v>2014</v>
      </c>
      <c r="D8341" s="9">
        <v>41743</v>
      </c>
      <c r="E8341" s="3">
        <v>41747</v>
      </c>
      <c r="F8341" s="3" t="s">
        <v>50</v>
      </c>
      <c r="G8341" s="3" t="s">
        <v>3801</v>
      </c>
      <c r="H8341" s="3" t="s">
        <v>3802</v>
      </c>
      <c r="I8341" s="3" t="s">
        <v>41</v>
      </c>
      <c r="J8341" s="3" t="s">
        <v>27</v>
      </c>
      <c r="K8341" s="3" t="s">
        <v>1179</v>
      </c>
      <c r="L8341" s="3" t="s">
        <v>43</v>
      </c>
      <c r="M8341" s="3">
        <v>92345</v>
      </c>
      <c r="N8341" s="3" t="s">
        <v>44</v>
      </c>
      <c r="O8341" s="3" t="s">
        <v>4839</v>
      </c>
      <c r="P8341" s="3" t="s">
        <v>32</v>
      </c>
      <c r="Q8341" s="3" t="s">
        <v>36</v>
      </c>
      <c r="R8341" s="3" t="s">
        <v>4840</v>
      </c>
      <c r="S8341" s="3">
        <v>436.70400000000006</v>
      </c>
      <c r="T8341" s="3">
        <v>6</v>
      </c>
      <c r="U8341" s="3">
        <v>0.2</v>
      </c>
      <c r="V8341" s="3">
        <v>-38.211600000000033</v>
      </c>
    </row>
    <row r="8342" spans="1:22" ht="14.25" customHeight="1" x14ac:dyDescent="0.25">
      <c r="A8342" s="3">
        <v>8341</v>
      </c>
      <c r="B8342" s="3" t="s">
        <v>9969</v>
      </c>
      <c r="C8342" s="4">
        <f>YEAR(Table_1[[#This Row],[Order Date]])</f>
        <v>2011</v>
      </c>
      <c r="D8342" s="9">
        <v>40861</v>
      </c>
      <c r="E8342" s="3">
        <v>40867</v>
      </c>
      <c r="F8342" s="3" t="s">
        <v>50</v>
      </c>
      <c r="G8342" s="3" t="s">
        <v>3525</v>
      </c>
      <c r="H8342" s="3" t="s">
        <v>3526</v>
      </c>
      <c r="I8342" s="3" t="s">
        <v>26</v>
      </c>
      <c r="J8342" s="3" t="s">
        <v>27</v>
      </c>
      <c r="K8342" s="3" t="s">
        <v>4874</v>
      </c>
      <c r="L8342" s="3" t="s">
        <v>319</v>
      </c>
      <c r="M8342" s="3">
        <v>23320</v>
      </c>
      <c r="N8342" s="3" t="s">
        <v>30</v>
      </c>
      <c r="O8342" s="3" t="s">
        <v>3974</v>
      </c>
      <c r="P8342" s="3" t="s">
        <v>46</v>
      </c>
      <c r="Q8342" s="3" t="s">
        <v>90</v>
      </c>
      <c r="R8342" s="3" t="s">
        <v>3975</v>
      </c>
      <c r="S8342" s="3">
        <v>32.400000000000006</v>
      </c>
      <c r="T8342" s="3">
        <v>5</v>
      </c>
      <c r="U8342" s="3">
        <v>0</v>
      </c>
      <c r="V8342" s="3">
        <v>15.552000000000001</v>
      </c>
    </row>
    <row r="8343" spans="1:22" ht="14.25" customHeight="1" x14ac:dyDescent="0.25">
      <c r="A8343" s="3">
        <v>8342</v>
      </c>
      <c r="B8343" s="3" t="s">
        <v>9970</v>
      </c>
      <c r="C8343" s="4">
        <f>YEAR(Table_1[[#This Row],[Order Date]])</f>
        <v>2014</v>
      </c>
      <c r="D8343" s="9">
        <v>41802</v>
      </c>
      <c r="E8343" s="3">
        <v>41805</v>
      </c>
      <c r="F8343" s="3" t="s">
        <v>188</v>
      </c>
      <c r="G8343" s="3" t="s">
        <v>125</v>
      </c>
      <c r="H8343" s="3" t="s">
        <v>126</v>
      </c>
      <c r="I8343" s="3" t="s">
        <v>26</v>
      </c>
      <c r="J8343" s="3" t="s">
        <v>27</v>
      </c>
      <c r="K8343" s="3" t="s">
        <v>42</v>
      </c>
      <c r="L8343" s="3" t="s">
        <v>43</v>
      </c>
      <c r="M8343" s="3">
        <v>90036</v>
      </c>
      <c r="N8343" s="3" t="s">
        <v>44</v>
      </c>
      <c r="O8343" s="3" t="s">
        <v>2195</v>
      </c>
      <c r="P8343" s="3" t="s">
        <v>46</v>
      </c>
      <c r="Q8343" s="3" t="s">
        <v>78</v>
      </c>
      <c r="R8343" s="3" t="s">
        <v>2196</v>
      </c>
      <c r="S8343" s="3">
        <v>61.44</v>
      </c>
      <c r="T8343" s="3">
        <v>3</v>
      </c>
      <c r="U8343" s="3">
        <v>0</v>
      </c>
      <c r="V8343" s="3">
        <v>16.588799999999999</v>
      </c>
    </row>
    <row r="8344" spans="1:22" ht="14.25" customHeight="1" x14ac:dyDescent="0.25">
      <c r="A8344" s="3">
        <v>8343</v>
      </c>
      <c r="B8344" s="3" t="s">
        <v>9971</v>
      </c>
      <c r="C8344" s="4">
        <f>YEAR(Table_1[[#This Row],[Order Date]])</f>
        <v>2013</v>
      </c>
      <c r="D8344" s="9">
        <v>41604</v>
      </c>
      <c r="E8344" s="3">
        <v>41609</v>
      </c>
      <c r="F8344" s="3" t="s">
        <v>50</v>
      </c>
      <c r="G8344" s="3" t="s">
        <v>2266</v>
      </c>
      <c r="H8344" s="3" t="s">
        <v>2267</v>
      </c>
      <c r="I8344" s="3" t="s">
        <v>26</v>
      </c>
      <c r="J8344" s="3" t="s">
        <v>27</v>
      </c>
      <c r="K8344" s="3" t="s">
        <v>1681</v>
      </c>
      <c r="L8344" s="3" t="s">
        <v>358</v>
      </c>
      <c r="M8344" s="3">
        <v>35810</v>
      </c>
      <c r="N8344" s="3" t="s">
        <v>30</v>
      </c>
      <c r="O8344" s="3" t="s">
        <v>1824</v>
      </c>
      <c r="P8344" s="3" t="s">
        <v>46</v>
      </c>
      <c r="Q8344" s="3" t="s">
        <v>59</v>
      </c>
      <c r="R8344" s="3" t="s">
        <v>1825</v>
      </c>
      <c r="S8344" s="3">
        <v>73.36</v>
      </c>
      <c r="T8344" s="3">
        <v>7</v>
      </c>
      <c r="U8344" s="3">
        <v>0</v>
      </c>
      <c r="V8344" s="3">
        <v>19.807200000000002</v>
      </c>
    </row>
    <row r="8345" spans="1:22" ht="14.25" customHeight="1" x14ac:dyDescent="0.25">
      <c r="A8345" s="3">
        <v>8344</v>
      </c>
      <c r="B8345" s="3" t="s">
        <v>9972</v>
      </c>
      <c r="C8345" s="4">
        <f>YEAR(Table_1[[#This Row],[Order Date]])</f>
        <v>2011</v>
      </c>
      <c r="D8345" s="9">
        <v>40623</v>
      </c>
      <c r="E8345" s="3">
        <v>40627</v>
      </c>
      <c r="F8345" s="3" t="s">
        <v>50</v>
      </c>
      <c r="G8345" s="3" t="s">
        <v>2520</v>
      </c>
      <c r="H8345" s="3" t="s">
        <v>2521</v>
      </c>
      <c r="I8345" s="3" t="s">
        <v>26</v>
      </c>
      <c r="J8345" s="3" t="s">
        <v>27</v>
      </c>
      <c r="K8345" s="3" t="s">
        <v>5137</v>
      </c>
      <c r="L8345" s="3" t="s">
        <v>335</v>
      </c>
      <c r="M8345" s="3">
        <v>37918</v>
      </c>
      <c r="N8345" s="3" t="s">
        <v>30</v>
      </c>
      <c r="O8345" s="3" t="s">
        <v>850</v>
      </c>
      <c r="P8345" s="3" t="s">
        <v>46</v>
      </c>
      <c r="Q8345" s="3" t="s">
        <v>47</v>
      </c>
      <c r="R8345" s="3" t="s">
        <v>851</v>
      </c>
      <c r="S8345" s="3">
        <v>59.20000000000001</v>
      </c>
      <c r="T8345" s="3">
        <v>5</v>
      </c>
      <c r="U8345" s="3">
        <v>0.2</v>
      </c>
      <c r="V8345" s="3">
        <v>22.199999999999996</v>
      </c>
    </row>
    <row r="8346" spans="1:22" ht="14.25" customHeight="1" x14ac:dyDescent="0.25">
      <c r="A8346" s="3">
        <v>8345</v>
      </c>
      <c r="B8346" s="3" t="s">
        <v>9972</v>
      </c>
      <c r="C8346" s="4">
        <f>YEAR(Table_1[[#This Row],[Order Date]])</f>
        <v>2011</v>
      </c>
      <c r="D8346" s="9">
        <v>40623</v>
      </c>
      <c r="E8346" s="3">
        <v>40627</v>
      </c>
      <c r="F8346" s="3" t="s">
        <v>50</v>
      </c>
      <c r="G8346" s="3" t="s">
        <v>2520</v>
      </c>
      <c r="H8346" s="3" t="s">
        <v>2521</v>
      </c>
      <c r="I8346" s="3" t="s">
        <v>26</v>
      </c>
      <c r="J8346" s="3" t="s">
        <v>27</v>
      </c>
      <c r="K8346" s="3" t="s">
        <v>5137</v>
      </c>
      <c r="L8346" s="3" t="s">
        <v>335</v>
      </c>
      <c r="M8346" s="3">
        <v>37918</v>
      </c>
      <c r="N8346" s="3" t="s">
        <v>30</v>
      </c>
      <c r="O8346" s="3" t="s">
        <v>3928</v>
      </c>
      <c r="P8346" s="3" t="s">
        <v>32</v>
      </c>
      <c r="Q8346" s="3" t="s">
        <v>65</v>
      </c>
      <c r="R8346" s="3" t="s">
        <v>3929</v>
      </c>
      <c r="S8346" s="3">
        <v>32.952000000000005</v>
      </c>
      <c r="T8346" s="3">
        <v>3</v>
      </c>
      <c r="U8346" s="3">
        <v>0.2</v>
      </c>
      <c r="V8346" s="3">
        <v>6.5903999999999989</v>
      </c>
    </row>
    <row r="8347" spans="1:22" ht="14.25" customHeight="1" x14ac:dyDescent="0.25">
      <c r="A8347" s="3">
        <v>8346</v>
      </c>
      <c r="B8347" s="3" t="s">
        <v>9972</v>
      </c>
      <c r="C8347" s="4">
        <f>YEAR(Table_1[[#This Row],[Order Date]])</f>
        <v>2011</v>
      </c>
      <c r="D8347" s="9">
        <v>40623</v>
      </c>
      <c r="E8347" s="3">
        <v>40627</v>
      </c>
      <c r="F8347" s="3" t="s">
        <v>50</v>
      </c>
      <c r="G8347" s="3" t="s">
        <v>2520</v>
      </c>
      <c r="H8347" s="3" t="s">
        <v>2521</v>
      </c>
      <c r="I8347" s="3" t="s">
        <v>26</v>
      </c>
      <c r="J8347" s="3" t="s">
        <v>27</v>
      </c>
      <c r="K8347" s="3" t="s">
        <v>5137</v>
      </c>
      <c r="L8347" s="3" t="s">
        <v>335</v>
      </c>
      <c r="M8347" s="3">
        <v>37918</v>
      </c>
      <c r="N8347" s="3" t="s">
        <v>30</v>
      </c>
      <c r="O8347" s="3" t="s">
        <v>6128</v>
      </c>
      <c r="P8347" s="3" t="s">
        <v>32</v>
      </c>
      <c r="Q8347" s="3" t="s">
        <v>36</v>
      </c>
      <c r="R8347" s="3" t="s">
        <v>6129</v>
      </c>
      <c r="S8347" s="3">
        <v>218.376</v>
      </c>
      <c r="T8347" s="3">
        <v>3</v>
      </c>
      <c r="U8347" s="3">
        <v>0.2</v>
      </c>
      <c r="V8347" s="3">
        <v>-10.918799999999983</v>
      </c>
    </row>
    <row r="8348" spans="1:22" ht="14.25" customHeight="1" x14ac:dyDescent="0.25">
      <c r="A8348" s="3">
        <v>8347</v>
      </c>
      <c r="B8348" s="3" t="s">
        <v>9973</v>
      </c>
      <c r="C8348" s="4">
        <f>YEAR(Table_1[[#This Row],[Order Date]])</f>
        <v>2012</v>
      </c>
      <c r="D8348" s="9">
        <v>41029</v>
      </c>
      <c r="E8348" s="3">
        <v>41033</v>
      </c>
      <c r="F8348" s="3" t="s">
        <v>50</v>
      </c>
      <c r="G8348" s="3" t="s">
        <v>4007</v>
      </c>
      <c r="H8348" s="3" t="s">
        <v>4008</v>
      </c>
      <c r="I8348" s="3" t="s">
        <v>41</v>
      </c>
      <c r="J8348" s="3" t="s">
        <v>27</v>
      </c>
      <c r="K8348" s="3" t="s">
        <v>1479</v>
      </c>
      <c r="L8348" s="3" t="s">
        <v>1245</v>
      </c>
      <c r="M8348" s="3">
        <v>1841</v>
      </c>
      <c r="N8348" s="3" t="s">
        <v>148</v>
      </c>
      <c r="O8348" s="3" t="s">
        <v>821</v>
      </c>
      <c r="P8348" s="3" t="s">
        <v>32</v>
      </c>
      <c r="Q8348" s="3" t="s">
        <v>65</v>
      </c>
      <c r="R8348" s="3" t="s">
        <v>822</v>
      </c>
      <c r="S8348" s="3">
        <v>31.400000000000002</v>
      </c>
      <c r="T8348" s="3">
        <v>5</v>
      </c>
      <c r="U8348" s="3">
        <v>0</v>
      </c>
      <c r="V8348" s="3">
        <v>13.188000000000002</v>
      </c>
    </row>
    <row r="8349" spans="1:22" ht="14.25" customHeight="1" x14ac:dyDescent="0.25">
      <c r="A8349" s="3">
        <v>8348</v>
      </c>
      <c r="B8349" s="3" t="s">
        <v>9973</v>
      </c>
      <c r="C8349" s="4">
        <f>YEAR(Table_1[[#This Row],[Order Date]])</f>
        <v>2012</v>
      </c>
      <c r="D8349" s="9">
        <v>41029</v>
      </c>
      <c r="E8349" s="3">
        <v>41033</v>
      </c>
      <c r="F8349" s="3" t="s">
        <v>50</v>
      </c>
      <c r="G8349" s="3" t="s">
        <v>4007</v>
      </c>
      <c r="H8349" s="3" t="s">
        <v>4008</v>
      </c>
      <c r="I8349" s="3" t="s">
        <v>41</v>
      </c>
      <c r="J8349" s="3" t="s">
        <v>27</v>
      </c>
      <c r="K8349" s="3" t="s">
        <v>1479</v>
      </c>
      <c r="L8349" s="3" t="s">
        <v>1245</v>
      </c>
      <c r="M8349" s="3">
        <v>1841</v>
      </c>
      <c r="N8349" s="3" t="s">
        <v>148</v>
      </c>
      <c r="O8349" s="3" t="s">
        <v>6158</v>
      </c>
      <c r="P8349" s="3" t="s">
        <v>32</v>
      </c>
      <c r="Q8349" s="3" t="s">
        <v>65</v>
      </c>
      <c r="R8349" s="3" t="s">
        <v>6159</v>
      </c>
      <c r="S8349" s="3">
        <v>9.48</v>
      </c>
      <c r="T8349" s="3">
        <v>1</v>
      </c>
      <c r="U8349" s="3">
        <v>0</v>
      </c>
      <c r="V8349" s="3">
        <v>3.7920000000000007</v>
      </c>
    </row>
    <row r="8350" spans="1:22" ht="14.25" customHeight="1" x14ac:dyDescent="0.25">
      <c r="A8350" s="3">
        <v>8349</v>
      </c>
      <c r="B8350" s="3" t="s">
        <v>9973</v>
      </c>
      <c r="C8350" s="4">
        <f>YEAR(Table_1[[#This Row],[Order Date]])</f>
        <v>2012</v>
      </c>
      <c r="D8350" s="9">
        <v>41029</v>
      </c>
      <c r="E8350" s="3">
        <v>41033</v>
      </c>
      <c r="F8350" s="3" t="s">
        <v>50</v>
      </c>
      <c r="G8350" s="3" t="s">
        <v>4007</v>
      </c>
      <c r="H8350" s="3" t="s">
        <v>4008</v>
      </c>
      <c r="I8350" s="3" t="s">
        <v>41</v>
      </c>
      <c r="J8350" s="3" t="s">
        <v>27</v>
      </c>
      <c r="K8350" s="3" t="s">
        <v>1479</v>
      </c>
      <c r="L8350" s="3" t="s">
        <v>1245</v>
      </c>
      <c r="M8350" s="3">
        <v>1841</v>
      </c>
      <c r="N8350" s="3" t="s">
        <v>148</v>
      </c>
      <c r="O8350" s="3" t="s">
        <v>4021</v>
      </c>
      <c r="P8350" s="3" t="s">
        <v>71</v>
      </c>
      <c r="Q8350" s="3" t="s">
        <v>72</v>
      </c>
      <c r="R8350" s="3" t="s">
        <v>4022</v>
      </c>
      <c r="S8350" s="3">
        <v>209.5</v>
      </c>
      <c r="T8350" s="3">
        <v>10</v>
      </c>
      <c r="U8350" s="3">
        <v>0</v>
      </c>
      <c r="V8350" s="3">
        <v>58.66</v>
      </c>
    </row>
    <row r="8351" spans="1:22" ht="14.25" customHeight="1" x14ac:dyDescent="0.25">
      <c r="A8351" s="3">
        <v>8350</v>
      </c>
      <c r="B8351" s="3" t="s">
        <v>9973</v>
      </c>
      <c r="C8351" s="4">
        <f>YEAR(Table_1[[#This Row],[Order Date]])</f>
        <v>2012</v>
      </c>
      <c r="D8351" s="9">
        <v>41029</v>
      </c>
      <c r="E8351" s="3">
        <v>41033</v>
      </c>
      <c r="F8351" s="3" t="s">
        <v>50</v>
      </c>
      <c r="G8351" s="3" t="s">
        <v>4007</v>
      </c>
      <c r="H8351" s="3" t="s">
        <v>4008</v>
      </c>
      <c r="I8351" s="3" t="s">
        <v>41</v>
      </c>
      <c r="J8351" s="3" t="s">
        <v>27</v>
      </c>
      <c r="K8351" s="3" t="s">
        <v>1479</v>
      </c>
      <c r="L8351" s="3" t="s">
        <v>1245</v>
      </c>
      <c r="M8351" s="3">
        <v>1841</v>
      </c>
      <c r="N8351" s="3" t="s">
        <v>148</v>
      </c>
      <c r="O8351" s="3" t="s">
        <v>8003</v>
      </c>
      <c r="P8351" s="3" t="s">
        <v>32</v>
      </c>
      <c r="Q8351" s="3" t="s">
        <v>65</v>
      </c>
      <c r="R8351" s="3" t="s">
        <v>8004</v>
      </c>
      <c r="S8351" s="3">
        <v>24.3</v>
      </c>
      <c r="T8351" s="3">
        <v>5</v>
      </c>
      <c r="U8351" s="3">
        <v>0</v>
      </c>
      <c r="V8351" s="3">
        <v>10.449000000000002</v>
      </c>
    </row>
    <row r="8352" spans="1:22" ht="14.25" customHeight="1" x14ac:dyDescent="0.25">
      <c r="A8352" s="3">
        <v>8351</v>
      </c>
      <c r="B8352" s="3" t="s">
        <v>9973</v>
      </c>
      <c r="C8352" s="4">
        <f>YEAR(Table_1[[#This Row],[Order Date]])</f>
        <v>2012</v>
      </c>
      <c r="D8352" s="9">
        <v>41029</v>
      </c>
      <c r="E8352" s="3">
        <v>41033</v>
      </c>
      <c r="F8352" s="3" t="s">
        <v>50</v>
      </c>
      <c r="G8352" s="3" t="s">
        <v>4007</v>
      </c>
      <c r="H8352" s="3" t="s">
        <v>4008</v>
      </c>
      <c r="I8352" s="3" t="s">
        <v>41</v>
      </c>
      <c r="J8352" s="3" t="s">
        <v>27</v>
      </c>
      <c r="K8352" s="3" t="s">
        <v>1479</v>
      </c>
      <c r="L8352" s="3" t="s">
        <v>1245</v>
      </c>
      <c r="M8352" s="3">
        <v>1841</v>
      </c>
      <c r="N8352" s="3" t="s">
        <v>148</v>
      </c>
      <c r="O8352" s="3" t="s">
        <v>4284</v>
      </c>
      <c r="P8352" s="3" t="s">
        <v>46</v>
      </c>
      <c r="Q8352" s="3" t="s">
        <v>90</v>
      </c>
      <c r="R8352" s="3" t="s">
        <v>4285</v>
      </c>
      <c r="S8352" s="3">
        <v>6.48</v>
      </c>
      <c r="T8352" s="3">
        <v>1</v>
      </c>
      <c r="U8352" s="3">
        <v>0</v>
      </c>
      <c r="V8352" s="3">
        <v>3.1104000000000003</v>
      </c>
    </row>
    <row r="8353" spans="1:22" ht="14.25" customHeight="1" x14ac:dyDescent="0.25">
      <c r="A8353" s="3">
        <v>8352</v>
      </c>
      <c r="B8353" s="3" t="s">
        <v>9974</v>
      </c>
      <c r="C8353" s="4">
        <f>YEAR(Table_1[[#This Row],[Order Date]])</f>
        <v>2014</v>
      </c>
      <c r="D8353" s="9">
        <v>41763</v>
      </c>
      <c r="E8353" s="3">
        <v>41768</v>
      </c>
      <c r="F8353" s="3" t="s">
        <v>50</v>
      </c>
      <c r="G8353" s="3" t="s">
        <v>5724</v>
      </c>
      <c r="H8353" s="3" t="s">
        <v>5725</v>
      </c>
      <c r="I8353" s="3" t="s">
        <v>41</v>
      </c>
      <c r="J8353" s="3" t="s">
        <v>27</v>
      </c>
      <c r="K8353" s="3" t="s">
        <v>146</v>
      </c>
      <c r="L8353" s="3" t="s">
        <v>147</v>
      </c>
      <c r="M8353" s="3">
        <v>19134</v>
      </c>
      <c r="N8353" s="3" t="s">
        <v>148</v>
      </c>
      <c r="O8353" s="3" t="s">
        <v>8392</v>
      </c>
      <c r="P8353" s="3" t="s">
        <v>32</v>
      </c>
      <c r="Q8353" s="3" t="s">
        <v>65</v>
      </c>
      <c r="R8353" s="3" t="s">
        <v>8393</v>
      </c>
      <c r="S8353" s="3">
        <v>32.448</v>
      </c>
      <c r="T8353" s="3">
        <v>2</v>
      </c>
      <c r="U8353" s="3">
        <v>0.2</v>
      </c>
      <c r="V8353" s="3">
        <v>7.3008000000000006</v>
      </c>
    </row>
    <row r="8354" spans="1:22" ht="14.25" customHeight="1" x14ac:dyDescent="0.25">
      <c r="A8354" s="3">
        <v>8353</v>
      </c>
      <c r="B8354" s="3" t="s">
        <v>9974</v>
      </c>
      <c r="C8354" s="4">
        <f>YEAR(Table_1[[#This Row],[Order Date]])</f>
        <v>2014</v>
      </c>
      <c r="D8354" s="9">
        <v>41763</v>
      </c>
      <c r="E8354" s="3">
        <v>41768</v>
      </c>
      <c r="F8354" s="3" t="s">
        <v>50</v>
      </c>
      <c r="G8354" s="3" t="s">
        <v>5724</v>
      </c>
      <c r="H8354" s="3" t="s">
        <v>5725</v>
      </c>
      <c r="I8354" s="3" t="s">
        <v>41</v>
      </c>
      <c r="J8354" s="3" t="s">
        <v>27</v>
      </c>
      <c r="K8354" s="3" t="s">
        <v>146</v>
      </c>
      <c r="L8354" s="3" t="s">
        <v>147</v>
      </c>
      <c r="M8354" s="3">
        <v>19134</v>
      </c>
      <c r="N8354" s="3" t="s">
        <v>148</v>
      </c>
      <c r="O8354" s="3" t="s">
        <v>2786</v>
      </c>
      <c r="P8354" s="3" t="s">
        <v>46</v>
      </c>
      <c r="Q8354" s="3" t="s">
        <v>75</v>
      </c>
      <c r="R8354" s="3" t="s">
        <v>2787</v>
      </c>
      <c r="S8354" s="3">
        <v>26.388000000000002</v>
      </c>
      <c r="T8354" s="3">
        <v>4</v>
      </c>
      <c r="U8354" s="3">
        <v>0.7</v>
      </c>
      <c r="V8354" s="3">
        <v>-17.591999999999992</v>
      </c>
    </row>
    <row r="8355" spans="1:22" ht="14.25" customHeight="1" x14ac:dyDescent="0.25">
      <c r="A8355" s="3">
        <v>8354</v>
      </c>
      <c r="B8355" s="3" t="s">
        <v>9974</v>
      </c>
      <c r="C8355" s="4">
        <f>YEAR(Table_1[[#This Row],[Order Date]])</f>
        <v>2014</v>
      </c>
      <c r="D8355" s="9">
        <v>41763</v>
      </c>
      <c r="E8355" s="3">
        <v>41768</v>
      </c>
      <c r="F8355" s="3" t="s">
        <v>50</v>
      </c>
      <c r="G8355" s="3" t="s">
        <v>5724</v>
      </c>
      <c r="H8355" s="3" t="s">
        <v>5725</v>
      </c>
      <c r="I8355" s="3" t="s">
        <v>41</v>
      </c>
      <c r="J8355" s="3" t="s">
        <v>27</v>
      </c>
      <c r="K8355" s="3" t="s">
        <v>146</v>
      </c>
      <c r="L8355" s="3" t="s">
        <v>147</v>
      </c>
      <c r="M8355" s="3">
        <v>19134</v>
      </c>
      <c r="N8355" s="3" t="s">
        <v>148</v>
      </c>
      <c r="O8355" s="3" t="s">
        <v>883</v>
      </c>
      <c r="P8355" s="3" t="s">
        <v>32</v>
      </c>
      <c r="Q8355" s="3" t="s">
        <v>56</v>
      </c>
      <c r="R8355" s="3" t="s">
        <v>884</v>
      </c>
      <c r="S8355" s="3">
        <v>373.46999999999991</v>
      </c>
      <c r="T8355" s="3">
        <v>5</v>
      </c>
      <c r="U8355" s="3">
        <v>0.4</v>
      </c>
      <c r="V8355" s="3">
        <v>-112.041</v>
      </c>
    </row>
    <row r="8356" spans="1:22" ht="14.25" customHeight="1" x14ac:dyDescent="0.25">
      <c r="A8356" s="3">
        <v>8355</v>
      </c>
      <c r="B8356" s="3" t="s">
        <v>9974</v>
      </c>
      <c r="C8356" s="4">
        <f>YEAR(Table_1[[#This Row],[Order Date]])</f>
        <v>2014</v>
      </c>
      <c r="D8356" s="9">
        <v>41763</v>
      </c>
      <c r="E8356" s="3">
        <v>41768</v>
      </c>
      <c r="F8356" s="3" t="s">
        <v>50</v>
      </c>
      <c r="G8356" s="3" t="s">
        <v>5724</v>
      </c>
      <c r="H8356" s="3" t="s">
        <v>5725</v>
      </c>
      <c r="I8356" s="3" t="s">
        <v>41</v>
      </c>
      <c r="J8356" s="3" t="s">
        <v>27</v>
      </c>
      <c r="K8356" s="3" t="s">
        <v>146</v>
      </c>
      <c r="L8356" s="3" t="s">
        <v>147</v>
      </c>
      <c r="M8356" s="3">
        <v>19134</v>
      </c>
      <c r="N8356" s="3" t="s">
        <v>148</v>
      </c>
      <c r="O8356" s="3" t="s">
        <v>4642</v>
      </c>
      <c r="P8356" s="3" t="s">
        <v>46</v>
      </c>
      <c r="Q8356" s="3" t="s">
        <v>75</v>
      </c>
      <c r="R8356" s="3" t="s">
        <v>4643</v>
      </c>
      <c r="S8356" s="3">
        <v>64.2</v>
      </c>
      <c r="T8356" s="3">
        <v>5</v>
      </c>
      <c r="U8356" s="3">
        <v>0.7</v>
      </c>
      <c r="V8356" s="3">
        <v>-44.94</v>
      </c>
    </row>
    <row r="8357" spans="1:22" ht="14.25" customHeight="1" x14ac:dyDescent="0.25">
      <c r="A8357" s="3">
        <v>8356</v>
      </c>
      <c r="B8357" s="3" t="s">
        <v>9974</v>
      </c>
      <c r="C8357" s="4">
        <f>YEAR(Table_1[[#This Row],[Order Date]])</f>
        <v>2014</v>
      </c>
      <c r="D8357" s="9">
        <v>41763</v>
      </c>
      <c r="E8357" s="3">
        <v>41768</v>
      </c>
      <c r="F8357" s="3" t="s">
        <v>50</v>
      </c>
      <c r="G8357" s="3" t="s">
        <v>5724</v>
      </c>
      <c r="H8357" s="3" t="s">
        <v>5725</v>
      </c>
      <c r="I8357" s="3" t="s">
        <v>41</v>
      </c>
      <c r="J8357" s="3" t="s">
        <v>27</v>
      </c>
      <c r="K8357" s="3" t="s">
        <v>146</v>
      </c>
      <c r="L8357" s="3" t="s">
        <v>147</v>
      </c>
      <c r="M8357" s="3">
        <v>19134</v>
      </c>
      <c r="N8357" s="3" t="s">
        <v>148</v>
      </c>
      <c r="O8357" s="3" t="s">
        <v>2572</v>
      </c>
      <c r="P8357" s="3" t="s">
        <v>46</v>
      </c>
      <c r="Q8357" s="3" t="s">
        <v>269</v>
      </c>
      <c r="R8357" s="3" t="s">
        <v>2573</v>
      </c>
      <c r="S8357" s="3">
        <v>8</v>
      </c>
      <c r="T8357" s="3">
        <v>2</v>
      </c>
      <c r="U8357" s="3">
        <v>0.2</v>
      </c>
      <c r="V8357" s="3">
        <v>2.8</v>
      </c>
    </row>
    <row r="8358" spans="1:22" ht="14.25" customHeight="1" x14ac:dyDescent="0.25">
      <c r="A8358" s="3">
        <v>8357</v>
      </c>
      <c r="B8358" s="3" t="s">
        <v>9975</v>
      </c>
      <c r="C8358" s="4">
        <f>YEAR(Table_1[[#This Row],[Order Date]])</f>
        <v>2013</v>
      </c>
      <c r="D8358" s="9">
        <v>41513</v>
      </c>
      <c r="E8358" s="3">
        <v>41517</v>
      </c>
      <c r="F8358" s="3" t="s">
        <v>50</v>
      </c>
      <c r="G8358" s="3" t="s">
        <v>1655</v>
      </c>
      <c r="H8358" s="3" t="s">
        <v>1656</v>
      </c>
      <c r="I8358" s="3" t="s">
        <v>26</v>
      </c>
      <c r="J8358" s="3" t="s">
        <v>27</v>
      </c>
      <c r="K8358" s="3" t="s">
        <v>7723</v>
      </c>
      <c r="L8358" s="3" t="s">
        <v>1272</v>
      </c>
      <c r="M8358" s="3">
        <v>30605</v>
      </c>
      <c r="N8358" s="3" t="s">
        <v>30</v>
      </c>
      <c r="O8358" s="3" t="s">
        <v>5271</v>
      </c>
      <c r="P8358" s="3" t="s">
        <v>32</v>
      </c>
      <c r="Q8358" s="3" t="s">
        <v>65</v>
      </c>
      <c r="R8358" s="3" t="s">
        <v>5272</v>
      </c>
      <c r="S8358" s="3">
        <v>186.54</v>
      </c>
      <c r="T8358" s="3">
        <v>3</v>
      </c>
      <c r="U8358" s="3">
        <v>0</v>
      </c>
      <c r="V8358" s="3">
        <v>41.038800000000002</v>
      </c>
    </row>
    <row r="8359" spans="1:22" ht="14.25" customHeight="1" x14ac:dyDescent="0.25">
      <c r="A8359" s="3">
        <v>8358</v>
      </c>
      <c r="B8359" s="3" t="s">
        <v>9976</v>
      </c>
      <c r="C8359" s="4">
        <f>YEAR(Table_1[[#This Row],[Order Date]])</f>
        <v>2011</v>
      </c>
      <c r="D8359" s="9">
        <v>40644</v>
      </c>
      <c r="E8359" s="3">
        <v>40651</v>
      </c>
      <c r="F8359" s="3" t="s">
        <v>50</v>
      </c>
      <c r="G8359" s="3" t="s">
        <v>4324</v>
      </c>
      <c r="H8359" s="3" t="s">
        <v>4325</v>
      </c>
      <c r="I8359" s="3" t="s">
        <v>26</v>
      </c>
      <c r="J8359" s="3" t="s">
        <v>27</v>
      </c>
      <c r="K8359" s="3" t="s">
        <v>1761</v>
      </c>
      <c r="L8359" s="3" t="s">
        <v>1762</v>
      </c>
      <c r="M8359" s="3">
        <v>59405</v>
      </c>
      <c r="N8359" s="3" t="s">
        <v>44</v>
      </c>
      <c r="O8359" s="3" t="s">
        <v>1039</v>
      </c>
      <c r="P8359" s="3" t="s">
        <v>46</v>
      </c>
      <c r="Q8359" s="3" t="s">
        <v>59</v>
      </c>
      <c r="R8359" s="3" t="s">
        <v>1040</v>
      </c>
      <c r="S8359" s="3">
        <v>87.08</v>
      </c>
      <c r="T8359" s="3">
        <v>7</v>
      </c>
      <c r="U8359" s="3">
        <v>0</v>
      </c>
      <c r="V8359" s="3">
        <v>24.382400000000001</v>
      </c>
    </row>
    <row r="8360" spans="1:22" ht="14.25" customHeight="1" x14ac:dyDescent="0.25">
      <c r="A8360" s="3">
        <v>8359</v>
      </c>
      <c r="B8360" s="3" t="s">
        <v>9976</v>
      </c>
      <c r="C8360" s="4">
        <f>YEAR(Table_1[[#This Row],[Order Date]])</f>
        <v>2011</v>
      </c>
      <c r="D8360" s="9">
        <v>40644</v>
      </c>
      <c r="E8360" s="3">
        <v>40651</v>
      </c>
      <c r="F8360" s="3" t="s">
        <v>50</v>
      </c>
      <c r="G8360" s="3" t="s">
        <v>4324</v>
      </c>
      <c r="H8360" s="3" t="s">
        <v>4325</v>
      </c>
      <c r="I8360" s="3" t="s">
        <v>26</v>
      </c>
      <c r="J8360" s="3" t="s">
        <v>27</v>
      </c>
      <c r="K8360" s="3" t="s">
        <v>1761</v>
      </c>
      <c r="L8360" s="3" t="s">
        <v>1762</v>
      </c>
      <c r="M8360" s="3">
        <v>59405</v>
      </c>
      <c r="N8360" s="3" t="s">
        <v>44</v>
      </c>
      <c r="O8360" s="3" t="s">
        <v>1964</v>
      </c>
      <c r="P8360" s="3" t="s">
        <v>71</v>
      </c>
      <c r="Q8360" s="3" t="s">
        <v>72</v>
      </c>
      <c r="R8360" s="3" t="s">
        <v>1965</v>
      </c>
      <c r="S8360" s="3">
        <v>105.584</v>
      </c>
      <c r="T8360" s="3">
        <v>2</v>
      </c>
      <c r="U8360" s="3">
        <v>0.2</v>
      </c>
      <c r="V8360" s="3">
        <v>9.2386000000000053</v>
      </c>
    </row>
    <row r="8361" spans="1:22" ht="14.25" customHeight="1" x14ac:dyDescent="0.25">
      <c r="A8361" s="3">
        <v>8360</v>
      </c>
      <c r="B8361" s="3" t="s">
        <v>9976</v>
      </c>
      <c r="C8361" s="4">
        <f>YEAR(Table_1[[#This Row],[Order Date]])</f>
        <v>2011</v>
      </c>
      <c r="D8361" s="9">
        <v>40644</v>
      </c>
      <c r="E8361" s="3">
        <v>40651</v>
      </c>
      <c r="F8361" s="3" t="s">
        <v>50</v>
      </c>
      <c r="G8361" s="3" t="s">
        <v>4324</v>
      </c>
      <c r="H8361" s="3" t="s">
        <v>4325</v>
      </c>
      <c r="I8361" s="3" t="s">
        <v>26</v>
      </c>
      <c r="J8361" s="3" t="s">
        <v>27</v>
      </c>
      <c r="K8361" s="3" t="s">
        <v>1761</v>
      </c>
      <c r="L8361" s="3" t="s">
        <v>1762</v>
      </c>
      <c r="M8361" s="3">
        <v>59405</v>
      </c>
      <c r="N8361" s="3" t="s">
        <v>44</v>
      </c>
      <c r="O8361" s="3" t="s">
        <v>6510</v>
      </c>
      <c r="P8361" s="3" t="s">
        <v>71</v>
      </c>
      <c r="Q8361" s="3" t="s">
        <v>161</v>
      </c>
      <c r="R8361" s="3" t="s">
        <v>6511</v>
      </c>
      <c r="S8361" s="3">
        <v>217.44</v>
      </c>
      <c r="T8361" s="3">
        <v>6</v>
      </c>
      <c r="U8361" s="3">
        <v>0</v>
      </c>
      <c r="V8361" s="3">
        <v>91.32480000000001</v>
      </c>
    </row>
    <row r="8362" spans="1:22" ht="14.25" customHeight="1" x14ac:dyDescent="0.25">
      <c r="A8362" s="3">
        <v>8361</v>
      </c>
      <c r="B8362" s="3" t="s">
        <v>9977</v>
      </c>
      <c r="C8362" s="4">
        <f>YEAR(Table_1[[#This Row],[Order Date]])</f>
        <v>2014</v>
      </c>
      <c r="D8362" s="9">
        <v>41642</v>
      </c>
      <c r="E8362" s="3">
        <v>41644</v>
      </c>
      <c r="F8362" s="3" t="s">
        <v>23</v>
      </c>
      <c r="G8362" s="3" t="s">
        <v>8649</v>
      </c>
      <c r="H8362" s="3" t="s">
        <v>8650</v>
      </c>
      <c r="I8362" s="3" t="s">
        <v>26</v>
      </c>
      <c r="J8362" s="3" t="s">
        <v>27</v>
      </c>
      <c r="K8362" s="3" t="s">
        <v>4172</v>
      </c>
      <c r="L8362" s="3" t="s">
        <v>104</v>
      </c>
      <c r="M8362" s="3">
        <v>79907</v>
      </c>
      <c r="N8362" s="3" t="s">
        <v>105</v>
      </c>
      <c r="O8362" s="3" t="s">
        <v>4132</v>
      </c>
      <c r="P8362" s="3" t="s">
        <v>46</v>
      </c>
      <c r="Q8362" s="3" t="s">
        <v>68</v>
      </c>
      <c r="R8362" s="3" t="s">
        <v>4133</v>
      </c>
      <c r="S8362" s="3">
        <v>31.744</v>
      </c>
      <c r="T8362" s="3">
        <v>2</v>
      </c>
      <c r="U8362" s="3">
        <v>0.2</v>
      </c>
      <c r="V8362" s="3">
        <v>3.9679999999999964</v>
      </c>
    </row>
    <row r="8363" spans="1:22" ht="14.25" customHeight="1" x14ac:dyDescent="0.25">
      <c r="A8363" s="3">
        <v>8362</v>
      </c>
      <c r="B8363" s="3" t="s">
        <v>9977</v>
      </c>
      <c r="C8363" s="4">
        <f>YEAR(Table_1[[#This Row],[Order Date]])</f>
        <v>2014</v>
      </c>
      <c r="D8363" s="9">
        <v>41642</v>
      </c>
      <c r="E8363" s="3">
        <v>41644</v>
      </c>
      <c r="F8363" s="3" t="s">
        <v>23</v>
      </c>
      <c r="G8363" s="3" t="s">
        <v>8649</v>
      </c>
      <c r="H8363" s="3" t="s">
        <v>8650</v>
      </c>
      <c r="I8363" s="3" t="s">
        <v>26</v>
      </c>
      <c r="J8363" s="3" t="s">
        <v>27</v>
      </c>
      <c r="K8363" s="3" t="s">
        <v>4172</v>
      </c>
      <c r="L8363" s="3" t="s">
        <v>104</v>
      </c>
      <c r="M8363" s="3">
        <v>79907</v>
      </c>
      <c r="N8363" s="3" t="s">
        <v>105</v>
      </c>
      <c r="O8363" s="3" t="s">
        <v>9621</v>
      </c>
      <c r="P8363" s="3" t="s">
        <v>46</v>
      </c>
      <c r="Q8363" s="3" t="s">
        <v>78</v>
      </c>
      <c r="R8363" s="3" t="s">
        <v>9622</v>
      </c>
      <c r="S8363" s="3">
        <v>5.4319999999999986</v>
      </c>
      <c r="T8363" s="3">
        <v>2</v>
      </c>
      <c r="U8363" s="3">
        <v>0.8</v>
      </c>
      <c r="V8363" s="3">
        <v>-13.580000000000002</v>
      </c>
    </row>
    <row r="8364" spans="1:22" ht="14.25" customHeight="1" x14ac:dyDescent="0.25">
      <c r="A8364" s="3">
        <v>8363</v>
      </c>
      <c r="B8364" s="3" t="s">
        <v>9977</v>
      </c>
      <c r="C8364" s="4">
        <f>YEAR(Table_1[[#This Row],[Order Date]])</f>
        <v>2014</v>
      </c>
      <c r="D8364" s="9">
        <v>41642</v>
      </c>
      <c r="E8364" s="3">
        <v>41644</v>
      </c>
      <c r="F8364" s="3" t="s">
        <v>23</v>
      </c>
      <c r="G8364" s="3" t="s">
        <v>8649</v>
      </c>
      <c r="H8364" s="3" t="s">
        <v>8650</v>
      </c>
      <c r="I8364" s="3" t="s">
        <v>26</v>
      </c>
      <c r="J8364" s="3" t="s">
        <v>27</v>
      </c>
      <c r="K8364" s="3" t="s">
        <v>4172</v>
      </c>
      <c r="L8364" s="3" t="s">
        <v>104</v>
      </c>
      <c r="M8364" s="3">
        <v>79907</v>
      </c>
      <c r="N8364" s="3" t="s">
        <v>105</v>
      </c>
      <c r="O8364" s="3" t="s">
        <v>3804</v>
      </c>
      <c r="P8364" s="3" t="s">
        <v>32</v>
      </c>
      <c r="Q8364" s="3" t="s">
        <v>56</v>
      </c>
      <c r="R8364" s="3" t="s">
        <v>3805</v>
      </c>
      <c r="S8364" s="3">
        <v>913.43000000000006</v>
      </c>
      <c r="T8364" s="3">
        <v>5</v>
      </c>
      <c r="U8364" s="3">
        <v>0.3</v>
      </c>
      <c r="V8364" s="3">
        <v>-169.63700000000009</v>
      </c>
    </row>
    <row r="8365" spans="1:22" ht="14.25" customHeight="1" x14ac:dyDescent="0.25">
      <c r="A8365" s="3">
        <v>8364</v>
      </c>
      <c r="B8365" s="3" t="s">
        <v>9977</v>
      </c>
      <c r="C8365" s="4">
        <f>YEAR(Table_1[[#This Row],[Order Date]])</f>
        <v>2014</v>
      </c>
      <c r="D8365" s="9">
        <v>41642</v>
      </c>
      <c r="E8365" s="3">
        <v>41644</v>
      </c>
      <c r="F8365" s="3" t="s">
        <v>23</v>
      </c>
      <c r="G8365" s="3" t="s">
        <v>8649</v>
      </c>
      <c r="H8365" s="3" t="s">
        <v>8650</v>
      </c>
      <c r="I8365" s="3" t="s">
        <v>26</v>
      </c>
      <c r="J8365" s="3" t="s">
        <v>27</v>
      </c>
      <c r="K8365" s="3" t="s">
        <v>4172</v>
      </c>
      <c r="L8365" s="3" t="s">
        <v>104</v>
      </c>
      <c r="M8365" s="3">
        <v>79907</v>
      </c>
      <c r="N8365" s="3" t="s">
        <v>105</v>
      </c>
      <c r="O8365" s="3" t="s">
        <v>6094</v>
      </c>
      <c r="P8365" s="3" t="s">
        <v>46</v>
      </c>
      <c r="Q8365" s="3" t="s">
        <v>59</v>
      </c>
      <c r="R8365" s="3" t="s">
        <v>6095</v>
      </c>
      <c r="S8365" s="3">
        <v>372.14400000000001</v>
      </c>
      <c r="T8365" s="3">
        <v>3</v>
      </c>
      <c r="U8365" s="3">
        <v>0.2</v>
      </c>
      <c r="V8365" s="3">
        <v>27.910800000000009</v>
      </c>
    </row>
    <row r="8366" spans="1:22" ht="14.25" customHeight="1" x14ac:dyDescent="0.25">
      <c r="A8366" s="3">
        <v>8365</v>
      </c>
      <c r="B8366" s="3" t="s">
        <v>9978</v>
      </c>
      <c r="C8366" s="4">
        <f>YEAR(Table_1[[#This Row],[Order Date]])</f>
        <v>2014</v>
      </c>
      <c r="D8366" s="9">
        <v>41758</v>
      </c>
      <c r="E8366" s="3">
        <v>41762</v>
      </c>
      <c r="F8366" s="3" t="s">
        <v>50</v>
      </c>
      <c r="G8366" s="3" t="s">
        <v>4568</v>
      </c>
      <c r="H8366" s="3" t="s">
        <v>4569</v>
      </c>
      <c r="I8366" s="3" t="s">
        <v>26</v>
      </c>
      <c r="J8366" s="3" t="s">
        <v>27</v>
      </c>
      <c r="K8366" s="3" t="s">
        <v>9979</v>
      </c>
      <c r="L8366" s="3" t="s">
        <v>54</v>
      </c>
      <c r="M8366" s="3">
        <v>34741</v>
      </c>
      <c r="N8366" s="3" t="s">
        <v>30</v>
      </c>
      <c r="O8366" s="3" t="s">
        <v>4589</v>
      </c>
      <c r="P8366" s="3" t="s">
        <v>71</v>
      </c>
      <c r="Q8366" s="3" t="s">
        <v>72</v>
      </c>
      <c r="R8366" s="3" t="s">
        <v>4590</v>
      </c>
      <c r="S8366" s="3">
        <v>751.98400000000004</v>
      </c>
      <c r="T8366" s="3">
        <v>2</v>
      </c>
      <c r="U8366" s="3">
        <v>0.2</v>
      </c>
      <c r="V8366" s="3">
        <v>84.598199999999878</v>
      </c>
    </row>
    <row r="8367" spans="1:22" ht="14.25" customHeight="1" x14ac:dyDescent="0.25">
      <c r="A8367" s="3">
        <v>8366</v>
      </c>
      <c r="B8367" s="3" t="s">
        <v>9980</v>
      </c>
      <c r="C8367" s="4">
        <f>YEAR(Table_1[[#This Row],[Order Date]])</f>
        <v>2014</v>
      </c>
      <c r="D8367" s="9">
        <v>41670</v>
      </c>
      <c r="E8367" s="3">
        <v>41673</v>
      </c>
      <c r="F8367" s="3" t="s">
        <v>188</v>
      </c>
      <c r="G8367" s="3" t="s">
        <v>3758</v>
      </c>
      <c r="H8367" s="3" t="s">
        <v>3759</v>
      </c>
      <c r="I8367" s="3" t="s">
        <v>102</v>
      </c>
      <c r="J8367" s="3" t="s">
        <v>27</v>
      </c>
      <c r="K8367" s="3" t="s">
        <v>95</v>
      </c>
      <c r="L8367" s="3" t="s">
        <v>96</v>
      </c>
      <c r="M8367" s="3">
        <v>98105</v>
      </c>
      <c r="N8367" s="3" t="s">
        <v>44</v>
      </c>
      <c r="O8367" s="3" t="s">
        <v>70</v>
      </c>
      <c r="P8367" s="3" t="s">
        <v>71</v>
      </c>
      <c r="Q8367" s="3" t="s">
        <v>72</v>
      </c>
      <c r="R8367" s="3" t="s">
        <v>73</v>
      </c>
      <c r="S8367" s="3">
        <v>604.76800000000003</v>
      </c>
      <c r="T8367" s="3">
        <v>4</v>
      </c>
      <c r="U8367" s="3">
        <v>0.2</v>
      </c>
      <c r="V8367" s="3">
        <v>60.476800000000026</v>
      </c>
    </row>
    <row r="8368" spans="1:22" ht="14.25" customHeight="1" x14ac:dyDescent="0.25">
      <c r="A8368" s="3">
        <v>8367</v>
      </c>
      <c r="B8368" s="3" t="s">
        <v>9981</v>
      </c>
      <c r="C8368" s="4">
        <f>YEAR(Table_1[[#This Row],[Order Date]])</f>
        <v>2011</v>
      </c>
      <c r="D8368" s="9">
        <v>40793</v>
      </c>
      <c r="E8368" s="3">
        <v>40798</v>
      </c>
      <c r="F8368" s="3" t="s">
        <v>23</v>
      </c>
      <c r="G8368" s="3" t="s">
        <v>7934</v>
      </c>
      <c r="H8368" s="3" t="s">
        <v>7935</v>
      </c>
      <c r="I8368" s="3" t="s">
        <v>41</v>
      </c>
      <c r="J8368" s="3" t="s">
        <v>27</v>
      </c>
      <c r="K8368" s="3" t="s">
        <v>912</v>
      </c>
      <c r="L8368" s="3" t="s">
        <v>43</v>
      </c>
      <c r="M8368" s="3">
        <v>95051</v>
      </c>
      <c r="N8368" s="3" t="s">
        <v>44</v>
      </c>
      <c r="O8368" s="3" t="s">
        <v>9982</v>
      </c>
      <c r="P8368" s="3" t="s">
        <v>46</v>
      </c>
      <c r="Q8368" s="3" t="s">
        <v>578</v>
      </c>
      <c r="R8368" s="3" t="s">
        <v>9983</v>
      </c>
      <c r="S8368" s="3">
        <v>27.36</v>
      </c>
      <c r="T8368" s="3">
        <v>4</v>
      </c>
      <c r="U8368" s="3">
        <v>0</v>
      </c>
      <c r="V8368" s="3">
        <v>7.3872</v>
      </c>
    </row>
    <row r="8369" spans="1:22" ht="14.25" customHeight="1" x14ac:dyDescent="0.25">
      <c r="A8369" s="3">
        <v>8368</v>
      </c>
      <c r="B8369" s="3" t="s">
        <v>9981</v>
      </c>
      <c r="C8369" s="4">
        <f>YEAR(Table_1[[#This Row],[Order Date]])</f>
        <v>2011</v>
      </c>
      <c r="D8369" s="9">
        <v>40793</v>
      </c>
      <c r="E8369" s="3">
        <v>40798</v>
      </c>
      <c r="F8369" s="3" t="s">
        <v>23</v>
      </c>
      <c r="G8369" s="3" t="s">
        <v>7934</v>
      </c>
      <c r="H8369" s="3" t="s">
        <v>7935</v>
      </c>
      <c r="I8369" s="3" t="s">
        <v>41</v>
      </c>
      <c r="J8369" s="3" t="s">
        <v>27</v>
      </c>
      <c r="K8369" s="3" t="s">
        <v>912</v>
      </c>
      <c r="L8369" s="3" t="s">
        <v>43</v>
      </c>
      <c r="M8369" s="3">
        <v>95051</v>
      </c>
      <c r="N8369" s="3" t="s">
        <v>44</v>
      </c>
      <c r="O8369" s="3" t="s">
        <v>6622</v>
      </c>
      <c r="P8369" s="3" t="s">
        <v>46</v>
      </c>
      <c r="Q8369" s="3" t="s">
        <v>90</v>
      </c>
      <c r="R8369" s="3" t="s">
        <v>6623</v>
      </c>
      <c r="S8369" s="3">
        <v>20.56</v>
      </c>
      <c r="T8369" s="3">
        <v>2</v>
      </c>
      <c r="U8369" s="3">
        <v>0</v>
      </c>
      <c r="V8369" s="3">
        <v>9.663199999999998</v>
      </c>
    </row>
    <row r="8370" spans="1:22" ht="14.25" customHeight="1" x14ac:dyDescent="0.25">
      <c r="A8370" s="3">
        <v>8369</v>
      </c>
      <c r="B8370" s="3" t="s">
        <v>9981</v>
      </c>
      <c r="C8370" s="4">
        <f>YEAR(Table_1[[#This Row],[Order Date]])</f>
        <v>2011</v>
      </c>
      <c r="D8370" s="9">
        <v>40793</v>
      </c>
      <c r="E8370" s="3">
        <v>40798</v>
      </c>
      <c r="F8370" s="3" t="s">
        <v>23</v>
      </c>
      <c r="G8370" s="3" t="s">
        <v>7934</v>
      </c>
      <c r="H8370" s="3" t="s">
        <v>7935</v>
      </c>
      <c r="I8370" s="3" t="s">
        <v>41</v>
      </c>
      <c r="J8370" s="3" t="s">
        <v>27</v>
      </c>
      <c r="K8370" s="3" t="s">
        <v>912</v>
      </c>
      <c r="L8370" s="3" t="s">
        <v>43</v>
      </c>
      <c r="M8370" s="3">
        <v>95051</v>
      </c>
      <c r="N8370" s="3" t="s">
        <v>44</v>
      </c>
      <c r="O8370" s="3" t="s">
        <v>8891</v>
      </c>
      <c r="P8370" s="3" t="s">
        <v>46</v>
      </c>
      <c r="Q8370" s="3" t="s">
        <v>75</v>
      </c>
      <c r="R8370" s="3" t="s">
        <v>8892</v>
      </c>
      <c r="S8370" s="3">
        <v>83.920000000000016</v>
      </c>
      <c r="T8370" s="3">
        <v>5</v>
      </c>
      <c r="U8370" s="3">
        <v>0.2</v>
      </c>
      <c r="V8370" s="3">
        <v>31.47</v>
      </c>
    </row>
    <row r="8371" spans="1:22" ht="14.25" customHeight="1" x14ac:dyDescent="0.25">
      <c r="A8371" s="3">
        <v>8370</v>
      </c>
      <c r="B8371" s="3" t="s">
        <v>9984</v>
      </c>
      <c r="C8371" s="4">
        <f>YEAR(Table_1[[#This Row],[Order Date]])</f>
        <v>2013</v>
      </c>
      <c r="D8371" s="9">
        <v>41437</v>
      </c>
      <c r="E8371" s="3">
        <v>41442</v>
      </c>
      <c r="F8371" s="3" t="s">
        <v>50</v>
      </c>
      <c r="G8371" s="3" t="s">
        <v>2304</v>
      </c>
      <c r="H8371" s="3" t="s">
        <v>2305</v>
      </c>
      <c r="I8371" s="3" t="s">
        <v>26</v>
      </c>
      <c r="J8371" s="3" t="s">
        <v>27</v>
      </c>
      <c r="K8371" s="3" t="s">
        <v>42</v>
      </c>
      <c r="L8371" s="3" t="s">
        <v>43</v>
      </c>
      <c r="M8371" s="3">
        <v>90049</v>
      </c>
      <c r="N8371" s="3" t="s">
        <v>44</v>
      </c>
      <c r="O8371" s="3" t="s">
        <v>903</v>
      </c>
      <c r="P8371" s="3" t="s">
        <v>32</v>
      </c>
      <c r="Q8371" s="3" t="s">
        <v>56</v>
      </c>
      <c r="R8371" s="3" t="s">
        <v>904</v>
      </c>
      <c r="S8371" s="3">
        <v>902.71199999999999</v>
      </c>
      <c r="T8371" s="3">
        <v>3</v>
      </c>
      <c r="U8371" s="3">
        <v>0.2</v>
      </c>
      <c r="V8371" s="3">
        <v>33.851700000000051</v>
      </c>
    </row>
    <row r="8372" spans="1:22" ht="14.25" customHeight="1" x14ac:dyDescent="0.25">
      <c r="A8372" s="3">
        <v>8371</v>
      </c>
      <c r="B8372" s="3" t="s">
        <v>9985</v>
      </c>
      <c r="C8372" s="4">
        <f>YEAR(Table_1[[#This Row],[Order Date]])</f>
        <v>2013</v>
      </c>
      <c r="D8372" s="9">
        <v>41565</v>
      </c>
      <c r="E8372" s="3">
        <v>41569</v>
      </c>
      <c r="F8372" s="3" t="s">
        <v>50</v>
      </c>
      <c r="G8372" s="3" t="s">
        <v>3763</v>
      </c>
      <c r="H8372" s="3" t="s">
        <v>3764</v>
      </c>
      <c r="I8372" s="3" t="s">
        <v>102</v>
      </c>
      <c r="J8372" s="3" t="s">
        <v>27</v>
      </c>
      <c r="K8372" s="3" t="s">
        <v>3488</v>
      </c>
      <c r="L8372" s="3" t="s">
        <v>43</v>
      </c>
      <c r="M8372" s="3">
        <v>93727</v>
      </c>
      <c r="N8372" s="3" t="s">
        <v>44</v>
      </c>
      <c r="O8372" s="3" t="s">
        <v>7321</v>
      </c>
      <c r="P8372" s="3" t="s">
        <v>32</v>
      </c>
      <c r="Q8372" s="3" t="s">
        <v>33</v>
      </c>
      <c r="R8372" s="3" t="s">
        <v>7322</v>
      </c>
      <c r="S8372" s="3">
        <v>120.666</v>
      </c>
      <c r="T8372" s="3">
        <v>2</v>
      </c>
      <c r="U8372" s="3">
        <v>0.15</v>
      </c>
      <c r="V8372" s="3">
        <v>21.293999999999993</v>
      </c>
    </row>
    <row r="8373" spans="1:22" ht="14.25" customHeight="1" x14ac:dyDescent="0.25">
      <c r="A8373" s="3">
        <v>8372</v>
      </c>
      <c r="B8373" s="3" t="s">
        <v>9986</v>
      </c>
      <c r="C8373" s="4">
        <f>YEAR(Table_1[[#This Row],[Order Date]])</f>
        <v>2011</v>
      </c>
      <c r="D8373" s="9">
        <v>40904</v>
      </c>
      <c r="E8373" s="3">
        <v>40907</v>
      </c>
      <c r="F8373" s="3" t="s">
        <v>188</v>
      </c>
      <c r="G8373" s="3" t="s">
        <v>6951</v>
      </c>
      <c r="H8373" s="3" t="s">
        <v>6952</v>
      </c>
      <c r="I8373" s="3" t="s">
        <v>26</v>
      </c>
      <c r="J8373" s="3" t="s">
        <v>27</v>
      </c>
      <c r="K8373" s="3" t="s">
        <v>103</v>
      </c>
      <c r="L8373" s="3" t="s">
        <v>104</v>
      </c>
      <c r="M8373" s="3">
        <v>76106</v>
      </c>
      <c r="N8373" s="3" t="s">
        <v>105</v>
      </c>
      <c r="O8373" s="3" t="s">
        <v>1724</v>
      </c>
      <c r="P8373" s="3" t="s">
        <v>46</v>
      </c>
      <c r="Q8373" s="3" t="s">
        <v>75</v>
      </c>
      <c r="R8373" s="3" t="s">
        <v>1725</v>
      </c>
      <c r="S8373" s="3">
        <v>4.9839999999999991</v>
      </c>
      <c r="T8373" s="3">
        <v>1</v>
      </c>
      <c r="U8373" s="3">
        <v>0.8</v>
      </c>
      <c r="V8373" s="3">
        <v>-8.472800000000003</v>
      </c>
    </row>
    <row r="8374" spans="1:22" ht="14.25" customHeight="1" x14ac:dyDescent="0.25">
      <c r="A8374" s="3">
        <v>8373</v>
      </c>
      <c r="B8374" s="3" t="s">
        <v>9987</v>
      </c>
      <c r="C8374" s="4">
        <f>YEAR(Table_1[[#This Row],[Order Date]])</f>
        <v>2013</v>
      </c>
      <c r="D8374" s="9">
        <v>41603</v>
      </c>
      <c r="E8374" s="3">
        <v>41610</v>
      </c>
      <c r="F8374" s="3" t="s">
        <v>50</v>
      </c>
      <c r="G8374" s="3" t="s">
        <v>5869</v>
      </c>
      <c r="H8374" s="3" t="s">
        <v>5870</v>
      </c>
      <c r="I8374" s="3" t="s">
        <v>102</v>
      </c>
      <c r="J8374" s="3" t="s">
        <v>27</v>
      </c>
      <c r="K8374" s="3" t="s">
        <v>95</v>
      </c>
      <c r="L8374" s="3" t="s">
        <v>96</v>
      </c>
      <c r="M8374" s="3">
        <v>98105</v>
      </c>
      <c r="N8374" s="3" t="s">
        <v>44</v>
      </c>
      <c r="O8374" s="3" t="s">
        <v>3507</v>
      </c>
      <c r="P8374" s="3" t="s">
        <v>32</v>
      </c>
      <c r="Q8374" s="3" t="s">
        <v>65</v>
      </c>
      <c r="R8374" s="3" t="s">
        <v>3508</v>
      </c>
      <c r="S8374" s="3">
        <v>82.26</v>
      </c>
      <c r="T8374" s="3">
        <v>3</v>
      </c>
      <c r="U8374" s="3">
        <v>0</v>
      </c>
      <c r="V8374" s="3">
        <v>33.726600000000005</v>
      </c>
    </row>
    <row r="8375" spans="1:22" ht="14.25" customHeight="1" x14ac:dyDescent="0.25">
      <c r="A8375" s="3">
        <v>8374</v>
      </c>
      <c r="B8375" s="3" t="s">
        <v>9988</v>
      </c>
      <c r="C8375" s="4">
        <f>YEAR(Table_1[[#This Row],[Order Date]])</f>
        <v>2013</v>
      </c>
      <c r="D8375" s="9">
        <v>41589</v>
      </c>
      <c r="E8375" s="3">
        <v>41592</v>
      </c>
      <c r="F8375" s="3" t="s">
        <v>188</v>
      </c>
      <c r="G8375" s="3" t="s">
        <v>1699</v>
      </c>
      <c r="H8375" s="3" t="s">
        <v>1700</v>
      </c>
      <c r="I8375" s="3" t="s">
        <v>26</v>
      </c>
      <c r="J8375" s="3" t="s">
        <v>27</v>
      </c>
      <c r="K8375" s="3" t="s">
        <v>127</v>
      </c>
      <c r="L8375" s="3" t="s">
        <v>43</v>
      </c>
      <c r="M8375" s="3">
        <v>94110</v>
      </c>
      <c r="N8375" s="3" t="s">
        <v>44</v>
      </c>
      <c r="O8375" s="3" t="s">
        <v>4248</v>
      </c>
      <c r="P8375" s="3" t="s">
        <v>46</v>
      </c>
      <c r="Q8375" s="3" t="s">
        <v>59</v>
      </c>
      <c r="R8375" s="3" t="s">
        <v>4249</v>
      </c>
      <c r="S8375" s="3">
        <v>29.74</v>
      </c>
      <c r="T8375" s="3">
        <v>1</v>
      </c>
      <c r="U8375" s="3">
        <v>0</v>
      </c>
      <c r="V8375" s="3">
        <v>4.4610000000000021</v>
      </c>
    </row>
    <row r="8376" spans="1:22" ht="14.25" customHeight="1" x14ac:dyDescent="0.25">
      <c r="A8376" s="3">
        <v>8375</v>
      </c>
      <c r="B8376" s="3" t="s">
        <v>9989</v>
      </c>
      <c r="C8376" s="4">
        <f>YEAR(Table_1[[#This Row],[Order Date]])</f>
        <v>2012</v>
      </c>
      <c r="D8376" s="9">
        <v>40913</v>
      </c>
      <c r="E8376" s="3">
        <v>40918</v>
      </c>
      <c r="F8376" s="3" t="s">
        <v>50</v>
      </c>
      <c r="G8376" s="3" t="s">
        <v>2599</v>
      </c>
      <c r="H8376" s="3" t="s">
        <v>2600</v>
      </c>
      <c r="I8376" s="3" t="s">
        <v>102</v>
      </c>
      <c r="J8376" s="3" t="s">
        <v>27</v>
      </c>
      <c r="K8376" s="3" t="s">
        <v>127</v>
      </c>
      <c r="L8376" s="3" t="s">
        <v>43</v>
      </c>
      <c r="M8376" s="3">
        <v>94110</v>
      </c>
      <c r="N8376" s="3" t="s">
        <v>44</v>
      </c>
      <c r="O8376" s="3" t="s">
        <v>3650</v>
      </c>
      <c r="P8376" s="3" t="s">
        <v>46</v>
      </c>
      <c r="Q8376" s="3" t="s">
        <v>78</v>
      </c>
      <c r="R8376" s="3" t="s">
        <v>3651</v>
      </c>
      <c r="S8376" s="3">
        <v>87.36</v>
      </c>
      <c r="T8376" s="3">
        <v>6</v>
      </c>
      <c r="U8376" s="3">
        <v>0</v>
      </c>
      <c r="V8376" s="3">
        <v>23.587200000000003</v>
      </c>
    </row>
    <row r="8377" spans="1:22" ht="14.25" customHeight="1" x14ac:dyDescent="0.25">
      <c r="A8377" s="3">
        <v>8376</v>
      </c>
      <c r="B8377" s="3" t="s">
        <v>9989</v>
      </c>
      <c r="C8377" s="4">
        <f>YEAR(Table_1[[#This Row],[Order Date]])</f>
        <v>2012</v>
      </c>
      <c r="D8377" s="9">
        <v>40913</v>
      </c>
      <c r="E8377" s="3">
        <v>40918</v>
      </c>
      <c r="F8377" s="3" t="s">
        <v>50</v>
      </c>
      <c r="G8377" s="3" t="s">
        <v>2599</v>
      </c>
      <c r="H8377" s="3" t="s">
        <v>2600</v>
      </c>
      <c r="I8377" s="3" t="s">
        <v>102</v>
      </c>
      <c r="J8377" s="3" t="s">
        <v>27</v>
      </c>
      <c r="K8377" s="3" t="s">
        <v>127</v>
      </c>
      <c r="L8377" s="3" t="s">
        <v>43</v>
      </c>
      <c r="M8377" s="3">
        <v>94110</v>
      </c>
      <c r="N8377" s="3" t="s">
        <v>44</v>
      </c>
      <c r="O8377" s="3" t="s">
        <v>2614</v>
      </c>
      <c r="P8377" s="3" t="s">
        <v>46</v>
      </c>
      <c r="Q8377" s="3" t="s">
        <v>75</v>
      </c>
      <c r="R8377" s="3" t="s">
        <v>2615</v>
      </c>
      <c r="S8377" s="3">
        <v>56.16</v>
      </c>
      <c r="T8377" s="3">
        <v>6</v>
      </c>
      <c r="U8377" s="3">
        <v>0.2</v>
      </c>
      <c r="V8377" s="3">
        <v>17.549999999999994</v>
      </c>
    </row>
    <row r="8378" spans="1:22" ht="14.25" customHeight="1" x14ac:dyDescent="0.25">
      <c r="A8378" s="3">
        <v>8377</v>
      </c>
      <c r="B8378" s="3" t="s">
        <v>9990</v>
      </c>
      <c r="C8378" s="4">
        <f>YEAR(Table_1[[#This Row],[Order Date]])</f>
        <v>2014</v>
      </c>
      <c r="D8378" s="9">
        <v>41720</v>
      </c>
      <c r="E8378" s="3">
        <v>41726</v>
      </c>
      <c r="F8378" s="3" t="s">
        <v>50</v>
      </c>
      <c r="G8378" s="3" t="s">
        <v>3884</v>
      </c>
      <c r="H8378" s="3" t="s">
        <v>3885</v>
      </c>
      <c r="I8378" s="3" t="s">
        <v>41</v>
      </c>
      <c r="J8378" s="3" t="s">
        <v>27</v>
      </c>
      <c r="K8378" s="3" t="s">
        <v>5956</v>
      </c>
      <c r="L8378" s="3" t="s">
        <v>54</v>
      </c>
      <c r="M8378" s="3">
        <v>33068</v>
      </c>
      <c r="N8378" s="3" t="s">
        <v>30</v>
      </c>
      <c r="O8378" s="3" t="s">
        <v>5944</v>
      </c>
      <c r="P8378" s="3" t="s">
        <v>46</v>
      </c>
      <c r="Q8378" s="3" t="s">
        <v>78</v>
      </c>
      <c r="R8378" s="3" t="s">
        <v>5945</v>
      </c>
      <c r="S8378" s="3">
        <v>64.384</v>
      </c>
      <c r="T8378" s="3">
        <v>1</v>
      </c>
      <c r="U8378" s="3">
        <v>0.2</v>
      </c>
      <c r="V8378" s="3">
        <v>8.0479999999999983</v>
      </c>
    </row>
    <row r="8379" spans="1:22" ht="14.25" customHeight="1" x14ac:dyDescent="0.25">
      <c r="A8379" s="3">
        <v>8378</v>
      </c>
      <c r="B8379" s="3" t="s">
        <v>9991</v>
      </c>
      <c r="C8379" s="4">
        <f>YEAR(Table_1[[#This Row],[Order Date]])</f>
        <v>2012</v>
      </c>
      <c r="D8379" s="9">
        <v>41225</v>
      </c>
      <c r="E8379" s="3">
        <v>41231</v>
      </c>
      <c r="F8379" s="3" t="s">
        <v>50</v>
      </c>
      <c r="G8379" s="3" t="s">
        <v>7780</v>
      </c>
      <c r="H8379" s="3" t="s">
        <v>7781</v>
      </c>
      <c r="I8379" s="3" t="s">
        <v>41</v>
      </c>
      <c r="J8379" s="3" t="s">
        <v>27</v>
      </c>
      <c r="K8379" s="3" t="s">
        <v>184</v>
      </c>
      <c r="L8379" s="3" t="s">
        <v>104</v>
      </c>
      <c r="M8379" s="3">
        <v>77095</v>
      </c>
      <c r="N8379" s="3" t="s">
        <v>105</v>
      </c>
      <c r="O8379" s="3" t="s">
        <v>3393</v>
      </c>
      <c r="P8379" s="3" t="s">
        <v>46</v>
      </c>
      <c r="Q8379" s="3" t="s">
        <v>59</v>
      </c>
      <c r="R8379" s="3" t="s">
        <v>3394</v>
      </c>
      <c r="S8379" s="3">
        <v>64.784000000000006</v>
      </c>
      <c r="T8379" s="3">
        <v>1</v>
      </c>
      <c r="U8379" s="3">
        <v>0.2</v>
      </c>
      <c r="V8379" s="3">
        <v>-14.576399999999996</v>
      </c>
    </row>
    <row r="8380" spans="1:22" ht="14.25" customHeight="1" x14ac:dyDescent="0.25">
      <c r="A8380" s="3">
        <v>8379</v>
      </c>
      <c r="B8380" s="3" t="s">
        <v>9991</v>
      </c>
      <c r="C8380" s="4">
        <f>YEAR(Table_1[[#This Row],[Order Date]])</f>
        <v>2012</v>
      </c>
      <c r="D8380" s="9">
        <v>41225</v>
      </c>
      <c r="E8380" s="3">
        <v>41231</v>
      </c>
      <c r="F8380" s="3" t="s">
        <v>50</v>
      </c>
      <c r="G8380" s="3" t="s">
        <v>7780</v>
      </c>
      <c r="H8380" s="3" t="s">
        <v>7781</v>
      </c>
      <c r="I8380" s="3" t="s">
        <v>41</v>
      </c>
      <c r="J8380" s="3" t="s">
        <v>27</v>
      </c>
      <c r="K8380" s="3" t="s">
        <v>184</v>
      </c>
      <c r="L8380" s="3" t="s">
        <v>104</v>
      </c>
      <c r="M8380" s="3">
        <v>77095</v>
      </c>
      <c r="N8380" s="3" t="s">
        <v>105</v>
      </c>
      <c r="O8380" s="3" t="s">
        <v>918</v>
      </c>
      <c r="P8380" s="3" t="s">
        <v>46</v>
      </c>
      <c r="Q8380" s="3" t="s">
        <v>90</v>
      </c>
      <c r="R8380" s="3" t="s">
        <v>919</v>
      </c>
      <c r="S8380" s="3">
        <v>15.552000000000003</v>
      </c>
      <c r="T8380" s="3">
        <v>3</v>
      </c>
      <c r="U8380" s="3">
        <v>0.2</v>
      </c>
      <c r="V8380" s="3">
        <v>5.6375999999999999</v>
      </c>
    </row>
    <row r="8381" spans="1:22" ht="14.25" customHeight="1" x14ac:dyDescent="0.25">
      <c r="A8381" s="3">
        <v>8380</v>
      </c>
      <c r="B8381" s="3" t="s">
        <v>9991</v>
      </c>
      <c r="C8381" s="4">
        <f>YEAR(Table_1[[#This Row],[Order Date]])</f>
        <v>2012</v>
      </c>
      <c r="D8381" s="9">
        <v>41225</v>
      </c>
      <c r="E8381" s="3">
        <v>41231</v>
      </c>
      <c r="F8381" s="3" t="s">
        <v>50</v>
      </c>
      <c r="G8381" s="3" t="s">
        <v>7780</v>
      </c>
      <c r="H8381" s="3" t="s">
        <v>7781</v>
      </c>
      <c r="I8381" s="3" t="s">
        <v>41</v>
      </c>
      <c r="J8381" s="3" t="s">
        <v>27</v>
      </c>
      <c r="K8381" s="3" t="s">
        <v>184</v>
      </c>
      <c r="L8381" s="3" t="s">
        <v>104</v>
      </c>
      <c r="M8381" s="3">
        <v>77095</v>
      </c>
      <c r="N8381" s="3" t="s">
        <v>105</v>
      </c>
      <c r="O8381" s="3" t="s">
        <v>3453</v>
      </c>
      <c r="P8381" s="3" t="s">
        <v>46</v>
      </c>
      <c r="Q8381" s="3" t="s">
        <v>173</v>
      </c>
      <c r="R8381" s="3" t="s">
        <v>3454</v>
      </c>
      <c r="S8381" s="3">
        <v>223.88799999999998</v>
      </c>
      <c r="T8381" s="3">
        <v>7</v>
      </c>
      <c r="U8381" s="3">
        <v>0.2</v>
      </c>
      <c r="V8381" s="3">
        <v>69.964999999999975</v>
      </c>
    </row>
    <row r="8382" spans="1:22" ht="14.25" customHeight="1" x14ac:dyDescent="0.25">
      <c r="A8382" s="3">
        <v>8381</v>
      </c>
      <c r="B8382" s="3" t="s">
        <v>9992</v>
      </c>
      <c r="C8382" s="4">
        <f>YEAR(Table_1[[#This Row],[Order Date]])</f>
        <v>2011</v>
      </c>
      <c r="D8382" s="9">
        <v>40795</v>
      </c>
      <c r="E8382" s="3">
        <v>40800</v>
      </c>
      <c r="F8382" s="3" t="s">
        <v>23</v>
      </c>
      <c r="G8382" s="3" t="s">
        <v>3525</v>
      </c>
      <c r="H8382" s="3" t="s">
        <v>3526</v>
      </c>
      <c r="I8382" s="3" t="s">
        <v>26</v>
      </c>
      <c r="J8382" s="3" t="s">
        <v>27</v>
      </c>
      <c r="K8382" s="3" t="s">
        <v>303</v>
      </c>
      <c r="L8382" s="3" t="s">
        <v>211</v>
      </c>
      <c r="M8382" s="3">
        <v>60653</v>
      </c>
      <c r="N8382" s="3" t="s">
        <v>105</v>
      </c>
      <c r="O8382" s="3" t="s">
        <v>2741</v>
      </c>
      <c r="P8382" s="3" t="s">
        <v>46</v>
      </c>
      <c r="Q8382" s="3" t="s">
        <v>90</v>
      </c>
      <c r="R8382" s="3" t="s">
        <v>2742</v>
      </c>
      <c r="S8382" s="3">
        <v>10.896000000000001</v>
      </c>
      <c r="T8382" s="3">
        <v>3</v>
      </c>
      <c r="U8382" s="3">
        <v>0.2</v>
      </c>
      <c r="V8382" s="3">
        <v>3.4049999999999994</v>
      </c>
    </row>
    <row r="8383" spans="1:22" ht="14.25" customHeight="1" x14ac:dyDescent="0.25">
      <c r="A8383" s="3">
        <v>8382</v>
      </c>
      <c r="B8383" s="3" t="s">
        <v>9993</v>
      </c>
      <c r="C8383" s="4">
        <f>YEAR(Table_1[[#This Row],[Order Date]])</f>
        <v>2013</v>
      </c>
      <c r="D8383" s="9">
        <v>41351</v>
      </c>
      <c r="E8383" s="3">
        <v>41353</v>
      </c>
      <c r="F8383" s="3" t="s">
        <v>23</v>
      </c>
      <c r="G8383" s="3" t="s">
        <v>6022</v>
      </c>
      <c r="H8383" s="3" t="s">
        <v>6023</v>
      </c>
      <c r="I8383" s="3" t="s">
        <v>26</v>
      </c>
      <c r="J8383" s="3" t="s">
        <v>27</v>
      </c>
      <c r="K8383" s="3" t="s">
        <v>127</v>
      </c>
      <c r="L8383" s="3" t="s">
        <v>43</v>
      </c>
      <c r="M8383" s="3">
        <v>94109</v>
      </c>
      <c r="N8383" s="3" t="s">
        <v>44</v>
      </c>
      <c r="O8383" s="3" t="s">
        <v>1977</v>
      </c>
      <c r="P8383" s="3" t="s">
        <v>71</v>
      </c>
      <c r="Q8383" s="3" t="s">
        <v>72</v>
      </c>
      <c r="R8383" s="3" t="s">
        <v>1978</v>
      </c>
      <c r="S8383" s="3">
        <v>84.784000000000006</v>
      </c>
      <c r="T8383" s="3">
        <v>2</v>
      </c>
      <c r="U8383" s="3">
        <v>0.2</v>
      </c>
      <c r="V8383" s="3">
        <v>-20.136200000000006</v>
      </c>
    </row>
    <row r="8384" spans="1:22" ht="14.25" customHeight="1" x14ac:dyDescent="0.25">
      <c r="A8384" s="3">
        <v>8383</v>
      </c>
      <c r="B8384" s="3" t="s">
        <v>9994</v>
      </c>
      <c r="C8384" s="4">
        <f>YEAR(Table_1[[#This Row],[Order Date]])</f>
        <v>2013</v>
      </c>
      <c r="D8384" s="9">
        <v>41313</v>
      </c>
      <c r="E8384" s="3">
        <v>41320</v>
      </c>
      <c r="F8384" s="3" t="s">
        <v>50</v>
      </c>
      <c r="G8384" s="3" t="s">
        <v>8728</v>
      </c>
      <c r="H8384" s="3" t="s">
        <v>8729</v>
      </c>
      <c r="I8384" s="3" t="s">
        <v>41</v>
      </c>
      <c r="J8384" s="3" t="s">
        <v>27</v>
      </c>
      <c r="K8384" s="3" t="s">
        <v>184</v>
      </c>
      <c r="L8384" s="3" t="s">
        <v>104</v>
      </c>
      <c r="M8384" s="3">
        <v>77036</v>
      </c>
      <c r="N8384" s="3" t="s">
        <v>105</v>
      </c>
      <c r="O8384" s="3" t="s">
        <v>3375</v>
      </c>
      <c r="P8384" s="3" t="s">
        <v>32</v>
      </c>
      <c r="Q8384" s="3" t="s">
        <v>36</v>
      </c>
      <c r="R8384" s="3" t="s">
        <v>3376</v>
      </c>
      <c r="S8384" s="3">
        <v>241.49999999999997</v>
      </c>
      <c r="T8384" s="3">
        <v>4</v>
      </c>
      <c r="U8384" s="3">
        <v>0.3</v>
      </c>
      <c r="V8384" s="3">
        <v>0</v>
      </c>
    </row>
    <row r="8385" spans="1:22" ht="14.25" customHeight="1" x14ac:dyDescent="0.25">
      <c r="A8385" s="3">
        <v>8384</v>
      </c>
      <c r="B8385" s="3" t="s">
        <v>9995</v>
      </c>
      <c r="C8385" s="4">
        <f>YEAR(Table_1[[#This Row],[Order Date]])</f>
        <v>2013</v>
      </c>
      <c r="D8385" s="9">
        <v>41605</v>
      </c>
      <c r="E8385" s="3">
        <v>41607</v>
      </c>
      <c r="F8385" s="3" t="s">
        <v>188</v>
      </c>
      <c r="G8385" s="3" t="s">
        <v>4391</v>
      </c>
      <c r="H8385" s="3" t="s">
        <v>4392</v>
      </c>
      <c r="I8385" s="3" t="s">
        <v>102</v>
      </c>
      <c r="J8385" s="3" t="s">
        <v>27</v>
      </c>
      <c r="K8385" s="3" t="s">
        <v>9996</v>
      </c>
      <c r="L8385" s="3" t="s">
        <v>747</v>
      </c>
      <c r="M8385" s="3">
        <v>6484</v>
      </c>
      <c r="N8385" s="3" t="s">
        <v>148</v>
      </c>
      <c r="O8385" s="3" t="s">
        <v>3170</v>
      </c>
      <c r="P8385" s="3" t="s">
        <v>71</v>
      </c>
      <c r="Q8385" s="3" t="s">
        <v>161</v>
      </c>
      <c r="R8385" s="3" t="s">
        <v>3171</v>
      </c>
      <c r="S8385" s="3">
        <v>59.97</v>
      </c>
      <c r="T8385" s="3">
        <v>3</v>
      </c>
      <c r="U8385" s="3">
        <v>0</v>
      </c>
      <c r="V8385" s="3">
        <v>14.992499999999996</v>
      </c>
    </row>
    <row r="8386" spans="1:22" ht="14.25" customHeight="1" x14ac:dyDescent="0.25">
      <c r="A8386" s="3">
        <v>8385</v>
      </c>
      <c r="B8386" s="3" t="s">
        <v>9995</v>
      </c>
      <c r="C8386" s="4">
        <f>YEAR(Table_1[[#This Row],[Order Date]])</f>
        <v>2013</v>
      </c>
      <c r="D8386" s="9">
        <v>41605</v>
      </c>
      <c r="E8386" s="3">
        <v>41607</v>
      </c>
      <c r="F8386" s="3" t="s">
        <v>188</v>
      </c>
      <c r="G8386" s="3" t="s">
        <v>4391</v>
      </c>
      <c r="H8386" s="3" t="s">
        <v>4392</v>
      </c>
      <c r="I8386" s="3" t="s">
        <v>102</v>
      </c>
      <c r="J8386" s="3" t="s">
        <v>27</v>
      </c>
      <c r="K8386" s="3" t="s">
        <v>9996</v>
      </c>
      <c r="L8386" s="3" t="s">
        <v>747</v>
      </c>
      <c r="M8386" s="3">
        <v>6484</v>
      </c>
      <c r="N8386" s="3" t="s">
        <v>148</v>
      </c>
      <c r="O8386" s="3" t="s">
        <v>5226</v>
      </c>
      <c r="P8386" s="3" t="s">
        <v>46</v>
      </c>
      <c r="Q8386" s="3" t="s">
        <v>90</v>
      </c>
      <c r="R8386" s="3" t="s">
        <v>5227</v>
      </c>
      <c r="S8386" s="3">
        <v>13.36</v>
      </c>
      <c r="T8386" s="3">
        <v>2</v>
      </c>
      <c r="U8386" s="3">
        <v>0</v>
      </c>
      <c r="V8386" s="3">
        <v>6.4127999999999998</v>
      </c>
    </row>
    <row r="8387" spans="1:22" ht="14.25" customHeight="1" x14ac:dyDescent="0.25">
      <c r="A8387" s="3">
        <v>8386</v>
      </c>
      <c r="B8387" s="3" t="s">
        <v>9997</v>
      </c>
      <c r="C8387" s="4">
        <f>YEAR(Table_1[[#This Row],[Order Date]])</f>
        <v>2014</v>
      </c>
      <c r="D8387" s="9">
        <v>41887</v>
      </c>
      <c r="E8387" s="3">
        <v>41891</v>
      </c>
      <c r="F8387" s="3" t="s">
        <v>50</v>
      </c>
      <c r="G8387" s="3" t="s">
        <v>481</v>
      </c>
      <c r="H8387" s="3" t="s">
        <v>482</v>
      </c>
      <c r="I8387" s="3" t="s">
        <v>41</v>
      </c>
      <c r="J8387" s="3" t="s">
        <v>27</v>
      </c>
      <c r="K8387" s="3" t="s">
        <v>3199</v>
      </c>
      <c r="L8387" s="3" t="s">
        <v>43</v>
      </c>
      <c r="M8387" s="3">
        <v>94601</v>
      </c>
      <c r="N8387" s="3" t="s">
        <v>44</v>
      </c>
      <c r="O8387" s="3" t="s">
        <v>4737</v>
      </c>
      <c r="P8387" s="3" t="s">
        <v>46</v>
      </c>
      <c r="Q8387" s="3" t="s">
        <v>75</v>
      </c>
      <c r="R8387" s="3" t="s">
        <v>4738</v>
      </c>
      <c r="S8387" s="3">
        <v>11.808</v>
      </c>
      <c r="T8387" s="3">
        <v>3</v>
      </c>
      <c r="U8387" s="3">
        <v>0.2</v>
      </c>
      <c r="V8387" s="3">
        <v>4.1327999999999996</v>
      </c>
    </row>
    <row r="8388" spans="1:22" ht="14.25" customHeight="1" x14ac:dyDescent="0.25">
      <c r="A8388" s="3">
        <v>8387</v>
      </c>
      <c r="B8388" s="3" t="s">
        <v>9998</v>
      </c>
      <c r="C8388" s="4">
        <f>YEAR(Table_1[[#This Row],[Order Date]])</f>
        <v>2012</v>
      </c>
      <c r="D8388" s="9">
        <v>41057</v>
      </c>
      <c r="E8388" s="3">
        <v>41063</v>
      </c>
      <c r="F8388" s="3" t="s">
        <v>50</v>
      </c>
      <c r="G8388" s="3" t="s">
        <v>5059</v>
      </c>
      <c r="H8388" s="3" t="s">
        <v>5060</v>
      </c>
      <c r="I8388" s="3" t="s">
        <v>26</v>
      </c>
      <c r="J8388" s="3" t="s">
        <v>27</v>
      </c>
      <c r="K8388" s="3" t="s">
        <v>1293</v>
      </c>
      <c r="L8388" s="3" t="s">
        <v>747</v>
      </c>
      <c r="M8388" s="3">
        <v>6040</v>
      </c>
      <c r="N8388" s="3" t="s">
        <v>148</v>
      </c>
      <c r="O8388" s="3" t="s">
        <v>2808</v>
      </c>
      <c r="P8388" s="3" t="s">
        <v>46</v>
      </c>
      <c r="Q8388" s="3" t="s">
        <v>59</v>
      </c>
      <c r="R8388" s="3" t="s">
        <v>2809</v>
      </c>
      <c r="S8388" s="3">
        <v>16.239999999999998</v>
      </c>
      <c r="T8388" s="3">
        <v>1</v>
      </c>
      <c r="U8388" s="3">
        <v>0</v>
      </c>
      <c r="V8388" s="3">
        <v>2.4359999999999999</v>
      </c>
    </row>
    <row r="8389" spans="1:22" ht="14.25" customHeight="1" x14ac:dyDescent="0.25">
      <c r="A8389" s="3">
        <v>8388</v>
      </c>
      <c r="B8389" s="3" t="s">
        <v>9998</v>
      </c>
      <c r="C8389" s="4">
        <f>YEAR(Table_1[[#This Row],[Order Date]])</f>
        <v>2012</v>
      </c>
      <c r="D8389" s="9">
        <v>41057</v>
      </c>
      <c r="E8389" s="3">
        <v>41063</v>
      </c>
      <c r="F8389" s="3" t="s">
        <v>50</v>
      </c>
      <c r="G8389" s="3" t="s">
        <v>5059</v>
      </c>
      <c r="H8389" s="3" t="s">
        <v>5060</v>
      </c>
      <c r="I8389" s="3" t="s">
        <v>26</v>
      </c>
      <c r="J8389" s="3" t="s">
        <v>27</v>
      </c>
      <c r="K8389" s="3" t="s">
        <v>1293</v>
      </c>
      <c r="L8389" s="3" t="s">
        <v>747</v>
      </c>
      <c r="M8389" s="3">
        <v>6040</v>
      </c>
      <c r="N8389" s="3" t="s">
        <v>148</v>
      </c>
      <c r="O8389" s="3" t="s">
        <v>759</v>
      </c>
      <c r="P8389" s="3" t="s">
        <v>46</v>
      </c>
      <c r="Q8389" s="3" t="s">
        <v>59</v>
      </c>
      <c r="R8389" s="3" t="s">
        <v>760</v>
      </c>
      <c r="S8389" s="3">
        <v>77.55</v>
      </c>
      <c r="T8389" s="3">
        <v>5</v>
      </c>
      <c r="U8389" s="3">
        <v>0</v>
      </c>
      <c r="V8389" s="3">
        <v>21.714000000000002</v>
      </c>
    </row>
    <row r="8390" spans="1:22" ht="14.25" customHeight="1" x14ac:dyDescent="0.25">
      <c r="A8390" s="3">
        <v>8389</v>
      </c>
      <c r="B8390" s="3" t="s">
        <v>9999</v>
      </c>
      <c r="C8390" s="4">
        <f>YEAR(Table_1[[#This Row],[Order Date]])</f>
        <v>2011</v>
      </c>
      <c r="D8390" s="9">
        <v>40848</v>
      </c>
      <c r="E8390" s="3">
        <v>40852</v>
      </c>
      <c r="F8390" s="3" t="s">
        <v>50</v>
      </c>
      <c r="G8390" s="3" t="s">
        <v>3107</v>
      </c>
      <c r="H8390" s="3" t="s">
        <v>3108</v>
      </c>
      <c r="I8390" s="3" t="s">
        <v>41</v>
      </c>
      <c r="J8390" s="3" t="s">
        <v>27</v>
      </c>
      <c r="K8390" s="3" t="s">
        <v>6067</v>
      </c>
      <c r="L8390" s="3" t="s">
        <v>788</v>
      </c>
      <c r="M8390" s="3">
        <v>7050</v>
      </c>
      <c r="N8390" s="3" t="s">
        <v>148</v>
      </c>
      <c r="O8390" s="3" t="s">
        <v>1992</v>
      </c>
      <c r="P8390" s="3" t="s">
        <v>46</v>
      </c>
      <c r="Q8390" s="3" t="s">
        <v>78</v>
      </c>
      <c r="R8390" s="3" t="s">
        <v>1993</v>
      </c>
      <c r="S8390" s="3">
        <v>76.12</v>
      </c>
      <c r="T8390" s="3">
        <v>2</v>
      </c>
      <c r="U8390" s="3">
        <v>0</v>
      </c>
      <c r="V8390" s="3">
        <v>22.074799999999996</v>
      </c>
    </row>
    <row r="8391" spans="1:22" ht="14.25" customHeight="1" x14ac:dyDescent="0.25">
      <c r="A8391" s="3">
        <v>8390</v>
      </c>
      <c r="B8391" s="3" t="s">
        <v>10000</v>
      </c>
      <c r="C8391" s="4">
        <f>YEAR(Table_1[[#This Row],[Order Date]])</f>
        <v>2013</v>
      </c>
      <c r="D8391" s="9">
        <v>41636</v>
      </c>
      <c r="E8391" s="3">
        <v>41639</v>
      </c>
      <c r="F8391" s="3" t="s">
        <v>188</v>
      </c>
      <c r="G8391" s="3" t="s">
        <v>2313</v>
      </c>
      <c r="H8391" s="3" t="s">
        <v>2314</v>
      </c>
      <c r="I8391" s="3" t="s">
        <v>102</v>
      </c>
      <c r="J8391" s="3" t="s">
        <v>27</v>
      </c>
      <c r="K8391" s="3" t="s">
        <v>801</v>
      </c>
      <c r="L8391" s="3" t="s">
        <v>498</v>
      </c>
      <c r="M8391" s="3">
        <v>44312</v>
      </c>
      <c r="N8391" s="3" t="s">
        <v>148</v>
      </c>
      <c r="O8391" s="3" t="s">
        <v>499</v>
      </c>
      <c r="P8391" s="3" t="s">
        <v>46</v>
      </c>
      <c r="Q8391" s="3" t="s">
        <v>269</v>
      </c>
      <c r="R8391" s="3" t="s">
        <v>500</v>
      </c>
      <c r="S8391" s="3">
        <v>17.184000000000001</v>
      </c>
      <c r="T8391" s="3">
        <v>6</v>
      </c>
      <c r="U8391" s="3">
        <v>0.2</v>
      </c>
      <c r="V8391" s="3">
        <v>6.2291999999999996</v>
      </c>
    </row>
    <row r="8392" spans="1:22" ht="14.25" customHeight="1" x14ac:dyDescent="0.25">
      <c r="A8392" s="3">
        <v>8391</v>
      </c>
      <c r="B8392" s="3" t="s">
        <v>10001</v>
      </c>
      <c r="C8392" s="4">
        <f>YEAR(Table_1[[#This Row],[Order Date]])</f>
        <v>2014</v>
      </c>
      <c r="D8392" s="9">
        <v>41978</v>
      </c>
      <c r="E8392" s="3">
        <v>41980</v>
      </c>
      <c r="F8392" s="3" t="s">
        <v>188</v>
      </c>
      <c r="G8392" s="3" t="s">
        <v>2420</v>
      </c>
      <c r="H8392" s="3" t="s">
        <v>2421</v>
      </c>
      <c r="I8392" s="3" t="s">
        <v>41</v>
      </c>
      <c r="J8392" s="3" t="s">
        <v>27</v>
      </c>
      <c r="K8392" s="3" t="s">
        <v>42</v>
      </c>
      <c r="L8392" s="3" t="s">
        <v>43</v>
      </c>
      <c r="M8392" s="3">
        <v>90032</v>
      </c>
      <c r="N8392" s="3" t="s">
        <v>44</v>
      </c>
      <c r="O8392" s="3" t="s">
        <v>4004</v>
      </c>
      <c r="P8392" s="3" t="s">
        <v>46</v>
      </c>
      <c r="Q8392" s="3" t="s">
        <v>90</v>
      </c>
      <c r="R8392" s="3" t="s">
        <v>4005</v>
      </c>
      <c r="S8392" s="3">
        <v>11.76</v>
      </c>
      <c r="T8392" s="3">
        <v>2</v>
      </c>
      <c r="U8392" s="3">
        <v>0</v>
      </c>
      <c r="V8392" s="3">
        <v>5.7623999999999995</v>
      </c>
    </row>
    <row r="8393" spans="1:22" ht="14.25" customHeight="1" x14ac:dyDescent="0.25">
      <c r="A8393" s="3">
        <v>8392</v>
      </c>
      <c r="B8393" s="3" t="s">
        <v>10002</v>
      </c>
      <c r="C8393" s="4">
        <f>YEAR(Table_1[[#This Row],[Order Date]])</f>
        <v>2014</v>
      </c>
      <c r="D8393" s="9">
        <v>41997</v>
      </c>
      <c r="E8393" s="3">
        <v>42004</v>
      </c>
      <c r="F8393" s="3" t="s">
        <v>50</v>
      </c>
      <c r="G8393" s="3" t="s">
        <v>6180</v>
      </c>
      <c r="H8393" s="3" t="s">
        <v>6181</v>
      </c>
      <c r="I8393" s="3" t="s">
        <v>102</v>
      </c>
      <c r="J8393" s="3" t="s">
        <v>27</v>
      </c>
      <c r="K8393" s="3" t="s">
        <v>10003</v>
      </c>
      <c r="L8393" s="3" t="s">
        <v>747</v>
      </c>
      <c r="M8393" s="3">
        <v>6810</v>
      </c>
      <c r="N8393" s="3" t="s">
        <v>148</v>
      </c>
      <c r="O8393" s="3" t="s">
        <v>3928</v>
      </c>
      <c r="P8393" s="3" t="s">
        <v>32</v>
      </c>
      <c r="Q8393" s="3" t="s">
        <v>65</v>
      </c>
      <c r="R8393" s="3" t="s">
        <v>3929</v>
      </c>
      <c r="S8393" s="3">
        <v>27.46</v>
      </c>
      <c r="T8393" s="3">
        <v>2</v>
      </c>
      <c r="U8393" s="3">
        <v>0</v>
      </c>
      <c r="V8393" s="3">
        <v>9.8856000000000002</v>
      </c>
    </row>
    <row r="8394" spans="1:22" ht="14.25" customHeight="1" x14ac:dyDescent="0.25">
      <c r="A8394" s="3">
        <v>8393</v>
      </c>
      <c r="B8394" s="3" t="s">
        <v>10004</v>
      </c>
      <c r="C8394" s="4">
        <f>YEAR(Table_1[[#This Row],[Order Date]])</f>
        <v>2013</v>
      </c>
      <c r="D8394" s="9">
        <v>41610</v>
      </c>
      <c r="E8394" s="3">
        <v>41615</v>
      </c>
      <c r="F8394" s="3" t="s">
        <v>23</v>
      </c>
      <c r="G8394" s="3" t="s">
        <v>3480</v>
      </c>
      <c r="H8394" s="3" t="s">
        <v>3481</v>
      </c>
      <c r="I8394" s="3" t="s">
        <v>26</v>
      </c>
      <c r="J8394" s="3" t="s">
        <v>27</v>
      </c>
      <c r="K8394" s="3" t="s">
        <v>612</v>
      </c>
      <c r="L8394" s="3" t="s">
        <v>1245</v>
      </c>
      <c r="M8394" s="3">
        <v>2038</v>
      </c>
      <c r="N8394" s="3" t="s">
        <v>148</v>
      </c>
      <c r="O8394" s="3" t="s">
        <v>7598</v>
      </c>
      <c r="P8394" s="3" t="s">
        <v>71</v>
      </c>
      <c r="Q8394" s="3" t="s">
        <v>72</v>
      </c>
      <c r="R8394" s="3" t="s">
        <v>7599</v>
      </c>
      <c r="S8394" s="3">
        <v>137.94</v>
      </c>
      <c r="T8394" s="3">
        <v>3</v>
      </c>
      <c r="U8394" s="3">
        <v>0</v>
      </c>
      <c r="V8394" s="3">
        <v>35.864399999999996</v>
      </c>
    </row>
    <row r="8395" spans="1:22" ht="14.25" customHeight="1" x14ac:dyDescent="0.25">
      <c r="A8395" s="3">
        <v>8394</v>
      </c>
      <c r="B8395" s="3" t="s">
        <v>10004</v>
      </c>
      <c r="C8395" s="4">
        <f>YEAR(Table_1[[#This Row],[Order Date]])</f>
        <v>2013</v>
      </c>
      <c r="D8395" s="9">
        <v>41610</v>
      </c>
      <c r="E8395" s="3">
        <v>41615</v>
      </c>
      <c r="F8395" s="3" t="s">
        <v>23</v>
      </c>
      <c r="G8395" s="3" t="s">
        <v>3480</v>
      </c>
      <c r="H8395" s="3" t="s">
        <v>3481</v>
      </c>
      <c r="I8395" s="3" t="s">
        <v>26</v>
      </c>
      <c r="J8395" s="3" t="s">
        <v>27</v>
      </c>
      <c r="K8395" s="3" t="s">
        <v>612</v>
      </c>
      <c r="L8395" s="3" t="s">
        <v>1245</v>
      </c>
      <c r="M8395" s="3">
        <v>2038</v>
      </c>
      <c r="N8395" s="3" t="s">
        <v>148</v>
      </c>
      <c r="O8395" s="3" t="s">
        <v>5693</v>
      </c>
      <c r="P8395" s="3" t="s">
        <v>32</v>
      </c>
      <c r="Q8395" s="3" t="s">
        <v>65</v>
      </c>
      <c r="R8395" s="3" t="s">
        <v>5694</v>
      </c>
      <c r="S8395" s="3">
        <v>111.15</v>
      </c>
      <c r="T8395" s="3">
        <v>5</v>
      </c>
      <c r="U8395" s="3">
        <v>0</v>
      </c>
      <c r="V8395" s="3">
        <v>48.906000000000006</v>
      </c>
    </row>
    <row r="8396" spans="1:22" ht="14.25" customHeight="1" x14ac:dyDescent="0.25">
      <c r="A8396" s="3">
        <v>8395</v>
      </c>
      <c r="B8396" s="3" t="s">
        <v>10004</v>
      </c>
      <c r="C8396" s="4">
        <f>YEAR(Table_1[[#This Row],[Order Date]])</f>
        <v>2013</v>
      </c>
      <c r="D8396" s="9">
        <v>41610</v>
      </c>
      <c r="E8396" s="3">
        <v>41615</v>
      </c>
      <c r="F8396" s="3" t="s">
        <v>23</v>
      </c>
      <c r="G8396" s="3" t="s">
        <v>3480</v>
      </c>
      <c r="H8396" s="3" t="s">
        <v>3481</v>
      </c>
      <c r="I8396" s="3" t="s">
        <v>26</v>
      </c>
      <c r="J8396" s="3" t="s">
        <v>27</v>
      </c>
      <c r="K8396" s="3" t="s">
        <v>612</v>
      </c>
      <c r="L8396" s="3" t="s">
        <v>1245</v>
      </c>
      <c r="M8396" s="3">
        <v>2038</v>
      </c>
      <c r="N8396" s="3" t="s">
        <v>148</v>
      </c>
      <c r="O8396" s="3" t="s">
        <v>937</v>
      </c>
      <c r="P8396" s="3" t="s">
        <v>46</v>
      </c>
      <c r="Q8396" s="3" t="s">
        <v>78</v>
      </c>
      <c r="R8396" s="3" t="s">
        <v>938</v>
      </c>
      <c r="S8396" s="3">
        <v>901.94999999999993</v>
      </c>
      <c r="T8396" s="3">
        <v>3</v>
      </c>
      <c r="U8396" s="3">
        <v>0</v>
      </c>
      <c r="V8396" s="3">
        <v>297.64349999999996</v>
      </c>
    </row>
    <row r="8397" spans="1:22" ht="14.25" customHeight="1" x14ac:dyDescent="0.25">
      <c r="A8397" s="3">
        <v>8396</v>
      </c>
      <c r="B8397" s="3" t="s">
        <v>10004</v>
      </c>
      <c r="C8397" s="4">
        <f>YEAR(Table_1[[#This Row],[Order Date]])</f>
        <v>2013</v>
      </c>
      <c r="D8397" s="9">
        <v>41610</v>
      </c>
      <c r="E8397" s="3">
        <v>41615</v>
      </c>
      <c r="F8397" s="3" t="s">
        <v>23</v>
      </c>
      <c r="G8397" s="3" t="s">
        <v>3480</v>
      </c>
      <c r="H8397" s="3" t="s">
        <v>3481</v>
      </c>
      <c r="I8397" s="3" t="s">
        <v>26</v>
      </c>
      <c r="J8397" s="3" t="s">
        <v>27</v>
      </c>
      <c r="K8397" s="3" t="s">
        <v>612</v>
      </c>
      <c r="L8397" s="3" t="s">
        <v>1245</v>
      </c>
      <c r="M8397" s="3">
        <v>2038</v>
      </c>
      <c r="N8397" s="3" t="s">
        <v>148</v>
      </c>
      <c r="O8397" s="3" t="s">
        <v>2400</v>
      </c>
      <c r="P8397" s="3" t="s">
        <v>32</v>
      </c>
      <c r="Q8397" s="3" t="s">
        <v>56</v>
      </c>
      <c r="R8397" s="3" t="s">
        <v>2401</v>
      </c>
      <c r="S8397" s="3">
        <v>366.00899999999996</v>
      </c>
      <c r="T8397" s="3">
        <v>3</v>
      </c>
      <c r="U8397" s="3">
        <v>0.3</v>
      </c>
      <c r="V8397" s="3">
        <v>-47.058300000000003</v>
      </c>
    </row>
    <row r="8398" spans="1:22" ht="14.25" customHeight="1" x14ac:dyDescent="0.25">
      <c r="A8398" s="3">
        <v>8397</v>
      </c>
      <c r="B8398" s="3" t="s">
        <v>10005</v>
      </c>
      <c r="C8398" s="4">
        <f>YEAR(Table_1[[#This Row],[Order Date]])</f>
        <v>2011</v>
      </c>
      <c r="D8398" s="9">
        <v>40724</v>
      </c>
      <c r="E8398" s="3">
        <v>40724</v>
      </c>
      <c r="F8398" s="3" t="s">
        <v>1290</v>
      </c>
      <c r="G8398" s="3" t="s">
        <v>3147</v>
      </c>
      <c r="H8398" s="3" t="s">
        <v>3148</v>
      </c>
      <c r="I8398" s="3" t="s">
        <v>26</v>
      </c>
      <c r="J8398" s="3" t="s">
        <v>27</v>
      </c>
      <c r="K8398" s="3" t="s">
        <v>521</v>
      </c>
      <c r="L8398" s="3" t="s">
        <v>88</v>
      </c>
      <c r="M8398" s="3">
        <v>28403</v>
      </c>
      <c r="N8398" s="3" t="s">
        <v>30</v>
      </c>
      <c r="O8398" s="3" t="s">
        <v>699</v>
      </c>
      <c r="P8398" s="3" t="s">
        <v>46</v>
      </c>
      <c r="Q8398" s="3" t="s">
        <v>90</v>
      </c>
      <c r="R8398" s="3" t="s">
        <v>700</v>
      </c>
      <c r="S8398" s="3">
        <v>310.68799999999999</v>
      </c>
      <c r="T8398" s="3">
        <v>7</v>
      </c>
      <c r="U8398" s="3">
        <v>0.2</v>
      </c>
      <c r="V8398" s="3">
        <v>108.74079999999998</v>
      </c>
    </row>
    <row r="8399" spans="1:22" ht="14.25" customHeight="1" x14ac:dyDescent="0.25">
      <c r="A8399" s="3">
        <v>8398</v>
      </c>
      <c r="B8399" s="3" t="s">
        <v>10006</v>
      </c>
      <c r="C8399" s="4">
        <f>YEAR(Table_1[[#This Row],[Order Date]])</f>
        <v>2011</v>
      </c>
      <c r="D8399" s="9">
        <v>40789</v>
      </c>
      <c r="E8399" s="3">
        <v>40790</v>
      </c>
      <c r="F8399" s="3" t="s">
        <v>188</v>
      </c>
      <c r="G8399" s="3" t="s">
        <v>2323</v>
      </c>
      <c r="H8399" s="3" t="s">
        <v>2324</v>
      </c>
      <c r="I8399" s="3" t="s">
        <v>102</v>
      </c>
      <c r="J8399" s="3" t="s">
        <v>27</v>
      </c>
      <c r="K8399" s="3" t="s">
        <v>184</v>
      </c>
      <c r="L8399" s="3" t="s">
        <v>104</v>
      </c>
      <c r="M8399" s="3">
        <v>77095</v>
      </c>
      <c r="N8399" s="3" t="s">
        <v>105</v>
      </c>
      <c r="O8399" s="3" t="s">
        <v>8215</v>
      </c>
      <c r="P8399" s="3" t="s">
        <v>46</v>
      </c>
      <c r="Q8399" s="3" t="s">
        <v>75</v>
      </c>
      <c r="R8399" s="3" t="s">
        <v>8216</v>
      </c>
      <c r="S8399" s="3">
        <v>7.6799999999999979</v>
      </c>
      <c r="T8399" s="3">
        <v>5</v>
      </c>
      <c r="U8399" s="3">
        <v>0.8</v>
      </c>
      <c r="V8399" s="3">
        <v>-11.52</v>
      </c>
    </row>
    <row r="8400" spans="1:22" ht="14.25" customHeight="1" x14ac:dyDescent="0.25">
      <c r="A8400" s="3">
        <v>8399</v>
      </c>
      <c r="B8400" s="3" t="s">
        <v>10007</v>
      </c>
      <c r="C8400" s="4">
        <f>YEAR(Table_1[[#This Row],[Order Date]])</f>
        <v>2014</v>
      </c>
      <c r="D8400" s="9">
        <v>41946</v>
      </c>
      <c r="E8400" s="3">
        <v>41951</v>
      </c>
      <c r="F8400" s="3" t="s">
        <v>23</v>
      </c>
      <c r="G8400" s="3" t="s">
        <v>6212</v>
      </c>
      <c r="H8400" s="3" t="s">
        <v>6213</v>
      </c>
      <c r="I8400" s="3" t="s">
        <v>102</v>
      </c>
      <c r="J8400" s="3" t="s">
        <v>27</v>
      </c>
      <c r="K8400" s="3" t="s">
        <v>318</v>
      </c>
      <c r="L8400" s="3" t="s">
        <v>498</v>
      </c>
      <c r="M8400" s="3">
        <v>45503</v>
      </c>
      <c r="N8400" s="3" t="s">
        <v>148</v>
      </c>
      <c r="O8400" s="3" t="s">
        <v>3545</v>
      </c>
      <c r="P8400" s="3" t="s">
        <v>32</v>
      </c>
      <c r="Q8400" s="3" t="s">
        <v>36</v>
      </c>
      <c r="R8400" s="3" t="s">
        <v>3546</v>
      </c>
      <c r="S8400" s="3">
        <v>155.37199999999999</v>
      </c>
      <c r="T8400" s="3">
        <v>2</v>
      </c>
      <c r="U8400" s="3">
        <v>0.3</v>
      </c>
      <c r="V8400" s="3">
        <v>-35.513599999999997</v>
      </c>
    </row>
    <row r="8401" spans="1:22" ht="14.25" customHeight="1" x14ac:dyDescent="0.25">
      <c r="A8401" s="3">
        <v>8400</v>
      </c>
      <c r="B8401" s="3" t="s">
        <v>10008</v>
      </c>
      <c r="C8401" s="4">
        <f>YEAR(Table_1[[#This Row],[Order Date]])</f>
        <v>2012</v>
      </c>
      <c r="D8401" s="9">
        <v>41012</v>
      </c>
      <c r="E8401" s="3">
        <v>41017</v>
      </c>
      <c r="F8401" s="3" t="s">
        <v>50</v>
      </c>
      <c r="G8401" s="3" t="s">
        <v>4319</v>
      </c>
      <c r="H8401" s="3" t="s">
        <v>4320</v>
      </c>
      <c r="I8401" s="3" t="s">
        <v>26</v>
      </c>
      <c r="J8401" s="3" t="s">
        <v>27</v>
      </c>
      <c r="K8401" s="3" t="s">
        <v>3942</v>
      </c>
      <c r="L8401" s="3" t="s">
        <v>310</v>
      </c>
      <c r="M8401" s="3">
        <v>85301</v>
      </c>
      <c r="N8401" s="3" t="s">
        <v>44</v>
      </c>
      <c r="O8401" s="3" t="s">
        <v>4076</v>
      </c>
      <c r="P8401" s="3" t="s">
        <v>46</v>
      </c>
      <c r="Q8401" s="3" t="s">
        <v>59</v>
      </c>
      <c r="R8401" s="3" t="s">
        <v>4077</v>
      </c>
      <c r="S8401" s="3">
        <v>10.744</v>
      </c>
      <c r="T8401" s="3">
        <v>1</v>
      </c>
      <c r="U8401" s="3">
        <v>0.2</v>
      </c>
      <c r="V8401" s="3">
        <v>0.80579999999999963</v>
      </c>
    </row>
    <row r="8402" spans="1:22" ht="14.25" customHeight="1" x14ac:dyDescent="0.25">
      <c r="A8402" s="3">
        <v>8401</v>
      </c>
      <c r="B8402" s="3" t="s">
        <v>10009</v>
      </c>
      <c r="C8402" s="4">
        <f>YEAR(Table_1[[#This Row],[Order Date]])</f>
        <v>2012</v>
      </c>
      <c r="D8402" s="9">
        <v>41248</v>
      </c>
      <c r="E8402" s="3">
        <v>41252</v>
      </c>
      <c r="F8402" s="3" t="s">
        <v>23</v>
      </c>
      <c r="G8402" s="3" t="s">
        <v>5666</v>
      </c>
      <c r="H8402" s="3" t="s">
        <v>5667</v>
      </c>
      <c r="I8402" s="3" t="s">
        <v>26</v>
      </c>
      <c r="J8402" s="3" t="s">
        <v>27</v>
      </c>
      <c r="K8402" s="3" t="s">
        <v>266</v>
      </c>
      <c r="L8402" s="3" t="s">
        <v>267</v>
      </c>
      <c r="M8402" s="3">
        <v>10009</v>
      </c>
      <c r="N8402" s="3" t="s">
        <v>148</v>
      </c>
      <c r="O8402" s="3" t="s">
        <v>3567</v>
      </c>
      <c r="P8402" s="3" t="s">
        <v>46</v>
      </c>
      <c r="Q8402" s="3" t="s">
        <v>75</v>
      </c>
      <c r="R8402" s="3" t="s">
        <v>3568</v>
      </c>
      <c r="S8402" s="3">
        <v>232.40000000000003</v>
      </c>
      <c r="T8402" s="3">
        <v>5</v>
      </c>
      <c r="U8402" s="3">
        <v>0.2</v>
      </c>
      <c r="V8402" s="3">
        <v>78.434999999999988</v>
      </c>
    </row>
    <row r="8403" spans="1:22" ht="14.25" customHeight="1" x14ac:dyDescent="0.25">
      <c r="A8403" s="3">
        <v>8402</v>
      </c>
      <c r="B8403" s="3" t="s">
        <v>10009</v>
      </c>
      <c r="C8403" s="4">
        <f>YEAR(Table_1[[#This Row],[Order Date]])</f>
        <v>2012</v>
      </c>
      <c r="D8403" s="9">
        <v>41248</v>
      </c>
      <c r="E8403" s="3">
        <v>41252</v>
      </c>
      <c r="F8403" s="3" t="s">
        <v>23</v>
      </c>
      <c r="G8403" s="3" t="s">
        <v>5666</v>
      </c>
      <c r="H8403" s="3" t="s">
        <v>5667</v>
      </c>
      <c r="I8403" s="3" t="s">
        <v>26</v>
      </c>
      <c r="J8403" s="3" t="s">
        <v>27</v>
      </c>
      <c r="K8403" s="3" t="s">
        <v>266</v>
      </c>
      <c r="L8403" s="3" t="s">
        <v>267</v>
      </c>
      <c r="M8403" s="3">
        <v>10009</v>
      </c>
      <c r="N8403" s="3" t="s">
        <v>148</v>
      </c>
      <c r="O8403" s="3" t="s">
        <v>6595</v>
      </c>
      <c r="P8403" s="3" t="s">
        <v>32</v>
      </c>
      <c r="Q8403" s="3" t="s">
        <v>36</v>
      </c>
      <c r="R8403" s="3" t="s">
        <v>6596</v>
      </c>
      <c r="S8403" s="3">
        <v>164.64599999999999</v>
      </c>
      <c r="T8403" s="3">
        <v>3</v>
      </c>
      <c r="U8403" s="3">
        <v>0.1</v>
      </c>
      <c r="V8403" s="3">
        <v>12.805799999999994</v>
      </c>
    </row>
    <row r="8404" spans="1:22" ht="14.25" customHeight="1" x14ac:dyDescent="0.25">
      <c r="A8404" s="3">
        <v>8403</v>
      </c>
      <c r="B8404" s="3" t="s">
        <v>10009</v>
      </c>
      <c r="C8404" s="4">
        <f>YEAR(Table_1[[#This Row],[Order Date]])</f>
        <v>2012</v>
      </c>
      <c r="D8404" s="9">
        <v>41248</v>
      </c>
      <c r="E8404" s="3">
        <v>41252</v>
      </c>
      <c r="F8404" s="3" t="s">
        <v>23</v>
      </c>
      <c r="G8404" s="3" t="s">
        <v>5666</v>
      </c>
      <c r="H8404" s="3" t="s">
        <v>5667</v>
      </c>
      <c r="I8404" s="3" t="s">
        <v>26</v>
      </c>
      <c r="J8404" s="3" t="s">
        <v>27</v>
      </c>
      <c r="K8404" s="3" t="s">
        <v>266</v>
      </c>
      <c r="L8404" s="3" t="s">
        <v>267</v>
      </c>
      <c r="M8404" s="3">
        <v>10009</v>
      </c>
      <c r="N8404" s="3" t="s">
        <v>148</v>
      </c>
      <c r="O8404" s="3" t="s">
        <v>2943</v>
      </c>
      <c r="P8404" s="3" t="s">
        <v>46</v>
      </c>
      <c r="Q8404" s="3" t="s">
        <v>90</v>
      </c>
      <c r="R8404" s="3" t="s">
        <v>2944</v>
      </c>
      <c r="S8404" s="3">
        <v>22.68</v>
      </c>
      <c r="T8404" s="3">
        <v>2</v>
      </c>
      <c r="U8404" s="3">
        <v>0</v>
      </c>
      <c r="V8404" s="3">
        <v>11.113199999999999</v>
      </c>
    </row>
    <row r="8405" spans="1:22" ht="14.25" customHeight="1" x14ac:dyDescent="0.25">
      <c r="A8405" s="3">
        <v>8404</v>
      </c>
      <c r="B8405" s="3" t="s">
        <v>10010</v>
      </c>
      <c r="C8405" s="4">
        <f>YEAR(Table_1[[#This Row],[Order Date]])</f>
        <v>2013</v>
      </c>
      <c r="D8405" s="9">
        <v>41306</v>
      </c>
      <c r="E8405" s="3">
        <v>41312</v>
      </c>
      <c r="F8405" s="3" t="s">
        <v>50</v>
      </c>
      <c r="G8405" s="3" t="s">
        <v>3518</v>
      </c>
      <c r="H8405" s="3" t="s">
        <v>3519</v>
      </c>
      <c r="I8405" s="3" t="s">
        <v>41</v>
      </c>
      <c r="J8405" s="3" t="s">
        <v>27</v>
      </c>
      <c r="K8405" s="3" t="s">
        <v>42</v>
      </c>
      <c r="L8405" s="3" t="s">
        <v>43</v>
      </c>
      <c r="M8405" s="3">
        <v>90036</v>
      </c>
      <c r="N8405" s="3" t="s">
        <v>44</v>
      </c>
      <c r="O8405" s="3" t="s">
        <v>633</v>
      </c>
      <c r="P8405" s="3" t="s">
        <v>46</v>
      </c>
      <c r="Q8405" s="3" t="s">
        <v>90</v>
      </c>
      <c r="R8405" s="3" t="s">
        <v>634</v>
      </c>
      <c r="S8405" s="3">
        <v>105.52</v>
      </c>
      <c r="T8405" s="3">
        <v>4</v>
      </c>
      <c r="U8405" s="3">
        <v>0</v>
      </c>
      <c r="V8405" s="3">
        <v>48.539199999999994</v>
      </c>
    </row>
    <row r="8406" spans="1:22" ht="14.25" customHeight="1" x14ac:dyDescent="0.25">
      <c r="A8406" s="3">
        <v>8405</v>
      </c>
      <c r="B8406" s="3" t="s">
        <v>10011</v>
      </c>
      <c r="C8406" s="4">
        <f>YEAR(Table_1[[#This Row],[Order Date]])</f>
        <v>2014</v>
      </c>
      <c r="D8406" s="9">
        <v>41829</v>
      </c>
      <c r="E8406" s="3">
        <v>41833</v>
      </c>
      <c r="F8406" s="3" t="s">
        <v>50</v>
      </c>
      <c r="G8406" s="3" t="s">
        <v>9874</v>
      </c>
      <c r="H8406" s="3" t="s">
        <v>9875</v>
      </c>
      <c r="I8406" s="3" t="s">
        <v>41</v>
      </c>
      <c r="J8406" s="3" t="s">
        <v>27</v>
      </c>
      <c r="K8406" s="3" t="s">
        <v>606</v>
      </c>
      <c r="L8406" s="3" t="s">
        <v>245</v>
      </c>
      <c r="M8406" s="3">
        <v>19711</v>
      </c>
      <c r="N8406" s="3" t="s">
        <v>148</v>
      </c>
      <c r="O8406" s="3" t="s">
        <v>6261</v>
      </c>
      <c r="P8406" s="3" t="s">
        <v>32</v>
      </c>
      <c r="Q8406" s="3" t="s">
        <v>65</v>
      </c>
      <c r="R8406" s="3" t="s">
        <v>6262</v>
      </c>
      <c r="S8406" s="3">
        <v>83.92</v>
      </c>
      <c r="T8406" s="3">
        <v>4</v>
      </c>
      <c r="U8406" s="3">
        <v>0</v>
      </c>
      <c r="V8406" s="3">
        <v>5.8743999999999943</v>
      </c>
    </row>
    <row r="8407" spans="1:22" ht="14.25" customHeight="1" x14ac:dyDescent="0.25">
      <c r="A8407" s="3">
        <v>8406</v>
      </c>
      <c r="B8407" s="3" t="s">
        <v>10011</v>
      </c>
      <c r="C8407" s="4">
        <f>YEAR(Table_1[[#This Row],[Order Date]])</f>
        <v>2014</v>
      </c>
      <c r="D8407" s="9">
        <v>41829</v>
      </c>
      <c r="E8407" s="3">
        <v>41833</v>
      </c>
      <c r="F8407" s="3" t="s">
        <v>50</v>
      </c>
      <c r="G8407" s="3" t="s">
        <v>9874</v>
      </c>
      <c r="H8407" s="3" t="s">
        <v>9875</v>
      </c>
      <c r="I8407" s="3" t="s">
        <v>41</v>
      </c>
      <c r="J8407" s="3" t="s">
        <v>27</v>
      </c>
      <c r="K8407" s="3" t="s">
        <v>606</v>
      </c>
      <c r="L8407" s="3" t="s">
        <v>245</v>
      </c>
      <c r="M8407" s="3">
        <v>19711</v>
      </c>
      <c r="N8407" s="3" t="s">
        <v>148</v>
      </c>
      <c r="O8407" s="3" t="s">
        <v>2815</v>
      </c>
      <c r="P8407" s="3" t="s">
        <v>71</v>
      </c>
      <c r="Q8407" s="3" t="s">
        <v>161</v>
      </c>
      <c r="R8407" s="3" t="s">
        <v>2816</v>
      </c>
      <c r="S8407" s="3">
        <v>141.9</v>
      </c>
      <c r="T8407" s="3">
        <v>5</v>
      </c>
      <c r="U8407" s="3">
        <v>0</v>
      </c>
      <c r="V8407" s="3">
        <v>58.179000000000002</v>
      </c>
    </row>
    <row r="8408" spans="1:22" ht="14.25" customHeight="1" x14ac:dyDescent="0.25">
      <c r="A8408" s="3">
        <v>8407</v>
      </c>
      <c r="B8408" s="3" t="s">
        <v>10011</v>
      </c>
      <c r="C8408" s="4">
        <f>YEAR(Table_1[[#This Row],[Order Date]])</f>
        <v>2014</v>
      </c>
      <c r="D8408" s="9">
        <v>41829</v>
      </c>
      <c r="E8408" s="3">
        <v>41833</v>
      </c>
      <c r="F8408" s="3" t="s">
        <v>50</v>
      </c>
      <c r="G8408" s="3" t="s">
        <v>9874</v>
      </c>
      <c r="H8408" s="3" t="s">
        <v>9875</v>
      </c>
      <c r="I8408" s="3" t="s">
        <v>41</v>
      </c>
      <c r="J8408" s="3" t="s">
        <v>27</v>
      </c>
      <c r="K8408" s="3" t="s">
        <v>606</v>
      </c>
      <c r="L8408" s="3" t="s">
        <v>245</v>
      </c>
      <c r="M8408" s="3">
        <v>19711</v>
      </c>
      <c r="N8408" s="3" t="s">
        <v>148</v>
      </c>
      <c r="O8408" s="3" t="s">
        <v>9113</v>
      </c>
      <c r="P8408" s="3" t="s">
        <v>32</v>
      </c>
      <c r="Q8408" s="3" t="s">
        <v>65</v>
      </c>
      <c r="R8408" s="3" t="s">
        <v>9114</v>
      </c>
      <c r="S8408" s="3">
        <v>39.979999999999997</v>
      </c>
      <c r="T8408" s="3">
        <v>2</v>
      </c>
      <c r="U8408" s="3">
        <v>0</v>
      </c>
      <c r="V8408" s="3">
        <v>9.1953999999999994</v>
      </c>
    </row>
    <row r="8409" spans="1:22" ht="14.25" customHeight="1" x14ac:dyDescent="0.25">
      <c r="A8409" s="3">
        <v>8408</v>
      </c>
      <c r="B8409" s="3" t="s">
        <v>10011</v>
      </c>
      <c r="C8409" s="4">
        <f>YEAR(Table_1[[#This Row],[Order Date]])</f>
        <v>2014</v>
      </c>
      <c r="D8409" s="9">
        <v>41829</v>
      </c>
      <c r="E8409" s="3">
        <v>41833</v>
      </c>
      <c r="F8409" s="3" t="s">
        <v>50</v>
      </c>
      <c r="G8409" s="3" t="s">
        <v>9874</v>
      </c>
      <c r="H8409" s="3" t="s">
        <v>9875</v>
      </c>
      <c r="I8409" s="3" t="s">
        <v>41</v>
      </c>
      <c r="J8409" s="3" t="s">
        <v>27</v>
      </c>
      <c r="K8409" s="3" t="s">
        <v>606</v>
      </c>
      <c r="L8409" s="3" t="s">
        <v>245</v>
      </c>
      <c r="M8409" s="3">
        <v>19711</v>
      </c>
      <c r="N8409" s="3" t="s">
        <v>148</v>
      </c>
      <c r="O8409" s="3" t="s">
        <v>4053</v>
      </c>
      <c r="P8409" s="3" t="s">
        <v>46</v>
      </c>
      <c r="Q8409" s="3" t="s">
        <v>68</v>
      </c>
      <c r="R8409" s="3" t="s">
        <v>4054</v>
      </c>
      <c r="S8409" s="3">
        <v>28.91</v>
      </c>
      <c r="T8409" s="3">
        <v>7</v>
      </c>
      <c r="U8409" s="3">
        <v>0</v>
      </c>
      <c r="V8409" s="3">
        <v>8.6729999999999983</v>
      </c>
    </row>
    <row r="8410" spans="1:22" ht="14.25" customHeight="1" x14ac:dyDescent="0.25">
      <c r="A8410" s="3">
        <v>8409</v>
      </c>
      <c r="B8410" s="3" t="s">
        <v>10011</v>
      </c>
      <c r="C8410" s="4">
        <f>YEAR(Table_1[[#This Row],[Order Date]])</f>
        <v>2014</v>
      </c>
      <c r="D8410" s="9">
        <v>41829</v>
      </c>
      <c r="E8410" s="3">
        <v>41833</v>
      </c>
      <c r="F8410" s="3" t="s">
        <v>50</v>
      </c>
      <c r="G8410" s="3" t="s">
        <v>9874</v>
      </c>
      <c r="H8410" s="3" t="s">
        <v>9875</v>
      </c>
      <c r="I8410" s="3" t="s">
        <v>41</v>
      </c>
      <c r="J8410" s="3" t="s">
        <v>27</v>
      </c>
      <c r="K8410" s="3" t="s">
        <v>606</v>
      </c>
      <c r="L8410" s="3" t="s">
        <v>245</v>
      </c>
      <c r="M8410" s="3">
        <v>19711</v>
      </c>
      <c r="N8410" s="3" t="s">
        <v>148</v>
      </c>
      <c r="O8410" s="3" t="s">
        <v>8358</v>
      </c>
      <c r="P8410" s="3" t="s">
        <v>46</v>
      </c>
      <c r="Q8410" s="3" t="s">
        <v>68</v>
      </c>
      <c r="R8410" s="3" t="s">
        <v>8359</v>
      </c>
      <c r="S8410" s="3">
        <v>174.95000000000002</v>
      </c>
      <c r="T8410" s="3">
        <v>5</v>
      </c>
      <c r="U8410" s="3">
        <v>0</v>
      </c>
      <c r="V8410" s="3">
        <v>45.487000000000002</v>
      </c>
    </row>
    <row r="8411" spans="1:22" ht="14.25" customHeight="1" x14ac:dyDescent="0.25">
      <c r="A8411" s="3">
        <v>8410</v>
      </c>
      <c r="B8411" s="3" t="s">
        <v>10012</v>
      </c>
      <c r="C8411" s="4">
        <f>YEAR(Table_1[[#This Row],[Order Date]])</f>
        <v>2012</v>
      </c>
      <c r="D8411" s="9">
        <v>41254</v>
      </c>
      <c r="E8411" s="3">
        <v>41260</v>
      </c>
      <c r="F8411" s="3" t="s">
        <v>50</v>
      </c>
      <c r="G8411" s="3" t="s">
        <v>721</v>
      </c>
      <c r="H8411" s="3" t="s">
        <v>722</v>
      </c>
      <c r="I8411" s="3" t="s">
        <v>102</v>
      </c>
      <c r="J8411" s="3" t="s">
        <v>27</v>
      </c>
      <c r="K8411" s="3" t="s">
        <v>4898</v>
      </c>
      <c r="L8411" s="3" t="s">
        <v>43</v>
      </c>
      <c r="M8411" s="3">
        <v>92404</v>
      </c>
      <c r="N8411" s="3" t="s">
        <v>44</v>
      </c>
      <c r="O8411" s="3" t="s">
        <v>2557</v>
      </c>
      <c r="P8411" s="3" t="s">
        <v>46</v>
      </c>
      <c r="Q8411" s="3" t="s">
        <v>75</v>
      </c>
      <c r="R8411" s="3" t="s">
        <v>2558</v>
      </c>
      <c r="S8411" s="3">
        <v>110.52800000000001</v>
      </c>
      <c r="T8411" s="3">
        <v>4</v>
      </c>
      <c r="U8411" s="3">
        <v>0.2</v>
      </c>
      <c r="V8411" s="3">
        <v>38.684799999999996</v>
      </c>
    </row>
    <row r="8412" spans="1:22" ht="14.25" customHeight="1" x14ac:dyDescent="0.25">
      <c r="A8412" s="3">
        <v>8411</v>
      </c>
      <c r="B8412" s="3" t="s">
        <v>10013</v>
      </c>
      <c r="C8412" s="4">
        <f>YEAR(Table_1[[#This Row],[Order Date]])</f>
        <v>2013</v>
      </c>
      <c r="D8412" s="9">
        <v>41594</v>
      </c>
      <c r="E8412" s="3">
        <v>41594</v>
      </c>
      <c r="F8412" s="3" t="s">
        <v>1290</v>
      </c>
      <c r="G8412" s="3" t="s">
        <v>226</v>
      </c>
      <c r="H8412" s="3" t="s">
        <v>227</v>
      </c>
      <c r="I8412" s="3" t="s">
        <v>41</v>
      </c>
      <c r="J8412" s="3" t="s">
        <v>27</v>
      </c>
      <c r="K8412" s="3" t="s">
        <v>2221</v>
      </c>
      <c r="L8412" s="3" t="s">
        <v>88</v>
      </c>
      <c r="M8412" s="3">
        <v>27217</v>
      </c>
      <c r="N8412" s="3" t="s">
        <v>30</v>
      </c>
      <c r="O8412" s="3" t="s">
        <v>510</v>
      </c>
      <c r="P8412" s="3" t="s">
        <v>32</v>
      </c>
      <c r="Q8412" s="3" t="s">
        <v>56</v>
      </c>
      <c r="R8412" s="3" t="s">
        <v>511</v>
      </c>
      <c r="S8412" s="3">
        <v>630.024</v>
      </c>
      <c r="T8412" s="3">
        <v>4</v>
      </c>
      <c r="U8412" s="3">
        <v>0.4</v>
      </c>
      <c r="V8412" s="3">
        <v>-199.50760000000008</v>
      </c>
    </row>
    <row r="8413" spans="1:22" ht="14.25" customHeight="1" x14ac:dyDescent="0.25">
      <c r="A8413" s="3">
        <v>8412</v>
      </c>
      <c r="B8413" s="3" t="s">
        <v>10014</v>
      </c>
      <c r="C8413" s="4">
        <f>YEAR(Table_1[[#This Row],[Order Date]])</f>
        <v>2013</v>
      </c>
      <c r="D8413" s="9">
        <v>41404</v>
      </c>
      <c r="E8413" s="3">
        <v>41407</v>
      </c>
      <c r="F8413" s="3" t="s">
        <v>23</v>
      </c>
      <c r="G8413" s="3" t="s">
        <v>4319</v>
      </c>
      <c r="H8413" s="3" t="s">
        <v>4320</v>
      </c>
      <c r="I8413" s="3" t="s">
        <v>26</v>
      </c>
      <c r="J8413" s="3" t="s">
        <v>27</v>
      </c>
      <c r="K8413" s="3" t="s">
        <v>1976</v>
      </c>
      <c r="L8413" s="3" t="s">
        <v>319</v>
      </c>
      <c r="M8413" s="3">
        <v>24153</v>
      </c>
      <c r="N8413" s="3" t="s">
        <v>30</v>
      </c>
      <c r="O8413" s="3" t="s">
        <v>770</v>
      </c>
      <c r="P8413" s="3" t="s">
        <v>46</v>
      </c>
      <c r="Q8413" s="3" t="s">
        <v>68</v>
      </c>
      <c r="R8413" s="3" t="s">
        <v>771</v>
      </c>
      <c r="S8413" s="3">
        <v>27.86</v>
      </c>
      <c r="T8413" s="3">
        <v>7</v>
      </c>
      <c r="U8413" s="3">
        <v>0</v>
      </c>
      <c r="V8413" s="3">
        <v>9.1937999999999978</v>
      </c>
    </row>
    <row r="8414" spans="1:22" ht="14.25" customHeight="1" x14ac:dyDescent="0.25">
      <c r="A8414" s="3">
        <v>8413</v>
      </c>
      <c r="B8414" s="3" t="s">
        <v>10015</v>
      </c>
      <c r="C8414" s="4">
        <f>YEAR(Table_1[[#This Row],[Order Date]])</f>
        <v>2014</v>
      </c>
      <c r="D8414" s="9">
        <v>41709</v>
      </c>
      <c r="E8414" s="3">
        <v>41713</v>
      </c>
      <c r="F8414" s="3" t="s">
        <v>50</v>
      </c>
      <c r="G8414" s="3" t="s">
        <v>1704</v>
      </c>
      <c r="H8414" s="3" t="s">
        <v>1705</v>
      </c>
      <c r="I8414" s="3" t="s">
        <v>26</v>
      </c>
      <c r="J8414" s="3" t="s">
        <v>27</v>
      </c>
      <c r="K8414" s="3" t="s">
        <v>815</v>
      </c>
      <c r="L8414" s="3" t="s">
        <v>104</v>
      </c>
      <c r="M8414" s="3">
        <v>75217</v>
      </c>
      <c r="N8414" s="3" t="s">
        <v>105</v>
      </c>
      <c r="O8414" s="3" t="s">
        <v>2346</v>
      </c>
      <c r="P8414" s="3" t="s">
        <v>32</v>
      </c>
      <c r="Q8414" s="3" t="s">
        <v>56</v>
      </c>
      <c r="R8414" s="3" t="s">
        <v>2347</v>
      </c>
      <c r="S8414" s="3">
        <v>933.40800000000002</v>
      </c>
      <c r="T8414" s="3">
        <v>4</v>
      </c>
      <c r="U8414" s="3">
        <v>0.3</v>
      </c>
      <c r="V8414" s="3">
        <v>-173.34719999999999</v>
      </c>
    </row>
    <row r="8415" spans="1:22" ht="14.25" customHeight="1" x14ac:dyDescent="0.25">
      <c r="A8415" s="3">
        <v>8414</v>
      </c>
      <c r="B8415" s="3" t="s">
        <v>10016</v>
      </c>
      <c r="C8415" s="4">
        <f>YEAR(Table_1[[#This Row],[Order Date]])</f>
        <v>2013</v>
      </c>
      <c r="D8415" s="9">
        <v>41626</v>
      </c>
      <c r="E8415" s="3">
        <v>41630</v>
      </c>
      <c r="F8415" s="3" t="s">
        <v>50</v>
      </c>
      <c r="G8415" s="3" t="s">
        <v>2822</v>
      </c>
      <c r="H8415" s="3" t="s">
        <v>2823</v>
      </c>
      <c r="I8415" s="3" t="s">
        <v>41</v>
      </c>
      <c r="J8415" s="3" t="s">
        <v>27</v>
      </c>
      <c r="K8415" s="3" t="s">
        <v>1127</v>
      </c>
      <c r="L8415" s="3" t="s">
        <v>104</v>
      </c>
      <c r="M8415" s="3">
        <v>76017</v>
      </c>
      <c r="N8415" s="3" t="s">
        <v>105</v>
      </c>
      <c r="O8415" s="3" t="s">
        <v>4785</v>
      </c>
      <c r="P8415" s="3" t="s">
        <v>46</v>
      </c>
      <c r="Q8415" s="3" t="s">
        <v>90</v>
      </c>
      <c r="R8415" s="3" t="s">
        <v>4786</v>
      </c>
      <c r="S8415" s="3">
        <v>51.840000000000011</v>
      </c>
      <c r="T8415" s="3">
        <v>10</v>
      </c>
      <c r="U8415" s="3">
        <v>0.2</v>
      </c>
      <c r="V8415" s="3">
        <v>18.143999999999998</v>
      </c>
    </row>
    <row r="8416" spans="1:22" ht="14.25" customHeight="1" x14ac:dyDescent="0.25">
      <c r="A8416" s="3">
        <v>8415</v>
      </c>
      <c r="B8416" s="3" t="s">
        <v>10016</v>
      </c>
      <c r="C8416" s="4">
        <f>YEAR(Table_1[[#This Row],[Order Date]])</f>
        <v>2013</v>
      </c>
      <c r="D8416" s="9">
        <v>41626</v>
      </c>
      <c r="E8416" s="3">
        <v>41630</v>
      </c>
      <c r="F8416" s="3" t="s">
        <v>50</v>
      </c>
      <c r="G8416" s="3" t="s">
        <v>2822</v>
      </c>
      <c r="H8416" s="3" t="s">
        <v>2823</v>
      </c>
      <c r="I8416" s="3" t="s">
        <v>41</v>
      </c>
      <c r="J8416" s="3" t="s">
        <v>27</v>
      </c>
      <c r="K8416" s="3" t="s">
        <v>1127</v>
      </c>
      <c r="L8416" s="3" t="s">
        <v>104</v>
      </c>
      <c r="M8416" s="3">
        <v>76017</v>
      </c>
      <c r="N8416" s="3" t="s">
        <v>105</v>
      </c>
      <c r="O8416" s="3" t="s">
        <v>7137</v>
      </c>
      <c r="P8416" s="3" t="s">
        <v>71</v>
      </c>
      <c r="Q8416" s="3" t="s">
        <v>161</v>
      </c>
      <c r="R8416" s="3" t="s">
        <v>7138</v>
      </c>
      <c r="S8416" s="3">
        <v>165.60000000000002</v>
      </c>
      <c r="T8416" s="3">
        <v>3</v>
      </c>
      <c r="U8416" s="3">
        <v>0.2</v>
      </c>
      <c r="V8416" s="3">
        <v>-6.2100000000000151</v>
      </c>
    </row>
    <row r="8417" spans="1:22" ht="14.25" customHeight="1" x14ac:dyDescent="0.25">
      <c r="A8417" s="3">
        <v>8416</v>
      </c>
      <c r="B8417" s="3" t="s">
        <v>10017</v>
      </c>
      <c r="C8417" s="4">
        <f>YEAR(Table_1[[#This Row],[Order Date]])</f>
        <v>2014</v>
      </c>
      <c r="D8417" s="9">
        <v>41736</v>
      </c>
      <c r="E8417" s="3">
        <v>41742</v>
      </c>
      <c r="F8417" s="3" t="s">
        <v>50</v>
      </c>
      <c r="G8417" s="3" t="s">
        <v>4479</v>
      </c>
      <c r="H8417" s="3" t="s">
        <v>4480</v>
      </c>
      <c r="I8417" s="3" t="s">
        <v>102</v>
      </c>
      <c r="J8417" s="3" t="s">
        <v>27</v>
      </c>
      <c r="K8417" s="3" t="s">
        <v>5178</v>
      </c>
      <c r="L8417" s="3" t="s">
        <v>489</v>
      </c>
      <c r="M8417" s="3">
        <v>52302</v>
      </c>
      <c r="N8417" s="3" t="s">
        <v>105</v>
      </c>
      <c r="O8417" s="3" t="s">
        <v>1054</v>
      </c>
      <c r="P8417" s="3" t="s">
        <v>46</v>
      </c>
      <c r="Q8417" s="3" t="s">
        <v>90</v>
      </c>
      <c r="R8417" s="3" t="s">
        <v>186</v>
      </c>
      <c r="S8417" s="3">
        <v>106.32</v>
      </c>
      <c r="T8417" s="3">
        <v>3</v>
      </c>
      <c r="U8417" s="3">
        <v>0</v>
      </c>
      <c r="V8417" s="3">
        <v>49.970399999999991</v>
      </c>
    </row>
    <row r="8418" spans="1:22" ht="14.25" customHeight="1" x14ac:dyDescent="0.25">
      <c r="A8418" s="3">
        <v>8417</v>
      </c>
      <c r="B8418" s="3" t="s">
        <v>10018</v>
      </c>
      <c r="C8418" s="4">
        <f>YEAR(Table_1[[#This Row],[Order Date]])</f>
        <v>2014</v>
      </c>
      <c r="D8418" s="9">
        <v>41769</v>
      </c>
      <c r="E8418" s="3">
        <v>41771</v>
      </c>
      <c r="F8418" s="3" t="s">
        <v>188</v>
      </c>
      <c r="G8418" s="3" t="s">
        <v>6479</v>
      </c>
      <c r="H8418" s="3" t="s">
        <v>6480</v>
      </c>
      <c r="I8418" s="3" t="s">
        <v>102</v>
      </c>
      <c r="J8418" s="3" t="s">
        <v>27</v>
      </c>
      <c r="K8418" s="3" t="s">
        <v>95</v>
      </c>
      <c r="L8418" s="3" t="s">
        <v>96</v>
      </c>
      <c r="M8418" s="3">
        <v>98105</v>
      </c>
      <c r="N8418" s="3" t="s">
        <v>44</v>
      </c>
      <c r="O8418" s="3" t="s">
        <v>3144</v>
      </c>
      <c r="P8418" s="3" t="s">
        <v>46</v>
      </c>
      <c r="Q8418" s="3" t="s">
        <v>75</v>
      </c>
      <c r="R8418" s="3" t="s">
        <v>3145</v>
      </c>
      <c r="S8418" s="3">
        <v>147.91999999999999</v>
      </c>
      <c r="T8418" s="3">
        <v>5</v>
      </c>
      <c r="U8418" s="3">
        <v>0.2</v>
      </c>
      <c r="V8418" s="3">
        <v>46.224999999999987</v>
      </c>
    </row>
    <row r="8419" spans="1:22" ht="14.25" customHeight="1" x14ac:dyDescent="0.25">
      <c r="A8419" s="3">
        <v>8418</v>
      </c>
      <c r="B8419" s="3" t="s">
        <v>10018</v>
      </c>
      <c r="C8419" s="4">
        <f>YEAR(Table_1[[#This Row],[Order Date]])</f>
        <v>2014</v>
      </c>
      <c r="D8419" s="9">
        <v>41769</v>
      </c>
      <c r="E8419" s="3">
        <v>41771</v>
      </c>
      <c r="F8419" s="3" t="s">
        <v>188</v>
      </c>
      <c r="G8419" s="3" t="s">
        <v>6479</v>
      </c>
      <c r="H8419" s="3" t="s">
        <v>6480</v>
      </c>
      <c r="I8419" s="3" t="s">
        <v>102</v>
      </c>
      <c r="J8419" s="3" t="s">
        <v>27</v>
      </c>
      <c r="K8419" s="3" t="s">
        <v>95</v>
      </c>
      <c r="L8419" s="3" t="s">
        <v>96</v>
      </c>
      <c r="M8419" s="3">
        <v>98105</v>
      </c>
      <c r="N8419" s="3" t="s">
        <v>44</v>
      </c>
      <c r="O8419" s="3" t="s">
        <v>277</v>
      </c>
      <c r="P8419" s="3" t="s">
        <v>46</v>
      </c>
      <c r="Q8419" s="3" t="s">
        <v>59</v>
      </c>
      <c r="R8419" s="3" t="s">
        <v>278</v>
      </c>
      <c r="S8419" s="3">
        <v>104.28</v>
      </c>
      <c r="T8419" s="3">
        <v>3</v>
      </c>
      <c r="U8419" s="3">
        <v>0</v>
      </c>
      <c r="V8419" s="3">
        <v>26.069999999999993</v>
      </c>
    </row>
    <row r="8420" spans="1:22" ht="14.25" customHeight="1" x14ac:dyDescent="0.25">
      <c r="A8420" s="3">
        <v>8419</v>
      </c>
      <c r="B8420" s="3" t="s">
        <v>10018</v>
      </c>
      <c r="C8420" s="4">
        <f>YEAR(Table_1[[#This Row],[Order Date]])</f>
        <v>2014</v>
      </c>
      <c r="D8420" s="9">
        <v>41769</v>
      </c>
      <c r="E8420" s="3">
        <v>41771</v>
      </c>
      <c r="F8420" s="3" t="s">
        <v>188</v>
      </c>
      <c r="G8420" s="3" t="s">
        <v>6479</v>
      </c>
      <c r="H8420" s="3" t="s">
        <v>6480</v>
      </c>
      <c r="I8420" s="3" t="s">
        <v>102</v>
      </c>
      <c r="J8420" s="3" t="s">
        <v>27</v>
      </c>
      <c r="K8420" s="3" t="s">
        <v>95</v>
      </c>
      <c r="L8420" s="3" t="s">
        <v>96</v>
      </c>
      <c r="M8420" s="3">
        <v>98105</v>
      </c>
      <c r="N8420" s="3" t="s">
        <v>44</v>
      </c>
      <c r="O8420" s="3" t="s">
        <v>2880</v>
      </c>
      <c r="P8420" s="3" t="s">
        <v>32</v>
      </c>
      <c r="Q8420" s="3" t="s">
        <v>56</v>
      </c>
      <c r="R8420" s="3" t="s">
        <v>2881</v>
      </c>
      <c r="S8420" s="3">
        <v>286.85000000000002</v>
      </c>
      <c r="T8420" s="3">
        <v>1</v>
      </c>
      <c r="U8420" s="3">
        <v>0</v>
      </c>
      <c r="V8420" s="3">
        <v>63.106999999999999</v>
      </c>
    </row>
    <row r="8421" spans="1:22" ht="14.25" customHeight="1" x14ac:dyDescent="0.25">
      <c r="A8421" s="3">
        <v>8420</v>
      </c>
      <c r="B8421" s="3" t="s">
        <v>10018</v>
      </c>
      <c r="C8421" s="4">
        <f>YEAR(Table_1[[#This Row],[Order Date]])</f>
        <v>2014</v>
      </c>
      <c r="D8421" s="9">
        <v>41769</v>
      </c>
      <c r="E8421" s="3">
        <v>41771</v>
      </c>
      <c r="F8421" s="3" t="s">
        <v>188</v>
      </c>
      <c r="G8421" s="3" t="s">
        <v>6479</v>
      </c>
      <c r="H8421" s="3" t="s">
        <v>6480</v>
      </c>
      <c r="I8421" s="3" t="s">
        <v>102</v>
      </c>
      <c r="J8421" s="3" t="s">
        <v>27</v>
      </c>
      <c r="K8421" s="3" t="s">
        <v>95</v>
      </c>
      <c r="L8421" s="3" t="s">
        <v>96</v>
      </c>
      <c r="M8421" s="3">
        <v>98105</v>
      </c>
      <c r="N8421" s="3" t="s">
        <v>44</v>
      </c>
      <c r="O8421" s="3" t="s">
        <v>8522</v>
      </c>
      <c r="P8421" s="3" t="s">
        <v>46</v>
      </c>
      <c r="Q8421" s="3" t="s">
        <v>59</v>
      </c>
      <c r="R8421" s="3" t="s">
        <v>8523</v>
      </c>
      <c r="S8421" s="3">
        <v>66.959999999999994</v>
      </c>
      <c r="T8421" s="3">
        <v>4</v>
      </c>
      <c r="U8421" s="3">
        <v>0</v>
      </c>
      <c r="V8421" s="3">
        <v>2.6783999999999963</v>
      </c>
    </row>
    <row r="8422" spans="1:22" ht="14.25" customHeight="1" x14ac:dyDescent="0.25">
      <c r="A8422" s="3">
        <v>8421</v>
      </c>
      <c r="B8422" s="3" t="s">
        <v>10018</v>
      </c>
      <c r="C8422" s="4">
        <f>YEAR(Table_1[[#This Row],[Order Date]])</f>
        <v>2014</v>
      </c>
      <c r="D8422" s="9">
        <v>41769</v>
      </c>
      <c r="E8422" s="3">
        <v>41771</v>
      </c>
      <c r="F8422" s="3" t="s">
        <v>188</v>
      </c>
      <c r="G8422" s="3" t="s">
        <v>6479</v>
      </c>
      <c r="H8422" s="3" t="s">
        <v>6480</v>
      </c>
      <c r="I8422" s="3" t="s">
        <v>102</v>
      </c>
      <c r="J8422" s="3" t="s">
        <v>27</v>
      </c>
      <c r="K8422" s="3" t="s">
        <v>95</v>
      </c>
      <c r="L8422" s="3" t="s">
        <v>96</v>
      </c>
      <c r="M8422" s="3">
        <v>98105</v>
      </c>
      <c r="N8422" s="3" t="s">
        <v>44</v>
      </c>
      <c r="O8422" s="3" t="s">
        <v>5475</v>
      </c>
      <c r="P8422" s="3" t="s">
        <v>71</v>
      </c>
      <c r="Q8422" s="3" t="s">
        <v>161</v>
      </c>
      <c r="R8422" s="3" t="s">
        <v>5476</v>
      </c>
      <c r="S8422" s="3">
        <v>199.98</v>
      </c>
      <c r="T8422" s="3">
        <v>2</v>
      </c>
      <c r="U8422" s="3">
        <v>0</v>
      </c>
      <c r="V8422" s="3">
        <v>87.991200000000006</v>
      </c>
    </row>
    <row r="8423" spans="1:22" ht="14.25" customHeight="1" x14ac:dyDescent="0.25">
      <c r="A8423" s="3">
        <v>8422</v>
      </c>
      <c r="B8423" s="3" t="s">
        <v>10019</v>
      </c>
      <c r="C8423" s="4">
        <f>YEAR(Table_1[[#This Row],[Order Date]])</f>
        <v>2014</v>
      </c>
      <c r="D8423" s="9">
        <v>41925</v>
      </c>
      <c r="E8423" s="3">
        <v>41929</v>
      </c>
      <c r="F8423" s="3" t="s">
        <v>50</v>
      </c>
      <c r="G8423" s="3" t="s">
        <v>646</v>
      </c>
      <c r="H8423" s="3" t="s">
        <v>647</v>
      </c>
      <c r="I8423" s="3" t="s">
        <v>26</v>
      </c>
      <c r="J8423" s="3" t="s">
        <v>27</v>
      </c>
      <c r="K8423" s="3" t="s">
        <v>1119</v>
      </c>
      <c r="L8423" s="3" t="s">
        <v>788</v>
      </c>
      <c r="M8423" s="3">
        <v>8701</v>
      </c>
      <c r="N8423" s="3" t="s">
        <v>148</v>
      </c>
      <c r="O8423" s="3" t="s">
        <v>246</v>
      </c>
      <c r="P8423" s="3" t="s">
        <v>71</v>
      </c>
      <c r="Q8423" s="3" t="s">
        <v>161</v>
      </c>
      <c r="R8423" s="3" t="s">
        <v>247</v>
      </c>
      <c r="S8423" s="3">
        <v>45</v>
      </c>
      <c r="T8423" s="3">
        <v>3</v>
      </c>
      <c r="U8423" s="3">
        <v>0</v>
      </c>
      <c r="V8423" s="3">
        <v>4.9500000000000011</v>
      </c>
    </row>
    <row r="8424" spans="1:22" ht="14.25" customHeight="1" x14ac:dyDescent="0.25">
      <c r="A8424" s="3">
        <v>8423</v>
      </c>
      <c r="B8424" s="3" t="s">
        <v>10019</v>
      </c>
      <c r="C8424" s="4">
        <f>YEAR(Table_1[[#This Row],[Order Date]])</f>
        <v>2014</v>
      </c>
      <c r="D8424" s="9">
        <v>41925</v>
      </c>
      <c r="E8424" s="3">
        <v>41929</v>
      </c>
      <c r="F8424" s="3" t="s">
        <v>50</v>
      </c>
      <c r="G8424" s="3" t="s">
        <v>646</v>
      </c>
      <c r="H8424" s="3" t="s">
        <v>647</v>
      </c>
      <c r="I8424" s="3" t="s">
        <v>26</v>
      </c>
      <c r="J8424" s="3" t="s">
        <v>27</v>
      </c>
      <c r="K8424" s="3" t="s">
        <v>1119</v>
      </c>
      <c r="L8424" s="3" t="s">
        <v>788</v>
      </c>
      <c r="M8424" s="3">
        <v>8701</v>
      </c>
      <c r="N8424" s="3" t="s">
        <v>148</v>
      </c>
      <c r="O8424" s="3" t="s">
        <v>499</v>
      </c>
      <c r="P8424" s="3" t="s">
        <v>46</v>
      </c>
      <c r="Q8424" s="3" t="s">
        <v>269</v>
      </c>
      <c r="R8424" s="3" t="s">
        <v>500</v>
      </c>
      <c r="S8424" s="3">
        <v>17.899999999999999</v>
      </c>
      <c r="T8424" s="3">
        <v>5</v>
      </c>
      <c r="U8424" s="3">
        <v>0</v>
      </c>
      <c r="V8424" s="3">
        <v>8.7710000000000008</v>
      </c>
    </row>
    <row r="8425" spans="1:22" ht="14.25" customHeight="1" x14ac:dyDescent="0.25">
      <c r="A8425" s="3">
        <v>8424</v>
      </c>
      <c r="B8425" s="3" t="s">
        <v>10019</v>
      </c>
      <c r="C8425" s="4">
        <f>YEAR(Table_1[[#This Row],[Order Date]])</f>
        <v>2014</v>
      </c>
      <c r="D8425" s="9">
        <v>41925</v>
      </c>
      <c r="E8425" s="3">
        <v>41929</v>
      </c>
      <c r="F8425" s="3" t="s">
        <v>50</v>
      </c>
      <c r="G8425" s="3" t="s">
        <v>646</v>
      </c>
      <c r="H8425" s="3" t="s">
        <v>647</v>
      </c>
      <c r="I8425" s="3" t="s">
        <v>26</v>
      </c>
      <c r="J8425" s="3" t="s">
        <v>27</v>
      </c>
      <c r="K8425" s="3" t="s">
        <v>1119</v>
      </c>
      <c r="L8425" s="3" t="s">
        <v>788</v>
      </c>
      <c r="M8425" s="3">
        <v>8701</v>
      </c>
      <c r="N8425" s="3" t="s">
        <v>148</v>
      </c>
      <c r="O8425" s="3" t="s">
        <v>7434</v>
      </c>
      <c r="P8425" s="3" t="s">
        <v>32</v>
      </c>
      <c r="Q8425" s="3" t="s">
        <v>65</v>
      </c>
      <c r="R8425" s="3" t="s">
        <v>7435</v>
      </c>
      <c r="S8425" s="3">
        <v>40.479999999999997</v>
      </c>
      <c r="T8425" s="3">
        <v>2</v>
      </c>
      <c r="U8425" s="3">
        <v>0</v>
      </c>
      <c r="V8425" s="3">
        <v>17.406400000000001</v>
      </c>
    </row>
    <row r="8426" spans="1:22" ht="14.25" customHeight="1" x14ac:dyDescent="0.25">
      <c r="A8426" s="3">
        <v>8425</v>
      </c>
      <c r="B8426" s="3" t="s">
        <v>10019</v>
      </c>
      <c r="C8426" s="4">
        <f>YEAR(Table_1[[#This Row],[Order Date]])</f>
        <v>2014</v>
      </c>
      <c r="D8426" s="9">
        <v>41925</v>
      </c>
      <c r="E8426" s="3">
        <v>41929</v>
      </c>
      <c r="F8426" s="3" t="s">
        <v>50</v>
      </c>
      <c r="G8426" s="3" t="s">
        <v>646</v>
      </c>
      <c r="H8426" s="3" t="s">
        <v>647</v>
      </c>
      <c r="I8426" s="3" t="s">
        <v>26</v>
      </c>
      <c r="J8426" s="3" t="s">
        <v>27</v>
      </c>
      <c r="K8426" s="3" t="s">
        <v>1119</v>
      </c>
      <c r="L8426" s="3" t="s">
        <v>788</v>
      </c>
      <c r="M8426" s="3">
        <v>8701</v>
      </c>
      <c r="N8426" s="3" t="s">
        <v>148</v>
      </c>
      <c r="O8426" s="3" t="s">
        <v>5779</v>
      </c>
      <c r="P8426" s="3" t="s">
        <v>32</v>
      </c>
      <c r="Q8426" s="3" t="s">
        <v>33</v>
      </c>
      <c r="R8426" s="3" t="s">
        <v>5780</v>
      </c>
      <c r="S8426" s="3">
        <v>2154.9</v>
      </c>
      <c r="T8426" s="3">
        <v>5</v>
      </c>
      <c r="U8426" s="3">
        <v>0</v>
      </c>
      <c r="V8426" s="3">
        <v>129.29399999999987</v>
      </c>
    </row>
    <row r="8427" spans="1:22" ht="14.25" customHeight="1" x14ac:dyDescent="0.25">
      <c r="A8427" s="3">
        <v>8426</v>
      </c>
      <c r="B8427" s="3" t="s">
        <v>10020</v>
      </c>
      <c r="C8427" s="4">
        <f>YEAR(Table_1[[#This Row],[Order Date]])</f>
        <v>2013</v>
      </c>
      <c r="D8427" s="9">
        <v>41515</v>
      </c>
      <c r="E8427" s="3">
        <v>41517</v>
      </c>
      <c r="F8427" s="3" t="s">
        <v>188</v>
      </c>
      <c r="G8427" s="3" t="s">
        <v>4136</v>
      </c>
      <c r="H8427" s="3" t="s">
        <v>4137</v>
      </c>
      <c r="I8427" s="3" t="s">
        <v>41</v>
      </c>
      <c r="J8427" s="3" t="s">
        <v>27</v>
      </c>
      <c r="K8427" s="3" t="s">
        <v>1007</v>
      </c>
      <c r="L8427" s="3" t="s">
        <v>498</v>
      </c>
      <c r="M8427" s="3">
        <v>45231</v>
      </c>
      <c r="N8427" s="3" t="s">
        <v>148</v>
      </c>
      <c r="O8427" s="3" t="s">
        <v>8215</v>
      </c>
      <c r="P8427" s="3" t="s">
        <v>46</v>
      </c>
      <c r="Q8427" s="3" t="s">
        <v>75</v>
      </c>
      <c r="R8427" s="3" t="s">
        <v>8216</v>
      </c>
      <c r="S8427" s="3">
        <v>18.432000000000002</v>
      </c>
      <c r="T8427" s="3">
        <v>8</v>
      </c>
      <c r="U8427" s="3">
        <v>0.7</v>
      </c>
      <c r="V8427" s="3">
        <v>-12.287999999999997</v>
      </c>
    </row>
    <row r="8428" spans="1:22" ht="14.25" customHeight="1" x14ac:dyDescent="0.25">
      <c r="A8428" s="3">
        <v>8427</v>
      </c>
      <c r="B8428" s="3" t="s">
        <v>10021</v>
      </c>
      <c r="C8428" s="4">
        <f>YEAR(Table_1[[#This Row],[Order Date]])</f>
        <v>2012</v>
      </c>
      <c r="D8428" s="9">
        <v>41184</v>
      </c>
      <c r="E8428" s="3">
        <v>41189</v>
      </c>
      <c r="F8428" s="3" t="s">
        <v>50</v>
      </c>
      <c r="G8428" s="3" t="s">
        <v>2178</v>
      </c>
      <c r="H8428" s="3" t="s">
        <v>2179</v>
      </c>
      <c r="I8428" s="3" t="s">
        <v>26</v>
      </c>
      <c r="J8428" s="3" t="s">
        <v>27</v>
      </c>
      <c r="K8428" s="3" t="s">
        <v>7001</v>
      </c>
      <c r="L8428" s="3" t="s">
        <v>457</v>
      </c>
      <c r="M8428" s="3">
        <v>80229</v>
      </c>
      <c r="N8428" s="3" t="s">
        <v>44</v>
      </c>
      <c r="O8428" s="3" t="s">
        <v>9982</v>
      </c>
      <c r="P8428" s="3" t="s">
        <v>46</v>
      </c>
      <c r="Q8428" s="3" t="s">
        <v>578</v>
      </c>
      <c r="R8428" s="3" t="s">
        <v>9983</v>
      </c>
      <c r="S8428" s="3">
        <v>10.944000000000001</v>
      </c>
      <c r="T8428" s="3">
        <v>2</v>
      </c>
      <c r="U8428" s="3">
        <v>0.2</v>
      </c>
      <c r="V8428" s="3">
        <v>0.95759999999999978</v>
      </c>
    </row>
    <row r="8429" spans="1:22" ht="14.25" customHeight="1" x14ac:dyDescent="0.25">
      <c r="A8429" s="3">
        <v>8428</v>
      </c>
      <c r="B8429" s="3" t="s">
        <v>10022</v>
      </c>
      <c r="C8429" s="4">
        <f>YEAR(Table_1[[#This Row],[Order Date]])</f>
        <v>2014</v>
      </c>
      <c r="D8429" s="9">
        <v>41967</v>
      </c>
      <c r="E8429" s="3">
        <v>41969</v>
      </c>
      <c r="F8429" s="3" t="s">
        <v>188</v>
      </c>
      <c r="G8429" s="3" t="s">
        <v>3535</v>
      </c>
      <c r="H8429" s="3" t="s">
        <v>3536</v>
      </c>
      <c r="I8429" s="3" t="s">
        <v>26</v>
      </c>
      <c r="J8429" s="3" t="s">
        <v>27</v>
      </c>
      <c r="K8429" s="3" t="s">
        <v>566</v>
      </c>
      <c r="L8429" s="3" t="s">
        <v>238</v>
      </c>
      <c r="M8429" s="3">
        <v>48066</v>
      </c>
      <c r="N8429" s="3" t="s">
        <v>105</v>
      </c>
      <c r="O8429" s="3" t="s">
        <v>1868</v>
      </c>
      <c r="P8429" s="3" t="s">
        <v>46</v>
      </c>
      <c r="Q8429" s="3" t="s">
        <v>578</v>
      </c>
      <c r="R8429" s="3" t="s">
        <v>186</v>
      </c>
      <c r="S8429" s="3">
        <v>4.3600000000000003</v>
      </c>
      <c r="T8429" s="3">
        <v>2</v>
      </c>
      <c r="U8429" s="3">
        <v>0</v>
      </c>
      <c r="V8429" s="3">
        <v>0.17439999999999944</v>
      </c>
    </row>
    <row r="8430" spans="1:22" ht="14.25" customHeight="1" x14ac:dyDescent="0.25">
      <c r="A8430" s="3">
        <v>8429</v>
      </c>
      <c r="B8430" s="3" t="s">
        <v>10023</v>
      </c>
      <c r="C8430" s="4">
        <f>YEAR(Table_1[[#This Row],[Order Date]])</f>
        <v>2014</v>
      </c>
      <c r="D8430" s="9">
        <v>41956</v>
      </c>
      <c r="E8430" s="3">
        <v>41960</v>
      </c>
      <c r="F8430" s="3" t="s">
        <v>50</v>
      </c>
      <c r="G8430" s="3" t="s">
        <v>1183</v>
      </c>
      <c r="H8430" s="3" t="s">
        <v>1184</v>
      </c>
      <c r="I8430" s="3" t="s">
        <v>41</v>
      </c>
      <c r="J8430" s="3" t="s">
        <v>27</v>
      </c>
      <c r="K8430" s="3" t="s">
        <v>4075</v>
      </c>
      <c r="L8430" s="3" t="s">
        <v>310</v>
      </c>
      <c r="M8430" s="3">
        <v>85281</v>
      </c>
      <c r="N8430" s="3" t="s">
        <v>44</v>
      </c>
      <c r="O8430" s="3" t="s">
        <v>5896</v>
      </c>
      <c r="P8430" s="3" t="s">
        <v>71</v>
      </c>
      <c r="Q8430" s="3" t="s">
        <v>161</v>
      </c>
      <c r="R8430" s="3" t="s">
        <v>5897</v>
      </c>
      <c r="S8430" s="3">
        <v>62.352000000000004</v>
      </c>
      <c r="T8430" s="3">
        <v>6</v>
      </c>
      <c r="U8430" s="3">
        <v>0.2</v>
      </c>
      <c r="V8430" s="3">
        <v>-10.911600000000007</v>
      </c>
    </row>
    <row r="8431" spans="1:22" ht="14.25" customHeight="1" x14ac:dyDescent="0.25">
      <c r="A8431" s="3">
        <v>8430</v>
      </c>
      <c r="B8431" s="3" t="s">
        <v>10024</v>
      </c>
      <c r="C8431" s="4">
        <f>YEAR(Table_1[[#This Row],[Order Date]])</f>
        <v>2013</v>
      </c>
      <c r="D8431" s="9">
        <v>41628</v>
      </c>
      <c r="E8431" s="3">
        <v>41630</v>
      </c>
      <c r="F8431" s="3" t="s">
        <v>23</v>
      </c>
      <c r="G8431" s="3" t="s">
        <v>486</v>
      </c>
      <c r="H8431" s="3" t="s">
        <v>487</v>
      </c>
      <c r="I8431" s="3" t="s">
        <v>26</v>
      </c>
      <c r="J8431" s="3" t="s">
        <v>27</v>
      </c>
      <c r="K8431" s="3" t="s">
        <v>4771</v>
      </c>
      <c r="L8431" s="3" t="s">
        <v>147</v>
      </c>
      <c r="M8431" s="3">
        <v>19601</v>
      </c>
      <c r="N8431" s="3" t="s">
        <v>148</v>
      </c>
      <c r="O8431" s="3" t="s">
        <v>7015</v>
      </c>
      <c r="P8431" s="3" t="s">
        <v>32</v>
      </c>
      <c r="Q8431" s="3" t="s">
        <v>65</v>
      </c>
      <c r="R8431" s="3" t="s">
        <v>7016</v>
      </c>
      <c r="S8431" s="3">
        <v>303.92</v>
      </c>
      <c r="T8431" s="3">
        <v>5</v>
      </c>
      <c r="U8431" s="3">
        <v>0.2</v>
      </c>
      <c r="V8431" s="3">
        <v>-30.392000000000024</v>
      </c>
    </row>
    <row r="8432" spans="1:22" ht="14.25" customHeight="1" x14ac:dyDescent="0.25">
      <c r="A8432" s="3">
        <v>8431</v>
      </c>
      <c r="B8432" s="3" t="s">
        <v>10025</v>
      </c>
      <c r="C8432" s="4">
        <f>YEAR(Table_1[[#This Row],[Order Date]])</f>
        <v>2011</v>
      </c>
      <c r="D8432" s="9">
        <v>40632</v>
      </c>
      <c r="E8432" s="3">
        <v>40638</v>
      </c>
      <c r="F8432" s="3" t="s">
        <v>50</v>
      </c>
      <c r="G8432" s="3" t="s">
        <v>3302</v>
      </c>
      <c r="H8432" s="3" t="s">
        <v>3303</v>
      </c>
      <c r="I8432" s="3" t="s">
        <v>26</v>
      </c>
      <c r="J8432" s="3" t="s">
        <v>27</v>
      </c>
      <c r="K8432" s="3" t="s">
        <v>6122</v>
      </c>
      <c r="L8432" s="3" t="s">
        <v>229</v>
      </c>
      <c r="M8432" s="3">
        <v>55124</v>
      </c>
      <c r="N8432" s="3" t="s">
        <v>105</v>
      </c>
      <c r="O8432" s="3" t="s">
        <v>2164</v>
      </c>
      <c r="P8432" s="3" t="s">
        <v>46</v>
      </c>
      <c r="Q8432" s="3" t="s">
        <v>59</v>
      </c>
      <c r="R8432" s="3" t="s">
        <v>2165</v>
      </c>
      <c r="S8432" s="3">
        <v>129.30000000000001</v>
      </c>
      <c r="T8432" s="3">
        <v>2</v>
      </c>
      <c r="U8432" s="3">
        <v>0</v>
      </c>
      <c r="V8432" s="3">
        <v>6.4649999999999892</v>
      </c>
    </row>
    <row r="8433" spans="1:22" ht="14.25" customHeight="1" x14ac:dyDescent="0.25">
      <c r="A8433" s="3">
        <v>8432</v>
      </c>
      <c r="B8433" s="3" t="s">
        <v>10026</v>
      </c>
      <c r="C8433" s="4">
        <f>YEAR(Table_1[[#This Row],[Order Date]])</f>
        <v>2014</v>
      </c>
      <c r="D8433" s="9">
        <v>41952</v>
      </c>
      <c r="E8433" s="3">
        <v>41957</v>
      </c>
      <c r="F8433" s="3" t="s">
        <v>50</v>
      </c>
      <c r="G8433" s="3" t="s">
        <v>5715</v>
      </c>
      <c r="H8433" s="3" t="s">
        <v>5716</v>
      </c>
      <c r="I8433" s="3" t="s">
        <v>41</v>
      </c>
      <c r="J8433" s="3" t="s">
        <v>27</v>
      </c>
      <c r="K8433" s="3" t="s">
        <v>4492</v>
      </c>
      <c r="L8433" s="3" t="s">
        <v>2735</v>
      </c>
      <c r="M8433" s="3">
        <v>21215</v>
      </c>
      <c r="N8433" s="3" t="s">
        <v>148</v>
      </c>
      <c r="O8433" s="3" t="s">
        <v>3507</v>
      </c>
      <c r="P8433" s="3" t="s">
        <v>32</v>
      </c>
      <c r="Q8433" s="3" t="s">
        <v>65</v>
      </c>
      <c r="R8433" s="3" t="s">
        <v>3508</v>
      </c>
      <c r="S8433" s="3">
        <v>274.20000000000005</v>
      </c>
      <c r="T8433" s="3">
        <v>10</v>
      </c>
      <c r="U8433" s="3">
        <v>0</v>
      </c>
      <c r="V8433" s="3">
        <v>112.422</v>
      </c>
    </row>
    <row r="8434" spans="1:22" ht="14.25" customHeight="1" x14ac:dyDescent="0.25">
      <c r="A8434" s="3">
        <v>8433</v>
      </c>
      <c r="B8434" s="3" t="s">
        <v>10027</v>
      </c>
      <c r="C8434" s="4">
        <f>YEAR(Table_1[[#This Row],[Order Date]])</f>
        <v>2011</v>
      </c>
      <c r="D8434" s="9">
        <v>40800</v>
      </c>
      <c r="E8434" s="3">
        <v>40804</v>
      </c>
      <c r="F8434" s="3" t="s">
        <v>23</v>
      </c>
      <c r="G8434" s="3" t="s">
        <v>5377</v>
      </c>
      <c r="H8434" s="3" t="s">
        <v>5378</v>
      </c>
      <c r="I8434" s="3" t="s">
        <v>41</v>
      </c>
      <c r="J8434" s="3" t="s">
        <v>27</v>
      </c>
      <c r="K8434" s="3" t="s">
        <v>5970</v>
      </c>
      <c r="L8434" s="3" t="s">
        <v>104</v>
      </c>
      <c r="M8434" s="3">
        <v>78415</v>
      </c>
      <c r="N8434" s="3" t="s">
        <v>105</v>
      </c>
      <c r="O8434" s="3" t="s">
        <v>3795</v>
      </c>
      <c r="P8434" s="3" t="s">
        <v>46</v>
      </c>
      <c r="Q8434" s="3" t="s">
        <v>269</v>
      </c>
      <c r="R8434" s="3" t="s">
        <v>3796</v>
      </c>
      <c r="S8434" s="3">
        <v>6.048</v>
      </c>
      <c r="T8434" s="3">
        <v>4</v>
      </c>
      <c r="U8434" s="3">
        <v>0.2</v>
      </c>
      <c r="V8434" s="3">
        <v>-1.3607999999999998</v>
      </c>
    </row>
    <row r="8435" spans="1:22" ht="14.25" customHeight="1" x14ac:dyDescent="0.25">
      <c r="A8435" s="3">
        <v>8434</v>
      </c>
      <c r="B8435" s="3" t="s">
        <v>10027</v>
      </c>
      <c r="C8435" s="4">
        <f>YEAR(Table_1[[#This Row],[Order Date]])</f>
        <v>2011</v>
      </c>
      <c r="D8435" s="9">
        <v>40800</v>
      </c>
      <c r="E8435" s="3">
        <v>40804</v>
      </c>
      <c r="F8435" s="3" t="s">
        <v>23</v>
      </c>
      <c r="G8435" s="3" t="s">
        <v>5377</v>
      </c>
      <c r="H8435" s="3" t="s">
        <v>5378</v>
      </c>
      <c r="I8435" s="3" t="s">
        <v>41</v>
      </c>
      <c r="J8435" s="3" t="s">
        <v>27</v>
      </c>
      <c r="K8435" s="3" t="s">
        <v>5970</v>
      </c>
      <c r="L8435" s="3" t="s">
        <v>104</v>
      </c>
      <c r="M8435" s="3">
        <v>78415</v>
      </c>
      <c r="N8435" s="3" t="s">
        <v>105</v>
      </c>
      <c r="O8435" s="3" t="s">
        <v>6588</v>
      </c>
      <c r="P8435" s="3" t="s">
        <v>46</v>
      </c>
      <c r="Q8435" s="3" t="s">
        <v>90</v>
      </c>
      <c r="R8435" s="3" t="s">
        <v>6589</v>
      </c>
      <c r="S8435" s="3">
        <v>6.8480000000000008</v>
      </c>
      <c r="T8435" s="3">
        <v>2</v>
      </c>
      <c r="U8435" s="3">
        <v>0.2</v>
      </c>
      <c r="V8435" s="3">
        <v>2.1399999999999992</v>
      </c>
    </row>
    <row r="8436" spans="1:22" ht="14.25" customHeight="1" x14ac:dyDescent="0.25">
      <c r="A8436" s="3">
        <v>8435</v>
      </c>
      <c r="B8436" s="3" t="s">
        <v>10027</v>
      </c>
      <c r="C8436" s="4">
        <f>YEAR(Table_1[[#This Row],[Order Date]])</f>
        <v>2011</v>
      </c>
      <c r="D8436" s="9">
        <v>40800</v>
      </c>
      <c r="E8436" s="3">
        <v>40804</v>
      </c>
      <c r="F8436" s="3" t="s">
        <v>23</v>
      </c>
      <c r="G8436" s="3" t="s">
        <v>5377</v>
      </c>
      <c r="H8436" s="3" t="s">
        <v>5378</v>
      </c>
      <c r="I8436" s="3" t="s">
        <v>41</v>
      </c>
      <c r="J8436" s="3" t="s">
        <v>27</v>
      </c>
      <c r="K8436" s="3" t="s">
        <v>5970</v>
      </c>
      <c r="L8436" s="3" t="s">
        <v>104</v>
      </c>
      <c r="M8436" s="3">
        <v>78415</v>
      </c>
      <c r="N8436" s="3" t="s">
        <v>105</v>
      </c>
      <c r="O8436" s="3" t="s">
        <v>6191</v>
      </c>
      <c r="P8436" s="3" t="s">
        <v>32</v>
      </c>
      <c r="Q8436" s="3" t="s">
        <v>65</v>
      </c>
      <c r="R8436" s="3" t="s">
        <v>6192</v>
      </c>
      <c r="S8436" s="3">
        <v>9.9600000000000009</v>
      </c>
      <c r="T8436" s="3">
        <v>5</v>
      </c>
      <c r="U8436" s="3">
        <v>0.6</v>
      </c>
      <c r="V8436" s="3">
        <v>-6.7230000000000008</v>
      </c>
    </row>
    <row r="8437" spans="1:22" ht="14.25" customHeight="1" x14ac:dyDescent="0.25">
      <c r="A8437" s="3">
        <v>8436</v>
      </c>
      <c r="B8437" s="3" t="s">
        <v>10027</v>
      </c>
      <c r="C8437" s="4">
        <f>YEAR(Table_1[[#This Row],[Order Date]])</f>
        <v>2011</v>
      </c>
      <c r="D8437" s="9">
        <v>40800</v>
      </c>
      <c r="E8437" s="3">
        <v>40804</v>
      </c>
      <c r="F8437" s="3" t="s">
        <v>23</v>
      </c>
      <c r="G8437" s="3" t="s">
        <v>5377</v>
      </c>
      <c r="H8437" s="3" t="s">
        <v>5378</v>
      </c>
      <c r="I8437" s="3" t="s">
        <v>41</v>
      </c>
      <c r="J8437" s="3" t="s">
        <v>27</v>
      </c>
      <c r="K8437" s="3" t="s">
        <v>5970</v>
      </c>
      <c r="L8437" s="3" t="s">
        <v>104</v>
      </c>
      <c r="M8437" s="3">
        <v>78415</v>
      </c>
      <c r="N8437" s="3" t="s">
        <v>105</v>
      </c>
      <c r="O8437" s="3" t="s">
        <v>431</v>
      </c>
      <c r="P8437" s="3" t="s">
        <v>46</v>
      </c>
      <c r="Q8437" s="3" t="s">
        <v>75</v>
      </c>
      <c r="R8437" s="3" t="s">
        <v>432</v>
      </c>
      <c r="S8437" s="3">
        <v>8.5519999999999978</v>
      </c>
      <c r="T8437" s="3">
        <v>2</v>
      </c>
      <c r="U8437" s="3">
        <v>0.8</v>
      </c>
      <c r="V8437" s="3">
        <v>-13.683199999999999</v>
      </c>
    </row>
    <row r="8438" spans="1:22" ht="14.25" customHeight="1" x14ac:dyDescent="0.25">
      <c r="A8438" s="3">
        <v>8437</v>
      </c>
      <c r="B8438" s="3" t="s">
        <v>10028</v>
      </c>
      <c r="C8438" s="4">
        <f>YEAR(Table_1[[#This Row],[Order Date]])</f>
        <v>2012</v>
      </c>
      <c r="D8438" s="9">
        <v>41172</v>
      </c>
      <c r="E8438" s="3">
        <v>41178</v>
      </c>
      <c r="F8438" s="3" t="s">
        <v>50</v>
      </c>
      <c r="G8438" s="3" t="s">
        <v>4893</v>
      </c>
      <c r="H8438" s="3" t="s">
        <v>4894</v>
      </c>
      <c r="I8438" s="3" t="s">
        <v>26</v>
      </c>
      <c r="J8438" s="3" t="s">
        <v>27</v>
      </c>
      <c r="K8438" s="3" t="s">
        <v>1391</v>
      </c>
      <c r="L8438" s="3" t="s">
        <v>1392</v>
      </c>
      <c r="M8438" s="3">
        <v>89115</v>
      </c>
      <c r="N8438" s="3" t="s">
        <v>44</v>
      </c>
      <c r="O8438" s="3" t="s">
        <v>6377</v>
      </c>
      <c r="P8438" s="3" t="s">
        <v>46</v>
      </c>
      <c r="Q8438" s="3" t="s">
        <v>75</v>
      </c>
      <c r="R8438" s="3" t="s">
        <v>6378</v>
      </c>
      <c r="S8438" s="3">
        <v>45.584000000000003</v>
      </c>
      <c r="T8438" s="3">
        <v>11</v>
      </c>
      <c r="U8438" s="3">
        <v>0.2</v>
      </c>
      <c r="V8438" s="3">
        <v>16.524199999999997</v>
      </c>
    </row>
    <row r="8439" spans="1:22" ht="14.25" customHeight="1" x14ac:dyDescent="0.25">
      <c r="A8439" s="3">
        <v>8438</v>
      </c>
      <c r="B8439" s="3" t="s">
        <v>10029</v>
      </c>
      <c r="C8439" s="4">
        <f>YEAR(Table_1[[#This Row],[Order Date]])</f>
        <v>2012</v>
      </c>
      <c r="D8439" s="9">
        <v>41253</v>
      </c>
      <c r="E8439" s="3">
        <v>41259</v>
      </c>
      <c r="F8439" s="3" t="s">
        <v>50</v>
      </c>
      <c r="G8439" s="3" t="s">
        <v>2996</v>
      </c>
      <c r="H8439" s="3" t="s">
        <v>2997</v>
      </c>
      <c r="I8439" s="3" t="s">
        <v>26</v>
      </c>
      <c r="J8439" s="3" t="s">
        <v>27</v>
      </c>
      <c r="K8439" s="3" t="s">
        <v>2180</v>
      </c>
      <c r="L8439" s="3" t="s">
        <v>498</v>
      </c>
      <c r="M8439" s="3">
        <v>44105</v>
      </c>
      <c r="N8439" s="3" t="s">
        <v>148</v>
      </c>
      <c r="O8439" s="3" t="s">
        <v>5617</v>
      </c>
      <c r="P8439" s="3" t="s">
        <v>71</v>
      </c>
      <c r="Q8439" s="3" t="s">
        <v>161</v>
      </c>
      <c r="R8439" s="3" t="s">
        <v>5618</v>
      </c>
      <c r="S8439" s="3">
        <v>25.488</v>
      </c>
      <c r="T8439" s="3">
        <v>2</v>
      </c>
      <c r="U8439" s="3">
        <v>0.2</v>
      </c>
      <c r="V8439" s="3">
        <v>4.4603999999999999</v>
      </c>
    </row>
    <row r="8440" spans="1:22" ht="14.25" customHeight="1" x14ac:dyDescent="0.25">
      <c r="A8440" s="3">
        <v>8439</v>
      </c>
      <c r="B8440" s="3" t="s">
        <v>10030</v>
      </c>
      <c r="C8440" s="4">
        <f>YEAR(Table_1[[#This Row],[Order Date]])</f>
        <v>2011</v>
      </c>
      <c r="D8440" s="9">
        <v>40691</v>
      </c>
      <c r="E8440" s="3">
        <v>40695</v>
      </c>
      <c r="F8440" s="3" t="s">
        <v>50</v>
      </c>
      <c r="G8440" s="3" t="s">
        <v>4985</v>
      </c>
      <c r="H8440" s="3" t="s">
        <v>4986</v>
      </c>
      <c r="I8440" s="3" t="s">
        <v>26</v>
      </c>
      <c r="J8440" s="3" t="s">
        <v>27</v>
      </c>
      <c r="K8440" s="3" t="s">
        <v>95</v>
      </c>
      <c r="L8440" s="3" t="s">
        <v>96</v>
      </c>
      <c r="M8440" s="3">
        <v>98105</v>
      </c>
      <c r="N8440" s="3" t="s">
        <v>44</v>
      </c>
      <c r="O8440" s="3" t="s">
        <v>7314</v>
      </c>
      <c r="P8440" s="3" t="s">
        <v>46</v>
      </c>
      <c r="Q8440" s="3" t="s">
        <v>75</v>
      </c>
      <c r="R8440" s="3" t="s">
        <v>7315</v>
      </c>
      <c r="S8440" s="3">
        <v>136.96</v>
      </c>
      <c r="T8440" s="3">
        <v>4</v>
      </c>
      <c r="U8440" s="3">
        <v>0.2</v>
      </c>
      <c r="V8440" s="3">
        <v>51.359999999999992</v>
      </c>
    </row>
    <row r="8441" spans="1:22" ht="14.25" customHeight="1" x14ac:dyDescent="0.25">
      <c r="A8441" s="3">
        <v>8440</v>
      </c>
      <c r="B8441" s="3" t="s">
        <v>10031</v>
      </c>
      <c r="C8441" s="4">
        <f>YEAR(Table_1[[#This Row],[Order Date]])</f>
        <v>2014</v>
      </c>
      <c r="D8441" s="9">
        <v>41713</v>
      </c>
      <c r="E8441" s="3">
        <v>41716</v>
      </c>
      <c r="F8441" s="3" t="s">
        <v>23</v>
      </c>
      <c r="G8441" s="3" t="s">
        <v>2271</v>
      </c>
      <c r="H8441" s="3" t="s">
        <v>2272</v>
      </c>
      <c r="I8441" s="3" t="s">
        <v>41</v>
      </c>
      <c r="J8441" s="3" t="s">
        <v>27</v>
      </c>
      <c r="K8441" s="3" t="s">
        <v>303</v>
      </c>
      <c r="L8441" s="3" t="s">
        <v>211</v>
      </c>
      <c r="M8441" s="3">
        <v>60623</v>
      </c>
      <c r="N8441" s="3" t="s">
        <v>105</v>
      </c>
      <c r="O8441" s="3" t="s">
        <v>7547</v>
      </c>
      <c r="P8441" s="3" t="s">
        <v>71</v>
      </c>
      <c r="Q8441" s="3" t="s">
        <v>72</v>
      </c>
      <c r="R8441" s="3" t="s">
        <v>7548</v>
      </c>
      <c r="S8441" s="3">
        <v>49.616000000000007</v>
      </c>
      <c r="T8441" s="3">
        <v>2</v>
      </c>
      <c r="U8441" s="3">
        <v>0.2</v>
      </c>
      <c r="V8441" s="3">
        <v>4.9615999999999989</v>
      </c>
    </row>
    <row r="8442" spans="1:22" ht="14.25" customHeight="1" x14ac:dyDescent="0.25">
      <c r="A8442" s="3">
        <v>8441</v>
      </c>
      <c r="B8442" s="3" t="s">
        <v>10032</v>
      </c>
      <c r="C8442" s="4">
        <f>YEAR(Table_1[[#This Row],[Order Date]])</f>
        <v>2013</v>
      </c>
      <c r="D8442" s="9">
        <v>41617</v>
      </c>
      <c r="E8442" s="3">
        <v>41621</v>
      </c>
      <c r="F8442" s="3" t="s">
        <v>23</v>
      </c>
      <c r="G8442" s="3" t="s">
        <v>6180</v>
      </c>
      <c r="H8442" s="3" t="s">
        <v>6181</v>
      </c>
      <c r="I8442" s="3" t="s">
        <v>102</v>
      </c>
      <c r="J8442" s="3" t="s">
        <v>27</v>
      </c>
      <c r="K8442" s="3" t="s">
        <v>497</v>
      </c>
      <c r="L8442" s="3" t="s">
        <v>498</v>
      </c>
      <c r="M8442" s="3">
        <v>43229</v>
      </c>
      <c r="N8442" s="3" t="s">
        <v>148</v>
      </c>
      <c r="O8442" s="3" t="s">
        <v>1028</v>
      </c>
      <c r="P8442" s="3" t="s">
        <v>46</v>
      </c>
      <c r="Q8442" s="3" t="s">
        <v>90</v>
      </c>
      <c r="R8442" s="3" t="s">
        <v>1029</v>
      </c>
      <c r="S8442" s="3">
        <v>10.584000000000001</v>
      </c>
      <c r="T8442" s="3">
        <v>3</v>
      </c>
      <c r="U8442" s="3">
        <v>0.2</v>
      </c>
      <c r="V8442" s="3">
        <v>3.4397999999999995</v>
      </c>
    </row>
    <row r="8443" spans="1:22" ht="14.25" customHeight="1" x14ac:dyDescent="0.25">
      <c r="A8443" s="3">
        <v>8442</v>
      </c>
      <c r="B8443" s="3" t="s">
        <v>10033</v>
      </c>
      <c r="C8443" s="4">
        <f>YEAR(Table_1[[#This Row],[Order Date]])</f>
        <v>2014</v>
      </c>
      <c r="D8443" s="9">
        <v>41766</v>
      </c>
      <c r="E8443" s="3">
        <v>41770</v>
      </c>
      <c r="F8443" s="3" t="s">
        <v>50</v>
      </c>
      <c r="G8443" s="3" t="s">
        <v>1211</v>
      </c>
      <c r="H8443" s="3" t="s">
        <v>1212</v>
      </c>
      <c r="I8443" s="3" t="s">
        <v>26</v>
      </c>
      <c r="J8443" s="3" t="s">
        <v>27</v>
      </c>
      <c r="K8443" s="3" t="s">
        <v>1310</v>
      </c>
      <c r="L8443" s="3" t="s">
        <v>310</v>
      </c>
      <c r="M8443" s="3">
        <v>85705</v>
      </c>
      <c r="N8443" s="3" t="s">
        <v>44</v>
      </c>
      <c r="O8443" s="3" t="s">
        <v>633</v>
      </c>
      <c r="P8443" s="3" t="s">
        <v>46</v>
      </c>
      <c r="Q8443" s="3" t="s">
        <v>90</v>
      </c>
      <c r="R8443" s="3" t="s">
        <v>634</v>
      </c>
      <c r="S8443" s="3">
        <v>84.415999999999997</v>
      </c>
      <c r="T8443" s="3">
        <v>4</v>
      </c>
      <c r="U8443" s="3">
        <v>0.2</v>
      </c>
      <c r="V8443" s="3">
        <v>27.435199999999995</v>
      </c>
    </row>
    <row r="8444" spans="1:22" ht="14.25" customHeight="1" x14ac:dyDescent="0.25">
      <c r="A8444" s="3">
        <v>8443</v>
      </c>
      <c r="B8444" s="3" t="s">
        <v>10034</v>
      </c>
      <c r="C8444" s="4">
        <f>YEAR(Table_1[[#This Row],[Order Date]])</f>
        <v>2013</v>
      </c>
      <c r="D8444" s="9">
        <v>41340</v>
      </c>
      <c r="E8444" s="3">
        <v>41344</v>
      </c>
      <c r="F8444" s="3" t="s">
        <v>50</v>
      </c>
      <c r="G8444" s="3" t="s">
        <v>6180</v>
      </c>
      <c r="H8444" s="3" t="s">
        <v>6181</v>
      </c>
      <c r="I8444" s="3" t="s">
        <v>102</v>
      </c>
      <c r="J8444" s="3" t="s">
        <v>27</v>
      </c>
      <c r="K8444" s="3" t="s">
        <v>146</v>
      </c>
      <c r="L8444" s="3" t="s">
        <v>147</v>
      </c>
      <c r="M8444" s="3">
        <v>19120</v>
      </c>
      <c r="N8444" s="3" t="s">
        <v>148</v>
      </c>
      <c r="O8444" s="3" t="s">
        <v>3515</v>
      </c>
      <c r="P8444" s="3" t="s">
        <v>71</v>
      </c>
      <c r="Q8444" s="3" t="s">
        <v>72</v>
      </c>
      <c r="R8444" s="3" t="s">
        <v>3516</v>
      </c>
      <c r="S8444" s="3">
        <v>431.94</v>
      </c>
      <c r="T8444" s="3">
        <v>2</v>
      </c>
      <c r="U8444" s="3">
        <v>0.4</v>
      </c>
      <c r="V8444" s="3">
        <v>-71.990000000000009</v>
      </c>
    </row>
    <row r="8445" spans="1:22" ht="14.25" customHeight="1" x14ac:dyDescent="0.25">
      <c r="A8445" s="3">
        <v>8444</v>
      </c>
      <c r="B8445" s="3" t="s">
        <v>10034</v>
      </c>
      <c r="C8445" s="4">
        <f>YEAR(Table_1[[#This Row],[Order Date]])</f>
        <v>2013</v>
      </c>
      <c r="D8445" s="9">
        <v>41340</v>
      </c>
      <c r="E8445" s="3">
        <v>41344</v>
      </c>
      <c r="F8445" s="3" t="s">
        <v>50</v>
      </c>
      <c r="G8445" s="3" t="s">
        <v>6180</v>
      </c>
      <c r="H8445" s="3" t="s">
        <v>6181</v>
      </c>
      <c r="I8445" s="3" t="s">
        <v>102</v>
      </c>
      <c r="J8445" s="3" t="s">
        <v>27</v>
      </c>
      <c r="K8445" s="3" t="s">
        <v>146</v>
      </c>
      <c r="L8445" s="3" t="s">
        <v>147</v>
      </c>
      <c r="M8445" s="3">
        <v>19120</v>
      </c>
      <c r="N8445" s="3" t="s">
        <v>148</v>
      </c>
      <c r="O8445" s="3" t="s">
        <v>5217</v>
      </c>
      <c r="P8445" s="3" t="s">
        <v>46</v>
      </c>
      <c r="Q8445" s="3" t="s">
        <v>75</v>
      </c>
      <c r="R8445" s="3" t="s">
        <v>5218</v>
      </c>
      <c r="S8445" s="3">
        <v>2.0430000000000001</v>
      </c>
      <c r="T8445" s="3">
        <v>1</v>
      </c>
      <c r="U8445" s="3">
        <v>0.7</v>
      </c>
      <c r="V8445" s="3">
        <v>-1.4981999999999998</v>
      </c>
    </row>
    <row r="8446" spans="1:22" ht="14.25" customHeight="1" x14ac:dyDescent="0.25">
      <c r="A8446" s="3">
        <v>8445</v>
      </c>
      <c r="B8446" s="3" t="s">
        <v>10034</v>
      </c>
      <c r="C8446" s="4">
        <f>YEAR(Table_1[[#This Row],[Order Date]])</f>
        <v>2013</v>
      </c>
      <c r="D8446" s="9">
        <v>41340</v>
      </c>
      <c r="E8446" s="3">
        <v>41344</v>
      </c>
      <c r="F8446" s="3" t="s">
        <v>50</v>
      </c>
      <c r="G8446" s="3" t="s">
        <v>6180</v>
      </c>
      <c r="H8446" s="3" t="s">
        <v>6181</v>
      </c>
      <c r="I8446" s="3" t="s">
        <v>102</v>
      </c>
      <c r="J8446" s="3" t="s">
        <v>27</v>
      </c>
      <c r="K8446" s="3" t="s">
        <v>146</v>
      </c>
      <c r="L8446" s="3" t="s">
        <v>147</v>
      </c>
      <c r="M8446" s="3">
        <v>19120</v>
      </c>
      <c r="N8446" s="3" t="s">
        <v>148</v>
      </c>
      <c r="O8446" s="3" t="s">
        <v>2049</v>
      </c>
      <c r="P8446" s="3" t="s">
        <v>71</v>
      </c>
      <c r="Q8446" s="3" t="s">
        <v>72</v>
      </c>
      <c r="R8446" s="3" t="s">
        <v>2050</v>
      </c>
      <c r="S8446" s="3">
        <v>68.238</v>
      </c>
      <c r="T8446" s="3">
        <v>3</v>
      </c>
      <c r="U8446" s="3">
        <v>0.4</v>
      </c>
      <c r="V8446" s="3">
        <v>-12.510300000000008</v>
      </c>
    </row>
    <row r="8447" spans="1:22" ht="14.25" customHeight="1" x14ac:dyDescent="0.25">
      <c r="A8447" s="3">
        <v>8446</v>
      </c>
      <c r="B8447" s="3" t="s">
        <v>10035</v>
      </c>
      <c r="C8447" s="4">
        <f>YEAR(Table_1[[#This Row],[Order Date]])</f>
        <v>2014</v>
      </c>
      <c r="D8447" s="9">
        <v>41936</v>
      </c>
      <c r="E8447" s="3">
        <v>41937</v>
      </c>
      <c r="F8447" s="3" t="s">
        <v>188</v>
      </c>
      <c r="G8447" s="3" t="s">
        <v>2822</v>
      </c>
      <c r="H8447" s="3" t="s">
        <v>2823</v>
      </c>
      <c r="I8447" s="3" t="s">
        <v>41</v>
      </c>
      <c r="J8447" s="3" t="s">
        <v>27</v>
      </c>
      <c r="K8447" s="3" t="s">
        <v>7306</v>
      </c>
      <c r="L8447" s="3" t="s">
        <v>1399</v>
      </c>
      <c r="M8447" s="3">
        <v>2920</v>
      </c>
      <c r="N8447" s="3" t="s">
        <v>148</v>
      </c>
      <c r="O8447" s="3" t="s">
        <v>3822</v>
      </c>
      <c r="P8447" s="3" t="s">
        <v>32</v>
      </c>
      <c r="Q8447" s="3" t="s">
        <v>56</v>
      </c>
      <c r="R8447" s="3" t="s">
        <v>3274</v>
      </c>
      <c r="S8447" s="3">
        <v>240.744</v>
      </c>
      <c r="T8447" s="3">
        <v>4</v>
      </c>
      <c r="U8447" s="3">
        <v>0.3</v>
      </c>
      <c r="V8447" s="3">
        <v>-13.756799999999984</v>
      </c>
    </row>
    <row r="8448" spans="1:22" ht="14.25" customHeight="1" x14ac:dyDescent="0.25">
      <c r="A8448" s="3">
        <v>8447</v>
      </c>
      <c r="B8448" s="3" t="s">
        <v>10035</v>
      </c>
      <c r="C8448" s="4">
        <f>YEAR(Table_1[[#This Row],[Order Date]])</f>
        <v>2014</v>
      </c>
      <c r="D8448" s="9">
        <v>41936</v>
      </c>
      <c r="E8448" s="3">
        <v>41937</v>
      </c>
      <c r="F8448" s="3" t="s">
        <v>188</v>
      </c>
      <c r="G8448" s="3" t="s">
        <v>2822</v>
      </c>
      <c r="H8448" s="3" t="s">
        <v>2823</v>
      </c>
      <c r="I8448" s="3" t="s">
        <v>41</v>
      </c>
      <c r="J8448" s="3" t="s">
        <v>27</v>
      </c>
      <c r="K8448" s="3" t="s">
        <v>7306</v>
      </c>
      <c r="L8448" s="3" t="s">
        <v>1399</v>
      </c>
      <c r="M8448" s="3">
        <v>2920</v>
      </c>
      <c r="N8448" s="3" t="s">
        <v>148</v>
      </c>
      <c r="O8448" s="3" t="s">
        <v>6135</v>
      </c>
      <c r="P8448" s="3" t="s">
        <v>32</v>
      </c>
      <c r="Q8448" s="3" t="s">
        <v>65</v>
      </c>
      <c r="R8448" s="3" t="s">
        <v>6136</v>
      </c>
      <c r="S8448" s="3">
        <v>35</v>
      </c>
      <c r="T8448" s="3">
        <v>4</v>
      </c>
      <c r="U8448" s="3">
        <v>0</v>
      </c>
      <c r="V8448" s="3">
        <v>14.700000000000003</v>
      </c>
    </row>
    <row r="8449" spans="1:22" ht="14.25" customHeight="1" x14ac:dyDescent="0.25">
      <c r="A8449" s="3">
        <v>8448</v>
      </c>
      <c r="B8449" s="3" t="s">
        <v>10035</v>
      </c>
      <c r="C8449" s="4">
        <f>YEAR(Table_1[[#This Row],[Order Date]])</f>
        <v>2014</v>
      </c>
      <c r="D8449" s="9">
        <v>41936</v>
      </c>
      <c r="E8449" s="3">
        <v>41937</v>
      </c>
      <c r="F8449" s="3" t="s">
        <v>188</v>
      </c>
      <c r="G8449" s="3" t="s">
        <v>2822</v>
      </c>
      <c r="H8449" s="3" t="s">
        <v>2823</v>
      </c>
      <c r="I8449" s="3" t="s">
        <v>41</v>
      </c>
      <c r="J8449" s="3" t="s">
        <v>27</v>
      </c>
      <c r="K8449" s="3" t="s">
        <v>7306</v>
      </c>
      <c r="L8449" s="3" t="s">
        <v>1399</v>
      </c>
      <c r="M8449" s="3">
        <v>2920</v>
      </c>
      <c r="N8449" s="3" t="s">
        <v>148</v>
      </c>
      <c r="O8449" s="3" t="s">
        <v>9187</v>
      </c>
      <c r="P8449" s="3" t="s">
        <v>32</v>
      </c>
      <c r="Q8449" s="3" t="s">
        <v>65</v>
      </c>
      <c r="R8449" s="3" t="s">
        <v>9188</v>
      </c>
      <c r="S8449" s="3">
        <v>210.68</v>
      </c>
      <c r="T8449" s="3">
        <v>2</v>
      </c>
      <c r="U8449" s="3">
        <v>0</v>
      </c>
      <c r="V8449" s="3">
        <v>50.563199999999995</v>
      </c>
    </row>
    <row r="8450" spans="1:22" ht="14.25" customHeight="1" x14ac:dyDescent="0.25">
      <c r="A8450" s="3">
        <v>8449</v>
      </c>
      <c r="B8450" s="3" t="s">
        <v>10035</v>
      </c>
      <c r="C8450" s="4">
        <f>YEAR(Table_1[[#This Row],[Order Date]])</f>
        <v>2014</v>
      </c>
      <c r="D8450" s="9">
        <v>41936</v>
      </c>
      <c r="E8450" s="3">
        <v>41937</v>
      </c>
      <c r="F8450" s="3" t="s">
        <v>188</v>
      </c>
      <c r="G8450" s="3" t="s">
        <v>2822</v>
      </c>
      <c r="H8450" s="3" t="s">
        <v>2823</v>
      </c>
      <c r="I8450" s="3" t="s">
        <v>41</v>
      </c>
      <c r="J8450" s="3" t="s">
        <v>27</v>
      </c>
      <c r="K8450" s="3" t="s">
        <v>7306</v>
      </c>
      <c r="L8450" s="3" t="s">
        <v>1399</v>
      </c>
      <c r="M8450" s="3">
        <v>2920</v>
      </c>
      <c r="N8450" s="3" t="s">
        <v>148</v>
      </c>
      <c r="O8450" s="3" t="s">
        <v>1326</v>
      </c>
      <c r="P8450" s="3" t="s">
        <v>32</v>
      </c>
      <c r="Q8450" s="3" t="s">
        <v>56</v>
      </c>
      <c r="R8450" s="3" t="s">
        <v>1327</v>
      </c>
      <c r="S8450" s="3">
        <v>637.89599999999996</v>
      </c>
      <c r="T8450" s="3">
        <v>3</v>
      </c>
      <c r="U8450" s="3">
        <v>0.3</v>
      </c>
      <c r="V8450" s="3">
        <v>-127.57919999999996</v>
      </c>
    </row>
    <row r="8451" spans="1:22" ht="14.25" customHeight="1" x14ac:dyDescent="0.25">
      <c r="A8451" s="3">
        <v>8450</v>
      </c>
      <c r="B8451" s="3" t="s">
        <v>10035</v>
      </c>
      <c r="C8451" s="4">
        <f>YEAR(Table_1[[#This Row],[Order Date]])</f>
        <v>2014</v>
      </c>
      <c r="D8451" s="9">
        <v>41936</v>
      </c>
      <c r="E8451" s="3">
        <v>41937</v>
      </c>
      <c r="F8451" s="3" t="s">
        <v>188</v>
      </c>
      <c r="G8451" s="3" t="s">
        <v>2822</v>
      </c>
      <c r="H8451" s="3" t="s">
        <v>2823</v>
      </c>
      <c r="I8451" s="3" t="s">
        <v>41</v>
      </c>
      <c r="J8451" s="3" t="s">
        <v>27</v>
      </c>
      <c r="K8451" s="3" t="s">
        <v>7306</v>
      </c>
      <c r="L8451" s="3" t="s">
        <v>1399</v>
      </c>
      <c r="M8451" s="3">
        <v>2920</v>
      </c>
      <c r="N8451" s="3" t="s">
        <v>148</v>
      </c>
      <c r="O8451" s="3" t="s">
        <v>1434</v>
      </c>
      <c r="P8451" s="3" t="s">
        <v>46</v>
      </c>
      <c r="Q8451" s="3" t="s">
        <v>90</v>
      </c>
      <c r="R8451" s="3" t="s">
        <v>1435</v>
      </c>
      <c r="S8451" s="3">
        <v>43.44</v>
      </c>
      <c r="T8451" s="3">
        <v>8</v>
      </c>
      <c r="U8451" s="3">
        <v>0</v>
      </c>
      <c r="V8451" s="3">
        <v>21.285599999999999</v>
      </c>
    </row>
    <row r="8452" spans="1:22" ht="14.25" customHeight="1" x14ac:dyDescent="0.25">
      <c r="A8452" s="3">
        <v>8451</v>
      </c>
      <c r="B8452" s="3" t="s">
        <v>10035</v>
      </c>
      <c r="C8452" s="4">
        <f>YEAR(Table_1[[#This Row],[Order Date]])</f>
        <v>2014</v>
      </c>
      <c r="D8452" s="9">
        <v>41936</v>
      </c>
      <c r="E8452" s="3">
        <v>41937</v>
      </c>
      <c r="F8452" s="3" t="s">
        <v>188</v>
      </c>
      <c r="G8452" s="3" t="s">
        <v>2822</v>
      </c>
      <c r="H8452" s="3" t="s">
        <v>2823</v>
      </c>
      <c r="I8452" s="3" t="s">
        <v>41</v>
      </c>
      <c r="J8452" s="3" t="s">
        <v>27</v>
      </c>
      <c r="K8452" s="3" t="s">
        <v>7306</v>
      </c>
      <c r="L8452" s="3" t="s">
        <v>1399</v>
      </c>
      <c r="M8452" s="3">
        <v>2920</v>
      </c>
      <c r="N8452" s="3" t="s">
        <v>148</v>
      </c>
      <c r="O8452" s="3" t="s">
        <v>4422</v>
      </c>
      <c r="P8452" s="3" t="s">
        <v>46</v>
      </c>
      <c r="Q8452" s="3" t="s">
        <v>78</v>
      </c>
      <c r="R8452" s="3" t="s">
        <v>4423</v>
      </c>
      <c r="S8452" s="3">
        <v>2.2200000000000002</v>
      </c>
      <c r="T8452" s="3">
        <v>1</v>
      </c>
      <c r="U8452" s="3">
        <v>0</v>
      </c>
      <c r="V8452" s="3">
        <v>0.66599999999999993</v>
      </c>
    </row>
    <row r="8453" spans="1:22" ht="14.25" customHeight="1" x14ac:dyDescent="0.25">
      <c r="A8453" s="3">
        <v>8452</v>
      </c>
      <c r="B8453" s="3" t="s">
        <v>10036</v>
      </c>
      <c r="C8453" s="4">
        <f>YEAR(Table_1[[#This Row],[Order Date]])</f>
        <v>2011</v>
      </c>
      <c r="D8453" s="9">
        <v>40661</v>
      </c>
      <c r="E8453" s="3">
        <v>40663</v>
      </c>
      <c r="F8453" s="3" t="s">
        <v>188</v>
      </c>
      <c r="G8453" s="3" t="s">
        <v>4042</v>
      </c>
      <c r="H8453" s="3" t="s">
        <v>4043</v>
      </c>
      <c r="I8453" s="3" t="s">
        <v>26</v>
      </c>
      <c r="J8453" s="3" t="s">
        <v>27</v>
      </c>
      <c r="K8453" s="3" t="s">
        <v>127</v>
      </c>
      <c r="L8453" s="3" t="s">
        <v>43</v>
      </c>
      <c r="M8453" s="3">
        <v>94122</v>
      </c>
      <c r="N8453" s="3" t="s">
        <v>44</v>
      </c>
      <c r="O8453" s="3" t="s">
        <v>6146</v>
      </c>
      <c r="P8453" s="3" t="s">
        <v>71</v>
      </c>
      <c r="Q8453" s="3" t="s">
        <v>72</v>
      </c>
      <c r="R8453" s="3" t="s">
        <v>6147</v>
      </c>
      <c r="S8453" s="3">
        <v>1679.96</v>
      </c>
      <c r="T8453" s="3">
        <v>5</v>
      </c>
      <c r="U8453" s="3">
        <v>0.2</v>
      </c>
      <c r="V8453" s="3">
        <v>125.99700000000007</v>
      </c>
    </row>
    <row r="8454" spans="1:22" ht="14.25" customHeight="1" x14ac:dyDescent="0.25">
      <c r="A8454" s="3">
        <v>8453</v>
      </c>
      <c r="B8454" s="3" t="s">
        <v>10037</v>
      </c>
      <c r="C8454" s="4">
        <f>YEAR(Table_1[[#This Row],[Order Date]])</f>
        <v>2013</v>
      </c>
      <c r="D8454" s="9">
        <v>41383</v>
      </c>
      <c r="E8454" s="3">
        <v>41388</v>
      </c>
      <c r="F8454" s="3" t="s">
        <v>50</v>
      </c>
      <c r="G8454" s="3" t="s">
        <v>8288</v>
      </c>
      <c r="H8454" s="3" t="s">
        <v>8289</v>
      </c>
      <c r="I8454" s="3" t="s">
        <v>41</v>
      </c>
      <c r="J8454" s="3" t="s">
        <v>27</v>
      </c>
      <c r="K8454" s="3" t="s">
        <v>184</v>
      </c>
      <c r="L8454" s="3" t="s">
        <v>104</v>
      </c>
      <c r="M8454" s="3">
        <v>77070</v>
      </c>
      <c r="N8454" s="3" t="s">
        <v>105</v>
      </c>
      <c r="O8454" s="3" t="s">
        <v>3186</v>
      </c>
      <c r="P8454" s="3" t="s">
        <v>32</v>
      </c>
      <c r="Q8454" s="3" t="s">
        <v>36</v>
      </c>
      <c r="R8454" s="3" t="s">
        <v>3187</v>
      </c>
      <c r="S8454" s="3">
        <v>344.37199999999996</v>
      </c>
      <c r="T8454" s="3">
        <v>4</v>
      </c>
      <c r="U8454" s="3">
        <v>0.3</v>
      </c>
      <c r="V8454" s="3">
        <v>-93.472400000000022</v>
      </c>
    </row>
    <row r="8455" spans="1:22" ht="14.25" customHeight="1" x14ac:dyDescent="0.25">
      <c r="A8455" s="3">
        <v>8454</v>
      </c>
      <c r="B8455" s="3" t="s">
        <v>10037</v>
      </c>
      <c r="C8455" s="4">
        <f>YEAR(Table_1[[#This Row],[Order Date]])</f>
        <v>2013</v>
      </c>
      <c r="D8455" s="9">
        <v>41383</v>
      </c>
      <c r="E8455" s="3">
        <v>41388</v>
      </c>
      <c r="F8455" s="3" t="s">
        <v>50</v>
      </c>
      <c r="G8455" s="3" t="s">
        <v>8288</v>
      </c>
      <c r="H8455" s="3" t="s">
        <v>8289</v>
      </c>
      <c r="I8455" s="3" t="s">
        <v>41</v>
      </c>
      <c r="J8455" s="3" t="s">
        <v>27</v>
      </c>
      <c r="K8455" s="3" t="s">
        <v>184</v>
      </c>
      <c r="L8455" s="3" t="s">
        <v>104</v>
      </c>
      <c r="M8455" s="3">
        <v>77070</v>
      </c>
      <c r="N8455" s="3" t="s">
        <v>105</v>
      </c>
      <c r="O8455" s="3" t="s">
        <v>1884</v>
      </c>
      <c r="P8455" s="3" t="s">
        <v>46</v>
      </c>
      <c r="Q8455" s="3" t="s">
        <v>59</v>
      </c>
      <c r="R8455" s="3" t="s">
        <v>1885</v>
      </c>
      <c r="S8455" s="3">
        <v>1554.9360000000001</v>
      </c>
      <c r="T8455" s="3">
        <v>3</v>
      </c>
      <c r="U8455" s="3">
        <v>0.2</v>
      </c>
      <c r="V8455" s="3">
        <v>77.746800000000007</v>
      </c>
    </row>
    <row r="8456" spans="1:22" ht="14.25" customHeight="1" x14ac:dyDescent="0.25">
      <c r="A8456" s="3">
        <v>8455</v>
      </c>
      <c r="B8456" s="3" t="s">
        <v>10037</v>
      </c>
      <c r="C8456" s="4">
        <f>YEAR(Table_1[[#This Row],[Order Date]])</f>
        <v>2013</v>
      </c>
      <c r="D8456" s="9">
        <v>41383</v>
      </c>
      <c r="E8456" s="3">
        <v>41388</v>
      </c>
      <c r="F8456" s="3" t="s">
        <v>50</v>
      </c>
      <c r="G8456" s="3" t="s">
        <v>8288</v>
      </c>
      <c r="H8456" s="3" t="s">
        <v>8289</v>
      </c>
      <c r="I8456" s="3" t="s">
        <v>41</v>
      </c>
      <c r="J8456" s="3" t="s">
        <v>27</v>
      </c>
      <c r="K8456" s="3" t="s">
        <v>184</v>
      </c>
      <c r="L8456" s="3" t="s">
        <v>104</v>
      </c>
      <c r="M8456" s="3">
        <v>77070</v>
      </c>
      <c r="N8456" s="3" t="s">
        <v>105</v>
      </c>
      <c r="O8456" s="3" t="s">
        <v>5143</v>
      </c>
      <c r="P8456" s="3" t="s">
        <v>32</v>
      </c>
      <c r="Q8456" s="3" t="s">
        <v>65</v>
      </c>
      <c r="R8456" s="3" t="s">
        <v>5144</v>
      </c>
      <c r="S8456" s="3">
        <v>127.88</v>
      </c>
      <c r="T8456" s="3">
        <v>5</v>
      </c>
      <c r="U8456" s="3">
        <v>0.6</v>
      </c>
      <c r="V8456" s="3">
        <v>-67.137</v>
      </c>
    </row>
    <row r="8457" spans="1:22" ht="14.25" customHeight="1" x14ac:dyDescent="0.25">
      <c r="A8457" s="3">
        <v>8456</v>
      </c>
      <c r="B8457" s="3" t="s">
        <v>10038</v>
      </c>
      <c r="C8457" s="4">
        <f>YEAR(Table_1[[#This Row],[Order Date]])</f>
        <v>2013</v>
      </c>
      <c r="D8457" s="9">
        <v>41417</v>
      </c>
      <c r="E8457" s="3">
        <v>41424</v>
      </c>
      <c r="F8457" s="3" t="s">
        <v>50</v>
      </c>
      <c r="G8457" s="3" t="s">
        <v>4507</v>
      </c>
      <c r="H8457" s="3" t="s">
        <v>4508</v>
      </c>
      <c r="I8457" s="3" t="s">
        <v>41</v>
      </c>
      <c r="J8457" s="3" t="s">
        <v>27</v>
      </c>
      <c r="K8457" s="3" t="s">
        <v>42</v>
      </c>
      <c r="L8457" s="3" t="s">
        <v>43</v>
      </c>
      <c r="M8457" s="3">
        <v>90049</v>
      </c>
      <c r="N8457" s="3" t="s">
        <v>44</v>
      </c>
      <c r="O8457" s="3" t="s">
        <v>827</v>
      </c>
      <c r="P8457" s="3" t="s">
        <v>71</v>
      </c>
      <c r="Q8457" s="3" t="s">
        <v>72</v>
      </c>
      <c r="R8457" s="3" t="s">
        <v>828</v>
      </c>
      <c r="S8457" s="3">
        <v>222.38400000000001</v>
      </c>
      <c r="T8457" s="3">
        <v>2</v>
      </c>
      <c r="U8457" s="3">
        <v>0.2</v>
      </c>
      <c r="V8457" s="3">
        <v>22.238400000000013</v>
      </c>
    </row>
    <row r="8458" spans="1:22" ht="14.25" customHeight="1" x14ac:dyDescent="0.25">
      <c r="A8458" s="3">
        <v>8457</v>
      </c>
      <c r="B8458" s="3" t="s">
        <v>10039</v>
      </c>
      <c r="C8458" s="4">
        <f>YEAR(Table_1[[#This Row],[Order Date]])</f>
        <v>2014</v>
      </c>
      <c r="D8458" s="9">
        <v>41788</v>
      </c>
      <c r="E8458" s="3">
        <v>41793</v>
      </c>
      <c r="F8458" s="3" t="s">
        <v>23</v>
      </c>
      <c r="G8458" s="3" t="s">
        <v>2171</v>
      </c>
      <c r="H8458" s="3" t="s">
        <v>2172</v>
      </c>
      <c r="I8458" s="3" t="s">
        <v>41</v>
      </c>
      <c r="J8458" s="3" t="s">
        <v>27</v>
      </c>
      <c r="K8458" s="3" t="s">
        <v>303</v>
      </c>
      <c r="L8458" s="3" t="s">
        <v>211</v>
      </c>
      <c r="M8458" s="3">
        <v>60653</v>
      </c>
      <c r="N8458" s="3" t="s">
        <v>105</v>
      </c>
      <c r="O8458" s="3" t="s">
        <v>304</v>
      </c>
      <c r="P8458" s="3" t="s">
        <v>32</v>
      </c>
      <c r="Q8458" s="3" t="s">
        <v>36</v>
      </c>
      <c r="R8458" s="3" t="s">
        <v>552</v>
      </c>
      <c r="S8458" s="3">
        <v>106.869</v>
      </c>
      <c r="T8458" s="3">
        <v>3</v>
      </c>
      <c r="U8458" s="3">
        <v>0.3</v>
      </c>
      <c r="V8458" s="3">
        <v>-29.007299999999994</v>
      </c>
    </row>
    <row r="8459" spans="1:22" ht="14.25" customHeight="1" x14ac:dyDescent="0.25">
      <c r="A8459" s="3">
        <v>8458</v>
      </c>
      <c r="B8459" s="3" t="s">
        <v>10039</v>
      </c>
      <c r="C8459" s="4">
        <f>YEAR(Table_1[[#This Row],[Order Date]])</f>
        <v>2014</v>
      </c>
      <c r="D8459" s="9">
        <v>41788</v>
      </c>
      <c r="E8459" s="3">
        <v>41793</v>
      </c>
      <c r="F8459" s="3" t="s">
        <v>23</v>
      </c>
      <c r="G8459" s="3" t="s">
        <v>2171</v>
      </c>
      <c r="H8459" s="3" t="s">
        <v>2172</v>
      </c>
      <c r="I8459" s="3" t="s">
        <v>41</v>
      </c>
      <c r="J8459" s="3" t="s">
        <v>27</v>
      </c>
      <c r="K8459" s="3" t="s">
        <v>303</v>
      </c>
      <c r="L8459" s="3" t="s">
        <v>211</v>
      </c>
      <c r="M8459" s="3">
        <v>60653</v>
      </c>
      <c r="N8459" s="3" t="s">
        <v>105</v>
      </c>
      <c r="O8459" s="3" t="s">
        <v>3877</v>
      </c>
      <c r="P8459" s="3" t="s">
        <v>46</v>
      </c>
      <c r="Q8459" s="3" t="s">
        <v>75</v>
      </c>
      <c r="R8459" s="3" t="s">
        <v>1214</v>
      </c>
      <c r="S8459" s="3">
        <v>3.5639999999999992</v>
      </c>
      <c r="T8459" s="3">
        <v>3</v>
      </c>
      <c r="U8459" s="3">
        <v>0.8</v>
      </c>
      <c r="V8459" s="3">
        <v>-6.2370000000000019</v>
      </c>
    </row>
    <row r="8460" spans="1:22" ht="14.25" customHeight="1" x14ac:dyDescent="0.25">
      <c r="A8460" s="3">
        <v>8459</v>
      </c>
      <c r="B8460" s="3" t="s">
        <v>10040</v>
      </c>
      <c r="C8460" s="4">
        <f>YEAR(Table_1[[#This Row],[Order Date]])</f>
        <v>2011</v>
      </c>
      <c r="D8460" s="9">
        <v>40780</v>
      </c>
      <c r="E8460" s="3">
        <v>40784</v>
      </c>
      <c r="F8460" s="3" t="s">
        <v>50</v>
      </c>
      <c r="G8460" s="3" t="s">
        <v>4798</v>
      </c>
      <c r="H8460" s="3" t="s">
        <v>4799</v>
      </c>
      <c r="I8460" s="3" t="s">
        <v>26</v>
      </c>
      <c r="J8460" s="3" t="s">
        <v>27</v>
      </c>
      <c r="K8460" s="3" t="s">
        <v>184</v>
      </c>
      <c r="L8460" s="3" t="s">
        <v>104</v>
      </c>
      <c r="M8460" s="3">
        <v>77070</v>
      </c>
      <c r="N8460" s="3" t="s">
        <v>105</v>
      </c>
      <c r="O8460" s="3" t="s">
        <v>4642</v>
      </c>
      <c r="P8460" s="3" t="s">
        <v>46</v>
      </c>
      <c r="Q8460" s="3" t="s">
        <v>75</v>
      </c>
      <c r="R8460" s="3" t="s">
        <v>4643</v>
      </c>
      <c r="S8460" s="3">
        <v>25.679999999999993</v>
      </c>
      <c r="T8460" s="3">
        <v>3</v>
      </c>
      <c r="U8460" s="3">
        <v>0.8</v>
      </c>
      <c r="V8460" s="3">
        <v>-39.804000000000002</v>
      </c>
    </row>
    <row r="8461" spans="1:22" ht="14.25" customHeight="1" x14ac:dyDescent="0.25">
      <c r="A8461" s="3">
        <v>8460</v>
      </c>
      <c r="B8461" s="3" t="s">
        <v>10040</v>
      </c>
      <c r="C8461" s="4">
        <f>YEAR(Table_1[[#This Row],[Order Date]])</f>
        <v>2011</v>
      </c>
      <c r="D8461" s="9">
        <v>40780</v>
      </c>
      <c r="E8461" s="3">
        <v>40784</v>
      </c>
      <c r="F8461" s="3" t="s">
        <v>50</v>
      </c>
      <c r="G8461" s="3" t="s">
        <v>4798</v>
      </c>
      <c r="H8461" s="3" t="s">
        <v>4799</v>
      </c>
      <c r="I8461" s="3" t="s">
        <v>26</v>
      </c>
      <c r="J8461" s="3" t="s">
        <v>27</v>
      </c>
      <c r="K8461" s="3" t="s">
        <v>184</v>
      </c>
      <c r="L8461" s="3" t="s">
        <v>104</v>
      </c>
      <c r="M8461" s="3">
        <v>77070</v>
      </c>
      <c r="N8461" s="3" t="s">
        <v>105</v>
      </c>
      <c r="O8461" s="3" t="s">
        <v>1342</v>
      </c>
      <c r="P8461" s="3" t="s">
        <v>46</v>
      </c>
      <c r="Q8461" s="3" t="s">
        <v>75</v>
      </c>
      <c r="R8461" s="3" t="s">
        <v>1343</v>
      </c>
      <c r="S8461" s="3">
        <v>12.383999999999997</v>
      </c>
      <c r="T8461" s="3">
        <v>3</v>
      </c>
      <c r="U8461" s="3">
        <v>0.8</v>
      </c>
      <c r="V8461" s="3">
        <v>-19.814400000000003</v>
      </c>
    </row>
    <row r="8462" spans="1:22" ht="14.25" customHeight="1" x14ac:dyDescent="0.25">
      <c r="A8462" s="3">
        <v>8461</v>
      </c>
      <c r="B8462" s="3" t="s">
        <v>10041</v>
      </c>
      <c r="C8462" s="4">
        <f>YEAR(Table_1[[#This Row],[Order Date]])</f>
        <v>2011</v>
      </c>
      <c r="D8462" s="9">
        <v>40785</v>
      </c>
      <c r="E8462" s="3">
        <v>40790</v>
      </c>
      <c r="F8462" s="3" t="s">
        <v>50</v>
      </c>
      <c r="G8462" s="3" t="s">
        <v>2072</v>
      </c>
      <c r="H8462" s="3" t="s">
        <v>2073</v>
      </c>
      <c r="I8462" s="3" t="s">
        <v>26</v>
      </c>
      <c r="J8462" s="3" t="s">
        <v>27</v>
      </c>
      <c r="K8462" s="3" t="s">
        <v>515</v>
      </c>
      <c r="L8462" s="3" t="s">
        <v>747</v>
      </c>
      <c r="M8462" s="3">
        <v>6010</v>
      </c>
      <c r="N8462" s="3" t="s">
        <v>148</v>
      </c>
      <c r="O8462" s="3" t="s">
        <v>3429</v>
      </c>
      <c r="P8462" s="3" t="s">
        <v>46</v>
      </c>
      <c r="Q8462" s="3" t="s">
        <v>75</v>
      </c>
      <c r="R8462" s="3" t="s">
        <v>3430</v>
      </c>
      <c r="S8462" s="3">
        <v>25.299999999999997</v>
      </c>
      <c r="T8462" s="3">
        <v>5</v>
      </c>
      <c r="U8462" s="3">
        <v>0</v>
      </c>
      <c r="V8462" s="3">
        <v>11.890999999999998</v>
      </c>
    </row>
    <row r="8463" spans="1:22" ht="14.25" customHeight="1" x14ac:dyDescent="0.25">
      <c r="A8463" s="3">
        <v>8462</v>
      </c>
      <c r="B8463" s="3" t="s">
        <v>10041</v>
      </c>
      <c r="C8463" s="4">
        <f>YEAR(Table_1[[#This Row],[Order Date]])</f>
        <v>2011</v>
      </c>
      <c r="D8463" s="9">
        <v>40785</v>
      </c>
      <c r="E8463" s="3">
        <v>40790</v>
      </c>
      <c r="F8463" s="3" t="s">
        <v>50</v>
      </c>
      <c r="G8463" s="3" t="s">
        <v>2072</v>
      </c>
      <c r="H8463" s="3" t="s">
        <v>2073</v>
      </c>
      <c r="I8463" s="3" t="s">
        <v>26</v>
      </c>
      <c r="J8463" s="3" t="s">
        <v>27</v>
      </c>
      <c r="K8463" s="3" t="s">
        <v>515</v>
      </c>
      <c r="L8463" s="3" t="s">
        <v>747</v>
      </c>
      <c r="M8463" s="3">
        <v>6010</v>
      </c>
      <c r="N8463" s="3" t="s">
        <v>148</v>
      </c>
      <c r="O8463" s="3" t="s">
        <v>3540</v>
      </c>
      <c r="P8463" s="3" t="s">
        <v>46</v>
      </c>
      <c r="Q8463" s="3" t="s">
        <v>59</v>
      </c>
      <c r="R8463" s="3" t="s">
        <v>3541</v>
      </c>
      <c r="S8463" s="3">
        <v>95.94</v>
      </c>
      <c r="T8463" s="3">
        <v>3</v>
      </c>
      <c r="U8463" s="3">
        <v>0</v>
      </c>
      <c r="V8463" s="3">
        <v>9.5940000000000012</v>
      </c>
    </row>
    <row r="8464" spans="1:22" ht="14.25" customHeight="1" x14ac:dyDescent="0.25">
      <c r="A8464" s="3">
        <v>8463</v>
      </c>
      <c r="B8464" s="3" t="s">
        <v>10042</v>
      </c>
      <c r="C8464" s="4">
        <f>YEAR(Table_1[[#This Row],[Order Date]])</f>
        <v>2012</v>
      </c>
      <c r="D8464" s="9">
        <v>41155</v>
      </c>
      <c r="E8464" s="3">
        <v>41159</v>
      </c>
      <c r="F8464" s="3" t="s">
        <v>23</v>
      </c>
      <c r="G8464" s="3" t="s">
        <v>5105</v>
      </c>
      <c r="H8464" s="3" t="s">
        <v>5106</v>
      </c>
      <c r="I8464" s="3" t="s">
        <v>26</v>
      </c>
      <c r="J8464" s="3" t="s">
        <v>27</v>
      </c>
      <c r="K8464" s="3" t="s">
        <v>8420</v>
      </c>
      <c r="L8464" s="3" t="s">
        <v>238</v>
      </c>
      <c r="M8464" s="3">
        <v>49423</v>
      </c>
      <c r="N8464" s="3" t="s">
        <v>105</v>
      </c>
      <c r="O8464" s="3" t="s">
        <v>6731</v>
      </c>
      <c r="P8464" s="3" t="s">
        <v>46</v>
      </c>
      <c r="Q8464" s="3" t="s">
        <v>47</v>
      </c>
      <c r="R8464" s="3" t="s">
        <v>6732</v>
      </c>
      <c r="S8464" s="3">
        <v>7.5</v>
      </c>
      <c r="T8464" s="3">
        <v>2</v>
      </c>
      <c r="U8464" s="3">
        <v>0</v>
      </c>
      <c r="V8464" s="3">
        <v>3.5999999999999996</v>
      </c>
    </row>
    <row r="8465" spans="1:22" ht="14.25" customHeight="1" x14ac:dyDescent="0.25">
      <c r="A8465" s="3">
        <v>8464</v>
      </c>
      <c r="B8465" s="3" t="s">
        <v>10043</v>
      </c>
      <c r="C8465" s="4">
        <f>YEAR(Table_1[[#This Row],[Order Date]])</f>
        <v>2011</v>
      </c>
      <c r="D8465" s="9">
        <v>40630</v>
      </c>
      <c r="E8465" s="3">
        <v>40634</v>
      </c>
      <c r="F8465" s="3" t="s">
        <v>50</v>
      </c>
      <c r="G8465" s="3" t="s">
        <v>5993</v>
      </c>
      <c r="H8465" s="3" t="s">
        <v>5994</v>
      </c>
      <c r="I8465" s="3" t="s">
        <v>102</v>
      </c>
      <c r="J8465" s="3" t="s">
        <v>27</v>
      </c>
      <c r="K8465" s="3" t="s">
        <v>5468</v>
      </c>
      <c r="L8465" s="3" t="s">
        <v>668</v>
      </c>
      <c r="M8465" s="3">
        <v>87105</v>
      </c>
      <c r="N8465" s="3" t="s">
        <v>44</v>
      </c>
      <c r="O8465" s="3" t="s">
        <v>737</v>
      </c>
      <c r="P8465" s="3" t="s">
        <v>71</v>
      </c>
      <c r="Q8465" s="3" t="s">
        <v>72</v>
      </c>
      <c r="R8465" s="3" t="s">
        <v>738</v>
      </c>
      <c r="S8465" s="3">
        <v>302.37599999999998</v>
      </c>
      <c r="T8465" s="3">
        <v>3</v>
      </c>
      <c r="U8465" s="3">
        <v>0.2</v>
      </c>
      <c r="V8465" s="3">
        <v>22.678200000000018</v>
      </c>
    </row>
    <row r="8466" spans="1:22" ht="14.25" customHeight="1" x14ac:dyDescent="0.25">
      <c r="A8466" s="3">
        <v>8465</v>
      </c>
      <c r="B8466" s="3" t="s">
        <v>10044</v>
      </c>
      <c r="C8466" s="4">
        <f>YEAR(Table_1[[#This Row],[Order Date]])</f>
        <v>2012</v>
      </c>
      <c r="D8466" s="9">
        <v>41039</v>
      </c>
      <c r="E8466" s="3">
        <v>41044</v>
      </c>
      <c r="F8466" s="3" t="s">
        <v>50</v>
      </c>
      <c r="G8466" s="3" t="s">
        <v>2243</v>
      </c>
      <c r="H8466" s="3" t="s">
        <v>2244</v>
      </c>
      <c r="I8466" s="3" t="s">
        <v>26</v>
      </c>
      <c r="J8466" s="3" t="s">
        <v>27</v>
      </c>
      <c r="K8466" s="3" t="s">
        <v>1473</v>
      </c>
      <c r="L8466" s="3" t="s">
        <v>457</v>
      </c>
      <c r="M8466" s="3">
        <v>80027</v>
      </c>
      <c r="N8466" s="3" t="s">
        <v>44</v>
      </c>
      <c r="O8466" s="3" t="s">
        <v>4834</v>
      </c>
      <c r="P8466" s="3" t="s">
        <v>71</v>
      </c>
      <c r="Q8466" s="3" t="s">
        <v>161</v>
      </c>
      <c r="R8466" s="3" t="s">
        <v>4835</v>
      </c>
      <c r="S8466" s="3">
        <v>46.688000000000002</v>
      </c>
      <c r="T8466" s="3">
        <v>4</v>
      </c>
      <c r="U8466" s="3">
        <v>0.2</v>
      </c>
      <c r="V8466" s="3">
        <v>-2.9180000000000028</v>
      </c>
    </row>
    <row r="8467" spans="1:22" ht="14.25" customHeight="1" x14ac:dyDescent="0.25">
      <c r="A8467" s="3">
        <v>8466</v>
      </c>
      <c r="B8467" s="3" t="s">
        <v>10045</v>
      </c>
      <c r="C8467" s="4">
        <f>YEAR(Table_1[[#This Row],[Order Date]])</f>
        <v>2012</v>
      </c>
      <c r="D8467" s="9">
        <v>41008</v>
      </c>
      <c r="E8467" s="3">
        <v>41013</v>
      </c>
      <c r="F8467" s="3" t="s">
        <v>50</v>
      </c>
      <c r="G8467" s="3" t="s">
        <v>4170</v>
      </c>
      <c r="H8467" s="3" t="s">
        <v>4171</v>
      </c>
      <c r="I8467" s="3" t="s">
        <v>26</v>
      </c>
      <c r="J8467" s="3" t="s">
        <v>27</v>
      </c>
      <c r="K8467" s="3" t="s">
        <v>266</v>
      </c>
      <c r="L8467" s="3" t="s">
        <v>267</v>
      </c>
      <c r="M8467" s="3">
        <v>10024</v>
      </c>
      <c r="N8467" s="3" t="s">
        <v>148</v>
      </c>
      <c r="O8467" s="3" t="s">
        <v>4803</v>
      </c>
      <c r="P8467" s="3" t="s">
        <v>46</v>
      </c>
      <c r="Q8467" s="3" t="s">
        <v>59</v>
      </c>
      <c r="R8467" s="3" t="s">
        <v>4804</v>
      </c>
      <c r="S8467" s="3">
        <v>17.940000000000001</v>
      </c>
      <c r="T8467" s="3">
        <v>3</v>
      </c>
      <c r="U8467" s="3">
        <v>0</v>
      </c>
      <c r="V8467" s="3">
        <v>3.0497999999999985</v>
      </c>
    </row>
    <row r="8468" spans="1:22" ht="14.25" customHeight="1" x14ac:dyDescent="0.25">
      <c r="A8468" s="3">
        <v>8467</v>
      </c>
      <c r="B8468" s="3" t="s">
        <v>10046</v>
      </c>
      <c r="C8468" s="4">
        <f>YEAR(Table_1[[#This Row],[Order Date]])</f>
        <v>2012</v>
      </c>
      <c r="D8468" s="9">
        <v>41008</v>
      </c>
      <c r="E8468" s="3">
        <v>41013</v>
      </c>
      <c r="F8468" s="3" t="s">
        <v>50</v>
      </c>
      <c r="G8468" s="3" t="s">
        <v>4112</v>
      </c>
      <c r="H8468" s="3" t="s">
        <v>4113</v>
      </c>
      <c r="I8468" s="3" t="s">
        <v>26</v>
      </c>
      <c r="J8468" s="3" t="s">
        <v>27</v>
      </c>
      <c r="K8468" s="3" t="s">
        <v>2800</v>
      </c>
      <c r="L8468" s="3" t="s">
        <v>747</v>
      </c>
      <c r="M8468" s="3">
        <v>6360</v>
      </c>
      <c r="N8468" s="3" t="s">
        <v>148</v>
      </c>
      <c r="O8468" s="3" t="s">
        <v>2062</v>
      </c>
      <c r="P8468" s="3" t="s">
        <v>46</v>
      </c>
      <c r="Q8468" s="3" t="s">
        <v>78</v>
      </c>
      <c r="R8468" s="3" t="s">
        <v>2063</v>
      </c>
      <c r="S8468" s="3">
        <v>370.14</v>
      </c>
      <c r="T8468" s="3">
        <v>3</v>
      </c>
      <c r="U8468" s="3">
        <v>0</v>
      </c>
      <c r="V8468" s="3">
        <v>144.3546</v>
      </c>
    </row>
    <row r="8469" spans="1:22" ht="14.25" customHeight="1" x14ac:dyDescent="0.25">
      <c r="A8469" s="3">
        <v>8468</v>
      </c>
      <c r="B8469" s="3" t="s">
        <v>10047</v>
      </c>
      <c r="C8469" s="4">
        <f>YEAR(Table_1[[#This Row],[Order Date]])</f>
        <v>2013</v>
      </c>
      <c r="D8469" s="9">
        <v>41537</v>
      </c>
      <c r="E8469" s="3">
        <v>41541</v>
      </c>
      <c r="F8469" s="3" t="s">
        <v>50</v>
      </c>
      <c r="G8469" s="3" t="s">
        <v>3287</v>
      </c>
      <c r="H8469" s="3" t="s">
        <v>3288</v>
      </c>
      <c r="I8469" s="3" t="s">
        <v>41</v>
      </c>
      <c r="J8469" s="3" t="s">
        <v>27</v>
      </c>
      <c r="K8469" s="3" t="s">
        <v>127</v>
      </c>
      <c r="L8469" s="3" t="s">
        <v>43</v>
      </c>
      <c r="M8469" s="3">
        <v>94122</v>
      </c>
      <c r="N8469" s="3" t="s">
        <v>44</v>
      </c>
      <c r="O8469" s="3" t="s">
        <v>361</v>
      </c>
      <c r="P8469" s="3" t="s">
        <v>46</v>
      </c>
      <c r="Q8469" s="3" t="s">
        <v>75</v>
      </c>
      <c r="R8469" s="3" t="s">
        <v>362</v>
      </c>
      <c r="S8469" s="3">
        <v>8.9280000000000008</v>
      </c>
      <c r="T8469" s="3">
        <v>2</v>
      </c>
      <c r="U8469" s="3">
        <v>0.2</v>
      </c>
      <c r="V8469" s="3">
        <v>3.1247999999999996</v>
      </c>
    </row>
    <row r="8470" spans="1:22" ht="14.25" customHeight="1" x14ac:dyDescent="0.25">
      <c r="A8470" s="3">
        <v>8469</v>
      </c>
      <c r="B8470" s="3" t="s">
        <v>10048</v>
      </c>
      <c r="C8470" s="4">
        <f>YEAR(Table_1[[#This Row],[Order Date]])</f>
        <v>2013</v>
      </c>
      <c r="D8470" s="9">
        <v>41590</v>
      </c>
      <c r="E8470" s="3">
        <v>41596</v>
      </c>
      <c r="F8470" s="3" t="s">
        <v>50</v>
      </c>
      <c r="G8470" s="3" t="s">
        <v>1338</v>
      </c>
      <c r="H8470" s="3" t="s">
        <v>1339</v>
      </c>
      <c r="I8470" s="3" t="s">
        <v>41</v>
      </c>
      <c r="J8470" s="3" t="s">
        <v>27</v>
      </c>
      <c r="K8470" s="3" t="s">
        <v>6107</v>
      </c>
      <c r="L8470" s="3" t="s">
        <v>254</v>
      </c>
      <c r="M8470" s="3">
        <v>46060</v>
      </c>
      <c r="N8470" s="3" t="s">
        <v>105</v>
      </c>
      <c r="O8470" s="3" t="s">
        <v>5302</v>
      </c>
      <c r="P8470" s="3" t="s">
        <v>32</v>
      </c>
      <c r="Q8470" s="3" t="s">
        <v>56</v>
      </c>
      <c r="R8470" s="3" t="s">
        <v>5303</v>
      </c>
      <c r="S8470" s="3">
        <v>2678.94</v>
      </c>
      <c r="T8470" s="3">
        <v>6</v>
      </c>
      <c r="U8470" s="3">
        <v>0</v>
      </c>
      <c r="V8470" s="3">
        <v>241.1046</v>
      </c>
    </row>
    <row r="8471" spans="1:22" ht="14.25" customHeight="1" x14ac:dyDescent="0.25">
      <c r="A8471" s="3">
        <v>8470</v>
      </c>
      <c r="B8471" s="3" t="s">
        <v>10049</v>
      </c>
      <c r="C8471" s="4">
        <f>YEAR(Table_1[[#This Row],[Order Date]])</f>
        <v>2014</v>
      </c>
      <c r="D8471" s="9">
        <v>41753</v>
      </c>
      <c r="E8471" s="3">
        <v>41757</v>
      </c>
      <c r="F8471" s="3" t="s">
        <v>50</v>
      </c>
      <c r="G8471" s="3" t="s">
        <v>424</v>
      </c>
      <c r="H8471" s="3" t="s">
        <v>425</v>
      </c>
      <c r="I8471" s="3" t="s">
        <v>102</v>
      </c>
      <c r="J8471" s="3" t="s">
        <v>27</v>
      </c>
      <c r="K8471" s="3" t="s">
        <v>5353</v>
      </c>
      <c r="L8471" s="3" t="s">
        <v>335</v>
      </c>
      <c r="M8471" s="3">
        <v>37042</v>
      </c>
      <c r="N8471" s="3" t="s">
        <v>30</v>
      </c>
      <c r="O8471" s="3" t="s">
        <v>1443</v>
      </c>
      <c r="P8471" s="3" t="s">
        <v>32</v>
      </c>
      <c r="Q8471" s="3" t="s">
        <v>33</v>
      </c>
      <c r="R8471" s="3" t="s">
        <v>1444</v>
      </c>
      <c r="S8471" s="3">
        <v>387.13600000000002</v>
      </c>
      <c r="T8471" s="3">
        <v>4</v>
      </c>
      <c r="U8471" s="3">
        <v>0.2</v>
      </c>
      <c r="V8471" s="3">
        <v>-14.51760000000003</v>
      </c>
    </row>
    <row r="8472" spans="1:22" ht="14.25" customHeight="1" x14ac:dyDescent="0.25">
      <c r="A8472" s="3">
        <v>8471</v>
      </c>
      <c r="B8472" s="3" t="s">
        <v>10049</v>
      </c>
      <c r="C8472" s="4">
        <f>YEAR(Table_1[[#This Row],[Order Date]])</f>
        <v>2014</v>
      </c>
      <c r="D8472" s="9">
        <v>41753</v>
      </c>
      <c r="E8472" s="3">
        <v>41757</v>
      </c>
      <c r="F8472" s="3" t="s">
        <v>50</v>
      </c>
      <c r="G8472" s="3" t="s">
        <v>424</v>
      </c>
      <c r="H8472" s="3" t="s">
        <v>425</v>
      </c>
      <c r="I8472" s="3" t="s">
        <v>102</v>
      </c>
      <c r="J8472" s="3" t="s">
        <v>27</v>
      </c>
      <c r="K8472" s="3" t="s">
        <v>5353</v>
      </c>
      <c r="L8472" s="3" t="s">
        <v>335</v>
      </c>
      <c r="M8472" s="3">
        <v>37042</v>
      </c>
      <c r="N8472" s="3" t="s">
        <v>30</v>
      </c>
      <c r="O8472" s="3" t="s">
        <v>2815</v>
      </c>
      <c r="P8472" s="3" t="s">
        <v>71</v>
      </c>
      <c r="Q8472" s="3" t="s">
        <v>161</v>
      </c>
      <c r="R8472" s="3" t="s">
        <v>2816</v>
      </c>
      <c r="S8472" s="3">
        <v>45.408000000000001</v>
      </c>
      <c r="T8472" s="3">
        <v>2</v>
      </c>
      <c r="U8472" s="3">
        <v>0.2</v>
      </c>
      <c r="V8472" s="3">
        <v>11.919599999999999</v>
      </c>
    </row>
    <row r="8473" spans="1:22" ht="14.25" customHeight="1" x14ac:dyDescent="0.25">
      <c r="A8473" s="3">
        <v>8472</v>
      </c>
      <c r="B8473" s="3" t="s">
        <v>10049</v>
      </c>
      <c r="C8473" s="4">
        <f>YEAR(Table_1[[#This Row],[Order Date]])</f>
        <v>2014</v>
      </c>
      <c r="D8473" s="9">
        <v>41753</v>
      </c>
      <c r="E8473" s="3">
        <v>41757</v>
      </c>
      <c r="F8473" s="3" t="s">
        <v>50</v>
      </c>
      <c r="G8473" s="3" t="s">
        <v>424</v>
      </c>
      <c r="H8473" s="3" t="s">
        <v>425</v>
      </c>
      <c r="I8473" s="3" t="s">
        <v>102</v>
      </c>
      <c r="J8473" s="3" t="s">
        <v>27</v>
      </c>
      <c r="K8473" s="3" t="s">
        <v>5353</v>
      </c>
      <c r="L8473" s="3" t="s">
        <v>335</v>
      </c>
      <c r="M8473" s="3">
        <v>37042</v>
      </c>
      <c r="N8473" s="3" t="s">
        <v>30</v>
      </c>
      <c r="O8473" s="3" t="s">
        <v>6546</v>
      </c>
      <c r="P8473" s="3" t="s">
        <v>32</v>
      </c>
      <c r="Q8473" s="3" t="s">
        <v>65</v>
      </c>
      <c r="R8473" s="3" t="s">
        <v>6547</v>
      </c>
      <c r="S8473" s="3">
        <v>77.951999999999998</v>
      </c>
      <c r="T8473" s="3">
        <v>3</v>
      </c>
      <c r="U8473" s="3">
        <v>0.2</v>
      </c>
      <c r="V8473" s="3">
        <v>-11.692800000000005</v>
      </c>
    </row>
    <row r="8474" spans="1:22" ht="14.25" customHeight="1" x14ac:dyDescent="0.25">
      <c r="A8474" s="3">
        <v>8473</v>
      </c>
      <c r="B8474" s="3" t="s">
        <v>10049</v>
      </c>
      <c r="C8474" s="4">
        <f>YEAR(Table_1[[#This Row],[Order Date]])</f>
        <v>2014</v>
      </c>
      <c r="D8474" s="9">
        <v>41753</v>
      </c>
      <c r="E8474" s="3">
        <v>41757</v>
      </c>
      <c r="F8474" s="3" t="s">
        <v>50</v>
      </c>
      <c r="G8474" s="3" t="s">
        <v>424</v>
      </c>
      <c r="H8474" s="3" t="s">
        <v>425</v>
      </c>
      <c r="I8474" s="3" t="s">
        <v>102</v>
      </c>
      <c r="J8474" s="3" t="s">
        <v>27</v>
      </c>
      <c r="K8474" s="3" t="s">
        <v>5353</v>
      </c>
      <c r="L8474" s="3" t="s">
        <v>335</v>
      </c>
      <c r="M8474" s="3">
        <v>37042</v>
      </c>
      <c r="N8474" s="3" t="s">
        <v>30</v>
      </c>
      <c r="O8474" s="3" t="s">
        <v>5519</v>
      </c>
      <c r="P8474" s="3" t="s">
        <v>46</v>
      </c>
      <c r="Q8474" s="3" t="s">
        <v>47</v>
      </c>
      <c r="R8474" s="3" t="s">
        <v>5520</v>
      </c>
      <c r="S8474" s="3">
        <v>3</v>
      </c>
      <c r="T8474" s="3">
        <v>1</v>
      </c>
      <c r="U8474" s="3">
        <v>0.2</v>
      </c>
      <c r="V8474" s="3">
        <v>1.0499999999999998</v>
      </c>
    </row>
    <row r="8475" spans="1:22" ht="14.25" customHeight="1" x14ac:dyDescent="0.25">
      <c r="A8475" s="3">
        <v>8474</v>
      </c>
      <c r="B8475" s="3" t="s">
        <v>10050</v>
      </c>
      <c r="C8475" s="4">
        <f>YEAR(Table_1[[#This Row],[Order Date]])</f>
        <v>2012</v>
      </c>
      <c r="D8475" s="9">
        <v>41204</v>
      </c>
      <c r="E8475" s="3">
        <v>41208</v>
      </c>
      <c r="F8475" s="3" t="s">
        <v>23</v>
      </c>
      <c r="G8475" s="3" t="s">
        <v>3575</v>
      </c>
      <c r="H8475" s="3" t="s">
        <v>3576</v>
      </c>
      <c r="I8475" s="3" t="s">
        <v>26</v>
      </c>
      <c r="J8475" s="3" t="s">
        <v>27</v>
      </c>
      <c r="K8475" s="3" t="s">
        <v>7238</v>
      </c>
      <c r="L8475" s="3" t="s">
        <v>54</v>
      </c>
      <c r="M8475" s="3">
        <v>33021</v>
      </c>
      <c r="N8475" s="3" t="s">
        <v>30</v>
      </c>
      <c r="O8475" s="3" t="s">
        <v>1039</v>
      </c>
      <c r="P8475" s="3" t="s">
        <v>46</v>
      </c>
      <c r="Q8475" s="3" t="s">
        <v>59</v>
      </c>
      <c r="R8475" s="3" t="s">
        <v>1040</v>
      </c>
      <c r="S8475" s="3">
        <v>9.952</v>
      </c>
      <c r="T8475" s="3">
        <v>1</v>
      </c>
      <c r="U8475" s="3">
        <v>0.2</v>
      </c>
      <c r="V8475" s="3">
        <v>0.99520000000000008</v>
      </c>
    </row>
    <row r="8476" spans="1:22" ht="14.25" customHeight="1" x14ac:dyDescent="0.25">
      <c r="A8476" s="3">
        <v>8475</v>
      </c>
      <c r="B8476" s="3" t="s">
        <v>10051</v>
      </c>
      <c r="C8476" s="4">
        <f>YEAR(Table_1[[#This Row],[Order Date]])</f>
        <v>2014</v>
      </c>
      <c r="D8476" s="9">
        <v>41739</v>
      </c>
      <c r="E8476" s="3">
        <v>41744</v>
      </c>
      <c r="F8476" s="3" t="s">
        <v>50</v>
      </c>
      <c r="G8476" s="3" t="s">
        <v>4652</v>
      </c>
      <c r="H8476" s="3" t="s">
        <v>4653</v>
      </c>
      <c r="I8476" s="3" t="s">
        <v>41</v>
      </c>
      <c r="J8476" s="3" t="s">
        <v>27</v>
      </c>
      <c r="K8476" s="3" t="s">
        <v>5071</v>
      </c>
      <c r="L8476" s="3" t="s">
        <v>147</v>
      </c>
      <c r="M8476" s="3">
        <v>17403</v>
      </c>
      <c r="N8476" s="3" t="s">
        <v>148</v>
      </c>
      <c r="O8476" s="3" t="s">
        <v>1393</v>
      </c>
      <c r="P8476" s="3" t="s">
        <v>46</v>
      </c>
      <c r="Q8476" s="3" t="s">
        <v>75</v>
      </c>
      <c r="R8476" s="3" t="s">
        <v>1394</v>
      </c>
      <c r="S8476" s="3">
        <v>37.896000000000001</v>
      </c>
      <c r="T8476" s="3">
        <v>4</v>
      </c>
      <c r="U8476" s="3">
        <v>0.7</v>
      </c>
      <c r="V8476" s="3">
        <v>-29.053600000000003</v>
      </c>
    </row>
    <row r="8477" spans="1:22" ht="14.25" customHeight="1" x14ac:dyDescent="0.25">
      <c r="A8477" s="3">
        <v>8476</v>
      </c>
      <c r="B8477" s="3" t="s">
        <v>10051</v>
      </c>
      <c r="C8477" s="4">
        <f>YEAR(Table_1[[#This Row],[Order Date]])</f>
        <v>2014</v>
      </c>
      <c r="D8477" s="9">
        <v>41739</v>
      </c>
      <c r="E8477" s="3">
        <v>41744</v>
      </c>
      <c r="F8477" s="3" t="s">
        <v>50</v>
      </c>
      <c r="G8477" s="3" t="s">
        <v>4652</v>
      </c>
      <c r="H8477" s="3" t="s">
        <v>4653</v>
      </c>
      <c r="I8477" s="3" t="s">
        <v>41</v>
      </c>
      <c r="J8477" s="3" t="s">
        <v>27</v>
      </c>
      <c r="K8477" s="3" t="s">
        <v>5071</v>
      </c>
      <c r="L8477" s="3" t="s">
        <v>147</v>
      </c>
      <c r="M8477" s="3">
        <v>17403</v>
      </c>
      <c r="N8477" s="3" t="s">
        <v>148</v>
      </c>
      <c r="O8477" s="3" t="s">
        <v>6536</v>
      </c>
      <c r="P8477" s="3" t="s">
        <v>46</v>
      </c>
      <c r="Q8477" s="3" t="s">
        <v>90</v>
      </c>
      <c r="R8477" s="3" t="s">
        <v>6537</v>
      </c>
      <c r="S8477" s="3">
        <v>65.584000000000003</v>
      </c>
      <c r="T8477" s="3">
        <v>2</v>
      </c>
      <c r="U8477" s="3">
        <v>0.2</v>
      </c>
      <c r="V8477" s="3">
        <v>23.7742</v>
      </c>
    </row>
    <row r="8478" spans="1:22" ht="14.25" customHeight="1" x14ac:dyDescent="0.25">
      <c r="A8478" s="3">
        <v>8477</v>
      </c>
      <c r="B8478" s="3" t="s">
        <v>10052</v>
      </c>
      <c r="C8478" s="4">
        <f>YEAR(Table_1[[#This Row],[Order Date]])</f>
        <v>2014</v>
      </c>
      <c r="D8478" s="9">
        <v>41940</v>
      </c>
      <c r="E8478" s="3">
        <v>41945</v>
      </c>
      <c r="F8478" s="3" t="s">
        <v>50</v>
      </c>
      <c r="G8478" s="3" t="s">
        <v>620</v>
      </c>
      <c r="H8478" s="3" t="s">
        <v>621</v>
      </c>
      <c r="I8478" s="3" t="s">
        <v>102</v>
      </c>
      <c r="J8478" s="3" t="s">
        <v>27</v>
      </c>
      <c r="K8478" s="3" t="s">
        <v>1823</v>
      </c>
      <c r="L8478" s="3" t="s">
        <v>310</v>
      </c>
      <c r="M8478" s="3">
        <v>85204</v>
      </c>
      <c r="N8478" s="3" t="s">
        <v>44</v>
      </c>
      <c r="O8478" s="3" t="s">
        <v>6801</v>
      </c>
      <c r="P8478" s="3" t="s">
        <v>46</v>
      </c>
      <c r="Q8478" s="3" t="s">
        <v>90</v>
      </c>
      <c r="R8478" s="3" t="s">
        <v>6802</v>
      </c>
      <c r="S8478" s="3">
        <v>44.783999999999999</v>
      </c>
      <c r="T8478" s="3">
        <v>1</v>
      </c>
      <c r="U8478" s="3">
        <v>0.2</v>
      </c>
      <c r="V8478" s="3">
        <v>16.234200000000001</v>
      </c>
    </row>
    <row r="8479" spans="1:22" ht="14.25" customHeight="1" x14ac:dyDescent="0.25">
      <c r="A8479" s="3">
        <v>8478</v>
      </c>
      <c r="B8479" s="3" t="s">
        <v>10053</v>
      </c>
      <c r="C8479" s="4">
        <f>YEAR(Table_1[[#This Row],[Order Date]])</f>
        <v>2012</v>
      </c>
      <c r="D8479" s="9">
        <v>41212</v>
      </c>
      <c r="E8479" s="3">
        <v>41212</v>
      </c>
      <c r="F8479" s="3" t="s">
        <v>1290</v>
      </c>
      <c r="G8479" s="3" t="s">
        <v>2410</v>
      </c>
      <c r="H8479" s="3" t="s">
        <v>2411</v>
      </c>
      <c r="I8479" s="3" t="s">
        <v>41</v>
      </c>
      <c r="J8479" s="3" t="s">
        <v>27</v>
      </c>
      <c r="K8479" s="3" t="s">
        <v>266</v>
      </c>
      <c r="L8479" s="3" t="s">
        <v>267</v>
      </c>
      <c r="M8479" s="3">
        <v>10024</v>
      </c>
      <c r="N8479" s="3" t="s">
        <v>148</v>
      </c>
      <c r="O8479" s="3" t="s">
        <v>10054</v>
      </c>
      <c r="P8479" s="3" t="s">
        <v>71</v>
      </c>
      <c r="Q8479" s="3" t="s">
        <v>682</v>
      </c>
      <c r="R8479" s="3" t="s">
        <v>10055</v>
      </c>
      <c r="S8479" s="3">
        <v>1035.8</v>
      </c>
      <c r="T8479" s="3">
        <v>4</v>
      </c>
      <c r="U8479" s="3">
        <v>0</v>
      </c>
      <c r="V8479" s="3">
        <v>269.30799999999999</v>
      </c>
    </row>
    <row r="8480" spans="1:22" ht="14.25" customHeight="1" x14ac:dyDescent="0.25">
      <c r="A8480" s="3">
        <v>8479</v>
      </c>
      <c r="B8480" s="3" t="s">
        <v>10056</v>
      </c>
      <c r="C8480" s="4">
        <f>YEAR(Table_1[[#This Row],[Order Date]])</f>
        <v>2014</v>
      </c>
      <c r="D8480" s="9">
        <v>41992</v>
      </c>
      <c r="E8480" s="3">
        <v>41998</v>
      </c>
      <c r="F8480" s="3" t="s">
        <v>50</v>
      </c>
      <c r="G8480" s="3" t="s">
        <v>4176</v>
      </c>
      <c r="H8480" s="3" t="s">
        <v>4177</v>
      </c>
      <c r="I8480" s="3" t="s">
        <v>102</v>
      </c>
      <c r="J8480" s="3" t="s">
        <v>27</v>
      </c>
      <c r="K8480" s="3" t="s">
        <v>127</v>
      </c>
      <c r="L8480" s="3" t="s">
        <v>43</v>
      </c>
      <c r="M8480" s="3">
        <v>94110</v>
      </c>
      <c r="N8480" s="3" t="s">
        <v>44</v>
      </c>
      <c r="O8480" s="3" t="s">
        <v>2607</v>
      </c>
      <c r="P8480" s="3" t="s">
        <v>46</v>
      </c>
      <c r="Q8480" s="3" t="s">
        <v>68</v>
      </c>
      <c r="R8480" s="3" t="s">
        <v>2608</v>
      </c>
      <c r="S8480" s="3">
        <v>5.76</v>
      </c>
      <c r="T8480" s="3">
        <v>2</v>
      </c>
      <c r="U8480" s="3">
        <v>0</v>
      </c>
      <c r="V8480" s="3">
        <v>1.6703999999999999</v>
      </c>
    </row>
    <row r="8481" spans="1:22" ht="14.25" customHeight="1" x14ac:dyDescent="0.25">
      <c r="A8481" s="3">
        <v>8480</v>
      </c>
      <c r="B8481" s="3" t="s">
        <v>10057</v>
      </c>
      <c r="C8481" s="4">
        <f>YEAR(Table_1[[#This Row],[Order Date]])</f>
        <v>2013</v>
      </c>
      <c r="D8481" s="9">
        <v>41346</v>
      </c>
      <c r="E8481" s="3">
        <v>41350</v>
      </c>
      <c r="F8481" s="3" t="s">
        <v>50</v>
      </c>
      <c r="G8481" s="3" t="s">
        <v>5023</v>
      </c>
      <c r="H8481" s="3" t="s">
        <v>5024</v>
      </c>
      <c r="I8481" s="3" t="s">
        <v>26</v>
      </c>
      <c r="J8481" s="3" t="s">
        <v>27</v>
      </c>
      <c r="K8481" s="3" t="s">
        <v>42</v>
      </c>
      <c r="L8481" s="3" t="s">
        <v>43</v>
      </c>
      <c r="M8481" s="3">
        <v>90036</v>
      </c>
      <c r="N8481" s="3" t="s">
        <v>44</v>
      </c>
      <c r="O8481" s="3" t="s">
        <v>7292</v>
      </c>
      <c r="P8481" s="3" t="s">
        <v>46</v>
      </c>
      <c r="Q8481" s="3" t="s">
        <v>90</v>
      </c>
      <c r="R8481" s="3" t="s">
        <v>7293</v>
      </c>
      <c r="S8481" s="3">
        <v>19.98</v>
      </c>
      <c r="T8481" s="3">
        <v>2</v>
      </c>
      <c r="U8481" s="3">
        <v>0</v>
      </c>
      <c r="V8481" s="3">
        <v>8.9909999999999997</v>
      </c>
    </row>
    <row r="8482" spans="1:22" ht="14.25" customHeight="1" x14ac:dyDescent="0.25">
      <c r="A8482" s="3">
        <v>8481</v>
      </c>
      <c r="B8482" s="3" t="s">
        <v>10058</v>
      </c>
      <c r="C8482" s="4">
        <f>YEAR(Table_1[[#This Row],[Order Date]])</f>
        <v>2011</v>
      </c>
      <c r="D8482" s="9">
        <v>40745</v>
      </c>
      <c r="E8482" s="3">
        <v>40751</v>
      </c>
      <c r="F8482" s="3" t="s">
        <v>50</v>
      </c>
      <c r="G8482" s="3" t="s">
        <v>2567</v>
      </c>
      <c r="H8482" s="3" t="s">
        <v>2568</v>
      </c>
      <c r="I8482" s="3" t="s">
        <v>26</v>
      </c>
      <c r="J8482" s="3" t="s">
        <v>27</v>
      </c>
      <c r="K8482" s="3" t="s">
        <v>2530</v>
      </c>
      <c r="L8482" s="3" t="s">
        <v>138</v>
      </c>
      <c r="M8482" s="3">
        <v>68104</v>
      </c>
      <c r="N8482" s="3" t="s">
        <v>105</v>
      </c>
      <c r="O8482" s="3" t="s">
        <v>8519</v>
      </c>
      <c r="P8482" s="3" t="s">
        <v>71</v>
      </c>
      <c r="Q8482" s="3" t="s">
        <v>72</v>
      </c>
      <c r="R8482" s="3" t="s">
        <v>8520</v>
      </c>
      <c r="S8482" s="3">
        <v>35.979999999999997</v>
      </c>
      <c r="T8482" s="3">
        <v>2</v>
      </c>
      <c r="U8482" s="3">
        <v>0</v>
      </c>
      <c r="V8482" s="3">
        <v>10.074400000000001</v>
      </c>
    </row>
    <row r="8483" spans="1:22" ht="14.25" customHeight="1" x14ac:dyDescent="0.25">
      <c r="A8483" s="3">
        <v>8482</v>
      </c>
      <c r="B8483" s="3" t="s">
        <v>10059</v>
      </c>
      <c r="C8483" s="4">
        <f>YEAR(Table_1[[#This Row],[Order Date]])</f>
        <v>2013</v>
      </c>
      <c r="D8483" s="9">
        <v>41419</v>
      </c>
      <c r="E8483" s="3">
        <v>41423</v>
      </c>
      <c r="F8483" s="3" t="s">
        <v>50</v>
      </c>
      <c r="G8483" s="3" t="s">
        <v>4207</v>
      </c>
      <c r="H8483" s="3" t="s">
        <v>4208</v>
      </c>
      <c r="I8483" s="3" t="s">
        <v>102</v>
      </c>
      <c r="J8483" s="3" t="s">
        <v>27</v>
      </c>
      <c r="K8483" s="3" t="s">
        <v>146</v>
      </c>
      <c r="L8483" s="3" t="s">
        <v>147</v>
      </c>
      <c r="M8483" s="3">
        <v>19120</v>
      </c>
      <c r="N8483" s="3" t="s">
        <v>148</v>
      </c>
      <c r="O8483" s="3" t="s">
        <v>3584</v>
      </c>
      <c r="P8483" s="3" t="s">
        <v>46</v>
      </c>
      <c r="Q8483" s="3" t="s">
        <v>68</v>
      </c>
      <c r="R8483" s="3" t="s">
        <v>3585</v>
      </c>
      <c r="S8483" s="3">
        <v>16.656000000000002</v>
      </c>
      <c r="T8483" s="3">
        <v>3</v>
      </c>
      <c r="U8483" s="3">
        <v>0.2</v>
      </c>
      <c r="V8483" s="3">
        <v>3.3311999999999999</v>
      </c>
    </row>
    <row r="8484" spans="1:22" ht="14.25" customHeight="1" x14ac:dyDescent="0.25">
      <c r="A8484" s="3">
        <v>8483</v>
      </c>
      <c r="B8484" s="3" t="s">
        <v>10060</v>
      </c>
      <c r="C8484" s="4">
        <f>YEAR(Table_1[[#This Row],[Order Date]])</f>
        <v>2014</v>
      </c>
      <c r="D8484" s="9">
        <v>41682</v>
      </c>
      <c r="E8484" s="3">
        <v>41686</v>
      </c>
      <c r="F8484" s="3" t="s">
        <v>50</v>
      </c>
      <c r="G8484" s="3" t="s">
        <v>1183</v>
      </c>
      <c r="H8484" s="3" t="s">
        <v>1184</v>
      </c>
      <c r="I8484" s="3" t="s">
        <v>41</v>
      </c>
      <c r="J8484" s="3" t="s">
        <v>27</v>
      </c>
      <c r="K8484" s="3" t="s">
        <v>266</v>
      </c>
      <c r="L8484" s="3" t="s">
        <v>267</v>
      </c>
      <c r="M8484" s="3">
        <v>10024</v>
      </c>
      <c r="N8484" s="3" t="s">
        <v>148</v>
      </c>
      <c r="O8484" s="3" t="s">
        <v>1894</v>
      </c>
      <c r="P8484" s="3" t="s">
        <v>46</v>
      </c>
      <c r="Q8484" s="3" t="s">
        <v>47</v>
      </c>
      <c r="R8484" s="3" t="s">
        <v>1895</v>
      </c>
      <c r="S8484" s="3">
        <v>20.7</v>
      </c>
      <c r="T8484" s="3">
        <v>2</v>
      </c>
      <c r="U8484" s="3">
        <v>0</v>
      </c>
      <c r="V8484" s="3">
        <v>9.9359999999999999</v>
      </c>
    </row>
    <row r="8485" spans="1:22" ht="14.25" customHeight="1" x14ac:dyDescent="0.25">
      <c r="A8485" s="3">
        <v>8484</v>
      </c>
      <c r="B8485" s="3" t="s">
        <v>10061</v>
      </c>
      <c r="C8485" s="4">
        <f>YEAR(Table_1[[#This Row],[Order Date]])</f>
        <v>2013</v>
      </c>
      <c r="D8485" s="9">
        <v>41538</v>
      </c>
      <c r="E8485" s="3">
        <v>41542</v>
      </c>
      <c r="F8485" s="3" t="s">
        <v>50</v>
      </c>
      <c r="G8485" s="3" t="s">
        <v>5710</v>
      </c>
      <c r="H8485" s="3" t="s">
        <v>5711</v>
      </c>
      <c r="I8485" s="3" t="s">
        <v>26</v>
      </c>
      <c r="J8485" s="3" t="s">
        <v>27</v>
      </c>
      <c r="K8485" s="3" t="s">
        <v>6470</v>
      </c>
      <c r="L8485" s="3" t="s">
        <v>238</v>
      </c>
      <c r="M8485" s="3">
        <v>49505</v>
      </c>
      <c r="N8485" s="3" t="s">
        <v>105</v>
      </c>
      <c r="O8485" s="3" t="s">
        <v>7008</v>
      </c>
      <c r="P8485" s="3" t="s">
        <v>46</v>
      </c>
      <c r="Q8485" s="3" t="s">
        <v>75</v>
      </c>
      <c r="R8485" s="3" t="s">
        <v>7009</v>
      </c>
      <c r="S8485" s="3">
        <v>83.699999999999989</v>
      </c>
      <c r="T8485" s="3">
        <v>5</v>
      </c>
      <c r="U8485" s="3">
        <v>0</v>
      </c>
      <c r="V8485" s="3">
        <v>41.012999999999991</v>
      </c>
    </row>
    <row r="8486" spans="1:22" ht="14.25" customHeight="1" x14ac:dyDescent="0.25">
      <c r="A8486" s="3">
        <v>8485</v>
      </c>
      <c r="B8486" s="3" t="s">
        <v>10062</v>
      </c>
      <c r="C8486" s="4">
        <f>YEAR(Table_1[[#This Row],[Order Date]])</f>
        <v>2014</v>
      </c>
      <c r="D8486" s="9">
        <v>41907</v>
      </c>
      <c r="E8486" s="3">
        <v>41907</v>
      </c>
      <c r="F8486" s="3" t="s">
        <v>1290</v>
      </c>
      <c r="G8486" s="3" t="s">
        <v>1459</v>
      </c>
      <c r="H8486" s="3" t="s">
        <v>1460</v>
      </c>
      <c r="I8486" s="3" t="s">
        <v>26</v>
      </c>
      <c r="J8486" s="3" t="s">
        <v>27</v>
      </c>
      <c r="K8486" s="3" t="s">
        <v>95</v>
      </c>
      <c r="L8486" s="3" t="s">
        <v>96</v>
      </c>
      <c r="M8486" s="3">
        <v>98115</v>
      </c>
      <c r="N8486" s="3" t="s">
        <v>44</v>
      </c>
      <c r="O8486" s="3" t="s">
        <v>2184</v>
      </c>
      <c r="P8486" s="3" t="s">
        <v>32</v>
      </c>
      <c r="Q8486" s="3" t="s">
        <v>65</v>
      </c>
      <c r="R8486" s="3" t="s">
        <v>2185</v>
      </c>
      <c r="S8486" s="3">
        <v>199.8</v>
      </c>
      <c r="T8486" s="3">
        <v>10</v>
      </c>
      <c r="U8486" s="3">
        <v>0</v>
      </c>
      <c r="V8486" s="3">
        <v>71.927999999999997</v>
      </c>
    </row>
    <row r="8487" spans="1:22" ht="14.25" customHeight="1" x14ac:dyDescent="0.25">
      <c r="A8487" s="3">
        <v>8486</v>
      </c>
      <c r="B8487" s="3" t="s">
        <v>10063</v>
      </c>
      <c r="C8487" s="4">
        <f>YEAR(Table_1[[#This Row],[Order Date]])</f>
        <v>2014</v>
      </c>
      <c r="D8487" s="9">
        <v>41726</v>
      </c>
      <c r="E8487" s="3">
        <v>41730</v>
      </c>
      <c r="F8487" s="3" t="s">
        <v>50</v>
      </c>
      <c r="G8487" s="3" t="s">
        <v>10064</v>
      </c>
      <c r="H8487" s="3" t="s">
        <v>10065</v>
      </c>
      <c r="I8487" s="3" t="s">
        <v>102</v>
      </c>
      <c r="J8487" s="3" t="s">
        <v>27</v>
      </c>
      <c r="K8487" s="3" t="s">
        <v>3488</v>
      </c>
      <c r="L8487" s="3" t="s">
        <v>43</v>
      </c>
      <c r="M8487" s="3">
        <v>93727</v>
      </c>
      <c r="N8487" s="3" t="s">
        <v>44</v>
      </c>
      <c r="O8487" s="3" t="s">
        <v>5120</v>
      </c>
      <c r="P8487" s="3" t="s">
        <v>46</v>
      </c>
      <c r="Q8487" s="3" t="s">
        <v>90</v>
      </c>
      <c r="R8487" s="3" t="s">
        <v>5121</v>
      </c>
      <c r="S8487" s="3">
        <v>45.68</v>
      </c>
      <c r="T8487" s="3">
        <v>2</v>
      </c>
      <c r="U8487" s="3">
        <v>0</v>
      </c>
      <c r="V8487" s="3">
        <v>21.012799999999999</v>
      </c>
    </row>
    <row r="8488" spans="1:22" ht="14.25" customHeight="1" x14ac:dyDescent="0.25">
      <c r="A8488" s="3">
        <v>8487</v>
      </c>
      <c r="B8488" s="3" t="s">
        <v>10063</v>
      </c>
      <c r="C8488" s="4">
        <f>YEAR(Table_1[[#This Row],[Order Date]])</f>
        <v>2014</v>
      </c>
      <c r="D8488" s="9">
        <v>41726</v>
      </c>
      <c r="E8488" s="3">
        <v>41730</v>
      </c>
      <c r="F8488" s="3" t="s">
        <v>50</v>
      </c>
      <c r="G8488" s="3" t="s">
        <v>10064</v>
      </c>
      <c r="H8488" s="3" t="s">
        <v>10065</v>
      </c>
      <c r="I8488" s="3" t="s">
        <v>102</v>
      </c>
      <c r="J8488" s="3" t="s">
        <v>27</v>
      </c>
      <c r="K8488" s="3" t="s">
        <v>3488</v>
      </c>
      <c r="L8488" s="3" t="s">
        <v>43</v>
      </c>
      <c r="M8488" s="3">
        <v>93727</v>
      </c>
      <c r="N8488" s="3" t="s">
        <v>44</v>
      </c>
      <c r="O8488" s="3" t="s">
        <v>699</v>
      </c>
      <c r="P8488" s="3" t="s">
        <v>46</v>
      </c>
      <c r="Q8488" s="3" t="s">
        <v>90</v>
      </c>
      <c r="R8488" s="3" t="s">
        <v>700</v>
      </c>
      <c r="S8488" s="3">
        <v>110.96</v>
      </c>
      <c r="T8488" s="3">
        <v>2</v>
      </c>
      <c r="U8488" s="3">
        <v>0</v>
      </c>
      <c r="V8488" s="3">
        <v>53.260799999999996</v>
      </c>
    </row>
    <row r="8489" spans="1:22" ht="14.25" customHeight="1" x14ac:dyDescent="0.25">
      <c r="A8489" s="3">
        <v>8488</v>
      </c>
      <c r="B8489" s="3" t="s">
        <v>10063</v>
      </c>
      <c r="C8489" s="4">
        <f>YEAR(Table_1[[#This Row],[Order Date]])</f>
        <v>2014</v>
      </c>
      <c r="D8489" s="9">
        <v>41726</v>
      </c>
      <c r="E8489" s="3">
        <v>41730</v>
      </c>
      <c r="F8489" s="3" t="s">
        <v>50</v>
      </c>
      <c r="G8489" s="3" t="s">
        <v>10064</v>
      </c>
      <c r="H8489" s="3" t="s">
        <v>10065</v>
      </c>
      <c r="I8489" s="3" t="s">
        <v>102</v>
      </c>
      <c r="J8489" s="3" t="s">
        <v>27</v>
      </c>
      <c r="K8489" s="3" t="s">
        <v>3488</v>
      </c>
      <c r="L8489" s="3" t="s">
        <v>43</v>
      </c>
      <c r="M8489" s="3">
        <v>93727</v>
      </c>
      <c r="N8489" s="3" t="s">
        <v>44</v>
      </c>
      <c r="O8489" s="3" t="s">
        <v>8246</v>
      </c>
      <c r="P8489" s="3" t="s">
        <v>46</v>
      </c>
      <c r="Q8489" s="3" t="s">
        <v>90</v>
      </c>
      <c r="R8489" s="3" t="s">
        <v>8247</v>
      </c>
      <c r="S8489" s="3">
        <v>11.94</v>
      </c>
      <c r="T8489" s="3">
        <v>3</v>
      </c>
      <c r="U8489" s="3">
        <v>0</v>
      </c>
      <c r="V8489" s="3">
        <v>5.97</v>
      </c>
    </row>
    <row r="8490" spans="1:22" ht="14.25" customHeight="1" x14ac:dyDescent="0.25">
      <c r="A8490" s="3">
        <v>8489</v>
      </c>
      <c r="B8490" s="3" t="s">
        <v>10066</v>
      </c>
      <c r="C8490" s="4">
        <f>YEAR(Table_1[[#This Row],[Order Date]])</f>
        <v>2013</v>
      </c>
      <c r="D8490" s="9">
        <v>41307</v>
      </c>
      <c r="E8490" s="3">
        <v>41309</v>
      </c>
      <c r="F8490" s="3" t="s">
        <v>23</v>
      </c>
      <c r="G8490" s="3" t="s">
        <v>2813</v>
      </c>
      <c r="H8490" s="3" t="s">
        <v>2814</v>
      </c>
      <c r="I8490" s="3" t="s">
        <v>26</v>
      </c>
      <c r="J8490" s="3" t="s">
        <v>27</v>
      </c>
      <c r="K8490" s="3" t="s">
        <v>1127</v>
      </c>
      <c r="L8490" s="3" t="s">
        <v>319</v>
      </c>
      <c r="M8490" s="3">
        <v>22204</v>
      </c>
      <c r="N8490" s="3" t="s">
        <v>30</v>
      </c>
      <c r="O8490" s="3" t="s">
        <v>7233</v>
      </c>
      <c r="P8490" s="3" t="s">
        <v>71</v>
      </c>
      <c r="Q8490" s="3" t="s">
        <v>682</v>
      </c>
      <c r="R8490" s="3" t="s">
        <v>7234</v>
      </c>
      <c r="S8490" s="3">
        <v>8749.9500000000007</v>
      </c>
      <c r="T8490" s="3">
        <v>5</v>
      </c>
      <c r="U8490" s="3">
        <v>0</v>
      </c>
      <c r="V8490" s="3">
        <v>2799.9839999999995</v>
      </c>
    </row>
    <row r="8491" spans="1:22" ht="14.25" customHeight="1" x14ac:dyDescent="0.25">
      <c r="A8491" s="3">
        <v>8490</v>
      </c>
      <c r="B8491" s="3" t="s">
        <v>10066</v>
      </c>
      <c r="C8491" s="4">
        <f>YEAR(Table_1[[#This Row],[Order Date]])</f>
        <v>2013</v>
      </c>
      <c r="D8491" s="9">
        <v>41307</v>
      </c>
      <c r="E8491" s="3">
        <v>41309</v>
      </c>
      <c r="F8491" s="3" t="s">
        <v>23</v>
      </c>
      <c r="G8491" s="3" t="s">
        <v>2813</v>
      </c>
      <c r="H8491" s="3" t="s">
        <v>2814</v>
      </c>
      <c r="I8491" s="3" t="s">
        <v>26</v>
      </c>
      <c r="J8491" s="3" t="s">
        <v>27</v>
      </c>
      <c r="K8491" s="3" t="s">
        <v>1127</v>
      </c>
      <c r="L8491" s="3" t="s">
        <v>319</v>
      </c>
      <c r="M8491" s="3">
        <v>22204</v>
      </c>
      <c r="N8491" s="3" t="s">
        <v>30</v>
      </c>
      <c r="O8491" s="3" t="s">
        <v>1022</v>
      </c>
      <c r="P8491" s="3" t="s">
        <v>46</v>
      </c>
      <c r="Q8491" s="3" t="s">
        <v>75</v>
      </c>
      <c r="R8491" s="3" t="s">
        <v>1023</v>
      </c>
      <c r="S8491" s="3">
        <v>36.4</v>
      </c>
      <c r="T8491" s="3">
        <v>8</v>
      </c>
      <c r="U8491" s="3">
        <v>0</v>
      </c>
      <c r="V8491" s="3">
        <v>18.2</v>
      </c>
    </row>
    <row r="8492" spans="1:22" ht="14.25" customHeight="1" x14ac:dyDescent="0.25">
      <c r="A8492" s="3">
        <v>8491</v>
      </c>
      <c r="B8492" s="3" t="s">
        <v>10066</v>
      </c>
      <c r="C8492" s="4">
        <f>YEAR(Table_1[[#This Row],[Order Date]])</f>
        <v>2013</v>
      </c>
      <c r="D8492" s="9">
        <v>41307</v>
      </c>
      <c r="E8492" s="3">
        <v>41309</v>
      </c>
      <c r="F8492" s="3" t="s">
        <v>23</v>
      </c>
      <c r="G8492" s="3" t="s">
        <v>2813</v>
      </c>
      <c r="H8492" s="3" t="s">
        <v>2814</v>
      </c>
      <c r="I8492" s="3" t="s">
        <v>26</v>
      </c>
      <c r="J8492" s="3" t="s">
        <v>27</v>
      </c>
      <c r="K8492" s="3" t="s">
        <v>1127</v>
      </c>
      <c r="L8492" s="3" t="s">
        <v>319</v>
      </c>
      <c r="M8492" s="3">
        <v>22204</v>
      </c>
      <c r="N8492" s="3" t="s">
        <v>30</v>
      </c>
      <c r="O8492" s="3" t="s">
        <v>6826</v>
      </c>
      <c r="P8492" s="3" t="s">
        <v>32</v>
      </c>
      <c r="Q8492" s="3" t="s">
        <v>65</v>
      </c>
      <c r="R8492" s="3" t="s">
        <v>6827</v>
      </c>
      <c r="S8492" s="3">
        <v>18.689999999999998</v>
      </c>
      <c r="T8492" s="3">
        <v>7</v>
      </c>
      <c r="U8492" s="3">
        <v>0</v>
      </c>
      <c r="V8492" s="3">
        <v>7.1021999999999998</v>
      </c>
    </row>
    <row r="8493" spans="1:22" ht="14.25" customHeight="1" x14ac:dyDescent="0.25">
      <c r="A8493" s="3">
        <v>8492</v>
      </c>
      <c r="B8493" s="3" t="s">
        <v>10067</v>
      </c>
      <c r="C8493" s="4">
        <f>YEAR(Table_1[[#This Row],[Order Date]])</f>
        <v>2014</v>
      </c>
      <c r="D8493" s="9">
        <v>41828</v>
      </c>
      <c r="E8493" s="3">
        <v>41832</v>
      </c>
      <c r="F8493" s="3" t="s">
        <v>50</v>
      </c>
      <c r="G8493" s="3" t="s">
        <v>2072</v>
      </c>
      <c r="H8493" s="3" t="s">
        <v>2073</v>
      </c>
      <c r="I8493" s="3" t="s">
        <v>26</v>
      </c>
      <c r="J8493" s="3" t="s">
        <v>27</v>
      </c>
      <c r="K8493" s="3" t="s">
        <v>42</v>
      </c>
      <c r="L8493" s="3" t="s">
        <v>43</v>
      </c>
      <c r="M8493" s="3">
        <v>90049</v>
      </c>
      <c r="N8493" s="3" t="s">
        <v>44</v>
      </c>
      <c r="O8493" s="3" t="s">
        <v>4296</v>
      </c>
      <c r="P8493" s="3" t="s">
        <v>46</v>
      </c>
      <c r="Q8493" s="3" t="s">
        <v>269</v>
      </c>
      <c r="R8493" s="3" t="s">
        <v>4297</v>
      </c>
      <c r="S8493" s="3">
        <v>5.9399999999999995</v>
      </c>
      <c r="T8493" s="3">
        <v>3</v>
      </c>
      <c r="U8493" s="3">
        <v>0</v>
      </c>
      <c r="V8493" s="3">
        <v>0.11880000000000024</v>
      </c>
    </row>
    <row r="8494" spans="1:22" ht="14.25" customHeight="1" x14ac:dyDescent="0.25">
      <c r="A8494" s="3">
        <v>8493</v>
      </c>
      <c r="B8494" s="3" t="s">
        <v>10068</v>
      </c>
      <c r="C8494" s="4">
        <f>YEAR(Table_1[[#This Row],[Order Date]])</f>
        <v>2012</v>
      </c>
      <c r="D8494" s="9">
        <v>41205</v>
      </c>
      <c r="E8494" s="3">
        <v>41210</v>
      </c>
      <c r="F8494" s="3" t="s">
        <v>50</v>
      </c>
      <c r="G8494" s="3" t="s">
        <v>4486</v>
      </c>
      <c r="H8494" s="3" t="s">
        <v>4487</v>
      </c>
      <c r="I8494" s="3" t="s">
        <v>26</v>
      </c>
      <c r="J8494" s="3" t="s">
        <v>27</v>
      </c>
      <c r="K8494" s="3" t="s">
        <v>4880</v>
      </c>
      <c r="L8494" s="3" t="s">
        <v>104</v>
      </c>
      <c r="M8494" s="3">
        <v>79424</v>
      </c>
      <c r="N8494" s="3" t="s">
        <v>105</v>
      </c>
      <c r="O8494" s="3" t="s">
        <v>6965</v>
      </c>
      <c r="P8494" s="3" t="s">
        <v>46</v>
      </c>
      <c r="Q8494" s="3" t="s">
        <v>90</v>
      </c>
      <c r="R8494" s="3" t="s">
        <v>6966</v>
      </c>
      <c r="S8494" s="3">
        <v>60.736000000000004</v>
      </c>
      <c r="T8494" s="3">
        <v>8</v>
      </c>
      <c r="U8494" s="3">
        <v>0.2</v>
      </c>
      <c r="V8494" s="3">
        <v>20.4984</v>
      </c>
    </row>
    <row r="8495" spans="1:22" ht="14.25" customHeight="1" x14ac:dyDescent="0.25">
      <c r="A8495" s="3">
        <v>8494</v>
      </c>
      <c r="B8495" s="3" t="s">
        <v>10068</v>
      </c>
      <c r="C8495" s="4">
        <f>YEAR(Table_1[[#This Row],[Order Date]])</f>
        <v>2012</v>
      </c>
      <c r="D8495" s="9">
        <v>41205</v>
      </c>
      <c r="E8495" s="3">
        <v>41210</v>
      </c>
      <c r="F8495" s="3" t="s">
        <v>50</v>
      </c>
      <c r="G8495" s="3" t="s">
        <v>4486</v>
      </c>
      <c r="H8495" s="3" t="s">
        <v>4487</v>
      </c>
      <c r="I8495" s="3" t="s">
        <v>26</v>
      </c>
      <c r="J8495" s="3" t="s">
        <v>27</v>
      </c>
      <c r="K8495" s="3" t="s">
        <v>4880</v>
      </c>
      <c r="L8495" s="3" t="s">
        <v>104</v>
      </c>
      <c r="M8495" s="3">
        <v>79424</v>
      </c>
      <c r="N8495" s="3" t="s">
        <v>105</v>
      </c>
      <c r="O8495" s="3" t="s">
        <v>7663</v>
      </c>
      <c r="P8495" s="3" t="s">
        <v>71</v>
      </c>
      <c r="Q8495" s="3" t="s">
        <v>1216</v>
      </c>
      <c r="R8495" s="3" t="s">
        <v>7664</v>
      </c>
      <c r="S8495" s="3">
        <v>479.97600000000006</v>
      </c>
      <c r="T8495" s="3">
        <v>3</v>
      </c>
      <c r="U8495" s="3">
        <v>0.2</v>
      </c>
      <c r="V8495" s="3">
        <v>161.99189999999999</v>
      </c>
    </row>
    <row r="8496" spans="1:22" ht="14.25" customHeight="1" x14ac:dyDescent="0.25">
      <c r="A8496" s="3">
        <v>8495</v>
      </c>
      <c r="B8496" s="3" t="s">
        <v>10068</v>
      </c>
      <c r="C8496" s="4">
        <f>YEAR(Table_1[[#This Row],[Order Date]])</f>
        <v>2012</v>
      </c>
      <c r="D8496" s="9">
        <v>41205</v>
      </c>
      <c r="E8496" s="3">
        <v>41210</v>
      </c>
      <c r="F8496" s="3" t="s">
        <v>50</v>
      </c>
      <c r="G8496" s="3" t="s">
        <v>4486</v>
      </c>
      <c r="H8496" s="3" t="s">
        <v>4487</v>
      </c>
      <c r="I8496" s="3" t="s">
        <v>26</v>
      </c>
      <c r="J8496" s="3" t="s">
        <v>27</v>
      </c>
      <c r="K8496" s="3" t="s">
        <v>4880</v>
      </c>
      <c r="L8496" s="3" t="s">
        <v>104</v>
      </c>
      <c r="M8496" s="3">
        <v>79424</v>
      </c>
      <c r="N8496" s="3" t="s">
        <v>105</v>
      </c>
      <c r="O8496" s="3" t="s">
        <v>3917</v>
      </c>
      <c r="P8496" s="3" t="s">
        <v>46</v>
      </c>
      <c r="Q8496" s="3" t="s">
        <v>75</v>
      </c>
      <c r="R8496" s="3" t="s">
        <v>3918</v>
      </c>
      <c r="S8496" s="3">
        <v>6.0799999999999983</v>
      </c>
      <c r="T8496" s="3">
        <v>1</v>
      </c>
      <c r="U8496" s="3">
        <v>0.8</v>
      </c>
      <c r="V8496" s="3">
        <v>-10.336000000000002</v>
      </c>
    </row>
    <row r="8497" spans="1:22" ht="14.25" customHeight="1" x14ac:dyDescent="0.25">
      <c r="A8497" s="3">
        <v>8496</v>
      </c>
      <c r="B8497" s="3" t="s">
        <v>10069</v>
      </c>
      <c r="C8497" s="4">
        <f>YEAR(Table_1[[#This Row],[Order Date]])</f>
        <v>2013</v>
      </c>
      <c r="D8497" s="9">
        <v>41611</v>
      </c>
      <c r="E8497" s="3">
        <v>41617</v>
      </c>
      <c r="F8497" s="3" t="s">
        <v>50</v>
      </c>
      <c r="G8497" s="3" t="s">
        <v>1108</v>
      </c>
      <c r="H8497" s="3" t="s">
        <v>1109</v>
      </c>
      <c r="I8497" s="3" t="s">
        <v>41</v>
      </c>
      <c r="J8497" s="3" t="s">
        <v>27</v>
      </c>
      <c r="K8497" s="3" t="s">
        <v>9521</v>
      </c>
      <c r="L8497" s="3" t="s">
        <v>457</v>
      </c>
      <c r="M8497" s="3">
        <v>80501</v>
      </c>
      <c r="N8497" s="3" t="s">
        <v>44</v>
      </c>
      <c r="O8497" s="3" t="s">
        <v>7137</v>
      </c>
      <c r="P8497" s="3" t="s">
        <v>71</v>
      </c>
      <c r="Q8497" s="3" t="s">
        <v>161</v>
      </c>
      <c r="R8497" s="3" t="s">
        <v>7138</v>
      </c>
      <c r="S8497" s="3">
        <v>165.60000000000002</v>
      </c>
      <c r="T8497" s="3">
        <v>3</v>
      </c>
      <c r="U8497" s="3">
        <v>0.2</v>
      </c>
      <c r="V8497" s="3">
        <v>-6.2100000000000151</v>
      </c>
    </row>
    <row r="8498" spans="1:22" ht="14.25" customHeight="1" x14ac:dyDescent="0.25">
      <c r="A8498" s="3">
        <v>8497</v>
      </c>
      <c r="B8498" s="3" t="s">
        <v>10070</v>
      </c>
      <c r="C8498" s="4">
        <f>YEAR(Table_1[[#This Row],[Order Date]])</f>
        <v>2011</v>
      </c>
      <c r="D8498" s="9">
        <v>40607</v>
      </c>
      <c r="E8498" s="3">
        <v>40610</v>
      </c>
      <c r="F8498" s="3" t="s">
        <v>23</v>
      </c>
      <c r="G8498" s="3" t="s">
        <v>4126</v>
      </c>
      <c r="H8498" s="3" t="s">
        <v>4127</v>
      </c>
      <c r="I8498" s="3" t="s">
        <v>26</v>
      </c>
      <c r="J8498" s="3" t="s">
        <v>27</v>
      </c>
      <c r="K8498" s="3" t="s">
        <v>3189</v>
      </c>
      <c r="L8498" s="3" t="s">
        <v>267</v>
      </c>
      <c r="M8498" s="3">
        <v>10701</v>
      </c>
      <c r="N8498" s="3" t="s">
        <v>148</v>
      </c>
      <c r="O8498" s="3" t="s">
        <v>1561</v>
      </c>
      <c r="P8498" s="3" t="s">
        <v>46</v>
      </c>
      <c r="Q8498" s="3" t="s">
        <v>68</v>
      </c>
      <c r="R8498" s="3" t="s">
        <v>1562</v>
      </c>
      <c r="S8498" s="3">
        <v>59.519999999999996</v>
      </c>
      <c r="T8498" s="3">
        <v>3</v>
      </c>
      <c r="U8498" s="3">
        <v>0</v>
      </c>
      <c r="V8498" s="3">
        <v>15.475200000000001</v>
      </c>
    </row>
    <row r="8499" spans="1:22" ht="14.25" customHeight="1" x14ac:dyDescent="0.25">
      <c r="A8499" s="3">
        <v>8498</v>
      </c>
      <c r="B8499" s="3" t="s">
        <v>10070</v>
      </c>
      <c r="C8499" s="4">
        <f>YEAR(Table_1[[#This Row],[Order Date]])</f>
        <v>2011</v>
      </c>
      <c r="D8499" s="9">
        <v>40607</v>
      </c>
      <c r="E8499" s="3">
        <v>40610</v>
      </c>
      <c r="F8499" s="3" t="s">
        <v>23</v>
      </c>
      <c r="G8499" s="3" t="s">
        <v>4126</v>
      </c>
      <c r="H8499" s="3" t="s">
        <v>4127</v>
      </c>
      <c r="I8499" s="3" t="s">
        <v>26</v>
      </c>
      <c r="J8499" s="3" t="s">
        <v>27</v>
      </c>
      <c r="K8499" s="3" t="s">
        <v>3189</v>
      </c>
      <c r="L8499" s="3" t="s">
        <v>267</v>
      </c>
      <c r="M8499" s="3">
        <v>10701</v>
      </c>
      <c r="N8499" s="3" t="s">
        <v>148</v>
      </c>
      <c r="O8499" s="3" t="s">
        <v>1074</v>
      </c>
      <c r="P8499" s="3" t="s">
        <v>71</v>
      </c>
      <c r="Q8499" s="3" t="s">
        <v>161</v>
      </c>
      <c r="R8499" s="3" t="s">
        <v>1075</v>
      </c>
      <c r="S8499" s="3">
        <v>479.97</v>
      </c>
      <c r="T8499" s="3">
        <v>3</v>
      </c>
      <c r="U8499" s="3">
        <v>0</v>
      </c>
      <c r="V8499" s="3">
        <v>177.58890000000002</v>
      </c>
    </row>
    <row r="8500" spans="1:22" ht="14.25" customHeight="1" x14ac:dyDescent="0.25">
      <c r="A8500" s="3">
        <v>8499</v>
      </c>
      <c r="B8500" s="3" t="s">
        <v>10070</v>
      </c>
      <c r="C8500" s="4">
        <f>YEAR(Table_1[[#This Row],[Order Date]])</f>
        <v>2011</v>
      </c>
      <c r="D8500" s="9">
        <v>40607</v>
      </c>
      <c r="E8500" s="3">
        <v>40610</v>
      </c>
      <c r="F8500" s="3" t="s">
        <v>23</v>
      </c>
      <c r="G8500" s="3" t="s">
        <v>4126</v>
      </c>
      <c r="H8500" s="3" t="s">
        <v>4127</v>
      </c>
      <c r="I8500" s="3" t="s">
        <v>26</v>
      </c>
      <c r="J8500" s="3" t="s">
        <v>27</v>
      </c>
      <c r="K8500" s="3" t="s">
        <v>3189</v>
      </c>
      <c r="L8500" s="3" t="s">
        <v>267</v>
      </c>
      <c r="M8500" s="3">
        <v>10701</v>
      </c>
      <c r="N8500" s="3" t="s">
        <v>148</v>
      </c>
      <c r="O8500" s="3" t="s">
        <v>2574</v>
      </c>
      <c r="P8500" s="3" t="s">
        <v>46</v>
      </c>
      <c r="Q8500" s="3" t="s">
        <v>578</v>
      </c>
      <c r="R8500" s="3" t="s">
        <v>2575</v>
      </c>
      <c r="S8500" s="3">
        <v>18.62</v>
      </c>
      <c r="T8500" s="3">
        <v>2</v>
      </c>
      <c r="U8500" s="3">
        <v>0</v>
      </c>
      <c r="V8500" s="3">
        <v>5.399799999999999</v>
      </c>
    </row>
    <row r="8501" spans="1:22" ht="14.25" customHeight="1" x14ac:dyDescent="0.25">
      <c r="A8501" s="3">
        <v>8500</v>
      </c>
      <c r="B8501" s="3" t="s">
        <v>10070</v>
      </c>
      <c r="C8501" s="4">
        <f>YEAR(Table_1[[#This Row],[Order Date]])</f>
        <v>2011</v>
      </c>
      <c r="D8501" s="9">
        <v>40607</v>
      </c>
      <c r="E8501" s="3">
        <v>40610</v>
      </c>
      <c r="F8501" s="3" t="s">
        <v>23</v>
      </c>
      <c r="G8501" s="3" t="s">
        <v>4126</v>
      </c>
      <c r="H8501" s="3" t="s">
        <v>4127</v>
      </c>
      <c r="I8501" s="3" t="s">
        <v>26</v>
      </c>
      <c r="J8501" s="3" t="s">
        <v>27</v>
      </c>
      <c r="K8501" s="3" t="s">
        <v>3189</v>
      </c>
      <c r="L8501" s="3" t="s">
        <v>267</v>
      </c>
      <c r="M8501" s="3">
        <v>10701</v>
      </c>
      <c r="N8501" s="3" t="s">
        <v>148</v>
      </c>
      <c r="O8501" s="3" t="s">
        <v>5487</v>
      </c>
      <c r="P8501" s="3" t="s">
        <v>46</v>
      </c>
      <c r="Q8501" s="3" t="s">
        <v>75</v>
      </c>
      <c r="R8501" s="3" t="s">
        <v>5488</v>
      </c>
      <c r="S8501" s="3">
        <v>49.632000000000005</v>
      </c>
      <c r="T8501" s="3">
        <v>6</v>
      </c>
      <c r="U8501" s="3">
        <v>0.2</v>
      </c>
      <c r="V8501" s="3">
        <v>16.750799999999998</v>
      </c>
    </row>
    <row r="8502" spans="1:22" ht="14.25" customHeight="1" x14ac:dyDescent="0.25">
      <c r="A8502" s="3">
        <v>8501</v>
      </c>
      <c r="B8502" s="3" t="s">
        <v>10070</v>
      </c>
      <c r="C8502" s="4">
        <f>YEAR(Table_1[[#This Row],[Order Date]])</f>
        <v>2011</v>
      </c>
      <c r="D8502" s="9">
        <v>40607</v>
      </c>
      <c r="E8502" s="3">
        <v>40610</v>
      </c>
      <c r="F8502" s="3" t="s">
        <v>23</v>
      </c>
      <c r="G8502" s="3" t="s">
        <v>4126</v>
      </c>
      <c r="H8502" s="3" t="s">
        <v>4127</v>
      </c>
      <c r="I8502" s="3" t="s">
        <v>26</v>
      </c>
      <c r="J8502" s="3" t="s">
        <v>27</v>
      </c>
      <c r="K8502" s="3" t="s">
        <v>3189</v>
      </c>
      <c r="L8502" s="3" t="s">
        <v>267</v>
      </c>
      <c r="M8502" s="3">
        <v>10701</v>
      </c>
      <c r="N8502" s="3" t="s">
        <v>148</v>
      </c>
      <c r="O8502" s="3" t="s">
        <v>4749</v>
      </c>
      <c r="P8502" s="3" t="s">
        <v>46</v>
      </c>
      <c r="Q8502" s="3" t="s">
        <v>90</v>
      </c>
      <c r="R8502" s="3" t="s">
        <v>4750</v>
      </c>
      <c r="S8502" s="3">
        <v>97.82</v>
      </c>
      <c r="T8502" s="3">
        <v>2</v>
      </c>
      <c r="U8502" s="3">
        <v>0</v>
      </c>
      <c r="V8502" s="3">
        <v>45.975399999999993</v>
      </c>
    </row>
    <row r="8503" spans="1:22" ht="14.25" customHeight="1" x14ac:dyDescent="0.25">
      <c r="A8503" s="3">
        <v>8502</v>
      </c>
      <c r="B8503" s="3" t="s">
        <v>10071</v>
      </c>
      <c r="C8503" s="4">
        <f>YEAR(Table_1[[#This Row],[Order Date]])</f>
        <v>2012</v>
      </c>
      <c r="D8503" s="9">
        <v>40968</v>
      </c>
      <c r="E8503" s="3">
        <v>40971</v>
      </c>
      <c r="F8503" s="3" t="s">
        <v>23</v>
      </c>
      <c r="G8503" s="3" t="s">
        <v>6604</v>
      </c>
      <c r="H8503" s="3" t="s">
        <v>6605</v>
      </c>
      <c r="I8503" s="3" t="s">
        <v>41</v>
      </c>
      <c r="J8503" s="3" t="s">
        <v>27</v>
      </c>
      <c r="K8503" s="3" t="s">
        <v>42</v>
      </c>
      <c r="L8503" s="3" t="s">
        <v>43</v>
      </c>
      <c r="M8503" s="3">
        <v>90045</v>
      </c>
      <c r="N8503" s="3" t="s">
        <v>44</v>
      </c>
      <c r="O8503" s="3" t="s">
        <v>1682</v>
      </c>
      <c r="P8503" s="3" t="s">
        <v>71</v>
      </c>
      <c r="Q8503" s="3" t="s">
        <v>72</v>
      </c>
      <c r="R8503" s="3" t="s">
        <v>1683</v>
      </c>
      <c r="S8503" s="3">
        <v>15.984000000000002</v>
      </c>
      <c r="T8503" s="3">
        <v>2</v>
      </c>
      <c r="U8503" s="3">
        <v>0.2</v>
      </c>
      <c r="V8503" s="3">
        <v>1.1988000000000003</v>
      </c>
    </row>
    <row r="8504" spans="1:22" ht="14.25" customHeight="1" x14ac:dyDescent="0.25">
      <c r="A8504" s="3">
        <v>8503</v>
      </c>
      <c r="B8504" s="3" t="s">
        <v>10071</v>
      </c>
      <c r="C8504" s="4">
        <f>YEAR(Table_1[[#This Row],[Order Date]])</f>
        <v>2012</v>
      </c>
      <c r="D8504" s="9">
        <v>40968</v>
      </c>
      <c r="E8504" s="3">
        <v>40971</v>
      </c>
      <c r="F8504" s="3" t="s">
        <v>23</v>
      </c>
      <c r="G8504" s="3" t="s">
        <v>6604</v>
      </c>
      <c r="H8504" s="3" t="s">
        <v>6605</v>
      </c>
      <c r="I8504" s="3" t="s">
        <v>41</v>
      </c>
      <c r="J8504" s="3" t="s">
        <v>27</v>
      </c>
      <c r="K8504" s="3" t="s">
        <v>42</v>
      </c>
      <c r="L8504" s="3" t="s">
        <v>43</v>
      </c>
      <c r="M8504" s="3">
        <v>90045</v>
      </c>
      <c r="N8504" s="3" t="s">
        <v>44</v>
      </c>
      <c r="O8504" s="3" t="s">
        <v>1537</v>
      </c>
      <c r="P8504" s="3" t="s">
        <v>32</v>
      </c>
      <c r="Q8504" s="3" t="s">
        <v>36</v>
      </c>
      <c r="R8504" s="3" t="s">
        <v>1538</v>
      </c>
      <c r="S8504" s="3">
        <v>184.75200000000001</v>
      </c>
      <c r="T8504" s="3">
        <v>3</v>
      </c>
      <c r="U8504" s="3">
        <v>0.2</v>
      </c>
      <c r="V8504" s="3">
        <v>-20.784600000000012</v>
      </c>
    </row>
    <row r="8505" spans="1:22" ht="14.25" customHeight="1" x14ac:dyDescent="0.25">
      <c r="A8505" s="3">
        <v>8504</v>
      </c>
      <c r="B8505" s="3" t="s">
        <v>10072</v>
      </c>
      <c r="C8505" s="4">
        <f>YEAR(Table_1[[#This Row],[Order Date]])</f>
        <v>2011</v>
      </c>
      <c r="D8505" s="9">
        <v>40595</v>
      </c>
      <c r="E8505" s="3">
        <v>40599</v>
      </c>
      <c r="F8505" s="3" t="s">
        <v>50</v>
      </c>
      <c r="G8505" s="3" t="s">
        <v>2146</v>
      </c>
      <c r="H8505" s="3" t="s">
        <v>2147</v>
      </c>
      <c r="I8505" s="3" t="s">
        <v>102</v>
      </c>
      <c r="J8505" s="3" t="s">
        <v>27</v>
      </c>
      <c r="K8505" s="3" t="s">
        <v>42</v>
      </c>
      <c r="L8505" s="3" t="s">
        <v>43</v>
      </c>
      <c r="M8505" s="3">
        <v>90049</v>
      </c>
      <c r="N8505" s="3" t="s">
        <v>44</v>
      </c>
      <c r="O8505" s="3" t="s">
        <v>6673</v>
      </c>
      <c r="P8505" s="3" t="s">
        <v>46</v>
      </c>
      <c r="Q8505" s="3" t="s">
        <v>90</v>
      </c>
      <c r="R8505" s="3" t="s">
        <v>6674</v>
      </c>
      <c r="S8505" s="3">
        <v>12.96</v>
      </c>
      <c r="T8505" s="3">
        <v>2</v>
      </c>
      <c r="U8505" s="3">
        <v>0</v>
      </c>
      <c r="V8505" s="3">
        <v>6.2208000000000006</v>
      </c>
    </row>
    <row r="8506" spans="1:22" ht="14.25" customHeight="1" x14ac:dyDescent="0.25">
      <c r="A8506" s="3">
        <v>8505</v>
      </c>
      <c r="B8506" s="3" t="s">
        <v>10073</v>
      </c>
      <c r="C8506" s="4">
        <f>YEAR(Table_1[[#This Row],[Order Date]])</f>
        <v>2013</v>
      </c>
      <c r="D8506" s="9">
        <v>41397</v>
      </c>
      <c r="E8506" s="3">
        <v>41401</v>
      </c>
      <c r="F8506" s="3" t="s">
        <v>50</v>
      </c>
      <c r="G8506" s="3" t="s">
        <v>7719</v>
      </c>
      <c r="H8506" s="3" t="s">
        <v>7720</v>
      </c>
      <c r="I8506" s="3" t="s">
        <v>26</v>
      </c>
      <c r="J8506" s="3" t="s">
        <v>27</v>
      </c>
      <c r="K8506" s="3" t="s">
        <v>1614</v>
      </c>
      <c r="L8506" s="3" t="s">
        <v>104</v>
      </c>
      <c r="M8506" s="3">
        <v>79109</v>
      </c>
      <c r="N8506" s="3" t="s">
        <v>105</v>
      </c>
      <c r="O8506" s="3" t="s">
        <v>6956</v>
      </c>
      <c r="P8506" s="3" t="s">
        <v>32</v>
      </c>
      <c r="Q8506" s="3" t="s">
        <v>36</v>
      </c>
      <c r="R8506" s="3" t="s">
        <v>6957</v>
      </c>
      <c r="S8506" s="3">
        <v>366.74399999999997</v>
      </c>
      <c r="T8506" s="3">
        <v>4</v>
      </c>
      <c r="U8506" s="3">
        <v>0.3</v>
      </c>
      <c r="V8506" s="3">
        <v>-110.02320000000003</v>
      </c>
    </row>
    <row r="8507" spans="1:22" ht="14.25" customHeight="1" x14ac:dyDescent="0.25">
      <c r="A8507" s="3">
        <v>8506</v>
      </c>
      <c r="B8507" s="3" t="s">
        <v>10074</v>
      </c>
      <c r="C8507" s="4">
        <f>YEAR(Table_1[[#This Row],[Order Date]])</f>
        <v>2013</v>
      </c>
      <c r="D8507" s="9">
        <v>41342</v>
      </c>
      <c r="E8507" s="3">
        <v>41346</v>
      </c>
      <c r="F8507" s="3" t="s">
        <v>50</v>
      </c>
      <c r="G8507" s="3" t="s">
        <v>2656</v>
      </c>
      <c r="H8507" s="3" t="s">
        <v>2657</v>
      </c>
      <c r="I8507" s="3" t="s">
        <v>102</v>
      </c>
      <c r="J8507" s="3" t="s">
        <v>27</v>
      </c>
      <c r="K8507" s="3" t="s">
        <v>815</v>
      </c>
      <c r="L8507" s="3" t="s">
        <v>104</v>
      </c>
      <c r="M8507" s="3">
        <v>75217</v>
      </c>
      <c r="N8507" s="3" t="s">
        <v>105</v>
      </c>
      <c r="O8507" s="3" t="s">
        <v>4737</v>
      </c>
      <c r="P8507" s="3" t="s">
        <v>46</v>
      </c>
      <c r="Q8507" s="3" t="s">
        <v>75</v>
      </c>
      <c r="R8507" s="3" t="s">
        <v>4738</v>
      </c>
      <c r="S8507" s="3">
        <v>8.8559999999999981</v>
      </c>
      <c r="T8507" s="3">
        <v>9</v>
      </c>
      <c r="U8507" s="3">
        <v>0.8</v>
      </c>
      <c r="V8507" s="3">
        <v>-14.169600000000003</v>
      </c>
    </row>
    <row r="8508" spans="1:22" ht="14.25" customHeight="1" x14ac:dyDescent="0.25">
      <c r="A8508" s="3">
        <v>8507</v>
      </c>
      <c r="B8508" s="3" t="s">
        <v>10074</v>
      </c>
      <c r="C8508" s="4">
        <f>YEAR(Table_1[[#This Row],[Order Date]])</f>
        <v>2013</v>
      </c>
      <c r="D8508" s="9">
        <v>41342</v>
      </c>
      <c r="E8508" s="3">
        <v>41346</v>
      </c>
      <c r="F8508" s="3" t="s">
        <v>50</v>
      </c>
      <c r="G8508" s="3" t="s">
        <v>2656</v>
      </c>
      <c r="H8508" s="3" t="s">
        <v>2657</v>
      </c>
      <c r="I8508" s="3" t="s">
        <v>102</v>
      </c>
      <c r="J8508" s="3" t="s">
        <v>27</v>
      </c>
      <c r="K8508" s="3" t="s">
        <v>815</v>
      </c>
      <c r="L8508" s="3" t="s">
        <v>104</v>
      </c>
      <c r="M8508" s="3">
        <v>75217</v>
      </c>
      <c r="N8508" s="3" t="s">
        <v>105</v>
      </c>
      <c r="O8508" s="3" t="s">
        <v>292</v>
      </c>
      <c r="P8508" s="3" t="s">
        <v>71</v>
      </c>
      <c r="Q8508" s="3" t="s">
        <v>161</v>
      </c>
      <c r="R8508" s="3" t="s">
        <v>293</v>
      </c>
      <c r="S8508" s="3">
        <v>27.96</v>
      </c>
      <c r="T8508" s="3">
        <v>5</v>
      </c>
      <c r="U8508" s="3">
        <v>0.2</v>
      </c>
      <c r="V8508" s="3">
        <v>8.3880000000000035</v>
      </c>
    </row>
    <row r="8509" spans="1:22" ht="14.25" customHeight="1" x14ac:dyDescent="0.25">
      <c r="A8509" s="3">
        <v>8508</v>
      </c>
      <c r="B8509" s="3" t="s">
        <v>10074</v>
      </c>
      <c r="C8509" s="4">
        <f>YEAR(Table_1[[#This Row],[Order Date]])</f>
        <v>2013</v>
      </c>
      <c r="D8509" s="9">
        <v>41342</v>
      </c>
      <c r="E8509" s="3">
        <v>41346</v>
      </c>
      <c r="F8509" s="3" t="s">
        <v>50</v>
      </c>
      <c r="G8509" s="3" t="s">
        <v>2656</v>
      </c>
      <c r="H8509" s="3" t="s">
        <v>2657</v>
      </c>
      <c r="I8509" s="3" t="s">
        <v>102</v>
      </c>
      <c r="J8509" s="3" t="s">
        <v>27</v>
      </c>
      <c r="K8509" s="3" t="s">
        <v>815</v>
      </c>
      <c r="L8509" s="3" t="s">
        <v>104</v>
      </c>
      <c r="M8509" s="3">
        <v>75217</v>
      </c>
      <c r="N8509" s="3" t="s">
        <v>105</v>
      </c>
      <c r="O8509" s="3" t="s">
        <v>7752</v>
      </c>
      <c r="P8509" s="3" t="s">
        <v>46</v>
      </c>
      <c r="Q8509" s="3" t="s">
        <v>173</v>
      </c>
      <c r="R8509" s="3" t="s">
        <v>7753</v>
      </c>
      <c r="S8509" s="3">
        <v>146.352</v>
      </c>
      <c r="T8509" s="3">
        <v>3</v>
      </c>
      <c r="U8509" s="3">
        <v>0.2</v>
      </c>
      <c r="V8509" s="3">
        <v>49.393799999999992</v>
      </c>
    </row>
    <row r="8510" spans="1:22" ht="14.25" customHeight="1" x14ac:dyDescent="0.25">
      <c r="A8510" s="3">
        <v>8509</v>
      </c>
      <c r="B8510" s="3" t="s">
        <v>10075</v>
      </c>
      <c r="C8510" s="4">
        <f>YEAR(Table_1[[#This Row],[Order Date]])</f>
        <v>2012</v>
      </c>
      <c r="D8510" s="9">
        <v>41254</v>
      </c>
      <c r="E8510" s="3">
        <v>41257</v>
      </c>
      <c r="F8510" s="3" t="s">
        <v>188</v>
      </c>
      <c r="G8510" s="3" t="s">
        <v>1906</v>
      </c>
      <c r="H8510" s="3" t="s">
        <v>1907</v>
      </c>
      <c r="I8510" s="3" t="s">
        <v>26</v>
      </c>
      <c r="J8510" s="3" t="s">
        <v>27</v>
      </c>
      <c r="K8510" s="3" t="s">
        <v>880</v>
      </c>
      <c r="L8510" s="3" t="s">
        <v>238</v>
      </c>
      <c r="M8510" s="3">
        <v>48205</v>
      </c>
      <c r="N8510" s="3" t="s">
        <v>105</v>
      </c>
      <c r="O8510" s="3" t="s">
        <v>3089</v>
      </c>
      <c r="P8510" s="3" t="s">
        <v>71</v>
      </c>
      <c r="Q8510" s="3" t="s">
        <v>161</v>
      </c>
      <c r="R8510" s="3" t="s">
        <v>3090</v>
      </c>
      <c r="S8510" s="3">
        <v>175.23</v>
      </c>
      <c r="T8510" s="3">
        <v>11</v>
      </c>
      <c r="U8510" s="3">
        <v>0</v>
      </c>
      <c r="V8510" s="3">
        <v>61.330500000000001</v>
      </c>
    </row>
    <row r="8511" spans="1:22" ht="14.25" customHeight="1" x14ac:dyDescent="0.25">
      <c r="A8511" s="3">
        <v>8510</v>
      </c>
      <c r="B8511" s="3" t="s">
        <v>10075</v>
      </c>
      <c r="C8511" s="4">
        <f>YEAR(Table_1[[#This Row],[Order Date]])</f>
        <v>2012</v>
      </c>
      <c r="D8511" s="9">
        <v>41254</v>
      </c>
      <c r="E8511" s="3">
        <v>41257</v>
      </c>
      <c r="F8511" s="3" t="s">
        <v>188</v>
      </c>
      <c r="G8511" s="3" t="s">
        <v>1906</v>
      </c>
      <c r="H8511" s="3" t="s">
        <v>1907</v>
      </c>
      <c r="I8511" s="3" t="s">
        <v>26</v>
      </c>
      <c r="J8511" s="3" t="s">
        <v>27</v>
      </c>
      <c r="K8511" s="3" t="s">
        <v>880</v>
      </c>
      <c r="L8511" s="3" t="s">
        <v>238</v>
      </c>
      <c r="M8511" s="3">
        <v>48205</v>
      </c>
      <c r="N8511" s="3" t="s">
        <v>105</v>
      </c>
      <c r="O8511" s="3" t="s">
        <v>5890</v>
      </c>
      <c r="P8511" s="3" t="s">
        <v>71</v>
      </c>
      <c r="Q8511" s="3" t="s">
        <v>72</v>
      </c>
      <c r="R8511" s="3" t="s">
        <v>5891</v>
      </c>
      <c r="S8511" s="3">
        <v>125.99</v>
      </c>
      <c r="T8511" s="3">
        <v>1</v>
      </c>
      <c r="U8511" s="3">
        <v>0</v>
      </c>
      <c r="V8511" s="3">
        <v>31.497500000000002</v>
      </c>
    </row>
    <row r="8512" spans="1:22" ht="14.25" customHeight="1" x14ac:dyDescent="0.25">
      <c r="A8512" s="3">
        <v>8511</v>
      </c>
      <c r="B8512" s="3" t="s">
        <v>10075</v>
      </c>
      <c r="C8512" s="4">
        <f>YEAR(Table_1[[#This Row],[Order Date]])</f>
        <v>2012</v>
      </c>
      <c r="D8512" s="9">
        <v>41254</v>
      </c>
      <c r="E8512" s="3">
        <v>41257</v>
      </c>
      <c r="F8512" s="3" t="s">
        <v>188</v>
      </c>
      <c r="G8512" s="3" t="s">
        <v>1906</v>
      </c>
      <c r="H8512" s="3" t="s">
        <v>1907</v>
      </c>
      <c r="I8512" s="3" t="s">
        <v>26</v>
      </c>
      <c r="J8512" s="3" t="s">
        <v>27</v>
      </c>
      <c r="K8512" s="3" t="s">
        <v>880</v>
      </c>
      <c r="L8512" s="3" t="s">
        <v>238</v>
      </c>
      <c r="M8512" s="3">
        <v>48205</v>
      </c>
      <c r="N8512" s="3" t="s">
        <v>105</v>
      </c>
      <c r="O8512" s="3" t="s">
        <v>4035</v>
      </c>
      <c r="P8512" s="3" t="s">
        <v>46</v>
      </c>
      <c r="Q8512" s="3" t="s">
        <v>75</v>
      </c>
      <c r="R8512" s="3" t="s">
        <v>4036</v>
      </c>
      <c r="S8512" s="3">
        <v>23</v>
      </c>
      <c r="T8512" s="3">
        <v>2</v>
      </c>
      <c r="U8512" s="3">
        <v>0</v>
      </c>
      <c r="V8512" s="3">
        <v>10.35</v>
      </c>
    </row>
    <row r="8513" spans="1:22" ht="14.25" customHeight="1" x14ac:dyDescent="0.25">
      <c r="A8513" s="3">
        <v>8512</v>
      </c>
      <c r="B8513" s="3" t="s">
        <v>10076</v>
      </c>
      <c r="C8513" s="4">
        <f>YEAR(Table_1[[#This Row],[Order Date]])</f>
        <v>2013</v>
      </c>
      <c r="D8513" s="9">
        <v>41631</v>
      </c>
      <c r="E8513" s="3">
        <v>41635</v>
      </c>
      <c r="F8513" s="3" t="s">
        <v>50</v>
      </c>
      <c r="G8513" s="3" t="s">
        <v>564</v>
      </c>
      <c r="H8513" s="3" t="s">
        <v>565</v>
      </c>
      <c r="I8513" s="3" t="s">
        <v>26</v>
      </c>
      <c r="J8513" s="3" t="s">
        <v>27</v>
      </c>
      <c r="K8513" s="3" t="s">
        <v>266</v>
      </c>
      <c r="L8513" s="3" t="s">
        <v>267</v>
      </c>
      <c r="M8513" s="3">
        <v>10035</v>
      </c>
      <c r="N8513" s="3" t="s">
        <v>148</v>
      </c>
      <c r="O8513" s="3" t="s">
        <v>5781</v>
      </c>
      <c r="P8513" s="3" t="s">
        <v>46</v>
      </c>
      <c r="Q8513" s="3" t="s">
        <v>75</v>
      </c>
      <c r="R8513" s="3" t="s">
        <v>5782</v>
      </c>
      <c r="S8513" s="3">
        <v>25.584000000000003</v>
      </c>
      <c r="T8513" s="3">
        <v>2</v>
      </c>
      <c r="U8513" s="3">
        <v>0.2</v>
      </c>
      <c r="V8513" s="3">
        <v>8.9543999999999997</v>
      </c>
    </row>
    <row r="8514" spans="1:22" ht="14.25" customHeight="1" x14ac:dyDescent="0.25">
      <c r="A8514" s="3">
        <v>8513</v>
      </c>
      <c r="B8514" s="3" t="s">
        <v>10077</v>
      </c>
      <c r="C8514" s="4">
        <f>YEAR(Table_1[[#This Row],[Order Date]])</f>
        <v>2013</v>
      </c>
      <c r="D8514" s="9">
        <v>41307</v>
      </c>
      <c r="E8514" s="3">
        <v>41313</v>
      </c>
      <c r="F8514" s="3" t="s">
        <v>50</v>
      </c>
      <c r="G8514" s="3" t="s">
        <v>3094</v>
      </c>
      <c r="H8514" s="3" t="s">
        <v>3095</v>
      </c>
      <c r="I8514" s="3" t="s">
        <v>41</v>
      </c>
      <c r="J8514" s="3" t="s">
        <v>27</v>
      </c>
      <c r="K8514" s="3" t="s">
        <v>184</v>
      </c>
      <c r="L8514" s="3" t="s">
        <v>104</v>
      </c>
      <c r="M8514" s="3">
        <v>77041</v>
      </c>
      <c r="N8514" s="3" t="s">
        <v>105</v>
      </c>
      <c r="O8514" s="3" t="s">
        <v>2878</v>
      </c>
      <c r="P8514" s="3" t="s">
        <v>32</v>
      </c>
      <c r="Q8514" s="3" t="s">
        <v>65</v>
      </c>
      <c r="R8514" s="3" t="s">
        <v>2879</v>
      </c>
      <c r="S8514" s="3">
        <v>73.784000000000006</v>
      </c>
      <c r="T8514" s="3">
        <v>2</v>
      </c>
      <c r="U8514" s="3">
        <v>0.6</v>
      </c>
      <c r="V8514" s="3">
        <v>-77.473200000000006</v>
      </c>
    </row>
    <row r="8515" spans="1:22" ht="14.25" customHeight="1" x14ac:dyDescent="0.25">
      <c r="A8515" s="3">
        <v>8514</v>
      </c>
      <c r="B8515" s="3" t="s">
        <v>10078</v>
      </c>
      <c r="C8515" s="4">
        <f>YEAR(Table_1[[#This Row],[Order Date]])</f>
        <v>2014</v>
      </c>
      <c r="D8515" s="9">
        <v>41796</v>
      </c>
      <c r="E8515" s="3">
        <v>41800</v>
      </c>
      <c r="F8515" s="3" t="s">
        <v>50</v>
      </c>
      <c r="G8515" s="3" t="s">
        <v>3094</v>
      </c>
      <c r="H8515" s="3" t="s">
        <v>3095</v>
      </c>
      <c r="I8515" s="3" t="s">
        <v>41</v>
      </c>
      <c r="J8515" s="3" t="s">
        <v>27</v>
      </c>
      <c r="K8515" s="3" t="s">
        <v>6051</v>
      </c>
      <c r="L8515" s="3" t="s">
        <v>54</v>
      </c>
      <c r="M8515" s="3">
        <v>32839</v>
      </c>
      <c r="N8515" s="3" t="s">
        <v>30</v>
      </c>
      <c r="O8515" s="3" t="s">
        <v>5264</v>
      </c>
      <c r="P8515" s="3" t="s">
        <v>46</v>
      </c>
      <c r="Q8515" s="3" t="s">
        <v>90</v>
      </c>
      <c r="R8515" s="3" t="s">
        <v>5265</v>
      </c>
      <c r="S8515" s="3">
        <v>20.736000000000004</v>
      </c>
      <c r="T8515" s="3">
        <v>4</v>
      </c>
      <c r="U8515" s="3">
        <v>0.2</v>
      </c>
      <c r="V8515" s="3">
        <v>7.2576000000000001</v>
      </c>
    </row>
    <row r="8516" spans="1:22" ht="14.25" customHeight="1" x14ac:dyDescent="0.25">
      <c r="A8516" s="3">
        <v>8515</v>
      </c>
      <c r="B8516" s="3" t="s">
        <v>10079</v>
      </c>
      <c r="C8516" s="4">
        <f>YEAR(Table_1[[#This Row],[Order Date]])</f>
        <v>2012</v>
      </c>
      <c r="D8516" s="9">
        <v>41142</v>
      </c>
      <c r="E8516" s="3">
        <v>41147</v>
      </c>
      <c r="F8516" s="3" t="s">
        <v>50</v>
      </c>
      <c r="G8516" s="3" t="s">
        <v>3630</v>
      </c>
      <c r="H8516" s="3" t="s">
        <v>3631</v>
      </c>
      <c r="I8516" s="3" t="s">
        <v>41</v>
      </c>
      <c r="J8516" s="3" t="s">
        <v>27</v>
      </c>
      <c r="K8516" s="3" t="s">
        <v>2579</v>
      </c>
      <c r="L8516" s="3" t="s">
        <v>29</v>
      </c>
      <c r="M8516" s="3">
        <v>41042</v>
      </c>
      <c r="N8516" s="3" t="s">
        <v>30</v>
      </c>
      <c r="O8516" s="3" t="s">
        <v>998</v>
      </c>
      <c r="P8516" s="3" t="s">
        <v>46</v>
      </c>
      <c r="Q8516" s="3" t="s">
        <v>68</v>
      </c>
      <c r="R8516" s="3" t="s">
        <v>999</v>
      </c>
      <c r="S8516" s="3">
        <v>17.52</v>
      </c>
      <c r="T8516" s="3">
        <v>3</v>
      </c>
      <c r="U8516" s="3">
        <v>0</v>
      </c>
      <c r="V8516" s="3">
        <v>8.2343999999999991</v>
      </c>
    </row>
    <row r="8517" spans="1:22" ht="14.25" customHeight="1" x14ac:dyDescent="0.25">
      <c r="A8517" s="3">
        <v>8516</v>
      </c>
      <c r="B8517" s="3" t="s">
        <v>10079</v>
      </c>
      <c r="C8517" s="4">
        <f>YEAR(Table_1[[#This Row],[Order Date]])</f>
        <v>2012</v>
      </c>
      <c r="D8517" s="9">
        <v>41142</v>
      </c>
      <c r="E8517" s="3">
        <v>41147</v>
      </c>
      <c r="F8517" s="3" t="s">
        <v>50</v>
      </c>
      <c r="G8517" s="3" t="s">
        <v>3630</v>
      </c>
      <c r="H8517" s="3" t="s">
        <v>3631</v>
      </c>
      <c r="I8517" s="3" t="s">
        <v>41</v>
      </c>
      <c r="J8517" s="3" t="s">
        <v>27</v>
      </c>
      <c r="K8517" s="3" t="s">
        <v>2579</v>
      </c>
      <c r="L8517" s="3" t="s">
        <v>29</v>
      </c>
      <c r="M8517" s="3">
        <v>41042</v>
      </c>
      <c r="N8517" s="3" t="s">
        <v>30</v>
      </c>
      <c r="O8517" s="3" t="s">
        <v>366</v>
      </c>
      <c r="P8517" s="3" t="s">
        <v>46</v>
      </c>
      <c r="Q8517" s="3" t="s">
        <v>68</v>
      </c>
      <c r="R8517" s="3" t="s">
        <v>367</v>
      </c>
      <c r="S8517" s="3">
        <v>35.76</v>
      </c>
      <c r="T8517" s="3">
        <v>12</v>
      </c>
      <c r="U8517" s="3">
        <v>0</v>
      </c>
      <c r="V8517" s="3">
        <v>10.0128</v>
      </c>
    </row>
    <row r="8518" spans="1:22" ht="14.25" customHeight="1" x14ac:dyDescent="0.25">
      <c r="A8518" s="3">
        <v>8517</v>
      </c>
      <c r="B8518" s="3" t="s">
        <v>10080</v>
      </c>
      <c r="C8518" s="4">
        <f>YEAR(Table_1[[#This Row],[Order Date]])</f>
        <v>2013</v>
      </c>
      <c r="D8518" s="9">
        <v>41372</v>
      </c>
      <c r="E8518" s="3">
        <v>41376</v>
      </c>
      <c r="F8518" s="3" t="s">
        <v>50</v>
      </c>
      <c r="G8518" s="3" t="s">
        <v>1939</v>
      </c>
      <c r="H8518" s="3" t="s">
        <v>1940</v>
      </c>
      <c r="I8518" s="3" t="s">
        <v>26</v>
      </c>
      <c r="J8518" s="3" t="s">
        <v>27</v>
      </c>
      <c r="K8518" s="3" t="s">
        <v>266</v>
      </c>
      <c r="L8518" s="3" t="s">
        <v>267</v>
      </c>
      <c r="M8518" s="3">
        <v>10009</v>
      </c>
      <c r="N8518" s="3" t="s">
        <v>148</v>
      </c>
      <c r="O8518" s="3" t="s">
        <v>67</v>
      </c>
      <c r="P8518" s="3" t="s">
        <v>46</v>
      </c>
      <c r="Q8518" s="3" t="s">
        <v>68</v>
      </c>
      <c r="R8518" s="3" t="s">
        <v>69</v>
      </c>
      <c r="S8518" s="3">
        <v>3.64</v>
      </c>
      <c r="T8518" s="3">
        <v>2</v>
      </c>
      <c r="U8518" s="3">
        <v>0</v>
      </c>
      <c r="V8518" s="3">
        <v>0.98280000000000012</v>
      </c>
    </row>
    <row r="8519" spans="1:22" ht="14.25" customHeight="1" x14ac:dyDescent="0.25">
      <c r="A8519" s="3">
        <v>8518</v>
      </c>
      <c r="B8519" s="3" t="s">
        <v>10081</v>
      </c>
      <c r="C8519" s="4">
        <f>YEAR(Table_1[[#This Row],[Order Date]])</f>
        <v>2014</v>
      </c>
      <c r="D8519" s="9">
        <v>41795</v>
      </c>
      <c r="E8519" s="3">
        <v>41798</v>
      </c>
      <c r="F8519" s="3" t="s">
        <v>23</v>
      </c>
      <c r="G8519" s="3" t="s">
        <v>1660</v>
      </c>
      <c r="H8519" s="3" t="s">
        <v>1661</v>
      </c>
      <c r="I8519" s="3" t="s">
        <v>26</v>
      </c>
      <c r="J8519" s="3" t="s">
        <v>27</v>
      </c>
      <c r="K8519" s="3" t="s">
        <v>5906</v>
      </c>
      <c r="L8519" s="3" t="s">
        <v>104</v>
      </c>
      <c r="M8519" s="3">
        <v>75034</v>
      </c>
      <c r="N8519" s="3" t="s">
        <v>105</v>
      </c>
      <c r="O8519" s="3" t="s">
        <v>5363</v>
      </c>
      <c r="P8519" s="3" t="s">
        <v>32</v>
      </c>
      <c r="Q8519" s="3" t="s">
        <v>65</v>
      </c>
      <c r="R8519" s="3" t="s">
        <v>5364</v>
      </c>
      <c r="S8519" s="3">
        <v>30.336000000000006</v>
      </c>
      <c r="T8519" s="3">
        <v>6</v>
      </c>
      <c r="U8519" s="3">
        <v>0.6</v>
      </c>
      <c r="V8519" s="3">
        <v>-17.443199999999997</v>
      </c>
    </row>
    <row r="8520" spans="1:22" ht="14.25" customHeight="1" x14ac:dyDescent="0.25">
      <c r="A8520" s="3">
        <v>8519</v>
      </c>
      <c r="B8520" s="3" t="s">
        <v>10082</v>
      </c>
      <c r="C8520" s="4">
        <f>YEAR(Table_1[[#This Row],[Order Date]])</f>
        <v>2014</v>
      </c>
      <c r="D8520" s="9">
        <v>41978</v>
      </c>
      <c r="E8520" s="3">
        <v>41984</v>
      </c>
      <c r="F8520" s="3" t="s">
        <v>50</v>
      </c>
      <c r="G8520" s="3" t="s">
        <v>8517</v>
      </c>
      <c r="H8520" s="3" t="s">
        <v>8518</v>
      </c>
      <c r="I8520" s="3" t="s">
        <v>26</v>
      </c>
      <c r="J8520" s="3" t="s">
        <v>27</v>
      </c>
      <c r="K8520" s="3" t="s">
        <v>4824</v>
      </c>
      <c r="L8520" s="3" t="s">
        <v>788</v>
      </c>
      <c r="M8520" s="3">
        <v>7501</v>
      </c>
      <c r="N8520" s="3" t="s">
        <v>148</v>
      </c>
      <c r="O8520" s="3" t="s">
        <v>9595</v>
      </c>
      <c r="P8520" s="3" t="s">
        <v>32</v>
      </c>
      <c r="Q8520" s="3" t="s">
        <v>65</v>
      </c>
      <c r="R8520" s="3" t="s">
        <v>9596</v>
      </c>
      <c r="S8520" s="3">
        <v>12.99</v>
      </c>
      <c r="T8520" s="3">
        <v>1</v>
      </c>
      <c r="U8520" s="3">
        <v>0</v>
      </c>
      <c r="V8520" s="3">
        <v>1.5587999999999997</v>
      </c>
    </row>
    <row r="8521" spans="1:22" ht="14.25" customHeight="1" x14ac:dyDescent="0.25">
      <c r="A8521" s="3">
        <v>8520</v>
      </c>
      <c r="B8521" s="3" t="s">
        <v>10082</v>
      </c>
      <c r="C8521" s="4">
        <f>YEAR(Table_1[[#This Row],[Order Date]])</f>
        <v>2014</v>
      </c>
      <c r="D8521" s="9">
        <v>41978</v>
      </c>
      <c r="E8521" s="3">
        <v>41984</v>
      </c>
      <c r="F8521" s="3" t="s">
        <v>50</v>
      </c>
      <c r="G8521" s="3" t="s">
        <v>8517</v>
      </c>
      <c r="H8521" s="3" t="s">
        <v>8518</v>
      </c>
      <c r="I8521" s="3" t="s">
        <v>26</v>
      </c>
      <c r="J8521" s="3" t="s">
        <v>27</v>
      </c>
      <c r="K8521" s="3" t="s">
        <v>4824</v>
      </c>
      <c r="L8521" s="3" t="s">
        <v>788</v>
      </c>
      <c r="M8521" s="3">
        <v>7501</v>
      </c>
      <c r="N8521" s="3" t="s">
        <v>148</v>
      </c>
      <c r="O8521" s="3" t="s">
        <v>701</v>
      </c>
      <c r="P8521" s="3" t="s">
        <v>32</v>
      </c>
      <c r="Q8521" s="3" t="s">
        <v>36</v>
      </c>
      <c r="R8521" s="3" t="s">
        <v>702</v>
      </c>
      <c r="S8521" s="3">
        <v>182.22</v>
      </c>
      <c r="T8521" s="3">
        <v>3</v>
      </c>
      <c r="U8521" s="3">
        <v>0</v>
      </c>
      <c r="V8521" s="3">
        <v>45.555000000000007</v>
      </c>
    </row>
    <row r="8522" spans="1:22" ht="14.25" customHeight="1" x14ac:dyDescent="0.25">
      <c r="A8522" s="3">
        <v>8521</v>
      </c>
      <c r="B8522" s="3" t="s">
        <v>10082</v>
      </c>
      <c r="C8522" s="4">
        <f>YEAR(Table_1[[#This Row],[Order Date]])</f>
        <v>2014</v>
      </c>
      <c r="D8522" s="9">
        <v>41978</v>
      </c>
      <c r="E8522" s="3">
        <v>41984</v>
      </c>
      <c r="F8522" s="3" t="s">
        <v>50</v>
      </c>
      <c r="G8522" s="3" t="s">
        <v>8517</v>
      </c>
      <c r="H8522" s="3" t="s">
        <v>8518</v>
      </c>
      <c r="I8522" s="3" t="s">
        <v>26</v>
      </c>
      <c r="J8522" s="3" t="s">
        <v>27</v>
      </c>
      <c r="K8522" s="3" t="s">
        <v>4824</v>
      </c>
      <c r="L8522" s="3" t="s">
        <v>788</v>
      </c>
      <c r="M8522" s="3">
        <v>7501</v>
      </c>
      <c r="N8522" s="3" t="s">
        <v>148</v>
      </c>
      <c r="O8522" s="3" t="s">
        <v>890</v>
      </c>
      <c r="P8522" s="3" t="s">
        <v>32</v>
      </c>
      <c r="Q8522" s="3" t="s">
        <v>36</v>
      </c>
      <c r="R8522" s="3" t="s">
        <v>891</v>
      </c>
      <c r="S8522" s="3">
        <v>302.94</v>
      </c>
      <c r="T8522" s="3">
        <v>3</v>
      </c>
      <c r="U8522" s="3">
        <v>0</v>
      </c>
      <c r="V8522" s="3">
        <v>18.176399999999973</v>
      </c>
    </row>
    <row r="8523" spans="1:22" ht="14.25" customHeight="1" x14ac:dyDescent="0.25">
      <c r="A8523" s="3">
        <v>8522</v>
      </c>
      <c r="B8523" s="3" t="s">
        <v>10083</v>
      </c>
      <c r="C8523" s="4">
        <f>YEAR(Table_1[[#This Row],[Order Date]])</f>
        <v>2013</v>
      </c>
      <c r="D8523" s="9">
        <v>41285</v>
      </c>
      <c r="E8523" s="3">
        <v>41289</v>
      </c>
      <c r="F8523" s="3" t="s">
        <v>50</v>
      </c>
      <c r="G8523" s="3" t="s">
        <v>762</v>
      </c>
      <c r="H8523" s="3" t="s">
        <v>763</v>
      </c>
      <c r="I8523" s="3" t="s">
        <v>102</v>
      </c>
      <c r="J8523" s="3" t="s">
        <v>27</v>
      </c>
      <c r="K8523" s="3" t="s">
        <v>497</v>
      </c>
      <c r="L8523" s="3" t="s">
        <v>498</v>
      </c>
      <c r="M8523" s="3">
        <v>43229</v>
      </c>
      <c r="N8523" s="3" t="s">
        <v>148</v>
      </c>
      <c r="O8523" s="3" t="s">
        <v>3406</v>
      </c>
      <c r="P8523" s="3" t="s">
        <v>32</v>
      </c>
      <c r="Q8523" s="3" t="s">
        <v>65</v>
      </c>
      <c r="R8523" s="3" t="s">
        <v>3407</v>
      </c>
      <c r="S8523" s="3">
        <v>54.992000000000004</v>
      </c>
      <c r="T8523" s="3">
        <v>14</v>
      </c>
      <c r="U8523" s="3">
        <v>0.2</v>
      </c>
      <c r="V8523" s="3">
        <v>8.9361999999999959</v>
      </c>
    </row>
    <row r="8524" spans="1:22" ht="14.25" customHeight="1" x14ac:dyDescent="0.25">
      <c r="A8524" s="3">
        <v>8523</v>
      </c>
      <c r="B8524" s="3" t="s">
        <v>10084</v>
      </c>
      <c r="C8524" s="4">
        <f>YEAR(Table_1[[#This Row],[Order Date]])</f>
        <v>2013</v>
      </c>
      <c r="D8524" s="9">
        <v>41366</v>
      </c>
      <c r="E8524" s="3">
        <v>41372</v>
      </c>
      <c r="F8524" s="3" t="s">
        <v>50</v>
      </c>
      <c r="G8524" s="3" t="s">
        <v>4193</v>
      </c>
      <c r="H8524" s="3" t="s">
        <v>4194</v>
      </c>
      <c r="I8524" s="3" t="s">
        <v>41</v>
      </c>
      <c r="J8524" s="3" t="s">
        <v>27</v>
      </c>
      <c r="K8524" s="3" t="s">
        <v>2548</v>
      </c>
      <c r="L8524" s="3" t="s">
        <v>114</v>
      </c>
      <c r="M8524" s="3">
        <v>53209</v>
      </c>
      <c r="N8524" s="3" t="s">
        <v>105</v>
      </c>
      <c r="O8524" s="3" t="s">
        <v>3055</v>
      </c>
      <c r="P8524" s="3" t="s">
        <v>71</v>
      </c>
      <c r="Q8524" s="3" t="s">
        <v>72</v>
      </c>
      <c r="R8524" s="3" t="s">
        <v>3056</v>
      </c>
      <c r="S8524" s="3">
        <v>12.99</v>
      </c>
      <c r="T8524" s="3">
        <v>1</v>
      </c>
      <c r="U8524" s="3">
        <v>0</v>
      </c>
      <c r="V8524" s="3">
        <v>0.25980000000000025</v>
      </c>
    </row>
    <row r="8525" spans="1:22" ht="14.25" customHeight="1" x14ac:dyDescent="0.25">
      <c r="A8525" s="3">
        <v>8524</v>
      </c>
      <c r="B8525" s="3" t="s">
        <v>10085</v>
      </c>
      <c r="C8525" s="4">
        <f>YEAR(Table_1[[#This Row],[Order Date]])</f>
        <v>2014</v>
      </c>
      <c r="D8525" s="9">
        <v>41904</v>
      </c>
      <c r="E8525" s="3">
        <v>41908</v>
      </c>
      <c r="F8525" s="3" t="s">
        <v>50</v>
      </c>
      <c r="G8525" s="3" t="s">
        <v>1211</v>
      </c>
      <c r="H8525" s="3" t="s">
        <v>1212</v>
      </c>
      <c r="I8525" s="3" t="s">
        <v>26</v>
      </c>
      <c r="J8525" s="3" t="s">
        <v>27</v>
      </c>
      <c r="K8525" s="3" t="s">
        <v>127</v>
      </c>
      <c r="L8525" s="3" t="s">
        <v>43</v>
      </c>
      <c r="M8525" s="3">
        <v>94109</v>
      </c>
      <c r="N8525" s="3" t="s">
        <v>44</v>
      </c>
      <c r="O8525" s="3" t="s">
        <v>935</v>
      </c>
      <c r="P8525" s="3" t="s">
        <v>46</v>
      </c>
      <c r="Q8525" s="3" t="s">
        <v>90</v>
      </c>
      <c r="R8525" s="3" t="s">
        <v>936</v>
      </c>
      <c r="S8525" s="3">
        <v>55.86</v>
      </c>
      <c r="T8525" s="3">
        <v>7</v>
      </c>
      <c r="U8525" s="3">
        <v>0</v>
      </c>
      <c r="V8525" s="3">
        <v>27.93</v>
      </c>
    </row>
    <row r="8526" spans="1:22" ht="14.25" customHeight="1" x14ac:dyDescent="0.25">
      <c r="A8526" s="3">
        <v>8525</v>
      </c>
      <c r="B8526" s="3" t="s">
        <v>10086</v>
      </c>
      <c r="C8526" s="4">
        <f>YEAR(Table_1[[#This Row],[Order Date]])</f>
        <v>2014</v>
      </c>
      <c r="D8526" s="9">
        <v>41715</v>
      </c>
      <c r="E8526" s="3">
        <v>41715</v>
      </c>
      <c r="F8526" s="3" t="s">
        <v>1290</v>
      </c>
      <c r="G8526" s="3" t="s">
        <v>7106</v>
      </c>
      <c r="H8526" s="3" t="s">
        <v>7107</v>
      </c>
      <c r="I8526" s="3" t="s">
        <v>26</v>
      </c>
      <c r="J8526" s="3" t="s">
        <v>27</v>
      </c>
      <c r="K8526" s="3" t="s">
        <v>497</v>
      </c>
      <c r="L8526" s="3" t="s">
        <v>498</v>
      </c>
      <c r="M8526" s="3">
        <v>43229</v>
      </c>
      <c r="N8526" s="3" t="s">
        <v>148</v>
      </c>
      <c r="O8526" s="3" t="s">
        <v>3899</v>
      </c>
      <c r="P8526" s="3" t="s">
        <v>71</v>
      </c>
      <c r="Q8526" s="3" t="s">
        <v>72</v>
      </c>
      <c r="R8526" s="3" t="s">
        <v>3900</v>
      </c>
      <c r="S8526" s="3">
        <v>44.375999999999998</v>
      </c>
      <c r="T8526" s="3">
        <v>2</v>
      </c>
      <c r="U8526" s="3">
        <v>0.4</v>
      </c>
      <c r="V8526" s="3">
        <v>-7.3960000000000043</v>
      </c>
    </row>
    <row r="8527" spans="1:22" ht="14.25" customHeight="1" x14ac:dyDescent="0.25">
      <c r="A8527" s="3">
        <v>8526</v>
      </c>
      <c r="B8527" s="3" t="s">
        <v>10086</v>
      </c>
      <c r="C8527" s="4">
        <f>YEAR(Table_1[[#This Row],[Order Date]])</f>
        <v>2014</v>
      </c>
      <c r="D8527" s="9">
        <v>41715</v>
      </c>
      <c r="E8527" s="3">
        <v>41715</v>
      </c>
      <c r="F8527" s="3" t="s">
        <v>1290</v>
      </c>
      <c r="G8527" s="3" t="s">
        <v>7106</v>
      </c>
      <c r="H8527" s="3" t="s">
        <v>7107</v>
      </c>
      <c r="I8527" s="3" t="s">
        <v>26</v>
      </c>
      <c r="J8527" s="3" t="s">
        <v>27</v>
      </c>
      <c r="K8527" s="3" t="s">
        <v>497</v>
      </c>
      <c r="L8527" s="3" t="s">
        <v>498</v>
      </c>
      <c r="M8527" s="3">
        <v>43229</v>
      </c>
      <c r="N8527" s="3" t="s">
        <v>148</v>
      </c>
      <c r="O8527" s="3" t="s">
        <v>7621</v>
      </c>
      <c r="P8527" s="3" t="s">
        <v>32</v>
      </c>
      <c r="Q8527" s="3" t="s">
        <v>65</v>
      </c>
      <c r="R8527" s="3" t="s">
        <v>7622</v>
      </c>
      <c r="S8527" s="3">
        <v>51.264000000000003</v>
      </c>
      <c r="T8527" s="3">
        <v>6</v>
      </c>
      <c r="U8527" s="3">
        <v>0.2</v>
      </c>
      <c r="V8527" s="3">
        <v>7.6895999999999933</v>
      </c>
    </row>
    <row r="8528" spans="1:22" ht="14.25" customHeight="1" x14ac:dyDescent="0.25">
      <c r="A8528" s="3">
        <v>8527</v>
      </c>
      <c r="B8528" s="3" t="s">
        <v>10086</v>
      </c>
      <c r="C8528" s="4">
        <f>YEAR(Table_1[[#This Row],[Order Date]])</f>
        <v>2014</v>
      </c>
      <c r="D8528" s="9">
        <v>41715</v>
      </c>
      <c r="E8528" s="3">
        <v>41715</v>
      </c>
      <c r="F8528" s="3" t="s">
        <v>1290</v>
      </c>
      <c r="G8528" s="3" t="s">
        <v>7106</v>
      </c>
      <c r="H8528" s="3" t="s">
        <v>7107</v>
      </c>
      <c r="I8528" s="3" t="s">
        <v>26</v>
      </c>
      <c r="J8528" s="3" t="s">
        <v>27</v>
      </c>
      <c r="K8528" s="3" t="s">
        <v>497</v>
      </c>
      <c r="L8528" s="3" t="s">
        <v>498</v>
      </c>
      <c r="M8528" s="3">
        <v>43229</v>
      </c>
      <c r="N8528" s="3" t="s">
        <v>148</v>
      </c>
      <c r="O8528" s="3" t="s">
        <v>325</v>
      </c>
      <c r="P8528" s="3" t="s">
        <v>46</v>
      </c>
      <c r="Q8528" s="3" t="s">
        <v>75</v>
      </c>
      <c r="R8528" s="3" t="s">
        <v>326</v>
      </c>
      <c r="S8528" s="3">
        <v>5.1930000000000005</v>
      </c>
      <c r="T8528" s="3">
        <v>3</v>
      </c>
      <c r="U8528" s="3">
        <v>0.7</v>
      </c>
      <c r="V8528" s="3">
        <v>-3.4619999999999997</v>
      </c>
    </row>
    <row r="8529" spans="1:22" ht="14.25" customHeight="1" x14ac:dyDescent="0.25">
      <c r="A8529" s="3">
        <v>8528</v>
      </c>
      <c r="B8529" s="3" t="s">
        <v>10086</v>
      </c>
      <c r="C8529" s="4">
        <f>YEAR(Table_1[[#This Row],[Order Date]])</f>
        <v>2014</v>
      </c>
      <c r="D8529" s="9">
        <v>41715</v>
      </c>
      <c r="E8529" s="3">
        <v>41715</v>
      </c>
      <c r="F8529" s="3" t="s">
        <v>1290</v>
      </c>
      <c r="G8529" s="3" t="s">
        <v>7106</v>
      </c>
      <c r="H8529" s="3" t="s">
        <v>7107</v>
      </c>
      <c r="I8529" s="3" t="s">
        <v>26</v>
      </c>
      <c r="J8529" s="3" t="s">
        <v>27</v>
      </c>
      <c r="K8529" s="3" t="s">
        <v>497</v>
      </c>
      <c r="L8529" s="3" t="s">
        <v>498</v>
      </c>
      <c r="M8529" s="3">
        <v>43229</v>
      </c>
      <c r="N8529" s="3" t="s">
        <v>148</v>
      </c>
      <c r="O8529" s="3" t="s">
        <v>1594</v>
      </c>
      <c r="P8529" s="3" t="s">
        <v>71</v>
      </c>
      <c r="Q8529" s="3" t="s">
        <v>161</v>
      </c>
      <c r="R8529" s="3" t="s">
        <v>1595</v>
      </c>
      <c r="S8529" s="3">
        <v>159.98400000000001</v>
      </c>
      <c r="T8529" s="3">
        <v>2</v>
      </c>
      <c r="U8529" s="3">
        <v>0.2</v>
      </c>
      <c r="V8529" s="3">
        <v>43.995600000000003</v>
      </c>
    </row>
    <row r="8530" spans="1:22" ht="14.25" customHeight="1" x14ac:dyDescent="0.25">
      <c r="A8530" s="3">
        <v>8529</v>
      </c>
      <c r="B8530" s="3" t="s">
        <v>10086</v>
      </c>
      <c r="C8530" s="4">
        <f>YEAR(Table_1[[#This Row],[Order Date]])</f>
        <v>2014</v>
      </c>
      <c r="D8530" s="9">
        <v>41715</v>
      </c>
      <c r="E8530" s="3">
        <v>41715</v>
      </c>
      <c r="F8530" s="3" t="s">
        <v>1290</v>
      </c>
      <c r="G8530" s="3" t="s">
        <v>7106</v>
      </c>
      <c r="H8530" s="3" t="s">
        <v>7107</v>
      </c>
      <c r="I8530" s="3" t="s">
        <v>26</v>
      </c>
      <c r="J8530" s="3" t="s">
        <v>27</v>
      </c>
      <c r="K8530" s="3" t="s">
        <v>497</v>
      </c>
      <c r="L8530" s="3" t="s">
        <v>498</v>
      </c>
      <c r="M8530" s="3">
        <v>43229</v>
      </c>
      <c r="N8530" s="3" t="s">
        <v>148</v>
      </c>
      <c r="O8530" s="3" t="s">
        <v>1193</v>
      </c>
      <c r="P8530" s="3" t="s">
        <v>46</v>
      </c>
      <c r="Q8530" s="3" t="s">
        <v>59</v>
      </c>
      <c r="R8530" s="3" t="s">
        <v>1194</v>
      </c>
      <c r="S8530" s="3">
        <v>54.224000000000004</v>
      </c>
      <c r="T8530" s="3">
        <v>2</v>
      </c>
      <c r="U8530" s="3">
        <v>0.2</v>
      </c>
      <c r="V8530" s="3">
        <v>3.3889999999999993</v>
      </c>
    </row>
    <row r="8531" spans="1:22" ht="14.25" customHeight="1" x14ac:dyDescent="0.25">
      <c r="A8531" s="3">
        <v>8530</v>
      </c>
      <c r="B8531" s="3" t="s">
        <v>10087</v>
      </c>
      <c r="C8531" s="4">
        <f>YEAR(Table_1[[#This Row],[Order Date]])</f>
        <v>2014</v>
      </c>
      <c r="D8531" s="9">
        <v>41954</v>
      </c>
      <c r="E8531" s="3">
        <v>41961</v>
      </c>
      <c r="F8531" s="3" t="s">
        <v>50</v>
      </c>
      <c r="G8531" s="3" t="s">
        <v>3915</v>
      </c>
      <c r="H8531" s="3" t="s">
        <v>3916</v>
      </c>
      <c r="I8531" s="3" t="s">
        <v>102</v>
      </c>
      <c r="J8531" s="3" t="s">
        <v>27</v>
      </c>
      <c r="K8531" s="3" t="s">
        <v>42</v>
      </c>
      <c r="L8531" s="3" t="s">
        <v>43</v>
      </c>
      <c r="M8531" s="3">
        <v>90008</v>
      </c>
      <c r="N8531" s="3" t="s">
        <v>44</v>
      </c>
      <c r="O8531" s="3" t="s">
        <v>5396</v>
      </c>
      <c r="P8531" s="3" t="s">
        <v>32</v>
      </c>
      <c r="Q8531" s="3" t="s">
        <v>36</v>
      </c>
      <c r="R8531" s="3" t="s">
        <v>5397</v>
      </c>
      <c r="S8531" s="3">
        <v>241.42399999999998</v>
      </c>
      <c r="T8531" s="3">
        <v>2</v>
      </c>
      <c r="U8531" s="3">
        <v>0.2</v>
      </c>
      <c r="V8531" s="3">
        <v>-36.213599999999985</v>
      </c>
    </row>
    <row r="8532" spans="1:22" ht="14.25" customHeight="1" x14ac:dyDescent="0.25">
      <c r="A8532" s="3">
        <v>8531</v>
      </c>
      <c r="B8532" s="3" t="s">
        <v>10088</v>
      </c>
      <c r="C8532" s="4">
        <f>YEAR(Table_1[[#This Row],[Order Date]])</f>
        <v>2013</v>
      </c>
      <c r="D8532" s="9">
        <v>41609</v>
      </c>
      <c r="E8532" s="3">
        <v>41615</v>
      </c>
      <c r="F8532" s="3" t="s">
        <v>50</v>
      </c>
      <c r="G8532" s="3" t="s">
        <v>805</v>
      </c>
      <c r="H8532" s="3" t="s">
        <v>806</v>
      </c>
      <c r="I8532" s="3" t="s">
        <v>26</v>
      </c>
      <c r="J8532" s="3" t="s">
        <v>27</v>
      </c>
      <c r="K8532" s="3" t="s">
        <v>880</v>
      </c>
      <c r="L8532" s="3" t="s">
        <v>238</v>
      </c>
      <c r="M8532" s="3">
        <v>48227</v>
      </c>
      <c r="N8532" s="3" t="s">
        <v>105</v>
      </c>
      <c r="O8532" s="3" t="s">
        <v>5347</v>
      </c>
      <c r="P8532" s="3" t="s">
        <v>46</v>
      </c>
      <c r="Q8532" s="3" t="s">
        <v>90</v>
      </c>
      <c r="R8532" s="3" t="s">
        <v>5348</v>
      </c>
      <c r="S8532" s="3">
        <v>33.36</v>
      </c>
      <c r="T8532" s="3">
        <v>4</v>
      </c>
      <c r="U8532" s="3">
        <v>0</v>
      </c>
      <c r="V8532" s="3">
        <v>16.68</v>
      </c>
    </row>
    <row r="8533" spans="1:22" ht="14.25" customHeight="1" x14ac:dyDescent="0.25">
      <c r="A8533" s="3">
        <v>8532</v>
      </c>
      <c r="B8533" s="3" t="s">
        <v>10088</v>
      </c>
      <c r="C8533" s="4">
        <f>YEAR(Table_1[[#This Row],[Order Date]])</f>
        <v>2013</v>
      </c>
      <c r="D8533" s="9">
        <v>41609</v>
      </c>
      <c r="E8533" s="3">
        <v>41615</v>
      </c>
      <c r="F8533" s="3" t="s">
        <v>50</v>
      </c>
      <c r="G8533" s="3" t="s">
        <v>805</v>
      </c>
      <c r="H8533" s="3" t="s">
        <v>806</v>
      </c>
      <c r="I8533" s="3" t="s">
        <v>26</v>
      </c>
      <c r="J8533" s="3" t="s">
        <v>27</v>
      </c>
      <c r="K8533" s="3" t="s">
        <v>880</v>
      </c>
      <c r="L8533" s="3" t="s">
        <v>238</v>
      </c>
      <c r="M8533" s="3">
        <v>48227</v>
      </c>
      <c r="N8533" s="3" t="s">
        <v>105</v>
      </c>
      <c r="O8533" s="3" t="s">
        <v>1266</v>
      </c>
      <c r="P8533" s="3" t="s">
        <v>46</v>
      </c>
      <c r="Q8533" s="3" t="s">
        <v>90</v>
      </c>
      <c r="R8533" s="3" t="s">
        <v>1267</v>
      </c>
      <c r="S8533" s="3">
        <v>13.76</v>
      </c>
      <c r="T8533" s="3">
        <v>2</v>
      </c>
      <c r="U8533" s="3">
        <v>0</v>
      </c>
      <c r="V8533" s="3">
        <v>6.3295999999999992</v>
      </c>
    </row>
    <row r="8534" spans="1:22" ht="14.25" customHeight="1" x14ac:dyDescent="0.25">
      <c r="A8534" s="3">
        <v>8533</v>
      </c>
      <c r="B8534" s="3" t="s">
        <v>10088</v>
      </c>
      <c r="C8534" s="4">
        <f>YEAR(Table_1[[#This Row],[Order Date]])</f>
        <v>2013</v>
      </c>
      <c r="D8534" s="9">
        <v>41609</v>
      </c>
      <c r="E8534" s="3">
        <v>41615</v>
      </c>
      <c r="F8534" s="3" t="s">
        <v>50</v>
      </c>
      <c r="G8534" s="3" t="s">
        <v>805</v>
      </c>
      <c r="H8534" s="3" t="s">
        <v>806</v>
      </c>
      <c r="I8534" s="3" t="s">
        <v>26</v>
      </c>
      <c r="J8534" s="3" t="s">
        <v>27</v>
      </c>
      <c r="K8534" s="3" t="s">
        <v>880</v>
      </c>
      <c r="L8534" s="3" t="s">
        <v>238</v>
      </c>
      <c r="M8534" s="3">
        <v>48227</v>
      </c>
      <c r="N8534" s="3" t="s">
        <v>105</v>
      </c>
      <c r="O8534" s="3" t="s">
        <v>4149</v>
      </c>
      <c r="P8534" s="3" t="s">
        <v>46</v>
      </c>
      <c r="Q8534" s="3" t="s">
        <v>59</v>
      </c>
      <c r="R8534" s="3" t="s">
        <v>4150</v>
      </c>
      <c r="S8534" s="3">
        <v>496.86</v>
      </c>
      <c r="T8534" s="3">
        <v>7</v>
      </c>
      <c r="U8534" s="3">
        <v>0</v>
      </c>
      <c r="V8534" s="3">
        <v>24.842999999999947</v>
      </c>
    </row>
    <row r="8535" spans="1:22" ht="14.25" customHeight="1" x14ac:dyDescent="0.25">
      <c r="A8535" s="3">
        <v>8534</v>
      </c>
      <c r="B8535" s="3" t="s">
        <v>10088</v>
      </c>
      <c r="C8535" s="4">
        <f>YEAR(Table_1[[#This Row],[Order Date]])</f>
        <v>2013</v>
      </c>
      <c r="D8535" s="9">
        <v>41609</v>
      </c>
      <c r="E8535" s="3">
        <v>41615</v>
      </c>
      <c r="F8535" s="3" t="s">
        <v>50</v>
      </c>
      <c r="G8535" s="3" t="s">
        <v>805</v>
      </c>
      <c r="H8535" s="3" t="s">
        <v>806</v>
      </c>
      <c r="I8535" s="3" t="s">
        <v>26</v>
      </c>
      <c r="J8535" s="3" t="s">
        <v>27</v>
      </c>
      <c r="K8535" s="3" t="s">
        <v>880</v>
      </c>
      <c r="L8535" s="3" t="s">
        <v>238</v>
      </c>
      <c r="M8535" s="3">
        <v>48227</v>
      </c>
      <c r="N8535" s="3" t="s">
        <v>105</v>
      </c>
      <c r="O8535" s="3" t="s">
        <v>336</v>
      </c>
      <c r="P8535" s="3" t="s">
        <v>32</v>
      </c>
      <c r="Q8535" s="3" t="s">
        <v>36</v>
      </c>
      <c r="R8535" s="3" t="s">
        <v>337</v>
      </c>
      <c r="S8535" s="3">
        <v>389.97</v>
      </c>
      <c r="T8535" s="3">
        <v>3</v>
      </c>
      <c r="U8535" s="3">
        <v>0</v>
      </c>
      <c r="V8535" s="3">
        <v>35.097300000000004</v>
      </c>
    </row>
    <row r="8536" spans="1:22" ht="14.25" customHeight="1" x14ac:dyDescent="0.25">
      <c r="A8536" s="3">
        <v>8535</v>
      </c>
      <c r="B8536" s="3" t="s">
        <v>10089</v>
      </c>
      <c r="C8536" s="4">
        <f>YEAR(Table_1[[#This Row],[Order Date]])</f>
        <v>2012</v>
      </c>
      <c r="D8536" s="9">
        <v>40921</v>
      </c>
      <c r="E8536" s="3">
        <v>40923</v>
      </c>
      <c r="F8536" s="3" t="s">
        <v>23</v>
      </c>
      <c r="G8536" s="3" t="s">
        <v>7875</v>
      </c>
      <c r="H8536" s="3" t="s">
        <v>7876</v>
      </c>
      <c r="I8536" s="3" t="s">
        <v>41</v>
      </c>
      <c r="J8536" s="3" t="s">
        <v>27</v>
      </c>
      <c r="K8536" s="3" t="s">
        <v>497</v>
      </c>
      <c r="L8536" s="3" t="s">
        <v>1272</v>
      </c>
      <c r="M8536" s="3">
        <v>31907</v>
      </c>
      <c r="N8536" s="3" t="s">
        <v>30</v>
      </c>
      <c r="O8536" s="3" t="s">
        <v>2365</v>
      </c>
      <c r="P8536" s="3" t="s">
        <v>46</v>
      </c>
      <c r="Q8536" s="3" t="s">
        <v>47</v>
      </c>
      <c r="R8536" s="3" t="s">
        <v>2366</v>
      </c>
      <c r="S8536" s="3">
        <v>9.82</v>
      </c>
      <c r="T8536" s="3">
        <v>2</v>
      </c>
      <c r="U8536" s="3">
        <v>0</v>
      </c>
      <c r="V8536" s="3">
        <v>4.8117999999999999</v>
      </c>
    </row>
    <row r="8537" spans="1:22" ht="14.25" customHeight="1" x14ac:dyDescent="0.25">
      <c r="A8537" s="3">
        <v>8536</v>
      </c>
      <c r="B8537" s="3" t="s">
        <v>10090</v>
      </c>
      <c r="C8537" s="4">
        <f>YEAR(Table_1[[#This Row],[Order Date]])</f>
        <v>2011</v>
      </c>
      <c r="D8537" s="9">
        <v>40679</v>
      </c>
      <c r="E8537" s="3">
        <v>40683</v>
      </c>
      <c r="F8537" s="3" t="s">
        <v>50</v>
      </c>
      <c r="G8537" s="3" t="s">
        <v>6451</v>
      </c>
      <c r="H8537" s="3" t="s">
        <v>6452</v>
      </c>
      <c r="I8537" s="3" t="s">
        <v>26</v>
      </c>
      <c r="J8537" s="3" t="s">
        <v>27</v>
      </c>
      <c r="K8537" s="3" t="s">
        <v>127</v>
      </c>
      <c r="L8537" s="3" t="s">
        <v>43</v>
      </c>
      <c r="M8537" s="3">
        <v>94122</v>
      </c>
      <c r="N8537" s="3" t="s">
        <v>44</v>
      </c>
      <c r="O8537" s="3" t="s">
        <v>4817</v>
      </c>
      <c r="P8537" s="3" t="s">
        <v>71</v>
      </c>
      <c r="Q8537" s="3" t="s">
        <v>161</v>
      </c>
      <c r="R8537" s="3" t="s">
        <v>4818</v>
      </c>
      <c r="S8537" s="3">
        <v>56.400000000000006</v>
      </c>
      <c r="T8537" s="3">
        <v>3</v>
      </c>
      <c r="U8537" s="3">
        <v>0</v>
      </c>
      <c r="V8537" s="3">
        <v>3.3840000000000003</v>
      </c>
    </row>
    <row r="8538" spans="1:22" ht="14.25" customHeight="1" x14ac:dyDescent="0.25">
      <c r="A8538" s="3">
        <v>8537</v>
      </c>
      <c r="B8538" s="3" t="s">
        <v>10091</v>
      </c>
      <c r="C8538" s="4">
        <f>YEAR(Table_1[[#This Row],[Order Date]])</f>
        <v>2012</v>
      </c>
      <c r="D8538" s="9">
        <v>41067</v>
      </c>
      <c r="E8538" s="3">
        <v>41071</v>
      </c>
      <c r="F8538" s="3" t="s">
        <v>50</v>
      </c>
      <c r="G8538" s="3" t="s">
        <v>10092</v>
      </c>
      <c r="H8538" s="3" t="s">
        <v>10093</v>
      </c>
      <c r="I8538" s="3" t="s">
        <v>102</v>
      </c>
      <c r="J8538" s="3" t="s">
        <v>27</v>
      </c>
      <c r="K8538" s="3" t="s">
        <v>146</v>
      </c>
      <c r="L8538" s="3" t="s">
        <v>147</v>
      </c>
      <c r="M8538" s="3">
        <v>19143</v>
      </c>
      <c r="N8538" s="3" t="s">
        <v>148</v>
      </c>
      <c r="O8538" s="3" t="s">
        <v>3074</v>
      </c>
      <c r="P8538" s="3" t="s">
        <v>46</v>
      </c>
      <c r="Q8538" s="3" t="s">
        <v>75</v>
      </c>
      <c r="R8538" s="3" t="s">
        <v>3075</v>
      </c>
      <c r="S8538" s="3">
        <v>18.312000000000001</v>
      </c>
      <c r="T8538" s="3">
        <v>4</v>
      </c>
      <c r="U8538" s="3">
        <v>0.7</v>
      </c>
      <c r="V8538" s="3">
        <v>-12.207999999999995</v>
      </c>
    </row>
    <row r="8539" spans="1:22" ht="14.25" customHeight="1" x14ac:dyDescent="0.25">
      <c r="A8539" s="3">
        <v>8538</v>
      </c>
      <c r="B8539" s="3" t="s">
        <v>10091</v>
      </c>
      <c r="C8539" s="4">
        <f>YEAR(Table_1[[#This Row],[Order Date]])</f>
        <v>2012</v>
      </c>
      <c r="D8539" s="9">
        <v>41067</v>
      </c>
      <c r="E8539" s="3">
        <v>41071</v>
      </c>
      <c r="F8539" s="3" t="s">
        <v>50</v>
      </c>
      <c r="G8539" s="3" t="s">
        <v>10092</v>
      </c>
      <c r="H8539" s="3" t="s">
        <v>10093</v>
      </c>
      <c r="I8539" s="3" t="s">
        <v>102</v>
      </c>
      <c r="J8539" s="3" t="s">
        <v>27</v>
      </c>
      <c r="K8539" s="3" t="s">
        <v>146</v>
      </c>
      <c r="L8539" s="3" t="s">
        <v>147</v>
      </c>
      <c r="M8539" s="3">
        <v>19143</v>
      </c>
      <c r="N8539" s="3" t="s">
        <v>148</v>
      </c>
      <c r="O8539" s="3" t="s">
        <v>6744</v>
      </c>
      <c r="P8539" s="3" t="s">
        <v>46</v>
      </c>
      <c r="Q8539" s="3" t="s">
        <v>90</v>
      </c>
      <c r="R8539" s="3" t="s">
        <v>6745</v>
      </c>
      <c r="S8539" s="3">
        <v>25.920000000000005</v>
      </c>
      <c r="T8539" s="3">
        <v>5</v>
      </c>
      <c r="U8539" s="3">
        <v>0.2</v>
      </c>
      <c r="V8539" s="3">
        <v>9.0719999999999992</v>
      </c>
    </row>
    <row r="8540" spans="1:22" ht="14.25" customHeight="1" x14ac:dyDescent="0.25">
      <c r="A8540" s="3">
        <v>8539</v>
      </c>
      <c r="B8540" s="3" t="s">
        <v>10091</v>
      </c>
      <c r="C8540" s="4">
        <f>YEAR(Table_1[[#This Row],[Order Date]])</f>
        <v>2012</v>
      </c>
      <c r="D8540" s="9">
        <v>41067</v>
      </c>
      <c r="E8540" s="3">
        <v>41071</v>
      </c>
      <c r="F8540" s="3" t="s">
        <v>50</v>
      </c>
      <c r="G8540" s="3" t="s">
        <v>10092</v>
      </c>
      <c r="H8540" s="3" t="s">
        <v>10093</v>
      </c>
      <c r="I8540" s="3" t="s">
        <v>102</v>
      </c>
      <c r="J8540" s="3" t="s">
        <v>27</v>
      </c>
      <c r="K8540" s="3" t="s">
        <v>146</v>
      </c>
      <c r="L8540" s="3" t="s">
        <v>147</v>
      </c>
      <c r="M8540" s="3">
        <v>19143</v>
      </c>
      <c r="N8540" s="3" t="s">
        <v>148</v>
      </c>
      <c r="O8540" s="3" t="s">
        <v>5845</v>
      </c>
      <c r="P8540" s="3" t="s">
        <v>46</v>
      </c>
      <c r="Q8540" s="3" t="s">
        <v>68</v>
      </c>
      <c r="R8540" s="3" t="s">
        <v>5846</v>
      </c>
      <c r="S8540" s="3">
        <v>8.016</v>
      </c>
      <c r="T8540" s="3">
        <v>3</v>
      </c>
      <c r="U8540" s="3">
        <v>0.2</v>
      </c>
      <c r="V8540" s="3">
        <v>1.0019999999999993</v>
      </c>
    </row>
    <row r="8541" spans="1:22" ht="14.25" customHeight="1" x14ac:dyDescent="0.25">
      <c r="A8541" s="3">
        <v>8540</v>
      </c>
      <c r="B8541" s="3" t="s">
        <v>10094</v>
      </c>
      <c r="C8541" s="4">
        <f>YEAR(Table_1[[#This Row],[Order Date]])</f>
        <v>2014</v>
      </c>
      <c r="D8541" s="9">
        <v>41708</v>
      </c>
      <c r="E8541" s="3">
        <v>41712</v>
      </c>
      <c r="F8541" s="3" t="s">
        <v>50</v>
      </c>
      <c r="G8541" s="3" t="s">
        <v>407</v>
      </c>
      <c r="H8541" s="3" t="s">
        <v>408</v>
      </c>
      <c r="I8541" s="3" t="s">
        <v>26</v>
      </c>
      <c r="J8541" s="3" t="s">
        <v>27</v>
      </c>
      <c r="K8541" s="3" t="s">
        <v>42</v>
      </c>
      <c r="L8541" s="3" t="s">
        <v>43</v>
      </c>
      <c r="M8541" s="3">
        <v>90008</v>
      </c>
      <c r="N8541" s="3" t="s">
        <v>44</v>
      </c>
      <c r="O8541" s="3" t="s">
        <v>5426</v>
      </c>
      <c r="P8541" s="3" t="s">
        <v>71</v>
      </c>
      <c r="Q8541" s="3" t="s">
        <v>1216</v>
      </c>
      <c r="R8541" s="3" t="s">
        <v>5427</v>
      </c>
      <c r="S8541" s="3">
        <v>479.98400000000004</v>
      </c>
      <c r="T8541" s="3">
        <v>2</v>
      </c>
      <c r="U8541" s="3">
        <v>0.2</v>
      </c>
      <c r="V8541" s="3">
        <v>59.997999999999962</v>
      </c>
    </row>
    <row r="8542" spans="1:22" ht="14.25" customHeight="1" x14ac:dyDescent="0.25">
      <c r="A8542" s="3">
        <v>8541</v>
      </c>
      <c r="B8542" s="3" t="s">
        <v>10094</v>
      </c>
      <c r="C8542" s="4">
        <f>YEAR(Table_1[[#This Row],[Order Date]])</f>
        <v>2014</v>
      </c>
      <c r="D8542" s="9">
        <v>41708</v>
      </c>
      <c r="E8542" s="3">
        <v>41712</v>
      </c>
      <c r="F8542" s="3" t="s">
        <v>50</v>
      </c>
      <c r="G8542" s="3" t="s">
        <v>407</v>
      </c>
      <c r="H8542" s="3" t="s">
        <v>408</v>
      </c>
      <c r="I8542" s="3" t="s">
        <v>26</v>
      </c>
      <c r="J8542" s="3" t="s">
        <v>27</v>
      </c>
      <c r="K8542" s="3" t="s">
        <v>42</v>
      </c>
      <c r="L8542" s="3" t="s">
        <v>43</v>
      </c>
      <c r="M8542" s="3">
        <v>90008</v>
      </c>
      <c r="N8542" s="3" t="s">
        <v>44</v>
      </c>
      <c r="O8542" s="3" t="s">
        <v>74</v>
      </c>
      <c r="P8542" s="3" t="s">
        <v>46</v>
      </c>
      <c r="Q8542" s="3" t="s">
        <v>75</v>
      </c>
      <c r="R8542" s="3" t="s">
        <v>76</v>
      </c>
      <c r="S8542" s="3">
        <v>30.84</v>
      </c>
      <c r="T8542" s="3">
        <v>5</v>
      </c>
      <c r="U8542" s="3">
        <v>0.2</v>
      </c>
      <c r="V8542" s="3">
        <v>9.6374999999999993</v>
      </c>
    </row>
    <row r="8543" spans="1:22" ht="14.25" customHeight="1" x14ac:dyDescent="0.25">
      <c r="A8543" s="3">
        <v>8542</v>
      </c>
      <c r="B8543" s="3" t="s">
        <v>10095</v>
      </c>
      <c r="C8543" s="4">
        <f>YEAR(Table_1[[#This Row],[Order Date]])</f>
        <v>2012</v>
      </c>
      <c r="D8543" s="9">
        <v>41265</v>
      </c>
      <c r="E8543" s="3">
        <v>41266</v>
      </c>
      <c r="F8543" s="3" t="s">
        <v>188</v>
      </c>
      <c r="G8543" s="3" t="s">
        <v>3389</v>
      </c>
      <c r="H8543" s="3" t="s">
        <v>3390</v>
      </c>
      <c r="I8543" s="3" t="s">
        <v>41</v>
      </c>
      <c r="J8543" s="3" t="s">
        <v>27</v>
      </c>
      <c r="K8543" s="3" t="s">
        <v>146</v>
      </c>
      <c r="L8543" s="3" t="s">
        <v>147</v>
      </c>
      <c r="M8543" s="3">
        <v>19140</v>
      </c>
      <c r="N8543" s="3" t="s">
        <v>148</v>
      </c>
      <c r="O8543" s="3" t="s">
        <v>4907</v>
      </c>
      <c r="P8543" s="3" t="s">
        <v>46</v>
      </c>
      <c r="Q8543" s="3" t="s">
        <v>59</v>
      </c>
      <c r="R8543" s="3" t="s">
        <v>4908</v>
      </c>
      <c r="S8543" s="3">
        <v>33.568000000000005</v>
      </c>
      <c r="T8543" s="3">
        <v>2</v>
      </c>
      <c r="U8543" s="3">
        <v>0.2</v>
      </c>
      <c r="V8543" s="3">
        <v>1.6783999999999981</v>
      </c>
    </row>
    <row r="8544" spans="1:22" ht="14.25" customHeight="1" x14ac:dyDescent="0.25">
      <c r="A8544" s="3">
        <v>8543</v>
      </c>
      <c r="B8544" s="3" t="s">
        <v>10095</v>
      </c>
      <c r="C8544" s="4">
        <f>YEAR(Table_1[[#This Row],[Order Date]])</f>
        <v>2012</v>
      </c>
      <c r="D8544" s="9">
        <v>41265</v>
      </c>
      <c r="E8544" s="3">
        <v>41266</v>
      </c>
      <c r="F8544" s="3" t="s">
        <v>188</v>
      </c>
      <c r="G8544" s="3" t="s">
        <v>3389</v>
      </c>
      <c r="H8544" s="3" t="s">
        <v>3390</v>
      </c>
      <c r="I8544" s="3" t="s">
        <v>41</v>
      </c>
      <c r="J8544" s="3" t="s">
        <v>27</v>
      </c>
      <c r="K8544" s="3" t="s">
        <v>146</v>
      </c>
      <c r="L8544" s="3" t="s">
        <v>147</v>
      </c>
      <c r="M8544" s="3">
        <v>19140</v>
      </c>
      <c r="N8544" s="3" t="s">
        <v>148</v>
      </c>
      <c r="O8544" s="3" t="s">
        <v>3375</v>
      </c>
      <c r="P8544" s="3" t="s">
        <v>32</v>
      </c>
      <c r="Q8544" s="3" t="s">
        <v>36</v>
      </c>
      <c r="R8544" s="3" t="s">
        <v>3376</v>
      </c>
      <c r="S8544" s="3">
        <v>422.62499999999994</v>
      </c>
      <c r="T8544" s="3">
        <v>7</v>
      </c>
      <c r="U8544" s="3">
        <v>0.3</v>
      </c>
      <c r="V8544" s="3">
        <v>0</v>
      </c>
    </row>
    <row r="8545" spans="1:22" ht="14.25" customHeight="1" x14ac:dyDescent="0.25">
      <c r="A8545" s="3">
        <v>8544</v>
      </c>
      <c r="B8545" s="3" t="s">
        <v>10096</v>
      </c>
      <c r="C8545" s="4">
        <f>YEAR(Table_1[[#This Row],[Order Date]])</f>
        <v>2011</v>
      </c>
      <c r="D8545" s="9">
        <v>40761</v>
      </c>
      <c r="E8545" s="3">
        <v>40766</v>
      </c>
      <c r="F8545" s="3" t="s">
        <v>50</v>
      </c>
      <c r="G8545" s="3" t="s">
        <v>5059</v>
      </c>
      <c r="H8545" s="3" t="s">
        <v>5060</v>
      </c>
      <c r="I8545" s="3" t="s">
        <v>26</v>
      </c>
      <c r="J8545" s="3" t="s">
        <v>27</v>
      </c>
      <c r="K8545" s="3" t="s">
        <v>266</v>
      </c>
      <c r="L8545" s="3" t="s">
        <v>267</v>
      </c>
      <c r="M8545" s="3">
        <v>10035</v>
      </c>
      <c r="N8545" s="3" t="s">
        <v>148</v>
      </c>
      <c r="O8545" s="3" t="s">
        <v>1594</v>
      </c>
      <c r="P8545" s="3" t="s">
        <v>71</v>
      </c>
      <c r="Q8545" s="3" t="s">
        <v>161</v>
      </c>
      <c r="R8545" s="3" t="s">
        <v>1595</v>
      </c>
      <c r="S8545" s="3">
        <v>199.98</v>
      </c>
      <c r="T8545" s="3">
        <v>2</v>
      </c>
      <c r="U8545" s="3">
        <v>0</v>
      </c>
      <c r="V8545" s="3">
        <v>83.991600000000005</v>
      </c>
    </row>
    <row r="8546" spans="1:22" ht="14.25" customHeight="1" x14ac:dyDescent="0.25">
      <c r="A8546" s="3">
        <v>8545</v>
      </c>
      <c r="B8546" s="3" t="s">
        <v>10097</v>
      </c>
      <c r="C8546" s="4">
        <f>YEAR(Table_1[[#This Row],[Order Date]])</f>
        <v>2013</v>
      </c>
      <c r="D8546" s="9">
        <v>41361</v>
      </c>
      <c r="E8546" s="3">
        <v>41365</v>
      </c>
      <c r="F8546" s="3" t="s">
        <v>50</v>
      </c>
      <c r="G8546" s="3" t="s">
        <v>878</v>
      </c>
      <c r="H8546" s="3" t="s">
        <v>879</v>
      </c>
      <c r="I8546" s="3" t="s">
        <v>41</v>
      </c>
      <c r="J8546" s="3" t="s">
        <v>27</v>
      </c>
      <c r="K8546" s="3" t="s">
        <v>497</v>
      </c>
      <c r="L8546" s="3" t="s">
        <v>1272</v>
      </c>
      <c r="M8546" s="3">
        <v>31907</v>
      </c>
      <c r="N8546" s="3" t="s">
        <v>30</v>
      </c>
      <c r="O8546" s="3" t="s">
        <v>7434</v>
      </c>
      <c r="P8546" s="3" t="s">
        <v>32</v>
      </c>
      <c r="Q8546" s="3" t="s">
        <v>65</v>
      </c>
      <c r="R8546" s="3" t="s">
        <v>7435</v>
      </c>
      <c r="S8546" s="3">
        <v>20.239999999999998</v>
      </c>
      <c r="T8546" s="3">
        <v>1</v>
      </c>
      <c r="U8546" s="3">
        <v>0</v>
      </c>
      <c r="V8546" s="3">
        <v>8.7032000000000007</v>
      </c>
    </row>
    <row r="8547" spans="1:22" ht="14.25" customHeight="1" x14ac:dyDescent="0.25">
      <c r="A8547" s="3">
        <v>8546</v>
      </c>
      <c r="B8547" s="3" t="s">
        <v>10097</v>
      </c>
      <c r="C8547" s="4">
        <f>YEAR(Table_1[[#This Row],[Order Date]])</f>
        <v>2013</v>
      </c>
      <c r="D8547" s="9">
        <v>41361</v>
      </c>
      <c r="E8547" s="3">
        <v>41365</v>
      </c>
      <c r="F8547" s="3" t="s">
        <v>50</v>
      </c>
      <c r="G8547" s="3" t="s">
        <v>878</v>
      </c>
      <c r="H8547" s="3" t="s">
        <v>879</v>
      </c>
      <c r="I8547" s="3" t="s">
        <v>41</v>
      </c>
      <c r="J8547" s="3" t="s">
        <v>27</v>
      </c>
      <c r="K8547" s="3" t="s">
        <v>497</v>
      </c>
      <c r="L8547" s="3" t="s">
        <v>1272</v>
      </c>
      <c r="M8547" s="3">
        <v>31907</v>
      </c>
      <c r="N8547" s="3" t="s">
        <v>30</v>
      </c>
      <c r="O8547" s="3" t="s">
        <v>7111</v>
      </c>
      <c r="P8547" s="3" t="s">
        <v>32</v>
      </c>
      <c r="Q8547" s="3" t="s">
        <v>65</v>
      </c>
      <c r="R8547" s="3" t="s">
        <v>7112</v>
      </c>
      <c r="S8547" s="3">
        <v>39.92</v>
      </c>
      <c r="T8547" s="3">
        <v>4</v>
      </c>
      <c r="U8547" s="3">
        <v>0</v>
      </c>
      <c r="V8547" s="3">
        <v>11.177600000000002</v>
      </c>
    </row>
    <row r="8548" spans="1:22" ht="14.25" customHeight="1" x14ac:dyDescent="0.25">
      <c r="A8548" s="3">
        <v>8547</v>
      </c>
      <c r="B8548" s="3" t="s">
        <v>10097</v>
      </c>
      <c r="C8548" s="4">
        <f>YEAR(Table_1[[#This Row],[Order Date]])</f>
        <v>2013</v>
      </c>
      <c r="D8548" s="9">
        <v>41361</v>
      </c>
      <c r="E8548" s="3">
        <v>41365</v>
      </c>
      <c r="F8548" s="3" t="s">
        <v>50</v>
      </c>
      <c r="G8548" s="3" t="s">
        <v>878</v>
      </c>
      <c r="H8548" s="3" t="s">
        <v>879</v>
      </c>
      <c r="I8548" s="3" t="s">
        <v>41</v>
      </c>
      <c r="J8548" s="3" t="s">
        <v>27</v>
      </c>
      <c r="K8548" s="3" t="s">
        <v>497</v>
      </c>
      <c r="L8548" s="3" t="s">
        <v>1272</v>
      </c>
      <c r="M8548" s="3">
        <v>31907</v>
      </c>
      <c r="N8548" s="3" t="s">
        <v>30</v>
      </c>
      <c r="O8548" s="3" t="s">
        <v>6548</v>
      </c>
      <c r="P8548" s="3" t="s">
        <v>46</v>
      </c>
      <c r="Q8548" s="3" t="s">
        <v>75</v>
      </c>
      <c r="R8548" s="3" t="s">
        <v>6549</v>
      </c>
      <c r="S8548" s="3">
        <v>32.54</v>
      </c>
      <c r="T8548" s="3">
        <v>2</v>
      </c>
      <c r="U8548" s="3">
        <v>0</v>
      </c>
      <c r="V8548" s="3">
        <v>15.944599999999998</v>
      </c>
    </row>
    <row r="8549" spans="1:22" ht="14.25" customHeight="1" x14ac:dyDescent="0.25">
      <c r="A8549" s="3">
        <v>8548</v>
      </c>
      <c r="B8549" s="3" t="s">
        <v>10098</v>
      </c>
      <c r="C8549" s="4">
        <f>YEAR(Table_1[[#This Row],[Order Date]])</f>
        <v>2012</v>
      </c>
      <c r="D8549" s="9">
        <v>41248</v>
      </c>
      <c r="E8549" s="3">
        <v>41253</v>
      </c>
      <c r="F8549" s="3" t="s">
        <v>50</v>
      </c>
      <c r="G8549" s="3" t="s">
        <v>2760</v>
      </c>
      <c r="H8549" s="3" t="s">
        <v>2761</v>
      </c>
      <c r="I8549" s="3" t="s">
        <v>41</v>
      </c>
      <c r="J8549" s="3" t="s">
        <v>27</v>
      </c>
      <c r="K8549" s="3" t="s">
        <v>42</v>
      </c>
      <c r="L8549" s="3" t="s">
        <v>43</v>
      </c>
      <c r="M8549" s="3">
        <v>90049</v>
      </c>
      <c r="N8549" s="3" t="s">
        <v>44</v>
      </c>
      <c r="O8549" s="3" t="s">
        <v>844</v>
      </c>
      <c r="P8549" s="3" t="s">
        <v>71</v>
      </c>
      <c r="Q8549" s="3" t="s">
        <v>161</v>
      </c>
      <c r="R8549" s="3" t="s">
        <v>845</v>
      </c>
      <c r="S8549" s="3">
        <v>39</v>
      </c>
      <c r="T8549" s="3">
        <v>3</v>
      </c>
      <c r="U8549" s="3">
        <v>0</v>
      </c>
      <c r="V8549" s="3">
        <v>17.549999999999997</v>
      </c>
    </row>
    <row r="8550" spans="1:22" ht="14.25" customHeight="1" x14ac:dyDescent="0.25">
      <c r="A8550" s="3">
        <v>8549</v>
      </c>
      <c r="B8550" s="3" t="s">
        <v>10098</v>
      </c>
      <c r="C8550" s="4">
        <f>YEAR(Table_1[[#This Row],[Order Date]])</f>
        <v>2012</v>
      </c>
      <c r="D8550" s="9">
        <v>41248</v>
      </c>
      <c r="E8550" s="3">
        <v>41253</v>
      </c>
      <c r="F8550" s="3" t="s">
        <v>50</v>
      </c>
      <c r="G8550" s="3" t="s">
        <v>2760</v>
      </c>
      <c r="H8550" s="3" t="s">
        <v>2761</v>
      </c>
      <c r="I8550" s="3" t="s">
        <v>41</v>
      </c>
      <c r="J8550" s="3" t="s">
        <v>27</v>
      </c>
      <c r="K8550" s="3" t="s">
        <v>42</v>
      </c>
      <c r="L8550" s="3" t="s">
        <v>43</v>
      </c>
      <c r="M8550" s="3">
        <v>90049</v>
      </c>
      <c r="N8550" s="3" t="s">
        <v>44</v>
      </c>
      <c r="O8550" s="3" t="s">
        <v>3200</v>
      </c>
      <c r="P8550" s="3" t="s">
        <v>46</v>
      </c>
      <c r="Q8550" s="3" t="s">
        <v>47</v>
      </c>
      <c r="R8550" s="3" t="s">
        <v>3201</v>
      </c>
      <c r="S8550" s="3">
        <v>12.6</v>
      </c>
      <c r="T8550" s="3">
        <v>4</v>
      </c>
      <c r="U8550" s="3">
        <v>0</v>
      </c>
      <c r="V8550" s="3">
        <v>6.048</v>
      </c>
    </row>
    <row r="8551" spans="1:22" ht="14.25" customHeight="1" x14ac:dyDescent="0.25">
      <c r="A8551" s="3">
        <v>8550</v>
      </c>
      <c r="B8551" s="3" t="s">
        <v>10099</v>
      </c>
      <c r="C8551" s="4">
        <f>YEAR(Table_1[[#This Row],[Order Date]])</f>
        <v>2012</v>
      </c>
      <c r="D8551" s="9">
        <v>41163</v>
      </c>
      <c r="E8551" s="3">
        <v>41164</v>
      </c>
      <c r="F8551" s="3" t="s">
        <v>188</v>
      </c>
      <c r="G8551" s="3" t="s">
        <v>2760</v>
      </c>
      <c r="H8551" s="3" t="s">
        <v>2761</v>
      </c>
      <c r="I8551" s="3" t="s">
        <v>41</v>
      </c>
      <c r="J8551" s="3" t="s">
        <v>27</v>
      </c>
      <c r="K8551" s="3" t="s">
        <v>456</v>
      </c>
      <c r="L8551" s="3" t="s">
        <v>457</v>
      </c>
      <c r="M8551" s="3">
        <v>80013</v>
      </c>
      <c r="N8551" s="3" t="s">
        <v>44</v>
      </c>
      <c r="O8551" s="3" t="s">
        <v>1716</v>
      </c>
      <c r="P8551" s="3" t="s">
        <v>32</v>
      </c>
      <c r="Q8551" s="3" t="s">
        <v>65</v>
      </c>
      <c r="R8551" s="3" t="s">
        <v>1717</v>
      </c>
      <c r="S8551" s="3">
        <v>24.64</v>
      </c>
      <c r="T8551" s="3">
        <v>4</v>
      </c>
      <c r="U8551" s="3">
        <v>0.2</v>
      </c>
      <c r="V8551" s="3">
        <v>4.0039999999999978</v>
      </c>
    </row>
    <row r="8552" spans="1:22" ht="14.25" customHeight="1" x14ac:dyDescent="0.25">
      <c r="A8552" s="3">
        <v>8551</v>
      </c>
      <c r="B8552" s="3" t="s">
        <v>10100</v>
      </c>
      <c r="C8552" s="4">
        <f>YEAR(Table_1[[#This Row],[Order Date]])</f>
        <v>2012</v>
      </c>
      <c r="D8552" s="9">
        <v>41107</v>
      </c>
      <c r="E8552" s="3">
        <v>41114</v>
      </c>
      <c r="F8552" s="3" t="s">
        <v>50</v>
      </c>
      <c r="G8552" s="3" t="s">
        <v>1270</v>
      </c>
      <c r="H8552" s="3" t="s">
        <v>1271</v>
      </c>
      <c r="I8552" s="3" t="s">
        <v>41</v>
      </c>
      <c r="J8552" s="3" t="s">
        <v>27</v>
      </c>
      <c r="K8552" s="3" t="s">
        <v>184</v>
      </c>
      <c r="L8552" s="3" t="s">
        <v>104</v>
      </c>
      <c r="M8552" s="3">
        <v>77041</v>
      </c>
      <c r="N8552" s="3" t="s">
        <v>105</v>
      </c>
      <c r="O8552" s="3" t="s">
        <v>9047</v>
      </c>
      <c r="P8552" s="3" t="s">
        <v>46</v>
      </c>
      <c r="Q8552" s="3" t="s">
        <v>47</v>
      </c>
      <c r="R8552" s="3" t="s">
        <v>9048</v>
      </c>
      <c r="S8552" s="3">
        <v>6.2640000000000002</v>
      </c>
      <c r="T8552" s="3">
        <v>3</v>
      </c>
      <c r="U8552" s="3">
        <v>0.2</v>
      </c>
      <c r="V8552" s="3">
        <v>2.0358000000000001</v>
      </c>
    </row>
    <row r="8553" spans="1:22" ht="14.25" customHeight="1" x14ac:dyDescent="0.25">
      <c r="A8553" s="3">
        <v>8552</v>
      </c>
      <c r="B8553" s="3" t="s">
        <v>10100</v>
      </c>
      <c r="C8553" s="4">
        <f>YEAR(Table_1[[#This Row],[Order Date]])</f>
        <v>2012</v>
      </c>
      <c r="D8553" s="9">
        <v>41107</v>
      </c>
      <c r="E8553" s="3">
        <v>41114</v>
      </c>
      <c r="F8553" s="3" t="s">
        <v>50</v>
      </c>
      <c r="G8553" s="3" t="s">
        <v>1270</v>
      </c>
      <c r="H8553" s="3" t="s">
        <v>1271</v>
      </c>
      <c r="I8553" s="3" t="s">
        <v>41</v>
      </c>
      <c r="J8553" s="3" t="s">
        <v>27</v>
      </c>
      <c r="K8553" s="3" t="s">
        <v>184</v>
      </c>
      <c r="L8553" s="3" t="s">
        <v>104</v>
      </c>
      <c r="M8553" s="3">
        <v>77041</v>
      </c>
      <c r="N8553" s="3" t="s">
        <v>105</v>
      </c>
      <c r="O8553" s="3" t="s">
        <v>1880</v>
      </c>
      <c r="P8553" s="3" t="s">
        <v>46</v>
      </c>
      <c r="Q8553" s="3" t="s">
        <v>269</v>
      </c>
      <c r="R8553" s="3" t="s">
        <v>1881</v>
      </c>
      <c r="S8553" s="3">
        <v>14.432</v>
      </c>
      <c r="T8553" s="3">
        <v>4</v>
      </c>
      <c r="U8553" s="3">
        <v>0.2</v>
      </c>
      <c r="V8553" s="3">
        <v>3.4276000000000004</v>
      </c>
    </row>
    <row r="8554" spans="1:22" ht="14.25" customHeight="1" x14ac:dyDescent="0.25">
      <c r="A8554" s="3">
        <v>8553</v>
      </c>
      <c r="B8554" s="3" t="s">
        <v>10101</v>
      </c>
      <c r="C8554" s="4">
        <f>YEAR(Table_1[[#This Row],[Order Date]])</f>
        <v>2011</v>
      </c>
      <c r="D8554" s="9">
        <v>40693</v>
      </c>
      <c r="E8554" s="3">
        <v>40697</v>
      </c>
      <c r="F8554" s="3" t="s">
        <v>50</v>
      </c>
      <c r="G8554" s="3" t="s">
        <v>3907</v>
      </c>
      <c r="H8554" s="3" t="s">
        <v>3908</v>
      </c>
      <c r="I8554" s="3" t="s">
        <v>41</v>
      </c>
      <c r="J8554" s="3" t="s">
        <v>27</v>
      </c>
      <c r="K8554" s="3" t="s">
        <v>303</v>
      </c>
      <c r="L8554" s="3" t="s">
        <v>211</v>
      </c>
      <c r="M8554" s="3">
        <v>60623</v>
      </c>
      <c r="N8554" s="3" t="s">
        <v>105</v>
      </c>
      <c r="O8554" s="3" t="s">
        <v>3312</v>
      </c>
      <c r="P8554" s="3" t="s">
        <v>71</v>
      </c>
      <c r="Q8554" s="3" t="s">
        <v>1216</v>
      </c>
      <c r="R8554" s="3" t="s">
        <v>3313</v>
      </c>
      <c r="S8554" s="3">
        <v>719.97600000000011</v>
      </c>
      <c r="T8554" s="3">
        <v>3</v>
      </c>
      <c r="U8554" s="3">
        <v>0.2</v>
      </c>
      <c r="V8554" s="3">
        <v>134.99549999999999</v>
      </c>
    </row>
    <row r="8555" spans="1:22" ht="14.25" customHeight="1" x14ac:dyDescent="0.25">
      <c r="A8555" s="3">
        <v>8554</v>
      </c>
      <c r="B8555" s="3" t="s">
        <v>10102</v>
      </c>
      <c r="C8555" s="4">
        <f>YEAR(Table_1[[#This Row],[Order Date]])</f>
        <v>2014</v>
      </c>
      <c r="D8555" s="9">
        <v>41957</v>
      </c>
      <c r="E8555" s="3">
        <v>41964</v>
      </c>
      <c r="F8555" s="3" t="s">
        <v>50</v>
      </c>
      <c r="G8555" s="3" t="s">
        <v>777</v>
      </c>
      <c r="H8555" s="3" t="s">
        <v>778</v>
      </c>
      <c r="I8555" s="3" t="s">
        <v>26</v>
      </c>
      <c r="J8555" s="3" t="s">
        <v>27</v>
      </c>
      <c r="K8555" s="3" t="s">
        <v>357</v>
      </c>
      <c r="L8555" s="3" t="s">
        <v>358</v>
      </c>
      <c r="M8555" s="3">
        <v>35601</v>
      </c>
      <c r="N8555" s="3" t="s">
        <v>30</v>
      </c>
      <c r="O8555" s="3" t="s">
        <v>2738</v>
      </c>
      <c r="P8555" s="3" t="s">
        <v>71</v>
      </c>
      <c r="Q8555" s="3" t="s">
        <v>161</v>
      </c>
      <c r="R8555" s="3" t="s">
        <v>2739</v>
      </c>
      <c r="S8555" s="3">
        <v>239.92</v>
      </c>
      <c r="T8555" s="3">
        <v>8</v>
      </c>
      <c r="U8555" s="3">
        <v>0</v>
      </c>
      <c r="V8555" s="3">
        <v>23.99199999999999</v>
      </c>
    </row>
    <row r="8556" spans="1:22" ht="14.25" customHeight="1" x14ac:dyDescent="0.25">
      <c r="A8556" s="3">
        <v>8555</v>
      </c>
      <c r="B8556" s="3" t="s">
        <v>10103</v>
      </c>
      <c r="C8556" s="4">
        <f>YEAR(Table_1[[#This Row],[Order Date]])</f>
        <v>2013</v>
      </c>
      <c r="D8556" s="9">
        <v>41618</v>
      </c>
      <c r="E8556" s="3">
        <v>41620</v>
      </c>
      <c r="F8556" s="3" t="s">
        <v>188</v>
      </c>
      <c r="G8556" s="3" t="s">
        <v>3347</v>
      </c>
      <c r="H8556" s="3" t="s">
        <v>3348</v>
      </c>
      <c r="I8556" s="3" t="s">
        <v>26</v>
      </c>
      <c r="J8556" s="3" t="s">
        <v>27</v>
      </c>
      <c r="K8556" s="3" t="s">
        <v>318</v>
      </c>
      <c r="L8556" s="3" t="s">
        <v>319</v>
      </c>
      <c r="M8556" s="3">
        <v>22153</v>
      </c>
      <c r="N8556" s="3" t="s">
        <v>30</v>
      </c>
      <c r="O8556" s="3" t="s">
        <v>3919</v>
      </c>
      <c r="P8556" s="3" t="s">
        <v>32</v>
      </c>
      <c r="Q8556" s="3" t="s">
        <v>56</v>
      </c>
      <c r="R8556" s="3" t="s">
        <v>3920</v>
      </c>
      <c r="S8556" s="3">
        <v>1056.8599999999999</v>
      </c>
      <c r="T8556" s="3">
        <v>7</v>
      </c>
      <c r="U8556" s="3">
        <v>0</v>
      </c>
      <c r="V8556" s="3">
        <v>158.52899999999994</v>
      </c>
    </row>
    <row r="8557" spans="1:22" ht="14.25" customHeight="1" x14ac:dyDescent="0.25">
      <c r="A8557" s="3">
        <v>8556</v>
      </c>
      <c r="B8557" s="3" t="s">
        <v>10104</v>
      </c>
      <c r="C8557" s="4">
        <f>YEAR(Table_1[[#This Row],[Order Date]])</f>
        <v>2012</v>
      </c>
      <c r="D8557" s="9">
        <v>40990</v>
      </c>
      <c r="E8557" s="3">
        <v>40990</v>
      </c>
      <c r="F8557" s="3" t="s">
        <v>1290</v>
      </c>
      <c r="G8557" s="3" t="s">
        <v>2403</v>
      </c>
      <c r="H8557" s="3" t="s">
        <v>2404</v>
      </c>
      <c r="I8557" s="3" t="s">
        <v>26</v>
      </c>
      <c r="J8557" s="3" t="s">
        <v>27</v>
      </c>
      <c r="K8557" s="3" t="s">
        <v>6825</v>
      </c>
      <c r="L8557" s="3" t="s">
        <v>54</v>
      </c>
      <c r="M8557" s="3">
        <v>33317</v>
      </c>
      <c r="N8557" s="3" t="s">
        <v>30</v>
      </c>
      <c r="O8557" s="3" t="s">
        <v>1662</v>
      </c>
      <c r="P8557" s="3" t="s">
        <v>71</v>
      </c>
      <c r="Q8557" s="3" t="s">
        <v>161</v>
      </c>
      <c r="R8557" s="3" t="s">
        <v>1663</v>
      </c>
      <c r="S8557" s="3">
        <v>447.94399999999996</v>
      </c>
      <c r="T8557" s="3">
        <v>7</v>
      </c>
      <c r="U8557" s="3">
        <v>0.2</v>
      </c>
      <c r="V8557" s="3">
        <v>89.588799999999992</v>
      </c>
    </row>
    <row r="8558" spans="1:22" ht="14.25" customHeight="1" x14ac:dyDescent="0.25">
      <c r="A8558" s="3">
        <v>8557</v>
      </c>
      <c r="B8558" s="3" t="s">
        <v>10104</v>
      </c>
      <c r="C8558" s="4">
        <f>YEAR(Table_1[[#This Row],[Order Date]])</f>
        <v>2012</v>
      </c>
      <c r="D8558" s="9">
        <v>40990</v>
      </c>
      <c r="E8558" s="3">
        <v>40990</v>
      </c>
      <c r="F8558" s="3" t="s">
        <v>1290</v>
      </c>
      <c r="G8558" s="3" t="s">
        <v>2403</v>
      </c>
      <c r="H8558" s="3" t="s">
        <v>2404</v>
      </c>
      <c r="I8558" s="3" t="s">
        <v>26</v>
      </c>
      <c r="J8558" s="3" t="s">
        <v>27</v>
      </c>
      <c r="K8558" s="3" t="s">
        <v>6825</v>
      </c>
      <c r="L8558" s="3" t="s">
        <v>54</v>
      </c>
      <c r="M8558" s="3">
        <v>33317</v>
      </c>
      <c r="N8558" s="3" t="s">
        <v>30</v>
      </c>
      <c r="O8558" s="3" t="s">
        <v>8343</v>
      </c>
      <c r="P8558" s="3" t="s">
        <v>46</v>
      </c>
      <c r="Q8558" s="3" t="s">
        <v>59</v>
      </c>
      <c r="R8558" s="3" t="s">
        <v>8344</v>
      </c>
      <c r="S8558" s="3">
        <v>150.40799999999999</v>
      </c>
      <c r="T8558" s="3">
        <v>9</v>
      </c>
      <c r="U8558" s="3">
        <v>0.2</v>
      </c>
      <c r="V8558" s="3">
        <v>-33.841799999999999</v>
      </c>
    </row>
    <row r="8559" spans="1:22" ht="14.25" customHeight="1" x14ac:dyDescent="0.25">
      <c r="A8559" s="3">
        <v>8558</v>
      </c>
      <c r="B8559" s="3" t="s">
        <v>10105</v>
      </c>
      <c r="C8559" s="4">
        <f>YEAR(Table_1[[#This Row],[Order Date]])</f>
        <v>2013</v>
      </c>
      <c r="D8559" s="9">
        <v>41632</v>
      </c>
      <c r="E8559" s="3">
        <v>41635</v>
      </c>
      <c r="F8559" s="3" t="s">
        <v>23</v>
      </c>
      <c r="G8559" s="3" t="s">
        <v>1345</v>
      </c>
      <c r="H8559" s="3" t="s">
        <v>1346</v>
      </c>
      <c r="I8559" s="3" t="s">
        <v>41</v>
      </c>
      <c r="J8559" s="3" t="s">
        <v>27</v>
      </c>
      <c r="K8559" s="3" t="s">
        <v>184</v>
      </c>
      <c r="L8559" s="3" t="s">
        <v>104</v>
      </c>
      <c r="M8559" s="3">
        <v>77041</v>
      </c>
      <c r="N8559" s="3" t="s">
        <v>105</v>
      </c>
      <c r="O8559" s="3" t="s">
        <v>3381</v>
      </c>
      <c r="P8559" s="3" t="s">
        <v>71</v>
      </c>
      <c r="Q8559" s="3" t="s">
        <v>72</v>
      </c>
      <c r="R8559" s="3" t="s">
        <v>3382</v>
      </c>
      <c r="S8559" s="3">
        <v>453.57600000000002</v>
      </c>
      <c r="T8559" s="3">
        <v>3</v>
      </c>
      <c r="U8559" s="3">
        <v>0.2</v>
      </c>
      <c r="V8559" s="3">
        <v>39.687899999999985</v>
      </c>
    </row>
    <row r="8560" spans="1:22" ht="14.25" customHeight="1" x14ac:dyDescent="0.25">
      <c r="A8560" s="3">
        <v>8559</v>
      </c>
      <c r="B8560" s="3" t="s">
        <v>10105</v>
      </c>
      <c r="C8560" s="4">
        <f>YEAR(Table_1[[#This Row],[Order Date]])</f>
        <v>2013</v>
      </c>
      <c r="D8560" s="9">
        <v>41632</v>
      </c>
      <c r="E8560" s="3">
        <v>41635</v>
      </c>
      <c r="F8560" s="3" t="s">
        <v>23</v>
      </c>
      <c r="G8560" s="3" t="s">
        <v>1345</v>
      </c>
      <c r="H8560" s="3" t="s">
        <v>1346</v>
      </c>
      <c r="I8560" s="3" t="s">
        <v>41</v>
      </c>
      <c r="J8560" s="3" t="s">
        <v>27</v>
      </c>
      <c r="K8560" s="3" t="s">
        <v>184</v>
      </c>
      <c r="L8560" s="3" t="s">
        <v>104</v>
      </c>
      <c r="M8560" s="3">
        <v>77041</v>
      </c>
      <c r="N8560" s="3" t="s">
        <v>105</v>
      </c>
      <c r="O8560" s="3" t="s">
        <v>7177</v>
      </c>
      <c r="P8560" s="3" t="s">
        <v>46</v>
      </c>
      <c r="Q8560" s="3" t="s">
        <v>47</v>
      </c>
      <c r="R8560" s="3" t="s">
        <v>7178</v>
      </c>
      <c r="S8560" s="3">
        <v>45.36</v>
      </c>
      <c r="T8560" s="3">
        <v>9</v>
      </c>
      <c r="U8560" s="3">
        <v>0.2</v>
      </c>
      <c r="V8560" s="3">
        <v>14.741999999999997</v>
      </c>
    </row>
    <row r="8561" spans="1:22" ht="14.25" customHeight="1" x14ac:dyDescent="0.25">
      <c r="A8561" s="3">
        <v>8560</v>
      </c>
      <c r="B8561" s="3" t="s">
        <v>10105</v>
      </c>
      <c r="C8561" s="4">
        <f>YEAR(Table_1[[#This Row],[Order Date]])</f>
        <v>2013</v>
      </c>
      <c r="D8561" s="9">
        <v>41632</v>
      </c>
      <c r="E8561" s="3">
        <v>41635</v>
      </c>
      <c r="F8561" s="3" t="s">
        <v>23</v>
      </c>
      <c r="G8561" s="3" t="s">
        <v>1345</v>
      </c>
      <c r="H8561" s="3" t="s">
        <v>1346</v>
      </c>
      <c r="I8561" s="3" t="s">
        <v>41</v>
      </c>
      <c r="J8561" s="3" t="s">
        <v>27</v>
      </c>
      <c r="K8561" s="3" t="s">
        <v>184</v>
      </c>
      <c r="L8561" s="3" t="s">
        <v>104</v>
      </c>
      <c r="M8561" s="3">
        <v>77041</v>
      </c>
      <c r="N8561" s="3" t="s">
        <v>105</v>
      </c>
      <c r="O8561" s="3" t="s">
        <v>4776</v>
      </c>
      <c r="P8561" s="3" t="s">
        <v>71</v>
      </c>
      <c r="Q8561" s="3" t="s">
        <v>72</v>
      </c>
      <c r="R8561" s="3" t="s">
        <v>4777</v>
      </c>
      <c r="S8561" s="3">
        <v>287.88</v>
      </c>
      <c r="T8561" s="3">
        <v>3</v>
      </c>
      <c r="U8561" s="3">
        <v>0.2</v>
      </c>
      <c r="V8561" s="3">
        <v>35.984999999999999</v>
      </c>
    </row>
    <row r="8562" spans="1:22" ht="14.25" customHeight="1" x14ac:dyDescent="0.25">
      <c r="A8562" s="3">
        <v>8561</v>
      </c>
      <c r="B8562" s="3" t="s">
        <v>10105</v>
      </c>
      <c r="C8562" s="4">
        <f>YEAR(Table_1[[#This Row],[Order Date]])</f>
        <v>2013</v>
      </c>
      <c r="D8562" s="9">
        <v>41632</v>
      </c>
      <c r="E8562" s="3">
        <v>41635</v>
      </c>
      <c r="F8562" s="3" t="s">
        <v>23</v>
      </c>
      <c r="G8562" s="3" t="s">
        <v>1345</v>
      </c>
      <c r="H8562" s="3" t="s">
        <v>1346</v>
      </c>
      <c r="I8562" s="3" t="s">
        <v>41</v>
      </c>
      <c r="J8562" s="3" t="s">
        <v>27</v>
      </c>
      <c r="K8562" s="3" t="s">
        <v>184</v>
      </c>
      <c r="L8562" s="3" t="s">
        <v>104</v>
      </c>
      <c r="M8562" s="3">
        <v>77041</v>
      </c>
      <c r="N8562" s="3" t="s">
        <v>105</v>
      </c>
      <c r="O8562" s="3" t="s">
        <v>6463</v>
      </c>
      <c r="P8562" s="3" t="s">
        <v>71</v>
      </c>
      <c r="Q8562" s="3" t="s">
        <v>72</v>
      </c>
      <c r="R8562" s="3" t="s">
        <v>6464</v>
      </c>
      <c r="S8562" s="3">
        <v>131.88000000000002</v>
      </c>
      <c r="T8562" s="3">
        <v>3</v>
      </c>
      <c r="U8562" s="3">
        <v>0.2</v>
      </c>
      <c r="V8562" s="3">
        <v>14.836499999999987</v>
      </c>
    </row>
    <row r="8563" spans="1:22" ht="14.25" customHeight="1" x14ac:dyDescent="0.25">
      <c r="A8563" s="3">
        <v>8562</v>
      </c>
      <c r="B8563" s="3" t="s">
        <v>10105</v>
      </c>
      <c r="C8563" s="4">
        <f>YEAR(Table_1[[#This Row],[Order Date]])</f>
        <v>2013</v>
      </c>
      <c r="D8563" s="9">
        <v>41632</v>
      </c>
      <c r="E8563" s="3">
        <v>41635</v>
      </c>
      <c r="F8563" s="3" t="s">
        <v>23</v>
      </c>
      <c r="G8563" s="3" t="s">
        <v>1345</v>
      </c>
      <c r="H8563" s="3" t="s">
        <v>1346</v>
      </c>
      <c r="I8563" s="3" t="s">
        <v>41</v>
      </c>
      <c r="J8563" s="3" t="s">
        <v>27</v>
      </c>
      <c r="K8563" s="3" t="s">
        <v>184</v>
      </c>
      <c r="L8563" s="3" t="s">
        <v>104</v>
      </c>
      <c r="M8563" s="3">
        <v>77041</v>
      </c>
      <c r="N8563" s="3" t="s">
        <v>105</v>
      </c>
      <c r="O8563" s="3" t="s">
        <v>1555</v>
      </c>
      <c r="P8563" s="3" t="s">
        <v>32</v>
      </c>
      <c r="Q8563" s="3" t="s">
        <v>65</v>
      </c>
      <c r="R8563" s="3" t="s">
        <v>1556</v>
      </c>
      <c r="S8563" s="3">
        <v>2.3280000000000003</v>
      </c>
      <c r="T8563" s="3">
        <v>2</v>
      </c>
      <c r="U8563" s="3">
        <v>0.6</v>
      </c>
      <c r="V8563" s="3">
        <v>-0.75660000000000016</v>
      </c>
    </row>
    <row r="8564" spans="1:22" ht="14.25" customHeight="1" x14ac:dyDescent="0.25">
      <c r="A8564" s="3">
        <v>8563</v>
      </c>
      <c r="B8564" s="3" t="s">
        <v>10106</v>
      </c>
      <c r="C8564" s="4">
        <f>YEAR(Table_1[[#This Row],[Order Date]])</f>
        <v>2013</v>
      </c>
      <c r="D8564" s="9">
        <v>41367</v>
      </c>
      <c r="E8564" s="3">
        <v>41371</v>
      </c>
      <c r="F8564" s="3" t="s">
        <v>23</v>
      </c>
      <c r="G8564" s="3" t="s">
        <v>2092</v>
      </c>
      <c r="H8564" s="3" t="s">
        <v>2093</v>
      </c>
      <c r="I8564" s="3" t="s">
        <v>41</v>
      </c>
      <c r="J8564" s="3" t="s">
        <v>27</v>
      </c>
      <c r="K8564" s="3" t="s">
        <v>2548</v>
      </c>
      <c r="L8564" s="3" t="s">
        <v>114</v>
      </c>
      <c r="M8564" s="3">
        <v>53209</v>
      </c>
      <c r="N8564" s="3" t="s">
        <v>105</v>
      </c>
      <c r="O8564" s="3" t="s">
        <v>3945</v>
      </c>
      <c r="P8564" s="3" t="s">
        <v>32</v>
      </c>
      <c r="Q8564" s="3" t="s">
        <v>36</v>
      </c>
      <c r="R8564" s="3" t="s">
        <v>3946</v>
      </c>
      <c r="S8564" s="3">
        <v>1454.9</v>
      </c>
      <c r="T8564" s="3">
        <v>5</v>
      </c>
      <c r="U8564" s="3">
        <v>0</v>
      </c>
      <c r="V8564" s="3">
        <v>378.274</v>
      </c>
    </row>
    <row r="8565" spans="1:22" ht="14.25" customHeight="1" x14ac:dyDescent="0.25">
      <c r="A8565" s="3">
        <v>8564</v>
      </c>
      <c r="B8565" s="3" t="s">
        <v>10107</v>
      </c>
      <c r="C8565" s="4">
        <f>YEAR(Table_1[[#This Row],[Order Date]])</f>
        <v>2014</v>
      </c>
      <c r="D8565" s="9">
        <v>41760</v>
      </c>
      <c r="E8565" s="3">
        <v>41764</v>
      </c>
      <c r="F8565" s="3" t="s">
        <v>50</v>
      </c>
      <c r="G8565" s="3" t="s">
        <v>3503</v>
      </c>
      <c r="H8565" s="3" t="s">
        <v>3504</v>
      </c>
      <c r="I8565" s="3" t="s">
        <v>102</v>
      </c>
      <c r="J8565" s="3" t="s">
        <v>27</v>
      </c>
      <c r="K8565" s="3" t="s">
        <v>10108</v>
      </c>
      <c r="L8565" s="3" t="s">
        <v>54</v>
      </c>
      <c r="M8565" s="3">
        <v>32771</v>
      </c>
      <c r="N8565" s="3" t="s">
        <v>30</v>
      </c>
      <c r="O8565" s="3" t="s">
        <v>3809</v>
      </c>
      <c r="P8565" s="3" t="s">
        <v>46</v>
      </c>
      <c r="Q8565" s="3" t="s">
        <v>75</v>
      </c>
      <c r="R8565" s="3" t="s">
        <v>3810</v>
      </c>
      <c r="S8565" s="3">
        <v>4.8420000000000005</v>
      </c>
      <c r="T8565" s="3">
        <v>3</v>
      </c>
      <c r="U8565" s="3">
        <v>0.7</v>
      </c>
      <c r="V8565" s="3">
        <v>-3.5507999999999988</v>
      </c>
    </row>
    <row r="8566" spans="1:22" ht="14.25" customHeight="1" x14ac:dyDescent="0.25">
      <c r="A8566" s="3">
        <v>8565</v>
      </c>
      <c r="B8566" s="3" t="s">
        <v>10107</v>
      </c>
      <c r="C8566" s="4">
        <f>YEAR(Table_1[[#This Row],[Order Date]])</f>
        <v>2014</v>
      </c>
      <c r="D8566" s="9">
        <v>41760</v>
      </c>
      <c r="E8566" s="3">
        <v>41764</v>
      </c>
      <c r="F8566" s="3" t="s">
        <v>50</v>
      </c>
      <c r="G8566" s="3" t="s">
        <v>3503</v>
      </c>
      <c r="H8566" s="3" t="s">
        <v>3504</v>
      </c>
      <c r="I8566" s="3" t="s">
        <v>102</v>
      </c>
      <c r="J8566" s="3" t="s">
        <v>27</v>
      </c>
      <c r="K8566" s="3" t="s">
        <v>10108</v>
      </c>
      <c r="L8566" s="3" t="s">
        <v>54</v>
      </c>
      <c r="M8566" s="3">
        <v>32771</v>
      </c>
      <c r="N8566" s="3" t="s">
        <v>30</v>
      </c>
      <c r="O8566" s="3" t="s">
        <v>8503</v>
      </c>
      <c r="P8566" s="3" t="s">
        <v>32</v>
      </c>
      <c r="Q8566" s="3" t="s">
        <v>65</v>
      </c>
      <c r="R8566" s="3" t="s">
        <v>8504</v>
      </c>
      <c r="S8566" s="3">
        <v>220.70400000000001</v>
      </c>
      <c r="T8566" s="3">
        <v>6</v>
      </c>
      <c r="U8566" s="3">
        <v>0.2</v>
      </c>
      <c r="V8566" s="3">
        <v>-8.2764000000000379</v>
      </c>
    </row>
    <row r="8567" spans="1:22" ht="14.25" customHeight="1" x14ac:dyDescent="0.25">
      <c r="A8567" s="3">
        <v>8566</v>
      </c>
      <c r="B8567" s="3" t="s">
        <v>10109</v>
      </c>
      <c r="C8567" s="4">
        <f>YEAR(Table_1[[#This Row],[Order Date]])</f>
        <v>2013</v>
      </c>
      <c r="D8567" s="9">
        <v>41596</v>
      </c>
      <c r="E8567" s="3">
        <v>41597</v>
      </c>
      <c r="F8567" s="3" t="s">
        <v>188</v>
      </c>
      <c r="G8567" s="3" t="s">
        <v>8368</v>
      </c>
      <c r="H8567" s="3" t="s">
        <v>8369</v>
      </c>
      <c r="I8567" s="3" t="s">
        <v>26</v>
      </c>
      <c r="J8567" s="3" t="s">
        <v>27</v>
      </c>
      <c r="K8567" s="3" t="s">
        <v>7397</v>
      </c>
      <c r="L8567" s="3" t="s">
        <v>104</v>
      </c>
      <c r="M8567" s="3">
        <v>75056</v>
      </c>
      <c r="N8567" s="3" t="s">
        <v>105</v>
      </c>
      <c r="O8567" s="3" t="s">
        <v>6275</v>
      </c>
      <c r="P8567" s="3" t="s">
        <v>71</v>
      </c>
      <c r="Q8567" s="3" t="s">
        <v>72</v>
      </c>
      <c r="R8567" s="3" t="s">
        <v>6276</v>
      </c>
      <c r="S8567" s="3">
        <v>67.176000000000002</v>
      </c>
      <c r="T8567" s="3">
        <v>3</v>
      </c>
      <c r="U8567" s="3">
        <v>0.2</v>
      </c>
      <c r="V8567" s="3">
        <v>6.7175999999999974</v>
      </c>
    </row>
    <row r="8568" spans="1:22" ht="14.25" customHeight="1" x14ac:dyDescent="0.25">
      <c r="A8568" s="3">
        <v>8567</v>
      </c>
      <c r="B8568" s="3" t="s">
        <v>10109</v>
      </c>
      <c r="C8568" s="4">
        <f>YEAR(Table_1[[#This Row],[Order Date]])</f>
        <v>2013</v>
      </c>
      <c r="D8568" s="9">
        <v>41596</v>
      </c>
      <c r="E8568" s="3">
        <v>41597</v>
      </c>
      <c r="F8568" s="3" t="s">
        <v>188</v>
      </c>
      <c r="G8568" s="3" t="s">
        <v>8368</v>
      </c>
      <c r="H8568" s="3" t="s">
        <v>8369</v>
      </c>
      <c r="I8568" s="3" t="s">
        <v>26</v>
      </c>
      <c r="J8568" s="3" t="s">
        <v>27</v>
      </c>
      <c r="K8568" s="3" t="s">
        <v>7397</v>
      </c>
      <c r="L8568" s="3" t="s">
        <v>104</v>
      </c>
      <c r="M8568" s="3">
        <v>75056</v>
      </c>
      <c r="N8568" s="3" t="s">
        <v>105</v>
      </c>
      <c r="O8568" s="3" t="s">
        <v>5761</v>
      </c>
      <c r="P8568" s="3" t="s">
        <v>46</v>
      </c>
      <c r="Q8568" s="3" t="s">
        <v>90</v>
      </c>
      <c r="R8568" s="3" t="s">
        <v>5762</v>
      </c>
      <c r="S8568" s="3">
        <v>15.231999999999999</v>
      </c>
      <c r="T8568" s="3">
        <v>4</v>
      </c>
      <c r="U8568" s="3">
        <v>0.2</v>
      </c>
      <c r="V8568" s="3">
        <v>5.5215999999999994</v>
      </c>
    </row>
    <row r="8569" spans="1:22" ht="14.25" customHeight="1" x14ac:dyDescent="0.25">
      <c r="A8569" s="3">
        <v>8568</v>
      </c>
      <c r="B8569" s="3" t="s">
        <v>10110</v>
      </c>
      <c r="C8569" s="4">
        <f>YEAR(Table_1[[#This Row],[Order Date]])</f>
        <v>2013</v>
      </c>
      <c r="D8569" s="9">
        <v>41589</v>
      </c>
      <c r="E8569" s="3">
        <v>41591</v>
      </c>
      <c r="F8569" s="3" t="s">
        <v>188</v>
      </c>
      <c r="G8569" s="3" t="s">
        <v>2304</v>
      </c>
      <c r="H8569" s="3" t="s">
        <v>2305</v>
      </c>
      <c r="I8569" s="3" t="s">
        <v>26</v>
      </c>
      <c r="J8569" s="3" t="s">
        <v>27</v>
      </c>
      <c r="K8569" s="3" t="s">
        <v>276</v>
      </c>
      <c r="L8569" s="3" t="s">
        <v>498</v>
      </c>
      <c r="M8569" s="3">
        <v>45373</v>
      </c>
      <c r="N8569" s="3" t="s">
        <v>148</v>
      </c>
      <c r="O8569" s="3" t="s">
        <v>5264</v>
      </c>
      <c r="P8569" s="3" t="s">
        <v>46</v>
      </c>
      <c r="Q8569" s="3" t="s">
        <v>90</v>
      </c>
      <c r="R8569" s="3" t="s">
        <v>5265</v>
      </c>
      <c r="S8569" s="3">
        <v>31.104000000000006</v>
      </c>
      <c r="T8569" s="3">
        <v>6</v>
      </c>
      <c r="U8569" s="3">
        <v>0.2</v>
      </c>
      <c r="V8569" s="3">
        <v>10.8864</v>
      </c>
    </row>
    <row r="8570" spans="1:22" ht="14.25" customHeight="1" x14ac:dyDescent="0.25">
      <c r="A8570" s="3">
        <v>8569</v>
      </c>
      <c r="B8570" s="3" t="s">
        <v>10111</v>
      </c>
      <c r="C8570" s="4">
        <f>YEAR(Table_1[[#This Row],[Order Date]])</f>
        <v>2013</v>
      </c>
      <c r="D8570" s="9">
        <v>41615</v>
      </c>
      <c r="E8570" s="3">
        <v>41621</v>
      </c>
      <c r="F8570" s="3" t="s">
        <v>50</v>
      </c>
      <c r="G8570" s="3" t="s">
        <v>2638</v>
      </c>
      <c r="H8570" s="3" t="s">
        <v>2639</v>
      </c>
      <c r="I8570" s="3" t="s">
        <v>41</v>
      </c>
      <c r="J8570" s="3" t="s">
        <v>27</v>
      </c>
      <c r="K8570" s="3" t="s">
        <v>6102</v>
      </c>
      <c r="L8570" s="3" t="s">
        <v>267</v>
      </c>
      <c r="M8570" s="3">
        <v>11550</v>
      </c>
      <c r="N8570" s="3" t="s">
        <v>148</v>
      </c>
      <c r="O8570" s="3" t="s">
        <v>6989</v>
      </c>
      <c r="P8570" s="3" t="s">
        <v>46</v>
      </c>
      <c r="Q8570" s="3" t="s">
        <v>75</v>
      </c>
      <c r="R8570" s="3" t="s">
        <v>6990</v>
      </c>
      <c r="S8570" s="3">
        <v>968.74400000000014</v>
      </c>
      <c r="T8570" s="3">
        <v>7</v>
      </c>
      <c r="U8570" s="3">
        <v>0.2</v>
      </c>
      <c r="V8570" s="3">
        <v>314.84180000000003</v>
      </c>
    </row>
    <row r="8571" spans="1:22" ht="14.25" customHeight="1" x14ac:dyDescent="0.25">
      <c r="A8571" s="3">
        <v>8570</v>
      </c>
      <c r="B8571" s="3" t="s">
        <v>10111</v>
      </c>
      <c r="C8571" s="4">
        <f>YEAR(Table_1[[#This Row],[Order Date]])</f>
        <v>2013</v>
      </c>
      <c r="D8571" s="9">
        <v>41615</v>
      </c>
      <c r="E8571" s="3">
        <v>41621</v>
      </c>
      <c r="F8571" s="3" t="s">
        <v>50</v>
      </c>
      <c r="G8571" s="3" t="s">
        <v>2638</v>
      </c>
      <c r="H8571" s="3" t="s">
        <v>2639</v>
      </c>
      <c r="I8571" s="3" t="s">
        <v>41</v>
      </c>
      <c r="J8571" s="3" t="s">
        <v>27</v>
      </c>
      <c r="K8571" s="3" t="s">
        <v>6102</v>
      </c>
      <c r="L8571" s="3" t="s">
        <v>267</v>
      </c>
      <c r="M8571" s="3">
        <v>11550</v>
      </c>
      <c r="N8571" s="3" t="s">
        <v>148</v>
      </c>
      <c r="O8571" s="3" t="s">
        <v>431</v>
      </c>
      <c r="P8571" s="3" t="s">
        <v>46</v>
      </c>
      <c r="Q8571" s="3" t="s">
        <v>75</v>
      </c>
      <c r="R8571" s="3" t="s">
        <v>432</v>
      </c>
      <c r="S8571" s="3">
        <v>222.35199999999998</v>
      </c>
      <c r="T8571" s="3">
        <v>13</v>
      </c>
      <c r="U8571" s="3">
        <v>0.2</v>
      </c>
      <c r="V8571" s="3">
        <v>77.823200000000014</v>
      </c>
    </row>
    <row r="8572" spans="1:22" ht="14.25" customHeight="1" x14ac:dyDescent="0.25">
      <c r="A8572" s="3">
        <v>8571</v>
      </c>
      <c r="B8572" s="3" t="s">
        <v>10111</v>
      </c>
      <c r="C8572" s="4">
        <f>YEAR(Table_1[[#This Row],[Order Date]])</f>
        <v>2013</v>
      </c>
      <c r="D8572" s="9">
        <v>41615</v>
      </c>
      <c r="E8572" s="3">
        <v>41621</v>
      </c>
      <c r="F8572" s="3" t="s">
        <v>50</v>
      </c>
      <c r="G8572" s="3" t="s">
        <v>2638</v>
      </c>
      <c r="H8572" s="3" t="s">
        <v>2639</v>
      </c>
      <c r="I8572" s="3" t="s">
        <v>41</v>
      </c>
      <c r="J8572" s="3" t="s">
        <v>27</v>
      </c>
      <c r="K8572" s="3" t="s">
        <v>6102</v>
      </c>
      <c r="L8572" s="3" t="s">
        <v>267</v>
      </c>
      <c r="M8572" s="3">
        <v>11550</v>
      </c>
      <c r="N8572" s="3" t="s">
        <v>148</v>
      </c>
      <c r="O8572" s="3" t="s">
        <v>3312</v>
      </c>
      <c r="P8572" s="3" t="s">
        <v>71</v>
      </c>
      <c r="Q8572" s="3" t="s">
        <v>1216</v>
      </c>
      <c r="R8572" s="3" t="s">
        <v>3313</v>
      </c>
      <c r="S8572" s="3">
        <v>479.98400000000004</v>
      </c>
      <c r="T8572" s="3">
        <v>2</v>
      </c>
      <c r="U8572" s="3">
        <v>0.2</v>
      </c>
      <c r="V8572" s="3">
        <v>89.996999999999986</v>
      </c>
    </row>
    <row r="8573" spans="1:22" ht="14.25" customHeight="1" x14ac:dyDescent="0.25">
      <c r="A8573" s="3">
        <v>8572</v>
      </c>
      <c r="B8573" s="3" t="s">
        <v>10112</v>
      </c>
      <c r="C8573" s="4">
        <f>YEAR(Table_1[[#This Row],[Order Date]])</f>
        <v>2013</v>
      </c>
      <c r="D8573" s="9">
        <v>41368</v>
      </c>
      <c r="E8573" s="3">
        <v>41368</v>
      </c>
      <c r="F8573" s="3" t="s">
        <v>1290</v>
      </c>
      <c r="G8573" s="3" t="s">
        <v>2146</v>
      </c>
      <c r="H8573" s="3" t="s">
        <v>2147</v>
      </c>
      <c r="I8573" s="3" t="s">
        <v>102</v>
      </c>
      <c r="J8573" s="3" t="s">
        <v>27</v>
      </c>
      <c r="K8573" s="3" t="s">
        <v>815</v>
      </c>
      <c r="L8573" s="3" t="s">
        <v>104</v>
      </c>
      <c r="M8573" s="3">
        <v>75081</v>
      </c>
      <c r="N8573" s="3" t="s">
        <v>105</v>
      </c>
      <c r="O8573" s="3" t="s">
        <v>4461</v>
      </c>
      <c r="P8573" s="3" t="s">
        <v>46</v>
      </c>
      <c r="Q8573" s="3" t="s">
        <v>90</v>
      </c>
      <c r="R8573" s="3" t="s">
        <v>4462</v>
      </c>
      <c r="S8573" s="3">
        <v>10.272000000000002</v>
      </c>
      <c r="T8573" s="3">
        <v>3</v>
      </c>
      <c r="U8573" s="3">
        <v>0.2</v>
      </c>
      <c r="V8573" s="3">
        <v>3.2099999999999982</v>
      </c>
    </row>
    <row r="8574" spans="1:22" ht="14.25" customHeight="1" x14ac:dyDescent="0.25">
      <c r="A8574" s="3">
        <v>8573</v>
      </c>
      <c r="B8574" s="3" t="s">
        <v>10113</v>
      </c>
      <c r="C8574" s="4">
        <f>YEAR(Table_1[[#This Row],[Order Date]])</f>
        <v>2011</v>
      </c>
      <c r="D8574" s="9">
        <v>40875</v>
      </c>
      <c r="E8574" s="3">
        <v>40879</v>
      </c>
      <c r="F8574" s="3" t="s">
        <v>50</v>
      </c>
      <c r="G8574" s="3" t="s">
        <v>4558</v>
      </c>
      <c r="H8574" s="3" t="s">
        <v>4559</v>
      </c>
      <c r="I8574" s="3" t="s">
        <v>26</v>
      </c>
      <c r="J8574" s="3" t="s">
        <v>27</v>
      </c>
      <c r="K8574" s="3" t="s">
        <v>184</v>
      </c>
      <c r="L8574" s="3" t="s">
        <v>104</v>
      </c>
      <c r="M8574" s="3">
        <v>77041</v>
      </c>
      <c r="N8574" s="3" t="s">
        <v>105</v>
      </c>
      <c r="O8574" s="3" t="s">
        <v>4358</v>
      </c>
      <c r="P8574" s="3" t="s">
        <v>71</v>
      </c>
      <c r="Q8574" s="3" t="s">
        <v>682</v>
      </c>
      <c r="R8574" s="3" t="s">
        <v>4359</v>
      </c>
      <c r="S8574" s="3">
        <v>998.84999999999991</v>
      </c>
      <c r="T8574" s="3">
        <v>5</v>
      </c>
      <c r="U8574" s="3">
        <v>0.4</v>
      </c>
      <c r="V8574" s="3">
        <v>-199.7700000000001</v>
      </c>
    </row>
    <row r="8575" spans="1:22" ht="14.25" customHeight="1" x14ac:dyDescent="0.25">
      <c r="A8575" s="3">
        <v>8574</v>
      </c>
      <c r="B8575" s="3" t="s">
        <v>10114</v>
      </c>
      <c r="C8575" s="4">
        <f>YEAR(Table_1[[#This Row],[Order Date]])</f>
        <v>2012</v>
      </c>
      <c r="D8575" s="9">
        <v>41202</v>
      </c>
      <c r="E8575" s="3">
        <v>41204</v>
      </c>
      <c r="F8575" s="3" t="s">
        <v>188</v>
      </c>
      <c r="G8575" s="3" t="s">
        <v>3987</v>
      </c>
      <c r="H8575" s="3" t="s">
        <v>3988</v>
      </c>
      <c r="I8575" s="3" t="s">
        <v>26</v>
      </c>
      <c r="J8575" s="3" t="s">
        <v>27</v>
      </c>
      <c r="K8575" s="3" t="s">
        <v>266</v>
      </c>
      <c r="L8575" s="3" t="s">
        <v>267</v>
      </c>
      <c r="M8575" s="3">
        <v>10035</v>
      </c>
      <c r="N8575" s="3" t="s">
        <v>148</v>
      </c>
      <c r="O8575" s="3" t="s">
        <v>185</v>
      </c>
      <c r="P8575" s="3" t="s">
        <v>46</v>
      </c>
      <c r="Q8575" s="3" t="s">
        <v>90</v>
      </c>
      <c r="R8575" s="3" t="s">
        <v>186</v>
      </c>
      <c r="S8575" s="3">
        <v>24.56</v>
      </c>
      <c r="T8575" s="3">
        <v>2</v>
      </c>
      <c r="U8575" s="3">
        <v>0</v>
      </c>
      <c r="V8575" s="3">
        <v>11.543199999999999</v>
      </c>
    </row>
    <row r="8576" spans="1:22" ht="14.25" customHeight="1" x14ac:dyDescent="0.25">
      <c r="A8576" s="3">
        <v>8575</v>
      </c>
      <c r="B8576" s="3" t="s">
        <v>10115</v>
      </c>
      <c r="C8576" s="4">
        <f>YEAR(Table_1[[#This Row],[Order Date]])</f>
        <v>2011</v>
      </c>
      <c r="D8576" s="9">
        <v>40805</v>
      </c>
      <c r="E8576" s="3">
        <v>40805</v>
      </c>
      <c r="F8576" s="3" t="s">
        <v>1290</v>
      </c>
      <c r="G8576" s="3" t="s">
        <v>721</v>
      </c>
      <c r="H8576" s="3" t="s">
        <v>722</v>
      </c>
      <c r="I8576" s="3" t="s">
        <v>102</v>
      </c>
      <c r="J8576" s="3" t="s">
        <v>27</v>
      </c>
      <c r="K8576" s="3" t="s">
        <v>127</v>
      </c>
      <c r="L8576" s="3" t="s">
        <v>43</v>
      </c>
      <c r="M8576" s="3">
        <v>94110</v>
      </c>
      <c r="N8576" s="3" t="s">
        <v>44</v>
      </c>
      <c r="O8576" s="3" t="s">
        <v>3795</v>
      </c>
      <c r="P8576" s="3" t="s">
        <v>46</v>
      </c>
      <c r="Q8576" s="3" t="s">
        <v>269</v>
      </c>
      <c r="R8576" s="3" t="s">
        <v>3796</v>
      </c>
      <c r="S8576" s="3">
        <v>5.67</v>
      </c>
      <c r="T8576" s="3">
        <v>3</v>
      </c>
      <c r="U8576" s="3">
        <v>0</v>
      </c>
      <c r="V8576" s="3">
        <v>0.11340000000000017</v>
      </c>
    </row>
    <row r="8577" spans="1:22" ht="14.25" customHeight="1" x14ac:dyDescent="0.25">
      <c r="A8577" s="3">
        <v>8576</v>
      </c>
      <c r="B8577" s="3" t="s">
        <v>10116</v>
      </c>
      <c r="C8577" s="4">
        <f>YEAR(Table_1[[#This Row],[Order Date]])</f>
        <v>2014</v>
      </c>
      <c r="D8577" s="9">
        <v>41879</v>
      </c>
      <c r="E8577" s="3">
        <v>41882</v>
      </c>
      <c r="F8577" s="3" t="s">
        <v>23</v>
      </c>
      <c r="G8577" s="3" t="s">
        <v>3868</v>
      </c>
      <c r="H8577" s="3" t="s">
        <v>3869</v>
      </c>
      <c r="I8577" s="3" t="s">
        <v>26</v>
      </c>
      <c r="J8577" s="3" t="s">
        <v>27</v>
      </c>
      <c r="K8577" s="3" t="s">
        <v>6850</v>
      </c>
      <c r="L8577" s="3" t="s">
        <v>54</v>
      </c>
      <c r="M8577" s="3">
        <v>34952</v>
      </c>
      <c r="N8577" s="3" t="s">
        <v>30</v>
      </c>
      <c r="O8577" s="3" t="s">
        <v>2203</v>
      </c>
      <c r="P8577" s="3" t="s">
        <v>46</v>
      </c>
      <c r="Q8577" s="3" t="s">
        <v>78</v>
      </c>
      <c r="R8577" s="3" t="s">
        <v>2204</v>
      </c>
      <c r="S8577" s="3">
        <v>14.336000000000002</v>
      </c>
      <c r="T8577" s="3">
        <v>4</v>
      </c>
      <c r="U8577" s="3">
        <v>0.2</v>
      </c>
      <c r="V8577" s="3">
        <v>0.89599999999999991</v>
      </c>
    </row>
    <row r="8578" spans="1:22" ht="14.25" customHeight="1" x14ac:dyDescent="0.25">
      <c r="A8578" s="3">
        <v>8577</v>
      </c>
      <c r="B8578" s="3" t="s">
        <v>10117</v>
      </c>
      <c r="C8578" s="4">
        <f>YEAR(Table_1[[#This Row],[Order Date]])</f>
        <v>2014</v>
      </c>
      <c r="D8578" s="9">
        <v>41824</v>
      </c>
      <c r="E8578" s="3">
        <v>41825</v>
      </c>
      <c r="F8578" s="3" t="s">
        <v>188</v>
      </c>
      <c r="G8578" s="3" t="s">
        <v>6532</v>
      </c>
      <c r="H8578" s="3" t="s">
        <v>6533</v>
      </c>
      <c r="I8578" s="3" t="s">
        <v>26</v>
      </c>
      <c r="J8578" s="3" t="s">
        <v>27</v>
      </c>
      <c r="K8578" s="3" t="s">
        <v>87</v>
      </c>
      <c r="L8578" s="3" t="s">
        <v>2694</v>
      </c>
      <c r="M8578" s="3">
        <v>3301</v>
      </c>
      <c r="N8578" s="3" t="s">
        <v>148</v>
      </c>
      <c r="O8578" s="3" t="s">
        <v>2905</v>
      </c>
      <c r="P8578" s="3" t="s">
        <v>32</v>
      </c>
      <c r="Q8578" s="3" t="s">
        <v>65</v>
      </c>
      <c r="R8578" s="3" t="s">
        <v>2906</v>
      </c>
      <c r="S8578" s="3">
        <v>102.3</v>
      </c>
      <c r="T8578" s="3">
        <v>1</v>
      </c>
      <c r="U8578" s="3">
        <v>0</v>
      </c>
      <c r="V8578" s="3">
        <v>26.597999999999999</v>
      </c>
    </row>
    <row r="8579" spans="1:22" ht="14.25" customHeight="1" x14ac:dyDescent="0.25">
      <c r="A8579" s="3">
        <v>8578</v>
      </c>
      <c r="B8579" s="3" t="s">
        <v>10118</v>
      </c>
      <c r="C8579" s="4">
        <f>YEAR(Table_1[[#This Row],[Order Date]])</f>
        <v>2014</v>
      </c>
      <c r="D8579" s="9">
        <v>41996</v>
      </c>
      <c r="E8579" s="3">
        <v>42000</v>
      </c>
      <c r="F8579" s="3" t="s">
        <v>50</v>
      </c>
      <c r="G8579" s="3" t="s">
        <v>4146</v>
      </c>
      <c r="H8579" s="3" t="s">
        <v>4147</v>
      </c>
      <c r="I8579" s="3" t="s">
        <v>26</v>
      </c>
      <c r="J8579" s="3" t="s">
        <v>27</v>
      </c>
      <c r="K8579" s="3" t="s">
        <v>389</v>
      </c>
      <c r="L8579" s="3" t="s">
        <v>229</v>
      </c>
      <c r="M8579" s="3">
        <v>55901</v>
      </c>
      <c r="N8579" s="3" t="s">
        <v>105</v>
      </c>
      <c r="O8579" s="3" t="s">
        <v>1326</v>
      </c>
      <c r="P8579" s="3" t="s">
        <v>32</v>
      </c>
      <c r="Q8579" s="3" t="s">
        <v>56</v>
      </c>
      <c r="R8579" s="3" t="s">
        <v>1327</v>
      </c>
      <c r="S8579" s="3">
        <v>607.52</v>
      </c>
      <c r="T8579" s="3">
        <v>2</v>
      </c>
      <c r="U8579" s="3">
        <v>0</v>
      </c>
      <c r="V8579" s="3">
        <v>97.203200000000038</v>
      </c>
    </row>
    <row r="8580" spans="1:22" ht="14.25" customHeight="1" x14ac:dyDescent="0.25">
      <c r="A8580" s="3">
        <v>8579</v>
      </c>
      <c r="B8580" s="3" t="s">
        <v>10118</v>
      </c>
      <c r="C8580" s="4">
        <f>YEAR(Table_1[[#This Row],[Order Date]])</f>
        <v>2014</v>
      </c>
      <c r="D8580" s="9">
        <v>41996</v>
      </c>
      <c r="E8580" s="3">
        <v>42000</v>
      </c>
      <c r="F8580" s="3" t="s">
        <v>50</v>
      </c>
      <c r="G8580" s="3" t="s">
        <v>4146</v>
      </c>
      <c r="H8580" s="3" t="s">
        <v>4147</v>
      </c>
      <c r="I8580" s="3" t="s">
        <v>26</v>
      </c>
      <c r="J8580" s="3" t="s">
        <v>27</v>
      </c>
      <c r="K8580" s="3" t="s">
        <v>389</v>
      </c>
      <c r="L8580" s="3" t="s">
        <v>229</v>
      </c>
      <c r="M8580" s="3">
        <v>55901</v>
      </c>
      <c r="N8580" s="3" t="s">
        <v>105</v>
      </c>
      <c r="O8580" s="3" t="s">
        <v>953</v>
      </c>
      <c r="P8580" s="3" t="s">
        <v>46</v>
      </c>
      <c r="Q8580" s="3" t="s">
        <v>59</v>
      </c>
      <c r="R8580" s="3" t="s">
        <v>1741</v>
      </c>
      <c r="S8580" s="3">
        <v>31.16</v>
      </c>
      <c r="T8580" s="3">
        <v>2</v>
      </c>
      <c r="U8580" s="3">
        <v>0</v>
      </c>
      <c r="V8580" s="3">
        <v>7.7899999999999991</v>
      </c>
    </row>
    <row r="8581" spans="1:22" ht="14.25" customHeight="1" x14ac:dyDescent="0.25">
      <c r="A8581" s="3">
        <v>8580</v>
      </c>
      <c r="B8581" s="3" t="s">
        <v>10119</v>
      </c>
      <c r="C8581" s="4">
        <f>YEAR(Table_1[[#This Row],[Order Date]])</f>
        <v>2013</v>
      </c>
      <c r="D8581" s="9">
        <v>41636</v>
      </c>
      <c r="E8581" s="3">
        <v>41642</v>
      </c>
      <c r="F8581" s="3" t="s">
        <v>50</v>
      </c>
      <c r="G8581" s="3" t="s">
        <v>4458</v>
      </c>
      <c r="H8581" s="3" t="s">
        <v>4459</v>
      </c>
      <c r="I8581" s="3" t="s">
        <v>26</v>
      </c>
      <c r="J8581" s="3" t="s">
        <v>27</v>
      </c>
      <c r="K8581" s="3" t="s">
        <v>1473</v>
      </c>
      <c r="L8581" s="3" t="s">
        <v>29</v>
      </c>
      <c r="M8581" s="3">
        <v>40214</v>
      </c>
      <c r="N8581" s="3" t="s">
        <v>30</v>
      </c>
      <c r="O8581" s="3" t="s">
        <v>9047</v>
      </c>
      <c r="P8581" s="3" t="s">
        <v>46</v>
      </c>
      <c r="Q8581" s="3" t="s">
        <v>47</v>
      </c>
      <c r="R8581" s="3" t="s">
        <v>9048</v>
      </c>
      <c r="S8581" s="3">
        <v>2.61</v>
      </c>
      <c r="T8581" s="3">
        <v>1</v>
      </c>
      <c r="U8581" s="3">
        <v>0</v>
      </c>
      <c r="V8581" s="3">
        <v>1.2005999999999999</v>
      </c>
    </row>
    <row r="8582" spans="1:22" ht="14.25" customHeight="1" x14ac:dyDescent="0.25">
      <c r="A8582" s="3">
        <v>8581</v>
      </c>
      <c r="B8582" s="3" t="s">
        <v>10120</v>
      </c>
      <c r="C8582" s="4">
        <f>YEAR(Table_1[[#This Row],[Order Date]])</f>
        <v>2011</v>
      </c>
      <c r="D8582" s="9">
        <v>40683</v>
      </c>
      <c r="E8582" s="3">
        <v>40685</v>
      </c>
      <c r="F8582" s="3" t="s">
        <v>23</v>
      </c>
      <c r="G8582" s="3" t="s">
        <v>4924</v>
      </c>
      <c r="H8582" s="3" t="s">
        <v>4925</v>
      </c>
      <c r="I8582" s="3" t="s">
        <v>41</v>
      </c>
      <c r="J8582" s="3" t="s">
        <v>27</v>
      </c>
      <c r="K8582" s="3" t="s">
        <v>10121</v>
      </c>
      <c r="L8582" s="3" t="s">
        <v>104</v>
      </c>
      <c r="M8582" s="3">
        <v>78666</v>
      </c>
      <c r="N8582" s="3" t="s">
        <v>105</v>
      </c>
      <c r="O8582" s="3" t="s">
        <v>8817</v>
      </c>
      <c r="P8582" s="3" t="s">
        <v>32</v>
      </c>
      <c r="Q8582" s="3" t="s">
        <v>65</v>
      </c>
      <c r="R8582" s="3" t="s">
        <v>8818</v>
      </c>
      <c r="S8582" s="3">
        <v>10.332000000000001</v>
      </c>
      <c r="T8582" s="3">
        <v>3</v>
      </c>
      <c r="U8582" s="3">
        <v>0.6</v>
      </c>
      <c r="V8582" s="3">
        <v>-5.9408999999999992</v>
      </c>
    </row>
    <row r="8583" spans="1:22" ht="14.25" customHeight="1" x14ac:dyDescent="0.25">
      <c r="A8583" s="3">
        <v>8582</v>
      </c>
      <c r="B8583" s="3" t="s">
        <v>10120</v>
      </c>
      <c r="C8583" s="4">
        <f>YEAR(Table_1[[#This Row],[Order Date]])</f>
        <v>2011</v>
      </c>
      <c r="D8583" s="9">
        <v>40683</v>
      </c>
      <c r="E8583" s="3">
        <v>40685</v>
      </c>
      <c r="F8583" s="3" t="s">
        <v>23</v>
      </c>
      <c r="G8583" s="3" t="s">
        <v>4924</v>
      </c>
      <c r="H8583" s="3" t="s">
        <v>4925</v>
      </c>
      <c r="I8583" s="3" t="s">
        <v>41</v>
      </c>
      <c r="J8583" s="3" t="s">
        <v>27</v>
      </c>
      <c r="K8583" s="3" t="s">
        <v>10121</v>
      </c>
      <c r="L8583" s="3" t="s">
        <v>104</v>
      </c>
      <c r="M8583" s="3">
        <v>78666</v>
      </c>
      <c r="N8583" s="3" t="s">
        <v>105</v>
      </c>
      <c r="O8583" s="3" t="s">
        <v>2856</v>
      </c>
      <c r="P8583" s="3" t="s">
        <v>46</v>
      </c>
      <c r="Q8583" s="3" t="s">
        <v>90</v>
      </c>
      <c r="R8583" s="3" t="s">
        <v>2857</v>
      </c>
      <c r="S8583" s="3">
        <v>10.368000000000002</v>
      </c>
      <c r="T8583" s="3">
        <v>2</v>
      </c>
      <c r="U8583" s="3">
        <v>0.2</v>
      </c>
      <c r="V8583" s="3">
        <v>3.6288</v>
      </c>
    </row>
    <row r="8584" spans="1:22" ht="14.25" customHeight="1" x14ac:dyDescent="0.25">
      <c r="A8584" s="3">
        <v>8583</v>
      </c>
      <c r="B8584" s="3" t="s">
        <v>10120</v>
      </c>
      <c r="C8584" s="4">
        <f>YEAR(Table_1[[#This Row],[Order Date]])</f>
        <v>2011</v>
      </c>
      <c r="D8584" s="9">
        <v>40683</v>
      </c>
      <c r="E8584" s="3">
        <v>40685</v>
      </c>
      <c r="F8584" s="3" t="s">
        <v>23</v>
      </c>
      <c r="G8584" s="3" t="s">
        <v>4924</v>
      </c>
      <c r="H8584" s="3" t="s">
        <v>4925</v>
      </c>
      <c r="I8584" s="3" t="s">
        <v>41</v>
      </c>
      <c r="J8584" s="3" t="s">
        <v>27</v>
      </c>
      <c r="K8584" s="3" t="s">
        <v>10121</v>
      </c>
      <c r="L8584" s="3" t="s">
        <v>104</v>
      </c>
      <c r="M8584" s="3">
        <v>78666</v>
      </c>
      <c r="N8584" s="3" t="s">
        <v>105</v>
      </c>
      <c r="O8584" s="3" t="s">
        <v>5896</v>
      </c>
      <c r="P8584" s="3" t="s">
        <v>71</v>
      </c>
      <c r="Q8584" s="3" t="s">
        <v>161</v>
      </c>
      <c r="R8584" s="3" t="s">
        <v>5897</v>
      </c>
      <c r="S8584" s="3">
        <v>20.784000000000002</v>
      </c>
      <c r="T8584" s="3">
        <v>2</v>
      </c>
      <c r="U8584" s="3">
        <v>0.2</v>
      </c>
      <c r="V8584" s="3">
        <v>-3.6372000000000027</v>
      </c>
    </row>
    <row r="8585" spans="1:22" ht="14.25" customHeight="1" x14ac:dyDescent="0.25">
      <c r="A8585" s="3">
        <v>8584</v>
      </c>
      <c r="B8585" s="3" t="s">
        <v>10120</v>
      </c>
      <c r="C8585" s="4">
        <f>YEAR(Table_1[[#This Row],[Order Date]])</f>
        <v>2011</v>
      </c>
      <c r="D8585" s="9">
        <v>40683</v>
      </c>
      <c r="E8585" s="3">
        <v>40685</v>
      </c>
      <c r="F8585" s="3" t="s">
        <v>23</v>
      </c>
      <c r="G8585" s="3" t="s">
        <v>4924</v>
      </c>
      <c r="H8585" s="3" t="s">
        <v>4925</v>
      </c>
      <c r="I8585" s="3" t="s">
        <v>41</v>
      </c>
      <c r="J8585" s="3" t="s">
        <v>27</v>
      </c>
      <c r="K8585" s="3" t="s">
        <v>10121</v>
      </c>
      <c r="L8585" s="3" t="s">
        <v>104</v>
      </c>
      <c r="M8585" s="3">
        <v>78666</v>
      </c>
      <c r="N8585" s="3" t="s">
        <v>105</v>
      </c>
      <c r="O8585" s="3" t="s">
        <v>8522</v>
      </c>
      <c r="P8585" s="3" t="s">
        <v>46</v>
      </c>
      <c r="Q8585" s="3" t="s">
        <v>59</v>
      </c>
      <c r="R8585" s="3" t="s">
        <v>8523</v>
      </c>
      <c r="S8585" s="3">
        <v>66.959999999999994</v>
      </c>
      <c r="T8585" s="3">
        <v>5</v>
      </c>
      <c r="U8585" s="3">
        <v>0.2</v>
      </c>
      <c r="V8585" s="3">
        <v>-13.392000000000003</v>
      </c>
    </row>
    <row r="8586" spans="1:22" ht="14.25" customHeight="1" x14ac:dyDescent="0.25">
      <c r="A8586" s="3">
        <v>8585</v>
      </c>
      <c r="B8586" s="3" t="s">
        <v>10122</v>
      </c>
      <c r="C8586" s="4">
        <f>YEAR(Table_1[[#This Row],[Order Date]])</f>
        <v>2011</v>
      </c>
      <c r="D8586" s="9">
        <v>40579</v>
      </c>
      <c r="E8586" s="3">
        <v>40583</v>
      </c>
      <c r="F8586" s="3" t="s">
        <v>23</v>
      </c>
      <c r="G8586" s="3" t="s">
        <v>8728</v>
      </c>
      <c r="H8586" s="3" t="s">
        <v>8729</v>
      </c>
      <c r="I8586" s="3" t="s">
        <v>41</v>
      </c>
      <c r="J8586" s="3" t="s">
        <v>27</v>
      </c>
      <c r="K8586" s="3" t="s">
        <v>3338</v>
      </c>
      <c r="L8586" s="3" t="s">
        <v>43</v>
      </c>
      <c r="M8586" s="3">
        <v>92025</v>
      </c>
      <c r="N8586" s="3" t="s">
        <v>44</v>
      </c>
      <c r="O8586" s="3" t="s">
        <v>3242</v>
      </c>
      <c r="P8586" s="3" t="s">
        <v>46</v>
      </c>
      <c r="Q8586" s="3" t="s">
        <v>75</v>
      </c>
      <c r="R8586" s="3" t="s">
        <v>3243</v>
      </c>
      <c r="S8586" s="3">
        <v>17.248000000000001</v>
      </c>
      <c r="T8586" s="3">
        <v>2</v>
      </c>
      <c r="U8586" s="3">
        <v>0.2</v>
      </c>
      <c r="V8586" s="3">
        <v>6.0367999999999986</v>
      </c>
    </row>
    <row r="8587" spans="1:22" ht="14.25" customHeight="1" x14ac:dyDescent="0.25">
      <c r="A8587" s="3">
        <v>8586</v>
      </c>
      <c r="B8587" s="3" t="s">
        <v>10123</v>
      </c>
      <c r="C8587" s="4">
        <f>YEAR(Table_1[[#This Row],[Order Date]])</f>
        <v>2014</v>
      </c>
      <c r="D8587" s="9">
        <v>41983</v>
      </c>
      <c r="E8587" s="3">
        <v>41989</v>
      </c>
      <c r="F8587" s="3" t="s">
        <v>50</v>
      </c>
      <c r="G8587" s="3" t="s">
        <v>7418</v>
      </c>
      <c r="H8587" s="3" t="s">
        <v>7419</v>
      </c>
      <c r="I8587" s="3" t="s">
        <v>26</v>
      </c>
      <c r="J8587" s="3" t="s">
        <v>27</v>
      </c>
      <c r="K8587" s="3" t="s">
        <v>146</v>
      </c>
      <c r="L8587" s="3" t="s">
        <v>147</v>
      </c>
      <c r="M8587" s="3">
        <v>19134</v>
      </c>
      <c r="N8587" s="3" t="s">
        <v>148</v>
      </c>
      <c r="O8587" s="3" t="s">
        <v>4315</v>
      </c>
      <c r="P8587" s="3" t="s">
        <v>46</v>
      </c>
      <c r="Q8587" s="3" t="s">
        <v>75</v>
      </c>
      <c r="R8587" s="3" t="s">
        <v>4316</v>
      </c>
      <c r="S8587" s="3">
        <v>11.088000000000003</v>
      </c>
      <c r="T8587" s="3">
        <v>7</v>
      </c>
      <c r="U8587" s="3">
        <v>0.7</v>
      </c>
      <c r="V8587" s="3">
        <v>-8.1311999999999998</v>
      </c>
    </row>
    <row r="8588" spans="1:22" ht="14.25" customHeight="1" x14ac:dyDescent="0.25">
      <c r="A8588" s="3">
        <v>8587</v>
      </c>
      <c r="B8588" s="3" t="s">
        <v>10124</v>
      </c>
      <c r="C8588" s="4">
        <f>YEAR(Table_1[[#This Row],[Order Date]])</f>
        <v>2014</v>
      </c>
      <c r="D8588" s="9">
        <v>41832</v>
      </c>
      <c r="E8588" s="3">
        <v>41839</v>
      </c>
      <c r="F8588" s="3" t="s">
        <v>50</v>
      </c>
      <c r="G8588" s="3" t="s">
        <v>1805</v>
      </c>
      <c r="H8588" s="3" t="s">
        <v>1806</v>
      </c>
      <c r="I8588" s="3" t="s">
        <v>41</v>
      </c>
      <c r="J8588" s="3" t="s">
        <v>27</v>
      </c>
      <c r="K8588" s="3" t="s">
        <v>42</v>
      </c>
      <c r="L8588" s="3" t="s">
        <v>43</v>
      </c>
      <c r="M8588" s="3">
        <v>90049</v>
      </c>
      <c r="N8588" s="3" t="s">
        <v>44</v>
      </c>
      <c r="O8588" s="3" t="s">
        <v>907</v>
      </c>
      <c r="P8588" s="3" t="s">
        <v>71</v>
      </c>
      <c r="Q8588" s="3" t="s">
        <v>161</v>
      </c>
      <c r="R8588" s="3" t="s">
        <v>908</v>
      </c>
      <c r="S8588" s="3">
        <v>1287.45</v>
      </c>
      <c r="T8588" s="3">
        <v>5</v>
      </c>
      <c r="U8588" s="3">
        <v>0</v>
      </c>
      <c r="V8588" s="3">
        <v>244.61549999999988</v>
      </c>
    </row>
    <row r="8589" spans="1:22" ht="14.25" customHeight="1" x14ac:dyDescent="0.25">
      <c r="A8589" s="3">
        <v>8588</v>
      </c>
      <c r="B8589" s="3" t="s">
        <v>10124</v>
      </c>
      <c r="C8589" s="4">
        <f>YEAR(Table_1[[#This Row],[Order Date]])</f>
        <v>2014</v>
      </c>
      <c r="D8589" s="9">
        <v>41832</v>
      </c>
      <c r="E8589" s="3">
        <v>41839</v>
      </c>
      <c r="F8589" s="3" t="s">
        <v>50</v>
      </c>
      <c r="G8589" s="3" t="s">
        <v>1805</v>
      </c>
      <c r="H8589" s="3" t="s">
        <v>1806</v>
      </c>
      <c r="I8589" s="3" t="s">
        <v>41</v>
      </c>
      <c r="J8589" s="3" t="s">
        <v>27</v>
      </c>
      <c r="K8589" s="3" t="s">
        <v>42</v>
      </c>
      <c r="L8589" s="3" t="s">
        <v>43</v>
      </c>
      <c r="M8589" s="3">
        <v>90049</v>
      </c>
      <c r="N8589" s="3" t="s">
        <v>44</v>
      </c>
      <c r="O8589" s="3" t="s">
        <v>2858</v>
      </c>
      <c r="P8589" s="3" t="s">
        <v>46</v>
      </c>
      <c r="Q8589" s="3" t="s">
        <v>78</v>
      </c>
      <c r="R8589" s="3" t="s">
        <v>2859</v>
      </c>
      <c r="S8589" s="3">
        <v>168.1</v>
      </c>
      <c r="T8589" s="3">
        <v>5</v>
      </c>
      <c r="U8589" s="3">
        <v>0</v>
      </c>
      <c r="V8589" s="3">
        <v>43.705999999999996</v>
      </c>
    </row>
    <row r="8590" spans="1:22" ht="14.25" customHeight="1" x14ac:dyDescent="0.25">
      <c r="A8590" s="3">
        <v>8589</v>
      </c>
      <c r="B8590" s="3" t="s">
        <v>10125</v>
      </c>
      <c r="C8590" s="4">
        <f>YEAR(Table_1[[#This Row],[Order Date]])</f>
        <v>2012</v>
      </c>
      <c r="D8590" s="9">
        <v>41044</v>
      </c>
      <c r="E8590" s="3">
        <v>41051</v>
      </c>
      <c r="F8590" s="3" t="s">
        <v>50</v>
      </c>
      <c r="G8590" s="3" t="s">
        <v>6751</v>
      </c>
      <c r="H8590" s="3" t="s">
        <v>6752</v>
      </c>
      <c r="I8590" s="3" t="s">
        <v>41</v>
      </c>
      <c r="J8590" s="3" t="s">
        <v>27</v>
      </c>
      <c r="K8590" s="3" t="s">
        <v>146</v>
      </c>
      <c r="L8590" s="3" t="s">
        <v>147</v>
      </c>
      <c r="M8590" s="3">
        <v>19140</v>
      </c>
      <c r="N8590" s="3" t="s">
        <v>148</v>
      </c>
      <c r="O8590" s="3" t="s">
        <v>2216</v>
      </c>
      <c r="P8590" s="3" t="s">
        <v>46</v>
      </c>
      <c r="Q8590" s="3" t="s">
        <v>59</v>
      </c>
      <c r="R8590" s="3" t="s">
        <v>2217</v>
      </c>
      <c r="S8590" s="3">
        <v>51.967999999999996</v>
      </c>
      <c r="T8590" s="3">
        <v>2</v>
      </c>
      <c r="U8590" s="3">
        <v>0.2</v>
      </c>
      <c r="V8590" s="3">
        <v>-10.393600000000001</v>
      </c>
    </row>
    <row r="8591" spans="1:22" ht="14.25" customHeight="1" x14ac:dyDescent="0.25">
      <c r="A8591" s="3">
        <v>8590</v>
      </c>
      <c r="B8591" s="3" t="s">
        <v>10126</v>
      </c>
      <c r="C8591" s="4">
        <f>YEAR(Table_1[[#This Row],[Order Date]])</f>
        <v>2014</v>
      </c>
      <c r="D8591" s="9">
        <v>41669</v>
      </c>
      <c r="E8591" s="3">
        <v>41672</v>
      </c>
      <c r="F8591" s="3" t="s">
        <v>188</v>
      </c>
      <c r="G8591" s="3" t="s">
        <v>3550</v>
      </c>
      <c r="H8591" s="3" t="s">
        <v>3551</v>
      </c>
      <c r="I8591" s="3" t="s">
        <v>26</v>
      </c>
      <c r="J8591" s="3" t="s">
        <v>27</v>
      </c>
      <c r="K8591" s="3" t="s">
        <v>146</v>
      </c>
      <c r="L8591" s="3" t="s">
        <v>147</v>
      </c>
      <c r="M8591" s="3">
        <v>19120</v>
      </c>
      <c r="N8591" s="3" t="s">
        <v>148</v>
      </c>
      <c r="O8591" s="3" t="s">
        <v>366</v>
      </c>
      <c r="P8591" s="3" t="s">
        <v>46</v>
      </c>
      <c r="Q8591" s="3" t="s">
        <v>68</v>
      </c>
      <c r="R8591" s="3" t="s">
        <v>367</v>
      </c>
      <c r="S8591" s="3">
        <v>4.7679999999999998</v>
      </c>
      <c r="T8591" s="3">
        <v>2</v>
      </c>
      <c r="U8591" s="3">
        <v>0.2</v>
      </c>
      <c r="V8591" s="3">
        <v>0.47680000000000011</v>
      </c>
    </row>
    <row r="8592" spans="1:22" ht="14.25" customHeight="1" x14ac:dyDescent="0.25">
      <c r="A8592" s="3">
        <v>8591</v>
      </c>
      <c r="B8592" s="3" t="s">
        <v>10127</v>
      </c>
      <c r="C8592" s="4">
        <f>YEAR(Table_1[[#This Row],[Order Date]])</f>
        <v>2014</v>
      </c>
      <c r="D8592" s="9">
        <v>41912</v>
      </c>
      <c r="E8592" s="3">
        <v>41914</v>
      </c>
      <c r="F8592" s="3" t="s">
        <v>188</v>
      </c>
      <c r="G8592" s="3" t="s">
        <v>792</v>
      </c>
      <c r="H8592" s="3" t="s">
        <v>793</v>
      </c>
      <c r="I8592" s="3" t="s">
        <v>41</v>
      </c>
      <c r="J8592" s="3" t="s">
        <v>27</v>
      </c>
      <c r="K8592" s="3" t="s">
        <v>6102</v>
      </c>
      <c r="L8592" s="3" t="s">
        <v>267</v>
      </c>
      <c r="M8592" s="3">
        <v>11550</v>
      </c>
      <c r="N8592" s="3" t="s">
        <v>148</v>
      </c>
      <c r="O8592" s="3" t="s">
        <v>6439</v>
      </c>
      <c r="P8592" s="3" t="s">
        <v>46</v>
      </c>
      <c r="Q8592" s="3" t="s">
        <v>173</v>
      </c>
      <c r="R8592" s="3" t="s">
        <v>6440</v>
      </c>
      <c r="S8592" s="3">
        <v>7.98</v>
      </c>
      <c r="T8592" s="3">
        <v>3</v>
      </c>
      <c r="U8592" s="3">
        <v>0</v>
      </c>
      <c r="V8592" s="3">
        <v>3.9102000000000006</v>
      </c>
    </row>
    <row r="8593" spans="1:22" ht="14.25" customHeight="1" x14ac:dyDescent="0.25">
      <c r="A8593" s="3">
        <v>8592</v>
      </c>
      <c r="B8593" s="3" t="s">
        <v>10128</v>
      </c>
      <c r="C8593" s="4">
        <f>YEAR(Table_1[[#This Row],[Order Date]])</f>
        <v>2014</v>
      </c>
      <c r="D8593" s="9">
        <v>41753</v>
      </c>
      <c r="E8593" s="3">
        <v>41756</v>
      </c>
      <c r="F8593" s="3" t="s">
        <v>188</v>
      </c>
      <c r="G8593" s="3" t="s">
        <v>51</v>
      </c>
      <c r="H8593" s="3" t="s">
        <v>52</v>
      </c>
      <c r="I8593" s="3" t="s">
        <v>26</v>
      </c>
      <c r="J8593" s="3" t="s">
        <v>27</v>
      </c>
      <c r="K8593" s="3" t="s">
        <v>10129</v>
      </c>
      <c r="L8593" s="3" t="s">
        <v>457</v>
      </c>
      <c r="M8593" s="3">
        <v>80634</v>
      </c>
      <c r="N8593" s="3" t="s">
        <v>44</v>
      </c>
      <c r="O8593" s="3" t="s">
        <v>4131</v>
      </c>
      <c r="P8593" s="3" t="s">
        <v>46</v>
      </c>
      <c r="Q8593" s="3" t="s">
        <v>173</v>
      </c>
      <c r="R8593" s="3" t="s">
        <v>186</v>
      </c>
      <c r="S8593" s="3">
        <v>18.687999999999999</v>
      </c>
      <c r="T8593" s="3">
        <v>2</v>
      </c>
      <c r="U8593" s="3">
        <v>0.2</v>
      </c>
      <c r="V8593" s="3">
        <v>7.008</v>
      </c>
    </row>
    <row r="8594" spans="1:22" ht="14.25" customHeight="1" x14ac:dyDescent="0.25">
      <c r="A8594" s="3">
        <v>8593</v>
      </c>
      <c r="B8594" s="3" t="s">
        <v>10128</v>
      </c>
      <c r="C8594" s="4">
        <f>YEAR(Table_1[[#This Row],[Order Date]])</f>
        <v>2014</v>
      </c>
      <c r="D8594" s="9">
        <v>41753</v>
      </c>
      <c r="E8594" s="3">
        <v>41756</v>
      </c>
      <c r="F8594" s="3" t="s">
        <v>188</v>
      </c>
      <c r="G8594" s="3" t="s">
        <v>51</v>
      </c>
      <c r="H8594" s="3" t="s">
        <v>52</v>
      </c>
      <c r="I8594" s="3" t="s">
        <v>26</v>
      </c>
      <c r="J8594" s="3" t="s">
        <v>27</v>
      </c>
      <c r="K8594" s="3" t="s">
        <v>10129</v>
      </c>
      <c r="L8594" s="3" t="s">
        <v>457</v>
      </c>
      <c r="M8594" s="3">
        <v>80634</v>
      </c>
      <c r="N8594" s="3" t="s">
        <v>44</v>
      </c>
      <c r="O8594" s="3" t="s">
        <v>8003</v>
      </c>
      <c r="P8594" s="3" t="s">
        <v>32</v>
      </c>
      <c r="Q8594" s="3" t="s">
        <v>65</v>
      </c>
      <c r="R8594" s="3" t="s">
        <v>8004</v>
      </c>
      <c r="S8594" s="3">
        <v>11.664000000000001</v>
      </c>
      <c r="T8594" s="3">
        <v>3</v>
      </c>
      <c r="U8594" s="3">
        <v>0.2</v>
      </c>
      <c r="V8594" s="3">
        <v>3.3534000000000006</v>
      </c>
    </row>
    <row r="8595" spans="1:22" ht="14.25" customHeight="1" x14ac:dyDescent="0.25">
      <c r="A8595" s="3">
        <v>8594</v>
      </c>
      <c r="B8595" s="3" t="s">
        <v>10130</v>
      </c>
      <c r="C8595" s="4">
        <f>YEAR(Table_1[[#This Row],[Order Date]])</f>
        <v>2014</v>
      </c>
      <c r="D8595" s="9">
        <v>41953</v>
      </c>
      <c r="E8595" s="3">
        <v>41957</v>
      </c>
      <c r="F8595" s="3" t="s">
        <v>50</v>
      </c>
      <c r="G8595" s="3" t="s">
        <v>2717</v>
      </c>
      <c r="H8595" s="3" t="s">
        <v>2718</v>
      </c>
      <c r="I8595" s="3" t="s">
        <v>102</v>
      </c>
      <c r="J8595" s="3" t="s">
        <v>27</v>
      </c>
      <c r="K8595" s="3" t="s">
        <v>1521</v>
      </c>
      <c r="L8595" s="3" t="s">
        <v>54</v>
      </c>
      <c r="M8595" s="3">
        <v>32216</v>
      </c>
      <c r="N8595" s="3" t="s">
        <v>30</v>
      </c>
      <c r="O8595" s="3" t="s">
        <v>1662</v>
      </c>
      <c r="P8595" s="3" t="s">
        <v>71</v>
      </c>
      <c r="Q8595" s="3" t="s">
        <v>161</v>
      </c>
      <c r="R8595" s="3" t="s">
        <v>1663</v>
      </c>
      <c r="S8595" s="3">
        <v>191.976</v>
      </c>
      <c r="T8595" s="3">
        <v>3</v>
      </c>
      <c r="U8595" s="3">
        <v>0.2</v>
      </c>
      <c r="V8595" s="3">
        <v>38.395199999999988</v>
      </c>
    </row>
    <row r="8596" spans="1:22" ht="14.25" customHeight="1" x14ac:dyDescent="0.25">
      <c r="A8596" s="3">
        <v>8595</v>
      </c>
      <c r="B8596" s="3" t="s">
        <v>10130</v>
      </c>
      <c r="C8596" s="4">
        <f>YEAR(Table_1[[#This Row],[Order Date]])</f>
        <v>2014</v>
      </c>
      <c r="D8596" s="9">
        <v>41953</v>
      </c>
      <c r="E8596" s="3">
        <v>41957</v>
      </c>
      <c r="F8596" s="3" t="s">
        <v>50</v>
      </c>
      <c r="G8596" s="3" t="s">
        <v>2717</v>
      </c>
      <c r="H8596" s="3" t="s">
        <v>2718</v>
      </c>
      <c r="I8596" s="3" t="s">
        <v>102</v>
      </c>
      <c r="J8596" s="3" t="s">
        <v>27</v>
      </c>
      <c r="K8596" s="3" t="s">
        <v>1521</v>
      </c>
      <c r="L8596" s="3" t="s">
        <v>54</v>
      </c>
      <c r="M8596" s="3">
        <v>32216</v>
      </c>
      <c r="N8596" s="3" t="s">
        <v>30</v>
      </c>
      <c r="O8596" s="3" t="s">
        <v>9195</v>
      </c>
      <c r="P8596" s="3" t="s">
        <v>71</v>
      </c>
      <c r="Q8596" s="3" t="s">
        <v>72</v>
      </c>
      <c r="R8596" s="3" t="s">
        <v>9196</v>
      </c>
      <c r="S8596" s="3">
        <v>499.16800000000006</v>
      </c>
      <c r="T8596" s="3">
        <v>4</v>
      </c>
      <c r="U8596" s="3">
        <v>0.2</v>
      </c>
      <c r="V8596" s="3">
        <v>31.197999999999993</v>
      </c>
    </row>
    <row r="8597" spans="1:22" ht="14.25" customHeight="1" x14ac:dyDescent="0.25">
      <c r="A8597" s="3">
        <v>8596</v>
      </c>
      <c r="B8597" s="3" t="s">
        <v>10131</v>
      </c>
      <c r="C8597" s="4">
        <f>YEAR(Table_1[[#This Row],[Order Date]])</f>
        <v>2011</v>
      </c>
      <c r="D8597" s="9">
        <v>40668</v>
      </c>
      <c r="E8597" s="3">
        <v>40670</v>
      </c>
      <c r="F8597" s="3" t="s">
        <v>188</v>
      </c>
      <c r="G8597" s="3" t="s">
        <v>2028</v>
      </c>
      <c r="H8597" s="3" t="s">
        <v>2029</v>
      </c>
      <c r="I8597" s="3" t="s">
        <v>41</v>
      </c>
      <c r="J8597" s="3" t="s">
        <v>27</v>
      </c>
      <c r="K8597" s="3" t="s">
        <v>1127</v>
      </c>
      <c r="L8597" s="3" t="s">
        <v>319</v>
      </c>
      <c r="M8597" s="3">
        <v>22204</v>
      </c>
      <c r="N8597" s="3" t="s">
        <v>30</v>
      </c>
      <c r="O8597" s="3" t="s">
        <v>3877</v>
      </c>
      <c r="P8597" s="3" t="s">
        <v>46</v>
      </c>
      <c r="Q8597" s="3" t="s">
        <v>75</v>
      </c>
      <c r="R8597" s="3" t="s">
        <v>1214</v>
      </c>
      <c r="S8597" s="3">
        <v>11.88</v>
      </c>
      <c r="T8597" s="3">
        <v>2</v>
      </c>
      <c r="U8597" s="3">
        <v>0</v>
      </c>
      <c r="V8597" s="3">
        <v>5.3460000000000001</v>
      </c>
    </row>
    <row r="8598" spans="1:22" ht="14.25" customHeight="1" x14ac:dyDescent="0.25">
      <c r="A8598" s="3">
        <v>8597</v>
      </c>
      <c r="B8598" s="3" t="s">
        <v>10131</v>
      </c>
      <c r="C8598" s="4">
        <f>YEAR(Table_1[[#This Row],[Order Date]])</f>
        <v>2011</v>
      </c>
      <c r="D8598" s="9">
        <v>40668</v>
      </c>
      <c r="E8598" s="3">
        <v>40670</v>
      </c>
      <c r="F8598" s="3" t="s">
        <v>188</v>
      </c>
      <c r="G8598" s="3" t="s">
        <v>2028</v>
      </c>
      <c r="H8598" s="3" t="s">
        <v>2029</v>
      </c>
      <c r="I8598" s="3" t="s">
        <v>41</v>
      </c>
      <c r="J8598" s="3" t="s">
        <v>27</v>
      </c>
      <c r="K8598" s="3" t="s">
        <v>1127</v>
      </c>
      <c r="L8598" s="3" t="s">
        <v>319</v>
      </c>
      <c r="M8598" s="3">
        <v>22204</v>
      </c>
      <c r="N8598" s="3" t="s">
        <v>30</v>
      </c>
      <c r="O8598" s="3" t="s">
        <v>1054</v>
      </c>
      <c r="P8598" s="3" t="s">
        <v>46</v>
      </c>
      <c r="Q8598" s="3" t="s">
        <v>90</v>
      </c>
      <c r="R8598" s="3" t="s">
        <v>186</v>
      </c>
      <c r="S8598" s="3">
        <v>35.44</v>
      </c>
      <c r="T8598" s="3">
        <v>1</v>
      </c>
      <c r="U8598" s="3">
        <v>0</v>
      </c>
      <c r="V8598" s="3">
        <v>16.656799999999997</v>
      </c>
    </row>
    <row r="8599" spans="1:22" ht="14.25" customHeight="1" x14ac:dyDescent="0.25">
      <c r="A8599" s="3">
        <v>8598</v>
      </c>
      <c r="B8599" s="3" t="s">
        <v>10132</v>
      </c>
      <c r="C8599" s="4">
        <f>YEAR(Table_1[[#This Row],[Order Date]])</f>
        <v>2013</v>
      </c>
      <c r="D8599" s="9">
        <v>41575</v>
      </c>
      <c r="E8599" s="3">
        <v>41579</v>
      </c>
      <c r="F8599" s="3" t="s">
        <v>50</v>
      </c>
      <c r="G8599" s="3" t="s">
        <v>475</v>
      </c>
      <c r="H8599" s="3" t="s">
        <v>476</v>
      </c>
      <c r="I8599" s="3" t="s">
        <v>102</v>
      </c>
      <c r="J8599" s="3" t="s">
        <v>27</v>
      </c>
      <c r="K8599" s="3" t="s">
        <v>127</v>
      </c>
      <c r="L8599" s="3" t="s">
        <v>43</v>
      </c>
      <c r="M8599" s="3">
        <v>94122</v>
      </c>
      <c r="N8599" s="3" t="s">
        <v>44</v>
      </c>
      <c r="O8599" s="3" t="s">
        <v>8891</v>
      </c>
      <c r="P8599" s="3" t="s">
        <v>46</v>
      </c>
      <c r="Q8599" s="3" t="s">
        <v>75</v>
      </c>
      <c r="R8599" s="3" t="s">
        <v>8892</v>
      </c>
      <c r="S8599" s="3">
        <v>67.13600000000001</v>
      </c>
      <c r="T8599" s="3">
        <v>4</v>
      </c>
      <c r="U8599" s="3">
        <v>0.2</v>
      </c>
      <c r="V8599" s="3">
        <v>25.175999999999998</v>
      </c>
    </row>
    <row r="8600" spans="1:22" ht="14.25" customHeight="1" x14ac:dyDescent="0.25">
      <c r="A8600" s="3">
        <v>8599</v>
      </c>
      <c r="B8600" s="3" t="s">
        <v>10133</v>
      </c>
      <c r="C8600" s="4">
        <f>YEAR(Table_1[[#This Row],[Order Date]])</f>
        <v>2011</v>
      </c>
      <c r="D8600" s="9">
        <v>40873</v>
      </c>
      <c r="E8600" s="3">
        <v>40878</v>
      </c>
      <c r="F8600" s="3" t="s">
        <v>50</v>
      </c>
      <c r="G8600" s="3" t="s">
        <v>5584</v>
      </c>
      <c r="H8600" s="3" t="s">
        <v>5585</v>
      </c>
      <c r="I8600" s="3" t="s">
        <v>41</v>
      </c>
      <c r="J8600" s="3" t="s">
        <v>27</v>
      </c>
      <c r="K8600" s="3" t="s">
        <v>3488</v>
      </c>
      <c r="L8600" s="3" t="s">
        <v>43</v>
      </c>
      <c r="M8600" s="3">
        <v>93727</v>
      </c>
      <c r="N8600" s="3" t="s">
        <v>44</v>
      </c>
      <c r="O8600" s="3" t="s">
        <v>2936</v>
      </c>
      <c r="P8600" s="3" t="s">
        <v>46</v>
      </c>
      <c r="Q8600" s="3" t="s">
        <v>75</v>
      </c>
      <c r="R8600" s="3" t="s">
        <v>2937</v>
      </c>
      <c r="S8600" s="3">
        <v>4.32</v>
      </c>
      <c r="T8600" s="3">
        <v>3</v>
      </c>
      <c r="U8600" s="3">
        <v>0.2</v>
      </c>
      <c r="V8600" s="3">
        <v>1.512</v>
      </c>
    </row>
    <row r="8601" spans="1:22" ht="14.25" customHeight="1" x14ac:dyDescent="0.25">
      <c r="A8601" s="3">
        <v>8600</v>
      </c>
      <c r="B8601" s="3" t="s">
        <v>10133</v>
      </c>
      <c r="C8601" s="4">
        <f>YEAR(Table_1[[#This Row],[Order Date]])</f>
        <v>2011</v>
      </c>
      <c r="D8601" s="9">
        <v>40873</v>
      </c>
      <c r="E8601" s="3">
        <v>40878</v>
      </c>
      <c r="F8601" s="3" t="s">
        <v>50</v>
      </c>
      <c r="G8601" s="3" t="s">
        <v>5584</v>
      </c>
      <c r="H8601" s="3" t="s">
        <v>5585</v>
      </c>
      <c r="I8601" s="3" t="s">
        <v>41</v>
      </c>
      <c r="J8601" s="3" t="s">
        <v>27</v>
      </c>
      <c r="K8601" s="3" t="s">
        <v>3488</v>
      </c>
      <c r="L8601" s="3" t="s">
        <v>43</v>
      </c>
      <c r="M8601" s="3">
        <v>93727</v>
      </c>
      <c r="N8601" s="3" t="s">
        <v>44</v>
      </c>
      <c r="O8601" s="3" t="s">
        <v>4058</v>
      </c>
      <c r="P8601" s="3" t="s">
        <v>46</v>
      </c>
      <c r="Q8601" s="3" t="s">
        <v>90</v>
      </c>
      <c r="R8601" s="3" t="s">
        <v>4059</v>
      </c>
      <c r="S8601" s="3">
        <v>14.940000000000001</v>
      </c>
      <c r="T8601" s="3">
        <v>3</v>
      </c>
      <c r="U8601" s="3">
        <v>0</v>
      </c>
      <c r="V8601" s="3">
        <v>7.0218000000000007</v>
      </c>
    </row>
    <row r="8602" spans="1:22" ht="14.25" customHeight="1" x14ac:dyDescent="0.25">
      <c r="A8602" s="3">
        <v>8601</v>
      </c>
      <c r="B8602" s="3" t="s">
        <v>10133</v>
      </c>
      <c r="C8602" s="4">
        <f>YEAR(Table_1[[#This Row],[Order Date]])</f>
        <v>2011</v>
      </c>
      <c r="D8602" s="9">
        <v>40873</v>
      </c>
      <c r="E8602" s="3">
        <v>40878</v>
      </c>
      <c r="F8602" s="3" t="s">
        <v>50</v>
      </c>
      <c r="G8602" s="3" t="s">
        <v>5584</v>
      </c>
      <c r="H8602" s="3" t="s">
        <v>5585</v>
      </c>
      <c r="I8602" s="3" t="s">
        <v>41</v>
      </c>
      <c r="J8602" s="3" t="s">
        <v>27</v>
      </c>
      <c r="K8602" s="3" t="s">
        <v>3488</v>
      </c>
      <c r="L8602" s="3" t="s">
        <v>43</v>
      </c>
      <c r="M8602" s="3">
        <v>93727</v>
      </c>
      <c r="N8602" s="3" t="s">
        <v>44</v>
      </c>
      <c r="O8602" s="3" t="s">
        <v>5131</v>
      </c>
      <c r="P8602" s="3" t="s">
        <v>46</v>
      </c>
      <c r="Q8602" s="3" t="s">
        <v>78</v>
      </c>
      <c r="R8602" s="3" t="s">
        <v>5132</v>
      </c>
      <c r="S8602" s="3">
        <v>40.54</v>
      </c>
      <c r="T8602" s="3">
        <v>2</v>
      </c>
      <c r="U8602" s="3">
        <v>0</v>
      </c>
      <c r="V8602" s="3">
        <v>11.351200000000002</v>
      </c>
    </row>
    <row r="8603" spans="1:22" ht="14.25" customHeight="1" x14ac:dyDescent="0.25">
      <c r="A8603" s="3">
        <v>8602</v>
      </c>
      <c r="B8603" s="3" t="s">
        <v>10133</v>
      </c>
      <c r="C8603" s="4">
        <f>YEAR(Table_1[[#This Row],[Order Date]])</f>
        <v>2011</v>
      </c>
      <c r="D8603" s="9">
        <v>40873</v>
      </c>
      <c r="E8603" s="3">
        <v>40878</v>
      </c>
      <c r="F8603" s="3" t="s">
        <v>50</v>
      </c>
      <c r="G8603" s="3" t="s">
        <v>5584</v>
      </c>
      <c r="H8603" s="3" t="s">
        <v>5585</v>
      </c>
      <c r="I8603" s="3" t="s">
        <v>41</v>
      </c>
      <c r="J8603" s="3" t="s">
        <v>27</v>
      </c>
      <c r="K8603" s="3" t="s">
        <v>3488</v>
      </c>
      <c r="L8603" s="3" t="s">
        <v>43</v>
      </c>
      <c r="M8603" s="3">
        <v>93727</v>
      </c>
      <c r="N8603" s="3" t="s">
        <v>44</v>
      </c>
      <c r="O8603" s="3" t="s">
        <v>5389</v>
      </c>
      <c r="P8603" s="3" t="s">
        <v>46</v>
      </c>
      <c r="Q8603" s="3" t="s">
        <v>75</v>
      </c>
      <c r="R8603" s="3" t="s">
        <v>5390</v>
      </c>
      <c r="S8603" s="3">
        <v>7.3120000000000012</v>
      </c>
      <c r="T8603" s="3">
        <v>1</v>
      </c>
      <c r="U8603" s="3">
        <v>0.2</v>
      </c>
      <c r="V8603" s="3">
        <v>2.5591999999999997</v>
      </c>
    </row>
    <row r="8604" spans="1:22" ht="14.25" customHeight="1" x14ac:dyDescent="0.25">
      <c r="A8604" s="3">
        <v>8603</v>
      </c>
      <c r="B8604" s="3" t="s">
        <v>10134</v>
      </c>
      <c r="C8604" s="4">
        <f>YEAR(Table_1[[#This Row],[Order Date]])</f>
        <v>2011</v>
      </c>
      <c r="D8604" s="9">
        <v>40908</v>
      </c>
      <c r="E8604" s="3">
        <v>40908</v>
      </c>
      <c r="F8604" s="3" t="s">
        <v>1290</v>
      </c>
      <c r="G8604" s="3" t="s">
        <v>2599</v>
      </c>
      <c r="H8604" s="3" t="s">
        <v>2600</v>
      </c>
      <c r="I8604" s="3" t="s">
        <v>102</v>
      </c>
      <c r="J8604" s="3" t="s">
        <v>27</v>
      </c>
      <c r="K8604" s="3" t="s">
        <v>3319</v>
      </c>
      <c r="L8604" s="3" t="s">
        <v>1392</v>
      </c>
      <c r="M8604" s="3">
        <v>89502</v>
      </c>
      <c r="N8604" s="3" t="s">
        <v>44</v>
      </c>
      <c r="O8604" s="3" t="s">
        <v>6348</v>
      </c>
      <c r="P8604" s="3" t="s">
        <v>71</v>
      </c>
      <c r="Q8604" s="3" t="s">
        <v>72</v>
      </c>
      <c r="R8604" s="3" t="s">
        <v>6349</v>
      </c>
      <c r="S8604" s="3">
        <v>475.94400000000002</v>
      </c>
      <c r="T8604" s="3">
        <v>7</v>
      </c>
      <c r="U8604" s="3">
        <v>0.2</v>
      </c>
      <c r="V8604" s="3">
        <v>59.492999999999952</v>
      </c>
    </row>
    <row r="8605" spans="1:22" ht="14.25" customHeight="1" x14ac:dyDescent="0.25">
      <c r="A8605" s="3">
        <v>8604</v>
      </c>
      <c r="B8605" s="3" t="s">
        <v>10135</v>
      </c>
      <c r="C8605" s="4">
        <f>YEAR(Table_1[[#This Row],[Order Date]])</f>
        <v>2013</v>
      </c>
      <c r="D8605" s="9">
        <v>41277</v>
      </c>
      <c r="E8605" s="3">
        <v>41282</v>
      </c>
      <c r="F8605" s="3" t="s">
        <v>50</v>
      </c>
      <c r="G8605" s="3" t="s">
        <v>1005</v>
      </c>
      <c r="H8605" s="3" t="s">
        <v>1006</v>
      </c>
      <c r="I8605" s="3" t="s">
        <v>41</v>
      </c>
      <c r="J8605" s="3" t="s">
        <v>27</v>
      </c>
      <c r="K8605" s="3" t="s">
        <v>678</v>
      </c>
      <c r="L8605" s="3" t="s">
        <v>104</v>
      </c>
      <c r="M8605" s="3">
        <v>78207</v>
      </c>
      <c r="N8605" s="3" t="s">
        <v>105</v>
      </c>
      <c r="O8605" s="3" t="s">
        <v>4817</v>
      </c>
      <c r="P8605" s="3" t="s">
        <v>71</v>
      </c>
      <c r="Q8605" s="3" t="s">
        <v>161</v>
      </c>
      <c r="R8605" s="3" t="s">
        <v>4818</v>
      </c>
      <c r="S8605" s="3">
        <v>30.080000000000002</v>
      </c>
      <c r="T8605" s="3">
        <v>2</v>
      </c>
      <c r="U8605" s="3">
        <v>0.2</v>
      </c>
      <c r="V8605" s="3">
        <v>-5.2640000000000002</v>
      </c>
    </row>
    <row r="8606" spans="1:22" ht="14.25" customHeight="1" x14ac:dyDescent="0.25">
      <c r="A8606" s="3">
        <v>8605</v>
      </c>
      <c r="B8606" s="3" t="s">
        <v>10135</v>
      </c>
      <c r="C8606" s="4">
        <f>YEAR(Table_1[[#This Row],[Order Date]])</f>
        <v>2013</v>
      </c>
      <c r="D8606" s="9">
        <v>41277</v>
      </c>
      <c r="E8606" s="3">
        <v>41282</v>
      </c>
      <c r="F8606" s="3" t="s">
        <v>50</v>
      </c>
      <c r="G8606" s="3" t="s">
        <v>1005</v>
      </c>
      <c r="H8606" s="3" t="s">
        <v>1006</v>
      </c>
      <c r="I8606" s="3" t="s">
        <v>41</v>
      </c>
      <c r="J8606" s="3" t="s">
        <v>27</v>
      </c>
      <c r="K8606" s="3" t="s">
        <v>678</v>
      </c>
      <c r="L8606" s="3" t="s">
        <v>104</v>
      </c>
      <c r="M8606" s="3">
        <v>78207</v>
      </c>
      <c r="N8606" s="3" t="s">
        <v>105</v>
      </c>
      <c r="O8606" s="3" t="s">
        <v>7137</v>
      </c>
      <c r="P8606" s="3" t="s">
        <v>71</v>
      </c>
      <c r="Q8606" s="3" t="s">
        <v>161</v>
      </c>
      <c r="R8606" s="3" t="s">
        <v>7138</v>
      </c>
      <c r="S8606" s="3">
        <v>165.60000000000002</v>
      </c>
      <c r="T8606" s="3">
        <v>3</v>
      </c>
      <c r="U8606" s="3">
        <v>0.2</v>
      </c>
      <c r="V8606" s="3">
        <v>-6.2100000000000151</v>
      </c>
    </row>
    <row r="8607" spans="1:22" ht="14.25" customHeight="1" x14ac:dyDescent="0.25">
      <c r="A8607" s="3">
        <v>8606</v>
      </c>
      <c r="B8607" s="3" t="s">
        <v>10135</v>
      </c>
      <c r="C8607" s="4">
        <f>YEAR(Table_1[[#This Row],[Order Date]])</f>
        <v>2013</v>
      </c>
      <c r="D8607" s="9">
        <v>41277</v>
      </c>
      <c r="E8607" s="3">
        <v>41282</v>
      </c>
      <c r="F8607" s="3" t="s">
        <v>50</v>
      </c>
      <c r="G8607" s="3" t="s">
        <v>1005</v>
      </c>
      <c r="H8607" s="3" t="s">
        <v>1006</v>
      </c>
      <c r="I8607" s="3" t="s">
        <v>41</v>
      </c>
      <c r="J8607" s="3" t="s">
        <v>27</v>
      </c>
      <c r="K8607" s="3" t="s">
        <v>678</v>
      </c>
      <c r="L8607" s="3" t="s">
        <v>104</v>
      </c>
      <c r="M8607" s="3">
        <v>78207</v>
      </c>
      <c r="N8607" s="3" t="s">
        <v>105</v>
      </c>
      <c r="O8607" s="3" t="s">
        <v>5833</v>
      </c>
      <c r="P8607" s="3" t="s">
        <v>71</v>
      </c>
      <c r="Q8607" s="3" t="s">
        <v>72</v>
      </c>
      <c r="R8607" s="3" t="s">
        <v>5834</v>
      </c>
      <c r="S8607" s="3">
        <v>180.96</v>
      </c>
      <c r="T8607" s="3">
        <v>5</v>
      </c>
      <c r="U8607" s="3">
        <v>0.2</v>
      </c>
      <c r="V8607" s="3">
        <v>13.571999999999996</v>
      </c>
    </row>
    <row r="8608" spans="1:22" ht="14.25" customHeight="1" x14ac:dyDescent="0.25">
      <c r="A8608" s="3">
        <v>8607</v>
      </c>
      <c r="B8608" s="3" t="s">
        <v>10136</v>
      </c>
      <c r="C8608" s="4">
        <f>YEAR(Table_1[[#This Row],[Order Date]])</f>
        <v>2014</v>
      </c>
      <c r="D8608" s="9">
        <v>41870</v>
      </c>
      <c r="E8608" s="3">
        <v>41874</v>
      </c>
      <c r="F8608" s="3" t="s">
        <v>50</v>
      </c>
      <c r="G8608" s="3" t="s">
        <v>3150</v>
      </c>
      <c r="H8608" s="3" t="s">
        <v>3151</v>
      </c>
      <c r="I8608" s="3" t="s">
        <v>26</v>
      </c>
      <c r="J8608" s="3" t="s">
        <v>27</v>
      </c>
      <c r="K8608" s="3" t="s">
        <v>3922</v>
      </c>
      <c r="L8608" s="3" t="s">
        <v>1245</v>
      </c>
      <c r="M8608" s="3">
        <v>2740</v>
      </c>
      <c r="N8608" s="3" t="s">
        <v>148</v>
      </c>
      <c r="O8608" s="3" t="s">
        <v>2205</v>
      </c>
      <c r="P8608" s="3" t="s">
        <v>71</v>
      </c>
      <c r="Q8608" s="3" t="s">
        <v>161</v>
      </c>
      <c r="R8608" s="3" t="s">
        <v>2206</v>
      </c>
      <c r="S8608" s="3">
        <v>23.18</v>
      </c>
      <c r="T8608" s="3">
        <v>2</v>
      </c>
      <c r="U8608" s="3">
        <v>0</v>
      </c>
      <c r="V8608" s="3">
        <v>7.6493999999999982</v>
      </c>
    </row>
    <row r="8609" spans="1:22" ht="14.25" customHeight="1" x14ac:dyDescent="0.25">
      <c r="A8609" s="3">
        <v>8608</v>
      </c>
      <c r="B8609" s="3" t="s">
        <v>10137</v>
      </c>
      <c r="C8609" s="4">
        <f>YEAR(Table_1[[#This Row],[Order Date]])</f>
        <v>2011</v>
      </c>
      <c r="D8609" s="9">
        <v>40698</v>
      </c>
      <c r="E8609" s="3">
        <v>40703</v>
      </c>
      <c r="F8609" s="3" t="s">
        <v>50</v>
      </c>
      <c r="G8609" s="3" t="s">
        <v>5183</v>
      </c>
      <c r="H8609" s="3" t="s">
        <v>5184</v>
      </c>
      <c r="I8609" s="3" t="s">
        <v>26</v>
      </c>
      <c r="J8609" s="3" t="s">
        <v>27</v>
      </c>
      <c r="K8609" s="3" t="s">
        <v>266</v>
      </c>
      <c r="L8609" s="3" t="s">
        <v>267</v>
      </c>
      <c r="M8609" s="3">
        <v>10035</v>
      </c>
      <c r="N8609" s="3" t="s">
        <v>148</v>
      </c>
      <c r="O8609" s="3" t="s">
        <v>4583</v>
      </c>
      <c r="P8609" s="3" t="s">
        <v>32</v>
      </c>
      <c r="Q8609" s="3" t="s">
        <v>65</v>
      </c>
      <c r="R8609" s="3" t="s">
        <v>4584</v>
      </c>
      <c r="S8609" s="3">
        <v>56.96</v>
      </c>
      <c r="T8609" s="3">
        <v>2</v>
      </c>
      <c r="U8609" s="3">
        <v>0</v>
      </c>
      <c r="V8609" s="3">
        <v>21.075200000000002</v>
      </c>
    </row>
    <row r="8610" spans="1:22" ht="14.25" customHeight="1" x14ac:dyDescent="0.25">
      <c r="A8610" s="3">
        <v>8609</v>
      </c>
      <c r="B8610" s="3" t="s">
        <v>10137</v>
      </c>
      <c r="C8610" s="4">
        <f>YEAR(Table_1[[#This Row],[Order Date]])</f>
        <v>2011</v>
      </c>
      <c r="D8610" s="9">
        <v>40698</v>
      </c>
      <c r="E8610" s="3">
        <v>40703</v>
      </c>
      <c r="F8610" s="3" t="s">
        <v>50</v>
      </c>
      <c r="G8610" s="3" t="s">
        <v>5183</v>
      </c>
      <c r="H8610" s="3" t="s">
        <v>5184</v>
      </c>
      <c r="I8610" s="3" t="s">
        <v>26</v>
      </c>
      <c r="J8610" s="3" t="s">
        <v>27</v>
      </c>
      <c r="K8610" s="3" t="s">
        <v>266</v>
      </c>
      <c r="L8610" s="3" t="s">
        <v>267</v>
      </c>
      <c r="M8610" s="3">
        <v>10035</v>
      </c>
      <c r="N8610" s="3" t="s">
        <v>148</v>
      </c>
      <c r="O8610" s="3" t="s">
        <v>4091</v>
      </c>
      <c r="P8610" s="3" t="s">
        <v>46</v>
      </c>
      <c r="Q8610" s="3" t="s">
        <v>78</v>
      </c>
      <c r="R8610" s="3" t="s">
        <v>4092</v>
      </c>
      <c r="S8610" s="3">
        <v>15.56</v>
      </c>
      <c r="T8610" s="3">
        <v>4</v>
      </c>
      <c r="U8610" s="3">
        <v>0</v>
      </c>
      <c r="V8610" s="3">
        <v>4.0456000000000003</v>
      </c>
    </row>
    <row r="8611" spans="1:22" ht="14.25" customHeight="1" x14ac:dyDescent="0.25">
      <c r="A8611" s="3">
        <v>8610</v>
      </c>
      <c r="B8611" s="3" t="s">
        <v>10137</v>
      </c>
      <c r="C8611" s="4">
        <f>YEAR(Table_1[[#This Row],[Order Date]])</f>
        <v>2011</v>
      </c>
      <c r="D8611" s="9">
        <v>40698</v>
      </c>
      <c r="E8611" s="3">
        <v>40703</v>
      </c>
      <c r="F8611" s="3" t="s">
        <v>50</v>
      </c>
      <c r="G8611" s="3" t="s">
        <v>5183</v>
      </c>
      <c r="H8611" s="3" t="s">
        <v>5184</v>
      </c>
      <c r="I8611" s="3" t="s">
        <v>26</v>
      </c>
      <c r="J8611" s="3" t="s">
        <v>27</v>
      </c>
      <c r="K8611" s="3" t="s">
        <v>266</v>
      </c>
      <c r="L8611" s="3" t="s">
        <v>267</v>
      </c>
      <c r="M8611" s="3">
        <v>10035</v>
      </c>
      <c r="N8611" s="3" t="s">
        <v>148</v>
      </c>
      <c r="O8611" s="3" t="s">
        <v>2281</v>
      </c>
      <c r="P8611" s="3" t="s">
        <v>32</v>
      </c>
      <c r="Q8611" s="3" t="s">
        <v>33</v>
      </c>
      <c r="R8611" s="3" t="s">
        <v>2282</v>
      </c>
      <c r="S8611" s="3">
        <v>353.56799999999998</v>
      </c>
      <c r="T8611" s="3">
        <v>2</v>
      </c>
      <c r="U8611" s="3">
        <v>0.2</v>
      </c>
      <c r="V8611" s="3">
        <v>-44.196000000000026</v>
      </c>
    </row>
    <row r="8612" spans="1:22" ht="14.25" customHeight="1" x14ac:dyDescent="0.25">
      <c r="A8612" s="3">
        <v>8611</v>
      </c>
      <c r="B8612" s="3" t="s">
        <v>10137</v>
      </c>
      <c r="C8612" s="4">
        <f>YEAR(Table_1[[#This Row],[Order Date]])</f>
        <v>2011</v>
      </c>
      <c r="D8612" s="9">
        <v>40698</v>
      </c>
      <c r="E8612" s="3">
        <v>40703</v>
      </c>
      <c r="F8612" s="3" t="s">
        <v>50</v>
      </c>
      <c r="G8612" s="3" t="s">
        <v>5183</v>
      </c>
      <c r="H8612" s="3" t="s">
        <v>5184</v>
      </c>
      <c r="I8612" s="3" t="s">
        <v>26</v>
      </c>
      <c r="J8612" s="3" t="s">
        <v>27</v>
      </c>
      <c r="K8612" s="3" t="s">
        <v>266</v>
      </c>
      <c r="L8612" s="3" t="s">
        <v>267</v>
      </c>
      <c r="M8612" s="3">
        <v>10035</v>
      </c>
      <c r="N8612" s="3" t="s">
        <v>148</v>
      </c>
      <c r="O8612" s="3" t="s">
        <v>3027</v>
      </c>
      <c r="P8612" s="3" t="s">
        <v>32</v>
      </c>
      <c r="Q8612" s="3" t="s">
        <v>65</v>
      </c>
      <c r="R8612" s="3" t="s">
        <v>3028</v>
      </c>
      <c r="S8612" s="3">
        <v>13.96</v>
      </c>
      <c r="T8612" s="3">
        <v>2</v>
      </c>
      <c r="U8612" s="3">
        <v>0</v>
      </c>
      <c r="V8612" s="3">
        <v>6.7008000000000001</v>
      </c>
    </row>
    <row r="8613" spans="1:22" ht="14.25" customHeight="1" x14ac:dyDescent="0.25">
      <c r="A8613" s="3">
        <v>8612</v>
      </c>
      <c r="B8613" s="3" t="s">
        <v>10138</v>
      </c>
      <c r="C8613" s="4">
        <f>YEAR(Table_1[[#This Row],[Order Date]])</f>
        <v>2014</v>
      </c>
      <c r="D8613" s="9">
        <v>41957</v>
      </c>
      <c r="E8613" s="3">
        <v>41961</v>
      </c>
      <c r="F8613" s="3" t="s">
        <v>23</v>
      </c>
      <c r="G8613" s="3" t="s">
        <v>2813</v>
      </c>
      <c r="H8613" s="3" t="s">
        <v>2814</v>
      </c>
      <c r="I8613" s="3" t="s">
        <v>26</v>
      </c>
      <c r="J8613" s="3" t="s">
        <v>27</v>
      </c>
      <c r="K8613" s="3" t="s">
        <v>8826</v>
      </c>
      <c r="L8613" s="3" t="s">
        <v>43</v>
      </c>
      <c r="M8613" s="3">
        <v>93030</v>
      </c>
      <c r="N8613" s="3" t="s">
        <v>44</v>
      </c>
      <c r="O8613" s="3" t="s">
        <v>5541</v>
      </c>
      <c r="P8613" s="3" t="s">
        <v>71</v>
      </c>
      <c r="Q8613" s="3" t="s">
        <v>161</v>
      </c>
      <c r="R8613" s="3" t="s">
        <v>5542</v>
      </c>
      <c r="S8613" s="3">
        <v>82.95</v>
      </c>
      <c r="T8613" s="3">
        <v>5</v>
      </c>
      <c r="U8613" s="3">
        <v>0</v>
      </c>
      <c r="V8613" s="3">
        <v>29.032499999999999</v>
      </c>
    </row>
    <row r="8614" spans="1:22" ht="14.25" customHeight="1" x14ac:dyDescent="0.25">
      <c r="A8614" s="3">
        <v>8613</v>
      </c>
      <c r="B8614" s="3" t="s">
        <v>10139</v>
      </c>
      <c r="C8614" s="4">
        <f>YEAR(Table_1[[#This Row],[Order Date]])</f>
        <v>2013</v>
      </c>
      <c r="D8614" s="9">
        <v>41302</v>
      </c>
      <c r="E8614" s="3">
        <v>41306</v>
      </c>
      <c r="F8614" s="3" t="s">
        <v>23</v>
      </c>
      <c r="G8614" s="3" t="s">
        <v>3630</v>
      </c>
      <c r="H8614" s="3" t="s">
        <v>3631</v>
      </c>
      <c r="I8614" s="3" t="s">
        <v>41</v>
      </c>
      <c r="J8614" s="3" t="s">
        <v>27</v>
      </c>
      <c r="K8614" s="3" t="s">
        <v>42</v>
      </c>
      <c r="L8614" s="3" t="s">
        <v>43</v>
      </c>
      <c r="M8614" s="3">
        <v>90036</v>
      </c>
      <c r="N8614" s="3" t="s">
        <v>44</v>
      </c>
      <c r="O8614" s="3" t="s">
        <v>1561</v>
      </c>
      <c r="P8614" s="3" t="s">
        <v>46</v>
      </c>
      <c r="Q8614" s="3" t="s">
        <v>68</v>
      </c>
      <c r="R8614" s="3" t="s">
        <v>1562</v>
      </c>
      <c r="S8614" s="3">
        <v>39.68</v>
      </c>
      <c r="T8614" s="3">
        <v>2</v>
      </c>
      <c r="U8614" s="3">
        <v>0</v>
      </c>
      <c r="V8614" s="3">
        <v>10.316800000000001</v>
      </c>
    </row>
    <row r="8615" spans="1:22" ht="14.25" customHeight="1" x14ac:dyDescent="0.25">
      <c r="A8615" s="3">
        <v>8614</v>
      </c>
      <c r="B8615" s="3" t="s">
        <v>10140</v>
      </c>
      <c r="C8615" s="4">
        <f>YEAR(Table_1[[#This Row],[Order Date]])</f>
        <v>2013</v>
      </c>
      <c r="D8615" s="9">
        <v>41588</v>
      </c>
      <c r="E8615" s="3">
        <v>41593</v>
      </c>
      <c r="F8615" s="3" t="s">
        <v>50</v>
      </c>
      <c r="G8615" s="3" t="s">
        <v>536</v>
      </c>
      <c r="H8615" s="3" t="s">
        <v>537</v>
      </c>
      <c r="I8615" s="3" t="s">
        <v>26</v>
      </c>
      <c r="J8615" s="3" t="s">
        <v>27</v>
      </c>
      <c r="K8615" s="3" t="s">
        <v>3199</v>
      </c>
      <c r="L8615" s="3" t="s">
        <v>43</v>
      </c>
      <c r="M8615" s="3">
        <v>94601</v>
      </c>
      <c r="N8615" s="3" t="s">
        <v>44</v>
      </c>
      <c r="O8615" s="3" t="s">
        <v>1074</v>
      </c>
      <c r="P8615" s="3" t="s">
        <v>71</v>
      </c>
      <c r="Q8615" s="3" t="s">
        <v>161</v>
      </c>
      <c r="R8615" s="3" t="s">
        <v>1075</v>
      </c>
      <c r="S8615" s="3">
        <v>479.97</v>
      </c>
      <c r="T8615" s="3">
        <v>3</v>
      </c>
      <c r="U8615" s="3">
        <v>0</v>
      </c>
      <c r="V8615" s="3">
        <v>177.58890000000002</v>
      </c>
    </row>
    <row r="8616" spans="1:22" ht="14.25" customHeight="1" x14ac:dyDescent="0.25">
      <c r="A8616" s="3">
        <v>8615</v>
      </c>
      <c r="B8616" s="3" t="s">
        <v>10141</v>
      </c>
      <c r="C8616" s="4">
        <f>YEAR(Table_1[[#This Row],[Order Date]])</f>
        <v>2013</v>
      </c>
      <c r="D8616" s="9">
        <v>41528</v>
      </c>
      <c r="E8616" s="3">
        <v>41532</v>
      </c>
      <c r="F8616" s="3" t="s">
        <v>50</v>
      </c>
      <c r="G8616" s="3" t="s">
        <v>3550</v>
      </c>
      <c r="H8616" s="3" t="s">
        <v>3551</v>
      </c>
      <c r="I8616" s="3" t="s">
        <v>26</v>
      </c>
      <c r="J8616" s="3" t="s">
        <v>27</v>
      </c>
      <c r="K8616" s="3" t="s">
        <v>2534</v>
      </c>
      <c r="L8616" s="3" t="s">
        <v>96</v>
      </c>
      <c r="M8616" s="3">
        <v>98026</v>
      </c>
      <c r="N8616" s="3" t="s">
        <v>44</v>
      </c>
      <c r="O8616" s="3" t="s">
        <v>7382</v>
      </c>
      <c r="P8616" s="3" t="s">
        <v>46</v>
      </c>
      <c r="Q8616" s="3" t="s">
        <v>47</v>
      </c>
      <c r="R8616" s="3" t="s">
        <v>7383</v>
      </c>
      <c r="S8616" s="3">
        <v>7.38</v>
      </c>
      <c r="T8616" s="3">
        <v>2</v>
      </c>
      <c r="U8616" s="3">
        <v>0</v>
      </c>
      <c r="V8616" s="3">
        <v>3.4685999999999999</v>
      </c>
    </row>
    <row r="8617" spans="1:22" ht="14.25" customHeight="1" x14ac:dyDescent="0.25">
      <c r="A8617" s="3">
        <v>8616</v>
      </c>
      <c r="B8617" s="3" t="s">
        <v>10141</v>
      </c>
      <c r="C8617" s="4">
        <f>YEAR(Table_1[[#This Row],[Order Date]])</f>
        <v>2013</v>
      </c>
      <c r="D8617" s="9">
        <v>41528</v>
      </c>
      <c r="E8617" s="3">
        <v>41532</v>
      </c>
      <c r="F8617" s="3" t="s">
        <v>50</v>
      </c>
      <c r="G8617" s="3" t="s">
        <v>3550</v>
      </c>
      <c r="H8617" s="3" t="s">
        <v>3551</v>
      </c>
      <c r="I8617" s="3" t="s">
        <v>26</v>
      </c>
      <c r="J8617" s="3" t="s">
        <v>27</v>
      </c>
      <c r="K8617" s="3" t="s">
        <v>2534</v>
      </c>
      <c r="L8617" s="3" t="s">
        <v>96</v>
      </c>
      <c r="M8617" s="3">
        <v>98026</v>
      </c>
      <c r="N8617" s="3" t="s">
        <v>44</v>
      </c>
      <c r="O8617" s="3" t="s">
        <v>3877</v>
      </c>
      <c r="P8617" s="3" t="s">
        <v>46</v>
      </c>
      <c r="Q8617" s="3" t="s">
        <v>75</v>
      </c>
      <c r="R8617" s="3" t="s">
        <v>1214</v>
      </c>
      <c r="S8617" s="3">
        <v>14.256000000000002</v>
      </c>
      <c r="T8617" s="3">
        <v>3</v>
      </c>
      <c r="U8617" s="3">
        <v>0.2</v>
      </c>
      <c r="V8617" s="3">
        <v>4.4550000000000001</v>
      </c>
    </row>
    <row r="8618" spans="1:22" ht="14.25" customHeight="1" x14ac:dyDescent="0.25">
      <c r="A8618" s="3">
        <v>8617</v>
      </c>
      <c r="B8618" s="3" t="s">
        <v>10141</v>
      </c>
      <c r="C8618" s="4">
        <f>YEAR(Table_1[[#This Row],[Order Date]])</f>
        <v>2013</v>
      </c>
      <c r="D8618" s="9">
        <v>41528</v>
      </c>
      <c r="E8618" s="3">
        <v>41532</v>
      </c>
      <c r="F8618" s="3" t="s">
        <v>50</v>
      </c>
      <c r="G8618" s="3" t="s">
        <v>3550</v>
      </c>
      <c r="H8618" s="3" t="s">
        <v>3551</v>
      </c>
      <c r="I8618" s="3" t="s">
        <v>26</v>
      </c>
      <c r="J8618" s="3" t="s">
        <v>27</v>
      </c>
      <c r="K8618" s="3" t="s">
        <v>2534</v>
      </c>
      <c r="L8618" s="3" t="s">
        <v>96</v>
      </c>
      <c r="M8618" s="3">
        <v>98026</v>
      </c>
      <c r="N8618" s="3" t="s">
        <v>44</v>
      </c>
      <c r="O8618" s="3" t="s">
        <v>3275</v>
      </c>
      <c r="P8618" s="3" t="s">
        <v>46</v>
      </c>
      <c r="Q8618" s="3" t="s">
        <v>90</v>
      </c>
      <c r="R8618" s="3" t="s">
        <v>3276</v>
      </c>
      <c r="S8618" s="3">
        <v>81.98</v>
      </c>
      <c r="T8618" s="3">
        <v>2</v>
      </c>
      <c r="U8618" s="3">
        <v>0</v>
      </c>
      <c r="V8618" s="3">
        <v>40.170200000000001</v>
      </c>
    </row>
    <row r="8619" spans="1:22" ht="14.25" customHeight="1" x14ac:dyDescent="0.25">
      <c r="A8619" s="3">
        <v>8618</v>
      </c>
      <c r="B8619" s="3" t="s">
        <v>10141</v>
      </c>
      <c r="C8619" s="4">
        <f>YEAR(Table_1[[#This Row],[Order Date]])</f>
        <v>2013</v>
      </c>
      <c r="D8619" s="9">
        <v>41528</v>
      </c>
      <c r="E8619" s="3">
        <v>41532</v>
      </c>
      <c r="F8619" s="3" t="s">
        <v>50</v>
      </c>
      <c r="G8619" s="3" t="s">
        <v>3550</v>
      </c>
      <c r="H8619" s="3" t="s">
        <v>3551</v>
      </c>
      <c r="I8619" s="3" t="s">
        <v>26</v>
      </c>
      <c r="J8619" s="3" t="s">
        <v>27</v>
      </c>
      <c r="K8619" s="3" t="s">
        <v>2534</v>
      </c>
      <c r="L8619" s="3" t="s">
        <v>96</v>
      </c>
      <c r="M8619" s="3">
        <v>98026</v>
      </c>
      <c r="N8619" s="3" t="s">
        <v>44</v>
      </c>
      <c r="O8619" s="3" t="s">
        <v>2848</v>
      </c>
      <c r="P8619" s="3" t="s">
        <v>46</v>
      </c>
      <c r="Q8619" s="3" t="s">
        <v>75</v>
      </c>
      <c r="R8619" s="3" t="s">
        <v>2849</v>
      </c>
      <c r="S8619" s="3">
        <v>39.624000000000009</v>
      </c>
      <c r="T8619" s="3">
        <v>3</v>
      </c>
      <c r="U8619" s="3">
        <v>0.2</v>
      </c>
      <c r="V8619" s="3">
        <v>13.868400000000001</v>
      </c>
    </row>
    <row r="8620" spans="1:22" ht="14.25" customHeight="1" x14ac:dyDescent="0.25">
      <c r="A8620" s="3">
        <v>8619</v>
      </c>
      <c r="B8620" s="3" t="s">
        <v>10142</v>
      </c>
      <c r="C8620" s="4">
        <f>YEAR(Table_1[[#This Row],[Order Date]])</f>
        <v>2014</v>
      </c>
      <c r="D8620" s="9">
        <v>41702</v>
      </c>
      <c r="E8620" s="3">
        <v>41707</v>
      </c>
      <c r="F8620" s="3" t="s">
        <v>50</v>
      </c>
      <c r="G8620" s="3" t="s">
        <v>3183</v>
      </c>
      <c r="H8620" s="3" t="s">
        <v>3184</v>
      </c>
      <c r="I8620" s="3" t="s">
        <v>41</v>
      </c>
      <c r="J8620" s="3" t="s">
        <v>27</v>
      </c>
      <c r="K8620" s="3" t="s">
        <v>42</v>
      </c>
      <c r="L8620" s="3" t="s">
        <v>43</v>
      </c>
      <c r="M8620" s="3">
        <v>90004</v>
      </c>
      <c r="N8620" s="3" t="s">
        <v>44</v>
      </c>
      <c r="O8620" s="3" t="s">
        <v>2803</v>
      </c>
      <c r="P8620" s="3" t="s">
        <v>32</v>
      </c>
      <c r="Q8620" s="3" t="s">
        <v>56</v>
      </c>
      <c r="R8620" s="3" t="s">
        <v>2804</v>
      </c>
      <c r="S8620" s="3">
        <v>399.67200000000003</v>
      </c>
      <c r="T8620" s="3">
        <v>7</v>
      </c>
      <c r="U8620" s="3">
        <v>0.2</v>
      </c>
      <c r="V8620" s="3">
        <v>-14.987700000000061</v>
      </c>
    </row>
    <row r="8621" spans="1:22" ht="14.25" customHeight="1" x14ac:dyDescent="0.25">
      <c r="A8621" s="3">
        <v>8620</v>
      </c>
      <c r="B8621" s="3" t="s">
        <v>10143</v>
      </c>
      <c r="C8621" s="4">
        <f>YEAR(Table_1[[#This Row],[Order Date]])</f>
        <v>2014</v>
      </c>
      <c r="D8621" s="9">
        <v>41891</v>
      </c>
      <c r="E8621" s="3">
        <v>41896</v>
      </c>
      <c r="F8621" s="3" t="s">
        <v>23</v>
      </c>
      <c r="G8621" s="3" t="s">
        <v>2612</v>
      </c>
      <c r="H8621" s="3" t="s">
        <v>2613</v>
      </c>
      <c r="I8621" s="3" t="s">
        <v>41</v>
      </c>
      <c r="J8621" s="3" t="s">
        <v>27</v>
      </c>
      <c r="K8621" s="3" t="s">
        <v>266</v>
      </c>
      <c r="L8621" s="3" t="s">
        <v>267</v>
      </c>
      <c r="M8621" s="3">
        <v>10024</v>
      </c>
      <c r="N8621" s="3" t="s">
        <v>148</v>
      </c>
      <c r="O8621" s="3" t="s">
        <v>6838</v>
      </c>
      <c r="P8621" s="3" t="s">
        <v>46</v>
      </c>
      <c r="Q8621" s="3" t="s">
        <v>59</v>
      </c>
      <c r="R8621" s="3" t="s">
        <v>6839</v>
      </c>
      <c r="S8621" s="3">
        <v>65.12</v>
      </c>
      <c r="T8621" s="3">
        <v>4</v>
      </c>
      <c r="U8621" s="3">
        <v>0</v>
      </c>
      <c r="V8621" s="3">
        <v>16.931200000000004</v>
      </c>
    </row>
    <row r="8622" spans="1:22" ht="14.25" customHeight="1" x14ac:dyDescent="0.25">
      <c r="A8622" s="3">
        <v>8621</v>
      </c>
      <c r="B8622" s="3" t="s">
        <v>10144</v>
      </c>
      <c r="C8622" s="4">
        <f>YEAR(Table_1[[#This Row],[Order Date]])</f>
        <v>2014</v>
      </c>
      <c r="D8622" s="9">
        <v>41950</v>
      </c>
      <c r="E8622" s="3">
        <v>41953</v>
      </c>
      <c r="F8622" s="3" t="s">
        <v>23</v>
      </c>
      <c r="G8622" s="3" t="s">
        <v>6573</v>
      </c>
      <c r="H8622" s="3" t="s">
        <v>6574</v>
      </c>
      <c r="I8622" s="3" t="s">
        <v>26</v>
      </c>
      <c r="J8622" s="3" t="s">
        <v>27</v>
      </c>
      <c r="K8622" s="3" t="s">
        <v>815</v>
      </c>
      <c r="L8622" s="3" t="s">
        <v>104</v>
      </c>
      <c r="M8622" s="3">
        <v>75217</v>
      </c>
      <c r="N8622" s="3" t="s">
        <v>105</v>
      </c>
      <c r="O8622" s="3" t="s">
        <v>2629</v>
      </c>
      <c r="P8622" s="3" t="s">
        <v>32</v>
      </c>
      <c r="Q8622" s="3" t="s">
        <v>65</v>
      </c>
      <c r="R8622" s="3" t="s">
        <v>2630</v>
      </c>
      <c r="S8622" s="3">
        <v>30.560000000000002</v>
      </c>
      <c r="T8622" s="3">
        <v>5</v>
      </c>
      <c r="U8622" s="3">
        <v>0.6</v>
      </c>
      <c r="V8622" s="3">
        <v>-19.863999999999997</v>
      </c>
    </row>
    <row r="8623" spans="1:22" ht="14.25" customHeight="1" x14ac:dyDescent="0.25">
      <c r="A8623" s="3">
        <v>8622</v>
      </c>
      <c r="B8623" s="3" t="s">
        <v>10145</v>
      </c>
      <c r="C8623" s="4">
        <f>YEAR(Table_1[[#This Row],[Order Date]])</f>
        <v>2014</v>
      </c>
      <c r="D8623" s="9">
        <v>41773</v>
      </c>
      <c r="E8623" s="3">
        <v>41778</v>
      </c>
      <c r="F8623" s="3" t="s">
        <v>50</v>
      </c>
      <c r="G8623" s="3" t="s">
        <v>3287</v>
      </c>
      <c r="H8623" s="3" t="s">
        <v>3288</v>
      </c>
      <c r="I8623" s="3" t="s">
        <v>41</v>
      </c>
      <c r="J8623" s="3" t="s">
        <v>27</v>
      </c>
      <c r="K8623" s="3" t="s">
        <v>612</v>
      </c>
      <c r="L8623" s="3" t="s">
        <v>335</v>
      </c>
      <c r="M8623" s="3">
        <v>37064</v>
      </c>
      <c r="N8623" s="3" t="s">
        <v>30</v>
      </c>
      <c r="O8623" s="3" t="s">
        <v>437</v>
      </c>
      <c r="P8623" s="3" t="s">
        <v>46</v>
      </c>
      <c r="Q8623" s="3" t="s">
        <v>78</v>
      </c>
      <c r="R8623" s="3" t="s">
        <v>438</v>
      </c>
      <c r="S8623" s="3">
        <v>20.768000000000001</v>
      </c>
      <c r="T8623" s="3">
        <v>2</v>
      </c>
      <c r="U8623" s="3">
        <v>0.2</v>
      </c>
      <c r="V8623" s="3">
        <v>2.3363999999999976</v>
      </c>
    </row>
    <row r="8624" spans="1:22" ht="14.25" customHeight="1" x14ac:dyDescent="0.25">
      <c r="A8624" s="3">
        <v>8623</v>
      </c>
      <c r="B8624" s="3" t="s">
        <v>10146</v>
      </c>
      <c r="C8624" s="4">
        <f>YEAR(Table_1[[#This Row],[Order Date]])</f>
        <v>2013</v>
      </c>
      <c r="D8624" s="9">
        <v>41606</v>
      </c>
      <c r="E8624" s="3">
        <v>41610</v>
      </c>
      <c r="F8624" s="3" t="s">
        <v>50</v>
      </c>
      <c r="G8624" s="3" t="s">
        <v>5677</v>
      </c>
      <c r="H8624" s="3" t="s">
        <v>5678</v>
      </c>
      <c r="I8624" s="3" t="s">
        <v>26</v>
      </c>
      <c r="J8624" s="3" t="s">
        <v>27</v>
      </c>
      <c r="K8624" s="3" t="s">
        <v>544</v>
      </c>
      <c r="L8624" s="3" t="s">
        <v>310</v>
      </c>
      <c r="M8624" s="3">
        <v>85023</v>
      </c>
      <c r="N8624" s="3" t="s">
        <v>44</v>
      </c>
      <c r="O8624" s="3" t="s">
        <v>1039</v>
      </c>
      <c r="P8624" s="3" t="s">
        <v>46</v>
      </c>
      <c r="Q8624" s="3" t="s">
        <v>59</v>
      </c>
      <c r="R8624" s="3" t="s">
        <v>1040</v>
      </c>
      <c r="S8624" s="3">
        <v>39.808</v>
      </c>
      <c r="T8624" s="3">
        <v>4</v>
      </c>
      <c r="U8624" s="3">
        <v>0.2</v>
      </c>
      <c r="V8624" s="3">
        <v>3.9808000000000003</v>
      </c>
    </row>
    <row r="8625" spans="1:22" ht="14.25" customHeight="1" x14ac:dyDescent="0.25">
      <c r="A8625" s="3">
        <v>8624</v>
      </c>
      <c r="B8625" s="3" t="s">
        <v>10147</v>
      </c>
      <c r="C8625" s="4">
        <f>YEAR(Table_1[[#This Row],[Order Date]])</f>
        <v>2012</v>
      </c>
      <c r="D8625" s="9">
        <v>41226</v>
      </c>
      <c r="E8625" s="3">
        <v>41231</v>
      </c>
      <c r="F8625" s="3" t="s">
        <v>50</v>
      </c>
      <c r="G8625" s="3" t="s">
        <v>2080</v>
      </c>
      <c r="H8625" s="3" t="s">
        <v>2081</v>
      </c>
      <c r="I8625" s="3" t="s">
        <v>26</v>
      </c>
      <c r="J8625" s="3" t="s">
        <v>27</v>
      </c>
      <c r="K8625" s="3" t="s">
        <v>1419</v>
      </c>
      <c r="L8625" s="3" t="s">
        <v>54</v>
      </c>
      <c r="M8625" s="3">
        <v>33178</v>
      </c>
      <c r="N8625" s="3" t="s">
        <v>30</v>
      </c>
      <c r="O8625" s="3" t="s">
        <v>4299</v>
      </c>
      <c r="P8625" s="3" t="s">
        <v>46</v>
      </c>
      <c r="Q8625" s="3" t="s">
        <v>75</v>
      </c>
      <c r="R8625" s="3" t="s">
        <v>4300</v>
      </c>
      <c r="S8625" s="3">
        <v>121.10400000000003</v>
      </c>
      <c r="T8625" s="3">
        <v>6</v>
      </c>
      <c r="U8625" s="3">
        <v>0.7</v>
      </c>
      <c r="V8625" s="3">
        <v>-100.91999999999999</v>
      </c>
    </row>
    <row r="8626" spans="1:22" ht="14.25" customHeight="1" x14ac:dyDescent="0.25">
      <c r="A8626" s="3">
        <v>8625</v>
      </c>
      <c r="B8626" s="3" t="s">
        <v>10147</v>
      </c>
      <c r="C8626" s="4">
        <f>YEAR(Table_1[[#This Row],[Order Date]])</f>
        <v>2012</v>
      </c>
      <c r="D8626" s="9">
        <v>41226</v>
      </c>
      <c r="E8626" s="3">
        <v>41231</v>
      </c>
      <c r="F8626" s="3" t="s">
        <v>50</v>
      </c>
      <c r="G8626" s="3" t="s">
        <v>2080</v>
      </c>
      <c r="H8626" s="3" t="s">
        <v>2081</v>
      </c>
      <c r="I8626" s="3" t="s">
        <v>26</v>
      </c>
      <c r="J8626" s="3" t="s">
        <v>27</v>
      </c>
      <c r="K8626" s="3" t="s">
        <v>1419</v>
      </c>
      <c r="L8626" s="3" t="s">
        <v>54</v>
      </c>
      <c r="M8626" s="3">
        <v>33178</v>
      </c>
      <c r="N8626" s="3" t="s">
        <v>30</v>
      </c>
      <c r="O8626" s="3" t="s">
        <v>4515</v>
      </c>
      <c r="P8626" s="3" t="s">
        <v>71</v>
      </c>
      <c r="Q8626" s="3" t="s">
        <v>161</v>
      </c>
      <c r="R8626" s="3" t="s">
        <v>4516</v>
      </c>
      <c r="S8626" s="3">
        <v>111.96</v>
      </c>
      <c r="T8626" s="3">
        <v>5</v>
      </c>
      <c r="U8626" s="3">
        <v>0.2</v>
      </c>
      <c r="V8626" s="3">
        <v>-1.3995000000000104</v>
      </c>
    </row>
    <row r="8627" spans="1:22" ht="14.25" customHeight="1" x14ac:dyDescent="0.25">
      <c r="A8627" s="3">
        <v>8626</v>
      </c>
      <c r="B8627" s="3" t="s">
        <v>10148</v>
      </c>
      <c r="C8627" s="4">
        <f>YEAR(Table_1[[#This Row],[Order Date]])</f>
        <v>2012</v>
      </c>
      <c r="D8627" s="9">
        <v>41251</v>
      </c>
      <c r="E8627" s="3">
        <v>41255</v>
      </c>
      <c r="F8627" s="3" t="s">
        <v>50</v>
      </c>
      <c r="G8627" s="3" t="s">
        <v>3630</v>
      </c>
      <c r="H8627" s="3" t="s">
        <v>3631</v>
      </c>
      <c r="I8627" s="3" t="s">
        <v>41</v>
      </c>
      <c r="J8627" s="3" t="s">
        <v>27</v>
      </c>
      <c r="K8627" s="3" t="s">
        <v>1081</v>
      </c>
      <c r="L8627" s="3" t="s">
        <v>457</v>
      </c>
      <c r="M8627" s="3">
        <v>80906</v>
      </c>
      <c r="N8627" s="3" t="s">
        <v>44</v>
      </c>
      <c r="O8627" s="3" t="s">
        <v>4895</v>
      </c>
      <c r="P8627" s="3" t="s">
        <v>46</v>
      </c>
      <c r="Q8627" s="3" t="s">
        <v>90</v>
      </c>
      <c r="R8627" s="3" t="s">
        <v>4896</v>
      </c>
      <c r="S8627" s="3">
        <v>15.696000000000002</v>
      </c>
      <c r="T8627" s="3">
        <v>3</v>
      </c>
      <c r="U8627" s="3">
        <v>0.2</v>
      </c>
      <c r="V8627" s="3">
        <v>5.1011999999999995</v>
      </c>
    </row>
    <row r="8628" spans="1:22" ht="14.25" customHeight="1" x14ac:dyDescent="0.25">
      <c r="A8628" s="3">
        <v>8627</v>
      </c>
      <c r="B8628" s="3" t="s">
        <v>10149</v>
      </c>
      <c r="C8628" s="4">
        <f>YEAR(Table_1[[#This Row],[Order Date]])</f>
        <v>2012</v>
      </c>
      <c r="D8628" s="9">
        <v>41159</v>
      </c>
      <c r="E8628" s="3">
        <v>41164</v>
      </c>
      <c r="F8628" s="3" t="s">
        <v>50</v>
      </c>
      <c r="G8628" s="3" t="s">
        <v>1149</v>
      </c>
      <c r="H8628" s="3" t="s">
        <v>1150</v>
      </c>
      <c r="I8628" s="3" t="s">
        <v>41</v>
      </c>
      <c r="J8628" s="3" t="s">
        <v>27</v>
      </c>
      <c r="K8628" s="3" t="s">
        <v>266</v>
      </c>
      <c r="L8628" s="3" t="s">
        <v>267</v>
      </c>
      <c r="M8628" s="3">
        <v>10011</v>
      </c>
      <c r="N8628" s="3" t="s">
        <v>148</v>
      </c>
      <c r="O8628" s="3" t="s">
        <v>5017</v>
      </c>
      <c r="P8628" s="3" t="s">
        <v>46</v>
      </c>
      <c r="Q8628" s="3" t="s">
        <v>59</v>
      </c>
      <c r="R8628" s="3" t="s">
        <v>5018</v>
      </c>
      <c r="S8628" s="3">
        <v>70.260000000000005</v>
      </c>
      <c r="T8628" s="3">
        <v>3</v>
      </c>
      <c r="U8628" s="3">
        <v>0</v>
      </c>
      <c r="V8628" s="3">
        <v>18.970199999999998</v>
      </c>
    </row>
    <row r="8629" spans="1:22" ht="14.25" customHeight="1" x14ac:dyDescent="0.25">
      <c r="A8629" s="3">
        <v>8628</v>
      </c>
      <c r="B8629" s="3" t="s">
        <v>10149</v>
      </c>
      <c r="C8629" s="4">
        <f>YEAR(Table_1[[#This Row],[Order Date]])</f>
        <v>2012</v>
      </c>
      <c r="D8629" s="9">
        <v>41159</v>
      </c>
      <c r="E8629" s="3">
        <v>41164</v>
      </c>
      <c r="F8629" s="3" t="s">
        <v>50</v>
      </c>
      <c r="G8629" s="3" t="s">
        <v>1149</v>
      </c>
      <c r="H8629" s="3" t="s">
        <v>1150</v>
      </c>
      <c r="I8629" s="3" t="s">
        <v>41</v>
      </c>
      <c r="J8629" s="3" t="s">
        <v>27</v>
      </c>
      <c r="K8629" s="3" t="s">
        <v>266</v>
      </c>
      <c r="L8629" s="3" t="s">
        <v>267</v>
      </c>
      <c r="M8629" s="3">
        <v>10011</v>
      </c>
      <c r="N8629" s="3" t="s">
        <v>148</v>
      </c>
      <c r="O8629" s="3" t="s">
        <v>6685</v>
      </c>
      <c r="P8629" s="3" t="s">
        <v>71</v>
      </c>
      <c r="Q8629" s="3" t="s">
        <v>161</v>
      </c>
      <c r="R8629" s="3" t="s">
        <v>6686</v>
      </c>
      <c r="S8629" s="3">
        <v>90</v>
      </c>
      <c r="T8629" s="3">
        <v>5</v>
      </c>
      <c r="U8629" s="3">
        <v>0</v>
      </c>
      <c r="V8629" s="3">
        <v>16.199999999999992</v>
      </c>
    </row>
    <row r="8630" spans="1:22" ht="14.25" customHeight="1" x14ac:dyDescent="0.25">
      <c r="A8630" s="3">
        <v>8629</v>
      </c>
      <c r="B8630" s="3" t="s">
        <v>10149</v>
      </c>
      <c r="C8630" s="4">
        <f>YEAR(Table_1[[#This Row],[Order Date]])</f>
        <v>2012</v>
      </c>
      <c r="D8630" s="9">
        <v>41159</v>
      </c>
      <c r="E8630" s="3">
        <v>41164</v>
      </c>
      <c r="F8630" s="3" t="s">
        <v>50</v>
      </c>
      <c r="G8630" s="3" t="s">
        <v>1149</v>
      </c>
      <c r="H8630" s="3" t="s">
        <v>1150</v>
      </c>
      <c r="I8630" s="3" t="s">
        <v>41</v>
      </c>
      <c r="J8630" s="3" t="s">
        <v>27</v>
      </c>
      <c r="K8630" s="3" t="s">
        <v>266</v>
      </c>
      <c r="L8630" s="3" t="s">
        <v>267</v>
      </c>
      <c r="M8630" s="3">
        <v>10011</v>
      </c>
      <c r="N8630" s="3" t="s">
        <v>148</v>
      </c>
      <c r="O8630" s="3" t="s">
        <v>2077</v>
      </c>
      <c r="P8630" s="3" t="s">
        <v>46</v>
      </c>
      <c r="Q8630" s="3" t="s">
        <v>75</v>
      </c>
      <c r="R8630" s="3" t="s">
        <v>2078</v>
      </c>
      <c r="S8630" s="3">
        <v>6.0960000000000001</v>
      </c>
      <c r="T8630" s="3">
        <v>2</v>
      </c>
      <c r="U8630" s="3">
        <v>0.2</v>
      </c>
      <c r="V8630" s="3">
        <v>2.0573999999999995</v>
      </c>
    </row>
    <row r="8631" spans="1:22" ht="14.25" customHeight="1" x14ac:dyDescent="0.25">
      <c r="A8631" s="3">
        <v>8630</v>
      </c>
      <c r="B8631" s="3" t="s">
        <v>10149</v>
      </c>
      <c r="C8631" s="4">
        <f>YEAR(Table_1[[#This Row],[Order Date]])</f>
        <v>2012</v>
      </c>
      <c r="D8631" s="9">
        <v>41159</v>
      </c>
      <c r="E8631" s="3">
        <v>41164</v>
      </c>
      <c r="F8631" s="3" t="s">
        <v>50</v>
      </c>
      <c r="G8631" s="3" t="s">
        <v>1149</v>
      </c>
      <c r="H8631" s="3" t="s">
        <v>1150</v>
      </c>
      <c r="I8631" s="3" t="s">
        <v>41</v>
      </c>
      <c r="J8631" s="3" t="s">
        <v>27</v>
      </c>
      <c r="K8631" s="3" t="s">
        <v>266</v>
      </c>
      <c r="L8631" s="3" t="s">
        <v>267</v>
      </c>
      <c r="M8631" s="3">
        <v>10011</v>
      </c>
      <c r="N8631" s="3" t="s">
        <v>148</v>
      </c>
      <c r="O8631" s="3" t="s">
        <v>5700</v>
      </c>
      <c r="P8631" s="3" t="s">
        <v>32</v>
      </c>
      <c r="Q8631" s="3" t="s">
        <v>56</v>
      </c>
      <c r="R8631" s="3" t="s">
        <v>5701</v>
      </c>
      <c r="S8631" s="3">
        <v>481.17599999999999</v>
      </c>
      <c r="T8631" s="3">
        <v>2</v>
      </c>
      <c r="U8631" s="3">
        <v>0.4</v>
      </c>
      <c r="V8631" s="3">
        <v>-120.29400000000004</v>
      </c>
    </row>
    <row r="8632" spans="1:22" ht="14.25" customHeight="1" x14ac:dyDescent="0.25">
      <c r="A8632" s="3">
        <v>8631</v>
      </c>
      <c r="B8632" s="3" t="s">
        <v>10149</v>
      </c>
      <c r="C8632" s="4">
        <f>YEAR(Table_1[[#This Row],[Order Date]])</f>
        <v>2012</v>
      </c>
      <c r="D8632" s="9">
        <v>41159</v>
      </c>
      <c r="E8632" s="3">
        <v>41164</v>
      </c>
      <c r="F8632" s="3" t="s">
        <v>50</v>
      </c>
      <c r="G8632" s="3" t="s">
        <v>1149</v>
      </c>
      <c r="H8632" s="3" t="s">
        <v>1150</v>
      </c>
      <c r="I8632" s="3" t="s">
        <v>41</v>
      </c>
      <c r="J8632" s="3" t="s">
        <v>27</v>
      </c>
      <c r="K8632" s="3" t="s">
        <v>266</v>
      </c>
      <c r="L8632" s="3" t="s">
        <v>267</v>
      </c>
      <c r="M8632" s="3">
        <v>10011</v>
      </c>
      <c r="N8632" s="3" t="s">
        <v>148</v>
      </c>
      <c r="O8632" s="3" t="s">
        <v>3142</v>
      </c>
      <c r="P8632" s="3" t="s">
        <v>46</v>
      </c>
      <c r="Q8632" s="3" t="s">
        <v>269</v>
      </c>
      <c r="R8632" s="3" t="s">
        <v>3143</v>
      </c>
      <c r="S8632" s="3">
        <v>7.24</v>
      </c>
      <c r="T8632" s="3">
        <v>4</v>
      </c>
      <c r="U8632" s="3">
        <v>0</v>
      </c>
      <c r="V8632" s="3">
        <v>2.3891999999999998</v>
      </c>
    </row>
    <row r="8633" spans="1:22" ht="14.25" customHeight="1" x14ac:dyDescent="0.25">
      <c r="A8633" s="3">
        <v>8632</v>
      </c>
      <c r="B8633" s="3" t="s">
        <v>10150</v>
      </c>
      <c r="C8633" s="4">
        <f>YEAR(Table_1[[#This Row],[Order Date]])</f>
        <v>2013</v>
      </c>
      <c r="D8633" s="9">
        <v>41484</v>
      </c>
      <c r="E8633" s="3">
        <v>41485</v>
      </c>
      <c r="F8633" s="3" t="s">
        <v>188</v>
      </c>
      <c r="G8633" s="3" t="s">
        <v>1892</v>
      </c>
      <c r="H8633" s="3" t="s">
        <v>1893</v>
      </c>
      <c r="I8633" s="3" t="s">
        <v>26</v>
      </c>
      <c r="J8633" s="3" t="s">
        <v>27</v>
      </c>
      <c r="K8633" s="3" t="s">
        <v>8098</v>
      </c>
      <c r="L8633" s="3" t="s">
        <v>147</v>
      </c>
      <c r="M8633" s="3">
        <v>18018</v>
      </c>
      <c r="N8633" s="3" t="s">
        <v>148</v>
      </c>
      <c r="O8633" s="3" t="s">
        <v>2462</v>
      </c>
      <c r="P8633" s="3" t="s">
        <v>32</v>
      </c>
      <c r="Q8633" s="3" t="s">
        <v>33</v>
      </c>
      <c r="R8633" s="3" t="s">
        <v>2463</v>
      </c>
      <c r="S8633" s="3">
        <v>177.45000000000002</v>
      </c>
      <c r="T8633" s="3">
        <v>5</v>
      </c>
      <c r="U8633" s="3">
        <v>0.5</v>
      </c>
      <c r="V8633" s="3">
        <v>-78.078000000000003</v>
      </c>
    </row>
    <row r="8634" spans="1:22" ht="14.25" customHeight="1" x14ac:dyDescent="0.25">
      <c r="A8634" s="3">
        <v>8633</v>
      </c>
      <c r="B8634" s="3" t="s">
        <v>10150</v>
      </c>
      <c r="C8634" s="4">
        <f>YEAR(Table_1[[#This Row],[Order Date]])</f>
        <v>2013</v>
      </c>
      <c r="D8634" s="9">
        <v>41484</v>
      </c>
      <c r="E8634" s="3">
        <v>41485</v>
      </c>
      <c r="F8634" s="3" t="s">
        <v>188</v>
      </c>
      <c r="G8634" s="3" t="s">
        <v>1892</v>
      </c>
      <c r="H8634" s="3" t="s">
        <v>1893</v>
      </c>
      <c r="I8634" s="3" t="s">
        <v>26</v>
      </c>
      <c r="J8634" s="3" t="s">
        <v>27</v>
      </c>
      <c r="K8634" s="3" t="s">
        <v>8098</v>
      </c>
      <c r="L8634" s="3" t="s">
        <v>147</v>
      </c>
      <c r="M8634" s="3">
        <v>18018</v>
      </c>
      <c r="N8634" s="3" t="s">
        <v>148</v>
      </c>
      <c r="O8634" s="3" t="s">
        <v>2691</v>
      </c>
      <c r="P8634" s="3" t="s">
        <v>46</v>
      </c>
      <c r="Q8634" s="3" t="s">
        <v>75</v>
      </c>
      <c r="R8634" s="3" t="s">
        <v>2692</v>
      </c>
      <c r="S8634" s="3">
        <v>1369.7640000000001</v>
      </c>
      <c r="T8634" s="3">
        <v>6</v>
      </c>
      <c r="U8634" s="3">
        <v>0.7</v>
      </c>
      <c r="V8634" s="3">
        <v>-913.17599999999993</v>
      </c>
    </row>
    <row r="8635" spans="1:22" ht="14.25" customHeight="1" x14ac:dyDescent="0.25">
      <c r="A8635" s="3">
        <v>8634</v>
      </c>
      <c r="B8635" s="3" t="s">
        <v>10150</v>
      </c>
      <c r="C8635" s="4">
        <f>YEAR(Table_1[[#This Row],[Order Date]])</f>
        <v>2013</v>
      </c>
      <c r="D8635" s="9">
        <v>41484</v>
      </c>
      <c r="E8635" s="3">
        <v>41485</v>
      </c>
      <c r="F8635" s="3" t="s">
        <v>188</v>
      </c>
      <c r="G8635" s="3" t="s">
        <v>1892</v>
      </c>
      <c r="H8635" s="3" t="s">
        <v>1893</v>
      </c>
      <c r="I8635" s="3" t="s">
        <v>26</v>
      </c>
      <c r="J8635" s="3" t="s">
        <v>27</v>
      </c>
      <c r="K8635" s="3" t="s">
        <v>8098</v>
      </c>
      <c r="L8635" s="3" t="s">
        <v>147</v>
      </c>
      <c r="M8635" s="3">
        <v>18018</v>
      </c>
      <c r="N8635" s="3" t="s">
        <v>148</v>
      </c>
      <c r="O8635" s="3" t="s">
        <v>7634</v>
      </c>
      <c r="P8635" s="3" t="s">
        <v>46</v>
      </c>
      <c r="Q8635" s="3" t="s">
        <v>78</v>
      </c>
      <c r="R8635" s="3" t="s">
        <v>7635</v>
      </c>
      <c r="S8635" s="3">
        <v>9.48</v>
      </c>
      <c r="T8635" s="3">
        <v>3</v>
      </c>
      <c r="U8635" s="3">
        <v>0.2</v>
      </c>
      <c r="V8635" s="3">
        <v>0.7110000000000003</v>
      </c>
    </row>
    <row r="8636" spans="1:22" ht="14.25" customHeight="1" x14ac:dyDescent="0.25">
      <c r="A8636" s="3">
        <v>8635</v>
      </c>
      <c r="B8636" s="3" t="s">
        <v>10151</v>
      </c>
      <c r="C8636" s="4">
        <f>YEAR(Table_1[[#This Row],[Order Date]])</f>
        <v>2014</v>
      </c>
      <c r="D8636" s="9">
        <v>41877</v>
      </c>
      <c r="E8636" s="3">
        <v>41881</v>
      </c>
      <c r="F8636" s="3" t="s">
        <v>50</v>
      </c>
      <c r="G8636" s="3" t="s">
        <v>2304</v>
      </c>
      <c r="H8636" s="3" t="s">
        <v>2305</v>
      </c>
      <c r="I8636" s="3" t="s">
        <v>26</v>
      </c>
      <c r="J8636" s="3" t="s">
        <v>27</v>
      </c>
      <c r="K8636" s="3" t="s">
        <v>146</v>
      </c>
      <c r="L8636" s="3" t="s">
        <v>147</v>
      </c>
      <c r="M8636" s="3">
        <v>19140</v>
      </c>
      <c r="N8636" s="3" t="s">
        <v>148</v>
      </c>
      <c r="O8636" s="3" t="s">
        <v>31</v>
      </c>
      <c r="P8636" s="3" t="s">
        <v>32</v>
      </c>
      <c r="Q8636" s="3" t="s">
        <v>33</v>
      </c>
      <c r="R8636" s="3" t="s">
        <v>34</v>
      </c>
      <c r="S8636" s="3">
        <v>130.97999999999999</v>
      </c>
      <c r="T8636" s="3">
        <v>2</v>
      </c>
      <c r="U8636" s="3">
        <v>0.5</v>
      </c>
      <c r="V8636" s="3">
        <v>-89.066399999999987</v>
      </c>
    </row>
    <row r="8637" spans="1:22" ht="14.25" customHeight="1" x14ac:dyDescent="0.25">
      <c r="A8637" s="3">
        <v>8636</v>
      </c>
      <c r="B8637" s="3" t="s">
        <v>10152</v>
      </c>
      <c r="C8637" s="4">
        <f>YEAR(Table_1[[#This Row],[Order Date]])</f>
        <v>2011</v>
      </c>
      <c r="D8637" s="9">
        <v>40663</v>
      </c>
      <c r="E8637" s="3">
        <v>40665</v>
      </c>
      <c r="F8637" s="3" t="s">
        <v>188</v>
      </c>
      <c r="G8637" s="3" t="s">
        <v>5224</v>
      </c>
      <c r="H8637" s="3" t="s">
        <v>5225</v>
      </c>
      <c r="I8637" s="3" t="s">
        <v>26</v>
      </c>
      <c r="J8637" s="3" t="s">
        <v>27</v>
      </c>
      <c r="K8637" s="3" t="s">
        <v>1473</v>
      </c>
      <c r="L8637" s="3" t="s">
        <v>29</v>
      </c>
      <c r="M8637" s="3">
        <v>40214</v>
      </c>
      <c r="N8637" s="3" t="s">
        <v>30</v>
      </c>
      <c r="O8637" s="3" t="s">
        <v>8358</v>
      </c>
      <c r="P8637" s="3" t="s">
        <v>46</v>
      </c>
      <c r="Q8637" s="3" t="s">
        <v>68</v>
      </c>
      <c r="R8637" s="3" t="s">
        <v>8359</v>
      </c>
      <c r="S8637" s="3">
        <v>174.95000000000002</v>
      </c>
      <c r="T8637" s="3">
        <v>5</v>
      </c>
      <c r="U8637" s="3">
        <v>0</v>
      </c>
      <c r="V8637" s="3">
        <v>45.487000000000002</v>
      </c>
    </row>
    <row r="8638" spans="1:22" ht="14.25" customHeight="1" x14ac:dyDescent="0.25">
      <c r="A8638" s="3">
        <v>8637</v>
      </c>
      <c r="B8638" s="3" t="s">
        <v>10152</v>
      </c>
      <c r="C8638" s="4">
        <f>YEAR(Table_1[[#This Row],[Order Date]])</f>
        <v>2011</v>
      </c>
      <c r="D8638" s="9">
        <v>40663</v>
      </c>
      <c r="E8638" s="3">
        <v>40665</v>
      </c>
      <c r="F8638" s="3" t="s">
        <v>188</v>
      </c>
      <c r="G8638" s="3" t="s">
        <v>5224</v>
      </c>
      <c r="H8638" s="3" t="s">
        <v>5225</v>
      </c>
      <c r="I8638" s="3" t="s">
        <v>26</v>
      </c>
      <c r="J8638" s="3" t="s">
        <v>27</v>
      </c>
      <c r="K8638" s="3" t="s">
        <v>1473</v>
      </c>
      <c r="L8638" s="3" t="s">
        <v>29</v>
      </c>
      <c r="M8638" s="3">
        <v>40214</v>
      </c>
      <c r="N8638" s="3" t="s">
        <v>30</v>
      </c>
      <c r="O8638" s="3" t="s">
        <v>2117</v>
      </c>
      <c r="P8638" s="3" t="s">
        <v>46</v>
      </c>
      <c r="Q8638" s="3" t="s">
        <v>59</v>
      </c>
      <c r="R8638" s="3" t="s">
        <v>2118</v>
      </c>
      <c r="S8638" s="3">
        <v>826</v>
      </c>
      <c r="T8638" s="3">
        <v>5</v>
      </c>
      <c r="U8638" s="3">
        <v>0</v>
      </c>
      <c r="V8638" s="3">
        <v>214.76</v>
      </c>
    </row>
    <row r="8639" spans="1:22" ht="14.25" customHeight="1" x14ac:dyDescent="0.25">
      <c r="A8639" s="3">
        <v>8638</v>
      </c>
      <c r="B8639" s="3" t="s">
        <v>10153</v>
      </c>
      <c r="C8639" s="4">
        <f>YEAR(Table_1[[#This Row],[Order Date]])</f>
        <v>2014</v>
      </c>
      <c r="D8639" s="9">
        <v>41757</v>
      </c>
      <c r="E8639" s="3">
        <v>41762</v>
      </c>
      <c r="F8639" s="3" t="s">
        <v>50</v>
      </c>
      <c r="G8639" s="3" t="s">
        <v>323</v>
      </c>
      <c r="H8639" s="3" t="s">
        <v>324</v>
      </c>
      <c r="I8639" s="3" t="s">
        <v>26</v>
      </c>
      <c r="J8639" s="3" t="s">
        <v>27</v>
      </c>
      <c r="K8639" s="3" t="s">
        <v>95</v>
      </c>
      <c r="L8639" s="3" t="s">
        <v>96</v>
      </c>
      <c r="M8639" s="3">
        <v>98105</v>
      </c>
      <c r="N8639" s="3" t="s">
        <v>44</v>
      </c>
      <c r="O8639" s="3" t="s">
        <v>298</v>
      </c>
      <c r="P8639" s="3" t="s">
        <v>32</v>
      </c>
      <c r="Q8639" s="3" t="s">
        <v>65</v>
      </c>
      <c r="R8639" s="3" t="s">
        <v>299</v>
      </c>
      <c r="S8639" s="3">
        <v>139.58000000000001</v>
      </c>
      <c r="T8639" s="3">
        <v>7</v>
      </c>
      <c r="U8639" s="3">
        <v>0</v>
      </c>
      <c r="V8639" s="3">
        <v>39.082400000000007</v>
      </c>
    </row>
    <row r="8640" spans="1:22" ht="14.25" customHeight="1" x14ac:dyDescent="0.25">
      <c r="A8640" s="3">
        <v>8639</v>
      </c>
      <c r="B8640" s="3" t="s">
        <v>10154</v>
      </c>
      <c r="C8640" s="4">
        <f>YEAR(Table_1[[#This Row],[Order Date]])</f>
        <v>2014</v>
      </c>
      <c r="D8640" s="9">
        <v>41844</v>
      </c>
      <c r="E8640" s="3">
        <v>41845</v>
      </c>
      <c r="F8640" s="3" t="s">
        <v>188</v>
      </c>
      <c r="G8640" s="3" t="s">
        <v>1527</v>
      </c>
      <c r="H8640" s="3" t="s">
        <v>1528</v>
      </c>
      <c r="I8640" s="3" t="s">
        <v>102</v>
      </c>
      <c r="J8640" s="3" t="s">
        <v>27</v>
      </c>
      <c r="K8640" s="3" t="s">
        <v>4514</v>
      </c>
      <c r="L8640" s="3" t="s">
        <v>114</v>
      </c>
      <c r="M8640" s="3">
        <v>53142</v>
      </c>
      <c r="N8640" s="3" t="s">
        <v>105</v>
      </c>
      <c r="O8640" s="3" t="s">
        <v>4415</v>
      </c>
      <c r="P8640" s="3" t="s">
        <v>71</v>
      </c>
      <c r="Q8640" s="3" t="s">
        <v>161</v>
      </c>
      <c r="R8640" s="3" t="s">
        <v>4416</v>
      </c>
      <c r="S8640" s="3">
        <v>399.95</v>
      </c>
      <c r="T8640" s="3">
        <v>5</v>
      </c>
      <c r="U8640" s="3">
        <v>0</v>
      </c>
      <c r="V8640" s="3">
        <v>143.982</v>
      </c>
    </row>
    <row r="8641" spans="1:22" ht="14.25" customHeight="1" x14ac:dyDescent="0.25">
      <c r="A8641" s="3">
        <v>8640</v>
      </c>
      <c r="B8641" s="3" t="s">
        <v>10155</v>
      </c>
      <c r="C8641" s="4">
        <f>YEAR(Table_1[[#This Row],[Order Date]])</f>
        <v>2011</v>
      </c>
      <c r="D8641" s="9">
        <v>40890</v>
      </c>
      <c r="E8641" s="3">
        <v>40892</v>
      </c>
      <c r="F8641" s="3" t="s">
        <v>23</v>
      </c>
      <c r="G8641" s="3" t="s">
        <v>1448</v>
      </c>
      <c r="H8641" s="3" t="s">
        <v>1449</v>
      </c>
      <c r="I8641" s="3" t="s">
        <v>41</v>
      </c>
      <c r="J8641" s="3" t="s">
        <v>27</v>
      </c>
      <c r="K8641" s="3" t="s">
        <v>28</v>
      </c>
      <c r="L8641" s="3" t="s">
        <v>29</v>
      </c>
      <c r="M8641" s="3">
        <v>42420</v>
      </c>
      <c r="N8641" s="3" t="s">
        <v>30</v>
      </c>
      <c r="O8641" s="3" t="s">
        <v>3587</v>
      </c>
      <c r="P8641" s="3" t="s">
        <v>46</v>
      </c>
      <c r="Q8641" s="3" t="s">
        <v>75</v>
      </c>
      <c r="R8641" s="3" t="s">
        <v>3588</v>
      </c>
      <c r="S8641" s="3">
        <v>12.39</v>
      </c>
      <c r="T8641" s="3">
        <v>3</v>
      </c>
      <c r="U8641" s="3">
        <v>0</v>
      </c>
      <c r="V8641" s="3">
        <v>5.8232999999999997</v>
      </c>
    </row>
    <row r="8642" spans="1:22" ht="14.25" customHeight="1" x14ac:dyDescent="0.25">
      <c r="A8642" s="3">
        <v>8641</v>
      </c>
      <c r="B8642" s="3" t="s">
        <v>10156</v>
      </c>
      <c r="C8642" s="4">
        <f>YEAR(Table_1[[#This Row],[Order Date]])</f>
        <v>2014</v>
      </c>
      <c r="D8642" s="9">
        <v>41652</v>
      </c>
      <c r="E8642" s="3">
        <v>41656</v>
      </c>
      <c r="F8642" s="3" t="s">
        <v>50</v>
      </c>
      <c r="G8642" s="3" t="s">
        <v>910</v>
      </c>
      <c r="H8642" s="3" t="s">
        <v>911</v>
      </c>
      <c r="I8642" s="3" t="s">
        <v>41</v>
      </c>
      <c r="J8642" s="3" t="s">
        <v>27</v>
      </c>
      <c r="K8642" s="3" t="s">
        <v>815</v>
      </c>
      <c r="L8642" s="3" t="s">
        <v>104</v>
      </c>
      <c r="M8642" s="3">
        <v>75217</v>
      </c>
      <c r="N8642" s="3" t="s">
        <v>105</v>
      </c>
      <c r="O8642" s="3" t="s">
        <v>2691</v>
      </c>
      <c r="P8642" s="3" t="s">
        <v>46</v>
      </c>
      <c r="Q8642" s="3" t="s">
        <v>75</v>
      </c>
      <c r="R8642" s="3" t="s">
        <v>2692</v>
      </c>
      <c r="S8642" s="3">
        <v>760.97999999999979</v>
      </c>
      <c r="T8642" s="3">
        <v>5</v>
      </c>
      <c r="U8642" s="3">
        <v>0.8</v>
      </c>
      <c r="V8642" s="3">
        <v>-1141.47</v>
      </c>
    </row>
    <row r="8643" spans="1:22" ht="14.25" customHeight="1" x14ac:dyDescent="0.25">
      <c r="A8643" s="3">
        <v>8642</v>
      </c>
      <c r="B8643" s="3" t="s">
        <v>10157</v>
      </c>
      <c r="C8643" s="4">
        <f>YEAR(Table_1[[#This Row],[Order Date]])</f>
        <v>2014</v>
      </c>
      <c r="D8643" s="9">
        <v>41976</v>
      </c>
      <c r="E8643" s="3">
        <v>41976</v>
      </c>
      <c r="F8643" s="3" t="s">
        <v>1290</v>
      </c>
      <c r="G8643" s="3" t="s">
        <v>5317</v>
      </c>
      <c r="H8643" s="3" t="s">
        <v>5318</v>
      </c>
      <c r="I8643" s="3" t="s">
        <v>26</v>
      </c>
      <c r="J8643" s="3" t="s">
        <v>27</v>
      </c>
      <c r="K8643" s="3" t="s">
        <v>1385</v>
      </c>
      <c r="L8643" s="3" t="s">
        <v>310</v>
      </c>
      <c r="M8643" s="3">
        <v>85345</v>
      </c>
      <c r="N8643" s="3" t="s">
        <v>44</v>
      </c>
      <c r="O8643" s="3" t="s">
        <v>1722</v>
      </c>
      <c r="P8643" s="3" t="s">
        <v>46</v>
      </c>
      <c r="Q8643" s="3" t="s">
        <v>75</v>
      </c>
      <c r="R8643" s="3" t="s">
        <v>1723</v>
      </c>
      <c r="S8643" s="3">
        <v>67.860000000000014</v>
      </c>
      <c r="T8643" s="3">
        <v>6</v>
      </c>
      <c r="U8643" s="3">
        <v>0.7</v>
      </c>
      <c r="V8643" s="3">
        <v>-45.239999999999995</v>
      </c>
    </row>
    <row r="8644" spans="1:22" ht="14.25" customHeight="1" x14ac:dyDescent="0.25">
      <c r="A8644" s="3">
        <v>8643</v>
      </c>
      <c r="B8644" s="3" t="s">
        <v>10158</v>
      </c>
      <c r="C8644" s="4">
        <f>YEAR(Table_1[[#This Row],[Order Date]])</f>
        <v>2012</v>
      </c>
      <c r="D8644" s="9">
        <v>41221</v>
      </c>
      <c r="E8644" s="3">
        <v>41228</v>
      </c>
      <c r="F8644" s="3" t="s">
        <v>50</v>
      </c>
      <c r="G8644" s="3" t="s">
        <v>3094</v>
      </c>
      <c r="H8644" s="3" t="s">
        <v>3095</v>
      </c>
      <c r="I8644" s="3" t="s">
        <v>41</v>
      </c>
      <c r="J8644" s="3" t="s">
        <v>27</v>
      </c>
      <c r="K8644" s="3" t="s">
        <v>1521</v>
      </c>
      <c r="L8644" s="3" t="s">
        <v>88</v>
      </c>
      <c r="M8644" s="3">
        <v>28540</v>
      </c>
      <c r="N8644" s="3" t="s">
        <v>30</v>
      </c>
      <c r="O8644" s="3" t="s">
        <v>1174</v>
      </c>
      <c r="P8644" s="3" t="s">
        <v>46</v>
      </c>
      <c r="Q8644" s="3" t="s">
        <v>269</v>
      </c>
      <c r="R8644" s="3" t="s">
        <v>1175</v>
      </c>
      <c r="S8644" s="3">
        <v>31.504000000000005</v>
      </c>
      <c r="T8644" s="3">
        <v>11</v>
      </c>
      <c r="U8644" s="3">
        <v>0.2</v>
      </c>
      <c r="V8644" s="3">
        <v>11.814</v>
      </c>
    </row>
    <row r="8645" spans="1:22" ht="14.25" customHeight="1" x14ac:dyDescent="0.25">
      <c r="A8645" s="3">
        <v>8644</v>
      </c>
      <c r="B8645" s="3" t="s">
        <v>10158</v>
      </c>
      <c r="C8645" s="4">
        <f>YEAR(Table_1[[#This Row],[Order Date]])</f>
        <v>2012</v>
      </c>
      <c r="D8645" s="9">
        <v>41221</v>
      </c>
      <c r="E8645" s="3">
        <v>41228</v>
      </c>
      <c r="F8645" s="3" t="s">
        <v>50</v>
      </c>
      <c r="G8645" s="3" t="s">
        <v>3094</v>
      </c>
      <c r="H8645" s="3" t="s">
        <v>3095</v>
      </c>
      <c r="I8645" s="3" t="s">
        <v>41</v>
      </c>
      <c r="J8645" s="3" t="s">
        <v>27</v>
      </c>
      <c r="K8645" s="3" t="s">
        <v>1521</v>
      </c>
      <c r="L8645" s="3" t="s">
        <v>88</v>
      </c>
      <c r="M8645" s="3">
        <v>28540</v>
      </c>
      <c r="N8645" s="3" t="s">
        <v>30</v>
      </c>
      <c r="O8645" s="3" t="s">
        <v>7177</v>
      </c>
      <c r="P8645" s="3" t="s">
        <v>46</v>
      </c>
      <c r="Q8645" s="3" t="s">
        <v>47</v>
      </c>
      <c r="R8645" s="3" t="s">
        <v>7178</v>
      </c>
      <c r="S8645" s="3">
        <v>5.04</v>
      </c>
      <c r="T8645" s="3">
        <v>1</v>
      </c>
      <c r="U8645" s="3">
        <v>0.2</v>
      </c>
      <c r="V8645" s="3">
        <v>1.6379999999999997</v>
      </c>
    </row>
    <row r="8646" spans="1:22" ht="14.25" customHeight="1" x14ac:dyDescent="0.25">
      <c r="A8646" s="3">
        <v>8645</v>
      </c>
      <c r="B8646" s="3" t="s">
        <v>10158</v>
      </c>
      <c r="C8646" s="4">
        <f>YEAR(Table_1[[#This Row],[Order Date]])</f>
        <v>2012</v>
      </c>
      <c r="D8646" s="9">
        <v>41221</v>
      </c>
      <c r="E8646" s="3">
        <v>41228</v>
      </c>
      <c r="F8646" s="3" t="s">
        <v>50</v>
      </c>
      <c r="G8646" s="3" t="s">
        <v>3094</v>
      </c>
      <c r="H8646" s="3" t="s">
        <v>3095</v>
      </c>
      <c r="I8646" s="3" t="s">
        <v>41</v>
      </c>
      <c r="J8646" s="3" t="s">
        <v>27</v>
      </c>
      <c r="K8646" s="3" t="s">
        <v>1521</v>
      </c>
      <c r="L8646" s="3" t="s">
        <v>88</v>
      </c>
      <c r="M8646" s="3">
        <v>28540</v>
      </c>
      <c r="N8646" s="3" t="s">
        <v>30</v>
      </c>
      <c r="O8646" s="3" t="s">
        <v>1603</v>
      </c>
      <c r="P8646" s="3" t="s">
        <v>46</v>
      </c>
      <c r="Q8646" s="3" t="s">
        <v>75</v>
      </c>
      <c r="R8646" s="3" t="s">
        <v>1604</v>
      </c>
      <c r="S8646" s="3">
        <v>39.878999999999998</v>
      </c>
      <c r="T8646" s="3">
        <v>7</v>
      </c>
      <c r="U8646" s="3">
        <v>0.7</v>
      </c>
      <c r="V8646" s="3">
        <v>-29.244599999999991</v>
      </c>
    </row>
    <row r="8647" spans="1:22" ht="14.25" customHeight="1" x14ac:dyDescent="0.25">
      <c r="A8647" s="3">
        <v>8646</v>
      </c>
      <c r="B8647" s="3" t="s">
        <v>10158</v>
      </c>
      <c r="C8647" s="4">
        <f>YEAR(Table_1[[#This Row],[Order Date]])</f>
        <v>2012</v>
      </c>
      <c r="D8647" s="9">
        <v>41221</v>
      </c>
      <c r="E8647" s="3">
        <v>41228</v>
      </c>
      <c r="F8647" s="3" t="s">
        <v>50</v>
      </c>
      <c r="G8647" s="3" t="s">
        <v>3094</v>
      </c>
      <c r="H8647" s="3" t="s">
        <v>3095</v>
      </c>
      <c r="I8647" s="3" t="s">
        <v>41</v>
      </c>
      <c r="J8647" s="3" t="s">
        <v>27</v>
      </c>
      <c r="K8647" s="3" t="s">
        <v>1521</v>
      </c>
      <c r="L8647" s="3" t="s">
        <v>88</v>
      </c>
      <c r="M8647" s="3">
        <v>28540</v>
      </c>
      <c r="N8647" s="3" t="s">
        <v>30</v>
      </c>
      <c r="O8647" s="3" t="s">
        <v>1284</v>
      </c>
      <c r="P8647" s="3" t="s">
        <v>32</v>
      </c>
      <c r="Q8647" s="3" t="s">
        <v>65</v>
      </c>
      <c r="R8647" s="3" t="s">
        <v>1285</v>
      </c>
      <c r="S8647" s="3">
        <v>4.7119999999999997</v>
      </c>
      <c r="T8647" s="3">
        <v>1</v>
      </c>
      <c r="U8647" s="3">
        <v>0.2</v>
      </c>
      <c r="V8647" s="3">
        <v>1.4136000000000002</v>
      </c>
    </row>
    <row r="8648" spans="1:22" ht="14.25" customHeight="1" x14ac:dyDescent="0.25">
      <c r="A8648" s="3">
        <v>8647</v>
      </c>
      <c r="B8648" s="3" t="s">
        <v>10159</v>
      </c>
      <c r="C8648" s="4">
        <f>YEAR(Table_1[[#This Row],[Order Date]])</f>
        <v>2013</v>
      </c>
      <c r="D8648" s="9">
        <v>41604</v>
      </c>
      <c r="E8648" s="3">
        <v>41608</v>
      </c>
      <c r="F8648" s="3" t="s">
        <v>50</v>
      </c>
      <c r="G8648" s="3" t="s">
        <v>6663</v>
      </c>
      <c r="H8648" s="3" t="s">
        <v>6664</v>
      </c>
      <c r="I8648" s="3" t="s">
        <v>26</v>
      </c>
      <c r="J8648" s="3" t="s">
        <v>27</v>
      </c>
      <c r="K8648" s="3" t="s">
        <v>42</v>
      </c>
      <c r="L8648" s="3" t="s">
        <v>43</v>
      </c>
      <c r="M8648" s="3">
        <v>90032</v>
      </c>
      <c r="N8648" s="3" t="s">
        <v>44</v>
      </c>
      <c r="O8648" s="3" t="s">
        <v>716</v>
      </c>
      <c r="P8648" s="3" t="s">
        <v>32</v>
      </c>
      <c r="Q8648" s="3" t="s">
        <v>36</v>
      </c>
      <c r="R8648" s="3" t="s">
        <v>717</v>
      </c>
      <c r="S8648" s="3">
        <v>194.35200000000003</v>
      </c>
      <c r="T8648" s="3">
        <v>3</v>
      </c>
      <c r="U8648" s="3">
        <v>0.2</v>
      </c>
      <c r="V8648" s="3">
        <v>19.435200000000009</v>
      </c>
    </row>
    <row r="8649" spans="1:22" ht="14.25" customHeight="1" x14ac:dyDescent="0.25">
      <c r="A8649" s="3">
        <v>8648</v>
      </c>
      <c r="B8649" s="3" t="s">
        <v>10160</v>
      </c>
      <c r="C8649" s="4">
        <f>YEAR(Table_1[[#This Row],[Order Date]])</f>
        <v>2012</v>
      </c>
      <c r="D8649" s="9">
        <v>41248</v>
      </c>
      <c r="E8649" s="3">
        <v>41251</v>
      </c>
      <c r="F8649" s="3" t="s">
        <v>188</v>
      </c>
      <c r="G8649" s="3" t="s">
        <v>5799</v>
      </c>
      <c r="H8649" s="3" t="s">
        <v>5800</v>
      </c>
      <c r="I8649" s="3" t="s">
        <v>41</v>
      </c>
      <c r="J8649" s="3" t="s">
        <v>27</v>
      </c>
      <c r="K8649" s="3" t="s">
        <v>5661</v>
      </c>
      <c r="L8649" s="3" t="s">
        <v>335</v>
      </c>
      <c r="M8649" s="3">
        <v>37211</v>
      </c>
      <c r="N8649" s="3" t="s">
        <v>30</v>
      </c>
      <c r="O8649" s="3" t="s">
        <v>892</v>
      </c>
      <c r="P8649" s="3" t="s">
        <v>32</v>
      </c>
      <c r="Q8649" s="3" t="s">
        <v>36</v>
      </c>
      <c r="R8649" s="3" t="s">
        <v>893</v>
      </c>
      <c r="S8649" s="3">
        <v>97.424000000000007</v>
      </c>
      <c r="T8649" s="3">
        <v>2</v>
      </c>
      <c r="U8649" s="3">
        <v>0.2</v>
      </c>
      <c r="V8649" s="3">
        <v>10.960199999999993</v>
      </c>
    </row>
    <row r="8650" spans="1:22" ht="14.25" customHeight="1" x14ac:dyDescent="0.25">
      <c r="A8650" s="3">
        <v>8649</v>
      </c>
      <c r="B8650" s="3" t="s">
        <v>10161</v>
      </c>
      <c r="C8650" s="4">
        <f>YEAR(Table_1[[#This Row],[Order Date]])</f>
        <v>2013</v>
      </c>
      <c r="D8650" s="9">
        <v>41485</v>
      </c>
      <c r="E8650" s="3">
        <v>41490</v>
      </c>
      <c r="F8650" s="3" t="s">
        <v>50</v>
      </c>
      <c r="G8650" s="3" t="s">
        <v>5910</v>
      </c>
      <c r="H8650" s="3" t="s">
        <v>5911</v>
      </c>
      <c r="I8650" s="3" t="s">
        <v>26</v>
      </c>
      <c r="J8650" s="3" t="s">
        <v>27</v>
      </c>
      <c r="K8650" s="3" t="s">
        <v>467</v>
      </c>
      <c r="L8650" s="3" t="s">
        <v>88</v>
      </c>
      <c r="M8650" s="3">
        <v>28205</v>
      </c>
      <c r="N8650" s="3" t="s">
        <v>30</v>
      </c>
      <c r="O8650" s="3" t="s">
        <v>2795</v>
      </c>
      <c r="P8650" s="3" t="s">
        <v>46</v>
      </c>
      <c r="Q8650" s="3" t="s">
        <v>59</v>
      </c>
      <c r="R8650" s="3" t="s">
        <v>2796</v>
      </c>
      <c r="S8650" s="3">
        <v>704.76</v>
      </c>
      <c r="T8650" s="3">
        <v>5</v>
      </c>
      <c r="U8650" s="3">
        <v>0.2</v>
      </c>
      <c r="V8650" s="3">
        <v>26.428499999999957</v>
      </c>
    </row>
    <row r="8651" spans="1:22" ht="14.25" customHeight="1" x14ac:dyDescent="0.25">
      <c r="A8651" s="3">
        <v>8650</v>
      </c>
      <c r="B8651" s="3" t="s">
        <v>10161</v>
      </c>
      <c r="C8651" s="4">
        <f>YEAR(Table_1[[#This Row],[Order Date]])</f>
        <v>2013</v>
      </c>
      <c r="D8651" s="9">
        <v>41485</v>
      </c>
      <c r="E8651" s="3">
        <v>41490</v>
      </c>
      <c r="F8651" s="3" t="s">
        <v>50</v>
      </c>
      <c r="G8651" s="3" t="s">
        <v>5910</v>
      </c>
      <c r="H8651" s="3" t="s">
        <v>5911</v>
      </c>
      <c r="I8651" s="3" t="s">
        <v>26</v>
      </c>
      <c r="J8651" s="3" t="s">
        <v>27</v>
      </c>
      <c r="K8651" s="3" t="s">
        <v>467</v>
      </c>
      <c r="L8651" s="3" t="s">
        <v>88</v>
      </c>
      <c r="M8651" s="3">
        <v>28205</v>
      </c>
      <c r="N8651" s="3" t="s">
        <v>30</v>
      </c>
      <c r="O8651" s="3" t="s">
        <v>1829</v>
      </c>
      <c r="P8651" s="3" t="s">
        <v>46</v>
      </c>
      <c r="Q8651" s="3" t="s">
        <v>75</v>
      </c>
      <c r="R8651" s="3" t="s">
        <v>1830</v>
      </c>
      <c r="S8651" s="3">
        <v>27.396000000000004</v>
      </c>
      <c r="T8651" s="3">
        <v>3</v>
      </c>
      <c r="U8651" s="3">
        <v>0.7</v>
      </c>
      <c r="V8651" s="3">
        <v>-20.090399999999995</v>
      </c>
    </row>
    <row r="8652" spans="1:22" ht="14.25" customHeight="1" x14ac:dyDescent="0.25">
      <c r="A8652" s="3">
        <v>8651</v>
      </c>
      <c r="B8652" s="3" t="s">
        <v>10162</v>
      </c>
      <c r="C8652" s="4">
        <f>YEAR(Table_1[[#This Row],[Order Date]])</f>
        <v>2011</v>
      </c>
      <c r="D8652" s="9">
        <v>40799</v>
      </c>
      <c r="E8652" s="3">
        <v>40799</v>
      </c>
      <c r="F8652" s="3" t="s">
        <v>1290</v>
      </c>
      <c r="G8652" s="3" t="s">
        <v>2178</v>
      </c>
      <c r="H8652" s="3" t="s">
        <v>2179</v>
      </c>
      <c r="I8652" s="3" t="s">
        <v>26</v>
      </c>
      <c r="J8652" s="3" t="s">
        <v>27</v>
      </c>
      <c r="K8652" s="3" t="s">
        <v>95</v>
      </c>
      <c r="L8652" s="3" t="s">
        <v>96</v>
      </c>
      <c r="M8652" s="3">
        <v>98103</v>
      </c>
      <c r="N8652" s="3" t="s">
        <v>44</v>
      </c>
      <c r="O8652" s="3" t="s">
        <v>7834</v>
      </c>
      <c r="P8652" s="3" t="s">
        <v>46</v>
      </c>
      <c r="Q8652" s="3" t="s">
        <v>269</v>
      </c>
      <c r="R8652" s="3" t="s">
        <v>7835</v>
      </c>
      <c r="S8652" s="3">
        <v>5.6999999999999993</v>
      </c>
      <c r="T8652" s="3">
        <v>5</v>
      </c>
      <c r="U8652" s="3">
        <v>0</v>
      </c>
      <c r="V8652" s="3">
        <v>2.6789999999999998</v>
      </c>
    </row>
    <row r="8653" spans="1:22" ht="14.25" customHeight="1" x14ac:dyDescent="0.25">
      <c r="A8653" s="3">
        <v>8652</v>
      </c>
      <c r="B8653" s="3" t="s">
        <v>10162</v>
      </c>
      <c r="C8653" s="4">
        <f>YEAR(Table_1[[#This Row],[Order Date]])</f>
        <v>2011</v>
      </c>
      <c r="D8653" s="9">
        <v>40799</v>
      </c>
      <c r="E8653" s="3">
        <v>40799</v>
      </c>
      <c r="F8653" s="3" t="s">
        <v>1290</v>
      </c>
      <c r="G8653" s="3" t="s">
        <v>2178</v>
      </c>
      <c r="H8653" s="3" t="s">
        <v>2179</v>
      </c>
      <c r="I8653" s="3" t="s">
        <v>26</v>
      </c>
      <c r="J8653" s="3" t="s">
        <v>27</v>
      </c>
      <c r="K8653" s="3" t="s">
        <v>95</v>
      </c>
      <c r="L8653" s="3" t="s">
        <v>96</v>
      </c>
      <c r="M8653" s="3">
        <v>98103</v>
      </c>
      <c r="N8653" s="3" t="s">
        <v>44</v>
      </c>
      <c r="O8653" s="3" t="s">
        <v>1134</v>
      </c>
      <c r="P8653" s="3" t="s">
        <v>32</v>
      </c>
      <c r="Q8653" s="3" t="s">
        <v>65</v>
      </c>
      <c r="R8653" s="3" t="s">
        <v>1135</v>
      </c>
      <c r="S8653" s="3">
        <v>14.190000000000001</v>
      </c>
      <c r="T8653" s="3">
        <v>3</v>
      </c>
      <c r="U8653" s="3">
        <v>0</v>
      </c>
      <c r="V8653" s="3">
        <v>5.5341000000000014</v>
      </c>
    </row>
    <row r="8654" spans="1:22" ht="14.25" customHeight="1" x14ac:dyDescent="0.25">
      <c r="A8654" s="3">
        <v>8653</v>
      </c>
      <c r="B8654" s="3" t="s">
        <v>10162</v>
      </c>
      <c r="C8654" s="4">
        <f>YEAR(Table_1[[#This Row],[Order Date]])</f>
        <v>2011</v>
      </c>
      <c r="D8654" s="9">
        <v>40799</v>
      </c>
      <c r="E8654" s="3">
        <v>40799</v>
      </c>
      <c r="F8654" s="3" t="s">
        <v>1290</v>
      </c>
      <c r="G8654" s="3" t="s">
        <v>2178</v>
      </c>
      <c r="H8654" s="3" t="s">
        <v>2179</v>
      </c>
      <c r="I8654" s="3" t="s">
        <v>26</v>
      </c>
      <c r="J8654" s="3" t="s">
        <v>27</v>
      </c>
      <c r="K8654" s="3" t="s">
        <v>95</v>
      </c>
      <c r="L8654" s="3" t="s">
        <v>96</v>
      </c>
      <c r="M8654" s="3">
        <v>98103</v>
      </c>
      <c r="N8654" s="3" t="s">
        <v>44</v>
      </c>
      <c r="O8654" s="3" t="s">
        <v>1949</v>
      </c>
      <c r="P8654" s="3" t="s">
        <v>46</v>
      </c>
      <c r="Q8654" s="3" t="s">
        <v>578</v>
      </c>
      <c r="R8654" s="3" t="s">
        <v>1950</v>
      </c>
      <c r="S8654" s="3">
        <v>7.3</v>
      </c>
      <c r="T8654" s="3">
        <v>2</v>
      </c>
      <c r="U8654" s="3">
        <v>0</v>
      </c>
      <c r="V8654" s="3">
        <v>2.1899999999999995</v>
      </c>
    </row>
    <row r="8655" spans="1:22" ht="14.25" customHeight="1" x14ac:dyDescent="0.25">
      <c r="A8655" s="3">
        <v>8654</v>
      </c>
      <c r="B8655" s="3" t="s">
        <v>10162</v>
      </c>
      <c r="C8655" s="4">
        <f>YEAR(Table_1[[#This Row],[Order Date]])</f>
        <v>2011</v>
      </c>
      <c r="D8655" s="9">
        <v>40799</v>
      </c>
      <c r="E8655" s="3">
        <v>40799</v>
      </c>
      <c r="F8655" s="3" t="s">
        <v>1290</v>
      </c>
      <c r="G8655" s="3" t="s">
        <v>2178</v>
      </c>
      <c r="H8655" s="3" t="s">
        <v>2179</v>
      </c>
      <c r="I8655" s="3" t="s">
        <v>26</v>
      </c>
      <c r="J8655" s="3" t="s">
        <v>27</v>
      </c>
      <c r="K8655" s="3" t="s">
        <v>95</v>
      </c>
      <c r="L8655" s="3" t="s">
        <v>96</v>
      </c>
      <c r="M8655" s="3">
        <v>98103</v>
      </c>
      <c r="N8655" s="3" t="s">
        <v>44</v>
      </c>
      <c r="O8655" s="3" t="s">
        <v>2298</v>
      </c>
      <c r="P8655" s="3" t="s">
        <v>71</v>
      </c>
      <c r="Q8655" s="3" t="s">
        <v>161</v>
      </c>
      <c r="R8655" s="3" t="s">
        <v>2299</v>
      </c>
      <c r="S8655" s="3">
        <v>199.98</v>
      </c>
      <c r="T8655" s="3">
        <v>2</v>
      </c>
      <c r="U8655" s="3">
        <v>0</v>
      </c>
      <c r="V8655" s="3">
        <v>75.992400000000004</v>
      </c>
    </row>
    <row r="8656" spans="1:22" ht="14.25" customHeight="1" x14ac:dyDescent="0.25">
      <c r="A8656" s="3">
        <v>8655</v>
      </c>
      <c r="B8656" s="3" t="s">
        <v>10162</v>
      </c>
      <c r="C8656" s="4">
        <f>YEAR(Table_1[[#This Row],[Order Date]])</f>
        <v>2011</v>
      </c>
      <c r="D8656" s="9">
        <v>40799</v>
      </c>
      <c r="E8656" s="3">
        <v>40799</v>
      </c>
      <c r="F8656" s="3" t="s">
        <v>1290</v>
      </c>
      <c r="G8656" s="3" t="s">
        <v>2178</v>
      </c>
      <c r="H8656" s="3" t="s">
        <v>2179</v>
      </c>
      <c r="I8656" s="3" t="s">
        <v>26</v>
      </c>
      <c r="J8656" s="3" t="s">
        <v>27</v>
      </c>
      <c r="K8656" s="3" t="s">
        <v>95</v>
      </c>
      <c r="L8656" s="3" t="s">
        <v>96</v>
      </c>
      <c r="M8656" s="3">
        <v>98103</v>
      </c>
      <c r="N8656" s="3" t="s">
        <v>44</v>
      </c>
      <c r="O8656" s="3" t="s">
        <v>6510</v>
      </c>
      <c r="P8656" s="3" t="s">
        <v>71</v>
      </c>
      <c r="Q8656" s="3" t="s">
        <v>161</v>
      </c>
      <c r="R8656" s="3" t="s">
        <v>6511</v>
      </c>
      <c r="S8656" s="3">
        <v>144.96</v>
      </c>
      <c r="T8656" s="3">
        <v>4</v>
      </c>
      <c r="U8656" s="3">
        <v>0</v>
      </c>
      <c r="V8656" s="3">
        <v>60.883200000000002</v>
      </c>
    </row>
    <row r="8657" spans="1:22" ht="14.25" customHeight="1" x14ac:dyDescent="0.25">
      <c r="A8657" s="3">
        <v>8656</v>
      </c>
      <c r="B8657" s="3" t="s">
        <v>10162</v>
      </c>
      <c r="C8657" s="4">
        <f>YEAR(Table_1[[#This Row],[Order Date]])</f>
        <v>2011</v>
      </c>
      <c r="D8657" s="9">
        <v>40799</v>
      </c>
      <c r="E8657" s="3">
        <v>40799</v>
      </c>
      <c r="F8657" s="3" t="s">
        <v>1290</v>
      </c>
      <c r="G8657" s="3" t="s">
        <v>2178</v>
      </c>
      <c r="H8657" s="3" t="s">
        <v>2179</v>
      </c>
      <c r="I8657" s="3" t="s">
        <v>26</v>
      </c>
      <c r="J8657" s="3" t="s">
        <v>27</v>
      </c>
      <c r="K8657" s="3" t="s">
        <v>95</v>
      </c>
      <c r="L8657" s="3" t="s">
        <v>96</v>
      </c>
      <c r="M8657" s="3">
        <v>98103</v>
      </c>
      <c r="N8657" s="3" t="s">
        <v>44</v>
      </c>
      <c r="O8657" s="3" t="s">
        <v>3984</v>
      </c>
      <c r="P8657" s="3" t="s">
        <v>71</v>
      </c>
      <c r="Q8657" s="3" t="s">
        <v>161</v>
      </c>
      <c r="R8657" s="3" t="s">
        <v>3985</v>
      </c>
      <c r="S8657" s="3">
        <v>118</v>
      </c>
      <c r="T8657" s="3">
        <v>2</v>
      </c>
      <c r="U8657" s="3">
        <v>0</v>
      </c>
      <c r="V8657" s="3">
        <v>20.059999999999988</v>
      </c>
    </row>
    <row r="8658" spans="1:22" ht="14.25" customHeight="1" x14ac:dyDescent="0.25">
      <c r="A8658" s="3">
        <v>8657</v>
      </c>
      <c r="B8658" s="3" t="s">
        <v>10162</v>
      </c>
      <c r="C8658" s="4">
        <f>YEAR(Table_1[[#This Row],[Order Date]])</f>
        <v>2011</v>
      </c>
      <c r="D8658" s="9">
        <v>40799</v>
      </c>
      <c r="E8658" s="3">
        <v>40799</v>
      </c>
      <c r="F8658" s="3" t="s">
        <v>1290</v>
      </c>
      <c r="G8658" s="3" t="s">
        <v>2178</v>
      </c>
      <c r="H8658" s="3" t="s">
        <v>2179</v>
      </c>
      <c r="I8658" s="3" t="s">
        <v>26</v>
      </c>
      <c r="J8658" s="3" t="s">
        <v>27</v>
      </c>
      <c r="K8658" s="3" t="s">
        <v>95</v>
      </c>
      <c r="L8658" s="3" t="s">
        <v>96</v>
      </c>
      <c r="M8658" s="3">
        <v>98103</v>
      </c>
      <c r="N8658" s="3" t="s">
        <v>44</v>
      </c>
      <c r="O8658" s="3" t="s">
        <v>6006</v>
      </c>
      <c r="P8658" s="3" t="s">
        <v>46</v>
      </c>
      <c r="Q8658" s="3" t="s">
        <v>90</v>
      </c>
      <c r="R8658" s="3" t="s">
        <v>6007</v>
      </c>
      <c r="S8658" s="3">
        <v>48.94</v>
      </c>
      <c r="T8658" s="3">
        <v>1</v>
      </c>
      <c r="U8658" s="3">
        <v>0</v>
      </c>
      <c r="V8658" s="3">
        <v>24.47</v>
      </c>
    </row>
    <row r="8659" spans="1:22" ht="14.25" customHeight="1" x14ac:dyDescent="0.25">
      <c r="A8659" s="3">
        <v>8658</v>
      </c>
      <c r="B8659" s="3" t="s">
        <v>10162</v>
      </c>
      <c r="C8659" s="4">
        <f>YEAR(Table_1[[#This Row],[Order Date]])</f>
        <v>2011</v>
      </c>
      <c r="D8659" s="9">
        <v>40799</v>
      </c>
      <c r="E8659" s="3">
        <v>40799</v>
      </c>
      <c r="F8659" s="3" t="s">
        <v>1290</v>
      </c>
      <c r="G8659" s="3" t="s">
        <v>2178</v>
      </c>
      <c r="H8659" s="3" t="s">
        <v>2179</v>
      </c>
      <c r="I8659" s="3" t="s">
        <v>26</v>
      </c>
      <c r="J8659" s="3" t="s">
        <v>27</v>
      </c>
      <c r="K8659" s="3" t="s">
        <v>95</v>
      </c>
      <c r="L8659" s="3" t="s">
        <v>96</v>
      </c>
      <c r="M8659" s="3">
        <v>98103</v>
      </c>
      <c r="N8659" s="3" t="s">
        <v>44</v>
      </c>
      <c r="O8659" s="3" t="s">
        <v>4815</v>
      </c>
      <c r="P8659" s="3" t="s">
        <v>46</v>
      </c>
      <c r="Q8659" s="3" t="s">
        <v>78</v>
      </c>
      <c r="R8659" s="3" t="s">
        <v>4816</v>
      </c>
      <c r="S8659" s="3">
        <v>22.66</v>
      </c>
      <c r="T8659" s="3">
        <v>2</v>
      </c>
      <c r="U8659" s="3">
        <v>0</v>
      </c>
      <c r="V8659" s="3">
        <v>9.743800000000002</v>
      </c>
    </row>
    <row r="8660" spans="1:22" ht="14.25" customHeight="1" x14ac:dyDescent="0.25">
      <c r="A8660" s="3">
        <v>8659</v>
      </c>
      <c r="B8660" s="3" t="s">
        <v>10163</v>
      </c>
      <c r="C8660" s="4">
        <f>YEAR(Table_1[[#This Row],[Order Date]])</f>
        <v>2013</v>
      </c>
      <c r="D8660" s="9">
        <v>41447</v>
      </c>
      <c r="E8660" s="3">
        <v>41451</v>
      </c>
      <c r="F8660" s="3" t="s">
        <v>50</v>
      </c>
      <c r="G8660" s="3" t="s">
        <v>343</v>
      </c>
      <c r="H8660" s="3" t="s">
        <v>344</v>
      </c>
      <c r="I8660" s="3" t="s">
        <v>41</v>
      </c>
      <c r="J8660" s="3" t="s">
        <v>27</v>
      </c>
      <c r="K8660" s="3" t="s">
        <v>303</v>
      </c>
      <c r="L8660" s="3" t="s">
        <v>211</v>
      </c>
      <c r="M8660" s="3">
        <v>60623</v>
      </c>
      <c r="N8660" s="3" t="s">
        <v>105</v>
      </c>
      <c r="O8660" s="3" t="s">
        <v>3168</v>
      </c>
      <c r="P8660" s="3" t="s">
        <v>46</v>
      </c>
      <c r="Q8660" s="3" t="s">
        <v>75</v>
      </c>
      <c r="R8660" s="3" t="s">
        <v>3169</v>
      </c>
      <c r="S8660" s="3">
        <v>0.83599999999999974</v>
      </c>
      <c r="T8660" s="3">
        <v>1</v>
      </c>
      <c r="U8660" s="3">
        <v>0.8</v>
      </c>
      <c r="V8660" s="3">
        <v>-1.3376000000000001</v>
      </c>
    </row>
    <row r="8661" spans="1:22" ht="14.25" customHeight="1" x14ac:dyDescent="0.25">
      <c r="A8661" s="3">
        <v>8660</v>
      </c>
      <c r="B8661" s="3" t="s">
        <v>10164</v>
      </c>
      <c r="C8661" s="4">
        <f>YEAR(Table_1[[#This Row],[Order Date]])</f>
        <v>2013</v>
      </c>
      <c r="D8661" s="9">
        <v>41521</v>
      </c>
      <c r="E8661" s="3">
        <v>41526</v>
      </c>
      <c r="F8661" s="3" t="s">
        <v>50</v>
      </c>
      <c r="G8661" s="3" t="s">
        <v>5173</v>
      </c>
      <c r="H8661" s="3" t="s">
        <v>5174</v>
      </c>
      <c r="I8661" s="3" t="s">
        <v>41</v>
      </c>
      <c r="J8661" s="3" t="s">
        <v>27</v>
      </c>
      <c r="K8661" s="3" t="s">
        <v>1007</v>
      </c>
      <c r="L8661" s="3" t="s">
        <v>498</v>
      </c>
      <c r="M8661" s="3">
        <v>45231</v>
      </c>
      <c r="N8661" s="3" t="s">
        <v>148</v>
      </c>
      <c r="O8661" s="3" t="s">
        <v>5831</v>
      </c>
      <c r="P8661" s="3" t="s">
        <v>46</v>
      </c>
      <c r="Q8661" s="3" t="s">
        <v>90</v>
      </c>
      <c r="R8661" s="3" t="s">
        <v>5832</v>
      </c>
      <c r="S8661" s="3">
        <v>30.96</v>
      </c>
      <c r="T8661" s="3">
        <v>6</v>
      </c>
      <c r="U8661" s="3">
        <v>0.2</v>
      </c>
      <c r="V8661" s="3">
        <v>11.223000000000001</v>
      </c>
    </row>
    <row r="8662" spans="1:22" ht="14.25" customHeight="1" x14ac:dyDescent="0.25">
      <c r="A8662" s="3">
        <v>8661</v>
      </c>
      <c r="B8662" s="3" t="s">
        <v>10165</v>
      </c>
      <c r="C8662" s="4">
        <f>YEAR(Table_1[[#This Row],[Order Date]])</f>
        <v>2014</v>
      </c>
      <c r="D8662" s="9">
        <v>41969</v>
      </c>
      <c r="E8662" s="3">
        <v>41974</v>
      </c>
      <c r="F8662" s="3" t="s">
        <v>50</v>
      </c>
      <c r="G8662" s="3" t="s">
        <v>4376</v>
      </c>
      <c r="H8662" s="3" t="s">
        <v>4377</v>
      </c>
      <c r="I8662" s="3" t="s">
        <v>26</v>
      </c>
      <c r="J8662" s="3" t="s">
        <v>27</v>
      </c>
      <c r="K8662" s="3" t="s">
        <v>53</v>
      </c>
      <c r="L8662" s="3" t="s">
        <v>54</v>
      </c>
      <c r="M8662" s="3">
        <v>33311</v>
      </c>
      <c r="N8662" s="3" t="s">
        <v>30</v>
      </c>
      <c r="O8662" s="3" t="s">
        <v>4408</v>
      </c>
      <c r="P8662" s="3" t="s">
        <v>32</v>
      </c>
      <c r="Q8662" s="3" t="s">
        <v>33</v>
      </c>
      <c r="R8662" s="3" t="s">
        <v>4409</v>
      </c>
      <c r="S8662" s="3">
        <v>723.92</v>
      </c>
      <c r="T8662" s="3">
        <v>5</v>
      </c>
      <c r="U8662" s="3">
        <v>0.2</v>
      </c>
      <c r="V8662" s="3">
        <v>-81.440999999999946</v>
      </c>
    </row>
    <row r="8663" spans="1:22" ht="14.25" customHeight="1" x14ac:dyDescent="0.25">
      <c r="A8663" s="3">
        <v>8662</v>
      </c>
      <c r="B8663" s="3" t="s">
        <v>10166</v>
      </c>
      <c r="C8663" s="4">
        <f>YEAR(Table_1[[#This Row],[Order Date]])</f>
        <v>2012</v>
      </c>
      <c r="D8663" s="9">
        <v>41041</v>
      </c>
      <c r="E8663" s="3">
        <v>41046</v>
      </c>
      <c r="F8663" s="3" t="s">
        <v>50</v>
      </c>
      <c r="G8663" s="3" t="s">
        <v>4261</v>
      </c>
      <c r="H8663" s="3" t="s">
        <v>4262</v>
      </c>
      <c r="I8663" s="3" t="s">
        <v>26</v>
      </c>
      <c r="J8663" s="3" t="s">
        <v>27</v>
      </c>
      <c r="K8663" s="3" t="s">
        <v>184</v>
      </c>
      <c r="L8663" s="3" t="s">
        <v>104</v>
      </c>
      <c r="M8663" s="3">
        <v>77041</v>
      </c>
      <c r="N8663" s="3" t="s">
        <v>105</v>
      </c>
      <c r="O8663" s="3" t="s">
        <v>7407</v>
      </c>
      <c r="P8663" s="3" t="s">
        <v>32</v>
      </c>
      <c r="Q8663" s="3" t="s">
        <v>65</v>
      </c>
      <c r="R8663" s="3" t="s">
        <v>7408</v>
      </c>
      <c r="S8663" s="3">
        <v>21.968000000000004</v>
      </c>
      <c r="T8663" s="3">
        <v>4</v>
      </c>
      <c r="U8663" s="3">
        <v>0.6</v>
      </c>
      <c r="V8663" s="3">
        <v>-15.9268</v>
      </c>
    </row>
    <row r="8664" spans="1:22" ht="14.25" customHeight="1" x14ac:dyDescent="0.25">
      <c r="A8664" s="3">
        <v>8663</v>
      </c>
      <c r="B8664" s="3" t="s">
        <v>10166</v>
      </c>
      <c r="C8664" s="4">
        <f>YEAR(Table_1[[#This Row],[Order Date]])</f>
        <v>2012</v>
      </c>
      <c r="D8664" s="9">
        <v>41041</v>
      </c>
      <c r="E8664" s="3">
        <v>41046</v>
      </c>
      <c r="F8664" s="3" t="s">
        <v>50</v>
      </c>
      <c r="G8664" s="3" t="s">
        <v>4261</v>
      </c>
      <c r="H8664" s="3" t="s">
        <v>4262</v>
      </c>
      <c r="I8664" s="3" t="s">
        <v>26</v>
      </c>
      <c r="J8664" s="3" t="s">
        <v>27</v>
      </c>
      <c r="K8664" s="3" t="s">
        <v>184</v>
      </c>
      <c r="L8664" s="3" t="s">
        <v>104</v>
      </c>
      <c r="M8664" s="3">
        <v>77041</v>
      </c>
      <c r="N8664" s="3" t="s">
        <v>105</v>
      </c>
      <c r="O8664" s="3" t="s">
        <v>3748</v>
      </c>
      <c r="P8664" s="3" t="s">
        <v>71</v>
      </c>
      <c r="Q8664" s="3" t="s">
        <v>72</v>
      </c>
      <c r="R8664" s="3" t="s">
        <v>3749</v>
      </c>
      <c r="S8664" s="3">
        <v>619.15200000000004</v>
      </c>
      <c r="T8664" s="3">
        <v>6</v>
      </c>
      <c r="U8664" s="3">
        <v>0.2</v>
      </c>
      <c r="V8664" s="3">
        <v>69.654599999999988</v>
      </c>
    </row>
    <row r="8665" spans="1:22" ht="14.25" customHeight="1" x14ac:dyDescent="0.25">
      <c r="A8665" s="3">
        <v>8664</v>
      </c>
      <c r="B8665" s="3" t="s">
        <v>10166</v>
      </c>
      <c r="C8665" s="4">
        <f>YEAR(Table_1[[#This Row],[Order Date]])</f>
        <v>2012</v>
      </c>
      <c r="D8665" s="9">
        <v>41041</v>
      </c>
      <c r="E8665" s="3">
        <v>41046</v>
      </c>
      <c r="F8665" s="3" t="s">
        <v>50</v>
      </c>
      <c r="G8665" s="3" t="s">
        <v>4261</v>
      </c>
      <c r="H8665" s="3" t="s">
        <v>4262</v>
      </c>
      <c r="I8665" s="3" t="s">
        <v>26</v>
      </c>
      <c r="J8665" s="3" t="s">
        <v>27</v>
      </c>
      <c r="K8665" s="3" t="s">
        <v>184</v>
      </c>
      <c r="L8665" s="3" t="s">
        <v>104</v>
      </c>
      <c r="M8665" s="3">
        <v>77041</v>
      </c>
      <c r="N8665" s="3" t="s">
        <v>105</v>
      </c>
      <c r="O8665" s="3" t="s">
        <v>2344</v>
      </c>
      <c r="P8665" s="3" t="s">
        <v>46</v>
      </c>
      <c r="Q8665" s="3" t="s">
        <v>90</v>
      </c>
      <c r="R8665" s="3" t="s">
        <v>2345</v>
      </c>
      <c r="S8665" s="3">
        <v>127.90400000000001</v>
      </c>
      <c r="T8665" s="3">
        <v>7</v>
      </c>
      <c r="U8665" s="3">
        <v>0.2</v>
      </c>
      <c r="V8665" s="3">
        <v>41.568799999999996</v>
      </c>
    </row>
    <row r="8666" spans="1:22" ht="14.25" customHeight="1" x14ac:dyDescent="0.25">
      <c r="A8666" s="3">
        <v>8665</v>
      </c>
      <c r="B8666" s="3" t="s">
        <v>10167</v>
      </c>
      <c r="C8666" s="4">
        <f>YEAR(Table_1[[#This Row],[Order Date]])</f>
        <v>2014</v>
      </c>
      <c r="D8666" s="9">
        <v>41729</v>
      </c>
      <c r="E8666" s="3">
        <v>41731</v>
      </c>
      <c r="F8666" s="3" t="s">
        <v>23</v>
      </c>
      <c r="G8666" s="3" t="s">
        <v>2243</v>
      </c>
      <c r="H8666" s="3" t="s">
        <v>2244</v>
      </c>
      <c r="I8666" s="3" t="s">
        <v>26</v>
      </c>
      <c r="J8666" s="3" t="s">
        <v>27</v>
      </c>
      <c r="K8666" s="3" t="s">
        <v>1119</v>
      </c>
      <c r="L8666" s="3" t="s">
        <v>43</v>
      </c>
      <c r="M8666" s="3">
        <v>90712</v>
      </c>
      <c r="N8666" s="3" t="s">
        <v>44</v>
      </c>
      <c r="O8666" s="3" t="s">
        <v>4628</v>
      </c>
      <c r="P8666" s="3" t="s">
        <v>32</v>
      </c>
      <c r="Q8666" s="3" t="s">
        <v>65</v>
      </c>
      <c r="R8666" s="3" t="s">
        <v>4629</v>
      </c>
      <c r="S8666" s="3">
        <v>94.2</v>
      </c>
      <c r="T8666" s="3">
        <v>5</v>
      </c>
      <c r="U8666" s="3">
        <v>0</v>
      </c>
      <c r="V8666" s="3">
        <v>39.564000000000007</v>
      </c>
    </row>
    <row r="8667" spans="1:22" ht="14.25" customHeight="1" x14ac:dyDescent="0.25">
      <c r="A8667" s="3">
        <v>8666</v>
      </c>
      <c r="B8667" s="3" t="s">
        <v>10168</v>
      </c>
      <c r="C8667" s="4">
        <f>YEAR(Table_1[[#This Row],[Order Date]])</f>
        <v>2013</v>
      </c>
      <c r="D8667" s="9">
        <v>41596</v>
      </c>
      <c r="E8667" s="3">
        <v>41597</v>
      </c>
      <c r="F8667" s="3" t="s">
        <v>188</v>
      </c>
      <c r="G8667" s="3" t="s">
        <v>6657</v>
      </c>
      <c r="H8667" s="3" t="s">
        <v>6658</v>
      </c>
      <c r="I8667" s="3" t="s">
        <v>102</v>
      </c>
      <c r="J8667" s="3" t="s">
        <v>27</v>
      </c>
      <c r="K8667" s="3" t="s">
        <v>127</v>
      </c>
      <c r="L8667" s="3" t="s">
        <v>43</v>
      </c>
      <c r="M8667" s="3">
        <v>94122</v>
      </c>
      <c r="N8667" s="3" t="s">
        <v>44</v>
      </c>
      <c r="O8667" s="3" t="s">
        <v>2173</v>
      </c>
      <c r="P8667" s="3" t="s">
        <v>46</v>
      </c>
      <c r="Q8667" s="3" t="s">
        <v>578</v>
      </c>
      <c r="R8667" s="3" t="s">
        <v>2174</v>
      </c>
      <c r="S8667" s="3">
        <v>49.5</v>
      </c>
      <c r="T8667" s="3">
        <v>5</v>
      </c>
      <c r="U8667" s="3">
        <v>0</v>
      </c>
      <c r="V8667" s="3">
        <v>13.365</v>
      </c>
    </row>
    <row r="8668" spans="1:22" ht="14.25" customHeight="1" x14ac:dyDescent="0.25">
      <c r="A8668" s="3">
        <v>8667</v>
      </c>
      <c r="B8668" s="3" t="s">
        <v>10169</v>
      </c>
      <c r="C8668" s="4">
        <f>YEAR(Table_1[[#This Row],[Order Date]])</f>
        <v>2013</v>
      </c>
      <c r="D8668" s="9">
        <v>41639</v>
      </c>
      <c r="E8668" s="3">
        <v>41642</v>
      </c>
      <c r="F8668" s="3" t="s">
        <v>188</v>
      </c>
      <c r="G8668" s="3" t="s">
        <v>10170</v>
      </c>
      <c r="H8668" s="3" t="s">
        <v>10171</v>
      </c>
      <c r="I8668" s="3" t="s">
        <v>41</v>
      </c>
      <c r="J8668" s="3" t="s">
        <v>27</v>
      </c>
      <c r="K8668" s="3" t="s">
        <v>146</v>
      </c>
      <c r="L8668" s="3" t="s">
        <v>147</v>
      </c>
      <c r="M8668" s="3">
        <v>19140</v>
      </c>
      <c r="N8668" s="3" t="s">
        <v>148</v>
      </c>
      <c r="O8668" s="3" t="s">
        <v>6807</v>
      </c>
      <c r="P8668" s="3" t="s">
        <v>46</v>
      </c>
      <c r="Q8668" s="3" t="s">
        <v>68</v>
      </c>
      <c r="R8668" s="3" t="s">
        <v>6808</v>
      </c>
      <c r="S8668" s="3">
        <v>16.520000000000003</v>
      </c>
      <c r="T8668" s="3">
        <v>5</v>
      </c>
      <c r="U8668" s="3">
        <v>0.2</v>
      </c>
      <c r="V8668" s="3">
        <v>1.6519999999999992</v>
      </c>
    </row>
    <row r="8669" spans="1:22" ht="14.25" customHeight="1" x14ac:dyDescent="0.25">
      <c r="A8669" s="3">
        <v>8668</v>
      </c>
      <c r="B8669" s="3" t="s">
        <v>10172</v>
      </c>
      <c r="C8669" s="4">
        <f>YEAR(Table_1[[#This Row],[Order Date]])</f>
        <v>2013</v>
      </c>
      <c r="D8669" s="9">
        <v>41631</v>
      </c>
      <c r="E8669" s="3">
        <v>41633</v>
      </c>
      <c r="F8669" s="3" t="s">
        <v>23</v>
      </c>
      <c r="G8669" s="3" t="s">
        <v>4443</v>
      </c>
      <c r="H8669" s="3" t="s">
        <v>4444</v>
      </c>
      <c r="I8669" s="3" t="s">
        <v>102</v>
      </c>
      <c r="J8669" s="3" t="s">
        <v>27</v>
      </c>
      <c r="K8669" s="3" t="s">
        <v>95</v>
      </c>
      <c r="L8669" s="3" t="s">
        <v>96</v>
      </c>
      <c r="M8669" s="3">
        <v>98115</v>
      </c>
      <c r="N8669" s="3" t="s">
        <v>44</v>
      </c>
      <c r="O8669" s="3" t="s">
        <v>673</v>
      </c>
      <c r="P8669" s="3" t="s">
        <v>46</v>
      </c>
      <c r="Q8669" s="3" t="s">
        <v>75</v>
      </c>
      <c r="R8669" s="3" t="s">
        <v>674</v>
      </c>
      <c r="S8669" s="3">
        <v>55.360000000000007</v>
      </c>
      <c r="T8669" s="3">
        <v>4</v>
      </c>
      <c r="U8669" s="3">
        <v>0.2</v>
      </c>
      <c r="V8669" s="3">
        <v>19.375999999999998</v>
      </c>
    </row>
    <row r="8670" spans="1:22" ht="14.25" customHeight="1" x14ac:dyDescent="0.25">
      <c r="A8670" s="3">
        <v>8669</v>
      </c>
      <c r="B8670" s="3" t="s">
        <v>10172</v>
      </c>
      <c r="C8670" s="4">
        <f>YEAR(Table_1[[#This Row],[Order Date]])</f>
        <v>2013</v>
      </c>
      <c r="D8670" s="9">
        <v>41631</v>
      </c>
      <c r="E8670" s="3">
        <v>41633</v>
      </c>
      <c r="F8670" s="3" t="s">
        <v>23</v>
      </c>
      <c r="G8670" s="3" t="s">
        <v>4443</v>
      </c>
      <c r="H8670" s="3" t="s">
        <v>4444</v>
      </c>
      <c r="I8670" s="3" t="s">
        <v>102</v>
      </c>
      <c r="J8670" s="3" t="s">
        <v>27</v>
      </c>
      <c r="K8670" s="3" t="s">
        <v>95</v>
      </c>
      <c r="L8670" s="3" t="s">
        <v>96</v>
      </c>
      <c r="M8670" s="3">
        <v>98115</v>
      </c>
      <c r="N8670" s="3" t="s">
        <v>44</v>
      </c>
      <c r="O8670" s="3" t="s">
        <v>7803</v>
      </c>
      <c r="P8670" s="3" t="s">
        <v>71</v>
      </c>
      <c r="Q8670" s="3" t="s">
        <v>682</v>
      </c>
      <c r="R8670" s="3" t="s">
        <v>7804</v>
      </c>
      <c r="S8670" s="3">
        <v>11.56</v>
      </c>
      <c r="T8670" s="3">
        <v>1</v>
      </c>
      <c r="U8670" s="3">
        <v>0.2</v>
      </c>
      <c r="V8670" s="3">
        <v>3.7569999999999992</v>
      </c>
    </row>
    <row r="8671" spans="1:22" ht="14.25" customHeight="1" x14ac:dyDescent="0.25">
      <c r="A8671" s="3">
        <v>8670</v>
      </c>
      <c r="B8671" s="3" t="s">
        <v>10173</v>
      </c>
      <c r="C8671" s="4">
        <f>YEAR(Table_1[[#This Row],[Order Date]])</f>
        <v>2012</v>
      </c>
      <c r="D8671" s="9">
        <v>41263</v>
      </c>
      <c r="E8671" s="3">
        <v>41268</v>
      </c>
      <c r="F8671" s="3" t="s">
        <v>23</v>
      </c>
      <c r="G8671" s="3" t="s">
        <v>4042</v>
      </c>
      <c r="H8671" s="3" t="s">
        <v>4043</v>
      </c>
      <c r="I8671" s="3" t="s">
        <v>26</v>
      </c>
      <c r="J8671" s="3" t="s">
        <v>27</v>
      </c>
      <c r="K8671" s="3" t="s">
        <v>42</v>
      </c>
      <c r="L8671" s="3" t="s">
        <v>43</v>
      </c>
      <c r="M8671" s="3">
        <v>90036</v>
      </c>
      <c r="N8671" s="3" t="s">
        <v>44</v>
      </c>
      <c r="O8671" s="3" t="s">
        <v>4450</v>
      </c>
      <c r="P8671" s="3" t="s">
        <v>46</v>
      </c>
      <c r="Q8671" s="3" t="s">
        <v>90</v>
      </c>
      <c r="R8671" s="3" t="s">
        <v>186</v>
      </c>
      <c r="S8671" s="3">
        <v>17.12</v>
      </c>
      <c r="T8671" s="3">
        <v>4</v>
      </c>
      <c r="U8671" s="3">
        <v>0</v>
      </c>
      <c r="V8671" s="3">
        <v>7.7039999999999988</v>
      </c>
    </row>
    <row r="8672" spans="1:22" ht="14.25" customHeight="1" x14ac:dyDescent="0.25">
      <c r="A8672" s="3">
        <v>8671</v>
      </c>
      <c r="B8672" s="3" t="s">
        <v>10174</v>
      </c>
      <c r="C8672" s="4">
        <f>YEAR(Table_1[[#This Row],[Order Date]])</f>
        <v>2011</v>
      </c>
      <c r="D8672" s="9">
        <v>40904</v>
      </c>
      <c r="E8672" s="3">
        <v>40909</v>
      </c>
      <c r="F8672" s="3" t="s">
        <v>23</v>
      </c>
      <c r="G8672" s="3" t="s">
        <v>407</v>
      </c>
      <c r="H8672" s="3" t="s">
        <v>408</v>
      </c>
      <c r="I8672" s="3" t="s">
        <v>26</v>
      </c>
      <c r="J8672" s="3" t="s">
        <v>27</v>
      </c>
      <c r="K8672" s="3" t="s">
        <v>2180</v>
      </c>
      <c r="L8672" s="3" t="s">
        <v>498</v>
      </c>
      <c r="M8672" s="3">
        <v>44105</v>
      </c>
      <c r="N8672" s="3" t="s">
        <v>148</v>
      </c>
      <c r="O8672" s="3" t="s">
        <v>7015</v>
      </c>
      <c r="P8672" s="3" t="s">
        <v>32</v>
      </c>
      <c r="Q8672" s="3" t="s">
        <v>65</v>
      </c>
      <c r="R8672" s="3" t="s">
        <v>7016</v>
      </c>
      <c r="S8672" s="3">
        <v>182.35200000000003</v>
      </c>
      <c r="T8672" s="3">
        <v>3</v>
      </c>
      <c r="U8672" s="3">
        <v>0.2</v>
      </c>
      <c r="V8672" s="3">
        <v>-18.23520000000002</v>
      </c>
    </row>
    <row r="8673" spans="1:22" ht="14.25" customHeight="1" x14ac:dyDescent="0.25">
      <c r="A8673" s="3">
        <v>8672</v>
      </c>
      <c r="B8673" s="3" t="s">
        <v>10174</v>
      </c>
      <c r="C8673" s="4">
        <f>YEAR(Table_1[[#This Row],[Order Date]])</f>
        <v>2011</v>
      </c>
      <c r="D8673" s="9">
        <v>40904</v>
      </c>
      <c r="E8673" s="3">
        <v>40909</v>
      </c>
      <c r="F8673" s="3" t="s">
        <v>23</v>
      </c>
      <c r="G8673" s="3" t="s">
        <v>407</v>
      </c>
      <c r="H8673" s="3" t="s">
        <v>408</v>
      </c>
      <c r="I8673" s="3" t="s">
        <v>26</v>
      </c>
      <c r="J8673" s="3" t="s">
        <v>27</v>
      </c>
      <c r="K8673" s="3" t="s">
        <v>2180</v>
      </c>
      <c r="L8673" s="3" t="s">
        <v>498</v>
      </c>
      <c r="M8673" s="3">
        <v>44105</v>
      </c>
      <c r="N8673" s="3" t="s">
        <v>148</v>
      </c>
      <c r="O8673" s="3" t="s">
        <v>969</v>
      </c>
      <c r="P8673" s="3" t="s">
        <v>46</v>
      </c>
      <c r="Q8673" s="3" t="s">
        <v>59</v>
      </c>
      <c r="R8673" s="3" t="s">
        <v>970</v>
      </c>
      <c r="S8673" s="3">
        <v>118.16</v>
      </c>
      <c r="T8673" s="3">
        <v>2</v>
      </c>
      <c r="U8673" s="3">
        <v>0.2</v>
      </c>
      <c r="V8673" s="3">
        <v>-25.108999999999988</v>
      </c>
    </row>
    <row r="8674" spans="1:22" ht="14.25" customHeight="1" x14ac:dyDescent="0.25">
      <c r="A8674" s="3">
        <v>8673</v>
      </c>
      <c r="B8674" s="3" t="s">
        <v>10175</v>
      </c>
      <c r="C8674" s="4">
        <f>YEAR(Table_1[[#This Row],[Order Date]])</f>
        <v>2014</v>
      </c>
      <c r="D8674" s="9">
        <v>41687</v>
      </c>
      <c r="E8674" s="3">
        <v>41692</v>
      </c>
      <c r="F8674" s="3" t="s">
        <v>50</v>
      </c>
      <c r="G8674" s="3" t="s">
        <v>4869</v>
      </c>
      <c r="H8674" s="3" t="s">
        <v>4870</v>
      </c>
      <c r="I8674" s="3" t="s">
        <v>26</v>
      </c>
      <c r="J8674" s="3" t="s">
        <v>27</v>
      </c>
      <c r="K8674" s="3" t="s">
        <v>357</v>
      </c>
      <c r="L8674" s="3" t="s">
        <v>211</v>
      </c>
      <c r="M8674" s="3">
        <v>62521</v>
      </c>
      <c r="N8674" s="3" t="s">
        <v>105</v>
      </c>
      <c r="O8674" s="3" t="s">
        <v>1090</v>
      </c>
      <c r="P8674" s="3" t="s">
        <v>46</v>
      </c>
      <c r="Q8674" s="3" t="s">
        <v>269</v>
      </c>
      <c r="R8674" s="3" t="s">
        <v>1091</v>
      </c>
      <c r="S8674" s="3">
        <v>18.368000000000002</v>
      </c>
      <c r="T8674" s="3">
        <v>2</v>
      </c>
      <c r="U8674" s="3">
        <v>0.2</v>
      </c>
      <c r="V8674" s="3">
        <v>6.1991999999999994</v>
      </c>
    </row>
    <row r="8675" spans="1:22" ht="14.25" customHeight="1" x14ac:dyDescent="0.25">
      <c r="A8675" s="3">
        <v>8674</v>
      </c>
      <c r="B8675" s="3" t="s">
        <v>10175</v>
      </c>
      <c r="C8675" s="4">
        <f>YEAR(Table_1[[#This Row],[Order Date]])</f>
        <v>2014</v>
      </c>
      <c r="D8675" s="9">
        <v>41687</v>
      </c>
      <c r="E8675" s="3">
        <v>41692</v>
      </c>
      <c r="F8675" s="3" t="s">
        <v>50</v>
      </c>
      <c r="G8675" s="3" t="s">
        <v>4869</v>
      </c>
      <c r="H8675" s="3" t="s">
        <v>4870</v>
      </c>
      <c r="I8675" s="3" t="s">
        <v>26</v>
      </c>
      <c r="J8675" s="3" t="s">
        <v>27</v>
      </c>
      <c r="K8675" s="3" t="s">
        <v>357</v>
      </c>
      <c r="L8675" s="3" t="s">
        <v>211</v>
      </c>
      <c r="M8675" s="3">
        <v>62521</v>
      </c>
      <c r="N8675" s="3" t="s">
        <v>105</v>
      </c>
      <c r="O8675" s="3" t="s">
        <v>533</v>
      </c>
      <c r="P8675" s="3" t="s">
        <v>32</v>
      </c>
      <c r="Q8675" s="3" t="s">
        <v>36</v>
      </c>
      <c r="R8675" s="3" t="s">
        <v>534</v>
      </c>
      <c r="S8675" s="3">
        <v>600.55799999999999</v>
      </c>
      <c r="T8675" s="3">
        <v>3</v>
      </c>
      <c r="U8675" s="3">
        <v>0.3</v>
      </c>
      <c r="V8675" s="3">
        <v>-8.5794000000000779</v>
      </c>
    </row>
    <row r="8676" spans="1:22" ht="14.25" customHeight="1" x14ac:dyDescent="0.25">
      <c r="A8676" s="3">
        <v>8675</v>
      </c>
      <c r="B8676" s="3" t="s">
        <v>10175</v>
      </c>
      <c r="C8676" s="4">
        <f>YEAR(Table_1[[#This Row],[Order Date]])</f>
        <v>2014</v>
      </c>
      <c r="D8676" s="9">
        <v>41687</v>
      </c>
      <c r="E8676" s="3">
        <v>41692</v>
      </c>
      <c r="F8676" s="3" t="s">
        <v>50</v>
      </c>
      <c r="G8676" s="3" t="s">
        <v>4869</v>
      </c>
      <c r="H8676" s="3" t="s">
        <v>4870</v>
      </c>
      <c r="I8676" s="3" t="s">
        <v>26</v>
      </c>
      <c r="J8676" s="3" t="s">
        <v>27</v>
      </c>
      <c r="K8676" s="3" t="s">
        <v>357</v>
      </c>
      <c r="L8676" s="3" t="s">
        <v>211</v>
      </c>
      <c r="M8676" s="3">
        <v>62521</v>
      </c>
      <c r="N8676" s="3" t="s">
        <v>105</v>
      </c>
      <c r="O8676" s="3" t="s">
        <v>833</v>
      </c>
      <c r="P8676" s="3" t="s">
        <v>46</v>
      </c>
      <c r="Q8676" s="3" t="s">
        <v>59</v>
      </c>
      <c r="R8676" s="3" t="s">
        <v>834</v>
      </c>
      <c r="S8676" s="3">
        <v>50.352000000000004</v>
      </c>
      <c r="T8676" s="3">
        <v>3</v>
      </c>
      <c r="U8676" s="3">
        <v>0.2</v>
      </c>
      <c r="V8676" s="3">
        <v>-8.1822000000000052</v>
      </c>
    </row>
    <row r="8677" spans="1:22" ht="14.25" customHeight="1" x14ac:dyDescent="0.25">
      <c r="A8677" s="3">
        <v>8676</v>
      </c>
      <c r="B8677" s="3" t="s">
        <v>10175</v>
      </c>
      <c r="C8677" s="4">
        <f>YEAR(Table_1[[#This Row],[Order Date]])</f>
        <v>2014</v>
      </c>
      <c r="D8677" s="9">
        <v>41687</v>
      </c>
      <c r="E8677" s="3">
        <v>41692</v>
      </c>
      <c r="F8677" s="3" t="s">
        <v>50</v>
      </c>
      <c r="G8677" s="3" t="s">
        <v>4869</v>
      </c>
      <c r="H8677" s="3" t="s">
        <v>4870</v>
      </c>
      <c r="I8677" s="3" t="s">
        <v>26</v>
      </c>
      <c r="J8677" s="3" t="s">
        <v>27</v>
      </c>
      <c r="K8677" s="3" t="s">
        <v>357</v>
      </c>
      <c r="L8677" s="3" t="s">
        <v>211</v>
      </c>
      <c r="M8677" s="3">
        <v>62521</v>
      </c>
      <c r="N8677" s="3" t="s">
        <v>105</v>
      </c>
      <c r="O8677" s="3" t="s">
        <v>1987</v>
      </c>
      <c r="P8677" s="3" t="s">
        <v>46</v>
      </c>
      <c r="Q8677" s="3" t="s">
        <v>68</v>
      </c>
      <c r="R8677" s="3" t="s">
        <v>1988</v>
      </c>
      <c r="S8677" s="3">
        <v>28.031999999999996</v>
      </c>
      <c r="T8677" s="3">
        <v>6</v>
      </c>
      <c r="U8677" s="3">
        <v>0.2</v>
      </c>
      <c r="V8677" s="3">
        <v>3.5039999999999996</v>
      </c>
    </row>
    <row r="8678" spans="1:22" ht="14.25" customHeight="1" x14ac:dyDescent="0.25">
      <c r="A8678" s="3">
        <v>8677</v>
      </c>
      <c r="B8678" s="3" t="s">
        <v>10175</v>
      </c>
      <c r="C8678" s="4">
        <f>YEAR(Table_1[[#This Row],[Order Date]])</f>
        <v>2014</v>
      </c>
      <c r="D8678" s="9">
        <v>41687</v>
      </c>
      <c r="E8678" s="3">
        <v>41692</v>
      </c>
      <c r="F8678" s="3" t="s">
        <v>50</v>
      </c>
      <c r="G8678" s="3" t="s">
        <v>4869</v>
      </c>
      <c r="H8678" s="3" t="s">
        <v>4870</v>
      </c>
      <c r="I8678" s="3" t="s">
        <v>26</v>
      </c>
      <c r="J8678" s="3" t="s">
        <v>27</v>
      </c>
      <c r="K8678" s="3" t="s">
        <v>357</v>
      </c>
      <c r="L8678" s="3" t="s">
        <v>211</v>
      </c>
      <c r="M8678" s="3">
        <v>62521</v>
      </c>
      <c r="N8678" s="3" t="s">
        <v>105</v>
      </c>
      <c r="O8678" s="3" t="s">
        <v>3956</v>
      </c>
      <c r="P8678" s="3" t="s">
        <v>32</v>
      </c>
      <c r="Q8678" s="3" t="s">
        <v>65</v>
      </c>
      <c r="R8678" s="3" t="s">
        <v>5770</v>
      </c>
      <c r="S8678" s="3">
        <v>7.6920000000000002</v>
      </c>
      <c r="T8678" s="3">
        <v>1</v>
      </c>
      <c r="U8678" s="3">
        <v>0.6</v>
      </c>
      <c r="V8678" s="3">
        <v>-3.6536999999999988</v>
      </c>
    </row>
    <row r="8679" spans="1:22" ht="14.25" customHeight="1" x14ac:dyDescent="0.25">
      <c r="A8679" s="3">
        <v>8678</v>
      </c>
      <c r="B8679" s="3" t="s">
        <v>10176</v>
      </c>
      <c r="C8679" s="4">
        <f>YEAR(Table_1[[#This Row],[Order Date]])</f>
        <v>2014</v>
      </c>
      <c r="D8679" s="9">
        <v>41937</v>
      </c>
      <c r="E8679" s="3">
        <v>41939</v>
      </c>
      <c r="F8679" s="3" t="s">
        <v>188</v>
      </c>
      <c r="G8679" s="3" t="s">
        <v>1189</v>
      </c>
      <c r="H8679" s="3" t="s">
        <v>1190</v>
      </c>
      <c r="I8679" s="3" t="s">
        <v>26</v>
      </c>
      <c r="J8679" s="3" t="s">
        <v>27</v>
      </c>
      <c r="K8679" s="3" t="s">
        <v>10177</v>
      </c>
      <c r="L8679" s="3" t="s">
        <v>104</v>
      </c>
      <c r="M8679" s="3">
        <v>76063</v>
      </c>
      <c r="N8679" s="3" t="s">
        <v>105</v>
      </c>
      <c r="O8679" s="3" t="s">
        <v>4455</v>
      </c>
      <c r="P8679" s="3" t="s">
        <v>32</v>
      </c>
      <c r="Q8679" s="3" t="s">
        <v>56</v>
      </c>
      <c r="R8679" s="3" t="s">
        <v>4456</v>
      </c>
      <c r="S8679" s="3">
        <v>517.40500000000009</v>
      </c>
      <c r="T8679" s="3">
        <v>5</v>
      </c>
      <c r="U8679" s="3">
        <v>0.3</v>
      </c>
      <c r="V8679" s="3">
        <v>-81.306500000000028</v>
      </c>
    </row>
    <row r="8680" spans="1:22" ht="14.25" customHeight="1" x14ac:dyDescent="0.25">
      <c r="A8680" s="3">
        <v>8679</v>
      </c>
      <c r="B8680" s="3" t="s">
        <v>10178</v>
      </c>
      <c r="C8680" s="4">
        <f>YEAR(Table_1[[#This Row],[Order Date]])</f>
        <v>2013</v>
      </c>
      <c r="D8680" s="9">
        <v>41520</v>
      </c>
      <c r="E8680" s="3">
        <v>41525</v>
      </c>
      <c r="F8680" s="3" t="s">
        <v>23</v>
      </c>
      <c r="G8680" s="3" t="s">
        <v>2313</v>
      </c>
      <c r="H8680" s="3" t="s">
        <v>2314</v>
      </c>
      <c r="I8680" s="3" t="s">
        <v>102</v>
      </c>
      <c r="J8680" s="3" t="s">
        <v>27</v>
      </c>
      <c r="K8680" s="3" t="s">
        <v>184</v>
      </c>
      <c r="L8680" s="3" t="s">
        <v>104</v>
      </c>
      <c r="M8680" s="3">
        <v>77070</v>
      </c>
      <c r="N8680" s="3" t="s">
        <v>105</v>
      </c>
      <c r="O8680" s="3" t="s">
        <v>2479</v>
      </c>
      <c r="P8680" s="3" t="s">
        <v>46</v>
      </c>
      <c r="Q8680" s="3" t="s">
        <v>75</v>
      </c>
      <c r="R8680" s="3" t="s">
        <v>2480</v>
      </c>
      <c r="S8680" s="3">
        <v>8.6079999999999988</v>
      </c>
      <c r="T8680" s="3">
        <v>8</v>
      </c>
      <c r="U8680" s="3">
        <v>0.8</v>
      </c>
      <c r="V8680" s="3">
        <v>-13.342400000000001</v>
      </c>
    </row>
    <row r="8681" spans="1:22" ht="14.25" customHeight="1" x14ac:dyDescent="0.25">
      <c r="A8681" s="3">
        <v>8680</v>
      </c>
      <c r="B8681" s="3" t="s">
        <v>10178</v>
      </c>
      <c r="C8681" s="4">
        <f>YEAR(Table_1[[#This Row],[Order Date]])</f>
        <v>2013</v>
      </c>
      <c r="D8681" s="9">
        <v>41520</v>
      </c>
      <c r="E8681" s="3">
        <v>41525</v>
      </c>
      <c r="F8681" s="3" t="s">
        <v>23</v>
      </c>
      <c r="G8681" s="3" t="s">
        <v>2313</v>
      </c>
      <c r="H8681" s="3" t="s">
        <v>2314</v>
      </c>
      <c r="I8681" s="3" t="s">
        <v>102</v>
      </c>
      <c r="J8681" s="3" t="s">
        <v>27</v>
      </c>
      <c r="K8681" s="3" t="s">
        <v>184</v>
      </c>
      <c r="L8681" s="3" t="s">
        <v>104</v>
      </c>
      <c r="M8681" s="3">
        <v>77070</v>
      </c>
      <c r="N8681" s="3" t="s">
        <v>105</v>
      </c>
      <c r="O8681" s="3" t="s">
        <v>2665</v>
      </c>
      <c r="P8681" s="3" t="s">
        <v>71</v>
      </c>
      <c r="Q8681" s="3" t="s">
        <v>161</v>
      </c>
      <c r="R8681" s="3" t="s">
        <v>2666</v>
      </c>
      <c r="S8681" s="3">
        <v>159.56</v>
      </c>
      <c r="T8681" s="3">
        <v>5</v>
      </c>
      <c r="U8681" s="3">
        <v>0.2</v>
      </c>
      <c r="V8681" s="3">
        <v>33.906499999999994</v>
      </c>
    </row>
    <row r="8682" spans="1:22" ht="14.25" customHeight="1" x14ac:dyDescent="0.25">
      <c r="A8682" s="3">
        <v>8681</v>
      </c>
      <c r="B8682" s="3" t="s">
        <v>10179</v>
      </c>
      <c r="C8682" s="4">
        <f>YEAR(Table_1[[#This Row],[Order Date]])</f>
        <v>2013</v>
      </c>
      <c r="D8682" s="9">
        <v>41610</v>
      </c>
      <c r="E8682" s="3">
        <v>41612</v>
      </c>
      <c r="F8682" s="3" t="s">
        <v>23</v>
      </c>
      <c r="G8682" s="3" t="s">
        <v>581</v>
      </c>
      <c r="H8682" s="3" t="s">
        <v>582</v>
      </c>
      <c r="I8682" s="3" t="s">
        <v>41</v>
      </c>
      <c r="J8682" s="3" t="s">
        <v>27</v>
      </c>
      <c r="K8682" s="3" t="s">
        <v>1464</v>
      </c>
      <c r="L8682" s="3" t="s">
        <v>319</v>
      </c>
      <c r="M8682" s="3">
        <v>23223</v>
      </c>
      <c r="N8682" s="3" t="s">
        <v>30</v>
      </c>
      <c r="O8682" s="3" t="s">
        <v>937</v>
      </c>
      <c r="P8682" s="3" t="s">
        <v>46</v>
      </c>
      <c r="Q8682" s="3" t="s">
        <v>78</v>
      </c>
      <c r="R8682" s="3" t="s">
        <v>938</v>
      </c>
      <c r="S8682" s="3">
        <v>2104.5499999999997</v>
      </c>
      <c r="T8682" s="3">
        <v>7</v>
      </c>
      <c r="U8682" s="3">
        <v>0</v>
      </c>
      <c r="V8682" s="3">
        <v>694.50149999999985</v>
      </c>
    </row>
    <row r="8683" spans="1:22" ht="14.25" customHeight="1" x14ac:dyDescent="0.25">
      <c r="A8683" s="3">
        <v>8682</v>
      </c>
      <c r="B8683" s="3" t="s">
        <v>10179</v>
      </c>
      <c r="C8683" s="4">
        <f>YEAR(Table_1[[#This Row],[Order Date]])</f>
        <v>2013</v>
      </c>
      <c r="D8683" s="9">
        <v>41610</v>
      </c>
      <c r="E8683" s="3">
        <v>41612</v>
      </c>
      <c r="F8683" s="3" t="s">
        <v>23</v>
      </c>
      <c r="G8683" s="3" t="s">
        <v>581</v>
      </c>
      <c r="H8683" s="3" t="s">
        <v>582</v>
      </c>
      <c r="I8683" s="3" t="s">
        <v>41</v>
      </c>
      <c r="J8683" s="3" t="s">
        <v>27</v>
      </c>
      <c r="K8683" s="3" t="s">
        <v>1464</v>
      </c>
      <c r="L8683" s="3" t="s">
        <v>319</v>
      </c>
      <c r="M8683" s="3">
        <v>23223</v>
      </c>
      <c r="N8683" s="3" t="s">
        <v>30</v>
      </c>
      <c r="O8683" s="3" t="s">
        <v>2331</v>
      </c>
      <c r="P8683" s="3" t="s">
        <v>46</v>
      </c>
      <c r="Q8683" s="3" t="s">
        <v>578</v>
      </c>
      <c r="R8683" s="3" t="s">
        <v>2332</v>
      </c>
      <c r="S8683" s="3">
        <v>40.700000000000003</v>
      </c>
      <c r="T8683" s="3">
        <v>5</v>
      </c>
      <c r="U8683" s="3">
        <v>0</v>
      </c>
      <c r="V8683" s="3">
        <v>11.802999999999999</v>
      </c>
    </row>
    <row r="8684" spans="1:22" ht="14.25" customHeight="1" x14ac:dyDescent="0.25">
      <c r="A8684" s="3">
        <v>8683</v>
      </c>
      <c r="B8684" s="3" t="s">
        <v>10180</v>
      </c>
      <c r="C8684" s="4">
        <f>YEAR(Table_1[[#This Row],[Order Date]])</f>
        <v>2011</v>
      </c>
      <c r="D8684" s="9">
        <v>40852</v>
      </c>
      <c r="E8684" s="3">
        <v>40857</v>
      </c>
      <c r="F8684" s="3" t="s">
        <v>50</v>
      </c>
      <c r="G8684" s="3" t="s">
        <v>2146</v>
      </c>
      <c r="H8684" s="3" t="s">
        <v>2147</v>
      </c>
      <c r="I8684" s="3" t="s">
        <v>102</v>
      </c>
      <c r="J8684" s="3" t="s">
        <v>27</v>
      </c>
      <c r="K8684" s="3" t="s">
        <v>1127</v>
      </c>
      <c r="L8684" s="3" t="s">
        <v>319</v>
      </c>
      <c r="M8684" s="3">
        <v>22204</v>
      </c>
      <c r="N8684" s="3" t="s">
        <v>30</v>
      </c>
      <c r="O8684" s="3" t="s">
        <v>5617</v>
      </c>
      <c r="P8684" s="3" t="s">
        <v>71</v>
      </c>
      <c r="Q8684" s="3" t="s">
        <v>161</v>
      </c>
      <c r="R8684" s="3" t="s">
        <v>5618</v>
      </c>
      <c r="S8684" s="3">
        <v>47.79</v>
      </c>
      <c r="T8684" s="3">
        <v>3</v>
      </c>
      <c r="U8684" s="3">
        <v>0</v>
      </c>
      <c r="V8684" s="3">
        <v>16.2486</v>
      </c>
    </row>
    <row r="8685" spans="1:22" ht="14.25" customHeight="1" x14ac:dyDescent="0.25">
      <c r="A8685" s="3">
        <v>8684</v>
      </c>
      <c r="B8685" s="3" t="s">
        <v>10181</v>
      </c>
      <c r="C8685" s="4">
        <f>YEAR(Table_1[[#This Row],[Order Date]])</f>
        <v>2014</v>
      </c>
      <c r="D8685" s="9">
        <v>41969</v>
      </c>
      <c r="E8685" s="3">
        <v>41975</v>
      </c>
      <c r="F8685" s="3" t="s">
        <v>50</v>
      </c>
      <c r="G8685" s="3" t="s">
        <v>2947</v>
      </c>
      <c r="H8685" s="3" t="s">
        <v>2948</v>
      </c>
      <c r="I8685" s="3" t="s">
        <v>26</v>
      </c>
      <c r="J8685" s="3" t="s">
        <v>27</v>
      </c>
      <c r="K8685" s="3" t="s">
        <v>127</v>
      </c>
      <c r="L8685" s="3" t="s">
        <v>43</v>
      </c>
      <c r="M8685" s="3">
        <v>94122</v>
      </c>
      <c r="N8685" s="3" t="s">
        <v>44</v>
      </c>
      <c r="O8685" s="3" t="s">
        <v>2641</v>
      </c>
      <c r="P8685" s="3" t="s">
        <v>46</v>
      </c>
      <c r="Q8685" s="3" t="s">
        <v>68</v>
      </c>
      <c r="R8685" s="3" t="s">
        <v>2642</v>
      </c>
      <c r="S8685" s="3">
        <v>5.16</v>
      </c>
      <c r="T8685" s="3">
        <v>2</v>
      </c>
      <c r="U8685" s="3">
        <v>0</v>
      </c>
      <c r="V8685" s="3">
        <v>1.3416000000000001</v>
      </c>
    </row>
    <row r="8686" spans="1:22" ht="14.25" customHeight="1" x14ac:dyDescent="0.25">
      <c r="A8686" s="3">
        <v>8685</v>
      </c>
      <c r="B8686" s="3" t="s">
        <v>10182</v>
      </c>
      <c r="C8686" s="4">
        <f>YEAR(Table_1[[#This Row],[Order Date]])</f>
        <v>2013</v>
      </c>
      <c r="D8686" s="9">
        <v>41625</v>
      </c>
      <c r="E8686" s="3">
        <v>41632</v>
      </c>
      <c r="F8686" s="3" t="s">
        <v>50</v>
      </c>
      <c r="G8686" s="3" t="s">
        <v>1599</v>
      </c>
      <c r="H8686" s="3" t="s">
        <v>1600</v>
      </c>
      <c r="I8686" s="3" t="s">
        <v>102</v>
      </c>
      <c r="J8686" s="3" t="s">
        <v>27</v>
      </c>
      <c r="K8686" s="3" t="s">
        <v>947</v>
      </c>
      <c r="L8686" s="3" t="s">
        <v>43</v>
      </c>
      <c r="M8686" s="3">
        <v>92024</v>
      </c>
      <c r="N8686" s="3" t="s">
        <v>44</v>
      </c>
      <c r="O8686" s="3" t="s">
        <v>1657</v>
      </c>
      <c r="P8686" s="3" t="s">
        <v>71</v>
      </c>
      <c r="Q8686" s="3" t="s">
        <v>161</v>
      </c>
      <c r="R8686" s="3" t="s">
        <v>1658</v>
      </c>
      <c r="S8686" s="3">
        <v>21.209999999999997</v>
      </c>
      <c r="T8686" s="3">
        <v>7</v>
      </c>
      <c r="U8686" s="3">
        <v>0</v>
      </c>
      <c r="V8686" s="3">
        <v>4.4540999999999986</v>
      </c>
    </row>
    <row r="8687" spans="1:22" ht="14.25" customHeight="1" x14ac:dyDescent="0.25">
      <c r="A8687" s="3">
        <v>8686</v>
      </c>
      <c r="B8687" s="3" t="s">
        <v>10183</v>
      </c>
      <c r="C8687" s="4">
        <f>YEAR(Table_1[[#This Row],[Order Date]])</f>
        <v>2014</v>
      </c>
      <c r="D8687" s="9">
        <v>41958</v>
      </c>
      <c r="E8687" s="3">
        <v>41962</v>
      </c>
      <c r="F8687" s="3" t="s">
        <v>23</v>
      </c>
      <c r="G8687" s="3" t="s">
        <v>3884</v>
      </c>
      <c r="H8687" s="3" t="s">
        <v>3885</v>
      </c>
      <c r="I8687" s="3" t="s">
        <v>41</v>
      </c>
      <c r="J8687" s="3" t="s">
        <v>27</v>
      </c>
      <c r="K8687" s="3" t="s">
        <v>4103</v>
      </c>
      <c r="L8687" s="3" t="s">
        <v>267</v>
      </c>
      <c r="M8687" s="3">
        <v>13601</v>
      </c>
      <c r="N8687" s="3" t="s">
        <v>148</v>
      </c>
      <c r="O8687" s="3" t="s">
        <v>4938</v>
      </c>
      <c r="P8687" s="3" t="s">
        <v>46</v>
      </c>
      <c r="Q8687" s="3" t="s">
        <v>59</v>
      </c>
      <c r="R8687" s="3" t="s">
        <v>4939</v>
      </c>
      <c r="S8687" s="3">
        <v>96.359999999999985</v>
      </c>
      <c r="T8687" s="3">
        <v>6</v>
      </c>
      <c r="U8687" s="3">
        <v>0</v>
      </c>
      <c r="V8687" s="3">
        <v>25.053599999999996</v>
      </c>
    </row>
    <row r="8688" spans="1:22" ht="14.25" customHeight="1" x14ac:dyDescent="0.25">
      <c r="A8688" s="3">
        <v>8687</v>
      </c>
      <c r="B8688" s="3" t="s">
        <v>10184</v>
      </c>
      <c r="C8688" s="4">
        <f>YEAR(Table_1[[#This Row],[Order Date]])</f>
        <v>2013</v>
      </c>
      <c r="D8688" s="9">
        <v>41452</v>
      </c>
      <c r="E8688" s="3">
        <v>41452</v>
      </c>
      <c r="F8688" s="3" t="s">
        <v>1290</v>
      </c>
      <c r="G8688" s="3" t="s">
        <v>2822</v>
      </c>
      <c r="H8688" s="3" t="s">
        <v>2823</v>
      </c>
      <c r="I8688" s="3" t="s">
        <v>41</v>
      </c>
      <c r="J8688" s="3" t="s">
        <v>27</v>
      </c>
      <c r="K8688" s="3" t="s">
        <v>42</v>
      </c>
      <c r="L8688" s="3" t="s">
        <v>43</v>
      </c>
      <c r="M8688" s="3">
        <v>90036</v>
      </c>
      <c r="N8688" s="3" t="s">
        <v>44</v>
      </c>
      <c r="O8688" s="3" t="s">
        <v>1605</v>
      </c>
      <c r="P8688" s="3" t="s">
        <v>46</v>
      </c>
      <c r="Q8688" s="3" t="s">
        <v>578</v>
      </c>
      <c r="R8688" s="3" t="s">
        <v>1606</v>
      </c>
      <c r="S8688" s="3">
        <v>231.72</v>
      </c>
      <c r="T8688" s="3">
        <v>2</v>
      </c>
      <c r="U8688" s="3">
        <v>0</v>
      </c>
      <c r="V8688" s="3">
        <v>11.585999999999984</v>
      </c>
    </row>
    <row r="8689" spans="1:22" ht="14.25" customHeight="1" x14ac:dyDescent="0.25">
      <c r="A8689" s="3">
        <v>8688</v>
      </c>
      <c r="B8689" s="3" t="s">
        <v>10184</v>
      </c>
      <c r="C8689" s="4">
        <f>YEAR(Table_1[[#This Row],[Order Date]])</f>
        <v>2013</v>
      </c>
      <c r="D8689" s="9">
        <v>41452</v>
      </c>
      <c r="E8689" s="3">
        <v>41452</v>
      </c>
      <c r="F8689" s="3" t="s">
        <v>1290</v>
      </c>
      <c r="G8689" s="3" t="s">
        <v>2822</v>
      </c>
      <c r="H8689" s="3" t="s">
        <v>2823</v>
      </c>
      <c r="I8689" s="3" t="s">
        <v>41</v>
      </c>
      <c r="J8689" s="3" t="s">
        <v>27</v>
      </c>
      <c r="K8689" s="3" t="s">
        <v>42</v>
      </c>
      <c r="L8689" s="3" t="s">
        <v>43</v>
      </c>
      <c r="M8689" s="3">
        <v>90036</v>
      </c>
      <c r="N8689" s="3" t="s">
        <v>44</v>
      </c>
      <c r="O8689" s="3" t="s">
        <v>1174</v>
      </c>
      <c r="P8689" s="3" t="s">
        <v>46</v>
      </c>
      <c r="Q8689" s="3" t="s">
        <v>269</v>
      </c>
      <c r="R8689" s="3" t="s">
        <v>1175</v>
      </c>
      <c r="S8689" s="3">
        <v>17.899999999999999</v>
      </c>
      <c r="T8689" s="3">
        <v>5</v>
      </c>
      <c r="U8689" s="3">
        <v>0</v>
      </c>
      <c r="V8689" s="3">
        <v>8.9499999999999993</v>
      </c>
    </row>
    <row r="8690" spans="1:22" ht="14.25" customHeight="1" x14ac:dyDescent="0.25">
      <c r="A8690" s="3">
        <v>8689</v>
      </c>
      <c r="B8690" s="3" t="s">
        <v>10184</v>
      </c>
      <c r="C8690" s="4">
        <f>YEAR(Table_1[[#This Row],[Order Date]])</f>
        <v>2013</v>
      </c>
      <c r="D8690" s="9">
        <v>41452</v>
      </c>
      <c r="E8690" s="3">
        <v>41452</v>
      </c>
      <c r="F8690" s="3" t="s">
        <v>1290</v>
      </c>
      <c r="G8690" s="3" t="s">
        <v>2822</v>
      </c>
      <c r="H8690" s="3" t="s">
        <v>2823</v>
      </c>
      <c r="I8690" s="3" t="s">
        <v>41</v>
      </c>
      <c r="J8690" s="3" t="s">
        <v>27</v>
      </c>
      <c r="K8690" s="3" t="s">
        <v>42</v>
      </c>
      <c r="L8690" s="3" t="s">
        <v>43</v>
      </c>
      <c r="M8690" s="3">
        <v>90036</v>
      </c>
      <c r="N8690" s="3" t="s">
        <v>44</v>
      </c>
      <c r="O8690" s="3" t="s">
        <v>3537</v>
      </c>
      <c r="P8690" s="3" t="s">
        <v>46</v>
      </c>
      <c r="Q8690" s="3" t="s">
        <v>90</v>
      </c>
      <c r="R8690" s="3" t="s">
        <v>3538</v>
      </c>
      <c r="S8690" s="3">
        <v>12.48</v>
      </c>
      <c r="T8690" s="3">
        <v>2</v>
      </c>
      <c r="U8690" s="3">
        <v>0</v>
      </c>
      <c r="V8690" s="3">
        <v>5.6159999999999997</v>
      </c>
    </row>
    <row r="8691" spans="1:22" ht="14.25" customHeight="1" x14ac:dyDescent="0.25">
      <c r="A8691" s="3">
        <v>8690</v>
      </c>
      <c r="B8691" s="3" t="s">
        <v>10185</v>
      </c>
      <c r="C8691" s="4">
        <f>YEAR(Table_1[[#This Row],[Order Date]])</f>
        <v>2011</v>
      </c>
      <c r="D8691" s="9">
        <v>40903</v>
      </c>
      <c r="E8691" s="3">
        <v>40907</v>
      </c>
      <c r="F8691" s="3" t="s">
        <v>50</v>
      </c>
      <c r="G8691" s="3" t="s">
        <v>6156</v>
      </c>
      <c r="H8691" s="3" t="s">
        <v>6157</v>
      </c>
      <c r="I8691" s="3" t="s">
        <v>41</v>
      </c>
      <c r="J8691" s="3" t="s">
        <v>27</v>
      </c>
      <c r="K8691" s="3" t="s">
        <v>146</v>
      </c>
      <c r="L8691" s="3" t="s">
        <v>147</v>
      </c>
      <c r="M8691" s="3">
        <v>19140</v>
      </c>
      <c r="N8691" s="3" t="s">
        <v>148</v>
      </c>
      <c r="O8691" s="3" t="s">
        <v>4864</v>
      </c>
      <c r="P8691" s="3" t="s">
        <v>46</v>
      </c>
      <c r="Q8691" s="3" t="s">
        <v>68</v>
      </c>
      <c r="R8691" s="3" t="s">
        <v>4865</v>
      </c>
      <c r="S8691" s="3">
        <v>8.016</v>
      </c>
      <c r="T8691" s="3">
        <v>3</v>
      </c>
      <c r="U8691" s="3">
        <v>0.2</v>
      </c>
      <c r="V8691" s="3">
        <v>1.102199999999999</v>
      </c>
    </row>
    <row r="8692" spans="1:22" ht="14.25" customHeight="1" x14ac:dyDescent="0.25">
      <c r="A8692" s="3">
        <v>8691</v>
      </c>
      <c r="B8692" s="3" t="s">
        <v>10186</v>
      </c>
      <c r="C8692" s="4">
        <f>YEAR(Table_1[[#This Row],[Order Date]])</f>
        <v>2013</v>
      </c>
      <c r="D8692" s="9">
        <v>41501</v>
      </c>
      <c r="E8692" s="3">
        <v>41505</v>
      </c>
      <c r="F8692" s="3" t="s">
        <v>50</v>
      </c>
      <c r="G8692" s="3" t="s">
        <v>628</v>
      </c>
      <c r="H8692" s="3" t="s">
        <v>629</v>
      </c>
      <c r="I8692" s="3" t="s">
        <v>41</v>
      </c>
      <c r="J8692" s="3" t="s">
        <v>27</v>
      </c>
      <c r="K8692" s="3" t="s">
        <v>801</v>
      </c>
      <c r="L8692" s="3" t="s">
        <v>498</v>
      </c>
      <c r="M8692" s="3">
        <v>44312</v>
      </c>
      <c r="N8692" s="3" t="s">
        <v>148</v>
      </c>
      <c r="O8692" s="3" t="s">
        <v>3993</v>
      </c>
      <c r="P8692" s="3" t="s">
        <v>71</v>
      </c>
      <c r="Q8692" s="3" t="s">
        <v>72</v>
      </c>
      <c r="R8692" s="3" t="s">
        <v>3994</v>
      </c>
      <c r="S8692" s="3">
        <v>259.89600000000002</v>
      </c>
      <c r="T8692" s="3">
        <v>2</v>
      </c>
      <c r="U8692" s="3">
        <v>0.4</v>
      </c>
      <c r="V8692" s="3">
        <v>-56.310799999999972</v>
      </c>
    </row>
    <row r="8693" spans="1:22" ht="14.25" customHeight="1" x14ac:dyDescent="0.25">
      <c r="A8693" s="3">
        <v>8692</v>
      </c>
      <c r="B8693" s="3" t="s">
        <v>10186</v>
      </c>
      <c r="C8693" s="4">
        <f>YEAR(Table_1[[#This Row],[Order Date]])</f>
        <v>2013</v>
      </c>
      <c r="D8693" s="9">
        <v>41501</v>
      </c>
      <c r="E8693" s="3">
        <v>41505</v>
      </c>
      <c r="F8693" s="3" t="s">
        <v>50</v>
      </c>
      <c r="G8693" s="3" t="s">
        <v>628</v>
      </c>
      <c r="H8693" s="3" t="s">
        <v>629</v>
      </c>
      <c r="I8693" s="3" t="s">
        <v>41</v>
      </c>
      <c r="J8693" s="3" t="s">
        <v>27</v>
      </c>
      <c r="K8693" s="3" t="s">
        <v>801</v>
      </c>
      <c r="L8693" s="3" t="s">
        <v>498</v>
      </c>
      <c r="M8693" s="3">
        <v>44312</v>
      </c>
      <c r="N8693" s="3" t="s">
        <v>148</v>
      </c>
      <c r="O8693" s="3" t="s">
        <v>2487</v>
      </c>
      <c r="P8693" s="3" t="s">
        <v>71</v>
      </c>
      <c r="Q8693" s="3" t="s">
        <v>72</v>
      </c>
      <c r="R8693" s="3" t="s">
        <v>2981</v>
      </c>
      <c r="S8693" s="3">
        <v>247.18799999999999</v>
      </c>
      <c r="T8693" s="3">
        <v>2</v>
      </c>
      <c r="U8693" s="3">
        <v>0.4</v>
      </c>
      <c r="V8693" s="3">
        <v>-49.437600000000032</v>
      </c>
    </row>
    <row r="8694" spans="1:22" ht="14.25" customHeight="1" x14ac:dyDescent="0.25">
      <c r="A8694" s="3">
        <v>8693</v>
      </c>
      <c r="B8694" s="3" t="s">
        <v>10186</v>
      </c>
      <c r="C8694" s="4">
        <f>YEAR(Table_1[[#This Row],[Order Date]])</f>
        <v>2013</v>
      </c>
      <c r="D8694" s="9">
        <v>41501</v>
      </c>
      <c r="E8694" s="3">
        <v>41505</v>
      </c>
      <c r="F8694" s="3" t="s">
        <v>50</v>
      </c>
      <c r="G8694" s="3" t="s">
        <v>628</v>
      </c>
      <c r="H8694" s="3" t="s">
        <v>629</v>
      </c>
      <c r="I8694" s="3" t="s">
        <v>41</v>
      </c>
      <c r="J8694" s="3" t="s">
        <v>27</v>
      </c>
      <c r="K8694" s="3" t="s">
        <v>801</v>
      </c>
      <c r="L8694" s="3" t="s">
        <v>498</v>
      </c>
      <c r="M8694" s="3">
        <v>44312</v>
      </c>
      <c r="N8694" s="3" t="s">
        <v>148</v>
      </c>
      <c r="O8694" s="3" t="s">
        <v>6427</v>
      </c>
      <c r="P8694" s="3" t="s">
        <v>71</v>
      </c>
      <c r="Q8694" s="3" t="s">
        <v>161</v>
      </c>
      <c r="R8694" s="3" t="s">
        <v>6428</v>
      </c>
      <c r="S8694" s="3">
        <v>279.95999999999998</v>
      </c>
      <c r="T8694" s="3">
        <v>5</v>
      </c>
      <c r="U8694" s="3">
        <v>0.2</v>
      </c>
      <c r="V8694" s="3">
        <v>48.992999999999995</v>
      </c>
    </row>
    <row r="8695" spans="1:22" ht="14.25" customHeight="1" x14ac:dyDescent="0.25">
      <c r="A8695" s="3">
        <v>8694</v>
      </c>
      <c r="B8695" s="3" t="s">
        <v>10187</v>
      </c>
      <c r="C8695" s="4">
        <f>YEAR(Table_1[[#This Row],[Order Date]])</f>
        <v>2013</v>
      </c>
      <c r="D8695" s="9">
        <v>41572</v>
      </c>
      <c r="E8695" s="3">
        <v>41576</v>
      </c>
      <c r="F8695" s="3" t="s">
        <v>50</v>
      </c>
      <c r="G8695" s="3" t="s">
        <v>4443</v>
      </c>
      <c r="H8695" s="3" t="s">
        <v>4444</v>
      </c>
      <c r="I8695" s="3" t="s">
        <v>102</v>
      </c>
      <c r="J8695" s="3" t="s">
        <v>27</v>
      </c>
      <c r="K8695" s="3" t="s">
        <v>127</v>
      </c>
      <c r="L8695" s="3" t="s">
        <v>43</v>
      </c>
      <c r="M8695" s="3">
        <v>94110</v>
      </c>
      <c r="N8695" s="3" t="s">
        <v>44</v>
      </c>
      <c r="O8695" s="3" t="s">
        <v>1168</v>
      </c>
      <c r="P8695" s="3" t="s">
        <v>71</v>
      </c>
      <c r="Q8695" s="3" t="s">
        <v>161</v>
      </c>
      <c r="R8695" s="3" t="s">
        <v>1169</v>
      </c>
      <c r="S8695" s="3">
        <v>450</v>
      </c>
      <c r="T8695" s="3">
        <v>5</v>
      </c>
      <c r="U8695" s="3">
        <v>0</v>
      </c>
      <c r="V8695" s="3">
        <v>162</v>
      </c>
    </row>
    <row r="8696" spans="1:22" ht="14.25" customHeight="1" x14ac:dyDescent="0.25">
      <c r="A8696" s="3">
        <v>8695</v>
      </c>
      <c r="B8696" s="3" t="s">
        <v>10188</v>
      </c>
      <c r="C8696" s="4">
        <f>YEAR(Table_1[[#This Row],[Order Date]])</f>
        <v>2011</v>
      </c>
      <c r="D8696" s="9">
        <v>40778</v>
      </c>
      <c r="E8696" s="3">
        <v>40783</v>
      </c>
      <c r="F8696" s="3" t="s">
        <v>23</v>
      </c>
      <c r="G8696" s="3" t="s">
        <v>1117</v>
      </c>
      <c r="H8696" s="3" t="s">
        <v>1118</v>
      </c>
      <c r="I8696" s="3" t="s">
        <v>102</v>
      </c>
      <c r="J8696" s="3" t="s">
        <v>27</v>
      </c>
      <c r="K8696" s="3" t="s">
        <v>6470</v>
      </c>
      <c r="L8696" s="3" t="s">
        <v>238</v>
      </c>
      <c r="M8696" s="3">
        <v>49505</v>
      </c>
      <c r="N8696" s="3" t="s">
        <v>105</v>
      </c>
      <c r="O8696" s="3" t="s">
        <v>2127</v>
      </c>
      <c r="P8696" s="3" t="s">
        <v>46</v>
      </c>
      <c r="Q8696" s="3" t="s">
        <v>90</v>
      </c>
      <c r="R8696" s="3" t="s">
        <v>2128</v>
      </c>
      <c r="S8696" s="3">
        <v>19.440000000000001</v>
      </c>
      <c r="T8696" s="3">
        <v>3</v>
      </c>
      <c r="U8696" s="3">
        <v>0</v>
      </c>
      <c r="V8696" s="3">
        <v>9.5256000000000007</v>
      </c>
    </row>
    <row r="8697" spans="1:22" ht="14.25" customHeight="1" x14ac:dyDescent="0.25">
      <c r="A8697" s="3">
        <v>8696</v>
      </c>
      <c r="B8697" s="3" t="s">
        <v>10189</v>
      </c>
      <c r="C8697" s="4">
        <f>YEAR(Table_1[[#This Row],[Order Date]])</f>
        <v>2014</v>
      </c>
      <c r="D8697" s="9">
        <v>41898</v>
      </c>
      <c r="E8697" s="3">
        <v>41900</v>
      </c>
      <c r="F8697" s="3" t="s">
        <v>23</v>
      </c>
      <c r="G8697" s="3" t="s">
        <v>377</v>
      </c>
      <c r="H8697" s="3" t="s">
        <v>378</v>
      </c>
      <c r="I8697" s="3" t="s">
        <v>102</v>
      </c>
      <c r="J8697" s="3" t="s">
        <v>27</v>
      </c>
      <c r="K8697" s="3" t="s">
        <v>127</v>
      </c>
      <c r="L8697" s="3" t="s">
        <v>43</v>
      </c>
      <c r="M8697" s="3">
        <v>94109</v>
      </c>
      <c r="N8697" s="3" t="s">
        <v>44</v>
      </c>
      <c r="O8697" s="3" t="s">
        <v>903</v>
      </c>
      <c r="P8697" s="3" t="s">
        <v>32</v>
      </c>
      <c r="Q8697" s="3" t="s">
        <v>56</v>
      </c>
      <c r="R8697" s="3" t="s">
        <v>904</v>
      </c>
      <c r="S8697" s="3">
        <v>300.904</v>
      </c>
      <c r="T8697" s="3">
        <v>1</v>
      </c>
      <c r="U8697" s="3">
        <v>0.2</v>
      </c>
      <c r="V8697" s="3">
        <v>11.283900000000017</v>
      </c>
    </row>
    <row r="8698" spans="1:22" ht="14.25" customHeight="1" x14ac:dyDescent="0.25">
      <c r="A8698" s="3">
        <v>8697</v>
      </c>
      <c r="B8698" s="3" t="s">
        <v>10190</v>
      </c>
      <c r="C8698" s="4">
        <f>YEAR(Table_1[[#This Row],[Order Date]])</f>
        <v>2014</v>
      </c>
      <c r="D8698" s="9">
        <v>41806</v>
      </c>
      <c r="E8698" s="3">
        <v>41811</v>
      </c>
      <c r="F8698" s="3" t="s">
        <v>50</v>
      </c>
      <c r="G8698" s="3" t="s">
        <v>1143</v>
      </c>
      <c r="H8698" s="3" t="s">
        <v>1144</v>
      </c>
      <c r="I8698" s="3" t="s">
        <v>41</v>
      </c>
      <c r="J8698" s="3" t="s">
        <v>27</v>
      </c>
      <c r="K8698" s="3" t="s">
        <v>5661</v>
      </c>
      <c r="L8698" s="3" t="s">
        <v>335</v>
      </c>
      <c r="M8698" s="3">
        <v>37211</v>
      </c>
      <c r="N8698" s="3" t="s">
        <v>30</v>
      </c>
      <c r="O8698" s="3" t="s">
        <v>5200</v>
      </c>
      <c r="P8698" s="3" t="s">
        <v>71</v>
      </c>
      <c r="Q8698" s="3" t="s">
        <v>72</v>
      </c>
      <c r="R8698" s="3" t="s">
        <v>5201</v>
      </c>
      <c r="S8698" s="3">
        <v>239.976</v>
      </c>
      <c r="T8698" s="3">
        <v>3</v>
      </c>
      <c r="U8698" s="3">
        <v>0.2</v>
      </c>
      <c r="V8698" s="3">
        <v>26.997299999999967</v>
      </c>
    </row>
    <row r="8699" spans="1:22" ht="14.25" customHeight="1" x14ac:dyDescent="0.25">
      <c r="A8699" s="3">
        <v>8698</v>
      </c>
      <c r="B8699" s="3" t="s">
        <v>10190</v>
      </c>
      <c r="C8699" s="4">
        <f>YEAR(Table_1[[#This Row],[Order Date]])</f>
        <v>2014</v>
      </c>
      <c r="D8699" s="9">
        <v>41806</v>
      </c>
      <c r="E8699" s="3">
        <v>41811</v>
      </c>
      <c r="F8699" s="3" t="s">
        <v>50</v>
      </c>
      <c r="G8699" s="3" t="s">
        <v>1143</v>
      </c>
      <c r="H8699" s="3" t="s">
        <v>1144</v>
      </c>
      <c r="I8699" s="3" t="s">
        <v>41</v>
      </c>
      <c r="J8699" s="3" t="s">
        <v>27</v>
      </c>
      <c r="K8699" s="3" t="s">
        <v>5661</v>
      </c>
      <c r="L8699" s="3" t="s">
        <v>335</v>
      </c>
      <c r="M8699" s="3">
        <v>37211</v>
      </c>
      <c r="N8699" s="3" t="s">
        <v>30</v>
      </c>
      <c r="O8699" s="3" t="s">
        <v>922</v>
      </c>
      <c r="P8699" s="3" t="s">
        <v>32</v>
      </c>
      <c r="Q8699" s="3" t="s">
        <v>65</v>
      </c>
      <c r="R8699" s="3" t="s">
        <v>186</v>
      </c>
      <c r="S8699" s="3">
        <v>31.168000000000003</v>
      </c>
      <c r="T8699" s="3">
        <v>4</v>
      </c>
      <c r="U8699" s="3">
        <v>0.2</v>
      </c>
      <c r="V8699" s="3">
        <v>9.3504000000000005</v>
      </c>
    </row>
    <row r="8700" spans="1:22" ht="14.25" customHeight="1" x14ac:dyDescent="0.25">
      <c r="A8700" s="3">
        <v>8699</v>
      </c>
      <c r="B8700" s="3" t="s">
        <v>10190</v>
      </c>
      <c r="C8700" s="4">
        <f>YEAR(Table_1[[#This Row],[Order Date]])</f>
        <v>2014</v>
      </c>
      <c r="D8700" s="9">
        <v>41806</v>
      </c>
      <c r="E8700" s="3">
        <v>41811</v>
      </c>
      <c r="F8700" s="3" t="s">
        <v>50</v>
      </c>
      <c r="G8700" s="3" t="s">
        <v>1143</v>
      </c>
      <c r="H8700" s="3" t="s">
        <v>1144</v>
      </c>
      <c r="I8700" s="3" t="s">
        <v>41</v>
      </c>
      <c r="J8700" s="3" t="s">
        <v>27</v>
      </c>
      <c r="K8700" s="3" t="s">
        <v>5661</v>
      </c>
      <c r="L8700" s="3" t="s">
        <v>335</v>
      </c>
      <c r="M8700" s="3">
        <v>37211</v>
      </c>
      <c r="N8700" s="3" t="s">
        <v>30</v>
      </c>
      <c r="O8700" s="3" t="s">
        <v>6562</v>
      </c>
      <c r="P8700" s="3" t="s">
        <v>32</v>
      </c>
      <c r="Q8700" s="3" t="s">
        <v>56</v>
      </c>
      <c r="R8700" s="3" t="s">
        <v>6563</v>
      </c>
      <c r="S8700" s="3">
        <v>120.96</v>
      </c>
      <c r="T8700" s="3">
        <v>2</v>
      </c>
      <c r="U8700" s="3">
        <v>0.4</v>
      </c>
      <c r="V8700" s="3">
        <v>-28.224000000000004</v>
      </c>
    </row>
    <row r="8701" spans="1:22" ht="14.25" customHeight="1" x14ac:dyDescent="0.25">
      <c r="A8701" s="3">
        <v>8700</v>
      </c>
      <c r="B8701" s="3" t="s">
        <v>10190</v>
      </c>
      <c r="C8701" s="4">
        <f>YEAR(Table_1[[#This Row],[Order Date]])</f>
        <v>2014</v>
      </c>
      <c r="D8701" s="9">
        <v>41806</v>
      </c>
      <c r="E8701" s="3">
        <v>41811</v>
      </c>
      <c r="F8701" s="3" t="s">
        <v>50</v>
      </c>
      <c r="G8701" s="3" t="s">
        <v>1143</v>
      </c>
      <c r="H8701" s="3" t="s">
        <v>1144</v>
      </c>
      <c r="I8701" s="3" t="s">
        <v>41</v>
      </c>
      <c r="J8701" s="3" t="s">
        <v>27</v>
      </c>
      <c r="K8701" s="3" t="s">
        <v>5661</v>
      </c>
      <c r="L8701" s="3" t="s">
        <v>335</v>
      </c>
      <c r="M8701" s="3">
        <v>37211</v>
      </c>
      <c r="N8701" s="3" t="s">
        <v>30</v>
      </c>
      <c r="O8701" s="3" t="s">
        <v>2951</v>
      </c>
      <c r="P8701" s="3" t="s">
        <v>71</v>
      </c>
      <c r="Q8701" s="3" t="s">
        <v>72</v>
      </c>
      <c r="R8701" s="3" t="s">
        <v>2952</v>
      </c>
      <c r="S8701" s="3">
        <v>2239.9360000000001</v>
      </c>
      <c r="T8701" s="3">
        <v>8</v>
      </c>
      <c r="U8701" s="3">
        <v>0.2</v>
      </c>
      <c r="V8701" s="3">
        <v>223.99360000000013</v>
      </c>
    </row>
    <row r="8702" spans="1:22" ht="14.25" customHeight="1" x14ac:dyDescent="0.25">
      <c r="A8702" s="3">
        <v>8701</v>
      </c>
      <c r="B8702" s="3" t="s">
        <v>10190</v>
      </c>
      <c r="C8702" s="4">
        <f>YEAR(Table_1[[#This Row],[Order Date]])</f>
        <v>2014</v>
      </c>
      <c r="D8702" s="9">
        <v>41806</v>
      </c>
      <c r="E8702" s="3">
        <v>41811</v>
      </c>
      <c r="F8702" s="3" t="s">
        <v>50</v>
      </c>
      <c r="G8702" s="3" t="s">
        <v>1143</v>
      </c>
      <c r="H8702" s="3" t="s">
        <v>1144</v>
      </c>
      <c r="I8702" s="3" t="s">
        <v>41</v>
      </c>
      <c r="J8702" s="3" t="s">
        <v>27</v>
      </c>
      <c r="K8702" s="3" t="s">
        <v>5661</v>
      </c>
      <c r="L8702" s="3" t="s">
        <v>335</v>
      </c>
      <c r="M8702" s="3">
        <v>37211</v>
      </c>
      <c r="N8702" s="3" t="s">
        <v>30</v>
      </c>
      <c r="O8702" s="3" t="s">
        <v>1428</v>
      </c>
      <c r="P8702" s="3" t="s">
        <v>46</v>
      </c>
      <c r="Q8702" s="3" t="s">
        <v>78</v>
      </c>
      <c r="R8702" s="3" t="s">
        <v>186</v>
      </c>
      <c r="S8702" s="3">
        <v>76.608000000000004</v>
      </c>
      <c r="T8702" s="3">
        <v>8</v>
      </c>
      <c r="U8702" s="3">
        <v>0.2</v>
      </c>
      <c r="V8702" s="3">
        <v>6.7031999999999954</v>
      </c>
    </row>
    <row r="8703" spans="1:22" ht="14.25" customHeight="1" x14ac:dyDescent="0.25">
      <c r="A8703" s="3">
        <v>8702</v>
      </c>
      <c r="B8703" s="3" t="s">
        <v>10190</v>
      </c>
      <c r="C8703" s="4">
        <f>YEAR(Table_1[[#This Row],[Order Date]])</f>
        <v>2014</v>
      </c>
      <c r="D8703" s="9">
        <v>41806</v>
      </c>
      <c r="E8703" s="3">
        <v>41811</v>
      </c>
      <c r="F8703" s="3" t="s">
        <v>50</v>
      </c>
      <c r="G8703" s="3" t="s">
        <v>1143</v>
      </c>
      <c r="H8703" s="3" t="s">
        <v>1144</v>
      </c>
      <c r="I8703" s="3" t="s">
        <v>41</v>
      </c>
      <c r="J8703" s="3" t="s">
        <v>27</v>
      </c>
      <c r="K8703" s="3" t="s">
        <v>5661</v>
      </c>
      <c r="L8703" s="3" t="s">
        <v>335</v>
      </c>
      <c r="M8703" s="3">
        <v>37211</v>
      </c>
      <c r="N8703" s="3" t="s">
        <v>30</v>
      </c>
      <c r="O8703" s="3" t="s">
        <v>2011</v>
      </c>
      <c r="P8703" s="3" t="s">
        <v>46</v>
      </c>
      <c r="Q8703" s="3" t="s">
        <v>59</v>
      </c>
      <c r="R8703" s="3" t="s">
        <v>2012</v>
      </c>
      <c r="S8703" s="3">
        <v>142.77600000000001</v>
      </c>
      <c r="T8703" s="3">
        <v>1</v>
      </c>
      <c r="U8703" s="3">
        <v>0.2</v>
      </c>
      <c r="V8703" s="3">
        <v>17.84699999999998</v>
      </c>
    </row>
    <row r="8704" spans="1:22" ht="14.25" customHeight="1" x14ac:dyDescent="0.25">
      <c r="A8704" s="3">
        <v>8703</v>
      </c>
      <c r="B8704" s="3" t="s">
        <v>10190</v>
      </c>
      <c r="C8704" s="4">
        <f>YEAR(Table_1[[#This Row],[Order Date]])</f>
        <v>2014</v>
      </c>
      <c r="D8704" s="9">
        <v>41806</v>
      </c>
      <c r="E8704" s="3">
        <v>41811</v>
      </c>
      <c r="F8704" s="3" t="s">
        <v>50</v>
      </c>
      <c r="G8704" s="3" t="s">
        <v>1143</v>
      </c>
      <c r="H8704" s="3" t="s">
        <v>1144</v>
      </c>
      <c r="I8704" s="3" t="s">
        <v>41</v>
      </c>
      <c r="J8704" s="3" t="s">
        <v>27</v>
      </c>
      <c r="K8704" s="3" t="s">
        <v>5661</v>
      </c>
      <c r="L8704" s="3" t="s">
        <v>335</v>
      </c>
      <c r="M8704" s="3">
        <v>37211</v>
      </c>
      <c r="N8704" s="3" t="s">
        <v>30</v>
      </c>
      <c r="O8704" s="3" t="s">
        <v>10191</v>
      </c>
      <c r="P8704" s="3" t="s">
        <v>46</v>
      </c>
      <c r="Q8704" s="3" t="s">
        <v>90</v>
      </c>
      <c r="R8704" s="3" t="s">
        <v>10192</v>
      </c>
      <c r="S8704" s="3">
        <v>91.360000000000014</v>
      </c>
      <c r="T8704" s="3">
        <v>5</v>
      </c>
      <c r="U8704" s="3">
        <v>0.2</v>
      </c>
      <c r="V8704" s="3">
        <v>29.691999999999993</v>
      </c>
    </row>
    <row r="8705" spans="1:22" ht="14.25" customHeight="1" x14ac:dyDescent="0.25">
      <c r="A8705" s="3">
        <v>8704</v>
      </c>
      <c r="B8705" s="3" t="s">
        <v>10193</v>
      </c>
      <c r="C8705" s="4">
        <f>YEAR(Table_1[[#This Row],[Order Date]])</f>
        <v>2012</v>
      </c>
      <c r="D8705" s="9">
        <v>40969</v>
      </c>
      <c r="E8705" s="3">
        <v>40973</v>
      </c>
      <c r="F8705" s="3" t="s">
        <v>50</v>
      </c>
      <c r="G8705" s="3" t="s">
        <v>2178</v>
      </c>
      <c r="H8705" s="3" t="s">
        <v>2179</v>
      </c>
      <c r="I8705" s="3" t="s">
        <v>26</v>
      </c>
      <c r="J8705" s="3" t="s">
        <v>27</v>
      </c>
      <c r="K8705" s="3" t="s">
        <v>146</v>
      </c>
      <c r="L8705" s="3" t="s">
        <v>147</v>
      </c>
      <c r="M8705" s="3">
        <v>19120</v>
      </c>
      <c r="N8705" s="3" t="s">
        <v>148</v>
      </c>
      <c r="O8705" s="3" t="s">
        <v>4422</v>
      </c>
      <c r="P8705" s="3" t="s">
        <v>46</v>
      </c>
      <c r="Q8705" s="3" t="s">
        <v>78</v>
      </c>
      <c r="R8705" s="3" t="s">
        <v>4423</v>
      </c>
      <c r="S8705" s="3">
        <v>3.5520000000000005</v>
      </c>
      <c r="T8705" s="3">
        <v>2</v>
      </c>
      <c r="U8705" s="3">
        <v>0.2</v>
      </c>
      <c r="V8705" s="3">
        <v>0.44399999999999973</v>
      </c>
    </row>
    <row r="8706" spans="1:22" ht="14.25" customHeight="1" x14ac:dyDescent="0.25">
      <c r="A8706" s="3">
        <v>8705</v>
      </c>
      <c r="B8706" s="3" t="s">
        <v>10194</v>
      </c>
      <c r="C8706" s="4">
        <f>YEAR(Table_1[[#This Row],[Order Date]])</f>
        <v>2013</v>
      </c>
      <c r="D8706" s="9">
        <v>41479</v>
      </c>
      <c r="E8706" s="3">
        <v>41482</v>
      </c>
      <c r="F8706" s="3" t="s">
        <v>188</v>
      </c>
      <c r="G8706" s="3" t="s">
        <v>5110</v>
      </c>
      <c r="H8706" s="3" t="s">
        <v>5111</v>
      </c>
      <c r="I8706" s="3" t="s">
        <v>26</v>
      </c>
      <c r="J8706" s="3" t="s">
        <v>27</v>
      </c>
      <c r="K8706" s="3" t="s">
        <v>184</v>
      </c>
      <c r="L8706" s="3" t="s">
        <v>104</v>
      </c>
      <c r="M8706" s="3">
        <v>77041</v>
      </c>
      <c r="N8706" s="3" t="s">
        <v>105</v>
      </c>
      <c r="O8706" s="3" t="s">
        <v>8519</v>
      </c>
      <c r="P8706" s="3" t="s">
        <v>71</v>
      </c>
      <c r="Q8706" s="3" t="s">
        <v>72</v>
      </c>
      <c r="R8706" s="3" t="s">
        <v>8520</v>
      </c>
      <c r="S8706" s="3">
        <v>115.136</v>
      </c>
      <c r="T8706" s="3">
        <v>8</v>
      </c>
      <c r="U8706" s="3">
        <v>0.2</v>
      </c>
      <c r="V8706" s="3">
        <v>11.513600000000004</v>
      </c>
    </row>
    <row r="8707" spans="1:22" ht="14.25" customHeight="1" x14ac:dyDescent="0.25">
      <c r="A8707" s="3">
        <v>8706</v>
      </c>
      <c r="B8707" s="3" t="s">
        <v>10195</v>
      </c>
      <c r="C8707" s="4">
        <f>YEAR(Table_1[[#This Row],[Order Date]])</f>
        <v>2011</v>
      </c>
      <c r="D8707" s="9">
        <v>40817</v>
      </c>
      <c r="E8707" s="3">
        <v>40821</v>
      </c>
      <c r="F8707" s="3" t="s">
        <v>50</v>
      </c>
      <c r="G8707" s="3" t="s">
        <v>7338</v>
      </c>
      <c r="H8707" s="3" t="s">
        <v>7339</v>
      </c>
      <c r="I8707" s="3" t="s">
        <v>102</v>
      </c>
      <c r="J8707" s="3" t="s">
        <v>27</v>
      </c>
      <c r="K8707" s="3" t="s">
        <v>3319</v>
      </c>
      <c r="L8707" s="3" t="s">
        <v>1392</v>
      </c>
      <c r="M8707" s="3">
        <v>89502</v>
      </c>
      <c r="N8707" s="3" t="s">
        <v>44</v>
      </c>
      <c r="O8707" s="3" t="s">
        <v>9900</v>
      </c>
      <c r="P8707" s="3" t="s">
        <v>46</v>
      </c>
      <c r="Q8707" s="3" t="s">
        <v>269</v>
      </c>
      <c r="R8707" s="3" t="s">
        <v>9901</v>
      </c>
      <c r="S8707" s="3">
        <v>4.71</v>
      </c>
      <c r="T8707" s="3">
        <v>1</v>
      </c>
      <c r="U8707" s="3">
        <v>0</v>
      </c>
      <c r="V8707" s="3">
        <v>0</v>
      </c>
    </row>
    <row r="8708" spans="1:22" ht="14.25" customHeight="1" x14ac:dyDescent="0.25">
      <c r="A8708" s="3">
        <v>8707</v>
      </c>
      <c r="B8708" s="3" t="s">
        <v>10196</v>
      </c>
      <c r="C8708" s="4">
        <f>YEAR(Table_1[[#This Row],[Order Date]])</f>
        <v>2011</v>
      </c>
      <c r="D8708" s="9">
        <v>40794</v>
      </c>
      <c r="E8708" s="3">
        <v>40799</v>
      </c>
      <c r="F8708" s="3" t="s">
        <v>50</v>
      </c>
      <c r="G8708" s="3" t="s">
        <v>3790</v>
      </c>
      <c r="H8708" s="3" t="s">
        <v>3791</v>
      </c>
      <c r="I8708" s="3" t="s">
        <v>102</v>
      </c>
      <c r="J8708" s="3" t="s">
        <v>27</v>
      </c>
      <c r="K8708" s="3" t="s">
        <v>266</v>
      </c>
      <c r="L8708" s="3" t="s">
        <v>267</v>
      </c>
      <c r="M8708" s="3">
        <v>10009</v>
      </c>
      <c r="N8708" s="3" t="s">
        <v>148</v>
      </c>
      <c r="O8708" s="3" t="s">
        <v>3891</v>
      </c>
      <c r="P8708" s="3" t="s">
        <v>32</v>
      </c>
      <c r="Q8708" s="3" t="s">
        <v>36</v>
      </c>
      <c r="R8708" s="3" t="s">
        <v>3892</v>
      </c>
      <c r="S8708" s="3">
        <v>172.76400000000001</v>
      </c>
      <c r="T8708" s="3">
        <v>2</v>
      </c>
      <c r="U8708" s="3">
        <v>0.1</v>
      </c>
      <c r="V8708" s="3">
        <v>13.437199999999986</v>
      </c>
    </row>
    <row r="8709" spans="1:22" ht="14.25" customHeight="1" x14ac:dyDescent="0.25">
      <c r="A8709" s="3">
        <v>8708</v>
      </c>
      <c r="B8709" s="3" t="s">
        <v>10196</v>
      </c>
      <c r="C8709" s="4">
        <f>YEAR(Table_1[[#This Row],[Order Date]])</f>
        <v>2011</v>
      </c>
      <c r="D8709" s="9">
        <v>40794</v>
      </c>
      <c r="E8709" s="3">
        <v>40799</v>
      </c>
      <c r="F8709" s="3" t="s">
        <v>50</v>
      </c>
      <c r="G8709" s="3" t="s">
        <v>3790</v>
      </c>
      <c r="H8709" s="3" t="s">
        <v>3791</v>
      </c>
      <c r="I8709" s="3" t="s">
        <v>102</v>
      </c>
      <c r="J8709" s="3" t="s">
        <v>27</v>
      </c>
      <c r="K8709" s="3" t="s">
        <v>266</v>
      </c>
      <c r="L8709" s="3" t="s">
        <v>267</v>
      </c>
      <c r="M8709" s="3">
        <v>10009</v>
      </c>
      <c r="N8709" s="3" t="s">
        <v>148</v>
      </c>
      <c r="O8709" s="3" t="s">
        <v>5170</v>
      </c>
      <c r="P8709" s="3" t="s">
        <v>46</v>
      </c>
      <c r="Q8709" s="3" t="s">
        <v>68</v>
      </c>
      <c r="R8709" s="3" t="s">
        <v>5171</v>
      </c>
      <c r="S8709" s="3">
        <v>3.52</v>
      </c>
      <c r="T8709" s="3">
        <v>2</v>
      </c>
      <c r="U8709" s="3">
        <v>0</v>
      </c>
      <c r="V8709" s="3">
        <v>1.6896</v>
      </c>
    </row>
    <row r="8710" spans="1:22" ht="14.25" customHeight="1" x14ac:dyDescent="0.25">
      <c r="A8710" s="3">
        <v>8709</v>
      </c>
      <c r="B8710" s="3" t="s">
        <v>10197</v>
      </c>
      <c r="C8710" s="4">
        <f>YEAR(Table_1[[#This Row],[Order Date]])</f>
        <v>2011</v>
      </c>
      <c r="D8710" s="9">
        <v>40863</v>
      </c>
      <c r="E8710" s="3">
        <v>40865</v>
      </c>
      <c r="F8710" s="3" t="s">
        <v>188</v>
      </c>
      <c r="G8710" s="3" t="s">
        <v>2109</v>
      </c>
      <c r="H8710" s="3" t="s">
        <v>2110</v>
      </c>
      <c r="I8710" s="3" t="s">
        <v>41</v>
      </c>
      <c r="J8710" s="3" t="s">
        <v>27</v>
      </c>
      <c r="K8710" s="3" t="s">
        <v>42</v>
      </c>
      <c r="L8710" s="3" t="s">
        <v>43</v>
      </c>
      <c r="M8710" s="3">
        <v>90008</v>
      </c>
      <c r="N8710" s="3" t="s">
        <v>44</v>
      </c>
      <c r="O8710" s="3" t="s">
        <v>3029</v>
      </c>
      <c r="P8710" s="3" t="s">
        <v>71</v>
      </c>
      <c r="Q8710" s="3" t="s">
        <v>72</v>
      </c>
      <c r="R8710" s="3" t="s">
        <v>3030</v>
      </c>
      <c r="S8710" s="3">
        <v>79.968000000000004</v>
      </c>
      <c r="T8710" s="3">
        <v>4</v>
      </c>
      <c r="U8710" s="3">
        <v>0.2</v>
      </c>
      <c r="V8710" s="3">
        <v>-17.992799999999999</v>
      </c>
    </row>
    <row r="8711" spans="1:22" ht="14.25" customHeight="1" x14ac:dyDescent="0.25">
      <c r="A8711" s="3">
        <v>8710</v>
      </c>
      <c r="B8711" s="3" t="s">
        <v>10197</v>
      </c>
      <c r="C8711" s="4">
        <f>YEAR(Table_1[[#This Row],[Order Date]])</f>
        <v>2011</v>
      </c>
      <c r="D8711" s="9">
        <v>40863</v>
      </c>
      <c r="E8711" s="3">
        <v>40865</v>
      </c>
      <c r="F8711" s="3" t="s">
        <v>188</v>
      </c>
      <c r="G8711" s="3" t="s">
        <v>2109</v>
      </c>
      <c r="H8711" s="3" t="s">
        <v>2110</v>
      </c>
      <c r="I8711" s="3" t="s">
        <v>41</v>
      </c>
      <c r="J8711" s="3" t="s">
        <v>27</v>
      </c>
      <c r="K8711" s="3" t="s">
        <v>42</v>
      </c>
      <c r="L8711" s="3" t="s">
        <v>43</v>
      </c>
      <c r="M8711" s="3">
        <v>90008</v>
      </c>
      <c r="N8711" s="3" t="s">
        <v>44</v>
      </c>
      <c r="O8711" s="3" t="s">
        <v>2232</v>
      </c>
      <c r="P8711" s="3" t="s">
        <v>32</v>
      </c>
      <c r="Q8711" s="3" t="s">
        <v>33</v>
      </c>
      <c r="R8711" s="3" t="s">
        <v>2233</v>
      </c>
      <c r="S8711" s="3">
        <v>305.97449999999998</v>
      </c>
      <c r="T8711" s="3">
        <v>3</v>
      </c>
      <c r="U8711" s="3">
        <v>0.15</v>
      </c>
      <c r="V8711" s="3">
        <v>25.197899999999969</v>
      </c>
    </row>
    <row r="8712" spans="1:22" ht="14.25" customHeight="1" x14ac:dyDescent="0.25">
      <c r="A8712" s="3">
        <v>8711</v>
      </c>
      <c r="B8712" s="3" t="s">
        <v>10197</v>
      </c>
      <c r="C8712" s="4">
        <f>YEAR(Table_1[[#This Row],[Order Date]])</f>
        <v>2011</v>
      </c>
      <c r="D8712" s="9">
        <v>40863</v>
      </c>
      <c r="E8712" s="3">
        <v>40865</v>
      </c>
      <c r="F8712" s="3" t="s">
        <v>188</v>
      </c>
      <c r="G8712" s="3" t="s">
        <v>2109</v>
      </c>
      <c r="H8712" s="3" t="s">
        <v>2110</v>
      </c>
      <c r="I8712" s="3" t="s">
        <v>41</v>
      </c>
      <c r="J8712" s="3" t="s">
        <v>27</v>
      </c>
      <c r="K8712" s="3" t="s">
        <v>42</v>
      </c>
      <c r="L8712" s="3" t="s">
        <v>43</v>
      </c>
      <c r="M8712" s="3">
        <v>90008</v>
      </c>
      <c r="N8712" s="3" t="s">
        <v>44</v>
      </c>
      <c r="O8712" s="3" t="s">
        <v>684</v>
      </c>
      <c r="P8712" s="3" t="s">
        <v>46</v>
      </c>
      <c r="Q8712" s="3" t="s">
        <v>59</v>
      </c>
      <c r="R8712" s="3" t="s">
        <v>685</v>
      </c>
      <c r="S8712" s="3">
        <v>344.90999999999997</v>
      </c>
      <c r="T8712" s="3">
        <v>3</v>
      </c>
      <c r="U8712" s="3">
        <v>0</v>
      </c>
      <c r="V8712" s="3">
        <v>10.347300000000004</v>
      </c>
    </row>
    <row r="8713" spans="1:22" ht="14.25" customHeight="1" x14ac:dyDescent="0.25">
      <c r="A8713" s="3">
        <v>8712</v>
      </c>
      <c r="B8713" s="3" t="s">
        <v>10198</v>
      </c>
      <c r="C8713" s="4">
        <f>YEAR(Table_1[[#This Row],[Order Date]])</f>
        <v>2011</v>
      </c>
      <c r="D8713" s="9">
        <v>40605</v>
      </c>
      <c r="E8713" s="3">
        <v>40609</v>
      </c>
      <c r="F8713" s="3" t="s">
        <v>50</v>
      </c>
      <c r="G8713" s="3" t="s">
        <v>3480</v>
      </c>
      <c r="H8713" s="3" t="s">
        <v>3481</v>
      </c>
      <c r="I8713" s="3" t="s">
        <v>26</v>
      </c>
      <c r="J8713" s="3" t="s">
        <v>27</v>
      </c>
      <c r="K8713" s="3" t="s">
        <v>947</v>
      </c>
      <c r="L8713" s="3" t="s">
        <v>43</v>
      </c>
      <c r="M8713" s="3">
        <v>92037</v>
      </c>
      <c r="N8713" s="3" t="s">
        <v>44</v>
      </c>
      <c r="O8713" s="3" t="s">
        <v>3804</v>
      </c>
      <c r="P8713" s="3" t="s">
        <v>32</v>
      </c>
      <c r="Q8713" s="3" t="s">
        <v>56</v>
      </c>
      <c r="R8713" s="3" t="s">
        <v>3805</v>
      </c>
      <c r="S8713" s="3">
        <v>626.35200000000009</v>
      </c>
      <c r="T8713" s="3">
        <v>3</v>
      </c>
      <c r="U8713" s="3">
        <v>0.2</v>
      </c>
      <c r="V8713" s="3">
        <v>-23.488200000000091</v>
      </c>
    </row>
    <row r="8714" spans="1:22" ht="14.25" customHeight="1" x14ac:dyDescent="0.25">
      <c r="A8714" s="3">
        <v>8713</v>
      </c>
      <c r="B8714" s="3" t="s">
        <v>10199</v>
      </c>
      <c r="C8714" s="4">
        <f>YEAR(Table_1[[#This Row],[Order Date]])</f>
        <v>2012</v>
      </c>
      <c r="D8714" s="9">
        <v>41246</v>
      </c>
      <c r="E8714" s="3">
        <v>41250</v>
      </c>
      <c r="F8714" s="3" t="s">
        <v>50</v>
      </c>
      <c r="G8714" s="3" t="s">
        <v>5502</v>
      </c>
      <c r="H8714" s="3" t="s">
        <v>5503</v>
      </c>
      <c r="I8714" s="3" t="s">
        <v>26</v>
      </c>
      <c r="J8714" s="3" t="s">
        <v>27</v>
      </c>
      <c r="K8714" s="3" t="s">
        <v>127</v>
      </c>
      <c r="L8714" s="3" t="s">
        <v>43</v>
      </c>
      <c r="M8714" s="3">
        <v>94110</v>
      </c>
      <c r="N8714" s="3" t="s">
        <v>44</v>
      </c>
      <c r="O8714" s="3" t="s">
        <v>5019</v>
      </c>
      <c r="P8714" s="3" t="s">
        <v>32</v>
      </c>
      <c r="Q8714" s="3" t="s">
        <v>33</v>
      </c>
      <c r="R8714" s="3" t="s">
        <v>5537</v>
      </c>
      <c r="S8714" s="3">
        <v>359.49899999999997</v>
      </c>
      <c r="T8714" s="3">
        <v>3</v>
      </c>
      <c r="U8714" s="3">
        <v>0.15</v>
      </c>
      <c r="V8714" s="3">
        <v>-29.605799999999981</v>
      </c>
    </row>
    <row r="8715" spans="1:22" ht="14.25" customHeight="1" x14ac:dyDescent="0.25">
      <c r="A8715" s="3">
        <v>8714</v>
      </c>
      <c r="B8715" s="3" t="s">
        <v>10200</v>
      </c>
      <c r="C8715" s="4">
        <f>YEAR(Table_1[[#This Row],[Order Date]])</f>
        <v>2014</v>
      </c>
      <c r="D8715" s="9">
        <v>41832</v>
      </c>
      <c r="E8715" s="3">
        <v>41837</v>
      </c>
      <c r="F8715" s="3" t="s">
        <v>50</v>
      </c>
      <c r="G8715" s="3" t="s">
        <v>7625</v>
      </c>
      <c r="H8715" s="3" t="s">
        <v>7626</v>
      </c>
      <c r="I8715" s="3" t="s">
        <v>41</v>
      </c>
      <c r="J8715" s="3" t="s">
        <v>27</v>
      </c>
      <c r="K8715" s="3" t="s">
        <v>947</v>
      </c>
      <c r="L8715" s="3" t="s">
        <v>43</v>
      </c>
      <c r="M8715" s="3">
        <v>92105</v>
      </c>
      <c r="N8715" s="3" t="s">
        <v>44</v>
      </c>
      <c r="O8715" s="3" t="s">
        <v>2381</v>
      </c>
      <c r="P8715" s="3" t="s">
        <v>71</v>
      </c>
      <c r="Q8715" s="3" t="s">
        <v>72</v>
      </c>
      <c r="R8715" s="3" t="s">
        <v>2382</v>
      </c>
      <c r="S8715" s="3">
        <v>71.951999999999998</v>
      </c>
      <c r="T8715" s="3">
        <v>6</v>
      </c>
      <c r="U8715" s="3">
        <v>0.2</v>
      </c>
      <c r="V8715" s="3">
        <v>5.3963999999999963</v>
      </c>
    </row>
    <row r="8716" spans="1:22" ht="14.25" customHeight="1" x14ac:dyDescent="0.25">
      <c r="A8716" s="3">
        <v>8715</v>
      </c>
      <c r="B8716" s="3" t="s">
        <v>10200</v>
      </c>
      <c r="C8716" s="4">
        <f>YEAR(Table_1[[#This Row],[Order Date]])</f>
        <v>2014</v>
      </c>
      <c r="D8716" s="9">
        <v>41832</v>
      </c>
      <c r="E8716" s="3">
        <v>41837</v>
      </c>
      <c r="F8716" s="3" t="s">
        <v>50</v>
      </c>
      <c r="G8716" s="3" t="s">
        <v>7625</v>
      </c>
      <c r="H8716" s="3" t="s">
        <v>7626</v>
      </c>
      <c r="I8716" s="3" t="s">
        <v>41</v>
      </c>
      <c r="J8716" s="3" t="s">
        <v>27</v>
      </c>
      <c r="K8716" s="3" t="s">
        <v>947</v>
      </c>
      <c r="L8716" s="3" t="s">
        <v>43</v>
      </c>
      <c r="M8716" s="3">
        <v>92105</v>
      </c>
      <c r="N8716" s="3" t="s">
        <v>44</v>
      </c>
      <c r="O8716" s="3" t="s">
        <v>3858</v>
      </c>
      <c r="P8716" s="3" t="s">
        <v>46</v>
      </c>
      <c r="Q8716" s="3" t="s">
        <v>75</v>
      </c>
      <c r="R8716" s="3" t="s">
        <v>3859</v>
      </c>
      <c r="S8716" s="3">
        <v>29.800000000000004</v>
      </c>
      <c r="T8716" s="3">
        <v>5</v>
      </c>
      <c r="U8716" s="3">
        <v>0.2</v>
      </c>
      <c r="V8716" s="3">
        <v>9.3124999999999982</v>
      </c>
    </row>
    <row r="8717" spans="1:22" ht="14.25" customHeight="1" x14ac:dyDescent="0.25">
      <c r="A8717" s="3">
        <v>8716</v>
      </c>
      <c r="B8717" s="3" t="s">
        <v>10201</v>
      </c>
      <c r="C8717" s="4">
        <f>YEAR(Table_1[[#This Row],[Order Date]])</f>
        <v>2014</v>
      </c>
      <c r="D8717" s="9">
        <v>41960</v>
      </c>
      <c r="E8717" s="3">
        <v>41964</v>
      </c>
      <c r="F8717" s="3" t="s">
        <v>23</v>
      </c>
      <c r="G8717" s="3" t="s">
        <v>2605</v>
      </c>
      <c r="H8717" s="3" t="s">
        <v>2606</v>
      </c>
      <c r="I8717" s="3" t="s">
        <v>41</v>
      </c>
      <c r="J8717" s="3" t="s">
        <v>27</v>
      </c>
      <c r="K8717" s="3" t="s">
        <v>10202</v>
      </c>
      <c r="L8717" s="3" t="s">
        <v>498</v>
      </c>
      <c r="M8717" s="3">
        <v>44035</v>
      </c>
      <c r="N8717" s="3" t="s">
        <v>148</v>
      </c>
      <c r="O8717" s="3" t="s">
        <v>2038</v>
      </c>
      <c r="P8717" s="3" t="s">
        <v>46</v>
      </c>
      <c r="Q8717" s="3" t="s">
        <v>75</v>
      </c>
      <c r="R8717" s="3" t="s">
        <v>2039</v>
      </c>
      <c r="S8717" s="3">
        <v>1.8240000000000003</v>
      </c>
      <c r="T8717" s="3">
        <v>1</v>
      </c>
      <c r="U8717" s="3">
        <v>0.7</v>
      </c>
      <c r="V8717" s="3">
        <v>-1.3983999999999996</v>
      </c>
    </row>
    <row r="8718" spans="1:22" ht="14.25" customHeight="1" x14ac:dyDescent="0.25">
      <c r="A8718" s="3">
        <v>8717</v>
      </c>
      <c r="B8718" s="3" t="s">
        <v>10203</v>
      </c>
      <c r="C8718" s="4">
        <f>YEAR(Table_1[[#This Row],[Order Date]])</f>
        <v>2013</v>
      </c>
      <c r="D8718" s="9">
        <v>41438</v>
      </c>
      <c r="E8718" s="3">
        <v>41442</v>
      </c>
      <c r="F8718" s="3" t="s">
        <v>23</v>
      </c>
      <c r="G8718" s="3" t="s">
        <v>5151</v>
      </c>
      <c r="H8718" s="3" t="s">
        <v>5152</v>
      </c>
      <c r="I8718" s="3" t="s">
        <v>102</v>
      </c>
      <c r="J8718" s="3" t="s">
        <v>27</v>
      </c>
      <c r="K8718" s="3" t="s">
        <v>184</v>
      </c>
      <c r="L8718" s="3" t="s">
        <v>104</v>
      </c>
      <c r="M8718" s="3">
        <v>77070</v>
      </c>
      <c r="N8718" s="3" t="s">
        <v>105</v>
      </c>
      <c r="O8718" s="3" t="s">
        <v>5944</v>
      </c>
      <c r="P8718" s="3" t="s">
        <v>46</v>
      </c>
      <c r="Q8718" s="3" t="s">
        <v>78</v>
      </c>
      <c r="R8718" s="3" t="s">
        <v>5945</v>
      </c>
      <c r="S8718" s="3">
        <v>64.383999999999986</v>
      </c>
      <c r="T8718" s="3">
        <v>4</v>
      </c>
      <c r="U8718" s="3">
        <v>0.8</v>
      </c>
      <c r="V8718" s="3">
        <v>-160.96</v>
      </c>
    </row>
    <row r="8719" spans="1:22" ht="14.25" customHeight="1" x14ac:dyDescent="0.25">
      <c r="A8719" s="3">
        <v>8718</v>
      </c>
      <c r="B8719" s="3" t="s">
        <v>10203</v>
      </c>
      <c r="C8719" s="4">
        <f>YEAR(Table_1[[#This Row],[Order Date]])</f>
        <v>2013</v>
      </c>
      <c r="D8719" s="9">
        <v>41438</v>
      </c>
      <c r="E8719" s="3">
        <v>41442</v>
      </c>
      <c r="F8719" s="3" t="s">
        <v>23</v>
      </c>
      <c r="G8719" s="3" t="s">
        <v>5151</v>
      </c>
      <c r="H8719" s="3" t="s">
        <v>5152</v>
      </c>
      <c r="I8719" s="3" t="s">
        <v>102</v>
      </c>
      <c r="J8719" s="3" t="s">
        <v>27</v>
      </c>
      <c r="K8719" s="3" t="s">
        <v>184</v>
      </c>
      <c r="L8719" s="3" t="s">
        <v>104</v>
      </c>
      <c r="M8719" s="3">
        <v>77070</v>
      </c>
      <c r="N8719" s="3" t="s">
        <v>105</v>
      </c>
      <c r="O8719" s="3" t="s">
        <v>2722</v>
      </c>
      <c r="P8719" s="3" t="s">
        <v>32</v>
      </c>
      <c r="Q8719" s="3" t="s">
        <v>65</v>
      </c>
      <c r="R8719" s="3" t="s">
        <v>2723</v>
      </c>
      <c r="S8719" s="3">
        <v>6.9840000000000009</v>
      </c>
      <c r="T8719" s="3">
        <v>2</v>
      </c>
      <c r="U8719" s="3">
        <v>0.6</v>
      </c>
      <c r="V8719" s="3">
        <v>-4.5396000000000019</v>
      </c>
    </row>
    <row r="8720" spans="1:22" ht="14.25" customHeight="1" x14ac:dyDescent="0.25">
      <c r="A8720" s="3">
        <v>8719</v>
      </c>
      <c r="B8720" s="3" t="s">
        <v>10203</v>
      </c>
      <c r="C8720" s="4">
        <f>YEAR(Table_1[[#This Row],[Order Date]])</f>
        <v>2013</v>
      </c>
      <c r="D8720" s="9">
        <v>41438</v>
      </c>
      <c r="E8720" s="3">
        <v>41442</v>
      </c>
      <c r="F8720" s="3" t="s">
        <v>23</v>
      </c>
      <c r="G8720" s="3" t="s">
        <v>5151</v>
      </c>
      <c r="H8720" s="3" t="s">
        <v>5152</v>
      </c>
      <c r="I8720" s="3" t="s">
        <v>102</v>
      </c>
      <c r="J8720" s="3" t="s">
        <v>27</v>
      </c>
      <c r="K8720" s="3" t="s">
        <v>184</v>
      </c>
      <c r="L8720" s="3" t="s">
        <v>104</v>
      </c>
      <c r="M8720" s="3">
        <v>77070</v>
      </c>
      <c r="N8720" s="3" t="s">
        <v>105</v>
      </c>
      <c r="O8720" s="3" t="s">
        <v>5170</v>
      </c>
      <c r="P8720" s="3" t="s">
        <v>46</v>
      </c>
      <c r="Q8720" s="3" t="s">
        <v>68</v>
      </c>
      <c r="R8720" s="3" t="s">
        <v>5171</v>
      </c>
      <c r="S8720" s="3">
        <v>11.264000000000001</v>
      </c>
      <c r="T8720" s="3">
        <v>8</v>
      </c>
      <c r="U8720" s="3">
        <v>0.2</v>
      </c>
      <c r="V8720" s="3">
        <v>3.9423999999999997</v>
      </c>
    </row>
    <row r="8721" spans="1:22" ht="14.25" customHeight="1" x14ac:dyDescent="0.25">
      <c r="A8721" s="3">
        <v>8720</v>
      </c>
      <c r="B8721" s="3" t="s">
        <v>10203</v>
      </c>
      <c r="C8721" s="4">
        <f>YEAR(Table_1[[#This Row],[Order Date]])</f>
        <v>2013</v>
      </c>
      <c r="D8721" s="9">
        <v>41438</v>
      </c>
      <c r="E8721" s="3">
        <v>41442</v>
      </c>
      <c r="F8721" s="3" t="s">
        <v>23</v>
      </c>
      <c r="G8721" s="3" t="s">
        <v>5151</v>
      </c>
      <c r="H8721" s="3" t="s">
        <v>5152</v>
      </c>
      <c r="I8721" s="3" t="s">
        <v>102</v>
      </c>
      <c r="J8721" s="3" t="s">
        <v>27</v>
      </c>
      <c r="K8721" s="3" t="s">
        <v>184</v>
      </c>
      <c r="L8721" s="3" t="s">
        <v>104</v>
      </c>
      <c r="M8721" s="3">
        <v>77070</v>
      </c>
      <c r="N8721" s="3" t="s">
        <v>105</v>
      </c>
      <c r="O8721" s="3" t="s">
        <v>7334</v>
      </c>
      <c r="P8721" s="3" t="s">
        <v>46</v>
      </c>
      <c r="Q8721" s="3" t="s">
        <v>90</v>
      </c>
      <c r="R8721" s="3" t="s">
        <v>7335</v>
      </c>
      <c r="S8721" s="3">
        <v>15.552000000000003</v>
      </c>
      <c r="T8721" s="3">
        <v>3</v>
      </c>
      <c r="U8721" s="3">
        <v>0.2</v>
      </c>
      <c r="V8721" s="3">
        <v>5.6375999999999999</v>
      </c>
    </row>
    <row r="8722" spans="1:22" ht="14.25" customHeight="1" x14ac:dyDescent="0.25">
      <c r="A8722" s="3">
        <v>8721</v>
      </c>
      <c r="B8722" s="3" t="s">
        <v>10203</v>
      </c>
      <c r="C8722" s="4">
        <f>YEAR(Table_1[[#This Row],[Order Date]])</f>
        <v>2013</v>
      </c>
      <c r="D8722" s="9">
        <v>41438</v>
      </c>
      <c r="E8722" s="3">
        <v>41442</v>
      </c>
      <c r="F8722" s="3" t="s">
        <v>23</v>
      </c>
      <c r="G8722" s="3" t="s">
        <v>5151</v>
      </c>
      <c r="H8722" s="3" t="s">
        <v>5152</v>
      </c>
      <c r="I8722" s="3" t="s">
        <v>102</v>
      </c>
      <c r="J8722" s="3" t="s">
        <v>27</v>
      </c>
      <c r="K8722" s="3" t="s">
        <v>184</v>
      </c>
      <c r="L8722" s="3" t="s">
        <v>104</v>
      </c>
      <c r="M8722" s="3">
        <v>77070</v>
      </c>
      <c r="N8722" s="3" t="s">
        <v>105</v>
      </c>
      <c r="O8722" s="3" t="s">
        <v>7267</v>
      </c>
      <c r="P8722" s="3" t="s">
        <v>32</v>
      </c>
      <c r="Q8722" s="3" t="s">
        <v>36</v>
      </c>
      <c r="R8722" s="3" t="s">
        <v>7268</v>
      </c>
      <c r="S8722" s="3">
        <v>379.37200000000001</v>
      </c>
      <c r="T8722" s="3">
        <v>2</v>
      </c>
      <c r="U8722" s="3">
        <v>0.3</v>
      </c>
      <c r="V8722" s="3">
        <v>-119.23120000000003</v>
      </c>
    </row>
    <row r="8723" spans="1:22" ht="14.25" customHeight="1" x14ac:dyDescent="0.25">
      <c r="A8723" s="3">
        <v>8722</v>
      </c>
      <c r="B8723" s="3" t="s">
        <v>10203</v>
      </c>
      <c r="C8723" s="4">
        <f>YEAR(Table_1[[#This Row],[Order Date]])</f>
        <v>2013</v>
      </c>
      <c r="D8723" s="9">
        <v>41438</v>
      </c>
      <c r="E8723" s="3">
        <v>41442</v>
      </c>
      <c r="F8723" s="3" t="s">
        <v>23</v>
      </c>
      <c r="G8723" s="3" t="s">
        <v>5151</v>
      </c>
      <c r="H8723" s="3" t="s">
        <v>5152</v>
      </c>
      <c r="I8723" s="3" t="s">
        <v>102</v>
      </c>
      <c r="J8723" s="3" t="s">
        <v>27</v>
      </c>
      <c r="K8723" s="3" t="s">
        <v>184</v>
      </c>
      <c r="L8723" s="3" t="s">
        <v>104</v>
      </c>
      <c r="M8723" s="3">
        <v>77070</v>
      </c>
      <c r="N8723" s="3" t="s">
        <v>105</v>
      </c>
      <c r="O8723" s="3" t="s">
        <v>4772</v>
      </c>
      <c r="P8723" s="3" t="s">
        <v>46</v>
      </c>
      <c r="Q8723" s="3" t="s">
        <v>59</v>
      </c>
      <c r="R8723" s="3" t="s">
        <v>186</v>
      </c>
      <c r="S8723" s="3">
        <v>67.536000000000016</v>
      </c>
      <c r="T8723" s="3">
        <v>9</v>
      </c>
      <c r="U8723" s="3">
        <v>0.2</v>
      </c>
      <c r="V8723" s="3">
        <v>6.7535999999999987</v>
      </c>
    </row>
    <row r="8724" spans="1:22" ht="14.25" customHeight="1" x14ac:dyDescent="0.25">
      <c r="A8724" s="3">
        <v>8723</v>
      </c>
      <c r="B8724" s="3" t="s">
        <v>10203</v>
      </c>
      <c r="C8724" s="4">
        <f>YEAR(Table_1[[#This Row],[Order Date]])</f>
        <v>2013</v>
      </c>
      <c r="D8724" s="9">
        <v>41438</v>
      </c>
      <c r="E8724" s="3">
        <v>41442</v>
      </c>
      <c r="F8724" s="3" t="s">
        <v>23</v>
      </c>
      <c r="G8724" s="3" t="s">
        <v>5151</v>
      </c>
      <c r="H8724" s="3" t="s">
        <v>5152</v>
      </c>
      <c r="I8724" s="3" t="s">
        <v>102</v>
      </c>
      <c r="J8724" s="3" t="s">
        <v>27</v>
      </c>
      <c r="K8724" s="3" t="s">
        <v>184</v>
      </c>
      <c r="L8724" s="3" t="s">
        <v>104</v>
      </c>
      <c r="M8724" s="3">
        <v>77070</v>
      </c>
      <c r="N8724" s="3" t="s">
        <v>105</v>
      </c>
      <c r="O8724" s="3" t="s">
        <v>177</v>
      </c>
      <c r="P8724" s="3" t="s">
        <v>46</v>
      </c>
      <c r="Q8724" s="3" t="s">
        <v>75</v>
      </c>
      <c r="R8724" s="3" t="s">
        <v>178</v>
      </c>
      <c r="S8724" s="3">
        <v>1.5239999999999996</v>
      </c>
      <c r="T8724" s="3">
        <v>2</v>
      </c>
      <c r="U8724" s="3">
        <v>0.8</v>
      </c>
      <c r="V8724" s="3">
        <v>-2.6670000000000007</v>
      </c>
    </row>
    <row r="8725" spans="1:22" ht="14.25" customHeight="1" x14ac:dyDescent="0.25">
      <c r="A8725" s="3">
        <v>8724</v>
      </c>
      <c r="B8725" s="3" t="s">
        <v>10204</v>
      </c>
      <c r="C8725" s="4">
        <f>YEAR(Table_1[[#This Row],[Order Date]])</f>
        <v>2013</v>
      </c>
      <c r="D8725" s="9">
        <v>41638</v>
      </c>
      <c r="E8725" s="3">
        <v>41640</v>
      </c>
      <c r="F8725" s="3" t="s">
        <v>23</v>
      </c>
      <c r="G8725" s="3" t="s">
        <v>8228</v>
      </c>
      <c r="H8725" s="3" t="s">
        <v>8229</v>
      </c>
      <c r="I8725" s="3" t="s">
        <v>102</v>
      </c>
      <c r="J8725" s="3" t="s">
        <v>27</v>
      </c>
      <c r="K8725" s="3" t="s">
        <v>1419</v>
      </c>
      <c r="L8725" s="3" t="s">
        <v>54</v>
      </c>
      <c r="M8725" s="3">
        <v>33178</v>
      </c>
      <c r="N8725" s="3" t="s">
        <v>30</v>
      </c>
      <c r="O8725" s="3" t="s">
        <v>1865</v>
      </c>
      <c r="P8725" s="3" t="s">
        <v>46</v>
      </c>
      <c r="Q8725" s="3" t="s">
        <v>90</v>
      </c>
      <c r="R8725" s="3" t="s">
        <v>1866</v>
      </c>
      <c r="S8725" s="3">
        <v>37.408000000000001</v>
      </c>
      <c r="T8725" s="3">
        <v>7</v>
      </c>
      <c r="U8725" s="3">
        <v>0.2</v>
      </c>
      <c r="V8725" s="3">
        <v>13.0928</v>
      </c>
    </row>
    <row r="8726" spans="1:22" ht="14.25" customHeight="1" x14ac:dyDescent="0.25">
      <c r="A8726" s="3">
        <v>8725</v>
      </c>
      <c r="B8726" s="3" t="s">
        <v>10204</v>
      </c>
      <c r="C8726" s="4">
        <f>YEAR(Table_1[[#This Row],[Order Date]])</f>
        <v>2013</v>
      </c>
      <c r="D8726" s="9">
        <v>41638</v>
      </c>
      <c r="E8726" s="3">
        <v>41640</v>
      </c>
      <c r="F8726" s="3" t="s">
        <v>23</v>
      </c>
      <c r="G8726" s="3" t="s">
        <v>8228</v>
      </c>
      <c r="H8726" s="3" t="s">
        <v>8229</v>
      </c>
      <c r="I8726" s="3" t="s">
        <v>102</v>
      </c>
      <c r="J8726" s="3" t="s">
        <v>27</v>
      </c>
      <c r="K8726" s="3" t="s">
        <v>1419</v>
      </c>
      <c r="L8726" s="3" t="s">
        <v>54</v>
      </c>
      <c r="M8726" s="3">
        <v>33178</v>
      </c>
      <c r="N8726" s="3" t="s">
        <v>30</v>
      </c>
      <c r="O8726" s="3" t="s">
        <v>7926</v>
      </c>
      <c r="P8726" s="3" t="s">
        <v>46</v>
      </c>
      <c r="Q8726" s="3" t="s">
        <v>90</v>
      </c>
      <c r="R8726" s="3" t="s">
        <v>7927</v>
      </c>
      <c r="S8726" s="3">
        <v>25.344000000000001</v>
      </c>
      <c r="T8726" s="3">
        <v>6</v>
      </c>
      <c r="U8726" s="3">
        <v>0.2</v>
      </c>
      <c r="V8726" s="3">
        <v>8.8704000000000018</v>
      </c>
    </row>
    <row r="8727" spans="1:22" ht="14.25" customHeight="1" x14ac:dyDescent="0.25">
      <c r="A8727" s="3">
        <v>8726</v>
      </c>
      <c r="B8727" s="3" t="s">
        <v>10205</v>
      </c>
      <c r="C8727" s="4">
        <f>YEAR(Table_1[[#This Row],[Order Date]])</f>
        <v>2014</v>
      </c>
      <c r="D8727" s="9">
        <v>41717</v>
      </c>
      <c r="E8727" s="3">
        <v>41722</v>
      </c>
      <c r="F8727" s="3" t="s">
        <v>50</v>
      </c>
      <c r="G8727" s="3" t="s">
        <v>2893</v>
      </c>
      <c r="H8727" s="3" t="s">
        <v>2894</v>
      </c>
      <c r="I8727" s="3" t="s">
        <v>26</v>
      </c>
      <c r="J8727" s="3" t="s">
        <v>27</v>
      </c>
      <c r="K8727" s="3" t="s">
        <v>95</v>
      </c>
      <c r="L8727" s="3" t="s">
        <v>96</v>
      </c>
      <c r="M8727" s="3">
        <v>98115</v>
      </c>
      <c r="N8727" s="3" t="s">
        <v>44</v>
      </c>
      <c r="O8727" s="3" t="s">
        <v>2662</v>
      </c>
      <c r="P8727" s="3" t="s">
        <v>46</v>
      </c>
      <c r="Q8727" s="3" t="s">
        <v>68</v>
      </c>
      <c r="R8727" s="3" t="s">
        <v>2663</v>
      </c>
      <c r="S8727" s="3">
        <v>46.2</v>
      </c>
      <c r="T8727" s="3">
        <v>4</v>
      </c>
      <c r="U8727" s="3">
        <v>0</v>
      </c>
      <c r="V8727" s="3">
        <v>21.251999999999999</v>
      </c>
    </row>
    <row r="8728" spans="1:22" ht="14.25" customHeight="1" x14ac:dyDescent="0.25">
      <c r="A8728" s="3">
        <v>8727</v>
      </c>
      <c r="B8728" s="3" t="s">
        <v>10206</v>
      </c>
      <c r="C8728" s="4">
        <f>YEAR(Table_1[[#This Row],[Order Date]])</f>
        <v>2012</v>
      </c>
      <c r="D8728" s="9">
        <v>41270</v>
      </c>
      <c r="E8728" s="3">
        <v>41274</v>
      </c>
      <c r="F8728" s="3" t="s">
        <v>50</v>
      </c>
      <c r="G8728" s="3" t="s">
        <v>1157</v>
      </c>
      <c r="H8728" s="3" t="s">
        <v>1158</v>
      </c>
      <c r="I8728" s="3" t="s">
        <v>41</v>
      </c>
      <c r="J8728" s="3" t="s">
        <v>27</v>
      </c>
      <c r="K8728" s="3" t="s">
        <v>1185</v>
      </c>
      <c r="L8728" s="3" t="s">
        <v>335</v>
      </c>
      <c r="M8728" s="3">
        <v>37130</v>
      </c>
      <c r="N8728" s="3" t="s">
        <v>30</v>
      </c>
      <c r="O8728" s="3" t="s">
        <v>9959</v>
      </c>
      <c r="P8728" s="3" t="s">
        <v>71</v>
      </c>
      <c r="Q8728" s="3" t="s">
        <v>161</v>
      </c>
      <c r="R8728" s="3" t="s">
        <v>9960</v>
      </c>
      <c r="S8728" s="3">
        <v>4.7279999999999998</v>
      </c>
      <c r="T8728" s="3">
        <v>3</v>
      </c>
      <c r="U8728" s="3">
        <v>0.2</v>
      </c>
      <c r="V8728" s="3">
        <v>0.70919999999999961</v>
      </c>
    </row>
    <row r="8729" spans="1:22" ht="14.25" customHeight="1" x14ac:dyDescent="0.25">
      <c r="A8729" s="3">
        <v>8728</v>
      </c>
      <c r="B8729" s="3" t="s">
        <v>10206</v>
      </c>
      <c r="C8729" s="4">
        <f>YEAR(Table_1[[#This Row],[Order Date]])</f>
        <v>2012</v>
      </c>
      <c r="D8729" s="9">
        <v>41270</v>
      </c>
      <c r="E8729" s="3">
        <v>41274</v>
      </c>
      <c r="F8729" s="3" t="s">
        <v>50</v>
      </c>
      <c r="G8729" s="3" t="s">
        <v>1157</v>
      </c>
      <c r="H8729" s="3" t="s">
        <v>1158</v>
      </c>
      <c r="I8729" s="3" t="s">
        <v>41</v>
      </c>
      <c r="J8729" s="3" t="s">
        <v>27</v>
      </c>
      <c r="K8729" s="3" t="s">
        <v>1185</v>
      </c>
      <c r="L8729" s="3" t="s">
        <v>335</v>
      </c>
      <c r="M8729" s="3">
        <v>37130</v>
      </c>
      <c r="N8729" s="3" t="s">
        <v>30</v>
      </c>
      <c r="O8729" s="3" t="s">
        <v>9896</v>
      </c>
      <c r="P8729" s="3" t="s">
        <v>32</v>
      </c>
      <c r="Q8729" s="3" t="s">
        <v>65</v>
      </c>
      <c r="R8729" s="3" t="s">
        <v>9897</v>
      </c>
      <c r="S8729" s="3">
        <v>53.352000000000004</v>
      </c>
      <c r="T8729" s="3">
        <v>3</v>
      </c>
      <c r="U8729" s="3">
        <v>0.2</v>
      </c>
      <c r="V8729" s="3">
        <v>16.005600000000005</v>
      </c>
    </row>
    <row r="8730" spans="1:22" ht="14.25" customHeight="1" x14ac:dyDescent="0.25">
      <c r="A8730" s="3">
        <v>8729</v>
      </c>
      <c r="B8730" s="3" t="s">
        <v>10206</v>
      </c>
      <c r="C8730" s="4">
        <f>YEAR(Table_1[[#This Row],[Order Date]])</f>
        <v>2012</v>
      </c>
      <c r="D8730" s="9">
        <v>41270</v>
      </c>
      <c r="E8730" s="3">
        <v>41274</v>
      </c>
      <c r="F8730" s="3" t="s">
        <v>50</v>
      </c>
      <c r="G8730" s="3" t="s">
        <v>1157</v>
      </c>
      <c r="H8730" s="3" t="s">
        <v>1158</v>
      </c>
      <c r="I8730" s="3" t="s">
        <v>41</v>
      </c>
      <c r="J8730" s="3" t="s">
        <v>27</v>
      </c>
      <c r="K8730" s="3" t="s">
        <v>1185</v>
      </c>
      <c r="L8730" s="3" t="s">
        <v>335</v>
      </c>
      <c r="M8730" s="3">
        <v>37130</v>
      </c>
      <c r="N8730" s="3" t="s">
        <v>30</v>
      </c>
      <c r="O8730" s="3" t="s">
        <v>7283</v>
      </c>
      <c r="P8730" s="3" t="s">
        <v>32</v>
      </c>
      <c r="Q8730" s="3" t="s">
        <v>33</v>
      </c>
      <c r="R8730" s="3" t="s">
        <v>7284</v>
      </c>
      <c r="S8730" s="3">
        <v>131.10400000000001</v>
      </c>
      <c r="T8730" s="3">
        <v>2</v>
      </c>
      <c r="U8730" s="3">
        <v>0.2</v>
      </c>
      <c r="V8730" s="3">
        <v>8.1939999999999955</v>
      </c>
    </row>
    <row r="8731" spans="1:22" ht="14.25" customHeight="1" x14ac:dyDescent="0.25">
      <c r="A8731" s="3">
        <v>8730</v>
      </c>
      <c r="B8731" s="3" t="s">
        <v>10206</v>
      </c>
      <c r="C8731" s="4">
        <f>YEAR(Table_1[[#This Row],[Order Date]])</f>
        <v>2012</v>
      </c>
      <c r="D8731" s="9">
        <v>41270</v>
      </c>
      <c r="E8731" s="3">
        <v>41274</v>
      </c>
      <c r="F8731" s="3" t="s">
        <v>50</v>
      </c>
      <c r="G8731" s="3" t="s">
        <v>1157</v>
      </c>
      <c r="H8731" s="3" t="s">
        <v>1158</v>
      </c>
      <c r="I8731" s="3" t="s">
        <v>41</v>
      </c>
      <c r="J8731" s="3" t="s">
        <v>27</v>
      </c>
      <c r="K8731" s="3" t="s">
        <v>1185</v>
      </c>
      <c r="L8731" s="3" t="s">
        <v>335</v>
      </c>
      <c r="M8731" s="3">
        <v>37130</v>
      </c>
      <c r="N8731" s="3" t="s">
        <v>30</v>
      </c>
      <c r="O8731" s="3" t="s">
        <v>4772</v>
      </c>
      <c r="P8731" s="3" t="s">
        <v>46</v>
      </c>
      <c r="Q8731" s="3" t="s">
        <v>59</v>
      </c>
      <c r="R8731" s="3" t="s">
        <v>186</v>
      </c>
      <c r="S8731" s="3">
        <v>22.512000000000004</v>
      </c>
      <c r="T8731" s="3">
        <v>3</v>
      </c>
      <c r="U8731" s="3">
        <v>0.2</v>
      </c>
      <c r="V8731" s="3">
        <v>2.2511999999999999</v>
      </c>
    </row>
    <row r="8732" spans="1:22" ht="14.25" customHeight="1" x14ac:dyDescent="0.25">
      <c r="A8732" s="3">
        <v>8731</v>
      </c>
      <c r="B8732" s="3" t="s">
        <v>10206</v>
      </c>
      <c r="C8732" s="4">
        <f>YEAR(Table_1[[#This Row],[Order Date]])</f>
        <v>2012</v>
      </c>
      <c r="D8732" s="9">
        <v>41270</v>
      </c>
      <c r="E8732" s="3">
        <v>41274</v>
      </c>
      <c r="F8732" s="3" t="s">
        <v>50</v>
      </c>
      <c r="G8732" s="3" t="s">
        <v>1157</v>
      </c>
      <c r="H8732" s="3" t="s">
        <v>1158</v>
      </c>
      <c r="I8732" s="3" t="s">
        <v>41</v>
      </c>
      <c r="J8732" s="3" t="s">
        <v>27</v>
      </c>
      <c r="K8732" s="3" t="s">
        <v>1185</v>
      </c>
      <c r="L8732" s="3" t="s">
        <v>335</v>
      </c>
      <c r="M8732" s="3">
        <v>37130</v>
      </c>
      <c r="N8732" s="3" t="s">
        <v>30</v>
      </c>
      <c r="O8732" s="3" t="s">
        <v>5896</v>
      </c>
      <c r="P8732" s="3" t="s">
        <v>71</v>
      </c>
      <c r="Q8732" s="3" t="s">
        <v>161</v>
      </c>
      <c r="R8732" s="3" t="s">
        <v>5897</v>
      </c>
      <c r="S8732" s="3">
        <v>72.744000000000014</v>
      </c>
      <c r="T8732" s="3">
        <v>7</v>
      </c>
      <c r="U8732" s="3">
        <v>0.2</v>
      </c>
      <c r="V8732" s="3">
        <v>-12.730200000000011</v>
      </c>
    </row>
    <row r="8733" spans="1:22" ht="14.25" customHeight="1" x14ac:dyDescent="0.25">
      <c r="A8733" s="3">
        <v>8732</v>
      </c>
      <c r="B8733" s="3" t="s">
        <v>10207</v>
      </c>
      <c r="C8733" s="4">
        <f>YEAR(Table_1[[#This Row],[Order Date]])</f>
        <v>2012</v>
      </c>
      <c r="D8733" s="9">
        <v>41121</v>
      </c>
      <c r="E8733" s="3">
        <v>41127</v>
      </c>
      <c r="F8733" s="3" t="s">
        <v>50</v>
      </c>
      <c r="G8733" s="3" t="s">
        <v>2328</v>
      </c>
      <c r="H8733" s="3" t="s">
        <v>2329</v>
      </c>
      <c r="I8733" s="3" t="s">
        <v>41</v>
      </c>
      <c r="J8733" s="3" t="s">
        <v>27</v>
      </c>
      <c r="K8733" s="3" t="s">
        <v>5083</v>
      </c>
      <c r="L8733" s="3" t="s">
        <v>596</v>
      </c>
      <c r="M8733" s="3">
        <v>63116</v>
      </c>
      <c r="N8733" s="3" t="s">
        <v>105</v>
      </c>
      <c r="O8733" s="3" t="s">
        <v>1405</v>
      </c>
      <c r="P8733" s="3" t="s">
        <v>46</v>
      </c>
      <c r="Q8733" s="3" t="s">
        <v>578</v>
      </c>
      <c r="R8733" s="3" t="s">
        <v>1406</v>
      </c>
      <c r="S8733" s="3">
        <v>52.59</v>
      </c>
      <c r="T8733" s="3">
        <v>3</v>
      </c>
      <c r="U8733" s="3">
        <v>0</v>
      </c>
      <c r="V8733" s="3">
        <v>15.776999999999996</v>
      </c>
    </row>
    <row r="8734" spans="1:22" ht="14.25" customHeight="1" x14ac:dyDescent="0.25">
      <c r="A8734" s="3">
        <v>8733</v>
      </c>
      <c r="B8734" s="3" t="s">
        <v>10208</v>
      </c>
      <c r="C8734" s="4">
        <f>YEAR(Table_1[[#This Row],[Order Date]])</f>
        <v>2014</v>
      </c>
      <c r="D8734" s="9">
        <v>41818</v>
      </c>
      <c r="E8734" s="3">
        <v>41820</v>
      </c>
      <c r="F8734" s="3" t="s">
        <v>23</v>
      </c>
      <c r="G8734" s="3" t="s">
        <v>3884</v>
      </c>
      <c r="H8734" s="3" t="s">
        <v>3885</v>
      </c>
      <c r="I8734" s="3" t="s">
        <v>41</v>
      </c>
      <c r="J8734" s="3" t="s">
        <v>27</v>
      </c>
      <c r="K8734" s="3" t="s">
        <v>95</v>
      </c>
      <c r="L8734" s="3" t="s">
        <v>96</v>
      </c>
      <c r="M8734" s="3">
        <v>98105</v>
      </c>
      <c r="N8734" s="3" t="s">
        <v>44</v>
      </c>
      <c r="O8734" s="3" t="s">
        <v>6175</v>
      </c>
      <c r="P8734" s="3" t="s">
        <v>46</v>
      </c>
      <c r="Q8734" s="3" t="s">
        <v>90</v>
      </c>
      <c r="R8734" s="3" t="s">
        <v>6176</v>
      </c>
      <c r="S8734" s="3">
        <v>19.440000000000001</v>
      </c>
      <c r="T8734" s="3">
        <v>3</v>
      </c>
      <c r="U8734" s="3">
        <v>0</v>
      </c>
      <c r="V8734" s="3">
        <v>9.3312000000000008</v>
      </c>
    </row>
    <row r="8735" spans="1:22" ht="14.25" customHeight="1" x14ac:dyDescent="0.25">
      <c r="A8735" s="3">
        <v>8734</v>
      </c>
      <c r="B8735" s="3" t="s">
        <v>10208</v>
      </c>
      <c r="C8735" s="4">
        <f>YEAR(Table_1[[#This Row],[Order Date]])</f>
        <v>2014</v>
      </c>
      <c r="D8735" s="9">
        <v>41818</v>
      </c>
      <c r="E8735" s="3">
        <v>41820</v>
      </c>
      <c r="F8735" s="3" t="s">
        <v>23</v>
      </c>
      <c r="G8735" s="3" t="s">
        <v>3884</v>
      </c>
      <c r="H8735" s="3" t="s">
        <v>3885</v>
      </c>
      <c r="I8735" s="3" t="s">
        <v>41</v>
      </c>
      <c r="J8735" s="3" t="s">
        <v>27</v>
      </c>
      <c r="K8735" s="3" t="s">
        <v>95</v>
      </c>
      <c r="L8735" s="3" t="s">
        <v>96</v>
      </c>
      <c r="M8735" s="3">
        <v>98105</v>
      </c>
      <c r="N8735" s="3" t="s">
        <v>44</v>
      </c>
      <c r="O8735" s="3" t="s">
        <v>1748</v>
      </c>
      <c r="P8735" s="3" t="s">
        <v>32</v>
      </c>
      <c r="Q8735" s="3" t="s">
        <v>65</v>
      </c>
      <c r="R8735" s="3" t="s">
        <v>1749</v>
      </c>
      <c r="S8735" s="3">
        <v>126.30000000000001</v>
      </c>
      <c r="T8735" s="3">
        <v>3</v>
      </c>
      <c r="U8735" s="3">
        <v>0</v>
      </c>
      <c r="V8735" s="3">
        <v>40.415999999999997</v>
      </c>
    </row>
    <row r="8736" spans="1:22" ht="14.25" customHeight="1" x14ac:dyDescent="0.25">
      <c r="A8736" s="3">
        <v>8735</v>
      </c>
      <c r="B8736" s="3" t="s">
        <v>10208</v>
      </c>
      <c r="C8736" s="4">
        <f>YEAR(Table_1[[#This Row],[Order Date]])</f>
        <v>2014</v>
      </c>
      <c r="D8736" s="9">
        <v>41818</v>
      </c>
      <c r="E8736" s="3">
        <v>41820</v>
      </c>
      <c r="F8736" s="3" t="s">
        <v>23</v>
      </c>
      <c r="G8736" s="3" t="s">
        <v>3884</v>
      </c>
      <c r="H8736" s="3" t="s">
        <v>3885</v>
      </c>
      <c r="I8736" s="3" t="s">
        <v>41</v>
      </c>
      <c r="J8736" s="3" t="s">
        <v>27</v>
      </c>
      <c r="K8736" s="3" t="s">
        <v>95</v>
      </c>
      <c r="L8736" s="3" t="s">
        <v>96</v>
      </c>
      <c r="M8736" s="3">
        <v>98105</v>
      </c>
      <c r="N8736" s="3" t="s">
        <v>44</v>
      </c>
      <c r="O8736" s="3" t="s">
        <v>907</v>
      </c>
      <c r="P8736" s="3" t="s">
        <v>71</v>
      </c>
      <c r="Q8736" s="3" t="s">
        <v>161</v>
      </c>
      <c r="R8736" s="3" t="s">
        <v>908</v>
      </c>
      <c r="S8736" s="3">
        <v>1287.45</v>
      </c>
      <c r="T8736" s="3">
        <v>5</v>
      </c>
      <c r="U8736" s="3">
        <v>0</v>
      </c>
      <c r="V8736" s="3">
        <v>244.61549999999988</v>
      </c>
    </row>
    <row r="8737" spans="1:22" ht="14.25" customHeight="1" x14ac:dyDescent="0.25">
      <c r="A8737" s="3">
        <v>8736</v>
      </c>
      <c r="B8737" s="3" t="s">
        <v>10209</v>
      </c>
      <c r="C8737" s="4">
        <f>YEAR(Table_1[[#This Row],[Order Date]])</f>
        <v>2011</v>
      </c>
      <c r="D8737" s="9">
        <v>40582</v>
      </c>
      <c r="E8737" s="3">
        <v>40585</v>
      </c>
      <c r="F8737" s="3" t="s">
        <v>23</v>
      </c>
      <c r="G8737" s="3" t="s">
        <v>2420</v>
      </c>
      <c r="H8737" s="3" t="s">
        <v>2421</v>
      </c>
      <c r="I8737" s="3" t="s">
        <v>41</v>
      </c>
      <c r="J8737" s="3" t="s">
        <v>27</v>
      </c>
      <c r="K8737" s="3" t="s">
        <v>266</v>
      </c>
      <c r="L8737" s="3" t="s">
        <v>267</v>
      </c>
      <c r="M8737" s="3">
        <v>10024</v>
      </c>
      <c r="N8737" s="3" t="s">
        <v>148</v>
      </c>
      <c r="O8737" s="3" t="s">
        <v>2808</v>
      </c>
      <c r="P8737" s="3" t="s">
        <v>46</v>
      </c>
      <c r="Q8737" s="3" t="s">
        <v>59</v>
      </c>
      <c r="R8737" s="3" t="s">
        <v>2809</v>
      </c>
      <c r="S8737" s="3">
        <v>64.959999999999994</v>
      </c>
      <c r="T8737" s="3">
        <v>4</v>
      </c>
      <c r="U8737" s="3">
        <v>0</v>
      </c>
      <c r="V8737" s="3">
        <v>9.7439999999999998</v>
      </c>
    </row>
    <row r="8738" spans="1:22" ht="14.25" customHeight="1" x14ac:dyDescent="0.25">
      <c r="A8738" s="3">
        <v>8737</v>
      </c>
      <c r="B8738" s="3" t="s">
        <v>10210</v>
      </c>
      <c r="C8738" s="4">
        <f>YEAR(Table_1[[#This Row],[Order Date]])</f>
        <v>2013</v>
      </c>
      <c r="D8738" s="9">
        <v>41522</v>
      </c>
      <c r="E8738" s="3">
        <v>41527</v>
      </c>
      <c r="F8738" s="3" t="s">
        <v>50</v>
      </c>
      <c r="G8738" s="3" t="s">
        <v>4512</v>
      </c>
      <c r="H8738" s="3" t="s">
        <v>4513</v>
      </c>
      <c r="I8738" s="3" t="s">
        <v>41</v>
      </c>
      <c r="J8738" s="3" t="s">
        <v>27</v>
      </c>
      <c r="K8738" s="3" t="s">
        <v>8162</v>
      </c>
      <c r="L8738" s="3" t="s">
        <v>229</v>
      </c>
      <c r="M8738" s="3">
        <v>55125</v>
      </c>
      <c r="N8738" s="3" t="s">
        <v>105</v>
      </c>
      <c r="O8738" s="3" t="s">
        <v>2011</v>
      </c>
      <c r="P8738" s="3" t="s">
        <v>46</v>
      </c>
      <c r="Q8738" s="3" t="s">
        <v>59</v>
      </c>
      <c r="R8738" s="3" t="s">
        <v>2012</v>
      </c>
      <c r="S8738" s="3">
        <v>535.41</v>
      </c>
      <c r="T8738" s="3">
        <v>3</v>
      </c>
      <c r="U8738" s="3">
        <v>0</v>
      </c>
      <c r="V8738" s="3">
        <v>160.62299999999993</v>
      </c>
    </row>
    <row r="8739" spans="1:22" ht="14.25" customHeight="1" x14ac:dyDescent="0.25">
      <c r="A8739" s="3">
        <v>8738</v>
      </c>
      <c r="B8739" s="3" t="s">
        <v>10211</v>
      </c>
      <c r="C8739" s="4">
        <f>YEAR(Table_1[[#This Row],[Order Date]])</f>
        <v>2014</v>
      </c>
      <c r="D8739" s="9">
        <v>41736</v>
      </c>
      <c r="E8739" s="3">
        <v>41740</v>
      </c>
      <c r="F8739" s="3" t="s">
        <v>50</v>
      </c>
      <c r="G8739" s="3" t="s">
        <v>7122</v>
      </c>
      <c r="H8739" s="3" t="s">
        <v>7123</v>
      </c>
      <c r="I8739" s="3" t="s">
        <v>41</v>
      </c>
      <c r="J8739" s="3" t="s">
        <v>27</v>
      </c>
      <c r="K8739" s="3" t="s">
        <v>6244</v>
      </c>
      <c r="L8739" s="3" t="s">
        <v>335</v>
      </c>
      <c r="M8739" s="3">
        <v>37421</v>
      </c>
      <c r="N8739" s="3" t="s">
        <v>30</v>
      </c>
      <c r="O8739" s="3" t="s">
        <v>3163</v>
      </c>
      <c r="P8739" s="3" t="s">
        <v>46</v>
      </c>
      <c r="Q8739" s="3" t="s">
        <v>75</v>
      </c>
      <c r="R8739" s="3" t="s">
        <v>3164</v>
      </c>
      <c r="S8739" s="3">
        <v>8.1000000000000014</v>
      </c>
      <c r="T8739" s="3">
        <v>5</v>
      </c>
      <c r="U8739" s="3">
        <v>0.7</v>
      </c>
      <c r="V8739" s="3">
        <v>-5.9399999999999977</v>
      </c>
    </row>
    <row r="8740" spans="1:22" ht="14.25" customHeight="1" x14ac:dyDescent="0.25">
      <c r="A8740" s="3">
        <v>8739</v>
      </c>
      <c r="B8740" s="3" t="s">
        <v>10212</v>
      </c>
      <c r="C8740" s="4">
        <f>YEAR(Table_1[[#This Row],[Order Date]])</f>
        <v>2014</v>
      </c>
      <c r="D8740" s="9">
        <v>41982</v>
      </c>
      <c r="E8740" s="3">
        <v>41985</v>
      </c>
      <c r="F8740" s="3" t="s">
        <v>188</v>
      </c>
      <c r="G8740" s="3" t="s">
        <v>671</v>
      </c>
      <c r="H8740" s="3" t="s">
        <v>672</v>
      </c>
      <c r="I8740" s="3" t="s">
        <v>26</v>
      </c>
      <c r="J8740" s="3" t="s">
        <v>27</v>
      </c>
      <c r="K8740" s="3" t="s">
        <v>146</v>
      </c>
      <c r="L8740" s="3" t="s">
        <v>147</v>
      </c>
      <c r="M8740" s="3">
        <v>19140</v>
      </c>
      <c r="N8740" s="3" t="s">
        <v>148</v>
      </c>
      <c r="O8740" s="3" t="s">
        <v>679</v>
      </c>
      <c r="P8740" s="3" t="s">
        <v>46</v>
      </c>
      <c r="Q8740" s="3" t="s">
        <v>68</v>
      </c>
      <c r="R8740" s="3" t="s">
        <v>680</v>
      </c>
      <c r="S8740" s="3">
        <v>13.247999999999999</v>
      </c>
      <c r="T8740" s="3">
        <v>4</v>
      </c>
      <c r="U8740" s="3">
        <v>0.2</v>
      </c>
      <c r="V8740" s="3">
        <v>3.6431999999999998</v>
      </c>
    </row>
    <row r="8741" spans="1:22" ht="14.25" customHeight="1" x14ac:dyDescent="0.25">
      <c r="A8741" s="3">
        <v>8740</v>
      </c>
      <c r="B8741" s="3" t="s">
        <v>10212</v>
      </c>
      <c r="C8741" s="4">
        <f>YEAR(Table_1[[#This Row],[Order Date]])</f>
        <v>2014</v>
      </c>
      <c r="D8741" s="9">
        <v>41982</v>
      </c>
      <c r="E8741" s="3">
        <v>41985</v>
      </c>
      <c r="F8741" s="3" t="s">
        <v>188</v>
      </c>
      <c r="G8741" s="3" t="s">
        <v>671</v>
      </c>
      <c r="H8741" s="3" t="s">
        <v>672</v>
      </c>
      <c r="I8741" s="3" t="s">
        <v>26</v>
      </c>
      <c r="J8741" s="3" t="s">
        <v>27</v>
      </c>
      <c r="K8741" s="3" t="s">
        <v>146</v>
      </c>
      <c r="L8741" s="3" t="s">
        <v>147</v>
      </c>
      <c r="M8741" s="3">
        <v>19140</v>
      </c>
      <c r="N8741" s="3" t="s">
        <v>148</v>
      </c>
      <c r="O8741" s="3" t="s">
        <v>1671</v>
      </c>
      <c r="P8741" s="3" t="s">
        <v>71</v>
      </c>
      <c r="Q8741" s="3" t="s">
        <v>72</v>
      </c>
      <c r="R8741" s="3" t="s">
        <v>1672</v>
      </c>
      <c r="S8741" s="3">
        <v>83.987999999999985</v>
      </c>
      <c r="T8741" s="3">
        <v>2</v>
      </c>
      <c r="U8741" s="3">
        <v>0.4</v>
      </c>
      <c r="V8741" s="3">
        <v>-20.996999999999993</v>
      </c>
    </row>
    <row r="8742" spans="1:22" ht="14.25" customHeight="1" x14ac:dyDescent="0.25">
      <c r="A8742" s="3">
        <v>8741</v>
      </c>
      <c r="B8742" s="3" t="s">
        <v>10213</v>
      </c>
      <c r="C8742" s="4">
        <f>YEAR(Table_1[[#This Row],[Order Date]])</f>
        <v>2013</v>
      </c>
      <c r="D8742" s="9">
        <v>41480</v>
      </c>
      <c r="E8742" s="3">
        <v>41481</v>
      </c>
      <c r="F8742" s="3" t="s">
        <v>188</v>
      </c>
      <c r="G8742" s="3" t="s">
        <v>4261</v>
      </c>
      <c r="H8742" s="3" t="s">
        <v>4262</v>
      </c>
      <c r="I8742" s="3" t="s">
        <v>26</v>
      </c>
      <c r="J8742" s="3" t="s">
        <v>27</v>
      </c>
      <c r="K8742" s="3" t="s">
        <v>4268</v>
      </c>
      <c r="L8742" s="3" t="s">
        <v>736</v>
      </c>
      <c r="M8742" s="3">
        <v>70506</v>
      </c>
      <c r="N8742" s="3" t="s">
        <v>30</v>
      </c>
      <c r="O8742" s="3" t="s">
        <v>4231</v>
      </c>
      <c r="P8742" s="3" t="s">
        <v>46</v>
      </c>
      <c r="Q8742" s="3" t="s">
        <v>68</v>
      </c>
      <c r="R8742" s="3" t="s">
        <v>4232</v>
      </c>
      <c r="S8742" s="3">
        <v>73.2</v>
      </c>
      <c r="T8742" s="3">
        <v>5</v>
      </c>
      <c r="U8742" s="3">
        <v>0</v>
      </c>
      <c r="V8742" s="3">
        <v>21.227999999999998</v>
      </c>
    </row>
    <row r="8743" spans="1:22" ht="14.25" customHeight="1" x14ac:dyDescent="0.25">
      <c r="A8743" s="3">
        <v>8742</v>
      </c>
      <c r="B8743" s="3" t="s">
        <v>10214</v>
      </c>
      <c r="C8743" s="4">
        <f>YEAR(Table_1[[#This Row],[Order Date]])</f>
        <v>2012</v>
      </c>
      <c r="D8743" s="9">
        <v>41222</v>
      </c>
      <c r="E8743" s="3">
        <v>41222</v>
      </c>
      <c r="F8743" s="3" t="s">
        <v>1290</v>
      </c>
      <c r="G8743" s="3" t="s">
        <v>2707</v>
      </c>
      <c r="H8743" s="3" t="s">
        <v>2708</v>
      </c>
      <c r="I8743" s="3" t="s">
        <v>102</v>
      </c>
      <c r="J8743" s="3" t="s">
        <v>27</v>
      </c>
      <c r="K8743" s="3" t="s">
        <v>1479</v>
      </c>
      <c r="L8743" s="3" t="s">
        <v>254</v>
      </c>
      <c r="M8743" s="3">
        <v>46226</v>
      </c>
      <c r="N8743" s="3" t="s">
        <v>105</v>
      </c>
      <c r="O8743" s="3" t="s">
        <v>748</v>
      </c>
      <c r="P8743" s="3" t="s">
        <v>46</v>
      </c>
      <c r="Q8743" s="3" t="s">
        <v>75</v>
      </c>
      <c r="R8743" s="3" t="s">
        <v>749</v>
      </c>
      <c r="S8743" s="3">
        <v>10.74</v>
      </c>
      <c r="T8743" s="3">
        <v>3</v>
      </c>
      <c r="U8743" s="3">
        <v>0</v>
      </c>
      <c r="V8743" s="3">
        <v>5.1551999999999998</v>
      </c>
    </row>
    <row r="8744" spans="1:22" ht="14.25" customHeight="1" x14ac:dyDescent="0.25">
      <c r="A8744" s="3">
        <v>8743</v>
      </c>
      <c r="B8744" s="3" t="s">
        <v>10215</v>
      </c>
      <c r="C8744" s="4">
        <f>YEAR(Table_1[[#This Row],[Order Date]])</f>
        <v>2012</v>
      </c>
      <c r="D8744" s="9">
        <v>41184</v>
      </c>
      <c r="E8744" s="3">
        <v>41186</v>
      </c>
      <c r="F8744" s="3" t="s">
        <v>188</v>
      </c>
      <c r="G8744" s="3" t="s">
        <v>2002</v>
      </c>
      <c r="H8744" s="3" t="s">
        <v>2003</v>
      </c>
      <c r="I8744" s="3" t="s">
        <v>26</v>
      </c>
      <c r="J8744" s="3" t="s">
        <v>27</v>
      </c>
      <c r="K8744" s="3" t="s">
        <v>9417</v>
      </c>
      <c r="L8744" s="3" t="s">
        <v>420</v>
      </c>
      <c r="M8744" s="3">
        <v>97123</v>
      </c>
      <c r="N8744" s="3" t="s">
        <v>44</v>
      </c>
      <c r="O8744" s="3" t="s">
        <v>426</v>
      </c>
      <c r="P8744" s="3" t="s">
        <v>32</v>
      </c>
      <c r="Q8744" s="3" t="s">
        <v>65</v>
      </c>
      <c r="R8744" s="3" t="s">
        <v>427</v>
      </c>
      <c r="S8744" s="3">
        <v>11.032</v>
      </c>
      <c r="T8744" s="3">
        <v>1</v>
      </c>
      <c r="U8744" s="3">
        <v>0.2</v>
      </c>
      <c r="V8744" s="3">
        <v>3.0338000000000003</v>
      </c>
    </row>
    <row r="8745" spans="1:22" ht="14.25" customHeight="1" x14ac:dyDescent="0.25">
      <c r="A8745" s="3">
        <v>8744</v>
      </c>
      <c r="B8745" s="3" t="s">
        <v>10215</v>
      </c>
      <c r="C8745" s="4">
        <f>YEAR(Table_1[[#This Row],[Order Date]])</f>
        <v>2012</v>
      </c>
      <c r="D8745" s="9">
        <v>41184</v>
      </c>
      <c r="E8745" s="3">
        <v>41186</v>
      </c>
      <c r="F8745" s="3" t="s">
        <v>188</v>
      </c>
      <c r="G8745" s="3" t="s">
        <v>2002</v>
      </c>
      <c r="H8745" s="3" t="s">
        <v>2003</v>
      </c>
      <c r="I8745" s="3" t="s">
        <v>26</v>
      </c>
      <c r="J8745" s="3" t="s">
        <v>27</v>
      </c>
      <c r="K8745" s="3" t="s">
        <v>9417</v>
      </c>
      <c r="L8745" s="3" t="s">
        <v>420</v>
      </c>
      <c r="M8745" s="3">
        <v>97123</v>
      </c>
      <c r="N8745" s="3" t="s">
        <v>44</v>
      </c>
      <c r="O8745" s="3" t="s">
        <v>753</v>
      </c>
      <c r="P8745" s="3" t="s">
        <v>71</v>
      </c>
      <c r="Q8745" s="3" t="s">
        <v>161</v>
      </c>
      <c r="R8745" s="3" t="s">
        <v>754</v>
      </c>
      <c r="S8745" s="3">
        <v>53.040000000000006</v>
      </c>
      <c r="T8745" s="3">
        <v>3</v>
      </c>
      <c r="U8745" s="3">
        <v>0.2</v>
      </c>
      <c r="V8745" s="3">
        <v>-4.6409999999999982</v>
      </c>
    </row>
    <row r="8746" spans="1:22" ht="14.25" customHeight="1" x14ac:dyDescent="0.25">
      <c r="A8746" s="3">
        <v>8745</v>
      </c>
      <c r="B8746" s="3" t="s">
        <v>10216</v>
      </c>
      <c r="C8746" s="4">
        <f>YEAR(Table_1[[#This Row],[Order Date]])</f>
        <v>2012</v>
      </c>
      <c r="D8746" s="9">
        <v>41235</v>
      </c>
      <c r="E8746" s="3">
        <v>41238</v>
      </c>
      <c r="F8746" s="3" t="s">
        <v>23</v>
      </c>
      <c r="G8746" s="3" t="s">
        <v>10092</v>
      </c>
      <c r="H8746" s="3" t="s">
        <v>10093</v>
      </c>
      <c r="I8746" s="3" t="s">
        <v>102</v>
      </c>
      <c r="J8746" s="3" t="s">
        <v>27</v>
      </c>
      <c r="K8746" s="3" t="s">
        <v>8794</v>
      </c>
      <c r="L8746" s="3" t="s">
        <v>1245</v>
      </c>
      <c r="M8746" s="3">
        <v>2138</v>
      </c>
      <c r="N8746" s="3" t="s">
        <v>148</v>
      </c>
      <c r="O8746" s="3" t="s">
        <v>128</v>
      </c>
      <c r="P8746" s="3" t="s">
        <v>46</v>
      </c>
      <c r="Q8746" s="3" t="s">
        <v>68</v>
      </c>
      <c r="R8746" s="3" t="s">
        <v>129</v>
      </c>
      <c r="S8746" s="3">
        <v>17.12</v>
      </c>
      <c r="T8746" s="3">
        <v>4</v>
      </c>
      <c r="U8746" s="3">
        <v>0</v>
      </c>
      <c r="V8746" s="3">
        <v>4.9647999999999985</v>
      </c>
    </row>
    <row r="8747" spans="1:22" ht="14.25" customHeight="1" x14ac:dyDescent="0.25">
      <c r="A8747" s="3">
        <v>8746</v>
      </c>
      <c r="B8747" s="3" t="s">
        <v>10216</v>
      </c>
      <c r="C8747" s="4">
        <f>YEAR(Table_1[[#This Row],[Order Date]])</f>
        <v>2012</v>
      </c>
      <c r="D8747" s="9">
        <v>41235</v>
      </c>
      <c r="E8747" s="3">
        <v>41238</v>
      </c>
      <c r="F8747" s="3" t="s">
        <v>23</v>
      </c>
      <c r="G8747" s="3" t="s">
        <v>10092</v>
      </c>
      <c r="H8747" s="3" t="s">
        <v>10093</v>
      </c>
      <c r="I8747" s="3" t="s">
        <v>102</v>
      </c>
      <c r="J8747" s="3" t="s">
        <v>27</v>
      </c>
      <c r="K8747" s="3" t="s">
        <v>8794</v>
      </c>
      <c r="L8747" s="3" t="s">
        <v>1245</v>
      </c>
      <c r="M8747" s="3">
        <v>2138</v>
      </c>
      <c r="N8747" s="3" t="s">
        <v>148</v>
      </c>
      <c r="O8747" s="3" t="s">
        <v>8880</v>
      </c>
      <c r="P8747" s="3" t="s">
        <v>46</v>
      </c>
      <c r="Q8747" s="3" t="s">
        <v>90</v>
      </c>
      <c r="R8747" s="3" t="s">
        <v>8881</v>
      </c>
      <c r="S8747" s="3">
        <v>59.94</v>
      </c>
      <c r="T8747" s="3">
        <v>3</v>
      </c>
      <c r="U8747" s="3">
        <v>0</v>
      </c>
      <c r="V8747" s="3">
        <v>28.171799999999998</v>
      </c>
    </row>
    <row r="8748" spans="1:22" ht="14.25" customHeight="1" x14ac:dyDescent="0.25">
      <c r="A8748" s="3">
        <v>8747</v>
      </c>
      <c r="B8748" s="3" t="s">
        <v>10217</v>
      </c>
      <c r="C8748" s="4">
        <f>YEAR(Table_1[[#This Row],[Order Date]])</f>
        <v>2014</v>
      </c>
      <c r="D8748" s="9">
        <v>41673</v>
      </c>
      <c r="E8748" s="3">
        <v>41678</v>
      </c>
      <c r="F8748" s="3" t="s">
        <v>50</v>
      </c>
      <c r="G8748" s="3" t="s">
        <v>5724</v>
      </c>
      <c r="H8748" s="3" t="s">
        <v>5725</v>
      </c>
      <c r="I8748" s="3" t="s">
        <v>41</v>
      </c>
      <c r="J8748" s="3" t="s">
        <v>27</v>
      </c>
      <c r="K8748" s="3" t="s">
        <v>947</v>
      </c>
      <c r="L8748" s="3" t="s">
        <v>43</v>
      </c>
      <c r="M8748" s="3">
        <v>92105</v>
      </c>
      <c r="N8748" s="3" t="s">
        <v>44</v>
      </c>
      <c r="O8748" s="3" t="s">
        <v>3109</v>
      </c>
      <c r="P8748" s="3" t="s">
        <v>32</v>
      </c>
      <c r="Q8748" s="3" t="s">
        <v>65</v>
      </c>
      <c r="R8748" s="3" t="s">
        <v>3110</v>
      </c>
      <c r="S8748" s="3">
        <v>210.58</v>
      </c>
      <c r="T8748" s="3">
        <v>2</v>
      </c>
      <c r="U8748" s="3">
        <v>0</v>
      </c>
      <c r="V8748" s="3">
        <v>12.634799999999984</v>
      </c>
    </row>
    <row r="8749" spans="1:22" ht="14.25" customHeight="1" x14ac:dyDescent="0.25">
      <c r="A8749" s="3">
        <v>8748</v>
      </c>
      <c r="B8749" s="3" t="s">
        <v>10217</v>
      </c>
      <c r="C8749" s="4">
        <f>YEAR(Table_1[[#This Row],[Order Date]])</f>
        <v>2014</v>
      </c>
      <c r="D8749" s="9">
        <v>41673</v>
      </c>
      <c r="E8749" s="3">
        <v>41678</v>
      </c>
      <c r="F8749" s="3" t="s">
        <v>50</v>
      </c>
      <c r="G8749" s="3" t="s">
        <v>5724</v>
      </c>
      <c r="H8749" s="3" t="s">
        <v>5725</v>
      </c>
      <c r="I8749" s="3" t="s">
        <v>41</v>
      </c>
      <c r="J8749" s="3" t="s">
        <v>27</v>
      </c>
      <c r="K8749" s="3" t="s">
        <v>947</v>
      </c>
      <c r="L8749" s="3" t="s">
        <v>43</v>
      </c>
      <c r="M8749" s="3">
        <v>92105</v>
      </c>
      <c r="N8749" s="3" t="s">
        <v>44</v>
      </c>
      <c r="O8749" s="3" t="s">
        <v>2387</v>
      </c>
      <c r="P8749" s="3" t="s">
        <v>46</v>
      </c>
      <c r="Q8749" s="3" t="s">
        <v>75</v>
      </c>
      <c r="R8749" s="3" t="s">
        <v>2388</v>
      </c>
      <c r="S8749" s="3">
        <v>30.960000000000004</v>
      </c>
      <c r="T8749" s="3">
        <v>2</v>
      </c>
      <c r="U8749" s="3">
        <v>0.2</v>
      </c>
      <c r="V8749" s="3">
        <v>10.061999999999998</v>
      </c>
    </row>
    <row r="8750" spans="1:22" ht="14.25" customHeight="1" x14ac:dyDescent="0.25">
      <c r="A8750" s="3">
        <v>8749</v>
      </c>
      <c r="B8750" s="3" t="s">
        <v>10217</v>
      </c>
      <c r="C8750" s="4">
        <f>YEAR(Table_1[[#This Row],[Order Date]])</f>
        <v>2014</v>
      </c>
      <c r="D8750" s="9">
        <v>41673</v>
      </c>
      <c r="E8750" s="3">
        <v>41678</v>
      </c>
      <c r="F8750" s="3" t="s">
        <v>50</v>
      </c>
      <c r="G8750" s="3" t="s">
        <v>5724</v>
      </c>
      <c r="H8750" s="3" t="s">
        <v>5725</v>
      </c>
      <c r="I8750" s="3" t="s">
        <v>41</v>
      </c>
      <c r="J8750" s="3" t="s">
        <v>27</v>
      </c>
      <c r="K8750" s="3" t="s">
        <v>947</v>
      </c>
      <c r="L8750" s="3" t="s">
        <v>43</v>
      </c>
      <c r="M8750" s="3">
        <v>92105</v>
      </c>
      <c r="N8750" s="3" t="s">
        <v>44</v>
      </c>
      <c r="O8750" s="3" t="s">
        <v>8330</v>
      </c>
      <c r="P8750" s="3" t="s">
        <v>71</v>
      </c>
      <c r="Q8750" s="3" t="s">
        <v>682</v>
      </c>
      <c r="R8750" s="3" t="s">
        <v>8331</v>
      </c>
      <c r="S8750" s="3">
        <v>239.98400000000004</v>
      </c>
      <c r="T8750" s="3">
        <v>2</v>
      </c>
      <c r="U8750" s="3">
        <v>0.2</v>
      </c>
      <c r="V8750" s="3">
        <v>38.997399999999971</v>
      </c>
    </row>
    <row r="8751" spans="1:22" ht="14.25" customHeight="1" x14ac:dyDescent="0.25">
      <c r="A8751" s="3">
        <v>8750</v>
      </c>
      <c r="B8751" s="3" t="s">
        <v>10218</v>
      </c>
      <c r="C8751" s="4">
        <f>YEAR(Table_1[[#This Row],[Order Date]])</f>
        <v>2012</v>
      </c>
      <c r="D8751" s="9">
        <v>41076</v>
      </c>
      <c r="E8751" s="3">
        <v>41079</v>
      </c>
      <c r="F8751" s="3" t="s">
        <v>188</v>
      </c>
      <c r="G8751" s="3" t="s">
        <v>564</v>
      </c>
      <c r="H8751" s="3" t="s">
        <v>565</v>
      </c>
      <c r="I8751" s="3" t="s">
        <v>26</v>
      </c>
      <c r="J8751" s="3" t="s">
        <v>27</v>
      </c>
      <c r="K8751" s="3" t="s">
        <v>266</v>
      </c>
      <c r="L8751" s="3" t="s">
        <v>267</v>
      </c>
      <c r="M8751" s="3">
        <v>10009</v>
      </c>
      <c r="N8751" s="3" t="s">
        <v>148</v>
      </c>
      <c r="O8751" s="3" t="s">
        <v>1742</v>
      </c>
      <c r="P8751" s="3" t="s">
        <v>46</v>
      </c>
      <c r="Q8751" s="3" t="s">
        <v>75</v>
      </c>
      <c r="R8751" s="3" t="s">
        <v>1743</v>
      </c>
      <c r="S8751" s="3">
        <v>3050.3760000000002</v>
      </c>
      <c r="T8751" s="3">
        <v>3</v>
      </c>
      <c r="U8751" s="3">
        <v>0.2</v>
      </c>
      <c r="V8751" s="3">
        <v>1143.8910000000001</v>
      </c>
    </row>
    <row r="8752" spans="1:22" ht="14.25" customHeight="1" x14ac:dyDescent="0.25">
      <c r="A8752" s="3">
        <v>8751</v>
      </c>
      <c r="B8752" s="3" t="s">
        <v>10218</v>
      </c>
      <c r="C8752" s="4">
        <f>YEAR(Table_1[[#This Row],[Order Date]])</f>
        <v>2012</v>
      </c>
      <c r="D8752" s="9">
        <v>41076</v>
      </c>
      <c r="E8752" s="3">
        <v>41079</v>
      </c>
      <c r="F8752" s="3" t="s">
        <v>188</v>
      </c>
      <c r="G8752" s="3" t="s">
        <v>564</v>
      </c>
      <c r="H8752" s="3" t="s">
        <v>565</v>
      </c>
      <c r="I8752" s="3" t="s">
        <v>26</v>
      </c>
      <c r="J8752" s="3" t="s">
        <v>27</v>
      </c>
      <c r="K8752" s="3" t="s">
        <v>266</v>
      </c>
      <c r="L8752" s="3" t="s">
        <v>267</v>
      </c>
      <c r="M8752" s="3">
        <v>10009</v>
      </c>
      <c r="N8752" s="3" t="s">
        <v>148</v>
      </c>
      <c r="O8752" s="3" t="s">
        <v>4321</v>
      </c>
      <c r="P8752" s="3" t="s">
        <v>71</v>
      </c>
      <c r="Q8752" s="3" t="s">
        <v>72</v>
      </c>
      <c r="R8752" s="3" t="s">
        <v>4322</v>
      </c>
      <c r="S8752" s="3">
        <v>133.97999999999999</v>
      </c>
      <c r="T8752" s="3">
        <v>2</v>
      </c>
      <c r="U8752" s="3">
        <v>0</v>
      </c>
      <c r="V8752" s="3">
        <v>33.495000000000005</v>
      </c>
    </row>
    <row r="8753" spans="1:22" ht="14.25" customHeight="1" x14ac:dyDescent="0.25">
      <c r="A8753" s="3">
        <v>8752</v>
      </c>
      <c r="B8753" s="3" t="s">
        <v>10219</v>
      </c>
      <c r="C8753" s="4">
        <f>YEAR(Table_1[[#This Row],[Order Date]])</f>
        <v>2013</v>
      </c>
      <c r="D8753" s="9">
        <v>41400</v>
      </c>
      <c r="E8753" s="3">
        <v>41404</v>
      </c>
      <c r="F8753" s="3" t="s">
        <v>50</v>
      </c>
      <c r="G8753" s="3" t="s">
        <v>440</v>
      </c>
      <c r="H8753" s="3" t="s">
        <v>441</v>
      </c>
      <c r="I8753" s="3" t="s">
        <v>102</v>
      </c>
      <c r="J8753" s="3" t="s">
        <v>27</v>
      </c>
      <c r="K8753" s="3" t="s">
        <v>5647</v>
      </c>
      <c r="L8753" s="3" t="s">
        <v>54</v>
      </c>
      <c r="M8753" s="3">
        <v>32303</v>
      </c>
      <c r="N8753" s="3" t="s">
        <v>30</v>
      </c>
      <c r="O8753" s="3" t="s">
        <v>10220</v>
      </c>
      <c r="P8753" s="3" t="s">
        <v>46</v>
      </c>
      <c r="Q8753" s="3" t="s">
        <v>90</v>
      </c>
      <c r="R8753" s="3" t="s">
        <v>10221</v>
      </c>
      <c r="S8753" s="3">
        <v>93.248000000000005</v>
      </c>
      <c r="T8753" s="3">
        <v>4</v>
      </c>
      <c r="U8753" s="3">
        <v>0.2</v>
      </c>
      <c r="V8753" s="3">
        <v>31.4712</v>
      </c>
    </row>
    <row r="8754" spans="1:22" ht="14.25" customHeight="1" x14ac:dyDescent="0.25">
      <c r="A8754" s="3">
        <v>8753</v>
      </c>
      <c r="B8754" s="3" t="s">
        <v>10219</v>
      </c>
      <c r="C8754" s="4">
        <f>YEAR(Table_1[[#This Row],[Order Date]])</f>
        <v>2013</v>
      </c>
      <c r="D8754" s="9">
        <v>41400</v>
      </c>
      <c r="E8754" s="3">
        <v>41404</v>
      </c>
      <c r="F8754" s="3" t="s">
        <v>50</v>
      </c>
      <c r="G8754" s="3" t="s">
        <v>440</v>
      </c>
      <c r="H8754" s="3" t="s">
        <v>441</v>
      </c>
      <c r="I8754" s="3" t="s">
        <v>102</v>
      </c>
      <c r="J8754" s="3" t="s">
        <v>27</v>
      </c>
      <c r="K8754" s="3" t="s">
        <v>5647</v>
      </c>
      <c r="L8754" s="3" t="s">
        <v>54</v>
      </c>
      <c r="M8754" s="3">
        <v>32303</v>
      </c>
      <c r="N8754" s="3" t="s">
        <v>30</v>
      </c>
      <c r="O8754" s="3" t="s">
        <v>4781</v>
      </c>
      <c r="P8754" s="3" t="s">
        <v>71</v>
      </c>
      <c r="Q8754" s="3" t="s">
        <v>72</v>
      </c>
      <c r="R8754" s="3" t="s">
        <v>4782</v>
      </c>
      <c r="S8754" s="3">
        <v>177.48000000000002</v>
      </c>
      <c r="T8754" s="3">
        <v>3</v>
      </c>
      <c r="U8754" s="3">
        <v>0.2</v>
      </c>
      <c r="V8754" s="3">
        <v>19.966499999999982</v>
      </c>
    </row>
    <row r="8755" spans="1:22" ht="14.25" customHeight="1" x14ac:dyDescent="0.25">
      <c r="A8755" s="3">
        <v>8754</v>
      </c>
      <c r="B8755" s="3" t="s">
        <v>10222</v>
      </c>
      <c r="C8755" s="4">
        <f>YEAR(Table_1[[#This Row],[Order Date]])</f>
        <v>2014</v>
      </c>
      <c r="D8755" s="9">
        <v>41892</v>
      </c>
      <c r="E8755" s="3">
        <v>41893</v>
      </c>
      <c r="F8755" s="3" t="s">
        <v>188</v>
      </c>
      <c r="G8755" s="3" t="s">
        <v>4830</v>
      </c>
      <c r="H8755" s="3" t="s">
        <v>4831</v>
      </c>
      <c r="I8755" s="3" t="s">
        <v>26</v>
      </c>
      <c r="J8755" s="3" t="s">
        <v>27</v>
      </c>
      <c r="K8755" s="3" t="s">
        <v>2835</v>
      </c>
      <c r="L8755" s="3" t="s">
        <v>498</v>
      </c>
      <c r="M8755" s="3">
        <v>43615</v>
      </c>
      <c r="N8755" s="3" t="s">
        <v>148</v>
      </c>
      <c r="O8755" s="3" t="s">
        <v>4562</v>
      </c>
      <c r="P8755" s="3" t="s">
        <v>46</v>
      </c>
      <c r="Q8755" s="3" t="s">
        <v>47</v>
      </c>
      <c r="R8755" s="3" t="s">
        <v>4563</v>
      </c>
      <c r="S8755" s="3">
        <v>17.712</v>
      </c>
      <c r="T8755" s="3">
        <v>6</v>
      </c>
      <c r="U8755" s="3">
        <v>0.2</v>
      </c>
      <c r="V8755" s="3">
        <v>5.9777999999999993</v>
      </c>
    </row>
    <row r="8756" spans="1:22" ht="14.25" customHeight="1" x14ac:dyDescent="0.25">
      <c r="A8756" s="3">
        <v>8755</v>
      </c>
      <c r="B8756" s="3" t="s">
        <v>10222</v>
      </c>
      <c r="C8756" s="4">
        <f>YEAR(Table_1[[#This Row],[Order Date]])</f>
        <v>2014</v>
      </c>
      <c r="D8756" s="9">
        <v>41892</v>
      </c>
      <c r="E8756" s="3">
        <v>41893</v>
      </c>
      <c r="F8756" s="3" t="s">
        <v>188</v>
      </c>
      <c r="G8756" s="3" t="s">
        <v>4830</v>
      </c>
      <c r="H8756" s="3" t="s">
        <v>4831</v>
      </c>
      <c r="I8756" s="3" t="s">
        <v>26</v>
      </c>
      <c r="J8756" s="3" t="s">
        <v>27</v>
      </c>
      <c r="K8756" s="3" t="s">
        <v>2835</v>
      </c>
      <c r="L8756" s="3" t="s">
        <v>498</v>
      </c>
      <c r="M8756" s="3">
        <v>43615</v>
      </c>
      <c r="N8756" s="3" t="s">
        <v>148</v>
      </c>
      <c r="O8756" s="3" t="s">
        <v>3163</v>
      </c>
      <c r="P8756" s="3" t="s">
        <v>46</v>
      </c>
      <c r="Q8756" s="3" t="s">
        <v>75</v>
      </c>
      <c r="R8756" s="3" t="s">
        <v>3164</v>
      </c>
      <c r="S8756" s="3">
        <v>4.8600000000000012</v>
      </c>
      <c r="T8756" s="3">
        <v>3</v>
      </c>
      <c r="U8756" s="3">
        <v>0.7</v>
      </c>
      <c r="V8756" s="3">
        <v>-3.5640000000000001</v>
      </c>
    </row>
    <row r="8757" spans="1:22" ht="14.25" customHeight="1" x14ac:dyDescent="0.25">
      <c r="A8757" s="3">
        <v>8756</v>
      </c>
      <c r="B8757" s="3" t="s">
        <v>10222</v>
      </c>
      <c r="C8757" s="4">
        <f>YEAR(Table_1[[#This Row],[Order Date]])</f>
        <v>2014</v>
      </c>
      <c r="D8757" s="9">
        <v>41892</v>
      </c>
      <c r="E8757" s="3">
        <v>41893</v>
      </c>
      <c r="F8757" s="3" t="s">
        <v>188</v>
      </c>
      <c r="G8757" s="3" t="s">
        <v>4830</v>
      </c>
      <c r="H8757" s="3" t="s">
        <v>4831</v>
      </c>
      <c r="I8757" s="3" t="s">
        <v>26</v>
      </c>
      <c r="J8757" s="3" t="s">
        <v>27</v>
      </c>
      <c r="K8757" s="3" t="s">
        <v>2835</v>
      </c>
      <c r="L8757" s="3" t="s">
        <v>498</v>
      </c>
      <c r="M8757" s="3">
        <v>43615</v>
      </c>
      <c r="N8757" s="3" t="s">
        <v>148</v>
      </c>
      <c r="O8757" s="3" t="s">
        <v>4493</v>
      </c>
      <c r="P8757" s="3" t="s">
        <v>46</v>
      </c>
      <c r="Q8757" s="3" t="s">
        <v>75</v>
      </c>
      <c r="R8757" s="3" t="s">
        <v>4494</v>
      </c>
      <c r="S8757" s="3">
        <v>6.2580000000000009</v>
      </c>
      <c r="T8757" s="3">
        <v>2</v>
      </c>
      <c r="U8757" s="3">
        <v>0.7</v>
      </c>
      <c r="V8757" s="3">
        <v>-5.2149999999999999</v>
      </c>
    </row>
    <row r="8758" spans="1:22" ht="14.25" customHeight="1" x14ac:dyDescent="0.25">
      <c r="A8758" s="3">
        <v>8757</v>
      </c>
      <c r="B8758" s="3" t="s">
        <v>10223</v>
      </c>
      <c r="C8758" s="4">
        <f>YEAR(Table_1[[#This Row],[Order Date]])</f>
        <v>2013</v>
      </c>
      <c r="D8758" s="9">
        <v>41478</v>
      </c>
      <c r="E8758" s="3">
        <v>41482</v>
      </c>
      <c r="F8758" s="3" t="s">
        <v>50</v>
      </c>
      <c r="G8758" s="3" t="s">
        <v>6865</v>
      </c>
      <c r="H8758" s="3" t="s">
        <v>6866</v>
      </c>
      <c r="I8758" s="3" t="s">
        <v>41</v>
      </c>
      <c r="J8758" s="3" t="s">
        <v>27</v>
      </c>
      <c r="K8758" s="3" t="s">
        <v>382</v>
      </c>
      <c r="L8758" s="3" t="s">
        <v>2735</v>
      </c>
      <c r="M8758" s="3">
        <v>21044</v>
      </c>
      <c r="N8758" s="3" t="s">
        <v>148</v>
      </c>
      <c r="O8758" s="3" t="s">
        <v>2137</v>
      </c>
      <c r="P8758" s="3" t="s">
        <v>46</v>
      </c>
      <c r="Q8758" s="3" t="s">
        <v>78</v>
      </c>
      <c r="R8758" s="3" t="s">
        <v>2138</v>
      </c>
      <c r="S8758" s="3">
        <v>37.68</v>
      </c>
      <c r="T8758" s="3">
        <v>2</v>
      </c>
      <c r="U8758" s="3">
        <v>0</v>
      </c>
      <c r="V8758" s="3">
        <v>10.5504</v>
      </c>
    </row>
    <row r="8759" spans="1:22" ht="14.25" customHeight="1" x14ac:dyDescent="0.25">
      <c r="A8759" s="3">
        <v>8758</v>
      </c>
      <c r="B8759" s="3" t="s">
        <v>10223</v>
      </c>
      <c r="C8759" s="4">
        <f>YEAR(Table_1[[#This Row],[Order Date]])</f>
        <v>2013</v>
      </c>
      <c r="D8759" s="9">
        <v>41478</v>
      </c>
      <c r="E8759" s="3">
        <v>41482</v>
      </c>
      <c r="F8759" s="3" t="s">
        <v>50</v>
      </c>
      <c r="G8759" s="3" t="s">
        <v>6865</v>
      </c>
      <c r="H8759" s="3" t="s">
        <v>6866</v>
      </c>
      <c r="I8759" s="3" t="s">
        <v>41</v>
      </c>
      <c r="J8759" s="3" t="s">
        <v>27</v>
      </c>
      <c r="K8759" s="3" t="s">
        <v>382</v>
      </c>
      <c r="L8759" s="3" t="s">
        <v>2735</v>
      </c>
      <c r="M8759" s="3">
        <v>21044</v>
      </c>
      <c r="N8759" s="3" t="s">
        <v>148</v>
      </c>
      <c r="O8759" s="3" t="s">
        <v>1057</v>
      </c>
      <c r="P8759" s="3" t="s">
        <v>46</v>
      </c>
      <c r="Q8759" s="3" t="s">
        <v>90</v>
      </c>
      <c r="R8759" s="3" t="s">
        <v>1058</v>
      </c>
      <c r="S8759" s="3">
        <v>51.84</v>
      </c>
      <c r="T8759" s="3">
        <v>8</v>
      </c>
      <c r="U8759" s="3">
        <v>0</v>
      </c>
      <c r="V8759" s="3">
        <v>24.883200000000002</v>
      </c>
    </row>
    <row r="8760" spans="1:22" ht="14.25" customHeight="1" x14ac:dyDescent="0.25">
      <c r="A8760" s="3">
        <v>8759</v>
      </c>
      <c r="B8760" s="3" t="s">
        <v>10223</v>
      </c>
      <c r="C8760" s="4">
        <f>YEAR(Table_1[[#This Row],[Order Date]])</f>
        <v>2013</v>
      </c>
      <c r="D8760" s="9">
        <v>41478</v>
      </c>
      <c r="E8760" s="3">
        <v>41482</v>
      </c>
      <c r="F8760" s="3" t="s">
        <v>50</v>
      </c>
      <c r="G8760" s="3" t="s">
        <v>6865</v>
      </c>
      <c r="H8760" s="3" t="s">
        <v>6866</v>
      </c>
      <c r="I8760" s="3" t="s">
        <v>41</v>
      </c>
      <c r="J8760" s="3" t="s">
        <v>27</v>
      </c>
      <c r="K8760" s="3" t="s">
        <v>382</v>
      </c>
      <c r="L8760" s="3" t="s">
        <v>2735</v>
      </c>
      <c r="M8760" s="3">
        <v>21044</v>
      </c>
      <c r="N8760" s="3" t="s">
        <v>148</v>
      </c>
      <c r="O8760" s="3" t="s">
        <v>2522</v>
      </c>
      <c r="P8760" s="3" t="s">
        <v>32</v>
      </c>
      <c r="Q8760" s="3" t="s">
        <v>65</v>
      </c>
      <c r="R8760" s="3" t="s">
        <v>2523</v>
      </c>
      <c r="S8760" s="3">
        <v>27.42</v>
      </c>
      <c r="T8760" s="3">
        <v>3</v>
      </c>
      <c r="U8760" s="3">
        <v>0</v>
      </c>
      <c r="V8760" s="3">
        <v>9.3227999999999991</v>
      </c>
    </row>
    <row r="8761" spans="1:22" ht="14.25" customHeight="1" x14ac:dyDescent="0.25">
      <c r="A8761" s="3">
        <v>8760</v>
      </c>
      <c r="B8761" s="3" t="s">
        <v>10223</v>
      </c>
      <c r="C8761" s="4">
        <f>YEAR(Table_1[[#This Row],[Order Date]])</f>
        <v>2013</v>
      </c>
      <c r="D8761" s="9">
        <v>41478</v>
      </c>
      <c r="E8761" s="3">
        <v>41482</v>
      </c>
      <c r="F8761" s="3" t="s">
        <v>50</v>
      </c>
      <c r="G8761" s="3" t="s">
        <v>6865</v>
      </c>
      <c r="H8761" s="3" t="s">
        <v>6866</v>
      </c>
      <c r="I8761" s="3" t="s">
        <v>41</v>
      </c>
      <c r="J8761" s="3" t="s">
        <v>27</v>
      </c>
      <c r="K8761" s="3" t="s">
        <v>382</v>
      </c>
      <c r="L8761" s="3" t="s">
        <v>2735</v>
      </c>
      <c r="M8761" s="3">
        <v>21044</v>
      </c>
      <c r="N8761" s="3" t="s">
        <v>148</v>
      </c>
      <c r="O8761" s="3" t="s">
        <v>2936</v>
      </c>
      <c r="P8761" s="3" t="s">
        <v>46</v>
      </c>
      <c r="Q8761" s="3" t="s">
        <v>75</v>
      </c>
      <c r="R8761" s="3" t="s">
        <v>2937</v>
      </c>
      <c r="S8761" s="3">
        <v>5.4</v>
      </c>
      <c r="T8761" s="3">
        <v>3</v>
      </c>
      <c r="U8761" s="3">
        <v>0</v>
      </c>
      <c r="V8761" s="3">
        <v>2.5920000000000001</v>
      </c>
    </row>
    <row r="8762" spans="1:22" ht="14.25" customHeight="1" x14ac:dyDescent="0.25">
      <c r="A8762" s="3">
        <v>8761</v>
      </c>
      <c r="B8762" s="3" t="s">
        <v>10224</v>
      </c>
      <c r="C8762" s="4">
        <f>YEAR(Table_1[[#This Row],[Order Date]])</f>
        <v>2013</v>
      </c>
      <c r="D8762" s="9">
        <v>41305</v>
      </c>
      <c r="E8762" s="3">
        <v>41311</v>
      </c>
      <c r="F8762" s="3" t="s">
        <v>50</v>
      </c>
      <c r="G8762" s="3" t="s">
        <v>3436</v>
      </c>
      <c r="H8762" s="3" t="s">
        <v>3437</v>
      </c>
      <c r="I8762" s="3" t="s">
        <v>102</v>
      </c>
      <c r="J8762" s="3" t="s">
        <v>27</v>
      </c>
      <c r="K8762" s="3" t="s">
        <v>1736</v>
      </c>
      <c r="L8762" s="3" t="s">
        <v>1272</v>
      </c>
      <c r="M8762" s="3">
        <v>30318</v>
      </c>
      <c r="N8762" s="3" t="s">
        <v>30</v>
      </c>
      <c r="O8762" s="3" t="s">
        <v>1742</v>
      </c>
      <c r="P8762" s="3" t="s">
        <v>46</v>
      </c>
      <c r="Q8762" s="3" t="s">
        <v>75</v>
      </c>
      <c r="R8762" s="3" t="s">
        <v>1743</v>
      </c>
      <c r="S8762" s="3">
        <v>1270.99</v>
      </c>
      <c r="T8762" s="3">
        <v>1</v>
      </c>
      <c r="U8762" s="3">
        <v>0</v>
      </c>
      <c r="V8762" s="3">
        <v>635.495</v>
      </c>
    </row>
    <row r="8763" spans="1:22" ht="14.25" customHeight="1" x14ac:dyDescent="0.25">
      <c r="A8763" s="3">
        <v>8762</v>
      </c>
      <c r="B8763" s="3" t="s">
        <v>10224</v>
      </c>
      <c r="C8763" s="4">
        <f>YEAR(Table_1[[#This Row],[Order Date]])</f>
        <v>2013</v>
      </c>
      <c r="D8763" s="9">
        <v>41305</v>
      </c>
      <c r="E8763" s="3">
        <v>41311</v>
      </c>
      <c r="F8763" s="3" t="s">
        <v>50</v>
      </c>
      <c r="G8763" s="3" t="s">
        <v>3436</v>
      </c>
      <c r="H8763" s="3" t="s">
        <v>3437</v>
      </c>
      <c r="I8763" s="3" t="s">
        <v>102</v>
      </c>
      <c r="J8763" s="3" t="s">
        <v>27</v>
      </c>
      <c r="K8763" s="3" t="s">
        <v>1736</v>
      </c>
      <c r="L8763" s="3" t="s">
        <v>1272</v>
      </c>
      <c r="M8763" s="3">
        <v>30318</v>
      </c>
      <c r="N8763" s="3" t="s">
        <v>30</v>
      </c>
      <c r="O8763" s="3" t="s">
        <v>5581</v>
      </c>
      <c r="P8763" s="3" t="s">
        <v>46</v>
      </c>
      <c r="Q8763" s="3" t="s">
        <v>173</v>
      </c>
      <c r="R8763" s="3" t="s">
        <v>5582</v>
      </c>
      <c r="S8763" s="3">
        <v>125.36</v>
      </c>
      <c r="T8763" s="3">
        <v>8</v>
      </c>
      <c r="U8763" s="3">
        <v>0</v>
      </c>
      <c r="V8763" s="3">
        <v>58.919199999999989</v>
      </c>
    </row>
    <row r="8764" spans="1:22" ht="14.25" customHeight="1" x14ac:dyDescent="0.25">
      <c r="A8764" s="3">
        <v>8763</v>
      </c>
      <c r="B8764" s="3" t="s">
        <v>10225</v>
      </c>
      <c r="C8764" s="4">
        <f>YEAR(Table_1[[#This Row],[Order Date]])</f>
        <v>2013</v>
      </c>
      <c r="D8764" s="9">
        <v>41638</v>
      </c>
      <c r="E8764" s="3">
        <v>41642</v>
      </c>
      <c r="F8764" s="3" t="s">
        <v>50</v>
      </c>
      <c r="G8764" s="3" t="s">
        <v>3161</v>
      </c>
      <c r="H8764" s="3" t="s">
        <v>3162</v>
      </c>
      <c r="I8764" s="3" t="s">
        <v>26</v>
      </c>
      <c r="J8764" s="3" t="s">
        <v>27</v>
      </c>
      <c r="K8764" s="3" t="s">
        <v>5395</v>
      </c>
      <c r="L8764" s="3" t="s">
        <v>43</v>
      </c>
      <c r="M8764" s="3">
        <v>95823</v>
      </c>
      <c r="N8764" s="3" t="s">
        <v>44</v>
      </c>
      <c r="O8764" s="3" t="s">
        <v>3016</v>
      </c>
      <c r="P8764" s="3" t="s">
        <v>46</v>
      </c>
      <c r="Q8764" s="3" t="s">
        <v>59</v>
      </c>
      <c r="R8764" s="3" t="s">
        <v>3017</v>
      </c>
      <c r="S8764" s="3">
        <v>14.03</v>
      </c>
      <c r="T8764" s="3">
        <v>1</v>
      </c>
      <c r="U8764" s="3">
        <v>0</v>
      </c>
      <c r="V8764" s="3">
        <v>4.068699999999998</v>
      </c>
    </row>
    <row r="8765" spans="1:22" ht="14.25" customHeight="1" x14ac:dyDescent="0.25">
      <c r="A8765" s="3">
        <v>8764</v>
      </c>
      <c r="B8765" s="3" t="s">
        <v>10225</v>
      </c>
      <c r="C8765" s="4">
        <f>YEAR(Table_1[[#This Row],[Order Date]])</f>
        <v>2013</v>
      </c>
      <c r="D8765" s="9">
        <v>41638</v>
      </c>
      <c r="E8765" s="3">
        <v>41642</v>
      </c>
      <c r="F8765" s="3" t="s">
        <v>50</v>
      </c>
      <c r="G8765" s="3" t="s">
        <v>3161</v>
      </c>
      <c r="H8765" s="3" t="s">
        <v>3162</v>
      </c>
      <c r="I8765" s="3" t="s">
        <v>26</v>
      </c>
      <c r="J8765" s="3" t="s">
        <v>27</v>
      </c>
      <c r="K8765" s="3" t="s">
        <v>5395</v>
      </c>
      <c r="L8765" s="3" t="s">
        <v>43</v>
      </c>
      <c r="M8765" s="3">
        <v>95823</v>
      </c>
      <c r="N8765" s="3" t="s">
        <v>44</v>
      </c>
      <c r="O8765" s="3" t="s">
        <v>5550</v>
      </c>
      <c r="P8765" s="3" t="s">
        <v>46</v>
      </c>
      <c r="Q8765" s="3" t="s">
        <v>578</v>
      </c>
      <c r="R8765" s="3" t="s">
        <v>5551</v>
      </c>
      <c r="S8765" s="3">
        <v>27.96</v>
      </c>
      <c r="T8765" s="3">
        <v>2</v>
      </c>
      <c r="U8765" s="3">
        <v>0</v>
      </c>
      <c r="V8765" s="3">
        <v>7.2696000000000005</v>
      </c>
    </row>
    <row r="8766" spans="1:22" ht="14.25" customHeight="1" x14ac:dyDescent="0.25">
      <c r="A8766" s="3">
        <v>8765</v>
      </c>
      <c r="B8766" s="3" t="s">
        <v>10226</v>
      </c>
      <c r="C8766" s="4">
        <f>YEAR(Table_1[[#This Row],[Order Date]])</f>
        <v>2012</v>
      </c>
      <c r="D8766" s="9">
        <v>41234</v>
      </c>
      <c r="E8766" s="3">
        <v>41240</v>
      </c>
      <c r="F8766" s="3" t="s">
        <v>50</v>
      </c>
      <c r="G8766" s="3" t="s">
        <v>1532</v>
      </c>
      <c r="H8766" s="3" t="s">
        <v>1533</v>
      </c>
      <c r="I8766" s="3" t="s">
        <v>41</v>
      </c>
      <c r="J8766" s="3" t="s">
        <v>27</v>
      </c>
      <c r="K8766" s="3" t="s">
        <v>103</v>
      </c>
      <c r="L8766" s="3" t="s">
        <v>104</v>
      </c>
      <c r="M8766" s="3">
        <v>76106</v>
      </c>
      <c r="N8766" s="3" t="s">
        <v>105</v>
      </c>
      <c r="O8766" s="3" t="s">
        <v>4864</v>
      </c>
      <c r="P8766" s="3" t="s">
        <v>46</v>
      </c>
      <c r="Q8766" s="3" t="s">
        <v>68</v>
      </c>
      <c r="R8766" s="3" t="s">
        <v>4865</v>
      </c>
      <c r="S8766" s="3">
        <v>5.3440000000000003</v>
      </c>
      <c r="T8766" s="3">
        <v>2</v>
      </c>
      <c r="U8766" s="3">
        <v>0.2</v>
      </c>
      <c r="V8766" s="3">
        <v>0.73479999999999923</v>
      </c>
    </row>
    <row r="8767" spans="1:22" ht="14.25" customHeight="1" x14ac:dyDescent="0.25">
      <c r="A8767" s="3">
        <v>8766</v>
      </c>
      <c r="B8767" s="3" t="s">
        <v>10226</v>
      </c>
      <c r="C8767" s="4">
        <f>YEAR(Table_1[[#This Row],[Order Date]])</f>
        <v>2012</v>
      </c>
      <c r="D8767" s="9">
        <v>41234</v>
      </c>
      <c r="E8767" s="3">
        <v>41240</v>
      </c>
      <c r="F8767" s="3" t="s">
        <v>50</v>
      </c>
      <c r="G8767" s="3" t="s">
        <v>1532</v>
      </c>
      <c r="H8767" s="3" t="s">
        <v>1533</v>
      </c>
      <c r="I8767" s="3" t="s">
        <v>41</v>
      </c>
      <c r="J8767" s="3" t="s">
        <v>27</v>
      </c>
      <c r="K8767" s="3" t="s">
        <v>103</v>
      </c>
      <c r="L8767" s="3" t="s">
        <v>104</v>
      </c>
      <c r="M8767" s="3">
        <v>76106</v>
      </c>
      <c r="N8767" s="3" t="s">
        <v>105</v>
      </c>
      <c r="O8767" s="3" t="s">
        <v>108</v>
      </c>
      <c r="P8767" s="3" t="s">
        <v>46</v>
      </c>
      <c r="Q8767" s="3" t="s">
        <v>75</v>
      </c>
      <c r="R8767" s="3" t="s">
        <v>109</v>
      </c>
      <c r="S8767" s="3">
        <v>1.6959999999999997</v>
      </c>
      <c r="T8767" s="3">
        <v>2</v>
      </c>
      <c r="U8767" s="3">
        <v>0.8</v>
      </c>
      <c r="V8767" s="3">
        <v>-2.5440000000000005</v>
      </c>
    </row>
    <row r="8768" spans="1:22" ht="14.25" customHeight="1" x14ac:dyDescent="0.25">
      <c r="A8768" s="3">
        <v>8767</v>
      </c>
      <c r="B8768" s="3" t="s">
        <v>10226</v>
      </c>
      <c r="C8768" s="4">
        <f>YEAR(Table_1[[#This Row],[Order Date]])</f>
        <v>2012</v>
      </c>
      <c r="D8768" s="9">
        <v>41234</v>
      </c>
      <c r="E8768" s="3">
        <v>41240</v>
      </c>
      <c r="F8768" s="3" t="s">
        <v>50</v>
      </c>
      <c r="G8768" s="3" t="s">
        <v>1532</v>
      </c>
      <c r="H8768" s="3" t="s">
        <v>1533</v>
      </c>
      <c r="I8768" s="3" t="s">
        <v>41</v>
      </c>
      <c r="J8768" s="3" t="s">
        <v>27</v>
      </c>
      <c r="K8768" s="3" t="s">
        <v>103</v>
      </c>
      <c r="L8768" s="3" t="s">
        <v>104</v>
      </c>
      <c r="M8768" s="3">
        <v>76106</v>
      </c>
      <c r="N8768" s="3" t="s">
        <v>105</v>
      </c>
      <c r="O8768" s="3" t="s">
        <v>9921</v>
      </c>
      <c r="P8768" s="3" t="s">
        <v>46</v>
      </c>
      <c r="Q8768" s="3" t="s">
        <v>78</v>
      </c>
      <c r="R8768" s="3" t="s">
        <v>9922</v>
      </c>
      <c r="S8768" s="3">
        <v>24.587999999999994</v>
      </c>
      <c r="T8768" s="3">
        <v>3</v>
      </c>
      <c r="U8768" s="3">
        <v>0.8</v>
      </c>
      <c r="V8768" s="3">
        <v>-67.617000000000019</v>
      </c>
    </row>
    <row r="8769" spans="1:22" ht="14.25" customHeight="1" x14ac:dyDescent="0.25">
      <c r="A8769" s="3">
        <v>8768</v>
      </c>
      <c r="B8769" s="3" t="s">
        <v>10226</v>
      </c>
      <c r="C8769" s="4">
        <f>YEAR(Table_1[[#This Row],[Order Date]])</f>
        <v>2012</v>
      </c>
      <c r="D8769" s="9">
        <v>41234</v>
      </c>
      <c r="E8769" s="3">
        <v>41240</v>
      </c>
      <c r="F8769" s="3" t="s">
        <v>50</v>
      </c>
      <c r="G8769" s="3" t="s">
        <v>1532</v>
      </c>
      <c r="H8769" s="3" t="s">
        <v>1533</v>
      </c>
      <c r="I8769" s="3" t="s">
        <v>41</v>
      </c>
      <c r="J8769" s="3" t="s">
        <v>27</v>
      </c>
      <c r="K8769" s="3" t="s">
        <v>103</v>
      </c>
      <c r="L8769" s="3" t="s">
        <v>104</v>
      </c>
      <c r="M8769" s="3">
        <v>76106</v>
      </c>
      <c r="N8769" s="3" t="s">
        <v>105</v>
      </c>
      <c r="O8769" s="3" t="s">
        <v>1618</v>
      </c>
      <c r="P8769" s="3" t="s">
        <v>46</v>
      </c>
      <c r="Q8769" s="3" t="s">
        <v>75</v>
      </c>
      <c r="R8769" s="3" t="s">
        <v>1619</v>
      </c>
      <c r="S8769" s="3">
        <v>7.9799999999999986</v>
      </c>
      <c r="T8769" s="3">
        <v>5</v>
      </c>
      <c r="U8769" s="3">
        <v>0.8</v>
      </c>
      <c r="V8769" s="3">
        <v>-13.167000000000002</v>
      </c>
    </row>
    <row r="8770" spans="1:22" ht="14.25" customHeight="1" x14ac:dyDescent="0.25">
      <c r="A8770" s="3">
        <v>8769</v>
      </c>
      <c r="B8770" s="3" t="s">
        <v>10227</v>
      </c>
      <c r="C8770" s="4">
        <f>YEAR(Table_1[[#This Row],[Order Date]])</f>
        <v>2012</v>
      </c>
      <c r="D8770" s="9">
        <v>41187</v>
      </c>
      <c r="E8770" s="3">
        <v>41191</v>
      </c>
      <c r="F8770" s="3" t="s">
        <v>50</v>
      </c>
      <c r="G8770" s="3" t="s">
        <v>5110</v>
      </c>
      <c r="H8770" s="3" t="s">
        <v>5111</v>
      </c>
      <c r="I8770" s="3" t="s">
        <v>26</v>
      </c>
      <c r="J8770" s="3" t="s">
        <v>27</v>
      </c>
      <c r="K8770" s="3" t="s">
        <v>497</v>
      </c>
      <c r="L8770" s="3" t="s">
        <v>498</v>
      </c>
      <c r="M8770" s="3">
        <v>43229</v>
      </c>
      <c r="N8770" s="3" t="s">
        <v>148</v>
      </c>
      <c r="O8770" s="3" t="s">
        <v>1168</v>
      </c>
      <c r="P8770" s="3" t="s">
        <v>71</v>
      </c>
      <c r="Q8770" s="3" t="s">
        <v>161</v>
      </c>
      <c r="R8770" s="3" t="s">
        <v>1169</v>
      </c>
      <c r="S8770" s="3">
        <v>288</v>
      </c>
      <c r="T8770" s="3">
        <v>4</v>
      </c>
      <c r="U8770" s="3">
        <v>0.2</v>
      </c>
      <c r="V8770" s="3">
        <v>57.599999999999994</v>
      </c>
    </row>
    <row r="8771" spans="1:22" ht="14.25" customHeight="1" x14ac:dyDescent="0.25">
      <c r="A8771" s="3">
        <v>8770</v>
      </c>
      <c r="B8771" s="3" t="s">
        <v>10228</v>
      </c>
      <c r="C8771" s="4">
        <f>YEAR(Table_1[[#This Row],[Order Date]])</f>
        <v>2013</v>
      </c>
      <c r="D8771" s="9">
        <v>41530</v>
      </c>
      <c r="E8771" s="3">
        <v>41531</v>
      </c>
      <c r="F8771" s="3" t="s">
        <v>1290</v>
      </c>
      <c r="G8771" s="3" t="s">
        <v>1527</v>
      </c>
      <c r="H8771" s="3" t="s">
        <v>1528</v>
      </c>
      <c r="I8771" s="3" t="s">
        <v>102</v>
      </c>
      <c r="J8771" s="3" t="s">
        <v>27</v>
      </c>
      <c r="K8771" s="3" t="s">
        <v>1473</v>
      </c>
      <c r="L8771" s="3" t="s">
        <v>457</v>
      </c>
      <c r="M8771" s="3">
        <v>80027</v>
      </c>
      <c r="N8771" s="3" t="s">
        <v>44</v>
      </c>
      <c r="O8771" s="3" t="s">
        <v>8335</v>
      </c>
      <c r="P8771" s="3" t="s">
        <v>71</v>
      </c>
      <c r="Q8771" s="3" t="s">
        <v>72</v>
      </c>
      <c r="R8771" s="3" t="s">
        <v>8336</v>
      </c>
      <c r="S8771" s="3">
        <v>146.952</v>
      </c>
      <c r="T8771" s="3">
        <v>3</v>
      </c>
      <c r="U8771" s="3">
        <v>0.2</v>
      </c>
      <c r="V8771" s="3">
        <v>9.1844999999999928</v>
      </c>
    </row>
    <row r="8772" spans="1:22" ht="14.25" customHeight="1" x14ac:dyDescent="0.25">
      <c r="A8772" s="3">
        <v>8771</v>
      </c>
      <c r="B8772" s="3" t="s">
        <v>10228</v>
      </c>
      <c r="C8772" s="4">
        <f>YEAR(Table_1[[#This Row],[Order Date]])</f>
        <v>2013</v>
      </c>
      <c r="D8772" s="9">
        <v>41530</v>
      </c>
      <c r="E8772" s="3">
        <v>41531</v>
      </c>
      <c r="F8772" s="3" t="s">
        <v>1290</v>
      </c>
      <c r="G8772" s="3" t="s">
        <v>1527</v>
      </c>
      <c r="H8772" s="3" t="s">
        <v>1528</v>
      </c>
      <c r="I8772" s="3" t="s">
        <v>102</v>
      </c>
      <c r="J8772" s="3" t="s">
        <v>27</v>
      </c>
      <c r="K8772" s="3" t="s">
        <v>1473</v>
      </c>
      <c r="L8772" s="3" t="s">
        <v>457</v>
      </c>
      <c r="M8772" s="3">
        <v>80027</v>
      </c>
      <c r="N8772" s="3" t="s">
        <v>44</v>
      </c>
      <c r="O8772" s="3" t="s">
        <v>3102</v>
      </c>
      <c r="P8772" s="3" t="s">
        <v>32</v>
      </c>
      <c r="Q8772" s="3" t="s">
        <v>36</v>
      </c>
      <c r="R8772" s="3" t="s">
        <v>3103</v>
      </c>
      <c r="S8772" s="3">
        <v>83.13600000000001</v>
      </c>
      <c r="T8772" s="3">
        <v>4</v>
      </c>
      <c r="U8772" s="3">
        <v>0.2</v>
      </c>
      <c r="V8772" s="3">
        <v>5.1960000000000015</v>
      </c>
    </row>
    <row r="8773" spans="1:22" ht="14.25" customHeight="1" x14ac:dyDescent="0.25">
      <c r="A8773" s="3">
        <v>8772</v>
      </c>
      <c r="B8773" s="3" t="s">
        <v>10229</v>
      </c>
      <c r="C8773" s="4">
        <f>YEAR(Table_1[[#This Row],[Order Date]])</f>
        <v>2014</v>
      </c>
      <c r="D8773" s="9">
        <v>41897</v>
      </c>
      <c r="E8773" s="3">
        <v>41900</v>
      </c>
      <c r="F8773" s="3" t="s">
        <v>188</v>
      </c>
      <c r="G8773" s="3" t="s">
        <v>5168</v>
      </c>
      <c r="H8773" s="3" t="s">
        <v>5169</v>
      </c>
      <c r="I8773" s="3" t="s">
        <v>41</v>
      </c>
      <c r="J8773" s="3" t="s">
        <v>27</v>
      </c>
      <c r="K8773" s="3" t="s">
        <v>4588</v>
      </c>
      <c r="L8773" s="3" t="s">
        <v>88</v>
      </c>
      <c r="M8773" s="3">
        <v>27604</v>
      </c>
      <c r="N8773" s="3" t="s">
        <v>30</v>
      </c>
      <c r="O8773" s="3" t="s">
        <v>4871</v>
      </c>
      <c r="P8773" s="3" t="s">
        <v>46</v>
      </c>
      <c r="Q8773" s="3" t="s">
        <v>78</v>
      </c>
      <c r="R8773" s="3" t="s">
        <v>4872</v>
      </c>
      <c r="S8773" s="3">
        <v>942.78400000000011</v>
      </c>
      <c r="T8773" s="3">
        <v>4</v>
      </c>
      <c r="U8773" s="3">
        <v>0.2</v>
      </c>
      <c r="V8773" s="3">
        <v>94.278400000000033</v>
      </c>
    </row>
    <row r="8774" spans="1:22" ht="14.25" customHeight="1" x14ac:dyDescent="0.25">
      <c r="A8774" s="3">
        <v>8773</v>
      </c>
      <c r="B8774" s="3" t="s">
        <v>10229</v>
      </c>
      <c r="C8774" s="4">
        <f>YEAR(Table_1[[#This Row],[Order Date]])</f>
        <v>2014</v>
      </c>
      <c r="D8774" s="9">
        <v>41897</v>
      </c>
      <c r="E8774" s="3">
        <v>41900</v>
      </c>
      <c r="F8774" s="3" t="s">
        <v>188</v>
      </c>
      <c r="G8774" s="3" t="s">
        <v>5168</v>
      </c>
      <c r="H8774" s="3" t="s">
        <v>5169</v>
      </c>
      <c r="I8774" s="3" t="s">
        <v>41</v>
      </c>
      <c r="J8774" s="3" t="s">
        <v>27</v>
      </c>
      <c r="K8774" s="3" t="s">
        <v>4588</v>
      </c>
      <c r="L8774" s="3" t="s">
        <v>88</v>
      </c>
      <c r="M8774" s="3">
        <v>27604</v>
      </c>
      <c r="N8774" s="3" t="s">
        <v>30</v>
      </c>
      <c r="O8774" s="3" t="s">
        <v>4072</v>
      </c>
      <c r="P8774" s="3" t="s">
        <v>46</v>
      </c>
      <c r="Q8774" s="3" t="s">
        <v>90</v>
      </c>
      <c r="R8774" s="3" t="s">
        <v>4073</v>
      </c>
      <c r="S8774" s="3">
        <v>74.352000000000004</v>
      </c>
      <c r="T8774" s="3">
        <v>3</v>
      </c>
      <c r="U8774" s="3">
        <v>0.2</v>
      </c>
      <c r="V8774" s="3">
        <v>23.234999999999992</v>
      </c>
    </row>
    <row r="8775" spans="1:22" ht="14.25" customHeight="1" x14ac:dyDescent="0.25">
      <c r="A8775" s="3">
        <v>8774</v>
      </c>
      <c r="B8775" s="3" t="s">
        <v>10230</v>
      </c>
      <c r="C8775" s="4">
        <f>YEAR(Table_1[[#This Row],[Order Date]])</f>
        <v>2012</v>
      </c>
      <c r="D8775" s="9">
        <v>40962</v>
      </c>
      <c r="E8775" s="3">
        <v>40967</v>
      </c>
      <c r="F8775" s="3" t="s">
        <v>50</v>
      </c>
      <c r="G8775" s="3" t="s">
        <v>9817</v>
      </c>
      <c r="H8775" s="3" t="s">
        <v>9818</v>
      </c>
      <c r="I8775" s="3" t="s">
        <v>102</v>
      </c>
      <c r="J8775" s="3" t="s">
        <v>27</v>
      </c>
      <c r="K8775" s="3" t="s">
        <v>266</v>
      </c>
      <c r="L8775" s="3" t="s">
        <v>267</v>
      </c>
      <c r="M8775" s="3">
        <v>10024</v>
      </c>
      <c r="N8775" s="3" t="s">
        <v>148</v>
      </c>
      <c r="O8775" s="3" t="s">
        <v>2203</v>
      </c>
      <c r="P8775" s="3" t="s">
        <v>46</v>
      </c>
      <c r="Q8775" s="3" t="s">
        <v>78</v>
      </c>
      <c r="R8775" s="3" t="s">
        <v>2204</v>
      </c>
      <c r="S8775" s="3">
        <v>26.880000000000003</v>
      </c>
      <c r="T8775" s="3">
        <v>6</v>
      </c>
      <c r="U8775" s="3">
        <v>0</v>
      </c>
      <c r="V8775" s="3">
        <v>6.7200000000000006</v>
      </c>
    </row>
    <row r="8776" spans="1:22" ht="14.25" customHeight="1" x14ac:dyDescent="0.25">
      <c r="A8776" s="3">
        <v>8775</v>
      </c>
      <c r="B8776" s="3" t="s">
        <v>10230</v>
      </c>
      <c r="C8776" s="4">
        <f>YEAR(Table_1[[#This Row],[Order Date]])</f>
        <v>2012</v>
      </c>
      <c r="D8776" s="9">
        <v>40962</v>
      </c>
      <c r="E8776" s="3">
        <v>40967</v>
      </c>
      <c r="F8776" s="3" t="s">
        <v>50</v>
      </c>
      <c r="G8776" s="3" t="s">
        <v>9817</v>
      </c>
      <c r="H8776" s="3" t="s">
        <v>9818</v>
      </c>
      <c r="I8776" s="3" t="s">
        <v>102</v>
      </c>
      <c r="J8776" s="3" t="s">
        <v>27</v>
      </c>
      <c r="K8776" s="3" t="s">
        <v>266</v>
      </c>
      <c r="L8776" s="3" t="s">
        <v>267</v>
      </c>
      <c r="M8776" s="3">
        <v>10024</v>
      </c>
      <c r="N8776" s="3" t="s">
        <v>148</v>
      </c>
      <c r="O8776" s="3" t="s">
        <v>5217</v>
      </c>
      <c r="P8776" s="3" t="s">
        <v>46</v>
      </c>
      <c r="Q8776" s="3" t="s">
        <v>75</v>
      </c>
      <c r="R8776" s="3" t="s">
        <v>5218</v>
      </c>
      <c r="S8776" s="3">
        <v>10.896000000000001</v>
      </c>
      <c r="T8776" s="3">
        <v>2</v>
      </c>
      <c r="U8776" s="3">
        <v>0.2</v>
      </c>
      <c r="V8776" s="3">
        <v>3.8135999999999992</v>
      </c>
    </row>
    <row r="8777" spans="1:22" ht="14.25" customHeight="1" x14ac:dyDescent="0.25">
      <c r="A8777" s="3">
        <v>8776</v>
      </c>
      <c r="B8777" s="3" t="s">
        <v>10231</v>
      </c>
      <c r="C8777" s="4">
        <f>YEAR(Table_1[[#This Row],[Order Date]])</f>
        <v>2013</v>
      </c>
      <c r="D8777" s="9">
        <v>41614</v>
      </c>
      <c r="E8777" s="3">
        <v>41618</v>
      </c>
      <c r="F8777" s="3" t="s">
        <v>23</v>
      </c>
      <c r="G8777" s="3" t="s">
        <v>4082</v>
      </c>
      <c r="H8777" s="3" t="s">
        <v>4083</v>
      </c>
      <c r="I8777" s="3" t="s">
        <v>102</v>
      </c>
      <c r="J8777" s="3" t="s">
        <v>27</v>
      </c>
      <c r="K8777" s="3" t="s">
        <v>303</v>
      </c>
      <c r="L8777" s="3" t="s">
        <v>211</v>
      </c>
      <c r="M8777" s="3">
        <v>60623</v>
      </c>
      <c r="N8777" s="3" t="s">
        <v>105</v>
      </c>
      <c r="O8777" s="3" t="s">
        <v>640</v>
      </c>
      <c r="P8777" s="3" t="s">
        <v>46</v>
      </c>
      <c r="Q8777" s="3" t="s">
        <v>68</v>
      </c>
      <c r="R8777" s="3" t="s">
        <v>641</v>
      </c>
      <c r="S8777" s="3">
        <v>3.536</v>
      </c>
      <c r="T8777" s="3">
        <v>2</v>
      </c>
      <c r="U8777" s="3">
        <v>0.2</v>
      </c>
      <c r="V8777" s="3">
        <v>0.30940000000000001</v>
      </c>
    </row>
    <row r="8778" spans="1:22" ht="14.25" customHeight="1" x14ac:dyDescent="0.25">
      <c r="A8778" s="3">
        <v>8777</v>
      </c>
      <c r="B8778" s="3" t="s">
        <v>10232</v>
      </c>
      <c r="C8778" s="4">
        <f>YEAR(Table_1[[#This Row],[Order Date]])</f>
        <v>2013</v>
      </c>
      <c r="D8778" s="9">
        <v>41458</v>
      </c>
      <c r="E8778" s="3">
        <v>41459</v>
      </c>
      <c r="F8778" s="3" t="s">
        <v>188</v>
      </c>
      <c r="G8778" s="3" t="s">
        <v>895</v>
      </c>
      <c r="H8778" s="3" t="s">
        <v>896</v>
      </c>
      <c r="I8778" s="3" t="s">
        <v>41</v>
      </c>
      <c r="J8778" s="3" t="s">
        <v>27</v>
      </c>
      <c r="K8778" s="3" t="s">
        <v>1681</v>
      </c>
      <c r="L8778" s="3" t="s">
        <v>104</v>
      </c>
      <c r="M8778" s="3">
        <v>77340</v>
      </c>
      <c r="N8778" s="3" t="s">
        <v>105</v>
      </c>
      <c r="O8778" s="3" t="s">
        <v>2580</v>
      </c>
      <c r="P8778" s="3" t="s">
        <v>32</v>
      </c>
      <c r="Q8778" s="3" t="s">
        <v>36</v>
      </c>
      <c r="R8778" s="3" t="s">
        <v>2581</v>
      </c>
      <c r="S8778" s="3">
        <v>528.42999999999995</v>
      </c>
      <c r="T8778" s="3">
        <v>5</v>
      </c>
      <c r="U8778" s="3">
        <v>0.3</v>
      </c>
      <c r="V8778" s="3">
        <v>0</v>
      </c>
    </row>
    <row r="8779" spans="1:22" ht="14.25" customHeight="1" x14ac:dyDescent="0.25">
      <c r="A8779" s="3">
        <v>8778</v>
      </c>
      <c r="B8779" s="3" t="s">
        <v>10232</v>
      </c>
      <c r="C8779" s="4">
        <f>YEAR(Table_1[[#This Row],[Order Date]])</f>
        <v>2013</v>
      </c>
      <c r="D8779" s="9">
        <v>41458</v>
      </c>
      <c r="E8779" s="3">
        <v>41459</v>
      </c>
      <c r="F8779" s="3" t="s">
        <v>188</v>
      </c>
      <c r="G8779" s="3" t="s">
        <v>895</v>
      </c>
      <c r="H8779" s="3" t="s">
        <v>896</v>
      </c>
      <c r="I8779" s="3" t="s">
        <v>41</v>
      </c>
      <c r="J8779" s="3" t="s">
        <v>27</v>
      </c>
      <c r="K8779" s="3" t="s">
        <v>1681</v>
      </c>
      <c r="L8779" s="3" t="s">
        <v>104</v>
      </c>
      <c r="M8779" s="3">
        <v>77340</v>
      </c>
      <c r="N8779" s="3" t="s">
        <v>105</v>
      </c>
      <c r="O8779" s="3" t="s">
        <v>6015</v>
      </c>
      <c r="P8779" s="3" t="s">
        <v>46</v>
      </c>
      <c r="Q8779" s="3" t="s">
        <v>90</v>
      </c>
      <c r="R8779" s="3" t="s">
        <v>6016</v>
      </c>
      <c r="S8779" s="3">
        <v>41.472000000000008</v>
      </c>
      <c r="T8779" s="3">
        <v>8</v>
      </c>
      <c r="U8779" s="3">
        <v>0.2</v>
      </c>
      <c r="V8779" s="3">
        <v>14.5152</v>
      </c>
    </row>
    <row r="8780" spans="1:22" ht="14.25" customHeight="1" x14ac:dyDescent="0.25">
      <c r="A8780" s="3">
        <v>8779</v>
      </c>
      <c r="B8780" s="3" t="s">
        <v>10233</v>
      </c>
      <c r="C8780" s="4">
        <f>YEAR(Table_1[[#This Row],[Order Date]])</f>
        <v>2014</v>
      </c>
      <c r="D8780" s="9">
        <v>41987</v>
      </c>
      <c r="E8780" s="3">
        <v>41992</v>
      </c>
      <c r="F8780" s="3" t="s">
        <v>50</v>
      </c>
      <c r="G8780" s="3" t="s">
        <v>1383</v>
      </c>
      <c r="H8780" s="3" t="s">
        <v>1384</v>
      </c>
      <c r="I8780" s="3" t="s">
        <v>41</v>
      </c>
      <c r="J8780" s="3" t="s">
        <v>27</v>
      </c>
      <c r="K8780" s="3" t="s">
        <v>266</v>
      </c>
      <c r="L8780" s="3" t="s">
        <v>267</v>
      </c>
      <c r="M8780" s="3">
        <v>10024</v>
      </c>
      <c r="N8780" s="3" t="s">
        <v>148</v>
      </c>
      <c r="O8780" s="3" t="s">
        <v>2232</v>
      </c>
      <c r="P8780" s="3" t="s">
        <v>32</v>
      </c>
      <c r="Q8780" s="3" t="s">
        <v>33</v>
      </c>
      <c r="R8780" s="3" t="s">
        <v>2233</v>
      </c>
      <c r="S8780" s="3">
        <v>287.976</v>
      </c>
      <c r="T8780" s="3">
        <v>3</v>
      </c>
      <c r="U8780" s="3">
        <v>0.2</v>
      </c>
      <c r="V8780" s="3">
        <v>7.1993999999999687</v>
      </c>
    </row>
    <row r="8781" spans="1:22" ht="14.25" customHeight="1" x14ac:dyDescent="0.25">
      <c r="A8781" s="3">
        <v>8780</v>
      </c>
      <c r="B8781" s="3" t="s">
        <v>10234</v>
      </c>
      <c r="C8781" s="4">
        <f>YEAR(Table_1[[#This Row],[Order Date]])</f>
        <v>2012</v>
      </c>
      <c r="D8781" s="9">
        <v>40988</v>
      </c>
      <c r="E8781" s="3">
        <v>40990</v>
      </c>
      <c r="F8781" s="3" t="s">
        <v>23</v>
      </c>
      <c r="G8781" s="3" t="s">
        <v>2460</v>
      </c>
      <c r="H8781" s="3" t="s">
        <v>2461</v>
      </c>
      <c r="I8781" s="3" t="s">
        <v>26</v>
      </c>
      <c r="J8781" s="3" t="s">
        <v>27</v>
      </c>
      <c r="K8781" s="3" t="s">
        <v>1976</v>
      </c>
      <c r="L8781" s="3" t="s">
        <v>420</v>
      </c>
      <c r="M8781" s="3">
        <v>97301</v>
      </c>
      <c r="N8781" s="3" t="s">
        <v>44</v>
      </c>
      <c r="O8781" s="3" t="s">
        <v>2987</v>
      </c>
      <c r="P8781" s="3" t="s">
        <v>46</v>
      </c>
      <c r="Q8781" s="3" t="s">
        <v>59</v>
      </c>
      <c r="R8781" s="3" t="s">
        <v>2988</v>
      </c>
      <c r="S8781" s="3">
        <v>29.304000000000002</v>
      </c>
      <c r="T8781" s="3">
        <v>3</v>
      </c>
      <c r="U8781" s="3">
        <v>0.2</v>
      </c>
      <c r="V8781" s="3">
        <v>2.5641000000000034</v>
      </c>
    </row>
    <row r="8782" spans="1:22" ht="14.25" customHeight="1" x14ac:dyDescent="0.25">
      <c r="A8782" s="3">
        <v>8781</v>
      </c>
      <c r="B8782" s="3" t="s">
        <v>10235</v>
      </c>
      <c r="C8782" s="4">
        <f>YEAR(Table_1[[#This Row],[Order Date]])</f>
        <v>2012</v>
      </c>
      <c r="D8782" s="9">
        <v>40969</v>
      </c>
      <c r="E8782" s="3">
        <v>40972</v>
      </c>
      <c r="F8782" s="3" t="s">
        <v>188</v>
      </c>
      <c r="G8782" s="3" t="s">
        <v>9528</v>
      </c>
      <c r="H8782" s="3" t="s">
        <v>9529</v>
      </c>
      <c r="I8782" s="3" t="s">
        <v>41</v>
      </c>
      <c r="J8782" s="3" t="s">
        <v>27</v>
      </c>
      <c r="K8782" s="3" t="s">
        <v>184</v>
      </c>
      <c r="L8782" s="3" t="s">
        <v>104</v>
      </c>
      <c r="M8782" s="3">
        <v>77070</v>
      </c>
      <c r="N8782" s="3" t="s">
        <v>105</v>
      </c>
      <c r="O8782" s="3" t="s">
        <v>5095</v>
      </c>
      <c r="P8782" s="3" t="s">
        <v>46</v>
      </c>
      <c r="Q8782" s="3" t="s">
        <v>68</v>
      </c>
      <c r="R8782" s="3" t="s">
        <v>5096</v>
      </c>
      <c r="S8782" s="3">
        <v>55.328000000000003</v>
      </c>
      <c r="T8782" s="3">
        <v>2</v>
      </c>
      <c r="U8782" s="3">
        <v>0.2</v>
      </c>
      <c r="V8782" s="3">
        <v>6.2243999999999957</v>
      </c>
    </row>
    <row r="8783" spans="1:22" ht="14.25" customHeight="1" x14ac:dyDescent="0.25">
      <c r="A8783" s="3">
        <v>8782</v>
      </c>
      <c r="B8783" s="3" t="s">
        <v>10235</v>
      </c>
      <c r="C8783" s="4">
        <f>YEAR(Table_1[[#This Row],[Order Date]])</f>
        <v>2012</v>
      </c>
      <c r="D8783" s="9">
        <v>40969</v>
      </c>
      <c r="E8783" s="3">
        <v>40972</v>
      </c>
      <c r="F8783" s="3" t="s">
        <v>188</v>
      </c>
      <c r="G8783" s="3" t="s">
        <v>9528</v>
      </c>
      <c r="H8783" s="3" t="s">
        <v>9529</v>
      </c>
      <c r="I8783" s="3" t="s">
        <v>41</v>
      </c>
      <c r="J8783" s="3" t="s">
        <v>27</v>
      </c>
      <c r="K8783" s="3" t="s">
        <v>184</v>
      </c>
      <c r="L8783" s="3" t="s">
        <v>104</v>
      </c>
      <c r="M8783" s="3">
        <v>77070</v>
      </c>
      <c r="N8783" s="3" t="s">
        <v>105</v>
      </c>
      <c r="O8783" s="3" t="s">
        <v>3091</v>
      </c>
      <c r="P8783" s="3" t="s">
        <v>32</v>
      </c>
      <c r="Q8783" s="3" t="s">
        <v>33</v>
      </c>
      <c r="R8783" s="3" t="s">
        <v>3092</v>
      </c>
      <c r="S8783" s="3">
        <v>1227.9983999999999</v>
      </c>
      <c r="T8783" s="3">
        <v>6</v>
      </c>
      <c r="U8783" s="3">
        <v>0.32</v>
      </c>
      <c r="V8783" s="3">
        <v>-36.117600000000152</v>
      </c>
    </row>
    <row r="8784" spans="1:22" ht="14.25" customHeight="1" x14ac:dyDescent="0.25">
      <c r="A8784" s="3">
        <v>8783</v>
      </c>
      <c r="B8784" s="3" t="s">
        <v>10236</v>
      </c>
      <c r="C8784" s="4">
        <f>YEAR(Table_1[[#This Row],[Order Date]])</f>
        <v>2013</v>
      </c>
      <c r="D8784" s="9">
        <v>41533</v>
      </c>
      <c r="E8784" s="3">
        <v>41538</v>
      </c>
      <c r="F8784" s="3" t="s">
        <v>50</v>
      </c>
      <c r="G8784" s="3" t="s">
        <v>2109</v>
      </c>
      <c r="H8784" s="3" t="s">
        <v>2110</v>
      </c>
      <c r="I8784" s="3" t="s">
        <v>41</v>
      </c>
      <c r="J8784" s="3" t="s">
        <v>27</v>
      </c>
      <c r="K8784" s="3" t="s">
        <v>10237</v>
      </c>
      <c r="L8784" s="3" t="s">
        <v>6260</v>
      </c>
      <c r="M8784" s="3">
        <v>83301</v>
      </c>
      <c r="N8784" s="3" t="s">
        <v>44</v>
      </c>
      <c r="O8784" s="3" t="s">
        <v>4832</v>
      </c>
      <c r="P8784" s="3" t="s">
        <v>46</v>
      </c>
      <c r="Q8784" s="3" t="s">
        <v>75</v>
      </c>
      <c r="R8784" s="3" t="s">
        <v>4833</v>
      </c>
      <c r="S8784" s="3">
        <v>20.416</v>
      </c>
      <c r="T8784" s="3">
        <v>4</v>
      </c>
      <c r="U8784" s="3">
        <v>0.2</v>
      </c>
      <c r="V8784" s="3">
        <v>6.6351999999999984</v>
      </c>
    </row>
    <row r="8785" spans="1:22" ht="14.25" customHeight="1" x14ac:dyDescent="0.25">
      <c r="A8785" s="3">
        <v>8784</v>
      </c>
      <c r="B8785" s="3" t="s">
        <v>10236</v>
      </c>
      <c r="C8785" s="4">
        <f>YEAR(Table_1[[#This Row],[Order Date]])</f>
        <v>2013</v>
      </c>
      <c r="D8785" s="9">
        <v>41533</v>
      </c>
      <c r="E8785" s="3">
        <v>41538</v>
      </c>
      <c r="F8785" s="3" t="s">
        <v>50</v>
      </c>
      <c r="G8785" s="3" t="s">
        <v>2109</v>
      </c>
      <c r="H8785" s="3" t="s">
        <v>2110</v>
      </c>
      <c r="I8785" s="3" t="s">
        <v>41</v>
      </c>
      <c r="J8785" s="3" t="s">
        <v>27</v>
      </c>
      <c r="K8785" s="3" t="s">
        <v>10237</v>
      </c>
      <c r="L8785" s="3" t="s">
        <v>6260</v>
      </c>
      <c r="M8785" s="3">
        <v>83301</v>
      </c>
      <c r="N8785" s="3" t="s">
        <v>44</v>
      </c>
      <c r="O8785" s="3" t="s">
        <v>903</v>
      </c>
      <c r="P8785" s="3" t="s">
        <v>32</v>
      </c>
      <c r="Q8785" s="3" t="s">
        <v>56</v>
      </c>
      <c r="R8785" s="3" t="s">
        <v>904</v>
      </c>
      <c r="S8785" s="3">
        <v>1128.3899999999999</v>
      </c>
      <c r="T8785" s="3">
        <v>3</v>
      </c>
      <c r="U8785" s="3">
        <v>0</v>
      </c>
      <c r="V8785" s="3">
        <v>259.52970000000005</v>
      </c>
    </row>
    <row r="8786" spans="1:22" ht="14.25" customHeight="1" x14ac:dyDescent="0.25">
      <c r="A8786" s="3">
        <v>8785</v>
      </c>
      <c r="B8786" s="3" t="s">
        <v>10238</v>
      </c>
      <c r="C8786" s="4">
        <f>YEAR(Table_1[[#This Row],[Order Date]])</f>
        <v>2014</v>
      </c>
      <c r="D8786" s="9">
        <v>41716</v>
      </c>
      <c r="E8786" s="3">
        <v>41722</v>
      </c>
      <c r="F8786" s="3" t="s">
        <v>50</v>
      </c>
      <c r="G8786" s="3" t="s">
        <v>2954</v>
      </c>
      <c r="H8786" s="3" t="s">
        <v>2955</v>
      </c>
      <c r="I8786" s="3" t="s">
        <v>102</v>
      </c>
      <c r="J8786" s="3" t="s">
        <v>27</v>
      </c>
      <c r="K8786" s="3" t="s">
        <v>5137</v>
      </c>
      <c r="L8786" s="3" t="s">
        <v>335</v>
      </c>
      <c r="M8786" s="3">
        <v>37918</v>
      </c>
      <c r="N8786" s="3" t="s">
        <v>30</v>
      </c>
      <c r="O8786" s="3" t="s">
        <v>4757</v>
      </c>
      <c r="P8786" s="3" t="s">
        <v>46</v>
      </c>
      <c r="Q8786" s="3" t="s">
        <v>47</v>
      </c>
      <c r="R8786" s="3" t="s">
        <v>4758</v>
      </c>
      <c r="S8786" s="3">
        <v>4.6079999999999997</v>
      </c>
      <c r="T8786" s="3">
        <v>2</v>
      </c>
      <c r="U8786" s="3">
        <v>0.2</v>
      </c>
      <c r="V8786" s="3">
        <v>1.6704000000000001</v>
      </c>
    </row>
    <row r="8787" spans="1:22" ht="14.25" customHeight="1" x14ac:dyDescent="0.25">
      <c r="A8787" s="3">
        <v>8786</v>
      </c>
      <c r="B8787" s="3" t="s">
        <v>10239</v>
      </c>
      <c r="C8787" s="4">
        <f>YEAR(Table_1[[#This Row],[Order Date]])</f>
        <v>2014</v>
      </c>
      <c r="D8787" s="9">
        <v>41788</v>
      </c>
      <c r="E8787" s="3">
        <v>41793</v>
      </c>
      <c r="F8787" s="3" t="s">
        <v>50</v>
      </c>
      <c r="G8787" s="3" t="s">
        <v>6482</v>
      </c>
      <c r="H8787" s="3" t="s">
        <v>6483</v>
      </c>
      <c r="I8787" s="3" t="s">
        <v>41</v>
      </c>
      <c r="J8787" s="3" t="s">
        <v>27</v>
      </c>
      <c r="K8787" s="3" t="s">
        <v>544</v>
      </c>
      <c r="L8787" s="3" t="s">
        <v>310</v>
      </c>
      <c r="M8787" s="3">
        <v>85023</v>
      </c>
      <c r="N8787" s="3" t="s">
        <v>44</v>
      </c>
      <c r="O8787" s="3" t="s">
        <v>7698</v>
      </c>
      <c r="P8787" s="3" t="s">
        <v>71</v>
      </c>
      <c r="Q8787" s="3" t="s">
        <v>72</v>
      </c>
      <c r="R8787" s="3" t="s">
        <v>7699</v>
      </c>
      <c r="S8787" s="3">
        <v>195.96000000000004</v>
      </c>
      <c r="T8787" s="3">
        <v>5</v>
      </c>
      <c r="U8787" s="3">
        <v>0.2</v>
      </c>
      <c r="V8787" s="3">
        <v>19.596000000000018</v>
      </c>
    </row>
    <row r="8788" spans="1:22" ht="14.25" customHeight="1" x14ac:dyDescent="0.25">
      <c r="A8788" s="3">
        <v>8787</v>
      </c>
      <c r="B8788" s="3" t="s">
        <v>10239</v>
      </c>
      <c r="C8788" s="4">
        <f>YEAR(Table_1[[#This Row],[Order Date]])</f>
        <v>2014</v>
      </c>
      <c r="D8788" s="9">
        <v>41788</v>
      </c>
      <c r="E8788" s="3">
        <v>41793</v>
      </c>
      <c r="F8788" s="3" t="s">
        <v>50</v>
      </c>
      <c r="G8788" s="3" t="s">
        <v>6482</v>
      </c>
      <c r="H8788" s="3" t="s">
        <v>6483</v>
      </c>
      <c r="I8788" s="3" t="s">
        <v>41</v>
      </c>
      <c r="J8788" s="3" t="s">
        <v>27</v>
      </c>
      <c r="K8788" s="3" t="s">
        <v>544</v>
      </c>
      <c r="L8788" s="3" t="s">
        <v>310</v>
      </c>
      <c r="M8788" s="3">
        <v>85023</v>
      </c>
      <c r="N8788" s="3" t="s">
        <v>44</v>
      </c>
      <c r="O8788" s="3" t="s">
        <v>6284</v>
      </c>
      <c r="P8788" s="3" t="s">
        <v>46</v>
      </c>
      <c r="Q8788" s="3" t="s">
        <v>90</v>
      </c>
      <c r="R8788" s="3" t="s">
        <v>6285</v>
      </c>
      <c r="S8788" s="3">
        <v>15.552000000000003</v>
      </c>
      <c r="T8788" s="3">
        <v>3</v>
      </c>
      <c r="U8788" s="3">
        <v>0.2</v>
      </c>
      <c r="V8788" s="3">
        <v>5.4432</v>
      </c>
    </row>
    <row r="8789" spans="1:22" ht="14.25" customHeight="1" x14ac:dyDescent="0.25">
      <c r="A8789" s="3">
        <v>8788</v>
      </c>
      <c r="B8789" s="3" t="s">
        <v>10239</v>
      </c>
      <c r="C8789" s="4">
        <f>YEAR(Table_1[[#This Row],[Order Date]])</f>
        <v>2014</v>
      </c>
      <c r="D8789" s="9">
        <v>41788</v>
      </c>
      <c r="E8789" s="3">
        <v>41793</v>
      </c>
      <c r="F8789" s="3" t="s">
        <v>50</v>
      </c>
      <c r="G8789" s="3" t="s">
        <v>6482</v>
      </c>
      <c r="H8789" s="3" t="s">
        <v>6483</v>
      </c>
      <c r="I8789" s="3" t="s">
        <v>41</v>
      </c>
      <c r="J8789" s="3" t="s">
        <v>27</v>
      </c>
      <c r="K8789" s="3" t="s">
        <v>544</v>
      </c>
      <c r="L8789" s="3" t="s">
        <v>310</v>
      </c>
      <c r="M8789" s="3">
        <v>85023</v>
      </c>
      <c r="N8789" s="3" t="s">
        <v>44</v>
      </c>
      <c r="O8789" s="3" t="s">
        <v>478</v>
      </c>
      <c r="P8789" s="3" t="s">
        <v>71</v>
      </c>
      <c r="Q8789" s="3" t="s">
        <v>161</v>
      </c>
      <c r="R8789" s="3" t="s">
        <v>479</v>
      </c>
      <c r="S8789" s="3">
        <v>271.96800000000002</v>
      </c>
      <c r="T8789" s="3">
        <v>4</v>
      </c>
      <c r="U8789" s="3">
        <v>0.2</v>
      </c>
      <c r="V8789" s="3">
        <v>54.393599999999978</v>
      </c>
    </row>
    <row r="8790" spans="1:22" ht="14.25" customHeight="1" x14ac:dyDescent="0.25">
      <c r="A8790" s="3">
        <v>8789</v>
      </c>
      <c r="B8790" s="3" t="s">
        <v>10240</v>
      </c>
      <c r="C8790" s="4">
        <f>YEAR(Table_1[[#This Row],[Order Date]])</f>
        <v>2014</v>
      </c>
      <c r="D8790" s="9">
        <v>41806</v>
      </c>
      <c r="E8790" s="3">
        <v>41810</v>
      </c>
      <c r="F8790" s="3" t="s">
        <v>50</v>
      </c>
      <c r="G8790" s="3" t="s">
        <v>4798</v>
      </c>
      <c r="H8790" s="3" t="s">
        <v>4799</v>
      </c>
      <c r="I8790" s="3" t="s">
        <v>26</v>
      </c>
      <c r="J8790" s="3" t="s">
        <v>27</v>
      </c>
      <c r="K8790" s="3" t="s">
        <v>735</v>
      </c>
      <c r="L8790" s="3" t="s">
        <v>88</v>
      </c>
      <c r="M8790" s="3">
        <v>28110</v>
      </c>
      <c r="N8790" s="3" t="s">
        <v>30</v>
      </c>
      <c r="O8790" s="3" t="s">
        <v>3945</v>
      </c>
      <c r="P8790" s="3" t="s">
        <v>32</v>
      </c>
      <c r="Q8790" s="3" t="s">
        <v>36</v>
      </c>
      <c r="R8790" s="3" t="s">
        <v>3946</v>
      </c>
      <c r="S8790" s="3">
        <v>698.35200000000009</v>
      </c>
      <c r="T8790" s="3">
        <v>3</v>
      </c>
      <c r="U8790" s="3">
        <v>0.2</v>
      </c>
      <c r="V8790" s="3">
        <v>52.376399999999961</v>
      </c>
    </row>
    <row r="8791" spans="1:22" ht="14.25" customHeight="1" x14ac:dyDescent="0.25">
      <c r="A8791" s="3">
        <v>8790</v>
      </c>
      <c r="B8791" s="3" t="s">
        <v>10240</v>
      </c>
      <c r="C8791" s="4">
        <f>YEAR(Table_1[[#This Row],[Order Date]])</f>
        <v>2014</v>
      </c>
      <c r="D8791" s="9">
        <v>41806</v>
      </c>
      <c r="E8791" s="3">
        <v>41810</v>
      </c>
      <c r="F8791" s="3" t="s">
        <v>50</v>
      </c>
      <c r="G8791" s="3" t="s">
        <v>4798</v>
      </c>
      <c r="H8791" s="3" t="s">
        <v>4799</v>
      </c>
      <c r="I8791" s="3" t="s">
        <v>26</v>
      </c>
      <c r="J8791" s="3" t="s">
        <v>27</v>
      </c>
      <c r="K8791" s="3" t="s">
        <v>735</v>
      </c>
      <c r="L8791" s="3" t="s">
        <v>88</v>
      </c>
      <c r="M8791" s="3">
        <v>28110</v>
      </c>
      <c r="N8791" s="3" t="s">
        <v>30</v>
      </c>
      <c r="O8791" s="3" t="s">
        <v>4791</v>
      </c>
      <c r="P8791" s="3" t="s">
        <v>32</v>
      </c>
      <c r="Q8791" s="3" t="s">
        <v>33</v>
      </c>
      <c r="R8791" s="3" t="s">
        <v>4792</v>
      </c>
      <c r="S8791" s="3">
        <v>77.728000000000009</v>
      </c>
      <c r="T8791" s="3">
        <v>2</v>
      </c>
      <c r="U8791" s="3">
        <v>0.2</v>
      </c>
      <c r="V8791" s="3">
        <v>-3.8863999999999947</v>
      </c>
    </row>
    <row r="8792" spans="1:22" ht="14.25" customHeight="1" x14ac:dyDescent="0.25">
      <c r="A8792" s="3">
        <v>8791</v>
      </c>
      <c r="B8792" s="3" t="s">
        <v>10241</v>
      </c>
      <c r="C8792" s="4">
        <f>YEAR(Table_1[[#This Row],[Order Date]])</f>
        <v>2012</v>
      </c>
      <c r="D8792" s="9">
        <v>41158</v>
      </c>
      <c r="E8792" s="3">
        <v>41164</v>
      </c>
      <c r="F8792" s="3" t="s">
        <v>50</v>
      </c>
      <c r="G8792" s="3" t="s">
        <v>1149</v>
      </c>
      <c r="H8792" s="3" t="s">
        <v>1150</v>
      </c>
      <c r="I8792" s="3" t="s">
        <v>41</v>
      </c>
      <c r="J8792" s="3" t="s">
        <v>27</v>
      </c>
      <c r="K8792" s="3" t="s">
        <v>1464</v>
      </c>
      <c r="L8792" s="3" t="s">
        <v>319</v>
      </c>
      <c r="M8792" s="3">
        <v>23223</v>
      </c>
      <c r="N8792" s="3" t="s">
        <v>30</v>
      </c>
      <c r="O8792" s="3" t="s">
        <v>6227</v>
      </c>
      <c r="P8792" s="3" t="s">
        <v>46</v>
      </c>
      <c r="Q8792" s="3" t="s">
        <v>75</v>
      </c>
      <c r="R8792" s="3" t="s">
        <v>6228</v>
      </c>
      <c r="S8792" s="3">
        <v>46.62</v>
      </c>
      <c r="T8792" s="3">
        <v>9</v>
      </c>
      <c r="U8792" s="3">
        <v>0</v>
      </c>
      <c r="V8792" s="3">
        <v>21.445199999999996</v>
      </c>
    </row>
    <row r="8793" spans="1:22" ht="14.25" customHeight="1" x14ac:dyDescent="0.25">
      <c r="A8793" s="3">
        <v>8792</v>
      </c>
      <c r="B8793" s="3" t="s">
        <v>10242</v>
      </c>
      <c r="C8793" s="4">
        <f>YEAR(Table_1[[#This Row],[Order Date]])</f>
        <v>2014</v>
      </c>
      <c r="D8793" s="9">
        <v>41717</v>
      </c>
      <c r="E8793" s="3">
        <v>41723</v>
      </c>
      <c r="F8793" s="3" t="s">
        <v>50</v>
      </c>
      <c r="G8793" s="3" t="s">
        <v>5615</v>
      </c>
      <c r="H8793" s="3" t="s">
        <v>5616</v>
      </c>
      <c r="I8793" s="3" t="s">
        <v>26</v>
      </c>
      <c r="J8793" s="3" t="s">
        <v>27</v>
      </c>
      <c r="K8793" s="3" t="s">
        <v>184</v>
      </c>
      <c r="L8793" s="3" t="s">
        <v>104</v>
      </c>
      <c r="M8793" s="3">
        <v>77041</v>
      </c>
      <c r="N8793" s="3" t="s">
        <v>105</v>
      </c>
      <c r="O8793" s="3" t="s">
        <v>2584</v>
      </c>
      <c r="P8793" s="3" t="s">
        <v>71</v>
      </c>
      <c r="Q8793" s="3" t="s">
        <v>72</v>
      </c>
      <c r="R8793" s="3" t="s">
        <v>2585</v>
      </c>
      <c r="S8793" s="3">
        <v>537.54399999999998</v>
      </c>
      <c r="T8793" s="3">
        <v>7</v>
      </c>
      <c r="U8793" s="3">
        <v>0.2</v>
      </c>
      <c r="V8793" s="3">
        <v>47.035099999999971</v>
      </c>
    </row>
    <row r="8794" spans="1:22" ht="14.25" customHeight="1" x14ac:dyDescent="0.25">
      <c r="A8794" s="3">
        <v>8793</v>
      </c>
      <c r="B8794" s="3" t="s">
        <v>10243</v>
      </c>
      <c r="C8794" s="4">
        <f>YEAR(Table_1[[#This Row],[Order Date]])</f>
        <v>2011</v>
      </c>
      <c r="D8794" s="9">
        <v>40896</v>
      </c>
      <c r="E8794" s="3">
        <v>40898</v>
      </c>
      <c r="F8794" s="3" t="s">
        <v>188</v>
      </c>
      <c r="G8794" s="3" t="s">
        <v>1383</v>
      </c>
      <c r="H8794" s="3" t="s">
        <v>1384</v>
      </c>
      <c r="I8794" s="3" t="s">
        <v>41</v>
      </c>
      <c r="J8794" s="3" t="s">
        <v>27</v>
      </c>
      <c r="K8794" s="3" t="s">
        <v>42</v>
      </c>
      <c r="L8794" s="3" t="s">
        <v>43</v>
      </c>
      <c r="M8794" s="3">
        <v>90008</v>
      </c>
      <c r="N8794" s="3" t="s">
        <v>44</v>
      </c>
      <c r="O8794" s="3" t="s">
        <v>2227</v>
      </c>
      <c r="P8794" s="3" t="s">
        <v>46</v>
      </c>
      <c r="Q8794" s="3" t="s">
        <v>47</v>
      </c>
      <c r="R8794" s="3" t="s">
        <v>2228</v>
      </c>
      <c r="S8794" s="3">
        <v>14.62</v>
      </c>
      <c r="T8794" s="3">
        <v>2</v>
      </c>
      <c r="U8794" s="3">
        <v>0</v>
      </c>
      <c r="V8794" s="3">
        <v>6.8713999999999995</v>
      </c>
    </row>
    <row r="8795" spans="1:22" ht="14.25" customHeight="1" x14ac:dyDescent="0.25">
      <c r="A8795" s="3">
        <v>8794</v>
      </c>
      <c r="B8795" s="3" t="s">
        <v>10243</v>
      </c>
      <c r="C8795" s="4">
        <f>YEAR(Table_1[[#This Row],[Order Date]])</f>
        <v>2011</v>
      </c>
      <c r="D8795" s="9">
        <v>40896</v>
      </c>
      <c r="E8795" s="3">
        <v>40898</v>
      </c>
      <c r="F8795" s="3" t="s">
        <v>188</v>
      </c>
      <c r="G8795" s="3" t="s">
        <v>1383</v>
      </c>
      <c r="H8795" s="3" t="s">
        <v>1384</v>
      </c>
      <c r="I8795" s="3" t="s">
        <v>41</v>
      </c>
      <c r="J8795" s="3" t="s">
        <v>27</v>
      </c>
      <c r="K8795" s="3" t="s">
        <v>42</v>
      </c>
      <c r="L8795" s="3" t="s">
        <v>43</v>
      </c>
      <c r="M8795" s="3">
        <v>90008</v>
      </c>
      <c r="N8795" s="3" t="s">
        <v>44</v>
      </c>
      <c r="O8795" s="3" t="s">
        <v>1880</v>
      </c>
      <c r="P8795" s="3" t="s">
        <v>46</v>
      </c>
      <c r="Q8795" s="3" t="s">
        <v>269</v>
      </c>
      <c r="R8795" s="3" t="s">
        <v>1881</v>
      </c>
      <c r="S8795" s="3">
        <v>22.549999999999997</v>
      </c>
      <c r="T8795" s="3">
        <v>5</v>
      </c>
      <c r="U8795" s="3">
        <v>0</v>
      </c>
      <c r="V8795" s="3">
        <v>8.7945000000000011</v>
      </c>
    </row>
    <row r="8796" spans="1:22" ht="14.25" customHeight="1" x14ac:dyDescent="0.25">
      <c r="A8796" s="3">
        <v>8795</v>
      </c>
      <c r="B8796" s="3" t="s">
        <v>10243</v>
      </c>
      <c r="C8796" s="4">
        <f>YEAR(Table_1[[#This Row],[Order Date]])</f>
        <v>2011</v>
      </c>
      <c r="D8796" s="9">
        <v>40896</v>
      </c>
      <c r="E8796" s="3">
        <v>40898</v>
      </c>
      <c r="F8796" s="3" t="s">
        <v>188</v>
      </c>
      <c r="G8796" s="3" t="s">
        <v>1383</v>
      </c>
      <c r="H8796" s="3" t="s">
        <v>1384</v>
      </c>
      <c r="I8796" s="3" t="s">
        <v>41</v>
      </c>
      <c r="J8796" s="3" t="s">
        <v>27</v>
      </c>
      <c r="K8796" s="3" t="s">
        <v>42</v>
      </c>
      <c r="L8796" s="3" t="s">
        <v>43</v>
      </c>
      <c r="M8796" s="3">
        <v>90008</v>
      </c>
      <c r="N8796" s="3" t="s">
        <v>44</v>
      </c>
      <c r="O8796" s="3" t="s">
        <v>5236</v>
      </c>
      <c r="P8796" s="3" t="s">
        <v>71</v>
      </c>
      <c r="Q8796" s="3" t="s">
        <v>72</v>
      </c>
      <c r="R8796" s="3" t="s">
        <v>5237</v>
      </c>
      <c r="S8796" s="3">
        <v>583.79999999999995</v>
      </c>
      <c r="T8796" s="3">
        <v>5</v>
      </c>
      <c r="U8796" s="3">
        <v>0.2</v>
      </c>
      <c r="V8796" s="3">
        <v>72.974999999999909</v>
      </c>
    </row>
    <row r="8797" spans="1:22" ht="14.25" customHeight="1" x14ac:dyDescent="0.25">
      <c r="A8797" s="3">
        <v>8796</v>
      </c>
      <c r="B8797" s="3" t="s">
        <v>10243</v>
      </c>
      <c r="C8797" s="4">
        <f>YEAR(Table_1[[#This Row],[Order Date]])</f>
        <v>2011</v>
      </c>
      <c r="D8797" s="9">
        <v>40896</v>
      </c>
      <c r="E8797" s="3">
        <v>40898</v>
      </c>
      <c r="F8797" s="3" t="s">
        <v>188</v>
      </c>
      <c r="G8797" s="3" t="s">
        <v>1383</v>
      </c>
      <c r="H8797" s="3" t="s">
        <v>1384</v>
      </c>
      <c r="I8797" s="3" t="s">
        <v>41</v>
      </c>
      <c r="J8797" s="3" t="s">
        <v>27</v>
      </c>
      <c r="K8797" s="3" t="s">
        <v>42</v>
      </c>
      <c r="L8797" s="3" t="s">
        <v>43</v>
      </c>
      <c r="M8797" s="3">
        <v>90008</v>
      </c>
      <c r="N8797" s="3" t="s">
        <v>44</v>
      </c>
      <c r="O8797" s="3" t="s">
        <v>2586</v>
      </c>
      <c r="P8797" s="3" t="s">
        <v>71</v>
      </c>
      <c r="Q8797" s="3" t="s">
        <v>72</v>
      </c>
      <c r="R8797" s="3" t="s">
        <v>2587</v>
      </c>
      <c r="S8797" s="3">
        <v>211.16800000000001</v>
      </c>
      <c r="T8797" s="3">
        <v>4</v>
      </c>
      <c r="U8797" s="3">
        <v>0.2</v>
      </c>
      <c r="V8797" s="3">
        <v>15.837600000000009</v>
      </c>
    </row>
    <row r="8798" spans="1:22" ht="14.25" customHeight="1" x14ac:dyDescent="0.25">
      <c r="A8798" s="3">
        <v>8797</v>
      </c>
      <c r="B8798" s="3" t="s">
        <v>10244</v>
      </c>
      <c r="C8798" s="4">
        <f>YEAR(Table_1[[#This Row],[Order Date]])</f>
        <v>2013</v>
      </c>
      <c r="D8798" s="9">
        <v>41463</v>
      </c>
      <c r="E8798" s="3">
        <v>41469</v>
      </c>
      <c r="F8798" s="3" t="s">
        <v>50</v>
      </c>
      <c r="G8798" s="3" t="s">
        <v>671</v>
      </c>
      <c r="H8798" s="3" t="s">
        <v>672</v>
      </c>
      <c r="I8798" s="3" t="s">
        <v>26</v>
      </c>
      <c r="J8798" s="3" t="s">
        <v>27</v>
      </c>
      <c r="K8798" s="3" t="s">
        <v>154</v>
      </c>
      <c r="L8798" s="3" t="s">
        <v>121</v>
      </c>
      <c r="M8798" s="3">
        <v>84057</v>
      </c>
      <c r="N8798" s="3" t="s">
        <v>44</v>
      </c>
      <c r="O8798" s="3" t="s">
        <v>1898</v>
      </c>
      <c r="P8798" s="3" t="s">
        <v>46</v>
      </c>
      <c r="Q8798" s="3" t="s">
        <v>90</v>
      </c>
      <c r="R8798" s="3" t="s">
        <v>1899</v>
      </c>
      <c r="S8798" s="3">
        <v>12.96</v>
      </c>
      <c r="T8798" s="3">
        <v>2</v>
      </c>
      <c r="U8798" s="3">
        <v>0</v>
      </c>
      <c r="V8798" s="3">
        <v>6.2208000000000006</v>
      </c>
    </row>
    <row r="8799" spans="1:22" ht="14.25" customHeight="1" x14ac:dyDescent="0.25">
      <c r="A8799" s="3">
        <v>8798</v>
      </c>
      <c r="B8799" s="3" t="s">
        <v>10244</v>
      </c>
      <c r="C8799" s="4">
        <f>YEAR(Table_1[[#This Row],[Order Date]])</f>
        <v>2013</v>
      </c>
      <c r="D8799" s="9">
        <v>41463</v>
      </c>
      <c r="E8799" s="3">
        <v>41469</v>
      </c>
      <c r="F8799" s="3" t="s">
        <v>50</v>
      </c>
      <c r="G8799" s="3" t="s">
        <v>671</v>
      </c>
      <c r="H8799" s="3" t="s">
        <v>672</v>
      </c>
      <c r="I8799" s="3" t="s">
        <v>26</v>
      </c>
      <c r="J8799" s="3" t="s">
        <v>27</v>
      </c>
      <c r="K8799" s="3" t="s">
        <v>154</v>
      </c>
      <c r="L8799" s="3" t="s">
        <v>121</v>
      </c>
      <c r="M8799" s="3">
        <v>84057</v>
      </c>
      <c r="N8799" s="3" t="s">
        <v>44</v>
      </c>
      <c r="O8799" s="3" t="s">
        <v>4996</v>
      </c>
      <c r="P8799" s="3" t="s">
        <v>46</v>
      </c>
      <c r="Q8799" s="3" t="s">
        <v>68</v>
      </c>
      <c r="R8799" s="3" t="s">
        <v>4997</v>
      </c>
      <c r="S8799" s="3">
        <v>45.98</v>
      </c>
      <c r="T8799" s="3">
        <v>2</v>
      </c>
      <c r="U8799" s="3">
        <v>0</v>
      </c>
      <c r="V8799" s="3">
        <v>12.874400000000001</v>
      </c>
    </row>
    <row r="8800" spans="1:22" ht="14.25" customHeight="1" x14ac:dyDescent="0.25">
      <c r="A8800" s="3">
        <v>8799</v>
      </c>
      <c r="B8800" s="3" t="s">
        <v>10245</v>
      </c>
      <c r="C8800" s="4">
        <f>YEAR(Table_1[[#This Row],[Order Date]])</f>
        <v>2013</v>
      </c>
      <c r="D8800" s="9">
        <v>41371</v>
      </c>
      <c r="E8800" s="3">
        <v>41375</v>
      </c>
      <c r="F8800" s="3" t="s">
        <v>50</v>
      </c>
      <c r="G8800" s="3" t="s">
        <v>785</v>
      </c>
      <c r="H8800" s="3" t="s">
        <v>786</v>
      </c>
      <c r="I8800" s="3" t="s">
        <v>102</v>
      </c>
      <c r="J8800" s="3" t="s">
        <v>27</v>
      </c>
      <c r="K8800" s="3" t="s">
        <v>2221</v>
      </c>
      <c r="L8800" s="3" t="s">
        <v>5203</v>
      </c>
      <c r="M8800" s="3" t="s">
        <v>5204</v>
      </c>
      <c r="N8800" s="3" t="s">
        <v>148</v>
      </c>
      <c r="O8800" s="3" t="s">
        <v>5628</v>
      </c>
      <c r="P8800" s="3" t="s">
        <v>71</v>
      </c>
      <c r="Q8800" s="3" t="s">
        <v>72</v>
      </c>
      <c r="R8800" s="3" t="s">
        <v>5629</v>
      </c>
      <c r="S8800" s="3">
        <v>1294.75</v>
      </c>
      <c r="T8800" s="3">
        <v>5</v>
      </c>
      <c r="U8800" s="3">
        <v>0</v>
      </c>
      <c r="V8800" s="3">
        <v>336.63499999999999</v>
      </c>
    </row>
    <row r="8801" spans="1:22" ht="14.25" customHeight="1" x14ac:dyDescent="0.25">
      <c r="A8801" s="3">
        <v>8800</v>
      </c>
      <c r="B8801" s="3" t="s">
        <v>10246</v>
      </c>
      <c r="C8801" s="4">
        <f>YEAR(Table_1[[#This Row],[Order Date]])</f>
        <v>2011</v>
      </c>
      <c r="D8801" s="9">
        <v>40671</v>
      </c>
      <c r="E8801" s="3">
        <v>40673</v>
      </c>
      <c r="F8801" s="3" t="s">
        <v>188</v>
      </c>
      <c r="G8801" s="3" t="s">
        <v>3450</v>
      </c>
      <c r="H8801" s="3" t="s">
        <v>3451</v>
      </c>
      <c r="I8801" s="3" t="s">
        <v>26</v>
      </c>
      <c r="J8801" s="3" t="s">
        <v>27</v>
      </c>
      <c r="K8801" s="3" t="s">
        <v>146</v>
      </c>
      <c r="L8801" s="3" t="s">
        <v>147</v>
      </c>
      <c r="M8801" s="3">
        <v>19134</v>
      </c>
      <c r="N8801" s="3" t="s">
        <v>148</v>
      </c>
      <c r="O8801" s="3" t="s">
        <v>1215</v>
      </c>
      <c r="P8801" s="3" t="s">
        <v>71</v>
      </c>
      <c r="Q8801" s="3" t="s">
        <v>1216</v>
      </c>
      <c r="R8801" s="3" t="s">
        <v>1217</v>
      </c>
      <c r="S8801" s="3">
        <v>1799.9699999999998</v>
      </c>
      <c r="T8801" s="3">
        <v>5</v>
      </c>
      <c r="U8801" s="3">
        <v>0.4</v>
      </c>
      <c r="V8801" s="3">
        <v>239.99600000000009</v>
      </c>
    </row>
    <row r="8802" spans="1:22" ht="14.25" customHeight="1" x14ac:dyDescent="0.25">
      <c r="A8802" s="3">
        <v>8801</v>
      </c>
      <c r="B8802" s="3" t="s">
        <v>10247</v>
      </c>
      <c r="C8802" s="4">
        <f>YEAR(Table_1[[#This Row],[Order Date]])</f>
        <v>2014</v>
      </c>
      <c r="D8802" s="9">
        <v>41967</v>
      </c>
      <c r="E8802" s="3">
        <v>41971</v>
      </c>
      <c r="F8802" s="3" t="s">
        <v>50</v>
      </c>
      <c r="G8802" s="3" t="s">
        <v>2420</v>
      </c>
      <c r="H8802" s="3" t="s">
        <v>2421</v>
      </c>
      <c r="I8802" s="3" t="s">
        <v>41</v>
      </c>
      <c r="J8802" s="3" t="s">
        <v>27</v>
      </c>
      <c r="K8802" s="3" t="s">
        <v>303</v>
      </c>
      <c r="L8802" s="3" t="s">
        <v>211</v>
      </c>
      <c r="M8802" s="3">
        <v>60623</v>
      </c>
      <c r="N8802" s="3" t="s">
        <v>105</v>
      </c>
      <c r="O8802" s="3" t="s">
        <v>5226</v>
      </c>
      <c r="P8802" s="3" t="s">
        <v>46</v>
      </c>
      <c r="Q8802" s="3" t="s">
        <v>90</v>
      </c>
      <c r="R8802" s="3" t="s">
        <v>5227</v>
      </c>
      <c r="S8802" s="3">
        <v>10.688000000000001</v>
      </c>
      <c r="T8802" s="3">
        <v>2</v>
      </c>
      <c r="U8802" s="3">
        <v>0.2</v>
      </c>
      <c r="V8802" s="3">
        <v>3.7407999999999997</v>
      </c>
    </row>
    <row r="8803" spans="1:22" ht="14.25" customHeight="1" x14ac:dyDescent="0.25">
      <c r="A8803" s="3">
        <v>8802</v>
      </c>
      <c r="B8803" s="3" t="s">
        <v>10248</v>
      </c>
      <c r="C8803" s="4">
        <f>YEAR(Table_1[[#This Row],[Order Date]])</f>
        <v>2013</v>
      </c>
      <c r="D8803" s="9">
        <v>41589</v>
      </c>
      <c r="E8803" s="3">
        <v>41591</v>
      </c>
      <c r="F8803" s="3" t="s">
        <v>188</v>
      </c>
      <c r="G8803" s="3" t="s">
        <v>7899</v>
      </c>
      <c r="H8803" s="3" t="s">
        <v>7900</v>
      </c>
      <c r="I8803" s="3" t="s">
        <v>26</v>
      </c>
      <c r="J8803" s="3" t="s">
        <v>27</v>
      </c>
      <c r="K8803" s="3" t="s">
        <v>4847</v>
      </c>
      <c r="L8803" s="3" t="s">
        <v>649</v>
      </c>
      <c r="M8803" s="3">
        <v>73120</v>
      </c>
      <c r="N8803" s="3" t="s">
        <v>105</v>
      </c>
      <c r="O8803" s="3" t="s">
        <v>7988</v>
      </c>
      <c r="P8803" s="3" t="s">
        <v>71</v>
      </c>
      <c r="Q8803" s="3" t="s">
        <v>72</v>
      </c>
      <c r="R8803" s="3" t="s">
        <v>7989</v>
      </c>
      <c r="S8803" s="3">
        <v>221.98</v>
      </c>
      <c r="T8803" s="3">
        <v>2</v>
      </c>
      <c r="U8803" s="3">
        <v>0</v>
      </c>
      <c r="V8803" s="3">
        <v>62.15440000000001</v>
      </c>
    </row>
    <row r="8804" spans="1:22" ht="14.25" customHeight="1" x14ac:dyDescent="0.25">
      <c r="A8804" s="3">
        <v>8803</v>
      </c>
      <c r="B8804" s="3" t="s">
        <v>10248</v>
      </c>
      <c r="C8804" s="4">
        <f>YEAR(Table_1[[#This Row],[Order Date]])</f>
        <v>2013</v>
      </c>
      <c r="D8804" s="9">
        <v>41589</v>
      </c>
      <c r="E8804" s="3">
        <v>41591</v>
      </c>
      <c r="F8804" s="3" t="s">
        <v>188</v>
      </c>
      <c r="G8804" s="3" t="s">
        <v>7899</v>
      </c>
      <c r="H8804" s="3" t="s">
        <v>7900</v>
      </c>
      <c r="I8804" s="3" t="s">
        <v>26</v>
      </c>
      <c r="J8804" s="3" t="s">
        <v>27</v>
      </c>
      <c r="K8804" s="3" t="s">
        <v>4847</v>
      </c>
      <c r="L8804" s="3" t="s">
        <v>649</v>
      </c>
      <c r="M8804" s="3">
        <v>73120</v>
      </c>
      <c r="N8804" s="3" t="s">
        <v>105</v>
      </c>
      <c r="O8804" s="3" t="s">
        <v>4417</v>
      </c>
      <c r="P8804" s="3" t="s">
        <v>32</v>
      </c>
      <c r="Q8804" s="3" t="s">
        <v>33</v>
      </c>
      <c r="R8804" s="3" t="s">
        <v>4418</v>
      </c>
      <c r="S8804" s="3">
        <v>341.96</v>
      </c>
      <c r="T8804" s="3">
        <v>2</v>
      </c>
      <c r="U8804" s="3">
        <v>0</v>
      </c>
      <c r="V8804" s="3">
        <v>54.713599999999985</v>
      </c>
    </row>
    <row r="8805" spans="1:22" ht="14.25" customHeight="1" x14ac:dyDescent="0.25">
      <c r="A8805" s="3">
        <v>8804</v>
      </c>
      <c r="B8805" s="3" t="s">
        <v>10249</v>
      </c>
      <c r="C8805" s="4">
        <f>YEAR(Table_1[[#This Row],[Order Date]])</f>
        <v>2011</v>
      </c>
      <c r="D8805" s="9">
        <v>40908</v>
      </c>
      <c r="E8805" s="3">
        <v>40909</v>
      </c>
      <c r="F8805" s="3" t="s">
        <v>188</v>
      </c>
      <c r="G8805" s="3" t="s">
        <v>6420</v>
      </c>
      <c r="H8805" s="3" t="s">
        <v>6421</v>
      </c>
      <c r="I8805" s="3" t="s">
        <v>41</v>
      </c>
      <c r="J8805" s="3" t="s">
        <v>27</v>
      </c>
      <c r="K8805" s="3" t="s">
        <v>266</v>
      </c>
      <c r="L8805" s="3" t="s">
        <v>267</v>
      </c>
      <c r="M8805" s="3">
        <v>10035</v>
      </c>
      <c r="N8805" s="3" t="s">
        <v>148</v>
      </c>
      <c r="O8805" s="3" t="s">
        <v>2205</v>
      </c>
      <c r="P8805" s="3" t="s">
        <v>71</v>
      </c>
      <c r="Q8805" s="3" t="s">
        <v>161</v>
      </c>
      <c r="R8805" s="3" t="s">
        <v>2206</v>
      </c>
      <c r="S8805" s="3">
        <v>34.769999999999996</v>
      </c>
      <c r="T8805" s="3">
        <v>3</v>
      </c>
      <c r="U8805" s="3">
        <v>0</v>
      </c>
      <c r="V8805" s="3">
        <v>11.474099999999996</v>
      </c>
    </row>
    <row r="8806" spans="1:22" ht="14.25" customHeight="1" x14ac:dyDescent="0.25">
      <c r="A8806" s="3">
        <v>8805</v>
      </c>
      <c r="B8806" s="3" t="s">
        <v>10249</v>
      </c>
      <c r="C8806" s="4">
        <f>YEAR(Table_1[[#This Row],[Order Date]])</f>
        <v>2011</v>
      </c>
      <c r="D8806" s="9">
        <v>40908</v>
      </c>
      <c r="E8806" s="3">
        <v>40909</v>
      </c>
      <c r="F8806" s="3" t="s">
        <v>188</v>
      </c>
      <c r="G8806" s="3" t="s">
        <v>6420</v>
      </c>
      <c r="H8806" s="3" t="s">
        <v>6421</v>
      </c>
      <c r="I8806" s="3" t="s">
        <v>41</v>
      </c>
      <c r="J8806" s="3" t="s">
        <v>27</v>
      </c>
      <c r="K8806" s="3" t="s">
        <v>266</v>
      </c>
      <c r="L8806" s="3" t="s">
        <v>267</v>
      </c>
      <c r="M8806" s="3">
        <v>10035</v>
      </c>
      <c r="N8806" s="3" t="s">
        <v>148</v>
      </c>
      <c r="O8806" s="3" t="s">
        <v>708</v>
      </c>
      <c r="P8806" s="3" t="s">
        <v>46</v>
      </c>
      <c r="Q8806" s="3" t="s">
        <v>47</v>
      </c>
      <c r="R8806" s="3" t="s">
        <v>709</v>
      </c>
      <c r="S8806" s="3">
        <v>18.899999999999999</v>
      </c>
      <c r="T8806" s="3">
        <v>3</v>
      </c>
      <c r="U8806" s="3">
        <v>0</v>
      </c>
      <c r="V8806" s="3">
        <v>8.6939999999999991</v>
      </c>
    </row>
    <row r="8807" spans="1:22" ht="14.25" customHeight="1" x14ac:dyDescent="0.25">
      <c r="A8807" s="3">
        <v>8806</v>
      </c>
      <c r="B8807" s="3" t="s">
        <v>10250</v>
      </c>
      <c r="C8807" s="4">
        <f>YEAR(Table_1[[#This Row],[Order Date]])</f>
        <v>2014</v>
      </c>
      <c r="D8807" s="9">
        <v>41871</v>
      </c>
      <c r="E8807" s="3">
        <v>41875</v>
      </c>
      <c r="F8807" s="3" t="s">
        <v>50</v>
      </c>
      <c r="G8807" s="3" t="s">
        <v>1350</v>
      </c>
      <c r="H8807" s="3" t="s">
        <v>1351</v>
      </c>
      <c r="I8807" s="3" t="s">
        <v>26</v>
      </c>
      <c r="J8807" s="3" t="s">
        <v>27</v>
      </c>
      <c r="K8807" s="3" t="s">
        <v>5119</v>
      </c>
      <c r="L8807" s="3" t="s">
        <v>121</v>
      </c>
      <c r="M8807" s="3">
        <v>84106</v>
      </c>
      <c r="N8807" s="3" t="s">
        <v>44</v>
      </c>
      <c r="O8807" s="3" t="s">
        <v>4642</v>
      </c>
      <c r="P8807" s="3" t="s">
        <v>46</v>
      </c>
      <c r="Q8807" s="3" t="s">
        <v>75</v>
      </c>
      <c r="R8807" s="3" t="s">
        <v>4643</v>
      </c>
      <c r="S8807" s="3">
        <v>102.72</v>
      </c>
      <c r="T8807" s="3">
        <v>3</v>
      </c>
      <c r="U8807" s="3">
        <v>0.2</v>
      </c>
      <c r="V8807" s="3">
        <v>37.235999999999997</v>
      </c>
    </row>
    <row r="8808" spans="1:22" ht="14.25" customHeight="1" x14ac:dyDescent="0.25">
      <c r="A8808" s="3">
        <v>8807</v>
      </c>
      <c r="B8808" s="3" t="s">
        <v>10251</v>
      </c>
      <c r="C8808" s="4">
        <f>YEAR(Table_1[[#This Row],[Order Date]])</f>
        <v>2013</v>
      </c>
      <c r="D8808" s="9">
        <v>41530</v>
      </c>
      <c r="E8808" s="3">
        <v>41534</v>
      </c>
      <c r="F8808" s="3" t="s">
        <v>50</v>
      </c>
      <c r="G8808" s="3" t="s">
        <v>4924</v>
      </c>
      <c r="H8808" s="3" t="s">
        <v>4925</v>
      </c>
      <c r="I8808" s="3" t="s">
        <v>41</v>
      </c>
      <c r="J8808" s="3" t="s">
        <v>27</v>
      </c>
      <c r="K8808" s="3" t="s">
        <v>8508</v>
      </c>
      <c r="L8808" s="3" t="s">
        <v>267</v>
      </c>
      <c r="M8808" s="3">
        <v>13501</v>
      </c>
      <c r="N8808" s="3" t="s">
        <v>148</v>
      </c>
      <c r="O8808" s="3" t="s">
        <v>7792</v>
      </c>
      <c r="P8808" s="3" t="s">
        <v>32</v>
      </c>
      <c r="Q8808" s="3" t="s">
        <v>65</v>
      </c>
      <c r="R8808" s="3" t="s">
        <v>7793</v>
      </c>
      <c r="S8808" s="3">
        <v>40.479999999999997</v>
      </c>
      <c r="T8808" s="3">
        <v>2</v>
      </c>
      <c r="U8808" s="3">
        <v>0</v>
      </c>
      <c r="V8808" s="3">
        <v>14.572799999999997</v>
      </c>
    </row>
    <row r="8809" spans="1:22" ht="14.25" customHeight="1" x14ac:dyDescent="0.25">
      <c r="A8809" s="3">
        <v>8808</v>
      </c>
      <c r="B8809" s="3" t="s">
        <v>10252</v>
      </c>
      <c r="C8809" s="4">
        <f>YEAR(Table_1[[#This Row],[Order Date]])</f>
        <v>2014</v>
      </c>
      <c r="D8809" s="9">
        <v>41939</v>
      </c>
      <c r="E8809" s="3">
        <v>41944</v>
      </c>
      <c r="F8809" s="3" t="s">
        <v>50</v>
      </c>
      <c r="G8809" s="3" t="s">
        <v>3691</v>
      </c>
      <c r="H8809" s="3" t="s">
        <v>3692</v>
      </c>
      <c r="I8809" s="3" t="s">
        <v>26</v>
      </c>
      <c r="J8809" s="3" t="s">
        <v>27</v>
      </c>
      <c r="K8809" s="3" t="s">
        <v>146</v>
      </c>
      <c r="L8809" s="3" t="s">
        <v>147</v>
      </c>
      <c r="M8809" s="3">
        <v>19134</v>
      </c>
      <c r="N8809" s="3" t="s">
        <v>148</v>
      </c>
      <c r="O8809" s="3" t="s">
        <v>3144</v>
      </c>
      <c r="P8809" s="3" t="s">
        <v>46</v>
      </c>
      <c r="Q8809" s="3" t="s">
        <v>75</v>
      </c>
      <c r="R8809" s="3" t="s">
        <v>3145</v>
      </c>
      <c r="S8809" s="3">
        <v>33.282000000000004</v>
      </c>
      <c r="T8809" s="3">
        <v>3</v>
      </c>
      <c r="U8809" s="3">
        <v>0.7</v>
      </c>
      <c r="V8809" s="3">
        <v>-27.734999999999992</v>
      </c>
    </row>
    <row r="8810" spans="1:22" ht="14.25" customHeight="1" x14ac:dyDescent="0.25">
      <c r="A8810" s="3">
        <v>8809</v>
      </c>
      <c r="B8810" s="3" t="s">
        <v>10252</v>
      </c>
      <c r="C8810" s="4">
        <f>YEAR(Table_1[[#This Row],[Order Date]])</f>
        <v>2014</v>
      </c>
      <c r="D8810" s="9">
        <v>41939</v>
      </c>
      <c r="E8810" s="3">
        <v>41944</v>
      </c>
      <c r="F8810" s="3" t="s">
        <v>50</v>
      </c>
      <c r="G8810" s="3" t="s">
        <v>3691</v>
      </c>
      <c r="H8810" s="3" t="s">
        <v>3692</v>
      </c>
      <c r="I8810" s="3" t="s">
        <v>26</v>
      </c>
      <c r="J8810" s="3" t="s">
        <v>27</v>
      </c>
      <c r="K8810" s="3" t="s">
        <v>146</v>
      </c>
      <c r="L8810" s="3" t="s">
        <v>147</v>
      </c>
      <c r="M8810" s="3">
        <v>19134</v>
      </c>
      <c r="N8810" s="3" t="s">
        <v>148</v>
      </c>
      <c r="O8810" s="3" t="s">
        <v>5056</v>
      </c>
      <c r="P8810" s="3" t="s">
        <v>71</v>
      </c>
      <c r="Q8810" s="3" t="s">
        <v>72</v>
      </c>
      <c r="R8810" s="3" t="s">
        <v>5057</v>
      </c>
      <c r="S8810" s="3">
        <v>118.64999999999998</v>
      </c>
      <c r="T8810" s="3">
        <v>5</v>
      </c>
      <c r="U8810" s="3">
        <v>0.4</v>
      </c>
      <c r="V8810" s="3">
        <v>19.775000000000006</v>
      </c>
    </row>
    <row r="8811" spans="1:22" ht="14.25" customHeight="1" x14ac:dyDescent="0.25">
      <c r="A8811" s="3">
        <v>8810</v>
      </c>
      <c r="B8811" s="3" t="s">
        <v>10252</v>
      </c>
      <c r="C8811" s="4">
        <f>YEAR(Table_1[[#This Row],[Order Date]])</f>
        <v>2014</v>
      </c>
      <c r="D8811" s="9">
        <v>41939</v>
      </c>
      <c r="E8811" s="3">
        <v>41944</v>
      </c>
      <c r="F8811" s="3" t="s">
        <v>50</v>
      </c>
      <c r="G8811" s="3" t="s">
        <v>3691</v>
      </c>
      <c r="H8811" s="3" t="s">
        <v>3692</v>
      </c>
      <c r="I8811" s="3" t="s">
        <v>26</v>
      </c>
      <c r="J8811" s="3" t="s">
        <v>27</v>
      </c>
      <c r="K8811" s="3" t="s">
        <v>146</v>
      </c>
      <c r="L8811" s="3" t="s">
        <v>147</v>
      </c>
      <c r="M8811" s="3">
        <v>19134</v>
      </c>
      <c r="N8811" s="3" t="s">
        <v>148</v>
      </c>
      <c r="O8811" s="3" t="s">
        <v>3624</v>
      </c>
      <c r="P8811" s="3" t="s">
        <v>46</v>
      </c>
      <c r="Q8811" s="3" t="s">
        <v>47</v>
      </c>
      <c r="R8811" s="3" t="s">
        <v>3625</v>
      </c>
      <c r="S8811" s="3">
        <v>14.76</v>
      </c>
      <c r="T8811" s="3">
        <v>5</v>
      </c>
      <c r="U8811" s="3">
        <v>0.2</v>
      </c>
      <c r="V8811" s="3">
        <v>4.9815000000000005</v>
      </c>
    </row>
    <row r="8812" spans="1:22" ht="14.25" customHeight="1" x14ac:dyDescent="0.25">
      <c r="A8812" s="3">
        <v>8811</v>
      </c>
      <c r="B8812" s="3" t="s">
        <v>10253</v>
      </c>
      <c r="C8812" s="4">
        <f>YEAR(Table_1[[#This Row],[Order Date]])</f>
        <v>2014</v>
      </c>
      <c r="D8812" s="9">
        <v>41790</v>
      </c>
      <c r="E8812" s="3">
        <v>41795</v>
      </c>
      <c r="F8812" s="3" t="s">
        <v>50</v>
      </c>
      <c r="G8812" s="3" t="s">
        <v>3518</v>
      </c>
      <c r="H8812" s="3" t="s">
        <v>3519</v>
      </c>
      <c r="I8812" s="3" t="s">
        <v>41</v>
      </c>
      <c r="J8812" s="3" t="s">
        <v>27</v>
      </c>
      <c r="K8812" s="3" t="s">
        <v>42</v>
      </c>
      <c r="L8812" s="3" t="s">
        <v>43</v>
      </c>
      <c r="M8812" s="3">
        <v>90004</v>
      </c>
      <c r="N8812" s="3" t="s">
        <v>44</v>
      </c>
      <c r="O8812" s="3" t="s">
        <v>3700</v>
      </c>
      <c r="P8812" s="3" t="s">
        <v>46</v>
      </c>
      <c r="Q8812" s="3" t="s">
        <v>90</v>
      </c>
      <c r="R8812" s="3" t="s">
        <v>3701</v>
      </c>
      <c r="S8812" s="3">
        <v>37.520000000000003</v>
      </c>
      <c r="T8812" s="3">
        <v>4</v>
      </c>
      <c r="U8812" s="3">
        <v>0</v>
      </c>
      <c r="V8812" s="3">
        <v>18.009600000000002</v>
      </c>
    </row>
    <row r="8813" spans="1:22" ht="14.25" customHeight="1" x14ac:dyDescent="0.25">
      <c r="A8813" s="3">
        <v>8812</v>
      </c>
      <c r="B8813" s="3" t="s">
        <v>10254</v>
      </c>
      <c r="C8813" s="4">
        <f>YEAR(Table_1[[#This Row],[Order Date]])</f>
        <v>2013</v>
      </c>
      <c r="D8813" s="9">
        <v>41342</v>
      </c>
      <c r="E8813" s="3">
        <v>41347</v>
      </c>
      <c r="F8813" s="3" t="s">
        <v>50</v>
      </c>
      <c r="G8813" s="3" t="s">
        <v>628</v>
      </c>
      <c r="H8813" s="3" t="s">
        <v>629</v>
      </c>
      <c r="I8813" s="3" t="s">
        <v>41</v>
      </c>
      <c r="J8813" s="3" t="s">
        <v>27</v>
      </c>
      <c r="K8813" s="3" t="s">
        <v>328</v>
      </c>
      <c r="L8813" s="3" t="s">
        <v>238</v>
      </c>
      <c r="M8813" s="3">
        <v>49201</v>
      </c>
      <c r="N8813" s="3" t="s">
        <v>105</v>
      </c>
      <c r="O8813" s="3" t="s">
        <v>4575</v>
      </c>
      <c r="P8813" s="3" t="s">
        <v>46</v>
      </c>
      <c r="Q8813" s="3" t="s">
        <v>78</v>
      </c>
      <c r="R8813" s="3" t="s">
        <v>4576</v>
      </c>
      <c r="S8813" s="3">
        <v>207.14400000000001</v>
      </c>
      <c r="T8813" s="3">
        <v>3</v>
      </c>
      <c r="U8813" s="3">
        <v>0.1</v>
      </c>
      <c r="V8813" s="3">
        <v>48.333599999999976</v>
      </c>
    </row>
    <row r="8814" spans="1:22" ht="14.25" customHeight="1" x14ac:dyDescent="0.25">
      <c r="A8814" s="3">
        <v>8813</v>
      </c>
      <c r="B8814" s="3" t="s">
        <v>10254</v>
      </c>
      <c r="C8814" s="4">
        <f>YEAR(Table_1[[#This Row],[Order Date]])</f>
        <v>2013</v>
      </c>
      <c r="D8814" s="9">
        <v>41342</v>
      </c>
      <c r="E8814" s="3">
        <v>41347</v>
      </c>
      <c r="F8814" s="3" t="s">
        <v>50</v>
      </c>
      <c r="G8814" s="3" t="s">
        <v>628</v>
      </c>
      <c r="H8814" s="3" t="s">
        <v>629</v>
      </c>
      <c r="I8814" s="3" t="s">
        <v>41</v>
      </c>
      <c r="J8814" s="3" t="s">
        <v>27</v>
      </c>
      <c r="K8814" s="3" t="s">
        <v>328</v>
      </c>
      <c r="L8814" s="3" t="s">
        <v>238</v>
      </c>
      <c r="M8814" s="3">
        <v>49201</v>
      </c>
      <c r="N8814" s="3" t="s">
        <v>105</v>
      </c>
      <c r="O8814" s="3" t="s">
        <v>7185</v>
      </c>
      <c r="P8814" s="3" t="s">
        <v>46</v>
      </c>
      <c r="Q8814" s="3" t="s">
        <v>68</v>
      </c>
      <c r="R8814" s="3" t="s">
        <v>4224</v>
      </c>
      <c r="S8814" s="3">
        <v>13.899999999999999</v>
      </c>
      <c r="T8814" s="3">
        <v>5</v>
      </c>
      <c r="U8814" s="3">
        <v>0</v>
      </c>
      <c r="V8814" s="3">
        <v>3.7529999999999997</v>
      </c>
    </row>
    <row r="8815" spans="1:22" ht="14.25" customHeight="1" x14ac:dyDescent="0.25">
      <c r="A8815" s="3">
        <v>8814</v>
      </c>
      <c r="B8815" s="3" t="s">
        <v>10255</v>
      </c>
      <c r="C8815" s="4">
        <f>YEAR(Table_1[[#This Row],[Order Date]])</f>
        <v>2012</v>
      </c>
      <c r="D8815" s="9">
        <v>41116</v>
      </c>
      <c r="E8815" s="3">
        <v>41121</v>
      </c>
      <c r="F8815" s="3" t="s">
        <v>50</v>
      </c>
      <c r="G8815" s="3" t="s">
        <v>2632</v>
      </c>
      <c r="H8815" s="3" t="s">
        <v>2633</v>
      </c>
      <c r="I8815" s="3" t="s">
        <v>41</v>
      </c>
      <c r="J8815" s="3" t="s">
        <v>27</v>
      </c>
      <c r="K8815" s="3" t="s">
        <v>3942</v>
      </c>
      <c r="L8815" s="3" t="s">
        <v>310</v>
      </c>
      <c r="M8815" s="3">
        <v>85301</v>
      </c>
      <c r="N8815" s="3" t="s">
        <v>44</v>
      </c>
      <c r="O8815" s="3" t="s">
        <v>2481</v>
      </c>
      <c r="P8815" s="3" t="s">
        <v>32</v>
      </c>
      <c r="Q8815" s="3" t="s">
        <v>36</v>
      </c>
      <c r="R8815" s="3" t="s">
        <v>2482</v>
      </c>
      <c r="S8815" s="3">
        <v>266.35200000000003</v>
      </c>
      <c r="T8815" s="3">
        <v>3</v>
      </c>
      <c r="U8815" s="3">
        <v>0.2</v>
      </c>
      <c r="V8815" s="3">
        <v>13.317599999999985</v>
      </c>
    </row>
    <row r="8816" spans="1:22" ht="14.25" customHeight="1" x14ac:dyDescent="0.25">
      <c r="A8816" s="3">
        <v>8815</v>
      </c>
      <c r="B8816" s="3" t="s">
        <v>10256</v>
      </c>
      <c r="C8816" s="4">
        <f>YEAR(Table_1[[#This Row],[Order Date]])</f>
        <v>2012</v>
      </c>
      <c r="D8816" s="9">
        <v>41236</v>
      </c>
      <c r="E8816" s="3">
        <v>41238</v>
      </c>
      <c r="F8816" s="3" t="s">
        <v>23</v>
      </c>
      <c r="G8816" s="3" t="s">
        <v>5502</v>
      </c>
      <c r="H8816" s="3" t="s">
        <v>5503</v>
      </c>
      <c r="I8816" s="3" t="s">
        <v>26</v>
      </c>
      <c r="J8816" s="3" t="s">
        <v>27</v>
      </c>
      <c r="K8816" s="3" t="s">
        <v>521</v>
      </c>
      <c r="L8816" s="3" t="s">
        <v>245</v>
      </c>
      <c r="M8816" s="3">
        <v>19805</v>
      </c>
      <c r="N8816" s="3" t="s">
        <v>148</v>
      </c>
      <c r="O8816" s="3" t="s">
        <v>1378</v>
      </c>
      <c r="P8816" s="3" t="s">
        <v>71</v>
      </c>
      <c r="Q8816" s="3" t="s">
        <v>72</v>
      </c>
      <c r="R8816" s="3" t="s">
        <v>1379</v>
      </c>
      <c r="S8816" s="3">
        <v>307.98</v>
      </c>
      <c r="T8816" s="3">
        <v>2</v>
      </c>
      <c r="U8816" s="3">
        <v>0</v>
      </c>
      <c r="V8816" s="3">
        <v>89.314199999999971</v>
      </c>
    </row>
    <row r="8817" spans="1:22" ht="14.25" customHeight="1" x14ac:dyDescent="0.25">
      <c r="A8817" s="3">
        <v>8816</v>
      </c>
      <c r="B8817" s="3" t="s">
        <v>10256</v>
      </c>
      <c r="C8817" s="4">
        <f>YEAR(Table_1[[#This Row],[Order Date]])</f>
        <v>2012</v>
      </c>
      <c r="D8817" s="9">
        <v>41236</v>
      </c>
      <c r="E8817" s="3">
        <v>41238</v>
      </c>
      <c r="F8817" s="3" t="s">
        <v>23</v>
      </c>
      <c r="G8817" s="3" t="s">
        <v>5502</v>
      </c>
      <c r="H8817" s="3" t="s">
        <v>5503</v>
      </c>
      <c r="I8817" s="3" t="s">
        <v>26</v>
      </c>
      <c r="J8817" s="3" t="s">
        <v>27</v>
      </c>
      <c r="K8817" s="3" t="s">
        <v>521</v>
      </c>
      <c r="L8817" s="3" t="s">
        <v>245</v>
      </c>
      <c r="M8817" s="3">
        <v>19805</v>
      </c>
      <c r="N8817" s="3" t="s">
        <v>148</v>
      </c>
      <c r="O8817" s="3" t="s">
        <v>10257</v>
      </c>
      <c r="P8817" s="3" t="s">
        <v>46</v>
      </c>
      <c r="Q8817" s="3" t="s">
        <v>90</v>
      </c>
      <c r="R8817" s="3" t="s">
        <v>10258</v>
      </c>
      <c r="S8817" s="3">
        <v>44.099999999999994</v>
      </c>
      <c r="T8817" s="3">
        <v>6</v>
      </c>
      <c r="U8817" s="3">
        <v>0</v>
      </c>
      <c r="V8817" s="3">
        <v>20.726999999999997</v>
      </c>
    </row>
    <row r="8818" spans="1:22" ht="14.25" customHeight="1" x14ac:dyDescent="0.25">
      <c r="A8818" s="3">
        <v>8817</v>
      </c>
      <c r="B8818" s="3" t="s">
        <v>10256</v>
      </c>
      <c r="C8818" s="4">
        <f>YEAR(Table_1[[#This Row],[Order Date]])</f>
        <v>2012</v>
      </c>
      <c r="D8818" s="9">
        <v>41236</v>
      </c>
      <c r="E8818" s="3">
        <v>41238</v>
      </c>
      <c r="F8818" s="3" t="s">
        <v>23</v>
      </c>
      <c r="G8818" s="3" t="s">
        <v>5502</v>
      </c>
      <c r="H8818" s="3" t="s">
        <v>5503</v>
      </c>
      <c r="I8818" s="3" t="s">
        <v>26</v>
      </c>
      <c r="J8818" s="3" t="s">
        <v>27</v>
      </c>
      <c r="K8818" s="3" t="s">
        <v>521</v>
      </c>
      <c r="L8818" s="3" t="s">
        <v>245</v>
      </c>
      <c r="M8818" s="3">
        <v>19805</v>
      </c>
      <c r="N8818" s="3" t="s">
        <v>148</v>
      </c>
      <c r="O8818" s="3" t="s">
        <v>723</v>
      </c>
      <c r="P8818" s="3" t="s">
        <v>46</v>
      </c>
      <c r="Q8818" s="3" t="s">
        <v>68</v>
      </c>
      <c r="R8818" s="3" t="s">
        <v>724</v>
      </c>
      <c r="S8818" s="3">
        <v>13.12</v>
      </c>
      <c r="T8818" s="3">
        <v>4</v>
      </c>
      <c r="U8818" s="3">
        <v>0</v>
      </c>
      <c r="V8818" s="3">
        <v>5.6416000000000004</v>
      </c>
    </row>
    <row r="8819" spans="1:22" ht="14.25" customHeight="1" x14ac:dyDescent="0.25">
      <c r="A8819" s="3">
        <v>8818</v>
      </c>
      <c r="B8819" s="3" t="s">
        <v>10256</v>
      </c>
      <c r="C8819" s="4">
        <f>YEAR(Table_1[[#This Row],[Order Date]])</f>
        <v>2012</v>
      </c>
      <c r="D8819" s="9">
        <v>41236</v>
      </c>
      <c r="E8819" s="3">
        <v>41238</v>
      </c>
      <c r="F8819" s="3" t="s">
        <v>23</v>
      </c>
      <c r="G8819" s="3" t="s">
        <v>5502</v>
      </c>
      <c r="H8819" s="3" t="s">
        <v>5503</v>
      </c>
      <c r="I8819" s="3" t="s">
        <v>26</v>
      </c>
      <c r="J8819" s="3" t="s">
        <v>27</v>
      </c>
      <c r="K8819" s="3" t="s">
        <v>521</v>
      </c>
      <c r="L8819" s="3" t="s">
        <v>245</v>
      </c>
      <c r="M8819" s="3">
        <v>19805</v>
      </c>
      <c r="N8819" s="3" t="s">
        <v>148</v>
      </c>
      <c r="O8819" s="3" t="s">
        <v>6103</v>
      </c>
      <c r="P8819" s="3" t="s">
        <v>46</v>
      </c>
      <c r="Q8819" s="3" t="s">
        <v>173</v>
      </c>
      <c r="R8819" s="3" t="s">
        <v>186</v>
      </c>
      <c r="S8819" s="3">
        <v>16.559999999999999</v>
      </c>
      <c r="T8819" s="3">
        <v>2</v>
      </c>
      <c r="U8819" s="3">
        <v>0</v>
      </c>
      <c r="V8819" s="3">
        <v>7.783199999999999</v>
      </c>
    </row>
    <row r="8820" spans="1:22" ht="14.25" customHeight="1" x14ac:dyDescent="0.25">
      <c r="A8820" s="3">
        <v>8819</v>
      </c>
      <c r="B8820" s="3" t="s">
        <v>10256</v>
      </c>
      <c r="C8820" s="4">
        <f>YEAR(Table_1[[#This Row],[Order Date]])</f>
        <v>2012</v>
      </c>
      <c r="D8820" s="9">
        <v>41236</v>
      </c>
      <c r="E8820" s="3">
        <v>41238</v>
      </c>
      <c r="F8820" s="3" t="s">
        <v>23</v>
      </c>
      <c r="G8820" s="3" t="s">
        <v>5502</v>
      </c>
      <c r="H8820" s="3" t="s">
        <v>5503</v>
      </c>
      <c r="I8820" s="3" t="s">
        <v>26</v>
      </c>
      <c r="J8820" s="3" t="s">
        <v>27</v>
      </c>
      <c r="K8820" s="3" t="s">
        <v>521</v>
      </c>
      <c r="L8820" s="3" t="s">
        <v>245</v>
      </c>
      <c r="M8820" s="3">
        <v>19805</v>
      </c>
      <c r="N8820" s="3" t="s">
        <v>148</v>
      </c>
      <c r="O8820" s="3" t="s">
        <v>1898</v>
      </c>
      <c r="P8820" s="3" t="s">
        <v>46</v>
      </c>
      <c r="Q8820" s="3" t="s">
        <v>90</v>
      </c>
      <c r="R8820" s="3" t="s">
        <v>1899</v>
      </c>
      <c r="S8820" s="3">
        <v>38.880000000000003</v>
      </c>
      <c r="T8820" s="3">
        <v>6</v>
      </c>
      <c r="U8820" s="3">
        <v>0</v>
      </c>
      <c r="V8820" s="3">
        <v>18.662400000000002</v>
      </c>
    </row>
    <row r="8821" spans="1:22" ht="14.25" customHeight="1" x14ac:dyDescent="0.25">
      <c r="A8821" s="3">
        <v>8820</v>
      </c>
      <c r="B8821" s="3" t="s">
        <v>10259</v>
      </c>
      <c r="C8821" s="4">
        <f>YEAR(Table_1[[#This Row],[Order Date]])</f>
        <v>2012</v>
      </c>
      <c r="D8821" s="9">
        <v>41241</v>
      </c>
      <c r="E8821" s="3">
        <v>41245</v>
      </c>
      <c r="F8821" s="3" t="s">
        <v>50</v>
      </c>
      <c r="G8821" s="3" t="s">
        <v>3653</v>
      </c>
      <c r="H8821" s="3" t="s">
        <v>3654</v>
      </c>
      <c r="I8821" s="3" t="s">
        <v>26</v>
      </c>
      <c r="J8821" s="3" t="s">
        <v>27</v>
      </c>
      <c r="K8821" s="3" t="s">
        <v>1237</v>
      </c>
      <c r="L8821" s="3" t="s">
        <v>104</v>
      </c>
      <c r="M8821" s="3">
        <v>78745</v>
      </c>
      <c r="N8821" s="3" t="s">
        <v>105</v>
      </c>
      <c r="O8821" s="3" t="s">
        <v>2559</v>
      </c>
      <c r="P8821" s="3" t="s">
        <v>46</v>
      </c>
      <c r="Q8821" s="3" t="s">
        <v>90</v>
      </c>
      <c r="R8821" s="3" t="s">
        <v>2560</v>
      </c>
      <c r="S8821" s="3">
        <v>335.52</v>
      </c>
      <c r="T8821" s="3">
        <v>4</v>
      </c>
      <c r="U8821" s="3">
        <v>0.2</v>
      </c>
      <c r="V8821" s="3">
        <v>117.43199999999999</v>
      </c>
    </row>
    <row r="8822" spans="1:22" ht="14.25" customHeight="1" x14ac:dyDescent="0.25">
      <c r="A8822" s="3">
        <v>8821</v>
      </c>
      <c r="B8822" s="3" t="s">
        <v>10260</v>
      </c>
      <c r="C8822" s="4">
        <f>YEAR(Table_1[[#This Row],[Order Date]])</f>
        <v>2014</v>
      </c>
      <c r="D8822" s="9">
        <v>41947</v>
      </c>
      <c r="E8822" s="3">
        <v>41951</v>
      </c>
      <c r="F8822" s="3" t="s">
        <v>50</v>
      </c>
      <c r="G8822" s="3" t="s">
        <v>508</v>
      </c>
      <c r="H8822" s="3" t="s">
        <v>509</v>
      </c>
      <c r="I8822" s="3" t="s">
        <v>26</v>
      </c>
      <c r="J8822" s="3" t="s">
        <v>27</v>
      </c>
      <c r="K8822" s="3" t="s">
        <v>6051</v>
      </c>
      <c r="L8822" s="3" t="s">
        <v>54</v>
      </c>
      <c r="M8822" s="3">
        <v>32839</v>
      </c>
      <c r="N8822" s="3" t="s">
        <v>30</v>
      </c>
      <c r="O8822" s="3" t="s">
        <v>1763</v>
      </c>
      <c r="P8822" s="3" t="s">
        <v>71</v>
      </c>
      <c r="Q8822" s="3" t="s">
        <v>1216</v>
      </c>
      <c r="R8822" s="3" t="s">
        <v>1764</v>
      </c>
      <c r="S8822" s="3">
        <v>959.98400000000004</v>
      </c>
      <c r="T8822" s="3">
        <v>2</v>
      </c>
      <c r="U8822" s="3">
        <v>0.2</v>
      </c>
      <c r="V8822" s="3">
        <v>311.99479999999994</v>
      </c>
    </row>
    <row r="8823" spans="1:22" ht="14.25" customHeight="1" x14ac:dyDescent="0.25">
      <c r="A8823" s="3">
        <v>8822</v>
      </c>
      <c r="B8823" s="3" t="s">
        <v>10260</v>
      </c>
      <c r="C8823" s="4">
        <f>YEAR(Table_1[[#This Row],[Order Date]])</f>
        <v>2014</v>
      </c>
      <c r="D8823" s="9">
        <v>41947</v>
      </c>
      <c r="E8823" s="3">
        <v>41951</v>
      </c>
      <c r="F8823" s="3" t="s">
        <v>50</v>
      </c>
      <c r="G8823" s="3" t="s">
        <v>508</v>
      </c>
      <c r="H8823" s="3" t="s">
        <v>509</v>
      </c>
      <c r="I8823" s="3" t="s">
        <v>26</v>
      </c>
      <c r="J8823" s="3" t="s">
        <v>27</v>
      </c>
      <c r="K8823" s="3" t="s">
        <v>6051</v>
      </c>
      <c r="L8823" s="3" t="s">
        <v>54</v>
      </c>
      <c r="M8823" s="3">
        <v>32839</v>
      </c>
      <c r="N8823" s="3" t="s">
        <v>30</v>
      </c>
      <c r="O8823" s="3" t="s">
        <v>5217</v>
      </c>
      <c r="P8823" s="3" t="s">
        <v>46</v>
      </c>
      <c r="Q8823" s="3" t="s">
        <v>75</v>
      </c>
      <c r="R8823" s="3" t="s">
        <v>5218</v>
      </c>
      <c r="S8823" s="3">
        <v>4.0860000000000003</v>
      </c>
      <c r="T8823" s="3">
        <v>2</v>
      </c>
      <c r="U8823" s="3">
        <v>0.7</v>
      </c>
      <c r="V8823" s="3">
        <v>-2.9963999999999995</v>
      </c>
    </row>
    <row r="8824" spans="1:22" ht="14.25" customHeight="1" x14ac:dyDescent="0.25">
      <c r="A8824" s="3">
        <v>8823</v>
      </c>
      <c r="B8824" s="3" t="s">
        <v>10260</v>
      </c>
      <c r="C8824" s="4">
        <f>YEAR(Table_1[[#This Row],[Order Date]])</f>
        <v>2014</v>
      </c>
      <c r="D8824" s="9">
        <v>41947</v>
      </c>
      <c r="E8824" s="3">
        <v>41951</v>
      </c>
      <c r="F8824" s="3" t="s">
        <v>50</v>
      </c>
      <c r="G8824" s="3" t="s">
        <v>508</v>
      </c>
      <c r="H8824" s="3" t="s">
        <v>509</v>
      </c>
      <c r="I8824" s="3" t="s">
        <v>26</v>
      </c>
      <c r="J8824" s="3" t="s">
        <v>27</v>
      </c>
      <c r="K8824" s="3" t="s">
        <v>6051</v>
      </c>
      <c r="L8824" s="3" t="s">
        <v>54</v>
      </c>
      <c r="M8824" s="3">
        <v>32839</v>
      </c>
      <c r="N8824" s="3" t="s">
        <v>30</v>
      </c>
      <c r="O8824" s="3" t="s">
        <v>8358</v>
      </c>
      <c r="P8824" s="3" t="s">
        <v>46</v>
      </c>
      <c r="Q8824" s="3" t="s">
        <v>68</v>
      </c>
      <c r="R8824" s="3" t="s">
        <v>8359</v>
      </c>
      <c r="S8824" s="3">
        <v>55.984000000000009</v>
      </c>
      <c r="T8824" s="3">
        <v>2</v>
      </c>
      <c r="U8824" s="3">
        <v>0.2</v>
      </c>
      <c r="V8824" s="3">
        <v>4.1987999999999985</v>
      </c>
    </row>
    <row r="8825" spans="1:22" ht="14.25" customHeight="1" x14ac:dyDescent="0.25">
      <c r="A8825" s="3">
        <v>8824</v>
      </c>
      <c r="B8825" s="3" t="s">
        <v>10260</v>
      </c>
      <c r="C8825" s="4">
        <f>YEAR(Table_1[[#This Row],[Order Date]])</f>
        <v>2014</v>
      </c>
      <c r="D8825" s="9">
        <v>41947</v>
      </c>
      <c r="E8825" s="3">
        <v>41951</v>
      </c>
      <c r="F8825" s="3" t="s">
        <v>50</v>
      </c>
      <c r="G8825" s="3" t="s">
        <v>508</v>
      </c>
      <c r="H8825" s="3" t="s">
        <v>509</v>
      </c>
      <c r="I8825" s="3" t="s">
        <v>26</v>
      </c>
      <c r="J8825" s="3" t="s">
        <v>27</v>
      </c>
      <c r="K8825" s="3" t="s">
        <v>6051</v>
      </c>
      <c r="L8825" s="3" t="s">
        <v>54</v>
      </c>
      <c r="M8825" s="3">
        <v>32839</v>
      </c>
      <c r="N8825" s="3" t="s">
        <v>30</v>
      </c>
      <c r="O8825" s="3" t="s">
        <v>2777</v>
      </c>
      <c r="P8825" s="3" t="s">
        <v>46</v>
      </c>
      <c r="Q8825" s="3" t="s">
        <v>90</v>
      </c>
      <c r="R8825" s="3" t="s">
        <v>2778</v>
      </c>
      <c r="S8825" s="3">
        <v>10.688000000000001</v>
      </c>
      <c r="T8825" s="3">
        <v>2</v>
      </c>
      <c r="U8825" s="3">
        <v>0.2</v>
      </c>
      <c r="V8825" s="3">
        <v>3.7407999999999997</v>
      </c>
    </row>
    <row r="8826" spans="1:22" ht="14.25" customHeight="1" x14ac:dyDescent="0.25">
      <c r="A8826" s="3">
        <v>8825</v>
      </c>
      <c r="B8826" s="3" t="s">
        <v>10261</v>
      </c>
      <c r="C8826" s="4">
        <f>YEAR(Table_1[[#This Row],[Order Date]])</f>
        <v>2014</v>
      </c>
      <c r="D8826" s="9">
        <v>41720</v>
      </c>
      <c r="E8826" s="3">
        <v>41722</v>
      </c>
      <c r="F8826" s="3" t="s">
        <v>23</v>
      </c>
      <c r="G8826" s="3" t="s">
        <v>274</v>
      </c>
      <c r="H8826" s="3" t="s">
        <v>275</v>
      </c>
      <c r="I8826" s="3" t="s">
        <v>26</v>
      </c>
      <c r="J8826" s="3" t="s">
        <v>27</v>
      </c>
      <c r="K8826" s="3" t="s">
        <v>4771</v>
      </c>
      <c r="L8826" s="3" t="s">
        <v>147</v>
      </c>
      <c r="M8826" s="3">
        <v>19601</v>
      </c>
      <c r="N8826" s="3" t="s">
        <v>148</v>
      </c>
      <c r="O8826" s="3" t="s">
        <v>1691</v>
      </c>
      <c r="P8826" s="3" t="s">
        <v>46</v>
      </c>
      <c r="Q8826" s="3" t="s">
        <v>173</v>
      </c>
      <c r="R8826" s="3" t="s">
        <v>1692</v>
      </c>
      <c r="S8826" s="3">
        <v>8.8559999999999999</v>
      </c>
      <c r="T8826" s="3">
        <v>3</v>
      </c>
      <c r="U8826" s="3">
        <v>0.2</v>
      </c>
      <c r="V8826" s="3">
        <v>2.8781999999999992</v>
      </c>
    </row>
    <row r="8827" spans="1:22" ht="14.25" customHeight="1" x14ac:dyDescent="0.25">
      <c r="A8827" s="3">
        <v>8826</v>
      </c>
      <c r="B8827" s="3" t="s">
        <v>10262</v>
      </c>
      <c r="C8827" s="4">
        <f>YEAR(Table_1[[#This Row],[Order Date]])</f>
        <v>2012</v>
      </c>
      <c r="D8827" s="9">
        <v>41262</v>
      </c>
      <c r="E8827" s="3">
        <v>41265</v>
      </c>
      <c r="F8827" s="3" t="s">
        <v>188</v>
      </c>
      <c r="G8827" s="3" t="s">
        <v>1308</v>
      </c>
      <c r="H8827" s="3" t="s">
        <v>1309</v>
      </c>
      <c r="I8827" s="3" t="s">
        <v>26</v>
      </c>
      <c r="J8827" s="3" t="s">
        <v>27</v>
      </c>
      <c r="K8827" s="3" t="s">
        <v>146</v>
      </c>
      <c r="L8827" s="3" t="s">
        <v>147</v>
      </c>
      <c r="M8827" s="3">
        <v>19134</v>
      </c>
      <c r="N8827" s="3" t="s">
        <v>148</v>
      </c>
      <c r="O8827" s="3" t="s">
        <v>4757</v>
      </c>
      <c r="P8827" s="3" t="s">
        <v>46</v>
      </c>
      <c r="Q8827" s="3" t="s">
        <v>47</v>
      </c>
      <c r="R8827" s="3" t="s">
        <v>4758</v>
      </c>
      <c r="S8827" s="3">
        <v>6.911999999999999</v>
      </c>
      <c r="T8827" s="3">
        <v>3</v>
      </c>
      <c r="U8827" s="3">
        <v>0.2</v>
      </c>
      <c r="V8827" s="3">
        <v>2.5056000000000003</v>
      </c>
    </row>
    <row r="8828" spans="1:22" ht="14.25" customHeight="1" x14ac:dyDescent="0.25">
      <c r="A8828" s="3">
        <v>8827</v>
      </c>
      <c r="B8828" s="3" t="s">
        <v>10263</v>
      </c>
      <c r="C8828" s="4">
        <f>YEAR(Table_1[[#This Row],[Order Date]])</f>
        <v>2011</v>
      </c>
      <c r="D8828" s="9">
        <v>40635</v>
      </c>
      <c r="E8828" s="3">
        <v>40639</v>
      </c>
      <c r="F8828" s="3" t="s">
        <v>23</v>
      </c>
      <c r="G8828" s="3" t="s">
        <v>6696</v>
      </c>
      <c r="H8828" s="3" t="s">
        <v>6697</v>
      </c>
      <c r="I8828" s="3" t="s">
        <v>26</v>
      </c>
      <c r="J8828" s="3" t="s">
        <v>27</v>
      </c>
      <c r="K8828" s="3" t="s">
        <v>184</v>
      </c>
      <c r="L8828" s="3" t="s">
        <v>104</v>
      </c>
      <c r="M8828" s="3">
        <v>77095</v>
      </c>
      <c r="N8828" s="3" t="s">
        <v>105</v>
      </c>
      <c r="O8828" s="3" t="s">
        <v>1865</v>
      </c>
      <c r="P8828" s="3" t="s">
        <v>46</v>
      </c>
      <c r="Q8828" s="3" t="s">
        <v>90</v>
      </c>
      <c r="R8828" s="3" t="s">
        <v>1866</v>
      </c>
      <c r="S8828" s="3">
        <v>26.720000000000002</v>
      </c>
      <c r="T8828" s="3">
        <v>5</v>
      </c>
      <c r="U8828" s="3">
        <v>0.2</v>
      </c>
      <c r="V8828" s="3">
        <v>9.3520000000000003</v>
      </c>
    </row>
    <row r="8829" spans="1:22" ht="14.25" customHeight="1" x14ac:dyDescent="0.25">
      <c r="A8829" s="3">
        <v>8828</v>
      </c>
      <c r="B8829" s="3" t="s">
        <v>10263</v>
      </c>
      <c r="C8829" s="4">
        <f>YEAR(Table_1[[#This Row],[Order Date]])</f>
        <v>2011</v>
      </c>
      <c r="D8829" s="9">
        <v>40635</v>
      </c>
      <c r="E8829" s="3">
        <v>40639</v>
      </c>
      <c r="F8829" s="3" t="s">
        <v>23</v>
      </c>
      <c r="G8829" s="3" t="s">
        <v>6696</v>
      </c>
      <c r="H8829" s="3" t="s">
        <v>6697</v>
      </c>
      <c r="I8829" s="3" t="s">
        <v>26</v>
      </c>
      <c r="J8829" s="3" t="s">
        <v>27</v>
      </c>
      <c r="K8829" s="3" t="s">
        <v>184</v>
      </c>
      <c r="L8829" s="3" t="s">
        <v>104</v>
      </c>
      <c r="M8829" s="3">
        <v>77095</v>
      </c>
      <c r="N8829" s="3" t="s">
        <v>105</v>
      </c>
      <c r="O8829" s="3" t="s">
        <v>8690</v>
      </c>
      <c r="P8829" s="3" t="s">
        <v>46</v>
      </c>
      <c r="Q8829" s="3" t="s">
        <v>90</v>
      </c>
      <c r="R8829" s="3" t="s">
        <v>8691</v>
      </c>
      <c r="S8829" s="3">
        <v>33.488000000000007</v>
      </c>
      <c r="T8829" s="3">
        <v>7</v>
      </c>
      <c r="U8829" s="3">
        <v>0.2</v>
      </c>
      <c r="V8829" s="3">
        <v>10.464999999999998</v>
      </c>
    </row>
    <row r="8830" spans="1:22" ht="14.25" customHeight="1" x14ac:dyDescent="0.25">
      <c r="A8830" s="3">
        <v>8829</v>
      </c>
      <c r="B8830" s="3" t="s">
        <v>10264</v>
      </c>
      <c r="C8830" s="4">
        <f>YEAR(Table_1[[#This Row],[Order Date]])</f>
        <v>2012</v>
      </c>
      <c r="D8830" s="9">
        <v>41065</v>
      </c>
      <c r="E8830" s="3">
        <v>41069</v>
      </c>
      <c r="F8830" s="3" t="s">
        <v>50</v>
      </c>
      <c r="G8830" s="3" t="s">
        <v>1532</v>
      </c>
      <c r="H8830" s="3" t="s">
        <v>1533</v>
      </c>
      <c r="I8830" s="3" t="s">
        <v>41</v>
      </c>
      <c r="J8830" s="3" t="s">
        <v>27</v>
      </c>
      <c r="K8830" s="3" t="s">
        <v>9306</v>
      </c>
      <c r="L8830" s="3" t="s">
        <v>596</v>
      </c>
      <c r="M8830" s="3">
        <v>63301</v>
      </c>
      <c r="N8830" s="3" t="s">
        <v>105</v>
      </c>
      <c r="O8830" s="3" t="s">
        <v>4635</v>
      </c>
      <c r="P8830" s="3" t="s">
        <v>46</v>
      </c>
      <c r="Q8830" s="3" t="s">
        <v>90</v>
      </c>
      <c r="R8830" s="3" t="s">
        <v>4636</v>
      </c>
      <c r="S8830" s="3">
        <v>10.56</v>
      </c>
      <c r="T8830" s="3">
        <v>2</v>
      </c>
      <c r="U8830" s="3">
        <v>0</v>
      </c>
      <c r="V8830" s="3">
        <v>4.7519999999999998</v>
      </c>
    </row>
    <row r="8831" spans="1:22" ht="14.25" customHeight="1" x14ac:dyDescent="0.25">
      <c r="A8831" s="3">
        <v>8830</v>
      </c>
      <c r="B8831" s="3" t="s">
        <v>10265</v>
      </c>
      <c r="C8831" s="4">
        <f>YEAR(Table_1[[#This Row],[Order Date]])</f>
        <v>2011</v>
      </c>
      <c r="D8831" s="9">
        <v>40822</v>
      </c>
      <c r="E8831" s="3">
        <v>40825</v>
      </c>
      <c r="F8831" s="3" t="s">
        <v>188</v>
      </c>
      <c r="G8831" s="3" t="s">
        <v>8994</v>
      </c>
      <c r="H8831" s="3" t="s">
        <v>8995</v>
      </c>
      <c r="I8831" s="3" t="s">
        <v>41</v>
      </c>
      <c r="J8831" s="3" t="s">
        <v>27</v>
      </c>
      <c r="K8831" s="3" t="s">
        <v>4374</v>
      </c>
      <c r="L8831" s="3" t="s">
        <v>254</v>
      </c>
      <c r="M8831" s="3">
        <v>46203</v>
      </c>
      <c r="N8831" s="3" t="s">
        <v>105</v>
      </c>
      <c r="O8831" s="3" t="s">
        <v>7504</v>
      </c>
      <c r="P8831" s="3" t="s">
        <v>46</v>
      </c>
      <c r="Q8831" s="3" t="s">
        <v>59</v>
      </c>
      <c r="R8831" s="3" t="s">
        <v>7505</v>
      </c>
      <c r="S8831" s="3">
        <v>386.34</v>
      </c>
      <c r="T8831" s="3">
        <v>2</v>
      </c>
      <c r="U8831" s="3">
        <v>0</v>
      </c>
      <c r="V8831" s="3">
        <v>54.087600000000009</v>
      </c>
    </row>
    <row r="8832" spans="1:22" ht="14.25" customHeight="1" x14ac:dyDescent="0.25">
      <c r="A8832" s="3">
        <v>8831</v>
      </c>
      <c r="B8832" s="3" t="s">
        <v>10266</v>
      </c>
      <c r="C8832" s="4">
        <f>YEAR(Table_1[[#This Row],[Order Date]])</f>
        <v>2013</v>
      </c>
      <c r="D8832" s="9">
        <v>41508</v>
      </c>
      <c r="E8832" s="3">
        <v>41511</v>
      </c>
      <c r="F8832" s="3" t="s">
        <v>23</v>
      </c>
      <c r="G8832" s="3" t="s">
        <v>2853</v>
      </c>
      <c r="H8832" s="3" t="s">
        <v>2854</v>
      </c>
      <c r="I8832" s="3" t="s">
        <v>41</v>
      </c>
      <c r="J8832" s="3" t="s">
        <v>27</v>
      </c>
      <c r="K8832" s="3" t="s">
        <v>95</v>
      </c>
      <c r="L8832" s="3" t="s">
        <v>96</v>
      </c>
      <c r="M8832" s="3">
        <v>98115</v>
      </c>
      <c r="N8832" s="3" t="s">
        <v>44</v>
      </c>
      <c r="O8832" s="3" t="s">
        <v>3168</v>
      </c>
      <c r="P8832" s="3" t="s">
        <v>46</v>
      </c>
      <c r="Q8832" s="3" t="s">
        <v>75</v>
      </c>
      <c r="R8832" s="3" t="s">
        <v>3169</v>
      </c>
      <c r="S8832" s="3">
        <v>33.44</v>
      </c>
      <c r="T8832" s="3">
        <v>10</v>
      </c>
      <c r="U8832" s="3">
        <v>0.2</v>
      </c>
      <c r="V8832" s="3">
        <v>11.703999999999997</v>
      </c>
    </row>
    <row r="8833" spans="1:22" ht="14.25" customHeight="1" x14ac:dyDescent="0.25">
      <c r="A8833" s="3">
        <v>8832</v>
      </c>
      <c r="B8833" s="3" t="s">
        <v>10267</v>
      </c>
      <c r="C8833" s="4">
        <f>YEAR(Table_1[[#This Row],[Order Date]])</f>
        <v>2012</v>
      </c>
      <c r="D8833" s="9">
        <v>41228</v>
      </c>
      <c r="E8833" s="3">
        <v>41232</v>
      </c>
      <c r="F8833" s="3" t="s">
        <v>50</v>
      </c>
      <c r="G8833" s="3" t="s">
        <v>6993</v>
      </c>
      <c r="H8833" s="3" t="s">
        <v>6994</v>
      </c>
      <c r="I8833" s="3" t="s">
        <v>102</v>
      </c>
      <c r="J8833" s="3" t="s">
        <v>27</v>
      </c>
      <c r="K8833" s="3" t="s">
        <v>3323</v>
      </c>
      <c r="L8833" s="3" t="s">
        <v>319</v>
      </c>
      <c r="M8833" s="3">
        <v>22801</v>
      </c>
      <c r="N8833" s="3" t="s">
        <v>30</v>
      </c>
      <c r="O8833" s="3" t="s">
        <v>2184</v>
      </c>
      <c r="P8833" s="3" t="s">
        <v>32</v>
      </c>
      <c r="Q8833" s="3" t="s">
        <v>65</v>
      </c>
      <c r="R8833" s="3" t="s">
        <v>2185</v>
      </c>
      <c r="S8833" s="3">
        <v>39.96</v>
      </c>
      <c r="T8833" s="3">
        <v>2</v>
      </c>
      <c r="U8833" s="3">
        <v>0</v>
      </c>
      <c r="V8833" s="3">
        <v>14.3856</v>
      </c>
    </row>
    <row r="8834" spans="1:22" ht="14.25" customHeight="1" x14ac:dyDescent="0.25">
      <c r="A8834" s="3">
        <v>8833</v>
      </c>
      <c r="B8834" s="3" t="s">
        <v>10268</v>
      </c>
      <c r="C8834" s="4">
        <f>YEAR(Table_1[[#This Row],[Order Date]])</f>
        <v>2012</v>
      </c>
      <c r="D8834" s="9">
        <v>41082</v>
      </c>
      <c r="E8834" s="3">
        <v>41087</v>
      </c>
      <c r="F8834" s="3" t="s">
        <v>50</v>
      </c>
      <c r="G8834" s="3" t="s">
        <v>4348</v>
      </c>
      <c r="H8834" s="3" t="s">
        <v>4349</v>
      </c>
      <c r="I8834" s="3" t="s">
        <v>26</v>
      </c>
      <c r="J8834" s="3" t="s">
        <v>27</v>
      </c>
      <c r="K8834" s="3" t="s">
        <v>389</v>
      </c>
      <c r="L8834" s="3" t="s">
        <v>267</v>
      </c>
      <c r="M8834" s="3">
        <v>14609</v>
      </c>
      <c r="N8834" s="3" t="s">
        <v>148</v>
      </c>
      <c r="O8834" s="3" t="s">
        <v>2691</v>
      </c>
      <c r="P8834" s="3" t="s">
        <v>46</v>
      </c>
      <c r="Q8834" s="3" t="s">
        <v>75</v>
      </c>
      <c r="R8834" s="3" t="s">
        <v>2692</v>
      </c>
      <c r="S8834" s="3">
        <v>1217.568</v>
      </c>
      <c r="T8834" s="3">
        <v>2</v>
      </c>
      <c r="U8834" s="3">
        <v>0.2</v>
      </c>
      <c r="V8834" s="3">
        <v>456.58800000000002</v>
      </c>
    </row>
    <row r="8835" spans="1:22" ht="14.25" customHeight="1" x14ac:dyDescent="0.25">
      <c r="A8835" s="3">
        <v>8834</v>
      </c>
      <c r="B8835" s="3" t="s">
        <v>10269</v>
      </c>
      <c r="C8835" s="4">
        <f>YEAR(Table_1[[#This Row],[Order Date]])</f>
        <v>2014</v>
      </c>
      <c r="D8835" s="9">
        <v>41907</v>
      </c>
      <c r="E8835" s="3">
        <v>41911</v>
      </c>
      <c r="F8835" s="3" t="s">
        <v>50</v>
      </c>
      <c r="G8835" s="3" t="s">
        <v>5098</v>
      </c>
      <c r="H8835" s="3" t="s">
        <v>5099</v>
      </c>
      <c r="I8835" s="3" t="s">
        <v>102</v>
      </c>
      <c r="J8835" s="3" t="s">
        <v>27</v>
      </c>
      <c r="K8835" s="3" t="s">
        <v>7490</v>
      </c>
      <c r="L8835" s="3" t="s">
        <v>1272</v>
      </c>
      <c r="M8835" s="3">
        <v>30328</v>
      </c>
      <c r="N8835" s="3" t="s">
        <v>30</v>
      </c>
      <c r="O8835" s="3" t="s">
        <v>4014</v>
      </c>
      <c r="P8835" s="3" t="s">
        <v>46</v>
      </c>
      <c r="Q8835" s="3" t="s">
        <v>59</v>
      </c>
      <c r="R8835" s="3" t="s">
        <v>6586</v>
      </c>
      <c r="S8835" s="3">
        <v>15.51</v>
      </c>
      <c r="T8835" s="3">
        <v>1</v>
      </c>
      <c r="U8835" s="3">
        <v>0</v>
      </c>
      <c r="V8835" s="3">
        <v>3.8774999999999995</v>
      </c>
    </row>
    <row r="8836" spans="1:22" ht="14.25" customHeight="1" x14ac:dyDescent="0.25">
      <c r="A8836" s="3">
        <v>8835</v>
      </c>
      <c r="B8836" s="3" t="s">
        <v>10269</v>
      </c>
      <c r="C8836" s="4">
        <f>YEAR(Table_1[[#This Row],[Order Date]])</f>
        <v>2014</v>
      </c>
      <c r="D8836" s="9">
        <v>41907</v>
      </c>
      <c r="E8836" s="3">
        <v>41911</v>
      </c>
      <c r="F8836" s="3" t="s">
        <v>50</v>
      </c>
      <c r="G8836" s="3" t="s">
        <v>5098</v>
      </c>
      <c r="H8836" s="3" t="s">
        <v>5099</v>
      </c>
      <c r="I8836" s="3" t="s">
        <v>102</v>
      </c>
      <c r="J8836" s="3" t="s">
        <v>27</v>
      </c>
      <c r="K8836" s="3" t="s">
        <v>7490</v>
      </c>
      <c r="L8836" s="3" t="s">
        <v>1272</v>
      </c>
      <c r="M8836" s="3">
        <v>30328</v>
      </c>
      <c r="N8836" s="3" t="s">
        <v>30</v>
      </c>
      <c r="O8836" s="3" t="s">
        <v>6492</v>
      </c>
      <c r="P8836" s="3" t="s">
        <v>71</v>
      </c>
      <c r="Q8836" s="3" t="s">
        <v>72</v>
      </c>
      <c r="R8836" s="3" t="s">
        <v>6493</v>
      </c>
      <c r="S8836" s="3">
        <v>89.9</v>
      </c>
      <c r="T8836" s="3">
        <v>2</v>
      </c>
      <c r="U8836" s="3">
        <v>0</v>
      </c>
      <c r="V8836" s="3">
        <v>25.171999999999997</v>
      </c>
    </row>
    <row r="8837" spans="1:22" ht="14.25" customHeight="1" x14ac:dyDescent="0.25">
      <c r="A8837" s="3">
        <v>8836</v>
      </c>
      <c r="B8837" s="3" t="s">
        <v>10269</v>
      </c>
      <c r="C8837" s="4">
        <f>YEAR(Table_1[[#This Row],[Order Date]])</f>
        <v>2014</v>
      </c>
      <c r="D8837" s="9">
        <v>41907</v>
      </c>
      <c r="E8837" s="3">
        <v>41911</v>
      </c>
      <c r="F8837" s="3" t="s">
        <v>50</v>
      </c>
      <c r="G8837" s="3" t="s">
        <v>5098</v>
      </c>
      <c r="H8837" s="3" t="s">
        <v>5099</v>
      </c>
      <c r="I8837" s="3" t="s">
        <v>102</v>
      </c>
      <c r="J8837" s="3" t="s">
        <v>27</v>
      </c>
      <c r="K8837" s="3" t="s">
        <v>7490</v>
      </c>
      <c r="L8837" s="3" t="s">
        <v>1272</v>
      </c>
      <c r="M8837" s="3">
        <v>30328</v>
      </c>
      <c r="N8837" s="3" t="s">
        <v>30</v>
      </c>
      <c r="O8837" s="3" t="s">
        <v>8249</v>
      </c>
      <c r="P8837" s="3" t="s">
        <v>46</v>
      </c>
      <c r="Q8837" s="3" t="s">
        <v>68</v>
      </c>
      <c r="R8837" s="3" t="s">
        <v>8250</v>
      </c>
      <c r="S8837" s="3">
        <v>14.28</v>
      </c>
      <c r="T8837" s="3">
        <v>4</v>
      </c>
      <c r="U8837" s="3">
        <v>0</v>
      </c>
      <c r="V8837" s="3">
        <v>3.7127999999999997</v>
      </c>
    </row>
    <row r="8838" spans="1:22" ht="14.25" customHeight="1" x14ac:dyDescent="0.25">
      <c r="A8838" s="3">
        <v>8837</v>
      </c>
      <c r="B8838" s="3" t="s">
        <v>10269</v>
      </c>
      <c r="C8838" s="4">
        <f>YEAR(Table_1[[#This Row],[Order Date]])</f>
        <v>2014</v>
      </c>
      <c r="D8838" s="9">
        <v>41907</v>
      </c>
      <c r="E8838" s="3">
        <v>41911</v>
      </c>
      <c r="F8838" s="3" t="s">
        <v>50</v>
      </c>
      <c r="G8838" s="3" t="s">
        <v>5098</v>
      </c>
      <c r="H8838" s="3" t="s">
        <v>5099</v>
      </c>
      <c r="I8838" s="3" t="s">
        <v>102</v>
      </c>
      <c r="J8838" s="3" t="s">
        <v>27</v>
      </c>
      <c r="K8838" s="3" t="s">
        <v>7490</v>
      </c>
      <c r="L8838" s="3" t="s">
        <v>1272</v>
      </c>
      <c r="M8838" s="3">
        <v>30328</v>
      </c>
      <c r="N8838" s="3" t="s">
        <v>30</v>
      </c>
      <c r="O8838" s="3" t="s">
        <v>2949</v>
      </c>
      <c r="P8838" s="3" t="s">
        <v>46</v>
      </c>
      <c r="Q8838" s="3" t="s">
        <v>68</v>
      </c>
      <c r="R8838" s="3" t="s">
        <v>2950</v>
      </c>
      <c r="S8838" s="3">
        <v>12.72</v>
      </c>
      <c r="T8838" s="3">
        <v>3</v>
      </c>
      <c r="U8838" s="3">
        <v>0</v>
      </c>
      <c r="V8838" s="3">
        <v>4.9607999999999999</v>
      </c>
    </row>
    <row r="8839" spans="1:22" ht="14.25" customHeight="1" x14ac:dyDescent="0.25">
      <c r="A8839" s="3">
        <v>8838</v>
      </c>
      <c r="B8839" s="3" t="s">
        <v>10269</v>
      </c>
      <c r="C8839" s="4">
        <f>YEAR(Table_1[[#This Row],[Order Date]])</f>
        <v>2014</v>
      </c>
      <c r="D8839" s="9">
        <v>41907</v>
      </c>
      <c r="E8839" s="3">
        <v>41911</v>
      </c>
      <c r="F8839" s="3" t="s">
        <v>50</v>
      </c>
      <c r="G8839" s="3" t="s">
        <v>5098</v>
      </c>
      <c r="H8839" s="3" t="s">
        <v>5099</v>
      </c>
      <c r="I8839" s="3" t="s">
        <v>102</v>
      </c>
      <c r="J8839" s="3" t="s">
        <v>27</v>
      </c>
      <c r="K8839" s="3" t="s">
        <v>7490</v>
      </c>
      <c r="L8839" s="3" t="s">
        <v>1272</v>
      </c>
      <c r="M8839" s="3">
        <v>30328</v>
      </c>
      <c r="N8839" s="3" t="s">
        <v>30</v>
      </c>
      <c r="O8839" s="3" t="s">
        <v>1440</v>
      </c>
      <c r="P8839" s="3" t="s">
        <v>46</v>
      </c>
      <c r="Q8839" s="3" t="s">
        <v>47</v>
      </c>
      <c r="R8839" s="3" t="s">
        <v>1441</v>
      </c>
      <c r="S8839" s="3">
        <v>15.75</v>
      </c>
      <c r="T8839" s="3">
        <v>5</v>
      </c>
      <c r="U8839" s="3">
        <v>0</v>
      </c>
      <c r="V8839" s="3">
        <v>7.5600000000000005</v>
      </c>
    </row>
    <row r="8840" spans="1:22" ht="14.25" customHeight="1" x14ac:dyDescent="0.25">
      <c r="A8840" s="3">
        <v>8839</v>
      </c>
      <c r="B8840" s="3" t="s">
        <v>10270</v>
      </c>
      <c r="C8840" s="4">
        <f>YEAR(Table_1[[#This Row],[Order Date]])</f>
        <v>2011</v>
      </c>
      <c r="D8840" s="9">
        <v>40639</v>
      </c>
      <c r="E8840" s="3">
        <v>40643</v>
      </c>
      <c r="F8840" s="3" t="s">
        <v>23</v>
      </c>
      <c r="G8840" s="3" t="s">
        <v>3287</v>
      </c>
      <c r="H8840" s="3" t="s">
        <v>3288</v>
      </c>
      <c r="I8840" s="3" t="s">
        <v>41</v>
      </c>
      <c r="J8840" s="3" t="s">
        <v>27</v>
      </c>
      <c r="K8840" s="3" t="s">
        <v>42</v>
      </c>
      <c r="L8840" s="3" t="s">
        <v>43</v>
      </c>
      <c r="M8840" s="3">
        <v>90004</v>
      </c>
      <c r="N8840" s="3" t="s">
        <v>44</v>
      </c>
      <c r="O8840" s="3" t="s">
        <v>6805</v>
      </c>
      <c r="P8840" s="3" t="s">
        <v>46</v>
      </c>
      <c r="Q8840" s="3" t="s">
        <v>68</v>
      </c>
      <c r="R8840" s="3" t="s">
        <v>6806</v>
      </c>
      <c r="S8840" s="3">
        <v>70.949999999999989</v>
      </c>
      <c r="T8840" s="3">
        <v>3</v>
      </c>
      <c r="U8840" s="3">
        <v>0</v>
      </c>
      <c r="V8840" s="3">
        <v>18.447000000000003</v>
      </c>
    </row>
    <row r="8841" spans="1:22" ht="14.25" customHeight="1" x14ac:dyDescent="0.25">
      <c r="A8841" s="3">
        <v>8840</v>
      </c>
      <c r="B8841" s="3" t="s">
        <v>10270</v>
      </c>
      <c r="C8841" s="4">
        <f>YEAR(Table_1[[#This Row],[Order Date]])</f>
        <v>2011</v>
      </c>
      <c r="D8841" s="9">
        <v>40639</v>
      </c>
      <c r="E8841" s="3">
        <v>40643</v>
      </c>
      <c r="F8841" s="3" t="s">
        <v>23</v>
      </c>
      <c r="G8841" s="3" t="s">
        <v>3287</v>
      </c>
      <c r="H8841" s="3" t="s">
        <v>3288</v>
      </c>
      <c r="I8841" s="3" t="s">
        <v>41</v>
      </c>
      <c r="J8841" s="3" t="s">
        <v>27</v>
      </c>
      <c r="K8841" s="3" t="s">
        <v>42</v>
      </c>
      <c r="L8841" s="3" t="s">
        <v>43</v>
      </c>
      <c r="M8841" s="3">
        <v>90004</v>
      </c>
      <c r="N8841" s="3" t="s">
        <v>44</v>
      </c>
      <c r="O8841" s="3" t="s">
        <v>462</v>
      </c>
      <c r="P8841" s="3" t="s">
        <v>46</v>
      </c>
      <c r="Q8841" s="3" t="s">
        <v>75</v>
      </c>
      <c r="R8841" s="3" t="s">
        <v>463</v>
      </c>
      <c r="S8841" s="3">
        <v>65.567999999999998</v>
      </c>
      <c r="T8841" s="3">
        <v>2</v>
      </c>
      <c r="U8841" s="3">
        <v>0.2</v>
      </c>
      <c r="V8841" s="3">
        <v>23.768399999999996</v>
      </c>
    </row>
    <row r="8842" spans="1:22" ht="14.25" customHeight="1" x14ac:dyDescent="0.25">
      <c r="A8842" s="3">
        <v>8841</v>
      </c>
      <c r="B8842" s="3" t="s">
        <v>10270</v>
      </c>
      <c r="C8842" s="4">
        <f>YEAR(Table_1[[#This Row],[Order Date]])</f>
        <v>2011</v>
      </c>
      <c r="D8842" s="9">
        <v>40639</v>
      </c>
      <c r="E8842" s="3">
        <v>40643</v>
      </c>
      <c r="F8842" s="3" t="s">
        <v>23</v>
      </c>
      <c r="G8842" s="3" t="s">
        <v>3287</v>
      </c>
      <c r="H8842" s="3" t="s">
        <v>3288</v>
      </c>
      <c r="I8842" s="3" t="s">
        <v>41</v>
      </c>
      <c r="J8842" s="3" t="s">
        <v>27</v>
      </c>
      <c r="K8842" s="3" t="s">
        <v>42</v>
      </c>
      <c r="L8842" s="3" t="s">
        <v>43</v>
      </c>
      <c r="M8842" s="3">
        <v>90004</v>
      </c>
      <c r="N8842" s="3" t="s">
        <v>44</v>
      </c>
      <c r="O8842" s="3" t="s">
        <v>5475</v>
      </c>
      <c r="P8842" s="3" t="s">
        <v>71</v>
      </c>
      <c r="Q8842" s="3" t="s">
        <v>161</v>
      </c>
      <c r="R8842" s="3" t="s">
        <v>5476</v>
      </c>
      <c r="S8842" s="3">
        <v>299.96999999999997</v>
      </c>
      <c r="T8842" s="3">
        <v>3</v>
      </c>
      <c r="U8842" s="3">
        <v>0</v>
      </c>
      <c r="V8842" s="3">
        <v>131.98680000000002</v>
      </c>
    </row>
    <row r="8843" spans="1:22" ht="14.25" customHeight="1" x14ac:dyDescent="0.25">
      <c r="A8843" s="3">
        <v>8842</v>
      </c>
      <c r="B8843" s="3" t="s">
        <v>10271</v>
      </c>
      <c r="C8843" s="4">
        <f>YEAR(Table_1[[#This Row],[Order Date]])</f>
        <v>2013</v>
      </c>
      <c r="D8843" s="9">
        <v>41314</v>
      </c>
      <c r="E8843" s="3">
        <v>41318</v>
      </c>
      <c r="F8843" s="3" t="s">
        <v>50</v>
      </c>
      <c r="G8843" s="3" t="s">
        <v>2765</v>
      </c>
      <c r="H8843" s="3" t="s">
        <v>2766</v>
      </c>
      <c r="I8843" s="3" t="s">
        <v>41</v>
      </c>
      <c r="J8843" s="3" t="s">
        <v>27</v>
      </c>
      <c r="K8843" s="3" t="s">
        <v>127</v>
      </c>
      <c r="L8843" s="3" t="s">
        <v>43</v>
      </c>
      <c r="M8843" s="3">
        <v>94110</v>
      </c>
      <c r="N8843" s="3" t="s">
        <v>44</v>
      </c>
      <c r="O8843" s="3" t="s">
        <v>1018</v>
      </c>
      <c r="P8843" s="3" t="s">
        <v>71</v>
      </c>
      <c r="Q8843" s="3" t="s">
        <v>161</v>
      </c>
      <c r="R8843" s="3" t="s">
        <v>1019</v>
      </c>
      <c r="S8843" s="3">
        <v>89.97</v>
      </c>
      <c r="T8843" s="3">
        <v>3</v>
      </c>
      <c r="U8843" s="3">
        <v>0</v>
      </c>
      <c r="V8843" s="3">
        <v>39.586800000000011</v>
      </c>
    </row>
    <row r="8844" spans="1:22" ht="14.25" customHeight="1" x14ac:dyDescent="0.25">
      <c r="A8844" s="3">
        <v>8843</v>
      </c>
      <c r="B8844" s="3" t="s">
        <v>10271</v>
      </c>
      <c r="C8844" s="4">
        <f>YEAR(Table_1[[#This Row],[Order Date]])</f>
        <v>2013</v>
      </c>
      <c r="D8844" s="9">
        <v>41314</v>
      </c>
      <c r="E8844" s="3">
        <v>41318</v>
      </c>
      <c r="F8844" s="3" t="s">
        <v>50</v>
      </c>
      <c r="G8844" s="3" t="s">
        <v>2765</v>
      </c>
      <c r="H8844" s="3" t="s">
        <v>2766</v>
      </c>
      <c r="I8844" s="3" t="s">
        <v>41</v>
      </c>
      <c r="J8844" s="3" t="s">
        <v>27</v>
      </c>
      <c r="K8844" s="3" t="s">
        <v>127</v>
      </c>
      <c r="L8844" s="3" t="s">
        <v>43</v>
      </c>
      <c r="M8844" s="3">
        <v>94110</v>
      </c>
      <c r="N8844" s="3" t="s">
        <v>44</v>
      </c>
      <c r="O8844" s="3" t="s">
        <v>3089</v>
      </c>
      <c r="P8844" s="3" t="s">
        <v>71</v>
      </c>
      <c r="Q8844" s="3" t="s">
        <v>161</v>
      </c>
      <c r="R8844" s="3" t="s">
        <v>3090</v>
      </c>
      <c r="S8844" s="3">
        <v>31.86</v>
      </c>
      <c r="T8844" s="3">
        <v>2</v>
      </c>
      <c r="U8844" s="3">
        <v>0</v>
      </c>
      <c r="V8844" s="3">
        <v>11.151</v>
      </c>
    </row>
    <row r="8845" spans="1:22" ht="14.25" customHeight="1" x14ac:dyDescent="0.25">
      <c r="A8845" s="3">
        <v>8844</v>
      </c>
      <c r="B8845" s="3" t="s">
        <v>10272</v>
      </c>
      <c r="C8845" s="4">
        <f>YEAR(Table_1[[#This Row],[Order Date]])</f>
        <v>2011</v>
      </c>
      <c r="D8845" s="9">
        <v>40865</v>
      </c>
      <c r="E8845" s="3">
        <v>40867</v>
      </c>
      <c r="F8845" s="3" t="s">
        <v>23</v>
      </c>
      <c r="G8845" s="3" t="s">
        <v>371</v>
      </c>
      <c r="H8845" s="3" t="s">
        <v>372</v>
      </c>
      <c r="I8845" s="3" t="s">
        <v>41</v>
      </c>
      <c r="J8845" s="3" t="s">
        <v>27</v>
      </c>
      <c r="K8845" s="3" t="s">
        <v>409</v>
      </c>
      <c r="L8845" s="3" t="s">
        <v>229</v>
      </c>
      <c r="M8845" s="3">
        <v>55407</v>
      </c>
      <c r="N8845" s="3" t="s">
        <v>105</v>
      </c>
      <c r="O8845" s="3" t="s">
        <v>7610</v>
      </c>
      <c r="P8845" s="3" t="s">
        <v>46</v>
      </c>
      <c r="Q8845" s="3" t="s">
        <v>59</v>
      </c>
      <c r="R8845" s="3" t="s">
        <v>7611</v>
      </c>
      <c r="S8845" s="3">
        <v>67.150000000000006</v>
      </c>
      <c r="T8845" s="3">
        <v>5</v>
      </c>
      <c r="U8845" s="3">
        <v>0</v>
      </c>
      <c r="V8845" s="3">
        <v>16.787500000000001</v>
      </c>
    </row>
    <row r="8846" spans="1:22" ht="14.25" customHeight="1" x14ac:dyDescent="0.25">
      <c r="A8846" s="3">
        <v>8845</v>
      </c>
      <c r="B8846" s="3" t="s">
        <v>10273</v>
      </c>
      <c r="C8846" s="4">
        <f>YEAR(Table_1[[#This Row],[Order Date]])</f>
        <v>2014</v>
      </c>
      <c r="D8846" s="9">
        <v>41992</v>
      </c>
      <c r="E8846" s="3">
        <v>41997</v>
      </c>
      <c r="F8846" s="3" t="s">
        <v>50</v>
      </c>
      <c r="G8846" s="3" t="s">
        <v>3723</v>
      </c>
      <c r="H8846" s="3" t="s">
        <v>3724</v>
      </c>
      <c r="I8846" s="3" t="s">
        <v>26</v>
      </c>
      <c r="J8846" s="3" t="s">
        <v>27</v>
      </c>
      <c r="K8846" s="3" t="s">
        <v>497</v>
      </c>
      <c r="L8846" s="3" t="s">
        <v>498</v>
      </c>
      <c r="M8846" s="3">
        <v>43229</v>
      </c>
      <c r="N8846" s="3" t="s">
        <v>148</v>
      </c>
      <c r="O8846" s="3" t="s">
        <v>4944</v>
      </c>
      <c r="P8846" s="3" t="s">
        <v>46</v>
      </c>
      <c r="Q8846" s="3" t="s">
        <v>75</v>
      </c>
      <c r="R8846" s="3" t="s">
        <v>4945</v>
      </c>
      <c r="S8846" s="3">
        <v>7.2359999999999998</v>
      </c>
      <c r="T8846" s="3">
        <v>3</v>
      </c>
      <c r="U8846" s="3">
        <v>0.7</v>
      </c>
      <c r="V8846" s="3">
        <v>-6.0299999999999976</v>
      </c>
    </row>
    <row r="8847" spans="1:22" ht="14.25" customHeight="1" x14ac:dyDescent="0.25">
      <c r="A8847" s="3">
        <v>8846</v>
      </c>
      <c r="B8847" s="3" t="s">
        <v>10273</v>
      </c>
      <c r="C8847" s="4">
        <f>YEAR(Table_1[[#This Row],[Order Date]])</f>
        <v>2014</v>
      </c>
      <c r="D8847" s="9">
        <v>41992</v>
      </c>
      <c r="E8847" s="3">
        <v>41997</v>
      </c>
      <c r="F8847" s="3" t="s">
        <v>50</v>
      </c>
      <c r="G8847" s="3" t="s">
        <v>3723</v>
      </c>
      <c r="H8847" s="3" t="s">
        <v>3724</v>
      </c>
      <c r="I8847" s="3" t="s">
        <v>26</v>
      </c>
      <c r="J8847" s="3" t="s">
        <v>27</v>
      </c>
      <c r="K8847" s="3" t="s">
        <v>497</v>
      </c>
      <c r="L8847" s="3" t="s">
        <v>498</v>
      </c>
      <c r="M8847" s="3">
        <v>43229</v>
      </c>
      <c r="N8847" s="3" t="s">
        <v>148</v>
      </c>
      <c r="O8847" s="3" t="s">
        <v>573</v>
      </c>
      <c r="P8847" s="3" t="s">
        <v>46</v>
      </c>
      <c r="Q8847" s="3" t="s">
        <v>269</v>
      </c>
      <c r="R8847" s="3" t="s">
        <v>574</v>
      </c>
      <c r="S8847" s="3">
        <v>4.8239999999999998</v>
      </c>
      <c r="T8847" s="3">
        <v>3</v>
      </c>
      <c r="U8847" s="3">
        <v>0.2</v>
      </c>
      <c r="V8847" s="3">
        <v>1.7486999999999999</v>
      </c>
    </row>
    <row r="8848" spans="1:22" ht="14.25" customHeight="1" x14ac:dyDescent="0.25">
      <c r="A8848" s="3">
        <v>8847</v>
      </c>
      <c r="B8848" s="3" t="s">
        <v>10273</v>
      </c>
      <c r="C8848" s="4">
        <f>YEAR(Table_1[[#This Row],[Order Date]])</f>
        <v>2014</v>
      </c>
      <c r="D8848" s="9">
        <v>41992</v>
      </c>
      <c r="E8848" s="3">
        <v>41997</v>
      </c>
      <c r="F8848" s="3" t="s">
        <v>50</v>
      </c>
      <c r="G8848" s="3" t="s">
        <v>3723</v>
      </c>
      <c r="H8848" s="3" t="s">
        <v>3724</v>
      </c>
      <c r="I8848" s="3" t="s">
        <v>26</v>
      </c>
      <c r="J8848" s="3" t="s">
        <v>27</v>
      </c>
      <c r="K8848" s="3" t="s">
        <v>497</v>
      </c>
      <c r="L8848" s="3" t="s">
        <v>498</v>
      </c>
      <c r="M8848" s="3">
        <v>43229</v>
      </c>
      <c r="N8848" s="3" t="s">
        <v>148</v>
      </c>
      <c r="O8848" s="3" t="s">
        <v>1546</v>
      </c>
      <c r="P8848" s="3" t="s">
        <v>46</v>
      </c>
      <c r="Q8848" s="3" t="s">
        <v>90</v>
      </c>
      <c r="R8848" s="3" t="s">
        <v>1547</v>
      </c>
      <c r="S8848" s="3">
        <v>91.360000000000014</v>
      </c>
      <c r="T8848" s="3">
        <v>5</v>
      </c>
      <c r="U8848" s="3">
        <v>0.2</v>
      </c>
      <c r="V8848" s="3">
        <v>29.691999999999993</v>
      </c>
    </row>
    <row r="8849" spans="1:22" ht="14.25" customHeight="1" x14ac:dyDescent="0.25">
      <c r="A8849" s="3">
        <v>8848</v>
      </c>
      <c r="B8849" s="3" t="s">
        <v>10273</v>
      </c>
      <c r="C8849" s="4">
        <f>YEAR(Table_1[[#This Row],[Order Date]])</f>
        <v>2014</v>
      </c>
      <c r="D8849" s="9">
        <v>41992</v>
      </c>
      <c r="E8849" s="3">
        <v>41997</v>
      </c>
      <c r="F8849" s="3" t="s">
        <v>50</v>
      </c>
      <c r="G8849" s="3" t="s">
        <v>3723</v>
      </c>
      <c r="H8849" s="3" t="s">
        <v>3724</v>
      </c>
      <c r="I8849" s="3" t="s">
        <v>26</v>
      </c>
      <c r="J8849" s="3" t="s">
        <v>27</v>
      </c>
      <c r="K8849" s="3" t="s">
        <v>497</v>
      </c>
      <c r="L8849" s="3" t="s">
        <v>498</v>
      </c>
      <c r="M8849" s="3">
        <v>43229</v>
      </c>
      <c r="N8849" s="3" t="s">
        <v>148</v>
      </c>
      <c r="O8849" s="3" t="s">
        <v>2819</v>
      </c>
      <c r="P8849" s="3" t="s">
        <v>46</v>
      </c>
      <c r="Q8849" s="3" t="s">
        <v>78</v>
      </c>
      <c r="R8849" s="3" t="s">
        <v>2820</v>
      </c>
      <c r="S8849" s="3">
        <v>130.11199999999999</v>
      </c>
      <c r="T8849" s="3">
        <v>2</v>
      </c>
      <c r="U8849" s="3">
        <v>0.2</v>
      </c>
      <c r="V8849" s="3">
        <v>13.011199999999995</v>
      </c>
    </row>
    <row r="8850" spans="1:22" ht="14.25" customHeight="1" x14ac:dyDescent="0.25">
      <c r="A8850" s="3">
        <v>8849</v>
      </c>
      <c r="B8850" s="3" t="s">
        <v>10274</v>
      </c>
      <c r="C8850" s="4">
        <f>YEAR(Table_1[[#This Row],[Order Date]])</f>
        <v>2012</v>
      </c>
      <c r="D8850" s="9">
        <v>41092</v>
      </c>
      <c r="E8850" s="3">
        <v>41094</v>
      </c>
      <c r="F8850" s="3" t="s">
        <v>188</v>
      </c>
      <c r="G8850" s="3" t="s">
        <v>1171</v>
      </c>
      <c r="H8850" s="3" t="s">
        <v>1172</v>
      </c>
      <c r="I8850" s="3" t="s">
        <v>41</v>
      </c>
      <c r="J8850" s="3" t="s">
        <v>27</v>
      </c>
      <c r="K8850" s="3" t="s">
        <v>4588</v>
      </c>
      <c r="L8850" s="3" t="s">
        <v>88</v>
      </c>
      <c r="M8850" s="3">
        <v>27604</v>
      </c>
      <c r="N8850" s="3" t="s">
        <v>30</v>
      </c>
      <c r="O8850" s="3" t="s">
        <v>3562</v>
      </c>
      <c r="P8850" s="3" t="s">
        <v>71</v>
      </c>
      <c r="Q8850" s="3" t="s">
        <v>72</v>
      </c>
      <c r="R8850" s="3" t="s">
        <v>3563</v>
      </c>
      <c r="S8850" s="3">
        <v>74.239999999999995</v>
      </c>
      <c r="T8850" s="3">
        <v>1</v>
      </c>
      <c r="U8850" s="3">
        <v>0.2</v>
      </c>
      <c r="V8850" s="3">
        <v>8.3519999999999932</v>
      </c>
    </row>
    <row r="8851" spans="1:22" ht="14.25" customHeight="1" x14ac:dyDescent="0.25">
      <c r="A8851" s="3">
        <v>8850</v>
      </c>
      <c r="B8851" s="3" t="s">
        <v>10274</v>
      </c>
      <c r="C8851" s="4">
        <f>YEAR(Table_1[[#This Row],[Order Date]])</f>
        <v>2012</v>
      </c>
      <c r="D8851" s="9">
        <v>41092</v>
      </c>
      <c r="E8851" s="3">
        <v>41094</v>
      </c>
      <c r="F8851" s="3" t="s">
        <v>188</v>
      </c>
      <c r="G8851" s="3" t="s">
        <v>1171</v>
      </c>
      <c r="H8851" s="3" t="s">
        <v>1172</v>
      </c>
      <c r="I8851" s="3" t="s">
        <v>41</v>
      </c>
      <c r="J8851" s="3" t="s">
        <v>27</v>
      </c>
      <c r="K8851" s="3" t="s">
        <v>4588</v>
      </c>
      <c r="L8851" s="3" t="s">
        <v>88</v>
      </c>
      <c r="M8851" s="3">
        <v>27604</v>
      </c>
      <c r="N8851" s="3" t="s">
        <v>30</v>
      </c>
      <c r="O8851" s="3" t="s">
        <v>3462</v>
      </c>
      <c r="P8851" s="3" t="s">
        <v>32</v>
      </c>
      <c r="Q8851" s="3" t="s">
        <v>65</v>
      </c>
      <c r="R8851" s="3" t="s">
        <v>3463</v>
      </c>
      <c r="S8851" s="3">
        <v>159.84000000000003</v>
      </c>
      <c r="T8851" s="3">
        <v>10</v>
      </c>
      <c r="U8851" s="3">
        <v>0.2</v>
      </c>
      <c r="V8851" s="3">
        <v>45.954000000000008</v>
      </c>
    </row>
    <row r="8852" spans="1:22" ht="14.25" customHeight="1" x14ac:dyDescent="0.25">
      <c r="A8852" s="3">
        <v>8851</v>
      </c>
      <c r="B8852" s="3" t="s">
        <v>10274</v>
      </c>
      <c r="C8852" s="4">
        <f>YEAR(Table_1[[#This Row],[Order Date]])</f>
        <v>2012</v>
      </c>
      <c r="D8852" s="9">
        <v>41092</v>
      </c>
      <c r="E8852" s="3">
        <v>41094</v>
      </c>
      <c r="F8852" s="3" t="s">
        <v>188</v>
      </c>
      <c r="G8852" s="3" t="s">
        <v>1171</v>
      </c>
      <c r="H8852" s="3" t="s">
        <v>1172</v>
      </c>
      <c r="I8852" s="3" t="s">
        <v>41</v>
      </c>
      <c r="J8852" s="3" t="s">
        <v>27</v>
      </c>
      <c r="K8852" s="3" t="s">
        <v>4588</v>
      </c>
      <c r="L8852" s="3" t="s">
        <v>88</v>
      </c>
      <c r="M8852" s="3">
        <v>27604</v>
      </c>
      <c r="N8852" s="3" t="s">
        <v>30</v>
      </c>
      <c r="O8852" s="3" t="s">
        <v>2106</v>
      </c>
      <c r="P8852" s="3" t="s">
        <v>46</v>
      </c>
      <c r="Q8852" s="3" t="s">
        <v>75</v>
      </c>
      <c r="R8852" s="3" t="s">
        <v>2107</v>
      </c>
      <c r="S8852" s="3">
        <v>2.8920000000000008</v>
      </c>
      <c r="T8852" s="3">
        <v>2</v>
      </c>
      <c r="U8852" s="3">
        <v>0.7</v>
      </c>
      <c r="V8852" s="3">
        <v>-2.3136000000000001</v>
      </c>
    </row>
    <row r="8853" spans="1:22" ht="14.25" customHeight="1" x14ac:dyDescent="0.25">
      <c r="A8853" s="3">
        <v>8852</v>
      </c>
      <c r="B8853" s="3" t="s">
        <v>10274</v>
      </c>
      <c r="C8853" s="4">
        <f>YEAR(Table_1[[#This Row],[Order Date]])</f>
        <v>2012</v>
      </c>
      <c r="D8853" s="9">
        <v>41092</v>
      </c>
      <c r="E8853" s="3">
        <v>41094</v>
      </c>
      <c r="F8853" s="3" t="s">
        <v>188</v>
      </c>
      <c r="G8853" s="3" t="s">
        <v>1171</v>
      </c>
      <c r="H8853" s="3" t="s">
        <v>1172</v>
      </c>
      <c r="I8853" s="3" t="s">
        <v>41</v>
      </c>
      <c r="J8853" s="3" t="s">
        <v>27</v>
      </c>
      <c r="K8853" s="3" t="s">
        <v>4588</v>
      </c>
      <c r="L8853" s="3" t="s">
        <v>88</v>
      </c>
      <c r="M8853" s="3">
        <v>27604</v>
      </c>
      <c r="N8853" s="3" t="s">
        <v>30</v>
      </c>
      <c r="O8853" s="3" t="s">
        <v>2762</v>
      </c>
      <c r="P8853" s="3" t="s">
        <v>46</v>
      </c>
      <c r="Q8853" s="3" t="s">
        <v>90</v>
      </c>
      <c r="R8853" s="3" t="s">
        <v>2763</v>
      </c>
      <c r="S8853" s="3">
        <v>9.3920000000000012</v>
      </c>
      <c r="T8853" s="3">
        <v>2</v>
      </c>
      <c r="U8853" s="3">
        <v>0.2</v>
      </c>
      <c r="V8853" s="3">
        <v>3.2871999999999999</v>
      </c>
    </row>
    <row r="8854" spans="1:22" ht="14.25" customHeight="1" x14ac:dyDescent="0.25">
      <c r="A8854" s="3">
        <v>8853</v>
      </c>
      <c r="B8854" s="3" t="s">
        <v>10275</v>
      </c>
      <c r="C8854" s="4">
        <f>YEAR(Table_1[[#This Row],[Order Date]])</f>
        <v>2011</v>
      </c>
      <c r="D8854" s="9">
        <v>40824</v>
      </c>
      <c r="E8854" s="3">
        <v>40829</v>
      </c>
      <c r="F8854" s="3" t="s">
        <v>23</v>
      </c>
      <c r="G8854" s="3" t="s">
        <v>364</v>
      </c>
      <c r="H8854" s="3" t="s">
        <v>365</v>
      </c>
      <c r="I8854" s="3" t="s">
        <v>26</v>
      </c>
      <c r="J8854" s="3" t="s">
        <v>27</v>
      </c>
      <c r="K8854" s="3" t="s">
        <v>266</v>
      </c>
      <c r="L8854" s="3" t="s">
        <v>267</v>
      </c>
      <c r="M8854" s="3">
        <v>10011</v>
      </c>
      <c r="N8854" s="3" t="s">
        <v>148</v>
      </c>
      <c r="O8854" s="3" t="s">
        <v>4018</v>
      </c>
      <c r="P8854" s="3" t="s">
        <v>46</v>
      </c>
      <c r="Q8854" s="3" t="s">
        <v>90</v>
      </c>
      <c r="R8854" s="3" t="s">
        <v>4019</v>
      </c>
      <c r="S8854" s="3">
        <v>123.92</v>
      </c>
      <c r="T8854" s="3">
        <v>4</v>
      </c>
      <c r="U8854" s="3">
        <v>0</v>
      </c>
      <c r="V8854" s="3">
        <v>55.763999999999996</v>
      </c>
    </row>
    <row r="8855" spans="1:22" ht="14.25" customHeight="1" x14ac:dyDescent="0.25">
      <c r="A8855" s="3">
        <v>8854</v>
      </c>
      <c r="B8855" s="3" t="s">
        <v>10276</v>
      </c>
      <c r="C8855" s="4">
        <f>YEAR(Table_1[[#This Row],[Order Date]])</f>
        <v>2012</v>
      </c>
      <c r="D8855" s="9">
        <v>41174</v>
      </c>
      <c r="E8855" s="3">
        <v>41177</v>
      </c>
      <c r="F8855" s="3" t="s">
        <v>188</v>
      </c>
      <c r="G8855" s="3" t="s">
        <v>3161</v>
      </c>
      <c r="H8855" s="3" t="s">
        <v>3162</v>
      </c>
      <c r="I8855" s="3" t="s">
        <v>26</v>
      </c>
      <c r="J8855" s="3" t="s">
        <v>27</v>
      </c>
      <c r="K8855" s="3" t="s">
        <v>146</v>
      </c>
      <c r="L8855" s="3" t="s">
        <v>147</v>
      </c>
      <c r="M8855" s="3">
        <v>19143</v>
      </c>
      <c r="N8855" s="3" t="s">
        <v>148</v>
      </c>
      <c r="O8855" s="3" t="s">
        <v>4825</v>
      </c>
      <c r="P8855" s="3" t="s">
        <v>46</v>
      </c>
      <c r="Q8855" s="3" t="s">
        <v>578</v>
      </c>
      <c r="R8855" s="3" t="s">
        <v>4826</v>
      </c>
      <c r="S8855" s="3">
        <v>55.600000000000009</v>
      </c>
      <c r="T8855" s="3">
        <v>5</v>
      </c>
      <c r="U8855" s="3">
        <v>0.2</v>
      </c>
      <c r="V8855" s="3">
        <v>6.2549999999999919</v>
      </c>
    </row>
    <row r="8856" spans="1:22" ht="14.25" customHeight="1" x14ac:dyDescent="0.25">
      <c r="A8856" s="3">
        <v>8855</v>
      </c>
      <c r="B8856" s="3" t="s">
        <v>10276</v>
      </c>
      <c r="C8856" s="4">
        <f>YEAR(Table_1[[#This Row],[Order Date]])</f>
        <v>2012</v>
      </c>
      <c r="D8856" s="9">
        <v>41174</v>
      </c>
      <c r="E8856" s="3">
        <v>41177</v>
      </c>
      <c r="F8856" s="3" t="s">
        <v>188</v>
      </c>
      <c r="G8856" s="3" t="s">
        <v>3161</v>
      </c>
      <c r="H8856" s="3" t="s">
        <v>3162</v>
      </c>
      <c r="I8856" s="3" t="s">
        <v>26</v>
      </c>
      <c r="J8856" s="3" t="s">
        <v>27</v>
      </c>
      <c r="K8856" s="3" t="s">
        <v>146</v>
      </c>
      <c r="L8856" s="3" t="s">
        <v>147</v>
      </c>
      <c r="M8856" s="3">
        <v>19143</v>
      </c>
      <c r="N8856" s="3" t="s">
        <v>148</v>
      </c>
      <c r="O8856" s="3" t="s">
        <v>907</v>
      </c>
      <c r="P8856" s="3" t="s">
        <v>71</v>
      </c>
      <c r="Q8856" s="3" t="s">
        <v>161</v>
      </c>
      <c r="R8856" s="3" t="s">
        <v>908</v>
      </c>
      <c r="S8856" s="3">
        <v>617.97600000000011</v>
      </c>
      <c r="T8856" s="3">
        <v>3</v>
      </c>
      <c r="U8856" s="3">
        <v>0.2</v>
      </c>
      <c r="V8856" s="3">
        <v>-7.724700000000098</v>
      </c>
    </row>
    <row r="8857" spans="1:22" ht="14.25" customHeight="1" x14ac:dyDescent="0.25">
      <c r="A8857" s="3">
        <v>8856</v>
      </c>
      <c r="B8857" s="3" t="s">
        <v>10277</v>
      </c>
      <c r="C8857" s="4">
        <f>YEAR(Table_1[[#This Row],[Order Date]])</f>
        <v>2014</v>
      </c>
      <c r="D8857" s="9">
        <v>41998</v>
      </c>
      <c r="E8857" s="3">
        <v>42004</v>
      </c>
      <c r="F8857" s="3" t="s">
        <v>50</v>
      </c>
      <c r="G8857" s="3" t="s">
        <v>2638</v>
      </c>
      <c r="H8857" s="3" t="s">
        <v>2639</v>
      </c>
      <c r="I8857" s="3" t="s">
        <v>41</v>
      </c>
      <c r="J8857" s="3" t="s">
        <v>27</v>
      </c>
      <c r="K8857" s="3" t="s">
        <v>6259</v>
      </c>
      <c r="L8857" s="3" t="s">
        <v>6260</v>
      </c>
      <c r="M8857" s="3">
        <v>83642</v>
      </c>
      <c r="N8857" s="3" t="s">
        <v>44</v>
      </c>
      <c r="O8857" s="3" t="s">
        <v>897</v>
      </c>
      <c r="P8857" s="3" t="s">
        <v>46</v>
      </c>
      <c r="Q8857" s="3" t="s">
        <v>75</v>
      </c>
      <c r="R8857" s="3" t="s">
        <v>898</v>
      </c>
      <c r="S8857" s="3">
        <v>21.312000000000005</v>
      </c>
      <c r="T8857" s="3">
        <v>3</v>
      </c>
      <c r="U8857" s="3">
        <v>0.2</v>
      </c>
      <c r="V8857" s="3">
        <v>7.9919999999999991</v>
      </c>
    </row>
    <row r="8858" spans="1:22" ht="14.25" customHeight="1" x14ac:dyDescent="0.25">
      <c r="A8858" s="3">
        <v>8857</v>
      </c>
      <c r="B8858" s="3" t="s">
        <v>10278</v>
      </c>
      <c r="C8858" s="4">
        <f>YEAR(Table_1[[#This Row],[Order Date]])</f>
        <v>2014</v>
      </c>
      <c r="D8858" s="9">
        <v>41926</v>
      </c>
      <c r="E8858" s="3">
        <v>41933</v>
      </c>
      <c r="F8858" s="3" t="s">
        <v>50</v>
      </c>
      <c r="G8858" s="3" t="s">
        <v>4007</v>
      </c>
      <c r="H8858" s="3" t="s">
        <v>4008</v>
      </c>
      <c r="I8858" s="3" t="s">
        <v>41</v>
      </c>
      <c r="J8858" s="3" t="s">
        <v>27</v>
      </c>
      <c r="K8858" s="3" t="s">
        <v>5395</v>
      </c>
      <c r="L8858" s="3" t="s">
        <v>43</v>
      </c>
      <c r="M8858" s="3">
        <v>95823</v>
      </c>
      <c r="N8858" s="3" t="s">
        <v>44</v>
      </c>
      <c r="O8858" s="3" t="s">
        <v>1355</v>
      </c>
      <c r="P8858" s="3" t="s">
        <v>71</v>
      </c>
      <c r="Q8858" s="3" t="s">
        <v>161</v>
      </c>
      <c r="R8858" s="3" t="s">
        <v>1356</v>
      </c>
      <c r="S8858" s="3">
        <v>209.94</v>
      </c>
      <c r="T8858" s="3">
        <v>6</v>
      </c>
      <c r="U8858" s="3">
        <v>0</v>
      </c>
      <c r="V8858" s="3">
        <v>39.888599999999997</v>
      </c>
    </row>
    <row r="8859" spans="1:22" ht="14.25" customHeight="1" x14ac:dyDescent="0.25">
      <c r="A8859" s="3">
        <v>8858</v>
      </c>
      <c r="B8859" s="3" t="s">
        <v>10278</v>
      </c>
      <c r="C8859" s="4">
        <f>YEAR(Table_1[[#This Row],[Order Date]])</f>
        <v>2014</v>
      </c>
      <c r="D8859" s="9">
        <v>41926</v>
      </c>
      <c r="E8859" s="3">
        <v>41933</v>
      </c>
      <c r="F8859" s="3" t="s">
        <v>50</v>
      </c>
      <c r="G8859" s="3" t="s">
        <v>4007</v>
      </c>
      <c r="H8859" s="3" t="s">
        <v>4008</v>
      </c>
      <c r="I8859" s="3" t="s">
        <v>41</v>
      </c>
      <c r="J8859" s="3" t="s">
        <v>27</v>
      </c>
      <c r="K8859" s="3" t="s">
        <v>5395</v>
      </c>
      <c r="L8859" s="3" t="s">
        <v>43</v>
      </c>
      <c r="M8859" s="3">
        <v>95823</v>
      </c>
      <c r="N8859" s="3" t="s">
        <v>44</v>
      </c>
      <c r="O8859" s="3" t="s">
        <v>5963</v>
      </c>
      <c r="P8859" s="3" t="s">
        <v>71</v>
      </c>
      <c r="Q8859" s="3" t="s">
        <v>72</v>
      </c>
      <c r="R8859" s="3" t="s">
        <v>5964</v>
      </c>
      <c r="S8859" s="3">
        <v>31.983999999999998</v>
      </c>
      <c r="T8859" s="3">
        <v>2</v>
      </c>
      <c r="U8859" s="3">
        <v>0.2</v>
      </c>
      <c r="V8859" s="3">
        <v>-7.9959999999999996</v>
      </c>
    </row>
    <row r="8860" spans="1:22" ht="14.25" customHeight="1" x14ac:dyDescent="0.25">
      <c r="A8860" s="3">
        <v>8859</v>
      </c>
      <c r="B8860" s="3" t="s">
        <v>10278</v>
      </c>
      <c r="C8860" s="4">
        <f>YEAR(Table_1[[#This Row],[Order Date]])</f>
        <v>2014</v>
      </c>
      <c r="D8860" s="9">
        <v>41926</v>
      </c>
      <c r="E8860" s="3">
        <v>41933</v>
      </c>
      <c r="F8860" s="3" t="s">
        <v>50</v>
      </c>
      <c r="G8860" s="3" t="s">
        <v>4007</v>
      </c>
      <c r="H8860" s="3" t="s">
        <v>4008</v>
      </c>
      <c r="I8860" s="3" t="s">
        <v>41</v>
      </c>
      <c r="J8860" s="3" t="s">
        <v>27</v>
      </c>
      <c r="K8860" s="3" t="s">
        <v>5395</v>
      </c>
      <c r="L8860" s="3" t="s">
        <v>43</v>
      </c>
      <c r="M8860" s="3">
        <v>95823</v>
      </c>
      <c r="N8860" s="3" t="s">
        <v>44</v>
      </c>
      <c r="O8860" s="3" t="s">
        <v>1742</v>
      </c>
      <c r="P8860" s="3" t="s">
        <v>46</v>
      </c>
      <c r="Q8860" s="3" t="s">
        <v>75</v>
      </c>
      <c r="R8860" s="3" t="s">
        <v>1743</v>
      </c>
      <c r="S8860" s="3">
        <v>5083.96</v>
      </c>
      <c r="T8860" s="3">
        <v>5</v>
      </c>
      <c r="U8860" s="3">
        <v>0.2</v>
      </c>
      <c r="V8860" s="3">
        <v>1906.4849999999999</v>
      </c>
    </row>
    <row r="8861" spans="1:22" ht="14.25" customHeight="1" x14ac:dyDescent="0.25">
      <c r="A8861" s="3">
        <v>8860</v>
      </c>
      <c r="B8861" s="3" t="s">
        <v>10279</v>
      </c>
      <c r="C8861" s="4">
        <f>YEAR(Table_1[[#This Row],[Order Date]])</f>
        <v>2014</v>
      </c>
      <c r="D8861" s="9">
        <v>41872</v>
      </c>
      <c r="E8861" s="3">
        <v>41878</v>
      </c>
      <c r="F8861" s="3" t="s">
        <v>50</v>
      </c>
      <c r="G8861" s="3" t="s">
        <v>4176</v>
      </c>
      <c r="H8861" s="3" t="s">
        <v>4177</v>
      </c>
      <c r="I8861" s="3" t="s">
        <v>102</v>
      </c>
      <c r="J8861" s="3" t="s">
        <v>27</v>
      </c>
      <c r="K8861" s="3" t="s">
        <v>467</v>
      </c>
      <c r="L8861" s="3" t="s">
        <v>88</v>
      </c>
      <c r="M8861" s="3">
        <v>28205</v>
      </c>
      <c r="N8861" s="3" t="s">
        <v>30</v>
      </c>
      <c r="O8861" s="3" t="s">
        <v>6492</v>
      </c>
      <c r="P8861" s="3" t="s">
        <v>71</v>
      </c>
      <c r="Q8861" s="3" t="s">
        <v>72</v>
      </c>
      <c r="R8861" s="3" t="s">
        <v>6493</v>
      </c>
      <c r="S8861" s="3">
        <v>35.96</v>
      </c>
      <c r="T8861" s="3">
        <v>1</v>
      </c>
      <c r="U8861" s="3">
        <v>0.2</v>
      </c>
      <c r="V8861" s="3">
        <v>3.5959999999999983</v>
      </c>
    </row>
    <row r="8862" spans="1:22" ht="14.25" customHeight="1" x14ac:dyDescent="0.25">
      <c r="A8862" s="3">
        <v>8861</v>
      </c>
      <c r="B8862" s="3" t="s">
        <v>10280</v>
      </c>
      <c r="C8862" s="4">
        <f>YEAR(Table_1[[#This Row],[Order Date]])</f>
        <v>2012</v>
      </c>
      <c r="D8862" s="9">
        <v>41163</v>
      </c>
      <c r="E8862" s="3">
        <v>41170</v>
      </c>
      <c r="F8862" s="3" t="s">
        <v>50</v>
      </c>
      <c r="G8862" s="3" t="s">
        <v>3155</v>
      </c>
      <c r="H8862" s="3" t="s">
        <v>3156</v>
      </c>
      <c r="I8862" s="3" t="s">
        <v>102</v>
      </c>
      <c r="J8862" s="3" t="s">
        <v>27</v>
      </c>
      <c r="K8862" s="3" t="s">
        <v>4824</v>
      </c>
      <c r="L8862" s="3" t="s">
        <v>788</v>
      </c>
      <c r="M8862" s="3">
        <v>7501</v>
      </c>
      <c r="N8862" s="3" t="s">
        <v>148</v>
      </c>
      <c r="O8862" s="3" t="s">
        <v>7452</v>
      </c>
      <c r="P8862" s="3" t="s">
        <v>46</v>
      </c>
      <c r="Q8862" s="3" t="s">
        <v>47</v>
      </c>
      <c r="R8862" s="3" t="s">
        <v>7453</v>
      </c>
      <c r="S8862" s="3">
        <v>31.049999999999997</v>
      </c>
      <c r="T8862" s="3">
        <v>3</v>
      </c>
      <c r="U8862" s="3">
        <v>0</v>
      </c>
      <c r="V8862" s="3">
        <v>14.904</v>
      </c>
    </row>
    <row r="8863" spans="1:22" ht="14.25" customHeight="1" x14ac:dyDescent="0.25">
      <c r="A8863" s="3">
        <v>8862</v>
      </c>
      <c r="B8863" s="3" t="s">
        <v>10280</v>
      </c>
      <c r="C8863" s="4">
        <f>YEAR(Table_1[[#This Row],[Order Date]])</f>
        <v>2012</v>
      </c>
      <c r="D8863" s="9">
        <v>41163</v>
      </c>
      <c r="E8863" s="3">
        <v>41170</v>
      </c>
      <c r="F8863" s="3" t="s">
        <v>50</v>
      </c>
      <c r="G8863" s="3" t="s">
        <v>3155</v>
      </c>
      <c r="H8863" s="3" t="s">
        <v>3156</v>
      </c>
      <c r="I8863" s="3" t="s">
        <v>102</v>
      </c>
      <c r="J8863" s="3" t="s">
        <v>27</v>
      </c>
      <c r="K8863" s="3" t="s">
        <v>4824</v>
      </c>
      <c r="L8863" s="3" t="s">
        <v>788</v>
      </c>
      <c r="M8863" s="3">
        <v>7501</v>
      </c>
      <c r="N8863" s="3" t="s">
        <v>148</v>
      </c>
      <c r="O8863" s="3" t="s">
        <v>5535</v>
      </c>
      <c r="P8863" s="3" t="s">
        <v>32</v>
      </c>
      <c r="Q8863" s="3" t="s">
        <v>65</v>
      </c>
      <c r="R8863" s="3" t="s">
        <v>5536</v>
      </c>
      <c r="S8863" s="3">
        <v>8.92</v>
      </c>
      <c r="T8863" s="3">
        <v>4</v>
      </c>
      <c r="U8863" s="3">
        <v>0</v>
      </c>
      <c r="V8863" s="3">
        <v>3.9248000000000003</v>
      </c>
    </row>
    <row r="8864" spans="1:22" ht="14.25" customHeight="1" x14ac:dyDescent="0.25">
      <c r="A8864" s="3">
        <v>8863</v>
      </c>
      <c r="B8864" s="3" t="s">
        <v>10280</v>
      </c>
      <c r="C8864" s="4">
        <f>YEAR(Table_1[[#This Row],[Order Date]])</f>
        <v>2012</v>
      </c>
      <c r="D8864" s="9">
        <v>41163</v>
      </c>
      <c r="E8864" s="3">
        <v>41170</v>
      </c>
      <c r="F8864" s="3" t="s">
        <v>50</v>
      </c>
      <c r="G8864" s="3" t="s">
        <v>3155</v>
      </c>
      <c r="H8864" s="3" t="s">
        <v>3156</v>
      </c>
      <c r="I8864" s="3" t="s">
        <v>102</v>
      </c>
      <c r="J8864" s="3" t="s">
        <v>27</v>
      </c>
      <c r="K8864" s="3" t="s">
        <v>4824</v>
      </c>
      <c r="L8864" s="3" t="s">
        <v>788</v>
      </c>
      <c r="M8864" s="3">
        <v>7501</v>
      </c>
      <c r="N8864" s="3" t="s">
        <v>148</v>
      </c>
      <c r="O8864" s="3" t="s">
        <v>1088</v>
      </c>
      <c r="P8864" s="3" t="s">
        <v>46</v>
      </c>
      <c r="Q8864" s="3" t="s">
        <v>75</v>
      </c>
      <c r="R8864" s="3" t="s">
        <v>1089</v>
      </c>
      <c r="S8864" s="3">
        <v>209.6</v>
      </c>
      <c r="T8864" s="3">
        <v>4</v>
      </c>
      <c r="U8864" s="3">
        <v>0</v>
      </c>
      <c r="V8864" s="3">
        <v>96.415999999999997</v>
      </c>
    </row>
    <row r="8865" spans="1:22" ht="14.25" customHeight="1" x14ac:dyDescent="0.25">
      <c r="A8865" s="3">
        <v>8864</v>
      </c>
      <c r="B8865" s="3" t="s">
        <v>10280</v>
      </c>
      <c r="C8865" s="4">
        <f>YEAR(Table_1[[#This Row],[Order Date]])</f>
        <v>2012</v>
      </c>
      <c r="D8865" s="9">
        <v>41163</v>
      </c>
      <c r="E8865" s="3">
        <v>41170</v>
      </c>
      <c r="F8865" s="3" t="s">
        <v>50</v>
      </c>
      <c r="G8865" s="3" t="s">
        <v>3155</v>
      </c>
      <c r="H8865" s="3" t="s">
        <v>3156</v>
      </c>
      <c r="I8865" s="3" t="s">
        <v>102</v>
      </c>
      <c r="J8865" s="3" t="s">
        <v>27</v>
      </c>
      <c r="K8865" s="3" t="s">
        <v>4824</v>
      </c>
      <c r="L8865" s="3" t="s">
        <v>788</v>
      </c>
      <c r="M8865" s="3">
        <v>7501</v>
      </c>
      <c r="N8865" s="3" t="s">
        <v>148</v>
      </c>
      <c r="O8865" s="3" t="s">
        <v>4424</v>
      </c>
      <c r="P8865" s="3" t="s">
        <v>46</v>
      </c>
      <c r="Q8865" s="3" t="s">
        <v>78</v>
      </c>
      <c r="R8865" s="3" t="s">
        <v>4425</v>
      </c>
      <c r="S8865" s="3">
        <v>111.04</v>
      </c>
      <c r="T8865" s="3">
        <v>4</v>
      </c>
      <c r="U8865" s="3">
        <v>0</v>
      </c>
      <c r="V8865" s="3">
        <v>29.980800000000002</v>
      </c>
    </row>
    <row r="8866" spans="1:22" ht="14.25" customHeight="1" x14ac:dyDescent="0.25">
      <c r="A8866" s="3">
        <v>8865</v>
      </c>
      <c r="B8866" s="3" t="s">
        <v>10280</v>
      </c>
      <c r="C8866" s="4">
        <f>YEAR(Table_1[[#This Row],[Order Date]])</f>
        <v>2012</v>
      </c>
      <c r="D8866" s="9">
        <v>41163</v>
      </c>
      <c r="E8866" s="3">
        <v>41170</v>
      </c>
      <c r="F8866" s="3" t="s">
        <v>50</v>
      </c>
      <c r="G8866" s="3" t="s">
        <v>3155</v>
      </c>
      <c r="H8866" s="3" t="s">
        <v>3156</v>
      </c>
      <c r="I8866" s="3" t="s">
        <v>102</v>
      </c>
      <c r="J8866" s="3" t="s">
        <v>27</v>
      </c>
      <c r="K8866" s="3" t="s">
        <v>4824</v>
      </c>
      <c r="L8866" s="3" t="s">
        <v>788</v>
      </c>
      <c r="M8866" s="3">
        <v>7501</v>
      </c>
      <c r="N8866" s="3" t="s">
        <v>148</v>
      </c>
      <c r="O8866" s="3" t="s">
        <v>7414</v>
      </c>
      <c r="P8866" s="3" t="s">
        <v>46</v>
      </c>
      <c r="Q8866" s="3" t="s">
        <v>90</v>
      </c>
      <c r="R8866" s="3" t="s">
        <v>7415</v>
      </c>
      <c r="S8866" s="3">
        <v>38.880000000000003</v>
      </c>
      <c r="T8866" s="3">
        <v>6</v>
      </c>
      <c r="U8866" s="3">
        <v>0</v>
      </c>
      <c r="V8866" s="3">
        <v>18.662400000000002</v>
      </c>
    </row>
    <row r="8867" spans="1:22" ht="14.25" customHeight="1" x14ac:dyDescent="0.25">
      <c r="A8867" s="3">
        <v>8866</v>
      </c>
      <c r="B8867" s="3" t="s">
        <v>10281</v>
      </c>
      <c r="C8867" s="4">
        <f>YEAR(Table_1[[#This Row],[Order Date]])</f>
        <v>2012</v>
      </c>
      <c r="D8867" s="9">
        <v>41263</v>
      </c>
      <c r="E8867" s="3">
        <v>41269</v>
      </c>
      <c r="F8867" s="3" t="s">
        <v>50</v>
      </c>
      <c r="G8867" s="3" t="s">
        <v>5570</v>
      </c>
      <c r="H8867" s="3" t="s">
        <v>5571</v>
      </c>
      <c r="I8867" s="3" t="s">
        <v>26</v>
      </c>
      <c r="J8867" s="3" t="s">
        <v>27</v>
      </c>
      <c r="K8867" s="3" t="s">
        <v>1127</v>
      </c>
      <c r="L8867" s="3" t="s">
        <v>319</v>
      </c>
      <c r="M8867" s="3">
        <v>22204</v>
      </c>
      <c r="N8867" s="3" t="s">
        <v>30</v>
      </c>
      <c r="O8867" s="3" t="s">
        <v>4821</v>
      </c>
      <c r="P8867" s="3" t="s">
        <v>46</v>
      </c>
      <c r="Q8867" s="3" t="s">
        <v>78</v>
      </c>
      <c r="R8867" s="3" t="s">
        <v>4822</v>
      </c>
      <c r="S8867" s="3">
        <v>36.269999999999996</v>
      </c>
      <c r="T8867" s="3">
        <v>3</v>
      </c>
      <c r="U8867" s="3">
        <v>0</v>
      </c>
      <c r="V8867" s="3">
        <v>10.880999999999997</v>
      </c>
    </row>
    <row r="8868" spans="1:22" ht="14.25" customHeight="1" x14ac:dyDescent="0.25">
      <c r="A8868" s="3">
        <v>8867</v>
      </c>
      <c r="B8868" s="3" t="s">
        <v>10282</v>
      </c>
      <c r="C8868" s="4">
        <f>YEAR(Table_1[[#This Row],[Order Date]])</f>
        <v>2011</v>
      </c>
      <c r="D8868" s="9">
        <v>40806</v>
      </c>
      <c r="E8868" s="3">
        <v>40809</v>
      </c>
      <c r="F8868" s="3" t="s">
        <v>188</v>
      </c>
      <c r="G8868" s="3" t="s">
        <v>8354</v>
      </c>
      <c r="H8868" s="3" t="s">
        <v>8355</v>
      </c>
      <c r="I8868" s="3" t="s">
        <v>26</v>
      </c>
      <c r="J8868" s="3" t="s">
        <v>27</v>
      </c>
      <c r="K8868" s="3" t="s">
        <v>303</v>
      </c>
      <c r="L8868" s="3" t="s">
        <v>211</v>
      </c>
      <c r="M8868" s="3">
        <v>60653</v>
      </c>
      <c r="N8868" s="3" t="s">
        <v>105</v>
      </c>
      <c r="O8868" s="3" t="s">
        <v>7052</v>
      </c>
      <c r="P8868" s="3" t="s">
        <v>32</v>
      </c>
      <c r="Q8868" s="3" t="s">
        <v>33</v>
      </c>
      <c r="R8868" s="3" t="s">
        <v>7053</v>
      </c>
      <c r="S8868" s="3">
        <v>493.42999999999995</v>
      </c>
      <c r="T8868" s="3">
        <v>5</v>
      </c>
      <c r="U8868" s="3">
        <v>0.3</v>
      </c>
      <c r="V8868" s="3">
        <v>-70.489999999999981</v>
      </c>
    </row>
    <row r="8869" spans="1:22" ht="14.25" customHeight="1" x14ac:dyDescent="0.25">
      <c r="A8869" s="3">
        <v>8868</v>
      </c>
      <c r="B8869" s="3" t="s">
        <v>10282</v>
      </c>
      <c r="C8869" s="4">
        <f>YEAR(Table_1[[#This Row],[Order Date]])</f>
        <v>2011</v>
      </c>
      <c r="D8869" s="9">
        <v>40806</v>
      </c>
      <c r="E8869" s="3">
        <v>40809</v>
      </c>
      <c r="F8869" s="3" t="s">
        <v>188</v>
      </c>
      <c r="G8869" s="3" t="s">
        <v>8354</v>
      </c>
      <c r="H8869" s="3" t="s">
        <v>8355</v>
      </c>
      <c r="I8869" s="3" t="s">
        <v>26</v>
      </c>
      <c r="J8869" s="3" t="s">
        <v>27</v>
      </c>
      <c r="K8869" s="3" t="s">
        <v>303</v>
      </c>
      <c r="L8869" s="3" t="s">
        <v>211</v>
      </c>
      <c r="M8869" s="3">
        <v>60653</v>
      </c>
      <c r="N8869" s="3" t="s">
        <v>105</v>
      </c>
      <c r="O8869" s="3" t="s">
        <v>4340</v>
      </c>
      <c r="P8869" s="3" t="s">
        <v>71</v>
      </c>
      <c r="Q8869" s="3" t="s">
        <v>72</v>
      </c>
      <c r="R8869" s="3" t="s">
        <v>4341</v>
      </c>
      <c r="S8869" s="3">
        <v>11.120000000000001</v>
      </c>
      <c r="T8869" s="3">
        <v>2</v>
      </c>
      <c r="U8869" s="3">
        <v>0.2</v>
      </c>
      <c r="V8869" s="3">
        <v>3.4749999999999996</v>
      </c>
    </row>
    <row r="8870" spans="1:22" ht="14.25" customHeight="1" x14ac:dyDescent="0.25">
      <c r="A8870" s="3">
        <v>8869</v>
      </c>
      <c r="B8870" s="3" t="s">
        <v>10283</v>
      </c>
      <c r="C8870" s="4">
        <f>YEAR(Table_1[[#This Row],[Order Date]])</f>
        <v>2013</v>
      </c>
      <c r="D8870" s="9">
        <v>41583</v>
      </c>
      <c r="E8870" s="3">
        <v>41587</v>
      </c>
      <c r="F8870" s="3" t="s">
        <v>50</v>
      </c>
      <c r="G8870" s="3" t="s">
        <v>6451</v>
      </c>
      <c r="H8870" s="3" t="s">
        <v>6452</v>
      </c>
      <c r="I8870" s="3" t="s">
        <v>26</v>
      </c>
      <c r="J8870" s="3" t="s">
        <v>27</v>
      </c>
      <c r="K8870" s="3" t="s">
        <v>947</v>
      </c>
      <c r="L8870" s="3" t="s">
        <v>43</v>
      </c>
      <c r="M8870" s="3">
        <v>92037</v>
      </c>
      <c r="N8870" s="3" t="s">
        <v>44</v>
      </c>
      <c r="O8870" s="3" t="s">
        <v>8661</v>
      </c>
      <c r="P8870" s="3" t="s">
        <v>71</v>
      </c>
      <c r="Q8870" s="3" t="s">
        <v>682</v>
      </c>
      <c r="R8870" s="3" t="s">
        <v>8662</v>
      </c>
      <c r="S8870" s="3">
        <v>686.40000000000009</v>
      </c>
      <c r="T8870" s="3">
        <v>2</v>
      </c>
      <c r="U8870" s="3">
        <v>0.2</v>
      </c>
      <c r="V8870" s="3">
        <v>77.219999999999914</v>
      </c>
    </row>
    <row r="8871" spans="1:22" ht="14.25" customHeight="1" x14ac:dyDescent="0.25">
      <c r="A8871" s="3">
        <v>8870</v>
      </c>
      <c r="B8871" s="3" t="s">
        <v>10284</v>
      </c>
      <c r="C8871" s="4">
        <f>YEAR(Table_1[[#This Row],[Order Date]])</f>
        <v>2014</v>
      </c>
      <c r="D8871" s="9">
        <v>41975</v>
      </c>
      <c r="E8871" s="3">
        <v>41980</v>
      </c>
      <c r="F8871" s="3" t="s">
        <v>50</v>
      </c>
      <c r="G8871" s="3" t="s">
        <v>584</v>
      </c>
      <c r="H8871" s="3" t="s">
        <v>585</v>
      </c>
      <c r="I8871" s="3" t="s">
        <v>41</v>
      </c>
      <c r="J8871" s="3" t="s">
        <v>27</v>
      </c>
      <c r="K8871" s="3" t="s">
        <v>95</v>
      </c>
      <c r="L8871" s="3" t="s">
        <v>96</v>
      </c>
      <c r="M8871" s="3">
        <v>98105</v>
      </c>
      <c r="N8871" s="3" t="s">
        <v>44</v>
      </c>
      <c r="O8871" s="3" t="s">
        <v>5822</v>
      </c>
      <c r="P8871" s="3" t="s">
        <v>46</v>
      </c>
      <c r="Q8871" s="3" t="s">
        <v>75</v>
      </c>
      <c r="R8871" s="3" t="s">
        <v>5823</v>
      </c>
      <c r="S8871" s="3">
        <v>15.920000000000002</v>
      </c>
      <c r="T8871" s="3">
        <v>5</v>
      </c>
      <c r="U8871" s="3">
        <v>0.2</v>
      </c>
      <c r="V8871" s="3">
        <v>5.3729999999999993</v>
      </c>
    </row>
    <row r="8872" spans="1:22" ht="14.25" customHeight="1" x14ac:dyDescent="0.25">
      <c r="A8872" s="3">
        <v>8871</v>
      </c>
      <c r="B8872" s="3" t="s">
        <v>10284</v>
      </c>
      <c r="C8872" s="4">
        <f>YEAR(Table_1[[#This Row],[Order Date]])</f>
        <v>2014</v>
      </c>
      <c r="D8872" s="9">
        <v>41975</v>
      </c>
      <c r="E8872" s="3">
        <v>41980</v>
      </c>
      <c r="F8872" s="3" t="s">
        <v>50</v>
      </c>
      <c r="G8872" s="3" t="s">
        <v>584</v>
      </c>
      <c r="H8872" s="3" t="s">
        <v>585</v>
      </c>
      <c r="I8872" s="3" t="s">
        <v>41</v>
      </c>
      <c r="J8872" s="3" t="s">
        <v>27</v>
      </c>
      <c r="K8872" s="3" t="s">
        <v>95</v>
      </c>
      <c r="L8872" s="3" t="s">
        <v>96</v>
      </c>
      <c r="M8872" s="3">
        <v>98105</v>
      </c>
      <c r="N8872" s="3" t="s">
        <v>44</v>
      </c>
      <c r="O8872" s="3" t="s">
        <v>1284</v>
      </c>
      <c r="P8872" s="3" t="s">
        <v>32</v>
      </c>
      <c r="Q8872" s="3" t="s">
        <v>65</v>
      </c>
      <c r="R8872" s="3" t="s">
        <v>1285</v>
      </c>
      <c r="S8872" s="3">
        <v>70.679999999999993</v>
      </c>
      <c r="T8872" s="3">
        <v>12</v>
      </c>
      <c r="U8872" s="3">
        <v>0</v>
      </c>
      <c r="V8872" s="3">
        <v>31.099200000000003</v>
      </c>
    </row>
    <row r="8873" spans="1:22" ht="14.25" customHeight="1" x14ac:dyDescent="0.25">
      <c r="A8873" s="3">
        <v>8872</v>
      </c>
      <c r="B8873" s="3" t="s">
        <v>10284</v>
      </c>
      <c r="C8873" s="4">
        <f>YEAR(Table_1[[#This Row],[Order Date]])</f>
        <v>2014</v>
      </c>
      <c r="D8873" s="9">
        <v>41975</v>
      </c>
      <c r="E8873" s="3">
        <v>41980</v>
      </c>
      <c r="F8873" s="3" t="s">
        <v>50</v>
      </c>
      <c r="G8873" s="3" t="s">
        <v>584</v>
      </c>
      <c r="H8873" s="3" t="s">
        <v>585</v>
      </c>
      <c r="I8873" s="3" t="s">
        <v>41</v>
      </c>
      <c r="J8873" s="3" t="s">
        <v>27</v>
      </c>
      <c r="K8873" s="3" t="s">
        <v>95</v>
      </c>
      <c r="L8873" s="3" t="s">
        <v>96</v>
      </c>
      <c r="M8873" s="3">
        <v>98105</v>
      </c>
      <c r="N8873" s="3" t="s">
        <v>44</v>
      </c>
      <c r="O8873" s="3" t="s">
        <v>1096</v>
      </c>
      <c r="P8873" s="3" t="s">
        <v>46</v>
      </c>
      <c r="Q8873" s="3" t="s">
        <v>59</v>
      </c>
      <c r="R8873" s="3" t="s">
        <v>1097</v>
      </c>
      <c r="S8873" s="3">
        <v>541.24</v>
      </c>
      <c r="T8873" s="3">
        <v>4</v>
      </c>
      <c r="U8873" s="3">
        <v>0</v>
      </c>
      <c r="V8873" s="3">
        <v>5.4124000000000478</v>
      </c>
    </row>
    <row r="8874" spans="1:22" ht="14.25" customHeight="1" x14ac:dyDescent="0.25">
      <c r="A8874" s="3">
        <v>8873</v>
      </c>
      <c r="B8874" s="3" t="s">
        <v>10285</v>
      </c>
      <c r="C8874" s="4">
        <f>YEAR(Table_1[[#This Row],[Order Date]])</f>
        <v>2011</v>
      </c>
      <c r="D8874" s="9">
        <v>40826</v>
      </c>
      <c r="E8874" s="3">
        <v>40826</v>
      </c>
      <c r="F8874" s="3" t="s">
        <v>1290</v>
      </c>
      <c r="G8874" s="3" t="s">
        <v>5081</v>
      </c>
      <c r="H8874" s="3" t="s">
        <v>5082</v>
      </c>
      <c r="I8874" s="3" t="s">
        <v>26</v>
      </c>
      <c r="J8874" s="3" t="s">
        <v>27</v>
      </c>
      <c r="K8874" s="3" t="s">
        <v>497</v>
      </c>
      <c r="L8874" s="3" t="s">
        <v>498</v>
      </c>
      <c r="M8874" s="3">
        <v>43229</v>
      </c>
      <c r="N8874" s="3" t="s">
        <v>148</v>
      </c>
      <c r="O8874" s="3" t="s">
        <v>10286</v>
      </c>
      <c r="P8874" s="3" t="s">
        <v>71</v>
      </c>
      <c r="Q8874" s="3" t="s">
        <v>682</v>
      </c>
      <c r="R8874" s="3" t="s">
        <v>10287</v>
      </c>
      <c r="S8874" s="3">
        <v>101.99400000000001</v>
      </c>
      <c r="T8874" s="3">
        <v>2</v>
      </c>
      <c r="U8874" s="3">
        <v>0.7</v>
      </c>
      <c r="V8874" s="3">
        <v>-71.39579999999998</v>
      </c>
    </row>
    <row r="8875" spans="1:22" ht="14.25" customHeight="1" x14ac:dyDescent="0.25">
      <c r="A8875" s="3">
        <v>8874</v>
      </c>
      <c r="B8875" s="3" t="s">
        <v>10285</v>
      </c>
      <c r="C8875" s="4">
        <f>YEAR(Table_1[[#This Row],[Order Date]])</f>
        <v>2011</v>
      </c>
      <c r="D8875" s="9">
        <v>40826</v>
      </c>
      <c r="E8875" s="3">
        <v>40826</v>
      </c>
      <c r="F8875" s="3" t="s">
        <v>1290</v>
      </c>
      <c r="G8875" s="3" t="s">
        <v>5081</v>
      </c>
      <c r="H8875" s="3" t="s">
        <v>5082</v>
      </c>
      <c r="I8875" s="3" t="s">
        <v>26</v>
      </c>
      <c r="J8875" s="3" t="s">
        <v>27</v>
      </c>
      <c r="K8875" s="3" t="s">
        <v>497</v>
      </c>
      <c r="L8875" s="3" t="s">
        <v>498</v>
      </c>
      <c r="M8875" s="3">
        <v>43229</v>
      </c>
      <c r="N8875" s="3" t="s">
        <v>148</v>
      </c>
      <c r="O8875" s="3" t="s">
        <v>1829</v>
      </c>
      <c r="P8875" s="3" t="s">
        <v>46</v>
      </c>
      <c r="Q8875" s="3" t="s">
        <v>75</v>
      </c>
      <c r="R8875" s="3" t="s">
        <v>1830</v>
      </c>
      <c r="S8875" s="3">
        <v>18.264000000000003</v>
      </c>
      <c r="T8875" s="3">
        <v>2</v>
      </c>
      <c r="U8875" s="3">
        <v>0.7</v>
      </c>
      <c r="V8875" s="3">
        <v>-13.393599999999999</v>
      </c>
    </row>
    <row r="8876" spans="1:22" ht="14.25" customHeight="1" x14ac:dyDescent="0.25">
      <c r="A8876" s="3">
        <v>8875</v>
      </c>
      <c r="B8876" s="3" t="s">
        <v>10288</v>
      </c>
      <c r="C8876" s="4">
        <f>YEAR(Table_1[[#This Row],[Order Date]])</f>
        <v>2014</v>
      </c>
      <c r="D8876" s="9">
        <v>41958</v>
      </c>
      <c r="E8876" s="3">
        <v>41960</v>
      </c>
      <c r="F8876" s="3" t="s">
        <v>23</v>
      </c>
      <c r="G8876" s="3" t="s">
        <v>5806</v>
      </c>
      <c r="H8876" s="3" t="s">
        <v>5807</v>
      </c>
      <c r="I8876" s="3" t="s">
        <v>26</v>
      </c>
      <c r="J8876" s="3" t="s">
        <v>27</v>
      </c>
      <c r="K8876" s="3" t="s">
        <v>184</v>
      </c>
      <c r="L8876" s="3" t="s">
        <v>104</v>
      </c>
      <c r="M8876" s="3">
        <v>77095</v>
      </c>
      <c r="N8876" s="3" t="s">
        <v>105</v>
      </c>
      <c r="O8876" s="3" t="s">
        <v>2786</v>
      </c>
      <c r="P8876" s="3" t="s">
        <v>46</v>
      </c>
      <c r="Q8876" s="3" t="s">
        <v>75</v>
      </c>
      <c r="R8876" s="3" t="s">
        <v>2787</v>
      </c>
      <c r="S8876" s="3">
        <v>21.989999999999995</v>
      </c>
      <c r="T8876" s="3">
        <v>5</v>
      </c>
      <c r="U8876" s="3">
        <v>0.8</v>
      </c>
      <c r="V8876" s="3">
        <v>-32.984999999999999</v>
      </c>
    </row>
    <row r="8877" spans="1:22" ht="14.25" customHeight="1" x14ac:dyDescent="0.25">
      <c r="A8877" s="3">
        <v>8876</v>
      </c>
      <c r="B8877" s="3" t="s">
        <v>10289</v>
      </c>
      <c r="C8877" s="4">
        <f>YEAR(Table_1[[#This Row],[Order Date]])</f>
        <v>2013</v>
      </c>
      <c r="D8877" s="9">
        <v>41500</v>
      </c>
      <c r="E8877" s="3">
        <v>41506</v>
      </c>
      <c r="F8877" s="3" t="s">
        <v>50</v>
      </c>
      <c r="G8877" s="3" t="s">
        <v>4911</v>
      </c>
      <c r="H8877" s="3" t="s">
        <v>4912</v>
      </c>
      <c r="I8877" s="3" t="s">
        <v>26</v>
      </c>
      <c r="J8877" s="3" t="s">
        <v>27</v>
      </c>
      <c r="K8877" s="3" t="s">
        <v>3926</v>
      </c>
      <c r="L8877" s="3" t="s">
        <v>104</v>
      </c>
      <c r="M8877" s="3">
        <v>75061</v>
      </c>
      <c r="N8877" s="3" t="s">
        <v>105</v>
      </c>
      <c r="O8877" s="3" t="s">
        <v>1605</v>
      </c>
      <c r="P8877" s="3" t="s">
        <v>46</v>
      </c>
      <c r="Q8877" s="3" t="s">
        <v>578</v>
      </c>
      <c r="R8877" s="3" t="s">
        <v>1606</v>
      </c>
      <c r="S8877" s="3">
        <v>185.376</v>
      </c>
      <c r="T8877" s="3">
        <v>2</v>
      </c>
      <c r="U8877" s="3">
        <v>0.2</v>
      </c>
      <c r="V8877" s="3">
        <v>-34.758000000000017</v>
      </c>
    </row>
    <row r="8878" spans="1:22" ht="14.25" customHeight="1" x14ac:dyDescent="0.25">
      <c r="A8878" s="3">
        <v>8877</v>
      </c>
      <c r="B8878" s="3" t="s">
        <v>10289</v>
      </c>
      <c r="C8878" s="4">
        <f>YEAR(Table_1[[#This Row],[Order Date]])</f>
        <v>2013</v>
      </c>
      <c r="D8878" s="9">
        <v>41500</v>
      </c>
      <c r="E8878" s="3">
        <v>41506</v>
      </c>
      <c r="F8878" s="3" t="s">
        <v>50</v>
      </c>
      <c r="G8878" s="3" t="s">
        <v>4911</v>
      </c>
      <c r="H8878" s="3" t="s">
        <v>4912</v>
      </c>
      <c r="I8878" s="3" t="s">
        <v>26</v>
      </c>
      <c r="J8878" s="3" t="s">
        <v>27</v>
      </c>
      <c r="K8878" s="3" t="s">
        <v>3926</v>
      </c>
      <c r="L8878" s="3" t="s">
        <v>104</v>
      </c>
      <c r="M8878" s="3">
        <v>75061</v>
      </c>
      <c r="N8878" s="3" t="s">
        <v>105</v>
      </c>
      <c r="O8878" s="3" t="s">
        <v>4871</v>
      </c>
      <c r="P8878" s="3" t="s">
        <v>46</v>
      </c>
      <c r="Q8878" s="3" t="s">
        <v>78</v>
      </c>
      <c r="R8878" s="3" t="s">
        <v>4872</v>
      </c>
      <c r="S8878" s="3">
        <v>58.923999999999985</v>
      </c>
      <c r="T8878" s="3">
        <v>1</v>
      </c>
      <c r="U8878" s="3">
        <v>0.8</v>
      </c>
      <c r="V8878" s="3">
        <v>-153.20240000000001</v>
      </c>
    </row>
    <row r="8879" spans="1:22" ht="14.25" customHeight="1" x14ac:dyDescent="0.25">
      <c r="A8879" s="3">
        <v>8878</v>
      </c>
      <c r="B8879" s="3" t="s">
        <v>10290</v>
      </c>
      <c r="C8879" s="4">
        <f>YEAR(Table_1[[#This Row],[Order Date]])</f>
        <v>2014</v>
      </c>
      <c r="D8879" s="9">
        <v>41900</v>
      </c>
      <c r="E8879" s="3">
        <v>41906</v>
      </c>
      <c r="F8879" s="3" t="s">
        <v>50</v>
      </c>
      <c r="G8879" s="3" t="s">
        <v>449</v>
      </c>
      <c r="H8879" s="3" t="s">
        <v>450</v>
      </c>
      <c r="I8879" s="3" t="s">
        <v>26</v>
      </c>
      <c r="J8879" s="3" t="s">
        <v>27</v>
      </c>
      <c r="K8879" s="3" t="s">
        <v>1001</v>
      </c>
      <c r="L8879" s="3" t="s">
        <v>788</v>
      </c>
      <c r="M8879" s="3">
        <v>7960</v>
      </c>
      <c r="N8879" s="3" t="s">
        <v>148</v>
      </c>
      <c r="O8879" s="3" t="s">
        <v>10291</v>
      </c>
      <c r="P8879" s="3" t="s">
        <v>71</v>
      </c>
      <c r="Q8879" s="3" t="s">
        <v>682</v>
      </c>
      <c r="R8879" s="3" t="s">
        <v>10292</v>
      </c>
      <c r="S8879" s="3">
        <v>480</v>
      </c>
      <c r="T8879" s="3">
        <v>4</v>
      </c>
      <c r="U8879" s="3">
        <v>0</v>
      </c>
      <c r="V8879" s="3">
        <v>225.6</v>
      </c>
    </row>
    <row r="8880" spans="1:22" ht="14.25" customHeight="1" x14ac:dyDescent="0.25">
      <c r="A8880" s="3">
        <v>8879</v>
      </c>
      <c r="B8880" s="3" t="s">
        <v>10290</v>
      </c>
      <c r="C8880" s="4">
        <f>YEAR(Table_1[[#This Row],[Order Date]])</f>
        <v>2014</v>
      </c>
      <c r="D8880" s="9">
        <v>41900</v>
      </c>
      <c r="E8880" s="3">
        <v>41906</v>
      </c>
      <c r="F8880" s="3" t="s">
        <v>50</v>
      </c>
      <c r="G8880" s="3" t="s">
        <v>449</v>
      </c>
      <c r="H8880" s="3" t="s">
        <v>450</v>
      </c>
      <c r="I8880" s="3" t="s">
        <v>26</v>
      </c>
      <c r="J8880" s="3" t="s">
        <v>27</v>
      </c>
      <c r="K8880" s="3" t="s">
        <v>1001</v>
      </c>
      <c r="L8880" s="3" t="s">
        <v>788</v>
      </c>
      <c r="M8880" s="3">
        <v>7960</v>
      </c>
      <c r="N8880" s="3" t="s">
        <v>148</v>
      </c>
      <c r="O8880" s="3" t="s">
        <v>349</v>
      </c>
      <c r="P8880" s="3" t="s">
        <v>46</v>
      </c>
      <c r="Q8880" s="3" t="s">
        <v>59</v>
      </c>
      <c r="R8880" s="3" t="s">
        <v>350</v>
      </c>
      <c r="S8880" s="3">
        <v>34.049999999999997</v>
      </c>
      <c r="T8880" s="3">
        <v>3</v>
      </c>
      <c r="U8880" s="3">
        <v>0</v>
      </c>
      <c r="V8880" s="3">
        <v>9.5340000000000025</v>
      </c>
    </row>
    <row r="8881" spans="1:22" ht="14.25" customHeight="1" x14ac:dyDescent="0.25">
      <c r="A8881" s="3">
        <v>8880</v>
      </c>
      <c r="B8881" s="3" t="s">
        <v>10293</v>
      </c>
      <c r="C8881" s="4">
        <f>YEAR(Table_1[[#This Row],[Order Date]])</f>
        <v>2012</v>
      </c>
      <c r="D8881" s="9">
        <v>40991</v>
      </c>
      <c r="E8881" s="3">
        <v>40993</v>
      </c>
      <c r="F8881" s="3" t="s">
        <v>188</v>
      </c>
      <c r="G8881" s="3" t="s">
        <v>756</v>
      </c>
      <c r="H8881" s="3" t="s">
        <v>757</v>
      </c>
      <c r="I8881" s="3" t="s">
        <v>41</v>
      </c>
      <c r="J8881" s="3" t="s">
        <v>27</v>
      </c>
      <c r="K8881" s="3" t="s">
        <v>42</v>
      </c>
      <c r="L8881" s="3" t="s">
        <v>43</v>
      </c>
      <c r="M8881" s="3">
        <v>90008</v>
      </c>
      <c r="N8881" s="3" t="s">
        <v>44</v>
      </c>
      <c r="O8881" s="3" t="s">
        <v>697</v>
      </c>
      <c r="P8881" s="3" t="s">
        <v>46</v>
      </c>
      <c r="Q8881" s="3" t="s">
        <v>90</v>
      </c>
      <c r="R8881" s="3" t="s">
        <v>5370</v>
      </c>
      <c r="S8881" s="3">
        <v>192.72</v>
      </c>
      <c r="T8881" s="3">
        <v>11</v>
      </c>
      <c r="U8881" s="3">
        <v>0</v>
      </c>
      <c r="V8881" s="3">
        <v>92.505599999999987</v>
      </c>
    </row>
    <row r="8882" spans="1:22" ht="14.25" customHeight="1" x14ac:dyDescent="0.25">
      <c r="A8882" s="3">
        <v>8881</v>
      </c>
      <c r="B8882" s="3" t="s">
        <v>10293</v>
      </c>
      <c r="C8882" s="4">
        <f>YEAR(Table_1[[#This Row],[Order Date]])</f>
        <v>2012</v>
      </c>
      <c r="D8882" s="9">
        <v>40991</v>
      </c>
      <c r="E8882" s="3">
        <v>40993</v>
      </c>
      <c r="F8882" s="3" t="s">
        <v>188</v>
      </c>
      <c r="G8882" s="3" t="s">
        <v>756</v>
      </c>
      <c r="H8882" s="3" t="s">
        <v>757</v>
      </c>
      <c r="I8882" s="3" t="s">
        <v>41</v>
      </c>
      <c r="J8882" s="3" t="s">
        <v>27</v>
      </c>
      <c r="K8882" s="3" t="s">
        <v>42</v>
      </c>
      <c r="L8882" s="3" t="s">
        <v>43</v>
      </c>
      <c r="M8882" s="3">
        <v>90008</v>
      </c>
      <c r="N8882" s="3" t="s">
        <v>44</v>
      </c>
      <c r="O8882" s="3" t="s">
        <v>4415</v>
      </c>
      <c r="P8882" s="3" t="s">
        <v>71</v>
      </c>
      <c r="Q8882" s="3" t="s">
        <v>161</v>
      </c>
      <c r="R8882" s="3" t="s">
        <v>4416</v>
      </c>
      <c r="S8882" s="3">
        <v>239.96999999999997</v>
      </c>
      <c r="T8882" s="3">
        <v>3</v>
      </c>
      <c r="U8882" s="3">
        <v>0</v>
      </c>
      <c r="V8882" s="3">
        <v>86.389199999999988</v>
      </c>
    </row>
    <row r="8883" spans="1:22" ht="14.25" customHeight="1" x14ac:dyDescent="0.25">
      <c r="A8883" s="3">
        <v>8882</v>
      </c>
      <c r="B8883" s="3" t="s">
        <v>10294</v>
      </c>
      <c r="C8883" s="4">
        <f>YEAR(Table_1[[#This Row],[Order Date]])</f>
        <v>2013</v>
      </c>
      <c r="D8883" s="9">
        <v>41456</v>
      </c>
      <c r="E8883" s="3">
        <v>41459</v>
      </c>
      <c r="F8883" s="3" t="s">
        <v>23</v>
      </c>
      <c r="G8883" s="3" t="s">
        <v>5003</v>
      </c>
      <c r="H8883" s="3" t="s">
        <v>5004</v>
      </c>
      <c r="I8883" s="3" t="s">
        <v>102</v>
      </c>
      <c r="J8883" s="3" t="s">
        <v>27</v>
      </c>
      <c r="K8883" s="3" t="s">
        <v>456</v>
      </c>
      <c r="L8883" s="3" t="s">
        <v>211</v>
      </c>
      <c r="M8883" s="3">
        <v>60505</v>
      </c>
      <c r="N8883" s="3" t="s">
        <v>105</v>
      </c>
      <c r="O8883" s="3" t="s">
        <v>4156</v>
      </c>
      <c r="P8883" s="3" t="s">
        <v>71</v>
      </c>
      <c r="Q8883" s="3" t="s">
        <v>161</v>
      </c>
      <c r="R8883" s="3" t="s">
        <v>4157</v>
      </c>
      <c r="S8883" s="3">
        <v>50.120000000000005</v>
      </c>
      <c r="T8883" s="3">
        <v>7</v>
      </c>
      <c r="U8883" s="3">
        <v>0.2</v>
      </c>
      <c r="V8883" s="3">
        <v>-0.62650000000000716</v>
      </c>
    </row>
    <row r="8884" spans="1:22" ht="14.25" customHeight="1" x14ac:dyDescent="0.25">
      <c r="A8884" s="3">
        <v>8883</v>
      </c>
      <c r="B8884" s="3" t="s">
        <v>10295</v>
      </c>
      <c r="C8884" s="4">
        <f>YEAR(Table_1[[#This Row],[Order Date]])</f>
        <v>2014</v>
      </c>
      <c r="D8884" s="9">
        <v>41933</v>
      </c>
      <c r="E8884" s="3">
        <v>41938</v>
      </c>
      <c r="F8884" s="3" t="s">
        <v>50</v>
      </c>
      <c r="G8884" s="3" t="s">
        <v>4193</v>
      </c>
      <c r="H8884" s="3" t="s">
        <v>4194</v>
      </c>
      <c r="I8884" s="3" t="s">
        <v>41</v>
      </c>
      <c r="J8884" s="3" t="s">
        <v>27</v>
      </c>
      <c r="K8884" s="3" t="s">
        <v>373</v>
      </c>
      <c r="L8884" s="3" t="s">
        <v>88</v>
      </c>
      <c r="M8884" s="3">
        <v>27707</v>
      </c>
      <c r="N8884" s="3" t="s">
        <v>30</v>
      </c>
      <c r="O8884" s="3" t="s">
        <v>6791</v>
      </c>
      <c r="P8884" s="3" t="s">
        <v>71</v>
      </c>
      <c r="Q8884" s="3" t="s">
        <v>72</v>
      </c>
      <c r="R8884" s="3" t="s">
        <v>6792</v>
      </c>
      <c r="S8884" s="3">
        <v>15.984000000000002</v>
      </c>
      <c r="T8884" s="3">
        <v>2</v>
      </c>
      <c r="U8884" s="3">
        <v>0.2</v>
      </c>
      <c r="V8884" s="3">
        <v>1.3986000000000001</v>
      </c>
    </row>
    <row r="8885" spans="1:22" ht="14.25" customHeight="1" x14ac:dyDescent="0.25">
      <c r="A8885" s="3">
        <v>8884</v>
      </c>
      <c r="B8885" s="3" t="s">
        <v>10295</v>
      </c>
      <c r="C8885" s="4">
        <f>YEAR(Table_1[[#This Row],[Order Date]])</f>
        <v>2014</v>
      </c>
      <c r="D8885" s="9">
        <v>41933</v>
      </c>
      <c r="E8885" s="3">
        <v>41938</v>
      </c>
      <c r="F8885" s="3" t="s">
        <v>50</v>
      </c>
      <c r="G8885" s="3" t="s">
        <v>4193</v>
      </c>
      <c r="H8885" s="3" t="s">
        <v>4194</v>
      </c>
      <c r="I8885" s="3" t="s">
        <v>41</v>
      </c>
      <c r="J8885" s="3" t="s">
        <v>27</v>
      </c>
      <c r="K8885" s="3" t="s">
        <v>373</v>
      </c>
      <c r="L8885" s="3" t="s">
        <v>88</v>
      </c>
      <c r="M8885" s="3">
        <v>27707</v>
      </c>
      <c r="N8885" s="3" t="s">
        <v>30</v>
      </c>
      <c r="O8885" s="3" t="s">
        <v>1767</v>
      </c>
      <c r="P8885" s="3" t="s">
        <v>46</v>
      </c>
      <c r="Q8885" s="3" t="s">
        <v>90</v>
      </c>
      <c r="R8885" s="3" t="s">
        <v>1768</v>
      </c>
      <c r="S8885" s="3">
        <v>14.352000000000002</v>
      </c>
      <c r="T8885" s="3">
        <v>3</v>
      </c>
      <c r="U8885" s="3">
        <v>0.2</v>
      </c>
      <c r="V8885" s="3">
        <v>4.4849999999999994</v>
      </c>
    </row>
    <row r="8886" spans="1:22" ht="14.25" customHeight="1" x14ac:dyDescent="0.25">
      <c r="A8886" s="3">
        <v>8885</v>
      </c>
      <c r="B8886" s="3" t="s">
        <v>10296</v>
      </c>
      <c r="C8886" s="4">
        <f>YEAR(Table_1[[#This Row],[Order Date]])</f>
        <v>2011</v>
      </c>
      <c r="D8886" s="9">
        <v>40780</v>
      </c>
      <c r="E8886" s="3">
        <v>40785</v>
      </c>
      <c r="F8886" s="3" t="s">
        <v>50</v>
      </c>
      <c r="G8886" s="3" t="s">
        <v>307</v>
      </c>
      <c r="H8886" s="3" t="s">
        <v>308</v>
      </c>
      <c r="I8886" s="3" t="s">
        <v>41</v>
      </c>
      <c r="J8886" s="3" t="s">
        <v>27</v>
      </c>
      <c r="K8886" s="3" t="s">
        <v>497</v>
      </c>
      <c r="L8886" s="3" t="s">
        <v>498</v>
      </c>
      <c r="M8886" s="3">
        <v>43229</v>
      </c>
      <c r="N8886" s="3" t="s">
        <v>148</v>
      </c>
      <c r="O8886" s="3" t="s">
        <v>1208</v>
      </c>
      <c r="P8886" s="3" t="s">
        <v>46</v>
      </c>
      <c r="Q8886" s="3" t="s">
        <v>75</v>
      </c>
      <c r="R8886" s="3" t="s">
        <v>1209</v>
      </c>
      <c r="S8886" s="3">
        <v>6.5280000000000014</v>
      </c>
      <c r="T8886" s="3">
        <v>4</v>
      </c>
      <c r="U8886" s="3">
        <v>0.7</v>
      </c>
      <c r="V8886" s="3">
        <v>-4.5695999999999994</v>
      </c>
    </row>
    <row r="8887" spans="1:22" ht="14.25" customHeight="1" x14ac:dyDescent="0.25">
      <c r="A8887" s="3">
        <v>8886</v>
      </c>
      <c r="B8887" s="3" t="s">
        <v>10296</v>
      </c>
      <c r="C8887" s="4">
        <f>YEAR(Table_1[[#This Row],[Order Date]])</f>
        <v>2011</v>
      </c>
      <c r="D8887" s="9">
        <v>40780</v>
      </c>
      <c r="E8887" s="3">
        <v>40785</v>
      </c>
      <c r="F8887" s="3" t="s">
        <v>50</v>
      </c>
      <c r="G8887" s="3" t="s">
        <v>307</v>
      </c>
      <c r="H8887" s="3" t="s">
        <v>308</v>
      </c>
      <c r="I8887" s="3" t="s">
        <v>41</v>
      </c>
      <c r="J8887" s="3" t="s">
        <v>27</v>
      </c>
      <c r="K8887" s="3" t="s">
        <v>497</v>
      </c>
      <c r="L8887" s="3" t="s">
        <v>498</v>
      </c>
      <c r="M8887" s="3">
        <v>43229</v>
      </c>
      <c r="N8887" s="3" t="s">
        <v>148</v>
      </c>
      <c r="O8887" s="3" t="s">
        <v>5371</v>
      </c>
      <c r="P8887" s="3" t="s">
        <v>46</v>
      </c>
      <c r="Q8887" s="3" t="s">
        <v>75</v>
      </c>
      <c r="R8887" s="3" t="s">
        <v>5372</v>
      </c>
      <c r="S8887" s="3">
        <v>2.8620000000000005</v>
      </c>
      <c r="T8887" s="3">
        <v>3</v>
      </c>
      <c r="U8887" s="3">
        <v>0.7</v>
      </c>
      <c r="V8887" s="3">
        <v>-2.2896000000000001</v>
      </c>
    </row>
    <row r="8888" spans="1:22" ht="14.25" customHeight="1" x14ac:dyDescent="0.25">
      <c r="A8888" s="3">
        <v>8887</v>
      </c>
      <c r="B8888" s="3" t="s">
        <v>10296</v>
      </c>
      <c r="C8888" s="4">
        <f>YEAR(Table_1[[#This Row],[Order Date]])</f>
        <v>2011</v>
      </c>
      <c r="D8888" s="9">
        <v>40780</v>
      </c>
      <c r="E8888" s="3">
        <v>40785</v>
      </c>
      <c r="F8888" s="3" t="s">
        <v>50</v>
      </c>
      <c r="G8888" s="3" t="s">
        <v>307</v>
      </c>
      <c r="H8888" s="3" t="s">
        <v>308</v>
      </c>
      <c r="I8888" s="3" t="s">
        <v>41</v>
      </c>
      <c r="J8888" s="3" t="s">
        <v>27</v>
      </c>
      <c r="K8888" s="3" t="s">
        <v>497</v>
      </c>
      <c r="L8888" s="3" t="s">
        <v>498</v>
      </c>
      <c r="M8888" s="3">
        <v>43229</v>
      </c>
      <c r="N8888" s="3" t="s">
        <v>148</v>
      </c>
      <c r="O8888" s="3" t="s">
        <v>2054</v>
      </c>
      <c r="P8888" s="3" t="s">
        <v>46</v>
      </c>
      <c r="Q8888" s="3" t="s">
        <v>75</v>
      </c>
      <c r="R8888" s="3" t="s">
        <v>2055</v>
      </c>
      <c r="S8888" s="3">
        <v>20.856000000000002</v>
      </c>
      <c r="T8888" s="3">
        <v>8</v>
      </c>
      <c r="U8888" s="3">
        <v>0.7</v>
      </c>
      <c r="V8888" s="3">
        <v>-16.684799999999996</v>
      </c>
    </row>
    <row r="8889" spans="1:22" ht="14.25" customHeight="1" x14ac:dyDescent="0.25">
      <c r="A8889" s="3">
        <v>8888</v>
      </c>
      <c r="B8889" s="3" t="s">
        <v>10297</v>
      </c>
      <c r="C8889" s="4">
        <f>YEAR(Table_1[[#This Row],[Order Date]])</f>
        <v>2011</v>
      </c>
      <c r="D8889" s="9">
        <v>40751</v>
      </c>
      <c r="E8889" s="3">
        <v>40754</v>
      </c>
      <c r="F8889" s="3" t="s">
        <v>23</v>
      </c>
      <c r="G8889" s="3" t="s">
        <v>1025</v>
      </c>
      <c r="H8889" s="3" t="s">
        <v>1026</v>
      </c>
      <c r="I8889" s="3" t="s">
        <v>41</v>
      </c>
      <c r="J8889" s="3" t="s">
        <v>27</v>
      </c>
      <c r="K8889" s="3" t="s">
        <v>42</v>
      </c>
      <c r="L8889" s="3" t="s">
        <v>43</v>
      </c>
      <c r="M8889" s="3">
        <v>90036</v>
      </c>
      <c r="N8889" s="3" t="s">
        <v>44</v>
      </c>
      <c r="O8889" s="3" t="s">
        <v>3688</v>
      </c>
      <c r="P8889" s="3" t="s">
        <v>46</v>
      </c>
      <c r="Q8889" s="3" t="s">
        <v>59</v>
      </c>
      <c r="R8889" s="3" t="s">
        <v>3689</v>
      </c>
      <c r="S8889" s="3">
        <v>276.27999999999997</v>
      </c>
      <c r="T8889" s="3">
        <v>2</v>
      </c>
      <c r="U8889" s="3">
        <v>0</v>
      </c>
      <c r="V8889" s="3">
        <v>0</v>
      </c>
    </row>
    <row r="8890" spans="1:22" ht="14.25" customHeight="1" x14ac:dyDescent="0.25">
      <c r="A8890" s="3">
        <v>8889</v>
      </c>
      <c r="B8890" s="3" t="s">
        <v>10298</v>
      </c>
      <c r="C8890" s="4">
        <f>YEAR(Table_1[[#This Row],[Order Date]])</f>
        <v>2014</v>
      </c>
      <c r="D8890" s="9">
        <v>41975</v>
      </c>
      <c r="E8890" s="3">
        <v>41981</v>
      </c>
      <c r="F8890" s="3" t="s">
        <v>50</v>
      </c>
      <c r="G8890" s="3" t="s">
        <v>4479</v>
      </c>
      <c r="H8890" s="3" t="s">
        <v>4480</v>
      </c>
      <c r="I8890" s="3" t="s">
        <v>102</v>
      </c>
      <c r="J8890" s="3" t="s">
        <v>27</v>
      </c>
      <c r="K8890" s="3" t="s">
        <v>5025</v>
      </c>
      <c r="L8890" s="3" t="s">
        <v>43</v>
      </c>
      <c r="M8890" s="3">
        <v>95207</v>
      </c>
      <c r="N8890" s="3" t="s">
        <v>44</v>
      </c>
      <c r="O8890" s="3" t="s">
        <v>2263</v>
      </c>
      <c r="P8890" s="3" t="s">
        <v>32</v>
      </c>
      <c r="Q8890" s="3" t="s">
        <v>65</v>
      </c>
      <c r="R8890" s="3" t="s">
        <v>2264</v>
      </c>
      <c r="S8890" s="3">
        <v>629.64</v>
      </c>
      <c r="T8890" s="3">
        <v>9</v>
      </c>
      <c r="U8890" s="3">
        <v>0</v>
      </c>
      <c r="V8890" s="3">
        <v>107.03879999999994</v>
      </c>
    </row>
    <row r="8891" spans="1:22" ht="14.25" customHeight="1" x14ac:dyDescent="0.25">
      <c r="A8891" s="3">
        <v>8890</v>
      </c>
      <c r="B8891" s="3" t="s">
        <v>10299</v>
      </c>
      <c r="C8891" s="4">
        <f>YEAR(Table_1[[#This Row],[Order Date]])</f>
        <v>2013</v>
      </c>
      <c r="D8891" s="9">
        <v>41565</v>
      </c>
      <c r="E8891" s="3">
        <v>41569</v>
      </c>
      <c r="F8891" s="3" t="s">
        <v>23</v>
      </c>
      <c r="G8891" s="3" t="s">
        <v>8233</v>
      </c>
      <c r="H8891" s="3" t="s">
        <v>8234</v>
      </c>
      <c r="I8891" s="3" t="s">
        <v>102</v>
      </c>
      <c r="J8891" s="3" t="s">
        <v>27</v>
      </c>
      <c r="K8891" s="3" t="s">
        <v>382</v>
      </c>
      <c r="L8891" s="3" t="s">
        <v>596</v>
      </c>
      <c r="M8891" s="3">
        <v>65203</v>
      </c>
      <c r="N8891" s="3" t="s">
        <v>105</v>
      </c>
      <c r="O8891" s="3" t="s">
        <v>5454</v>
      </c>
      <c r="P8891" s="3" t="s">
        <v>71</v>
      </c>
      <c r="Q8891" s="3" t="s">
        <v>72</v>
      </c>
      <c r="R8891" s="3" t="s">
        <v>5455</v>
      </c>
      <c r="S8891" s="3">
        <v>449.97</v>
      </c>
      <c r="T8891" s="3">
        <v>3</v>
      </c>
      <c r="U8891" s="3">
        <v>0</v>
      </c>
      <c r="V8891" s="3">
        <v>220.48530000000002</v>
      </c>
    </row>
    <row r="8892" spans="1:22" ht="14.25" customHeight="1" x14ac:dyDescent="0.25">
      <c r="A8892" s="3">
        <v>8891</v>
      </c>
      <c r="B8892" s="3" t="s">
        <v>10299</v>
      </c>
      <c r="C8892" s="4">
        <f>YEAR(Table_1[[#This Row],[Order Date]])</f>
        <v>2013</v>
      </c>
      <c r="D8892" s="9">
        <v>41565</v>
      </c>
      <c r="E8892" s="3">
        <v>41569</v>
      </c>
      <c r="F8892" s="3" t="s">
        <v>23</v>
      </c>
      <c r="G8892" s="3" t="s">
        <v>8233</v>
      </c>
      <c r="H8892" s="3" t="s">
        <v>8234</v>
      </c>
      <c r="I8892" s="3" t="s">
        <v>102</v>
      </c>
      <c r="J8892" s="3" t="s">
        <v>27</v>
      </c>
      <c r="K8892" s="3" t="s">
        <v>382</v>
      </c>
      <c r="L8892" s="3" t="s">
        <v>596</v>
      </c>
      <c r="M8892" s="3">
        <v>65203</v>
      </c>
      <c r="N8892" s="3" t="s">
        <v>105</v>
      </c>
      <c r="O8892" s="3" t="s">
        <v>5498</v>
      </c>
      <c r="P8892" s="3" t="s">
        <v>46</v>
      </c>
      <c r="Q8892" s="3" t="s">
        <v>78</v>
      </c>
      <c r="R8892" s="3" t="s">
        <v>5499</v>
      </c>
      <c r="S8892" s="3">
        <v>1927.5900000000001</v>
      </c>
      <c r="T8892" s="3">
        <v>7</v>
      </c>
      <c r="U8892" s="3">
        <v>0</v>
      </c>
      <c r="V8892" s="3">
        <v>751.76010000000008</v>
      </c>
    </row>
    <row r="8893" spans="1:22" ht="14.25" customHeight="1" x14ac:dyDescent="0.25">
      <c r="A8893" s="3">
        <v>8892</v>
      </c>
      <c r="B8893" s="3" t="s">
        <v>10300</v>
      </c>
      <c r="C8893" s="4">
        <f>YEAR(Table_1[[#This Row],[Order Date]])</f>
        <v>2013</v>
      </c>
      <c r="D8893" s="9">
        <v>41534</v>
      </c>
      <c r="E8893" s="3">
        <v>41536</v>
      </c>
      <c r="F8893" s="3" t="s">
        <v>188</v>
      </c>
      <c r="G8893" s="3" t="s">
        <v>1117</v>
      </c>
      <c r="H8893" s="3" t="s">
        <v>1118</v>
      </c>
      <c r="I8893" s="3" t="s">
        <v>102</v>
      </c>
      <c r="J8893" s="3" t="s">
        <v>27</v>
      </c>
      <c r="K8893" s="3" t="s">
        <v>497</v>
      </c>
      <c r="L8893" s="3" t="s">
        <v>1272</v>
      </c>
      <c r="M8893" s="3">
        <v>31907</v>
      </c>
      <c r="N8893" s="3" t="s">
        <v>30</v>
      </c>
      <c r="O8893" s="3" t="s">
        <v>304</v>
      </c>
      <c r="P8893" s="3" t="s">
        <v>32</v>
      </c>
      <c r="Q8893" s="3" t="s">
        <v>36</v>
      </c>
      <c r="R8893" s="3" t="s">
        <v>305</v>
      </c>
      <c r="S8893" s="3">
        <v>121.78</v>
      </c>
      <c r="T8893" s="3">
        <v>2</v>
      </c>
      <c r="U8893" s="3">
        <v>0</v>
      </c>
      <c r="V8893" s="3">
        <v>30.444999999999993</v>
      </c>
    </row>
    <row r="8894" spans="1:22" ht="14.25" customHeight="1" x14ac:dyDescent="0.25">
      <c r="A8894" s="3">
        <v>8893</v>
      </c>
      <c r="B8894" s="3" t="s">
        <v>10301</v>
      </c>
      <c r="C8894" s="4">
        <f>YEAR(Table_1[[#This Row],[Order Date]])</f>
        <v>2012</v>
      </c>
      <c r="D8894" s="9">
        <v>41244</v>
      </c>
      <c r="E8894" s="3">
        <v>41249</v>
      </c>
      <c r="F8894" s="3" t="s">
        <v>50</v>
      </c>
      <c r="G8894" s="3" t="s">
        <v>9817</v>
      </c>
      <c r="H8894" s="3" t="s">
        <v>9818</v>
      </c>
      <c r="I8894" s="3" t="s">
        <v>102</v>
      </c>
      <c r="J8894" s="3" t="s">
        <v>27</v>
      </c>
      <c r="K8894" s="3" t="s">
        <v>947</v>
      </c>
      <c r="L8894" s="3" t="s">
        <v>43</v>
      </c>
      <c r="M8894" s="3">
        <v>92037</v>
      </c>
      <c r="N8894" s="3" t="s">
        <v>44</v>
      </c>
      <c r="O8894" s="3" t="s">
        <v>3400</v>
      </c>
      <c r="P8894" s="3" t="s">
        <v>32</v>
      </c>
      <c r="Q8894" s="3" t="s">
        <v>36</v>
      </c>
      <c r="R8894" s="3" t="s">
        <v>3401</v>
      </c>
      <c r="S8894" s="3">
        <v>2676.672</v>
      </c>
      <c r="T8894" s="3">
        <v>9</v>
      </c>
      <c r="U8894" s="3">
        <v>0.2</v>
      </c>
      <c r="V8894" s="3">
        <v>267.66720000000009</v>
      </c>
    </row>
    <row r="8895" spans="1:22" ht="14.25" customHeight="1" x14ac:dyDescent="0.25">
      <c r="A8895" s="3">
        <v>8894</v>
      </c>
      <c r="B8895" s="3" t="s">
        <v>10302</v>
      </c>
      <c r="C8895" s="4">
        <f>YEAR(Table_1[[#This Row],[Order Date]])</f>
        <v>2011</v>
      </c>
      <c r="D8895" s="9">
        <v>40760</v>
      </c>
      <c r="E8895" s="3">
        <v>40767</v>
      </c>
      <c r="F8895" s="3" t="s">
        <v>50</v>
      </c>
      <c r="G8895" s="3" t="s">
        <v>449</v>
      </c>
      <c r="H8895" s="3" t="s">
        <v>450</v>
      </c>
      <c r="I8895" s="3" t="s">
        <v>26</v>
      </c>
      <c r="J8895" s="3" t="s">
        <v>27</v>
      </c>
      <c r="K8895" s="3" t="s">
        <v>8997</v>
      </c>
      <c r="L8895" s="3" t="s">
        <v>104</v>
      </c>
      <c r="M8895" s="3">
        <v>77590</v>
      </c>
      <c r="N8895" s="3" t="s">
        <v>105</v>
      </c>
      <c r="O8895" s="3" t="s">
        <v>4429</v>
      </c>
      <c r="P8895" s="3" t="s">
        <v>32</v>
      </c>
      <c r="Q8895" s="3" t="s">
        <v>56</v>
      </c>
      <c r="R8895" s="3" t="s">
        <v>4430</v>
      </c>
      <c r="S8895" s="3">
        <v>489.22999999999996</v>
      </c>
      <c r="T8895" s="3">
        <v>2</v>
      </c>
      <c r="U8895" s="3">
        <v>0.3</v>
      </c>
      <c r="V8895" s="3">
        <v>41.933999999999997</v>
      </c>
    </row>
    <row r="8896" spans="1:22" ht="14.25" customHeight="1" x14ac:dyDescent="0.25">
      <c r="A8896" s="3">
        <v>8895</v>
      </c>
      <c r="B8896" s="3" t="s">
        <v>10303</v>
      </c>
      <c r="C8896" s="4">
        <f>YEAR(Table_1[[#This Row],[Order Date]])</f>
        <v>2013</v>
      </c>
      <c r="D8896" s="9">
        <v>41502</v>
      </c>
      <c r="E8896" s="3">
        <v>41509</v>
      </c>
      <c r="F8896" s="3" t="s">
        <v>50</v>
      </c>
      <c r="G8896" s="3" t="s">
        <v>1870</v>
      </c>
      <c r="H8896" s="3" t="s">
        <v>1871</v>
      </c>
      <c r="I8896" s="3" t="s">
        <v>26</v>
      </c>
      <c r="J8896" s="3" t="s">
        <v>27</v>
      </c>
      <c r="K8896" s="3" t="s">
        <v>42</v>
      </c>
      <c r="L8896" s="3" t="s">
        <v>43</v>
      </c>
      <c r="M8896" s="3">
        <v>90004</v>
      </c>
      <c r="N8896" s="3" t="s">
        <v>44</v>
      </c>
      <c r="O8896" s="3" t="s">
        <v>2238</v>
      </c>
      <c r="P8896" s="3" t="s">
        <v>32</v>
      </c>
      <c r="Q8896" s="3" t="s">
        <v>65</v>
      </c>
      <c r="R8896" s="3" t="s">
        <v>2239</v>
      </c>
      <c r="S8896" s="3">
        <v>312.03000000000003</v>
      </c>
      <c r="T8896" s="3">
        <v>3</v>
      </c>
      <c r="U8896" s="3">
        <v>0</v>
      </c>
      <c r="V8896" s="3">
        <v>43.684200000000018</v>
      </c>
    </row>
    <row r="8897" spans="1:22" ht="14.25" customHeight="1" x14ac:dyDescent="0.25">
      <c r="A8897" s="3">
        <v>8896</v>
      </c>
      <c r="B8897" s="3" t="s">
        <v>10303</v>
      </c>
      <c r="C8897" s="4">
        <f>YEAR(Table_1[[#This Row],[Order Date]])</f>
        <v>2013</v>
      </c>
      <c r="D8897" s="9">
        <v>41502</v>
      </c>
      <c r="E8897" s="3">
        <v>41509</v>
      </c>
      <c r="F8897" s="3" t="s">
        <v>50</v>
      </c>
      <c r="G8897" s="3" t="s">
        <v>1870</v>
      </c>
      <c r="H8897" s="3" t="s">
        <v>1871</v>
      </c>
      <c r="I8897" s="3" t="s">
        <v>26</v>
      </c>
      <c r="J8897" s="3" t="s">
        <v>27</v>
      </c>
      <c r="K8897" s="3" t="s">
        <v>42</v>
      </c>
      <c r="L8897" s="3" t="s">
        <v>43</v>
      </c>
      <c r="M8897" s="3">
        <v>90004</v>
      </c>
      <c r="N8897" s="3" t="s">
        <v>44</v>
      </c>
      <c r="O8897" s="3" t="s">
        <v>4803</v>
      </c>
      <c r="P8897" s="3" t="s">
        <v>46</v>
      </c>
      <c r="Q8897" s="3" t="s">
        <v>59</v>
      </c>
      <c r="R8897" s="3" t="s">
        <v>4804</v>
      </c>
      <c r="S8897" s="3">
        <v>17.940000000000001</v>
      </c>
      <c r="T8897" s="3">
        <v>3</v>
      </c>
      <c r="U8897" s="3">
        <v>0</v>
      </c>
      <c r="V8897" s="3">
        <v>3.0497999999999985</v>
      </c>
    </row>
    <row r="8898" spans="1:22" ht="14.25" customHeight="1" x14ac:dyDescent="0.25">
      <c r="A8898" s="3">
        <v>8897</v>
      </c>
      <c r="B8898" s="3" t="s">
        <v>10303</v>
      </c>
      <c r="C8898" s="4">
        <f>YEAR(Table_1[[#This Row],[Order Date]])</f>
        <v>2013</v>
      </c>
      <c r="D8898" s="9">
        <v>41502</v>
      </c>
      <c r="E8898" s="3">
        <v>41509</v>
      </c>
      <c r="F8898" s="3" t="s">
        <v>50</v>
      </c>
      <c r="G8898" s="3" t="s">
        <v>1870</v>
      </c>
      <c r="H8898" s="3" t="s">
        <v>1871</v>
      </c>
      <c r="I8898" s="3" t="s">
        <v>26</v>
      </c>
      <c r="J8898" s="3" t="s">
        <v>27</v>
      </c>
      <c r="K8898" s="3" t="s">
        <v>42</v>
      </c>
      <c r="L8898" s="3" t="s">
        <v>43</v>
      </c>
      <c r="M8898" s="3">
        <v>90004</v>
      </c>
      <c r="N8898" s="3" t="s">
        <v>44</v>
      </c>
      <c r="O8898" s="3" t="s">
        <v>1204</v>
      </c>
      <c r="P8898" s="3" t="s">
        <v>71</v>
      </c>
      <c r="Q8898" s="3" t="s">
        <v>72</v>
      </c>
      <c r="R8898" s="3" t="s">
        <v>1205</v>
      </c>
      <c r="S8898" s="3">
        <v>165.60000000000002</v>
      </c>
      <c r="T8898" s="3">
        <v>3</v>
      </c>
      <c r="U8898" s="3">
        <v>0.2</v>
      </c>
      <c r="V8898" s="3">
        <v>10.349999999999994</v>
      </c>
    </row>
    <row r="8899" spans="1:22" ht="14.25" customHeight="1" x14ac:dyDescent="0.25">
      <c r="A8899" s="3">
        <v>8898</v>
      </c>
      <c r="B8899" s="3" t="s">
        <v>10303</v>
      </c>
      <c r="C8899" s="4">
        <f>YEAR(Table_1[[#This Row],[Order Date]])</f>
        <v>2013</v>
      </c>
      <c r="D8899" s="9">
        <v>41502</v>
      </c>
      <c r="E8899" s="3">
        <v>41509</v>
      </c>
      <c r="F8899" s="3" t="s">
        <v>50</v>
      </c>
      <c r="G8899" s="3" t="s">
        <v>1870</v>
      </c>
      <c r="H8899" s="3" t="s">
        <v>1871</v>
      </c>
      <c r="I8899" s="3" t="s">
        <v>26</v>
      </c>
      <c r="J8899" s="3" t="s">
        <v>27</v>
      </c>
      <c r="K8899" s="3" t="s">
        <v>42</v>
      </c>
      <c r="L8899" s="3" t="s">
        <v>43</v>
      </c>
      <c r="M8899" s="3">
        <v>90004</v>
      </c>
      <c r="N8899" s="3" t="s">
        <v>44</v>
      </c>
      <c r="O8899" s="3" t="s">
        <v>3700</v>
      </c>
      <c r="P8899" s="3" t="s">
        <v>46</v>
      </c>
      <c r="Q8899" s="3" t="s">
        <v>90</v>
      </c>
      <c r="R8899" s="3" t="s">
        <v>3701</v>
      </c>
      <c r="S8899" s="3">
        <v>37.520000000000003</v>
      </c>
      <c r="T8899" s="3">
        <v>4</v>
      </c>
      <c r="U8899" s="3">
        <v>0</v>
      </c>
      <c r="V8899" s="3">
        <v>18.009600000000002</v>
      </c>
    </row>
    <row r="8900" spans="1:22" ht="14.25" customHeight="1" x14ac:dyDescent="0.25">
      <c r="A8900" s="3">
        <v>8899</v>
      </c>
      <c r="B8900" s="3" t="s">
        <v>10304</v>
      </c>
      <c r="C8900" s="4">
        <f>YEAR(Table_1[[#This Row],[Order Date]])</f>
        <v>2012</v>
      </c>
      <c r="D8900" s="9">
        <v>41128</v>
      </c>
      <c r="E8900" s="3">
        <v>41130</v>
      </c>
      <c r="F8900" s="3" t="s">
        <v>23</v>
      </c>
      <c r="G8900" s="3" t="s">
        <v>2612</v>
      </c>
      <c r="H8900" s="3" t="s">
        <v>2613</v>
      </c>
      <c r="I8900" s="3" t="s">
        <v>41</v>
      </c>
      <c r="J8900" s="3" t="s">
        <v>27</v>
      </c>
      <c r="K8900" s="3" t="s">
        <v>318</v>
      </c>
      <c r="L8900" s="3" t="s">
        <v>319</v>
      </c>
      <c r="M8900" s="3">
        <v>22153</v>
      </c>
      <c r="N8900" s="3" t="s">
        <v>30</v>
      </c>
      <c r="O8900" s="3" t="s">
        <v>5817</v>
      </c>
      <c r="P8900" s="3" t="s">
        <v>71</v>
      </c>
      <c r="Q8900" s="3" t="s">
        <v>72</v>
      </c>
      <c r="R8900" s="3" t="s">
        <v>5818</v>
      </c>
      <c r="S8900" s="3">
        <v>494.97</v>
      </c>
      <c r="T8900" s="3">
        <v>3</v>
      </c>
      <c r="U8900" s="3">
        <v>0</v>
      </c>
      <c r="V8900" s="3">
        <v>148.49099999999996</v>
      </c>
    </row>
    <row r="8901" spans="1:22" ht="14.25" customHeight="1" x14ac:dyDescent="0.25">
      <c r="A8901" s="3">
        <v>8900</v>
      </c>
      <c r="B8901" s="3" t="s">
        <v>10304</v>
      </c>
      <c r="C8901" s="4">
        <f>YEAR(Table_1[[#This Row],[Order Date]])</f>
        <v>2012</v>
      </c>
      <c r="D8901" s="9">
        <v>41128</v>
      </c>
      <c r="E8901" s="3">
        <v>41130</v>
      </c>
      <c r="F8901" s="3" t="s">
        <v>23</v>
      </c>
      <c r="G8901" s="3" t="s">
        <v>2612</v>
      </c>
      <c r="H8901" s="3" t="s">
        <v>2613</v>
      </c>
      <c r="I8901" s="3" t="s">
        <v>41</v>
      </c>
      <c r="J8901" s="3" t="s">
        <v>27</v>
      </c>
      <c r="K8901" s="3" t="s">
        <v>318</v>
      </c>
      <c r="L8901" s="3" t="s">
        <v>319</v>
      </c>
      <c r="M8901" s="3">
        <v>22153</v>
      </c>
      <c r="N8901" s="3" t="s">
        <v>30</v>
      </c>
      <c r="O8901" s="3" t="s">
        <v>5543</v>
      </c>
      <c r="P8901" s="3" t="s">
        <v>46</v>
      </c>
      <c r="Q8901" s="3" t="s">
        <v>47</v>
      </c>
      <c r="R8901" s="3" t="s">
        <v>5544</v>
      </c>
      <c r="S8901" s="3">
        <v>25.06</v>
      </c>
      <c r="T8901" s="3">
        <v>2</v>
      </c>
      <c r="U8901" s="3">
        <v>0</v>
      </c>
      <c r="V8901" s="3">
        <v>11.778199999999998</v>
      </c>
    </row>
    <row r="8902" spans="1:22" ht="14.25" customHeight="1" x14ac:dyDescent="0.25">
      <c r="A8902" s="3">
        <v>8901</v>
      </c>
      <c r="B8902" s="3" t="s">
        <v>10305</v>
      </c>
      <c r="C8902" s="4">
        <f>YEAR(Table_1[[#This Row],[Order Date]])</f>
        <v>2013</v>
      </c>
      <c r="D8902" s="9">
        <v>41426</v>
      </c>
      <c r="E8902" s="3">
        <v>41430</v>
      </c>
      <c r="F8902" s="3" t="s">
        <v>50</v>
      </c>
      <c r="G8902" s="3" t="s">
        <v>3723</v>
      </c>
      <c r="H8902" s="3" t="s">
        <v>3724</v>
      </c>
      <c r="I8902" s="3" t="s">
        <v>26</v>
      </c>
      <c r="J8902" s="3" t="s">
        <v>27</v>
      </c>
      <c r="K8902" s="3" t="s">
        <v>357</v>
      </c>
      <c r="L8902" s="3" t="s">
        <v>211</v>
      </c>
      <c r="M8902" s="3">
        <v>62521</v>
      </c>
      <c r="N8902" s="3" t="s">
        <v>105</v>
      </c>
      <c r="O8902" s="3" t="s">
        <v>9797</v>
      </c>
      <c r="P8902" s="3" t="s">
        <v>32</v>
      </c>
      <c r="Q8902" s="3" t="s">
        <v>65</v>
      </c>
      <c r="R8902" s="3" t="s">
        <v>9798</v>
      </c>
      <c r="S8902" s="3">
        <v>32.064</v>
      </c>
      <c r="T8902" s="3">
        <v>3</v>
      </c>
      <c r="U8902" s="3">
        <v>0.6</v>
      </c>
      <c r="V8902" s="3">
        <v>-12.825599999999994</v>
      </c>
    </row>
    <row r="8903" spans="1:22" ht="14.25" customHeight="1" x14ac:dyDescent="0.25">
      <c r="A8903" s="3">
        <v>8902</v>
      </c>
      <c r="B8903" s="3" t="s">
        <v>10305</v>
      </c>
      <c r="C8903" s="4">
        <f>YEAR(Table_1[[#This Row],[Order Date]])</f>
        <v>2013</v>
      </c>
      <c r="D8903" s="9">
        <v>41426</v>
      </c>
      <c r="E8903" s="3">
        <v>41430</v>
      </c>
      <c r="F8903" s="3" t="s">
        <v>50</v>
      </c>
      <c r="G8903" s="3" t="s">
        <v>3723</v>
      </c>
      <c r="H8903" s="3" t="s">
        <v>3724</v>
      </c>
      <c r="I8903" s="3" t="s">
        <v>26</v>
      </c>
      <c r="J8903" s="3" t="s">
        <v>27</v>
      </c>
      <c r="K8903" s="3" t="s">
        <v>357</v>
      </c>
      <c r="L8903" s="3" t="s">
        <v>211</v>
      </c>
      <c r="M8903" s="3">
        <v>62521</v>
      </c>
      <c r="N8903" s="3" t="s">
        <v>105</v>
      </c>
      <c r="O8903" s="3" t="s">
        <v>9709</v>
      </c>
      <c r="P8903" s="3" t="s">
        <v>46</v>
      </c>
      <c r="Q8903" s="3" t="s">
        <v>90</v>
      </c>
      <c r="R8903" s="3" t="s">
        <v>9710</v>
      </c>
      <c r="S8903" s="3">
        <v>18.496000000000002</v>
      </c>
      <c r="T8903" s="3">
        <v>4</v>
      </c>
      <c r="U8903" s="3">
        <v>0.2</v>
      </c>
      <c r="V8903" s="3">
        <v>6.7048000000000005</v>
      </c>
    </row>
    <row r="8904" spans="1:22" ht="14.25" customHeight="1" x14ac:dyDescent="0.25">
      <c r="A8904" s="3">
        <v>8903</v>
      </c>
      <c r="B8904" s="3" t="s">
        <v>10305</v>
      </c>
      <c r="C8904" s="4">
        <f>YEAR(Table_1[[#This Row],[Order Date]])</f>
        <v>2013</v>
      </c>
      <c r="D8904" s="9">
        <v>41426</v>
      </c>
      <c r="E8904" s="3">
        <v>41430</v>
      </c>
      <c r="F8904" s="3" t="s">
        <v>50</v>
      </c>
      <c r="G8904" s="3" t="s">
        <v>3723</v>
      </c>
      <c r="H8904" s="3" t="s">
        <v>3724</v>
      </c>
      <c r="I8904" s="3" t="s">
        <v>26</v>
      </c>
      <c r="J8904" s="3" t="s">
        <v>27</v>
      </c>
      <c r="K8904" s="3" t="s">
        <v>357</v>
      </c>
      <c r="L8904" s="3" t="s">
        <v>211</v>
      </c>
      <c r="M8904" s="3">
        <v>62521</v>
      </c>
      <c r="N8904" s="3" t="s">
        <v>105</v>
      </c>
      <c r="O8904" s="3" t="s">
        <v>6128</v>
      </c>
      <c r="P8904" s="3" t="s">
        <v>32</v>
      </c>
      <c r="Q8904" s="3" t="s">
        <v>36</v>
      </c>
      <c r="R8904" s="3" t="s">
        <v>6129</v>
      </c>
      <c r="S8904" s="3">
        <v>191.07899999999998</v>
      </c>
      <c r="T8904" s="3">
        <v>3</v>
      </c>
      <c r="U8904" s="3">
        <v>0.3</v>
      </c>
      <c r="V8904" s="3">
        <v>-38.215799999999973</v>
      </c>
    </row>
    <row r="8905" spans="1:22" ht="14.25" customHeight="1" x14ac:dyDescent="0.25">
      <c r="A8905" s="3">
        <v>8904</v>
      </c>
      <c r="B8905" s="3" t="s">
        <v>10305</v>
      </c>
      <c r="C8905" s="4">
        <f>YEAR(Table_1[[#This Row],[Order Date]])</f>
        <v>2013</v>
      </c>
      <c r="D8905" s="9">
        <v>41426</v>
      </c>
      <c r="E8905" s="3">
        <v>41430</v>
      </c>
      <c r="F8905" s="3" t="s">
        <v>50</v>
      </c>
      <c r="G8905" s="3" t="s">
        <v>3723</v>
      </c>
      <c r="H8905" s="3" t="s">
        <v>3724</v>
      </c>
      <c r="I8905" s="3" t="s">
        <v>26</v>
      </c>
      <c r="J8905" s="3" t="s">
        <v>27</v>
      </c>
      <c r="K8905" s="3" t="s">
        <v>357</v>
      </c>
      <c r="L8905" s="3" t="s">
        <v>211</v>
      </c>
      <c r="M8905" s="3">
        <v>62521</v>
      </c>
      <c r="N8905" s="3" t="s">
        <v>105</v>
      </c>
      <c r="O8905" s="3" t="s">
        <v>2925</v>
      </c>
      <c r="P8905" s="3" t="s">
        <v>46</v>
      </c>
      <c r="Q8905" s="3" t="s">
        <v>90</v>
      </c>
      <c r="R8905" s="3" t="s">
        <v>2926</v>
      </c>
      <c r="S8905" s="3">
        <v>10.368000000000002</v>
      </c>
      <c r="T8905" s="3">
        <v>2</v>
      </c>
      <c r="U8905" s="3">
        <v>0.2</v>
      </c>
      <c r="V8905" s="3">
        <v>3.6288</v>
      </c>
    </row>
    <row r="8906" spans="1:22" ht="14.25" customHeight="1" x14ac:dyDescent="0.25">
      <c r="A8906" s="3">
        <v>8905</v>
      </c>
      <c r="B8906" s="3" t="s">
        <v>10306</v>
      </c>
      <c r="C8906" s="4">
        <f>YEAR(Table_1[[#This Row],[Order Date]])</f>
        <v>2013</v>
      </c>
      <c r="D8906" s="9">
        <v>41457</v>
      </c>
      <c r="E8906" s="3">
        <v>41457</v>
      </c>
      <c r="F8906" s="3" t="s">
        <v>1290</v>
      </c>
      <c r="G8906" s="3" t="s">
        <v>6713</v>
      </c>
      <c r="H8906" s="3" t="s">
        <v>6714</v>
      </c>
      <c r="I8906" s="3" t="s">
        <v>102</v>
      </c>
      <c r="J8906" s="3" t="s">
        <v>27</v>
      </c>
      <c r="K8906" s="3" t="s">
        <v>266</v>
      </c>
      <c r="L8906" s="3" t="s">
        <v>267</v>
      </c>
      <c r="M8906" s="3">
        <v>10009</v>
      </c>
      <c r="N8906" s="3" t="s">
        <v>148</v>
      </c>
      <c r="O8906" s="3" t="s">
        <v>3626</v>
      </c>
      <c r="P8906" s="3" t="s">
        <v>46</v>
      </c>
      <c r="Q8906" s="3" t="s">
        <v>47</v>
      </c>
      <c r="R8906" s="3" t="s">
        <v>3627</v>
      </c>
      <c r="S8906" s="3">
        <v>30.53</v>
      </c>
      <c r="T8906" s="3">
        <v>1</v>
      </c>
      <c r="U8906" s="3">
        <v>0</v>
      </c>
      <c r="V8906" s="3">
        <v>14.043800000000001</v>
      </c>
    </row>
    <row r="8907" spans="1:22" ht="14.25" customHeight="1" x14ac:dyDescent="0.25">
      <c r="A8907" s="3">
        <v>8906</v>
      </c>
      <c r="B8907" s="3" t="s">
        <v>10306</v>
      </c>
      <c r="C8907" s="4">
        <f>YEAR(Table_1[[#This Row],[Order Date]])</f>
        <v>2013</v>
      </c>
      <c r="D8907" s="9">
        <v>41457</v>
      </c>
      <c r="E8907" s="3">
        <v>41457</v>
      </c>
      <c r="F8907" s="3" t="s">
        <v>1290</v>
      </c>
      <c r="G8907" s="3" t="s">
        <v>6713</v>
      </c>
      <c r="H8907" s="3" t="s">
        <v>6714</v>
      </c>
      <c r="I8907" s="3" t="s">
        <v>102</v>
      </c>
      <c r="J8907" s="3" t="s">
        <v>27</v>
      </c>
      <c r="K8907" s="3" t="s">
        <v>266</v>
      </c>
      <c r="L8907" s="3" t="s">
        <v>267</v>
      </c>
      <c r="M8907" s="3">
        <v>10009</v>
      </c>
      <c r="N8907" s="3" t="s">
        <v>148</v>
      </c>
      <c r="O8907" s="3" t="s">
        <v>5721</v>
      </c>
      <c r="P8907" s="3" t="s">
        <v>71</v>
      </c>
      <c r="Q8907" s="3" t="s">
        <v>161</v>
      </c>
      <c r="R8907" s="3" t="s">
        <v>5722</v>
      </c>
      <c r="S8907" s="3">
        <v>30.839999999999996</v>
      </c>
      <c r="T8907" s="3">
        <v>3</v>
      </c>
      <c r="U8907" s="3">
        <v>0</v>
      </c>
      <c r="V8907" s="3">
        <v>6.1679999999999975</v>
      </c>
    </row>
    <row r="8908" spans="1:22" ht="14.25" customHeight="1" x14ac:dyDescent="0.25">
      <c r="A8908" s="3">
        <v>8907</v>
      </c>
      <c r="B8908" s="3" t="s">
        <v>10306</v>
      </c>
      <c r="C8908" s="4">
        <f>YEAR(Table_1[[#This Row],[Order Date]])</f>
        <v>2013</v>
      </c>
      <c r="D8908" s="9">
        <v>41457</v>
      </c>
      <c r="E8908" s="3">
        <v>41457</v>
      </c>
      <c r="F8908" s="3" t="s">
        <v>1290</v>
      </c>
      <c r="G8908" s="3" t="s">
        <v>6713</v>
      </c>
      <c r="H8908" s="3" t="s">
        <v>6714</v>
      </c>
      <c r="I8908" s="3" t="s">
        <v>102</v>
      </c>
      <c r="J8908" s="3" t="s">
        <v>27</v>
      </c>
      <c r="K8908" s="3" t="s">
        <v>266</v>
      </c>
      <c r="L8908" s="3" t="s">
        <v>267</v>
      </c>
      <c r="M8908" s="3">
        <v>10009</v>
      </c>
      <c r="N8908" s="3" t="s">
        <v>148</v>
      </c>
      <c r="O8908" s="3" t="s">
        <v>631</v>
      </c>
      <c r="P8908" s="3" t="s">
        <v>46</v>
      </c>
      <c r="Q8908" s="3" t="s">
        <v>90</v>
      </c>
      <c r="R8908" s="3" t="s">
        <v>632</v>
      </c>
      <c r="S8908" s="3">
        <v>75.06</v>
      </c>
      <c r="T8908" s="3">
        <v>9</v>
      </c>
      <c r="U8908" s="3">
        <v>0</v>
      </c>
      <c r="V8908" s="3">
        <v>33.776999999999994</v>
      </c>
    </row>
    <row r="8909" spans="1:22" ht="14.25" customHeight="1" x14ac:dyDescent="0.25">
      <c r="A8909" s="3">
        <v>8908</v>
      </c>
      <c r="B8909" s="3" t="s">
        <v>10307</v>
      </c>
      <c r="C8909" s="4">
        <f>YEAR(Table_1[[#This Row],[Order Date]])</f>
        <v>2013</v>
      </c>
      <c r="D8909" s="9">
        <v>41627</v>
      </c>
      <c r="E8909" s="3">
        <v>41629</v>
      </c>
      <c r="F8909" s="3" t="s">
        <v>188</v>
      </c>
      <c r="G8909" s="3" t="s">
        <v>6156</v>
      </c>
      <c r="H8909" s="3" t="s">
        <v>6157</v>
      </c>
      <c r="I8909" s="3" t="s">
        <v>41</v>
      </c>
      <c r="J8909" s="3" t="s">
        <v>27</v>
      </c>
      <c r="K8909" s="3" t="s">
        <v>127</v>
      </c>
      <c r="L8909" s="3" t="s">
        <v>43</v>
      </c>
      <c r="M8909" s="3">
        <v>94110</v>
      </c>
      <c r="N8909" s="3" t="s">
        <v>44</v>
      </c>
      <c r="O8909" s="3" t="s">
        <v>766</v>
      </c>
      <c r="P8909" s="3" t="s">
        <v>71</v>
      </c>
      <c r="Q8909" s="3" t="s">
        <v>72</v>
      </c>
      <c r="R8909" s="3" t="s">
        <v>767</v>
      </c>
      <c r="S8909" s="3">
        <v>66.976000000000013</v>
      </c>
      <c r="T8909" s="3">
        <v>7</v>
      </c>
      <c r="U8909" s="3">
        <v>0.2</v>
      </c>
      <c r="V8909" s="3">
        <v>6.6976000000000013</v>
      </c>
    </row>
    <row r="8910" spans="1:22" ht="14.25" customHeight="1" x14ac:dyDescent="0.25">
      <c r="A8910" s="3">
        <v>8909</v>
      </c>
      <c r="B8910" s="3" t="s">
        <v>10308</v>
      </c>
      <c r="C8910" s="4">
        <f>YEAR(Table_1[[#This Row],[Order Date]])</f>
        <v>2012</v>
      </c>
      <c r="D8910" s="9">
        <v>40934</v>
      </c>
      <c r="E8910" s="3">
        <v>40940</v>
      </c>
      <c r="F8910" s="3" t="s">
        <v>50</v>
      </c>
      <c r="G8910" s="3" t="s">
        <v>5323</v>
      </c>
      <c r="H8910" s="3" t="s">
        <v>5324</v>
      </c>
      <c r="I8910" s="3" t="s">
        <v>41</v>
      </c>
      <c r="J8910" s="3" t="s">
        <v>27</v>
      </c>
      <c r="K8910" s="3" t="s">
        <v>7967</v>
      </c>
      <c r="L8910" s="3" t="s">
        <v>43</v>
      </c>
      <c r="M8910" s="3">
        <v>92553</v>
      </c>
      <c r="N8910" s="3" t="s">
        <v>44</v>
      </c>
      <c r="O8910" s="3" t="s">
        <v>5180</v>
      </c>
      <c r="P8910" s="3" t="s">
        <v>46</v>
      </c>
      <c r="Q8910" s="3" t="s">
        <v>90</v>
      </c>
      <c r="R8910" s="3" t="s">
        <v>5181</v>
      </c>
      <c r="S8910" s="3">
        <v>182.72</v>
      </c>
      <c r="T8910" s="3">
        <v>8</v>
      </c>
      <c r="U8910" s="3">
        <v>0</v>
      </c>
      <c r="V8910" s="3">
        <v>84.051199999999994</v>
      </c>
    </row>
    <row r="8911" spans="1:22" ht="14.25" customHeight="1" x14ac:dyDescent="0.25">
      <c r="A8911" s="3">
        <v>8910</v>
      </c>
      <c r="B8911" s="3" t="s">
        <v>10309</v>
      </c>
      <c r="C8911" s="4">
        <f>YEAR(Table_1[[#This Row],[Order Date]])</f>
        <v>2014</v>
      </c>
      <c r="D8911" s="9">
        <v>41941</v>
      </c>
      <c r="E8911" s="3">
        <v>41945</v>
      </c>
      <c r="F8911" s="3" t="s">
        <v>50</v>
      </c>
      <c r="G8911" s="3" t="s">
        <v>1674</v>
      </c>
      <c r="H8911" s="3" t="s">
        <v>1675</v>
      </c>
      <c r="I8911" s="3" t="s">
        <v>26</v>
      </c>
      <c r="J8911" s="3" t="s">
        <v>27</v>
      </c>
      <c r="K8911" s="3" t="s">
        <v>4096</v>
      </c>
      <c r="L8911" s="3" t="s">
        <v>1245</v>
      </c>
      <c r="M8911" s="3">
        <v>2149</v>
      </c>
      <c r="N8911" s="3" t="s">
        <v>148</v>
      </c>
      <c r="O8911" s="3" t="s">
        <v>650</v>
      </c>
      <c r="P8911" s="3" t="s">
        <v>46</v>
      </c>
      <c r="Q8911" s="3" t="s">
        <v>47</v>
      </c>
      <c r="R8911" s="3" t="s">
        <v>651</v>
      </c>
      <c r="S8911" s="3">
        <v>21.93</v>
      </c>
      <c r="T8911" s="3">
        <v>3</v>
      </c>
      <c r="U8911" s="3">
        <v>0</v>
      </c>
      <c r="V8911" s="3">
        <v>10.307099999999998</v>
      </c>
    </row>
    <row r="8912" spans="1:22" ht="14.25" customHeight="1" x14ac:dyDescent="0.25">
      <c r="A8912" s="3">
        <v>8911</v>
      </c>
      <c r="B8912" s="3" t="s">
        <v>10310</v>
      </c>
      <c r="C8912" s="4">
        <f>YEAR(Table_1[[#This Row],[Order Date]])</f>
        <v>2014</v>
      </c>
      <c r="D8912" s="9">
        <v>41948</v>
      </c>
      <c r="E8912" s="3">
        <v>41952</v>
      </c>
      <c r="F8912" s="3" t="s">
        <v>50</v>
      </c>
      <c r="G8912" s="3" t="s">
        <v>2052</v>
      </c>
      <c r="H8912" s="3" t="s">
        <v>2053</v>
      </c>
      <c r="I8912" s="3" t="s">
        <v>26</v>
      </c>
      <c r="J8912" s="3" t="s">
        <v>27</v>
      </c>
      <c r="K8912" s="3" t="s">
        <v>6244</v>
      </c>
      <c r="L8912" s="3" t="s">
        <v>335</v>
      </c>
      <c r="M8912" s="3">
        <v>37421</v>
      </c>
      <c r="N8912" s="3" t="s">
        <v>30</v>
      </c>
      <c r="O8912" s="3" t="s">
        <v>1684</v>
      </c>
      <c r="P8912" s="3" t="s">
        <v>71</v>
      </c>
      <c r="Q8912" s="3" t="s">
        <v>161</v>
      </c>
      <c r="R8912" s="3" t="s">
        <v>1685</v>
      </c>
      <c r="S8912" s="3">
        <v>95.976000000000013</v>
      </c>
      <c r="T8912" s="3">
        <v>3</v>
      </c>
      <c r="U8912" s="3">
        <v>0.2</v>
      </c>
      <c r="V8912" s="3">
        <v>15.596099999999996</v>
      </c>
    </row>
    <row r="8913" spans="1:22" ht="14.25" customHeight="1" x14ac:dyDescent="0.25">
      <c r="A8913" s="3">
        <v>8912</v>
      </c>
      <c r="B8913" s="3" t="s">
        <v>10310</v>
      </c>
      <c r="C8913" s="4">
        <f>YEAR(Table_1[[#This Row],[Order Date]])</f>
        <v>2014</v>
      </c>
      <c r="D8913" s="9">
        <v>41948</v>
      </c>
      <c r="E8913" s="3">
        <v>41952</v>
      </c>
      <c r="F8913" s="3" t="s">
        <v>50</v>
      </c>
      <c r="G8913" s="3" t="s">
        <v>2052</v>
      </c>
      <c r="H8913" s="3" t="s">
        <v>2053</v>
      </c>
      <c r="I8913" s="3" t="s">
        <v>26</v>
      </c>
      <c r="J8913" s="3" t="s">
        <v>27</v>
      </c>
      <c r="K8913" s="3" t="s">
        <v>6244</v>
      </c>
      <c r="L8913" s="3" t="s">
        <v>335</v>
      </c>
      <c r="M8913" s="3">
        <v>37421</v>
      </c>
      <c r="N8913" s="3" t="s">
        <v>30</v>
      </c>
      <c r="O8913" s="3" t="s">
        <v>8766</v>
      </c>
      <c r="P8913" s="3" t="s">
        <v>71</v>
      </c>
      <c r="Q8913" s="3" t="s">
        <v>72</v>
      </c>
      <c r="R8913" s="3" t="s">
        <v>8767</v>
      </c>
      <c r="S8913" s="3">
        <v>143.928</v>
      </c>
      <c r="T8913" s="3">
        <v>9</v>
      </c>
      <c r="U8913" s="3">
        <v>0.2</v>
      </c>
      <c r="V8913" s="3">
        <v>-32.383800000000008</v>
      </c>
    </row>
    <row r="8914" spans="1:22" ht="14.25" customHeight="1" x14ac:dyDescent="0.25">
      <c r="A8914" s="3">
        <v>8913</v>
      </c>
      <c r="B8914" s="3" t="s">
        <v>10310</v>
      </c>
      <c r="C8914" s="4">
        <f>YEAR(Table_1[[#This Row],[Order Date]])</f>
        <v>2014</v>
      </c>
      <c r="D8914" s="9">
        <v>41948</v>
      </c>
      <c r="E8914" s="3">
        <v>41952</v>
      </c>
      <c r="F8914" s="3" t="s">
        <v>50</v>
      </c>
      <c r="G8914" s="3" t="s">
        <v>2052</v>
      </c>
      <c r="H8914" s="3" t="s">
        <v>2053</v>
      </c>
      <c r="I8914" s="3" t="s">
        <v>26</v>
      </c>
      <c r="J8914" s="3" t="s">
        <v>27</v>
      </c>
      <c r="K8914" s="3" t="s">
        <v>6244</v>
      </c>
      <c r="L8914" s="3" t="s">
        <v>335</v>
      </c>
      <c r="M8914" s="3">
        <v>37421</v>
      </c>
      <c r="N8914" s="3" t="s">
        <v>30</v>
      </c>
      <c r="O8914" s="3" t="s">
        <v>3877</v>
      </c>
      <c r="P8914" s="3" t="s">
        <v>46</v>
      </c>
      <c r="Q8914" s="3" t="s">
        <v>75</v>
      </c>
      <c r="R8914" s="3" t="s">
        <v>1214</v>
      </c>
      <c r="S8914" s="3">
        <v>3.5640000000000009</v>
      </c>
      <c r="T8914" s="3">
        <v>2</v>
      </c>
      <c r="U8914" s="3">
        <v>0.7</v>
      </c>
      <c r="V8914" s="3">
        <v>-2.9700000000000006</v>
      </c>
    </row>
    <row r="8915" spans="1:22" ht="14.25" customHeight="1" x14ac:dyDescent="0.25">
      <c r="A8915" s="3">
        <v>8914</v>
      </c>
      <c r="B8915" s="3" t="s">
        <v>10310</v>
      </c>
      <c r="C8915" s="4">
        <f>YEAR(Table_1[[#This Row],[Order Date]])</f>
        <v>2014</v>
      </c>
      <c r="D8915" s="9">
        <v>41948</v>
      </c>
      <c r="E8915" s="3">
        <v>41952</v>
      </c>
      <c r="F8915" s="3" t="s">
        <v>50</v>
      </c>
      <c r="G8915" s="3" t="s">
        <v>2052</v>
      </c>
      <c r="H8915" s="3" t="s">
        <v>2053</v>
      </c>
      <c r="I8915" s="3" t="s">
        <v>26</v>
      </c>
      <c r="J8915" s="3" t="s">
        <v>27</v>
      </c>
      <c r="K8915" s="3" t="s">
        <v>6244</v>
      </c>
      <c r="L8915" s="3" t="s">
        <v>335</v>
      </c>
      <c r="M8915" s="3">
        <v>37421</v>
      </c>
      <c r="N8915" s="3" t="s">
        <v>30</v>
      </c>
      <c r="O8915" s="3" t="s">
        <v>4116</v>
      </c>
      <c r="P8915" s="3" t="s">
        <v>46</v>
      </c>
      <c r="Q8915" s="3" t="s">
        <v>47</v>
      </c>
      <c r="R8915" s="3" t="s">
        <v>4117</v>
      </c>
      <c r="S8915" s="3">
        <v>4.9280000000000008</v>
      </c>
      <c r="T8915" s="3">
        <v>2</v>
      </c>
      <c r="U8915" s="3">
        <v>0.2</v>
      </c>
      <c r="V8915" s="3">
        <v>1.7247999999999997</v>
      </c>
    </row>
    <row r="8916" spans="1:22" ht="14.25" customHeight="1" x14ac:dyDescent="0.25">
      <c r="A8916" s="3">
        <v>8915</v>
      </c>
      <c r="B8916" s="3" t="s">
        <v>10311</v>
      </c>
      <c r="C8916" s="4">
        <f>YEAR(Table_1[[#This Row],[Order Date]])</f>
        <v>2013</v>
      </c>
      <c r="D8916" s="9">
        <v>41404</v>
      </c>
      <c r="E8916" s="3">
        <v>41408</v>
      </c>
      <c r="F8916" s="3" t="s">
        <v>50</v>
      </c>
      <c r="G8916" s="3" t="s">
        <v>481</v>
      </c>
      <c r="H8916" s="3" t="s">
        <v>482</v>
      </c>
      <c r="I8916" s="3" t="s">
        <v>41</v>
      </c>
      <c r="J8916" s="3" t="s">
        <v>27</v>
      </c>
      <c r="K8916" s="3" t="s">
        <v>1237</v>
      </c>
      <c r="L8916" s="3" t="s">
        <v>104</v>
      </c>
      <c r="M8916" s="3">
        <v>78745</v>
      </c>
      <c r="N8916" s="3" t="s">
        <v>105</v>
      </c>
      <c r="O8916" s="3" t="s">
        <v>2011</v>
      </c>
      <c r="P8916" s="3" t="s">
        <v>46</v>
      </c>
      <c r="Q8916" s="3" t="s">
        <v>59</v>
      </c>
      <c r="R8916" s="3" t="s">
        <v>2012</v>
      </c>
      <c r="S8916" s="3">
        <v>856.65600000000006</v>
      </c>
      <c r="T8916" s="3">
        <v>6</v>
      </c>
      <c r="U8916" s="3">
        <v>0.2</v>
      </c>
      <c r="V8916" s="3">
        <v>107.08199999999985</v>
      </c>
    </row>
    <row r="8917" spans="1:22" ht="14.25" customHeight="1" x14ac:dyDescent="0.25">
      <c r="A8917" s="3">
        <v>8916</v>
      </c>
      <c r="B8917" s="3" t="s">
        <v>10311</v>
      </c>
      <c r="C8917" s="4">
        <f>YEAR(Table_1[[#This Row],[Order Date]])</f>
        <v>2013</v>
      </c>
      <c r="D8917" s="9">
        <v>41404</v>
      </c>
      <c r="E8917" s="3">
        <v>41408</v>
      </c>
      <c r="F8917" s="3" t="s">
        <v>50</v>
      </c>
      <c r="G8917" s="3" t="s">
        <v>481</v>
      </c>
      <c r="H8917" s="3" t="s">
        <v>482</v>
      </c>
      <c r="I8917" s="3" t="s">
        <v>41</v>
      </c>
      <c r="J8917" s="3" t="s">
        <v>27</v>
      </c>
      <c r="K8917" s="3" t="s">
        <v>1237</v>
      </c>
      <c r="L8917" s="3" t="s">
        <v>104</v>
      </c>
      <c r="M8917" s="3">
        <v>78745</v>
      </c>
      <c r="N8917" s="3" t="s">
        <v>105</v>
      </c>
      <c r="O8917" s="3" t="s">
        <v>414</v>
      </c>
      <c r="P8917" s="3" t="s">
        <v>46</v>
      </c>
      <c r="Q8917" s="3" t="s">
        <v>75</v>
      </c>
      <c r="R8917" s="3" t="s">
        <v>415</v>
      </c>
      <c r="S8917" s="3">
        <v>13.183999999999997</v>
      </c>
      <c r="T8917" s="3">
        <v>4</v>
      </c>
      <c r="U8917" s="3">
        <v>0.8</v>
      </c>
      <c r="V8917" s="3">
        <v>-20.435200000000002</v>
      </c>
    </row>
    <row r="8918" spans="1:22" ht="14.25" customHeight="1" x14ac:dyDescent="0.25">
      <c r="A8918" s="3">
        <v>8917</v>
      </c>
      <c r="B8918" s="3" t="s">
        <v>10311</v>
      </c>
      <c r="C8918" s="4">
        <f>YEAR(Table_1[[#This Row],[Order Date]])</f>
        <v>2013</v>
      </c>
      <c r="D8918" s="9">
        <v>41404</v>
      </c>
      <c r="E8918" s="3">
        <v>41408</v>
      </c>
      <c r="F8918" s="3" t="s">
        <v>50</v>
      </c>
      <c r="G8918" s="3" t="s">
        <v>481</v>
      </c>
      <c r="H8918" s="3" t="s">
        <v>482</v>
      </c>
      <c r="I8918" s="3" t="s">
        <v>41</v>
      </c>
      <c r="J8918" s="3" t="s">
        <v>27</v>
      </c>
      <c r="K8918" s="3" t="s">
        <v>1237</v>
      </c>
      <c r="L8918" s="3" t="s">
        <v>104</v>
      </c>
      <c r="M8918" s="3">
        <v>78745</v>
      </c>
      <c r="N8918" s="3" t="s">
        <v>105</v>
      </c>
      <c r="O8918" s="3" t="s">
        <v>7919</v>
      </c>
      <c r="P8918" s="3" t="s">
        <v>46</v>
      </c>
      <c r="Q8918" s="3" t="s">
        <v>78</v>
      </c>
      <c r="R8918" s="3" t="s">
        <v>7920</v>
      </c>
      <c r="S8918" s="3">
        <v>48.783999999999985</v>
      </c>
      <c r="T8918" s="3">
        <v>4</v>
      </c>
      <c r="U8918" s="3">
        <v>0.8</v>
      </c>
      <c r="V8918" s="3">
        <v>-131.71680000000001</v>
      </c>
    </row>
    <row r="8919" spans="1:22" ht="14.25" customHeight="1" x14ac:dyDescent="0.25">
      <c r="A8919" s="3">
        <v>8918</v>
      </c>
      <c r="B8919" s="3" t="s">
        <v>10311</v>
      </c>
      <c r="C8919" s="4">
        <f>YEAR(Table_1[[#This Row],[Order Date]])</f>
        <v>2013</v>
      </c>
      <c r="D8919" s="9">
        <v>41404</v>
      </c>
      <c r="E8919" s="3">
        <v>41408</v>
      </c>
      <c r="F8919" s="3" t="s">
        <v>50</v>
      </c>
      <c r="G8919" s="3" t="s">
        <v>481</v>
      </c>
      <c r="H8919" s="3" t="s">
        <v>482</v>
      </c>
      <c r="I8919" s="3" t="s">
        <v>41</v>
      </c>
      <c r="J8919" s="3" t="s">
        <v>27</v>
      </c>
      <c r="K8919" s="3" t="s">
        <v>1237</v>
      </c>
      <c r="L8919" s="3" t="s">
        <v>104</v>
      </c>
      <c r="M8919" s="3">
        <v>78745</v>
      </c>
      <c r="N8919" s="3" t="s">
        <v>105</v>
      </c>
      <c r="O8919" s="3" t="s">
        <v>590</v>
      </c>
      <c r="P8919" s="3" t="s">
        <v>46</v>
      </c>
      <c r="Q8919" s="3" t="s">
        <v>90</v>
      </c>
      <c r="R8919" s="3" t="s">
        <v>591</v>
      </c>
      <c r="S8919" s="3">
        <v>76.64</v>
      </c>
      <c r="T8919" s="3">
        <v>2</v>
      </c>
      <c r="U8919" s="3">
        <v>0.2</v>
      </c>
      <c r="V8919" s="3">
        <v>26.823999999999995</v>
      </c>
    </row>
    <row r="8920" spans="1:22" ht="14.25" customHeight="1" x14ac:dyDescent="0.25">
      <c r="A8920" s="3">
        <v>8919</v>
      </c>
      <c r="B8920" s="3" t="s">
        <v>10311</v>
      </c>
      <c r="C8920" s="4">
        <f>YEAR(Table_1[[#This Row],[Order Date]])</f>
        <v>2013</v>
      </c>
      <c r="D8920" s="9">
        <v>41404</v>
      </c>
      <c r="E8920" s="3">
        <v>41408</v>
      </c>
      <c r="F8920" s="3" t="s">
        <v>50</v>
      </c>
      <c r="G8920" s="3" t="s">
        <v>481</v>
      </c>
      <c r="H8920" s="3" t="s">
        <v>482</v>
      </c>
      <c r="I8920" s="3" t="s">
        <v>41</v>
      </c>
      <c r="J8920" s="3" t="s">
        <v>27</v>
      </c>
      <c r="K8920" s="3" t="s">
        <v>1237</v>
      </c>
      <c r="L8920" s="3" t="s">
        <v>104</v>
      </c>
      <c r="M8920" s="3">
        <v>78745</v>
      </c>
      <c r="N8920" s="3" t="s">
        <v>105</v>
      </c>
      <c r="O8920" s="3" t="s">
        <v>4327</v>
      </c>
      <c r="P8920" s="3" t="s">
        <v>46</v>
      </c>
      <c r="Q8920" s="3" t="s">
        <v>75</v>
      </c>
      <c r="R8920" s="3" t="s">
        <v>4328</v>
      </c>
      <c r="S8920" s="3">
        <v>18.527999999999995</v>
      </c>
      <c r="T8920" s="3">
        <v>6</v>
      </c>
      <c r="U8920" s="3">
        <v>0.8</v>
      </c>
      <c r="V8920" s="3">
        <v>-27.791999999999994</v>
      </c>
    </row>
    <row r="8921" spans="1:22" ht="14.25" customHeight="1" x14ac:dyDescent="0.25">
      <c r="A8921" s="3">
        <v>8920</v>
      </c>
      <c r="B8921" s="3" t="s">
        <v>10312</v>
      </c>
      <c r="C8921" s="4">
        <f>YEAR(Table_1[[#This Row],[Order Date]])</f>
        <v>2011</v>
      </c>
      <c r="D8921" s="9">
        <v>40635</v>
      </c>
      <c r="E8921" s="3">
        <v>40641</v>
      </c>
      <c r="F8921" s="3" t="s">
        <v>50</v>
      </c>
      <c r="G8921" s="3" t="s">
        <v>6638</v>
      </c>
      <c r="H8921" s="3" t="s">
        <v>6639</v>
      </c>
      <c r="I8921" s="3" t="s">
        <v>41</v>
      </c>
      <c r="J8921" s="3" t="s">
        <v>27</v>
      </c>
      <c r="K8921" s="3" t="s">
        <v>2978</v>
      </c>
      <c r="L8921" s="3" t="s">
        <v>319</v>
      </c>
      <c r="M8921" s="3">
        <v>23464</v>
      </c>
      <c r="N8921" s="3" t="s">
        <v>30</v>
      </c>
      <c r="O8921" s="3" t="s">
        <v>8240</v>
      </c>
      <c r="P8921" s="3" t="s">
        <v>32</v>
      </c>
      <c r="Q8921" s="3" t="s">
        <v>65</v>
      </c>
      <c r="R8921" s="3" t="s">
        <v>8241</v>
      </c>
      <c r="S8921" s="3">
        <v>177.68</v>
      </c>
      <c r="T8921" s="3">
        <v>2</v>
      </c>
      <c r="U8921" s="3">
        <v>0</v>
      </c>
      <c r="V8921" s="3">
        <v>46.196799999999996</v>
      </c>
    </row>
    <row r="8922" spans="1:22" ht="14.25" customHeight="1" x14ac:dyDescent="0.25">
      <c r="A8922" s="3">
        <v>8921</v>
      </c>
      <c r="B8922" s="3" t="s">
        <v>10313</v>
      </c>
      <c r="C8922" s="4">
        <f>YEAR(Table_1[[#This Row],[Order Date]])</f>
        <v>2011</v>
      </c>
      <c r="D8922" s="9">
        <v>40661</v>
      </c>
      <c r="E8922" s="3">
        <v>40666</v>
      </c>
      <c r="F8922" s="3" t="s">
        <v>50</v>
      </c>
      <c r="G8922" s="3" t="s">
        <v>878</v>
      </c>
      <c r="H8922" s="3" t="s">
        <v>879</v>
      </c>
      <c r="I8922" s="3" t="s">
        <v>41</v>
      </c>
      <c r="J8922" s="3" t="s">
        <v>27</v>
      </c>
      <c r="K8922" s="3" t="s">
        <v>5572</v>
      </c>
      <c r="L8922" s="3" t="s">
        <v>267</v>
      </c>
      <c r="M8922" s="3">
        <v>14701</v>
      </c>
      <c r="N8922" s="3" t="s">
        <v>148</v>
      </c>
      <c r="O8922" s="3" t="s">
        <v>4415</v>
      </c>
      <c r="P8922" s="3" t="s">
        <v>71</v>
      </c>
      <c r="Q8922" s="3" t="s">
        <v>161</v>
      </c>
      <c r="R8922" s="3" t="s">
        <v>4416</v>
      </c>
      <c r="S8922" s="3">
        <v>159.97999999999999</v>
      </c>
      <c r="T8922" s="3">
        <v>2</v>
      </c>
      <c r="U8922" s="3">
        <v>0</v>
      </c>
      <c r="V8922" s="3">
        <v>57.592799999999997</v>
      </c>
    </row>
    <row r="8923" spans="1:22" ht="14.25" customHeight="1" x14ac:dyDescent="0.25">
      <c r="A8923" s="3">
        <v>8922</v>
      </c>
      <c r="B8923" s="3" t="s">
        <v>10314</v>
      </c>
      <c r="C8923" s="4">
        <f>YEAR(Table_1[[#This Row],[Order Date]])</f>
        <v>2013</v>
      </c>
      <c r="D8923" s="9">
        <v>41552</v>
      </c>
      <c r="E8923" s="3">
        <v>41556</v>
      </c>
      <c r="F8923" s="3" t="s">
        <v>50</v>
      </c>
      <c r="G8923" s="3" t="s">
        <v>6638</v>
      </c>
      <c r="H8923" s="3" t="s">
        <v>6639</v>
      </c>
      <c r="I8923" s="3" t="s">
        <v>41</v>
      </c>
      <c r="J8923" s="3" t="s">
        <v>27</v>
      </c>
      <c r="K8923" s="3" t="s">
        <v>10315</v>
      </c>
      <c r="L8923" s="3" t="s">
        <v>54</v>
      </c>
      <c r="M8923" s="3">
        <v>33134</v>
      </c>
      <c r="N8923" s="3" t="s">
        <v>30</v>
      </c>
      <c r="O8923" s="3" t="s">
        <v>6456</v>
      </c>
      <c r="P8923" s="3" t="s">
        <v>71</v>
      </c>
      <c r="Q8923" s="3" t="s">
        <v>72</v>
      </c>
      <c r="R8923" s="3" t="s">
        <v>6457</v>
      </c>
      <c r="S8923" s="3">
        <v>52.679999999999993</v>
      </c>
      <c r="T8923" s="3">
        <v>3</v>
      </c>
      <c r="U8923" s="3">
        <v>0.2</v>
      </c>
      <c r="V8923" s="3">
        <v>19.754999999999999</v>
      </c>
    </row>
    <row r="8924" spans="1:22" ht="14.25" customHeight="1" x14ac:dyDescent="0.25">
      <c r="A8924" s="3">
        <v>8923</v>
      </c>
      <c r="B8924" s="3" t="s">
        <v>10314</v>
      </c>
      <c r="C8924" s="4">
        <f>YEAR(Table_1[[#This Row],[Order Date]])</f>
        <v>2013</v>
      </c>
      <c r="D8924" s="9">
        <v>41552</v>
      </c>
      <c r="E8924" s="3">
        <v>41556</v>
      </c>
      <c r="F8924" s="3" t="s">
        <v>50</v>
      </c>
      <c r="G8924" s="3" t="s">
        <v>6638</v>
      </c>
      <c r="H8924" s="3" t="s">
        <v>6639</v>
      </c>
      <c r="I8924" s="3" t="s">
        <v>41</v>
      </c>
      <c r="J8924" s="3" t="s">
        <v>27</v>
      </c>
      <c r="K8924" s="3" t="s">
        <v>10315</v>
      </c>
      <c r="L8924" s="3" t="s">
        <v>54</v>
      </c>
      <c r="M8924" s="3">
        <v>33134</v>
      </c>
      <c r="N8924" s="3" t="s">
        <v>30</v>
      </c>
      <c r="O8924" s="3" t="s">
        <v>2989</v>
      </c>
      <c r="P8924" s="3" t="s">
        <v>32</v>
      </c>
      <c r="Q8924" s="3" t="s">
        <v>65</v>
      </c>
      <c r="R8924" s="3" t="s">
        <v>2990</v>
      </c>
      <c r="S8924" s="3">
        <v>11.568000000000001</v>
      </c>
      <c r="T8924" s="3">
        <v>3</v>
      </c>
      <c r="U8924" s="3">
        <v>0.2</v>
      </c>
      <c r="V8924" s="3">
        <v>2.6028000000000011</v>
      </c>
    </row>
    <row r="8925" spans="1:22" ht="14.25" customHeight="1" x14ac:dyDescent="0.25">
      <c r="A8925" s="3">
        <v>8924</v>
      </c>
      <c r="B8925" s="3" t="s">
        <v>10316</v>
      </c>
      <c r="C8925" s="4">
        <f>YEAR(Table_1[[#This Row],[Order Date]])</f>
        <v>2014</v>
      </c>
      <c r="D8925" s="9">
        <v>41802</v>
      </c>
      <c r="E8925" s="3">
        <v>41808</v>
      </c>
      <c r="F8925" s="3" t="s">
        <v>50</v>
      </c>
      <c r="G8925" s="3" t="s">
        <v>1974</v>
      </c>
      <c r="H8925" s="3" t="s">
        <v>1975</v>
      </c>
      <c r="I8925" s="3" t="s">
        <v>26</v>
      </c>
      <c r="J8925" s="3" t="s">
        <v>27</v>
      </c>
      <c r="K8925" s="3" t="s">
        <v>6679</v>
      </c>
      <c r="L8925" s="3" t="s">
        <v>88</v>
      </c>
      <c r="M8925" s="3">
        <v>28601</v>
      </c>
      <c r="N8925" s="3" t="s">
        <v>30</v>
      </c>
      <c r="O8925" s="3" t="s">
        <v>177</v>
      </c>
      <c r="P8925" s="3" t="s">
        <v>46</v>
      </c>
      <c r="Q8925" s="3" t="s">
        <v>75</v>
      </c>
      <c r="R8925" s="3" t="s">
        <v>178</v>
      </c>
      <c r="S8925" s="3">
        <v>4.572000000000001</v>
      </c>
      <c r="T8925" s="3">
        <v>4</v>
      </c>
      <c r="U8925" s="3">
        <v>0.7</v>
      </c>
      <c r="V8925" s="3">
        <v>-3.8100000000000005</v>
      </c>
    </row>
    <row r="8926" spans="1:22" ht="14.25" customHeight="1" x14ac:dyDescent="0.25">
      <c r="A8926" s="3">
        <v>8925</v>
      </c>
      <c r="B8926" s="3" t="s">
        <v>10317</v>
      </c>
      <c r="C8926" s="4">
        <f>YEAR(Table_1[[#This Row],[Order Date]])</f>
        <v>2013</v>
      </c>
      <c r="D8926" s="9">
        <v>41304</v>
      </c>
      <c r="E8926" s="3">
        <v>41308</v>
      </c>
      <c r="F8926" s="3" t="s">
        <v>50</v>
      </c>
      <c r="G8926" s="3" t="s">
        <v>5879</v>
      </c>
      <c r="H8926" s="3" t="s">
        <v>5880</v>
      </c>
      <c r="I8926" s="3" t="s">
        <v>26</v>
      </c>
      <c r="J8926" s="3" t="s">
        <v>27</v>
      </c>
      <c r="K8926" s="3" t="s">
        <v>3101</v>
      </c>
      <c r="L8926" s="3" t="s">
        <v>211</v>
      </c>
      <c r="M8926" s="3">
        <v>61107</v>
      </c>
      <c r="N8926" s="3" t="s">
        <v>105</v>
      </c>
      <c r="O8926" s="3" t="s">
        <v>10318</v>
      </c>
      <c r="P8926" s="3" t="s">
        <v>71</v>
      </c>
      <c r="Q8926" s="3" t="s">
        <v>72</v>
      </c>
      <c r="R8926" s="3" t="s">
        <v>10319</v>
      </c>
      <c r="S8926" s="3">
        <v>1439.9680000000001</v>
      </c>
      <c r="T8926" s="3">
        <v>4</v>
      </c>
      <c r="U8926" s="3">
        <v>0.2</v>
      </c>
      <c r="V8926" s="3">
        <v>143.99680000000006</v>
      </c>
    </row>
    <row r="8927" spans="1:22" ht="14.25" customHeight="1" x14ac:dyDescent="0.25">
      <c r="A8927" s="3">
        <v>8926</v>
      </c>
      <c r="B8927" s="3" t="s">
        <v>10317</v>
      </c>
      <c r="C8927" s="4">
        <f>YEAR(Table_1[[#This Row],[Order Date]])</f>
        <v>2013</v>
      </c>
      <c r="D8927" s="9">
        <v>41304</v>
      </c>
      <c r="E8927" s="3">
        <v>41308</v>
      </c>
      <c r="F8927" s="3" t="s">
        <v>50</v>
      </c>
      <c r="G8927" s="3" t="s">
        <v>5879</v>
      </c>
      <c r="H8927" s="3" t="s">
        <v>5880</v>
      </c>
      <c r="I8927" s="3" t="s">
        <v>26</v>
      </c>
      <c r="J8927" s="3" t="s">
        <v>27</v>
      </c>
      <c r="K8927" s="3" t="s">
        <v>3101</v>
      </c>
      <c r="L8927" s="3" t="s">
        <v>211</v>
      </c>
      <c r="M8927" s="3">
        <v>61107</v>
      </c>
      <c r="N8927" s="3" t="s">
        <v>105</v>
      </c>
      <c r="O8927" s="3" t="s">
        <v>2391</v>
      </c>
      <c r="P8927" s="3" t="s">
        <v>46</v>
      </c>
      <c r="Q8927" s="3" t="s">
        <v>75</v>
      </c>
      <c r="R8927" s="3" t="s">
        <v>2392</v>
      </c>
      <c r="S8927" s="3">
        <v>1.7279999999999995</v>
      </c>
      <c r="T8927" s="3">
        <v>3</v>
      </c>
      <c r="U8927" s="3">
        <v>0.8</v>
      </c>
      <c r="V8927" s="3">
        <v>-2.678399999999999</v>
      </c>
    </row>
    <row r="8928" spans="1:22" ht="14.25" customHeight="1" x14ac:dyDescent="0.25">
      <c r="A8928" s="3">
        <v>8927</v>
      </c>
      <c r="B8928" s="3" t="s">
        <v>10317</v>
      </c>
      <c r="C8928" s="4">
        <f>YEAR(Table_1[[#This Row],[Order Date]])</f>
        <v>2013</v>
      </c>
      <c r="D8928" s="9">
        <v>41304</v>
      </c>
      <c r="E8928" s="3">
        <v>41308</v>
      </c>
      <c r="F8928" s="3" t="s">
        <v>50</v>
      </c>
      <c r="G8928" s="3" t="s">
        <v>5879</v>
      </c>
      <c r="H8928" s="3" t="s">
        <v>5880</v>
      </c>
      <c r="I8928" s="3" t="s">
        <v>26</v>
      </c>
      <c r="J8928" s="3" t="s">
        <v>27</v>
      </c>
      <c r="K8928" s="3" t="s">
        <v>3101</v>
      </c>
      <c r="L8928" s="3" t="s">
        <v>211</v>
      </c>
      <c r="M8928" s="3">
        <v>61107</v>
      </c>
      <c r="N8928" s="3" t="s">
        <v>105</v>
      </c>
      <c r="O8928" s="3" t="s">
        <v>1896</v>
      </c>
      <c r="P8928" s="3" t="s">
        <v>32</v>
      </c>
      <c r="Q8928" s="3" t="s">
        <v>56</v>
      </c>
      <c r="R8928" s="3" t="s">
        <v>1897</v>
      </c>
      <c r="S8928" s="3">
        <v>626.09999999999991</v>
      </c>
      <c r="T8928" s="3">
        <v>3</v>
      </c>
      <c r="U8928" s="3">
        <v>0.5</v>
      </c>
      <c r="V8928" s="3">
        <v>-538.44600000000003</v>
      </c>
    </row>
    <row r="8929" spans="1:22" ht="14.25" customHeight="1" x14ac:dyDescent="0.25">
      <c r="A8929" s="3">
        <v>8928</v>
      </c>
      <c r="B8929" s="3" t="s">
        <v>10320</v>
      </c>
      <c r="C8929" s="4">
        <f>YEAR(Table_1[[#This Row],[Order Date]])</f>
        <v>2012</v>
      </c>
      <c r="D8929" s="9">
        <v>41179</v>
      </c>
      <c r="E8929" s="3">
        <v>41181</v>
      </c>
      <c r="F8929" s="3" t="s">
        <v>23</v>
      </c>
      <c r="G8929" s="3" t="s">
        <v>1396</v>
      </c>
      <c r="H8929" s="3" t="s">
        <v>1397</v>
      </c>
      <c r="I8929" s="3" t="s">
        <v>41</v>
      </c>
      <c r="J8929" s="3" t="s">
        <v>27</v>
      </c>
      <c r="K8929" s="3" t="s">
        <v>95</v>
      </c>
      <c r="L8929" s="3" t="s">
        <v>96</v>
      </c>
      <c r="M8929" s="3">
        <v>98103</v>
      </c>
      <c r="N8929" s="3" t="s">
        <v>44</v>
      </c>
      <c r="O8929" s="3" t="s">
        <v>4669</v>
      </c>
      <c r="P8929" s="3" t="s">
        <v>46</v>
      </c>
      <c r="Q8929" s="3" t="s">
        <v>68</v>
      </c>
      <c r="R8929" s="3" t="s">
        <v>4670</v>
      </c>
      <c r="S8929" s="3">
        <v>99.2</v>
      </c>
      <c r="T8929" s="3">
        <v>5</v>
      </c>
      <c r="U8929" s="3">
        <v>0</v>
      </c>
      <c r="V8929" s="3">
        <v>25.792000000000002</v>
      </c>
    </row>
    <row r="8930" spans="1:22" ht="14.25" customHeight="1" x14ac:dyDescent="0.25">
      <c r="A8930" s="3">
        <v>8929</v>
      </c>
      <c r="B8930" s="3" t="s">
        <v>10321</v>
      </c>
      <c r="C8930" s="4">
        <f>YEAR(Table_1[[#This Row],[Order Date]])</f>
        <v>2012</v>
      </c>
      <c r="D8930" s="9">
        <v>41012</v>
      </c>
      <c r="E8930" s="3">
        <v>41016</v>
      </c>
      <c r="F8930" s="3" t="s">
        <v>50</v>
      </c>
      <c r="G8930" s="3" t="s">
        <v>1918</v>
      </c>
      <c r="H8930" s="3" t="s">
        <v>1919</v>
      </c>
      <c r="I8930" s="3" t="s">
        <v>26</v>
      </c>
      <c r="J8930" s="3" t="s">
        <v>27</v>
      </c>
      <c r="K8930" s="3" t="s">
        <v>1681</v>
      </c>
      <c r="L8930" s="3" t="s">
        <v>104</v>
      </c>
      <c r="M8930" s="3">
        <v>77340</v>
      </c>
      <c r="N8930" s="3" t="s">
        <v>105</v>
      </c>
      <c r="O8930" s="3" t="s">
        <v>2186</v>
      </c>
      <c r="P8930" s="3" t="s">
        <v>32</v>
      </c>
      <c r="Q8930" s="3" t="s">
        <v>56</v>
      </c>
      <c r="R8930" s="3" t="s">
        <v>2187</v>
      </c>
      <c r="S8930" s="3">
        <v>609.9799999999999</v>
      </c>
      <c r="T8930" s="3">
        <v>4</v>
      </c>
      <c r="U8930" s="3">
        <v>0.3</v>
      </c>
      <c r="V8930" s="3">
        <v>-113.28200000000004</v>
      </c>
    </row>
    <row r="8931" spans="1:22" ht="14.25" customHeight="1" x14ac:dyDescent="0.25">
      <c r="A8931" s="3">
        <v>8930</v>
      </c>
      <c r="B8931" s="3" t="s">
        <v>10321</v>
      </c>
      <c r="C8931" s="4">
        <f>YEAR(Table_1[[#This Row],[Order Date]])</f>
        <v>2012</v>
      </c>
      <c r="D8931" s="9">
        <v>41012</v>
      </c>
      <c r="E8931" s="3">
        <v>41016</v>
      </c>
      <c r="F8931" s="3" t="s">
        <v>50</v>
      </c>
      <c r="G8931" s="3" t="s">
        <v>1918</v>
      </c>
      <c r="H8931" s="3" t="s">
        <v>1919</v>
      </c>
      <c r="I8931" s="3" t="s">
        <v>26</v>
      </c>
      <c r="J8931" s="3" t="s">
        <v>27</v>
      </c>
      <c r="K8931" s="3" t="s">
        <v>1681</v>
      </c>
      <c r="L8931" s="3" t="s">
        <v>104</v>
      </c>
      <c r="M8931" s="3">
        <v>77340</v>
      </c>
      <c r="N8931" s="3" t="s">
        <v>105</v>
      </c>
      <c r="O8931" s="3" t="s">
        <v>3919</v>
      </c>
      <c r="P8931" s="3" t="s">
        <v>32</v>
      </c>
      <c r="Q8931" s="3" t="s">
        <v>56</v>
      </c>
      <c r="R8931" s="3" t="s">
        <v>3920</v>
      </c>
      <c r="S8931" s="3">
        <v>211.37199999999999</v>
      </c>
      <c r="T8931" s="3">
        <v>2</v>
      </c>
      <c r="U8931" s="3">
        <v>0.3</v>
      </c>
      <c r="V8931" s="3">
        <v>-45.294000000000011</v>
      </c>
    </row>
    <row r="8932" spans="1:22" ht="14.25" customHeight="1" x14ac:dyDescent="0.25">
      <c r="A8932" s="3">
        <v>8931</v>
      </c>
      <c r="B8932" s="3" t="s">
        <v>10321</v>
      </c>
      <c r="C8932" s="4">
        <f>YEAR(Table_1[[#This Row],[Order Date]])</f>
        <v>2012</v>
      </c>
      <c r="D8932" s="9">
        <v>41012</v>
      </c>
      <c r="E8932" s="3">
        <v>41016</v>
      </c>
      <c r="F8932" s="3" t="s">
        <v>50</v>
      </c>
      <c r="G8932" s="3" t="s">
        <v>1918</v>
      </c>
      <c r="H8932" s="3" t="s">
        <v>1919</v>
      </c>
      <c r="I8932" s="3" t="s">
        <v>26</v>
      </c>
      <c r="J8932" s="3" t="s">
        <v>27</v>
      </c>
      <c r="K8932" s="3" t="s">
        <v>1681</v>
      </c>
      <c r="L8932" s="3" t="s">
        <v>104</v>
      </c>
      <c r="M8932" s="3">
        <v>77340</v>
      </c>
      <c r="N8932" s="3" t="s">
        <v>105</v>
      </c>
      <c r="O8932" s="3" t="s">
        <v>3266</v>
      </c>
      <c r="P8932" s="3" t="s">
        <v>71</v>
      </c>
      <c r="Q8932" s="3" t="s">
        <v>72</v>
      </c>
      <c r="R8932" s="3" t="s">
        <v>3267</v>
      </c>
      <c r="S8932" s="3">
        <v>239.976</v>
      </c>
      <c r="T8932" s="3">
        <v>3</v>
      </c>
      <c r="U8932" s="3">
        <v>0.2</v>
      </c>
      <c r="V8932" s="3">
        <v>17.998199999999997</v>
      </c>
    </row>
    <row r="8933" spans="1:22" ht="14.25" customHeight="1" x14ac:dyDescent="0.25">
      <c r="A8933" s="3">
        <v>8932</v>
      </c>
      <c r="B8933" s="3" t="s">
        <v>10322</v>
      </c>
      <c r="C8933" s="4">
        <f>YEAR(Table_1[[#This Row],[Order Date]])</f>
        <v>2014</v>
      </c>
      <c r="D8933" s="9">
        <v>41992</v>
      </c>
      <c r="E8933" s="3">
        <v>41998</v>
      </c>
      <c r="F8933" s="3" t="s">
        <v>50</v>
      </c>
      <c r="G8933" s="3" t="s">
        <v>9874</v>
      </c>
      <c r="H8933" s="3" t="s">
        <v>9875</v>
      </c>
      <c r="I8933" s="3" t="s">
        <v>41</v>
      </c>
      <c r="J8933" s="3" t="s">
        <v>27</v>
      </c>
      <c r="K8933" s="3" t="s">
        <v>2548</v>
      </c>
      <c r="L8933" s="3" t="s">
        <v>114</v>
      </c>
      <c r="M8933" s="3">
        <v>53209</v>
      </c>
      <c r="N8933" s="3" t="s">
        <v>105</v>
      </c>
      <c r="O8933" s="3" t="s">
        <v>9113</v>
      </c>
      <c r="P8933" s="3" t="s">
        <v>32</v>
      </c>
      <c r="Q8933" s="3" t="s">
        <v>65</v>
      </c>
      <c r="R8933" s="3" t="s">
        <v>9114</v>
      </c>
      <c r="S8933" s="3">
        <v>99.949999999999989</v>
      </c>
      <c r="T8933" s="3">
        <v>5</v>
      </c>
      <c r="U8933" s="3">
        <v>0</v>
      </c>
      <c r="V8933" s="3">
        <v>22.988499999999998</v>
      </c>
    </row>
    <row r="8934" spans="1:22" ht="14.25" customHeight="1" x14ac:dyDescent="0.25">
      <c r="A8934" s="3">
        <v>8933</v>
      </c>
      <c r="B8934" s="3" t="s">
        <v>10322</v>
      </c>
      <c r="C8934" s="4">
        <f>YEAR(Table_1[[#This Row],[Order Date]])</f>
        <v>2014</v>
      </c>
      <c r="D8934" s="9">
        <v>41992</v>
      </c>
      <c r="E8934" s="3">
        <v>41998</v>
      </c>
      <c r="F8934" s="3" t="s">
        <v>50</v>
      </c>
      <c r="G8934" s="3" t="s">
        <v>9874</v>
      </c>
      <c r="H8934" s="3" t="s">
        <v>9875</v>
      </c>
      <c r="I8934" s="3" t="s">
        <v>41</v>
      </c>
      <c r="J8934" s="3" t="s">
        <v>27</v>
      </c>
      <c r="K8934" s="3" t="s">
        <v>2548</v>
      </c>
      <c r="L8934" s="3" t="s">
        <v>114</v>
      </c>
      <c r="M8934" s="3">
        <v>53209</v>
      </c>
      <c r="N8934" s="3" t="s">
        <v>105</v>
      </c>
      <c r="O8934" s="3" t="s">
        <v>7037</v>
      </c>
      <c r="P8934" s="3" t="s">
        <v>71</v>
      </c>
      <c r="Q8934" s="3" t="s">
        <v>161</v>
      </c>
      <c r="R8934" s="3" t="s">
        <v>7038</v>
      </c>
      <c r="S8934" s="3">
        <v>29.339999999999996</v>
      </c>
      <c r="T8934" s="3">
        <v>3</v>
      </c>
      <c r="U8934" s="3">
        <v>0</v>
      </c>
      <c r="V8934" s="3">
        <v>10.855799999999999</v>
      </c>
    </row>
    <row r="8935" spans="1:22" ht="14.25" customHeight="1" x14ac:dyDescent="0.25">
      <c r="A8935" s="3">
        <v>8934</v>
      </c>
      <c r="B8935" s="3" t="s">
        <v>10323</v>
      </c>
      <c r="C8935" s="4">
        <f>YEAR(Table_1[[#This Row],[Order Date]])</f>
        <v>2013</v>
      </c>
      <c r="D8935" s="9">
        <v>41348</v>
      </c>
      <c r="E8935" s="3">
        <v>41353</v>
      </c>
      <c r="F8935" s="3" t="s">
        <v>50</v>
      </c>
      <c r="G8935" s="3" t="s">
        <v>2167</v>
      </c>
      <c r="H8935" s="3" t="s">
        <v>2168</v>
      </c>
      <c r="I8935" s="3" t="s">
        <v>41</v>
      </c>
      <c r="J8935" s="3" t="s">
        <v>27</v>
      </c>
      <c r="K8935" s="3" t="s">
        <v>1844</v>
      </c>
      <c r="L8935" s="3" t="s">
        <v>114</v>
      </c>
      <c r="M8935" s="3">
        <v>54302</v>
      </c>
      <c r="N8935" s="3" t="s">
        <v>105</v>
      </c>
      <c r="O8935" s="3" t="s">
        <v>3505</v>
      </c>
      <c r="P8935" s="3" t="s">
        <v>32</v>
      </c>
      <c r="Q8935" s="3" t="s">
        <v>65</v>
      </c>
      <c r="R8935" s="3" t="s">
        <v>3506</v>
      </c>
      <c r="S8935" s="3">
        <v>16.739999999999998</v>
      </c>
      <c r="T8935" s="3">
        <v>2</v>
      </c>
      <c r="U8935" s="3">
        <v>0</v>
      </c>
      <c r="V8935" s="3">
        <v>4.3523999999999994</v>
      </c>
    </row>
    <row r="8936" spans="1:22" ht="14.25" customHeight="1" x14ac:dyDescent="0.25">
      <c r="A8936" s="3">
        <v>8935</v>
      </c>
      <c r="B8936" s="3" t="s">
        <v>10324</v>
      </c>
      <c r="C8936" s="4">
        <f>YEAR(Table_1[[#This Row],[Order Date]])</f>
        <v>2014</v>
      </c>
      <c r="D8936" s="9">
        <v>41879</v>
      </c>
      <c r="E8936" s="3">
        <v>41879</v>
      </c>
      <c r="F8936" s="3" t="s">
        <v>1290</v>
      </c>
      <c r="G8936" s="3" t="s">
        <v>1131</v>
      </c>
      <c r="H8936" s="3" t="s">
        <v>1132</v>
      </c>
      <c r="I8936" s="3" t="s">
        <v>41</v>
      </c>
      <c r="J8936" s="3" t="s">
        <v>27</v>
      </c>
      <c r="K8936" s="3" t="s">
        <v>146</v>
      </c>
      <c r="L8936" s="3" t="s">
        <v>147</v>
      </c>
      <c r="M8936" s="3">
        <v>19120</v>
      </c>
      <c r="N8936" s="3" t="s">
        <v>148</v>
      </c>
      <c r="O8936" s="3" t="s">
        <v>4635</v>
      </c>
      <c r="P8936" s="3" t="s">
        <v>46</v>
      </c>
      <c r="Q8936" s="3" t="s">
        <v>90</v>
      </c>
      <c r="R8936" s="3" t="s">
        <v>4636</v>
      </c>
      <c r="S8936" s="3">
        <v>12.672000000000001</v>
      </c>
      <c r="T8936" s="3">
        <v>3</v>
      </c>
      <c r="U8936" s="3">
        <v>0.2</v>
      </c>
      <c r="V8936" s="3">
        <v>3.96</v>
      </c>
    </row>
    <row r="8937" spans="1:22" ht="14.25" customHeight="1" x14ac:dyDescent="0.25">
      <c r="A8937" s="3">
        <v>8936</v>
      </c>
      <c r="B8937" s="3" t="s">
        <v>10324</v>
      </c>
      <c r="C8937" s="4">
        <f>YEAR(Table_1[[#This Row],[Order Date]])</f>
        <v>2014</v>
      </c>
      <c r="D8937" s="9">
        <v>41879</v>
      </c>
      <c r="E8937" s="3">
        <v>41879</v>
      </c>
      <c r="F8937" s="3" t="s">
        <v>1290</v>
      </c>
      <c r="G8937" s="3" t="s">
        <v>1131</v>
      </c>
      <c r="H8937" s="3" t="s">
        <v>1132</v>
      </c>
      <c r="I8937" s="3" t="s">
        <v>41</v>
      </c>
      <c r="J8937" s="3" t="s">
        <v>27</v>
      </c>
      <c r="K8937" s="3" t="s">
        <v>146</v>
      </c>
      <c r="L8937" s="3" t="s">
        <v>147</v>
      </c>
      <c r="M8937" s="3">
        <v>19120</v>
      </c>
      <c r="N8937" s="3" t="s">
        <v>148</v>
      </c>
      <c r="O8937" s="3" t="s">
        <v>1180</v>
      </c>
      <c r="P8937" s="3" t="s">
        <v>71</v>
      </c>
      <c r="Q8937" s="3" t="s">
        <v>161</v>
      </c>
      <c r="R8937" s="3" t="s">
        <v>1181</v>
      </c>
      <c r="S8937" s="3">
        <v>1119.8880000000001</v>
      </c>
      <c r="T8937" s="3">
        <v>14</v>
      </c>
      <c r="U8937" s="3">
        <v>0.2</v>
      </c>
      <c r="V8937" s="3">
        <v>209.97899999999993</v>
      </c>
    </row>
    <row r="8938" spans="1:22" ht="14.25" customHeight="1" x14ac:dyDescent="0.25">
      <c r="A8938" s="3">
        <v>8937</v>
      </c>
      <c r="B8938" s="3" t="s">
        <v>10325</v>
      </c>
      <c r="C8938" s="4">
        <f>YEAR(Table_1[[#This Row],[Order Date]])</f>
        <v>2012</v>
      </c>
      <c r="D8938" s="9">
        <v>41260</v>
      </c>
      <c r="E8938" s="3">
        <v>41262</v>
      </c>
      <c r="F8938" s="3" t="s">
        <v>23</v>
      </c>
      <c r="G8938" s="3" t="s">
        <v>387</v>
      </c>
      <c r="H8938" s="3" t="s">
        <v>388</v>
      </c>
      <c r="I8938" s="3" t="s">
        <v>26</v>
      </c>
      <c r="J8938" s="3" t="s">
        <v>27</v>
      </c>
      <c r="K8938" s="3" t="s">
        <v>42</v>
      </c>
      <c r="L8938" s="3" t="s">
        <v>43</v>
      </c>
      <c r="M8938" s="3">
        <v>90008</v>
      </c>
      <c r="N8938" s="3" t="s">
        <v>44</v>
      </c>
      <c r="O8938" s="3" t="s">
        <v>3471</v>
      </c>
      <c r="P8938" s="3" t="s">
        <v>46</v>
      </c>
      <c r="Q8938" s="3" t="s">
        <v>68</v>
      </c>
      <c r="R8938" s="3" t="s">
        <v>3472</v>
      </c>
      <c r="S8938" s="3">
        <v>204.85</v>
      </c>
      <c r="T8938" s="3">
        <v>5</v>
      </c>
      <c r="U8938" s="3">
        <v>0</v>
      </c>
      <c r="V8938" s="3">
        <v>53.261000000000003</v>
      </c>
    </row>
    <row r="8939" spans="1:22" ht="14.25" customHeight="1" x14ac:dyDescent="0.25">
      <c r="A8939" s="3">
        <v>8938</v>
      </c>
      <c r="B8939" s="3" t="s">
        <v>10325</v>
      </c>
      <c r="C8939" s="4">
        <f>YEAR(Table_1[[#This Row],[Order Date]])</f>
        <v>2012</v>
      </c>
      <c r="D8939" s="9">
        <v>41260</v>
      </c>
      <c r="E8939" s="3">
        <v>41262</v>
      </c>
      <c r="F8939" s="3" t="s">
        <v>23</v>
      </c>
      <c r="G8939" s="3" t="s">
        <v>387</v>
      </c>
      <c r="H8939" s="3" t="s">
        <v>388</v>
      </c>
      <c r="I8939" s="3" t="s">
        <v>26</v>
      </c>
      <c r="J8939" s="3" t="s">
        <v>27</v>
      </c>
      <c r="K8939" s="3" t="s">
        <v>42</v>
      </c>
      <c r="L8939" s="3" t="s">
        <v>43</v>
      </c>
      <c r="M8939" s="3">
        <v>90008</v>
      </c>
      <c r="N8939" s="3" t="s">
        <v>44</v>
      </c>
      <c r="O8939" s="3" t="s">
        <v>6348</v>
      </c>
      <c r="P8939" s="3" t="s">
        <v>71</v>
      </c>
      <c r="Q8939" s="3" t="s">
        <v>72</v>
      </c>
      <c r="R8939" s="3" t="s">
        <v>6349</v>
      </c>
      <c r="S8939" s="3">
        <v>135.98400000000001</v>
      </c>
      <c r="T8939" s="3">
        <v>2</v>
      </c>
      <c r="U8939" s="3">
        <v>0.2</v>
      </c>
      <c r="V8939" s="3">
        <v>16.997999999999983</v>
      </c>
    </row>
    <row r="8940" spans="1:22" ht="14.25" customHeight="1" x14ac:dyDescent="0.25">
      <c r="A8940" s="3">
        <v>8939</v>
      </c>
      <c r="B8940" s="3" t="s">
        <v>10325</v>
      </c>
      <c r="C8940" s="4">
        <f>YEAR(Table_1[[#This Row],[Order Date]])</f>
        <v>2012</v>
      </c>
      <c r="D8940" s="9">
        <v>41260</v>
      </c>
      <c r="E8940" s="3">
        <v>41262</v>
      </c>
      <c r="F8940" s="3" t="s">
        <v>23</v>
      </c>
      <c r="G8940" s="3" t="s">
        <v>387</v>
      </c>
      <c r="H8940" s="3" t="s">
        <v>388</v>
      </c>
      <c r="I8940" s="3" t="s">
        <v>26</v>
      </c>
      <c r="J8940" s="3" t="s">
        <v>27</v>
      </c>
      <c r="K8940" s="3" t="s">
        <v>42</v>
      </c>
      <c r="L8940" s="3" t="s">
        <v>43</v>
      </c>
      <c r="M8940" s="3">
        <v>90008</v>
      </c>
      <c r="N8940" s="3" t="s">
        <v>44</v>
      </c>
      <c r="O8940" s="3" t="s">
        <v>723</v>
      </c>
      <c r="P8940" s="3" t="s">
        <v>46</v>
      </c>
      <c r="Q8940" s="3" t="s">
        <v>68</v>
      </c>
      <c r="R8940" s="3" t="s">
        <v>724</v>
      </c>
      <c r="S8940" s="3">
        <v>16.399999999999999</v>
      </c>
      <c r="T8940" s="3">
        <v>5</v>
      </c>
      <c r="U8940" s="3">
        <v>0</v>
      </c>
      <c r="V8940" s="3">
        <v>7.0520000000000005</v>
      </c>
    </row>
    <row r="8941" spans="1:22" ht="14.25" customHeight="1" x14ac:dyDescent="0.25">
      <c r="A8941" s="3">
        <v>8940</v>
      </c>
      <c r="B8941" s="3" t="s">
        <v>10325</v>
      </c>
      <c r="C8941" s="4">
        <f>YEAR(Table_1[[#This Row],[Order Date]])</f>
        <v>2012</v>
      </c>
      <c r="D8941" s="9">
        <v>41260</v>
      </c>
      <c r="E8941" s="3">
        <v>41262</v>
      </c>
      <c r="F8941" s="3" t="s">
        <v>23</v>
      </c>
      <c r="G8941" s="3" t="s">
        <v>387</v>
      </c>
      <c r="H8941" s="3" t="s">
        <v>388</v>
      </c>
      <c r="I8941" s="3" t="s">
        <v>26</v>
      </c>
      <c r="J8941" s="3" t="s">
        <v>27</v>
      </c>
      <c r="K8941" s="3" t="s">
        <v>42</v>
      </c>
      <c r="L8941" s="3" t="s">
        <v>43</v>
      </c>
      <c r="M8941" s="3">
        <v>90008</v>
      </c>
      <c r="N8941" s="3" t="s">
        <v>44</v>
      </c>
      <c r="O8941" s="3" t="s">
        <v>3567</v>
      </c>
      <c r="P8941" s="3" t="s">
        <v>46</v>
      </c>
      <c r="Q8941" s="3" t="s">
        <v>75</v>
      </c>
      <c r="R8941" s="3" t="s">
        <v>3568</v>
      </c>
      <c r="S8941" s="3">
        <v>92.960000000000008</v>
      </c>
      <c r="T8941" s="3">
        <v>2</v>
      </c>
      <c r="U8941" s="3">
        <v>0.2</v>
      </c>
      <c r="V8941" s="3">
        <v>31.373999999999995</v>
      </c>
    </row>
    <row r="8942" spans="1:22" ht="14.25" customHeight="1" x14ac:dyDescent="0.25">
      <c r="A8942" s="3">
        <v>8941</v>
      </c>
      <c r="B8942" s="3" t="s">
        <v>10326</v>
      </c>
      <c r="C8942" s="4">
        <f>YEAR(Table_1[[#This Row],[Order Date]])</f>
        <v>2011</v>
      </c>
      <c r="D8942" s="9">
        <v>40777</v>
      </c>
      <c r="E8942" s="3">
        <v>40779</v>
      </c>
      <c r="F8942" s="3" t="s">
        <v>23</v>
      </c>
      <c r="G8942" s="3" t="s">
        <v>1627</v>
      </c>
      <c r="H8942" s="3" t="s">
        <v>1628</v>
      </c>
      <c r="I8942" s="3" t="s">
        <v>26</v>
      </c>
      <c r="J8942" s="3" t="s">
        <v>27</v>
      </c>
      <c r="K8942" s="3" t="s">
        <v>6756</v>
      </c>
      <c r="L8942" s="3" t="s">
        <v>54</v>
      </c>
      <c r="M8942" s="3">
        <v>33161</v>
      </c>
      <c r="N8942" s="3" t="s">
        <v>30</v>
      </c>
      <c r="O8942" s="3" t="s">
        <v>10327</v>
      </c>
      <c r="P8942" s="3" t="s">
        <v>46</v>
      </c>
      <c r="Q8942" s="3" t="s">
        <v>578</v>
      </c>
      <c r="R8942" s="3" t="s">
        <v>10328</v>
      </c>
      <c r="S8942" s="3">
        <v>7.6320000000000014</v>
      </c>
      <c r="T8942" s="3">
        <v>3</v>
      </c>
      <c r="U8942" s="3">
        <v>0.2</v>
      </c>
      <c r="V8942" s="3">
        <v>-1.8126000000000002</v>
      </c>
    </row>
    <row r="8943" spans="1:22" ht="14.25" customHeight="1" x14ac:dyDescent="0.25">
      <c r="A8943" s="3">
        <v>8942</v>
      </c>
      <c r="B8943" s="3" t="s">
        <v>10329</v>
      </c>
      <c r="C8943" s="4">
        <f>YEAR(Table_1[[#This Row],[Order Date]])</f>
        <v>2013</v>
      </c>
      <c r="D8943" s="9">
        <v>41582</v>
      </c>
      <c r="E8943" s="3">
        <v>41584</v>
      </c>
      <c r="F8943" s="3" t="s">
        <v>188</v>
      </c>
      <c r="G8943" s="3" t="s">
        <v>4276</v>
      </c>
      <c r="H8943" s="3" t="s">
        <v>4277</v>
      </c>
      <c r="I8943" s="3" t="s">
        <v>26</v>
      </c>
      <c r="J8943" s="3" t="s">
        <v>27</v>
      </c>
      <c r="K8943" s="3" t="s">
        <v>419</v>
      </c>
      <c r="L8943" s="3" t="s">
        <v>420</v>
      </c>
      <c r="M8943" s="3">
        <v>97206</v>
      </c>
      <c r="N8943" s="3" t="s">
        <v>44</v>
      </c>
      <c r="O8943" s="3" t="s">
        <v>3572</v>
      </c>
      <c r="P8943" s="3" t="s">
        <v>46</v>
      </c>
      <c r="Q8943" s="3" t="s">
        <v>75</v>
      </c>
      <c r="R8943" s="3" t="s">
        <v>3573</v>
      </c>
      <c r="S8943" s="3">
        <v>4.1580000000000004</v>
      </c>
      <c r="T8943" s="3">
        <v>7</v>
      </c>
      <c r="U8943" s="3">
        <v>0.7</v>
      </c>
      <c r="V8943" s="3">
        <v>-3.4649999999999999</v>
      </c>
    </row>
    <row r="8944" spans="1:22" ht="14.25" customHeight="1" x14ac:dyDescent="0.25">
      <c r="A8944" s="3">
        <v>8943</v>
      </c>
      <c r="B8944" s="3" t="s">
        <v>10329</v>
      </c>
      <c r="C8944" s="4">
        <f>YEAR(Table_1[[#This Row],[Order Date]])</f>
        <v>2013</v>
      </c>
      <c r="D8944" s="9">
        <v>41582</v>
      </c>
      <c r="E8944" s="3">
        <v>41584</v>
      </c>
      <c r="F8944" s="3" t="s">
        <v>188</v>
      </c>
      <c r="G8944" s="3" t="s">
        <v>4276</v>
      </c>
      <c r="H8944" s="3" t="s">
        <v>4277</v>
      </c>
      <c r="I8944" s="3" t="s">
        <v>26</v>
      </c>
      <c r="J8944" s="3" t="s">
        <v>27</v>
      </c>
      <c r="K8944" s="3" t="s">
        <v>419</v>
      </c>
      <c r="L8944" s="3" t="s">
        <v>420</v>
      </c>
      <c r="M8944" s="3">
        <v>97206</v>
      </c>
      <c r="N8944" s="3" t="s">
        <v>44</v>
      </c>
      <c r="O8944" s="3" t="s">
        <v>10330</v>
      </c>
      <c r="P8944" s="3" t="s">
        <v>71</v>
      </c>
      <c r="Q8944" s="3" t="s">
        <v>682</v>
      </c>
      <c r="R8944" s="3" t="s">
        <v>10331</v>
      </c>
      <c r="S8944" s="3">
        <v>179.99100000000004</v>
      </c>
      <c r="T8944" s="3">
        <v>3</v>
      </c>
      <c r="U8944" s="3">
        <v>0.7</v>
      </c>
      <c r="V8944" s="3">
        <v>-251.98739999999992</v>
      </c>
    </row>
    <row r="8945" spans="1:22" ht="14.25" customHeight="1" x14ac:dyDescent="0.25">
      <c r="A8945" s="3">
        <v>8944</v>
      </c>
      <c r="B8945" s="3" t="s">
        <v>10332</v>
      </c>
      <c r="C8945" s="4">
        <f>YEAR(Table_1[[#This Row],[Order Date]])</f>
        <v>2014</v>
      </c>
      <c r="D8945" s="9">
        <v>41923</v>
      </c>
      <c r="E8945" s="3">
        <v>41929</v>
      </c>
      <c r="F8945" s="3" t="s">
        <v>50</v>
      </c>
      <c r="G8945" s="3" t="s">
        <v>5023</v>
      </c>
      <c r="H8945" s="3" t="s">
        <v>5024</v>
      </c>
      <c r="I8945" s="3" t="s">
        <v>26</v>
      </c>
      <c r="J8945" s="3" t="s">
        <v>27</v>
      </c>
      <c r="K8945" s="3" t="s">
        <v>456</v>
      </c>
      <c r="L8945" s="3" t="s">
        <v>211</v>
      </c>
      <c r="M8945" s="3">
        <v>60505</v>
      </c>
      <c r="N8945" s="3" t="s">
        <v>105</v>
      </c>
      <c r="O8945" s="3" t="s">
        <v>8382</v>
      </c>
      <c r="P8945" s="3" t="s">
        <v>32</v>
      </c>
      <c r="Q8945" s="3" t="s">
        <v>36</v>
      </c>
      <c r="R8945" s="3" t="s">
        <v>8383</v>
      </c>
      <c r="S8945" s="3">
        <v>239.358</v>
      </c>
      <c r="T8945" s="3">
        <v>3</v>
      </c>
      <c r="U8945" s="3">
        <v>0.3</v>
      </c>
      <c r="V8945" s="3">
        <v>-47.871600000000001</v>
      </c>
    </row>
    <row r="8946" spans="1:22" ht="14.25" customHeight="1" x14ac:dyDescent="0.25">
      <c r="A8946" s="3">
        <v>8945</v>
      </c>
      <c r="B8946" s="3" t="s">
        <v>10333</v>
      </c>
      <c r="C8946" s="4">
        <f>YEAR(Table_1[[#This Row],[Order Date]])</f>
        <v>2011</v>
      </c>
      <c r="D8946" s="9">
        <v>40884</v>
      </c>
      <c r="E8946" s="3">
        <v>40885</v>
      </c>
      <c r="F8946" s="3" t="s">
        <v>188</v>
      </c>
      <c r="G8946" s="3" t="s">
        <v>3158</v>
      </c>
      <c r="H8946" s="3" t="s">
        <v>3159</v>
      </c>
      <c r="I8946" s="3" t="s">
        <v>102</v>
      </c>
      <c r="J8946" s="3" t="s">
        <v>27</v>
      </c>
      <c r="K8946" s="3" t="s">
        <v>127</v>
      </c>
      <c r="L8946" s="3" t="s">
        <v>43</v>
      </c>
      <c r="M8946" s="3">
        <v>94109</v>
      </c>
      <c r="N8946" s="3" t="s">
        <v>44</v>
      </c>
      <c r="O8946" s="3" t="s">
        <v>5777</v>
      </c>
      <c r="P8946" s="3" t="s">
        <v>46</v>
      </c>
      <c r="Q8946" s="3" t="s">
        <v>90</v>
      </c>
      <c r="R8946" s="3" t="s">
        <v>5778</v>
      </c>
      <c r="S8946" s="3">
        <v>164.88</v>
      </c>
      <c r="T8946" s="3">
        <v>3</v>
      </c>
      <c r="U8946" s="3">
        <v>0</v>
      </c>
      <c r="V8946" s="3">
        <v>80.791200000000003</v>
      </c>
    </row>
    <row r="8947" spans="1:22" ht="14.25" customHeight="1" x14ac:dyDescent="0.25">
      <c r="A8947" s="3">
        <v>8946</v>
      </c>
      <c r="B8947" s="3" t="s">
        <v>10334</v>
      </c>
      <c r="C8947" s="4">
        <f>YEAR(Table_1[[#This Row],[Order Date]])</f>
        <v>2011</v>
      </c>
      <c r="D8947" s="9">
        <v>40862</v>
      </c>
      <c r="E8947" s="3">
        <v>40864</v>
      </c>
      <c r="F8947" s="3" t="s">
        <v>23</v>
      </c>
      <c r="G8947" s="3" t="s">
        <v>5377</v>
      </c>
      <c r="H8947" s="3" t="s">
        <v>5378</v>
      </c>
      <c r="I8947" s="3" t="s">
        <v>41</v>
      </c>
      <c r="J8947" s="3" t="s">
        <v>27</v>
      </c>
      <c r="K8947" s="3" t="s">
        <v>127</v>
      </c>
      <c r="L8947" s="3" t="s">
        <v>43</v>
      </c>
      <c r="M8947" s="3">
        <v>94110</v>
      </c>
      <c r="N8947" s="3" t="s">
        <v>44</v>
      </c>
      <c r="O8947" s="3" t="s">
        <v>1949</v>
      </c>
      <c r="P8947" s="3" t="s">
        <v>46</v>
      </c>
      <c r="Q8947" s="3" t="s">
        <v>578</v>
      </c>
      <c r="R8947" s="3" t="s">
        <v>1950</v>
      </c>
      <c r="S8947" s="3">
        <v>10.95</v>
      </c>
      <c r="T8947" s="3">
        <v>3</v>
      </c>
      <c r="U8947" s="3">
        <v>0</v>
      </c>
      <c r="V8947" s="3">
        <v>3.2849999999999993</v>
      </c>
    </row>
    <row r="8948" spans="1:22" ht="14.25" customHeight="1" x14ac:dyDescent="0.25">
      <c r="A8948" s="3">
        <v>8947</v>
      </c>
      <c r="B8948" s="3" t="s">
        <v>10335</v>
      </c>
      <c r="C8948" s="4">
        <f>YEAR(Table_1[[#This Row],[Order Date]])</f>
        <v>2014</v>
      </c>
      <c r="D8948" s="9">
        <v>41998</v>
      </c>
      <c r="E8948" s="3">
        <v>42002</v>
      </c>
      <c r="F8948" s="3" t="s">
        <v>50</v>
      </c>
      <c r="G8948" s="3" t="s">
        <v>6784</v>
      </c>
      <c r="H8948" s="3" t="s">
        <v>6785</v>
      </c>
      <c r="I8948" s="3" t="s">
        <v>41</v>
      </c>
      <c r="J8948" s="3" t="s">
        <v>27</v>
      </c>
      <c r="K8948" s="3" t="s">
        <v>3922</v>
      </c>
      <c r="L8948" s="3" t="s">
        <v>1245</v>
      </c>
      <c r="M8948" s="3">
        <v>2740</v>
      </c>
      <c r="N8948" s="3" t="s">
        <v>148</v>
      </c>
      <c r="O8948" s="3" t="s">
        <v>4785</v>
      </c>
      <c r="P8948" s="3" t="s">
        <v>46</v>
      </c>
      <c r="Q8948" s="3" t="s">
        <v>90</v>
      </c>
      <c r="R8948" s="3" t="s">
        <v>4786</v>
      </c>
      <c r="S8948" s="3">
        <v>19.440000000000001</v>
      </c>
      <c r="T8948" s="3">
        <v>3</v>
      </c>
      <c r="U8948" s="3">
        <v>0</v>
      </c>
      <c r="V8948" s="3">
        <v>9.3312000000000008</v>
      </c>
    </row>
    <row r="8949" spans="1:22" ht="14.25" customHeight="1" x14ac:dyDescent="0.25">
      <c r="A8949" s="3">
        <v>8948</v>
      </c>
      <c r="B8949" s="3" t="s">
        <v>10335</v>
      </c>
      <c r="C8949" s="4">
        <f>YEAR(Table_1[[#This Row],[Order Date]])</f>
        <v>2014</v>
      </c>
      <c r="D8949" s="9">
        <v>41998</v>
      </c>
      <c r="E8949" s="3">
        <v>42002</v>
      </c>
      <c r="F8949" s="3" t="s">
        <v>50</v>
      </c>
      <c r="G8949" s="3" t="s">
        <v>6784</v>
      </c>
      <c r="H8949" s="3" t="s">
        <v>6785</v>
      </c>
      <c r="I8949" s="3" t="s">
        <v>41</v>
      </c>
      <c r="J8949" s="3" t="s">
        <v>27</v>
      </c>
      <c r="K8949" s="3" t="s">
        <v>3922</v>
      </c>
      <c r="L8949" s="3" t="s">
        <v>1245</v>
      </c>
      <c r="M8949" s="3">
        <v>2740</v>
      </c>
      <c r="N8949" s="3" t="s">
        <v>148</v>
      </c>
      <c r="O8949" s="3" t="s">
        <v>7771</v>
      </c>
      <c r="P8949" s="3" t="s">
        <v>46</v>
      </c>
      <c r="Q8949" s="3" t="s">
        <v>75</v>
      </c>
      <c r="R8949" s="3" t="s">
        <v>7772</v>
      </c>
      <c r="S8949" s="3">
        <v>12.3</v>
      </c>
      <c r="T8949" s="3">
        <v>5</v>
      </c>
      <c r="U8949" s="3">
        <v>0</v>
      </c>
      <c r="V8949" s="3">
        <v>6.15</v>
      </c>
    </row>
    <row r="8950" spans="1:22" ht="14.25" customHeight="1" x14ac:dyDescent="0.25">
      <c r="A8950" s="3">
        <v>8949</v>
      </c>
      <c r="B8950" s="3" t="s">
        <v>10336</v>
      </c>
      <c r="C8950" s="4">
        <f>YEAR(Table_1[[#This Row],[Order Date]])</f>
        <v>2011</v>
      </c>
      <c r="D8950" s="9">
        <v>40901</v>
      </c>
      <c r="E8950" s="3">
        <v>40903</v>
      </c>
      <c r="F8950" s="3" t="s">
        <v>188</v>
      </c>
      <c r="G8950" s="3" t="s">
        <v>4708</v>
      </c>
      <c r="H8950" s="3" t="s">
        <v>4709</v>
      </c>
      <c r="I8950" s="3" t="s">
        <v>26</v>
      </c>
      <c r="J8950" s="3" t="s">
        <v>27</v>
      </c>
      <c r="K8950" s="3" t="s">
        <v>947</v>
      </c>
      <c r="L8950" s="3" t="s">
        <v>43</v>
      </c>
      <c r="M8950" s="3">
        <v>92037</v>
      </c>
      <c r="N8950" s="3" t="s">
        <v>44</v>
      </c>
      <c r="O8950" s="3" t="s">
        <v>9160</v>
      </c>
      <c r="P8950" s="3" t="s">
        <v>46</v>
      </c>
      <c r="Q8950" s="3" t="s">
        <v>78</v>
      </c>
      <c r="R8950" s="3" t="s">
        <v>9161</v>
      </c>
      <c r="S8950" s="3">
        <v>13.97</v>
      </c>
      <c r="T8950" s="3">
        <v>1</v>
      </c>
      <c r="U8950" s="3">
        <v>0</v>
      </c>
      <c r="V8950" s="3">
        <v>3.632200000000001</v>
      </c>
    </row>
    <row r="8951" spans="1:22" ht="14.25" customHeight="1" x14ac:dyDescent="0.25">
      <c r="A8951" s="3">
        <v>8950</v>
      </c>
      <c r="B8951" s="3" t="s">
        <v>10337</v>
      </c>
      <c r="C8951" s="4">
        <f>YEAR(Table_1[[#This Row],[Order Date]])</f>
        <v>2014</v>
      </c>
      <c r="D8951" s="9">
        <v>41996</v>
      </c>
      <c r="E8951" s="3">
        <v>42002</v>
      </c>
      <c r="F8951" s="3" t="s">
        <v>50</v>
      </c>
      <c r="G8951" s="3" t="s">
        <v>6409</v>
      </c>
      <c r="H8951" s="3" t="s">
        <v>6410</v>
      </c>
      <c r="I8951" s="3" t="s">
        <v>26</v>
      </c>
      <c r="J8951" s="3" t="s">
        <v>27</v>
      </c>
      <c r="K8951" s="3" t="s">
        <v>328</v>
      </c>
      <c r="L8951" s="3" t="s">
        <v>335</v>
      </c>
      <c r="M8951" s="3">
        <v>38301</v>
      </c>
      <c r="N8951" s="3" t="s">
        <v>30</v>
      </c>
      <c r="O8951" s="3" t="s">
        <v>1051</v>
      </c>
      <c r="P8951" s="3" t="s">
        <v>32</v>
      </c>
      <c r="Q8951" s="3" t="s">
        <v>56</v>
      </c>
      <c r="R8951" s="3" t="s">
        <v>1052</v>
      </c>
      <c r="S8951" s="3">
        <v>934.9559999999999</v>
      </c>
      <c r="T8951" s="3">
        <v>6</v>
      </c>
      <c r="U8951" s="3">
        <v>0.4</v>
      </c>
      <c r="V8951" s="3">
        <v>-249.32159999999999</v>
      </c>
    </row>
    <row r="8952" spans="1:22" ht="14.25" customHeight="1" x14ac:dyDescent="0.25">
      <c r="A8952" s="3">
        <v>8951</v>
      </c>
      <c r="B8952" s="3" t="s">
        <v>10337</v>
      </c>
      <c r="C8952" s="4">
        <f>YEAR(Table_1[[#This Row],[Order Date]])</f>
        <v>2014</v>
      </c>
      <c r="D8952" s="9">
        <v>41996</v>
      </c>
      <c r="E8952" s="3">
        <v>42002</v>
      </c>
      <c r="F8952" s="3" t="s">
        <v>50</v>
      </c>
      <c r="G8952" s="3" t="s">
        <v>6409</v>
      </c>
      <c r="H8952" s="3" t="s">
        <v>6410</v>
      </c>
      <c r="I8952" s="3" t="s">
        <v>26</v>
      </c>
      <c r="J8952" s="3" t="s">
        <v>27</v>
      </c>
      <c r="K8952" s="3" t="s">
        <v>328</v>
      </c>
      <c r="L8952" s="3" t="s">
        <v>335</v>
      </c>
      <c r="M8952" s="3">
        <v>38301</v>
      </c>
      <c r="N8952" s="3" t="s">
        <v>30</v>
      </c>
      <c r="O8952" s="3" t="s">
        <v>3231</v>
      </c>
      <c r="P8952" s="3" t="s">
        <v>71</v>
      </c>
      <c r="Q8952" s="3" t="s">
        <v>161</v>
      </c>
      <c r="R8952" s="3" t="s">
        <v>3232</v>
      </c>
      <c r="S8952" s="3">
        <v>46.864000000000004</v>
      </c>
      <c r="T8952" s="3">
        <v>2</v>
      </c>
      <c r="U8952" s="3">
        <v>0.2</v>
      </c>
      <c r="V8952" s="3">
        <v>7.615399999999994</v>
      </c>
    </row>
    <row r="8953" spans="1:22" ht="14.25" customHeight="1" x14ac:dyDescent="0.25">
      <c r="A8953" s="3">
        <v>8952</v>
      </c>
      <c r="B8953" s="3" t="s">
        <v>10337</v>
      </c>
      <c r="C8953" s="4">
        <f>YEAR(Table_1[[#This Row],[Order Date]])</f>
        <v>2014</v>
      </c>
      <c r="D8953" s="9">
        <v>41996</v>
      </c>
      <c r="E8953" s="3">
        <v>42002</v>
      </c>
      <c r="F8953" s="3" t="s">
        <v>50</v>
      </c>
      <c r="G8953" s="3" t="s">
        <v>6409</v>
      </c>
      <c r="H8953" s="3" t="s">
        <v>6410</v>
      </c>
      <c r="I8953" s="3" t="s">
        <v>26</v>
      </c>
      <c r="J8953" s="3" t="s">
        <v>27</v>
      </c>
      <c r="K8953" s="3" t="s">
        <v>328</v>
      </c>
      <c r="L8953" s="3" t="s">
        <v>335</v>
      </c>
      <c r="M8953" s="3">
        <v>38301</v>
      </c>
      <c r="N8953" s="3" t="s">
        <v>30</v>
      </c>
      <c r="O8953" s="3" t="s">
        <v>1482</v>
      </c>
      <c r="P8953" s="3" t="s">
        <v>46</v>
      </c>
      <c r="Q8953" s="3" t="s">
        <v>59</v>
      </c>
      <c r="R8953" s="3" t="s">
        <v>1483</v>
      </c>
      <c r="S8953" s="3">
        <v>26.160000000000004</v>
      </c>
      <c r="T8953" s="3">
        <v>3</v>
      </c>
      <c r="U8953" s="3">
        <v>0.2</v>
      </c>
      <c r="V8953" s="3">
        <v>1.961999999999998</v>
      </c>
    </row>
    <row r="8954" spans="1:22" ht="14.25" customHeight="1" x14ac:dyDescent="0.25">
      <c r="A8954" s="3">
        <v>8953</v>
      </c>
      <c r="B8954" s="3" t="s">
        <v>10337</v>
      </c>
      <c r="C8954" s="4">
        <f>YEAR(Table_1[[#This Row],[Order Date]])</f>
        <v>2014</v>
      </c>
      <c r="D8954" s="9">
        <v>41996</v>
      </c>
      <c r="E8954" s="3">
        <v>42002</v>
      </c>
      <c r="F8954" s="3" t="s">
        <v>50</v>
      </c>
      <c r="G8954" s="3" t="s">
        <v>6409</v>
      </c>
      <c r="H8954" s="3" t="s">
        <v>6410</v>
      </c>
      <c r="I8954" s="3" t="s">
        <v>26</v>
      </c>
      <c r="J8954" s="3" t="s">
        <v>27</v>
      </c>
      <c r="K8954" s="3" t="s">
        <v>328</v>
      </c>
      <c r="L8954" s="3" t="s">
        <v>335</v>
      </c>
      <c r="M8954" s="3">
        <v>38301</v>
      </c>
      <c r="N8954" s="3" t="s">
        <v>30</v>
      </c>
      <c r="O8954" s="3" t="s">
        <v>4053</v>
      </c>
      <c r="P8954" s="3" t="s">
        <v>46</v>
      </c>
      <c r="Q8954" s="3" t="s">
        <v>68</v>
      </c>
      <c r="R8954" s="3" t="s">
        <v>4054</v>
      </c>
      <c r="S8954" s="3">
        <v>23.128</v>
      </c>
      <c r="T8954" s="3">
        <v>7</v>
      </c>
      <c r="U8954" s="3">
        <v>0.2</v>
      </c>
      <c r="V8954" s="3">
        <v>2.8909999999999982</v>
      </c>
    </row>
    <row r="8955" spans="1:22" ht="14.25" customHeight="1" x14ac:dyDescent="0.25">
      <c r="A8955" s="3">
        <v>8954</v>
      </c>
      <c r="B8955" s="3" t="s">
        <v>10337</v>
      </c>
      <c r="C8955" s="4">
        <f>YEAR(Table_1[[#This Row],[Order Date]])</f>
        <v>2014</v>
      </c>
      <c r="D8955" s="9">
        <v>41996</v>
      </c>
      <c r="E8955" s="3">
        <v>42002</v>
      </c>
      <c r="F8955" s="3" t="s">
        <v>50</v>
      </c>
      <c r="G8955" s="3" t="s">
        <v>6409</v>
      </c>
      <c r="H8955" s="3" t="s">
        <v>6410</v>
      </c>
      <c r="I8955" s="3" t="s">
        <v>26</v>
      </c>
      <c r="J8955" s="3" t="s">
        <v>27</v>
      </c>
      <c r="K8955" s="3" t="s">
        <v>328</v>
      </c>
      <c r="L8955" s="3" t="s">
        <v>335</v>
      </c>
      <c r="M8955" s="3">
        <v>38301</v>
      </c>
      <c r="N8955" s="3" t="s">
        <v>30</v>
      </c>
      <c r="O8955" s="3" t="s">
        <v>2591</v>
      </c>
      <c r="P8955" s="3" t="s">
        <v>46</v>
      </c>
      <c r="Q8955" s="3" t="s">
        <v>78</v>
      </c>
      <c r="R8955" s="3" t="s">
        <v>2592</v>
      </c>
      <c r="S8955" s="3">
        <v>59.24</v>
      </c>
      <c r="T8955" s="3">
        <v>5</v>
      </c>
      <c r="U8955" s="3">
        <v>0.2</v>
      </c>
      <c r="V8955" s="3">
        <v>16.290999999999997</v>
      </c>
    </row>
    <row r="8956" spans="1:22" ht="14.25" customHeight="1" x14ac:dyDescent="0.25">
      <c r="A8956" s="3">
        <v>8955</v>
      </c>
      <c r="B8956" s="3" t="s">
        <v>10338</v>
      </c>
      <c r="C8956" s="4">
        <f>YEAR(Table_1[[#This Row],[Order Date]])</f>
        <v>2011</v>
      </c>
      <c r="D8956" s="9">
        <v>40763</v>
      </c>
      <c r="E8956" s="3">
        <v>40765</v>
      </c>
      <c r="F8956" s="3" t="s">
        <v>23</v>
      </c>
      <c r="G8956" s="3" t="s">
        <v>3010</v>
      </c>
      <c r="H8956" s="3" t="s">
        <v>3011</v>
      </c>
      <c r="I8956" s="3" t="s">
        <v>26</v>
      </c>
      <c r="J8956" s="3" t="s">
        <v>27</v>
      </c>
      <c r="K8956" s="3" t="s">
        <v>1521</v>
      </c>
      <c r="L8956" s="3" t="s">
        <v>54</v>
      </c>
      <c r="M8956" s="3">
        <v>32216</v>
      </c>
      <c r="N8956" s="3" t="s">
        <v>30</v>
      </c>
      <c r="O8956" s="3" t="s">
        <v>4791</v>
      </c>
      <c r="P8956" s="3" t="s">
        <v>32</v>
      </c>
      <c r="Q8956" s="3" t="s">
        <v>33</v>
      </c>
      <c r="R8956" s="3" t="s">
        <v>4792</v>
      </c>
      <c r="S8956" s="3">
        <v>155.45600000000002</v>
      </c>
      <c r="T8956" s="3">
        <v>4</v>
      </c>
      <c r="U8956" s="3">
        <v>0.2</v>
      </c>
      <c r="V8956" s="3">
        <v>-7.7727999999999895</v>
      </c>
    </row>
    <row r="8957" spans="1:22" ht="14.25" customHeight="1" x14ac:dyDescent="0.25">
      <c r="A8957" s="3">
        <v>8956</v>
      </c>
      <c r="B8957" s="3" t="s">
        <v>10339</v>
      </c>
      <c r="C8957" s="4">
        <f>YEAR(Table_1[[#This Row],[Order Date]])</f>
        <v>2011</v>
      </c>
      <c r="D8957" s="9">
        <v>40806</v>
      </c>
      <c r="E8957" s="3">
        <v>40810</v>
      </c>
      <c r="F8957" s="3" t="s">
        <v>50</v>
      </c>
      <c r="G8957" s="3" t="s">
        <v>3630</v>
      </c>
      <c r="H8957" s="3" t="s">
        <v>3631</v>
      </c>
      <c r="I8957" s="3" t="s">
        <v>41</v>
      </c>
      <c r="J8957" s="3" t="s">
        <v>27</v>
      </c>
      <c r="K8957" s="3" t="s">
        <v>947</v>
      </c>
      <c r="L8957" s="3" t="s">
        <v>43</v>
      </c>
      <c r="M8957" s="3">
        <v>92024</v>
      </c>
      <c r="N8957" s="3" t="s">
        <v>44</v>
      </c>
      <c r="O8957" s="3" t="s">
        <v>6588</v>
      </c>
      <c r="P8957" s="3" t="s">
        <v>46</v>
      </c>
      <c r="Q8957" s="3" t="s">
        <v>90</v>
      </c>
      <c r="R8957" s="3" t="s">
        <v>6589</v>
      </c>
      <c r="S8957" s="3">
        <v>8.56</v>
      </c>
      <c r="T8957" s="3">
        <v>2</v>
      </c>
      <c r="U8957" s="3">
        <v>0</v>
      </c>
      <c r="V8957" s="3">
        <v>3.8519999999999994</v>
      </c>
    </row>
    <row r="8958" spans="1:22" ht="14.25" customHeight="1" x14ac:dyDescent="0.25">
      <c r="A8958" s="3">
        <v>8957</v>
      </c>
      <c r="B8958" s="3" t="s">
        <v>10340</v>
      </c>
      <c r="C8958" s="4">
        <f>YEAR(Table_1[[#This Row],[Order Date]])</f>
        <v>2014</v>
      </c>
      <c r="D8958" s="9">
        <v>41999</v>
      </c>
      <c r="E8958" s="3">
        <v>42002</v>
      </c>
      <c r="F8958" s="3" t="s">
        <v>188</v>
      </c>
      <c r="G8958" s="3" t="s">
        <v>3077</v>
      </c>
      <c r="H8958" s="3" t="s">
        <v>3078</v>
      </c>
      <c r="I8958" s="3" t="s">
        <v>26</v>
      </c>
      <c r="J8958" s="3" t="s">
        <v>27</v>
      </c>
      <c r="K8958" s="3" t="s">
        <v>2330</v>
      </c>
      <c r="L8958" s="3" t="s">
        <v>54</v>
      </c>
      <c r="M8958" s="3">
        <v>33012</v>
      </c>
      <c r="N8958" s="3" t="s">
        <v>30</v>
      </c>
      <c r="O8958" s="3" t="s">
        <v>6135</v>
      </c>
      <c r="P8958" s="3" t="s">
        <v>32</v>
      </c>
      <c r="Q8958" s="3" t="s">
        <v>65</v>
      </c>
      <c r="R8958" s="3" t="s">
        <v>6136</v>
      </c>
      <c r="S8958" s="3">
        <v>21</v>
      </c>
      <c r="T8958" s="3">
        <v>3</v>
      </c>
      <c r="U8958" s="3">
        <v>0.2</v>
      </c>
      <c r="V8958" s="3">
        <v>5.7750000000000021</v>
      </c>
    </row>
    <row r="8959" spans="1:22" ht="14.25" customHeight="1" x14ac:dyDescent="0.25">
      <c r="A8959" s="3">
        <v>8958</v>
      </c>
      <c r="B8959" s="3" t="s">
        <v>10340</v>
      </c>
      <c r="C8959" s="4">
        <f>YEAR(Table_1[[#This Row],[Order Date]])</f>
        <v>2014</v>
      </c>
      <c r="D8959" s="9">
        <v>41999</v>
      </c>
      <c r="E8959" s="3">
        <v>42002</v>
      </c>
      <c r="F8959" s="3" t="s">
        <v>188</v>
      </c>
      <c r="G8959" s="3" t="s">
        <v>3077</v>
      </c>
      <c r="H8959" s="3" t="s">
        <v>3078</v>
      </c>
      <c r="I8959" s="3" t="s">
        <v>26</v>
      </c>
      <c r="J8959" s="3" t="s">
        <v>27</v>
      </c>
      <c r="K8959" s="3" t="s">
        <v>2330</v>
      </c>
      <c r="L8959" s="3" t="s">
        <v>54</v>
      </c>
      <c r="M8959" s="3">
        <v>33012</v>
      </c>
      <c r="N8959" s="3" t="s">
        <v>30</v>
      </c>
      <c r="O8959" s="3" t="s">
        <v>10291</v>
      </c>
      <c r="P8959" s="3" t="s">
        <v>71</v>
      </c>
      <c r="Q8959" s="3" t="s">
        <v>682</v>
      </c>
      <c r="R8959" s="3" t="s">
        <v>10292</v>
      </c>
      <c r="S8959" s="3">
        <v>120</v>
      </c>
      <c r="T8959" s="3">
        <v>2</v>
      </c>
      <c r="U8959" s="3">
        <v>0.5</v>
      </c>
      <c r="V8959" s="3">
        <v>-7.2000000000000028</v>
      </c>
    </row>
    <row r="8960" spans="1:22" ht="14.25" customHeight="1" x14ac:dyDescent="0.25">
      <c r="A8960" s="3">
        <v>8959</v>
      </c>
      <c r="B8960" s="3" t="s">
        <v>10341</v>
      </c>
      <c r="C8960" s="4">
        <f>YEAR(Table_1[[#This Row],[Order Date]])</f>
        <v>2014</v>
      </c>
      <c r="D8960" s="9">
        <v>41969</v>
      </c>
      <c r="E8960" s="3">
        <v>41974</v>
      </c>
      <c r="F8960" s="3" t="s">
        <v>50</v>
      </c>
      <c r="G8960" s="3" t="s">
        <v>1699</v>
      </c>
      <c r="H8960" s="3" t="s">
        <v>1700</v>
      </c>
      <c r="I8960" s="3" t="s">
        <v>26</v>
      </c>
      <c r="J8960" s="3" t="s">
        <v>27</v>
      </c>
      <c r="K8960" s="3" t="s">
        <v>184</v>
      </c>
      <c r="L8960" s="3" t="s">
        <v>104</v>
      </c>
      <c r="M8960" s="3">
        <v>77070</v>
      </c>
      <c r="N8960" s="3" t="s">
        <v>105</v>
      </c>
      <c r="O8960" s="3" t="s">
        <v>3616</v>
      </c>
      <c r="P8960" s="3" t="s">
        <v>71</v>
      </c>
      <c r="Q8960" s="3" t="s">
        <v>72</v>
      </c>
      <c r="R8960" s="3" t="s">
        <v>3617</v>
      </c>
      <c r="S8960" s="3">
        <v>299.95999999999998</v>
      </c>
      <c r="T8960" s="3">
        <v>5</v>
      </c>
      <c r="U8960" s="3">
        <v>0.2</v>
      </c>
      <c r="V8960" s="3">
        <v>37.494999999999962</v>
      </c>
    </row>
    <row r="8961" spans="1:22" ht="14.25" customHeight="1" x14ac:dyDescent="0.25">
      <c r="A8961" s="3">
        <v>8960</v>
      </c>
      <c r="B8961" s="3" t="s">
        <v>10341</v>
      </c>
      <c r="C8961" s="4">
        <f>YEAR(Table_1[[#This Row],[Order Date]])</f>
        <v>2014</v>
      </c>
      <c r="D8961" s="9">
        <v>41969</v>
      </c>
      <c r="E8961" s="3">
        <v>41974</v>
      </c>
      <c r="F8961" s="3" t="s">
        <v>50</v>
      </c>
      <c r="G8961" s="3" t="s">
        <v>1699</v>
      </c>
      <c r="H8961" s="3" t="s">
        <v>1700</v>
      </c>
      <c r="I8961" s="3" t="s">
        <v>26</v>
      </c>
      <c r="J8961" s="3" t="s">
        <v>27</v>
      </c>
      <c r="K8961" s="3" t="s">
        <v>184</v>
      </c>
      <c r="L8961" s="3" t="s">
        <v>104</v>
      </c>
      <c r="M8961" s="3">
        <v>77070</v>
      </c>
      <c r="N8961" s="3" t="s">
        <v>105</v>
      </c>
      <c r="O8961" s="3" t="s">
        <v>6550</v>
      </c>
      <c r="P8961" s="3" t="s">
        <v>46</v>
      </c>
      <c r="Q8961" s="3" t="s">
        <v>78</v>
      </c>
      <c r="R8961" s="3" t="s">
        <v>6551</v>
      </c>
      <c r="S8961" s="3">
        <v>67.839999999999989</v>
      </c>
      <c r="T8961" s="3">
        <v>5</v>
      </c>
      <c r="U8961" s="3">
        <v>0.8</v>
      </c>
      <c r="V8961" s="3">
        <v>-179.77600000000001</v>
      </c>
    </row>
    <row r="8962" spans="1:22" ht="14.25" customHeight="1" x14ac:dyDescent="0.25">
      <c r="A8962" s="3">
        <v>8961</v>
      </c>
      <c r="B8962" s="3" t="s">
        <v>10341</v>
      </c>
      <c r="C8962" s="4">
        <f>YEAR(Table_1[[#This Row],[Order Date]])</f>
        <v>2014</v>
      </c>
      <c r="D8962" s="9">
        <v>41969</v>
      </c>
      <c r="E8962" s="3">
        <v>41974</v>
      </c>
      <c r="F8962" s="3" t="s">
        <v>50</v>
      </c>
      <c r="G8962" s="3" t="s">
        <v>1699</v>
      </c>
      <c r="H8962" s="3" t="s">
        <v>1700</v>
      </c>
      <c r="I8962" s="3" t="s">
        <v>26</v>
      </c>
      <c r="J8962" s="3" t="s">
        <v>27</v>
      </c>
      <c r="K8962" s="3" t="s">
        <v>184</v>
      </c>
      <c r="L8962" s="3" t="s">
        <v>104</v>
      </c>
      <c r="M8962" s="3">
        <v>77070</v>
      </c>
      <c r="N8962" s="3" t="s">
        <v>105</v>
      </c>
      <c r="O8962" s="3" t="s">
        <v>3329</v>
      </c>
      <c r="P8962" s="3" t="s">
        <v>32</v>
      </c>
      <c r="Q8962" s="3" t="s">
        <v>36</v>
      </c>
      <c r="R8962" s="3" t="s">
        <v>3330</v>
      </c>
      <c r="S8962" s="3">
        <v>853.92999999999984</v>
      </c>
      <c r="T8962" s="3">
        <v>5</v>
      </c>
      <c r="U8962" s="3">
        <v>0.3</v>
      </c>
      <c r="V8962" s="3">
        <v>-24.397999999999911</v>
      </c>
    </row>
    <row r="8963" spans="1:22" ht="14.25" customHeight="1" x14ac:dyDescent="0.25">
      <c r="A8963" s="3">
        <v>8962</v>
      </c>
      <c r="B8963" s="3" t="s">
        <v>10341</v>
      </c>
      <c r="C8963" s="4">
        <f>YEAR(Table_1[[#This Row],[Order Date]])</f>
        <v>2014</v>
      </c>
      <c r="D8963" s="9">
        <v>41969</v>
      </c>
      <c r="E8963" s="3">
        <v>41974</v>
      </c>
      <c r="F8963" s="3" t="s">
        <v>50</v>
      </c>
      <c r="G8963" s="3" t="s">
        <v>1699</v>
      </c>
      <c r="H8963" s="3" t="s">
        <v>1700</v>
      </c>
      <c r="I8963" s="3" t="s">
        <v>26</v>
      </c>
      <c r="J8963" s="3" t="s">
        <v>27</v>
      </c>
      <c r="K8963" s="3" t="s">
        <v>184</v>
      </c>
      <c r="L8963" s="3" t="s">
        <v>104</v>
      </c>
      <c r="M8963" s="3">
        <v>77070</v>
      </c>
      <c r="N8963" s="3" t="s">
        <v>105</v>
      </c>
      <c r="O8963" s="3" t="s">
        <v>7506</v>
      </c>
      <c r="P8963" s="3" t="s">
        <v>46</v>
      </c>
      <c r="Q8963" s="3" t="s">
        <v>68</v>
      </c>
      <c r="R8963" s="3" t="s">
        <v>7507</v>
      </c>
      <c r="S8963" s="3">
        <v>18.687999999999999</v>
      </c>
      <c r="T8963" s="3">
        <v>4</v>
      </c>
      <c r="U8963" s="3">
        <v>0.2</v>
      </c>
      <c r="V8963" s="3">
        <v>3.7375999999999996</v>
      </c>
    </row>
    <row r="8964" spans="1:22" ht="14.25" customHeight="1" x14ac:dyDescent="0.25">
      <c r="A8964" s="3">
        <v>8963</v>
      </c>
      <c r="B8964" s="3" t="s">
        <v>10342</v>
      </c>
      <c r="C8964" s="4">
        <f>YEAR(Table_1[[#This Row],[Order Date]])</f>
        <v>2013</v>
      </c>
      <c r="D8964" s="9">
        <v>41584</v>
      </c>
      <c r="E8964" s="3">
        <v>41586</v>
      </c>
      <c r="F8964" s="3" t="s">
        <v>188</v>
      </c>
      <c r="G8964" s="3" t="s">
        <v>7797</v>
      </c>
      <c r="H8964" s="3" t="s">
        <v>7798</v>
      </c>
      <c r="I8964" s="3" t="s">
        <v>26</v>
      </c>
      <c r="J8964" s="3" t="s">
        <v>27</v>
      </c>
      <c r="K8964" s="3" t="s">
        <v>2978</v>
      </c>
      <c r="L8964" s="3" t="s">
        <v>319</v>
      </c>
      <c r="M8964" s="3">
        <v>23464</v>
      </c>
      <c r="N8964" s="3" t="s">
        <v>30</v>
      </c>
      <c r="O8964" s="3" t="s">
        <v>5643</v>
      </c>
      <c r="P8964" s="3" t="s">
        <v>32</v>
      </c>
      <c r="Q8964" s="3" t="s">
        <v>65</v>
      </c>
      <c r="R8964" s="3" t="s">
        <v>5644</v>
      </c>
      <c r="S8964" s="3">
        <v>273.95999999999998</v>
      </c>
      <c r="T8964" s="3">
        <v>2</v>
      </c>
      <c r="U8964" s="3">
        <v>0</v>
      </c>
      <c r="V8964" s="3">
        <v>71.229600000000005</v>
      </c>
    </row>
    <row r="8965" spans="1:22" ht="14.25" customHeight="1" x14ac:dyDescent="0.25">
      <c r="A8965" s="3">
        <v>8964</v>
      </c>
      <c r="B8965" s="3" t="s">
        <v>10342</v>
      </c>
      <c r="C8965" s="4">
        <f>YEAR(Table_1[[#This Row],[Order Date]])</f>
        <v>2013</v>
      </c>
      <c r="D8965" s="9">
        <v>41584</v>
      </c>
      <c r="E8965" s="3">
        <v>41586</v>
      </c>
      <c r="F8965" s="3" t="s">
        <v>188</v>
      </c>
      <c r="G8965" s="3" t="s">
        <v>7797</v>
      </c>
      <c r="H8965" s="3" t="s">
        <v>7798</v>
      </c>
      <c r="I8965" s="3" t="s">
        <v>26</v>
      </c>
      <c r="J8965" s="3" t="s">
        <v>27</v>
      </c>
      <c r="K8965" s="3" t="s">
        <v>2978</v>
      </c>
      <c r="L8965" s="3" t="s">
        <v>319</v>
      </c>
      <c r="M8965" s="3">
        <v>23464</v>
      </c>
      <c r="N8965" s="3" t="s">
        <v>30</v>
      </c>
      <c r="O8965" s="3" t="s">
        <v>2464</v>
      </c>
      <c r="P8965" s="3" t="s">
        <v>71</v>
      </c>
      <c r="Q8965" s="3" t="s">
        <v>161</v>
      </c>
      <c r="R8965" s="3" t="s">
        <v>2465</v>
      </c>
      <c r="S8965" s="3">
        <v>89.97</v>
      </c>
      <c r="T8965" s="3">
        <v>3</v>
      </c>
      <c r="U8965" s="3">
        <v>0</v>
      </c>
      <c r="V8965" s="3">
        <v>18.893699999999995</v>
      </c>
    </row>
    <row r="8966" spans="1:22" ht="14.25" customHeight="1" x14ac:dyDescent="0.25">
      <c r="A8966" s="3">
        <v>8965</v>
      </c>
      <c r="B8966" s="3" t="s">
        <v>10342</v>
      </c>
      <c r="C8966" s="4">
        <f>YEAR(Table_1[[#This Row],[Order Date]])</f>
        <v>2013</v>
      </c>
      <c r="D8966" s="9">
        <v>41584</v>
      </c>
      <c r="E8966" s="3">
        <v>41586</v>
      </c>
      <c r="F8966" s="3" t="s">
        <v>188</v>
      </c>
      <c r="G8966" s="3" t="s">
        <v>7797</v>
      </c>
      <c r="H8966" s="3" t="s">
        <v>7798</v>
      </c>
      <c r="I8966" s="3" t="s">
        <v>26</v>
      </c>
      <c r="J8966" s="3" t="s">
        <v>27</v>
      </c>
      <c r="K8966" s="3" t="s">
        <v>2978</v>
      </c>
      <c r="L8966" s="3" t="s">
        <v>319</v>
      </c>
      <c r="M8966" s="3">
        <v>23464</v>
      </c>
      <c r="N8966" s="3" t="s">
        <v>30</v>
      </c>
      <c r="O8966" s="3" t="s">
        <v>9343</v>
      </c>
      <c r="P8966" s="3" t="s">
        <v>32</v>
      </c>
      <c r="Q8966" s="3" t="s">
        <v>65</v>
      </c>
      <c r="R8966" s="3" t="s">
        <v>9344</v>
      </c>
      <c r="S8966" s="3">
        <v>756.80000000000007</v>
      </c>
      <c r="T8966" s="3">
        <v>5</v>
      </c>
      <c r="U8966" s="3">
        <v>0</v>
      </c>
      <c r="V8966" s="3">
        <v>75.679999999999978</v>
      </c>
    </row>
    <row r="8967" spans="1:22" ht="14.25" customHeight="1" x14ac:dyDescent="0.25">
      <c r="A8967" s="3">
        <v>8966</v>
      </c>
      <c r="B8967" s="3" t="s">
        <v>10343</v>
      </c>
      <c r="C8967" s="4">
        <f>YEAR(Table_1[[#This Row],[Order Date]])</f>
        <v>2014</v>
      </c>
      <c r="D8967" s="9">
        <v>41950</v>
      </c>
      <c r="E8967" s="3">
        <v>41956</v>
      </c>
      <c r="F8967" s="3" t="s">
        <v>50</v>
      </c>
      <c r="G8967" s="3" t="s">
        <v>6045</v>
      </c>
      <c r="H8967" s="3" t="s">
        <v>6046</v>
      </c>
      <c r="I8967" s="3" t="s">
        <v>26</v>
      </c>
      <c r="J8967" s="3" t="s">
        <v>27</v>
      </c>
      <c r="K8967" s="3" t="s">
        <v>184</v>
      </c>
      <c r="L8967" s="3" t="s">
        <v>104</v>
      </c>
      <c r="M8967" s="3">
        <v>77070</v>
      </c>
      <c r="N8967" s="3" t="s">
        <v>105</v>
      </c>
      <c r="O8967" s="3" t="s">
        <v>2913</v>
      </c>
      <c r="P8967" s="3" t="s">
        <v>46</v>
      </c>
      <c r="Q8967" s="3" t="s">
        <v>75</v>
      </c>
      <c r="R8967" s="3" t="s">
        <v>2914</v>
      </c>
      <c r="S8967" s="3">
        <v>1.2479999999999998</v>
      </c>
      <c r="T8967" s="3">
        <v>2</v>
      </c>
      <c r="U8967" s="3">
        <v>0.8</v>
      </c>
      <c r="V8967" s="3">
        <v>-1.934400000000001</v>
      </c>
    </row>
    <row r="8968" spans="1:22" ht="14.25" customHeight="1" x14ac:dyDescent="0.25">
      <c r="A8968" s="3">
        <v>8967</v>
      </c>
      <c r="B8968" s="3" t="s">
        <v>10344</v>
      </c>
      <c r="C8968" s="4">
        <f>YEAR(Table_1[[#This Row],[Order Date]])</f>
        <v>2013</v>
      </c>
      <c r="D8968" s="9">
        <v>41582</v>
      </c>
      <c r="E8968" s="3">
        <v>41586</v>
      </c>
      <c r="F8968" s="3" t="s">
        <v>50</v>
      </c>
      <c r="G8968" s="3" t="s">
        <v>5925</v>
      </c>
      <c r="H8968" s="3" t="s">
        <v>5926</v>
      </c>
      <c r="I8968" s="3" t="s">
        <v>102</v>
      </c>
      <c r="J8968" s="3" t="s">
        <v>27</v>
      </c>
      <c r="K8968" s="3" t="s">
        <v>146</v>
      </c>
      <c r="L8968" s="3" t="s">
        <v>147</v>
      </c>
      <c r="M8968" s="3">
        <v>19120</v>
      </c>
      <c r="N8968" s="3" t="s">
        <v>148</v>
      </c>
      <c r="O8968" s="3" t="s">
        <v>1168</v>
      </c>
      <c r="P8968" s="3" t="s">
        <v>71</v>
      </c>
      <c r="Q8968" s="3" t="s">
        <v>161</v>
      </c>
      <c r="R8968" s="3" t="s">
        <v>1169</v>
      </c>
      <c r="S8968" s="3">
        <v>72</v>
      </c>
      <c r="T8968" s="3">
        <v>1</v>
      </c>
      <c r="U8968" s="3">
        <v>0.2</v>
      </c>
      <c r="V8968" s="3">
        <v>14.399999999999999</v>
      </c>
    </row>
    <row r="8969" spans="1:22" ht="14.25" customHeight="1" x14ac:dyDescent="0.25">
      <c r="A8969" s="3">
        <v>8968</v>
      </c>
      <c r="B8969" s="3" t="s">
        <v>10344</v>
      </c>
      <c r="C8969" s="4">
        <f>YEAR(Table_1[[#This Row],[Order Date]])</f>
        <v>2013</v>
      </c>
      <c r="D8969" s="9">
        <v>41582</v>
      </c>
      <c r="E8969" s="3">
        <v>41586</v>
      </c>
      <c r="F8969" s="3" t="s">
        <v>50</v>
      </c>
      <c r="G8969" s="3" t="s">
        <v>5925</v>
      </c>
      <c r="H8969" s="3" t="s">
        <v>5926</v>
      </c>
      <c r="I8969" s="3" t="s">
        <v>102</v>
      </c>
      <c r="J8969" s="3" t="s">
        <v>27</v>
      </c>
      <c r="K8969" s="3" t="s">
        <v>146</v>
      </c>
      <c r="L8969" s="3" t="s">
        <v>147</v>
      </c>
      <c r="M8969" s="3">
        <v>19120</v>
      </c>
      <c r="N8969" s="3" t="s">
        <v>148</v>
      </c>
      <c r="O8969" s="3" t="s">
        <v>1461</v>
      </c>
      <c r="P8969" s="3" t="s">
        <v>32</v>
      </c>
      <c r="Q8969" s="3" t="s">
        <v>36</v>
      </c>
      <c r="R8969" s="3" t="s">
        <v>1462</v>
      </c>
      <c r="S8969" s="3">
        <v>470.15499999999997</v>
      </c>
      <c r="T8969" s="3">
        <v>7</v>
      </c>
      <c r="U8969" s="3">
        <v>0.3</v>
      </c>
      <c r="V8969" s="3">
        <v>-13.432999999999993</v>
      </c>
    </row>
    <row r="8970" spans="1:22" ht="14.25" customHeight="1" x14ac:dyDescent="0.25">
      <c r="A8970" s="3">
        <v>8969</v>
      </c>
      <c r="B8970" s="3" t="s">
        <v>10345</v>
      </c>
      <c r="C8970" s="4">
        <f>YEAR(Table_1[[#This Row],[Order Date]])</f>
        <v>2011</v>
      </c>
      <c r="D8970" s="9">
        <v>40907</v>
      </c>
      <c r="E8970" s="3">
        <v>40909</v>
      </c>
      <c r="F8970" s="3" t="s">
        <v>188</v>
      </c>
      <c r="G8970" s="3" t="s">
        <v>7216</v>
      </c>
      <c r="H8970" s="3" t="s">
        <v>7217</v>
      </c>
      <c r="I8970" s="3" t="s">
        <v>26</v>
      </c>
      <c r="J8970" s="3" t="s">
        <v>27</v>
      </c>
      <c r="K8970" s="3" t="s">
        <v>334</v>
      </c>
      <c r="L8970" s="3" t="s">
        <v>335</v>
      </c>
      <c r="M8970" s="3">
        <v>38109</v>
      </c>
      <c r="N8970" s="3" t="s">
        <v>30</v>
      </c>
      <c r="O8970" s="3" t="s">
        <v>4663</v>
      </c>
      <c r="P8970" s="3" t="s">
        <v>46</v>
      </c>
      <c r="Q8970" s="3" t="s">
        <v>59</v>
      </c>
      <c r="R8970" s="3" t="s">
        <v>4664</v>
      </c>
      <c r="S8970" s="3">
        <v>39.128</v>
      </c>
      <c r="T8970" s="3">
        <v>1</v>
      </c>
      <c r="U8970" s="3">
        <v>0.2</v>
      </c>
      <c r="V8970" s="3">
        <v>-8.803799999999999</v>
      </c>
    </row>
    <row r="8971" spans="1:22" ht="14.25" customHeight="1" x14ac:dyDescent="0.25">
      <c r="A8971" s="3">
        <v>8970</v>
      </c>
      <c r="B8971" s="3" t="s">
        <v>10346</v>
      </c>
      <c r="C8971" s="4">
        <f>YEAR(Table_1[[#This Row],[Order Date]])</f>
        <v>2014</v>
      </c>
      <c r="D8971" s="9">
        <v>41976</v>
      </c>
      <c r="E8971" s="3">
        <v>41981</v>
      </c>
      <c r="F8971" s="3" t="s">
        <v>50</v>
      </c>
      <c r="G8971" s="3" t="s">
        <v>220</v>
      </c>
      <c r="H8971" s="3" t="s">
        <v>221</v>
      </c>
      <c r="I8971" s="3" t="s">
        <v>41</v>
      </c>
      <c r="J8971" s="3" t="s">
        <v>27</v>
      </c>
      <c r="K8971" s="3" t="s">
        <v>1119</v>
      </c>
      <c r="L8971" s="3" t="s">
        <v>498</v>
      </c>
      <c r="M8971" s="3">
        <v>44107</v>
      </c>
      <c r="N8971" s="3" t="s">
        <v>148</v>
      </c>
      <c r="O8971" s="3" t="s">
        <v>1737</v>
      </c>
      <c r="P8971" s="3" t="s">
        <v>46</v>
      </c>
      <c r="Q8971" s="3" t="s">
        <v>68</v>
      </c>
      <c r="R8971" s="3" t="s">
        <v>1738</v>
      </c>
      <c r="S8971" s="3">
        <v>19.728000000000002</v>
      </c>
      <c r="T8971" s="3">
        <v>9</v>
      </c>
      <c r="U8971" s="3">
        <v>0.2</v>
      </c>
      <c r="V8971" s="3">
        <v>1.7262000000000022</v>
      </c>
    </row>
    <row r="8972" spans="1:22" ht="14.25" customHeight="1" x14ac:dyDescent="0.25">
      <c r="A8972" s="3">
        <v>8971</v>
      </c>
      <c r="B8972" s="3" t="s">
        <v>10346</v>
      </c>
      <c r="C8972" s="4">
        <f>YEAR(Table_1[[#This Row],[Order Date]])</f>
        <v>2014</v>
      </c>
      <c r="D8972" s="9">
        <v>41976</v>
      </c>
      <c r="E8972" s="3">
        <v>41981</v>
      </c>
      <c r="F8972" s="3" t="s">
        <v>50</v>
      </c>
      <c r="G8972" s="3" t="s">
        <v>220</v>
      </c>
      <c r="H8972" s="3" t="s">
        <v>221</v>
      </c>
      <c r="I8972" s="3" t="s">
        <v>41</v>
      </c>
      <c r="J8972" s="3" t="s">
        <v>27</v>
      </c>
      <c r="K8972" s="3" t="s">
        <v>1119</v>
      </c>
      <c r="L8972" s="3" t="s">
        <v>498</v>
      </c>
      <c r="M8972" s="3">
        <v>44107</v>
      </c>
      <c r="N8972" s="3" t="s">
        <v>148</v>
      </c>
      <c r="O8972" s="3" t="s">
        <v>2817</v>
      </c>
      <c r="P8972" s="3" t="s">
        <v>71</v>
      </c>
      <c r="Q8972" s="3" t="s">
        <v>72</v>
      </c>
      <c r="R8972" s="3" t="s">
        <v>5863</v>
      </c>
      <c r="S8972" s="3">
        <v>151.18799999999999</v>
      </c>
      <c r="T8972" s="3">
        <v>2</v>
      </c>
      <c r="U8972" s="3">
        <v>0.4</v>
      </c>
      <c r="V8972" s="3">
        <v>-25.198000000000008</v>
      </c>
    </row>
    <row r="8973" spans="1:22" ht="14.25" customHeight="1" x14ac:dyDescent="0.25">
      <c r="A8973" s="3">
        <v>8972</v>
      </c>
      <c r="B8973" s="3" t="s">
        <v>10347</v>
      </c>
      <c r="C8973" s="4">
        <f>YEAR(Table_1[[#This Row],[Order Date]])</f>
        <v>2014</v>
      </c>
      <c r="D8973" s="9">
        <v>41723</v>
      </c>
      <c r="E8973" s="3">
        <v>41727</v>
      </c>
      <c r="F8973" s="3" t="s">
        <v>50</v>
      </c>
      <c r="G8973" s="3" t="s">
        <v>5248</v>
      </c>
      <c r="H8973" s="3" t="s">
        <v>5249</v>
      </c>
      <c r="I8973" s="3" t="s">
        <v>26</v>
      </c>
      <c r="J8973" s="3" t="s">
        <v>27</v>
      </c>
      <c r="K8973" s="3" t="s">
        <v>266</v>
      </c>
      <c r="L8973" s="3" t="s">
        <v>267</v>
      </c>
      <c r="M8973" s="3">
        <v>10011</v>
      </c>
      <c r="N8973" s="3" t="s">
        <v>148</v>
      </c>
      <c r="O8973" s="3" t="s">
        <v>2580</v>
      </c>
      <c r="P8973" s="3" t="s">
        <v>32</v>
      </c>
      <c r="Q8973" s="3" t="s">
        <v>36</v>
      </c>
      <c r="R8973" s="3" t="s">
        <v>2581</v>
      </c>
      <c r="S8973" s="3">
        <v>271.76400000000001</v>
      </c>
      <c r="T8973" s="3">
        <v>2</v>
      </c>
      <c r="U8973" s="3">
        <v>0.1</v>
      </c>
      <c r="V8973" s="3">
        <v>60.391999999999967</v>
      </c>
    </row>
    <row r="8974" spans="1:22" ht="14.25" customHeight="1" x14ac:dyDescent="0.25">
      <c r="A8974" s="3">
        <v>8973</v>
      </c>
      <c r="B8974" s="3" t="s">
        <v>10348</v>
      </c>
      <c r="C8974" s="4">
        <f>YEAR(Table_1[[#This Row],[Order Date]])</f>
        <v>2011</v>
      </c>
      <c r="D8974" s="9">
        <v>40866</v>
      </c>
      <c r="E8974" s="3">
        <v>40868</v>
      </c>
      <c r="F8974" s="3" t="s">
        <v>188</v>
      </c>
      <c r="G8974" s="3" t="s">
        <v>665</v>
      </c>
      <c r="H8974" s="3" t="s">
        <v>666</v>
      </c>
      <c r="I8974" s="3" t="s">
        <v>26</v>
      </c>
      <c r="J8974" s="3" t="s">
        <v>27</v>
      </c>
      <c r="K8974" s="3" t="s">
        <v>146</v>
      </c>
      <c r="L8974" s="3" t="s">
        <v>147</v>
      </c>
      <c r="M8974" s="3">
        <v>19120</v>
      </c>
      <c r="N8974" s="3" t="s">
        <v>148</v>
      </c>
      <c r="O8974" s="3" t="s">
        <v>4334</v>
      </c>
      <c r="P8974" s="3" t="s">
        <v>71</v>
      </c>
      <c r="Q8974" s="3" t="s">
        <v>161</v>
      </c>
      <c r="R8974" s="3" t="s">
        <v>4335</v>
      </c>
      <c r="S8974" s="3">
        <v>47.496000000000002</v>
      </c>
      <c r="T8974" s="3">
        <v>1</v>
      </c>
      <c r="U8974" s="3">
        <v>0.2</v>
      </c>
      <c r="V8974" s="3">
        <v>-1.187400000000002</v>
      </c>
    </row>
    <row r="8975" spans="1:22" ht="14.25" customHeight="1" x14ac:dyDescent="0.25">
      <c r="A8975" s="3">
        <v>8974</v>
      </c>
      <c r="B8975" s="3" t="s">
        <v>10349</v>
      </c>
      <c r="C8975" s="4">
        <f>YEAR(Table_1[[#This Row],[Order Date]])</f>
        <v>2014</v>
      </c>
      <c r="D8975" s="9">
        <v>41755</v>
      </c>
      <c r="E8975" s="3">
        <v>41757</v>
      </c>
      <c r="F8975" s="3" t="s">
        <v>23</v>
      </c>
      <c r="G8975" s="3" t="s">
        <v>1815</v>
      </c>
      <c r="H8975" s="3" t="s">
        <v>1816</v>
      </c>
      <c r="I8975" s="3" t="s">
        <v>26</v>
      </c>
      <c r="J8975" s="3" t="s">
        <v>27</v>
      </c>
      <c r="K8975" s="3" t="s">
        <v>42</v>
      </c>
      <c r="L8975" s="3" t="s">
        <v>43</v>
      </c>
      <c r="M8975" s="3">
        <v>90008</v>
      </c>
      <c r="N8975" s="3" t="s">
        <v>44</v>
      </c>
      <c r="O8975" s="3" t="s">
        <v>1076</v>
      </c>
      <c r="P8975" s="3" t="s">
        <v>32</v>
      </c>
      <c r="Q8975" s="3" t="s">
        <v>33</v>
      </c>
      <c r="R8975" s="3" t="s">
        <v>1077</v>
      </c>
      <c r="S8975" s="3">
        <v>344.98099999999994</v>
      </c>
      <c r="T8975" s="3">
        <v>7</v>
      </c>
      <c r="U8975" s="3">
        <v>0.15</v>
      </c>
      <c r="V8975" s="3">
        <v>28.410200000000017</v>
      </c>
    </row>
    <row r="8976" spans="1:22" ht="14.25" customHeight="1" x14ac:dyDescent="0.25">
      <c r="A8976" s="3">
        <v>8975</v>
      </c>
      <c r="B8976" s="3" t="s">
        <v>10350</v>
      </c>
      <c r="C8976" s="4">
        <f>YEAR(Table_1[[#This Row],[Order Date]])</f>
        <v>2014</v>
      </c>
      <c r="D8976" s="9">
        <v>41967</v>
      </c>
      <c r="E8976" s="3">
        <v>41970</v>
      </c>
      <c r="F8976" s="3" t="s">
        <v>188</v>
      </c>
      <c r="G8976" s="3" t="s">
        <v>6343</v>
      </c>
      <c r="H8976" s="3" t="s">
        <v>6344</v>
      </c>
      <c r="I8976" s="3" t="s">
        <v>41</v>
      </c>
      <c r="J8976" s="3" t="s">
        <v>27</v>
      </c>
      <c r="K8976" s="3" t="s">
        <v>815</v>
      </c>
      <c r="L8976" s="3" t="s">
        <v>104</v>
      </c>
      <c r="M8976" s="3">
        <v>75220</v>
      </c>
      <c r="N8976" s="3" t="s">
        <v>105</v>
      </c>
      <c r="O8976" s="3" t="s">
        <v>4942</v>
      </c>
      <c r="P8976" s="3" t="s">
        <v>46</v>
      </c>
      <c r="Q8976" s="3" t="s">
        <v>90</v>
      </c>
      <c r="R8976" s="3" t="s">
        <v>5230</v>
      </c>
      <c r="S8976" s="3">
        <v>36.288000000000011</v>
      </c>
      <c r="T8976" s="3">
        <v>7</v>
      </c>
      <c r="U8976" s="3">
        <v>0.2</v>
      </c>
      <c r="V8976" s="3">
        <v>12.700800000000001</v>
      </c>
    </row>
    <row r="8977" spans="1:22" ht="14.25" customHeight="1" x14ac:dyDescent="0.25">
      <c r="A8977" s="3">
        <v>8976</v>
      </c>
      <c r="B8977" s="3" t="s">
        <v>10350</v>
      </c>
      <c r="C8977" s="4">
        <f>YEAR(Table_1[[#This Row],[Order Date]])</f>
        <v>2014</v>
      </c>
      <c r="D8977" s="9">
        <v>41967</v>
      </c>
      <c r="E8977" s="3">
        <v>41970</v>
      </c>
      <c r="F8977" s="3" t="s">
        <v>188</v>
      </c>
      <c r="G8977" s="3" t="s">
        <v>6343</v>
      </c>
      <c r="H8977" s="3" t="s">
        <v>6344</v>
      </c>
      <c r="I8977" s="3" t="s">
        <v>41</v>
      </c>
      <c r="J8977" s="3" t="s">
        <v>27</v>
      </c>
      <c r="K8977" s="3" t="s">
        <v>815</v>
      </c>
      <c r="L8977" s="3" t="s">
        <v>104</v>
      </c>
      <c r="M8977" s="3">
        <v>75220</v>
      </c>
      <c r="N8977" s="3" t="s">
        <v>105</v>
      </c>
      <c r="O8977" s="3" t="s">
        <v>6006</v>
      </c>
      <c r="P8977" s="3" t="s">
        <v>46</v>
      </c>
      <c r="Q8977" s="3" t="s">
        <v>90</v>
      </c>
      <c r="R8977" s="3" t="s">
        <v>6007</v>
      </c>
      <c r="S8977" s="3">
        <v>78.304000000000002</v>
      </c>
      <c r="T8977" s="3">
        <v>2</v>
      </c>
      <c r="U8977" s="3">
        <v>0.2</v>
      </c>
      <c r="V8977" s="3">
        <v>29.363999999999997</v>
      </c>
    </row>
    <row r="8978" spans="1:22" ht="14.25" customHeight="1" x14ac:dyDescent="0.25">
      <c r="A8978" s="3">
        <v>8977</v>
      </c>
      <c r="B8978" s="3" t="s">
        <v>10350</v>
      </c>
      <c r="C8978" s="4">
        <f>YEAR(Table_1[[#This Row],[Order Date]])</f>
        <v>2014</v>
      </c>
      <c r="D8978" s="9">
        <v>41967</v>
      </c>
      <c r="E8978" s="3">
        <v>41970</v>
      </c>
      <c r="F8978" s="3" t="s">
        <v>188</v>
      </c>
      <c r="G8978" s="3" t="s">
        <v>6343</v>
      </c>
      <c r="H8978" s="3" t="s">
        <v>6344</v>
      </c>
      <c r="I8978" s="3" t="s">
        <v>41</v>
      </c>
      <c r="J8978" s="3" t="s">
        <v>27</v>
      </c>
      <c r="K8978" s="3" t="s">
        <v>815</v>
      </c>
      <c r="L8978" s="3" t="s">
        <v>104</v>
      </c>
      <c r="M8978" s="3">
        <v>75220</v>
      </c>
      <c r="N8978" s="3" t="s">
        <v>105</v>
      </c>
      <c r="O8978" s="3" t="s">
        <v>3772</v>
      </c>
      <c r="P8978" s="3" t="s">
        <v>32</v>
      </c>
      <c r="Q8978" s="3" t="s">
        <v>56</v>
      </c>
      <c r="R8978" s="3" t="s">
        <v>3773</v>
      </c>
      <c r="S8978" s="3">
        <v>127.785</v>
      </c>
      <c r="T8978" s="3">
        <v>1</v>
      </c>
      <c r="U8978" s="3">
        <v>0.3</v>
      </c>
      <c r="V8978" s="3">
        <v>-31.033499999999989</v>
      </c>
    </row>
    <row r="8979" spans="1:22" ht="14.25" customHeight="1" x14ac:dyDescent="0.25">
      <c r="A8979" s="3">
        <v>8978</v>
      </c>
      <c r="B8979" s="3" t="s">
        <v>10350</v>
      </c>
      <c r="C8979" s="4">
        <f>YEAR(Table_1[[#This Row],[Order Date]])</f>
        <v>2014</v>
      </c>
      <c r="D8979" s="9">
        <v>41967</v>
      </c>
      <c r="E8979" s="3">
        <v>41970</v>
      </c>
      <c r="F8979" s="3" t="s">
        <v>188</v>
      </c>
      <c r="G8979" s="3" t="s">
        <v>6343</v>
      </c>
      <c r="H8979" s="3" t="s">
        <v>6344</v>
      </c>
      <c r="I8979" s="3" t="s">
        <v>41</v>
      </c>
      <c r="J8979" s="3" t="s">
        <v>27</v>
      </c>
      <c r="K8979" s="3" t="s">
        <v>815</v>
      </c>
      <c r="L8979" s="3" t="s">
        <v>104</v>
      </c>
      <c r="M8979" s="3">
        <v>75220</v>
      </c>
      <c r="N8979" s="3" t="s">
        <v>105</v>
      </c>
      <c r="O8979" s="3" t="s">
        <v>3074</v>
      </c>
      <c r="P8979" s="3" t="s">
        <v>46</v>
      </c>
      <c r="Q8979" s="3" t="s">
        <v>75</v>
      </c>
      <c r="R8979" s="3" t="s">
        <v>3075</v>
      </c>
      <c r="S8979" s="3">
        <v>6.1039999999999983</v>
      </c>
      <c r="T8979" s="3">
        <v>2</v>
      </c>
      <c r="U8979" s="3">
        <v>0.8</v>
      </c>
      <c r="V8979" s="3">
        <v>-9.1560000000000006</v>
      </c>
    </row>
    <row r="8980" spans="1:22" ht="14.25" customHeight="1" x14ac:dyDescent="0.25">
      <c r="A8980" s="3">
        <v>8979</v>
      </c>
      <c r="B8980" s="3" t="s">
        <v>10351</v>
      </c>
      <c r="C8980" s="4">
        <f>YEAR(Table_1[[#This Row],[Order Date]])</f>
        <v>2011</v>
      </c>
      <c r="D8980" s="9">
        <v>40850</v>
      </c>
      <c r="E8980" s="3">
        <v>40852</v>
      </c>
      <c r="F8980" s="3" t="s">
        <v>23</v>
      </c>
      <c r="G8980" s="3" t="s">
        <v>6029</v>
      </c>
      <c r="H8980" s="3" t="s">
        <v>6030</v>
      </c>
      <c r="I8980" s="3" t="s">
        <v>41</v>
      </c>
      <c r="J8980" s="3" t="s">
        <v>27</v>
      </c>
      <c r="K8980" s="3" t="s">
        <v>6067</v>
      </c>
      <c r="L8980" s="3" t="s">
        <v>788</v>
      </c>
      <c r="M8980" s="3">
        <v>7050</v>
      </c>
      <c r="N8980" s="3" t="s">
        <v>148</v>
      </c>
      <c r="O8980" s="3" t="s">
        <v>2391</v>
      </c>
      <c r="P8980" s="3" t="s">
        <v>46</v>
      </c>
      <c r="Q8980" s="3" t="s">
        <v>75</v>
      </c>
      <c r="R8980" s="3" t="s">
        <v>2392</v>
      </c>
      <c r="S8980" s="3">
        <v>5.76</v>
      </c>
      <c r="T8980" s="3">
        <v>2</v>
      </c>
      <c r="U8980" s="3">
        <v>0</v>
      </c>
      <c r="V8980" s="3">
        <v>2.8224</v>
      </c>
    </row>
    <row r="8981" spans="1:22" ht="14.25" customHeight="1" x14ac:dyDescent="0.25">
      <c r="A8981" s="3">
        <v>8980</v>
      </c>
      <c r="B8981" s="3" t="s">
        <v>10352</v>
      </c>
      <c r="C8981" s="4">
        <f>YEAR(Table_1[[#This Row],[Order Date]])</f>
        <v>2012</v>
      </c>
      <c r="D8981" s="9">
        <v>41201</v>
      </c>
      <c r="E8981" s="3">
        <v>41206</v>
      </c>
      <c r="F8981" s="3" t="s">
        <v>23</v>
      </c>
      <c r="G8981" s="3" t="s">
        <v>7758</v>
      </c>
      <c r="H8981" s="3" t="s">
        <v>7759</v>
      </c>
      <c r="I8981" s="3" t="s">
        <v>26</v>
      </c>
      <c r="J8981" s="3" t="s">
        <v>27</v>
      </c>
      <c r="K8981" s="3" t="s">
        <v>815</v>
      </c>
      <c r="L8981" s="3" t="s">
        <v>104</v>
      </c>
      <c r="M8981" s="3">
        <v>75220</v>
      </c>
      <c r="N8981" s="3" t="s">
        <v>105</v>
      </c>
      <c r="O8981" s="3" t="s">
        <v>1863</v>
      </c>
      <c r="P8981" s="3" t="s">
        <v>46</v>
      </c>
      <c r="Q8981" s="3" t="s">
        <v>75</v>
      </c>
      <c r="R8981" s="3" t="s">
        <v>1864</v>
      </c>
      <c r="S8981" s="3">
        <v>1.7199999999999995</v>
      </c>
      <c r="T8981" s="3">
        <v>1</v>
      </c>
      <c r="U8981" s="3">
        <v>0.8</v>
      </c>
      <c r="V8981" s="3">
        <v>-2.8380000000000001</v>
      </c>
    </row>
    <row r="8982" spans="1:22" ht="14.25" customHeight="1" x14ac:dyDescent="0.25">
      <c r="A8982" s="3">
        <v>8981</v>
      </c>
      <c r="B8982" s="3" t="s">
        <v>10353</v>
      </c>
      <c r="C8982" s="4">
        <f>YEAR(Table_1[[#This Row],[Order Date]])</f>
        <v>2011</v>
      </c>
      <c r="D8982" s="9">
        <v>40581</v>
      </c>
      <c r="E8982" s="3">
        <v>40585</v>
      </c>
      <c r="F8982" s="3" t="s">
        <v>23</v>
      </c>
      <c r="G8982" s="3" t="s">
        <v>951</v>
      </c>
      <c r="H8982" s="3" t="s">
        <v>952</v>
      </c>
      <c r="I8982" s="3" t="s">
        <v>26</v>
      </c>
      <c r="J8982" s="3" t="s">
        <v>27</v>
      </c>
      <c r="K8982" s="3" t="s">
        <v>10354</v>
      </c>
      <c r="L8982" s="3" t="s">
        <v>211</v>
      </c>
      <c r="M8982" s="3">
        <v>60441</v>
      </c>
      <c r="N8982" s="3" t="s">
        <v>105</v>
      </c>
      <c r="O8982" s="3" t="s">
        <v>5813</v>
      </c>
      <c r="P8982" s="3" t="s">
        <v>46</v>
      </c>
      <c r="Q8982" s="3" t="s">
        <v>75</v>
      </c>
      <c r="R8982" s="3" t="s">
        <v>5814</v>
      </c>
      <c r="S8982" s="3">
        <v>8.9519999999999982</v>
      </c>
      <c r="T8982" s="3">
        <v>2</v>
      </c>
      <c r="U8982" s="3">
        <v>0.8</v>
      </c>
      <c r="V8982" s="3">
        <v>-14.770800000000001</v>
      </c>
    </row>
    <row r="8983" spans="1:22" ht="14.25" customHeight="1" x14ac:dyDescent="0.25">
      <c r="A8983" s="3">
        <v>8982</v>
      </c>
      <c r="B8983" s="3" t="s">
        <v>10355</v>
      </c>
      <c r="C8983" s="4">
        <f>YEAR(Table_1[[#This Row],[Order Date]])</f>
        <v>2013</v>
      </c>
      <c r="D8983" s="9">
        <v>41340</v>
      </c>
      <c r="E8983" s="3">
        <v>41346</v>
      </c>
      <c r="F8983" s="3" t="s">
        <v>50</v>
      </c>
      <c r="G8983" s="3" t="s">
        <v>454</v>
      </c>
      <c r="H8983" s="3" t="s">
        <v>455</v>
      </c>
      <c r="I8983" s="3" t="s">
        <v>26</v>
      </c>
      <c r="J8983" s="3" t="s">
        <v>27</v>
      </c>
      <c r="K8983" s="3" t="s">
        <v>303</v>
      </c>
      <c r="L8983" s="3" t="s">
        <v>211</v>
      </c>
      <c r="M8983" s="3">
        <v>60623</v>
      </c>
      <c r="N8983" s="3" t="s">
        <v>105</v>
      </c>
      <c r="O8983" s="3" t="s">
        <v>4091</v>
      </c>
      <c r="P8983" s="3" t="s">
        <v>46</v>
      </c>
      <c r="Q8983" s="3" t="s">
        <v>78</v>
      </c>
      <c r="R8983" s="3" t="s">
        <v>4092</v>
      </c>
      <c r="S8983" s="3">
        <v>2.3339999999999996</v>
      </c>
      <c r="T8983" s="3">
        <v>3</v>
      </c>
      <c r="U8983" s="3">
        <v>0.8</v>
      </c>
      <c r="V8983" s="3">
        <v>-6.3018000000000001</v>
      </c>
    </row>
    <row r="8984" spans="1:22" ht="14.25" customHeight="1" x14ac:dyDescent="0.25">
      <c r="A8984" s="3">
        <v>8983</v>
      </c>
      <c r="B8984" s="3" t="s">
        <v>10355</v>
      </c>
      <c r="C8984" s="4">
        <f>YEAR(Table_1[[#This Row],[Order Date]])</f>
        <v>2013</v>
      </c>
      <c r="D8984" s="9">
        <v>41340</v>
      </c>
      <c r="E8984" s="3">
        <v>41346</v>
      </c>
      <c r="F8984" s="3" t="s">
        <v>50</v>
      </c>
      <c r="G8984" s="3" t="s">
        <v>454</v>
      </c>
      <c r="H8984" s="3" t="s">
        <v>455</v>
      </c>
      <c r="I8984" s="3" t="s">
        <v>26</v>
      </c>
      <c r="J8984" s="3" t="s">
        <v>27</v>
      </c>
      <c r="K8984" s="3" t="s">
        <v>303</v>
      </c>
      <c r="L8984" s="3" t="s">
        <v>211</v>
      </c>
      <c r="M8984" s="3">
        <v>60623</v>
      </c>
      <c r="N8984" s="3" t="s">
        <v>105</v>
      </c>
      <c r="O8984" s="3" t="s">
        <v>3391</v>
      </c>
      <c r="P8984" s="3" t="s">
        <v>46</v>
      </c>
      <c r="Q8984" s="3" t="s">
        <v>75</v>
      </c>
      <c r="R8984" s="3" t="s">
        <v>3392</v>
      </c>
      <c r="S8984" s="3">
        <v>1.7279999999999998</v>
      </c>
      <c r="T8984" s="3">
        <v>4</v>
      </c>
      <c r="U8984" s="3">
        <v>0.8</v>
      </c>
      <c r="V8984" s="3">
        <v>-2.764800000000001</v>
      </c>
    </row>
    <row r="8985" spans="1:22" ht="14.25" customHeight="1" x14ac:dyDescent="0.25">
      <c r="A8985" s="3">
        <v>8984</v>
      </c>
      <c r="B8985" s="3" t="s">
        <v>10355</v>
      </c>
      <c r="C8985" s="4">
        <f>YEAR(Table_1[[#This Row],[Order Date]])</f>
        <v>2013</v>
      </c>
      <c r="D8985" s="9">
        <v>41340</v>
      </c>
      <c r="E8985" s="3">
        <v>41346</v>
      </c>
      <c r="F8985" s="3" t="s">
        <v>50</v>
      </c>
      <c r="G8985" s="3" t="s">
        <v>454</v>
      </c>
      <c r="H8985" s="3" t="s">
        <v>455</v>
      </c>
      <c r="I8985" s="3" t="s">
        <v>26</v>
      </c>
      <c r="J8985" s="3" t="s">
        <v>27</v>
      </c>
      <c r="K8985" s="3" t="s">
        <v>303</v>
      </c>
      <c r="L8985" s="3" t="s">
        <v>211</v>
      </c>
      <c r="M8985" s="3">
        <v>60623</v>
      </c>
      <c r="N8985" s="3" t="s">
        <v>105</v>
      </c>
      <c r="O8985" s="3" t="s">
        <v>553</v>
      </c>
      <c r="P8985" s="3" t="s">
        <v>32</v>
      </c>
      <c r="Q8985" s="3" t="s">
        <v>65</v>
      </c>
      <c r="R8985" s="3" t="s">
        <v>554</v>
      </c>
      <c r="S8985" s="3">
        <v>159.04</v>
      </c>
      <c r="T8985" s="3">
        <v>5</v>
      </c>
      <c r="U8985" s="3">
        <v>0.6</v>
      </c>
      <c r="V8985" s="3">
        <v>-194.82400000000001</v>
      </c>
    </row>
    <row r="8986" spans="1:22" ht="14.25" customHeight="1" x14ac:dyDescent="0.25">
      <c r="A8986" s="3">
        <v>8985</v>
      </c>
      <c r="B8986" s="3" t="s">
        <v>10355</v>
      </c>
      <c r="C8986" s="4">
        <f>YEAR(Table_1[[#This Row],[Order Date]])</f>
        <v>2013</v>
      </c>
      <c r="D8986" s="9">
        <v>41340</v>
      </c>
      <c r="E8986" s="3">
        <v>41346</v>
      </c>
      <c r="F8986" s="3" t="s">
        <v>50</v>
      </c>
      <c r="G8986" s="3" t="s">
        <v>454</v>
      </c>
      <c r="H8986" s="3" t="s">
        <v>455</v>
      </c>
      <c r="I8986" s="3" t="s">
        <v>26</v>
      </c>
      <c r="J8986" s="3" t="s">
        <v>27</v>
      </c>
      <c r="K8986" s="3" t="s">
        <v>303</v>
      </c>
      <c r="L8986" s="3" t="s">
        <v>211</v>
      </c>
      <c r="M8986" s="3">
        <v>60623</v>
      </c>
      <c r="N8986" s="3" t="s">
        <v>105</v>
      </c>
      <c r="O8986" s="3" t="s">
        <v>5504</v>
      </c>
      <c r="P8986" s="3" t="s">
        <v>32</v>
      </c>
      <c r="Q8986" s="3" t="s">
        <v>56</v>
      </c>
      <c r="R8986" s="3" t="s">
        <v>5505</v>
      </c>
      <c r="S8986" s="3">
        <v>145.97999999999999</v>
      </c>
      <c r="T8986" s="3">
        <v>2</v>
      </c>
      <c r="U8986" s="3">
        <v>0.5</v>
      </c>
      <c r="V8986" s="3">
        <v>-99.266399999999976</v>
      </c>
    </row>
    <row r="8987" spans="1:22" ht="14.25" customHeight="1" x14ac:dyDescent="0.25">
      <c r="A8987" s="3">
        <v>8986</v>
      </c>
      <c r="B8987" s="3" t="s">
        <v>10356</v>
      </c>
      <c r="C8987" s="4">
        <f>YEAR(Table_1[[#This Row],[Order Date]])</f>
        <v>2012</v>
      </c>
      <c r="D8987" s="9">
        <v>41246</v>
      </c>
      <c r="E8987" s="3">
        <v>41250</v>
      </c>
      <c r="F8987" s="3" t="s">
        <v>50</v>
      </c>
      <c r="G8987" s="3" t="s">
        <v>1375</v>
      </c>
      <c r="H8987" s="3" t="s">
        <v>1376</v>
      </c>
      <c r="I8987" s="3" t="s">
        <v>26</v>
      </c>
      <c r="J8987" s="3" t="s">
        <v>27</v>
      </c>
      <c r="K8987" s="3" t="s">
        <v>1521</v>
      </c>
      <c r="L8987" s="3" t="s">
        <v>88</v>
      </c>
      <c r="M8987" s="3">
        <v>28540</v>
      </c>
      <c r="N8987" s="3" t="s">
        <v>30</v>
      </c>
      <c r="O8987" s="3" t="s">
        <v>2325</v>
      </c>
      <c r="P8987" s="3" t="s">
        <v>32</v>
      </c>
      <c r="Q8987" s="3" t="s">
        <v>65</v>
      </c>
      <c r="R8987" s="3" t="s">
        <v>2326</v>
      </c>
      <c r="S8987" s="3">
        <v>77.951999999999998</v>
      </c>
      <c r="T8987" s="3">
        <v>3</v>
      </c>
      <c r="U8987" s="3">
        <v>0.2</v>
      </c>
      <c r="V8987" s="3">
        <v>12.667199999999994</v>
      </c>
    </row>
    <row r="8988" spans="1:22" ht="14.25" customHeight="1" x14ac:dyDescent="0.25">
      <c r="A8988" s="3">
        <v>8987</v>
      </c>
      <c r="B8988" s="3" t="s">
        <v>10356</v>
      </c>
      <c r="C8988" s="4">
        <f>YEAR(Table_1[[#This Row],[Order Date]])</f>
        <v>2012</v>
      </c>
      <c r="D8988" s="9">
        <v>41246</v>
      </c>
      <c r="E8988" s="3">
        <v>41250</v>
      </c>
      <c r="F8988" s="3" t="s">
        <v>50</v>
      </c>
      <c r="G8988" s="3" t="s">
        <v>1375</v>
      </c>
      <c r="H8988" s="3" t="s">
        <v>1376</v>
      </c>
      <c r="I8988" s="3" t="s">
        <v>26</v>
      </c>
      <c r="J8988" s="3" t="s">
        <v>27</v>
      </c>
      <c r="K8988" s="3" t="s">
        <v>1521</v>
      </c>
      <c r="L8988" s="3" t="s">
        <v>88</v>
      </c>
      <c r="M8988" s="3">
        <v>28540</v>
      </c>
      <c r="N8988" s="3" t="s">
        <v>30</v>
      </c>
      <c r="O8988" s="3" t="s">
        <v>4994</v>
      </c>
      <c r="P8988" s="3" t="s">
        <v>46</v>
      </c>
      <c r="Q8988" s="3" t="s">
        <v>75</v>
      </c>
      <c r="R8988" s="3" t="s">
        <v>4995</v>
      </c>
      <c r="S8988" s="3">
        <v>95.970000000000013</v>
      </c>
      <c r="T8988" s="3">
        <v>5</v>
      </c>
      <c r="U8988" s="3">
        <v>0.7</v>
      </c>
      <c r="V8988" s="3">
        <v>-73.57699999999997</v>
      </c>
    </row>
    <row r="8989" spans="1:22" ht="14.25" customHeight="1" x14ac:dyDescent="0.25">
      <c r="A8989" s="3">
        <v>8988</v>
      </c>
      <c r="B8989" s="3" t="s">
        <v>10356</v>
      </c>
      <c r="C8989" s="4">
        <f>YEAR(Table_1[[#This Row],[Order Date]])</f>
        <v>2012</v>
      </c>
      <c r="D8989" s="9">
        <v>41246</v>
      </c>
      <c r="E8989" s="3">
        <v>41250</v>
      </c>
      <c r="F8989" s="3" t="s">
        <v>50</v>
      </c>
      <c r="G8989" s="3" t="s">
        <v>1375</v>
      </c>
      <c r="H8989" s="3" t="s">
        <v>1376</v>
      </c>
      <c r="I8989" s="3" t="s">
        <v>26</v>
      </c>
      <c r="J8989" s="3" t="s">
        <v>27</v>
      </c>
      <c r="K8989" s="3" t="s">
        <v>1521</v>
      </c>
      <c r="L8989" s="3" t="s">
        <v>88</v>
      </c>
      <c r="M8989" s="3">
        <v>28540</v>
      </c>
      <c r="N8989" s="3" t="s">
        <v>30</v>
      </c>
      <c r="O8989" s="3" t="s">
        <v>835</v>
      </c>
      <c r="P8989" s="3" t="s">
        <v>71</v>
      </c>
      <c r="Q8989" s="3" t="s">
        <v>72</v>
      </c>
      <c r="R8989" s="3" t="s">
        <v>836</v>
      </c>
      <c r="S8989" s="3">
        <v>105.584</v>
      </c>
      <c r="T8989" s="3">
        <v>2</v>
      </c>
      <c r="U8989" s="3">
        <v>0.2</v>
      </c>
      <c r="V8989" s="3">
        <v>9.2386000000000053</v>
      </c>
    </row>
    <row r="8990" spans="1:22" ht="14.25" customHeight="1" x14ac:dyDescent="0.25">
      <c r="A8990" s="3">
        <v>8989</v>
      </c>
      <c r="B8990" s="3" t="s">
        <v>10356</v>
      </c>
      <c r="C8990" s="4">
        <f>YEAR(Table_1[[#This Row],[Order Date]])</f>
        <v>2012</v>
      </c>
      <c r="D8990" s="9">
        <v>41246</v>
      </c>
      <c r="E8990" s="3">
        <v>41250</v>
      </c>
      <c r="F8990" s="3" t="s">
        <v>50</v>
      </c>
      <c r="G8990" s="3" t="s">
        <v>1375</v>
      </c>
      <c r="H8990" s="3" t="s">
        <v>1376</v>
      </c>
      <c r="I8990" s="3" t="s">
        <v>26</v>
      </c>
      <c r="J8990" s="3" t="s">
        <v>27</v>
      </c>
      <c r="K8990" s="3" t="s">
        <v>1521</v>
      </c>
      <c r="L8990" s="3" t="s">
        <v>88</v>
      </c>
      <c r="M8990" s="3">
        <v>28540</v>
      </c>
      <c r="N8990" s="3" t="s">
        <v>30</v>
      </c>
      <c r="O8990" s="3" t="s">
        <v>1987</v>
      </c>
      <c r="P8990" s="3" t="s">
        <v>46</v>
      </c>
      <c r="Q8990" s="3" t="s">
        <v>68</v>
      </c>
      <c r="R8990" s="3" t="s">
        <v>1988</v>
      </c>
      <c r="S8990" s="3">
        <v>9.3439999999999994</v>
      </c>
      <c r="T8990" s="3">
        <v>2</v>
      </c>
      <c r="U8990" s="3">
        <v>0.2</v>
      </c>
      <c r="V8990" s="3">
        <v>1.1679999999999997</v>
      </c>
    </row>
    <row r="8991" spans="1:22" ht="14.25" customHeight="1" x14ac:dyDescent="0.25">
      <c r="A8991" s="3">
        <v>8990</v>
      </c>
      <c r="B8991" s="3" t="s">
        <v>10357</v>
      </c>
      <c r="C8991" s="4">
        <f>YEAR(Table_1[[#This Row],[Order Date]])</f>
        <v>2012</v>
      </c>
      <c r="D8991" s="9">
        <v>41267</v>
      </c>
      <c r="E8991" s="3">
        <v>41273</v>
      </c>
      <c r="F8991" s="3" t="s">
        <v>50</v>
      </c>
      <c r="G8991" s="3" t="s">
        <v>3744</v>
      </c>
      <c r="H8991" s="3" t="s">
        <v>3745</v>
      </c>
      <c r="I8991" s="3" t="s">
        <v>41</v>
      </c>
      <c r="J8991" s="3" t="s">
        <v>27</v>
      </c>
      <c r="K8991" s="3" t="s">
        <v>318</v>
      </c>
      <c r="L8991" s="3" t="s">
        <v>596</v>
      </c>
      <c r="M8991" s="3">
        <v>65807</v>
      </c>
      <c r="N8991" s="3" t="s">
        <v>105</v>
      </c>
      <c r="O8991" s="3" t="s">
        <v>6855</v>
      </c>
      <c r="P8991" s="3" t="s">
        <v>32</v>
      </c>
      <c r="Q8991" s="3" t="s">
        <v>65</v>
      </c>
      <c r="R8991" s="3" t="s">
        <v>6856</v>
      </c>
      <c r="S8991" s="3">
        <v>9.68</v>
      </c>
      <c r="T8991" s="3">
        <v>2</v>
      </c>
      <c r="U8991" s="3">
        <v>0</v>
      </c>
      <c r="V8991" s="3">
        <v>3.7751999999999999</v>
      </c>
    </row>
    <row r="8992" spans="1:22" ht="14.25" customHeight="1" x14ac:dyDescent="0.25">
      <c r="A8992" s="3">
        <v>8991</v>
      </c>
      <c r="B8992" s="3" t="s">
        <v>10357</v>
      </c>
      <c r="C8992" s="4">
        <f>YEAR(Table_1[[#This Row],[Order Date]])</f>
        <v>2012</v>
      </c>
      <c r="D8992" s="9">
        <v>41267</v>
      </c>
      <c r="E8992" s="3">
        <v>41273</v>
      </c>
      <c r="F8992" s="3" t="s">
        <v>50</v>
      </c>
      <c r="G8992" s="3" t="s">
        <v>3744</v>
      </c>
      <c r="H8992" s="3" t="s">
        <v>3745</v>
      </c>
      <c r="I8992" s="3" t="s">
        <v>41</v>
      </c>
      <c r="J8992" s="3" t="s">
        <v>27</v>
      </c>
      <c r="K8992" s="3" t="s">
        <v>318</v>
      </c>
      <c r="L8992" s="3" t="s">
        <v>596</v>
      </c>
      <c r="M8992" s="3">
        <v>65807</v>
      </c>
      <c r="N8992" s="3" t="s">
        <v>105</v>
      </c>
      <c r="O8992" s="3" t="s">
        <v>5273</v>
      </c>
      <c r="P8992" s="3" t="s">
        <v>71</v>
      </c>
      <c r="Q8992" s="3" t="s">
        <v>1216</v>
      </c>
      <c r="R8992" s="3" t="s">
        <v>5274</v>
      </c>
      <c r="S8992" s="3">
        <v>4899.93</v>
      </c>
      <c r="T8992" s="3">
        <v>7</v>
      </c>
      <c r="U8992" s="3">
        <v>0</v>
      </c>
      <c r="V8992" s="3">
        <v>2302.9670999999998</v>
      </c>
    </row>
    <row r="8993" spans="1:22" ht="14.25" customHeight="1" x14ac:dyDescent="0.25">
      <c r="A8993" s="3">
        <v>8992</v>
      </c>
      <c r="B8993" s="3" t="s">
        <v>10358</v>
      </c>
      <c r="C8993" s="4">
        <f>YEAR(Table_1[[#This Row],[Order Date]])</f>
        <v>2014</v>
      </c>
      <c r="D8993" s="9">
        <v>41914</v>
      </c>
      <c r="E8993" s="3">
        <v>41919</v>
      </c>
      <c r="F8993" s="3" t="s">
        <v>50</v>
      </c>
      <c r="G8993" s="3" t="s">
        <v>1599</v>
      </c>
      <c r="H8993" s="3" t="s">
        <v>1600</v>
      </c>
      <c r="I8993" s="3" t="s">
        <v>102</v>
      </c>
      <c r="J8993" s="3" t="s">
        <v>27</v>
      </c>
      <c r="K8993" s="3" t="s">
        <v>127</v>
      </c>
      <c r="L8993" s="3" t="s">
        <v>43</v>
      </c>
      <c r="M8993" s="3">
        <v>94110</v>
      </c>
      <c r="N8993" s="3" t="s">
        <v>44</v>
      </c>
      <c r="O8993" s="3" t="s">
        <v>1347</v>
      </c>
      <c r="P8993" s="3" t="s">
        <v>71</v>
      </c>
      <c r="Q8993" s="3" t="s">
        <v>161</v>
      </c>
      <c r="R8993" s="3" t="s">
        <v>1348</v>
      </c>
      <c r="S8993" s="3">
        <v>104.75</v>
      </c>
      <c r="T8993" s="3">
        <v>5</v>
      </c>
      <c r="U8993" s="3">
        <v>0</v>
      </c>
      <c r="V8993" s="3">
        <v>21.997499999999999</v>
      </c>
    </row>
    <row r="8994" spans="1:22" ht="14.25" customHeight="1" x14ac:dyDescent="0.25">
      <c r="A8994" s="3">
        <v>8993</v>
      </c>
      <c r="B8994" s="3" t="s">
        <v>10359</v>
      </c>
      <c r="C8994" s="4">
        <f>YEAR(Table_1[[#This Row],[Order Date]])</f>
        <v>2014</v>
      </c>
      <c r="D8994" s="9">
        <v>41929</v>
      </c>
      <c r="E8994" s="3">
        <v>41934</v>
      </c>
      <c r="F8994" s="3" t="s">
        <v>50</v>
      </c>
      <c r="G8994" s="3" t="s">
        <v>8994</v>
      </c>
      <c r="H8994" s="3" t="s">
        <v>8995</v>
      </c>
      <c r="I8994" s="3" t="s">
        <v>41</v>
      </c>
      <c r="J8994" s="3" t="s">
        <v>27</v>
      </c>
      <c r="K8994" s="3" t="s">
        <v>382</v>
      </c>
      <c r="L8994" s="3" t="s">
        <v>335</v>
      </c>
      <c r="M8994" s="3">
        <v>38401</v>
      </c>
      <c r="N8994" s="3" t="s">
        <v>30</v>
      </c>
      <c r="O8994" s="3" t="s">
        <v>468</v>
      </c>
      <c r="P8994" s="3" t="s">
        <v>71</v>
      </c>
      <c r="Q8994" s="3" t="s">
        <v>161</v>
      </c>
      <c r="R8994" s="3" t="s">
        <v>469</v>
      </c>
      <c r="S8994" s="3">
        <v>18.528000000000002</v>
      </c>
      <c r="T8994" s="3">
        <v>2</v>
      </c>
      <c r="U8994" s="3">
        <v>0.2</v>
      </c>
      <c r="V8994" s="3">
        <v>4.4004000000000003</v>
      </c>
    </row>
    <row r="8995" spans="1:22" ht="14.25" customHeight="1" x14ac:dyDescent="0.25">
      <c r="A8995" s="3">
        <v>8994</v>
      </c>
      <c r="B8995" s="3" t="s">
        <v>10359</v>
      </c>
      <c r="C8995" s="4">
        <f>YEAR(Table_1[[#This Row],[Order Date]])</f>
        <v>2014</v>
      </c>
      <c r="D8995" s="9">
        <v>41929</v>
      </c>
      <c r="E8995" s="3">
        <v>41934</v>
      </c>
      <c r="F8995" s="3" t="s">
        <v>50</v>
      </c>
      <c r="G8995" s="3" t="s">
        <v>8994</v>
      </c>
      <c r="H8995" s="3" t="s">
        <v>8995</v>
      </c>
      <c r="I8995" s="3" t="s">
        <v>41</v>
      </c>
      <c r="J8995" s="3" t="s">
        <v>27</v>
      </c>
      <c r="K8995" s="3" t="s">
        <v>382</v>
      </c>
      <c r="L8995" s="3" t="s">
        <v>335</v>
      </c>
      <c r="M8995" s="3">
        <v>38401</v>
      </c>
      <c r="N8995" s="3" t="s">
        <v>30</v>
      </c>
      <c r="O8995" s="3" t="s">
        <v>5302</v>
      </c>
      <c r="P8995" s="3" t="s">
        <v>32</v>
      </c>
      <c r="Q8995" s="3" t="s">
        <v>56</v>
      </c>
      <c r="R8995" s="3" t="s">
        <v>5303</v>
      </c>
      <c r="S8995" s="3">
        <v>1875.258</v>
      </c>
      <c r="T8995" s="3">
        <v>7</v>
      </c>
      <c r="U8995" s="3">
        <v>0.4</v>
      </c>
      <c r="V8995" s="3">
        <v>-968.88329999999996</v>
      </c>
    </row>
    <row r="8996" spans="1:22" ht="14.25" customHeight="1" x14ac:dyDescent="0.25">
      <c r="A8996" s="3">
        <v>8995</v>
      </c>
      <c r="B8996" s="3" t="s">
        <v>10360</v>
      </c>
      <c r="C8996" s="4">
        <f>YEAR(Table_1[[#This Row],[Order Date]])</f>
        <v>2011</v>
      </c>
      <c r="D8996" s="9">
        <v>40770</v>
      </c>
      <c r="E8996" s="3">
        <v>40772</v>
      </c>
      <c r="F8996" s="3" t="s">
        <v>188</v>
      </c>
      <c r="G8996" s="3" t="s">
        <v>3259</v>
      </c>
      <c r="H8996" s="3" t="s">
        <v>3260</v>
      </c>
      <c r="I8996" s="3" t="s">
        <v>26</v>
      </c>
      <c r="J8996" s="3" t="s">
        <v>27</v>
      </c>
      <c r="K8996" s="3" t="s">
        <v>7238</v>
      </c>
      <c r="L8996" s="3" t="s">
        <v>54</v>
      </c>
      <c r="M8996" s="3">
        <v>33021</v>
      </c>
      <c r="N8996" s="3" t="s">
        <v>30</v>
      </c>
      <c r="O8996" s="3" t="s">
        <v>10191</v>
      </c>
      <c r="P8996" s="3" t="s">
        <v>46</v>
      </c>
      <c r="Q8996" s="3" t="s">
        <v>90</v>
      </c>
      <c r="R8996" s="3" t="s">
        <v>10192</v>
      </c>
      <c r="S8996" s="3">
        <v>91.360000000000014</v>
      </c>
      <c r="T8996" s="3">
        <v>5</v>
      </c>
      <c r="U8996" s="3">
        <v>0.2</v>
      </c>
      <c r="V8996" s="3">
        <v>29.691999999999993</v>
      </c>
    </row>
    <row r="8997" spans="1:22" ht="14.25" customHeight="1" x14ac:dyDescent="0.25">
      <c r="A8997" s="3">
        <v>8996</v>
      </c>
      <c r="B8997" s="3" t="s">
        <v>10360</v>
      </c>
      <c r="C8997" s="4">
        <f>YEAR(Table_1[[#This Row],[Order Date]])</f>
        <v>2011</v>
      </c>
      <c r="D8997" s="9">
        <v>40770</v>
      </c>
      <c r="E8997" s="3">
        <v>40772</v>
      </c>
      <c r="F8997" s="3" t="s">
        <v>188</v>
      </c>
      <c r="G8997" s="3" t="s">
        <v>3259</v>
      </c>
      <c r="H8997" s="3" t="s">
        <v>3260</v>
      </c>
      <c r="I8997" s="3" t="s">
        <v>26</v>
      </c>
      <c r="J8997" s="3" t="s">
        <v>27</v>
      </c>
      <c r="K8997" s="3" t="s">
        <v>7238</v>
      </c>
      <c r="L8997" s="3" t="s">
        <v>54</v>
      </c>
      <c r="M8997" s="3">
        <v>33021</v>
      </c>
      <c r="N8997" s="3" t="s">
        <v>30</v>
      </c>
      <c r="O8997" s="3" t="s">
        <v>1992</v>
      </c>
      <c r="P8997" s="3" t="s">
        <v>46</v>
      </c>
      <c r="Q8997" s="3" t="s">
        <v>78</v>
      </c>
      <c r="R8997" s="3" t="s">
        <v>1993</v>
      </c>
      <c r="S8997" s="3">
        <v>152.24</v>
      </c>
      <c r="T8997" s="3">
        <v>5</v>
      </c>
      <c r="U8997" s="3">
        <v>0.2</v>
      </c>
      <c r="V8997" s="3">
        <v>17.126999999999988</v>
      </c>
    </row>
    <row r="8998" spans="1:22" ht="14.25" customHeight="1" x14ac:dyDescent="0.25">
      <c r="A8998" s="3">
        <v>8997</v>
      </c>
      <c r="B8998" s="3" t="s">
        <v>10361</v>
      </c>
      <c r="C8998" s="4">
        <f>YEAR(Table_1[[#This Row],[Order Date]])</f>
        <v>2014</v>
      </c>
      <c r="D8998" s="9">
        <v>41955</v>
      </c>
      <c r="E8998" s="3">
        <v>41957</v>
      </c>
      <c r="F8998" s="3" t="s">
        <v>188</v>
      </c>
      <c r="G8998" s="3" t="s">
        <v>2567</v>
      </c>
      <c r="H8998" s="3" t="s">
        <v>2568</v>
      </c>
      <c r="I8998" s="3" t="s">
        <v>26</v>
      </c>
      <c r="J8998" s="3" t="s">
        <v>27</v>
      </c>
      <c r="K8998" s="3" t="s">
        <v>815</v>
      </c>
      <c r="L8998" s="3" t="s">
        <v>104</v>
      </c>
      <c r="M8998" s="3">
        <v>75081</v>
      </c>
      <c r="N8998" s="3" t="s">
        <v>105</v>
      </c>
      <c r="O8998" s="3" t="s">
        <v>2817</v>
      </c>
      <c r="P8998" s="3" t="s">
        <v>71</v>
      </c>
      <c r="Q8998" s="3" t="s">
        <v>72</v>
      </c>
      <c r="R8998" s="3" t="s">
        <v>2818</v>
      </c>
      <c r="S8998" s="3">
        <v>35.183999999999997</v>
      </c>
      <c r="T8998" s="3">
        <v>2</v>
      </c>
      <c r="U8998" s="3">
        <v>0.2</v>
      </c>
      <c r="V8998" s="3">
        <v>12.314399999999999</v>
      </c>
    </row>
    <row r="8999" spans="1:22" ht="14.25" customHeight="1" x14ac:dyDescent="0.25">
      <c r="A8999" s="3">
        <v>8998</v>
      </c>
      <c r="B8999" s="3" t="s">
        <v>10362</v>
      </c>
      <c r="C8999" s="4">
        <f>YEAR(Table_1[[#This Row],[Order Date]])</f>
        <v>2014</v>
      </c>
      <c r="D8999" s="9">
        <v>41719</v>
      </c>
      <c r="E8999" s="3">
        <v>41719</v>
      </c>
      <c r="F8999" s="3" t="s">
        <v>1290</v>
      </c>
      <c r="G8999" s="3" t="s">
        <v>6077</v>
      </c>
      <c r="H8999" s="3" t="s">
        <v>6078</v>
      </c>
      <c r="I8999" s="3" t="s">
        <v>26</v>
      </c>
      <c r="J8999" s="3" t="s">
        <v>27</v>
      </c>
      <c r="K8999" s="3" t="s">
        <v>184</v>
      </c>
      <c r="L8999" s="3" t="s">
        <v>104</v>
      </c>
      <c r="M8999" s="3">
        <v>77041</v>
      </c>
      <c r="N8999" s="3" t="s">
        <v>105</v>
      </c>
      <c r="O8999" s="3" t="s">
        <v>1054</v>
      </c>
      <c r="P8999" s="3" t="s">
        <v>46</v>
      </c>
      <c r="Q8999" s="3" t="s">
        <v>90</v>
      </c>
      <c r="R8999" s="3" t="s">
        <v>186</v>
      </c>
      <c r="S8999" s="3">
        <v>56.704000000000001</v>
      </c>
      <c r="T8999" s="3">
        <v>2</v>
      </c>
      <c r="U8999" s="3">
        <v>0.2</v>
      </c>
      <c r="V8999" s="3">
        <v>19.137599999999992</v>
      </c>
    </row>
    <row r="9000" spans="1:22" ht="14.25" customHeight="1" x14ac:dyDescent="0.25">
      <c r="A9000" s="3">
        <v>8999</v>
      </c>
      <c r="B9000" s="3" t="s">
        <v>10362</v>
      </c>
      <c r="C9000" s="4">
        <f>YEAR(Table_1[[#This Row],[Order Date]])</f>
        <v>2014</v>
      </c>
      <c r="D9000" s="9">
        <v>41719</v>
      </c>
      <c r="E9000" s="3">
        <v>41719</v>
      </c>
      <c r="F9000" s="3" t="s">
        <v>1290</v>
      </c>
      <c r="G9000" s="3" t="s">
        <v>6077</v>
      </c>
      <c r="H9000" s="3" t="s">
        <v>6078</v>
      </c>
      <c r="I9000" s="3" t="s">
        <v>26</v>
      </c>
      <c r="J9000" s="3" t="s">
        <v>27</v>
      </c>
      <c r="K9000" s="3" t="s">
        <v>184</v>
      </c>
      <c r="L9000" s="3" t="s">
        <v>104</v>
      </c>
      <c r="M9000" s="3">
        <v>77041</v>
      </c>
      <c r="N9000" s="3" t="s">
        <v>105</v>
      </c>
      <c r="O9000" s="3" t="s">
        <v>560</v>
      </c>
      <c r="P9000" s="3" t="s">
        <v>46</v>
      </c>
      <c r="Q9000" s="3" t="s">
        <v>90</v>
      </c>
      <c r="R9000" s="3" t="s">
        <v>561</v>
      </c>
      <c r="S9000" s="3">
        <v>274.06400000000002</v>
      </c>
      <c r="T9000" s="3">
        <v>7</v>
      </c>
      <c r="U9000" s="3">
        <v>0.2</v>
      </c>
      <c r="V9000" s="3">
        <v>102.77399999999999</v>
      </c>
    </row>
    <row r="9001" spans="1:22" ht="14.25" customHeight="1" x14ac:dyDescent="0.25">
      <c r="A9001" s="3">
        <v>9000</v>
      </c>
      <c r="B9001" s="3" t="s">
        <v>10363</v>
      </c>
      <c r="C9001" s="4">
        <f>YEAR(Table_1[[#This Row],[Order Date]])</f>
        <v>2014</v>
      </c>
      <c r="D9001" s="9">
        <v>41773</v>
      </c>
      <c r="E9001" s="3">
        <v>41777</v>
      </c>
      <c r="F9001" s="3" t="s">
        <v>50</v>
      </c>
      <c r="G9001" s="3" t="s">
        <v>3503</v>
      </c>
      <c r="H9001" s="3" t="s">
        <v>3504</v>
      </c>
      <c r="I9001" s="3" t="s">
        <v>102</v>
      </c>
      <c r="J9001" s="3" t="s">
        <v>27</v>
      </c>
      <c r="K9001" s="3" t="s">
        <v>146</v>
      </c>
      <c r="L9001" s="3" t="s">
        <v>147</v>
      </c>
      <c r="M9001" s="3">
        <v>19140</v>
      </c>
      <c r="N9001" s="3" t="s">
        <v>148</v>
      </c>
      <c r="O9001" s="3" t="s">
        <v>2095</v>
      </c>
      <c r="P9001" s="3" t="s">
        <v>32</v>
      </c>
      <c r="Q9001" s="3" t="s">
        <v>36</v>
      </c>
      <c r="R9001" s="3" t="s">
        <v>2096</v>
      </c>
      <c r="S9001" s="3">
        <v>458.42999999999995</v>
      </c>
      <c r="T9001" s="3">
        <v>5</v>
      </c>
      <c r="U9001" s="3">
        <v>0.3</v>
      </c>
      <c r="V9001" s="3">
        <v>-124.431</v>
      </c>
    </row>
    <row r="9002" spans="1:22" ht="14.25" customHeight="1" x14ac:dyDescent="0.25">
      <c r="A9002" s="3">
        <v>9001</v>
      </c>
      <c r="B9002" s="3" t="s">
        <v>10364</v>
      </c>
      <c r="C9002" s="4">
        <f>YEAR(Table_1[[#This Row],[Order Date]])</f>
        <v>2011</v>
      </c>
      <c r="D9002" s="9">
        <v>40716</v>
      </c>
      <c r="E9002" s="3">
        <v>40716</v>
      </c>
      <c r="F9002" s="3" t="s">
        <v>1290</v>
      </c>
      <c r="G9002" s="3" t="s">
        <v>4282</v>
      </c>
      <c r="H9002" s="3" t="s">
        <v>4283</v>
      </c>
      <c r="I9002" s="3" t="s">
        <v>26</v>
      </c>
      <c r="J9002" s="3" t="s">
        <v>27</v>
      </c>
      <c r="K9002" s="3" t="s">
        <v>544</v>
      </c>
      <c r="L9002" s="3" t="s">
        <v>310</v>
      </c>
      <c r="M9002" s="3">
        <v>85023</v>
      </c>
      <c r="N9002" s="3" t="s">
        <v>44</v>
      </c>
      <c r="O9002" s="3" t="s">
        <v>5389</v>
      </c>
      <c r="P9002" s="3" t="s">
        <v>46</v>
      </c>
      <c r="Q9002" s="3" t="s">
        <v>75</v>
      </c>
      <c r="R9002" s="3" t="s">
        <v>5390</v>
      </c>
      <c r="S9002" s="3">
        <v>8.2260000000000009</v>
      </c>
      <c r="T9002" s="3">
        <v>3</v>
      </c>
      <c r="U9002" s="3">
        <v>0.7</v>
      </c>
      <c r="V9002" s="3">
        <v>-6.0323999999999991</v>
      </c>
    </row>
    <row r="9003" spans="1:22" ht="14.25" customHeight="1" x14ac:dyDescent="0.25">
      <c r="A9003" s="3">
        <v>9002</v>
      </c>
      <c r="B9003" s="3" t="s">
        <v>10365</v>
      </c>
      <c r="C9003" s="4">
        <f>YEAR(Table_1[[#This Row],[Order Date]])</f>
        <v>2011</v>
      </c>
      <c r="D9003" s="9">
        <v>40879</v>
      </c>
      <c r="E9003" s="3">
        <v>40886</v>
      </c>
      <c r="F9003" s="3" t="s">
        <v>50</v>
      </c>
      <c r="G9003" s="3" t="s">
        <v>5323</v>
      </c>
      <c r="H9003" s="3" t="s">
        <v>5324</v>
      </c>
      <c r="I9003" s="3" t="s">
        <v>41</v>
      </c>
      <c r="J9003" s="3" t="s">
        <v>27</v>
      </c>
      <c r="K9003" s="3" t="s">
        <v>7490</v>
      </c>
      <c r="L9003" s="3" t="s">
        <v>1272</v>
      </c>
      <c r="M9003" s="3">
        <v>30328</v>
      </c>
      <c r="N9003" s="3" t="s">
        <v>30</v>
      </c>
      <c r="O9003" s="3" t="s">
        <v>7226</v>
      </c>
      <c r="P9003" s="3" t="s">
        <v>71</v>
      </c>
      <c r="Q9003" s="3" t="s">
        <v>161</v>
      </c>
      <c r="R9003" s="3" t="s">
        <v>7227</v>
      </c>
      <c r="S9003" s="3">
        <v>5.95</v>
      </c>
      <c r="T9003" s="3">
        <v>1</v>
      </c>
      <c r="U9003" s="3">
        <v>0</v>
      </c>
      <c r="V9003" s="3">
        <v>0.83300000000000018</v>
      </c>
    </row>
    <row r="9004" spans="1:22" ht="14.25" customHeight="1" x14ac:dyDescent="0.25">
      <c r="A9004" s="3">
        <v>9003</v>
      </c>
      <c r="B9004" s="3" t="s">
        <v>10365</v>
      </c>
      <c r="C9004" s="4">
        <f>YEAR(Table_1[[#This Row],[Order Date]])</f>
        <v>2011</v>
      </c>
      <c r="D9004" s="9">
        <v>40879</v>
      </c>
      <c r="E9004" s="3">
        <v>40886</v>
      </c>
      <c r="F9004" s="3" t="s">
        <v>50</v>
      </c>
      <c r="G9004" s="3" t="s">
        <v>5323</v>
      </c>
      <c r="H9004" s="3" t="s">
        <v>5324</v>
      </c>
      <c r="I9004" s="3" t="s">
        <v>41</v>
      </c>
      <c r="J9004" s="3" t="s">
        <v>27</v>
      </c>
      <c r="K9004" s="3" t="s">
        <v>7490</v>
      </c>
      <c r="L9004" s="3" t="s">
        <v>1272</v>
      </c>
      <c r="M9004" s="3">
        <v>30328</v>
      </c>
      <c r="N9004" s="3" t="s">
        <v>30</v>
      </c>
      <c r="O9004" s="3" t="s">
        <v>2841</v>
      </c>
      <c r="P9004" s="3" t="s">
        <v>46</v>
      </c>
      <c r="Q9004" s="3" t="s">
        <v>90</v>
      </c>
      <c r="R9004" s="3" t="s">
        <v>2842</v>
      </c>
      <c r="S9004" s="3">
        <v>15.24</v>
      </c>
      <c r="T9004" s="3">
        <v>3</v>
      </c>
      <c r="U9004" s="3">
        <v>0</v>
      </c>
      <c r="V9004" s="3">
        <v>7.1627999999999998</v>
      </c>
    </row>
    <row r="9005" spans="1:22" ht="14.25" customHeight="1" x14ac:dyDescent="0.25">
      <c r="A9005" s="3">
        <v>9004</v>
      </c>
      <c r="B9005" s="3" t="s">
        <v>10366</v>
      </c>
      <c r="C9005" s="4">
        <f>YEAR(Table_1[[#This Row],[Order Date]])</f>
        <v>2012</v>
      </c>
      <c r="D9005" s="9">
        <v>41004</v>
      </c>
      <c r="E9005" s="3">
        <v>41005</v>
      </c>
      <c r="F9005" s="3" t="s">
        <v>1290</v>
      </c>
      <c r="G9005" s="3" t="s">
        <v>1934</v>
      </c>
      <c r="H9005" s="3" t="s">
        <v>1935</v>
      </c>
      <c r="I9005" s="3" t="s">
        <v>26</v>
      </c>
      <c r="J9005" s="3" t="s">
        <v>27</v>
      </c>
      <c r="K9005" s="3" t="s">
        <v>4676</v>
      </c>
      <c r="L9005" s="3" t="s">
        <v>96</v>
      </c>
      <c r="M9005" s="3">
        <v>99207</v>
      </c>
      <c r="N9005" s="3" t="s">
        <v>44</v>
      </c>
      <c r="O9005" s="3" t="s">
        <v>444</v>
      </c>
      <c r="P9005" s="3" t="s">
        <v>71</v>
      </c>
      <c r="Q9005" s="3" t="s">
        <v>161</v>
      </c>
      <c r="R9005" s="3" t="s">
        <v>445</v>
      </c>
      <c r="S9005" s="3">
        <v>239.94</v>
      </c>
      <c r="T9005" s="3">
        <v>6</v>
      </c>
      <c r="U9005" s="3">
        <v>0</v>
      </c>
      <c r="V9005" s="3">
        <v>26.393399999999986</v>
      </c>
    </row>
    <row r="9006" spans="1:22" ht="14.25" customHeight="1" x14ac:dyDescent="0.25">
      <c r="A9006" s="3">
        <v>9005</v>
      </c>
      <c r="B9006" s="3" t="s">
        <v>10366</v>
      </c>
      <c r="C9006" s="4">
        <f>YEAR(Table_1[[#This Row],[Order Date]])</f>
        <v>2012</v>
      </c>
      <c r="D9006" s="9">
        <v>41004</v>
      </c>
      <c r="E9006" s="3">
        <v>41005</v>
      </c>
      <c r="F9006" s="3" t="s">
        <v>1290</v>
      </c>
      <c r="G9006" s="3" t="s">
        <v>1934</v>
      </c>
      <c r="H9006" s="3" t="s">
        <v>1935</v>
      </c>
      <c r="I9006" s="3" t="s">
        <v>26</v>
      </c>
      <c r="J9006" s="3" t="s">
        <v>27</v>
      </c>
      <c r="K9006" s="3" t="s">
        <v>4676</v>
      </c>
      <c r="L9006" s="3" t="s">
        <v>96</v>
      </c>
      <c r="M9006" s="3">
        <v>99207</v>
      </c>
      <c r="N9006" s="3" t="s">
        <v>44</v>
      </c>
      <c r="O9006" s="3" t="s">
        <v>7785</v>
      </c>
      <c r="P9006" s="3" t="s">
        <v>46</v>
      </c>
      <c r="Q9006" s="3" t="s">
        <v>68</v>
      </c>
      <c r="R9006" s="3" t="s">
        <v>7786</v>
      </c>
      <c r="S9006" s="3">
        <v>23.84</v>
      </c>
      <c r="T9006" s="3">
        <v>8</v>
      </c>
      <c r="U9006" s="3">
        <v>0</v>
      </c>
      <c r="V9006" s="3">
        <v>6.4368000000000016</v>
      </c>
    </row>
    <row r="9007" spans="1:22" ht="14.25" customHeight="1" x14ac:dyDescent="0.25">
      <c r="A9007" s="3">
        <v>9006</v>
      </c>
      <c r="B9007" s="3" t="s">
        <v>10367</v>
      </c>
      <c r="C9007" s="4">
        <f>YEAR(Table_1[[#This Row],[Order Date]])</f>
        <v>2014</v>
      </c>
      <c r="D9007" s="9">
        <v>41962</v>
      </c>
      <c r="E9007" s="3">
        <v>41962</v>
      </c>
      <c r="F9007" s="3" t="s">
        <v>1290</v>
      </c>
      <c r="G9007" s="3" t="s">
        <v>2023</v>
      </c>
      <c r="H9007" s="3" t="s">
        <v>2024</v>
      </c>
      <c r="I9007" s="3" t="s">
        <v>41</v>
      </c>
      <c r="J9007" s="3" t="s">
        <v>27</v>
      </c>
      <c r="K9007" s="3" t="s">
        <v>2548</v>
      </c>
      <c r="L9007" s="3" t="s">
        <v>114</v>
      </c>
      <c r="M9007" s="3">
        <v>53209</v>
      </c>
      <c r="N9007" s="3" t="s">
        <v>105</v>
      </c>
      <c r="O9007" s="3" t="s">
        <v>1635</v>
      </c>
      <c r="P9007" s="3" t="s">
        <v>46</v>
      </c>
      <c r="Q9007" s="3" t="s">
        <v>59</v>
      </c>
      <c r="R9007" s="3" t="s">
        <v>1636</v>
      </c>
      <c r="S9007" s="3">
        <v>92.52</v>
      </c>
      <c r="T9007" s="3">
        <v>6</v>
      </c>
      <c r="U9007" s="3">
        <v>0</v>
      </c>
      <c r="V9007" s="3">
        <v>24.980400000000007</v>
      </c>
    </row>
    <row r="9008" spans="1:22" ht="14.25" customHeight="1" x14ac:dyDescent="0.25">
      <c r="A9008" s="3">
        <v>9007</v>
      </c>
      <c r="B9008" s="3" t="s">
        <v>10367</v>
      </c>
      <c r="C9008" s="4">
        <f>YEAR(Table_1[[#This Row],[Order Date]])</f>
        <v>2014</v>
      </c>
      <c r="D9008" s="9">
        <v>41962</v>
      </c>
      <c r="E9008" s="3">
        <v>41962</v>
      </c>
      <c r="F9008" s="3" t="s">
        <v>1290</v>
      </c>
      <c r="G9008" s="3" t="s">
        <v>2023</v>
      </c>
      <c r="H9008" s="3" t="s">
        <v>2024</v>
      </c>
      <c r="I9008" s="3" t="s">
        <v>41</v>
      </c>
      <c r="J9008" s="3" t="s">
        <v>27</v>
      </c>
      <c r="K9008" s="3" t="s">
        <v>2548</v>
      </c>
      <c r="L9008" s="3" t="s">
        <v>114</v>
      </c>
      <c r="M9008" s="3">
        <v>53209</v>
      </c>
      <c r="N9008" s="3" t="s">
        <v>105</v>
      </c>
      <c r="O9008" s="3" t="s">
        <v>524</v>
      </c>
      <c r="P9008" s="3" t="s">
        <v>46</v>
      </c>
      <c r="Q9008" s="3" t="s">
        <v>59</v>
      </c>
      <c r="R9008" s="3" t="s">
        <v>525</v>
      </c>
      <c r="S9008" s="3">
        <v>37.76</v>
      </c>
      <c r="T9008" s="3">
        <v>1</v>
      </c>
      <c r="U9008" s="3">
        <v>0</v>
      </c>
      <c r="V9008" s="3">
        <v>10.572800000000001</v>
      </c>
    </row>
    <row r="9009" spans="1:22" ht="14.25" customHeight="1" x14ac:dyDescent="0.25">
      <c r="A9009" s="3">
        <v>9008</v>
      </c>
      <c r="B9009" s="3" t="s">
        <v>10367</v>
      </c>
      <c r="C9009" s="4">
        <f>YEAR(Table_1[[#This Row],[Order Date]])</f>
        <v>2014</v>
      </c>
      <c r="D9009" s="9">
        <v>41962</v>
      </c>
      <c r="E9009" s="3">
        <v>41962</v>
      </c>
      <c r="F9009" s="3" t="s">
        <v>1290</v>
      </c>
      <c r="G9009" s="3" t="s">
        <v>2023</v>
      </c>
      <c r="H9009" s="3" t="s">
        <v>2024</v>
      </c>
      <c r="I9009" s="3" t="s">
        <v>41</v>
      </c>
      <c r="J9009" s="3" t="s">
        <v>27</v>
      </c>
      <c r="K9009" s="3" t="s">
        <v>2548</v>
      </c>
      <c r="L9009" s="3" t="s">
        <v>114</v>
      </c>
      <c r="M9009" s="3">
        <v>53209</v>
      </c>
      <c r="N9009" s="3" t="s">
        <v>105</v>
      </c>
      <c r="O9009" s="3" t="s">
        <v>7382</v>
      </c>
      <c r="P9009" s="3" t="s">
        <v>46</v>
      </c>
      <c r="Q9009" s="3" t="s">
        <v>47</v>
      </c>
      <c r="R9009" s="3" t="s">
        <v>7383</v>
      </c>
      <c r="S9009" s="3">
        <v>7.38</v>
      </c>
      <c r="T9009" s="3">
        <v>2</v>
      </c>
      <c r="U9009" s="3">
        <v>0</v>
      </c>
      <c r="V9009" s="3">
        <v>3.4685999999999999</v>
      </c>
    </row>
    <row r="9010" spans="1:22" ht="14.25" customHeight="1" x14ac:dyDescent="0.25">
      <c r="A9010" s="3">
        <v>9009</v>
      </c>
      <c r="B9010" s="3" t="s">
        <v>10367</v>
      </c>
      <c r="C9010" s="4">
        <f>YEAR(Table_1[[#This Row],[Order Date]])</f>
        <v>2014</v>
      </c>
      <c r="D9010" s="9">
        <v>41962</v>
      </c>
      <c r="E9010" s="3">
        <v>41962</v>
      </c>
      <c r="F9010" s="3" t="s">
        <v>1290</v>
      </c>
      <c r="G9010" s="3" t="s">
        <v>2023</v>
      </c>
      <c r="H9010" s="3" t="s">
        <v>2024</v>
      </c>
      <c r="I9010" s="3" t="s">
        <v>41</v>
      </c>
      <c r="J9010" s="3" t="s">
        <v>27</v>
      </c>
      <c r="K9010" s="3" t="s">
        <v>2548</v>
      </c>
      <c r="L9010" s="3" t="s">
        <v>114</v>
      </c>
      <c r="M9010" s="3">
        <v>53209</v>
      </c>
      <c r="N9010" s="3" t="s">
        <v>105</v>
      </c>
      <c r="O9010" s="3" t="s">
        <v>1555</v>
      </c>
      <c r="P9010" s="3" t="s">
        <v>32</v>
      </c>
      <c r="Q9010" s="3" t="s">
        <v>65</v>
      </c>
      <c r="R9010" s="3" t="s">
        <v>1556</v>
      </c>
      <c r="S9010" s="3">
        <v>5.82</v>
      </c>
      <c r="T9010" s="3">
        <v>2</v>
      </c>
      <c r="U9010" s="3">
        <v>0</v>
      </c>
      <c r="V9010" s="3">
        <v>2.7353999999999998</v>
      </c>
    </row>
    <row r="9011" spans="1:22" ht="14.25" customHeight="1" x14ac:dyDescent="0.25">
      <c r="A9011" s="3">
        <v>9010</v>
      </c>
      <c r="B9011" s="3" t="s">
        <v>10368</v>
      </c>
      <c r="C9011" s="4">
        <f>YEAR(Table_1[[#This Row],[Order Date]])</f>
        <v>2014</v>
      </c>
      <c r="D9011" s="9">
        <v>41833</v>
      </c>
      <c r="E9011" s="3">
        <v>41839</v>
      </c>
      <c r="F9011" s="3" t="s">
        <v>50</v>
      </c>
      <c r="G9011" s="3" t="s">
        <v>7758</v>
      </c>
      <c r="H9011" s="3" t="s">
        <v>7759</v>
      </c>
      <c r="I9011" s="3" t="s">
        <v>26</v>
      </c>
      <c r="J9011" s="3" t="s">
        <v>27</v>
      </c>
      <c r="K9011" s="3" t="s">
        <v>746</v>
      </c>
      <c r="L9011" s="3" t="s">
        <v>498</v>
      </c>
      <c r="M9011" s="3">
        <v>45014</v>
      </c>
      <c r="N9011" s="3" t="s">
        <v>148</v>
      </c>
      <c r="O9011" s="3" t="s">
        <v>6074</v>
      </c>
      <c r="P9011" s="3" t="s">
        <v>46</v>
      </c>
      <c r="Q9011" s="3" t="s">
        <v>90</v>
      </c>
      <c r="R9011" s="3" t="s">
        <v>6075</v>
      </c>
      <c r="S9011" s="3">
        <v>3.8159999999999998</v>
      </c>
      <c r="T9011" s="3">
        <v>1</v>
      </c>
      <c r="U9011" s="3">
        <v>0.2</v>
      </c>
      <c r="V9011" s="3">
        <v>1.1924999999999997</v>
      </c>
    </row>
    <row r="9012" spans="1:22" ht="14.25" customHeight="1" x14ac:dyDescent="0.25">
      <c r="A9012" s="3">
        <v>9011</v>
      </c>
      <c r="B9012" s="3" t="s">
        <v>10369</v>
      </c>
      <c r="C9012" s="4">
        <f>YEAR(Table_1[[#This Row],[Order Date]])</f>
        <v>2014</v>
      </c>
      <c r="D9012" s="9">
        <v>41779</v>
      </c>
      <c r="E9012" s="3">
        <v>41783</v>
      </c>
      <c r="F9012" s="3" t="s">
        <v>50</v>
      </c>
      <c r="G9012" s="3" t="s">
        <v>4592</v>
      </c>
      <c r="H9012" s="3" t="s">
        <v>4593</v>
      </c>
      <c r="I9012" s="3" t="s">
        <v>41</v>
      </c>
      <c r="J9012" s="3" t="s">
        <v>27</v>
      </c>
      <c r="K9012" s="3" t="s">
        <v>1681</v>
      </c>
      <c r="L9012" s="3" t="s">
        <v>358</v>
      </c>
      <c r="M9012" s="3">
        <v>35810</v>
      </c>
      <c r="N9012" s="3" t="s">
        <v>30</v>
      </c>
      <c r="O9012" s="3" t="s">
        <v>6400</v>
      </c>
      <c r="P9012" s="3" t="s">
        <v>46</v>
      </c>
      <c r="Q9012" s="3" t="s">
        <v>75</v>
      </c>
      <c r="R9012" s="3" t="s">
        <v>6401</v>
      </c>
      <c r="S9012" s="3">
        <v>26.16</v>
      </c>
      <c r="T9012" s="3">
        <v>4</v>
      </c>
      <c r="U9012" s="3">
        <v>0</v>
      </c>
      <c r="V9012" s="3">
        <v>12.8184</v>
      </c>
    </row>
    <row r="9013" spans="1:22" ht="14.25" customHeight="1" x14ac:dyDescent="0.25">
      <c r="A9013" s="3">
        <v>9012</v>
      </c>
      <c r="B9013" s="3" t="s">
        <v>10370</v>
      </c>
      <c r="C9013" s="4">
        <f>YEAR(Table_1[[#This Row],[Order Date]])</f>
        <v>2012</v>
      </c>
      <c r="D9013" s="9">
        <v>41263</v>
      </c>
      <c r="E9013" s="3">
        <v>41264</v>
      </c>
      <c r="F9013" s="3" t="s">
        <v>188</v>
      </c>
      <c r="G9013" s="3" t="s">
        <v>4443</v>
      </c>
      <c r="H9013" s="3" t="s">
        <v>4444</v>
      </c>
      <c r="I9013" s="3" t="s">
        <v>102</v>
      </c>
      <c r="J9013" s="3" t="s">
        <v>27</v>
      </c>
      <c r="K9013" s="3" t="s">
        <v>184</v>
      </c>
      <c r="L9013" s="3" t="s">
        <v>104</v>
      </c>
      <c r="M9013" s="3">
        <v>77036</v>
      </c>
      <c r="N9013" s="3" t="s">
        <v>105</v>
      </c>
      <c r="O9013" s="3" t="s">
        <v>2829</v>
      </c>
      <c r="P9013" s="3" t="s">
        <v>71</v>
      </c>
      <c r="Q9013" s="3" t="s">
        <v>161</v>
      </c>
      <c r="R9013" s="3" t="s">
        <v>2830</v>
      </c>
      <c r="S9013" s="3">
        <v>100.80000000000001</v>
      </c>
      <c r="T9013" s="3">
        <v>2</v>
      </c>
      <c r="U9013" s="3">
        <v>0.2</v>
      </c>
      <c r="V9013" s="3">
        <v>21.42</v>
      </c>
    </row>
    <row r="9014" spans="1:22" ht="14.25" customHeight="1" x14ac:dyDescent="0.25">
      <c r="A9014" s="3">
        <v>9013</v>
      </c>
      <c r="B9014" s="3" t="s">
        <v>10371</v>
      </c>
      <c r="C9014" s="4">
        <f>YEAR(Table_1[[#This Row],[Order Date]])</f>
        <v>2013</v>
      </c>
      <c r="D9014" s="9">
        <v>41326</v>
      </c>
      <c r="E9014" s="3">
        <v>41327</v>
      </c>
      <c r="F9014" s="3" t="s">
        <v>188</v>
      </c>
      <c r="G9014" s="3" t="s">
        <v>895</v>
      </c>
      <c r="H9014" s="3" t="s">
        <v>896</v>
      </c>
      <c r="I9014" s="3" t="s">
        <v>41</v>
      </c>
      <c r="J9014" s="3" t="s">
        <v>27</v>
      </c>
      <c r="K9014" s="3" t="s">
        <v>266</v>
      </c>
      <c r="L9014" s="3" t="s">
        <v>267</v>
      </c>
      <c r="M9014" s="3">
        <v>10011</v>
      </c>
      <c r="N9014" s="3" t="s">
        <v>148</v>
      </c>
      <c r="O9014" s="3" t="s">
        <v>1100</v>
      </c>
      <c r="P9014" s="3" t="s">
        <v>32</v>
      </c>
      <c r="Q9014" s="3" t="s">
        <v>65</v>
      </c>
      <c r="R9014" s="3" t="s">
        <v>1101</v>
      </c>
      <c r="S9014" s="3">
        <v>135.79999999999998</v>
      </c>
      <c r="T9014" s="3">
        <v>7</v>
      </c>
      <c r="U9014" s="3">
        <v>0</v>
      </c>
      <c r="V9014" s="3">
        <v>66.541999999999987</v>
      </c>
    </row>
    <row r="9015" spans="1:22" ht="14.25" customHeight="1" x14ac:dyDescent="0.25">
      <c r="A9015" s="3">
        <v>9014</v>
      </c>
      <c r="B9015" s="3" t="s">
        <v>10372</v>
      </c>
      <c r="C9015" s="4">
        <f>YEAR(Table_1[[#This Row],[Order Date]])</f>
        <v>2014</v>
      </c>
      <c r="D9015" s="9">
        <v>41717</v>
      </c>
      <c r="E9015" s="3">
        <v>41721</v>
      </c>
      <c r="F9015" s="3" t="s">
        <v>50</v>
      </c>
      <c r="G9015" s="3" t="s">
        <v>8554</v>
      </c>
      <c r="H9015" s="3" t="s">
        <v>8555</v>
      </c>
      <c r="I9015" s="3" t="s">
        <v>41</v>
      </c>
      <c r="J9015" s="3" t="s">
        <v>27</v>
      </c>
      <c r="K9015" s="3" t="s">
        <v>42</v>
      </c>
      <c r="L9015" s="3" t="s">
        <v>43</v>
      </c>
      <c r="M9015" s="3">
        <v>90008</v>
      </c>
      <c r="N9015" s="3" t="s">
        <v>44</v>
      </c>
      <c r="O9015" s="3" t="s">
        <v>7185</v>
      </c>
      <c r="P9015" s="3" t="s">
        <v>46</v>
      </c>
      <c r="Q9015" s="3" t="s">
        <v>68</v>
      </c>
      <c r="R9015" s="3" t="s">
        <v>4224</v>
      </c>
      <c r="S9015" s="3">
        <v>13.899999999999999</v>
      </c>
      <c r="T9015" s="3">
        <v>5</v>
      </c>
      <c r="U9015" s="3">
        <v>0</v>
      </c>
      <c r="V9015" s="3">
        <v>3.7529999999999997</v>
      </c>
    </row>
    <row r="9016" spans="1:22" ht="14.25" customHeight="1" x14ac:dyDescent="0.25">
      <c r="A9016" s="3">
        <v>9015</v>
      </c>
      <c r="B9016" s="3" t="s">
        <v>10372</v>
      </c>
      <c r="C9016" s="4">
        <f>YEAR(Table_1[[#This Row],[Order Date]])</f>
        <v>2014</v>
      </c>
      <c r="D9016" s="9">
        <v>41717</v>
      </c>
      <c r="E9016" s="3">
        <v>41721</v>
      </c>
      <c r="F9016" s="3" t="s">
        <v>50</v>
      </c>
      <c r="G9016" s="3" t="s">
        <v>8554</v>
      </c>
      <c r="H9016" s="3" t="s">
        <v>8555</v>
      </c>
      <c r="I9016" s="3" t="s">
        <v>41</v>
      </c>
      <c r="J9016" s="3" t="s">
        <v>27</v>
      </c>
      <c r="K9016" s="3" t="s">
        <v>42</v>
      </c>
      <c r="L9016" s="3" t="s">
        <v>43</v>
      </c>
      <c r="M9016" s="3">
        <v>90008</v>
      </c>
      <c r="N9016" s="3" t="s">
        <v>44</v>
      </c>
      <c r="O9016" s="3" t="s">
        <v>3041</v>
      </c>
      <c r="P9016" s="3" t="s">
        <v>46</v>
      </c>
      <c r="Q9016" s="3" t="s">
        <v>173</v>
      </c>
      <c r="R9016" s="3" t="s">
        <v>3042</v>
      </c>
      <c r="S9016" s="3">
        <v>19.399999999999999</v>
      </c>
      <c r="T9016" s="3">
        <v>5</v>
      </c>
      <c r="U9016" s="3">
        <v>0</v>
      </c>
      <c r="V9016" s="3">
        <v>9.3120000000000012</v>
      </c>
    </row>
    <row r="9017" spans="1:22" ht="14.25" customHeight="1" x14ac:dyDescent="0.25">
      <c r="A9017" s="3">
        <v>9016</v>
      </c>
      <c r="B9017" s="3" t="s">
        <v>10373</v>
      </c>
      <c r="C9017" s="4">
        <f>YEAR(Table_1[[#This Row],[Order Date]])</f>
        <v>2013</v>
      </c>
      <c r="D9017" s="9">
        <v>41626</v>
      </c>
      <c r="E9017" s="3">
        <v>41632</v>
      </c>
      <c r="F9017" s="3" t="s">
        <v>50</v>
      </c>
      <c r="G9017" s="3" t="s">
        <v>3094</v>
      </c>
      <c r="H9017" s="3" t="s">
        <v>3095</v>
      </c>
      <c r="I9017" s="3" t="s">
        <v>41</v>
      </c>
      <c r="J9017" s="3" t="s">
        <v>27</v>
      </c>
      <c r="K9017" s="3" t="s">
        <v>667</v>
      </c>
      <c r="L9017" s="3" t="s">
        <v>668</v>
      </c>
      <c r="M9017" s="3">
        <v>88220</v>
      </c>
      <c r="N9017" s="3" t="s">
        <v>44</v>
      </c>
      <c r="O9017" s="3" t="s">
        <v>2616</v>
      </c>
      <c r="P9017" s="3" t="s">
        <v>46</v>
      </c>
      <c r="Q9017" s="3" t="s">
        <v>75</v>
      </c>
      <c r="R9017" s="3" t="s">
        <v>2617</v>
      </c>
      <c r="S9017" s="3">
        <v>13.488</v>
      </c>
      <c r="T9017" s="3">
        <v>2</v>
      </c>
      <c r="U9017" s="3">
        <v>0.2</v>
      </c>
      <c r="V9017" s="3">
        <v>4.3835999999999995</v>
      </c>
    </row>
    <row r="9018" spans="1:22" ht="14.25" customHeight="1" x14ac:dyDescent="0.25">
      <c r="A9018" s="3">
        <v>9017</v>
      </c>
      <c r="B9018" s="3" t="s">
        <v>10373</v>
      </c>
      <c r="C9018" s="4">
        <f>YEAR(Table_1[[#This Row],[Order Date]])</f>
        <v>2013</v>
      </c>
      <c r="D9018" s="9">
        <v>41626</v>
      </c>
      <c r="E9018" s="3">
        <v>41632</v>
      </c>
      <c r="F9018" s="3" t="s">
        <v>50</v>
      </c>
      <c r="G9018" s="3" t="s">
        <v>3094</v>
      </c>
      <c r="H9018" s="3" t="s">
        <v>3095</v>
      </c>
      <c r="I9018" s="3" t="s">
        <v>41</v>
      </c>
      <c r="J9018" s="3" t="s">
        <v>27</v>
      </c>
      <c r="K9018" s="3" t="s">
        <v>667</v>
      </c>
      <c r="L9018" s="3" t="s">
        <v>668</v>
      </c>
      <c r="M9018" s="3">
        <v>88220</v>
      </c>
      <c r="N9018" s="3" t="s">
        <v>44</v>
      </c>
      <c r="O9018" s="3" t="s">
        <v>5771</v>
      </c>
      <c r="P9018" s="3" t="s">
        <v>46</v>
      </c>
      <c r="Q9018" s="3" t="s">
        <v>75</v>
      </c>
      <c r="R9018" s="3" t="s">
        <v>5772</v>
      </c>
      <c r="S9018" s="3">
        <v>11.416</v>
      </c>
      <c r="T9018" s="3">
        <v>1</v>
      </c>
      <c r="U9018" s="3">
        <v>0.2</v>
      </c>
      <c r="V9018" s="3">
        <v>3.8528999999999991</v>
      </c>
    </row>
    <row r="9019" spans="1:22" ht="14.25" customHeight="1" x14ac:dyDescent="0.25">
      <c r="A9019" s="3">
        <v>9018</v>
      </c>
      <c r="B9019" s="3" t="s">
        <v>10374</v>
      </c>
      <c r="C9019" s="4">
        <f>YEAR(Table_1[[#This Row],[Order Date]])</f>
        <v>2013</v>
      </c>
      <c r="D9019" s="9">
        <v>41360</v>
      </c>
      <c r="E9019" s="3">
        <v>41362</v>
      </c>
      <c r="F9019" s="3" t="s">
        <v>23</v>
      </c>
      <c r="G9019" s="3" t="s">
        <v>5248</v>
      </c>
      <c r="H9019" s="3" t="s">
        <v>5249</v>
      </c>
      <c r="I9019" s="3" t="s">
        <v>26</v>
      </c>
      <c r="J9019" s="3" t="s">
        <v>27</v>
      </c>
      <c r="K9019" s="3" t="s">
        <v>8414</v>
      </c>
      <c r="L9019" s="3" t="s">
        <v>6260</v>
      </c>
      <c r="M9019" s="3">
        <v>83201</v>
      </c>
      <c r="N9019" s="3" t="s">
        <v>44</v>
      </c>
      <c r="O9019" s="3" t="s">
        <v>4004</v>
      </c>
      <c r="P9019" s="3" t="s">
        <v>46</v>
      </c>
      <c r="Q9019" s="3" t="s">
        <v>90</v>
      </c>
      <c r="R9019" s="3" t="s">
        <v>4005</v>
      </c>
      <c r="S9019" s="3">
        <v>17.64</v>
      </c>
      <c r="T9019" s="3">
        <v>3</v>
      </c>
      <c r="U9019" s="3">
        <v>0</v>
      </c>
      <c r="V9019" s="3">
        <v>8.6435999999999993</v>
      </c>
    </row>
    <row r="9020" spans="1:22" ht="14.25" customHeight="1" x14ac:dyDescent="0.25">
      <c r="A9020" s="3">
        <v>9019</v>
      </c>
      <c r="B9020" s="3" t="s">
        <v>10374</v>
      </c>
      <c r="C9020" s="4">
        <f>YEAR(Table_1[[#This Row],[Order Date]])</f>
        <v>2013</v>
      </c>
      <c r="D9020" s="9">
        <v>41360</v>
      </c>
      <c r="E9020" s="3">
        <v>41362</v>
      </c>
      <c r="F9020" s="3" t="s">
        <v>23</v>
      </c>
      <c r="G9020" s="3" t="s">
        <v>5248</v>
      </c>
      <c r="H9020" s="3" t="s">
        <v>5249</v>
      </c>
      <c r="I9020" s="3" t="s">
        <v>26</v>
      </c>
      <c r="J9020" s="3" t="s">
        <v>27</v>
      </c>
      <c r="K9020" s="3" t="s">
        <v>8414</v>
      </c>
      <c r="L9020" s="3" t="s">
        <v>6260</v>
      </c>
      <c r="M9020" s="3">
        <v>83201</v>
      </c>
      <c r="N9020" s="3" t="s">
        <v>44</v>
      </c>
      <c r="O9020" s="3" t="s">
        <v>132</v>
      </c>
      <c r="P9020" s="3" t="s">
        <v>46</v>
      </c>
      <c r="Q9020" s="3" t="s">
        <v>75</v>
      </c>
      <c r="R9020" s="3" t="s">
        <v>133</v>
      </c>
      <c r="S9020" s="3">
        <v>17.04</v>
      </c>
      <c r="T9020" s="3">
        <v>3</v>
      </c>
      <c r="U9020" s="3">
        <v>0.2</v>
      </c>
      <c r="V9020" s="3">
        <v>5.5379999999999985</v>
      </c>
    </row>
    <row r="9021" spans="1:22" ht="14.25" customHeight="1" x14ac:dyDescent="0.25">
      <c r="A9021" s="3">
        <v>9020</v>
      </c>
      <c r="B9021" s="3" t="s">
        <v>10375</v>
      </c>
      <c r="C9021" s="4">
        <f>YEAR(Table_1[[#This Row],[Order Date]])</f>
        <v>2011</v>
      </c>
      <c r="D9021" s="9">
        <v>40893</v>
      </c>
      <c r="E9021" s="3">
        <v>40895</v>
      </c>
      <c r="F9021" s="3" t="s">
        <v>23</v>
      </c>
      <c r="G9021" s="3" t="s">
        <v>824</v>
      </c>
      <c r="H9021" s="3" t="s">
        <v>825</v>
      </c>
      <c r="I9021" s="3" t="s">
        <v>26</v>
      </c>
      <c r="J9021" s="3" t="s">
        <v>27</v>
      </c>
      <c r="K9021" s="3" t="s">
        <v>318</v>
      </c>
      <c r="L9021" s="3" t="s">
        <v>319</v>
      </c>
      <c r="M9021" s="3">
        <v>22153</v>
      </c>
      <c r="N9021" s="3" t="s">
        <v>30</v>
      </c>
      <c r="O9021" s="3" t="s">
        <v>3755</v>
      </c>
      <c r="P9021" s="3" t="s">
        <v>71</v>
      </c>
      <c r="Q9021" s="3" t="s">
        <v>161</v>
      </c>
      <c r="R9021" s="3" t="s">
        <v>3756</v>
      </c>
      <c r="S9021" s="3">
        <v>99.98</v>
      </c>
      <c r="T9021" s="3">
        <v>2</v>
      </c>
      <c r="U9021" s="3">
        <v>0</v>
      </c>
      <c r="V9021" s="3">
        <v>7.9983999999999895</v>
      </c>
    </row>
    <row r="9022" spans="1:22" ht="14.25" customHeight="1" x14ac:dyDescent="0.25">
      <c r="A9022" s="3">
        <v>9021</v>
      </c>
      <c r="B9022" s="3" t="s">
        <v>10375</v>
      </c>
      <c r="C9022" s="4">
        <f>YEAR(Table_1[[#This Row],[Order Date]])</f>
        <v>2011</v>
      </c>
      <c r="D9022" s="9">
        <v>40893</v>
      </c>
      <c r="E9022" s="3">
        <v>40895</v>
      </c>
      <c r="F9022" s="3" t="s">
        <v>23</v>
      </c>
      <c r="G9022" s="3" t="s">
        <v>824</v>
      </c>
      <c r="H9022" s="3" t="s">
        <v>825</v>
      </c>
      <c r="I9022" s="3" t="s">
        <v>26</v>
      </c>
      <c r="J9022" s="3" t="s">
        <v>27</v>
      </c>
      <c r="K9022" s="3" t="s">
        <v>318</v>
      </c>
      <c r="L9022" s="3" t="s">
        <v>319</v>
      </c>
      <c r="M9022" s="3">
        <v>22153</v>
      </c>
      <c r="N9022" s="3" t="s">
        <v>30</v>
      </c>
      <c r="O9022" s="3" t="s">
        <v>3406</v>
      </c>
      <c r="P9022" s="3" t="s">
        <v>32</v>
      </c>
      <c r="Q9022" s="3" t="s">
        <v>65</v>
      </c>
      <c r="R9022" s="3" t="s">
        <v>3407</v>
      </c>
      <c r="S9022" s="3">
        <v>29.46</v>
      </c>
      <c r="T9022" s="3">
        <v>6</v>
      </c>
      <c r="U9022" s="3">
        <v>0</v>
      </c>
      <c r="V9022" s="3">
        <v>9.7217999999999982</v>
      </c>
    </row>
    <row r="9023" spans="1:22" ht="14.25" customHeight="1" x14ac:dyDescent="0.25">
      <c r="A9023" s="3">
        <v>9022</v>
      </c>
      <c r="B9023" s="3" t="s">
        <v>10376</v>
      </c>
      <c r="C9023" s="4">
        <f>YEAR(Table_1[[#This Row],[Order Date]])</f>
        <v>2012</v>
      </c>
      <c r="D9023" s="9">
        <v>41228</v>
      </c>
      <c r="E9023" s="3">
        <v>41233</v>
      </c>
      <c r="F9023" s="3" t="s">
        <v>50</v>
      </c>
      <c r="G9023" s="3" t="s">
        <v>8994</v>
      </c>
      <c r="H9023" s="3" t="s">
        <v>8995</v>
      </c>
      <c r="I9023" s="3" t="s">
        <v>41</v>
      </c>
      <c r="J9023" s="3" t="s">
        <v>27</v>
      </c>
      <c r="K9023" s="3" t="s">
        <v>2835</v>
      </c>
      <c r="L9023" s="3" t="s">
        <v>498</v>
      </c>
      <c r="M9023" s="3">
        <v>43615</v>
      </c>
      <c r="N9023" s="3" t="s">
        <v>148</v>
      </c>
      <c r="O9023" s="3" t="s">
        <v>4642</v>
      </c>
      <c r="P9023" s="3" t="s">
        <v>46</v>
      </c>
      <c r="Q9023" s="3" t="s">
        <v>75</v>
      </c>
      <c r="R9023" s="3" t="s">
        <v>4643</v>
      </c>
      <c r="S9023" s="3">
        <v>166.92000000000002</v>
      </c>
      <c r="T9023" s="3">
        <v>13</v>
      </c>
      <c r="U9023" s="3">
        <v>0.7</v>
      </c>
      <c r="V9023" s="3">
        <v>-116.84399999999999</v>
      </c>
    </row>
    <row r="9024" spans="1:22" ht="14.25" customHeight="1" x14ac:dyDescent="0.25">
      <c r="A9024" s="3">
        <v>9023</v>
      </c>
      <c r="B9024" s="3" t="s">
        <v>10377</v>
      </c>
      <c r="C9024" s="4">
        <f>YEAR(Table_1[[#This Row],[Order Date]])</f>
        <v>2013</v>
      </c>
      <c r="D9024" s="9">
        <v>41509</v>
      </c>
      <c r="E9024" s="3">
        <v>41510</v>
      </c>
      <c r="F9024" s="3" t="s">
        <v>188</v>
      </c>
      <c r="G9024" s="3" t="s">
        <v>6256</v>
      </c>
      <c r="H9024" s="3" t="s">
        <v>6257</v>
      </c>
      <c r="I9024" s="3" t="s">
        <v>102</v>
      </c>
      <c r="J9024" s="3" t="s">
        <v>27</v>
      </c>
      <c r="K9024" s="3" t="s">
        <v>5340</v>
      </c>
      <c r="L9024" s="3" t="s">
        <v>457</v>
      </c>
      <c r="M9024" s="3">
        <v>80525</v>
      </c>
      <c r="N9024" s="3" t="s">
        <v>44</v>
      </c>
      <c r="O9024" s="3" t="s">
        <v>1994</v>
      </c>
      <c r="P9024" s="3" t="s">
        <v>32</v>
      </c>
      <c r="Q9024" s="3" t="s">
        <v>65</v>
      </c>
      <c r="R9024" s="3" t="s">
        <v>1995</v>
      </c>
      <c r="S9024" s="3">
        <v>98.328000000000003</v>
      </c>
      <c r="T9024" s="3">
        <v>3</v>
      </c>
      <c r="U9024" s="3">
        <v>0.2</v>
      </c>
      <c r="V9024" s="3">
        <v>9.832800000000006</v>
      </c>
    </row>
    <row r="9025" spans="1:22" ht="14.25" customHeight="1" x14ac:dyDescent="0.25">
      <c r="A9025" s="3">
        <v>9024</v>
      </c>
      <c r="B9025" s="3" t="s">
        <v>10378</v>
      </c>
      <c r="C9025" s="4">
        <f>YEAR(Table_1[[#This Row],[Order Date]])</f>
        <v>2012</v>
      </c>
      <c r="D9025" s="9">
        <v>41089</v>
      </c>
      <c r="E9025" s="3">
        <v>41092</v>
      </c>
      <c r="F9025" s="3" t="s">
        <v>188</v>
      </c>
      <c r="G9025" s="3" t="s">
        <v>4143</v>
      </c>
      <c r="H9025" s="3" t="s">
        <v>4144</v>
      </c>
      <c r="I9025" s="3" t="s">
        <v>26</v>
      </c>
      <c r="J9025" s="3" t="s">
        <v>27</v>
      </c>
      <c r="K9025" s="3" t="s">
        <v>266</v>
      </c>
      <c r="L9025" s="3" t="s">
        <v>267</v>
      </c>
      <c r="M9025" s="3">
        <v>10024</v>
      </c>
      <c r="N9025" s="3" t="s">
        <v>148</v>
      </c>
      <c r="O9025" s="3" t="s">
        <v>2095</v>
      </c>
      <c r="P9025" s="3" t="s">
        <v>32</v>
      </c>
      <c r="Q9025" s="3" t="s">
        <v>36</v>
      </c>
      <c r="R9025" s="3" t="s">
        <v>2096</v>
      </c>
      <c r="S9025" s="3">
        <v>117.88199999999999</v>
      </c>
      <c r="T9025" s="3">
        <v>1</v>
      </c>
      <c r="U9025" s="3">
        <v>0.1</v>
      </c>
      <c r="V9025" s="3">
        <v>1.3097999999999956</v>
      </c>
    </row>
    <row r="9026" spans="1:22" ht="14.25" customHeight="1" x14ac:dyDescent="0.25">
      <c r="A9026" s="3">
        <v>9025</v>
      </c>
      <c r="B9026" s="3" t="s">
        <v>10379</v>
      </c>
      <c r="C9026" s="4">
        <f>YEAR(Table_1[[#This Row],[Order Date]])</f>
        <v>2013</v>
      </c>
      <c r="D9026" s="9">
        <v>41452</v>
      </c>
      <c r="E9026" s="3">
        <v>41458</v>
      </c>
      <c r="F9026" s="3" t="s">
        <v>50</v>
      </c>
      <c r="G9026" s="3" t="s">
        <v>8994</v>
      </c>
      <c r="H9026" s="3" t="s">
        <v>8995</v>
      </c>
      <c r="I9026" s="3" t="s">
        <v>41</v>
      </c>
      <c r="J9026" s="3" t="s">
        <v>27</v>
      </c>
      <c r="K9026" s="3" t="s">
        <v>266</v>
      </c>
      <c r="L9026" s="3" t="s">
        <v>267</v>
      </c>
      <c r="M9026" s="3">
        <v>10035</v>
      </c>
      <c r="N9026" s="3" t="s">
        <v>148</v>
      </c>
      <c r="O9026" s="3" t="s">
        <v>7742</v>
      </c>
      <c r="P9026" s="3" t="s">
        <v>71</v>
      </c>
      <c r="Q9026" s="3" t="s">
        <v>161</v>
      </c>
      <c r="R9026" s="3" t="s">
        <v>7743</v>
      </c>
      <c r="S9026" s="3">
        <v>20.97</v>
      </c>
      <c r="T9026" s="3">
        <v>3</v>
      </c>
      <c r="U9026" s="3">
        <v>0</v>
      </c>
      <c r="V9026" s="3">
        <v>9.017100000000001</v>
      </c>
    </row>
    <row r="9027" spans="1:22" ht="14.25" customHeight="1" x14ac:dyDescent="0.25">
      <c r="A9027" s="3">
        <v>9026</v>
      </c>
      <c r="B9027" s="3" t="s">
        <v>10379</v>
      </c>
      <c r="C9027" s="4">
        <f>YEAR(Table_1[[#This Row],[Order Date]])</f>
        <v>2013</v>
      </c>
      <c r="D9027" s="9">
        <v>41452</v>
      </c>
      <c r="E9027" s="3">
        <v>41458</v>
      </c>
      <c r="F9027" s="3" t="s">
        <v>50</v>
      </c>
      <c r="G9027" s="3" t="s">
        <v>8994</v>
      </c>
      <c r="H9027" s="3" t="s">
        <v>8995</v>
      </c>
      <c r="I9027" s="3" t="s">
        <v>41</v>
      </c>
      <c r="J9027" s="3" t="s">
        <v>27</v>
      </c>
      <c r="K9027" s="3" t="s">
        <v>266</v>
      </c>
      <c r="L9027" s="3" t="s">
        <v>267</v>
      </c>
      <c r="M9027" s="3">
        <v>10035</v>
      </c>
      <c r="N9027" s="3" t="s">
        <v>148</v>
      </c>
      <c r="O9027" s="3" t="s">
        <v>6277</v>
      </c>
      <c r="P9027" s="3" t="s">
        <v>71</v>
      </c>
      <c r="Q9027" s="3" t="s">
        <v>161</v>
      </c>
      <c r="R9027" s="3" t="s">
        <v>6278</v>
      </c>
      <c r="S9027" s="3">
        <v>139.96</v>
      </c>
      <c r="T9027" s="3">
        <v>4</v>
      </c>
      <c r="U9027" s="3">
        <v>0</v>
      </c>
      <c r="V9027" s="3">
        <v>9.7972000000000037</v>
      </c>
    </row>
    <row r="9028" spans="1:22" ht="14.25" customHeight="1" x14ac:dyDescent="0.25">
      <c r="A9028" s="3">
        <v>9027</v>
      </c>
      <c r="B9028" s="3" t="s">
        <v>10379</v>
      </c>
      <c r="C9028" s="4">
        <f>YEAR(Table_1[[#This Row],[Order Date]])</f>
        <v>2013</v>
      </c>
      <c r="D9028" s="9">
        <v>41452</v>
      </c>
      <c r="E9028" s="3">
        <v>41458</v>
      </c>
      <c r="F9028" s="3" t="s">
        <v>50</v>
      </c>
      <c r="G9028" s="3" t="s">
        <v>8994</v>
      </c>
      <c r="H9028" s="3" t="s">
        <v>8995</v>
      </c>
      <c r="I9028" s="3" t="s">
        <v>41</v>
      </c>
      <c r="J9028" s="3" t="s">
        <v>27</v>
      </c>
      <c r="K9028" s="3" t="s">
        <v>266</v>
      </c>
      <c r="L9028" s="3" t="s">
        <v>267</v>
      </c>
      <c r="M9028" s="3">
        <v>10035</v>
      </c>
      <c r="N9028" s="3" t="s">
        <v>148</v>
      </c>
      <c r="O9028" s="3" t="s">
        <v>3839</v>
      </c>
      <c r="P9028" s="3" t="s">
        <v>32</v>
      </c>
      <c r="Q9028" s="3" t="s">
        <v>65</v>
      </c>
      <c r="R9028" s="3" t="s">
        <v>3840</v>
      </c>
      <c r="S9028" s="3">
        <v>37.74</v>
      </c>
      <c r="T9028" s="3">
        <v>3</v>
      </c>
      <c r="U9028" s="3">
        <v>0</v>
      </c>
      <c r="V9028" s="3">
        <v>12.831599999999996</v>
      </c>
    </row>
    <row r="9029" spans="1:22" ht="14.25" customHeight="1" x14ac:dyDescent="0.25">
      <c r="A9029" s="3">
        <v>9028</v>
      </c>
      <c r="B9029" s="3" t="s">
        <v>10380</v>
      </c>
      <c r="C9029" s="4">
        <f>YEAR(Table_1[[#This Row],[Order Date]])</f>
        <v>2013</v>
      </c>
      <c r="D9029" s="9">
        <v>41535</v>
      </c>
      <c r="E9029" s="3">
        <v>41540</v>
      </c>
      <c r="F9029" s="3" t="s">
        <v>50</v>
      </c>
      <c r="G9029" s="3" t="s">
        <v>235</v>
      </c>
      <c r="H9029" s="3" t="s">
        <v>236</v>
      </c>
      <c r="I9029" s="3" t="s">
        <v>26</v>
      </c>
      <c r="J9029" s="3" t="s">
        <v>27</v>
      </c>
      <c r="K9029" s="3" t="s">
        <v>10381</v>
      </c>
      <c r="L9029" s="3" t="s">
        <v>1245</v>
      </c>
      <c r="M9029" s="3">
        <v>1752</v>
      </c>
      <c r="N9029" s="3" t="s">
        <v>148</v>
      </c>
      <c r="O9029" s="3" t="s">
        <v>2447</v>
      </c>
      <c r="P9029" s="3" t="s">
        <v>32</v>
      </c>
      <c r="Q9029" s="3" t="s">
        <v>65</v>
      </c>
      <c r="R9029" s="3" t="s">
        <v>2448</v>
      </c>
      <c r="S9029" s="3">
        <v>14.82</v>
      </c>
      <c r="T9029" s="3">
        <v>3</v>
      </c>
      <c r="U9029" s="3">
        <v>0</v>
      </c>
      <c r="V9029" s="3">
        <v>6.224400000000001</v>
      </c>
    </row>
    <row r="9030" spans="1:22" ht="14.25" customHeight="1" x14ac:dyDescent="0.25">
      <c r="A9030" s="3">
        <v>9029</v>
      </c>
      <c r="B9030" s="3" t="s">
        <v>10380</v>
      </c>
      <c r="C9030" s="4">
        <f>YEAR(Table_1[[#This Row],[Order Date]])</f>
        <v>2013</v>
      </c>
      <c r="D9030" s="9">
        <v>41535</v>
      </c>
      <c r="E9030" s="3">
        <v>41540</v>
      </c>
      <c r="F9030" s="3" t="s">
        <v>50</v>
      </c>
      <c r="G9030" s="3" t="s">
        <v>235</v>
      </c>
      <c r="H9030" s="3" t="s">
        <v>236</v>
      </c>
      <c r="I9030" s="3" t="s">
        <v>26</v>
      </c>
      <c r="J9030" s="3" t="s">
        <v>27</v>
      </c>
      <c r="K9030" s="3" t="s">
        <v>10381</v>
      </c>
      <c r="L9030" s="3" t="s">
        <v>1245</v>
      </c>
      <c r="M9030" s="3">
        <v>1752</v>
      </c>
      <c r="N9030" s="3" t="s">
        <v>148</v>
      </c>
      <c r="O9030" s="3" t="s">
        <v>1714</v>
      </c>
      <c r="P9030" s="3" t="s">
        <v>32</v>
      </c>
      <c r="Q9030" s="3" t="s">
        <v>65</v>
      </c>
      <c r="R9030" s="3" t="s">
        <v>1715</v>
      </c>
      <c r="S9030" s="3">
        <v>191.82</v>
      </c>
      <c r="T9030" s="3">
        <v>3</v>
      </c>
      <c r="U9030" s="3">
        <v>0</v>
      </c>
      <c r="V9030" s="3">
        <v>61.382399999999997</v>
      </c>
    </row>
    <row r="9031" spans="1:22" ht="14.25" customHeight="1" x14ac:dyDescent="0.25">
      <c r="A9031" s="3">
        <v>9030</v>
      </c>
      <c r="B9031" s="3" t="s">
        <v>10382</v>
      </c>
      <c r="C9031" s="4">
        <f>YEAR(Table_1[[#This Row],[Order Date]])</f>
        <v>2011</v>
      </c>
      <c r="D9031" s="9">
        <v>40742</v>
      </c>
      <c r="E9031" s="3">
        <v>40747</v>
      </c>
      <c r="F9031" s="3" t="s">
        <v>50</v>
      </c>
      <c r="G9031" s="3" t="s">
        <v>6409</v>
      </c>
      <c r="H9031" s="3" t="s">
        <v>6410</v>
      </c>
      <c r="I9031" s="3" t="s">
        <v>26</v>
      </c>
      <c r="J9031" s="3" t="s">
        <v>27</v>
      </c>
      <c r="K9031" s="3" t="s">
        <v>1499</v>
      </c>
      <c r="L9031" s="3" t="s">
        <v>267</v>
      </c>
      <c r="M9031" s="3">
        <v>10801</v>
      </c>
      <c r="N9031" s="3" t="s">
        <v>148</v>
      </c>
      <c r="O9031" s="3" t="s">
        <v>2054</v>
      </c>
      <c r="P9031" s="3" t="s">
        <v>46</v>
      </c>
      <c r="Q9031" s="3" t="s">
        <v>75</v>
      </c>
      <c r="R9031" s="3" t="s">
        <v>2055</v>
      </c>
      <c r="S9031" s="3">
        <v>13.904</v>
      </c>
      <c r="T9031" s="3">
        <v>2</v>
      </c>
      <c r="U9031" s="3">
        <v>0.2</v>
      </c>
      <c r="V9031" s="3">
        <v>4.5187999999999997</v>
      </c>
    </row>
    <row r="9032" spans="1:22" ht="14.25" customHeight="1" x14ac:dyDescent="0.25">
      <c r="A9032" s="3">
        <v>9031</v>
      </c>
      <c r="B9032" s="3" t="s">
        <v>10383</v>
      </c>
      <c r="C9032" s="4">
        <f>YEAR(Table_1[[#This Row],[Order Date]])</f>
        <v>2014</v>
      </c>
      <c r="D9032" s="9">
        <v>41884</v>
      </c>
      <c r="E9032" s="3">
        <v>41884</v>
      </c>
      <c r="F9032" s="3" t="s">
        <v>1290</v>
      </c>
      <c r="G9032" s="3" t="s">
        <v>3847</v>
      </c>
      <c r="H9032" s="3" t="s">
        <v>3848</v>
      </c>
      <c r="I9032" s="3" t="s">
        <v>41</v>
      </c>
      <c r="J9032" s="3" t="s">
        <v>27</v>
      </c>
      <c r="K9032" s="3" t="s">
        <v>95</v>
      </c>
      <c r="L9032" s="3" t="s">
        <v>96</v>
      </c>
      <c r="M9032" s="3">
        <v>98103</v>
      </c>
      <c r="N9032" s="3" t="s">
        <v>44</v>
      </c>
      <c r="O9032" s="3" t="s">
        <v>4613</v>
      </c>
      <c r="P9032" s="3" t="s">
        <v>46</v>
      </c>
      <c r="Q9032" s="3" t="s">
        <v>78</v>
      </c>
      <c r="R9032" s="3" t="s">
        <v>4614</v>
      </c>
      <c r="S9032" s="3">
        <v>314.60000000000002</v>
      </c>
      <c r="T9032" s="3">
        <v>4</v>
      </c>
      <c r="U9032" s="3">
        <v>0</v>
      </c>
      <c r="V9032" s="3">
        <v>103.81799999999998</v>
      </c>
    </row>
    <row r="9033" spans="1:22" ht="14.25" customHeight="1" x14ac:dyDescent="0.25">
      <c r="A9033" s="3">
        <v>9032</v>
      </c>
      <c r="B9033" s="3" t="s">
        <v>10383</v>
      </c>
      <c r="C9033" s="4">
        <f>YEAR(Table_1[[#This Row],[Order Date]])</f>
        <v>2014</v>
      </c>
      <c r="D9033" s="9">
        <v>41884</v>
      </c>
      <c r="E9033" s="3">
        <v>41884</v>
      </c>
      <c r="F9033" s="3" t="s">
        <v>1290</v>
      </c>
      <c r="G9033" s="3" t="s">
        <v>3847</v>
      </c>
      <c r="H9033" s="3" t="s">
        <v>3848</v>
      </c>
      <c r="I9033" s="3" t="s">
        <v>41</v>
      </c>
      <c r="J9033" s="3" t="s">
        <v>27</v>
      </c>
      <c r="K9033" s="3" t="s">
        <v>95</v>
      </c>
      <c r="L9033" s="3" t="s">
        <v>96</v>
      </c>
      <c r="M9033" s="3">
        <v>98103</v>
      </c>
      <c r="N9033" s="3" t="s">
        <v>44</v>
      </c>
      <c r="O9033" s="3" t="s">
        <v>925</v>
      </c>
      <c r="P9033" s="3" t="s">
        <v>32</v>
      </c>
      <c r="Q9033" s="3" t="s">
        <v>56</v>
      </c>
      <c r="R9033" s="3" t="s">
        <v>926</v>
      </c>
      <c r="S9033" s="3">
        <v>283.56</v>
      </c>
      <c r="T9033" s="3">
        <v>4</v>
      </c>
      <c r="U9033" s="3">
        <v>0</v>
      </c>
      <c r="V9033" s="3">
        <v>45.36960000000002</v>
      </c>
    </row>
    <row r="9034" spans="1:22" ht="14.25" customHeight="1" x14ac:dyDescent="0.25">
      <c r="A9034" s="3">
        <v>9033</v>
      </c>
      <c r="B9034" s="3" t="s">
        <v>10384</v>
      </c>
      <c r="C9034" s="4">
        <f>YEAR(Table_1[[#This Row],[Order Date]])</f>
        <v>2014</v>
      </c>
      <c r="D9034" s="9">
        <v>41813</v>
      </c>
      <c r="E9034" s="3">
        <v>41817</v>
      </c>
      <c r="F9034" s="3" t="s">
        <v>50</v>
      </c>
      <c r="G9034" s="3" t="s">
        <v>440</v>
      </c>
      <c r="H9034" s="3" t="s">
        <v>441</v>
      </c>
      <c r="I9034" s="3" t="s">
        <v>102</v>
      </c>
      <c r="J9034" s="3" t="s">
        <v>27</v>
      </c>
      <c r="K9034" s="3" t="s">
        <v>880</v>
      </c>
      <c r="L9034" s="3" t="s">
        <v>238</v>
      </c>
      <c r="M9034" s="3">
        <v>48227</v>
      </c>
      <c r="N9034" s="3" t="s">
        <v>105</v>
      </c>
      <c r="O9034" s="3" t="s">
        <v>35</v>
      </c>
      <c r="P9034" s="3" t="s">
        <v>32</v>
      </c>
      <c r="Q9034" s="3" t="s">
        <v>36</v>
      </c>
      <c r="R9034" s="3" t="s">
        <v>37</v>
      </c>
      <c r="S9034" s="3">
        <v>487.96</v>
      </c>
      <c r="T9034" s="3">
        <v>2</v>
      </c>
      <c r="U9034" s="3">
        <v>0</v>
      </c>
      <c r="V9034" s="3">
        <v>146.38799999999998</v>
      </c>
    </row>
    <row r="9035" spans="1:22" ht="14.25" customHeight="1" x14ac:dyDescent="0.25">
      <c r="A9035" s="3">
        <v>9034</v>
      </c>
      <c r="B9035" s="3" t="s">
        <v>10385</v>
      </c>
      <c r="C9035" s="4">
        <f>YEAR(Table_1[[#This Row],[Order Date]])</f>
        <v>2011</v>
      </c>
      <c r="D9035" s="9">
        <v>40788</v>
      </c>
      <c r="E9035" s="3">
        <v>40793</v>
      </c>
      <c r="F9035" s="3" t="s">
        <v>50</v>
      </c>
      <c r="G9035" s="3" t="s">
        <v>1583</v>
      </c>
      <c r="H9035" s="3" t="s">
        <v>1584</v>
      </c>
      <c r="I9035" s="3" t="s">
        <v>26</v>
      </c>
      <c r="J9035" s="3" t="s">
        <v>27</v>
      </c>
      <c r="K9035" s="3" t="s">
        <v>1706</v>
      </c>
      <c r="L9035" s="3" t="s">
        <v>1707</v>
      </c>
      <c r="M9035" s="3">
        <v>72701</v>
      </c>
      <c r="N9035" s="3" t="s">
        <v>30</v>
      </c>
      <c r="O9035" s="3" t="s">
        <v>4718</v>
      </c>
      <c r="P9035" s="3" t="s">
        <v>46</v>
      </c>
      <c r="Q9035" s="3" t="s">
        <v>75</v>
      </c>
      <c r="R9035" s="3" t="s">
        <v>4719</v>
      </c>
      <c r="S9035" s="3">
        <v>1793.98</v>
      </c>
      <c r="T9035" s="3">
        <v>2</v>
      </c>
      <c r="U9035" s="3">
        <v>0</v>
      </c>
      <c r="V9035" s="3">
        <v>843.17059999999992</v>
      </c>
    </row>
    <row r="9036" spans="1:22" ht="14.25" customHeight="1" x14ac:dyDescent="0.25">
      <c r="A9036" s="3">
        <v>9035</v>
      </c>
      <c r="B9036" s="3" t="s">
        <v>10386</v>
      </c>
      <c r="C9036" s="4">
        <f>YEAR(Table_1[[#This Row],[Order Date]])</f>
        <v>2012</v>
      </c>
      <c r="D9036" s="9">
        <v>41183</v>
      </c>
      <c r="E9036" s="3">
        <v>41187</v>
      </c>
      <c r="F9036" s="3" t="s">
        <v>50</v>
      </c>
      <c r="G9036" s="3" t="s">
        <v>660</v>
      </c>
      <c r="H9036" s="3" t="s">
        <v>661</v>
      </c>
      <c r="I9036" s="3" t="s">
        <v>26</v>
      </c>
      <c r="J9036" s="3" t="s">
        <v>27</v>
      </c>
      <c r="K9036" s="3" t="s">
        <v>1320</v>
      </c>
      <c r="L9036" s="3" t="s">
        <v>211</v>
      </c>
      <c r="M9036" s="3">
        <v>62301</v>
      </c>
      <c r="N9036" s="3" t="s">
        <v>105</v>
      </c>
      <c r="O9036" s="3" t="s">
        <v>5744</v>
      </c>
      <c r="P9036" s="3" t="s">
        <v>46</v>
      </c>
      <c r="Q9036" s="3" t="s">
        <v>75</v>
      </c>
      <c r="R9036" s="3" t="s">
        <v>5745</v>
      </c>
      <c r="S9036" s="3">
        <v>2.9919999999999995</v>
      </c>
      <c r="T9036" s="3">
        <v>4</v>
      </c>
      <c r="U9036" s="3">
        <v>0.8</v>
      </c>
      <c r="V9036" s="3">
        <v>-4.4880000000000013</v>
      </c>
    </row>
    <row r="9037" spans="1:22" ht="14.25" customHeight="1" x14ac:dyDescent="0.25">
      <c r="A9037" s="3">
        <v>9036</v>
      </c>
      <c r="B9037" s="3" t="s">
        <v>10386</v>
      </c>
      <c r="C9037" s="4">
        <f>YEAR(Table_1[[#This Row],[Order Date]])</f>
        <v>2012</v>
      </c>
      <c r="D9037" s="9">
        <v>41183</v>
      </c>
      <c r="E9037" s="3">
        <v>41187</v>
      </c>
      <c r="F9037" s="3" t="s">
        <v>50</v>
      </c>
      <c r="G9037" s="3" t="s">
        <v>660</v>
      </c>
      <c r="H9037" s="3" t="s">
        <v>661</v>
      </c>
      <c r="I9037" s="3" t="s">
        <v>26</v>
      </c>
      <c r="J9037" s="3" t="s">
        <v>27</v>
      </c>
      <c r="K9037" s="3" t="s">
        <v>1320</v>
      </c>
      <c r="L9037" s="3" t="s">
        <v>211</v>
      </c>
      <c r="M9037" s="3">
        <v>62301</v>
      </c>
      <c r="N9037" s="3" t="s">
        <v>105</v>
      </c>
      <c r="O9037" s="3" t="s">
        <v>662</v>
      </c>
      <c r="P9037" s="3" t="s">
        <v>71</v>
      </c>
      <c r="Q9037" s="3" t="s">
        <v>161</v>
      </c>
      <c r="R9037" s="3" t="s">
        <v>663</v>
      </c>
      <c r="S9037" s="3">
        <v>108.76800000000001</v>
      </c>
      <c r="T9037" s="3">
        <v>4</v>
      </c>
      <c r="U9037" s="3">
        <v>0.2</v>
      </c>
      <c r="V9037" s="3">
        <v>2.7191999999999901</v>
      </c>
    </row>
    <row r="9038" spans="1:22" ht="14.25" customHeight="1" x14ac:dyDescent="0.25">
      <c r="A9038" s="3">
        <v>9037</v>
      </c>
      <c r="B9038" s="3" t="s">
        <v>10387</v>
      </c>
      <c r="C9038" s="4">
        <f>YEAR(Table_1[[#This Row],[Order Date]])</f>
        <v>2012</v>
      </c>
      <c r="D9038" s="9">
        <v>41006</v>
      </c>
      <c r="E9038" s="3">
        <v>41009</v>
      </c>
      <c r="F9038" s="3" t="s">
        <v>188</v>
      </c>
      <c r="G9038" s="3" t="s">
        <v>2178</v>
      </c>
      <c r="H9038" s="3" t="s">
        <v>2179</v>
      </c>
      <c r="I9038" s="3" t="s">
        <v>26</v>
      </c>
      <c r="J9038" s="3" t="s">
        <v>27</v>
      </c>
      <c r="K9038" s="3" t="s">
        <v>266</v>
      </c>
      <c r="L9038" s="3" t="s">
        <v>267</v>
      </c>
      <c r="M9038" s="3">
        <v>10035</v>
      </c>
      <c r="N9038" s="3" t="s">
        <v>148</v>
      </c>
      <c r="O9038" s="3" t="s">
        <v>3974</v>
      </c>
      <c r="P9038" s="3" t="s">
        <v>46</v>
      </c>
      <c r="Q9038" s="3" t="s">
        <v>90</v>
      </c>
      <c r="R9038" s="3" t="s">
        <v>3975</v>
      </c>
      <c r="S9038" s="3">
        <v>25.92</v>
      </c>
      <c r="T9038" s="3">
        <v>4</v>
      </c>
      <c r="U9038" s="3">
        <v>0</v>
      </c>
      <c r="V9038" s="3">
        <v>12.441600000000001</v>
      </c>
    </row>
    <row r="9039" spans="1:22" ht="14.25" customHeight="1" x14ac:dyDescent="0.25">
      <c r="A9039" s="3">
        <v>9038</v>
      </c>
      <c r="B9039" s="3" t="s">
        <v>10387</v>
      </c>
      <c r="C9039" s="4">
        <f>YEAR(Table_1[[#This Row],[Order Date]])</f>
        <v>2012</v>
      </c>
      <c r="D9039" s="9">
        <v>41006</v>
      </c>
      <c r="E9039" s="3">
        <v>41009</v>
      </c>
      <c r="F9039" s="3" t="s">
        <v>188</v>
      </c>
      <c r="G9039" s="3" t="s">
        <v>2178</v>
      </c>
      <c r="H9039" s="3" t="s">
        <v>2179</v>
      </c>
      <c r="I9039" s="3" t="s">
        <v>26</v>
      </c>
      <c r="J9039" s="3" t="s">
        <v>27</v>
      </c>
      <c r="K9039" s="3" t="s">
        <v>266</v>
      </c>
      <c r="L9039" s="3" t="s">
        <v>267</v>
      </c>
      <c r="M9039" s="3">
        <v>10035</v>
      </c>
      <c r="N9039" s="3" t="s">
        <v>148</v>
      </c>
      <c r="O9039" s="3" t="s">
        <v>3978</v>
      </c>
      <c r="P9039" s="3" t="s">
        <v>46</v>
      </c>
      <c r="Q9039" s="3" t="s">
        <v>59</v>
      </c>
      <c r="R9039" s="3" t="s">
        <v>3979</v>
      </c>
      <c r="S9039" s="3">
        <v>22.58</v>
      </c>
      <c r="T9039" s="3">
        <v>2</v>
      </c>
      <c r="U9039" s="3">
        <v>0</v>
      </c>
      <c r="V9039" s="3">
        <v>5.8707999999999991</v>
      </c>
    </row>
    <row r="9040" spans="1:22" ht="14.25" customHeight="1" x14ac:dyDescent="0.25">
      <c r="A9040" s="3">
        <v>9039</v>
      </c>
      <c r="B9040" s="3" t="s">
        <v>10388</v>
      </c>
      <c r="C9040" s="4">
        <f>YEAR(Table_1[[#This Row],[Order Date]])</f>
        <v>2014</v>
      </c>
      <c r="D9040" s="9">
        <v>41965</v>
      </c>
      <c r="E9040" s="3">
        <v>41965</v>
      </c>
      <c r="F9040" s="3" t="s">
        <v>1290</v>
      </c>
      <c r="G9040" s="3" t="s">
        <v>4376</v>
      </c>
      <c r="H9040" s="3" t="s">
        <v>4377</v>
      </c>
      <c r="I9040" s="3" t="s">
        <v>26</v>
      </c>
      <c r="J9040" s="3" t="s">
        <v>27</v>
      </c>
      <c r="K9040" s="3" t="s">
        <v>184</v>
      </c>
      <c r="L9040" s="3" t="s">
        <v>104</v>
      </c>
      <c r="M9040" s="3">
        <v>77095</v>
      </c>
      <c r="N9040" s="3" t="s">
        <v>105</v>
      </c>
      <c r="O9040" s="3" t="s">
        <v>1782</v>
      </c>
      <c r="P9040" s="3" t="s">
        <v>71</v>
      </c>
      <c r="Q9040" s="3" t="s">
        <v>72</v>
      </c>
      <c r="R9040" s="3" t="s">
        <v>1783</v>
      </c>
      <c r="S9040" s="3">
        <v>55.176000000000002</v>
      </c>
      <c r="T9040" s="3">
        <v>3</v>
      </c>
      <c r="U9040" s="3">
        <v>0.2</v>
      </c>
      <c r="V9040" s="3">
        <v>-12.414599999999997</v>
      </c>
    </row>
    <row r="9041" spans="1:22" ht="14.25" customHeight="1" x14ac:dyDescent="0.25">
      <c r="A9041" s="3">
        <v>9040</v>
      </c>
      <c r="B9041" s="3" t="s">
        <v>10389</v>
      </c>
      <c r="C9041" s="4">
        <f>YEAR(Table_1[[#This Row],[Order Date]])</f>
        <v>2013</v>
      </c>
      <c r="D9041" s="9">
        <v>41626</v>
      </c>
      <c r="E9041" s="3">
        <v>41630</v>
      </c>
      <c r="F9041" s="3" t="s">
        <v>50</v>
      </c>
      <c r="G9041" s="3" t="s">
        <v>3827</v>
      </c>
      <c r="H9041" s="3" t="s">
        <v>3828</v>
      </c>
      <c r="I9041" s="3" t="s">
        <v>26</v>
      </c>
      <c r="J9041" s="3" t="s">
        <v>27</v>
      </c>
      <c r="K9041" s="3" t="s">
        <v>880</v>
      </c>
      <c r="L9041" s="3" t="s">
        <v>238</v>
      </c>
      <c r="M9041" s="3">
        <v>48205</v>
      </c>
      <c r="N9041" s="3" t="s">
        <v>105</v>
      </c>
      <c r="O9041" s="3" t="s">
        <v>2691</v>
      </c>
      <c r="P9041" s="3" t="s">
        <v>46</v>
      </c>
      <c r="Q9041" s="3" t="s">
        <v>75</v>
      </c>
      <c r="R9041" s="3" t="s">
        <v>2692</v>
      </c>
      <c r="S9041" s="3">
        <v>9892.74</v>
      </c>
      <c r="T9041" s="3">
        <v>13</v>
      </c>
      <c r="U9041" s="3">
        <v>0</v>
      </c>
      <c r="V9041" s="3">
        <v>4946.37</v>
      </c>
    </row>
    <row r="9042" spans="1:22" ht="14.25" customHeight="1" x14ac:dyDescent="0.25">
      <c r="A9042" s="3">
        <v>9041</v>
      </c>
      <c r="B9042" s="3" t="s">
        <v>10390</v>
      </c>
      <c r="C9042" s="4">
        <f>YEAR(Table_1[[#This Row],[Order Date]])</f>
        <v>2011</v>
      </c>
      <c r="D9042" s="9">
        <v>40805</v>
      </c>
      <c r="E9042" s="3">
        <v>40810</v>
      </c>
      <c r="F9042" s="3" t="s">
        <v>50</v>
      </c>
      <c r="G9042" s="3" t="s">
        <v>4592</v>
      </c>
      <c r="H9042" s="3" t="s">
        <v>4593</v>
      </c>
      <c r="I9042" s="3" t="s">
        <v>41</v>
      </c>
      <c r="J9042" s="3" t="s">
        <v>27</v>
      </c>
      <c r="K9042" s="3" t="s">
        <v>8027</v>
      </c>
      <c r="L9042" s="3" t="s">
        <v>310</v>
      </c>
      <c r="M9042" s="3">
        <v>85224</v>
      </c>
      <c r="N9042" s="3" t="s">
        <v>44</v>
      </c>
      <c r="O9042" s="3" t="s">
        <v>4455</v>
      </c>
      <c r="P9042" s="3" t="s">
        <v>32</v>
      </c>
      <c r="Q9042" s="3" t="s">
        <v>56</v>
      </c>
      <c r="R9042" s="3" t="s">
        <v>4456</v>
      </c>
      <c r="S9042" s="3">
        <v>73.915000000000006</v>
      </c>
      <c r="T9042" s="3">
        <v>1</v>
      </c>
      <c r="U9042" s="3">
        <v>0.5</v>
      </c>
      <c r="V9042" s="3">
        <v>-45.827300000000008</v>
      </c>
    </row>
    <row r="9043" spans="1:22" ht="14.25" customHeight="1" x14ac:dyDescent="0.25">
      <c r="A9043" s="3">
        <v>9042</v>
      </c>
      <c r="B9043" s="3" t="s">
        <v>10391</v>
      </c>
      <c r="C9043" s="4">
        <f>YEAR(Table_1[[#This Row],[Order Date]])</f>
        <v>2011</v>
      </c>
      <c r="D9043" s="9">
        <v>40814</v>
      </c>
      <c r="E9043" s="3">
        <v>40819</v>
      </c>
      <c r="F9043" s="3" t="s">
        <v>50</v>
      </c>
      <c r="G9043" s="3" t="s">
        <v>1655</v>
      </c>
      <c r="H9043" s="3" t="s">
        <v>1656</v>
      </c>
      <c r="I9043" s="3" t="s">
        <v>26</v>
      </c>
      <c r="J9043" s="3" t="s">
        <v>27</v>
      </c>
      <c r="K9043" s="3" t="s">
        <v>7238</v>
      </c>
      <c r="L9043" s="3" t="s">
        <v>54</v>
      </c>
      <c r="M9043" s="3">
        <v>33021</v>
      </c>
      <c r="N9043" s="3" t="s">
        <v>30</v>
      </c>
      <c r="O9043" s="3" t="s">
        <v>9187</v>
      </c>
      <c r="P9043" s="3" t="s">
        <v>32</v>
      </c>
      <c r="Q9043" s="3" t="s">
        <v>65</v>
      </c>
      <c r="R9043" s="3" t="s">
        <v>9188</v>
      </c>
      <c r="S9043" s="3">
        <v>337.08800000000002</v>
      </c>
      <c r="T9043" s="3">
        <v>4</v>
      </c>
      <c r="U9043" s="3">
        <v>0.2</v>
      </c>
      <c r="V9043" s="3">
        <v>16.854399999999984</v>
      </c>
    </row>
    <row r="9044" spans="1:22" ht="14.25" customHeight="1" x14ac:dyDescent="0.25">
      <c r="A9044" s="3">
        <v>9043</v>
      </c>
      <c r="B9044" s="3" t="s">
        <v>10392</v>
      </c>
      <c r="C9044" s="4">
        <f>YEAR(Table_1[[#This Row],[Order Date]])</f>
        <v>2012</v>
      </c>
      <c r="D9044" s="9">
        <v>41174</v>
      </c>
      <c r="E9044" s="3">
        <v>41178</v>
      </c>
      <c r="F9044" s="3" t="s">
        <v>23</v>
      </c>
      <c r="G9044" s="3" t="s">
        <v>1318</v>
      </c>
      <c r="H9044" s="3" t="s">
        <v>1319</v>
      </c>
      <c r="I9044" s="3" t="s">
        <v>41</v>
      </c>
      <c r="J9044" s="3" t="s">
        <v>27</v>
      </c>
      <c r="K9044" s="3" t="s">
        <v>42</v>
      </c>
      <c r="L9044" s="3" t="s">
        <v>43</v>
      </c>
      <c r="M9044" s="3">
        <v>90049</v>
      </c>
      <c r="N9044" s="3" t="s">
        <v>44</v>
      </c>
      <c r="O9044" s="3" t="s">
        <v>2195</v>
      </c>
      <c r="P9044" s="3" t="s">
        <v>46</v>
      </c>
      <c r="Q9044" s="3" t="s">
        <v>78</v>
      </c>
      <c r="R9044" s="3" t="s">
        <v>2196</v>
      </c>
      <c r="S9044" s="3">
        <v>61.44</v>
      </c>
      <c r="T9044" s="3">
        <v>3</v>
      </c>
      <c r="U9044" s="3">
        <v>0</v>
      </c>
      <c r="V9044" s="3">
        <v>16.588799999999999</v>
      </c>
    </row>
    <row r="9045" spans="1:22" ht="14.25" customHeight="1" x14ac:dyDescent="0.25">
      <c r="A9045" s="3">
        <v>9044</v>
      </c>
      <c r="B9045" s="3" t="s">
        <v>10393</v>
      </c>
      <c r="C9045" s="4">
        <f>YEAR(Table_1[[#This Row],[Order Date]])</f>
        <v>2013</v>
      </c>
      <c r="D9045" s="9">
        <v>41586</v>
      </c>
      <c r="E9045" s="3">
        <v>41592</v>
      </c>
      <c r="F9045" s="3" t="s">
        <v>50</v>
      </c>
      <c r="G9045" s="3" t="s">
        <v>4236</v>
      </c>
      <c r="H9045" s="3" t="s">
        <v>4237</v>
      </c>
      <c r="I9045" s="3" t="s">
        <v>41</v>
      </c>
      <c r="J9045" s="3" t="s">
        <v>27</v>
      </c>
      <c r="K9045" s="3" t="s">
        <v>127</v>
      </c>
      <c r="L9045" s="3" t="s">
        <v>43</v>
      </c>
      <c r="M9045" s="3">
        <v>94122</v>
      </c>
      <c r="N9045" s="3" t="s">
        <v>44</v>
      </c>
      <c r="O9045" s="3" t="s">
        <v>1311</v>
      </c>
      <c r="P9045" s="3" t="s">
        <v>71</v>
      </c>
      <c r="Q9045" s="3" t="s">
        <v>161</v>
      </c>
      <c r="R9045" s="3" t="s">
        <v>1312</v>
      </c>
      <c r="S9045" s="3">
        <v>479.97</v>
      </c>
      <c r="T9045" s="3">
        <v>3</v>
      </c>
      <c r="U9045" s="3">
        <v>0</v>
      </c>
      <c r="V9045" s="3">
        <v>163.18979999999999</v>
      </c>
    </row>
    <row r="9046" spans="1:22" ht="14.25" customHeight="1" x14ac:dyDescent="0.25">
      <c r="A9046" s="3">
        <v>9045</v>
      </c>
      <c r="B9046" s="3" t="s">
        <v>10394</v>
      </c>
      <c r="C9046" s="4">
        <f>YEAR(Table_1[[#This Row],[Order Date]])</f>
        <v>2014</v>
      </c>
      <c r="D9046" s="9">
        <v>41990</v>
      </c>
      <c r="E9046" s="3">
        <v>41994</v>
      </c>
      <c r="F9046" s="3" t="s">
        <v>23</v>
      </c>
      <c r="G9046" s="3" t="s">
        <v>3025</v>
      </c>
      <c r="H9046" s="3" t="s">
        <v>3026</v>
      </c>
      <c r="I9046" s="3" t="s">
        <v>41</v>
      </c>
      <c r="J9046" s="3" t="s">
        <v>27</v>
      </c>
      <c r="K9046" s="3" t="s">
        <v>5030</v>
      </c>
      <c r="L9046" s="3" t="s">
        <v>43</v>
      </c>
      <c r="M9046" s="3">
        <v>94086</v>
      </c>
      <c r="N9046" s="3" t="s">
        <v>44</v>
      </c>
      <c r="O9046" s="3" t="s">
        <v>5744</v>
      </c>
      <c r="P9046" s="3" t="s">
        <v>46</v>
      </c>
      <c r="Q9046" s="3" t="s">
        <v>75</v>
      </c>
      <c r="R9046" s="3" t="s">
        <v>5745</v>
      </c>
      <c r="S9046" s="3">
        <v>5.9840000000000009</v>
      </c>
      <c r="T9046" s="3">
        <v>2</v>
      </c>
      <c r="U9046" s="3">
        <v>0.2</v>
      </c>
      <c r="V9046" s="3">
        <v>2.2439999999999998</v>
      </c>
    </row>
    <row r="9047" spans="1:22" ht="14.25" customHeight="1" x14ac:dyDescent="0.25">
      <c r="A9047" s="3">
        <v>9046</v>
      </c>
      <c r="B9047" s="3" t="s">
        <v>10394</v>
      </c>
      <c r="C9047" s="4">
        <f>YEAR(Table_1[[#This Row],[Order Date]])</f>
        <v>2014</v>
      </c>
      <c r="D9047" s="9">
        <v>41990</v>
      </c>
      <c r="E9047" s="3">
        <v>41994</v>
      </c>
      <c r="F9047" s="3" t="s">
        <v>23</v>
      </c>
      <c r="G9047" s="3" t="s">
        <v>3025</v>
      </c>
      <c r="H9047" s="3" t="s">
        <v>3026</v>
      </c>
      <c r="I9047" s="3" t="s">
        <v>41</v>
      </c>
      <c r="J9047" s="3" t="s">
        <v>27</v>
      </c>
      <c r="K9047" s="3" t="s">
        <v>5030</v>
      </c>
      <c r="L9047" s="3" t="s">
        <v>43</v>
      </c>
      <c r="M9047" s="3">
        <v>94086</v>
      </c>
      <c r="N9047" s="3" t="s">
        <v>44</v>
      </c>
      <c r="O9047" s="3" t="s">
        <v>5331</v>
      </c>
      <c r="P9047" s="3" t="s">
        <v>71</v>
      </c>
      <c r="Q9047" s="3" t="s">
        <v>161</v>
      </c>
      <c r="R9047" s="3" t="s">
        <v>5332</v>
      </c>
      <c r="S9047" s="3">
        <v>189.95000000000002</v>
      </c>
      <c r="T9047" s="3">
        <v>5</v>
      </c>
      <c r="U9047" s="3">
        <v>0</v>
      </c>
      <c r="V9047" s="3">
        <v>45.587999999999994</v>
      </c>
    </row>
    <row r="9048" spans="1:22" ht="14.25" customHeight="1" x14ac:dyDescent="0.25">
      <c r="A9048" s="3">
        <v>9047</v>
      </c>
      <c r="B9048" s="3" t="s">
        <v>10394</v>
      </c>
      <c r="C9048" s="4">
        <f>YEAR(Table_1[[#This Row],[Order Date]])</f>
        <v>2014</v>
      </c>
      <c r="D9048" s="9">
        <v>41990</v>
      </c>
      <c r="E9048" s="3">
        <v>41994</v>
      </c>
      <c r="F9048" s="3" t="s">
        <v>23</v>
      </c>
      <c r="G9048" s="3" t="s">
        <v>3025</v>
      </c>
      <c r="H9048" s="3" t="s">
        <v>3026</v>
      </c>
      <c r="I9048" s="3" t="s">
        <v>41</v>
      </c>
      <c r="J9048" s="3" t="s">
        <v>27</v>
      </c>
      <c r="K9048" s="3" t="s">
        <v>5030</v>
      </c>
      <c r="L9048" s="3" t="s">
        <v>43</v>
      </c>
      <c r="M9048" s="3">
        <v>94086</v>
      </c>
      <c r="N9048" s="3" t="s">
        <v>44</v>
      </c>
      <c r="O9048" s="3" t="s">
        <v>2464</v>
      </c>
      <c r="P9048" s="3" t="s">
        <v>71</v>
      </c>
      <c r="Q9048" s="3" t="s">
        <v>161</v>
      </c>
      <c r="R9048" s="3" t="s">
        <v>2465</v>
      </c>
      <c r="S9048" s="3">
        <v>149.94999999999999</v>
      </c>
      <c r="T9048" s="3">
        <v>5</v>
      </c>
      <c r="U9048" s="3">
        <v>0</v>
      </c>
      <c r="V9048" s="3">
        <v>31.489499999999992</v>
      </c>
    </row>
    <row r="9049" spans="1:22" ht="14.25" customHeight="1" x14ac:dyDescent="0.25">
      <c r="A9049" s="3">
        <v>9048</v>
      </c>
      <c r="B9049" s="3" t="s">
        <v>10394</v>
      </c>
      <c r="C9049" s="4">
        <f>YEAR(Table_1[[#This Row],[Order Date]])</f>
        <v>2014</v>
      </c>
      <c r="D9049" s="9">
        <v>41990</v>
      </c>
      <c r="E9049" s="3">
        <v>41994</v>
      </c>
      <c r="F9049" s="3" t="s">
        <v>23</v>
      </c>
      <c r="G9049" s="3" t="s">
        <v>3025</v>
      </c>
      <c r="H9049" s="3" t="s">
        <v>3026</v>
      </c>
      <c r="I9049" s="3" t="s">
        <v>41</v>
      </c>
      <c r="J9049" s="3" t="s">
        <v>27</v>
      </c>
      <c r="K9049" s="3" t="s">
        <v>5030</v>
      </c>
      <c r="L9049" s="3" t="s">
        <v>43</v>
      </c>
      <c r="M9049" s="3">
        <v>94086</v>
      </c>
      <c r="N9049" s="3" t="s">
        <v>44</v>
      </c>
      <c r="O9049" s="3" t="s">
        <v>2966</v>
      </c>
      <c r="P9049" s="3" t="s">
        <v>46</v>
      </c>
      <c r="Q9049" s="3" t="s">
        <v>68</v>
      </c>
      <c r="R9049" s="3" t="s">
        <v>2967</v>
      </c>
      <c r="S9049" s="3">
        <v>29.950000000000003</v>
      </c>
      <c r="T9049" s="3">
        <v>5</v>
      </c>
      <c r="U9049" s="3">
        <v>0</v>
      </c>
      <c r="V9049" s="3">
        <v>8.6854999999999993</v>
      </c>
    </row>
    <row r="9050" spans="1:22" ht="14.25" customHeight="1" x14ac:dyDescent="0.25">
      <c r="A9050" s="3">
        <v>9049</v>
      </c>
      <c r="B9050" s="3" t="s">
        <v>10394</v>
      </c>
      <c r="C9050" s="4">
        <f>YEAR(Table_1[[#This Row],[Order Date]])</f>
        <v>2014</v>
      </c>
      <c r="D9050" s="9">
        <v>41990</v>
      </c>
      <c r="E9050" s="3">
        <v>41994</v>
      </c>
      <c r="F9050" s="3" t="s">
        <v>23</v>
      </c>
      <c r="G9050" s="3" t="s">
        <v>3025</v>
      </c>
      <c r="H9050" s="3" t="s">
        <v>3026</v>
      </c>
      <c r="I9050" s="3" t="s">
        <v>41</v>
      </c>
      <c r="J9050" s="3" t="s">
        <v>27</v>
      </c>
      <c r="K9050" s="3" t="s">
        <v>5030</v>
      </c>
      <c r="L9050" s="3" t="s">
        <v>43</v>
      </c>
      <c r="M9050" s="3">
        <v>94086</v>
      </c>
      <c r="N9050" s="3" t="s">
        <v>44</v>
      </c>
      <c r="O9050" s="3" t="s">
        <v>8458</v>
      </c>
      <c r="P9050" s="3" t="s">
        <v>46</v>
      </c>
      <c r="Q9050" s="3" t="s">
        <v>47</v>
      </c>
      <c r="R9050" s="3" t="s">
        <v>8459</v>
      </c>
      <c r="S9050" s="3">
        <v>44.400000000000006</v>
      </c>
      <c r="T9050" s="3">
        <v>3</v>
      </c>
      <c r="U9050" s="3">
        <v>0</v>
      </c>
      <c r="V9050" s="3">
        <v>22.200000000000003</v>
      </c>
    </row>
    <row r="9051" spans="1:22" ht="14.25" customHeight="1" x14ac:dyDescent="0.25">
      <c r="A9051" s="3">
        <v>9050</v>
      </c>
      <c r="B9051" s="3" t="s">
        <v>10395</v>
      </c>
      <c r="C9051" s="4">
        <f>YEAR(Table_1[[#This Row],[Order Date]])</f>
        <v>2011</v>
      </c>
      <c r="D9051" s="9">
        <v>40807</v>
      </c>
      <c r="E9051" s="3">
        <v>40811</v>
      </c>
      <c r="F9051" s="3" t="s">
        <v>50</v>
      </c>
      <c r="G9051" s="3" t="s">
        <v>2969</v>
      </c>
      <c r="H9051" s="3" t="s">
        <v>2970</v>
      </c>
      <c r="I9051" s="3" t="s">
        <v>102</v>
      </c>
      <c r="J9051" s="3" t="s">
        <v>27</v>
      </c>
      <c r="K9051" s="3" t="s">
        <v>266</v>
      </c>
      <c r="L9051" s="3" t="s">
        <v>267</v>
      </c>
      <c r="M9051" s="3">
        <v>10011</v>
      </c>
      <c r="N9051" s="3" t="s">
        <v>148</v>
      </c>
      <c r="O9051" s="3" t="s">
        <v>2589</v>
      </c>
      <c r="P9051" s="3" t="s">
        <v>46</v>
      </c>
      <c r="Q9051" s="3" t="s">
        <v>68</v>
      </c>
      <c r="R9051" s="3" t="s">
        <v>2590</v>
      </c>
      <c r="S9051" s="3">
        <v>66.03</v>
      </c>
      <c r="T9051" s="3">
        <v>3</v>
      </c>
      <c r="U9051" s="3">
        <v>0</v>
      </c>
      <c r="V9051" s="3">
        <v>17.1678</v>
      </c>
    </row>
    <row r="9052" spans="1:22" ht="14.25" customHeight="1" x14ac:dyDescent="0.25">
      <c r="A9052" s="3">
        <v>9051</v>
      </c>
      <c r="B9052" s="3" t="s">
        <v>10396</v>
      </c>
      <c r="C9052" s="4">
        <f>YEAR(Table_1[[#This Row],[Order Date]])</f>
        <v>2012</v>
      </c>
      <c r="D9052" s="9">
        <v>41047</v>
      </c>
      <c r="E9052" s="3">
        <v>41051</v>
      </c>
      <c r="F9052" s="3" t="s">
        <v>50</v>
      </c>
      <c r="G9052" s="3" t="s">
        <v>2672</v>
      </c>
      <c r="H9052" s="3" t="s">
        <v>2673</v>
      </c>
      <c r="I9052" s="3" t="s">
        <v>41</v>
      </c>
      <c r="J9052" s="3" t="s">
        <v>27</v>
      </c>
      <c r="K9052" s="3" t="s">
        <v>42</v>
      </c>
      <c r="L9052" s="3" t="s">
        <v>43</v>
      </c>
      <c r="M9052" s="3">
        <v>90004</v>
      </c>
      <c r="N9052" s="3" t="s">
        <v>44</v>
      </c>
      <c r="O9052" s="3" t="s">
        <v>1434</v>
      </c>
      <c r="P9052" s="3" t="s">
        <v>46</v>
      </c>
      <c r="Q9052" s="3" t="s">
        <v>90</v>
      </c>
      <c r="R9052" s="3" t="s">
        <v>1435</v>
      </c>
      <c r="S9052" s="3">
        <v>10.86</v>
      </c>
      <c r="T9052" s="3">
        <v>2</v>
      </c>
      <c r="U9052" s="3">
        <v>0</v>
      </c>
      <c r="V9052" s="3">
        <v>5.3213999999999997</v>
      </c>
    </row>
    <row r="9053" spans="1:22" ht="14.25" customHeight="1" x14ac:dyDescent="0.25">
      <c r="A9053" s="3">
        <v>9052</v>
      </c>
      <c r="B9053" s="3" t="s">
        <v>10397</v>
      </c>
      <c r="C9053" s="4">
        <f>YEAR(Table_1[[#This Row],[Order Date]])</f>
        <v>2011</v>
      </c>
      <c r="D9053" s="9">
        <v>40628</v>
      </c>
      <c r="E9053" s="3">
        <v>40633</v>
      </c>
      <c r="F9053" s="3" t="s">
        <v>23</v>
      </c>
      <c r="G9053" s="3" t="s">
        <v>3856</v>
      </c>
      <c r="H9053" s="3" t="s">
        <v>3857</v>
      </c>
      <c r="I9053" s="3" t="s">
        <v>41</v>
      </c>
      <c r="J9053" s="3" t="s">
        <v>27</v>
      </c>
      <c r="K9053" s="3" t="s">
        <v>127</v>
      </c>
      <c r="L9053" s="3" t="s">
        <v>43</v>
      </c>
      <c r="M9053" s="3">
        <v>94122</v>
      </c>
      <c r="N9053" s="3" t="s">
        <v>44</v>
      </c>
      <c r="O9053" s="3" t="s">
        <v>5013</v>
      </c>
      <c r="P9053" s="3" t="s">
        <v>46</v>
      </c>
      <c r="Q9053" s="3" t="s">
        <v>68</v>
      </c>
      <c r="R9053" s="3" t="s">
        <v>5014</v>
      </c>
      <c r="S9053" s="3">
        <v>3.36</v>
      </c>
      <c r="T9053" s="3">
        <v>2</v>
      </c>
      <c r="U9053" s="3">
        <v>0</v>
      </c>
      <c r="V9053" s="3">
        <v>0.83999999999999986</v>
      </c>
    </row>
    <row r="9054" spans="1:22" ht="14.25" customHeight="1" x14ac:dyDescent="0.25">
      <c r="A9054" s="3">
        <v>9053</v>
      </c>
      <c r="B9054" s="3" t="s">
        <v>10397</v>
      </c>
      <c r="C9054" s="4">
        <f>YEAR(Table_1[[#This Row],[Order Date]])</f>
        <v>2011</v>
      </c>
      <c r="D9054" s="9">
        <v>40628</v>
      </c>
      <c r="E9054" s="3">
        <v>40633</v>
      </c>
      <c r="F9054" s="3" t="s">
        <v>23</v>
      </c>
      <c r="G9054" s="3" t="s">
        <v>3856</v>
      </c>
      <c r="H9054" s="3" t="s">
        <v>3857</v>
      </c>
      <c r="I9054" s="3" t="s">
        <v>41</v>
      </c>
      <c r="J9054" s="3" t="s">
        <v>27</v>
      </c>
      <c r="K9054" s="3" t="s">
        <v>127</v>
      </c>
      <c r="L9054" s="3" t="s">
        <v>43</v>
      </c>
      <c r="M9054" s="3">
        <v>94122</v>
      </c>
      <c r="N9054" s="3" t="s">
        <v>44</v>
      </c>
      <c r="O9054" s="3" t="s">
        <v>232</v>
      </c>
      <c r="P9054" s="3" t="s">
        <v>46</v>
      </c>
      <c r="Q9054" s="3" t="s">
        <v>75</v>
      </c>
      <c r="R9054" s="3" t="s">
        <v>233</v>
      </c>
      <c r="S9054" s="3">
        <v>27.936000000000003</v>
      </c>
      <c r="T9054" s="3">
        <v>4</v>
      </c>
      <c r="U9054" s="3">
        <v>0.2</v>
      </c>
      <c r="V9054" s="3">
        <v>9.4283999999999963</v>
      </c>
    </row>
    <row r="9055" spans="1:22" ht="14.25" customHeight="1" x14ac:dyDescent="0.25">
      <c r="A9055" s="3">
        <v>9054</v>
      </c>
      <c r="B9055" s="3" t="s">
        <v>10397</v>
      </c>
      <c r="C9055" s="4">
        <f>YEAR(Table_1[[#This Row],[Order Date]])</f>
        <v>2011</v>
      </c>
      <c r="D9055" s="9">
        <v>40628</v>
      </c>
      <c r="E9055" s="3">
        <v>40633</v>
      </c>
      <c r="F9055" s="3" t="s">
        <v>23</v>
      </c>
      <c r="G9055" s="3" t="s">
        <v>3856</v>
      </c>
      <c r="H9055" s="3" t="s">
        <v>3857</v>
      </c>
      <c r="I9055" s="3" t="s">
        <v>41</v>
      </c>
      <c r="J9055" s="3" t="s">
        <v>27</v>
      </c>
      <c r="K9055" s="3" t="s">
        <v>127</v>
      </c>
      <c r="L9055" s="3" t="s">
        <v>43</v>
      </c>
      <c r="M9055" s="3">
        <v>94122</v>
      </c>
      <c r="N9055" s="3" t="s">
        <v>44</v>
      </c>
      <c r="O9055" s="3" t="s">
        <v>8519</v>
      </c>
      <c r="P9055" s="3" t="s">
        <v>71</v>
      </c>
      <c r="Q9055" s="3" t="s">
        <v>72</v>
      </c>
      <c r="R9055" s="3" t="s">
        <v>8520</v>
      </c>
      <c r="S9055" s="3">
        <v>28.783999999999999</v>
      </c>
      <c r="T9055" s="3">
        <v>2</v>
      </c>
      <c r="U9055" s="3">
        <v>0.2</v>
      </c>
      <c r="V9055" s="3">
        <v>2.878400000000001</v>
      </c>
    </row>
    <row r="9056" spans="1:22" ht="14.25" customHeight="1" x14ac:dyDescent="0.25">
      <c r="A9056" s="3">
        <v>9055</v>
      </c>
      <c r="B9056" s="3" t="s">
        <v>10398</v>
      </c>
      <c r="C9056" s="4">
        <f>YEAR(Table_1[[#This Row],[Order Date]])</f>
        <v>2014</v>
      </c>
      <c r="D9056" s="9">
        <v>41905</v>
      </c>
      <c r="E9056" s="3">
        <v>41911</v>
      </c>
      <c r="F9056" s="3" t="s">
        <v>50</v>
      </c>
      <c r="G9056" s="3" t="s">
        <v>2648</v>
      </c>
      <c r="H9056" s="3" t="s">
        <v>2649</v>
      </c>
      <c r="I9056" s="3" t="s">
        <v>26</v>
      </c>
      <c r="J9056" s="3" t="s">
        <v>27</v>
      </c>
      <c r="K9056" s="3" t="s">
        <v>2542</v>
      </c>
      <c r="L9056" s="3" t="s">
        <v>43</v>
      </c>
      <c r="M9056" s="3">
        <v>92704</v>
      </c>
      <c r="N9056" s="3" t="s">
        <v>44</v>
      </c>
      <c r="O9056" s="3" t="s">
        <v>577</v>
      </c>
      <c r="P9056" s="3" t="s">
        <v>46</v>
      </c>
      <c r="Q9056" s="3" t="s">
        <v>578</v>
      </c>
      <c r="R9056" s="3" t="s">
        <v>579</v>
      </c>
      <c r="S9056" s="3">
        <v>21.96</v>
      </c>
      <c r="T9056" s="3">
        <v>2</v>
      </c>
      <c r="U9056" s="3">
        <v>0</v>
      </c>
      <c r="V9056" s="3">
        <v>6.1488000000000014</v>
      </c>
    </row>
    <row r="9057" spans="1:22" ht="14.25" customHeight="1" x14ac:dyDescent="0.25">
      <c r="A9057" s="3">
        <v>9056</v>
      </c>
      <c r="B9057" s="3" t="s">
        <v>10399</v>
      </c>
      <c r="C9057" s="4">
        <f>YEAR(Table_1[[#This Row],[Order Date]])</f>
        <v>2012</v>
      </c>
      <c r="D9057" s="9">
        <v>41164</v>
      </c>
      <c r="E9057" s="3">
        <v>41169</v>
      </c>
      <c r="F9057" s="3" t="s">
        <v>23</v>
      </c>
      <c r="G9057" s="3" t="s">
        <v>965</v>
      </c>
      <c r="H9057" s="3" t="s">
        <v>966</v>
      </c>
      <c r="I9057" s="3" t="s">
        <v>26</v>
      </c>
      <c r="J9057" s="3" t="s">
        <v>27</v>
      </c>
      <c r="K9057" s="3" t="s">
        <v>95</v>
      </c>
      <c r="L9057" s="3" t="s">
        <v>96</v>
      </c>
      <c r="M9057" s="3">
        <v>98103</v>
      </c>
      <c r="N9057" s="3" t="s">
        <v>44</v>
      </c>
      <c r="O9057" s="3" t="s">
        <v>3556</v>
      </c>
      <c r="P9057" s="3" t="s">
        <v>71</v>
      </c>
      <c r="Q9057" s="3" t="s">
        <v>161</v>
      </c>
      <c r="R9057" s="3" t="s">
        <v>3557</v>
      </c>
      <c r="S9057" s="3">
        <v>21.98</v>
      </c>
      <c r="T9057" s="3">
        <v>2</v>
      </c>
      <c r="U9057" s="3">
        <v>0</v>
      </c>
      <c r="V9057" s="3">
        <v>8.5722000000000005</v>
      </c>
    </row>
    <row r="9058" spans="1:22" ht="14.25" customHeight="1" x14ac:dyDescent="0.25">
      <c r="A9058" s="3">
        <v>9057</v>
      </c>
      <c r="B9058" s="3" t="s">
        <v>10400</v>
      </c>
      <c r="C9058" s="4">
        <f>YEAR(Table_1[[#This Row],[Order Date]])</f>
        <v>2012</v>
      </c>
      <c r="D9058" s="9">
        <v>41215</v>
      </c>
      <c r="E9058" s="3">
        <v>41217</v>
      </c>
      <c r="F9058" s="3" t="s">
        <v>188</v>
      </c>
      <c r="G9058" s="3" t="s">
        <v>4443</v>
      </c>
      <c r="H9058" s="3" t="s">
        <v>4444</v>
      </c>
      <c r="I9058" s="3" t="s">
        <v>102</v>
      </c>
      <c r="J9058" s="3" t="s">
        <v>27</v>
      </c>
      <c r="K9058" s="3" t="s">
        <v>266</v>
      </c>
      <c r="L9058" s="3" t="s">
        <v>267</v>
      </c>
      <c r="M9058" s="3">
        <v>10011</v>
      </c>
      <c r="N9058" s="3" t="s">
        <v>148</v>
      </c>
      <c r="O9058" s="3" t="s">
        <v>9131</v>
      </c>
      <c r="P9058" s="3" t="s">
        <v>32</v>
      </c>
      <c r="Q9058" s="3" t="s">
        <v>36</v>
      </c>
      <c r="R9058" s="3" t="s">
        <v>9132</v>
      </c>
      <c r="S9058" s="3">
        <v>2621.3220000000001</v>
      </c>
      <c r="T9058" s="3">
        <v>11</v>
      </c>
      <c r="U9058" s="3">
        <v>0.1</v>
      </c>
      <c r="V9058" s="3">
        <v>553.39019999999982</v>
      </c>
    </row>
    <row r="9059" spans="1:22" ht="14.25" customHeight="1" x14ac:dyDescent="0.25">
      <c r="A9059" s="3">
        <v>9058</v>
      </c>
      <c r="B9059" s="3" t="s">
        <v>10401</v>
      </c>
      <c r="C9059" s="4">
        <f>YEAR(Table_1[[#This Row],[Order Date]])</f>
        <v>2012</v>
      </c>
      <c r="D9059" s="9">
        <v>41202</v>
      </c>
      <c r="E9059" s="3">
        <v>41206</v>
      </c>
      <c r="F9059" s="3" t="s">
        <v>50</v>
      </c>
      <c r="G9059" s="3" t="s">
        <v>5810</v>
      </c>
      <c r="H9059" s="3" t="s">
        <v>5811</v>
      </c>
      <c r="I9059" s="3" t="s">
        <v>26</v>
      </c>
      <c r="J9059" s="3" t="s">
        <v>27</v>
      </c>
      <c r="K9059" s="3" t="s">
        <v>42</v>
      </c>
      <c r="L9059" s="3" t="s">
        <v>43</v>
      </c>
      <c r="M9059" s="3">
        <v>90045</v>
      </c>
      <c r="N9059" s="3" t="s">
        <v>44</v>
      </c>
      <c r="O9059" s="3" t="s">
        <v>7621</v>
      </c>
      <c r="P9059" s="3" t="s">
        <v>32</v>
      </c>
      <c r="Q9059" s="3" t="s">
        <v>65</v>
      </c>
      <c r="R9059" s="3" t="s">
        <v>7622</v>
      </c>
      <c r="S9059" s="3">
        <v>74.759999999999991</v>
      </c>
      <c r="T9059" s="3">
        <v>7</v>
      </c>
      <c r="U9059" s="3">
        <v>0</v>
      </c>
      <c r="V9059" s="3">
        <v>23.923199999999994</v>
      </c>
    </row>
    <row r="9060" spans="1:22" ht="14.25" customHeight="1" x14ac:dyDescent="0.25">
      <c r="A9060" s="3">
        <v>9059</v>
      </c>
      <c r="B9060" s="3" t="s">
        <v>10401</v>
      </c>
      <c r="C9060" s="4">
        <f>YEAR(Table_1[[#This Row],[Order Date]])</f>
        <v>2012</v>
      </c>
      <c r="D9060" s="9">
        <v>41202</v>
      </c>
      <c r="E9060" s="3">
        <v>41206</v>
      </c>
      <c r="F9060" s="3" t="s">
        <v>50</v>
      </c>
      <c r="G9060" s="3" t="s">
        <v>5810</v>
      </c>
      <c r="H9060" s="3" t="s">
        <v>5811</v>
      </c>
      <c r="I9060" s="3" t="s">
        <v>26</v>
      </c>
      <c r="J9060" s="3" t="s">
        <v>27</v>
      </c>
      <c r="K9060" s="3" t="s">
        <v>42</v>
      </c>
      <c r="L9060" s="3" t="s">
        <v>43</v>
      </c>
      <c r="M9060" s="3">
        <v>90045</v>
      </c>
      <c r="N9060" s="3" t="s">
        <v>44</v>
      </c>
      <c r="O9060" s="3" t="s">
        <v>8316</v>
      </c>
      <c r="P9060" s="3" t="s">
        <v>32</v>
      </c>
      <c r="Q9060" s="3" t="s">
        <v>56</v>
      </c>
      <c r="R9060" s="3" t="s">
        <v>8317</v>
      </c>
      <c r="S9060" s="3">
        <v>364.77600000000007</v>
      </c>
      <c r="T9060" s="3">
        <v>3</v>
      </c>
      <c r="U9060" s="3">
        <v>0.2</v>
      </c>
      <c r="V9060" s="3">
        <v>27.358200000000011</v>
      </c>
    </row>
    <row r="9061" spans="1:22" ht="14.25" customHeight="1" x14ac:dyDescent="0.25">
      <c r="A9061" s="3">
        <v>9060</v>
      </c>
      <c r="B9061" s="3" t="s">
        <v>10402</v>
      </c>
      <c r="C9061" s="4">
        <f>YEAR(Table_1[[#This Row],[Order Date]])</f>
        <v>2013</v>
      </c>
      <c r="D9061" s="9">
        <v>41440</v>
      </c>
      <c r="E9061" s="3">
        <v>41444</v>
      </c>
      <c r="F9061" s="3" t="s">
        <v>50</v>
      </c>
      <c r="G9061" s="3" t="s">
        <v>2140</v>
      </c>
      <c r="H9061" s="3" t="s">
        <v>2141</v>
      </c>
      <c r="I9061" s="3" t="s">
        <v>41</v>
      </c>
      <c r="J9061" s="3" t="s">
        <v>27</v>
      </c>
      <c r="K9061" s="3" t="s">
        <v>95</v>
      </c>
      <c r="L9061" s="3" t="s">
        <v>96</v>
      </c>
      <c r="M9061" s="3">
        <v>98103</v>
      </c>
      <c r="N9061" s="3" t="s">
        <v>44</v>
      </c>
      <c r="O9061" s="3" t="s">
        <v>3489</v>
      </c>
      <c r="P9061" s="3" t="s">
        <v>32</v>
      </c>
      <c r="Q9061" s="3" t="s">
        <v>56</v>
      </c>
      <c r="R9061" s="3" t="s">
        <v>3490</v>
      </c>
      <c r="S9061" s="3">
        <v>1115.17</v>
      </c>
      <c r="T9061" s="3">
        <v>7</v>
      </c>
      <c r="U9061" s="3">
        <v>0</v>
      </c>
      <c r="V9061" s="3">
        <v>334.55099999999993</v>
      </c>
    </row>
    <row r="9062" spans="1:22" ht="14.25" customHeight="1" x14ac:dyDescent="0.25">
      <c r="A9062" s="3">
        <v>9061</v>
      </c>
      <c r="B9062" s="3" t="s">
        <v>10403</v>
      </c>
      <c r="C9062" s="4">
        <f>YEAR(Table_1[[#This Row],[Order Date]])</f>
        <v>2012</v>
      </c>
      <c r="D9062" s="9">
        <v>41233</v>
      </c>
      <c r="E9062" s="3">
        <v>41234</v>
      </c>
      <c r="F9062" s="3" t="s">
        <v>188</v>
      </c>
      <c r="G9062" s="3" t="s">
        <v>2420</v>
      </c>
      <c r="H9062" s="3" t="s">
        <v>2421</v>
      </c>
      <c r="I9062" s="3" t="s">
        <v>41</v>
      </c>
      <c r="J9062" s="3" t="s">
        <v>27</v>
      </c>
      <c r="K9062" s="3" t="s">
        <v>947</v>
      </c>
      <c r="L9062" s="3" t="s">
        <v>43</v>
      </c>
      <c r="M9062" s="3">
        <v>92024</v>
      </c>
      <c r="N9062" s="3" t="s">
        <v>44</v>
      </c>
      <c r="O9062" s="3" t="s">
        <v>3542</v>
      </c>
      <c r="P9062" s="3" t="s">
        <v>46</v>
      </c>
      <c r="Q9062" s="3" t="s">
        <v>75</v>
      </c>
      <c r="R9062" s="3" t="s">
        <v>3543</v>
      </c>
      <c r="S9062" s="3">
        <v>89.696000000000012</v>
      </c>
      <c r="T9062" s="3">
        <v>4</v>
      </c>
      <c r="U9062" s="3">
        <v>0.2</v>
      </c>
      <c r="V9062" s="3">
        <v>33.635999999999996</v>
      </c>
    </row>
    <row r="9063" spans="1:22" ht="14.25" customHeight="1" x14ac:dyDescent="0.25">
      <c r="A9063" s="3">
        <v>9062</v>
      </c>
      <c r="B9063" s="3" t="s">
        <v>10403</v>
      </c>
      <c r="C9063" s="4">
        <f>YEAR(Table_1[[#This Row],[Order Date]])</f>
        <v>2012</v>
      </c>
      <c r="D9063" s="9">
        <v>41233</v>
      </c>
      <c r="E9063" s="3">
        <v>41234</v>
      </c>
      <c r="F9063" s="3" t="s">
        <v>188</v>
      </c>
      <c r="G9063" s="3" t="s">
        <v>2420</v>
      </c>
      <c r="H9063" s="3" t="s">
        <v>2421</v>
      </c>
      <c r="I9063" s="3" t="s">
        <v>41</v>
      </c>
      <c r="J9063" s="3" t="s">
        <v>27</v>
      </c>
      <c r="K9063" s="3" t="s">
        <v>947</v>
      </c>
      <c r="L9063" s="3" t="s">
        <v>43</v>
      </c>
      <c r="M9063" s="3">
        <v>92024</v>
      </c>
      <c r="N9063" s="3" t="s">
        <v>44</v>
      </c>
      <c r="O9063" s="3" t="s">
        <v>257</v>
      </c>
      <c r="P9063" s="3" t="s">
        <v>46</v>
      </c>
      <c r="Q9063" s="3" t="s">
        <v>47</v>
      </c>
      <c r="R9063" s="3" t="s">
        <v>258</v>
      </c>
      <c r="S9063" s="3">
        <v>50.12</v>
      </c>
      <c r="T9063" s="3">
        <v>4</v>
      </c>
      <c r="U9063" s="3">
        <v>0</v>
      </c>
      <c r="V9063" s="3">
        <v>23.556399999999996</v>
      </c>
    </row>
    <row r="9064" spans="1:22" ht="14.25" customHeight="1" x14ac:dyDescent="0.25">
      <c r="A9064" s="3">
        <v>9063</v>
      </c>
      <c r="B9064" s="3" t="s">
        <v>10404</v>
      </c>
      <c r="C9064" s="4">
        <f>YEAR(Table_1[[#This Row],[Order Date]])</f>
        <v>2013</v>
      </c>
      <c r="D9064" s="9">
        <v>41333</v>
      </c>
      <c r="E9064" s="3">
        <v>41340</v>
      </c>
      <c r="F9064" s="3" t="s">
        <v>50</v>
      </c>
      <c r="G9064" s="3" t="s">
        <v>5799</v>
      </c>
      <c r="H9064" s="3" t="s">
        <v>5800</v>
      </c>
      <c r="I9064" s="3" t="s">
        <v>41</v>
      </c>
      <c r="J9064" s="3" t="s">
        <v>27</v>
      </c>
      <c r="K9064" s="3" t="s">
        <v>266</v>
      </c>
      <c r="L9064" s="3" t="s">
        <v>267</v>
      </c>
      <c r="M9064" s="3">
        <v>10035</v>
      </c>
      <c r="N9064" s="3" t="s">
        <v>148</v>
      </c>
      <c r="O9064" s="3" t="s">
        <v>3244</v>
      </c>
      <c r="P9064" s="3" t="s">
        <v>46</v>
      </c>
      <c r="Q9064" s="3" t="s">
        <v>269</v>
      </c>
      <c r="R9064" s="3" t="s">
        <v>186</v>
      </c>
      <c r="S9064" s="3">
        <v>36.480000000000004</v>
      </c>
      <c r="T9064" s="3">
        <v>6</v>
      </c>
      <c r="U9064" s="3">
        <v>0</v>
      </c>
      <c r="V9064" s="3">
        <v>18.240000000000002</v>
      </c>
    </row>
    <row r="9065" spans="1:22" ht="14.25" customHeight="1" x14ac:dyDescent="0.25">
      <c r="A9065" s="3">
        <v>9064</v>
      </c>
      <c r="B9065" s="3" t="s">
        <v>10405</v>
      </c>
      <c r="C9065" s="4">
        <f>YEAR(Table_1[[#This Row],[Order Date]])</f>
        <v>2011</v>
      </c>
      <c r="D9065" s="9">
        <v>40830</v>
      </c>
      <c r="E9065" s="3">
        <v>40836</v>
      </c>
      <c r="F9065" s="3" t="s">
        <v>50</v>
      </c>
      <c r="G9065" s="3" t="s">
        <v>1842</v>
      </c>
      <c r="H9065" s="3" t="s">
        <v>1843</v>
      </c>
      <c r="I9065" s="3" t="s">
        <v>26</v>
      </c>
      <c r="J9065" s="3" t="s">
        <v>27</v>
      </c>
      <c r="K9065" s="3" t="s">
        <v>303</v>
      </c>
      <c r="L9065" s="3" t="s">
        <v>211</v>
      </c>
      <c r="M9065" s="3">
        <v>60653</v>
      </c>
      <c r="N9065" s="3" t="s">
        <v>105</v>
      </c>
      <c r="O9065" s="3" t="s">
        <v>5415</v>
      </c>
      <c r="P9065" s="3" t="s">
        <v>46</v>
      </c>
      <c r="Q9065" s="3" t="s">
        <v>90</v>
      </c>
      <c r="R9065" s="3" t="s">
        <v>5416</v>
      </c>
      <c r="S9065" s="3">
        <v>322.19200000000001</v>
      </c>
      <c r="T9065" s="3">
        <v>13</v>
      </c>
      <c r="U9065" s="3">
        <v>0.2</v>
      </c>
      <c r="V9065" s="3">
        <v>100.68499999999997</v>
      </c>
    </row>
    <row r="9066" spans="1:22" ht="14.25" customHeight="1" x14ac:dyDescent="0.25">
      <c r="A9066" s="3">
        <v>9065</v>
      </c>
      <c r="B9066" s="3" t="s">
        <v>10405</v>
      </c>
      <c r="C9066" s="4">
        <f>YEAR(Table_1[[#This Row],[Order Date]])</f>
        <v>2011</v>
      </c>
      <c r="D9066" s="9">
        <v>40830</v>
      </c>
      <c r="E9066" s="3">
        <v>40836</v>
      </c>
      <c r="F9066" s="3" t="s">
        <v>50</v>
      </c>
      <c r="G9066" s="3" t="s">
        <v>1842</v>
      </c>
      <c r="H9066" s="3" t="s">
        <v>1843</v>
      </c>
      <c r="I9066" s="3" t="s">
        <v>26</v>
      </c>
      <c r="J9066" s="3" t="s">
        <v>27</v>
      </c>
      <c r="K9066" s="3" t="s">
        <v>303</v>
      </c>
      <c r="L9066" s="3" t="s">
        <v>211</v>
      </c>
      <c r="M9066" s="3">
        <v>60653</v>
      </c>
      <c r="N9066" s="3" t="s">
        <v>105</v>
      </c>
      <c r="O9066" s="3" t="s">
        <v>794</v>
      </c>
      <c r="P9066" s="3" t="s">
        <v>46</v>
      </c>
      <c r="Q9066" s="3" t="s">
        <v>75</v>
      </c>
      <c r="R9066" s="3" t="s">
        <v>795</v>
      </c>
      <c r="S9066" s="3">
        <v>2.9459999999999993</v>
      </c>
      <c r="T9066" s="3">
        <v>3</v>
      </c>
      <c r="U9066" s="3">
        <v>0.8</v>
      </c>
      <c r="V9066" s="3">
        <v>-4.8609000000000009</v>
      </c>
    </row>
    <row r="9067" spans="1:22" ht="14.25" customHeight="1" x14ac:dyDescent="0.25">
      <c r="A9067" s="3">
        <v>9066</v>
      </c>
      <c r="B9067" s="3" t="s">
        <v>10405</v>
      </c>
      <c r="C9067" s="4">
        <f>YEAR(Table_1[[#This Row],[Order Date]])</f>
        <v>2011</v>
      </c>
      <c r="D9067" s="9">
        <v>40830</v>
      </c>
      <c r="E9067" s="3">
        <v>40836</v>
      </c>
      <c r="F9067" s="3" t="s">
        <v>50</v>
      </c>
      <c r="G9067" s="3" t="s">
        <v>1842</v>
      </c>
      <c r="H9067" s="3" t="s">
        <v>1843</v>
      </c>
      <c r="I9067" s="3" t="s">
        <v>26</v>
      </c>
      <c r="J9067" s="3" t="s">
        <v>27</v>
      </c>
      <c r="K9067" s="3" t="s">
        <v>303</v>
      </c>
      <c r="L9067" s="3" t="s">
        <v>211</v>
      </c>
      <c r="M9067" s="3">
        <v>60653</v>
      </c>
      <c r="N9067" s="3" t="s">
        <v>105</v>
      </c>
      <c r="O9067" s="3" t="s">
        <v>5437</v>
      </c>
      <c r="P9067" s="3" t="s">
        <v>46</v>
      </c>
      <c r="Q9067" s="3" t="s">
        <v>90</v>
      </c>
      <c r="R9067" s="3" t="s">
        <v>5438</v>
      </c>
      <c r="S9067" s="3">
        <v>19.136000000000003</v>
      </c>
      <c r="T9067" s="3">
        <v>4</v>
      </c>
      <c r="U9067" s="3">
        <v>0.2</v>
      </c>
      <c r="V9067" s="3">
        <v>6.9367999999999999</v>
      </c>
    </row>
    <row r="9068" spans="1:22" ht="14.25" customHeight="1" x14ac:dyDescent="0.25">
      <c r="A9068" s="3">
        <v>9067</v>
      </c>
      <c r="B9068" s="3" t="s">
        <v>10406</v>
      </c>
      <c r="C9068" s="4">
        <f>YEAR(Table_1[[#This Row],[Order Date]])</f>
        <v>2014</v>
      </c>
      <c r="D9068" s="9">
        <v>41786</v>
      </c>
      <c r="E9068" s="3">
        <v>41790</v>
      </c>
      <c r="F9068" s="3" t="s">
        <v>50</v>
      </c>
      <c r="G9068" s="3" t="s">
        <v>2460</v>
      </c>
      <c r="H9068" s="3" t="s">
        <v>2461</v>
      </c>
      <c r="I9068" s="3" t="s">
        <v>26</v>
      </c>
      <c r="J9068" s="3" t="s">
        <v>27</v>
      </c>
      <c r="K9068" s="3" t="s">
        <v>3323</v>
      </c>
      <c r="L9068" s="3" t="s">
        <v>319</v>
      </c>
      <c r="M9068" s="3">
        <v>22801</v>
      </c>
      <c r="N9068" s="3" t="s">
        <v>30</v>
      </c>
      <c r="O9068" s="3" t="s">
        <v>6872</v>
      </c>
      <c r="P9068" s="3" t="s">
        <v>71</v>
      </c>
      <c r="Q9068" s="3" t="s">
        <v>161</v>
      </c>
      <c r="R9068" s="3" t="s">
        <v>6873</v>
      </c>
      <c r="S9068" s="3">
        <v>23.08</v>
      </c>
      <c r="T9068" s="3">
        <v>2</v>
      </c>
      <c r="U9068" s="3">
        <v>0</v>
      </c>
      <c r="V9068" s="3">
        <v>6.9239999999999995</v>
      </c>
    </row>
    <row r="9069" spans="1:22" ht="14.25" customHeight="1" x14ac:dyDescent="0.25">
      <c r="A9069" s="3">
        <v>9068</v>
      </c>
      <c r="B9069" s="3" t="s">
        <v>10407</v>
      </c>
      <c r="C9069" s="4">
        <f>YEAR(Table_1[[#This Row],[Order Date]])</f>
        <v>2013</v>
      </c>
      <c r="D9069" s="9">
        <v>41309</v>
      </c>
      <c r="E9069" s="3">
        <v>41315</v>
      </c>
      <c r="F9069" s="3" t="s">
        <v>50</v>
      </c>
      <c r="G9069" s="3" t="s">
        <v>2757</v>
      </c>
      <c r="H9069" s="3" t="s">
        <v>2758</v>
      </c>
      <c r="I9069" s="3" t="s">
        <v>26</v>
      </c>
      <c r="J9069" s="3" t="s">
        <v>27</v>
      </c>
      <c r="K9069" s="3" t="s">
        <v>3374</v>
      </c>
      <c r="L9069" s="3" t="s">
        <v>2735</v>
      </c>
      <c r="M9069" s="3">
        <v>20852</v>
      </c>
      <c r="N9069" s="3" t="s">
        <v>148</v>
      </c>
      <c r="O9069" s="3" t="s">
        <v>5833</v>
      </c>
      <c r="P9069" s="3" t="s">
        <v>71</v>
      </c>
      <c r="Q9069" s="3" t="s">
        <v>72</v>
      </c>
      <c r="R9069" s="3" t="s">
        <v>5834</v>
      </c>
      <c r="S9069" s="3">
        <v>90.48</v>
      </c>
      <c r="T9069" s="3">
        <v>2</v>
      </c>
      <c r="U9069" s="3">
        <v>0</v>
      </c>
      <c r="V9069" s="3">
        <v>23.524799999999999</v>
      </c>
    </row>
    <row r="9070" spans="1:22" ht="14.25" customHeight="1" x14ac:dyDescent="0.25">
      <c r="A9070" s="3">
        <v>9069</v>
      </c>
      <c r="B9070" s="3" t="s">
        <v>10408</v>
      </c>
      <c r="C9070" s="4">
        <f>YEAR(Table_1[[#This Row],[Order Date]])</f>
        <v>2013</v>
      </c>
      <c r="D9070" s="9">
        <v>41520</v>
      </c>
      <c r="E9070" s="3">
        <v>41523</v>
      </c>
      <c r="F9070" s="3" t="s">
        <v>23</v>
      </c>
      <c r="G9070" s="3" t="s">
        <v>676</v>
      </c>
      <c r="H9070" s="3" t="s">
        <v>677</v>
      </c>
      <c r="I9070" s="3" t="s">
        <v>26</v>
      </c>
      <c r="J9070" s="3" t="s">
        <v>27</v>
      </c>
      <c r="K9070" s="3" t="s">
        <v>1377</v>
      </c>
      <c r="L9070" s="3" t="s">
        <v>96</v>
      </c>
      <c r="M9070" s="3">
        <v>98198</v>
      </c>
      <c r="N9070" s="3" t="s">
        <v>44</v>
      </c>
      <c r="O9070" s="3" t="s">
        <v>261</v>
      </c>
      <c r="P9070" s="3" t="s">
        <v>32</v>
      </c>
      <c r="Q9070" s="3" t="s">
        <v>36</v>
      </c>
      <c r="R9070" s="3" t="s">
        <v>262</v>
      </c>
      <c r="S9070" s="3">
        <v>215.976</v>
      </c>
      <c r="T9070" s="3">
        <v>3</v>
      </c>
      <c r="U9070" s="3">
        <v>0.2</v>
      </c>
      <c r="V9070" s="3">
        <v>-2.6997000000000355</v>
      </c>
    </row>
    <row r="9071" spans="1:22" ht="14.25" customHeight="1" x14ac:dyDescent="0.25">
      <c r="A9071" s="3">
        <v>9070</v>
      </c>
      <c r="B9071" s="3" t="s">
        <v>10408</v>
      </c>
      <c r="C9071" s="4">
        <f>YEAR(Table_1[[#This Row],[Order Date]])</f>
        <v>2013</v>
      </c>
      <c r="D9071" s="9">
        <v>41520</v>
      </c>
      <c r="E9071" s="3">
        <v>41523</v>
      </c>
      <c r="F9071" s="3" t="s">
        <v>23</v>
      </c>
      <c r="G9071" s="3" t="s">
        <v>676</v>
      </c>
      <c r="H9071" s="3" t="s">
        <v>677</v>
      </c>
      <c r="I9071" s="3" t="s">
        <v>26</v>
      </c>
      <c r="J9071" s="3" t="s">
        <v>27</v>
      </c>
      <c r="K9071" s="3" t="s">
        <v>1377</v>
      </c>
      <c r="L9071" s="3" t="s">
        <v>96</v>
      </c>
      <c r="M9071" s="3">
        <v>98198</v>
      </c>
      <c r="N9071" s="3" t="s">
        <v>44</v>
      </c>
      <c r="O9071" s="3" t="s">
        <v>7511</v>
      </c>
      <c r="P9071" s="3" t="s">
        <v>46</v>
      </c>
      <c r="Q9071" s="3" t="s">
        <v>173</v>
      </c>
      <c r="R9071" s="3" t="s">
        <v>7512</v>
      </c>
      <c r="S9071" s="3">
        <v>65.94</v>
      </c>
      <c r="T9071" s="3">
        <v>3</v>
      </c>
      <c r="U9071" s="3">
        <v>0</v>
      </c>
      <c r="V9071" s="3">
        <v>30.991800000000001</v>
      </c>
    </row>
    <row r="9072" spans="1:22" ht="14.25" customHeight="1" x14ac:dyDescent="0.25">
      <c r="A9072" s="3">
        <v>9071</v>
      </c>
      <c r="B9072" s="3" t="s">
        <v>10409</v>
      </c>
      <c r="C9072" s="4">
        <f>YEAR(Table_1[[#This Row],[Order Date]])</f>
        <v>2014</v>
      </c>
      <c r="D9072" s="9">
        <v>41978</v>
      </c>
      <c r="E9072" s="3">
        <v>41979</v>
      </c>
      <c r="F9072" s="3" t="s">
        <v>188</v>
      </c>
      <c r="G9072" s="3" t="s">
        <v>6982</v>
      </c>
      <c r="H9072" s="3" t="s">
        <v>6983</v>
      </c>
      <c r="I9072" s="3" t="s">
        <v>41</v>
      </c>
      <c r="J9072" s="3" t="s">
        <v>27</v>
      </c>
      <c r="K9072" s="3" t="s">
        <v>146</v>
      </c>
      <c r="L9072" s="3" t="s">
        <v>147</v>
      </c>
      <c r="M9072" s="3">
        <v>19134</v>
      </c>
      <c r="N9072" s="3" t="s">
        <v>148</v>
      </c>
      <c r="O9072" s="3" t="s">
        <v>1134</v>
      </c>
      <c r="P9072" s="3" t="s">
        <v>32</v>
      </c>
      <c r="Q9072" s="3" t="s">
        <v>65</v>
      </c>
      <c r="R9072" s="3" t="s">
        <v>1135</v>
      </c>
      <c r="S9072" s="3">
        <v>11.352000000000002</v>
      </c>
      <c r="T9072" s="3">
        <v>3</v>
      </c>
      <c r="U9072" s="3">
        <v>0.2</v>
      </c>
      <c r="V9072" s="3">
        <v>2.6961000000000008</v>
      </c>
    </row>
    <row r="9073" spans="1:22" ht="14.25" customHeight="1" x14ac:dyDescent="0.25">
      <c r="A9073" s="3">
        <v>9072</v>
      </c>
      <c r="B9073" s="3" t="s">
        <v>10410</v>
      </c>
      <c r="C9073" s="4">
        <f>YEAR(Table_1[[#This Row],[Order Date]])</f>
        <v>2012</v>
      </c>
      <c r="D9073" s="9">
        <v>41072</v>
      </c>
      <c r="E9073" s="3">
        <v>41076</v>
      </c>
      <c r="F9073" s="3" t="s">
        <v>50</v>
      </c>
      <c r="G9073" s="3" t="s">
        <v>3758</v>
      </c>
      <c r="H9073" s="3" t="s">
        <v>3759</v>
      </c>
      <c r="I9073" s="3" t="s">
        <v>102</v>
      </c>
      <c r="J9073" s="3" t="s">
        <v>27</v>
      </c>
      <c r="K9073" s="3" t="s">
        <v>497</v>
      </c>
      <c r="L9073" s="3" t="s">
        <v>254</v>
      </c>
      <c r="M9073" s="3">
        <v>47201</v>
      </c>
      <c r="N9073" s="3" t="s">
        <v>105</v>
      </c>
      <c r="O9073" s="3" t="s">
        <v>2240</v>
      </c>
      <c r="P9073" s="3" t="s">
        <v>46</v>
      </c>
      <c r="Q9073" s="3" t="s">
        <v>59</v>
      </c>
      <c r="R9073" s="3" t="s">
        <v>2241</v>
      </c>
      <c r="S9073" s="3">
        <v>24.56</v>
      </c>
      <c r="T9073" s="3">
        <v>2</v>
      </c>
      <c r="U9073" s="3">
        <v>0</v>
      </c>
      <c r="V9073" s="3">
        <v>6.8767999999999994</v>
      </c>
    </row>
    <row r="9074" spans="1:22" ht="14.25" customHeight="1" x14ac:dyDescent="0.25">
      <c r="A9074" s="3">
        <v>9073</v>
      </c>
      <c r="B9074" s="3" t="s">
        <v>10411</v>
      </c>
      <c r="C9074" s="4">
        <f>YEAR(Table_1[[#This Row],[Order Date]])</f>
        <v>2013</v>
      </c>
      <c r="D9074" s="9">
        <v>41522</v>
      </c>
      <c r="E9074" s="3">
        <v>41526</v>
      </c>
      <c r="F9074" s="3" t="s">
        <v>50</v>
      </c>
      <c r="G9074" s="3" t="s">
        <v>3934</v>
      </c>
      <c r="H9074" s="3" t="s">
        <v>3935</v>
      </c>
      <c r="I9074" s="3" t="s">
        <v>26</v>
      </c>
      <c r="J9074" s="3" t="s">
        <v>27</v>
      </c>
      <c r="K9074" s="3" t="s">
        <v>318</v>
      </c>
      <c r="L9074" s="3" t="s">
        <v>596</v>
      </c>
      <c r="M9074" s="3">
        <v>65807</v>
      </c>
      <c r="N9074" s="3" t="s">
        <v>105</v>
      </c>
      <c r="O9074" s="3" t="s">
        <v>6103</v>
      </c>
      <c r="P9074" s="3" t="s">
        <v>46</v>
      </c>
      <c r="Q9074" s="3" t="s">
        <v>173</v>
      </c>
      <c r="R9074" s="3" t="s">
        <v>186</v>
      </c>
      <c r="S9074" s="3">
        <v>16.559999999999999</v>
      </c>
      <c r="T9074" s="3">
        <v>2</v>
      </c>
      <c r="U9074" s="3">
        <v>0</v>
      </c>
      <c r="V9074" s="3">
        <v>7.783199999999999</v>
      </c>
    </row>
    <row r="9075" spans="1:22" ht="14.25" customHeight="1" x14ac:dyDescent="0.25">
      <c r="A9075" s="3">
        <v>9074</v>
      </c>
      <c r="B9075" s="3" t="s">
        <v>10411</v>
      </c>
      <c r="C9075" s="4">
        <f>YEAR(Table_1[[#This Row],[Order Date]])</f>
        <v>2013</v>
      </c>
      <c r="D9075" s="9">
        <v>41522</v>
      </c>
      <c r="E9075" s="3">
        <v>41526</v>
      </c>
      <c r="F9075" s="3" t="s">
        <v>50</v>
      </c>
      <c r="G9075" s="3" t="s">
        <v>3934</v>
      </c>
      <c r="H9075" s="3" t="s">
        <v>3935</v>
      </c>
      <c r="I9075" s="3" t="s">
        <v>26</v>
      </c>
      <c r="J9075" s="3" t="s">
        <v>27</v>
      </c>
      <c r="K9075" s="3" t="s">
        <v>318</v>
      </c>
      <c r="L9075" s="3" t="s">
        <v>596</v>
      </c>
      <c r="M9075" s="3">
        <v>65807</v>
      </c>
      <c r="N9075" s="3" t="s">
        <v>105</v>
      </c>
      <c r="O9075" s="3" t="s">
        <v>856</v>
      </c>
      <c r="P9075" s="3" t="s">
        <v>71</v>
      </c>
      <c r="Q9075" s="3" t="s">
        <v>161</v>
      </c>
      <c r="R9075" s="3" t="s">
        <v>857</v>
      </c>
      <c r="S9075" s="3">
        <v>279.95</v>
      </c>
      <c r="T9075" s="3">
        <v>5</v>
      </c>
      <c r="U9075" s="3">
        <v>0</v>
      </c>
      <c r="V9075" s="3">
        <v>67.188000000000017</v>
      </c>
    </row>
    <row r="9076" spans="1:22" ht="14.25" customHeight="1" x14ac:dyDescent="0.25">
      <c r="A9076" s="3">
        <v>9075</v>
      </c>
      <c r="B9076" s="3" t="s">
        <v>10412</v>
      </c>
      <c r="C9076" s="4">
        <f>YEAR(Table_1[[#This Row],[Order Date]])</f>
        <v>2011</v>
      </c>
      <c r="D9076" s="9">
        <v>40654</v>
      </c>
      <c r="E9076" s="3">
        <v>40659</v>
      </c>
      <c r="F9076" s="3" t="s">
        <v>50</v>
      </c>
      <c r="G9076" s="3" t="s">
        <v>5168</v>
      </c>
      <c r="H9076" s="3" t="s">
        <v>5169</v>
      </c>
      <c r="I9076" s="3" t="s">
        <v>41</v>
      </c>
      <c r="J9076" s="3" t="s">
        <v>27</v>
      </c>
      <c r="K9076" s="3" t="s">
        <v>28</v>
      </c>
      <c r="L9076" s="3" t="s">
        <v>29</v>
      </c>
      <c r="M9076" s="3">
        <v>42420</v>
      </c>
      <c r="N9076" s="3" t="s">
        <v>30</v>
      </c>
      <c r="O9076" s="3" t="s">
        <v>3688</v>
      </c>
      <c r="P9076" s="3" t="s">
        <v>46</v>
      </c>
      <c r="Q9076" s="3" t="s">
        <v>59</v>
      </c>
      <c r="R9076" s="3" t="s">
        <v>3689</v>
      </c>
      <c r="S9076" s="3">
        <v>828.83999999999992</v>
      </c>
      <c r="T9076" s="3">
        <v>6</v>
      </c>
      <c r="U9076" s="3">
        <v>0</v>
      </c>
      <c r="V9076" s="3">
        <v>0</v>
      </c>
    </row>
    <row r="9077" spans="1:22" ht="14.25" customHeight="1" x14ac:dyDescent="0.25">
      <c r="A9077" s="3">
        <v>9076</v>
      </c>
      <c r="B9077" s="3" t="s">
        <v>10413</v>
      </c>
      <c r="C9077" s="4">
        <f>YEAR(Table_1[[#This Row],[Order Date]])</f>
        <v>2012</v>
      </c>
      <c r="D9077" s="9">
        <v>41218</v>
      </c>
      <c r="E9077" s="3">
        <v>41221</v>
      </c>
      <c r="F9077" s="3" t="s">
        <v>188</v>
      </c>
      <c r="G9077" s="3" t="s">
        <v>4852</v>
      </c>
      <c r="H9077" s="3" t="s">
        <v>4853</v>
      </c>
      <c r="I9077" s="3" t="s">
        <v>26</v>
      </c>
      <c r="J9077" s="3" t="s">
        <v>27</v>
      </c>
      <c r="K9077" s="3" t="s">
        <v>1119</v>
      </c>
      <c r="L9077" s="3" t="s">
        <v>498</v>
      </c>
      <c r="M9077" s="3">
        <v>44107</v>
      </c>
      <c r="N9077" s="3" t="s">
        <v>148</v>
      </c>
      <c r="O9077" s="3" t="s">
        <v>1522</v>
      </c>
      <c r="P9077" s="3" t="s">
        <v>46</v>
      </c>
      <c r="Q9077" s="3" t="s">
        <v>75</v>
      </c>
      <c r="R9077" s="3" t="s">
        <v>1523</v>
      </c>
      <c r="S9077" s="3">
        <v>7.218</v>
      </c>
      <c r="T9077" s="3">
        <v>3</v>
      </c>
      <c r="U9077" s="3">
        <v>0.7</v>
      </c>
      <c r="V9077" s="3">
        <v>-5.5338000000000012</v>
      </c>
    </row>
    <row r="9078" spans="1:22" ht="14.25" customHeight="1" x14ac:dyDescent="0.25">
      <c r="A9078" s="3">
        <v>9077</v>
      </c>
      <c r="B9078" s="3" t="s">
        <v>10413</v>
      </c>
      <c r="C9078" s="4">
        <f>YEAR(Table_1[[#This Row],[Order Date]])</f>
        <v>2012</v>
      </c>
      <c r="D9078" s="9">
        <v>41218</v>
      </c>
      <c r="E9078" s="3">
        <v>41221</v>
      </c>
      <c r="F9078" s="3" t="s">
        <v>188</v>
      </c>
      <c r="G9078" s="3" t="s">
        <v>4852</v>
      </c>
      <c r="H9078" s="3" t="s">
        <v>4853</v>
      </c>
      <c r="I9078" s="3" t="s">
        <v>26</v>
      </c>
      <c r="J9078" s="3" t="s">
        <v>27</v>
      </c>
      <c r="K9078" s="3" t="s">
        <v>1119</v>
      </c>
      <c r="L9078" s="3" t="s">
        <v>498</v>
      </c>
      <c r="M9078" s="3">
        <v>44107</v>
      </c>
      <c r="N9078" s="3" t="s">
        <v>148</v>
      </c>
      <c r="O9078" s="3" t="s">
        <v>8573</v>
      </c>
      <c r="P9078" s="3" t="s">
        <v>46</v>
      </c>
      <c r="Q9078" s="3" t="s">
        <v>578</v>
      </c>
      <c r="R9078" s="3" t="s">
        <v>8574</v>
      </c>
      <c r="S9078" s="3">
        <v>27.200000000000003</v>
      </c>
      <c r="T9078" s="3">
        <v>4</v>
      </c>
      <c r="U9078" s="3">
        <v>0.2</v>
      </c>
      <c r="V9078" s="3">
        <v>2.0399999999999991</v>
      </c>
    </row>
    <row r="9079" spans="1:22" ht="14.25" customHeight="1" x14ac:dyDescent="0.25">
      <c r="A9079" s="3">
        <v>9078</v>
      </c>
      <c r="B9079" s="3" t="s">
        <v>10414</v>
      </c>
      <c r="C9079" s="4">
        <f>YEAR(Table_1[[#This Row],[Order Date]])</f>
        <v>2011</v>
      </c>
      <c r="D9079" s="9">
        <v>40850</v>
      </c>
      <c r="E9079" s="3">
        <v>40854</v>
      </c>
      <c r="F9079" s="3" t="s">
        <v>50</v>
      </c>
      <c r="G9079" s="3" t="s">
        <v>628</v>
      </c>
      <c r="H9079" s="3" t="s">
        <v>629</v>
      </c>
      <c r="I9079" s="3" t="s">
        <v>41</v>
      </c>
      <c r="J9079" s="3" t="s">
        <v>27</v>
      </c>
      <c r="K9079" s="3" t="s">
        <v>2530</v>
      </c>
      <c r="L9079" s="3" t="s">
        <v>138</v>
      </c>
      <c r="M9079" s="3">
        <v>68104</v>
      </c>
      <c r="N9079" s="3" t="s">
        <v>105</v>
      </c>
      <c r="O9079" s="3" t="s">
        <v>4167</v>
      </c>
      <c r="P9079" s="3" t="s">
        <v>71</v>
      </c>
      <c r="Q9079" s="3" t="s">
        <v>161</v>
      </c>
      <c r="R9079" s="3" t="s">
        <v>4168</v>
      </c>
      <c r="S9079" s="3">
        <v>89.97</v>
      </c>
      <c r="T9079" s="3">
        <v>3</v>
      </c>
      <c r="U9079" s="3">
        <v>0</v>
      </c>
      <c r="V9079" s="3">
        <v>18.893699999999995</v>
      </c>
    </row>
    <row r="9080" spans="1:22" ht="14.25" customHeight="1" x14ac:dyDescent="0.25">
      <c r="A9080" s="3">
        <v>9079</v>
      </c>
      <c r="B9080" s="3" t="s">
        <v>10415</v>
      </c>
      <c r="C9080" s="4">
        <f>YEAR(Table_1[[#This Row],[Order Date]])</f>
        <v>2013</v>
      </c>
      <c r="D9080" s="9">
        <v>41321</v>
      </c>
      <c r="E9080" s="3">
        <v>41328</v>
      </c>
      <c r="F9080" s="3" t="s">
        <v>50</v>
      </c>
      <c r="G9080" s="3" t="s">
        <v>4625</v>
      </c>
      <c r="H9080" s="3" t="s">
        <v>4626</v>
      </c>
      <c r="I9080" s="3" t="s">
        <v>26</v>
      </c>
      <c r="J9080" s="3" t="s">
        <v>27</v>
      </c>
      <c r="K9080" s="3" t="s">
        <v>28</v>
      </c>
      <c r="L9080" s="3" t="s">
        <v>29</v>
      </c>
      <c r="M9080" s="3">
        <v>42420</v>
      </c>
      <c r="N9080" s="3" t="s">
        <v>30</v>
      </c>
      <c r="O9080" s="3" t="s">
        <v>553</v>
      </c>
      <c r="P9080" s="3" t="s">
        <v>32</v>
      </c>
      <c r="Q9080" s="3" t="s">
        <v>65</v>
      </c>
      <c r="R9080" s="3" t="s">
        <v>554</v>
      </c>
      <c r="S9080" s="3">
        <v>318.08</v>
      </c>
      <c r="T9080" s="3">
        <v>4</v>
      </c>
      <c r="U9080" s="3">
        <v>0</v>
      </c>
      <c r="V9080" s="3">
        <v>34.988799999999969</v>
      </c>
    </row>
    <row r="9081" spans="1:22" ht="14.25" customHeight="1" x14ac:dyDescent="0.25">
      <c r="A9081" s="3">
        <v>9080</v>
      </c>
      <c r="B9081" s="3" t="s">
        <v>10415</v>
      </c>
      <c r="C9081" s="4">
        <f>YEAR(Table_1[[#This Row],[Order Date]])</f>
        <v>2013</v>
      </c>
      <c r="D9081" s="9">
        <v>41321</v>
      </c>
      <c r="E9081" s="3">
        <v>41328</v>
      </c>
      <c r="F9081" s="3" t="s">
        <v>50</v>
      </c>
      <c r="G9081" s="3" t="s">
        <v>4625</v>
      </c>
      <c r="H9081" s="3" t="s">
        <v>4626</v>
      </c>
      <c r="I9081" s="3" t="s">
        <v>26</v>
      </c>
      <c r="J9081" s="3" t="s">
        <v>27</v>
      </c>
      <c r="K9081" s="3" t="s">
        <v>28</v>
      </c>
      <c r="L9081" s="3" t="s">
        <v>29</v>
      </c>
      <c r="M9081" s="3">
        <v>42420</v>
      </c>
      <c r="N9081" s="3" t="s">
        <v>30</v>
      </c>
      <c r="O9081" s="3" t="s">
        <v>1294</v>
      </c>
      <c r="P9081" s="3" t="s">
        <v>46</v>
      </c>
      <c r="Q9081" s="3" t="s">
        <v>75</v>
      </c>
      <c r="R9081" s="3" t="s">
        <v>1295</v>
      </c>
      <c r="S9081" s="3">
        <v>5.8</v>
      </c>
      <c r="T9081" s="3">
        <v>1</v>
      </c>
      <c r="U9081" s="3">
        <v>0</v>
      </c>
      <c r="V9081" s="3">
        <v>2.61</v>
      </c>
    </row>
    <row r="9082" spans="1:22" ht="14.25" customHeight="1" x14ac:dyDescent="0.25">
      <c r="A9082" s="3">
        <v>9081</v>
      </c>
      <c r="B9082" s="3" t="s">
        <v>10416</v>
      </c>
      <c r="C9082" s="4">
        <f>YEAR(Table_1[[#This Row],[Order Date]])</f>
        <v>2014</v>
      </c>
      <c r="D9082" s="9">
        <v>41894</v>
      </c>
      <c r="E9082" s="3">
        <v>41896</v>
      </c>
      <c r="F9082" s="3" t="s">
        <v>23</v>
      </c>
      <c r="G9082" s="3" t="s">
        <v>1503</v>
      </c>
      <c r="H9082" s="3" t="s">
        <v>1504</v>
      </c>
      <c r="I9082" s="3" t="s">
        <v>41</v>
      </c>
      <c r="J9082" s="3" t="s">
        <v>27</v>
      </c>
      <c r="K9082" s="3" t="s">
        <v>2542</v>
      </c>
      <c r="L9082" s="3" t="s">
        <v>43</v>
      </c>
      <c r="M9082" s="3">
        <v>92704</v>
      </c>
      <c r="N9082" s="3" t="s">
        <v>44</v>
      </c>
      <c r="O9082" s="3" t="s">
        <v>3893</v>
      </c>
      <c r="P9082" s="3" t="s">
        <v>71</v>
      </c>
      <c r="Q9082" s="3" t="s">
        <v>72</v>
      </c>
      <c r="R9082" s="3" t="s">
        <v>3894</v>
      </c>
      <c r="S9082" s="3">
        <v>143.952</v>
      </c>
      <c r="T9082" s="3">
        <v>6</v>
      </c>
      <c r="U9082" s="3">
        <v>0.2</v>
      </c>
      <c r="V9082" s="3">
        <v>17.993999999999978</v>
      </c>
    </row>
    <row r="9083" spans="1:22" ht="14.25" customHeight="1" x14ac:dyDescent="0.25">
      <c r="A9083" s="3">
        <v>9082</v>
      </c>
      <c r="B9083" s="3" t="s">
        <v>10416</v>
      </c>
      <c r="C9083" s="4">
        <f>YEAR(Table_1[[#This Row],[Order Date]])</f>
        <v>2014</v>
      </c>
      <c r="D9083" s="9">
        <v>41894</v>
      </c>
      <c r="E9083" s="3">
        <v>41896</v>
      </c>
      <c r="F9083" s="3" t="s">
        <v>23</v>
      </c>
      <c r="G9083" s="3" t="s">
        <v>1503</v>
      </c>
      <c r="H9083" s="3" t="s">
        <v>1504</v>
      </c>
      <c r="I9083" s="3" t="s">
        <v>41</v>
      </c>
      <c r="J9083" s="3" t="s">
        <v>27</v>
      </c>
      <c r="K9083" s="3" t="s">
        <v>2542</v>
      </c>
      <c r="L9083" s="3" t="s">
        <v>43</v>
      </c>
      <c r="M9083" s="3">
        <v>92704</v>
      </c>
      <c r="N9083" s="3" t="s">
        <v>44</v>
      </c>
      <c r="O9083" s="3" t="s">
        <v>3974</v>
      </c>
      <c r="P9083" s="3" t="s">
        <v>46</v>
      </c>
      <c r="Q9083" s="3" t="s">
        <v>90</v>
      </c>
      <c r="R9083" s="3" t="s">
        <v>3975</v>
      </c>
      <c r="S9083" s="3">
        <v>19.440000000000001</v>
      </c>
      <c r="T9083" s="3">
        <v>3</v>
      </c>
      <c r="U9083" s="3">
        <v>0</v>
      </c>
      <c r="V9083" s="3">
        <v>9.3312000000000008</v>
      </c>
    </row>
    <row r="9084" spans="1:22" ht="14.25" customHeight="1" x14ac:dyDescent="0.25">
      <c r="A9084" s="3">
        <v>9083</v>
      </c>
      <c r="B9084" s="3" t="s">
        <v>10417</v>
      </c>
      <c r="C9084" s="4">
        <f>YEAR(Table_1[[#This Row],[Order Date]])</f>
        <v>2014</v>
      </c>
      <c r="D9084" s="9">
        <v>41946</v>
      </c>
      <c r="E9084" s="3">
        <v>41950</v>
      </c>
      <c r="F9084" s="3" t="s">
        <v>50</v>
      </c>
      <c r="G9084" s="3" t="s">
        <v>8368</v>
      </c>
      <c r="H9084" s="3" t="s">
        <v>8369</v>
      </c>
      <c r="I9084" s="3" t="s">
        <v>26</v>
      </c>
      <c r="J9084" s="3" t="s">
        <v>27</v>
      </c>
      <c r="K9084" s="3" t="s">
        <v>318</v>
      </c>
      <c r="L9084" s="3" t="s">
        <v>319</v>
      </c>
      <c r="M9084" s="3">
        <v>22153</v>
      </c>
      <c r="N9084" s="3" t="s">
        <v>30</v>
      </c>
      <c r="O9084" s="3" t="s">
        <v>139</v>
      </c>
      <c r="P9084" s="3" t="s">
        <v>46</v>
      </c>
      <c r="Q9084" s="3" t="s">
        <v>68</v>
      </c>
      <c r="R9084" s="3" t="s">
        <v>140</v>
      </c>
      <c r="S9084" s="3">
        <v>5.56</v>
      </c>
      <c r="T9084" s="3">
        <v>2</v>
      </c>
      <c r="U9084" s="3">
        <v>0</v>
      </c>
      <c r="V9084" s="3">
        <v>1.4455999999999998</v>
      </c>
    </row>
    <row r="9085" spans="1:22" ht="14.25" customHeight="1" x14ac:dyDescent="0.25">
      <c r="A9085" s="3">
        <v>9084</v>
      </c>
      <c r="B9085" s="3" t="s">
        <v>10418</v>
      </c>
      <c r="C9085" s="4">
        <f>YEAR(Table_1[[#This Row],[Order Date]])</f>
        <v>2012</v>
      </c>
      <c r="D9085" s="9">
        <v>40945</v>
      </c>
      <c r="E9085" s="3">
        <v>40947</v>
      </c>
      <c r="F9085" s="3" t="s">
        <v>188</v>
      </c>
      <c r="G9085" s="3" t="s">
        <v>5624</v>
      </c>
      <c r="H9085" s="3" t="s">
        <v>5625</v>
      </c>
      <c r="I9085" s="3" t="s">
        <v>41</v>
      </c>
      <c r="J9085" s="3" t="s">
        <v>27</v>
      </c>
      <c r="K9085" s="3" t="s">
        <v>4350</v>
      </c>
      <c r="L9085" s="3" t="s">
        <v>319</v>
      </c>
      <c r="M9085" s="3">
        <v>23434</v>
      </c>
      <c r="N9085" s="3" t="s">
        <v>30</v>
      </c>
      <c r="O9085" s="3" t="s">
        <v>4663</v>
      </c>
      <c r="P9085" s="3" t="s">
        <v>46</v>
      </c>
      <c r="Q9085" s="3" t="s">
        <v>59</v>
      </c>
      <c r="R9085" s="3" t="s">
        <v>4664</v>
      </c>
      <c r="S9085" s="3">
        <v>146.72999999999999</v>
      </c>
      <c r="T9085" s="3">
        <v>3</v>
      </c>
      <c r="U9085" s="3">
        <v>0</v>
      </c>
      <c r="V9085" s="3">
        <v>2.9346000000000032</v>
      </c>
    </row>
    <row r="9086" spans="1:22" ht="14.25" customHeight="1" x14ac:dyDescent="0.25">
      <c r="A9086" s="3">
        <v>9085</v>
      </c>
      <c r="B9086" s="3" t="s">
        <v>10418</v>
      </c>
      <c r="C9086" s="4">
        <f>YEAR(Table_1[[#This Row],[Order Date]])</f>
        <v>2012</v>
      </c>
      <c r="D9086" s="9">
        <v>40945</v>
      </c>
      <c r="E9086" s="3">
        <v>40947</v>
      </c>
      <c r="F9086" s="3" t="s">
        <v>188</v>
      </c>
      <c r="G9086" s="3" t="s">
        <v>5624</v>
      </c>
      <c r="H9086" s="3" t="s">
        <v>5625</v>
      </c>
      <c r="I9086" s="3" t="s">
        <v>41</v>
      </c>
      <c r="J9086" s="3" t="s">
        <v>27</v>
      </c>
      <c r="K9086" s="3" t="s">
        <v>4350</v>
      </c>
      <c r="L9086" s="3" t="s">
        <v>319</v>
      </c>
      <c r="M9086" s="3">
        <v>23434</v>
      </c>
      <c r="N9086" s="3" t="s">
        <v>30</v>
      </c>
      <c r="O9086" s="3" t="s">
        <v>657</v>
      </c>
      <c r="P9086" s="3" t="s">
        <v>46</v>
      </c>
      <c r="Q9086" s="3" t="s">
        <v>90</v>
      </c>
      <c r="R9086" s="3" t="s">
        <v>658</v>
      </c>
      <c r="S9086" s="3">
        <v>29.900000000000002</v>
      </c>
      <c r="T9086" s="3">
        <v>5</v>
      </c>
      <c r="U9086" s="3">
        <v>0</v>
      </c>
      <c r="V9086" s="3">
        <v>13.454999999999998</v>
      </c>
    </row>
    <row r="9087" spans="1:22" ht="14.25" customHeight="1" x14ac:dyDescent="0.25">
      <c r="A9087" s="3">
        <v>9086</v>
      </c>
      <c r="B9087" s="3" t="s">
        <v>10419</v>
      </c>
      <c r="C9087" s="4">
        <f>YEAR(Table_1[[#This Row],[Order Date]])</f>
        <v>2013</v>
      </c>
      <c r="D9087" s="9">
        <v>41528</v>
      </c>
      <c r="E9087" s="3">
        <v>41530</v>
      </c>
      <c r="F9087" s="3" t="s">
        <v>23</v>
      </c>
      <c r="G9087" s="3" t="s">
        <v>1962</v>
      </c>
      <c r="H9087" s="3" t="s">
        <v>1963</v>
      </c>
      <c r="I9087" s="3" t="s">
        <v>26</v>
      </c>
      <c r="J9087" s="3" t="s">
        <v>27</v>
      </c>
      <c r="K9087" s="3" t="s">
        <v>42</v>
      </c>
      <c r="L9087" s="3" t="s">
        <v>43</v>
      </c>
      <c r="M9087" s="3">
        <v>90049</v>
      </c>
      <c r="N9087" s="3" t="s">
        <v>44</v>
      </c>
      <c r="O9087" s="3" t="s">
        <v>6989</v>
      </c>
      <c r="P9087" s="3" t="s">
        <v>46</v>
      </c>
      <c r="Q9087" s="3" t="s">
        <v>75</v>
      </c>
      <c r="R9087" s="3" t="s">
        <v>6990</v>
      </c>
      <c r="S9087" s="3">
        <v>276.78400000000005</v>
      </c>
      <c r="T9087" s="3">
        <v>2</v>
      </c>
      <c r="U9087" s="3">
        <v>0.2</v>
      </c>
      <c r="V9087" s="3">
        <v>89.954799999999992</v>
      </c>
    </row>
    <row r="9088" spans="1:22" ht="14.25" customHeight="1" x14ac:dyDescent="0.25">
      <c r="A9088" s="3">
        <v>9087</v>
      </c>
      <c r="B9088" s="3" t="s">
        <v>10420</v>
      </c>
      <c r="C9088" s="4">
        <f>YEAR(Table_1[[#This Row],[Order Date]])</f>
        <v>2013</v>
      </c>
      <c r="D9088" s="9">
        <v>41544</v>
      </c>
      <c r="E9088" s="3">
        <v>41548</v>
      </c>
      <c r="F9088" s="3" t="s">
        <v>50</v>
      </c>
      <c r="G9088" s="3" t="s">
        <v>7934</v>
      </c>
      <c r="H9088" s="3" t="s">
        <v>7935</v>
      </c>
      <c r="I9088" s="3" t="s">
        <v>41</v>
      </c>
      <c r="J9088" s="3" t="s">
        <v>27</v>
      </c>
      <c r="K9088" s="3" t="s">
        <v>184</v>
      </c>
      <c r="L9088" s="3" t="s">
        <v>104</v>
      </c>
      <c r="M9088" s="3">
        <v>77041</v>
      </c>
      <c r="N9088" s="3" t="s">
        <v>105</v>
      </c>
      <c r="O9088" s="3" t="s">
        <v>8777</v>
      </c>
      <c r="P9088" s="3" t="s">
        <v>46</v>
      </c>
      <c r="Q9088" s="3" t="s">
        <v>78</v>
      </c>
      <c r="R9088" s="3" t="s">
        <v>8778</v>
      </c>
      <c r="S9088" s="3">
        <v>93.031999999999982</v>
      </c>
      <c r="T9088" s="3">
        <v>2</v>
      </c>
      <c r="U9088" s="3">
        <v>0.8</v>
      </c>
      <c r="V9088" s="3">
        <v>-251.18640000000005</v>
      </c>
    </row>
    <row r="9089" spans="1:22" ht="14.25" customHeight="1" x14ac:dyDescent="0.25">
      <c r="A9089" s="3">
        <v>9088</v>
      </c>
      <c r="B9089" s="3" t="s">
        <v>10420</v>
      </c>
      <c r="C9089" s="4">
        <f>YEAR(Table_1[[#This Row],[Order Date]])</f>
        <v>2013</v>
      </c>
      <c r="D9089" s="9">
        <v>41544</v>
      </c>
      <c r="E9089" s="3">
        <v>41548</v>
      </c>
      <c r="F9089" s="3" t="s">
        <v>50</v>
      </c>
      <c r="G9089" s="3" t="s">
        <v>7934</v>
      </c>
      <c r="H9089" s="3" t="s">
        <v>7935</v>
      </c>
      <c r="I9089" s="3" t="s">
        <v>41</v>
      </c>
      <c r="J9089" s="3" t="s">
        <v>27</v>
      </c>
      <c r="K9089" s="3" t="s">
        <v>184</v>
      </c>
      <c r="L9089" s="3" t="s">
        <v>104</v>
      </c>
      <c r="M9089" s="3">
        <v>77041</v>
      </c>
      <c r="N9089" s="3" t="s">
        <v>105</v>
      </c>
      <c r="O9089" s="3" t="s">
        <v>336</v>
      </c>
      <c r="P9089" s="3" t="s">
        <v>32</v>
      </c>
      <c r="Q9089" s="3" t="s">
        <v>36</v>
      </c>
      <c r="R9089" s="3" t="s">
        <v>337</v>
      </c>
      <c r="S9089" s="3">
        <v>454.96499999999997</v>
      </c>
      <c r="T9089" s="3">
        <v>5</v>
      </c>
      <c r="U9089" s="3">
        <v>0.3</v>
      </c>
      <c r="V9089" s="3">
        <v>-136.48950000000002</v>
      </c>
    </row>
    <row r="9090" spans="1:22" ht="14.25" customHeight="1" x14ac:dyDescent="0.25">
      <c r="A9090" s="3">
        <v>9089</v>
      </c>
      <c r="B9090" s="3" t="s">
        <v>10421</v>
      </c>
      <c r="C9090" s="4">
        <f>YEAR(Table_1[[#This Row],[Order Date]])</f>
        <v>2012</v>
      </c>
      <c r="D9090" s="9">
        <v>41258</v>
      </c>
      <c r="E9090" s="3">
        <v>41263</v>
      </c>
      <c r="F9090" s="3" t="s">
        <v>50</v>
      </c>
      <c r="G9090" s="3" t="s">
        <v>5799</v>
      </c>
      <c r="H9090" s="3" t="s">
        <v>5800</v>
      </c>
      <c r="I9090" s="3" t="s">
        <v>41</v>
      </c>
      <c r="J9090" s="3" t="s">
        <v>27</v>
      </c>
      <c r="K9090" s="3" t="s">
        <v>2273</v>
      </c>
      <c r="L9090" s="3" t="s">
        <v>88</v>
      </c>
      <c r="M9090" s="3">
        <v>27511</v>
      </c>
      <c r="N9090" s="3" t="s">
        <v>30</v>
      </c>
      <c r="O9090" s="3" t="s">
        <v>986</v>
      </c>
      <c r="P9090" s="3" t="s">
        <v>71</v>
      </c>
      <c r="Q9090" s="3" t="s">
        <v>72</v>
      </c>
      <c r="R9090" s="3" t="s">
        <v>987</v>
      </c>
      <c r="S9090" s="3">
        <v>246.16800000000001</v>
      </c>
      <c r="T9090" s="3">
        <v>3</v>
      </c>
      <c r="U9090" s="3">
        <v>0.2</v>
      </c>
      <c r="V9090" s="3">
        <v>21.539699999999996</v>
      </c>
    </row>
    <row r="9091" spans="1:22" ht="14.25" customHeight="1" x14ac:dyDescent="0.25">
      <c r="A9091" s="3">
        <v>9090</v>
      </c>
      <c r="B9091" s="3" t="s">
        <v>10422</v>
      </c>
      <c r="C9091" s="4">
        <f>YEAR(Table_1[[#This Row],[Order Date]])</f>
        <v>2013</v>
      </c>
      <c r="D9091" s="9">
        <v>41535</v>
      </c>
      <c r="E9091" s="3">
        <v>41538</v>
      </c>
      <c r="F9091" s="3" t="s">
        <v>23</v>
      </c>
      <c r="G9091" s="3" t="s">
        <v>542</v>
      </c>
      <c r="H9091" s="3" t="s">
        <v>543</v>
      </c>
      <c r="I9091" s="3" t="s">
        <v>26</v>
      </c>
      <c r="J9091" s="3" t="s">
        <v>27</v>
      </c>
      <c r="K9091" s="3" t="s">
        <v>318</v>
      </c>
      <c r="L9091" s="3" t="s">
        <v>498</v>
      </c>
      <c r="M9091" s="3">
        <v>45503</v>
      </c>
      <c r="N9091" s="3" t="s">
        <v>148</v>
      </c>
      <c r="O9091" s="3" t="s">
        <v>969</v>
      </c>
      <c r="P9091" s="3" t="s">
        <v>46</v>
      </c>
      <c r="Q9091" s="3" t="s">
        <v>59</v>
      </c>
      <c r="R9091" s="3" t="s">
        <v>970</v>
      </c>
      <c r="S9091" s="3">
        <v>295.39999999999998</v>
      </c>
      <c r="T9091" s="3">
        <v>5</v>
      </c>
      <c r="U9091" s="3">
        <v>0.2</v>
      </c>
      <c r="V9091" s="3">
        <v>-62.772499999999965</v>
      </c>
    </row>
    <row r="9092" spans="1:22" ht="14.25" customHeight="1" x14ac:dyDescent="0.25">
      <c r="A9092" s="3">
        <v>9091</v>
      </c>
      <c r="B9092" s="3" t="s">
        <v>10423</v>
      </c>
      <c r="C9092" s="4">
        <f>YEAR(Table_1[[#This Row],[Order Date]])</f>
        <v>2014</v>
      </c>
      <c r="D9092" s="9">
        <v>41926</v>
      </c>
      <c r="E9092" s="3">
        <v>41928</v>
      </c>
      <c r="F9092" s="3" t="s">
        <v>188</v>
      </c>
      <c r="G9092" s="3" t="s">
        <v>989</v>
      </c>
      <c r="H9092" s="3" t="s">
        <v>990</v>
      </c>
      <c r="I9092" s="3" t="s">
        <v>26</v>
      </c>
      <c r="J9092" s="3" t="s">
        <v>27</v>
      </c>
      <c r="K9092" s="3" t="s">
        <v>1473</v>
      </c>
      <c r="L9092" s="3" t="s">
        <v>29</v>
      </c>
      <c r="M9092" s="3">
        <v>40214</v>
      </c>
      <c r="N9092" s="3" t="s">
        <v>30</v>
      </c>
      <c r="O9092" s="3" t="s">
        <v>547</v>
      </c>
      <c r="P9092" s="3" t="s">
        <v>46</v>
      </c>
      <c r="Q9092" s="3" t="s">
        <v>59</v>
      </c>
      <c r="R9092" s="3" t="s">
        <v>548</v>
      </c>
      <c r="S9092" s="3">
        <v>348.56</v>
      </c>
      <c r="T9092" s="3">
        <v>8</v>
      </c>
      <c r="U9092" s="3">
        <v>0</v>
      </c>
      <c r="V9092" s="3">
        <v>104.56799999999998</v>
      </c>
    </row>
    <row r="9093" spans="1:22" ht="14.25" customHeight="1" x14ac:dyDescent="0.25">
      <c r="A9093" s="3">
        <v>9092</v>
      </c>
      <c r="B9093" s="3" t="s">
        <v>10424</v>
      </c>
      <c r="C9093" s="4">
        <f>YEAR(Table_1[[#This Row],[Order Date]])</f>
        <v>2012</v>
      </c>
      <c r="D9093" s="9">
        <v>41088</v>
      </c>
      <c r="E9093" s="3">
        <v>41093</v>
      </c>
      <c r="F9093" s="3" t="s">
        <v>23</v>
      </c>
      <c r="G9093" s="3" t="s">
        <v>556</v>
      </c>
      <c r="H9093" s="3" t="s">
        <v>557</v>
      </c>
      <c r="I9093" s="3" t="s">
        <v>41</v>
      </c>
      <c r="J9093" s="3" t="s">
        <v>27</v>
      </c>
      <c r="K9093" s="3" t="s">
        <v>276</v>
      </c>
      <c r="L9093" s="3" t="s">
        <v>498</v>
      </c>
      <c r="M9093" s="3">
        <v>45373</v>
      </c>
      <c r="N9093" s="3" t="s">
        <v>148</v>
      </c>
      <c r="O9093" s="3" t="s">
        <v>410</v>
      </c>
      <c r="P9093" s="3" t="s">
        <v>46</v>
      </c>
      <c r="Q9093" s="3" t="s">
        <v>90</v>
      </c>
      <c r="R9093" s="3" t="s">
        <v>411</v>
      </c>
      <c r="S9093" s="3">
        <v>15.552000000000003</v>
      </c>
      <c r="T9093" s="3">
        <v>3</v>
      </c>
      <c r="U9093" s="3">
        <v>0.2</v>
      </c>
      <c r="V9093" s="3">
        <v>5.4432</v>
      </c>
    </row>
    <row r="9094" spans="1:22" ht="14.25" customHeight="1" x14ac:dyDescent="0.25">
      <c r="A9094" s="3">
        <v>9093</v>
      </c>
      <c r="B9094" s="3" t="s">
        <v>10424</v>
      </c>
      <c r="C9094" s="4">
        <f>YEAR(Table_1[[#This Row],[Order Date]])</f>
        <v>2012</v>
      </c>
      <c r="D9094" s="9">
        <v>41088</v>
      </c>
      <c r="E9094" s="3">
        <v>41093</v>
      </c>
      <c r="F9094" s="3" t="s">
        <v>23</v>
      </c>
      <c r="G9094" s="3" t="s">
        <v>556</v>
      </c>
      <c r="H9094" s="3" t="s">
        <v>557</v>
      </c>
      <c r="I9094" s="3" t="s">
        <v>41</v>
      </c>
      <c r="J9094" s="3" t="s">
        <v>27</v>
      </c>
      <c r="K9094" s="3" t="s">
        <v>276</v>
      </c>
      <c r="L9094" s="3" t="s">
        <v>498</v>
      </c>
      <c r="M9094" s="3">
        <v>45373</v>
      </c>
      <c r="N9094" s="3" t="s">
        <v>148</v>
      </c>
      <c r="O9094" s="3" t="s">
        <v>4648</v>
      </c>
      <c r="P9094" s="3" t="s">
        <v>32</v>
      </c>
      <c r="Q9094" s="3" t="s">
        <v>33</v>
      </c>
      <c r="R9094" s="3" t="s">
        <v>4649</v>
      </c>
      <c r="S9094" s="3">
        <v>482.93999999999994</v>
      </c>
      <c r="T9094" s="3">
        <v>6</v>
      </c>
      <c r="U9094" s="3">
        <v>0.5</v>
      </c>
      <c r="V9094" s="3">
        <v>-376.69319999999999</v>
      </c>
    </row>
    <row r="9095" spans="1:22" ht="14.25" customHeight="1" x14ac:dyDescent="0.25">
      <c r="A9095" s="3">
        <v>9094</v>
      </c>
      <c r="B9095" s="3" t="s">
        <v>10425</v>
      </c>
      <c r="C9095" s="4">
        <f>YEAR(Table_1[[#This Row],[Order Date]])</f>
        <v>2012</v>
      </c>
      <c r="D9095" s="9">
        <v>41061</v>
      </c>
      <c r="E9095" s="3">
        <v>41065</v>
      </c>
      <c r="F9095" s="3" t="s">
        <v>50</v>
      </c>
      <c r="G9095" s="3" t="s">
        <v>1887</v>
      </c>
      <c r="H9095" s="3" t="s">
        <v>1888</v>
      </c>
      <c r="I9095" s="3" t="s">
        <v>26</v>
      </c>
      <c r="J9095" s="3" t="s">
        <v>27</v>
      </c>
      <c r="K9095" s="3" t="s">
        <v>880</v>
      </c>
      <c r="L9095" s="3" t="s">
        <v>238</v>
      </c>
      <c r="M9095" s="3">
        <v>48227</v>
      </c>
      <c r="N9095" s="3" t="s">
        <v>105</v>
      </c>
      <c r="O9095" s="3" t="s">
        <v>6382</v>
      </c>
      <c r="P9095" s="3" t="s">
        <v>71</v>
      </c>
      <c r="Q9095" s="3" t="s">
        <v>72</v>
      </c>
      <c r="R9095" s="3" t="s">
        <v>6383</v>
      </c>
      <c r="S9095" s="3">
        <v>299.98</v>
      </c>
      <c r="T9095" s="3">
        <v>2</v>
      </c>
      <c r="U9095" s="3">
        <v>0</v>
      </c>
      <c r="V9095" s="3">
        <v>83.994400000000013</v>
      </c>
    </row>
    <row r="9096" spans="1:22" ht="14.25" customHeight="1" x14ac:dyDescent="0.25">
      <c r="A9096" s="3">
        <v>9095</v>
      </c>
      <c r="B9096" s="3" t="s">
        <v>10425</v>
      </c>
      <c r="C9096" s="4">
        <f>YEAR(Table_1[[#This Row],[Order Date]])</f>
        <v>2012</v>
      </c>
      <c r="D9096" s="9">
        <v>41061</v>
      </c>
      <c r="E9096" s="3">
        <v>41065</v>
      </c>
      <c r="F9096" s="3" t="s">
        <v>50</v>
      </c>
      <c r="G9096" s="3" t="s">
        <v>1887</v>
      </c>
      <c r="H9096" s="3" t="s">
        <v>1888</v>
      </c>
      <c r="I9096" s="3" t="s">
        <v>26</v>
      </c>
      <c r="J9096" s="3" t="s">
        <v>27</v>
      </c>
      <c r="K9096" s="3" t="s">
        <v>880</v>
      </c>
      <c r="L9096" s="3" t="s">
        <v>238</v>
      </c>
      <c r="M9096" s="3">
        <v>48227</v>
      </c>
      <c r="N9096" s="3" t="s">
        <v>105</v>
      </c>
      <c r="O9096" s="3" t="s">
        <v>4299</v>
      </c>
      <c r="P9096" s="3" t="s">
        <v>46</v>
      </c>
      <c r="Q9096" s="3" t="s">
        <v>75</v>
      </c>
      <c r="R9096" s="3" t="s">
        <v>4300</v>
      </c>
      <c r="S9096" s="3">
        <v>403.68</v>
      </c>
      <c r="T9096" s="3">
        <v>6</v>
      </c>
      <c r="U9096" s="3">
        <v>0</v>
      </c>
      <c r="V9096" s="3">
        <v>181.65599999999998</v>
      </c>
    </row>
    <row r="9097" spans="1:22" ht="14.25" customHeight="1" x14ac:dyDescent="0.25">
      <c r="A9097" s="3">
        <v>9096</v>
      </c>
      <c r="B9097" s="3" t="s">
        <v>10425</v>
      </c>
      <c r="C9097" s="4">
        <f>YEAR(Table_1[[#This Row],[Order Date]])</f>
        <v>2012</v>
      </c>
      <c r="D9097" s="9">
        <v>41061</v>
      </c>
      <c r="E9097" s="3">
        <v>41065</v>
      </c>
      <c r="F9097" s="3" t="s">
        <v>50</v>
      </c>
      <c r="G9097" s="3" t="s">
        <v>1887</v>
      </c>
      <c r="H9097" s="3" t="s">
        <v>1888</v>
      </c>
      <c r="I9097" s="3" t="s">
        <v>26</v>
      </c>
      <c r="J9097" s="3" t="s">
        <v>27</v>
      </c>
      <c r="K9097" s="3" t="s">
        <v>880</v>
      </c>
      <c r="L9097" s="3" t="s">
        <v>238</v>
      </c>
      <c r="M9097" s="3">
        <v>48227</v>
      </c>
      <c r="N9097" s="3" t="s">
        <v>105</v>
      </c>
      <c r="O9097" s="3" t="s">
        <v>4021</v>
      </c>
      <c r="P9097" s="3" t="s">
        <v>71</v>
      </c>
      <c r="Q9097" s="3" t="s">
        <v>72</v>
      </c>
      <c r="R9097" s="3" t="s">
        <v>4022</v>
      </c>
      <c r="S9097" s="3">
        <v>41.9</v>
      </c>
      <c r="T9097" s="3">
        <v>2</v>
      </c>
      <c r="U9097" s="3">
        <v>0</v>
      </c>
      <c r="V9097" s="3">
        <v>11.731999999999999</v>
      </c>
    </row>
    <row r="9098" spans="1:22" ht="14.25" customHeight="1" x14ac:dyDescent="0.25">
      <c r="A9098" s="3">
        <v>9097</v>
      </c>
      <c r="B9098" s="3" t="s">
        <v>10425</v>
      </c>
      <c r="C9098" s="4">
        <f>YEAR(Table_1[[#This Row],[Order Date]])</f>
        <v>2012</v>
      </c>
      <c r="D9098" s="9">
        <v>41061</v>
      </c>
      <c r="E9098" s="3">
        <v>41065</v>
      </c>
      <c r="F9098" s="3" t="s">
        <v>50</v>
      </c>
      <c r="G9098" s="3" t="s">
        <v>1887</v>
      </c>
      <c r="H9098" s="3" t="s">
        <v>1888</v>
      </c>
      <c r="I9098" s="3" t="s">
        <v>26</v>
      </c>
      <c r="J9098" s="3" t="s">
        <v>27</v>
      </c>
      <c r="K9098" s="3" t="s">
        <v>880</v>
      </c>
      <c r="L9098" s="3" t="s">
        <v>238</v>
      </c>
      <c r="M9098" s="3">
        <v>48227</v>
      </c>
      <c r="N9098" s="3" t="s">
        <v>105</v>
      </c>
      <c r="O9098" s="3" t="s">
        <v>8008</v>
      </c>
      <c r="P9098" s="3" t="s">
        <v>46</v>
      </c>
      <c r="Q9098" s="3" t="s">
        <v>47</v>
      </c>
      <c r="R9098" s="3" t="s">
        <v>8009</v>
      </c>
      <c r="S9098" s="3">
        <v>28.91</v>
      </c>
      <c r="T9098" s="3">
        <v>7</v>
      </c>
      <c r="U9098" s="3">
        <v>0</v>
      </c>
      <c r="V9098" s="3">
        <v>13.2986</v>
      </c>
    </row>
    <row r="9099" spans="1:22" ht="14.25" customHeight="1" x14ac:dyDescent="0.25">
      <c r="A9099" s="3">
        <v>9098</v>
      </c>
      <c r="B9099" s="3" t="s">
        <v>10426</v>
      </c>
      <c r="C9099" s="4">
        <f>YEAR(Table_1[[#This Row],[Order Date]])</f>
        <v>2011</v>
      </c>
      <c r="D9099" s="9">
        <v>40645</v>
      </c>
      <c r="E9099" s="3">
        <v>40650</v>
      </c>
      <c r="F9099" s="3" t="s">
        <v>50</v>
      </c>
      <c r="G9099" s="3" t="s">
        <v>5810</v>
      </c>
      <c r="H9099" s="3" t="s">
        <v>5811</v>
      </c>
      <c r="I9099" s="3" t="s">
        <v>26</v>
      </c>
      <c r="J9099" s="3" t="s">
        <v>27</v>
      </c>
      <c r="K9099" s="3" t="s">
        <v>538</v>
      </c>
      <c r="L9099" s="3" t="s">
        <v>254</v>
      </c>
      <c r="M9099" s="3">
        <v>47401</v>
      </c>
      <c r="N9099" s="3" t="s">
        <v>105</v>
      </c>
      <c r="O9099" s="3" t="s">
        <v>2856</v>
      </c>
      <c r="P9099" s="3" t="s">
        <v>46</v>
      </c>
      <c r="Q9099" s="3" t="s">
        <v>90</v>
      </c>
      <c r="R9099" s="3" t="s">
        <v>2857</v>
      </c>
      <c r="S9099" s="3">
        <v>32.400000000000006</v>
      </c>
      <c r="T9099" s="3">
        <v>5</v>
      </c>
      <c r="U9099" s="3">
        <v>0</v>
      </c>
      <c r="V9099" s="3">
        <v>15.552000000000001</v>
      </c>
    </row>
    <row r="9100" spans="1:22" ht="14.25" customHeight="1" x14ac:dyDescent="0.25">
      <c r="A9100" s="3">
        <v>9099</v>
      </c>
      <c r="B9100" s="3" t="s">
        <v>10427</v>
      </c>
      <c r="C9100" s="4">
        <f>YEAR(Table_1[[#This Row],[Order Date]])</f>
        <v>2014</v>
      </c>
      <c r="D9100" s="9">
        <v>41925</v>
      </c>
      <c r="E9100" s="3">
        <v>41929</v>
      </c>
      <c r="F9100" s="3" t="s">
        <v>50</v>
      </c>
      <c r="G9100" s="3" t="s">
        <v>3130</v>
      </c>
      <c r="H9100" s="3" t="s">
        <v>3131</v>
      </c>
      <c r="I9100" s="3" t="s">
        <v>102</v>
      </c>
      <c r="J9100" s="3" t="s">
        <v>27</v>
      </c>
      <c r="K9100" s="3" t="s">
        <v>815</v>
      </c>
      <c r="L9100" s="3" t="s">
        <v>104</v>
      </c>
      <c r="M9100" s="3">
        <v>75081</v>
      </c>
      <c r="N9100" s="3" t="s">
        <v>105</v>
      </c>
      <c r="O9100" s="3" t="s">
        <v>2586</v>
      </c>
      <c r="P9100" s="3" t="s">
        <v>71</v>
      </c>
      <c r="Q9100" s="3" t="s">
        <v>72</v>
      </c>
      <c r="R9100" s="3" t="s">
        <v>2587</v>
      </c>
      <c r="S9100" s="3">
        <v>369.54399999999998</v>
      </c>
      <c r="T9100" s="3">
        <v>7</v>
      </c>
      <c r="U9100" s="3">
        <v>0.2</v>
      </c>
      <c r="V9100" s="3">
        <v>27.71580000000003</v>
      </c>
    </row>
    <row r="9101" spans="1:22" ht="14.25" customHeight="1" x14ac:dyDescent="0.25">
      <c r="A9101" s="3">
        <v>9100</v>
      </c>
      <c r="B9101" s="3" t="s">
        <v>10427</v>
      </c>
      <c r="C9101" s="4">
        <f>YEAR(Table_1[[#This Row],[Order Date]])</f>
        <v>2014</v>
      </c>
      <c r="D9101" s="9">
        <v>41925</v>
      </c>
      <c r="E9101" s="3">
        <v>41929</v>
      </c>
      <c r="F9101" s="3" t="s">
        <v>50</v>
      </c>
      <c r="G9101" s="3" t="s">
        <v>3130</v>
      </c>
      <c r="H9101" s="3" t="s">
        <v>3131</v>
      </c>
      <c r="I9101" s="3" t="s">
        <v>102</v>
      </c>
      <c r="J9101" s="3" t="s">
        <v>27</v>
      </c>
      <c r="K9101" s="3" t="s">
        <v>815</v>
      </c>
      <c r="L9101" s="3" t="s">
        <v>104</v>
      </c>
      <c r="M9101" s="3">
        <v>75081</v>
      </c>
      <c r="N9101" s="3" t="s">
        <v>105</v>
      </c>
      <c r="O9101" s="3" t="s">
        <v>2127</v>
      </c>
      <c r="P9101" s="3" t="s">
        <v>46</v>
      </c>
      <c r="Q9101" s="3" t="s">
        <v>90</v>
      </c>
      <c r="R9101" s="3" t="s">
        <v>2128</v>
      </c>
      <c r="S9101" s="3">
        <v>10.368000000000002</v>
      </c>
      <c r="T9101" s="3">
        <v>2</v>
      </c>
      <c r="U9101" s="3">
        <v>0.2</v>
      </c>
      <c r="V9101" s="3">
        <v>3.7584</v>
      </c>
    </row>
    <row r="9102" spans="1:22" ht="14.25" customHeight="1" x14ac:dyDescent="0.25">
      <c r="A9102" s="3">
        <v>9101</v>
      </c>
      <c r="B9102" s="3" t="s">
        <v>10427</v>
      </c>
      <c r="C9102" s="4">
        <f>YEAR(Table_1[[#This Row],[Order Date]])</f>
        <v>2014</v>
      </c>
      <c r="D9102" s="9">
        <v>41925</v>
      </c>
      <c r="E9102" s="3">
        <v>41929</v>
      </c>
      <c r="F9102" s="3" t="s">
        <v>50</v>
      </c>
      <c r="G9102" s="3" t="s">
        <v>3130</v>
      </c>
      <c r="H9102" s="3" t="s">
        <v>3131</v>
      </c>
      <c r="I9102" s="3" t="s">
        <v>102</v>
      </c>
      <c r="J9102" s="3" t="s">
        <v>27</v>
      </c>
      <c r="K9102" s="3" t="s">
        <v>815</v>
      </c>
      <c r="L9102" s="3" t="s">
        <v>104</v>
      </c>
      <c r="M9102" s="3">
        <v>75081</v>
      </c>
      <c r="N9102" s="3" t="s">
        <v>105</v>
      </c>
      <c r="O9102" s="3" t="s">
        <v>2993</v>
      </c>
      <c r="P9102" s="3" t="s">
        <v>71</v>
      </c>
      <c r="Q9102" s="3" t="s">
        <v>161</v>
      </c>
      <c r="R9102" s="3" t="s">
        <v>2994</v>
      </c>
      <c r="S9102" s="3">
        <v>791.87999999999988</v>
      </c>
      <c r="T9102" s="3">
        <v>3</v>
      </c>
      <c r="U9102" s="3">
        <v>0.2</v>
      </c>
      <c r="V9102" s="3">
        <v>128.68049999999994</v>
      </c>
    </row>
    <row r="9103" spans="1:22" ht="14.25" customHeight="1" x14ac:dyDescent="0.25">
      <c r="A9103" s="3">
        <v>9102</v>
      </c>
      <c r="B9103" s="3" t="s">
        <v>10428</v>
      </c>
      <c r="C9103" s="4">
        <f>YEAR(Table_1[[#This Row],[Order Date]])</f>
        <v>2012</v>
      </c>
      <c r="D9103" s="9">
        <v>41220</v>
      </c>
      <c r="E9103" s="3">
        <v>41225</v>
      </c>
      <c r="F9103" s="3" t="s">
        <v>50</v>
      </c>
      <c r="G9103" s="3" t="s">
        <v>3827</v>
      </c>
      <c r="H9103" s="3" t="s">
        <v>3828</v>
      </c>
      <c r="I9103" s="3" t="s">
        <v>26</v>
      </c>
      <c r="J9103" s="3" t="s">
        <v>27</v>
      </c>
      <c r="K9103" s="3" t="s">
        <v>184</v>
      </c>
      <c r="L9103" s="3" t="s">
        <v>104</v>
      </c>
      <c r="M9103" s="3">
        <v>77041</v>
      </c>
      <c r="N9103" s="3" t="s">
        <v>105</v>
      </c>
      <c r="O9103" s="3" t="s">
        <v>179</v>
      </c>
      <c r="P9103" s="3" t="s">
        <v>46</v>
      </c>
      <c r="Q9103" s="3" t="s">
        <v>68</v>
      </c>
      <c r="R9103" s="3" t="s">
        <v>180</v>
      </c>
      <c r="S9103" s="3">
        <v>23.64</v>
      </c>
      <c r="T9103" s="3">
        <v>3</v>
      </c>
      <c r="U9103" s="3">
        <v>0.2</v>
      </c>
      <c r="V9103" s="3">
        <v>5.3190000000000008</v>
      </c>
    </row>
    <row r="9104" spans="1:22" ht="14.25" customHeight="1" x14ac:dyDescent="0.25">
      <c r="A9104" s="3">
        <v>9103</v>
      </c>
      <c r="B9104" s="3" t="s">
        <v>10428</v>
      </c>
      <c r="C9104" s="4">
        <f>YEAR(Table_1[[#This Row],[Order Date]])</f>
        <v>2012</v>
      </c>
      <c r="D9104" s="9">
        <v>41220</v>
      </c>
      <c r="E9104" s="3">
        <v>41225</v>
      </c>
      <c r="F9104" s="3" t="s">
        <v>50</v>
      </c>
      <c r="G9104" s="3" t="s">
        <v>3827</v>
      </c>
      <c r="H9104" s="3" t="s">
        <v>3828</v>
      </c>
      <c r="I9104" s="3" t="s">
        <v>26</v>
      </c>
      <c r="J9104" s="3" t="s">
        <v>27</v>
      </c>
      <c r="K9104" s="3" t="s">
        <v>184</v>
      </c>
      <c r="L9104" s="3" t="s">
        <v>104</v>
      </c>
      <c r="M9104" s="3">
        <v>77041</v>
      </c>
      <c r="N9104" s="3" t="s">
        <v>105</v>
      </c>
      <c r="O9104" s="3" t="s">
        <v>239</v>
      </c>
      <c r="P9104" s="3" t="s">
        <v>46</v>
      </c>
      <c r="Q9104" s="3" t="s">
        <v>59</v>
      </c>
      <c r="R9104" s="3" t="s">
        <v>240</v>
      </c>
      <c r="S9104" s="3">
        <v>84.784000000000006</v>
      </c>
      <c r="T9104" s="3">
        <v>2</v>
      </c>
      <c r="U9104" s="3">
        <v>0.2</v>
      </c>
      <c r="V9104" s="3">
        <v>-16.956800000000005</v>
      </c>
    </row>
    <row r="9105" spans="1:22" ht="14.25" customHeight="1" x14ac:dyDescent="0.25">
      <c r="A9105" s="3">
        <v>9104</v>
      </c>
      <c r="B9105" s="3" t="s">
        <v>10428</v>
      </c>
      <c r="C9105" s="4">
        <f>YEAR(Table_1[[#This Row],[Order Date]])</f>
        <v>2012</v>
      </c>
      <c r="D9105" s="9">
        <v>41220</v>
      </c>
      <c r="E9105" s="3">
        <v>41225</v>
      </c>
      <c r="F9105" s="3" t="s">
        <v>50</v>
      </c>
      <c r="G9105" s="3" t="s">
        <v>3827</v>
      </c>
      <c r="H9105" s="3" t="s">
        <v>3828</v>
      </c>
      <c r="I9105" s="3" t="s">
        <v>26</v>
      </c>
      <c r="J9105" s="3" t="s">
        <v>27</v>
      </c>
      <c r="K9105" s="3" t="s">
        <v>184</v>
      </c>
      <c r="L9105" s="3" t="s">
        <v>104</v>
      </c>
      <c r="M9105" s="3">
        <v>77041</v>
      </c>
      <c r="N9105" s="3" t="s">
        <v>105</v>
      </c>
      <c r="O9105" s="3" t="s">
        <v>6546</v>
      </c>
      <c r="P9105" s="3" t="s">
        <v>32</v>
      </c>
      <c r="Q9105" s="3" t="s">
        <v>65</v>
      </c>
      <c r="R9105" s="3" t="s">
        <v>6547</v>
      </c>
      <c r="S9105" s="3">
        <v>64.959999999999994</v>
      </c>
      <c r="T9105" s="3">
        <v>5</v>
      </c>
      <c r="U9105" s="3">
        <v>0.6</v>
      </c>
      <c r="V9105" s="3">
        <v>-84.447999999999993</v>
      </c>
    </row>
    <row r="9106" spans="1:22" ht="14.25" customHeight="1" x14ac:dyDescent="0.25">
      <c r="A9106" s="3">
        <v>9105</v>
      </c>
      <c r="B9106" s="3" t="s">
        <v>10428</v>
      </c>
      <c r="C9106" s="4">
        <f>YEAR(Table_1[[#This Row],[Order Date]])</f>
        <v>2012</v>
      </c>
      <c r="D9106" s="9">
        <v>41220</v>
      </c>
      <c r="E9106" s="3">
        <v>41225</v>
      </c>
      <c r="F9106" s="3" t="s">
        <v>50</v>
      </c>
      <c r="G9106" s="3" t="s">
        <v>3827</v>
      </c>
      <c r="H9106" s="3" t="s">
        <v>3828</v>
      </c>
      <c r="I9106" s="3" t="s">
        <v>26</v>
      </c>
      <c r="J9106" s="3" t="s">
        <v>27</v>
      </c>
      <c r="K9106" s="3" t="s">
        <v>184</v>
      </c>
      <c r="L9106" s="3" t="s">
        <v>104</v>
      </c>
      <c r="M9106" s="3">
        <v>77041</v>
      </c>
      <c r="N9106" s="3" t="s">
        <v>105</v>
      </c>
      <c r="O9106" s="3" t="s">
        <v>168</v>
      </c>
      <c r="P9106" s="3" t="s">
        <v>46</v>
      </c>
      <c r="Q9106" s="3" t="s">
        <v>75</v>
      </c>
      <c r="R9106" s="3" t="s">
        <v>169</v>
      </c>
      <c r="S9106" s="3">
        <v>32.059999999999995</v>
      </c>
      <c r="T9106" s="3">
        <v>10</v>
      </c>
      <c r="U9106" s="3">
        <v>0.8</v>
      </c>
      <c r="V9106" s="3">
        <v>-51.296000000000006</v>
      </c>
    </row>
    <row r="9107" spans="1:22" ht="14.25" customHeight="1" x14ac:dyDescent="0.25">
      <c r="A9107" s="3">
        <v>9106</v>
      </c>
      <c r="B9107" s="3" t="s">
        <v>10428</v>
      </c>
      <c r="C9107" s="4">
        <f>YEAR(Table_1[[#This Row],[Order Date]])</f>
        <v>2012</v>
      </c>
      <c r="D9107" s="9">
        <v>41220</v>
      </c>
      <c r="E9107" s="3">
        <v>41225</v>
      </c>
      <c r="F9107" s="3" t="s">
        <v>50</v>
      </c>
      <c r="G9107" s="3" t="s">
        <v>3827</v>
      </c>
      <c r="H9107" s="3" t="s">
        <v>3828</v>
      </c>
      <c r="I9107" s="3" t="s">
        <v>26</v>
      </c>
      <c r="J9107" s="3" t="s">
        <v>27</v>
      </c>
      <c r="K9107" s="3" t="s">
        <v>184</v>
      </c>
      <c r="L9107" s="3" t="s">
        <v>104</v>
      </c>
      <c r="M9107" s="3">
        <v>77041</v>
      </c>
      <c r="N9107" s="3" t="s">
        <v>105</v>
      </c>
      <c r="O9107" s="3" t="s">
        <v>7528</v>
      </c>
      <c r="P9107" s="3" t="s">
        <v>46</v>
      </c>
      <c r="Q9107" s="3" t="s">
        <v>59</v>
      </c>
      <c r="R9107" s="3" t="s">
        <v>7529</v>
      </c>
      <c r="S9107" s="3">
        <v>177.64800000000002</v>
      </c>
      <c r="T9107" s="3">
        <v>2</v>
      </c>
      <c r="U9107" s="3">
        <v>0.2</v>
      </c>
      <c r="V9107" s="3">
        <v>-28.867800000000017</v>
      </c>
    </row>
    <row r="9108" spans="1:22" ht="14.25" customHeight="1" x14ac:dyDescent="0.25">
      <c r="A9108" s="3">
        <v>9107</v>
      </c>
      <c r="B9108" s="3" t="s">
        <v>10428</v>
      </c>
      <c r="C9108" s="4">
        <f>YEAR(Table_1[[#This Row],[Order Date]])</f>
        <v>2012</v>
      </c>
      <c r="D9108" s="9">
        <v>41220</v>
      </c>
      <c r="E9108" s="3">
        <v>41225</v>
      </c>
      <c r="F9108" s="3" t="s">
        <v>50</v>
      </c>
      <c r="G9108" s="3" t="s">
        <v>3827</v>
      </c>
      <c r="H9108" s="3" t="s">
        <v>3828</v>
      </c>
      <c r="I9108" s="3" t="s">
        <v>26</v>
      </c>
      <c r="J9108" s="3" t="s">
        <v>27</v>
      </c>
      <c r="K9108" s="3" t="s">
        <v>184</v>
      </c>
      <c r="L9108" s="3" t="s">
        <v>104</v>
      </c>
      <c r="M9108" s="3">
        <v>77041</v>
      </c>
      <c r="N9108" s="3" t="s">
        <v>105</v>
      </c>
      <c r="O9108" s="3" t="s">
        <v>7140</v>
      </c>
      <c r="P9108" s="3" t="s">
        <v>71</v>
      </c>
      <c r="Q9108" s="3" t="s">
        <v>682</v>
      </c>
      <c r="R9108" s="3" t="s">
        <v>7141</v>
      </c>
      <c r="S9108" s="3">
        <v>287.90999999999997</v>
      </c>
      <c r="T9108" s="3">
        <v>3</v>
      </c>
      <c r="U9108" s="3">
        <v>0.4</v>
      </c>
      <c r="V9108" s="3">
        <v>33.589499999999987</v>
      </c>
    </row>
    <row r="9109" spans="1:22" ht="14.25" customHeight="1" x14ac:dyDescent="0.25">
      <c r="A9109" s="3">
        <v>9108</v>
      </c>
      <c r="B9109" s="3" t="s">
        <v>10429</v>
      </c>
      <c r="C9109" s="4">
        <f>YEAR(Table_1[[#This Row],[Order Date]])</f>
        <v>2012</v>
      </c>
      <c r="D9109" s="9">
        <v>41054</v>
      </c>
      <c r="E9109" s="3">
        <v>41057</v>
      </c>
      <c r="F9109" s="3" t="s">
        <v>188</v>
      </c>
      <c r="G9109" s="3" t="s">
        <v>1318</v>
      </c>
      <c r="H9109" s="3" t="s">
        <v>1319</v>
      </c>
      <c r="I9109" s="3" t="s">
        <v>41</v>
      </c>
      <c r="J9109" s="3" t="s">
        <v>27</v>
      </c>
      <c r="K9109" s="3" t="s">
        <v>5691</v>
      </c>
      <c r="L9109" s="3" t="s">
        <v>104</v>
      </c>
      <c r="M9109" s="3">
        <v>76117</v>
      </c>
      <c r="N9109" s="3" t="s">
        <v>105</v>
      </c>
      <c r="O9109" s="3" t="s">
        <v>5550</v>
      </c>
      <c r="P9109" s="3" t="s">
        <v>46</v>
      </c>
      <c r="Q9109" s="3" t="s">
        <v>578</v>
      </c>
      <c r="R9109" s="3" t="s">
        <v>5551</v>
      </c>
      <c r="S9109" s="3">
        <v>22.368000000000002</v>
      </c>
      <c r="T9109" s="3">
        <v>2</v>
      </c>
      <c r="U9109" s="3">
        <v>0.2</v>
      </c>
      <c r="V9109" s="3">
        <v>1.6776</v>
      </c>
    </row>
    <row r="9110" spans="1:22" ht="14.25" customHeight="1" x14ac:dyDescent="0.25">
      <c r="A9110" s="3">
        <v>9109</v>
      </c>
      <c r="B9110" s="3" t="s">
        <v>10429</v>
      </c>
      <c r="C9110" s="4">
        <f>YEAR(Table_1[[#This Row],[Order Date]])</f>
        <v>2012</v>
      </c>
      <c r="D9110" s="9">
        <v>41054</v>
      </c>
      <c r="E9110" s="3">
        <v>41057</v>
      </c>
      <c r="F9110" s="3" t="s">
        <v>188</v>
      </c>
      <c r="G9110" s="3" t="s">
        <v>1318</v>
      </c>
      <c r="H9110" s="3" t="s">
        <v>1319</v>
      </c>
      <c r="I9110" s="3" t="s">
        <v>41</v>
      </c>
      <c r="J9110" s="3" t="s">
        <v>27</v>
      </c>
      <c r="K9110" s="3" t="s">
        <v>5691</v>
      </c>
      <c r="L9110" s="3" t="s">
        <v>104</v>
      </c>
      <c r="M9110" s="3">
        <v>76117</v>
      </c>
      <c r="N9110" s="3" t="s">
        <v>105</v>
      </c>
      <c r="O9110" s="3" t="s">
        <v>4860</v>
      </c>
      <c r="P9110" s="3" t="s">
        <v>46</v>
      </c>
      <c r="Q9110" s="3" t="s">
        <v>90</v>
      </c>
      <c r="R9110" s="3" t="s">
        <v>4861</v>
      </c>
      <c r="S9110" s="3">
        <v>32.368000000000002</v>
      </c>
      <c r="T9110" s="3">
        <v>7</v>
      </c>
      <c r="U9110" s="3">
        <v>0.2</v>
      </c>
      <c r="V9110" s="3">
        <v>11.733400000000001</v>
      </c>
    </row>
    <row r="9111" spans="1:22" ht="14.25" customHeight="1" x14ac:dyDescent="0.25">
      <c r="A9111" s="3">
        <v>9110</v>
      </c>
      <c r="B9111" s="3" t="s">
        <v>10429</v>
      </c>
      <c r="C9111" s="4">
        <f>YEAR(Table_1[[#This Row],[Order Date]])</f>
        <v>2012</v>
      </c>
      <c r="D9111" s="9">
        <v>41054</v>
      </c>
      <c r="E9111" s="3">
        <v>41057</v>
      </c>
      <c r="F9111" s="3" t="s">
        <v>188</v>
      </c>
      <c r="G9111" s="3" t="s">
        <v>1318</v>
      </c>
      <c r="H9111" s="3" t="s">
        <v>1319</v>
      </c>
      <c r="I9111" s="3" t="s">
        <v>41</v>
      </c>
      <c r="J9111" s="3" t="s">
        <v>27</v>
      </c>
      <c r="K9111" s="3" t="s">
        <v>5691</v>
      </c>
      <c r="L9111" s="3" t="s">
        <v>104</v>
      </c>
      <c r="M9111" s="3">
        <v>76117</v>
      </c>
      <c r="N9111" s="3" t="s">
        <v>105</v>
      </c>
      <c r="O9111" s="3" t="s">
        <v>5327</v>
      </c>
      <c r="P9111" s="3" t="s">
        <v>71</v>
      </c>
      <c r="Q9111" s="3" t="s">
        <v>161</v>
      </c>
      <c r="R9111" s="3" t="s">
        <v>5328</v>
      </c>
      <c r="S9111" s="3">
        <v>207.98400000000004</v>
      </c>
      <c r="T9111" s="3">
        <v>2</v>
      </c>
      <c r="U9111" s="3">
        <v>0.2</v>
      </c>
      <c r="V9111" s="3">
        <v>36.397199999999998</v>
      </c>
    </row>
    <row r="9112" spans="1:22" ht="14.25" customHeight="1" x14ac:dyDescent="0.25">
      <c r="A9112" s="3">
        <v>9111</v>
      </c>
      <c r="B9112" s="3" t="s">
        <v>10430</v>
      </c>
      <c r="C9112" s="4">
        <f>YEAR(Table_1[[#This Row],[Order Date]])</f>
        <v>2011</v>
      </c>
      <c r="D9112" s="9">
        <v>40829</v>
      </c>
      <c r="E9112" s="3">
        <v>40831</v>
      </c>
      <c r="F9112" s="3" t="s">
        <v>188</v>
      </c>
      <c r="G9112" s="3" t="s">
        <v>6150</v>
      </c>
      <c r="H9112" s="3" t="s">
        <v>6151</v>
      </c>
      <c r="I9112" s="3" t="s">
        <v>102</v>
      </c>
      <c r="J9112" s="3" t="s">
        <v>27</v>
      </c>
      <c r="K9112" s="3" t="s">
        <v>1464</v>
      </c>
      <c r="L9112" s="3" t="s">
        <v>319</v>
      </c>
      <c r="M9112" s="3">
        <v>23223</v>
      </c>
      <c r="N9112" s="3" t="s">
        <v>30</v>
      </c>
      <c r="O9112" s="3" t="s">
        <v>4165</v>
      </c>
      <c r="P9112" s="3" t="s">
        <v>46</v>
      </c>
      <c r="Q9112" s="3" t="s">
        <v>173</v>
      </c>
      <c r="R9112" s="3" t="s">
        <v>4166</v>
      </c>
      <c r="S9112" s="3">
        <v>36.4</v>
      </c>
      <c r="T9112" s="3">
        <v>5</v>
      </c>
      <c r="U9112" s="3">
        <v>0</v>
      </c>
      <c r="V9112" s="3">
        <v>17.472000000000001</v>
      </c>
    </row>
    <row r="9113" spans="1:22" ht="14.25" customHeight="1" x14ac:dyDescent="0.25">
      <c r="A9113" s="3">
        <v>9112</v>
      </c>
      <c r="B9113" s="3" t="s">
        <v>10430</v>
      </c>
      <c r="C9113" s="4">
        <f>YEAR(Table_1[[#This Row],[Order Date]])</f>
        <v>2011</v>
      </c>
      <c r="D9113" s="9">
        <v>40829</v>
      </c>
      <c r="E9113" s="3">
        <v>40831</v>
      </c>
      <c r="F9113" s="3" t="s">
        <v>188</v>
      </c>
      <c r="G9113" s="3" t="s">
        <v>6150</v>
      </c>
      <c r="H9113" s="3" t="s">
        <v>6151</v>
      </c>
      <c r="I9113" s="3" t="s">
        <v>102</v>
      </c>
      <c r="J9113" s="3" t="s">
        <v>27</v>
      </c>
      <c r="K9113" s="3" t="s">
        <v>1464</v>
      </c>
      <c r="L9113" s="3" t="s">
        <v>319</v>
      </c>
      <c r="M9113" s="3">
        <v>23223</v>
      </c>
      <c r="N9113" s="3" t="s">
        <v>30</v>
      </c>
      <c r="O9113" s="3" t="s">
        <v>7682</v>
      </c>
      <c r="P9113" s="3" t="s">
        <v>71</v>
      </c>
      <c r="Q9113" s="3" t="s">
        <v>161</v>
      </c>
      <c r="R9113" s="3" t="s">
        <v>7683</v>
      </c>
      <c r="S9113" s="3">
        <v>22.96</v>
      </c>
      <c r="T9113" s="3">
        <v>2</v>
      </c>
      <c r="U9113" s="3">
        <v>0</v>
      </c>
      <c r="V9113" s="3">
        <v>4.3623999999999974</v>
      </c>
    </row>
    <row r="9114" spans="1:22" ht="14.25" customHeight="1" x14ac:dyDescent="0.25">
      <c r="A9114" s="3">
        <v>9113</v>
      </c>
      <c r="B9114" s="3" t="s">
        <v>10430</v>
      </c>
      <c r="C9114" s="4">
        <f>YEAR(Table_1[[#This Row],[Order Date]])</f>
        <v>2011</v>
      </c>
      <c r="D9114" s="9">
        <v>40829</v>
      </c>
      <c r="E9114" s="3">
        <v>40831</v>
      </c>
      <c r="F9114" s="3" t="s">
        <v>188</v>
      </c>
      <c r="G9114" s="3" t="s">
        <v>6150</v>
      </c>
      <c r="H9114" s="3" t="s">
        <v>6151</v>
      </c>
      <c r="I9114" s="3" t="s">
        <v>102</v>
      </c>
      <c r="J9114" s="3" t="s">
        <v>27</v>
      </c>
      <c r="K9114" s="3" t="s">
        <v>1464</v>
      </c>
      <c r="L9114" s="3" t="s">
        <v>319</v>
      </c>
      <c r="M9114" s="3">
        <v>23223</v>
      </c>
      <c r="N9114" s="3" t="s">
        <v>30</v>
      </c>
      <c r="O9114" s="3" t="s">
        <v>9471</v>
      </c>
      <c r="P9114" s="3" t="s">
        <v>46</v>
      </c>
      <c r="Q9114" s="3" t="s">
        <v>59</v>
      </c>
      <c r="R9114" s="3" t="s">
        <v>9472</v>
      </c>
      <c r="S9114" s="3">
        <v>315.2</v>
      </c>
      <c r="T9114" s="3">
        <v>4</v>
      </c>
      <c r="U9114" s="3">
        <v>0</v>
      </c>
      <c r="V9114" s="3">
        <v>6.3040000000000305</v>
      </c>
    </row>
    <row r="9115" spans="1:22" ht="14.25" customHeight="1" x14ac:dyDescent="0.25">
      <c r="A9115" s="3">
        <v>9114</v>
      </c>
      <c r="B9115" s="3" t="s">
        <v>10430</v>
      </c>
      <c r="C9115" s="4">
        <f>YEAR(Table_1[[#This Row],[Order Date]])</f>
        <v>2011</v>
      </c>
      <c r="D9115" s="9">
        <v>40829</v>
      </c>
      <c r="E9115" s="3">
        <v>40831</v>
      </c>
      <c r="F9115" s="3" t="s">
        <v>188</v>
      </c>
      <c r="G9115" s="3" t="s">
        <v>6150</v>
      </c>
      <c r="H9115" s="3" t="s">
        <v>6151</v>
      </c>
      <c r="I9115" s="3" t="s">
        <v>102</v>
      </c>
      <c r="J9115" s="3" t="s">
        <v>27</v>
      </c>
      <c r="K9115" s="3" t="s">
        <v>1464</v>
      </c>
      <c r="L9115" s="3" t="s">
        <v>319</v>
      </c>
      <c r="M9115" s="3">
        <v>23223</v>
      </c>
      <c r="N9115" s="3" t="s">
        <v>30</v>
      </c>
      <c r="O9115" s="3" t="s">
        <v>3429</v>
      </c>
      <c r="P9115" s="3" t="s">
        <v>46</v>
      </c>
      <c r="Q9115" s="3" t="s">
        <v>75</v>
      </c>
      <c r="R9115" s="3" t="s">
        <v>3430</v>
      </c>
      <c r="S9115" s="3">
        <v>15.18</v>
      </c>
      <c r="T9115" s="3">
        <v>3</v>
      </c>
      <c r="U9115" s="3">
        <v>0</v>
      </c>
      <c r="V9115" s="3">
        <v>7.1345999999999989</v>
      </c>
    </row>
    <row r="9116" spans="1:22" ht="14.25" customHeight="1" x14ac:dyDescent="0.25">
      <c r="A9116" s="3">
        <v>9115</v>
      </c>
      <c r="B9116" s="3" t="s">
        <v>10431</v>
      </c>
      <c r="C9116" s="4">
        <f>YEAR(Table_1[[#This Row],[Order Date]])</f>
        <v>2013</v>
      </c>
      <c r="D9116" s="9">
        <v>41312</v>
      </c>
      <c r="E9116" s="3">
        <v>41315</v>
      </c>
      <c r="F9116" s="3" t="s">
        <v>23</v>
      </c>
      <c r="G9116" s="3" t="s">
        <v>3597</v>
      </c>
      <c r="H9116" s="3" t="s">
        <v>3598</v>
      </c>
      <c r="I9116" s="3" t="s">
        <v>41</v>
      </c>
      <c r="J9116" s="3" t="s">
        <v>27</v>
      </c>
      <c r="K9116" s="3" t="s">
        <v>42</v>
      </c>
      <c r="L9116" s="3" t="s">
        <v>43</v>
      </c>
      <c r="M9116" s="3">
        <v>90049</v>
      </c>
      <c r="N9116" s="3" t="s">
        <v>44</v>
      </c>
      <c r="O9116" s="3" t="s">
        <v>9195</v>
      </c>
      <c r="P9116" s="3" t="s">
        <v>71</v>
      </c>
      <c r="Q9116" s="3" t="s">
        <v>72</v>
      </c>
      <c r="R9116" s="3" t="s">
        <v>9196</v>
      </c>
      <c r="S9116" s="3">
        <v>623.96</v>
      </c>
      <c r="T9116" s="3">
        <v>5</v>
      </c>
      <c r="U9116" s="3">
        <v>0.2</v>
      </c>
      <c r="V9116" s="3">
        <v>38.997500000000002</v>
      </c>
    </row>
    <row r="9117" spans="1:22" ht="14.25" customHeight="1" x14ac:dyDescent="0.25">
      <c r="A9117" s="3">
        <v>9116</v>
      </c>
      <c r="B9117" s="3" t="s">
        <v>10432</v>
      </c>
      <c r="C9117" s="4">
        <f>YEAR(Table_1[[#This Row],[Order Date]])</f>
        <v>2014</v>
      </c>
      <c r="D9117" s="9">
        <v>41659</v>
      </c>
      <c r="E9117" s="3">
        <v>41664</v>
      </c>
      <c r="F9117" s="3" t="s">
        <v>23</v>
      </c>
      <c r="G9117" s="3" t="s">
        <v>4330</v>
      </c>
      <c r="H9117" s="3" t="s">
        <v>4331</v>
      </c>
      <c r="I9117" s="3" t="s">
        <v>26</v>
      </c>
      <c r="J9117" s="3" t="s">
        <v>27</v>
      </c>
      <c r="K9117" s="3" t="s">
        <v>146</v>
      </c>
      <c r="L9117" s="3" t="s">
        <v>147</v>
      </c>
      <c r="M9117" s="3">
        <v>19140</v>
      </c>
      <c r="N9117" s="3" t="s">
        <v>148</v>
      </c>
      <c r="O9117" s="3" t="s">
        <v>4464</v>
      </c>
      <c r="P9117" s="3" t="s">
        <v>71</v>
      </c>
      <c r="Q9117" s="3" t="s">
        <v>72</v>
      </c>
      <c r="R9117" s="3" t="s">
        <v>4465</v>
      </c>
      <c r="S9117" s="3">
        <v>429.59999999999997</v>
      </c>
      <c r="T9117" s="3">
        <v>2</v>
      </c>
      <c r="U9117" s="3">
        <v>0.4</v>
      </c>
      <c r="V9117" s="3">
        <v>-93.079999999999984</v>
      </c>
    </row>
    <row r="9118" spans="1:22" ht="14.25" customHeight="1" x14ac:dyDescent="0.25">
      <c r="A9118" s="3">
        <v>9117</v>
      </c>
      <c r="B9118" s="3" t="s">
        <v>10432</v>
      </c>
      <c r="C9118" s="4">
        <f>YEAR(Table_1[[#This Row],[Order Date]])</f>
        <v>2014</v>
      </c>
      <c r="D9118" s="9">
        <v>41659</v>
      </c>
      <c r="E9118" s="3">
        <v>41664</v>
      </c>
      <c r="F9118" s="3" t="s">
        <v>23</v>
      </c>
      <c r="G9118" s="3" t="s">
        <v>4330</v>
      </c>
      <c r="H9118" s="3" t="s">
        <v>4331</v>
      </c>
      <c r="I9118" s="3" t="s">
        <v>26</v>
      </c>
      <c r="J9118" s="3" t="s">
        <v>27</v>
      </c>
      <c r="K9118" s="3" t="s">
        <v>146</v>
      </c>
      <c r="L9118" s="3" t="s">
        <v>147</v>
      </c>
      <c r="M9118" s="3">
        <v>19140</v>
      </c>
      <c r="N9118" s="3" t="s">
        <v>148</v>
      </c>
      <c r="O9118" s="3" t="s">
        <v>2184</v>
      </c>
      <c r="P9118" s="3" t="s">
        <v>32</v>
      </c>
      <c r="Q9118" s="3" t="s">
        <v>65</v>
      </c>
      <c r="R9118" s="3" t="s">
        <v>2185</v>
      </c>
      <c r="S9118" s="3">
        <v>31.968000000000004</v>
      </c>
      <c r="T9118" s="3">
        <v>2</v>
      </c>
      <c r="U9118" s="3">
        <v>0.2</v>
      </c>
      <c r="V9118" s="3">
        <v>6.3935999999999993</v>
      </c>
    </row>
    <row r="9119" spans="1:22" ht="14.25" customHeight="1" x14ac:dyDescent="0.25">
      <c r="A9119" s="3">
        <v>9118</v>
      </c>
      <c r="B9119" s="3" t="s">
        <v>10432</v>
      </c>
      <c r="C9119" s="4">
        <f>YEAR(Table_1[[#This Row],[Order Date]])</f>
        <v>2014</v>
      </c>
      <c r="D9119" s="9">
        <v>41659</v>
      </c>
      <c r="E9119" s="3">
        <v>41664</v>
      </c>
      <c r="F9119" s="3" t="s">
        <v>23</v>
      </c>
      <c r="G9119" s="3" t="s">
        <v>4330</v>
      </c>
      <c r="H9119" s="3" t="s">
        <v>4331</v>
      </c>
      <c r="I9119" s="3" t="s">
        <v>26</v>
      </c>
      <c r="J9119" s="3" t="s">
        <v>27</v>
      </c>
      <c r="K9119" s="3" t="s">
        <v>146</v>
      </c>
      <c r="L9119" s="3" t="s">
        <v>147</v>
      </c>
      <c r="M9119" s="3">
        <v>19140</v>
      </c>
      <c r="N9119" s="3" t="s">
        <v>148</v>
      </c>
      <c r="O9119" s="3" t="s">
        <v>3036</v>
      </c>
      <c r="P9119" s="3" t="s">
        <v>32</v>
      </c>
      <c r="Q9119" s="3" t="s">
        <v>36</v>
      </c>
      <c r="R9119" s="3" t="s">
        <v>3037</v>
      </c>
      <c r="S9119" s="3">
        <v>887.27099999999984</v>
      </c>
      <c r="T9119" s="3">
        <v>3</v>
      </c>
      <c r="U9119" s="3">
        <v>0.3</v>
      </c>
      <c r="V9119" s="3">
        <v>-63.376499999999965</v>
      </c>
    </row>
    <row r="9120" spans="1:22" ht="14.25" customHeight="1" x14ac:dyDescent="0.25">
      <c r="A9120" s="3">
        <v>9119</v>
      </c>
      <c r="B9120" s="3" t="s">
        <v>10432</v>
      </c>
      <c r="C9120" s="4">
        <f>YEAR(Table_1[[#This Row],[Order Date]])</f>
        <v>2014</v>
      </c>
      <c r="D9120" s="9">
        <v>41659</v>
      </c>
      <c r="E9120" s="3">
        <v>41664</v>
      </c>
      <c r="F9120" s="3" t="s">
        <v>23</v>
      </c>
      <c r="G9120" s="3" t="s">
        <v>4330</v>
      </c>
      <c r="H9120" s="3" t="s">
        <v>4331</v>
      </c>
      <c r="I9120" s="3" t="s">
        <v>26</v>
      </c>
      <c r="J9120" s="3" t="s">
        <v>27</v>
      </c>
      <c r="K9120" s="3" t="s">
        <v>146</v>
      </c>
      <c r="L9120" s="3" t="s">
        <v>147</v>
      </c>
      <c r="M9120" s="3">
        <v>19140</v>
      </c>
      <c r="N9120" s="3" t="s">
        <v>148</v>
      </c>
      <c r="O9120" s="3" t="s">
        <v>3865</v>
      </c>
      <c r="P9120" s="3" t="s">
        <v>46</v>
      </c>
      <c r="Q9120" s="3" t="s">
        <v>90</v>
      </c>
      <c r="R9120" s="3" t="s">
        <v>3866</v>
      </c>
      <c r="S9120" s="3">
        <v>21.696000000000002</v>
      </c>
      <c r="T9120" s="3">
        <v>4</v>
      </c>
      <c r="U9120" s="3">
        <v>0.2</v>
      </c>
      <c r="V9120" s="3">
        <v>7.0511999999999988</v>
      </c>
    </row>
    <row r="9121" spans="1:22" ht="14.25" customHeight="1" x14ac:dyDescent="0.25">
      <c r="A9121" s="3">
        <v>9120</v>
      </c>
      <c r="B9121" s="3" t="s">
        <v>10433</v>
      </c>
      <c r="C9121" s="4">
        <f>YEAR(Table_1[[#This Row],[Order Date]])</f>
        <v>2013</v>
      </c>
      <c r="D9121" s="9">
        <v>41432</v>
      </c>
      <c r="E9121" s="3">
        <v>41438</v>
      </c>
      <c r="F9121" s="3" t="s">
        <v>50</v>
      </c>
      <c r="G9121" s="3" t="s">
        <v>1508</v>
      </c>
      <c r="H9121" s="3" t="s">
        <v>1509</v>
      </c>
      <c r="I9121" s="3" t="s">
        <v>102</v>
      </c>
      <c r="J9121" s="3" t="s">
        <v>27</v>
      </c>
      <c r="K9121" s="3" t="s">
        <v>42</v>
      </c>
      <c r="L9121" s="3" t="s">
        <v>43</v>
      </c>
      <c r="M9121" s="3">
        <v>90036</v>
      </c>
      <c r="N9121" s="3" t="s">
        <v>44</v>
      </c>
      <c r="O9121" s="3" t="s">
        <v>3200</v>
      </c>
      <c r="P9121" s="3" t="s">
        <v>46</v>
      </c>
      <c r="Q9121" s="3" t="s">
        <v>47</v>
      </c>
      <c r="R9121" s="3" t="s">
        <v>3201</v>
      </c>
      <c r="S9121" s="3">
        <v>22.05</v>
      </c>
      <c r="T9121" s="3">
        <v>7</v>
      </c>
      <c r="U9121" s="3">
        <v>0</v>
      </c>
      <c r="V9121" s="3">
        <v>10.584</v>
      </c>
    </row>
    <row r="9122" spans="1:22" ht="14.25" customHeight="1" x14ac:dyDescent="0.25">
      <c r="A9122" s="3">
        <v>9121</v>
      </c>
      <c r="B9122" s="3" t="s">
        <v>10433</v>
      </c>
      <c r="C9122" s="4">
        <f>YEAR(Table_1[[#This Row],[Order Date]])</f>
        <v>2013</v>
      </c>
      <c r="D9122" s="9">
        <v>41432</v>
      </c>
      <c r="E9122" s="3">
        <v>41438</v>
      </c>
      <c r="F9122" s="3" t="s">
        <v>50</v>
      </c>
      <c r="G9122" s="3" t="s">
        <v>1508</v>
      </c>
      <c r="H9122" s="3" t="s">
        <v>1509</v>
      </c>
      <c r="I9122" s="3" t="s">
        <v>102</v>
      </c>
      <c r="J9122" s="3" t="s">
        <v>27</v>
      </c>
      <c r="K9122" s="3" t="s">
        <v>42</v>
      </c>
      <c r="L9122" s="3" t="s">
        <v>43</v>
      </c>
      <c r="M9122" s="3">
        <v>90036</v>
      </c>
      <c r="N9122" s="3" t="s">
        <v>44</v>
      </c>
      <c r="O9122" s="3" t="s">
        <v>10434</v>
      </c>
      <c r="P9122" s="3" t="s">
        <v>46</v>
      </c>
      <c r="Q9122" s="3" t="s">
        <v>90</v>
      </c>
      <c r="R9122" s="3" t="s">
        <v>10435</v>
      </c>
      <c r="S9122" s="3">
        <v>99.9</v>
      </c>
      <c r="T9122" s="3">
        <v>5</v>
      </c>
      <c r="U9122" s="3">
        <v>0</v>
      </c>
      <c r="V9122" s="3">
        <v>46.952999999999996</v>
      </c>
    </row>
    <row r="9123" spans="1:22" ht="14.25" customHeight="1" x14ac:dyDescent="0.25">
      <c r="A9123" s="3">
        <v>9122</v>
      </c>
      <c r="B9123" s="3" t="s">
        <v>10436</v>
      </c>
      <c r="C9123" s="4">
        <f>YEAR(Table_1[[#This Row],[Order Date]])</f>
        <v>2014</v>
      </c>
      <c r="D9123" s="9">
        <v>41717</v>
      </c>
      <c r="E9123" s="3">
        <v>41719</v>
      </c>
      <c r="F9123" s="3" t="s">
        <v>23</v>
      </c>
      <c r="G9123" s="3" t="s">
        <v>8157</v>
      </c>
      <c r="H9123" s="3" t="s">
        <v>8158</v>
      </c>
      <c r="I9123" s="3" t="s">
        <v>41</v>
      </c>
      <c r="J9123" s="3" t="s">
        <v>27</v>
      </c>
      <c r="K9123" s="3" t="s">
        <v>42</v>
      </c>
      <c r="L9123" s="3" t="s">
        <v>43</v>
      </c>
      <c r="M9123" s="3">
        <v>90032</v>
      </c>
      <c r="N9123" s="3" t="s">
        <v>44</v>
      </c>
      <c r="O9123" s="3" t="s">
        <v>437</v>
      </c>
      <c r="P9123" s="3" t="s">
        <v>46</v>
      </c>
      <c r="Q9123" s="3" t="s">
        <v>78</v>
      </c>
      <c r="R9123" s="3" t="s">
        <v>438</v>
      </c>
      <c r="S9123" s="3">
        <v>90.86</v>
      </c>
      <c r="T9123" s="3">
        <v>7</v>
      </c>
      <c r="U9123" s="3">
        <v>0</v>
      </c>
      <c r="V9123" s="3">
        <v>26.349399999999992</v>
      </c>
    </row>
    <row r="9124" spans="1:22" ht="14.25" customHeight="1" x14ac:dyDescent="0.25">
      <c r="A9124" s="3">
        <v>9123</v>
      </c>
      <c r="B9124" s="3" t="s">
        <v>10437</v>
      </c>
      <c r="C9124" s="4">
        <f>YEAR(Table_1[[#This Row],[Order Date]])</f>
        <v>2014</v>
      </c>
      <c r="D9124" s="9">
        <v>41968</v>
      </c>
      <c r="E9124" s="3">
        <v>41968</v>
      </c>
      <c r="F9124" s="3" t="s">
        <v>1290</v>
      </c>
      <c r="G9124" s="3" t="s">
        <v>6544</v>
      </c>
      <c r="H9124" s="3" t="s">
        <v>6545</v>
      </c>
      <c r="I9124" s="3" t="s">
        <v>26</v>
      </c>
      <c r="J9124" s="3" t="s">
        <v>27</v>
      </c>
      <c r="K9124" s="3" t="s">
        <v>127</v>
      </c>
      <c r="L9124" s="3" t="s">
        <v>43</v>
      </c>
      <c r="M9124" s="3">
        <v>94109</v>
      </c>
      <c r="N9124" s="3" t="s">
        <v>44</v>
      </c>
      <c r="O9124" s="3" t="s">
        <v>2197</v>
      </c>
      <c r="P9124" s="3" t="s">
        <v>46</v>
      </c>
      <c r="Q9124" s="3" t="s">
        <v>90</v>
      </c>
      <c r="R9124" s="3" t="s">
        <v>2198</v>
      </c>
      <c r="S9124" s="3">
        <v>7.78</v>
      </c>
      <c r="T9124" s="3">
        <v>1</v>
      </c>
      <c r="U9124" s="3">
        <v>0</v>
      </c>
      <c r="V9124" s="3">
        <v>3.5009999999999994</v>
      </c>
    </row>
    <row r="9125" spans="1:22" ht="14.25" customHeight="1" x14ac:dyDescent="0.25">
      <c r="A9125" s="3">
        <v>9124</v>
      </c>
      <c r="B9125" s="3" t="s">
        <v>10438</v>
      </c>
      <c r="C9125" s="4">
        <f>YEAR(Table_1[[#This Row],[Order Date]])</f>
        <v>2013</v>
      </c>
      <c r="D9125" s="9">
        <v>41605</v>
      </c>
      <c r="E9125" s="3">
        <v>41607</v>
      </c>
      <c r="F9125" s="3" t="s">
        <v>23</v>
      </c>
      <c r="G9125" s="3" t="s">
        <v>156</v>
      </c>
      <c r="H9125" s="3" t="s">
        <v>157</v>
      </c>
      <c r="I9125" s="3" t="s">
        <v>26</v>
      </c>
      <c r="J9125" s="3" t="s">
        <v>27</v>
      </c>
      <c r="K9125" s="3" t="s">
        <v>146</v>
      </c>
      <c r="L9125" s="3" t="s">
        <v>147</v>
      </c>
      <c r="M9125" s="3">
        <v>19120</v>
      </c>
      <c r="N9125" s="3" t="s">
        <v>148</v>
      </c>
      <c r="O9125" s="3" t="s">
        <v>2750</v>
      </c>
      <c r="P9125" s="3" t="s">
        <v>46</v>
      </c>
      <c r="Q9125" s="3" t="s">
        <v>75</v>
      </c>
      <c r="R9125" s="3" t="s">
        <v>2751</v>
      </c>
      <c r="S9125" s="3">
        <v>78.759000000000015</v>
      </c>
      <c r="T9125" s="3">
        <v>9</v>
      </c>
      <c r="U9125" s="3">
        <v>0.7</v>
      </c>
      <c r="V9125" s="3">
        <v>-57.75660000000002</v>
      </c>
    </row>
    <row r="9126" spans="1:22" ht="14.25" customHeight="1" x14ac:dyDescent="0.25">
      <c r="A9126" s="3">
        <v>9125</v>
      </c>
      <c r="B9126" s="3" t="s">
        <v>10439</v>
      </c>
      <c r="C9126" s="4">
        <f>YEAR(Table_1[[#This Row],[Order Date]])</f>
        <v>2013</v>
      </c>
      <c r="D9126" s="9">
        <v>41505</v>
      </c>
      <c r="E9126" s="3">
        <v>41507</v>
      </c>
      <c r="F9126" s="3" t="s">
        <v>23</v>
      </c>
      <c r="G9126" s="3" t="s">
        <v>182</v>
      </c>
      <c r="H9126" s="3" t="s">
        <v>183</v>
      </c>
      <c r="I9126" s="3" t="s">
        <v>102</v>
      </c>
      <c r="J9126" s="3" t="s">
        <v>27</v>
      </c>
      <c r="K9126" s="3" t="s">
        <v>184</v>
      </c>
      <c r="L9126" s="3" t="s">
        <v>104</v>
      </c>
      <c r="M9126" s="3">
        <v>77070</v>
      </c>
      <c r="N9126" s="3" t="s">
        <v>105</v>
      </c>
      <c r="O9126" s="3" t="s">
        <v>2887</v>
      </c>
      <c r="P9126" s="3" t="s">
        <v>32</v>
      </c>
      <c r="Q9126" s="3" t="s">
        <v>65</v>
      </c>
      <c r="R9126" s="3" t="s">
        <v>186</v>
      </c>
      <c r="S9126" s="3">
        <v>9.5519999999999996</v>
      </c>
      <c r="T9126" s="3">
        <v>3</v>
      </c>
      <c r="U9126" s="3">
        <v>0.6</v>
      </c>
      <c r="V9126" s="3">
        <v>-3.8207999999999984</v>
      </c>
    </row>
    <row r="9127" spans="1:22" ht="14.25" customHeight="1" x14ac:dyDescent="0.25">
      <c r="A9127" s="3">
        <v>9126</v>
      </c>
      <c r="B9127" s="3" t="s">
        <v>10439</v>
      </c>
      <c r="C9127" s="4">
        <f>YEAR(Table_1[[#This Row],[Order Date]])</f>
        <v>2013</v>
      </c>
      <c r="D9127" s="9">
        <v>41505</v>
      </c>
      <c r="E9127" s="3">
        <v>41507</v>
      </c>
      <c r="F9127" s="3" t="s">
        <v>23</v>
      </c>
      <c r="G9127" s="3" t="s">
        <v>182</v>
      </c>
      <c r="H9127" s="3" t="s">
        <v>183</v>
      </c>
      <c r="I9127" s="3" t="s">
        <v>102</v>
      </c>
      <c r="J9127" s="3" t="s">
        <v>27</v>
      </c>
      <c r="K9127" s="3" t="s">
        <v>184</v>
      </c>
      <c r="L9127" s="3" t="s">
        <v>104</v>
      </c>
      <c r="M9127" s="3">
        <v>77070</v>
      </c>
      <c r="N9127" s="3" t="s">
        <v>105</v>
      </c>
      <c r="O9127" s="3" t="s">
        <v>6591</v>
      </c>
      <c r="P9127" s="3" t="s">
        <v>32</v>
      </c>
      <c r="Q9127" s="3" t="s">
        <v>65</v>
      </c>
      <c r="R9127" s="3" t="s">
        <v>6592</v>
      </c>
      <c r="S9127" s="3">
        <v>5.3440000000000003</v>
      </c>
      <c r="T9127" s="3">
        <v>4</v>
      </c>
      <c r="U9127" s="3">
        <v>0.6</v>
      </c>
      <c r="V9127" s="3">
        <v>-2.1375999999999991</v>
      </c>
    </row>
    <row r="9128" spans="1:22" ht="14.25" customHeight="1" x14ac:dyDescent="0.25">
      <c r="A9128" s="3">
        <v>9127</v>
      </c>
      <c r="B9128" s="3" t="s">
        <v>10440</v>
      </c>
      <c r="C9128" s="4">
        <f>YEAR(Table_1[[#This Row],[Order Date]])</f>
        <v>2012</v>
      </c>
      <c r="D9128" s="9">
        <v>41241</v>
      </c>
      <c r="E9128" s="3">
        <v>41246</v>
      </c>
      <c r="F9128" s="3" t="s">
        <v>50</v>
      </c>
      <c r="G9128" s="3" t="s">
        <v>6150</v>
      </c>
      <c r="H9128" s="3" t="s">
        <v>6151</v>
      </c>
      <c r="I9128" s="3" t="s">
        <v>102</v>
      </c>
      <c r="J9128" s="3" t="s">
        <v>27</v>
      </c>
      <c r="K9128" s="3" t="s">
        <v>5888</v>
      </c>
      <c r="L9128" s="3" t="s">
        <v>668</v>
      </c>
      <c r="M9128" s="3">
        <v>88001</v>
      </c>
      <c r="N9128" s="3" t="s">
        <v>44</v>
      </c>
      <c r="O9128" s="3" t="s">
        <v>679</v>
      </c>
      <c r="P9128" s="3" t="s">
        <v>46</v>
      </c>
      <c r="Q9128" s="3" t="s">
        <v>68</v>
      </c>
      <c r="R9128" s="3" t="s">
        <v>680</v>
      </c>
      <c r="S9128" s="3">
        <v>8.2799999999999994</v>
      </c>
      <c r="T9128" s="3">
        <v>2</v>
      </c>
      <c r="U9128" s="3">
        <v>0</v>
      </c>
      <c r="V9128" s="3">
        <v>3.4775999999999998</v>
      </c>
    </row>
    <row r="9129" spans="1:22" ht="14.25" customHeight="1" x14ac:dyDescent="0.25">
      <c r="A9129" s="3">
        <v>9128</v>
      </c>
      <c r="B9129" s="3" t="s">
        <v>10441</v>
      </c>
      <c r="C9129" s="4">
        <f>YEAR(Table_1[[#This Row],[Order Date]])</f>
        <v>2014</v>
      </c>
      <c r="D9129" s="9">
        <v>41785</v>
      </c>
      <c r="E9129" s="3">
        <v>41792</v>
      </c>
      <c r="F9129" s="3" t="s">
        <v>50</v>
      </c>
      <c r="G9129" s="3" t="s">
        <v>1258</v>
      </c>
      <c r="H9129" s="3" t="s">
        <v>1259</v>
      </c>
      <c r="I9129" s="3" t="s">
        <v>26</v>
      </c>
      <c r="J9129" s="3" t="s">
        <v>27</v>
      </c>
      <c r="K9129" s="3" t="s">
        <v>184</v>
      </c>
      <c r="L9129" s="3" t="s">
        <v>104</v>
      </c>
      <c r="M9129" s="3">
        <v>77070</v>
      </c>
      <c r="N9129" s="3" t="s">
        <v>105</v>
      </c>
      <c r="O9129" s="3" t="s">
        <v>8343</v>
      </c>
      <c r="P9129" s="3" t="s">
        <v>46</v>
      </c>
      <c r="Q9129" s="3" t="s">
        <v>59</v>
      </c>
      <c r="R9129" s="3" t="s">
        <v>8344</v>
      </c>
      <c r="S9129" s="3">
        <v>50.135999999999996</v>
      </c>
      <c r="T9129" s="3">
        <v>3</v>
      </c>
      <c r="U9129" s="3">
        <v>0.2</v>
      </c>
      <c r="V9129" s="3">
        <v>-11.2806</v>
      </c>
    </row>
    <row r="9130" spans="1:22" ht="14.25" customHeight="1" x14ac:dyDescent="0.25">
      <c r="A9130" s="3">
        <v>9129</v>
      </c>
      <c r="B9130" s="3" t="s">
        <v>10442</v>
      </c>
      <c r="C9130" s="4">
        <f>YEAR(Table_1[[#This Row],[Order Date]])</f>
        <v>2014</v>
      </c>
      <c r="D9130" s="9">
        <v>41887</v>
      </c>
      <c r="E9130" s="3">
        <v>41888</v>
      </c>
      <c r="F9130" s="3" t="s">
        <v>188</v>
      </c>
      <c r="G9130" s="3" t="s">
        <v>3703</v>
      </c>
      <c r="H9130" s="3" t="s">
        <v>3704</v>
      </c>
      <c r="I9130" s="3" t="s">
        <v>41</v>
      </c>
      <c r="J9130" s="3" t="s">
        <v>27</v>
      </c>
      <c r="K9130" s="3" t="s">
        <v>4582</v>
      </c>
      <c r="L9130" s="3" t="s">
        <v>420</v>
      </c>
      <c r="M9130" s="3">
        <v>97756</v>
      </c>
      <c r="N9130" s="3" t="s">
        <v>44</v>
      </c>
      <c r="O9130" s="3" t="s">
        <v>2872</v>
      </c>
      <c r="P9130" s="3" t="s">
        <v>46</v>
      </c>
      <c r="Q9130" s="3" t="s">
        <v>75</v>
      </c>
      <c r="R9130" s="3" t="s">
        <v>2873</v>
      </c>
      <c r="S9130" s="3">
        <v>88.074000000000012</v>
      </c>
      <c r="T9130" s="3">
        <v>7</v>
      </c>
      <c r="U9130" s="3">
        <v>0.7</v>
      </c>
      <c r="V9130" s="3">
        <v>-58.71599999999998</v>
      </c>
    </row>
    <row r="9131" spans="1:22" ht="14.25" customHeight="1" x14ac:dyDescent="0.25">
      <c r="A9131" s="3">
        <v>9130</v>
      </c>
      <c r="B9131" s="3" t="s">
        <v>10443</v>
      </c>
      <c r="C9131" s="4">
        <f>YEAR(Table_1[[#This Row],[Order Date]])</f>
        <v>2013</v>
      </c>
      <c r="D9131" s="9">
        <v>41358</v>
      </c>
      <c r="E9131" s="3">
        <v>41360</v>
      </c>
      <c r="F9131" s="3" t="s">
        <v>23</v>
      </c>
      <c r="G9131" s="3" t="s">
        <v>3535</v>
      </c>
      <c r="H9131" s="3" t="s">
        <v>3536</v>
      </c>
      <c r="I9131" s="3" t="s">
        <v>26</v>
      </c>
      <c r="J9131" s="3" t="s">
        <v>27</v>
      </c>
      <c r="K9131" s="3" t="s">
        <v>2180</v>
      </c>
      <c r="L9131" s="3" t="s">
        <v>498</v>
      </c>
      <c r="M9131" s="3">
        <v>44105</v>
      </c>
      <c r="N9131" s="3" t="s">
        <v>148</v>
      </c>
      <c r="O9131" s="3" t="s">
        <v>5658</v>
      </c>
      <c r="P9131" s="3" t="s">
        <v>32</v>
      </c>
      <c r="Q9131" s="3" t="s">
        <v>33</v>
      </c>
      <c r="R9131" s="3" t="s">
        <v>5659</v>
      </c>
      <c r="S9131" s="3">
        <v>301.46999999999997</v>
      </c>
      <c r="T9131" s="3">
        <v>3</v>
      </c>
      <c r="U9131" s="3">
        <v>0.5</v>
      </c>
      <c r="V9131" s="3">
        <v>-241.17600000000002</v>
      </c>
    </row>
    <row r="9132" spans="1:22" ht="14.25" customHeight="1" x14ac:dyDescent="0.25">
      <c r="A9132" s="3">
        <v>9131</v>
      </c>
      <c r="B9132" s="3" t="s">
        <v>10443</v>
      </c>
      <c r="C9132" s="4">
        <f>YEAR(Table_1[[#This Row],[Order Date]])</f>
        <v>2013</v>
      </c>
      <c r="D9132" s="9">
        <v>41358</v>
      </c>
      <c r="E9132" s="3">
        <v>41360</v>
      </c>
      <c r="F9132" s="3" t="s">
        <v>23</v>
      </c>
      <c r="G9132" s="3" t="s">
        <v>3535</v>
      </c>
      <c r="H9132" s="3" t="s">
        <v>3536</v>
      </c>
      <c r="I9132" s="3" t="s">
        <v>26</v>
      </c>
      <c r="J9132" s="3" t="s">
        <v>27</v>
      </c>
      <c r="K9132" s="3" t="s">
        <v>2180</v>
      </c>
      <c r="L9132" s="3" t="s">
        <v>498</v>
      </c>
      <c r="M9132" s="3">
        <v>44105</v>
      </c>
      <c r="N9132" s="3" t="s">
        <v>148</v>
      </c>
      <c r="O9132" s="3" t="s">
        <v>4521</v>
      </c>
      <c r="P9132" s="3" t="s">
        <v>46</v>
      </c>
      <c r="Q9132" s="3" t="s">
        <v>68</v>
      </c>
      <c r="R9132" s="3" t="s">
        <v>4522</v>
      </c>
      <c r="S9132" s="3">
        <v>18.656000000000002</v>
      </c>
      <c r="T9132" s="3">
        <v>2</v>
      </c>
      <c r="U9132" s="3">
        <v>0.2</v>
      </c>
      <c r="V9132" s="3">
        <v>1.6324000000000014</v>
      </c>
    </row>
    <row r="9133" spans="1:22" ht="14.25" customHeight="1" x14ac:dyDescent="0.25">
      <c r="A9133" s="3">
        <v>9132</v>
      </c>
      <c r="B9133" s="3" t="s">
        <v>10444</v>
      </c>
      <c r="C9133" s="4">
        <f>YEAR(Table_1[[#This Row],[Order Date]])</f>
        <v>2014</v>
      </c>
      <c r="D9133" s="9">
        <v>41788</v>
      </c>
      <c r="E9133" s="3">
        <v>41792</v>
      </c>
      <c r="F9133" s="3" t="s">
        <v>50</v>
      </c>
      <c r="G9133" s="3" t="s">
        <v>4733</v>
      </c>
      <c r="H9133" s="3" t="s">
        <v>4734</v>
      </c>
      <c r="I9133" s="3" t="s">
        <v>41</v>
      </c>
      <c r="J9133" s="3" t="s">
        <v>27</v>
      </c>
      <c r="K9133" s="3" t="s">
        <v>10445</v>
      </c>
      <c r="L9133" s="3" t="s">
        <v>2735</v>
      </c>
      <c r="M9133" s="3">
        <v>20707</v>
      </c>
      <c r="N9133" s="3" t="s">
        <v>148</v>
      </c>
      <c r="O9133" s="3" t="s">
        <v>3928</v>
      </c>
      <c r="P9133" s="3" t="s">
        <v>32</v>
      </c>
      <c r="Q9133" s="3" t="s">
        <v>65</v>
      </c>
      <c r="R9133" s="3" t="s">
        <v>3929</v>
      </c>
      <c r="S9133" s="3">
        <v>27.46</v>
      </c>
      <c r="T9133" s="3">
        <v>2</v>
      </c>
      <c r="U9133" s="3">
        <v>0</v>
      </c>
      <c r="V9133" s="3">
        <v>9.8856000000000002</v>
      </c>
    </row>
    <row r="9134" spans="1:22" ht="14.25" customHeight="1" x14ac:dyDescent="0.25">
      <c r="A9134" s="3">
        <v>9133</v>
      </c>
      <c r="B9134" s="3" t="s">
        <v>10444</v>
      </c>
      <c r="C9134" s="4">
        <f>YEAR(Table_1[[#This Row],[Order Date]])</f>
        <v>2014</v>
      </c>
      <c r="D9134" s="9">
        <v>41788</v>
      </c>
      <c r="E9134" s="3">
        <v>41792</v>
      </c>
      <c r="F9134" s="3" t="s">
        <v>50</v>
      </c>
      <c r="G9134" s="3" t="s">
        <v>4733</v>
      </c>
      <c r="H9134" s="3" t="s">
        <v>4734</v>
      </c>
      <c r="I9134" s="3" t="s">
        <v>41</v>
      </c>
      <c r="J9134" s="3" t="s">
        <v>27</v>
      </c>
      <c r="K9134" s="3" t="s">
        <v>10445</v>
      </c>
      <c r="L9134" s="3" t="s">
        <v>2735</v>
      </c>
      <c r="M9134" s="3">
        <v>20707</v>
      </c>
      <c r="N9134" s="3" t="s">
        <v>148</v>
      </c>
      <c r="O9134" s="3" t="s">
        <v>2276</v>
      </c>
      <c r="P9134" s="3" t="s">
        <v>46</v>
      </c>
      <c r="Q9134" s="3" t="s">
        <v>78</v>
      </c>
      <c r="R9134" s="3" t="s">
        <v>2277</v>
      </c>
      <c r="S9134" s="3">
        <v>125.13</v>
      </c>
      <c r="T9134" s="3">
        <v>3</v>
      </c>
      <c r="U9134" s="3">
        <v>0</v>
      </c>
      <c r="V9134" s="3">
        <v>36.287699999999987</v>
      </c>
    </row>
    <row r="9135" spans="1:22" ht="14.25" customHeight="1" x14ac:dyDescent="0.25">
      <c r="A9135" s="3">
        <v>9134</v>
      </c>
      <c r="B9135" s="3" t="s">
        <v>10446</v>
      </c>
      <c r="C9135" s="4">
        <f>YEAR(Table_1[[#This Row],[Order Date]])</f>
        <v>2012</v>
      </c>
      <c r="D9135" s="9">
        <v>41152</v>
      </c>
      <c r="E9135" s="3">
        <v>41156</v>
      </c>
      <c r="F9135" s="3" t="s">
        <v>50</v>
      </c>
      <c r="G9135" s="3" t="s">
        <v>4900</v>
      </c>
      <c r="H9135" s="3" t="s">
        <v>4901</v>
      </c>
      <c r="I9135" s="3" t="s">
        <v>102</v>
      </c>
      <c r="J9135" s="3" t="s">
        <v>27</v>
      </c>
      <c r="K9135" s="3" t="s">
        <v>947</v>
      </c>
      <c r="L9135" s="3" t="s">
        <v>43</v>
      </c>
      <c r="M9135" s="3">
        <v>92037</v>
      </c>
      <c r="N9135" s="3" t="s">
        <v>44</v>
      </c>
      <c r="O9135" s="3" t="s">
        <v>3398</v>
      </c>
      <c r="P9135" s="3" t="s">
        <v>71</v>
      </c>
      <c r="Q9135" s="3" t="s">
        <v>72</v>
      </c>
      <c r="R9135" s="3" t="s">
        <v>3399</v>
      </c>
      <c r="S9135" s="3">
        <v>555.96</v>
      </c>
      <c r="T9135" s="3">
        <v>5</v>
      </c>
      <c r="U9135" s="3">
        <v>0.2</v>
      </c>
      <c r="V9135" s="3">
        <v>41.697000000000003</v>
      </c>
    </row>
    <row r="9136" spans="1:22" ht="14.25" customHeight="1" x14ac:dyDescent="0.25">
      <c r="A9136" s="3">
        <v>9135</v>
      </c>
      <c r="B9136" s="3" t="s">
        <v>10447</v>
      </c>
      <c r="C9136" s="4">
        <f>YEAR(Table_1[[#This Row],[Order Date]])</f>
        <v>2013</v>
      </c>
      <c r="D9136" s="9">
        <v>41377</v>
      </c>
      <c r="E9136" s="3">
        <v>41382</v>
      </c>
      <c r="F9136" s="3" t="s">
        <v>50</v>
      </c>
      <c r="G9136" s="3" t="s">
        <v>4524</v>
      </c>
      <c r="H9136" s="3" t="s">
        <v>4525</v>
      </c>
      <c r="I9136" s="3" t="s">
        <v>41</v>
      </c>
      <c r="J9136" s="3" t="s">
        <v>27</v>
      </c>
      <c r="K9136" s="3" t="s">
        <v>9002</v>
      </c>
      <c r="L9136" s="3" t="s">
        <v>88</v>
      </c>
      <c r="M9136" s="3">
        <v>27893</v>
      </c>
      <c r="N9136" s="3" t="s">
        <v>30</v>
      </c>
      <c r="O9136" s="3" t="s">
        <v>1563</v>
      </c>
      <c r="P9136" s="3" t="s">
        <v>46</v>
      </c>
      <c r="Q9136" s="3" t="s">
        <v>59</v>
      </c>
      <c r="R9136" s="3" t="s">
        <v>1564</v>
      </c>
      <c r="S9136" s="3">
        <v>129.55199999999999</v>
      </c>
      <c r="T9136" s="3">
        <v>3</v>
      </c>
      <c r="U9136" s="3">
        <v>0.2</v>
      </c>
      <c r="V9136" s="3">
        <v>-22.671600000000005</v>
      </c>
    </row>
    <row r="9137" spans="1:22" ht="14.25" customHeight="1" x14ac:dyDescent="0.25">
      <c r="A9137" s="3">
        <v>9136</v>
      </c>
      <c r="B9137" s="3" t="s">
        <v>10447</v>
      </c>
      <c r="C9137" s="4">
        <f>YEAR(Table_1[[#This Row],[Order Date]])</f>
        <v>2013</v>
      </c>
      <c r="D9137" s="9">
        <v>41377</v>
      </c>
      <c r="E9137" s="3">
        <v>41382</v>
      </c>
      <c r="F9137" s="3" t="s">
        <v>50</v>
      </c>
      <c r="G9137" s="3" t="s">
        <v>4524</v>
      </c>
      <c r="H9137" s="3" t="s">
        <v>4525</v>
      </c>
      <c r="I9137" s="3" t="s">
        <v>41</v>
      </c>
      <c r="J9137" s="3" t="s">
        <v>27</v>
      </c>
      <c r="K9137" s="3" t="s">
        <v>9002</v>
      </c>
      <c r="L9137" s="3" t="s">
        <v>88</v>
      </c>
      <c r="M9137" s="3">
        <v>27893</v>
      </c>
      <c r="N9137" s="3" t="s">
        <v>30</v>
      </c>
      <c r="O9137" s="3" t="s">
        <v>1542</v>
      </c>
      <c r="P9137" s="3" t="s">
        <v>46</v>
      </c>
      <c r="Q9137" s="3" t="s">
        <v>59</v>
      </c>
      <c r="R9137" s="3" t="s">
        <v>1543</v>
      </c>
      <c r="S9137" s="3">
        <v>51.984000000000009</v>
      </c>
      <c r="T9137" s="3">
        <v>1</v>
      </c>
      <c r="U9137" s="3">
        <v>0.2</v>
      </c>
      <c r="V9137" s="3">
        <v>-5.1983999999999995</v>
      </c>
    </row>
    <row r="9138" spans="1:22" ht="14.25" customHeight="1" x14ac:dyDescent="0.25">
      <c r="A9138" s="3">
        <v>9137</v>
      </c>
      <c r="B9138" s="3" t="s">
        <v>10447</v>
      </c>
      <c r="C9138" s="4">
        <f>YEAR(Table_1[[#This Row],[Order Date]])</f>
        <v>2013</v>
      </c>
      <c r="D9138" s="9">
        <v>41377</v>
      </c>
      <c r="E9138" s="3">
        <v>41382</v>
      </c>
      <c r="F9138" s="3" t="s">
        <v>50</v>
      </c>
      <c r="G9138" s="3" t="s">
        <v>4524</v>
      </c>
      <c r="H9138" s="3" t="s">
        <v>4525</v>
      </c>
      <c r="I9138" s="3" t="s">
        <v>41</v>
      </c>
      <c r="J9138" s="3" t="s">
        <v>27</v>
      </c>
      <c r="K9138" s="3" t="s">
        <v>9002</v>
      </c>
      <c r="L9138" s="3" t="s">
        <v>88</v>
      </c>
      <c r="M9138" s="3">
        <v>27893</v>
      </c>
      <c r="N9138" s="3" t="s">
        <v>30</v>
      </c>
      <c r="O9138" s="3" t="s">
        <v>7559</v>
      </c>
      <c r="P9138" s="3" t="s">
        <v>46</v>
      </c>
      <c r="Q9138" s="3" t="s">
        <v>90</v>
      </c>
      <c r="R9138" s="3" t="s">
        <v>7560</v>
      </c>
      <c r="S9138" s="3">
        <v>10.272000000000002</v>
      </c>
      <c r="T9138" s="3">
        <v>3</v>
      </c>
      <c r="U9138" s="3">
        <v>0.2</v>
      </c>
      <c r="V9138" s="3">
        <v>3.4668000000000001</v>
      </c>
    </row>
    <row r="9139" spans="1:22" ht="14.25" customHeight="1" x14ac:dyDescent="0.25">
      <c r="A9139" s="3">
        <v>9138</v>
      </c>
      <c r="B9139" s="3" t="s">
        <v>10448</v>
      </c>
      <c r="C9139" s="4">
        <f>YEAR(Table_1[[#This Row],[Order Date]])</f>
        <v>2011</v>
      </c>
      <c r="D9139" s="9">
        <v>40577</v>
      </c>
      <c r="E9139" s="3">
        <v>40584</v>
      </c>
      <c r="F9139" s="3" t="s">
        <v>50</v>
      </c>
      <c r="G9139" s="3" t="s">
        <v>4353</v>
      </c>
      <c r="H9139" s="3" t="s">
        <v>4354</v>
      </c>
      <c r="I9139" s="3" t="s">
        <v>26</v>
      </c>
      <c r="J9139" s="3" t="s">
        <v>27</v>
      </c>
      <c r="K9139" s="3" t="s">
        <v>1151</v>
      </c>
      <c r="L9139" s="3" t="s">
        <v>54</v>
      </c>
      <c r="M9139" s="3">
        <v>33710</v>
      </c>
      <c r="N9139" s="3" t="s">
        <v>30</v>
      </c>
      <c r="O9139" s="3" t="s">
        <v>3910</v>
      </c>
      <c r="P9139" s="3" t="s">
        <v>46</v>
      </c>
      <c r="Q9139" s="3" t="s">
        <v>75</v>
      </c>
      <c r="R9139" s="3" t="s">
        <v>3911</v>
      </c>
      <c r="S9139" s="3">
        <v>18.336000000000002</v>
      </c>
      <c r="T9139" s="3">
        <v>2</v>
      </c>
      <c r="U9139" s="3">
        <v>0.7</v>
      </c>
      <c r="V9139" s="3">
        <v>-12.224</v>
      </c>
    </row>
    <row r="9140" spans="1:22" ht="14.25" customHeight="1" x14ac:dyDescent="0.25">
      <c r="A9140" s="3">
        <v>9139</v>
      </c>
      <c r="B9140" s="3" t="s">
        <v>10448</v>
      </c>
      <c r="C9140" s="4">
        <f>YEAR(Table_1[[#This Row],[Order Date]])</f>
        <v>2011</v>
      </c>
      <c r="D9140" s="9">
        <v>40577</v>
      </c>
      <c r="E9140" s="3">
        <v>40584</v>
      </c>
      <c r="F9140" s="3" t="s">
        <v>50</v>
      </c>
      <c r="G9140" s="3" t="s">
        <v>4353</v>
      </c>
      <c r="H9140" s="3" t="s">
        <v>4354</v>
      </c>
      <c r="I9140" s="3" t="s">
        <v>26</v>
      </c>
      <c r="J9140" s="3" t="s">
        <v>27</v>
      </c>
      <c r="K9140" s="3" t="s">
        <v>1151</v>
      </c>
      <c r="L9140" s="3" t="s">
        <v>54</v>
      </c>
      <c r="M9140" s="3">
        <v>33710</v>
      </c>
      <c r="N9140" s="3" t="s">
        <v>30</v>
      </c>
      <c r="O9140" s="3" t="s">
        <v>5833</v>
      </c>
      <c r="P9140" s="3" t="s">
        <v>71</v>
      </c>
      <c r="Q9140" s="3" t="s">
        <v>72</v>
      </c>
      <c r="R9140" s="3" t="s">
        <v>5834</v>
      </c>
      <c r="S9140" s="3">
        <v>180.96</v>
      </c>
      <c r="T9140" s="3">
        <v>5</v>
      </c>
      <c r="U9140" s="3">
        <v>0.2</v>
      </c>
      <c r="V9140" s="3">
        <v>13.571999999999996</v>
      </c>
    </row>
    <row r="9141" spans="1:22" ht="14.25" customHeight="1" x14ac:dyDescent="0.25">
      <c r="A9141" s="3">
        <v>9140</v>
      </c>
      <c r="B9141" s="3" t="s">
        <v>10449</v>
      </c>
      <c r="C9141" s="4">
        <f>YEAR(Table_1[[#This Row],[Order Date]])</f>
        <v>2011</v>
      </c>
      <c r="D9141" s="9">
        <v>40788</v>
      </c>
      <c r="E9141" s="3">
        <v>40794</v>
      </c>
      <c r="F9141" s="3" t="s">
        <v>50</v>
      </c>
      <c r="G9141" s="3" t="s">
        <v>2460</v>
      </c>
      <c r="H9141" s="3" t="s">
        <v>2461</v>
      </c>
      <c r="I9141" s="3" t="s">
        <v>26</v>
      </c>
      <c r="J9141" s="3" t="s">
        <v>27</v>
      </c>
      <c r="K9141" s="3" t="s">
        <v>8456</v>
      </c>
      <c r="L9141" s="3" t="s">
        <v>211</v>
      </c>
      <c r="M9141" s="3">
        <v>60089</v>
      </c>
      <c r="N9141" s="3" t="s">
        <v>105</v>
      </c>
      <c r="O9141" s="3" t="s">
        <v>478</v>
      </c>
      <c r="P9141" s="3" t="s">
        <v>71</v>
      </c>
      <c r="Q9141" s="3" t="s">
        <v>161</v>
      </c>
      <c r="R9141" s="3" t="s">
        <v>479</v>
      </c>
      <c r="S9141" s="3">
        <v>475.94400000000002</v>
      </c>
      <c r="T9141" s="3">
        <v>7</v>
      </c>
      <c r="U9141" s="3">
        <v>0.2</v>
      </c>
      <c r="V9141" s="3">
        <v>95.188799999999972</v>
      </c>
    </row>
    <row r="9142" spans="1:22" ht="14.25" customHeight="1" x14ac:dyDescent="0.25">
      <c r="A9142" s="3">
        <v>9141</v>
      </c>
      <c r="B9142" s="3" t="s">
        <v>10450</v>
      </c>
      <c r="C9142" s="4">
        <f>YEAR(Table_1[[#This Row],[Order Date]])</f>
        <v>2014</v>
      </c>
      <c r="D9142" s="9">
        <v>41913</v>
      </c>
      <c r="E9142" s="3">
        <v>41915</v>
      </c>
      <c r="F9142" s="3" t="s">
        <v>23</v>
      </c>
      <c r="G9142" s="3" t="s">
        <v>3396</v>
      </c>
      <c r="H9142" s="3" t="s">
        <v>3397</v>
      </c>
      <c r="I9142" s="3" t="s">
        <v>102</v>
      </c>
      <c r="J9142" s="3" t="s">
        <v>27</v>
      </c>
      <c r="K9142" s="3" t="s">
        <v>42</v>
      </c>
      <c r="L9142" s="3" t="s">
        <v>43</v>
      </c>
      <c r="M9142" s="3">
        <v>90049</v>
      </c>
      <c r="N9142" s="3" t="s">
        <v>44</v>
      </c>
      <c r="O9142" s="3" t="s">
        <v>2564</v>
      </c>
      <c r="P9142" s="3" t="s">
        <v>71</v>
      </c>
      <c r="Q9142" s="3" t="s">
        <v>161</v>
      </c>
      <c r="R9142" s="3" t="s">
        <v>2565</v>
      </c>
      <c r="S9142" s="3">
        <v>159.97999999999999</v>
      </c>
      <c r="T9142" s="3">
        <v>2</v>
      </c>
      <c r="U9142" s="3">
        <v>0</v>
      </c>
      <c r="V9142" s="3">
        <v>47.993999999999986</v>
      </c>
    </row>
    <row r="9143" spans="1:22" ht="14.25" customHeight="1" x14ac:dyDescent="0.25">
      <c r="A9143" s="3">
        <v>9142</v>
      </c>
      <c r="B9143" s="3" t="s">
        <v>10451</v>
      </c>
      <c r="C9143" s="4">
        <f>YEAR(Table_1[[#This Row],[Order Date]])</f>
        <v>2013</v>
      </c>
      <c r="D9143" s="9">
        <v>41523</v>
      </c>
      <c r="E9143" s="3">
        <v>41525</v>
      </c>
      <c r="F9143" s="3" t="s">
        <v>188</v>
      </c>
      <c r="G9143" s="3" t="s">
        <v>9583</v>
      </c>
      <c r="H9143" s="3" t="s">
        <v>9584</v>
      </c>
      <c r="I9143" s="3" t="s">
        <v>41</v>
      </c>
      <c r="J9143" s="3" t="s">
        <v>27</v>
      </c>
      <c r="K9143" s="3" t="s">
        <v>266</v>
      </c>
      <c r="L9143" s="3" t="s">
        <v>267</v>
      </c>
      <c r="M9143" s="3">
        <v>10011</v>
      </c>
      <c r="N9143" s="3" t="s">
        <v>148</v>
      </c>
      <c r="O9143" s="3" t="s">
        <v>248</v>
      </c>
      <c r="P9143" s="3" t="s">
        <v>71</v>
      </c>
      <c r="Q9143" s="3" t="s">
        <v>72</v>
      </c>
      <c r="R9143" s="3" t="s">
        <v>249</v>
      </c>
      <c r="S9143" s="3">
        <v>43.6</v>
      </c>
      <c r="T9143" s="3">
        <v>4</v>
      </c>
      <c r="U9143" s="3">
        <v>0</v>
      </c>
      <c r="V9143" s="3">
        <v>12.208000000000002</v>
      </c>
    </row>
    <row r="9144" spans="1:22" ht="14.25" customHeight="1" x14ac:dyDescent="0.25">
      <c r="A9144" s="3">
        <v>9143</v>
      </c>
      <c r="B9144" s="3" t="s">
        <v>10452</v>
      </c>
      <c r="C9144" s="4">
        <f>YEAR(Table_1[[#This Row],[Order Date]])</f>
        <v>2014</v>
      </c>
      <c r="D9144" s="9">
        <v>41780</v>
      </c>
      <c r="E9144" s="3">
        <v>41786</v>
      </c>
      <c r="F9144" s="3" t="s">
        <v>50</v>
      </c>
      <c r="G9144" s="3" t="s">
        <v>4199</v>
      </c>
      <c r="H9144" s="3" t="s">
        <v>4200</v>
      </c>
      <c r="I9144" s="3" t="s">
        <v>26</v>
      </c>
      <c r="J9144" s="3" t="s">
        <v>27</v>
      </c>
      <c r="K9144" s="3" t="s">
        <v>1391</v>
      </c>
      <c r="L9144" s="3" t="s">
        <v>1392</v>
      </c>
      <c r="M9144" s="3">
        <v>89115</v>
      </c>
      <c r="N9144" s="3" t="s">
        <v>44</v>
      </c>
      <c r="O9144" s="3" t="s">
        <v>6377</v>
      </c>
      <c r="P9144" s="3" t="s">
        <v>46</v>
      </c>
      <c r="Q9144" s="3" t="s">
        <v>75</v>
      </c>
      <c r="R9144" s="3" t="s">
        <v>6378</v>
      </c>
      <c r="S9144" s="3">
        <v>8.2880000000000003</v>
      </c>
      <c r="T9144" s="3">
        <v>2</v>
      </c>
      <c r="U9144" s="3">
        <v>0.2</v>
      </c>
      <c r="V9144" s="3">
        <v>3.0043999999999995</v>
      </c>
    </row>
    <row r="9145" spans="1:22" ht="14.25" customHeight="1" x14ac:dyDescent="0.25">
      <c r="A9145" s="3">
        <v>9144</v>
      </c>
      <c r="B9145" s="3" t="s">
        <v>10452</v>
      </c>
      <c r="C9145" s="4">
        <f>YEAR(Table_1[[#This Row],[Order Date]])</f>
        <v>2014</v>
      </c>
      <c r="D9145" s="9">
        <v>41780</v>
      </c>
      <c r="E9145" s="3">
        <v>41786</v>
      </c>
      <c r="F9145" s="3" t="s">
        <v>50</v>
      </c>
      <c r="G9145" s="3" t="s">
        <v>4199</v>
      </c>
      <c r="H9145" s="3" t="s">
        <v>4200</v>
      </c>
      <c r="I9145" s="3" t="s">
        <v>26</v>
      </c>
      <c r="J9145" s="3" t="s">
        <v>27</v>
      </c>
      <c r="K9145" s="3" t="s">
        <v>1391</v>
      </c>
      <c r="L9145" s="3" t="s">
        <v>1392</v>
      </c>
      <c r="M9145" s="3">
        <v>89115</v>
      </c>
      <c r="N9145" s="3" t="s">
        <v>44</v>
      </c>
      <c r="O9145" s="3" t="s">
        <v>9195</v>
      </c>
      <c r="P9145" s="3" t="s">
        <v>71</v>
      </c>
      <c r="Q9145" s="3" t="s">
        <v>72</v>
      </c>
      <c r="R9145" s="3" t="s">
        <v>9196</v>
      </c>
      <c r="S9145" s="3">
        <v>1123.1280000000002</v>
      </c>
      <c r="T9145" s="3">
        <v>9</v>
      </c>
      <c r="U9145" s="3">
        <v>0.2</v>
      </c>
      <c r="V9145" s="3">
        <v>70.195499999999981</v>
      </c>
    </row>
    <row r="9146" spans="1:22" ht="14.25" customHeight="1" x14ac:dyDescent="0.25">
      <c r="A9146" s="3">
        <v>9145</v>
      </c>
      <c r="B9146" s="3" t="s">
        <v>10452</v>
      </c>
      <c r="C9146" s="4">
        <f>YEAR(Table_1[[#This Row],[Order Date]])</f>
        <v>2014</v>
      </c>
      <c r="D9146" s="9">
        <v>41780</v>
      </c>
      <c r="E9146" s="3">
        <v>41786</v>
      </c>
      <c r="F9146" s="3" t="s">
        <v>50</v>
      </c>
      <c r="G9146" s="3" t="s">
        <v>4199</v>
      </c>
      <c r="H9146" s="3" t="s">
        <v>4200</v>
      </c>
      <c r="I9146" s="3" t="s">
        <v>26</v>
      </c>
      <c r="J9146" s="3" t="s">
        <v>27</v>
      </c>
      <c r="K9146" s="3" t="s">
        <v>1391</v>
      </c>
      <c r="L9146" s="3" t="s">
        <v>1392</v>
      </c>
      <c r="M9146" s="3">
        <v>89115</v>
      </c>
      <c r="N9146" s="3" t="s">
        <v>44</v>
      </c>
      <c r="O9146" s="3" t="s">
        <v>437</v>
      </c>
      <c r="P9146" s="3" t="s">
        <v>46</v>
      </c>
      <c r="Q9146" s="3" t="s">
        <v>78</v>
      </c>
      <c r="R9146" s="3" t="s">
        <v>438</v>
      </c>
      <c r="S9146" s="3">
        <v>64.900000000000006</v>
      </c>
      <c r="T9146" s="3">
        <v>5</v>
      </c>
      <c r="U9146" s="3">
        <v>0</v>
      </c>
      <c r="V9146" s="3">
        <v>18.820999999999994</v>
      </c>
    </row>
    <row r="9147" spans="1:22" ht="14.25" customHeight="1" x14ac:dyDescent="0.25">
      <c r="A9147" s="3">
        <v>9146</v>
      </c>
      <c r="B9147" s="3" t="s">
        <v>10453</v>
      </c>
      <c r="C9147" s="4">
        <f>YEAR(Table_1[[#This Row],[Order Date]])</f>
        <v>2012</v>
      </c>
      <c r="D9147" s="9">
        <v>41172</v>
      </c>
      <c r="E9147" s="3">
        <v>41176</v>
      </c>
      <c r="F9147" s="3" t="s">
        <v>50</v>
      </c>
      <c r="G9147" s="3" t="s">
        <v>1997</v>
      </c>
      <c r="H9147" s="3" t="s">
        <v>1998</v>
      </c>
      <c r="I9147" s="3" t="s">
        <v>26</v>
      </c>
      <c r="J9147" s="3" t="s">
        <v>27</v>
      </c>
      <c r="K9147" s="3" t="s">
        <v>210</v>
      </c>
      <c r="L9147" s="3" t="s">
        <v>211</v>
      </c>
      <c r="M9147" s="3">
        <v>60540</v>
      </c>
      <c r="N9147" s="3" t="s">
        <v>105</v>
      </c>
      <c r="O9147" s="3" t="s">
        <v>2357</v>
      </c>
      <c r="P9147" s="3" t="s">
        <v>46</v>
      </c>
      <c r="Q9147" s="3" t="s">
        <v>75</v>
      </c>
      <c r="R9147" s="3" t="s">
        <v>2358</v>
      </c>
      <c r="S9147" s="3">
        <v>2.8079999999999989</v>
      </c>
      <c r="T9147" s="3">
        <v>3</v>
      </c>
      <c r="U9147" s="3">
        <v>0.8</v>
      </c>
      <c r="V9147" s="3">
        <v>-4.492799999999999</v>
      </c>
    </row>
    <row r="9148" spans="1:22" ht="14.25" customHeight="1" x14ac:dyDescent="0.25">
      <c r="A9148" s="3">
        <v>9147</v>
      </c>
      <c r="B9148" s="3" t="s">
        <v>10454</v>
      </c>
      <c r="C9148" s="4">
        <f>YEAR(Table_1[[#This Row],[Order Date]])</f>
        <v>2013</v>
      </c>
      <c r="D9148" s="9">
        <v>41297</v>
      </c>
      <c r="E9148" s="3">
        <v>41301</v>
      </c>
      <c r="F9148" s="3" t="s">
        <v>50</v>
      </c>
      <c r="G9148" s="3" t="s">
        <v>995</v>
      </c>
      <c r="H9148" s="3" t="s">
        <v>996</v>
      </c>
      <c r="I9148" s="3" t="s">
        <v>41</v>
      </c>
      <c r="J9148" s="3" t="s">
        <v>27</v>
      </c>
      <c r="K9148" s="3" t="s">
        <v>2221</v>
      </c>
      <c r="L9148" s="3" t="s">
        <v>5203</v>
      </c>
      <c r="M9148" s="3" t="s">
        <v>5204</v>
      </c>
      <c r="N9148" s="3" t="s">
        <v>148</v>
      </c>
      <c r="O9148" s="3" t="s">
        <v>4542</v>
      </c>
      <c r="P9148" s="3" t="s">
        <v>71</v>
      </c>
      <c r="Q9148" s="3" t="s">
        <v>161</v>
      </c>
      <c r="R9148" s="3" t="s">
        <v>4543</v>
      </c>
      <c r="S9148" s="3">
        <v>99.98</v>
      </c>
      <c r="T9148" s="3">
        <v>2</v>
      </c>
      <c r="U9148" s="3">
        <v>0</v>
      </c>
      <c r="V9148" s="3">
        <v>42.991400000000006</v>
      </c>
    </row>
    <row r="9149" spans="1:22" ht="14.25" customHeight="1" x14ac:dyDescent="0.25">
      <c r="A9149" s="3">
        <v>9148</v>
      </c>
      <c r="B9149" s="3" t="s">
        <v>10454</v>
      </c>
      <c r="C9149" s="4">
        <f>YEAR(Table_1[[#This Row],[Order Date]])</f>
        <v>2013</v>
      </c>
      <c r="D9149" s="9">
        <v>41297</v>
      </c>
      <c r="E9149" s="3">
        <v>41301</v>
      </c>
      <c r="F9149" s="3" t="s">
        <v>50</v>
      </c>
      <c r="G9149" s="3" t="s">
        <v>995</v>
      </c>
      <c r="H9149" s="3" t="s">
        <v>996</v>
      </c>
      <c r="I9149" s="3" t="s">
        <v>41</v>
      </c>
      <c r="J9149" s="3" t="s">
        <v>27</v>
      </c>
      <c r="K9149" s="3" t="s">
        <v>2221</v>
      </c>
      <c r="L9149" s="3" t="s">
        <v>5203</v>
      </c>
      <c r="M9149" s="3" t="s">
        <v>5204</v>
      </c>
      <c r="N9149" s="3" t="s">
        <v>148</v>
      </c>
      <c r="O9149" s="3" t="s">
        <v>10455</v>
      </c>
      <c r="P9149" s="3" t="s">
        <v>46</v>
      </c>
      <c r="Q9149" s="3" t="s">
        <v>68</v>
      </c>
      <c r="R9149" s="3" t="s">
        <v>10456</v>
      </c>
      <c r="S9149" s="3">
        <v>8.0400000000000009</v>
      </c>
      <c r="T9149" s="3">
        <v>6</v>
      </c>
      <c r="U9149" s="3">
        <v>0</v>
      </c>
      <c r="V9149" s="3">
        <v>2.7336</v>
      </c>
    </row>
    <row r="9150" spans="1:22" ht="14.25" customHeight="1" x14ac:dyDescent="0.25">
      <c r="A9150" s="3">
        <v>9149</v>
      </c>
      <c r="B9150" s="3" t="s">
        <v>10454</v>
      </c>
      <c r="C9150" s="4">
        <f>YEAR(Table_1[[#This Row],[Order Date]])</f>
        <v>2013</v>
      </c>
      <c r="D9150" s="9">
        <v>41297</v>
      </c>
      <c r="E9150" s="3">
        <v>41301</v>
      </c>
      <c r="F9150" s="3" t="s">
        <v>50</v>
      </c>
      <c r="G9150" s="3" t="s">
        <v>995</v>
      </c>
      <c r="H9150" s="3" t="s">
        <v>996</v>
      </c>
      <c r="I9150" s="3" t="s">
        <v>41</v>
      </c>
      <c r="J9150" s="3" t="s">
        <v>27</v>
      </c>
      <c r="K9150" s="3" t="s">
        <v>2221</v>
      </c>
      <c r="L9150" s="3" t="s">
        <v>5203</v>
      </c>
      <c r="M9150" s="3" t="s">
        <v>5204</v>
      </c>
      <c r="N9150" s="3" t="s">
        <v>148</v>
      </c>
      <c r="O9150" s="3" t="s">
        <v>3031</v>
      </c>
      <c r="P9150" s="3" t="s">
        <v>46</v>
      </c>
      <c r="Q9150" s="3" t="s">
        <v>59</v>
      </c>
      <c r="R9150" s="3" t="s">
        <v>3032</v>
      </c>
      <c r="S9150" s="3">
        <v>1564.29</v>
      </c>
      <c r="T9150" s="3">
        <v>13</v>
      </c>
      <c r="U9150" s="3">
        <v>0</v>
      </c>
      <c r="V9150" s="3">
        <v>406.71539999999993</v>
      </c>
    </row>
    <row r="9151" spans="1:22" ht="14.25" customHeight="1" x14ac:dyDescent="0.25">
      <c r="A9151" s="3">
        <v>9150</v>
      </c>
      <c r="B9151" s="3" t="s">
        <v>10457</v>
      </c>
      <c r="C9151" s="4">
        <f>YEAR(Table_1[[#This Row],[Order Date]])</f>
        <v>2011</v>
      </c>
      <c r="D9151" s="9">
        <v>40695</v>
      </c>
      <c r="E9151" s="3">
        <v>40700</v>
      </c>
      <c r="F9151" s="3" t="s">
        <v>50</v>
      </c>
      <c r="G9151" s="3" t="s">
        <v>3601</v>
      </c>
      <c r="H9151" s="3" t="s">
        <v>3602</v>
      </c>
      <c r="I9151" s="3" t="s">
        <v>41</v>
      </c>
      <c r="J9151" s="3" t="s">
        <v>27</v>
      </c>
      <c r="K9151" s="3" t="s">
        <v>880</v>
      </c>
      <c r="L9151" s="3" t="s">
        <v>238</v>
      </c>
      <c r="M9151" s="3">
        <v>48234</v>
      </c>
      <c r="N9151" s="3" t="s">
        <v>105</v>
      </c>
      <c r="O9151" s="3" t="s">
        <v>3931</v>
      </c>
      <c r="P9151" s="3" t="s">
        <v>46</v>
      </c>
      <c r="Q9151" s="3" t="s">
        <v>75</v>
      </c>
      <c r="R9151" s="3" t="s">
        <v>3932</v>
      </c>
      <c r="S9151" s="3">
        <v>138.56</v>
      </c>
      <c r="T9151" s="3">
        <v>4</v>
      </c>
      <c r="U9151" s="3">
        <v>0</v>
      </c>
      <c r="V9151" s="3">
        <v>66.508799999999994</v>
      </c>
    </row>
    <row r="9152" spans="1:22" ht="14.25" customHeight="1" x14ac:dyDescent="0.25">
      <c r="A9152" s="3">
        <v>9151</v>
      </c>
      <c r="B9152" s="3" t="s">
        <v>10457</v>
      </c>
      <c r="C9152" s="4">
        <f>YEAR(Table_1[[#This Row],[Order Date]])</f>
        <v>2011</v>
      </c>
      <c r="D9152" s="9">
        <v>40695</v>
      </c>
      <c r="E9152" s="3">
        <v>40700</v>
      </c>
      <c r="F9152" s="3" t="s">
        <v>50</v>
      </c>
      <c r="G9152" s="3" t="s">
        <v>3601</v>
      </c>
      <c r="H9152" s="3" t="s">
        <v>3602</v>
      </c>
      <c r="I9152" s="3" t="s">
        <v>41</v>
      </c>
      <c r="J9152" s="3" t="s">
        <v>27</v>
      </c>
      <c r="K9152" s="3" t="s">
        <v>880</v>
      </c>
      <c r="L9152" s="3" t="s">
        <v>238</v>
      </c>
      <c r="M9152" s="3">
        <v>48234</v>
      </c>
      <c r="N9152" s="3" t="s">
        <v>105</v>
      </c>
      <c r="O9152" s="3" t="s">
        <v>3650</v>
      </c>
      <c r="P9152" s="3" t="s">
        <v>46</v>
      </c>
      <c r="Q9152" s="3" t="s">
        <v>78</v>
      </c>
      <c r="R9152" s="3" t="s">
        <v>3651</v>
      </c>
      <c r="S9152" s="3">
        <v>65.52000000000001</v>
      </c>
      <c r="T9152" s="3">
        <v>5</v>
      </c>
      <c r="U9152" s="3">
        <v>0.1</v>
      </c>
      <c r="V9152" s="3">
        <v>12.376000000000001</v>
      </c>
    </row>
    <row r="9153" spans="1:22" ht="14.25" customHeight="1" x14ac:dyDescent="0.25">
      <c r="A9153" s="3">
        <v>9152</v>
      </c>
      <c r="B9153" s="3" t="s">
        <v>10458</v>
      </c>
      <c r="C9153" s="4">
        <f>YEAR(Table_1[[#This Row],[Order Date]])</f>
        <v>2012</v>
      </c>
      <c r="D9153" s="9">
        <v>41176</v>
      </c>
      <c r="E9153" s="3">
        <v>41181</v>
      </c>
      <c r="F9153" s="3" t="s">
        <v>23</v>
      </c>
      <c r="G9153" s="3" t="s">
        <v>290</v>
      </c>
      <c r="H9153" s="3" t="s">
        <v>291</v>
      </c>
      <c r="I9153" s="3" t="s">
        <v>26</v>
      </c>
      <c r="J9153" s="3" t="s">
        <v>27</v>
      </c>
      <c r="K9153" s="3" t="s">
        <v>7764</v>
      </c>
      <c r="L9153" s="3" t="s">
        <v>310</v>
      </c>
      <c r="M9153" s="3">
        <v>85323</v>
      </c>
      <c r="N9153" s="3" t="s">
        <v>44</v>
      </c>
      <c r="O9153" s="3" t="s">
        <v>6946</v>
      </c>
      <c r="P9153" s="3" t="s">
        <v>46</v>
      </c>
      <c r="Q9153" s="3" t="s">
        <v>68</v>
      </c>
      <c r="R9153" s="3" t="s">
        <v>6947</v>
      </c>
      <c r="S9153" s="3">
        <v>14.576000000000001</v>
      </c>
      <c r="T9153" s="3">
        <v>2</v>
      </c>
      <c r="U9153" s="3">
        <v>0.2</v>
      </c>
      <c r="V9153" s="3">
        <v>2.3685999999999989</v>
      </c>
    </row>
    <row r="9154" spans="1:22" ht="14.25" customHeight="1" x14ac:dyDescent="0.25">
      <c r="A9154" s="3">
        <v>9153</v>
      </c>
      <c r="B9154" s="3" t="s">
        <v>10458</v>
      </c>
      <c r="C9154" s="4">
        <f>YEAR(Table_1[[#This Row],[Order Date]])</f>
        <v>2012</v>
      </c>
      <c r="D9154" s="9">
        <v>41176</v>
      </c>
      <c r="E9154" s="3">
        <v>41181</v>
      </c>
      <c r="F9154" s="3" t="s">
        <v>23</v>
      </c>
      <c r="G9154" s="3" t="s">
        <v>290</v>
      </c>
      <c r="H9154" s="3" t="s">
        <v>291</v>
      </c>
      <c r="I9154" s="3" t="s">
        <v>26</v>
      </c>
      <c r="J9154" s="3" t="s">
        <v>27</v>
      </c>
      <c r="K9154" s="3" t="s">
        <v>7764</v>
      </c>
      <c r="L9154" s="3" t="s">
        <v>310</v>
      </c>
      <c r="M9154" s="3">
        <v>85323</v>
      </c>
      <c r="N9154" s="3" t="s">
        <v>44</v>
      </c>
      <c r="O9154" s="3" t="s">
        <v>741</v>
      </c>
      <c r="P9154" s="3" t="s">
        <v>71</v>
      </c>
      <c r="Q9154" s="3" t="s">
        <v>161</v>
      </c>
      <c r="R9154" s="3" t="s">
        <v>742</v>
      </c>
      <c r="S9154" s="3">
        <v>23.200000000000003</v>
      </c>
      <c r="T9154" s="3">
        <v>2</v>
      </c>
      <c r="U9154" s="3">
        <v>0.2</v>
      </c>
      <c r="V9154" s="3">
        <v>1.4499999999999993</v>
      </c>
    </row>
    <row r="9155" spans="1:22" ht="14.25" customHeight="1" x14ac:dyDescent="0.25">
      <c r="A9155" s="3">
        <v>9154</v>
      </c>
      <c r="B9155" s="3" t="s">
        <v>10458</v>
      </c>
      <c r="C9155" s="4">
        <f>YEAR(Table_1[[#This Row],[Order Date]])</f>
        <v>2012</v>
      </c>
      <c r="D9155" s="9">
        <v>41176</v>
      </c>
      <c r="E9155" s="3">
        <v>41181</v>
      </c>
      <c r="F9155" s="3" t="s">
        <v>23</v>
      </c>
      <c r="G9155" s="3" t="s">
        <v>290</v>
      </c>
      <c r="H9155" s="3" t="s">
        <v>291</v>
      </c>
      <c r="I9155" s="3" t="s">
        <v>26</v>
      </c>
      <c r="J9155" s="3" t="s">
        <v>27</v>
      </c>
      <c r="K9155" s="3" t="s">
        <v>7764</v>
      </c>
      <c r="L9155" s="3" t="s">
        <v>310</v>
      </c>
      <c r="M9155" s="3">
        <v>85323</v>
      </c>
      <c r="N9155" s="3" t="s">
        <v>44</v>
      </c>
      <c r="O9155" s="3" t="s">
        <v>1758</v>
      </c>
      <c r="P9155" s="3" t="s">
        <v>46</v>
      </c>
      <c r="Q9155" s="3" t="s">
        <v>68</v>
      </c>
      <c r="R9155" s="3" t="s">
        <v>1759</v>
      </c>
      <c r="S9155" s="3">
        <v>16.463999999999999</v>
      </c>
      <c r="T9155" s="3">
        <v>7</v>
      </c>
      <c r="U9155" s="3">
        <v>0.2</v>
      </c>
      <c r="V9155" s="3">
        <v>1.852199999999999</v>
      </c>
    </row>
    <row r="9156" spans="1:22" ht="14.25" customHeight="1" x14ac:dyDescent="0.25">
      <c r="A9156" s="3">
        <v>9155</v>
      </c>
      <c r="B9156" s="3" t="s">
        <v>10459</v>
      </c>
      <c r="C9156" s="4">
        <f>YEAR(Table_1[[#This Row],[Order Date]])</f>
        <v>2013</v>
      </c>
      <c r="D9156" s="9">
        <v>41488</v>
      </c>
      <c r="E9156" s="3">
        <v>41490</v>
      </c>
      <c r="F9156" s="3" t="s">
        <v>23</v>
      </c>
      <c r="G9156" s="3" t="s">
        <v>7143</v>
      </c>
      <c r="H9156" s="3" t="s">
        <v>7144</v>
      </c>
      <c r="I9156" s="3" t="s">
        <v>26</v>
      </c>
      <c r="J9156" s="3" t="s">
        <v>27</v>
      </c>
      <c r="K9156" s="3" t="s">
        <v>146</v>
      </c>
      <c r="L9156" s="3" t="s">
        <v>147</v>
      </c>
      <c r="M9156" s="3">
        <v>19140</v>
      </c>
      <c r="N9156" s="3" t="s">
        <v>148</v>
      </c>
      <c r="O9156" s="3" t="s">
        <v>1714</v>
      </c>
      <c r="P9156" s="3" t="s">
        <v>32</v>
      </c>
      <c r="Q9156" s="3" t="s">
        <v>65</v>
      </c>
      <c r="R9156" s="3" t="s">
        <v>8143</v>
      </c>
      <c r="S9156" s="3">
        <v>19.312000000000001</v>
      </c>
      <c r="T9156" s="3">
        <v>2</v>
      </c>
      <c r="U9156" s="3">
        <v>0.2</v>
      </c>
      <c r="V9156" s="3">
        <v>3.1382000000000003</v>
      </c>
    </row>
    <row r="9157" spans="1:22" ht="14.25" customHeight="1" x14ac:dyDescent="0.25">
      <c r="A9157" s="3">
        <v>9156</v>
      </c>
      <c r="B9157" s="3" t="s">
        <v>10460</v>
      </c>
      <c r="C9157" s="4">
        <f>YEAR(Table_1[[#This Row],[Order Date]])</f>
        <v>2011</v>
      </c>
      <c r="D9157" s="9">
        <v>40567</v>
      </c>
      <c r="E9157" s="3">
        <v>40572</v>
      </c>
      <c r="F9157" s="3" t="s">
        <v>50</v>
      </c>
      <c r="G9157" s="3" t="s">
        <v>9099</v>
      </c>
      <c r="H9157" s="3" t="s">
        <v>9100</v>
      </c>
      <c r="I9157" s="3" t="s">
        <v>26</v>
      </c>
      <c r="J9157" s="3" t="s">
        <v>27</v>
      </c>
      <c r="K9157" s="3" t="s">
        <v>1391</v>
      </c>
      <c r="L9157" s="3" t="s">
        <v>1392</v>
      </c>
      <c r="M9157" s="3">
        <v>89115</v>
      </c>
      <c r="N9157" s="3" t="s">
        <v>44</v>
      </c>
      <c r="O9157" s="3" t="s">
        <v>567</v>
      </c>
      <c r="P9157" s="3" t="s">
        <v>46</v>
      </c>
      <c r="Q9157" s="3" t="s">
        <v>90</v>
      </c>
      <c r="R9157" s="3" t="s">
        <v>568</v>
      </c>
      <c r="S9157" s="3">
        <v>40.08</v>
      </c>
      <c r="T9157" s="3">
        <v>6</v>
      </c>
      <c r="U9157" s="3">
        <v>0</v>
      </c>
      <c r="V9157" s="3">
        <v>19.238399999999999</v>
      </c>
    </row>
    <row r="9158" spans="1:22" ht="14.25" customHeight="1" x14ac:dyDescent="0.25">
      <c r="A9158" s="3">
        <v>9157</v>
      </c>
      <c r="B9158" s="3" t="s">
        <v>10461</v>
      </c>
      <c r="C9158" s="4">
        <f>YEAR(Table_1[[#This Row],[Order Date]])</f>
        <v>2011</v>
      </c>
      <c r="D9158" s="9">
        <v>40759</v>
      </c>
      <c r="E9158" s="3">
        <v>40763</v>
      </c>
      <c r="F9158" s="3" t="s">
        <v>50</v>
      </c>
      <c r="G9158" s="3" t="s">
        <v>4236</v>
      </c>
      <c r="H9158" s="3" t="s">
        <v>4237</v>
      </c>
      <c r="I9158" s="3" t="s">
        <v>41</v>
      </c>
      <c r="J9158" s="3" t="s">
        <v>27</v>
      </c>
      <c r="K9158" s="3" t="s">
        <v>5234</v>
      </c>
      <c r="L9158" s="3" t="s">
        <v>5235</v>
      </c>
      <c r="M9158" s="3">
        <v>4401</v>
      </c>
      <c r="N9158" s="3" t="s">
        <v>148</v>
      </c>
      <c r="O9158" s="3" t="s">
        <v>1837</v>
      </c>
      <c r="P9158" s="3" t="s">
        <v>46</v>
      </c>
      <c r="Q9158" s="3" t="s">
        <v>78</v>
      </c>
      <c r="R9158" s="3" t="s">
        <v>1838</v>
      </c>
      <c r="S9158" s="3">
        <v>101.96</v>
      </c>
      <c r="T9158" s="3">
        <v>2</v>
      </c>
      <c r="U9158" s="3">
        <v>0</v>
      </c>
      <c r="V9158" s="3">
        <v>27.529200000000003</v>
      </c>
    </row>
    <row r="9159" spans="1:22" ht="14.25" customHeight="1" x14ac:dyDescent="0.25">
      <c r="A9159" s="3">
        <v>9158</v>
      </c>
      <c r="B9159" s="3" t="s">
        <v>10461</v>
      </c>
      <c r="C9159" s="4">
        <f>YEAR(Table_1[[#This Row],[Order Date]])</f>
        <v>2011</v>
      </c>
      <c r="D9159" s="9">
        <v>40759</v>
      </c>
      <c r="E9159" s="3">
        <v>40763</v>
      </c>
      <c r="F9159" s="3" t="s">
        <v>50</v>
      </c>
      <c r="G9159" s="3" t="s">
        <v>4236</v>
      </c>
      <c r="H9159" s="3" t="s">
        <v>4237</v>
      </c>
      <c r="I9159" s="3" t="s">
        <v>41</v>
      </c>
      <c r="J9159" s="3" t="s">
        <v>27</v>
      </c>
      <c r="K9159" s="3" t="s">
        <v>5234</v>
      </c>
      <c r="L9159" s="3" t="s">
        <v>5235</v>
      </c>
      <c r="M9159" s="3">
        <v>4401</v>
      </c>
      <c r="N9159" s="3" t="s">
        <v>148</v>
      </c>
      <c r="O9159" s="3" t="s">
        <v>7570</v>
      </c>
      <c r="P9159" s="3" t="s">
        <v>46</v>
      </c>
      <c r="Q9159" s="3" t="s">
        <v>90</v>
      </c>
      <c r="R9159" s="3" t="s">
        <v>7571</v>
      </c>
      <c r="S9159" s="3">
        <v>259.74</v>
      </c>
      <c r="T9159" s="3">
        <v>13</v>
      </c>
      <c r="U9159" s="3">
        <v>0</v>
      </c>
      <c r="V9159" s="3">
        <v>124.6752</v>
      </c>
    </row>
    <row r="9160" spans="1:22" ht="14.25" customHeight="1" x14ac:dyDescent="0.25">
      <c r="A9160" s="3">
        <v>9159</v>
      </c>
      <c r="B9160" s="3" t="s">
        <v>10461</v>
      </c>
      <c r="C9160" s="4">
        <f>YEAR(Table_1[[#This Row],[Order Date]])</f>
        <v>2011</v>
      </c>
      <c r="D9160" s="9">
        <v>40759</v>
      </c>
      <c r="E9160" s="3">
        <v>40763</v>
      </c>
      <c r="F9160" s="3" t="s">
        <v>50</v>
      </c>
      <c r="G9160" s="3" t="s">
        <v>4236</v>
      </c>
      <c r="H9160" s="3" t="s">
        <v>4237</v>
      </c>
      <c r="I9160" s="3" t="s">
        <v>41</v>
      </c>
      <c r="J9160" s="3" t="s">
        <v>27</v>
      </c>
      <c r="K9160" s="3" t="s">
        <v>5234</v>
      </c>
      <c r="L9160" s="3" t="s">
        <v>5235</v>
      </c>
      <c r="M9160" s="3">
        <v>4401</v>
      </c>
      <c r="N9160" s="3" t="s">
        <v>148</v>
      </c>
      <c r="O9160" s="3" t="s">
        <v>2815</v>
      </c>
      <c r="P9160" s="3" t="s">
        <v>71</v>
      </c>
      <c r="Q9160" s="3" t="s">
        <v>161</v>
      </c>
      <c r="R9160" s="3" t="s">
        <v>2816</v>
      </c>
      <c r="S9160" s="3">
        <v>255.42</v>
      </c>
      <c r="T9160" s="3">
        <v>9</v>
      </c>
      <c r="U9160" s="3">
        <v>0</v>
      </c>
      <c r="V9160" s="3">
        <v>104.7222</v>
      </c>
    </row>
    <row r="9161" spans="1:22" ht="14.25" customHeight="1" x14ac:dyDescent="0.25">
      <c r="A9161" s="3">
        <v>9160</v>
      </c>
      <c r="B9161" s="3" t="s">
        <v>10462</v>
      </c>
      <c r="C9161" s="4">
        <f>YEAR(Table_1[[#This Row],[Order Date]])</f>
        <v>2013</v>
      </c>
      <c r="D9161" s="9">
        <v>41496</v>
      </c>
      <c r="E9161" s="3">
        <v>41501</v>
      </c>
      <c r="F9161" s="3" t="s">
        <v>50</v>
      </c>
      <c r="G9161" s="3" t="s">
        <v>6370</v>
      </c>
      <c r="H9161" s="3" t="s">
        <v>6371</v>
      </c>
      <c r="I9161" s="3" t="s">
        <v>102</v>
      </c>
      <c r="J9161" s="3" t="s">
        <v>27</v>
      </c>
      <c r="K9161" s="3" t="s">
        <v>8759</v>
      </c>
      <c r="L9161" s="3" t="s">
        <v>335</v>
      </c>
      <c r="M9161" s="3">
        <v>37075</v>
      </c>
      <c r="N9161" s="3" t="s">
        <v>30</v>
      </c>
      <c r="O9161" s="3" t="s">
        <v>1223</v>
      </c>
      <c r="P9161" s="3" t="s">
        <v>46</v>
      </c>
      <c r="Q9161" s="3" t="s">
        <v>75</v>
      </c>
      <c r="R9161" s="3" t="s">
        <v>1224</v>
      </c>
      <c r="S9161" s="3">
        <v>4.338000000000001</v>
      </c>
      <c r="T9161" s="3">
        <v>3</v>
      </c>
      <c r="U9161" s="3">
        <v>0.7</v>
      </c>
      <c r="V9161" s="3">
        <v>-3.0366</v>
      </c>
    </row>
    <row r="9162" spans="1:22" ht="14.25" customHeight="1" x14ac:dyDescent="0.25">
      <c r="A9162" s="3">
        <v>9161</v>
      </c>
      <c r="B9162" s="3" t="s">
        <v>10462</v>
      </c>
      <c r="C9162" s="4">
        <f>YEAR(Table_1[[#This Row],[Order Date]])</f>
        <v>2013</v>
      </c>
      <c r="D9162" s="9">
        <v>41496</v>
      </c>
      <c r="E9162" s="3">
        <v>41501</v>
      </c>
      <c r="F9162" s="3" t="s">
        <v>50</v>
      </c>
      <c r="G9162" s="3" t="s">
        <v>6370</v>
      </c>
      <c r="H9162" s="3" t="s">
        <v>6371</v>
      </c>
      <c r="I9162" s="3" t="s">
        <v>102</v>
      </c>
      <c r="J9162" s="3" t="s">
        <v>27</v>
      </c>
      <c r="K9162" s="3" t="s">
        <v>8759</v>
      </c>
      <c r="L9162" s="3" t="s">
        <v>335</v>
      </c>
      <c r="M9162" s="3">
        <v>37075</v>
      </c>
      <c r="N9162" s="3" t="s">
        <v>30</v>
      </c>
      <c r="O9162" s="3" t="s">
        <v>2898</v>
      </c>
      <c r="P9162" s="3" t="s">
        <v>46</v>
      </c>
      <c r="Q9162" s="3" t="s">
        <v>75</v>
      </c>
      <c r="R9162" s="3" t="s">
        <v>2899</v>
      </c>
      <c r="S9162" s="3">
        <v>11.880000000000003</v>
      </c>
      <c r="T9162" s="3">
        <v>5</v>
      </c>
      <c r="U9162" s="3">
        <v>0.7</v>
      </c>
      <c r="V9162" s="3">
        <v>-7.9199999999999982</v>
      </c>
    </row>
    <row r="9163" spans="1:22" ht="14.25" customHeight="1" x14ac:dyDescent="0.25">
      <c r="A9163" s="3">
        <v>9162</v>
      </c>
      <c r="B9163" s="3" t="s">
        <v>10463</v>
      </c>
      <c r="C9163" s="4">
        <f>YEAR(Table_1[[#This Row],[Order Date]])</f>
        <v>2013</v>
      </c>
      <c r="D9163" s="9">
        <v>41617</v>
      </c>
      <c r="E9163" s="3">
        <v>41621</v>
      </c>
      <c r="F9163" s="3" t="s">
        <v>50</v>
      </c>
      <c r="G9163" s="3" t="s">
        <v>1308</v>
      </c>
      <c r="H9163" s="3" t="s">
        <v>1309</v>
      </c>
      <c r="I9163" s="3" t="s">
        <v>26</v>
      </c>
      <c r="J9163" s="3" t="s">
        <v>27</v>
      </c>
      <c r="K9163" s="3" t="s">
        <v>6206</v>
      </c>
      <c r="L9163" s="3" t="s">
        <v>114</v>
      </c>
      <c r="M9163" s="3">
        <v>54703</v>
      </c>
      <c r="N9163" s="3" t="s">
        <v>105</v>
      </c>
      <c r="O9163" s="3" t="s">
        <v>5638</v>
      </c>
      <c r="P9163" s="3" t="s">
        <v>32</v>
      </c>
      <c r="Q9163" s="3" t="s">
        <v>33</v>
      </c>
      <c r="R9163" s="3" t="s">
        <v>5639</v>
      </c>
      <c r="S9163" s="3">
        <v>405.85999999999996</v>
      </c>
      <c r="T9163" s="3">
        <v>7</v>
      </c>
      <c r="U9163" s="3">
        <v>0</v>
      </c>
      <c r="V9163" s="3">
        <v>32.46879999999998</v>
      </c>
    </row>
    <row r="9164" spans="1:22" ht="14.25" customHeight="1" x14ac:dyDescent="0.25">
      <c r="A9164" s="3">
        <v>9163</v>
      </c>
      <c r="B9164" s="3" t="s">
        <v>10463</v>
      </c>
      <c r="C9164" s="4">
        <f>YEAR(Table_1[[#This Row],[Order Date]])</f>
        <v>2013</v>
      </c>
      <c r="D9164" s="9">
        <v>41617</v>
      </c>
      <c r="E9164" s="3">
        <v>41621</v>
      </c>
      <c r="F9164" s="3" t="s">
        <v>50</v>
      </c>
      <c r="G9164" s="3" t="s">
        <v>1308</v>
      </c>
      <c r="H9164" s="3" t="s">
        <v>1309</v>
      </c>
      <c r="I9164" s="3" t="s">
        <v>26</v>
      </c>
      <c r="J9164" s="3" t="s">
        <v>27</v>
      </c>
      <c r="K9164" s="3" t="s">
        <v>6206</v>
      </c>
      <c r="L9164" s="3" t="s">
        <v>114</v>
      </c>
      <c r="M9164" s="3">
        <v>54703</v>
      </c>
      <c r="N9164" s="3" t="s">
        <v>105</v>
      </c>
      <c r="O9164" s="3" t="s">
        <v>2455</v>
      </c>
      <c r="P9164" s="3" t="s">
        <v>32</v>
      </c>
      <c r="Q9164" s="3" t="s">
        <v>36</v>
      </c>
      <c r="R9164" s="3" t="s">
        <v>2456</v>
      </c>
      <c r="S9164" s="3">
        <v>680.01</v>
      </c>
      <c r="T9164" s="3">
        <v>3</v>
      </c>
      <c r="U9164" s="3">
        <v>0</v>
      </c>
      <c r="V9164" s="3">
        <v>176.80260000000001</v>
      </c>
    </row>
    <row r="9165" spans="1:22" ht="14.25" customHeight="1" x14ac:dyDescent="0.25">
      <c r="A9165" s="3">
        <v>9164</v>
      </c>
      <c r="B9165" s="3" t="s">
        <v>10464</v>
      </c>
      <c r="C9165" s="4">
        <f>YEAR(Table_1[[#This Row],[Order Date]])</f>
        <v>2012</v>
      </c>
      <c r="D9165" s="9">
        <v>41068</v>
      </c>
      <c r="E9165" s="3">
        <v>41072</v>
      </c>
      <c r="F9165" s="3" t="s">
        <v>50</v>
      </c>
      <c r="G9165" s="3" t="s">
        <v>7079</v>
      </c>
      <c r="H9165" s="3" t="s">
        <v>7080</v>
      </c>
      <c r="I9165" s="3" t="s">
        <v>26</v>
      </c>
      <c r="J9165" s="3" t="s">
        <v>27</v>
      </c>
      <c r="K9165" s="3" t="s">
        <v>303</v>
      </c>
      <c r="L9165" s="3" t="s">
        <v>211</v>
      </c>
      <c r="M9165" s="3">
        <v>60610</v>
      </c>
      <c r="N9165" s="3" t="s">
        <v>105</v>
      </c>
      <c r="O9165" s="3" t="s">
        <v>5957</v>
      </c>
      <c r="P9165" s="3" t="s">
        <v>71</v>
      </c>
      <c r="Q9165" s="3" t="s">
        <v>161</v>
      </c>
      <c r="R9165" s="3" t="s">
        <v>5958</v>
      </c>
      <c r="S9165" s="3">
        <v>2.3760000000000003</v>
      </c>
      <c r="T9165" s="3">
        <v>3</v>
      </c>
      <c r="U9165" s="3">
        <v>0.2</v>
      </c>
      <c r="V9165" s="3">
        <v>0.74249999999999994</v>
      </c>
    </row>
    <row r="9166" spans="1:22" ht="14.25" customHeight="1" x14ac:dyDescent="0.25">
      <c r="A9166" s="3">
        <v>9165</v>
      </c>
      <c r="B9166" s="3" t="s">
        <v>10464</v>
      </c>
      <c r="C9166" s="4">
        <f>YEAR(Table_1[[#This Row],[Order Date]])</f>
        <v>2012</v>
      </c>
      <c r="D9166" s="9">
        <v>41068</v>
      </c>
      <c r="E9166" s="3">
        <v>41072</v>
      </c>
      <c r="F9166" s="3" t="s">
        <v>50</v>
      </c>
      <c r="G9166" s="3" t="s">
        <v>7079</v>
      </c>
      <c r="H9166" s="3" t="s">
        <v>7080</v>
      </c>
      <c r="I9166" s="3" t="s">
        <v>26</v>
      </c>
      <c r="J9166" s="3" t="s">
        <v>27</v>
      </c>
      <c r="K9166" s="3" t="s">
        <v>303</v>
      </c>
      <c r="L9166" s="3" t="s">
        <v>211</v>
      </c>
      <c r="M9166" s="3">
        <v>60610</v>
      </c>
      <c r="N9166" s="3" t="s">
        <v>105</v>
      </c>
      <c r="O9166" s="3" t="s">
        <v>3305</v>
      </c>
      <c r="P9166" s="3" t="s">
        <v>46</v>
      </c>
      <c r="Q9166" s="3" t="s">
        <v>78</v>
      </c>
      <c r="R9166" s="3" t="s">
        <v>3306</v>
      </c>
      <c r="S9166" s="3">
        <v>143.12799999999996</v>
      </c>
      <c r="T9166" s="3">
        <v>2</v>
      </c>
      <c r="U9166" s="3">
        <v>0.8</v>
      </c>
      <c r="V9166" s="3">
        <v>-393.60200000000009</v>
      </c>
    </row>
    <row r="9167" spans="1:22" ht="14.25" customHeight="1" x14ac:dyDescent="0.25">
      <c r="A9167" s="3">
        <v>9166</v>
      </c>
      <c r="B9167" s="3" t="s">
        <v>10465</v>
      </c>
      <c r="C9167" s="4">
        <f>YEAR(Table_1[[#This Row],[Order Date]])</f>
        <v>2013</v>
      </c>
      <c r="D9167" s="9">
        <v>41450</v>
      </c>
      <c r="E9167" s="3">
        <v>41452</v>
      </c>
      <c r="F9167" s="3" t="s">
        <v>23</v>
      </c>
      <c r="G9167" s="3" t="s">
        <v>671</v>
      </c>
      <c r="H9167" s="3" t="s">
        <v>672</v>
      </c>
      <c r="I9167" s="3" t="s">
        <v>26</v>
      </c>
      <c r="J9167" s="3" t="s">
        <v>27</v>
      </c>
      <c r="K9167" s="3" t="s">
        <v>947</v>
      </c>
      <c r="L9167" s="3" t="s">
        <v>43</v>
      </c>
      <c r="M9167" s="3">
        <v>92037</v>
      </c>
      <c r="N9167" s="3" t="s">
        <v>44</v>
      </c>
      <c r="O9167" s="3" t="s">
        <v>9829</v>
      </c>
      <c r="P9167" s="3" t="s">
        <v>71</v>
      </c>
      <c r="Q9167" s="3" t="s">
        <v>682</v>
      </c>
      <c r="R9167" s="3" t="s">
        <v>9830</v>
      </c>
      <c r="S9167" s="3">
        <v>4476.8</v>
      </c>
      <c r="T9167" s="3">
        <v>4</v>
      </c>
      <c r="U9167" s="3">
        <v>0.2</v>
      </c>
      <c r="V9167" s="3">
        <v>503.63999999999965</v>
      </c>
    </row>
    <row r="9168" spans="1:22" ht="14.25" customHeight="1" x14ac:dyDescent="0.25">
      <c r="A9168" s="3">
        <v>9167</v>
      </c>
      <c r="B9168" s="3" t="s">
        <v>10465</v>
      </c>
      <c r="C9168" s="4">
        <f>YEAR(Table_1[[#This Row],[Order Date]])</f>
        <v>2013</v>
      </c>
      <c r="D9168" s="9">
        <v>41450</v>
      </c>
      <c r="E9168" s="3">
        <v>41452</v>
      </c>
      <c r="F9168" s="3" t="s">
        <v>23</v>
      </c>
      <c r="G9168" s="3" t="s">
        <v>671</v>
      </c>
      <c r="H9168" s="3" t="s">
        <v>672</v>
      </c>
      <c r="I9168" s="3" t="s">
        <v>26</v>
      </c>
      <c r="J9168" s="3" t="s">
        <v>27</v>
      </c>
      <c r="K9168" s="3" t="s">
        <v>947</v>
      </c>
      <c r="L9168" s="3" t="s">
        <v>43</v>
      </c>
      <c r="M9168" s="3">
        <v>92037</v>
      </c>
      <c r="N9168" s="3" t="s">
        <v>44</v>
      </c>
      <c r="O9168" s="3" t="s">
        <v>3819</v>
      </c>
      <c r="P9168" s="3" t="s">
        <v>46</v>
      </c>
      <c r="Q9168" s="3" t="s">
        <v>90</v>
      </c>
      <c r="R9168" s="3" t="s">
        <v>3820</v>
      </c>
      <c r="S9168" s="3">
        <v>104.85</v>
      </c>
      <c r="T9168" s="3">
        <v>1</v>
      </c>
      <c r="U9168" s="3">
        <v>0</v>
      </c>
      <c r="V9168" s="3">
        <v>50.327999999999996</v>
      </c>
    </row>
    <row r="9169" spans="1:22" ht="14.25" customHeight="1" x14ac:dyDescent="0.25">
      <c r="A9169" s="3">
        <v>9168</v>
      </c>
      <c r="B9169" s="3" t="s">
        <v>10465</v>
      </c>
      <c r="C9169" s="4">
        <f>YEAR(Table_1[[#This Row],[Order Date]])</f>
        <v>2013</v>
      </c>
      <c r="D9169" s="9">
        <v>41450</v>
      </c>
      <c r="E9169" s="3">
        <v>41452</v>
      </c>
      <c r="F9169" s="3" t="s">
        <v>23</v>
      </c>
      <c r="G9169" s="3" t="s">
        <v>671</v>
      </c>
      <c r="H9169" s="3" t="s">
        <v>672</v>
      </c>
      <c r="I9169" s="3" t="s">
        <v>26</v>
      </c>
      <c r="J9169" s="3" t="s">
        <v>27</v>
      </c>
      <c r="K9169" s="3" t="s">
        <v>947</v>
      </c>
      <c r="L9169" s="3" t="s">
        <v>43</v>
      </c>
      <c r="M9169" s="3">
        <v>92037</v>
      </c>
      <c r="N9169" s="3" t="s">
        <v>44</v>
      </c>
      <c r="O9169" s="3" t="s">
        <v>5944</v>
      </c>
      <c r="P9169" s="3" t="s">
        <v>46</v>
      </c>
      <c r="Q9169" s="3" t="s">
        <v>78</v>
      </c>
      <c r="R9169" s="3" t="s">
        <v>5945</v>
      </c>
      <c r="S9169" s="3">
        <v>241.44</v>
      </c>
      <c r="T9169" s="3">
        <v>3</v>
      </c>
      <c r="U9169" s="3">
        <v>0</v>
      </c>
      <c r="V9169" s="3">
        <v>72.431999999999988</v>
      </c>
    </row>
    <row r="9170" spans="1:22" ht="14.25" customHeight="1" x14ac:dyDescent="0.25">
      <c r="A9170" s="3">
        <v>9169</v>
      </c>
      <c r="B9170" s="3" t="s">
        <v>10466</v>
      </c>
      <c r="C9170" s="4">
        <f>YEAR(Table_1[[#This Row],[Order Date]])</f>
        <v>2013</v>
      </c>
      <c r="D9170" s="9">
        <v>41349</v>
      </c>
      <c r="E9170" s="3">
        <v>41353</v>
      </c>
      <c r="F9170" s="3" t="s">
        <v>50</v>
      </c>
      <c r="G9170" s="3" t="s">
        <v>2656</v>
      </c>
      <c r="H9170" s="3" t="s">
        <v>2657</v>
      </c>
      <c r="I9170" s="3" t="s">
        <v>102</v>
      </c>
      <c r="J9170" s="3" t="s">
        <v>27</v>
      </c>
      <c r="K9170" s="3" t="s">
        <v>328</v>
      </c>
      <c r="L9170" s="3" t="s">
        <v>1487</v>
      </c>
      <c r="M9170" s="3">
        <v>39212</v>
      </c>
      <c r="N9170" s="3" t="s">
        <v>30</v>
      </c>
      <c r="O9170" s="3" t="s">
        <v>2344</v>
      </c>
      <c r="P9170" s="3" t="s">
        <v>46</v>
      </c>
      <c r="Q9170" s="3" t="s">
        <v>90</v>
      </c>
      <c r="R9170" s="3" t="s">
        <v>2345</v>
      </c>
      <c r="S9170" s="3">
        <v>319.76</v>
      </c>
      <c r="T9170" s="3">
        <v>14</v>
      </c>
      <c r="U9170" s="3">
        <v>0</v>
      </c>
      <c r="V9170" s="3">
        <v>147.08959999999999</v>
      </c>
    </row>
    <row r="9171" spans="1:22" ht="14.25" customHeight="1" x14ac:dyDescent="0.25">
      <c r="A9171" s="3">
        <v>9170</v>
      </c>
      <c r="B9171" s="3" t="s">
        <v>10466</v>
      </c>
      <c r="C9171" s="4">
        <f>YEAR(Table_1[[#This Row],[Order Date]])</f>
        <v>2013</v>
      </c>
      <c r="D9171" s="9">
        <v>41349</v>
      </c>
      <c r="E9171" s="3">
        <v>41353</v>
      </c>
      <c r="F9171" s="3" t="s">
        <v>50</v>
      </c>
      <c r="G9171" s="3" t="s">
        <v>2656</v>
      </c>
      <c r="H9171" s="3" t="s">
        <v>2657</v>
      </c>
      <c r="I9171" s="3" t="s">
        <v>102</v>
      </c>
      <c r="J9171" s="3" t="s">
        <v>27</v>
      </c>
      <c r="K9171" s="3" t="s">
        <v>328</v>
      </c>
      <c r="L9171" s="3" t="s">
        <v>1487</v>
      </c>
      <c r="M9171" s="3">
        <v>39212</v>
      </c>
      <c r="N9171" s="3" t="s">
        <v>30</v>
      </c>
      <c r="O9171" s="3" t="s">
        <v>2344</v>
      </c>
      <c r="P9171" s="3" t="s">
        <v>46</v>
      </c>
      <c r="Q9171" s="3" t="s">
        <v>90</v>
      </c>
      <c r="R9171" s="3" t="s">
        <v>2345</v>
      </c>
      <c r="S9171" s="3">
        <v>45.68</v>
      </c>
      <c r="T9171" s="3">
        <v>2</v>
      </c>
      <c r="U9171" s="3">
        <v>0</v>
      </c>
      <c r="V9171" s="3">
        <v>21.012799999999999</v>
      </c>
    </row>
    <row r="9172" spans="1:22" ht="14.25" customHeight="1" x14ac:dyDescent="0.25">
      <c r="A9172" s="3">
        <v>9171</v>
      </c>
      <c r="B9172" s="3" t="s">
        <v>10467</v>
      </c>
      <c r="C9172" s="4">
        <f>YEAR(Table_1[[#This Row],[Order Date]])</f>
        <v>2013</v>
      </c>
      <c r="D9172" s="9">
        <v>41610</v>
      </c>
      <c r="E9172" s="3">
        <v>41610</v>
      </c>
      <c r="F9172" s="3" t="s">
        <v>1290</v>
      </c>
      <c r="G9172" s="3" t="s">
        <v>6479</v>
      </c>
      <c r="H9172" s="3" t="s">
        <v>6480</v>
      </c>
      <c r="I9172" s="3" t="s">
        <v>102</v>
      </c>
      <c r="J9172" s="3" t="s">
        <v>27</v>
      </c>
      <c r="K9172" s="3" t="s">
        <v>8826</v>
      </c>
      <c r="L9172" s="3" t="s">
        <v>43</v>
      </c>
      <c r="M9172" s="3">
        <v>93030</v>
      </c>
      <c r="N9172" s="3" t="s">
        <v>44</v>
      </c>
      <c r="O9172" s="3" t="s">
        <v>1812</v>
      </c>
      <c r="P9172" s="3" t="s">
        <v>32</v>
      </c>
      <c r="Q9172" s="3" t="s">
        <v>65</v>
      </c>
      <c r="R9172" s="3" t="s">
        <v>1813</v>
      </c>
      <c r="S9172" s="3">
        <v>31.96</v>
      </c>
      <c r="T9172" s="3">
        <v>2</v>
      </c>
      <c r="U9172" s="3">
        <v>0</v>
      </c>
      <c r="V9172" s="3">
        <v>1.597999999999999</v>
      </c>
    </row>
    <row r="9173" spans="1:22" ht="14.25" customHeight="1" x14ac:dyDescent="0.25">
      <c r="A9173" s="3">
        <v>9172</v>
      </c>
      <c r="B9173" s="3" t="s">
        <v>10467</v>
      </c>
      <c r="C9173" s="4">
        <f>YEAR(Table_1[[#This Row],[Order Date]])</f>
        <v>2013</v>
      </c>
      <c r="D9173" s="9">
        <v>41610</v>
      </c>
      <c r="E9173" s="3">
        <v>41610</v>
      </c>
      <c r="F9173" s="3" t="s">
        <v>1290</v>
      </c>
      <c r="G9173" s="3" t="s">
        <v>6479</v>
      </c>
      <c r="H9173" s="3" t="s">
        <v>6480</v>
      </c>
      <c r="I9173" s="3" t="s">
        <v>102</v>
      </c>
      <c r="J9173" s="3" t="s">
        <v>27</v>
      </c>
      <c r="K9173" s="3" t="s">
        <v>8826</v>
      </c>
      <c r="L9173" s="3" t="s">
        <v>43</v>
      </c>
      <c r="M9173" s="3">
        <v>93030</v>
      </c>
      <c r="N9173" s="3" t="s">
        <v>44</v>
      </c>
      <c r="O9173" s="3" t="s">
        <v>4185</v>
      </c>
      <c r="P9173" s="3" t="s">
        <v>46</v>
      </c>
      <c r="Q9173" s="3" t="s">
        <v>90</v>
      </c>
      <c r="R9173" s="3" t="s">
        <v>4186</v>
      </c>
      <c r="S9173" s="3">
        <v>47.9</v>
      </c>
      <c r="T9173" s="3">
        <v>1</v>
      </c>
      <c r="U9173" s="3">
        <v>0</v>
      </c>
      <c r="V9173" s="3">
        <v>22.991999999999997</v>
      </c>
    </row>
    <row r="9174" spans="1:22" ht="14.25" customHeight="1" x14ac:dyDescent="0.25">
      <c r="A9174" s="3">
        <v>9173</v>
      </c>
      <c r="B9174" s="3" t="s">
        <v>10467</v>
      </c>
      <c r="C9174" s="4">
        <f>YEAR(Table_1[[#This Row],[Order Date]])</f>
        <v>2013</v>
      </c>
      <c r="D9174" s="9">
        <v>41610</v>
      </c>
      <c r="E9174" s="3">
        <v>41610</v>
      </c>
      <c r="F9174" s="3" t="s">
        <v>1290</v>
      </c>
      <c r="G9174" s="3" t="s">
        <v>6479</v>
      </c>
      <c r="H9174" s="3" t="s">
        <v>6480</v>
      </c>
      <c r="I9174" s="3" t="s">
        <v>102</v>
      </c>
      <c r="J9174" s="3" t="s">
        <v>27</v>
      </c>
      <c r="K9174" s="3" t="s">
        <v>8826</v>
      </c>
      <c r="L9174" s="3" t="s">
        <v>43</v>
      </c>
      <c r="M9174" s="3">
        <v>93030</v>
      </c>
      <c r="N9174" s="3" t="s">
        <v>44</v>
      </c>
      <c r="O9174" s="3" t="s">
        <v>3414</v>
      </c>
      <c r="P9174" s="3" t="s">
        <v>46</v>
      </c>
      <c r="Q9174" s="3" t="s">
        <v>59</v>
      </c>
      <c r="R9174" s="3" t="s">
        <v>3415</v>
      </c>
      <c r="S9174" s="3">
        <v>1112.94</v>
      </c>
      <c r="T9174" s="3">
        <v>3</v>
      </c>
      <c r="U9174" s="3">
        <v>0</v>
      </c>
      <c r="V9174" s="3">
        <v>222.58799999999991</v>
      </c>
    </row>
    <row r="9175" spans="1:22" ht="14.25" customHeight="1" x14ac:dyDescent="0.25">
      <c r="A9175" s="3">
        <v>9174</v>
      </c>
      <c r="B9175" s="3" t="s">
        <v>10467</v>
      </c>
      <c r="C9175" s="4">
        <f>YEAR(Table_1[[#This Row],[Order Date]])</f>
        <v>2013</v>
      </c>
      <c r="D9175" s="9">
        <v>41610</v>
      </c>
      <c r="E9175" s="3">
        <v>41610</v>
      </c>
      <c r="F9175" s="3" t="s">
        <v>1290</v>
      </c>
      <c r="G9175" s="3" t="s">
        <v>6479</v>
      </c>
      <c r="H9175" s="3" t="s">
        <v>6480</v>
      </c>
      <c r="I9175" s="3" t="s">
        <v>102</v>
      </c>
      <c r="J9175" s="3" t="s">
        <v>27</v>
      </c>
      <c r="K9175" s="3" t="s">
        <v>8826</v>
      </c>
      <c r="L9175" s="3" t="s">
        <v>43</v>
      </c>
      <c r="M9175" s="3">
        <v>93030</v>
      </c>
      <c r="N9175" s="3" t="s">
        <v>44</v>
      </c>
      <c r="O9175" s="3" t="s">
        <v>2290</v>
      </c>
      <c r="P9175" s="3" t="s">
        <v>46</v>
      </c>
      <c r="Q9175" s="3" t="s">
        <v>173</v>
      </c>
      <c r="R9175" s="3" t="s">
        <v>2291</v>
      </c>
      <c r="S9175" s="3">
        <v>22.919999999999998</v>
      </c>
      <c r="T9175" s="3">
        <v>3</v>
      </c>
      <c r="U9175" s="3">
        <v>0</v>
      </c>
      <c r="V9175" s="3">
        <v>11.230799999999999</v>
      </c>
    </row>
    <row r="9176" spans="1:22" ht="14.25" customHeight="1" x14ac:dyDescent="0.25">
      <c r="A9176" s="3">
        <v>9175</v>
      </c>
      <c r="B9176" s="3" t="s">
        <v>10468</v>
      </c>
      <c r="C9176" s="4">
        <f>YEAR(Table_1[[#This Row],[Order Date]])</f>
        <v>2014</v>
      </c>
      <c r="D9176" s="9">
        <v>41803</v>
      </c>
      <c r="E9176" s="3">
        <v>41805</v>
      </c>
      <c r="F9176" s="3" t="s">
        <v>23</v>
      </c>
      <c r="G9176" s="3" t="s">
        <v>8354</v>
      </c>
      <c r="H9176" s="3" t="s">
        <v>8355</v>
      </c>
      <c r="I9176" s="3" t="s">
        <v>26</v>
      </c>
      <c r="J9176" s="3" t="s">
        <v>27</v>
      </c>
      <c r="K9176" s="3" t="s">
        <v>4255</v>
      </c>
      <c r="L9176" s="3" t="s">
        <v>96</v>
      </c>
      <c r="M9176" s="3">
        <v>98031</v>
      </c>
      <c r="N9176" s="3" t="s">
        <v>44</v>
      </c>
      <c r="O9176" s="3" t="s">
        <v>3893</v>
      </c>
      <c r="P9176" s="3" t="s">
        <v>71</v>
      </c>
      <c r="Q9176" s="3" t="s">
        <v>72</v>
      </c>
      <c r="R9176" s="3" t="s">
        <v>3894</v>
      </c>
      <c r="S9176" s="3">
        <v>71.975999999999999</v>
      </c>
      <c r="T9176" s="3">
        <v>3</v>
      </c>
      <c r="U9176" s="3">
        <v>0.2</v>
      </c>
      <c r="V9176" s="3">
        <v>8.9969999999999892</v>
      </c>
    </row>
    <row r="9177" spans="1:22" ht="14.25" customHeight="1" x14ac:dyDescent="0.25">
      <c r="A9177" s="3">
        <v>9176</v>
      </c>
      <c r="B9177" s="3" t="s">
        <v>10468</v>
      </c>
      <c r="C9177" s="4">
        <f>YEAR(Table_1[[#This Row],[Order Date]])</f>
        <v>2014</v>
      </c>
      <c r="D9177" s="9">
        <v>41803</v>
      </c>
      <c r="E9177" s="3">
        <v>41805</v>
      </c>
      <c r="F9177" s="3" t="s">
        <v>23</v>
      </c>
      <c r="G9177" s="3" t="s">
        <v>8354</v>
      </c>
      <c r="H9177" s="3" t="s">
        <v>8355</v>
      </c>
      <c r="I9177" s="3" t="s">
        <v>26</v>
      </c>
      <c r="J9177" s="3" t="s">
        <v>27</v>
      </c>
      <c r="K9177" s="3" t="s">
        <v>4255</v>
      </c>
      <c r="L9177" s="3" t="s">
        <v>96</v>
      </c>
      <c r="M9177" s="3">
        <v>98031</v>
      </c>
      <c r="N9177" s="3" t="s">
        <v>44</v>
      </c>
      <c r="O9177" s="3" t="s">
        <v>3871</v>
      </c>
      <c r="P9177" s="3" t="s">
        <v>46</v>
      </c>
      <c r="Q9177" s="3" t="s">
        <v>90</v>
      </c>
      <c r="R9177" s="3" t="s">
        <v>3872</v>
      </c>
      <c r="S9177" s="3">
        <v>19.440000000000001</v>
      </c>
      <c r="T9177" s="3">
        <v>3</v>
      </c>
      <c r="U9177" s="3">
        <v>0</v>
      </c>
      <c r="V9177" s="3">
        <v>9.3312000000000008</v>
      </c>
    </row>
    <row r="9178" spans="1:22" ht="14.25" customHeight="1" x14ac:dyDescent="0.25">
      <c r="A9178" s="3">
        <v>9177</v>
      </c>
      <c r="B9178" s="3" t="s">
        <v>10469</v>
      </c>
      <c r="C9178" s="4">
        <f>YEAR(Table_1[[#This Row],[Order Date]])</f>
        <v>2013</v>
      </c>
      <c r="D9178" s="9">
        <v>41353</v>
      </c>
      <c r="E9178" s="3">
        <v>41358</v>
      </c>
      <c r="F9178" s="3" t="s">
        <v>50</v>
      </c>
      <c r="G9178" s="3" t="s">
        <v>4952</v>
      </c>
      <c r="H9178" s="3" t="s">
        <v>4953</v>
      </c>
      <c r="I9178" s="3" t="s">
        <v>41</v>
      </c>
      <c r="J9178" s="3" t="s">
        <v>27</v>
      </c>
      <c r="K9178" s="3" t="s">
        <v>5661</v>
      </c>
      <c r="L9178" s="3" t="s">
        <v>335</v>
      </c>
      <c r="M9178" s="3">
        <v>37211</v>
      </c>
      <c r="N9178" s="3" t="s">
        <v>30</v>
      </c>
      <c r="O9178" s="3" t="s">
        <v>1206</v>
      </c>
      <c r="P9178" s="3" t="s">
        <v>46</v>
      </c>
      <c r="Q9178" s="3" t="s">
        <v>75</v>
      </c>
      <c r="R9178" s="3" t="s">
        <v>1207</v>
      </c>
      <c r="S9178" s="3">
        <v>31.086000000000006</v>
      </c>
      <c r="T9178" s="3">
        <v>3</v>
      </c>
      <c r="U9178" s="3">
        <v>0.7</v>
      </c>
      <c r="V9178" s="3">
        <v>-20.72399999999999</v>
      </c>
    </row>
    <row r="9179" spans="1:22" ht="14.25" customHeight="1" x14ac:dyDescent="0.25">
      <c r="A9179" s="3">
        <v>9178</v>
      </c>
      <c r="B9179" s="3" t="s">
        <v>10470</v>
      </c>
      <c r="C9179" s="4">
        <f>YEAR(Table_1[[#This Row],[Order Date]])</f>
        <v>2013</v>
      </c>
      <c r="D9179" s="9">
        <v>41593</v>
      </c>
      <c r="E9179" s="3">
        <v>41597</v>
      </c>
      <c r="F9179" s="3" t="s">
        <v>50</v>
      </c>
      <c r="G9179" s="3" t="s">
        <v>251</v>
      </c>
      <c r="H9179" s="3" t="s">
        <v>252</v>
      </c>
      <c r="I9179" s="3" t="s">
        <v>26</v>
      </c>
      <c r="J9179" s="3" t="s">
        <v>27</v>
      </c>
      <c r="K9179" s="3" t="s">
        <v>266</v>
      </c>
      <c r="L9179" s="3" t="s">
        <v>267</v>
      </c>
      <c r="M9179" s="3">
        <v>10035</v>
      </c>
      <c r="N9179" s="3" t="s">
        <v>148</v>
      </c>
      <c r="O9179" s="3" t="s">
        <v>7878</v>
      </c>
      <c r="P9179" s="3" t="s">
        <v>71</v>
      </c>
      <c r="Q9179" s="3" t="s">
        <v>72</v>
      </c>
      <c r="R9179" s="3" t="s">
        <v>7879</v>
      </c>
      <c r="S9179" s="3">
        <v>13.98</v>
      </c>
      <c r="T9179" s="3">
        <v>2</v>
      </c>
      <c r="U9179" s="3">
        <v>0</v>
      </c>
      <c r="V9179" s="3">
        <v>3.9144000000000005</v>
      </c>
    </row>
    <row r="9180" spans="1:22" ht="14.25" customHeight="1" x14ac:dyDescent="0.25">
      <c r="A9180" s="3">
        <v>9179</v>
      </c>
      <c r="B9180" s="3" t="s">
        <v>10470</v>
      </c>
      <c r="C9180" s="4">
        <f>YEAR(Table_1[[#This Row],[Order Date]])</f>
        <v>2013</v>
      </c>
      <c r="D9180" s="9">
        <v>41593</v>
      </c>
      <c r="E9180" s="3">
        <v>41597</v>
      </c>
      <c r="F9180" s="3" t="s">
        <v>50</v>
      </c>
      <c r="G9180" s="3" t="s">
        <v>251</v>
      </c>
      <c r="H9180" s="3" t="s">
        <v>252</v>
      </c>
      <c r="I9180" s="3" t="s">
        <v>26</v>
      </c>
      <c r="J9180" s="3" t="s">
        <v>27</v>
      </c>
      <c r="K9180" s="3" t="s">
        <v>266</v>
      </c>
      <c r="L9180" s="3" t="s">
        <v>267</v>
      </c>
      <c r="M9180" s="3">
        <v>10035</v>
      </c>
      <c r="N9180" s="3" t="s">
        <v>148</v>
      </c>
      <c r="O9180" s="3" t="s">
        <v>6805</v>
      </c>
      <c r="P9180" s="3" t="s">
        <v>46</v>
      </c>
      <c r="Q9180" s="3" t="s">
        <v>68</v>
      </c>
      <c r="R9180" s="3" t="s">
        <v>6806</v>
      </c>
      <c r="S9180" s="3">
        <v>23.65</v>
      </c>
      <c r="T9180" s="3">
        <v>1</v>
      </c>
      <c r="U9180" s="3">
        <v>0</v>
      </c>
      <c r="V9180" s="3">
        <v>6.1490000000000009</v>
      </c>
    </row>
    <row r="9181" spans="1:22" ht="14.25" customHeight="1" x14ac:dyDescent="0.25">
      <c r="A9181" s="3">
        <v>9180</v>
      </c>
      <c r="B9181" s="3" t="s">
        <v>10471</v>
      </c>
      <c r="C9181" s="4">
        <f>YEAR(Table_1[[#This Row],[Order Date]])</f>
        <v>2014</v>
      </c>
      <c r="D9181" s="9">
        <v>41859</v>
      </c>
      <c r="E9181" s="3">
        <v>41863</v>
      </c>
      <c r="F9181" s="3" t="s">
        <v>50</v>
      </c>
      <c r="G9181" s="3" t="s">
        <v>1258</v>
      </c>
      <c r="H9181" s="3" t="s">
        <v>1259</v>
      </c>
      <c r="I9181" s="3" t="s">
        <v>26</v>
      </c>
      <c r="J9181" s="3" t="s">
        <v>27</v>
      </c>
      <c r="K9181" s="3" t="s">
        <v>3972</v>
      </c>
      <c r="L9181" s="3" t="s">
        <v>43</v>
      </c>
      <c r="M9181" s="3">
        <v>92683</v>
      </c>
      <c r="N9181" s="3" t="s">
        <v>44</v>
      </c>
      <c r="O9181" s="3" t="s">
        <v>6644</v>
      </c>
      <c r="P9181" s="3" t="s">
        <v>71</v>
      </c>
      <c r="Q9181" s="3" t="s">
        <v>72</v>
      </c>
      <c r="R9181" s="3" t="s">
        <v>6645</v>
      </c>
      <c r="S9181" s="3">
        <v>707.88</v>
      </c>
      <c r="T9181" s="3">
        <v>3</v>
      </c>
      <c r="U9181" s="3">
        <v>0.2</v>
      </c>
      <c r="V9181" s="3">
        <v>44.242500000000035</v>
      </c>
    </row>
    <row r="9182" spans="1:22" ht="14.25" customHeight="1" x14ac:dyDescent="0.25">
      <c r="A9182" s="3">
        <v>9181</v>
      </c>
      <c r="B9182" s="3" t="s">
        <v>10471</v>
      </c>
      <c r="C9182" s="4">
        <f>YEAR(Table_1[[#This Row],[Order Date]])</f>
        <v>2014</v>
      </c>
      <c r="D9182" s="9">
        <v>41859</v>
      </c>
      <c r="E9182" s="3">
        <v>41863</v>
      </c>
      <c r="F9182" s="3" t="s">
        <v>50</v>
      </c>
      <c r="G9182" s="3" t="s">
        <v>1258</v>
      </c>
      <c r="H9182" s="3" t="s">
        <v>1259</v>
      </c>
      <c r="I9182" s="3" t="s">
        <v>26</v>
      </c>
      <c r="J9182" s="3" t="s">
        <v>27</v>
      </c>
      <c r="K9182" s="3" t="s">
        <v>3972</v>
      </c>
      <c r="L9182" s="3" t="s">
        <v>43</v>
      </c>
      <c r="M9182" s="3">
        <v>92683</v>
      </c>
      <c r="N9182" s="3" t="s">
        <v>44</v>
      </c>
      <c r="O9182" s="3" t="s">
        <v>2301</v>
      </c>
      <c r="P9182" s="3" t="s">
        <v>46</v>
      </c>
      <c r="Q9182" s="3" t="s">
        <v>75</v>
      </c>
      <c r="R9182" s="3" t="s">
        <v>2302</v>
      </c>
      <c r="S9182" s="3">
        <v>11.952000000000002</v>
      </c>
      <c r="T9182" s="3">
        <v>3</v>
      </c>
      <c r="U9182" s="3">
        <v>0.2</v>
      </c>
      <c r="V9182" s="3">
        <v>4.1832000000000003</v>
      </c>
    </row>
    <row r="9183" spans="1:22" ht="14.25" customHeight="1" x14ac:dyDescent="0.25">
      <c r="A9183" s="3">
        <v>9182</v>
      </c>
      <c r="B9183" s="3" t="s">
        <v>10471</v>
      </c>
      <c r="C9183" s="4">
        <f>YEAR(Table_1[[#This Row],[Order Date]])</f>
        <v>2014</v>
      </c>
      <c r="D9183" s="9">
        <v>41859</v>
      </c>
      <c r="E9183" s="3">
        <v>41863</v>
      </c>
      <c r="F9183" s="3" t="s">
        <v>50</v>
      </c>
      <c r="G9183" s="3" t="s">
        <v>1258</v>
      </c>
      <c r="H9183" s="3" t="s">
        <v>1259</v>
      </c>
      <c r="I9183" s="3" t="s">
        <v>26</v>
      </c>
      <c r="J9183" s="3" t="s">
        <v>27</v>
      </c>
      <c r="K9183" s="3" t="s">
        <v>3972</v>
      </c>
      <c r="L9183" s="3" t="s">
        <v>43</v>
      </c>
      <c r="M9183" s="3">
        <v>92683</v>
      </c>
      <c r="N9183" s="3" t="s">
        <v>44</v>
      </c>
      <c r="O9183" s="3" t="s">
        <v>7365</v>
      </c>
      <c r="P9183" s="3" t="s">
        <v>46</v>
      </c>
      <c r="Q9183" s="3" t="s">
        <v>75</v>
      </c>
      <c r="R9183" s="3" t="s">
        <v>7366</v>
      </c>
      <c r="S9183" s="3">
        <v>31.128000000000004</v>
      </c>
      <c r="T9183" s="3">
        <v>3</v>
      </c>
      <c r="U9183" s="3">
        <v>0.2</v>
      </c>
      <c r="V9183" s="3">
        <v>11.673000000000002</v>
      </c>
    </row>
    <row r="9184" spans="1:22" ht="14.25" customHeight="1" x14ac:dyDescent="0.25">
      <c r="A9184" s="3">
        <v>9183</v>
      </c>
      <c r="B9184" s="3" t="s">
        <v>10471</v>
      </c>
      <c r="C9184" s="4">
        <f>YEAR(Table_1[[#This Row],[Order Date]])</f>
        <v>2014</v>
      </c>
      <c r="D9184" s="9">
        <v>41859</v>
      </c>
      <c r="E9184" s="3">
        <v>41863</v>
      </c>
      <c r="F9184" s="3" t="s">
        <v>50</v>
      </c>
      <c r="G9184" s="3" t="s">
        <v>1258</v>
      </c>
      <c r="H9184" s="3" t="s">
        <v>1259</v>
      </c>
      <c r="I9184" s="3" t="s">
        <v>26</v>
      </c>
      <c r="J9184" s="3" t="s">
        <v>27</v>
      </c>
      <c r="K9184" s="3" t="s">
        <v>3972</v>
      </c>
      <c r="L9184" s="3" t="s">
        <v>43</v>
      </c>
      <c r="M9184" s="3">
        <v>92683</v>
      </c>
      <c r="N9184" s="3" t="s">
        <v>44</v>
      </c>
      <c r="O9184" s="3" t="s">
        <v>8720</v>
      </c>
      <c r="P9184" s="3" t="s">
        <v>71</v>
      </c>
      <c r="Q9184" s="3" t="s">
        <v>161</v>
      </c>
      <c r="R9184" s="3" t="s">
        <v>8721</v>
      </c>
      <c r="S9184" s="3">
        <v>55.76</v>
      </c>
      <c r="T9184" s="3">
        <v>4</v>
      </c>
      <c r="U9184" s="3">
        <v>0</v>
      </c>
      <c r="V9184" s="3">
        <v>7.8064000000000036</v>
      </c>
    </row>
    <row r="9185" spans="1:22" ht="14.25" customHeight="1" x14ac:dyDescent="0.25">
      <c r="A9185" s="3">
        <v>9184</v>
      </c>
      <c r="B9185" s="3" t="s">
        <v>10471</v>
      </c>
      <c r="C9185" s="4">
        <f>YEAR(Table_1[[#This Row],[Order Date]])</f>
        <v>2014</v>
      </c>
      <c r="D9185" s="9">
        <v>41859</v>
      </c>
      <c r="E9185" s="3">
        <v>41863</v>
      </c>
      <c r="F9185" s="3" t="s">
        <v>50</v>
      </c>
      <c r="G9185" s="3" t="s">
        <v>1258</v>
      </c>
      <c r="H9185" s="3" t="s">
        <v>1259</v>
      </c>
      <c r="I9185" s="3" t="s">
        <v>26</v>
      </c>
      <c r="J9185" s="3" t="s">
        <v>27</v>
      </c>
      <c r="K9185" s="3" t="s">
        <v>3972</v>
      </c>
      <c r="L9185" s="3" t="s">
        <v>43</v>
      </c>
      <c r="M9185" s="3">
        <v>92683</v>
      </c>
      <c r="N9185" s="3" t="s">
        <v>44</v>
      </c>
      <c r="O9185" s="3" t="s">
        <v>1251</v>
      </c>
      <c r="P9185" s="3" t="s">
        <v>46</v>
      </c>
      <c r="Q9185" s="3" t="s">
        <v>90</v>
      </c>
      <c r="R9185" s="3" t="s">
        <v>1252</v>
      </c>
      <c r="S9185" s="3">
        <v>24.56</v>
      </c>
      <c r="T9185" s="3">
        <v>2</v>
      </c>
      <c r="U9185" s="3">
        <v>0</v>
      </c>
      <c r="V9185" s="3">
        <v>11.543199999999999</v>
      </c>
    </row>
    <row r="9186" spans="1:22" ht="14.25" customHeight="1" x14ac:dyDescent="0.25">
      <c r="A9186" s="3">
        <v>9185</v>
      </c>
      <c r="B9186" s="3" t="s">
        <v>10471</v>
      </c>
      <c r="C9186" s="4">
        <f>YEAR(Table_1[[#This Row],[Order Date]])</f>
        <v>2014</v>
      </c>
      <c r="D9186" s="9">
        <v>41859</v>
      </c>
      <c r="E9186" s="3">
        <v>41863</v>
      </c>
      <c r="F9186" s="3" t="s">
        <v>50</v>
      </c>
      <c r="G9186" s="3" t="s">
        <v>1258</v>
      </c>
      <c r="H9186" s="3" t="s">
        <v>1259</v>
      </c>
      <c r="I9186" s="3" t="s">
        <v>26</v>
      </c>
      <c r="J9186" s="3" t="s">
        <v>27</v>
      </c>
      <c r="K9186" s="3" t="s">
        <v>3972</v>
      </c>
      <c r="L9186" s="3" t="s">
        <v>43</v>
      </c>
      <c r="M9186" s="3">
        <v>92683</v>
      </c>
      <c r="N9186" s="3" t="s">
        <v>44</v>
      </c>
      <c r="O9186" s="3" t="s">
        <v>170</v>
      </c>
      <c r="P9186" s="3" t="s">
        <v>32</v>
      </c>
      <c r="Q9186" s="3" t="s">
        <v>65</v>
      </c>
      <c r="R9186" s="3" t="s">
        <v>171</v>
      </c>
      <c r="S9186" s="3">
        <v>51.75</v>
      </c>
      <c r="T9186" s="3">
        <v>1</v>
      </c>
      <c r="U9186" s="3">
        <v>0</v>
      </c>
      <c r="V9186" s="3">
        <v>15.524999999999999</v>
      </c>
    </row>
    <row r="9187" spans="1:22" ht="14.25" customHeight="1" x14ac:dyDescent="0.25">
      <c r="A9187" s="3">
        <v>9186</v>
      </c>
      <c r="B9187" s="3" t="s">
        <v>10471</v>
      </c>
      <c r="C9187" s="4">
        <f>YEAR(Table_1[[#This Row],[Order Date]])</f>
        <v>2014</v>
      </c>
      <c r="D9187" s="9">
        <v>41859</v>
      </c>
      <c r="E9187" s="3">
        <v>41863</v>
      </c>
      <c r="F9187" s="3" t="s">
        <v>50</v>
      </c>
      <c r="G9187" s="3" t="s">
        <v>1258</v>
      </c>
      <c r="H9187" s="3" t="s">
        <v>1259</v>
      </c>
      <c r="I9187" s="3" t="s">
        <v>26</v>
      </c>
      <c r="J9187" s="3" t="s">
        <v>27</v>
      </c>
      <c r="K9187" s="3" t="s">
        <v>3972</v>
      </c>
      <c r="L9187" s="3" t="s">
        <v>43</v>
      </c>
      <c r="M9187" s="3">
        <v>92683</v>
      </c>
      <c r="N9187" s="3" t="s">
        <v>44</v>
      </c>
      <c r="O9187" s="3" t="s">
        <v>10472</v>
      </c>
      <c r="P9187" s="3" t="s">
        <v>32</v>
      </c>
      <c r="Q9187" s="3" t="s">
        <v>36</v>
      </c>
      <c r="R9187" s="3" t="s">
        <v>10473</v>
      </c>
      <c r="S9187" s="3">
        <v>207.18400000000003</v>
      </c>
      <c r="T9187" s="3">
        <v>1</v>
      </c>
      <c r="U9187" s="3">
        <v>0.2</v>
      </c>
      <c r="V9187" s="3">
        <v>25.897999999999982</v>
      </c>
    </row>
    <row r="9188" spans="1:22" ht="14.25" customHeight="1" x14ac:dyDescent="0.25">
      <c r="A9188" s="3">
        <v>9187</v>
      </c>
      <c r="B9188" s="3" t="s">
        <v>10471</v>
      </c>
      <c r="C9188" s="4">
        <f>YEAR(Table_1[[#This Row],[Order Date]])</f>
        <v>2014</v>
      </c>
      <c r="D9188" s="9">
        <v>41859</v>
      </c>
      <c r="E9188" s="3">
        <v>41863</v>
      </c>
      <c r="F9188" s="3" t="s">
        <v>50</v>
      </c>
      <c r="G9188" s="3" t="s">
        <v>1258</v>
      </c>
      <c r="H9188" s="3" t="s">
        <v>1259</v>
      </c>
      <c r="I9188" s="3" t="s">
        <v>26</v>
      </c>
      <c r="J9188" s="3" t="s">
        <v>27</v>
      </c>
      <c r="K9188" s="3" t="s">
        <v>3972</v>
      </c>
      <c r="L9188" s="3" t="s">
        <v>43</v>
      </c>
      <c r="M9188" s="3">
        <v>92683</v>
      </c>
      <c r="N9188" s="3" t="s">
        <v>44</v>
      </c>
      <c r="O9188" s="3" t="s">
        <v>4871</v>
      </c>
      <c r="P9188" s="3" t="s">
        <v>46</v>
      </c>
      <c r="Q9188" s="3" t="s">
        <v>78</v>
      </c>
      <c r="R9188" s="3" t="s">
        <v>4872</v>
      </c>
      <c r="S9188" s="3">
        <v>1473.1</v>
      </c>
      <c r="T9188" s="3">
        <v>5</v>
      </c>
      <c r="U9188" s="3">
        <v>0</v>
      </c>
      <c r="V9188" s="3">
        <v>412.46800000000007</v>
      </c>
    </row>
    <row r="9189" spans="1:22" ht="14.25" customHeight="1" x14ac:dyDescent="0.25">
      <c r="A9189" s="3">
        <v>9188</v>
      </c>
      <c r="B9189" s="3" t="s">
        <v>10474</v>
      </c>
      <c r="C9189" s="4">
        <f>YEAR(Table_1[[#This Row],[Order Date]])</f>
        <v>2012</v>
      </c>
      <c r="D9189" s="9">
        <v>41142</v>
      </c>
      <c r="E9189" s="3">
        <v>41146</v>
      </c>
      <c r="F9189" s="3" t="s">
        <v>50</v>
      </c>
      <c r="G9189" s="3" t="s">
        <v>5254</v>
      </c>
      <c r="H9189" s="3" t="s">
        <v>5255</v>
      </c>
      <c r="I9189" s="3" t="s">
        <v>102</v>
      </c>
      <c r="J9189" s="3" t="s">
        <v>27</v>
      </c>
      <c r="K9189" s="3" t="s">
        <v>4061</v>
      </c>
      <c r="L9189" s="3" t="s">
        <v>147</v>
      </c>
      <c r="M9189" s="3">
        <v>18103</v>
      </c>
      <c r="N9189" s="3" t="s">
        <v>148</v>
      </c>
      <c r="O9189" s="3" t="s">
        <v>1868</v>
      </c>
      <c r="P9189" s="3" t="s">
        <v>46</v>
      </c>
      <c r="Q9189" s="3" t="s">
        <v>578</v>
      </c>
      <c r="R9189" s="3" t="s">
        <v>186</v>
      </c>
      <c r="S9189" s="3">
        <v>3.4880000000000004</v>
      </c>
      <c r="T9189" s="3">
        <v>2</v>
      </c>
      <c r="U9189" s="3">
        <v>0.2</v>
      </c>
      <c r="V9189" s="3">
        <v>-0.69760000000000066</v>
      </c>
    </row>
    <row r="9190" spans="1:22" ht="14.25" customHeight="1" x14ac:dyDescent="0.25">
      <c r="A9190" s="3">
        <v>9189</v>
      </c>
      <c r="B9190" s="3" t="s">
        <v>10474</v>
      </c>
      <c r="C9190" s="4">
        <f>YEAR(Table_1[[#This Row],[Order Date]])</f>
        <v>2012</v>
      </c>
      <c r="D9190" s="9">
        <v>41142</v>
      </c>
      <c r="E9190" s="3">
        <v>41146</v>
      </c>
      <c r="F9190" s="3" t="s">
        <v>50</v>
      </c>
      <c r="G9190" s="3" t="s">
        <v>5254</v>
      </c>
      <c r="H9190" s="3" t="s">
        <v>5255</v>
      </c>
      <c r="I9190" s="3" t="s">
        <v>102</v>
      </c>
      <c r="J9190" s="3" t="s">
        <v>27</v>
      </c>
      <c r="K9190" s="3" t="s">
        <v>4061</v>
      </c>
      <c r="L9190" s="3" t="s">
        <v>147</v>
      </c>
      <c r="M9190" s="3">
        <v>18103</v>
      </c>
      <c r="N9190" s="3" t="s">
        <v>148</v>
      </c>
      <c r="O9190" s="3" t="s">
        <v>967</v>
      </c>
      <c r="P9190" s="3" t="s">
        <v>71</v>
      </c>
      <c r="Q9190" s="3" t="s">
        <v>161</v>
      </c>
      <c r="R9190" s="3" t="s">
        <v>968</v>
      </c>
      <c r="S9190" s="3">
        <v>21.728000000000002</v>
      </c>
      <c r="T9190" s="3">
        <v>4</v>
      </c>
      <c r="U9190" s="3">
        <v>0.2</v>
      </c>
      <c r="V9190" s="3">
        <v>3.8024000000000004</v>
      </c>
    </row>
    <row r="9191" spans="1:22" ht="14.25" customHeight="1" x14ac:dyDescent="0.25">
      <c r="A9191" s="3">
        <v>9190</v>
      </c>
      <c r="B9191" s="3" t="s">
        <v>10474</v>
      </c>
      <c r="C9191" s="4">
        <f>YEAR(Table_1[[#This Row],[Order Date]])</f>
        <v>2012</v>
      </c>
      <c r="D9191" s="9">
        <v>41142</v>
      </c>
      <c r="E9191" s="3">
        <v>41146</v>
      </c>
      <c r="F9191" s="3" t="s">
        <v>50</v>
      </c>
      <c r="G9191" s="3" t="s">
        <v>5254</v>
      </c>
      <c r="H9191" s="3" t="s">
        <v>5255</v>
      </c>
      <c r="I9191" s="3" t="s">
        <v>102</v>
      </c>
      <c r="J9191" s="3" t="s">
        <v>27</v>
      </c>
      <c r="K9191" s="3" t="s">
        <v>4061</v>
      </c>
      <c r="L9191" s="3" t="s">
        <v>147</v>
      </c>
      <c r="M9191" s="3">
        <v>18103</v>
      </c>
      <c r="N9191" s="3" t="s">
        <v>148</v>
      </c>
      <c r="O9191" s="3" t="s">
        <v>3688</v>
      </c>
      <c r="P9191" s="3" t="s">
        <v>46</v>
      </c>
      <c r="Q9191" s="3" t="s">
        <v>59</v>
      </c>
      <c r="R9191" s="3" t="s">
        <v>3689</v>
      </c>
      <c r="S9191" s="3">
        <v>663.072</v>
      </c>
      <c r="T9191" s="3">
        <v>6</v>
      </c>
      <c r="U9191" s="3">
        <v>0.2</v>
      </c>
      <c r="V9191" s="3">
        <v>-165.768</v>
      </c>
    </row>
    <row r="9192" spans="1:22" ht="14.25" customHeight="1" x14ac:dyDescent="0.25">
      <c r="A9192" s="3">
        <v>9191</v>
      </c>
      <c r="B9192" s="3" t="s">
        <v>10474</v>
      </c>
      <c r="C9192" s="4">
        <f>YEAR(Table_1[[#This Row],[Order Date]])</f>
        <v>2012</v>
      </c>
      <c r="D9192" s="9">
        <v>41142</v>
      </c>
      <c r="E9192" s="3">
        <v>41146</v>
      </c>
      <c r="F9192" s="3" t="s">
        <v>50</v>
      </c>
      <c r="G9192" s="3" t="s">
        <v>5254</v>
      </c>
      <c r="H9192" s="3" t="s">
        <v>5255</v>
      </c>
      <c r="I9192" s="3" t="s">
        <v>102</v>
      </c>
      <c r="J9192" s="3" t="s">
        <v>27</v>
      </c>
      <c r="K9192" s="3" t="s">
        <v>4061</v>
      </c>
      <c r="L9192" s="3" t="s">
        <v>147</v>
      </c>
      <c r="M9192" s="3">
        <v>18103</v>
      </c>
      <c r="N9192" s="3" t="s">
        <v>148</v>
      </c>
      <c r="O9192" s="3" t="s">
        <v>3477</v>
      </c>
      <c r="P9192" s="3" t="s">
        <v>46</v>
      </c>
      <c r="Q9192" s="3" t="s">
        <v>75</v>
      </c>
      <c r="R9192" s="3" t="s">
        <v>3478</v>
      </c>
      <c r="S9192" s="3">
        <v>99.588000000000008</v>
      </c>
      <c r="T9192" s="3">
        <v>2</v>
      </c>
      <c r="U9192" s="3">
        <v>0.7</v>
      </c>
      <c r="V9192" s="3">
        <v>-82.989999999999981</v>
      </c>
    </row>
    <row r="9193" spans="1:22" ht="14.25" customHeight="1" x14ac:dyDescent="0.25">
      <c r="A9193" s="3">
        <v>9192</v>
      </c>
      <c r="B9193" s="3" t="s">
        <v>10474</v>
      </c>
      <c r="C9193" s="4">
        <f>YEAR(Table_1[[#This Row],[Order Date]])</f>
        <v>2012</v>
      </c>
      <c r="D9193" s="9">
        <v>41142</v>
      </c>
      <c r="E9193" s="3">
        <v>41146</v>
      </c>
      <c r="F9193" s="3" t="s">
        <v>50</v>
      </c>
      <c r="G9193" s="3" t="s">
        <v>5254</v>
      </c>
      <c r="H9193" s="3" t="s">
        <v>5255</v>
      </c>
      <c r="I9193" s="3" t="s">
        <v>102</v>
      </c>
      <c r="J9193" s="3" t="s">
        <v>27</v>
      </c>
      <c r="K9193" s="3" t="s">
        <v>4061</v>
      </c>
      <c r="L9193" s="3" t="s">
        <v>147</v>
      </c>
      <c r="M9193" s="3">
        <v>18103</v>
      </c>
      <c r="N9193" s="3" t="s">
        <v>148</v>
      </c>
      <c r="O9193" s="3" t="s">
        <v>2973</v>
      </c>
      <c r="P9193" s="3" t="s">
        <v>46</v>
      </c>
      <c r="Q9193" s="3" t="s">
        <v>90</v>
      </c>
      <c r="R9193" s="3" t="s">
        <v>2974</v>
      </c>
      <c r="S9193" s="3">
        <v>49.568000000000005</v>
      </c>
      <c r="T9193" s="3">
        <v>2</v>
      </c>
      <c r="U9193" s="3">
        <v>0.2</v>
      </c>
      <c r="V9193" s="3">
        <v>15.489999999999997</v>
      </c>
    </row>
    <row r="9194" spans="1:22" ht="14.25" customHeight="1" x14ac:dyDescent="0.25">
      <c r="A9194" s="3">
        <v>9193</v>
      </c>
      <c r="B9194" s="3" t="s">
        <v>10475</v>
      </c>
      <c r="C9194" s="4">
        <f>YEAR(Table_1[[#This Row],[Order Date]])</f>
        <v>2012</v>
      </c>
      <c r="D9194" s="9">
        <v>41215</v>
      </c>
      <c r="E9194" s="3">
        <v>41220</v>
      </c>
      <c r="F9194" s="3" t="s">
        <v>50</v>
      </c>
      <c r="G9194" s="3" t="s">
        <v>1025</v>
      </c>
      <c r="H9194" s="3" t="s">
        <v>1026</v>
      </c>
      <c r="I9194" s="3" t="s">
        <v>41</v>
      </c>
      <c r="J9194" s="3" t="s">
        <v>27</v>
      </c>
      <c r="K9194" s="3" t="s">
        <v>678</v>
      </c>
      <c r="L9194" s="3" t="s">
        <v>104</v>
      </c>
      <c r="M9194" s="3">
        <v>78207</v>
      </c>
      <c r="N9194" s="3" t="s">
        <v>105</v>
      </c>
      <c r="O9194" s="3" t="s">
        <v>1199</v>
      </c>
      <c r="P9194" s="3" t="s">
        <v>46</v>
      </c>
      <c r="Q9194" s="3" t="s">
        <v>75</v>
      </c>
      <c r="R9194" s="3" t="s">
        <v>1200</v>
      </c>
      <c r="S9194" s="3">
        <v>29.371999999999993</v>
      </c>
      <c r="T9194" s="3">
        <v>7</v>
      </c>
      <c r="U9194" s="3">
        <v>0.8</v>
      </c>
      <c r="V9194" s="3">
        <v>-46.995200000000025</v>
      </c>
    </row>
    <row r="9195" spans="1:22" ht="14.25" customHeight="1" x14ac:dyDescent="0.25">
      <c r="A9195" s="3">
        <v>9194</v>
      </c>
      <c r="B9195" s="3" t="s">
        <v>10475</v>
      </c>
      <c r="C9195" s="4">
        <f>YEAR(Table_1[[#This Row],[Order Date]])</f>
        <v>2012</v>
      </c>
      <c r="D9195" s="9">
        <v>41215</v>
      </c>
      <c r="E9195" s="3">
        <v>41220</v>
      </c>
      <c r="F9195" s="3" t="s">
        <v>50</v>
      </c>
      <c r="G9195" s="3" t="s">
        <v>1025</v>
      </c>
      <c r="H9195" s="3" t="s">
        <v>1026</v>
      </c>
      <c r="I9195" s="3" t="s">
        <v>41</v>
      </c>
      <c r="J9195" s="3" t="s">
        <v>27</v>
      </c>
      <c r="K9195" s="3" t="s">
        <v>678</v>
      </c>
      <c r="L9195" s="3" t="s">
        <v>104</v>
      </c>
      <c r="M9195" s="3">
        <v>78207</v>
      </c>
      <c r="N9195" s="3" t="s">
        <v>105</v>
      </c>
      <c r="O9195" s="3" t="s">
        <v>3433</v>
      </c>
      <c r="P9195" s="3" t="s">
        <v>71</v>
      </c>
      <c r="Q9195" s="3" t="s">
        <v>72</v>
      </c>
      <c r="R9195" s="3" t="s">
        <v>6337</v>
      </c>
      <c r="S9195" s="3">
        <v>344.70400000000001</v>
      </c>
      <c r="T9195" s="3">
        <v>2</v>
      </c>
      <c r="U9195" s="3">
        <v>0.2</v>
      </c>
      <c r="V9195" s="3">
        <v>38.779199999999989</v>
      </c>
    </row>
    <row r="9196" spans="1:22" ht="14.25" customHeight="1" x14ac:dyDescent="0.25">
      <c r="A9196" s="3">
        <v>9195</v>
      </c>
      <c r="B9196" s="3" t="s">
        <v>10476</v>
      </c>
      <c r="C9196" s="4">
        <f>YEAR(Table_1[[#This Row],[Order Date]])</f>
        <v>2011</v>
      </c>
      <c r="D9196" s="9">
        <v>40877</v>
      </c>
      <c r="E9196" s="3">
        <v>40883</v>
      </c>
      <c r="F9196" s="3" t="s">
        <v>50</v>
      </c>
      <c r="G9196" s="3" t="s">
        <v>1459</v>
      </c>
      <c r="H9196" s="3" t="s">
        <v>1460</v>
      </c>
      <c r="I9196" s="3" t="s">
        <v>26</v>
      </c>
      <c r="J9196" s="3" t="s">
        <v>27</v>
      </c>
      <c r="K9196" s="3" t="s">
        <v>7764</v>
      </c>
      <c r="L9196" s="3" t="s">
        <v>310</v>
      </c>
      <c r="M9196" s="3">
        <v>85323</v>
      </c>
      <c r="N9196" s="3" t="s">
        <v>44</v>
      </c>
      <c r="O9196" s="3" t="s">
        <v>5065</v>
      </c>
      <c r="P9196" s="3" t="s">
        <v>46</v>
      </c>
      <c r="Q9196" s="3" t="s">
        <v>578</v>
      </c>
      <c r="R9196" s="3" t="s">
        <v>5066</v>
      </c>
      <c r="S9196" s="3">
        <v>47.992000000000004</v>
      </c>
      <c r="T9196" s="3">
        <v>7</v>
      </c>
      <c r="U9196" s="3">
        <v>0.2</v>
      </c>
      <c r="V9196" s="3">
        <v>3.5993999999999993</v>
      </c>
    </row>
    <row r="9197" spans="1:22" ht="14.25" customHeight="1" x14ac:dyDescent="0.25">
      <c r="A9197" s="3">
        <v>9196</v>
      </c>
      <c r="B9197" s="3" t="s">
        <v>10476</v>
      </c>
      <c r="C9197" s="4">
        <f>YEAR(Table_1[[#This Row],[Order Date]])</f>
        <v>2011</v>
      </c>
      <c r="D9197" s="9">
        <v>40877</v>
      </c>
      <c r="E9197" s="3">
        <v>40883</v>
      </c>
      <c r="F9197" s="3" t="s">
        <v>50</v>
      </c>
      <c r="G9197" s="3" t="s">
        <v>1459</v>
      </c>
      <c r="H9197" s="3" t="s">
        <v>1460</v>
      </c>
      <c r="I9197" s="3" t="s">
        <v>26</v>
      </c>
      <c r="J9197" s="3" t="s">
        <v>27</v>
      </c>
      <c r="K9197" s="3" t="s">
        <v>7764</v>
      </c>
      <c r="L9197" s="3" t="s">
        <v>310</v>
      </c>
      <c r="M9197" s="3">
        <v>85323</v>
      </c>
      <c r="N9197" s="3" t="s">
        <v>44</v>
      </c>
      <c r="O9197" s="3" t="s">
        <v>5617</v>
      </c>
      <c r="P9197" s="3" t="s">
        <v>71</v>
      </c>
      <c r="Q9197" s="3" t="s">
        <v>161</v>
      </c>
      <c r="R9197" s="3" t="s">
        <v>6803</v>
      </c>
      <c r="S9197" s="3">
        <v>102.24000000000001</v>
      </c>
      <c r="T9197" s="3">
        <v>4</v>
      </c>
      <c r="U9197" s="3">
        <v>0.2</v>
      </c>
      <c r="V9197" s="3">
        <v>-16.614000000000004</v>
      </c>
    </row>
    <row r="9198" spans="1:22" ht="14.25" customHeight="1" x14ac:dyDescent="0.25">
      <c r="A9198" s="3">
        <v>9197</v>
      </c>
      <c r="B9198" s="3" t="s">
        <v>10477</v>
      </c>
      <c r="C9198" s="4">
        <f>YEAR(Table_1[[#This Row],[Order Date]])</f>
        <v>2011</v>
      </c>
      <c r="D9198" s="9">
        <v>40673</v>
      </c>
      <c r="E9198" s="3">
        <v>40678</v>
      </c>
      <c r="F9198" s="3" t="s">
        <v>50</v>
      </c>
      <c r="G9198" s="3" t="s">
        <v>3467</v>
      </c>
      <c r="H9198" s="3" t="s">
        <v>3468</v>
      </c>
      <c r="I9198" s="3" t="s">
        <v>26</v>
      </c>
      <c r="J9198" s="3" t="s">
        <v>27</v>
      </c>
      <c r="K9198" s="3" t="s">
        <v>630</v>
      </c>
      <c r="L9198" s="3" t="s">
        <v>43</v>
      </c>
      <c r="M9198" s="3">
        <v>95123</v>
      </c>
      <c r="N9198" s="3" t="s">
        <v>44</v>
      </c>
      <c r="O9198" s="3" t="s">
        <v>7570</v>
      </c>
      <c r="P9198" s="3" t="s">
        <v>46</v>
      </c>
      <c r="Q9198" s="3" t="s">
        <v>90</v>
      </c>
      <c r="R9198" s="3" t="s">
        <v>7571</v>
      </c>
      <c r="S9198" s="3">
        <v>39.96</v>
      </c>
      <c r="T9198" s="3">
        <v>2</v>
      </c>
      <c r="U9198" s="3">
        <v>0</v>
      </c>
      <c r="V9198" s="3">
        <v>19.180800000000001</v>
      </c>
    </row>
    <row r="9199" spans="1:22" ht="14.25" customHeight="1" x14ac:dyDescent="0.25">
      <c r="A9199" s="3">
        <v>9198</v>
      </c>
      <c r="B9199" s="3" t="s">
        <v>10477</v>
      </c>
      <c r="C9199" s="4">
        <f>YEAR(Table_1[[#This Row],[Order Date]])</f>
        <v>2011</v>
      </c>
      <c r="D9199" s="9">
        <v>40673</v>
      </c>
      <c r="E9199" s="3">
        <v>40678</v>
      </c>
      <c r="F9199" s="3" t="s">
        <v>50</v>
      </c>
      <c r="G9199" s="3" t="s">
        <v>3467</v>
      </c>
      <c r="H9199" s="3" t="s">
        <v>3468</v>
      </c>
      <c r="I9199" s="3" t="s">
        <v>26</v>
      </c>
      <c r="J9199" s="3" t="s">
        <v>27</v>
      </c>
      <c r="K9199" s="3" t="s">
        <v>630</v>
      </c>
      <c r="L9199" s="3" t="s">
        <v>43</v>
      </c>
      <c r="M9199" s="3">
        <v>95123</v>
      </c>
      <c r="N9199" s="3" t="s">
        <v>44</v>
      </c>
      <c r="O9199" s="3" t="s">
        <v>4464</v>
      </c>
      <c r="P9199" s="3" t="s">
        <v>71</v>
      </c>
      <c r="Q9199" s="3" t="s">
        <v>72</v>
      </c>
      <c r="R9199" s="3" t="s">
        <v>4465</v>
      </c>
      <c r="S9199" s="3">
        <v>1432.0000000000002</v>
      </c>
      <c r="T9199" s="3">
        <v>5</v>
      </c>
      <c r="U9199" s="3">
        <v>0.2</v>
      </c>
      <c r="V9199" s="3">
        <v>125.30000000000007</v>
      </c>
    </row>
    <row r="9200" spans="1:22" ht="14.25" customHeight="1" x14ac:dyDescent="0.25">
      <c r="A9200" s="3">
        <v>9199</v>
      </c>
      <c r="B9200" s="3" t="s">
        <v>10477</v>
      </c>
      <c r="C9200" s="4">
        <f>YEAR(Table_1[[#This Row],[Order Date]])</f>
        <v>2011</v>
      </c>
      <c r="D9200" s="9">
        <v>40673</v>
      </c>
      <c r="E9200" s="3">
        <v>40678</v>
      </c>
      <c r="F9200" s="3" t="s">
        <v>50</v>
      </c>
      <c r="G9200" s="3" t="s">
        <v>3467</v>
      </c>
      <c r="H9200" s="3" t="s">
        <v>3468</v>
      </c>
      <c r="I9200" s="3" t="s">
        <v>26</v>
      </c>
      <c r="J9200" s="3" t="s">
        <v>27</v>
      </c>
      <c r="K9200" s="3" t="s">
        <v>630</v>
      </c>
      <c r="L9200" s="3" t="s">
        <v>43</v>
      </c>
      <c r="M9200" s="3">
        <v>95123</v>
      </c>
      <c r="N9200" s="3" t="s">
        <v>44</v>
      </c>
      <c r="O9200" s="3" t="s">
        <v>8083</v>
      </c>
      <c r="P9200" s="3" t="s">
        <v>46</v>
      </c>
      <c r="Q9200" s="3" t="s">
        <v>578</v>
      </c>
      <c r="R9200" s="3" t="s">
        <v>8084</v>
      </c>
      <c r="S9200" s="3">
        <v>41.04</v>
      </c>
      <c r="T9200" s="3">
        <v>6</v>
      </c>
      <c r="U9200" s="3">
        <v>0</v>
      </c>
      <c r="V9200" s="3">
        <v>11.0808</v>
      </c>
    </row>
    <row r="9201" spans="1:22" ht="14.25" customHeight="1" x14ac:dyDescent="0.25">
      <c r="A9201" s="3">
        <v>9200</v>
      </c>
      <c r="B9201" s="3" t="s">
        <v>10477</v>
      </c>
      <c r="C9201" s="4">
        <f>YEAR(Table_1[[#This Row],[Order Date]])</f>
        <v>2011</v>
      </c>
      <c r="D9201" s="9">
        <v>40673</v>
      </c>
      <c r="E9201" s="3">
        <v>40678</v>
      </c>
      <c r="F9201" s="3" t="s">
        <v>50</v>
      </c>
      <c r="G9201" s="3" t="s">
        <v>3467</v>
      </c>
      <c r="H9201" s="3" t="s">
        <v>3468</v>
      </c>
      <c r="I9201" s="3" t="s">
        <v>26</v>
      </c>
      <c r="J9201" s="3" t="s">
        <v>27</v>
      </c>
      <c r="K9201" s="3" t="s">
        <v>630</v>
      </c>
      <c r="L9201" s="3" t="s">
        <v>43</v>
      </c>
      <c r="M9201" s="3">
        <v>95123</v>
      </c>
      <c r="N9201" s="3" t="s">
        <v>44</v>
      </c>
      <c r="O9201" s="3" t="s">
        <v>6248</v>
      </c>
      <c r="P9201" s="3" t="s">
        <v>32</v>
      </c>
      <c r="Q9201" s="3" t="s">
        <v>36</v>
      </c>
      <c r="R9201" s="3" t="s">
        <v>6249</v>
      </c>
      <c r="S9201" s="3">
        <v>256.78400000000005</v>
      </c>
      <c r="T9201" s="3">
        <v>1</v>
      </c>
      <c r="U9201" s="3">
        <v>0.2</v>
      </c>
      <c r="V9201" s="3">
        <v>32.097999999999971</v>
      </c>
    </row>
    <row r="9202" spans="1:22" ht="14.25" customHeight="1" x14ac:dyDescent="0.25">
      <c r="A9202" s="3">
        <v>9201</v>
      </c>
      <c r="B9202" s="3" t="s">
        <v>10478</v>
      </c>
      <c r="C9202" s="4">
        <f>YEAR(Table_1[[#This Row],[Order Date]])</f>
        <v>2013</v>
      </c>
      <c r="D9202" s="9">
        <v>41565</v>
      </c>
      <c r="E9202" s="3">
        <v>41568</v>
      </c>
      <c r="F9202" s="3" t="s">
        <v>188</v>
      </c>
      <c r="G9202" s="3" t="s">
        <v>7719</v>
      </c>
      <c r="H9202" s="3" t="s">
        <v>7720</v>
      </c>
      <c r="I9202" s="3" t="s">
        <v>26</v>
      </c>
      <c r="J9202" s="3" t="s">
        <v>27</v>
      </c>
      <c r="K9202" s="3" t="s">
        <v>4926</v>
      </c>
      <c r="L9202" s="3" t="s">
        <v>788</v>
      </c>
      <c r="M9202" s="3">
        <v>8861</v>
      </c>
      <c r="N9202" s="3" t="s">
        <v>148</v>
      </c>
      <c r="O9202" s="3" t="s">
        <v>1669</v>
      </c>
      <c r="P9202" s="3" t="s">
        <v>32</v>
      </c>
      <c r="Q9202" s="3" t="s">
        <v>33</v>
      </c>
      <c r="R9202" s="3" t="s">
        <v>1670</v>
      </c>
      <c r="S9202" s="3">
        <v>120.98</v>
      </c>
      <c r="T9202" s="3">
        <v>1</v>
      </c>
      <c r="U9202" s="3">
        <v>0</v>
      </c>
      <c r="V9202" s="3">
        <v>12.097999999999999</v>
      </c>
    </row>
    <row r="9203" spans="1:22" ht="14.25" customHeight="1" x14ac:dyDescent="0.25">
      <c r="A9203" s="3">
        <v>9202</v>
      </c>
      <c r="B9203" s="3" t="s">
        <v>10478</v>
      </c>
      <c r="C9203" s="4">
        <f>YEAR(Table_1[[#This Row],[Order Date]])</f>
        <v>2013</v>
      </c>
      <c r="D9203" s="9">
        <v>41565</v>
      </c>
      <c r="E9203" s="3">
        <v>41568</v>
      </c>
      <c r="F9203" s="3" t="s">
        <v>188</v>
      </c>
      <c r="G9203" s="3" t="s">
        <v>7719</v>
      </c>
      <c r="H9203" s="3" t="s">
        <v>7720</v>
      </c>
      <c r="I9203" s="3" t="s">
        <v>26</v>
      </c>
      <c r="J9203" s="3" t="s">
        <v>27</v>
      </c>
      <c r="K9203" s="3" t="s">
        <v>4926</v>
      </c>
      <c r="L9203" s="3" t="s">
        <v>788</v>
      </c>
      <c r="M9203" s="3">
        <v>8861</v>
      </c>
      <c r="N9203" s="3" t="s">
        <v>148</v>
      </c>
      <c r="O9203" s="3" t="s">
        <v>1511</v>
      </c>
      <c r="P9203" s="3" t="s">
        <v>46</v>
      </c>
      <c r="Q9203" s="3" t="s">
        <v>75</v>
      </c>
      <c r="R9203" s="3" t="s">
        <v>1512</v>
      </c>
      <c r="S9203" s="3">
        <v>315.98</v>
      </c>
      <c r="T9203" s="3">
        <v>1</v>
      </c>
      <c r="U9203" s="3">
        <v>0</v>
      </c>
      <c r="V9203" s="3">
        <v>148.51060000000001</v>
      </c>
    </row>
    <row r="9204" spans="1:22" ht="14.25" customHeight="1" x14ac:dyDescent="0.25">
      <c r="A9204" s="3">
        <v>9203</v>
      </c>
      <c r="B9204" s="3" t="s">
        <v>10479</v>
      </c>
      <c r="C9204" s="4">
        <f>YEAR(Table_1[[#This Row],[Order Date]])</f>
        <v>2013</v>
      </c>
      <c r="D9204" s="9">
        <v>41578</v>
      </c>
      <c r="E9204" s="3">
        <v>41582</v>
      </c>
      <c r="F9204" s="3" t="s">
        <v>50</v>
      </c>
      <c r="G9204" s="3" t="s">
        <v>4764</v>
      </c>
      <c r="H9204" s="3" t="s">
        <v>4765</v>
      </c>
      <c r="I9204" s="3" t="s">
        <v>41</v>
      </c>
      <c r="J9204" s="3" t="s">
        <v>27</v>
      </c>
      <c r="K9204" s="3" t="s">
        <v>266</v>
      </c>
      <c r="L9204" s="3" t="s">
        <v>267</v>
      </c>
      <c r="M9204" s="3">
        <v>10011</v>
      </c>
      <c r="N9204" s="3" t="s">
        <v>148</v>
      </c>
      <c r="O9204" s="3" t="s">
        <v>4919</v>
      </c>
      <c r="P9204" s="3" t="s">
        <v>46</v>
      </c>
      <c r="Q9204" s="3" t="s">
        <v>75</v>
      </c>
      <c r="R9204" s="3" t="s">
        <v>4920</v>
      </c>
      <c r="S9204" s="3">
        <v>28.752000000000002</v>
      </c>
      <c r="T9204" s="3">
        <v>3</v>
      </c>
      <c r="U9204" s="3">
        <v>0.2</v>
      </c>
      <c r="V9204" s="3">
        <v>10.0632</v>
      </c>
    </row>
    <row r="9205" spans="1:22" ht="14.25" customHeight="1" x14ac:dyDescent="0.25">
      <c r="A9205" s="3">
        <v>9204</v>
      </c>
      <c r="B9205" s="3" t="s">
        <v>10479</v>
      </c>
      <c r="C9205" s="4">
        <f>YEAR(Table_1[[#This Row],[Order Date]])</f>
        <v>2013</v>
      </c>
      <c r="D9205" s="9">
        <v>41578</v>
      </c>
      <c r="E9205" s="3">
        <v>41582</v>
      </c>
      <c r="F9205" s="3" t="s">
        <v>50</v>
      </c>
      <c r="G9205" s="3" t="s">
        <v>4764</v>
      </c>
      <c r="H9205" s="3" t="s">
        <v>4765</v>
      </c>
      <c r="I9205" s="3" t="s">
        <v>41</v>
      </c>
      <c r="J9205" s="3" t="s">
        <v>27</v>
      </c>
      <c r="K9205" s="3" t="s">
        <v>266</v>
      </c>
      <c r="L9205" s="3" t="s">
        <v>267</v>
      </c>
      <c r="M9205" s="3">
        <v>10011</v>
      </c>
      <c r="N9205" s="3" t="s">
        <v>148</v>
      </c>
      <c r="O9205" s="3" t="s">
        <v>4996</v>
      </c>
      <c r="P9205" s="3" t="s">
        <v>46</v>
      </c>
      <c r="Q9205" s="3" t="s">
        <v>68</v>
      </c>
      <c r="R9205" s="3" t="s">
        <v>4997</v>
      </c>
      <c r="S9205" s="3">
        <v>114.94999999999999</v>
      </c>
      <c r="T9205" s="3">
        <v>5</v>
      </c>
      <c r="U9205" s="3">
        <v>0</v>
      </c>
      <c r="V9205" s="3">
        <v>32.186000000000007</v>
      </c>
    </row>
    <row r="9206" spans="1:22" ht="14.25" customHeight="1" x14ac:dyDescent="0.25">
      <c r="A9206" s="3">
        <v>9205</v>
      </c>
      <c r="B9206" s="3" t="s">
        <v>10480</v>
      </c>
      <c r="C9206" s="4">
        <f>YEAR(Table_1[[#This Row],[Order Date]])</f>
        <v>2013</v>
      </c>
      <c r="D9206" s="9">
        <v>41610</v>
      </c>
      <c r="E9206" s="3">
        <v>41614</v>
      </c>
      <c r="F9206" s="3" t="s">
        <v>50</v>
      </c>
      <c r="G9206" s="3" t="s">
        <v>792</v>
      </c>
      <c r="H9206" s="3" t="s">
        <v>793</v>
      </c>
      <c r="I9206" s="3" t="s">
        <v>41</v>
      </c>
      <c r="J9206" s="3" t="s">
        <v>27</v>
      </c>
      <c r="K9206" s="3" t="s">
        <v>42</v>
      </c>
      <c r="L9206" s="3" t="s">
        <v>43</v>
      </c>
      <c r="M9206" s="3">
        <v>90004</v>
      </c>
      <c r="N9206" s="3" t="s">
        <v>44</v>
      </c>
      <c r="O9206" s="3" t="s">
        <v>571</v>
      </c>
      <c r="P9206" s="3" t="s">
        <v>46</v>
      </c>
      <c r="Q9206" s="3" t="s">
        <v>68</v>
      </c>
      <c r="R9206" s="3" t="s">
        <v>572</v>
      </c>
      <c r="S9206" s="3">
        <v>23.04</v>
      </c>
      <c r="T9206" s="3">
        <v>8</v>
      </c>
      <c r="U9206" s="3">
        <v>0</v>
      </c>
      <c r="V9206" s="3">
        <v>6.911999999999999</v>
      </c>
    </row>
    <row r="9207" spans="1:22" ht="14.25" customHeight="1" x14ac:dyDescent="0.25">
      <c r="A9207" s="3">
        <v>9206</v>
      </c>
      <c r="B9207" s="3" t="s">
        <v>10481</v>
      </c>
      <c r="C9207" s="4">
        <f>YEAR(Table_1[[#This Row],[Order Date]])</f>
        <v>2013</v>
      </c>
      <c r="D9207" s="9">
        <v>41386</v>
      </c>
      <c r="E9207" s="3">
        <v>41386</v>
      </c>
      <c r="F9207" s="3" t="s">
        <v>1290</v>
      </c>
      <c r="G9207" s="3" t="s">
        <v>4558</v>
      </c>
      <c r="H9207" s="3" t="s">
        <v>4559</v>
      </c>
      <c r="I9207" s="3" t="s">
        <v>26</v>
      </c>
      <c r="J9207" s="3" t="s">
        <v>27</v>
      </c>
      <c r="K9207" s="3" t="s">
        <v>8448</v>
      </c>
      <c r="L9207" s="3" t="s">
        <v>747</v>
      </c>
      <c r="M9207" s="3">
        <v>6460</v>
      </c>
      <c r="N9207" s="3" t="s">
        <v>148</v>
      </c>
      <c r="O9207" s="3" t="s">
        <v>3579</v>
      </c>
      <c r="P9207" s="3" t="s">
        <v>46</v>
      </c>
      <c r="Q9207" s="3" t="s">
        <v>68</v>
      </c>
      <c r="R9207" s="3" t="s">
        <v>3580</v>
      </c>
      <c r="S9207" s="3">
        <v>15.48</v>
      </c>
      <c r="T9207" s="3">
        <v>3</v>
      </c>
      <c r="U9207" s="3">
        <v>0</v>
      </c>
      <c r="V9207" s="3">
        <v>4.4891999999999985</v>
      </c>
    </row>
    <row r="9208" spans="1:22" ht="14.25" customHeight="1" x14ac:dyDescent="0.25">
      <c r="A9208" s="3">
        <v>9207</v>
      </c>
      <c r="B9208" s="3" t="s">
        <v>10481</v>
      </c>
      <c r="C9208" s="4">
        <f>YEAR(Table_1[[#This Row],[Order Date]])</f>
        <v>2013</v>
      </c>
      <c r="D9208" s="9">
        <v>41386</v>
      </c>
      <c r="E9208" s="3">
        <v>41386</v>
      </c>
      <c r="F9208" s="3" t="s">
        <v>1290</v>
      </c>
      <c r="G9208" s="3" t="s">
        <v>4558</v>
      </c>
      <c r="H9208" s="3" t="s">
        <v>4559</v>
      </c>
      <c r="I9208" s="3" t="s">
        <v>26</v>
      </c>
      <c r="J9208" s="3" t="s">
        <v>27</v>
      </c>
      <c r="K9208" s="3" t="s">
        <v>8448</v>
      </c>
      <c r="L9208" s="3" t="s">
        <v>747</v>
      </c>
      <c r="M9208" s="3">
        <v>6460</v>
      </c>
      <c r="N9208" s="3" t="s">
        <v>148</v>
      </c>
      <c r="O9208" s="3" t="s">
        <v>8013</v>
      </c>
      <c r="P9208" s="3" t="s">
        <v>46</v>
      </c>
      <c r="Q9208" s="3" t="s">
        <v>90</v>
      </c>
      <c r="R9208" s="3" t="s">
        <v>8014</v>
      </c>
      <c r="S9208" s="3">
        <v>51.84</v>
      </c>
      <c r="T9208" s="3">
        <v>8</v>
      </c>
      <c r="U9208" s="3">
        <v>0</v>
      </c>
      <c r="V9208" s="3">
        <v>24.883200000000002</v>
      </c>
    </row>
    <row r="9209" spans="1:22" ht="14.25" customHeight="1" x14ac:dyDescent="0.25">
      <c r="A9209" s="3">
        <v>9208</v>
      </c>
      <c r="B9209" s="3" t="s">
        <v>10482</v>
      </c>
      <c r="C9209" s="4">
        <f>YEAR(Table_1[[#This Row],[Order Date]])</f>
        <v>2014</v>
      </c>
      <c r="D9209" s="9">
        <v>41855</v>
      </c>
      <c r="E9209" s="3">
        <v>41859</v>
      </c>
      <c r="F9209" s="3" t="s">
        <v>50</v>
      </c>
      <c r="G9209" s="3" t="s">
        <v>3827</v>
      </c>
      <c r="H9209" s="3" t="s">
        <v>3828</v>
      </c>
      <c r="I9209" s="3" t="s">
        <v>26</v>
      </c>
      <c r="J9209" s="3" t="s">
        <v>27</v>
      </c>
      <c r="K9209" s="3" t="s">
        <v>538</v>
      </c>
      <c r="L9209" s="3" t="s">
        <v>211</v>
      </c>
      <c r="M9209" s="3">
        <v>61701</v>
      </c>
      <c r="N9209" s="3" t="s">
        <v>105</v>
      </c>
      <c r="O9209" s="3" t="s">
        <v>5541</v>
      </c>
      <c r="P9209" s="3" t="s">
        <v>71</v>
      </c>
      <c r="Q9209" s="3" t="s">
        <v>161</v>
      </c>
      <c r="R9209" s="3" t="s">
        <v>5542</v>
      </c>
      <c r="S9209" s="3">
        <v>39.816000000000003</v>
      </c>
      <c r="T9209" s="3">
        <v>3</v>
      </c>
      <c r="U9209" s="3">
        <v>0.2</v>
      </c>
      <c r="V9209" s="3">
        <v>7.4654999999999987</v>
      </c>
    </row>
    <row r="9210" spans="1:22" ht="14.25" customHeight="1" x14ac:dyDescent="0.25">
      <c r="A9210" s="3">
        <v>9209</v>
      </c>
      <c r="B9210" s="3" t="s">
        <v>10483</v>
      </c>
      <c r="C9210" s="4">
        <f>YEAR(Table_1[[#This Row],[Order Date]])</f>
        <v>2014</v>
      </c>
      <c r="D9210" s="9">
        <v>41855</v>
      </c>
      <c r="E9210" s="3">
        <v>41860</v>
      </c>
      <c r="F9210" s="3" t="s">
        <v>23</v>
      </c>
      <c r="G9210" s="3" t="s">
        <v>4774</v>
      </c>
      <c r="H9210" s="3" t="s">
        <v>4775</v>
      </c>
      <c r="I9210" s="3" t="s">
        <v>41</v>
      </c>
      <c r="J9210" s="3" t="s">
        <v>27</v>
      </c>
      <c r="K9210" s="3" t="s">
        <v>95</v>
      </c>
      <c r="L9210" s="3" t="s">
        <v>96</v>
      </c>
      <c r="M9210" s="3">
        <v>98105</v>
      </c>
      <c r="N9210" s="3" t="s">
        <v>44</v>
      </c>
      <c r="O9210" s="3" t="s">
        <v>4938</v>
      </c>
      <c r="P9210" s="3" t="s">
        <v>46</v>
      </c>
      <c r="Q9210" s="3" t="s">
        <v>59</v>
      </c>
      <c r="R9210" s="3" t="s">
        <v>4939</v>
      </c>
      <c r="S9210" s="3">
        <v>16.059999999999999</v>
      </c>
      <c r="T9210" s="3">
        <v>1</v>
      </c>
      <c r="U9210" s="3">
        <v>0</v>
      </c>
      <c r="V9210" s="3">
        <v>4.1755999999999993</v>
      </c>
    </row>
    <row r="9211" spans="1:22" ht="14.25" customHeight="1" x14ac:dyDescent="0.25">
      <c r="A9211" s="3">
        <v>9210</v>
      </c>
      <c r="B9211" s="3" t="s">
        <v>10484</v>
      </c>
      <c r="C9211" s="4">
        <f>YEAR(Table_1[[#This Row],[Order Date]])</f>
        <v>2014</v>
      </c>
      <c r="D9211" s="9">
        <v>41985</v>
      </c>
      <c r="E9211" s="3">
        <v>41988</v>
      </c>
      <c r="F9211" s="3" t="s">
        <v>23</v>
      </c>
      <c r="G9211" s="3" t="s">
        <v>10485</v>
      </c>
      <c r="H9211" s="3" t="s">
        <v>10486</v>
      </c>
      <c r="I9211" s="3" t="s">
        <v>102</v>
      </c>
      <c r="J9211" s="3" t="s">
        <v>27</v>
      </c>
      <c r="K9211" s="3" t="s">
        <v>2221</v>
      </c>
      <c r="L9211" s="3" t="s">
        <v>489</v>
      </c>
      <c r="M9211" s="3">
        <v>52601</v>
      </c>
      <c r="N9211" s="3" t="s">
        <v>105</v>
      </c>
      <c r="O9211" s="3" t="s">
        <v>4165</v>
      </c>
      <c r="P9211" s="3" t="s">
        <v>46</v>
      </c>
      <c r="Q9211" s="3" t="s">
        <v>173</v>
      </c>
      <c r="R9211" s="3" t="s">
        <v>4166</v>
      </c>
      <c r="S9211" s="3">
        <v>7.28</v>
      </c>
      <c r="T9211" s="3">
        <v>1</v>
      </c>
      <c r="U9211" s="3">
        <v>0</v>
      </c>
      <c r="V9211" s="3">
        <v>3.4944000000000002</v>
      </c>
    </row>
    <row r="9212" spans="1:22" ht="14.25" customHeight="1" x14ac:dyDescent="0.25">
      <c r="A9212" s="3">
        <v>9211</v>
      </c>
      <c r="B9212" s="3" t="s">
        <v>10484</v>
      </c>
      <c r="C9212" s="4">
        <f>YEAR(Table_1[[#This Row],[Order Date]])</f>
        <v>2014</v>
      </c>
      <c r="D9212" s="9">
        <v>41985</v>
      </c>
      <c r="E9212" s="3">
        <v>41988</v>
      </c>
      <c r="F9212" s="3" t="s">
        <v>23</v>
      </c>
      <c r="G9212" s="3" t="s">
        <v>10485</v>
      </c>
      <c r="H9212" s="3" t="s">
        <v>10486</v>
      </c>
      <c r="I9212" s="3" t="s">
        <v>102</v>
      </c>
      <c r="J9212" s="3" t="s">
        <v>27</v>
      </c>
      <c r="K9212" s="3" t="s">
        <v>2221</v>
      </c>
      <c r="L9212" s="3" t="s">
        <v>489</v>
      </c>
      <c r="M9212" s="3">
        <v>52601</v>
      </c>
      <c r="N9212" s="3" t="s">
        <v>105</v>
      </c>
      <c r="O9212" s="3" t="s">
        <v>2936</v>
      </c>
      <c r="P9212" s="3" t="s">
        <v>46</v>
      </c>
      <c r="Q9212" s="3" t="s">
        <v>75</v>
      </c>
      <c r="R9212" s="3" t="s">
        <v>2937</v>
      </c>
      <c r="S9212" s="3">
        <v>5.4</v>
      </c>
      <c r="T9212" s="3">
        <v>3</v>
      </c>
      <c r="U9212" s="3">
        <v>0</v>
      </c>
      <c r="V9212" s="3">
        <v>2.5920000000000001</v>
      </c>
    </row>
    <row r="9213" spans="1:22" ht="14.25" customHeight="1" x14ac:dyDescent="0.25">
      <c r="A9213" s="3">
        <v>9212</v>
      </c>
      <c r="B9213" s="3" t="s">
        <v>10487</v>
      </c>
      <c r="C9213" s="4">
        <f>YEAR(Table_1[[#This Row],[Order Date]])</f>
        <v>2012</v>
      </c>
      <c r="D9213" s="9">
        <v>40982</v>
      </c>
      <c r="E9213" s="3">
        <v>40987</v>
      </c>
      <c r="F9213" s="3" t="s">
        <v>50</v>
      </c>
      <c r="G9213" s="3" t="s">
        <v>4042</v>
      </c>
      <c r="H9213" s="3" t="s">
        <v>4043</v>
      </c>
      <c r="I9213" s="3" t="s">
        <v>26</v>
      </c>
      <c r="J9213" s="3" t="s">
        <v>27</v>
      </c>
      <c r="K9213" s="3" t="s">
        <v>566</v>
      </c>
      <c r="L9213" s="3" t="s">
        <v>43</v>
      </c>
      <c r="M9213" s="3">
        <v>95661</v>
      </c>
      <c r="N9213" s="3" t="s">
        <v>44</v>
      </c>
      <c r="O9213" s="3" t="s">
        <v>1094</v>
      </c>
      <c r="P9213" s="3" t="s">
        <v>46</v>
      </c>
      <c r="Q9213" s="3" t="s">
        <v>90</v>
      </c>
      <c r="R9213" s="3" t="s">
        <v>1095</v>
      </c>
      <c r="S9213" s="3">
        <v>19.440000000000001</v>
      </c>
      <c r="T9213" s="3">
        <v>3</v>
      </c>
      <c r="U9213" s="3">
        <v>0</v>
      </c>
      <c r="V9213" s="3">
        <v>9.3312000000000008</v>
      </c>
    </row>
    <row r="9214" spans="1:22" ht="14.25" customHeight="1" x14ac:dyDescent="0.25">
      <c r="A9214" s="3">
        <v>9213</v>
      </c>
      <c r="B9214" s="3" t="s">
        <v>10488</v>
      </c>
      <c r="C9214" s="4">
        <f>YEAR(Table_1[[#This Row],[Order Date]])</f>
        <v>2011</v>
      </c>
      <c r="D9214" s="9">
        <v>40885</v>
      </c>
      <c r="E9214" s="3">
        <v>40892</v>
      </c>
      <c r="F9214" s="3" t="s">
        <v>50</v>
      </c>
      <c r="G9214" s="3" t="s">
        <v>2092</v>
      </c>
      <c r="H9214" s="3" t="s">
        <v>2093</v>
      </c>
      <c r="I9214" s="3" t="s">
        <v>41</v>
      </c>
      <c r="J9214" s="3" t="s">
        <v>27</v>
      </c>
      <c r="K9214" s="3" t="s">
        <v>127</v>
      </c>
      <c r="L9214" s="3" t="s">
        <v>43</v>
      </c>
      <c r="M9214" s="3">
        <v>94110</v>
      </c>
      <c r="N9214" s="3" t="s">
        <v>44</v>
      </c>
      <c r="O9214" s="3" t="s">
        <v>298</v>
      </c>
      <c r="P9214" s="3" t="s">
        <v>32</v>
      </c>
      <c r="Q9214" s="3" t="s">
        <v>65</v>
      </c>
      <c r="R9214" s="3" t="s">
        <v>299</v>
      </c>
      <c r="S9214" s="3">
        <v>39.880000000000003</v>
      </c>
      <c r="T9214" s="3">
        <v>2</v>
      </c>
      <c r="U9214" s="3">
        <v>0</v>
      </c>
      <c r="V9214" s="3">
        <v>11.166400000000003</v>
      </c>
    </row>
    <row r="9215" spans="1:22" ht="14.25" customHeight="1" x14ac:dyDescent="0.25">
      <c r="A9215" s="3">
        <v>9214</v>
      </c>
      <c r="B9215" s="3" t="s">
        <v>10488</v>
      </c>
      <c r="C9215" s="4">
        <f>YEAR(Table_1[[#This Row],[Order Date]])</f>
        <v>2011</v>
      </c>
      <c r="D9215" s="9">
        <v>40885</v>
      </c>
      <c r="E9215" s="3">
        <v>40892</v>
      </c>
      <c r="F9215" s="3" t="s">
        <v>50</v>
      </c>
      <c r="G9215" s="3" t="s">
        <v>2092</v>
      </c>
      <c r="H9215" s="3" t="s">
        <v>2093</v>
      </c>
      <c r="I9215" s="3" t="s">
        <v>41</v>
      </c>
      <c r="J9215" s="3" t="s">
        <v>27</v>
      </c>
      <c r="K9215" s="3" t="s">
        <v>127</v>
      </c>
      <c r="L9215" s="3" t="s">
        <v>43</v>
      </c>
      <c r="M9215" s="3">
        <v>94110</v>
      </c>
      <c r="N9215" s="3" t="s">
        <v>44</v>
      </c>
      <c r="O9215" s="3" t="s">
        <v>4356</v>
      </c>
      <c r="P9215" s="3" t="s">
        <v>32</v>
      </c>
      <c r="Q9215" s="3" t="s">
        <v>65</v>
      </c>
      <c r="R9215" s="3" t="s">
        <v>4357</v>
      </c>
      <c r="S9215" s="3">
        <v>79.44</v>
      </c>
      <c r="T9215" s="3">
        <v>3</v>
      </c>
      <c r="U9215" s="3">
        <v>0</v>
      </c>
      <c r="V9215" s="3">
        <v>28.598399999999994</v>
      </c>
    </row>
    <row r="9216" spans="1:22" ht="14.25" customHeight="1" x14ac:dyDescent="0.25">
      <c r="A9216" s="3">
        <v>9215</v>
      </c>
      <c r="B9216" s="3" t="s">
        <v>10489</v>
      </c>
      <c r="C9216" s="4">
        <f>YEAR(Table_1[[#This Row],[Order Date]])</f>
        <v>2014</v>
      </c>
      <c r="D9216" s="9">
        <v>41913</v>
      </c>
      <c r="E9216" s="3">
        <v>41915</v>
      </c>
      <c r="F9216" s="3" t="s">
        <v>188</v>
      </c>
      <c r="G9216" s="3" t="s">
        <v>4611</v>
      </c>
      <c r="H9216" s="3" t="s">
        <v>4612</v>
      </c>
      <c r="I9216" s="3" t="s">
        <v>41</v>
      </c>
      <c r="J9216" s="3" t="s">
        <v>27</v>
      </c>
      <c r="K9216" s="3" t="s">
        <v>146</v>
      </c>
      <c r="L9216" s="3" t="s">
        <v>147</v>
      </c>
      <c r="M9216" s="3">
        <v>19120</v>
      </c>
      <c r="N9216" s="3" t="s">
        <v>148</v>
      </c>
      <c r="O9216" s="3" t="s">
        <v>10490</v>
      </c>
      <c r="P9216" s="3" t="s">
        <v>46</v>
      </c>
      <c r="Q9216" s="3" t="s">
        <v>47</v>
      </c>
      <c r="R9216" s="3" t="s">
        <v>10491</v>
      </c>
      <c r="S9216" s="3">
        <v>20.664000000000001</v>
      </c>
      <c r="T9216" s="3">
        <v>7</v>
      </c>
      <c r="U9216" s="3">
        <v>0.2</v>
      </c>
      <c r="V9216" s="3">
        <v>6.9741</v>
      </c>
    </row>
    <row r="9217" spans="1:22" ht="14.25" customHeight="1" x14ac:dyDescent="0.25">
      <c r="A9217" s="3">
        <v>9216</v>
      </c>
      <c r="B9217" s="3" t="s">
        <v>10492</v>
      </c>
      <c r="C9217" s="4">
        <f>YEAR(Table_1[[#This Row],[Order Date]])</f>
        <v>2013</v>
      </c>
      <c r="D9217" s="9">
        <v>41600</v>
      </c>
      <c r="E9217" s="3">
        <v>41605</v>
      </c>
      <c r="F9217" s="3" t="s">
        <v>50</v>
      </c>
      <c r="G9217" s="3" t="s">
        <v>2171</v>
      </c>
      <c r="H9217" s="3" t="s">
        <v>2172</v>
      </c>
      <c r="I9217" s="3" t="s">
        <v>41</v>
      </c>
      <c r="J9217" s="3" t="s">
        <v>27</v>
      </c>
      <c r="K9217" s="3" t="s">
        <v>42</v>
      </c>
      <c r="L9217" s="3" t="s">
        <v>43</v>
      </c>
      <c r="M9217" s="3">
        <v>90049</v>
      </c>
      <c r="N9217" s="3" t="s">
        <v>44</v>
      </c>
      <c r="O9217" s="3" t="s">
        <v>1929</v>
      </c>
      <c r="P9217" s="3" t="s">
        <v>46</v>
      </c>
      <c r="Q9217" s="3" t="s">
        <v>90</v>
      </c>
      <c r="R9217" s="3" t="s">
        <v>1930</v>
      </c>
      <c r="S9217" s="3">
        <v>32.400000000000006</v>
      </c>
      <c r="T9217" s="3">
        <v>5</v>
      </c>
      <c r="U9217" s="3">
        <v>0</v>
      </c>
      <c r="V9217" s="3">
        <v>15.552000000000001</v>
      </c>
    </row>
    <row r="9218" spans="1:22" ht="14.25" customHeight="1" x14ac:dyDescent="0.25">
      <c r="A9218" s="3">
        <v>9217</v>
      </c>
      <c r="B9218" s="3" t="s">
        <v>10493</v>
      </c>
      <c r="C9218" s="4">
        <f>YEAR(Table_1[[#This Row],[Order Date]])</f>
        <v>2014</v>
      </c>
      <c r="D9218" s="9">
        <v>41968</v>
      </c>
      <c r="E9218" s="3">
        <v>41974</v>
      </c>
      <c r="F9218" s="3" t="s">
        <v>50</v>
      </c>
      <c r="G9218" s="3" t="s">
        <v>6311</v>
      </c>
      <c r="H9218" s="3" t="s">
        <v>6312</v>
      </c>
      <c r="I9218" s="3" t="s">
        <v>41</v>
      </c>
      <c r="J9218" s="3" t="s">
        <v>27</v>
      </c>
      <c r="K9218" s="3" t="s">
        <v>6902</v>
      </c>
      <c r="L9218" s="3" t="s">
        <v>104</v>
      </c>
      <c r="M9218" s="3">
        <v>79762</v>
      </c>
      <c r="N9218" s="3" t="s">
        <v>105</v>
      </c>
      <c r="O9218" s="3" t="s">
        <v>106</v>
      </c>
      <c r="P9218" s="3" t="s">
        <v>46</v>
      </c>
      <c r="Q9218" s="3" t="s">
        <v>78</v>
      </c>
      <c r="R9218" s="3" t="s">
        <v>107</v>
      </c>
      <c r="S9218" s="3">
        <v>13.761999999999997</v>
      </c>
      <c r="T9218" s="3">
        <v>1</v>
      </c>
      <c r="U9218" s="3">
        <v>0.8</v>
      </c>
      <c r="V9218" s="3">
        <v>-24.771599999999999</v>
      </c>
    </row>
    <row r="9219" spans="1:22" ht="14.25" customHeight="1" x14ac:dyDescent="0.25">
      <c r="A9219" s="3">
        <v>9218</v>
      </c>
      <c r="B9219" s="3" t="s">
        <v>10494</v>
      </c>
      <c r="C9219" s="4">
        <f>YEAR(Table_1[[#This Row],[Order Date]])</f>
        <v>2014</v>
      </c>
      <c r="D9219" s="9">
        <v>41958</v>
      </c>
      <c r="E9219" s="3">
        <v>41961</v>
      </c>
      <c r="F9219" s="3" t="s">
        <v>188</v>
      </c>
      <c r="G9219" s="3" t="s">
        <v>5151</v>
      </c>
      <c r="H9219" s="3" t="s">
        <v>5152</v>
      </c>
      <c r="I9219" s="3" t="s">
        <v>102</v>
      </c>
      <c r="J9219" s="3" t="s">
        <v>27</v>
      </c>
      <c r="K9219" s="3" t="s">
        <v>409</v>
      </c>
      <c r="L9219" s="3" t="s">
        <v>229</v>
      </c>
      <c r="M9219" s="3">
        <v>55407</v>
      </c>
      <c r="N9219" s="3" t="s">
        <v>105</v>
      </c>
      <c r="O9219" s="3" t="s">
        <v>2576</v>
      </c>
      <c r="P9219" s="3" t="s">
        <v>46</v>
      </c>
      <c r="Q9219" s="3" t="s">
        <v>173</v>
      </c>
      <c r="R9219" s="3" t="s">
        <v>2577</v>
      </c>
      <c r="S9219" s="3">
        <v>15.28</v>
      </c>
      <c r="T9219" s="3">
        <v>2</v>
      </c>
      <c r="U9219" s="3">
        <v>0</v>
      </c>
      <c r="V9219" s="3">
        <v>7.4871999999999996</v>
      </c>
    </row>
    <row r="9220" spans="1:22" ht="14.25" customHeight="1" x14ac:dyDescent="0.25">
      <c r="A9220" s="3">
        <v>9219</v>
      </c>
      <c r="B9220" s="3" t="s">
        <v>10495</v>
      </c>
      <c r="C9220" s="4">
        <f>YEAR(Table_1[[#This Row],[Order Date]])</f>
        <v>2012</v>
      </c>
      <c r="D9220" s="9">
        <v>41137</v>
      </c>
      <c r="E9220" s="3">
        <v>41141</v>
      </c>
      <c r="F9220" s="3" t="s">
        <v>50</v>
      </c>
      <c r="G9220" s="3" t="s">
        <v>4458</v>
      </c>
      <c r="H9220" s="3" t="s">
        <v>4459</v>
      </c>
      <c r="I9220" s="3" t="s">
        <v>26</v>
      </c>
      <c r="J9220" s="3" t="s">
        <v>27</v>
      </c>
      <c r="K9220" s="3" t="s">
        <v>146</v>
      </c>
      <c r="L9220" s="3" t="s">
        <v>147</v>
      </c>
      <c r="M9220" s="3">
        <v>19120</v>
      </c>
      <c r="N9220" s="3" t="s">
        <v>148</v>
      </c>
      <c r="O9220" s="3" t="s">
        <v>3355</v>
      </c>
      <c r="P9220" s="3" t="s">
        <v>46</v>
      </c>
      <c r="Q9220" s="3" t="s">
        <v>59</v>
      </c>
      <c r="R9220" s="3" t="s">
        <v>3356</v>
      </c>
      <c r="S9220" s="3">
        <v>44.688000000000002</v>
      </c>
      <c r="T9220" s="3">
        <v>7</v>
      </c>
      <c r="U9220" s="3">
        <v>0.2</v>
      </c>
      <c r="V9220" s="3">
        <v>3.3515999999999977</v>
      </c>
    </row>
    <row r="9221" spans="1:22" ht="14.25" customHeight="1" x14ac:dyDescent="0.25">
      <c r="A9221" s="3">
        <v>9220</v>
      </c>
      <c r="B9221" s="3" t="s">
        <v>10495</v>
      </c>
      <c r="C9221" s="4">
        <f>YEAR(Table_1[[#This Row],[Order Date]])</f>
        <v>2012</v>
      </c>
      <c r="D9221" s="9">
        <v>41137</v>
      </c>
      <c r="E9221" s="3">
        <v>41141</v>
      </c>
      <c r="F9221" s="3" t="s">
        <v>50</v>
      </c>
      <c r="G9221" s="3" t="s">
        <v>4458</v>
      </c>
      <c r="H9221" s="3" t="s">
        <v>4459</v>
      </c>
      <c r="I9221" s="3" t="s">
        <v>26</v>
      </c>
      <c r="J9221" s="3" t="s">
        <v>27</v>
      </c>
      <c r="K9221" s="3" t="s">
        <v>146</v>
      </c>
      <c r="L9221" s="3" t="s">
        <v>147</v>
      </c>
      <c r="M9221" s="3">
        <v>19120</v>
      </c>
      <c r="N9221" s="3" t="s">
        <v>148</v>
      </c>
      <c r="O9221" s="3" t="s">
        <v>5448</v>
      </c>
      <c r="P9221" s="3" t="s">
        <v>32</v>
      </c>
      <c r="Q9221" s="3" t="s">
        <v>33</v>
      </c>
      <c r="R9221" s="3" t="s">
        <v>5449</v>
      </c>
      <c r="S9221" s="3">
        <v>301.46999999999997</v>
      </c>
      <c r="T9221" s="3">
        <v>3</v>
      </c>
      <c r="U9221" s="3">
        <v>0.5</v>
      </c>
      <c r="V9221" s="3">
        <v>-204.99959999999996</v>
      </c>
    </row>
    <row r="9222" spans="1:22" ht="14.25" customHeight="1" x14ac:dyDescent="0.25">
      <c r="A9222" s="3">
        <v>9221</v>
      </c>
      <c r="B9222" s="3" t="s">
        <v>10496</v>
      </c>
      <c r="C9222" s="4">
        <f>YEAR(Table_1[[#This Row],[Order Date]])</f>
        <v>2014</v>
      </c>
      <c r="D9222" s="9">
        <v>41926</v>
      </c>
      <c r="E9222" s="3">
        <v>41927</v>
      </c>
      <c r="F9222" s="3" t="s">
        <v>188</v>
      </c>
      <c r="G9222" s="3" t="s">
        <v>5985</v>
      </c>
      <c r="H9222" s="3" t="s">
        <v>5986</v>
      </c>
      <c r="I9222" s="3" t="s">
        <v>26</v>
      </c>
      <c r="J9222" s="3" t="s">
        <v>27</v>
      </c>
      <c r="K9222" s="3" t="s">
        <v>4268</v>
      </c>
      <c r="L9222" s="3" t="s">
        <v>736</v>
      </c>
      <c r="M9222" s="3">
        <v>70506</v>
      </c>
      <c r="N9222" s="3" t="s">
        <v>30</v>
      </c>
      <c r="O9222" s="3" t="s">
        <v>4976</v>
      </c>
      <c r="P9222" s="3" t="s">
        <v>46</v>
      </c>
      <c r="Q9222" s="3" t="s">
        <v>47</v>
      </c>
      <c r="R9222" s="3" t="s">
        <v>4977</v>
      </c>
      <c r="S9222" s="3">
        <v>11.07</v>
      </c>
      <c r="T9222" s="3">
        <v>3</v>
      </c>
      <c r="U9222" s="3">
        <v>0</v>
      </c>
      <c r="V9222" s="3">
        <v>5.2028999999999996</v>
      </c>
    </row>
    <row r="9223" spans="1:22" ht="14.25" customHeight="1" x14ac:dyDescent="0.25">
      <c r="A9223" s="3">
        <v>9222</v>
      </c>
      <c r="B9223" s="3" t="s">
        <v>10496</v>
      </c>
      <c r="C9223" s="4">
        <f>YEAR(Table_1[[#This Row],[Order Date]])</f>
        <v>2014</v>
      </c>
      <c r="D9223" s="9">
        <v>41926</v>
      </c>
      <c r="E9223" s="3">
        <v>41927</v>
      </c>
      <c r="F9223" s="3" t="s">
        <v>188</v>
      </c>
      <c r="G9223" s="3" t="s">
        <v>5985</v>
      </c>
      <c r="H9223" s="3" t="s">
        <v>5986</v>
      </c>
      <c r="I9223" s="3" t="s">
        <v>26</v>
      </c>
      <c r="J9223" s="3" t="s">
        <v>27</v>
      </c>
      <c r="K9223" s="3" t="s">
        <v>4268</v>
      </c>
      <c r="L9223" s="3" t="s">
        <v>736</v>
      </c>
      <c r="M9223" s="3">
        <v>70506</v>
      </c>
      <c r="N9223" s="3" t="s">
        <v>30</v>
      </c>
      <c r="O9223" s="3" t="s">
        <v>903</v>
      </c>
      <c r="P9223" s="3" t="s">
        <v>32</v>
      </c>
      <c r="Q9223" s="3" t="s">
        <v>56</v>
      </c>
      <c r="R9223" s="3" t="s">
        <v>904</v>
      </c>
      <c r="S9223" s="3">
        <v>1504.52</v>
      </c>
      <c r="T9223" s="3">
        <v>4</v>
      </c>
      <c r="U9223" s="3">
        <v>0</v>
      </c>
      <c r="V9223" s="3">
        <v>346.03960000000006</v>
      </c>
    </row>
    <row r="9224" spans="1:22" ht="14.25" customHeight="1" x14ac:dyDescent="0.25">
      <c r="A9224" s="3">
        <v>9223</v>
      </c>
      <c r="B9224" s="3" t="s">
        <v>10496</v>
      </c>
      <c r="C9224" s="4">
        <f>YEAR(Table_1[[#This Row],[Order Date]])</f>
        <v>2014</v>
      </c>
      <c r="D9224" s="9">
        <v>41926</v>
      </c>
      <c r="E9224" s="3">
        <v>41927</v>
      </c>
      <c r="F9224" s="3" t="s">
        <v>188</v>
      </c>
      <c r="G9224" s="3" t="s">
        <v>5985</v>
      </c>
      <c r="H9224" s="3" t="s">
        <v>5986</v>
      </c>
      <c r="I9224" s="3" t="s">
        <v>26</v>
      </c>
      <c r="J9224" s="3" t="s">
        <v>27</v>
      </c>
      <c r="K9224" s="3" t="s">
        <v>4268</v>
      </c>
      <c r="L9224" s="3" t="s">
        <v>736</v>
      </c>
      <c r="M9224" s="3">
        <v>70506</v>
      </c>
      <c r="N9224" s="3" t="s">
        <v>30</v>
      </c>
      <c r="O9224" s="3" t="s">
        <v>4446</v>
      </c>
      <c r="P9224" s="3" t="s">
        <v>46</v>
      </c>
      <c r="Q9224" s="3" t="s">
        <v>90</v>
      </c>
      <c r="R9224" s="3" t="s">
        <v>4447</v>
      </c>
      <c r="S9224" s="3">
        <v>25.92</v>
      </c>
      <c r="T9224" s="3">
        <v>4</v>
      </c>
      <c r="U9224" s="3">
        <v>0</v>
      </c>
      <c r="V9224" s="3">
        <v>12.441600000000001</v>
      </c>
    </row>
    <row r="9225" spans="1:22" ht="14.25" customHeight="1" x14ac:dyDescent="0.25">
      <c r="A9225" s="3">
        <v>9224</v>
      </c>
      <c r="B9225" s="3" t="s">
        <v>10497</v>
      </c>
      <c r="C9225" s="4">
        <f>YEAR(Table_1[[#This Row],[Order Date]])</f>
        <v>2014</v>
      </c>
      <c r="D9225" s="9">
        <v>41948</v>
      </c>
      <c r="E9225" s="3">
        <v>41948</v>
      </c>
      <c r="F9225" s="3" t="s">
        <v>1290</v>
      </c>
      <c r="G9225" s="3" t="s">
        <v>751</v>
      </c>
      <c r="H9225" s="3" t="s">
        <v>752</v>
      </c>
      <c r="I9225" s="3" t="s">
        <v>102</v>
      </c>
      <c r="J9225" s="3" t="s">
        <v>27</v>
      </c>
      <c r="K9225" s="3" t="s">
        <v>10498</v>
      </c>
      <c r="L9225" s="3" t="s">
        <v>104</v>
      </c>
      <c r="M9225" s="3">
        <v>77803</v>
      </c>
      <c r="N9225" s="3" t="s">
        <v>105</v>
      </c>
      <c r="O9225" s="3" t="s">
        <v>5670</v>
      </c>
      <c r="P9225" s="3" t="s">
        <v>46</v>
      </c>
      <c r="Q9225" s="3" t="s">
        <v>75</v>
      </c>
      <c r="R9225" s="3" t="s">
        <v>5671</v>
      </c>
      <c r="S9225" s="3">
        <v>7.5359999999999987</v>
      </c>
      <c r="T9225" s="3">
        <v>6</v>
      </c>
      <c r="U9225" s="3">
        <v>0.8</v>
      </c>
      <c r="V9225" s="3">
        <v>-13.188000000000009</v>
      </c>
    </row>
    <row r="9226" spans="1:22" ht="14.25" customHeight="1" x14ac:dyDescent="0.25">
      <c r="A9226" s="3">
        <v>9225</v>
      </c>
      <c r="B9226" s="3" t="s">
        <v>10497</v>
      </c>
      <c r="C9226" s="4">
        <f>YEAR(Table_1[[#This Row],[Order Date]])</f>
        <v>2014</v>
      </c>
      <c r="D9226" s="9">
        <v>41948</v>
      </c>
      <c r="E9226" s="3">
        <v>41948</v>
      </c>
      <c r="F9226" s="3" t="s">
        <v>1290</v>
      </c>
      <c r="G9226" s="3" t="s">
        <v>751</v>
      </c>
      <c r="H9226" s="3" t="s">
        <v>752</v>
      </c>
      <c r="I9226" s="3" t="s">
        <v>102</v>
      </c>
      <c r="J9226" s="3" t="s">
        <v>27</v>
      </c>
      <c r="K9226" s="3" t="s">
        <v>10498</v>
      </c>
      <c r="L9226" s="3" t="s">
        <v>104</v>
      </c>
      <c r="M9226" s="3">
        <v>77803</v>
      </c>
      <c r="N9226" s="3" t="s">
        <v>105</v>
      </c>
      <c r="O9226" s="3" t="s">
        <v>2553</v>
      </c>
      <c r="P9226" s="3" t="s">
        <v>46</v>
      </c>
      <c r="Q9226" s="3" t="s">
        <v>75</v>
      </c>
      <c r="R9226" s="3" t="s">
        <v>2554</v>
      </c>
      <c r="S9226" s="3">
        <v>1.4079999999999997</v>
      </c>
      <c r="T9226" s="3">
        <v>2</v>
      </c>
      <c r="U9226" s="3">
        <v>0.8</v>
      </c>
      <c r="V9226" s="3">
        <v>-2.3232000000000008</v>
      </c>
    </row>
    <row r="9227" spans="1:22" ht="14.25" customHeight="1" x14ac:dyDescent="0.25">
      <c r="A9227" s="3">
        <v>9226</v>
      </c>
      <c r="B9227" s="3" t="s">
        <v>10497</v>
      </c>
      <c r="C9227" s="4">
        <f>YEAR(Table_1[[#This Row],[Order Date]])</f>
        <v>2014</v>
      </c>
      <c r="D9227" s="9">
        <v>41948</v>
      </c>
      <c r="E9227" s="3">
        <v>41948</v>
      </c>
      <c r="F9227" s="3" t="s">
        <v>1290</v>
      </c>
      <c r="G9227" s="3" t="s">
        <v>751</v>
      </c>
      <c r="H9227" s="3" t="s">
        <v>752</v>
      </c>
      <c r="I9227" s="3" t="s">
        <v>102</v>
      </c>
      <c r="J9227" s="3" t="s">
        <v>27</v>
      </c>
      <c r="K9227" s="3" t="s">
        <v>10498</v>
      </c>
      <c r="L9227" s="3" t="s">
        <v>104</v>
      </c>
      <c r="M9227" s="3">
        <v>77803</v>
      </c>
      <c r="N9227" s="3" t="s">
        <v>105</v>
      </c>
      <c r="O9227" s="3" t="s">
        <v>6377</v>
      </c>
      <c r="P9227" s="3" t="s">
        <v>46</v>
      </c>
      <c r="Q9227" s="3" t="s">
        <v>75</v>
      </c>
      <c r="R9227" s="3" t="s">
        <v>6378</v>
      </c>
      <c r="S9227" s="3">
        <v>4.1439999999999992</v>
      </c>
      <c r="T9227" s="3">
        <v>4</v>
      </c>
      <c r="U9227" s="3">
        <v>0.8</v>
      </c>
      <c r="V9227" s="3">
        <v>-6.4232000000000014</v>
      </c>
    </row>
    <row r="9228" spans="1:22" ht="14.25" customHeight="1" x14ac:dyDescent="0.25">
      <c r="A9228" s="3">
        <v>9227</v>
      </c>
      <c r="B9228" s="3" t="s">
        <v>10497</v>
      </c>
      <c r="C9228" s="4">
        <f>YEAR(Table_1[[#This Row],[Order Date]])</f>
        <v>2014</v>
      </c>
      <c r="D9228" s="9">
        <v>41948</v>
      </c>
      <c r="E9228" s="3">
        <v>41948</v>
      </c>
      <c r="F9228" s="3" t="s">
        <v>1290</v>
      </c>
      <c r="G9228" s="3" t="s">
        <v>751</v>
      </c>
      <c r="H9228" s="3" t="s">
        <v>752</v>
      </c>
      <c r="I9228" s="3" t="s">
        <v>102</v>
      </c>
      <c r="J9228" s="3" t="s">
        <v>27</v>
      </c>
      <c r="K9228" s="3" t="s">
        <v>10498</v>
      </c>
      <c r="L9228" s="3" t="s">
        <v>104</v>
      </c>
      <c r="M9228" s="3">
        <v>77803</v>
      </c>
      <c r="N9228" s="3" t="s">
        <v>105</v>
      </c>
      <c r="O9228" s="3" t="s">
        <v>885</v>
      </c>
      <c r="P9228" s="3" t="s">
        <v>46</v>
      </c>
      <c r="Q9228" s="3" t="s">
        <v>59</v>
      </c>
      <c r="R9228" s="3" t="s">
        <v>886</v>
      </c>
      <c r="S9228" s="3">
        <v>52.751999999999995</v>
      </c>
      <c r="T9228" s="3">
        <v>3</v>
      </c>
      <c r="U9228" s="3">
        <v>0.2</v>
      </c>
      <c r="V9228" s="3">
        <v>-12.528600000000001</v>
      </c>
    </row>
    <row r="9229" spans="1:22" ht="14.25" customHeight="1" x14ac:dyDescent="0.25">
      <c r="A9229" s="3">
        <v>9228</v>
      </c>
      <c r="B9229" s="3" t="s">
        <v>10499</v>
      </c>
      <c r="C9229" s="4">
        <f>YEAR(Table_1[[#This Row],[Order Date]])</f>
        <v>2014</v>
      </c>
      <c r="D9229" s="9">
        <v>41718</v>
      </c>
      <c r="E9229" s="3">
        <v>41723</v>
      </c>
      <c r="F9229" s="3" t="s">
        <v>50</v>
      </c>
      <c r="G9229" s="3" t="s">
        <v>3658</v>
      </c>
      <c r="H9229" s="3" t="s">
        <v>3659</v>
      </c>
      <c r="I9229" s="3" t="s">
        <v>41</v>
      </c>
      <c r="J9229" s="3" t="s">
        <v>27</v>
      </c>
      <c r="K9229" s="3" t="s">
        <v>42</v>
      </c>
      <c r="L9229" s="3" t="s">
        <v>43</v>
      </c>
      <c r="M9229" s="3">
        <v>90008</v>
      </c>
      <c r="N9229" s="3" t="s">
        <v>44</v>
      </c>
      <c r="O9229" s="3" t="s">
        <v>5367</v>
      </c>
      <c r="P9229" s="3" t="s">
        <v>46</v>
      </c>
      <c r="Q9229" s="3" t="s">
        <v>78</v>
      </c>
      <c r="R9229" s="3" t="s">
        <v>5368</v>
      </c>
      <c r="S9229" s="3">
        <v>381.35999999999996</v>
      </c>
      <c r="T9229" s="3">
        <v>7</v>
      </c>
      <c r="U9229" s="3">
        <v>0</v>
      </c>
      <c r="V9229" s="3">
        <v>106.78080000000003</v>
      </c>
    </row>
    <row r="9230" spans="1:22" ht="14.25" customHeight="1" x14ac:dyDescent="0.25">
      <c r="A9230" s="3">
        <v>9229</v>
      </c>
      <c r="B9230" s="3" t="s">
        <v>10500</v>
      </c>
      <c r="C9230" s="4">
        <f>YEAR(Table_1[[#This Row],[Order Date]])</f>
        <v>2011</v>
      </c>
      <c r="D9230" s="9">
        <v>40850</v>
      </c>
      <c r="E9230" s="3">
        <v>40850</v>
      </c>
      <c r="F9230" s="3" t="s">
        <v>1290</v>
      </c>
      <c r="G9230" s="3" t="s">
        <v>3606</v>
      </c>
      <c r="H9230" s="3" t="s">
        <v>3607</v>
      </c>
      <c r="I9230" s="3" t="s">
        <v>102</v>
      </c>
      <c r="J9230" s="3" t="s">
        <v>27</v>
      </c>
      <c r="K9230" s="3" t="s">
        <v>42</v>
      </c>
      <c r="L9230" s="3" t="s">
        <v>43</v>
      </c>
      <c r="M9230" s="3">
        <v>90049</v>
      </c>
      <c r="N9230" s="3" t="s">
        <v>44</v>
      </c>
      <c r="O9230" s="3" t="s">
        <v>287</v>
      </c>
      <c r="P9230" s="3" t="s">
        <v>46</v>
      </c>
      <c r="Q9230" s="3" t="s">
        <v>68</v>
      </c>
      <c r="R9230" s="3" t="s">
        <v>288</v>
      </c>
      <c r="S9230" s="3">
        <v>6.72</v>
      </c>
      <c r="T9230" s="3">
        <v>4</v>
      </c>
      <c r="U9230" s="3">
        <v>0</v>
      </c>
      <c r="V9230" s="3">
        <v>3.36</v>
      </c>
    </row>
    <row r="9231" spans="1:22" ht="14.25" customHeight="1" x14ac:dyDescent="0.25">
      <c r="A9231" s="3">
        <v>9230</v>
      </c>
      <c r="B9231" s="3" t="s">
        <v>10501</v>
      </c>
      <c r="C9231" s="4">
        <f>YEAR(Table_1[[#This Row],[Order Date]])</f>
        <v>2014</v>
      </c>
      <c r="D9231" s="9">
        <v>41844</v>
      </c>
      <c r="E9231" s="3">
        <v>41847</v>
      </c>
      <c r="F9231" s="3" t="s">
        <v>188</v>
      </c>
      <c r="G9231" s="3" t="s">
        <v>164</v>
      </c>
      <c r="H9231" s="3" t="s">
        <v>165</v>
      </c>
      <c r="I9231" s="3" t="s">
        <v>26</v>
      </c>
      <c r="J9231" s="3" t="s">
        <v>27</v>
      </c>
      <c r="K9231" s="3" t="s">
        <v>42</v>
      </c>
      <c r="L9231" s="3" t="s">
        <v>43</v>
      </c>
      <c r="M9231" s="3">
        <v>90045</v>
      </c>
      <c r="N9231" s="3" t="s">
        <v>44</v>
      </c>
      <c r="O9231" s="3" t="s">
        <v>3344</v>
      </c>
      <c r="P9231" s="3" t="s">
        <v>46</v>
      </c>
      <c r="Q9231" s="3" t="s">
        <v>75</v>
      </c>
      <c r="R9231" s="3" t="s">
        <v>3345</v>
      </c>
      <c r="S9231" s="3">
        <v>15.192</v>
      </c>
      <c r="T9231" s="3">
        <v>3</v>
      </c>
      <c r="U9231" s="3">
        <v>0.2</v>
      </c>
      <c r="V9231" s="3">
        <v>5.5070999999999994</v>
      </c>
    </row>
    <row r="9232" spans="1:22" ht="14.25" customHeight="1" x14ac:dyDescent="0.25">
      <c r="A9232" s="3">
        <v>9231</v>
      </c>
      <c r="B9232" s="3" t="s">
        <v>10501</v>
      </c>
      <c r="C9232" s="4">
        <f>YEAR(Table_1[[#This Row],[Order Date]])</f>
        <v>2014</v>
      </c>
      <c r="D9232" s="9">
        <v>41844</v>
      </c>
      <c r="E9232" s="3">
        <v>41847</v>
      </c>
      <c r="F9232" s="3" t="s">
        <v>188</v>
      </c>
      <c r="G9232" s="3" t="s">
        <v>164</v>
      </c>
      <c r="H9232" s="3" t="s">
        <v>165</v>
      </c>
      <c r="I9232" s="3" t="s">
        <v>26</v>
      </c>
      <c r="J9232" s="3" t="s">
        <v>27</v>
      </c>
      <c r="K9232" s="3" t="s">
        <v>42</v>
      </c>
      <c r="L9232" s="3" t="s">
        <v>43</v>
      </c>
      <c r="M9232" s="3">
        <v>90045</v>
      </c>
      <c r="N9232" s="3" t="s">
        <v>44</v>
      </c>
      <c r="O9232" s="3" t="s">
        <v>4284</v>
      </c>
      <c r="P9232" s="3" t="s">
        <v>46</v>
      </c>
      <c r="Q9232" s="3" t="s">
        <v>90</v>
      </c>
      <c r="R9232" s="3" t="s">
        <v>4285</v>
      </c>
      <c r="S9232" s="3">
        <v>58.320000000000007</v>
      </c>
      <c r="T9232" s="3">
        <v>9</v>
      </c>
      <c r="U9232" s="3">
        <v>0</v>
      </c>
      <c r="V9232" s="3">
        <v>27.993600000000001</v>
      </c>
    </row>
    <row r="9233" spans="1:22" ht="14.25" customHeight="1" x14ac:dyDescent="0.25">
      <c r="A9233" s="3">
        <v>9232</v>
      </c>
      <c r="B9233" s="3" t="s">
        <v>10502</v>
      </c>
      <c r="C9233" s="4">
        <f>YEAR(Table_1[[#This Row],[Order Date]])</f>
        <v>2011</v>
      </c>
      <c r="D9233" s="9">
        <v>40904</v>
      </c>
      <c r="E9233" s="3">
        <v>40908</v>
      </c>
      <c r="F9233" s="3" t="s">
        <v>50</v>
      </c>
      <c r="G9233" s="3" t="s">
        <v>2178</v>
      </c>
      <c r="H9233" s="3" t="s">
        <v>2179</v>
      </c>
      <c r="I9233" s="3" t="s">
        <v>26</v>
      </c>
      <c r="J9233" s="3" t="s">
        <v>27</v>
      </c>
      <c r="K9233" s="3" t="s">
        <v>544</v>
      </c>
      <c r="L9233" s="3" t="s">
        <v>310</v>
      </c>
      <c r="M9233" s="3">
        <v>85023</v>
      </c>
      <c r="N9233" s="3" t="s">
        <v>44</v>
      </c>
      <c r="O9233" s="3" t="s">
        <v>516</v>
      </c>
      <c r="P9233" s="3" t="s">
        <v>46</v>
      </c>
      <c r="Q9233" s="3" t="s">
        <v>75</v>
      </c>
      <c r="R9233" s="3" t="s">
        <v>517</v>
      </c>
      <c r="S9233" s="3">
        <v>946.76400000000024</v>
      </c>
      <c r="T9233" s="3">
        <v>6</v>
      </c>
      <c r="U9233" s="3">
        <v>0.7</v>
      </c>
      <c r="V9233" s="3">
        <v>-694.29359999999997</v>
      </c>
    </row>
    <row r="9234" spans="1:22" ht="14.25" customHeight="1" x14ac:dyDescent="0.25">
      <c r="A9234" s="3">
        <v>9233</v>
      </c>
      <c r="B9234" s="3" t="s">
        <v>10503</v>
      </c>
      <c r="C9234" s="4">
        <f>YEAR(Table_1[[#This Row],[Order Date]])</f>
        <v>2013</v>
      </c>
      <c r="D9234" s="9">
        <v>41520</v>
      </c>
      <c r="E9234" s="3">
        <v>41524</v>
      </c>
      <c r="F9234" s="3" t="s">
        <v>50</v>
      </c>
      <c r="G9234" s="3" t="s">
        <v>1990</v>
      </c>
      <c r="H9234" s="3" t="s">
        <v>1991</v>
      </c>
      <c r="I9234" s="3" t="s">
        <v>26</v>
      </c>
      <c r="J9234" s="3" t="s">
        <v>27</v>
      </c>
      <c r="K9234" s="3" t="s">
        <v>42</v>
      </c>
      <c r="L9234" s="3" t="s">
        <v>43</v>
      </c>
      <c r="M9234" s="3">
        <v>90036</v>
      </c>
      <c r="N9234" s="3" t="s">
        <v>44</v>
      </c>
      <c r="O9234" s="3" t="s">
        <v>4694</v>
      </c>
      <c r="P9234" s="3" t="s">
        <v>32</v>
      </c>
      <c r="Q9234" s="3" t="s">
        <v>65</v>
      </c>
      <c r="R9234" s="3" t="s">
        <v>4695</v>
      </c>
      <c r="S9234" s="3">
        <v>94.679999999999993</v>
      </c>
      <c r="T9234" s="3">
        <v>9</v>
      </c>
      <c r="U9234" s="3">
        <v>0</v>
      </c>
      <c r="V9234" s="3">
        <v>31.244399999999995</v>
      </c>
    </row>
    <row r="9235" spans="1:22" ht="14.25" customHeight="1" x14ac:dyDescent="0.25">
      <c r="A9235" s="3">
        <v>9234</v>
      </c>
      <c r="B9235" s="3" t="s">
        <v>10503</v>
      </c>
      <c r="C9235" s="4">
        <f>YEAR(Table_1[[#This Row],[Order Date]])</f>
        <v>2013</v>
      </c>
      <c r="D9235" s="9">
        <v>41520</v>
      </c>
      <c r="E9235" s="3">
        <v>41524</v>
      </c>
      <c r="F9235" s="3" t="s">
        <v>50</v>
      </c>
      <c r="G9235" s="3" t="s">
        <v>1990</v>
      </c>
      <c r="H9235" s="3" t="s">
        <v>1991</v>
      </c>
      <c r="I9235" s="3" t="s">
        <v>26</v>
      </c>
      <c r="J9235" s="3" t="s">
        <v>27</v>
      </c>
      <c r="K9235" s="3" t="s">
        <v>42</v>
      </c>
      <c r="L9235" s="3" t="s">
        <v>43</v>
      </c>
      <c r="M9235" s="3">
        <v>90036</v>
      </c>
      <c r="N9235" s="3" t="s">
        <v>44</v>
      </c>
      <c r="O9235" s="3" t="s">
        <v>6759</v>
      </c>
      <c r="P9235" s="3" t="s">
        <v>46</v>
      </c>
      <c r="Q9235" s="3" t="s">
        <v>59</v>
      </c>
      <c r="R9235" s="3" t="s">
        <v>6760</v>
      </c>
      <c r="S9235" s="3">
        <v>23.669999999999998</v>
      </c>
      <c r="T9235" s="3">
        <v>3</v>
      </c>
      <c r="U9235" s="3">
        <v>0</v>
      </c>
      <c r="V9235" s="3">
        <v>0.94679999999999698</v>
      </c>
    </row>
    <row r="9236" spans="1:22" ht="14.25" customHeight="1" x14ac:dyDescent="0.25">
      <c r="A9236" s="3">
        <v>9235</v>
      </c>
      <c r="B9236" s="3" t="s">
        <v>10503</v>
      </c>
      <c r="C9236" s="4">
        <f>YEAR(Table_1[[#This Row],[Order Date]])</f>
        <v>2013</v>
      </c>
      <c r="D9236" s="9">
        <v>41520</v>
      </c>
      <c r="E9236" s="3">
        <v>41524</v>
      </c>
      <c r="F9236" s="3" t="s">
        <v>50</v>
      </c>
      <c r="G9236" s="3" t="s">
        <v>1990</v>
      </c>
      <c r="H9236" s="3" t="s">
        <v>1991</v>
      </c>
      <c r="I9236" s="3" t="s">
        <v>26</v>
      </c>
      <c r="J9236" s="3" t="s">
        <v>27</v>
      </c>
      <c r="K9236" s="3" t="s">
        <v>42</v>
      </c>
      <c r="L9236" s="3" t="s">
        <v>43</v>
      </c>
      <c r="M9236" s="3">
        <v>90036</v>
      </c>
      <c r="N9236" s="3" t="s">
        <v>44</v>
      </c>
      <c r="O9236" s="3" t="s">
        <v>2487</v>
      </c>
      <c r="P9236" s="3" t="s">
        <v>71</v>
      </c>
      <c r="Q9236" s="3" t="s">
        <v>72</v>
      </c>
      <c r="R9236" s="3" t="s">
        <v>2488</v>
      </c>
      <c r="S9236" s="3">
        <v>1091.1680000000001</v>
      </c>
      <c r="T9236" s="3">
        <v>4</v>
      </c>
      <c r="U9236" s="3">
        <v>0.2</v>
      </c>
      <c r="V9236" s="3">
        <v>68.197999999999979</v>
      </c>
    </row>
    <row r="9237" spans="1:22" ht="14.25" customHeight="1" x14ac:dyDescent="0.25">
      <c r="A9237" s="3">
        <v>9236</v>
      </c>
      <c r="B9237" s="3" t="s">
        <v>10503</v>
      </c>
      <c r="C9237" s="4">
        <f>YEAR(Table_1[[#This Row],[Order Date]])</f>
        <v>2013</v>
      </c>
      <c r="D9237" s="9">
        <v>41520</v>
      </c>
      <c r="E9237" s="3">
        <v>41524</v>
      </c>
      <c r="F9237" s="3" t="s">
        <v>50</v>
      </c>
      <c r="G9237" s="3" t="s">
        <v>1990</v>
      </c>
      <c r="H9237" s="3" t="s">
        <v>1991</v>
      </c>
      <c r="I9237" s="3" t="s">
        <v>26</v>
      </c>
      <c r="J9237" s="3" t="s">
        <v>27</v>
      </c>
      <c r="K9237" s="3" t="s">
        <v>42</v>
      </c>
      <c r="L9237" s="3" t="s">
        <v>43</v>
      </c>
      <c r="M9237" s="3">
        <v>90036</v>
      </c>
      <c r="N9237" s="3" t="s">
        <v>44</v>
      </c>
      <c r="O9237" s="3" t="s">
        <v>4497</v>
      </c>
      <c r="P9237" s="3" t="s">
        <v>46</v>
      </c>
      <c r="Q9237" s="3" t="s">
        <v>68</v>
      </c>
      <c r="R9237" s="3" t="s">
        <v>4498</v>
      </c>
      <c r="S9237" s="3">
        <v>18.689999999999998</v>
      </c>
      <c r="T9237" s="3">
        <v>7</v>
      </c>
      <c r="U9237" s="3">
        <v>0</v>
      </c>
      <c r="V9237" s="3">
        <v>5.2332000000000001</v>
      </c>
    </row>
    <row r="9238" spans="1:22" ht="14.25" customHeight="1" x14ac:dyDescent="0.25">
      <c r="A9238" s="3">
        <v>9237</v>
      </c>
      <c r="B9238" s="3" t="s">
        <v>10503</v>
      </c>
      <c r="C9238" s="4">
        <f>YEAR(Table_1[[#This Row],[Order Date]])</f>
        <v>2013</v>
      </c>
      <c r="D9238" s="9">
        <v>41520</v>
      </c>
      <c r="E9238" s="3">
        <v>41524</v>
      </c>
      <c r="F9238" s="3" t="s">
        <v>50</v>
      </c>
      <c r="G9238" s="3" t="s">
        <v>1990</v>
      </c>
      <c r="H9238" s="3" t="s">
        <v>1991</v>
      </c>
      <c r="I9238" s="3" t="s">
        <v>26</v>
      </c>
      <c r="J9238" s="3" t="s">
        <v>27</v>
      </c>
      <c r="K9238" s="3" t="s">
        <v>42</v>
      </c>
      <c r="L9238" s="3" t="s">
        <v>43</v>
      </c>
      <c r="M9238" s="3">
        <v>90036</v>
      </c>
      <c r="N9238" s="3" t="s">
        <v>44</v>
      </c>
      <c r="O9238" s="3" t="s">
        <v>80</v>
      </c>
      <c r="P9238" s="3" t="s">
        <v>32</v>
      </c>
      <c r="Q9238" s="3" t="s">
        <v>56</v>
      </c>
      <c r="R9238" s="3" t="s">
        <v>81</v>
      </c>
      <c r="S9238" s="3">
        <v>568.72800000000007</v>
      </c>
      <c r="T9238" s="3">
        <v>3</v>
      </c>
      <c r="U9238" s="3">
        <v>0.2</v>
      </c>
      <c r="V9238" s="3">
        <v>28.436399999999935</v>
      </c>
    </row>
    <row r="9239" spans="1:22" ht="14.25" customHeight="1" x14ac:dyDescent="0.25">
      <c r="A9239" s="3">
        <v>9238</v>
      </c>
      <c r="B9239" s="3" t="s">
        <v>10503</v>
      </c>
      <c r="C9239" s="4">
        <f>YEAR(Table_1[[#This Row],[Order Date]])</f>
        <v>2013</v>
      </c>
      <c r="D9239" s="9">
        <v>41520</v>
      </c>
      <c r="E9239" s="3">
        <v>41524</v>
      </c>
      <c r="F9239" s="3" t="s">
        <v>50</v>
      </c>
      <c r="G9239" s="3" t="s">
        <v>1990</v>
      </c>
      <c r="H9239" s="3" t="s">
        <v>1991</v>
      </c>
      <c r="I9239" s="3" t="s">
        <v>26</v>
      </c>
      <c r="J9239" s="3" t="s">
        <v>27</v>
      </c>
      <c r="K9239" s="3" t="s">
        <v>42</v>
      </c>
      <c r="L9239" s="3" t="s">
        <v>43</v>
      </c>
      <c r="M9239" s="3">
        <v>90036</v>
      </c>
      <c r="N9239" s="3" t="s">
        <v>44</v>
      </c>
      <c r="O9239" s="3" t="s">
        <v>5389</v>
      </c>
      <c r="P9239" s="3" t="s">
        <v>46</v>
      </c>
      <c r="Q9239" s="3" t="s">
        <v>75</v>
      </c>
      <c r="R9239" s="3" t="s">
        <v>5390</v>
      </c>
      <c r="S9239" s="3">
        <v>7.3120000000000012</v>
      </c>
      <c r="T9239" s="3">
        <v>1</v>
      </c>
      <c r="U9239" s="3">
        <v>0.2</v>
      </c>
      <c r="V9239" s="3">
        <v>2.5591999999999997</v>
      </c>
    </row>
    <row r="9240" spans="1:22" ht="14.25" customHeight="1" x14ac:dyDescent="0.25">
      <c r="A9240" s="3">
        <v>9239</v>
      </c>
      <c r="B9240" s="3" t="s">
        <v>10504</v>
      </c>
      <c r="C9240" s="4">
        <f>YEAR(Table_1[[#This Row],[Order Date]])</f>
        <v>2014</v>
      </c>
      <c r="D9240" s="9">
        <v>41682</v>
      </c>
      <c r="E9240" s="3">
        <v>41685</v>
      </c>
      <c r="F9240" s="3" t="s">
        <v>188</v>
      </c>
      <c r="G9240" s="3" t="s">
        <v>4985</v>
      </c>
      <c r="H9240" s="3" t="s">
        <v>4986</v>
      </c>
      <c r="I9240" s="3" t="s">
        <v>26</v>
      </c>
      <c r="J9240" s="3" t="s">
        <v>27</v>
      </c>
      <c r="K9240" s="3" t="s">
        <v>497</v>
      </c>
      <c r="L9240" s="3" t="s">
        <v>498</v>
      </c>
      <c r="M9240" s="3">
        <v>43229</v>
      </c>
      <c r="N9240" s="3" t="s">
        <v>148</v>
      </c>
      <c r="O9240" s="3" t="s">
        <v>2878</v>
      </c>
      <c r="P9240" s="3" t="s">
        <v>32</v>
      </c>
      <c r="Q9240" s="3" t="s">
        <v>65</v>
      </c>
      <c r="R9240" s="3" t="s">
        <v>2879</v>
      </c>
      <c r="S9240" s="3">
        <v>147.56800000000001</v>
      </c>
      <c r="T9240" s="3">
        <v>2</v>
      </c>
      <c r="U9240" s="3">
        <v>0.2</v>
      </c>
      <c r="V9240" s="3">
        <v>-3.6892000000000067</v>
      </c>
    </row>
    <row r="9241" spans="1:22" ht="14.25" customHeight="1" x14ac:dyDescent="0.25">
      <c r="A9241" s="3">
        <v>9240</v>
      </c>
      <c r="B9241" s="3" t="s">
        <v>10505</v>
      </c>
      <c r="C9241" s="4">
        <f>YEAR(Table_1[[#This Row],[Order Date]])</f>
        <v>2014</v>
      </c>
      <c r="D9241" s="9">
        <v>41940</v>
      </c>
      <c r="E9241" s="3">
        <v>41946</v>
      </c>
      <c r="F9241" s="3" t="s">
        <v>50</v>
      </c>
      <c r="G9241" s="3" t="s">
        <v>2023</v>
      </c>
      <c r="H9241" s="3" t="s">
        <v>2024</v>
      </c>
      <c r="I9241" s="3" t="s">
        <v>41</v>
      </c>
      <c r="J9241" s="3" t="s">
        <v>27</v>
      </c>
      <c r="K9241" s="3" t="s">
        <v>5647</v>
      </c>
      <c r="L9241" s="3" t="s">
        <v>54</v>
      </c>
      <c r="M9241" s="3">
        <v>32303</v>
      </c>
      <c r="N9241" s="3" t="s">
        <v>30</v>
      </c>
      <c r="O9241" s="3" t="s">
        <v>3441</v>
      </c>
      <c r="P9241" s="3" t="s">
        <v>46</v>
      </c>
      <c r="Q9241" s="3" t="s">
        <v>90</v>
      </c>
      <c r="R9241" s="3" t="s">
        <v>186</v>
      </c>
      <c r="S9241" s="3">
        <v>56.783999999999999</v>
      </c>
      <c r="T9241" s="3">
        <v>7</v>
      </c>
      <c r="U9241" s="3">
        <v>0.2</v>
      </c>
      <c r="V9241" s="3">
        <v>20.584200000000003</v>
      </c>
    </row>
    <row r="9242" spans="1:22" ht="14.25" customHeight="1" x14ac:dyDescent="0.25">
      <c r="A9242" s="3">
        <v>9241</v>
      </c>
      <c r="B9242" s="3" t="s">
        <v>10505</v>
      </c>
      <c r="C9242" s="4">
        <f>YEAR(Table_1[[#This Row],[Order Date]])</f>
        <v>2014</v>
      </c>
      <c r="D9242" s="9">
        <v>41940</v>
      </c>
      <c r="E9242" s="3">
        <v>41946</v>
      </c>
      <c r="F9242" s="3" t="s">
        <v>50</v>
      </c>
      <c r="G9242" s="3" t="s">
        <v>2023</v>
      </c>
      <c r="H9242" s="3" t="s">
        <v>2024</v>
      </c>
      <c r="I9242" s="3" t="s">
        <v>41</v>
      </c>
      <c r="J9242" s="3" t="s">
        <v>27</v>
      </c>
      <c r="K9242" s="3" t="s">
        <v>5647</v>
      </c>
      <c r="L9242" s="3" t="s">
        <v>54</v>
      </c>
      <c r="M9242" s="3">
        <v>32303</v>
      </c>
      <c r="N9242" s="3" t="s">
        <v>30</v>
      </c>
      <c r="O9242" s="3" t="s">
        <v>3125</v>
      </c>
      <c r="P9242" s="3" t="s">
        <v>46</v>
      </c>
      <c r="Q9242" s="3" t="s">
        <v>75</v>
      </c>
      <c r="R9242" s="3" t="s">
        <v>3126</v>
      </c>
      <c r="S9242" s="3">
        <v>5.6070000000000011</v>
      </c>
      <c r="T9242" s="3">
        <v>3</v>
      </c>
      <c r="U9242" s="3">
        <v>0.7</v>
      </c>
      <c r="V9242" s="3">
        <v>-3.9248999999999974</v>
      </c>
    </row>
    <row r="9243" spans="1:22" ht="14.25" customHeight="1" x14ac:dyDescent="0.25">
      <c r="A9243" s="3">
        <v>9242</v>
      </c>
      <c r="B9243" s="3" t="s">
        <v>10505</v>
      </c>
      <c r="C9243" s="4">
        <f>YEAR(Table_1[[#This Row],[Order Date]])</f>
        <v>2014</v>
      </c>
      <c r="D9243" s="9">
        <v>41940</v>
      </c>
      <c r="E9243" s="3">
        <v>41946</v>
      </c>
      <c r="F9243" s="3" t="s">
        <v>50</v>
      </c>
      <c r="G9243" s="3" t="s">
        <v>2023</v>
      </c>
      <c r="H9243" s="3" t="s">
        <v>2024</v>
      </c>
      <c r="I9243" s="3" t="s">
        <v>41</v>
      </c>
      <c r="J9243" s="3" t="s">
        <v>27</v>
      </c>
      <c r="K9243" s="3" t="s">
        <v>5647</v>
      </c>
      <c r="L9243" s="3" t="s">
        <v>54</v>
      </c>
      <c r="M9243" s="3">
        <v>32303</v>
      </c>
      <c r="N9243" s="3" t="s">
        <v>30</v>
      </c>
      <c r="O9243" s="3" t="s">
        <v>1737</v>
      </c>
      <c r="P9243" s="3" t="s">
        <v>46</v>
      </c>
      <c r="Q9243" s="3" t="s">
        <v>68</v>
      </c>
      <c r="R9243" s="3" t="s">
        <v>1738</v>
      </c>
      <c r="S9243" s="3">
        <v>6.5760000000000005</v>
      </c>
      <c r="T9243" s="3">
        <v>3</v>
      </c>
      <c r="U9243" s="3">
        <v>0.2</v>
      </c>
      <c r="V9243" s="3">
        <v>0.57540000000000058</v>
      </c>
    </row>
    <row r="9244" spans="1:22" ht="14.25" customHeight="1" x14ac:dyDescent="0.25">
      <c r="A9244" s="3">
        <v>9243</v>
      </c>
      <c r="B9244" s="3" t="s">
        <v>10506</v>
      </c>
      <c r="C9244" s="4">
        <f>YEAR(Table_1[[#This Row],[Order Date]])</f>
        <v>2011</v>
      </c>
      <c r="D9244" s="9">
        <v>40733</v>
      </c>
      <c r="E9244" s="3">
        <v>40738</v>
      </c>
      <c r="F9244" s="3" t="s">
        <v>50</v>
      </c>
      <c r="G9244" s="3" t="s">
        <v>2351</v>
      </c>
      <c r="H9244" s="3" t="s">
        <v>2352</v>
      </c>
      <c r="I9244" s="3" t="s">
        <v>102</v>
      </c>
      <c r="J9244" s="3" t="s">
        <v>27</v>
      </c>
      <c r="K9244" s="3" t="s">
        <v>127</v>
      </c>
      <c r="L9244" s="3" t="s">
        <v>43</v>
      </c>
      <c r="M9244" s="3">
        <v>94122</v>
      </c>
      <c r="N9244" s="3" t="s">
        <v>44</v>
      </c>
      <c r="O9244" s="3" t="s">
        <v>446</v>
      </c>
      <c r="P9244" s="3" t="s">
        <v>46</v>
      </c>
      <c r="Q9244" s="3" t="s">
        <v>75</v>
      </c>
      <c r="R9244" s="3" t="s">
        <v>447</v>
      </c>
      <c r="S9244" s="3">
        <v>14.303999999999998</v>
      </c>
      <c r="T9244" s="3">
        <v>6</v>
      </c>
      <c r="U9244" s="3">
        <v>0.2</v>
      </c>
      <c r="V9244" s="3">
        <v>4.6487999999999987</v>
      </c>
    </row>
    <row r="9245" spans="1:22" ht="14.25" customHeight="1" x14ac:dyDescent="0.25">
      <c r="A9245" s="3">
        <v>9244</v>
      </c>
      <c r="B9245" s="3" t="s">
        <v>10506</v>
      </c>
      <c r="C9245" s="4">
        <f>YEAR(Table_1[[#This Row],[Order Date]])</f>
        <v>2011</v>
      </c>
      <c r="D9245" s="9">
        <v>40733</v>
      </c>
      <c r="E9245" s="3">
        <v>40738</v>
      </c>
      <c r="F9245" s="3" t="s">
        <v>50</v>
      </c>
      <c r="G9245" s="3" t="s">
        <v>2351</v>
      </c>
      <c r="H9245" s="3" t="s">
        <v>2352</v>
      </c>
      <c r="I9245" s="3" t="s">
        <v>102</v>
      </c>
      <c r="J9245" s="3" t="s">
        <v>27</v>
      </c>
      <c r="K9245" s="3" t="s">
        <v>127</v>
      </c>
      <c r="L9245" s="3" t="s">
        <v>43</v>
      </c>
      <c r="M9245" s="3">
        <v>94122</v>
      </c>
      <c r="N9245" s="3" t="s">
        <v>44</v>
      </c>
      <c r="O9245" s="3" t="s">
        <v>7052</v>
      </c>
      <c r="P9245" s="3" t="s">
        <v>32</v>
      </c>
      <c r="Q9245" s="3" t="s">
        <v>33</v>
      </c>
      <c r="R9245" s="3" t="s">
        <v>7053</v>
      </c>
      <c r="S9245" s="3">
        <v>119.83299999999998</v>
      </c>
      <c r="T9245" s="3">
        <v>1</v>
      </c>
      <c r="U9245" s="3">
        <v>0.15</v>
      </c>
      <c r="V9245" s="3">
        <v>7.0489999999999995</v>
      </c>
    </row>
    <row r="9246" spans="1:22" ht="14.25" customHeight="1" x14ac:dyDescent="0.25">
      <c r="A9246" s="3">
        <v>9245</v>
      </c>
      <c r="B9246" s="3" t="s">
        <v>10506</v>
      </c>
      <c r="C9246" s="4">
        <f>YEAR(Table_1[[#This Row],[Order Date]])</f>
        <v>2011</v>
      </c>
      <c r="D9246" s="9">
        <v>40733</v>
      </c>
      <c r="E9246" s="3">
        <v>40738</v>
      </c>
      <c r="F9246" s="3" t="s">
        <v>50</v>
      </c>
      <c r="G9246" s="3" t="s">
        <v>2351</v>
      </c>
      <c r="H9246" s="3" t="s">
        <v>2352</v>
      </c>
      <c r="I9246" s="3" t="s">
        <v>102</v>
      </c>
      <c r="J9246" s="3" t="s">
        <v>27</v>
      </c>
      <c r="K9246" s="3" t="s">
        <v>127</v>
      </c>
      <c r="L9246" s="3" t="s">
        <v>43</v>
      </c>
      <c r="M9246" s="3">
        <v>94122</v>
      </c>
      <c r="N9246" s="3" t="s">
        <v>44</v>
      </c>
      <c r="O9246" s="3" t="s">
        <v>4223</v>
      </c>
      <c r="P9246" s="3" t="s">
        <v>46</v>
      </c>
      <c r="Q9246" s="3" t="s">
        <v>68</v>
      </c>
      <c r="R9246" s="3" t="s">
        <v>4224</v>
      </c>
      <c r="S9246" s="3">
        <v>5.56</v>
      </c>
      <c r="T9246" s="3">
        <v>2</v>
      </c>
      <c r="U9246" s="3">
        <v>0</v>
      </c>
      <c r="V9246" s="3">
        <v>2.2239999999999998</v>
      </c>
    </row>
    <row r="9247" spans="1:22" ht="14.25" customHeight="1" x14ac:dyDescent="0.25">
      <c r="A9247" s="3">
        <v>9246</v>
      </c>
      <c r="B9247" s="3" t="s">
        <v>10506</v>
      </c>
      <c r="C9247" s="4">
        <f>YEAR(Table_1[[#This Row],[Order Date]])</f>
        <v>2011</v>
      </c>
      <c r="D9247" s="9">
        <v>40733</v>
      </c>
      <c r="E9247" s="3">
        <v>40738</v>
      </c>
      <c r="F9247" s="3" t="s">
        <v>50</v>
      </c>
      <c r="G9247" s="3" t="s">
        <v>2351</v>
      </c>
      <c r="H9247" s="3" t="s">
        <v>2352</v>
      </c>
      <c r="I9247" s="3" t="s">
        <v>102</v>
      </c>
      <c r="J9247" s="3" t="s">
        <v>27</v>
      </c>
      <c r="K9247" s="3" t="s">
        <v>127</v>
      </c>
      <c r="L9247" s="3" t="s">
        <v>43</v>
      </c>
      <c r="M9247" s="3">
        <v>94122</v>
      </c>
      <c r="N9247" s="3" t="s">
        <v>44</v>
      </c>
      <c r="O9247" s="3" t="s">
        <v>89</v>
      </c>
      <c r="P9247" s="3" t="s">
        <v>46</v>
      </c>
      <c r="Q9247" s="3" t="s">
        <v>90</v>
      </c>
      <c r="R9247" s="3" t="s">
        <v>91</v>
      </c>
      <c r="S9247" s="3">
        <v>32.400000000000006</v>
      </c>
      <c r="T9247" s="3">
        <v>5</v>
      </c>
      <c r="U9247" s="3">
        <v>0</v>
      </c>
      <c r="V9247" s="3">
        <v>15.552000000000001</v>
      </c>
    </row>
    <row r="9248" spans="1:22" ht="14.25" customHeight="1" x14ac:dyDescent="0.25">
      <c r="A9248" s="3">
        <v>9247</v>
      </c>
      <c r="B9248" s="3" t="s">
        <v>10507</v>
      </c>
      <c r="C9248" s="4">
        <f>YEAR(Table_1[[#This Row],[Order Date]])</f>
        <v>2014</v>
      </c>
      <c r="D9248" s="9">
        <v>41782</v>
      </c>
      <c r="E9248" s="3">
        <v>41786</v>
      </c>
      <c r="F9248" s="3" t="s">
        <v>50</v>
      </c>
      <c r="G9248" s="3" t="s">
        <v>6036</v>
      </c>
      <c r="H9248" s="3" t="s">
        <v>6037</v>
      </c>
      <c r="I9248" s="3" t="s">
        <v>102</v>
      </c>
      <c r="J9248" s="3" t="s">
        <v>27</v>
      </c>
      <c r="K9248" s="3" t="s">
        <v>127</v>
      </c>
      <c r="L9248" s="3" t="s">
        <v>43</v>
      </c>
      <c r="M9248" s="3">
        <v>94109</v>
      </c>
      <c r="N9248" s="3" t="s">
        <v>44</v>
      </c>
      <c r="O9248" s="3" t="s">
        <v>1114</v>
      </c>
      <c r="P9248" s="3" t="s">
        <v>46</v>
      </c>
      <c r="Q9248" s="3" t="s">
        <v>68</v>
      </c>
      <c r="R9248" s="3" t="s">
        <v>1115</v>
      </c>
      <c r="S9248" s="3">
        <v>9.84</v>
      </c>
      <c r="T9248" s="3">
        <v>3</v>
      </c>
      <c r="U9248" s="3">
        <v>0</v>
      </c>
      <c r="V9248" s="3">
        <v>2.8535999999999988</v>
      </c>
    </row>
    <row r="9249" spans="1:22" ht="14.25" customHeight="1" x14ac:dyDescent="0.25">
      <c r="A9249" s="3">
        <v>9248</v>
      </c>
      <c r="B9249" s="3" t="s">
        <v>10507</v>
      </c>
      <c r="C9249" s="4">
        <f>YEAR(Table_1[[#This Row],[Order Date]])</f>
        <v>2014</v>
      </c>
      <c r="D9249" s="9">
        <v>41782</v>
      </c>
      <c r="E9249" s="3">
        <v>41786</v>
      </c>
      <c r="F9249" s="3" t="s">
        <v>50</v>
      </c>
      <c r="G9249" s="3" t="s">
        <v>6036</v>
      </c>
      <c r="H9249" s="3" t="s">
        <v>6037</v>
      </c>
      <c r="I9249" s="3" t="s">
        <v>102</v>
      </c>
      <c r="J9249" s="3" t="s">
        <v>27</v>
      </c>
      <c r="K9249" s="3" t="s">
        <v>127</v>
      </c>
      <c r="L9249" s="3" t="s">
        <v>43</v>
      </c>
      <c r="M9249" s="3">
        <v>94109</v>
      </c>
      <c r="N9249" s="3" t="s">
        <v>44</v>
      </c>
      <c r="O9249" s="3" t="s">
        <v>1282</v>
      </c>
      <c r="P9249" s="3" t="s">
        <v>46</v>
      </c>
      <c r="Q9249" s="3" t="s">
        <v>68</v>
      </c>
      <c r="R9249" s="3" t="s">
        <v>1283</v>
      </c>
      <c r="S9249" s="3">
        <v>2.78</v>
      </c>
      <c r="T9249" s="3">
        <v>1</v>
      </c>
      <c r="U9249" s="3">
        <v>0</v>
      </c>
      <c r="V9249" s="3">
        <v>0.72279999999999989</v>
      </c>
    </row>
    <row r="9250" spans="1:22" ht="14.25" customHeight="1" x14ac:dyDescent="0.25">
      <c r="A9250" s="3">
        <v>9249</v>
      </c>
      <c r="B9250" s="3" t="s">
        <v>10508</v>
      </c>
      <c r="C9250" s="4">
        <f>YEAR(Table_1[[#This Row],[Order Date]])</f>
        <v>2013</v>
      </c>
      <c r="D9250" s="9">
        <v>41589</v>
      </c>
      <c r="E9250" s="3">
        <v>41593</v>
      </c>
      <c r="F9250" s="3" t="s">
        <v>50</v>
      </c>
      <c r="G9250" s="3" t="s">
        <v>2893</v>
      </c>
      <c r="H9250" s="3" t="s">
        <v>2894</v>
      </c>
      <c r="I9250" s="3" t="s">
        <v>26</v>
      </c>
      <c r="J9250" s="3" t="s">
        <v>27</v>
      </c>
      <c r="K9250" s="3" t="s">
        <v>266</v>
      </c>
      <c r="L9250" s="3" t="s">
        <v>267</v>
      </c>
      <c r="M9250" s="3">
        <v>10009</v>
      </c>
      <c r="N9250" s="3" t="s">
        <v>148</v>
      </c>
      <c r="O9250" s="3" t="s">
        <v>1022</v>
      </c>
      <c r="P9250" s="3" t="s">
        <v>46</v>
      </c>
      <c r="Q9250" s="3" t="s">
        <v>75</v>
      </c>
      <c r="R9250" s="3" t="s">
        <v>1023</v>
      </c>
      <c r="S9250" s="3">
        <v>3.64</v>
      </c>
      <c r="T9250" s="3">
        <v>1</v>
      </c>
      <c r="U9250" s="3">
        <v>0.2</v>
      </c>
      <c r="V9250" s="3">
        <v>1.3649999999999998</v>
      </c>
    </row>
    <row r="9251" spans="1:22" ht="14.25" customHeight="1" x14ac:dyDescent="0.25">
      <c r="A9251" s="3">
        <v>9250</v>
      </c>
      <c r="B9251" s="3" t="s">
        <v>10508</v>
      </c>
      <c r="C9251" s="4">
        <f>YEAR(Table_1[[#This Row],[Order Date]])</f>
        <v>2013</v>
      </c>
      <c r="D9251" s="9">
        <v>41589</v>
      </c>
      <c r="E9251" s="3">
        <v>41593</v>
      </c>
      <c r="F9251" s="3" t="s">
        <v>50</v>
      </c>
      <c r="G9251" s="3" t="s">
        <v>2893</v>
      </c>
      <c r="H9251" s="3" t="s">
        <v>2894</v>
      </c>
      <c r="I9251" s="3" t="s">
        <v>26</v>
      </c>
      <c r="J9251" s="3" t="s">
        <v>27</v>
      </c>
      <c r="K9251" s="3" t="s">
        <v>266</v>
      </c>
      <c r="L9251" s="3" t="s">
        <v>267</v>
      </c>
      <c r="M9251" s="3">
        <v>10009</v>
      </c>
      <c r="N9251" s="3" t="s">
        <v>148</v>
      </c>
      <c r="O9251" s="3" t="s">
        <v>5890</v>
      </c>
      <c r="P9251" s="3" t="s">
        <v>71</v>
      </c>
      <c r="Q9251" s="3" t="s">
        <v>72</v>
      </c>
      <c r="R9251" s="3" t="s">
        <v>5891</v>
      </c>
      <c r="S9251" s="3">
        <v>881.93</v>
      </c>
      <c r="T9251" s="3">
        <v>7</v>
      </c>
      <c r="U9251" s="3">
        <v>0</v>
      </c>
      <c r="V9251" s="3">
        <v>220.48250000000002</v>
      </c>
    </row>
    <row r="9252" spans="1:22" ht="14.25" customHeight="1" x14ac:dyDescent="0.25">
      <c r="A9252" s="3">
        <v>9251</v>
      </c>
      <c r="B9252" s="3" t="s">
        <v>10509</v>
      </c>
      <c r="C9252" s="4">
        <f>YEAR(Table_1[[#This Row],[Order Date]])</f>
        <v>2013</v>
      </c>
      <c r="D9252" s="9">
        <v>41611</v>
      </c>
      <c r="E9252" s="3">
        <v>41615</v>
      </c>
      <c r="F9252" s="3" t="s">
        <v>50</v>
      </c>
      <c r="G9252" s="3" t="s">
        <v>3884</v>
      </c>
      <c r="H9252" s="3" t="s">
        <v>3885</v>
      </c>
      <c r="I9252" s="3" t="s">
        <v>41</v>
      </c>
      <c r="J9252" s="3" t="s">
        <v>27</v>
      </c>
      <c r="K9252" s="3" t="s">
        <v>5178</v>
      </c>
      <c r="L9252" s="3" t="s">
        <v>489</v>
      </c>
      <c r="M9252" s="3">
        <v>52302</v>
      </c>
      <c r="N9252" s="3" t="s">
        <v>105</v>
      </c>
      <c r="O9252" s="3" t="s">
        <v>1927</v>
      </c>
      <c r="P9252" s="3" t="s">
        <v>46</v>
      </c>
      <c r="Q9252" s="3" t="s">
        <v>75</v>
      </c>
      <c r="R9252" s="3" t="s">
        <v>1928</v>
      </c>
      <c r="S9252" s="3">
        <v>115.84</v>
      </c>
      <c r="T9252" s="3">
        <v>8</v>
      </c>
      <c r="U9252" s="3">
        <v>0</v>
      </c>
      <c r="V9252" s="3">
        <v>54.444800000000001</v>
      </c>
    </row>
    <row r="9253" spans="1:22" ht="14.25" customHeight="1" x14ac:dyDescent="0.25">
      <c r="A9253" s="3">
        <v>9252</v>
      </c>
      <c r="B9253" s="3" t="s">
        <v>10510</v>
      </c>
      <c r="C9253" s="4">
        <f>YEAR(Table_1[[#This Row],[Order Date]])</f>
        <v>2014</v>
      </c>
      <c r="D9253" s="9">
        <v>41701</v>
      </c>
      <c r="E9253" s="3">
        <v>41707</v>
      </c>
      <c r="F9253" s="3" t="s">
        <v>50</v>
      </c>
      <c r="G9253" s="3" t="s">
        <v>5632</v>
      </c>
      <c r="H9253" s="3" t="s">
        <v>5633</v>
      </c>
      <c r="I9253" s="3" t="s">
        <v>41</v>
      </c>
      <c r="J9253" s="3" t="s">
        <v>27</v>
      </c>
      <c r="K9253" s="3" t="s">
        <v>42</v>
      </c>
      <c r="L9253" s="3" t="s">
        <v>43</v>
      </c>
      <c r="M9253" s="3">
        <v>90008</v>
      </c>
      <c r="N9253" s="3" t="s">
        <v>44</v>
      </c>
      <c r="O9253" s="3" t="s">
        <v>4299</v>
      </c>
      <c r="P9253" s="3" t="s">
        <v>46</v>
      </c>
      <c r="Q9253" s="3" t="s">
        <v>75</v>
      </c>
      <c r="R9253" s="3" t="s">
        <v>4300</v>
      </c>
      <c r="S9253" s="3">
        <v>107.64800000000001</v>
      </c>
      <c r="T9253" s="3">
        <v>2</v>
      </c>
      <c r="U9253" s="3">
        <v>0.2</v>
      </c>
      <c r="V9253" s="3">
        <v>33.639999999999986</v>
      </c>
    </row>
    <row r="9254" spans="1:22" ht="14.25" customHeight="1" x14ac:dyDescent="0.25">
      <c r="A9254" s="3">
        <v>9253</v>
      </c>
      <c r="B9254" s="3" t="s">
        <v>10511</v>
      </c>
      <c r="C9254" s="4">
        <f>YEAR(Table_1[[#This Row],[Order Date]])</f>
        <v>2014</v>
      </c>
      <c r="D9254" s="9">
        <v>41906</v>
      </c>
      <c r="E9254" s="3">
        <v>41908</v>
      </c>
      <c r="F9254" s="3" t="s">
        <v>23</v>
      </c>
      <c r="G9254" s="3" t="s">
        <v>8517</v>
      </c>
      <c r="H9254" s="3" t="s">
        <v>8518</v>
      </c>
      <c r="I9254" s="3" t="s">
        <v>26</v>
      </c>
      <c r="J9254" s="3" t="s">
        <v>27</v>
      </c>
      <c r="K9254" s="3" t="s">
        <v>10512</v>
      </c>
      <c r="L9254" s="3" t="s">
        <v>1707</v>
      </c>
      <c r="M9254" s="3">
        <v>71603</v>
      </c>
      <c r="N9254" s="3" t="s">
        <v>30</v>
      </c>
      <c r="O9254" s="3" t="s">
        <v>4934</v>
      </c>
      <c r="P9254" s="3" t="s">
        <v>71</v>
      </c>
      <c r="Q9254" s="3" t="s">
        <v>161</v>
      </c>
      <c r="R9254" s="3" t="s">
        <v>4935</v>
      </c>
      <c r="S9254" s="3">
        <v>199.95000000000002</v>
      </c>
      <c r="T9254" s="3">
        <v>5</v>
      </c>
      <c r="U9254" s="3">
        <v>0</v>
      </c>
      <c r="V9254" s="3">
        <v>63.983999999999988</v>
      </c>
    </row>
    <row r="9255" spans="1:22" ht="14.25" customHeight="1" x14ac:dyDescent="0.25">
      <c r="A9255" s="3">
        <v>9254</v>
      </c>
      <c r="B9255" s="3" t="s">
        <v>10511</v>
      </c>
      <c r="C9255" s="4">
        <f>YEAR(Table_1[[#This Row],[Order Date]])</f>
        <v>2014</v>
      </c>
      <c r="D9255" s="9">
        <v>41906</v>
      </c>
      <c r="E9255" s="3">
        <v>41908</v>
      </c>
      <c r="F9255" s="3" t="s">
        <v>23</v>
      </c>
      <c r="G9255" s="3" t="s">
        <v>8517</v>
      </c>
      <c r="H9255" s="3" t="s">
        <v>8518</v>
      </c>
      <c r="I9255" s="3" t="s">
        <v>26</v>
      </c>
      <c r="J9255" s="3" t="s">
        <v>27</v>
      </c>
      <c r="K9255" s="3" t="s">
        <v>10512</v>
      </c>
      <c r="L9255" s="3" t="s">
        <v>1707</v>
      </c>
      <c r="M9255" s="3">
        <v>71603</v>
      </c>
      <c r="N9255" s="3" t="s">
        <v>30</v>
      </c>
      <c r="O9255" s="3" t="s">
        <v>1979</v>
      </c>
      <c r="P9255" s="3" t="s">
        <v>46</v>
      </c>
      <c r="Q9255" s="3" t="s">
        <v>90</v>
      </c>
      <c r="R9255" s="3" t="s">
        <v>1980</v>
      </c>
      <c r="S9255" s="3">
        <v>12.96</v>
      </c>
      <c r="T9255" s="3">
        <v>2</v>
      </c>
      <c r="U9255" s="3">
        <v>0</v>
      </c>
      <c r="V9255" s="3">
        <v>6.2208000000000006</v>
      </c>
    </row>
    <row r="9256" spans="1:22" ht="14.25" customHeight="1" x14ac:dyDescent="0.25">
      <c r="A9256" s="3">
        <v>9255</v>
      </c>
      <c r="B9256" s="3" t="s">
        <v>10513</v>
      </c>
      <c r="C9256" s="4">
        <f>YEAR(Table_1[[#This Row],[Order Date]])</f>
        <v>2011</v>
      </c>
      <c r="D9256" s="9">
        <v>40586</v>
      </c>
      <c r="E9256" s="3">
        <v>40590</v>
      </c>
      <c r="F9256" s="3" t="s">
        <v>23</v>
      </c>
      <c r="G9256" s="3" t="s">
        <v>2626</v>
      </c>
      <c r="H9256" s="3" t="s">
        <v>2627</v>
      </c>
      <c r="I9256" s="3" t="s">
        <v>26</v>
      </c>
      <c r="J9256" s="3" t="s">
        <v>27</v>
      </c>
      <c r="K9256" s="3" t="s">
        <v>382</v>
      </c>
      <c r="L9256" s="3" t="s">
        <v>596</v>
      </c>
      <c r="M9256" s="3">
        <v>65203</v>
      </c>
      <c r="N9256" s="3" t="s">
        <v>105</v>
      </c>
      <c r="O9256" s="3" t="s">
        <v>304</v>
      </c>
      <c r="P9256" s="3" t="s">
        <v>32</v>
      </c>
      <c r="Q9256" s="3" t="s">
        <v>36</v>
      </c>
      <c r="R9256" s="3" t="s">
        <v>305</v>
      </c>
      <c r="S9256" s="3">
        <v>60.89</v>
      </c>
      <c r="T9256" s="3">
        <v>1</v>
      </c>
      <c r="U9256" s="3">
        <v>0</v>
      </c>
      <c r="V9256" s="3">
        <v>15.222499999999997</v>
      </c>
    </row>
    <row r="9257" spans="1:22" ht="14.25" customHeight="1" x14ac:dyDescent="0.25">
      <c r="A9257" s="3">
        <v>9256</v>
      </c>
      <c r="B9257" s="3" t="s">
        <v>10513</v>
      </c>
      <c r="C9257" s="4">
        <f>YEAR(Table_1[[#This Row],[Order Date]])</f>
        <v>2011</v>
      </c>
      <c r="D9257" s="9">
        <v>40586</v>
      </c>
      <c r="E9257" s="3">
        <v>40590</v>
      </c>
      <c r="F9257" s="3" t="s">
        <v>23</v>
      </c>
      <c r="G9257" s="3" t="s">
        <v>2626</v>
      </c>
      <c r="H9257" s="3" t="s">
        <v>2627</v>
      </c>
      <c r="I9257" s="3" t="s">
        <v>26</v>
      </c>
      <c r="J9257" s="3" t="s">
        <v>27</v>
      </c>
      <c r="K9257" s="3" t="s">
        <v>382</v>
      </c>
      <c r="L9257" s="3" t="s">
        <v>596</v>
      </c>
      <c r="M9257" s="3">
        <v>65203</v>
      </c>
      <c r="N9257" s="3" t="s">
        <v>105</v>
      </c>
      <c r="O9257" s="3" t="s">
        <v>2681</v>
      </c>
      <c r="P9257" s="3" t="s">
        <v>46</v>
      </c>
      <c r="Q9257" s="3" t="s">
        <v>47</v>
      </c>
      <c r="R9257" s="3" t="s">
        <v>2682</v>
      </c>
      <c r="S9257" s="3">
        <v>14.940000000000001</v>
      </c>
      <c r="T9257" s="3">
        <v>3</v>
      </c>
      <c r="U9257" s="3">
        <v>0</v>
      </c>
      <c r="V9257" s="3">
        <v>6.8723999999999998</v>
      </c>
    </row>
    <row r="9258" spans="1:22" ht="14.25" customHeight="1" x14ac:dyDescent="0.25">
      <c r="A9258" s="3">
        <v>9257</v>
      </c>
      <c r="B9258" s="3" t="s">
        <v>10513</v>
      </c>
      <c r="C9258" s="4">
        <f>YEAR(Table_1[[#This Row],[Order Date]])</f>
        <v>2011</v>
      </c>
      <c r="D9258" s="9">
        <v>40586</v>
      </c>
      <c r="E9258" s="3">
        <v>40590</v>
      </c>
      <c r="F9258" s="3" t="s">
        <v>23</v>
      </c>
      <c r="G9258" s="3" t="s">
        <v>2626</v>
      </c>
      <c r="H9258" s="3" t="s">
        <v>2627</v>
      </c>
      <c r="I9258" s="3" t="s">
        <v>26</v>
      </c>
      <c r="J9258" s="3" t="s">
        <v>27</v>
      </c>
      <c r="K9258" s="3" t="s">
        <v>382</v>
      </c>
      <c r="L9258" s="3" t="s">
        <v>596</v>
      </c>
      <c r="M9258" s="3">
        <v>65203</v>
      </c>
      <c r="N9258" s="3" t="s">
        <v>105</v>
      </c>
      <c r="O9258" s="3" t="s">
        <v>2106</v>
      </c>
      <c r="P9258" s="3" t="s">
        <v>46</v>
      </c>
      <c r="Q9258" s="3" t="s">
        <v>75</v>
      </c>
      <c r="R9258" s="3" t="s">
        <v>2107</v>
      </c>
      <c r="S9258" s="3">
        <v>9.64</v>
      </c>
      <c r="T9258" s="3">
        <v>2</v>
      </c>
      <c r="U9258" s="3">
        <v>0</v>
      </c>
      <c r="V9258" s="3">
        <v>4.4344000000000001</v>
      </c>
    </row>
    <row r="9259" spans="1:22" ht="14.25" customHeight="1" x14ac:dyDescent="0.25">
      <c r="A9259" s="3">
        <v>9258</v>
      </c>
      <c r="B9259" s="3" t="s">
        <v>10513</v>
      </c>
      <c r="C9259" s="4">
        <f>YEAR(Table_1[[#This Row],[Order Date]])</f>
        <v>2011</v>
      </c>
      <c r="D9259" s="9">
        <v>40586</v>
      </c>
      <c r="E9259" s="3">
        <v>40590</v>
      </c>
      <c r="F9259" s="3" t="s">
        <v>23</v>
      </c>
      <c r="G9259" s="3" t="s">
        <v>2626</v>
      </c>
      <c r="H9259" s="3" t="s">
        <v>2627</v>
      </c>
      <c r="I9259" s="3" t="s">
        <v>26</v>
      </c>
      <c r="J9259" s="3" t="s">
        <v>27</v>
      </c>
      <c r="K9259" s="3" t="s">
        <v>382</v>
      </c>
      <c r="L9259" s="3" t="s">
        <v>596</v>
      </c>
      <c r="M9259" s="3">
        <v>65203</v>
      </c>
      <c r="N9259" s="3" t="s">
        <v>105</v>
      </c>
      <c r="O9259" s="3" t="s">
        <v>5400</v>
      </c>
      <c r="P9259" s="3" t="s">
        <v>32</v>
      </c>
      <c r="Q9259" s="3" t="s">
        <v>65</v>
      </c>
      <c r="R9259" s="3" t="s">
        <v>5401</v>
      </c>
      <c r="S9259" s="3">
        <v>332.94</v>
      </c>
      <c r="T9259" s="3">
        <v>3</v>
      </c>
      <c r="U9259" s="3">
        <v>0</v>
      </c>
      <c r="V9259" s="3">
        <v>53.270399999999995</v>
      </c>
    </row>
    <row r="9260" spans="1:22" ht="14.25" customHeight="1" x14ac:dyDescent="0.25">
      <c r="A9260" s="3">
        <v>9259</v>
      </c>
      <c r="B9260" s="3" t="s">
        <v>10513</v>
      </c>
      <c r="C9260" s="4">
        <f>YEAR(Table_1[[#This Row],[Order Date]])</f>
        <v>2011</v>
      </c>
      <c r="D9260" s="9">
        <v>40586</v>
      </c>
      <c r="E9260" s="3">
        <v>40590</v>
      </c>
      <c r="F9260" s="3" t="s">
        <v>23</v>
      </c>
      <c r="G9260" s="3" t="s">
        <v>2626</v>
      </c>
      <c r="H9260" s="3" t="s">
        <v>2627</v>
      </c>
      <c r="I9260" s="3" t="s">
        <v>26</v>
      </c>
      <c r="J9260" s="3" t="s">
        <v>27</v>
      </c>
      <c r="K9260" s="3" t="s">
        <v>382</v>
      </c>
      <c r="L9260" s="3" t="s">
        <v>596</v>
      </c>
      <c r="M9260" s="3">
        <v>65203</v>
      </c>
      <c r="N9260" s="3" t="s">
        <v>105</v>
      </c>
      <c r="O9260" s="3" t="s">
        <v>325</v>
      </c>
      <c r="P9260" s="3" t="s">
        <v>46</v>
      </c>
      <c r="Q9260" s="3" t="s">
        <v>75</v>
      </c>
      <c r="R9260" s="3" t="s">
        <v>6188</v>
      </c>
      <c r="S9260" s="3">
        <v>51.900000000000006</v>
      </c>
      <c r="T9260" s="3">
        <v>3</v>
      </c>
      <c r="U9260" s="3">
        <v>0</v>
      </c>
      <c r="V9260" s="3">
        <v>24.393000000000001</v>
      </c>
    </row>
    <row r="9261" spans="1:22" ht="14.25" customHeight="1" x14ac:dyDescent="0.25">
      <c r="A9261" s="3">
        <v>9260</v>
      </c>
      <c r="B9261" s="3" t="s">
        <v>10513</v>
      </c>
      <c r="C9261" s="4">
        <f>YEAR(Table_1[[#This Row],[Order Date]])</f>
        <v>2011</v>
      </c>
      <c r="D9261" s="9">
        <v>40586</v>
      </c>
      <c r="E9261" s="3">
        <v>40590</v>
      </c>
      <c r="F9261" s="3" t="s">
        <v>23</v>
      </c>
      <c r="G9261" s="3" t="s">
        <v>2626</v>
      </c>
      <c r="H9261" s="3" t="s">
        <v>2627</v>
      </c>
      <c r="I9261" s="3" t="s">
        <v>26</v>
      </c>
      <c r="J9261" s="3" t="s">
        <v>27</v>
      </c>
      <c r="K9261" s="3" t="s">
        <v>382</v>
      </c>
      <c r="L9261" s="3" t="s">
        <v>596</v>
      </c>
      <c r="M9261" s="3">
        <v>65203</v>
      </c>
      <c r="N9261" s="3" t="s">
        <v>105</v>
      </c>
      <c r="O9261" s="3" t="s">
        <v>2216</v>
      </c>
      <c r="P9261" s="3" t="s">
        <v>46</v>
      </c>
      <c r="Q9261" s="3" t="s">
        <v>59</v>
      </c>
      <c r="R9261" s="3" t="s">
        <v>2217</v>
      </c>
      <c r="S9261" s="3">
        <v>64.959999999999994</v>
      </c>
      <c r="T9261" s="3">
        <v>2</v>
      </c>
      <c r="U9261" s="3">
        <v>0</v>
      </c>
      <c r="V9261" s="3">
        <v>2.598399999999998</v>
      </c>
    </row>
    <row r="9262" spans="1:22" ht="14.25" customHeight="1" x14ac:dyDescent="0.25">
      <c r="A9262" s="3">
        <v>9261</v>
      </c>
      <c r="B9262" s="3" t="s">
        <v>10514</v>
      </c>
      <c r="C9262" s="4">
        <f>YEAR(Table_1[[#This Row],[Order Date]])</f>
        <v>2014</v>
      </c>
      <c r="D9262" s="9">
        <v>41955</v>
      </c>
      <c r="E9262" s="3">
        <v>41958</v>
      </c>
      <c r="F9262" s="3" t="s">
        <v>23</v>
      </c>
      <c r="G9262" s="3" t="s">
        <v>1258</v>
      </c>
      <c r="H9262" s="3" t="s">
        <v>1259</v>
      </c>
      <c r="I9262" s="3" t="s">
        <v>26</v>
      </c>
      <c r="J9262" s="3" t="s">
        <v>27</v>
      </c>
      <c r="K9262" s="3" t="s">
        <v>10515</v>
      </c>
      <c r="L9262" s="3" t="s">
        <v>5326</v>
      </c>
      <c r="M9262" s="3">
        <v>57401</v>
      </c>
      <c r="N9262" s="3" t="s">
        <v>105</v>
      </c>
      <c r="O9262" s="3" t="s">
        <v>8573</v>
      </c>
      <c r="P9262" s="3" t="s">
        <v>46</v>
      </c>
      <c r="Q9262" s="3" t="s">
        <v>578</v>
      </c>
      <c r="R9262" s="3" t="s">
        <v>8574</v>
      </c>
      <c r="S9262" s="3">
        <v>25.5</v>
      </c>
      <c r="T9262" s="3">
        <v>3</v>
      </c>
      <c r="U9262" s="3">
        <v>0</v>
      </c>
      <c r="V9262" s="3">
        <v>6.63</v>
      </c>
    </row>
    <row r="9263" spans="1:22" ht="14.25" customHeight="1" x14ac:dyDescent="0.25">
      <c r="A9263" s="3">
        <v>9262</v>
      </c>
      <c r="B9263" s="3" t="s">
        <v>10516</v>
      </c>
      <c r="C9263" s="4">
        <f>YEAR(Table_1[[#This Row],[Order Date]])</f>
        <v>2014</v>
      </c>
      <c r="D9263" s="9">
        <v>41885</v>
      </c>
      <c r="E9263" s="3">
        <v>41885</v>
      </c>
      <c r="F9263" s="3" t="s">
        <v>1290</v>
      </c>
      <c r="G9263" s="3" t="s">
        <v>6713</v>
      </c>
      <c r="H9263" s="3" t="s">
        <v>6714</v>
      </c>
      <c r="I9263" s="3" t="s">
        <v>102</v>
      </c>
      <c r="J9263" s="3" t="s">
        <v>27</v>
      </c>
      <c r="K9263" s="3" t="s">
        <v>95</v>
      </c>
      <c r="L9263" s="3" t="s">
        <v>96</v>
      </c>
      <c r="M9263" s="3">
        <v>98103</v>
      </c>
      <c r="N9263" s="3" t="s">
        <v>44</v>
      </c>
      <c r="O9263" s="3" t="s">
        <v>261</v>
      </c>
      <c r="P9263" s="3" t="s">
        <v>32</v>
      </c>
      <c r="Q9263" s="3" t="s">
        <v>36</v>
      </c>
      <c r="R9263" s="3" t="s">
        <v>262</v>
      </c>
      <c r="S9263" s="3">
        <v>215.976</v>
      </c>
      <c r="T9263" s="3">
        <v>3</v>
      </c>
      <c r="U9263" s="3">
        <v>0.2</v>
      </c>
      <c r="V9263" s="3">
        <v>-2.6997000000000355</v>
      </c>
    </row>
    <row r="9264" spans="1:22" ht="14.25" customHeight="1" x14ac:dyDescent="0.25">
      <c r="A9264" s="3">
        <v>9263</v>
      </c>
      <c r="B9264" s="3" t="s">
        <v>10517</v>
      </c>
      <c r="C9264" s="4">
        <f>YEAR(Table_1[[#This Row],[Order Date]])</f>
        <v>2012</v>
      </c>
      <c r="D9264" s="9">
        <v>41191</v>
      </c>
      <c r="E9264" s="3">
        <v>41195</v>
      </c>
      <c r="F9264" s="3" t="s">
        <v>50</v>
      </c>
      <c r="G9264" s="3" t="s">
        <v>2080</v>
      </c>
      <c r="H9264" s="3" t="s">
        <v>2081</v>
      </c>
      <c r="I9264" s="3" t="s">
        <v>26</v>
      </c>
      <c r="J9264" s="3" t="s">
        <v>27</v>
      </c>
      <c r="K9264" s="3" t="s">
        <v>880</v>
      </c>
      <c r="L9264" s="3" t="s">
        <v>238</v>
      </c>
      <c r="M9264" s="3">
        <v>48227</v>
      </c>
      <c r="N9264" s="3" t="s">
        <v>105</v>
      </c>
      <c r="O9264" s="3" t="s">
        <v>336</v>
      </c>
      <c r="P9264" s="3" t="s">
        <v>32</v>
      </c>
      <c r="Q9264" s="3" t="s">
        <v>36</v>
      </c>
      <c r="R9264" s="3" t="s">
        <v>337</v>
      </c>
      <c r="S9264" s="3">
        <v>389.97</v>
      </c>
      <c r="T9264" s="3">
        <v>3</v>
      </c>
      <c r="U9264" s="3">
        <v>0</v>
      </c>
      <c r="V9264" s="3">
        <v>35.097300000000004</v>
      </c>
    </row>
    <row r="9265" spans="1:22" ht="14.25" customHeight="1" x14ac:dyDescent="0.25">
      <c r="A9265" s="3">
        <v>9264</v>
      </c>
      <c r="B9265" s="3" t="s">
        <v>10517</v>
      </c>
      <c r="C9265" s="4">
        <f>YEAR(Table_1[[#This Row],[Order Date]])</f>
        <v>2012</v>
      </c>
      <c r="D9265" s="9">
        <v>41191</v>
      </c>
      <c r="E9265" s="3">
        <v>41195</v>
      </c>
      <c r="F9265" s="3" t="s">
        <v>50</v>
      </c>
      <c r="G9265" s="3" t="s">
        <v>2080</v>
      </c>
      <c r="H9265" s="3" t="s">
        <v>2081</v>
      </c>
      <c r="I9265" s="3" t="s">
        <v>26</v>
      </c>
      <c r="J9265" s="3" t="s">
        <v>27</v>
      </c>
      <c r="K9265" s="3" t="s">
        <v>880</v>
      </c>
      <c r="L9265" s="3" t="s">
        <v>238</v>
      </c>
      <c r="M9265" s="3">
        <v>48227</v>
      </c>
      <c r="N9265" s="3" t="s">
        <v>105</v>
      </c>
      <c r="O9265" s="3" t="s">
        <v>3180</v>
      </c>
      <c r="P9265" s="3" t="s">
        <v>46</v>
      </c>
      <c r="Q9265" s="3" t="s">
        <v>78</v>
      </c>
      <c r="R9265" s="3" t="s">
        <v>3181</v>
      </c>
      <c r="S9265" s="3">
        <v>269.90999999999997</v>
      </c>
      <c r="T9265" s="3">
        <v>5</v>
      </c>
      <c r="U9265" s="3">
        <v>0.1</v>
      </c>
      <c r="V9265" s="3">
        <v>53.982000000000006</v>
      </c>
    </row>
    <row r="9266" spans="1:22" ht="14.25" customHeight="1" x14ac:dyDescent="0.25">
      <c r="A9266" s="3">
        <v>9265</v>
      </c>
      <c r="B9266" s="3" t="s">
        <v>10518</v>
      </c>
      <c r="C9266" s="4">
        <f>YEAR(Table_1[[#This Row],[Order Date]])</f>
        <v>2014</v>
      </c>
      <c r="D9266" s="9">
        <v>41968</v>
      </c>
      <c r="E9266" s="3">
        <v>41975</v>
      </c>
      <c r="F9266" s="3" t="s">
        <v>50</v>
      </c>
      <c r="G9266" s="3" t="s">
        <v>1719</v>
      </c>
      <c r="H9266" s="3" t="s">
        <v>1720</v>
      </c>
      <c r="I9266" s="3" t="s">
        <v>41</v>
      </c>
      <c r="J9266" s="3" t="s">
        <v>27</v>
      </c>
      <c r="K9266" s="3" t="s">
        <v>334</v>
      </c>
      <c r="L9266" s="3" t="s">
        <v>335</v>
      </c>
      <c r="M9266" s="3">
        <v>38109</v>
      </c>
      <c r="N9266" s="3" t="s">
        <v>30</v>
      </c>
      <c r="O9266" s="3" t="s">
        <v>7365</v>
      </c>
      <c r="P9266" s="3" t="s">
        <v>46</v>
      </c>
      <c r="Q9266" s="3" t="s">
        <v>75</v>
      </c>
      <c r="R9266" s="3" t="s">
        <v>7366</v>
      </c>
      <c r="S9266" s="3">
        <v>11.673000000000002</v>
      </c>
      <c r="T9266" s="3">
        <v>3</v>
      </c>
      <c r="U9266" s="3">
        <v>0.7</v>
      </c>
      <c r="V9266" s="3">
        <v>-7.782</v>
      </c>
    </row>
    <row r="9267" spans="1:22" ht="14.25" customHeight="1" x14ac:dyDescent="0.25">
      <c r="A9267" s="3">
        <v>9266</v>
      </c>
      <c r="B9267" s="3" t="s">
        <v>10518</v>
      </c>
      <c r="C9267" s="4">
        <f>YEAR(Table_1[[#This Row],[Order Date]])</f>
        <v>2014</v>
      </c>
      <c r="D9267" s="9">
        <v>41968</v>
      </c>
      <c r="E9267" s="3">
        <v>41975</v>
      </c>
      <c r="F9267" s="3" t="s">
        <v>50</v>
      </c>
      <c r="G9267" s="3" t="s">
        <v>1719</v>
      </c>
      <c r="H9267" s="3" t="s">
        <v>1720</v>
      </c>
      <c r="I9267" s="3" t="s">
        <v>41</v>
      </c>
      <c r="J9267" s="3" t="s">
        <v>27</v>
      </c>
      <c r="K9267" s="3" t="s">
        <v>334</v>
      </c>
      <c r="L9267" s="3" t="s">
        <v>335</v>
      </c>
      <c r="M9267" s="3">
        <v>38109</v>
      </c>
      <c r="N9267" s="3" t="s">
        <v>30</v>
      </c>
      <c r="O9267" s="3" t="s">
        <v>8055</v>
      </c>
      <c r="P9267" s="3" t="s">
        <v>46</v>
      </c>
      <c r="Q9267" s="3" t="s">
        <v>173</v>
      </c>
      <c r="R9267" s="3" t="s">
        <v>8056</v>
      </c>
      <c r="S9267" s="3">
        <v>64.848000000000013</v>
      </c>
      <c r="T9267" s="3">
        <v>7</v>
      </c>
      <c r="U9267" s="3">
        <v>0.2</v>
      </c>
      <c r="V9267" s="3">
        <v>24.317999999999998</v>
      </c>
    </row>
    <row r="9268" spans="1:22" ht="14.25" customHeight="1" x14ac:dyDescent="0.25">
      <c r="A9268" s="3">
        <v>9267</v>
      </c>
      <c r="B9268" s="3" t="s">
        <v>10519</v>
      </c>
      <c r="C9268" s="4">
        <f>YEAR(Table_1[[#This Row],[Order Date]])</f>
        <v>2011</v>
      </c>
      <c r="D9268" s="9">
        <v>40583</v>
      </c>
      <c r="E9268" s="3">
        <v>40584</v>
      </c>
      <c r="F9268" s="3" t="s">
        <v>188</v>
      </c>
      <c r="G9268" s="3" t="s">
        <v>1162</v>
      </c>
      <c r="H9268" s="3" t="s">
        <v>1163</v>
      </c>
      <c r="I9268" s="3" t="s">
        <v>102</v>
      </c>
      <c r="J9268" s="3" t="s">
        <v>27</v>
      </c>
      <c r="K9268" s="3" t="s">
        <v>4045</v>
      </c>
      <c r="L9268" s="3" t="s">
        <v>1392</v>
      </c>
      <c r="M9268" s="3">
        <v>89031</v>
      </c>
      <c r="N9268" s="3" t="s">
        <v>44</v>
      </c>
      <c r="O9268" s="3" t="s">
        <v>7600</v>
      </c>
      <c r="P9268" s="3" t="s">
        <v>32</v>
      </c>
      <c r="Q9268" s="3" t="s">
        <v>65</v>
      </c>
      <c r="R9268" s="3" t="s">
        <v>7601</v>
      </c>
      <c r="S9268" s="3">
        <v>14.56</v>
      </c>
      <c r="T9268" s="3">
        <v>2</v>
      </c>
      <c r="U9268" s="3">
        <v>0</v>
      </c>
      <c r="V9268" s="3">
        <v>5.5327999999999999</v>
      </c>
    </row>
    <row r="9269" spans="1:22" ht="14.25" customHeight="1" x14ac:dyDescent="0.25">
      <c r="A9269" s="3">
        <v>9268</v>
      </c>
      <c r="B9269" s="3" t="s">
        <v>10520</v>
      </c>
      <c r="C9269" s="4">
        <f>YEAR(Table_1[[#This Row],[Order Date]])</f>
        <v>2012</v>
      </c>
      <c r="D9269" s="9">
        <v>41177</v>
      </c>
      <c r="E9269" s="3">
        <v>41177</v>
      </c>
      <c r="F9269" s="3" t="s">
        <v>1290</v>
      </c>
      <c r="G9269" s="3" t="s">
        <v>1952</v>
      </c>
      <c r="H9269" s="3" t="s">
        <v>1953</v>
      </c>
      <c r="I9269" s="3" t="s">
        <v>26</v>
      </c>
      <c r="J9269" s="3" t="s">
        <v>27</v>
      </c>
      <c r="K9269" s="3" t="s">
        <v>3708</v>
      </c>
      <c r="L9269" s="3" t="s">
        <v>267</v>
      </c>
      <c r="M9269" s="3">
        <v>11520</v>
      </c>
      <c r="N9269" s="3" t="s">
        <v>148</v>
      </c>
      <c r="O9269" s="3" t="s">
        <v>8382</v>
      </c>
      <c r="P9269" s="3" t="s">
        <v>32</v>
      </c>
      <c r="Q9269" s="3" t="s">
        <v>36</v>
      </c>
      <c r="R9269" s="3" t="s">
        <v>8383</v>
      </c>
      <c r="S9269" s="3">
        <v>102.58200000000001</v>
      </c>
      <c r="T9269" s="3">
        <v>1</v>
      </c>
      <c r="U9269" s="3">
        <v>0.1</v>
      </c>
      <c r="V9269" s="3">
        <v>6.8388000000000009</v>
      </c>
    </row>
    <row r="9270" spans="1:22" ht="14.25" customHeight="1" x14ac:dyDescent="0.25">
      <c r="A9270" s="3">
        <v>9269</v>
      </c>
      <c r="B9270" s="3" t="s">
        <v>10520</v>
      </c>
      <c r="C9270" s="4">
        <f>YEAR(Table_1[[#This Row],[Order Date]])</f>
        <v>2012</v>
      </c>
      <c r="D9270" s="9">
        <v>41177</v>
      </c>
      <c r="E9270" s="3">
        <v>41177</v>
      </c>
      <c r="F9270" s="3" t="s">
        <v>1290</v>
      </c>
      <c r="G9270" s="3" t="s">
        <v>1952</v>
      </c>
      <c r="H9270" s="3" t="s">
        <v>1953</v>
      </c>
      <c r="I9270" s="3" t="s">
        <v>26</v>
      </c>
      <c r="J9270" s="3" t="s">
        <v>27</v>
      </c>
      <c r="K9270" s="3" t="s">
        <v>3708</v>
      </c>
      <c r="L9270" s="3" t="s">
        <v>267</v>
      </c>
      <c r="M9270" s="3">
        <v>11520</v>
      </c>
      <c r="N9270" s="3" t="s">
        <v>148</v>
      </c>
      <c r="O9270" s="3" t="s">
        <v>2777</v>
      </c>
      <c r="P9270" s="3" t="s">
        <v>46</v>
      </c>
      <c r="Q9270" s="3" t="s">
        <v>90</v>
      </c>
      <c r="R9270" s="3" t="s">
        <v>2778</v>
      </c>
      <c r="S9270" s="3">
        <v>20.04</v>
      </c>
      <c r="T9270" s="3">
        <v>3</v>
      </c>
      <c r="U9270" s="3">
        <v>0</v>
      </c>
      <c r="V9270" s="3">
        <v>9.6191999999999993</v>
      </c>
    </row>
    <row r="9271" spans="1:22" ht="14.25" customHeight="1" x14ac:dyDescent="0.25">
      <c r="A9271" s="3">
        <v>9270</v>
      </c>
      <c r="B9271" s="3" t="s">
        <v>10521</v>
      </c>
      <c r="C9271" s="4">
        <f>YEAR(Table_1[[#This Row],[Order Date]])</f>
        <v>2014</v>
      </c>
      <c r="D9271" s="9">
        <v>41873</v>
      </c>
      <c r="E9271" s="3">
        <v>41880</v>
      </c>
      <c r="F9271" s="3" t="s">
        <v>50</v>
      </c>
      <c r="G9271" s="3" t="s">
        <v>111</v>
      </c>
      <c r="H9271" s="3" t="s">
        <v>112</v>
      </c>
      <c r="I9271" s="3" t="s">
        <v>26</v>
      </c>
      <c r="J9271" s="3" t="s">
        <v>27</v>
      </c>
      <c r="K9271" s="3" t="s">
        <v>266</v>
      </c>
      <c r="L9271" s="3" t="s">
        <v>267</v>
      </c>
      <c r="M9271" s="3">
        <v>10035</v>
      </c>
      <c r="N9271" s="3" t="s">
        <v>148</v>
      </c>
      <c r="O9271" s="3" t="s">
        <v>6715</v>
      </c>
      <c r="P9271" s="3" t="s">
        <v>46</v>
      </c>
      <c r="Q9271" s="3" t="s">
        <v>75</v>
      </c>
      <c r="R9271" s="3" t="s">
        <v>6716</v>
      </c>
      <c r="S9271" s="3">
        <v>32.088000000000001</v>
      </c>
      <c r="T9271" s="3">
        <v>7</v>
      </c>
      <c r="U9271" s="3">
        <v>0.2</v>
      </c>
      <c r="V9271" s="3">
        <v>11.2308</v>
      </c>
    </row>
    <row r="9272" spans="1:22" ht="14.25" customHeight="1" x14ac:dyDescent="0.25">
      <c r="A9272" s="3">
        <v>9271</v>
      </c>
      <c r="B9272" s="3" t="s">
        <v>10521</v>
      </c>
      <c r="C9272" s="4">
        <f>YEAR(Table_1[[#This Row],[Order Date]])</f>
        <v>2014</v>
      </c>
      <c r="D9272" s="9">
        <v>41873</v>
      </c>
      <c r="E9272" s="3">
        <v>41880</v>
      </c>
      <c r="F9272" s="3" t="s">
        <v>50</v>
      </c>
      <c r="G9272" s="3" t="s">
        <v>111</v>
      </c>
      <c r="H9272" s="3" t="s">
        <v>112</v>
      </c>
      <c r="I9272" s="3" t="s">
        <v>26</v>
      </c>
      <c r="J9272" s="3" t="s">
        <v>27</v>
      </c>
      <c r="K9272" s="3" t="s">
        <v>266</v>
      </c>
      <c r="L9272" s="3" t="s">
        <v>267</v>
      </c>
      <c r="M9272" s="3">
        <v>10035</v>
      </c>
      <c r="N9272" s="3" t="s">
        <v>148</v>
      </c>
      <c r="O9272" s="3" t="s">
        <v>4718</v>
      </c>
      <c r="P9272" s="3" t="s">
        <v>46</v>
      </c>
      <c r="Q9272" s="3" t="s">
        <v>75</v>
      </c>
      <c r="R9272" s="3" t="s">
        <v>4719</v>
      </c>
      <c r="S9272" s="3">
        <v>4305.5520000000006</v>
      </c>
      <c r="T9272" s="3">
        <v>6</v>
      </c>
      <c r="U9272" s="3">
        <v>0.2</v>
      </c>
      <c r="V9272" s="3">
        <v>1453.1237999999996</v>
      </c>
    </row>
    <row r="9273" spans="1:22" ht="14.25" customHeight="1" x14ac:dyDescent="0.25">
      <c r="A9273" s="3">
        <v>9272</v>
      </c>
      <c r="B9273" s="3" t="s">
        <v>10522</v>
      </c>
      <c r="C9273" s="4">
        <f>YEAR(Table_1[[#This Row],[Order Date]])</f>
        <v>2013</v>
      </c>
      <c r="D9273" s="9">
        <v>41407</v>
      </c>
      <c r="E9273" s="3">
        <v>41412</v>
      </c>
      <c r="F9273" s="3" t="s">
        <v>50</v>
      </c>
      <c r="G9273" s="3" t="s">
        <v>3744</v>
      </c>
      <c r="H9273" s="3" t="s">
        <v>3745</v>
      </c>
      <c r="I9273" s="3" t="s">
        <v>41</v>
      </c>
      <c r="J9273" s="3" t="s">
        <v>27</v>
      </c>
      <c r="K9273" s="3" t="s">
        <v>266</v>
      </c>
      <c r="L9273" s="3" t="s">
        <v>267</v>
      </c>
      <c r="M9273" s="3">
        <v>10024</v>
      </c>
      <c r="N9273" s="3" t="s">
        <v>148</v>
      </c>
      <c r="O9273" s="3" t="s">
        <v>6591</v>
      </c>
      <c r="P9273" s="3" t="s">
        <v>32</v>
      </c>
      <c r="Q9273" s="3" t="s">
        <v>65</v>
      </c>
      <c r="R9273" s="3" t="s">
        <v>6592</v>
      </c>
      <c r="S9273" s="3">
        <v>10.02</v>
      </c>
      <c r="T9273" s="3">
        <v>3</v>
      </c>
      <c r="U9273" s="3">
        <v>0</v>
      </c>
      <c r="V9273" s="3">
        <v>4.4088000000000012</v>
      </c>
    </row>
    <row r="9274" spans="1:22" ht="14.25" customHeight="1" x14ac:dyDescent="0.25">
      <c r="A9274" s="3">
        <v>9273</v>
      </c>
      <c r="B9274" s="3" t="s">
        <v>10522</v>
      </c>
      <c r="C9274" s="4">
        <f>YEAR(Table_1[[#This Row],[Order Date]])</f>
        <v>2013</v>
      </c>
      <c r="D9274" s="9">
        <v>41407</v>
      </c>
      <c r="E9274" s="3">
        <v>41412</v>
      </c>
      <c r="F9274" s="3" t="s">
        <v>50</v>
      </c>
      <c r="G9274" s="3" t="s">
        <v>3744</v>
      </c>
      <c r="H9274" s="3" t="s">
        <v>3745</v>
      </c>
      <c r="I9274" s="3" t="s">
        <v>41</v>
      </c>
      <c r="J9274" s="3" t="s">
        <v>27</v>
      </c>
      <c r="K9274" s="3" t="s">
        <v>266</v>
      </c>
      <c r="L9274" s="3" t="s">
        <v>267</v>
      </c>
      <c r="M9274" s="3">
        <v>10024</v>
      </c>
      <c r="N9274" s="3" t="s">
        <v>148</v>
      </c>
      <c r="O9274" s="3" t="s">
        <v>5564</v>
      </c>
      <c r="P9274" s="3" t="s">
        <v>71</v>
      </c>
      <c r="Q9274" s="3" t="s">
        <v>72</v>
      </c>
      <c r="R9274" s="3" t="s">
        <v>5565</v>
      </c>
      <c r="S9274" s="3">
        <v>631.96</v>
      </c>
      <c r="T9274" s="3">
        <v>4</v>
      </c>
      <c r="U9274" s="3">
        <v>0</v>
      </c>
      <c r="V9274" s="3">
        <v>303.3408</v>
      </c>
    </row>
    <row r="9275" spans="1:22" ht="14.25" customHeight="1" x14ac:dyDescent="0.25">
      <c r="A9275" s="3">
        <v>9274</v>
      </c>
      <c r="B9275" s="3" t="s">
        <v>10523</v>
      </c>
      <c r="C9275" s="4">
        <f>YEAR(Table_1[[#This Row],[Order Date]])</f>
        <v>2014</v>
      </c>
      <c r="D9275" s="9">
        <v>41885</v>
      </c>
      <c r="E9275" s="3">
        <v>41889</v>
      </c>
      <c r="F9275" s="3" t="s">
        <v>50</v>
      </c>
      <c r="G9275" s="3" t="s">
        <v>989</v>
      </c>
      <c r="H9275" s="3" t="s">
        <v>990</v>
      </c>
      <c r="I9275" s="3" t="s">
        <v>26</v>
      </c>
      <c r="J9275" s="3" t="s">
        <v>27</v>
      </c>
      <c r="K9275" s="3" t="s">
        <v>28</v>
      </c>
      <c r="L9275" s="3" t="s">
        <v>29</v>
      </c>
      <c r="M9275" s="3">
        <v>42420</v>
      </c>
      <c r="N9275" s="3" t="s">
        <v>30</v>
      </c>
      <c r="O9275" s="3" t="s">
        <v>516</v>
      </c>
      <c r="P9275" s="3" t="s">
        <v>46</v>
      </c>
      <c r="Q9275" s="3" t="s">
        <v>75</v>
      </c>
      <c r="R9275" s="3" t="s">
        <v>517</v>
      </c>
      <c r="S9275" s="3">
        <v>1577.94</v>
      </c>
      <c r="T9275" s="3">
        <v>3</v>
      </c>
      <c r="U9275" s="3">
        <v>0</v>
      </c>
      <c r="V9275" s="3">
        <v>757.41120000000001</v>
      </c>
    </row>
    <row r="9276" spans="1:22" ht="14.25" customHeight="1" x14ac:dyDescent="0.25">
      <c r="A9276" s="3">
        <v>9275</v>
      </c>
      <c r="B9276" s="3" t="s">
        <v>10524</v>
      </c>
      <c r="C9276" s="4">
        <f>YEAR(Table_1[[#This Row],[Order Date]])</f>
        <v>2011</v>
      </c>
      <c r="D9276" s="9">
        <v>40826</v>
      </c>
      <c r="E9276" s="3">
        <v>40826</v>
      </c>
      <c r="F9276" s="3" t="s">
        <v>1290</v>
      </c>
      <c r="G9276" s="3" t="s">
        <v>6751</v>
      </c>
      <c r="H9276" s="3" t="s">
        <v>6752</v>
      </c>
      <c r="I9276" s="3" t="s">
        <v>41</v>
      </c>
      <c r="J9276" s="3" t="s">
        <v>27</v>
      </c>
      <c r="K9276" s="3" t="s">
        <v>5468</v>
      </c>
      <c r="L9276" s="3" t="s">
        <v>668</v>
      </c>
      <c r="M9276" s="3">
        <v>87105</v>
      </c>
      <c r="N9276" s="3" t="s">
        <v>44</v>
      </c>
      <c r="O9276" s="3" t="s">
        <v>9833</v>
      </c>
      <c r="P9276" s="3" t="s">
        <v>46</v>
      </c>
      <c r="Q9276" s="3" t="s">
        <v>68</v>
      </c>
      <c r="R9276" s="3" t="s">
        <v>9834</v>
      </c>
      <c r="S9276" s="3">
        <v>255.84999999999997</v>
      </c>
      <c r="T9276" s="3">
        <v>7</v>
      </c>
      <c r="U9276" s="3">
        <v>0</v>
      </c>
      <c r="V9276" s="3">
        <v>112.57400000000001</v>
      </c>
    </row>
    <row r="9277" spans="1:22" ht="14.25" customHeight="1" x14ac:dyDescent="0.25">
      <c r="A9277" s="3">
        <v>9276</v>
      </c>
      <c r="B9277" s="3" t="s">
        <v>10525</v>
      </c>
      <c r="C9277" s="4">
        <f>YEAR(Table_1[[#This Row],[Order Date]])</f>
        <v>2013</v>
      </c>
      <c r="D9277" s="9">
        <v>41421</v>
      </c>
      <c r="E9277" s="3">
        <v>41424</v>
      </c>
      <c r="F9277" s="3" t="s">
        <v>23</v>
      </c>
      <c r="G9277" s="3" t="s">
        <v>3665</v>
      </c>
      <c r="H9277" s="3" t="s">
        <v>3666</v>
      </c>
      <c r="I9277" s="3" t="s">
        <v>41</v>
      </c>
      <c r="J9277" s="3" t="s">
        <v>27</v>
      </c>
      <c r="K9277" s="3" t="s">
        <v>8978</v>
      </c>
      <c r="L9277" s="3" t="s">
        <v>54</v>
      </c>
      <c r="M9277" s="3">
        <v>33445</v>
      </c>
      <c r="N9277" s="3" t="s">
        <v>30</v>
      </c>
      <c r="O9277" s="3" t="s">
        <v>5917</v>
      </c>
      <c r="P9277" s="3" t="s">
        <v>46</v>
      </c>
      <c r="Q9277" s="3" t="s">
        <v>59</v>
      </c>
      <c r="R9277" s="3" t="s">
        <v>5918</v>
      </c>
      <c r="S9277" s="3">
        <v>184.70400000000001</v>
      </c>
      <c r="T9277" s="3">
        <v>6</v>
      </c>
      <c r="U9277" s="3">
        <v>0.2</v>
      </c>
      <c r="V9277" s="3">
        <v>13.852799999999995</v>
      </c>
    </row>
    <row r="9278" spans="1:22" ht="14.25" customHeight="1" x14ac:dyDescent="0.25">
      <c r="A9278" s="3">
        <v>9277</v>
      </c>
      <c r="B9278" s="3" t="s">
        <v>10525</v>
      </c>
      <c r="C9278" s="4">
        <f>YEAR(Table_1[[#This Row],[Order Date]])</f>
        <v>2013</v>
      </c>
      <c r="D9278" s="9">
        <v>41421</v>
      </c>
      <c r="E9278" s="3">
        <v>41424</v>
      </c>
      <c r="F9278" s="3" t="s">
        <v>23</v>
      </c>
      <c r="G9278" s="3" t="s">
        <v>3665</v>
      </c>
      <c r="H9278" s="3" t="s">
        <v>3666</v>
      </c>
      <c r="I9278" s="3" t="s">
        <v>41</v>
      </c>
      <c r="J9278" s="3" t="s">
        <v>27</v>
      </c>
      <c r="K9278" s="3" t="s">
        <v>8978</v>
      </c>
      <c r="L9278" s="3" t="s">
        <v>54</v>
      </c>
      <c r="M9278" s="3">
        <v>33445</v>
      </c>
      <c r="N9278" s="3" t="s">
        <v>30</v>
      </c>
      <c r="O9278" s="3" t="s">
        <v>2084</v>
      </c>
      <c r="P9278" s="3" t="s">
        <v>71</v>
      </c>
      <c r="Q9278" s="3" t="s">
        <v>161</v>
      </c>
      <c r="R9278" s="3" t="s">
        <v>2085</v>
      </c>
      <c r="S9278" s="3">
        <v>47.92</v>
      </c>
      <c r="T9278" s="3">
        <v>2</v>
      </c>
      <c r="U9278" s="3">
        <v>0.2</v>
      </c>
      <c r="V9278" s="3">
        <v>11.98</v>
      </c>
    </row>
    <row r="9279" spans="1:22" ht="14.25" customHeight="1" x14ac:dyDescent="0.25">
      <c r="A9279" s="3">
        <v>9278</v>
      </c>
      <c r="B9279" s="3" t="s">
        <v>10526</v>
      </c>
      <c r="C9279" s="4">
        <f>YEAR(Table_1[[#This Row],[Order Date]])</f>
        <v>2014</v>
      </c>
      <c r="D9279" s="9">
        <v>41975</v>
      </c>
      <c r="E9279" s="3">
        <v>41979</v>
      </c>
      <c r="F9279" s="3" t="s">
        <v>50</v>
      </c>
      <c r="G9279" s="3" t="s">
        <v>2122</v>
      </c>
      <c r="H9279" s="3" t="s">
        <v>2123</v>
      </c>
      <c r="I9279" s="3" t="s">
        <v>26</v>
      </c>
      <c r="J9279" s="3" t="s">
        <v>27</v>
      </c>
      <c r="K9279" s="3" t="s">
        <v>146</v>
      </c>
      <c r="L9279" s="3" t="s">
        <v>147</v>
      </c>
      <c r="M9279" s="3">
        <v>19140</v>
      </c>
      <c r="N9279" s="3" t="s">
        <v>148</v>
      </c>
      <c r="O9279" s="3" t="s">
        <v>2681</v>
      </c>
      <c r="P9279" s="3" t="s">
        <v>46</v>
      </c>
      <c r="Q9279" s="3" t="s">
        <v>47</v>
      </c>
      <c r="R9279" s="3" t="s">
        <v>2682</v>
      </c>
      <c r="S9279" s="3">
        <v>15.936000000000002</v>
      </c>
      <c r="T9279" s="3">
        <v>4</v>
      </c>
      <c r="U9279" s="3">
        <v>0.2</v>
      </c>
      <c r="V9279" s="3">
        <v>5.1791999999999998</v>
      </c>
    </row>
    <row r="9280" spans="1:22" ht="14.25" customHeight="1" x14ac:dyDescent="0.25">
      <c r="A9280" s="3">
        <v>9279</v>
      </c>
      <c r="B9280" s="3" t="s">
        <v>10526</v>
      </c>
      <c r="C9280" s="4">
        <f>YEAR(Table_1[[#This Row],[Order Date]])</f>
        <v>2014</v>
      </c>
      <c r="D9280" s="9">
        <v>41975</v>
      </c>
      <c r="E9280" s="3">
        <v>41979</v>
      </c>
      <c r="F9280" s="3" t="s">
        <v>50</v>
      </c>
      <c r="G9280" s="3" t="s">
        <v>2122</v>
      </c>
      <c r="H9280" s="3" t="s">
        <v>2123</v>
      </c>
      <c r="I9280" s="3" t="s">
        <v>26</v>
      </c>
      <c r="J9280" s="3" t="s">
        <v>27</v>
      </c>
      <c r="K9280" s="3" t="s">
        <v>146</v>
      </c>
      <c r="L9280" s="3" t="s">
        <v>147</v>
      </c>
      <c r="M9280" s="3">
        <v>19140</v>
      </c>
      <c r="N9280" s="3" t="s">
        <v>148</v>
      </c>
      <c r="O9280" s="3" t="s">
        <v>2867</v>
      </c>
      <c r="P9280" s="3" t="s">
        <v>46</v>
      </c>
      <c r="Q9280" s="3" t="s">
        <v>75</v>
      </c>
      <c r="R9280" s="3" t="s">
        <v>2868</v>
      </c>
      <c r="S9280" s="3">
        <v>8.0010000000000012</v>
      </c>
      <c r="T9280" s="3">
        <v>7</v>
      </c>
      <c r="U9280" s="3">
        <v>0.7</v>
      </c>
      <c r="V9280" s="3">
        <v>-5.6006999999999962</v>
      </c>
    </row>
    <row r="9281" spans="1:22" ht="14.25" customHeight="1" x14ac:dyDescent="0.25">
      <c r="A9281" s="3">
        <v>9280</v>
      </c>
      <c r="B9281" s="3" t="s">
        <v>10526</v>
      </c>
      <c r="C9281" s="4">
        <f>YEAR(Table_1[[#This Row],[Order Date]])</f>
        <v>2014</v>
      </c>
      <c r="D9281" s="9">
        <v>41975</v>
      </c>
      <c r="E9281" s="3">
        <v>41979</v>
      </c>
      <c r="F9281" s="3" t="s">
        <v>50</v>
      </c>
      <c r="G9281" s="3" t="s">
        <v>2122</v>
      </c>
      <c r="H9281" s="3" t="s">
        <v>2123</v>
      </c>
      <c r="I9281" s="3" t="s">
        <v>26</v>
      </c>
      <c r="J9281" s="3" t="s">
        <v>27</v>
      </c>
      <c r="K9281" s="3" t="s">
        <v>146</v>
      </c>
      <c r="L9281" s="3" t="s">
        <v>147</v>
      </c>
      <c r="M9281" s="3">
        <v>19140</v>
      </c>
      <c r="N9281" s="3" t="s">
        <v>148</v>
      </c>
      <c r="O9281" s="3" t="s">
        <v>1793</v>
      </c>
      <c r="P9281" s="3" t="s">
        <v>32</v>
      </c>
      <c r="Q9281" s="3" t="s">
        <v>36</v>
      </c>
      <c r="R9281" s="3" t="s">
        <v>1794</v>
      </c>
      <c r="S9281" s="3">
        <v>398.97199999999998</v>
      </c>
      <c r="T9281" s="3">
        <v>2</v>
      </c>
      <c r="U9281" s="3">
        <v>0.3</v>
      </c>
      <c r="V9281" s="3">
        <v>-28.49799999999999</v>
      </c>
    </row>
    <row r="9282" spans="1:22" ht="14.25" customHeight="1" x14ac:dyDescent="0.25">
      <c r="A9282" s="3">
        <v>9281</v>
      </c>
      <c r="B9282" s="3" t="s">
        <v>10527</v>
      </c>
      <c r="C9282" s="4">
        <f>YEAR(Table_1[[#This Row],[Order Date]])</f>
        <v>2013</v>
      </c>
      <c r="D9282" s="9">
        <v>41538</v>
      </c>
      <c r="E9282" s="3">
        <v>41542</v>
      </c>
      <c r="F9282" s="3" t="s">
        <v>50</v>
      </c>
      <c r="G9282" s="3" t="s">
        <v>6657</v>
      </c>
      <c r="H9282" s="3" t="s">
        <v>6658</v>
      </c>
      <c r="I9282" s="3" t="s">
        <v>102</v>
      </c>
      <c r="J9282" s="3" t="s">
        <v>27</v>
      </c>
      <c r="K9282" s="3" t="s">
        <v>95</v>
      </c>
      <c r="L9282" s="3" t="s">
        <v>96</v>
      </c>
      <c r="M9282" s="3">
        <v>98105</v>
      </c>
      <c r="N9282" s="3" t="s">
        <v>44</v>
      </c>
      <c r="O9282" s="3" t="s">
        <v>7283</v>
      </c>
      <c r="P9282" s="3" t="s">
        <v>32</v>
      </c>
      <c r="Q9282" s="3" t="s">
        <v>33</v>
      </c>
      <c r="R9282" s="3" t="s">
        <v>7284</v>
      </c>
      <c r="S9282" s="3">
        <v>163.88</v>
      </c>
      <c r="T9282" s="3">
        <v>2</v>
      </c>
      <c r="U9282" s="3">
        <v>0</v>
      </c>
      <c r="V9282" s="3">
        <v>40.97</v>
      </c>
    </row>
    <row r="9283" spans="1:22" ht="14.25" customHeight="1" x14ac:dyDescent="0.25">
      <c r="A9283" s="3">
        <v>9282</v>
      </c>
      <c r="B9283" s="3" t="s">
        <v>10528</v>
      </c>
      <c r="C9283" s="4">
        <f>YEAR(Table_1[[#This Row],[Order Date]])</f>
        <v>2014</v>
      </c>
      <c r="D9283" s="9">
        <v>41894</v>
      </c>
      <c r="E9283" s="3">
        <v>41898</v>
      </c>
      <c r="F9283" s="3" t="s">
        <v>50</v>
      </c>
      <c r="G9283" s="3" t="s">
        <v>777</v>
      </c>
      <c r="H9283" s="3" t="s">
        <v>778</v>
      </c>
      <c r="I9283" s="3" t="s">
        <v>26</v>
      </c>
      <c r="J9283" s="3" t="s">
        <v>27</v>
      </c>
      <c r="K9283" s="3" t="s">
        <v>1464</v>
      </c>
      <c r="L9283" s="3" t="s">
        <v>319</v>
      </c>
      <c r="M9283" s="3">
        <v>23223</v>
      </c>
      <c r="N9283" s="3" t="s">
        <v>30</v>
      </c>
      <c r="O9283" s="3" t="s">
        <v>9621</v>
      </c>
      <c r="P9283" s="3" t="s">
        <v>46</v>
      </c>
      <c r="Q9283" s="3" t="s">
        <v>78</v>
      </c>
      <c r="R9283" s="3" t="s">
        <v>9622</v>
      </c>
      <c r="S9283" s="3">
        <v>67.900000000000006</v>
      </c>
      <c r="T9283" s="3">
        <v>5</v>
      </c>
      <c r="U9283" s="3">
        <v>0</v>
      </c>
      <c r="V9283" s="3">
        <v>20.369999999999997</v>
      </c>
    </row>
    <row r="9284" spans="1:22" ht="14.25" customHeight="1" x14ac:dyDescent="0.25">
      <c r="A9284" s="3">
        <v>9283</v>
      </c>
      <c r="B9284" s="3" t="s">
        <v>10529</v>
      </c>
      <c r="C9284" s="4">
        <f>YEAR(Table_1[[#This Row],[Order Date]])</f>
        <v>2013</v>
      </c>
      <c r="D9284" s="9">
        <v>41639</v>
      </c>
      <c r="E9284" s="3">
        <v>41644</v>
      </c>
      <c r="F9284" s="3" t="s">
        <v>50</v>
      </c>
      <c r="G9284" s="3" t="s">
        <v>6490</v>
      </c>
      <c r="H9284" s="3" t="s">
        <v>6491</v>
      </c>
      <c r="I9284" s="3" t="s">
        <v>26</v>
      </c>
      <c r="J9284" s="3" t="s">
        <v>27</v>
      </c>
      <c r="K9284" s="3" t="s">
        <v>9171</v>
      </c>
      <c r="L9284" s="3" t="s">
        <v>54</v>
      </c>
      <c r="M9284" s="3">
        <v>33407</v>
      </c>
      <c r="N9284" s="3" t="s">
        <v>30</v>
      </c>
      <c r="O9284" s="3" t="s">
        <v>6004</v>
      </c>
      <c r="P9284" s="3" t="s">
        <v>46</v>
      </c>
      <c r="Q9284" s="3" t="s">
        <v>90</v>
      </c>
      <c r="R9284" s="3" t="s">
        <v>6005</v>
      </c>
      <c r="S9284" s="3">
        <v>72.224000000000004</v>
      </c>
      <c r="T9284" s="3">
        <v>4</v>
      </c>
      <c r="U9284" s="3">
        <v>0.2</v>
      </c>
      <c r="V9284" s="3">
        <v>25.278400000000001</v>
      </c>
    </row>
    <row r="9285" spans="1:22" ht="14.25" customHeight="1" x14ac:dyDescent="0.25">
      <c r="A9285" s="3">
        <v>9284</v>
      </c>
      <c r="B9285" s="3" t="s">
        <v>10530</v>
      </c>
      <c r="C9285" s="4">
        <f>YEAR(Table_1[[#This Row],[Order Date]])</f>
        <v>2014</v>
      </c>
      <c r="D9285" s="9">
        <v>41885</v>
      </c>
      <c r="E9285" s="3">
        <v>41887</v>
      </c>
      <c r="F9285" s="3" t="s">
        <v>23</v>
      </c>
      <c r="G9285" s="3" t="s">
        <v>4876</v>
      </c>
      <c r="H9285" s="3" t="s">
        <v>4877</v>
      </c>
      <c r="I9285" s="3" t="s">
        <v>26</v>
      </c>
      <c r="J9285" s="3" t="s">
        <v>27</v>
      </c>
      <c r="K9285" s="3" t="s">
        <v>5340</v>
      </c>
      <c r="L9285" s="3" t="s">
        <v>457</v>
      </c>
      <c r="M9285" s="3">
        <v>80525</v>
      </c>
      <c r="N9285" s="3" t="s">
        <v>44</v>
      </c>
      <c r="O9285" s="3" t="s">
        <v>650</v>
      </c>
      <c r="P9285" s="3" t="s">
        <v>46</v>
      </c>
      <c r="Q9285" s="3" t="s">
        <v>47</v>
      </c>
      <c r="R9285" s="3" t="s">
        <v>651</v>
      </c>
      <c r="S9285" s="3">
        <v>11.696</v>
      </c>
      <c r="T9285" s="3">
        <v>2</v>
      </c>
      <c r="U9285" s="3">
        <v>0.2</v>
      </c>
      <c r="V9285" s="3">
        <v>3.9473999999999996</v>
      </c>
    </row>
    <row r="9286" spans="1:22" ht="14.25" customHeight="1" x14ac:dyDescent="0.25">
      <c r="A9286" s="3">
        <v>9285</v>
      </c>
      <c r="B9286" s="3" t="s">
        <v>10531</v>
      </c>
      <c r="C9286" s="4">
        <f>YEAR(Table_1[[#This Row],[Order Date]])</f>
        <v>2011</v>
      </c>
      <c r="D9286" s="9">
        <v>40865</v>
      </c>
      <c r="E9286" s="3">
        <v>40870</v>
      </c>
      <c r="F9286" s="3" t="s">
        <v>50</v>
      </c>
      <c r="G9286" s="3" t="s">
        <v>1291</v>
      </c>
      <c r="H9286" s="3" t="s">
        <v>1292</v>
      </c>
      <c r="I9286" s="3" t="s">
        <v>41</v>
      </c>
      <c r="J9286" s="3" t="s">
        <v>27</v>
      </c>
      <c r="K9286" s="3" t="s">
        <v>612</v>
      </c>
      <c r="L9286" s="3" t="s">
        <v>114</v>
      </c>
      <c r="M9286" s="3">
        <v>53132</v>
      </c>
      <c r="N9286" s="3" t="s">
        <v>105</v>
      </c>
      <c r="O9286" s="3" t="s">
        <v>2095</v>
      </c>
      <c r="P9286" s="3" t="s">
        <v>32</v>
      </c>
      <c r="Q9286" s="3" t="s">
        <v>36</v>
      </c>
      <c r="R9286" s="3" t="s">
        <v>2096</v>
      </c>
      <c r="S9286" s="3">
        <v>392.93999999999994</v>
      </c>
      <c r="T9286" s="3">
        <v>3</v>
      </c>
      <c r="U9286" s="3">
        <v>0</v>
      </c>
      <c r="V9286" s="3">
        <v>43.223399999999984</v>
      </c>
    </row>
    <row r="9287" spans="1:22" ht="14.25" customHeight="1" x14ac:dyDescent="0.25">
      <c r="A9287" s="3">
        <v>9286</v>
      </c>
      <c r="B9287" s="3" t="s">
        <v>10532</v>
      </c>
      <c r="C9287" s="4">
        <f>YEAR(Table_1[[#This Row],[Order Date]])</f>
        <v>2012</v>
      </c>
      <c r="D9287" s="9">
        <v>41234</v>
      </c>
      <c r="E9287" s="3">
        <v>41237</v>
      </c>
      <c r="F9287" s="3" t="s">
        <v>188</v>
      </c>
      <c r="G9287" s="3" t="s">
        <v>5105</v>
      </c>
      <c r="H9287" s="3" t="s">
        <v>5106</v>
      </c>
      <c r="I9287" s="3" t="s">
        <v>26</v>
      </c>
      <c r="J9287" s="3" t="s">
        <v>27</v>
      </c>
      <c r="K9287" s="3" t="s">
        <v>735</v>
      </c>
      <c r="L9287" s="3" t="s">
        <v>88</v>
      </c>
      <c r="M9287" s="3">
        <v>28110</v>
      </c>
      <c r="N9287" s="3" t="s">
        <v>30</v>
      </c>
      <c r="O9287" s="3" t="s">
        <v>871</v>
      </c>
      <c r="P9287" s="3" t="s">
        <v>32</v>
      </c>
      <c r="Q9287" s="3" t="s">
        <v>65</v>
      </c>
      <c r="R9287" s="3" t="s">
        <v>872</v>
      </c>
      <c r="S9287" s="3">
        <v>18.175999999999998</v>
      </c>
      <c r="T9287" s="3">
        <v>1</v>
      </c>
      <c r="U9287" s="3">
        <v>0.2</v>
      </c>
      <c r="V9287" s="3">
        <v>4.7712000000000012</v>
      </c>
    </row>
    <row r="9288" spans="1:22" ht="14.25" customHeight="1" x14ac:dyDescent="0.25">
      <c r="A9288" s="3">
        <v>9287</v>
      </c>
      <c r="B9288" s="3" t="s">
        <v>10533</v>
      </c>
      <c r="C9288" s="4">
        <f>YEAR(Table_1[[#This Row],[Order Date]])</f>
        <v>2014</v>
      </c>
      <c r="D9288" s="9">
        <v>41810</v>
      </c>
      <c r="E9288" s="3">
        <v>41817</v>
      </c>
      <c r="F9288" s="3" t="s">
        <v>50</v>
      </c>
      <c r="G9288" s="3" t="s">
        <v>4100</v>
      </c>
      <c r="H9288" s="3" t="s">
        <v>4101</v>
      </c>
      <c r="I9288" s="3" t="s">
        <v>102</v>
      </c>
      <c r="J9288" s="3" t="s">
        <v>27</v>
      </c>
      <c r="K9288" s="3" t="s">
        <v>815</v>
      </c>
      <c r="L9288" s="3" t="s">
        <v>104</v>
      </c>
      <c r="M9288" s="3">
        <v>75081</v>
      </c>
      <c r="N9288" s="3" t="s">
        <v>105</v>
      </c>
      <c r="O9288" s="3" t="s">
        <v>5934</v>
      </c>
      <c r="P9288" s="3" t="s">
        <v>46</v>
      </c>
      <c r="Q9288" s="3" t="s">
        <v>75</v>
      </c>
      <c r="R9288" s="3" t="s">
        <v>5935</v>
      </c>
      <c r="S9288" s="3">
        <v>6.8879999999999981</v>
      </c>
      <c r="T9288" s="3">
        <v>3</v>
      </c>
      <c r="U9288" s="3">
        <v>0.8</v>
      </c>
      <c r="V9288" s="3">
        <v>-11.020800000000005</v>
      </c>
    </row>
    <row r="9289" spans="1:22" ht="14.25" customHeight="1" x14ac:dyDescent="0.25">
      <c r="A9289" s="3">
        <v>9288</v>
      </c>
      <c r="B9289" s="3" t="s">
        <v>10533</v>
      </c>
      <c r="C9289" s="4">
        <f>YEAR(Table_1[[#This Row],[Order Date]])</f>
        <v>2014</v>
      </c>
      <c r="D9289" s="9">
        <v>41810</v>
      </c>
      <c r="E9289" s="3">
        <v>41817</v>
      </c>
      <c r="F9289" s="3" t="s">
        <v>50</v>
      </c>
      <c r="G9289" s="3" t="s">
        <v>4100</v>
      </c>
      <c r="H9289" s="3" t="s">
        <v>4101</v>
      </c>
      <c r="I9289" s="3" t="s">
        <v>102</v>
      </c>
      <c r="J9289" s="3" t="s">
        <v>27</v>
      </c>
      <c r="K9289" s="3" t="s">
        <v>815</v>
      </c>
      <c r="L9289" s="3" t="s">
        <v>104</v>
      </c>
      <c r="M9289" s="3">
        <v>75081</v>
      </c>
      <c r="N9289" s="3" t="s">
        <v>105</v>
      </c>
      <c r="O9289" s="3" t="s">
        <v>2186</v>
      </c>
      <c r="P9289" s="3" t="s">
        <v>32</v>
      </c>
      <c r="Q9289" s="3" t="s">
        <v>56</v>
      </c>
      <c r="R9289" s="3" t="s">
        <v>2187</v>
      </c>
      <c r="S9289" s="3">
        <v>457.4849999999999</v>
      </c>
      <c r="T9289" s="3">
        <v>3</v>
      </c>
      <c r="U9289" s="3">
        <v>0.3</v>
      </c>
      <c r="V9289" s="3">
        <v>-84.961500000000029</v>
      </c>
    </row>
    <row r="9290" spans="1:22" ht="14.25" customHeight="1" x14ac:dyDescent="0.25">
      <c r="A9290" s="3">
        <v>9289</v>
      </c>
      <c r="B9290" s="3" t="s">
        <v>10534</v>
      </c>
      <c r="C9290" s="4">
        <f>YEAR(Table_1[[#This Row],[Order Date]])</f>
        <v>2014</v>
      </c>
      <c r="D9290" s="9">
        <v>41974</v>
      </c>
      <c r="E9290" s="3">
        <v>41977</v>
      </c>
      <c r="F9290" s="3" t="s">
        <v>188</v>
      </c>
      <c r="G9290" s="3" t="s">
        <v>5059</v>
      </c>
      <c r="H9290" s="3" t="s">
        <v>5060</v>
      </c>
      <c r="I9290" s="3" t="s">
        <v>26</v>
      </c>
      <c r="J9290" s="3" t="s">
        <v>27</v>
      </c>
      <c r="K9290" s="3" t="s">
        <v>146</v>
      </c>
      <c r="L9290" s="3" t="s">
        <v>147</v>
      </c>
      <c r="M9290" s="3">
        <v>19134</v>
      </c>
      <c r="N9290" s="3" t="s">
        <v>148</v>
      </c>
      <c r="O9290" s="3" t="s">
        <v>4768</v>
      </c>
      <c r="P9290" s="3" t="s">
        <v>32</v>
      </c>
      <c r="Q9290" s="3" t="s">
        <v>36</v>
      </c>
      <c r="R9290" s="3" t="s">
        <v>4769</v>
      </c>
      <c r="S9290" s="3">
        <v>1079.316</v>
      </c>
      <c r="T9290" s="3">
        <v>6</v>
      </c>
      <c r="U9290" s="3">
        <v>0.3</v>
      </c>
      <c r="V9290" s="3">
        <v>-15.418800000000203</v>
      </c>
    </row>
    <row r="9291" spans="1:22" ht="14.25" customHeight="1" x14ac:dyDescent="0.25">
      <c r="A9291" s="3">
        <v>9290</v>
      </c>
      <c r="B9291" s="3" t="s">
        <v>10535</v>
      </c>
      <c r="C9291" s="4">
        <f>YEAR(Table_1[[#This Row],[Order Date]])</f>
        <v>2011</v>
      </c>
      <c r="D9291" s="9">
        <v>40656</v>
      </c>
      <c r="E9291" s="3">
        <v>40659</v>
      </c>
      <c r="F9291" s="3" t="s">
        <v>23</v>
      </c>
      <c r="G9291" s="3" t="s">
        <v>1162</v>
      </c>
      <c r="H9291" s="3" t="s">
        <v>1163</v>
      </c>
      <c r="I9291" s="3" t="s">
        <v>102</v>
      </c>
      <c r="J9291" s="3" t="s">
        <v>27</v>
      </c>
      <c r="K9291" s="3" t="s">
        <v>127</v>
      </c>
      <c r="L9291" s="3" t="s">
        <v>43</v>
      </c>
      <c r="M9291" s="3">
        <v>94109</v>
      </c>
      <c r="N9291" s="3" t="s">
        <v>44</v>
      </c>
      <c r="O9291" s="3" t="s">
        <v>4749</v>
      </c>
      <c r="P9291" s="3" t="s">
        <v>46</v>
      </c>
      <c r="Q9291" s="3" t="s">
        <v>90</v>
      </c>
      <c r="R9291" s="3" t="s">
        <v>4750</v>
      </c>
      <c r="S9291" s="3">
        <v>48.91</v>
      </c>
      <c r="T9291" s="3">
        <v>1</v>
      </c>
      <c r="U9291" s="3">
        <v>0</v>
      </c>
      <c r="V9291" s="3">
        <v>22.987699999999997</v>
      </c>
    </row>
    <row r="9292" spans="1:22" ht="14.25" customHeight="1" x14ac:dyDescent="0.25">
      <c r="A9292" s="3">
        <v>9291</v>
      </c>
      <c r="B9292" s="3" t="s">
        <v>10536</v>
      </c>
      <c r="C9292" s="4">
        <f>YEAR(Table_1[[#This Row],[Order Date]])</f>
        <v>2011</v>
      </c>
      <c r="D9292" s="9">
        <v>40809</v>
      </c>
      <c r="E9292" s="3">
        <v>40811</v>
      </c>
      <c r="F9292" s="3" t="s">
        <v>188</v>
      </c>
      <c r="G9292" s="3" t="s">
        <v>5615</v>
      </c>
      <c r="H9292" s="3" t="s">
        <v>5616</v>
      </c>
      <c r="I9292" s="3" t="s">
        <v>26</v>
      </c>
      <c r="J9292" s="3" t="s">
        <v>27</v>
      </c>
      <c r="K9292" s="3" t="s">
        <v>244</v>
      </c>
      <c r="L9292" s="3" t="s">
        <v>245</v>
      </c>
      <c r="M9292" s="3">
        <v>19901</v>
      </c>
      <c r="N9292" s="3" t="s">
        <v>148</v>
      </c>
      <c r="O9292" s="3" t="s">
        <v>3268</v>
      </c>
      <c r="P9292" s="3" t="s">
        <v>46</v>
      </c>
      <c r="Q9292" s="3" t="s">
        <v>68</v>
      </c>
      <c r="R9292" s="3" t="s">
        <v>3269</v>
      </c>
      <c r="S9292" s="3">
        <v>9.84</v>
      </c>
      <c r="T9292" s="3">
        <v>3</v>
      </c>
      <c r="U9292" s="3">
        <v>0</v>
      </c>
      <c r="V9292" s="3">
        <v>2.8535999999999988</v>
      </c>
    </row>
    <row r="9293" spans="1:22" ht="14.25" customHeight="1" x14ac:dyDescent="0.25">
      <c r="A9293" s="3">
        <v>9292</v>
      </c>
      <c r="B9293" s="3" t="s">
        <v>10536</v>
      </c>
      <c r="C9293" s="4">
        <f>YEAR(Table_1[[#This Row],[Order Date]])</f>
        <v>2011</v>
      </c>
      <c r="D9293" s="9">
        <v>40809</v>
      </c>
      <c r="E9293" s="3">
        <v>40811</v>
      </c>
      <c r="F9293" s="3" t="s">
        <v>188</v>
      </c>
      <c r="G9293" s="3" t="s">
        <v>5615</v>
      </c>
      <c r="H9293" s="3" t="s">
        <v>5616</v>
      </c>
      <c r="I9293" s="3" t="s">
        <v>26</v>
      </c>
      <c r="J9293" s="3" t="s">
        <v>27</v>
      </c>
      <c r="K9293" s="3" t="s">
        <v>244</v>
      </c>
      <c r="L9293" s="3" t="s">
        <v>245</v>
      </c>
      <c r="M9293" s="3">
        <v>19901</v>
      </c>
      <c r="N9293" s="3" t="s">
        <v>148</v>
      </c>
      <c r="O9293" s="3" t="s">
        <v>4035</v>
      </c>
      <c r="P9293" s="3" t="s">
        <v>46</v>
      </c>
      <c r="Q9293" s="3" t="s">
        <v>75</v>
      </c>
      <c r="R9293" s="3" t="s">
        <v>4036</v>
      </c>
      <c r="S9293" s="3">
        <v>34.5</v>
      </c>
      <c r="T9293" s="3">
        <v>3</v>
      </c>
      <c r="U9293" s="3">
        <v>0</v>
      </c>
      <c r="V9293" s="3">
        <v>15.524999999999999</v>
      </c>
    </row>
    <row r="9294" spans="1:22" ht="14.25" customHeight="1" x14ac:dyDescent="0.25">
      <c r="A9294" s="3">
        <v>9293</v>
      </c>
      <c r="B9294" s="3" t="s">
        <v>10537</v>
      </c>
      <c r="C9294" s="4">
        <f>YEAR(Table_1[[#This Row],[Order Date]])</f>
        <v>2014</v>
      </c>
      <c r="D9294" s="9">
        <v>41701</v>
      </c>
      <c r="E9294" s="3">
        <v>41701</v>
      </c>
      <c r="F9294" s="3" t="s">
        <v>1290</v>
      </c>
      <c r="G9294" s="3" t="s">
        <v>2293</v>
      </c>
      <c r="H9294" s="3" t="s">
        <v>2294</v>
      </c>
      <c r="I9294" s="3" t="s">
        <v>41</v>
      </c>
      <c r="J9294" s="3" t="s">
        <v>27</v>
      </c>
      <c r="K9294" s="3" t="s">
        <v>8044</v>
      </c>
      <c r="L9294" s="3" t="s">
        <v>104</v>
      </c>
      <c r="M9294" s="3">
        <v>76706</v>
      </c>
      <c r="N9294" s="3" t="s">
        <v>105</v>
      </c>
      <c r="O9294" s="3" t="s">
        <v>2963</v>
      </c>
      <c r="P9294" s="3" t="s">
        <v>46</v>
      </c>
      <c r="Q9294" s="3" t="s">
        <v>75</v>
      </c>
      <c r="R9294" s="3" t="s">
        <v>2964</v>
      </c>
      <c r="S9294" s="3">
        <v>0.55599999999999983</v>
      </c>
      <c r="T9294" s="3">
        <v>1</v>
      </c>
      <c r="U9294" s="3">
        <v>0.8</v>
      </c>
      <c r="V9294" s="3">
        <v>-0.94520000000000004</v>
      </c>
    </row>
    <row r="9295" spans="1:22" ht="14.25" customHeight="1" x14ac:dyDescent="0.25">
      <c r="A9295" s="3">
        <v>9294</v>
      </c>
      <c r="B9295" s="3" t="s">
        <v>10538</v>
      </c>
      <c r="C9295" s="4">
        <f>YEAR(Table_1[[#This Row],[Order Date]])</f>
        <v>2014</v>
      </c>
      <c r="D9295" s="9">
        <v>41961</v>
      </c>
      <c r="E9295" s="3">
        <v>41965</v>
      </c>
      <c r="F9295" s="3" t="s">
        <v>23</v>
      </c>
      <c r="G9295" s="3" t="s">
        <v>5059</v>
      </c>
      <c r="H9295" s="3" t="s">
        <v>5060</v>
      </c>
      <c r="I9295" s="3" t="s">
        <v>26</v>
      </c>
      <c r="J9295" s="3" t="s">
        <v>27</v>
      </c>
      <c r="K9295" s="3" t="s">
        <v>10539</v>
      </c>
      <c r="L9295" s="3" t="s">
        <v>2735</v>
      </c>
      <c r="M9295" s="3">
        <v>21740</v>
      </c>
      <c r="N9295" s="3" t="s">
        <v>148</v>
      </c>
      <c r="O9295" s="3" t="s">
        <v>1372</v>
      </c>
      <c r="P9295" s="3" t="s">
        <v>46</v>
      </c>
      <c r="Q9295" s="3" t="s">
        <v>75</v>
      </c>
      <c r="R9295" s="3" t="s">
        <v>1373</v>
      </c>
      <c r="S9295" s="3">
        <v>43.8</v>
      </c>
      <c r="T9295" s="3">
        <v>6</v>
      </c>
      <c r="U9295" s="3">
        <v>0</v>
      </c>
      <c r="V9295" s="3">
        <v>20.585999999999999</v>
      </c>
    </row>
    <row r="9296" spans="1:22" ht="14.25" customHeight="1" x14ac:dyDescent="0.25">
      <c r="A9296" s="3">
        <v>9295</v>
      </c>
      <c r="B9296" s="3" t="s">
        <v>10540</v>
      </c>
      <c r="C9296" s="4">
        <f>YEAR(Table_1[[#This Row],[Order Date]])</f>
        <v>2014</v>
      </c>
      <c r="D9296" s="9">
        <v>41788</v>
      </c>
      <c r="E9296" s="3">
        <v>41792</v>
      </c>
      <c r="F9296" s="3" t="s">
        <v>50</v>
      </c>
      <c r="G9296" s="3" t="s">
        <v>756</v>
      </c>
      <c r="H9296" s="3" t="s">
        <v>757</v>
      </c>
      <c r="I9296" s="3" t="s">
        <v>41</v>
      </c>
      <c r="J9296" s="3" t="s">
        <v>27</v>
      </c>
      <c r="K9296" s="3" t="s">
        <v>2180</v>
      </c>
      <c r="L9296" s="3" t="s">
        <v>498</v>
      </c>
      <c r="M9296" s="3">
        <v>44105</v>
      </c>
      <c r="N9296" s="3" t="s">
        <v>148</v>
      </c>
      <c r="O9296" s="3" t="s">
        <v>3976</v>
      </c>
      <c r="P9296" s="3" t="s">
        <v>46</v>
      </c>
      <c r="Q9296" s="3" t="s">
        <v>90</v>
      </c>
      <c r="R9296" s="3" t="s">
        <v>3977</v>
      </c>
      <c r="S9296" s="3">
        <v>13.872000000000002</v>
      </c>
      <c r="T9296" s="3">
        <v>3</v>
      </c>
      <c r="U9296" s="3">
        <v>0.2</v>
      </c>
      <c r="V9296" s="3">
        <v>5.0286000000000008</v>
      </c>
    </row>
    <row r="9297" spans="1:22" ht="14.25" customHeight="1" x14ac:dyDescent="0.25">
      <c r="A9297" s="3">
        <v>9296</v>
      </c>
      <c r="B9297" s="3" t="s">
        <v>10540</v>
      </c>
      <c r="C9297" s="4">
        <f>YEAR(Table_1[[#This Row],[Order Date]])</f>
        <v>2014</v>
      </c>
      <c r="D9297" s="9">
        <v>41788</v>
      </c>
      <c r="E9297" s="3">
        <v>41792</v>
      </c>
      <c r="F9297" s="3" t="s">
        <v>50</v>
      </c>
      <c r="G9297" s="3" t="s">
        <v>756</v>
      </c>
      <c r="H9297" s="3" t="s">
        <v>757</v>
      </c>
      <c r="I9297" s="3" t="s">
        <v>41</v>
      </c>
      <c r="J9297" s="3" t="s">
        <v>27</v>
      </c>
      <c r="K9297" s="3" t="s">
        <v>2180</v>
      </c>
      <c r="L9297" s="3" t="s">
        <v>498</v>
      </c>
      <c r="M9297" s="3">
        <v>44105</v>
      </c>
      <c r="N9297" s="3" t="s">
        <v>148</v>
      </c>
      <c r="O9297" s="3" t="s">
        <v>1076</v>
      </c>
      <c r="P9297" s="3" t="s">
        <v>32</v>
      </c>
      <c r="Q9297" s="3" t="s">
        <v>33</v>
      </c>
      <c r="R9297" s="3" t="s">
        <v>1077</v>
      </c>
      <c r="S9297" s="3">
        <v>115.96</v>
      </c>
      <c r="T9297" s="3">
        <v>4</v>
      </c>
      <c r="U9297" s="3">
        <v>0.5</v>
      </c>
      <c r="V9297" s="3">
        <v>-64.937599999999989</v>
      </c>
    </row>
    <row r="9298" spans="1:22" ht="14.25" customHeight="1" x14ac:dyDescent="0.25">
      <c r="A9298" s="3">
        <v>9297</v>
      </c>
      <c r="B9298" s="3" t="s">
        <v>10541</v>
      </c>
      <c r="C9298" s="4">
        <f>YEAR(Table_1[[#This Row],[Order Date]])</f>
        <v>2012</v>
      </c>
      <c r="D9298" s="9">
        <v>41017</v>
      </c>
      <c r="E9298" s="3">
        <v>41021</v>
      </c>
      <c r="F9298" s="3" t="s">
        <v>23</v>
      </c>
      <c r="G9298" s="3" t="s">
        <v>1477</v>
      </c>
      <c r="H9298" s="3" t="s">
        <v>1478</v>
      </c>
      <c r="I9298" s="3" t="s">
        <v>41</v>
      </c>
      <c r="J9298" s="3" t="s">
        <v>27</v>
      </c>
      <c r="K9298" s="3" t="s">
        <v>7289</v>
      </c>
      <c r="L9298" s="3" t="s">
        <v>104</v>
      </c>
      <c r="M9298" s="3">
        <v>78501</v>
      </c>
      <c r="N9298" s="3" t="s">
        <v>105</v>
      </c>
      <c r="O9298" s="3" t="s">
        <v>4440</v>
      </c>
      <c r="P9298" s="3" t="s">
        <v>71</v>
      </c>
      <c r="Q9298" s="3" t="s">
        <v>161</v>
      </c>
      <c r="R9298" s="3" t="s">
        <v>4441</v>
      </c>
      <c r="S9298" s="3">
        <v>41.424000000000007</v>
      </c>
      <c r="T9298" s="3">
        <v>2</v>
      </c>
      <c r="U9298" s="3">
        <v>0.2</v>
      </c>
      <c r="V9298" s="3">
        <v>8.2847999999999971</v>
      </c>
    </row>
    <row r="9299" spans="1:22" ht="14.25" customHeight="1" x14ac:dyDescent="0.25">
      <c r="A9299" s="3">
        <v>9298</v>
      </c>
      <c r="B9299" s="3" t="s">
        <v>10541</v>
      </c>
      <c r="C9299" s="4">
        <f>YEAR(Table_1[[#This Row],[Order Date]])</f>
        <v>2012</v>
      </c>
      <c r="D9299" s="9">
        <v>41017</v>
      </c>
      <c r="E9299" s="3">
        <v>41021</v>
      </c>
      <c r="F9299" s="3" t="s">
        <v>23</v>
      </c>
      <c r="G9299" s="3" t="s">
        <v>1477</v>
      </c>
      <c r="H9299" s="3" t="s">
        <v>1478</v>
      </c>
      <c r="I9299" s="3" t="s">
        <v>41</v>
      </c>
      <c r="J9299" s="3" t="s">
        <v>27</v>
      </c>
      <c r="K9299" s="3" t="s">
        <v>7289</v>
      </c>
      <c r="L9299" s="3" t="s">
        <v>104</v>
      </c>
      <c r="M9299" s="3">
        <v>78501</v>
      </c>
      <c r="N9299" s="3" t="s">
        <v>105</v>
      </c>
      <c r="O9299" s="3" t="s">
        <v>4301</v>
      </c>
      <c r="P9299" s="3" t="s">
        <v>71</v>
      </c>
      <c r="Q9299" s="3" t="s">
        <v>72</v>
      </c>
      <c r="R9299" s="3" t="s">
        <v>4302</v>
      </c>
      <c r="S9299" s="3">
        <v>244.768</v>
      </c>
      <c r="T9299" s="3">
        <v>4</v>
      </c>
      <c r="U9299" s="3">
        <v>0.2</v>
      </c>
      <c r="V9299" s="3">
        <v>24.476800000000004</v>
      </c>
    </row>
    <row r="9300" spans="1:22" ht="14.25" customHeight="1" x14ac:dyDescent="0.25">
      <c r="A9300" s="3">
        <v>9299</v>
      </c>
      <c r="B9300" s="3" t="s">
        <v>10541</v>
      </c>
      <c r="C9300" s="4">
        <f>YEAR(Table_1[[#This Row],[Order Date]])</f>
        <v>2012</v>
      </c>
      <c r="D9300" s="9">
        <v>41017</v>
      </c>
      <c r="E9300" s="3">
        <v>41021</v>
      </c>
      <c r="F9300" s="3" t="s">
        <v>23</v>
      </c>
      <c r="G9300" s="3" t="s">
        <v>1477</v>
      </c>
      <c r="H9300" s="3" t="s">
        <v>1478</v>
      </c>
      <c r="I9300" s="3" t="s">
        <v>41</v>
      </c>
      <c r="J9300" s="3" t="s">
        <v>27</v>
      </c>
      <c r="K9300" s="3" t="s">
        <v>7289</v>
      </c>
      <c r="L9300" s="3" t="s">
        <v>104</v>
      </c>
      <c r="M9300" s="3">
        <v>78501</v>
      </c>
      <c r="N9300" s="3" t="s">
        <v>105</v>
      </c>
      <c r="O9300" s="3" t="s">
        <v>1159</v>
      </c>
      <c r="P9300" s="3" t="s">
        <v>46</v>
      </c>
      <c r="Q9300" s="3" t="s">
        <v>68</v>
      </c>
      <c r="R9300" s="3" t="s">
        <v>1160</v>
      </c>
      <c r="S9300" s="3">
        <v>74.352000000000004</v>
      </c>
      <c r="T9300" s="3">
        <v>3</v>
      </c>
      <c r="U9300" s="3">
        <v>0.2</v>
      </c>
      <c r="V9300" s="3">
        <v>6.5057999999999971</v>
      </c>
    </row>
    <row r="9301" spans="1:22" ht="14.25" customHeight="1" x14ac:dyDescent="0.25">
      <c r="A9301" s="3">
        <v>9300</v>
      </c>
      <c r="B9301" s="3" t="s">
        <v>10541</v>
      </c>
      <c r="C9301" s="4">
        <f>YEAR(Table_1[[#This Row],[Order Date]])</f>
        <v>2012</v>
      </c>
      <c r="D9301" s="9">
        <v>41017</v>
      </c>
      <c r="E9301" s="3">
        <v>41021</v>
      </c>
      <c r="F9301" s="3" t="s">
        <v>23</v>
      </c>
      <c r="G9301" s="3" t="s">
        <v>1477</v>
      </c>
      <c r="H9301" s="3" t="s">
        <v>1478</v>
      </c>
      <c r="I9301" s="3" t="s">
        <v>41</v>
      </c>
      <c r="J9301" s="3" t="s">
        <v>27</v>
      </c>
      <c r="K9301" s="3" t="s">
        <v>7289</v>
      </c>
      <c r="L9301" s="3" t="s">
        <v>104</v>
      </c>
      <c r="M9301" s="3">
        <v>78501</v>
      </c>
      <c r="N9301" s="3" t="s">
        <v>105</v>
      </c>
      <c r="O9301" s="3" t="s">
        <v>3242</v>
      </c>
      <c r="P9301" s="3" t="s">
        <v>46</v>
      </c>
      <c r="Q9301" s="3" t="s">
        <v>75</v>
      </c>
      <c r="R9301" s="3" t="s">
        <v>3243</v>
      </c>
      <c r="S9301" s="3">
        <v>4.3119999999999985</v>
      </c>
      <c r="T9301" s="3">
        <v>2</v>
      </c>
      <c r="U9301" s="3">
        <v>0.8</v>
      </c>
      <c r="V9301" s="3">
        <v>-6.8992000000000022</v>
      </c>
    </row>
    <row r="9302" spans="1:22" ht="14.25" customHeight="1" x14ac:dyDescent="0.25">
      <c r="A9302" s="3">
        <v>9301</v>
      </c>
      <c r="B9302" s="3" t="s">
        <v>10541</v>
      </c>
      <c r="C9302" s="4">
        <f>YEAR(Table_1[[#This Row],[Order Date]])</f>
        <v>2012</v>
      </c>
      <c r="D9302" s="9">
        <v>41017</v>
      </c>
      <c r="E9302" s="3">
        <v>41021</v>
      </c>
      <c r="F9302" s="3" t="s">
        <v>23</v>
      </c>
      <c r="G9302" s="3" t="s">
        <v>1477</v>
      </c>
      <c r="H9302" s="3" t="s">
        <v>1478</v>
      </c>
      <c r="I9302" s="3" t="s">
        <v>41</v>
      </c>
      <c r="J9302" s="3" t="s">
        <v>27</v>
      </c>
      <c r="K9302" s="3" t="s">
        <v>7289</v>
      </c>
      <c r="L9302" s="3" t="s">
        <v>104</v>
      </c>
      <c r="M9302" s="3">
        <v>78501</v>
      </c>
      <c r="N9302" s="3" t="s">
        <v>105</v>
      </c>
      <c r="O9302" s="3" t="s">
        <v>1585</v>
      </c>
      <c r="P9302" s="3" t="s">
        <v>32</v>
      </c>
      <c r="Q9302" s="3" t="s">
        <v>36</v>
      </c>
      <c r="R9302" s="3" t="s">
        <v>1586</v>
      </c>
      <c r="S9302" s="3">
        <v>56.686</v>
      </c>
      <c r="T9302" s="3">
        <v>1</v>
      </c>
      <c r="U9302" s="3">
        <v>0.3</v>
      </c>
      <c r="V9302" s="3">
        <v>-20.245000000000008</v>
      </c>
    </row>
    <row r="9303" spans="1:22" ht="14.25" customHeight="1" x14ac:dyDescent="0.25">
      <c r="A9303" s="3">
        <v>9302</v>
      </c>
      <c r="B9303" s="3" t="s">
        <v>10541</v>
      </c>
      <c r="C9303" s="4">
        <f>YEAR(Table_1[[#This Row],[Order Date]])</f>
        <v>2012</v>
      </c>
      <c r="D9303" s="9">
        <v>41017</v>
      </c>
      <c r="E9303" s="3">
        <v>41021</v>
      </c>
      <c r="F9303" s="3" t="s">
        <v>23</v>
      </c>
      <c r="G9303" s="3" t="s">
        <v>1477</v>
      </c>
      <c r="H9303" s="3" t="s">
        <v>1478</v>
      </c>
      <c r="I9303" s="3" t="s">
        <v>41</v>
      </c>
      <c r="J9303" s="3" t="s">
        <v>27</v>
      </c>
      <c r="K9303" s="3" t="s">
        <v>7289</v>
      </c>
      <c r="L9303" s="3" t="s">
        <v>104</v>
      </c>
      <c r="M9303" s="3">
        <v>78501</v>
      </c>
      <c r="N9303" s="3" t="s">
        <v>105</v>
      </c>
      <c r="O9303" s="3" t="s">
        <v>8335</v>
      </c>
      <c r="P9303" s="3" t="s">
        <v>71</v>
      </c>
      <c r="Q9303" s="3" t="s">
        <v>72</v>
      </c>
      <c r="R9303" s="3" t="s">
        <v>8336</v>
      </c>
      <c r="S9303" s="3">
        <v>97.968000000000004</v>
      </c>
      <c r="T9303" s="3">
        <v>2</v>
      </c>
      <c r="U9303" s="3">
        <v>0.2</v>
      </c>
      <c r="V9303" s="3">
        <v>6.122999999999994</v>
      </c>
    </row>
    <row r="9304" spans="1:22" ht="14.25" customHeight="1" x14ac:dyDescent="0.25">
      <c r="A9304" s="3">
        <v>9303</v>
      </c>
      <c r="B9304" s="3" t="s">
        <v>10541</v>
      </c>
      <c r="C9304" s="4">
        <f>YEAR(Table_1[[#This Row],[Order Date]])</f>
        <v>2012</v>
      </c>
      <c r="D9304" s="9">
        <v>41017</v>
      </c>
      <c r="E9304" s="3">
        <v>41021</v>
      </c>
      <c r="F9304" s="3" t="s">
        <v>23</v>
      </c>
      <c r="G9304" s="3" t="s">
        <v>1477</v>
      </c>
      <c r="H9304" s="3" t="s">
        <v>1478</v>
      </c>
      <c r="I9304" s="3" t="s">
        <v>41</v>
      </c>
      <c r="J9304" s="3" t="s">
        <v>27</v>
      </c>
      <c r="K9304" s="3" t="s">
        <v>7289</v>
      </c>
      <c r="L9304" s="3" t="s">
        <v>104</v>
      </c>
      <c r="M9304" s="3">
        <v>78501</v>
      </c>
      <c r="N9304" s="3" t="s">
        <v>105</v>
      </c>
      <c r="O9304" s="3" t="s">
        <v>7097</v>
      </c>
      <c r="P9304" s="3" t="s">
        <v>46</v>
      </c>
      <c r="Q9304" s="3" t="s">
        <v>68</v>
      </c>
      <c r="R9304" s="3" t="s">
        <v>7098</v>
      </c>
      <c r="S9304" s="3">
        <v>7.8719999999999999</v>
      </c>
      <c r="T9304" s="3">
        <v>3</v>
      </c>
      <c r="U9304" s="3">
        <v>0.2</v>
      </c>
      <c r="V9304" s="3">
        <v>0.88559999999999883</v>
      </c>
    </row>
    <row r="9305" spans="1:22" ht="14.25" customHeight="1" x14ac:dyDescent="0.25">
      <c r="A9305" s="3">
        <v>9304</v>
      </c>
      <c r="B9305" s="3" t="s">
        <v>10541</v>
      </c>
      <c r="C9305" s="4">
        <f>YEAR(Table_1[[#This Row],[Order Date]])</f>
        <v>2012</v>
      </c>
      <c r="D9305" s="9">
        <v>41017</v>
      </c>
      <c r="E9305" s="3">
        <v>41021</v>
      </c>
      <c r="F9305" s="3" t="s">
        <v>23</v>
      </c>
      <c r="G9305" s="3" t="s">
        <v>1477</v>
      </c>
      <c r="H9305" s="3" t="s">
        <v>1478</v>
      </c>
      <c r="I9305" s="3" t="s">
        <v>41</v>
      </c>
      <c r="J9305" s="3" t="s">
        <v>27</v>
      </c>
      <c r="K9305" s="3" t="s">
        <v>7289</v>
      </c>
      <c r="L9305" s="3" t="s">
        <v>104</v>
      </c>
      <c r="M9305" s="3">
        <v>78501</v>
      </c>
      <c r="N9305" s="3" t="s">
        <v>105</v>
      </c>
      <c r="O9305" s="3" t="s">
        <v>5358</v>
      </c>
      <c r="P9305" s="3" t="s">
        <v>46</v>
      </c>
      <c r="Q9305" s="3" t="s">
        <v>90</v>
      </c>
      <c r="R9305" s="3" t="s">
        <v>5359</v>
      </c>
      <c r="S9305" s="3">
        <v>15.552000000000003</v>
      </c>
      <c r="T9305" s="3">
        <v>3</v>
      </c>
      <c r="U9305" s="3">
        <v>0.2</v>
      </c>
      <c r="V9305" s="3">
        <v>5.4432</v>
      </c>
    </row>
    <row r="9306" spans="1:22" ht="14.25" customHeight="1" x14ac:dyDescent="0.25">
      <c r="A9306" s="3">
        <v>9305</v>
      </c>
      <c r="B9306" s="3" t="s">
        <v>10541</v>
      </c>
      <c r="C9306" s="4">
        <f>YEAR(Table_1[[#This Row],[Order Date]])</f>
        <v>2012</v>
      </c>
      <c r="D9306" s="9">
        <v>41017</v>
      </c>
      <c r="E9306" s="3">
        <v>41021</v>
      </c>
      <c r="F9306" s="3" t="s">
        <v>23</v>
      </c>
      <c r="G9306" s="3" t="s">
        <v>1477</v>
      </c>
      <c r="H9306" s="3" t="s">
        <v>1478</v>
      </c>
      <c r="I9306" s="3" t="s">
        <v>41</v>
      </c>
      <c r="J9306" s="3" t="s">
        <v>27</v>
      </c>
      <c r="K9306" s="3" t="s">
        <v>7289</v>
      </c>
      <c r="L9306" s="3" t="s">
        <v>104</v>
      </c>
      <c r="M9306" s="3">
        <v>78501</v>
      </c>
      <c r="N9306" s="3" t="s">
        <v>105</v>
      </c>
      <c r="O9306" s="3" t="s">
        <v>3046</v>
      </c>
      <c r="P9306" s="3" t="s">
        <v>46</v>
      </c>
      <c r="Q9306" s="3" t="s">
        <v>75</v>
      </c>
      <c r="R9306" s="3" t="s">
        <v>3047</v>
      </c>
      <c r="S9306" s="3">
        <v>1.4759999999999998</v>
      </c>
      <c r="T9306" s="3">
        <v>1</v>
      </c>
      <c r="U9306" s="3">
        <v>0.8</v>
      </c>
      <c r="V9306" s="3">
        <v>-2.2877999999999998</v>
      </c>
    </row>
    <row r="9307" spans="1:22" ht="14.25" customHeight="1" x14ac:dyDescent="0.25">
      <c r="A9307" s="3">
        <v>9306</v>
      </c>
      <c r="B9307" s="3" t="s">
        <v>10542</v>
      </c>
      <c r="C9307" s="4">
        <f>YEAR(Table_1[[#This Row],[Order Date]])</f>
        <v>2012</v>
      </c>
      <c r="D9307" s="9">
        <v>41171</v>
      </c>
      <c r="E9307" s="3">
        <v>41176</v>
      </c>
      <c r="F9307" s="3" t="s">
        <v>50</v>
      </c>
      <c r="G9307" s="3" t="s">
        <v>8228</v>
      </c>
      <c r="H9307" s="3" t="s">
        <v>8229</v>
      </c>
      <c r="I9307" s="3" t="s">
        <v>102</v>
      </c>
      <c r="J9307" s="3" t="s">
        <v>27</v>
      </c>
      <c r="K9307" s="3" t="s">
        <v>6671</v>
      </c>
      <c r="L9307" s="3" t="s">
        <v>668</v>
      </c>
      <c r="M9307" s="3">
        <v>87505</v>
      </c>
      <c r="N9307" s="3" t="s">
        <v>44</v>
      </c>
      <c r="O9307" s="3" t="s">
        <v>7341</v>
      </c>
      <c r="P9307" s="3" t="s">
        <v>46</v>
      </c>
      <c r="Q9307" s="3" t="s">
        <v>68</v>
      </c>
      <c r="R9307" s="3" t="s">
        <v>7342</v>
      </c>
      <c r="S9307" s="3">
        <v>8.4</v>
      </c>
      <c r="T9307" s="3">
        <v>5</v>
      </c>
      <c r="U9307" s="3">
        <v>0</v>
      </c>
      <c r="V9307" s="3">
        <v>2.1840000000000002</v>
      </c>
    </row>
    <row r="9308" spans="1:22" ht="14.25" customHeight="1" x14ac:dyDescent="0.25">
      <c r="A9308" s="3">
        <v>9307</v>
      </c>
      <c r="B9308" s="3" t="s">
        <v>10543</v>
      </c>
      <c r="C9308" s="4">
        <f>YEAR(Table_1[[#This Row],[Order Date]])</f>
        <v>2011</v>
      </c>
      <c r="D9308" s="9">
        <v>40627</v>
      </c>
      <c r="E9308" s="3">
        <v>40632</v>
      </c>
      <c r="F9308" s="3" t="s">
        <v>50</v>
      </c>
      <c r="G9308" s="3" t="s">
        <v>2052</v>
      </c>
      <c r="H9308" s="3" t="s">
        <v>2053</v>
      </c>
      <c r="I9308" s="3" t="s">
        <v>26</v>
      </c>
      <c r="J9308" s="3" t="s">
        <v>27</v>
      </c>
      <c r="K9308" s="3" t="s">
        <v>127</v>
      </c>
      <c r="L9308" s="3" t="s">
        <v>43</v>
      </c>
      <c r="M9308" s="3">
        <v>94110</v>
      </c>
      <c r="N9308" s="3" t="s">
        <v>44</v>
      </c>
      <c r="O9308" s="3" t="s">
        <v>3716</v>
      </c>
      <c r="P9308" s="3" t="s">
        <v>46</v>
      </c>
      <c r="Q9308" s="3" t="s">
        <v>68</v>
      </c>
      <c r="R9308" s="3" t="s">
        <v>3717</v>
      </c>
      <c r="S9308" s="3">
        <v>6.56</v>
      </c>
      <c r="T9308" s="3">
        <v>2</v>
      </c>
      <c r="U9308" s="3">
        <v>0</v>
      </c>
      <c r="V9308" s="3">
        <v>1.9023999999999992</v>
      </c>
    </row>
    <row r="9309" spans="1:22" ht="14.25" customHeight="1" x14ac:dyDescent="0.25">
      <c r="A9309" s="3">
        <v>9308</v>
      </c>
      <c r="B9309" s="3" t="s">
        <v>10543</v>
      </c>
      <c r="C9309" s="4">
        <f>YEAR(Table_1[[#This Row],[Order Date]])</f>
        <v>2011</v>
      </c>
      <c r="D9309" s="9">
        <v>40627</v>
      </c>
      <c r="E9309" s="3">
        <v>40632</v>
      </c>
      <c r="F9309" s="3" t="s">
        <v>50</v>
      </c>
      <c r="G9309" s="3" t="s">
        <v>2052</v>
      </c>
      <c r="H9309" s="3" t="s">
        <v>2053</v>
      </c>
      <c r="I9309" s="3" t="s">
        <v>26</v>
      </c>
      <c r="J9309" s="3" t="s">
        <v>27</v>
      </c>
      <c r="K9309" s="3" t="s">
        <v>127</v>
      </c>
      <c r="L9309" s="3" t="s">
        <v>43</v>
      </c>
      <c r="M9309" s="3">
        <v>94110</v>
      </c>
      <c r="N9309" s="3" t="s">
        <v>44</v>
      </c>
      <c r="O9309" s="3" t="s">
        <v>6109</v>
      </c>
      <c r="P9309" s="3" t="s">
        <v>46</v>
      </c>
      <c r="Q9309" s="3" t="s">
        <v>68</v>
      </c>
      <c r="R9309" s="3" t="s">
        <v>6110</v>
      </c>
      <c r="S9309" s="3">
        <v>14.88</v>
      </c>
      <c r="T9309" s="3">
        <v>2</v>
      </c>
      <c r="U9309" s="3">
        <v>0</v>
      </c>
      <c r="V9309" s="3">
        <v>3.7200000000000006</v>
      </c>
    </row>
    <row r="9310" spans="1:22" ht="14.25" customHeight="1" x14ac:dyDescent="0.25">
      <c r="A9310" s="3">
        <v>9309</v>
      </c>
      <c r="B9310" s="3" t="s">
        <v>10543</v>
      </c>
      <c r="C9310" s="4">
        <f>YEAR(Table_1[[#This Row],[Order Date]])</f>
        <v>2011</v>
      </c>
      <c r="D9310" s="9">
        <v>40627</v>
      </c>
      <c r="E9310" s="3">
        <v>40632</v>
      </c>
      <c r="F9310" s="3" t="s">
        <v>50</v>
      </c>
      <c r="G9310" s="3" t="s">
        <v>2052</v>
      </c>
      <c r="H9310" s="3" t="s">
        <v>2053</v>
      </c>
      <c r="I9310" s="3" t="s">
        <v>26</v>
      </c>
      <c r="J9310" s="3" t="s">
        <v>27</v>
      </c>
      <c r="K9310" s="3" t="s">
        <v>127</v>
      </c>
      <c r="L9310" s="3" t="s">
        <v>43</v>
      </c>
      <c r="M9310" s="3">
        <v>94110</v>
      </c>
      <c r="N9310" s="3" t="s">
        <v>44</v>
      </c>
      <c r="O9310" s="3" t="s">
        <v>6822</v>
      </c>
      <c r="P9310" s="3" t="s">
        <v>71</v>
      </c>
      <c r="Q9310" s="3" t="s">
        <v>161</v>
      </c>
      <c r="R9310" s="3" t="s">
        <v>6823</v>
      </c>
      <c r="S9310" s="3">
        <v>45.48</v>
      </c>
      <c r="T9310" s="3">
        <v>4</v>
      </c>
      <c r="U9310" s="3">
        <v>0</v>
      </c>
      <c r="V9310" s="3">
        <v>15.917999999999999</v>
      </c>
    </row>
    <row r="9311" spans="1:22" ht="14.25" customHeight="1" x14ac:dyDescent="0.25">
      <c r="A9311" s="3">
        <v>9310</v>
      </c>
      <c r="B9311" s="3" t="s">
        <v>10543</v>
      </c>
      <c r="C9311" s="4">
        <f>YEAR(Table_1[[#This Row],[Order Date]])</f>
        <v>2011</v>
      </c>
      <c r="D9311" s="9">
        <v>40627</v>
      </c>
      <c r="E9311" s="3">
        <v>40632</v>
      </c>
      <c r="F9311" s="3" t="s">
        <v>50</v>
      </c>
      <c r="G9311" s="3" t="s">
        <v>2052</v>
      </c>
      <c r="H9311" s="3" t="s">
        <v>2053</v>
      </c>
      <c r="I9311" s="3" t="s">
        <v>26</v>
      </c>
      <c r="J9311" s="3" t="s">
        <v>27</v>
      </c>
      <c r="K9311" s="3" t="s">
        <v>127</v>
      </c>
      <c r="L9311" s="3" t="s">
        <v>43</v>
      </c>
      <c r="M9311" s="3">
        <v>94110</v>
      </c>
      <c r="N9311" s="3" t="s">
        <v>44</v>
      </c>
      <c r="O9311" s="3" t="s">
        <v>2949</v>
      </c>
      <c r="P9311" s="3" t="s">
        <v>46</v>
      </c>
      <c r="Q9311" s="3" t="s">
        <v>68</v>
      </c>
      <c r="R9311" s="3" t="s">
        <v>2950</v>
      </c>
      <c r="S9311" s="3">
        <v>25.44</v>
      </c>
      <c r="T9311" s="3">
        <v>6</v>
      </c>
      <c r="U9311" s="3">
        <v>0</v>
      </c>
      <c r="V9311" s="3">
        <v>9.9215999999999998</v>
      </c>
    </row>
    <row r="9312" spans="1:22" ht="14.25" customHeight="1" x14ac:dyDescent="0.25">
      <c r="A9312" s="3">
        <v>9311</v>
      </c>
      <c r="B9312" s="3" t="s">
        <v>10544</v>
      </c>
      <c r="C9312" s="4">
        <f>YEAR(Table_1[[#This Row],[Order Date]])</f>
        <v>2013</v>
      </c>
      <c r="D9312" s="9">
        <v>41513</v>
      </c>
      <c r="E9312" s="3">
        <v>41518</v>
      </c>
      <c r="F9312" s="3" t="s">
        <v>50</v>
      </c>
      <c r="G9312" s="3" t="s">
        <v>5632</v>
      </c>
      <c r="H9312" s="3" t="s">
        <v>5633</v>
      </c>
      <c r="I9312" s="3" t="s">
        <v>41</v>
      </c>
      <c r="J9312" s="3" t="s">
        <v>27</v>
      </c>
      <c r="K9312" s="3" t="s">
        <v>266</v>
      </c>
      <c r="L9312" s="3" t="s">
        <v>267</v>
      </c>
      <c r="M9312" s="3">
        <v>10024</v>
      </c>
      <c r="N9312" s="3" t="s">
        <v>148</v>
      </c>
      <c r="O9312" s="3" t="s">
        <v>2773</v>
      </c>
      <c r="P9312" s="3" t="s">
        <v>46</v>
      </c>
      <c r="Q9312" s="3" t="s">
        <v>75</v>
      </c>
      <c r="R9312" s="3" t="s">
        <v>2774</v>
      </c>
      <c r="S9312" s="3">
        <v>146.68800000000002</v>
      </c>
      <c r="T9312" s="3">
        <v>8</v>
      </c>
      <c r="U9312" s="3">
        <v>0.2</v>
      </c>
      <c r="V9312" s="3">
        <v>45.839999999999996</v>
      </c>
    </row>
    <row r="9313" spans="1:22" ht="14.25" customHeight="1" x14ac:dyDescent="0.25">
      <c r="A9313" s="3">
        <v>9312</v>
      </c>
      <c r="B9313" s="3" t="s">
        <v>10545</v>
      </c>
      <c r="C9313" s="4">
        <f>YEAR(Table_1[[#This Row],[Order Date]])</f>
        <v>2014</v>
      </c>
      <c r="D9313" s="9">
        <v>41705</v>
      </c>
      <c r="E9313" s="3">
        <v>41711</v>
      </c>
      <c r="F9313" s="3" t="s">
        <v>50</v>
      </c>
      <c r="G9313" s="3" t="s">
        <v>3178</v>
      </c>
      <c r="H9313" s="3" t="s">
        <v>3179</v>
      </c>
      <c r="I9313" s="3" t="s">
        <v>26</v>
      </c>
      <c r="J9313" s="3" t="s">
        <v>27</v>
      </c>
      <c r="K9313" s="3" t="s">
        <v>815</v>
      </c>
      <c r="L9313" s="3" t="s">
        <v>104</v>
      </c>
      <c r="M9313" s="3">
        <v>75220</v>
      </c>
      <c r="N9313" s="3" t="s">
        <v>105</v>
      </c>
      <c r="O9313" s="3" t="s">
        <v>392</v>
      </c>
      <c r="P9313" s="3" t="s">
        <v>46</v>
      </c>
      <c r="Q9313" s="3" t="s">
        <v>47</v>
      </c>
      <c r="R9313" s="3" t="s">
        <v>393</v>
      </c>
      <c r="S9313" s="3">
        <v>4.9280000000000008</v>
      </c>
      <c r="T9313" s="3">
        <v>2</v>
      </c>
      <c r="U9313" s="3">
        <v>0.2</v>
      </c>
      <c r="V9313" s="3">
        <v>1.7247999999999997</v>
      </c>
    </row>
    <row r="9314" spans="1:22" ht="14.25" customHeight="1" x14ac:dyDescent="0.25">
      <c r="A9314" s="3">
        <v>9313</v>
      </c>
      <c r="B9314" s="3" t="s">
        <v>10545</v>
      </c>
      <c r="C9314" s="4">
        <f>YEAR(Table_1[[#This Row],[Order Date]])</f>
        <v>2014</v>
      </c>
      <c r="D9314" s="9">
        <v>41705</v>
      </c>
      <c r="E9314" s="3">
        <v>41711</v>
      </c>
      <c r="F9314" s="3" t="s">
        <v>50</v>
      </c>
      <c r="G9314" s="3" t="s">
        <v>3178</v>
      </c>
      <c r="H9314" s="3" t="s">
        <v>3179</v>
      </c>
      <c r="I9314" s="3" t="s">
        <v>26</v>
      </c>
      <c r="J9314" s="3" t="s">
        <v>27</v>
      </c>
      <c r="K9314" s="3" t="s">
        <v>815</v>
      </c>
      <c r="L9314" s="3" t="s">
        <v>104</v>
      </c>
      <c r="M9314" s="3">
        <v>75220</v>
      </c>
      <c r="N9314" s="3" t="s">
        <v>105</v>
      </c>
      <c r="O9314" s="3" t="s">
        <v>1561</v>
      </c>
      <c r="P9314" s="3" t="s">
        <v>46</v>
      </c>
      <c r="Q9314" s="3" t="s">
        <v>68</v>
      </c>
      <c r="R9314" s="3" t="s">
        <v>1562</v>
      </c>
      <c r="S9314" s="3">
        <v>63.488</v>
      </c>
      <c r="T9314" s="3">
        <v>4</v>
      </c>
      <c r="U9314" s="3">
        <v>0.2</v>
      </c>
      <c r="V9314" s="3">
        <v>4.7616000000000014</v>
      </c>
    </row>
    <row r="9315" spans="1:22" ht="14.25" customHeight="1" x14ac:dyDescent="0.25">
      <c r="A9315" s="3">
        <v>9314</v>
      </c>
      <c r="B9315" s="3" t="s">
        <v>10546</v>
      </c>
      <c r="C9315" s="4">
        <f>YEAR(Table_1[[#This Row],[Order Date]])</f>
        <v>2012</v>
      </c>
      <c r="D9315" s="9">
        <v>41224</v>
      </c>
      <c r="E9315" s="3">
        <v>41224</v>
      </c>
      <c r="F9315" s="3" t="s">
        <v>1290</v>
      </c>
      <c r="G9315" s="3" t="s">
        <v>1033</v>
      </c>
      <c r="H9315" s="3" t="s">
        <v>1034</v>
      </c>
      <c r="I9315" s="3" t="s">
        <v>41</v>
      </c>
      <c r="J9315" s="3" t="s">
        <v>27</v>
      </c>
      <c r="K9315" s="3" t="s">
        <v>880</v>
      </c>
      <c r="L9315" s="3" t="s">
        <v>238</v>
      </c>
      <c r="M9315" s="3">
        <v>48234</v>
      </c>
      <c r="N9315" s="3" t="s">
        <v>105</v>
      </c>
      <c r="O9315" s="3" t="s">
        <v>223</v>
      </c>
      <c r="P9315" s="3" t="s">
        <v>46</v>
      </c>
      <c r="Q9315" s="3" t="s">
        <v>59</v>
      </c>
      <c r="R9315" s="3" t="s">
        <v>224</v>
      </c>
      <c r="S9315" s="3">
        <v>418.32</v>
      </c>
      <c r="T9315" s="3">
        <v>7</v>
      </c>
      <c r="U9315" s="3">
        <v>0</v>
      </c>
      <c r="V9315" s="3">
        <v>117.12960000000004</v>
      </c>
    </row>
    <row r="9316" spans="1:22" ht="14.25" customHeight="1" x14ac:dyDescent="0.25">
      <c r="A9316" s="3">
        <v>9315</v>
      </c>
      <c r="B9316" s="3" t="s">
        <v>10546</v>
      </c>
      <c r="C9316" s="4">
        <f>YEAR(Table_1[[#This Row],[Order Date]])</f>
        <v>2012</v>
      </c>
      <c r="D9316" s="9">
        <v>41224</v>
      </c>
      <c r="E9316" s="3">
        <v>41224</v>
      </c>
      <c r="F9316" s="3" t="s">
        <v>1290</v>
      </c>
      <c r="G9316" s="3" t="s">
        <v>1033</v>
      </c>
      <c r="H9316" s="3" t="s">
        <v>1034</v>
      </c>
      <c r="I9316" s="3" t="s">
        <v>41</v>
      </c>
      <c r="J9316" s="3" t="s">
        <v>27</v>
      </c>
      <c r="K9316" s="3" t="s">
        <v>880</v>
      </c>
      <c r="L9316" s="3" t="s">
        <v>238</v>
      </c>
      <c r="M9316" s="3">
        <v>48234</v>
      </c>
      <c r="N9316" s="3" t="s">
        <v>105</v>
      </c>
      <c r="O9316" s="3" t="s">
        <v>106</v>
      </c>
      <c r="P9316" s="3" t="s">
        <v>46</v>
      </c>
      <c r="Q9316" s="3" t="s">
        <v>78</v>
      </c>
      <c r="R9316" s="3" t="s">
        <v>107</v>
      </c>
      <c r="S9316" s="3">
        <v>123.858</v>
      </c>
      <c r="T9316" s="3">
        <v>2</v>
      </c>
      <c r="U9316" s="3">
        <v>0.1</v>
      </c>
      <c r="V9316" s="3">
        <v>46.790800000000004</v>
      </c>
    </row>
    <row r="9317" spans="1:22" ht="14.25" customHeight="1" x14ac:dyDescent="0.25">
      <c r="A9317" s="3">
        <v>9316</v>
      </c>
      <c r="B9317" s="3" t="s">
        <v>10547</v>
      </c>
      <c r="C9317" s="4">
        <f>YEAR(Table_1[[#This Row],[Order Date]])</f>
        <v>2013</v>
      </c>
      <c r="D9317" s="9">
        <v>41370</v>
      </c>
      <c r="E9317" s="3">
        <v>41374</v>
      </c>
      <c r="F9317" s="3" t="s">
        <v>50</v>
      </c>
      <c r="G9317" s="3" t="s">
        <v>3593</v>
      </c>
      <c r="H9317" s="3" t="s">
        <v>3594</v>
      </c>
      <c r="I9317" s="3" t="s">
        <v>26</v>
      </c>
      <c r="J9317" s="3" t="s">
        <v>27</v>
      </c>
      <c r="K9317" s="3" t="s">
        <v>146</v>
      </c>
      <c r="L9317" s="3" t="s">
        <v>147</v>
      </c>
      <c r="M9317" s="3">
        <v>19140</v>
      </c>
      <c r="N9317" s="3" t="s">
        <v>148</v>
      </c>
      <c r="O9317" s="3" t="s">
        <v>5424</v>
      </c>
      <c r="P9317" s="3" t="s">
        <v>71</v>
      </c>
      <c r="Q9317" s="3" t="s">
        <v>72</v>
      </c>
      <c r="R9317" s="3" t="s">
        <v>5425</v>
      </c>
      <c r="S9317" s="3">
        <v>118.78199999999998</v>
      </c>
      <c r="T9317" s="3">
        <v>3</v>
      </c>
      <c r="U9317" s="3">
        <v>0.4</v>
      </c>
      <c r="V9317" s="3">
        <v>-27.715799999999994</v>
      </c>
    </row>
    <row r="9318" spans="1:22" ht="14.25" customHeight="1" x14ac:dyDescent="0.25">
      <c r="A9318" s="3">
        <v>9317</v>
      </c>
      <c r="B9318" s="3" t="s">
        <v>10547</v>
      </c>
      <c r="C9318" s="4">
        <f>YEAR(Table_1[[#This Row],[Order Date]])</f>
        <v>2013</v>
      </c>
      <c r="D9318" s="9">
        <v>41370</v>
      </c>
      <c r="E9318" s="3">
        <v>41374</v>
      </c>
      <c r="F9318" s="3" t="s">
        <v>50</v>
      </c>
      <c r="G9318" s="3" t="s">
        <v>3593</v>
      </c>
      <c r="H9318" s="3" t="s">
        <v>3594</v>
      </c>
      <c r="I9318" s="3" t="s">
        <v>26</v>
      </c>
      <c r="J9318" s="3" t="s">
        <v>27</v>
      </c>
      <c r="K9318" s="3" t="s">
        <v>146</v>
      </c>
      <c r="L9318" s="3" t="s">
        <v>147</v>
      </c>
      <c r="M9318" s="3">
        <v>19140</v>
      </c>
      <c r="N9318" s="3" t="s">
        <v>148</v>
      </c>
      <c r="O9318" s="3" t="s">
        <v>1065</v>
      </c>
      <c r="P9318" s="3" t="s">
        <v>46</v>
      </c>
      <c r="Q9318" s="3" t="s">
        <v>578</v>
      </c>
      <c r="R9318" s="3" t="s">
        <v>1066</v>
      </c>
      <c r="S9318" s="3">
        <v>769.18400000000008</v>
      </c>
      <c r="T9318" s="3">
        <v>4</v>
      </c>
      <c r="U9318" s="3">
        <v>0.2</v>
      </c>
      <c r="V9318" s="3">
        <v>-163.45159999999996</v>
      </c>
    </row>
    <row r="9319" spans="1:22" ht="14.25" customHeight="1" x14ac:dyDescent="0.25">
      <c r="A9319" s="3">
        <v>9318</v>
      </c>
      <c r="B9319" s="3" t="s">
        <v>10548</v>
      </c>
      <c r="C9319" s="4">
        <f>YEAR(Table_1[[#This Row],[Order Date]])</f>
        <v>2014</v>
      </c>
      <c r="D9319" s="9">
        <v>41692</v>
      </c>
      <c r="E9319" s="3">
        <v>41697</v>
      </c>
      <c r="F9319" s="3" t="s">
        <v>50</v>
      </c>
      <c r="G9319" s="3" t="s">
        <v>508</v>
      </c>
      <c r="H9319" s="3" t="s">
        <v>509</v>
      </c>
      <c r="I9319" s="3" t="s">
        <v>26</v>
      </c>
      <c r="J9319" s="3" t="s">
        <v>27</v>
      </c>
      <c r="K9319" s="3" t="s">
        <v>4214</v>
      </c>
      <c r="L9319" s="3" t="s">
        <v>104</v>
      </c>
      <c r="M9319" s="3">
        <v>75007</v>
      </c>
      <c r="N9319" s="3" t="s">
        <v>105</v>
      </c>
      <c r="O9319" s="3" t="s">
        <v>1315</v>
      </c>
      <c r="P9319" s="3" t="s">
        <v>71</v>
      </c>
      <c r="Q9319" s="3" t="s">
        <v>161</v>
      </c>
      <c r="R9319" s="3" t="s">
        <v>1316</v>
      </c>
      <c r="S9319" s="3">
        <v>47.904000000000003</v>
      </c>
      <c r="T9319" s="3">
        <v>1</v>
      </c>
      <c r="U9319" s="3">
        <v>0.2</v>
      </c>
      <c r="V9319" s="3">
        <v>-2.9940000000000015</v>
      </c>
    </row>
    <row r="9320" spans="1:22" ht="14.25" customHeight="1" x14ac:dyDescent="0.25">
      <c r="A9320" s="3">
        <v>9319</v>
      </c>
      <c r="B9320" s="3" t="s">
        <v>10549</v>
      </c>
      <c r="C9320" s="4">
        <f>YEAR(Table_1[[#This Row],[Order Date]])</f>
        <v>2014</v>
      </c>
      <c r="D9320" s="9">
        <v>41841</v>
      </c>
      <c r="E9320" s="3">
        <v>41846</v>
      </c>
      <c r="F9320" s="3" t="s">
        <v>50</v>
      </c>
      <c r="G9320" s="3" t="s">
        <v>2140</v>
      </c>
      <c r="H9320" s="3" t="s">
        <v>2141</v>
      </c>
      <c r="I9320" s="3" t="s">
        <v>41</v>
      </c>
      <c r="J9320" s="3" t="s">
        <v>27</v>
      </c>
      <c r="K9320" s="3" t="s">
        <v>266</v>
      </c>
      <c r="L9320" s="3" t="s">
        <v>267</v>
      </c>
      <c r="M9320" s="3">
        <v>10009</v>
      </c>
      <c r="N9320" s="3" t="s">
        <v>148</v>
      </c>
      <c r="O9320" s="3" t="s">
        <v>2247</v>
      </c>
      <c r="P9320" s="3" t="s">
        <v>46</v>
      </c>
      <c r="Q9320" s="3" t="s">
        <v>90</v>
      </c>
      <c r="R9320" s="3" t="s">
        <v>2248</v>
      </c>
      <c r="S9320" s="3">
        <v>13.36</v>
      </c>
      <c r="T9320" s="3">
        <v>2</v>
      </c>
      <c r="U9320" s="3">
        <v>0</v>
      </c>
      <c r="V9320" s="3">
        <v>6.4127999999999998</v>
      </c>
    </row>
    <row r="9321" spans="1:22" ht="14.25" customHeight="1" x14ac:dyDescent="0.25">
      <c r="A9321" s="3">
        <v>9320</v>
      </c>
      <c r="B9321" s="3" t="s">
        <v>10549</v>
      </c>
      <c r="C9321" s="4">
        <f>YEAR(Table_1[[#This Row],[Order Date]])</f>
        <v>2014</v>
      </c>
      <c r="D9321" s="9">
        <v>41841</v>
      </c>
      <c r="E9321" s="3">
        <v>41846</v>
      </c>
      <c r="F9321" s="3" t="s">
        <v>50</v>
      </c>
      <c r="G9321" s="3" t="s">
        <v>2140</v>
      </c>
      <c r="H9321" s="3" t="s">
        <v>2141</v>
      </c>
      <c r="I9321" s="3" t="s">
        <v>41</v>
      </c>
      <c r="J9321" s="3" t="s">
        <v>27</v>
      </c>
      <c r="K9321" s="3" t="s">
        <v>266</v>
      </c>
      <c r="L9321" s="3" t="s">
        <v>267</v>
      </c>
      <c r="M9321" s="3">
        <v>10009</v>
      </c>
      <c r="N9321" s="3" t="s">
        <v>148</v>
      </c>
      <c r="O9321" s="3" t="s">
        <v>10550</v>
      </c>
      <c r="P9321" s="3" t="s">
        <v>32</v>
      </c>
      <c r="Q9321" s="3" t="s">
        <v>36</v>
      </c>
      <c r="R9321" s="3" t="s">
        <v>10551</v>
      </c>
      <c r="S9321" s="3">
        <v>163.76400000000001</v>
      </c>
      <c r="T9321" s="3">
        <v>2</v>
      </c>
      <c r="U9321" s="3">
        <v>0.1</v>
      </c>
      <c r="V9321" s="3">
        <v>25.474399999999999</v>
      </c>
    </row>
    <row r="9322" spans="1:22" ht="14.25" customHeight="1" x14ac:dyDescent="0.25">
      <c r="A9322" s="3">
        <v>9321</v>
      </c>
      <c r="B9322" s="3" t="s">
        <v>10549</v>
      </c>
      <c r="C9322" s="4">
        <f>YEAR(Table_1[[#This Row],[Order Date]])</f>
        <v>2014</v>
      </c>
      <c r="D9322" s="9">
        <v>41841</v>
      </c>
      <c r="E9322" s="3">
        <v>41846</v>
      </c>
      <c r="F9322" s="3" t="s">
        <v>50</v>
      </c>
      <c r="G9322" s="3" t="s">
        <v>2140</v>
      </c>
      <c r="H9322" s="3" t="s">
        <v>2141</v>
      </c>
      <c r="I9322" s="3" t="s">
        <v>41</v>
      </c>
      <c r="J9322" s="3" t="s">
        <v>27</v>
      </c>
      <c r="K9322" s="3" t="s">
        <v>266</v>
      </c>
      <c r="L9322" s="3" t="s">
        <v>267</v>
      </c>
      <c r="M9322" s="3">
        <v>10009</v>
      </c>
      <c r="N9322" s="3" t="s">
        <v>148</v>
      </c>
      <c r="O9322" s="3" t="s">
        <v>8503</v>
      </c>
      <c r="P9322" s="3" t="s">
        <v>32</v>
      </c>
      <c r="Q9322" s="3" t="s">
        <v>65</v>
      </c>
      <c r="R9322" s="3" t="s">
        <v>8504</v>
      </c>
      <c r="S9322" s="3">
        <v>183.92</v>
      </c>
      <c r="T9322" s="3">
        <v>4</v>
      </c>
      <c r="U9322" s="3">
        <v>0</v>
      </c>
      <c r="V9322" s="3">
        <v>31.266399999999976</v>
      </c>
    </row>
    <row r="9323" spans="1:22" ht="14.25" customHeight="1" x14ac:dyDescent="0.25">
      <c r="A9323" s="3">
        <v>9322</v>
      </c>
      <c r="B9323" s="3" t="s">
        <v>10552</v>
      </c>
      <c r="C9323" s="4">
        <f>YEAR(Table_1[[#This Row],[Order Date]])</f>
        <v>2013</v>
      </c>
      <c r="D9323" s="9">
        <v>41583</v>
      </c>
      <c r="E9323" s="3">
        <v>41587</v>
      </c>
      <c r="F9323" s="3" t="s">
        <v>50</v>
      </c>
      <c r="G9323" s="3" t="s">
        <v>2698</v>
      </c>
      <c r="H9323" s="3" t="s">
        <v>2699</v>
      </c>
      <c r="I9323" s="3" t="s">
        <v>26</v>
      </c>
      <c r="J9323" s="3" t="s">
        <v>27</v>
      </c>
      <c r="K9323" s="3" t="s">
        <v>184</v>
      </c>
      <c r="L9323" s="3" t="s">
        <v>104</v>
      </c>
      <c r="M9323" s="3">
        <v>77041</v>
      </c>
      <c r="N9323" s="3" t="s">
        <v>105</v>
      </c>
      <c r="O9323" s="3" t="s">
        <v>6158</v>
      </c>
      <c r="P9323" s="3" t="s">
        <v>32</v>
      </c>
      <c r="Q9323" s="3" t="s">
        <v>65</v>
      </c>
      <c r="R9323" s="3" t="s">
        <v>6159</v>
      </c>
      <c r="S9323" s="3">
        <v>11.376000000000001</v>
      </c>
      <c r="T9323" s="3">
        <v>3</v>
      </c>
      <c r="U9323" s="3">
        <v>0.6</v>
      </c>
      <c r="V9323" s="3">
        <v>-5.6879999999999988</v>
      </c>
    </row>
    <row r="9324" spans="1:22" ht="14.25" customHeight="1" x14ac:dyDescent="0.25">
      <c r="A9324" s="3">
        <v>9323</v>
      </c>
      <c r="B9324" s="3" t="s">
        <v>10552</v>
      </c>
      <c r="C9324" s="4">
        <f>YEAR(Table_1[[#This Row],[Order Date]])</f>
        <v>2013</v>
      </c>
      <c r="D9324" s="9">
        <v>41583</v>
      </c>
      <c r="E9324" s="3">
        <v>41587</v>
      </c>
      <c r="F9324" s="3" t="s">
        <v>50</v>
      </c>
      <c r="G9324" s="3" t="s">
        <v>2698</v>
      </c>
      <c r="H9324" s="3" t="s">
        <v>2699</v>
      </c>
      <c r="I9324" s="3" t="s">
        <v>26</v>
      </c>
      <c r="J9324" s="3" t="s">
        <v>27</v>
      </c>
      <c r="K9324" s="3" t="s">
        <v>184</v>
      </c>
      <c r="L9324" s="3" t="s">
        <v>104</v>
      </c>
      <c r="M9324" s="3">
        <v>77041</v>
      </c>
      <c r="N9324" s="3" t="s">
        <v>105</v>
      </c>
      <c r="O9324" s="3" t="s">
        <v>1858</v>
      </c>
      <c r="P9324" s="3" t="s">
        <v>32</v>
      </c>
      <c r="Q9324" s="3" t="s">
        <v>65</v>
      </c>
      <c r="R9324" s="3" t="s">
        <v>1859</v>
      </c>
      <c r="S9324" s="3">
        <v>66.112000000000009</v>
      </c>
      <c r="T9324" s="3">
        <v>4</v>
      </c>
      <c r="U9324" s="3">
        <v>0.6</v>
      </c>
      <c r="V9324" s="3">
        <v>-84.292799999999986</v>
      </c>
    </row>
    <row r="9325" spans="1:22" ht="14.25" customHeight="1" x14ac:dyDescent="0.25">
      <c r="A9325" s="3">
        <v>9324</v>
      </c>
      <c r="B9325" s="3" t="s">
        <v>10553</v>
      </c>
      <c r="C9325" s="4">
        <f>YEAR(Table_1[[#This Row],[Order Date]])</f>
        <v>2014</v>
      </c>
      <c r="D9325" s="9">
        <v>41906</v>
      </c>
      <c r="E9325" s="3">
        <v>41912</v>
      </c>
      <c r="F9325" s="3" t="s">
        <v>50</v>
      </c>
      <c r="G9325" s="3" t="s">
        <v>4743</v>
      </c>
      <c r="H9325" s="3" t="s">
        <v>4744</v>
      </c>
      <c r="I9325" s="3" t="s">
        <v>26</v>
      </c>
      <c r="J9325" s="3" t="s">
        <v>27</v>
      </c>
      <c r="K9325" s="3" t="s">
        <v>42</v>
      </c>
      <c r="L9325" s="3" t="s">
        <v>43</v>
      </c>
      <c r="M9325" s="3">
        <v>90036</v>
      </c>
      <c r="N9325" s="3" t="s">
        <v>44</v>
      </c>
      <c r="O9325" s="3" t="s">
        <v>3733</v>
      </c>
      <c r="P9325" s="3" t="s">
        <v>46</v>
      </c>
      <c r="Q9325" s="3" t="s">
        <v>90</v>
      </c>
      <c r="R9325" s="3" t="s">
        <v>3734</v>
      </c>
      <c r="S9325" s="3">
        <v>211.04</v>
      </c>
      <c r="T9325" s="3">
        <v>8</v>
      </c>
      <c r="U9325" s="3">
        <v>0</v>
      </c>
      <c r="V9325" s="3">
        <v>97.078399999999988</v>
      </c>
    </row>
    <row r="9326" spans="1:22" ht="14.25" customHeight="1" x14ac:dyDescent="0.25">
      <c r="A9326" s="3">
        <v>9325</v>
      </c>
      <c r="B9326" s="3" t="s">
        <v>10553</v>
      </c>
      <c r="C9326" s="4">
        <f>YEAR(Table_1[[#This Row],[Order Date]])</f>
        <v>2014</v>
      </c>
      <c r="D9326" s="9">
        <v>41906</v>
      </c>
      <c r="E9326" s="3">
        <v>41912</v>
      </c>
      <c r="F9326" s="3" t="s">
        <v>50</v>
      </c>
      <c r="G9326" s="3" t="s">
        <v>4743</v>
      </c>
      <c r="H9326" s="3" t="s">
        <v>4744</v>
      </c>
      <c r="I9326" s="3" t="s">
        <v>26</v>
      </c>
      <c r="J9326" s="3" t="s">
        <v>27</v>
      </c>
      <c r="K9326" s="3" t="s">
        <v>42</v>
      </c>
      <c r="L9326" s="3" t="s">
        <v>43</v>
      </c>
      <c r="M9326" s="3">
        <v>90036</v>
      </c>
      <c r="N9326" s="3" t="s">
        <v>44</v>
      </c>
      <c r="O9326" s="3" t="s">
        <v>3400</v>
      </c>
      <c r="P9326" s="3" t="s">
        <v>32</v>
      </c>
      <c r="Q9326" s="3" t="s">
        <v>36</v>
      </c>
      <c r="R9326" s="3" t="s">
        <v>3401</v>
      </c>
      <c r="S9326" s="3">
        <v>594.81600000000003</v>
      </c>
      <c r="T9326" s="3">
        <v>2</v>
      </c>
      <c r="U9326" s="3">
        <v>0.2</v>
      </c>
      <c r="V9326" s="3">
        <v>59.481600000000014</v>
      </c>
    </row>
    <row r="9327" spans="1:22" ht="14.25" customHeight="1" x14ac:dyDescent="0.25">
      <c r="A9327" s="3">
        <v>9326</v>
      </c>
      <c r="B9327" s="3" t="s">
        <v>10553</v>
      </c>
      <c r="C9327" s="4">
        <f>YEAR(Table_1[[#This Row],[Order Date]])</f>
        <v>2014</v>
      </c>
      <c r="D9327" s="9">
        <v>41906</v>
      </c>
      <c r="E9327" s="3">
        <v>41912</v>
      </c>
      <c r="F9327" s="3" t="s">
        <v>50</v>
      </c>
      <c r="G9327" s="3" t="s">
        <v>4743</v>
      </c>
      <c r="H9327" s="3" t="s">
        <v>4744</v>
      </c>
      <c r="I9327" s="3" t="s">
        <v>26</v>
      </c>
      <c r="J9327" s="3" t="s">
        <v>27</v>
      </c>
      <c r="K9327" s="3" t="s">
        <v>42</v>
      </c>
      <c r="L9327" s="3" t="s">
        <v>43</v>
      </c>
      <c r="M9327" s="3">
        <v>90036</v>
      </c>
      <c r="N9327" s="3" t="s">
        <v>44</v>
      </c>
      <c r="O9327" s="3" t="s">
        <v>3917</v>
      </c>
      <c r="P9327" s="3" t="s">
        <v>46</v>
      </c>
      <c r="Q9327" s="3" t="s">
        <v>75</v>
      </c>
      <c r="R9327" s="3" t="s">
        <v>3918</v>
      </c>
      <c r="S9327" s="3">
        <v>72.960000000000008</v>
      </c>
      <c r="T9327" s="3">
        <v>3</v>
      </c>
      <c r="U9327" s="3">
        <v>0.2</v>
      </c>
      <c r="V9327" s="3">
        <v>23.711999999999996</v>
      </c>
    </row>
    <row r="9328" spans="1:22" ht="14.25" customHeight="1" x14ac:dyDescent="0.25">
      <c r="A9328" s="3">
        <v>9327</v>
      </c>
      <c r="B9328" s="3" t="s">
        <v>10554</v>
      </c>
      <c r="C9328" s="4">
        <f>YEAR(Table_1[[#This Row],[Order Date]])</f>
        <v>2014</v>
      </c>
      <c r="D9328" s="9">
        <v>41890</v>
      </c>
      <c r="E9328" s="3">
        <v>41893</v>
      </c>
      <c r="F9328" s="3" t="s">
        <v>188</v>
      </c>
      <c r="G9328" s="3" t="s">
        <v>3528</v>
      </c>
      <c r="H9328" s="3" t="s">
        <v>3529</v>
      </c>
      <c r="I9328" s="3" t="s">
        <v>26</v>
      </c>
      <c r="J9328" s="3" t="s">
        <v>27</v>
      </c>
      <c r="K9328" s="3" t="s">
        <v>2534</v>
      </c>
      <c r="L9328" s="3" t="s">
        <v>96</v>
      </c>
      <c r="M9328" s="3">
        <v>98026</v>
      </c>
      <c r="N9328" s="3" t="s">
        <v>44</v>
      </c>
      <c r="O9328" s="3" t="s">
        <v>7434</v>
      </c>
      <c r="P9328" s="3" t="s">
        <v>32</v>
      </c>
      <c r="Q9328" s="3" t="s">
        <v>65</v>
      </c>
      <c r="R9328" s="3" t="s">
        <v>7435</v>
      </c>
      <c r="S9328" s="3">
        <v>80.959999999999994</v>
      </c>
      <c r="T9328" s="3">
        <v>4</v>
      </c>
      <c r="U9328" s="3">
        <v>0</v>
      </c>
      <c r="V9328" s="3">
        <v>34.812800000000003</v>
      </c>
    </row>
    <row r="9329" spans="1:22" ht="14.25" customHeight="1" x14ac:dyDescent="0.25">
      <c r="A9329" s="3">
        <v>9328</v>
      </c>
      <c r="B9329" s="3" t="s">
        <v>10554</v>
      </c>
      <c r="C9329" s="4">
        <f>YEAR(Table_1[[#This Row],[Order Date]])</f>
        <v>2014</v>
      </c>
      <c r="D9329" s="9">
        <v>41890</v>
      </c>
      <c r="E9329" s="3">
        <v>41893</v>
      </c>
      <c r="F9329" s="3" t="s">
        <v>188</v>
      </c>
      <c r="G9329" s="3" t="s">
        <v>3528</v>
      </c>
      <c r="H9329" s="3" t="s">
        <v>3529</v>
      </c>
      <c r="I9329" s="3" t="s">
        <v>26</v>
      </c>
      <c r="J9329" s="3" t="s">
        <v>27</v>
      </c>
      <c r="K9329" s="3" t="s">
        <v>2534</v>
      </c>
      <c r="L9329" s="3" t="s">
        <v>96</v>
      </c>
      <c r="M9329" s="3">
        <v>98026</v>
      </c>
      <c r="N9329" s="3" t="s">
        <v>44</v>
      </c>
      <c r="O9329" s="3" t="s">
        <v>82</v>
      </c>
      <c r="P9329" s="3" t="s">
        <v>71</v>
      </c>
      <c r="Q9329" s="3" t="s">
        <v>72</v>
      </c>
      <c r="R9329" s="3" t="s">
        <v>83</v>
      </c>
      <c r="S9329" s="3">
        <v>455.71199999999999</v>
      </c>
      <c r="T9329" s="3">
        <v>2</v>
      </c>
      <c r="U9329" s="3">
        <v>0.2</v>
      </c>
      <c r="V9329" s="3">
        <v>34.178400000000011</v>
      </c>
    </row>
    <row r="9330" spans="1:22" ht="14.25" customHeight="1" x14ac:dyDescent="0.25">
      <c r="A9330" s="3">
        <v>9329</v>
      </c>
      <c r="B9330" s="3" t="s">
        <v>10554</v>
      </c>
      <c r="C9330" s="4">
        <f>YEAR(Table_1[[#This Row],[Order Date]])</f>
        <v>2014</v>
      </c>
      <c r="D9330" s="9">
        <v>41890</v>
      </c>
      <c r="E9330" s="3">
        <v>41893</v>
      </c>
      <c r="F9330" s="3" t="s">
        <v>188</v>
      </c>
      <c r="G9330" s="3" t="s">
        <v>3528</v>
      </c>
      <c r="H9330" s="3" t="s">
        <v>3529</v>
      </c>
      <c r="I9330" s="3" t="s">
        <v>26</v>
      </c>
      <c r="J9330" s="3" t="s">
        <v>27</v>
      </c>
      <c r="K9330" s="3" t="s">
        <v>2534</v>
      </c>
      <c r="L9330" s="3" t="s">
        <v>96</v>
      </c>
      <c r="M9330" s="3">
        <v>98026</v>
      </c>
      <c r="N9330" s="3" t="s">
        <v>44</v>
      </c>
      <c r="O9330" s="3" t="s">
        <v>6389</v>
      </c>
      <c r="P9330" s="3" t="s">
        <v>46</v>
      </c>
      <c r="Q9330" s="3" t="s">
        <v>68</v>
      </c>
      <c r="R9330" s="3" t="s">
        <v>6390</v>
      </c>
      <c r="S9330" s="3">
        <v>25.98</v>
      </c>
      <c r="T9330" s="3">
        <v>1</v>
      </c>
      <c r="U9330" s="3">
        <v>0</v>
      </c>
      <c r="V9330" s="3">
        <v>7.2744</v>
      </c>
    </row>
    <row r="9331" spans="1:22" ht="14.25" customHeight="1" x14ac:dyDescent="0.25">
      <c r="A9331" s="3">
        <v>9330</v>
      </c>
      <c r="B9331" s="3" t="s">
        <v>10555</v>
      </c>
      <c r="C9331" s="4">
        <f>YEAR(Table_1[[#This Row],[Order Date]])</f>
        <v>2012</v>
      </c>
      <c r="D9331" s="9">
        <v>41241</v>
      </c>
      <c r="E9331" s="3">
        <v>41243</v>
      </c>
      <c r="F9331" s="3" t="s">
        <v>188</v>
      </c>
      <c r="G9331" s="3" t="s">
        <v>1887</v>
      </c>
      <c r="H9331" s="3" t="s">
        <v>1888</v>
      </c>
      <c r="I9331" s="3" t="s">
        <v>26</v>
      </c>
      <c r="J9331" s="3" t="s">
        <v>27</v>
      </c>
      <c r="K9331" s="3" t="s">
        <v>127</v>
      </c>
      <c r="L9331" s="3" t="s">
        <v>43</v>
      </c>
      <c r="M9331" s="3">
        <v>94110</v>
      </c>
      <c r="N9331" s="3" t="s">
        <v>44</v>
      </c>
      <c r="O9331" s="3" t="s">
        <v>7211</v>
      </c>
      <c r="P9331" s="3" t="s">
        <v>46</v>
      </c>
      <c r="Q9331" s="3" t="s">
        <v>78</v>
      </c>
      <c r="R9331" s="3" t="s">
        <v>7212</v>
      </c>
      <c r="S9331" s="3">
        <v>45.28</v>
      </c>
      <c r="T9331" s="3">
        <v>4</v>
      </c>
      <c r="U9331" s="3">
        <v>0</v>
      </c>
      <c r="V9331" s="3">
        <v>15.395199999999999</v>
      </c>
    </row>
    <row r="9332" spans="1:22" ht="14.25" customHeight="1" x14ac:dyDescent="0.25">
      <c r="A9332" s="3">
        <v>9331</v>
      </c>
      <c r="B9332" s="3" t="s">
        <v>10556</v>
      </c>
      <c r="C9332" s="4">
        <f>YEAR(Table_1[[#This Row],[Order Date]])</f>
        <v>2012</v>
      </c>
      <c r="D9332" s="9">
        <v>41225</v>
      </c>
      <c r="E9332" s="3">
        <v>41231</v>
      </c>
      <c r="F9332" s="3" t="s">
        <v>50</v>
      </c>
      <c r="G9332" s="3" t="s">
        <v>6335</v>
      </c>
      <c r="H9332" s="3" t="s">
        <v>6336</v>
      </c>
      <c r="I9332" s="3" t="s">
        <v>26</v>
      </c>
      <c r="J9332" s="3" t="s">
        <v>27</v>
      </c>
      <c r="K9332" s="3" t="s">
        <v>266</v>
      </c>
      <c r="L9332" s="3" t="s">
        <v>267</v>
      </c>
      <c r="M9332" s="3">
        <v>10035</v>
      </c>
      <c r="N9332" s="3" t="s">
        <v>148</v>
      </c>
      <c r="O9332" s="3" t="s">
        <v>3270</v>
      </c>
      <c r="P9332" s="3" t="s">
        <v>46</v>
      </c>
      <c r="Q9332" s="3" t="s">
        <v>173</v>
      </c>
      <c r="R9332" s="3" t="s">
        <v>186</v>
      </c>
      <c r="S9332" s="3">
        <v>15.56</v>
      </c>
      <c r="T9332" s="3">
        <v>2</v>
      </c>
      <c r="U9332" s="3">
        <v>0</v>
      </c>
      <c r="V9332" s="3">
        <v>7.3132000000000001</v>
      </c>
    </row>
    <row r="9333" spans="1:22" ht="14.25" customHeight="1" x14ac:dyDescent="0.25">
      <c r="A9333" s="3">
        <v>9332</v>
      </c>
      <c r="B9333" s="3" t="s">
        <v>10557</v>
      </c>
      <c r="C9333" s="4">
        <f>YEAR(Table_1[[#This Row],[Order Date]])</f>
        <v>2013</v>
      </c>
      <c r="D9333" s="9">
        <v>41547</v>
      </c>
      <c r="E9333" s="3">
        <v>41551</v>
      </c>
      <c r="F9333" s="3" t="s">
        <v>50</v>
      </c>
      <c r="G9333" s="3" t="s">
        <v>220</v>
      </c>
      <c r="H9333" s="3" t="s">
        <v>221</v>
      </c>
      <c r="I9333" s="3" t="s">
        <v>41</v>
      </c>
      <c r="J9333" s="3" t="s">
        <v>27</v>
      </c>
      <c r="K9333" s="3" t="s">
        <v>318</v>
      </c>
      <c r="L9333" s="3" t="s">
        <v>420</v>
      </c>
      <c r="M9333" s="3">
        <v>97477</v>
      </c>
      <c r="N9333" s="3" t="s">
        <v>44</v>
      </c>
      <c r="O9333" s="3" t="s">
        <v>4464</v>
      </c>
      <c r="P9333" s="3" t="s">
        <v>71</v>
      </c>
      <c r="Q9333" s="3" t="s">
        <v>72</v>
      </c>
      <c r="R9333" s="3" t="s">
        <v>4465</v>
      </c>
      <c r="S9333" s="3">
        <v>859.2</v>
      </c>
      <c r="T9333" s="3">
        <v>3</v>
      </c>
      <c r="U9333" s="3">
        <v>0.2</v>
      </c>
      <c r="V9333" s="3">
        <v>75.180000000000064</v>
      </c>
    </row>
    <row r="9334" spans="1:22" ht="14.25" customHeight="1" x14ac:dyDescent="0.25">
      <c r="A9334" s="3">
        <v>9333</v>
      </c>
      <c r="B9334" s="3" t="s">
        <v>10558</v>
      </c>
      <c r="C9334" s="4">
        <f>YEAR(Table_1[[#This Row],[Order Date]])</f>
        <v>2014</v>
      </c>
      <c r="D9334" s="9">
        <v>41894</v>
      </c>
      <c r="E9334" s="3">
        <v>41896</v>
      </c>
      <c r="F9334" s="3" t="s">
        <v>23</v>
      </c>
      <c r="G9334" s="3" t="s">
        <v>7946</v>
      </c>
      <c r="H9334" s="3" t="s">
        <v>7947</v>
      </c>
      <c r="I9334" s="3" t="s">
        <v>26</v>
      </c>
      <c r="J9334" s="3" t="s">
        <v>27</v>
      </c>
      <c r="K9334" s="3" t="s">
        <v>7970</v>
      </c>
      <c r="L9334" s="3" t="s">
        <v>29</v>
      </c>
      <c r="M9334" s="3">
        <v>40324</v>
      </c>
      <c r="N9334" s="3" t="s">
        <v>30</v>
      </c>
      <c r="O9334" s="3" t="s">
        <v>1607</v>
      </c>
      <c r="P9334" s="3" t="s">
        <v>46</v>
      </c>
      <c r="Q9334" s="3" t="s">
        <v>78</v>
      </c>
      <c r="R9334" s="3" t="s">
        <v>1608</v>
      </c>
      <c r="S9334" s="3">
        <v>195.68</v>
      </c>
      <c r="T9334" s="3">
        <v>4</v>
      </c>
      <c r="U9334" s="3">
        <v>0</v>
      </c>
      <c r="V9334" s="3">
        <v>50.876800000000003</v>
      </c>
    </row>
    <row r="9335" spans="1:22" ht="14.25" customHeight="1" x14ac:dyDescent="0.25">
      <c r="A9335" s="3">
        <v>9334</v>
      </c>
      <c r="B9335" s="3" t="s">
        <v>10558</v>
      </c>
      <c r="C9335" s="4">
        <f>YEAR(Table_1[[#This Row],[Order Date]])</f>
        <v>2014</v>
      </c>
      <c r="D9335" s="9">
        <v>41894</v>
      </c>
      <c r="E9335" s="3">
        <v>41896</v>
      </c>
      <c r="F9335" s="3" t="s">
        <v>23</v>
      </c>
      <c r="G9335" s="3" t="s">
        <v>7946</v>
      </c>
      <c r="H9335" s="3" t="s">
        <v>7947</v>
      </c>
      <c r="I9335" s="3" t="s">
        <v>26</v>
      </c>
      <c r="J9335" s="3" t="s">
        <v>27</v>
      </c>
      <c r="K9335" s="3" t="s">
        <v>7970</v>
      </c>
      <c r="L9335" s="3" t="s">
        <v>29</v>
      </c>
      <c r="M9335" s="3">
        <v>40324</v>
      </c>
      <c r="N9335" s="3" t="s">
        <v>30</v>
      </c>
      <c r="O9335" s="3" t="s">
        <v>4187</v>
      </c>
      <c r="P9335" s="3" t="s">
        <v>46</v>
      </c>
      <c r="Q9335" s="3" t="s">
        <v>269</v>
      </c>
      <c r="R9335" s="3" t="s">
        <v>4188</v>
      </c>
      <c r="S9335" s="3">
        <v>14.2</v>
      </c>
      <c r="T9335" s="3">
        <v>4</v>
      </c>
      <c r="U9335" s="3">
        <v>0</v>
      </c>
      <c r="V9335" s="3">
        <v>6.6739999999999995</v>
      </c>
    </row>
    <row r="9336" spans="1:22" ht="14.25" customHeight="1" x14ac:dyDescent="0.25">
      <c r="A9336" s="3">
        <v>9335</v>
      </c>
      <c r="B9336" s="3" t="s">
        <v>10559</v>
      </c>
      <c r="C9336" s="4">
        <f>YEAR(Table_1[[#This Row],[Order Date]])</f>
        <v>2014</v>
      </c>
      <c r="D9336" s="9">
        <v>41761</v>
      </c>
      <c r="E9336" s="3">
        <v>41762</v>
      </c>
      <c r="F9336" s="3" t="s">
        <v>188</v>
      </c>
      <c r="G9336" s="3" t="s">
        <v>1308</v>
      </c>
      <c r="H9336" s="3" t="s">
        <v>1309</v>
      </c>
      <c r="I9336" s="3" t="s">
        <v>26</v>
      </c>
      <c r="J9336" s="3" t="s">
        <v>27</v>
      </c>
      <c r="K9336" s="3" t="s">
        <v>3405</v>
      </c>
      <c r="L9336" s="3" t="s">
        <v>54</v>
      </c>
      <c r="M9336" s="3">
        <v>33065</v>
      </c>
      <c r="N9336" s="3" t="s">
        <v>30</v>
      </c>
      <c r="O9336" s="3" t="s">
        <v>31</v>
      </c>
      <c r="P9336" s="3" t="s">
        <v>32</v>
      </c>
      <c r="Q9336" s="3" t="s">
        <v>33</v>
      </c>
      <c r="R9336" s="3" t="s">
        <v>34</v>
      </c>
      <c r="S9336" s="3">
        <v>314.35199999999998</v>
      </c>
      <c r="T9336" s="3">
        <v>3</v>
      </c>
      <c r="U9336" s="3">
        <v>0.2</v>
      </c>
      <c r="V9336" s="3">
        <v>-15.71759999999999</v>
      </c>
    </row>
    <row r="9337" spans="1:22" ht="14.25" customHeight="1" x14ac:dyDescent="0.25">
      <c r="A9337" s="3">
        <v>9336</v>
      </c>
      <c r="B9337" s="3" t="s">
        <v>10559</v>
      </c>
      <c r="C9337" s="4">
        <f>YEAR(Table_1[[#This Row],[Order Date]])</f>
        <v>2014</v>
      </c>
      <c r="D9337" s="9">
        <v>41761</v>
      </c>
      <c r="E9337" s="3">
        <v>41762</v>
      </c>
      <c r="F9337" s="3" t="s">
        <v>188</v>
      </c>
      <c r="G9337" s="3" t="s">
        <v>1308</v>
      </c>
      <c r="H9337" s="3" t="s">
        <v>1309</v>
      </c>
      <c r="I9337" s="3" t="s">
        <v>26</v>
      </c>
      <c r="J9337" s="3" t="s">
        <v>27</v>
      </c>
      <c r="K9337" s="3" t="s">
        <v>3405</v>
      </c>
      <c r="L9337" s="3" t="s">
        <v>54</v>
      </c>
      <c r="M9337" s="3">
        <v>33065</v>
      </c>
      <c r="N9337" s="3" t="s">
        <v>30</v>
      </c>
      <c r="O9337" s="3" t="s">
        <v>6836</v>
      </c>
      <c r="P9337" s="3" t="s">
        <v>46</v>
      </c>
      <c r="Q9337" s="3" t="s">
        <v>47</v>
      </c>
      <c r="R9337" s="3" t="s">
        <v>6837</v>
      </c>
      <c r="S9337" s="3">
        <v>4.6079999999999997</v>
      </c>
      <c r="T9337" s="3">
        <v>2</v>
      </c>
      <c r="U9337" s="3">
        <v>0.2</v>
      </c>
      <c r="V9337" s="3">
        <v>1.4975999999999996</v>
      </c>
    </row>
    <row r="9338" spans="1:22" ht="14.25" customHeight="1" x14ac:dyDescent="0.25">
      <c r="A9338" s="3">
        <v>9337</v>
      </c>
      <c r="B9338" s="3" t="s">
        <v>10560</v>
      </c>
      <c r="C9338" s="4">
        <f>YEAR(Table_1[[#This Row],[Order Date]])</f>
        <v>2014</v>
      </c>
      <c r="D9338" s="9">
        <v>41899</v>
      </c>
      <c r="E9338" s="3">
        <v>41903</v>
      </c>
      <c r="F9338" s="3" t="s">
        <v>50</v>
      </c>
      <c r="G9338" s="3" t="s">
        <v>3197</v>
      </c>
      <c r="H9338" s="3" t="s">
        <v>3198</v>
      </c>
      <c r="I9338" s="3" t="s">
        <v>41</v>
      </c>
      <c r="J9338" s="3" t="s">
        <v>27</v>
      </c>
      <c r="K9338" s="3" t="s">
        <v>127</v>
      </c>
      <c r="L9338" s="3" t="s">
        <v>43</v>
      </c>
      <c r="M9338" s="3">
        <v>94110</v>
      </c>
      <c r="N9338" s="3" t="s">
        <v>44</v>
      </c>
      <c r="O9338" s="3" t="s">
        <v>499</v>
      </c>
      <c r="P9338" s="3" t="s">
        <v>46</v>
      </c>
      <c r="Q9338" s="3" t="s">
        <v>269</v>
      </c>
      <c r="R9338" s="3" t="s">
        <v>500</v>
      </c>
      <c r="S9338" s="3">
        <v>17.899999999999999</v>
      </c>
      <c r="T9338" s="3">
        <v>5</v>
      </c>
      <c r="U9338" s="3">
        <v>0</v>
      </c>
      <c r="V9338" s="3">
        <v>8.7710000000000008</v>
      </c>
    </row>
    <row r="9339" spans="1:22" ht="14.25" customHeight="1" x14ac:dyDescent="0.25">
      <c r="A9339" s="3">
        <v>9338</v>
      </c>
      <c r="B9339" s="3" t="s">
        <v>10561</v>
      </c>
      <c r="C9339" s="4">
        <f>YEAR(Table_1[[#This Row],[Order Date]])</f>
        <v>2011</v>
      </c>
      <c r="D9339" s="9">
        <v>40835</v>
      </c>
      <c r="E9339" s="3">
        <v>40838</v>
      </c>
      <c r="F9339" s="3" t="s">
        <v>23</v>
      </c>
      <c r="G9339" s="3" t="s">
        <v>2853</v>
      </c>
      <c r="H9339" s="3" t="s">
        <v>2854</v>
      </c>
      <c r="I9339" s="3" t="s">
        <v>41</v>
      </c>
      <c r="J9339" s="3" t="s">
        <v>27</v>
      </c>
      <c r="K9339" s="3" t="s">
        <v>127</v>
      </c>
      <c r="L9339" s="3" t="s">
        <v>43</v>
      </c>
      <c r="M9339" s="3">
        <v>94110</v>
      </c>
      <c r="N9339" s="3" t="s">
        <v>44</v>
      </c>
      <c r="O9339" s="3" t="s">
        <v>5744</v>
      </c>
      <c r="P9339" s="3" t="s">
        <v>46</v>
      </c>
      <c r="Q9339" s="3" t="s">
        <v>75</v>
      </c>
      <c r="R9339" s="3" t="s">
        <v>5745</v>
      </c>
      <c r="S9339" s="3">
        <v>2.9920000000000004</v>
      </c>
      <c r="T9339" s="3">
        <v>1</v>
      </c>
      <c r="U9339" s="3">
        <v>0.2</v>
      </c>
      <c r="V9339" s="3">
        <v>1.1219999999999999</v>
      </c>
    </row>
    <row r="9340" spans="1:22" ht="14.25" customHeight="1" x14ac:dyDescent="0.25">
      <c r="A9340" s="3">
        <v>9339</v>
      </c>
      <c r="B9340" s="3" t="s">
        <v>10561</v>
      </c>
      <c r="C9340" s="4">
        <f>YEAR(Table_1[[#This Row],[Order Date]])</f>
        <v>2011</v>
      </c>
      <c r="D9340" s="9">
        <v>40835</v>
      </c>
      <c r="E9340" s="3">
        <v>40838</v>
      </c>
      <c r="F9340" s="3" t="s">
        <v>23</v>
      </c>
      <c r="G9340" s="3" t="s">
        <v>2853</v>
      </c>
      <c r="H9340" s="3" t="s">
        <v>2854</v>
      </c>
      <c r="I9340" s="3" t="s">
        <v>41</v>
      </c>
      <c r="J9340" s="3" t="s">
        <v>27</v>
      </c>
      <c r="K9340" s="3" t="s">
        <v>127</v>
      </c>
      <c r="L9340" s="3" t="s">
        <v>43</v>
      </c>
      <c r="M9340" s="3">
        <v>94110</v>
      </c>
      <c r="N9340" s="3" t="s">
        <v>44</v>
      </c>
      <c r="O9340" s="3" t="s">
        <v>3168</v>
      </c>
      <c r="P9340" s="3" t="s">
        <v>46</v>
      </c>
      <c r="Q9340" s="3" t="s">
        <v>75</v>
      </c>
      <c r="R9340" s="3" t="s">
        <v>3169</v>
      </c>
      <c r="S9340" s="3">
        <v>20.064</v>
      </c>
      <c r="T9340" s="3">
        <v>6</v>
      </c>
      <c r="U9340" s="3">
        <v>0.2</v>
      </c>
      <c r="V9340" s="3">
        <v>7.0223999999999993</v>
      </c>
    </row>
    <row r="9341" spans="1:22" ht="14.25" customHeight="1" x14ac:dyDescent="0.25">
      <c r="A9341" s="3">
        <v>9340</v>
      </c>
      <c r="B9341" s="3" t="s">
        <v>10561</v>
      </c>
      <c r="C9341" s="4">
        <f>YEAR(Table_1[[#This Row],[Order Date]])</f>
        <v>2011</v>
      </c>
      <c r="D9341" s="9">
        <v>40835</v>
      </c>
      <c r="E9341" s="3">
        <v>40838</v>
      </c>
      <c r="F9341" s="3" t="s">
        <v>23</v>
      </c>
      <c r="G9341" s="3" t="s">
        <v>2853</v>
      </c>
      <c r="H9341" s="3" t="s">
        <v>2854</v>
      </c>
      <c r="I9341" s="3" t="s">
        <v>41</v>
      </c>
      <c r="J9341" s="3" t="s">
        <v>27</v>
      </c>
      <c r="K9341" s="3" t="s">
        <v>127</v>
      </c>
      <c r="L9341" s="3" t="s">
        <v>43</v>
      </c>
      <c r="M9341" s="3">
        <v>94110</v>
      </c>
      <c r="N9341" s="3" t="s">
        <v>44</v>
      </c>
      <c r="O9341" s="3" t="s">
        <v>7675</v>
      </c>
      <c r="P9341" s="3" t="s">
        <v>46</v>
      </c>
      <c r="Q9341" s="3" t="s">
        <v>90</v>
      </c>
      <c r="R9341" s="3" t="s">
        <v>7676</v>
      </c>
      <c r="S9341" s="3">
        <v>146.72999999999999</v>
      </c>
      <c r="T9341" s="3">
        <v>3</v>
      </c>
      <c r="U9341" s="3">
        <v>0</v>
      </c>
      <c r="V9341" s="3">
        <v>68.963099999999997</v>
      </c>
    </row>
    <row r="9342" spans="1:22" ht="14.25" customHeight="1" x14ac:dyDescent="0.25">
      <c r="A9342" s="3">
        <v>9341</v>
      </c>
      <c r="B9342" s="3" t="s">
        <v>10561</v>
      </c>
      <c r="C9342" s="4">
        <f>YEAR(Table_1[[#This Row],[Order Date]])</f>
        <v>2011</v>
      </c>
      <c r="D9342" s="9">
        <v>40835</v>
      </c>
      <c r="E9342" s="3">
        <v>40838</v>
      </c>
      <c r="F9342" s="3" t="s">
        <v>23</v>
      </c>
      <c r="G9342" s="3" t="s">
        <v>2853</v>
      </c>
      <c r="H9342" s="3" t="s">
        <v>2854</v>
      </c>
      <c r="I9342" s="3" t="s">
        <v>41</v>
      </c>
      <c r="J9342" s="3" t="s">
        <v>27</v>
      </c>
      <c r="K9342" s="3" t="s">
        <v>127</v>
      </c>
      <c r="L9342" s="3" t="s">
        <v>43</v>
      </c>
      <c r="M9342" s="3">
        <v>94110</v>
      </c>
      <c r="N9342" s="3" t="s">
        <v>44</v>
      </c>
      <c r="O9342" s="3" t="s">
        <v>2119</v>
      </c>
      <c r="P9342" s="3" t="s">
        <v>46</v>
      </c>
      <c r="Q9342" s="3" t="s">
        <v>47</v>
      </c>
      <c r="R9342" s="3" t="s">
        <v>2120</v>
      </c>
      <c r="S9342" s="3">
        <v>18.75</v>
      </c>
      <c r="T9342" s="3">
        <v>5</v>
      </c>
      <c r="U9342" s="3">
        <v>0</v>
      </c>
      <c r="V9342" s="3">
        <v>9</v>
      </c>
    </row>
    <row r="9343" spans="1:22" ht="14.25" customHeight="1" x14ac:dyDescent="0.25">
      <c r="A9343" s="3">
        <v>9342</v>
      </c>
      <c r="B9343" s="3" t="s">
        <v>10561</v>
      </c>
      <c r="C9343" s="4">
        <f>YEAR(Table_1[[#This Row],[Order Date]])</f>
        <v>2011</v>
      </c>
      <c r="D9343" s="9">
        <v>40835</v>
      </c>
      <c r="E9343" s="3">
        <v>40838</v>
      </c>
      <c r="F9343" s="3" t="s">
        <v>23</v>
      </c>
      <c r="G9343" s="3" t="s">
        <v>2853</v>
      </c>
      <c r="H9343" s="3" t="s">
        <v>2854</v>
      </c>
      <c r="I9343" s="3" t="s">
        <v>41</v>
      </c>
      <c r="J9343" s="3" t="s">
        <v>27</v>
      </c>
      <c r="K9343" s="3" t="s">
        <v>127</v>
      </c>
      <c r="L9343" s="3" t="s">
        <v>43</v>
      </c>
      <c r="M9343" s="3">
        <v>94110</v>
      </c>
      <c r="N9343" s="3" t="s">
        <v>44</v>
      </c>
      <c r="O9343" s="3" t="s">
        <v>7698</v>
      </c>
      <c r="P9343" s="3" t="s">
        <v>71</v>
      </c>
      <c r="Q9343" s="3" t="s">
        <v>72</v>
      </c>
      <c r="R9343" s="3" t="s">
        <v>7699</v>
      </c>
      <c r="S9343" s="3">
        <v>117.57600000000002</v>
      </c>
      <c r="T9343" s="3">
        <v>3</v>
      </c>
      <c r="U9343" s="3">
        <v>0.2</v>
      </c>
      <c r="V9343" s="3">
        <v>11.757600000000011</v>
      </c>
    </row>
    <row r="9344" spans="1:22" ht="14.25" customHeight="1" x14ac:dyDescent="0.25">
      <c r="A9344" s="3">
        <v>9343</v>
      </c>
      <c r="B9344" s="3" t="s">
        <v>10562</v>
      </c>
      <c r="C9344" s="4">
        <f>YEAR(Table_1[[#This Row],[Order Date]])</f>
        <v>2013</v>
      </c>
      <c r="D9344" s="9">
        <v>41347</v>
      </c>
      <c r="E9344" s="3">
        <v>41352</v>
      </c>
      <c r="F9344" s="3" t="s">
        <v>50</v>
      </c>
      <c r="G9344" s="3" t="s">
        <v>7672</v>
      </c>
      <c r="H9344" s="3" t="s">
        <v>7673</v>
      </c>
      <c r="I9344" s="3" t="s">
        <v>102</v>
      </c>
      <c r="J9344" s="3" t="s">
        <v>27</v>
      </c>
      <c r="K9344" s="3" t="s">
        <v>2855</v>
      </c>
      <c r="L9344" s="3" t="s">
        <v>43</v>
      </c>
      <c r="M9344" s="3">
        <v>92503</v>
      </c>
      <c r="N9344" s="3" t="s">
        <v>44</v>
      </c>
      <c r="O9344" s="3" t="s">
        <v>2441</v>
      </c>
      <c r="P9344" s="3" t="s">
        <v>46</v>
      </c>
      <c r="Q9344" s="3" t="s">
        <v>75</v>
      </c>
      <c r="R9344" s="3" t="s">
        <v>2442</v>
      </c>
      <c r="S9344" s="3">
        <v>51.184000000000012</v>
      </c>
      <c r="T9344" s="3">
        <v>7</v>
      </c>
      <c r="U9344" s="3">
        <v>0.2</v>
      </c>
      <c r="V9344" s="3">
        <v>19.193999999999999</v>
      </c>
    </row>
    <row r="9345" spans="1:22" ht="14.25" customHeight="1" x14ac:dyDescent="0.25">
      <c r="A9345" s="3">
        <v>9344</v>
      </c>
      <c r="B9345" s="3" t="s">
        <v>10563</v>
      </c>
      <c r="C9345" s="4">
        <f>YEAR(Table_1[[#This Row],[Order Date]])</f>
        <v>2014</v>
      </c>
      <c r="D9345" s="9">
        <v>41688</v>
      </c>
      <c r="E9345" s="3">
        <v>41691</v>
      </c>
      <c r="F9345" s="3" t="s">
        <v>188</v>
      </c>
      <c r="G9345" s="3" t="s">
        <v>2310</v>
      </c>
      <c r="H9345" s="3" t="s">
        <v>2311</v>
      </c>
      <c r="I9345" s="3" t="s">
        <v>102</v>
      </c>
      <c r="J9345" s="3" t="s">
        <v>27</v>
      </c>
      <c r="K9345" s="3" t="s">
        <v>276</v>
      </c>
      <c r="L9345" s="3" t="s">
        <v>498</v>
      </c>
      <c r="M9345" s="3">
        <v>45373</v>
      </c>
      <c r="N9345" s="3" t="s">
        <v>148</v>
      </c>
      <c r="O9345" s="3" t="s">
        <v>8316</v>
      </c>
      <c r="P9345" s="3" t="s">
        <v>32</v>
      </c>
      <c r="Q9345" s="3" t="s">
        <v>56</v>
      </c>
      <c r="R9345" s="3" t="s">
        <v>8317</v>
      </c>
      <c r="S9345" s="3">
        <v>455.97</v>
      </c>
      <c r="T9345" s="3">
        <v>5</v>
      </c>
      <c r="U9345" s="3">
        <v>0.4</v>
      </c>
      <c r="V9345" s="3">
        <v>-106.39299999999997</v>
      </c>
    </row>
    <row r="9346" spans="1:22" ht="14.25" customHeight="1" x14ac:dyDescent="0.25">
      <c r="A9346" s="3">
        <v>9345</v>
      </c>
      <c r="B9346" s="3" t="s">
        <v>10563</v>
      </c>
      <c r="C9346" s="4">
        <f>YEAR(Table_1[[#This Row],[Order Date]])</f>
        <v>2014</v>
      </c>
      <c r="D9346" s="9">
        <v>41688</v>
      </c>
      <c r="E9346" s="3">
        <v>41691</v>
      </c>
      <c r="F9346" s="3" t="s">
        <v>188</v>
      </c>
      <c r="G9346" s="3" t="s">
        <v>2310</v>
      </c>
      <c r="H9346" s="3" t="s">
        <v>2311</v>
      </c>
      <c r="I9346" s="3" t="s">
        <v>102</v>
      </c>
      <c r="J9346" s="3" t="s">
        <v>27</v>
      </c>
      <c r="K9346" s="3" t="s">
        <v>276</v>
      </c>
      <c r="L9346" s="3" t="s">
        <v>498</v>
      </c>
      <c r="M9346" s="3">
        <v>45373</v>
      </c>
      <c r="N9346" s="3" t="s">
        <v>148</v>
      </c>
      <c r="O9346" s="3" t="s">
        <v>177</v>
      </c>
      <c r="P9346" s="3" t="s">
        <v>46</v>
      </c>
      <c r="Q9346" s="3" t="s">
        <v>75</v>
      </c>
      <c r="R9346" s="3" t="s">
        <v>178</v>
      </c>
      <c r="S9346" s="3">
        <v>5.7150000000000016</v>
      </c>
      <c r="T9346" s="3">
        <v>5</v>
      </c>
      <c r="U9346" s="3">
        <v>0.7</v>
      </c>
      <c r="V9346" s="3">
        <v>-4.7625000000000011</v>
      </c>
    </row>
    <row r="9347" spans="1:22" ht="14.25" customHeight="1" x14ac:dyDescent="0.25">
      <c r="A9347" s="3">
        <v>9346</v>
      </c>
      <c r="B9347" s="3" t="s">
        <v>10563</v>
      </c>
      <c r="C9347" s="4">
        <f>YEAR(Table_1[[#This Row],[Order Date]])</f>
        <v>2014</v>
      </c>
      <c r="D9347" s="9">
        <v>41688</v>
      </c>
      <c r="E9347" s="3">
        <v>41691</v>
      </c>
      <c r="F9347" s="3" t="s">
        <v>188</v>
      </c>
      <c r="G9347" s="3" t="s">
        <v>2310</v>
      </c>
      <c r="H9347" s="3" t="s">
        <v>2311</v>
      </c>
      <c r="I9347" s="3" t="s">
        <v>102</v>
      </c>
      <c r="J9347" s="3" t="s">
        <v>27</v>
      </c>
      <c r="K9347" s="3" t="s">
        <v>276</v>
      </c>
      <c r="L9347" s="3" t="s">
        <v>498</v>
      </c>
      <c r="M9347" s="3">
        <v>45373</v>
      </c>
      <c r="N9347" s="3" t="s">
        <v>148</v>
      </c>
      <c r="O9347" s="3" t="s">
        <v>6301</v>
      </c>
      <c r="P9347" s="3" t="s">
        <v>71</v>
      </c>
      <c r="Q9347" s="3" t="s">
        <v>72</v>
      </c>
      <c r="R9347" s="3" t="s">
        <v>6302</v>
      </c>
      <c r="S9347" s="3">
        <v>57.593999999999994</v>
      </c>
      <c r="T9347" s="3">
        <v>1</v>
      </c>
      <c r="U9347" s="3">
        <v>0.4</v>
      </c>
      <c r="V9347" s="3">
        <v>-11.518799999999999</v>
      </c>
    </row>
    <row r="9348" spans="1:22" ht="14.25" customHeight="1" x14ac:dyDescent="0.25">
      <c r="A9348" s="3">
        <v>9347</v>
      </c>
      <c r="B9348" s="3" t="s">
        <v>10563</v>
      </c>
      <c r="C9348" s="4">
        <f>YEAR(Table_1[[#This Row],[Order Date]])</f>
        <v>2014</v>
      </c>
      <c r="D9348" s="9">
        <v>41688</v>
      </c>
      <c r="E9348" s="3">
        <v>41691</v>
      </c>
      <c r="F9348" s="3" t="s">
        <v>188</v>
      </c>
      <c r="G9348" s="3" t="s">
        <v>2310</v>
      </c>
      <c r="H9348" s="3" t="s">
        <v>2311</v>
      </c>
      <c r="I9348" s="3" t="s">
        <v>102</v>
      </c>
      <c r="J9348" s="3" t="s">
        <v>27</v>
      </c>
      <c r="K9348" s="3" t="s">
        <v>276</v>
      </c>
      <c r="L9348" s="3" t="s">
        <v>498</v>
      </c>
      <c r="M9348" s="3">
        <v>45373</v>
      </c>
      <c r="N9348" s="3" t="s">
        <v>148</v>
      </c>
      <c r="O9348" s="3" t="s">
        <v>4628</v>
      </c>
      <c r="P9348" s="3" t="s">
        <v>32</v>
      </c>
      <c r="Q9348" s="3" t="s">
        <v>65</v>
      </c>
      <c r="R9348" s="3" t="s">
        <v>4629</v>
      </c>
      <c r="S9348" s="3">
        <v>30.144000000000002</v>
      </c>
      <c r="T9348" s="3">
        <v>2</v>
      </c>
      <c r="U9348" s="3">
        <v>0.2</v>
      </c>
      <c r="V9348" s="3">
        <v>8.2896000000000001</v>
      </c>
    </row>
    <row r="9349" spans="1:22" ht="14.25" customHeight="1" x14ac:dyDescent="0.25">
      <c r="A9349" s="3">
        <v>9348</v>
      </c>
      <c r="B9349" s="3" t="s">
        <v>10563</v>
      </c>
      <c r="C9349" s="4">
        <f>YEAR(Table_1[[#This Row],[Order Date]])</f>
        <v>2014</v>
      </c>
      <c r="D9349" s="9">
        <v>41688</v>
      </c>
      <c r="E9349" s="3">
        <v>41691</v>
      </c>
      <c r="F9349" s="3" t="s">
        <v>188</v>
      </c>
      <c r="G9349" s="3" t="s">
        <v>2310</v>
      </c>
      <c r="H9349" s="3" t="s">
        <v>2311</v>
      </c>
      <c r="I9349" s="3" t="s">
        <v>102</v>
      </c>
      <c r="J9349" s="3" t="s">
        <v>27</v>
      </c>
      <c r="K9349" s="3" t="s">
        <v>276</v>
      </c>
      <c r="L9349" s="3" t="s">
        <v>498</v>
      </c>
      <c r="M9349" s="3">
        <v>45373</v>
      </c>
      <c r="N9349" s="3" t="s">
        <v>148</v>
      </c>
      <c r="O9349" s="3" t="s">
        <v>4768</v>
      </c>
      <c r="P9349" s="3" t="s">
        <v>32</v>
      </c>
      <c r="Q9349" s="3" t="s">
        <v>36</v>
      </c>
      <c r="R9349" s="3" t="s">
        <v>4769</v>
      </c>
      <c r="S9349" s="3">
        <v>899.43</v>
      </c>
      <c r="T9349" s="3">
        <v>5</v>
      </c>
      <c r="U9349" s="3">
        <v>0.3</v>
      </c>
      <c r="V9349" s="3">
        <v>-12.84900000000016</v>
      </c>
    </row>
    <row r="9350" spans="1:22" ht="14.25" customHeight="1" x14ac:dyDescent="0.25">
      <c r="A9350" s="3">
        <v>9349</v>
      </c>
      <c r="B9350" s="3" t="s">
        <v>10564</v>
      </c>
      <c r="C9350" s="4">
        <f>YEAR(Table_1[[#This Row],[Order Date]])</f>
        <v>2013</v>
      </c>
      <c r="D9350" s="9">
        <v>41631</v>
      </c>
      <c r="E9350" s="3">
        <v>41637</v>
      </c>
      <c r="F9350" s="3" t="s">
        <v>50</v>
      </c>
      <c r="G9350" s="3" t="s">
        <v>364</v>
      </c>
      <c r="H9350" s="3" t="s">
        <v>365</v>
      </c>
      <c r="I9350" s="3" t="s">
        <v>26</v>
      </c>
      <c r="J9350" s="3" t="s">
        <v>27</v>
      </c>
      <c r="K9350" s="3" t="s">
        <v>7967</v>
      </c>
      <c r="L9350" s="3" t="s">
        <v>43</v>
      </c>
      <c r="M9350" s="3">
        <v>92553</v>
      </c>
      <c r="N9350" s="3" t="s">
        <v>44</v>
      </c>
      <c r="O9350" s="3" t="s">
        <v>9187</v>
      </c>
      <c r="P9350" s="3" t="s">
        <v>32</v>
      </c>
      <c r="Q9350" s="3" t="s">
        <v>65</v>
      </c>
      <c r="R9350" s="3" t="s">
        <v>9188</v>
      </c>
      <c r="S9350" s="3">
        <v>842.72</v>
      </c>
      <c r="T9350" s="3">
        <v>8</v>
      </c>
      <c r="U9350" s="3">
        <v>0</v>
      </c>
      <c r="V9350" s="3">
        <v>202.25279999999998</v>
      </c>
    </row>
    <row r="9351" spans="1:22" ht="14.25" customHeight="1" x14ac:dyDescent="0.25">
      <c r="A9351" s="3">
        <v>9350</v>
      </c>
      <c r="B9351" s="3" t="s">
        <v>10564</v>
      </c>
      <c r="C9351" s="4">
        <f>YEAR(Table_1[[#This Row],[Order Date]])</f>
        <v>2013</v>
      </c>
      <c r="D9351" s="9">
        <v>41631</v>
      </c>
      <c r="E9351" s="3">
        <v>41637</v>
      </c>
      <c r="F9351" s="3" t="s">
        <v>50</v>
      </c>
      <c r="G9351" s="3" t="s">
        <v>364</v>
      </c>
      <c r="H9351" s="3" t="s">
        <v>365</v>
      </c>
      <c r="I9351" s="3" t="s">
        <v>26</v>
      </c>
      <c r="J9351" s="3" t="s">
        <v>27</v>
      </c>
      <c r="K9351" s="3" t="s">
        <v>7967</v>
      </c>
      <c r="L9351" s="3" t="s">
        <v>43</v>
      </c>
      <c r="M9351" s="3">
        <v>92553</v>
      </c>
      <c r="N9351" s="3" t="s">
        <v>44</v>
      </c>
      <c r="O9351" s="3" t="s">
        <v>483</v>
      </c>
      <c r="P9351" s="3" t="s">
        <v>32</v>
      </c>
      <c r="Q9351" s="3" t="s">
        <v>65</v>
      </c>
      <c r="R9351" s="3" t="s">
        <v>484</v>
      </c>
      <c r="S9351" s="3">
        <v>41.96</v>
      </c>
      <c r="T9351" s="3">
        <v>2</v>
      </c>
      <c r="U9351" s="3">
        <v>0</v>
      </c>
      <c r="V9351" s="3">
        <v>10.909600000000001</v>
      </c>
    </row>
    <row r="9352" spans="1:22" ht="14.25" customHeight="1" x14ac:dyDescent="0.25">
      <c r="A9352" s="3">
        <v>9351</v>
      </c>
      <c r="B9352" s="3" t="s">
        <v>10565</v>
      </c>
      <c r="C9352" s="4">
        <f>YEAR(Table_1[[#This Row],[Order Date]])</f>
        <v>2013</v>
      </c>
      <c r="D9352" s="9">
        <v>41541</v>
      </c>
      <c r="E9352" s="3">
        <v>41545</v>
      </c>
      <c r="F9352" s="3" t="s">
        <v>50</v>
      </c>
      <c r="G9352" s="3" t="s">
        <v>2638</v>
      </c>
      <c r="H9352" s="3" t="s">
        <v>2639</v>
      </c>
      <c r="I9352" s="3" t="s">
        <v>41</v>
      </c>
      <c r="J9352" s="3" t="s">
        <v>27</v>
      </c>
      <c r="K9352" s="3" t="s">
        <v>95</v>
      </c>
      <c r="L9352" s="3" t="s">
        <v>96</v>
      </c>
      <c r="M9352" s="3">
        <v>98115</v>
      </c>
      <c r="N9352" s="3" t="s">
        <v>44</v>
      </c>
      <c r="O9352" s="3" t="s">
        <v>3587</v>
      </c>
      <c r="P9352" s="3" t="s">
        <v>46</v>
      </c>
      <c r="Q9352" s="3" t="s">
        <v>75</v>
      </c>
      <c r="R9352" s="3" t="s">
        <v>3588</v>
      </c>
      <c r="S9352" s="3">
        <v>13.216000000000001</v>
      </c>
      <c r="T9352" s="3">
        <v>4</v>
      </c>
      <c r="U9352" s="3">
        <v>0.2</v>
      </c>
      <c r="V9352" s="3">
        <v>4.4603999999999999</v>
      </c>
    </row>
    <row r="9353" spans="1:22" ht="14.25" customHeight="1" x14ac:dyDescent="0.25">
      <c r="A9353" s="3">
        <v>9352</v>
      </c>
      <c r="B9353" s="3" t="s">
        <v>10565</v>
      </c>
      <c r="C9353" s="4">
        <f>YEAR(Table_1[[#This Row],[Order Date]])</f>
        <v>2013</v>
      </c>
      <c r="D9353" s="9">
        <v>41541</v>
      </c>
      <c r="E9353" s="3">
        <v>41545</v>
      </c>
      <c r="F9353" s="3" t="s">
        <v>50</v>
      </c>
      <c r="G9353" s="3" t="s">
        <v>2638</v>
      </c>
      <c r="H9353" s="3" t="s">
        <v>2639</v>
      </c>
      <c r="I9353" s="3" t="s">
        <v>41</v>
      </c>
      <c r="J9353" s="3" t="s">
        <v>27</v>
      </c>
      <c r="K9353" s="3" t="s">
        <v>95</v>
      </c>
      <c r="L9353" s="3" t="s">
        <v>96</v>
      </c>
      <c r="M9353" s="3">
        <v>98115</v>
      </c>
      <c r="N9353" s="3" t="s">
        <v>44</v>
      </c>
      <c r="O9353" s="3" t="s">
        <v>1537</v>
      </c>
      <c r="P9353" s="3" t="s">
        <v>32</v>
      </c>
      <c r="Q9353" s="3" t="s">
        <v>36</v>
      </c>
      <c r="R9353" s="3" t="s">
        <v>1538</v>
      </c>
      <c r="S9353" s="3">
        <v>184.75200000000001</v>
      </c>
      <c r="T9353" s="3">
        <v>3</v>
      </c>
      <c r="U9353" s="3">
        <v>0.2</v>
      </c>
      <c r="V9353" s="3">
        <v>-20.784600000000012</v>
      </c>
    </row>
    <row r="9354" spans="1:22" ht="14.25" customHeight="1" x14ac:dyDescent="0.25">
      <c r="A9354" s="3">
        <v>9353</v>
      </c>
      <c r="B9354" s="3" t="s">
        <v>10566</v>
      </c>
      <c r="C9354" s="4">
        <f>YEAR(Table_1[[#This Row],[Order Date]])</f>
        <v>2014</v>
      </c>
      <c r="D9354" s="9">
        <v>41907</v>
      </c>
      <c r="E9354" s="3">
        <v>41909</v>
      </c>
      <c r="F9354" s="3" t="s">
        <v>188</v>
      </c>
      <c r="G9354" s="3" t="s">
        <v>1699</v>
      </c>
      <c r="H9354" s="3" t="s">
        <v>1700</v>
      </c>
      <c r="I9354" s="3" t="s">
        <v>26</v>
      </c>
      <c r="J9354" s="3" t="s">
        <v>27</v>
      </c>
      <c r="K9354" s="3" t="s">
        <v>303</v>
      </c>
      <c r="L9354" s="3" t="s">
        <v>211</v>
      </c>
      <c r="M9354" s="3">
        <v>60623</v>
      </c>
      <c r="N9354" s="3" t="s">
        <v>105</v>
      </c>
      <c r="O9354" s="3" t="s">
        <v>3400</v>
      </c>
      <c r="P9354" s="3" t="s">
        <v>32</v>
      </c>
      <c r="Q9354" s="3" t="s">
        <v>36</v>
      </c>
      <c r="R9354" s="3" t="s">
        <v>3401</v>
      </c>
      <c r="S9354" s="3">
        <v>520.46399999999994</v>
      </c>
      <c r="T9354" s="3">
        <v>2</v>
      </c>
      <c r="U9354" s="3">
        <v>0.3</v>
      </c>
      <c r="V9354" s="3">
        <v>-14.870399999999961</v>
      </c>
    </row>
    <row r="9355" spans="1:22" ht="14.25" customHeight="1" x14ac:dyDescent="0.25">
      <c r="A9355" s="3">
        <v>9354</v>
      </c>
      <c r="B9355" s="3" t="s">
        <v>10566</v>
      </c>
      <c r="C9355" s="4">
        <f>YEAR(Table_1[[#This Row],[Order Date]])</f>
        <v>2014</v>
      </c>
      <c r="D9355" s="9">
        <v>41907</v>
      </c>
      <c r="E9355" s="3">
        <v>41909</v>
      </c>
      <c r="F9355" s="3" t="s">
        <v>188</v>
      </c>
      <c r="G9355" s="3" t="s">
        <v>1699</v>
      </c>
      <c r="H9355" s="3" t="s">
        <v>1700</v>
      </c>
      <c r="I9355" s="3" t="s">
        <v>26</v>
      </c>
      <c r="J9355" s="3" t="s">
        <v>27</v>
      </c>
      <c r="K9355" s="3" t="s">
        <v>303</v>
      </c>
      <c r="L9355" s="3" t="s">
        <v>211</v>
      </c>
      <c r="M9355" s="3">
        <v>60623</v>
      </c>
      <c r="N9355" s="3" t="s">
        <v>105</v>
      </c>
      <c r="O9355" s="3" t="s">
        <v>8957</v>
      </c>
      <c r="P9355" s="3" t="s">
        <v>46</v>
      </c>
      <c r="Q9355" s="3" t="s">
        <v>90</v>
      </c>
      <c r="R9355" s="3" t="s">
        <v>8958</v>
      </c>
      <c r="S9355" s="3">
        <v>11.423999999999999</v>
      </c>
      <c r="T9355" s="3">
        <v>3</v>
      </c>
      <c r="U9355" s="3">
        <v>0.2</v>
      </c>
      <c r="V9355" s="3">
        <v>3.7127999999999988</v>
      </c>
    </row>
    <row r="9356" spans="1:22" ht="14.25" customHeight="1" x14ac:dyDescent="0.25">
      <c r="A9356" s="3">
        <v>9355</v>
      </c>
      <c r="B9356" s="3" t="s">
        <v>10567</v>
      </c>
      <c r="C9356" s="4">
        <f>YEAR(Table_1[[#This Row],[Order Date]])</f>
        <v>2012</v>
      </c>
      <c r="D9356" s="9">
        <v>41244</v>
      </c>
      <c r="E9356" s="3">
        <v>41248</v>
      </c>
      <c r="F9356" s="3" t="s">
        <v>50</v>
      </c>
      <c r="G9356" s="3" t="s">
        <v>182</v>
      </c>
      <c r="H9356" s="3" t="s">
        <v>183</v>
      </c>
      <c r="I9356" s="3" t="s">
        <v>102</v>
      </c>
      <c r="J9356" s="3" t="s">
        <v>27</v>
      </c>
      <c r="K9356" s="3" t="s">
        <v>328</v>
      </c>
      <c r="L9356" s="3" t="s">
        <v>238</v>
      </c>
      <c r="M9356" s="3">
        <v>49201</v>
      </c>
      <c r="N9356" s="3" t="s">
        <v>105</v>
      </c>
      <c r="O9356" s="3" t="s">
        <v>8591</v>
      </c>
      <c r="P9356" s="3" t="s">
        <v>46</v>
      </c>
      <c r="Q9356" s="3" t="s">
        <v>90</v>
      </c>
      <c r="R9356" s="3" t="s">
        <v>8592</v>
      </c>
      <c r="S9356" s="3">
        <v>19.440000000000001</v>
      </c>
      <c r="T9356" s="3">
        <v>3</v>
      </c>
      <c r="U9356" s="3">
        <v>0</v>
      </c>
      <c r="V9356" s="3">
        <v>9.3312000000000008</v>
      </c>
    </row>
    <row r="9357" spans="1:22" ht="14.25" customHeight="1" x14ac:dyDescent="0.25">
      <c r="A9357" s="3">
        <v>9356</v>
      </c>
      <c r="B9357" s="3" t="s">
        <v>10567</v>
      </c>
      <c r="C9357" s="4">
        <f>YEAR(Table_1[[#This Row],[Order Date]])</f>
        <v>2012</v>
      </c>
      <c r="D9357" s="9">
        <v>41244</v>
      </c>
      <c r="E9357" s="3">
        <v>41248</v>
      </c>
      <c r="F9357" s="3" t="s">
        <v>50</v>
      </c>
      <c r="G9357" s="3" t="s">
        <v>182</v>
      </c>
      <c r="H9357" s="3" t="s">
        <v>183</v>
      </c>
      <c r="I9357" s="3" t="s">
        <v>102</v>
      </c>
      <c r="J9357" s="3" t="s">
        <v>27</v>
      </c>
      <c r="K9357" s="3" t="s">
        <v>328</v>
      </c>
      <c r="L9357" s="3" t="s">
        <v>238</v>
      </c>
      <c r="M9357" s="3">
        <v>49201</v>
      </c>
      <c r="N9357" s="3" t="s">
        <v>105</v>
      </c>
      <c r="O9357" s="3" t="s">
        <v>4229</v>
      </c>
      <c r="P9357" s="3" t="s">
        <v>46</v>
      </c>
      <c r="Q9357" s="3" t="s">
        <v>68</v>
      </c>
      <c r="R9357" s="3" t="s">
        <v>4230</v>
      </c>
      <c r="S9357" s="3">
        <v>3.64</v>
      </c>
      <c r="T9357" s="3">
        <v>2</v>
      </c>
      <c r="U9357" s="3">
        <v>0</v>
      </c>
      <c r="V9357" s="3">
        <v>1.0192000000000001</v>
      </c>
    </row>
    <row r="9358" spans="1:22" ht="14.25" customHeight="1" x14ac:dyDescent="0.25">
      <c r="A9358" s="3">
        <v>9357</v>
      </c>
      <c r="B9358" s="3" t="s">
        <v>10567</v>
      </c>
      <c r="C9358" s="4">
        <f>YEAR(Table_1[[#This Row],[Order Date]])</f>
        <v>2012</v>
      </c>
      <c r="D9358" s="9">
        <v>41244</v>
      </c>
      <c r="E9358" s="3">
        <v>41248</v>
      </c>
      <c r="F9358" s="3" t="s">
        <v>50</v>
      </c>
      <c r="G9358" s="3" t="s">
        <v>182</v>
      </c>
      <c r="H9358" s="3" t="s">
        <v>183</v>
      </c>
      <c r="I9358" s="3" t="s">
        <v>102</v>
      </c>
      <c r="J9358" s="3" t="s">
        <v>27</v>
      </c>
      <c r="K9358" s="3" t="s">
        <v>328</v>
      </c>
      <c r="L9358" s="3" t="s">
        <v>238</v>
      </c>
      <c r="M9358" s="3">
        <v>49201</v>
      </c>
      <c r="N9358" s="3" t="s">
        <v>105</v>
      </c>
      <c r="O9358" s="3" t="s">
        <v>5239</v>
      </c>
      <c r="P9358" s="3" t="s">
        <v>46</v>
      </c>
      <c r="Q9358" s="3" t="s">
        <v>90</v>
      </c>
      <c r="R9358" s="3" t="s">
        <v>5240</v>
      </c>
      <c r="S9358" s="3">
        <v>18.54</v>
      </c>
      <c r="T9358" s="3">
        <v>2</v>
      </c>
      <c r="U9358" s="3">
        <v>0</v>
      </c>
      <c r="V9358" s="3">
        <v>8.7137999999999991</v>
      </c>
    </row>
    <row r="9359" spans="1:22" ht="14.25" customHeight="1" x14ac:dyDescent="0.25">
      <c r="A9359" s="3">
        <v>9358</v>
      </c>
      <c r="B9359" s="3" t="s">
        <v>10568</v>
      </c>
      <c r="C9359" s="4">
        <f>YEAR(Table_1[[#This Row],[Order Date]])</f>
        <v>2013</v>
      </c>
      <c r="D9359" s="9">
        <v>41299</v>
      </c>
      <c r="E9359" s="3">
        <v>41302</v>
      </c>
      <c r="F9359" s="3" t="s">
        <v>23</v>
      </c>
      <c r="G9359" s="3" t="s">
        <v>581</v>
      </c>
      <c r="H9359" s="3" t="s">
        <v>582</v>
      </c>
      <c r="I9359" s="3" t="s">
        <v>41</v>
      </c>
      <c r="J9359" s="3" t="s">
        <v>27</v>
      </c>
      <c r="K9359" s="3" t="s">
        <v>266</v>
      </c>
      <c r="L9359" s="3" t="s">
        <v>267</v>
      </c>
      <c r="M9359" s="3">
        <v>10024</v>
      </c>
      <c r="N9359" s="3" t="s">
        <v>148</v>
      </c>
      <c r="O9359" s="3" t="s">
        <v>3242</v>
      </c>
      <c r="P9359" s="3" t="s">
        <v>46</v>
      </c>
      <c r="Q9359" s="3" t="s">
        <v>75</v>
      </c>
      <c r="R9359" s="3" t="s">
        <v>3243</v>
      </c>
      <c r="S9359" s="3">
        <v>43.120000000000005</v>
      </c>
      <c r="T9359" s="3">
        <v>5</v>
      </c>
      <c r="U9359" s="3">
        <v>0.2</v>
      </c>
      <c r="V9359" s="3">
        <v>15.091999999999995</v>
      </c>
    </row>
    <row r="9360" spans="1:22" ht="14.25" customHeight="1" x14ac:dyDescent="0.25">
      <c r="A9360" s="3">
        <v>9359</v>
      </c>
      <c r="B9360" s="3" t="s">
        <v>10568</v>
      </c>
      <c r="C9360" s="4">
        <f>YEAR(Table_1[[#This Row],[Order Date]])</f>
        <v>2013</v>
      </c>
      <c r="D9360" s="9">
        <v>41299</v>
      </c>
      <c r="E9360" s="3">
        <v>41302</v>
      </c>
      <c r="F9360" s="3" t="s">
        <v>23</v>
      </c>
      <c r="G9360" s="3" t="s">
        <v>581</v>
      </c>
      <c r="H9360" s="3" t="s">
        <v>582</v>
      </c>
      <c r="I9360" s="3" t="s">
        <v>41</v>
      </c>
      <c r="J9360" s="3" t="s">
        <v>27</v>
      </c>
      <c r="K9360" s="3" t="s">
        <v>266</v>
      </c>
      <c r="L9360" s="3" t="s">
        <v>267</v>
      </c>
      <c r="M9360" s="3">
        <v>10024</v>
      </c>
      <c r="N9360" s="3" t="s">
        <v>148</v>
      </c>
      <c r="O9360" s="3" t="s">
        <v>2400</v>
      </c>
      <c r="P9360" s="3" t="s">
        <v>32</v>
      </c>
      <c r="Q9360" s="3" t="s">
        <v>56</v>
      </c>
      <c r="R9360" s="3" t="s">
        <v>2401</v>
      </c>
      <c r="S9360" s="3">
        <v>313.72199999999998</v>
      </c>
      <c r="T9360" s="3">
        <v>3</v>
      </c>
      <c r="U9360" s="3">
        <v>0.4</v>
      </c>
      <c r="V9360" s="3">
        <v>-99.34529999999998</v>
      </c>
    </row>
    <row r="9361" spans="1:22" ht="14.25" customHeight="1" x14ac:dyDescent="0.25">
      <c r="A9361" s="3">
        <v>9360</v>
      </c>
      <c r="B9361" s="3" t="s">
        <v>10568</v>
      </c>
      <c r="C9361" s="4">
        <f>YEAR(Table_1[[#This Row],[Order Date]])</f>
        <v>2013</v>
      </c>
      <c r="D9361" s="9">
        <v>41299</v>
      </c>
      <c r="E9361" s="3">
        <v>41302</v>
      </c>
      <c r="F9361" s="3" t="s">
        <v>23</v>
      </c>
      <c r="G9361" s="3" t="s">
        <v>581</v>
      </c>
      <c r="H9361" s="3" t="s">
        <v>582</v>
      </c>
      <c r="I9361" s="3" t="s">
        <v>41</v>
      </c>
      <c r="J9361" s="3" t="s">
        <v>27</v>
      </c>
      <c r="K9361" s="3" t="s">
        <v>266</v>
      </c>
      <c r="L9361" s="3" t="s">
        <v>267</v>
      </c>
      <c r="M9361" s="3">
        <v>10024</v>
      </c>
      <c r="N9361" s="3" t="s">
        <v>148</v>
      </c>
      <c r="O9361" s="3" t="s">
        <v>8503</v>
      </c>
      <c r="P9361" s="3" t="s">
        <v>32</v>
      </c>
      <c r="Q9361" s="3" t="s">
        <v>65</v>
      </c>
      <c r="R9361" s="3" t="s">
        <v>8504</v>
      </c>
      <c r="S9361" s="3">
        <v>45.98</v>
      </c>
      <c r="T9361" s="3">
        <v>1</v>
      </c>
      <c r="U9361" s="3">
        <v>0</v>
      </c>
      <c r="V9361" s="3">
        <v>7.816599999999994</v>
      </c>
    </row>
    <row r="9362" spans="1:22" ht="14.25" customHeight="1" x14ac:dyDescent="0.25">
      <c r="A9362" s="3">
        <v>9361</v>
      </c>
      <c r="B9362" s="3" t="s">
        <v>10568</v>
      </c>
      <c r="C9362" s="4">
        <f>YEAR(Table_1[[#This Row],[Order Date]])</f>
        <v>2013</v>
      </c>
      <c r="D9362" s="9">
        <v>41299</v>
      </c>
      <c r="E9362" s="3">
        <v>41302</v>
      </c>
      <c r="F9362" s="3" t="s">
        <v>23</v>
      </c>
      <c r="G9362" s="3" t="s">
        <v>581</v>
      </c>
      <c r="H9362" s="3" t="s">
        <v>582</v>
      </c>
      <c r="I9362" s="3" t="s">
        <v>41</v>
      </c>
      <c r="J9362" s="3" t="s">
        <v>27</v>
      </c>
      <c r="K9362" s="3" t="s">
        <v>266</v>
      </c>
      <c r="L9362" s="3" t="s">
        <v>267</v>
      </c>
      <c r="M9362" s="3">
        <v>10024</v>
      </c>
      <c r="N9362" s="3" t="s">
        <v>148</v>
      </c>
      <c r="O9362" s="3" t="s">
        <v>3324</v>
      </c>
      <c r="P9362" s="3" t="s">
        <v>46</v>
      </c>
      <c r="Q9362" s="3" t="s">
        <v>59</v>
      </c>
      <c r="R9362" s="3" t="s">
        <v>3325</v>
      </c>
      <c r="S9362" s="3">
        <v>428.68</v>
      </c>
      <c r="T9362" s="3">
        <v>7</v>
      </c>
      <c r="U9362" s="3">
        <v>0</v>
      </c>
      <c r="V9362" s="3">
        <v>0</v>
      </c>
    </row>
    <row r="9363" spans="1:22" ht="14.25" customHeight="1" x14ac:dyDescent="0.25">
      <c r="A9363" s="3">
        <v>9362</v>
      </c>
      <c r="B9363" s="3" t="s">
        <v>10569</v>
      </c>
      <c r="C9363" s="4">
        <f>YEAR(Table_1[[#This Row],[Order Date]])</f>
        <v>2014</v>
      </c>
      <c r="D9363" s="9">
        <v>41720</v>
      </c>
      <c r="E9363" s="3">
        <v>41724</v>
      </c>
      <c r="F9363" s="3" t="s">
        <v>50</v>
      </c>
      <c r="G9363" s="3" t="s">
        <v>301</v>
      </c>
      <c r="H9363" s="3" t="s">
        <v>302</v>
      </c>
      <c r="I9363" s="3" t="s">
        <v>102</v>
      </c>
      <c r="J9363" s="3" t="s">
        <v>27</v>
      </c>
      <c r="K9363" s="3" t="s">
        <v>95</v>
      </c>
      <c r="L9363" s="3" t="s">
        <v>96</v>
      </c>
      <c r="M9363" s="3">
        <v>98105</v>
      </c>
      <c r="N9363" s="3" t="s">
        <v>44</v>
      </c>
      <c r="O9363" s="3" t="s">
        <v>255</v>
      </c>
      <c r="P9363" s="3" t="s">
        <v>46</v>
      </c>
      <c r="Q9363" s="3" t="s">
        <v>75</v>
      </c>
      <c r="R9363" s="3" t="s">
        <v>256</v>
      </c>
      <c r="S9363" s="3">
        <v>30.576000000000001</v>
      </c>
      <c r="T9363" s="3">
        <v>6</v>
      </c>
      <c r="U9363" s="3">
        <v>0.2</v>
      </c>
      <c r="V9363" s="3">
        <v>10.3194</v>
      </c>
    </row>
    <row r="9364" spans="1:22" ht="14.25" customHeight="1" x14ac:dyDescent="0.25">
      <c r="A9364" s="3">
        <v>9363</v>
      </c>
      <c r="B9364" s="3" t="s">
        <v>10569</v>
      </c>
      <c r="C9364" s="4">
        <f>YEAR(Table_1[[#This Row],[Order Date]])</f>
        <v>2014</v>
      </c>
      <c r="D9364" s="9">
        <v>41720</v>
      </c>
      <c r="E9364" s="3">
        <v>41724</v>
      </c>
      <c r="F9364" s="3" t="s">
        <v>50</v>
      </c>
      <c r="G9364" s="3" t="s">
        <v>301</v>
      </c>
      <c r="H9364" s="3" t="s">
        <v>302</v>
      </c>
      <c r="I9364" s="3" t="s">
        <v>102</v>
      </c>
      <c r="J9364" s="3" t="s">
        <v>27</v>
      </c>
      <c r="K9364" s="3" t="s">
        <v>95</v>
      </c>
      <c r="L9364" s="3" t="s">
        <v>96</v>
      </c>
      <c r="M9364" s="3">
        <v>98105</v>
      </c>
      <c r="N9364" s="3" t="s">
        <v>44</v>
      </c>
      <c r="O9364" s="3" t="s">
        <v>3138</v>
      </c>
      <c r="P9364" s="3" t="s">
        <v>46</v>
      </c>
      <c r="Q9364" s="3" t="s">
        <v>269</v>
      </c>
      <c r="R9364" s="3" t="s">
        <v>3139</v>
      </c>
      <c r="S9364" s="3">
        <v>13.020000000000001</v>
      </c>
      <c r="T9364" s="3">
        <v>7</v>
      </c>
      <c r="U9364" s="3">
        <v>0</v>
      </c>
      <c r="V9364" s="3">
        <v>0.3906000000000005</v>
      </c>
    </row>
    <row r="9365" spans="1:22" ht="14.25" customHeight="1" x14ac:dyDescent="0.25">
      <c r="A9365" s="3">
        <v>9364</v>
      </c>
      <c r="B9365" s="3" t="s">
        <v>10569</v>
      </c>
      <c r="C9365" s="4">
        <f>YEAR(Table_1[[#This Row],[Order Date]])</f>
        <v>2014</v>
      </c>
      <c r="D9365" s="9">
        <v>41720</v>
      </c>
      <c r="E9365" s="3">
        <v>41724</v>
      </c>
      <c r="F9365" s="3" t="s">
        <v>50</v>
      </c>
      <c r="G9365" s="3" t="s">
        <v>301</v>
      </c>
      <c r="H9365" s="3" t="s">
        <v>302</v>
      </c>
      <c r="I9365" s="3" t="s">
        <v>102</v>
      </c>
      <c r="J9365" s="3" t="s">
        <v>27</v>
      </c>
      <c r="K9365" s="3" t="s">
        <v>95</v>
      </c>
      <c r="L9365" s="3" t="s">
        <v>96</v>
      </c>
      <c r="M9365" s="3">
        <v>98105</v>
      </c>
      <c r="N9365" s="3" t="s">
        <v>44</v>
      </c>
      <c r="O9365" s="3" t="s">
        <v>5061</v>
      </c>
      <c r="P9365" s="3" t="s">
        <v>32</v>
      </c>
      <c r="Q9365" s="3" t="s">
        <v>65</v>
      </c>
      <c r="R9365" s="3" t="s">
        <v>5062</v>
      </c>
      <c r="S9365" s="3">
        <v>22.14</v>
      </c>
      <c r="T9365" s="3">
        <v>3</v>
      </c>
      <c r="U9365" s="3">
        <v>0</v>
      </c>
      <c r="V9365" s="3">
        <v>6.4205999999999976</v>
      </c>
    </row>
    <row r="9366" spans="1:22" ht="14.25" customHeight="1" x14ac:dyDescent="0.25">
      <c r="A9366" s="3">
        <v>9365</v>
      </c>
      <c r="B9366" s="3" t="s">
        <v>10569</v>
      </c>
      <c r="C9366" s="4">
        <f>YEAR(Table_1[[#This Row],[Order Date]])</f>
        <v>2014</v>
      </c>
      <c r="D9366" s="9">
        <v>41720</v>
      </c>
      <c r="E9366" s="3">
        <v>41724</v>
      </c>
      <c r="F9366" s="3" t="s">
        <v>50</v>
      </c>
      <c r="G9366" s="3" t="s">
        <v>301</v>
      </c>
      <c r="H9366" s="3" t="s">
        <v>302</v>
      </c>
      <c r="I9366" s="3" t="s">
        <v>102</v>
      </c>
      <c r="J9366" s="3" t="s">
        <v>27</v>
      </c>
      <c r="K9366" s="3" t="s">
        <v>95</v>
      </c>
      <c r="L9366" s="3" t="s">
        <v>96</v>
      </c>
      <c r="M9366" s="3">
        <v>98105</v>
      </c>
      <c r="N9366" s="3" t="s">
        <v>44</v>
      </c>
      <c r="O9366" s="3" t="s">
        <v>1689</v>
      </c>
      <c r="P9366" s="3" t="s">
        <v>46</v>
      </c>
      <c r="Q9366" s="3" t="s">
        <v>59</v>
      </c>
      <c r="R9366" s="3" t="s">
        <v>1690</v>
      </c>
      <c r="S9366" s="3">
        <v>359.32</v>
      </c>
      <c r="T9366" s="3">
        <v>4</v>
      </c>
      <c r="U9366" s="3">
        <v>0</v>
      </c>
      <c r="V9366" s="3">
        <v>7.1863999999999919</v>
      </c>
    </row>
    <row r="9367" spans="1:22" ht="14.25" customHeight="1" x14ac:dyDescent="0.25">
      <c r="A9367" s="3">
        <v>9366</v>
      </c>
      <c r="B9367" s="3" t="s">
        <v>10570</v>
      </c>
      <c r="C9367" s="4">
        <f>YEAR(Table_1[[#This Row],[Order Date]])</f>
        <v>2011</v>
      </c>
      <c r="D9367" s="9">
        <v>40777</v>
      </c>
      <c r="E9367" s="3">
        <v>40780</v>
      </c>
      <c r="F9367" s="3" t="s">
        <v>188</v>
      </c>
      <c r="G9367" s="3" t="s">
        <v>1934</v>
      </c>
      <c r="H9367" s="3" t="s">
        <v>1935</v>
      </c>
      <c r="I9367" s="3" t="s">
        <v>26</v>
      </c>
      <c r="J9367" s="3" t="s">
        <v>27</v>
      </c>
      <c r="K9367" s="3" t="s">
        <v>9306</v>
      </c>
      <c r="L9367" s="3" t="s">
        <v>596</v>
      </c>
      <c r="M9367" s="3">
        <v>63301</v>
      </c>
      <c r="N9367" s="3" t="s">
        <v>105</v>
      </c>
      <c r="O9367" s="3" t="s">
        <v>9709</v>
      </c>
      <c r="P9367" s="3" t="s">
        <v>46</v>
      </c>
      <c r="Q9367" s="3" t="s">
        <v>90</v>
      </c>
      <c r="R9367" s="3" t="s">
        <v>9710</v>
      </c>
      <c r="S9367" s="3">
        <v>11.56</v>
      </c>
      <c r="T9367" s="3">
        <v>2</v>
      </c>
      <c r="U9367" s="3">
        <v>0</v>
      </c>
      <c r="V9367" s="3">
        <v>5.6644000000000005</v>
      </c>
    </row>
    <row r="9368" spans="1:22" ht="14.25" customHeight="1" x14ac:dyDescent="0.25">
      <c r="A9368" s="3">
        <v>9367</v>
      </c>
      <c r="B9368" s="3" t="s">
        <v>10571</v>
      </c>
      <c r="C9368" s="4">
        <f>YEAR(Table_1[[#This Row],[Order Date]])</f>
        <v>2011</v>
      </c>
      <c r="D9368" s="9">
        <v>40702</v>
      </c>
      <c r="E9368" s="3">
        <v>40707</v>
      </c>
      <c r="F9368" s="3" t="s">
        <v>50</v>
      </c>
      <c r="G9368" s="3" t="s">
        <v>4199</v>
      </c>
      <c r="H9368" s="3" t="s">
        <v>4200</v>
      </c>
      <c r="I9368" s="3" t="s">
        <v>26</v>
      </c>
      <c r="J9368" s="3" t="s">
        <v>27</v>
      </c>
      <c r="K9368" s="3" t="s">
        <v>1173</v>
      </c>
      <c r="L9368" s="3" t="s">
        <v>267</v>
      </c>
      <c r="M9368" s="3">
        <v>11561</v>
      </c>
      <c r="N9368" s="3" t="s">
        <v>148</v>
      </c>
      <c r="O9368" s="3" t="s">
        <v>7314</v>
      </c>
      <c r="P9368" s="3" t="s">
        <v>46</v>
      </c>
      <c r="Q9368" s="3" t="s">
        <v>75</v>
      </c>
      <c r="R9368" s="3" t="s">
        <v>7315</v>
      </c>
      <c r="S9368" s="3">
        <v>68.48</v>
      </c>
      <c r="T9368" s="3">
        <v>2</v>
      </c>
      <c r="U9368" s="3">
        <v>0.2</v>
      </c>
      <c r="V9368" s="3">
        <v>25.679999999999996</v>
      </c>
    </row>
    <row r="9369" spans="1:22" ht="14.25" customHeight="1" x14ac:dyDescent="0.25">
      <c r="A9369" s="3">
        <v>9368</v>
      </c>
      <c r="B9369" s="3" t="s">
        <v>10571</v>
      </c>
      <c r="C9369" s="4">
        <f>YEAR(Table_1[[#This Row],[Order Date]])</f>
        <v>2011</v>
      </c>
      <c r="D9369" s="9">
        <v>40702</v>
      </c>
      <c r="E9369" s="3">
        <v>40707</v>
      </c>
      <c r="F9369" s="3" t="s">
        <v>50</v>
      </c>
      <c r="G9369" s="3" t="s">
        <v>4199</v>
      </c>
      <c r="H9369" s="3" t="s">
        <v>4200</v>
      </c>
      <c r="I9369" s="3" t="s">
        <v>26</v>
      </c>
      <c r="J9369" s="3" t="s">
        <v>27</v>
      </c>
      <c r="K9369" s="3" t="s">
        <v>1173</v>
      </c>
      <c r="L9369" s="3" t="s">
        <v>267</v>
      </c>
      <c r="M9369" s="3">
        <v>11561</v>
      </c>
      <c r="N9369" s="3" t="s">
        <v>148</v>
      </c>
      <c r="O9369" s="3" t="s">
        <v>5599</v>
      </c>
      <c r="P9369" s="3" t="s">
        <v>46</v>
      </c>
      <c r="Q9369" s="3" t="s">
        <v>59</v>
      </c>
      <c r="R9369" s="3" t="s">
        <v>5600</v>
      </c>
      <c r="S9369" s="3">
        <v>1676.88</v>
      </c>
      <c r="T9369" s="3">
        <v>6</v>
      </c>
      <c r="U9369" s="3">
        <v>0</v>
      </c>
      <c r="V9369" s="3">
        <v>83.843999999999937</v>
      </c>
    </row>
    <row r="9370" spans="1:22" ht="14.25" customHeight="1" x14ac:dyDescent="0.25">
      <c r="A9370" s="3">
        <v>9369</v>
      </c>
      <c r="B9370" s="3" t="s">
        <v>10572</v>
      </c>
      <c r="C9370" s="4">
        <f>YEAR(Table_1[[#This Row],[Order Date]])</f>
        <v>2013</v>
      </c>
      <c r="D9370" s="9">
        <v>41372</v>
      </c>
      <c r="E9370" s="3">
        <v>41374</v>
      </c>
      <c r="F9370" s="3" t="s">
        <v>188</v>
      </c>
      <c r="G9370" s="3" t="s">
        <v>220</v>
      </c>
      <c r="H9370" s="3" t="s">
        <v>221</v>
      </c>
      <c r="I9370" s="3" t="s">
        <v>41</v>
      </c>
      <c r="J9370" s="3" t="s">
        <v>27</v>
      </c>
      <c r="K9370" s="3" t="s">
        <v>1119</v>
      </c>
      <c r="L9370" s="3" t="s">
        <v>788</v>
      </c>
      <c r="M9370" s="3">
        <v>8701</v>
      </c>
      <c r="N9370" s="3" t="s">
        <v>148</v>
      </c>
      <c r="O9370" s="3" t="s">
        <v>1098</v>
      </c>
      <c r="P9370" s="3" t="s">
        <v>46</v>
      </c>
      <c r="Q9370" s="3" t="s">
        <v>90</v>
      </c>
      <c r="R9370" s="3" t="s">
        <v>1099</v>
      </c>
      <c r="S9370" s="3">
        <v>37.94</v>
      </c>
      <c r="T9370" s="3">
        <v>2</v>
      </c>
      <c r="U9370" s="3">
        <v>0</v>
      </c>
      <c r="V9370" s="3">
        <v>18.211199999999998</v>
      </c>
    </row>
    <row r="9371" spans="1:22" ht="14.25" customHeight="1" x14ac:dyDescent="0.25">
      <c r="A9371" s="3">
        <v>9370</v>
      </c>
      <c r="B9371" s="3" t="s">
        <v>10573</v>
      </c>
      <c r="C9371" s="4">
        <f>YEAR(Table_1[[#This Row],[Order Date]])</f>
        <v>2014</v>
      </c>
      <c r="D9371" s="9">
        <v>41951</v>
      </c>
      <c r="E9371" s="3">
        <v>41953</v>
      </c>
      <c r="F9371" s="3" t="s">
        <v>23</v>
      </c>
      <c r="G9371" s="3" t="s">
        <v>3953</v>
      </c>
      <c r="H9371" s="3" t="s">
        <v>3954</v>
      </c>
      <c r="I9371" s="3" t="s">
        <v>41</v>
      </c>
      <c r="J9371" s="3" t="s">
        <v>27</v>
      </c>
      <c r="K9371" s="3" t="s">
        <v>3213</v>
      </c>
      <c r="L9371" s="3" t="s">
        <v>2735</v>
      </c>
      <c r="M9371" s="3">
        <v>20735</v>
      </c>
      <c r="N9371" s="3" t="s">
        <v>148</v>
      </c>
      <c r="O9371" s="3" t="s">
        <v>6128</v>
      </c>
      <c r="P9371" s="3" t="s">
        <v>32</v>
      </c>
      <c r="Q9371" s="3" t="s">
        <v>36</v>
      </c>
      <c r="R9371" s="3" t="s">
        <v>6129</v>
      </c>
      <c r="S9371" s="3">
        <v>272.96999999999997</v>
      </c>
      <c r="T9371" s="3">
        <v>3</v>
      </c>
      <c r="U9371" s="3">
        <v>0</v>
      </c>
      <c r="V9371" s="3">
        <v>43.675200000000018</v>
      </c>
    </row>
    <row r="9372" spans="1:22" ht="14.25" customHeight="1" x14ac:dyDescent="0.25">
      <c r="A9372" s="3">
        <v>9371</v>
      </c>
      <c r="B9372" s="3" t="s">
        <v>10574</v>
      </c>
      <c r="C9372" s="4">
        <f>YEAR(Table_1[[#This Row],[Order Date]])</f>
        <v>2012</v>
      </c>
      <c r="D9372" s="9">
        <v>41058</v>
      </c>
      <c r="E9372" s="3">
        <v>41060</v>
      </c>
      <c r="F9372" s="3" t="s">
        <v>188</v>
      </c>
      <c r="G9372" s="3" t="s">
        <v>8994</v>
      </c>
      <c r="H9372" s="3" t="s">
        <v>8995</v>
      </c>
      <c r="I9372" s="3" t="s">
        <v>41</v>
      </c>
      <c r="J9372" s="3" t="s">
        <v>27</v>
      </c>
      <c r="K9372" s="3" t="s">
        <v>497</v>
      </c>
      <c r="L9372" s="3" t="s">
        <v>498</v>
      </c>
      <c r="M9372" s="3">
        <v>43229</v>
      </c>
      <c r="N9372" s="3" t="s">
        <v>148</v>
      </c>
      <c r="O9372" s="3" t="s">
        <v>9595</v>
      </c>
      <c r="P9372" s="3" t="s">
        <v>32</v>
      </c>
      <c r="Q9372" s="3" t="s">
        <v>65</v>
      </c>
      <c r="R9372" s="3" t="s">
        <v>9596</v>
      </c>
      <c r="S9372" s="3">
        <v>41.568000000000005</v>
      </c>
      <c r="T9372" s="3">
        <v>4</v>
      </c>
      <c r="U9372" s="3">
        <v>0.2</v>
      </c>
      <c r="V9372" s="3">
        <v>-4.1568000000000023</v>
      </c>
    </row>
    <row r="9373" spans="1:22" ht="14.25" customHeight="1" x14ac:dyDescent="0.25">
      <c r="A9373" s="3">
        <v>9372</v>
      </c>
      <c r="B9373" s="3" t="s">
        <v>10574</v>
      </c>
      <c r="C9373" s="4">
        <f>YEAR(Table_1[[#This Row],[Order Date]])</f>
        <v>2012</v>
      </c>
      <c r="D9373" s="9">
        <v>41058</v>
      </c>
      <c r="E9373" s="3">
        <v>41060</v>
      </c>
      <c r="F9373" s="3" t="s">
        <v>188</v>
      </c>
      <c r="G9373" s="3" t="s">
        <v>8994</v>
      </c>
      <c r="H9373" s="3" t="s">
        <v>8995</v>
      </c>
      <c r="I9373" s="3" t="s">
        <v>41</v>
      </c>
      <c r="J9373" s="3" t="s">
        <v>27</v>
      </c>
      <c r="K9373" s="3" t="s">
        <v>497</v>
      </c>
      <c r="L9373" s="3" t="s">
        <v>498</v>
      </c>
      <c r="M9373" s="3">
        <v>43229</v>
      </c>
      <c r="N9373" s="3" t="s">
        <v>148</v>
      </c>
      <c r="O9373" s="3" t="s">
        <v>384</v>
      </c>
      <c r="P9373" s="3" t="s">
        <v>32</v>
      </c>
      <c r="Q9373" s="3" t="s">
        <v>36</v>
      </c>
      <c r="R9373" s="3" t="s">
        <v>385</v>
      </c>
      <c r="S9373" s="3">
        <v>317.05799999999999</v>
      </c>
      <c r="T9373" s="3">
        <v>3</v>
      </c>
      <c r="U9373" s="3">
        <v>0.3</v>
      </c>
      <c r="V9373" s="3">
        <v>-86.058600000000013</v>
      </c>
    </row>
    <row r="9374" spans="1:22" ht="14.25" customHeight="1" x14ac:dyDescent="0.25">
      <c r="A9374" s="3">
        <v>9373</v>
      </c>
      <c r="B9374" s="3" t="s">
        <v>10574</v>
      </c>
      <c r="C9374" s="4">
        <f>YEAR(Table_1[[#This Row],[Order Date]])</f>
        <v>2012</v>
      </c>
      <c r="D9374" s="9">
        <v>41058</v>
      </c>
      <c r="E9374" s="3">
        <v>41060</v>
      </c>
      <c r="F9374" s="3" t="s">
        <v>188</v>
      </c>
      <c r="G9374" s="3" t="s">
        <v>8994</v>
      </c>
      <c r="H9374" s="3" t="s">
        <v>8995</v>
      </c>
      <c r="I9374" s="3" t="s">
        <v>41</v>
      </c>
      <c r="J9374" s="3" t="s">
        <v>27</v>
      </c>
      <c r="K9374" s="3" t="s">
        <v>497</v>
      </c>
      <c r="L9374" s="3" t="s">
        <v>498</v>
      </c>
      <c r="M9374" s="3">
        <v>43229</v>
      </c>
      <c r="N9374" s="3" t="s">
        <v>148</v>
      </c>
      <c r="O9374" s="3" t="s">
        <v>573</v>
      </c>
      <c r="P9374" s="3" t="s">
        <v>46</v>
      </c>
      <c r="Q9374" s="3" t="s">
        <v>269</v>
      </c>
      <c r="R9374" s="3" t="s">
        <v>574</v>
      </c>
      <c r="S9374" s="3">
        <v>8.0399999999999991</v>
      </c>
      <c r="T9374" s="3">
        <v>5</v>
      </c>
      <c r="U9374" s="3">
        <v>0.2</v>
      </c>
      <c r="V9374" s="3">
        <v>2.9144999999999994</v>
      </c>
    </row>
    <row r="9375" spans="1:22" ht="14.25" customHeight="1" x14ac:dyDescent="0.25">
      <c r="A9375" s="3">
        <v>9374</v>
      </c>
      <c r="B9375" s="3" t="s">
        <v>10575</v>
      </c>
      <c r="C9375" s="4">
        <f>YEAR(Table_1[[#This Row],[Order Date]])</f>
        <v>2014</v>
      </c>
      <c r="D9375" s="9">
        <v>41767</v>
      </c>
      <c r="E9375" s="3">
        <v>41771</v>
      </c>
      <c r="F9375" s="3" t="s">
        <v>50</v>
      </c>
      <c r="G9375" s="3" t="s">
        <v>1952</v>
      </c>
      <c r="H9375" s="3" t="s">
        <v>1953</v>
      </c>
      <c r="I9375" s="3" t="s">
        <v>26</v>
      </c>
      <c r="J9375" s="3" t="s">
        <v>27</v>
      </c>
      <c r="K9375" s="3" t="s">
        <v>602</v>
      </c>
      <c r="L9375" s="3" t="s">
        <v>43</v>
      </c>
      <c r="M9375" s="3">
        <v>91104</v>
      </c>
      <c r="N9375" s="3" t="s">
        <v>44</v>
      </c>
      <c r="O9375" s="3" t="s">
        <v>3616</v>
      </c>
      <c r="P9375" s="3" t="s">
        <v>71</v>
      </c>
      <c r="Q9375" s="3" t="s">
        <v>72</v>
      </c>
      <c r="R9375" s="3" t="s">
        <v>3617</v>
      </c>
      <c r="S9375" s="3">
        <v>419.94399999999996</v>
      </c>
      <c r="T9375" s="3">
        <v>7</v>
      </c>
      <c r="U9375" s="3">
        <v>0.2</v>
      </c>
      <c r="V9375" s="3">
        <v>52.492999999999967</v>
      </c>
    </row>
    <row r="9376" spans="1:22" ht="14.25" customHeight="1" x14ac:dyDescent="0.25">
      <c r="A9376" s="3">
        <v>9375</v>
      </c>
      <c r="B9376" s="3" t="s">
        <v>10576</v>
      </c>
      <c r="C9376" s="4">
        <f>YEAR(Table_1[[#This Row],[Order Date]])</f>
        <v>2013</v>
      </c>
      <c r="D9376" s="9">
        <v>41431</v>
      </c>
      <c r="E9376" s="3">
        <v>41435</v>
      </c>
      <c r="F9376" s="3" t="s">
        <v>50</v>
      </c>
      <c r="G9376" s="3" t="s">
        <v>343</v>
      </c>
      <c r="H9376" s="3" t="s">
        <v>344</v>
      </c>
      <c r="I9376" s="3" t="s">
        <v>41</v>
      </c>
      <c r="J9376" s="3" t="s">
        <v>27</v>
      </c>
      <c r="K9376" s="3" t="s">
        <v>95</v>
      </c>
      <c r="L9376" s="3" t="s">
        <v>96</v>
      </c>
      <c r="M9376" s="3">
        <v>98105</v>
      </c>
      <c r="N9376" s="3" t="s">
        <v>44</v>
      </c>
      <c r="O9376" s="3" t="s">
        <v>2652</v>
      </c>
      <c r="P9376" s="3" t="s">
        <v>46</v>
      </c>
      <c r="Q9376" s="3" t="s">
        <v>578</v>
      </c>
      <c r="R9376" s="3" t="s">
        <v>2653</v>
      </c>
      <c r="S9376" s="3">
        <v>61.38</v>
      </c>
      <c r="T9376" s="3">
        <v>6</v>
      </c>
      <c r="U9376" s="3">
        <v>0</v>
      </c>
      <c r="V9376" s="3">
        <v>15.958800000000004</v>
      </c>
    </row>
    <row r="9377" spans="1:22" ht="14.25" customHeight="1" x14ac:dyDescent="0.25">
      <c r="A9377" s="3">
        <v>9376</v>
      </c>
      <c r="B9377" s="3" t="s">
        <v>10577</v>
      </c>
      <c r="C9377" s="4">
        <f>YEAR(Table_1[[#This Row],[Order Date]])</f>
        <v>2012</v>
      </c>
      <c r="D9377" s="9">
        <v>41257</v>
      </c>
      <c r="E9377" s="3">
        <v>41262</v>
      </c>
      <c r="F9377" s="3" t="s">
        <v>23</v>
      </c>
      <c r="G9377" s="3" t="s">
        <v>1887</v>
      </c>
      <c r="H9377" s="3" t="s">
        <v>1888</v>
      </c>
      <c r="I9377" s="3" t="s">
        <v>26</v>
      </c>
      <c r="J9377" s="3" t="s">
        <v>27</v>
      </c>
      <c r="K9377" s="3" t="s">
        <v>42</v>
      </c>
      <c r="L9377" s="3" t="s">
        <v>43</v>
      </c>
      <c r="M9377" s="3">
        <v>90045</v>
      </c>
      <c r="N9377" s="3" t="s">
        <v>44</v>
      </c>
      <c r="O9377" s="3" t="s">
        <v>4258</v>
      </c>
      <c r="P9377" s="3" t="s">
        <v>71</v>
      </c>
      <c r="Q9377" s="3" t="s">
        <v>161</v>
      </c>
      <c r="R9377" s="3" t="s">
        <v>4259</v>
      </c>
      <c r="S9377" s="3">
        <v>50</v>
      </c>
      <c r="T9377" s="3">
        <v>2</v>
      </c>
      <c r="U9377" s="3">
        <v>0</v>
      </c>
      <c r="V9377" s="3">
        <v>10.5</v>
      </c>
    </row>
    <row r="9378" spans="1:22" ht="14.25" customHeight="1" x14ac:dyDescent="0.25">
      <c r="A9378" s="3">
        <v>9377</v>
      </c>
      <c r="B9378" s="3" t="s">
        <v>10578</v>
      </c>
      <c r="C9378" s="4">
        <f>YEAR(Table_1[[#This Row],[Order Date]])</f>
        <v>2014</v>
      </c>
      <c r="D9378" s="9">
        <v>41999</v>
      </c>
      <c r="E9378" s="3">
        <v>42003</v>
      </c>
      <c r="F9378" s="3" t="s">
        <v>50</v>
      </c>
      <c r="G9378" s="3" t="s">
        <v>235</v>
      </c>
      <c r="H9378" s="3" t="s">
        <v>236</v>
      </c>
      <c r="I9378" s="3" t="s">
        <v>26</v>
      </c>
      <c r="J9378" s="3" t="s">
        <v>27</v>
      </c>
      <c r="K9378" s="3" t="s">
        <v>10579</v>
      </c>
      <c r="L9378" s="3" t="s">
        <v>788</v>
      </c>
      <c r="M9378" s="3">
        <v>7017</v>
      </c>
      <c r="N9378" s="3" t="s">
        <v>148</v>
      </c>
      <c r="O9378" s="3" t="s">
        <v>7421</v>
      </c>
      <c r="P9378" s="3" t="s">
        <v>71</v>
      </c>
      <c r="Q9378" s="3" t="s">
        <v>161</v>
      </c>
      <c r="R9378" s="3" t="s">
        <v>7422</v>
      </c>
      <c r="S9378" s="3">
        <v>31.799999999999997</v>
      </c>
      <c r="T9378" s="3">
        <v>3</v>
      </c>
      <c r="U9378" s="3">
        <v>0</v>
      </c>
      <c r="V9378" s="3">
        <v>13.674000000000003</v>
      </c>
    </row>
    <row r="9379" spans="1:22" ht="14.25" customHeight="1" x14ac:dyDescent="0.25">
      <c r="A9379" s="3">
        <v>9378</v>
      </c>
      <c r="B9379" s="3" t="s">
        <v>10580</v>
      </c>
      <c r="C9379" s="4">
        <f>YEAR(Table_1[[#This Row],[Order Date]])</f>
        <v>2014</v>
      </c>
      <c r="D9379" s="9">
        <v>41991</v>
      </c>
      <c r="E9379" s="3">
        <v>41995</v>
      </c>
      <c r="F9379" s="3" t="s">
        <v>50</v>
      </c>
      <c r="G9379" s="3" t="s">
        <v>2638</v>
      </c>
      <c r="H9379" s="3" t="s">
        <v>2639</v>
      </c>
      <c r="I9379" s="3" t="s">
        <v>41</v>
      </c>
      <c r="J9379" s="3" t="s">
        <v>27</v>
      </c>
      <c r="K9379" s="3" t="s">
        <v>6206</v>
      </c>
      <c r="L9379" s="3" t="s">
        <v>114</v>
      </c>
      <c r="M9379" s="3">
        <v>54703</v>
      </c>
      <c r="N9379" s="3" t="s">
        <v>105</v>
      </c>
      <c r="O9379" s="3" t="s">
        <v>6838</v>
      </c>
      <c r="P9379" s="3" t="s">
        <v>46</v>
      </c>
      <c r="Q9379" s="3" t="s">
        <v>59</v>
      </c>
      <c r="R9379" s="3" t="s">
        <v>6839</v>
      </c>
      <c r="S9379" s="3">
        <v>32.56</v>
      </c>
      <c r="T9379" s="3">
        <v>2</v>
      </c>
      <c r="U9379" s="3">
        <v>0</v>
      </c>
      <c r="V9379" s="3">
        <v>8.465600000000002</v>
      </c>
    </row>
    <row r="9380" spans="1:22" ht="14.25" customHeight="1" x14ac:dyDescent="0.25">
      <c r="A9380" s="3">
        <v>9379</v>
      </c>
      <c r="B9380" s="3" t="s">
        <v>10581</v>
      </c>
      <c r="C9380" s="4">
        <f>YEAR(Table_1[[#This Row],[Order Date]])</f>
        <v>2013</v>
      </c>
      <c r="D9380" s="9">
        <v>41405</v>
      </c>
      <c r="E9380" s="3">
        <v>41410</v>
      </c>
      <c r="F9380" s="3" t="s">
        <v>50</v>
      </c>
      <c r="G9380" s="3" t="s">
        <v>3575</v>
      </c>
      <c r="H9380" s="3" t="s">
        <v>3576</v>
      </c>
      <c r="I9380" s="3" t="s">
        <v>26</v>
      </c>
      <c r="J9380" s="3" t="s">
        <v>27</v>
      </c>
      <c r="K9380" s="3" t="s">
        <v>303</v>
      </c>
      <c r="L9380" s="3" t="s">
        <v>211</v>
      </c>
      <c r="M9380" s="3">
        <v>60610</v>
      </c>
      <c r="N9380" s="3" t="s">
        <v>105</v>
      </c>
      <c r="O9380" s="3" t="s">
        <v>10582</v>
      </c>
      <c r="P9380" s="3" t="s">
        <v>46</v>
      </c>
      <c r="Q9380" s="3" t="s">
        <v>173</v>
      </c>
      <c r="R9380" s="3" t="s">
        <v>10583</v>
      </c>
      <c r="S9380" s="3">
        <v>7.0720000000000001</v>
      </c>
      <c r="T9380" s="3">
        <v>2</v>
      </c>
      <c r="U9380" s="3">
        <v>0.2</v>
      </c>
      <c r="V9380" s="3">
        <v>2.3868</v>
      </c>
    </row>
    <row r="9381" spans="1:22" ht="14.25" customHeight="1" x14ac:dyDescent="0.25">
      <c r="A9381" s="3">
        <v>9380</v>
      </c>
      <c r="B9381" s="3" t="s">
        <v>10584</v>
      </c>
      <c r="C9381" s="4">
        <f>YEAR(Table_1[[#This Row],[Order Date]])</f>
        <v>2011</v>
      </c>
      <c r="D9381" s="9">
        <v>40900</v>
      </c>
      <c r="E9381" s="3">
        <v>40904</v>
      </c>
      <c r="F9381" s="3" t="s">
        <v>23</v>
      </c>
      <c r="G9381" s="3" t="s">
        <v>965</v>
      </c>
      <c r="H9381" s="3" t="s">
        <v>966</v>
      </c>
      <c r="I9381" s="3" t="s">
        <v>26</v>
      </c>
      <c r="J9381" s="3" t="s">
        <v>27</v>
      </c>
      <c r="K9381" s="3" t="s">
        <v>900</v>
      </c>
      <c r="L9381" s="3" t="s">
        <v>54</v>
      </c>
      <c r="M9381" s="3">
        <v>33614</v>
      </c>
      <c r="N9381" s="3" t="s">
        <v>30</v>
      </c>
      <c r="O9381" s="3" t="s">
        <v>4971</v>
      </c>
      <c r="P9381" s="3" t="s">
        <v>46</v>
      </c>
      <c r="Q9381" s="3" t="s">
        <v>90</v>
      </c>
      <c r="R9381" s="3" t="s">
        <v>4972</v>
      </c>
      <c r="S9381" s="3">
        <v>45.527999999999999</v>
      </c>
      <c r="T9381" s="3">
        <v>3</v>
      </c>
      <c r="U9381" s="3">
        <v>0.2</v>
      </c>
      <c r="V9381" s="3">
        <v>15.934799999999997</v>
      </c>
    </row>
    <row r="9382" spans="1:22" ht="14.25" customHeight="1" x14ac:dyDescent="0.25">
      <c r="A9382" s="3">
        <v>9381</v>
      </c>
      <c r="B9382" s="3" t="s">
        <v>10584</v>
      </c>
      <c r="C9382" s="4">
        <f>YEAR(Table_1[[#This Row],[Order Date]])</f>
        <v>2011</v>
      </c>
      <c r="D9382" s="9">
        <v>40900</v>
      </c>
      <c r="E9382" s="3">
        <v>40904</v>
      </c>
      <c r="F9382" s="3" t="s">
        <v>23</v>
      </c>
      <c r="G9382" s="3" t="s">
        <v>965</v>
      </c>
      <c r="H9382" s="3" t="s">
        <v>966</v>
      </c>
      <c r="I9382" s="3" t="s">
        <v>26</v>
      </c>
      <c r="J9382" s="3" t="s">
        <v>27</v>
      </c>
      <c r="K9382" s="3" t="s">
        <v>900</v>
      </c>
      <c r="L9382" s="3" t="s">
        <v>54</v>
      </c>
      <c r="M9382" s="3">
        <v>33614</v>
      </c>
      <c r="N9382" s="3" t="s">
        <v>30</v>
      </c>
      <c r="O9382" s="3" t="s">
        <v>716</v>
      </c>
      <c r="P9382" s="3" t="s">
        <v>32</v>
      </c>
      <c r="Q9382" s="3" t="s">
        <v>36</v>
      </c>
      <c r="R9382" s="3" t="s">
        <v>717</v>
      </c>
      <c r="S9382" s="3">
        <v>64.784000000000006</v>
      </c>
      <c r="T9382" s="3">
        <v>1</v>
      </c>
      <c r="U9382" s="3">
        <v>0.2</v>
      </c>
      <c r="V9382" s="3">
        <v>6.4784000000000042</v>
      </c>
    </row>
    <row r="9383" spans="1:22" ht="14.25" customHeight="1" x14ac:dyDescent="0.25">
      <c r="A9383" s="3">
        <v>9382</v>
      </c>
      <c r="B9383" s="3" t="s">
        <v>10584</v>
      </c>
      <c r="C9383" s="4">
        <f>YEAR(Table_1[[#This Row],[Order Date]])</f>
        <v>2011</v>
      </c>
      <c r="D9383" s="9">
        <v>40900</v>
      </c>
      <c r="E9383" s="3">
        <v>40904</v>
      </c>
      <c r="F9383" s="3" t="s">
        <v>23</v>
      </c>
      <c r="G9383" s="3" t="s">
        <v>965</v>
      </c>
      <c r="H9383" s="3" t="s">
        <v>966</v>
      </c>
      <c r="I9383" s="3" t="s">
        <v>26</v>
      </c>
      <c r="J9383" s="3" t="s">
        <v>27</v>
      </c>
      <c r="K9383" s="3" t="s">
        <v>900</v>
      </c>
      <c r="L9383" s="3" t="s">
        <v>54</v>
      </c>
      <c r="M9383" s="3">
        <v>33614</v>
      </c>
      <c r="N9383" s="3" t="s">
        <v>30</v>
      </c>
      <c r="O9383" s="3" t="s">
        <v>5000</v>
      </c>
      <c r="P9383" s="3" t="s">
        <v>46</v>
      </c>
      <c r="Q9383" s="3" t="s">
        <v>59</v>
      </c>
      <c r="R9383" s="3" t="s">
        <v>5001</v>
      </c>
      <c r="S9383" s="3">
        <v>424.27200000000005</v>
      </c>
      <c r="T9383" s="3">
        <v>2</v>
      </c>
      <c r="U9383" s="3">
        <v>0.2</v>
      </c>
      <c r="V9383" s="3">
        <v>-10.60680000000005</v>
      </c>
    </row>
    <row r="9384" spans="1:22" ht="14.25" customHeight="1" x14ac:dyDescent="0.25">
      <c r="A9384" s="3">
        <v>9383</v>
      </c>
      <c r="B9384" s="3" t="s">
        <v>10584</v>
      </c>
      <c r="C9384" s="4">
        <f>YEAR(Table_1[[#This Row],[Order Date]])</f>
        <v>2011</v>
      </c>
      <c r="D9384" s="9">
        <v>40900</v>
      </c>
      <c r="E9384" s="3">
        <v>40904</v>
      </c>
      <c r="F9384" s="3" t="s">
        <v>23</v>
      </c>
      <c r="G9384" s="3" t="s">
        <v>965</v>
      </c>
      <c r="H9384" s="3" t="s">
        <v>966</v>
      </c>
      <c r="I9384" s="3" t="s">
        <v>26</v>
      </c>
      <c r="J9384" s="3" t="s">
        <v>27</v>
      </c>
      <c r="K9384" s="3" t="s">
        <v>900</v>
      </c>
      <c r="L9384" s="3" t="s">
        <v>54</v>
      </c>
      <c r="M9384" s="3">
        <v>33614</v>
      </c>
      <c r="N9384" s="3" t="s">
        <v>30</v>
      </c>
      <c r="O9384" s="3" t="s">
        <v>287</v>
      </c>
      <c r="P9384" s="3" t="s">
        <v>46</v>
      </c>
      <c r="Q9384" s="3" t="s">
        <v>68</v>
      </c>
      <c r="R9384" s="3" t="s">
        <v>288</v>
      </c>
      <c r="S9384" s="3">
        <v>1.3440000000000001</v>
      </c>
      <c r="T9384" s="3">
        <v>1</v>
      </c>
      <c r="U9384" s="3">
        <v>0.2</v>
      </c>
      <c r="V9384" s="3">
        <v>0.504</v>
      </c>
    </row>
    <row r="9385" spans="1:22" ht="14.25" customHeight="1" x14ac:dyDescent="0.25">
      <c r="A9385" s="3">
        <v>9384</v>
      </c>
      <c r="B9385" s="3" t="s">
        <v>10584</v>
      </c>
      <c r="C9385" s="4">
        <f>YEAR(Table_1[[#This Row],[Order Date]])</f>
        <v>2011</v>
      </c>
      <c r="D9385" s="9">
        <v>40900</v>
      </c>
      <c r="E9385" s="3">
        <v>40904</v>
      </c>
      <c r="F9385" s="3" t="s">
        <v>23</v>
      </c>
      <c r="G9385" s="3" t="s">
        <v>965</v>
      </c>
      <c r="H9385" s="3" t="s">
        <v>966</v>
      </c>
      <c r="I9385" s="3" t="s">
        <v>26</v>
      </c>
      <c r="J9385" s="3" t="s">
        <v>27</v>
      </c>
      <c r="K9385" s="3" t="s">
        <v>900</v>
      </c>
      <c r="L9385" s="3" t="s">
        <v>54</v>
      </c>
      <c r="M9385" s="3">
        <v>33614</v>
      </c>
      <c r="N9385" s="3" t="s">
        <v>30</v>
      </c>
      <c r="O9385" s="3" t="s">
        <v>4014</v>
      </c>
      <c r="P9385" s="3" t="s">
        <v>46</v>
      </c>
      <c r="Q9385" s="3" t="s">
        <v>59</v>
      </c>
      <c r="R9385" s="3" t="s">
        <v>4015</v>
      </c>
      <c r="S9385" s="3">
        <v>83.920000000000016</v>
      </c>
      <c r="T9385" s="3">
        <v>5</v>
      </c>
      <c r="U9385" s="3">
        <v>0.2</v>
      </c>
      <c r="V9385" s="3">
        <v>-1.049000000000003</v>
      </c>
    </row>
    <row r="9386" spans="1:22" ht="14.25" customHeight="1" x14ac:dyDescent="0.25">
      <c r="A9386" s="3">
        <v>9385</v>
      </c>
      <c r="B9386" s="3" t="s">
        <v>10585</v>
      </c>
      <c r="C9386" s="4">
        <f>YEAR(Table_1[[#This Row],[Order Date]])</f>
        <v>2014</v>
      </c>
      <c r="D9386" s="9">
        <v>41863</v>
      </c>
      <c r="E9386" s="3">
        <v>41868</v>
      </c>
      <c r="F9386" s="3" t="s">
        <v>50</v>
      </c>
      <c r="G9386" s="3" t="s">
        <v>2656</v>
      </c>
      <c r="H9386" s="3" t="s">
        <v>2657</v>
      </c>
      <c r="I9386" s="3" t="s">
        <v>102</v>
      </c>
      <c r="J9386" s="3" t="s">
        <v>27</v>
      </c>
      <c r="K9386" s="3" t="s">
        <v>266</v>
      </c>
      <c r="L9386" s="3" t="s">
        <v>267</v>
      </c>
      <c r="M9386" s="3">
        <v>10009</v>
      </c>
      <c r="N9386" s="3" t="s">
        <v>148</v>
      </c>
      <c r="O9386" s="3" t="s">
        <v>1898</v>
      </c>
      <c r="P9386" s="3" t="s">
        <v>46</v>
      </c>
      <c r="Q9386" s="3" t="s">
        <v>90</v>
      </c>
      <c r="R9386" s="3" t="s">
        <v>1899</v>
      </c>
      <c r="S9386" s="3">
        <v>25.92</v>
      </c>
      <c r="T9386" s="3">
        <v>4</v>
      </c>
      <c r="U9386" s="3">
        <v>0</v>
      </c>
      <c r="V9386" s="3">
        <v>12.441600000000001</v>
      </c>
    </row>
    <row r="9387" spans="1:22" ht="14.25" customHeight="1" x14ac:dyDescent="0.25">
      <c r="A9387" s="3">
        <v>9386</v>
      </c>
      <c r="B9387" s="3" t="s">
        <v>10586</v>
      </c>
      <c r="C9387" s="4">
        <f>YEAR(Table_1[[#This Row],[Order Date]])</f>
        <v>2014</v>
      </c>
      <c r="D9387" s="9">
        <v>41879</v>
      </c>
      <c r="E9387" s="3">
        <v>41883</v>
      </c>
      <c r="F9387" s="3" t="s">
        <v>50</v>
      </c>
      <c r="G9387" s="3" t="s">
        <v>1939</v>
      </c>
      <c r="H9387" s="3" t="s">
        <v>1940</v>
      </c>
      <c r="I9387" s="3" t="s">
        <v>26</v>
      </c>
      <c r="J9387" s="3" t="s">
        <v>27</v>
      </c>
      <c r="K9387" s="3" t="s">
        <v>1823</v>
      </c>
      <c r="L9387" s="3" t="s">
        <v>310</v>
      </c>
      <c r="M9387" s="3">
        <v>85204</v>
      </c>
      <c r="N9387" s="3" t="s">
        <v>44</v>
      </c>
      <c r="O9387" s="3" t="s">
        <v>4628</v>
      </c>
      <c r="P9387" s="3" t="s">
        <v>32</v>
      </c>
      <c r="Q9387" s="3" t="s">
        <v>65</v>
      </c>
      <c r="R9387" s="3" t="s">
        <v>4629</v>
      </c>
      <c r="S9387" s="3">
        <v>120.57600000000001</v>
      </c>
      <c r="T9387" s="3">
        <v>8</v>
      </c>
      <c r="U9387" s="3">
        <v>0.2</v>
      </c>
      <c r="V9387" s="3">
        <v>33.1584</v>
      </c>
    </row>
    <row r="9388" spans="1:22" ht="14.25" customHeight="1" x14ac:dyDescent="0.25">
      <c r="A9388" s="3">
        <v>9387</v>
      </c>
      <c r="B9388" s="3" t="s">
        <v>10587</v>
      </c>
      <c r="C9388" s="4">
        <f>YEAR(Table_1[[#This Row],[Order Date]])</f>
        <v>2014</v>
      </c>
      <c r="D9388" s="9">
        <v>41659</v>
      </c>
      <c r="E9388" s="3">
        <v>41663</v>
      </c>
      <c r="F9388" s="3" t="s">
        <v>50</v>
      </c>
      <c r="G9388" s="3" t="s">
        <v>4468</v>
      </c>
      <c r="H9388" s="3" t="s">
        <v>4469</v>
      </c>
      <c r="I9388" s="3" t="s">
        <v>26</v>
      </c>
      <c r="J9388" s="3" t="s">
        <v>27</v>
      </c>
      <c r="K9388" s="3" t="s">
        <v>2221</v>
      </c>
      <c r="L9388" s="3" t="s">
        <v>5203</v>
      </c>
      <c r="M9388" s="3" t="s">
        <v>5204</v>
      </c>
      <c r="N9388" s="3" t="s">
        <v>148</v>
      </c>
      <c r="O9388" s="3" t="s">
        <v>1450</v>
      </c>
      <c r="P9388" s="3" t="s">
        <v>46</v>
      </c>
      <c r="Q9388" s="3" t="s">
        <v>90</v>
      </c>
      <c r="R9388" s="3" t="s">
        <v>1451</v>
      </c>
      <c r="S9388" s="3">
        <v>79.92</v>
      </c>
      <c r="T9388" s="3">
        <v>4</v>
      </c>
      <c r="U9388" s="3">
        <v>0</v>
      </c>
      <c r="V9388" s="3">
        <v>37.562399999999997</v>
      </c>
    </row>
    <row r="9389" spans="1:22" ht="14.25" customHeight="1" x14ac:dyDescent="0.25">
      <c r="A9389" s="3">
        <v>9388</v>
      </c>
      <c r="B9389" s="3" t="s">
        <v>10587</v>
      </c>
      <c r="C9389" s="4">
        <f>YEAR(Table_1[[#This Row],[Order Date]])</f>
        <v>2014</v>
      </c>
      <c r="D9389" s="9">
        <v>41659</v>
      </c>
      <c r="E9389" s="3">
        <v>41663</v>
      </c>
      <c r="F9389" s="3" t="s">
        <v>50</v>
      </c>
      <c r="G9389" s="3" t="s">
        <v>4468</v>
      </c>
      <c r="H9389" s="3" t="s">
        <v>4469</v>
      </c>
      <c r="I9389" s="3" t="s">
        <v>26</v>
      </c>
      <c r="J9389" s="3" t="s">
        <v>27</v>
      </c>
      <c r="K9389" s="3" t="s">
        <v>2221</v>
      </c>
      <c r="L9389" s="3" t="s">
        <v>5203</v>
      </c>
      <c r="M9389" s="3" t="s">
        <v>5204</v>
      </c>
      <c r="N9389" s="3" t="s">
        <v>148</v>
      </c>
      <c r="O9389" s="3" t="s">
        <v>1251</v>
      </c>
      <c r="P9389" s="3" t="s">
        <v>46</v>
      </c>
      <c r="Q9389" s="3" t="s">
        <v>90</v>
      </c>
      <c r="R9389" s="3" t="s">
        <v>1252</v>
      </c>
      <c r="S9389" s="3">
        <v>12.28</v>
      </c>
      <c r="T9389" s="3">
        <v>1</v>
      </c>
      <c r="U9389" s="3">
        <v>0</v>
      </c>
      <c r="V9389" s="3">
        <v>5.7715999999999994</v>
      </c>
    </row>
    <row r="9390" spans="1:22" ht="14.25" customHeight="1" x14ac:dyDescent="0.25">
      <c r="A9390" s="3">
        <v>9389</v>
      </c>
      <c r="B9390" s="3" t="s">
        <v>10587</v>
      </c>
      <c r="C9390" s="4">
        <f>YEAR(Table_1[[#This Row],[Order Date]])</f>
        <v>2014</v>
      </c>
      <c r="D9390" s="9">
        <v>41659</v>
      </c>
      <c r="E9390" s="3">
        <v>41663</v>
      </c>
      <c r="F9390" s="3" t="s">
        <v>50</v>
      </c>
      <c r="G9390" s="3" t="s">
        <v>4468</v>
      </c>
      <c r="H9390" s="3" t="s">
        <v>4469</v>
      </c>
      <c r="I9390" s="3" t="s">
        <v>26</v>
      </c>
      <c r="J9390" s="3" t="s">
        <v>27</v>
      </c>
      <c r="K9390" s="3" t="s">
        <v>2221</v>
      </c>
      <c r="L9390" s="3" t="s">
        <v>5203</v>
      </c>
      <c r="M9390" s="3" t="s">
        <v>5204</v>
      </c>
      <c r="N9390" s="3" t="s">
        <v>148</v>
      </c>
      <c r="O9390" s="3" t="s">
        <v>4420</v>
      </c>
      <c r="P9390" s="3" t="s">
        <v>46</v>
      </c>
      <c r="Q9390" s="3" t="s">
        <v>78</v>
      </c>
      <c r="R9390" s="3" t="s">
        <v>4421</v>
      </c>
      <c r="S9390" s="3">
        <v>542.93999999999994</v>
      </c>
      <c r="T9390" s="3">
        <v>3</v>
      </c>
      <c r="U9390" s="3">
        <v>0</v>
      </c>
      <c r="V9390" s="3">
        <v>152.02319999999997</v>
      </c>
    </row>
    <row r="9391" spans="1:22" ht="14.25" customHeight="1" x14ac:dyDescent="0.25">
      <c r="A9391" s="3">
        <v>9390</v>
      </c>
      <c r="B9391" s="3" t="s">
        <v>10587</v>
      </c>
      <c r="C9391" s="4">
        <f>YEAR(Table_1[[#This Row],[Order Date]])</f>
        <v>2014</v>
      </c>
      <c r="D9391" s="9">
        <v>41659</v>
      </c>
      <c r="E9391" s="3">
        <v>41663</v>
      </c>
      <c r="F9391" s="3" t="s">
        <v>50</v>
      </c>
      <c r="G9391" s="3" t="s">
        <v>4468</v>
      </c>
      <c r="H9391" s="3" t="s">
        <v>4469</v>
      </c>
      <c r="I9391" s="3" t="s">
        <v>26</v>
      </c>
      <c r="J9391" s="3" t="s">
        <v>27</v>
      </c>
      <c r="K9391" s="3" t="s">
        <v>2221</v>
      </c>
      <c r="L9391" s="3" t="s">
        <v>5203</v>
      </c>
      <c r="M9391" s="3" t="s">
        <v>5204</v>
      </c>
      <c r="N9391" s="3" t="s">
        <v>148</v>
      </c>
      <c r="O9391" s="3" t="s">
        <v>172</v>
      </c>
      <c r="P9391" s="3" t="s">
        <v>46</v>
      </c>
      <c r="Q9391" s="3" t="s">
        <v>173</v>
      </c>
      <c r="R9391" s="3" t="s">
        <v>174</v>
      </c>
      <c r="S9391" s="3">
        <v>2.04</v>
      </c>
      <c r="T9391" s="3">
        <v>1</v>
      </c>
      <c r="U9391" s="3">
        <v>0</v>
      </c>
      <c r="V9391" s="3">
        <v>0.95879999999999987</v>
      </c>
    </row>
    <row r="9392" spans="1:22" ht="14.25" customHeight="1" x14ac:dyDescent="0.25">
      <c r="A9392" s="3">
        <v>9391</v>
      </c>
      <c r="B9392" s="3" t="s">
        <v>10588</v>
      </c>
      <c r="C9392" s="4">
        <f>YEAR(Table_1[[#This Row],[Order Date]])</f>
        <v>2012</v>
      </c>
      <c r="D9392" s="9">
        <v>41079</v>
      </c>
      <c r="E9392" s="3">
        <v>41084</v>
      </c>
      <c r="F9392" s="3" t="s">
        <v>50</v>
      </c>
      <c r="G9392" s="3" t="s">
        <v>3814</v>
      </c>
      <c r="H9392" s="3" t="s">
        <v>3815</v>
      </c>
      <c r="I9392" s="3" t="s">
        <v>102</v>
      </c>
      <c r="J9392" s="3" t="s">
        <v>27</v>
      </c>
      <c r="K9392" s="3" t="s">
        <v>184</v>
      </c>
      <c r="L9392" s="3" t="s">
        <v>104</v>
      </c>
      <c r="M9392" s="3">
        <v>77070</v>
      </c>
      <c r="N9392" s="3" t="s">
        <v>105</v>
      </c>
      <c r="O9392" s="3" t="s">
        <v>5197</v>
      </c>
      <c r="P9392" s="3" t="s">
        <v>46</v>
      </c>
      <c r="Q9392" s="3" t="s">
        <v>59</v>
      </c>
      <c r="R9392" s="3" t="s">
        <v>5198</v>
      </c>
      <c r="S9392" s="3">
        <v>228.92</v>
      </c>
      <c r="T9392" s="3">
        <v>5</v>
      </c>
      <c r="U9392" s="3">
        <v>0.2</v>
      </c>
      <c r="V9392" s="3">
        <v>14.307499999999997</v>
      </c>
    </row>
    <row r="9393" spans="1:22" ht="14.25" customHeight="1" x14ac:dyDescent="0.25">
      <c r="A9393" s="3">
        <v>9392</v>
      </c>
      <c r="B9393" s="3" t="s">
        <v>10589</v>
      </c>
      <c r="C9393" s="4">
        <f>YEAR(Table_1[[#This Row],[Order Date]])</f>
        <v>2014</v>
      </c>
      <c r="D9393" s="9">
        <v>41712</v>
      </c>
      <c r="E9393" s="3">
        <v>41715</v>
      </c>
      <c r="F9393" s="3" t="s">
        <v>188</v>
      </c>
      <c r="G9393" s="3" t="s">
        <v>3287</v>
      </c>
      <c r="H9393" s="3" t="s">
        <v>3288</v>
      </c>
      <c r="I9393" s="3" t="s">
        <v>41</v>
      </c>
      <c r="J9393" s="3" t="s">
        <v>27</v>
      </c>
      <c r="K9393" s="3" t="s">
        <v>456</v>
      </c>
      <c r="L9393" s="3" t="s">
        <v>211</v>
      </c>
      <c r="M9393" s="3">
        <v>60505</v>
      </c>
      <c r="N9393" s="3" t="s">
        <v>105</v>
      </c>
      <c r="O9393" s="3" t="s">
        <v>3342</v>
      </c>
      <c r="P9393" s="3" t="s">
        <v>71</v>
      </c>
      <c r="Q9393" s="3" t="s">
        <v>72</v>
      </c>
      <c r="R9393" s="3" t="s">
        <v>3343</v>
      </c>
      <c r="S9393" s="3">
        <v>7.9920000000000009</v>
      </c>
      <c r="T9393" s="3">
        <v>1</v>
      </c>
      <c r="U9393" s="3">
        <v>0.2</v>
      </c>
      <c r="V9393" s="3">
        <v>2.5973999999999995</v>
      </c>
    </row>
    <row r="9394" spans="1:22" ht="14.25" customHeight="1" x14ac:dyDescent="0.25">
      <c r="A9394" s="3">
        <v>9393</v>
      </c>
      <c r="B9394" s="3" t="s">
        <v>10590</v>
      </c>
      <c r="C9394" s="4">
        <f>YEAR(Table_1[[#This Row],[Order Date]])</f>
        <v>2012</v>
      </c>
      <c r="D9394" s="9">
        <v>41207</v>
      </c>
      <c r="E9394" s="3">
        <v>41207</v>
      </c>
      <c r="F9394" s="3" t="s">
        <v>1290</v>
      </c>
      <c r="G9394" s="3" t="s">
        <v>3107</v>
      </c>
      <c r="H9394" s="3" t="s">
        <v>3108</v>
      </c>
      <c r="I9394" s="3" t="s">
        <v>41</v>
      </c>
      <c r="J9394" s="3" t="s">
        <v>27</v>
      </c>
      <c r="K9394" s="3" t="s">
        <v>807</v>
      </c>
      <c r="L9394" s="3" t="s">
        <v>457</v>
      </c>
      <c r="M9394" s="3">
        <v>80219</v>
      </c>
      <c r="N9394" s="3" t="s">
        <v>44</v>
      </c>
      <c r="O9394" s="3" t="s">
        <v>6128</v>
      </c>
      <c r="P9394" s="3" t="s">
        <v>32</v>
      </c>
      <c r="Q9394" s="3" t="s">
        <v>36</v>
      </c>
      <c r="R9394" s="3" t="s">
        <v>6129</v>
      </c>
      <c r="S9394" s="3">
        <v>582.33600000000001</v>
      </c>
      <c r="T9394" s="3">
        <v>8</v>
      </c>
      <c r="U9394" s="3">
        <v>0.2</v>
      </c>
      <c r="V9394" s="3">
        <v>-29.116799999999955</v>
      </c>
    </row>
    <row r="9395" spans="1:22" ht="14.25" customHeight="1" x14ac:dyDescent="0.25">
      <c r="A9395" s="3">
        <v>9394</v>
      </c>
      <c r="B9395" s="3" t="s">
        <v>10591</v>
      </c>
      <c r="C9395" s="4">
        <f>YEAR(Table_1[[#This Row],[Order Date]])</f>
        <v>2011</v>
      </c>
      <c r="D9395" s="9">
        <v>40806</v>
      </c>
      <c r="E9395" s="3">
        <v>40809</v>
      </c>
      <c r="F9395" s="3" t="s">
        <v>188</v>
      </c>
      <c r="G9395" s="3" t="s">
        <v>5245</v>
      </c>
      <c r="H9395" s="3" t="s">
        <v>5246</v>
      </c>
      <c r="I9395" s="3" t="s">
        <v>26</v>
      </c>
      <c r="J9395" s="3" t="s">
        <v>27</v>
      </c>
      <c r="K9395" s="3" t="s">
        <v>266</v>
      </c>
      <c r="L9395" s="3" t="s">
        <v>267</v>
      </c>
      <c r="M9395" s="3">
        <v>10011</v>
      </c>
      <c r="N9395" s="3" t="s">
        <v>148</v>
      </c>
      <c r="O9395" s="3" t="s">
        <v>6736</v>
      </c>
      <c r="P9395" s="3" t="s">
        <v>71</v>
      </c>
      <c r="Q9395" s="3" t="s">
        <v>72</v>
      </c>
      <c r="R9395" s="3" t="s">
        <v>6737</v>
      </c>
      <c r="S9395" s="3">
        <v>629.94999999999993</v>
      </c>
      <c r="T9395" s="3">
        <v>5</v>
      </c>
      <c r="U9395" s="3">
        <v>0</v>
      </c>
      <c r="V9395" s="3">
        <v>157.48750000000001</v>
      </c>
    </row>
    <row r="9396" spans="1:22" ht="14.25" customHeight="1" x14ac:dyDescent="0.25">
      <c r="A9396" s="3">
        <v>9395</v>
      </c>
      <c r="B9396" s="3" t="s">
        <v>10591</v>
      </c>
      <c r="C9396" s="4">
        <f>YEAR(Table_1[[#This Row],[Order Date]])</f>
        <v>2011</v>
      </c>
      <c r="D9396" s="9">
        <v>40806</v>
      </c>
      <c r="E9396" s="3">
        <v>40809</v>
      </c>
      <c r="F9396" s="3" t="s">
        <v>188</v>
      </c>
      <c r="G9396" s="3" t="s">
        <v>5245</v>
      </c>
      <c r="H9396" s="3" t="s">
        <v>5246</v>
      </c>
      <c r="I9396" s="3" t="s">
        <v>26</v>
      </c>
      <c r="J9396" s="3" t="s">
        <v>27</v>
      </c>
      <c r="K9396" s="3" t="s">
        <v>266</v>
      </c>
      <c r="L9396" s="3" t="s">
        <v>267</v>
      </c>
      <c r="M9396" s="3">
        <v>10011</v>
      </c>
      <c r="N9396" s="3" t="s">
        <v>148</v>
      </c>
      <c r="O9396" s="3" t="s">
        <v>2555</v>
      </c>
      <c r="P9396" s="3" t="s">
        <v>32</v>
      </c>
      <c r="Q9396" s="3" t="s">
        <v>36</v>
      </c>
      <c r="R9396" s="3" t="s">
        <v>2556</v>
      </c>
      <c r="S9396" s="3">
        <v>631.78200000000004</v>
      </c>
      <c r="T9396" s="3">
        <v>2</v>
      </c>
      <c r="U9396" s="3">
        <v>0.1</v>
      </c>
      <c r="V9396" s="3">
        <v>140.39599999999993</v>
      </c>
    </row>
    <row r="9397" spans="1:22" ht="14.25" customHeight="1" x14ac:dyDescent="0.25">
      <c r="A9397" s="3">
        <v>9396</v>
      </c>
      <c r="B9397" s="3" t="s">
        <v>10591</v>
      </c>
      <c r="C9397" s="4">
        <f>YEAR(Table_1[[#This Row],[Order Date]])</f>
        <v>2011</v>
      </c>
      <c r="D9397" s="9">
        <v>40806</v>
      </c>
      <c r="E9397" s="3">
        <v>40809</v>
      </c>
      <c r="F9397" s="3" t="s">
        <v>188</v>
      </c>
      <c r="G9397" s="3" t="s">
        <v>5245</v>
      </c>
      <c r="H9397" s="3" t="s">
        <v>5246</v>
      </c>
      <c r="I9397" s="3" t="s">
        <v>26</v>
      </c>
      <c r="J9397" s="3" t="s">
        <v>27</v>
      </c>
      <c r="K9397" s="3" t="s">
        <v>266</v>
      </c>
      <c r="L9397" s="3" t="s">
        <v>267</v>
      </c>
      <c r="M9397" s="3">
        <v>10011</v>
      </c>
      <c r="N9397" s="3" t="s">
        <v>148</v>
      </c>
      <c r="O9397" s="3" t="s">
        <v>5019</v>
      </c>
      <c r="P9397" s="3" t="s">
        <v>32</v>
      </c>
      <c r="Q9397" s="3" t="s">
        <v>33</v>
      </c>
      <c r="R9397" s="3" t="s">
        <v>5020</v>
      </c>
      <c r="S9397" s="3">
        <v>801.5680000000001</v>
      </c>
      <c r="T9397" s="3">
        <v>2</v>
      </c>
      <c r="U9397" s="3">
        <v>0.2</v>
      </c>
      <c r="V9397" s="3">
        <v>-10.019600000000054</v>
      </c>
    </row>
    <row r="9398" spans="1:22" ht="14.25" customHeight="1" x14ac:dyDescent="0.25">
      <c r="A9398" s="3">
        <v>9397</v>
      </c>
      <c r="B9398" s="3" t="s">
        <v>10591</v>
      </c>
      <c r="C9398" s="4">
        <f>YEAR(Table_1[[#This Row],[Order Date]])</f>
        <v>2011</v>
      </c>
      <c r="D9398" s="9">
        <v>40806</v>
      </c>
      <c r="E9398" s="3">
        <v>40809</v>
      </c>
      <c r="F9398" s="3" t="s">
        <v>188</v>
      </c>
      <c r="G9398" s="3" t="s">
        <v>5245</v>
      </c>
      <c r="H9398" s="3" t="s">
        <v>5246</v>
      </c>
      <c r="I9398" s="3" t="s">
        <v>26</v>
      </c>
      <c r="J9398" s="3" t="s">
        <v>27</v>
      </c>
      <c r="K9398" s="3" t="s">
        <v>266</v>
      </c>
      <c r="L9398" s="3" t="s">
        <v>267</v>
      </c>
      <c r="M9398" s="3">
        <v>10011</v>
      </c>
      <c r="N9398" s="3" t="s">
        <v>148</v>
      </c>
      <c r="O9398" s="3" t="s">
        <v>257</v>
      </c>
      <c r="P9398" s="3" t="s">
        <v>46</v>
      </c>
      <c r="Q9398" s="3" t="s">
        <v>47</v>
      </c>
      <c r="R9398" s="3" t="s">
        <v>258</v>
      </c>
      <c r="S9398" s="3">
        <v>75.179999999999993</v>
      </c>
      <c r="T9398" s="3">
        <v>6</v>
      </c>
      <c r="U9398" s="3">
        <v>0</v>
      </c>
      <c r="V9398" s="3">
        <v>35.334599999999995</v>
      </c>
    </row>
    <row r="9399" spans="1:22" ht="14.25" customHeight="1" x14ac:dyDescent="0.25">
      <c r="A9399" s="3">
        <v>9398</v>
      </c>
      <c r="B9399" s="3" t="s">
        <v>10591</v>
      </c>
      <c r="C9399" s="4">
        <f>YEAR(Table_1[[#This Row],[Order Date]])</f>
        <v>2011</v>
      </c>
      <c r="D9399" s="9">
        <v>40806</v>
      </c>
      <c r="E9399" s="3">
        <v>40809</v>
      </c>
      <c r="F9399" s="3" t="s">
        <v>188</v>
      </c>
      <c r="G9399" s="3" t="s">
        <v>5245</v>
      </c>
      <c r="H9399" s="3" t="s">
        <v>5246</v>
      </c>
      <c r="I9399" s="3" t="s">
        <v>26</v>
      </c>
      <c r="J9399" s="3" t="s">
        <v>27</v>
      </c>
      <c r="K9399" s="3" t="s">
        <v>266</v>
      </c>
      <c r="L9399" s="3" t="s">
        <v>267</v>
      </c>
      <c r="M9399" s="3">
        <v>10011</v>
      </c>
      <c r="N9399" s="3" t="s">
        <v>148</v>
      </c>
      <c r="O9399" s="3" t="s">
        <v>5161</v>
      </c>
      <c r="P9399" s="3" t="s">
        <v>46</v>
      </c>
      <c r="Q9399" s="3" t="s">
        <v>78</v>
      </c>
      <c r="R9399" s="3" t="s">
        <v>5162</v>
      </c>
      <c r="S9399" s="3">
        <v>30.98</v>
      </c>
      <c r="T9399" s="3">
        <v>1</v>
      </c>
      <c r="U9399" s="3">
        <v>0</v>
      </c>
      <c r="V9399" s="3">
        <v>8.0548000000000002</v>
      </c>
    </row>
    <row r="9400" spans="1:22" ht="14.25" customHeight="1" x14ac:dyDescent="0.25">
      <c r="A9400" s="3">
        <v>9399</v>
      </c>
      <c r="B9400" s="3" t="s">
        <v>10591</v>
      </c>
      <c r="C9400" s="4">
        <f>YEAR(Table_1[[#This Row],[Order Date]])</f>
        <v>2011</v>
      </c>
      <c r="D9400" s="9">
        <v>40806</v>
      </c>
      <c r="E9400" s="3">
        <v>40809</v>
      </c>
      <c r="F9400" s="3" t="s">
        <v>188</v>
      </c>
      <c r="G9400" s="3" t="s">
        <v>5245</v>
      </c>
      <c r="H9400" s="3" t="s">
        <v>5246</v>
      </c>
      <c r="I9400" s="3" t="s">
        <v>26</v>
      </c>
      <c r="J9400" s="3" t="s">
        <v>27</v>
      </c>
      <c r="K9400" s="3" t="s">
        <v>266</v>
      </c>
      <c r="L9400" s="3" t="s">
        <v>267</v>
      </c>
      <c r="M9400" s="3">
        <v>10011</v>
      </c>
      <c r="N9400" s="3" t="s">
        <v>148</v>
      </c>
      <c r="O9400" s="3" t="s">
        <v>5454</v>
      </c>
      <c r="P9400" s="3" t="s">
        <v>71</v>
      </c>
      <c r="Q9400" s="3" t="s">
        <v>72</v>
      </c>
      <c r="R9400" s="3" t="s">
        <v>5455</v>
      </c>
      <c r="S9400" s="3">
        <v>1349.91</v>
      </c>
      <c r="T9400" s="3">
        <v>9</v>
      </c>
      <c r="U9400" s="3">
        <v>0</v>
      </c>
      <c r="V9400" s="3">
        <v>661.45590000000004</v>
      </c>
    </row>
    <row r="9401" spans="1:22" ht="14.25" customHeight="1" x14ac:dyDescent="0.25">
      <c r="A9401" s="3">
        <v>9400</v>
      </c>
      <c r="B9401" s="3" t="s">
        <v>10592</v>
      </c>
      <c r="C9401" s="4">
        <f>YEAR(Table_1[[#This Row],[Order Date]])</f>
        <v>2013</v>
      </c>
      <c r="D9401" s="9">
        <v>41590</v>
      </c>
      <c r="E9401" s="3">
        <v>41594</v>
      </c>
      <c r="F9401" s="3" t="s">
        <v>50</v>
      </c>
      <c r="G9401" s="3" t="s">
        <v>10593</v>
      </c>
      <c r="H9401" s="3" t="s">
        <v>10594</v>
      </c>
      <c r="I9401" s="3" t="s">
        <v>26</v>
      </c>
      <c r="J9401" s="3" t="s">
        <v>27</v>
      </c>
      <c r="K9401" s="3" t="s">
        <v>10595</v>
      </c>
      <c r="L9401" s="3" t="s">
        <v>211</v>
      </c>
      <c r="M9401" s="3">
        <v>60004</v>
      </c>
      <c r="N9401" s="3" t="s">
        <v>105</v>
      </c>
      <c r="O9401" s="3" t="s">
        <v>1942</v>
      </c>
      <c r="P9401" s="3" t="s">
        <v>46</v>
      </c>
      <c r="Q9401" s="3" t="s">
        <v>68</v>
      </c>
      <c r="R9401" s="3" t="s">
        <v>1943</v>
      </c>
      <c r="S9401" s="3">
        <v>14.111999999999998</v>
      </c>
      <c r="T9401" s="3">
        <v>6</v>
      </c>
      <c r="U9401" s="3">
        <v>0.2</v>
      </c>
      <c r="V9401" s="3">
        <v>1.2348000000000008</v>
      </c>
    </row>
    <row r="9402" spans="1:22" ht="14.25" customHeight="1" x14ac:dyDescent="0.25">
      <c r="A9402" s="3">
        <v>9401</v>
      </c>
      <c r="B9402" s="3" t="s">
        <v>10596</v>
      </c>
      <c r="C9402" s="4">
        <f>YEAR(Table_1[[#This Row],[Order Date]])</f>
        <v>2012</v>
      </c>
      <c r="D9402" s="9">
        <v>41168</v>
      </c>
      <c r="E9402" s="3">
        <v>41173</v>
      </c>
      <c r="F9402" s="3" t="s">
        <v>50</v>
      </c>
      <c r="G9402" s="3" t="s">
        <v>1842</v>
      </c>
      <c r="H9402" s="3" t="s">
        <v>1843</v>
      </c>
      <c r="I9402" s="3" t="s">
        <v>26</v>
      </c>
      <c r="J9402" s="3" t="s">
        <v>27</v>
      </c>
      <c r="K9402" s="3" t="s">
        <v>5527</v>
      </c>
      <c r="L9402" s="3" t="s">
        <v>319</v>
      </c>
      <c r="M9402" s="3">
        <v>23602</v>
      </c>
      <c r="N9402" s="3" t="s">
        <v>30</v>
      </c>
      <c r="O9402" s="3" t="s">
        <v>3270</v>
      </c>
      <c r="P9402" s="3" t="s">
        <v>46</v>
      </c>
      <c r="Q9402" s="3" t="s">
        <v>173</v>
      </c>
      <c r="R9402" s="3" t="s">
        <v>186</v>
      </c>
      <c r="S9402" s="3">
        <v>31.12</v>
      </c>
      <c r="T9402" s="3">
        <v>4</v>
      </c>
      <c r="U9402" s="3">
        <v>0</v>
      </c>
      <c r="V9402" s="3">
        <v>14.6264</v>
      </c>
    </row>
    <row r="9403" spans="1:22" ht="14.25" customHeight="1" x14ac:dyDescent="0.25">
      <c r="A9403" s="3">
        <v>9402</v>
      </c>
      <c r="B9403" s="3" t="s">
        <v>10597</v>
      </c>
      <c r="C9403" s="4">
        <f>YEAR(Table_1[[#This Row],[Order Date]])</f>
        <v>2011</v>
      </c>
      <c r="D9403" s="9">
        <v>40718</v>
      </c>
      <c r="E9403" s="3">
        <v>40722</v>
      </c>
      <c r="F9403" s="3" t="s">
        <v>50</v>
      </c>
      <c r="G9403" s="3" t="s">
        <v>1901</v>
      </c>
      <c r="H9403" s="3" t="s">
        <v>1902</v>
      </c>
      <c r="I9403" s="3" t="s">
        <v>26</v>
      </c>
      <c r="J9403" s="3" t="s">
        <v>27</v>
      </c>
      <c r="K9403" s="3" t="s">
        <v>1310</v>
      </c>
      <c r="L9403" s="3" t="s">
        <v>310</v>
      </c>
      <c r="M9403" s="3">
        <v>85705</v>
      </c>
      <c r="N9403" s="3" t="s">
        <v>44</v>
      </c>
      <c r="O9403" s="3" t="s">
        <v>6826</v>
      </c>
      <c r="P9403" s="3" t="s">
        <v>32</v>
      </c>
      <c r="Q9403" s="3" t="s">
        <v>65</v>
      </c>
      <c r="R9403" s="3" t="s">
        <v>6827</v>
      </c>
      <c r="S9403" s="3">
        <v>4.2720000000000002</v>
      </c>
      <c r="T9403" s="3">
        <v>2</v>
      </c>
      <c r="U9403" s="3">
        <v>0.2</v>
      </c>
      <c r="V9403" s="3">
        <v>0.96119999999999983</v>
      </c>
    </row>
    <row r="9404" spans="1:22" ht="14.25" customHeight="1" x14ac:dyDescent="0.25">
      <c r="A9404" s="3">
        <v>9403</v>
      </c>
      <c r="B9404" s="3" t="s">
        <v>10598</v>
      </c>
      <c r="C9404" s="4">
        <f>YEAR(Table_1[[#This Row],[Order Date]])</f>
        <v>2013</v>
      </c>
      <c r="D9404" s="9">
        <v>41499</v>
      </c>
      <c r="E9404" s="3">
        <v>41504</v>
      </c>
      <c r="F9404" s="3" t="s">
        <v>23</v>
      </c>
      <c r="G9404" s="3" t="s">
        <v>3486</v>
      </c>
      <c r="H9404" s="3" t="s">
        <v>3487</v>
      </c>
      <c r="I9404" s="3" t="s">
        <v>26</v>
      </c>
      <c r="J9404" s="3" t="s">
        <v>27</v>
      </c>
      <c r="K9404" s="3" t="s">
        <v>266</v>
      </c>
      <c r="L9404" s="3" t="s">
        <v>267</v>
      </c>
      <c r="M9404" s="3">
        <v>10024</v>
      </c>
      <c r="N9404" s="3" t="s">
        <v>148</v>
      </c>
      <c r="O9404" s="3" t="s">
        <v>2400</v>
      </c>
      <c r="P9404" s="3" t="s">
        <v>32</v>
      </c>
      <c r="Q9404" s="3" t="s">
        <v>56</v>
      </c>
      <c r="R9404" s="3" t="s">
        <v>2401</v>
      </c>
      <c r="S9404" s="3">
        <v>209.148</v>
      </c>
      <c r="T9404" s="3">
        <v>2</v>
      </c>
      <c r="U9404" s="3">
        <v>0.4</v>
      </c>
      <c r="V9404" s="3">
        <v>-66.230199999999996</v>
      </c>
    </row>
    <row r="9405" spans="1:22" ht="14.25" customHeight="1" x14ac:dyDescent="0.25">
      <c r="A9405" s="3">
        <v>9404</v>
      </c>
      <c r="B9405" s="3" t="s">
        <v>10598</v>
      </c>
      <c r="C9405" s="4">
        <f>YEAR(Table_1[[#This Row],[Order Date]])</f>
        <v>2013</v>
      </c>
      <c r="D9405" s="9">
        <v>41499</v>
      </c>
      <c r="E9405" s="3">
        <v>41504</v>
      </c>
      <c r="F9405" s="3" t="s">
        <v>23</v>
      </c>
      <c r="G9405" s="3" t="s">
        <v>3486</v>
      </c>
      <c r="H9405" s="3" t="s">
        <v>3487</v>
      </c>
      <c r="I9405" s="3" t="s">
        <v>26</v>
      </c>
      <c r="J9405" s="3" t="s">
        <v>27</v>
      </c>
      <c r="K9405" s="3" t="s">
        <v>266</v>
      </c>
      <c r="L9405" s="3" t="s">
        <v>267</v>
      </c>
      <c r="M9405" s="3">
        <v>10024</v>
      </c>
      <c r="N9405" s="3" t="s">
        <v>148</v>
      </c>
      <c r="O9405" s="3" t="s">
        <v>5000</v>
      </c>
      <c r="P9405" s="3" t="s">
        <v>46</v>
      </c>
      <c r="Q9405" s="3" t="s">
        <v>59</v>
      </c>
      <c r="R9405" s="3" t="s">
        <v>5001</v>
      </c>
      <c r="S9405" s="3">
        <v>1591.02</v>
      </c>
      <c r="T9405" s="3">
        <v>6</v>
      </c>
      <c r="U9405" s="3">
        <v>0</v>
      </c>
      <c r="V9405" s="3">
        <v>286.38359999999989</v>
      </c>
    </row>
    <row r="9406" spans="1:22" ht="14.25" customHeight="1" x14ac:dyDescent="0.25">
      <c r="A9406" s="3">
        <v>9405</v>
      </c>
      <c r="B9406" s="3" t="s">
        <v>10599</v>
      </c>
      <c r="C9406" s="4">
        <f>YEAR(Table_1[[#This Row],[Order Date]])</f>
        <v>2014</v>
      </c>
      <c r="D9406" s="9">
        <v>41743</v>
      </c>
      <c r="E9406" s="3">
        <v>41747</v>
      </c>
      <c r="F9406" s="3" t="s">
        <v>50</v>
      </c>
      <c r="G9406" s="3" t="s">
        <v>2638</v>
      </c>
      <c r="H9406" s="3" t="s">
        <v>2639</v>
      </c>
      <c r="I9406" s="3" t="s">
        <v>41</v>
      </c>
      <c r="J9406" s="3" t="s">
        <v>27</v>
      </c>
      <c r="K9406" s="3" t="s">
        <v>146</v>
      </c>
      <c r="L9406" s="3" t="s">
        <v>147</v>
      </c>
      <c r="M9406" s="3">
        <v>19134</v>
      </c>
      <c r="N9406" s="3" t="s">
        <v>148</v>
      </c>
      <c r="O9406" s="3" t="s">
        <v>4978</v>
      </c>
      <c r="P9406" s="3" t="s">
        <v>46</v>
      </c>
      <c r="Q9406" s="3" t="s">
        <v>269</v>
      </c>
      <c r="R9406" s="3" t="s">
        <v>4979</v>
      </c>
      <c r="S9406" s="3">
        <v>7.92</v>
      </c>
      <c r="T9406" s="3">
        <v>5</v>
      </c>
      <c r="U9406" s="3">
        <v>0.2</v>
      </c>
      <c r="V9406" s="3">
        <v>1.6829999999999994</v>
      </c>
    </row>
    <row r="9407" spans="1:22" ht="14.25" customHeight="1" x14ac:dyDescent="0.25">
      <c r="A9407" s="3">
        <v>9406</v>
      </c>
      <c r="B9407" s="3" t="s">
        <v>10600</v>
      </c>
      <c r="C9407" s="4">
        <f>YEAR(Table_1[[#This Row],[Order Date]])</f>
        <v>2011</v>
      </c>
      <c r="D9407" s="9">
        <v>40616</v>
      </c>
      <c r="E9407" s="3">
        <v>40619</v>
      </c>
      <c r="F9407" s="3" t="s">
        <v>188</v>
      </c>
      <c r="G9407" s="3" t="s">
        <v>440</v>
      </c>
      <c r="H9407" s="3" t="s">
        <v>441</v>
      </c>
      <c r="I9407" s="3" t="s">
        <v>102</v>
      </c>
      <c r="J9407" s="3" t="s">
        <v>27</v>
      </c>
      <c r="K9407" s="3" t="s">
        <v>303</v>
      </c>
      <c r="L9407" s="3" t="s">
        <v>211</v>
      </c>
      <c r="M9407" s="3">
        <v>60653</v>
      </c>
      <c r="N9407" s="3" t="s">
        <v>105</v>
      </c>
      <c r="O9407" s="3" t="s">
        <v>5841</v>
      </c>
      <c r="P9407" s="3" t="s">
        <v>71</v>
      </c>
      <c r="Q9407" s="3" t="s">
        <v>682</v>
      </c>
      <c r="R9407" s="3" t="s">
        <v>5842</v>
      </c>
      <c r="S9407" s="3">
        <v>574.91</v>
      </c>
      <c r="T9407" s="3">
        <v>2</v>
      </c>
      <c r="U9407" s="3">
        <v>0.3</v>
      </c>
      <c r="V9407" s="3">
        <v>156.04699999999997</v>
      </c>
    </row>
    <row r="9408" spans="1:22" ht="14.25" customHeight="1" x14ac:dyDescent="0.25">
      <c r="A9408" s="3">
        <v>9407</v>
      </c>
      <c r="B9408" s="3" t="s">
        <v>10600</v>
      </c>
      <c r="C9408" s="4">
        <f>YEAR(Table_1[[#This Row],[Order Date]])</f>
        <v>2011</v>
      </c>
      <c r="D9408" s="9">
        <v>40616</v>
      </c>
      <c r="E9408" s="3">
        <v>40619</v>
      </c>
      <c r="F9408" s="3" t="s">
        <v>188</v>
      </c>
      <c r="G9408" s="3" t="s">
        <v>440</v>
      </c>
      <c r="H9408" s="3" t="s">
        <v>441</v>
      </c>
      <c r="I9408" s="3" t="s">
        <v>102</v>
      </c>
      <c r="J9408" s="3" t="s">
        <v>27</v>
      </c>
      <c r="K9408" s="3" t="s">
        <v>303</v>
      </c>
      <c r="L9408" s="3" t="s">
        <v>211</v>
      </c>
      <c r="M9408" s="3">
        <v>60653</v>
      </c>
      <c r="N9408" s="3" t="s">
        <v>105</v>
      </c>
      <c r="O9408" s="3" t="s">
        <v>8221</v>
      </c>
      <c r="P9408" s="3" t="s">
        <v>46</v>
      </c>
      <c r="Q9408" s="3" t="s">
        <v>90</v>
      </c>
      <c r="R9408" s="3" t="s">
        <v>8222</v>
      </c>
      <c r="S9408" s="3">
        <v>8.4480000000000004</v>
      </c>
      <c r="T9408" s="3">
        <v>2</v>
      </c>
      <c r="U9408" s="3">
        <v>0.2</v>
      </c>
      <c r="V9408" s="3">
        <v>2.6399999999999997</v>
      </c>
    </row>
    <row r="9409" spans="1:22" ht="14.25" customHeight="1" x14ac:dyDescent="0.25">
      <c r="A9409" s="3">
        <v>9408</v>
      </c>
      <c r="B9409" s="3" t="s">
        <v>10601</v>
      </c>
      <c r="C9409" s="4">
        <f>YEAR(Table_1[[#This Row],[Order Date]])</f>
        <v>2014</v>
      </c>
      <c r="D9409" s="9">
        <v>41905</v>
      </c>
      <c r="E9409" s="3">
        <v>41907</v>
      </c>
      <c r="F9409" s="3" t="s">
        <v>23</v>
      </c>
      <c r="G9409" s="3" t="s">
        <v>813</v>
      </c>
      <c r="H9409" s="3" t="s">
        <v>814</v>
      </c>
      <c r="I9409" s="3" t="s">
        <v>26</v>
      </c>
      <c r="J9409" s="3" t="s">
        <v>27</v>
      </c>
      <c r="K9409" s="3" t="s">
        <v>266</v>
      </c>
      <c r="L9409" s="3" t="s">
        <v>267</v>
      </c>
      <c r="M9409" s="3">
        <v>10035</v>
      </c>
      <c r="N9409" s="3" t="s">
        <v>148</v>
      </c>
      <c r="O9409" s="3" t="s">
        <v>4812</v>
      </c>
      <c r="P9409" s="3" t="s">
        <v>71</v>
      </c>
      <c r="Q9409" s="3" t="s">
        <v>161</v>
      </c>
      <c r="R9409" s="3" t="s">
        <v>4813</v>
      </c>
      <c r="S9409" s="3">
        <v>1071</v>
      </c>
      <c r="T9409" s="3">
        <v>9</v>
      </c>
      <c r="U9409" s="3">
        <v>0</v>
      </c>
      <c r="V9409" s="3">
        <v>171.36000000000007</v>
      </c>
    </row>
    <row r="9410" spans="1:22" ht="14.25" customHeight="1" x14ac:dyDescent="0.25">
      <c r="A9410" s="3">
        <v>9409</v>
      </c>
      <c r="B9410" s="3" t="s">
        <v>10601</v>
      </c>
      <c r="C9410" s="4">
        <f>YEAR(Table_1[[#This Row],[Order Date]])</f>
        <v>2014</v>
      </c>
      <c r="D9410" s="9">
        <v>41905</v>
      </c>
      <c r="E9410" s="3">
        <v>41907</v>
      </c>
      <c r="F9410" s="3" t="s">
        <v>23</v>
      </c>
      <c r="G9410" s="3" t="s">
        <v>813</v>
      </c>
      <c r="H9410" s="3" t="s">
        <v>814</v>
      </c>
      <c r="I9410" s="3" t="s">
        <v>26</v>
      </c>
      <c r="J9410" s="3" t="s">
        <v>27</v>
      </c>
      <c r="K9410" s="3" t="s">
        <v>266</v>
      </c>
      <c r="L9410" s="3" t="s">
        <v>267</v>
      </c>
      <c r="M9410" s="3">
        <v>10035</v>
      </c>
      <c r="N9410" s="3" t="s">
        <v>148</v>
      </c>
      <c r="O9410" s="3" t="s">
        <v>1714</v>
      </c>
      <c r="P9410" s="3" t="s">
        <v>32</v>
      </c>
      <c r="Q9410" s="3" t="s">
        <v>65</v>
      </c>
      <c r="R9410" s="3" t="s">
        <v>8143</v>
      </c>
      <c r="S9410" s="3">
        <v>12.07</v>
      </c>
      <c r="T9410" s="3">
        <v>1</v>
      </c>
      <c r="U9410" s="3">
        <v>0</v>
      </c>
      <c r="V9410" s="3">
        <v>3.9831000000000003</v>
      </c>
    </row>
    <row r="9411" spans="1:22" ht="14.25" customHeight="1" x14ac:dyDescent="0.25">
      <c r="A9411" s="3">
        <v>9410</v>
      </c>
      <c r="B9411" s="3" t="s">
        <v>10602</v>
      </c>
      <c r="C9411" s="4">
        <f>YEAR(Table_1[[#This Row],[Order Date]])</f>
        <v>2014</v>
      </c>
      <c r="D9411" s="9">
        <v>41984</v>
      </c>
      <c r="E9411" s="3">
        <v>41987</v>
      </c>
      <c r="F9411" s="3" t="s">
        <v>188</v>
      </c>
      <c r="G9411" s="3" t="s">
        <v>5054</v>
      </c>
      <c r="H9411" s="3" t="s">
        <v>5055</v>
      </c>
      <c r="I9411" s="3" t="s">
        <v>26</v>
      </c>
      <c r="J9411" s="3" t="s">
        <v>27</v>
      </c>
      <c r="K9411" s="3" t="s">
        <v>146</v>
      </c>
      <c r="L9411" s="3" t="s">
        <v>147</v>
      </c>
      <c r="M9411" s="3">
        <v>19143</v>
      </c>
      <c r="N9411" s="3" t="s">
        <v>148</v>
      </c>
      <c r="O9411" s="3" t="s">
        <v>2471</v>
      </c>
      <c r="P9411" s="3" t="s">
        <v>46</v>
      </c>
      <c r="Q9411" s="3" t="s">
        <v>75</v>
      </c>
      <c r="R9411" s="3" t="s">
        <v>2472</v>
      </c>
      <c r="S9411" s="3">
        <v>3.2730000000000006</v>
      </c>
      <c r="T9411" s="3">
        <v>1</v>
      </c>
      <c r="U9411" s="3">
        <v>0.7</v>
      </c>
      <c r="V9411" s="3">
        <v>-2.5092999999999996</v>
      </c>
    </row>
    <row r="9412" spans="1:22" ht="14.25" customHeight="1" x14ac:dyDescent="0.25">
      <c r="A9412" s="3">
        <v>9411</v>
      </c>
      <c r="B9412" s="3" t="s">
        <v>10602</v>
      </c>
      <c r="C9412" s="4">
        <f>YEAR(Table_1[[#This Row],[Order Date]])</f>
        <v>2014</v>
      </c>
      <c r="D9412" s="9">
        <v>41984</v>
      </c>
      <c r="E9412" s="3">
        <v>41987</v>
      </c>
      <c r="F9412" s="3" t="s">
        <v>188</v>
      </c>
      <c r="G9412" s="3" t="s">
        <v>5054</v>
      </c>
      <c r="H9412" s="3" t="s">
        <v>5055</v>
      </c>
      <c r="I9412" s="3" t="s">
        <v>26</v>
      </c>
      <c r="J9412" s="3" t="s">
        <v>27</v>
      </c>
      <c r="K9412" s="3" t="s">
        <v>146</v>
      </c>
      <c r="L9412" s="3" t="s">
        <v>147</v>
      </c>
      <c r="M9412" s="3">
        <v>19143</v>
      </c>
      <c r="N9412" s="3" t="s">
        <v>148</v>
      </c>
      <c r="O9412" s="3" t="s">
        <v>1954</v>
      </c>
      <c r="P9412" s="3" t="s">
        <v>32</v>
      </c>
      <c r="Q9412" s="3" t="s">
        <v>65</v>
      </c>
      <c r="R9412" s="3" t="s">
        <v>1955</v>
      </c>
      <c r="S9412" s="3">
        <v>87.92</v>
      </c>
      <c r="T9412" s="3">
        <v>5</v>
      </c>
      <c r="U9412" s="3">
        <v>0.2</v>
      </c>
      <c r="V9412" s="3">
        <v>15.385999999999999</v>
      </c>
    </row>
    <row r="9413" spans="1:22" ht="14.25" customHeight="1" x14ac:dyDescent="0.25">
      <c r="A9413" s="3">
        <v>9412</v>
      </c>
      <c r="B9413" s="3" t="s">
        <v>10603</v>
      </c>
      <c r="C9413" s="4">
        <f>YEAR(Table_1[[#This Row],[Order Date]])</f>
        <v>2013</v>
      </c>
      <c r="D9413" s="9">
        <v>41344</v>
      </c>
      <c r="E9413" s="3">
        <v>41348</v>
      </c>
      <c r="F9413" s="3" t="s">
        <v>23</v>
      </c>
      <c r="G9413" s="3" t="s">
        <v>1621</v>
      </c>
      <c r="H9413" s="3" t="s">
        <v>1622</v>
      </c>
      <c r="I9413" s="3" t="s">
        <v>41</v>
      </c>
      <c r="J9413" s="3" t="s">
        <v>27</v>
      </c>
      <c r="K9413" s="3" t="s">
        <v>3942</v>
      </c>
      <c r="L9413" s="3" t="s">
        <v>310</v>
      </c>
      <c r="M9413" s="3">
        <v>85301</v>
      </c>
      <c r="N9413" s="3" t="s">
        <v>44</v>
      </c>
      <c r="O9413" s="3" t="s">
        <v>2064</v>
      </c>
      <c r="P9413" s="3" t="s">
        <v>46</v>
      </c>
      <c r="Q9413" s="3" t="s">
        <v>59</v>
      </c>
      <c r="R9413" s="3" t="s">
        <v>2065</v>
      </c>
      <c r="S9413" s="3">
        <v>104.69600000000001</v>
      </c>
      <c r="T9413" s="3">
        <v>1</v>
      </c>
      <c r="U9413" s="3">
        <v>0.2</v>
      </c>
      <c r="V9413" s="3">
        <v>6.5434999999999981</v>
      </c>
    </row>
    <row r="9414" spans="1:22" ht="14.25" customHeight="1" x14ac:dyDescent="0.25">
      <c r="A9414" s="3">
        <v>9413</v>
      </c>
      <c r="B9414" s="3" t="s">
        <v>10604</v>
      </c>
      <c r="C9414" s="4">
        <f>YEAR(Table_1[[#This Row],[Order Date]])</f>
        <v>2012</v>
      </c>
      <c r="D9414" s="9">
        <v>40935</v>
      </c>
      <c r="E9414" s="3">
        <v>40937</v>
      </c>
      <c r="F9414" s="3" t="s">
        <v>188</v>
      </c>
      <c r="G9414" s="3" t="s">
        <v>2122</v>
      </c>
      <c r="H9414" s="3" t="s">
        <v>2123</v>
      </c>
      <c r="I9414" s="3" t="s">
        <v>26</v>
      </c>
      <c r="J9414" s="3" t="s">
        <v>27</v>
      </c>
      <c r="K9414" s="3" t="s">
        <v>42</v>
      </c>
      <c r="L9414" s="3" t="s">
        <v>43</v>
      </c>
      <c r="M9414" s="3">
        <v>90036</v>
      </c>
      <c r="N9414" s="3" t="s">
        <v>44</v>
      </c>
      <c r="O9414" s="3" t="s">
        <v>1872</v>
      </c>
      <c r="P9414" s="3" t="s">
        <v>32</v>
      </c>
      <c r="Q9414" s="3" t="s">
        <v>36</v>
      </c>
      <c r="R9414" s="3" t="s">
        <v>1873</v>
      </c>
      <c r="S9414" s="3">
        <v>2803.92</v>
      </c>
      <c r="T9414" s="3">
        <v>5</v>
      </c>
      <c r="U9414" s="3">
        <v>0.2</v>
      </c>
      <c r="V9414" s="3">
        <v>0</v>
      </c>
    </row>
    <row r="9415" spans="1:22" ht="14.25" customHeight="1" x14ac:dyDescent="0.25">
      <c r="A9415" s="3">
        <v>9414</v>
      </c>
      <c r="B9415" s="3" t="s">
        <v>10605</v>
      </c>
      <c r="C9415" s="4">
        <f>YEAR(Table_1[[#This Row],[Order Date]])</f>
        <v>2013</v>
      </c>
      <c r="D9415" s="9">
        <v>41544</v>
      </c>
      <c r="E9415" s="3">
        <v>41545</v>
      </c>
      <c r="F9415" s="3" t="s">
        <v>188</v>
      </c>
      <c r="G9415" s="3" t="s">
        <v>5173</v>
      </c>
      <c r="H9415" s="3" t="s">
        <v>5174</v>
      </c>
      <c r="I9415" s="3" t="s">
        <v>41</v>
      </c>
      <c r="J9415" s="3" t="s">
        <v>27</v>
      </c>
      <c r="K9415" s="3" t="s">
        <v>184</v>
      </c>
      <c r="L9415" s="3" t="s">
        <v>104</v>
      </c>
      <c r="M9415" s="3">
        <v>77041</v>
      </c>
      <c r="N9415" s="3" t="s">
        <v>105</v>
      </c>
      <c r="O9415" s="3" t="s">
        <v>3221</v>
      </c>
      <c r="P9415" s="3" t="s">
        <v>46</v>
      </c>
      <c r="Q9415" s="3" t="s">
        <v>75</v>
      </c>
      <c r="R9415" s="3" t="s">
        <v>3222</v>
      </c>
      <c r="S9415" s="3">
        <v>6.8159999999999981</v>
      </c>
      <c r="T9415" s="3">
        <v>2</v>
      </c>
      <c r="U9415" s="3">
        <v>0.8</v>
      </c>
      <c r="V9415" s="3">
        <v>-11.587200000000003</v>
      </c>
    </row>
    <row r="9416" spans="1:22" ht="14.25" customHeight="1" x14ac:dyDescent="0.25">
      <c r="A9416" s="3">
        <v>9415</v>
      </c>
      <c r="B9416" s="3" t="s">
        <v>10606</v>
      </c>
      <c r="C9416" s="4">
        <f>YEAR(Table_1[[#This Row],[Order Date]])</f>
        <v>2012</v>
      </c>
      <c r="D9416" s="9">
        <v>41200</v>
      </c>
      <c r="E9416" s="3">
        <v>41204</v>
      </c>
      <c r="F9416" s="3" t="s">
        <v>50</v>
      </c>
      <c r="G9416" s="3" t="s">
        <v>4682</v>
      </c>
      <c r="H9416" s="3" t="s">
        <v>4683</v>
      </c>
      <c r="I9416" s="3" t="s">
        <v>26</v>
      </c>
      <c r="J9416" s="3" t="s">
        <v>27</v>
      </c>
      <c r="K9416" s="3" t="s">
        <v>95</v>
      </c>
      <c r="L9416" s="3" t="s">
        <v>96</v>
      </c>
      <c r="M9416" s="3">
        <v>98115</v>
      </c>
      <c r="N9416" s="3" t="s">
        <v>44</v>
      </c>
      <c r="O9416" s="3" t="s">
        <v>9195</v>
      </c>
      <c r="P9416" s="3" t="s">
        <v>71</v>
      </c>
      <c r="Q9416" s="3" t="s">
        <v>72</v>
      </c>
      <c r="R9416" s="3" t="s">
        <v>9196</v>
      </c>
      <c r="S9416" s="3">
        <v>249.58400000000003</v>
      </c>
      <c r="T9416" s="3">
        <v>2</v>
      </c>
      <c r="U9416" s="3">
        <v>0.2</v>
      </c>
      <c r="V9416" s="3">
        <v>15.598999999999997</v>
      </c>
    </row>
    <row r="9417" spans="1:22" ht="14.25" customHeight="1" x14ac:dyDescent="0.25">
      <c r="A9417" s="3">
        <v>9416</v>
      </c>
      <c r="B9417" s="3" t="s">
        <v>10606</v>
      </c>
      <c r="C9417" s="4">
        <f>YEAR(Table_1[[#This Row],[Order Date]])</f>
        <v>2012</v>
      </c>
      <c r="D9417" s="9">
        <v>41200</v>
      </c>
      <c r="E9417" s="3">
        <v>41204</v>
      </c>
      <c r="F9417" s="3" t="s">
        <v>50</v>
      </c>
      <c r="G9417" s="3" t="s">
        <v>4682</v>
      </c>
      <c r="H9417" s="3" t="s">
        <v>4683</v>
      </c>
      <c r="I9417" s="3" t="s">
        <v>26</v>
      </c>
      <c r="J9417" s="3" t="s">
        <v>27</v>
      </c>
      <c r="K9417" s="3" t="s">
        <v>95</v>
      </c>
      <c r="L9417" s="3" t="s">
        <v>96</v>
      </c>
      <c r="M9417" s="3">
        <v>98115</v>
      </c>
      <c r="N9417" s="3" t="s">
        <v>44</v>
      </c>
      <c r="O9417" s="3" t="s">
        <v>5437</v>
      </c>
      <c r="P9417" s="3" t="s">
        <v>46</v>
      </c>
      <c r="Q9417" s="3" t="s">
        <v>90</v>
      </c>
      <c r="R9417" s="3" t="s">
        <v>5438</v>
      </c>
      <c r="S9417" s="3">
        <v>17.940000000000001</v>
      </c>
      <c r="T9417" s="3">
        <v>3</v>
      </c>
      <c r="U9417" s="3">
        <v>0</v>
      </c>
      <c r="V9417" s="3">
        <v>8.7906000000000013</v>
      </c>
    </row>
    <row r="9418" spans="1:22" ht="14.25" customHeight="1" x14ac:dyDescent="0.25">
      <c r="A9418" s="3">
        <v>9417</v>
      </c>
      <c r="B9418" s="3" t="s">
        <v>10606</v>
      </c>
      <c r="C9418" s="4">
        <f>YEAR(Table_1[[#This Row],[Order Date]])</f>
        <v>2012</v>
      </c>
      <c r="D9418" s="9">
        <v>41200</v>
      </c>
      <c r="E9418" s="3">
        <v>41204</v>
      </c>
      <c r="F9418" s="3" t="s">
        <v>50</v>
      </c>
      <c r="G9418" s="3" t="s">
        <v>4682</v>
      </c>
      <c r="H9418" s="3" t="s">
        <v>4683</v>
      </c>
      <c r="I9418" s="3" t="s">
        <v>26</v>
      </c>
      <c r="J9418" s="3" t="s">
        <v>27</v>
      </c>
      <c r="K9418" s="3" t="s">
        <v>95</v>
      </c>
      <c r="L9418" s="3" t="s">
        <v>96</v>
      </c>
      <c r="M9418" s="3">
        <v>98115</v>
      </c>
      <c r="N9418" s="3" t="s">
        <v>44</v>
      </c>
      <c r="O9418" s="3" t="s">
        <v>927</v>
      </c>
      <c r="P9418" s="3" t="s">
        <v>32</v>
      </c>
      <c r="Q9418" s="3" t="s">
        <v>65</v>
      </c>
      <c r="R9418" s="3" t="s">
        <v>928</v>
      </c>
      <c r="S9418" s="3">
        <v>10.11</v>
      </c>
      <c r="T9418" s="3">
        <v>3</v>
      </c>
      <c r="U9418" s="3">
        <v>0</v>
      </c>
      <c r="V9418" s="3">
        <v>3.2351999999999994</v>
      </c>
    </row>
    <row r="9419" spans="1:22" ht="14.25" customHeight="1" x14ac:dyDescent="0.25">
      <c r="A9419" s="3">
        <v>9418</v>
      </c>
      <c r="B9419" s="3" t="s">
        <v>10607</v>
      </c>
      <c r="C9419" s="4">
        <f>YEAR(Table_1[[#This Row],[Order Date]])</f>
        <v>2011</v>
      </c>
      <c r="D9419" s="9">
        <v>40843</v>
      </c>
      <c r="E9419" s="3">
        <v>40848</v>
      </c>
      <c r="F9419" s="3" t="s">
        <v>50</v>
      </c>
      <c r="G9419" s="3" t="s">
        <v>2313</v>
      </c>
      <c r="H9419" s="3" t="s">
        <v>2314</v>
      </c>
      <c r="I9419" s="3" t="s">
        <v>102</v>
      </c>
      <c r="J9419" s="3" t="s">
        <v>27</v>
      </c>
      <c r="K9419" s="3" t="s">
        <v>1706</v>
      </c>
      <c r="L9419" s="3" t="s">
        <v>88</v>
      </c>
      <c r="M9419" s="3">
        <v>28314</v>
      </c>
      <c r="N9419" s="3" t="s">
        <v>30</v>
      </c>
      <c r="O9419" s="3" t="s">
        <v>3051</v>
      </c>
      <c r="P9419" s="3" t="s">
        <v>46</v>
      </c>
      <c r="Q9419" s="3" t="s">
        <v>90</v>
      </c>
      <c r="R9419" s="3" t="s">
        <v>3052</v>
      </c>
      <c r="S9419" s="3">
        <v>10.368000000000002</v>
      </c>
      <c r="T9419" s="3">
        <v>2</v>
      </c>
      <c r="U9419" s="3">
        <v>0.2</v>
      </c>
      <c r="V9419" s="3">
        <v>3.6288</v>
      </c>
    </row>
    <row r="9420" spans="1:22" ht="14.25" customHeight="1" x14ac:dyDescent="0.25">
      <c r="A9420" s="3">
        <v>9419</v>
      </c>
      <c r="B9420" s="3" t="s">
        <v>10607</v>
      </c>
      <c r="C9420" s="4">
        <f>YEAR(Table_1[[#This Row],[Order Date]])</f>
        <v>2011</v>
      </c>
      <c r="D9420" s="9">
        <v>40843</v>
      </c>
      <c r="E9420" s="3">
        <v>40848</v>
      </c>
      <c r="F9420" s="3" t="s">
        <v>50</v>
      </c>
      <c r="G9420" s="3" t="s">
        <v>2313</v>
      </c>
      <c r="H9420" s="3" t="s">
        <v>2314</v>
      </c>
      <c r="I9420" s="3" t="s">
        <v>102</v>
      </c>
      <c r="J9420" s="3" t="s">
        <v>27</v>
      </c>
      <c r="K9420" s="3" t="s">
        <v>1706</v>
      </c>
      <c r="L9420" s="3" t="s">
        <v>88</v>
      </c>
      <c r="M9420" s="3">
        <v>28314</v>
      </c>
      <c r="N9420" s="3" t="s">
        <v>30</v>
      </c>
      <c r="O9420" s="3" t="s">
        <v>3185</v>
      </c>
      <c r="P9420" s="3" t="s">
        <v>46</v>
      </c>
      <c r="Q9420" s="3" t="s">
        <v>90</v>
      </c>
      <c r="R9420" s="3" t="s">
        <v>186</v>
      </c>
      <c r="S9420" s="3">
        <v>11.952000000000002</v>
      </c>
      <c r="T9420" s="3">
        <v>3</v>
      </c>
      <c r="U9420" s="3">
        <v>0.2</v>
      </c>
      <c r="V9420" s="3">
        <v>4.0338000000000003</v>
      </c>
    </row>
    <row r="9421" spans="1:22" ht="14.25" customHeight="1" x14ac:dyDescent="0.25">
      <c r="A9421" s="3">
        <v>9420</v>
      </c>
      <c r="B9421" s="3" t="s">
        <v>10608</v>
      </c>
      <c r="C9421" s="4">
        <f>YEAR(Table_1[[#This Row],[Order Date]])</f>
        <v>2014</v>
      </c>
      <c r="D9421" s="9">
        <v>41915</v>
      </c>
      <c r="E9421" s="3">
        <v>41917</v>
      </c>
      <c r="F9421" s="3" t="s">
        <v>23</v>
      </c>
      <c r="G9421" s="3" t="s">
        <v>2328</v>
      </c>
      <c r="H9421" s="3" t="s">
        <v>2329</v>
      </c>
      <c r="I9421" s="3" t="s">
        <v>41</v>
      </c>
      <c r="J9421" s="3" t="s">
        <v>27</v>
      </c>
      <c r="K9421" s="3" t="s">
        <v>184</v>
      </c>
      <c r="L9421" s="3" t="s">
        <v>104</v>
      </c>
      <c r="M9421" s="3">
        <v>77041</v>
      </c>
      <c r="N9421" s="3" t="s">
        <v>105</v>
      </c>
      <c r="O9421" s="3" t="s">
        <v>1992</v>
      </c>
      <c r="P9421" s="3" t="s">
        <v>46</v>
      </c>
      <c r="Q9421" s="3" t="s">
        <v>78</v>
      </c>
      <c r="R9421" s="3" t="s">
        <v>1993</v>
      </c>
      <c r="S9421" s="3">
        <v>15.223999999999997</v>
      </c>
      <c r="T9421" s="3">
        <v>2</v>
      </c>
      <c r="U9421" s="3">
        <v>0.8</v>
      </c>
      <c r="V9421" s="3">
        <v>-38.821200000000012</v>
      </c>
    </row>
    <row r="9422" spans="1:22" ht="14.25" customHeight="1" x14ac:dyDescent="0.25">
      <c r="A9422" s="3">
        <v>9421</v>
      </c>
      <c r="B9422" s="3" t="s">
        <v>10608</v>
      </c>
      <c r="C9422" s="4">
        <f>YEAR(Table_1[[#This Row],[Order Date]])</f>
        <v>2014</v>
      </c>
      <c r="D9422" s="9">
        <v>41915</v>
      </c>
      <c r="E9422" s="3">
        <v>41917</v>
      </c>
      <c r="F9422" s="3" t="s">
        <v>23</v>
      </c>
      <c r="G9422" s="3" t="s">
        <v>2328</v>
      </c>
      <c r="H9422" s="3" t="s">
        <v>2329</v>
      </c>
      <c r="I9422" s="3" t="s">
        <v>41</v>
      </c>
      <c r="J9422" s="3" t="s">
        <v>27</v>
      </c>
      <c r="K9422" s="3" t="s">
        <v>184</v>
      </c>
      <c r="L9422" s="3" t="s">
        <v>104</v>
      </c>
      <c r="M9422" s="3">
        <v>77041</v>
      </c>
      <c r="N9422" s="3" t="s">
        <v>105</v>
      </c>
      <c r="O9422" s="3" t="s">
        <v>6728</v>
      </c>
      <c r="P9422" s="3" t="s">
        <v>46</v>
      </c>
      <c r="Q9422" s="3" t="s">
        <v>78</v>
      </c>
      <c r="R9422" s="3" t="s">
        <v>6729</v>
      </c>
      <c r="S9422" s="3">
        <v>21.983999999999995</v>
      </c>
      <c r="T9422" s="3">
        <v>6</v>
      </c>
      <c r="U9422" s="3">
        <v>0.8</v>
      </c>
      <c r="V9422" s="3">
        <v>-56.059200000000011</v>
      </c>
    </row>
    <row r="9423" spans="1:22" ht="14.25" customHeight="1" x14ac:dyDescent="0.25">
      <c r="A9423" s="3">
        <v>9422</v>
      </c>
      <c r="B9423" s="3" t="s">
        <v>10609</v>
      </c>
      <c r="C9423" s="4">
        <f>YEAR(Table_1[[#This Row],[Order Date]])</f>
        <v>2011</v>
      </c>
      <c r="D9423" s="9">
        <v>40747</v>
      </c>
      <c r="E9423" s="3">
        <v>40751</v>
      </c>
      <c r="F9423" s="3" t="s">
        <v>50</v>
      </c>
      <c r="G9423" s="3" t="s">
        <v>6784</v>
      </c>
      <c r="H9423" s="3" t="s">
        <v>6785</v>
      </c>
      <c r="I9423" s="3" t="s">
        <v>41</v>
      </c>
      <c r="J9423" s="3" t="s">
        <v>27</v>
      </c>
      <c r="K9423" s="3" t="s">
        <v>127</v>
      </c>
      <c r="L9423" s="3" t="s">
        <v>43</v>
      </c>
      <c r="M9423" s="3">
        <v>94122</v>
      </c>
      <c r="N9423" s="3" t="s">
        <v>44</v>
      </c>
      <c r="O9423" s="3" t="s">
        <v>4238</v>
      </c>
      <c r="P9423" s="3" t="s">
        <v>71</v>
      </c>
      <c r="Q9423" s="3" t="s">
        <v>72</v>
      </c>
      <c r="R9423" s="3" t="s">
        <v>4239</v>
      </c>
      <c r="S9423" s="3">
        <v>604.75199999999995</v>
      </c>
      <c r="T9423" s="3">
        <v>6</v>
      </c>
      <c r="U9423" s="3">
        <v>0.2</v>
      </c>
      <c r="V9423" s="3">
        <v>60.475200000000058</v>
      </c>
    </row>
    <row r="9424" spans="1:22" ht="14.25" customHeight="1" x14ac:dyDescent="0.25">
      <c r="A9424" s="3">
        <v>9423</v>
      </c>
      <c r="B9424" s="3" t="s">
        <v>10609</v>
      </c>
      <c r="C9424" s="4">
        <f>YEAR(Table_1[[#This Row],[Order Date]])</f>
        <v>2011</v>
      </c>
      <c r="D9424" s="9">
        <v>40747</v>
      </c>
      <c r="E9424" s="3">
        <v>40751</v>
      </c>
      <c r="F9424" s="3" t="s">
        <v>50</v>
      </c>
      <c r="G9424" s="3" t="s">
        <v>6784</v>
      </c>
      <c r="H9424" s="3" t="s">
        <v>6785</v>
      </c>
      <c r="I9424" s="3" t="s">
        <v>41</v>
      </c>
      <c r="J9424" s="3" t="s">
        <v>27</v>
      </c>
      <c r="K9424" s="3" t="s">
        <v>127</v>
      </c>
      <c r="L9424" s="3" t="s">
        <v>43</v>
      </c>
      <c r="M9424" s="3">
        <v>94122</v>
      </c>
      <c r="N9424" s="3" t="s">
        <v>44</v>
      </c>
      <c r="O9424" s="3" t="s">
        <v>2331</v>
      </c>
      <c r="P9424" s="3" t="s">
        <v>46</v>
      </c>
      <c r="Q9424" s="3" t="s">
        <v>578</v>
      </c>
      <c r="R9424" s="3" t="s">
        <v>2332</v>
      </c>
      <c r="S9424" s="3">
        <v>40.700000000000003</v>
      </c>
      <c r="T9424" s="3">
        <v>5</v>
      </c>
      <c r="U9424" s="3">
        <v>0</v>
      </c>
      <c r="V9424" s="3">
        <v>11.802999999999999</v>
      </c>
    </row>
    <row r="9425" spans="1:22" ht="14.25" customHeight="1" x14ac:dyDescent="0.25">
      <c r="A9425" s="3">
        <v>9424</v>
      </c>
      <c r="B9425" s="3" t="s">
        <v>10609</v>
      </c>
      <c r="C9425" s="4">
        <f>YEAR(Table_1[[#This Row],[Order Date]])</f>
        <v>2011</v>
      </c>
      <c r="D9425" s="9">
        <v>40747</v>
      </c>
      <c r="E9425" s="3">
        <v>40751</v>
      </c>
      <c r="F9425" s="3" t="s">
        <v>50</v>
      </c>
      <c r="G9425" s="3" t="s">
        <v>6784</v>
      </c>
      <c r="H9425" s="3" t="s">
        <v>6785</v>
      </c>
      <c r="I9425" s="3" t="s">
        <v>41</v>
      </c>
      <c r="J9425" s="3" t="s">
        <v>27</v>
      </c>
      <c r="K9425" s="3" t="s">
        <v>127</v>
      </c>
      <c r="L9425" s="3" t="s">
        <v>43</v>
      </c>
      <c r="M9425" s="3">
        <v>94122</v>
      </c>
      <c r="N9425" s="3" t="s">
        <v>44</v>
      </c>
      <c r="O9425" s="3" t="s">
        <v>2817</v>
      </c>
      <c r="P9425" s="3" t="s">
        <v>71</v>
      </c>
      <c r="Q9425" s="3" t="s">
        <v>72</v>
      </c>
      <c r="R9425" s="3" t="s">
        <v>5863</v>
      </c>
      <c r="S9425" s="3">
        <v>302.37599999999998</v>
      </c>
      <c r="T9425" s="3">
        <v>3</v>
      </c>
      <c r="U9425" s="3">
        <v>0.2</v>
      </c>
      <c r="V9425" s="3">
        <v>37.796999999999997</v>
      </c>
    </row>
    <row r="9426" spans="1:22" ht="14.25" customHeight="1" x14ac:dyDescent="0.25">
      <c r="A9426" s="3">
        <v>9425</v>
      </c>
      <c r="B9426" s="3" t="s">
        <v>10609</v>
      </c>
      <c r="C9426" s="4">
        <f>YEAR(Table_1[[#This Row],[Order Date]])</f>
        <v>2011</v>
      </c>
      <c r="D9426" s="9">
        <v>40747</v>
      </c>
      <c r="E9426" s="3">
        <v>40751</v>
      </c>
      <c r="F9426" s="3" t="s">
        <v>50</v>
      </c>
      <c r="G9426" s="3" t="s">
        <v>6784</v>
      </c>
      <c r="H9426" s="3" t="s">
        <v>6785</v>
      </c>
      <c r="I9426" s="3" t="s">
        <v>41</v>
      </c>
      <c r="J9426" s="3" t="s">
        <v>27</v>
      </c>
      <c r="K9426" s="3" t="s">
        <v>127</v>
      </c>
      <c r="L9426" s="3" t="s">
        <v>43</v>
      </c>
      <c r="M9426" s="3">
        <v>94122</v>
      </c>
      <c r="N9426" s="3" t="s">
        <v>44</v>
      </c>
      <c r="O9426" s="3" t="s">
        <v>246</v>
      </c>
      <c r="P9426" s="3" t="s">
        <v>71</v>
      </c>
      <c r="Q9426" s="3" t="s">
        <v>161</v>
      </c>
      <c r="R9426" s="3" t="s">
        <v>247</v>
      </c>
      <c r="S9426" s="3">
        <v>45</v>
      </c>
      <c r="T9426" s="3">
        <v>3</v>
      </c>
      <c r="U9426" s="3">
        <v>0</v>
      </c>
      <c r="V9426" s="3">
        <v>4.9500000000000011</v>
      </c>
    </row>
    <row r="9427" spans="1:22" ht="14.25" customHeight="1" x14ac:dyDescent="0.25">
      <c r="A9427" s="3">
        <v>9426</v>
      </c>
      <c r="B9427" s="3" t="s">
        <v>10610</v>
      </c>
      <c r="C9427" s="4">
        <f>YEAR(Table_1[[#This Row],[Order Date]])</f>
        <v>2011</v>
      </c>
      <c r="D9427" s="9">
        <v>40798</v>
      </c>
      <c r="E9427" s="3">
        <v>40803</v>
      </c>
      <c r="F9427" s="3" t="s">
        <v>23</v>
      </c>
      <c r="G9427" s="3" t="s">
        <v>4876</v>
      </c>
      <c r="H9427" s="3" t="s">
        <v>4877</v>
      </c>
      <c r="I9427" s="3" t="s">
        <v>26</v>
      </c>
      <c r="J9427" s="3" t="s">
        <v>27</v>
      </c>
      <c r="K9427" s="3" t="s">
        <v>266</v>
      </c>
      <c r="L9427" s="3" t="s">
        <v>267</v>
      </c>
      <c r="M9427" s="3">
        <v>10035</v>
      </c>
      <c r="N9427" s="3" t="s">
        <v>148</v>
      </c>
      <c r="O9427" s="3" t="s">
        <v>1872</v>
      </c>
      <c r="P9427" s="3" t="s">
        <v>32</v>
      </c>
      <c r="Q9427" s="3" t="s">
        <v>36</v>
      </c>
      <c r="R9427" s="3" t="s">
        <v>1873</v>
      </c>
      <c r="S9427" s="3">
        <v>3785.2920000000004</v>
      </c>
      <c r="T9427" s="3">
        <v>6</v>
      </c>
      <c r="U9427" s="3">
        <v>0.1</v>
      </c>
      <c r="V9427" s="3">
        <v>420.58800000000019</v>
      </c>
    </row>
    <row r="9428" spans="1:22" ht="14.25" customHeight="1" x14ac:dyDescent="0.25">
      <c r="A9428" s="3">
        <v>9427</v>
      </c>
      <c r="B9428" s="3" t="s">
        <v>10611</v>
      </c>
      <c r="C9428" s="4">
        <f>YEAR(Table_1[[#This Row],[Order Date]])</f>
        <v>2013</v>
      </c>
      <c r="D9428" s="9">
        <v>41533</v>
      </c>
      <c r="E9428" s="3">
        <v>41538</v>
      </c>
      <c r="F9428" s="3" t="s">
        <v>50</v>
      </c>
      <c r="G9428" s="3" t="s">
        <v>7308</v>
      </c>
      <c r="H9428" s="3" t="s">
        <v>7309</v>
      </c>
      <c r="I9428" s="3" t="s">
        <v>26</v>
      </c>
      <c r="J9428" s="3" t="s">
        <v>27</v>
      </c>
      <c r="K9428" s="3" t="s">
        <v>95</v>
      </c>
      <c r="L9428" s="3" t="s">
        <v>96</v>
      </c>
      <c r="M9428" s="3">
        <v>98105</v>
      </c>
      <c r="N9428" s="3" t="s">
        <v>44</v>
      </c>
      <c r="O9428" s="3" t="s">
        <v>7474</v>
      </c>
      <c r="P9428" s="3" t="s">
        <v>46</v>
      </c>
      <c r="Q9428" s="3" t="s">
        <v>68</v>
      </c>
      <c r="R9428" s="3" t="s">
        <v>7475</v>
      </c>
      <c r="S9428" s="3">
        <v>35.4</v>
      </c>
      <c r="T9428" s="3">
        <v>5</v>
      </c>
      <c r="U9428" s="3">
        <v>0</v>
      </c>
      <c r="V9428" s="3">
        <v>13.452000000000002</v>
      </c>
    </row>
    <row r="9429" spans="1:22" ht="14.25" customHeight="1" x14ac:dyDescent="0.25">
      <c r="A9429" s="3">
        <v>9428</v>
      </c>
      <c r="B9429" s="3" t="s">
        <v>10612</v>
      </c>
      <c r="C9429" s="4">
        <f>YEAR(Table_1[[#This Row],[Order Date]])</f>
        <v>2011</v>
      </c>
      <c r="D9429" s="9">
        <v>40874</v>
      </c>
      <c r="E9429" s="3">
        <v>40878</v>
      </c>
      <c r="F9429" s="3" t="s">
        <v>50</v>
      </c>
      <c r="G9429" s="3" t="s">
        <v>6634</v>
      </c>
      <c r="H9429" s="3" t="s">
        <v>6635</v>
      </c>
      <c r="I9429" s="3" t="s">
        <v>41</v>
      </c>
      <c r="J9429" s="3" t="s">
        <v>27</v>
      </c>
      <c r="K9429" s="3" t="s">
        <v>3452</v>
      </c>
      <c r="L9429" s="3" t="s">
        <v>267</v>
      </c>
      <c r="M9429" s="3">
        <v>14215</v>
      </c>
      <c r="N9429" s="3" t="s">
        <v>148</v>
      </c>
      <c r="O9429" s="3" t="s">
        <v>3464</v>
      </c>
      <c r="P9429" s="3" t="s">
        <v>32</v>
      </c>
      <c r="Q9429" s="3" t="s">
        <v>65</v>
      </c>
      <c r="R9429" s="3" t="s">
        <v>3465</v>
      </c>
      <c r="S9429" s="3">
        <v>199.89999999999998</v>
      </c>
      <c r="T9429" s="3">
        <v>5</v>
      </c>
      <c r="U9429" s="3">
        <v>0</v>
      </c>
      <c r="V9429" s="3">
        <v>39.97999999999999</v>
      </c>
    </row>
    <row r="9430" spans="1:22" ht="14.25" customHeight="1" x14ac:dyDescent="0.25">
      <c r="A9430" s="3">
        <v>9429</v>
      </c>
      <c r="B9430" s="3" t="s">
        <v>10613</v>
      </c>
      <c r="C9430" s="4">
        <f>YEAR(Table_1[[#This Row],[Order Date]])</f>
        <v>2011</v>
      </c>
      <c r="D9430" s="9">
        <v>40674</v>
      </c>
      <c r="E9430" s="3">
        <v>40679</v>
      </c>
      <c r="F9430" s="3" t="s">
        <v>50</v>
      </c>
      <c r="G9430" s="3" t="s">
        <v>847</v>
      </c>
      <c r="H9430" s="3" t="s">
        <v>848</v>
      </c>
      <c r="I9430" s="3" t="s">
        <v>41</v>
      </c>
      <c r="J9430" s="3" t="s">
        <v>27</v>
      </c>
      <c r="K9430" s="3" t="s">
        <v>1681</v>
      </c>
      <c r="L9430" s="3" t="s">
        <v>104</v>
      </c>
      <c r="M9430" s="3">
        <v>77340</v>
      </c>
      <c r="N9430" s="3" t="s">
        <v>105</v>
      </c>
      <c r="O9430" s="3" t="s">
        <v>1488</v>
      </c>
      <c r="P9430" s="3" t="s">
        <v>32</v>
      </c>
      <c r="Q9430" s="3" t="s">
        <v>36</v>
      </c>
      <c r="R9430" s="3" t="s">
        <v>1489</v>
      </c>
      <c r="S9430" s="3">
        <v>1212.9599999999998</v>
      </c>
      <c r="T9430" s="3">
        <v>8</v>
      </c>
      <c r="U9430" s="3">
        <v>0.3</v>
      </c>
      <c r="V9430" s="3">
        <v>-69.311999999999898</v>
      </c>
    </row>
    <row r="9431" spans="1:22" ht="14.25" customHeight="1" x14ac:dyDescent="0.25">
      <c r="A9431" s="3">
        <v>9430</v>
      </c>
      <c r="B9431" s="3" t="s">
        <v>10614</v>
      </c>
      <c r="C9431" s="4">
        <f>YEAR(Table_1[[#This Row],[Order Date]])</f>
        <v>2012</v>
      </c>
      <c r="D9431" s="9">
        <v>41149</v>
      </c>
      <c r="E9431" s="3">
        <v>41153</v>
      </c>
      <c r="F9431" s="3" t="s">
        <v>50</v>
      </c>
      <c r="G9431" s="3" t="s">
        <v>1131</v>
      </c>
      <c r="H9431" s="3" t="s">
        <v>1132</v>
      </c>
      <c r="I9431" s="3" t="s">
        <v>41</v>
      </c>
      <c r="J9431" s="3" t="s">
        <v>27</v>
      </c>
      <c r="K9431" s="3" t="s">
        <v>815</v>
      </c>
      <c r="L9431" s="3" t="s">
        <v>104</v>
      </c>
      <c r="M9431" s="3">
        <v>75081</v>
      </c>
      <c r="N9431" s="3" t="s">
        <v>105</v>
      </c>
      <c r="O9431" s="3" t="s">
        <v>3500</v>
      </c>
      <c r="P9431" s="3" t="s">
        <v>71</v>
      </c>
      <c r="Q9431" s="3" t="s">
        <v>72</v>
      </c>
      <c r="R9431" s="3" t="s">
        <v>3501</v>
      </c>
      <c r="S9431" s="3">
        <v>1099.96</v>
      </c>
      <c r="T9431" s="3">
        <v>5</v>
      </c>
      <c r="U9431" s="3">
        <v>0.2</v>
      </c>
      <c r="V9431" s="3">
        <v>82.496999999999957</v>
      </c>
    </row>
    <row r="9432" spans="1:22" ht="14.25" customHeight="1" x14ac:dyDescent="0.25">
      <c r="A9432" s="3">
        <v>9431</v>
      </c>
      <c r="B9432" s="3" t="s">
        <v>10614</v>
      </c>
      <c r="C9432" s="4">
        <f>YEAR(Table_1[[#This Row],[Order Date]])</f>
        <v>2012</v>
      </c>
      <c r="D9432" s="9">
        <v>41149</v>
      </c>
      <c r="E9432" s="3">
        <v>41153</v>
      </c>
      <c r="F9432" s="3" t="s">
        <v>50</v>
      </c>
      <c r="G9432" s="3" t="s">
        <v>1131</v>
      </c>
      <c r="H9432" s="3" t="s">
        <v>1132</v>
      </c>
      <c r="I9432" s="3" t="s">
        <v>41</v>
      </c>
      <c r="J9432" s="3" t="s">
        <v>27</v>
      </c>
      <c r="K9432" s="3" t="s">
        <v>815</v>
      </c>
      <c r="L9432" s="3" t="s">
        <v>104</v>
      </c>
      <c r="M9432" s="3">
        <v>75081</v>
      </c>
      <c r="N9432" s="3" t="s">
        <v>105</v>
      </c>
      <c r="O9432" s="3" t="s">
        <v>4455</v>
      </c>
      <c r="P9432" s="3" t="s">
        <v>32</v>
      </c>
      <c r="Q9432" s="3" t="s">
        <v>56</v>
      </c>
      <c r="R9432" s="3" t="s">
        <v>4456</v>
      </c>
      <c r="S9432" s="3">
        <v>103.48100000000001</v>
      </c>
      <c r="T9432" s="3">
        <v>1</v>
      </c>
      <c r="U9432" s="3">
        <v>0.3</v>
      </c>
      <c r="V9432" s="3">
        <v>-16.261300000000006</v>
      </c>
    </row>
    <row r="9433" spans="1:22" ht="14.25" customHeight="1" x14ac:dyDescent="0.25">
      <c r="A9433" s="3">
        <v>9432</v>
      </c>
      <c r="B9433" s="3" t="s">
        <v>10615</v>
      </c>
      <c r="C9433" s="4">
        <f>YEAR(Table_1[[#This Row],[Order Date]])</f>
        <v>2012</v>
      </c>
      <c r="D9433" s="9">
        <v>41079</v>
      </c>
      <c r="E9433" s="3">
        <v>41079</v>
      </c>
      <c r="F9433" s="3" t="s">
        <v>1290</v>
      </c>
      <c r="G9433" s="3" t="s">
        <v>3790</v>
      </c>
      <c r="H9433" s="3" t="s">
        <v>3791</v>
      </c>
      <c r="I9433" s="3" t="s">
        <v>102</v>
      </c>
      <c r="J9433" s="3" t="s">
        <v>27</v>
      </c>
      <c r="K9433" s="3" t="s">
        <v>146</v>
      </c>
      <c r="L9433" s="3" t="s">
        <v>147</v>
      </c>
      <c r="M9433" s="3">
        <v>19134</v>
      </c>
      <c r="N9433" s="3" t="s">
        <v>148</v>
      </c>
      <c r="O9433" s="3" t="s">
        <v>10490</v>
      </c>
      <c r="P9433" s="3" t="s">
        <v>46</v>
      </c>
      <c r="Q9433" s="3" t="s">
        <v>47</v>
      </c>
      <c r="R9433" s="3" t="s">
        <v>10491</v>
      </c>
      <c r="S9433" s="3">
        <v>5.9039999999999999</v>
      </c>
      <c r="T9433" s="3">
        <v>2</v>
      </c>
      <c r="U9433" s="3">
        <v>0.2</v>
      </c>
      <c r="V9433" s="3">
        <v>1.9925999999999999</v>
      </c>
    </row>
    <row r="9434" spans="1:22" ht="14.25" customHeight="1" x14ac:dyDescent="0.25">
      <c r="A9434" s="3">
        <v>9433</v>
      </c>
      <c r="B9434" s="3" t="s">
        <v>10616</v>
      </c>
      <c r="C9434" s="4">
        <f>YEAR(Table_1[[#This Row],[Order Date]])</f>
        <v>2012</v>
      </c>
      <c r="D9434" s="9">
        <v>41138</v>
      </c>
      <c r="E9434" s="3">
        <v>41144</v>
      </c>
      <c r="F9434" s="3" t="s">
        <v>50</v>
      </c>
      <c r="G9434" s="3" t="s">
        <v>519</v>
      </c>
      <c r="H9434" s="3" t="s">
        <v>520</v>
      </c>
      <c r="I9434" s="3" t="s">
        <v>26</v>
      </c>
      <c r="J9434" s="3" t="s">
        <v>27</v>
      </c>
      <c r="K9434" s="3" t="s">
        <v>1385</v>
      </c>
      <c r="L9434" s="3" t="s">
        <v>310</v>
      </c>
      <c r="M9434" s="3">
        <v>85345</v>
      </c>
      <c r="N9434" s="3" t="s">
        <v>44</v>
      </c>
      <c r="O9434" s="3" t="s">
        <v>4817</v>
      </c>
      <c r="P9434" s="3" t="s">
        <v>71</v>
      </c>
      <c r="Q9434" s="3" t="s">
        <v>161</v>
      </c>
      <c r="R9434" s="3" t="s">
        <v>4818</v>
      </c>
      <c r="S9434" s="3">
        <v>30.080000000000002</v>
      </c>
      <c r="T9434" s="3">
        <v>2</v>
      </c>
      <c r="U9434" s="3">
        <v>0.2</v>
      </c>
      <c r="V9434" s="3">
        <v>-5.2640000000000002</v>
      </c>
    </row>
    <row r="9435" spans="1:22" ht="14.25" customHeight="1" x14ac:dyDescent="0.25">
      <c r="A9435" s="3">
        <v>9434</v>
      </c>
      <c r="B9435" s="3" t="s">
        <v>10616</v>
      </c>
      <c r="C9435" s="4">
        <f>YEAR(Table_1[[#This Row],[Order Date]])</f>
        <v>2012</v>
      </c>
      <c r="D9435" s="9">
        <v>41138</v>
      </c>
      <c r="E9435" s="3">
        <v>41144</v>
      </c>
      <c r="F9435" s="3" t="s">
        <v>50</v>
      </c>
      <c r="G9435" s="3" t="s">
        <v>519</v>
      </c>
      <c r="H9435" s="3" t="s">
        <v>520</v>
      </c>
      <c r="I9435" s="3" t="s">
        <v>26</v>
      </c>
      <c r="J9435" s="3" t="s">
        <v>27</v>
      </c>
      <c r="K9435" s="3" t="s">
        <v>1385</v>
      </c>
      <c r="L9435" s="3" t="s">
        <v>310</v>
      </c>
      <c r="M9435" s="3">
        <v>85345</v>
      </c>
      <c r="N9435" s="3" t="s">
        <v>44</v>
      </c>
      <c r="O9435" s="3" t="s">
        <v>1154</v>
      </c>
      <c r="P9435" s="3" t="s">
        <v>46</v>
      </c>
      <c r="Q9435" s="3" t="s">
        <v>90</v>
      </c>
      <c r="R9435" s="3" t="s">
        <v>1155</v>
      </c>
      <c r="S9435" s="3">
        <v>36.288000000000011</v>
      </c>
      <c r="T9435" s="3">
        <v>7</v>
      </c>
      <c r="U9435" s="3">
        <v>0.2</v>
      </c>
      <c r="V9435" s="3">
        <v>12.700800000000001</v>
      </c>
    </row>
    <row r="9436" spans="1:22" ht="14.25" customHeight="1" x14ac:dyDescent="0.25">
      <c r="A9436" s="3">
        <v>9435</v>
      </c>
      <c r="B9436" s="3" t="s">
        <v>10616</v>
      </c>
      <c r="C9436" s="4">
        <f>YEAR(Table_1[[#This Row],[Order Date]])</f>
        <v>2012</v>
      </c>
      <c r="D9436" s="9">
        <v>41138</v>
      </c>
      <c r="E9436" s="3">
        <v>41144</v>
      </c>
      <c r="F9436" s="3" t="s">
        <v>50</v>
      </c>
      <c r="G9436" s="3" t="s">
        <v>519</v>
      </c>
      <c r="H9436" s="3" t="s">
        <v>520</v>
      </c>
      <c r="I9436" s="3" t="s">
        <v>26</v>
      </c>
      <c r="J9436" s="3" t="s">
        <v>27</v>
      </c>
      <c r="K9436" s="3" t="s">
        <v>1385</v>
      </c>
      <c r="L9436" s="3" t="s">
        <v>310</v>
      </c>
      <c r="M9436" s="3">
        <v>85345</v>
      </c>
      <c r="N9436" s="3" t="s">
        <v>44</v>
      </c>
      <c r="O9436" s="3" t="s">
        <v>3079</v>
      </c>
      <c r="P9436" s="3" t="s">
        <v>46</v>
      </c>
      <c r="Q9436" s="3" t="s">
        <v>68</v>
      </c>
      <c r="R9436" s="3" t="s">
        <v>3080</v>
      </c>
      <c r="S9436" s="3">
        <v>10.272000000000002</v>
      </c>
      <c r="T9436" s="3">
        <v>3</v>
      </c>
      <c r="U9436" s="3">
        <v>0.2</v>
      </c>
      <c r="V9436" s="3">
        <v>1.1555999999999984</v>
      </c>
    </row>
    <row r="9437" spans="1:22" ht="14.25" customHeight="1" x14ac:dyDescent="0.25">
      <c r="A9437" s="3">
        <v>9436</v>
      </c>
      <c r="B9437" s="3" t="s">
        <v>10616</v>
      </c>
      <c r="C9437" s="4">
        <f>YEAR(Table_1[[#This Row],[Order Date]])</f>
        <v>2012</v>
      </c>
      <c r="D9437" s="9">
        <v>41138</v>
      </c>
      <c r="E9437" s="3">
        <v>41144</v>
      </c>
      <c r="F9437" s="3" t="s">
        <v>50</v>
      </c>
      <c r="G9437" s="3" t="s">
        <v>519</v>
      </c>
      <c r="H9437" s="3" t="s">
        <v>520</v>
      </c>
      <c r="I9437" s="3" t="s">
        <v>26</v>
      </c>
      <c r="J9437" s="3" t="s">
        <v>27</v>
      </c>
      <c r="K9437" s="3" t="s">
        <v>1385</v>
      </c>
      <c r="L9437" s="3" t="s">
        <v>310</v>
      </c>
      <c r="M9437" s="3">
        <v>85345</v>
      </c>
      <c r="N9437" s="3" t="s">
        <v>44</v>
      </c>
      <c r="O9437" s="3" t="s">
        <v>2143</v>
      </c>
      <c r="P9437" s="3" t="s">
        <v>71</v>
      </c>
      <c r="Q9437" s="3" t="s">
        <v>161</v>
      </c>
      <c r="R9437" s="3" t="s">
        <v>2144</v>
      </c>
      <c r="S9437" s="3">
        <v>252.8</v>
      </c>
      <c r="T9437" s="3">
        <v>4</v>
      </c>
      <c r="U9437" s="3">
        <v>0.2</v>
      </c>
      <c r="V9437" s="3">
        <v>-31.600000000000037</v>
      </c>
    </row>
    <row r="9438" spans="1:22" ht="14.25" customHeight="1" x14ac:dyDescent="0.25">
      <c r="A9438" s="3">
        <v>9437</v>
      </c>
      <c r="B9438" s="3" t="s">
        <v>10617</v>
      </c>
      <c r="C9438" s="4">
        <f>YEAR(Table_1[[#This Row],[Order Date]])</f>
        <v>2012</v>
      </c>
      <c r="D9438" s="9">
        <v>41177</v>
      </c>
      <c r="E9438" s="3">
        <v>41177</v>
      </c>
      <c r="F9438" s="3" t="s">
        <v>1290</v>
      </c>
      <c r="G9438" s="3" t="s">
        <v>2460</v>
      </c>
      <c r="H9438" s="3" t="s">
        <v>2461</v>
      </c>
      <c r="I9438" s="3" t="s">
        <v>26</v>
      </c>
      <c r="J9438" s="3" t="s">
        <v>27</v>
      </c>
      <c r="K9438" s="3" t="s">
        <v>146</v>
      </c>
      <c r="L9438" s="3" t="s">
        <v>147</v>
      </c>
      <c r="M9438" s="3">
        <v>19143</v>
      </c>
      <c r="N9438" s="3" t="s">
        <v>148</v>
      </c>
      <c r="O9438" s="3" t="s">
        <v>2709</v>
      </c>
      <c r="P9438" s="3" t="s">
        <v>46</v>
      </c>
      <c r="Q9438" s="3" t="s">
        <v>75</v>
      </c>
      <c r="R9438" s="3" t="s">
        <v>2710</v>
      </c>
      <c r="S9438" s="3">
        <v>2.9460000000000006</v>
      </c>
      <c r="T9438" s="3">
        <v>2</v>
      </c>
      <c r="U9438" s="3">
        <v>0.7</v>
      </c>
      <c r="V9438" s="3">
        <v>-2.0621999999999998</v>
      </c>
    </row>
    <row r="9439" spans="1:22" ht="14.25" customHeight="1" x14ac:dyDescent="0.25">
      <c r="A9439" s="3">
        <v>9438</v>
      </c>
      <c r="B9439" s="3" t="s">
        <v>10618</v>
      </c>
      <c r="C9439" s="4">
        <f>YEAR(Table_1[[#This Row],[Order Date]])</f>
        <v>2014</v>
      </c>
      <c r="D9439" s="9">
        <v>41786</v>
      </c>
      <c r="E9439" s="3">
        <v>41791</v>
      </c>
      <c r="F9439" s="3" t="s">
        <v>50</v>
      </c>
      <c r="G9439" s="3" t="s">
        <v>2503</v>
      </c>
      <c r="H9439" s="3" t="s">
        <v>2504</v>
      </c>
      <c r="I9439" s="3" t="s">
        <v>26</v>
      </c>
      <c r="J9439" s="3" t="s">
        <v>27</v>
      </c>
      <c r="K9439" s="3" t="s">
        <v>2343</v>
      </c>
      <c r="L9439" s="3" t="s">
        <v>43</v>
      </c>
      <c r="M9439" s="3">
        <v>92054</v>
      </c>
      <c r="N9439" s="3" t="s">
        <v>44</v>
      </c>
      <c r="O9439" s="3" t="s">
        <v>6015</v>
      </c>
      <c r="P9439" s="3" t="s">
        <v>46</v>
      </c>
      <c r="Q9439" s="3" t="s">
        <v>90</v>
      </c>
      <c r="R9439" s="3" t="s">
        <v>6016</v>
      </c>
      <c r="S9439" s="3">
        <v>12.96</v>
      </c>
      <c r="T9439" s="3">
        <v>2</v>
      </c>
      <c r="U9439" s="3">
        <v>0</v>
      </c>
      <c r="V9439" s="3">
        <v>6.2208000000000006</v>
      </c>
    </row>
    <row r="9440" spans="1:22" ht="14.25" customHeight="1" x14ac:dyDescent="0.25">
      <c r="A9440" s="3">
        <v>9439</v>
      </c>
      <c r="B9440" s="3" t="s">
        <v>10619</v>
      </c>
      <c r="C9440" s="4">
        <f>YEAR(Table_1[[#This Row],[Order Date]])</f>
        <v>2014</v>
      </c>
      <c r="D9440" s="9">
        <v>41852</v>
      </c>
      <c r="E9440" s="3">
        <v>41857</v>
      </c>
      <c r="F9440" s="3" t="s">
        <v>50</v>
      </c>
      <c r="G9440" s="3" t="s">
        <v>3467</v>
      </c>
      <c r="H9440" s="3" t="s">
        <v>3468</v>
      </c>
      <c r="I9440" s="3" t="s">
        <v>26</v>
      </c>
      <c r="J9440" s="3" t="s">
        <v>27</v>
      </c>
      <c r="K9440" s="3" t="s">
        <v>146</v>
      </c>
      <c r="L9440" s="3" t="s">
        <v>147</v>
      </c>
      <c r="M9440" s="3">
        <v>19134</v>
      </c>
      <c r="N9440" s="3" t="s">
        <v>148</v>
      </c>
      <c r="O9440" s="3" t="s">
        <v>5157</v>
      </c>
      <c r="P9440" s="3" t="s">
        <v>71</v>
      </c>
      <c r="Q9440" s="3" t="s">
        <v>72</v>
      </c>
      <c r="R9440" s="3" t="s">
        <v>5158</v>
      </c>
      <c r="S9440" s="3">
        <v>285.57599999999996</v>
      </c>
      <c r="T9440" s="3">
        <v>4</v>
      </c>
      <c r="U9440" s="3">
        <v>0.4</v>
      </c>
      <c r="V9440" s="3">
        <v>-57.115200000000016</v>
      </c>
    </row>
    <row r="9441" spans="1:22" ht="14.25" customHeight="1" x14ac:dyDescent="0.25">
      <c r="A9441" s="3">
        <v>9440</v>
      </c>
      <c r="B9441" s="3" t="s">
        <v>10620</v>
      </c>
      <c r="C9441" s="4">
        <f>YEAR(Table_1[[#This Row],[Order Date]])</f>
        <v>2011</v>
      </c>
      <c r="D9441" s="9">
        <v>40828</v>
      </c>
      <c r="E9441" s="3">
        <v>40833</v>
      </c>
      <c r="F9441" s="3" t="s">
        <v>50</v>
      </c>
      <c r="G9441" s="3" t="s">
        <v>8554</v>
      </c>
      <c r="H9441" s="3" t="s">
        <v>8555</v>
      </c>
      <c r="I9441" s="3" t="s">
        <v>41</v>
      </c>
      <c r="J9441" s="3" t="s">
        <v>27</v>
      </c>
      <c r="K9441" s="3" t="s">
        <v>303</v>
      </c>
      <c r="L9441" s="3" t="s">
        <v>211</v>
      </c>
      <c r="M9441" s="3">
        <v>60623</v>
      </c>
      <c r="N9441" s="3" t="s">
        <v>105</v>
      </c>
      <c r="O9441" s="3" t="s">
        <v>4825</v>
      </c>
      <c r="P9441" s="3" t="s">
        <v>46</v>
      </c>
      <c r="Q9441" s="3" t="s">
        <v>578</v>
      </c>
      <c r="R9441" s="3" t="s">
        <v>4826</v>
      </c>
      <c r="S9441" s="3">
        <v>22.240000000000002</v>
      </c>
      <c r="T9441" s="3">
        <v>2</v>
      </c>
      <c r="U9441" s="3">
        <v>0.2</v>
      </c>
      <c r="V9441" s="3">
        <v>2.5019999999999971</v>
      </c>
    </row>
    <row r="9442" spans="1:22" ht="14.25" customHeight="1" x14ac:dyDescent="0.25">
      <c r="A9442" s="3">
        <v>9441</v>
      </c>
      <c r="B9442" s="3" t="s">
        <v>10621</v>
      </c>
      <c r="C9442" s="4">
        <f>YEAR(Table_1[[#This Row],[Order Date]])</f>
        <v>2011</v>
      </c>
      <c r="D9442" s="9">
        <v>40688</v>
      </c>
      <c r="E9442" s="3">
        <v>40692</v>
      </c>
      <c r="F9442" s="3" t="s">
        <v>50</v>
      </c>
      <c r="G9442" s="3" t="s">
        <v>8464</v>
      </c>
      <c r="H9442" s="3" t="s">
        <v>8465</v>
      </c>
      <c r="I9442" s="3" t="s">
        <v>26</v>
      </c>
      <c r="J9442" s="3" t="s">
        <v>27</v>
      </c>
      <c r="K9442" s="3" t="s">
        <v>266</v>
      </c>
      <c r="L9442" s="3" t="s">
        <v>267</v>
      </c>
      <c r="M9442" s="3">
        <v>10035</v>
      </c>
      <c r="N9442" s="3" t="s">
        <v>148</v>
      </c>
      <c r="O9442" s="3" t="s">
        <v>6326</v>
      </c>
      <c r="P9442" s="3" t="s">
        <v>46</v>
      </c>
      <c r="Q9442" s="3" t="s">
        <v>90</v>
      </c>
      <c r="R9442" s="3" t="s">
        <v>6327</v>
      </c>
      <c r="S9442" s="3">
        <v>14.62</v>
      </c>
      <c r="T9442" s="3">
        <v>2</v>
      </c>
      <c r="U9442" s="3">
        <v>0</v>
      </c>
      <c r="V9442" s="3">
        <v>6.7251999999999992</v>
      </c>
    </row>
    <row r="9443" spans="1:22" ht="14.25" customHeight="1" x14ac:dyDescent="0.25">
      <c r="A9443" s="3">
        <v>9442</v>
      </c>
      <c r="B9443" s="3" t="s">
        <v>10622</v>
      </c>
      <c r="C9443" s="4">
        <f>YEAR(Table_1[[#This Row],[Order Date]])</f>
        <v>2011</v>
      </c>
      <c r="D9443" s="9">
        <v>40906</v>
      </c>
      <c r="E9443" s="3">
        <v>40908</v>
      </c>
      <c r="F9443" s="3" t="s">
        <v>23</v>
      </c>
      <c r="G9443" s="3" t="s">
        <v>10623</v>
      </c>
      <c r="H9443" s="3" t="s">
        <v>10624</v>
      </c>
      <c r="I9443" s="3" t="s">
        <v>26</v>
      </c>
      <c r="J9443" s="3" t="s">
        <v>27</v>
      </c>
      <c r="K9443" s="3" t="s">
        <v>4255</v>
      </c>
      <c r="L9443" s="3" t="s">
        <v>498</v>
      </c>
      <c r="M9443" s="3">
        <v>44240</v>
      </c>
      <c r="N9443" s="3" t="s">
        <v>148</v>
      </c>
      <c r="O9443" s="3" t="s">
        <v>4821</v>
      </c>
      <c r="P9443" s="3" t="s">
        <v>46</v>
      </c>
      <c r="Q9443" s="3" t="s">
        <v>78</v>
      </c>
      <c r="R9443" s="3" t="s">
        <v>4822</v>
      </c>
      <c r="S9443" s="3">
        <v>48.36</v>
      </c>
      <c r="T9443" s="3">
        <v>5</v>
      </c>
      <c r="U9443" s="3">
        <v>0.2</v>
      </c>
      <c r="V9443" s="3">
        <v>6.0449999999999946</v>
      </c>
    </row>
    <row r="9444" spans="1:22" ht="14.25" customHeight="1" x14ac:dyDescent="0.25">
      <c r="A9444" s="3">
        <v>9443</v>
      </c>
      <c r="B9444" s="3" t="s">
        <v>10625</v>
      </c>
      <c r="C9444" s="4">
        <f>YEAR(Table_1[[#This Row],[Order Date]])</f>
        <v>2014</v>
      </c>
      <c r="D9444" s="9">
        <v>41737</v>
      </c>
      <c r="E9444" s="3">
        <v>41741</v>
      </c>
      <c r="F9444" s="3" t="s">
        <v>50</v>
      </c>
      <c r="G9444" s="3" t="s">
        <v>3044</v>
      </c>
      <c r="H9444" s="3" t="s">
        <v>3045</v>
      </c>
      <c r="I9444" s="3" t="s">
        <v>102</v>
      </c>
      <c r="J9444" s="3" t="s">
        <v>27</v>
      </c>
      <c r="K9444" s="3" t="s">
        <v>1521</v>
      </c>
      <c r="L9444" s="3" t="s">
        <v>54</v>
      </c>
      <c r="M9444" s="3">
        <v>32216</v>
      </c>
      <c r="N9444" s="3" t="s">
        <v>30</v>
      </c>
      <c r="O9444" s="3" t="s">
        <v>1567</v>
      </c>
      <c r="P9444" s="3" t="s">
        <v>46</v>
      </c>
      <c r="Q9444" s="3" t="s">
        <v>68</v>
      </c>
      <c r="R9444" s="3" t="s">
        <v>1568</v>
      </c>
      <c r="S9444" s="3">
        <v>16.256</v>
      </c>
      <c r="T9444" s="3">
        <v>2</v>
      </c>
      <c r="U9444" s="3">
        <v>0.2</v>
      </c>
      <c r="V9444" s="3">
        <v>1.2192000000000007</v>
      </c>
    </row>
    <row r="9445" spans="1:22" ht="14.25" customHeight="1" x14ac:dyDescent="0.25">
      <c r="A9445" s="3">
        <v>9444</v>
      </c>
      <c r="B9445" s="3" t="s">
        <v>10625</v>
      </c>
      <c r="C9445" s="4">
        <f>YEAR(Table_1[[#This Row],[Order Date]])</f>
        <v>2014</v>
      </c>
      <c r="D9445" s="9">
        <v>41737</v>
      </c>
      <c r="E9445" s="3">
        <v>41741</v>
      </c>
      <c r="F9445" s="3" t="s">
        <v>50</v>
      </c>
      <c r="G9445" s="3" t="s">
        <v>3044</v>
      </c>
      <c r="H9445" s="3" t="s">
        <v>3045</v>
      </c>
      <c r="I9445" s="3" t="s">
        <v>102</v>
      </c>
      <c r="J9445" s="3" t="s">
        <v>27</v>
      </c>
      <c r="K9445" s="3" t="s">
        <v>1521</v>
      </c>
      <c r="L9445" s="3" t="s">
        <v>54</v>
      </c>
      <c r="M9445" s="3">
        <v>32216</v>
      </c>
      <c r="N9445" s="3" t="s">
        <v>30</v>
      </c>
      <c r="O9445" s="3" t="s">
        <v>3208</v>
      </c>
      <c r="P9445" s="3" t="s">
        <v>71</v>
      </c>
      <c r="Q9445" s="3" t="s">
        <v>72</v>
      </c>
      <c r="R9445" s="3" t="s">
        <v>3209</v>
      </c>
      <c r="S9445" s="3">
        <v>219.18400000000003</v>
      </c>
      <c r="T9445" s="3">
        <v>2</v>
      </c>
      <c r="U9445" s="3">
        <v>0.2</v>
      </c>
      <c r="V9445" s="3">
        <v>19.178600000000003</v>
      </c>
    </row>
    <row r="9446" spans="1:22" ht="14.25" customHeight="1" x14ac:dyDescent="0.25">
      <c r="A9446" s="3">
        <v>9445</v>
      </c>
      <c r="B9446" s="3" t="s">
        <v>10626</v>
      </c>
      <c r="C9446" s="4">
        <f>YEAR(Table_1[[#This Row],[Order Date]])</f>
        <v>2012</v>
      </c>
      <c r="D9446" s="9">
        <v>40969</v>
      </c>
      <c r="E9446" s="3">
        <v>40970</v>
      </c>
      <c r="F9446" s="3" t="s">
        <v>188</v>
      </c>
      <c r="G9446" s="3" t="s">
        <v>7263</v>
      </c>
      <c r="H9446" s="3" t="s">
        <v>7264</v>
      </c>
      <c r="I9446" s="3" t="s">
        <v>41</v>
      </c>
      <c r="J9446" s="3" t="s">
        <v>27</v>
      </c>
      <c r="K9446" s="3" t="s">
        <v>4013</v>
      </c>
      <c r="L9446" s="3" t="s">
        <v>104</v>
      </c>
      <c r="M9446" s="3">
        <v>75019</v>
      </c>
      <c r="N9446" s="3" t="s">
        <v>105</v>
      </c>
      <c r="O9446" s="3" t="s">
        <v>7161</v>
      </c>
      <c r="P9446" s="3" t="s">
        <v>71</v>
      </c>
      <c r="Q9446" s="3" t="s">
        <v>72</v>
      </c>
      <c r="R9446" s="3" t="s">
        <v>7162</v>
      </c>
      <c r="S9446" s="3">
        <v>95.84</v>
      </c>
      <c r="T9446" s="3">
        <v>4</v>
      </c>
      <c r="U9446" s="3">
        <v>0.2</v>
      </c>
      <c r="V9446" s="3">
        <v>34.741999999999997</v>
      </c>
    </row>
    <row r="9447" spans="1:22" ht="14.25" customHeight="1" x14ac:dyDescent="0.25">
      <c r="A9447" s="3">
        <v>9446</v>
      </c>
      <c r="B9447" s="3" t="s">
        <v>10627</v>
      </c>
      <c r="C9447" s="4">
        <f>YEAR(Table_1[[#This Row],[Order Date]])</f>
        <v>2012</v>
      </c>
      <c r="D9447" s="9">
        <v>41058</v>
      </c>
      <c r="E9447" s="3">
        <v>41063</v>
      </c>
      <c r="F9447" s="3" t="s">
        <v>50</v>
      </c>
      <c r="G9447" s="3" t="s">
        <v>407</v>
      </c>
      <c r="H9447" s="3" t="s">
        <v>408</v>
      </c>
      <c r="I9447" s="3" t="s">
        <v>26</v>
      </c>
      <c r="J9447" s="3" t="s">
        <v>27</v>
      </c>
      <c r="K9447" s="3" t="s">
        <v>4374</v>
      </c>
      <c r="L9447" s="3" t="s">
        <v>254</v>
      </c>
      <c r="M9447" s="3">
        <v>46203</v>
      </c>
      <c r="N9447" s="3" t="s">
        <v>105</v>
      </c>
      <c r="O9447" s="3" t="s">
        <v>2414</v>
      </c>
      <c r="P9447" s="3" t="s">
        <v>46</v>
      </c>
      <c r="Q9447" s="3" t="s">
        <v>47</v>
      </c>
      <c r="R9447" s="3" t="s">
        <v>2415</v>
      </c>
      <c r="S9447" s="3">
        <v>12.39</v>
      </c>
      <c r="T9447" s="3">
        <v>3</v>
      </c>
      <c r="U9447" s="3">
        <v>0</v>
      </c>
      <c r="V9447" s="3">
        <v>5.6993999999999998</v>
      </c>
    </row>
    <row r="9448" spans="1:22" ht="14.25" customHeight="1" x14ac:dyDescent="0.25">
      <c r="A9448" s="3">
        <v>9447</v>
      </c>
      <c r="B9448" s="3" t="s">
        <v>10628</v>
      </c>
      <c r="C9448" s="4">
        <f>YEAR(Table_1[[#This Row],[Order Date]])</f>
        <v>2013</v>
      </c>
      <c r="D9448" s="9">
        <v>41540</v>
      </c>
      <c r="E9448" s="3">
        <v>41546</v>
      </c>
      <c r="F9448" s="3" t="s">
        <v>50</v>
      </c>
      <c r="G9448" s="3" t="s">
        <v>6022</v>
      </c>
      <c r="H9448" s="3" t="s">
        <v>6023</v>
      </c>
      <c r="I9448" s="3" t="s">
        <v>26</v>
      </c>
      <c r="J9448" s="3" t="s">
        <v>27</v>
      </c>
      <c r="K9448" s="3" t="s">
        <v>1479</v>
      </c>
      <c r="L9448" s="3" t="s">
        <v>254</v>
      </c>
      <c r="M9448" s="3">
        <v>46226</v>
      </c>
      <c r="N9448" s="3" t="s">
        <v>105</v>
      </c>
      <c r="O9448" s="3" t="s">
        <v>5566</v>
      </c>
      <c r="P9448" s="3" t="s">
        <v>46</v>
      </c>
      <c r="Q9448" s="3" t="s">
        <v>90</v>
      </c>
      <c r="R9448" s="3" t="s">
        <v>5567</v>
      </c>
      <c r="S9448" s="3">
        <v>35.880000000000003</v>
      </c>
      <c r="T9448" s="3">
        <v>6</v>
      </c>
      <c r="U9448" s="3">
        <v>0</v>
      </c>
      <c r="V9448" s="3">
        <v>16.146000000000001</v>
      </c>
    </row>
    <row r="9449" spans="1:22" ht="14.25" customHeight="1" x14ac:dyDescent="0.25">
      <c r="A9449" s="3">
        <v>9448</v>
      </c>
      <c r="B9449" s="3" t="s">
        <v>10629</v>
      </c>
      <c r="C9449" s="4">
        <f>YEAR(Table_1[[#This Row],[Order Date]])</f>
        <v>2014</v>
      </c>
      <c r="D9449" s="9">
        <v>41787</v>
      </c>
      <c r="E9449" s="3">
        <v>41794</v>
      </c>
      <c r="F9449" s="3" t="s">
        <v>50</v>
      </c>
      <c r="G9449" s="3" t="s">
        <v>364</v>
      </c>
      <c r="H9449" s="3" t="s">
        <v>365</v>
      </c>
      <c r="I9449" s="3" t="s">
        <v>26</v>
      </c>
      <c r="J9449" s="3" t="s">
        <v>27</v>
      </c>
      <c r="K9449" s="3" t="s">
        <v>4548</v>
      </c>
      <c r="L9449" s="3" t="s">
        <v>649</v>
      </c>
      <c r="M9449" s="3">
        <v>74133</v>
      </c>
      <c r="N9449" s="3" t="s">
        <v>105</v>
      </c>
      <c r="O9449" s="3" t="s">
        <v>194</v>
      </c>
      <c r="P9449" s="3" t="s">
        <v>32</v>
      </c>
      <c r="Q9449" s="3" t="s">
        <v>65</v>
      </c>
      <c r="R9449" s="3" t="s">
        <v>195</v>
      </c>
      <c r="S9449" s="3">
        <v>477.29999999999995</v>
      </c>
      <c r="T9449" s="3">
        <v>5</v>
      </c>
      <c r="U9449" s="3">
        <v>0</v>
      </c>
      <c r="V9449" s="3">
        <v>138.41699999999997</v>
      </c>
    </row>
    <row r="9450" spans="1:22" ht="14.25" customHeight="1" x14ac:dyDescent="0.25">
      <c r="A9450" s="3">
        <v>9449</v>
      </c>
      <c r="B9450" s="3" t="s">
        <v>10630</v>
      </c>
      <c r="C9450" s="4">
        <f>YEAR(Table_1[[#This Row],[Order Date]])</f>
        <v>2013</v>
      </c>
      <c r="D9450" s="9">
        <v>41535</v>
      </c>
      <c r="E9450" s="3">
        <v>41541</v>
      </c>
      <c r="F9450" s="3" t="s">
        <v>50</v>
      </c>
      <c r="G9450" s="3" t="s">
        <v>2130</v>
      </c>
      <c r="H9450" s="3" t="s">
        <v>2131</v>
      </c>
      <c r="I9450" s="3" t="s">
        <v>102</v>
      </c>
      <c r="J9450" s="3" t="s">
        <v>27</v>
      </c>
      <c r="K9450" s="3" t="s">
        <v>4582</v>
      </c>
      <c r="L9450" s="3" t="s">
        <v>96</v>
      </c>
      <c r="M9450" s="3">
        <v>98052</v>
      </c>
      <c r="N9450" s="3" t="s">
        <v>44</v>
      </c>
      <c r="O9450" s="3" t="s">
        <v>4116</v>
      </c>
      <c r="P9450" s="3" t="s">
        <v>46</v>
      </c>
      <c r="Q9450" s="3" t="s">
        <v>47</v>
      </c>
      <c r="R9450" s="3" t="s">
        <v>4117</v>
      </c>
      <c r="S9450" s="3">
        <v>12.32</v>
      </c>
      <c r="T9450" s="3">
        <v>4</v>
      </c>
      <c r="U9450" s="3">
        <v>0</v>
      </c>
      <c r="V9450" s="3">
        <v>5.9135999999999997</v>
      </c>
    </row>
    <row r="9451" spans="1:22" ht="14.25" customHeight="1" x14ac:dyDescent="0.25">
      <c r="A9451" s="3">
        <v>9450</v>
      </c>
      <c r="B9451" s="3" t="s">
        <v>10631</v>
      </c>
      <c r="C9451" s="4">
        <f>YEAR(Table_1[[#This Row],[Order Date]])</f>
        <v>2011</v>
      </c>
      <c r="D9451" s="9">
        <v>40794</v>
      </c>
      <c r="E9451" s="3">
        <v>40799</v>
      </c>
      <c r="F9451" s="3" t="s">
        <v>50</v>
      </c>
      <c r="G9451" s="3" t="s">
        <v>2961</v>
      </c>
      <c r="H9451" s="3" t="s">
        <v>2962</v>
      </c>
      <c r="I9451" s="3" t="s">
        <v>26</v>
      </c>
      <c r="J9451" s="3" t="s">
        <v>27</v>
      </c>
      <c r="K9451" s="3" t="s">
        <v>127</v>
      </c>
      <c r="L9451" s="3" t="s">
        <v>43</v>
      </c>
      <c r="M9451" s="3">
        <v>94109</v>
      </c>
      <c r="N9451" s="3" t="s">
        <v>44</v>
      </c>
      <c r="O9451" s="3" t="s">
        <v>3809</v>
      </c>
      <c r="P9451" s="3" t="s">
        <v>46</v>
      </c>
      <c r="Q9451" s="3" t="s">
        <v>75</v>
      </c>
      <c r="R9451" s="3" t="s">
        <v>3810</v>
      </c>
      <c r="S9451" s="3">
        <v>8.6080000000000005</v>
      </c>
      <c r="T9451" s="3">
        <v>2</v>
      </c>
      <c r="U9451" s="3">
        <v>0.2</v>
      </c>
      <c r="V9451" s="3">
        <v>3.0127999999999995</v>
      </c>
    </row>
    <row r="9452" spans="1:22" ht="14.25" customHeight="1" x14ac:dyDescent="0.25">
      <c r="A9452" s="3">
        <v>9451</v>
      </c>
      <c r="B9452" s="3" t="s">
        <v>10632</v>
      </c>
      <c r="C9452" s="4">
        <f>YEAR(Table_1[[#This Row],[Order Date]])</f>
        <v>2014</v>
      </c>
      <c r="D9452" s="9">
        <v>41794</v>
      </c>
      <c r="E9452" s="3">
        <v>41798</v>
      </c>
      <c r="F9452" s="3" t="s">
        <v>50</v>
      </c>
      <c r="G9452" s="3" t="s">
        <v>2067</v>
      </c>
      <c r="H9452" s="3" t="s">
        <v>2068</v>
      </c>
      <c r="I9452" s="3" t="s">
        <v>102</v>
      </c>
      <c r="J9452" s="3" t="s">
        <v>27</v>
      </c>
      <c r="K9452" s="3" t="s">
        <v>4676</v>
      </c>
      <c r="L9452" s="3" t="s">
        <v>96</v>
      </c>
      <c r="M9452" s="3">
        <v>99207</v>
      </c>
      <c r="N9452" s="3" t="s">
        <v>44</v>
      </c>
      <c r="O9452" s="3" t="s">
        <v>1798</v>
      </c>
      <c r="P9452" s="3" t="s">
        <v>46</v>
      </c>
      <c r="Q9452" s="3" t="s">
        <v>59</v>
      </c>
      <c r="R9452" s="3" t="s">
        <v>1799</v>
      </c>
      <c r="S9452" s="3">
        <v>136.26</v>
      </c>
      <c r="T9452" s="3">
        <v>9</v>
      </c>
      <c r="U9452" s="3">
        <v>0</v>
      </c>
      <c r="V9452" s="3">
        <v>5.4503999999999913</v>
      </c>
    </row>
    <row r="9453" spans="1:22" ht="14.25" customHeight="1" x14ac:dyDescent="0.25">
      <c r="A9453" s="3">
        <v>9452</v>
      </c>
      <c r="B9453" s="3" t="s">
        <v>10633</v>
      </c>
      <c r="C9453" s="4">
        <f>YEAR(Table_1[[#This Row],[Order Date]])</f>
        <v>2012</v>
      </c>
      <c r="D9453" s="9">
        <v>41180</v>
      </c>
      <c r="E9453" s="3">
        <v>41187</v>
      </c>
      <c r="F9453" s="3" t="s">
        <v>50</v>
      </c>
      <c r="G9453" s="3" t="s">
        <v>4512</v>
      </c>
      <c r="H9453" s="3" t="s">
        <v>4513</v>
      </c>
      <c r="I9453" s="3" t="s">
        <v>41</v>
      </c>
      <c r="J9453" s="3" t="s">
        <v>27</v>
      </c>
      <c r="K9453" s="3" t="s">
        <v>42</v>
      </c>
      <c r="L9453" s="3" t="s">
        <v>43</v>
      </c>
      <c r="M9453" s="3">
        <v>90032</v>
      </c>
      <c r="N9453" s="3" t="s">
        <v>44</v>
      </c>
      <c r="O9453" s="3" t="s">
        <v>4365</v>
      </c>
      <c r="P9453" s="3" t="s">
        <v>46</v>
      </c>
      <c r="Q9453" s="3" t="s">
        <v>78</v>
      </c>
      <c r="R9453" s="3" t="s">
        <v>4366</v>
      </c>
      <c r="S9453" s="3">
        <v>186.14999999999998</v>
      </c>
      <c r="T9453" s="3">
        <v>3</v>
      </c>
      <c r="U9453" s="3">
        <v>0</v>
      </c>
      <c r="V9453" s="3">
        <v>55.844999999999985</v>
      </c>
    </row>
    <row r="9454" spans="1:22" ht="14.25" customHeight="1" x14ac:dyDescent="0.25">
      <c r="A9454" s="3">
        <v>9453</v>
      </c>
      <c r="B9454" s="3" t="s">
        <v>10633</v>
      </c>
      <c r="C9454" s="4">
        <f>YEAR(Table_1[[#This Row],[Order Date]])</f>
        <v>2012</v>
      </c>
      <c r="D9454" s="9">
        <v>41180</v>
      </c>
      <c r="E9454" s="3">
        <v>41187</v>
      </c>
      <c r="F9454" s="3" t="s">
        <v>50</v>
      </c>
      <c r="G9454" s="3" t="s">
        <v>4512</v>
      </c>
      <c r="H9454" s="3" t="s">
        <v>4513</v>
      </c>
      <c r="I9454" s="3" t="s">
        <v>41</v>
      </c>
      <c r="J9454" s="3" t="s">
        <v>27</v>
      </c>
      <c r="K9454" s="3" t="s">
        <v>42</v>
      </c>
      <c r="L9454" s="3" t="s">
        <v>43</v>
      </c>
      <c r="M9454" s="3">
        <v>90032</v>
      </c>
      <c r="N9454" s="3" t="s">
        <v>44</v>
      </c>
      <c r="O9454" s="3" t="s">
        <v>3221</v>
      </c>
      <c r="P9454" s="3" t="s">
        <v>46</v>
      </c>
      <c r="Q9454" s="3" t="s">
        <v>75</v>
      </c>
      <c r="R9454" s="3" t="s">
        <v>3222</v>
      </c>
      <c r="S9454" s="3">
        <v>81.792000000000002</v>
      </c>
      <c r="T9454" s="3">
        <v>6</v>
      </c>
      <c r="U9454" s="3">
        <v>0.2</v>
      </c>
      <c r="V9454" s="3">
        <v>26.582399999999986</v>
      </c>
    </row>
    <row r="9455" spans="1:22" ht="14.25" customHeight="1" x14ac:dyDescent="0.25">
      <c r="A9455" s="3">
        <v>9454</v>
      </c>
      <c r="B9455" s="3" t="s">
        <v>10633</v>
      </c>
      <c r="C9455" s="4">
        <f>YEAR(Table_1[[#This Row],[Order Date]])</f>
        <v>2012</v>
      </c>
      <c r="D9455" s="9">
        <v>41180</v>
      </c>
      <c r="E9455" s="3">
        <v>41187</v>
      </c>
      <c r="F9455" s="3" t="s">
        <v>50</v>
      </c>
      <c r="G9455" s="3" t="s">
        <v>4512</v>
      </c>
      <c r="H9455" s="3" t="s">
        <v>4513</v>
      </c>
      <c r="I9455" s="3" t="s">
        <v>41</v>
      </c>
      <c r="J9455" s="3" t="s">
        <v>27</v>
      </c>
      <c r="K9455" s="3" t="s">
        <v>42</v>
      </c>
      <c r="L9455" s="3" t="s">
        <v>43</v>
      </c>
      <c r="M9455" s="3">
        <v>90032</v>
      </c>
      <c r="N9455" s="3" t="s">
        <v>44</v>
      </c>
      <c r="O9455" s="3" t="s">
        <v>9094</v>
      </c>
      <c r="P9455" s="3" t="s">
        <v>46</v>
      </c>
      <c r="Q9455" s="3" t="s">
        <v>578</v>
      </c>
      <c r="R9455" s="3" t="s">
        <v>9095</v>
      </c>
      <c r="S9455" s="3">
        <v>47.19</v>
      </c>
      <c r="T9455" s="3">
        <v>3</v>
      </c>
      <c r="U9455" s="3">
        <v>0</v>
      </c>
      <c r="V9455" s="3">
        <v>13.685099999999995</v>
      </c>
    </row>
    <row r="9456" spans="1:22" ht="14.25" customHeight="1" x14ac:dyDescent="0.25">
      <c r="A9456" s="3">
        <v>9455</v>
      </c>
      <c r="B9456" s="3" t="s">
        <v>10633</v>
      </c>
      <c r="C9456" s="4">
        <f>YEAR(Table_1[[#This Row],[Order Date]])</f>
        <v>2012</v>
      </c>
      <c r="D9456" s="9">
        <v>41180</v>
      </c>
      <c r="E9456" s="3">
        <v>41187</v>
      </c>
      <c r="F9456" s="3" t="s">
        <v>50</v>
      </c>
      <c r="G9456" s="3" t="s">
        <v>4512</v>
      </c>
      <c r="H9456" s="3" t="s">
        <v>4513</v>
      </c>
      <c r="I9456" s="3" t="s">
        <v>41</v>
      </c>
      <c r="J9456" s="3" t="s">
        <v>27</v>
      </c>
      <c r="K9456" s="3" t="s">
        <v>42</v>
      </c>
      <c r="L9456" s="3" t="s">
        <v>43</v>
      </c>
      <c r="M9456" s="3">
        <v>90032</v>
      </c>
      <c r="N9456" s="3" t="s">
        <v>44</v>
      </c>
      <c r="O9456" s="3" t="s">
        <v>1782</v>
      </c>
      <c r="P9456" s="3" t="s">
        <v>71</v>
      </c>
      <c r="Q9456" s="3" t="s">
        <v>72</v>
      </c>
      <c r="R9456" s="3" t="s">
        <v>1783</v>
      </c>
      <c r="S9456" s="3">
        <v>36.783999999999999</v>
      </c>
      <c r="T9456" s="3">
        <v>2</v>
      </c>
      <c r="U9456" s="3">
        <v>0.2</v>
      </c>
      <c r="V9456" s="3">
        <v>-8.2763999999999971</v>
      </c>
    </row>
    <row r="9457" spans="1:22" ht="14.25" customHeight="1" x14ac:dyDescent="0.25">
      <c r="A9457" s="3">
        <v>9456</v>
      </c>
      <c r="B9457" s="3" t="s">
        <v>10634</v>
      </c>
      <c r="C9457" s="4">
        <f>YEAR(Table_1[[#This Row],[Order Date]])</f>
        <v>2013</v>
      </c>
      <c r="D9457" s="9">
        <v>41442</v>
      </c>
      <c r="E9457" s="3">
        <v>41445</v>
      </c>
      <c r="F9457" s="3" t="s">
        <v>23</v>
      </c>
      <c r="G9457" s="3" t="s">
        <v>2599</v>
      </c>
      <c r="H9457" s="3" t="s">
        <v>2600</v>
      </c>
      <c r="I9457" s="3" t="s">
        <v>102</v>
      </c>
      <c r="J9457" s="3" t="s">
        <v>27</v>
      </c>
      <c r="K9457" s="3" t="s">
        <v>6244</v>
      </c>
      <c r="L9457" s="3" t="s">
        <v>335</v>
      </c>
      <c r="M9457" s="3">
        <v>37421</v>
      </c>
      <c r="N9457" s="3" t="s">
        <v>30</v>
      </c>
      <c r="O9457" s="3" t="s">
        <v>10635</v>
      </c>
      <c r="P9457" s="3" t="s">
        <v>71</v>
      </c>
      <c r="Q9457" s="3" t="s">
        <v>682</v>
      </c>
      <c r="R9457" s="3" t="s">
        <v>10636</v>
      </c>
      <c r="S9457" s="3">
        <v>91.474999999999994</v>
      </c>
      <c r="T9457" s="3">
        <v>1</v>
      </c>
      <c r="U9457" s="3">
        <v>0.5</v>
      </c>
      <c r="V9457" s="3">
        <v>-1.8294999999999959</v>
      </c>
    </row>
    <row r="9458" spans="1:22" ht="14.25" customHeight="1" x14ac:dyDescent="0.25">
      <c r="A9458" s="3">
        <v>9457</v>
      </c>
      <c r="B9458" s="3" t="s">
        <v>10637</v>
      </c>
      <c r="C9458" s="4">
        <f>YEAR(Table_1[[#This Row],[Order Date]])</f>
        <v>2014</v>
      </c>
      <c r="D9458" s="9">
        <v>41787</v>
      </c>
      <c r="E9458" s="3">
        <v>41794</v>
      </c>
      <c r="F9458" s="3" t="s">
        <v>50</v>
      </c>
      <c r="G9458" s="3" t="s">
        <v>2546</v>
      </c>
      <c r="H9458" s="3" t="s">
        <v>2547</v>
      </c>
      <c r="I9458" s="3" t="s">
        <v>41</v>
      </c>
      <c r="J9458" s="3" t="s">
        <v>27</v>
      </c>
      <c r="K9458" s="3" t="s">
        <v>4488</v>
      </c>
      <c r="L9458" s="3" t="s">
        <v>88</v>
      </c>
      <c r="M9458" s="3">
        <v>27405</v>
      </c>
      <c r="N9458" s="3" t="s">
        <v>30</v>
      </c>
      <c r="O9458" s="3" t="s">
        <v>10638</v>
      </c>
      <c r="P9458" s="3" t="s">
        <v>71</v>
      </c>
      <c r="Q9458" s="3" t="s">
        <v>161</v>
      </c>
      <c r="R9458" s="3" t="s">
        <v>10639</v>
      </c>
      <c r="S9458" s="3">
        <v>27.192</v>
      </c>
      <c r="T9458" s="3">
        <v>3</v>
      </c>
      <c r="U9458" s="3">
        <v>0.2</v>
      </c>
      <c r="V9458" s="3">
        <v>0.33989999999999654</v>
      </c>
    </row>
    <row r="9459" spans="1:22" ht="14.25" customHeight="1" x14ac:dyDescent="0.25">
      <c r="A9459" s="3">
        <v>9458</v>
      </c>
      <c r="B9459" s="3" t="s">
        <v>10637</v>
      </c>
      <c r="C9459" s="4">
        <f>YEAR(Table_1[[#This Row],[Order Date]])</f>
        <v>2014</v>
      </c>
      <c r="D9459" s="9">
        <v>41787</v>
      </c>
      <c r="E9459" s="3">
        <v>41794</v>
      </c>
      <c r="F9459" s="3" t="s">
        <v>50</v>
      </c>
      <c r="G9459" s="3" t="s">
        <v>2546</v>
      </c>
      <c r="H9459" s="3" t="s">
        <v>2547</v>
      </c>
      <c r="I9459" s="3" t="s">
        <v>41</v>
      </c>
      <c r="J9459" s="3" t="s">
        <v>27</v>
      </c>
      <c r="K9459" s="3" t="s">
        <v>4488</v>
      </c>
      <c r="L9459" s="3" t="s">
        <v>88</v>
      </c>
      <c r="M9459" s="3">
        <v>27405</v>
      </c>
      <c r="N9459" s="3" t="s">
        <v>30</v>
      </c>
      <c r="O9459" s="3" t="s">
        <v>4944</v>
      </c>
      <c r="P9459" s="3" t="s">
        <v>46</v>
      </c>
      <c r="Q9459" s="3" t="s">
        <v>75</v>
      </c>
      <c r="R9459" s="3" t="s">
        <v>4945</v>
      </c>
      <c r="S9459" s="3">
        <v>12.059999999999999</v>
      </c>
      <c r="T9459" s="3">
        <v>5</v>
      </c>
      <c r="U9459" s="3">
        <v>0.7</v>
      </c>
      <c r="V9459" s="3">
        <v>-10.050000000000001</v>
      </c>
    </row>
    <row r="9460" spans="1:22" ht="14.25" customHeight="1" x14ac:dyDescent="0.25">
      <c r="A9460" s="3">
        <v>9459</v>
      </c>
      <c r="B9460" s="3" t="s">
        <v>10640</v>
      </c>
      <c r="C9460" s="4">
        <f>YEAR(Table_1[[#This Row],[Order Date]])</f>
        <v>2011</v>
      </c>
      <c r="D9460" s="9">
        <v>40825</v>
      </c>
      <c r="E9460" s="3">
        <v>40830</v>
      </c>
      <c r="F9460" s="3" t="s">
        <v>50</v>
      </c>
      <c r="G9460" s="3" t="s">
        <v>711</v>
      </c>
      <c r="H9460" s="3" t="s">
        <v>712</v>
      </c>
      <c r="I9460" s="3" t="s">
        <v>26</v>
      </c>
      <c r="J9460" s="3" t="s">
        <v>27</v>
      </c>
      <c r="K9460" s="3" t="s">
        <v>127</v>
      </c>
      <c r="L9460" s="3" t="s">
        <v>43</v>
      </c>
      <c r="M9460" s="3">
        <v>94122</v>
      </c>
      <c r="N9460" s="3" t="s">
        <v>44</v>
      </c>
      <c r="O9460" s="3" t="s">
        <v>1122</v>
      </c>
      <c r="P9460" s="3" t="s">
        <v>46</v>
      </c>
      <c r="Q9460" s="3" t="s">
        <v>68</v>
      </c>
      <c r="R9460" s="3" t="s">
        <v>1123</v>
      </c>
      <c r="S9460" s="3">
        <v>144.60000000000002</v>
      </c>
      <c r="T9460" s="3">
        <v>3</v>
      </c>
      <c r="U9460" s="3">
        <v>0</v>
      </c>
      <c r="V9460" s="3">
        <v>41.933999999999983</v>
      </c>
    </row>
    <row r="9461" spans="1:22" ht="14.25" customHeight="1" x14ac:dyDescent="0.25">
      <c r="A9461" s="3">
        <v>9460</v>
      </c>
      <c r="B9461" s="3" t="s">
        <v>10640</v>
      </c>
      <c r="C9461" s="4">
        <f>YEAR(Table_1[[#This Row],[Order Date]])</f>
        <v>2011</v>
      </c>
      <c r="D9461" s="9">
        <v>40825</v>
      </c>
      <c r="E9461" s="3">
        <v>40830</v>
      </c>
      <c r="F9461" s="3" t="s">
        <v>50</v>
      </c>
      <c r="G9461" s="3" t="s">
        <v>711</v>
      </c>
      <c r="H9461" s="3" t="s">
        <v>712</v>
      </c>
      <c r="I9461" s="3" t="s">
        <v>26</v>
      </c>
      <c r="J9461" s="3" t="s">
        <v>27</v>
      </c>
      <c r="K9461" s="3" t="s">
        <v>127</v>
      </c>
      <c r="L9461" s="3" t="s">
        <v>43</v>
      </c>
      <c r="M9461" s="3">
        <v>94122</v>
      </c>
      <c r="N9461" s="3" t="s">
        <v>44</v>
      </c>
      <c r="O9461" s="3" t="s">
        <v>8134</v>
      </c>
      <c r="P9461" s="3" t="s">
        <v>71</v>
      </c>
      <c r="Q9461" s="3" t="s">
        <v>72</v>
      </c>
      <c r="R9461" s="3" t="s">
        <v>8135</v>
      </c>
      <c r="S9461" s="3">
        <v>15.991999999999999</v>
      </c>
      <c r="T9461" s="3">
        <v>1</v>
      </c>
      <c r="U9461" s="3">
        <v>0.2</v>
      </c>
      <c r="V9461" s="3">
        <v>-2.9985000000000022</v>
      </c>
    </row>
    <row r="9462" spans="1:22" ht="14.25" customHeight="1" x14ac:dyDescent="0.25">
      <c r="A9462" s="3">
        <v>9461</v>
      </c>
      <c r="B9462" s="3" t="s">
        <v>10641</v>
      </c>
      <c r="C9462" s="4">
        <f>YEAR(Table_1[[#This Row],[Order Date]])</f>
        <v>2011</v>
      </c>
      <c r="D9462" s="9">
        <v>40864</v>
      </c>
      <c r="E9462" s="3">
        <v>40869</v>
      </c>
      <c r="F9462" s="3" t="s">
        <v>23</v>
      </c>
      <c r="G9462" s="3" t="s">
        <v>3668</v>
      </c>
      <c r="H9462" s="3" t="s">
        <v>3669</v>
      </c>
      <c r="I9462" s="3" t="s">
        <v>102</v>
      </c>
      <c r="J9462" s="3" t="s">
        <v>27</v>
      </c>
      <c r="K9462" s="3" t="s">
        <v>266</v>
      </c>
      <c r="L9462" s="3" t="s">
        <v>267</v>
      </c>
      <c r="M9462" s="3">
        <v>10024</v>
      </c>
      <c r="N9462" s="3" t="s">
        <v>148</v>
      </c>
      <c r="O9462" s="3" t="s">
        <v>2695</v>
      </c>
      <c r="P9462" s="3" t="s">
        <v>46</v>
      </c>
      <c r="Q9462" s="3" t="s">
        <v>90</v>
      </c>
      <c r="R9462" s="3" t="s">
        <v>2696</v>
      </c>
      <c r="S9462" s="3">
        <v>34.44</v>
      </c>
      <c r="T9462" s="3">
        <v>3</v>
      </c>
      <c r="U9462" s="3">
        <v>0</v>
      </c>
      <c r="V9462" s="3">
        <v>17.22</v>
      </c>
    </row>
    <row r="9463" spans="1:22" ht="14.25" customHeight="1" x14ac:dyDescent="0.25">
      <c r="A9463" s="3">
        <v>9462</v>
      </c>
      <c r="B9463" s="3" t="s">
        <v>10642</v>
      </c>
      <c r="C9463" s="4">
        <f>YEAR(Table_1[[#This Row],[Order Date]])</f>
        <v>2011</v>
      </c>
      <c r="D9463" s="9">
        <v>40835</v>
      </c>
      <c r="E9463" s="3">
        <v>40840</v>
      </c>
      <c r="F9463" s="3" t="s">
        <v>50</v>
      </c>
      <c r="G9463" s="3" t="s">
        <v>2161</v>
      </c>
      <c r="H9463" s="3" t="s">
        <v>2162</v>
      </c>
      <c r="I9463" s="3" t="s">
        <v>102</v>
      </c>
      <c r="J9463" s="3" t="s">
        <v>27</v>
      </c>
      <c r="K9463" s="3" t="s">
        <v>1119</v>
      </c>
      <c r="L9463" s="3" t="s">
        <v>43</v>
      </c>
      <c r="M9463" s="3">
        <v>90712</v>
      </c>
      <c r="N9463" s="3" t="s">
        <v>44</v>
      </c>
      <c r="O9463" s="3" t="s">
        <v>4321</v>
      </c>
      <c r="P9463" s="3" t="s">
        <v>71</v>
      </c>
      <c r="Q9463" s="3" t="s">
        <v>72</v>
      </c>
      <c r="R9463" s="3" t="s">
        <v>4322</v>
      </c>
      <c r="S9463" s="3">
        <v>321.55200000000002</v>
      </c>
      <c r="T9463" s="3">
        <v>6</v>
      </c>
      <c r="U9463" s="3">
        <v>0.2</v>
      </c>
      <c r="V9463" s="3">
        <v>20.097000000000008</v>
      </c>
    </row>
    <row r="9464" spans="1:22" ht="14.25" customHeight="1" x14ac:dyDescent="0.25">
      <c r="A9464" s="3">
        <v>9463</v>
      </c>
      <c r="B9464" s="3" t="s">
        <v>10643</v>
      </c>
      <c r="C9464" s="4">
        <f>YEAR(Table_1[[#This Row],[Order Date]])</f>
        <v>2014</v>
      </c>
      <c r="D9464" s="9">
        <v>41969</v>
      </c>
      <c r="E9464" s="3">
        <v>41974</v>
      </c>
      <c r="F9464" s="3" t="s">
        <v>23</v>
      </c>
      <c r="G9464" s="3" t="s">
        <v>307</v>
      </c>
      <c r="H9464" s="3" t="s">
        <v>308</v>
      </c>
      <c r="I9464" s="3" t="s">
        <v>41</v>
      </c>
      <c r="J9464" s="3" t="s">
        <v>27</v>
      </c>
      <c r="K9464" s="3" t="s">
        <v>1473</v>
      </c>
      <c r="L9464" s="3" t="s">
        <v>29</v>
      </c>
      <c r="M9464" s="3">
        <v>40214</v>
      </c>
      <c r="N9464" s="3" t="s">
        <v>30</v>
      </c>
      <c r="O9464" s="3" t="s">
        <v>4519</v>
      </c>
      <c r="P9464" s="3" t="s">
        <v>32</v>
      </c>
      <c r="Q9464" s="3" t="s">
        <v>36</v>
      </c>
      <c r="R9464" s="3" t="s">
        <v>4520</v>
      </c>
      <c r="S9464" s="3">
        <v>701.96</v>
      </c>
      <c r="T9464" s="3">
        <v>2</v>
      </c>
      <c r="U9464" s="3">
        <v>0</v>
      </c>
      <c r="V9464" s="3">
        <v>168.47040000000004</v>
      </c>
    </row>
    <row r="9465" spans="1:22" ht="14.25" customHeight="1" x14ac:dyDescent="0.25">
      <c r="A9465" s="3">
        <v>9464</v>
      </c>
      <c r="B9465" s="3" t="s">
        <v>10644</v>
      </c>
      <c r="C9465" s="4">
        <f>YEAR(Table_1[[#This Row],[Order Date]])</f>
        <v>2011</v>
      </c>
      <c r="D9465" s="9">
        <v>40602</v>
      </c>
      <c r="E9465" s="3">
        <v>40605</v>
      </c>
      <c r="F9465" s="3" t="s">
        <v>188</v>
      </c>
      <c r="G9465" s="3" t="s">
        <v>4869</v>
      </c>
      <c r="H9465" s="3" t="s">
        <v>4870</v>
      </c>
      <c r="I9465" s="3" t="s">
        <v>26</v>
      </c>
      <c r="J9465" s="3" t="s">
        <v>27</v>
      </c>
      <c r="K9465" s="3" t="s">
        <v>497</v>
      </c>
      <c r="L9465" s="3" t="s">
        <v>498</v>
      </c>
      <c r="M9465" s="3">
        <v>43229</v>
      </c>
      <c r="N9465" s="3" t="s">
        <v>148</v>
      </c>
      <c r="O9465" s="3" t="s">
        <v>1889</v>
      </c>
      <c r="P9465" s="3" t="s">
        <v>46</v>
      </c>
      <c r="Q9465" s="3" t="s">
        <v>68</v>
      </c>
      <c r="R9465" s="3" t="s">
        <v>1890</v>
      </c>
      <c r="S9465" s="3">
        <v>19.456000000000003</v>
      </c>
      <c r="T9465" s="3">
        <v>4</v>
      </c>
      <c r="U9465" s="3">
        <v>0.2</v>
      </c>
      <c r="V9465" s="3">
        <v>3.4047999999999981</v>
      </c>
    </row>
    <row r="9466" spans="1:22" ht="14.25" customHeight="1" x14ac:dyDescent="0.25">
      <c r="A9466" s="3">
        <v>9465</v>
      </c>
      <c r="B9466" s="3" t="s">
        <v>10645</v>
      </c>
      <c r="C9466" s="4">
        <f>YEAR(Table_1[[#This Row],[Order Date]])</f>
        <v>2011</v>
      </c>
      <c r="D9466" s="9">
        <v>40898</v>
      </c>
      <c r="E9466" s="3">
        <v>40902</v>
      </c>
      <c r="F9466" s="3" t="s">
        <v>50</v>
      </c>
      <c r="G9466" s="3" t="s">
        <v>4682</v>
      </c>
      <c r="H9466" s="3" t="s">
        <v>4683</v>
      </c>
      <c r="I9466" s="3" t="s">
        <v>26</v>
      </c>
      <c r="J9466" s="3" t="s">
        <v>27</v>
      </c>
      <c r="K9466" s="3" t="s">
        <v>606</v>
      </c>
      <c r="L9466" s="3" t="s">
        <v>245</v>
      </c>
      <c r="M9466" s="3">
        <v>19711</v>
      </c>
      <c r="N9466" s="3" t="s">
        <v>148</v>
      </c>
      <c r="O9466" s="3" t="s">
        <v>6836</v>
      </c>
      <c r="P9466" s="3" t="s">
        <v>46</v>
      </c>
      <c r="Q9466" s="3" t="s">
        <v>47</v>
      </c>
      <c r="R9466" s="3" t="s">
        <v>6837</v>
      </c>
      <c r="S9466" s="3">
        <v>17.28</v>
      </c>
      <c r="T9466" s="3">
        <v>6</v>
      </c>
      <c r="U9466" s="3">
        <v>0</v>
      </c>
      <c r="V9466" s="3">
        <v>7.9487999999999985</v>
      </c>
    </row>
    <row r="9467" spans="1:22" ht="14.25" customHeight="1" x14ac:dyDescent="0.25">
      <c r="A9467" s="3">
        <v>9466</v>
      </c>
      <c r="B9467" s="3" t="s">
        <v>10646</v>
      </c>
      <c r="C9467" s="4">
        <f>YEAR(Table_1[[#This Row],[Order Date]])</f>
        <v>2013</v>
      </c>
      <c r="D9467" s="9">
        <v>41598</v>
      </c>
      <c r="E9467" s="3">
        <v>41602</v>
      </c>
      <c r="F9467" s="3" t="s">
        <v>50</v>
      </c>
      <c r="G9467" s="3" t="s">
        <v>264</v>
      </c>
      <c r="H9467" s="3" t="s">
        <v>265</v>
      </c>
      <c r="I9467" s="3" t="s">
        <v>41</v>
      </c>
      <c r="J9467" s="3" t="s">
        <v>27</v>
      </c>
      <c r="K9467" s="3" t="s">
        <v>95</v>
      </c>
      <c r="L9467" s="3" t="s">
        <v>96</v>
      </c>
      <c r="M9467" s="3">
        <v>98115</v>
      </c>
      <c r="N9467" s="3" t="s">
        <v>44</v>
      </c>
      <c r="O9467" s="3" t="s">
        <v>1812</v>
      </c>
      <c r="P9467" s="3" t="s">
        <v>32</v>
      </c>
      <c r="Q9467" s="3" t="s">
        <v>65</v>
      </c>
      <c r="R9467" s="3" t="s">
        <v>1813</v>
      </c>
      <c r="S9467" s="3">
        <v>31.96</v>
      </c>
      <c r="T9467" s="3">
        <v>2</v>
      </c>
      <c r="U9467" s="3">
        <v>0</v>
      </c>
      <c r="V9467" s="3">
        <v>1.597999999999999</v>
      </c>
    </row>
    <row r="9468" spans="1:22" ht="14.25" customHeight="1" x14ac:dyDescent="0.25">
      <c r="A9468" s="3">
        <v>9467</v>
      </c>
      <c r="B9468" s="3" t="s">
        <v>10647</v>
      </c>
      <c r="C9468" s="4">
        <f>YEAR(Table_1[[#This Row],[Order Date]])</f>
        <v>2014</v>
      </c>
      <c r="D9468" s="9">
        <v>41949</v>
      </c>
      <c r="E9468" s="3">
        <v>41954</v>
      </c>
      <c r="F9468" s="3" t="s">
        <v>23</v>
      </c>
      <c r="G9468" s="3" t="s">
        <v>4311</v>
      </c>
      <c r="H9468" s="3" t="s">
        <v>4312</v>
      </c>
      <c r="I9468" s="3" t="s">
        <v>26</v>
      </c>
      <c r="J9468" s="3" t="s">
        <v>27</v>
      </c>
      <c r="K9468" s="3" t="s">
        <v>266</v>
      </c>
      <c r="L9468" s="3" t="s">
        <v>267</v>
      </c>
      <c r="M9468" s="3">
        <v>10024</v>
      </c>
      <c r="N9468" s="3" t="s">
        <v>148</v>
      </c>
      <c r="O9468" s="3" t="s">
        <v>617</v>
      </c>
      <c r="P9468" s="3" t="s">
        <v>46</v>
      </c>
      <c r="Q9468" s="3" t="s">
        <v>75</v>
      </c>
      <c r="R9468" s="3" t="s">
        <v>618</v>
      </c>
      <c r="S9468" s="3">
        <v>164.68800000000002</v>
      </c>
      <c r="T9468" s="3">
        <v>6</v>
      </c>
      <c r="U9468" s="3">
        <v>0.2</v>
      </c>
      <c r="V9468" s="3">
        <v>55.582200000000007</v>
      </c>
    </row>
    <row r="9469" spans="1:22" ht="14.25" customHeight="1" x14ac:dyDescent="0.25">
      <c r="A9469" s="3">
        <v>9468</v>
      </c>
      <c r="B9469" s="3" t="s">
        <v>10647</v>
      </c>
      <c r="C9469" s="4">
        <f>YEAR(Table_1[[#This Row],[Order Date]])</f>
        <v>2014</v>
      </c>
      <c r="D9469" s="9">
        <v>41949</v>
      </c>
      <c r="E9469" s="3">
        <v>41954</v>
      </c>
      <c r="F9469" s="3" t="s">
        <v>23</v>
      </c>
      <c r="G9469" s="3" t="s">
        <v>4311</v>
      </c>
      <c r="H9469" s="3" t="s">
        <v>4312</v>
      </c>
      <c r="I9469" s="3" t="s">
        <v>26</v>
      </c>
      <c r="J9469" s="3" t="s">
        <v>27</v>
      </c>
      <c r="K9469" s="3" t="s">
        <v>266</v>
      </c>
      <c r="L9469" s="3" t="s">
        <v>267</v>
      </c>
      <c r="M9469" s="3">
        <v>10024</v>
      </c>
      <c r="N9469" s="3" t="s">
        <v>148</v>
      </c>
      <c r="O9469" s="3" t="s">
        <v>6944</v>
      </c>
      <c r="P9469" s="3" t="s">
        <v>32</v>
      </c>
      <c r="Q9469" s="3" t="s">
        <v>56</v>
      </c>
      <c r="R9469" s="3" t="s">
        <v>6945</v>
      </c>
      <c r="S9469" s="3">
        <v>166.5</v>
      </c>
      <c r="T9469" s="3">
        <v>2</v>
      </c>
      <c r="U9469" s="3">
        <v>0.4</v>
      </c>
      <c r="V9469" s="3">
        <v>-66.599999999999994</v>
      </c>
    </row>
    <row r="9470" spans="1:22" ht="14.25" customHeight="1" x14ac:dyDescent="0.25">
      <c r="A9470" s="3">
        <v>9469</v>
      </c>
      <c r="B9470" s="3" t="s">
        <v>10647</v>
      </c>
      <c r="C9470" s="4">
        <f>YEAR(Table_1[[#This Row],[Order Date]])</f>
        <v>2014</v>
      </c>
      <c r="D9470" s="9">
        <v>41949</v>
      </c>
      <c r="E9470" s="3">
        <v>41954</v>
      </c>
      <c r="F9470" s="3" t="s">
        <v>23</v>
      </c>
      <c r="G9470" s="3" t="s">
        <v>4311</v>
      </c>
      <c r="H9470" s="3" t="s">
        <v>4312</v>
      </c>
      <c r="I9470" s="3" t="s">
        <v>26</v>
      </c>
      <c r="J9470" s="3" t="s">
        <v>27</v>
      </c>
      <c r="K9470" s="3" t="s">
        <v>266</v>
      </c>
      <c r="L9470" s="3" t="s">
        <v>267</v>
      </c>
      <c r="M9470" s="3">
        <v>10024</v>
      </c>
      <c r="N9470" s="3" t="s">
        <v>148</v>
      </c>
      <c r="O9470" s="3" t="s">
        <v>2643</v>
      </c>
      <c r="P9470" s="3" t="s">
        <v>46</v>
      </c>
      <c r="Q9470" s="3" t="s">
        <v>90</v>
      </c>
      <c r="R9470" s="3" t="s">
        <v>2644</v>
      </c>
      <c r="S9470" s="3">
        <v>12.96</v>
      </c>
      <c r="T9470" s="3">
        <v>2</v>
      </c>
      <c r="U9470" s="3">
        <v>0</v>
      </c>
      <c r="V9470" s="3">
        <v>6.2208000000000006</v>
      </c>
    </row>
    <row r="9471" spans="1:22" ht="14.25" customHeight="1" x14ac:dyDescent="0.25">
      <c r="A9471" s="3">
        <v>9470</v>
      </c>
      <c r="B9471" s="3" t="s">
        <v>10647</v>
      </c>
      <c r="C9471" s="4">
        <f>YEAR(Table_1[[#This Row],[Order Date]])</f>
        <v>2014</v>
      </c>
      <c r="D9471" s="9">
        <v>41949</v>
      </c>
      <c r="E9471" s="3">
        <v>41954</v>
      </c>
      <c r="F9471" s="3" t="s">
        <v>23</v>
      </c>
      <c r="G9471" s="3" t="s">
        <v>4311</v>
      </c>
      <c r="H9471" s="3" t="s">
        <v>4312</v>
      </c>
      <c r="I9471" s="3" t="s">
        <v>26</v>
      </c>
      <c r="J9471" s="3" t="s">
        <v>27</v>
      </c>
      <c r="K9471" s="3" t="s">
        <v>266</v>
      </c>
      <c r="L9471" s="3" t="s">
        <v>267</v>
      </c>
      <c r="M9471" s="3">
        <v>10024</v>
      </c>
      <c r="N9471" s="3" t="s">
        <v>148</v>
      </c>
      <c r="O9471" s="3" t="s">
        <v>1624</v>
      </c>
      <c r="P9471" s="3" t="s">
        <v>46</v>
      </c>
      <c r="Q9471" s="3" t="s">
        <v>90</v>
      </c>
      <c r="R9471" s="3" t="s">
        <v>1625</v>
      </c>
      <c r="S9471" s="3">
        <v>110.96</v>
      </c>
      <c r="T9471" s="3">
        <v>2</v>
      </c>
      <c r="U9471" s="3">
        <v>0</v>
      </c>
      <c r="V9471" s="3">
        <v>53.260799999999996</v>
      </c>
    </row>
    <row r="9472" spans="1:22" ht="14.25" customHeight="1" x14ac:dyDescent="0.25">
      <c r="A9472" s="3">
        <v>9471</v>
      </c>
      <c r="B9472" s="3" t="s">
        <v>10647</v>
      </c>
      <c r="C9472" s="4">
        <f>YEAR(Table_1[[#This Row],[Order Date]])</f>
        <v>2014</v>
      </c>
      <c r="D9472" s="9">
        <v>41949</v>
      </c>
      <c r="E9472" s="3">
        <v>41954</v>
      </c>
      <c r="F9472" s="3" t="s">
        <v>23</v>
      </c>
      <c r="G9472" s="3" t="s">
        <v>4311</v>
      </c>
      <c r="H9472" s="3" t="s">
        <v>4312</v>
      </c>
      <c r="I9472" s="3" t="s">
        <v>26</v>
      </c>
      <c r="J9472" s="3" t="s">
        <v>27</v>
      </c>
      <c r="K9472" s="3" t="s">
        <v>266</v>
      </c>
      <c r="L9472" s="3" t="s">
        <v>267</v>
      </c>
      <c r="M9472" s="3">
        <v>10024</v>
      </c>
      <c r="N9472" s="3" t="s">
        <v>148</v>
      </c>
      <c r="O9472" s="3" t="s">
        <v>615</v>
      </c>
      <c r="P9472" s="3" t="s">
        <v>71</v>
      </c>
      <c r="Q9472" s="3" t="s">
        <v>72</v>
      </c>
      <c r="R9472" s="3" t="s">
        <v>616</v>
      </c>
      <c r="S9472" s="3">
        <v>99.98</v>
      </c>
      <c r="T9472" s="3">
        <v>2</v>
      </c>
      <c r="U9472" s="3">
        <v>0</v>
      </c>
      <c r="V9472" s="3">
        <v>3.9991999999999877</v>
      </c>
    </row>
    <row r="9473" spans="1:22" ht="14.25" customHeight="1" x14ac:dyDescent="0.25">
      <c r="A9473" s="3">
        <v>9472</v>
      </c>
      <c r="B9473" s="3" t="s">
        <v>10647</v>
      </c>
      <c r="C9473" s="4">
        <f>YEAR(Table_1[[#This Row],[Order Date]])</f>
        <v>2014</v>
      </c>
      <c r="D9473" s="9">
        <v>41949</v>
      </c>
      <c r="E9473" s="3">
        <v>41954</v>
      </c>
      <c r="F9473" s="3" t="s">
        <v>23</v>
      </c>
      <c r="G9473" s="3" t="s">
        <v>4311</v>
      </c>
      <c r="H9473" s="3" t="s">
        <v>4312</v>
      </c>
      <c r="I9473" s="3" t="s">
        <v>26</v>
      </c>
      <c r="J9473" s="3" t="s">
        <v>27</v>
      </c>
      <c r="K9473" s="3" t="s">
        <v>266</v>
      </c>
      <c r="L9473" s="3" t="s">
        <v>267</v>
      </c>
      <c r="M9473" s="3">
        <v>10024</v>
      </c>
      <c r="N9473" s="3" t="s">
        <v>148</v>
      </c>
      <c r="O9473" s="3" t="s">
        <v>1102</v>
      </c>
      <c r="P9473" s="3" t="s">
        <v>46</v>
      </c>
      <c r="Q9473" s="3" t="s">
        <v>75</v>
      </c>
      <c r="R9473" s="3" t="s">
        <v>1103</v>
      </c>
      <c r="S9473" s="3">
        <v>11.423999999999999</v>
      </c>
      <c r="T9473" s="3">
        <v>1</v>
      </c>
      <c r="U9473" s="3">
        <v>0.2</v>
      </c>
      <c r="V9473" s="3">
        <v>3.7127999999999997</v>
      </c>
    </row>
    <row r="9474" spans="1:22" ht="14.25" customHeight="1" x14ac:dyDescent="0.25">
      <c r="A9474" s="3">
        <v>9473</v>
      </c>
      <c r="B9474" s="3" t="s">
        <v>10647</v>
      </c>
      <c r="C9474" s="4">
        <f>YEAR(Table_1[[#This Row],[Order Date]])</f>
        <v>2014</v>
      </c>
      <c r="D9474" s="9">
        <v>41949</v>
      </c>
      <c r="E9474" s="3">
        <v>41954</v>
      </c>
      <c r="F9474" s="3" t="s">
        <v>23</v>
      </c>
      <c r="G9474" s="3" t="s">
        <v>4311</v>
      </c>
      <c r="H9474" s="3" t="s">
        <v>4312</v>
      </c>
      <c r="I9474" s="3" t="s">
        <v>26</v>
      </c>
      <c r="J9474" s="3" t="s">
        <v>27</v>
      </c>
      <c r="K9474" s="3" t="s">
        <v>266</v>
      </c>
      <c r="L9474" s="3" t="s">
        <v>267</v>
      </c>
      <c r="M9474" s="3">
        <v>10024</v>
      </c>
      <c r="N9474" s="3" t="s">
        <v>148</v>
      </c>
      <c r="O9474" s="3" t="s">
        <v>6142</v>
      </c>
      <c r="P9474" s="3" t="s">
        <v>32</v>
      </c>
      <c r="Q9474" s="3" t="s">
        <v>36</v>
      </c>
      <c r="R9474" s="3" t="s">
        <v>6143</v>
      </c>
      <c r="S9474" s="3">
        <v>128.12400000000002</v>
      </c>
      <c r="T9474" s="3">
        <v>2</v>
      </c>
      <c r="U9474" s="3">
        <v>0.1</v>
      </c>
      <c r="V9474" s="3">
        <v>24.2012</v>
      </c>
    </row>
    <row r="9475" spans="1:22" ht="14.25" customHeight="1" x14ac:dyDescent="0.25">
      <c r="A9475" s="3">
        <v>9474</v>
      </c>
      <c r="B9475" s="3" t="s">
        <v>10647</v>
      </c>
      <c r="C9475" s="4">
        <f>YEAR(Table_1[[#This Row],[Order Date]])</f>
        <v>2014</v>
      </c>
      <c r="D9475" s="9">
        <v>41949</v>
      </c>
      <c r="E9475" s="3">
        <v>41954</v>
      </c>
      <c r="F9475" s="3" t="s">
        <v>23</v>
      </c>
      <c r="G9475" s="3" t="s">
        <v>4311</v>
      </c>
      <c r="H9475" s="3" t="s">
        <v>4312</v>
      </c>
      <c r="I9475" s="3" t="s">
        <v>26</v>
      </c>
      <c r="J9475" s="3" t="s">
        <v>27</v>
      </c>
      <c r="K9475" s="3" t="s">
        <v>266</v>
      </c>
      <c r="L9475" s="3" t="s">
        <v>267</v>
      </c>
      <c r="M9475" s="3">
        <v>10024</v>
      </c>
      <c r="N9475" s="3" t="s">
        <v>148</v>
      </c>
      <c r="O9475" s="3" t="s">
        <v>8392</v>
      </c>
      <c r="P9475" s="3" t="s">
        <v>32</v>
      </c>
      <c r="Q9475" s="3" t="s">
        <v>65</v>
      </c>
      <c r="R9475" s="3" t="s">
        <v>8393</v>
      </c>
      <c r="S9475" s="3">
        <v>101.4</v>
      </c>
      <c r="T9475" s="3">
        <v>5</v>
      </c>
      <c r="U9475" s="3">
        <v>0</v>
      </c>
      <c r="V9475" s="3">
        <v>38.532000000000004</v>
      </c>
    </row>
    <row r="9476" spans="1:22" ht="14.25" customHeight="1" x14ac:dyDescent="0.25">
      <c r="A9476" s="3">
        <v>9475</v>
      </c>
      <c r="B9476" s="3" t="s">
        <v>10648</v>
      </c>
      <c r="C9476" s="4">
        <f>YEAR(Table_1[[#This Row],[Order Date]])</f>
        <v>2012</v>
      </c>
      <c r="D9476" s="9">
        <v>41060</v>
      </c>
      <c r="E9476" s="3">
        <v>41065</v>
      </c>
      <c r="F9476" s="3" t="s">
        <v>23</v>
      </c>
      <c r="G9476" s="3" t="s">
        <v>264</v>
      </c>
      <c r="H9476" s="3" t="s">
        <v>265</v>
      </c>
      <c r="I9476" s="3" t="s">
        <v>41</v>
      </c>
      <c r="J9476" s="3" t="s">
        <v>27</v>
      </c>
      <c r="K9476" s="3" t="s">
        <v>303</v>
      </c>
      <c r="L9476" s="3" t="s">
        <v>211</v>
      </c>
      <c r="M9476" s="3">
        <v>60653</v>
      </c>
      <c r="N9476" s="3" t="s">
        <v>105</v>
      </c>
      <c r="O9476" s="3" t="s">
        <v>4562</v>
      </c>
      <c r="P9476" s="3" t="s">
        <v>46</v>
      </c>
      <c r="Q9476" s="3" t="s">
        <v>47</v>
      </c>
      <c r="R9476" s="3" t="s">
        <v>4563</v>
      </c>
      <c r="S9476" s="3">
        <v>5.9039999999999999</v>
      </c>
      <c r="T9476" s="3">
        <v>2</v>
      </c>
      <c r="U9476" s="3">
        <v>0.2</v>
      </c>
      <c r="V9476" s="3">
        <v>1.9925999999999999</v>
      </c>
    </row>
    <row r="9477" spans="1:22" ht="14.25" customHeight="1" x14ac:dyDescent="0.25">
      <c r="A9477" s="3">
        <v>9476</v>
      </c>
      <c r="B9477" s="3" t="s">
        <v>10648</v>
      </c>
      <c r="C9477" s="4">
        <f>YEAR(Table_1[[#This Row],[Order Date]])</f>
        <v>2012</v>
      </c>
      <c r="D9477" s="9">
        <v>41060</v>
      </c>
      <c r="E9477" s="3">
        <v>41065</v>
      </c>
      <c r="F9477" s="3" t="s">
        <v>23</v>
      </c>
      <c r="G9477" s="3" t="s">
        <v>264</v>
      </c>
      <c r="H9477" s="3" t="s">
        <v>265</v>
      </c>
      <c r="I9477" s="3" t="s">
        <v>41</v>
      </c>
      <c r="J9477" s="3" t="s">
        <v>27</v>
      </c>
      <c r="K9477" s="3" t="s">
        <v>303</v>
      </c>
      <c r="L9477" s="3" t="s">
        <v>211</v>
      </c>
      <c r="M9477" s="3">
        <v>60653</v>
      </c>
      <c r="N9477" s="3" t="s">
        <v>105</v>
      </c>
      <c r="O9477" s="3" t="s">
        <v>4072</v>
      </c>
      <c r="P9477" s="3" t="s">
        <v>46</v>
      </c>
      <c r="Q9477" s="3" t="s">
        <v>90</v>
      </c>
      <c r="R9477" s="3" t="s">
        <v>4073</v>
      </c>
      <c r="S9477" s="3">
        <v>173.48800000000003</v>
      </c>
      <c r="T9477" s="3">
        <v>7</v>
      </c>
      <c r="U9477" s="3">
        <v>0.2</v>
      </c>
      <c r="V9477" s="3">
        <v>54.214999999999982</v>
      </c>
    </row>
    <row r="9478" spans="1:22" ht="14.25" customHeight="1" x14ac:dyDescent="0.25">
      <c r="A9478" s="3">
        <v>9477</v>
      </c>
      <c r="B9478" s="3" t="s">
        <v>10648</v>
      </c>
      <c r="C9478" s="4">
        <f>YEAR(Table_1[[#This Row],[Order Date]])</f>
        <v>2012</v>
      </c>
      <c r="D9478" s="9">
        <v>41060</v>
      </c>
      <c r="E9478" s="3">
        <v>41065</v>
      </c>
      <c r="F9478" s="3" t="s">
        <v>23</v>
      </c>
      <c r="G9478" s="3" t="s">
        <v>264</v>
      </c>
      <c r="H9478" s="3" t="s">
        <v>265</v>
      </c>
      <c r="I9478" s="3" t="s">
        <v>41</v>
      </c>
      <c r="J9478" s="3" t="s">
        <v>27</v>
      </c>
      <c r="K9478" s="3" t="s">
        <v>303</v>
      </c>
      <c r="L9478" s="3" t="s">
        <v>211</v>
      </c>
      <c r="M9478" s="3">
        <v>60653</v>
      </c>
      <c r="N9478" s="3" t="s">
        <v>105</v>
      </c>
      <c r="O9478" s="3" t="s">
        <v>6625</v>
      </c>
      <c r="P9478" s="3" t="s">
        <v>32</v>
      </c>
      <c r="Q9478" s="3" t="s">
        <v>65</v>
      </c>
      <c r="R9478" s="3" t="s">
        <v>6626</v>
      </c>
      <c r="S9478" s="3">
        <v>51.56</v>
      </c>
      <c r="T9478" s="3">
        <v>2</v>
      </c>
      <c r="U9478" s="3">
        <v>0.6</v>
      </c>
      <c r="V9478" s="3">
        <v>-61.872</v>
      </c>
    </row>
    <row r="9479" spans="1:22" ht="14.25" customHeight="1" x14ac:dyDescent="0.25">
      <c r="A9479" s="3">
        <v>9478</v>
      </c>
      <c r="B9479" s="3" t="s">
        <v>10648</v>
      </c>
      <c r="C9479" s="4">
        <f>YEAR(Table_1[[#This Row],[Order Date]])</f>
        <v>2012</v>
      </c>
      <c r="D9479" s="9">
        <v>41060</v>
      </c>
      <c r="E9479" s="3">
        <v>41065</v>
      </c>
      <c r="F9479" s="3" t="s">
        <v>23</v>
      </c>
      <c r="G9479" s="3" t="s">
        <v>264</v>
      </c>
      <c r="H9479" s="3" t="s">
        <v>265</v>
      </c>
      <c r="I9479" s="3" t="s">
        <v>41</v>
      </c>
      <c r="J9479" s="3" t="s">
        <v>27</v>
      </c>
      <c r="K9479" s="3" t="s">
        <v>303</v>
      </c>
      <c r="L9479" s="3" t="s">
        <v>211</v>
      </c>
      <c r="M9479" s="3">
        <v>60653</v>
      </c>
      <c r="N9479" s="3" t="s">
        <v>105</v>
      </c>
      <c r="O9479" s="3" t="s">
        <v>3877</v>
      </c>
      <c r="P9479" s="3" t="s">
        <v>46</v>
      </c>
      <c r="Q9479" s="3" t="s">
        <v>75</v>
      </c>
      <c r="R9479" s="3" t="s">
        <v>1214</v>
      </c>
      <c r="S9479" s="3">
        <v>3.5639999999999992</v>
      </c>
      <c r="T9479" s="3">
        <v>3</v>
      </c>
      <c r="U9479" s="3">
        <v>0.8</v>
      </c>
      <c r="V9479" s="3">
        <v>-6.2370000000000019</v>
      </c>
    </row>
    <row r="9480" spans="1:22" ht="14.25" customHeight="1" x14ac:dyDescent="0.25">
      <c r="A9480" s="3">
        <v>9479</v>
      </c>
      <c r="B9480" s="3" t="s">
        <v>10649</v>
      </c>
      <c r="C9480" s="4">
        <f>YEAR(Table_1[[#This Row],[Order Date]])</f>
        <v>2011</v>
      </c>
      <c r="D9480" s="9">
        <v>40793</v>
      </c>
      <c r="E9480" s="3">
        <v>40800</v>
      </c>
      <c r="F9480" s="3" t="s">
        <v>50</v>
      </c>
      <c r="G9480" s="3" t="s">
        <v>7946</v>
      </c>
      <c r="H9480" s="3" t="s">
        <v>7947</v>
      </c>
      <c r="I9480" s="3" t="s">
        <v>26</v>
      </c>
      <c r="J9480" s="3" t="s">
        <v>27</v>
      </c>
      <c r="K9480" s="3" t="s">
        <v>10650</v>
      </c>
      <c r="L9480" s="3" t="s">
        <v>211</v>
      </c>
      <c r="M9480" s="3">
        <v>60543</v>
      </c>
      <c r="N9480" s="3" t="s">
        <v>105</v>
      </c>
      <c r="O9480" s="3" t="s">
        <v>5406</v>
      </c>
      <c r="P9480" s="3" t="s">
        <v>46</v>
      </c>
      <c r="Q9480" s="3" t="s">
        <v>269</v>
      </c>
      <c r="R9480" s="3" t="s">
        <v>5407</v>
      </c>
      <c r="S9480" s="3">
        <v>13.16</v>
      </c>
      <c r="T9480" s="3">
        <v>5</v>
      </c>
      <c r="U9480" s="3">
        <v>0.2</v>
      </c>
      <c r="V9480" s="3">
        <v>4.1124999999999998</v>
      </c>
    </row>
    <row r="9481" spans="1:22" ht="14.25" customHeight="1" x14ac:dyDescent="0.25">
      <c r="A9481" s="3">
        <v>9480</v>
      </c>
      <c r="B9481" s="3" t="s">
        <v>10649</v>
      </c>
      <c r="C9481" s="4">
        <f>YEAR(Table_1[[#This Row],[Order Date]])</f>
        <v>2011</v>
      </c>
      <c r="D9481" s="9">
        <v>40793</v>
      </c>
      <c r="E9481" s="3">
        <v>40800</v>
      </c>
      <c r="F9481" s="3" t="s">
        <v>50</v>
      </c>
      <c r="G9481" s="3" t="s">
        <v>7946</v>
      </c>
      <c r="H9481" s="3" t="s">
        <v>7947</v>
      </c>
      <c r="I9481" s="3" t="s">
        <v>26</v>
      </c>
      <c r="J9481" s="3" t="s">
        <v>27</v>
      </c>
      <c r="K9481" s="3" t="s">
        <v>10650</v>
      </c>
      <c r="L9481" s="3" t="s">
        <v>211</v>
      </c>
      <c r="M9481" s="3">
        <v>60543</v>
      </c>
      <c r="N9481" s="3" t="s">
        <v>105</v>
      </c>
      <c r="O9481" s="3" t="s">
        <v>4832</v>
      </c>
      <c r="P9481" s="3" t="s">
        <v>46</v>
      </c>
      <c r="Q9481" s="3" t="s">
        <v>75</v>
      </c>
      <c r="R9481" s="3" t="s">
        <v>4833</v>
      </c>
      <c r="S9481" s="3">
        <v>3.8279999999999994</v>
      </c>
      <c r="T9481" s="3">
        <v>3</v>
      </c>
      <c r="U9481" s="3">
        <v>0.8</v>
      </c>
      <c r="V9481" s="3">
        <v>-6.5076000000000018</v>
      </c>
    </row>
    <row r="9482" spans="1:22" ht="14.25" customHeight="1" x14ac:dyDescent="0.25">
      <c r="A9482" s="3">
        <v>9481</v>
      </c>
      <c r="B9482" s="3" t="s">
        <v>10649</v>
      </c>
      <c r="C9482" s="4">
        <f>YEAR(Table_1[[#This Row],[Order Date]])</f>
        <v>2011</v>
      </c>
      <c r="D9482" s="9">
        <v>40793</v>
      </c>
      <c r="E9482" s="3">
        <v>40800</v>
      </c>
      <c r="F9482" s="3" t="s">
        <v>50</v>
      </c>
      <c r="G9482" s="3" t="s">
        <v>7946</v>
      </c>
      <c r="H9482" s="3" t="s">
        <v>7947</v>
      </c>
      <c r="I9482" s="3" t="s">
        <v>26</v>
      </c>
      <c r="J9482" s="3" t="s">
        <v>27</v>
      </c>
      <c r="K9482" s="3" t="s">
        <v>10650</v>
      </c>
      <c r="L9482" s="3" t="s">
        <v>211</v>
      </c>
      <c r="M9482" s="3">
        <v>60543</v>
      </c>
      <c r="N9482" s="3" t="s">
        <v>105</v>
      </c>
      <c r="O9482" s="3" t="s">
        <v>2209</v>
      </c>
      <c r="P9482" s="3" t="s">
        <v>46</v>
      </c>
      <c r="Q9482" s="3" t="s">
        <v>75</v>
      </c>
      <c r="R9482" s="3" t="s">
        <v>2210</v>
      </c>
      <c r="S9482" s="3">
        <v>304.98999999999995</v>
      </c>
      <c r="T9482" s="3">
        <v>5</v>
      </c>
      <c r="U9482" s="3">
        <v>0.8</v>
      </c>
      <c r="V9482" s="3">
        <v>-533.73250000000007</v>
      </c>
    </row>
    <row r="9483" spans="1:22" ht="14.25" customHeight="1" x14ac:dyDescent="0.25">
      <c r="A9483" s="3">
        <v>9482</v>
      </c>
      <c r="B9483" s="3" t="s">
        <v>10651</v>
      </c>
      <c r="C9483" s="4">
        <f>YEAR(Table_1[[#This Row],[Order Date]])</f>
        <v>2014</v>
      </c>
      <c r="D9483" s="9">
        <v>41950</v>
      </c>
      <c r="E9483" s="3">
        <v>41956</v>
      </c>
      <c r="F9483" s="3" t="s">
        <v>50</v>
      </c>
      <c r="G9483" s="3" t="s">
        <v>6077</v>
      </c>
      <c r="H9483" s="3" t="s">
        <v>6078</v>
      </c>
      <c r="I9483" s="3" t="s">
        <v>26</v>
      </c>
      <c r="J9483" s="3" t="s">
        <v>27</v>
      </c>
      <c r="K9483" s="3" t="s">
        <v>815</v>
      </c>
      <c r="L9483" s="3" t="s">
        <v>104</v>
      </c>
      <c r="M9483" s="3">
        <v>75220</v>
      </c>
      <c r="N9483" s="3" t="s">
        <v>105</v>
      </c>
      <c r="O9483" s="3" t="s">
        <v>349</v>
      </c>
      <c r="P9483" s="3" t="s">
        <v>46</v>
      </c>
      <c r="Q9483" s="3" t="s">
        <v>59</v>
      </c>
      <c r="R9483" s="3" t="s">
        <v>350</v>
      </c>
      <c r="S9483" s="3">
        <v>18.16</v>
      </c>
      <c r="T9483" s="3">
        <v>2</v>
      </c>
      <c r="U9483" s="3">
        <v>0.2</v>
      </c>
      <c r="V9483" s="3">
        <v>1.8160000000000016</v>
      </c>
    </row>
    <row r="9484" spans="1:22" ht="14.25" customHeight="1" x14ac:dyDescent="0.25">
      <c r="A9484" s="3">
        <v>9483</v>
      </c>
      <c r="B9484" s="3" t="s">
        <v>10652</v>
      </c>
      <c r="C9484" s="4">
        <f>YEAR(Table_1[[#This Row],[Order Date]])</f>
        <v>2012</v>
      </c>
      <c r="D9484" s="9">
        <v>41080</v>
      </c>
      <c r="E9484" s="3">
        <v>41084</v>
      </c>
      <c r="F9484" s="3" t="s">
        <v>23</v>
      </c>
      <c r="G9484" s="3" t="s">
        <v>5320</v>
      </c>
      <c r="H9484" s="3" t="s">
        <v>5321</v>
      </c>
      <c r="I9484" s="3" t="s">
        <v>102</v>
      </c>
      <c r="J9484" s="3" t="s">
        <v>27</v>
      </c>
      <c r="K9484" s="3" t="s">
        <v>146</v>
      </c>
      <c r="L9484" s="3" t="s">
        <v>147</v>
      </c>
      <c r="M9484" s="3">
        <v>19134</v>
      </c>
      <c r="N9484" s="3" t="s">
        <v>148</v>
      </c>
      <c r="O9484" s="3" t="s">
        <v>2543</v>
      </c>
      <c r="P9484" s="3" t="s">
        <v>71</v>
      </c>
      <c r="Q9484" s="3" t="s">
        <v>161</v>
      </c>
      <c r="R9484" s="3" t="s">
        <v>2544</v>
      </c>
      <c r="S9484" s="3">
        <v>319.98400000000004</v>
      </c>
      <c r="T9484" s="3">
        <v>2</v>
      </c>
      <c r="U9484" s="3">
        <v>0.2</v>
      </c>
      <c r="V9484" s="3">
        <v>91.995400000000018</v>
      </c>
    </row>
    <row r="9485" spans="1:22" ht="14.25" customHeight="1" x14ac:dyDescent="0.25">
      <c r="A9485" s="3">
        <v>9484</v>
      </c>
      <c r="B9485" s="3" t="s">
        <v>10653</v>
      </c>
      <c r="C9485" s="4">
        <f>YEAR(Table_1[[#This Row],[Order Date]])</f>
        <v>2011</v>
      </c>
      <c r="D9485" s="9">
        <v>40746</v>
      </c>
      <c r="E9485" s="3">
        <v>40752</v>
      </c>
      <c r="F9485" s="3" t="s">
        <v>50</v>
      </c>
      <c r="G9485" s="3" t="s">
        <v>3676</v>
      </c>
      <c r="H9485" s="3" t="s">
        <v>3677</v>
      </c>
      <c r="I9485" s="3" t="s">
        <v>102</v>
      </c>
      <c r="J9485" s="3" t="s">
        <v>27</v>
      </c>
      <c r="K9485" s="3" t="s">
        <v>42</v>
      </c>
      <c r="L9485" s="3" t="s">
        <v>43</v>
      </c>
      <c r="M9485" s="3">
        <v>90008</v>
      </c>
      <c r="N9485" s="3" t="s">
        <v>44</v>
      </c>
      <c r="O9485" s="3" t="s">
        <v>1367</v>
      </c>
      <c r="P9485" s="3" t="s">
        <v>46</v>
      </c>
      <c r="Q9485" s="3" t="s">
        <v>68</v>
      </c>
      <c r="R9485" s="3" t="s">
        <v>1368</v>
      </c>
      <c r="S9485" s="3">
        <v>19.68</v>
      </c>
      <c r="T9485" s="3">
        <v>6</v>
      </c>
      <c r="U9485" s="3">
        <v>0</v>
      </c>
      <c r="V9485" s="3">
        <v>6.4943999999999988</v>
      </c>
    </row>
    <row r="9486" spans="1:22" ht="14.25" customHeight="1" x14ac:dyDescent="0.25">
      <c r="A9486" s="3">
        <v>9485</v>
      </c>
      <c r="B9486" s="3" t="s">
        <v>10654</v>
      </c>
      <c r="C9486" s="4">
        <f>YEAR(Table_1[[#This Row],[Order Date]])</f>
        <v>2013</v>
      </c>
      <c r="D9486" s="9">
        <v>41611</v>
      </c>
      <c r="E9486" s="3">
        <v>41613</v>
      </c>
      <c r="F9486" s="3" t="s">
        <v>23</v>
      </c>
      <c r="G9486" s="3" t="s">
        <v>4193</v>
      </c>
      <c r="H9486" s="3" t="s">
        <v>4194</v>
      </c>
      <c r="I9486" s="3" t="s">
        <v>41</v>
      </c>
      <c r="J9486" s="3" t="s">
        <v>27</v>
      </c>
      <c r="K9486" s="3" t="s">
        <v>184</v>
      </c>
      <c r="L9486" s="3" t="s">
        <v>104</v>
      </c>
      <c r="M9486" s="3">
        <v>77036</v>
      </c>
      <c r="N9486" s="3" t="s">
        <v>105</v>
      </c>
      <c r="O9486" s="3" t="s">
        <v>7658</v>
      </c>
      <c r="P9486" s="3" t="s">
        <v>32</v>
      </c>
      <c r="Q9486" s="3" t="s">
        <v>33</v>
      </c>
      <c r="R9486" s="3" t="s">
        <v>7659</v>
      </c>
      <c r="S9486" s="3">
        <v>781.86399999999992</v>
      </c>
      <c r="T9486" s="3">
        <v>10</v>
      </c>
      <c r="U9486" s="3">
        <v>0.32</v>
      </c>
      <c r="V9486" s="3">
        <v>-137.97600000000008</v>
      </c>
    </row>
    <row r="9487" spans="1:22" ht="14.25" customHeight="1" x14ac:dyDescent="0.25">
      <c r="A9487" s="3">
        <v>9486</v>
      </c>
      <c r="B9487" s="3" t="s">
        <v>10654</v>
      </c>
      <c r="C9487" s="4">
        <f>YEAR(Table_1[[#This Row],[Order Date]])</f>
        <v>2013</v>
      </c>
      <c r="D9487" s="9">
        <v>41611</v>
      </c>
      <c r="E9487" s="3">
        <v>41613</v>
      </c>
      <c r="F9487" s="3" t="s">
        <v>23</v>
      </c>
      <c r="G9487" s="3" t="s">
        <v>4193</v>
      </c>
      <c r="H9487" s="3" t="s">
        <v>4194</v>
      </c>
      <c r="I9487" s="3" t="s">
        <v>41</v>
      </c>
      <c r="J9487" s="3" t="s">
        <v>27</v>
      </c>
      <c r="K9487" s="3" t="s">
        <v>184</v>
      </c>
      <c r="L9487" s="3" t="s">
        <v>104</v>
      </c>
      <c r="M9487" s="3">
        <v>77036</v>
      </c>
      <c r="N9487" s="3" t="s">
        <v>105</v>
      </c>
      <c r="O9487" s="3" t="s">
        <v>4461</v>
      </c>
      <c r="P9487" s="3" t="s">
        <v>46</v>
      </c>
      <c r="Q9487" s="3" t="s">
        <v>90</v>
      </c>
      <c r="R9487" s="3" t="s">
        <v>4462</v>
      </c>
      <c r="S9487" s="3">
        <v>30.816000000000003</v>
      </c>
      <c r="T9487" s="3">
        <v>9</v>
      </c>
      <c r="U9487" s="3">
        <v>0.2</v>
      </c>
      <c r="V9487" s="3">
        <v>9.6299999999999955</v>
      </c>
    </row>
    <row r="9488" spans="1:22" ht="14.25" customHeight="1" x14ac:dyDescent="0.25">
      <c r="A9488" s="3">
        <v>9487</v>
      </c>
      <c r="B9488" s="3" t="s">
        <v>10655</v>
      </c>
      <c r="C9488" s="4">
        <f>YEAR(Table_1[[#This Row],[Order Date]])</f>
        <v>2014</v>
      </c>
      <c r="D9488" s="9">
        <v>41925</v>
      </c>
      <c r="E9488" s="3">
        <v>41925</v>
      </c>
      <c r="F9488" s="3" t="s">
        <v>1290</v>
      </c>
      <c r="G9488" s="3" t="s">
        <v>1485</v>
      </c>
      <c r="H9488" s="3" t="s">
        <v>1486</v>
      </c>
      <c r="I9488" s="3" t="s">
        <v>26</v>
      </c>
      <c r="J9488" s="3" t="s">
        <v>27</v>
      </c>
      <c r="K9488" s="3" t="s">
        <v>5697</v>
      </c>
      <c r="L9488" s="3" t="s">
        <v>9726</v>
      </c>
      <c r="M9488" s="3">
        <v>26003</v>
      </c>
      <c r="N9488" s="3" t="s">
        <v>148</v>
      </c>
      <c r="O9488" s="3" t="s">
        <v>3326</v>
      </c>
      <c r="P9488" s="3" t="s">
        <v>32</v>
      </c>
      <c r="Q9488" s="3" t="s">
        <v>56</v>
      </c>
      <c r="R9488" s="3" t="s">
        <v>3327</v>
      </c>
      <c r="S9488" s="3">
        <v>673.34399999999994</v>
      </c>
      <c r="T9488" s="3">
        <v>3</v>
      </c>
      <c r="U9488" s="3">
        <v>0.3</v>
      </c>
      <c r="V9488" s="3">
        <v>-76.953599999999994</v>
      </c>
    </row>
    <row r="9489" spans="1:22" ht="14.25" customHeight="1" x14ac:dyDescent="0.25">
      <c r="A9489" s="3">
        <v>9488</v>
      </c>
      <c r="B9489" s="3" t="s">
        <v>10656</v>
      </c>
      <c r="C9489" s="4">
        <f>YEAR(Table_1[[#This Row],[Order Date]])</f>
        <v>2014</v>
      </c>
      <c r="D9489" s="9">
        <v>41985</v>
      </c>
      <c r="E9489" s="3">
        <v>41987</v>
      </c>
      <c r="F9489" s="3" t="s">
        <v>188</v>
      </c>
      <c r="G9489" s="3" t="s">
        <v>2023</v>
      </c>
      <c r="H9489" s="3" t="s">
        <v>2024</v>
      </c>
      <c r="I9489" s="3" t="s">
        <v>41</v>
      </c>
      <c r="J9489" s="3" t="s">
        <v>27</v>
      </c>
      <c r="K9489" s="3" t="s">
        <v>4824</v>
      </c>
      <c r="L9489" s="3" t="s">
        <v>788</v>
      </c>
      <c r="M9489" s="3">
        <v>7501</v>
      </c>
      <c r="N9489" s="3" t="s">
        <v>148</v>
      </c>
      <c r="O9489" s="3" t="s">
        <v>3297</v>
      </c>
      <c r="P9489" s="3" t="s">
        <v>46</v>
      </c>
      <c r="Q9489" s="3" t="s">
        <v>269</v>
      </c>
      <c r="R9489" s="3" t="s">
        <v>3298</v>
      </c>
      <c r="S9489" s="3">
        <v>6.5400000000000009</v>
      </c>
      <c r="T9489" s="3">
        <v>3</v>
      </c>
      <c r="U9489" s="3">
        <v>0</v>
      </c>
      <c r="V9489" s="3">
        <v>2.1581999999999999</v>
      </c>
    </row>
    <row r="9490" spans="1:22" ht="14.25" customHeight="1" x14ac:dyDescent="0.25">
      <c r="A9490" s="3">
        <v>9489</v>
      </c>
      <c r="B9490" s="3" t="s">
        <v>10657</v>
      </c>
      <c r="C9490" s="4">
        <f>YEAR(Table_1[[#This Row],[Order Date]])</f>
        <v>2012</v>
      </c>
      <c r="D9490" s="9">
        <v>41183</v>
      </c>
      <c r="E9490" s="3">
        <v>41186</v>
      </c>
      <c r="F9490" s="3" t="s">
        <v>188</v>
      </c>
      <c r="G9490" s="3" t="s">
        <v>660</v>
      </c>
      <c r="H9490" s="3" t="s">
        <v>661</v>
      </c>
      <c r="I9490" s="3" t="s">
        <v>26</v>
      </c>
      <c r="J9490" s="3" t="s">
        <v>27</v>
      </c>
      <c r="K9490" s="3" t="s">
        <v>419</v>
      </c>
      <c r="L9490" s="3" t="s">
        <v>420</v>
      </c>
      <c r="M9490" s="3">
        <v>97206</v>
      </c>
      <c r="N9490" s="3" t="s">
        <v>44</v>
      </c>
      <c r="O9490" s="3" t="s">
        <v>4464</v>
      </c>
      <c r="P9490" s="3" t="s">
        <v>71</v>
      </c>
      <c r="Q9490" s="3" t="s">
        <v>72</v>
      </c>
      <c r="R9490" s="3" t="s">
        <v>4465</v>
      </c>
      <c r="S9490" s="3">
        <v>572.80000000000007</v>
      </c>
      <c r="T9490" s="3">
        <v>2</v>
      </c>
      <c r="U9490" s="3">
        <v>0.2</v>
      </c>
      <c r="V9490" s="3">
        <v>50.120000000000033</v>
      </c>
    </row>
    <row r="9491" spans="1:22" ht="14.25" customHeight="1" x14ac:dyDescent="0.25">
      <c r="A9491" s="3">
        <v>9490</v>
      </c>
      <c r="B9491" s="3" t="s">
        <v>10658</v>
      </c>
      <c r="C9491" s="4">
        <f>YEAR(Table_1[[#This Row],[Order Date]])</f>
        <v>2013</v>
      </c>
      <c r="D9491" s="9">
        <v>41492</v>
      </c>
      <c r="E9491" s="3">
        <v>41498</v>
      </c>
      <c r="F9491" s="3" t="s">
        <v>50</v>
      </c>
      <c r="G9491" s="3" t="s">
        <v>6865</v>
      </c>
      <c r="H9491" s="3" t="s">
        <v>6866</v>
      </c>
      <c r="I9491" s="3" t="s">
        <v>41</v>
      </c>
      <c r="J9491" s="3" t="s">
        <v>27</v>
      </c>
      <c r="K9491" s="3" t="s">
        <v>1681</v>
      </c>
      <c r="L9491" s="3" t="s">
        <v>358</v>
      </c>
      <c r="M9491" s="3">
        <v>35810</v>
      </c>
      <c r="N9491" s="3" t="s">
        <v>30</v>
      </c>
      <c r="O9491" s="3" t="s">
        <v>5148</v>
      </c>
      <c r="P9491" s="3" t="s">
        <v>46</v>
      </c>
      <c r="Q9491" s="3" t="s">
        <v>68</v>
      </c>
      <c r="R9491" s="3" t="s">
        <v>5149</v>
      </c>
      <c r="S9491" s="3">
        <v>197.04999999999998</v>
      </c>
      <c r="T9491" s="3">
        <v>7</v>
      </c>
      <c r="U9491" s="3">
        <v>0</v>
      </c>
      <c r="V9491" s="3">
        <v>59.114999999999981</v>
      </c>
    </row>
    <row r="9492" spans="1:22" ht="14.25" customHeight="1" x14ac:dyDescent="0.25">
      <c r="A9492" s="3">
        <v>9491</v>
      </c>
      <c r="B9492" s="3" t="s">
        <v>10659</v>
      </c>
      <c r="C9492" s="4">
        <f>YEAR(Table_1[[#This Row],[Order Date]])</f>
        <v>2014</v>
      </c>
      <c r="D9492" s="9">
        <v>41643</v>
      </c>
      <c r="E9492" s="3">
        <v>41647</v>
      </c>
      <c r="F9492" s="3" t="s">
        <v>50</v>
      </c>
      <c r="G9492" s="3" t="s">
        <v>1734</v>
      </c>
      <c r="H9492" s="3" t="s">
        <v>1735</v>
      </c>
      <c r="I9492" s="3" t="s">
        <v>26</v>
      </c>
      <c r="J9492" s="3" t="s">
        <v>27</v>
      </c>
      <c r="K9492" s="3" t="s">
        <v>127</v>
      </c>
      <c r="L9492" s="3" t="s">
        <v>43</v>
      </c>
      <c r="M9492" s="3">
        <v>94110</v>
      </c>
      <c r="N9492" s="3" t="s">
        <v>44</v>
      </c>
      <c r="O9492" s="3" t="s">
        <v>1511</v>
      </c>
      <c r="P9492" s="3" t="s">
        <v>46</v>
      </c>
      <c r="Q9492" s="3" t="s">
        <v>75</v>
      </c>
      <c r="R9492" s="3" t="s">
        <v>1512</v>
      </c>
      <c r="S9492" s="3">
        <v>2022.2720000000002</v>
      </c>
      <c r="T9492" s="3">
        <v>8</v>
      </c>
      <c r="U9492" s="3">
        <v>0.2</v>
      </c>
      <c r="V9492" s="3">
        <v>682.5168000000001</v>
      </c>
    </row>
    <row r="9493" spans="1:22" ht="14.25" customHeight="1" x14ac:dyDescent="0.25">
      <c r="A9493" s="3">
        <v>9492</v>
      </c>
      <c r="B9493" s="3" t="s">
        <v>10659</v>
      </c>
      <c r="C9493" s="4">
        <f>YEAR(Table_1[[#This Row],[Order Date]])</f>
        <v>2014</v>
      </c>
      <c r="D9493" s="9">
        <v>41643</v>
      </c>
      <c r="E9493" s="3">
        <v>41647</v>
      </c>
      <c r="F9493" s="3" t="s">
        <v>50</v>
      </c>
      <c r="G9493" s="3" t="s">
        <v>1734</v>
      </c>
      <c r="H9493" s="3" t="s">
        <v>1735</v>
      </c>
      <c r="I9493" s="3" t="s">
        <v>26</v>
      </c>
      <c r="J9493" s="3" t="s">
        <v>27</v>
      </c>
      <c r="K9493" s="3" t="s">
        <v>127</v>
      </c>
      <c r="L9493" s="3" t="s">
        <v>43</v>
      </c>
      <c r="M9493" s="3">
        <v>94110</v>
      </c>
      <c r="N9493" s="3" t="s">
        <v>44</v>
      </c>
      <c r="O9493" s="3" t="s">
        <v>5206</v>
      </c>
      <c r="P9493" s="3" t="s">
        <v>46</v>
      </c>
      <c r="Q9493" s="3" t="s">
        <v>68</v>
      </c>
      <c r="R9493" s="3" t="s">
        <v>5207</v>
      </c>
      <c r="S9493" s="3">
        <v>9.120000000000001</v>
      </c>
      <c r="T9493" s="3">
        <v>3</v>
      </c>
      <c r="U9493" s="3">
        <v>0</v>
      </c>
      <c r="V9493" s="3">
        <v>3.1007999999999996</v>
      </c>
    </row>
    <row r="9494" spans="1:22" ht="14.25" customHeight="1" x14ac:dyDescent="0.25">
      <c r="A9494" s="3">
        <v>9493</v>
      </c>
      <c r="B9494" s="3" t="s">
        <v>10660</v>
      </c>
      <c r="C9494" s="4">
        <f>YEAR(Table_1[[#This Row],[Order Date]])</f>
        <v>2014</v>
      </c>
      <c r="D9494" s="9">
        <v>41951</v>
      </c>
      <c r="E9494" s="3">
        <v>41951</v>
      </c>
      <c r="F9494" s="3" t="s">
        <v>1290</v>
      </c>
      <c r="G9494" s="3" t="s">
        <v>6319</v>
      </c>
      <c r="H9494" s="3" t="s">
        <v>6320</v>
      </c>
      <c r="I9494" s="3" t="s">
        <v>26</v>
      </c>
      <c r="J9494" s="3" t="s">
        <v>27</v>
      </c>
      <c r="K9494" s="3" t="s">
        <v>4847</v>
      </c>
      <c r="L9494" s="3" t="s">
        <v>649</v>
      </c>
      <c r="M9494" s="3">
        <v>73120</v>
      </c>
      <c r="N9494" s="3" t="s">
        <v>105</v>
      </c>
      <c r="O9494" s="3" t="s">
        <v>108</v>
      </c>
      <c r="P9494" s="3" t="s">
        <v>46</v>
      </c>
      <c r="Q9494" s="3" t="s">
        <v>75</v>
      </c>
      <c r="R9494" s="3" t="s">
        <v>109</v>
      </c>
      <c r="S9494" s="3">
        <v>38.160000000000004</v>
      </c>
      <c r="T9494" s="3">
        <v>9</v>
      </c>
      <c r="U9494" s="3">
        <v>0</v>
      </c>
      <c r="V9494" s="3">
        <v>19.080000000000002</v>
      </c>
    </row>
    <row r="9495" spans="1:22" ht="14.25" customHeight="1" x14ac:dyDescent="0.25">
      <c r="A9495" s="3">
        <v>9494</v>
      </c>
      <c r="B9495" s="3" t="s">
        <v>10661</v>
      </c>
      <c r="C9495" s="4">
        <f>YEAR(Table_1[[#This Row],[Order Date]])</f>
        <v>2013</v>
      </c>
      <c r="D9495" s="9">
        <v>41277</v>
      </c>
      <c r="E9495" s="3">
        <v>41282</v>
      </c>
      <c r="F9495" s="3" t="s">
        <v>50</v>
      </c>
      <c r="G9495" s="3" t="s">
        <v>5724</v>
      </c>
      <c r="H9495" s="3" t="s">
        <v>5725</v>
      </c>
      <c r="I9495" s="3" t="s">
        <v>41</v>
      </c>
      <c r="J9495" s="3" t="s">
        <v>27</v>
      </c>
      <c r="K9495" s="3" t="s">
        <v>7192</v>
      </c>
      <c r="L9495" s="3" t="s">
        <v>649</v>
      </c>
      <c r="M9495" s="3">
        <v>74012</v>
      </c>
      <c r="N9495" s="3" t="s">
        <v>105</v>
      </c>
      <c r="O9495" s="3" t="s">
        <v>1353</v>
      </c>
      <c r="P9495" s="3" t="s">
        <v>32</v>
      </c>
      <c r="Q9495" s="3" t="s">
        <v>56</v>
      </c>
      <c r="R9495" s="3" t="s">
        <v>1354</v>
      </c>
      <c r="S9495" s="3">
        <v>1592.8500000000001</v>
      </c>
      <c r="T9495" s="3">
        <v>7</v>
      </c>
      <c r="U9495" s="3">
        <v>0</v>
      </c>
      <c r="V9495" s="3">
        <v>350.42700000000002</v>
      </c>
    </row>
    <row r="9496" spans="1:22" ht="14.25" customHeight="1" x14ac:dyDescent="0.25">
      <c r="A9496" s="3">
        <v>9495</v>
      </c>
      <c r="B9496" s="3" t="s">
        <v>10661</v>
      </c>
      <c r="C9496" s="4">
        <f>YEAR(Table_1[[#This Row],[Order Date]])</f>
        <v>2013</v>
      </c>
      <c r="D9496" s="9">
        <v>41277</v>
      </c>
      <c r="E9496" s="3">
        <v>41282</v>
      </c>
      <c r="F9496" s="3" t="s">
        <v>50</v>
      </c>
      <c r="G9496" s="3" t="s">
        <v>5724</v>
      </c>
      <c r="H9496" s="3" t="s">
        <v>5725</v>
      </c>
      <c r="I9496" s="3" t="s">
        <v>41</v>
      </c>
      <c r="J9496" s="3" t="s">
        <v>27</v>
      </c>
      <c r="K9496" s="3" t="s">
        <v>7192</v>
      </c>
      <c r="L9496" s="3" t="s">
        <v>649</v>
      </c>
      <c r="M9496" s="3">
        <v>74012</v>
      </c>
      <c r="N9496" s="3" t="s">
        <v>105</v>
      </c>
      <c r="O9496" s="3" t="s">
        <v>3877</v>
      </c>
      <c r="P9496" s="3" t="s">
        <v>46</v>
      </c>
      <c r="Q9496" s="3" t="s">
        <v>75</v>
      </c>
      <c r="R9496" s="3" t="s">
        <v>1214</v>
      </c>
      <c r="S9496" s="3">
        <v>11.88</v>
      </c>
      <c r="T9496" s="3">
        <v>2</v>
      </c>
      <c r="U9496" s="3">
        <v>0</v>
      </c>
      <c r="V9496" s="3">
        <v>5.3460000000000001</v>
      </c>
    </row>
    <row r="9497" spans="1:22" ht="14.25" customHeight="1" x14ac:dyDescent="0.25">
      <c r="A9497" s="3">
        <v>9496</v>
      </c>
      <c r="B9497" s="3" t="s">
        <v>10662</v>
      </c>
      <c r="C9497" s="4">
        <f>YEAR(Table_1[[#This Row],[Order Date]])</f>
        <v>2013</v>
      </c>
      <c r="D9497" s="9">
        <v>41407</v>
      </c>
      <c r="E9497" s="3">
        <v>41411</v>
      </c>
      <c r="F9497" s="3" t="s">
        <v>50</v>
      </c>
      <c r="G9497" s="3" t="s">
        <v>6893</v>
      </c>
      <c r="H9497" s="3" t="s">
        <v>6894</v>
      </c>
      <c r="I9497" s="3" t="s">
        <v>26</v>
      </c>
      <c r="J9497" s="3" t="s">
        <v>27</v>
      </c>
      <c r="K9497" s="3" t="s">
        <v>2116</v>
      </c>
      <c r="L9497" s="3" t="s">
        <v>43</v>
      </c>
      <c r="M9497" s="3">
        <v>92691</v>
      </c>
      <c r="N9497" s="3" t="s">
        <v>44</v>
      </c>
      <c r="O9497" s="3" t="s">
        <v>9603</v>
      </c>
      <c r="P9497" s="3" t="s">
        <v>71</v>
      </c>
      <c r="Q9497" s="3" t="s">
        <v>161</v>
      </c>
      <c r="R9497" s="3" t="s">
        <v>9604</v>
      </c>
      <c r="S9497" s="3">
        <v>120</v>
      </c>
      <c r="T9497" s="3">
        <v>6</v>
      </c>
      <c r="U9497" s="3">
        <v>0</v>
      </c>
      <c r="V9497" s="3">
        <v>46.800000000000004</v>
      </c>
    </row>
    <row r="9498" spans="1:22" ht="14.25" customHeight="1" x14ac:dyDescent="0.25">
      <c r="A9498" s="3">
        <v>9497</v>
      </c>
      <c r="B9498" s="3" t="s">
        <v>10662</v>
      </c>
      <c r="C9498" s="4">
        <f>YEAR(Table_1[[#This Row],[Order Date]])</f>
        <v>2013</v>
      </c>
      <c r="D9498" s="9">
        <v>41407</v>
      </c>
      <c r="E9498" s="3">
        <v>41411</v>
      </c>
      <c r="F9498" s="3" t="s">
        <v>50</v>
      </c>
      <c r="G9498" s="3" t="s">
        <v>6893</v>
      </c>
      <c r="H9498" s="3" t="s">
        <v>6894</v>
      </c>
      <c r="I9498" s="3" t="s">
        <v>26</v>
      </c>
      <c r="J9498" s="3" t="s">
        <v>27</v>
      </c>
      <c r="K9498" s="3" t="s">
        <v>2116</v>
      </c>
      <c r="L9498" s="3" t="s">
        <v>43</v>
      </c>
      <c r="M9498" s="3">
        <v>92691</v>
      </c>
      <c r="N9498" s="3" t="s">
        <v>44</v>
      </c>
      <c r="O9498" s="3" t="s">
        <v>5286</v>
      </c>
      <c r="P9498" s="3" t="s">
        <v>46</v>
      </c>
      <c r="Q9498" s="3" t="s">
        <v>78</v>
      </c>
      <c r="R9498" s="3" t="s">
        <v>186</v>
      </c>
      <c r="S9498" s="3">
        <v>8.67</v>
      </c>
      <c r="T9498" s="3">
        <v>1</v>
      </c>
      <c r="U9498" s="3">
        <v>0</v>
      </c>
      <c r="V9498" s="3">
        <v>2.3409000000000004</v>
      </c>
    </row>
    <row r="9499" spans="1:22" ht="14.25" customHeight="1" x14ac:dyDescent="0.25">
      <c r="A9499" s="3">
        <v>9498</v>
      </c>
      <c r="B9499" s="3" t="s">
        <v>10663</v>
      </c>
      <c r="C9499" s="4">
        <f>YEAR(Table_1[[#This Row],[Order Date]])</f>
        <v>2014</v>
      </c>
      <c r="D9499" s="9">
        <v>41949</v>
      </c>
      <c r="E9499" s="3">
        <v>41951</v>
      </c>
      <c r="F9499" s="3" t="s">
        <v>188</v>
      </c>
      <c r="G9499" s="3" t="s">
        <v>1249</v>
      </c>
      <c r="H9499" s="3" t="s">
        <v>1250</v>
      </c>
      <c r="I9499" s="3" t="s">
        <v>102</v>
      </c>
      <c r="J9499" s="3" t="s">
        <v>27</v>
      </c>
      <c r="K9499" s="3" t="s">
        <v>7075</v>
      </c>
      <c r="L9499" s="3" t="s">
        <v>254</v>
      </c>
      <c r="M9499" s="3">
        <v>46142</v>
      </c>
      <c r="N9499" s="3" t="s">
        <v>105</v>
      </c>
      <c r="O9499" s="3" t="s">
        <v>1028</v>
      </c>
      <c r="P9499" s="3" t="s">
        <v>46</v>
      </c>
      <c r="Q9499" s="3" t="s">
        <v>90</v>
      </c>
      <c r="R9499" s="3" t="s">
        <v>1029</v>
      </c>
      <c r="S9499" s="3">
        <v>4.41</v>
      </c>
      <c r="T9499" s="3">
        <v>1</v>
      </c>
      <c r="U9499" s="3">
        <v>0</v>
      </c>
      <c r="V9499" s="3">
        <v>2.0286</v>
      </c>
    </row>
    <row r="9500" spans="1:22" ht="14.25" customHeight="1" x14ac:dyDescent="0.25">
      <c r="A9500" s="3">
        <v>9499</v>
      </c>
      <c r="B9500" s="3" t="s">
        <v>10663</v>
      </c>
      <c r="C9500" s="4">
        <f>YEAR(Table_1[[#This Row],[Order Date]])</f>
        <v>2014</v>
      </c>
      <c r="D9500" s="9">
        <v>41949</v>
      </c>
      <c r="E9500" s="3">
        <v>41951</v>
      </c>
      <c r="F9500" s="3" t="s">
        <v>188</v>
      </c>
      <c r="G9500" s="3" t="s">
        <v>1249</v>
      </c>
      <c r="H9500" s="3" t="s">
        <v>1250</v>
      </c>
      <c r="I9500" s="3" t="s">
        <v>102</v>
      </c>
      <c r="J9500" s="3" t="s">
        <v>27</v>
      </c>
      <c r="K9500" s="3" t="s">
        <v>7075</v>
      </c>
      <c r="L9500" s="3" t="s">
        <v>254</v>
      </c>
      <c r="M9500" s="3">
        <v>46142</v>
      </c>
      <c r="N9500" s="3" t="s">
        <v>105</v>
      </c>
      <c r="O9500" s="3" t="s">
        <v>7445</v>
      </c>
      <c r="P9500" s="3" t="s">
        <v>46</v>
      </c>
      <c r="Q9500" s="3" t="s">
        <v>90</v>
      </c>
      <c r="R9500" s="3" t="s">
        <v>186</v>
      </c>
      <c r="S9500" s="3">
        <v>167.94</v>
      </c>
      <c r="T9500" s="3">
        <v>3</v>
      </c>
      <c r="U9500" s="3">
        <v>0</v>
      </c>
      <c r="V9500" s="3">
        <v>82.290599999999998</v>
      </c>
    </row>
    <row r="9501" spans="1:22" ht="14.25" customHeight="1" x14ac:dyDescent="0.25">
      <c r="A9501" s="3">
        <v>9500</v>
      </c>
      <c r="B9501" s="3" t="s">
        <v>10663</v>
      </c>
      <c r="C9501" s="4">
        <f>YEAR(Table_1[[#This Row],[Order Date]])</f>
        <v>2014</v>
      </c>
      <c r="D9501" s="9">
        <v>41949</v>
      </c>
      <c r="E9501" s="3">
        <v>41951</v>
      </c>
      <c r="F9501" s="3" t="s">
        <v>188</v>
      </c>
      <c r="G9501" s="3" t="s">
        <v>1249</v>
      </c>
      <c r="H9501" s="3" t="s">
        <v>1250</v>
      </c>
      <c r="I9501" s="3" t="s">
        <v>102</v>
      </c>
      <c r="J9501" s="3" t="s">
        <v>27</v>
      </c>
      <c r="K9501" s="3" t="s">
        <v>7075</v>
      </c>
      <c r="L9501" s="3" t="s">
        <v>254</v>
      </c>
      <c r="M9501" s="3">
        <v>46142</v>
      </c>
      <c r="N9501" s="3" t="s">
        <v>105</v>
      </c>
      <c r="O9501" s="3" t="s">
        <v>3865</v>
      </c>
      <c r="P9501" s="3" t="s">
        <v>46</v>
      </c>
      <c r="Q9501" s="3" t="s">
        <v>90</v>
      </c>
      <c r="R9501" s="3" t="s">
        <v>3866</v>
      </c>
      <c r="S9501" s="3">
        <v>67.8</v>
      </c>
      <c r="T9501" s="3">
        <v>10</v>
      </c>
      <c r="U9501" s="3">
        <v>0</v>
      </c>
      <c r="V9501" s="3">
        <v>31.187999999999999</v>
      </c>
    </row>
    <row r="9502" spans="1:22" ht="14.25" customHeight="1" x14ac:dyDescent="0.25">
      <c r="A9502" s="3">
        <v>9501</v>
      </c>
      <c r="B9502" s="3" t="s">
        <v>10664</v>
      </c>
      <c r="C9502" s="4">
        <f>YEAR(Table_1[[#This Row],[Order Date]])</f>
        <v>2013</v>
      </c>
      <c r="D9502" s="9">
        <v>41421</v>
      </c>
      <c r="E9502" s="3">
        <v>41425</v>
      </c>
      <c r="F9502" s="3" t="s">
        <v>50</v>
      </c>
      <c r="G9502" s="3" t="s">
        <v>5677</v>
      </c>
      <c r="H9502" s="3" t="s">
        <v>5678</v>
      </c>
      <c r="I9502" s="3" t="s">
        <v>26</v>
      </c>
      <c r="J9502" s="3" t="s">
        <v>27</v>
      </c>
      <c r="K9502" s="3" t="s">
        <v>2548</v>
      </c>
      <c r="L9502" s="3" t="s">
        <v>114</v>
      </c>
      <c r="M9502" s="3">
        <v>53209</v>
      </c>
      <c r="N9502" s="3" t="s">
        <v>105</v>
      </c>
      <c r="O9502" s="3" t="s">
        <v>4412</v>
      </c>
      <c r="P9502" s="3" t="s">
        <v>32</v>
      </c>
      <c r="Q9502" s="3" t="s">
        <v>65</v>
      </c>
      <c r="R9502" s="3" t="s">
        <v>4413</v>
      </c>
      <c r="S9502" s="3">
        <v>26.94</v>
      </c>
      <c r="T9502" s="3">
        <v>3</v>
      </c>
      <c r="U9502" s="3">
        <v>0</v>
      </c>
      <c r="V9502" s="3">
        <v>11.314800000000002</v>
      </c>
    </row>
    <row r="9503" spans="1:22" ht="14.25" customHeight="1" x14ac:dyDescent="0.25">
      <c r="A9503" s="3">
        <v>9502</v>
      </c>
      <c r="B9503" s="3" t="s">
        <v>10665</v>
      </c>
      <c r="C9503" s="4">
        <f>YEAR(Table_1[[#This Row],[Order Date]])</f>
        <v>2012</v>
      </c>
      <c r="D9503" s="9">
        <v>41233</v>
      </c>
      <c r="E9503" s="3">
        <v>41237</v>
      </c>
      <c r="F9503" s="3" t="s">
        <v>50</v>
      </c>
      <c r="G9503" s="3" t="s">
        <v>5351</v>
      </c>
      <c r="H9503" s="3" t="s">
        <v>5352</v>
      </c>
      <c r="I9503" s="3" t="s">
        <v>26</v>
      </c>
      <c r="J9503" s="3" t="s">
        <v>27</v>
      </c>
      <c r="K9503" s="3" t="s">
        <v>127</v>
      </c>
      <c r="L9503" s="3" t="s">
        <v>43</v>
      </c>
      <c r="M9503" s="3">
        <v>94109</v>
      </c>
      <c r="N9503" s="3" t="s">
        <v>44</v>
      </c>
      <c r="O9503" s="3" t="s">
        <v>6056</v>
      </c>
      <c r="P9503" s="3" t="s">
        <v>32</v>
      </c>
      <c r="Q9503" s="3" t="s">
        <v>65</v>
      </c>
      <c r="R9503" s="3" t="s">
        <v>6057</v>
      </c>
      <c r="S9503" s="3">
        <v>32.04</v>
      </c>
      <c r="T9503" s="3">
        <v>3</v>
      </c>
      <c r="U9503" s="3">
        <v>0</v>
      </c>
      <c r="V9503" s="3">
        <v>8.01</v>
      </c>
    </row>
    <row r="9504" spans="1:22" ht="14.25" customHeight="1" x14ac:dyDescent="0.25">
      <c r="A9504" s="3">
        <v>9503</v>
      </c>
      <c r="B9504" s="3" t="s">
        <v>10666</v>
      </c>
      <c r="C9504" s="4">
        <f>YEAR(Table_1[[#This Row],[Order Date]])</f>
        <v>2013</v>
      </c>
      <c r="D9504" s="9">
        <v>41387</v>
      </c>
      <c r="E9504" s="3">
        <v>41394</v>
      </c>
      <c r="F9504" s="3" t="s">
        <v>50</v>
      </c>
      <c r="G9504" s="3" t="s">
        <v>3881</v>
      </c>
      <c r="H9504" s="3" t="s">
        <v>3882</v>
      </c>
      <c r="I9504" s="3" t="s">
        <v>26</v>
      </c>
      <c r="J9504" s="3" t="s">
        <v>27</v>
      </c>
      <c r="K9504" s="3" t="s">
        <v>7569</v>
      </c>
      <c r="L9504" s="3" t="s">
        <v>267</v>
      </c>
      <c r="M9504" s="3">
        <v>13440</v>
      </c>
      <c r="N9504" s="3" t="s">
        <v>148</v>
      </c>
      <c r="O9504" s="3" t="s">
        <v>8249</v>
      </c>
      <c r="P9504" s="3" t="s">
        <v>46</v>
      </c>
      <c r="Q9504" s="3" t="s">
        <v>68</v>
      </c>
      <c r="R9504" s="3" t="s">
        <v>8250</v>
      </c>
      <c r="S9504" s="3">
        <v>32.129999999999995</v>
      </c>
      <c r="T9504" s="3">
        <v>9</v>
      </c>
      <c r="U9504" s="3">
        <v>0</v>
      </c>
      <c r="V9504" s="3">
        <v>8.3537999999999997</v>
      </c>
    </row>
    <row r="9505" spans="1:22" ht="14.25" customHeight="1" x14ac:dyDescent="0.25">
      <c r="A9505" s="3">
        <v>9504</v>
      </c>
      <c r="B9505" s="3" t="s">
        <v>10666</v>
      </c>
      <c r="C9505" s="4">
        <f>YEAR(Table_1[[#This Row],[Order Date]])</f>
        <v>2013</v>
      </c>
      <c r="D9505" s="9">
        <v>41387</v>
      </c>
      <c r="E9505" s="3">
        <v>41394</v>
      </c>
      <c r="F9505" s="3" t="s">
        <v>50</v>
      </c>
      <c r="G9505" s="3" t="s">
        <v>3881</v>
      </c>
      <c r="H9505" s="3" t="s">
        <v>3882</v>
      </c>
      <c r="I9505" s="3" t="s">
        <v>26</v>
      </c>
      <c r="J9505" s="3" t="s">
        <v>27</v>
      </c>
      <c r="K9505" s="3" t="s">
        <v>7569</v>
      </c>
      <c r="L9505" s="3" t="s">
        <v>267</v>
      </c>
      <c r="M9505" s="3">
        <v>13440</v>
      </c>
      <c r="N9505" s="3" t="s">
        <v>148</v>
      </c>
      <c r="O9505" s="3" t="s">
        <v>2535</v>
      </c>
      <c r="P9505" s="3" t="s">
        <v>46</v>
      </c>
      <c r="Q9505" s="3" t="s">
        <v>68</v>
      </c>
      <c r="R9505" s="3" t="s">
        <v>2536</v>
      </c>
      <c r="S9505" s="3">
        <v>2.88</v>
      </c>
      <c r="T9505" s="3">
        <v>1</v>
      </c>
      <c r="U9505" s="3">
        <v>0</v>
      </c>
      <c r="V9505" s="3">
        <v>0.80640000000000001</v>
      </c>
    </row>
    <row r="9506" spans="1:22" ht="14.25" customHeight="1" x14ac:dyDescent="0.25">
      <c r="A9506" s="3">
        <v>9505</v>
      </c>
      <c r="B9506" s="3" t="s">
        <v>10667</v>
      </c>
      <c r="C9506" s="4">
        <f>YEAR(Table_1[[#This Row],[Order Date]])</f>
        <v>2013</v>
      </c>
      <c r="D9506" s="9">
        <v>41562</v>
      </c>
      <c r="E9506" s="3">
        <v>41566</v>
      </c>
      <c r="F9506" s="3" t="s">
        <v>50</v>
      </c>
      <c r="G9506" s="3" t="s">
        <v>3884</v>
      </c>
      <c r="H9506" s="3" t="s">
        <v>3885</v>
      </c>
      <c r="I9506" s="3" t="s">
        <v>41</v>
      </c>
      <c r="J9506" s="3" t="s">
        <v>27</v>
      </c>
      <c r="K9506" s="3" t="s">
        <v>266</v>
      </c>
      <c r="L9506" s="3" t="s">
        <v>267</v>
      </c>
      <c r="M9506" s="3">
        <v>10009</v>
      </c>
      <c r="N9506" s="3" t="s">
        <v>148</v>
      </c>
      <c r="O9506" s="3" t="s">
        <v>9195</v>
      </c>
      <c r="P9506" s="3" t="s">
        <v>71</v>
      </c>
      <c r="Q9506" s="3" t="s">
        <v>72</v>
      </c>
      <c r="R9506" s="3" t="s">
        <v>9196</v>
      </c>
      <c r="S9506" s="3">
        <v>1091.93</v>
      </c>
      <c r="T9506" s="3">
        <v>7</v>
      </c>
      <c r="U9506" s="3">
        <v>0</v>
      </c>
      <c r="V9506" s="3">
        <v>272.98250000000002</v>
      </c>
    </row>
    <row r="9507" spans="1:22" ht="14.25" customHeight="1" x14ac:dyDescent="0.25">
      <c r="A9507" s="3">
        <v>9506</v>
      </c>
      <c r="B9507" s="3" t="s">
        <v>10667</v>
      </c>
      <c r="C9507" s="4">
        <f>YEAR(Table_1[[#This Row],[Order Date]])</f>
        <v>2013</v>
      </c>
      <c r="D9507" s="9">
        <v>41562</v>
      </c>
      <c r="E9507" s="3">
        <v>41566</v>
      </c>
      <c r="F9507" s="3" t="s">
        <v>50</v>
      </c>
      <c r="G9507" s="3" t="s">
        <v>3884</v>
      </c>
      <c r="H9507" s="3" t="s">
        <v>3885</v>
      </c>
      <c r="I9507" s="3" t="s">
        <v>41</v>
      </c>
      <c r="J9507" s="3" t="s">
        <v>27</v>
      </c>
      <c r="K9507" s="3" t="s">
        <v>266</v>
      </c>
      <c r="L9507" s="3" t="s">
        <v>267</v>
      </c>
      <c r="M9507" s="3">
        <v>10009</v>
      </c>
      <c r="N9507" s="3" t="s">
        <v>148</v>
      </c>
      <c r="O9507" s="3" t="s">
        <v>1251</v>
      </c>
      <c r="P9507" s="3" t="s">
        <v>46</v>
      </c>
      <c r="Q9507" s="3" t="s">
        <v>90</v>
      </c>
      <c r="R9507" s="3" t="s">
        <v>1442</v>
      </c>
      <c r="S9507" s="3">
        <v>111.96</v>
      </c>
      <c r="T9507" s="3">
        <v>2</v>
      </c>
      <c r="U9507" s="3">
        <v>0</v>
      </c>
      <c r="V9507" s="3">
        <v>54.860399999999998</v>
      </c>
    </row>
    <row r="9508" spans="1:22" ht="14.25" customHeight="1" x14ac:dyDescent="0.25">
      <c r="A9508" s="3">
        <v>9507</v>
      </c>
      <c r="B9508" s="3" t="s">
        <v>10668</v>
      </c>
      <c r="C9508" s="4">
        <f>YEAR(Table_1[[#This Row],[Order Date]])</f>
        <v>2011</v>
      </c>
      <c r="D9508" s="9">
        <v>40638</v>
      </c>
      <c r="E9508" s="3">
        <v>40640</v>
      </c>
      <c r="F9508" s="3" t="s">
        <v>23</v>
      </c>
      <c r="G9508" s="3" t="s">
        <v>665</v>
      </c>
      <c r="H9508" s="3" t="s">
        <v>666</v>
      </c>
      <c r="I9508" s="3" t="s">
        <v>26</v>
      </c>
      <c r="J9508" s="3" t="s">
        <v>27</v>
      </c>
      <c r="K9508" s="3" t="s">
        <v>6668</v>
      </c>
      <c r="L9508" s="3" t="s">
        <v>238</v>
      </c>
      <c r="M9508" s="3">
        <v>48127</v>
      </c>
      <c r="N9508" s="3" t="s">
        <v>105</v>
      </c>
      <c r="O9508" s="3" t="s">
        <v>3206</v>
      </c>
      <c r="P9508" s="3" t="s">
        <v>46</v>
      </c>
      <c r="Q9508" s="3" t="s">
        <v>68</v>
      </c>
      <c r="R9508" s="3" t="s">
        <v>3207</v>
      </c>
      <c r="S9508" s="3">
        <v>26.7</v>
      </c>
      <c r="T9508" s="3">
        <v>2</v>
      </c>
      <c r="U9508" s="3">
        <v>0</v>
      </c>
      <c r="V9508" s="3">
        <v>7.4759999999999991</v>
      </c>
    </row>
    <row r="9509" spans="1:22" ht="14.25" customHeight="1" x14ac:dyDescent="0.25">
      <c r="A9509" s="3">
        <v>9508</v>
      </c>
      <c r="B9509" s="3" t="s">
        <v>10668</v>
      </c>
      <c r="C9509" s="4">
        <f>YEAR(Table_1[[#This Row],[Order Date]])</f>
        <v>2011</v>
      </c>
      <c r="D9509" s="9">
        <v>40638</v>
      </c>
      <c r="E9509" s="3">
        <v>40640</v>
      </c>
      <c r="F9509" s="3" t="s">
        <v>23</v>
      </c>
      <c r="G9509" s="3" t="s">
        <v>665</v>
      </c>
      <c r="H9509" s="3" t="s">
        <v>666</v>
      </c>
      <c r="I9509" s="3" t="s">
        <v>26</v>
      </c>
      <c r="J9509" s="3" t="s">
        <v>27</v>
      </c>
      <c r="K9509" s="3" t="s">
        <v>6668</v>
      </c>
      <c r="L9509" s="3" t="s">
        <v>238</v>
      </c>
      <c r="M9509" s="3">
        <v>48127</v>
      </c>
      <c r="N9509" s="3" t="s">
        <v>105</v>
      </c>
      <c r="O9509" s="3" t="s">
        <v>4944</v>
      </c>
      <c r="P9509" s="3" t="s">
        <v>46</v>
      </c>
      <c r="Q9509" s="3" t="s">
        <v>75</v>
      </c>
      <c r="R9509" s="3" t="s">
        <v>4945</v>
      </c>
      <c r="S9509" s="3">
        <v>40.199999999999996</v>
      </c>
      <c r="T9509" s="3">
        <v>5</v>
      </c>
      <c r="U9509" s="3">
        <v>0</v>
      </c>
      <c r="V9509" s="3">
        <v>18.089999999999996</v>
      </c>
    </row>
    <row r="9510" spans="1:22" ht="14.25" customHeight="1" x14ac:dyDescent="0.25">
      <c r="A9510" s="3">
        <v>9509</v>
      </c>
      <c r="B9510" s="3" t="s">
        <v>10668</v>
      </c>
      <c r="C9510" s="4">
        <f>YEAR(Table_1[[#This Row],[Order Date]])</f>
        <v>2011</v>
      </c>
      <c r="D9510" s="9">
        <v>40638</v>
      </c>
      <c r="E9510" s="3">
        <v>40640</v>
      </c>
      <c r="F9510" s="3" t="s">
        <v>23</v>
      </c>
      <c r="G9510" s="3" t="s">
        <v>665</v>
      </c>
      <c r="H9510" s="3" t="s">
        <v>666</v>
      </c>
      <c r="I9510" s="3" t="s">
        <v>26</v>
      </c>
      <c r="J9510" s="3" t="s">
        <v>27</v>
      </c>
      <c r="K9510" s="3" t="s">
        <v>6668</v>
      </c>
      <c r="L9510" s="3" t="s">
        <v>238</v>
      </c>
      <c r="M9510" s="3">
        <v>48127</v>
      </c>
      <c r="N9510" s="3" t="s">
        <v>105</v>
      </c>
      <c r="O9510" s="3" t="s">
        <v>780</v>
      </c>
      <c r="P9510" s="3" t="s">
        <v>46</v>
      </c>
      <c r="Q9510" s="3" t="s">
        <v>68</v>
      </c>
      <c r="R9510" s="3" t="s">
        <v>781</v>
      </c>
      <c r="S9510" s="3">
        <v>13.89</v>
      </c>
      <c r="T9510" s="3">
        <v>3</v>
      </c>
      <c r="U9510" s="3">
        <v>0</v>
      </c>
      <c r="V9510" s="3">
        <v>4.5836999999999994</v>
      </c>
    </row>
    <row r="9511" spans="1:22" ht="14.25" customHeight="1" x14ac:dyDescent="0.25">
      <c r="A9511" s="3">
        <v>9510</v>
      </c>
      <c r="B9511" s="3" t="s">
        <v>10668</v>
      </c>
      <c r="C9511" s="4">
        <f>YEAR(Table_1[[#This Row],[Order Date]])</f>
        <v>2011</v>
      </c>
      <c r="D9511" s="9">
        <v>40638</v>
      </c>
      <c r="E9511" s="3">
        <v>40640</v>
      </c>
      <c r="F9511" s="3" t="s">
        <v>23</v>
      </c>
      <c r="G9511" s="3" t="s">
        <v>665</v>
      </c>
      <c r="H9511" s="3" t="s">
        <v>666</v>
      </c>
      <c r="I9511" s="3" t="s">
        <v>26</v>
      </c>
      <c r="J9511" s="3" t="s">
        <v>27</v>
      </c>
      <c r="K9511" s="3" t="s">
        <v>6668</v>
      </c>
      <c r="L9511" s="3" t="s">
        <v>238</v>
      </c>
      <c r="M9511" s="3">
        <v>48127</v>
      </c>
      <c r="N9511" s="3" t="s">
        <v>105</v>
      </c>
      <c r="O9511" s="3" t="s">
        <v>684</v>
      </c>
      <c r="P9511" s="3" t="s">
        <v>46</v>
      </c>
      <c r="Q9511" s="3" t="s">
        <v>59</v>
      </c>
      <c r="R9511" s="3" t="s">
        <v>685</v>
      </c>
      <c r="S9511" s="3">
        <v>689.81999999999994</v>
      </c>
      <c r="T9511" s="3">
        <v>6</v>
      </c>
      <c r="U9511" s="3">
        <v>0</v>
      </c>
      <c r="V9511" s="3">
        <v>20.694600000000008</v>
      </c>
    </row>
    <row r="9512" spans="1:22" ht="14.25" customHeight="1" x14ac:dyDescent="0.25">
      <c r="A9512" s="3">
        <v>9511</v>
      </c>
      <c r="B9512" s="3" t="s">
        <v>10669</v>
      </c>
      <c r="C9512" s="4">
        <f>YEAR(Table_1[[#This Row],[Order Date]])</f>
        <v>2013</v>
      </c>
      <c r="D9512" s="9">
        <v>41493</v>
      </c>
      <c r="E9512" s="3">
        <v>41498</v>
      </c>
      <c r="F9512" s="3" t="s">
        <v>50</v>
      </c>
      <c r="G9512" s="3" t="s">
        <v>1851</v>
      </c>
      <c r="H9512" s="3" t="s">
        <v>1852</v>
      </c>
      <c r="I9512" s="3" t="s">
        <v>26</v>
      </c>
      <c r="J9512" s="3" t="s">
        <v>27</v>
      </c>
      <c r="K9512" s="3" t="s">
        <v>266</v>
      </c>
      <c r="L9512" s="3" t="s">
        <v>267</v>
      </c>
      <c r="M9512" s="3">
        <v>10024</v>
      </c>
      <c r="N9512" s="3" t="s">
        <v>148</v>
      </c>
      <c r="O9512" s="3" t="s">
        <v>1264</v>
      </c>
      <c r="P9512" s="3" t="s">
        <v>46</v>
      </c>
      <c r="Q9512" s="3" t="s">
        <v>68</v>
      </c>
      <c r="R9512" s="3" t="s">
        <v>1265</v>
      </c>
      <c r="S9512" s="3">
        <v>38.339999999999996</v>
      </c>
      <c r="T9512" s="3">
        <v>9</v>
      </c>
      <c r="U9512" s="3">
        <v>0</v>
      </c>
      <c r="V9512" s="3">
        <v>15.7194</v>
      </c>
    </row>
    <row r="9513" spans="1:22" ht="14.25" customHeight="1" x14ac:dyDescent="0.25">
      <c r="A9513" s="3">
        <v>9512</v>
      </c>
      <c r="B9513" s="3" t="s">
        <v>10670</v>
      </c>
      <c r="C9513" s="4">
        <f>YEAR(Table_1[[#This Row],[Order Date]])</f>
        <v>2011</v>
      </c>
      <c r="D9513" s="9">
        <v>40891</v>
      </c>
      <c r="E9513" s="3">
        <v>40893</v>
      </c>
      <c r="F9513" s="3" t="s">
        <v>188</v>
      </c>
      <c r="G9513" s="3" t="s">
        <v>6355</v>
      </c>
      <c r="H9513" s="3" t="s">
        <v>6356</v>
      </c>
      <c r="I9513" s="3" t="s">
        <v>41</v>
      </c>
      <c r="J9513" s="3" t="s">
        <v>27</v>
      </c>
      <c r="K9513" s="3" t="s">
        <v>303</v>
      </c>
      <c r="L9513" s="3" t="s">
        <v>211</v>
      </c>
      <c r="M9513" s="3">
        <v>60623</v>
      </c>
      <c r="N9513" s="3" t="s">
        <v>105</v>
      </c>
      <c r="O9513" s="3" t="s">
        <v>4327</v>
      </c>
      <c r="P9513" s="3" t="s">
        <v>46</v>
      </c>
      <c r="Q9513" s="3" t="s">
        <v>75</v>
      </c>
      <c r="R9513" s="3" t="s">
        <v>4328</v>
      </c>
      <c r="S9513" s="3">
        <v>9.2639999999999976</v>
      </c>
      <c r="T9513" s="3">
        <v>3</v>
      </c>
      <c r="U9513" s="3">
        <v>0.8</v>
      </c>
      <c r="V9513" s="3">
        <v>-13.895999999999997</v>
      </c>
    </row>
    <row r="9514" spans="1:22" ht="14.25" customHeight="1" x14ac:dyDescent="0.25">
      <c r="A9514" s="3">
        <v>9513</v>
      </c>
      <c r="B9514" s="3" t="s">
        <v>10671</v>
      </c>
      <c r="C9514" s="4">
        <f>YEAR(Table_1[[#This Row],[Order Date]])</f>
        <v>2014</v>
      </c>
      <c r="D9514" s="9">
        <v>41790</v>
      </c>
      <c r="E9514" s="3">
        <v>41794</v>
      </c>
      <c r="F9514" s="3" t="s">
        <v>23</v>
      </c>
      <c r="G9514" s="3" t="s">
        <v>3450</v>
      </c>
      <c r="H9514" s="3" t="s">
        <v>3451</v>
      </c>
      <c r="I9514" s="3" t="s">
        <v>26</v>
      </c>
      <c r="J9514" s="3" t="s">
        <v>27</v>
      </c>
      <c r="K9514" s="3" t="s">
        <v>815</v>
      </c>
      <c r="L9514" s="3" t="s">
        <v>104</v>
      </c>
      <c r="M9514" s="3">
        <v>75217</v>
      </c>
      <c r="N9514" s="3" t="s">
        <v>105</v>
      </c>
      <c r="O9514" s="3" t="s">
        <v>3091</v>
      </c>
      <c r="P9514" s="3" t="s">
        <v>32</v>
      </c>
      <c r="Q9514" s="3" t="s">
        <v>33</v>
      </c>
      <c r="R9514" s="3" t="s">
        <v>3092</v>
      </c>
      <c r="S9514" s="3">
        <v>204.66639999999998</v>
      </c>
      <c r="T9514" s="3">
        <v>1</v>
      </c>
      <c r="U9514" s="3">
        <v>0.32</v>
      </c>
      <c r="V9514" s="3">
        <v>-6.0196000000000254</v>
      </c>
    </row>
    <row r="9515" spans="1:22" ht="14.25" customHeight="1" x14ac:dyDescent="0.25">
      <c r="A9515" s="3">
        <v>9514</v>
      </c>
      <c r="B9515" s="3" t="s">
        <v>10672</v>
      </c>
      <c r="C9515" s="4">
        <f>YEAR(Table_1[[#This Row],[Order Date]])</f>
        <v>2013</v>
      </c>
      <c r="D9515" s="9">
        <v>41562</v>
      </c>
      <c r="E9515" s="3">
        <v>41567</v>
      </c>
      <c r="F9515" s="3" t="s">
        <v>50</v>
      </c>
      <c r="G9515" s="3" t="s">
        <v>5838</v>
      </c>
      <c r="H9515" s="3" t="s">
        <v>5839</v>
      </c>
      <c r="I9515" s="3" t="s">
        <v>26</v>
      </c>
      <c r="J9515" s="3" t="s">
        <v>27</v>
      </c>
      <c r="K9515" s="3" t="s">
        <v>4115</v>
      </c>
      <c r="L9515" s="3" t="s">
        <v>114</v>
      </c>
      <c r="M9515" s="3">
        <v>54915</v>
      </c>
      <c r="N9515" s="3" t="s">
        <v>105</v>
      </c>
      <c r="O9515" s="3" t="s">
        <v>2993</v>
      </c>
      <c r="P9515" s="3" t="s">
        <v>71</v>
      </c>
      <c r="Q9515" s="3" t="s">
        <v>161</v>
      </c>
      <c r="R9515" s="3" t="s">
        <v>2994</v>
      </c>
      <c r="S9515" s="3">
        <v>1649.75</v>
      </c>
      <c r="T9515" s="3">
        <v>5</v>
      </c>
      <c r="U9515" s="3">
        <v>0</v>
      </c>
      <c r="V9515" s="3">
        <v>544.41749999999979</v>
      </c>
    </row>
    <row r="9516" spans="1:22" ht="14.25" customHeight="1" x14ac:dyDescent="0.25">
      <c r="A9516" s="3">
        <v>9515</v>
      </c>
      <c r="B9516" s="3" t="s">
        <v>10673</v>
      </c>
      <c r="C9516" s="4">
        <f>YEAR(Table_1[[#This Row],[Order Date]])</f>
        <v>2011</v>
      </c>
      <c r="D9516" s="9">
        <v>40616</v>
      </c>
      <c r="E9516" s="3">
        <v>40620</v>
      </c>
      <c r="F9516" s="3" t="s">
        <v>50</v>
      </c>
      <c r="G9516" s="3" t="s">
        <v>7338</v>
      </c>
      <c r="H9516" s="3" t="s">
        <v>7339</v>
      </c>
      <c r="I9516" s="3" t="s">
        <v>102</v>
      </c>
      <c r="J9516" s="3" t="s">
        <v>27</v>
      </c>
      <c r="K9516" s="3" t="s">
        <v>1521</v>
      </c>
      <c r="L9516" s="3" t="s">
        <v>54</v>
      </c>
      <c r="M9516" s="3">
        <v>32216</v>
      </c>
      <c r="N9516" s="3" t="s">
        <v>30</v>
      </c>
      <c r="O9516" s="3" t="s">
        <v>2498</v>
      </c>
      <c r="P9516" s="3" t="s">
        <v>46</v>
      </c>
      <c r="Q9516" s="3" t="s">
        <v>90</v>
      </c>
      <c r="R9516" s="3" t="s">
        <v>2499</v>
      </c>
      <c r="S9516" s="3">
        <v>91.055999999999997</v>
      </c>
      <c r="T9516" s="3">
        <v>6</v>
      </c>
      <c r="U9516" s="3">
        <v>0.2</v>
      </c>
      <c r="V9516" s="3">
        <v>31.869599999999995</v>
      </c>
    </row>
    <row r="9517" spans="1:22" ht="14.25" customHeight="1" x14ac:dyDescent="0.25">
      <c r="A9517" s="3">
        <v>9516</v>
      </c>
      <c r="B9517" s="3" t="s">
        <v>10674</v>
      </c>
      <c r="C9517" s="4">
        <f>YEAR(Table_1[[#This Row],[Order Date]])</f>
        <v>2011</v>
      </c>
      <c r="D9517" s="9">
        <v>40592</v>
      </c>
      <c r="E9517" s="3">
        <v>40599</v>
      </c>
      <c r="F9517" s="3" t="s">
        <v>50</v>
      </c>
      <c r="G9517" s="3" t="s">
        <v>951</v>
      </c>
      <c r="H9517" s="3" t="s">
        <v>952</v>
      </c>
      <c r="I9517" s="3" t="s">
        <v>26</v>
      </c>
      <c r="J9517" s="3" t="s">
        <v>27</v>
      </c>
      <c r="K9517" s="3" t="s">
        <v>303</v>
      </c>
      <c r="L9517" s="3" t="s">
        <v>211</v>
      </c>
      <c r="M9517" s="3">
        <v>60653</v>
      </c>
      <c r="N9517" s="3" t="s">
        <v>105</v>
      </c>
      <c r="O9517" s="3" t="s">
        <v>4640</v>
      </c>
      <c r="P9517" s="3" t="s">
        <v>46</v>
      </c>
      <c r="Q9517" s="3" t="s">
        <v>68</v>
      </c>
      <c r="R9517" s="3" t="s">
        <v>186</v>
      </c>
      <c r="S9517" s="3">
        <v>54.207999999999998</v>
      </c>
      <c r="T9517" s="3">
        <v>14</v>
      </c>
      <c r="U9517" s="3">
        <v>0.2</v>
      </c>
      <c r="V9517" s="3">
        <v>8.808799999999998</v>
      </c>
    </row>
    <row r="9518" spans="1:22" ht="14.25" customHeight="1" x14ac:dyDescent="0.25">
      <c r="A9518" s="3">
        <v>9517</v>
      </c>
      <c r="B9518" s="3" t="s">
        <v>10675</v>
      </c>
      <c r="C9518" s="4">
        <f>YEAR(Table_1[[#This Row],[Order Date]])</f>
        <v>2012</v>
      </c>
      <c r="D9518" s="9">
        <v>41145</v>
      </c>
      <c r="E9518" s="3">
        <v>41147</v>
      </c>
      <c r="F9518" s="3" t="s">
        <v>23</v>
      </c>
      <c r="G9518" s="3" t="s">
        <v>3166</v>
      </c>
      <c r="H9518" s="3" t="s">
        <v>3167</v>
      </c>
      <c r="I9518" s="3" t="s">
        <v>26</v>
      </c>
      <c r="J9518" s="3" t="s">
        <v>27</v>
      </c>
      <c r="K9518" s="3" t="s">
        <v>4618</v>
      </c>
      <c r="L9518" s="3" t="s">
        <v>498</v>
      </c>
      <c r="M9518" s="3">
        <v>43402</v>
      </c>
      <c r="N9518" s="3" t="s">
        <v>148</v>
      </c>
      <c r="O9518" s="3" t="s">
        <v>5035</v>
      </c>
      <c r="P9518" s="3" t="s">
        <v>71</v>
      </c>
      <c r="Q9518" s="3" t="s">
        <v>72</v>
      </c>
      <c r="R9518" s="3" t="s">
        <v>5036</v>
      </c>
      <c r="S9518" s="3">
        <v>26.981999999999999</v>
      </c>
      <c r="T9518" s="3">
        <v>3</v>
      </c>
      <c r="U9518" s="3">
        <v>0.4</v>
      </c>
      <c r="V9518" s="3">
        <v>4.0472999999999999</v>
      </c>
    </row>
    <row r="9519" spans="1:22" ht="14.25" customHeight="1" x14ac:dyDescent="0.25">
      <c r="A9519" s="3">
        <v>9518</v>
      </c>
      <c r="B9519" s="3" t="s">
        <v>10675</v>
      </c>
      <c r="C9519" s="4">
        <f>YEAR(Table_1[[#This Row],[Order Date]])</f>
        <v>2012</v>
      </c>
      <c r="D9519" s="9">
        <v>41145</v>
      </c>
      <c r="E9519" s="3">
        <v>41147</v>
      </c>
      <c r="F9519" s="3" t="s">
        <v>23</v>
      </c>
      <c r="G9519" s="3" t="s">
        <v>3166</v>
      </c>
      <c r="H9519" s="3" t="s">
        <v>3167</v>
      </c>
      <c r="I9519" s="3" t="s">
        <v>26</v>
      </c>
      <c r="J9519" s="3" t="s">
        <v>27</v>
      </c>
      <c r="K9519" s="3" t="s">
        <v>4618</v>
      </c>
      <c r="L9519" s="3" t="s">
        <v>498</v>
      </c>
      <c r="M9519" s="3">
        <v>43402</v>
      </c>
      <c r="N9519" s="3" t="s">
        <v>148</v>
      </c>
      <c r="O9519" s="3" t="s">
        <v>4757</v>
      </c>
      <c r="P9519" s="3" t="s">
        <v>46</v>
      </c>
      <c r="Q9519" s="3" t="s">
        <v>47</v>
      </c>
      <c r="R9519" s="3" t="s">
        <v>4758</v>
      </c>
      <c r="S9519" s="3">
        <v>6.911999999999999</v>
      </c>
      <c r="T9519" s="3">
        <v>3</v>
      </c>
      <c r="U9519" s="3">
        <v>0.2</v>
      </c>
      <c r="V9519" s="3">
        <v>2.5056000000000003</v>
      </c>
    </row>
    <row r="9520" spans="1:22" ht="14.25" customHeight="1" x14ac:dyDescent="0.25">
      <c r="A9520" s="3">
        <v>9519</v>
      </c>
      <c r="B9520" s="3" t="s">
        <v>10675</v>
      </c>
      <c r="C9520" s="4">
        <f>YEAR(Table_1[[#This Row],[Order Date]])</f>
        <v>2012</v>
      </c>
      <c r="D9520" s="9">
        <v>41145</v>
      </c>
      <c r="E9520" s="3">
        <v>41147</v>
      </c>
      <c r="F9520" s="3" t="s">
        <v>23</v>
      </c>
      <c r="G9520" s="3" t="s">
        <v>3166</v>
      </c>
      <c r="H9520" s="3" t="s">
        <v>3167</v>
      </c>
      <c r="I9520" s="3" t="s">
        <v>26</v>
      </c>
      <c r="J9520" s="3" t="s">
        <v>27</v>
      </c>
      <c r="K9520" s="3" t="s">
        <v>4618</v>
      </c>
      <c r="L9520" s="3" t="s">
        <v>498</v>
      </c>
      <c r="M9520" s="3">
        <v>43402</v>
      </c>
      <c r="N9520" s="3" t="s">
        <v>148</v>
      </c>
      <c r="O9520" s="3" t="s">
        <v>1015</v>
      </c>
      <c r="P9520" s="3" t="s">
        <v>46</v>
      </c>
      <c r="Q9520" s="3" t="s">
        <v>59</v>
      </c>
      <c r="R9520" s="3" t="s">
        <v>1016</v>
      </c>
      <c r="S9520" s="3">
        <v>435.50400000000002</v>
      </c>
      <c r="T9520" s="3">
        <v>3</v>
      </c>
      <c r="U9520" s="3">
        <v>0.2</v>
      </c>
      <c r="V9520" s="3">
        <v>48.994199999999921</v>
      </c>
    </row>
    <row r="9521" spans="1:22" ht="14.25" customHeight="1" x14ac:dyDescent="0.25">
      <c r="A9521" s="3">
        <v>9520</v>
      </c>
      <c r="B9521" s="3" t="s">
        <v>10676</v>
      </c>
      <c r="C9521" s="4">
        <f>YEAR(Table_1[[#This Row],[Order Date]])</f>
        <v>2014</v>
      </c>
      <c r="D9521" s="9">
        <v>41768</v>
      </c>
      <c r="E9521" s="3">
        <v>41772</v>
      </c>
      <c r="F9521" s="3" t="s">
        <v>23</v>
      </c>
      <c r="G9521" s="3" t="s">
        <v>4324</v>
      </c>
      <c r="H9521" s="3" t="s">
        <v>4325</v>
      </c>
      <c r="I9521" s="3" t="s">
        <v>26</v>
      </c>
      <c r="J9521" s="3" t="s">
        <v>27</v>
      </c>
      <c r="K9521" s="3" t="s">
        <v>127</v>
      </c>
      <c r="L9521" s="3" t="s">
        <v>43</v>
      </c>
      <c r="M9521" s="3">
        <v>94110</v>
      </c>
      <c r="N9521" s="3" t="s">
        <v>44</v>
      </c>
      <c r="O9521" s="3" t="s">
        <v>5131</v>
      </c>
      <c r="P9521" s="3" t="s">
        <v>46</v>
      </c>
      <c r="Q9521" s="3" t="s">
        <v>78</v>
      </c>
      <c r="R9521" s="3" t="s">
        <v>5132</v>
      </c>
      <c r="S9521" s="3">
        <v>81.08</v>
      </c>
      <c r="T9521" s="3">
        <v>4</v>
      </c>
      <c r="U9521" s="3">
        <v>0</v>
      </c>
      <c r="V9521" s="3">
        <v>22.702400000000004</v>
      </c>
    </row>
    <row r="9522" spans="1:22" ht="14.25" customHeight="1" x14ac:dyDescent="0.25">
      <c r="A9522" s="3">
        <v>9521</v>
      </c>
      <c r="B9522" s="3" t="s">
        <v>10677</v>
      </c>
      <c r="C9522" s="4">
        <f>YEAR(Table_1[[#This Row],[Order Date]])</f>
        <v>2013</v>
      </c>
      <c r="D9522" s="9">
        <v>41309</v>
      </c>
      <c r="E9522" s="3">
        <v>41314</v>
      </c>
      <c r="F9522" s="3" t="s">
        <v>50</v>
      </c>
      <c r="G9522" s="3" t="s">
        <v>704</v>
      </c>
      <c r="H9522" s="3" t="s">
        <v>705</v>
      </c>
      <c r="I9522" s="3" t="s">
        <v>41</v>
      </c>
      <c r="J9522" s="3" t="s">
        <v>27</v>
      </c>
      <c r="K9522" s="3" t="s">
        <v>42</v>
      </c>
      <c r="L9522" s="3" t="s">
        <v>43</v>
      </c>
      <c r="M9522" s="3">
        <v>90049</v>
      </c>
      <c r="N9522" s="3" t="s">
        <v>44</v>
      </c>
      <c r="O9522" s="3" t="s">
        <v>1008</v>
      </c>
      <c r="P9522" s="3" t="s">
        <v>46</v>
      </c>
      <c r="Q9522" s="3" t="s">
        <v>59</v>
      </c>
      <c r="R9522" s="3" t="s">
        <v>1009</v>
      </c>
      <c r="S9522" s="3">
        <v>93.02</v>
      </c>
      <c r="T9522" s="3">
        <v>2</v>
      </c>
      <c r="U9522" s="3">
        <v>0</v>
      </c>
      <c r="V9522" s="3">
        <v>3.720799999999997</v>
      </c>
    </row>
    <row r="9523" spans="1:22" ht="14.25" customHeight="1" x14ac:dyDescent="0.25">
      <c r="A9523" s="3">
        <v>9522</v>
      </c>
      <c r="B9523" s="3" t="s">
        <v>10678</v>
      </c>
      <c r="C9523" s="4">
        <f>YEAR(Table_1[[#This Row],[Order Date]])</f>
        <v>2011</v>
      </c>
      <c r="D9523" s="9">
        <v>40896</v>
      </c>
      <c r="E9523" s="3">
        <v>40902</v>
      </c>
      <c r="F9523" s="3" t="s">
        <v>50</v>
      </c>
      <c r="G9523" s="3" t="s">
        <v>5433</v>
      </c>
      <c r="H9523" s="3" t="s">
        <v>5434</v>
      </c>
      <c r="I9523" s="3" t="s">
        <v>26</v>
      </c>
      <c r="J9523" s="3" t="s">
        <v>27</v>
      </c>
      <c r="K9523" s="3" t="s">
        <v>303</v>
      </c>
      <c r="L9523" s="3" t="s">
        <v>211</v>
      </c>
      <c r="M9523" s="3">
        <v>60623</v>
      </c>
      <c r="N9523" s="3" t="s">
        <v>105</v>
      </c>
      <c r="O9523" s="3" t="s">
        <v>10679</v>
      </c>
      <c r="P9523" s="3" t="s">
        <v>71</v>
      </c>
      <c r="Q9523" s="3" t="s">
        <v>72</v>
      </c>
      <c r="R9523" s="3" t="s">
        <v>10680</v>
      </c>
      <c r="S9523" s="3">
        <v>323.97600000000006</v>
      </c>
      <c r="T9523" s="3">
        <v>3</v>
      </c>
      <c r="U9523" s="3">
        <v>0.2</v>
      </c>
      <c r="V9523" s="3">
        <v>36.44729999999997</v>
      </c>
    </row>
    <row r="9524" spans="1:22" ht="14.25" customHeight="1" x14ac:dyDescent="0.25">
      <c r="A9524" s="3">
        <v>9523</v>
      </c>
      <c r="B9524" s="3" t="s">
        <v>10678</v>
      </c>
      <c r="C9524" s="4">
        <f>YEAR(Table_1[[#This Row],[Order Date]])</f>
        <v>2011</v>
      </c>
      <c r="D9524" s="9">
        <v>40896</v>
      </c>
      <c r="E9524" s="3">
        <v>40902</v>
      </c>
      <c r="F9524" s="3" t="s">
        <v>50</v>
      </c>
      <c r="G9524" s="3" t="s">
        <v>5433</v>
      </c>
      <c r="H9524" s="3" t="s">
        <v>5434</v>
      </c>
      <c r="I9524" s="3" t="s">
        <v>26</v>
      </c>
      <c r="J9524" s="3" t="s">
        <v>27</v>
      </c>
      <c r="K9524" s="3" t="s">
        <v>303</v>
      </c>
      <c r="L9524" s="3" t="s">
        <v>211</v>
      </c>
      <c r="M9524" s="3">
        <v>60623</v>
      </c>
      <c r="N9524" s="3" t="s">
        <v>105</v>
      </c>
      <c r="O9524" s="3" t="s">
        <v>9087</v>
      </c>
      <c r="P9524" s="3" t="s">
        <v>46</v>
      </c>
      <c r="Q9524" s="3" t="s">
        <v>90</v>
      </c>
      <c r="R9524" s="3" t="s">
        <v>9088</v>
      </c>
      <c r="S9524" s="3">
        <v>15.552000000000003</v>
      </c>
      <c r="T9524" s="3">
        <v>3</v>
      </c>
      <c r="U9524" s="3">
        <v>0.2</v>
      </c>
      <c r="V9524" s="3">
        <v>5.4432</v>
      </c>
    </row>
    <row r="9525" spans="1:22" ht="14.25" customHeight="1" x14ac:dyDescent="0.25">
      <c r="A9525" s="3">
        <v>9524</v>
      </c>
      <c r="B9525" s="3" t="s">
        <v>10678</v>
      </c>
      <c r="C9525" s="4">
        <f>YEAR(Table_1[[#This Row],[Order Date]])</f>
        <v>2011</v>
      </c>
      <c r="D9525" s="9">
        <v>40896</v>
      </c>
      <c r="E9525" s="3">
        <v>40902</v>
      </c>
      <c r="F9525" s="3" t="s">
        <v>50</v>
      </c>
      <c r="G9525" s="3" t="s">
        <v>5433</v>
      </c>
      <c r="H9525" s="3" t="s">
        <v>5434</v>
      </c>
      <c r="I9525" s="3" t="s">
        <v>26</v>
      </c>
      <c r="J9525" s="3" t="s">
        <v>27</v>
      </c>
      <c r="K9525" s="3" t="s">
        <v>303</v>
      </c>
      <c r="L9525" s="3" t="s">
        <v>211</v>
      </c>
      <c r="M9525" s="3">
        <v>60623</v>
      </c>
      <c r="N9525" s="3" t="s">
        <v>105</v>
      </c>
      <c r="O9525" s="3" t="s">
        <v>4089</v>
      </c>
      <c r="P9525" s="3" t="s">
        <v>46</v>
      </c>
      <c r="Q9525" s="3" t="s">
        <v>59</v>
      </c>
      <c r="R9525" s="3" t="s">
        <v>4090</v>
      </c>
      <c r="S9525" s="3">
        <v>32.591999999999999</v>
      </c>
      <c r="T9525" s="3">
        <v>3</v>
      </c>
      <c r="U9525" s="3">
        <v>0.2</v>
      </c>
      <c r="V9525" s="3">
        <v>-7.7406000000000006</v>
      </c>
    </row>
    <row r="9526" spans="1:22" ht="14.25" customHeight="1" x14ac:dyDescent="0.25">
      <c r="A9526" s="3">
        <v>9525</v>
      </c>
      <c r="B9526" s="3" t="s">
        <v>10681</v>
      </c>
      <c r="C9526" s="4">
        <f>YEAR(Table_1[[#This Row],[Order Date]])</f>
        <v>2014</v>
      </c>
      <c r="D9526" s="9">
        <v>41979</v>
      </c>
      <c r="E9526" s="3">
        <v>41980</v>
      </c>
      <c r="F9526" s="3" t="s">
        <v>188</v>
      </c>
      <c r="G9526" s="3" t="s">
        <v>5117</v>
      </c>
      <c r="H9526" s="3" t="s">
        <v>5118</v>
      </c>
      <c r="I9526" s="3" t="s">
        <v>102</v>
      </c>
      <c r="J9526" s="3" t="s">
        <v>27</v>
      </c>
      <c r="K9526" s="3" t="s">
        <v>95</v>
      </c>
      <c r="L9526" s="3" t="s">
        <v>96</v>
      </c>
      <c r="M9526" s="3">
        <v>98115</v>
      </c>
      <c r="N9526" s="3" t="s">
        <v>44</v>
      </c>
      <c r="O9526" s="3" t="s">
        <v>1199</v>
      </c>
      <c r="P9526" s="3" t="s">
        <v>46</v>
      </c>
      <c r="Q9526" s="3" t="s">
        <v>75</v>
      </c>
      <c r="R9526" s="3" t="s">
        <v>1200</v>
      </c>
      <c r="S9526" s="3">
        <v>83.920000000000016</v>
      </c>
      <c r="T9526" s="3">
        <v>5</v>
      </c>
      <c r="U9526" s="3">
        <v>0.2</v>
      </c>
      <c r="V9526" s="3">
        <v>29.371999999999993</v>
      </c>
    </row>
    <row r="9527" spans="1:22" ht="14.25" customHeight="1" x14ac:dyDescent="0.25">
      <c r="A9527" s="3">
        <v>9526</v>
      </c>
      <c r="B9527" s="3" t="s">
        <v>10681</v>
      </c>
      <c r="C9527" s="4">
        <f>YEAR(Table_1[[#This Row],[Order Date]])</f>
        <v>2014</v>
      </c>
      <c r="D9527" s="9">
        <v>41979</v>
      </c>
      <c r="E9527" s="3">
        <v>41980</v>
      </c>
      <c r="F9527" s="3" t="s">
        <v>188</v>
      </c>
      <c r="G9527" s="3" t="s">
        <v>5117</v>
      </c>
      <c r="H9527" s="3" t="s">
        <v>5118</v>
      </c>
      <c r="I9527" s="3" t="s">
        <v>102</v>
      </c>
      <c r="J9527" s="3" t="s">
        <v>27</v>
      </c>
      <c r="K9527" s="3" t="s">
        <v>95</v>
      </c>
      <c r="L9527" s="3" t="s">
        <v>96</v>
      </c>
      <c r="M9527" s="3">
        <v>98115</v>
      </c>
      <c r="N9527" s="3" t="s">
        <v>44</v>
      </c>
      <c r="O9527" s="3" t="s">
        <v>3464</v>
      </c>
      <c r="P9527" s="3" t="s">
        <v>32</v>
      </c>
      <c r="Q9527" s="3" t="s">
        <v>65</v>
      </c>
      <c r="R9527" s="3" t="s">
        <v>3465</v>
      </c>
      <c r="S9527" s="3">
        <v>199.89999999999998</v>
      </c>
      <c r="T9527" s="3">
        <v>5</v>
      </c>
      <c r="U9527" s="3">
        <v>0</v>
      </c>
      <c r="V9527" s="3">
        <v>39.97999999999999</v>
      </c>
    </row>
    <row r="9528" spans="1:22" ht="14.25" customHeight="1" x14ac:dyDescent="0.25">
      <c r="A9528" s="3">
        <v>9527</v>
      </c>
      <c r="B9528" s="3" t="s">
        <v>10681</v>
      </c>
      <c r="C9528" s="4">
        <f>YEAR(Table_1[[#This Row],[Order Date]])</f>
        <v>2014</v>
      </c>
      <c r="D9528" s="9">
        <v>41979</v>
      </c>
      <c r="E9528" s="3">
        <v>41980</v>
      </c>
      <c r="F9528" s="3" t="s">
        <v>188</v>
      </c>
      <c r="G9528" s="3" t="s">
        <v>5117</v>
      </c>
      <c r="H9528" s="3" t="s">
        <v>5118</v>
      </c>
      <c r="I9528" s="3" t="s">
        <v>102</v>
      </c>
      <c r="J9528" s="3" t="s">
        <v>27</v>
      </c>
      <c r="K9528" s="3" t="s">
        <v>95</v>
      </c>
      <c r="L9528" s="3" t="s">
        <v>96</v>
      </c>
      <c r="M9528" s="3">
        <v>98115</v>
      </c>
      <c r="N9528" s="3" t="s">
        <v>44</v>
      </c>
      <c r="O9528" s="3" t="s">
        <v>3055</v>
      </c>
      <c r="P9528" s="3" t="s">
        <v>71</v>
      </c>
      <c r="Q9528" s="3" t="s">
        <v>72</v>
      </c>
      <c r="R9528" s="3" t="s">
        <v>3056</v>
      </c>
      <c r="S9528" s="3">
        <v>31.176000000000002</v>
      </c>
      <c r="T9528" s="3">
        <v>3</v>
      </c>
      <c r="U9528" s="3">
        <v>0.2</v>
      </c>
      <c r="V9528" s="3">
        <v>-7.0145999999999997</v>
      </c>
    </row>
    <row r="9529" spans="1:22" ht="14.25" customHeight="1" x14ac:dyDescent="0.25">
      <c r="A9529" s="3">
        <v>9528</v>
      </c>
      <c r="B9529" s="3" t="s">
        <v>10681</v>
      </c>
      <c r="C9529" s="4">
        <f>YEAR(Table_1[[#This Row],[Order Date]])</f>
        <v>2014</v>
      </c>
      <c r="D9529" s="9">
        <v>41979</v>
      </c>
      <c r="E9529" s="3">
        <v>41980</v>
      </c>
      <c r="F9529" s="3" t="s">
        <v>188</v>
      </c>
      <c r="G9529" s="3" t="s">
        <v>5117</v>
      </c>
      <c r="H9529" s="3" t="s">
        <v>5118</v>
      </c>
      <c r="I9529" s="3" t="s">
        <v>102</v>
      </c>
      <c r="J9529" s="3" t="s">
        <v>27</v>
      </c>
      <c r="K9529" s="3" t="s">
        <v>95</v>
      </c>
      <c r="L9529" s="3" t="s">
        <v>96</v>
      </c>
      <c r="M9529" s="3">
        <v>98115</v>
      </c>
      <c r="N9529" s="3" t="s">
        <v>44</v>
      </c>
      <c r="O9529" s="3" t="s">
        <v>1494</v>
      </c>
      <c r="P9529" s="3" t="s">
        <v>46</v>
      </c>
      <c r="Q9529" s="3" t="s">
        <v>75</v>
      </c>
      <c r="R9529" s="3" t="s">
        <v>1495</v>
      </c>
      <c r="S9529" s="3">
        <v>172.75200000000001</v>
      </c>
      <c r="T9529" s="3">
        <v>6</v>
      </c>
      <c r="U9529" s="3">
        <v>0.2</v>
      </c>
      <c r="V9529" s="3">
        <v>60.463200000000015</v>
      </c>
    </row>
    <row r="9530" spans="1:22" ht="14.25" customHeight="1" x14ac:dyDescent="0.25">
      <c r="A9530" s="3">
        <v>9529</v>
      </c>
      <c r="B9530" s="3" t="s">
        <v>10681</v>
      </c>
      <c r="C9530" s="4">
        <f>YEAR(Table_1[[#This Row],[Order Date]])</f>
        <v>2014</v>
      </c>
      <c r="D9530" s="9">
        <v>41979</v>
      </c>
      <c r="E9530" s="3">
        <v>41980</v>
      </c>
      <c r="F9530" s="3" t="s">
        <v>188</v>
      </c>
      <c r="G9530" s="3" t="s">
        <v>5117</v>
      </c>
      <c r="H9530" s="3" t="s">
        <v>5118</v>
      </c>
      <c r="I9530" s="3" t="s">
        <v>102</v>
      </c>
      <c r="J9530" s="3" t="s">
        <v>27</v>
      </c>
      <c r="K9530" s="3" t="s">
        <v>95</v>
      </c>
      <c r="L9530" s="3" t="s">
        <v>96</v>
      </c>
      <c r="M9530" s="3">
        <v>98115</v>
      </c>
      <c r="N9530" s="3" t="s">
        <v>44</v>
      </c>
      <c r="O9530" s="3" t="s">
        <v>2727</v>
      </c>
      <c r="P9530" s="3" t="s">
        <v>46</v>
      </c>
      <c r="Q9530" s="3" t="s">
        <v>75</v>
      </c>
      <c r="R9530" s="3" t="s">
        <v>2728</v>
      </c>
      <c r="S9530" s="3">
        <v>9.2959999999999994</v>
      </c>
      <c r="T9530" s="3">
        <v>2</v>
      </c>
      <c r="U9530" s="3">
        <v>0.2</v>
      </c>
      <c r="V9530" s="3">
        <v>3.0211999999999994</v>
      </c>
    </row>
    <row r="9531" spans="1:22" ht="14.25" customHeight="1" x14ac:dyDescent="0.25">
      <c r="A9531" s="3">
        <v>9530</v>
      </c>
      <c r="B9531" s="3" t="s">
        <v>10682</v>
      </c>
      <c r="C9531" s="4">
        <f>YEAR(Table_1[[#This Row],[Order Date]])</f>
        <v>2014</v>
      </c>
      <c r="D9531" s="9">
        <v>41723</v>
      </c>
      <c r="E9531" s="3">
        <v>41724</v>
      </c>
      <c r="F9531" s="3" t="s">
        <v>1290</v>
      </c>
      <c r="G9531" s="3" t="s">
        <v>4808</v>
      </c>
      <c r="H9531" s="3" t="s">
        <v>4809</v>
      </c>
      <c r="I9531" s="3" t="s">
        <v>41</v>
      </c>
      <c r="J9531" s="3" t="s">
        <v>27</v>
      </c>
      <c r="K9531" s="3" t="s">
        <v>9147</v>
      </c>
      <c r="L9531" s="3" t="s">
        <v>104</v>
      </c>
      <c r="M9531" s="3">
        <v>77705</v>
      </c>
      <c r="N9531" s="3" t="s">
        <v>105</v>
      </c>
      <c r="O9531" s="3" t="s">
        <v>3355</v>
      </c>
      <c r="P9531" s="3" t="s">
        <v>46</v>
      </c>
      <c r="Q9531" s="3" t="s">
        <v>59</v>
      </c>
      <c r="R9531" s="3" t="s">
        <v>3356</v>
      </c>
      <c r="S9531" s="3">
        <v>12.768000000000001</v>
      </c>
      <c r="T9531" s="3">
        <v>2</v>
      </c>
      <c r="U9531" s="3">
        <v>0.2</v>
      </c>
      <c r="V9531" s="3">
        <v>0.95759999999999934</v>
      </c>
    </row>
    <row r="9532" spans="1:22" ht="14.25" customHeight="1" x14ac:dyDescent="0.25">
      <c r="A9532" s="3">
        <v>9531</v>
      </c>
      <c r="B9532" s="3" t="s">
        <v>10683</v>
      </c>
      <c r="C9532" s="4">
        <f>YEAR(Table_1[[#This Row],[Order Date]])</f>
        <v>2014</v>
      </c>
      <c r="D9532" s="9">
        <v>41829</v>
      </c>
      <c r="E9532" s="3">
        <v>41833</v>
      </c>
      <c r="F9532" s="3" t="s">
        <v>50</v>
      </c>
      <c r="G9532" s="3" t="s">
        <v>2323</v>
      </c>
      <c r="H9532" s="3" t="s">
        <v>2324</v>
      </c>
      <c r="I9532" s="3" t="s">
        <v>102</v>
      </c>
      <c r="J9532" s="3" t="s">
        <v>27</v>
      </c>
      <c r="K9532" s="3" t="s">
        <v>95</v>
      </c>
      <c r="L9532" s="3" t="s">
        <v>96</v>
      </c>
      <c r="M9532" s="3">
        <v>98103</v>
      </c>
      <c r="N9532" s="3" t="s">
        <v>44</v>
      </c>
      <c r="O9532" s="3" t="s">
        <v>3190</v>
      </c>
      <c r="P9532" s="3" t="s">
        <v>46</v>
      </c>
      <c r="Q9532" s="3" t="s">
        <v>90</v>
      </c>
      <c r="R9532" s="3" t="s">
        <v>186</v>
      </c>
      <c r="S9532" s="3">
        <v>52.76</v>
      </c>
      <c r="T9532" s="3">
        <v>2</v>
      </c>
      <c r="U9532" s="3">
        <v>0</v>
      </c>
      <c r="V9532" s="3">
        <v>24.269599999999997</v>
      </c>
    </row>
    <row r="9533" spans="1:22" ht="14.25" customHeight="1" x14ac:dyDescent="0.25">
      <c r="A9533" s="3">
        <v>9532</v>
      </c>
      <c r="B9533" s="3" t="s">
        <v>10684</v>
      </c>
      <c r="C9533" s="4">
        <f>YEAR(Table_1[[#This Row],[Order Date]])</f>
        <v>2014</v>
      </c>
      <c r="D9533" s="9">
        <v>41939</v>
      </c>
      <c r="E9533" s="3">
        <v>41944</v>
      </c>
      <c r="F9533" s="3" t="s">
        <v>50</v>
      </c>
      <c r="G9533" s="3" t="s">
        <v>6280</v>
      </c>
      <c r="H9533" s="3" t="s">
        <v>6281</v>
      </c>
      <c r="I9533" s="3" t="s">
        <v>102</v>
      </c>
      <c r="J9533" s="3" t="s">
        <v>27</v>
      </c>
      <c r="K9533" s="3" t="s">
        <v>815</v>
      </c>
      <c r="L9533" s="3" t="s">
        <v>104</v>
      </c>
      <c r="M9533" s="3">
        <v>75217</v>
      </c>
      <c r="N9533" s="3" t="s">
        <v>105</v>
      </c>
      <c r="O9533" s="3" t="s">
        <v>4633</v>
      </c>
      <c r="P9533" s="3" t="s">
        <v>46</v>
      </c>
      <c r="Q9533" s="3" t="s">
        <v>59</v>
      </c>
      <c r="R9533" s="3" t="s">
        <v>4634</v>
      </c>
      <c r="S9533" s="3">
        <v>55.616</v>
      </c>
      <c r="T9533" s="3">
        <v>2</v>
      </c>
      <c r="U9533" s="3">
        <v>0.2</v>
      </c>
      <c r="V9533" s="3">
        <v>5.5616000000000021</v>
      </c>
    </row>
    <row r="9534" spans="1:22" ht="14.25" customHeight="1" x14ac:dyDescent="0.25">
      <c r="A9534" s="3">
        <v>9533</v>
      </c>
      <c r="B9534" s="3" t="s">
        <v>10685</v>
      </c>
      <c r="C9534" s="4">
        <f>YEAR(Table_1[[#This Row],[Order Date]])</f>
        <v>2013</v>
      </c>
      <c r="D9534" s="9">
        <v>41575</v>
      </c>
      <c r="E9534" s="3">
        <v>41579</v>
      </c>
      <c r="F9534" s="3" t="s">
        <v>50</v>
      </c>
      <c r="G9534" s="3" t="s">
        <v>5008</v>
      </c>
      <c r="H9534" s="3" t="s">
        <v>5009</v>
      </c>
      <c r="I9534" s="3" t="s">
        <v>26</v>
      </c>
      <c r="J9534" s="3" t="s">
        <v>27</v>
      </c>
      <c r="K9534" s="3" t="s">
        <v>266</v>
      </c>
      <c r="L9534" s="3" t="s">
        <v>267</v>
      </c>
      <c r="M9534" s="3">
        <v>10011</v>
      </c>
      <c r="N9534" s="3" t="s">
        <v>148</v>
      </c>
      <c r="O9534" s="3" t="s">
        <v>5165</v>
      </c>
      <c r="P9534" s="3" t="s">
        <v>32</v>
      </c>
      <c r="Q9534" s="3" t="s">
        <v>36</v>
      </c>
      <c r="R9534" s="3" t="s">
        <v>5166</v>
      </c>
      <c r="S9534" s="3">
        <v>427.64400000000001</v>
      </c>
      <c r="T9534" s="3">
        <v>14</v>
      </c>
      <c r="U9534" s="3">
        <v>0.1</v>
      </c>
      <c r="V9534" s="3">
        <v>80.777199999999979</v>
      </c>
    </row>
    <row r="9535" spans="1:22" ht="14.25" customHeight="1" x14ac:dyDescent="0.25">
      <c r="A9535" s="3">
        <v>9534</v>
      </c>
      <c r="B9535" s="3" t="s">
        <v>10685</v>
      </c>
      <c r="C9535" s="4">
        <f>YEAR(Table_1[[#This Row],[Order Date]])</f>
        <v>2013</v>
      </c>
      <c r="D9535" s="9">
        <v>41575</v>
      </c>
      <c r="E9535" s="3">
        <v>41579</v>
      </c>
      <c r="F9535" s="3" t="s">
        <v>50</v>
      </c>
      <c r="G9535" s="3" t="s">
        <v>5008</v>
      </c>
      <c r="H9535" s="3" t="s">
        <v>5009</v>
      </c>
      <c r="I9535" s="3" t="s">
        <v>26</v>
      </c>
      <c r="J9535" s="3" t="s">
        <v>27</v>
      </c>
      <c r="K9535" s="3" t="s">
        <v>266</v>
      </c>
      <c r="L9535" s="3" t="s">
        <v>267</v>
      </c>
      <c r="M9535" s="3">
        <v>10011</v>
      </c>
      <c r="N9535" s="3" t="s">
        <v>148</v>
      </c>
      <c r="O9535" s="3" t="s">
        <v>837</v>
      </c>
      <c r="P9535" s="3" t="s">
        <v>46</v>
      </c>
      <c r="Q9535" s="3" t="s">
        <v>269</v>
      </c>
      <c r="R9535" s="3" t="s">
        <v>838</v>
      </c>
      <c r="S9535" s="3">
        <v>40.669999999999995</v>
      </c>
      <c r="T9535" s="3">
        <v>7</v>
      </c>
      <c r="U9535" s="3">
        <v>0</v>
      </c>
      <c r="V9535" s="3">
        <v>12.607699999999999</v>
      </c>
    </row>
    <row r="9536" spans="1:22" ht="14.25" customHeight="1" x14ac:dyDescent="0.25">
      <c r="A9536" s="3">
        <v>9535</v>
      </c>
      <c r="B9536" s="3" t="s">
        <v>10685</v>
      </c>
      <c r="C9536" s="4">
        <f>YEAR(Table_1[[#This Row],[Order Date]])</f>
        <v>2013</v>
      </c>
      <c r="D9536" s="9">
        <v>41575</v>
      </c>
      <c r="E9536" s="3">
        <v>41579</v>
      </c>
      <c r="F9536" s="3" t="s">
        <v>50</v>
      </c>
      <c r="G9536" s="3" t="s">
        <v>5008</v>
      </c>
      <c r="H9536" s="3" t="s">
        <v>5009</v>
      </c>
      <c r="I9536" s="3" t="s">
        <v>26</v>
      </c>
      <c r="J9536" s="3" t="s">
        <v>27</v>
      </c>
      <c r="K9536" s="3" t="s">
        <v>266</v>
      </c>
      <c r="L9536" s="3" t="s">
        <v>267</v>
      </c>
      <c r="M9536" s="3">
        <v>10011</v>
      </c>
      <c r="N9536" s="3" t="s">
        <v>148</v>
      </c>
      <c r="O9536" s="3" t="s">
        <v>8522</v>
      </c>
      <c r="P9536" s="3" t="s">
        <v>46</v>
      </c>
      <c r="Q9536" s="3" t="s">
        <v>59</v>
      </c>
      <c r="R9536" s="3" t="s">
        <v>8523</v>
      </c>
      <c r="S9536" s="3">
        <v>33.479999999999997</v>
      </c>
      <c r="T9536" s="3">
        <v>2</v>
      </c>
      <c r="U9536" s="3">
        <v>0</v>
      </c>
      <c r="V9536" s="3">
        <v>1.3391999999999982</v>
      </c>
    </row>
    <row r="9537" spans="1:22" ht="14.25" customHeight="1" x14ac:dyDescent="0.25">
      <c r="A9537" s="3">
        <v>9536</v>
      </c>
      <c r="B9537" s="3" t="s">
        <v>10685</v>
      </c>
      <c r="C9537" s="4">
        <f>YEAR(Table_1[[#This Row],[Order Date]])</f>
        <v>2013</v>
      </c>
      <c r="D9537" s="9">
        <v>41575</v>
      </c>
      <c r="E9537" s="3">
        <v>41579</v>
      </c>
      <c r="F9537" s="3" t="s">
        <v>50</v>
      </c>
      <c r="G9537" s="3" t="s">
        <v>5008</v>
      </c>
      <c r="H9537" s="3" t="s">
        <v>5009</v>
      </c>
      <c r="I9537" s="3" t="s">
        <v>26</v>
      </c>
      <c r="J9537" s="3" t="s">
        <v>27</v>
      </c>
      <c r="K9537" s="3" t="s">
        <v>266</v>
      </c>
      <c r="L9537" s="3" t="s">
        <v>267</v>
      </c>
      <c r="M9537" s="3">
        <v>10011</v>
      </c>
      <c r="N9537" s="3" t="s">
        <v>148</v>
      </c>
      <c r="O9537" s="3" t="s">
        <v>2038</v>
      </c>
      <c r="P9537" s="3" t="s">
        <v>46</v>
      </c>
      <c r="Q9537" s="3" t="s">
        <v>75</v>
      </c>
      <c r="R9537" s="3" t="s">
        <v>2039</v>
      </c>
      <c r="S9537" s="3">
        <v>9.7280000000000015</v>
      </c>
      <c r="T9537" s="3">
        <v>2</v>
      </c>
      <c r="U9537" s="3">
        <v>0.2</v>
      </c>
      <c r="V9537" s="3">
        <v>3.283199999999999</v>
      </c>
    </row>
    <row r="9538" spans="1:22" ht="14.25" customHeight="1" x14ac:dyDescent="0.25">
      <c r="A9538" s="3">
        <v>9537</v>
      </c>
      <c r="B9538" s="3" t="s">
        <v>10686</v>
      </c>
      <c r="C9538" s="4">
        <f>YEAR(Table_1[[#This Row],[Order Date]])</f>
        <v>2014</v>
      </c>
      <c r="D9538" s="9">
        <v>41803</v>
      </c>
      <c r="E9538" s="3">
        <v>41805</v>
      </c>
      <c r="F9538" s="3" t="s">
        <v>23</v>
      </c>
      <c r="G9538" s="3" t="s">
        <v>542</v>
      </c>
      <c r="H9538" s="3" t="s">
        <v>543</v>
      </c>
      <c r="I9538" s="3" t="s">
        <v>26</v>
      </c>
      <c r="J9538" s="3" t="s">
        <v>27</v>
      </c>
      <c r="K9538" s="3" t="s">
        <v>303</v>
      </c>
      <c r="L9538" s="3" t="s">
        <v>211</v>
      </c>
      <c r="M9538" s="3">
        <v>60610</v>
      </c>
      <c r="N9538" s="3" t="s">
        <v>105</v>
      </c>
      <c r="O9538" s="3" t="s">
        <v>5061</v>
      </c>
      <c r="P9538" s="3" t="s">
        <v>32</v>
      </c>
      <c r="Q9538" s="3" t="s">
        <v>65</v>
      </c>
      <c r="R9538" s="3" t="s">
        <v>5062</v>
      </c>
      <c r="S9538" s="3">
        <v>8.8559999999999999</v>
      </c>
      <c r="T9538" s="3">
        <v>3</v>
      </c>
      <c r="U9538" s="3">
        <v>0.6</v>
      </c>
      <c r="V9538" s="3">
        <v>-6.8634000000000013</v>
      </c>
    </row>
    <row r="9539" spans="1:22" ht="14.25" customHeight="1" x14ac:dyDescent="0.25">
      <c r="A9539" s="3">
        <v>9538</v>
      </c>
      <c r="B9539" s="3" t="s">
        <v>10687</v>
      </c>
      <c r="C9539" s="4">
        <f>YEAR(Table_1[[#This Row],[Order Date]])</f>
        <v>2013</v>
      </c>
      <c r="D9539" s="9">
        <v>41543</v>
      </c>
      <c r="E9539" s="3">
        <v>41545</v>
      </c>
      <c r="F9539" s="3" t="s">
        <v>188</v>
      </c>
      <c r="G9539" s="3" t="s">
        <v>3703</v>
      </c>
      <c r="H9539" s="3" t="s">
        <v>3704</v>
      </c>
      <c r="I9539" s="3" t="s">
        <v>41</v>
      </c>
      <c r="J9539" s="3" t="s">
        <v>27</v>
      </c>
      <c r="K9539" s="3" t="s">
        <v>127</v>
      </c>
      <c r="L9539" s="3" t="s">
        <v>43</v>
      </c>
      <c r="M9539" s="3">
        <v>94110</v>
      </c>
      <c r="N9539" s="3" t="s">
        <v>44</v>
      </c>
      <c r="O9539" s="3" t="s">
        <v>764</v>
      </c>
      <c r="P9539" s="3" t="s">
        <v>32</v>
      </c>
      <c r="Q9539" s="3" t="s">
        <v>33</v>
      </c>
      <c r="R9539" s="3" t="s">
        <v>765</v>
      </c>
      <c r="S9539" s="3">
        <v>477.666</v>
      </c>
      <c r="T9539" s="3">
        <v>2</v>
      </c>
      <c r="U9539" s="3">
        <v>0.15</v>
      </c>
      <c r="V9539" s="3">
        <v>84.293999999999969</v>
      </c>
    </row>
    <row r="9540" spans="1:22" ht="14.25" customHeight="1" x14ac:dyDescent="0.25">
      <c r="A9540" s="3">
        <v>9539</v>
      </c>
      <c r="B9540" s="3" t="s">
        <v>10688</v>
      </c>
      <c r="C9540" s="4">
        <f>YEAR(Table_1[[#This Row],[Order Date]])</f>
        <v>2014</v>
      </c>
      <c r="D9540" s="9">
        <v>41890</v>
      </c>
      <c r="E9540" s="3">
        <v>41892</v>
      </c>
      <c r="F9540" s="3" t="s">
        <v>188</v>
      </c>
      <c r="G9540" s="3" t="s">
        <v>1821</v>
      </c>
      <c r="H9540" s="3" t="s">
        <v>1822</v>
      </c>
      <c r="I9540" s="3" t="s">
        <v>26</v>
      </c>
      <c r="J9540" s="3" t="s">
        <v>27</v>
      </c>
      <c r="K9540" s="3" t="s">
        <v>3577</v>
      </c>
      <c r="L9540" s="3" t="s">
        <v>1399</v>
      </c>
      <c r="M9540" s="3">
        <v>2908</v>
      </c>
      <c r="N9540" s="3" t="s">
        <v>148</v>
      </c>
      <c r="O9540" s="3" t="s">
        <v>3655</v>
      </c>
      <c r="P9540" s="3" t="s">
        <v>46</v>
      </c>
      <c r="Q9540" s="3" t="s">
        <v>90</v>
      </c>
      <c r="R9540" s="3" t="s">
        <v>3656</v>
      </c>
      <c r="S9540" s="3">
        <v>16.899999999999999</v>
      </c>
      <c r="T9540" s="3">
        <v>5</v>
      </c>
      <c r="U9540" s="3">
        <v>0</v>
      </c>
      <c r="V9540" s="3">
        <v>7.7739999999999991</v>
      </c>
    </row>
    <row r="9541" spans="1:22" ht="14.25" customHeight="1" x14ac:dyDescent="0.25">
      <c r="A9541" s="3">
        <v>9540</v>
      </c>
      <c r="B9541" s="3" t="s">
        <v>10688</v>
      </c>
      <c r="C9541" s="4">
        <f>YEAR(Table_1[[#This Row],[Order Date]])</f>
        <v>2014</v>
      </c>
      <c r="D9541" s="9">
        <v>41890</v>
      </c>
      <c r="E9541" s="3">
        <v>41892</v>
      </c>
      <c r="F9541" s="3" t="s">
        <v>188</v>
      </c>
      <c r="G9541" s="3" t="s">
        <v>1821</v>
      </c>
      <c r="H9541" s="3" t="s">
        <v>1822</v>
      </c>
      <c r="I9541" s="3" t="s">
        <v>26</v>
      </c>
      <c r="J9541" s="3" t="s">
        <v>27</v>
      </c>
      <c r="K9541" s="3" t="s">
        <v>3577</v>
      </c>
      <c r="L9541" s="3" t="s">
        <v>1399</v>
      </c>
      <c r="M9541" s="3">
        <v>2908</v>
      </c>
      <c r="N9541" s="3" t="s">
        <v>148</v>
      </c>
      <c r="O9541" s="3" t="s">
        <v>1450</v>
      </c>
      <c r="P9541" s="3" t="s">
        <v>46</v>
      </c>
      <c r="Q9541" s="3" t="s">
        <v>90</v>
      </c>
      <c r="R9541" s="3" t="s">
        <v>1451</v>
      </c>
      <c r="S9541" s="3">
        <v>39.96</v>
      </c>
      <c r="T9541" s="3">
        <v>2</v>
      </c>
      <c r="U9541" s="3">
        <v>0</v>
      </c>
      <c r="V9541" s="3">
        <v>18.781199999999998</v>
      </c>
    </row>
    <row r="9542" spans="1:22" ht="14.25" customHeight="1" x14ac:dyDescent="0.25">
      <c r="A9542" s="3">
        <v>9541</v>
      </c>
      <c r="B9542" s="3" t="s">
        <v>10689</v>
      </c>
      <c r="C9542" s="4">
        <f>YEAR(Table_1[[#This Row],[Order Date]])</f>
        <v>2012</v>
      </c>
      <c r="D9542" s="9">
        <v>41040</v>
      </c>
      <c r="E9542" s="3">
        <v>41045</v>
      </c>
      <c r="F9542" s="3" t="s">
        <v>23</v>
      </c>
      <c r="G9542" s="3" t="s">
        <v>301</v>
      </c>
      <c r="H9542" s="3" t="s">
        <v>302</v>
      </c>
      <c r="I9542" s="3" t="s">
        <v>102</v>
      </c>
      <c r="J9542" s="3" t="s">
        <v>27</v>
      </c>
      <c r="K9542" s="3" t="s">
        <v>544</v>
      </c>
      <c r="L9542" s="3" t="s">
        <v>310</v>
      </c>
      <c r="M9542" s="3">
        <v>85023</v>
      </c>
      <c r="N9542" s="3" t="s">
        <v>44</v>
      </c>
      <c r="O9542" s="3" t="s">
        <v>3411</v>
      </c>
      <c r="P9542" s="3" t="s">
        <v>32</v>
      </c>
      <c r="Q9542" s="3" t="s">
        <v>36</v>
      </c>
      <c r="R9542" s="3" t="s">
        <v>3412</v>
      </c>
      <c r="S9542" s="3">
        <v>191.96800000000002</v>
      </c>
      <c r="T9542" s="3">
        <v>7</v>
      </c>
      <c r="U9542" s="3">
        <v>0.2</v>
      </c>
      <c r="V9542" s="3">
        <v>16.797200000000004</v>
      </c>
    </row>
    <row r="9543" spans="1:22" ht="14.25" customHeight="1" x14ac:dyDescent="0.25">
      <c r="A9543" s="3">
        <v>9542</v>
      </c>
      <c r="B9543" s="3" t="s">
        <v>10690</v>
      </c>
      <c r="C9543" s="4">
        <f>YEAR(Table_1[[#This Row],[Order Date]])</f>
        <v>2012</v>
      </c>
      <c r="D9543" s="9">
        <v>41127</v>
      </c>
      <c r="E9543" s="3">
        <v>41131</v>
      </c>
      <c r="F9543" s="3" t="s">
        <v>50</v>
      </c>
      <c r="G9543" s="3" t="s">
        <v>2853</v>
      </c>
      <c r="H9543" s="3" t="s">
        <v>2854</v>
      </c>
      <c r="I9543" s="3" t="s">
        <v>41</v>
      </c>
      <c r="J9543" s="3" t="s">
        <v>27</v>
      </c>
      <c r="K9543" s="3" t="s">
        <v>184</v>
      </c>
      <c r="L9543" s="3" t="s">
        <v>104</v>
      </c>
      <c r="M9543" s="3">
        <v>77095</v>
      </c>
      <c r="N9543" s="3" t="s">
        <v>105</v>
      </c>
      <c r="O9543" s="3" t="s">
        <v>850</v>
      </c>
      <c r="P9543" s="3" t="s">
        <v>46</v>
      </c>
      <c r="Q9543" s="3" t="s">
        <v>47</v>
      </c>
      <c r="R9543" s="3" t="s">
        <v>851</v>
      </c>
      <c r="S9543" s="3">
        <v>35.520000000000003</v>
      </c>
      <c r="T9543" s="3">
        <v>3</v>
      </c>
      <c r="U9543" s="3">
        <v>0.2</v>
      </c>
      <c r="V9543" s="3">
        <v>13.320000000000002</v>
      </c>
    </row>
    <row r="9544" spans="1:22" ht="14.25" customHeight="1" x14ac:dyDescent="0.25">
      <c r="A9544" s="3">
        <v>9543</v>
      </c>
      <c r="B9544" s="3" t="s">
        <v>10690</v>
      </c>
      <c r="C9544" s="4">
        <f>YEAR(Table_1[[#This Row],[Order Date]])</f>
        <v>2012</v>
      </c>
      <c r="D9544" s="9">
        <v>41127</v>
      </c>
      <c r="E9544" s="3">
        <v>41131</v>
      </c>
      <c r="F9544" s="3" t="s">
        <v>50</v>
      </c>
      <c r="G9544" s="3" t="s">
        <v>2853</v>
      </c>
      <c r="H9544" s="3" t="s">
        <v>2854</v>
      </c>
      <c r="I9544" s="3" t="s">
        <v>41</v>
      </c>
      <c r="J9544" s="3" t="s">
        <v>27</v>
      </c>
      <c r="K9544" s="3" t="s">
        <v>184</v>
      </c>
      <c r="L9544" s="3" t="s">
        <v>104</v>
      </c>
      <c r="M9544" s="3">
        <v>77095</v>
      </c>
      <c r="N9544" s="3" t="s">
        <v>105</v>
      </c>
      <c r="O9544" s="3" t="s">
        <v>3125</v>
      </c>
      <c r="P9544" s="3" t="s">
        <v>46</v>
      </c>
      <c r="Q9544" s="3" t="s">
        <v>75</v>
      </c>
      <c r="R9544" s="3" t="s">
        <v>3126</v>
      </c>
      <c r="S9544" s="3">
        <v>6.2299999999999986</v>
      </c>
      <c r="T9544" s="3">
        <v>5</v>
      </c>
      <c r="U9544" s="3">
        <v>0.8</v>
      </c>
      <c r="V9544" s="3">
        <v>-9.6565000000000047</v>
      </c>
    </row>
    <row r="9545" spans="1:22" ht="14.25" customHeight="1" x14ac:dyDescent="0.25">
      <c r="A9545" s="3">
        <v>9544</v>
      </c>
      <c r="B9545" s="3" t="s">
        <v>10690</v>
      </c>
      <c r="C9545" s="4">
        <f>YEAR(Table_1[[#This Row],[Order Date]])</f>
        <v>2012</v>
      </c>
      <c r="D9545" s="9">
        <v>41127</v>
      </c>
      <c r="E9545" s="3">
        <v>41131</v>
      </c>
      <c r="F9545" s="3" t="s">
        <v>50</v>
      </c>
      <c r="G9545" s="3" t="s">
        <v>2853</v>
      </c>
      <c r="H9545" s="3" t="s">
        <v>2854</v>
      </c>
      <c r="I9545" s="3" t="s">
        <v>41</v>
      </c>
      <c r="J9545" s="3" t="s">
        <v>27</v>
      </c>
      <c r="K9545" s="3" t="s">
        <v>184</v>
      </c>
      <c r="L9545" s="3" t="s">
        <v>104</v>
      </c>
      <c r="M9545" s="3">
        <v>77095</v>
      </c>
      <c r="N9545" s="3" t="s">
        <v>105</v>
      </c>
      <c r="O9545" s="3" t="s">
        <v>8178</v>
      </c>
      <c r="P9545" s="3" t="s">
        <v>46</v>
      </c>
      <c r="Q9545" s="3" t="s">
        <v>90</v>
      </c>
      <c r="R9545" s="3" t="s">
        <v>8179</v>
      </c>
      <c r="S9545" s="3">
        <v>56.704000000000001</v>
      </c>
      <c r="T9545" s="3">
        <v>2</v>
      </c>
      <c r="U9545" s="3">
        <v>0.2</v>
      </c>
      <c r="V9545" s="3">
        <v>19.137599999999992</v>
      </c>
    </row>
    <row r="9546" spans="1:22" ht="14.25" customHeight="1" x14ac:dyDescent="0.25">
      <c r="A9546" s="3">
        <v>9545</v>
      </c>
      <c r="B9546" s="3" t="s">
        <v>10690</v>
      </c>
      <c r="C9546" s="4">
        <f>YEAR(Table_1[[#This Row],[Order Date]])</f>
        <v>2012</v>
      </c>
      <c r="D9546" s="9">
        <v>41127</v>
      </c>
      <c r="E9546" s="3">
        <v>41131</v>
      </c>
      <c r="F9546" s="3" t="s">
        <v>50</v>
      </c>
      <c r="G9546" s="3" t="s">
        <v>2853</v>
      </c>
      <c r="H9546" s="3" t="s">
        <v>2854</v>
      </c>
      <c r="I9546" s="3" t="s">
        <v>41</v>
      </c>
      <c r="J9546" s="3" t="s">
        <v>27</v>
      </c>
      <c r="K9546" s="3" t="s">
        <v>184</v>
      </c>
      <c r="L9546" s="3" t="s">
        <v>104</v>
      </c>
      <c r="M9546" s="3">
        <v>77095</v>
      </c>
      <c r="N9546" s="3" t="s">
        <v>105</v>
      </c>
      <c r="O9546" s="3" t="s">
        <v>4408</v>
      </c>
      <c r="P9546" s="3" t="s">
        <v>32</v>
      </c>
      <c r="Q9546" s="3" t="s">
        <v>33</v>
      </c>
      <c r="R9546" s="3" t="s">
        <v>4409</v>
      </c>
      <c r="S9546" s="3">
        <v>369.19919999999996</v>
      </c>
      <c r="T9546" s="3">
        <v>3</v>
      </c>
      <c r="U9546" s="3">
        <v>0.32</v>
      </c>
      <c r="V9546" s="3">
        <v>-114.01739999999995</v>
      </c>
    </row>
    <row r="9547" spans="1:22" ht="14.25" customHeight="1" x14ac:dyDescent="0.25">
      <c r="A9547" s="3">
        <v>9546</v>
      </c>
      <c r="B9547" s="3" t="s">
        <v>10691</v>
      </c>
      <c r="C9547" s="4">
        <f>YEAR(Table_1[[#This Row],[Order Date]])</f>
        <v>2011</v>
      </c>
      <c r="D9547" s="9">
        <v>40845</v>
      </c>
      <c r="E9547" s="3">
        <v>40849</v>
      </c>
      <c r="F9547" s="3" t="s">
        <v>50</v>
      </c>
      <c r="G9547" s="3" t="s">
        <v>4652</v>
      </c>
      <c r="H9547" s="3" t="s">
        <v>4653</v>
      </c>
      <c r="I9547" s="3" t="s">
        <v>41</v>
      </c>
      <c r="J9547" s="3" t="s">
        <v>27</v>
      </c>
      <c r="K9547" s="3" t="s">
        <v>497</v>
      </c>
      <c r="L9547" s="3" t="s">
        <v>254</v>
      </c>
      <c r="M9547" s="3">
        <v>47201</v>
      </c>
      <c r="N9547" s="3" t="s">
        <v>105</v>
      </c>
      <c r="O9547" s="3" t="s">
        <v>5957</v>
      </c>
      <c r="P9547" s="3" t="s">
        <v>71</v>
      </c>
      <c r="Q9547" s="3" t="s">
        <v>161</v>
      </c>
      <c r="R9547" s="3" t="s">
        <v>5958</v>
      </c>
      <c r="S9547" s="3">
        <v>1.98</v>
      </c>
      <c r="T9547" s="3">
        <v>2</v>
      </c>
      <c r="U9547" s="3">
        <v>0</v>
      </c>
      <c r="V9547" s="3">
        <v>0.89100000000000001</v>
      </c>
    </row>
    <row r="9548" spans="1:22" ht="14.25" customHeight="1" x14ac:dyDescent="0.25">
      <c r="A9548" s="3">
        <v>9547</v>
      </c>
      <c r="B9548" s="3" t="s">
        <v>10691</v>
      </c>
      <c r="C9548" s="4">
        <f>YEAR(Table_1[[#This Row],[Order Date]])</f>
        <v>2011</v>
      </c>
      <c r="D9548" s="9">
        <v>40845</v>
      </c>
      <c r="E9548" s="3">
        <v>40849</v>
      </c>
      <c r="F9548" s="3" t="s">
        <v>50</v>
      </c>
      <c r="G9548" s="3" t="s">
        <v>4652</v>
      </c>
      <c r="H9548" s="3" t="s">
        <v>4653</v>
      </c>
      <c r="I9548" s="3" t="s">
        <v>41</v>
      </c>
      <c r="J9548" s="3" t="s">
        <v>27</v>
      </c>
      <c r="K9548" s="3" t="s">
        <v>497</v>
      </c>
      <c r="L9548" s="3" t="s">
        <v>254</v>
      </c>
      <c r="M9548" s="3">
        <v>47201</v>
      </c>
      <c r="N9548" s="3" t="s">
        <v>105</v>
      </c>
      <c r="O9548" s="3" t="s">
        <v>320</v>
      </c>
      <c r="P9548" s="3" t="s">
        <v>46</v>
      </c>
      <c r="Q9548" s="3" t="s">
        <v>90</v>
      </c>
      <c r="R9548" s="3" t="s">
        <v>321</v>
      </c>
      <c r="S9548" s="3">
        <v>75.88</v>
      </c>
      <c r="T9548" s="3">
        <v>2</v>
      </c>
      <c r="U9548" s="3">
        <v>0</v>
      </c>
      <c r="V9548" s="3">
        <v>35.663599999999995</v>
      </c>
    </row>
    <row r="9549" spans="1:22" ht="14.25" customHeight="1" x14ac:dyDescent="0.25">
      <c r="A9549" s="3">
        <v>9548</v>
      </c>
      <c r="B9549" s="3" t="s">
        <v>10692</v>
      </c>
      <c r="C9549" s="4">
        <f>YEAR(Table_1[[#This Row],[Order Date]])</f>
        <v>2013</v>
      </c>
      <c r="D9549" s="9">
        <v>41444</v>
      </c>
      <c r="E9549" s="3">
        <v>41446</v>
      </c>
      <c r="F9549" s="3" t="s">
        <v>23</v>
      </c>
      <c r="G9549" s="3" t="s">
        <v>355</v>
      </c>
      <c r="H9549" s="3" t="s">
        <v>356</v>
      </c>
      <c r="I9549" s="3" t="s">
        <v>41</v>
      </c>
      <c r="J9549" s="3" t="s">
        <v>27</v>
      </c>
      <c r="K9549" s="3" t="s">
        <v>146</v>
      </c>
      <c r="L9549" s="3" t="s">
        <v>147</v>
      </c>
      <c r="M9549" s="3">
        <v>19134</v>
      </c>
      <c r="N9549" s="3" t="s">
        <v>148</v>
      </c>
      <c r="O9549" s="3" t="s">
        <v>6588</v>
      </c>
      <c r="P9549" s="3" t="s">
        <v>46</v>
      </c>
      <c r="Q9549" s="3" t="s">
        <v>90</v>
      </c>
      <c r="R9549" s="3" t="s">
        <v>6589</v>
      </c>
      <c r="S9549" s="3">
        <v>6.8480000000000008</v>
      </c>
      <c r="T9549" s="3">
        <v>2</v>
      </c>
      <c r="U9549" s="3">
        <v>0.2</v>
      </c>
      <c r="V9549" s="3">
        <v>2.1399999999999992</v>
      </c>
    </row>
    <row r="9550" spans="1:22" ht="14.25" customHeight="1" x14ac:dyDescent="0.25">
      <c r="A9550" s="3">
        <v>9549</v>
      </c>
      <c r="B9550" s="3" t="s">
        <v>10692</v>
      </c>
      <c r="C9550" s="4">
        <f>YEAR(Table_1[[#This Row],[Order Date]])</f>
        <v>2013</v>
      </c>
      <c r="D9550" s="9">
        <v>41444</v>
      </c>
      <c r="E9550" s="3">
        <v>41446</v>
      </c>
      <c r="F9550" s="3" t="s">
        <v>23</v>
      </c>
      <c r="G9550" s="3" t="s">
        <v>355</v>
      </c>
      <c r="H9550" s="3" t="s">
        <v>356</v>
      </c>
      <c r="I9550" s="3" t="s">
        <v>41</v>
      </c>
      <c r="J9550" s="3" t="s">
        <v>27</v>
      </c>
      <c r="K9550" s="3" t="s">
        <v>146</v>
      </c>
      <c r="L9550" s="3" t="s">
        <v>147</v>
      </c>
      <c r="M9550" s="3">
        <v>19134</v>
      </c>
      <c r="N9550" s="3" t="s">
        <v>148</v>
      </c>
      <c r="O9550" s="3" t="s">
        <v>74</v>
      </c>
      <c r="P9550" s="3" t="s">
        <v>46</v>
      </c>
      <c r="Q9550" s="3" t="s">
        <v>75</v>
      </c>
      <c r="R9550" s="3" t="s">
        <v>76</v>
      </c>
      <c r="S9550" s="3">
        <v>4.6260000000000003</v>
      </c>
      <c r="T9550" s="3">
        <v>2</v>
      </c>
      <c r="U9550" s="3">
        <v>0.7</v>
      </c>
      <c r="V9550" s="3">
        <v>-3.8549999999999986</v>
      </c>
    </row>
    <row r="9551" spans="1:22" ht="14.25" customHeight="1" x14ac:dyDescent="0.25">
      <c r="A9551" s="3">
        <v>9550</v>
      </c>
      <c r="B9551" s="3" t="s">
        <v>10692</v>
      </c>
      <c r="C9551" s="4">
        <f>YEAR(Table_1[[#This Row],[Order Date]])</f>
        <v>2013</v>
      </c>
      <c r="D9551" s="9">
        <v>41444</v>
      </c>
      <c r="E9551" s="3">
        <v>41446</v>
      </c>
      <c r="F9551" s="3" t="s">
        <v>23</v>
      </c>
      <c r="G9551" s="3" t="s">
        <v>355</v>
      </c>
      <c r="H9551" s="3" t="s">
        <v>356</v>
      </c>
      <c r="I9551" s="3" t="s">
        <v>41</v>
      </c>
      <c r="J9551" s="3" t="s">
        <v>27</v>
      </c>
      <c r="K9551" s="3" t="s">
        <v>146</v>
      </c>
      <c r="L9551" s="3" t="s">
        <v>147</v>
      </c>
      <c r="M9551" s="3">
        <v>19134</v>
      </c>
      <c r="N9551" s="3" t="s">
        <v>148</v>
      </c>
      <c r="O9551" s="3" t="s">
        <v>4570</v>
      </c>
      <c r="P9551" s="3" t="s">
        <v>46</v>
      </c>
      <c r="Q9551" s="3" t="s">
        <v>78</v>
      </c>
      <c r="R9551" s="3" t="s">
        <v>4571</v>
      </c>
      <c r="S9551" s="3">
        <v>453.6</v>
      </c>
      <c r="T9551" s="3">
        <v>3</v>
      </c>
      <c r="U9551" s="3">
        <v>0.2</v>
      </c>
      <c r="V9551" s="3">
        <v>90.71999999999997</v>
      </c>
    </row>
    <row r="9552" spans="1:22" ht="14.25" customHeight="1" x14ac:dyDescent="0.25">
      <c r="A9552" s="3">
        <v>9551</v>
      </c>
      <c r="B9552" s="3" t="s">
        <v>10693</v>
      </c>
      <c r="C9552" s="4">
        <f>YEAR(Table_1[[#This Row],[Order Date]])</f>
        <v>2012</v>
      </c>
      <c r="D9552" s="9">
        <v>41032</v>
      </c>
      <c r="E9552" s="3">
        <v>41035</v>
      </c>
      <c r="F9552" s="3" t="s">
        <v>188</v>
      </c>
      <c r="G9552" s="3" t="s">
        <v>3116</v>
      </c>
      <c r="H9552" s="3" t="s">
        <v>3117</v>
      </c>
      <c r="I9552" s="3" t="s">
        <v>102</v>
      </c>
      <c r="J9552" s="3" t="s">
        <v>27</v>
      </c>
      <c r="K9552" s="3" t="s">
        <v>630</v>
      </c>
      <c r="L9552" s="3" t="s">
        <v>43</v>
      </c>
      <c r="M9552" s="3">
        <v>95123</v>
      </c>
      <c r="N9552" s="3" t="s">
        <v>44</v>
      </c>
      <c r="O9552" s="3" t="s">
        <v>325</v>
      </c>
      <c r="P9552" s="3" t="s">
        <v>46</v>
      </c>
      <c r="Q9552" s="3" t="s">
        <v>75</v>
      </c>
      <c r="R9552" s="3" t="s">
        <v>326</v>
      </c>
      <c r="S9552" s="3">
        <v>13.847999999999999</v>
      </c>
      <c r="T9552" s="3">
        <v>3</v>
      </c>
      <c r="U9552" s="3">
        <v>0.2</v>
      </c>
      <c r="V9552" s="3">
        <v>5.1929999999999996</v>
      </c>
    </row>
    <row r="9553" spans="1:22" ht="14.25" customHeight="1" x14ac:dyDescent="0.25">
      <c r="A9553" s="3">
        <v>9552</v>
      </c>
      <c r="B9553" s="3" t="s">
        <v>10694</v>
      </c>
      <c r="C9553" s="4">
        <f>YEAR(Table_1[[#This Row],[Order Date]])</f>
        <v>2012</v>
      </c>
      <c r="D9553" s="9">
        <v>41223</v>
      </c>
      <c r="E9553" s="3">
        <v>41227</v>
      </c>
      <c r="F9553" s="3" t="s">
        <v>50</v>
      </c>
      <c r="G9553" s="3" t="s">
        <v>6696</v>
      </c>
      <c r="H9553" s="3" t="s">
        <v>6697</v>
      </c>
      <c r="I9553" s="3" t="s">
        <v>26</v>
      </c>
      <c r="J9553" s="3" t="s">
        <v>27</v>
      </c>
      <c r="K9553" s="3" t="s">
        <v>146</v>
      </c>
      <c r="L9553" s="3" t="s">
        <v>147</v>
      </c>
      <c r="M9553" s="3">
        <v>19140</v>
      </c>
      <c r="N9553" s="3" t="s">
        <v>148</v>
      </c>
      <c r="O9553" s="3" t="s">
        <v>3031</v>
      </c>
      <c r="P9553" s="3" t="s">
        <v>46</v>
      </c>
      <c r="Q9553" s="3" t="s">
        <v>59</v>
      </c>
      <c r="R9553" s="3" t="s">
        <v>3032</v>
      </c>
      <c r="S9553" s="3">
        <v>577.58400000000006</v>
      </c>
      <c r="T9553" s="3">
        <v>6</v>
      </c>
      <c r="U9553" s="3">
        <v>0.2</v>
      </c>
      <c r="V9553" s="3">
        <v>43.318799999999953</v>
      </c>
    </row>
    <row r="9554" spans="1:22" ht="14.25" customHeight="1" x14ac:dyDescent="0.25">
      <c r="A9554" s="3">
        <v>9553</v>
      </c>
      <c r="B9554" s="3" t="s">
        <v>10695</v>
      </c>
      <c r="C9554" s="4">
        <f>YEAR(Table_1[[#This Row],[Order Date]])</f>
        <v>2012</v>
      </c>
      <c r="D9554" s="9">
        <v>41059</v>
      </c>
      <c r="E9554" s="3">
        <v>41063</v>
      </c>
      <c r="F9554" s="3" t="s">
        <v>50</v>
      </c>
      <c r="G9554" s="3" t="s">
        <v>10064</v>
      </c>
      <c r="H9554" s="3" t="s">
        <v>10065</v>
      </c>
      <c r="I9554" s="3" t="s">
        <v>102</v>
      </c>
      <c r="J9554" s="3" t="s">
        <v>27</v>
      </c>
      <c r="K9554" s="3" t="s">
        <v>318</v>
      </c>
      <c r="L9554" s="3" t="s">
        <v>319</v>
      </c>
      <c r="M9554" s="3">
        <v>22153</v>
      </c>
      <c r="N9554" s="3" t="s">
        <v>30</v>
      </c>
      <c r="O9554" s="3" t="s">
        <v>5331</v>
      </c>
      <c r="P9554" s="3" t="s">
        <v>71</v>
      </c>
      <c r="Q9554" s="3" t="s">
        <v>161</v>
      </c>
      <c r="R9554" s="3" t="s">
        <v>5332</v>
      </c>
      <c r="S9554" s="3">
        <v>151.96</v>
      </c>
      <c r="T9554" s="3">
        <v>4</v>
      </c>
      <c r="U9554" s="3">
        <v>0</v>
      </c>
      <c r="V9554" s="3">
        <v>36.470399999999998</v>
      </c>
    </row>
    <row r="9555" spans="1:22" ht="14.25" customHeight="1" x14ac:dyDescent="0.25">
      <c r="A9555" s="3">
        <v>9554</v>
      </c>
      <c r="B9555" s="3" t="s">
        <v>10696</v>
      </c>
      <c r="C9555" s="4">
        <f>YEAR(Table_1[[#This Row],[Order Date]])</f>
        <v>2013</v>
      </c>
      <c r="D9555" s="9">
        <v>41540</v>
      </c>
      <c r="E9555" s="3">
        <v>41545</v>
      </c>
      <c r="F9555" s="3" t="s">
        <v>50</v>
      </c>
      <c r="G9555" s="3" t="s">
        <v>3518</v>
      </c>
      <c r="H9555" s="3" t="s">
        <v>3519</v>
      </c>
      <c r="I9555" s="3" t="s">
        <v>41</v>
      </c>
      <c r="J9555" s="3" t="s">
        <v>27</v>
      </c>
      <c r="K9555" s="3" t="s">
        <v>4800</v>
      </c>
      <c r="L9555" s="3" t="s">
        <v>457</v>
      </c>
      <c r="M9555" s="3">
        <v>80020</v>
      </c>
      <c r="N9555" s="3" t="s">
        <v>44</v>
      </c>
      <c r="O9555" s="3" t="s">
        <v>1540</v>
      </c>
      <c r="P9555" s="3" t="s">
        <v>32</v>
      </c>
      <c r="Q9555" s="3" t="s">
        <v>65</v>
      </c>
      <c r="R9555" s="3" t="s">
        <v>1541</v>
      </c>
      <c r="S9555" s="3">
        <v>68.432000000000016</v>
      </c>
      <c r="T9555" s="3">
        <v>7</v>
      </c>
      <c r="U9555" s="3">
        <v>0.2</v>
      </c>
      <c r="V9555" s="3">
        <v>8.5539999999999878</v>
      </c>
    </row>
    <row r="9556" spans="1:22" ht="14.25" customHeight="1" x14ac:dyDescent="0.25">
      <c r="A9556" s="3">
        <v>9555</v>
      </c>
      <c r="B9556" s="3" t="s">
        <v>10697</v>
      </c>
      <c r="C9556" s="4">
        <f>YEAR(Table_1[[#This Row],[Order Date]])</f>
        <v>2012</v>
      </c>
      <c r="D9556" s="9">
        <v>41241</v>
      </c>
      <c r="E9556" s="3">
        <v>41245</v>
      </c>
      <c r="F9556" s="3" t="s">
        <v>50</v>
      </c>
      <c r="G9556" s="3" t="s">
        <v>6335</v>
      </c>
      <c r="H9556" s="3" t="s">
        <v>6336</v>
      </c>
      <c r="I9556" s="3" t="s">
        <v>26</v>
      </c>
      <c r="J9556" s="3" t="s">
        <v>27</v>
      </c>
      <c r="K9556" s="3" t="s">
        <v>497</v>
      </c>
      <c r="L9556" s="3" t="s">
        <v>498</v>
      </c>
      <c r="M9556" s="3">
        <v>43229</v>
      </c>
      <c r="N9556" s="3" t="s">
        <v>148</v>
      </c>
      <c r="O9556" s="3" t="s">
        <v>412</v>
      </c>
      <c r="P9556" s="3" t="s">
        <v>32</v>
      </c>
      <c r="Q9556" s="3" t="s">
        <v>65</v>
      </c>
      <c r="R9556" s="3" t="s">
        <v>413</v>
      </c>
      <c r="S9556" s="3">
        <v>71.12</v>
      </c>
      <c r="T9556" s="3">
        <v>5</v>
      </c>
      <c r="U9556" s="3">
        <v>0.2</v>
      </c>
      <c r="V9556" s="3">
        <v>9.7789999999999964</v>
      </c>
    </row>
    <row r="9557" spans="1:22" ht="14.25" customHeight="1" x14ac:dyDescent="0.25">
      <c r="A9557" s="3">
        <v>9556</v>
      </c>
      <c r="B9557" s="3" t="s">
        <v>10697</v>
      </c>
      <c r="C9557" s="4">
        <f>YEAR(Table_1[[#This Row],[Order Date]])</f>
        <v>2012</v>
      </c>
      <c r="D9557" s="9">
        <v>41241</v>
      </c>
      <c r="E9557" s="3">
        <v>41245</v>
      </c>
      <c r="F9557" s="3" t="s">
        <v>50</v>
      </c>
      <c r="G9557" s="3" t="s">
        <v>6335</v>
      </c>
      <c r="H9557" s="3" t="s">
        <v>6336</v>
      </c>
      <c r="I9557" s="3" t="s">
        <v>26</v>
      </c>
      <c r="J9557" s="3" t="s">
        <v>27</v>
      </c>
      <c r="K9557" s="3" t="s">
        <v>497</v>
      </c>
      <c r="L9557" s="3" t="s">
        <v>498</v>
      </c>
      <c r="M9557" s="3">
        <v>43229</v>
      </c>
      <c r="N9557" s="3" t="s">
        <v>148</v>
      </c>
      <c r="O9557" s="3" t="s">
        <v>3989</v>
      </c>
      <c r="P9557" s="3" t="s">
        <v>46</v>
      </c>
      <c r="Q9557" s="3" t="s">
        <v>269</v>
      </c>
      <c r="R9557" s="3" t="s">
        <v>186</v>
      </c>
      <c r="S9557" s="3">
        <v>3.008</v>
      </c>
      <c r="T9557" s="3">
        <v>2</v>
      </c>
      <c r="U9557" s="3">
        <v>0.2</v>
      </c>
      <c r="V9557" s="3">
        <v>0.56399999999999983</v>
      </c>
    </row>
    <row r="9558" spans="1:22" ht="14.25" customHeight="1" x14ac:dyDescent="0.25">
      <c r="A9558" s="3">
        <v>9557</v>
      </c>
      <c r="B9558" s="3" t="s">
        <v>10698</v>
      </c>
      <c r="C9558" s="4">
        <f>YEAR(Table_1[[#This Row],[Order Date]])</f>
        <v>2012</v>
      </c>
      <c r="D9558" s="9">
        <v>41246</v>
      </c>
      <c r="E9558" s="3">
        <v>41248</v>
      </c>
      <c r="F9558" s="3" t="s">
        <v>23</v>
      </c>
      <c r="G9558" s="3" t="s">
        <v>100</v>
      </c>
      <c r="H9558" s="3" t="s">
        <v>101</v>
      </c>
      <c r="I9558" s="3" t="s">
        <v>102</v>
      </c>
      <c r="J9558" s="3" t="s">
        <v>27</v>
      </c>
      <c r="K9558" s="3" t="s">
        <v>87</v>
      </c>
      <c r="L9558" s="3" t="s">
        <v>2694</v>
      </c>
      <c r="M9558" s="3">
        <v>3301</v>
      </c>
      <c r="N9558" s="3" t="s">
        <v>148</v>
      </c>
      <c r="O9558" s="3" t="s">
        <v>3053</v>
      </c>
      <c r="P9558" s="3" t="s">
        <v>46</v>
      </c>
      <c r="Q9558" s="3" t="s">
        <v>90</v>
      </c>
      <c r="R9558" s="3" t="s">
        <v>3054</v>
      </c>
      <c r="S9558" s="3">
        <v>184.66</v>
      </c>
      <c r="T9558" s="3">
        <v>7</v>
      </c>
      <c r="U9558" s="3">
        <v>0</v>
      </c>
      <c r="V9558" s="3">
        <v>84.943599999999989</v>
      </c>
    </row>
    <row r="9559" spans="1:22" ht="14.25" customHeight="1" x14ac:dyDescent="0.25">
      <c r="A9559" s="3">
        <v>9558</v>
      </c>
      <c r="B9559" s="3" t="s">
        <v>10699</v>
      </c>
      <c r="C9559" s="4">
        <f>YEAR(Table_1[[#This Row],[Order Date]])</f>
        <v>2011</v>
      </c>
      <c r="D9559" s="9">
        <v>40833</v>
      </c>
      <c r="E9559" s="3">
        <v>40835</v>
      </c>
      <c r="F9559" s="3" t="s">
        <v>23</v>
      </c>
      <c r="G9559" s="3" t="s">
        <v>3653</v>
      </c>
      <c r="H9559" s="3" t="s">
        <v>3654</v>
      </c>
      <c r="I9559" s="3" t="s">
        <v>26</v>
      </c>
      <c r="J9559" s="3" t="s">
        <v>27</v>
      </c>
      <c r="K9559" s="3" t="s">
        <v>184</v>
      </c>
      <c r="L9559" s="3" t="s">
        <v>104</v>
      </c>
      <c r="M9559" s="3">
        <v>77095</v>
      </c>
      <c r="N9559" s="3" t="s">
        <v>105</v>
      </c>
      <c r="O9559" s="3" t="s">
        <v>6345</v>
      </c>
      <c r="P9559" s="3" t="s">
        <v>32</v>
      </c>
      <c r="Q9559" s="3" t="s">
        <v>65</v>
      </c>
      <c r="R9559" s="3" t="s">
        <v>6346</v>
      </c>
      <c r="S9559" s="3">
        <v>5.3120000000000003</v>
      </c>
      <c r="T9559" s="3">
        <v>2</v>
      </c>
      <c r="U9559" s="3">
        <v>0.6</v>
      </c>
      <c r="V9559" s="3">
        <v>-1.5935999999999995</v>
      </c>
    </row>
    <row r="9560" spans="1:22" ht="14.25" customHeight="1" x14ac:dyDescent="0.25">
      <c r="A9560" s="3">
        <v>9559</v>
      </c>
      <c r="B9560" s="3" t="s">
        <v>10700</v>
      </c>
      <c r="C9560" s="4">
        <f>YEAR(Table_1[[#This Row],[Order Date]])</f>
        <v>2013</v>
      </c>
      <c r="D9560" s="9">
        <v>41398</v>
      </c>
      <c r="E9560" s="3">
        <v>41400</v>
      </c>
      <c r="F9560" s="3" t="s">
        <v>188</v>
      </c>
      <c r="G9560" s="3" t="s">
        <v>10701</v>
      </c>
      <c r="H9560" s="3" t="s">
        <v>10702</v>
      </c>
      <c r="I9560" s="3" t="s">
        <v>26</v>
      </c>
      <c r="J9560" s="3" t="s">
        <v>27</v>
      </c>
      <c r="K9560" s="3" t="s">
        <v>606</v>
      </c>
      <c r="L9560" s="3" t="s">
        <v>498</v>
      </c>
      <c r="M9560" s="3">
        <v>43055</v>
      </c>
      <c r="N9560" s="3" t="s">
        <v>148</v>
      </c>
      <c r="O9560" s="3" t="s">
        <v>907</v>
      </c>
      <c r="P9560" s="3" t="s">
        <v>71</v>
      </c>
      <c r="Q9560" s="3" t="s">
        <v>161</v>
      </c>
      <c r="R9560" s="3" t="s">
        <v>1784</v>
      </c>
      <c r="S9560" s="3">
        <v>132.52000000000004</v>
      </c>
      <c r="T9560" s="3">
        <v>5</v>
      </c>
      <c r="U9560" s="3">
        <v>0.2</v>
      </c>
      <c r="V9560" s="3">
        <v>34.786500000000004</v>
      </c>
    </row>
    <row r="9561" spans="1:22" ht="14.25" customHeight="1" x14ac:dyDescent="0.25">
      <c r="A9561" s="3">
        <v>9560</v>
      </c>
      <c r="B9561" s="3" t="s">
        <v>10700</v>
      </c>
      <c r="C9561" s="4">
        <f>YEAR(Table_1[[#This Row],[Order Date]])</f>
        <v>2013</v>
      </c>
      <c r="D9561" s="9">
        <v>41398</v>
      </c>
      <c r="E9561" s="3">
        <v>41400</v>
      </c>
      <c r="F9561" s="3" t="s">
        <v>188</v>
      </c>
      <c r="G9561" s="3" t="s">
        <v>10701</v>
      </c>
      <c r="H9561" s="3" t="s">
        <v>10702</v>
      </c>
      <c r="I9561" s="3" t="s">
        <v>26</v>
      </c>
      <c r="J9561" s="3" t="s">
        <v>27</v>
      </c>
      <c r="K9561" s="3" t="s">
        <v>606</v>
      </c>
      <c r="L9561" s="3" t="s">
        <v>498</v>
      </c>
      <c r="M9561" s="3">
        <v>43055</v>
      </c>
      <c r="N9561" s="3" t="s">
        <v>148</v>
      </c>
      <c r="O9561" s="3" t="s">
        <v>4663</v>
      </c>
      <c r="P9561" s="3" t="s">
        <v>46</v>
      </c>
      <c r="Q9561" s="3" t="s">
        <v>59</v>
      </c>
      <c r="R9561" s="3" t="s">
        <v>4664</v>
      </c>
      <c r="S9561" s="3">
        <v>195.64</v>
      </c>
      <c r="T9561" s="3">
        <v>5</v>
      </c>
      <c r="U9561" s="3">
        <v>0.2</v>
      </c>
      <c r="V9561" s="3">
        <v>-44.018999999999991</v>
      </c>
    </row>
    <row r="9562" spans="1:22" ht="14.25" customHeight="1" x14ac:dyDescent="0.25">
      <c r="A9562" s="3">
        <v>9561</v>
      </c>
      <c r="B9562" s="3" t="s">
        <v>10700</v>
      </c>
      <c r="C9562" s="4">
        <f>YEAR(Table_1[[#This Row],[Order Date]])</f>
        <v>2013</v>
      </c>
      <c r="D9562" s="9">
        <v>41398</v>
      </c>
      <c r="E9562" s="3">
        <v>41400</v>
      </c>
      <c r="F9562" s="3" t="s">
        <v>188</v>
      </c>
      <c r="G9562" s="3" t="s">
        <v>10701</v>
      </c>
      <c r="H9562" s="3" t="s">
        <v>10702</v>
      </c>
      <c r="I9562" s="3" t="s">
        <v>26</v>
      </c>
      <c r="J9562" s="3" t="s">
        <v>27</v>
      </c>
      <c r="K9562" s="3" t="s">
        <v>606</v>
      </c>
      <c r="L9562" s="3" t="s">
        <v>498</v>
      </c>
      <c r="M9562" s="3">
        <v>43055</v>
      </c>
      <c r="N9562" s="3" t="s">
        <v>148</v>
      </c>
      <c r="O9562" s="3" t="s">
        <v>5857</v>
      </c>
      <c r="P9562" s="3" t="s">
        <v>32</v>
      </c>
      <c r="Q9562" s="3" t="s">
        <v>65</v>
      </c>
      <c r="R9562" s="3" t="s">
        <v>5858</v>
      </c>
      <c r="S9562" s="3">
        <v>51.967999999999996</v>
      </c>
      <c r="T9562" s="3">
        <v>2</v>
      </c>
      <c r="U9562" s="3">
        <v>0.2</v>
      </c>
      <c r="V9562" s="3">
        <v>10.393599999999998</v>
      </c>
    </row>
    <row r="9563" spans="1:22" ht="14.25" customHeight="1" x14ac:dyDescent="0.25">
      <c r="A9563" s="3">
        <v>9562</v>
      </c>
      <c r="B9563" s="3" t="s">
        <v>10700</v>
      </c>
      <c r="C9563" s="4">
        <f>YEAR(Table_1[[#This Row],[Order Date]])</f>
        <v>2013</v>
      </c>
      <c r="D9563" s="9">
        <v>41398</v>
      </c>
      <c r="E9563" s="3">
        <v>41400</v>
      </c>
      <c r="F9563" s="3" t="s">
        <v>188</v>
      </c>
      <c r="G9563" s="3" t="s">
        <v>10701</v>
      </c>
      <c r="H9563" s="3" t="s">
        <v>10702</v>
      </c>
      <c r="I9563" s="3" t="s">
        <v>26</v>
      </c>
      <c r="J9563" s="3" t="s">
        <v>27</v>
      </c>
      <c r="K9563" s="3" t="s">
        <v>606</v>
      </c>
      <c r="L9563" s="3" t="s">
        <v>498</v>
      </c>
      <c r="M9563" s="3">
        <v>43055</v>
      </c>
      <c r="N9563" s="3" t="s">
        <v>148</v>
      </c>
      <c r="O9563" s="3" t="s">
        <v>5439</v>
      </c>
      <c r="P9563" s="3" t="s">
        <v>71</v>
      </c>
      <c r="Q9563" s="3" t="s">
        <v>161</v>
      </c>
      <c r="R9563" s="3" t="s">
        <v>5440</v>
      </c>
      <c r="S9563" s="3">
        <v>431.97600000000006</v>
      </c>
      <c r="T9563" s="3">
        <v>3</v>
      </c>
      <c r="U9563" s="3">
        <v>0.2</v>
      </c>
      <c r="V9563" s="3">
        <v>-75.59580000000004</v>
      </c>
    </row>
    <row r="9564" spans="1:22" ht="14.25" customHeight="1" x14ac:dyDescent="0.25">
      <c r="A9564" s="3">
        <v>9563</v>
      </c>
      <c r="B9564" s="3" t="s">
        <v>10700</v>
      </c>
      <c r="C9564" s="4">
        <f>YEAR(Table_1[[#This Row],[Order Date]])</f>
        <v>2013</v>
      </c>
      <c r="D9564" s="9">
        <v>41398</v>
      </c>
      <c r="E9564" s="3">
        <v>41400</v>
      </c>
      <c r="F9564" s="3" t="s">
        <v>188</v>
      </c>
      <c r="G9564" s="3" t="s">
        <v>10701</v>
      </c>
      <c r="H9564" s="3" t="s">
        <v>10702</v>
      </c>
      <c r="I9564" s="3" t="s">
        <v>26</v>
      </c>
      <c r="J9564" s="3" t="s">
        <v>27</v>
      </c>
      <c r="K9564" s="3" t="s">
        <v>606</v>
      </c>
      <c r="L9564" s="3" t="s">
        <v>498</v>
      </c>
      <c r="M9564" s="3">
        <v>43055</v>
      </c>
      <c r="N9564" s="3" t="s">
        <v>148</v>
      </c>
      <c r="O9564" s="3" t="s">
        <v>10703</v>
      </c>
      <c r="P9564" s="3" t="s">
        <v>71</v>
      </c>
      <c r="Q9564" s="3" t="s">
        <v>682</v>
      </c>
      <c r="R9564" s="3" t="s">
        <v>10704</v>
      </c>
      <c r="S9564" s="3">
        <v>224.93700000000004</v>
      </c>
      <c r="T9564" s="3">
        <v>3</v>
      </c>
      <c r="U9564" s="3">
        <v>0.7</v>
      </c>
      <c r="V9564" s="3">
        <v>-164.9538</v>
      </c>
    </row>
    <row r="9565" spans="1:22" ht="14.25" customHeight="1" x14ac:dyDescent="0.25">
      <c r="A9565" s="3">
        <v>9564</v>
      </c>
      <c r="B9565" s="3" t="s">
        <v>10700</v>
      </c>
      <c r="C9565" s="4">
        <f>YEAR(Table_1[[#This Row],[Order Date]])</f>
        <v>2013</v>
      </c>
      <c r="D9565" s="9">
        <v>41398</v>
      </c>
      <c r="E9565" s="3">
        <v>41400</v>
      </c>
      <c r="F9565" s="3" t="s">
        <v>188</v>
      </c>
      <c r="G9565" s="3" t="s">
        <v>10701</v>
      </c>
      <c r="H9565" s="3" t="s">
        <v>10702</v>
      </c>
      <c r="I9565" s="3" t="s">
        <v>26</v>
      </c>
      <c r="J9565" s="3" t="s">
        <v>27</v>
      </c>
      <c r="K9565" s="3" t="s">
        <v>606</v>
      </c>
      <c r="L9565" s="3" t="s">
        <v>498</v>
      </c>
      <c r="M9565" s="3">
        <v>43055</v>
      </c>
      <c r="N9565" s="3" t="s">
        <v>148</v>
      </c>
      <c r="O9565" s="3" t="s">
        <v>5519</v>
      </c>
      <c r="P9565" s="3" t="s">
        <v>46</v>
      </c>
      <c r="Q9565" s="3" t="s">
        <v>47</v>
      </c>
      <c r="R9565" s="3" t="s">
        <v>5520</v>
      </c>
      <c r="S9565" s="3">
        <v>6</v>
      </c>
      <c r="T9565" s="3">
        <v>2</v>
      </c>
      <c r="U9565" s="3">
        <v>0.2</v>
      </c>
      <c r="V9565" s="3">
        <v>2.0999999999999996</v>
      </c>
    </row>
    <row r="9566" spans="1:22" ht="14.25" customHeight="1" x14ac:dyDescent="0.25">
      <c r="A9566" s="3">
        <v>9565</v>
      </c>
      <c r="B9566" s="3" t="s">
        <v>10705</v>
      </c>
      <c r="C9566" s="4">
        <f>YEAR(Table_1[[#This Row],[Order Date]])</f>
        <v>2012</v>
      </c>
      <c r="D9566" s="9">
        <v>41061</v>
      </c>
      <c r="E9566" s="3">
        <v>41068</v>
      </c>
      <c r="F9566" s="3" t="s">
        <v>50</v>
      </c>
      <c r="G9566" s="3" t="s">
        <v>2844</v>
      </c>
      <c r="H9566" s="3" t="s">
        <v>2845</v>
      </c>
      <c r="I9566" s="3" t="s">
        <v>102</v>
      </c>
      <c r="J9566" s="3" t="s">
        <v>27</v>
      </c>
      <c r="K9566" s="3" t="s">
        <v>42</v>
      </c>
      <c r="L9566" s="3" t="s">
        <v>43</v>
      </c>
      <c r="M9566" s="3">
        <v>90045</v>
      </c>
      <c r="N9566" s="3" t="s">
        <v>44</v>
      </c>
      <c r="O9566" s="3" t="s">
        <v>4004</v>
      </c>
      <c r="P9566" s="3" t="s">
        <v>46</v>
      </c>
      <c r="Q9566" s="3" t="s">
        <v>90</v>
      </c>
      <c r="R9566" s="3" t="s">
        <v>4005</v>
      </c>
      <c r="S9566" s="3">
        <v>11.76</v>
      </c>
      <c r="T9566" s="3">
        <v>2</v>
      </c>
      <c r="U9566" s="3">
        <v>0</v>
      </c>
      <c r="V9566" s="3">
        <v>5.7623999999999995</v>
      </c>
    </row>
    <row r="9567" spans="1:22" ht="14.25" customHeight="1" x14ac:dyDescent="0.25">
      <c r="A9567" s="3">
        <v>9566</v>
      </c>
      <c r="B9567" s="3" t="s">
        <v>10706</v>
      </c>
      <c r="C9567" s="4">
        <f>YEAR(Table_1[[#This Row],[Order Date]])</f>
        <v>2011</v>
      </c>
      <c r="D9567" s="9">
        <v>40633</v>
      </c>
      <c r="E9567" s="3">
        <v>40633</v>
      </c>
      <c r="F9567" s="3" t="s">
        <v>1290</v>
      </c>
      <c r="G9567" s="3" t="s">
        <v>1945</v>
      </c>
      <c r="H9567" s="3" t="s">
        <v>1946</v>
      </c>
      <c r="I9567" s="3" t="s">
        <v>26</v>
      </c>
      <c r="J9567" s="3" t="s">
        <v>27</v>
      </c>
      <c r="K9567" s="3" t="s">
        <v>900</v>
      </c>
      <c r="L9567" s="3" t="s">
        <v>54</v>
      </c>
      <c r="M9567" s="3">
        <v>33614</v>
      </c>
      <c r="N9567" s="3" t="s">
        <v>30</v>
      </c>
      <c r="O9567" s="3" t="s">
        <v>942</v>
      </c>
      <c r="P9567" s="3" t="s">
        <v>32</v>
      </c>
      <c r="Q9567" s="3" t="s">
        <v>36</v>
      </c>
      <c r="R9567" s="3" t="s">
        <v>943</v>
      </c>
      <c r="S9567" s="3">
        <v>1125.4879999999998</v>
      </c>
      <c r="T9567" s="3">
        <v>7</v>
      </c>
      <c r="U9567" s="3">
        <v>0.2</v>
      </c>
      <c r="V9567" s="3">
        <v>98.480200000000082</v>
      </c>
    </row>
    <row r="9568" spans="1:22" ht="14.25" customHeight="1" x14ac:dyDescent="0.25">
      <c r="A9568" s="3">
        <v>9567</v>
      </c>
      <c r="B9568" s="3" t="s">
        <v>10706</v>
      </c>
      <c r="C9568" s="4">
        <f>YEAR(Table_1[[#This Row],[Order Date]])</f>
        <v>2011</v>
      </c>
      <c r="D9568" s="9">
        <v>40633</v>
      </c>
      <c r="E9568" s="3">
        <v>40633</v>
      </c>
      <c r="F9568" s="3" t="s">
        <v>1290</v>
      </c>
      <c r="G9568" s="3" t="s">
        <v>1945</v>
      </c>
      <c r="H9568" s="3" t="s">
        <v>1946</v>
      </c>
      <c r="I9568" s="3" t="s">
        <v>26</v>
      </c>
      <c r="J9568" s="3" t="s">
        <v>27</v>
      </c>
      <c r="K9568" s="3" t="s">
        <v>900</v>
      </c>
      <c r="L9568" s="3" t="s">
        <v>54</v>
      </c>
      <c r="M9568" s="3">
        <v>33614</v>
      </c>
      <c r="N9568" s="3" t="s">
        <v>30</v>
      </c>
      <c r="O9568" s="3" t="s">
        <v>2616</v>
      </c>
      <c r="P9568" s="3" t="s">
        <v>46</v>
      </c>
      <c r="Q9568" s="3" t="s">
        <v>75</v>
      </c>
      <c r="R9568" s="3" t="s">
        <v>2617</v>
      </c>
      <c r="S9568" s="3">
        <v>12.645000000000001</v>
      </c>
      <c r="T9568" s="3">
        <v>5</v>
      </c>
      <c r="U9568" s="3">
        <v>0.7</v>
      </c>
      <c r="V9568" s="3">
        <v>-10.116</v>
      </c>
    </row>
    <row r="9569" spans="1:22" ht="14.25" customHeight="1" x14ac:dyDescent="0.25">
      <c r="A9569" s="3">
        <v>9568</v>
      </c>
      <c r="B9569" s="3" t="s">
        <v>10706</v>
      </c>
      <c r="C9569" s="4">
        <f>YEAR(Table_1[[#This Row],[Order Date]])</f>
        <v>2011</v>
      </c>
      <c r="D9569" s="9">
        <v>40633</v>
      </c>
      <c r="E9569" s="3">
        <v>40633</v>
      </c>
      <c r="F9569" s="3" t="s">
        <v>1290</v>
      </c>
      <c r="G9569" s="3" t="s">
        <v>1945</v>
      </c>
      <c r="H9569" s="3" t="s">
        <v>1946</v>
      </c>
      <c r="I9569" s="3" t="s">
        <v>26</v>
      </c>
      <c r="J9569" s="3" t="s">
        <v>27</v>
      </c>
      <c r="K9569" s="3" t="s">
        <v>900</v>
      </c>
      <c r="L9569" s="3" t="s">
        <v>54</v>
      </c>
      <c r="M9569" s="3">
        <v>33614</v>
      </c>
      <c r="N9569" s="3" t="s">
        <v>30</v>
      </c>
      <c r="O9569" s="3" t="s">
        <v>782</v>
      </c>
      <c r="P9569" s="3" t="s">
        <v>46</v>
      </c>
      <c r="Q9569" s="3" t="s">
        <v>68</v>
      </c>
      <c r="R9569" s="3" t="s">
        <v>783</v>
      </c>
      <c r="S9569" s="3">
        <v>4.032</v>
      </c>
      <c r="T9569" s="3">
        <v>2</v>
      </c>
      <c r="U9569" s="3">
        <v>0.2</v>
      </c>
      <c r="V9569" s="3">
        <v>1.0584000000000002</v>
      </c>
    </row>
    <row r="9570" spans="1:22" ht="14.25" customHeight="1" x14ac:dyDescent="0.25">
      <c r="A9570" s="3">
        <v>9569</v>
      </c>
      <c r="B9570" s="3" t="s">
        <v>10707</v>
      </c>
      <c r="C9570" s="4">
        <f>YEAR(Table_1[[#This Row],[Order Date]])</f>
        <v>2014</v>
      </c>
      <c r="D9570" s="9">
        <v>41826</v>
      </c>
      <c r="E9570" s="3">
        <v>41828</v>
      </c>
      <c r="F9570" s="3" t="s">
        <v>188</v>
      </c>
      <c r="G9570" s="3" t="s">
        <v>3856</v>
      </c>
      <c r="H9570" s="3" t="s">
        <v>3857</v>
      </c>
      <c r="I9570" s="3" t="s">
        <v>41</v>
      </c>
      <c r="J9570" s="3" t="s">
        <v>27</v>
      </c>
      <c r="K9570" s="3" t="s">
        <v>137</v>
      </c>
      <c r="L9570" s="3" t="s">
        <v>138</v>
      </c>
      <c r="M9570" s="3">
        <v>68025</v>
      </c>
      <c r="N9570" s="3" t="s">
        <v>105</v>
      </c>
      <c r="O9570" s="3" t="s">
        <v>558</v>
      </c>
      <c r="P9570" s="3" t="s">
        <v>71</v>
      </c>
      <c r="Q9570" s="3" t="s">
        <v>72</v>
      </c>
      <c r="R9570" s="3" t="s">
        <v>559</v>
      </c>
      <c r="S9570" s="3">
        <v>79.959999999999994</v>
      </c>
      <c r="T9570" s="3">
        <v>4</v>
      </c>
      <c r="U9570" s="3">
        <v>0</v>
      </c>
      <c r="V9570" s="3">
        <v>22.388800000000003</v>
      </c>
    </row>
    <row r="9571" spans="1:22" ht="14.25" customHeight="1" x14ac:dyDescent="0.25">
      <c r="A9571" s="3">
        <v>9570</v>
      </c>
      <c r="B9571" s="3" t="s">
        <v>10708</v>
      </c>
      <c r="C9571" s="4">
        <f>YEAR(Table_1[[#This Row],[Order Date]])</f>
        <v>2012</v>
      </c>
      <c r="D9571" s="9">
        <v>41176</v>
      </c>
      <c r="E9571" s="3">
        <v>41176</v>
      </c>
      <c r="F9571" s="3" t="s">
        <v>1290</v>
      </c>
      <c r="G9571" s="3" t="s">
        <v>799</v>
      </c>
      <c r="H9571" s="3" t="s">
        <v>800</v>
      </c>
      <c r="I9571" s="3" t="s">
        <v>26</v>
      </c>
      <c r="J9571" s="3" t="s">
        <v>27</v>
      </c>
      <c r="K9571" s="3" t="s">
        <v>497</v>
      </c>
      <c r="L9571" s="3" t="s">
        <v>498</v>
      </c>
      <c r="M9571" s="3">
        <v>43229</v>
      </c>
      <c r="N9571" s="3" t="s">
        <v>148</v>
      </c>
      <c r="O9571" s="3" t="s">
        <v>5744</v>
      </c>
      <c r="P9571" s="3" t="s">
        <v>46</v>
      </c>
      <c r="Q9571" s="3" t="s">
        <v>75</v>
      </c>
      <c r="R9571" s="3" t="s">
        <v>5745</v>
      </c>
      <c r="S9571" s="3">
        <v>6.732000000000002</v>
      </c>
      <c r="T9571" s="3">
        <v>6</v>
      </c>
      <c r="U9571" s="3">
        <v>0.7</v>
      </c>
      <c r="V9571" s="3">
        <v>-4.4879999999999978</v>
      </c>
    </row>
    <row r="9572" spans="1:22" ht="14.25" customHeight="1" x14ac:dyDescent="0.25">
      <c r="A9572" s="3">
        <v>9571</v>
      </c>
      <c r="B9572" s="3" t="s">
        <v>10708</v>
      </c>
      <c r="C9572" s="4">
        <f>YEAR(Table_1[[#This Row],[Order Date]])</f>
        <v>2012</v>
      </c>
      <c r="D9572" s="9">
        <v>41176</v>
      </c>
      <c r="E9572" s="3">
        <v>41176</v>
      </c>
      <c r="F9572" s="3" t="s">
        <v>1290</v>
      </c>
      <c r="G9572" s="3" t="s">
        <v>799</v>
      </c>
      <c r="H9572" s="3" t="s">
        <v>800</v>
      </c>
      <c r="I9572" s="3" t="s">
        <v>26</v>
      </c>
      <c r="J9572" s="3" t="s">
        <v>27</v>
      </c>
      <c r="K9572" s="3" t="s">
        <v>497</v>
      </c>
      <c r="L9572" s="3" t="s">
        <v>498</v>
      </c>
      <c r="M9572" s="3">
        <v>43229</v>
      </c>
      <c r="N9572" s="3" t="s">
        <v>148</v>
      </c>
      <c r="O9572" s="3" t="s">
        <v>4907</v>
      </c>
      <c r="P9572" s="3" t="s">
        <v>46</v>
      </c>
      <c r="Q9572" s="3" t="s">
        <v>59</v>
      </c>
      <c r="R9572" s="3" t="s">
        <v>4908</v>
      </c>
      <c r="S9572" s="3">
        <v>33.568000000000005</v>
      </c>
      <c r="T9572" s="3">
        <v>2</v>
      </c>
      <c r="U9572" s="3">
        <v>0.2</v>
      </c>
      <c r="V9572" s="3">
        <v>1.6783999999999981</v>
      </c>
    </row>
    <row r="9573" spans="1:22" ht="14.25" customHeight="1" x14ac:dyDescent="0.25">
      <c r="A9573" s="3">
        <v>9572</v>
      </c>
      <c r="B9573" s="3" t="s">
        <v>10708</v>
      </c>
      <c r="C9573" s="4">
        <f>YEAR(Table_1[[#This Row],[Order Date]])</f>
        <v>2012</v>
      </c>
      <c r="D9573" s="9">
        <v>41176</v>
      </c>
      <c r="E9573" s="3">
        <v>41176</v>
      </c>
      <c r="F9573" s="3" t="s">
        <v>1290</v>
      </c>
      <c r="G9573" s="3" t="s">
        <v>799</v>
      </c>
      <c r="H9573" s="3" t="s">
        <v>800</v>
      </c>
      <c r="I9573" s="3" t="s">
        <v>26</v>
      </c>
      <c r="J9573" s="3" t="s">
        <v>27</v>
      </c>
      <c r="K9573" s="3" t="s">
        <v>497</v>
      </c>
      <c r="L9573" s="3" t="s">
        <v>498</v>
      </c>
      <c r="M9573" s="3">
        <v>43229</v>
      </c>
      <c r="N9573" s="3" t="s">
        <v>148</v>
      </c>
      <c r="O9573" s="3" t="s">
        <v>7425</v>
      </c>
      <c r="P9573" s="3" t="s">
        <v>46</v>
      </c>
      <c r="Q9573" s="3" t="s">
        <v>173</v>
      </c>
      <c r="R9573" s="3" t="s">
        <v>7426</v>
      </c>
      <c r="S9573" s="3">
        <v>15.840000000000002</v>
      </c>
      <c r="T9573" s="3">
        <v>2</v>
      </c>
      <c r="U9573" s="3">
        <v>0.2</v>
      </c>
      <c r="V9573" s="3">
        <v>5.5439999999999987</v>
      </c>
    </row>
    <row r="9574" spans="1:22" ht="14.25" customHeight="1" x14ac:dyDescent="0.25">
      <c r="A9574" s="3">
        <v>9573</v>
      </c>
      <c r="B9574" s="3" t="s">
        <v>10708</v>
      </c>
      <c r="C9574" s="4">
        <f>YEAR(Table_1[[#This Row],[Order Date]])</f>
        <v>2012</v>
      </c>
      <c r="D9574" s="9">
        <v>41176</v>
      </c>
      <c r="E9574" s="3">
        <v>41176</v>
      </c>
      <c r="F9574" s="3" t="s">
        <v>1290</v>
      </c>
      <c r="G9574" s="3" t="s">
        <v>799</v>
      </c>
      <c r="H9574" s="3" t="s">
        <v>800</v>
      </c>
      <c r="I9574" s="3" t="s">
        <v>26</v>
      </c>
      <c r="J9574" s="3" t="s">
        <v>27</v>
      </c>
      <c r="K9574" s="3" t="s">
        <v>497</v>
      </c>
      <c r="L9574" s="3" t="s">
        <v>498</v>
      </c>
      <c r="M9574" s="3">
        <v>43229</v>
      </c>
      <c r="N9574" s="3" t="s">
        <v>148</v>
      </c>
      <c r="O9574" s="3" t="s">
        <v>2255</v>
      </c>
      <c r="P9574" s="3" t="s">
        <v>46</v>
      </c>
      <c r="Q9574" s="3" t="s">
        <v>47</v>
      </c>
      <c r="R9574" s="3" t="s">
        <v>2256</v>
      </c>
      <c r="S9574" s="3">
        <v>24.424000000000003</v>
      </c>
      <c r="T9574" s="3">
        <v>1</v>
      </c>
      <c r="U9574" s="3">
        <v>0.2</v>
      </c>
      <c r="V9574" s="3">
        <v>7.9378000000000002</v>
      </c>
    </row>
    <row r="9575" spans="1:22" ht="14.25" customHeight="1" x14ac:dyDescent="0.25">
      <c r="A9575" s="3">
        <v>9574</v>
      </c>
      <c r="B9575" s="3" t="s">
        <v>10708</v>
      </c>
      <c r="C9575" s="4">
        <f>YEAR(Table_1[[#This Row],[Order Date]])</f>
        <v>2012</v>
      </c>
      <c r="D9575" s="9">
        <v>41176</v>
      </c>
      <c r="E9575" s="3">
        <v>41176</v>
      </c>
      <c r="F9575" s="3" t="s">
        <v>1290</v>
      </c>
      <c r="G9575" s="3" t="s">
        <v>799</v>
      </c>
      <c r="H9575" s="3" t="s">
        <v>800</v>
      </c>
      <c r="I9575" s="3" t="s">
        <v>26</v>
      </c>
      <c r="J9575" s="3" t="s">
        <v>27</v>
      </c>
      <c r="K9575" s="3" t="s">
        <v>497</v>
      </c>
      <c r="L9575" s="3" t="s">
        <v>498</v>
      </c>
      <c r="M9575" s="3">
        <v>43229</v>
      </c>
      <c r="N9575" s="3" t="s">
        <v>148</v>
      </c>
      <c r="O9575" s="3" t="s">
        <v>4162</v>
      </c>
      <c r="P9575" s="3" t="s">
        <v>46</v>
      </c>
      <c r="Q9575" s="3" t="s">
        <v>68</v>
      </c>
      <c r="R9575" s="3" t="s">
        <v>4163</v>
      </c>
      <c r="S9575" s="3">
        <v>17.12</v>
      </c>
      <c r="T9575" s="3">
        <v>5</v>
      </c>
      <c r="U9575" s="3">
        <v>0.2</v>
      </c>
      <c r="V9575" s="3">
        <v>1.9259999999999975</v>
      </c>
    </row>
    <row r="9576" spans="1:22" ht="14.25" customHeight="1" x14ac:dyDescent="0.25">
      <c r="A9576" s="3">
        <v>9575</v>
      </c>
      <c r="B9576" s="3" t="s">
        <v>10709</v>
      </c>
      <c r="C9576" s="4">
        <f>YEAR(Table_1[[#This Row],[Order Date]])</f>
        <v>2012</v>
      </c>
      <c r="D9576" s="9">
        <v>41134</v>
      </c>
      <c r="E9576" s="3">
        <v>41134</v>
      </c>
      <c r="F9576" s="3" t="s">
        <v>1290</v>
      </c>
      <c r="G9576" s="3" t="s">
        <v>144</v>
      </c>
      <c r="H9576" s="3" t="s">
        <v>145</v>
      </c>
      <c r="I9576" s="3" t="s">
        <v>26</v>
      </c>
      <c r="J9576" s="3" t="s">
        <v>27</v>
      </c>
      <c r="K9576" s="3" t="s">
        <v>4039</v>
      </c>
      <c r="L9576" s="3" t="s">
        <v>43</v>
      </c>
      <c r="M9576" s="3">
        <v>91767</v>
      </c>
      <c r="N9576" s="3" t="s">
        <v>44</v>
      </c>
      <c r="O9576" s="3" t="s">
        <v>4694</v>
      </c>
      <c r="P9576" s="3" t="s">
        <v>32</v>
      </c>
      <c r="Q9576" s="3" t="s">
        <v>65</v>
      </c>
      <c r="R9576" s="3" t="s">
        <v>4695</v>
      </c>
      <c r="S9576" s="3">
        <v>31.56</v>
      </c>
      <c r="T9576" s="3">
        <v>3</v>
      </c>
      <c r="U9576" s="3">
        <v>0</v>
      </c>
      <c r="V9576" s="3">
        <v>10.4148</v>
      </c>
    </row>
    <row r="9577" spans="1:22" ht="14.25" customHeight="1" x14ac:dyDescent="0.25">
      <c r="A9577" s="3">
        <v>9576</v>
      </c>
      <c r="B9577" s="3" t="s">
        <v>10710</v>
      </c>
      <c r="C9577" s="4">
        <f>YEAR(Table_1[[#This Row],[Order Date]])</f>
        <v>2012</v>
      </c>
      <c r="D9577" s="9">
        <v>41055</v>
      </c>
      <c r="E9577" s="3">
        <v>41057</v>
      </c>
      <c r="F9577" s="3" t="s">
        <v>23</v>
      </c>
      <c r="G9577" s="3" t="s">
        <v>4361</v>
      </c>
      <c r="H9577" s="3" t="s">
        <v>4362</v>
      </c>
      <c r="I9577" s="3" t="s">
        <v>26</v>
      </c>
      <c r="J9577" s="3" t="s">
        <v>27</v>
      </c>
      <c r="K9577" s="3" t="s">
        <v>678</v>
      </c>
      <c r="L9577" s="3" t="s">
        <v>104</v>
      </c>
      <c r="M9577" s="3">
        <v>78207</v>
      </c>
      <c r="N9577" s="3" t="s">
        <v>105</v>
      </c>
      <c r="O9577" s="3" t="s">
        <v>384</v>
      </c>
      <c r="P9577" s="3" t="s">
        <v>32</v>
      </c>
      <c r="Q9577" s="3" t="s">
        <v>36</v>
      </c>
      <c r="R9577" s="3" t="s">
        <v>385</v>
      </c>
      <c r="S9577" s="3">
        <v>105.68599999999999</v>
      </c>
      <c r="T9577" s="3">
        <v>1</v>
      </c>
      <c r="U9577" s="3">
        <v>0.3</v>
      </c>
      <c r="V9577" s="3">
        <v>-28.686199999999999</v>
      </c>
    </row>
    <row r="9578" spans="1:22" ht="14.25" customHeight="1" x14ac:dyDescent="0.25">
      <c r="A9578" s="3">
        <v>9577</v>
      </c>
      <c r="B9578" s="3" t="s">
        <v>10710</v>
      </c>
      <c r="C9578" s="4">
        <f>YEAR(Table_1[[#This Row],[Order Date]])</f>
        <v>2012</v>
      </c>
      <c r="D9578" s="9">
        <v>41055</v>
      </c>
      <c r="E9578" s="3">
        <v>41057</v>
      </c>
      <c r="F9578" s="3" t="s">
        <v>23</v>
      </c>
      <c r="G9578" s="3" t="s">
        <v>4361</v>
      </c>
      <c r="H9578" s="3" t="s">
        <v>4362</v>
      </c>
      <c r="I9578" s="3" t="s">
        <v>26</v>
      </c>
      <c r="J9578" s="3" t="s">
        <v>27</v>
      </c>
      <c r="K9578" s="3" t="s">
        <v>678</v>
      </c>
      <c r="L9578" s="3" t="s">
        <v>104</v>
      </c>
      <c r="M9578" s="3">
        <v>78207</v>
      </c>
      <c r="N9578" s="3" t="s">
        <v>105</v>
      </c>
      <c r="O9578" s="3" t="s">
        <v>4358</v>
      </c>
      <c r="P9578" s="3" t="s">
        <v>71</v>
      </c>
      <c r="Q9578" s="3" t="s">
        <v>682</v>
      </c>
      <c r="R9578" s="3" t="s">
        <v>4359</v>
      </c>
      <c r="S9578" s="3">
        <v>399.53999999999996</v>
      </c>
      <c r="T9578" s="3">
        <v>2</v>
      </c>
      <c r="U9578" s="3">
        <v>0.4</v>
      </c>
      <c r="V9578" s="3">
        <v>-79.908000000000015</v>
      </c>
    </row>
    <row r="9579" spans="1:22" ht="14.25" customHeight="1" x14ac:dyDescent="0.25">
      <c r="A9579" s="3">
        <v>9578</v>
      </c>
      <c r="B9579" s="3" t="s">
        <v>10710</v>
      </c>
      <c r="C9579" s="4">
        <f>YEAR(Table_1[[#This Row],[Order Date]])</f>
        <v>2012</v>
      </c>
      <c r="D9579" s="9">
        <v>41055</v>
      </c>
      <c r="E9579" s="3">
        <v>41057</v>
      </c>
      <c r="F9579" s="3" t="s">
        <v>23</v>
      </c>
      <c r="G9579" s="3" t="s">
        <v>4361</v>
      </c>
      <c r="H9579" s="3" t="s">
        <v>4362</v>
      </c>
      <c r="I9579" s="3" t="s">
        <v>26</v>
      </c>
      <c r="J9579" s="3" t="s">
        <v>27</v>
      </c>
      <c r="K9579" s="3" t="s">
        <v>678</v>
      </c>
      <c r="L9579" s="3" t="s">
        <v>104</v>
      </c>
      <c r="M9579" s="3">
        <v>78207</v>
      </c>
      <c r="N9579" s="3" t="s">
        <v>105</v>
      </c>
      <c r="O9579" s="3" t="s">
        <v>4577</v>
      </c>
      <c r="P9579" s="3" t="s">
        <v>32</v>
      </c>
      <c r="Q9579" s="3" t="s">
        <v>36</v>
      </c>
      <c r="R9579" s="3" t="s">
        <v>4578</v>
      </c>
      <c r="S9579" s="3">
        <v>104.93</v>
      </c>
      <c r="T9579" s="3">
        <v>5</v>
      </c>
      <c r="U9579" s="3">
        <v>0.3</v>
      </c>
      <c r="V9579" s="3">
        <v>-4.4969999999999999</v>
      </c>
    </row>
    <row r="9580" spans="1:22" ht="14.25" customHeight="1" x14ac:dyDescent="0.25">
      <c r="A9580" s="3">
        <v>9579</v>
      </c>
      <c r="B9580" s="3" t="s">
        <v>10711</v>
      </c>
      <c r="C9580" s="4">
        <f>YEAR(Table_1[[#This Row],[Order Date]])</f>
        <v>2014</v>
      </c>
      <c r="D9580" s="9">
        <v>41897</v>
      </c>
      <c r="E9580" s="3">
        <v>41899</v>
      </c>
      <c r="F9580" s="3" t="s">
        <v>188</v>
      </c>
      <c r="G9580" s="3" t="s">
        <v>417</v>
      </c>
      <c r="H9580" s="3" t="s">
        <v>418</v>
      </c>
      <c r="I9580" s="3" t="s">
        <v>102</v>
      </c>
      <c r="J9580" s="3" t="s">
        <v>27</v>
      </c>
      <c r="K9580" s="3" t="s">
        <v>266</v>
      </c>
      <c r="L9580" s="3" t="s">
        <v>267</v>
      </c>
      <c r="M9580" s="3">
        <v>10035</v>
      </c>
      <c r="N9580" s="3" t="s">
        <v>148</v>
      </c>
      <c r="O9580" s="3" t="s">
        <v>3515</v>
      </c>
      <c r="P9580" s="3" t="s">
        <v>71</v>
      </c>
      <c r="Q9580" s="3" t="s">
        <v>72</v>
      </c>
      <c r="R9580" s="3" t="s">
        <v>3516</v>
      </c>
      <c r="S9580" s="3">
        <v>1079.8499999999999</v>
      </c>
      <c r="T9580" s="3">
        <v>3</v>
      </c>
      <c r="U9580" s="3">
        <v>0</v>
      </c>
      <c r="V9580" s="3">
        <v>323.95499999999993</v>
      </c>
    </row>
    <row r="9581" spans="1:22" ht="14.25" customHeight="1" x14ac:dyDescent="0.25">
      <c r="A9581" s="3">
        <v>9580</v>
      </c>
      <c r="B9581" s="3" t="s">
        <v>10711</v>
      </c>
      <c r="C9581" s="4">
        <f>YEAR(Table_1[[#This Row],[Order Date]])</f>
        <v>2014</v>
      </c>
      <c r="D9581" s="9">
        <v>41897</v>
      </c>
      <c r="E9581" s="3">
        <v>41899</v>
      </c>
      <c r="F9581" s="3" t="s">
        <v>188</v>
      </c>
      <c r="G9581" s="3" t="s">
        <v>417</v>
      </c>
      <c r="H9581" s="3" t="s">
        <v>418</v>
      </c>
      <c r="I9581" s="3" t="s">
        <v>102</v>
      </c>
      <c r="J9581" s="3" t="s">
        <v>27</v>
      </c>
      <c r="K9581" s="3" t="s">
        <v>266</v>
      </c>
      <c r="L9581" s="3" t="s">
        <v>267</v>
      </c>
      <c r="M9581" s="3">
        <v>10035</v>
      </c>
      <c r="N9581" s="3" t="s">
        <v>148</v>
      </c>
      <c r="O9581" s="3" t="s">
        <v>4149</v>
      </c>
      <c r="P9581" s="3" t="s">
        <v>46</v>
      </c>
      <c r="Q9581" s="3" t="s">
        <v>59</v>
      </c>
      <c r="R9581" s="3" t="s">
        <v>4150</v>
      </c>
      <c r="S9581" s="3">
        <v>70.98</v>
      </c>
      <c r="T9581" s="3">
        <v>1</v>
      </c>
      <c r="U9581" s="3">
        <v>0</v>
      </c>
      <c r="V9581" s="3">
        <v>3.5489999999999924</v>
      </c>
    </row>
    <row r="9582" spans="1:22" ht="14.25" customHeight="1" x14ac:dyDescent="0.25">
      <c r="A9582" s="3">
        <v>9581</v>
      </c>
      <c r="B9582" s="3" t="s">
        <v>10711</v>
      </c>
      <c r="C9582" s="4">
        <f>YEAR(Table_1[[#This Row],[Order Date]])</f>
        <v>2014</v>
      </c>
      <c r="D9582" s="9">
        <v>41897</v>
      </c>
      <c r="E9582" s="3">
        <v>41899</v>
      </c>
      <c r="F9582" s="3" t="s">
        <v>188</v>
      </c>
      <c r="G9582" s="3" t="s">
        <v>417</v>
      </c>
      <c r="H9582" s="3" t="s">
        <v>418</v>
      </c>
      <c r="I9582" s="3" t="s">
        <v>102</v>
      </c>
      <c r="J9582" s="3" t="s">
        <v>27</v>
      </c>
      <c r="K9582" s="3" t="s">
        <v>266</v>
      </c>
      <c r="L9582" s="3" t="s">
        <v>267</v>
      </c>
      <c r="M9582" s="3">
        <v>10035</v>
      </c>
      <c r="N9582" s="3" t="s">
        <v>148</v>
      </c>
      <c r="O9582" s="3" t="s">
        <v>2966</v>
      </c>
      <c r="P9582" s="3" t="s">
        <v>46</v>
      </c>
      <c r="Q9582" s="3" t="s">
        <v>68</v>
      </c>
      <c r="R9582" s="3" t="s">
        <v>2967</v>
      </c>
      <c r="S9582" s="3">
        <v>29.950000000000003</v>
      </c>
      <c r="T9582" s="3">
        <v>5</v>
      </c>
      <c r="U9582" s="3">
        <v>0</v>
      </c>
      <c r="V9582" s="3">
        <v>8.6854999999999993</v>
      </c>
    </row>
    <row r="9583" spans="1:22" ht="14.25" customHeight="1" x14ac:dyDescent="0.25">
      <c r="A9583" s="3">
        <v>9582</v>
      </c>
      <c r="B9583" s="3" t="s">
        <v>10711</v>
      </c>
      <c r="C9583" s="4">
        <f>YEAR(Table_1[[#This Row],[Order Date]])</f>
        <v>2014</v>
      </c>
      <c r="D9583" s="9">
        <v>41897</v>
      </c>
      <c r="E9583" s="3">
        <v>41899</v>
      </c>
      <c r="F9583" s="3" t="s">
        <v>188</v>
      </c>
      <c r="G9583" s="3" t="s">
        <v>417</v>
      </c>
      <c r="H9583" s="3" t="s">
        <v>418</v>
      </c>
      <c r="I9583" s="3" t="s">
        <v>102</v>
      </c>
      <c r="J9583" s="3" t="s">
        <v>27</v>
      </c>
      <c r="K9583" s="3" t="s">
        <v>266</v>
      </c>
      <c r="L9583" s="3" t="s">
        <v>267</v>
      </c>
      <c r="M9583" s="3">
        <v>10035</v>
      </c>
      <c r="N9583" s="3" t="s">
        <v>148</v>
      </c>
      <c r="O9583" s="3" t="s">
        <v>6956</v>
      </c>
      <c r="P9583" s="3" t="s">
        <v>32</v>
      </c>
      <c r="Q9583" s="3" t="s">
        <v>36</v>
      </c>
      <c r="R9583" s="3" t="s">
        <v>6957</v>
      </c>
      <c r="S9583" s="3">
        <v>589.41</v>
      </c>
      <c r="T9583" s="3">
        <v>5</v>
      </c>
      <c r="U9583" s="3">
        <v>0.1</v>
      </c>
      <c r="V9583" s="3">
        <v>-6.5490000000000492</v>
      </c>
    </row>
    <row r="9584" spans="1:22" ht="14.25" customHeight="1" x14ac:dyDescent="0.25">
      <c r="A9584" s="3">
        <v>9583</v>
      </c>
      <c r="B9584" s="3" t="s">
        <v>10712</v>
      </c>
      <c r="C9584" s="4">
        <f>YEAR(Table_1[[#This Row],[Order Date]])</f>
        <v>2013</v>
      </c>
      <c r="D9584" s="9">
        <v>41433</v>
      </c>
      <c r="E9584" s="3">
        <v>41437</v>
      </c>
      <c r="F9584" s="3" t="s">
        <v>50</v>
      </c>
      <c r="G9584" s="3" t="s">
        <v>10485</v>
      </c>
      <c r="H9584" s="3" t="s">
        <v>10486</v>
      </c>
      <c r="I9584" s="3" t="s">
        <v>102</v>
      </c>
      <c r="J9584" s="3" t="s">
        <v>27</v>
      </c>
      <c r="K9584" s="3" t="s">
        <v>146</v>
      </c>
      <c r="L9584" s="3" t="s">
        <v>147</v>
      </c>
      <c r="M9584" s="3">
        <v>19120</v>
      </c>
      <c r="N9584" s="3" t="s">
        <v>148</v>
      </c>
      <c r="O9584" s="3" t="s">
        <v>573</v>
      </c>
      <c r="P9584" s="3" t="s">
        <v>46</v>
      </c>
      <c r="Q9584" s="3" t="s">
        <v>269</v>
      </c>
      <c r="R9584" s="3" t="s">
        <v>574</v>
      </c>
      <c r="S9584" s="3">
        <v>9.6479999999999997</v>
      </c>
      <c r="T9584" s="3">
        <v>6</v>
      </c>
      <c r="U9584" s="3">
        <v>0.2</v>
      </c>
      <c r="V9584" s="3">
        <v>3.4973999999999998</v>
      </c>
    </row>
    <row r="9585" spans="1:22" ht="14.25" customHeight="1" x14ac:dyDescent="0.25">
      <c r="A9585" s="3">
        <v>9584</v>
      </c>
      <c r="B9585" s="3" t="s">
        <v>10713</v>
      </c>
      <c r="C9585" s="4">
        <f>YEAR(Table_1[[#This Row],[Order Date]])</f>
        <v>2014</v>
      </c>
      <c r="D9585" s="9">
        <v>41816</v>
      </c>
      <c r="E9585" s="3">
        <v>41818</v>
      </c>
      <c r="F9585" s="3" t="s">
        <v>23</v>
      </c>
      <c r="G9585" s="3" t="s">
        <v>8354</v>
      </c>
      <c r="H9585" s="3" t="s">
        <v>8355</v>
      </c>
      <c r="I9585" s="3" t="s">
        <v>26</v>
      </c>
      <c r="J9585" s="3" t="s">
        <v>27</v>
      </c>
      <c r="K9585" s="3" t="s">
        <v>266</v>
      </c>
      <c r="L9585" s="3" t="s">
        <v>267</v>
      </c>
      <c r="M9585" s="3">
        <v>10024</v>
      </c>
      <c r="N9585" s="3" t="s">
        <v>148</v>
      </c>
      <c r="O9585" s="3" t="s">
        <v>5019</v>
      </c>
      <c r="P9585" s="3" t="s">
        <v>32</v>
      </c>
      <c r="Q9585" s="3" t="s">
        <v>33</v>
      </c>
      <c r="R9585" s="3" t="s">
        <v>5020</v>
      </c>
      <c r="S9585" s="3">
        <v>400.78400000000005</v>
      </c>
      <c r="T9585" s="3">
        <v>1</v>
      </c>
      <c r="U9585" s="3">
        <v>0.2</v>
      </c>
      <c r="V9585" s="3">
        <v>-5.0098000000000269</v>
      </c>
    </row>
    <row r="9586" spans="1:22" ht="14.25" customHeight="1" x14ac:dyDescent="0.25">
      <c r="A9586" s="3">
        <v>9585</v>
      </c>
      <c r="B9586" s="3" t="s">
        <v>10714</v>
      </c>
      <c r="C9586" s="4">
        <f>YEAR(Table_1[[#This Row],[Order Date]])</f>
        <v>2014</v>
      </c>
      <c r="D9586" s="9">
        <v>41878</v>
      </c>
      <c r="E9586" s="3">
        <v>41879</v>
      </c>
      <c r="F9586" s="3" t="s">
        <v>188</v>
      </c>
      <c r="G9586" s="3" t="s">
        <v>6657</v>
      </c>
      <c r="H9586" s="3" t="s">
        <v>6658</v>
      </c>
      <c r="I9586" s="3" t="s">
        <v>102</v>
      </c>
      <c r="J9586" s="3" t="s">
        <v>27</v>
      </c>
      <c r="K9586" s="3" t="s">
        <v>880</v>
      </c>
      <c r="L9586" s="3" t="s">
        <v>238</v>
      </c>
      <c r="M9586" s="3">
        <v>48234</v>
      </c>
      <c r="N9586" s="3" t="s">
        <v>105</v>
      </c>
      <c r="O9586" s="3" t="s">
        <v>4076</v>
      </c>
      <c r="P9586" s="3" t="s">
        <v>46</v>
      </c>
      <c r="Q9586" s="3" t="s">
        <v>59</v>
      </c>
      <c r="R9586" s="3" t="s">
        <v>4077</v>
      </c>
      <c r="S9586" s="3">
        <v>53.72</v>
      </c>
      <c r="T9586" s="3">
        <v>4</v>
      </c>
      <c r="U9586" s="3">
        <v>0</v>
      </c>
      <c r="V9586" s="3">
        <v>13.967199999999998</v>
      </c>
    </row>
    <row r="9587" spans="1:22" ht="14.25" customHeight="1" x14ac:dyDescent="0.25">
      <c r="A9587" s="3">
        <v>9586</v>
      </c>
      <c r="B9587" s="3" t="s">
        <v>10715</v>
      </c>
      <c r="C9587" s="4">
        <f>YEAR(Table_1[[#This Row],[Order Date]])</f>
        <v>2013</v>
      </c>
      <c r="D9587" s="9">
        <v>41513</v>
      </c>
      <c r="E9587" s="3">
        <v>41515</v>
      </c>
      <c r="F9587" s="3" t="s">
        <v>188</v>
      </c>
      <c r="G9587" s="3" t="s">
        <v>3842</v>
      </c>
      <c r="H9587" s="3" t="s">
        <v>3843</v>
      </c>
      <c r="I9587" s="3" t="s">
        <v>41</v>
      </c>
      <c r="J9587" s="3" t="s">
        <v>27</v>
      </c>
      <c r="K9587" s="3" t="s">
        <v>1419</v>
      </c>
      <c r="L9587" s="3" t="s">
        <v>54</v>
      </c>
      <c r="M9587" s="3">
        <v>33142</v>
      </c>
      <c r="N9587" s="3" t="s">
        <v>30</v>
      </c>
      <c r="O9587" s="3" t="s">
        <v>5848</v>
      </c>
      <c r="P9587" s="3" t="s">
        <v>46</v>
      </c>
      <c r="Q9587" s="3" t="s">
        <v>90</v>
      </c>
      <c r="R9587" s="3" t="s">
        <v>5849</v>
      </c>
      <c r="S9587" s="3">
        <v>31.007999999999999</v>
      </c>
      <c r="T9587" s="3">
        <v>1</v>
      </c>
      <c r="U9587" s="3">
        <v>0.2</v>
      </c>
      <c r="V9587" s="3">
        <v>11.240400000000001</v>
      </c>
    </row>
    <row r="9588" spans="1:22" ht="14.25" customHeight="1" x14ac:dyDescent="0.25">
      <c r="A9588" s="3">
        <v>9587</v>
      </c>
      <c r="B9588" s="3" t="s">
        <v>10716</v>
      </c>
      <c r="C9588" s="4">
        <f>YEAR(Table_1[[#This Row],[Order Date]])</f>
        <v>2013</v>
      </c>
      <c r="D9588" s="9">
        <v>41597</v>
      </c>
      <c r="E9588" s="3">
        <v>41597</v>
      </c>
      <c r="F9588" s="3" t="s">
        <v>1290</v>
      </c>
      <c r="G9588" s="3" t="s">
        <v>5838</v>
      </c>
      <c r="H9588" s="3" t="s">
        <v>5839</v>
      </c>
      <c r="I9588" s="3" t="s">
        <v>26</v>
      </c>
      <c r="J9588" s="3" t="s">
        <v>27</v>
      </c>
      <c r="K9588" s="3" t="s">
        <v>87</v>
      </c>
      <c r="L9588" s="3" t="s">
        <v>43</v>
      </c>
      <c r="M9588" s="3">
        <v>94521</v>
      </c>
      <c r="N9588" s="3" t="s">
        <v>44</v>
      </c>
      <c r="O9588" s="3" t="s">
        <v>5430</v>
      </c>
      <c r="P9588" s="3" t="s">
        <v>46</v>
      </c>
      <c r="Q9588" s="3" t="s">
        <v>75</v>
      </c>
      <c r="R9588" s="3" t="s">
        <v>5431</v>
      </c>
      <c r="S9588" s="3">
        <v>61.120000000000005</v>
      </c>
      <c r="T9588" s="3">
        <v>5</v>
      </c>
      <c r="U9588" s="3">
        <v>0.2</v>
      </c>
      <c r="V9588" s="3">
        <v>22.155999999999999</v>
      </c>
    </row>
    <row r="9589" spans="1:22" ht="14.25" customHeight="1" x14ac:dyDescent="0.25">
      <c r="A9589" s="3">
        <v>9588</v>
      </c>
      <c r="B9589" s="3" t="s">
        <v>10717</v>
      </c>
      <c r="C9589" s="4">
        <f>YEAR(Table_1[[#This Row],[Order Date]])</f>
        <v>2014</v>
      </c>
      <c r="D9589" s="9">
        <v>41747</v>
      </c>
      <c r="E9589" s="3">
        <v>41752</v>
      </c>
      <c r="F9589" s="3" t="s">
        <v>50</v>
      </c>
      <c r="G9589" s="3" t="s">
        <v>5335</v>
      </c>
      <c r="H9589" s="3" t="s">
        <v>5336</v>
      </c>
      <c r="I9589" s="3" t="s">
        <v>41</v>
      </c>
      <c r="J9589" s="3" t="s">
        <v>27</v>
      </c>
      <c r="K9589" s="3" t="s">
        <v>303</v>
      </c>
      <c r="L9589" s="3" t="s">
        <v>211</v>
      </c>
      <c r="M9589" s="3">
        <v>60653</v>
      </c>
      <c r="N9589" s="3" t="s">
        <v>105</v>
      </c>
      <c r="O9589" s="3" t="s">
        <v>3442</v>
      </c>
      <c r="P9589" s="3" t="s">
        <v>46</v>
      </c>
      <c r="Q9589" s="3" t="s">
        <v>59</v>
      </c>
      <c r="R9589" s="3" t="s">
        <v>3443</v>
      </c>
      <c r="S9589" s="3">
        <v>195.136</v>
      </c>
      <c r="T9589" s="3">
        <v>4</v>
      </c>
      <c r="U9589" s="3">
        <v>0.2</v>
      </c>
      <c r="V9589" s="3">
        <v>-43.9056</v>
      </c>
    </row>
    <row r="9590" spans="1:22" ht="14.25" customHeight="1" x14ac:dyDescent="0.25">
      <c r="A9590" s="3">
        <v>9589</v>
      </c>
      <c r="B9590" s="3" t="s">
        <v>10718</v>
      </c>
      <c r="C9590" s="4">
        <f>YEAR(Table_1[[#This Row],[Order Date]])</f>
        <v>2014</v>
      </c>
      <c r="D9590" s="9">
        <v>41844</v>
      </c>
      <c r="E9590" s="3">
        <v>41849</v>
      </c>
      <c r="F9590" s="3" t="s">
        <v>50</v>
      </c>
      <c r="G9590" s="3" t="s">
        <v>5492</v>
      </c>
      <c r="H9590" s="3" t="s">
        <v>5493</v>
      </c>
      <c r="I9590" s="3" t="s">
        <v>26</v>
      </c>
      <c r="J9590" s="3" t="s">
        <v>27</v>
      </c>
      <c r="K9590" s="3" t="s">
        <v>5697</v>
      </c>
      <c r="L9590" s="3" t="s">
        <v>211</v>
      </c>
      <c r="M9590" s="3">
        <v>60090</v>
      </c>
      <c r="N9590" s="3" t="s">
        <v>105</v>
      </c>
      <c r="O9590" s="3" t="s">
        <v>490</v>
      </c>
      <c r="P9590" s="3" t="s">
        <v>46</v>
      </c>
      <c r="Q9590" s="3" t="s">
        <v>68</v>
      </c>
      <c r="R9590" s="3" t="s">
        <v>491</v>
      </c>
      <c r="S9590" s="3">
        <v>121.536</v>
      </c>
      <c r="T9590" s="3">
        <v>4</v>
      </c>
      <c r="U9590" s="3">
        <v>0.2</v>
      </c>
      <c r="V9590" s="3">
        <v>15.191999999999979</v>
      </c>
    </row>
    <row r="9591" spans="1:22" ht="14.25" customHeight="1" x14ac:dyDescent="0.25">
      <c r="A9591" s="3">
        <v>9590</v>
      </c>
      <c r="B9591" s="3" t="s">
        <v>10719</v>
      </c>
      <c r="C9591" s="4">
        <f>YEAR(Table_1[[#This Row],[Order Date]])</f>
        <v>2011</v>
      </c>
      <c r="D9591" s="9">
        <v>40674</v>
      </c>
      <c r="E9591" s="3">
        <v>40678</v>
      </c>
      <c r="F9591" s="3" t="s">
        <v>50</v>
      </c>
      <c r="G9591" s="3" t="s">
        <v>10092</v>
      </c>
      <c r="H9591" s="3" t="s">
        <v>10093</v>
      </c>
      <c r="I9591" s="3" t="s">
        <v>102</v>
      </c>
      <c r="J9591" s="3" t="s">
        <v>27</v>
      </c>
      <c r="K9591" s="3" t="s">
        <v>303</v>
      </c>
      <c r="L9591" s="3" t="s">
        <v>211</v>
      </c>
      <c r="M9591" s="3">
        <v>60610</v>
      </c>
      <c r="N9591" s="3" t="s">
        <v>105</v>
      </c>
      <c r="O9591" s="3" t="s">
        <v>8333</v>
      </c>
      <c r="P9591" s="3" t="s">
        <v>46</v>
      </c>
      <c r="Q9591" s="3" t="s">
        <v>90</v>
      </c>
      <c r="R9591" s="3" t="s">
        <v>8334</v>
      </c>
      <c r="S9591" s="3">
        <v>17.472000000000001</v>
      </c>
      <c r="T9591" s="3">
        <v>3</v>
      </c>
      <c r="U9591" s="3">
        <v>0.2</v>
      </c>
      <c r="V9591" s="3">
        <v>5.6783999999999981</v>
      </c>
    </row>
    <row r="9592" spans="1:22" ht="14.25" customHeight="1" x14ac:dyDescent="0.25">
      <c r="A9592" s="3">
        <v>9591</v>
      </c>
      <c r="B9592" s="3" t="s">
        <v>10719</v>
      </c>
      <c r="C9592" s="4">
        <f>YEAR(Table_1[[#This Row],[Order Date]])</f>
        <v>2011</v>
      </c>
      <c r="D9592" s="9">
        <v>40674</v>
      </c>
      <c r="E9592" s="3">
        <v>40678</v>
      </c>
      <c r="F9592" s="3" t="s">
        <v>50</v>
      </c>
      <c r="G9592" s="3" t="s">
        <v>10092</v>
      </c>
      <c r="H9592" s="3" t="s">
        <v>10093</v>
      </c>
      <c r="I9592" s="3" t="s">
        <v>102</v>
      </c>
      <c r="J9592" s="3" t="s">
        <v>27</v>
      </c>
      <c r="K9592" s="3" t="s">
        <v>303</v>
      </c>
      <c r="L9592" s="3" t="s">
        <v>211</v>
      </c>
      <c r="M9592" s="3">
        <v>60610</v>
      </c>
      <c r="N9592" s="3" t="s">
        <v>105</v>
      </c>
      <c r="O9592" s="3" t="s">
        <v>3567</v>
      </c>
      <c r="P9592" s="3" t="s">
        <v>46</v>
      </c>
      <c r="Q9592" s="3" t="s">
        <v>75</v>
      </c>
      <c r="R9592" s="3" t="s">
        <v>3568</v>
      </c>
      <c r="S9592" s="3">
        <v>104.57999999999998</v>
      </c>
      <c r="T9592" s="3">
        <v>9</v>
      </c>
      <c r="U9592" s="3">
        <v>0.8</v>
      </c>
      <c r="V9592" s="3">
        <v>-172.55700000000007</v>
      </c>
    </row>
    <row r="9593" spans="1:22" ht="14.25" customHeight="1" x14ac:dyDescent="0.25">
      <c r="A9593" s="3">
        <v>9592</v>
      </c>
      <c r="B9593" s="3" t="s">
        <v>10720</v>
      </c>
      <c r="C9593" s="4">
        <f>YEAR(Table_1[[#This Row],[Order Date]])</f>
        <v>2013</v>
      </c>
      <c r="D9593" s="9">
        <v>41484</v>
      </c>
      <c r="E9593" s="3">
        <v>41488</v>
      </c>
      <c r="F9593" s="3" t="s">
        <v>50</v>
      </c>
      <c r="G9593" s="3" t="s">
        <v>5221</v>
      </c>
      <c r="H9593" s="3" t="s">
        <v>5222</v>
      </c>
      <c r="I9593" s="3" t="s">
        <v>102</v>
      </c>
      <c r="J9593" s="3" t="s">
        <v>27</v>
      </c>
      <c r="K9593" s="3" t="s">
        <v>602</v>
      </c>
      <c r="L9593" s="3" t="s">
        <v>104</v>
      </c>
      <c r="M9593" s="3">
        <v>77506</v>
      </c>
      <c r="N9593" s="3" t="s">
        <v>105</v>
      </c>
      <c r="O9593" s="3" t="s">
        <v>3469</v>
      </c>
      <c r="P9593" s="3" t="s">
        <v>32</v>
      </c>
      <c r="Q9593" s="3" t="s">
        <v>65</v>
      </c>
      <c r="R9593" s="3" t="s">
        <v>3470</v>
      </c>
      <c r="S9593" s="3">
        <v>24.700000000000003</v>
      </c>
      <c r="T9593" s="3">
        <v>5</v>
      </c>
      <c r="U9593" s="3">
        <v>0.6</v>
      </c>
      <c r="V9593" s="3">
        <v>-9.8799999999999955</v>
      </c>
    </row>
    <row r="9594" spans="1:22" ht="14.25" customHeight="1" x14ac:dyDescent="0.25">
      <c r="A9594" s="3">
        <v>9593</v>
      </c>
      <c r="B9594" s="3" t="s">
        <v>10720</v>
      </c>
      <c r="C9594" s="4">
        <f>YEAR(Table_1[[#This Row],[Order Date]])</f>
        <v>2013</v>
      </c>
      <c r="D9594" s="9">
        <v>41484</v>
      </c>
      <c r="E9594" s="3">
        <v>41488</v>
      </c>
      <c r="F9594" s="3" t="s">
        <v>50</v>
      </c>
      <c r="G9594" s="3" t="s">
        <v>5221</v>
      </c>
      <c r="H9594" s="3" t="s">
        <v>5222</v>
      </c>
      <c r="I9594" s="3" t="s">
        <v>102</v>
      </c>
      <c r="J9594" s="3" t="s">
        <v>27</v>
      </c>
      <c r="K9594" s="3" t="s">
        <v>602</v>
      </c>
      <c r="L9594" s="3" t="s">
        <v>104</v>
      </c>
      <c r="M9594" s="3">
        <v>77506</v>
      </c>
      <c r="N9594" s="3" t="s">
        <v>105</v>
      </c>
      <c r="O9594" s="3" t="s">
        <v>9343</v>
      </c>
      <c r="P9594" s="3" t="s">
        <v>32</v>
      </c>
      <c r="Q9594" s="3" t="s">
        <v>65</v>
      </c>
      <c r="R9594" s="3" t="s">
        <v>9344</v>
      </c>
      <c r="S9594" s="3">
        <v>302.72000000000003</v>
      </c>
      <c r="T9594" s="3">
        <v>5</v>
      </c>
      <c r="U9594" s="3">
        <v>0.6</v>
      </c>
      <c r="V9594" s="3">
        <v>-378.40000000000009</v>
      </c>
    </row>
    <row r="9595" spans="1:22" ht="14.25" customHeight="1" x14ac:dyDescent="0.25">
      <c r="A9595" s="3">
        <v>9594</v>
      </c>
      <c r="B9595" s="3" t="s">
        <v>10721</v>
      </c>
      <c r="C9595" s="4">
        <f>YEAR(Table_1[[#This Row],[Order Date]])</f>
        <v>2014</v>
      </c>
      <c r="D9595" s="9">
        <v>41897</v>
      </c>
      <c r="E9595" s="3">
        <v>41902</v>
      </c>
      <c r="F9595" s="3" t="s">
        <v>50</v>
      </c>
      <c r="G9595" s="3" t="s">
        <v>4376</v>
      </c>
      <c r="H9595" s="3" t="s">
        <v>4377</v>
      </c>
      <c r="I9595" s="3" t="s">
        <v>26</v>
      </c>
      <c r="J9595" s="3" t="s">
        <v>27</v>
      </c>
      <c r="K9595" s="3" t="s">
        <v>266</v>
      </c>
      <c r="L9595" s="3" t="s">
        <v>267</v>
      </c>
      <c r="M9595" s="3">
        <v>10024</v>
      </c>
      <c r="N9595" s="3" t="s">
        <v>148</v>
      </c>
      <c r="O9595" s="3" t="s">
        <v>6321</v>
      </c>
      <c r="P9595" s="3" t="s">
        <v>46</v>
      </c>
      <c r="Q9595" s="3" t="s">
        <v>90</v>
      </c>
      <c r="R9595" s="3" t="s">
        <v>6322</v>
      </c>
      <c r="S9595" s="3">
        <v>8.56</v>
      </c>
      <c r="T9595" s="3">
        <v>2</v>
      </c>
      <c r="U9595" s="3">
        <v>0</v>
      </c>
      <c r="V9595" s="3">
        <v>3.8519999999999994</v>
      </c>
    </row>
    <row r="9596" spans="1:22" ht="14.25" customHeight="1" x14ac:dyDescent="0.25">
      <c r="A9596" s="3">
        <v>9595</v>
      </c>
      <c r="B9596" s="3" t="s">
        <v>10721</v>
      </c>
      <c r="C9596" s="4">
        <f>YEAR(Table_1[[#This Row],[Order Date]])</f>
        <v>2014</v>
      </c>
      <c r="D9596" s="9">
        <v>41897</v>
      </c>
      <c r="E9596" s="3">
        <v>41902</v>
      </c>
      <c r="F9596" s="3" t="s">
        <v>50</v>
      </c>
      <c r="G9596" s="3" t="s">
        <v>4376</v>
      </c>
      <c r="H9596" s="3" t="s">
        <v>4377</v>
      </c>
      <c r="I9596" s="3" t="s">
        <v>26</v>
      </c>
      <c r="J9596" s="3" t="s">
        <v>27</v>
      </c>
      <c r="K9596" s="3" t="s">
        <v>266</v>
      </c>
      <c r="L9596" s="3" t="s">
        <v>267</v>
      </c>
      <c r="M9596" s="3">
        <v>10024</v>
      </c>
      <c r="N9596" s="3" t="s">
        <v>148</v>
      </c>
      <c r="O9596" s="3" t="s">
        <v>1465</v>
      </c>
      <c r="P9596" s="3" t="s">
        <v>46</v>
      </c>
      <c r="Q9596" s="3" t="s">
        <v>90</v>
      </c>
      <c r="R9596" s="3" t="s">
        <v>1466</v>
      </c>
      <c r="S9596" s="3">
        <v>11.56</v>
      </c>
      <c r="T9596" s="3">
        <v>2</v>
      </c>
      <c r="U9596" s="3">
        <v>0</v>
      </c>
      <c r="V9596" s="3">
        <v>5.6644000000000005</v>
      </c>
    </row>
    <row r="9597" spans="1:22" ht="14.25" customHeight="1" x14ac:dyDescent="0.25">
      <c r="A9597" s="3">
        <v>9596</v>
      </c>
      <c r="B9597" s="3" t="s">
        <v>10722</v>
      </c>
      <c r="C9597" s="4">
        <f>YEAR(Table_1[[#This Row],[Order Date]])</f>
        <v>2014</v>
      </c>
      <c r="D9597" s="9">
        <v>41664</v>
      </c>
      <c r="E9597" s="3">
        <v>41669</v>
      </c>
      <c r="F9597" s="3" t="s">
        <v>50</v>
      </c>
      <c r="G9597" s="3" t="s">
        <v>3939</v>
      </c>
      <c r="H9597" s="3" t="s">
        <v>3940</v>
      </c>
      <c r="I9597" s="3" t="s">
        <v>41</v>
      </c>
      <c r="J9597" s="3" t="s">
        <v>27</v>
      </c>
      <c r="K9597" s="3" t="s">
        <v>630</v>
      </c>
      <c r="L9597" s="3" t="s">
        <v>43</v>
      </c>
      <c r="M9597" s="3">
        <v>95123</v>
      </c>
      <c r="N9597" s="3" t="s">
        <v>44</v>
      </c>
      <c r="O9597" s="3" t="s">
        <v>141</v>
      </c>
      <c r="P9597" s="3" t="s">
        <v>46</v>
      </c>
      <c r="Q9597" s="3" t="s">
        <v>78</v>
      </c>
      <c r="R9597" s="3" t="s">
        <v>142</v>
      </c>
      <c r="S9597" s="3">
        <v>25.86</v>
      </c>
      <c r="T9597" s="3">
        <v>3</v>
      </c>
      <c r="U9597" s="3">
        <v>0</v>
      </c>
      <c r="V9597" s="3">
        <v>6.7236000000000002</v>
      </c>
    </row>
    <row r="9598" spans="1:22" ht="14.25" customHeight="1" x14ac:dyDescent="0.25">
      <c r="A9598" s="3">
        <v>9597</v>
      </c>
      <c r="B9598" s="3" t="s">
        <v>10722</v>
      </c>
      <c r="C9598" s="4">
        <f>YEAR(Table_1[[#This Row],[Order Date]])</f>
        <v>2014</v>
      </c>
      <c r="D9598" s="9">
        <v>41664</v>
      </c>
      <c r="E9598" s="3">
        <v>41669</v>
      </c>
      <c r="F9598" s="3" t="s">
        <v>50</v>
      </c>
      <c r="G9598" s="3" t="s">
        <v>3939</v>
      </c>
      <c r="H9598" s="3" t="s">
        <v>3940</v>
      </c>
      <c r="I9598" s="3" t="s">
        <v>41</v>
      </c>
      <c r="J9598" s="3" t="s">
        <v>27</v>
      </c>
      <c r="K9598" s="3" t="s">
        <v>630</v>
      </c>
      <c r="L9598" s="3" t="s">
        <v>43</v>
      </c>
      <c r="M9598" s="3">
        <v>95123</v>
      </c>
      <c r="N9598" s="3" t="s">
        <v>44</v>
      </c>
      <c r="O9598" s="3" t="s">
        <v>6989</v>
      </c>
      <c r="P9598" s="3" t="s">
        <v>46</v>
      </c>
      <c r="Q9598" s="3" t="s">
        <v>75</v>
      </c>
      <c r="R9598" s="3" t="s">
        <v>6990</v>
      </c>
      <c r="S9598" s="3">
        <v>276.78400000000005</v>
      </c>
      <c r="T9598" s="3">
        <v>2</v>
      </c>
      <c r="U9598" s="3">
        <v>0.2</v>
      </c>
      <c r="V9598" s="3">
        <v>89.954799999999992</v>
      </c>
    </row>
    <row r="9599" spans="1:22" ht="14.25" customHeight="1" x14ac:dyDescent="0.25">
      <c r="A9599" s="3">
        <v>9598</v>
      </c>
      <c r="B9599" s="3" t="s">
        <v>10722</v>
      </c>
      <c r="C9599" s="4">
        <f>YEAR(Table_1[[#This Row],[Order Date]])</f>
        <v>2014</v>
      </c>
      <c r="D9599" s="9">
        <v>41664</v>
      </c>
      <c r="E9599" s="3">
        <v>41669</v>
      </c>
      <c r="F9599" s="3" t="s">
        <v>50</v>
      </c>
      <c r="G9599" s="3" t="s">
        <v>3939</v>
      </c>
      <c r="H9599" s="3" t="s">
        <v>3940</v>
      </c>
      <c r="I9599" s="3" t="s">
        <v>41</v>
      </c>
      <c r="J9599" s="3" t="s">
        <v>27</v>
      </c>
      <c r="K9599" s="3" t="s">
        <v>630</v>
      </c>
      <c r="L9599" s="3" t="s">
        <v>43</v>
      </c>
      <c r="M9599" s="3">
        <v>95123</v>
      </c>
      <c r="N9599" s="3" t="s">
        <v>44</v>
      </c>
      <c r="O9599" s="3" t="s">
        <v>7598</v>
      </c>
      <c r="P9599" s="3" t="s">
        <v>71</v>
      </c>
      <c r="Q9599" s="3" t="s">
        <v>72</v>
      </c>
      <c r="R9599" s="3" t="s">
        <v>7599</v>
      </c>
      <c r="S9599" s="3">
        <v>110.352</v>
      </c>
      <c r="T9599" s="3">
        <v>3</v>
      </c>
      <c r="U9599" s="3">
        <v>0.2</v>
      </c>
      <c r="V9599" s="3">
        <v>8.2763999999999953</v>
      </c>
    </row>
    <row r="9600" spans="1:22" ht="14.25" customHeight="1" x14ac:dyDescent="0.25">
      <c r="A9600" s="3">
        <v>9599</v>
      </c>
      <c r="B9600" s="3" t="s">
        <v>10723</v>
      </c>
      <c r="C9600" s="4">
        <f>YEAR(Table_1[[#This Row],[Order Date]])</f>
        <v>2012</v>
      </c>
      <c r="D9600" s="9">
        <v>41171</v>
      </c>
      <c r="E9600" s="3">
        <v>41175</v>
      </c>
      <c r="F9600" s="3" t="s">
        <v>50</v>
      </c>
      <c r="G9600" s="3" t="s">
        <v>8233</v>
      </c>
      <c r="H9600" s="3" t="s">
        <v>8234</v>
      </c>
      <c r="I9600" s="3" t="s">
        <v>102</v>
      </c>
      <c r="J9600" s="3" t="s">
        <v>27</v>
      </c>
      <c r="K9600" s="3" t="s">
        <v>5395</v>
      </c>
      <c r="L9600" s="3" t="s">
        <v>43</v>
      </c>
      <c r="M9600" s="3">
        <v>95823</v>
      </c>
      <c r="N9600" s="3" t="s">
        <v>44</v>
      </c>
      <c r="O9600" s="3" t="s">
        <v>6332</v>
      </c>
      <c r="P9600" s="3" t="s">
        <v>32</v>
      </c>
      <c r="Q9600" s="3" t="s">
        <v>65</v>
      </c>
      <c r="R9600" s="3" t="s">
        <v>6333</v>
      </c>
      <c r="S9600" s="3">
        <v>60.84</v>
      </c>
      <c r="T9600" s="3">
        <v>3</v>
      </c>
      <c r="U9600" s="3">
        <v>0</v>
      </c>
      <c r="V9600" s="3">
        <v>19.468799999999998</v>
      </c>
    </row>
    <row r="9601" spans="1:22" ht="14.25" customHeight="1" x14ac:dyDescent="0.25">
      <c r="A9601" s="3">
        <v>9600</v>
      </c>
      <c r="B9601" s="3" t="s">
        <v>10724</v>
      </c>
      <c r="C9601" s="4">
        <f>YEAR(Table_1[[#This Row],[Order Date]])</f>
        <v>2012</v>
      </c>
      <c r="D9601" s="9">
        <v>41013</v>
      </c>
      <c r="E9601" s="3">
        <v>41017</v>
      </c>
      <c r="F9601" s="3" t="s">
        <v>50</v>
      </c>
      <c r="G9601" s="3" t="s">
        <v>1997</v>
      </c>
      <c r="H9601" s="3" t="s">
        <v>1998</v>
      </c>
      <c r="I9601" s="3" t="s">
        <v>26</v>
      </c>
      <c r="J9601" s="3" t="s">
        <v>27</v>
      </c>
      <c r="K9601" s="3" t="s">
        <v>318</v>
      </c>
      <c r="L9601" s="3" t="s">
        <v>420</v>
      </c>
      <c r="M9601" s="3">
        <v>97477</v>
      </c>
      <c r="N9601" s="3" t="s">
        <v>44</v>
      </c>
      <c r="O9601" s="3" t="s">
        <v>5421</v>
      </c>
      <c r="P9601" s="3" t="s">
        <v>46</v>
      </c>
      <c r="Q9601" s="3" t="s">
        <v>78</v>
      </c>
      <c r="R9601" s="3" t="s">
        <v>5422</v>
      </c>
      <c r="S9601" s="3">
        <v>35.207999999999998</v>
      </c>
      <c r="T9601" s="3">
        <v>1</v>
      </c>
      <c r="U9601" s="3">
        <v>0.2</v>
      </c>
      <c r="V9601" s="3">
        <v>2.6405999999999992</v>
      </c>
    </row>
    <row r="9602" spans="1:22" ht="14.25" customHeight="1" x14ac:dyDescent="0.25">
      <c r="A9602" s="3">
        <v>9601</v>
      </c>
      <c r="B9602" s="3" t="s">
        <v>10725</v>
      </c>
      <c r="C9602" s="4">
        <f>YEAR(Table_1[[#This Row],[Order Date]])</f>
        <v>2014</v>
      </c>
      <c r="D9602" s="9">
        <v>41768</v>
      </c>
      <c r="E9602" s="3">
        <v>41771</v>
      </c>
      <c r="F9602" s="3" t="s">
        <v>23</v>
      </c>
      <c r="G9602" s="3" t="s">
        <v>1574</v>
      </c>
      <c r="H9602" s="3" t="s">
        <v>1575</v>
      </c>
      <c r="I9602" s="3" t="s">
        <v>41</v>
      </c>
      <c r="J9602" s="3" t="s">
        <v>27</v>
      </c>
      <c r="K9602" s="3" t="s">
        <v>10177</v>
      </c>
      <c r="L9602" s="3" t="s">
        <v>104</v>
      </c>
      <c r="M9602" s="3">
        <v>76063</v>
      </c>
      <c r="N9602" s="3" t="s">
        <v>105</v>
      </c>
      <c r="O9602" s="3" t="s">
        <v>6175</v>
      </c>
      <c r="P9602" s="3" t="s">
        <v>46</v>
      </c>
      <c r="Q9602" s="3" t="s">
        <v>90</v>
      </c>
      <c r="R9602" s="3" t="s">
        <v>6176</v>
      </c>
      <c r="S9602" s="3">
        <v>41.472000000000008</v>
      </c>
      <c r="T9602" s="3">
        <v>8</v>
      </c>
      <c r="U9602" s="3">
        <v>0.2</v>
      </c>
      <c r="V9602" s="3">
        <v>14.5152</v>
      </c>
    </row>
    <row r="9603" spans="1:22" ht="14.25" customHeight="1" x14ac:dyDescent="0.25">
      <c r="A9603" s="3">
        <v>9602</v>
      </c>
      <c r="B9603" s="3" t="s">
        <v>10726</v>
      </c>
      <c r="C9603" s="4">
        <f>YEAR(Table_1[[#This Row],[Order Date]])</f>
        <v>2013</v>
      </c>
      <c r="D9603" s="9">
        <v>41522</v>
      </c>
      <c r="E9603" s="3">
        <v>41527</v>
      </c>
      <c r="F9603" s="3" t="s">
        <v>50</v>
      </c>
      <c r="G9603" s="3" t="s">
        <v>1627</v>
      </c>
      <c r="H9603" s="3" t="s">
        <v>1628</v>
      </c>
      <c r="I9603" s="3" t="s">
        <v>26</v>
      </c>
      <c r="J9603" s="3" t="s">
        <v>27</v>
      </c>
      <c r="K9603" s="3" t="s">
        <v>3265</v>
      </c>
      <c r="L9603" s="3" t="s">
        <v>1707</v>
      </c>
      <c r="M9603" s="3">
        <v>72401</v>
      </c>
      <c r="N9603" s="3" t="s">
        <v>30</v>
      </c>
      <c r="O9603" s="3" t="s">
        <v>4185</v>
      </c>
      <c r="P9603" s="3" t="s">
        <v>46</v>
      </c>
      <c r="Q9603" s="3" t="s">
        <v>90</v>
      </c>
      <c r="R9603" s="3" t="s">
        <v>4186</v>
      </c>
      <c r="S9603" s="3">
        <v>239.5</v>
      </c>
      <c r="T9603" s="3">
        <v>5</v>
      </c>
      <c r="U9603" s="3">
        <v>0</v>
      </c>
      <c r="V9603" s="3">
        <v>114.95999999999998</v>
      </c>
    </row>
    <row r="9604" spans="1:22" ht="14.25" customHeight="1" x14ac:dyDescent="0.25">
      <c r="A9604" s="3">
        <v>9603</v>
      </c>
      <c r="B9604" s="3" t="s">
        <v>10727</v>
      </c>
      <c r="C9604" s="4">
        <f>YEAR(Table_1[[#This Row],[Order Date]])</f>
        <v>2011</v>
      </c>
      <c r="D9604" s="9">
        <v>40682</v>
      </c>
      <c r="E9604" s="3">
        <v>40685</v>
      </c>
      <c r="F9604" s="3" t="s">
        <v>188</v>
      </c>
      <c r="G9604" s="3" t="s">
        <v>1242</v>
      </c>
      <c r="H9604" s="3" t="s">
        <v>1243</v>
      </c>
      <c r="I9604" s="3" t="s">
        <v>26</v>
      </c>
      <c r="J9604" s="3" t="s">
        <v>27</v>
      </c>
      <c r="K9604" s="3" t="s">
        <v>2978</v>
      </c>
      <c r="L9604" s="3" t="s">
        <v>319</v>
      </c>
      <c r="M9604" s="3">
        <v>23464</v>
      </c>
      <c r="N9604" s="3" t="s">
        <v>30</v>
      </c>
      <c r="O9604" s="3" t="s">
        <v>8083</v>
      </c>
      <c r="P9604" s="3" t="s">
        <v>46</v>
      </c>
      <c r="Q9604" s="3" t="s">
        <v>578</v>
      </c>
      <c r="R9604" s="3" t="s">
        <v>8084</v>
      </c>
      <c r="S9604" s="3">
        <v>34.200000000000003</v>
      </c>
      <c r="T9604" s="3">
        <v>5</v>
      </c>
      <c r="U9604" s="3">
        <v>0</v>
      </c>
      <c r="V9604" s="3">
        <v>9.234</v>
      </c>
    </row>
    <row r="9605" spans="1:22" ht="14.25" customHeight="1" x14ac:dyDescent="0.25">
      <c r="A9605" s="3">
        <v>9604</v>
      </c>
      <c r="B9605" s="3" t="s">
        <v>10728</v>
      </c>
      <c r="C9605" s="4">
        <f>YEAR(Table_1[[#This Row],[Order Date]])</f>
        <v>2013</v>
      </c>
      <c r="D9605" s="9">
        <v>41443</v>
      </c>
      <c r="E9605" s="3">
        <v>41449</v>
      </c>
      <c r="F9605" s="3" t="s">
        <v>50</v>
      </c>
      <c r="G9605" s="3" t="s">
        <v>6029</v>
      </c>
      <c r="H9605" s="3" t="s">
        <v>6030</v>
      </c>
      <c r="I9605" s="3" t="s">
        <v>41</v>
      </c>
      <c r="J9605" s="3" t="s">
        <v>27</v>
      </c>
      <c r="K9605" s="3" t="s">
        <v>389</v>
      </c>
      <c r="L9605" s="3" t="s">
        <v>267</v>
      </c>
      <c r="M9605" s="3">
        <v>14609</v>
      </c>
      <c r="N9605" s="3" t="s">
        <v>148</v>
      </c>
      <c r="O9605" s="3" t="s">
        <v>4026</v>
      </c>
      <c r="P9605" s="3" t="s">
        <v>32</v>
      </c>
      <c r="Q9605" s="3" t="s">
        <v>56</v>
      </c>
      <c r="R9605" s="3" t="s">
        <v>4027</v>
      </c>
      <c r="S9605" s="3">
        <v>376.86599999999999</v>
      </c>
      <c r="T9605" s="3">
        <v>3</v>
      </c>
      <c r="U9605" s="3">
        <v>0.4</v>
      </c>
      <c r="V9605" s="3">
        <v>-213.55740000000006</v>
      </c>
    </row>
    <row r="9606" spans="1:22" ht="14.25" customHeight="1" x14ac:dyDescent="0.25">
      <c r="A9606" s="3">
        <v>9605</v>
      </c>
      <c r="B9606" s="3" t="s">
        <v>10729</v>
      </c>
      <c r="C9606" s="4">
        <f>YEAR(Table_1[[#This Row],[Order Date]])</f>
        <v>2012</v>
      </c>
      <c r="D9606" s="9">
        <v>41215</v>
      </c>
      <c r="E9606" s="3">
        <v>41218</v>
      </c>
      <c r="F9606" s="3" t="s">
        <v>188</v>
      </c>
      <c r="G9606" s="3" t="s">
        <v>2341</v>
      </c>
      <c r="H9606" s="3" t="s">
        <v>2342</v>
      </c>
      <c r="I9606" s="3" t="s">
        <v>26</v>
      </c>
      <c r="J9606" s="3" t="s">
        <v>27</v>
      </c>
      <c r="K9606" s="3" t="s">
        <v>4874</v>
      </c>
      <c r="L9606" s="3" t="s">
        <v>319</v>
      </c>
      <c r="M9606" s="3">
        <v>23320</v>
      </c>
      <c r="N9606" s="3" t="s">
        <v>30</v>
      </c>
      <c r="O9606" s="3" t="s">
        <v>10730</v>
      </c>
      <c r="P9606" s="3" t="s">
        <v>46</v>
      </c>
      <c r="Q9606" s="3" t="s">
        <v>78</v>
      </c>
      <c r="R9606" s="3" t="s">
        <v>10731</v>
      </c>
      <c r="S9606" s="3">
        <v>197.72</v>
      </c>
      <c r="T9606" s="3">
        <v>4</v>
      </c>
      <c r="U9606" s="3">
        <v>0</v>
      </c>
      <c r="V9606" s="3">
        <v>55.36160000000001</v>
      </c>
    </row>
    <row r="9607" spans="1:22" ht="14.25" customHeight="1" x14ac:dyDescent="0.25">
      <c r="A9607" s="3">
        <v>9606</v>
      </c>
      <c r="B9607" s="3" t="s">
        <v>10732</v>
      </c>
      <c r="C9607" s="4">
        <f>YEAR(Table_1[[#This Row],[Order Date]])</f>
        <v>2014</v>
      </c>
      <c r="D9607" s="9">
        <v>41948</v>
      </c>
      <c r="E9607" s="3">
        <v>41953</v>
      </c>
      <c r="F9607" s="3" t="s">
        <v>50</v>
      </c>
      <c r="G9607" s="3" t="s">
        <v>3630</v>
      </c>
      <c r="H9607" s="3" t="s">
        <v>3631</v>
      </c>
      <c r="I9607" s="3" t="s">
        <v>41</v>
      </c>
      <c r="J9607" s="3" t="s">
        <v>27</v>
      </c>
      <c r="K9607" s="3" t="s">
        <v>2470</v>
      </c>
      <c r="L9607" s="3" t="s">
        <v>498</v>
      </c>
      <c r="M9607" s="3">
        <v>43130</v>
      </c>
      <c r="N9607" s="3" t="s">
        <v>148</v>
      </c>
      <c r="O9607" s="3" t="s">
        <v>753</v>
      </c>
      <c r="P9607" s="3" t="s">
        <v>71</v>
      </c>
      <c r="Q9607" s="3" t="s">
        <v>161</v>
      </c>
      <c r="R9607" s="3" t="s">
        <v>754</v>
      </c>
      <c r="S9607" s="3">
        <v>70.720000000000013</v>
      </c>
      <c r="T9607" s="3">
        <v>4</v>
      </c>
      <c r="U9607" s="3">
        <v>0.2</v>
      </c>
      <c r="V9607" s="3">
        <v>-6.1879999999999988</v>
      </c>
    </row>
    <row r="9608" spans="1:22" ht="14.25" customHeight="1" x14ac:dyDescent="0.25">
      <c r="A9608" s="3">
        <v>9607</v>
      </c>
      <c r="B9608" s="3" t="s">
        <v>10732</v>
      </c>
      <c r="C9608" s="4">
        <f>YEAR(Table_1[[#This Row],[Order Date]])</f>
        <v>2014</v>
      </c>
      <c r="D9608" s="9">
        <v>41948</v>
      </c>
      <c r="E9608" s="3">
        <v>41953</v>
      </c>
      <c r="F9608" s="3" t="s">
        <v>50</v>
      </c>
      <c r="G9608" s="3" t="s">
        <v>3630</v>
      </c>
      <c r="H9608" s="3" t="s">
        <v>3631</v>
      </c>
      <c r="I9608" s="3" t="s">
        <v>41</v>
      </c>
      <c r="J9608" s="3" t="s">
        <v>27</v>
      </c>
      <c r="K9608" s="3" t="s">
        <v>2470</v>
      </c>
      <c r="L9608" s="3" t="s">
        <v>498</v>
      </c>
      <c r="M9608" s="3">
        <v>43130</v>
      </c>
      <c r="N9608" s="3" t="s">
        <v>148</v>
      </c>
      <c r="O9608" s="3" t="s">
        <v>3393</v>
      </c>
      <c r="P9608" s="3" t="s">
        <v>46</v>
      </c>
      <c r="Q9608" s="3" t="s">
        <v>59</v>
      </c>
      <c r="R9608" s="3" t="s">
        <v>3394</v>
      </c>
      <c r="S9608" s="3">
        <v>194.35200000000003</v>
      </c>
      <c r="T9608" s="3">
        <v>3</v>
      </c>
      <c r="U9608" s="3">
        <v>0.2</v>
      </c>
      <c r="V9608" s="3">
        <v>-43.729199999999992</v>
      </c>
    </row>
    <row r="9609" spans="1:22" ht="14.25" customHeight="1" x14ac:dyDescent="0.25">
      <c r="A9609" s="3">
        <v>9608</v>
      </c>
      <c r="B9609" s="3" t="s">
        <v>10733</v>
      </c>
      <c r="C9609" s="4">
        <f>YEAR(Table_1[[#This Row],[Order Date]])</f>
        <v>2014</v>
      </c>
      <c r="D9609" s="9">
        <v>41979</v>
      </c>
      <c r="E9609" s="3">
        <v>41982</v>
      </c>
      <c r="F9609" s="3" t="s">
        <v>23</v>
      </c>
      <c r="G9609" s="3" t="s">
        <v>4968</v>
      </c>
      <c r="H9609" s="3" t="s">
        <v>4969</v>
      </c>
      <c r="I9609" s="3" t="s">
        <v>26</v>
      </c>
      <c r="J9609" s="3" t="s">
        <v>27</v>
      </c>
      <c r="K9609" s="3" t="s">
        <v>266</v>
      </c>
      <c r="L9609" s="3" t="s">
        <v>267</v>
      </c>
      <c r="M9609" s="3">
        <v>10024</v>
      </c>
      <c r="N9609" s="3" t="s">
        <v>148</v>
      </c>
      <c r="O9609" s="3" t="s">
        <v>6741</v>
      </c>
      <c r="P9609" s="3" t="s">
        <v>46</v>
      </c>
      <c r="Q9609" s="3" t="s">
        <v>90</v>
      </c>
      <c r="R9609" s="3" t="s">
        <v>6742</v>
      </c>
      <c r="S9609" s="3">
        <v>21.6</v>
      </c>
      <c r="T9609" s="3">
        <v>6</v>
      </c>
      <c r="U9609" s="3">
        <v>0</v>
      </c>
      <c r="V9609" s="3">
        <v>9.9359999999999999</v>
      </c>
    </row>
    <row r="9610" spans="1:22" ht="14.25" customHeight="1" x14ac:dyDescent="0.25">
      <c r="A9610" s="3">
        <v>9609</v>
      </c>
      <c r="B9610" s="3" t="s">
        <v>10733</v>
      </c>
      <c r="C9610" s="4">
        <f>YEAR(Table_1[[#This Row],[Order Date]])</f>
        <v>2014</v>
      </c>
      <c r="D9610" s="9">
        <v>41979</v>
      </c>
      <c r="E9610" s="3">
        <v>41982</v>
      </c>
      <c r="F9610" s="3" t="s">
        <v>23</v>
      </c>
      <c r="G9610" s="3" t="s">
        <v>4968</v>
      </c>
      <c r="H9610" s="3" t="s">
        <v>4969</v>
      </c>
      <c r="I9610" s="3" t="s">
        <v>26</v>
      </c>
      <c r="J9610" s="3" t="s">
        <v>27</v>
      </c>
      <c r="K9610" s="3" t="s">
        <v>266</v>
      </c>
      <c r="L9610" s="3" t="s">
        <v>267</v>
      </c>
      <c r="M9610" s="3">
        <v>10024</v>
      </c>
      <c r="N9610" s="3" t="s">
        <v>148</v>
      </c>
      <c r="O9610" s="3" t="s">
        <v>4976</v>
      </c>
      <c r="P9610" s="3" t="s">
        <v>46</v>
      </c>
      <c r="Q9610" s="3" t="s">
        <v>47</v>
      </c>
      <c r="R9610" s="3" t="s">
        <v>4977</v>
      </c>
      <c r="S9610" s="3">
        <v>11.07</v>
      </c>
      <c r="T9610" s="3">
        <v>3</v>
      </c>
      <c r="U9610" s="3">
        <v>0</v>
      </c>
      <c r="V9610" s="3">
        <v>5.2028999999999996</v>
      </c>
    </row>
    <row r="9611" spans="1:22" ht="14.25" customHeight="1" x14ac:dyDescent="0.25">
      <c r="A9611" s="3">
        <v>9610</v>
      </c>
      <c r="B9611" s="3" t="s">
        <v>10734</v>
      </c>
      <c r="C9611" s="4">
        <f>YEAR(Table_1[[#This Row],[Order Date]])</f>
        <v>2013</v>
      </c>
      <c r="D9611" s="9">
        <v>41411</v>
      </c>
      <c r="E9611" s="3">
        <v>41414</v>
      </c>
      <c r="F9611" s="3" t="s">
        <v>23</v>
      </c>
      <c r="G9611" s="3" t="s">
        <v>1583</v>
      </c>
      <c r="H9611" s="3" t="s">
        <v>1584</v>
      </c>
      <c r="I9611" s="3" t="s">
        <v>26</v>
      </c>
      <c r="J9611" s="3" t="s">
        <v>27</v>
      </c>
      <c r="K9611" s="3" t="s">
        <v>42</v>
      </c>
      <c r="L9611" s="3" t="s">
        <v>43</v>
      </c>
      <c r="M9611" s="3">
        <v>90045</v>
      </c>
      <c r="N9611" s="3" t="s">
        <v>44</v>
      </c>
      <c r="O9611" s="3" t="s">
        <v>6116</v>
      </c>
      <c r="P9611" s="3" t="s">
        <v>32</v>
      </c>
      <c r="Q9611" s="3" t="s">
        <v>65</v>
      </c>
      <c r="R9611" s="3" t="s">
        <v>6117</v>
      </c>
      <c r="S9611" s="3">
        <v>282.83999999999997</v>
      </c>
      <c r="T9611" s="3">
        <v>4</v>
      </c>
      <c r="U9611" s="3">
        <v>0</v>
      </c>
      <c r="V9611" s="3">
        <v>19.798799999999972</v>
      </c>
    </row>
    <row r="9612" spans="1:22" ht="14.25" customHeight="1" x14ac:dyDescent="0.25">
      <c r="A9612" s="3">
        <v>9611</v>
      </c>
      <c r="B9612" s="3" t="s">
        <v>10734</v>
      </c>
      <c r="C9612" s="4">
        <f>YEAR(Table_1[[#This Row],[Order Date]])</f>
        <v>2013</v>
      </c>
      <c r="D9612" s="9">
        <v>41411</v>
      </c>
      <c r="E9612" s="3">
        <v>41414</v>
      </c>
      <c r="F9612" s="3" t="s">
        <v>23</v>
      </c>
      <c r="G9612" s="3" t="s">
        <v>1583</v>
      </c>
      <c r="H9612" s="3" t="s">
        <v>1584</v>
      </c>
      <c r="I9612" s="3" t="s">
        <v>26</v>
      </c>
      <c r="J9612" s="3" t="s">
        <v>27</v>
      </c>
      <c r="K9612" s="3" t="s">
        <v>42</v>
      </c>
      <c r="L9612" s="3" t="s">
        <v>43</v>
      </c>
      <c r="M9612" s="3">
        <v>90045</v>
      </c>
      <c r="N9612" s="3" t="s">
        <v>44</v>
      </c>
      <c r="O9612" s="3" t="s">
        <v>4116</v>
      </c>
      <c r="P9612" s="3" t="s">
        <v>46</v>
      </c>
      <c r="Q9612" s="3" t="s">
        <v>47</v>
      </c>
      <c r="R9612" s="3" t="s">
        <v>4117</v>
      </c>
      <c r="S9612" s="3">
        <v>27.72</v>
      </c>
      <c r="T9612" s="3">
        <v>9</v>
      </c>
      <c r="U9612" s="3">
        <v>0</v>
      </c>
      <c r="V9612" s="3">
        <v>13.3056</v>
      </c>
    </row>
    <row r="9613" spans="1:22" ht="14.25" customHeight="1" x14ac:dyDescent="0.25">
      <c r="A9613" s="3">
        <v>9612</v>
      </c>
      <c r="B9613" s="3" t="s">
        <v>10735</v>
      </c>
      <c r="C9613" s="4">
        <f>YEAR(Table_1[[#This Row],[Order Date]])</f>
        <v>2014</v>
      </c>
      <c r="D9613" s="9">
        <v>41937</v>
      </c>
      <c r="E9613" s="3">
        <v>41943</v>
      </c>
      <c r="F9613" s="3" t="s">
        <v>50</v>
      </c>
      <c r="G9613" s="3" t="s">
        <v>1952</v>
      </c>
      <c r="H9613" s="3" t="s">
        <v>1953</v>
      </c>
      <c r="I9613" s="3" t="s">
        <v>26</v>
      </c>
      <c r="J9613" s="3" t="s">
        <v>27</v>
      </c>
      <c r="K9613" s="3" t="s">
        <v>328</v>
      </c>
      <c r="L9613" s="3" t="s">
        <v>1487</v>
      </c>
      <c r="M9613" s="3">
        <v>39212</v>
      </c>
      <c r="N9613" s="3" t="s">
        <v>30</v>
      </c>
      <c r="O9613" s="3" t="s">
        <v>3307</v>
      </c>
      <c r="P9613" s="3" t="s">
        <v>46</v>
      </c>
      <c r="Q9613" s="3" t="s">
        <v>269</v>
      </c>
      <c r="R9613" s="3" t="s">
        <v>186</v>
      </c>
      <c r="S9613" s="3">
        <v>11.68</v>
      </c>
      <c r="T9613" s="3">
        <v>4</v>
      </c>
      <c r="U9613" s="3">
        <v>0</v>
      </c>
      <c r="V9613" s="3">
        <v>5.2559999999999993</v>
      </c>
    </row>
    <row r="9614" spans="1:22" ht="14.25" customHeight="1" x14ac:dyDescent="0.25">
      <c r="A9614" s="3">
        <v>9613</v>
      </c>
      <c r="B9614" s="3" t="s">
        <v>10736</v>
      </c>
      <c r="C9614" s="4">
        <f>YEAR(Table_1[[#This Row],[Order Date]])</f>
        <v>2013</v>
      </c>
      <c r="D9614" s="9">
        <v>41536</v>
      </c>
      <c r="E9614" s="3">
        <v>41540</v>
      </c>
      <c r="F9614" s="3" t="s">
        <v>50</v>
      </c>
      <c r="G9614" s="3" t="s">
        <v>1870</v>
      </c>
      <c r="H9614" s="3" t="s">
        <v>1871</v>
      </c>
      <c r="I9614" s="3" t="s">
        <v>26</v>
      </c>
      <c r="J9614" s="3" t="s">
        <v>27</v>
      </c>
      <c r="K9614" s="3" t="s">
        <v>6399</v>
      </c>
      <c r="L9614" s="3" t="s">
        <v>43</v>
      </c>
      <c r="M9614" s="3">
        <v>95695</v>
      </c>
      <c r="N9614" s="3" t="s">
        <v>44</v>
      </c>
      <c r="O9614" s="3" t="s">
        <v>6382</v>
      </c>
      <c r="P9614" s="3" t="s">
        <v>71</v>
      </c>
      <c r="Q9614" s="3" t="s">
        <v>72</v>
      </c>
      <c r="R9614" s="3" t="s">
        <v>6383</v>
      </c>
      <c r="S9614" s="3">
        <v>239.98400000000004</v>
      </c>
      <c r="T9614" s="3">
        <v>2</v>
      </c>
      <c r="U9614" s="3">
        <v>0.2</v>
      </c>
      <c r="V9614" s="3">
        <v>23.998400000000004</v>
      </c>
    </row>
    <row r="9615" spans="1:22" ht="14.25" customHeight="1" x14ac:dyDescent="0.25">
      <c r="A9615" s="3">
        <v>9614</v>
      </c>
      <c r="B9615" s="3" t="s">
        <v>10737</v>
      </c>
      <c r="C9615" s="4">
        <f>YEAR(Table_1[[#This Row],[Order Date]])</f>
        <v>2011</v>
      </c>
      <c r="D9615" s="9">
        <v>40858</v>
      </c>
      <c r="E9615" s="3">
        <v>40860</v>
      </c>
      <c r="F9615" s="3" t="s">
        <v>188</v>
      </c>
      <c r="G9615" s="3" t="s">
        <v>773</v>
      </c>
      <c r="H9615" s="3" t="s">
        <v>774</v>
      </c>
      <c r="I9615" s="3" t="s">
        <v>41</v>
      </c>
      <c r="J9615" s="3" t="s">
        <v>27</v>
      </c>
      <c r="K9615" s="3" t="s">
        <v>95</v>
      </c>
      <c r="L9615" s="3" t="s">
        <v>96</v>
      </c>
      <c r="M9615" s="3">
        <v>98115</v>
      </c>
      <c r="N9615" s="3" t="s">
        <v>44</v>
      </c>
      <c r="O9615" s="3" t="s">
        <v>77</v>
      </c>
      <c r="P9615" s="3" t="s">
        <v>46</v>
      </c>
      <c r="Q9615" s="3" t="s">
        <v>78</v>
      </c>
      <c r="R9615" s="3" t="s">
        <v>79</v>
      </c>
      <c r="S9615" s="3">
        <v>22.98</v>
      </c>
      <c r="T9615" s="3">
        <v>1</v>
      </c>
      <c r="U9615" s="3">
        <v>0</v>
      </c>
      <c r="V9615" s="3">
        <v>6.8939999999999984</v>
      </c>
    </row>
    <row r="9616" spans="1:22" ht="14.25" customHeight="1" x14ac:dyDescent="0.25">
      <c r="A9616" s="3">
        <v>9615</v>
      </c>
      <c r="B9616" s="3" t="s">
        <v>10737</v>
      </c>
      <c r="C9616" s="4">
        <f>YEAR(Table_1[[#This Row],[Order Date]])</f>
        <v>2011</v>
      </c>
      <c r="D9616" s="9">
        <v>40858</v>
      </c>
      <c r="E9616" s="3">
        <v>40860</v>
      </c>
      <c r="F9616" s="3" t="s">
        <v>188</v>
      </c>
      <c r="G9616" s="3" t="s">
        <v>773</v>
      </c>
      <c r="H9616" s="3" t="s">
        <v>774</v>
      </c>
      <c r="I9616" s="3" t="s">
        <v>41</v>
      </c>
      <c r="J9616" s="3" t="s">
        <v>27</v>
      </c>
      <c r="K9616" s="3" t="s">
        <v>95</v>
      </c>
      <c r="L9616" s="3" t="s">
        <v>96</v>
      </c>
      <c r="M9616" s="3">
        <v>98115</v>
      </c>
      <c r="N9616" s="3" t="s">
        <v>44</v>
      </c>
      <c r="O9616" s="3" t="s">
        <v>4834</v>
      </c>
      <c r="P9616" s="3" t="s">
        <v>71</v>
      </c>
      <c r="Q9616" s="3" t="s">
        <v>161</v>
      </c>
      <c r="R9616" s="3" t="s">
        <v>4835</v>
      </c>
      <c r="S9616" s="3">
        <v>102.13</v>
      </c>
      <c r="T9616" s="3">
        <v>7</v>
      </c>
      <c r="U9616" s="3">
        <v>0</v>
      </c>
      <c r="V9616" s="3">
        <v>15.319499999999996</v>
      </c>
    </row>
    <row r="9617" spans="1:22" ht="14.25" customHeight="1" x14ac:dyDescent="0.25">
      <c r="A9617" s="3">
        <v>9616</v>
      </c>
      <c r="B9617" s="3" t="s">
        <v>10737</v>
      </c>
      <c r="C9617" s="4">
        <f>YEAR(Table_1[[#This Row],[Order Date]])</f>
        <v>2011</v>
      </c>
      <c r="D9617" s="9">
        <v>40858</v>
      </c>
      <c r="E9617" s="3">
        <v>40860</v>
      </c>
      <c r="F9617" s="3" t="s">
        <v>188</v>
      </c>
      <c r="G9617" s="3" t="s">
        <v>773</v>
      </c>
      <c r="H9617" s="3" t="s">
        <v>774</v>
      </c>
      <c r="I9617" s="3" t="s">
        <v>41</v>
      </c>
      <c r="J9617" s="3" t="s">
        <v>27</v>
      </c>
      <c r="K9617" s="3" t="s">
        <v>95</v>
      </c>
      <c r="L9617" s="3" t="s">
        <v>96</v>
      </c>
      <c r="M9617" s="3">
        <v>98115</v>
      </c>
      <c r="N9617" s="3" t="s">
        <v>44</v>
      </c>
      <c r="O9617" s="3" t="s">
        <v>1742</v>
      </c>
      <c r="P9617" s="3" t="s">
        <v>46</v>
      </c>
      <c r="Q9617" s="3" t="s">
        <v>75</v>
      </c>
      <c r="R9617" s="3" t="s">
        <v>1743</v>
      </c>
      <c r="S9617" s="3">
        <v>2033.5840000000001</v>
      </c>
      <c r="T9617" s="3">
        <v>2</v>
      </c>
      <c r="U9617" s="3">
        <v>0.2</v>
      </c>
      <c r="V9617" s="3">
        <v>762.59400000000005</v>
      </c>
    </row>
    <row r="9618" spans="1:22" ht="14.25" customHeight="1" x14ac:dyDescent="0.25">
      <c r="A9618" s="3">
        <v>9617</v>
      </c>
      <c r="B9618" s="3" t="s">
        <v>10738</v>
      </c>
      <c r="C9618" s="4">
        <f>YEAR(Table_1[[#This Row],[Order Date]])</f>
        <v>2013</v>
      </c>
      <c r="D9618" s="9">
        <v>41509</v>
      </c>
      <c r="E9618" s="3">
        <v>41516</v>
      </c>
      <c r="F9618" s="3" t="s">
        <v>50</v>
      </c>
      <c r="G9618" s="3" t="s">
        <v>3884</v>
      </c>
      <c r="H9618" s="3" t="s">
        <v>3885</v>
      </c>
      <c r="I9618" s="3" t="s">
        <v>41</v>
      </c>
      <c r="J9618" s="3" t="s">
        <v>27</v>
      </c>
      <c r="K9618" s="3" t="s">
        <v>42</v>
      </c>
      <c r="L9618" s="3" t="s">
        <v>43</v>
      </c>
      <c r="M9618" s="3">
        <v>90049</v>
      </c>
      <c r="N9618" s="3" t="s">
        <v>44</v>
      </c>
      <c r="O9618" s="3" t="s">
        <v>3233</v>
      </c>
      <c r="P9618" s="3" t="s">
        <v>46</v>
      </c>
      <c r="Q9618" s="3" t="s">
        <v>68</v>
      </c>
      <c r="R9618" s="3" t="s">
        <v>3234</v>
      </c>
      <c r="S9618" s="3">
        <v>5.76</v>
      </c>
      <c r="T9618" s="3">
        <v>2</v>
      </c>
      <c r="U9618" s="3">
        <v>0</v>
      </c>
      <c r="V9618" s="3">
        <v>1.6703999999999999</v>
      </c>
    </row>
    <row r="9619" spans="1:22" ht="14.25" customHeight="1" x14ac:dyDescent="0.25">
      <c r="A9619" s="3">
        <v>9618</v>
      </c>
      <c r="B9619" s="3" t="s">
        <v>10739</v>
      </c>
      <c r="C9619" s="4">
        <f>YEAR(Table_1[[#This Row],[Order Date]])</f>
        <v>2014</v>
      </c>
      <c r="D9619" s="9">
        <v>41960</v>
      </c>
      <c r="E9619" s="3">
        <v>41965</v>
      </c>
      <c r="F9619" s="3" t="s">
        <v>50</v>
      </c>
      <c r="G9619" s="3" t="s">
        <v>4287</v>
      </c>
      <c r="H9619" s="3" t="s">
        <v>4288</v>
      </c>
      <c r="I9619" s="3" t="s">
        <v>41</v>
      </c>
      <c r="J9619" s="3" t="s">
        <v>27</v>
      </c>
      <c r="K9619" s="3" t="s">
        <v>4618</v>
      </c>
      <c r="L9619" s="3" t="s">
        <v>498</v>
      </c>
      <c r="M9619" s="3">
        <v>43402</v>
      </c>
      <c r="N9619" s="3" t="s">
        <v>148</v>
      </c>
      <c r="O9619" s="3" t="s">
        <v>2396</v>
      </c>
      <c r="P9619" s="3" t="s">
        <v>71</v>
      </c>
      <c r="Q9619" s="3" t="s">
        <v>1216</v>
      </c>
      <c r="R9619" s="3" t="s">
        <v>2397</v>
      </c>
      <c r="S9619" s="3">
        <v>899.98199999999997</v>
      </c>
      <c r="T9619" s="3">
        <v>3</v>
      </c>
      <c r="U9619" s="3">
        <v>0.4</v>
      </c>
      <c r="V9619" s="3">
        <v>74.998499999999922</v>
      </c>
    </row>
    <row r="9620" spans="1:22" ht="14.25" customHeight="1" x14ac:dyDescent="0.25">
      <c r="A9620" s="3">
        <v>9619</v>
      </c>
      <c r="B9620" s="3" t="s">
        <v>10739</v>
      </c>
      <c r="C9620" s="4">
        <f>YEAR(Table_1[[#This Row],[Order Date]])</f>
        <v>2014</v>
      </c>
      <c r="D9620" s="9">
        <v>41960</v>
      </c>
      <c r="E9620" s="3">
        <v>41965</v>
      </c>
      <c r="F9620" s="3" t="s">
        <v>50</v>
      </c>
      <c r="G9620" s="3" t="s">
        <v>4287</v>
      </c>
      <c r="H9620" s="3" t="s">
        <v>4288</v>
      </c>
      <c r="I9620" s="3" t="s">
        <v>41</v>
      </c>
      <c r="J9620" s="3" t="s">
        <v>27</v>
      </c>
      <c r="K9620" s="3" t="s">
        <v>4618</v>
      </c>
      <c r="L9620" s="3" t="s">
        <v>498</v>
      </c>
      <c r="M9620" s="3">
        <v>43402</v>
      </c>
      <c r="N9620" s="3" t="s">
        <v>148</v>
      </c>
      <c r="O9620" s="3" t="s">
        <v>3552</v>
      </c>
      <c r="P9620" s="3" t="s">
        <v>46</v>
      </c>
      <c r="Q9620" s="3" t="s">
        <v>68</v>
      </c>
      <c r="R9620" s="3" t="s">
        <v>3553</v>
      </c>
      <c r="S9620" s="3">
        <v>86.352000000000004</v>
      </c>
      <c r="T9620" s="3">
        <v>3</v>
      </c>
      <c r="U9620" s="3">
        <v>0.2</v>
      </c>
      <c r="V9620" s="3">
        <v>5.3969999999999914</v>
      </c>
    </row>
    <row r="9621" spans="1:22" ht="14.25" customHeight="1" x14ac:dyDescent="0.25">
      <c r="A9621" s="3">
        <v>9620</v>
      </c>
      <c r="B9621" s="3" t="s">
        <v>10739</v>
      </c>
      <c r="C9621" s="4">
        <f>YEAR(Table_1[[#This Row],[Order Date]])</f>
        <v>2014</v>
      </c>
      <c r="D9621" s="9">
        <v>41960</v>
      </c>
      <c r="E9621" s="3">
        <v>41965</v>
      </c>
      <c r="F9621" s="3" t="s">
        <v>50</v>
      </c>
      <c r="G9621" s="3" t="s">
        <v>4287</v>
      </c>
      <c r="H9621" s="3" t="s">
        <v>4288</v>
      </c>
      <c r="I9621" s="3" t="s">
        <v>41</v>
      </c>
      <c r="J9621" s="3" t="s">
        <v>27</v>
      </c>
      <c r="K9621" s="3" t="s">
        <v>4618</v>
      </c>
      <c r="L9621" s="3" t="s">
        <v>498</v>
      </c>
      <c r="M9621" s="3">
        <v>43402</v>
      </c>
      <c r="N9621" s="3" t="s">
        <v>148</v>
      </c>
      <c r="O9621" s="3" t="s">
        <v>1355</v>
      </c>
      <c r="P9621" s="3" t="s">
        <v>71</v>
      </c>
      <c r="Q9621" s="3" t="s">
        <v>161</v>
      </c>
      <c r="R9621" s="3" t="s">
        <v>1356</v>
      </c>
      <c r="S9621" s="3">
        <v>139.96000000000004</v>
      </c>
      <c r="T9621" s="3">
        <v>5</v>
      </c>
      <c r="U9621" s="3">
        <v>0.2</v>
      </c>
      <c r="V9621" s="3">
        <v>-1.7495000000000118</v>
      </c>
    </row>
    <row r="9622" spans="1:22" ht="14.25" customHeight="1" x14ac:dyDescent="0.25">
      <c r="A9622" s="3">
        <v>9621</v>
      </c>
      <c r="B9622" s="3" t="s">
        <v>10740</v>
      </c>
      <c r="C9622" s="4">
        <f>YEAR(Table_1[[#This Row],[Order Date]])</f>
        <v>2011</v>
      </c>
      <c r="D9622" s="9">
        <v>40812</v>
      </c>
      <c r="E9622" s="3">
        <v>40816</v>
      </c>
      <c r="F9622" s="3" t="s">
        <v>50</v>
      </c>
      <c r="G9622" s="3" t="s">
        <v>4452</v>
      </c>
      <c r="H9622" s="3" t="s">
        <v>4453</v>
      </c>
      <c r="I9622" s="3" t="s">
        <v>102</v>
      </c>
      <c r="J9622" s="3" t="s">
        <v>27</v>
      </c>
      <c r="K9622" s="3" t="s">
        <v>2470</v>
      </c>
      <c r="L9622" s="3" t="s">
        <v>498</v>
      </c>
      <c r="M9622" s="3">
        <v>43130</v>
      </c>
      <c r="N9622" s="3" t="s">
        <v>148</v>
      </c>
      <c r="O9622" s="3" t="s">
        <v>9226</v>
      </c>
      <c r="P9622" s="3" t="s">
        <v>46</v>
      </c>
      <c r="Q9622" s="3" t="s">
        <v>78</v>
      </c>
      <c r="R9622" s="3" t="s">
        <v>9227</v>
      </c>
      <c r="S9622" s="3">
        <v>16.704000000000001</v>
      </c>
      <c r="T9622" s="3">
        <v>6</v>
      </c>
      <c r="U9622" s="3">
        <v>0.2</v>
      </c>
      <c r="V9622" s="3">
        <v>1.2527999999999988</v>
      </c>
    </row>
    <row r="9623" spans="1:22" ht="14.25" customHeight="1" x14ac:dyDescent="0.25">
      <c r="A9623" s="3">
        <v>9622</v>
      </c>
      <c r="B9623" s="3" t="s">
        <v>10740</v>
      </c>
      <c r="C9623" s="4">
        <f>YEAR(Table_1[[#This Row],[Order Date]])</f>
        <v>2011</v>
      </c>
      <c r="D9623" s="9">
        <v>40812</v>
      </c>
      <c r="E9623" s="3">
        <v>40816</v>
      </c>
      <c r="F9623" s="3" t="s">
        <v>50</v>
      </c>
      <c r="G9623" s="3" t="s">
        <v>4452</v>
      </c>
      <c r="H9623" s="3" t="s">
        <v>4453</v>
      </c>
      <c r="I9623" s="3" t="s">
        <v>102</v>
      </c>
      <c r="J9623" s="3" t="s">
        <v>27</v>
      </c>
      <c r="K9623" s="3" t="s">
        <v>2470</v>
      </c>
      <c r="L9623" s="3" t="s">
        <v>498</v>
      </c>
      <c r="M9623" s="3">
        <v>43130</v>
      </c>
      <c r="N9623" s="3" t="s">
        <v>148</v>
      </c>
      <c r="O9623" s="3" t="s">
        <v>9959</v>
      </c>
      <c r="P9623" s="3" t="s">
        <v>71</v>
      </c>
      <c r="Q9623" s="3" t="s">
        <v>161</v>
      </c>
      <c r="R9623" s="3" t="s">
        <v>9960</v>
      </c>
      <c r="S9623" s="3">
        <v>3.1520000000000001</v>
      </c>
      <c r="T9623" s="3">
        <v>2</v>
      </c>
      <c r="U9623" s="3">
        <v>0.2</v>
      </c>
      <c r="V9623" s="3">
        <v>0.47279999999999966</v>
      </c>
    </row>
    <row r="9624" spans="1:22" ht="14.25" customHeight="1" x14ac:dyDescent="0.25">
      <c r="A9624" s="3">
        <v>9623</v>
      </c>
      <c r="B9624" s="3" t="s">
        <v>10740</v>
      </c>
      <c r="C9624" s="4">
        <f>YEAR(Table_1[[#This Row],[Order Date]])</f>
        <v>2011</v>
      </c>
      <c r="D9624" s="9">
        <v>40812</v>
      </c>
      <c r="E9624" s="3">
        <v>40816</v>
      </c>
      <c r="F9624" s="3" t="s">
        <v>50</v>
      </c>
      <c r="G9624" s="3" t="s">
        <v>4452</v>
      </c>
      <c r="H9624" s="3" t="s">
        <v>4453</v>
      </c>
      <c r="I9624" s="3" t="s">
        <v>102</v>
      </c>
      <c r="J9624" s="3" t="s">
        <v>27</v>
      </c>
      <c r="K9624" s="3" t="s">
        <v>2470</v>
      </c>
      <c r="L9624" s="3" t="s">
        <v>498</v>
      </c>
      <c r="M9624" s="3">
        <v>43130</v>
      </c>
      <c r="N9624" s="3" t="s">
        <v>148</v>
      </c>
      <c r="O9624" s="3" t="s">
        <v>6622</v>
      </c>
      <c r="P9624" s="3" t="s">
        <v>46</v>
      </c>
      <c r="Q9624" s="3" t="s">
        <v>90</v>
      </c>
      <c r="R9624" s="3" t="s">
        <v>6623</v>
      </c>
      <c r="S9624" s="3">
        <v>32.896000000000001</v>
      </c>
      <c r="T9624" s="3">
        <v>4</v>
      </c>
      <c r="U9624" s="3">
        <v>0.2</v>
      </c>
      <c r="V9624" s="3">
        <v>11.102399999999996</v>
      </c>
    </row>
    <row r="9625" spans="1:22" ht="14.25" customHeight="1" x14ac:dyDescent="0.25">
      <c r="A9625" s="3">
        <v>9624</v>
      </c>
      <c r="B9625" s="3" t="s">
        <v>10741</v>
      </c>
      <c r="C9625" s="4">
        <f>YEAR(Table_1[[#This Row],[Order Date]])</f>
        <v>2014</v>
      </c>
      <c r="D9625" s="9">
        <v>41820</v>
      </c>
      <c r="E9625" s="3">
        <v>41821</v>
      </c>
      <c r="F9625" s="3" t="s">
        <v>188</v>
      </c>
      <c r="G9625" s="3" t="s">
        <v>2098</v>
      </c>
      <c r="H9625" s="3" t="s">
        <v>2099</v>
      </c>
      <c r="I9625" s="3" t="s">
        <v>26</v>
      </c>
      <c r="J9625" s="3" t="s">
        <v>27</v>
      </c>
      <c r="K9625" s="3" t="s">
        <v>815</v>
      </c>
      <c r="L9625" s="3" t="s">
        <v>104</v>
      </c>
      <c r="M9625" s="3">
        <v>75220</v>
      </c>
      <c r="N9625" s="3" t="s">
        <v>105</v>
      </c>
      <c r="O9625" s="3" t="s">
        <v>2537</v>
      </c>
      <c r="P9625" s="3" t="s">
        <v>46</v>
      </c>
      <c r="Q9625" s="3" t="s">
        <v>78</v>
      </c>
      <c r="R9625" s="3" t="s">
        <v>2538</v>
      </c>
      <c r="S9625" s="3">
        <v>21.391999999999992</v>
      </c>
      <c r="T9625" s="3">
        <v>2</v>
      </c>
      <c r="U9625" s="3">
        <v>0.8</v>
      </c>
      <c r="V9625" s="3">
        <v>-54.549600000000012</v>
      </c>
    </row>
    <row r="9626" spans="1:22" ht="14.25" customHeight="1" x14ac:dyDescent="0.25">
      <c r="A9626" s="3">
        <v>9625</v>
      </c>
      <c r="B9626" s="3" t="s">
        <v>10741</v>
      </c>
      <c r="C9626" s="4">
        <f>YEAR(Table_1[[#This Row],[Order Date]])</f>
        <v>2014</v>
      </c>
      <c r="D9626" s="9">
        <v>41820</v>
      </c>
      <c r="E9626" s="3">
        <v>41821</v>
      </c>
      <c r="F9626" s="3" t="s">
        <v>188</v>
      </c>
      <c r="G9626" s="3" t="s">
        <v>2098</v>
      </c>
      <c r="H9626" s="3" t="s">
        <v>2099</v>
      </c>
      <c r="I9626" s="3" t="s">
        <v>26</v>
      </c>
      <c r="J9626" s="3" t="s">
        <v>27</v>
      </c>
      <c r="K9626" s="3" t="s">
        <v>815</v>
      </c>
      <c r="L9626" s="3" t="s">
        <v>104</v>
      </c>
      <c r="M9626" s="3">
        <v>75220</v>
      </c>
      <c r="N9626" s="3" t="s">
        <v>105</v>
      </c>
      <c r="O9626" s="3" t="s">
        <v>4857</v>
      </c>
      <c r="P9626" s="3" t="s">
        <v>32</v>
      </c>
      <c r="Q9626" s="3" t="s">
        <v>56</v>
      </c>
      <c r="R9626" s="3" t="s">
        <v>4858</v>
      </c>
      <c r="S9626" s="3">
        <v>307.31400000000002</v>
      </c>
      <c r="T9626" s="3">
        <v>3</v>
      </c>
      <c r="U9626" s="3">
        <v>0.3</v>
      </c>
      <c r="V9626" s="3">
        <v>-39.511800000000036</v>
      </c>
    </row>
    <row r="9627" spans="1:22" ht="14.25" customHeight="1" x14ac:dyDescent="0.25">
      <c r="A9627" s="3">
        <v>9626</v>
      </c>
      <c r="B9627" s="3" t="s">
        <v>10741</v>
      </c>
      <c r="C9627" s="4">
        <f>YEAR(Table_1[[#This Row],[Order Date]])</f>
        <v>2014</v>
      </c>
      <c r="D9627" s="9">
        <v>41820</v>
      </c>
      <c r="E9627" s="3">
        <v>41821</v>
      </c>
      <c r="F9627" s="3" t="s">
        <v>188</v>
      </c>
      <c r="G9627" s="3" t="s">
        <v>2098</v>
      </c>
      <c r="H9627" s="3" t="s">
        <v>2099</v>
      </c>
      <c r="I9627" s="3" t="s">
        <v>26</v>
      </c>
      <c r="J9627" s="3" t="s">
        <v>27</v>
      </c>
      <c r="K9627" s="3" t="s">
        <v>815</v>
      </c>
      <c r="L9627" s="3" t="s">
        <v>104</v>
      </c>
      <c r="M9627" s="3">
        <v>75220</v>
      </c>
      <c r="N9627" s="3" t="s">
        <v>105</v>
      </c>
      <c r="O9627" s="3" t="s">
        <v>5448</v>
      </c>
      <c r="P9627" s="3" t="s">
        <v>32</v>
      </c>
      <c r="Q9627" s="3" t="s">
        <v>33</v>
      </c>
      <c r="R9627" s="3" t="s">
        <v>5449</v>
      </c>
      <c r="S9627" s="3">
        <v>409.99919999999997</v>
      </c>
      <c r="T9627" s="3">
        <v>3</v>
      </c>
      <c r="U9627" s="3">
        <v>0.32</v>
      </c>
      <c r="V9627" s="3">
        <v>-96.470399999999955</v>
      </c>
    </row>
    <row r="9628" spans="1:22" ht="14.25" customHeight="1" x14ac:dyDescent="0.25">
      <c r="A9628" s="3">
        <v>9627</v>
      </c>
      <c r="B9628" s="3" t="s">
        <v>10742</v>
      </c>
      <c r="C9628" s="4">
        <f>YEAR(Table_1[[#This Row],[Order Date]])</f>
        <v>2014</v>
      </c>
      <c r="D9628" s="9">
        <v>41906</v>
      </c>
      <c r="E9628" s="3">
        <v>41908</v>
      </c>
      <c r="F9628" s="3" t="s">
        <v>188</v>
      </c>
      <c r="G9628" s="3" t="s">
        <v>1621</v>
      </c>
      <c r="H9628" s="3" t="s">
        <v>1622</v>
      </c>
      <c r="I9628" s="3" t="s">
        <v>41</v>
      </c>
      <c r="J9628" s="3" t="s">
        <v>27</v>
      </c>
      <c r="K9628" s="3" t="s">
        <v>4880</v>
      </c>
      <c r="L9628" s="3" t="s">
        <v>104</v>
      </c>
      <c r="M9628" s="3">
        <v>79424</v>
      </c>
      <c r="N9628" s="3" t="s">
        <v>105</v>
      </c>
      <c r="O9628" s="3" t="s">
        <v>9709</v>
      </c>
      <c r="P9628" s="3" t="s">
        <v>46</v>
      </c>
      <c r="Q9628" s="3" t="s">
        <v>90</v>
      </c>
      <c r="R9628" s="3" t="s">
        <v>9710</v>
      </c>
      <c r="S9628" s="3">
        <v>9.2480000000000011</v>
      </c>
      <c r="T9628" s="3">
        <v>2</v>
      </c>
      <c r="U9628" s="3">
        <v>0.2</v>
      </c>
      <c r="V9628" s="3">
        <v>3.3524000000000003</v>
      </c>
    </row>
    <row r="9629" spans="1:22" ht="14.25" customHeight="1" x14ac:dyDescent="0.25">
      <c r="A9629" s="3">
        <v>9628</v>
      </c>
      <c r="B9629" s="3" t="s">
        <v>10743</v>
      </c>
      <c r="C9629" s="4">
        <f>YEAR(Table_1[[#This Row],[Order Date]])</f>
        <v>2011</v>
      </c>
      <c r="D9629" s="9">
        <v>40870</v>
      </c>
      <c r="E9629" s="3">
        <v>40874</v>
      </c>
      <c r="F9629" s="3" t="s">
        <v>50</v>
      </c>
      <c r="G9629" s="3" t="s">
        <v>5183</v>
      </c>
      <c r="H9629" s="3" t="s">
        <v>5184</v>
      </c>
      <c r="I9629" s="3" t="s">
        <v>26</v>
      </c>
      <c r="J9629" s="3" t="s">
        <v>27</v>
      </c>
      <c r="K9629" s="3" t="s">
        <v>880</v>
      </c>
      <c r="L9629" s="3" t="s">
        <v>238</v>
      </c>
      <c r="M9629" s="3">
        <v>48227</v>
      </c>
      <c r="N9629" s="3" t="s">
        <v>105</v>
      </c>
      <c r="O9629" s="3" t="s">
        <v>3005</v>
      </c>
      <c r="P9629" s="3" t="s">
        <v>46</v>
      </c>
      <c r="Q9629" s="3" t="s">
        <v>75</v>
      </c>
      <c r="R9629" s="3" t="s">
        <v>3006</v>
      </c>
      <c r="S9629" s="3">
        <v>14.669999999999998</v>
      </c>
      <c r="T9629" s="3">
        <v>3</v>
      </c>
      <c r="U9629" s="3">
        <v>0</v>
      </c>
      <c r="V9629" s="3">
        <v>6.7481999999999989</v>
      </c>
    </row>
    <row r="9630" spans="1:22" ht="14.25" customHeight="1" x14ac:dyDescent="0.25">
      <c r="A9630" s="3">
        <v>9629</v>
      </c>
      <c r="B9630" s="3" t="s">
        <v>10744</v>
      </c>
      <c r="C9630" s="4">
        <f>YEAR(Table_1[[#This Row],[Order Date]])</f>
        <v>2011</v>
      </c>
      <c r="D9630" s="9">
        <v>40557</v>
      </c>
      <c r="E9630" s="3">
        <v>40562</v>
      </c>
      <c r="F9630" s="3" t="s">
        <v>50</v>
      </c>
      <c r="G9630" s="3" t="s">
        <v>3881</v>
      </c>
      <c r="H9630" s="3" t="s">
        <v>3882</v>
      </c>
      <c r="I9630" s="3" t="s">
        <v>26</v>
      </c>
      <c r="J9630" s="3" t="s">
        <v>27</v>
      </c>
      <c r="K9630" s="3" t="s">
        <v>606</v>
      </c>
      <c r="L9630" s="3" t="s">
        <v>498</v>
      </c>
      <c r="M9630" s="3">
        <v>43055</v>
      </c>
      <c r="N9630" s="3" t="s">
        <v>148</v>
      </c>
      <c r="O9630" s="3" t="s">
        <v>2777</v>
      </c>
      <c r="P9630" s="3" t="s">
        <v>46</v>
      </c>
      <c r="Q9630" s="3" t="s">
        <v>90</v>
      </c>
      <c r="R9630" s="3" t="s">
        <v>2778</v>
      </c>
      <c r="S9630" s="3">
        <v>37.408000000000001</v>
      </c>
      <c r="T9630" s="3">
        <v>7</v>
      </c>
      <c r="U9630" s="3">
        <v>0.2</v>
      </c>
      <c r="V9630" s="3">
        <v>13.0928</v>
      </c>
    </row>
    <row r="9631" spans="1:22" ht="14.25" customHeight="1" x14ac:dyDescent="0.25">
      <c r="A9631" s="3">
        <v>9630</v>
      </c>
      <c r="B9631" s="3" t="s">
        <v>10744</v>
      </c>
      <c r="C9631" s="4">
        <f>YEAR(Table_1[[#This Row],[Order Date]])</f>
        <v>2011</v>
      </c>
      <c r="D9631" s="9">
        <v>40557</v>
      </c>
      <c r="E9631" s="3">
        <v>40562</v>
      </c>
      <c r="F9631" s="3" t="s">
        <v>50</v>
      </c>
      <c r="G9631" s="3" t="s">
        <v>3881</v>
      </c>
      <c r="H9631" s="3" t="s">
        <v>3882</v>
      </c>
      <c r="I9631" s="3" t="s">
        <v>26</v>
      </c>
      <c r="J9631" s="3" t="s">
        <v>27</v>
      </c>
      <c r="K9631" s="3" t="s">
        <v>606</v>
      </c>
      <c r="L9631" s="3" t="s">
        <v>498</v>
      </c>
      <c r="M9631" s="3">
        <v>43055</v>
      </c>
      <c r="N9631" s="3" t="s">
        <v>148</v>
      </c>
      <c r="O9631" s="3" t="s">
        <v>6715</v>
      </c>
      <c r="P9631" s="3" t="s">
        <v>46</v>
      </c>
      <c r="Q9631" s="3" t="s">
        <v>75</v>
      </c>
      <c r="R9631" s="3" t="s">
        <v>6716</v>
      </c>
      <c r="S9631" s="3">
        <v>3.4380000000000006</v>
      </c>
      <c r="T9631" s="3">
        <v>2</v>
      </c>
      <c r="U9631" s="3">
        <v>0.7</v>
      </c>
      <c r="V9631" s="3">
        <v>-2.5212000000000003</v>
      </c>
    </row>
    <row r="9632" spans="1:22" ht="14.25" customHeight="1" x14ac:dyDescent="0.25">
      <c r="A9632" s="3">
        <v>9631</v>
      </c>
      <c r="B9632" s="3" t="s">
        <v>10745</v>
      </c>
      <c r="C9632" s="4">
        <f>YEAR(Table_1[[#This Row],[Order Date]])</f>
        <v>2013</v>
      </c>
      <c r="D9632" s="9">
        <v>41426</v>
      </c>
      <c r="E9632" s="3">
        <v>41432</v>
      </c>
      <c r="F9632" s="3" t="s">
        <v>50</v>
      </c>
      <c r="G9632" s="3" t="s">
        <v>3237</v>
      </c>
      <c r="H9632" s="3" t="s">
        <v>3238</v>
      </c>
      <c r="I9632" s="3" t="s">
        <v>26</v>
      </c>
      <c r="J9632" s="3" t="s">
        <v>27</v>
      </c>
      <c r="K9632" s="3" t="s">
        <v>266</v>
      </c>
      <c r="L9632" s="3" t="s">
        <v>267</v>
      </c>
      <c r="M9632" s="3">
        <v>10011</v>
      </c>
      <c r="N9632" s="3" t="s">
        <v>148</v>
      </c>
      <c r="O9632" s="3" t="s">
        <v>446</v>
      </c>
      <c r="P9632" s="3" t="s">
        <v>46</v>
      </c>
      <c r="Q9632" s="3" t="s">
        <v>75</v>
      </c>
      <c r="R9632" s="3" t="s">
        <v>447</v>
      </c>
      <c r="S9632" s="3">
        <v>7.1519999999999992</v>
      </c>
      <c r="T9632" s="3">
        <v>3</v>
      </c>
      <c r="U9632" s="3">
        <v>0.2</v>
      </c>
      <c r="V9632" s="3">
        <v>2.3243999999999994</v>
      </c>
    </row>
    <row r="9633" spans="1:22" ht="14.25" customHeight="1" x14ac:dyDescent="0.25">
      <c r="A9633" s="3">
        <v>9632</v>
      </c>
      <c r="B9633" s="3" t="s">
        <v>10745</v>
      </c>
      <c r="C9633" s="4">
        <f>YEAR(Table_1[[#This Row],[Order Date]])</f>
        <v>2013</v>
      </c>
      <c r="D9633" s="9">
        <v>41426</v>
      </c>
      <c r="E9633" s="3">
        <v>41432</v>
      </c>
      <c r="F9633" s="3" t="s">
        <v>50</v>
      </c>
      <c r="G9633" s="3" t="s">
        <v>3237</v>
      </c>
      <c r="H9633" s="3" t="s">
        <v>3238</v>
      </c>
      <c r="I9633" s="3" t="s">
        <v>26</v>
      </c>
      <c r="J9633" s="3" t="s">
        <v>27</v>
      </c>
      <c r="K9633" s="3" t="s">
        <v>266</v>
      </c>
      <c r="L9633" s="3" t="s">
        <v>267</v>
      </c>
      <c r="M9633" s="3">
        <v>10011</v>
      </c>
      <c r="N9633" s="3" t="s">
        <v>148</v>
      </c>
      <c r="O9633" s="3" t="s">
        <v>7161</v>
      </c>
      <c r="P9633" s="3" t="s">
        <v>71</v>
      </c>
      <c r="Q9633" s="3" t="s">
        <v>72</v>
      </c>
      <c r="R9633" s="3" t="s">
        <v>7162</v>
      </c>
      <c r="S9633" s="3">
        <v>179.7</v>
      </c>
      <c r="T9633" s="3">
        <v>6</v>
      </c>
      <c r="U9633" s="3">
        <v>0</v>
      </c>
      <c r="V9633" s="3">
        <v>88.052999999999997</v>
      </c>
    </row>
    <row r="9634" spans="1:22" ht="14.25" customHeight="1" x14ac:dyDescent="0.25">
      <c r="A9634" s="3">
        <v>9633</v>
      </c>
      <c r="B9634" s="3" t="s">
        <v>10746</v>
      </c>
      <c r="C9634" s="4">
        <f>YEAR(Table_1[[#This Row],[Order Date]])</f>
        <v>2014</v>
      </c>
      <c r="D9634" s="9">
        <v>41684</v>
      </c>
      <c r="E9634" s="3">
        <v>41688</v>
      </c>
      <c r="F9634" s="3" t="s">
        <v>50</v>
      </c>
      <c r="G9634" s="3" t="s">
        <v>6663</v>
      </c>
      <c r="H9634" s="3" t="s">
        <v>6664</v>
      </c>
      <c r="I9634" s="3" t="s">
        <v>26</v>
      </c>
      <c r="J9634" s="3" t="s">
        <v>27</v>
      </c>
      <c r="K9634" s="3" t="s">
        <v>409</v>
      </c>
      <c r="L9634" s="3" t="s">
        <v>229</v>
      </c>
      <c r="M9634" s="3">
        <v>55407</v>
      </c>
      <c r="N9634" s="3" t="s">
        <v>105</v>
      </c>
      <c r="O9634" s="3" t="s">
        <v>4815</v>
      </c>
      <c r="P9634" s="3" t="s">
        <v>46</v>
      </c>
      <c r="Q9634" s="3" t="s">
        <v>78</v>
      </c>
      <c r="R9634" s="3" t="s">
        <v>4816</v>
      </c>
      <c r="S9634" s="3">
        <v>90.64</v>
      </c>
      <c r="T9634" s="3">
        <v>8</v>
      </c>
      <c r="U9634" s="3">
        <v>0</v>
      </c>
      <c r="V9634" s="3">
        <v>38.975200000000008</v>
      </c>
    </row>
    <row r="9635" spans="1:22" ht="14.25" customHeight="1" x14ac:dyDescent="0.25">
      <c r="A9635" s="3">
        <v>9634</v>
      </c>
      <c r="B9635" s="3" t="s">
        <v>10747</v>
      </c>
      <c r="C9635" s="4">
        <f>YEAR(Table_1[[#This Row],[Order Date]])</f>
        <v>2011</v>
      </c>
      <c r="D9635" s="9">
        <v>40830</v>
      </c>
      <c r="E9635" s="3">
        <v>40833</v>
      </c>
      <c r="F9635" s="3" t="s">
        <v>188</v>
      </c>
      <c r="G9635" s="3" t="s">
        <v>5806</v>
      </c>
      <c r="H9635" s="3" t="s">
        <v>5807</v>
      </c>
      <c r="I9635" s="3" t="s">
        <v>26</v>
      </c>
      <c r="J9635" s="3" t="s">
        <v>27</v>
      </c>
      <c r="K9635" s="3" t="s">
        <v>4096</v>
      </c>
      <c r="L9635" s="3" t="s">
        <v>1245</v>
      </c>
      <c r="M9635" s="3">
        <v>2149</v>
      </c>
      <c r="N9635" s="3" t="s">
        <v>148</v>
      </c>
      <c r="O9635" s="3" t="s">
        <v>3984</v>
      </c>
      <c r="P9635" s="3" t="s">
        <v>71</v>
      </c>
      <c r="Q9635" s="3" t="s">
        <v>161</v>
      </c>
      <c r="R9635" s="3" t="s">
        <v>3985</v>
      </c>
      <c r="S9635" s="3">
        <v>177</v>
      </c>
      <c r="T9635" s="3">
        <v>3</v>
      </c>
      <c r="U9635" s="3">
        <v>0</v>
      </c>
      <c r="V9635" s="3">
        <v>30.089999999999982</v>
      </c>
    </row>
    <row r="9636" spans="1:22" ht="14.25" customHeight="1" x14ac:dyDescent="0.25">
      <c r="A9636" s="3">
        <v>9635</v>
      </c>
      <c r="B9636" s="3" t="s">
        <v>10747</v>
      </c>
      <c r="C9636" s="4">
        <f>YEAR(Table_1[[#This Row],[Order Date]])</f>
        <v>2011</v>
      </c>
      <c r="D9636" s="9">
        <v>40830</v>
      </c>
      <c r="E9636" s="3">
        <v>40833</v>
      </c>
      <c r="F9636" s="3" t="s">
        <v>188</v>
      </c>
      <c r="G9636" s="3" t="s">
        <v>5806</v>
      </c>
      <c r="H9636" s="3" t="s">
        <v>5807</v>
      </c>
      <c r="I9636" s="3" t="s">
        <v>26</v>
      </c>
      <c r="J9636" s="3" t="s">
        <v>27</v>
      </c>
      <c r="K9636" s="3" t="s">
        <v>4096</v>
      </c>
      <c r="L9636" s="3" t="s">
        <v>1245</v>
      </c>
      <c r="M9636" s="3">
        <v>2149</v>
      </c>
      <c r="N9636" s="3" t="s">
        <v>148</v>
      </c>
      <c r="O9636" s="3" t="s">
        <v>349</v>
      </c>
      <c r="P9636" s="3" t="s">
        <v>46</v>
      </c>
      <c r="Q9636" s="3" t="s">
        <v>59</v>
      </c>
      <c r="R9636" s="3" t="s">
        <v>350</v>
      </c>
      <c r="S9636" s="3">
        <v>79.45</v>
      </c>
      <c r="T9636" s="3">
        <v>7</v>
      </c>
      <c r="U9636" s="3">
        <v>0</v>
      </c>
      <c r="V9636" s="3">
        <v>22.246000000000006</v>
      </c>
    </row>
    <row r="9637" spans="1:22" ht="14.25" customHeight="1" x14ac:dyDescent="0.25">
      <c r="A9637" s="3">
        <v>9636</v>
      </c>
      <c r="B9637" s="3" t="s">
        <v>10747</v>
      </c>
      <c r="C9637" s="4">
        <f>YEAR(Table_1[[#This Row],[Order Date]])</f>
        <v>2011</v>
      </c>
      <c r="D9637" s="9">
        <v>40830</v>
      </c>
      <c r="E9637" s="3">
        <v>40833</v>
      </c>
      <c r="F9637" s="3" t="s">
        <v>188</v>
      </c>
      <c r="G9637" s="3" t="s">
        <v>5806</v>
      </c>
      <c r="H9637" s="3" t="s">
        <v>5807</v>
      </c>
      <c r="I9637" s="3" t="s">
        <v>26</v>
      </c>
      <c r="J9637" s="3" t="s">
        <v>27</v>
      </c>
      <c r="K9637" s="3" t="s">
        <v>4096</v>
      </c>
      <c r="L9637" s="3" t="s">
        <v>1245</v>
      </c>
      <c r="M9637" s="3">
        <v>2149</v>
      </c>
      <c r="N9637" s="3" t="s">
        <v>148</v>
      </c>
      <c r="O9637" s="3" t="s">
        <v>7666</v>
      </c>
      <c r="P9637" s="3" t="s">
        <v>32</v>
      </c>
      <c r="Q9637" s="3" t="s">
        <v>36</v>
      </c>
      <c r="R9637" s="3" t="s">
        <v>7667</v>
      </c>
      <c r="S9637" s="3">
        <v>1628.82</v>
      </c>
      <c r="T9637" s="3">
        <v>9</v>
      </c>
      <c r="U9637" s="3">
        <v>0</v>
      </c>
      <c r="V9637" s="3">
        <v>260.61120000000017</v>
      </c>
    </row>
    <row r="9638" spans="1:22" ht="14.25" customHeight="1" x14ac:dyDescent="0.25">
      <c r="A9638" s="3">
        <v>9637</v>
      </c>
      <c r="B9638" s="3" t="s">
        <v>10748</v>
      </c>
      <c r="C9638" s="4">
        <f>YEAR(Table_1[[#This Row],[Order Date]])</f>
        <v>2011</v>
      </c>
      <c r="D9638" s="9">
        <v>40865</v>
      </c>
      <c r="E9638" s="3">
        <v>40872</v>
      </c>
      <c r="F9638" s="3" t="s">
        <v>50</v>
      </c>
      <c r="G9638" s="3" t="s">
        <v>1621</v>
      </c>
      <c r="H9638" s="3" t="s">
        <v>1622</v>
      </c>
      <c r="I9638" s="3" t="s">
        <v>41</v>
      </c>
      <c r="J9638" s="3" t="s">
        <v>27</v>
      </c>
      <c r="K9638" s="3" t="s">
        <v>95</v>
      </c>
      <c r="L9638" s="3" t="s">
        <v>96</v>
      </c>
      <c r="M9638" s="3">
        <v>98105</v>
      </c>
      <c r="N9638" s="3" t="s">
        <v>44</v>
      </c>
      <c r="O9638" s="3" t="s">
        <v>2207</v>
      </c>
      <c r="P9638" s="3" t="s">
        <v>32</v>
      </c>
      <c r="Q9638" s="3" t="s">
        <v>65</v>
      </c>
      <c r="R9638" s="3" t="s">
        <v>2208</v>
      </c>
      <c r="S9638" s="3">
        <v>137.54</v>
      </c>
      <c r="T9638" s="3">
        <v>2</v>
      </c>
      <c r="U9638" s="3">
        <v>0</v>
      </c>
      <c r="V9638" s="3">
        <v>55.016000000000005</v>
      </c>
    </row>
    <row r="9639" spans="1:22" ht="14.25" customHeight="1" x14ac:dyDescent="0.25">
      <c r="A9639" s="3">
        <v>9638</v>
      </c>
      <c r="B9639" s="3" t="s">
        <v>10748</v>
      </c>
      <c r="C9639" s="4">
        <f>YEAR(Table_1[[#This Row],[Order Date]])</f>
        <v>2011</v>
      </c>
      <c r="D9639" s="9">
        <v>40865</v>
      </c>
      <c r="E9639" s="3">
        <v>40872</v>
      </c>
      <c r="F9639" s="3" t="s">
        <v>50</v>
      </c>
      <c r="G9639" s="3" t="s">
        <v>1621</v>
      </c>
      <c r="H9639" s="3" t="s">
        <v>1622</v>
      </c>
      <c r="I9639" s="3" t="s">
        <v>41</v>
      </c>
      <c r="J9639" s="3" t="s">
        <v>27</v>
      </c>
      <c r="K9639" s="3" t="s">
        <v>95</v>
      </c>
      <c r="L9639" s="3" t="s">
        <v>96</v>
      </c>
      <c r="M9639" s="3">
        <v>98105</v>
      </c>
      <c r="N9639" s="3" t="s">
        <v>44</v>
      </c>
      <c r="O9639" s="3" t="s">
        <v>3772</v>
      </c>
      <c r="P9639" s="3" t="s">
        <v>32</v>
      </c>
      <c r="Q9639" s="3" t="s">
        <v>56</v>
      </c>
      <c r="R9639" s="3" t="s">
        <v>3773</v>
      </c>
      <c r="S9639" s="3">
        <v>730.2</v>
      </c>
      <c r="T9639" s="3">
        <v>4</v>
      </c>
      <c r="U9639" s="3">
        <v>0</v>
      </c>
      <c r="V9639" s="3">
        <v>94.926000000000045</v>
      </c>
    </row>
    <row r="9640" spans="1:22" ht="14.25" customHeight="1" x14ac:dyDescent="0.25">
      <c r="A9640" s="3">
        <v>9639</v>
      </c>
      <c r="B9640" s="3" t="s">
        <v>10749</v>
      </c>
      <c r="C9640" s="4">
        <f>YEAR(Table_1[[#This Row],[Order Date]])</f>
        <v>2014</v>
      </c>
      <c r="D9640" s="9">
        <v>41956</v>
      </c>
      <c r="E9640" s="3">
        <v>41959</v>
      </c>
      <c r="F9640" s="3" t="s">
        <v>23</v>
      </c>
      <c r="G9640" s="3" t="s">
        <v>1827</v>
      </c>
      <c r="H9640" s="3" t="s">
        <v>1828</v>
      </c>
      <c r="I9640" s="3" t="s">
        <v>26</v>
      </c>
      <c r="J9640" s="3" t="s">
        <v>27</v>
      </c>
      <c r="K9640" s="3" t="s">
        <v>42</v>
      </c>
      <c r="L9640" s="3" t="s">
        <v>43</v>
      </c>
      <c r="M9640" s="3">
        <v>90032</v>
      </c>
      <c r="N9640" s="3" t="s">
        <v>44</v>
      </c>
      <c r="O9640" s="3" t="s">
        <v>9709</v>
      </c>
      <c r="P9640" s="3" t="s">
        <v>46</v>
      </c>
      <c r="Q9640" s="3" t="s">
        <v>90</v>
      </c>
      <c r="R9640" s="3" t="s">
        <v>9710</v>
      </c>
      <c r="S9640" s="3">
        <v>11.56</v>
      </c>
      <c r="T9640" s="3">
        <v>2</v>
      </c>
      <c r="U9640" s="3">
        <v>0</v>
      </c>
      <c r="V9640" s="3">
        <v>5.6644000000000005</v>
      </c>
    </row>
    <row r="9641" spans="1:22" ht="14.25" customHeight="1" x14ac:dyDescent="0.25">
      <c r="A9641" s="3">
        <v>9640</v>
      </c>
      <c r="B9641" s="3" t="s">
        <v>10750</v>
      </c>
      <c r="C9641" s="4">
        <f>YEAR(Table_1[[#This Row],[Order Date]])</f>
        <v>2012</v>
      </c>
      <c r="D9641" s="9">
        <v>40936</v>
      </c>
      <c r="E9641" s="3">
        <v>40939</v>
      </c>
      <c r="F9641" s="3" t="s">
        <v>23</v>
      </c>
      <c r="G9641" s="3" t="s">
        <v>830</v>
      </c>
      <c r="H9641" s="3" t="s">
        <v>831</v>
      </c>
      <c r="I9641" s="3" t="s">
        <v>26</v>
      </c>
      <c r="J9641" s="3" t="s">
        <v>27</v>
      </c>
      <c r="K9641" s="3" t="s">
        <v>87</v>
      </c>
      <c r="L9641" s="3" t="s">
        <v>88</v>
      </c>
      <c r="M9641" s="3">
        <v>28027</v>
      </c>
      <c r="N9641" s="3" t="s">
        <v>30</v>
      </c>
      <c r="O9641" s="3" t="s">
        <v>2318</v>
      </c>
      <c r="P9641" s="3" t="s">
        <v>32</v>
      </c>
      <c r="Q9641" s="3" t="s">
        <v>56</v>
      </c>
      <c r="R9641" s="3" t="s">
        <v>2319</v>
      </c>
      <c r="S9641" s="3">
        <v>4297.6440000000002</v>
      </c>
      <c r="T9641" s="3">
        <v>13</v>
      </c>
      <c r="U9641" s="3">
        <v>0.4</v>
      </c>
      <c r="V9641" s="3">
        <v>-1862.3124000000003</v>
      </c>
    </row>
    <row r="9642" spans="1:22" ht="14.25" customHeight="1" x14ac:dyDescent="0.25">
      <c r="A9642" s="3">
        <v>9641</v>
      </c>
      <c r="B9642" s="3" t="s">
        <v>10751</v>
      </c>
      <c r="C9642" s="4">
        <f>YEAR(Table_1[[#This Row],[Order Date]])</f>
        <v>2011</v>
      </c>
      <c r="D9642" s="9">
        <v>40609</v>
      </c>
      <c r="E9642" s="3">
        <v>40614</v>
      </c>
      <c r="F9642" s="3" t="s">
        <v>50</v>
      </c>
      <c r="G9642" s="3" t="s">
        <v>9528</v>
      </c>
      <c r="H9642" s="3" t="s">
        <v>9529</v>
      </c>
      <c r="I9642" s="3" t="s">
        <v>41</v>
      </c>
      <c r="J9642" s="3" t="s">
        <v>27</v>
      </c>
      <c r="K9642" s="3" t="s">
        <v>95</v>
      </c>
      <c r="L9642" s="3" t="s">
        <v>96</v>
      </c>
      <c r="M9642" s="3">
        <v>98103</v>
      </c>
      <c r="N9642" s="3" t="s">
        <v>44</v>
      </c>
      <c r="O9642" s="3" t="s">
        <v>472</v>
      </c>
      <c r="P9642" s="3" t="s">
        <v>46</v>
      </c>
      <c r="Q9642" s="3" t="s">
        <v>68</v>
      </c>
      <c r="R9642" s="3" t="s">
        <v>473</v>
      </c>
      <c r="S9642" s="3">
        <v>20.65</v>
      </c>
      <c r="T9642" s="3">
        <v>5</v>
      </c>
      <c r="U9642" s="3">
        <v>0</v>
      </c>
      <c r="V9642" s="3">
        <v>9.4989999999999988</v>
      </c>
    </row>
    <row r="9643" spans="1:22" ht="14.25" customHeight="1" x14ac:dyDescent="0.25">
      <c r="A9643" s="3">
        <v>9642</v>
      </c>
      <c r="B9643" s="3" t="s">
        <v>10751</v>
      </c>
      <c r="C9643" s="4">
        <f>YEAR(Table_1[[#This Row],[Order Date]])</f>
        <v>2011</v>
      </c>
      <c r="D9643" s="9">
        <v>40609</v>
      </c>
      <c r="E9643" s="3">
        <v>40614</v>
      </c>
      <c r="F9643" s="3" t="s">
        <v>50</v>
      </c>
      <c r="G9643" s="3" t="s">
        <v>9528</v>
      </c>
      <c r="H9643" s="3" t="s">
        <v>9529</v>
      </c>
      <c r="I9643" s="3" t="s">
        <v>41</v>
      </c>
      <c r="J9643" s="3" t="s">
        <v>27</v>
      </c>
      <c r="K9643" s="3" t="s">
        <v>95</v>
      </c>
      <c r="L9643" s="3" t="s">
        <v>96</v>
      </c>
      <c r="M9643" s="3">
        <v>98103</v>
      </c>
      <c r="N9643" s="3" t="s">
        <v>44</v>
      </c>
      <c r="O9643" s="3" t="s">
        <v>1412</v>
      </c>
      <c r="P9643" s="3" t="s">
        <v>46</v>
      </c>
      <c r="Q9643" s="3" t="s">
        <v>59</v>
      </c>
      <c r="R9643" s="3" t="s">
        <v>1413</v>
      </c>
      <c r="S9643" s="3">
        <v>204.89999999999998</v>
      </c>
      <c r="T9643" s="3">
        <v>5</v>
      </c>
      <c r="U9643" s="3">
        <v>0</v>
      </c>
      <c r="V9643" s="3">
        <v>0</v>
      </c>
    </row>
    <row r="9644" spans="1:22" ht="14.25" customHeight="1" x14ac:dyDescent="0.25">
      <c r="A9644" s="3">
        <v>9643</v>
      </c>
      <c r="B9644" s="3" t="s">
        <v>10751</v>
      </c>
      <c r="C9644" s="4">
        <f>YEAR(Table_1[[#This Row],[Order Date]])</f>
        <v>2011</v>
      </c>
      <c r="D9644" s="9">
        <v>40609</v>
      </c>
      <c r="E9644" s="3">
        <v>40614</v>
      </c>
      <c r="F9644" s="3" t="s">
        <v>50</v>
      </c>
      <c r="G9644" s="3" t="s">
        <v>9528</v>
      </c>
      <c r="H9644" s="3" t="s">
        <v>9529</v>
      </c>
      <c r="I9644" s="3" t="s">
        <v>41</v>
      </c>
      <c r="J9644" s="3" t="s">
        <v>27</v>
      </c>
      <c r="K9644" s="3" t="s">
        <v>95</v>
      </c>
      <c r="L9644" s="3" t="s">
        <v>96</v>
      </c>
      <c r="M9644" s="3">
        <v>98103</v>
      </c>
      <c r="N9644" s="3" t="s">
        <v>44</v>
      </c>
      <c r="O9644" s="3" t="s">
        <v>10550</v>
      </c>
      <c r="P9644" s="3" t="s">
        <v>32</v>
      </c>
      <c r="Q9644" s="3" t="s">
        <v>36</v>
      </c>
      <c r="R9644" s="3" t="s">
        <v>10551</v>
      </c>
      <c r="S9644" s="3">
        <v>436.70400000000006</v>
      </c>
      <c r="T9644" s="3">
        <v>6</v>
      </c>
      <c r="U9644" s="3">
        <v>0.2</v>
      </c>
      <c r="V9644" s="3">
        <v>21.835199999999986</v>
      </c>
    </row>
    <row r="9645" spans="1:22" ht="14.25" customHeight="1" x14ac:dyDescent="0.25">
      <c r="A9645" s="3">
        <v>9644</v>
      </c>
      <c r="B9645" s="3" t="s">
        <v>10751</v>
      </c>
      <c r="C9645" s="4">
        <f>YEAR(Table_1[[#This Row],[Order Date]])</f>
        <v>2011</v>
      </c>
      <c r="D9645" s="9">
        <v>40609</v>
      </c>
      <c r="E9645" s="3">
        <v>40614</v>
      </c>
      <c r="F9645" s="3" t="s">
        <v>50</v>
      </c>
      <c r="G9645" s="3" t="s">
        <v>9528</v>
      </c>
      <c r="H9645" s="3" t="s">
        <v>9529</v>
      </c>
      <c r="I9645" s="3" t="s">
        <v>41</v>
      </c>
      <c r="J9645" s="3" t="s">
        <v>27</v>
      </c>
      <c r="K9645" s="3" t="s">
        <v>95</v>
      </c>
      <c r="L9645" s="3" t="s">
        <v>96</v>
      </c>
      <c r="M9645" s="3">
        <v>98103</v>
      </c>
      <c r="N9645" s="3" t="s">
        <v>44</v>
      </c>
      <c r="O9645" s="3" t="s">
        <v>6357</v>
      </c>
      <c r="P9645" s="3" t="s">
        <v>32</v>
      </c>
      <c r="Q9645" s="3" t="s">
        <v>36</v>
      </c>
      <c r="R9645" s="3" t="s">
        <v>6358</v>
      </c>
      <c r="S9645" s="3">
        <v>481.56800000000004</v>
      </c>
      <c r="T9645" s="3">
        <v>2</v>
      </c>
      <c r="U9645" s="3">
        <v>0.2</v>
      </c>
      <c r="V9645" s="3">
        <v>54.17639999999993</v>
      </c>
    </row>
    <row r="9646" spans="1:22" ht="14.25" customHeight="1" x14ac:dyDescent="0.25">
      <c r="A9646" s="3">
        <v>9645</v>
      </c>
      <c r="B9646" s="3" t="s">
        <v>10752</v>
      </c>
      <c r="C9646" s="4">
        <f>YEAR(Table_1[[#This Row],[Order Date]])</f>
        <v>2014</v>
      </c>
      <c r="D9646" s="9">
        <v>41799</v>
      </c>
      <c r="E9646" s="3">
        <v>41804</v>
      </c>
      <c r="F9646" s="3" t="s">
        <v>50</v>
      </c>
      <c r="G9646" s="3" t="s">
        <v>3161</v>
      </c>
      <c r="H9646" s="3" t="s">
        <v>3162</v>
      </c>
      <c r="I9646" s="3" t="s">
        <v>26</v>
      </c>
      <c r="J9646" s="3" t="s">
        <v>27</v>
      </c>
      <c r="K9646" s="3" t="s">
        <v>3942</v>
      </c>
      <c r="L9646" s="3" t="s">
        <v>310</v>
      </c>
      <c r="M9646" s="3">
        <v>85301</v>
      </c>
      <c r="N9646" s="3" t="s">
        <v>44</v>
      </c>
      <c r="O9646" s="3" t="s">
        <v>4383</v>
      </c>
      <c r="P9646" s="3" t="s">
        <v>71</v>
      </c>
      <c r="Q9646" s="3" t="s">
        <v>161</v>
      </c>
      <c r="R9646" s="3" t="s">
        <v>4384</v>
      </c>
      <c r="S9646" s="3">
        <v>89.544000000000011</v>
      </c>
      <c r="T9646" s="3">
        <v>7</v>
      </c>
      <c r="U9646" s="3">
        <v>0.2</v>
      </c>
      <c r="V9646" s="3">
        <v>12.312299999999993</v>
      </c>
    </row>
    <row r="9647" spans="1:22" ht="14.25" customHeight="1" x14ac:dyDescent="0.25">
      <c r="A9647" s="3">
        <v>9646</v>
      </c>
      <c r="B9647" s="3" t="s">
        <v>10752</v>
      </c>
      <c r="C9647" s="4">
        <f>YEAR(Table_1[[#This Row],[Order Date]])</f>
        <v>2014</v>
      </c>
      <c r="D9647" s="9">
        <v>41799</v>
      </c>
      <c r="E9647" s="3">
        <v>41804</v>
      </c>
      <c r="F9647" s="3" t="s">
        <v>50</v>
      </c>
      <c r="G9647" s="3" t="s">
        <v>3161</v>
      </c>
      <c r="H9647" s="3" t="s">
        <v>3162</v>
      </c>
      <c r="I9647" s="3" t="s">
        <v>26</v>
      </c>
      <c r="J9647" s="3" t="s">
        <v>27</v>
      </c>
      <c r="K9647" s="3" t="s">
        <v>3942</v>
      </c>
      <c r="L9647" s="3" t="s">
        <v>310</v>
      </c>
      <c r="M9647" s="3">
        <v>85301</v>
      </c>
      <c r="N9647" s="3" t="s">
        <v>44</v>
      </c>
      <c r="O9647" s="3" t="s">
        <v>885</v>
      </c>
      <c r="P9647" s="3" t="s">
        <v>46</v>
      </c>
      <c r="Q9647" s="3" t="s">
        <v>59</v>
      </c>
      <c r="R9647" s="3" t="s">
        <v>886</v>
      </c>
      <c r="S9647" s="3">
        <v>35.167999999999999</v>
      </c>
      <c r="T9647" s="3">
        <v>2</v>
      </c>
      <c r="U9647" s="3">
        <v>0.2</v>
      </c>
      <c r="V9647" s="3">
        <v>-8.3524000000000012</v>
      </c>
    </row>
    <row r="9648" spans="1:22" ht="14.25" customHeight="1" x14ac:dyDescent="0.25">
      <c r="A9648" s="3">
        <v>9647</v>
      </c>
      <c r="B9648" s="3" t="s">
        <v>10752</v>
      </c>
      <c r="C9648" s="4">
        <f>YEAR(Table_1[[#This Row],[Order Date]])</f>
        <v>2014</v>
      </c>
      <c r="D9648" s="9">
        <v>41799</v>
      </c>
      <c r="E9648" s="3">
        <v>41804</v>
      </c>
      <c r="F9648" s="3" t="s">
        <v>50</v>
      </c>
      <c r="G9648" s="3" t="s">
        <v>3161</v>
      </c>
      <c r="H9648" s="3" t="s">
        <v>3162</v>
      </c>
      <c r="I9648" s="3" t="s">
        <v>26</v>
      </c>
      <c r="J9648" s="3" t="s">
        <v>27</v>
      </c>
      <c r="K9648" s="3" t="s">
        <v>3942</v>
      </c>
      <c r="L9648" s="3" t="s">
        <v>310</v>
      </c>
      <c r="M9648" s="3">
        <v>85301</v>
      </c>
      <c r="N9648" s="3" t="s">
        <v>44</v>
      </c>
      <c r="O9648" s="3" t="s">
        <v>1063</v>
      </c>
      <c r="P9648" s="3" t="s">
        <v>46</v>
      </c>
      <c r="Q9648" s="3" t="s">
        <v>75</v>
      </c>
      <c r="R9648" s="3" t="s">
        <v>1064</v>
      </c>
      <c r="S9648" s="3">
        <v>72.588000000000008</v>
      </c>
      <c r="T9648" s="3">
        <v>2</v>
      </c>
      <c r="U9648" s="3">
        <v>0.7</v>
      </c>
      <c r="V9648" s="3">
        <v>-48.391999999999982</v>
      </c>
    </row>
    <row r="9649" spans="1:22" ht="14.25" customHeight="1" x14ac:dyDescent="0.25">
      <c r="A9649" s="3">
        <v>9648</v>
      </c>
      <c r="B9649" s="3" t="s">
        <v>10753</v>
      </c>
      <c r="C9649" s="4">
        <f>YEAR(Table_1[[#This Row],[Order Date]])</f>
        <v>2011</v>
      </c>
      <c r="D9649" s="9">
        <v>40866</v>
      </c>
      <c r="E9649" s="3">
        <v>40871</v>
      </c>
      <c r="F9649" s="3" t="s">
        <v>50</v>
      </c>
      <c r="G9649" s="3" t="s">
        <v>5245</v>
      </c>
      <c r="H9649" s="3" t="s">
        <v>5246</v>
      </c>
      <c r="I9649" s="3" t="s">
        <v>26</v>
      </c>
      <c r="J9649" s="3" t="s">
        <v>27</v>
      </c>
      <c r="K9649" s="3" t="s">
        <v>10754</v>
      </c>
      <c r="L9649" s="3" t="s">
        <v>229</v>
      </c>
      <c r="M9649" s="3">
        <v>55433</v>
      </c>
      <c r="N9649" s="3" t="s">
        <v>105</v>
      </c>
      <c r="O9649" s="3" t="s">
        <v>4495</v>
      </c>
      <c r="P9649" s="3" t="s">
        <v>46</v>
      </c>
      <c r="Q9649" s="3" t="s">
        <v>59</v>
      </c>
      <c r="R9649" s="3" t="s">
        <v>4496</v>
      </c>
      <c r="S9649" s="3">
        <v>221.16</v>
      </c>
      <c r="T9649" s="3">
        <v>4</v>
      </c>
      <c r="U9649" s="3">
        <v>0</v>
      </c>
      <c r="V9649" s="3">
        <v>57.501599999999996</v>
      </c>
    </row>
    <row r="9650" spans="1:22" ht="14.25" customHeight="1" x14ac:dyDescent="0.25">
      <c r="A9650" s="3">
        <v>9649</v>
      </c>
      <c r="B9650" s="3" t="s">
        <v>10753</v>
      </c>
      <c r="C9650" s="4">
        <f>YEAR(Table_1[[#This Row],[Order Date]])</f>
        <v>2011</v>
      </c>
      <c r="D9650" s="9">
        <v>40866</v>
      </c>
      <c r="E9650" s="3">
        <v>40871</v>
      </c>
      <c r="F9650" s="3" t="s">
        <v>50</v>
      </c>
      <c r="G9650" s="3" t="s">
        <v>5245</v>
      </c>
      <c r="H9650" s="3" t="s">
        <v>5246</v>
      </c>
      <c r="I9650" s="3" t="s">
        <v>26</v>
      </c>
      <c r="J9650" s="3" t="s">
        <v>27</v>
      </c>
      <c r="K9650" s="3" t="s">
        <v>10754</v>
      </c>
      <c r="L9650" s="3" t="s">
        <v>229</v>
      </c>
      <c r="M9650" s="3">
        <v>55433</v>
      </c>
      <c r="N9650" s="3" t="s">
        <v>105</v>
      </c>
      <c r="O9650" s="3" t="s">
        <v>2086</v>
      </c>
      <c r="P9650" s="3" t="s">
        <v>71</v>
      </c>
      <c r="Q9650" s="3" t="s">
        <v>72</v>
      </c>
      <c r="R9650" s="3" t="s">
        <v>2087</v>
      </c>
      <c r="S9650" s="3">
        <v>281.96999999999997</v>
      </c>
      <c r="T9650" s="3">
        <v>3</v>
      </c>
      <c r="U9650" s="3">
        <v>0</v>
      </c>
      <c r="V9650" s="3">
        <v>78.951599999999999</v>
      </c>
    </row>
    <row r="9651" spans="1:22" ht="14.25" customHeight="1" x14ac:dyDescent="0.25">
      <c r="A9651" s="3">
        <v>9650</v>
      </c>
      <c r="B9651" s="3" t="s">
        <v>10755</v>
      </c>
      <c r="C9651" s="4">
        <f>YEAR(Table_1[[#This Row],[Order Date]])</f>
        <v>2013</v>
      </c>
      <c r="D9651" s="9">
        <v>41605</v>
      </c>
      <c r="E9651" s="3">
        <v>41609</v>
      </c>
      <c r="F9651" s="3" t="s">
        <v>50</v>
      </c>
      <c r="G9651" s="3" t="s">
        <v>2757</v>
      </c>
      <c r="H9651" s="3" t="s">
        <v>2758</v>
      </c>
      <c r="I9651" s="3" t="s">
        <v>26</v>
      </c>
      <c r="J9651" s="3" t="s">
        <v>27</v>
      </c>
      <c r="K9651" s="3" t="s">
        <v>42</v>
      </c>
      <c r="L9651" s="3" t="s">
        <v>43</v>
      </c>
      <c r="M9651" s="3">
        <v>90045</v>
      </c>
      <c r="N9651" s="3" t="s">
        <v>44</v>
      </c>
      <c r="O9651" s="3" t="s">
        <v>5019</v>
      </c>
      <c r="P9651" s="3" t="s">
        <v>32</v>
      </c>
      <c r="Q9651" s="3" t="s">
        <v>33</v>
      </c>
      <c r="R9651" s="3" t="s">
        <v>5020</v>
      </c>
      <c r="S9651" s="3">
        <v>3406.6640000000002</v>
      </c>
      <c r="T9651" s="3">
        <v>8</v>
      </c>
      <c r="U9651" s="3">
        <v>0.15</v>
      </c>
      <c r="V9651" s="3">
        <v>160.31359999999984</v>
      </c>
    </row>
    <row r="9652" spans="1:22" ht="14.25" customHeight="1" x14ac:dyDescent="0.25">
      <c r="A9652" s="3">
        <v>9651</v>
      </c>
      <c r="B9652" s="3" t="s">
        <v>10755</v>
      </c>
      <c r="C9652" s="4">
        <f>YEAR(Table_1[[#This Row],[Order Date]])</f>
        <v>2013</v>
      </c>
      <c r="D9652" s="9">
        <v>41605</v>
      </c>
      <c r="E9652" s="3">
        <v>41609</v>
      </c>
      <c r="F9652" s="3" t="s">
        <v>50</v>
      </c>
      <c r="G9652" s="3" t="s">
        <v>2757</v>
      </c>
      <c r="H9652" s="3" t="s">
        <v>2758</v>
      </c>
      <c r="I9652" s="3" t="s">
        <v>26</v>
      </c>
      <c r="J9652" s="3" t="s">
        <v>27</v>
      </c>
      <c r="K9652" s="3" t="s">
        <v>42</v>
      </c>
      <c r="L9652" s="3" t="s">
        <v>43</v>
      </c>
      <c r="M9652" s="3">
        <v>90045</v>
      </c>
      <c r="N9652" s="3" t="s">
        <v>44</v>
      </c>
      <c r="O9652" s="3" t="s">
        <v>6807</v>
      </c>
      <c r="P9652" s="3" t="s">
        <v>46</v>
      </c>
      <c r="Q9652" s="3" t="s">
        <v>68</v>
      </c>
      <c r="R9652" s="3" t="s">
        <v>6808</v>
      </c>
      <c r="S9652" s="3">
        <v>37.17</v>
      </c>
      <c r="T9652" s="3">
        <v>9</v>
      </c>
      <c r="U9652" s="3">
        <v>0</v>
      </c>
      <c r="V9652" s="3">
        <v>10.4076</v>
      </c>
    </row>
    <row r="9653" spans="1:22" ht="14.25" customHeight="1" x14ac:dyDescent="0.25">
      <c r="A9653" s="3">
        <v>9652</v>
      </c>
      <c r="B9653" s="3" t="s">
        <v>10755</v>
      </c>
      <c r="C9653" s="4">
        <f>YEAR(Table_1[[#This Row],[Order Date]])</f>
        <v>2013</v>
      </c>
      <c r="D9653" s="9">
        <v>41605</v>
      </c>
      <c r="E9653" s="3">
        <v>41609</v>
      </c>
      <c r="F9653" s="3" t="s">
        <v>50</v>
      </c>
      <c r="G9653" s="3" t="s">
        <v>2757</v>
      </c>
      <c r="H9653" s="3" t="s">
        <v>2758</v>
      </c>
      <c r="I9653" s="3" t="s">
        <v>26</v>
      </c>
      <c r="J9653" s="3" t="s">
        <v>27</v>
      </c>
      <c r="K9653" s="3" t="s">
        <v>42</v>
      </c>
      <c r="L9653" s="3" t="s">
        <v>43</v>
      </c>
      <c r="M9653" s="3">
        <v>90045</v>
      </c>
      <c r="N9653" s="3" t="s">
        <v>44</v>
      </c>
      <c r="O9653" s="3" t="s">
        <v>3098</v>
      </c>
      <c r="P9653" s="3" t="s">
        <v>46</v>
      </c>
      <c r="Q9653" s="3" t="s">
        <v>78</v>
      </c>
      <c r="R9653" s="3" t="s">
        <v>3099</v>
      </c>
      <c r="S9653" s="3">
        <v>64.959999999999994</v>
      </c>
      <c r="T9653" s="3">
        <v>2</v>
      </c>
      <c r="U9653" s="3">
        <v>0</v>
      </c>
      <c r="V9653" s="3">
        <v>19.487999999999992</v>
      </c>
    </row>
    <row r="9654" spans="1:22" ht="14.25" customHeight="1" x14ac:dyDescent="0.25">
      <c r="A9654" s="3">
        <v>9653</v>
      </c>
      <c r="B9654" s="3" t="s">
        <v>10755</v>
      </c>
      <c r="C9654" s="4">
        <f>YEAR(Table_1[[#This Row],[Order Date]])</f>
        <v>2013</v>
      </c>
      <c r="D9654" s="9">
        <v>41605</v>
      </c>
      <c r="E9654" s="3">
        <v>41609</v>
      </c>
      <c r="F9654" s="3" t="s">
        <v>50</v>
      </c>
      <c r="G9654" s="3" t="s">
        <v>2757</v>
      </c>
      <c r="H9654" s="3" t="s">
        <v>2758</v>
      </c>
      <c r="I9654" s="3" t="s">
        <v>26</v>
      </c>
      <c r="J9654" s="3" t="s">
        <v>27</v>
      </c>
      <c r="K9654" s="3" t="s">
        <v>42</v>
      </c>
      <c r="L9654" s="3" t="s">
        <v>43</v>
      </c>
      <c r="M9654" s="3">
        <v>90045</v>
      </c>
      <c r="N9654" s="3" t="s">
        <v>44</v>
      </c>
      <c r="O9654" s="3" t="s">
        <v>4256</v>
      </c>
      <c r="P9654" s="3" t="s">
        <v>32</v>
      </c>
      <c r="Q9654" s="3" t="s">
        <v>65</v>
      </c>
      <c r="R9654" s="3" t="s">
        <v>4257</v>
      </c>
      <c r="S9654" s="3">
        <v>595.38</v>
      </c>
      <c r="T9654" s="3">
        <v>6</v>
      </c>
      <c r="U9654" s="3">
        <v>0</v>
      </c>
      <c r="V9654" s="3">
        <v>297.69</v>
      </c>
    </row>
    <row r="9655" spans="1:22" ht="14.25" customHeight="1" x14ac:dyDescent="0.25">
      <c r="A9655" s="3">
        <v>9654</v>
      </c>
      <c r="B9655" s="3" t="s">
        <v>10756</v>
      </c>
      <c r="C9655" s="4">
        <f>YEAR(Table_1[[#This Row],[Order Date]])</f>
        <v>2014</v>
      </c>
      <c r="D9655" s="9">
        <v>41663</v>
      </c>
      <c r="E9655" s="3">
        <v>41667</v>
      </c>
      <c r="F9655" s="3" t="s">
        <v>50</v>
      </c>
      <c r="G9655" s="3" t="s">
        <v>100</v>
      </c>
      <c r="H9655" s="3" t="s">
        <v>101</v>
      </c>
      <c r="I9655" s="3" t="s">
        <v>102</v>
      </c>
      <c r="J9655" s="3" t="s">
        <v>27</v>
      </c>
      <c r="K9655" s="3" t="s">
        <v>1310</v>
      </c>
      <c r="L9655" s="3" t="s">
        <v>310</v>
      </c>
      <c r="M9655" s="3">
        <v>85705</v>
      </c>
      <c r="N9655" s="3" t="s">
        <v>44</v>
      </c>
      <c r="O9655" s="3" t="s">
        <v>6920</v>
      </c>
      <c r="P9655" s="3" t="s">
        <v>71</v>
      </c>
      <c r="Q9655" s="3" t="s">
        <v>161</v>
      </c>
      <c r="R9655" s="3" t="s">
        <v>6921</v>
      </c>
      <c r="S9655" s="3">
        <v>95.984000000000009</v>
      </c>
      <c r="T9655" s="3">
        <v>2</v>
      </c>
      <c r="U9655" s="3">
        <v>0.2</v>
      </c>
      <c r="V9655" s="3">
        <v>11.997999999999998</v>
      </c>
    </row>
    <row r="9656" spans="1:22" ht="14.25" customHeight="1" x14ac:dyDescent="0.25">
      <c r="A9656" s="3">
        <v>9655</v>
      </c>
      <c r="B9656" s="3" t="s">
        <v>10756</v>
      </c>
      <c r="C9656" s="4">
        <f>YEAR(Table_1[[#This Row],[Order Date]])</f>
        <v>2014</v>
      </c>
      <c r="D9656" s="9">
        <v>41663</v>
      </c>
      <c r="E9656" s="3">
        <v>41667</v>
      </c>
      <c r="F9656" s="3" t="s">
        <v>50</v>
      </c>
      <c r="G9656" s="3" t="s">
        <v>100</v>
      </c>
      <c r="H9656" s="3" t="s">
        <v>101</v>
      </c>
      <c r="I9656" s="3" t="s">
        <v>102</v>
      </c>
      <c r="J9656" s="3" t="s">
        <v>27</v>
      </c>
      <c r="K9656" s="3" t="s">
        <v>1310</v>
      </c>
      <c r="L9656" s="3" t="s">
        <v>310</v>
      </c>
      <c r="M9656" s="3">
        <v>85705</v>
      </c>
      <c r="N9656" s="3" t="s">
        <v>44</v>
      </c>
      <c r="O9656" s="3" t="s">
        <v>5112</v>
      </c>
      <c r="P9656" s="3" t="s">
        <v>46</v>
      </c>
      <c r="Q9656" s="3" t="s">
        <v>75</v>
      </c>
      <c r="R9656" s="3" t="s">
        <v>5113</v>
      </c>
      <c r="S9656" s="3">
        <v>4.9380000000000006</v>
      </c>
      <c r="T9656" s="3">
        <v>2</v>
      </c>
      <c r="U9656" s="3">
        <v>0.7</v>
      </c>
      <c r="V9656" s="3">
        <v>-3.6212</v>
      </c>
    </row>
    <row r="9657" spans="1:22" ht="14.25" customHeight="1" x14ac:dyDescent="0.25">
      <c r="A9657" s="3">
        <v>9656</v>
      </c>
      <c r="B9657" s="3" t="s">
        <v>10757</v>
      </c>
      <c r="C9657" s="4">
        <f>YEAR(Table_1[[#This Row],[Order Date]])</f>
        <v>2011</v>
      </c>
      <c r="D9657" s="9">
        <v>40808</v>
      </c>
      <c r="E9657" s="3">
        <v>40815</v>
      </c>
      <c r="F9657" s="3" t="s">
        <v>50</v>
      </c>
      <c r="G9657" s="3" t="s">
        <v>4708</v>
      </c>
      <c r="H9657" s="3" t="s">
        <v>4709</v>
      </c>
      <c r="I9657" s="3" t="s">
        <v>26</v>
      </c>
      <c r="J9657" s="3" t="s">
        <v>27</v>
      </c>
      <c r="K9657" s="3" t="s">
        <v>266</v>
      </c>
      <c r="L9657" s="3" t="s">
        <v>267</v>
      </c>
      <c r="M9657" s="3">
        <v>10035</v>
      </c>
      <c r="N9657" s="3" t="s">
        <v>148</v>
      </c>
      <c r="O9657" s="3" t="s">
        <v>5857</v>
      </c>
      <c r="P9657" s="3" t="s">
        <v>32</v>
      </c>
      <c r="Q9657" s="3" t="s">
        <v>65</v>
      </c>
      <c r="R9657" s="3" t="s">
        <v>5858</v>
      </c>
      <c r="S9657" s="3">
        <v>97.44</v>
      </c>
      <c r="T9657" s="3">
        <v>3</v>
      </c>
      <c r="U9657" s="3">
        <v>0</v>
      </c>
      <c r="V9657" s="3">
        <v>35.078399999999995</v>
      </c>
    </row>
    <row r="9658" spans="1:22" ht="14.25" customHeight="1" x14ac:dyDescent="0.25">
      <c r="A9658" s="3">
        <v>9657</v>
      </c>
      <c r="B9658" s="3" t="s">
        <v>10757</v>
      </c>
      <c r="C9658" s="4">
        <f>YEAR(Table_1[[#This Row],[Order Date]])</f>
        <v>2011</v>
      </c>
      <c r="D9658" s="9">
        <v>40808</v>
      </c>
      <c r="E9658" s="3">
        <v>40815</v>
      </c>
      <c r="F9658" s="3" t="s">
        <v>50</v>
      </c>
      <c r="G9658" s="3" t="s">
        <v>4708</v>
      </c>
      <c r="H9658" s="3" t="s">
        <v>4709</v>
      </c>
      <c r="I9658" s="3" t="s">
        <v>26</v>
      </c>
      <c r="J9658" s="3" t="s">
        <v>27</v>
      </c>
      <c r="K9658" s="3" t="s">
        <v>266</v>
      </c>
      <c r="L9658" s="3" t="s">
        <v>267</v>
      </c>
      <c r="M9658" s="3">
        <v>10035</v>
      </c>
      <c r="N9658" s="3" t="s">
        <v>148</v>
      </c>
      <c r="O9658" s="3" t="s">
        <v>2301</v>
      </c>
      <c r="P9658" s="3" t="s">
        <v>46</v>
      </c>
      <c r="Q9658" s="3" t="s">
        <v>75</v>
      </c>
      <c r="R9658" s="3" t="s">
        <v>2302</v>
      </c>
      <c r="S9658" s="3">
        <v>3.9840000000000004</v>
      </c>
      <c r="T9658" s="3">
        <v>1</v>
      </c>
      <c r="U9658" s="3">
        <v>0.2</v>
      </c>
      <c r="V9658" s="3">
        <v>1.3944000000000001</v>
      </c>
    </row>
    <row r="9659" spans="1:22" ht="14.25" customHeight="1" x14ac:dyDescent="0.25">
      <c r="A9659" s="3">
        <v>9658</v>
      </c>
      <c r="B9659" s="3" t="s">
        <v>10757</v>
      </c>
      <c r="C9659" s="4">
        <f>YEAR(Table_1[[#This Row],[Order Date]])</f>
        <v>2011</v>
      </c>
      <c r="D9659" s="9">
        <v>40808</v>
      </c>
      <c r="E9659" s="3">
        <v>40815</v>
      </c>
      <c r="F9659" s="3" t="s">
        <v>50</v>
      </c>
      <c r="G9659" s="3" t="s">
        <v>4708</v>
      </c>
      <c r="H9659" s="3" t="s">
        <v>4709</v>
      </c>
      <c r="I9659" s="3" t="s">
        <v>26</v>
      </c>
      <c r="J9659" s="3" t="s">
        <v>27</v>
      </c>
      <c r="K9659" s="3" t="s">
        <v>266</v>
      </c>
      <c r="L9659" s="3" t="s">
        <v>267</v>
      </c>
      <c r="M9659" s="3">
        <v>10035</v>
      </c>
      <c r="N9659" s="3" t="s">
        <v>148</v>
      </c>
      <c r="O9659" s="3" t="s">
        <v>8137</v>
      </c>
      <c r="P9659" s="3" t="s">
        <v>46</v>
      </c>
      <c r="Q9659" s="3" t="s">
        <v>68</v>
      </c>
      <c r="R9659" s="3" t="s">
        <v>8138</v>
      </c>
      <c r="S9659" s="3">
        <v>13.04</v>
      </c>
      <c r="T9659" s="3">
        <v>4</v>
      </c>
      <c r="U9659" s="3">
        <v>0</v>
      </c>
      <c r="V9659" s="3">
        <v>5.7376000000000005</v>
      </c>
    </row>
    <row r="9660" spans="1:22" ht="14.25" customHeight="1" x14ac:dyDescent="0.25">
      <c r="A9660" s="3">
        <v>9659</v>
      </c>
      <c r="B9660" s="3" t="s">
        <v>10757</v>
      </c>
      <c r="C9660" s="4">
        <f>YEAR(Table_1[[#This Row],[Order Date]])</f>
        <v>2011</v>
      </c>
      <c r="D9660" s="9">
        <v>40808</v>
      </c>
      <c r="E9660" s="3">
        <v>40815</v>
      </c>
      <c r="F9660" s="3" t="s">
        <v>50</v>
      </c>
      <c r="G9660" s="3" t="s">
        <v>4708</v>
      </c>
      <c r="H9660" s="3" t="s">
        <v>4709</v>
      </c>
      <c r="I9660" s="3" t="s">
        <v>26</v>
      </c>
      <c r="J9660" s="3" t="s">
        <v>27</v>
      </c>
      <c r="K9660" s="3" t="s">
        <v>266</v>
      </c>
      <c r="L9660" s="3" t="s">
        <v>267</v>
      </c>
      <c r="M9660" s="3">
        <v>10035</v>
      </c>
      <c r="N9660" s="3" t="s">
        <v>148</v>
      </c>
      <c r="O9660" s="3" t="s">
        <v>6903</v>
      </c>
      <c r="P9660" s="3" t="s">
        <v>32</v>
      </c>
      <c r="Q9660" s="3" t="s">
        <v>36</v>
      </c>
      <c r="R9660" s="3" t="s">
        <v>6904</v>
      </c>
      <c r="S9660" s="3">
        <v>579.52800000000002</v>
      </c>
      <c r="T9660" s="3">
        <v>4</v>
      </c>
      <c r="U9660" s="3">
        <v>0.1</v>
      </c>
      <c r="V9660" s="3">
        <v>83.709599999999966</v>
      </c>
    </row>
    <row r="9661" spans="1:22" ht="14.25" customHeight="1" x14ac:dyDescent="0.25">
      <c r="A9661" s="3">
        <v>9660</v>
      </c>
      <c r="B9661" s="3" t="s">
        <v>10758</v>
      </c>
      <c r="C9661" s="4">
        <f>YEAR(Table_1[[#This Row],[Order Date]])</f>
        <v>2011</v>
      </c>
      <c r="D9661" s="9">
        <v>40628</v>
      </c>
      <c r="E9661" s="3">
        <v>40632</v>
      </c>
      <c r="F9661" s="3" t="s">
        <v>23</v>
      </c>
      <c r="G9661" s="3" t="s">
        <v>3968</v>
      </c>
      <c r="H9661" s="3" t="s">
        <v>3969</v>
      </c>
      <c r="I9661" s="3" t="s">
        <v>26</v>
      </c>
      <c r="J9661" s="3" t="s">
        <v>27</v>
      </c>
      <c r="K9661" s="3" t="s">
        <v>4039</v>
      </c>
      <c r="L9661" s="3" t="s">
        <v>43</v>
      </c>
      <c r="M9661" s="3">
        <v>91767</v>
      </c>
      <c r="N9661" s="3" t="s">
        <v>44</v>
      </c>
      <c r="O9661" s="3" t="s">
        <v>6731</v>
      </c>
      <c r="P9661" s="3" t="s">
        <v>46</v>
      </c>
      <c r="Q9661" s="3" t="s">
        <v>47</v>
      </c>
      <c r="R9661" s="3" t="s">
        <v>6732</v>
      </c>
      <c r="S9661" s="3">
        <v>18.75</v>
      </c>
      <c r="T9661" s="3">
        <v>5</v>
      </c>
      <c r="U9661" s="3">
        <v>0</v>
      </c>
      <c r="V9661" s="3">
        <v>9</v>
      </c>
    </row>
    <row r="9662" spans="1:22" ht="14.25" customHeight="1" x14ac:dyDescent="0.25">
      <c r="A9662" s="3">
        <v>9661</v>
      </c>
      <c r="B9662" s="3" t="s">
        <v>10759</v>
      </c>
      <c r="C9662" s="4">
        <f>YEAR(Table_1[[#This Row],[Order Date]])</f>
        <v>2013</v>
      </c>
      <c r="D9662" s="9">
        <v>41432</v>
      </c>
      <c r="E9662" s="3">
        <v>41437</v>
      </c>
      <c r="F9662" s="3" t="s">
        <v>50</v>
      </c>
      <c r="G9662" s="3" t="s">
        <v>3915</v>
      </c>
      <c r="H9662" s="3" t="s">
        <v>3916</v>
      </c>
      <c r="I9662" s="3" t="s">
        <v>102</v>
      </c>
      <c r="J9662" s="3" t="s">
        <v>27</v>
      </c>
      <c r="K9662" s="3" t="s">
        <v>8303</v>
      </c>
      <c r="L9662" s="3" t="s">
        <v>43</v>
      </c>
      <c r="M9662" s="3">
        <v>93101</v>
      </c>
      <c r="N9662" s="3" t="s">
        <v>44</v>
      </c>
      <c r="O9662" s="3" t="s">
        <v>6146</v>
      </c>
      <c r="P9662" s="3" t="s">
        <v>71</v>
      </c>
      <c r="Q9662" s="3" t="s">
        <v>72</v>
      </c>
      <c r="R9662" s="3" t="s">
        <v>6147</v>
      </c>
      <c r="S9662" s="3">
        <v>3023.9280000000003</v>
      </c>
      <c r="T9662" s="3">
        <v>9</v>
      </c>
      <c r="U9662" s="3">
        <v>0.2</v>
      </c>
      <c r="V9662" s="3">
        <v>226.79460000000006</v>
      </c>
    </row>
    <row r="9663" spans="1:22" ht="14.25" customHeight="1" x14ac:dyDescent="0.25">
      <c r="A9663" s="3">
        <v>9662</v>
      </c>
      <c r="B9663" s="3" t="s">
        <v>10759</v>
      </c>
      <c r="C9663" s="4">
        <f>YEAR(Table_1[[#This Row],[Order Date]])</f>
        <v>2013</v>
      </c>
      <c r="D9663" s="9">
        <v>41432</v>
      </c>
      <c r="E9663" s="3">
        <v>41437</v>
      </c>
      <c r="F9663" s="3" t="s">
        <v>50</v>
      </c>
      <c r="G9663" s="3" t="s">
        <v>3915</v>
      </c>
      <c r="H9663" s="3" t="s">
        <v>3916</v>
      </c>
      <c r="I9663" s="3" t="s">
        <v>102</v>
      </c>
      <c r="J9663" s="3" t="s">
        <v>27</v>
      </c>
      <c r="K9663" s="3" t="s">
        <v>8303</v>
      </c>
      <c r="L9663" s="3" t="s">
        <v>43</v>
      </c>
      <c r="M9663" s="3">
        <v>93101</v>
      </c>
      <c r="N9663" s="3" t="s">
        <v>44</v>
      </c>
      <c r="O9663" s="3" t="s">
        <v>6773</v>
      </c>
      <c r="P9663" s="3" t="s">
        <v>71</v>
      </c>
      <c r="Q9663" s="3" t="s">
        <v>161</v>
      </c>
      <c r="R9663" s="3" t="s">
        <v>6774</v>
      </c>
      <c r="S9663" s="3">
        <v>26.96</v>
      </c>
      <c r="T9663" s="3">
        <v>2</v>
      </c>
      <c r="U9663" s="3">
        <v>0</v>
      </c>
      <c r="V9663" s="3">
        <v>3.7744</v>
      </c>
    </row>
    <row r="9664" spans="1:22" ht="14.25" customHeight="1" x14ac:dyDescent="0.25">
      <c r="A9664" s="3">
        <v>9663</v>
      </c>
      <c r="B9664" s="3" t="s">
        <v>10759</v>
      </c>
      <c r="C9664" s="4">
        <f>YEAR(Table_1[[#This Row],[Order Date]])</f>
        <v>2013</v>
      </c>
      <c r="D9664" s="9">
        <v>41432</v>
      </c>
      <c r="E9664" s="3">
        <v>41437</v>
      </c>
      <c r="F9664" s="3" t="s">
        <v>50</v>
      </c>
      <c r="G9664" s="3" t="s">
        <v>3915</v>
      </c>
      <c r="H9664" s="3" t="s">
        <v>3916</v>
      </c>
      <c r="I9664" s="3" t="s">
        <v>102</v>
      </c>
      <c r="J9664" s="3" t="s">
        <v>27</v>
      </c>
      <c r="K9664" s="3" t="s">
        <v>8303</v>
      </c>
      <c r="L9664" s="3" t="s">
        <v>43</v>
      </c>
      <c r="M9664" s="3">
        <v>93101</v>
      </c>
      <c r="N9664" s="3" t="s">
        <v>44</v>
      </c>
      <c r="O9664" s="3" t="s">
        <v>1046</v>
      </c>
      <c r="P9664" s="3" t="s">
        <v>71</v>
      </c>
      <c r="Q9664" s="3" t="s">
        <v>72</v>
      </c>
      <c r="R9664" s="3" t="s">
        <v>1047</v>
      </c>
      <c r="S9664" s="3">
        <v>477.6</v>
      </c>
      <c r="T9664" s="3">
        <v>3</v>
      </c>
      <c r="U9664" s="3">
        <v>0.2</v>
      </c>
      <c r="V9664" s="3">
        <v>161.19000000000003</v>
      </c>
    </row>
    <row r="9665" spans="1:22" ht="14.25" customHeight="1" x14ac:dyDescent="0.25">
      <c r="A9665" s="3">
        <v>9664</v>
      </c>
      <c r="B9665" s="3" t="s">
        <v>10760</v>
      </c>
      <c r="C9665" s="4">
        <f>YEAR(Table_1[[#This Row],[Order Date]])</f>
        <v>2014</v>
      </c>
      <c r="D9665" s="9">
        <v>41883</v>
      </c>
      <c r="E9665" s="3">
        <v>41888</v>
      </c>
      <c r="F9665" s="3" t="s">
        <v>50</v>
      </c>
      <c r="G9665" s="3" t="s">
        <v>3987</v>
      </c>
      <c r="H9665" s="3" t="s">
        <v>3988</v>
      </c>
      <c r="I9665" s="3" t="s">
        <v>26</v>
      </c>
      <c r="J9665" s="3" t="s">
        <v>27</v>
      </c>
      <c r="K9665" s="3" t="s">
        <v>127</v>
      </c>
      <c r="L9665" s="3" t="s">
        <v>43</v>
      </c>
      <c r="M9665" s="3">
        <v>94109</v>
      </c>
      <c r="N9665" s="3" t="s">
        <v>44</v>
      </c>
      <c r="O9665" s="3" t="s">
        <v>2164</v>
      </c>
      <c r="P9665" s="3" t="s">
        <v>46</v>
      </c>
      <c r="Q9665" s="3" t="s">
        <v>59</v>
      </c>
      <c r="R9665" s="3" t="s">
        <v>2165</v>
      </c>
      <c r="S9665" s="3">
        <v>193.95000000000002</v>
      </c>
      <c r="T9665" s="3">
        <v>3</v>
      </c>
      <c r="U9665" s="3">
        <v>0</v>
      </c>
      <c r="V9665" s="3">
        <v>9.6974999999999838</v>
      </c>
    </row>
    <row r="9666" spans="1:22" ht="14.25" customHeight="1" x14ac:dyDescent="0.25">
      <c r="A9666" s="3">
        <v>9665</v>
      </c>
      <c r="B9666" s="3" t="s">
        <v>10761</v>
      </c>
      <c r="C9666" s="4">
        <f>YEAR(Table_1[[#This Row],[Order Date]])</f>
        <v>2012</v>
      </c>
      <c r="D9666" s="9">
        <v>41250</v>
      </c>
      <c r="E9666" s="3">
        <v>41250</v>
      </c>
      <c r="F9666" s="3" t="s">
        <v>1290</v>
      </c>
      <c r="G9666" s="3" t="s">
        <v>1013</v>
      </c>
      <c r="H9666" s="3" t="s">
        <v>1014</v>
      </c>
      <c r="I9666" s="3" t="s">
        <v>41</v>
      </c>
      <c r="J9666" s="3" t="s">
        <v>27</v>
      </c>
      <c r="K9666" s="3" t="s">
        <v>2855</v>
      </c>
      <c r="L9666" s="3" t="s">
        <v>43</v>
      </c>
      <c r="M9666" s="3">
        <v>92503</v>
      </c>
      <c r="N9666" s="3" t="s">
        <v>44</v>
      </c>
      <c r="O9666" s="3" t="s">
        <v>2517</v>
      </c>
      <c r="P9666" s="3" t="s">
        <v>46</v>
      </c>
      <c r="Q9666" s="3" t="s">
        <v>90</v>
      </c>
      <c r="R9666" s="3" t="s">
        <v>2518</v>
      </c>
      <c r="S9666" s="3">
        <v>12.96</v>
      </c>
      <c r="T9666" s="3">
        <v>2</v>
      </c>
      <c r="U9666" s="3">
        <v>0</v>
      </c>
      <c r="V9666" s="3">
        <v>6.2208000000000006</v>
      </c>
    </row>
    <row r="9667" spans="1:22" ht="14.25" customHeight="1" x14ac:dyDescent="0.25">
      <c r="A9667" s="3">
        <v>9666</v>
      </c>
      <c r="B9667" s="3" t="s">
        <v>10762</v>
      </c>
      <c r="C9667" s="4">
        <f>YEAR(Table_1[[#This Row],[Order Date]])</f>
        <v>2014</v>
      </c>
      <c r="D9667" s="9">
        <v>41960</v>
      </c>
      <c r="E9667" s="3">
        <v>41964</v>
      </c>
      <c r="F9667" s="3" t="s">
        <v>50</v>
      </c>
      <c r="G9667" s="3" t="s">
        <v>564</v>
      </c>
      <c r="H9667" s="3" t="s">
        <v>565</v>
      </c>
      <c r="I9667" s="3" t="s">
        <v>26</v>
      </c>
      <c r="J9667" s="3" t="s">
        <v>27</v>
      </c>
      <c r="K9667" s="3" t="s">
        <v>42</v>
      </c>
      <c r="L9667" s="3" t="s">
        <v>43</v>
      </c>
      <c r="M9667" s="3">
        <v>90049</v>
      </c>
      <c r="N9667" s="3" t="s">
        <v>44</v>
      </c>
      <c r="O9667" s="3" t="s">
        <v>3464</v>
      </c>
      <c r="P9667" s="3" t="s">
        <v>32</v>
      </c>
      <c r="Q9667" s="3" t="s">
        <v>65</v>
      </c>
      <c r="R9667" s="3" t="s">
        <v>3465</v>
      </c>
      <c r="S9667" s="3">
        <v>119.94</v>
      </c>
      <c r="T9667" s="3">
        <v>3</v>
      </c>
      <c r="U9667" s="3">
        <v>0</v>
      </c>
      <c r="V9667" s="3">
        <v>23.987999999999996</v>
      </c>
    </row>
    <row r="9668" spans="1:22" ht="14.25" customHeight="1" x14ac:dyDescent="0.25">
      <c r="A9668" s="3">
        <v>9667</v>
      </c>
      <c r="B9668" s="3" t="s">
        <v>10762</v>
      </c>
      <c r="C9668" s="4">
        <f>YEAR(Table_1[[#This Row],[Order Date]])</f>
        <v>2014</v>
      </c>
      <c r="D9668" s="9">
        <v>41960</v>
      </c>
      <c r="E9668" s="3">
        <v>41964</v>
      </c>
      <c r="F9668" s="3" t="s">
        <v>50</v>
      </c>
      <c r="G9668" s="3" t="s">
        <v>564</v>
      </c>
      <c r="H9668" s="3" t="s">
        <v>565</v>
      </c>
      <c r="I9668" s="3" t="s">
        <v>26</v>
      </c>
      <c r="J9668" s="3" t="s">
        <v>27</v>
      </c>
      <c r="K9668" s="3" t="s">
        <v>42</v>
      </c>
      <c r="L9668" s="3" t="s">
        <v>43</v>
      </c>
      <c r="M9668" s="3">
        <v>90049</v>
      </c>
      <c r="N9668" s="3" t="s">
        <v>44</v>
      </c>
      <c r="O9668" s="3" t="s">
        <v>5688</v>
      </c>
      <c r="P9668" s="3" t="s">
        <v>32</v>
      </c>
      <c r="Q9668" s="3" t="s">
        <v>65</v>
      </c>
      <c r="R9668" s="3" t="s">
        <v>5689</v>
      </c>
      <c r="S9668" s="3">
        <v>12.419999999999998</v>
      </c>
      <c r="T9668" s="3">
        <v>3</v>
      </c>
      <c r="U9668" s="3">
        <v>0</v>
      </c>
      <c r="V9668" s="3">
        <v>4.4711999999999996</v>
      </c>
    </row>
    <row r="9669" spans="1:22" ht="14.25" customHeight="1" x14ac:dyDescent="0.25">
      <c r="A9669" s="3">
        <v>9668</v>
      </c>
      <c r="B9669" s="3" t="s">
        <v>10763</v>
      </c>
      <c r="C9669" s="4">
        <f>YEAR(Table_1[[#This Row],[Order Date]])</f>
        <v>2013</v>
      </c>
      <c r="D9669" s="9">
        <v>41388</v>
      </c>
      <c r="E9669" s="3">
        <v>41392</v>
      </c>
      <c r="F9669" s="3" t="s">
        <v>50</v>
      </c>
      <c r="G9669" s="3" t="s">
        <v>5077</v>
      </c>
      <c r="H9669" s="3" t="s">
        <v>5078</v>
      </c>
      <c r="I9669" s="3" t="s">
        <v>26</v>
      </c>
      <c r="J9669" s="3" t="s">
        <v>27</v>
      </c>
      <c r="K9669" s="3" t="s">
        <v>10764</v>
      </c>
      <c r="L9669" s="3" t="s">
        <v>43</v>
      </c>
      <c r="M9669" s="3">
        <v>92672</v>
      </c>
      <c r="N9669" s="3" t="s">
        <v>44</v>
      </c>
      <c r="O9669" s="3" t="s">
        <v>1966</v>
      </c>
      <c r="P9669" s="3" t="s">
        <v>46</v>
      </c>
      <c r="Q9669" s="3" t="s">
        <v>75</v>
      </c>
      <c r="R9669" s="3" t="s">
        <v>1967</v>
      </c>
      <c r="S9669" s="3">
        <v>18.088000000000001</v>
      </c>
      <c r="T9669" s="3">
        <v>7</v>
      </c>
      <c r="U9669" s="3">
        <v>0.2</v>
      </c>
      <c r="V9669" s="3">
        <v>6.5569000000000006</v>
      </c>
    </row>
    <row r="9670" spans="1:22" ht="14.25" customHeight="1" x14ac:dyDescent="0.25">
      <c r="A9670" s="3">
        <v>9669</v>
      </c>
      <c r="B9670" s="3" t="s">
        <v>10763</v>
      </c>
      <c r="C9670" s="4">
        <f>YEAR(Table_1[[#This Row],[Order Date]])</f>
        <v>2013</v>
      </c>
      <c r="D9670" s="9">
        <v>41388</v>
      </c>
      <c r="E9670" s="3">
        <v>41392</v>
      </c>
      <c r="F9670" s="3" t="s">
        <v>50</v>
      </c>
      <c r="G9670" s="3" t="s">
        <v>5077</v>
      </c>
      <c r="H9670" s="3" t="s">
        <v>5078</v>
      </c>
      <c r="I9670" s="3" t="s">
        <v>26</v>
      </c>
      <c r="J9670" s="3" t="s">
        <v>27</v>
      </c>
      <c r="K9670" s="3" t="s">
        <v>10764</v>
      </c>
      <c r="L9670" s="3" t="s">
        <v>43</v>
      </c>
      <c r="M9670" s="3">
        <v>92672</v>
      </c>
      <c r="N9670" s="3" t="s">
        <v>44</v>
      </c>
      <c r="O9670" s="3" t="s">
        <v>1010</v>
      </c>
      <c r="P9670" s="3" t="s">
        <v>46</v>
      </c>
      <c r="Q9670" s="3" t="s">
        <v>173</v>
      </c>
      <c r="R9670" s="3" t="s">
        <v>1011</v>
      </c>
      <c r="S9670" s="3">
        <v>71.97</v>
      </c>
      <c r="T9670" s="3">
        <v>3</v>
      </c>
      <c r="U9670" s="3">
        <v>0</v>
      </c>
      <c r="V9670" s="3">
        <v>35.984999999999999</v>
      </c>
    </row>
    <row r="9671" spans="1:22" ht="14.25" customHeight="1" x14ac:dyDescent="0.25">
      <c r="A9671" s="3">
        <v>9670</v>
      </c>
      <c r="B9671" s="3" t="s">
        <v>10765</v>
      </c>
      <c r="C9671" s="4">
        <f>YEAR(Table_1[[#This Row],[Order Date]])</f>
        <v>2014</v>
      </c>
      <c r="D9671" s="9">
        <v>41732</v>
      </c>
      <c r="E9671" s="3">
        <v>41736</v>
      </c>
      <c r="F9671" s="3" t="s">
        <v>50</v>
      </c>
      <c r="G9671" s="3" t="s">
        <v>7259</v>
      </c>
      <c r="H9671" s="3" t="s">
        <v>7260</v>
      </c>
      <c r="I9671" s="3" t="s">
        <v>26</v>
      </c>
      <c r="J9671" s="3" t="s">
        <v>27</v>
      </c>
      <c r="K9671" s="3" t="s">
        <v>357</v>
      </c>
      <c r="L9671" s="3" t="s">
        <v>358</v>
      </c>
      <c r="M9671" s="3">
        <v>35601</v>
      </c>
      <c r="N9671" s="3" t="s">
        <v>30</v>
      </c>
      <c r="O9671" s="3" t="s">
        <v>2492</v>
      </c>
      <c r="P9671" s="3" t="s">
        <v>46</v>
      </c>
      <c r="Q9671" s="3" t="s">
        <v>47</v>
      </c>
      <c r="R9671" s="3" t="s">
        <v>2493</v>
      </c>
      <c r="S9671" s="3">
        <v>14.940000000000001</v>
      </c>
      <c r="T9671" s="3">
        <v>3</v>
      </c>
      <c r="U9671" s="3">
        <v>0</v>
      </c>
      <c r="V9671" s="3">
        <v>6.8723999999999998</v>
      </c>
    </row>
    <row r="9672" spans="1:22" ht="14.25" customHeight="1" x14ac:dyDescent="0.25">
      <c r="A9672" s="3">
        <v>9671</v>
      </c>
      <c r="B9672" s="3" t="s">
        <v>10766</v>
      </c>
      <c r="C9672" s="4">
        <f>YEAR(Table_1[[#This Row],[Order Date]])</f>
        <v>2012</v>
      </c>
      <c r="D9672" s="9">
        <v>41134</v>
      </c>
      <c r="E9672" s="3">
        <v>41136</v>
      </c>
      <c r="F9672" s="3" t="s">
        <v>188</v>
      </c>
      <c r="G9672" s="3" t="s">
        <v>1177</v>
      </c>
      <c r="H9672" s="3" t="s">
        <v>1178</v>
      </c>
      <c r="I9672" s="3" t="s">
        <v>41</v>
      </c>
      <c r="J9672" s="3" t="s">
        <v>27</v>
      </c>
      <c r="K9672" s="3" t="s">
        <v>4488</v>
      </c>
      <c r="L9672" s="3" t="s">
        <v>88</v>
      </c>
      <c r="M9672" s="3">
        <v>27405</v>
      </c>
      <c r="N9672" s="3" t="s">
        <v>30</v>
      </c>
      <c r="O9672" s="3" t="s">
        <v>4711</v>
      </c>
      <c r="P9672" s="3" t="s">
        <v>46</v>
      </c>
      <c r="Q9672" s="3" t="s">
        <v>68</v>
      </c>
      <c r="R9672" s="3" t="s">
        <v>4712</v>
      </c>
      <c r="S9672" s="3">
        <v>64.680000000000007</v>
      </c>
      <c r="T9672" s="3">
        <v>7</v>
      </c>
      <c r="U9672" s="3">
        <v>0.2</v>
      </c>
      <c r="V9672" s="3">
        <v>8.0849999999999973</v>
      </c>
    </row>
    <row r="9673" spans="1:22" ht="14.25" customHeight="1" x14ac:dyDescent="0.25">
      <c r="A9673" s="3">
        <v>9672</v>
      </c>
      <c r="B9673" s="3" t="s">
        <v>10767</v>
      </c>
      <c r="C9673" s="4">
        <f>YEAR(Table_1[[#This Row],[Order Date]])</f>
        <v>2014</v>
      </c>
      <c r="D9673" s="9">
        <v>41957</v>
      </c>
      <c r="E9673" s="3">
        <v>41963</v>
      </c>
      <c r="F9673" s="3" t="s">
        <v>50</v>
      </c>
      <c r="G9673" s="3" t="s">
        <v>916</v>
      </c>
      <c r="H9673" s="3" t="s">
        <v>917</v>
      </c>
      <c r="I9673" s="3" t="s">
        <v>26</v>
      </c>
      <c r="J9673" s="3" t="s">
        <v>27</v>
      </c>
      <c r="K9673" s="3" t="s">
        <v>866</v>
      </c>
      <c r="L9673" s="3" t="s">
        <v>43</v>
      </c>
      <c r="M9673" s="3">
        <v>94568</v>
      </c>
      <c r="N9673" s="3" t="s">
        <v>44</v>
      </c>
      <c r="O9673" s="3" t="s">
        <v>3474</v>
      </c>
      <c r="P9673" s="3" t="s">
        <v>71</v>
      </c>
      <c r="Q9673" s="3" t="s">
        <v>72</v>
      </c>
      <c r="R9673" s="3" t="s">
        <v>3475</v>
      </c>
      <c r="S9673" s="3">
        <v>22</v>
      </c>
      <c r="T9673" s="3">
        <v>5</v>
      </c>
      <c r="U9673" s="3">
        <v>0.2</v>
      </c>
      <c r="V9673" s="3">
        <v>1.375</v>
      </c>
    </row>
    <row r="9674" spans="1:22" ht="14.25" customHeight="1" x14ac:dyDescent="0.25">
      <c r="A9674" s="3">
        <v>9673</v>
      </c>
      <c r="B9674" s="3" t="s">
        <v>10768</v>
      </c>
      <c r="C9674" s="4">
        <f>YEAR(Table_1[[#This Row],[Order Date]])</f>
        <v>2013</v>
      </c>
      <c r="D9674" s="9">
        <v>41632</v>
      </c>
      <c r="E9674" s="3">
        <v>41637</v>
      </c>
      <c r="F9674" s="3" t="s">
        <v>50</v>
      </c>
      <c r="G9674" s="3" t="s">
        <v>751</v>
      </c>
      <c r="H9674" s="3" t="s">
        <v>752</v>
      </c>
      <c r="I9674" s="3" t="s">
        <v>102</v>
      </c>
      <c r="J9674" s="3" t="s">
        <v>27</v>
      </c>
      <c r="K9674" s="3" t="s">
        <v>146</v>
      </c>
      <c r="L9674" s="3" t="s">
        <v>147</v>
      </c>
      <c r="M9674" s="3">
        <v>19143</v>
      </c>
      <c r="N9674" s="3" t="s">
        <v>148</v>
      </c>
      <c r="O9674" s="3" t="s">
        <v>4942</v>
      </c>
      <c r="P9674" s="3" t="s">
        <v>46</v>
      </c>
      <c r="Q9674" s="3" t="s">
        <v>90</v>
      </c>
      <c r="R9674" s="3" t="s">
        <v>4943</v>
      </c>
      <c r="S9674" s="3">
        <v>7.9680000000000009</v>
      </c>
      <c r="T9674" s="3">
        <v>2</v>
      </c>
      <c r="U9674" s="3">
        <v>0.2</v>
      </c>
      <c r="V9674" s="3">
        <v>2.6892000000000005</v>
      </c>
    </row>
    <row r="9675" spans="1:22" ht="14.25" customHeight="1" x14ac:dyDescent="0.25">
      <c r="A9675" s="3">
        <v>9674</v>
      </c>
      <c r="B9675" s="3" t="s">
        <v>10768</v>
      </c>
      <c r="C9675" s="4">
        <f>YEAR(Table_1[[#This Row],[Order Date]])</f>
        <v>2013</v>
      </c>
      <c r="D9675" s="9">
        <v>41632</v>
      </c>
      <c r="E9675" s="3">
        <v>41637</v>
      </c>
      <c r="F9675" s="3" t="s">
        <v>50</v>
      </c>
      <c r="G9675" s="3" t="s">
        <v>751</v>
      </c>
      <c r="H9675" s="3" t="s">
        <v>752</v>
      </c>
      <c r="I9675" s="3" t="s">
        <v>102</v>
      </c>
      <c r="J9675" s="3" t="s">
        <v>27</v>
      </c>
      <c r="K9675" s="3" t="s">
        <v>146</v>
      </c>
      <c r="L9675" s="3" t="s">
        <v>147</v>
      </c>
      <c r="M9675" s="3">
        <v>19143</v>
      </c>
      <c r="N9675" s="3" t="s">
        <v>148</v>
      </c>
      <c r="O9675" s="3" t="s">
        <v>10769</v>
      </c>
      <c r="P9675" s="3" t="s">
        <v>71</v>
      </c>
      <c r="Q9675" s="3" t="s">
        <v>72</v>
      </c>
      <c r="R9675" s="3" t="s">
        <v>10770</v>
      </c>
      <c r="S9675" s="3">
        <v>1499.9699999999998</v>
      </c>
      <c r="T9675" s="3">
        <v>5</v>
      </c>
      <c r="U9675" s="3">
        <v>0.4</v>
      </c>
      <c r="V9675" s="3">
        <v>-374.99250000000006</v>
      </c>
    </row>
    <row r="9676" spans="1:22" ht="14.25" customHeight="1" x14ac:dyDescent="0.25">
      <c r="A9676" s="3">
        <v>9675</v>
      </c>
      <c r="B9676" s="3" t="s">
        <v>10771</v>
      </c>
      <c r="C9676" s="4">
        <f>YEAR(Table_1[[#This Row],[Order Date]])</f>
        <v>2011</v>
      </c>
      <c r="D9676" s="9">
        <v>40746</v>
      </c>
      <c r="E9676" s="3">
        <v>40748</v>
      </c>
      <c r="F9676" s="3" t="s">
        <v>23</v>
      </c>
      <c r="G9676" s="3" t="s">
        <v>1202</v>
      </c>
      <c r="H9676" s="3" t="s">
        <v>1203</v>
      </c>
      <c r="I9676" s="3" t="s">
        <v>26</v>
      </c>
      <c r="J9676" s="3" t="s">
        <v>27</v>
      </c>
      <c r="K9676" s="3" t="s">
        <v>184</v>
      </c>
      <c r="L9676" s="3" t="s">
        <v>104</v>
      </c>
      <c r="M9676" s="3">
        <v>77095</v>
      </c>
      <c r="N9676" s="3" t="s">
        <v>105</v>
      </c>
      <c r="O9676" s="3" t="s">
        <v>5268</v>
      </c>
      <c r="P9676" s="3" t="s">
        <v>46</v>
      </c>
      <c r="Q9676" s="3" t="s">
        <v>59</v>
      </c>
      <c r="R9676" s="3" t="s">
        <v>5269</v>
      </c>
      <c r="S9676" s="3">
        <v>26.632000000000001</v>
      </c>
      <c r="T9676" s="3">
        <v>1</v>
      </c>
      <c r="U9676" s="3">
        <v>0.2</v>
      </c>
      <c r="V9676" s="3">
        <v>1.331599999999999</v>
      </c>
    </row>
    <row r="9677" spans="1:22" ht="14.25" customHeight="1" x14ac:dyDescent="0.25">
      <c r="A9677" s="3">
        <v>9676</v>
      </c>
      <c r="B9677" s="3" t="s">
        <v>10772</v>
      </c>
      <c r="C9677" s="4">
        <f>YEAR(Table_1[[#This Row],[Order Date]])</f>
        <v>2013</v>
      </c>
      <c r="D9677" s="9">
        <v>41401</v>
      </c>
      <c r="E9677" s="3">
        <v>41405</v>
      </c>
      <c r="F9677" s="3" t="s">
        <v>50</v>
      </c>
      <c r="G9677" s="3" t="s">
        <v>3575</v>
      </c>
      <c r="H9677" s="3" t="s">
        <v>3576</v>
      </c>
      <c r="I9677" s="3" t="s">
        <v>26</v>
      </c>
      <c r="J9677" s="3" t="s">
        <v>27</v>
      </c>
      <c r="K9677" s="3" t="s">
        <v>5954</v>
      </c>
      <c r="L9677" s="3" t="s">
        <v>43</v>
      </c>
      <c r="M9677" s="3">
        <v>93309</v>
      </c>
      <c r="N9677" s="3" t="s">
        <v>44</v>
      </c>
      <c r="O9677" s="3" t="s">
        <v>4654</v>
      </c>
      <c r="P9677" s="3" t="s">
        <v>32</v>
      </c>
      <c r="Q9677" s="3" t="s">
        <v>65</v>
      </c>
      <c r="R9677" s="3" t="s">
        <v>4655</v>
      </c>
      <c r="S9677" s="3">
        <v>41.6</v>
      </c>
      <c r="T9677" s="3">
        <v>4</v>
      </c>
      <c r="U9677" s="3">
        <v>0</v>
      </c>
      <c r="V9677" s="3">
        <v>14.143999999999998</v>
      </c>
    </row>
    <row r="9678" spans="1:22" ht="14.25" customHeight="1" x14ac:dyDescent="0.25">
      <c r="A9678" s="3">
        <v>9677</v>
      </c>
      <c r="B9678" s="3" t="s">
        <v>10773</v>
      </c>
      <c r="C9678" s="4">
        <f>YEAR(Table_1[[#This Row],[Order Date]])</f>
        <v>2011</v>
      </c>
      <c r="D9678" s="9">
        <v>40875</v>
      </c>
      <c r="E9678" s="3">
        <v>40880</v>
      </c>
      <c r="F9678" s="3" t="s">
        <v>50</v>
      </c>
      <c r="G9678" s="3" t="s">
        <v>5734</v>
      </c>
      <c r="H9678" s="3" t="s">
        <v>5735</v>
      </c>
      <c r="I9678" s="3" t="s">
        <v>41</v>
      </c>
      <c r="J9678" s="3" t="s">
        <v>27</v>
      </c>
      <c r="K9678" s="3" t="s">
        <v>1464</v>
      </c>
      <c r="L9678" s="3" t="s">
        <v>254</v>
      </c>
      <c r="M9678" s="3">
        <v>47374</v>
      </c>
      <c r="N9678" s="3" t="s">
        <v>105</v>
      </c>
      <c r="O9678" s="3" t="s">
        <v>2985</v>
      </c>
      <c r="P9678" s="3" t="s">
        <v>46</v>
      </c>
      <c r="Q9678" s="3" t="s">
        <v>173</v>
      </c>
      <c r="R9678" s="3" t="s">
        <v>2986</v>
      </c>
      <c r="S9678" s="3">
        <v>64.02</v>
      </c>
      <c r="T9678" s="3">
        <v>6</v>
      </c>
      <c r="U9678" s="3">
        <v>0</v>
      </c>
      <c r="V9678" s="3">
        <v>29.449199999999998</v>
      </c>
    </row>
    <row r="9679" spans="1:22" ht="14.25" customHeight="1" x14ac:dyDescent="0.25">
      <c r="A9679" s="3">
        <v>9678</v>
      </c>
      <c r="B9679" s="3" t="s">
        <v>10774</v>
      </c>
      <c r="C9679" s="4">
        <f>YEAR(Table_1[[#This Row],[Order Date]])</f>
        <v>2013</v>
      </c>
      <c r="D9679" s="9">
        <v>41383</v>
      </c>
      <c r="E9679" s="3">
        <v>41388</v>
      </c>
      <c r="F9679" s="3" t="s">
        <v>50</v>
      </c>
      <c r="G9679" s="3" t="s">
        <v>6583</v>
      </c>
      <c r="H9679" s="3" t="s">
        <v>6584</v>
      </c>
      <c r="I9679" s="3" t="s">
        <v>41</v>
      </c>
      <c r="J9679" s="3" t="s">
        <v>27</v>
      </c>
      <c r="K9679" s="3" t="s">
        <v>266</v>
      </c>
      <c r="L9679" s="3" t="s">
        <v>267</v>
      </c>
      <c r="M9679" s="3">
        <v>10009</v>
      </c>
      <c r="N9679" s="3" t="s">
        <v>148</v>
      </c>
      <c r="O9679" s="3" t="s">
        <v>1468</v>
      </c>
      <c r="P9679" s="3" t="s">
        <v>46</v>
      </c>
      <c r="Q9679" s="3" t="s">
        <v>68</v>
      </c>
      <c r="R9679" s="3" t="s">
        <v>1469</v>
      </c>
      <c r="S9679" s="3">
        <v>6.99</v>
      </c>
      <c r="T9679" s="3">
        <v>3</v>
      </c>
      <c r="U9679" s="3">
        <v>0</v>
      </c>
      <c r="V9679" s="3">
        <v>2.027099999999999</v>
      </c>
    </row>
    <row r="9680" spans="1:22" ht="14.25" customHeight="1" x14ac:dyDescent="0.25">
      <c r="A9680" s="3">
        <v>9679</v>
      </c>
      <c r="B9680" s="3" t="s">
        <v>10774</v>
      </c>
      <c r="C9680" s="4">
        <f>YEAR(Table_1[[#This Row],[Order Date]])</f>
        <v>2013</v>
      </c>
      <c r="D9680" s="9">
        <v>41383</v>
      </c>
      <c r="E9680" s="3">
        <v>41388</v>
      </c>
      <c r="F9680" s="3" t="s">
        <v>50</v>
      </c>
      <c r="G9680" s="3" t="s">
        <v>6583</v>
      </c>
      <c r="H9680" s="3" t="s">
        <v>6584</v>
      </c>
      <c r="I9680" s="3" t="s">
        <v>41</v>
      </c>
      <c r="J9680" s="3" t="s">
        <v>27</v>
      </c>
      <c r="K9680" s="3" t="s">
        <v>266</v>
      </c>
      <c r="L9680" s="3" t="s">
        <v>267</v>
      </c>
      <c r="M9680" s="3">
        <v>10009</v>
      </c>
      <c r="N9680" s="3" t="s">
        <v>148</v>
      </c>
      <c r="O9680" s="3" t="s">
        <v>9982</v>
      </c>
      <c r="P9680" s="3" t="s">
        <v>46</v>
      </c>
      <c r="Q9680" s="3" t="s">
        <v>578</v>
      </c>
      <c r="R9680" s="3" t="s">
        <v>9983</v>
      </c>
      <c r="S9680" s="3">
        <v>6.84</v>
      </c>
      <c r="T9680" s="3">
        <v>1</v>
      </c>
      <c r="U9680" s="3">
        <v>0</v>
      </c>
      <c r="V9680" s="3">
        <v>1.8468</v>
      </c>
    </row>
    <row r="9681" spans="1:22" ht="14.25" customHeight="1" x14ac:dyDescent="0.25">
      <c r="A9681" s="3">
        <v>9680</v>
      </c>
      <c r="B9681" s="3" t="s">
        <v>10775</v>
      </c>
      <c r="C9681" s="4">
        <f>YEAR(Table_1[[#This Row],[Order Date]])</f>
        <v>2012</v>
      </c>
      <c r="D9681" s="9">
        <v>41270</v>
      </c>
      <c r="E9681" s="3">
        <v>41274</v>
      </c>
      <c r="F9681" s="3" t="s">
        <v>50</v>
      </c>
      <c r="G9681" s="3" t="s">
        <v>6420</v>
      </c>
      <c r="H9681" s="3" t="s">
        <v>6421</v>
      </c>
      <c r="I9681" s="3" t="s">
        <v>41</v>
      </c>
      <c r="J9681" s="3" t="s">
        <v>27</v>
      </c>
      <c r="K9681" s="3" t="s">
        <v>127</v>
      </c>
      <c r="L9681" s="3" t="s">
        <v>43</v>
      </c>
      <c r="M9681" s="3">
        <v>94122</v>
      </c>
      <c r="N9681" s="3" t="s">
        <v>44</v>
      </c>
      <c r="O9681" s="3" t="s">
        <v>2999</v>
      </c>
      <c r="P9681" s="3" t="s">
        <v>46</v>
      </c>
      <c r="Q9681" s="3" t="s">
        <v>59</v>
      </c>
      <c r="R9681" s="3" t="s">
        <v>3000</v>
      </c>
      <c r="S9681" s="3">
        <v>323.10000000000002</v>
      </c>
      <c r="T9681" s="3">
        <v>2</v>
      </c>
      <c r="U9681" s="3">
        <v>0</v>
      </c>
      <c r="V9681" s="3">
        <v>61.38900000000001</v>
      </c>
    </row>
    <row r="9682" spans="1:22" ht="14.25" customHeight="1" x14ac:dyDescent="0.25">
      <c r="A9682" s="3">
        <v>9681</v>
      </c>
      <c r="B9682" s="3" t="s">
        <v>10775</v>
      </c>
      <c r="C9682" s="4">
        <f>YEAR(Table_1[[#This Row],[Order Date]])</f>
        <v>2012</v>
      </c>
      <c r="D9682" s="9">
        <v>41270</v>
      </c>
      <c r="E9682" s="3">
        <v>41274</v>
      </c>
      <c r="F9682" s="3" t="s">
        <v>50</v>
      </c>
      <c r="G9682" s="3" t="s">
        <v>6420</v>
      </c>
      <c r="H9682" s="3" t="s">
        <v>6421</v>
      </c>
      <c r="I9682" s="3" t="s">
        <v>41</v>
      </c>
      <c r="J9682" s="3" t="s">
        <v>27</v>
      </c>
      <c r="K9682" s="3" t="s">
        <v>127</v>
      </c>
      <c r="L9682" s="3" t="s">
        <v>43</v>
      </c>
      <c r="M9682" s="3">
        <v>94122</v>
      </c>
      <c r="N9682" s="3" t="s">
        <v>44</v>
      </c>
      <c r="O9682" s="3" t="s">
        <v>3562</v>
      </c>
      <c r="P9682" s="3" t="s">
        <v>71</v>
      </c>
      <c r="Q9682" s="3" t="s">
        <v>72</v>
      </c>
      <c r="R9682" s="3" t="s">
        <v>3563</v>
      </c>
      <c r="S9682" s="3">
        <v>668.16</v>
      </c>
      <c r="T9682" s="3">
        <v>9</v>
      </c>
      <c r="U9682" s="3">
        <v>0.2</v>
      </c>
      <c r="V9682" s="3">
        <v>75.167999999999921</v>
      </c>
    </row>
    <row r="9683" spans="1:22" ht="14.25" customHeight="1" x14ac:dyDescent="0.25">
      <c r="A9683" s="3">
        <v>9682</v>
      </c>
      <c r="B9683" s="3" t="s">
        <v>10776</v>
      </c>
      <c r="C9683" s="4">
        <f>YEAR(Table_1[[#This Row],[Order Date]])</f>
        <v>2014</v>
      </c>
      <c r="D9683" s="9">
        <v>41987</v>
      </c>
      <c r="E9683" s="3">
        <v>41992</v>
      </c>
      <c r="F9683" s="3" t="s">
        <v>50</v>
      </c>
      <c r="G9683" s="3" t="s">
        <v>1827</v>
      </c>
      <c r="H9683" s="3" t="s">
        <v>1828</v>
      </c>
      <c r="I9683" s="3" t="s">
        <v>26</v>
      </c>
      <c r="J9683" s="3" t="s">
        <v>27</v>
      </c>
      <c r="K9683" s="3" t="s">
        <v>127</v>
      </c>
      <c r="L9683" s="3" t="s">
        <v>43</v>
      </c>
      <c r="M9683" s="3">
        <v>94122</v>
      </c>
      <c r="N9683" s="3" t="s">
        <v>44</v>
      </c>
      <c r="O9683" s="3" t="s">
        <v>5610</v>
      </c>
      <c r="P9683" s="3" t="s">
        <v>46</v>
      </c>
      <c r="Q9683" s="3" t="s">
        <v>47</v>
      </c>
      <c r="R9683" s="3" t="s">
        <v>5611</v>
      </c>
      <c r="S9683" s="3">
        <v>8.64</v>
      </c>
      <c r="T9683" s="3">
        <v>3</v>
      </c>
      <c r="U9683" s="3">
        <v>0</v>
      </c>
      <c r="V9683" s="3">
        <v>4.2336</v>
      </c>
    </row>
    <row r="9684" spans="1:22" ht="14.25" customHeight="1" x14ac:dyDescent="0.25">
      <c r="A9684" s="3">
        <v>9683</v>
      </c>
      <c r="B9684" s="3" t="s">
        <v>10776</v>
      </c>
      <c r="C9684" s="4">
        <f>YEAR(Table_1[[#This Row],[Order Date]])</f>
        <v>2014</v>
      </c>
      <c r="D9684" s="9">
        <v>41987</v>
      </c>
      <c r="E9684" s="3">
        <v>41992</v>
      </c>
      <c r="F9684" s="3" t="s">
        <v>50</v>
      </c>
      <c r="G9684" s="3" t="s">
        <v>1827</v>
      </c>
      <c r="H9684" s="3" t="s">
        <v>1828</v>
      </c>
      <c r="I9684" s="3" t="s">
        <v>26</v>
      </c>
      <c r="J9684" s="3" t="s">
        <v>27</v>
      </c>
      <c r="K9684" s="3" t="s">
        <v>127</v>
      </c>
      <c r="L9684" s="3" t="s">
        <v>43</v>
      </c>
      <c r="M9684" s="3">
        <v>94122</v>
      </c>
      <c r="N9684" s="3" t="s">
        <v>44</v>
      </c>
      <c r="O9684" s="3" t="s">
        <v>3353</v>
      </c>
      <c r="P9684" s="3" t="s">
        <v>46</v>
      </c>
      <c r="Q9684" s="3" t="s">
        <v>90</v>
      </c>
      <c r="R9684" s="3" t="s">
        <v>3354</v>
      </c>
      <c r="S9684" s="3">
        <v>38.880000000000003</v>
      </c>
      <c r="T9684" s="3">
        <v>6</v>
      </c>
      <c r="U9684" s="3">
        <v>0</v>
      </c>
      <c r="V9684" s="3">
        <v>18.662400000000002</v>
      </c>
    </row>
    <row r="9685" spans="1:22" ht="14.25" customHeight="1" x14ac:dyDescent="0.25">
      <c r="A9685" s="3">
        <v>9684</v>
      </c>
      <c r="B9685" s="3" t="s">
        <v>10776</v>
      </c>
      <c r="C9685" s="4">
        <f>YEAR(Table_1[[#This Row],[Order Date]])</f>
        <v>2014</v>
      </c>
      <c r="D9685" s="9">
        <v>41987</v>
      </c>
      <c r="E9685" s="3">
        <v>41992</v>
      </c>
      <c r="F9685" s="3" t="s">
        <v>50</v>
      </c>
      <c r="G9685" s="3" t="s">
        <v>1827</v>
      </c>
      <c r="H9685" s="3" t="s">
        <v>1828</v>
      </c>
      <c r="I9685" s="3" t="s">
        <v>26</v>
      </c>
      <c r="J9685" s="3" t="s">
        <v>27</v>
      </c>
      <c r="K9685" s="3" t="s">
        <v>127</v>
      </c>
      <c r="L9685" s="3" t="s">
        <v>43</v>
      </c>
      <c r="M9685" s="3">
        <v>94122</v>
      </c>
      <c r="N9685" s="3" t="s">
        <v>44</v>
      </c>
      <c r="O9685" s="3" t="s">
        <v>3928</v>
      </c>
      <c r="P9685" s="3" t="s">
        <v>32</v>
      </c>
      <c r="Q9685" s="3" t="s">
        <v>65</v>
      </c>
      <c r="R9685" s="3" t="s">
        <v>5146</v>
      </c>
      <c r="S9685" s="3">
        <v>201.04</v>
      </c>
      <c r="T9685" s="3">
        <v>8</v>
      </c>
      <c r="U9685" s="3">
        <v>0</v>
      </c>
      <c r="V9685" s="3">
        <v>54.280799999999999</v>
      </c>
    </row>
    <row r="9686" spans="1:22" ht="14.25" customHeight="1" x14ac:dyDescent="0.25">
      <c r="A9686" s="3">
        <v>9685</v>
      </c>
      <c r="B9686" s="3" t="s">
        <v>10776</v>
      </c>
      <c r="C9686" s="4">
        <f>YEAR(Table_1[[#This Row],[Order Date]])</f>
        <v>2014</v>
      </c>
      <c r="D9686" s="9">
        <v>41987</v>
      </c>
      <c r="E9686" s="3">
        <v>41992</v>
      </c>
      <c r="F9686" s="3" t="s">
        <v>50</v>
      </c>
      <c r="G9686" s="3" t="s">
        <v>1827</v>
      </c>
      <c r="H9686" s="3" t="s">
        <v>1828</v>
      </c>
      <c r="I9686" s="3" t="s">
        <v>26</v>
      </c>
      <c r="J9686" s="3" t="s">
        <v>27</v>
      </c>
      <c r="K9686" s="3" t="s">
        <v>127</v>
      </c>
      <c r="L9686" s="3" t="s">
        <v>43</v>
      </c>
      <c r="M9686" s="3">
        <v>94122</v>
      </c>
      <c r="N9686" s="3" t="s">
        <v>44</v>
      </c>
      <c r="O9686" s="3" t="s">
        <v>7334</v>
      </c>
      <c r="P9686" s="3" t="s">
        <v>46</v>
      </c>
      <c r="Q9686" s="3" t="s">
        <v>90</v>
      </c>
      <c r="R9686" s="3" t="s">
        <v>7335</v>
      </c>
      <c r="S9686" s="3">
        <v>12.96</v>
      </c>
      <c r="T9686" s="3">
        <v>2</v>
      </c>
      <c r="U9686" s="3">
        <v>0</v>
      </c>
      <c r="V9686" s="3">
        <v>6.3504000000000005</v>
      </c>
    </row>
    <row r="9687" spans="1:22" ht="14.25" customHeight="1" x14ac:dyDescent="0.25">
      <c r="A9687" s="3">
        <v>9686</v>
      </c>
      <c r="B9687" s="3" t="s">
        <v>10777</v>
      </c>
      <c r="C9687" s="4">
        <f>YEAR(Table_1[[#This Row],[Order Date]])</f>
        <v>2014</v>
      </c>
      <c r="D9687" s="9">
        <v>41642</v>
      </c>
      <c r="E9687" s="3">
        <v>41644</v>
      </c>
      <c r="F9687" s="3" t="s">
        <v>23</v>
      </c>
      <c r="G9687" s="3" t="s">
        <v>9583</v>
      </c>
      <c r="H9687" s="3" t="s">
        <v>9584</v>
      </c>
      <c r="I9687" s="3" t="s">
        <v>41</v>
      </c>
      <c r="J9687" s="3" t="s">
        <v>27</v>
      </c>
      <c r="K9687" s="3" t="s">
        <v>42</v>
      </c>
      <c r="L9687" s="3" t="s">
        <v>43</v>
      </c>
      <c r="M9687" s="3">
        <v>90032</v>
      </c>
      <c r="N9687" s="3" t="s">
        <v>44</v>
      </c>
      <c r="O9687" s="3" t="s">
        <v>5541</v>
      </c>
      <c r="P9687" s="3" t="s">
        <v>71</v>
      </c>
      <c r="Q9687" s="3" t="s">
        <v>161</v>
      </c>
      <c r="R9687" s="3" t="s">
        <v>5542</v>
      </c>
      <c r="S9687" s="3">
        <v>16.59</v>
      </c>
      <c r="T9687" s="3">
        <v>1</v>
      </c>
      <c r="U9687" s="3">
        <v>0</v>
      </c>
      <c r="V9687" s="3">
        <v>5.8064999999999998</v>
      </c>
    </row>
    <row r="9688" spans="1:22" ht="14.25" customHeight="1" x14ac:dyDescent="0.25">
      <c r="A9688" s="3">
        <v>9687</v>
      </c>
      <c r="B9688" s="3" t="s">
        <v>10778</v>
      </c>
      <c r="C9688" s="4">
        <f>YEAR(Table_1[[#This Row],[Order Date]])</f>
        <v>2014</v>
      </c>
      <c r="D9688" s="9">
        <v>41790</v>
      </c>
      <c r="E9688" s="3">
        <v>41794</v>
      </c>
      <c r="F9688" s="3" t="s">
        <v>50</v>
      </c>
      <c r="G9688" s="3" t="s">
        <v>4955</v>
      </c>
      <c r="H9688" s="3" t="s">
        <v>4956</v>
      </c>
      <c r="I9688" s="3" t="s">
        <v>26</v>
      </c>
      <c r="J9688" s="3" t="s">
        <v>27</v>
      </c>
      <c r="K9688" s="3" t="s">
        <v>947</v>
      </c>
      <c r="L9688" s="3" t="s">
        <v>43</v>
      </c>
      <c r="M9688" s="3">
        <v>92037</v>
      </c>
      <c r="N9688" s="3" t="s">
        <v>44</v>
      </c>
      <c r="O9688" s="3" t="s">
        <v>2452</v>
      </c>
      <c r="P9688" s="3" t="s">
        <v>46</v>
      </c>
      <c r="Q9688" s="3" t="s">
        <v>68</v>
      </c>
      <c r="R9688" s="3" t="s">
        <v>2453</v>
      </c>
      <c r="S9688" s="3">
        <v>35.099999999999994</v>
      </c>
      <c r="T9688" s="3">
        <v>6</v>
      </c>
      <c r="U9688" s="3">
        <v>0</v>
      </c>
      <c r="V9688" s="3">
        <v>10.178999999999997</v>
      </c>
    </row>
    <row r="9689" spans="1:22" ht="14.25" customHeight="1" x14ac:dyDescent="0.25">
      <c r="A9689" s="3">
        <v>9688</v>
      </c>
      <c r="B9689" s="3" t="s">
        <v>10779</v>
      </c>
      <c r="C9689" s="4">
        <f>YEAR(Table_1[[#This Row],[Order Date]])</f>
        <v>2014</v>
      </c>
      <c r="D9689" s="9">
        <v>41913</v>
      </c>
      <c r="E9689" s="3">
        <v>41919</v>
      </c>
      <c r="F9689" s="3" t="s">
        <v>50</v>
      </c>
      <c r="G9689" s="3" t="s">
        <v>2798</v>
      </c>
      <c r="H9689" s="3" t="s">
        <v>2799</v>
      </c>
      <c r="I9689" s="3" t="s">
        <v>102</v>
      </c>
      <c r="J9689" s="3" t="s">
        <v>27</v>
      </c>
      <c r="K9689" s="3" t="s">
        <v>1127</v>
      </c>
      <c r="L9689" s="3" t="s">
        <v>104</v>
      </c>
      <c r="M9689" s="3">
        <v>76017</v>
      </c>
      <c r="N9689" s="3" t="s">
        <v>105</v>
      </c>
      <c r="O9689" s="3" t="s">
        <v>2443</v>
      </c>
      <c r="P9689" s="3" t="s">
        <v>46</v>
      </c>
      <c r="Q9689" s="3" t="s">
        <v>75</v>
      </c>
      <c r="R9689" s="3" t="s">
        <v>2444</v>
      </c>
      <c r="S9689" s="3">
        <v>11.645999999999997</v>
      </c>
      <c r="T9689" s="3">
        <v>9</v>
      </c>
      <c r="U9689" s="3">
        <v>0.8</v>
      </c>
      <c r="V9689" s="3">
        <v>-17.469000000000005</v>
      </c>
    </row>
    <row r="9690" spans="1:22" ht="14.25" customHeight="1" x14ac:dyDescent="0.25">
      <c r="A9690" s="3">
        <v>9689</v>
      </c>
      <c r="B9690" s="3" t="s">
        <v>10780</v>
      </c>
      <c r="C9690" s="4">
        <f>YEAR(Table_1[[#This Row],[Order Date]])</f>
        <v>2014</v>
      </c>
      <c r="D9690" s="9">
        <v>41811</v>
      </c>
      <c r="E9690" s="3">
        <v>41818</v>
      </c>
      <c r="F9690" s="3" t="s">
        <v>50</v>
      </c>
      <c r="G9690" s="3" t="s">
        <v>387</v>
      </c>
      <c r="H9690" s="3" t="s">
        <v>388</v>
      </c>
      <c r="I9690" s="3" t="s">
        <v>26</v>
      </c>
      <c r="J9690" s="3" t="s">
        <v>27</v>
      </c>
      <c r="K9690" s="3" t="s">
        <v>1464</v>
      </c>
      <c r="L9690" s="3" t="s">
        <v>319</v>
      </c>
      <c r="M9690" s="3">
        <v>23223</v>
      </c>
      <c r="N9690" s="3" t="s">
        <v>30</v>
      </c>
      <c r="O9690" s="3" t="s">
        <v>6284</v>
      </c>
      <c r="P9690" s="3" t="s">
        <v>46</v>
      </c>
      <c r="Q9690" s="3" t="s">
        <v>90</v>
      </c>
      <c r="R9690" s="3" t="s">
        <v>6285</v>
      </c>
      <c r="S9690" s="3">
        <v>32.400000000000006</v>
      </c>
      <c r="T9690" s="3">
        <v>5</v>
      </c>
      <c r="U9690" s="3">
        <v>0</v>
      </c>
      <c r="V9690" s="3">
        <v>15.552000000000001</v>
      </c>
    </row>
    <row r="9691" spans="1:22" ht="14.25" customHeight="1" x14ac:dyDescent="0.25">
      <c r="A9691" s="3">
        <v>9690</v>
      </c>
      <c r="B9691" s="3" t="s">
        <v>10780</v>
      </c>
      <c r="C9691" s="4">
        <f>YEAR(Table_1[[#This Row],[Order Date]])</f>
        <v>2014</v>
      </c>
      <c r="D9691" s="9">
        <v>41811</v>
      </c>
      <c r="E9691" s="3">
        <v>41818</v>
      </c>
      <c r="F9691" s="3" t="s">
        <v>50</v>
      </c>
      <c r="G9691" s="3" t="s">
        <v>387</v>
      </c>
      <c r="H9691" s="3" t="s">
        <v>388</v>
      </c>
      <c r="I9691" s="3" t="s">
        <v>26</v>
      </c>
      <c r="J9691" s="3" t="s">
        <v>27</v>
      </c>
      <c r="K9691" s="3" t="s">
        <v>1464</v>
      </c>
      <c r="L9691" s="3" t="s">
        <v>319</v>
      </c>
      <c r="M9691" s="3">
        <v>23223</v>
      </c>
      <c r="N9691" s="3" t="s">
        <v>30</v>
      </c>
      <c r="O9691" s="3" t="s">
        <v>5890</v>
      </c>
      <c r="P9691" s="3" t="s">
        <v>71</v>
      </c>
      <c r="Q9691" s="3" t="s">
        <v>72</v>
      </c>
      <c r="R9691" s="3" t="s">
        <v>5891</v>
      </c>
      <c r="S9691" s="3">
        <v>503.96</v>
      </c>
      <c r="T9691" s="3">
        <v>4</v>
      </c>
      <c r="U9691" s="3">
        <v>0</v>
      </c>
      <c r="V9691" s="3">
        <v>125.99000000000001</v>
      </c>
    </row>
    <row r="9692" spans="1:22" ht="14.25" customHeight="1" x14ac:dyDescent="0.25">
      <c r="A9692" s="3">
        <v>9691</v>
      </c>
      <c r="B9692" s="3" t="s">
        <v>10781</v>
      </c>
      <c r="C9692" s="4">
        <f>YEAR(Table_1[[#This Row],[Order Date]])</f>
        <v>2014</v>
      </c>
      <c r="D9692" s="9">
        <v>41734</v>
      </c>
      <c r="E9692" s="3">
        <v>41735</v>
      </c>
      <c r="F9692" s="3" t="s">
        <v>188</v>
      </c>
      <c r="G9692" s="3" t="s">
        <v>5737</v>
      </c>
      <c r="H9692" s="3" t="s">
        <v>5738</v>
      </c>
      <c r="I9692" s="3" t="s">
        <v>102</v>
      </c>
      <c r="J9692" s="3" t="s">
        <v>27</v>
      </c>
      <c r="K9692" s="3" t="s">
        <v>266</v>
      </c>
      <c r="L9692" s="3" t="s">
        <v>267</v>
      </c>
      <c r="M9692" s="3">
        <v>10035</v>
      </c>
      <c r="N9692" s="3" t="s">
        <v>148</v>
      </c>
      <c r="O9692" s="3" t="s">
        <v>3229</v>
      </c>
      <c r="P9692" s="3" t="s">
        <v>46</v>
      </c>
      <c r="Q9692" s="3" t="s">
        <v>68</v>
      </c>
      <c r="R9692" s="3" t="s">
        <v>3230</v>
      </c>
      <c r="S9692" s="3">
        <v>7.04</v>
      </c>
      <c r="T9692" s="3">
        <v>4</v>
      </c>
      <c r="U9692" s="3">
        <v>0</v>
      </c>
      <c r="V9692" s="3">
        <v>2.0415999999999999</v>
      </c>
    </row>
    <row r="9693" spans="1:22" ht="14.25" customHeight="1" x14ac:dyDescent="0.25">
      <c r="A9693" s="3">
        <v>9692</v>
      </c>
      <c r="B9693" s="3" t="s">
        <v>10782</v>
      </c>
      <c r="C9693" s="4">
        <f>YEAR(Table_1[[#This Row],[Order Date]])</f>
        <v>2012</v>
      </c>
      <c r="D9693" s="9">
        <v>41226</v>
      </c>
      <c r="E9693" s="3">
        <v>41230</v>
      </c>
      <c r="F9693" s="3" t="s">
        <v>50</v>
      </c>
      <c r="G9693" s="3" t="s">
        <v>1189</v>
      </c>
      <c r="H9693" s="3" t="s">
        <v>1190</v>
      </c>
      <c r="I9693" s="3" t="s">
        <v>26</v>
      </c>
      <c r="J9693" s="3" t="s">
        <v>27</v>
      </c>
      <c r="K9693" s="3" t="s">
        <v>184</v>
      </c>
      <c r="L9693" s="3" t="s">
        <v>104</v>
      </c>
      <c r="M9693" s="3">
        <v>77041</v>
      </c>
      <c r="N9693" s="3" t="s">
        <v>105</v>
      </c>
      <c r="O9693" s="3" t="s">
        <v>3091</v>
      </c>
      <c r="P9693" s="3" t="s">
        <v>32</v>
      </c>
      <c r="Q9693" s="3" t="s">
        <v>33</v>
      </c>
      <c r="R9693" s="3" t="s">
        <v>3092</v>
      </c>
      <c r="S9693" s="3">
        <v>613.99919999999997</v>
      </c>
      <c r="T9693" s="3">
        <v>3</v>
      </c>
      <c r="U9693" s="3">
        <v>0.32</v>
      </c>
      <c r="V9693" s="3">
        <v>-18.058800000000076</v>
      </c>
    </row>
    <row r="9694" spans="1:22" ht="14.25" customHeight="1" x14ac:dyDescent="0.25">
      <c r="A9694" s="3">
        <v>9693</v>
      </c>
      <c r="B9694" s="3" t="s">
        <v>10783</v>
      </c>
      <c r="C9694" s="4">
        <f>YEAR(Table_1[[#This Row],[Order Date]])</f>
        <v>2012</v>
      </c>
      <c r="D9694" s="9">
        <v>41149</v>
      </c>
      <c r="E9694" s="3">
        <v>41154</v>
      </c>
      <c r="F9694" s="3" t="s">
        <v>50</v>
      </c>
      <c r="G9694" s="3" t="s">
        <v>3518</v>
      </c>
      <c r="H9694" s="3" t="s">
        <v>3519</v>
      </c>
      <c r="I9694" s="3" t="s">
        <v>41</v>
      </c>
      <c r="J9694" s="3" t="s">
        <v>27</v>
      </c>
      <c r="K9694" s="3" t="s">
        <v>746</v>
      </c>
      <c r="L9694" s="3" t="s">
        <v>747</v>
      </c>
      <c r="M9694" s="3">
        <v>6824</v>
      </c>
      <c r="N9694" s="3" t="s">
        <v>148</v>
      </c>
      <c r="O9694" s="3" t="s">
        <v>5557</v>
      </c>
      <c r="P9694" s="3" t="s">
        <v>46</v>
      </c>
      <c r="Q9694" s="3" t="s">
        <v>59</v>
      </c>
      <c r="R9694" s="3" t="s">
        <v>5558</v>
      </c>
      <c r="S9694" s="3">
        <v>470.35999999999996</v>
      </c>
      <c r="T9694" s="3">
        <v>11</v>
      </c>
      <c r="U9694" s="3">
        <v>0</v>
      </c>
      <c r="V9694" s="3">
        <v>122.2936</v>
      </c>
    </row>
    <row r="9695" spans="1:22" ht="14.25" customHeight="1" x14ac:dyDescent="0.25">
      <c r="A9695" s="3">
        <v>9694</v>
      </c>
      <c r="B9695" s="3" t="s">
        <v>10784</v>
      </c>
      <c r="C9695" s="4">
        <f>YEAR(Table_1[[#This Row],[Order Date]])</f>
        <v>2014</v>
      </c>
      <c r="D9695" s="9">
        <v>41907</v>
      </c>
      <c r="E9695" s="3">
        <v>41911</v>
      </c>
      <c r="F9695" s="3" t="s">
        <v>23</v>
      </c>
      <c r="G9695" s="3" t="s">
        <v>638</v>
      </c>
      <c r="H9695" s="3" t="s">
        <v>639</v>
      </c>
      <c r="I9695" s="3" t="s">
        <v>102</v>
      </c>
      <c r="J9695" s="3" t="s">
        <v>27</v>
      </c>
      <c r="K9695" s="3" t="s">
        <v>127</v>
      </c>
      <c r="L9695" s="3" t="s">
        <v>43</v>
      </c>
      <c r="M9695" s="3">
        <v>94110</v>
      </c>
      <c r="N9695" s="3" t="s">
        <v>44</v>
      </c>
      <c r="O9695" s="3" t="s">
        <v>5102</v>
      </c>
      <c r="P9695" s="3" t="s">
        <v>46</v>
      </c>
      <c r="Q9695" s="3" t="s">
        <v>90</v>
      </c>
      <c r="R9695" s="3" t="s">
        <v>5103</v>
      </c>
      <c r="S9695" s="3">
        <v>31.08</v>
      </c>
      <c r="T9695" s="3">
        <v>6</v>
      </c>
      <c r="U9695" s="3">
        <v>0</v>
      </c>
      <c r="V9695" s="3">
        <v>15.229199999999999</v>
      </c>
    </row>
    <row r="9696" spans="1:22" ht="14.25" customHeight="1" x14ac:dyDescent="0.25">
      <c r="A9696" s="3">
        <v>9695</v>
      </c>
      <c r="B9696" s="3" t="s">
        <v>10784</v>
      </c>
      <c r="C9696" s="4">
        <f>YEAR(Table_1[[#This Row],[Order Date]])</f>
        <v>2014</v>
      </c>
      <c r="D9696" s="9">
        <v>41907</v>
      </c>
      <c r="E9696" s="3">
        <v>41911</v>
      </c>
      <c r="F9696" s="3" t="s">
        <v>23</v>
      </c>
      <c r="G9696" s="3" t="s">
        <v>638</v>
      </c>
      <c r="H9696" s="3" t="s">
        <v>639</v>
      </c>
      <c r="I9696" s="3" t="s">
        <v>102</v>
      </c>
      <c r="J9696" s="3" t="s">
        <v>27</v>
      </c>
      <c r="K9696" s="3" t="s">
        <v>127</v>
      </c>
      <c r="L9696" s="3" t="s">
        <v>43</v>
      </c>
      <c r="M9696" s="3">
        <v>94110</v>
      </c>
      <c r="N9696" s="3" t="s">
        <v>44</v>
      </c>
      <c r="O9696" s="3" t="s">
        <v>1949</v>
      </c>
      <c r="P9696" s="3" t="s">
        <v>46</v>
      </c>
      <c r="Q9696" s="3" t="s">
        <v>578</v>
      </c>
      <c r="R9696" s="3" t="s">
        <v>1950</v>
      </c>
      <c r="S9696" s="3">
        <v>7.3</v>
      </c>
      <c r="T9696" s="3">
        <v>2</v>
      </c>
      <c r="U9696" s="3">
        <v>0</v>
      </c>
      <c r="V9696" s="3">
        <v>2.1899999999999995</v>
      </c>
    </row>
    <row r="9697" spans="1:22" ht="14.25" customHeight="1" x14ac:dyDescent="0.25">
      <c r="A9697" s="3">
        <v>9696</v>
      </c>
      <c r="B9697" s="3" t="s">
        <v>10785</v>
      </c>
      <c r="C9697" s="4">
        <f>YEAR(Table_1[[#This Row],[Order Date]])</f>
        <v>2013</v>
      </c>
      <c r="D9697" s="9">
        <v>41620</v>
      </c>
      <c r="E9697" s="3">
        <v>41623</v>
      </c>
      <c r="F9697" s="3" t="s">
        <v>188</v>
      </c>
      <c r="G9697" s="3" t="s">
        <v>2328</v>
      </c>
      <c r="H9697" s="3" t="s">
        <v>2329</v>
      </c>
      <c r="I9697" s="3" t="s">
        <v>41</v>
      </c>
      <c r="J9697" s="3" t="s">
        <v>27</v>
      </c>
      <c r="K9697" s="3" t="s">
        <v>318</v>
      </c>
      <c r="L9697" s="3" t="s">
        <v>498</v>
      </c>
      <c r="M9697" s="3">
        <v>45503</v>
      </c>
      <c r="N9697" s="3" t="s">
        <v>148</v>
      </c>
      <c r="O9697" s="3" t="s">
        <v>77</v>
      </c>
      <c r="P9697" s="3" t="s">
        <v>46</v>
      </c>
      <c r="Q9697" s="3" t="s">
        <v>78</v>
      </c>
      <c r="R9697" s="3" t="s">
        <v>79</v>
      </c>
      <c r="S9697" s="3">
        <v>73.536000000000001</v>
      </c>
      <c r="T9697" s="3">
        <v>4</v>
      </c>
      <c r="U9697" s="3">
        <v>0.2</v>
      </c>
      <c r="V9697" s="3">
        <v>9.1919999999999931</v>
      </c>
    </row>
    <row r="9698" spans="1:22" ht="14.25" customHeight="1" x14ac:dyDescent="0.25">
      <c r="A9698" s="3">
        <v>9697</v>
      </c>
      <c r="B9698" s="3" t="s">
        <v>10786</v>
      </c>
      <c r="C9698" s="4">
        <f>YEAR(Table_1[[#This Row],[Order Date]])</f>
        <v>2011</v>
      </c>
      <c r="D9698" s="9">
        <v>40704</v>
      </c>
      <c r="E9698" s="3">
        <v>40709</v>
      </c>
      <c r="F9698" s="3" t="s">
        <v>23</v>
      </c>
      <c r="G9698" s="3" t="s">
        <v>819</v>
      </c>
      <c r="H9698" s="3" t="s">
        <v>820</v>
      </c>
      <c r="I9698" s="3" t="s">
        <v>41</v>
      </c>
      <c r="J9698" s="3" t="s">
        <v>27</v>
      </c>
      <c r="K9698" s="3" t="s">
        <v>880</v>
      </c>
      <c r="L9698" s="3" t="s">
        <v>238</v>
      </c>
      <c r="M9698" s="3">
        <v>48234</v>
      </c>
      <c r="N9698" s="3" t="s">
        <v>105</v>
      </c>
      <c r="O9698" s="3" t="s">
        <v>1971</v>
      </c>
      <c r="P9698" s="3" t="s">
        <v>46</v>
      </c>
      <c r="Q9698" s="3" t="s">
        <v>47</v>
      </c>
      <c r="R9698" s="3" t="s">
        <v>1972</v>
      </c>
      <c r="S9698" s="3">
        <v>491.55</v>
      </c>
      <c r="T9698" s="3">
        <v>5</v>
      </c>
      <c r="U9698" s="3">
        <v>0</v>
      </c>
      <c r="V9698" s="3">
        <v>240.8595</v>
      </c>
    </row>
    <row r="9699" spans="1:22" ht="14.25" customHeight="1" x14ac:dyDescent="0.25">
      <c r="A9699" s="3">
        <v>9698</v>
      </c>
      <c r="B9699" s="3" t="s">
        <v>10787</v>
      </c>
      <c r="C9699" s="4">
        <f>YEAR(Table_1[[#This Row],[Order Date]])</f>
        <v>2013</v>
      </c>
      <c r="D9699" s="9">
        <v>41345</v>
      </c>
      <c r="E9699" s="3">
        <v>41345</v>
      </c>
      <c r="F9699" s="3" t="s">
        <v>1290</v>
      </c>
      <c r="G9699" s="3" t="s">
        <v>3211</v>
      </c>
      <c r="H9699" s="3" t="s">
        <v>3212</v>
      </c>
      <c r="I9699" s="3" t="s">
        <v>102</v>
      </c>
      <c r="J9699" s="3" t="s">
        <v>27</v>
      </c>
      <c r="K9699" s="3" t="s">
        <v>146</v>
      </c>
      <c r="L9699" s="3" t="s">
        <v>147</v>
      </c>
      <c r="M9699" s="3">
        <v>19140</v>
      </c>
      <c r="N9699" s="3" t="s">
        <v>148</v>
      </c>
      <c r="O9699" s="3" t="s">
        <v>4745</v>
      </c>
      <c r="P9699" s="3" t="s">
        <v>32</v>
      </c>
      <c r="Q9699" s="3" t="s">
        <v>65</v>
      </c>
      <c r="R9699" s="3" t="s">
        <v>4746</v>
      </c>
      <c r="S9699" s="3">
        <v>30.336000000000002</v>
      </c>
      <c r="T9699" s="3">
        <v>4</v>
      </c>
      <c r="U9699" s="3">
        <v>0.2</v>
      </c>
      <c r="V9699" s="3">
        <v>9.48</v>
      </c>
    </row>
    <row r="9700" spans="1:22" ht="14.25" customHeight="1" x14ac:dyDescent="0.25">
      <c r="A9700" s="3">
        <v>9699</v>
      </c>
      <c r="B9700" s="3" t="s">
        <v>10788</v>
      </c>
      <c r="C9700" s="4">
        <f>YEAR(Table_1[[#This Row],[Order Date]])</f>
        <v>2014</v>
      </c>
      <c r="D9700" s="9">
        <v>41989</v>
      </c>
      <c r="E9700" s="3">
        <v>41993</v>
      </c>
      <c r="F9700" s="3" t="s">
        <v>50</v>
      </c>
      <c r="G9700" s="3" t="s">
        <v>7143</v>
      </c>
      <c r="H9700" s="3" t="s">
        <v>7144</v>
      </c>
      <c r="I9700" s="3" t="s">
        <v>26</v>
      </c>
      <c r="J9700" s="3" t="s">
        <v>27</v>
      </c>
      <c r="K9700" s="3" t="s">
        <v>1027</v>
      </c>
      <c r="L9700" s="3" t="s">
        <v>43</v>
      </c>
      <c r="M9700" s="3">
        <v>90301</v>
      </c>
      <c r="N9700" s="3" t="s">
        <v>44</v>
      </c>
      <c r="O9700" s="3" t="s">
        <v>948</v>
      </c>
      <c r="P9700" s="3" t="s">
        <v>46</v>
      </c>
      <c r="Q9700" s="3" t="s">
        <v>90</v>
      </c>
      <c r="R9700" s="3" t="s">
        <v>949</v>
      </c>
      <c r="S9700" s="3">
        <v>22.830000000000002</v>
      </c>
      <c r="T9700" s="3">
        <v>3</v>
      </c>
      <c r="U9700" s="3">
        <v>0</v>
      </c>
      <c r="V9700" s="3">
        <v>10.7301</v>
      </c>
    </row>
    <row r="9701" spans="1:22" ht="14.25" customHeight="1" x14ac:dyDescent="0.25">
      <c r="A9701" s="3">
        <v>9700</v>
      </c>
      <c r="B9701" s="3" t="s">
        <v>10788</v>
      </c>
      <c r="C9701" s="4">
        <f>YEAR(Table_1[[#This Row],[Order Date]])</f>
        <v>2014</v>
      </c>
      <c r="D9701" s="9">
        <v>41989</v>
      </c>
      <c r="E9701" s="3">
        <v>41993</v>
      </c>
      <c r="F9701" s="3" t="s">
        <v>50</v>
      </c>
      <c r="G9701" s="3" t="s">
        <v>7143</v>
      </c>
      <c r="H9701" s="3" t="s">
        <v>7144</v>
      </c>
      <c r="I9701" s="3" t="s">
        <v>26</v>
      </c>
      <c r="J9701" s="3" t="s">
        <v>27</v>
      </c>
      <c r="K9701" s="3" t="s">
        <v>1027</v>
      </c>
      <c r="L9701" s="3" t="s">
        <v>43</v>
      </c>
      <c r="M9701" s="3">
        <v>90301</v>
      </c>
      <c r="N9701" s="3" t="s">
        <v>44</v>
      </c>
      <c r="O9701" s="3" t="s">
        <v>9621</v>
      </c>
      <c r="P9701" s="3" t="s">
        <v>46</v>
      </c>
      <c r="Q9701" s="3" t="s">
        <v>78</v>
      </c>
      <c r="R9701" s="3" t="s">
        <v>9622</v>
      </c>
      <c r="S9701" s="3">
        <v>54.32</v>
      </c>
      <c r="T9701" s="3">
        <v>4</v>
      </c>
      <c r="U9701" s="3">
        <v>0</v>
      </c>
      <c r="V9701" s="3">
        <v>16.295999999999999</v>
      </c>
    </row>
    <row r="9702" spans="1:22" ht="14.25" customHeight="1" x14ac:dyDescent="0.25">
      <c r="A9702" s="3">
        <v>9701</v>
      </c>
      <c r="B9702" s="3" t="s">
        <v>10788</v>
      </c>
      <c r="C9702" s="4">
        <f>YEAR(Table_1[[#This Row],[Order Date]])</f>
        <v>2014</v>
      </c>
      <c r="D9702" s="9">
        <v>41989</v>
      </c>
      <c r="E9702" s="3">
        <v>41993</v>
      </c>
      <c r="F9702" s="3" t="s">
        <v>50</v>
      </c>
      <c r="G9702" s="3" t="s">
        <v>7143</v>
      </c>
      <c r="H9702" s="3" t="s">
        <v>7144</v>
      </c>
      <c r="I9702" s="3" t="s">
        <v>26</v>
      </c>
      <c r="J9702" s="3" t="s">
        <v>27</v>
      </c>
      <c r="K9702" s="3" t="s">
        <v>1027</v>
      </c>
      <c r="L9702" s="3" t="s">
        <v>43</v>
      </c>
      <c r="M9702" s="3">
        <v>90301</v>
      </c>
      <c r="N9702" s="3" t="s">
        <v>44</v>
      </c>
      <c r="O9702" s="3" t="s">
        <v>5596</v>
      </c>
      <c r="P9702" s="3" t="s">
        <v>71</v>
      </c>
      <c r="Q9702" s="3" t="s">
        <v>72</v>
      </c>
      <c r="R9702" s="3" t="s">
        <v>5597</v>
      </c>
      <c r="S9702" s="3">
        <v>196.77600000000001</v>
      </c>
      <c r="T9702" s="3">
        <v>3</v>
      </c>
      <c r="U9702" s="3">
        <v>0.2</v>
      </c>
      <c r="V9702" s="3">
        <v>14.758199999999995</v>
      </c>
    </row>
    <row r="9703" spans="1:22" ht="14.25" customHeight="1" x14ac:dyDescent="0.25">
      <c r="A9703" s="3">
        <v>9702</v>
      </c>
      <c r="B9703" s="3" t="s">
        <v>10789</v>
      </c>
      <c r="C9703" s="4">
        <f>YEAR(Table_1[[#This Row],[Order Date]])</f>
        <v>2013</v>
      </c>
      <c r="D9703" s="9">
        <v>41578</v>
      </c>
      <c r="E9703" s="3">
        <v>41583</v>
      </c>
      <c r="F9703" s="3" t="s">
        <v>50</v>
      </c>
      <c r="G9703" s="3" t="s">
        <v>7106</v>
      </c>
      <c r="H9703" s="3" t="s">
        <v>7107</v>
      </c>
      <c r="I9703" s="3" t="s">
        <v>26</v>
      </c>
      <c r="J9703" s="3" t="s">
        <v>27</v>
      </c>
      <c r="K9703" s="3" t="s">
        <v>10790</v>
      </c>
      <c r="L9703" s="3" t="s">
        <v>43</v>
      </c>
      <c r="M9703" s="3">
        <v>93405</v>
      </c>
      <c r="N9703" s="3" t="s">
        <v>44</v>
      </c>
      <c r="O9703" s="3" t="s">
        <v>3142</v>
      </c>
      <c r="P9703" s="3" t="s">
        <v>46</v>
      </c>
      <c r="Q9703" s="3" t="s">
        <v>269</v>
      </c>
      <c r="R9703" s="3" t="s">
        <v>3143</v>
      </c>
      <c r="S9703" s="3">
        <v>3.62</v>
      </c>
      <c r="T9703" s="3">
        <v>2</v>
      </c>
      <c r="U9703" s="3">
        <v>0</v>
      </c>
      <c r="V9703" s="3">
        <v>1.1945999999999999</v>
      </c>
    </row>
    <row r="9704" spans="1:22" ht="14.25" customHeight="1" x14ac:dyDescent="0.25">
      <c r="A9704" s="3">
        <v>9703</v>
      </c>
      <c r="B9704" s="3" t="s">
        <v>10791</v>
      </c>
      <c r="C9704" s="4">
        <f>YEAR(Table_1[[#This Row],[Order Date]])</f>
        <v>2014</v>
      </c>
      <c r="D9704" s="9">
        <v>41852</v>
      </c>
      <c r="E9704" s="3">
        <v>41856</v>
      </c>
      <c r="F9704" s="3" t="s">
        <v>50</v>
      </c>
      <c r="G9704" s="3" t="s">
        <v>6479</v>
      </c>
      <c r="H9704" s="3" t="s">
        <v>6480</v>
      </c>
      <c r="I9704" s="3" t="s">
        <v>102</v>
      </c>
      <c r="J9704" s="3" t="s">
        <v>27</v>
      </c>
      <c r="K9704" s="3" t="s">
        <v>521</v>
      </c>
      <c r="L9704" s="3" t="s">
        <v>245</v>
      </c>
      <c r="M9704" s="3">
        <v>19805</v>
      </c>
      <c r="N9704" s="3" t="s">
        <v>148</v>
      </c>
      <c r="O9704" s="3" t="s">
        <v>442</v>
      </c>
      <c r="P9704" s="3" t="s">
        <v>46</v>
      </c>
      <c r="Q9704" s="3" t="s">
        <v>90</v>
      </c>
      <c r="R9704" s="3" t="s">
        <v>443</v>
      </c>
      <c r="S9704" s="3">
        <v>11.54</v>
      </c>
      <c r="T9704" s="3">
        <v>1</v>
      </c>
      <c r="U9704" s="3">
        <v>0</v>
      </c>
      <c r="V9704" s="3">
        <v>5.5391999999999992</v>
      </c>
    </row>
    <row r="9705" spans="1:22" ht="14.25" customHeight="1" x14ac:dyDescent="0.25">
      <c r="A9705" s="3">
        <v>9704</v>
      </c>
      <c r="B9705" s="3" t="s">
        <v>10791</v>
      </c>
      <c r="C9705" s="4">
        <f>YEAR(Table_1[[#This Row],[Order Date]])</f>
        <v>2014</v>
      </c>
      <c r="D9705" s="9">
        <v>41852</v>
      </c>
      <c r="E9705" s="3">
        <v>41856</v>
      </c>
      <c r="F9705" s="3" t="s">
        <v>50</v>
      </c>
      <c r="G9705" s="3" t="s">
        <v>6479</v>
      </c>
      <c r="H9705" s="3" t="s">
        <v>6480</v>
      </c>
      <c r="I9705" s="3" t="s">
        <v>102</v>
      </c>
      <c r="J9705" s="3" t="s">
        <v>27</v>
      </c>
      <c r="K9705" s="3" t="s">
        <v>521</v>
      </c>
      <c r="L9705" s="3" t="s">
        <v>245</v>
      </c>
      <c r="M9705" s="3">
        <v>19805</v>
      </c>
      <c r="N9705" s="3" t="s">
        <v>148</v>
      </c>
      <c r="O9705" s="3" t="s">
        <v>97</v>
      </c>
      <c r="P9705" s="3" t="s">
        <v>46</v>
      </c>
      <c r="Q9705" s="3" t="s">
        <v>75</v>
      </c>
      <c r="R9705" s="3" t="s">
        <v>98</v>
      </c>
      <c r="S9705" s="3">
        <v>849.95</v>
      </c>
      <c r="T9705" s="3">
        <v>5</v>
      </c>
      <c r="U9705" s="3">
        <v>0</v>
      </c>
      <c r="V9705" s="3">
        <v>390.97699999999998</v>
      </c>
    </row>
    <row r="9706" spans="1:22" ht="14.25" customHeight="1" x14ac:dyDescent="0.25">
      <c r="A9706" s="3">
        <v>9705</v>
      </c>
      <c r="B9706" s="3" t="s">
        <v>10791</v>
      </c>
      <c r="C9706" s="4">
        <f>YEAR(Table_1[[#This Row],[Order Date]])</f>
        <v>2014</v>
      </c>
      <c r="D9706" s="9">
        <v>41852</v>
      </c>
      <c r="E9706" s="3">
        <v>41856</v>
      </c>
      <c r="F9706" s="3" t="s">
        <v>50</v>
      </c>
      <c r="G9706" s="3" t="s">
        <v>6479</v>
      </c>
      <c r="H9706" s="3" t="s">
        <v>6480</v>
      </c>
      <c r="I9706" s="3" t="s">
        <v>102</v>
      </c>
      <c r="J9706" s="3" t="s">
        <v>27</v>
      </c>
      <c r="K9706" s="3" t="s">
        <v>521</v>
      </c>
      <c r="L9706" s="3" t="s">
        <v>245</v>
      </c>
      <c r="M9706" s="3">
        <v>19805</v>
      </c>
      <c r="N9706" s="3" t="s">
        <v>148</v>
      </c>
      <c r="O9706" s="3" t="s">
        <v>9263</v>
      </c>
      <c r="P9706" s="3" t="s">
        <v>46</v>
      </c>
      <c r="Q9706" s="3" t="s">
        <v>75</v>
      </c>
      <c r="R9706" s="3" t="s">
        <v>9264</v>
      </c>
      <c r="S9706" s="3">
        <v>11.01</v>
      </c>
      <c r="T9706" s="3">
        <v>3</v>
      </c>
      <c r="U9706" s="3">
        <v>0</v>
      </c>
      <c r="V9706" s="3">
        <v>5.3948999999999998</v>
      </c>
    </row>
    <row r="9707" spans="1:22" ht="14.25" customHeight="1" x14ac:dyDescent="0.25">
      <c r="A9707" s="3">
        <v>9706</v>
      </c>
      <c r="B9707" s="3" t="s">
        <v>10792</v>
      </c>
      <c r="C9707" s="4">
        <f>YEAR(Table_1[[#This Row],[Order Date]])</f>
        <v>2014</v>
      </c>
      <c r="D9707" s="9">
        <v>41932</v>
      </c>
      <c r="E9707" s="3">
        <v>41936</v>
      </c>
      <c r="F9707" s="3" t="s">
        <v>50</v>
      </c>
      <c r="G9707" s="3" t="s">
        <v>4869</v>
      </c>
      <c r="H9707" s="3" t="s">
        <v>4870</v>
      </c>
      <c r="I9707" s="3" t="s">
        <v>26</v>
      </c>
      <c r="J9707" s="3" t="s">
        <v>27</v>
      </c>
      <c r="K9707" s="3" t="s">
        <v>127</v>
      </c>
      <c r="L9707" s="3" t="s">
        <v>43</v>
      </c>
      <c r="M9707" s="3">
        <v>94122</v>
      </c>
      <c r="N9707" s="3" t="s">
        <v>44</v>
      </c>
      <c r="O9707" s="3" t="s">
        <v>2848</v>
      </c>
      <c r="P9707" s="3" t="s">
        <v>46</v>
      </c>
      <c r="Q9707" s="3" t="s">
        <v>75</v>
      </c>
      <c r="R9707" s="3" t="s">
        <v>2849</v>
      </c>
      <c r="S9707" s="3">
        <v>39.624000000000009</v>
      </c>
      <c r="T9707" s="3">
        <v>3</v>
      </c>
      <c r="U9707" s="3">
        <v>0.2</v>
      </c>
      <c r="V9707" s="3">
        <v>13.868400000000001</v>
      </c>
    </row>
    <row r="9708" spans="1:22" ht="14.25" customHeight="1" x14ac:dyDescent="0.25">
      <c r="A9708" s="3">
        <v>9707</v>
      </c>
      <c r="B9708" s="3" t="s">
        <v>10793</v>
      </c>
      <c r="C9708" s="4">
        <f>YEAR(Table_1[[#This Row],[Order Date]])</f>
        <v>2013</v>
      </c>
      <c r="D9708" s="9">
        <v>41569</v>
      </c>
      <c r="E9708" s="3">
        <v>41575</v>
      </c>
      <c r="F9708" s="3" t="s">
        <v>50</v>
      </c>
      <c r="G9708" s="3" t="s">
        <v>1952</v>
      </c>
      <c r="H9708" s="3" t="s">
        <v>1953</v>
      </c>
      <c r="I9708" s="3" t="s">
        <v>26</v>
      </c>
      <c r="J9708" s="3" t="s">
        <v>27</v>
      </c>
      <c r="K9708" s="3" t="s">
        <v>42</v>
      </c>
      <c r="L9708" s="3" t="s">
        <v>43</v>
      </c>
      <c r="M9708" s="3">
        <v>90045</v>
      </c>
      <c r="N9708" s="3" t="s">
        <v>44</v>
      </c>
      <c r="O9708" s="3" t="s">
        <v>7951</v>
      </c>
      <c r="P9708" s="3" t="s">
        <v>32</v>
      </c>
      <c r="Q9708" s="3" t="s">
        <v>36</v>
      </c>
      <c r="R9708" s="3" t="s">
        <v>7952</v>
      </c>
      <c r="S9708" s="3">
        <v>242.13600000000002</v>
      </c>
      <c r="T9708" s="3">
        <v>3</v>
      </c>
      <c r="U9708" s="3">
        <v>0.2</v>
      </c>
      <c r="V9708" s="3">
        <v>12.106799999999993</v>
      </c>
    </row>
    <row r="9709" spans="1:22" ht="14.25" customHeight="1" x14ac:dyDescent="0.25">
      <c r="A9709" s="3">
        <v>9708</v>
      </c>
      <c r="B9709" s="3" t="s">
        <v>10793</v>
      </c>
      <c r="C9709" s="4">
        <f>YEAR(Table_1[[#This Row],[Order Date]])</f>
        <v>2013</v>
      </c>
      <c r="D9709" s="9">
        <v>41569</v>
      </c>
      <c r="E9709" s="3">
        <v>41575</v>
      </c>
      <c r="F9709" s="3" t="s">
        <v>50</v>
      </c>
      <c r="G9709" s="3" t="s">
        <v>1952</v>
      </c>
      <c r="H9709" s="3" t="s">
        <v>1953</v>
      </c>
      <c r="I9709" s="3" t="s">
        <v>26</v>
      </c>
      <c r="J9709" s="3" t="s">
        <v>27</v>
      </c>
      <c r="K9709" s="3" t="s">
        <v>42</v>
      </c>
      <c r="L9709" s="3" t="s">
        <v>43</v>
      </c>
      <c r="M9709" s="3">
        <v>90045</v>
      </c>
      <c r="N9709" s="3" t="s">
        <v>44</v>
      </c>
      <c r="O9709" s="3" t="s">
        <v>472</v>
      </c>
      <c r="P9709" s="3" t="s">
        <v>46</v>
      </c>
      <c r="Q9709" s="3" t="s">
        <v>68</v>
      </c>
      <c r="R9709" s="3" t="s">
        <v>473</v>
      </c>
      <c r="S9709" s="3">
        <v>12.39</v>
      </c>
      <c r="T9709" s="3">
        <v>3</v>
      </c>
      <c r="U9709" s="3">
        <v>0</v>
      </c>
      <c r="V9709" s="3">
        <v>5.6993999999999998</v>
      </c>
    </row>
    <row r="9710" spans="1:22" ht="14.25" customHeight="1" x14ac:dyDescent="0.25">
      <c r="A9710" s="3">
        <v>9709</v>
      </c>
      <c r="B9710" s="3" t="s">
        <v>10793</v>
      </c>
      <c r="C9710" s="4">
        <f>YEAR(Table_1[[#This Row],[Order Date]])</f>
        <v>2013</v>
      </c>
      <c r="D9710" s="9">
        <v>41569</v>
      </c>
      <c r="E9710" s="3">
        <v>41575</v>
      </c>
      <c r="F9710" s="3" t="s">
        <v>50</v>
      </c>
      <c r="G9710" s="3" t="s">
        <v>1952</v>
      </c>
      <c r="H9710" s="3" t="s">
        <v>1953</v>
      </c>
      <c r="I9710" s="3" t="s">
        <v>26</v>
      </c>
      <c r="J9710" s="3" t="s">
        <v>27</v>
      </c>
      <c r="K9710" s="3" t="s">
        <v>42</v>
      </c>
      <c r="L9710" s="3" t="s">
        <v>43</v>
      </c>
      <c r="M9710" s="3">
        <v>90045</v>
      </c>
      <c r="N9710" s="3" t="s">
        <v>44</v>
      </c>
      <c r="O9710" s="3" t="s">
        <v>7111</v>
      </c>
      <c r="P9710" s="3" t="s">
        <v>32</v>
      </c>
      <c r="Q9710" s="3" t="s">
        <v>65</v>
      </c>
      <c r="R9710" s="3" t="s">
        <v>7112</v>
      </c>
      <c r="S9710" s="3">
        <v>19.96</v>
      </c>
      <c r="T9710" s="3">
        <v>2</v>
      </c>
      <c r="U9710" s="3">
        <v>0</v>
      </c>
      <c r="V9710" s="3">
        <v>5.5888000000000009</v>
      </c>
    </row>
    <row r="9711" spans="1:22" ht="14.25" customHeight="1" x14ac:dyDescent="0.25">
      <c r="A9711" s="3">
        <v>9710</v>
      </c>
      <c r="B9711" s="3" t="s">
        <v>10793</v>
      </c>
      <c r="C9711" s="4">
        <f>YEAR(Table_1[[#This Row],[Order Date]])</f>
        <v>2013</v>
      </c>
      <c r="D9711" s="9">
        <v>41569</v>
      </c>
      <c r="E9711" s="3">
        <v>41575</v>
      </c>
      <c r="F9711" s="3" t="s">
        <v>50</v>
      </c>
      <c r="G9711" s="3" t="s">
        <v>1952</v>
      </c>
      <c r="H9711" s="3" t="s">
        <v>1953</v>
      </c>
      <c r="I9711" s="3" t="s">
        <v>26</v>
      </c>
      <c r="J9711" s="3" t="s">
        <v>27</v>
      </c>
      <c r="K9711" s="3" t="s">
        <v>42</v>
      </c>
      <c r="L9711" s="3" t="s">
        <v>43</v>
      </c>
      <c r="M9711" s="3">
        <v>90045</v>
      </c>
      <c r="N9711" s="3" t="s">
        <v>44</v>
      </c>
      <c r="O9711" s="3" t="s">
        <v>1629</v>
      </c>
      <c r="P9711" s="3" t="s">
        <v>46</v>
      </c>
      <c r="Q9711" s="3" t="s">
        <v>59</v>
      </c>
      <c r="R9711" s="3" t="s">
        <v>1630</v>
      </c>
      <c r="S9711" s="3">
        <v>340.92</v>
      </c>
      <c r="T9711" s="3">
        <v>3</v>
      </c>
      <c r="U9711" s="3">
        <v>0</v>
      </c>
      <c r="V9711" s="3">
        <v>3.4091999999999842</v>
      </c>
    </row>
    <row r="9712" spans="1:22" ht="14.25" customHeight="1" x14ac:dyDescent="0.25">
      <c r="A9712" s="3">
        <v>9711</v>
      </c>
      <c r="B9712" s="3" t="s">
        <v>10794</v>
      </c>
      <c r="C9712" s="4">
        <f>YEAR(Table_1[[#This Row],[Order Date]])</f>
        <v>2011</v>
      </c>
      <c r="D9712" s="9">
        <v>40852</v>
      </c>
      <c r="E9712" s="3">
        <v>40857</v>
      </c>
      <c r="F9712" s="3" t="s">
        <v>50</v>
      </c>
      <c r="G9712" s="3" t="s">
        <v>1704</v>
      </c>
      <c r="H9712" s="3" t="s">
        <v>1705</v>
      </c>
      <c r="I9712" s="3" t="s">
        <v>26</v>
      </c>
      <c r="J9712" s="3" t="s">
        <v>27</v>
      </c>
      <c r="K9712" s="3" t="s">
        <v>146</v>
      </c>
      <c r="L9712" s="3" t="s">
        <v>147</v>
      </c>
      <c r="M9712" s="3">
        <v>19143</v>
      </c>
      <c r="N9712" s="3" t="s">
        <v>148</v>
      </c>
      <c r="O9712" s="3" t="s">
        <v>5344</v>
      </c>
      <c r="P9712" s="3" t="s">
        <v>32</v>
      </c>
      <c r="Q9712" s="3" t="s">
        <v>65</v>
      </c>
      <c r="R9712" s="3" t="s">
        <v>5345</v>
      </c>
      <c r="S9712" s="3">
        <v>273.56799999999998</v>
      </c>
      <c r="T9712" s="3">
        <v>2</v>
      </c>
      <c r="U9712" s="3">
        <v>0.2</v>
      </c>
      <c r="V9712" s="3">
        <v>-34.196000000000026</v>
      </c>
    </row>
    <row r="9713" spans="1:22" ht="14.25" customHeight="1" x14ac:dyDescent="0.25">
      <c r="A9713" s="3">
        <v>9712</v>
      </c>
      <c r="B9713" s="3" t="s">
        <v>10794</v>
      </c>
      <c r="C9713" s="4">
        <f>YEAR(Table_1[[#This Row],[Order Date]])</f>
        <v>2011</v>
      </c>
      <c r="D9713" s="9">
        <v>40852</v>
      </c>
      <c r="E9713" s="3">
        <v>40857</v>
      </c>
      <c r="F9713" s="3" t="s">
        <v>50</v>
      </c>
      <c r="G9713" s="3" t="s">
        <v>1704</v>
      </c>
      <c r="H9713" s="3" t="s">
        <v>1705</v>
      </c>
      <c r="I9713" s="3" t="s">
        <v>26</v>
      </c>
      <c r="J9713" s="3" t="s">
        <v>27</v>
      </c>
      <c r="K9713" s="3" t="s">
        <v>146</v>
      </c>
      <c r="L9713" s="3" t="s">
        <v>147</v>
      </c>
      <c r="M9713" s="3">
        <v>19143</v>
      </c>
      <c r="N9713" s="3" t="s">
        <v>148</v>
      </c>
      <c r="O9713" s="3" t="s">
        <v>2786</v>
      </c>
      <c r="P9713" s="3" t="s">
        <v>46</v>
      </c>
      <c r="Q9713" s="3" t="s">
        <v>75</v>
      </c>
      <c r="R9713" s="3" t="s">
        <v>2787</v>
      </c>
      <c r="S9713" s="3">
        <v>13.194000000000001</v>
      </c>
      <c r="T9713" s="3">
        <v>2</v>
      </c>
      <c r="U9713" s="3">
        <v>0.7</v>
      </c>
      <c r="V9713" s="3">
        <v>-8.7959999999999958</v>
      </c>
    </row>
    <row r="9714" spans="1:22" ht="14.25" customHeight="1" x14ac:dyDescent="0.25">
      <c r="A9714" s="3">
        <v>9713</v>
      </c>
      <c r="B9714" s="3" t="s">
        <v>10794</v>
      </c>
      <c r="C9714" s="4">
        <f>YEAR(Table_1[[#This Row],[Order Date]])</f>
        <v>2011</v>
      </c>
      <c r="D9714" s="9">
        <v>40852</v>
      </c>
      <c r="E9714" s="3">
        <v>40857</v>
      </c>
      <c r="F9714" s="3" t="s">
        <v>50</v>
      </c>
      <c r="G9714" s="3" t="s">
        <v>1704</v>
      </c>
      <c r="H9714" s="3" t="s">
        <v>1705</v>
      </c>
      <c r="I9714" s="3" t="s">
        <v>26</v>
      </c>
      <c r="J9714" s="3" t="s">
        <v>27</v>
      </c>
      <c r="K9714" s="3" t="s">
        <v>146</v>
      </c>
      <c r="L9714" s="3" t="s">
        <v>147</v>
      </c>
      <c r="M9714" s="3">
        <v>19143</v>
      </c>
      <c r="N9714" s="3" t="s">
        <v>148</v>
      </c>
      <c r="O9714" s="3" t="s">
        <v>3510</v>
      </c>
      <c r="P9714" s="3" t="s">
        <v>46</v>
      </c>
      <c r="Q9714" s="3" t="s">
        <v>59</v>
      </c>
      <c r="R9714" s="3" t="s">
        <v>3511</v>
      </c>
      <c r="S9714" s="3">
        <v>1080.096</v>
      </c>
      <c r="T9714" s="3">
        <v>6</v>
      </c>
      <c r="U9714" s="3">
        <v>0.2</v>
      </c>
      <c r="V9714" s="3">
        <v>-94.508399999999995</v>
      </c>
    </row>
    <row r="9715" spans="1:22" ht="14.25" customHeight="1" x14ac:dyDescent="0.25">
      <c r="A9715" s="3">
        <v>9714</v>
      </c>
      <c r="B9715" s="3" t="s">
        <v>10794</v>
      </c>
      <c r="C9715" s="4">
        <f>YEAR(Table_1[[#This Row],[Order Date]])</f>
        <v>2011</v>
      </c>
      <c r="D9715" s="9">
        <v>40852</v>
      </c>
      <c r="E9715" s="3">
        <v>40857</v>
      </c>
      <c r="F9715" s="3" t="s">
        <v>50</v>
      </c>
      <c r="G9715" s="3" t="s">
        <v>1704</v>
      </c>
      <c r="H9715" s="3" t="s">
        <v>1705</v>
      </c>
      <c r="I9715" s="3" t="s">
        <v>26</v>
      </c>
      <c r="J9715" s="3" t="s">
        <v>27</v>
      </c>
      <c r="K9715" s="3" t="s">
        <v>146</v>
      </c>
      <c r="L9715" s="3" t="s">
        <v>147</v>
      </c>
      <c r="M9715" s="3">
        <v>19143</v>
      </c>
      <c r="N9715" s="3" t="s">
        <v>148</v>
      </c>
      <c r="O9715" s="3" t="s">
        <v>2149</v>
      </c>
      <c r="P9715" s="3" t="s">
        <v>71</v>
      </c>
      <c r="Q9715" s="3" t="s">
        <v>161</v>
      </c>
      <c r="R9715" s="3" t="s">
        <v>2150</v>
      </c>
      <c r="S9715" s="3">
        <v>51.56</v>
      </c>
      <c r="T9715" s="3">
        <v>5</v>
      </c>
      <c r="U9715" s="3">
        <v>0.2</v>
      </c>
      <c r="V9715" s="3">
        <v>-6.4450000000000021</v>
      </c>
    </row>
    <row r="9716" spans="1:22" ht="14.25" customHeight="1" x14ac:dyDescent="0.25">
      <c r="A9716" s="3">
        <v>9715</v>
      </c>
      <c r="B9716" s="3" t="s">
        <v>10794</v>
      </c>
      <c r="C9716" s="4">
        <f>YEAR(Table_1[[#This Row],[Order Date]])</f>
        <v>2011</v>
      </c>
      <c r="D9716" s="9">
        <v>40852</v>
      </c>
      <c r="E9716" s="3">
        <v>40857</v>
      </c>
      <c r="F9716" s="3" t="s">
        <v>50</v>
      </c>
      <c r="G9716" s="3" t="s">
        <v>1704</v>
      </c>
      <c r="H9716" s="3" t="s">
        <v>1705</v>
      </c>
      <c r="I9716" s="3" t="s">
        <v>26</v>
      </c>
      <c r="J9716" s="3" t="s">
        <v>27</v>
      </c>
      <c r="K9716" s="3" t="s">
        <v>146</v>
      </c>
      <c r="L9716" s="3" t="s">
        <v>147</v>
      </c>
      <c r="M9716" s="3">
        <v>19143</v>
      </c>
      <c r="N9716" s="3" t="s">
        <v>148</v>
      </c>
      <c r="O9716" s="3" t="s">
        <v>5379</v>
      </c>
      <c r="P9716" s="3" t="s">
        <v>71</v>
      </c>
      <c r="Q9716" s="3" t="s">
        <v>161</v>
      </c>
      <c r="R9716" s="3" t="s">
        <v>5380</v>
      </c>
      <c r="S9716" s="3">
        <v>58.415999999999997</v>
      </c>
      <c r="T9716" s="3">
        <v>2</v>
      </c>
      <c r="U9716" s="3">
        <v>0.2</v>
      </c>
      <c r="V9716" s="3">
        <v>16.794600000000003</v>
      </c>
    </row>
    <row r="9717" spans="1:22" ht="14.25" customHeight="1" x14ac:dyDescent="0.25">
      <c r="A9717" s="3">
        <v>9716</v>
      </c>
      <c r="B9717" s="3" t="s">
        <v>10795</v>
      </c>
      <c r="C9717" s="4">
        <f>YEAR(Table_1[[#This Row],[Order Date]])</f>
        <v>2013</v>
      </c>
      <c r="D9717" s="9">
        <v>41586</v>
      </c>
      <c r="E9717" s="3">
        <v>41591</v>
      </c>
      <c r="F9717" s="3" t="s">
        <v>50</v>
      </c>
      <c r="G9717" s="3" t="s">
        <v>3673</v>
      </c>
      <c r="H9717" s="3" t="s">
        <v>3674</v>
      </c>
      <c r="I9717" s="3" t="s">
        <v>26</v>
      </c>
      <c r="J9717" s="3" t="s">
        <v>27</v>
      </c>
      <c r="K9717" s="3" t="s">
        <v>127</v>
      </c>
      <c r="L9717" s="3" t="s">
        <v>43</v>
      </c>
      <c r="M9717" s="3">
        <v>94122</v>
      </c>
      <c r="N9717" s="3" t="s">
        <v>44</v>
      </c>
      <c r="O9717" s="3" t="s">
        <v>1494</v>
      </c>
      <c r="P9717" s="3" t="s">
        <v>46</v>
      </c>
      <c r="Q9717" s="3" t="s">
        <v>75</v>
      </c>
      <c r="R9717" s="3" t="s">
        <v>1495</v>
      </c>
      <c r="S9717" s="3">
        <v>57.584000000000003</v>
      </c>
      <c r="T9717" s="3">
        <v>2</v>
      </c>
      <c r="U9717" s="3">
        <v>0.2</v>
      </c>
      <c r="V9717" s="3">
        <v>20.154400000000003</v>
      </c>
    </row>
    <row r="9718" spans="1:22" ht="14.25" customHeight="1" x14ac:dyDescent="0.25">
      <c r="A9718" s="3">
        <v>9717</v>
      </c>
      <c r="B9718" s="3" t="s">
        <v>10796</v>
      </c>
      <c r="C9718" s="4">
        <f>YEAR(Table_1[[#This Row],[Order Date]])</f>
        <v>2013</v>
      </c>
      <c r="D9718" s="9">
        <v>41499</v>
      </c>
      <c r="E9718" s="3">
        <v>41501</v>
      </c>
      <c r="F9718" s="3" t="s">
        <v>23</v>
      </c>
      <c r="G9718" s="3" t="s">
        <v>4100</v>
      </c>
      <c r="H9718" s="3" t="s">
        <v>4101</v>
      </c>
      <c r="I9718" s="3" t="s">
        <v>102</v>
      </c>
      <c r="J9718" s="3" t="s">
        <v>27</v>
      </c>
      <c r="K9718" s="3" t="s">
        <v>146</v>
      </c>
      <c r="L9718" s="3" t="s">
        <v>147</v>
      </c>
      <c r="M9718" s="3">
        <v>19134</v>
      </c>
      <c r="N9718" s="3" t="s">
        <v>148</v>
      </c>
      <c r="O9718" s="3" t="s">
        <v>8410</v>
      </c>
      <c r="P9718" s="3" t="s">
        <v>46</v>
      </c>
      <c r="Q9718" s="3" t="s">
        <v>68</v>
      </c>
      <c r="R9718" s="3" t="s">
        <v>8411</v>
      </c>
      <c r="S9718" s="3">
        <v>37.312000000000005</v>
      </c>
      <c r="T9718" s="3">
        <v>4</v>
      </c>
      <c r="U9718" s="3">
        <v>0.2</v>
      </c>
      <c r="V9718" s="3">
        <v>2.7984000000000027</v>
      </c>
    </row>
    <row r="9719" spans="1:22" ht="14.25" customHeight="1" x14ac:dyDescent="0.25">
      <c r="A9719" s="3">
        <v>9718</v>
      </c>
      <c r="B9719" s="3" t="s">
        <v>10797</v>
      </c>
      <c r="C9719" s="4">
        <f>YEAR(Table_1[[#This Row],[Order Date]])</f>
        <v>2013</v>
      </c>
      <c r="D9719" s="9">
        <v>41425</v>
      </c>
      <c r="E9719" s="3">
        <v>41426</v>
      </c>
      <c r="F9719" s="3" t="s">
        <v>1290</v>
      </c>
      <c r="G9719" s="3" t="s">
        <v>2072</v>
      </c>
      <c r="H9719" s="3" t="s">
        <v>2073</v>
      </c>
      <c r="I9719" s="3" t="s">
        <v>26</v>
      </c>
      <c r="J9719" s="3" t="s">
        <v>27</v>
      </c>
      <c r="K9719" s="3" t="s">
        <v>184</v>
      </c>
      <c r="L9719" s="3" t="s">
        <v>104</v>
      </c>
      <c r="M9719" s="3">
        <v>77041</v>
      </c>
      <c r="N9719" s="3" t="s">
        <v>105</v>
      </c>
      <c r="O9719" s="3" t="s">
        <v>558</v>
      </c>
      <c r="P9719" s="3" t="s">
        <v>71</v>
      </c>
      <c r="Q9719" s="3" t="s">
        <v>72</v>
      </c>
      <c r="R9719" s="3" t="s">
        <v>559</v>
      </c>
      <c r="S9719" s="3">
        <v>79.959999999999994</v>
      </c>
      <c r="T9719" s="3">
        <v>5</v>
      </c>
      <c r="U9719" s="3">
        <v>0.2</v>
      </c>
      <c r="V9719" s="3">
        <v>7.9960000000000058</v>
      </c>
    </row>
    <row r="9720" spans="1:22" ht="14.25" customHeight="1" x14ac:dyDescent="0.25">
      <c r="A9720" s="3">
        <v>9719</v>
      </c>
      <c r="B9720" s="3" t="s">
        <v>10797</v>
      </c>
      <c r="C9720" s="4">
        <f>YEAR(Table_1[[#This Row],[Order Date]])</f>
        <v>2013</v>
      </c>
      <c r="D9720" s="9">
        <v>41425</v>
      </c>
      <c r="E9720" s="3">
        <v>41426</v>
      </c>
      <c r="F9720" s="3" t="s">
        <v>1290</v>
      </c>
      <c r="G9720" s="3" t="s">
        <v>2072</v>
      </c>
      <c r="H9720" s="3" t="s">
        <v>2073</v>
      </c>
      <c r="I9720" s="3" t="s">
        <v>26</v>
      </c>
      <c r="J9720" s="3" t="s">
        <v>27</v>
      </c>
      <c r="K9720" s="3" t="s">
        <v>184</v>
      </c>
      <c r="L9720" s="3" t="s">
        <v>104</v>
      </c>
      <c r="M9720" s="3">
        <v>77041</v>
      </c>
      <c r="N9720" s="3" t="s">
        <v>105</v>
      </c>
      <c r="O9720" s="3" t="s">
        <v>856</v>
      </c>
      <c r="P9720" s="3" t="s">
        <v>71</v>
      </c>
      <c r="Q9720" s="3" t="s">
        <v>161</v>
      </c>
      <c r="R9720" s="3" t="s">
        <v>857</v>
      </c>
      <c r="S9720" s="3">
        <v>223.96</v>
      </c>
      <c r="T9720" s="3">
        <v>5</v>
      </c>
      <c r="U9720" s="3">
        <v>0.2</v>
      </c>
      <c r="V9720" s="3">
        <v>11.198000000000015</v>
      </c>
    </row>
    <row r="9721" spans="1:22" ht="14.25" customHeight="1" x14ac:dyDescent="0.25">
      <c r="A9721" s="3">
        <v>9720</v>
      </c>
      <c r="B9721" s="3" t="s">
        <v>10798</v>
      </c>
      <c r="C9721" s="4">
        <f>YEAR(Table_1[[#This Row],[Order Date]])</f>
        <v>2014</v>
      </c>
      <c r="D9721" s="9">
        <v>41956</v>
      </c>
      <c r="E9721" s="3">
        <v>41958</v>
      </c>
      <c r="F9721" s="3" t="s">
        <v>23</v>
      </c>
      <c r="G9721" s="3" t="s">
        <v>5176</v>
      </c>
      <c r="H9721" s="3" t="s">
        <v>5177</v>
      </c>
      <c r="I9721" s="3" t="s">
        <v>26</v>
      </c>
      <c r="J9721" s="3" t="s">
        <v>27</v>
      </c>
      <c r="K9721" s="3" t="s">
        <v>2470</v>
      </c>
      <c r="L9721" s="3" t="s">
        <v>147</v>
      </c>
      <c r="M9721" s="3">
        <v>17602</v>
      </c>
      <c r="N9721" s="3" t="s">
        <v>148</v>
      </c>
      <c r="O9721" s="3" t="s">
        <v>3688</v>
      </c>
      <c r="P9721" s="3" t="s">
        <v>46</v>
      </c>
      <c r="Q9721" s="3" t="s">
        <v>59</v>
      </c>
      <c r="R9721" s="3" t="s">
        <v>3689</v>
      </c>
      <c r="S9721" s="3">
        <v>221.024</v>
      </c>
      <c r="T9721" s="3">
        <v>2</v>
      </c>
      <c r="U9721" s="3">
        <v>0.2</v>
      </c>
      <c r="V9721" s="3">
        <v>-55.256</v>
      </c>
    </row>
    <row r="9722" spans="1:22" ht="14.25" customHeight="1" x14ac:dyDescent="0.25">
      <c r="A9722" s="3">
        <v>9721</v>
      </c>
      <c r="B9722" s="3" t="s">
        <v>10799</v>
      </c>
      <c r="C9722" s="4">
        <f>YEAR(Table_1[[#This Row],[Order Date]])</f>
        <v>2013</v>
      </c>
      <c r="D9722" s="9">
        <v>41540</v>
      </c>
      <c r="E9722" s="3">
        <v>41544</v>
      </c>
      <c r="F9722" s="3" t="s">
        <v>50</v>
      </c>
      <c r="G9722" s="3" t="s">
        <v>2420</v>
      </c>
      <c r="H9722" s="3" t="s">
        <v>2421</v>
      </c>
      <c r="I9722" s="3" t="s">
        <v>41</v>
      </c>
      <c r="J9722" s="3" t="s">
        <v>27</v>
      </c>
      <c r="K9722" s="3" t="s">
        <v>1844</v>
      </c>
      <c r="L9722" s="3" t="s">
        <v>114</v>
      </c>
      <c r="M9722" s="3">
        <v>54302</v>
      </c>
      <c r="N9722" s="3" t="s">
        <v>105</v>
      </c>
      <c r="O9722" s="3" t="s">
        <v>6158</v>
      </c>
      <c r="P9722" s="3" t="s">
        <v>32</v>
      </c>
      <c r="Q9722" s="3" t="s">
        <v>65</v>
      </c>
      <c r="R9722" s="3" t="s">
        <v>6159</v>
      </c>
      <c r="S9722" s="3">
        <v>18.96</v>
      </c>
      <c r="T9722" s="3">
        <v>2</v>
      </c>
      <c r="U9722" s="3">
        <v>0</v>
      </c>
      <c r="V9722" s="3">
        <v>7.5840000000000014</v>
      </c>
    </row>
    <row r="9723" spans="1:22" ht="14.25" customHeight="1" x14ac:dyDescent="0.25">
      <c r="A9723" s="3">
        <v>9722</v>
      </c>
      <c r="B9723" s="3" t="s">
        <v>10800</v>
      </c>
      <c r="C9723" s="4">
        <f>YEAR(Table_1[[#This Row],[Order Date]])</f>
        <v>2013</v>
      </c>
      <c r="D9723" s="9">
        <v>41321</v>
      </c>
      <c r="E9723" s="3">
        <v>41325</v>
      </c>
      <c r="F9723" s="3" t="s">
        <v>50</v>
      </c>
      <c r="G9723" s="3" t="s">
        <v>4536</v>
      </c>
      <c r="H9723" s="3" t="s">
        <v>4537</v>
      </c>
      <c r="I9723" s="3" t="s">
        <v>26</v>
      </c>
      <c r="J9723" s="3" t="s">
        <v>27</v>
      </c>
      <c r="K9723" s="3" t="s">
        <v>266</v>
      </c>
      <c r="L9723" s="3" t="s">
        <v>267</v>
      </c>
      <c r="M9723" s="3">
        <v>10024</v>
      </c>
      <c r="N9723" s="3" t="s">
        <v>148</v>
      </c>
      <c r="O9723" s="3" t="s">
        <v>7860</v>
      </c>
      <c r="P9723" s="3" t="s">
        <v>32</v>
      </c>
      <c r="Q9723" s="3" t="s">
        <v>36</v>
      </c>
      <c r="R9723" s="3" t="s">
        <v>7861</v>
      </c>
      <c r="S9723" s="3">
        <v>326.64600000000002</v>
      </c>
      <c r="T9723" s="3">
        <v>3</v>
      </c>
      <c r="U9723" s="3">
        <v>0.1</v>
      </c>
      <c r="V9723" s="3">
        <v>39.923399999999994</v>
      </c>
    </row>
    <row r="9724" spans="1:22" ht="14.25" customHeight="1" x14ac:dyDescent="0.25">
      <c r="A9724" s="3">
        <v>9723</v>
      </c>
      <c r="B9724" s="3" t="s">
        <v>10800</v>
      </c>
      <c r="C9724" s="4">
        <f>YEAR(Table_1[[#This Row],[Order Date]])</f>
        <v>2013</v>
      </c>
      <c r="D9724" s="9">
        <v>41321</v>
      </c>
      <c r="E9724" s="3">
        <v>41325</v>
      </c>
      <c r="F9724" s="3" t="s">
        <v>50</v>
      </c>
      <c r="G9724" s="3" t="s">
        <v>4536</v>
      </c>
      <c r="H9724" s="3" t="s">
        <v>4537</v>
      </c>
      <c r="I9724" s="3" t="s">
        <v>26</v>
      </c>
      <c r="J9724" s="3" t="s">
        <v>27</v>
      </c>
      <c r="K9724" s="3" t="s">
        <v>266</v>
      </c>
      <c r="L9724" s="3" t="s">
        <v>267</v>
      </c>
      <c r="M9724" s="3">
        <v>10024</v>
      </c>
      <c r="N9724" s="3" t="s">
        <v>148</v>
      </c>
      <c r="O9724" s="3" t="s">
        <v>1018</v>
      </c>
      <c r="P9724" s="3" t="s">
        <v>71</v>
      </c>
      <c r="Q9724" s="3" t="s">
        <v>161</v>
      </c>
      <c r="R9724" s="3" t="s">
        <v>1019</v>
      </c>
      <c r="S9724" s="3">
        <v>89.97</v>
      </c>
      <c r="T9724" s="3">
        <v>3</v>
      </c>
      <c r="U9724" s="3">
        <v>0</v>
      </c>
      <c r="V9724" s="3">
        <v>39.586800000000011</v>
      </c>
    </row>
    <row r="9725" spans="1:22" ht="14.25" customHeight="1" x14ac:dyDescent="0.25">
      <c r="A9725" s="3">
        <v>9724</v>
      </c>
      <c r="B9725" s="3" t="s">
        <v>10801</v>
      </c>
      <c r="C9725" s="4">
        <f>YEAR(Table_1[[#This Row],[Order Date]])</f>
        <v>2011</v>
      </c>
      <c r="D9725" s="9">
        <v>40899</v>
      </c>
      <c r="E9725" s="3">
        <v>40903</v>
      </c>
      <c r="F9725" s="3" t="s">
        <v>50</v>
      </c>
      <c r="G9725" s="3" t="s">
        <v>620</v>
      </c>
      <c r="H9725" s="3" t="s">
        <v>621</v>
      </c>
      <c r="I9725" s="3" t="s">
        <v>102</v>
      </c>
      <c r="J9725" s="3" t="s">
        <v>27</v>
      </c>
      <c r="K9725" s="3" t="s">
        <v>266</v>
      </c>
      <c r="L9725" s="3" t="s">
        <v>267</v>
      </c>
      <c r="M9725" s="3">
        <v>10011</v>
      </c>
      <c r="N9725" s="3" t="s">
        <v>148</v>
      </c>
      <c r="O9725" s="3" t="s">
        <v>2712</v>
      </c>
      <c r="P9725" s="3" t="s">
        <v>46</v>
      </c>
      <c r="Q9725" s="3" t="s">
        <v>75</v>
      </c>
      <c r="R9725" s="3" t="s">
        <v>2713</v>
      </c>
      <c r="S9725" s="3">
        <v>296.71200000000005</v>
      </c>
      <c r="T9725" s="3">
        <v>13</v>
      </c>
      <c r="U9725" s="3">
        <v>0.2</v>
      </c>
      <c r="V9725" s="3">
        <v>100.14029999999998</v>
      </c>
    </row>
    <row r="9726" spans="1:22" ht="14.25" customHeight="1" x14ac:dyDescent="0.25">
      <c r="A9726" s="3">
        <v>9725</v>
      </c>
      <c r="B9726" s="3" t="s">
        <v>10802</v>
      </c>
      <c r="C9726" s="4">
        <f>YEAR(Table_1[[#This Row],[Order Date]])</f>
        <v>2012</v>
      </c>
      <c r="D9726" s="9">
        <v>41248</v>
      </c>
      <c r="E9726" s="3">
        <v>41254</v>
      </c>
      <c r="F9726" s="3" t="s">
        <v>50</v>
      </c>
      <c r="G9726" s="3" t="s">
        <v>5562</v>
      </c>
      <c r="H9726" s="3" t="s">
        <v>5563</v>
      </c>
      <c r="I9726" s="3" t="s">
        <v>26</v>
      </c>
      <c r="J9726" s="3" t="s">
        <v>27</v>
      </c>
      <c r="K9726" s="3" t="s">
        <v>538</v>
      </c>
      <c r="L9726" s="3" t="s">
        <v>211</v>
      </c>
      <c r="M9726" s="3">
        <v>61701</v>
      </c>
      <c r="N9726" s="3" t="s">
        <v>105</v>
      </c>
      <c r="O9726" s="3" t="s">
        <v>2576</v>
      </c>
      <c r="P9726" s="3" t="s">
        <v>46</v>
      </c>
      <c r="Q9726" s="3" t="s">
        <v>173</v>
      </c>
      <c r="R9726" s="3" t="s">
        <v>2577</v>
      </c>
      <c r="S9726" s="3">
        <v>12.224</v>
      </c>
      <c r="T9726" s="3">
        <v>2</v>
      </c>
      <c r="U9726" s="3">
        <v>0.2</v>
      </c>
      <c r="V9726" s="3">
        <v>4.4311999999999996</v>
      </c>
    </row>
    <row r="9727" spans="1:22" ht="14.25" customHeight="1" x14ac:dyDescent="0.25">
      <c r="A9727" s="3">
        <v>9726</v>
      </c>
      <c r="B9727" s="3" t="s">
        <v>10803</v>
      </c>
      <c r="C9727" s="4">
        <f>YEAR(Table_1[[#This Row],[Order Date]])</f>
        <v>2014</v>
      </c>
      <c r="D9727" s="9">
        <v>41900</v>
      </c>
      <c r="E9727" s="3">
        <v>41903</v>
      </c>
      <c r="F9727" s="3" t="s">
        <v>188</v>
      </c>
      <c r="G9727" s="3" t="s">
        <v>5523</v>
      </c>
      <c r="H9727" s="3" t="s">
        <v>5524</v>
      </c>
      <c r="I9727" s="3" t="s">
        <v>26</v>
      </c>
      <c r="J9727" s="3" t="s">
        <v>27</v>
      </c>
      <c r="K9727" s="3" t="s">
        <v>7299</v>
      </c>
      <c r="L9727" s="3" t="s">
        <v>6260</v>
      </c>
      <c r="M9727" s="3">
        <v>83704</v>
      </c>
      <c r="N9727" s="3" t="s">
        <v>44</v>
      </c>
      <c r="O9727" s="3" t="s">
        <v>3995</v>
      </c>
      <c r="P9727" s="3" t="s">
        <v>71</v>
      </c>
      <c r="Q9727" s="3" t="s">
        <v>161</v>
      </c>
      <c r="R9727" s="3" t="s">
        <v>3996</v>
      </c>
      <c r="S9727" s="3">
        <v>89.97</v>
      </c>
      <c r="T9727" s="3">
        <v>3</v>
      </c>
      <c r="U9727" s="3">
        <v>0</v>
      </c>
      <c r="V9727" s="3">
        <v>37.787400000000005</v>
      </c>
    </row>
    <row r="9728" spans="1:22" ht="14.25" customHeight="1" x14ac:dyDescent="0.25">
      <c r="A9728" s="3">
        <v>9727</v>
      </c>
      <c r="B9728" s="3" t="s">
        <v>10804</v>
      </c>
      <c r="C9728" s="4">
        <f>YEAR(Table_1[[#This Row],[Order Date]])</f>
        <v>2014</v>
      </c>
      <c r="D9728" s="9">
        <v>41976</v>
      </c>
      <c r="E9728" s="3">
        <v>41978</v>
      </c>
      <c r="F9728" s="3" t="s">
        <v>188</v>
      </c>
      <c r="G9728" s="3" t="s">
        <v>290</v>
      </c>
      <c r="H9728" s="3" t="s">
        <v>291</v>
      </c>
      <c r="I9728" s="3" t="s">
        <v>26</v>
      </c>
      <c r="J9728" s="3" t="s">
        <v>27</v>
      </c>
      <c r="K9728" s="3" t="s">
        <v>1244</v>
      </c>
      <c r="L9728" s="3" t="s">
        <v>1245</v>
      </c>
      <c r="M9728" s="3">
        <v>1852</v>
      </c>
      <c r="N9728" s="3" t="s">
        <v>148</v>
      </c>
      <c r="O9728" s="3" t="s">
        <v>5593</v>
      </c>
      <c r="P9728" s="3" t="s">
        <v>46</v>
      </c>
      <c r="Q9728" s="3" t="s">
        <v>78</v>
      </c>
      <c r="R9728" s="3" t="s">
        <v>5594</v>
      </c>
      <c r="S9728" s="3">
        <v>286.85999999999996</v>
      </c>
      <c r="T9728" s="3">
        <v>7</v>
      </c>
      <c r="U9728" s="3">
        <v>0</v>
      </c>
      <c r="V9728" s="3">
        <v>80.320799999999991</v>
      </c>
    </row>
    <row r="9729" spans="1:22" ht="14.25" customHeight="1" x14ac:dyDescent="0.25">
      <c r="A9729" s="3">
        <v>9728</v>
      </c>
      <c r="B9729" s="3" t="s">
        <v>10804</v>
      </c>
      <c r="C9729" s="4">
        <f>YEAR(Table_1[[#This Row],[Order Date]])</f>
        <v>2014</v>
      </c>
      <c r="D9729" s="9">
        <v>41976</v>
      </c>
      <c r="E9729" s="3">
        <v>41978</v>
      </c>
      <c r="F9729" s="3" t="s">
        <v>188</v>
      </c>
      <c r="G9729" s="3" t="s">
        <v>290</v>
      </c>
      <c r="H9729" s="3" t="s">
        <v>291</v>
      </c>
      <c r="I9729" s="3" t="s">
        <v>26</v>
      </c>
      <c r="J9729" s="3" t="s">
        <v>27</v>
      </c>
      <c r="K9729" s="3" t="s">
        <v>1244</v>
      </c>
      <c r="L9729" s="3" t="s">
        <v>1245</v>
      </c>
      <c r="M9729" s="3">
        <v>1852</v>
      </c>
      <c r="N9729" s="3" t="s">
        <v>148</v>
      </c>
      <c r="O9729" s="3" t="s">
        <v>192</v>
      </c>
      <c r="P9729" s="3" t="s">
        <v>71</v>
      </c>
      <c r="Q9729" s="3" t="s">
        <v>72</v>
      </c>
      <c r="R9729" s="3" t="s">
        <v>193</v>
      </c>
      <c r="S9729" s="3">
        <v>979.95</v>
      </c>
      <c r="T9729" s="3">
        <v>5</v>
      </c>
      <c r="U9729" s="3">
        <v>0</v>
      </c>
      <c r="V9729" s="3">
        <v>284.18549999999993</v>
      </c>
    </row>
    <row r="9730" spans="1:22" ht="14.25" customHeight="1" x14ac:dyDescent="0.25">
      <c r="A9730" s="3">
        <v>9729</v>
      </c>
      <c r="B9730" s="3" t="s">
        <v>10804</v>
      </c>
      <c r="C9730" s="4">
        <f>YEAR(Table_1[[#This Row],[Order Date]])</f>
        <v>2014</v>
      </c>
      <c r="D9730" s="9">
        <v>41976</v>
      </c>
      <c r="E9730" s="3">
        <v>41978</v>
      </c>
      <c r="F9730" s="3" t="s">
        <v>188</v>
      </c>
      <c r="G9730" s="3" t="s">
        <v>290</v>
      </c>
      <c r="H9730" s="3" t="s">
        <v>291</v>
      </c>
      <c r="I9730" s="3" t="s">
        <v>26</v>
      </c>
      <c r="J9730" s="3" t="s">
        <v>27</v>
      </c>
      <c r="K9730" s="3" t="s">
        <v>1244</v>
      </c>
      <c r="L9730" s="3" t="s">
        <v>1245</v>
      </c>
      <c r="M9730" s="3">
        <v>1852</v>
      </c>
      <c r="N9730" s="3" t="s">
        <v>148</v>
      </c>
      <c r="O9730" s="3" t="s">
        <v>1868</v>
      </c>
      <c r="P9730" s="3" t="s">
        <v>46</v>
      </c>
      <c r="Q9730" s="3" t="s">
        <v>578</v>
      </c>
      <c r="R9730" s="3" t="s">
        <v>186</v>
      </c>
      <c r="S9730" s="3">
        <v>4.3600000000000003</v>
      </c>
      <c r="T9730" s="3">
        <v>2</v>
      </c>
      <c r="U9730" s="3">
        <v>0</v>
      </c>
      <c r="V9730" s="3">
        <v>0.17439999999999944</v>
      </c>
    </row>
    <row r="9731" spans="1:22" ht="14.25" customHeight="1" x14ac:dyDescent="0.25">
      <c r="A9731" s="3">
        <v>9730</v>
      </c>
      <c r="B9731" s="3" t="s">
        <v>10805</v>
      </c>
      <c r="C9731" s="4">
        <f>YEAR(Table_1[[#This Row],[Order Date]])</f>
        <v>2011</v>
      </c>
      <c r="D9731" s="9">
        <v>40815</v>
      </c>
      <c r="E9731" s="3">
        <v>40820</v>
      </c>
      <c r="F9731" s="3" t="s">
        <v>50</v>
      </c>
      <c r="G9731" s="3" t="s">
        <v>3653</v>
      </c>
      <c r="H9731" s="3" t="s">
        <v>3654</v>
      </c>
      <c r="I9731" s="3" t="s">
        <v>26</v>
      </c>
      <c r="J9731" s="3" t="s">
        <v>27</v>
      </c>
      <c r="K9731" s="3" t="s">
        <v>95</v>
      </c>
      <c r="L9731" s="3" t="s">
        <v>96</v>
      </c>
      <c r="M9731" s="3">
        <v>98115</v>
      </c>
      <c r="N9731" s="3" t="s">
        <v>44</v>
      </c>
      <c r="O9731" s="3" t="s">
        <v>5670</v>
      </c>
      <c r="P9731" s="3" t="s">
        <v>46</v>
      </c>
      <c r="Q9731" s="3" t="s">
        <v>75</v>
      </c>
      <c r="R9731" s="3" t="s">
        <v>5671</v>
      </c>
      <c r="S9731" s="3">
        <v>10.048000000000002</v>
      </c>
      <c r="T9731" s="3">
        <v>2</v>
      </c>
      <c r="U9731" s="3">
        <v>0.2</v>
      </c>
      <c r="V9731" s="3">
        <v>3.1399999999999988</v>
      </c>
    </row>
    <row r="9732" spans="1:22" ht="14.25" customHeight="1" x14ac:dyDescent="0.25">
      <c r="A9732" s="3">
        <v>9731</v>
      </c>
      <c r="B9732" s="3" t="s">
        <v>10805</v>
      </c>
      <c r="C9732" s="4">
        <f>YEAR(Table_1[[#This Row],[Order Date]])</f>
        <v>2011</v>
      </c>
      <c r="D9732" s="9">
        <v>40815</v>
      </c>
      <c r="E9732" s="3">
        <v>40820</v>
      </c>
      <c r="F9732" s="3" t="s">
        <v>50</v>
      </c>
      <c r="G9732" s="3" t="s">
        <v>3653</v>
      </c>
      <c r="H9732" s="3" t="s">
        <v>3654</v>
      </c>
      <c r="I9732" s="3" t="s">
        <v>26</v>
      </c>
      <c r="J9732" s="3" t="s">
        <v>27</v>
      </c>
      <c r="K9732" s="3" t="s">
        <v>95</v>
      </c>
      <c r="L9732" s="3" t="s">
        <v>96</v>
      </c>
      <c r="M9732" s="3">
        <v>98115</v>
      </c>
      <c r="N9732" s="3" t="s">
        <v>44</v>
      </c>
      <c r="O9732" s="3" t="s">
        <v>2999</v>
      </c>
      <c r="P9732" s="3" t="s">
        <v>46</v>
      </c>
      <c r="Q9732" s="3" t="s">
        <v>59</v>
      </c>
      <c r="R9732" s="3" t="s">
        <v>3000</v>
      </c>
      <c r="S9732" s="3">
        <v>807.75</v>
      </c>
      <c r="T9732" s="3">
        <v>5</v>
      </c>
      <c r="U9732" s="3">
        <v>0</v>
      </c>
      <c r="V9732" s="3">
        <v>153.47250000000003</v>
      </c>
    </row>
    <row r="9733" spans="1:22" ht="14.25" customHeight="1" x14ac:dyDescent="0.25">
      <c r="A9733" s="3">
        <v>9732</v>
      </c>
      <c r="B9733" s="3" t="s">
        <v>10806</v>
      </c>
      <c r="C9733" s="4">
        <f>YEAR(Table_1[[#This Row],[Order Date]])</f>
        <v>2014</v>
      </c>
      <c r="D9733" s="9">
        <v>41958</v>
      </c>
      <c r="E9733" s="3">
        <v>41963</v>
      </c>
      <c r="F9733" s="3" t="s">
        <v>50</v>
      </c>
      <c r="G9733" s="3" t="s">
        <v>4798</v>
      </c>
      <c r="H9733" s="3" t="s">
        <v>4799</v>
      </c>
      <c r="I9733" s="3" t="s">
        <v>26</v>
      </c>
      <c r="J9733" s="3" t="s">
        <v>27</v>
      </c>
      <c r="K9733" s="3" t="s">
        <v>42</v>
      </c>
      <c r="L9733" s="3" t="s">
        <v>43</v>
      </c>
      <c r="M9733" s="3">
        <v>90049</v>
      </c>
      <c r="N9733" s="3" t="s">
        <v>44</v>
      </c>
      <c r="O9733" s="3" t="s">
        <v>4162</v>
      </c>
      <c r="P9733" s="3" t="s">
        <v>46</v>
      </c>
      <c r="Q9733" s="3" t="s">
        <v>68</v>
      </c>
      <c r="R9733" s="3" t="s">
        <v>4163</v>
      </c>
      <c r="S9733" s="3">
        <v>34.24</v>
      </c>
      <c r="T9733" s="3">
        <v>8</v>
      </c>
      <c r="U9733" s="3">
        <v>0</v>
      </c>
      <c r="V9733" s="3">
        <v>9.9295999999999971</v>
      </c>
    </row>
    <row r="9734" spans="1:22" ht="14.25" customHeight="1" x14ac:dyDescent="0.25">
      <c r="A9734" s="3">
        <v>9733</v>
      </c>
      <c r="B9734" s="3" t="s">
        <v>10807</v>
      </c>
      <c r="C9734" s="4">
        <f>YEAR(Table_1[[#This Row],[Order Date]])</f>
        <v>2011</v>
      </c>
      <c r="D9734" s="9">
        <v>40775</v>
      </c>
      <c r="E9734" s="3">
        <v>40780</v>
      </c>
      <c r="F9734" s="3" t="s">
        <v>50</v>
      </c>
      <c r="G9734" s="3" t="s">
        <v>6784</v>
      </c>
      <c r="H9734" s="3" t="s">
        <v>6785</v>
      </c>
      <c r="I9734" s="3" t="s">
        <v>41</v>
      </c>
      <c r="J9734" s="3" t="s">
        <v>27</v>
      </c>
      <c r="K9734" s="3" t="s">
        <v>7556</v>
      </c>
      <c r="L9734" s="3" t="s">
        <v>319</v>
      </c>
      <c r="M9734" s="3">
        <v>23666</v>
      </c>
      <c r="N9734" s="3" t="s">
        <v>30</v>
      </c>
      <c r="O9734" s="3" t="s">
        <v>6167</v>
      </c>
      <c r="P9734" s="3" t="s">
        <v>32</v>
      </c>
      <c r="Q9734" s="3" t="s">
        <v>36</v>
      </c>
      <c r="R9734" s="3" t="s">
        <v>6168</v>
      </c>
      <c r="S9734" s="3">
        <v>500.23999999999995</v>
      </c>
      <c r="T9734" s="3">
        <v>13</v>
      </c>
      <c r="U9734" s="3">
        <v>0</v>
      </c>
      <c r="V9734" s="3">
        <v>145.06959999999992</v>
      </c>
    </row>
    <row r="9735" spans="1:22" ht="14.25" customHeight="1" x14ac:dyDescent="0.25">
      <c r="A9735" s="3">
        <v>9734</v>
      </c>
      <c r="B9735" s="3" t="s">
        <v>10807</v>
      </c>
      <c r="C9735" s="4">
        <f>YEAR(Table_1[[#This Row],[Order Date]])</f>
        <v>2011</v>
      </c>
      <c r="D9735" s="9">
        <v>40775</v>
      </c>
      <c r="E9735" s="3">
        <v>40780</v>
      </c>
      <c r="F9735" s="3" t="s">
        <v>50</v>
      </c>
      <c r="G9735" s="3" t="s">
        <v>6784</v>
      </c>
      <c r="H9735" s="3" t="s">
        <v>6785</v>
      </c>
      <c r="I9735" s="3" t="s">
        <v>41</v>
      </c>
      <c r="J9735" s="3" t="s">
        <v>27</v>
      </c>
      <c r="K9735" s="3" t="s">
        <v>7556</v>
      </c>
      <c r="L9735" s="3" t="s">
        <v>319</v>
      </c>
      <c r="M9735" s="3">
        <v>23666</v>
      </c>
      <c r="N9735" s="3" t="s">
        <v>30</v>
      </c>
      <c r="O9735" s="3" t="s">
        <v>7059</v>
      </c>
      <c r="P9735" s="3" t="s">
        <v>46</v>
      </c>
      <c r="Q9735" s="3" t="s">
        <v>90</v>
      </c>
      <c r="R9735" s="3" t="s">
        <v>7060</v>
      </c>
      <c r="S9735" s="3">
        <v>20.12</v>
      </c>
      <c r="T9735" s="3">
        <v>2</v>
      </c>
      <c r="U9735" s="3">
        <v>0</v>
      </c>
      <c r="V9735" s="3">
        <v>9.2552000000000003</v>
      </c>
    </row>
    <row r="9736" spans="1:22" ht="14.25" customHeight="1" x14ac:dyDescent="0.25">
      <c r="A9736" s="3">
        <v>9735</v>
      </c>
      <c r="B9736" s="3" t="s">
        <v>10807</v>
      </c>
      <c r="C9736" s="4">
        <f>YEAR(Table_1[[#This Row],[Order Date]])</f>
        <v>2011</v>
      </c>
      <c r="D9736" s="9">
        <v>40775</v>
      </c>
      <c r="E9736" s="3">
        <v>40780</v>
      </c>
      <c r="F9736" s="3" t="s">
        <v>50</v>
      </c>
      <c r="G9736" s="3" t="s">
        <v>6784</v>
      </c>
      <c r="H9736" s="3" t="s">
        <v>6785</v>
      </c>
      <c r="I9736" s="3" t="s">
        <v>41</v>
      </c>
      <c r="J9736" s="3" t="s">
        <v>27</v>
      </c>
      <c r="K9736" s="3" t="s">
        <v>7556</v>
      </c>
      <c r="L9736" s="3" t="s">
        <v>319</v>
      </c>
      <c r="M9736" s="3">
        <v>23666</v>
      </c>
      <c r="N9736" s="3" t="s">
        <v>30</v>
      </c>
      <c r="O9736" s="3" t="s">
        <v>4718</v>
      </c>
      <c r="P9736" s="3" t="s">
        <v>46</v>
      </c>
      <c r="Q9736" s="3" t="s">
        <v>75</v>
      </c>
      <c r="R9736" s="3" t="s">
        <v>4719</v>
      </c>
      <c r="S9736" s="3">
        <v>896.99</v>
      </c>
      <c r="T9736" s="3">
        <v>1</v>
      </c>
      <c r="U9736" s="3">
        <v>0</v>
      </c>
      <c r="V9736" s="3">
        <v>421.58529999999996</v>
      </c>
    </row>
    <row r="9737" spans="1:22" ht="14.25" customHeight="1" x14ac:dyDescent="0.25">
      <c r="A9737" s="3">
        <v>9736</v>
      </c>
      <c r="B9737" s="3" t="s">
        <v>10808</v>
      </c>
      <c r="C9737" s="4">
        <f>YEAR(Table_1[[#This Row],[Order Date]])</f>
        <v>2011</v>
      </c>
      <c r="D9737" s="9">
        <v>40866</v>
      </c>
      <c r="E9737" s="3">
        <v>40869</v>
      </c>
      <c r="F9737" s="3" t="s">
        <v>23</v>
      </c>
      <c r="G9737" s="3" t="s">
        <v>531</v>
      </c>
      <c r="H9737" s="3" t="s">
        <v>532</v>
      </c>
      <c r="I9737" s="3" t="s">
        <v>102</v>
      </c>
      <c r="J9737" s="3" t="s">
        <v>27</v>
      </c>
      <c r="K9737" s="3" t="s">
        <v>146</v>
      </c>
      <c r="L9737" s="3" t="s">
        <v>147</v>
      </c>
      <c r="M9737" s="3">
        <v>19134</v>
      </c>
      <c r="N9737" s="3" t="s">
        <v>148</v>
      </c>
      <c r="O9737" s="3" t="s">
        <v>10257</v>
      </c>
      <c r="P9737" s="3" t="s">
        <v>46</v>
      </c>
      <c r="Q9737" s="3" t="s">
        <v>90</v>
      </c>
      <c r="R9737" s="3" t="s">
        <v>10258</v>
      </c>
      <c r="S9737" s="3">
        <v>5.88</v>
      </c>
      <c r="T9737" s="3">
        <v>1</v>
      </c>
      <c r="U9737" s="3">
        <v>0.2</v>
      </c>
      <c r="V9737" s="3">
        <v>1.9844999999999995</v>
      </c>
    </row>
    <row r="9738" spans="1:22" ht="14.25" customHeight="1" x14ac:dyDescent="0.25">
      <c r="A9738" s="3">
        <v>9737</v>
      </c>
      <c r="B9738" s="3" t="s">
        <v>10809</v>
      </c>
      <c r="C9738" s="4">
        <f>YEAR(Table_1[[#This Row],[Order Date]])</f>
        <v>2012</v>
      </c>
      <c r="D9738" s="9">
        <v>41089</v>
      </c>
      <c r="E9738" s="3">
        <v>41093</v>
      </c>
      <c r="F9738" s="3" t="s">
        <v>50</v>
      </c>
      <c r="G9738" s="3" t="s">
        <v>7338</v>
      </c>
      <c r="H9738" s="3" t="s">
        <v>7339</v>
      </c>
      <c r="I9738" s="3" t="s">
        <v>102</v>
      </c>
      <c r="J9738" s="3" t="s">
        <v>27</v>
      </c>
      <c r="K9738" s="3" t="s">
        <v>2530</v>
      </c>
      <c r="L9738" s="3" t="s">
        <v>138</v>
      </c>
      <c r="M9738" s="3">
        <v>68104</v>
      </c>
      <c r="N9738" s="3" t="s">
        <v>105</v>
      </c>
      <c r="O9738" s="3" t="s">
        <v>2032</v>
      </c>
      <c r="P9738" s="3" t="s">
        <v>71</v>
      </c>
      <c r="Q9738" s="3" t="s">
        <v>72</v>
      </c>
      <c r="R9738" s="3" t="s">
        <v>2033</v>
      </c>
      <c r="S9738" s="3">
        <v>269.98</v>
      </c>
      <c r="T9738" s="3">
        <v>2</v>
      </c>
      <c r="U9738" s="3">
        <v>0</v>
      </c>
      <c r="V9738" s="3">
        <v>72.894599999999997</v>
      </c>
    </row>
    <row r="9739" spans="1:22" ht="14.25" customHeight="1" x14ac:dyDescent="0.25">
      <c r="A9739" s="3">
        <v>9738</v>
      </c>
      <c r="B9739" s="3" t="s">
        <v>10810</v>
      </c>
      <c r="C9739" s="4">
        <f>YEAR(Table_1[[#This Row],[Order Date]])</f>
        <v>2014</v>
      </c>
      <c r="D9739" s="9">
        <v>41715</v>
      </c>
      <c r="E9739" s="3">
        <v>41720</v>
      </c>
      <c r="F9739" s="3" t="s">
        <v>50</v>
      </c>
      <c r="G9739" s="3" t="s">
        <v>5632</v>
      </c>
      <c r="H9739" s="3" t="s">
        <v>5633</v>
      </c>
      <c r="I9739" s="3" t="s">
        <v>41</v>
      </c>
      <c r="J9739" s="3" t="s">
        <v>27</v>
      </c>
      <c r="K9739" s="3" t="s">
        <v>42</v>
      </c>
      <c r="L9739" s="3" t="s">
        <v>43</v>
      </c>
      <c r="M9739" s="3">
        <v>90032</v>
      </c>
      <c r="N9739" s="3" t="s">
        <v>44</v>
      </c>
      <c r="O9739" s="3" t="s">
        <v>6094</v>
      </c>
      <c r="P9739" s="3" t="s">
        <v>46</v>
      </c>
      <c r="Q9739" s="3" t="s">
        <v>59</v>
      </c>
      <c r="R9739" s="3" t="s">
        <v>6095</v>
      </c>
      <c r="S9739" s="3">
        <v>310.12</v>
      </c>
      <c r="T9739" s="3">
        <v>2</v>
      </c>
      <c r="U9739" s="3">
        <v>0</v>
      </c>
      <c r="V9739" s="3">
        <v>80.631200000000007</v>
      </c>
    </row>
    <row r="9740" spans="1:22" ht="14.25" customHeight="1" x14ac:dyDescent="0.25">
      <c r="A9740" s="3">
        <v>9739</v>
      </c>
      <c r="B9740" s="3" t="s">
        <v>10810</v>
      </c>
      <c r="C9740" s="4">
        <f>YEAR(Table_1[[#This Row],[Order Date]])</f>
        <v>2014</v>
      </c>
      <c r="D9740" s="9">
        <v>41715</v>
      </c>
      <c r="E9740" s="3">
        <v>41720</v>
      </c>
      <c r="F9740" s="3" t="s">
        <v>50</v>
      </c>
      <c r="G9740" s="3" t="s">
        <v>5632</v>
      </c>
      <c r="H9740" s="3" t="s">
        <v>5633</v>
      </c>
      <c r="I9740" s="3" t="s">
        <v>41</v>
      </c>
      <c r="J9740" s="3" t="s">
        <v>27</v>
      </c>
      <c r="K9740" s="3" t="s">
        <v>42</v>
      </c>
      <c r="L9740" s="3" t="s">
        <v>43</v>
      </c>
      <c r="M9740" s="3">
        <v>90032</v>
      </c>
      <c r="N9740" s="3" t="s">
        <v>44</v>
      </c>
      <c r="O9740" s="3" t="s">
        <v>3521</v>
      </c>
      <c r="P9740" s="3" t="s">
        <v>46</v>
      </c>
      <c r="Q9740" s="3" t="s">
        <v>75</v>
      </c>
      <c r="R9740" s="3" t="s">
        <v>3522</v>
      </c>
      <c r="S9740" s="3">
        <v>70.463999999999999</v>
      </c>
      <c r="T9740" s="3">
        <v>6</v>
      </c>
      <c r="U9740" s="3">
        <v>0.2</v>
      </c>
      <c r="V9740" s="3">
        <v>22.900799999999997</v>
      </c>
    </row>
    <row r="9741" spans="1:22" ht="14.25" customHeight="1" x14ac:dyDescent="0.25">
      <c r="A9741" s="3">
        <v>9740</v>
      </c>
      <c r="B9741" s="3" t="s">
        <v>10810</v>
      </c>
      <c r="C9741" s="4">
        <f>YEAR(Table_1[[#This Row],[Order Date]])</f>
        <v>2014</v>
      </c>
      <c r="D9741" s="9">
        <v>41715</v>
      </c>
      <c r="E9741" s="3">
        <v>41720</v>
      </c>
      <c r="F9741" s="3" t="s">
        <v>50</v>
      </c>
      <c r="G9741" s="3" t="s">
        <v>5632</v>
      </c>
      <c r="H9741" s="3" t="s">
        <v>5633</v>
      </c>
      <c r="I9741" s="3" t="s">
        <v>41</v>
      </c>
      <c r="J9741" s="3" t="s">
        <v>27</v>
      </c>
      <c r="K9741" s="3" t="s">
        <v>42</v>
      </c>
      <c r="L9741" s="3" t="s">
        <v>43</v>
      </c>
      <c r="M9741" s="3">
        <v>90032</v>
      </c>
      <c r="N9741" s="3" t="s">
        <v>44</v>
      </c>
      <c r="O9741" s="3" t="s">
        <v>4737</v>
      </c>
      <c r="P9741" s="3" t="s">
        <v>46</v>
      </c>
      <c r="Q9741" s="3" t="s">
        <v>75</v>
      </c>
      <c r="R9741" s="3" t="s">
        <v>4738</v>
      </c>
      <c r="S9741" s="3">
        <v>19.68</v>
      </c>
      <c r="T9741" s="3">
        <v>5</v>
      </c>
      <c r="U9741" s="3">
        <v>0.2</v>
      </c>
      <c r="V9741" s="3">
        <v>6.8879999999999981</v>
      </c>
    </row>
    <row r="9742" spans="1:22" ht="14.25" customHeight="1" x14ac:dyDescent="0.25">
      <c r="A9742" s="3">
        <v>9741</v>
      </c>
      <c r="B9742" s="3" t="s">
        <v>10810</v>
      </c>
      <c r="C9742" s="4">
        <f>YEAR(Table_1[[#This Row],[Order Date]])</f>
        <v>2014</v>
      </c>
      <c r="D9742" s="9">
        <v>41715</v>
      </c>
      <c r="E9742" s="3">
        <v>41720</v>
      </c>
      <c r="F9742" s="3" t="s">
        <v>50</v>
      </c>
      <c r="G9742" s="3" t="s">
        <v>5632</v>
      </c>
      <c r="H9742" s="3" t="s">
        <v>5633</v>
      </c>
      <c r="I9742" s="3" t="s">
        <v>41</v>
      </c>
      <c r="J9742" s="3" t="s">
        <v>27</v>
      </c>
      <c r="K9742" s="3" t="s">
        <v>42</v>
      </c>
      <c r="L9742" s="3" t="s">
        <v>43</v>
      </c>
      <c r="M9742" s="3">
        <v>90032</v>
      </c>
      <c r="N9742" s="3" t="s">
        <v>44</v>
      </c>
      <c r="O9742" s="3" t="s">
        <v>2296</v>
      </c>
      <c r="P9742" s="3" t="s">
        <v>46</v>
      </c>
      <c r="Q9742" s="3" t="s">
        <v>78</v>
      </c>
      <c r="R9742" s="3" t="s">
        <v>2297</v>
      </c>
      <c r="S9742" s="3">
        <v>140.67000000000002</v>
      </c>
      <c r="T9742" s="3">
        <v>3</v>
      </c>
      <c r="U9742" s="3">
        <v>0</v>
      </c>
      <c r="V9742" s="3">
        <v>54.861300000000007</v>
      </c>
    </row>
    <row r="9743" spans="1:22" ht="14.25" customHeight="1" x14ac:dyDescent="0.25">
      <c r="A9743" s="3">
        <v>9742</v>
      </c>
      <c r="B9743" s="3" t="s">
        <v>10811</v>
      </c>
      <c r="C9743" s="4">
        <f>YEAR(Table_1[[#This Row],[Order Date]])</f>
        <v>2012</v>
      </c>
      <c r="D9743" s="9">
        <v>41221</v>
      </c>
      <c r="E9743" s="3">
        <v>41225</v>
      </c>
      <c r="F9743" s="3" t="s">
        <v>50</v>
      </c>
      <c r="G9743" s="3" t="s">
        <v>3601</v>
      </c>
      <c r="H9743" s="3" t="s">
        <v>3602</v>
      </c>
      <c r="I9743" s="3" t="s">
        <v>41</v>
      </c>
      <c r="J9743" s="3" t="s">
        <v>27</v>
      </c>
      <c r="K9743" s="3" t="s">
        <v>2221</v>
      </c>
      <c r="L9743" s="3" t="s">
        <v>5203</v>
      </c>
      <c r="M9743" s="3" t="s">
        <v>5204</v>
      </c>
      <c r="N9743" s="3" t="s">
        <v>148</v>
      </c>
      <c r="O9743" s="3" t="s">
        <v>166</v>
      </c>
      <c r="P9743" s="3" t="s">
        <v>32</v>
      </c>
      <c r="Q9743" s="3" t="s">
        <v>33</v>
      </c>
      <c r="R9743" s="3" t="s">
        <v>167</v>
      </c>
      <c r="S9743" s="3">
        <v>4404.8999999999996</v>
      </c>
      <c r="T9743" s="3">
        <v>5</v>
      </c>
      <c r="U9743" s="3">
        <v>0</v>
      </c>
      <c r="V9743" s="3">
        <v>1013.1270000000001</v>
      </c>
    </row>
    <row r="9744" spans="1:22" ht="14.25" customHeight="1" x14ac:dyDescent="0.25">
      <c r="A9744" s="3">
        <v>9743</v>
      </c>
      <c r="B9744" s="3" t="s">
        <v>10812</v>
      </c>
      <c r="C9744" s="4">
        <f>YEAR(Table_1[[#This Row],[Order Date]])</f>
        <v>2014</v>
      </c>
      <c r="D9744" s="9">
        <v>41972</v>
      </c>
      <c r="E9744" s="3">
        <v>41976</v>
      </c>
      <c r="F9744" s="3" t="s">
        <v>50</v>
      </c>
      <c r="G9744" s="3" t="s">
        <v>1827</v>
      </c>
      <c r="H9744" s="3" t="s">
        <v>1828</v>
      </c>
      <c r="I9744" s="3" t="s">
        <v>26</v>
      </c>
      <c r="J9744" s="3" t="s">
        <v>27</v>
      </c>
      <c r="K9744" s="3" t="s">
        <v>947</v>
      </c>
      <c r="L9744" s="3" t="s">
        <v>43</v>
      </c>
      <c r="M9744" s="3">
        <v>92037</v>
      </c>
      <c r="N9744" s="3" t="s">
        <v>44</v>
      </c>
      <c r="O9744" s="3" t="s">
        <v>1197</v>
      </c>
      <c r="P9744" s="3" t="s">
        <v>46</v>
      </c>
      <c r="Q9744" s="3" t="s">
        <v>47</v>
      </c>
      <c r="R9744" s="3" t="s">
        <v>1198</v>
      </c>
      <c r="S9744" s="3">
        <v>62.65</v>
      </c>
      <c r="T9744" s="3">
        <v>5</v>
      </c>
      <c r="U9744" s="3">
        <v>0</v>
      </c>
      <c r="V9744" s="3">
        <v>29.445499999999996</v>
      </c>
    </row>
    <row r="9745" spans="1:22" ht="14.25" customHeight="1" x14ac:dyDescent="0.25">
      <c r="A9745" s="3">
        <v>9744</v>
      </c>
      <c r="B9745" s="3" t="s">
        <v>10813</v>
      </c>
      <c r="C9745" s="4">
        <f>YEAR(Table_1[[#This Row],[Order Date]])</f>
        <v>2013</v>
      </c>
      <c r="D9745" s="9">
        <v>41442</v>
      </c>
      <c r="E9745" s="3">
        <v>41448</v>
      </c>
      <c r="F9745" s="3" t="s">
        <v>50</v>
      </c>
      <c r="G9745" s="3" t="s">
        <v>3072</v>
      </c>
      <c r="H9745" s="3" t="s">
        <v>3073</v>
      </c>
      <c r="I9745" s="3" t="s">
        <v>26</v>
      </c>
      <c r="J9745" s="3" t="s">
        <v>27</v>
      </c>
      <c r="K9745" s="3" t="s">
        <v>606</v>
      </c>
      <c r="L9745" s="3" t="s">
        <v>245</v>
      </c>
      <c r="M9745" s="3">
        <v>19711</v>
      </c>
      <c r="N9745" s="3" t="s">
        <v>148</v>
      </c>
      <c r="O9745" s="3" t="s">
        <v>4139</v>
      </c>
      <c r="P9745" s="3" t="s">
        <v>46</v>
      </c>
      <c r="Q9745" s="3" t="s">
        <v>47</v>
      </c>
      <c r="R9745" s="3" t="s">
        <v>4140</v>
      </c>
      <c r="S9745" s="3">
        <v>9.4499999999999993</v>
      </c>
      <c r="T9745" s="3">
        <v>3</v>
      </c>
      <c r="U9745" s="3">
        <v>0</v>
      </c>
      <c r="V9745" s="3">
        <v>4.5359999999999996</v>
      </c>
    </row>
    <row r="9746" spans="1:22" ht="14.25" customHeight="1" x14ac:dyDescent="0.25">
      <c r="A9746" s="3">
        <v>9745</v>
      </c>
      <c r="B9746" s="3" t="s">
        <v>10814</v>
      </c>
      <c r="C9746" s="4">
        <f>YEAR(Table_1[[#This Row],[Order Date]])</f>
        <v>2014</v>
      </c>
      <c r="D9746" s="9">
        <v>41661</v>
      </c>
      <c r="E9746" s="3">
        <v>41665</v>
      </c>
      <c r="F9746" s="3" t="s">
        <v>50</v>
      </c>
      <c r="G9746" s="3" t="s">
        <v>5838</v>
      </c>
      <c r="H9746" s="3" t="s">
        <v>5839</v>
      </c>
      <c r="I9746" s="3" t="s">
        <v>26</v>
      </c>
      <c r="J9746" s="3" t="s">
        <v>27</v>
      </c>
      <c r="K9746" s="3" t="s">
        <v>456</v>
      </c>
      <c r="L9746" s="3" t="s">
        <v>211</v>
      </c>
      <c r="M9746" s="3">
        <v>60505</v>
      </c>
      <c r="N9746" s="3" t="s">
        <v>105</v>
      </c>
      <c r="O9746" s="3" t="s">
        <v>2158</v>
      </c>
      <c r="P9746" s="3" t="s">
        <v>46</v>
      </c>
      <c r="Q9746" s="3" t="s">
        <v>173</v>
      </c>
      <c r="R9746" s="3" t="s">
        <v>2159</v>
      </c>
      <c r="S9746" s="3">
        <v>268.57600000000002</v>
      </c>
      <c r="T9746" s="3">
        <v>4</v>
      </c>
      <c r="U9746" s="3">
        <v>0.2</v>
      </c>
      <c r="V9746" s="3">
        <v>90.64439999999999</v>
      </c>
    </row>
    <row r="9747" spans="1:22" ht="14.25" customHeight="1" x14ac:dyDescent="0.25">
      <c r="A9747" s="3">
        <v>9746</v>
      </c>
      <c r="B9747" s="3" t="s">
        <v>10815</v>
      </c>
      <c r="C9747" s="4">
        <f>YEAR(Table_1[[#This Row],[Order Date]])</f>
        <v>2014</v>
      </c>
      <c r="D9747" s="9">
        <v>41968</v>
      </c>
      <c r="E9747" s="3">
        <v>41968</v>
      </c>
      <c r="F9747" s="3" t="s">
        <v>1290</v>
      </c>
      <c r="G9747" s="3" t="s">
        <v>3723</v>
      </c>
      <c r="H9747" s="3" t="s">
        <v>3724</v>
      </c>
      <c r="I9747" s="3" t="s">
        <v>26</v>
      </c>
      <c r="J9747" s="3" t="s">
        <v>27</v>
      </c>
      <c r="K9747" s="3" t="s">
        <v>42</v>
      </c>
      <c r="L9747" s="3" t="s">
        <v>43</v>
      </c>
      <c r="M9747" s="3">
        <v>90008</v>
      </c>
      <c r="N9747" s="3" t="s">
        <v>44</v>
      </c>
      <c r="O9747" s="3" t="s">
        <v>1353</v>
      </c>
      <c r="P9747" s="3" t="s">
        <v>32</v>
      </c>
      <c r="Q9747" s="3" t="s">
        <v>56</v>
      </c>
      <c r="R9747" s="3" t="s">
        <v>1354</v>
      </c>
      <c r="S9747" s="3">
        <v>364.08000000000004</v>
      </c>
      <c r="T9747" s="3">
        <v>2</v>
      </c>
      <c r="U9747" s="3">
        <v>0.2</v>
      </c>
      <c r="V9747" s="3">
        <v>9.1020000000000039</v>
      </c>
    </row>
    <row r="9748" spans="1:22" ht="14.25" customHeight="1" x14ac:dyDescent="0.25">
      <c r="A9748" s="3">
        <v>9747</v>
      </c>
      <c r="B9748" s="3" t="s">
        <v>10815</v>
      </c>
      <c r="C9748" s="4">
        <f>YEAR(Table_1[[#This Row],[Order Date]])</f>
        <v>2014</v>
      </c>
      <c r="D9748" s="9">
        <v>41968</v>
      </c>
      <c r="E9748" s="3">
        <v>41968</v>
      </c>
      <c r="F9748" s="3" t="s">
        <v>1290</v>
      </c>
      <c r="G9748" s="3" t="s">
        <v>3723</v>
      </c>
      <c r="H9748" s="3" t="s">
        <v>3724</v>
      </c>
      <c r="I9748" s="3" t="s">
        <v>26</v>
      </c>
      <c r="J9748" s="3" t="s">
        <v>27</v>
      </c>
      <c r="K9748" s="3" t="s">
        <v>42</v>
      </c>
      <c r="L9748" s="3" t="s">
        <v>43</v>
      </c>
      <c r="M9748" s="3">
        <v>90008</v>
      </c>
      <c r="N9748" s="3" t="s">
        <v>44</v>
      </c>
      <c r="O9748" s="3" t="s">
        <v>3806</v>
      </c>
      <c r="P9748" s="3" t="s">
        <v>32</v>
      </c>
      <c r="Q9748" s="3" t="s">
        <v>56</v>
      </c>
      <c r="R9748" s="3" t="s">
        <v>3807</v>
      </c>
      <c r="S9748" s="3">
        <v>71.088000000000008</v>
      </c>
      <c r="T9748" s="3">
        <v>2</v>
      </c>
      <c r="U9748" s="3">
        <v>0.2</v>
      </c>
      <c r="V9748" s="3">
        <v>-1.7772000000000041</v>
      </c>
    </row>
    <row r="9749" spans="1:22" ht="14.25" customHeight="1" x14ac:dyDescent="0.25">
      <c r="A9749" s="3">
        <v>9748</v>
      </c>
      <c r="B9749" s="3" t="s">
        <v>10816</v>
      </c>
      <c r="C9749" s="4">
        <f>YEAR(Table_1[[#This Row],[Order Date]])</f>
        <v>2011</v>
      </c>
      <c r="D9749" s="9">
        <v>40858</v>
      </c>
      <c r="E9749" s="3">
        <v>40862</v>
      </c>
      <c r="F9749" s="3" t="s">
        <v>50</v>
      </c>
      <c r="G9749" s="3" t="s">
        <v>62</v>
      </c>
      <c r="H9749" s="3" t="s">
        <v>63</v>
      </c>
      <c r="I9749" s="3" t="s">
        <v>26</v>
      </c>
      <c r="J9749" s="3" t="s">
        <v>27</v>
      </c>
      <c r="K9749" s="3" t="s">
        <v>303</v>
      </c>
      <c r="L9749" s="3" t="s">
        <v>211</v>
      </c>
      <c r="M9749" s="3">
        <v>60653</v>
      </c>
      <c r="N9749" s="3" t="s">
        <v>105</v>
      </c>
      <c r="O9749" s="3" t="s">
        <v>7407</v>
      </c>
      <c r="P9749" s="3" t="s">
        <v>32</v>
      </c>
      <c r="Q9749" s="3" t="s">
        <v>65</v>
      </c>
      <c r="R9749" s="3" t="s">
        <v>7408</v>
      </c>
      <c r="S9749" s="3">
        <v>10.984000000000002</v>
      </c>
      <c r="T9749" s="3">
        <v>2</v>
      </c>
      <c r="U9749" s="3">
        <v>0.6</v>
      </c>
      <c r="V9749" s="3">
        <v>-7.9634</v>
      </c>
    </row>
    <row r="9750" spans="1:22" ht="14.25" customHeight="1" x14ac:dyDescent="0.25">
      <c r="A9750" s="3">
        <v>9749</v>
      </c>
      <c r="B9750" s="3" t="s">
        <v>10816</v>
      </c>
      <c r="C9750" s="4">
        <f>YEAR(Table_1[[#This Row],[Order Date]])</f>
        <v>2011</v>
      </c>
      <c r="D9750" s="9">
        <v>40858</v>
      </c>
      <c r="E9750" s="3">
        <v>40862</v>
      </c>
      <c r="F9750" s="3" t="s">
        <v>50</v>
      </c>
      <c r="G9750" s="3" t="s">
        <v>62</v>
      </c>
      <c r="H9750" s="3" t="s">
        <v>63</v>
      </c>
      <c r="I9750" s="3" t="s">
        <v>26</v>
      </c>
      <c r="J9750" s="3" t="s">
        <v>27</v>
      </c>
      <c r="K9750" s="3" t="s">
        <v>303</v>
      </c>
      <c r="L9750" s="3" t="s">
        <v>211</v>
      </c>
      <c r="M9750" s="3">
        <v>60653</v>
      </c>
      <c r="N9750" s="3" t="s">
        <v>105</v>
      </c>
      <c r="O9750" s="3" t="s">
        <v>1793</v>
      </c>
      <c r="P9750" s="3" t="s">
        <v>32</v>
      </c>
      <c r="Q9750" s="3" t="s">
        <v>36</v>
      </c>
      <c r="R9750" s="3" t="s">
        <v>1794</v>
      </c>
      <c r="S9750" s="3">
        <v>797.94399999999996</v>
      </c>
      <c r="T9750" s="3">
        <v>4</v>
      </c>
      <c r="U9750" s="3">
        <v>0.3</v>
      </c>
      <c r="V9750" s="3">
        <v>-56.995999999999981</v>
      </c>
    </row>
    <row r="9751" spans="1:22" ht="14.25" customHeight="1" x14ac:dyDescent="0.25">
      <c r="A9751" s="3">
        <v>9750</v>
      </c>
      <c r="B9751" s="3" t="s">
        <v>10817</v>
      </c>
      <c r="C9751" s="4">
        <f>YEAR(Table_1[[#This Row],[Order Date]])</f>
        <v>2013</v>
      </c>
      <c r="D9751" s="9">
        <v>41338</v>
      </c>
      <c r="E9751" s="3">
        <v>41342</v>
      </c>
      <c r="F9751" s="3" t="s">
        <v>50</v>
      </c>
      <c r="G9751" s="3" t="s">
        <v>5459</v>
      </c>
      <c r="H9751" s="3" t="s">
        <v>5460</v>
      </c>
      <c r="I9751" s="3" t="s">
        <v>41</v>
      </c>
      <c r="J9751" s="3" t="s">
        <v>27</v>
      </c>
      <c r="K9751" s="3" t="s">
        <v>244</v>
      </c>
      <c r="L9751" s="3" t="s">
        <v>2694</v>
      </c>
      <c r="M9751" s="3">
        <v>3820</v>
      </c>
      <c r="N9751" s="3" t="s">
        <v>148</v>
      </c>
      <c r="O9751" s="3" t="s">
        <v>1662</v>
      </c>
      <c r="P9751" s="3" t="s">
        <v>71</v>
      </c>
      <c r="Q9751" s="3" t="s">
        <v>161</v>
      </c>
      <c r="R9751" s="3" t="s">
        <v>1663</v>
      </c>
      <c r="S9751" s="3">
        <v>159.97999999999999</v>
      </c>
      <c r="T9751" s="3">
        <v>2</v>
      </c>
      <c r="U9751" s="3">
        <v>0</v>
      </c>
      <c r="V9751" s="3">
        <v>57.592799999999997</v>
      </c>
    </row>
    <row r="9752" spans="1:22" ht="14.25" customHeight="1" x14ac:dyDescent="0.25">
      <c r="A9752" s="3">
        <v>9751</v>
      </c>
      <c r="B9752" s="3" t="s">
        <v>10818</v>
      </c>
      <c r="C9752" s="4">
        <f>YEAR(Table_1[[#This Row],[Order Date]])</f>
        <v>2013</v>
      </c>
      <c r="D9752" s="9">
        <v>41559</v>
      </c>
      <c r="E9752" s="3">
        <v>41563</v>
      </c>
      <c r="F9752" s="3" t="s">
        <v>50</v>
      </c>
      <c r="G9752" s="3" t="s">
        <v>1827</v>
      </c>
      <c r="H9752" s="3" t="s">
        <v>1828</v>
      </c>
      <c r="I9752" s="3" t="s">
        <v>26</v>
      </c>
      <c r="J9752" s="3" t="s">
        <v>27</v>
      </c>
      <c r="K9752" s="3" t="s">
        <v>303</v>
      </c>
      <c r="L9752" s="3" t="s">
        <v>211</v>
      </c>
      <c r="M9752" s="3">
        <v>60610</v>
      </c>
      <c r="N9752" s="3" t="s">
        <v>105</v>
      </c>
      <c r="O9752" s="3" t="s">
        <v>5845</v>
      </c>
      <c r="P9752" s="3" t="s">
        <v>46</v>
      </c>
      <c r="Q9752" s="3" t="s">
        <v>68</v>
      </c>
      <c r="R9752" s="3" t="s">
        <v>5846</v>
      </c>
      <c r="S9752" s="3">
        <v>5.3440000000000003</v>
      </c>
      <c r="T9752" s="3">
        <v>2</v>
      </c>
      <c r="U9752" s="3">
        <v>0.2</v>
      </c>
      <c r="V9752" s="3">
        <v>0.66799999999999948</v>
      </c>
    </row>
    <row r="9753" spans="1:22" ht="14.25" customHeight="1" x14ac:dyDescent="0.25">
      <c r="A9753" s="3">
        <v>9752</v>
      </c>
      <c r="B9753" s="3" t="s">
        <v>10818</v>
      </c>
      <c r="C9753" s="4">
        <f>YEAR(Table_1[[#This Row],[Order Date]])</f>
        <v>2013</v>
      </c>
      <c r="D9753" s="9">
        <v>41559</v>
      </c>
      <c r="E9753" s="3">
        <v>41563</v>
      </c>
      <c r="F9753" s="3" t="s">
        <v>50</v>
      </c>
      <c r="G9753" s="3" t="s">
        <v>1827</v>
      </c>
      <c r="H9753" s="3" t="s">
        <v>1828</v>
      </c>
      <c r="I9753" s="3" t="s">
        <v>26</v>
      </c>
      <c r="J9753" s="3" t="s">
        <v>27</v>
      </c>
      <c r="K9753" s="3" t="s">
        <v>303</v>
      </c>
      <c r="L9753" s="3" t="s">
        <v>211</v>
      </c>
      <c r="M9753" s="3">
        <v>60610</v>
      </c>
      <c r="N9753" s="3" t="s">
        <v>105</v>
      </c>
      <c r="O9753" s="3" t="s">
        <v>4711</v>
      </c>
      <c r="P9753" s="3" t="s">
        <v>46</v>
      </c>
      <c r="Q9753" s="3" t="s">
        <v>68</v>
      </c>
      <c r="R9753" s="3" t="s">
        <v>4712</v>
      </c>
      <c r="S9753" s="3">
        <v>27.72</v>
      </c>
      <c r="T9753" s="3">
        <v>3</v>
      </c>
      <c r="U9753" s="3">
        <v>0.2</v>
      </c>
      <c r="V9753" s="3">
        <v>3.4649999999999999</v>
      </c>
    </row>
    <row r="9754" spans="1:22" ht="14.25" customHeight="1" x14ac:dyDescent="0.25">
      <c r="A9754" s="3">
        <v>9753</v>
      </c>
      <c r="B9754" s="3" t="s">
        <v>10819</v>
      </c>
      <c r="C9754" s="4">
        <f>YEAR(Table_1[[#This Row],[Order Date]])</f>
        <v>2013</v>
      </c>
      <c r="D9754" s="9">
        <v>41457</v>
      </c>
      <c r="E9754" s="3">
        <v>41458</v>
      </c>
      <c r="F9754" s="3" t="s">
        <v>188</v>
      </c>
      <c r="G9754" s="3" t="s">
        <v>1068</v>
      </c>
      <c r="H9754" s="3" t="s">
        <v>1069</v>
      </c>
      <c r="I9754" s="3" t="s">
        <v>102</v>
      </c>
      <c r="J9754" s="3" t="s">
        <v>27</v>
      </c>
      <c r="K9754" s="3" t="s">
        <v>95</v>
      </c>
      <c r="L9754" s="3" t="s">
        <v>96</v>
      </c>
      <c r="M9754" s="3">
        <v>98115</v>
      </c>
      <c r="N9754" s="3" t="s">
        <v>44</v>
      </c>
      <c r="O9754" s="3" t="s">
        <v>2913</v>
      </c>
      <c r="P9754" s="3" t="s">
        <v>46</v>
      </c>
      <c r="Q9754" s="3" t="s">
        <v>75</v>
      </c>
      <c r="R9754" s="3" t="s">
        <v>2914</v>
      </c>
      <c r="S9754" s="3">
        <v>2.4960000000000004</v>
      </c>
      <c r="T9754" s="3">
        <v>1</v>
      </c>
      <c r="U9754" s="3">
        <v>0.2</v>
      </c>
      <c r="V9754" s="3">
        <v>0.90479999999999983</v>
      </c>
    </row>
    <row r="9755" spans="1:22" ht="14.25" customHeight="1" x14ac:dyDescent="0.25">
      <c r="A9755" s="3">
        <v>9754</v>
      </c>
      <c r="B9755" s="3" t="s">
        <v>10820</v>
      </c>
      <c r="C9755" s="4">
        <f>YEAR(Table_1[[#This Row],[Order Date]])</f>
        <v>2014</v>
      </c>
      <c r="D9755" s="9">
        <v>41726</v>
      </c>
      <c r="E9755" s="3">
        <v>41728</v>
      </c>
      <c r="F9755" s="3" t="s">
        <v>23</v>
      </c>
      <c r="G9755" s="3" t="s">
        <v>454</v>
      </c>
      <c r="H9755" s="3" t="s">
        <v>455</v>
      </c>
      <c r="I9755" s="3" t="s">
        <v>26</v>
      </c>
      <c r="J9755" s="3" t="s">
        <v>27</v>
      </c>
      <c r="K9755" s="3" t="s">
        <v>1464</v>
      </c>
      <c r="L9755" s="3" t="s">
        <v>319</v>
      </c>
      <c r="M9755" s="3">
        <v>23223</v>
      </c>
      <c r="N9755" s="3" t="s">
        <v>30</v>
      </c>
      <c r="O9755" s="3" t="s">
        <v>6844</v>
      </c>
      <c r="P9755" s="3" t="s">
        <v>46</v>
      </c>
      <c r="Q9755" s="3" t="s">
        <v>47</v>
      </c>
      <c r="R9755" s="3" t="s">
        <v>6845</v>
      </c>
      <c r="S9755" s="3">
        <v>8.26</v>
      </c>
      <c r="T9755" s="3">
        <v>2</v>
      </c>
      <c r="U9755" s="3">
        <v>0</v>
      </c>
      <c r="V9755" s="3">
        <v>3.7995999999999999</v>
      </c>
    </row>
    <row r="9756" spans="1:22" ht="14.25" customHeight="1" x14ac:dyDescent="0.25">
      <c r="A9756" s="3">
        <v>9755</v>
      </c>
      <c r="B9756" s="3" t="s">
        <v>10820</v>
      </c>
      <c r="C9756" s="4">
        <f>YEAR(Table_1[[#This Row],[Order Date]])</f>
        <v>2014</v>
      </c>
      <c r="D9756" s="9">
        <v>41726</v>
      </c>
      <c r="E9756" s="3">
        <v>41728</v>
      </c>
      <c r="F9756" s="3" t="s">
        <v>23</v>
      </c>
      <c r="G9756" s="3" t="s">
        <v>454</v>
      </c>
      <c r="H9756" s="3" t="s">
        <v>455</v>
      </c>
      <c r="I9756" s="3" t="s">
        <v>26</v>
      </c>
      <c r="J9756" s="3" t="s">
        <v>27</v>
      </c>
      <c r="K9756" s="3" t="s">
        <v>1464</v>
      </c>
      <c r="L9756" s="3" t="s">
        <v>319</v>
      </c>
      <c r="M9756" s="3">
        <v>23223</v>
      </c>
      <c r="N9756" s="3" t="s">
        <v>30</v>
      </c>
      <c r="O9756" s="3" t="s">
        <v>897</v>
      </c>
      <c r="P9756" s="3" t="s">
        <v>46</v>
      </c>
      <c r="Q9756" s="3" t="s">
        <v>75</v>
      </c>
      <c r="R9756" s="3" t="s">
        <v>898</v>
      </c>
      <c r="S9756" s="3">
        <v>17.760000000000002</v>
      </c>
      <c r="T9756" s="3">
        <v>2</v>
      </c>
      <c r="U9756" s="3">
        <v>0</v>
      </c>
      <c r="V9756" s="3">
        <v>8.8800000000000008</v>
      </c>
    </row>
    <row r="9757" spans="1:22" ht="14.25" customHeight="1" x14ac:dyDescent="0.25">
      <c r="A9757" s="3">
        <v>9756</v>
      </c>
      <c r="B9757" s="3" t="s">
        <v>10820</v>
      </c>
      <c r="C9757" s="4">
        <f>YEAR(Table_1[[#This Row],[Order Date]])</f>
        <v>2014</v>
      </c>
      <c r="D9757" s="9">
        <v>41726</v>
      </c>
      <c r="E9757" s="3">
        <v>41728</v>
      </c>
      <c r="F9757" s="3" t="s">
        <v>23</v>
      </c>
      <c r="G9757" s="3" t="s">
        <v>454</v>
      </c>
      <c r="H9757" s="3" t="s">
        <v>455</v>
      </c>
      <c r="I9757" s="3" t="s">
        <v>26</v>
      </c>
      <c r="J9757" s="3" t="s">
        <v>27</v>
      </c>
      <c r="K9757" s="3" t="s">
        <v>1464</v>
      </c>
      <c r="L9757" s="3" t="s">
        <v>319</v>
      </c>
      <c r="M9757" s="3">
        <v>23223</v>
      </c>
      <c r="N9757" s="3" t="s">
        <v>30</v>
      </c>
      <c r="O9757" s="3" t="s">
        <v>6009</v>
      </c>
      <c r="P9757" s="3" t="s">
        <v>46</v>
      </c>
      <c r="Q9757" s="3" t="s">
        <v>59</v>
      </c>
      <c r="R9757" s="3" t="s">
        <v>6010</v>
      </c>
      <c r="S9757" s="3">
        <v>332.94</v>
      </c>
      <c r="T9757" s="3">
        <v>3</v>
      </c>
      <c r="U9757" s="3">
        <v>0</v>
      </c>
      <c r="V9757" s="3">
        <v>9.9882000000000204</v>
      </c>
    </row>
    <row r="9758" spans="1:22" ht="14.25" customHeight="1" x14ac:dyDescent="0.25">
      <c r="A9758" s="3">
        <v>9757</v>
      </c>
      <c r="B9758" s="3" t="s">
        <v>10820</v>
      </c>
      <c r="C9758" s="4">
        <f>YEAR(Table_1[[#This Row],[Order Date]])</f>
        <v>2014</v>
      </c>
      <c r="D9758" s="9">
        <v>41726</v>
      </c>
      <c r="E9758" s="3">
        <v>41728</v>
      </c>
      <c r="F9758" s="3" t="s">
        <v>23</v>
      </c>
      <c r="G9758" s="3" t="s">
        <v>454</v>
      </c>
      <c r="H9758" s="3" t="s">
        <v>455</v>
      </c>
      <c r="I9758" s="3" t="s">
        <v>26</v>
      </c>
      <c r="J9758" s="3" t="s">
        <v>27</v>
      </c>
      <c r="K9758" s="3" t="s">
        <v>1464</v>
      </c>
      <c r="L9758" s="3" t="s">
        <v>319</v>
      </c>
      <c r="M9758" s="3">
        <v>23223</v>
      </c>
      <c r="N9758" s="3" t="s">
        <v>30</v>
      </c>
      <c r="O9758" s="3" t="s">
        <v>1105</v>
      </c>
      <c r="P9758" s="3" t="s">
        <v>32</v>
      </c>
      <c r="Q9758" s="3" t="s">
        <v>56</v>
      </c>
      <c r="R9758" s="3" t="s">
        <v>1106</v>
      </c>
      <c r="S9758" s="3">
        <v>292.10000000000002</v>
      </c>
      <c r="T9758" s="3">
        <v>2</v>
      </c>
      <c r="U9758" s="3">
        <v>0</v>
      </c>
      <c r="V9758" s="3">
        <v>58.419999999999987</v>
      </c>
    </row>
    <row r="9759" spans="1:22" ht="14.25" customHeight="1" x14ac:dyDescent="0.25">
      <c r="A9759" s="3">
        <v>9758</v>
      </c>
      <c r="B9759" s="3" t="s">
        <v>10820</v>
      </c>
      <c r="C9759" s="4">
        <f>YEAR(Table_1[[#This Row],[Order Date]])</f>
        <v>2014</v>
      </c>
      <c r="D9759" s="9">
        <v>41726</v>
      </c>
      <c r="E9759" s="3">
        <v>41728</v>
      </c>
      <c r="F9759" s="3" t="s">
        <v>23</v>
      </c>
      <c r="G9759" s="3" t="s">
        <v>454</v>
      </c>
      <c r="H9759" s="3" t="s">
        <v>455</v>
      </c>
      <c r="I9759" s="3" t="s">
        <v>26</v>
      </c>
      <c r="J9759" s="3" t="s">
        <v>27</v>
      </c>
      <c r="K9759" s="3" t="s">
        <v>1464</v>
      </c>
      <c r="L9759" s="3" t="s">
        <v>319</v>
      </c>
      <c r="M9759" s="3">
        <v>23223</v>
      </c>
      <c r="N9759" s="3" t="s">
        <v>30</v>
      </c>
      <c r="O9759" s="3" t="s">
        <v>8856</v>
      </c>
      <c r="P9759" s="3" t="s">
        <v>71</v>
      </c>
      <c r="Q9759" s="3" t="s">
        <v>72</v>
      </c>
      <c r="R9759" s="3" t="s">
        <v>8857</v>
      </c>
      <c r="S9759" s="3">
        <v>206.1</v>
      </c>
      <c r="T9759" s="3">
        <v>5</v>
      </c>
      <c r="U9759" s="3">
        <v>0</v>
      </c>
      <c r="V9759" s="3">
        <v>55.647000000000006</v>
      </c>
    </row>
    <row r="9760" spans="1:22" ht="14.25" customHeight="1" x14ac:dyDescent="0.25">
      <c r="A9760" s="3">
        <v>9759</v>
      </c>
      <c r="B9760" s="3" t="s">
        <v>10820</v>
      </c>
      <c r="C9760" s="4">
        <f>YEAR(Table_1[[#This Row],[Order Date]])</f>
        <v>2014</v>
      </c>
      <c r="D9760" s="9">
        <v>41726</v>
      </c>
      <c r="E9760" s="3">
        <v>41728</v>
      </c>
      <c r="F9760" s="3" t="s">
        <v>23</v>
      </c>
      <c r="G9760" s="3" t="s">
        <v>454</v>
      </c>
      <c r="H9760" s="3" t="s">
        <v>455</v>
      </c>
      <c r="I9760" s="3" t="s">
        <v>26</v>
      </c>
      <c r="J9760" s="3" t="s">
        <v>27</v>
      </c>
      <c r="K9760" s="3" t="s">
        <v>1464</v>
      </c>
      <c r="L9760" s="3" t="s">
        <v>319</v>
      </c>
      <c r="M9760" s="3">
        <v>23223</v>
      </c>
      <c r="N9760" s="3" t="s">
        <v>30</v>
      </c>
      <c r="O9760" s="3" t="s">
        <v>1028</v>
      </c>
      <c r="P9760" s="3" t="s">
        <v>46</v>
      </c>
      <c r="Q9760" s="3" t="s">
        <v>90</v>
      </c>
      <c r="R9760" s="3" t="s">
        <v>1029</v>
      </c>
      <c r="S9760" s="3">
        <v>17.64</v>
      </c>
      <c r="T9760" s="3">
        <v>4</v>
      </c>
      <c r="U9760" s="3">
        <v>0</v>
      </c>
      <c r="V9760" s="3">
        <v>8.1143999999999998</v>
      </c>
    </row>
    <row r="9761" spans="1:22" ht="14.25" customHeight="1" x14ac:dyDescent="0.25">
      <c r="A9761" s="3">
        <v>9760</v>
      </c>
      <c r="B9761" s="3" t="s">
        <v>10821</v>
      </c>
      <c r="C9761" s="4">
        <f>YEAR(Table_1[[#This Row],[Order Date]])</f>
        <v>2013</v>
      </c>
      <c r="D9761" s="9">
        <v>41579</v>
      </c>
      <c r="E9761" s="3">
        <v>41584</v>
      </c>
      <c r="F9761" s="3" t="s">
        <v>50</v>
      </c>
      <c r="G9761" s="3" t="s">
        <v>2057</v>
      </c>
      <c r="H9761" s="3" t="s">
        <v>2058</v>
      </c>
      <c r="I9761" s="3" t="s">
        <v>41</v>
      </c>
      <c r="J9761" s="3" t="s">
        <v>27</v>
      </c>
      <c r="K9761" s="3" t="s">
        <v>127</v>
      </c>
      <c r="L9761" s="3" t="s">
        <v>43</v>
      </c>
      <c r="M9761" s="3">
        <v>94109</v>
      </c>
      <c r="N9761" s="3" t="s">
        <v>44</v>
      </c>
      <c r="O9761" s="3" t="s">
        <v>4519</v>
      </c>
      <c r="P9761" s="3" t="s">
        <v>32</v>
      </c>
      <c r="Q9761" s="3" t="s">
        <v>36</v>
      </c>
      <c r="R9761" s="3" t="s">
        <v>4520</v>
      </c>
      <c r="S9761" s="3">
        <v>1403.9200000000003</v>
      </c>
      <c r="T9761" s="3">
        <v>5</v>
      </c>
      <c r="U9761" s="3">
        <v>0.2</v>
      </c>
      <c r="V9761" s="3">
        <v>70.196000000000026</v>
      </c>
    </row>
    <row r="9762" spans="1:22" ht="14.25" customHeight="1" x14ac:dyDescent="0.25">
      <c r="A9762" s="3">
        <v>9761</v>
      </c>
      <c r="B9762" s="3" t="s">
        <v>10822</v>
      </c>
      <c r="C9762" s="4">
        <f>YEAR(Table_1[[#This Row],[Order Date]])</f>
        <v>2014</v>
      </c>
      <c r="D9762" s="9">
        <v>41948</v>
      </c>
      <c r="E9762" s="3">
        <v>41952</v>
      </c>
      <c r="F9762" s="3" t="s">
        <v>50</v>
      </c>
      <c r="G9762" s="3" t="s">
        <v>3814</v>
      </c>
      <c r="H9762" s="3" t="s">
        <v>3815</v>
      </c>
      <c r="I9762" s="3" t="s">
        <v>102</v>
      </c>
      <c r="J9762" s="3" t="s">
        <v>27</v>
      </c>
      <c r="K9762" s="3" t="s">
        <v>10823</v>
      </c>
      <c r="L9762" s="3" t="s">
        <v>1707</v>
      </c>
      <c r="M9762" s="3">
        <v>72762</v>
      </c>
      <c r="N9762" s="3" t="s">
        <v>30</v>
      </c>
      <c r="O9762" s="3" t="s">
        <v>6648</v>
      </c>
      <c r="P9762" s="3" t="s">
        <v>46</v>
      </c>
      <c r="Q9762" s="3" t="s">
        <v>68</v>
      </c>
      <c r="R9762" s="3" t="s">
        <v>6649</v>
      </c>
      <c r="S9762" s="3">
        <v>4.3</v>
      </c>
      <c r="T9762" s="3">
        <v>2</v>
      </c>
      <c r="U9762" s="3">
        <v>0</v>
      </c>
      <c r="V9762" s="3">
        <v>1.4189999999999996</v>
      </c>
    </row>
    <row r="9763" spans="1:22" ht="14.25" customHeight="1" x14ac:dyDescent="0.25">
      <c r="A9763" s="3">
        <v>9762</v>
      </c>
      <c r="B9763" s="3" t="s">
        <v>10824</v>
      </c>
      <c r="C9763" s="4">
        <f>YEAR(Table_1[[#This Row],[Order Date]])</f>
        <v>2011</v>
      </c>
      <c r="D9763" s="9">
        <v>40589</v>
      </c>
      <c r="E9763" s="3">
        <v>40593</v>
      </c>
      <c r="F9763" s="3" t="s">
        <v>50</v>
      </c>
      <c r="G9763" s="3" t="s">
        <v>4236</v>
      </c>
      <c r="H9763" s="3" t="s">
        <v>4237</v>
      </c>
      <c r="I9763" s="3" t="s">
        <v>41</v>
      </c>
      <c r="J9763" s="3" t="s">
        <v>27</v>
      </c>
      <c r="K9763" s="3" t="s">
        <v>95</v>
      </c>
      <c r="L9763" s="3" t="s">
        <v>96</v>
      </c>
      <c r="M9763" s="3">
        <v>98103</v>
      </c>
      <c r="N9763" s="3" t="s">
        <v>44</v>
      </c>
      <c r="O9763" s="3" t="s">
        <v>4415</v>
      </c>
      <c r="P9763" s="3" t="s">
        <v>71</v>
      </c>
      <c r="Q9763" s="3" t="s">
        <v>161</v>
      </c>
      <c r="R9763" s="3" t="s">
        <v>4416</v>
      </c>
      <c r="S9763" s="3">
        <v>239.96999999999997</v>
      </c>
      <c r="T9763" s="3">
        <v>3</v>
      </c>
      <c r="U9763" s="3">
        <v>0</v>
      </c>
      <c r="V9763" s="3">
        <v>86.389199999999988</v>
      </c>
    </row>
    <row r="9764" spans="1:22" ht="14.25" customHeight="1" x14ac:dyDescent="0.25">
      <c r="A9764" s="3">
        <v>9763</v>
      </c>
      <c r="B9764" s="3" t="s">
        <v>10824</v>
      </c>
      <c r="C9764" s="4">
        <f>YEAR(Table_1[[#This Row],[Order Date]])</f>
        <v>2011</v>
      </c>
      <c r="D9764" s="9">
        <v>40589</v>
      </c>
      <c r="E9764" s="3">
        <v>40593</v>
      </c>
      <c r="F9764" s="3" t="s">
        <v>50</v>
      </c>
      <c r="G9764" s="3" t="s">
        <v>4236</v>
      </c>
      <c r="H9764" s="3" t="s">
        <v>4237</v>
      </c>
      <c r="I9764" s="3" t="s">
        <v>41</v>
      </c>
      <c r="J9764" s="3" t="s">
        <v>27</v>
      </c>
      <c r="K9764" s="3" t="s">
        <v>95</v>
      </c>
      <c r="L9764" s="3" t="s">
        <v>96</v>
      </c>
      <c r="M9764" s="3">
        <v>98103</v>
      </c>
      <c r="N9764" s="3" t="s">
        <v>44</v>
      </c>
      <c r="O9764" s="3" t="s">
        <v>5593</v>
      </c>
      <c r="P9764" s="3" t="s">
        <v>46</v>
      </c>
      <c r="Q9764" s="3" t="s">
        <v>78</v>
      </c>
      <c r="R9764" s="3" t="s">
        <v>5594</v>
      </c>
      <c r="S9764" s="3">
        <v>81.96</v>
      </c>
      <c r="T9764" s="3">
        <v>2</v>
      </c>
      <c r="U9764" s="3">
        <v>0</v>
      </c>
      <c r="V9764" s="3">
        <v>22.948799999999999</v>
      </c>
    </row>
    <row r="9765" spans="1:22" ht="14.25" customHeight="1" x14ac:dyDescent="0.25">
      <c r="A9765" s="3">
        <v>9764</v>
      </c>
      <c r="B9765" s="3" t="s">
        <v>10824</v>
      </c>
      <c r="C9765" s="4">
        <f>YEAR(Table_1[[#This Row],[Order Date]])</f>
        <v>2011</v>
      </c>
      <c r="D9765" s="9">
        <v>40589</v>
      </c>
      <c r="E9765" s="3">
        <v>40593</v>
      </c>
      <c r="F9765" s="3" t="s">
        <v>50</v>
      </c>
      <c r="G9765" s="3" t="s">
        <v>4236</v>
      </c>
      <c r="H9765" s="3" t="s">
        <v>4237</v>
      </c>
      <c r="I9765" s="3" t="s">
        <v>41</v>
      </c>
      <c r="J9765" s="3" t="s">
        <v>27</v>
      </c>
      <c r="K9765" s="3" t="s">
        <v>95</v>
      </c>
      <c r="L9765" s="3" t="s">
        <v>96</v>
      </c>
      <c r="M9765" s="3">
        <v>98103</v>
      </c>
      <c r="N9765" s="3" t="s">
        <v>44</v>
      </c>
      <c r="O9765" s="3" t="s">
        <v>5894</v>
      </c>
      <c r="P9765" s="3" t="s">
        <v>46</v>
      </c>
      <c r="Q9765" s="3" t="s">
        <v>578</v>
      </c>
      <c r="R9765" s="3" t="s">
        <v>5895</v>
      </c>
      <c r="S9765" s="3">
        <v>238.62</v>
      </c>
      <c r="T9765" s="3">
        <v>2</v>
      </c>
      <c r="U9765" s="3">
        <v>0</v>
      </c>
      <c r="V9765" s="3">
        <v>4.7724000000000046</v>
      </c>
    </row>
    <row r="9766" spans="1:22" ht="14.25" customHeight="1" x14ac:dyDescent="0.25">
      <c r="A9766" s="3">
        <v>9765</v>
      </c>
      <c r="B9766" s="3" t="s">
        <v>10825</v>
      </c>
      <c r="C9766" s="4">
        <f>YEAR(Table_1[[#This Row],[Order Date]])</f>
        <v>2011</v>
      </c>
      <c r="D9766" s="9">
        <v>40712</v>
      </c>
      <c r="E9766" s="3">
        <v>40717</v>
      </c>
      <c r="F9766" s="3" t="s">
        <v>50</v>
      </c>
      <c r="G9766" s="3" t="s">
        <v>4170</v>
      </c>
      <c r="H9766" s="3" t="s">
        <v>4171</v>
      </c>
      <c r="I9766" s="3" t="s">
        <v>26</v>
      </c>
      <c r="J9766" s="3" t="s">
        <v>27</v>
      </c>
      <c r="K9766" s="3" t="s">
        <v>42</v>
      </c>
      <c r="L9766" s="3" t="s">
        <v>43</v>
      </c>
      <c r="M9766" s="3">
        <v>90036</v>
      </c>
      <c r="N9766" s="3" t="s">
        <v>44</v>
      </c>
      <c r="O9766" s="3" t="s">
        <v>613</v>
      </c>
      <c r="P9766" s="3" t="s">
        <v>71</v>
      </c>
      <c r="Q9766" s="3" t="s">
        <v>72</v>
      </c>
      <c r="R9766" s="3" t="s">
        <v>614</v>
      </c>
      <c r="S9766" s="3">
        <v>139.80000000000001</v>
      </c>
      <c r="T9766" s="3">
        <v>5</v>
      </c>
      <c r="U9766" s="3">
        <v>0.2</v>
      </c>
      <c r="V9766" s="3">
        <v>12.232500000000009</v>
      </c>
    </row>
    <row r="9767" spans="1:22" ht="14.25" customHeight="1" x14ac:dyDescent="0.25">
      <c r="A9767" s="3">
        <v>9766</v>
      </c>
      <c r="B9767" s="3" t="s">
        <v>10826</v>
      </c>
      <c r="C9767" s="4">
        <f>YEAR(Table_1[[#This Row],[Order Date]])</f>
        <v>2014</v>
      </c>
      <c r="D9767" s="9">
        <v>41699</v>
      </c>
      <c r="E9767" s="3">
        <v>41705</v>
      </c>
      <c r="F9767" s="3" t="s">
        <v>50</v>
      </c>
      <c r="G9767" s="3" t="s">
        <v>4743</v>
      </c>
      <c r="H9767" s="3" t="s">
        <v>4744</v>
      </c>
      <c r="I9767" s="3" t="s">
        <v>26</v>
      </c>
      <c r="J9767" s="3" t="s">
        <v>27</v>
      </c>
      <c r="K9767" s="3" t="s">
        <v>3687</v>
      </c>
      <c r="L9767" s="3" t="s">
        <v>747</v>
      </c>
      <c r="M9767" s="3">
        <v>6457</v>
      </c>
      <c r="N9767" s="3" t="s">
        <v>148</v>
      </c>
      <c r="O9767" s="3" t="s">
        <v>4737</v>
      </c>
      <c r="P9767" s="3" t="s">
        <v>46</v>
      </c>
      <c r="Q9767" s="3" t="s">
        <v>75</v>
      </c>
      <c r="R9767" s="3" t="s">
        <v>4738</v>
      </c>
      <c r="S9767" s="3">
        <v>9.84</v>
      </c>
      <c r="T9767" s="3">
        <v>2</v>
      </c>
      <c r="U9767" s="3">
        <v>0</v>
      </c>
      <c r="V9767" s="3">
        <v>4.7231999999999994</v>
      </c>
    </row>
    <row r="9768" spans="1:22" ht="14.25" customHeight="1" x14ac:dyDescent="0.25">
      <c r="A9768" s="3">
        <v>9767</v>
      </c>
      <c r="B9768" s="3" t="s">
        <v>10826</v>
      </c>
      <c r="C9768" s="4">
        <f>YEAR(Table_1[[#This Row],[Order Date]])</f>
        <v>2014</v>
      </c>
      <c r="D9768" s="9">
        <v>41699</v>
      </c>
      <c r="E9768" s="3">
        <v>41705</v>
      </c>
      <c r="F9768" s="3" t="s">
        <v>50</v>
      </c>
      <c r="G9768" s="3" t="s">
        <v>4743</v>
      </c>
      <c r="H9768" s="3" t="s">
        <v>4744</v>
      </c>
      <c r="I9768" s="3" t="s">
        <v>26</v>
      </c>
      <c r="J9768" s="3" t="s">
        <v>27</v>
      </c>
      <c r="K9768" s="3" t="s">
        <v>3687</v>
      </c>
      <c r="L9768" s="3" t="s">
        <v>747</v>
      </c>
      <c r="M9768" s="3">
        <v>6457</v>
      </c>
      <c r="N9768" s="3" t="s">
        <v>148</v>
      </c>
      <c r="O9768" s="3" t="s">
        <v>2197</v>
      </c>
      <c r="P9768" s="3" t="s">
        <v>46</v>
      </c>
      <c r="Q9768" s="3" t="s">
        <v>90</v>
      </c>
      <c r="R9768" s="3" t="s">
        <v>2198</v>
      </c>
      <c r="S9768" s="3">
        <v>7.78</v>
      </c>
      <c r="T9768" s="3">
        <v>1</v>
      </c>
      <c r="U9768" s="3">
        <v>0</v>
      </c>
      <c r="V9768" s="3">
        <v>3.5009999999999994</v>
      </c>
    </row>
    <row r="9769" spans="1:22" ht="14.25" customHeight="1" x14ac:dyDescent="0.25">
      <c r="A9769" s="3">
        <v>9768</v>
      </c>
      <c r="B9769" s="3" t="s">
        <v>10827</v>
      </c>
      <c r="C9769" s="4">
        <f>YEAR(Table_1[[#This Row],[Order Date]])</f>
        <v>2014</v>
      </c>
      <c r="D9769" s="9">
        <v>41983</v>
      </c>
      <c r="E9769" s="3">
        <v>41989</v>
      </c>
      <c r="F9769" s="3" t="s">
        <v>50</v>
      </c>
      <c r="G9769" s="3" t="s">
        <v>4876</v>
      </c>
      <c r="H9769" s="3" t="s">
        <v>4877</v>
      </c>
      <c r="I9769" s="3" t="s">
        <v>26</v>
      </c>
      <c r="J9769" s="3" t="s">
        <v>27</v>
      </c>
      <c r="K9769" s="3" t="s">
        <v>6470</v>
      </c>
      <c r="L9769" s="3" t="s">
        <v>238</v>
      </c>
      <c r="M9769" s="3">
        <v>49505</v>
      </c>
      <c r="N9769" s="3" t="s">
        <v>105</v>
      </c>
      <c r="O9769" s="3" t="s">
        <v>4158</v>
      </c>
      <c r="P9769" s="3" t="s">
        <v>46</v>
      </c>
      <c r="Q9769" s="3" t="s">
        <v>75</v>
      </c>
      <c r="R9769" s="3" t="s">
        <v>4159</v>
      </c>
      <c r="S9769" s="3">
        <v>54.900000000000006</v>
      </c>
      <c r="T9769" s="3">
        <v>5</v>
      </c>
      <c r="U9769" s="3">
        <v>0</v>
      </c>
      <c r="V9769" s="3">
        <v>26.901000000000003</v>
      </c>
    </row>
    <row r="9770" spans="1:22" ht="14.25" customHeight="1" x14ac:dyDescent="0.25">
      <c r="A9770" s="3">
        <v>9769</v>
      </c>
      <c r="B9770" s="3" t="s">
        <v>10828</v>
      </c>
      <c r="C9770" s="4">
        <f>YEAR(Table_1[[#This Row],[Order Date]])</f>
        <v>2014</v>
      </c>
      <c r="D9770" s="9">
        <v>41981</v>
      </c>
      <c r="E9770" s="3">
        <v>41988</v>
      </c>
      <c r="F9770" s="3" t="s">
        <v>50</v>
      </c>
      <c r="G9770" s="3" t="s">
        <v>3606</v>
      </c>
      <c r="H9770" s="3" t="s">
        <v>3607</v>
      </c>
      <c r="I9770" s="3" t="s">
        <v>102</v>
      </c>
      <c r="J9770" s="3" t="s">
        <v>27</v>
      </c>
      <c r="K9770" s="3" t="s">
        <v>127</v>
      </c>
      <c r="L9770" s="3" t="s">
        <v>43</v>
      </c>
      <c r="M9770" s="3">
        <v>94122</v>
      </c>
      <c r="N9770" s="3" t="s">
        <v>44</v>
      </c>
      <c r="O9770" s="3" t="s">
        <v>5347</v>
      </c>
      <c r="P9770" s="3" t="s">
        <v>46</v>
      </c>
      <c r="Q9770" s="3" t="s">
        <v>90</v>
      </c>
      <c r="R9770" s="3" t="s">
        <v>5348</v>
      </c>
      <c r="S9770" s="3">
        <v>50.04</v>
      </c>
      <c r="T9770" s="3">
        <v>6</v>
      </c>
      <c r="U9770" s="3">
        <v>0</v>
      </c>
      <c r="V9770" s="3">
        <v>25.02</v>
      </c>
    </row>
    <row r="9771" spans="1:22" ht="14.25" customHeight="1" x14ac:dyDescent="0.25">
      <c r="A9771" s="3">
        <v>9770</v>
      </c>
      <c r="B9771" s="3" t="s">
        <v>10829</v>
      </c>
      <c r="C9771" s="4">
        <f>YEAR(Table_1[[#This Row],[Order Date]])</f>
        <v>2013</v>
      </c>
      <c r="D9771" s="9">
        <v>41603</v>
      </c>
      <c r="E9771" s="3">
        <v>41609</v>
      </c>
      <c r="F9771" s="3" t="s">
        <v>50</v>
      </c>
      <c r="G9771" s="3" t="s">
        <v>2798</v>
      </c>
      <c r="H9771" s="3" t="s">
        <v>2799</v>
      </c>
      <c r="I9771" s="3" t="s">
        <v>102</v>
      </c>
      <c r="J9771" s="3" t="s">
        <v>27</v>
      </c>
      <c r="K9771" s="3" t="s">
        <v>2330</v>
      </c>
      <c r="L9771" s="3" t="s">
        <v>54</v>
      </c>
      <c r="M9771" s="3">
        <v>33012</v>
      </c>
      <c r="N9771" s="3" t="s">
        <v>30</v>
      </c>
      <c r="O9771" s="3" t="s">
        <v>2355</v>
      </c>
      <c r="P9771" s="3" t="s">
        <v>32</v>
      </c>
      <c r="Q9771" s="3" t="s">
        <v>33</v>
      </c>
      <c r="R9771" s="3" t="s">
        <v>2356</v>
      </c>
      <c r="S9771" s="3">
        <v>339.92000000000007</v>
      </c>
      <c r="T9771" s="3">
        <v>5</v>
      </c>
      <c r="U9771" s="3">
        <v>0.2</v>
      </c>
      <c r="V9771" s="3">
        <v>8.4979999999999762</v>
      </c>
    </row>
    <row r="9772" spans="1:22" ht="14.25" customHeight="1" x14ac:dyDescent="0.25">
      <c r="A9772" s="3">
        <v>9771</v>
      </c>
      <c r="B9772" s="3" t="s">
        <v>10829</v>
      </c>
      <c r="C9772" s="4">
        <f>YEAR(Table_1[[#This Row],[Order Date]])</f>
        <v>2013</v>
      </c>
      <c r="D9772" s="9">
        <v>41603</v>
      </c>
      <c r="E9772" s="3">
        <v>41609</v>
      </c>
      <c r="F9772" s="3" t="s">
        <v>50</v>
      </c>
      <c r="G9772" s="3" t="s">
        <v>2798</v>
      </c>
      <c r="H9772" s="3" t="s">
        <v>2799</v>
      </c>
      <c r="I9772" s="3" t="s">
        <v>102</v>
      </c>
      <c r="J9772" s="3" t="s">
        <v>27</v>
      </c>
      <c r="K9772" s="3" t="s">
        <v>2330</v>
      </c>
      <c r="L9772" s="3" t="s">
        <v>54</v>
      </c>
      <c r="M9772" s="3">
        <v>33012</v>
      </c>
      <c r="N9772" s="3" t="s">
        <v>30</v>
      </c>
      <c r="O9772" s="3" t="s">
        <v>4504</v>
      </c>
      <c r="P9772" s="3" t="s">
        <v>46</v>
      </c>
      <c r="Q9772" s="3" t="s">
        <v>90</v>
      </c>
      <c r="R9772" s="3" t="s">
        <v>4505</v>
      </c>
      <c r="S9772" s="3">
        <v>10.528</v>
      </c>
      <c r="T9772" s="3">
        <v>4</v>
      </c>
      <c r="U9772" s="3">
        <v>0.2</v>
      </c>
      <c r="V9772" s="3">
        <v>3.4215999999999993</v>
      </c>
    </row>
    <row r="9773" spans="1:22" ht="14.25" customHeight="1" x14ac:dyDescent="0.25">
      <c r="A9773" s="3">
        <v>9772</v>
      </c>
      <c r="B9773" s="3" t="s">
        <v>10829</v>
      </c>
      <c r="C9773" s="4">
        <f>YEAR(Table_1[[#This Row],[Order Date]])</f>
        <v>2013</v>
      </c>
      <c r="D9773" s="9">
        <v>41603</v>
      </c>
      <c r="E9773" s="3">
        <v>41609</v>
      </c>
      <c r="F9773" s="3" t="s">
        <v>50</v>
      </c>
      <c r="G9773" s="3" t="s">
        <v>2798</v>
      </c>
      <c r="H9773" s="3" t="s">
        <v>2799</v>
      </c>
      <c r="I9773" s="3" t="s">
        <v>102</v>
      </c>
      <c r="J9773" s="3" t="s">
        <v>27</v>
      </c>
      <c r="K9773" s="3" t="s">
        <v>2330</v>
      </c>
      <c r="L9773" s="3" t="s">
        <v>54</v>
      </c>
      <c r="M9773" s="3">
        <v>33012</v>
      </c>
      <c r="N9773" s="3" t="s">
        <v>30</v>
      </c>
      <c r="O9773" s="3" t="s">
        <v>5191</v>
      </c>
      <c r="P9773" s="3" t="s">
        <v>46</v>
      </c>
      <c r="Q9773" s="3" t="s">
        <v>78</v>
      </c>
      <c r="R9773" s="3" t="s">
        <v>5192</v>
      </c>
      <c r="S9773" s="3">
        <v>42.384</v>
      </c>
      <c r="T9773" s="3">
        <v>2</v>
      </c>
      <c r="U9773" s="3">
        <v>0.2</v>
      </c>
      <c r="V9773" s="3">
        <v>4.2384000000000022</v>
      </c>
    </row>
    <row r="9774" spans="1:22" ht="14.25" customHeight="1" x14ac:dyDescent="0.25">
      <c r="A9774" s="3">
        <v>9773</v>
      </c>
      <c r="B9774" s="3" t="s">
        <v>10830</v>
      </c>
      <c r="C9774" s="4">
        <f>YEAR(Table_1[[#This Row],[Order Date]])</f>
        <v>2013</v>
      </c>
      <c r="D9774" s="9">
        <v>41459</v>
      </c>
      <c r="E9774" s="3">
        <v>41459</v>
      </c>
      <c r="F9774" s="3" t="s">
        <v>1290</v>
      </c>
      <c r="G9774" s="3" t="s">
        <v>4427</v>
      </c>
      <c r="H9774" s="3" t="s">
        <v>4428</v>
      </c>
      <c r="I9774" s="3" t="s">
        <v>41</v>
      </c>
      <c r="J9774" s="3" t="s">
        <v>27</v>
      </c>
      <c r="K9774" s="3" t="s">
        <v>146</v>
      </c>
      <c r="L9774" s="3" t="s">
        <v>147</v>
      </c>
      <c r="M9774" s="3">
        <v>19143</v>
      </c>
      <c r="N9774" s="3" t="s">
        <v>148</v>
      </c>
      <c r="O9774" s="3" t="s">
        <v>4336</v>
      </c>
      <c r="P9774" s="3" t="s">
        <v>46</v>
      </c>
      <c r="Q9774" s="3" t="s">
        <v>90</v>
      </c>
      <c r="R9774" s="3" t="s">
        <v>4337</v>
      </c>
      <c r="S9774" s="3">
        <v>123.92000000000002</v>
      </c>
      <c r="T9774" s="3">
        <v>5</v>
      </c>
      <c r="U9774" s="3">
        <v>0.2</v>
      </c>
      <c r="V9774" s="3">
        <v>38.724999999999994</v>
      </c>
    </row>
    <row r="9775" spans="1:22" ht="14.25" customHeight="1" x14ac:dyDescent="0.25">
      <c r="A9775" s="3">
        <v>9774</v>
      </c>
      <c r="B9775" s="3" t="s">
        <v>10831</v>
      </c>
      <c r="C9775" s="4">
        <f>YEAR(Table_1[[#This Row],[Order Date]])</f>
        <v>2013</v>
      </c>
      <c r="D9775" s="9">
        <v>41452</v>
      </c>
      <c r="E9775" s="3">
        <v>41459</v>
      </c>
      <c r="F9775" s="3" t="s">
        <v>50</v>
      </c>
      <c r="G9775" s="3" t="s">
        <v>3528</v>
      </c>
      <c r="H9775" s="3" t="s">
        <v>3529</v>
      </c>
      <c r="I9775" s="3" t="s">
        <v>26</v>
      </c>
      <c r="J9775" s="3" t="s">
        <v>27</v>
      </c>
      <c r="K9775" s="3" t="s">
        <v>1736</v>
      </c>
      <c r="L9775" s="3" t="s">
        <v>1272</v>
      </c>
      <c r="M9775" s="3">
        <v>30318</v>
      </c>
      <c r="N9775" s="3" t="s">
        <v>30</v>
      </c>
      <c r="O9775" s="3" t="s">
        <v>7187</v>
      </c>
      <c r="P9775" s="3" t="s">
        <v>71</v>
      </c>
      <c r="Q9775" s="3" t="s">
        <v>72</v>
      </c>
      <c r="R9775" s="3" t="s">
        <v>7188</v>
      </c>
      <c r="S9775" s="3">
        <v>135.94999999999999</v>
      </c>
      <c r="T9775" s="3">
        <v>1</v>
      </c>
      <c r="U9775" s="3">
        <v>0</v>
      </c>
      <c r="V9775" s="3">
        <v>39.425499999999985</v>
      </c>
    </row>
    <row r="9776" spans="1:22" ht="14.25" customHeight="1" x14ac:dyDescent="0.25">
      <c r="A9776" s="3">
        <v>9775</v>
      </c>
      <c r="B9776" s="3" t="s">
        <v>10832</v>
      </c>
      <c r="C9776" s="4">
        <f>YEAR(Table_1[[#This Row],[Order Date]])</f>
        <v>2011</v>
      </c>
      <c r="D9776" s="9">
        <v>40750</v>
      </c>
      <c r="E9776" s="3">
        <v>40754</v>
      </c>
      <c r="F9776" s="3" t="s">
        <v>50</v>
      </c>
      <c r="G9776" s="3" t="s">
        <v>1417</v>
      </c>
      <c r="H9776" s="3" t="s">
        <v>1418</v>
      </c>
      <c r="I9776" s="3" t="s">
        <v>26</v>
      </c>
      <c r="J9776" s="3" t="s">
        <v>27</v>
      </c>
      <c r="K9776" s="3" t="s">
        <v>678</v>
      </c>
      <c r="L9776" s="3" t="s">
        <v>104</v>
      </c>
      <c r="M9776" s="3">
        <v>78207</v>
      </c>
      <c r="N9776" s="3" t="s">
        <v>105</v>
      </c>
      <c r="O9776" s="3" t="s">
        <v>1255</v>
      </c>
      <c r="P9776" s="3" t="s">
        <v>46</v>
      </c>
      <c r="Q9776" s="3" t="s">
        <v>75</v>
      </c>
      <c r="R9776" s="3" t="s">
        <v>1256</v>
      </c>
      <c r="S9776" s="3">
        <v>2177.5839999999994</v>
      </c>
      <c r="T9776" s="3">
        <v>8</v>
      </c>
      <c r="U9776" s="3">
        <v>0.8</v>
      </c>
      <c r="V9776" s="3">
        <v>-3701.8928000000014</v>
      </c>
    </row>
    <row r="9777" spans="1:22" ht="14.25" customHeight="1" x14ac:dyDescent="0.25">
      <c r="A9777" s="3">
        <v>9776</v>
      </c>
      <c r="B9777" s="3" t="s">
        <v>10832</v>
      </c>
      <c r="C9777" s="4">
        <f>YEAR(Table_1[[#This Row],[Order Date]])</f>
        <v>2011</v>
      </c>
      <c r="D9777" s="9">
        <v>40750</v>
      </c>
      <c r="E9777" s="3">
        <v>40754</v>
      </c>
      <c r="F9777" s="3" t="s">
        <v>50</v>
      </c>
      <c r="G9777" s="3" t="s">
        <v>1417</v>
      </c>
      <c r="H9777" s="3" t="s">
        <v>1418</v>
      </c>
      <c r="I9777" s="3" t="s">
        <v>26</v>
      </c>
      <c r="J9777" s="3" t="s">
        <v>27</v>
      </c>
      <c r="K9777" s="3" t="s">
        <v>678</v>
      </c>
      <c r="L9777" s="3" t="s">
        <v>104</v>
      </c>
      <c r="M9777" s="3">
        <v>78207</v>
      </c>
      <c r="N9777" s="3" t="s">
        <v>105</v>
      </c>
      <c r="O9777" s="3" t="s">
        <v>6240</v>
      </c>
      <c r="P9777" s="3" t="s">
        <v>32</v>
      </c>
      <c r="Q9777" s="3" t="s">
        <v>65</v>
      </c>
      <c r="R9777" s="3" t="s">
        <v>6241</v>
      </c>
      <c r="S9777" s="3">
        <v>17.496000000000002</v>
      </c>
      <c r="T9777" s="3">
        <v>3</v>
      </c>
      <c r="U9777" s="3">
        <v>0.6</v>
      </c>
      <c r="V9777" s="3">
        <v>-10.060199999999998</v>
      </c>
    </row>
    <row r="9778" spans="1:22" ht="14.25" customHeight="1" x14ac:dyDescent="0.25">
      <c r="A9778" s="3">
        <v>9777</v>
      </c>
      <c r="B9778" s="3" t="s">
        <v>10832</v>
      </c>
      <c r="C9778" s="4">
        <f>YEAR(Table_1[[#This Row],[Order Date]])</f>
        <v>2011</v>
      </c>
      <c r="D9778" s="9">
        <v>40750</v>
      </c>
      <c r="E9778" s="3">
        <v>40754</v>
      </c>
      <c r="F9778" s="3" t="s">
        <v>50</v>
      </c>
      <c r="G9778" s="3" t="s">
        <v>1417</v>
      </c>
      <c r="H9778" s="3" t="s">
        <v>1418</v>
      </c>
      <c r="I9778" s="3" t="s">
        <v>26</v>
      </c>
      <c r="J9778" s="3" t="s">
        <v>27</v>
      </c>
      <c r="K9778" s="3" t="s">
        <v>678</v>
      </c>
      <c r="L9778" s="3" t="s">
        <v>104</v>
      </c>
      <c r="M9778" s="3">
        <v>78207</v>
      </c>
      <c r="N9778" s="3" t="s">
        <v>105</v>
      </c>
      <c r="O9778" s="3" t="s">
        <v>1199</v>
      </c>
      <c r="P9778" s="3" t="s">
        <v>46</v>
      </c>
      <c r="Q9778" s="3" t="s">
        <v>75</v>
      </c>
      <c r="R9778" s="3" t="s">
        <v>1200</v>
      </c>
      <c r="S9778" s="3">
        <v>16.783999999999995</v>
      </c>
      <c r="T9778" s="3">
        <v>4</v>
      </c>
      <c r="U9778" s="3">
        <v>0.8</v>
      </c>
      <c r="V9778" s="3">
        <v>-26.854400000000012</v>
      </c>
    </row>
    <row r="9779" spans="1:22" ht="14.25" customHeight="1" x14ac:dyDescent="0.25">
      <c r="A9779" s="3">
        <v>9778</v>
      </c>
      <c r="B9779" s="3" t="s">
        <v>10832</v>
      </c>
      <c r="C9779" s="4">
        <f>YEAR(Table_1[[#This Row],[Order Date]])</f>
        <v>2011</v>
      </c>
      <c r="D9779" s="9">
        <v>40750</v>
      </c>
      <c r="E9779" s="3">
        <v>40754</v>
      </c>
      <c r="F9779" s="3" t="s">
        <v>50</v>
      </c>
      <c r="G9779" s="3" t="s">
        <v>1417</v>
      </c>
      <c r="H9779" s="3" t="s">
        <v>1418</v>
      </c>
      <c r="I9779" s="3" t="s">
        <v>26</v>
      </c>
      <c r="J9779" s="3" t="s">
        <v>27</v>
      </c>
      <c r="K9779" s="3" t="s">
        <v>678</v>
      </c>
      <c r="L9779" s="3" t="s">
        <v>104</v>
      </c>
      <c r="M9779" s="3">
        <v>78207</v>
      </c>
      <c r="N9779" s="3" t="s">
        <v>105</v>
      </c>
      <c r="O9779" s="3" t="s">
        <v>1315</v>
      </c>
      <c r="P9779" s="3" t="s">
        <v>71</v>
      </c>
      <c r="Q9779" s="3" t="s">
        <v>161</v>
      </c>
      <c r="R9779" s="3" t="s">
        <v>1316</v>
      </c>
      <c r="S9779" s="3">
        <v>431.13600000000002</v>
      </c>
      <c r="T9779" s="3">
        <v>9</v>
      </c>
      <c r="U9779" s="3">
        <v>0.2</v>
      </c>
      <c r="V9779" s="3">
        <v>-26.946000000000012</v>
      </c>
    </row>
    <row r="9780" spans="1:22" ht="14.25" customHeight="1" x14ac:dyDescent="0.25">
      <c r="A9780" s="3">
        <v>9779</v>
      </c>
      <c r="B9780" s="3" t="s">
        <v>10832</v>
      </c>
      <c r="C9780" s="4">
        <f>YEAR(Table_1[[#This Row],[Order Date]])</f>
        <v>2011</v>
      </c>
      <c r="D9780" s="9">
        <v>40750</v>
      </c>
      <c r="E9780" s="3">
        <v>40754</v>
      </c>
      <c r="F9780" s="3" t="s">
        <v>50</v>
      </c>
      <c r="G9780" s="3" t="s">
        <v>1417</v>
      </c>
      <c r="H9780" s="3" t="s">
        <v>1418</v>
      </c>
      <c r="I9780" s="3" t="s">
        <v>26</v>
      </c>
      <c r="J9780" s="3" t="s">
        <v>27</v>
      </c>
      <c r="K9780" s="3" t="s">
        <v>678</v>
      </c>
      <c r="L9780" s="3" t="s">
        <v>104</v>
      </c>
      <c r="M9780" s="3">
        <v>78207</v>
      </c>
      <c r="N9780" s="3" t="s">
        <v>105</v>
      </c>
      <c r="O9780" s="3" t="s">
        <v>897</v>
      </c>
      <c r="P9780" s="3" t="s">
        <v>46</v>
      </c>
      <c r="Q9780" s="3" t="s">
        <v>75</v>
      </c>
      <c r="R9780" s="3" t="s">
        <v>898</v>
      </c>
      <c r="S9780" s="3">
        <v>8.879999999999999</v>
      </c>
      <c r="T9780" s="3">
        <v>5</v>
      </c>
      <c r="U9780" s="3">
        <v>0.8</v>
      </c>
      <c r="V9780" s="3">
        <v>-13.32</v>
      </c>
    </row>
    <row r="9781" spans="1:22" ht="14.25" customHeight="1" x14ac:dyDescent="0.25">
      <c r="A9781" s="3">
        <v>9780</v>
      </c>
      <c r="B9781" s="3" t="s">
        <v>10832</v>
      </c>
      <c r="C9781" s="4">
        <f>YEAR(Table_1[[#This Row],[Order Date]])</f>
        <v>2011</v>
      </c>
      <c r="D9781" s="9">
        <v>40750</v>
      </c>
      <c r="E9781" s="3">
        <v>40754</v>
      </c>
      <c r="F9781" s="3" t="s">
        <v>50</v>
      </c>
      <c r="G9781" s="3" t="s">
        <v>1417</v>
      </c>
      <c r="H9781" s="3" t="s">
        <v>1418</v>
      </c>
      <c r="I9781" s="3" t="s">
        <v>26</v>
      </c>
      <c r="J9781" s="3" t="s">
        <v>27</v>
      </c>
      <c r="K9781" s="3" t="s">
        <v>678</v>
      </c>
      <c r="L9781" s="3" t="s">
        <v>104</v>
      </c>
      <c r="M9781" s="3">
        <v>78207</v>
      </c>
      <c r="N9781" s="3" t="s">
        <v>105</v>
      </c>
      <c r="O9781" s="3" t="s">
        <v>4821</v>
      </c>
      <c r="P9781" s="3" t="s">
        <v>46</v>
      </c>
      <c r="Q9781" s="3" t="s">
        <v>78</v>
      </c>
      <c r="R9781" s="3" t="s">
        <v>4822</v>
      </c>
      <c r="S9781" s="3">
        <v>4.8359999999999985</v>
      </c>
      <c r="T9781" s="3">
        <v>2</v>
      </c>
      <c r="U9781" s="3">
        <v>0.8</v>
      </c>
      <c r="V9781" s="3">
        <v>-12.090000000000003</v>
      </c>
    </row>
    <row r="9782" spans="1:22" ht="14.25" customHeight="1" x14ac:dyDescent="0.25">
      <c r="A9782" s="3">
        <v>9781</v>
      </c>
      <c r="B9782" s="3" t="s">
        <v>10833</v>
      </c>
      <c r="C9782" s="4">
        <f>YEAR(Table_1[[#This Row],[Order Date]])</f>
        <v>2013</v>
      </c>
      <c r="D9782" s="9">
        <v>41532</v>
      </c>
      <c r="E9782" s="3">
        <v>41536</v>
      </c>
      <c r="F9782" s="3" t="s">
        <v>50</v>
      </c>
      <c r="G9782" s="3" t="s">
        <v>486</v>
      </c>
      <c r="H9782" s="3" t="s">
        <v>487</v>
      </c>
      <c r="I9782" s="3" t="s">
        <v>26</v>
      </c>
      <c r="J9782" s="3" t="s">
        <v>27</v>
      </c>
      <c r="K9782" s="3" t="s">
        <v>1173</v>
      </c>
      <c r="L9782" s="3" t="s">
        <v>267</v>
      </c>
      <c r="M9782" s="3">
        <v>11561</v>
      </c>
      <c r="N9782" s="3" t="s">
        <v>148</v>
      </c>
      <c r="O9782" s="3" t="s">
        <v>5236</v>
      </c>
      <c r="P9782" s="3" t="s">
        <v>71</v>
      </c>
      <c r="Q9782" s="3" t="s">
        <v>72</v>
      </c>
      <c r="R9782" s="3" t="s">
        <v>5237</v>
      </c>
      <c r="S9782" s="3">
        <v>437.84999999999997</v>
      </c>
      <c r="T9782" s="3">
        <v>3</v>
      </c>
      <c r="U9782" s="3">
        <v>0</v>
      </c>
      <c r="V9782" s="3">
        <v>131.35499999999996</v>
      </c>
    </row>
    <row r="9783" spans="1:22" ht="14.25" customHeight="1" x14ac:dyDescent="0.25">
      <c r="A9783" s="3">
        <v>9782</v>
      </c>
      <c r="B9783" s="3" t="s">
        <v>10833</v>
      </c>
      <c r="C9783" s="4">
        <f>YEAR(Table_1[[#This Row],[Order Date]])</f>
        <v>2013</v>
      </c>
      <c r="D9783" s="9">
        <v>41532</v>
      </c>
      <c r="E9783" s="3">
        <v>41536</v>
      </c>
      <c r="F9783" s="3" t="s">
        <v>50</v>
      </c>
      <c r="G9783" s="3" t="s">
        <v>486</v>
      </c>
      <c r="H9783" s="3" t="s">
        <v>487</v>
      </c>
      <c r="I9783" s="3" t="s">
        <v>26</v>
      </c>
      <c r="J9783" s="3" t="s">
        <v>27</v>
      </c>
      <c r="K9783" s="3" t="s">
        <v>1173</v>
      </c>
      <c r="L9783" s="3" t="s">
        <v>267</v>
      </c>
      <c r="M9783" s="3">
        <v>11561</v>
      </c>
      <c r="N9783" s="3" t="s">
        <v>148</v>
      </c>
      <c r="O9783" s="3" t="s">
        <v>4723</v>
      </c>
      <c r="P9783" s="3" t="s">
        <v>46</v>
      </c>
      <c r="Q9783" s="3" t="s">
        <v>75</v>
      </c>
      <c r="R9783" s="3" t="s">
        <v>4724</v>
      </c>
      <c r="S9783" s="3">
        <v>673.5680000000001</v>
      </c>
      <c r="T9783" s="3">
        <v>2</v>
      </c>
      <c r="U9783" s="3">
        <v>0.2</v>
      </c>
      <c r="V9783" s="3">
        <v>252.58799999999999</v>
      </c>
    </row>
    <row r="9784" spans="1:22" ht="14.25" customHeight="1" x14ac:dyDescent="0.25">
      <c r="A9784" s="3">
        <v>9783</v>
      </c>
      <c r="B9784" s="3" t="s">
        <v>10834</v>
      </c>
      <c r="C9784" s="4">
        <f>YEAR(Table_1[[#This Row],[Order Date]])</f>
        <v>2012</v>
      </c>
      <c r="D9784" s="9">
        <v>41060</v>
      </c>
      <c r="E9784" s="3">
        <v>41062</v>
      </c>
      <c r="F9784" s="3" t="s">
        <v>23</v>
      </c>
      <c r="G9784" s="3" t="s">
        <v>5323</v>
      </c>
      <c r="H9784" s="3" t="s">
        <v>5324</v>
      </c>
      <c r="I9784" s="3" t="s">
        <v>41</v>
      </c>
      <c r="J9784" s="3" t="s">
        <v>27</v>
      </c>
      <c r="K9784" s="3" t="s">
        <v>4824</v>
      </c>
      <c r="L9784" s="3" t="s">
        <v>788</v>
      </c>
      <c r="M9784" s="3">
        <v>7501</v>
      </c>
      <c r="N9784" s="3" t="s">
        <v>148</v>
      </c>
      <c r="O9784" s="3" t="s">
        <v>2013</v>
      </c>
      <c r="P9784" s="3" t="s">
        <v>46</v>
      </c>
      <c r="Q9784" s="3" t="s">
        <v>90</v>
      </c>
      <c r="R9784" s="3" t="s">
        <v>2014</v>
      </c>
      <c r="S9784" s="3">
        <v>274.8</v>
      </c>
      <c r="T9784" s="3">
        <v>5</v>
      </c>
      <c r="U9784" s="3">
        <v>0</v>
      </c>
      <c r="V9784" s="3">
        <v>134.65199999999999</v>
      </c>
    </row>
    <row r="9785" spans="1:22" ht="14.25" customHeight="1" x14ac:dyDescent="0.25">
      <c r="A9785" s="3">
        <v>9784</v>
      </c>
      <c r="B9785" s="3" t="s">
        <v>10834</v>
      </c>
      <c r="C9785" s="4">
        <f>YEAR(Table_1[[#This Row],[Order Date]])</f>
        <v>2012</v>
      </c>
      <c r="D9785" s="9">
        <v>41060</v>
      </c>
      <c r="E9785" s="3">
        <v>41062</v>
      </c>
      <c r="F9785" s="3" t="s">
        <v>23</v>
      </c>
      <c r="G9785" s="3" t="s">
        <v>5323</v>
      </c>
      <c r="H9785" s="3" t="s">
        <v>5324</v>
      </c>
      <c r="I9785" s="3" t="s">
        <v>41</v>
      </c>
      <c r="J9785" s="3" t="s">
        <v>27</v>
      </c>
      <c r="K9785" s="3" t="s">
        <v>4824</v>
      </c>
      <c r="L9785" s="3" t="s">
        <v>788</v>
      </c>
      <c r="M9785" s="3">
        <v>7501</v>
      </c>
      <c r="N9785" s="3" t="s">
        <v>148</v>
      </c>
      <c r="O9785" s="3" t="s">
        <v>3219</v>
      </c>
      <c r="P9785" s="3" t="s">
        <v>46</v>
      </c>
      <c r="Q9785" s="3" t="s">
        <v>59</v>
      </c>
      <c r="R9785" s="3" t="s">
        <v>3220</v>
      </c>
      <c r="S9785" s="3">
        <v>62.18</v>
      </c>
      <c r="T9785" s="3">
        <v>1</v>
      </c>
      <c r="U9785" s="3">
        <v>0</v>
      </c>
      <c r="V9785" s="3">
        <v>16.788600000000002</v>
      </c>
    </row>
    <row r="9786" spans="1:22" ht="14.25" customHeight="1" x14ac:dyDescent="0.25">
      <c r="A9786" s="3">
        <v>9785</v>
      </c>
      <c r="B9786" s="3" t="s">
        <v>10834</v>
      </c>
      <c r="C9786" s="4">
        <f>YEAR(Table_1[[#This Row],[Order Date]])</f>
        <v>2012</v>
      </c>
      <c r="D9786" s="9">
        <v>41060</v>
      </c>
      <c r="E9786" s="3">
        <v>41062</v>
      </c>
      <c r="F9786" s="3" t="s">
        <v>23</v>
      </c>
      <c r="G9786" s="3" t="s">
        <v>5323</v>
      </c>
      <c r="H9786" s="3" t="s">
        <v>5324</v>
      </c>
      <c r="I9786" s="3" t="s">
        <v>41</v>
      </c>
      <c r="J9786" s="3" t="s">
        <v>27</v>
      </c>
      <c r="K9786" s="3" t="s">
        <v>4824</v>
      </c>
      <c r="L9786" s="3" t="s">
        <v>788</v>
      </c>
      <c r="M9786" s="3">
        <v>7501</v>
      </c>
      <c r="N9786" s="3" t="s">
        <v>148</v>
      </c>
      <c r="O9786" s="3" t="s">
        <v>5688</v>
      </c>
      <c r="P9786" s="3" t="s">
        <v>32</v>
      </c>
      <c r="Q9786" s="3" t="s">
        <v>65</v>
      </c>
      <c r="R9786" s="3" t="s">
        <v>5689</v>
      </c>
      <c r="S9786" s="3">
        <v>8.2799999999999994</v>
      </c>
      <c r="T9786" s="3">
        <v>2</v>
      </c>
      <c r="U9786" s="3">
        <v>0</v>
      </c>
      <c r="V9786" s="3">
        <v>2.9807999999999995</v>
      </c>
    </row>
    <row r="9787" spans="1:22" ht="14.25" customHeight="1" x14ac:dyDescent="0.25">
      <c r="A9787" s="3">
        <v>9786</v>
      </c>
      <c r="B9787" s="3" t="s">
        <v>10835</v>
      </c>
      <c r="C9787" s="4">
        <f>YEAR(Table_1[[#This Row],[Order Date]])</f>
        <v>2012</v>
      </c>
      <c r="D9787" s="9">
        <v>41038</v>
      </c>
      <c r="E9787" s="3">
        <v>41042</v>
      </c>
      <c r="F9787" s="3" t="s">
        <v>50</v>
      </c>
      <c r="G9787" s="3" t="s">
        <v>2098</v>
      </c>
      <c r="H9787" s="3" t="s">
        <v>2099</v>
      </c>
      <c r="I9787" s="3" t="s">
        <v>26</v>
      </c>
      <c r="J9787" s="3" t="s">
        <v>27</v>
      </c>
      <c r="K9787" s="3" t="s">
        <v>1473</v>
      </c>
      <c r="L9787" s="3" t="s">
        <v>29</v>
      </c>
      <c r="M9787" s="3">
        <v>40214</v>
      </c>
      <c r="N9787" s="3" t="s">
        <v>30</v>
      </c>
      <c r="O9787" s="3" t="s">
        <v>6548</v>
      </c>
      <c r="P9787" s="3" t="s">
        <v>46</v>
      </c>
      <c r="Q9787" s="3" t="s">
        <v>75</v>
      </c>
      <c r="R9787" s="3" t="s">
        <v>6549</v>
      </c>
      <c r="S9787" s="3">
        <v>48.81</v>
      </c>
      <c r="T9787" s="3">
        <v>3</v>
      </c>
      <c r="U9787" s="3">
        <v>0</v>
      </c>
      <c r="V9787" s="3">
        <v>23.916899999999998</v>
      </c>
    </row>
    <row r="9788" spans="1:22" ht="14.25" customHeight="1" x14ac:dyDescent="0.25">
      <c r="A9788" s="3">
        <v>9787</v>
      </c>
      <c r="B9788" s="3" t="s">
        <v>10836</v>
      </c>
      <c r="C9788" s="4">
        <f>YEAR(Table_1[[#This Row],[Order Date]])</f>
        <v>2011</v>
      </c>
      <c r="D9788" s="9">
        <v>40852</v>
      </c>
      <c r="E9788" s="3">
        <v>40852</v>
      </c>
      <c r="F9788" s="3" t="s">
        <v>1290</v>
      </c>
      <c r="G9788" s="3" t="s">
        <v>8368</v>
      </c>
      <c r="H9788" s="3" t="s">
        <v>8369</v>
      </c>
      <c r="I9788" s="3" t="s">
        <v>26</v>
      </c>
      <c r="J9788" s="3" t="s">
        <v>27</v>
      </c>
      <c r="K9788" s="3" t="s">
        <v>7556</v>
      </c>
      <c r="L9788" s="3" t="s">
        <v>319</v>
      </c>
      <c r="M9788" s="3">
        <v>23666</v>
      </c>
      <c r="N9788" s="3" t="s">
        <v>30</v>
      </c>
      <c r="O9788" s="3" t="s">
        <v>4577</v>
      </c>
      <c r="P9788" s="3" t="s">
        <v>32</v>
      </c>
      <c r="Q9788" s="3" t="s">
        <v>36</v>
      </c>
      <c r="R9788" s="3" t="s">
        <v>4578</v>
      </c>
      <c r="S9788" s="3">
        <v>149.9</v>
      </c>
      <c r="T9788" s="3">
        <v>5</v>
      </c>
      <c r="U9788" s="3">
        <v>0</v>
      </c>
      <c r="V9788" s="3">
        <v>40.472999999999999</v>
      </c>
    </row>
    <row r="9789" spans="1:22" ht="14.25" customHeight="1" x14ac:dyDescent="0.25">
      <c r="A9789" s="3">
        <v>9788</v>
      </c>
      <c r="B9789" s="3" t="s">
        <v>10837</v>
      </c>
      <c r="C9789" s="4">
        <f>YEAR(Table_1[[#This Row],[Order Date]])</f>
        <v>2014</v>
      </c>
      <c r="D9789" s="9">
        <v>41726</v>
      </c>
      <c r="E9789" s="3">
        <v>41731</v>
      </c>
      <c r="F9789" s="3" t="s">
        <v>50</v>
      </c>
      <c r="G9789" s="3" t="s">
        <v>1453</v>
      </c>
      <c r="H9789" s="3" t="s">
        <v>1454</v>
      </c>
      <c r="I9789" s="3" t="s">
        <v>26</v>
      </c>
      <c r="J9789" s="3" t="s">
        <v>27</v>
      </c>
      <c r="K9789" s="3" t="s">
        <v>184</v>
      </c>
      <c r="L9789" s="3" t="s">
        <v>104</v>
      </c>
      <c r="M9789" s="3">
        <v>77070</v>
      </c>
      <c r="N9789" s="3" t="s">
        <v>105</v>
      </c>
      <c r="O9789" s="3" t="s">
        <v>3091</v>
      </c>
      <c r="P9789" s="3" t="s">
        <v>32</v>
      </c>
      <c r="Q9789" s="3" t="s">
        <v>33</v>
      </c>
      <c r="R9789" s="3" t="s">
        <v>3092</v>
      </c>
      <c r="S9789" s="3">
        <v>1023.3319999999999</v>
      </c>
      <c r="T9789" s="3">
        <v>5</v>
      </c>
      <c r="U9789" s="3">
        <v>0.32</v>
      </c>
      <c r="V9789" s="3">
        <v>-30.098000000000127</v>
      </c>
    </row>
    <row r="9790" spans="1:22" ht="14.25" customHeight="1" x14ac:dyDescent="0.25">
      <c r="A9790" s="3">
        <v>9789</v>
      </c>
      <c r="B9790" s="3" t="s">
        <v>10837</v>
      </c>
      <c r="C9790" s="4">
        <f>YEAR(Table_1[[#This Row],[Order Date]])</f>
        <v>2014</v>
      </c>
      <c r="D9790" s="9">
        <v>41726</v>
      </c>
      <c r="E9790" s="3">
        <v>41731</v>
      </c>
      <c r="F9790" s="3" t="s">
        <v>50</v>
      </c>
      <c r="G9790" s="3" t="s">
        <v>1453</v>
      </c>
      <c r="H9790" s="3" t="s">
        <v>1454</v>
      </c>
      <c r="I9790" s="3" t="s">
        <v>26</v>
      </c>
      <c r="J9790" s="3" t="s">
        <v>27</v>
      </c>
      <c r="K9790" s="3" t="s">
        <v>184</v>
      </c>
      <c r="L9790" s="3" t="s">
        <v>104</v>
      </c>
      <c r="M9790" s="3">
        <v>77070</v>
      </c>
      <c r="N9790" s="3" t="s">
        <v>105</v>
      </c>
      <c r="O9790" s="3" t="s">
        <v>533</v>
      </c>
      <c r="P9790" s="3" t="s">
        <v>32</v>
      </c>
      <c r="Q9790" s="3" t="s">
        <v>36</v>
      </c>
      <c r="R9790" s="3" t="s">
        <v>534</v>
      </c>
      <c r="S9790" s="3">
        <v>600.55799999999999</v>
      </c>
      <c r="T9790" s="3">
        <v>3</v>
      </c>
      <c r="U9790" s="3">
        <v>0.3</v>
      </c>
      <c r="V9790" s="3">
        <v>-8.5794000000000779</v>
      </c>
    </row>
    <row r="9791" spans="1:22" ht="14.25" customHeight="1" x14ac:dyDescent="0.25">
      <c r="A9791" s="3">
        <v>9790</v>
      </c>
      <c r="B9791" s="3" t="s">
        <v>10837</v>
      </c>
      <c r="C9791" s="4">
        <f>YEAR(Table_1[[#This Row],[Order Date]])</f>
        <v>2014</v>
      </c>
      <c r="D9791" s="9">
        <v>41726</v>
      </c>
      <c r="E9791" s="3">
        <v>41731</v>
      </c>
      <c r="F9791" s="3" t="s">
        <v>50</v>
      </c>
      <c r="G9791" s="3" t="s">
        <v>1453</v>
      </c>
      <c r="H9791" s="3" t="s">
        <v>1454</v>
      </c>
      <c r="I9791" s="3" t="s">
        <v>26</v>
      </c>
      <c r="J9791" s="3" t="s">
        <v>27</v>
      </c>
      <c r="K9791" s="3" t="s">
        <v>184</v>
      </c>
      <c r="L9791" s="3" t="s">
        <v>104</v>
      </c>
      <c r="M9791" s="3">
        <v>77070</v>
      </c>
      <c r="N9791" s="3" t="s">
        <v>105</v>
      </c>
      <c r="O9791" s="3" t="s">
        <v>2531</v>
      </c>
      <c r="P9791" s="3" t="s">
        <v>71</v>
      </c>
      <c r="Q9791" s="3" t="s">
        <v>161</v>
      </c>
      <c r="R9791" s="3" t="s">
        <v>2532</v>
      </c>
      <c r="S9791" s="3">
        <v>39.992000000000004</v>
      </c>
      <c r="T9791" s="3">
        <v>1</v>
      </c>
      <c r="U9791" s="3">
        <v>0.2</v>
      </c>
      <c r="V9791" s="3">
        <v>6.9985999999999997</v>
      </c>
    </row>
    <row r="9792" spans="1:22" ht="14.25" customHeight="1" x14ac:dyDescent="0.25">
      <c r="A9792" s="3">
        <v>9791</v>
      </c>
      <c r="B9792" s="3" t="s">
        <v>10837</v>
      </c>
      <c r="C9792" s="4">
        <f>YEAR(Table_1[[#This Row],[Order Date]])</f>
        <v>2014</v>
      </c>
      <c r="D9792" s="9">
        <v>41726</v>
      </c>
      <c r="E9792" s="3">
        <v>41731</v>
      </c>
      <c r="F9792" s="3" t="s">
        <v>50</v>
      </c>
      <c r="G9792" s="3" t="s">
        <v>1453</v>
      </c>
      <c r="H9792" s="3" t="s">
        <v>1454</v>
      </c>
      <c r="I9792" s="3" t="s">
        <v>26</v>
      </c>
      <c r="J9792" s="3" t="s">
        <v>27</v>
      </c>
      <c r="K9792" s="3" t="s">
        <v>184</v>
      </c>
      <c r="L9792" s="3" t="s">
        <v>104</v>
      </c>
      <c r="M9792" s="3">
        <v>77070</v>
      </c>
      <c r="N9792" s="3" t="s">
        <v>105</v>
      </c>
      <c r="O9792" s="3" t="s">
        <v>5396</v>
      </c>
      <c r="P9792" s="3" t="s">
        <v>32</v>
      </c>
      <c r="Q9792" s="3" t="s">
        <v>36</v>
      </c>
      <c r="R9792" s="3" t="s">
        <v>5397</v>
      </c>
      <c r="S9792" s="3">
        <v>211.24599999999998</v>
      </c>
      <c r="T9792" s="3">
        <v>2</v>
      </c>
      <c r="U9792" s="3">
        <v>0.3</v>
      </c>
      <c r="V9792" s="3">
        <v>-66.391599999999983</v>
      </c>
    </row>
    <row r="9793" spans="1:22" ht="14.25" customHeight="1" x14ac:dyDescent="0.25">
      <c r="A9793" s="3">
        <v>9792</v>
      </c>
      <c r="B9793" s="3" t="s">
        <v>10838</v>
      </c>
      <c r="C9793" s="4">
        <f>YEAR(Table_1[[#This Row],[Order Date]])</f>
        <v>2011</v>
      </c>
      <c r="D9793" s="9">
        <v>40684</v>
      </c>
      <c r="E9793" s="3">
        <v>40686</v>
      </c>
      <c r="F9793" s="3" t="s">
        <v>23</v>
      </c>
      <c r="G9793" s="3" t="s">
        <v>2885</v>
      </c>
      <c r="H9793" s="3" t="s">
        <v>2886</v>
      </c>
      <c r="I9793" s="3" t="s">
        <v>26</v>
      </c>
      <c r="J9793" s="3" t="s">
        <v>27</v>
      </c>
      <c r="K9793" s="3" t="s">
        <v>184</v>
      </c>
      <c r="L9793" s="3" t="s">
        <v>104</v>
      </c>
      <c r="M9793" s="3">
        <v>77070</v>
      </c>
      <c r="N9793" s="3" t="s">
        <v>105</v>
      </c>
      <c r="O9793" s="3" t="s">
        <v>4131</v>
      </c>
      <c r="P9793" s="3" t="s">
        <v>46</v>
      </c>
      <c r="Q9793" s="3" t="s">
        <v>173</v>
      </c>
      <c r="R9793" s="3" t="s">
        <v>186</v>
      </c>
      <c r="S9793" s="3">
        <v>56.063999999999993</v>
      </c>
      <c r="T9793" s="3">
        <v>6</v>
      </c>
      <c r="U9793" s="3">
        <v>0.2</v>
      </c>
      <c r="V9793" s="3">
        <v>21.024000000000001</v>
      </c>
    </row>
    <row r="9794" spans="1:22" ht="14.25" customHeight="1" x14ac:dyDescent="0.25">
      <c r="A9794" s="3">
        <v>9793</v>
      </c>
      <c r="B9794" s="3" t="s">
        <v>10838</v>
      </c>
      <c r="C9794" s="4">
        <f>YEAR(Table_1[[#This Row],[Order Date]])</f>
        <v>2011</v>
      </c>
      <c r="D9794" s="9">
        <v>40684</v>
      </c>
      <c r="E9794" s="3">
        <v>40686</v>
      </c>
      <c r="F9794" s="3" t="s">
        <v>23</v>
      </c>
      <c r="G9794" s="3" t="s">
        <v>2885</v>
      </c>
      <c r="H9794" s="3" t="s">
        <v>2886</v>
      </c>
      <c r="I9794" s="3" t="s">
        <v>26</v>
      </c>
      <c r="J9794" s="3" t="s">
        <v>27</v>
      </c>
      <c r="K9794" s="3" t="s">
        <v>184</v>
      </c>
      <c r="L9794" s="3" t="s">
        <v>104</v>
      </c>
      <c r="M9794" s="3">
        <v>77070</v>
      </c>
      <c r="N9794" s="3" t="s">
        <v>105</v>
      </c>
      <c r="O9794" s="3" t="s">
        <v>1537</v>
      </c>
      <c r="P9794" s="3" t="s">
        <v>32</v>
      </c>
      <c r="Q9794" s="3" t="s">
        <v>36</v>
      </c>
      <c r="R9794" s="3" t="s">
        <v>1538</v>
      </c>
      <c r="S9794" s="3">
        <v>107.77200000000001</v>
      </c>
      <c r="T9794" s="3">
        <v>2</v>
      </c>
      <c r="U9794" s="3">
        <v>0.3</v>
      </c>
      <c r="V9794" s="3">
        <v>-29.252400000000009</v>
      </c>
    </row>
    <row r="9795" spans="1:22" ht="14.25" customHeight="1" x14ac:dyDescent="0.25">
      <c r="A9795" s="3">
        <v>9794</v>
      </c>
      <c r="B9795" s="3" t="s">
        <v>10838</v>
      </c>
      <c r="C9795" s="4">
        <f>YEAR(Table_1[[#This Row],[Order Date]])</f>
        <v>2011</v>
      </c>
      <c r="D9795" s="9">
        <v>40684</v>
      </c>
      <c r="E9795" s="3">
        <v>40686</v>
      </c>
      <c r="F9795" s="3" t="s">
        <v>23</v>
      </c>
      <c r="G9795" s="3" t="s">
        <v>2885</v>
      </c>
      <c r="H9795" s="3" t="s">
        <v>2886</v>
      </c>
      <c r="I9795" s="3" t="s">
        <v>26</v>
      </c>
      <c r="J9795" s="3" t="s">
        <v>27</v>
      </c>
      <c r="K9795" s="3" t="s">
        <v>184</v>
      </c>
      <c r="L9795" s="3" t="s">
        <v>104</v>
      </c>
      <c r="M9795" s="3">
        <v>77070</v>
      </c>
      <c r="N9795" s="3" t="s">
        <v>105</v>
      </c>
      <c r="O9795" s="3" t="s">
        <v>2601</v>
      </c>
      <c r="P9795" s="3" t="s">
        <v>46</v>
      </c>
      <c r="Q9795" s="3" t="s">
        <v>90</v>
      </c>
      <c r="R9795" s="3" t="s">
        <v>2602</v>
      </c>
      <c r="S9795" s="3">
        <v>4.8320000000000007</v>
      </c>
      <c r="T9795" s="3">
        <v>1</v>
      </c>
      <c r="U9795" s="3">
        <v>0.2</v>
      </c>
      <c r="V9795" s="3">
        <v>1.6307999999999998</v>
      </c>
    </row>
    <row r="9796" spans="1:22" ht="14.25" customHeight="1" x14ac:dyDescent="0.25">
      <c r="A9796" s="3">
        <v>9795</v>
      </c>
      <c r="B9796" s="3" t="s">
        <v>10838</v>
      </c>
      <c r="C9796" s="4">
        <f>YEAR(Table_1[[#This Row],[Order Date]])</f>
        <v>2011</v>
      </c>
      <c r="D9796" s="9">
        <v>40684</v>
      </c>
      <c r="E9796" s="3">
        <v>40686</v>
      </c>
      <c r="F9796" s="3" t="s">
        <v>23</v>
      </c>
      <c r="G9796" s="3" t="s">
        <v>2885</v>
      </c>
      <c r="H9796" s="3" t="s">
        <v>2886</v>
      </c>
      <c r="I9796" s="3" t="s">
        <v>26</v>
      </c>
      <c r="J9796" s="3" t="s">
        <v>27</v>
      </c>
      <c r="K9796" s="3" t="s">
        <v>184</v>
      </c>
      <c r="L9796" s="3" t="s">
        <v>104</v>
      </c>
      <c r="M9796" s="3">
        <v>77070</v>
      </c>
      <c r="N9796" s="3" t="s">
        <v>105</v>
      </c>
      <c r="O9796" s="3" t="s">
        <v>3917</v>
      </c>
      <c r="P9796" s="3" t="s">
        <v>46</v>
      </c>
      <c r="Q9796" s="3" t="s">
        <v>75</v>
      </c>
      <c r="R9796" s="3" t="s">
        <v>3918</v>
      </c>
      <c r="S9796" s="3">
        <v>18.239999999999995</v>
      </c>
      <c r="T9796" s="3">
        <v>3</v>
      </c>
      <c r="U9796" s="3">
        <v>0.8</v>
      </c>
      <c r="V9796" s="3">
        <v>-31.00800000000001</v>
      </c>
    </row>
    <row r="9797" spans="1:22" ht="14.25" customHeight="1" x14ac:dyDescent="0.25">
      <c r="A9797" s="3">
        <v>9796</v>
      </c>
      <c r="B9797" s="3" t="s">
        <v>10839</v>
      </c>
      <c r="C9797" s="4">
        <f>YEAR(Table_1[[#This Row],[Order Date]])</f>
        <v>2013</v>
      </c>
      <c r="D9797" s="9">
        <v>41416</v>
      </c>
      <c r="E9797" s="3">
        <v>41423</v>
      </c>
      <c r="F9797" s="3" t="s">
        <v>50</v>
      </c>
      <c r="G9797" s="3" t="s">
        <v>584</v>
      </c>
      <c r="H9797" s="3" t="s">
        <v>585</v>
      </c>
      <c r="I9797" s="3" t="s">
        <v>41</v>
      </c>
      <c r="J9797" s="3" t="s">
        <v>27</v>
      </c>
      <c r="K9797" s="3" t="s">
        <v>303</v>
      </c>
      <c r="L9797" s="3" t="s">
        <v>211</v>
      </c>
      <c r="M9797" s="3">
        <v>60610</v>
      </c>
      <c r="N9797" s="3" t="s">
        <v>105</v>
      </c>
      <c r="O9797" s="3" t="s">
        <v>3344</v>
      </c>
      <c r="P9797" s="3" t="s">
        <v>46</v>
      </c>
      <c r="Q9797" s="3" t="s">
        <v>75</v>
      </c>
      <c r="R9797" s="3" t="s">
        <v>3345</v>
      </c>
      <c r="S9797" s="3">
        <v>3.7979999999999992</v>
      </c>
      <c r="T9797" s="3">
        <v>3</v>
      </c>
      <c r="U9797" s="3">
        <v>0.8</v>
      </c>
      <c r="V9797" s="3">
        <v>-5.8869000000000007</v>
      </c>
    </row>
    <row r="9798" spans="1:22" ht="14.25" customHeight="1" x14ac:dyDescent="0.25">
      <c r="A9798" s="3">
        <v>9797</v>
      </c>
      <c r="B9798" s="3" t="s">
        <v>10840</v>
      </c>
      <c r="C9798" s="4">
        <f>YEAR(Table_1[[#This Row],[Order Date]])</f>
        <v>2012</v>
      </c>
      <c r="D9798" s="9">
        <v>40920</v>
      </c>
      <c r="E9798" s="3">
        <v>40925</v>
      </c>
      <c r="F9798" s="3" t="s">
        <v>50</v>
      </c>
      <c r="G9798" s="3" t="s">
        <v>6583</v>
      </c>
      <c r="H9798" s="3" t="s">
        <v>6584</v>
      </c>
      <c r="I9798" s="3" t="s">
        <v>41</v>
      </c>
      <c r="J9798" s="3" t="s">
        <v>27</v>
      </c>
      <c r="K9798" s="3" t="s">
        <v>2835</v>
      </c>
      <c r="L9798" s="3" t="s">
        <v>498</v>
      </c>
      <c r="M9798" s="3">
        <v>43615</v>
      </c>
      <c r="N9798" s="3" t="s">
        <v>148</v>
      </c>
      <c r="O9798" s="3" t="s">
        <v>1246</v>
      </c>
      <c r="P9798" s="3" t="s">
        <v>46</v>
      </c>
      <c r="Q9798" s="3" t="s">
        <v>68</v>
      </c>
      <c r="R9798" s="3" t="s">
        <v>1247</v>
      </c>
      <c r="S9798" s="3">
        <v>10.368000000000002</v>
      </c>
      <c r="T9798" s="3">
        <v>2</v>
      </c>
      <c r="U9798" s="3">
        <v>0.2</v>
      </c>
      <c r="V9798" s="3">
        <v>1.5551999999999992</v>
      </c>
    </row>
    <row r="9799" spans="1:22" ht="14.25" customHeight="1" x14ac:dyDescent="0.25">
      <c r="A9799" s="3">
        <v>9798</v>
      </c>
      <c r="B9799" s="3" t="s">
        <v>10840</v>
      </c>
      <c r="C9799" s="4">
        <f>YEAR(Table_1[[#This Row],[Order Date]])</f>
        <v>2012</v>
      </c>
      <c r="D9799" s="9">
        <v>40920</v>
      </c>
      <c r="E9799" s="3">
        <v>40925</v>
      </c>
      <c r="F9799" s="3" t="s">
        <v>50</v>
      </c>
      <c r="G9799" s="3" t="s">
        <v>6583</v>
      </c>
      <c r="H9799" s="3" t="s">
        <v>6584</v>
      </c>
      <c r="I9799" s="3" t="s">
        <v>41</v>
      </c>
      <c r="J9799" s="3" t="s">
        <v>27</v>
      </c>
      <c r="K9799" s="3" t="s">
        <v>2835</v>
      </c>
      <c r="L9799" s="3" t="s">
        <v>498</v>
      </c>
      <c r="M9799" s="3">
        <v>43615</v>
      </c>
      <c r="N9799" s="3" t="s">
        <v>148</v>
      </c>
      <c r="O9799" s="3" t="s">
        <v>192</v>
      </c>
      <c r="P9799" s="3" t="s">
        <v>71</v>
      </c>
      <c r="Q9799" s="3" t="s">
        <v>72</v>
      </c>
      <c r="R9799" s="3" t="s">
        <v>193</v>
      </c>
      <c r="S9799" s="3">
        <v>235.18799999999999</v>
      </c>
      <c r="T9799" s="3">
        <v>2</v>
      </c>
      <c r="U9799" s="3">
        <v>0.4</v>
      </c>
      <c r="V9799" s="3">
        <v>-43.117800000000045</v>
      </c>
    </row>
    <row r="9800" spans="1:22" ht="14.25" customHeight="1" x14ac:dyDescent="0.25">
      <c r="A9800" s="3">
        <v>9799</v>
      </c>
      <c r="B9800" s="3" t="s">
        <v>10840</v>
      </c>
      <c r="C9800" s="4">
        <f>YEAR(Table_1[[#This Row],[Order Date]])</f>
        <v>2012</v>
      </c>
      <c r="D9800" s="9">
        <v>40920</v>
      </c>
      <c r="E9800" s="3">
        <v>40925</v>
      </c>
      <c r="F9800" s="3" t="s">
        <v>50</v>
      </c>
      <c r="G9800" s="3" t="s">
        <v>6583</v>
      </c>
      <c r="H9800" s="3" t="s">
        <v>6584</v>
      </c>
      <c r="I9800" s="3" t="s">
        <v>41</v>
      </c>
      <c r="J9800" s="3" t="s">
        <v>27</v>
      </c>
      <c r="K9800" s="3" t="s">
        <v>2835</v>
      </c>
      <c r="L9800" s="3" t="s">
        <v>498</v>
      </c>
      <c r="M9800" s="3">
        <v>43615</v>
      </c>
      <c r="N9800" s="3" t="s">
        <v>148</v>
      </c>
      <c r="O9800" s="3" t="s">
        <v>5554</v>
      </c>
      <c r="P9800" s="3" t="s">
        <v>71</v>
      </c>
      <c r="Q9800" s="3" t="s">
        <v>72</v>
      </c>
      <c r="R9800" s="3" t="s">
        <v>5555</v>
      </c>
      <c r="S9800" s="3">
        <v>26.376000000000001</v>
      </c>
      <c r="T9800" s="3">
        <v>4</v>
      </c>
      <c r="U9800" s="3">
        <v>0.4</v>
      </c>
      <c r="V9800" s="3">
        <v>2.6375999999999991</v>
      </c>
    </row>
    <row r="9801" spans="1:22" ht="14.25" customHeight="1" x14ac:dyDescent="0.25">
      <c r="A9801" s="3">
        <v>9800</v>
      </c>
      <c r="B9801" s="3" t="s">
        <v>10840</v>
      </c>
      <c r="C9801" s="4">
        <f>YEAR(Table_1[[#This Row],[Order Date]])</f>
        <v>2012</v>
      </c>
      <c r="D9801" s="9">
        <v>40920</v>
      </c>
      <c r="E9801" s="3">
        <v>40925</v>
      </c>
      <c r="F9801" s="3" t="s">
        <v>50</v>
      </c>
      <c r="G9801" s="3" t="s">
        <v>6583</v>
      </c>
      <c r="H9801" s="3" t="s">
        <v>6584</v>
      </c>
      <c r="I9801" s="3" t="s">
        <v>41</v>
      </c>
      <c r="J9801" s="3" t="s">
        <v>27</v>
      </c>
      <c r="K9801" s="3" t="s">
        <v>2835</v>
      </c>
      <c r="L9801" s="3" t="s">
        <v>498</v>
      </c>
      <c r="M9801" s="3">
        <v>43615</v>
      </c>
      <c r="N9801" s="3" t="s">
        <v>148</v>
      </c>
      <c r="O9801" s="3" t="s">
        <v>7728</v>
      </c>
      <c r="P9801" s="3" t="s">
        <v>71</v>
      </c>
      <c r="Q9801" s="3" t="s">
        <v>161</v>
      </c>
      <c r="R9801" s="3" t="s">
        <v>7729</v>
      </c>
      <c r="S9801" s="3">
        <v>10.384</v>
      </c>
      <c r="T9801" s="3">
        <v>2</v>
      </c>
      <c r="U9801" s="3">
        <v>0.2</v>
      </c>
      <c r="V9801" s="3">
        <v>2.2065999999999999</v>
      </c>
    </row>
    <row r="9802" spans="1:22" ht="14.25" customHeight="1" x14ac:dyDescent="0.25">
      <c r="A9802" s="3">
        <v>9801</v>
      </c>
      <c r="B9802" s="3" t="s">
        <v>10840</v>
      </c>
      <c r="C9802" s="4">
        <f>YEAR(Table_1[[#This Row],[Order Date]])</f>
        <v>2012</v>
      </c>
      <c r="D9802" s="9">
        <v>40920</v>
      </c>
      <c r="E9802" s="3">
        <v>40925</v>
      </c>
      <c r="F9802" s="3" t="s">
        <v>50</v>
      </c>
      <c r="G9802" s="3" t="s">
        <v>6583</v>
      </c>
      <c r="H9802" s="3" t="s">
        <v>6584</v>
      </c>
      <c r="I9802" s="3" t="s">
        <v>41</v>
      </c>
      <c r="J9802" s="3" t="s">
        <v>27</v>
      </c>
      <c r="K9802" s="3" t="s">
        <v>2835</v>
      </c>
      <c r="L9802" s="3" t="s">
        <v>498</v>
      </c>
      <c r="M9802" s="3">
        <v>43615</v>
      </c>
      <c r="N9802" s="3" t="s">
        <v>148</v>
      </c>
      <c r="O9802" s="3" t="s">
        <v>1848</v>
      </c>
      <c r="P9802" s="3" t="s">
        <v>71</v>
      </c>
      <c r="Q9802" s="3" t="s">
        <v>72</v>
      </c>
      <c r="R9802" s="3" t="s">
        <v>1849</v>
      </c>
      <c r="S9802" s="3">
        <v>107.11799999999999</v>
      </c>
      <c r="T9802" s="3">
        <v>3</v>
      </c>
      <c r="U9802" s="3">
        <v>0.4</v>
      </c>
      <c r="V9802" s="3">
        <v>-21.423599999999993</v>
      </c>
    </row>
    <row r="9803" spans="1:22" ht="14.25" customHeight="1" x14ac:dyDescent="0.25">
      <c r="A9803" s="3">
        <v>9802</v>
      </c>
      <c r="B9803" s="3" t="s">
        <v>10841</v>
      </c>
      <c r="C9803" s="4">
        <f>YEAR(Table_1[[#This Row],[Order Date]])</f>
        <v>2014</v>
      </c>
      <c r="D9803" s="9">
        <v>41912</v>
      </c>
      <c r="E9803" s="3">
        <v>41919</v>
      </c>
      <c r="F9803" s="3" t="s">
        <v>50</v>
      </c>
      <c r="G9803" s="3" t="s">
        <v>2484</v>
      </c>
      <c r="H9803" s="3" t="s">
        <v>2485</v>
      </c>
      <c r="I9803" s="3" t="s">
        <v>26</v>
      </c>
      <c r="J9803" s="3" t="s">
        <v>27</v>
      </c>
      <c r="K9803" s="3" t="s">
        <v>10842</v>
      </c>
      <c r="L9803" s="3" t="s">
        <v>43</v>
      </c>
      <c r="M9803" s="3">
        <v>95240</v>
      </c>
      <c r="N9803" s="3" t="s">
        <v>44</v>
      </c>
      <c r="O9803" s="3" t="s">
        <v>4825</v>
      </c>
      <c r="P9803" s="3" t="s">
        <v>46</v>
      </c>
      <c r="Q9803" s="3" t="s">
        <v>578</v>
      </c>
      <c r="R9803" s="3" t="s">
        <v>4826</v>
      </c>
      <c r="S9803" s="3">
        <v>97.3</v>
      </c>
      <c r="T9803" s="3">
        <v>7</v>
      </c>
      <c r="U9803" s="3">
        <v>0</v>
      </c>
      <c r="V9803" s="3">
        <v>28.216999999999992</v>
      </c>
    </row>
    <row r="9804" spans="1:22" ht="14.25" customHeight="1" x14ac:dyDescent="0.25">
      <c r="A9804" s="3">
        <v>9803</v>
      </c>
      <c r="B9804" s="3" t="s">
        <v>10843</v>
      </c>
      <c r="C9804" s="4">
        <f>YEAR(Table_1[[#This Row],[Order Date]])</f>
        <v>2012</v>
      </c>
      <c r="D9804" s="9">
        <v>41108</v>
      </c>
      <c r="E9804" s="3">
        <v>41110</v>
      </c>
      <c r="F9804" s="3" t="s">
        <v>23</v>
      </c>
      <c r="G9804" s="3" t="s">
        <v>2540</v>
      </c>
      <c r="H9804" s="3" t="s">
        <v>2541</v>
      </c>
      <c r="I9804" s="3" t="s">
        <v>26</v>
      </c>
      <c r="J9804" s="3" t="s">
        <v>27</v>
      </c>
      <c r="K9804" s="3" t="s">
        <v>266</v>
      </c>
      <c r="L9804" s="3" t="s">
        <v>267</v>
      </c>
      <c r="M9804" s="3">
        <v>10024</v>
      </c>
      <c r="N9804" s="3" t="s">
        <v>148</v>
      </c>
      <c r="O9804" s="3" t="s">
        <v>345</v>
      </c>
      <c r="P9804" s="3" t="s">
        <v>46</v>
      </c>
      <c r="Q9804" s="3" t="s">
        <v>75</v>
      </c>
      <c r="R9804" s="3" t="s">
        <v>346</v>
      </c>
      <c r="S9804" s="3">
        <v>3.3280000000000003</v>
      </c>
      <c r="T9804" s="3">
        <v>2</v>
      </c>
      <c r="U9804" s="3">
        <v>0.2</v>
      </c>
      <c r="V9804" s="3">
        <v>1.2064000000000001</v>
      </c>
    </row>
    <row r="9805" spans="1:22" ht="14.25" customHeight="1" x14ac:dyDescent="0.25">
      <c r="A9805" s="3">
        <v>9804</v>
      </c>
      <c r="B9805" s="3" t="s">
        <v>10843</v>
      </c>
      <c r="C9805" s="4">
        <f>YEAR(Table_1[[#This Row],[Order Date]])</f>
        <v>2012</v>
      </c>
      <c r="D9805" s="9">
        <v>41108</v>
      </c>
      <c r="E9805" s="3">
        <v>41110</v>
      </c>
      <c r="F9805" s="3" t="s">
        <v>23</v>
      </c>
      <c r="G9805" s="3" t="s">
        <v>2540</v>
      </c>
      <c r="H9805" s="3" t="s">
        <v>2541</v>
      </c>
      <c r="I9805" s="3" t="s">
        <v>26</v>
      </c>
      <c r="J9805" s="3" t="s">
        <v>27</v>
      </c>
      <c r="K9805" s="3" t="s">
        <v>266</v>
      </c>
      <c r="L9805" s="3" t="s">
        <v>267</v>
      </c>
      <c r="M9805" s="3">
        <v>10024</v>
      </c>
      <c r="N9805" s="3" t="s">
        <v>148</v>
      </c>
      <c r="O9805" s="3" t="s">
        <v>4964</v>
      </c>
      <c r="P9805" s="3" t="s">
        <v>71</v>
      </c>
      <c r="Q9805" s="3" t="s">
        <v>72</v>
      </c>
      <c r="R9805" s="3" t="s">
        <v>4965</v>
      </c>
      <c r="S9805" s="3">
        <v>135.99</v>
      </c>
      <c r="T9805" s="3">
        <v>1</v>
      </c>
      <c r="U9805" s="3">
        <v>0</v>
      </c>
      <c r="V9805" s="3">
        <v>36.717300000000009</v>
      </c>
    </row>
    <row r="9806" spans="1:22" ht="14.25" customHeight="1" x14ac:dyDescent="0.25">
      <c r="A9806" s="3">
        <v>9805</v>
      </c>
      <c r="B9806" s="3" t="s">
        <v>10843</v>
      </c>
      <c r="C9806" s="4">
        <f>YEAR(Table_1[[#This Row],[Order Date]])</f>
        <v>2012</v>
      </c>
      <c r="D9806" s="9">
        <v>41108</v>
      </c>
      <c r="E9806" s="3">
        <v>41110</v>
      </c>
      <c r="F9806" s="3" t="s">
        <v>23</v>
      </c>
      <c r="G9806" s="3" t="s">
        <v>2540</v>
      </c>
      <c r="H9806" s="3" t="s">
        <v>2541</v>
      </c>
      <c r="I9806" s="3" t="s">
        <v>26</v>
      </c>
      <c r="J9806" s="3" t="s">
        <v>27</v>
      </c>
      <c r="K9806" s="3" t="s">
        <v>266</v>
      </c>
      <c r="L9806" s="3" t="s">
        <v>267</v>
      </c>
      <c r="M9806" s="3">
        <v>10024</v>
      </c>
      <c r="N9806" s="3" t="s">
        <v>148</v>
      </c>
      <c r="O9806" s="3" t="s">
        <v>5061</v>
      </c>
      <c r="P9806" s="3" t="s">
        <v>32</v>
      </c>
      <c r="Q9806" s="3" t="s">
        <v>65</v>
      </c>
      <c r="R9806" s="3" t="s">
        <v>5062</v>
      </c>
      <c r="S9806" s="3">
        <v>7.38</v>
      </c>
      <c r="T9806" s="3">
        <v>1</v>
      </c>
      <c r="U9806" s="3">
        <v>0</v>
      </c>
      <c r="V9806" s="3">
        <v>2.1401999999999992</v>
      </c>
    </row>
    <row r="9807" spans="1:22" ht="14.25" customHeight="1" x14ac:dyDescent="0.25">
      <c r="A9807" s="3">
        <v>9806</v>
      </c>
      <c r="B9807" s="3" t="s">
        <v>10844</v>
      </c>
      <c r="C9807" s="4">
        <f>YEAR(Table_1[[#This Row],[Order Date]])</f>
        <v>2013</v>
      </c>
      <c r="D9807" s="9">
        <v>41569</v>
      </c>
      <c r="E9807" s="3">
        <v>41574</v>
      </c>
      <c r="F9807" s="3" t="s">
        <v>50</v>
      </c>
      <c r="G9807" s="3" t="s">
        <v>3340</v>
      </c>
      <c r="H9807" s="3" t="s">
        <v>3341</v>
      </c>
      <c r="I9807" s="3" t="s">
        <v>102</v>
      </c>
      <c r="J9807" s="3" t="s">
        <v>27</v>
      </c>
      <c r="K9807" s="3" t="s">
        <v>53</v>
      </c>
      <c r="L9807" s="3" t="s">
        <v>54</v>
      </c>
      <c r="M9807" s="3">
        <v>33311</v>
      </c>
      <c r="N9807" s="3" t="s">
        <v>30</v>
      </c>
      <c r="O9807" s="3" t="s">
        <v>4583</v>
      </c>
      <c r="P9807" s="3" t="s">
        <v>32</v>
      </c>
      <c r="Q9807" s="3" t="s">
        <v>65</v>
      </c>
      <c r="R9807" s="3" t="s">
        <v>4584</v>
      </c>
      <c r="S9807" s="3">
        <v>45.568000000000005</v>
      </c>
      <c r="T9807" s="3">
        <v>2</v>
      </c>
      <c r="U9807" s="3">
        <v>0.2</v>
      </c>
      <c r="V9807" s="3">
        <v>9.6832000000000011</v>
      </c>
    </row>
    <row r="9808" spans="1:22" ht="14.25" customHeight="1" x14ac:dyDescent="0.25">
      <c r="A9808" s="3">
        <v>9807</v>
      </c>
      <c r="B9808" s="3" t="s">
        <v>10844</v>
      </c>
      <c r="C9808" s="4">
        <f>YEAR(Table_1[[#This Row],[Order Date]])</f>
        <v>2013</v>
      </c>
      <c r="D9808" s="9">
        <v>41569</v>
      </c>
      <c r="E9808" s="3">
        <v>41574</v>
      </c>
      <c r="F9808" s="3" t="s">
        <v>50</v>
      </c>
      <c r="G9808" s="3" t="s">
        <v>3340</v>
      </c>
      <c r="H9808" s="3" t="s">
        <v>3341</v>
      </c>
      <c r="I9808" s="3" t="s">
        <v>102</v>
      </c>
      <c r="J9808" s="3" t="s">
        <v>27</v>
      </c>
      <c r="K9808" s="3" t="s">
        <v>53</v>
      </c>
      <c r="L9808" s="3" t="s">
        <v>54</v>
      </c>
      <c r="M9808" s="3">
        <v>33311</v>
      </c>
      <c r="N9808" s="3" t="s">
        <v>30</v>
      </c>
      <c r="O9808" s="3" t="s">
        <v>4919</v>
      </c>
      <c r="P9808" s="3" t="s">
        <v>46</v>
      </c>
      <c r="Q9808" s="3" t="s">
        <v>75</v>
      </c>
      <c r="R9808" s="3" t="s">
        <v>4920</v>
      </c>
      <c r="S9808" s="3">
        <v>28.752000000000006</v>
      </c>
      <c r="T9808" s="3">
        <v>8</v>
      </c>
      <c r="U9808" s="3">
        <v>0.7</v>
      </c>
      <c r="V9808" s="3">
        <v>-21.084799999999994</v>
      </c>
    </row>
    <row r="9809" spans="1:22" ht="14.25" customHeight="1" x14ac:dyDescent="0.25">
      <c r="A9809" s="3">
        <v>9808</v>
      </c>
      <c r="B9809" s="3" t="s">
        <v>10845</v>
      </c>
      <c r="C9809" s="4">
        <f>YEAR(Table_1[[#This Row],[Order Date]])</f>
        <v>2014</v>
      </c>
      <c r="D9809" s="9">
        <v>41848</v>
      </c>
      <c r="E9809" s="3">
        <v>41853</v>
      </c>
      <c r="F9809" s="3" t="s">
        <v>23</v>
      </c>
      <c r="G9809" s="3" t="s">
        <v>4458</v>
      </c>
      <c r="H9809" s="3" t="s">
        <v>4459</v>
      </c>
      <c r="I9809" s="3" t="s">
        <v>26</v>
      </c>
      <c r="J9809" s="3" t="s">
        <v>27</v>
      </c>
      <c r="K9809" s="3" t="s">
        <v>4588</v>
      </c>
      <c r="L9809" s="3" t="s">
        <v>88</v>
      </c>
      <c r="M9809" s="3">
        <v>27604</v>
      </c>
      <c r="N9809" s="3" t="s">
        <v>30</v>
      </c>
      <c r="O9809" s="3" t="s">
        <v>304</v>
      </c>
      <c r="P9809" s="3" t="s">
        <v>32</v>
      </c>
      <c r="Q9809" s="3" t="s">
        <v>36</v>
      </c>
      <c r="R9809" s="3" t="s">
        <v>305</v>
      </c>
      <c r="S9809" s="3">
        <v>194.84800000000001</v>
      </c>
      <c r="T9809" s="3">
        <v>4</v>
      </c>
      <c r="U9809" s="3">
        <v>0.2</v>
      </c>
      <c r="V9809" s="3">
        <v>12.177999999999983</v>
      </c>
    </row>
    <row r="9810" spans="1:22" ht="14.25" customHeight="1" x14ac:dyDescent="0.25">
      <c r="A9810" s="3">
        <v>9809</v>
      </c>
      <c r="B9810" s="3" t="s">
        <v>10846</v>
      </c>
      <c r="C9810" s="4">
        <f>YEAR(Table_1[[#This Row],[Order Date]])</f>
        <v>2014</v>
      </c>
      <c r="D9810" s="9">
        <v>41842</v>
      </c>
      <c r="E9810" s="3">
        <v>41847</v>
      </c>
      <c r="F9810" s="3" t="s">
        <v>50</v>
      </c>
      <c r="G9810" s="3" t="s">
        <v>6375</v>
      </c>
      <c r="H9810" s="3" t="s">
        <v>6376</v>
      </c>
      <c r="I9810" s="3" t="s">
        <v>26</v>
      </c>
      <c r="J9810" s="3" t="s">
        <v>27</v>
      </c>
      <c r="K9810" s="3" t="s">
        <v>303</v>
      </c>
      <c r="L9810" s="3" t="s">
        <v>211</v>
      </c>
      <c r="M9810" s="3">
        <v>60623</v>
      </c>
      <c r="N9810" s="3" t="s">
        <v>105</v>
      </c>
      <c r="O9810" s="3" t="s">
        <v>4315</v>
      </c>
      <c r="P9810" s="3" t="s">
        <v>46</v>
      </c>
      <c r="Q9810" s="3" t="s">
        <v>75</v>
      </c>
      <c r="R9810" s="3" t="s">
        <v>4316</v>
      </c>
      <c r="S9810" s="3">
        <v>2.1119999999999997</v>
      </c>
      <c r="T9810" s="3">
        <v>2</v>
      </c>
      <c r="U9810" s="3">
        <v>0.8</v>
      </c>
      <c r="V9810" s="3">
        <v>-3.3792</v>
      </c>
    </row>
    <row r="9811" spans="1:22" ht="14.25" customHeight="1" x14ac:dyDescent="0.25">
      <c r="A9811" s="3">
        <v>9810</v>
      </c>
      <c r="B9811" s="3" t="s">
        <v>10847</v>
      </c>
      <c r="C9811" s="4">
        <f>YEAR(Table_1[[#This Row],[Order Date]])</f>
        <v>2011</v>
      </c>
      <c r="D9811" s="9">
        <v>40854</v>
      </c>
      <c r="E9811" s="3">
        <v>40858</v>
      </c>
      <c r="F9811" s="3" t="s">
        <v>23</v>
      </c>
      <c r="G9811" s="3" t="s">
        <v>1553</v>
      </c>
      <c r="H9811" s="3" t="s">
        <v>1554</v>
      </c>
      <c r="I9811" s="3" t="s">
        <v>26</v>
      </c>
      <c r="J9811" s="3" t="s">
        <v>27</v>
      </c>
      <c r="K9811" s="3" t="s">
        <v>419</v>
      </c>
      <c r="L9811" s="3" t="s">
        <v>420</v>
      </c>
      <c r="M9811" s="3">
        <v>97206</v>
      </c>
      <c r="N9811" s="3" t="s">
        <v>44</v>
      </c>
      <c r="O9811" s="3" t="s">
        <v>404</v>
      </c>
      <c r="P9811" s="3" t="s">
        <v>46</v>
      </c>
      <c r="Q9811" s="3" t="s">
        <v>90</v>
      </c>
      <c r="R9811" s="3" t="s">
        <v>405</v>
      </c>
      <c r="S9811" s="3">
        <v>25.920000000000005</v>
      </c>
      <c r="T9811" s="3">
        <v>5</v>
      </c>
      <c r="U9811" s="3">
        <v>0.2</v>
      </c>
      <c r="V9811" s="3">
        <v>9.0719999999999992</v>
      </c>
    </row>
    <row r="9812" spans="1:22" ht="14.25" customHeight="1" x14ac:dyDescent="0.25">
      <c r="A9812" s="3">
        <v>9811</v>
      </c>
      <c r="B9812" s="3" t="s">
        <v>10847</v>
      </c>
      <c r="C9812" s="4">
        <f>YEAR(Table_1[[#This Row],[Order Date]])</f>
        <v>2011</v>
      </c>
      <c r="D9812" s="9">
        <v>40854</v>
      </c>
      <c r="E9812" s="3">
        <v>40858</v>
      </c>
      <c r="F9812" s="3" t="s">
        <v>23</v>
      </c>
      <c r="G9812" s="3" t="s">
        <v>1553</v>
      </c>
      <c r="H9812" s="3" t="s">
        <v>1554</v>
      </c>
      <c r="I9812" s="3" t="s">
        <v>26</v>
      </c>
      <c r="J9812" s="3" t="s">
        <v>27</v>
      </c>
      <c r="K9812" s="3" t="s">
        <v>419</v>
      </c>
      <c r="L9812" s="3" t="s">
        <v>420</v>
      </c>
      <c r="M9812" s="3">
        <v>97206</v>
      </c>
      <c r="N9812" s="3" t="s">
        <v>44</v>
      </c>
      <c r="O9812" s="3" t="s">
        <v>3824</v>
      </c>
      <c r="P9812" s="3" t="s">
        <v>46</v>
      </c>
      <c r="Q9812" s="3" t="s">
        <v>68</v>
      </c>
      <c r="R9812" s="3" t="s">
        <v>3825</v>
      </c>
      <c r="S9812" s="3">
        <v>120.76800000000001</v>
      </c>
      <c r="T9812" s="3">
        <v>4</v>
      </c>
      <c r="U9812" s="3">
        <v>0.2</v>
      </c>
      <c r="V9812" s="3">
        <v>9.0575999999999972</v>
      </c>
    </row>
    <row r="9813" spans="1:22" ht="14.25" customHeight="1" x14ac:dyDescent="0.25">
      <c r="A9813" s="3">
        <v>9812</v>
      </c>
      <c r="B9813" s="3" t="s">
        <v>10848</v>
      </c>
      <c r="C9813" s="4">
        <f>YEAR(Table_1[[#This Row],[Order Date]])</f>
        <v>2013</v>
      </c>
      <c r="D9813" s="9">
        <v>41606</v>
      </c>
      <c r="E9813" s="3">
        <v>41609</v>
      </c>
      <c r="F9813" s="3" t="s">
        <v>188</v>
      </c>
      <c r="G9813" s="3" t="s">
        <v>777</v>
      </c>
      <c r="H9813" s="3" t="s">
        <v>778</v>
      </c>
      <c r="I9813" s="3" t="s">
        <v>26</v>
      </c>
      <c r="J9813" s="3" t="s">
        <v>27</v>
      </c>
      <c r="K9813" s="3" t="s">
        <v>10579</v>
      </c>
      <c r="L9813" s="3" t="s">
        <v>788</v>
      </c>
      <c r="M9813" s="3">
        <v>7017</v>
      </c>
      <c r="N9813" s="3" t="s">
        <v>148</v>
      </c>
      <c r="O9813" s="3" t="s">
        <v>5852</v>
      </c>
      <c r="P9813" s="3" t="s">
        <v>46</v>
      </c>
      <c r="Q9813" s="3" t="s">
        <v>90</v>
      </c>
      <c r="R9813" s="3" t="s">
        <v>5853</v>
      </c>
      <c r="S9813" s="3">
        <v>25.92</v>
      </c>
      <c r="T9813" s="3">
        <v>4</v>
      </c>
      <c r="U9813" s="3">
        <v>0</v>
      </c>
      <c r="V9813" s="3">
        <v>12.441600000000001</v>
      </c>
    </row>
    <row r="9814" spans="1:22" ht="14.25" customHeight="1" x14ac:dyDescent="0.25">
      <c r="A9814" s="3">
        <v>9813</v>
      </c>
      <c r="B9814" s="3" t="s">
        <v>10848</v>
      </c>
      <c r="C9814" s="4">
        <f>YEAR(Table_1[[#This Row],[Order Date]])</f>
        <v>2013</v>
      </c>
      <c r="D9814" s="9">
        <v>41606</v>
      </c>
      <c r="E9814" s="3">
        <v>41609</v>
      </c>
      <c r="F9814" s="3" t="s">
        <v>188</v>
      </c>
      <c r="G9814" s="3" t="s">
        <v>777</v>
      </c>
      <c r="H9814" s="3" t="s">
        <v>778</v>
      </c>
      <c r="I9814" s="3" t="s">
        <v>26</v>
      </c>
      <c r="J9814" s="3" t="s">
        <v>27</v>
      </c>
      <c r="K9814" s="3" t="s">
        <v>10579</v>
      </c>
      <c r="L9814" s="3" t="s">
        <v>788</v>
      </c>
      <c r="M9814" s="3">
        <v>7017</v>
      </c>
      <c r="N9814" s="3" t="s">
        <v>148</v>
      </c>
      <c r="O9814" s="3" t="s">
        <v>1313</v>
      </c>
      <c r="P9814" s="3" t="s">
        <v>46</v>
      </c>
      <c r="Q9814" s="3" t="s">
        <v>68</v>
      </c>
      <c r="R9814" s="3" t="s">
        <v>1314</v>
      </c>
      <c r="S9814" s="3">
        <v>34.650000000000006</v>
      </c>
      <c r="T9814" s="3">
        <v>3</v>
      </c>
      <c r="U9814" s="3">
        <v>0</v>
      </c>
      <c r="V9814" s="3">
        <v>9.702</v>
      </c>
    </row>
    <row r="9815" spans="1:22" ht="14.25" customHeight="1" x14ac:dyDescent="0.25">
      <c r="A9815" s="3">
        <v>9814</v>
      </c>
      <c r="B9815" s="3" t="s">
        <v>10848</v>
      </c>
      <c r="C9815" s="4">
        <f>YEAR(Table_1[[#This Row],[Order Date]])</f>
        <v>2013</v>
      </c>
      <c r="D9815" s="9">
        <v>41606</v>
      </c>
      <c r="E9815" s="3">
        <v>41609</v>
      </c>
      <c r="F9815" s="3" t="s">
        <v>188</v>
      </c>
      <c r="G9815" s="3" t="s">
        <v>777</v>
      </c>
      <c r="H9815" s="3" t="s">
        <v>778</v>
      </c>
      <c r="I9815" s="3" t="s">
        <v>26</v>
      </c>
      <c r="J9815" s="3" t="s">
        <v>27</v>
      </c>
      <c r="K9815" s="3" t="s">
        <v>10579</v>
      </c>
      <c r="L9815" s="3" t="s">
        <v>788</v>
      </c>
      <c r="M9815" s="3">
        <v>7017</v>
      </c>
      <c r="N9815" s="3" t="s">
        <v>148</v>
      </c>
      <c r="O9815" s="3" t="s">
        <v>3275</v>
      </c>
      <c r="P9815" s="3" t="s">
        <v>46</v>
      </c>
      <c r="Q9815" s="3" t="s">
        <v>90</v>
      </c>
      <c r="R9815" s="3" t="s">
        <v>3276</v>
      </c>
      <c r="S9815" s="3">
        <v>204.95000000000002</v>
      </c>
      <c r="T9815" s="3">
        <v>5</v>
      </c>
      <c r="U9815" s="3">
        <v>0</v>
      </c>
      <c r="V9815" s="3">
        <v>100.4255</v>
      </c>
    </row>
    <row r="9816" spans="1:22" ht="14.25" customHeight="1" x14ac:dyDescent="0.25">
      <c r="A9816" s="3">
        <v>9815</v>
      </c>
      <c r="B9816" s="3" t="s">
        <v>10848</v>
      </c>
      <c r="C9816" s="4">
        <f>YEAR(Table_1[[#This Row],[Order Date]])</f>
        <v>2013</v>
      </c>
      <c r="D9816" s="9">
        <v>41606</v>
      </c>
      <c r="E9816" s="3">
        <v>41609</v>
      </c>
      <c r="F9816" s="3" t="s">
        <v>188</v>
      </c>
      <c r="G9816" s="3" t="s">
        <v>777</v>
      </c>
      <c r="H9816" s="3" t="s">
        <v>778</v>
      </c>
      <c r="I9816" s="3" t="s">
        <v>26</v>
      </c>
      <c r="J9816" s="3" t="s">
        <v>27</v>
      </c>
      <c r="K9816" s="3" t="s">
        <v>10579</v>
      </c>
      <c r="L9816" s="3" t="s">
        <v>788</v>
      </c>
      <c r="M9816" s="3">
        <v>7017</v>
      </c>
      <c r="N9816" s="3" t="s">
        <v>148</v>
      </c>
      <c r="O9816" s="3" t="s">
        <v>5781</v>
      </c>
      <c r="P9816" s="3" t="s">
        <v>46</v>
      </c>
      <c r="Q9816" s="3" t="s">
        <v>75</v>
      </c>
      <c r="R9816" s="3" t="s">
        <v>5782</v>
      </c>
      <c r="S9816" s="3">
        <v>79.95</v>
      </c>
      <c r="T9816" s="3">
        <v>5</v>
      </c>
      <c r="U9816" s="3">
        <v>0</v>
      </c>
      <c r="V9816" s="3">
        <v>38.376000000000005</v>
      </c>
    </row>
    <row r="9817" spans="1:22" ht="14.25" customHeight="1" x14ac:dyDescent="0.25">
      <c r="A9817" s="3">
        <v>9816</v>
      </c>
      <c r="B9817" s="3" t="s">
        <v>10849</v>
      </c>
      <c r="C9817" s="4">
        <f>YEAR(Table_1[[#This Row],[Order Date]])</f>
        <v>2012</v>
      </c>
      <c r="D9817" s="9">
        <v>41068</v>
      </c>
      <c r="E9817" s="3">
        <v>41072</v>
      </c>
      <c r="F9817" s="3" t="s">
        <v>50</v>
      </c>
      <c r="G9817" s="3" t="s">
        <v>1033</v>
      </c>
      <c r="H9817" s="3" t="s">
        <v>1034</v>
      </c>
      <c r="I9817" s="3" t="s">
        <v>41</v>
      </c>
      <c r="J9817" s="3" t="s">
        <v>27</v>
      </c>
      <c r="K9817" s="3" t="s">
        <v>1151</v>
      </c>
      <c r="L9817" s="3" t="s">
        <v>54</v>
      </c>
      <c r="M9817" s="3">
        <v>33710</v>
      </c>
      <c r="N9817" s="3" t="s">
        <v>30</v>
      </c>
      <c r="O9817" s="3" t="s">
        <v>5415</v>
      </c>
      <c r="P9817" s="3" t="s">
        <v>46</v>
      </c>
      <c r="Q9817" s="3" t="s">
        <v>90</v>
      </c>
      <c r="R9817" s="3" t="s">
        <v>5416</v>
      </c>
      <c r="S9817" s="3">
        <v>173.48800000000003</v>
      </c>
      <c r="T9817" s="3">
        <v>7</v>
      </c>
      <c r="U9817" s="3">
        <v>0.2</v>
      </c>
      <c r="V9817" s="3">
        <v>54.214999999999982</v>
      </c>
    </row>
    <row r="9818" spans="1:22" ht="14.25" customHeight="1" x14ac:dyDescent="0.25">
      <c r="A9818" s="3">
        <v>9817</v>
      </c>
      <c r="B9818" s="3" t="s">
        <v>10849</v>
      </c>
      <c r="C9818" s="4">
        <f>YEAR(Table_1[[#This Row],[Order Date]])</f>
        <v>2012</v>
      </c>
      <c r="D9818" s="9">
        <v>41068</v>
      </c>
      <c r="E9818" s="3">
        <v>41072</v>
      </c>
      <c r="F9818" s="3" t="s">
        <v>50</v>
      </c>
      <c r="G9818" s="3" t="s">
        <v>1033</v>
      </c>
      <c r="H9818" s="3" t="s">
        <v>1034</v>
      </c>
      <c r="I9818" s="3" t="s">
        <v>41</v>
      </c>
      <c r="J9818" s="3" t="s">
        <v>27</v>
      </c>
      <c r="K9818" s="3" t="s">
        <v>1151</v>
      </c>
      <c r="L9818" s="3" t="s">
        <v>54</v>
      </c>
      <c r="M9818" s="3">
        <v>33710</v>
      </c>
      <c r="N9818" s="3" t="s">
        <v>30</v>
      </c>
      <c r="O9818" s="3" t="s">
        <v>2999</v>
      </c>
      <c r="P9818" s="3" t="s">
        <v>46</v>
      </c>
      <c r="Q9818" s="3" t="s">
        <v>59</v>
      </c>
      <c r="R9818" s="3" t="s">
        <v>3000</v>
      </c>
      <c r="S9818" s="3">
        <v>516.96</v>
      </c>
      <c r="T9818" s="3">
        <v>4</v>
      </c>
      <c r="U9818" s="3">
        <v>0.2</v>
      </c>
      <c r="V9818" s="3">
        <v>-6.4619999999999891</v>
      </c>
    </row>
    <row r="9819" spans="1:22" ht="14.25" customHeight="1" x14ac:dyDescent="0.25">
      <c r="A9819" s="3">
        <v>9818</v>
      </c>
      <c r="B9819" s="3" t="s">
        <v>10849</v>
      </c>
      <c r="C9819" s="4">
        <f>YEAR(Table_1[[#This Row],[Order Date]])</f>
        <v>2012</v>
      </c>
      <c r="D9819" s="9">
        <v>41068</v>
      </c>
      <c r="E9819" s="3">
        <v>41072</v>
      </c>
      <c r="F9819" s="3" t="s">
        <v>50</v>
      </c>
      <c r="G9819" s="3" t="s">
        <v>1033</v>
      </c>
      <c r="H9819" s="3" t="s">
        <v>1034</v>
      </c>
      <c r="I9819" s="3" t="s">
        <v>41</v>
      </c>
      <c r="J9819" s="3" t="s">
        <v>27</v>
      </c>
      <c r="K9819" s="3" t="s">
        <v>1151</v>
      </c>
      <c r="L9819" s="3" t="s">
        <v>54</v>
      </c>
      <c r="M9819" s="3">
        <v>33710</v>
      </c>
      <c r="N9819" s="3" t="s">
        <v>30</v>
      </c>
      <c r="O9819" s="3" t="s">
        <v>5990</v>
      </c>
      <c r="P9819" s="3" t="s">
        <v>32</v>
      </c>
      <c r="Q9819" s="3" t="s">
        <v>65</v>
      </c>
      <c r="R9819" s="3" t="s">
        <v>5991</v>
      </c>
      <c r="S9819" s="3">
        <v>173.208</v>
      </c>
      <c r="T9819" s="3">
        <v>7</v>
      </c>
      <c r="U9819" s="3">
        <v>0.2</v>
      </c>
      <c r="V9819" s="3">
        <v>45.467100000000009</v>
      </c>
    </row>
    <row r="9820" spans="1:22" ht="14.25" customHeight="1" x14ac:dyDescent="0.25">
      <c r="A9820" s="3">
        <v>9819</v>
      </c>
      <c r="B9820" s="3" t="s">
        <v>10849</v>
      </c>
      <c r="C9820" s="4">
        <f>YEAR(Table_1[[#This Row],[Order Date]])</f>
        <v>2012</v>
      </c>
      <c r="D9820" s="9">
        <v>41068</v>
      </c>
      <c r="E9820" s="3">
        <v>41072</v>
      </c>
      <c r="F9820" s="3" t="s">
        <v>50</v>
      </c>
      <c r="G9820" s="3" t="s">
        <v>1033</v>
      </c>
      <c r="H9820" s="3" t="s">
        <v>1034</v>
      </c>
      <c r="I9820" s="3" t="s">
        <v>41</v>
      </c>
      <c r="J9820" s="3" t="s">
        <v>27</v>
      </c>
      <c r="K9820" s="3" t="s">
        <v>1151</v>
      </c>
      <c r="L9820" s="3" t="s">
        <v>54</v>
      </c>
      <c r="M9820" s="3">
        <v>33710</v>
      </c>
      <c r="N9820" s="3" t="s">
        <v>30</v>
      </c>
      <c r="O9820" s="3" t="s">
        <v>1739</v>
      </c>
      <c r="P9820" s="3" t="s">
        <v>46</v>
      </c>
      <c r="Q9820" s="3" t="s">
        <v>68</v>
      </c>
      <c r="R9820" s="3" t="s">
        <v>1740</v>
      </c>
      <c r="S9820" s="3">
        <v>4.4479999999999995</v>
      </c>
      <c r="T9820" s="3">
        <v>2</v>
      </c>
      <c r="U9820" s="3">
        <v>0.2</v>
      </c>
      <c r="V9820" s="3">
        <v>0.3335999999999999</v>
      </c>
    </row>
    <row r="9821" spans="1:22" ht="14.25" customHeight="1" x14ac:dyDescent="0.25">
      <c r="A9821" s="3">
        <v>9820</v>
      </c>
      <c r="B9821" s="3" t="s">
        <v>10849</v>
      </c>
      <c r="C9821" s="4">
        <f>YEAR(Table_1[[#This Row],[Order Date]])</f>
        <v>2012</v>
      </c>
      <c r="D9821" s="9">
        <v>41068</v>
      </c>
      <c r="E9821" s="3">
        <v>41072</v>
      </c>
      <c r="F9821" s="3" t="s">
        <v>50</v>
      </c>
      <c r="G9821" s="3" t="s">
        <v>1033</v>
      </c>
      <c r="H9821" s="3" t="s">
        <v>1034</v>
      </c>
      <c r="I9821" s="3" t="s">
        <v>41</v>
      </c>
      <c r="J9821" s="3" t="s">
        <v>27</v>
      </c>
      <c r="K9821" s="3" t="s">
        <v>1151</v>
      </c>
      <c r="L9821" s="3" t="s">
        <v>54</v>
      </c>
      <c r="M9821" s="3">
        <v>33710</v>
      </c>
      <c r="N9821" s="3" t="s">
        <v>30</v>
      </c>
      <c r="O9821" s="3" t="s">
        <v>6731</v>
      </c>
      <c r="P9821" s="3" t="s">
        <v>46</v>
      </c>
      <c r="Q9821" s="3" t="s">
        <v>47</v>
      </c>
      <c r="R9821" s="3" t="s">
        <v>6732</v>
      </c>
      <c r="S9821" s="3">
        <v>9</v>
      </c>
      <c r="T9821" s="3">
        <v>3</v>
      </c>
      <c r="U9821" s="3">
        <v>0.2</v>
      </c>
      <c r="V9821" s="3">
        <v>3.1499999999999995</v>
      </c>
    </row>
    <row r="9822" spans="1:22" ht="14.25" customHeight="1" x14ac:dyDescent="0.25">
      <c r="A9822" s="3">
        <v>9821</v>
      </c>
      <c r="B9822" s="3" t="s">
        <v>10849</v>
      </c>
      <c r="C9822" s="4">
        <f>YEAR(Table_1[[#This Row],[Order Date]])</f>
        <v>2012</v>
      </c>
      <c r="D9822" s="9">
        <v>41068</v>
      </c>
      <c r="E9822" s="3">
        <v>41072</v>
      </c>
      <c r="F9822" s="3" t="s">
        <v>50</v>
      </c>
      <c r="G9822" s="3" t="s">
        <v>1033</v>
      </c>
      <c r="H9822" s="3" t="s">
        <v>1034</v>
      </c>
      <c r="I9822" s="3" t="s">
        <v>41</v>
      </c>
      <c r="J9822" s="3" t="s">
        <v>27</v>
      </c>
      <c r="K9822" s="3" t="s">
        <v>1151</v>
      </c>
      <c r="L9822" s="3" t="s">
        <v>54</v>
      </c>
      <c r="M9822" s="3">
        <v>33710</v>
      </c>
      <c r="N9822" s="3" t="s">
        <v>30</v>
      </c>
      <c r="O9822" s="3" t="s">
        <v>8221</v>
      </c>
      <c r="P9822" s="3" t="s">
        <v>46</v>
      </c>
      <c r="Q9822" s="3" t="s">
        <v>90</v>
      </c>
      <c r="R9822" s="3" t="s">
        <v>8222</v>
      </c>
      <c r="S9822" s="3">
        <v>42.24</v>
      </c>
      <c r="T9822" s="3">
        <v>10</v>
      </c>
      <c r="U9822" s="3">
        <v>0.2</v>
      </c>
      <c r="V9822" s="3">
        <v>13.199999999999998</v>
      </c>
    </row>
    <row r="9823" spans="1:22" ht="14.25" customHeight="1" x14ac:dyDescent="0.25">
      <c r="A9823" s="3">
        <v>9822</v>
      </c>
      <c r="B9823" s="3" t="s">
        <v>10849</v>
      </c>
      <c r="C9823" s="4">
        <f>YEAR(Table_1[[#This Row],[Order Date]])</f>
        <v>2012</v>
      </c>
      <c r="D9823" s="9">
        <v>41068</v>
      </c>
      <c r="E9823" s="3">
        <v>41072</v>
      </c>
      <c r="F9823" s="3" t="s">
        <v>50</v>
      </c>
      <c r="G9823" s="3" t="s">
        <v>1033</v>
      </c>
      <c r="H9823" s="3" t="s">
        <v>1034</v>
      </c>
      <c r="I9823" s="3" t="s">
        <v>41</v>
      </c>
      <c r="J9823" s="3" t="s">
        <v>27</v>
      </c>
      <c r="K9823" s="3" t="s">
        <v>1151</v>
      </c>
      <c r="L9823" s="3" t="s">
        <v>54</v>
      </c>
      <c r="M9823" s="3">
        <v>33710</v>
      </c>
      <c r="N9823" s="3" t="s">
        <v>30</v>
      </c>
      <c r="O9823" s="3" t="s">
        <v>1829</v>
      </c>
      <c r="P9823" s="3" t="s">
        <v>46</v>
      </c>
      <c r="Q9823" s="3" t="s">
        <v>75</v>
      </c>
      <c r="R9823" s="3" t="s">
        <v>1830</v>
      </c>
      <c r="S9823" s="3">
        <v>18.264000000000003</v>
      </c>
      <c r="T9823" s="3">
        <v>2</v>
      </c>
      <c r="U9823" s="3">
        <v>0.7</v>
      </c>
      <c r="V9823" s="3">
        <v>-13.393599999999999</v>
      </c>
    </row>
    <row r="9824" spans="1:22" ht="14.25" customHeight="1" x14ac:dyDescent="0.25">
      <c r="A9824" s="3">
        <v>9823</v>
      </c>
      <c r="B9824" s="3" t="s">
        <v>10850</v>
      </c>
      <c r="C9824" s="4">
        <f>YEAR(Table_1[[#This Row],[Order Date]])</f>
        <v>2011</v>
      </c>
      <c r="D9824" s="9">
        <v>40770</v>
      </c>
      <c r="E9824" s="3">
        <v>40774</v>
      </c>
      <c r="F9824" s="3" t="s">
        <v>50</v>
      </c>
      <c r="G9824" s="3" t="s">
        <v>1786</v>
      </c>
      <c r="H9824" s="3" t="s">
        <v>1787</v>
      </c>
      <c r="I9824" s="3" t="s">
        <v>26</v>
      </c>
      <c r="J9824" s="3" t="s">
        <v>27</v>
      </c>
      <c r="K9824" s="3" t="s">
        <v>127</v>
      </c>
      <c r="L9824" s="3" t="s">
        <v>43</v>
      </c>
      <c r="M9824" s="3">
        <v>94122</v>
      </c>
      <c r="N9824" s="3" t="s">
        <v>44</v>
      </c>
      <c r="O9824" s="3" t="s">
        <v>2102</v>
      </c>
      <c r="P9824" s="3" t="s">
        <v>46</v>
      </c>
      <c r="Q9824" s="3" t="s">
        <v>78</v>
      </c>
      <c r="R9824" s="3" t="s">
        <v>2103</v>
      </c>
      <c r="S9824" s="3">
        <v>152.91</v>
      </c>
      <c r="T9824" s="3">
        <v>3</v>
      </c>
      <c r="U9824" s="3">
        <v>0</v>
      </c>
      <c r="V9824" s="3">
        <v>42.814799999999998</v>
      </c>
    </row>
    <row r="9825" spans="1:22" ht="14.25" customHeight="1" x14ac:dyDescent="0.25">
      <c r="A9825" s="3">
        <v>9824</v>
      </c>
      <c r="B9825" s="3" t="s">
        <v>10850</v>
      </c>
      <c r="C9825" s="4">
        <f>YEAR(Table_1[[#This Row],[Order Date]])</f>
        <v>2011</v>
      </c>
      <c r="D9825" s="9">
        <v>40770</v>
      </c>
      <c r="E9825" s="3">
        <v>40774</v>
      </c>
      <c r="F9825" s="3" t="s">
        <v>50</v>
      </c>
      <c r="G9825" s="3" t="s">
        <v>1786</v>
      </c>
      <c r="H9825" s="3" t="s">
        <v>1787</v>
      </c>
      <c r="I9825" s="3" t="s">
        <v>26</v>
      </c>
      <c r="J9825" s="3" t="s">
        <v>27</v>
      </c>
      <c r="K9825" s="3" t="s">
        <v>127</v>
      </c>
      <c r="L9825" s="3" t="s">
        <v>43</v>
      </c>
      <c r="M9825" s="3">
        <v>94122</v>
      </c>
      <c r="N9825" s="3" t="s">
        <v>44</v>
      </c>
      <c r="O9825" s="3" t="s">
        <v>4336</v>
      </c>
      <c r="P9825" s="3" t="s">
        <v>46</v>
      </c>
      <c r="Q9825" s="3" t="s">
        <v>90</v>
      </c>
      <c r="R9825" s="3" t="s">
        <v>4337</v>
      </c>
      <c r="S9825" s="3">
        <v>92.94</v>
      </c>
      <c r="T9825" s="3">
        <v>3</v>
      </c>
      <c r="U9825" s="3">
        <v>0</v>
      </c>
      <c r="V9825" s="3">
        <v>41.822999999999993</v>
      </c>
    </row>
    <row r="9826" spans="1:22" ht="14.25" customHeight="1" x14ac:dyDescent="0.25">
      <c r="A9826" s="3">
        <v>9825</v>
      </c>
      <c r="B9826" s="3" t="s">
        <v>10850</v>
      </c>
      <c r="C9826" s="4">
        <f>YEAR(Table_1[[#This Row],[Order Date]])</f>
        <v>2011</v>
      </c>
      <c r="D9826" s="9">
        <v>40770</v>
      </c>
      <c r="E9826" s="3">
        <v>40774</v>
      </c>
      <c r="F9826" s="3" t="s">
        <v>50</v>
      </c>
      <c r="G9826" s="3" t="s">
        <v>1786</v>
      </c>
      <c r="H9826" s="3" t="s">
        <v>1787</v>
      </c>
      <c r="I9826" s="3" t="s">
        <v>26</v>
      </c>
      <c r="J9826" s="3" t="s">
        <v>27</v>
      </c>
      <c r="K9826" s="3" t="s">
        <v>127</v>
      </c>
      <c r="L9826" s="3" t="s">
        <v>43</v>
      </c>
      <c r="M9826" s="3">
        <v>94122</v>
      </c>
      <c r="N9826" s="3" t="s">
        <v>44</v>
      </c>
      <c r="O9826" s="3" t="s">
        <v>361</v>
      </c>
      <c r="P9826" s="3" t="s">
        <v>46</v>
      </c>
      <c r="Q9826" s="3" t="s">
        <v>75</v>
      </c>
      <c r="R9826" s="3" t="s">
        <v>362</v>
      </c>
      <c r="S9826" s="3">
        <v>17.856000000000002</v>
      </c>
      <c r="T9826" s="3">
        <v>4</v>
      </c>
      <c r="U9826" s="3">
        <v>0.2</v>
      </c>
      <c r="V9826" s="3">
        <v>6.2495999999999992</v>
      </c>
    </row>
    <row r="9827" spans="1:22" ht="14.25" customHeight="1" x14ac:dyDescent="0.25">
      <c r="A9827" s="3">
        <v>9826</v>
      </c>
      <c r="B9827" s="3" t="s">
        <v>10850</v>
      </c>
      <c r="C9827" s="4">
        <f>YEAR(Table_1[[#This Row],[Order Date]])</f>
        <v>2011</v>
      </c>
      <c r="D9827" s="9">
        <v>40770</v>
      </c>
      <c r="E9827" s="3">
        <v>40774</v>
      </c>
      <c r="F9827" s="3" t="s">
        <v>50</v>
      </c>
      <c r="G9827" s="3" t="s">
        <v>1786</v>
      </c>
      <c r="H9827" s="3" t="s">
        <v>1787</v>
      </c>
      <c r="I9827" s="3" t="s">
        <v>26</v>
      </c>
      <c r="J9827" s="3" t="s">
        <v>27</v>
      </c>
      <c r="K9827" s="3" t="s">
        <v>127</v>
      </c>
      <c r="L9827" s="3" t="s">
        <v>43</v>
      </c>
      <c r="M9827" s="3">
        <v>94122</v>
      </c>
      <c r="N9827" s="3" t="s">
        <v>44</v>
      </c>
      <c r="O9827" s="3" t="s">
        <v>2387</v>
      </c>
      <c r="P9827" s="3" t="s">
        <v>46</v>
      </c>
      <c r="Q9827" s="3" t="s">
        <v>75</v>
      </c>
      <c r="R9827" s="3" t="s">
        <v>2388</v>
      </c>
      <c r="S9827" s="3">
        <v>46.440000000000005</v>
      </c>
      <c r="T9827" s="3">
        <v>3</v>
      </c>
      <c r="U9827" s="3">
        <v>0.2</v>
      </c>
      <c r="V9827" s="3">
        <v>15.092999999999998</v>
      </c>
    </row>
    <row r="9828" spans="1:22" ht="14.25" customHeight="1" x14ac:dyDescent="0.25">
      <c r="A9828" s="3">
        <v>9827</v>
      </c>
      <c r="B9828" s="3" t="s">
        <v>10850</v>
      </c>
      <c r="C9828" s="4">
        <f>YEAR(Table_1[[#This Row],[Order Date]])</f>
        <v>2011</v>
      </c>
      <c r="D9828" s="9">
        <v>40770</v>
      </c>
      <c r="E9828" s="3">
        <v>40774</v>
      </c>
      <c r="F9828" s="3" t="s">
        <v>50</v>
      </c>
      <c r="G9828" s="3" t="s">
        <v>1786</v>
      </c>
      <c r="H9828" s="3" t="s">
        <v>1787</v>
      </c>
      <c r="I9828" s="3" t="s">
        <v>26</v>
      </c>
      <c r="J9828" s="3" t="s">
        <v>27</v>
      </c>
      <c r="K9828" s="3" t="s">
        <v>127</v>
      </c>
      <c r="L9828" s="3" t="s">
        <v>43</v>
      </c>
      <c r="M9828" s="3">
        <v>94122</v>
      </c>
      <c r="N9828" s="3" t="s">
        <v>44</v>
      </c>
      <c r="O9828" s="3" t="s">
        <v>4928</v>
      </c>
      <c r="P9828" s="3" t="s">
        <v>32</v>
      </c>
      <c r="Q9828" s="3" t="s">
        <v>36</v>
      </c>
      <c r="R9828" s="3" t="s">
        <v>4929</v>
      </c>
      <c r="S9828" s="3">
        <v>195.136</v>
      </c>
      <c r="T9828" s="3">
        <v>4</v>
      </c>
      <c r="U9828" s="3">
        <v>0.2</v>
      </c>
      <c r="V9828" s="3">
        <v>-12.196000000000005</v>
      </c>
    </row>
    <row r="9829" spans="1:22" ht="14.25" customHeight="1" x14ac:dyDescent="0.25">
      <c r="A9829" s="3">
        <v>9828</v>
      </c>
      <c r="B9829" s="3" t="s">
        <v>10851</v>
      </c>
      <c r="C9829" s="4">
        <f>YEAR(Table_1[[#This Row],[Order Date]])</f>
        <v>2014</v>
      </c>
      <c r="D9829" s="9">
        <v>41810</v>
      </c>
      <c r="E9829" s="3">
        <v>41817</v>
      </c>
      <c r="F9829" s="3" t="s">
        <v>50</v>
      </c>
      <c r="G9829" s="3" t="s">
        <v>400</v>
      </c>
      <c r="H9829" s="3" t="s">
        <v>401</v>
      </c>
      <c r="I9829" s="3" t="s">
        <v>41</v>
      </c>
      <c r="J9829" s="3" t="s">
        <v>27</v>
      </c>
      <c r="K9829" s="3" t="s">
        <v>266</v>
      </c>
      <c r="L9829" s="3" t="s">
        <v>267</v>
      </c>
      <c r="M9829" s="3">
        <v>10035</v>
      </c>
      <c r="N9829" s="3" t="s">
        <v>148</v>
      </c>
      <c r="O9829" s="3" t="s">
        <v>2164</v>
      </c>
      <c r="P9829" s="3" t="s">
        <v>46</v>
      </c>
      <c r="Q9829" s="3" t="s">
        <v>59</v>
      </c>
      <c r="R9829" s="3" t="s">
        <v>2165</v>
      </c>
      <c r="S9829" s="3">
        <v>129.30000000000001</v>
      </c>
      <c r="T9829" s="3">
        <v>2</v>
      </c>
      <c r="U9829" s="3">
        <v>0</v>
      </c>
      <c r="V9829" s="3">
        <v>6.4649999999999892</v>
      </c>
    </row>
    <row r="9830" spans="1:22" ht="14.25" customHeight="1" x14ac:dyDescent="0.25">
      <c r="A9830" s="3">
        <v>9829</v>
      </c>
      <c r="B9830" s="3" t="s">
        <v>10851</v>
      </c>
      <c r="C9830" s="4">
        <f>YEAR(Table_1[[#This Row],[Order Date]])</f>
        <v>2014</v>
      </c>
      <c r="D9830" s="9">
        <v>41810</v>
      </c>
      <c r="E9830" s="3">
        <v>41817</v>
      </c>
      <c r="F9830" s="3" t="s">
        <v>50</v>
      </c>
      <c r="G9830" s="3" t="s">
        <v>400</v>
      </c>
      <c r="H9830" s="3" t="s">
        <v>401</v>
      </c>
      <c r="I9830" s="3" t="s">
        <v>41</v>
      </c>
      <c r="J9830" s="3" t="s">
        <v>27</v>
      </c>
      <c r="K9830" s="3" t="s">
        <v>266</v>
      </c>
      <c r="L9830" s="3" t="s">
        <v>267</v>
      </c>
      <c r="M9830" s="3">
        <v>10035</v>
      </c>
      <c r="N9830" s="3" t="s">
        <v>148</v>
      </c>
      <c r="O9830" s="3" t="s">
        <v>2106</v>
      </c>
      <c r="P9830" s="3" t="s">
        <v>46</v>
      </c>
      <c r="Q9830" s="3" t="s">
        <v>75</v>
      </c>
      <c r="R9830" s="3" t="s">
        <v>2107</v>
      </c>
      <c r="S9830" s="3">
        <v>11.568000000000001</v>
      </c>
      <c r="T9830" s="3">
        <v>3</v>
      </c>
      <c r="U9830" s="3">
        <v>0.2</v>
      </c>
      <c r="V9830" s="3">
        <v>3.7595999999999998</v>
      </c>
    </row>
    <row r="9831" spans="1:22" ht="14.25" customHeight="1" x14ac:dyDescent="0.25">
      <c r="A9831" s="3">
        <v>9830</v>
      </c>
      <c r="B9831" s="3" t="s">
        <v>10852</v>
      </c>
      <c r="C9831" s="4">
        <f>YEAR(Table_1[[#This Row],[Order Date]])</f>
        <v>2014</v>
      </c>
      <c r="D9831" s="9">
        <v>41837</v>
      </c>
      <c r="E9831" s="3">
        <v>41844</v>
      </c>
      <c r="F9831" s="3" t="s">
        <v>50</v>
      </c>
      <c r="G9831" s="3" t="s">
        <v>1485</v>
      </c>
      <c r="H9831" s="3" t="s">
        <v>1486</v>
      </c>
      <c r="I9831" s="3" t="s">
        <v>26</v>
      </c>
      <c r="J9831" s="3" t="s">
        <v>27</v>
      </c>
      <c r="K9831" s="3" t="s">
        <v>467</v>
      </c>
      <c r="L9831" s="3" t="s">
        <v>88</v>
      </c>
      <c r="M9831" s="3">
        <v>28205</v>
      </c>
      <c r="N9831" s="3" t="s">
        <v>30</v>
      </c>
      <c r="O9831" s="3" t="s">
        <v>203</v>
      </c>
      <c r="P9831" s="3" t="s">
        <v>32</v>
      </c>
      <c r="Q9831" s="3" t="s">
        <v>36</v>
      </c>
      <c r="R9831" s="3" t="s">
        <v>204</v>
      </c>
      <c r="S9831" s="3">
        <v>242.35200000000003</v>
      </c>
      <c r="T9831" s="3">
        <v>3</v>
      </c>
      <c r="U9831" s="3">
        <v>0.2</v>
      </c>
      <c r="V9831" s="3">
        <v>15.147000000000006</v>
      </c>
    </row>
    <row r="9832" spans="1:22" ht="14.25" customHeight="1" x14ac:dyDescent="0.25">
      <c r="A9832" s="3">
        <v>9831</v>
      </c>
      <c r="B9832" s="3" t="s">
        <v>10853</v>
      </c>
      <c r="C9832" s="4">
        <f>YEAR(Table_1[[#This Row],[Order Date]])</f>
        <v>2011</v>
      </c>
      <c r="D9832" s="9">
        <v>40893</v>
      </c>
      <c r="E9832" s="3">
        <v>40895</v>
      </c>
      <c r="F9832" s="3" t="s">
        <v>23</v>
      </c>
      <c r="G9832" s="3" t="s">
        <v>2122</v>
      </c>
      <c r="H9832" s="3" t="s">
        <v>2123</v>
      </c>
      <c r="I9832" s="3" t="s">
        <v>26</v>
      </c>
      <c r="J9832" s="3" t="s">
        <v>27</v>
      </c>
      <c r="K9832" s="3" t="s">
        <v>9147</v>
      </c>
      <c r="L9832" s="3" t="s">
        <v>104</v>
      </c>
      <c r="M9832" s="3">
        <v>77705</v>
      </c>
      <c r="N9832" s="3" t="s">
        <v>105</v>
      </c>
      <c r="O9832" s="3" t="s">
        <v>5475</v>
      </c>
      <c r="P9832" s="3" t="s">
        <v>71</v>
      </c>
      <c r="Q9832" s="3" t="s">
        <v>161</v>
      </c>
      <c r="R9832" s="3" t="s">
        <v>5476</v>
      </c>
      <c r="S9832" s="3">
        <v>319.96800000000002</v>
      </c>
      <c r="T9832" s="3">
        <v>4</v>
      </c>
      <c r="U9832" s="3">
        <v>0.2</v>
      </c>
      <c r="V9832" s="3">
        <v>95.990400000000008</v>
      </c>
    </row>
    <row r="9833" spans="1:22" ht="14.25" customHeight="1" x14ac:dyDescent="0.25">
      <c r="A9833" s="3">
        <v>9832</v>
      </c>
      <c r="B9833" s="3" t="s">
        <v>10853</v>
      </c>
      <c r="C9833" s="4">
        <f>YEAR(Table_1[[#This Row],[Order Date]])</f>
        <v>2011</v>
      </c>
      <c r="D9833" s="9">
        <v>40893</v>
      </c>
      <c r="E9833" s="3">
        <v>40895</v>
      </c>
      <c r="F9833" s="3" t="s">
        <v>23</v>
      </c>
      <c r="G9833" s="3" t="s">
        <v>2122</v>
      </c>
      <c r="H9833" s="3" t="s">
        <v>2123</v>
      </c>
      <c r="I9833" s="3" t="s">
        <v>26</v>
      </c>
      <c r="J9833" s="3" t="s">
        <v>27</v>
      </c>
      <c r="K9833" s="3" t="s">
        <v>9147</v>
      </c>
      <c r="L9833" s="3" t="s">
        <v>104</v>
      </c>
      <c r="M9833" s="3">
        <v>77705</v>
      </c>
      <c r="N9833" s="3" t="s">
        <v>105</v>
      </c>
      <c r="O9833" s="3" t="s">
        <v>259</v>
      </c>
      <c r="P9833" s="3" t="s">
        <v>32</v>
      </c>
      <c r="Q9833" s="3" t="s">
        <v>65</v>
      </c>
      <c r="R9833" s="3" t="s">
        <v>260</v>
      </c>
      <c r="S9833" s="3">
        <v>8.6240000000000023</v>
      </c>
      <c r="T9833" s="3">
        <v>7</v>
      </c>
      <c r="U9833" s="3">
        <v>0.6</v>
      </c>
      <c r="V9833" s="3">
        <v>-2.5872000000000011</v>
      </c>
    </row>
    <row r="9834" spans="1:22" ht="14.25" customHeight="1" x14ac:dyDescent="0.25">
      <c r="A9834" s="3">
        <v>9833</v>
      </c>
      <c r="B9834" s="3" t="s">
        <v>10854</v>
      </c>
      <c r="C9834" s="4">
        <f>YEAR(Table_1[[#This Row],[Order Date]])</f>
        <v>2011</v>
      </c>
      <c r="D9834" s="9">
        <v>40681</v>
      </c>
      <c r="E9834" s="3">
        <v>40685</v>
      </c>
      <c r="F9834" s="3" t="s">
        <v>23</v>
      </c>
      <c r="G9834" s="3" t="s">
        <v>5921</v>
      </c>
      <c r="H9834" s="3" t="s">
        <v>5922</v>
      </c>
      <c r="I9834" s="3" t="s">
        <v>26</v>
      </c>
      <c r="J9834" s="3" t="s">
        <v>27</v>
      </c>
      <c r="K9834" s="3" t="s">
        <v>815</v>
      </c>
      <c r="L9834" s="3" t="s">
        <v>104</v>
      </c>
      <c r="M9834" s="3">
        <v>75220</v>
      </c>
      <c r="N9834" s="3" t="s">
        <v>105</v>
      </c>
      <c r="O9834" s="3" t="s">
        <v>4179</v>
      </c>
      <c r="P9834" s="3" t="s">
        <v>46</v>
      </c>
      <c r="Q9834" s="3" t="s">
        <v>90</v>
      </c>
      <c r="R9834" s="3" t="s">
        <v>4180</v>
      </c>
      <c r="S9834" s="3">
        <v>3.9840000000000004</v>
      </c>
      <c r="T9834" s="3">
        <v>1</v>
      </c>
      <c r="U9834" s="3">
        <v>0.2</v>
      </c>
      <c r="V9834" s="3">
        <v>1.4442000000000004</v>
      </c>
    </row>
    <row r="9835" spans="1:22" ht="14.25" customHeight="1" x14ac:dyDescent="0.25">
      <c r="A9835" s="3">
        <v>9834</v>
      </c>
      <c r="B9835" s="3" t="s">
        <v>10855</v>
      </c>
      <c r="C9835" s="4">
        <f>YEAR(Table_1[[#This Row],[Order Date]])</f>
        <v>2014</v>
      </c>
      <c r="D9835" s="9">
        <v>41897</v>
      </c>
      <c r="E9835" s="3">
        <v>41902</v>
      </c>
      <c r="F9835" s="3" t="s">
        <v>50</v>
      </c>
      <c r="G9835" s="3" t="s">
        <v>3197</v>
      </c>
      <c r="H9835" s="3" t="s">
        <v>3198</v>
      </c>
      <c r="I9835" s="3" t="s">
        <v>41</v>
      </c>
      <c r="J9835" s="3" t="s">
        <v>27</v>
      </c>
      <c r="K9835" s="3" t="s">
        <v>318</v>
      </c>
      <c r="L9835" s="3" t="s">
        <v>498</v>
      </c>
      <c r="M9835" s="3">
        <v>45503</v>
      </c>
      <c r="N9835" s="3" t="s">
        <v>148</v>
      </c>
      <c r="O9835" s="3" t="s">
        <v>1074</v>
      </c>
      <c r="P9835" s="3" t="s">
        <v>71</v>
      </c>
      <c r="Q9835" s="3" t="s">
        <v>161</v>
      </c>
      <c r="R9835" s="3" t="s">
        <v>1075</v>
      </c>
      <c r="S9835" s="3">
        <v>895.94400000000019</v>
      </c>
      <c r="T9835" s="3">
        <v>7</v>
      </c>
      <c r="U9835" s="3">
        <v>0.2</v>
      </c>
      <c r="V9835" s="3">
        <v>190.38810000000001</v>
      </c>
    </row>
    <row r="9836" spans="1:22" ht="14.25" customHeight="1" x14ac:dyDescent="0.25">
      <c r="A9836" s="3">
        <v>9835</v>
      </c>
      <c r="B9836" s="3" t="s">
        <v>10856</v>
      </c>
      <c r="C9836" s="4">
        <f>YEAR(Table_1[[#This Row],[Order Date]])</f>
        <v>2013</v>
      </c>
      <c r="D9836" s="9">
        <v>41558</v>
      </c>
      <c r="E9836" s="3">
        <v>41560</v>
      </c>
      <c r="F9836" s="3" t="s">
        <v>188</v>
      </c>
      <c r="G9836" s="3" t="s">
        <v>5054</v>
      </c>
      <c r="H9836" s="3" t="s">
        <v>5055</v>
      </c>
      <c r="I9836" s="3" t="s">
        <v>26</v>
      </c>
      <c r="J9836" s="3" t="s">
        <v>27</v>
      </c>
      <c r="K9836" s="3" t="s">
        <v>3289</v>
      </c>
      <c r="L9836" s="3" t="s">
        <v>104</v>
      </c>
      <c r="M9836" s="3">
        <v>77571</v>
      </c>
      <c r="N9836" s="3" t="s">
        <v>105</v>
      </c>
      <c r="O9836" s="3" t="s">
        <v>6135</v>
      </c>
      <c r="P9836" s="3" t="s">
        <v>32</v>
      </c>
      <c r="Q9836" s="3" t="s">
        <v>65</v>
      </c>
      <c r="R9836" s="3" t="s">
        <v>6136</v>
      </c>
      <c r="S9836" s="3">
        <v>14</v>
      </c>
      <c r="T9836" s="3">
        <v>4</v>
      </c>
      <c r="U9836" s="3">
        <v>0.6</v>
      </c>
      <c r="V9836" s="3">
        <v>-6.2999999999999972</v>
      </c>
    </row>
    <row r="9837" spans="1:22" ht="14.25" customHeight="1" x14ac:dyDescent="0.25">
      <c r="A9837" s="3">
        <v>9836</v>
      </c>
      <c r="B9837" s="3" t="s">
        <v>10856</v>
      </c>
      <c r="C9837" s="4">
        <f>YEAR(Table_1[[#This Row],[Order Date]])</f>
        <v>2013</v>
      </c>
      <c r="D9837" s="9">
        <v>41558</v>
      </c>
      <c r="E9837" s="3">
        <v>41560</v>
      </c>
      <c r="F9837" s="3" t="s">
        <v>188</v>
      </c>
      <c r="G9837" s="3" t="s">
        <v>5054</v>
      </c>
      <c r="H9837" s="3" t="s">
        <v>5055</v>
      </c>
      <c r="I9837" s="3" t="s">
        <v>26</v>
      </c>
      <c r="J9837" s="3" t="s">
        <v>27</v>
      </c>
      <c r="K9837" s="3" t="s">
        <v>3289</v>
      </c>
      <c r="L9837" s="3" t="s">
        <v>104</v>
      </c>
      <c r="M9837" s="3">
        <v>77571</v>
      </c>
      <c r="N9837" s="3" t="s">
        <v>105</v>
      </c>
      <c r="O9837" s="3" t="s">
        <v>3127</v>
      </c>
      <c r="P9837" s="3" t="s">
        <v>46</v>
      </c>
      <c r="Q9837" s="3" t="s">
        <v>75</v>
      </c>
      <c r="R9837" s="3" t="s">
        <v>3128</v>
      </c>
      <c r="S9837" s="3">
        <v>16.391999999999996</v>
      </c>
      <c r="T9837" s="3">
        <v>2</v>
      </c>
      <c r="U9837" s="3">
        <v>0.8</v>
      </c>
      <c r="V9837" s="3">
        <v>-26.227200000000003</v>
      </c>
    </row>
    <row r="9838" spans="1:22" ht="14.25" customHeight="1" x14ac:dyDescent="0.25">
      <c r="A9838" s="3">
        <v>9837</v>
      </c>
      <c r="B9838" s="3" t="s">
        <v>10857</v>
      </c>
      <c r="C9838" s="4">
        <f>YEAR(Table_1[[#This Row],[Order Date]])</f>
        <v>2013</v>
      </c>
      <c r="D9838" s="9">
        <v>41543</v>
      </c>
      <c r="E9838" s="3">
        <v>41549</v>
      </c>
      <c r="F9838" s="3" t="s">
        <v>50</v>
      </c>
      <c r="G9838" s="3" t="s">
        <v>2450</v>
      </c>
      <c r="H9838" s="3" t="s">
        <v>2451</v>
      </c>
      <c r="I9838" s="3" t="s">
        <v>26</v>
      </c>
      <c r="J9838" s="3" t="s">
        <v>27</v>
      </c>
      <c r="K9838" s="3" t="s">
        <v>1173</v>
      </c>
      <c r="L9838" s="3" t="s">
        <v>43</v>
      </c>
      <c r="M9838" s="3">
        <v>90805</v>
      </c>
      <c r="N9838" s="3" t="s">
        <v>44</v>
      </c>
      <c r="O9838" s="3" t="s">
        <v>3262</v>
      </c>
      <c r="P9838" s="3" t="s">
        <v>46</v>
      </c>
      <c r="Q9838" s="3" t="s">
        <v>90</v>
      </c>
      <c r="R9838" s="3" t="s">
        <v>3263</v>
      </c>
      <c r="S9838" s="3">
        <v>10.9</v>
      </c>
      <c r="T9838" s="3">
        <v>5</v>
      </c>
      <c r="U9838" s="3">
        <v>0</v>
      </c>
      <c r="V9838" s="3">
        <v>5.1229999999999993</v>
      </c>
    </row>
    <row r="9839" spans="1:22" ht="14.25" customHeight="1" x14ac:dyDescent="0.25">
      <c r="A9839" s="3">
        <v>9838</v>
      </c>
      <c r="B9839" s="3" t="s">
        <v>10857</v>
      </c>
      <c r="C9839" s="4">
        <f>YEAR(Table_1[[#This Row],[Order Date]])</f>
        <v>2013</v>
      </c>
      <c r="D9839" s="9">
        <v>41543</v>
      </c>
      <c r="E9839" s="3">
        <v>41549</v>
      </c>
      <c r="F9839" s="3" t="s">
        <v>50</v>
      </c>
      <c r="G9839" s="3" t="s">
        <v>2450</v>
      </c>
      <c r="H9839" s="3" t="s">
        <v>2451</v>
      </c>
      <c r="I9839" s="3" t="s">
        <v>26</v>
      </c>
      <c r="J9839" s="3" t="s">
        <v>27</v>
      </c>
      <c r="K9839" s="3" t="s">
        <v>1173</v>
      </c>
      <c r="L9839" s="3" t="s">
        <v>43</v>
      </c>
      <c r="M9839" s="3">
        <v>90805</v>
      </c>
      <c r="N9839" s="3" t="s">
        <v>44</v>
      </c>
      <c r="O9839" s="3" t="s">
        <v>1667</v>
      </c>
      <c r="P9839" s="3" t="s">
        <v>46</v>
      </c>
      <c r="Q9839" s="3" t="s">
        <v>47</v>
      </c>
      <c r="R9839" s="3" t="s">
        <v>1668</v>
      </c>
      <c r="S9839" s="3">
        <v>29.6</v>
      </c>
      <c r="T9839" s="3">
        <v>2</v>
      </c>
      <c r="U9839" s="3">
        <v>0</v>
      </c>
      <c r="V9839" s="3">
        <v>14.8</v>
      </c>
    </row>
    <row r="9840" spans="1:22" ht="14.25" customHeight="1" x14ac:dyDescent="0.25">
      <c r="A9840" s="3">
        <v>9839</v>
      </c>
      <c r="B9840" s="3" t="s">
        <v>10857</v>
      </c>
      <c r="C9840" s="4">
        <f>YEAR(Table_1[[#This Row],[Order Date]])</f>
        <v>2013</v>
      </c>
      <c r="D9840" s="9">
        <v>41543</v>
      </c>
      <c r="E9840" s="3">
        <v>41549</v>
      </c>
      <c r="F9840" s="3" t="s">
        <v>50</v>
      </c>
      <c r="G9840" s="3" t="s">
        <v>2450</v>
      </c>
      <c r="H9840" s="3" t="s">
        <v>2451</v>
      </c>
      <c r="I9840" s="3" t="s">
        <v>26</v>
      </c>
      <c r="J9840" s="3" t="s">
        <v>27</v>
      </c>
      <c r="K9840" s="3" t="s">
        <v>1173</v>
      </c>
      <c r="L9840" s="3" t="s">
        <v>43</v>
      </c>
      <c r="M9840" s="3">
        <v>90805</v>
      </c>
      <c r="N9840" s="3" t="s">
        <v>44</v>
      </c>
      <c r="O9840" s="3" t="s">
        <v>4565</v>
      </c>
      <c r="P9840" s="3" t="s">
        <v>46</v>
      </c>
      <c r="Q9840" s="3" t="s">
        <v>47</v>
      </c>
      <c r="R9840" s="3" t="s">
        <v>4566</v>
      </c>
      <c r="S9840" s="3">
        <v>4.9800000000000004</v>
      </c>
      <c r="T9840" s="3">
        <v>1</v>
      </c>
      <c r="U9840" s="3">
        <v>0</v>
      </c>
      <c r="V9840" s="3">
        <v>2.2907999999999999</v>
      </c>
    </row>
    <row r="9841" spans="1:22" ht="14.25" customHeight="1" x14ac:dyDescent="0.25">
      <c r="A9841" s="3">
        <v>9840</v>
      </c>
      <c r="B9841" s="3" t="s">
        <v>10857</v>
      </c>
      <c r="C9841" s="4">
        <f>YEAR(Table_1[[#This Row],[Order Date]])</f>
        <v>2013</v>
      </c>
      <c r="D9841" s="9">
        <v>41543</v>
      </c>
      <c r="E9841" s="3">
        <v>41549</v>
      </c>
      <c r="F9841" s="3" t="s">
        <v>50</v>
      </c>
      <c r="G9841" s="3" t="s">
        <v>2450</v>
      </c>
      <c r="H9841" s="3" t="s">
        <v>2451</v>
      </c>
      <c r="I9841" s="3" t="s">
        <v>26</v>
      </c>
      <c r="J9841" s="3" t="s">
        <v>27</v>
      </c>
      <c r="K9841" s="3" t="s">
        <v>1173</v>
      </c>
      <c r="L9841" s="3" t="s">
        <v>43</v>
      </c>
      <c r="M9841" s="3">
        <v>90805</v>
      </c>
      <c r="N9841" s="3" t="s">
        <v>44</v>
      </c>
      <c r="O9841" s="3" t="s">
        <v>7663</v>
      </c>
      <c r="P9841" s="3" t="s">
        <v>71</v>
      </c>
      <c r="Q9841" s="3" t="s">
        <v>1216</v>
      </c>
      <c r="R9841" s="3" t="s">
        <v>7664</v>
      </c>
      <c r="S9841" s="3">
        <v>479.97600000000006</v>
      </c>
      <c r="T9841" s="3">
        <v>3</v>
      </c>
      <c r="U9841" s="3">
        <v>0.2</v>
      </c>
      <c r="V9841" s="3">
        <v>161.99189999999999</v>
      </c>
    </row>
    <row r="9842" spans="1:22" ht="14.25" customHeight="1" x14ac:dyDescent="0.25">
      <c r="A9842" s="3">
        <v>9841</v>
      </c>
      <c r="B9842" s="3" t="s">
        <v>10857</v>
      </c>
      <c r="C9842" s="4">
        <f>YEAR(Table_1[[#This Row],[Order Date]])</f>
        <v>2013</v>
      </c>
      <c r="D9842" s="9">
        <v>41543</v>
      </c>
      <c r="E9842" s="3">
        <v>41549</v>
      </c>
      <c r="F9842" s="3" t="s">
        <v>50</v>
      </c>
      <c r="G9842" s="3" t="s">
        <v>2450</v>
      </c>
      <c r="H9842" s="3" t="s">
        <v>2451</v>
      </c>
      <c r="I9842" s="3" t="s">
        <v>26</v>
      </c>
      <c r="J9842" s="3" t="s">
        <v>27</v>
      </c>
      <c r="K9842" s="3" t="s">
        <v>1173</v>
      </c>
      <c r="L9842" s="3" t="s">
        <v>43</v>
      </c>
      <c r="M9842" s="3">
        <v>90805</v>
      </c>
      <c r="N9842" s="3" t="s">
        <v>44</v>
      </c>
      <c r="O9842" s="3" t="s">
        <v>7878</v>
      </c>
      <c r="P9842" s="3" t="s">
        <v>71</v>
      </c>
      <c r="Q9842" s="3" t="s">
        <v>72</v>
      </c>
      <c r="R9842" s="3" t="s">
        <v>7879</v>
      </c>
      <c r="S9842" s="3">
        <v>44.736000000000004</v>
      </c>
      <c r="T9842" s="3">
        <v>8</v>
      </c>
      <c r="U9842" s="3">
        <v>0.2</v>
      </c>
      <c r="V9842" s="3">
        <v>4.4736000000000011</v>
      </c>
    </row>
    <row r="9843" spans="1:22" ht="14.25" customHeight="1" x14ac:dyDescent="0.25">
      <c r="A9843" s="3">
        <v>9842</v>
      </c>
      <c r="B9843" s="3" t="s">
        <v>10857</v>
      </c>
      <c r="C9843" s="4">
        <f>YEAR(Table_1[[#This Row],[Order Date]])</f>
        <v>2013</v>
      </c>
      <c r="D9843" s="9">
        <v>41543</v>
      </c>
      <c r="E9843" s="3">
        <v>41549</v>
      </c>
      <c r="F9843" s="3" t="s">
        <v>50</v>
      </c>
      <c r="G9843" s="3" t="s">
        <v>2450</v>
      </c>
      <c r="H9843" s="3" t="s">
        <v>2451</v>
      </c>
      <c r="I9843" s="3" t="s">
        <v>26</v>
      </c>
      <c r="J9843" s="3" t="s">
        <v>27</v>
      </c>
      <c r="K9843" s="3" t="s">
        <v>1173</v>
      </c>
      <c r="L9843" s="3" t="s">
        <v>43</v>
      </c>
      <c r="M9843" s="3">
        <v>90805</v>
      </c>
      <c r="N9843" s="3" t="s">
        <v>44</v>
      </c>
      <c r="O9843" s="3" t="s">
        <v>3233</v>
      </c>
      <c r="P9843" s="3" t="s">
        <v>46</v>
      </c>
      <c r="Q9843" s="3" t="s">
        <v>68</v>
      </c>
      <c r="R9843" s="3" t="s">
        <v>3234</v>
      </c>
      <c r="S9843" s="3">
        <v>5.76</v>
      </c>
      <c r="T9843" s="3">
        <v>2</v>
      </c>
      <c r="U9843" s="3">
        <v>0</v>
      </c>
      <c r="V9843" s="3">
        <v>1.6703999999999999</v>
      </c>
    </row>
    <row r="9844" spans="1:22" ht="14.25" customHeight="1" x14ac:dyDescent="0.25">
      <c r="A9844" s="3">
        <v>9843</v>
      </c>
      <c r="B9844" s="3" t="s">
        <v>10857</v>
      </c>
      <c r="C9844" s="4">
        <f>YEAR(Table_1[[#This Row],[Order Date]])</f>
        <v>2013</v>
      </c>
      <c r="D9844" s="9">
        <v>41543</v>
      </c>
      <c r="E9844" s="3">
        <v>41549</v>
      </c>
      <c r="F9844" s="3" t="s">
        <v>50</v>
      </c>
      <c r="G9844" s="3" t="s">
        <v>2450</v>
      </c>
      <c r="H9844" s="3" t="s">
        <v>2451</v>
      </c>
      <c r="I9844" s="3" t="s">
        <v>26</v>
      </c>
      <c r="J9844" s="3" t="s">
        <v>27</v>
      </c>
      <c r="K9844" s="3" t="s">
        <v>1173</v>
      </c>
      <c r="L9844" s="3" t="s">
        <v>43</v>
      </c>
      <c r="M9844" s="3">
        <v>90805</v>
      </c>
      <c r="N9844" s="3" t="s">
        <v>44</v>
      </c>
      <c r="O9844" s="3" t="s">
        <v>2580</v>
      </c>
      <c r="P9844" s="3" t="s">
        <v>32</v>
      </c>
      <c r="Q9844" s="3" t="s">
        <v>36</v>
      </c>
      <c r="R9844" s="3" t="s">
        <v>2581</v>
      </c>
      <c r="S9844" s="3">
        <v>483.13599999999997</v>
      </c>
      <c r="T9844" s="3">
        <v>4</v>
      </c>
      <c r="U9844" s="3">
        <v>0.2</v>
      </c>
      <c r="V9844" s="3">
        <v>60.391999999999939</v>
      </c>
    </row>
    <row r="9845" spans="1:22" ht="14.25" customHeight="1" x14ac:dyDescent="0.25">
      <c r="A9845" s="3">
        <v>9844</v>
      </c>
      <c r="B9845" s="3" t="s">
        <v>10858</v>
      </c>
      <c r="C9845" s="4">
        <f>YEAR(Table_1[[#This Row],[Order Date]])</f>
        <v>2011</v>
      </c>
      <c r="D9845" s="9">
        <v>40697</v>
      </c>
      <c r="E9845" s="3">
        <v>40700</v>
      </c>
      <c r="F9845" s="3" t="s">
        <v>188</v>
      </c>
      <c r="G9845" s="3" t="s">
        <v>6272</v>
      </c>
      <c r="H9845" s="3" t="s">
        <v>6273</v>
      </c>
      <c r="I9845" s="3" t="s">
        <v>26</v>
      </c>
      <c r="J9845" s="3" t="s">
        <v>27</v>
      </c>
      <c r="K9845" s="3" t="s">
        <v>357</v>
      </c>
      <c r="L9845" s="3" t="s">
        <v>211</v>
      </c>
      <c r="M9845" s="3">
        <v>62521</v>
      </c>
      <c r="N9845" s="3" t="s">
        <v>105</v>
      </c>
      <c r="O9845" s="3" t="s">
        <v>4565</v>
      </c>
      <c r="P9845" s="3" t="s">
        <v>46</v>
      </c>
      <c r="Q9845" s="3" t="s">
        <v>47</v>
      </c>
      <c r="R9845" s="3" t="s">
        <v>4566</v>
      </c>
      <c r="S9845" s="3">
        <v>15.936000000000002</v>
      </c>
      <c r="T9845" s="3">
        <v>4</v>
      </c>
      <c r="U9845" s="3">
        <v>0.2</v>
      </c>
      <c r="V9845" s="3">
        <v>5.1791999999999998</v>
      </c>
    </row>
    <row r="9846" spans="1:22" ht="14.25" customHeight="1" x14ac:dyDescent="0.25">
      <c r="A9846" s="3">
        <v>9845</v>
      </c>
      <c r="B9846" s="3" t="s">
        <v>10858</v>
      </c>
      <c r="C9846" s="4">
        <f>YEAR(Table_1[[#This Row],[Order Date]])</f>
        <v>2011</v>
      </c>
      <c r="D9846" s="9">
        <v>40697</v>
      </c>
      <c r="E9846" s="3">
        <v>40700</v>
      </c>
      <c r="F9846" s="3" t="s">
        <v>188</v>
      </c>
      <c r="G9846" s="3" t="s">
        <v>6272</v>
      </c>
      <c r="H9846" s="3" t="s">
        <v>6273</v>
      </c>
      <c r="I9846" s="3" t="s">
        <v>26</v>
      </c>
      <c r="J9846" s="3" t="s">
        <v>27</v>
      </c>
      <c r="K9846" s="3" t="s">
        <v>357</v>
      </c>
      <c r="L9846" s="3" t="s">
        <v>211</v>
      </c>
      <c r="M9846" s="3">
        <v>62521</v>
      </c>
      <c r="N9846" s="3" t="s">
        <v>105</v>
      </c>
      <c r="O9846" s="3" t="s">
        <v>1954</v>
      </c>
      <c r="P9846" s="3" t="s">
        <v>32</v>
      </c>
      <c r="Q9846" s="3" t="s">
        <v>65</v>
      </c>
      <c r="R9846" s="3" t="s">
        <v>1955</v>
      </c>
      <c r="S9846" s="3">
        <v>61.543999999999997</v>
      </c>
      <c r="T9846" s="3">
        <v>7</v>
      </c>
      <c r="U9846" s="3">
        <v>0.6</v>
      </c>
      <c r="V9846" s="3">
        <v>-40.003599999999999</v>
      </c>
    </row>
    <row r="9847" spans="1:22" ht="14.25" customHeight="1" x14ac:dyDescent="0.25">
      <c r="A9847" s="3">
        <v>9846</v>
      </c>
      <c r="B9847" s="3" t="s">
        <v>10858</v>
      </c>
      <c r="C9847" s="4">
        <f>YEAR(Table_1[[#This Row],[Order Date]])</f>
        <v>2011</v>
      </c>
      <c r="D9847" s="9">
        <v>40697</v>
      </c>
      <c r="E9847" s="3">
        <v>40700</v>
      </c>
      <c r="F9847" s="3" t="s">
        <v>188</v>
      </c>
      <c r="G9847" s="3" t="s">
        <v>6272</v>
      </c>
      <c r="H9847" s="3" t="s">
        <v>6273</v>
      </c>
      <c r="I9847" s="3" t="s">
        <v>26</v>
      </c>
      <c r="J9847" s="3" t="s">
        <v>27</v>
      </c>
      <c r="K9847" s="3" t="s">
        <v>357</v>
      </c>
      <c r="L9847" s="3" t="s">
        <v>211</v>
      </c>
      <c r="M9847" s="3">
        <v>62521</v>
      </c>
      <c r="N9847" s="3" t="s">
        <v>105</v>
      </c>
      <c r="O9847" s="3" t="s">
        <v>4495</v>
      </c>
      <c r="P9847" s="3" t="s">
        <v>46</v>
      </c>
      <c r="Q9847" s="3" t="s">
        <v>59</v>
      </c>
      <c r="R9847" s="3" t="s">
        <v>4496</v>
      </c>
      <c r="S9847" s="3">
        <v>132.696</v>
      </c>
      <c r="T9847" s="3">
        <v>3</v>
      </c>
      <c r="U9847" s="3">
        <v>0.2</v>
      </c>
      <c r="V9847" s="3">
        <v>9.9521999999999977</v>
      </c>
    </row>
    <row r="9848" spans="1:22" ht="14.25" customHeight="1" x14ac:dyDescent="0.25">
      <c r="A9848" s="3">
        <v>9847</v>
      </c>
      <c r="B9848" s="3" t="s">
        <v>10859</v>
      </c>
      <c r="C9848" s="4">
        <f>YEAR(Table_1[[#This Row],[Order Date]])</f>
        <v>2014</v>
      </c>
      <c r="D9848" s="9">
        <v>41885</v>
      </c>
      <c r="E9848" s="3">
        <v>41887</v>
      </c>
      <c r="F9848" s="3" t="s">
        <v>23</v>
      </c>
      <c r="G9848" s="3" t="s">
        <v>8228</v>
      </c>
      <c r="H9848" s="3" t="s">
        <v>8229</v>
      </c>
      <c r="I9848" s="3" t="s">
        <v>102</v>
      </c>
      <c r="J9848" s="3" t="s">
        <v>27</v>
      </c>
      <c r="K9848" s="3" t="s">
        <v>42</v>
      </c>
      <c r="L9848" s="3" t="s">
        <v>43</v>
      </c>
      <c r="M9848" s="3">
        <v>90008</v>
      </c>
      <c r="N9848" s="3" t="s">
        <v>44</v>
      </c>
      <c r="O9848" s="3" t="s">
        <v>141</v>
      </c>
      <c r="P9848" s="3" t="s">
        <v>46</v>
      </c>
      <c r="Q9848" s="3" t="s">
        <v>78</v>
      </c>
      <c r="R9848" s="3" t="s">
        <v>142</v>
      </c>
      <c r="S9848" s="3">
        <v>43.099999999999994</v>
      </c>
      <c r="T9848" s="3">
        <v>5</v>
      </c>
      <c r="U9848" s="3">
        <v>0</v>
      </c>
      <c r="V9848" s="3">
        <v>11.206</v>
      </c>
    </row>
    <row r="9849" spans="1:22" ht="14.25" customHeight="1" x14ac:dyDescent="0.25">
      <c r="A9849" s="3">
        <v>9848</v>
      </c>
      <c r="B9849" s="3" t="s">
        <v>10859</v>
      </c>
      <c r="C9849" s="4">
        <f>YEAR(Table_1[[#This Row],[Order Date]])</f>
        <v>2014</v>
      </c>
      <c r="D9849" s="9">
        <v>41885</v>
      </c>
      <c r="E9849" s="3">
        <v>41887</v>
      </c>
      <c r="F9849" s="3" t="s">
        <v>23</v>
      </c>
      <c r="G9849" s="3" t="s">
        <v>8228</v>
      </c>
      <c r="H9849" s="3" t="s">
        <v>8229</v>
      </c>
      <c r="I9849" s="3" t="s">
        <v>102</v>
      </c>
      <c r="J9849" s="3" t="s">
        <v>27</v>
      </c>
      <c r="K9849" s="3" t="s">
        <v>42</v>
      </c>
      <c r="L9849" s="3" t="s">
        <v>43</v>
      </c>
      <c r="M9849" s="3">
        <v>90008</v>
      </c>
      <c r="N9849" s="3" t="s">
        <v>44</v>
      </c>
      <c r="O9849" s="3" t="s">
        <v>2905</v>
      </c>
      <c r="P9849" s="3" t="s">
        <v>32</v>
      </c>
      <c r="Q9849" s="3" t="s">
        <v>65</v>
      </c>
      <c r="R9849" s="3" t="s">
        <v>2906</v>
      </c>
      <c r="S9849" s="3">
        <v>511.5</v>
      </c>
      <c r="T9849" s="3">
        <v>5</v>
      </c>
      <c r="U9849" s="3">
        <v>0</v>
      </c>
      <c r="V9849" s="3">
        <v>132.99</v>
      </c>
    </row>
    <row r="9850" spans="1:22" ht="14.25" customHeight="1" x14ac:dyDescent="0.25">
      <c r="A9850" s="3">
        <v>9849</v>
      </c>
      <c r="B9850" s="3" t="s">
        <v>10859</v>
      </c>
      <c r="C9850" s="4">
        <f>YEAR(Table_1[[#This Row],[Order Date]])</f>
        <v>2014</v>
      </c>
      <c r="D9850" s="9">
        <v>41885</v>
      </c>
      <c r="E9850" s="3">
        <v>41887</v>
      </c>
      <c r="F9850" s="3" t="s">
        <v>23</v>
      </c>
      <c r="G9850" s="3" t="s">
        <v>8228</v>
      </c>
      <c r="H9850" s="3" t="s">
        <v>8229</v>
      </c>
      <c r="I9850" s="3" t="s">
        <v>102</v>
      </c>
      <c r="J9850" s="3" t="s">
        <v>27</v>
      </c>
      <c r="K9850" s="3" t="s">
        <v>42</v>
      </c>
      <c r="L9850" s="3" t="s">
        <v>43</v>
      </c>
      <c r="M9850" s="3">
        <v>90008</v>
      </c>
      <c r="N9850" s="3" t="s">
        <v>44</v>
      </c>
      <c r="O9850" s="3" t="s">
        <v>3144</v>
      </c>
      <c r="P9850" s="3" t="s">
        <v>46</v>
      </c>
      <c r="Q9850" s="3" t="s">
        <v>75</v>
      </c>
      <c r="R9850" s="3" t="s">
        <v>3145</v>
      </c>
      <c r="S9850" s="3">
        <v>147.91999999999999</v>
      </c>
      <c r="T9850" s="3">
        <v>5</v>
      </c>
      <c r="U9850" s="3">
        <v>0.2</v>
      </c>
      <c r="V9850" s="3">
        <v>46.224999999999987</v>
      </c>
    </row>
    <row r="9851" spans="1:22" ht="14.25" customHeight="1" x14ac:dyDescent="0.25">
      <c r="A9851" s="3">
        <v>9850</v>
      </c>
      <c r="B9851" s="3" t="s">
        <v>10860</v>
      </c>
      <c r="C9851" s="4">
        <f>YEAR(Table_1[[#This Row],[Order Date]])</f>
        <v>2011</v>
      </c>
      <c r="D9851" s="9">
        <v>40645</v>
      </c>
      <c r="E9851" s="3">
        <v>40651</v>
      </c>
      <c r="F9851" s="3" t="s">
        <v>50</v>
      </c>
      <c r="G9851" s="3" t="s">
        <v>4764</v>
      </c>
      <c r="H9851" s="3" t="s">
        <v>4765</v>
      </c>
      <c r="I9851" s="3" t="s">
        <v>41</v>
      </c>
      <c r="J9851" s="3" t="s">
        <v>27</v>
      </c>
      <c r="K9851" s="3" t="s">
        <v>10842</v>
      </c>
      <c r="L9851" s="3" t="s">
        <v>43</v>
      </c>
      <c r="M9851" s="3">
        <v>95240</v>
      </c>
      <c r="N9851" s="3" t="s">
        <v>44</v>
      </c>
      <c r="O9851" s="3" t="s">
        <v>6846</v>
      </c>
      <c r="P9851" s="3" t="s">
        <v>46</v>
      </c>
      <c r="Q9851" s="3" t="s">
        <v>68</v>
      </c>
      <c r="R9851" s="3" t="s">
        <v>6847</v>
      </c>
      <c r="S9851" s="3">
        <v>39.68</v>
      </c>
      <c r="T9851" s="3">
        <v>2</v>
      </c>
      <c r="U9851" s="3">
        <v>0</v>
      </c>
      <c r="V9851" s="3">
        <v>16.268800000000002</v>
      </c>
    </row>
    <row r="9852" spans="1:22" ht="14.25" customHeight="1" x14ac:dyDescent="0.25">
      <c r="A9852" s="3">
        <v>9851</v>
      </c>
      <c r="B9852" s="3" t="s">
        <v>10861</v>
      </c>
      <c r="C9852" s="4">
        <f>YEAR(Table_1[[#This Row],[Order Date]])</f>
        <v>2013</v>
      </c>
      <c r="D9852" s="9">
        <v>41397</v>
      </c>
      <c r="E9852" s="3">
        <v>41401</v>
      </c>
      <c r="F9852" s="3" t="s">
        <v>50</v>
      </c>
      <c r="G9852" s="3" t="s">
        <v>4764</v>
      </c>
      <c r="H9852" s="3" t="s">
        <v>4765</v>
      </c>
      <c r="I9852" s="3" t="s">
        <v>41</v>
      </c>
      <c r="J9852" s="3" t="s">
        <v>27</v>
      </c>
      <c r="K9852" s="3" t="s">
        <v>266</v>
      </c>
      <c r="L9852" s="3" t="s">
        <v>267</v>
      </c>
      <c r="M9852" s="3">
        <v>10009</v>
      </c>
      <c r="N9852" s="3" t="s">
        <v>148</v>
      </c>
      <c r="O9852" s="3" t="s">
        <v>2111</v>
      </c>
      <c r="P9852" s="3" t="s">
        <v>32</v>
      </c>
      <c r="Q9852" s="3" t="s">
        <v>65</v>
      </c>
      <c r="R9852" s="3" t="s">
        <v>2112</v>
      </c>
      <c r="S9852" s="3">
        <v>12.56</v>
      </c>
      <c r="T9852" s="3">
        <v>2</v>
      </c>
      <c r="U9852" s="3">
        <v>0</v>
      </c>
      <c r="V9852" s="3">
        <v>4.0191999999999997</v>
      </c>
    </row>
    <row r="9853" spans="1:22" ht="14.25" customHeight="1" x14ac:dyDescent="0.25">
      <c r="A9853" s="3">
        <v>9852</v>
      </c>
      <c r="B9853" s="3" t="s">
        <v>10861</v>
      </c>
      <c r="C9853" s="4">
        <f>YEAR(Table_1[[#This Row],[Order Date]])</f>
        <v>2013</v>
      </c>
      <c r="D9853" s="9">
        <v>41397</v>
      </c>
      <c r="E9853" s="3">
        <v>41401</v>
      </c>
      <c r="F9853" s="3" t="s">
        <v>50</v>
      </c>
      <c r="G9853" s="3" t="s">
        <v>4764</v>
      </c>
      <c r="H9853" s="3" t="s">
        <v>4765</v>
      </c>
      <c r="I9853" s="3" t="s">
        <v>41</v>
      </c>
      <c r="J9853" s="3" t="s">
        <v>27</v>
      </c>
      <c r="K9853" s="3" t="s">
        <v>266</v>
      </c>
      <c r="L9853" s="3" t="s">
        <v>267</v>
      </c>
      <c r="M9853" s="3">
        <v>10009</v>
      </c>
      <c r="N9853" s="3" t="s">
        <v>148</v>
      </c>
      <c r="O9853" s="3" t="s">
        <v>1722</v>
      </c>
      <c r="P9853" s="3" t="s">
        <v>46</v>
      </c>
      <c r="Q9853" s="3" t="s">
        <v>75</v>
      </c>
      <c r="R9853" s="3" t="s">
        <v>1723</v>
      </c>
      <c r="S9853" s="3">
        <v>90.480000000000018</v>
      </c>
      <c r="T9853" s="3">
        <v>3</v>
      </c>
      <c r="U9853" s="3">
        <v>0.2</v>
      </c>
      <c r="V9853" s="3">
        <v>33.93</v>
      </c>
    </row>
    <row r="9854" spans="1:22" ht="14.25" customHeight="1" x14ac:dyDescent="0.25">
      <c r="A9854" s="3">
        <v>9853</v>
      </c>
      <c r="B9854" s="3" t="s">
        <v>10861</v>
      </c>
      <c r="C9854" s="4">
        <f>YEAR(Table_1[[#This Row],[Order Date]])</f>
        <v>2013</v>
      </c>
      <c r="D9854" s="9">
        <v>41397</v>
      </c>
      <c r="E9854" s="3">
        <v>41401</v>
      </c>
      <c r="F9854" s="3" t="s">
        <v>50</v>
      </c>
      <c r="G9854" s="3" t="s">
        <v>4764</v>
      </c>
      <c r="H9854" s="3" t="s">
        <v>4765</v>
      </c>
      <c r="I9854" s="3" t="s">
        <v>41</v>
      </c>
      <c r="J9854" s="3" t="s">
        <v>27</v>
      </c>
      <c r="K9854" s="3" t="s">
        <v>266</v>
      </c>
      <c r="L9854" s="3" t="s">
        <v>267</v>
      </c>
      <c r="M9854" s="3">
        <v>10009</v>
      </c>
      <c r="N9854" s="3" t="s">
        <v>148</v>
      </c>
      <c r="O9854" s="3" t="s">
        <v>4895</v>
      </c>
      <c r="P9854" s="3" t="s">
        <v>46</v>
      </c>
      <c r="Q9854" s="3" t="s">
        <v>90</v>
      </c>
      <c r="R9854" s="3" t="s">
        <v>4896</v>
      </c>
      <c r="S9854" s="3">
        <v>13.08</v>
      </c>
      <c r="T9854" s="3">
        <v>2</v>
      </c>
      <c r="U9854" s="3">
        <v>0</v>
      </c>
      <c r="V9854" s="3">
        <v>6.0167999999999999</v>
      </c>
    </row>
    <row r="9855" spans="1:22" ht="14.25" customHeight="1" x14ac:dyDescent="0.25">
      <c r="A9855" s="3">
        <v>9854</v>
      </c>
      <c r="B9855" s="3" t="s">
        <v>10861</v>
      </c>
      <c r="C9855" s="4">
        <f>YEAR(Table_1[[#This Row],[Order Date]])</f>
        <v>2013</v>
      </c>
      <c r="D9855" s="9">
        <v>41397</v>
      </c>
      <c r="E9855" s="3">
        <v>41401</v>
      </c>
      <c r="F9855" s="3" t="s">
        <v>50</v>
      </c>
      <c r="G9855" s="3" t="s">
        <v>4764</v>
      </c>
      <c r="H9855" s="3" t="s">
        <v>4765</v>
      </c>
      <c r="I9855" s="3" t="s">
        <v>41</v>
      </c>
      <c r="J9855" s="3" t="s">
        <v>27</v>
      </c>
      <c r="K9855" s="3" t="s">
        <v>266</v>
      </c>
      <c r="L9855" s="3" t="s">
        <v>267</v>
      </c>
      <c r="M9855" s="3">
        <v>10009</v>
      </c>
      <c r="N9855" s="3" t="s">
        <v>148</v>
      </c>
      <c r="O9855" s="3" t="s">
        <v>2307</v>
      </c>
      <c r="P9855" s="3" t="s">
        <v>32</v>
      </c>
      <c r="Q9855" s="3" t="s">
        <v>65</v>
      </c>
      <c r="R9855" s="3" t="s">
        <v>2308</v>
      </c>
      <c r="S9855" s="3">
        <v>214.7</v>
      </c>
      <c r="T9855" s="3">
        <v>5</v>
      </c>
      <c r="U9855" s="3">
        <v>0</v>
      </c>
      <c r="V9855" s="3">
        <v>83.733000000000004</v>
      </c>
    </row>
    <row r="9856" spans="1:22" ht="14.25" customHeight="1" x14ac:dyDescent="0.25">
      <c r="A9856" s="3">
        <v>9855</v>
      </c>
      <c r="B9856" s="3" t="s">
        <v>10862</v>
      </c>
      <c r="C9856" s="4">
        <f>YEAR(Table_1[[#This Row],[Order Date]])</f>
        <v>2014</v>
      </c>
      <c r="D9856" s="9">
        <v>41810</v>
      </c>
      <c r="E9856" s="3">
        <v>41814</v>
      </c>
      <c r="F9856" s="3" t="s">
        <v>50</v>
      </c>
      <c r="G9856" s="3" t="s">
        <v>5921</v>
      </c>
      <c r="H9856" s="3" t="s">
        <v>5922</v>
      </c>
      <c r="I9856" s="3" t="s">
        <v>26</v>
      </c>
      <c r="J9856" s="3" t="s">
        <v>27</v>
      </c>
      <c r="K9856" s="3" t="s">
        <v>127</v>
      </c>
      <c r="L9856" s="3" t="s">
        <v>43</v>
      </c>
      <c r="M9856" s="3">
        <v>94109</v>
      </c>
      <c r="N9856" s="3" t="s">
        <v>44</v>
      </c>
      <c r="O9856" s="3" t="s">
        <v>7026</v>
      </c>
      <c r="P9856" s="3" t="s">
        <v>32</v>
      </c>
      <c r="Q9856" s="3" t="s">
        <v>65</v>
      </c>
      <c r="R9856" s="3" t="s">
        <v>7027</v>
      </c>
      <c r="S9856" s="3">
        <v>50.32</v>
      </c>
      <c r="T9856" s="3">
        <v>4</v>
      </c>
      <c r="U9856" s="3">
        <v>0</v>
      </c>
      <c r="V9856" s="3">
        <v>21.134400000000003</v>
      </c>
    </row>
    <row r="9857" spans="1:22" ht="14.25" customHeight="1" x14ac:dyDescent="0.25">
      <c r="A9857" s="3">
        <v>9856</v>
      </c>
      <c r="B9857" s="3" t="s">
        <v>10862</v>
      </c>
      <c r="C9857" s="4">
        <f>YEAR(Table_1[[#This Row],[Order Date]])</f>
        <v>2014</v>
      </c>
      <c r="D9857" s="9">
        <v>41810</v>
      </c>
      <c r="E9857" s="3">
        <v>41814</v>
      </c>
      <c r="F9857" s="3" t="s">
        <v>50</v>
      </c>
      <c r="G9857" s="3" t="s">
        <v>5921</v>
      </c>
      <c r="H9857" s="3" t="s">
        <v>5922</v>
      </c>
      <c r="I9857" s="3" t="s">
        <v>26</v>
      </c>
      <c r="J9857" s="3" t="s">
        <v>27</v>
      </c>
      <c r="K9857" s="3" t="s">
        <v>127</v>
      </c>
      <c r="L9857" s="3" t="s">
        <v>43</v>
      </c>
      <c r="M9857" s="3">
        <v>94109</v>
      </c>
      <c r="N9857" s="3" t="s">
        <v>44</v>
      </c>
      <c r="O9857" s="3" t="s">
        <v>6339</v>
      </c>
      <c r="P9857" s="3" t="s">
        <v>46</v>
      </c>
      <c r="Q9857" s="3" t="s">
        <v>90</v>
      </c>
      <c r="R9857" s="3" t="s">
        <v>6340</v>
      </c>
      <c r="S9857" s="3">
        <v>24.56</v>
      </c>
      <c r="T9857" s="3">
        <v>2</v>
      </c>
      <c r="U9857" s="3">
        <v>0</v>
      </c>
      <c r="V9857" s="3">
        <v>11.543199999999999</v>
      </c>
    </row>
    <row r="9858" spans="1:22" ht="14.25" customHeight="1" x14ac:dyDescent="0.25">
      <c r="A9858" s="3">
        <v>9857</v>
      </c>
      <c r="B9858" s="3" t="s">
        <v>10863</v>
      </c>
      <c r="C9858" s="4">
        <f>YEAR(Table_1[[#This Row],[Order Date]])</f>
        <v>2011</v>
      </c>
      <c r="D9858" s="9">
        <v>40853</v>
      </c>
      <c r="E9858" s="3">
        <v>40858</v>
      </c>
      <c r="F9858" s="3" t="s">
        <v>50</v>
      </c>
      <c r="G9858" s="3" t="s">
        <v>5921</v>
      </c>
      <c r="H9858" s="3" t="s">
        <v>5922</v>
      </c>
      <c r="I9858" s="3" t="s">
        <v>26</v>
      </c>
      <c r="J9858" s="3" t="s">
        <v>27</v>
      </c>
      <c r="K9858" s="3" t="s">
        <v>497</v>
      </c>
      <c r="L9858" s="3" t="s">
        <v>1272</v>
      </c>
      <c r="M9858" s="3">
        <v>31907</v>
      </c>
      <c r="N9858" s="3" t="s">
        <v>30</v>
      </c>
      <c r="O9858" s="3" t="s">
        <v>283</v>
      </c>
      <c r="P9858" s="3" t="s">
        <v>46</v>
      </c>
      <c r="Q9858" s="3" t="s">
        <v>90</v>
      </c>
      <c r="R9858" s="3" t="s">
        <v>284</v>
      </c>
      <c r="S9858" s="3">
        <v>43.68</v>
      </c>
      <c r="T9858" s="3">
        <v>6</v>
      </c>
      <c r="U9858" s="3">
        <v>0</v>
      </c>
      <c r="V9858" s="3">
        <v>20.9664</v>
      </c>
    </row>
    <row r="9859" spans="1:22" ht="14.25" customHeight="1" x14ac:dyDescent="0.25">
      <c r="A9859" s="3">
        <v>9858</v>
      </c>
      <c r="B9859" s="3" t="s">
        <v>10864</v>
      </c>
      <c r="C9859" s="4">
        <f>YEAR(Table_1[[#This Row],[Order Date]])</f>
        <v>2012</v>
      </c>
      <c r="D9859" s="9">
        <v>40994</v>
      </c>
      <c r="E9859" s="3">
        <v>40998</v>
      </c>
      <c r="F9859" s="3" t="s">
        <v>50</v>
      </c>
      <c r="G9859" s="3" t="s">
        <v>1923</v>
      </c>
      <c r="H9859" s="3" t="s">
        <v>1924</v>
      </c>
      <c r="I9859" s="3" t="s">
        <v>41</v>
      </c>
      <c r="J9859" s="3" t="s">
        <v>27</v>
      </c>
      <c r="K9859" s="3" t="s">
        <v>95</v>
      </c>
      <c r="L9859" s="3" t="s">
        <v>96</v>
      </c>
      <c r="M9859" s="3">
        <v>98103</v>
      </c>
      <c r="N9859" s="3" t="s">
        <v>44</v>
      </c>
      <c r="O9859" s="3" t="s">
        <v>1601</v>
      </c>
      <c r="P9859" s="3" t="s">
        <v>32</v>
      </c>
      <c r="Q9859" s="3" t="s">
        <v>56</v>
      </c>
      <c r="R9859" s="3" t="s">
        <v>1602</v>
      </c>
      <c r="S9859" s="3">
        <v>3393.68</v>
      </c>
      <c r="T9859" s="3">
        <v>8</v>
      </c>
      <c r="U9859" s="3">
        <v>0</v>
      </c>
      <c r="V9859" s="3">
        <v>610.86239999999998</v>
      </c>
    </row>
    <row r="9860" spans="1:22" ht="14.25" customHeight="1" x14ac:dyDescent="0.25">
      <c r="A9860" s="3">
        <v>9859</v>
      </c>
      <c r="B9860" s="3" t="s">
        <v>10865</v>
      </c>
      <c r="C9860" s="4">
        <f>YEAR(Table_1[[#This Row],[Order Date]])</f>
        <v>2014</v>
      </c>
      <c r="D9860" s="9">
        <v>41654</v>
      </c>
      <c r="E9860" s="3">
        <v>41660</v>
      </c>
      <c r="F9860" s="3" t="s">
        <v>50</v>
      </c>
      <c r="G9860" s="3" t="s">
        <v>3044</v>
      </c>
      <c r="H9860" s="3" t="s">
        <v>3045</v>
      </c>
      <c r="I9860" s="3" t="s">
        <v>102</v>
      </c>
      <c r="J9860" s="3" t="s">
        <v>27</v>
      </c>
      <c r="K9860" s="3" t="s">
        <v>1464</v>
      </c>
      <c r="L9860" s="3" t="s">
        <v>254</v>
      </c>
      <c r="M9860" s="3">
        <v>47374</v>
      </c>
      <c r="N9860" s="3" t="s">
        <v>105</v>
      </c>
      <c r="O9860" s="3" t="s">
        <v>635</v>
      </c>
      <c r="P9860" s="3" t="s">
        <v>46</v>
      </c>
      <c r="Q9860" s="3" t="s">
        <v>59</v>
      </c>
      <c r="R9860" s="3" t="s">
        <v>636</v>
      </c>
      <c r="S9860" s="3">
        <v>67.400000000000006</v>
      </c>
      <c r="T9860" s="3">
        <v>5</v>
      </c>
      <c r="U9860" s="3">
        <v>0</v>
      </c>
      <c r="V9860" s="3">
        <v>17.523999999999997</v>
      </c>
    </row>
    <row r="9861" spans="1:22" ht="14.25" customHeight="1" x14ac:dyDescent="0.25">
      <c r="A9861" s="3">
        <v>9860</v>
      </c>
      <c r="B9861" s="3" t="s">
        <v>10865</v>
      </c>
      <c r="C9861" s="4">
        <f>YEAR(Table_1[[#This Row],[Order Date]])</f>
        <v>2014</v>
      </c>
      <c r="D9861" s="9">
        <v>41654</v>
      </c>
      <c r="E9861" s="3">
        <v>41660</v>
      </c>
      <c r="F9861" s="3" t="s">
        <v>50</v>
      </c>
      <c r="G9861" s="3" t="s">
        <v>3044</v>
      </c>
      <c r="H9861" s="3" t="s">
        <v>3045</v>
      </c>
      <c r="I9861" s="3" t="s">
        <v>102</v>
      </c>
      <c r="J9861" s="3" t="s">
        <v>27</v>
      </c>
      <c r="K9861" s="3" t="s">
        <v>1464</v>
      </c>
      <c r="L9861" s="3" t="s">
        <v>254</v>
      </c>
      <c r="M9861" s="3">
        <v>47374</v>
      </c>
      <c r="N9861" s="3" t="s">
        <v>105</v>
      </c>
      <c r="O9861" s="3" t="s">
        <v>1002</v>
      </c>
      <c r="P9861" s="3" t="s">
        <v>46</v>
      </c>
      <c r="Q9861" s="3" t="s">
        <v>269</v>
      </c>
      <c r="R9861" s="3" t="s">
        <v>1003</v>
      </c>
      <c r="S9861" s="3">
        <v>2.52</v>
      </c>
      <c r="T9861" s="3">
        <v>2</v>
      </c>
      <c r="U9861" s="3">
        <v>0</v>
      </c>
      <c r="V9861" s="3">
        <v>0.1008</v>
      </c>
    </row>
    <row r="9862" spans="1:22" ht="14.25" customHeight="1" x14ac:dyDescent="0.25">
      <c r="A9862" s="3">
        <v>9861</v>
      </c>
      <c r="B9862" s="3" t="s">
        <v>10865</v>
      </c>
      <c r="C9862" s="4">
        <f>YEAR(Table_1[[#This Row],[Order Date]])</f>
        <v>2014</v>
      </c>
      <c r="D9862" s="9">
        <v>41654</v>
      </c>
      <c r="E9862" s="3">
        <v>41660</v>
      </c>
      <c r="F9862" s="3" t="s">
        <v>50</v>
      </c>
      <c r="G9862" s="3" t="s">
        <v>3044</v>
      </c>
      <c r="H9862" s="3" t="s">
        <v>3045</v>
      </c>
      <c r="I9862" s="3" t="s">
        <v>102</v>
      </c>
      <c r="J9862" s="3" t="s">
        <v>27</v>
      </c>
      <c r="K9862" s="3" t="s">
        <v>1464</v>
      </c>
      <c r="L9862" s="3" t="s">
        <v>254</v>
      </c>
      <c r="M9862" s="3">
        <v>47374</v>
      </c>
      <c r="N9862" s="3" t="s">
        <v>105</v>
      </c>
      <c r="O9862" s="3" t="s">
        <v>4173</v>
      </c>
      <c r="P9862" s="3" t="s">
        <v>71</v>
      </c>
      <c r="Q9862" s="3" t="s">
        <v>72</v>
      </c>
      <c r="R9862" s="3" t="s">
        <v>4174</v>
      </c>
      <c r="S9862" s="3">
        <v>67.8</v>
      </c>
      <c r="T9862" s="3">
        <v>4</v>
      </c>
      <c r="U9862" s="3">
        <v>0</v>
      </c>
      <c r="V9862" s="3">
        <v>1.3559999999999945</v>
      </c>
    </row>
    <row r="9863" spans="1:22" ht="14.25" customHeight="1" x14ac:dyDescent="0.25">
      <c r="A9863" s="3">
        <v>9862</v>
      </c>
      <c r="B9863" s="3" t="s">
        <v>10865</v>
      </c>
      <c r="C9863" s="4">
        <f>YEAR(Table_1[[#This Row],[Order Date]])</f>
        <v>2014</v>
      </c>
      <c r="D9863" s="9">
        <v>41654</v>
      </c>
      <c r="E9863" s="3">
        <v>41660</v>
      </c>
      <c r="F9863" s="3" t="s">
        <v>50</v>
      </c>
      <c r="G9863" s="3" t="s">
        <v>3044</v>
      </c>
      <c r="H9863" s="3" t="s">
        <v>3045</v>
      </c>
      <c r="I9863" s="3" t="s">
        <v>102</v>
      </c>
      <c r="J9863" s="3" t="s">
        <v>27</v>
      </c>
      <c r="K9863" s="3" t="s">
        <v>1464</v>
      </c>
      <c r="L9863" s="3" t="s">
        <v>254</v>
      </c>
      <c r="M9863" s="3">
        <v>47374</v>
      </c>
      <c r="N9863" s="3" t="s">
        <v>105</v>
      </c>
      <c r="O9863" s="3" t="s">
        <v>4772</v>
      </c>
      <c r="P9863" s="3" t="s">
        <v>46</v>
      </c>
      <c r="Q9863" s="3" t="s">
        <v>59</v>
      </c>
      <c r="R9863" s="3" t="s">
        <v>186</v>
      </c>
      <c r="S9863" s="3">
        <v>18.760000000000002</v>
      </c>
      <c r="T9863" s="3">
        <v>2</v>
      </c>
      <c r="U9863" s="3">
        <v>0</v>
      </c>
      <c r="V9863" s="3">
        <v>5.2528000000000006</v>
      </c>
    </row>
    <row r="9864" spans="1:22" ht="14.25" customHeight="1" x14ac:dyDescent="0.25">
      <c r="A9864" s="3">
        <v>9863</v>
      </c>
      <c r="B9864" s="3" t="s">
        <v>10865</v>
      </c>
      <c r="C9864" s="4">
        <f>YEAR(Table_1[[#This Row],[Order Date]])</f>
        <v>2014</v>
      </c>
      <c r="D9864" s="9">
        <v>41654</v>
      </c>
      <c r="E9864" s="3">
        <v>41660</v>
      </c>
      <c r="F9864" s="3" t="s">
        <v>50</v>
      </c>
      <c r="G9864" s="3" t="s">
        <v>3044</v>
      </c>
      <c r="H9864" s="3" t="s">
        <v>3045</v>
      </c>
      <c r="I9864" s="3" t="s">
        <v>102</v>
      </c>
      <c r="J9864" s="3" t="s">
        <v>27</v>
      </c>
      <c r="K9864" s="3" t="s">
        <v>1464</v>
      </c>
      <c r="L9864" s="3" t="s">
        <v>254</v>
      </c>
      <c r="M9864" s="3">
        <v>47374</v>
      </c>
      <c r="N9864" s="3" t="s">
        <v>105</v>
      </c>
      <c r="O9864" s="3" t="s">
        <v>1657</v>
      </c>
      <c r="P9864" s="3" t="s">
        <v>71</v>
      </c>
      <c r="Q9864" s="3" t="s">
        <v>161</v>
      </c>
      <c r="R9864" s="3" t="s">
        <v>1658</v>
      </c>
      <c r="S9864" s="3">
        <v>12.12</v>
      </c>
      <c r="T9864" s="3">
        <v>4</v>
      </c>
      <c r="U9864" s="3">
        <v>0</v>
      </c>
      <c r="V9864" s="3">
        <v>2.5451999999999995</v>
      </c>
    </row>
    <row r="9865" spans="1:22" ht="14.25" customHeight="1" x14ac:dyDescent="0.25">
      <c r="A9865" s="3">
        <v>9864</v>
      </c>
      <c r="B9865" s="3" t="s">
        <v>10865</v>
      </c>
      <c r="C9865" s="4">
        <f>YEAR(Table_1[[#This Row],[Order Date]])</f>
        <v>2014</v>
      </c>
      <c r="D9865" s="9">
        <v>41654</v>
      </c>
      <c r="E9865" s="3">
        <v>41660</v>
      </c>
      <c r="F9865" s="3" t="s">
        <v>50</v>
      </c>
      <c r="G9865" s="3" t="s">
        <v>3044</v>
      </c>
      <c r="H9865" s="3" t="s">
        <v>3045</v>
      </c>
      <c r="I9865" s="3" t="s">
        <v>102</v>
      </c>
      <c r="J9865" s="3" t="s">
        <v>27</v>
      </c>
      <c r="K9865" s="3" t="s">
        <v>1464</v>
      </c>
      <c r="L9865" s="3" t="s">
        <v>254</v>
      </c>
      <c r="M9865" s="3">
        <v>47374</v>
      </c>
      <c r="N9865" s="3" t="s">
        <v>105</v>
      </c>
      <c r="O9865" s="3" t="s">
        <v>2943</v>
      </c>
      <c r="P9865" s="3" t="s">
        <v>46</v>
      </c>
      <c r="Q9865" s="3" t="s">
        <v>90</v>
      </c>
      <c r="R9865" s="3" t="s">
        <v>2944</v>
      </c>
      <c r="S9865" s="3">
        <v>11.34</v>
      </c>
      <c r="T9865" s="3">
        <v>1</v>
      </c>
      <c r="U9865" s="3">
        <v>0</v>
      </c>
      <c r="V9865" s="3">
        <v>5.5565999999999995</v>
      </c>
    </row>
    <row r="9866" spans="1:22" ht="14.25" customHeight="1" x14ac:dyDescent="0.25">
      <c r="A9866" s="3">
        <v>9865</v>
      </c>
      <c r="B9866" s="3" t="s">
        <v>10865</v>
      </c>
      <c r="C9866" s="4">
        <f>YEAR(Table_1[[#This Row],[Order Date]])</f>
        <v>2014</v>
      </c>
      <c r="D9866" s="9">
        <v>41654</v>
      </c>
      <c r="E9866" s="3">
        <v>41660</v>
      </c>
      <c r="F9866" s="3" t="s">
        <v>50</v>
      </c>
      <c r="G9866" s="3" t="s">
        <v>3044</v>
      </c>
      <c r="H9866" s="3" t="s">
        <v>3045</v>
      </c>
      <c r="I9866" s="3" t="s">
        <v>102</v>
      </c>
      <c r="J9866" s="3" t="s">
        <v>27</v>
      </c>
      <c r="K9866" s="3" t="s">
        <v>1464</v>
      </c>
      <c r="L9866" s="3" t="s">
        <v>254</v>
      </c>
      <c r="M9866" s="3">
        <v>47374</v>
      </c>
      <c r="N9866" s="3" t="s">
        <v>105</v>
      </c>
      <c r="O9866" s="3" t="s">
        <v>992</v>
      </c>
      <c r="P9866" s="3" t="s">
        <v>71</v>
      </c>
      <c r="Q9866" s="3" t="s">
        <v>161</v>
      </c>
      <c r="R9866" s="3" t="s">
        <v>993</v>
      </c>
      <c r="S9866" s="3">
        <v>159.80000000000001</v>
      </c>
      <c r="T9866" s="3">
        <v>4</v>
      </c>
      <c r="U9866" s="3">
        <v>0</v>
      </c>
      <c r="V9866" s="3">
        <v>70.312000000000012</v>
      </c>
    </row>
    <row r="9867" spans="1:22" ht="14.25" customHeight="1" x14ac:dyDescent="0.25">
      <c r="A9867" s="3">
        <v>9866</v>
      </c>
      <c r="B9867" s="3" t="s">
        <v>10865</v>
      </c>
      <c r="C9867" s="4">
        <f>YEAR(Table_1[[#This Row],[Order Date]])</f>
        <v>2014</v>
      </c>
      <c r="D9867" s="9">
        <v>41654</v>
      </c>
      <c r="E9867" s="3">
        <v>41660</v>
      </c>
      <c r="F9867" s="3" t="s">
        <v>50</v>
      </c>
      <c r="G9867" s="3" t="s">
        <v>3044</v>
      </c>
      <c r="H9867" s="3" t="s">
        <v>3045</v>
      </c>
      <c r="I9867" s="3" t="s">
        <v>102</v>
      </c>
      <c r="J9867" s="3" t="s">
        <v>27</v>
      </c>
      <c r="K9867" s="3" t="s">
        <v>1464</v>
      </c>
      <c r="L9867" s="3" t="s">
        <v>254</v>
      </c>
      <c r="M9867" s="3">
        <v>47374</v>
      </c>
      <c r="N9867" s="3" t="s">
        <v>105</v>
      </c>
      <c r="O9867" s="3" t="s">
        <v>4745</v>
      </c>
      <c r="P9867" s="3" t="s">
        <v>32</v>
      </c>
      <c r="Q9867" s="3" t="s">
        <v>65</v>
      </c>
      <c r="R9867" s="3" t="s">
        <v>4746</v>
      </c>
      <c r="S9867" s="3">
        <v>18.96</v>
      </c>
      <c r="T9867" s="3">
        <v>2</v>
      </c>
      <c r="U9867" s="3">
        <v>0</v>
      </c>
      <c r="V9867" s="3">
        <v>8.532</v>
      </c>
    </row>
    <row r="9868" spans="1:22" ht="14.25" customHeight="1" x14ac:dyDescent="0.25">
      <c r="A9868" s="3">
        <v>9867</v>
      </c>
      <c r="B9868" s="3" t="s">
        <v>10866</v>
      </c>
      <c r="C9868" s="4">
        <f>YEAR(Table_1[[#This Row],[Order Date]])</f>
        <v>2012</v>
      </c>
      <c r="D9868" s="9">
        <v>40994</v>
      </c>
      <c r="E9868" s="3">
        <v>40996</v>
      </c>
      <c r="F9868" s="3" t="s">
        <v>23</v>
      </c>
      <c r="G9868" s="3" t="s">
        <v>3518</v>
      </c>
      <c r="H9868" s="3" t="s">
        <v>3519</v>
      </c>
      <c r="I9868" s="3" t="s">
        <v>41</v>
      </c>
      <c r="J9868" s="3" t="s">
        <v>27</v>
      </c>
      <c r="K9868" s="3" t="s">
        <v>266</v>
      </c>
      <c r="L9868" s="3" t="s">
        <v>267</v>
      </c>
      <c r="M9868" s="3">
        <v>10009</v>
      </c>
      <c r="N9868" s="3" t="s">
        <v>148</v>
      </c>
      <c r="O9868" s="3" t="s">
        <v>6094</v>
      </c>
      <c r="P9868" s="3" t="s">
        <v>46</v>
      </c>
      <c r="Q9868" s="3" t="s">
        <v>59</v>
      </c>
      <c r="R9868" s="3" t="s">
        <v>6095</v>
      </c>
      <c r="S9868" s="3">
        <v>1085.42</v>
      </c>
      <c r="T9868" s="3">
        <v>7</v>
      </c>
      <c r="U9868" s="3">
        <v>0</v>
      </c>
      <c r="V9868" s="3">
        <v>282.20920000000001</v>
      </c>
    </row>
    <row r="9869" spans="1:22" ht="14.25" customHeight="1" x14ac:dyDescent="0.25">
      <c r="A9869" s="3">
        <v>9868</v>
      </c>
      <c r="B9869" s="3" t="s">
        <v>10866</v>
      </c>
      <c r="C9869" s="4">
        <f>YEAR(Table_1[[#This Row],[Order Date]])</f>
        <v>2012</v>
      </c>
      <c r="D9869" s="9">
        <v>40994</v>
      </c>
      <c r="E9869" s="3">
        <v>40996</v>
      </c>
      <c r="F9869" s="3" t="s">
        <v>23</v>
      </c>
      <c r="G9869" s="3" t="s">
        <v>3518</v>
      </c>
      <c r="H9869" s="3" t="s">
        <v>3519</v>
      </c>
      <c r="I9869" s="3" t="s">
        <v>41</v>
      </c>
      <c r="J9869" s="3" t="s">
        <v>27</v>
      </c>
      <c r="K9869" s="3" t="s">
        <v>266</v>
      </c>
      <c r="L9869" s="3" t="s">
        <v>267</v>
      </c>
      <c r="M9869" s="3">
        <v>10009</v>
      </c>
      <c r="N9869" s="3" t="s">
        <v>148</v>
      </c>
      <c r="O9869" s="3" t="s">
        <v>6506</v>
      </c>
      <c r="P9869" s="3" t="s">
        <v>46</v>
      </c>
      <c r="Q9869" s="3" t="s">
        <v>78</v>
      </c>
      <c r="R9869" s="3" t="s">
        <v>6507</v>
      </c>
      <c r="S9869" s="3">
        <v>13.11</v>
      </c>
      <c r="T9869" s="3">
        <v>3</v>
      </c>
      <c r="U9869" s="3">
        <v>0</v>
      </c>
      <c r="V9869" s="3">
        <v>3.4086000000000003</v>
      </c>
    </row>
    <row r="9870" spans="1:22" ht="14.25" customHeight="1" x14ac:dyDescent="0.25">
      <c r="A9870" s="3">
        <v>9869</v>
      </c>
      <c r="B9870" s="3" t="s">
        <v>10867</v>
      </c>
      <c r="C9870" s="4">
        <f>YEAR(Table_1[[#This Row],[Order Date]])</f>
        <v>2011</v>
      </c>
      <c r="D9870" s="9">
        <v>40848</v>
      </c>
      <c r="E9870" s="3">
        <v>40850</v>
      </c>
      <c r="F9870" s="3" t="s">
        <v>188</v>
      </c>
      <c r="G9870" s="3" t="s">
        <v>895</v>
      </c>
      <c r="H9870" s="3" t="s">
        <v>896</v>
      </c>
      <c r="I9870" s="3" t="s">
        <v>41</v>
      </c>
      <c r="J9870" s="3" t="s">
        <v>27</v>
      </c>
      <c r="K9870" s="3" t="s">
        <v>10868</v>
      </c>
      <c r="L9870" s="3" t="s">
        <v>498</v>
      </c>
      <c r="M9870" s="3">
        <v>45040</v>
      </c>
      <c r="N9870" s="3" t="s">
        <v>148</v>
      </c>
      <c r="O9870" s="3" t="s">
        <v>2307</v>
      </c>
      <c r="P9870" s="3" t="s">
        <v>32</v>
      </c>
      <c r="Q9870" s="3" t="s">
        <v>65</v>
      </c>
      <c r="R9870" s="3" t="s">
        <v>2308</v>
      </c>
      <c r="S9870" s="3">
        <v>68.703999999999994</v>
      </c>
      <c r="T9870" s="3">
        <v>2</v>
      </c>
      <c r="U9870" s="3">
        <v>0.2</v>
      </c>
      <c r="V9870" s="3">
        <v>16.317200000000003</v>
      </c>
    </row>
    <row r="9871" spans="1:22" ht="14.25" customHeight="1" x14ac:dyDescent="0.25">
      <c r="A9871" s="3">
        <v>9870</v>
      </c>
      <c r="B9871" s="3" t="s">
        <v>10867</v>
      </c>
      <c r="C9871" s="4">
        <f>YEAR(Table_1[[#This Row],[Order Date]])</f>
        <v>2011</v>
      </c>
      <c r="D9871" s="9">
        <v>40848</v>
      </c>
      <c r="E9871" s="3">
        <v>40850</v>
      </c>
      <c r="F9871" s="3" t="s">
        <v>188</v>
      </c>
      <c r="G9871" s="3" t="s">
        <v>895</v>
      </c>
      <c r="H9871" s="3" t="s">
        <v>896</v>
      </c>
      <c r="I9871" s="3" t="s">
        <v>41</v>
      </c>
      <c r="J9871" s="3" t="s">
        <v>27</v>
      </c>
      <c r="K9871" s="3" t="s">
        <v>10868</v>
      </c>
      <c r="L9871" s="3" t="s">
        <v>498</v>
      </c>
      <c r="M9871" s="3">
        <v>45040</v>
      </c>
      <c r="N9871" s="3" t="s">
        <v>148</v>
      </c>
      <c r="O9871" s="3" t="s">
        <v>6932</v>
      </c>
      <c r="P9871" s="3" t="s">
        <v>46</v>
      </c>
      <c r="Q9871" s="3" t="s">
        <v>75</v>
      </c>
      <c r="R9871" s="3" t="s">
        <v>6933</v>
      </c>
      <c r="S9871" s="3">
        <v>3.1320000000000001</v>
      </c>
      <c r="T9871" s="3">
        <v>2</v>
      </c>
      <c r="U9871" s="3">
        <v>0.7</v>
      </c>
      <c r="V9871" s="3">
        <v>-2.6099999999999994</v>
      </c>
    </row>
    <row r="9872" spans="1:22" ht="14.25" customHeight="1" x14ac:dyDescent="0.25">
      <c r="A9872" s="3">
        <v>9871</v>
      </c>
      <c r="B9872" s="3" t="s">
        <v>10867</v>
      </c>
      <c r="C9872" s="4">
        <f>YEAR(Table_1[[#This Row],[Order Date]])</f>
        <v>2011</v>
      </c>
      <c r="D9872" s="9">
        <v>40848</v>
      </c>
      <c r="E9872" s="3">
        <v>40850</v>
      </c>
      <c r="F9872" s="3" t="s">
        <v>188</v>
      </c>
      <c r="G9872" s="3" t="s">
        <v>895</v>
      </c>
      <c r="H9872" s="3" t="s">
        <v>896</v>
      </c>
      <c r="I9872" s="3" t="s">
        <v>41</v>
      </c>
      <c r="J9872" s="3" t="s">
        <v>27</v>
      </c>
      <c r="K9872" s="3" t="s">
        <v>10868</v>
      </c>
      <c r="L9872" s="3" t="s">
        <v>498</v>
      </c>
      <c r="M9872" s="3">
        <v>45040</v>
      </c>
      <c r="N9872" s="3" t="s">
        <v>148</v>
      </c>
      <c r="O9872" s="3" t="s">
        <v>1724</v>
      </c>
      <c r="P9872" s="3" t="s">
        <v>46</v>
      </c>
      <c r="Q9872" s="3" t="s">
        <v>75</v>
      </c>
      <c r="R9872" s="3" t="s">
        <v>1725</v>
      </c>
      <c r="S9872" s="3">
        <v>22.428000000000004</v>
      </c>
      <c r="T9872" s="3">
        <v>3</v>
      </c>
      <c r="U9872" s="3">
        <v>0.7</v>
      </c>
      <c r="V9872" s="3">
        <v>-17.942399999999992</v>
      </c>
    </row>
    <row r="9873" spans="1:22" ht="14.25" customHeight="1" x14ac:dyDescent="0.25">
      <c r="A9873" s="3">
        <v>9872</v>
      </c>
      <c r="B9873" s="3" t="s">
        <v>10869</v>
      </c>
      <c r="C9873" s="4">
        <f>YEAR(Table_1[[#This Row],[Order Date]])</f>
        <v>2014</v>
      </c>
      <c r="D9873" s="9">
        <v>41919</v>
      </c>
      <c r="E9873" s="3">
        <v>41919</v>
      </c>
      <c r="F9873" s="3" t="s">
        <v>1290</v>
      </c>
      <c r="G9873" s="3" t="s">
        <v>6663</v>
      </c>
      <c r="H9873" s="3" t="s">
        <v>6664</v>
      </c>
      <c r="I9873" s="3" t="s">
        <v>26</v>
      </c>
      <c r="J9873" s="3" t="s">
        <v>27</v>
      </c>
      <c r="K9873" s="3" t="s">
        <v>303</v>
      </c>
      <c r="L9873" s="3" t="s">
        <v>211</v>
      </c>
      <c r="M9873" s="3">
        <v>60623</v>
      </c>
      <c r="N9873" s="3" t="s">
        <v>105</v>
      </c>
      <c r="O9873" s="3" t="s">
        <v>1015</v>
      </c>
      <c r="P9873" s="3" t="s">
        <v>46</v>
      </c>
      <c r="Q9873" s="3" t="s">
        <v>59</v>
      </c>
      <c r="R9873" s="3" t="s">
        <v>1016</v>
      </c>
      <c r="S9873" s="3">
        <v>290.33600000000001</v>
      </c>
      <c r="T9873" s="3">
        <v>2</v>
      </c>
      <c r="U9873" s="3">
        <v>0.2</v>
      </c>
      <c r="V9873" s="3">
        <v>32.662799999999947</v>
      </c>
    </row>
    <row r="9874" spans="1:22" ht="14.25" customHeight="1" x14ac:dyDescent="0.25">
      <c r="A9874" s="3">
        <v>9873</v>
      </c>
      <c r="B9874" s="3" t="s">
        <v>10869</v>
      </c>
      <c r="C9874" s="4">
        <f>YEAR(Table_1[[#This Row],[Order Date]])</f>
        <v>2014</v>
      </c>
      <c r="D9874" s="9">
        <v>41919</v>
      </c>
      <c r="E9874" s="3">
        <v>41919</v>
      </c>
      <c r="F9874" s="3" t="s">
        <v>1290</v>
      </c>
      <c r="G9874" s="3" t="s">
        <v>6663</v>
      </c>
      <c r="H9874" s="3" t="s">
        <v>6664</v>
      </c>
      <c r="I9874" s="3" t="s">
        <v>26</v>
      </c>
      <c r="J9874" s="3" t="s">
        <v>27</v>
      </c>
      <c r="K9874" s="3" t="s">
        <v>303</v>
      </c>
      <c r="L9874" s="3" t="s">
        <v>211</v>
      </c>
      <c r="M9874" s="3">
        <v>60623</v>
      </c>
      <c r="N9874" s="3" t="s">
        <v>105</v>
      </c>
      <c r="O9874" s="3" t="s">
        <v>3081</v>
      </c>
      <c r="P9874" s="3" t="s">
        <v>46</v>
      </c>
      <c r="Q9874" s="3" t="s">
        <v>68</v>
      </c>
      <c r="R9874" s="3" t="s">
        <v>186</v>
      </c>
      <c r="S9874" s="3">
        <v>19.152000000000001</v>
      </c>
      <c r="T9874" s="3">
        <v>2</v>
      </c>
      <c r="U9874" s="3">
        <v>0.2</v>
      </c>
      <c r="V9874" s="3">
        <v>1.1969999999999992</v>
      </c>
    </row>
    <row r="9875" spans="1:22" ht="14.25" customHeight="1" x14ac:dyDescent="0.25">
      <c r="A9875" s="3">
        <v>9874</v>
      </c>
      <c r="B9875" s="3" t="s">
        <v>10870</v>
      </c>
      <c r="C9875" s="4">
        <f>YEAR(Table_1[[#This Row],[Order Date]])</f>
        <v>2013</v>
      </c>
      <c r="D9875" s="9">
        <v>41619</v>
      </c>
      <c r="E9875" s="3">
        <v>41623</v>
      </c>
      <c r="F9875" s="3" t="s">
        <v>50</v>
      </c>
      <c r="G9875" s="3" t="s">
        <v>2969</v>
      </c>
      <c r="H9875" s="3" t="s">
        <v>2970</v>
      </c>
      <c r="I9875" s="3" t="s">
        <v>102</v>
      </c>
      <c r="J9875" s="3" t="s">
        <v>27</v>
      </c>
      <c r="K9875" s="3" t="s">
        <v>266</v>
      </c>
      <c r="L9875" s="3" t="s">
        <v>267</v>
      </c>
      <c r="M9875" s="3">
        <v>10024</v>
      </c>
      <c r="N9875" s="3" t="s">
        <v>148</v>
      </c>
      <c r="O9875" s="3" t="s">
        <v>6484</v>
      </c>
      <c r="P9875" s="3" t="s">
        <v>46</v>
      </c>
      <c r="Q9875" s="3" t="s">
        <v>90</v>
      </c>
      <c r="R9875" s="3" t="s">
        <v>6485</v>
      </c>
      <c r="S9875" s="3">
        <v>6.48</v>
      </c>
      <c r="T9875" s="3">
        <v>1</v>
      </c>
      <c r="U9875" s="3">
        <v>0</v>
      </c>
      <c r="V9875" s="3">
        <v>3.1104000000000003</v>
      </c>
    </row>
    <row r="9876" spans="1:22" ht="14.25" customHeight="1" x14ac:dyDescent="0.25">
      <c r="A9876" s="3">
        <v>9875</v>
      </c>
      <c r="B9876" s="3" t="s">
        <v>10871</v>
      </c>
      <c r="C9876" s="4">
        <f>YEAR(Table_1[[#This Row],[Order Date]])</f>
        <v>2013</v>
      </c>
      <c r="D9876" s="9">
        <v>41540</v>
      </c>
      <c r="E9876" s="3">
        <v>41542</v>
      </c>
      <c r="F9876" s="3" t="s">
        <v>23</v>
      </c>
      <c r="G9876" s="3" t="s">
        <v>3959</v>
      </c>
      <c r="H9876" s="3" t="s">
        <v>3960</v>
      </c>
      <c r="I9876" s="3" t="s">
        <v>102</v>
      </c>
      <c r="J9876" s="3" t="s">
        <v>27</v>
      </c>
      <c r="K9876" s="3" t="s">
        <v>3870</v>
      </c>
      <c r="L9876" s="3" t="s">
        <v>498</v>
      </c>
      <c r="M9876" s="3">
        <v>44134</v>
      </c>
      <c r="N9876" s="3" t="s">
        <v>148</v>
      </c>
      <c r="O9876" s="3" t="s">
        <v>3453</v>
      </c>
      <c r="P9876" s="3" t="s">
        <v>46</v>
      </c>
      <c r="Q9876" s="3" t="s">
        <v>173</v>
      </c>
      <c r="R9876" s="3" t="s">
        <v>3454</v>
      </c>
      <c r="S9876" s="3">
        <v>63.967999999999996</v>
      </c>
      <c r="T9876" s="3">
        <v>2</v>
      </c>
      <c r="U9876" s="3">
        <v>0.2</v>
      </c>
      <c r="V9876" s="3">
        <v>19.989999999999995</v>
      </c>
    </row>
    <row r="9877" spans="1:22" ht="14.25" customHeight="1" x14ac:dyDescent="0.25">
      <c r="A9877" s="3">
        <v>9876</v>
      </c>
      <c r="B9877" s="3" t="s">
        <v>10872</v>
      </c>
      <c r="C9877" s="4">
        <f>YEAR(Table_1[[#This Row],[Order Date]])</f>
        <v>2012</v>
      </c>
      <c r="D9877" s="9">
        <v>41272</v>
      </c>
      <c r="E9877" s="3">
        <v>41279</v>
      </c>
      <c r="F9877" s="3" t="s">
        <v>50</v>
      </c>
      <c r="G9877" s="3" t="s">
        <v>1426</v>
      </c>
      <c r="H9877" s="3" t="s">
        <v>1427</v>
      </c>
      <c r="I9877" s="3" t="s">
        <v>26</v>
      </c>
      <c r="J9877" s="3" t="s">
        <v>27</v>
      </c>
      <c r="K9877" s="3" t="s">
        <v>266</v>
      </c>
      <c r="L9877" s="3" t="s">
        <v>267</v>
      </c>
      <c r="M9877" s="3">
        <v>10035</v>
      </c>
      <c r="N9877" s="3" t="s">
        <v>148</v>
      </c>
      <c r="O9877" s="3" t="s">
        <v>10327</v>
      </c>
      <c r="P9877" s="3" t="s">
        <v>46</v>
      </c>
      <c r="Q9877" s="3" t="s">
        <v>578</v>
      </c>
      <c r="R9877" s="3" t="s">
        <v>10328</v>
      </c>
      <c r="S9877" s="3">
        <v>6.36</v>
      </c>
      <c r="T9877" s="3">
        <v>2</v>
      </c>
      <c r="U9877" s="3">
        <v>0</v>
      </c>
      <c r="V9877" s="3">
        <v>6.3600000000000101E-2</v>
      </c>
    </row>
    <row r="9878" spans="1:22" ht="14.25" customHeight="1" x14ac:dyDescent="0.25">
      <c r="A9878" s="3">
        <v>9877</v>
      </c>
      <c r="B9878" s="3" t="s">
        <v>10873</v>
      </c>
      <c r="C9878" s="4">
        <f>YEAR(Table_1[[#This Row],[Order Date]])</f>
        <v>2014</v>
      </c>
      <c r="D9878" s="9">
        <v>41750</v>
      </c>
      <c r="E9878" s="3">
        <v>41751</v>
      </c>
      <c r="F9878" s="3" t="s">
        <v>188</v>
      </c>
      <c r="G9878" s="3" t="s">
        <v>4527</v>
      </c>
      <c r="H9878" s="3" t="s">
        <v>4528</v>
      </c>
      <c r="I9878" s="3" t="s">
        <v>102</v>
      </c>
      <c r="J9878" s="3" t="s">
        <v>27</v>
      </c>
      <c r="K9878" s="3" t="s">
        <v>2180</v>
      </c>
      <c r="L9878" s="3" t="s">
        <v>498</v>
      </c>
      <c r="M9878" s="3">
        <v>44105</v>
      </c>
      <c r="N9878" s="3" t="s">
        <v>148</v>
      </c>
      <c r="O9878" s="3" t="s">
        <v>5000</v>
      </c>
      <c r="P9878" s="3" t="s">
        <v>46</v>
      </c>
      <c r="Q9878" s="3" t="s">
        <v>59</v>
      </c>
      <c r="R9878" s="3" t="s">
        <v>5001</v>
      </c>
      <c r="S9878" s="3">
        <v>848.5440000000001</v>
      </c>
      <c r="T9878" s="3">
        <v>4</v>
      </c>
      <c r="U9878" s="3">
        <v>0.2</v>
      </c>
      <c r="V9878" s="3">
        <v>-21.213600000000099</v>
      </c>
    </row>
    <row r="9879" spans="1:22" ht="14.25" customHeight="1" x14ac:dyDescent="0.25">
      <c r="A9879" s="3">
        <v>9878</v>
      </c>
      <c r="B9879" s="3" t="s">
        <v>10873</v>
      </c>
      <c r="C9879" s="4">
        <f>YEAR(Table_1[[#This Row],[Order Date]])</f>
        <v>2014</v>
      </c>
      <c r="D9879" s="9">
        <v>41750</v>
      </c>
      <c r="E9879" s="3">
        <v>41751</v>
      </c>
      <c r="F9879" s="3" t="s">
        <v>188</v>
      </c>
      <c r="G9879" s="3" t="s">
        <v>4527</v>
      </c>
      <c r="H9879" s="3" t="s">
        <v>4528</v>
      </c>
      <c r="I9879" s="3" t="s">
        <v>102</v>
      </c>
      <c r="J9879" s="3" t="s">
        <v>27</v>
      </c>
      <c r="K9879" s="3" t="s">
        <v>2180</v>
      </c>
      <c r="L9879" s="3" t="s">
        <v>498</v>
      </c>
      <c r="M9879" s="3">
        <v>44105</v>
      </c>
      <c r="N9879" s="3" t="s">
        <v>148</v>
      </c>
      <c r="O9879" s="3" t="s">
        <v>6137</v>
      </c>
      <c r="P9879" s="3" t="s">
        <v>46</v>
      </c>
      <c r="Q9879" s="3" t="s">
        <v>75</v>
      </c>
      <c r="R9879" s="3" t="s">
        <v>6138</v>
      </c>
      <c r="S9879" s="3">
        <v>8.7000000000000011</v>
      </c>
      <c r="T9879" s="3">
        <v>5</v>
      </c>
      <c r="U9879" s="3">
        <v>0.7</v>
      </c>
      <c r="V9879" s="3">
        <v>-6.379999999999999</v>
      </c>
    </row>
    <row r="9880" spans="1:22" ht="14.25" customHeight="1" x14ac:dyDescent="0.25">
      <c r="A9880" s="3">
        <v>9879</v>
      </c>
      <c r="B9880" s="3" t="s">
        <v>10873</v>
      </c>
      <c r="C9880" s="4">
        <f>YEAR(Table_1[[#This Row],[Order Date]])</f>
        <v>2014</v>
      </c>
      <c r="D9880" s="9">
        <v>41750</v>
      </c>
      <c r="E9880" s="3">
        <v>41751</v>
      </c>
      <c r="F9880" s="3" t="s">
        <v>188</v>
      </c>
      <c r="G9880" s="3" t="s">
        <v>4527</v>
      </c>
      <c r="H9880" s="3" t="s">
        <v>4528</v>
      </c>
      <c r="I9880" s="3" t="s">
        <v>102</v>
      </c>
      <c r="J9880" s="3" t="s">
        <v>27</v>
      </c>
      <c r="K9880" s="3" t="s">
        <v>2180</v>
      </c>
      <c r="L9880" s="3" t="s">
        <v>498</v>
      </c>
      <c r="M9880" s="3">
        <v>44105</v>
      </c>
      <c r="N9880" s="3" t="s">
        <v>148</v>
      </c>
      <c r="O9880" s="3" t="s">
        <v>8893</v>
      </c>
      <c r="P9880" s="3" t="s">
        <v>71</v>
      </c>
      <c r="Q9880" s="3" t="s">
        <v>72</v>
      </c>
      <c r="R9880" s="3" t="s">
        <v>8894</v>
      </c>
      <c r="S9880" s="3">
        <v>122.38199999999999</v>
      </c>
      <c r="T9880" s="3">
        <v>3</v>
      </c>
      <c r="U9880" s="3">
        <v>0.4</v>
      </c>
      <c r="V9880" s="3">
        <v>-24.476399999999998</v>
      </c>
    </row>
    <row r="9881" spans="1:22" ht="14.25" customHeight="1" x14ac:dyDescent="0.25">
      <c r="A9881" s="3">
        <v>9880</v>
      </c>
      <c r="B9881" s="3" t="s">
        <v>10874</v>
      </c>
      <c r="C9881" s="4">
        <f>YEAR(Table_1[[#This Row],[Order Date]])</f>
        <v>2013</v>
      </c>
      <c r="D9881" s="9">
        <v>41508</v>
      </c>
      <c r="E9881" s="3">
        <v>41512</v>
      </c>
      <c r="F9881" s="3" t="s">
        <v>50</v>
      </c>
      <c r="G9881" s="3" t="s">
        <v>2266</v>
      </c>
      <c r="H9881" s="3" t="s">
        <v>2267</v>
      </c>
      <c r="I9881" s="3" t="s">
        <v>26</v>
      </c>
      <c r="J9881" s="3" t="s">
        <v>27</v>
      </c>
      <c r="K9881" s="3" t="s">
        <v>266</v>
      </c>
      <c r="L9881" s="3" t="s">
        <v>267</v>
      </c>
      <c r="M9881" s="3">
        <v>10035</v>
      </c>
      <c r="N9881" s="3" t="s">
        <v>148</v>
      </c>
      <c r="O9881" s="3" t="s">
        <v>3741</v>
      </c>
      <c r="P9881" s="3" t="s">
        <v>32</v>
      </c>
      <c r="Q9881" s="3" t="s">
        <v>36</v>
      </c>
      <c r="R9881" s="3" t="s">
        <v>3742</v>
      </c>
      <c r="S9881" s="3">
        <v>573.17399999999998</v>
      </c>
      <c r="T9881" s="3">
        <v>7</v>
      </c>
      <c r="U9881" s="3">
        <v>0.1</v>
      </c>
      <c r="V9881" s="3">
        <v>63.685999999999979</v>
      </c>
    </row>
    <row r="9882" spans="1:22" ht="14.25" customHeight="1" x14ac:dyDescent="0.25">
      <c r="A9882" s="3">
        <v>9881</v>
      </c>
      <c r="B9882" s="3" t="s">
        <v>10875</v>
      </c>
      <c r="C9882" s="4">
        <f>YEAR(Table_1[[#This Row],[Order Date]])</f>
        <v>2012</v>
      </c>
      <c r="D9882" s="9">
        <v>41058</v>
      </c>
      <c r="E9882" s="3">
        <v>41060</v>
      </c>
      <c r="F9882" s="3" t="s">
        <v>188</v>
      </c>
      <c r="G9882" s="3" t="s">
        <v>3173</v>
      </c>
      <c r="H9882" s="3" t="s">
        <v>3174</v>
      </c>
      <c r="I9882" s="3" t="s">
        <v>102</v>
      </c>
      <c r="J9882" s="3" t="s">
        <v>27</v>
      </c>
      <c r="K9882" s="3" t="s">
        <v>2180</v>
      </c>
      <c r="L9882" s="3" t="s">
        <v>498</v>
      </c>
      <c r="M9882" s="3">
        <v>44105</v>
      </c>
      <c r="N9882" s="3" t="s">
        <v>148</v>
      </c>
      <c r="O9882" s="3" t="s">
        <v>1054</v>
      </c>
      <c r="P9882" s="3" t="s">
        <v>46</v>
      </c>
      <c r="Q9882" s="3" t="s">
        <v>90</v>
      </c>
      <c r="R9882" s="3" t="s">
        <v>186</v>
      </c>
      <c r="S9882" s="3">
        <v>85.055999999999997</v>
      </c>
      <c r="T9882" s="3">
        <v>3</v>
      </c>
      <c r="U9882" s="3">
        <v>0.2</v>
      </c>
      <c r="V9882" s="3">
        <v>28.706399999999991</v>
      </c>
    </row>
    <row r="9883" spans="1:22" ht="14.25" customHeight="1" x14ac:dyDescent="0.25">
      <c r="A9883" s="3">
        <v>9882</v>
      </c>
      <c r="B9883" s="3" t="s">
        <v>10876</v>
      </c>
      <c r="C9883" s="4">
        <f>YEAR(Table_1[[#This Row],[Order Date]])</f>
        <v>2011</v>
      </c>
      <c r="D9883" s="9">
        <v>40767</v>
      </c>
      <c r="E9883" s="3">
        <v>40768</v>
      </c>
      <c r="F9883" s="3" t="s">
        <v>188</v>
      </c>
      <c r="G9883" s="3" t="s">
        <v>2720</v>
      </c>
      <c r="H9883" s="3" t="s">
        <v>2721</v>
      </c>
      <c r="I9883" s="3" t="s">
        <v>26</v>
      </c>
      <c r="J9883" s="3" t="s">
        <v>27</v>
      </c>
      <c r="K9883" s="3" t="s">
        <v>5675</v>
      </c>
      <c r="L9883" s="3" t="s">
        <v>1272</v>
      </c>
      <c r="M9883" s="3">
        <v>30188</v>
      </c>
      <c r="N9883" s="3" t="s">
        <v>30</v>
      </c>
      <c r="O9883" s="3" t="s">
        <v>2357</v>
      </c>
      <c r="P9883" s="3" t="s">
        <v>46</v>
      </c>
      <c r="Q9883" s="3" t="s">
        <v>75</v>
      </c>
      <c r="R9883" s="3" t="s">
        <v>2358</v>
      </c>
      <c r="S9883" s="3">
        <v>14.04</v>
      </c>
      <c r="T9883" s="3">
        <v>3</v>
      </c>
      <c r="U9883" s="3">
        <v>0</v>
      </c>
      <c r="V9883" s="3">
        <v>6.7392000000000003</v>
      </c>
    </row>
    <row r="9884" spans="1:22" ht="14.25" customHeight="1" x14ac:dyDescent="0.25">
      <c r="A9884" s="3">
        <v>9883</v>
      </c>
      <c r="B9884" s="3" t="s">
        <v>10876</v>
      </c>
      <c r="C9884" s="4">
        <f>YEAR(Table_1[[#This Row],[Order Date]])</f>
        <v>2011</v>
      </c>
      <c r="D9884" s="9">
        <v>40767</v>
      </c>
      <c r="E9884" s="3">
        <v>40768</v>
      </c>
      <c r="F9884" s="3" t="s">
        <v>188</v>
      </c>
      <c r="G9884" s="3" t="s">
        <v>2720</v>
      </c>
      <c r="H9884" s="3" t="s">
        <v>2721</v>
      </c>
      <c r="I9884" s="3" t="s">
        <v>26</v>
      </c>
      <c r="J9884" s="3" t="s">
        <v>27</v>
      </c>
      <c r="K9884" s="3" t="s">
        <v>5675</v>
      </c>
      <c r="L9884" s="3" t="s">
        <v>1272</v>
      </c>
      <c r="M9884" s="3">
        <v>30188</v>
      </c>
      <c r="N9884" s="3" t="s">
        <v>30</v>
      </c>
      <c r="O9884" s="3" t="s">
        <v>3558</v>
      </c>
      <c r="P9884" s="3" t="s">
        <v>71</v>
      </c>
      <c r="Q9884" s="3" t="s">
        <v>161</v>
      </c>
      <c r="R9884" s="3" t="s">
        <v>3559</v>
      </c>
      <c r="S9884" s="3">
        <v>272.61</v>
      </c>
      <c r="T9884" s="3">
        <v>13</v>
      </c>
      <c r="U9884" s="3">
        <v>0</v>
      </c>
      <c r="V9884" s="3">
        <v>98.139599999999987</v>
      </c>
    </row>
    <row r="9885" spans="1:22" ht="14.25" customHeight="1" x14ac:dyDescent="0.25">
      <c r="A9885" s="3">
        <v>9884</v>
      </c>
      <c r="B9885" s="3" t="s">
        <v>10877</v>
      </c>
      <c r="C9885" s="4">
        <f>YEAR(Table_1[[#This Row],[Order Date]])</f>
        <v>2011</v>
      </c>
      <c r="D9885" s="9">
        <v>40636</v>
      </c>
      <c r="E9885" s="3">
        <v>40641</v>
      </c>
      <c r="F9885" s="3" t="s">
        <v>50</v>
      </c>
      <c r="G9885" s="3" t="s">
        <v>6982</v>
      </c>
      <c r="H9885" s="3" t="s">
        <v>6983</v>
      </c>
      <c r="I9885" s="3" t="s">
        <v>41</v>
      </c>
      <c r="J9885" s="3" t="s">
        <v>27</v>
      </c>
      <c r="K9885" s="3" t="s">
        <v>42</v>
      </c>
      <c r="L9885" s="3" t="s">
        <v>43</v>
      </c>
      <c r="M9885" s="3">
        <v>90008</v>
      </c>
      <c r="N9885" s="3" t="s">
        <v>44</v>
      </c>
      <c r="O9885" s="3" t="s">
        <v>1590</v>
      </c>
      <c r="P9885" s="3" t="s">
        <v>46</v>
      </c>
      <c r="Q9885" s="3" t="s">
        <v>173</v>
      </c>
      <c r="R9885" s="3" t="s">
        <v>186</v>
      </c>
      <c r="S9885" s="3">
        <v>11.16</v>
      </c>
      <c r="T9885" s="3">
        <v>2</v>
      </c>
      <c r="U9885" s="3">
        <v>0</v>
      </c>
      <c r="V9885" s="3">
        <v>5.58</v>
      </c>
    </row>
    <row r="9886" spans="1:22" ht="14.25" customHeight="1" x14ac:dyDescent="0.25">
      <c r="A9886" s="3">
        <v>9885</v>
      </c>
      <c r="B9886" s="3" t="s">
        <v>10877</v>
      </c>
      <c r="C9886" s="4">
        <f>YEAR(Table_1[[#This Row],[Order Date]])</f>
        <v>2011</v>
      </c>
      <c r="D9886" s="9">
        <v>40636</v>
      </c>
      <c r="E9886" s="3">
        <v>40641</v>
      </c>
      <c r="F9886" s="3" t="s">
        <v>50</v>
      </c>
      <c r="G9886" s="3" t="s">
        <v>6982</v>
      </c>
      <c r="H9886" s="3" t="s">
        <v>6983</v>
      </c>
      <c r="I9886" s="3" t="s">
        <v>41</v>
      </c>
      <c r="J9886" s="3" t="s">
        <v>27</v>
      </c>
      <c r="K9886" s="3" t="s">
        <v>42</v>
      </c>
      <c r="L9886" s="3" t="s">
        <v>43</v>
      </c>
      <c r="M9886" s="3">
        <v>90008</v>
      </c>
      <c r="N9886" s="3" t="s">
        <v>44</v>
      </c>
      <c r="O9886" s="3" t="s">
        <v>4794</v>
      </c>
      <c r="P9886" s="3" t="s">
        <v>71</v>
      </c>
      <c r="Q9886" s="3" t="s">
        <v>161</v>
      </c>
      <c r="R9886" s="3" t="s">
        <v>4795</v>
      </c>
      <c r="S9886" s="3">
        <v>62.31</v>
      </c>
      <c r="T9886" s="3">
        <v>3</v>
      </c>
      <c r="U9886" s="3">
        <v>0</v>
      </c>
      <c r="V9886" s="3">
        <v>22.4316</v>
      </c>
    </row>
    <row r="9887" spans="1:22" ht="14.25" customHeight="1" x14ac:dyDescent="0.25">
      <c r="A9887" s="3">
        <v>9886</v>
      </c>
      <c r="B9887" s="3" t="s">
        <v>10877</v>
      </c>
      <c r="C9887" s="4">
        <f>YEAR(Table_1[[#This Row],[Order Date]])</f>
        <v>2011</v>
      </c>
      <c r="D9887" s="9">
        <v>40636</v>
      </c>
      <c r="E9887" s="3">
        <v>40641</v>
      </c>
      <c r="F9887" s="3" t="s">
        <v>50</v>
      </c>
      <c r="G9887" s="3" t="s">
        <v>6982</v>
      </c>
      <c r="H9887" s="3" t="s">
        <v>6983</v>
      </c>
      <c r="I9887" s="3" t="s">
        <v>41</v>
      </c>
      <c r="J9887" s="3" t="s">
        <v>27</v>
      </c>
      <c r="K9887" s="3" t="s">
        <v>42</v>
      </c>
      <c r="L9887" s="3" t="s">
        <v>43</v>
      </c>
      <c r="M9887" s="3">
        <v>90008</v>
      </c>
      <c r="N9887" s="3" t="s">
        <v>44</v>
      </c>
      <c r="O9887" s="3" t="s">
        <v>4415</v>
      </c>
      <c r="P9887" s="3" t="s">
        <v>71</v>
      </c>
      <c r="Q9887" s="3" t="s">
        <v>161</v>
      </c>
      <c r="R9887" s="3" t="s">
        <v>4416</v>
      </c>
      <c r="S9887" s="3">
        <v>159.97999999999999</v>
      </c>
      <c r="T9887" s="3">
        <v>2</v>
      </c>
      <c r="U9887" s="3">
        <v>0</v>
      </c>
      <c r="V9887" s="3">
        <v>57.592799999999997</v>
      </c>
    </row>
    <row r="9888" spans="1:22" ht="14.25" customHeight="1" x14ac:dyDescent="0.25">
      <c r="A9888" s="3">
        <v>9887</v>
      </c>
      <c r="B9888" s="3" t="s">
        <v>10878</v>
      </c>
      <c r="C9888" s="4">
        <f>YEAR(Table_1[[#This Row],[Order Date]])</f>
        <v>2011</v>
      </c>
      <c r="D9888" s="9">
        <v>40567</v>
      </c>
      <c r="E9888" s="3">
        <v>40571</v>
      </c>
      <c r="F9888" s="3" t="s">
        <v>50</v>
      </c>
      <c r="G9888" s="3" t="s">
        <v>5433</v>
      </c>
      <c r="H9888" s="3" t="s">
        <v>5434</v>
      </c>
      <c r="I9888" s="3" t="s">
        <v>26</v>
      </c>
      <c r="J9888" s="3" t="s">
        <v>27</v>
      </c>
      <c r="K9888" s="3" t="s">
        <v>4268</v>
      </c>
      <c r="L9888" s="3" t="s">
        <v>254</v>
      </c>
      <c r="M9888" s="3">
        <v>47905</v>
      </c>
      <c r="N9888" s="3" t="s">
        <v>105</v>
      </c>
      <c r="O9888" s="3" t="s">
        <v>1915</v>
      </c>
      <c r="P9888" s="3" t="s">
        <v>46</v>
      </c>
      <c r="Q9888" s="3" t="s">
        <v>269</v>
      </c>
      <c r="R9888" s="3" t="s">
        <v>1916</v>
      </c>
      <c r="S9888" s="3">
        <v>5.9399999999999995</v>
      </c>
      <c r="T9888" s="3">
        <v>3</v>
      </c>
      <c r="U9888" s="3">
        <v>0</v>
      </c>
      <c r="V9888" s="3">
        <v>0</v>
      </c>
    </row>
    <row r="9889" spans="1:22" ht="14.25" customHeight="1" x14ac:dyDescent="0.25">
      <c r="A9889" s="3">
        <v>9888</v>
      </c>
      <c r="B9889" s="3" t="s">
        <v>10879</v>
      </c>
      <c r="C9889" s="4">
        <f>YEAR(Table_1[[#This Row],[Order Date]])</f>
        <v>2014</v>
      </c>
      <c r="D9889" s="9">
        <v>41925</v>
      </c>
      <c r="E9889" s="3">
        <v>41928</v>
      </c>
      <c r="F9889" s="3" t="s">
        <v>188</v>
      </c>
      <c r="G9889" s="3" t="s">
        <v>2052</v>
      </c>
      <c r="H9889" s="3" t="s">
        <v>2053</v>
      </c>
      <c r="I9889" s="3" t="s">
        <v>26</v>
      </c>
      <c r="J9889" s="3" t="s">
        <v>27</v>
      </c>
      <c r="K9889" s="3" t="s">
        <v>266</v>
      </c>
      <c r="L9889" s="3" t="s">
        <v>267</v>
      </c>
      <c r="M9889" s="3">
        <v>10024</v>
      </c>
      <c r="N9889" s="3" t="s">
        <v>148</v>
      </c>
      <c r="O9889" s="3" t="s">
        <v>4942</v>
      </c>
      <c r="P9889" s="3" t="s">
        <v>46</v>
      </c>
      <c r="Q9889" s="3" t="s">
        <v>90</v>
      </c>
      <c r="R9889" s="3" t="s">
        <v>4943</v>
      </c>
      <c r="S9889" s="3">
        <v>9.9600000000000009</v>
      </c>
      <c r="T9889" s="3">
        <v>2</v>
      </c>
      <c r="U9889" s="3">
        <v>0</v>
      </c>
      <c r="V9889" s="3">
        <v>4.6812000000000005</v>
      </c>
    </row>
    <row r="9890" spans="1:22" ht="14.25" customHeight="1" x14ac:dyDescent="0.25">
      <c r="A9890" s="3">
        <v>9889</v>
      </c>
      <c r="B9890" s="3" t="s">
        <v>10880</v>
      </c>
      <c r="C9890" s="4">
        <f>YEAR(Table_1[[#This Row],[Order Date]])</f>
        <v>2012</v>
      </c>
      <c r="D9890" s="9">
        <v>41129</v>
      </c>
      <c r="E9890" s="3">
        <v>41133</v>
      </c>
      <c r="F9890" s="3" t="s">
        <v>50</v>
      </c>
      <c r="G9890" s="3" t="s">
        <v>2983</v>
      </c>
      <c r="H9890" s="3" t="s">
        <v>2984</v>
      </c>
      <c r="I9890" s="3" t="s">
        <v>26</v>
      </c>
      <c r="J9890" s="3" t="s">
        <v>27</v>
      </c>
      <c r="K9890" s="3" t="s">
        <v>8508</v>
      </c>
      <c r="L9890" s="3" t="s">
        <v>267</v>
      </c>
      <c r="M9890" s="3">
        <v>13501</v>
      </c>
      <c r="N9890" s="3" t="s">
        <v>148</v>
      </c>
      <c r="O9890" s="3" t="s">
        <v>4415</v>
      </c>
      <c r="P9890" s="3" t="s">
        <v>71</v>
      </c>
      <c r="Q9890" s="3" t="s">
        <v>161</v>
      </c>
      <c r="R9890" s="3" t="s">
        <v>4416</v>
      </c>
      <c r="S9890" s="3">
        <v>79.989999999999995</v>
      </c>
      <c r="T9890" s="3">
        <v>1</v>
      </c>
      <c r="U9890" s="3">
        <v>0</v>
      </c>
      <c r="V9890" s="3">
        <v>28.796399999999998</v>
      </c>
    </row>
    <row r="9891" spans="1:22" ht="14.25" customHeight="1" x14ac:dyDescent="0.25">
      <c r="A9891" s="3">
        <v>9890</v>
      </c>
      <c r="B9891" s="3" t="s">
        <v>10881</v>
      </c>
      <c r="C9891" s="4">
        <f>YEAR(Table_1[[#This Row],[Order Date]])</f>
        <v>2014</v>
      </c>
      <c r="D9891" s="9">
        <v>41718</v>
      </c>
      <c r="E9891" s="3">
        <v>41719</v>
      </c>
      <c r="F9891" s="3" t="s">
        <v>188</v>
      </c>
      <c r="G9891" s="3" t="s">
        <v>4190</v>
      </c>
      <c r="H9891" s="3" t="s">
        <v>4191</v>
      </c>
      <c r="I9891" s="3" t="s">
        <v>41</v>
      </c>
      <c r="J9891" s="3" t="s">
        <v>27</v>
      </c>
      <c r="K9891" s="3" t="s">
        <v>1119</v>
      </c>
      <c r="L9891" s="3" t="s">
        <v>788</v>
      </c>
      <c r="M9891" s="3">
        <v>8701</v>
      </c>
      <c r="N9891" s="3" t="s">
        <v>148</v>
      </c>
      <c r="O9891" s="3" t="s">
        <v>7785</v>
      </c>
      <c r="P9891" s="3" t="s">
        <v>46</v>
      </c>
      <c r="Q9891" s="3" t="s">
        <v>68</v>
      </c>
      <c r="R9891" s="3" t="s">
        <v>7786</v>
      </c>
      <c r="S9891" s="3">
        <v>8.94</v>
      </c>
      <c r="T9891" s="3">
        <v>3</v>
      </c>
      <c r="U9891" s="3">
        <v>0</v>
      </c>
      <c r="V9891" s="3">
        <v>2.4138000000000006</v>
      </c>
    </row>
    <row r="9892" spans="1:22" ht="14.25" customHeight="1" x14ac:dyDescent="0.25">
      <c r="A9892" s="3">
        <v>9891</v>
      </c>
      <c r="B9892" s="3" t="s">
        <v>10882</v>
      </c>
      <c r="C9892" s="4">
        <f>YEAR(Table_1[[#This Row],[Order Date]])</f>
        <v>2013</v>
      </c>
      <c r="D9892" s="9">
        <v>41481</v>
      </c>
      <c r="E9892" s="3">
        <v>41484</v>
      </c>
      <c r="F9892" s="3" t="s">
        <v>23</v>
      </c>
      <c r="G9892" s="3" t="s">
        <v>584</v>
      </c>
      <c r="H9892" s="3" t="s">
        <v>585</v>
      </c>
      <c r="I9892" s="3" t="s">
        <v>41</v>
      </c>
      <c r="J9892" s="3" t="s">
        <v>27</v>
      </c>
      <c r="K9892" s="3" t="s">
        <v>2548</v>
      </c>
      <c r="L9892" s="3" t="s">
        <v>114</v>
      </c>
      <c r="M9892" s="3">
        <v>53209</v>
      </c>
      <c r="N9892" s="3" t="s">
        <v>105</v>
      </c>
      <c r="O9892" s="3" t="s">
        <v>6651</v>
      </c>
      <c r="P9892" s="3" t="s">
        <v>46</v>
      </c>
      <c r="Q9892" s="3" t="s">
        <v>90</v>
      </c>
      <c r="R9892" s="3" t="s">
        <v>6652</v>
      </c>
      <c r="S9892" s="3">
        <v>20.62</v>
      </c>
      <c r="T9892" s="3">
        <v>2</v>
      </c>
      <c r="U9892" s="3">
        <v>0</v>
      </c>
      <c r="V9892" s="3">
        <v>9.6913999999999998</v>
      </c>
    </row>
    <row r="9893" spans="1:22" ht="14.25" customHeight="1" x14ac:dyDescent="0.25">
      <c r="A9893" s="3">
        <v>9892</v>
      </c>
      <c r="B9893" s="3" t="s">
        <v>10882</v>
      </c>
      <c r="C9893" s="4">
        <f>YEAR(Table_1[[#This Row],[Order Date]])</f>
        <v>2013</v>
      </c>
      <c r="D9893" s="9">
        <v>41481</v>
      </c>
      <c r="E9893" s="3">
        <v>41484</v>
      </c>
      <c r="F9893" s="3" t="s">
        <v>23</v>
      </c>
      <c r="G9893" s="3" t="s">
        <v>584</v>
      </c>
      <c r="H9893" s="3" t="s">
        <v>585</v>
      </c>
      <c r="I9893" s="3" t="s">
        <v>41</v>
      </c>
      <c r="J9893" s="3" t="s">
        <v>27</v>
      </c>
      <c r="K9893" s="3" t="s">
        <v>2548</v>
      </c>
      <c r="L9893" s="3" t="s">
        <v>114</v>
      </c>
      <c r="M9893" s="3">
        <v>53209</v>
      </c>
      <c r="N9893" s="3" t="s">
        <v>105</v>
      </c>
      <c r="O9893" s="3" t="s">
        <v>3637</v>
      </c>
      <c r="P9893" s="3" t="s">
        <v>71</v>
      </c>
      <c r="Q9893" s="3" t="s">
        <v>161</v>
      </c>
      <c r="R9893" s="3" t="s">
        <v>3638</v>
      </c>
      <c r="S9893" s="3">
        <v>124.25</v>
      </c>
      <c r="T9893" s="3">
        <v>7</v>
      </c>
      <c r="U9893" s="3">
        <v>0</v>
      </c>
      <c r="V9893" s="3">
        <v>48.457499999999996</v>
      </c>
    </row>
    <row r="9894" spans="1:22" ht="14.25" customHeight="1" x14ac:dyDescent="0.25">
      <c r="A9894" s="3">
        <v>9893</v>
      </c>
      <c r="B9894" s="3" t="s">
        <v>10882</v>
      </c>
      <c r="C9894" s="4">
        <f>YEAR(Table_1[[#This Row],[Order Date]])</f>
        <v>2013</v>
      </c>
      <c r="D9894" s="9">
        <v>41481</v>
      </c>
      <c r="E9894" s="3">
        <v>41484</v>
      </c>
      <c r="F9894" s="3" t="s">
        <v>23</v>
      </c>
      <c r="G9894" s="3" t="s">
        <v>584</v>
      </c>
      <c r="H9894" s="3" t="s">
        <v>585</v>
      </c>
      <c r="I9894" s="3" t="s">
        <v>41</v>
      </c>
      <c r="J9894" s="3" t="s">
        <v>27</v>
      </c>
      <c r="K9894" s="3" t="s">
        <v>2548</v>
      </c>
      <c r="L9894" s="3" t="s">
        <v>114</v>
      </c>
      <c r="M9894" s="3">
        <v>53209</v>
      </c>
      <c r="N9894" s="3" t="s">
        <v>105</v>
      </c>
      <c r="O9894" s="3" t="s">
        <v>1848</v>
      </c>
      <c r="P9894" s="3" t="s">
        <v>71</v>
      </c>
      <c r="Q9894" s="3" t="s">
        <v>72</v>
      </c>
      <c r="R9894" s="3" t="s">
        <v>1849</v>
      </c>
      <c r="S9894" s="3">
        <v>297.55</v>
      </c>
      <c r="T9894" s="3">
        <v>5</v>
      </c>
      <c r="U9894" s="3">
        <v>0</v>
      </c>
      <c r="V9894" s="3">
        <v>83.314000000000021</v>
      </c>
    </row>
    <row r="9895" spans="1:22" ht="14.25" customHeight="1" x14ac:dyDescent="0.25">
      <c r="A9895" s="3">
        <v>9894</v>
      </c>
      <c r="B9895" s="3" t="s">
        <v>10882</v>
      </c>
      <c r="C9895" s="4">
        <f>YEAR(Table_1[[#This Row],[Order Date]])</f>
        <v>2013</v>
      </c>
      <c r="D9895" s="9">
        <v>41481</v>
      </c>
      <c r="E9895" s="3">
        <v>41484</v>
      </c>
      <c r="F9895" s="3" t="s">
        <v>23</v>
      </c>
      <c r="G9895" s="3" t="s">
        <v>584</v>
      </c>
      <c r="H9895" s="3" t="s">
        <v>585</v>
      </c>
      <c r="I9895" s="3" t="s">
        <v>41</v>
      </c>
      <c r="J9895" s="3" t="s">
        <v>27</v>
      </c>
      <c r="K9895" s="3" t="s">
        <v>2548</v>
      </c>
      <c r="L9895" s="3" t="s">
        <v>114</v>
      </c>
      <c r="M9895" s="3">
        <v>53209</v>
      </c>
      <c r="N9895" s="3" t="s">
        <v>105</v>
      </c>
      <c r="O9895" s="3" t="s">
        <v>7951</v>
      </c>
      <c r="P9895" s="3" t="s">
        <v>32</v>
      </c>
      <c r="Q9895" s="3" t="s">
        <v>36</v>
      </c>
      <c r="R9895" s="3" t="s">
        <v>7952</v>
      </c>
      <c r="S9895" s="3">
        <v>403.56</v>
      </c>
      <c r="T9895" s="3">
        <v>4</v>
      </c>
      <c r="U9895" s="3">
        <v>0</v>
      </c>
      <c r="V9895" s="3">
        <v>96.854399999999998</v>
      </c>
    </row>
    <row r="9896" spans="1:22" ht="14.25" customHeight="1" x14ac:dyDescent="0.25">
      <c r="A9896" s="3">
        <v>9895</v>
      </c>
      <c r="B9896" s="3" t="s">
        <v>10882</v>
      </c>
      <c r="C9896" s="4">
        <f>YEAR(Table_1[[#This Row],[Order Date]])</f>
        <v>2013</v>
      </c>
      <c r="D9896" s="9">
        <v>41481</v>
      </c>
      <c r="E9896" s="3">
        <v>41484</v>
      </c>
      <c r="F9896" s="3" t="s">
        <v>23</v>
      </c>
      <c r="G9896" s="3" t="s">
        <v>584</v>
      </c>
      <c r="H9896" s="3" t="s">
        <v>585</v>
      </c>
      <c r="I9896" s="3" t="s">
        <v>41</v>
      </c>
      <c r="J9896" s="3" t="s">
        <v>27</v>
      </c>
      <c r="K9896" s="3" t="s">
        <v>2548</v>
      </c>
      <c r="L9896" s="3" t="s">
        <v>114</v>
      </c>
      <c r="M9896" s="3">
        <v>53209</v>
      </c>
      <c r="N9896" s="3" t="s">
        <v>105</v>
      </c>
      <c r="O9896" s="3" t="s">
        <v>1138</v>
      </c>
      <c r="P9896" s="3" t="s">
        <v>32</v>
      </c>
      <c r="Q9896" s="3" t="s">
        <v>65</v>
      </c>
      <c r="R9896" s="3" t="s">
        <v>1139</v>
      </c>
      <c r="S9896" s="3">
        <v>95.199999999999989</v>
      </c>
      <c r="T9896" s="3">
        <v>5</v>
      </c>
      <c r="U9896" s="3">
        <v>0</v>
      </c>
      <c r="V9896" s="3">
        <v>27.60799999999999</v>
      </c>
    </row>
    <row r="9897" spans="1:22" ht="14.25" customHeight="1" x14ac:dyDescent="0.25">
      <c r="A9897" s="3">
        <v>9896</v>
      </c>
      <c r="B9897" s="3" t="s">
        <v>10883</v>
      </c>
      <c r="C9897" s="4">
        <f>YEAR(Table_1[[#This Row],[Order Date]])</f>
        <v>2011</v>
      </c>
      <c r="D9897" s="9">
        <v>40812</v>
      </c>
      <c r="E9897" s="3">
        <v>40817</v>
      </c>
      <c r="F9897" s="3" t="s">
        <v>50</v>
      </c>
      <c r="G9897" s="3" t="s">
        <v>3881</v>
      </c>
      <c r="H9897" s="3" t="s">
        <v>3882</v>
      </c>
      <c r="I9897" s="3" t="s">
        <v>26</v>
      </c>
      <c r="J9897" s="3" t="s">
        <v>27</v>
      </c>
      <c r="K9897" s="3" t="s">
        <v>303</v>
      </c>
      <c r="L9897" s="3" t="s">
        <v>211</v>
      </c>
      <c r="M9897" s="3">
        <v>60623</v>
      </c>
      <c r="N9897" s="3" t="s">
        <v>105</v>
      </c>
      <c r="O9897" s="3" t="s">
        <v>6817</v>
      </c>
      <c r="P9897" s="3" t="s">
        <v>71</v>
      </c>
      <c r="Q9897" s="3" t="s">
        <v>161</v>
      </c>
      <c r="R9897" s="3" t="s">
        <v>6818</v>
      </c>
      <c r="S9897" s="3">
        <v>153.82400000000001</v>
      </c>
      <c r="T9897" s="3">
        <v>11</v>
      </c>
      <c r="U9897" s="3">
        <v>0.2</v>
      </c>
      <c r="V9897" s="3">
        <v>38.456000000000003</v>
      </c>
    </row>
    <row r="9898" spans="1:22" ht="14.25" customHeight="1" x14ac:dyDescent="0.25">
      <c r="A9898" s="3">
        <v>9897</v>
      </c>
      <c r="B9898" s="3" t="s">
        <v>10884</v>
      </c>
      <c r="C9898" s="4">
        <f>YEAR(Table_1[[#This Row],[Order Date]])</f>
        <v>2011</v>
      </c>
      <c r="D9898" s="9">
        <v>40711</v>
      </c>
      <c r="E9898" s="3">
        <v>40714</v>
      </c>
      <c r="F9898" s="3" t="s">
        <v>23</v>
      </c>
      <c r="G9898" s="3" t="s">
        <v>1934</v>
      </c>
      <c r="H9898" s="3" t="s">
        <v>1935</v>
      </c>
      <c r="I9898" s="3" t="s">
        <v>26</v>
      </c>
      <c r="J9898" s="3" t="s">
        <v>27</v>
      </c>
      <c r="K9898" s="3" t="s">
        <v>303</v>
      </c>
      <c r="L9898" s="3" t="s">
        <v>211</v>
      </c>
      <c r="M9898" s="3">
        <v>60653</v>
      </c>
      <c r="N9898" s="3" t="s">
        <v>105</v>
      </c>
      <c r="O9898" s="3" t="s">
        <v>7534</v>
      </c>
      <c r="P9898" s="3" t="s">
        <v>46</v>
      </c>
      <c r="Q9898" s="3" t="s">
        <v>90</v>
      </c>
      <c r="R9898" s="3" t="s">
        <v>7535</v>
      </c>
      <c r="S9898" s="3">
        <v>62.015999999999998</v>
      </c>
      <c r="T9898" s="3">
        <v>2</v>
      </c>
      <c r="U9898" s="3">
        <v>0.2</v>
      </c>
      <c r="V9898" s="3">
        <v>22.480800000000002</v>
      </c>
    </row>
    <row r="9899" spans="1:22" ht="14.25" customHeight="1" x14ac:dyDescent="0.25">
      <c r="A9899" s="3">
        <v>9898</v>
      </c>
      <c r="B9899" s="3" t="s">
        <v>10885</v>
      </c>
      <c r="C9899" s="4">
        <f>YEAR(Table_1[[#This Row],[Order Date]])</f>
        <v>2013</v>
      </c>
      <c r="D9899" s="9">
        <v>41432</v>
      </c>
      <c r="E9899" s="3">
        <v>41436</v>
      </c>
      <c r="F9899" s="3" t="s">
        <v>50</v>
      </c>
      <c r="G9899" s="3" t="s">
        <v>3647</v>
      </c>
      <c r="H9899" s="3" t="s">
        <v>3648</v>
      </c>
      <c r="I9899" s="3" t="s">
        <v>26</v>
      </c>
      <c r="J9899" s="3" t="s">
        <v>27</v>
      </c>
      <c r="K9899" s="3" t="s">
        <v>746</v>
      </c>
      <c r="L9899" s="3" t="s">
        <v>498</v>
      </c>
      <c r="M9899" s="3">
        <v>45014</v>
      </c>
      <c r="N9899" s="3" t="s">
        <v>148</v>
      </c>
      <c r="O9899" s="3" t="s">
        <v>2433</v>
      </c>
      <c r="P9899" s="3" t="s">
        <v>32</v>
      </c>
      <c r="Q9899" s="3" t="s">
        <v>65</v>
      </c>
      <c r="R9899" s="3" t="s">
        <v>2434</v>
      </c>
      <c r="S9899" s="3">
        <v>466.32000000000005</v>
      </c>
      <c r="T9899" s="3">
        <v>3</v>
      </c>
      <c r="U9899" s="3">
        <v>0.2</v>
      </c>
      <c r="V9899" s="3">
        <v>34.97399999999999</v>
      </c>
    </row>
    <row r="9900" spans="1:22" ht="14.25" customHeight="1" x14ac:dyDescent="0.25">
      <c r="A9900" s="3">
        <v>9899</v>
      </c>
      <c r="B9900" s="3" t="s">
        <v>10885</v>
      </c>
      <c r="C9900" s="4">
        <f>YEAR(Table_1[[#This Row],[Order Date]])</f>
        <v>2013</v>
      </c>
      <c r="D9900" s="9">
        <v>41432</v>
      </c>
      <c r="E9900" s="3">
        <v>41436</v>
      </c>
      <c r="F9900" s="3" t="s">
        <v>50</v>
      </c>
      <c r="G9900" s="3" t="s">
        <v>3647</v>
      </c>
      <c r="H9900" s="3" t="s">
        <v>3648</v>
      </c>
      <c r="I9900" s="3" t="s">
        <v>26</v>
      </c>
      <c r="J9900" s="3" t="s">
        <v>27</v>
      </c>
      <c r="K9900" s="3" t="s">
        <v>746</v>
      </c>
      <c r="L9900" s="3" t="s">
        <v>498</v>
      </c>
      <c r="M9900" s="3">
        <v>45014</v>
      </c>
      <c r="N9900" s="3" t="s">
        <v>148</v>
      </c>
      <c r="O9900" s="3" t="s">
        <v>7823</v>
      </c>
      <c r="P9900" s="3" t="s">
        <v>32</v>
      </c>
      <c r="Q9900" s="3" t="s">
        <v>65</v>
      </c>
      <c r="R9900" s="3" t="s">
        <v>7824</v>
      </c>
      <c r="S9900" s="3">
        <v>82.64</v>
      </c>
      <c r="T9900" s="3">
        <v>2</v>
      </c>
      <c r="U9900" s="3">
        <v>0.2</v>
      </c>
      <c r="V9900" s="3">
        <v>0</v>
      </c>
    </row>
    <row r="9901" spans="1:22" ht="14.25" customHeight="1" x14ac:dyDescent="0.25">
      <c r="A9901" s="3">
        <v>9900</v>
      </c>
      <c r="B9901" s="3" t="s">
        <v>10886</v>
      </c>
      <c r="C9901" s="4">
        <f>YEAR(Table_1[[#This Row],[Order Date]])</f>
        <v>2011</v>
      </c>
      <c r="D9901" s="9">
        <v>40630</v>
      </c>
      <c r="E9901" s="3">
        <v>40636</v>
      </c>
      <c r="F9901" s="3" t="s">
        <v>50</v>
      </c>
      <c r="G9901" s="3" t="s">
        <v>4082</v>
      </c>
      <c r="H9901" s="3" t="s">
        <v>4083</v>
      </c>
      <c r="I9901" s="3" t="s">
        <v>102</v>
      </c>
      <c r="J9901" s="3" t="s">
        <v>27</v>
      </c>
      <c r="K9901" s="3" t="s">
        <v>318</v>
      </c>
      <c r="L9901" s="3" t="s">
        <v>498</v>
      </c>
      <c r="M9901" s="3">
        <v>45503</v>
      </c>
      <c r="N9901" s="3" t="s">
        <v>148</v>
      </c>
      <c r="O9901" s="3" t="s">
        <v>2318</v>
      </c>
      <c r="P9901" s="3" t="s">
        <v>32</v>
      </c>
      <c r="Q9901" s="3" t="s">
        <v>56</v>
      </c>
      <c r="R9901" s="3" t="s">
        <v>2319</v>
      </c>
      <c r="S9901" s="3">
        <v>330.58800000000002</v>
      </c>
      <c r="T9901" s="3">
        <v>1</v>
      </c>
      <c r="U9901" s="3">
        <v>0.4</v>
      </c>
      <c r="V9901" s="3">
        <v>-143.25480000000002</v>
      </c>
    </row>
    <row r="9902" spans="1:22" ht="14.25" customHeight="1" x14ac:dyDescent="0.25">
      <c r="A9902" s="3">
        <v>9901</v>
      </c>
      <c r="B9902" s="3" t="s">
        <v>10887</v>
      </c>
      <c r="C9902" s="4">
        <f>YEAR(Table_1[[#This Row],[Order Date]])</f>
        <v>2014</v>
      </c>
      <c r="D9902" s="9">
        <v>41873</v>
      </c>
      <c r="E9902" s="3">
        <v>41877</v>
      </c>
      <c r="F9902" s="3" t="s">
        <v>50</v>
      </c>
      <c r="G9902" s="3" t="s">
        <v>10593</v>
      </c>
      <c r="H9902" s="3" t="s">
        <v>10594</v>
      </c>
      <c r="I9902" s="3" t="s">
        <v>26</v>
      </c>
      <c r="J9902" s="3" t="s">
        <v>27</v>
      </c>
      <c r="K9902" s="3" t="s">
        <v>1473</v>
      </c>
      <c r="L9902" s="3" t="s">
        <v>457</v>
      </c>
      <c r="M9902" s="3">
        <v>80027</v>
      </c>
      <c r="N9902" s="3" t="s">
        <v>44</v>
      </c>
      <c r="O9902" s="3" t="s">
        <v>2320</v>
      </c>
      <c r="P9902" s="3" t="s">
        <v>46</v>
      </c>
      <c r="Q9902" s="3" t="s">
        <v>59</v>
      </c>
      <c r="R9902" s="3" t="s">
        <v>2321</v>
      </c>
      <c r="S9902" s="3">
        <v>237.09600000000003</v>
      </c>
      <c r="T9902" s="3">
        <v>3</v>
      </c>
      <c r="U9902" s="3">
        <v>0.2</v>
      </c>
      <c r="V9902" s="3">
        <v>20.745899999999985</v>
      </c>
    </row>
    <row r="9903" spans="1:22" ht="14.25" customHeight="1" x14ac:dyDescent="0.25">
      <c r="A9903" s="3">
        <v>9902</v>
      </c>
      <c r="B9903" s="3" t="s">
        <v>10887</v>
      </c>
      <c r="C9903" s="4">
        <f>YEAR(Table_1[[#This Row],[Order Date]])</f>
        <v>2014</v>
      </c>
      <c r="D9903" s="9">
        <v>41873</v>
      </c>
      <c r="E9903" s="3">
        <v>41877</v>
      </c>
      <c r="F9903" s="3" t="s">
        <v>50</v>
      </c>
      <c r="G9903" s="3" t="s">
        <v>10593</v>
      </c>
      <c r="H9903" s="3" t="s">
        <v>10594</v>
      </c>
      <c r="I9903" s="3" t="s">
        <v>26</v>
      </c>
      <c r="J9903" s="3" t="s">
        <v>27</v>
      </c>
      <c r="K9903" s="3" t="s">
        <v>1473</v>
      </c>
      <c r="L9903" s="3" t="s">
        <v>457</v>
      </c>
      <c r="M9903" s="3">
        <v>80027</v>
      </c>
      <c r="N9903" s="3" t="s">
        <v>44</v>
      </c>
      <c r="O9903" s="3" t="s">
        <v>4745</v>
      </c>
      <c r="P9903" s="3" t="s">
        <v>32</v>
      </c>
      <c r="Q9903" s="3" t="s">
        <v>65</v>
      </c>
      <c r="R9903" s="3" t="s">
        <v>4746</v>
      </c>
      <c r="S9903" s="3">
        <v>22.752000000000002</v>
      </c>
      <c r="T9903" s="3">
        <v>3</v>
      </c>
      <c r="U9903" s="3">
        <v>0.2</v>
      </c>
      <c r="V9903" s="3">
        <v>7.1099999999999994</v>
      </c>
    </row>
    <row r="9904" spans="1:22" ht="14.25" customHeight="1" x14ac:dyDescent="0.25">
      <c r="A9904" s="3">
        <v>9903</v>
      </c>
      <c r="B9904" s="3" t="s">
        <v>10887</v>
      </c>
      <c r="C9904" s="4">
        <f>YEAR(Table_1[[#This Row],[Order Date]])</f>
        <v>2014</v>
      </c>
      <c r="D9904" s="9">
        <v>41873</v>
      </c>
      <c r="E9904" s="3">
        <v>41877</v>
      </c>
      <c r="F9904" s="3" t="s">
        <v>50</v>
      </c>
      <c r="G9904" s="3" t="s">
        <v>10593</v>
      </c>
      <c r="H9904" s="3" t="s">
        <v>10594</v>
      </c>
      <c r="I9904" s="3" t="s">
        <v>26</v>
      </c>
      <c r="J9904" s="3" t="s">
        <v>27</v>
      </c>
      <c r="K9904" s="3" t="s">
        <v>1473</v>
      </c>
      <c r="L9904" s="3" t="s">
        <v>457</v>
      </c>
      <c r="M9904" s="3">
        <v>80027</v>
      </c>
      <c r="N9904" s="3" t="s">
        <v>44</v>
      </c>
      <c r="O9904" s="3" t="s">
        <v>631</v>
      </c>
      <c r="P9904" s="3" t="s">
        <v>46</v>
      </c>
      <c r="Q9904" s="3" t="s">
        <v>90</v>
      </c>
      <c r="R9904" s="3" t="s">
        <v>632</v>
      </c>
      <c r="S9904" s="3">
        <v>6.6720000000000006</v>
      </c>
      <c r="T9904" s="3">
        <v>1</v>
      </c>
      <c r="U9904" s="3">
        <v>0.2</v>
      </c>
      <c r="V9904" s="3">
        <v>2.0849999999999991</v>
      </c>
    </row>
    <row r="9905" spans="1:22" ht="14.25" customHeight="1" x14ac:dyDescent="0.25">
      <c r="A9905" s="3">
        <v>9904</v>
      </c>
      <c r="B9905" s="3" t="s">
        <v>10888</v>
      </c>
      <c r="C9905" s="4">
        <f>YEAR(Table_1[[#This Row],[Order Date]])</f>
        <v>2011</v>
      </c>
      <c r="D9905" s="9">
        <v>40859</v>
      </c>
      <c r="E9905" s="3">
        <v>40865</v>
      </c>
      <c r="F9905" s="3" t="s">
        <v>50</v>
      </c>
      <c r="G9905" s="3" t="s">
        <v>251</v>
      </c>
      <c r="H9905" s="3" t="s">
        <v>252</v>
      </c>
      <c r="I9905" s="3" t="s">
        <v>26</v>
      </c>
      <c r="J9905" s="3" t="s">
        <v>27</v>
      </c>
      <c r="K9905" s="3" t="s">
        <v>4214</v>
      </c>
      <c r="L9905" s="3" t="s">
        <v>104</v>
      </c>
      <c r="M9905" s="3">
        <v>75007</v>
      </c>
      <c r="N9905" s="3" t="s">
        <v>105</v>
      </c>
      <c r="O9905" s="3" t="s">
        <v>5684</v>
      </c>
      <c r="P9905" s="3" t="s">
        <v>32</v>
      </c>
      <c r="Q9905" s="3" t="s">
        <v>65</v>
      </c>
      <c r="R9905" s="3" t="s">
        <v>5685</v>
      </c>
      <c r="S9905" s="3">
        <v>25.128000000000004</v>
      </c>
      <c r="T9905" s="3">
        <v>3</v>
      </c>
      <c r="U9905" s="3">
        <v>0.6</v>
      </c>
      <c r="V9905" s="3">
        <v>-6.9101999999999997</v>
      </c>
    </row>
    <row r="9906" spans="1:22" ht="14.25" customHeight="1" x14ac:dyDescent="0.25">
      <c r="A9906" s="3">
        <v>9905</v>
      </c>
      <c r="B9906" s="3" t="s">
        <v>10888</v>
      </c>
      <c r="C9906" s="4">
        <f>YEAR(Table_1[[#This Row],[Order Date]])</f>
        <v>2011</v>
      </c>
      <c r="D9906" s="9">
        <v>40859</v>
      </c>
      <c r="E9906" s="3">
        <v>40865</v>
      </c>
      <c r="F9906" s="3" t="s">
        <v>50</v>
      </c>
      <c r="G9906" s="3" t="s">
        <v>251</v>
      </c>
      <c r="H9906" s="3" t="s">
        <v>252</v>
      </c>
      <c r="I9906" s="3" t="s">
        <v>26</v>
      </c>
      <c r="J9906" s="3" t="s">
        <v>27</v>
      </c>
      <c r="K9906" s="3" t="s">
        <v>4214</v>
      </c>
      <c r="L9906" s="3" t="s">
        <v>104</v>
      </c>
      <c r="M9906" s="3">
        <v>75007</v>
      </c>
      <c r="N9906" s="3" t="s">
        <v>105</v>
      </c>
      <c r="O9906" s="3" t="s">
        <v>1662</v>
      </c>
      <c r="P9906" s="3" t="s">
        <v>71</v>
      </c>
      <c r="Q9906" s="3" t="s">
        <v>161</v>
      </c>
      <c r="R9906" s="3" t="s">
        <v>1663</v>
      </c>
      <c r="S9906" s="3">
        <v>127.98399999999999</v>
      </c>
      <c r="T9906" s="3">
        <v>2</v>
      </c>
      <c r="U9906" s="3">
        <v>0.2</v>
      </c>
      <c r="V9906" s="3">
        <v>25.596799999999998</v>
      </c>
    </row>
    <row r="9907" spans="1:22" ht="14.25" customHeight="1" x14ac:dyDescent="0.25">
      <c r="A9907" s="3">
        <v>9906</v>
      </c>
      <c r="B9907" s="3" t="s">
        <v>10889</v>
      </c>
      <c r="C9907" s="4">
        <f>YEAR(Table_1[[#This Row],[Order Date]])</f>
        <v>2012</v>
      </c>
      <c r="D9907" s="9">
        <v>41165</v>
      </c>
      <c r="E9907" s="3">
        <v>41167</v>
      </c>
      <c r="F9907" s="3" t="s">
        <v>188</v>
      </c>
      <c r="G9907" s="3" t="s">
        <v>5632</v>
      </c>
      <c r="H9907" s="3" t="s">
        <v>5633</v>
      </c>
      <c r="I9907" s="3" t="s">
        <v>41</v>
      </c>
      <c r="J9907" s="3" t="s">
        <v>27</v>
      </c>
      <c r="K9907" s="3" t="s">
        <v>1883</v>
      </c>
      <c r="L9907" s="3" t="s">
        <v>43</v>
      </c>
      <c r="M9907" s="3">
        <v>92804</v>
      </c>
      <c r="N9907" s="3" t="s">
        <v>44</v>
      </c>
      <c r="O9907" s="3" t="s">
        <v>4628</v>
      </c>
      <c r="P9907" s="3" t="s">
        <v>32</v>
      </c>
      <c r="Q9907" s="3" t="s">
        <v>65</v>
      </c>
      <c r="R9907" s="3" t="s">
        <v>4629</v>
      </c>
      <c r="S9907" s="3">
        <v>131.88</v>
      </c>
      <c r="T9907" s="3">
        <v>7</v>
      </c>
      <c r="U9907" s="3">
        <v>0</v>
      </c>
      <c r="V9907" s="3">
        <v>55.389600000000002</v>
      </c>
    </row>
    <row r="9908" spans="1:22" ht="14.25" customHeight="1" x14ac:dyDescent="0.25">
      <c r="A9908" s="3">
        <v>9907</v>
      </c>
      <c r="B9908" s="3" t="s">
        <v>10889</v>
      </c>
      <c r="C9908" s="4">
        <f>YEAR(Table_1[[#This Row],[Order Date]])</f>
        <v>2012</v>
      </c>
      <c r="D9908" s="9">
        <v>41165</v>
      </c>
      <c r="E9908" s="3">
        <v>41167</v>
      </c>
      <c r="F9908" s="3" t="s">
        <v>188</v>
      </c>
      <c r="G9908" s="3" t="s">
        <v>5632</v>
      </c>
      <c r="H9908" s="3" t="s">
        <v>5633</v>
      </c>
      <c r="I9908" s="3" t="s">
        <v>41</v>
      </c>
      <c r="J9908" s="3" t="s">
        <v>27</v>
      </c>
      <c r="K9908" s="3" t="s">
        <v>1883</v>
      </c>
      <c r="L9908" s="3" t="s">
        <v>43</v>
      </c>
      <c r="M9908" s="3">
        <v>92804</v>
      </c>
      <c r="N9908" s="3" t="s">
        <v>44</v>
      </c>
      <c r="O9908" s="3" t="s">
        <v>4493</v>
      </c>
      <c r="P9908" s="3" t="s">
        <v>46</v>
      </c>
      <c r="Q9908" s="3" t="s">
        <v>75</v>
      </c>
      <c r="R9908" s="3" t="s">
        <v>4494</v>
      </c>
      <c r="S9908" s="3">
        <v>25.031999999999996</v>
      </c>
      <c r="T9908" s="3">
        <v>3</v>
      </c>
      <c r="U9908" s="3">
        <v>0.2</v>
      </c>
      <c r="V9908" s="3">
        <v>7.822499999999998</v>
      </c>
    </row>
    <row r="9909" spans="1:22" ht="14.25" customHeight="1" x14ac:dyDescent="0.25">
      <c r="A9909" s="3">
        <v>9908</v>
      </c>
      <c r="B9909" s="3" t="s">
        <v>10889</v>
      </c>
      <c r="C9909" s="4">
        <f>YEAR(Table_1[[#This Row],[Order Date]])</f>
        <v>2012</v>
      </c>
      <c r="D9909" s="9">
        <v>41165</v>
      </c>
      <c r="E9909" s="3">
        <v>41167</v>
      </c>
      <c r="F9909" s="3" t="s">
        <v>188</v>
      </c>
      <c r="G9909" s="3" t="s">
        <v>5632</v>
      </c>
      <c r="H9909" s="3" t="s">
        <v>5633</v>
      </c>
      <c r="I9909" s="3" t="s">
        <v>41</v>
      </c>
      <c r="J9909" s="3" t="s">
        <v>27</v>
      </c>
      <c r="K9909" s="3" t="s">
        <v>1883</v>
      </c>
      <c r="L9909" s="3" t="s">
        <v>43</v>
      </c>
      <c r="M9909" s="3">
        <v>92804</v>
      </c>
      <c r="N9909" s="3" t="s">
        <v>44</v>
      </c>
      <c r="O9909" s="3" t="s">
        <v>4730</v>
      </c>
      <c r="P9909" s="3" t="s">
        <v>32</v>
      </c>
      <c r="Q9909" s="3" t="s">
        <v>36</v>
      </c>
      <c r="R9909" s="3" t="s">
        <v>4731</v>
      </c>
      <c r="S9909" s="3">
        <v>717.72</v>
      </c>
      <c r="T9909" s="3">
        <v>3</v>
      </c>
      <c r="U9909" s="3">
        <v>0.2</v>
      </c>
      <c r="V9909" s="3">
        <v>71.77200000000002</v>
      </c>
    </row>
    <row r="9910" spans="1:22" ht="14.25" customHeight="1" x14ac:dyDescent="0.25">
      <c r="A9910" s="3">
        <v>9909</v>
      </c>
      <c r="B9910" s="3" t="s">
        <v>10889</v>
      </c>
      <c r="C9910" s="4">
        <f>YEAR(Table_1[[#This Row],[Order Date]])</f>
        <v>2012</v>
      </c>
      <c r="D9910" s="9">
        <v>41165</v>
      </c>
      <c r="E9910" s="3">
        <v>41167</v>
      </c>
      <c r="F9910" s="3" t="s">
        <v>188</v>
      </c>
      <c r="G9910" s="3" t="s">
        <v>5632</v>
      </c>
      <c r="H9910" s="3" t="s">
        <v>5633</v>
      </c>
      <c r="I9910" s="3" t="s">
        <v>41</v>
      </c>
      <c r="J9910" s="3" t="s">
        <v>27</v>
      </c>
      <c r="K9910" s="3" t="s">
        <v>1883</v>
      </c>
      <c r="L9910" s="3" t="s">
        <v>43</v>
      </c>
      <c r="M9910" s="3">
        <v>92804</v>
      </c>
      <c r="N9910" s="3" t="s">
        <v>44</v>
      </c>
      <c r="O9910" s="3" t="s">
        <v>6288</v>
      </c>
      <c r="P9910" s="3" t="s">
        <v>32</v>
      </c>
      <c r="Q9910" s="3" t="s">
        <v>65</v>
      </c>
      <c r="R9910" s="3" t="s">
        <v>6289</v>
      </c>
      <c r="S9910" s="3">
        <v>207.35</v>
      </c>
      <c r="T9910" s="3">
        <v>5</v>
      </c>
      <c r="U9910" s="3">
        <v>0</v>
      </c>
      <c r="V9910" s="3">
        <v>24.881999999999991</v>
      </c>
    </row>
    <row r="9911" spans="1:22" ht="14.25" customHeight="1" x14ac:dyDescent="0.25">
      <c r="A9911" s="3">
        <v>9910</v>
      </c>
      <c r="B9911" s="3" t="s">
        <v>10889</v>
      </c>
      <c r="C9911" s="4">
        <f>YEAR(Table_1[[#This Row],[Order Date]])</f>
        <v>2012</v>
      </c>
      <c r="D9911" s="9">
        <v>41165</v>
      </c>
      <c r="E9911" s="3">
        <v>41167</v>
      </c>
      <c r="F9911" s="3" t="s">
        <v>188</v>
      </c>
      <c r="G9911" s="3" t="s">
        <v>5632</v>
      </c>
      <c r="H9911" s="3" t="s">
        <v>5633</v>
      </c>
      <c r="I9911" s="3" t="s">
        <v>41</v>
      </c>
      <c r="J9911" s="3" t="s">
        <v>27</v>
      </c>
      <c r="K9911" s="3" t="s">
        <v>1883</v>
      </c>
      <c r="L9911" s="3" t="s">
        <v>43</v>
      </c>
      <c r="M9911" s="3">
        <v>92804</v>
      </c>
      <c r="N9911" s="3" t="s">
        <v>44</v>
      </c>
      <c r="O9911" s="3" t="s">
        <v>3696</v>
      </c>
      <c r="P9911" s="3" t="s">
        <v>32</v>
      </c>
      <c r="Q9911" s="3" t="s">
        <v>65</v>
      </c>
      <c r="R9911" s="3" t="s">
        <v>3697</v>
      </c>
      <c r="S9911" s="3">
        <v>44.67</v>
      </c>
      <c r="T9911" s="3">
        <v>3</v>
      </c>
      <c r="U9911" s="3">
        <v>0</v>
      </c>
      <c r="V9911" s="3">
        <v>12.060900000000002</v>
      </c>
    </row>
    <row r="9912" spans="1:22" ht="14.25" customHeight="1" x14ac:dyDescent="0.25">
      <c r="A9912" s="3">
        <v>9911</v>
      </c>
      <c r="B9912" s="3" t="s">
        <v>10889</v>
      </c>
      <c r="C9912" s="4">
        <f>YEAR(Table_1[[#This Row],[Order Date]])</f>
        <v>2012</v>
      </c>
      <c r="D9912" s="9">
        <v>41165</v>
      </c>
      <c r="E9912" s="3">
        <v>41167</v>
      </c>
      <c r="F9912" s="3" t="s">
        <v>188</v>
      </c>
      <c r="G9912" s="3" t="s">
        <v>5632</v>
      </c>
      <c r="H9912" s="3" t="s">
        <v>5633</v>
      </c>
      <c r="I9912" s="3" t="s">
        <v>41</v>
      </c>
      <c r="J9912" s="3" t="s">
        <v>27</v>
      </c>
      <c r="K9912" s="3" t="s">
        <v>1883</v>
      </c>
      <c r="L9912" s="3" t="s">
        <v>43</v>
      </c>
      <c r="M9912" s="3">
        <v>92804</v>
      </c>
      <c r="N9912" s="3" t="s">
        <v>44</v>
      </c>
      <c r="O9912" s="3" t="s">
        <v>3569</v>
      </c>
      <c r="P9912" s="3" t="s">
        <v>46</v>
      </c>
      <c r="Q9912" s="3" t="s">
        <v>90</v>
      </c>
      <c r="R9912" s="3" t="s">
        <v>3570</v>
      </c>
      <c r="S9912" s="3">
        <v>209.7</v>
      </c>
      <c r="T9912" s="3">
        <v>2</v>
      </c>
      <c r="U9912" s="3">
        <v>0</v>
      </c>
      <c r="V9912" s="3">
        <v>100.65599999999999</v>
      </c>
    </row>
    <row r="9913" spans="1:22" ht="14.25" customHeight="1" x14ac:dyDescent="0.25">
      <c r="A9913" s="3">
        <v>9912</v>
      </c>
      <c r="B9913" s="3" t="s">
        <v>10890</v>
      </c>
      <c r="C9913" s="4">
        <f>YEAR(Table_1[[#This Row],[Order Date]])</f>
        <v>2011</v>
      </c>
      <c r="D9913" s="9">
        <v>40638</v>
      </c>
      <c r="E9913" s="3">
        <v>40642</v>
      </c>
      <c r="F9913" s="3" t="s">
        <v>50</v>
      </c>
      <c r="G9913" s="3" t="s">
        <v>4512</v>
      </c>
      <c r="H9913" s="3" t="s">
        <v>4513</v>
      </c>
      <c r="I9913" s="3" t="s">
        <v>41</v>
      </c>
      <c r="J9913" s="3" t="s">
        <v>27</v>
      </c>
      <c r="K9913" s="3" t="s">
        <v>1464</v>
      </c>
      <c r="L9913" s="3" t="s">
        <v>29</v>
      </c>
      <c r="M9913" s="3">
        <v>40475</v>
      </c>
      <c r="N9913" s="3" t="s">
        <v>30</v>
      </c>
      <c r="O9913" s="3" t="s">
        <v>414</v>
      </c>
      <c r="P9913" s="3" t="s">
        <v>46</v>
      </c>
      <c r="Q9913" s="3" t="s">
        <v>75</v>
      </c>
      <c r="R9913" s="3" t="s">
        <v>415</v>
      </c>
      <c r="S9913" s="3">
        <v>115.36</v>
      </c>
      <c r="T9913" s="3">
        <v>7</v>
      </c>
      <c r="U9913" s="3">
        <v>0</v>
      </c>
      <c r="V9913" s="3">
        <v>56.526400000000002</v>
      </c>
    </row>
    <row r="9914" spans="1:22" ht="14.25" customHeight="1" x14ac:dyDescent="0.25">
      <c r="A9914" s="3">
        <v>9913</v>
      </c>
      <c r="B9914" s="3" t="s">
        <v>10891</v>
      </c>
      <c r="C9914" s="4">
        <f>YEAR(Table_1[[#This Row],[Order Date]])</f>
        <v>2012</v>
      </c>
      <c r="D9914" s="9">
        <v>41192</v>
      </c>
      <c r="E9914" s="3">
        <v>41194</v>
      </c>
      <c r="F9914" s="3" t="s">
        <v>188</v>
      </c>
      <c r="G9914" s="3" t="s">
        <v>3953</v>
      </c>
      <c r="H9914" s="3" t="s">
        <v>3954</v>
      </c>
      <c r="I9914" s="3" t="s">
        <v>41</v>
      </c>
      <c r="J9914" s="3" t="s">
        <v>27</v>
      </c>
      <c r="K9914" s="3" t="s">
        <v>8303</v>
      </c>
      <c r="L9914" s="3" t="s">
        <v>43</v>
      </c>
      <c r="M9914" s="3">
        <v>93101</v>
      </c>
      <c r="N9914" s="3" t="s">
        <v>44</v>
      </c>
      <c r="O9914" s="3" t="s">
        <v>5396</v>
      </c>
      <c r="P9914" s="3" t="s">
        <v>32</v>
      </c>
      <c r="Q9914" s="3" t="s">
        <v>36</v>
      </c>
      <c r="R9914" s="3" t="s">
        <v>5397</v>
      </c>
      <c r="S9914" s="3">
        <v>362.13599999999997</v>
      </c>
      <c r="T9914" s="3">
        <v>3</v>
      </c>
      <c r="U9914" s="3">
        <v>0.2</v>
      </c>
      <c r="V9914" s="3">
        <v>-54.320399999999978</v>
      </c>
    </row>
    <row r="9915" spans="1:22" ht="14.25" customHeight="1" x14ac:dyDescent="0.25">
      <c r="A9915" s="3">
        <v>9914</v>
      </c>
      <c r="B9915" s="3" t="s">
        <v>10891</v>
      </c>
      <c r="C9915" s="4">
        <f>YEAR(Table_1[[#This Row],[Order Date]])</f>
        <v>2012</v>
      </c>
      <c r="D9915" s="9">
        <v>41192</v>
      </c>
      <c r="E9915" s="3">
        <v>41194</v>
      </c>
      <c r="F9915" s="3" t="s">
        <v>188</v>
      </c>
      <c r="G9915" s="3" t="s">
        <v>3953</v>
      </c>
      <c r="H9915" s="3" t="s">
        <v>3954</v>
      </c>
      <c r="I9915" s="3" t="s">
        <v>41</v>
      </c>
      <c r="J9915" s="3" t="s">
        <v>27</v>
      </c>
      <c r="K9915" s="3" t="s">
        <v>8303</v>
      </c>
      <c r="L9915" s="3" t="s">
        <v>43</v>
      </c>
      <c r="M9915" s="3">
        <v>93101</v>
      </c>
      <c r="N9915" s="3" t="s">
        <v>44</v>
      </c>
      <c r="O9915" s="3" t="s">
        <v>7452</v>
      </c>
      <c r="P9915" s="3" t="s">
        <v>46</v>
      </c>
      <c r="Q9915" s="3" t="s">
        <v>47</v>
      </c>
      <c r="R9915" s="3" t="s">
        <v>7453</v>
      </c>
      <c r="S9915" s="3">
        <v>31.049999999999997</v>
      </c>
      <c r="T9915" s="3">
        <v>3</v>
      </c>
      <c r="U9915" s="3">
        <v>0</v>
      </c>
      <c r="V9915" s="3">
        <v>14.904</v>
      </c>
    </row>
    <row r="9916" spans="1:22" ht="14.25" customHeight="1" x14ac:dyDescent="0.25">
      <c r="A9916" s="3">
        <v>9915</v>
      </c>
      <c r="B9916" s="3" t="s">
        <v>10892</v>
      </c>
      <c r="C9916" s="4">
        <f>YEAR(Table_1[[#This Row],[Order Date]])</f>
        <v>2014</v>
      </c>
      <c r="D9916" s="9">
        <v>41669</v>
      </c>
      <c r="E9916" s="3">
        <v>41671</v>
      </c>
      <c r="F9916" s="3" t="s">
        <v>23</v>
      </c>
      <c r="G9916" s="3" t="s">
        <v>5452</v>
      </c>
      <c r="H9916" s="3" t="s">
        <v>5453</v>
      </c>
      <c r="I9916" s="3" t="s">
        <v>26</v>
      </c>
      <c r="J9916" s="3" t="s">
        <v>27</v>
      </c>
      <c r="K9916" s="3" t="s">
        <v>5178</v>
      </c>
      <c r="L9916" s="3" t="s">
        <v>489</v>
      </c>
      <c r="M9916" s="3">
        <v>52302</v>
      </c>
      <c r="N9916" s="3" t="s">
        <v>105</v>
      </c>
      <c r="O9916" s="3" t="s">
        <v>6175</v>
      </c>
      <c r="P9916" s="3" t="s">
        <v>46</v>
      </c>
      <c r="Q9916" s="3" t="s">
        <v>90</v>
      </c>
      <c r="R9916" s="3" t="s">
        <v>6176</v>
      </c>
      <c r="S9916" s="3">
        <v>12.96</v>
      </c>
      <c r="T9916" s="3">
        <v>2</v>
      </c>
      <c r="U9916" s="3">
        <v>0</v>
      </c>
      <c r="V9916" s="3">
        <v>6.2208000000000006</v>
      </c>
    </row>
    <row r="9917" spans="1:22" ht="14.25" customHeight="1" x14ac:dyDescent="0.25">
      <c r="A9917" s="3">
        <v>9916</v>
      </c>
      <c r="B9917" s="3" t="s">
        <v>10892</v>
      </c>
      <c r="C9917" s="4">
        <f>YEAR(Table_1[[#This Row],[Order Date]])</f>
        <v>2014</v>
      </c>
      <c r="D9917" s="9">
        <v>41669</v>
      </c>
      <c r="E9917" s="3">
        <v>41671</v>
      </c>
      <c r="F9917" s="3" t="s">
        <v>23</v>
      </c>
      <c r="G9917" s="3" t="s">
        <v>5452</v>
      </c>
      <c r="H9917" s="3" t="s">
        <v>5453</v>
      </c>
      <c r="I9917" s="3" t="s">
        <v>26</v>
      </c>
      <c r="J9917" s="3" t="s">
        <v>27</v>
      </c>
      <c r="K9917" s="3" t="s">
        <v>5178</v>
      </c>
      <c r="L9917" s="3" t="s">
        <v>489</v>
      </c>
      <c r="M9917" s="3">
        <v>52302</v>
      </c>
      <c r="N9917" s="3" t="s">
        <v>105</v>
      </c>
      <c r="O9917" s="3" t="s">
        <v>2498</v>
      </c>
      <c r="P9917" s="3" t="s">
        <v>46</v>
      </c>
      <c r="Q9917" s="3" t="s">
        <v>90</v>
      </c>
      <c r="R9917" s="3" t="s">
        <v>2499</v>
      </c>
      <c r="S9917" s="3">
        <v>94.85</v>
      </c>
      <c r="T9917" s="3">
        <v>5</v>
      </c>
      <c r="U9917" s="3">
        <v>0</v>
      </c>
      <c r="V9917" s="3">
        <v>45.527999999999992</v>
      </c>
    </row>
    <row r="9918" spans="1:22" ht="14.25" customHeight="1" x14ac:dyDescent="0.25">
      <c r="A9918" s="3">
        <v>9917</v>
      </c>
      <c r="B9918" s="3" t="s">
        <v>10892</v>
      </c>
      <c r="C9918" s="4">
        <f>YEAR(Table_1[[#This Row],[Order Date]])</f>
        <v>2014</v>
      </c>
      <c r="D9918" s="9">
        <v>41669</v>
      </c>
      <c r="E9918" s="3">
        <v>41671</v>
      </c>
      <c r="F9918" s="3" t="s">
        <v>23</v>
      </c>
      <c r="G9918" s="3" t="s">
        <v>5452</v>
      </c>
      <c r="H9918" s="3" t="s">
        <v>5453</v>
      </c>
      <c r="I9918" s="3" t="s">
        <v>26</v>
      </c>
      <c r="J9918" s="3" t="s">
        <v>27</v>
      </c>
      <c r="K9918" s="3" t="s">
        <v>5178</v>
      </c>
      <c r="L9918" s="3" t="s">
        <v>489</v>
      </c>
      <c r="M9918" s="3">
        <v>52302</v>
      </c>
      <c r="N9918" s="3" t="s">
        <v>105</v>
      </c>
      <c r="O9918" s="3" t="s">
        <v>635</v>
      </c>
      <c r="P9918" s="3" t="s">
        <v>46</v>
      </c>
      <c r="Q9918" s="3" t="s">
        <v>59</v>
      </c>
      <c r="R9918" s="3" t="s">
        <v>636</v>
      </c>
      <c r="S9918" s="3">
        <v>13.48</v>
      </c>
      <c r="T9918" s="3">
        <v>1</v>
      </c>
      <c r="U9918" s="3">
        <v>0</v>
      </c>
      <c r="V9918" s="3">
        <v>3.5047999999999995</v>
      </c>
    </row>
    <row r="9919" spans="1:22" ht="14.25" customHeight="1" x14ac:dyDescent="0.25">
      <c r="A9919" s="3">
        <v>9918</v>
      </c>
      <c r="B9919" s="3" t="s">
        <v>10892</v>
      </c>
      <c r="C9919" s="4">
        <f>YEAR(Table_1[[#This Row],[Order Date]])</f>
        <v>2014</v>
      </c>
      <c r="D9919" s="9">
        <v>41669</v>
      </c>
      <c r="E9919" s="3">
        <v>41671</v>
      </c>
      <c r="F9919" s="3" t="s">
        <v>23</v>
      </c>
      <c r="G9919" s="3" t="s">
        <v>5452</v>
      </c>
      <c r="H9919" s="3" t="s">
        <v>5453</v>
      </c>
      <c r="I9919" s="3" t="s">
        <v>26</v>
      </c>
      <c r="J9919" s="3" t="s">
        <v>27</v>
      </c>
      <c r="K9919" s="3" t="s">
        <v>5178</v>
      </c>
      <c r="L9919" s="3" t="s">
        <v>489</v>
      </c>
      <c r="M9919" s="3">
        <v>52302</v>
      </c>
      <c r="N9919" s="3" t="s">
        <v>105</v>
      </c>
      <c r="O9919" s="3" t="s">
        <v>2045</v>
      </c>
      <c r="P9919" s="3" t="s">
        <v>32</v>
      </c>
      <c r="Q9919" s="3" t="s">
        <v>65</v>
      </c>
      <c r="R9919" s="3" t="s">
        <v>2046</v>
      </c>
      <c r="S9919" s="3">
        <v>14.91</v>
      </c>
      <c r="T9919" s="3">
        <v>3</v>
      </c>
      <c r="U9919" s="3">
        <v>0</v>
      </c>
      <c r="V9919" s="3">
        <v>4.6220999999999997</v>
      </c>
    </row>
    <row r="9920" spans="1:22" ht="14.25" customHeight="1" x14ac:dyDescent="0.25">
      <c r="A9920" s="3">
        <v>9919</v>
      </c>
      <c r="B9920" s="3" t="s">
        <v>10893</v>
      </c>
      <c r="C9920" s="4">
        <f>YEAR(Table_1[[#This Row],[Order Date]])</f>
        <v>2012</v>
      </c>
      <c r="D9920" s="9">
        <v>41176</v>
      </c>
      <c r="E9920" s="3">
        <v>41181</v>
      </c>
      <c r="F9920" s="3" t="s">
        <v>50</v>
      </c>
      <c r="G9920" s="3" t="s">
        <v>3691</v>
      </c>
      <c r="H9920" s="3" t="s">
        <v>3692</v>
      </c>
      <c r="I9920" s="3" t="s">
        <v>26</v>
      </c>
      <c r="J9920" s="3" t="s">
        <v>27</v>
      </c>
      <c r="K9920" s="3" t="s">
        <v>266</v>
      </c>
      <c r="L9920" s="3" t="s">
        <v>267</v>
      </c>
      <c r="M9920" s="3">
        <v>10035</v>
      </c>
      <c r="N9920" s="3" t="s">
        <v>148</v>
      </c>
      <c r="O9920" s="3" t="s">
        <v>3453</v>
      </c>
      <c r="P9920" s="3" t="s">
        <v>46</v>
      </c>
      <c r="Q9920" s="3" t="s">
        <v>173</v>
      </c>
      <c r="R9920" s="3" t="s">
        <v>3454</v>
      </c>
      <c r="S9920" s="3">
        <v>39.979999999999997</v>
      </c>
      <c r="T9920" s="3">
        <v>1</v>
      </c>
      <c r="U9920" s="3">
        <v>0</v>
      </c>
      <c r="V9920" s="3">
        <v>17.990999999999996</v>
      </c>
    </row>
    <row r="9921" spans="1:22" ht="14.25" customHeight="1" x14ac:dyDescent="0.25">
      <c r="A9921" s="3">
        <v>9920</v>
      </c>
      <c r="B9921" s="3" t="s">
        <v>10894</v>
      </c>
      <c r="C9921" s="4">
        <f>YEAR(Table_1[[#This Row],[Order Date]])</f>
        <v>2013</v>
      </c>
      <c r="D9921" s="9">
        <v>41349</v>
      </c>
      <c r="E9921" s="3">
        <v>41353</v>
      </c>
      <c r="F9921" s="3" t="s">
        <v>50</v>
      </c>
      <c r="G9921" s="3" t="s">
        <v>4193</v>
      </c>
      <c r="H9921" s="3" t="s">
        <v>4194</v>
      </c>
      <c r="I9921" s="3" t="s">
        <v>41</v>
      </c>
      <c r="J9921" s="3" t="s">
        <v>27</v>
      </c>
      <c r="K9921" s="3" t="s">
        <v>10498</v>
      </c>
      <c r="L9921" s="3" t="s">
        <v>104</v>
      </c>
      <c r="M9921" s="3">
        <v>77803</v>
      </c>
      <c r="N9921" s="3" t="s">
        <v>105</v>
      </c>
      <c r="O9921" s="3" t="s">
        <v>384</v>
      </c>
      <c r="P9921" s="3" t="s">
        <v>32</v>
      </c>
      <c r="Q9921" s="3" t="s">
        <v>36</v>
      </c>
      <c r="R9921" s="3" t="s">
        <v>385</v>
      </c>
      <c r="S9921" s="3">
        <v>528.42999999999995</v>
      </c>
      <c r="T9921" s="3">
        <v>5</v>
      </c>
      <c r="U9921" s="3">
        <v>0.3</v>
      </c>
      <c r="V9921" s="3">
        <v>-143.43099999999998</v>
      </c>
    </row>
    <row r="9922" spans="1:22" ht="14.25" customHeight="1" x14ac:dyDescent="0.25">
      <c r="A9922" s="3">
        <v>9921</v>
      </c>
      <c r="B9922" s="3" t="s">
        <v>10894</v>
      </c>
      <c r="C9922" s="4">
        <f>YEAR(Table_1[[#This Row],[Order Date]])</f>
        <v>2013</v>
      </c>
      <c r="D9922" s="9">
        <v>41349</v>
      </c>
      <c r="E9922" s="3">
        <v>41353</v>
      </c>
      <c r="F9922" s="3" t="s">
        <v>50</v>
      </c>
      <c r="G9922" s="3" t="s">
        <v>4193</v>
      </c>
      <c r="H9922" s="3" t="s">
        <v>4194</v>
      </c>
      <c r="I9922" s="3" t="s">
        <v>41</v>
      </c>
      <c r="J9922" s="3" t="s">
        <v>27</v>
      </c>
      <c r="K9922" s="3" t="s">
        <v>10498</v>
      </c>
      <c r="L9922" s="3" t="s">
        <v>104</v>
      </c>
      <c r="M9922" s="3">
        <v>77803</v>
      </c>
      <c r="N9922" s="3" t="s">
        <v>105</v>
      </c>
      <c r="O9922" s="3" t="s">
        <v>5781</v>
      </c>
      <c r="P9922" s="3" t="s">
        <v>46</v>
      </c>
      <c r="Q9922" s="3" t="s">
        <v>75</v>
      </c>
      <c r="R9922" s="3" t="s">
        <v>5782</v>
      </c>
      <c r="S9922" s="3">
        <v>22.385999999999996</v>
      </c>
      <c r="T9922" s="3">
        <v>7</v>
      </c>
      <c r="U9922" s="3">
        <v>0.8</v>
      </c>
      <c r="V9922" s="3">
        <v>-35.817600000000013</v>
      </c>
    </row>
    <row r="9923" spans="1:22" ht="14.25" customHeight="1" x14ac:dyDescent="0.25">
      <c r="A9923" s="3">
        <v>9922</v>
      </c>
      <c r="B9923" s="3" t="s">
        <v>10895</v>
      </c>
      <c r="C9923" s="4">
        <f>YEAR(Table_1[[#This Row],[Order Date]])</f>
        <v>2011</v>
      </c>
      <c r="D9923" s="9">
        <v>40871</v>
      </c>
      <c r="E9923" s="3">
        <v>40877</v>
      </c>
      <c r="F9923" s="3" t="s">
        <v>50</v>
      </c>
      <c r="G9923" s="3" t="s">
        <v>3370</v>
      </c>
      <c r="H9923" s="3" t="s">
        <v>3371</v>
      </c>
      <c r="I9923" s="3" t="s">
        <v>102</v>
      </c>
      <c r="J9923" s="3" t="s">
        <v>27</v>
      </c>
      <c r="K9923" s="3" t="s">
        <v>801</v>
      </c>
      <c r="L9923" s="3" t="s">
        <v>498</v>
      </c>
      <c r="M9923" s="3">
        <v>44312</v>
      </c>
      <c r="N9923" s="3" t="s">
        <v>148</v>
      </c>
      <c r="O9923" s="3" t="s">
        <v>3308</v>
      </c>
      <c r="P9923" s="3" t="s">
        <v>46</v>
      </c>
      <c r="Q9923" s="3" t="s">
        <v>75</v>
      </c>
      <c r="R9923" s="3" t="s">
        <v>3309</v>
      </c>
      <c r="S9923" s="3">
        <v>5.7420000000000009</v>
      </c>
      <c r="T9923" s="3">
        <v>3</v>
      </c>
      <c r="U9923" s="3">
        <v>0.7</v>
      </c>
      <c r="V9923" s="3">
        <v>-4.5935999999999986</v>
      </c>
    </row>
    <row r="9924" spans="1:22" ht="14.25" customHeight="1" x14ac:dyDescent="0.25">
      <c r="A9924" s="3">
        <v>9923</v>
      </c>
      <c r="B9924" s="3" t="s">
        <v>10896</v>
      </c>
      <c r="C9924" s="4">
        <f>YEAR(Table_1[[#This Row],[Order Date]])</f>
        <v>2014</v>
      </c>
      <c r="D9924" s="9">
        <v>41766</v>
      </c>
      <c r="E9924" s="3">
        <v>41770</v>
      </c>
      <c r="F9924" s="3" t="s">
        <v>50</v>
      </c>
      <c r="G9924" s="3" t="s">
        <v>1913</v>
      </c>
      <c r="H9924" s="3" t="s">
        <v>1914</v>
      </c>
      <c r="I9924" s="3" t="s">
        <v>26</v>
      </c>
      <c r="J9924" s="3" t="s">
        <v>27</v>
      </c>
      <c r="K9924" s="3" t="s">
        <v>303</v>
      </c>
      <c r="L9924" s="3" t="s">
        <v>211</v>
      </c>
      <c r="M9924" s="3">
        <v>60653</v>
      </c>
      <c r="N9924" s="3" t="s">
        <v>105</v>
      </c>
      <c r="O9924" s="3" t="s">
        <v>3409</v>
      </c>
      <c r="P9924" s="3" t="s">
        <v>71</v>
      </c>
      <c r="Q9924" s="3" t="s">
        <v>161</v>
      </c>
      <c r="R9924" s="3" t="s">
        <v>3410</v>
      </c>
      <c r="S9924" s="3">
        <v>191.96800000000002</v>
      </c>
      <c r="T9924" s="3">
        <v>4</v>
      </c>
      <c r="U9924" s="3">
        <v>0.2</v>
      </c>
      <c r="V9924" s="3">
        <v>28.79519999999998</v>
      </c>
    </row>
    <row r="9925" spans="1:22" ht="14.25" customHeight="1" x14ac:dyDescent="0.25">
      <c r="A9925" s="3">
        <v>9924</v>
      </c>
      <c r="B9925" s="3" t="s">
        <v>10897</v>
      </c>
      <c r="C9925" s="4">
        <f>YEAR(Table_1[[#This Row],[Order Date]])</f>
        <v>2012</v>
      </c>
      <c r="D9925" s="9">
        <v>40988</v>
      </c>
      <c r="E9925" s="3">
        <v>40991</v>
      </c>
      <c r="F9925" s="3" t="s">
        <v>188</v>
      </c>
      <c r="G9925" s="3" t="s">
        <v>6604</v>
      </c>
      <c r="H9925" s="3" t="s">
        <v>6605</v>
      </c>
      <c r="I9925" s="3" t="s">
        <v>41</v>
      </c>
      <c r="J9925" s="3" t="s">
        <v>27</v>
      </c>
      <c r="K9925" s="3" t="s">
        <v>266</v>
      </c>
      <c r="L9925" s="3" t="s">
        <v>267</v>
      </c>
      <c r="M9925" s="3">
        <v>10035</v>
      </c>
      <c r="N9925" s="3" t="s">
        <v>148</v>
      </c>
      <c r="O9925" s="3" t="s">
        <v>1386</v>
      </c>
      <c r="P9925" s="3" t="s">
        <v>46</v>
      </c>
      <c r="Q9925" s="3" t="s">
        <v>75</v>
      </c>
      <c r="R9925" s="3" t="s">
        <v>1387</v>
      </c>
      <c r="S9925" s="3">
        <v>49.847999999999999</v>
      </c>
      <c r="T9925" s="3">
        <v>3</v>
      </c>
      <c r="U9925" s="3">
        <v>0.2</v>
      </c>
      <c r="V9925" s="3">
        <v>16.823699999999999</v>
      </c>
    </row>
    <row r="9926" spans="1:22" ht="14.25" customHeight="1" x14ac:dyDescent="0.25">
      <c r="A9926" s="3">
        <v>9925</v>
      </c>
      <c r="B9926" s="3" t="s">
        <v>10897</v>
      </c>
      <c r="C9926" s="4">
        <f>YEAR(Table_1[[#This Row],[Order Date]])</f>
        <v>2012</v>
      </c>
      <c r="D9926" s="9">
        <v>40988</v>
      </c>
      <c r="E9926" s="3">
        <v>40991</v>
      </c>
      <c r="F9926" s="3" t="s">
        <v>188</v>
      </c>
      <c r="G9926" s="3" t="s">
        <v>6604</v>
      </c>
      <c r="H9926" s="3" t="s">
        <v>6605</v>
      </c>
      <c r="I9926" s="3" t="s">
        <v>41</v>
      </c>
      <c r="J9926" s="3" t="s">
        <v>27</v>
      </c>
      <c r="K9926" s="3" t="s">
        <v>266</v>
      </c>
      <c r="L9926" s="3" t="s">
        <v>267</v>
      </c>
      <c r="M9926" s="3">
        <v>10035</v>
      </c>
      <c r="N9926" s="3" t="s">
        <v>148</v>
      </c>
      <c r="O9926" s="3" t="s">
        <v>1010</v>
      </c>
      <c r="P9926" s="3" t="s">
        <v>46</v>
      </c>
      <c r="Q9926" s="3" t="s">
        <v>173</v>
      </c>
      <c r="R9926" s="3" t="s">
        <v>1011</v>
      </c>
      <c r="S9926" s="3">
        <v>23.99</v>
      </c>
      <c r="T9926" s="3">
        <v>1</v>
      </c>
      <c r="U9926" s="3">
        <v>0</v>
      </c>
      <c r="V9926" s="3">
        <v>11.994999999999999</v>
      </c>
    </row>
    <row r="9927" spans="1:22" ht="14.25" customHeight="1" x14ac:dyDescent="0.25">
      <c r="A9927" s="3">
        <v>9926</v>
      </c>
      <c r="B9927" s="3" t="s">
        <v>10897</v>
      </c>
      <c r="C9927" s="4">
        <f>YEAR(Table_1[[#This Row],[Order Date]])</f>
        <v>2012</v>
      </c>
      <c r="D9927" s="9">
        <v>40988</v>
      </c>
      <c r="E9927" s="3">
        <v>40991</v>
      </c>
      <c r="F9927" s="3" t="s">
        <v>188</v>
      </c>
      <c r="G9927" s="3" t="s">
        <v>6604</v>
      </c>
      <c r="H9927" s="3" t="s">
        <v>6605</v>
      </c>
      <c r="I9927" s="3" t="s">
        <v>41</v>
      </c>
      <c r="J9927" s="3" t="s">
        <v>27</v>
      </c>
      <c r="K9927" s="3" t="s">
        <v>266</v>
      </c>
      <c r="L9927" s="3" t="s">
        <v>267</v>
      </c>
      <c r="M9927" s="3">
        <v>10035</v>
      </c>
      <c r="N9927" s="3" t="s">
        <v>148</v>
      </c>
      <c r="O9927" s="3" t="s">
        <v>97</v>
      </c>
      <c r="P9927" s="3" t="s">
        <v>46</v>
      </c>
      <c r="Q9927" s="3" t="s">
        <v>75</v>
      </c>
      <c r="R9927" s="3" t="s">
        <v>98</v>
      </c>
      <c r="S9927" s="3">
        <v>1087.9360000000001</v>
      </c>
      <c r="T9927" s="3">
        <v>8</v>
      </c>
      <c r="U9927" s="3">
        <v>0.2</v>
      </c>
      <c r="V9927" s="3">
        <v>353.5791999999999</v>
      </c>
    </row>
    <row r="9928" spans="1:22" ht="14.25" customHeight="1" x14ac:dyDescent="0.25">
      <c r="A9928" s="3">
        <v>9927</v>
      </c>
      <c r="B9928" s="3" t="s">
        <v>10897</v>
      </c>
      <c r="C9928" s="4">
        <f>YEAR(Table_1[[#This Row],[Order Date]])</f>
        <v>2012</v>
      </c>
      <c r="D9928" s="9">
        <v>40988</v>
      </c>
      <c r="E9928" s="3">
        <v>40991</v>
      </c>
      <c r="F9928" s="3" t="s">
        <v>188</v>
      </c>
      <c r="G9928" s="3" t="s">
        <v>6604</v>
      </c>
      <c r="H9928" s="3" t="s">
        <v>6605</v>
      </c>
      <c r="I9928" s="3" t="s">
        <v>41</v>
      </c>
      <c r="J9928" s="3" t="s">
        <v>27</v>
      </c>
      <c r="K9928" s="3" t="s">
        <v>266</v>
      </c>
      <c r="L9928" s="3" t="s">
        <v>267</v>
      </c>
      <c r="M9928" s="3">
        <v>10035</v>
      </c>
      <c r="N9928" s="3" t="s">
        <v>148</v>
      </c>
      <c r="O9928" s="3" t="s">
        <v>3782</v>
      </c>
      <c r="P9928" s="3" t="s">
        <v>71</v>
      </c>
      <c r="Q9928" s="3" t="s">
        <v>72</v>
      </c>
      <c r="R9928" s="3" t="s">
        <v>3783</v>
      </c>
      <c r="S9928" s="3">
        <v>199.98</v>
      </c>
      <c r="T9928" s="3">
        <v>2</v>
      </c>
      <c r="U9928" s="3">
        <v>0</v>
      </c>
      <c r="V9928" s="3">
        <v>53.994599999999991</v>
      </c>
    </row>
    <row r="9929" spans="1:22" ht="14.25" customHeight="1" x14ac:dyDescent="0.25">
      <c r="A9929" s="3">
        <v>9928</v>
      </c>
      <c r="B9929" s="3" t="s">
        <v>10897</v>
      </c>
      <c r="C9929" s="4">
        <f>YEAR(Table_1[[#This Row],[Order Date]])</f>
        <v>2012</v>
      </c>
      <c r="D9929" s="9">
        <v>40988</v>
      </c>
      <c r="E9929" s="3">
        <v>40991</v>
      </c>
      <c r="F9929" s="3" t="s">
        <v>188</v>
      </c>
      <c r="G9929" s="3" t="s">
        <v>6604</v>
      </c>
      <c r="H9929" s="3" t="s">
        <v>6605</v>
      </c>
      <c r="I9929" s="3" t="s">
        <v>41</v>
      </c>
      <c r="J9929" s="3" t="s">
        <v>27</v>
      </c>
      <c r="K9929" s="3" t="s">
        <v>266</v>
      </c>
      <c r="L9929" s="3" t="s">
        <v>267</v>
      </c>
      <c r="M9929" s="3">
        <v>10035</v>
      </c>
      <c r="N9929" s="3" t="s">
        <v>148</v>
      </c>
      <c r="O9929" s="3" t="s">
        <v>4907</v>
      </c>
      <c r="P9929" s="3" t="s">
        <v>46</v>
      </c>
      <c r="Q9929" s="3" t="s">
        <v>59</v>
      </c>
      <c r="R9929" s="3" t="s">
        <v>4908</v>
      </c>
      <c r="S9929" s="3">
        <v>83.92</v>
      </c>
      <c r="T9929" s="3">
        <v>4</v>
      </c>
      <c r="U9929" s="3">
        <v>0</v>
      </c>
      <c r="V9929" s="3">
        <v>20.140799999999999</v>
      </c>
    </row>
    <row r="9930" spans="1:22" ht="14.25" customHeight="1" x14ac:dyDescent="0.25">
      <c r="A9930" s="3">
        <v>9929</v>
      </c>
      <c r="B9930" s="3" t="s">
        <v>10898</v>
      </c>
      <c r="C9930" s="4">
        <f>YEAR(Table_1[[#This Row],[Order Date]])</f>
        <v>2013</v>
      </c>
      <c r="D9930" s="9">
        <v>41522</v>
      </c>
      <c r="E9930" s="3">
        <v>41522</v>
      </c>
      <c r="F9930" s="3" t="s">
        <v>1290</v>
      </c>
      <c r="G9930" s="3" t="s">
        <v>9099</v>
      </c>
      <c r="H9930" s="3" t="s">
        <v>9100</v>
      </c>
      <c r="I9930" s="3" t="s">
        <v>26</v>
      </c>
      <c r="J9930" s="3" t="s">
        <v>27</v>
      </c>
      <c r="K9930" s="3" t="s">
        <v>127</v>
      </c>
      <c r="L9930" s="3" t="s">
        <v>43</v>
      </c>
      <c r="M9930" s="3">
        <v>94122</v>
      </c>
      <c r="N9930" s="3" t="s">
        <v>44</v>
      </c>
      <c r="O9930" s="3" t="s">
        <v>347</v>
      </c>
      <c r="P9930" s="3" t="s">
        <v>32</v>
      </c>
      <c r="Q9930" s="3" t="s">
        <v>65</v>
      </c>
      <c r="R9930" s="3" t="s">
        <v>348</v>
      </c>
      <c r="S9930" s="3">
        <v>24.27</v>
      </c>
      <c r="T9930" s="3">
        <v>3</v>
      </c>
      <c r="U9930" s="3">
        <v>0</v>
      </c>
      <c r="V9930" s="3">
        <v>8.7371999999999996</v>
      </c>
    </row>
    <row r="9931" spans="1:22" ht="14.25" customHeight="1" x14ac:dyDescent="0.25">
      <c r="A9931" s="3">
        <v>9930</v>
      </c>
      <c r="B9931" s="3" t="s">
        <v>10898</v>
      </c>
      <c r="C9931" s="4">
        <f>YEAR(Table_1[[#This Row],[Order Date]])</f>
        <v>2013</v>
      </c>
      <c r="D9931" s="9">
        <v>41522</v>
      </c>
      <c r="E9931" s="3">
        <v>41522</v>
      </c>
      <c r="F9931" s="3" t="s">
        <v>1290</v>
      </c>
      <c r="G9931" s="3" t="s">
        <v>9099</v>
      </c>
      <c r="H9931" s="3" t="s">
        <v>9100</v>
      </c>
      <c r="I9931" s="3" t="s">
        <v>26</v>
      </c>
      <c r="J9931" s="3" t="s">
        <v>27</v>
      </c>
      <c r="K9931" s="3" t="s">
        <v>127</v>
      </c>
      <c r="L9931" s="3" t="s">
        <v>43</v>
      </c>
      <c r="M9931" s="3">
        <v>94122</v>
      </c>
      <c r="N9931" s="3" t="s">
        <v>44</v>
      </c>
      <c r="O9931" s="3" t="s">
        <v>5273</v>
      </c>
      <c r="P9931" s="3" t="s">
        <v>71</v>
      </c>
      <c r="Q9931" s="3" t="s">
        <v>1216</v>
      </c>
      <c r="R9931" s="3" t="s">
        <v>5274</v>
      </c>
      <c r="S9931" s="3">
        <v>2799.9600000000005</v>
      </c>
      <c r="T9931" s="3">
        <v>5</v>
      </c>
      <c r="U9931" s="3">
        <v>0.2</v>
      </c>
      <c r="V9931" s="3">
        <v>944.98649999999986</v>
      </c>
    </row>
    <row r="9932" spans="1:22" ht="14.25" customHeight="1" x14ac:dyDescent="0.25">
      <c r="A9932" s="3">
        <v>9931</v>
      </c>
      <c r="B9932" s="3" t="s">
        <v>10899</v>
      </c>
      <c r="C9932" s="4">
        <f>YEAR(Table_1[[#This Row],[Order Date]])</f>
        <v>2012</v>
      </c>
      <c r="D9932" s="9">
        <v>41226</v>
      </c>
      <c r="E9932" s="3">
        <v>41230</v>
      </c>
      <c r="F9932" s="3" t="s">
        <v>50</v>
      </c>
      <c r="G9932" s="3" t="s">
        <v>1430</v>
      </c>
      <c r="H9932" s="3" t="s">
        <v>1431</v>
      </c>
      <c r="I9932" s="3" t="s">
        <v>26</v>
      </c>
      <c r="J9932" s="3" t="s">
        <v>27</v>
      </c>
      <c r="K9932" s="3" t="s">
        <v>4898</v>
      </c>
      <c r="L9932" s="3" t="s">
        <v>43</v>
      </c>
      <c r="M9932" s="3">
        <v>92404</v>
      </c>
      <c r="N9932" s="3" t="s">
        <v>44</v>
      </c>
      <c r="O9932" s="3" t="s">
        <v>6316</v>
      </c>
      <c r="P9932" s="3" t="s">
        <v>46</v>
      </c>
      <c r="Q9932" s="3" t="s">
        <v>75</v>
      </c>
      <c r="R9932" s="3" t="s">
        <v>6317</v>
      </c>
      <c r="S9932" s="3">
        <v>9.8719999999999999</v>
      </c>
      <c r="T9932" s="3">
        <v>2</v>
      </c>
      <c r="U9932" s="3">
        <v>0.2</v>
      </c>
      <c r="V9932" s="3">
        <v>3.4551999999999996</v>
      </c>
    </row>
    <row r="9933" spans="1:22" ht="14.25" customHeight="1" x14ac:dyDescent="0.25">
      <c r="A9933" s="3">
        <v>9932</v>
      </c>
      <c r="B9933" s="3" t="s">
        <v>10899</v>
      </c>
      <c r="C9933" s="4">
        <f>YEAR(Table_1[[#This Row],[Order Date]])</f>
        <v>2012</v>
      </c>
      <c r="D9933" s="9">
        <v>41226</v>
      </c>
      <c r="E9933" s="3">
        <v>41230</v>
      </c>
      <c r="F9933" s="3" t="s">
        <v>50</v>
      </c>
      <c r="G9933" s="3" t="s">
        <v>1430</v>
      </c>
      <c r="H9933" s="3" t="s">
        <v>1431</v>
      </c>
      <c r="I9933" s="3" t="s">
        <v>26</v>
      </c>
      <c r="J9933" s="3" t="s">
        <v>27</v>
      </c>
      <c r="K9933" s="3" t="s">
        <v>4898</v>
      </c>
      <c r="L9933" s="3" t="s">
        <v>43</v>
      </c>
      <c r="M9933" s="3">
        <v>92404</v>
      </c>
      <c r="N9933" s="3" t="s">
        <v>44</v>
      </c>
      <c r="O9933" s="3" t="s">
        <v>5658</v>
      </c>
      <c r="P9933" s="3" t="s">
        <v>32</v>
      </c>
      <c r="Q9933" s="3" t="s">
        <v>33</v>
      </c>
      <c r="R9933" s="3" t="s">
        <v>5659</v>
      </c>
      <c r="S9933" s="3">
        <v>683.33199999999999</v>
      </c>
      <c r="T9933" s="3">
        <v>4</v>
      </c>
      <c r="U9933" s="3">
        <v>0.15</v>
      </c>
      <c r="V9933" s="3">
        <v>-40.196000000000055</v>
      </c>
    </row>
    <row r="9934" spans="1:22" ht="14.25" customHeight="1" x14ac:dyDescent="0.25">
      <c r="A9934" s="3">
        <v>9933</v>
      </c>
      <c r="B9934" s="3" t="s">
        <v>10899</v>
      </c>
      <c r="C9934" s="4">
        <f>YEAR(Table_1[[#This Row],[Order Date]])</f>
        <v>2012</v>
      </c>
      <c r="D9934" s="9">
        <v>41226</v>
      </c>
      <c r="E9934" s="3">
        <v>41230</v>
      </c>
      <c r="F9934" s="3" t="s">
        <v>50</v>
      </c>
      <c r="G9934" s="3" t="s">
        <v>1430</v>
      </c>
      <c r="H9934" s="3" t="s">
        <v>1431</v>
      </c>
      <c r="I9934" s="3" t="s">
        <v>26</v>
      </c>
      <c r="J9934" s="3" t="s">
        <v>27</v>
      </c>
      <c r="K9934" s="3" t="s">
        <v>4898</v>
      </c>
      <c r="L9934" s="3" t="s">
        <v>43</v>
      </c>
      <c r="M9934" s="3">
        <v>92404</v>
      </c>
      <c r="N9934" s="3" t="s">
        <v>44</v>
      </c>
      <c r="O9934" s="3" t="s">
        <v>6588</v>
      </c>
      <c r="P9934" s="3" t="s">
        <v>46</v>
      </c>
      <c r="Q9934" s="3" t="s">
        <v>90</v>
      </c>
      <c r="R9934" s="3" t="s">
        <v>6589</v>
      </c>
      <c r="S9934" s="3">
        <v>29.96</v>
      </c>
      <c r="T9934" s="3">
        <v>7</v>
      </c>
      <c r="U9934" s="3">
        <v>0</v>
      </c>
      <c r="V9934" s="3">
        <v>13.481999999999998</v>
      </c>
    </row>
    <row r="9935" spans="1:22" ht="14.25" customHeight="1" x14ac:dyDescent="0.25">
      <c r="A9935" s="3">
        <v>9934</v>
      </c>
      <c r="B9935" s="3" t="s">
        <v>10900</v>
      </c>
      <c r="C9935" s="4">
        <f>YEAR(Table_1[[#This Row],[Order Date]])</f>
        <v>2011</v>
      </c>
      <c r="D9935" s="9">
        <v>40735</v>
      </c>
      <c r="E9935" s="3">
        <v>40738</v>
      </c>
      <c r="F9935" s="3" t="s">
        <v>188</v>
      </c>
      <c r="G9935" s="3" t="s">
        <v>4397</v>
      </c>
      <c r="H9935" s="3" t="s">
        <v>4398</v>
      </c>
      <c r="I9935" s="3" t="s">
        <v>26</v>
      </c>
      <c r="J9935" s="3" t="s">
        <v>27</v>
      </c>
      <c r="K9935" s="3" t="s">
        <v>3961</v>
      </c>
      <c r="L9935" s="3" t="s">
        <v>267</v>
      </c>
      <c r="M9935" s="3">
        <v>14304</v>
      </c>
      <c r="N9935" s="3" t="s">
        <v>148</v>
      </c>
      <c r="O9935" s="3" t="s">
        <v>6463</v>
      </c>
      <c r="P9935" s="3" t="s">
        <v>71</v>
      </c>
      <c r="Q9935" s="3" t="s">
        <v>72</v>
      </c>
      <c r="R9935" s="3" t="s">
        <v>6464</v>
      </c>
      <c r="S9935" s="3">
        <v>164.85000000000002</v>
      </c>
      <c r="T9935" s="3">
        <v>3</v>
      </c>
      <c r="U9935" s="3">
        <v>0</v>
      </c>
      <c r="V9935" s="3">
        <v>47.806499999999993</v>
      </c>
    </row>
    <row r="9936" spans="1:22" ht="14.25" customHeight="1" x14ac:dyDescent="0.25">
      <c r="A9936" s="3">
        <v>9935</v>
      </c>
      <c r="B9936" s="3" t="s">
        <v>10901</v>
      </c>
      <c r="C9936" s="4">
        <f>YEAR(Table_1[[#This Row],[Order Date]])</f>
        <v>2013</v>
      </c>
      <c r="D9936" s="9">
        <v>41372</v>
      </c>
      <c r="E9936" s="3">
        <v>41377</v>
      </c>
      <c r="F9936" s="3" t="s">
        <v>50</v>
      </c>
      <c r="G9936" s="3" t="s">
        <v>2009</v>
      </c>
      <c r="H9936" s="3" t="s">
        <v>2010</v>
      </c>
      <c r="I9936" s="3" t="s">
        <v>26</v>
      </c>
      <c r="J9936" s="3" t="s">
        <v>27</v>
      </c>
      <c r="K9936" s="3" t="s">
        <v>146</v>
      </c>
      <c r="L9936" s="3" t="s">
        <v>147</v>
      </c>
      <c r="M9936" s="3">
        <v>19120</v>
      </c>
      <c r="N9936" s="3" t="s">
        <v>148</v>
      </c>
      <c r="O9936" s="3" t="s">
        <v>9160</v>
      </c>
      <c r="P9936" s="3" t="s">
        <v>46</v>
      </c>
      <c r="Q9936" s="3" t="s">
        <v>78</v>
      </c>
      <c r="R9936" s="3" t="s">
        <v>9161</v>
      </c>
      <c r="S9936" s="3">
        <v>33.528000000000006</v>
      </c>
      <c r="T9936" s="3">
        <v>3</v>
      </c>
      <c r="U9936" s="3">
        <v>0.2</v>
      </c>
      <c r="V9936" s="3">
        <v>2.5146000000000015</v>
      </c>
    </row>
    <row r="9937" spans="1:22" ht="14.25" customHeight="1" x14ac:dyDescent="0.25">
      <c r="A9937" s="3">
        <v>9936</v>
      </c>
      <c r="B9937" s="3" t="s">
        <v>10901</v>
      </c>
      <c r="C9937" s="4">
        <f>YEAR(Table_1[[#This Row],[Order Date]])</f>
        <v>2013</v>
      </c>
      <c r="D9937" s="9">
        <v>41372</v>
      </c>
      <c r="E9937" s="3">
        <v>41377</v>
      </c>
      <c r="F9937" s="3" t="s">
        <v>50</v>
      </c>
      <c r="G9937" s="3" t="s">
        <v>2009</v>
      </c>
      <c r="H9937" s="3" t="s">
        <v>2010</v>
      </c>
      <c r="I9937" s="3" t="s">
        <v>26</v>
      </c>
      <c r="J9937" s="3" t="s">
        <v>27</v>
      </c>
      <c r="K9937" s="3" t="s">
        <v>146</v>
      </c>
      <c r="L9937" s="3" t="s">
        <v>147</v>
      </c>
      <c r="M9937" s="3">
        <v>19120</v>
      </c>
      <c r="N9937" s="3" t="s">
        <v>148</v>
      </c>
      <c r="O9937" s="3" t="s">
        <v>10902</v>
      </c>
      <c r="P9937" s="3" t="s">
        <v>46</v>
      </c>
      <c r="Q9937" s="3" t="s">
        <v>59</v>
      </c>
      <c r="R9937" s="3" t="s">
        <v>10903</v>
      </c>
      <c r="S9937" s="3">
        <v>36.744</v>
      </c>
      <c r="T9937" s="3">
        <v>3</v>
      </c>
      <c r="U9937" s="3">
        <v>0.2</v>
      </c>
      <c r="V9937" s="3">
        <v>3.6744000000000039</v>
      </c>
    </row>
    <row r="9938" spans="1:22" ht="14.25" customHeight="1" x14ac:dyDescent="0.25">
      <c r="A9938" s="3">
        <v>9937</v>
      </c>
      <c r="B9938" s="3" t="s">
        <v>10904</v>
      </c>
      <c r="C9938" s="4">
        <f>YEAR(Table_1[[#This Row],[Order Date]])</f>
        <v>2014</v>
      </c>
      <c r="D9938" s="9">
        <v>41815</v>
      </c>
      <c r="E9938" s="3">
        <v>41819</v>
      </c>
      <c r="F9938" s="3" t="s">
        <v>50</v>
      </c>
      <c r="G9938" s="3" t="s">
        <v>5575</v>
      </c>
      <c r="H9938" s="3" t="s">
        <v>5576</v>
      </c>
      <c r="I9938" s="3" t="s">
        <v>26</v>
      </c>
      <c r="J9938" s="3" t="s">
        <v>27</v>
      </c>
      <c r="K9938" s="3" t="s">
        <v>7306</v>
      </c>
      <c r="L9938" s="3" t="s">
        <v>1399</v>
      </c>
      <c r="M9938" s="3">
        <v>2920</v>
      </c>
      <c r="N9938" s="3" t="s">
        <v>148</v>
      </c>
      <c r="O9938" s="3" t="s">
        <v>617</v>
      </c>
      <c r="P9938" s="3" t="s">
        <v>46</v>
      </c>
      <c r="Q9938" s="3" t="s">
        <v>75</v>
      </c>
      <c r="R9938" s="3" t="s">
        <v>618</v>
      </c>
      <c r="S9938" s="3">
        <v>102.93</v>
      </c>
      <c r="T9938" s="3">
        <v>3</v>
      </c>
      <c r="U9938" s="3">
        <v>0</v>
      </c>
      <c r="V9938" s="3">
        <v>48.377100000000006</v>
      </c>
    </row>
    <row r="9939" spans="1:22" ht="14.25" customHeight="1" x14ac:dyDescent="0.25">
      <c r="A9939" s="3">
        <v>9938</v>
      </c>
      <c r="B9939" s="3" t="s">
        <v>10905</v>
      </c>
      <c r="C9939" s="4">
        <f>YEAR(Table_1[[#This Row],[Order Date]])</f>
        <v>2013</v>
      </c>
      <c r="D9939" s="9">
        <v>41429</v>
      </c>
      <c r="E9939" s="3">
        <v>41432</v>
      </c>
      <c r="F9939" s="3" t="s">
        <v>23</v>
      </c>
      <c r="G9939" s="3" t="s">
        <v>2407</v>
      </c>
      <c r="H9939" s="3" t="s">
        <v>2408</v>
      </c>
      <c r="I9939" s="3" t="s">
        <v>41</v>
      </c>
      <c r="J9939" s="3" t="s">
        <v>27</v>
      </c>
      <c r="K9939" s="3" t="s">
        <v>42</v>
      </c>
      <c r="L9939" s="3" t="s">
        <v>43</v>
      </c>
      <c r="M9939" s="3">
        <v>90049</v>
      </c>
      <c r="N9939" s="3" t="s">
        <v>44</v>
      </c>
      <c r="O9939" s="3" t="s">
        <v>3806</v>
      </c>
      <c r="P9939" s="3" t="s">
        <v>32</v>
      </c>
      <c r="Q9939" s="3" t="s">
        <v>56</v>
      </c>
      <c r="R9939" s="3" t="s">
        <v>3807</v>
      </c>
      <c r="S9939" s="3">
        <v>71.088000000000008</v>
      </c>
      <c r="T9939" s="3">
        <v>2</v>
      </c>
      <c r="U9939" s="3">
        <v>0.2</v>
      </c>
      <c r="V9939" s="3">
        <v>-1.7772000000000041</v>
      </c>
    </row>
    <row r="9940" spans="1:22" ht="14.25" customHeight="1" x14ac:dyDescent="0.25">
      <c r="A9940" s="3">
        <v>9939</v>
      </c>
      <c r="B9940" s="3" t="s">
        <v>10906</v>
      </c>
      <c r="C9940" s="4">
        <f>YEAR(Table_1[[#This Row],[Order Date]])</f>
        <v>2013</v>
      </c>
      <c r="D9940" s="9">
        <v>41621</v>
      </c>
      <c r="E9940" s="3">
        <v>41626</v>
      </c>
      <c r="F9940" s="3" t="s">
        <v>50</v>
      </c>
      <c r="G9940" s="3" t="s">
        <v>3094</v>
      </c>
      <c r="H9940" s="3" t="s">
        <v>3095</v>
      </c>
      <c r="I9940" s="3" t="s">
        <v>41</v>
      </c>
      <c r="J9940" s="3" t="s">
        <v>27</v>
      </c>
      <c r="K9940" s="3" t="s">
        <v>266</v>
      </c>
      <c r="L9940" s="3" t="s">
        <v>267</v>
      </c>
      <c r="M9940" s="3">
        <v>10009</v>
      </c>
      <c r="N9940" s="3" t="s">
        <v>148</v>
      </c>
      <c r="O9940" s="3" t="s">
        <v>1714</v>
      </c>
      <c r="P9940" s="3" t="s">
        <v>32</v>
      </c>
      <c r="Q9940" s="3" t="s">
        <v>65</v>
      </c>
      <c r="R9940" s="3" t="s">
        <v>8143</v>
      </c>
      <c r="S9940" s="3">
        <v>60.35</v>
      </c>
      <c r="T9940" s="3">
        <v>5</v>
      </c>
      <c r="U9940" s="3">
        <v>0</v>
      </c>
      <c r="V9940" s="3">
        <v>19.915500000000002</v>
      </c>
    </row>
    <row r="9941" spans="1:22" ht="14.25" customHeight="1" x14ac:dyDescent="0.25">
      <c r="A9941" s="3">
        <v>9940</v>
      </c>
      <c r="B9941" s="3" t="s">
        <v>10906</v>
      </c>
      <c r="C9941" s="4">
        <f>YEAR(Table_1[[#This Row],[Order Date]])</f>
        <v>2013</v>
      </c>
      <c r="D9941" s="9">
        <v>41621</v>
      </c>
      <c r="E9941" s="3">
        <v>41626</v>
      </c>
      <c r="F9941" s="3" t="s">
        <v>50</v>
      </c>
      <c r="G9941" s="3" t="s">
        <v>3094</v>
      </c>
      <c r="H9941" s="3" t="s">
        <v>3095</v>
      </c>
      <c r="I9941" s="3" t="s">
        <v>41</v>
      </c>
      <c r="J9941" s="3" t="s">
        <v>27</v>
      </c>
      <c r="K9941" s="3" t="s">
        <v>266</v>
      </c>
      <c r="L9941" s="3" t="s">
        <v>267</v>
      </c>
      <c r="M9941" s="3">
        <v>10009</v>
      </c>
      <c r="N9941" s="3" t="s">
        <v>148</v>
      </c>
      <c r="O9941" s="3" t="s">
        <v>5209</v>
      </c>
      <c r="P9941" s="3" t="s">
        <v>46</v>
      </c>
      <c r="Q9941" s="3" t="s">
        <v>578</v>
      </c>
      <c r="R9941" s="3" t="s">
        <v>5210</v>
      </c>
      <c r="S9941" s="3">
        <v>35.520000000000003</v>
      </c>
      <c r="T9941" s="3">
        <v>4</v>
      </c>
      <c r="U9941" s="3">
        <v>0</v>
      </c>
      <c r="V9941" s="3">
        <v>9.9456000000000024</v>
      </c>
    </row>
    <row r="9942" spans="1:22" ht="14.25" customHeight="1" x14ac:dyDescent="0.25">
      <c r="A9942" s="3">
        <v>9941</v>
      </c>
      <c r="B9942" s="3" t="s">
        <v>10906</v>
      </c>
      <c r="C9942" s="4">
        <f>YEAR(Table_1[[#This Row],[Order Date]])</f>
        <v>2013</v>
      </c>
      <c r="D9942" s="9">
        <v>41621</v>
      </c>
      <c r="E9942" s="3">
        <v>41626</v>
      </c>
      <c r="F9942" s="3" t="s">
        <v>50</v>
      </c>
      <c r="G9942" s="3" t="s">
        <v>3094</v>
      </c>
      <c r="H9942" s="3" t="s">
        <v>3095</v>
      </c>
      <c r="I9942" s="3" t="s">
        <v>41</v>
      </c>
      <c r="J9942" s="3" t="s">
        <v>27</v>
      </c>
      <c r="K9942" s="3" t="s">
        <v>266</v>
      </c>
      <c r="L9942" s="3" t="s">
        <v>267</v>
      </c>
      <c r="M9942" s="3">
        <v>10009</v>
      </c>
      <c r="N9942" s="3" t="s">
        <v>148</v>
      </c>
      <c r="O9942" s="3" t="s">
        <v>3497</v>
      </c>
      <c r="P9942" s="3" t="s">
        <v>46</v>
      </c>
      <c r="Q9942" s="3" t="s">
        <v>68</v>
      </c>
      <c r="R9942" s="3" t="s">
        <v>3498</v>
      </c>
      <c r="S9942" s="3">
        <v>11.200000000000001</v>
      </c>
      <c r="T9942" s="3">
        <v>7</v>
      </c>
      <c r="U9942" s="3">
        <v>0</v>
      </c>
      <c r="V9942" s="3">
        <v>4.8160000000000007</v>
      </c>
    </row>
    <row r="9943" spans="1:22" ht="14.25" customHeight="1" x14ac:dyDescent="0.25">
      <c r="A9943" s="3">
        <v>9942</v>
      </c>
      <c r="B9943" s="3" t="s">
        <v>10907</v>
      </c>
      <c r="C9943" s="4">
        <f>YEAR(Table_1[[#This Row],[Order Date]])</f>
        <v>2014</v>
      </c>
      <c r="D9943" s="9">
        <v>41968</v>
      </c>
      <c r="E9943" s="3">
        <v>41974</v>
      </c>
      <c r="F9943" s="3" t="s">
        <v>50</v>
      </c>
      <c r="G9943" s="3" t="s">
        <v>2114</v>
      </c>
      <c r="H9943" s="3" t="s">
        <v>2115</v>
      </c>
      <c r="I9943" s="3" t="s">
        <v>26</v>
      </c>
      <c r="J9943" s="3" t="s">
        <v>27</v>
      </c>
      <c r="K9943" s="3" t="s">
        <v>127</v>
      </c>
      <c r="L9943" s="3" t="s">
        <v>43</v>
      </c>
      <c r="M9943" s="3">
        <v>94122</v>
      </c>
      <c r="N9943" s="3" t="s">
        <v>44</v>
      </c>
      <c r="O9943" s="3" t="s">
        <v>1580</v>
      </c>
      <c r="P9943" s="3" t="s">
        <v>71</v>
      </c>
      <c r="Q9943" s="3" t="s">
        <v>161</v>
      </c>
      <c r="R9943" s="3" t="s">
        <v>1581</v>
      </c>
      <c r="S9943" s="3">
        <v>223.58</v>
      </c>
      <c r="T9943" s="3">
        <v>14</v>
      </c>
      <c r="U9943" s="3">
        <v>0</v>
      </c>
      <c r="V9943" s="3">
        <v>87.196200000000005</v>
      </c>
    </row>
    <row r="9944" spans="1:22" ht="14.25" customHeight="1" x14ac:dyDescent="0.25">
      <c r="A9944" s="3">
        <v>9943</v>
      </c>
      <c r="B9944" s="3" t="s">
        <v>10908</v>
      </c>
      <c r="C9944" s="4">
        <f>YEAR(Table_1[[#This Row],[Order Date]])</f>
        <v>2011</v>
      </c>
      <c r="D9944" s="9">
        <v>40905</v>
      </c>
      <c r="E9944" s="3">
        <v>40911</v>
      </c>
      <c r="F9944" s="3" t="s">
        <v>50</v>
      </c>
      <c r="G9944" s="3" t="s">
        <v>1704</v>
      </c>
      <c r="H9944" s="3" t="s">
        <v>1705</v>
      </c>
      <c r="I9944" s="3" t="s">
        <v>26</v>
      </c>
      <c r="J9944" s="3" t="s">
        <v>27</v>
      </c>
      <c r="K9944" s="3" t="s">
        <v>1883</v>
      </c>
      <c r="L9944" s="3" t="s">
        <v>43</v>
      </c>
      <c r="M9944" s="3">
        <v>92804</v>
      </c>
      <c r="N9944" s="3" t="s">
        <v>44</v>
      </c>
      <c r="O9944" s="3" t="s">
        <v>6009</v>
      </c>
      <c r="P9944" s="3" t="s">
        <v>46</v>
      </c>
      <c r="Q9944" s="3" t="s">
        <v>59</v>
      </c>
      <c r="R9944" s="3" t="s">
        <v>6010</v>
      </c>
      <c r="S9944" s="3">
        <v>998.82</v>
      </c>
      <c r="T9944" s="3">
        <v>9</v>
      </c>
      <c r="U9944" s="3">
        <v>0</v>
      </c>
      <c r="V9944" s="3">
        <v>29.964600000000061</v>
      </c>
    </row>
    <row r="9945" spans="1:22" ht="14.25" customHeight="1" x14ac:dyDescent="0.25">
      <c r="A9945" s="3">
        <v>9944</v>
      </c>
      <c r="B9945" s="3" t="s">
        <v>10908</v>
      </c>
      <c r="C9945" s="4">
        <f>YEAR(Table_1[[#This Row],[Order Date]])</f>
        <v>2011</v>
      </c>
      <c r="D9945" s="9">
        <v>40905</v>
      </c>
      <c r="E9945" s="3">
        <v>40911</v>
      </c>
      <c r="F9945" s="3" t="s">
        <v>50</v>
      </c>
      <c r="G9945" s="3" t="s">
        <v>1704</v>
      </c>
      <c r="H9945" s="3" t="s">
        <v>1705</v>
      </c>
      <c r="I9945" s="3" t="s">
        <v>26</v>
      </c>
      <c r="J9945" s="3" t="s">
        <v>27</v>
      </c>
      <c r="K9945" s="3" t="s">
        <v>1883</v>
      </c>
      <c r="L9945" s="3" t="s">
        <v>43</v>
      </c>
      <c r="M9945" s="3">
        <v>92804</v>
      </c>
      <c r="N9945" s="3" t="s">
        <v>44</v>
      </c>
      <c r="O9945" s="3" t="s">
        <v>2652</v>
      </c>
      <c r="P9945" s="3" t="s">
        <v>46</v>
      </c>
      <c r="Q9945" s="3" t="s">
        <v>578</v>
      </c>
      <c r="R9945" s="3" t="s">
        <v>2653</v>
      </c>
      <c r="S9945" s="3">
        <v>51.150000000000006</v>
      </c>
      <c r="T9945" s="3">
        <v>5</v>
      </c>
      <c r="U9945" s="3">
        <v>0</v>
      </c>
      <c r="V9945" s="3">
        <v>13.299000000000003</v>
      </c>
    </row>
    <row r="9946" spans="1:22" ht="14.25" customHeight="1" x14ac:dyDescent="0.25">
      <c r="A9946" s="3">
        <v>9945</v>
      </c>
      <c r="B9946" s="3" t="s">
        <v>10909</v>
      </c>
      <c r="C9946" s="4">
        <f>YEAR(Table_1[[#This Row],[Order Date]])</f>
        <v>2012</v>
      </c>
      <c r="D9946" s="9">
        <v>41011</v>
      </c>
      <c r="E9946" s="3">
        <v>41016</v>
      </c>
      <c r="F9946" s="3" t="s">
        <v>23</v>
      </c>
      <c r="G9946" s="3" t="s">
        <v>3083</v>
      </c>
      <c r="H9946" s="3" t="s">
        <v>3084</v>
      </c>
      <c r="I9946" s="3" t="s">
        <v>102</v>
      </c>
      <c r="J9946" s="3" t="s">
        <v>27</v>
      </c>
      <c r="K9946" s="3" t="s">
        <v>95</v>
      </c>
      <c r="L9946" s="3" t="s">
        <v>96</v>
      </c>
      <c r="M9946" s="3">
        <v>98103</v>
      </c>
      <c r="N9946" s="3" t="s">
        <v>44</v>
      </c>
      <c r="O9946" s="3" t="s">
        <v>4089</v>
      </c>
      <c r="P9946" s="3" t="s">
        <v>46</v>
      </c>
      <c r="Q9946" s="3" t="s">
        <v>59</v>
      </c>
      <c r="R9946" s="3" t="s">
        <v>4090</v>
      </c>
      <c r="S9946" s="3">
        <v>40.74</v>
      </c>
      <c r="T9946" s="3">
        <v>3</v>
      </c>
      <c r="U9946" s="3">
        <v>0</v>
      </c>
      <c r="V9946" s="3">
        <v>0.4073999999999991</v>
      </c>
    </row>
    <row r="9947" spans="1:22" ht="14.25" customHeight="1" x14ac:dyDescent="0.25">
      <c r="A9947" s="3">
        <v>9946</v>
      </c>
      <c r="B9947" s="3" t="s">
        <v>10910</v>
      </c>
      <c r="C9947" s="4">
        <f>YEAR(Table_1[[#This Row],[Order Date]])</f>
        <v>2011</v>
      </c>
      <c r="D9947" s="9">
        <v>40604</v>
      </c>
      <c r="E9947" s="3">
        <v>40608</v>
      </c>
      <c r="F9947" s="3" t="s">
        <v>50</v>
      </c>
      <c r="G9947" s="3" t="s">
        <v>3924</v>
      </c>
      <c r="H9947" s="3" t="s">
        <v>3925</v>
      </c>
      <c r="I9947" s="3" t="s">
        <v>41</v>
      </c>
      <c r="J9947" s="3" t="s">
        <v>27</v>
      </c>
      <c r="K9947" s="3" t="s">
        <v>146</v>
      </c>
      <c r="L9947" s="3" t="s">
        <v>147</v>
      </c>
      <c r="M9947" s="3">
        <v>19120</v>
      </c>
      <c r="N9947" s="3" t="s">
        <v>148</v>
      </c>
      <c r="O9947" s="3" t="s">
        <v>6097</v>
      </c>
      <c r="P9947" s="3" t="s">
        <v>46</v>
      </c>
      <c r="Q9947" s="3" t="s">
        <v>90</v>
      </c>
      <c r="R9947" s="3" t="s">
        <v>6098</v>
      </c>
      <c r="S9947" s="3">
        <v>3.4240000000000004</v>
      </c>
      <c r="T9947" s="3">
        <v>1</v>
      </c>
      <c r="U9947" s="3">
        <v>0.2</v>
      </c>
      <c r="V9947" s="3">
        <v>1.0699999999999996</v>
      </c>
    </row>
    <row r="9948" spans="1:22" ht="14.25" customHeight="1" x14ac:dyDescent="0.25">
      <c r="A9948" s="3">
        <v>9947</v>
      </c>
      <c r="B9948" s="3" t="s">
        <v>10910</v>
      </c>
      <c r="C9948" s="4">
        <f>YEAR(Table_1[[#This Row],[Order Date]])</f>
        <v>2011</v>
      </c>
      <c r="D9948" s="9">
        <v>40604</v>
      </c>
      <c r="E9948" s="3">
        <v>40608</v>
      </c>
      <c r="F9948" s="3" t="s">
        <v>50</v>
      </c>
      <c r="G9948" s="3" t="s">
        <v>3924</v>
      </c>
      <c r="H9948" s="3" t="s">
        <v>3925</v>
      </c>
      <c r="I9948" s="3" t="s">
        <v>41</v>
      </c>
      <c r="J9948" s="3" t="s">
        <v>27</v>
      </c>
      <c r="K9948" s="3" t="s">
        <v>146</v>
      </c>
      <c r="L9948" s="3" t="s">
        <v>147</v>
      </c>
      <c r="M9948" s="3">
        <v>19120</v>
      </c>
      <c r="N9948" s="3" t="s">
        <v>148</v>
      </c>
      <c r="O9948" s="3" t="s">
        <v>2829</v>
      </c>
      <c r="P9948" s="3" t="s">
        <v>71</v>
      </c>
      <c r="Q9948" s="3" t="s">
        <v>161</v>
      </c>
      <c r="R9948" s="3" t="s">
        <v>2830</v>
      </c>
      <c r="S9948" s="3">
        <v>151.20000000000002</v>
      </c>
      <c r="T9948" s="3">
        <v>3</v>
      </c>
      <c r="U9948" s="3">
        <v>0.2</v>
      </c>
      <c r="V9948" s="3">
        <v>32.130000000000003</v>
      </c>
    </row>
    <row r="9949" spans="1:22" ht="14.25" customHeight="1" x14ac:dyDescent="0.25">
      <c r="A9949" s="3">
        <v>9948</v>
      </c>
      <c r="B9949" s="3" t="s">
        <v>10911</v>
      </c>
      <c r="C9949" s="4">
        <f>YEAR(Table_1[[#This Row],[Order Date]])</f>
        <v>2014</v>
      </c>
      <c r="D9949" s="9">
        <v>41792</v>
      </c>
      <c r="E9949" s="3">
        <v>41794</v>
      </c>
      <c r="F9949" s="3" t="s">
        <v>23</v>
      </c>
      <c r="G9949" s="3" t="s">
        <v>2507</v>
      </c>
      <c r="H9949" s="3" t="s">
        <v>2508</v>
      </c>
      <c r="I9949" s="3" t="s">
        <v>41</v>
      </c>
      <c r="J9949" s="3" t="s">
        <v>27</v>
      </c>
      <c r="K9949" s="3" t="s">
        <v>4374</v>
      </c>
      <c r="L9949" s="3" t="s">
        <v>254</v>
      </c>
      <c r="M9949" s="3">
        <v>46203</v>
      </c>
      <c r="N9949" s="3" t="s">
        <v>105</v>
      </c>
      <c r="O9949" s="3" t="s">
        <v>2436</v>
      </c>
      <c r="P9949" s="3" t="s">
        <v>32</v>
      </c>
      <c r="Q9949" s="3" t="s">
        <v>36</v>
      </c>
      <c r="R9949" s="3" t="s">
        <v>2437</v>
      </c>
      <c r="S9949" s="3">
        <v>1925.88</v>
      </c>
      <c r="T9949" s="3">
        <v>6</v>
      </c>
      <c r="U9949" s="3">
        <v>0</v>
      </c>
      <c r="V9949" s="3">
        <v>539.24639999999999</v>
      </c>
    </row>
    <row r="9950" spans="1:22" ht="14.25" customHeight="1" x14ac:dyDescent="0.25">
      <c r="A9950" s="3">
        <v>9949</v>
      </c>
      <c r="B9950" s="3" t="s">
        <v>10911</v>
      </c>
      <c r="C9950" s="4">
        <f>YEAR(Table_1[[#This Row],[Order Date]])</f>
        <v>2014</v>
      </c>
      <c r="D9950" s="9">
        <v>41792</v>
      </c>
      <c r="E9950" s="3">
        <v>41794</v>
      </c>
      <c r="F9950" s="3" t="s">
        <v>23</v>
      </c>
      <c r="G9950" s="3" t="s">
        <v>2507</v>
      </c>
      <c r="H9950" s="3" t="s">
        <v>2508</v>
      </c>
      <c r="I9950" s="3" t="s">
        <v>41</v>
      </c>
      <c r="J9950" s="3" t="s">
        <v>27</v>
      </c>
      <c r="K9950" s="3" t="s">
        <v>4374</v>
      </c>
      <c r="L9950" s="3" t="s">
        <v>254</v>
      </c>
      <c r="M9950" s="3">
        <v>46203</v>
      </c>
      <c r="N9950" s="3" t="s">
        <v>105</v>
      </c>
      <c r="O9950" s="3" t="s">
        <v>937</v>
      </c>
      <c r="P9950" s="3" t="s">
        <v>46</v>
      </c>
      <c r="Q9950" s="3" t="s">
        <v>78</v>
      </c>
      <c r="R9950" s="3" t="s">
        <v>938</v>
      </c>
      <c r="S9950" s="3">
        <v>2405.1999999999998</v>
      </c>
      <c r="T9950" s="3">
        <v>8</v>
      </c>
      <c r="U9950" s="3">
        <v>0</v>
      </c>
      <c r="V9950" s="3">
        <v>793.71599999999989</v>
      </c>
    </row>
    <row r="9951" spans="1:22" ht="14.25" customHeight="1" x14ac:dyDescent="0.25">
      <c r="A9951" s="3">
        <v>9950</v>
      </c>
      <c r="B9951" s="3" t="s">
        <v>10911</v>
      </c>
      <c r="C9951" s="4">
        <f>YEAR(Table_1[[#This Row],[Order Date]])</f>
        <v>2014</v>
      </c>
      <c r="D9951" s="9">
        <v>41792</v>
      </c>
      <c r="E9951" s="3">
        <v>41794</v>
      </c>
      <c r="F9951" s="3" t="s">
        <v>23</v>
      </c>
      <c r="G9951" s="3" t="s">
        <v>2507</v>
      </c>
      <c r="H9951" s="3" t="s">
        <v>2508</v>
      </c>
      <c r="I9951" s="3" t="s">
        <v>41</v>
      </c>
      <c r="J9951" s="3" t="s">
        <v>27</v>
      </c>
      <c r="K9951" s="3" t="s">
        <v>4374</v>
      </c>
      <c r="L9951" s="3" t="s">
        <v>254</v>
      </c>
      <c r="M9951" s="3">
        <v>46203</v>
      </c>
      <c r="N9951" s="3" t="s">
        <v>105</v>
      </c>
      <c r="O9951" s="3" t="s">
        <v>4515</v>
      </c>
      <c r="P9951" s="3" t="s">
        <v>71</v>
      </c>
      <c r="Q9951" s="3" t="s">
        <v>161</v>
      </c>
      <c r="R9951" s="3" t="s">
        <v>4516</v>
      </c>
      <c r="S9951" s="3">
        <v>83.97</v>
      </c>
      <c r="T9951" s="3">
        <v>3</v>
      </c>
      <c r="U9951" s="3">
        <v>0</v>
      </c>
      <c r="V9951" s="3">
        <v>15.954299999999993</v>
      </c>
    </row>
    <row r="9952" spans="1:22" ht="14.25" customHeight="1" x14ac:dyDescent="0.25">
      <c r="A9952" s="3">
        <v>9951</v>
      </c>
      <c r="B9952" s="3" t="s">
        <v>10911</v>
      </c>
      <c r="C9952" s="4">
        <f>YEAR(Table_1[[#This Row],[Order Date]])</f>
        <v>2014</v>
      </c>
      <c r="D9952" s="9">
        <v>41792</v>
      </c>
      <c r="E9952" s="3">
        <v>41794</v>
      </c>
      <c r="F9952" s="3" t="s">
        <v>23</v>
      </c>
      <c r="G9952" s="3" t="s">
        <v>2507</v>
      </c>
      <c r="H9952" s="3" t="s">
        <v>2508</v>
      </c>
      <c r="I9952" s="3" t="s">
        <v>41</v>
      </c>
      <c r="J9952" s="3" t="s">
        <v>27</v>
      </c>
      <c r="K9952" s="3" t="s">
        <v>4374</v>
      </c>
      <c r="L9952" s="3" t="s">
        <v>254</v>
      </c>
      <c r="M9952" s="3">
        <v>46203</v>
      </c>
      <c r="N9952" s="3" t="s">
        <v>105</v>
      </c>
      <c r="O9952" s="3" t="s">
        <v>2665</v>
      </c>
      <c r="P9952" s="3" t="s">
        <v>71</v>
      </c>
      <c r="Q9952" s="3" t="s">
        <v>161</v>
      </c>
      <c r="R9952" s="3" t="s">
        <v>2666</v>
      </c>
      <c r="S9952" s="3">
        <v>39.89</v>
      </c>
      <c r="T9952" s="3">
        <v>1</v>
      </c>
      <c r="U9952" s="3">
        <v>0</v>
      </c>
      <c r="V9952" s="3">
        <v>14.7593</v>
      </c>
    </row>
    <row r="9953" spans="1:22" ht="14.25" customHeight="1" x14ac:dyDescent="0.25">
      <c r="A9953" s="3">
        <v>9952</v>
      </c>
      <c r="B9953" s="3" t="s">
        <v>10911</v>
      </c>
      <c r="C9953" s="4">
        <f>YEAR(Table_1[[#This Row],[Order Date]])</f>
        <v>2014</v>
      </c>
      <c r="D9953" s="9">
        <v>41792</v>
      </c>
      <c r="E9953" s="3">
        <v>41794</v>
      </c>
      <c r="F9953" s="3" t="s">
        <v>23</v>
      </c>
      <c r="G9953" s="3" t="s">
        <v>2507</v>
      </c>
      <c r="H9953" s="3" t="s">
        <v>2508</v>
      </c>
      <c r="I9953" s="3" t="s">
        <v>41</v>
      </c>
      <c r="J9953" s="3" t="s">
        <v>27</v>
      </c>
      <c r="K9953" s="3" t="s">
        <v>4374</v>
      </c>
      <c r="L9953" s="3" t="s">
        <v>254</v>
      </c>
      <c r="M9953" s="3">
        <v>46203</v>
      </c>
      <c r="N9953" s="3" t="s">
        <v>105</v>
      </c>
      <c r="O9953" s="3" t="s">
        <v>3294</v>
      </c>
      <c r="P9953" s="3" t="s">
        <v>46</v>
      </c>
      <c r="Q9953" s="3" t="s">
        <v>75</v>
      </c>
      <c r="R9953" s="3" t="s">
        <v>3295</v>
      </c>
      <c r="S9953" s="3">
        <v>17.38</v>
      </c>
      <c r="T9953" s="3">
        <v>2</v>
      </c>
      <c r="U9953" s="3">
        <v>0</v>
      </c>
      <c r="V9953" s="3">
        <v>8.69</v>
      </c>
    </row>
    <row r="9954" spans="1:22" ht="14.25" customHeight="1" x14ac:dyDescent="0.25">
      <c r="A9954" s="3">
        <v>9953</v>
      </c>
      <c r="B9954" s="3" t="s">
        <v>10912</v>
      </c>
      <c r="C9954" s="4">
        <f>YEAR(Table_1[[#This Row],[Order Date]])</f>
        <v>2012</v>
      </c>
      <c r="D9954" s="9">
        <v>41257</v>
      </c>
      <c r="E9954" s="3">
        <v>41259</v>
      </c>
      <c r="F9954" s="3" t="s">
        <v>23</v>
      </c>
      <c r="G9954" s="3" t="s">
        <v>6798</v>
      </c>
      <c r="H9954" s="3" t="s">
        <v>6799</v>
      </c>
      <c r="I9954" s="3" t="s">
        <v>41</v>
      </c>
      <c r="J9954" s="3" t="s">
        <v>27</v>
      </c>
      <c r="K9954" s="3" t="s">
        <v>42</v>
      </c>
      <c r="L9954" s="3" t="s">
        <v>43</v>
      </c>
      <c r="M9954" s="3">
        <v>90045</v>
      </c>
      <c r="N9954" s="3" t="s">
        <v>44</v>
      </c>
      <c r="O9954" s="3" t="s">
        <v>1206</v>
      </c>
      <c r="P9954" s="3" t="s">
        <v>46</v>
      </c>
      <c r="Q9954" s="3" t="s">
        <v>75</v>
      </c>
      <c r="R9954" s="3" t="s">
        <v>1207</v>
      </c>
      <c r="S9954" s="3">
        <v>55.264000000000003</v>
      </c>
      <c r="T9954" s="3">
        <v>2</v>
      </c>
      <c r="U9954" s="3">
        <v>0.2</v>
      </c>
      <c r="V9954" s="3">
        <v>20.723999999999997</v>
      </c>
    </row>
    <row r="9955" spans="1:22" ht="14.25" customHeight="1" x14ac:dyDescent="0.25">
      <c r="A9955" s="3">
        <v>9954</v>
      </c>
      <c r="B9955" s="3" t="s">
        <v>10912</v>
      </c>
      <c r="C9955" s="4">
        <f>YEAR(Table_1[[#This Row],[Order Date]])</f>
        <v>2012</v>
      </c>
      <c r="D9955" s="9">
        <v>41257</v>
      </c>
      <c r="E9955" s="3">
        <v>41259</v>
      </c>
      <c r="F9955" s="3" t="s">
        <v>23</v>
      </c>
      <c r="G9955" s="3" t="s">
        <v>6798</v>
      </c>
      <c r="H9955" s="3" t="s">
        <v>6799</v>
      </c>
      <c r="I9955" s="3" t="s">
        <v>41</v>
      </c>
      <c r="J9955" s="3" t="s">
        <v>27</v>
      </c>
      <c r="K9955" s="3" t="s">
        <v>42</v>
      </c>
      <c r="L9955" s="3" t="s">
        <v>43</v>
      </c>
      <c r="M9955" s="3">
        <v>90045</v>
      </c>
      <c r="N9955" s="3" t="s">
        <v>44</v>
      </c>
      <c r="O9955" s="3" t="s">
        <v>5530</v>
      </c>
      <c r="P9955" s="3" t="s">
        <v>46</v>
      </c>
      <c r="Q9955" s="3" t="s">
        <v>90</v>
      </c>
      <c r="R9955" s="3" t="s">
        <v>5531</v>
      </c>
      <c r="S9955" s="3">
        <v>6.48</v>
      </c>
      <c r="T9955" s="3">
        <v>1</v>
      </c>
      <c r="U9955" s="3">
        <v>0</v>
      </c>
      <c r="V9955" s="3">
        <v>3.1104000000000003</v>
      </c>
    </row>
    <row r="9956" spans="1:22" ht="14.25" customHeight="1" x14ac:dyDescent="0.25">
      <c r="A9956" s="3">
        <v>9955</v>
      </c>
      <c r="B9956" s="3" t="s">
        <v>10912</v>
      </c>
      <c r="C9956" s="4">
        <f>YEAR(Table_1[[#This Row],[Order Date]])</f>
        <v>2012</v>
      </c>
      <c r="D9956" s="9">
        <v>41257</v>
      </c>
      <c r="E9956" s="3">
        <v>41259</v>
      </c>
      <c r="F9956" s="3" t="s">
        <v>23</v>
      </c>
      <c r="G9956" s="3" t="s">
        <v>6798</v>
      </c>
      <c r="H9956" s="3" t="s">
        <v>6799</v>
      </c>
      <c r="I9956" s="3" t="s">
        <v>41</v>
      </c>
      <c r="J9956" s="3" t="s">
        <v>27</v>
      </c>
      <c r="K9956" s="3" t="s">
        <v>42</v>
      </c>
      <c r="L9956" s="3" t="s">
        <v>43</v>
      </c>
      <c r="M9956" s="3">
        <v>90045</v>
      </c>
      <c r="N9956" s="3" t="s">
        <v>44</v>
      </c>
      <c r="O9956" s="3" t="s">
        <v>5771</v>
      </c>
      <c r="P9956" s="3" t="s">
        <v>46</v>
      </c>
      <c r="Q9956" s="3" t="s">
        <v>75</v>
      </c>
      <c r="R9956" s="3" t="s">
        <v>5772</v>
      </c>
      <c r="S9956" s="3">
        <v>34.248000000000005</v>
      </c>
      <c r="T9956" s="3">
        <v>3</v>
      </c>
      <c r="U9956" s="3">
        <v>0.2</v>
      </c>
      <c r="V9956" s="3">
        <v>11.558699999999998</v>
      </c>
    </row>
    <row r="9957" spans="1:22" ht="14.25" customHeight="1" x14ac:dyDescent="0.25">
      <c r="A9957" s="3">
        <v>9956</v>
      </c>
      <c r="B9957" s="3" t="s">
        <v>10912</v>
      </c>
      <c r="C9957" s="4">
        <f>YEAR(Table_1[[#This Row],[Order Date]])</f>
        <v>2012</v>
      </c>
      <c r="D9957" s="9">
        <v>41257</v>
      </c>
      <c r="E9957" s="3">
        <v>41259</v>
      </c>
      <c r="F9957" s="3" t="s">
        <v>23</v>
      </c>
      <c r="G9957" s="3" t="s">
        <v>6798</v>
      </c>
      <c r="H9957" s="3" t="s">
        <v>6799</v>
      </c>
      <c r="I9957" s="3" t="s">
        <v>41</v>
      </c>
      <c r="J9957" s="3" t="s">
        <v>27</v>
      </c>
      <c r="K9957" s="3" t="s">
        <v>42</v>
      </c>
      <c r="L9957" s="3" t="s">
        <v>43</v>
      </c>
      <c r="M9957" s="3">
        <v>90045</v>
      </c>
      <c r="N9957" s="3" t="s">
        <v>44</v>
      </c>
      <c r="O9957" s="3" t="s">
        <v>3817</v>
      </c>
      <c r="P9957" s="3" t="s">
        <v>32</v>
      </c>
      <c r="Q9957" s="3" t="s">
        <v>56</v>
      </c>
      <c r="R9957" s="3" t="s">
        <v>3818</v>
      </c>
      <c r="S9957" s="3">
        <v>273.56799999999998</v>
      </c>
      <c r="T9957" s="3">
        <v>2</v>
      </c>
      <c r="U9957" s="3">
        <v>0.2</v>
      </c>
      <c r="V9957" s="3">
        <v>10.258800000000008</v>
      </c>
    </row>
    <row r="9958" spans="1:22" ht="14.25" customHeight="1" x14ac:dyDescent="0.25">
      <c r="A9958" s="3">
        <v>9957</v>
      </c>
      <c r="B9958" s="3" t="s">
        <v>10913</v>
      </c>
      <c r="C9958" s="4">
        <f>YEAR(Table_1[[#This Row],[Order Date]])</f>
        <v>2011</v>
      </c>
      <c r="D9958" s="9">
        <v>40858</v>
      </c>
      <c r="E9958" s="3">
        <v>40864</v>
      </c>
      <c r="F9958" s="3" t="s">
        <v>50</v>
      </c>
      <c r="G9958" s="3" t="s">
        <v>5338</v>
      </c>
      <c r="H9958" s="3" t="s">
        <v>5339</v>
      </c>
      <c r="I9958" s="3" t="s">
        <v>102</v>
      </c>
      <c r="J9958" s="3" t="s">
        <v>27</v>
      </c>
      <c r="K9958" s="3" t="s">
        <v>1499</v>
      </c>
      <c r="L9958" s="3" t="s">
        <v>267</v>
      </c>
      <c r="M9958" s="3">
        <v>10801</v>
      </c>
      <c r="N9958" s="3" t="s">
        <v>148</v>
      </c>
      <c r="O9958" s="3" t="s">
        <v>5239</v>
      </c>
      <c r="P9958" s="3" t="s">
        <v>46</v>
      </c>
      <c r="Q9958" s="3" t="s">
        <v>90</v>
      </c>
      <c r="R9958" s="3" t="s">
        <v>5240</v>
      </c>
      <c r="S9958" s="3">
        <v>46.349999999999994</v>
      </c>
      <c r="T9958" s="3">
        <v>5</v>
      </c>
      <c r="U9958" s="3">
        <v>0</v>
      </c>
      <c r="V9958" s="3">
        <v>21.784499999999998</v>
      </c>
    </row>
    <row r="9959" spans="1:22" ht="14.25" customHeight="1" x14ac:dyDescent="0.25">
      <c r="A9959" s="3">
        <v>9958</v>
      </c>
      <c r="B9959" s="3" t="s">
        <v>10913</v>
      </c>
      <c r="C9959" s="4">
        <f>YEAR(Table_1[[#This Row],[Order Date]])</f>
        <v>2011</v>
      </c>
      <c r="D9959" s="9">
        <v>40858</v>
      </c>
      <c r="E9959" s="3">
        <v>40864</v>
      </c>
      <c r="F9959" s="3" t="s">
        <v>50</v>
      </c>
      <c r="G9959" s="3" t="s">
        <v>5338</v>
      </c>
      <c r="H9959" s="3" t="s">
        <v>5339</v>
      </c>
      <c r="I9959" s="3" t="s">
        <v>102</v>
      </c>
      <c r="J9959" s="3" t="s">
        <v>27</v>
      </c>
      <c r="K9959" s="3" t="s">
        <v>1499</v>
      </c>
      <c r="L9959" s="3" t="s">
        <v>267</v>
      </c>
      <c r="M9959" s="3">
        <v>10801</v>
      </c>
      <c r="N9959" s="3" t="s">
        <v>148</v>
      </c>
      <c r="O9959" s="3" t="s">
        <v>6801</v>
      </c>
      <c r="P9959" s="3" t="s">
        <v>46</v>
      </c>
      <c r="Q9959" s="3" t="s">
        <v>90</v>
      </c>
      <c r="R9959" s="3" t="s">
        <v>6802</v>
      </c>
      <c r="S9959" s="3">
        <v>223.92</v>
      </c>
      <c r="T9959" s="3">
        <v>4</v>
      </c>
      <c r="U9959" s="3">
        <v>0</v>
      </c>
      <c r="V9959" s="3">
        <v>109.7208</v>
      </c>
    </row>
    <row r="9960" spans="1:22" ht="14.25" customHeight="1" x14ac:dyDescent="0.25">
      <c r="A9960" s="3">
        <v>9959</v>
      </c>
      <c r="B9960" s="3" t="s">
        <v>10913</v>
      </c>
      <c r="C9960" s="4">
        <f>YEAR(Table_1[[#This Row],[Order Date]])</f>
        <v>2011</v>
      </c>
      <c r="D9960" s="9">
        <v>40858</v>
      </c>
      <c r="E9960" s="3">
        <v>40864</v>
      </c>
      <c r="F9960" s="3" t="s">
        <v>50</v>
      </c>
      <c r="G9960" s="3" t="s">
        <v>5338</v>
      </c>
      <c r="H9960" s="3" t="s">
        <v>5339</v>
      </c>
      <c r="I9960" s="3" t="s">
        <v>102</v>
      </c>
      <c r="J9960" s="3" t="s">
        <v>27</v>
      </c>
      <c r="K9960" s="3" t="s">
        <v>1499</v>
      </c>
      <c r="L9960" s="3" t="s">
        <v>267</v>
      </c>
      <c r="M9960" s="3">
        <v>10801</v>
      </c>
      <c r="N9960" s="3" t="s">
        <v>148</v>
      </c>
      <c r="O9960" s="3" t="s">
        <v>1949</v>
      </c>
      <c r="P9960" s="3" t="s">
        <v>46</v>
      </c>
      <c r="Q9960" s="3" t="s">
        <v>578</v>
      </c>
      <c r="R9960" s="3" t="s">
        <v>1950</v>
      </c>
      <c r="S9960" s="3">
        <v>7.3</v>
      </c>
      <c r="T9960" s="3">
        <v>2</v>
      </c>
      <c r="U9960" s="3">
        <v>0</v>
      </c>
      <c r="V9960" s="3">
        <v>2.1899999999999995</v>
      </c>
    </row>
    <row r="9961" spans="1:22" ht="14.25" customHeight="1" x14ac:dyDescent="0.25">
      <c r="A9961" s="3">
        <v>9960</v>
      </c>
      <c r="B9961" s="3" t="s">
        <v>10914</v>
      </c>
      <c r="C9961" s="4">
        <f>YEAR(Table_1[[#This Row],[Order Date]])</f>
        <v>2014</v>
      </c>
      <c r="D9961" s="9">
        <v>41919</v>
      </c>
      <c r="E9961" s="3">
        <v>41924</v>
      </c>
      <c r="F9961" s="3" t="s">
        <v>50</v>
      </c>
      <c r="G9961" s="3" t="s">
        <v>1887</v>
      </c>
      <c r="H9961" s="3" t="s">
        <v>1888</v>
      </c>
      <c r="I9961" s="3" t="s">
        <v>26</v>
      </c>
      <c r="J9961" s="3" t="s">
        <v>27</v>
      </c>
      <c r="K9961" s="3" t="s">
        <v>8027</v>
      </c>
      <c r="L9961" s="3" t="s">
        <v>310</v>
      </c>
      <c r="M9961" s="3">
        <v>85224</v>
      </c>
      <c r="N9961" s="3" t="s">
        <v>44</v>
      </c>
      <c r="O9961" s="3" t="s">
        <v>7506</v>
      </c>
      <c r="P9961" s="3" t="s">
        <v>46</v>
      </c>
      <c r="Q9961" s="3" t="s">
        <v>68</v>
      </c>
      <c r="R9961" s="3" t="s">
        <v>7507</v>
      </c>
      <c r="S9961" s="3">
        <v>9.3439999999999994</v>
      </c>
      <c r="T9961" s="3">
        <v>2</v>
      </c>
      <c r="U9961" s="3">
        <v>0.2</v>
      </c>
      <c r="V9961" s="3">
        <v>1.8687999999999998</v>
      </c>
    </row>
    <row r="9962" spans="1:22" ht="14.25" customHeight="1" x14ac:dyDescent="0.25">
      <c r="A9962" s="3">
        <v>9961</v>
      </c>
      <c r="B9962" s="3" t="s">
        <v>10915</v>
      </c>
      <c r="C9962" s="4">
        <f>YEAR(Table_1[[#This Row],[Order Date]])</f>
        <v>2014</v>
      </c>
      <c r="D9962" s="9">
        <v>41899</v>
      </c>
      <c r="E9962" s="3">
        <v>41901</v>
      </c>
      <c r="F9962" s="3" t="s">
        <v>23</v>
      </c>
      <c r="G9962" s="3" t="s">
        <v>5789</v>
      </c>
      <c r="H9962" s="3" t="s">
        <v>5790</v>
      </c>
      <c r="I9962" s="3" t="s">
        <v>102</v>
      </c>
      <c r="J9962" s="3" t="s">
        <v>27</v>
      </c>
      <c r="K9962" s="3" t="s">
        <v>2579</v>
      </c>
      <c r="L9962" s="3" t="s">
        <v>29</v>
      </c>
      <c r="M9962" s="3">
        <v>41042</v>
      </c>
      <c r="N9962" s="3" t="s">
        <v>30</v>
      </c>
      <c r="O9962" s="3" t="s">
        <v>6685</v>
      </c>
      <c r="P9962" s="3" t="s">
        <v>71</v>
      </c>
      <c r="Q9962" s="3" t="s">
        <v>161</v>
      </c>
      <c r="R9962" s="3" t="s">
        <v>6686</v>
      </c>
      <c r="S9962" s="3">
        <v>18</v>
      </c>
      <c r="T9962" s="3">
        <v>1</v>
      </c>
      <c r="U9962" s="3">
        <v>0</v>
      </c>
      <c r="V9962" s="3">
        <v>3.2399999999999984</v>
      </c>
    </row>
    <row r="9963" spans="1:22" ht="14.25" customHeight="1" x14ac:dyDescent="0.25">
      <c r="A9963" s="3">
        <v>9962</v>
      </c>
      <c r="B9963" s="3" t="s">
        <v>10916</v>
      </c>
      <c r="C9963" s="4">
        <f>YEAR(Table_1[[#This Row],[Order Date]])</f>
        <v>2012</v>
      </c>
      <c r="D9963" s="9">
        <v>40987</v>
      </c>
      <c r="E9963" s="3">
        <v>40990</v>
      </c>
      <c r="F9963" s="3" t="s">
        <v>188</v>
      </c>
      <c r="G9963" s="3" t="s">
        <v>3991</v>
      </c>
      <c r="H9963" s="3" t="s">
        <v>3992</v>
      </c>
      <c r="I9963" s="3" t="s">
        <v>102</v>
      </c>
      <c r="J9963" s="3" t="s">
        <v>27</v>
      </c>
      <c r="K9963" s="3" t="s">
        <v>184</v>
      </c>
      <c r="L9963" s="3" t="s">
        <v>104</v>
      </c>
      <c r="M9963" s="3">
        <v>77041</v>
      </c>
      <c r="N9963" s="3" t="s">
        <v>105</v>
      </c>
      <c r="O9963" s="3" t="s">
        <v>4500</v>
      </c>
      <c r="P9963" s="3" t="s">
        <v>46</v>
      </c>
      <c r="Q9963" s="3" t="s">
        <v>90</v>
      </c>
      <c r="R9963" s="3" t="s">
        <v>4501</v>
      </c>
      <c r="S9963" s="3">
        <v>65.584000000000003</v>
      </c>
      <c r="T9963" s="3">
        <v>2</v>
      </c>
      <c r="U9963" s="3">
        <v>0.2</v>
      </c>
      <c r="V9963" s="3">
        <v>23.7742</v>
      </c>
    </row>
    <row r="9964" spans="1:22" ht="14.25" customHeight="1" x14ac:dyDescent="0.25">
      <c r="A9964" s="3">
        <v>9963</v>
      </c>
      <c r="B9964" s="3" t="s">
        <v>10916</v>
      </c>
      <c r="C9964" s="4">
        <f>YEAR(Table_1[[#This Row],[Order Date]])</f>
        <v>2012</v>
      </c>
      <c r="D9964" s="9">
        <v>40987</v>
      </c>
      <c r="E9964" s="3">
        <v>40990</v>
      </c>
      <c r="F9964" s="3" t="s">
        <v>188</v>
      </c>
      <c r="G9964" s="3" t="s">
        <v>3991</v>
      </c>
      <c r="H9964" s="3" t="s">
        <v>3992</v>
      </c>
      <c r="I9964" s="3" t="s">
        <v>102</v>
      </c>
      <c r="J9964" s="3" t="s">
        <v>27</v>
      </c>
      <c r="K9964" s="3" t="s">
        <v>184</v>
      </c>
      <c r="L9964" s="3" t="s">
        <v>104</v>
      </c>
      <c r="M9964" s="3">
        <v>77041</v>
      </c>
      <c r="N9964" s="3" t="s">
        <v>105</v>
      </c>
      <c r="O9964" s="3" t="s">
        <v>7052</v>
      </c>
      <c r="P9964" s="3" t="s">
        <v>32</v>
      </c>
      <c r="Q9964" s="3" t="s">
        <v>33</v>
      </c>
      <c r="R9964" s="3" t="s">
        <v>7053</v>
      </c>
      <c r="S9964" s="3">
        <v>383.46559999999994</v>
      </c>
      <c r="T9964" s="3">
        <v>4</v>
      </c>
      <c r="U9964" s="3">
        <v>0.32</v>
      </c>
      <c r="V9964" s="3">
        <v>-67.670400000000001</v>
      </c>
    </row>
    <row r="9965" spans="1:22" ht="14.25" customHeight="1" x14ac:dyDescent="0.25">
      <c r="A9965" s="3">
        <v>9964</v>
      </c>
      <c r="B9965" s="3" t="s">
        <v>10917</v>
      </c>
      <c r="C9965" s="4">
        <f>YEAR(Table_1[[#This Row],[Order Date]])</f>
        <v>2012</v>
      </c>
      <c r="D9965" s="9">
        <v>41116</v>
      </c>
      <c r="E9965" s="3">
        <v>41116</v>
      </c>
      <c r="F9965" s="3" t="s">
        <v>1290</v>
      </c>
      <c r="G9965" s="3" t="s">
        <v>2009</v>
      </c>
      <c r="H9965" s="3" t="s">
        <v>2010</v>
      </c>
      <c r="I9965" s="3" t="s">
        <v>26</v>
      </c>
      <c r="J9965" s="3" t="s">
        <v>27</v>
      </c>
      <c r="K9965" s="3" t="s">
        <v>146</v>
      </c>
      <c r="L9965" s="3" t="s">
        <v>147</v>
      </c>
      <c r="M9965" s="3">
        <v>19140</v>
      </c>
      <c r="N9965" s="3" t="s">
        <v>148</v>
      </c>
      <c r="O9965" s="3" t="s">
        <v>3632</v>
      </c>
      <c r="P9965" s="3" t="s">
        <v>46</v>
      </c>
      <c r="Q9965" s="3" t="s">
        <v>90</v>
      </c>
      <c r="R9965" s="3" t="s">
        <v>3633</v>
      </c>
      <c r="S9965" s="3">
        <v>10.368000000000002</v>
      </c>
      <c r="T9965" s="3">
        <v>2</v>
      </c>
      <c r="U9965" s="3">
        <v>0.2</v>
      </c>
      <c r="V9965" s="3">
        <v>3.6288</v>
      </c>
    </row>
    <row r="9966" spans="1:22" ht="14.25" customHeight="1" x14ac:dyDescent="0.25">
      <c r="A9966" s="3">
        <v>9965</v>
      </c>
      <c r="B9966" s="3" t="s">
        <v>10918</v>
      </c>
      <c r="C9966" s="4">
        <f>YEAR(Table_1[[#This Row],[Order Date]])</f>
        <v>2013</v>
      </c>
      <c r="D9966" s="9">
        <v>41614</v>
      </c>
      <c r="E9966" s="3">
        <v>41619</v>
      </c>
      <c r="F9966" s="3" t="s">
        <v>23</v>
      </c>
      <c r="G9966" s="3" t="s">
        <v>9874</v>
      </c>
      <c r="H9966" s="3" t="s">
        <v>9875</v>
      </c>
      <c r="I9966" s="3" t="s">
        <v>41</v>
      </c>
      <c r="J9966" s="3" t="s">
        <v>27</v>
      </c>
      <c r="K9966" s="3" t="s">
        <v>606</v>
      </c>
      <c r="L9966" s="3" t="s">
        <v>245</v>
      </c>
      <c r="M9966" s="3">
        <v>19711</v>
      </c>
      <c r="N9966" s="3" t="s">
        <v>148</v>
      </c>
      <c r="O9966" s="3" t="s">
        <v>1110</v>
      </c>
      <c r="P9966" s="3" t="s">
        <v>32</v>
      </c>
      <c r="Q9966" s="3" t="s">
        <v>65</v>
      </c>
      <c r="R9966" s="3" t="s">
        <v>1111</v>
      </c>
      <c r="S9966" s="3">
        <v>13.4</v>
      </c>
      <c r="T9966" s="3">
        <v>1</v>
      </c>
      <c r="U9966" s="3">
        <v>0</v>
      </c>
      <c r="V9966" s="3">
        <v>6.4319999999999995</v>
      </c>
    </row>
    <row r="9967" spans="1:22" ht="14.25" customHeight="1" x14ac:dyDescent="0.25">
      <c r="A9967" s="3">
        <v>9966</v>
      </c>
      <c r="B9967" s="3" t="s">
        <v>10918</v>
      </c>
      <c r="C9967" s="4">
        <f>YEAR(Table_1[[#This Row],[Order Date]])</f>
        <v>2013</v>
      </c>
      <c r="D9967" s="9">
        <v>41614</v>
      </c>
      <c r="E9967" s="3">
        <v>41619</v>
      </c>
      <c r="F9967" s="3" t="s">
        <v>23</v>
      </c>
      <c r="G9967" s="3" t="s">
        <v>9874</v>
      </c>
      <c r="H9967" s="3" t="s">
        <v>9875</v>
      </c>
      <c r="I9967" s="3" t="s">
        <v>41</v>
      </c>
      <c r="J9967" s="3" t="s">
        <v>27</v>
      </c>
      <c r="K9967" s="3" t="s">
        <v>606</v>
      </c>
      <c r="L9967" s="3" t="s">
        <v>245</v>
      </c>
      <c r="M9967" s="3">
        <v>19711</v>
      </c>
      <c r="N9967" s="3" t="s">
        <v>148</v>
      </c>
      <c r="O9967" s="3" t="s">
        <v>3185</v>
      </c>
      <c r="P9967" s="3" t="s">
        <v>46</v>
      </c>
      <c r="Q9967" s="3" t="s">
        <v>90</v>
      </c>
      <c r="R9967" s="3" t="s">
        <v>186</v>
      </c>
      <c r="S9967" s="3">
        <v>4.9800000000000004</v>
      </c>
      <c r="T9967" s="3">
        <v>1</v>
      </c>
      <c r="U9967" s="3">
        <v>0</v>
      </c>
      <c r="V9967" s="3">
        <v>2.3406000000000002</v>
      </c>
    </row>
    <row r="9968" spans="1:22" ht="14.25" customHeight="1" x14ac:dyDescent="0.25">
      <c r="A9968" s="3">
        <v>9967</v>
      </c>
      <c r="B9968" s="3" t="s">
        <v>10918</v>
      </c>
      <c r="C9968" s="4">
        <f>YEAR(Table_1[[#This Row],[Order Date]])</f>
        <v>2013</v>
      </c>
      <c r="D9968" s="9">
        <v>41614</v>
      </c>
      <c r="E9968" s="3">
        <v>41619</v>
      </c>
      <c r="F9968" s="3" t="s">
        <v>23</v>
      </c>
      <c r="G9968" s="3" t="s">
        <v>9874</v>
      </c>
      <c r="H9968" s="3" t="s">
        <v>9875</v>
      </c>
      <c r="I9968" s="3" t="s">
        <v>41</v>
      </c>
      <c r="J9968" s="3" t="s">
        <v>27</v>
      </c>
      <c r="K9968" s="3" t="s">
        <v>606</v>
      </c>
      <c r="L9968" s="3" t="s">
        <v>245</v>
      </c>
      <c r="M9968" s="3">
        <v>19711</v>
      </c>
      <c r="N9968" s="3" t="s">
        <v>148</v>
      </c>
      <c r="O9968" s="3" t="s">
        <v>5581</v>
      </c>
      <c r="P9968" s="3" t="s">
        <v>46</v>
      </c>
      <c r="Q9968" s="3" t="s">
        <v>173</v>
      </c>
      <c r="R9968" s="3" t="s">
        <v>5582</v>
      </c>
      <c r="S9968" s="3">
        <v>109.69</v>
      </c>
      <c r="T9968" s="3">
        <v>7</v>
      </c>
      <c r="U9968" s="3">
        <v>0</v>
      </c>
      <c r="V9968" s="3">
        <v>51.554299999999991</v>
      </c>
    </row>
    <row r="9969" spans="1:22" ht="14.25" customHeight="1" x14ac:dyDescent="0.25">
      <c r="A9969" s="3">
        <v>9968</v>
      </c>
      <c r="B9969" s="3" t="s">
        <v>10919</v>
      </c>
      <c r="C9969" s="4">
        <f>YEAR(Table_1[[#This Row],[Order Date]])</f>
        <v>2014</v>
      </c>
      <c r="D9969" s="9">
        <v>41985</v>
      </c>
      <c r="E9969" s="3">
        <v>41991</v>
      </c>
      <c r="F9969" s="3" t="s">
        <v>50</v>
      </c>
      <c r="G9969" s="3" t="s">
        <v>5081</v>
      </c>
      <c r="H9969" s="3" t="s">
        <v>5082</v>
      </c>
      <c r="I9969" s="3" t="s">
        <v>26</v>
      </c>
      <c r="J9969" s="3" t="s">
        <v>27</v>
      </c>
      <c r="K9969" s="3" t="s">
        <v>2126</v>
      </c>
      <c r="L9969" s="3" t="s">
        <v>788</v>
      </c>
      <c r="M9969" s="3">
        <v>7060</v>
      </c>
      <c r="N9969" s="3" t="s">
        <v>148</v>
      </c>
      <c r="O9969" s="3" t="s">
        <v>4944</v>
      </c>
      <c r="P9969" s="3" t="s">
        <v>46</v>
      </c>
      <c r="Q9969" s="3" t="s">
        <v>75</v>
      </c>
      <c r="R9969" s="3" t="s">
        <v>4945</v>
      </c>
      <c r="S9969" s="3">
        <v>40.199999999999996</v>
      </c>
      <c r="T9969" s="3">
        <v>5</v>
      </c>
      <c r="U9969" s="3">
        <v>0</v>
      </c>
      <c r="V9969" s="3">
        <v>18.089999999999996</v>
      </c>
    </row>
    <row r="9970" spans="1:22" ht="14.25" customHeight="1" x14ac:dyDescent="0.25">
      <c r="A9970" s="3">
        <v>9969</v>
      </c>
      <c r="B9970" s="3" t="s">
        <v>10919</v>
      </c>
      <c r="C9970" s="4">
        <f>YEAR(Table_1[[#This Row],[Order Date]])</f>
        <v>2014</v>
      </c>
      <c r="D9970" s="9">
        <v>41985</v>
      </c>
      <c r="E9970" s="3">
        <v>41991</v>
      </c>
      <c r="F9970" s="3" t="s">
        <v>50</v>
      </c>
      <c r="G9970" s="3" t="s">
        <v>5081</v>
      </c>
      <c r="H9970" s="3" t="s">
        <v>5082</v>
      </c>
      <c r="I9970" s="3" t="s">
        <v>26</v>
      </c>
      <c r="J9970" s="3" t="s">
        <v>27</v>
      </c>
      <c r="K9970" s="3" t="s">
        <v>2126</v>
      </c>
      <c r="L9970" s="3" t="s">
        <v>788</v>
      </c>
      <c r="M9970" s="3">
        <v>7060</v>
      </c>
      <c r="N9970" s="3" t="s">
        <v>148</v>
      </c>
      <c r="O9970" s="3" t="s">
        <v>6367</v>
      </c>
      <c r="P9970" s="3" t="s">
        <v>46</v>
      </c>
      <c r="Q9970" s="3" t="s">
        <v>75</v>
      </c>
      <c r="R9970" s="3" t="s">
        <v>6368</v>
      </c>
      <c r="S9970" s="3">
        <v>735.98</v>
      </c>
      <c r="T9970" s="3">
        <v>2</v>
      </c>
      <c r="U9970" s="3">
        <v>0</v>
      </c>
      <c r="V9970" s="3">
        <v>331.19099999999997</v>
      </c>
    </row>
    <row r="9971" spans="1:22" ht="14.25" customHeight="1" x14ac:dyDescent="0.25">
      <c r="A9971" s="3">
        <v>9970</v>
      </c>
      <c r="B9971" s="3" t="s">
        <v>10919</v>
      </c>
      <c r="C9971" s="4">
        <f>YEAR(Table_1[[#This Row],[Order Date]])</f>
        <v>2014</v>
      </c>
      <c r="D9971" s="9">
        <v>41985</v>
      </c>
      <c r="E9971" s="3">
        <v>41991</v>
      </c>
      <c r="F9971" s="3" t="s">
        <v>50</v>
      </c>
      <c r="G9971" s="3" t="s">
        <v>5081</v>
      </c>
      <c r="H9971" s="3" t="s">
        <v>5082</v>
      </c>
      <c r="I9971" s="3" t="s">
        <v>26</v>
      </c>
      <c r="J9971" s="3" t="s">
        <v>27</v>
      </c>
      <c r="K9971" s="3" t="s">
        <v>2126</v>
      </c>
      <c r="L9971" s="3" t="s">
        <v>788</v>
      </c>
      <c r="M9971" s="3">
        <v>7060</v>
      </c>
      <c r="N9971" s="3" t="s">
        <v>148</v>
      </c>
      <c r="O9971" s="3" t="s">
        <v>810</v>
      </c>
      <c r="P9971" s="3" t="s">
        <v>46</v>
      </c>
      <c r="Q9971" s="3" t="s">
        <v>78</v>
      </c>
      <c r="R9971" s="3" t="s">
        <v>811</v>
      </c>
      <c r="S9971" s="3">
        <v>22.75</v>
      </c>
      <c r="T9971" s="3">
        <v>7</v>
      </c>
      <c r="U9971" s="3">
        <v>0</v>
      </c>
      <c r="V9971" s="3">
        <v>6.5974999999999993</v>
      </c>
    </row>
    <row r="9972" spans="1:22" ht="14.25" customHeight="1" x14ac:dyDescent="0.25">
      <c r="A9972" s="3">
        <v>9971</v>
      </c>
      <c r="B9972" s="3" t="s">
        <v>10920</v>
      </c>
      <c r="C9972" s="4">
        <f>YEAR(Table_1[[#This Row],[Order Date]])</f>
        <v>2012</v>
      </c>
      <c r="D9972" s="9">
        <v>41088</v>
      </c>
      <c r="E9972" s="3">
        <v>41092</v>
      </c>
      <c r="F9972" s="3" t="s">
        <v>50</v>
      </c>
      <c r="G9972" s="3" t="s">
        <v>762</v>
      </c>
      <c r="H9972" s="3" t="s">
        <v>763</v>
      </c>
      <c r="I9972" s="3" t="s">
        <v>102</v>
      </c>
      <c r="J9972" s="3" t="s">
        <v>27</v>
      </c>
      <c r="K9972" s="3" t="s">
        <v>3792</v>
      </c>
      <c r="L9972" s="3" t="s">
        <v>1272</v>
      </c>
      <c r="M9972" s="3">
        <v>30080</v>
      </c>
      <c r="N9972" s="3" t="s">
        <v>30</v>
      </c>
      <c r="O9972" s="3" t="s">
        <v>3834</v>
      </c>
      <c r="P9972" s="3" t="s">
        <v>46</v>
      </c>
      <c r="Q9972" s="3" t="s">
        <v>75</v>
      </c>
      <c r="R9972" s="3" t="s">
        <v>3835</v>
      </c>
      <c r="S9972" s="3">
        <v>119.56</v>
      </c>
      <c r="T9972" s="3">
        <v>2</v>
      </c>
      <c r="U9972" s="3">
        <v>0</v>
      </c>
      <c r="V9972" s="3">
        <v>54.997599999999991</v>
      </c>
    </row>
    <row r="9973" spans="1:22" ht="14.25" customHeight="1" x14ac:dyDescent="0.25">
      <c r="A9973" s="3">
        <v>9972</v>
      </c>
      <c r="B9973" s="3" t="s">
        <v>10920</v>
      </c>
      <c r="C9973" s="4">
        <f>YEAR(Table_1[[#This Row],[Order Date]])</f>
        <v>2012</v>
      </c>
      <c r="D9973" s="9">
        <v>41088</v>
      </c>
      <c r="E9973" s="3">
        <v>41092</v>
      </c>
      <c r="F9973" s="3" t="s">
        <v>50</v>
      </c>
      <c r="G9973" s="3" t="s">
        <v>762</v>
      </c>
      <c r="H9973" s="3" t="s">
        <v>763</v>
      </c>
      <c r="I9973" s="3" t="s">
        <v>102</v>
      </c>
      <c r="J9973" s="3" t="s">
        <v>27</v>
      </c>
      <c r="K9973" s="3" t="s">
        <v>3792</v>
      </c>
      <c r="L9973" s="3" t="s">
        <v>1272</v>
      </c>
      <c r="M9973" s="3">
        <v>30080</v>
      </c>
      <c r="N9973" s="3" t="s">
        <v>30</v>
      </c>
      <c r="O9973" s="3" t="s">
        <v>5148</v>
      </c>
      <c r="P9973" s="3" t="s">
        <v>46</v>
      </c>
      <c r="Q9973" s="3" t="s">
        <v>68</v>
      </c>
      <c r="R9973" s="3" t="s">
        <v>5149</v>
      </c>
      <c r="S9973" s="3">
        <v>140.75</v>
      </c>
      <c r="T9973" s="3">
        <v>5</v>
      </c>
      <c r="U9973" s="3">
        <v>0</v>
      </c>
      <c r="V9973" s="3">
        <v>42.22499999999998</v>
      </c>
    </row>
    <row r="9974" spans="1:22" ht="14.25" customHeight="1" x14ac:dyDescent="0.25">
      <c r="A9974" s="3">
        <v>9973</v>
      </c>
      <c r="B9974" s="3" t="s">
        <v>10921</v>
      </c>
      <c r="C9974" s="4">
        <f>YEAR(Table_1[[#This Row],[Order Date]])</f>
        <v>2013</v>
      </c>
      <c r="D9974" s="9">
        <v>41529</v>
      </c>
      <c r="E9974" s="3">
        <v>41535</v>
      </c>
      <c r="F9974" s="3" t="s">
        <v>50</v>
      </c>
      <c r="G9974" s="3" t="s">
        <v>495</v>
      </c>
      <c r="H9974" s="3" t="s">
        <v>496</v>
      </c>
      <c r="I9974" s="3" t="s">
        <v>26</v>
      </c>
      <c r="J9974" s="3" t="s">
        <v>27</v>
      </c>
      <c r="K9974" s="3" t="s">
        <v>184</v>
      </c>
      <c r="L9974" s="3" t="s">
        <v>104</v>
      </c>
      <c r="M9974" s="3">
        <v>77041</v>
      </c>
      <c r="N9974" s="3" t="s">
        <v>105</v>
      </c>
      <c r="O9974" s="3" t="s">
        <v>2467</v>
      </c>
      <c r="P9974" s="3" t="s">
        <v>46</v>
      </c>
      <c r="Q9974" s="3" t="s">
        <v>173</v>
      </c>
      <c r="R9974" s="3" t="s">
        <v>2468</v>
      </c>
      <c r="S9974" s="3">
        <v>99.567999999999998</v>
      </c>
      <c r="T9974" s="3">
        <v>2</v>
      </c>
      <c r="U9974" s="3">
        <v>0.2</v>
      </c>
      <c r="V9974" s="3">
        <v>33.604199999999992</v>
      </c>
    </row>
    <row r="9975" spans="1:22" ht="14.25" customHeight="1" x14ac:dyDescent="0.25">
      <c r="A9975" s="3">
        <v>9974</v>
      </c>
      <c r="B9975" s="3" t="s">
        <v>10922</v>
      </c>
      <c r="C9975" s="4">
        <f>YEAR(Table_1[[#This Row],[Order Date]])</f>
        <v>2013</v>
      </c>
      <c r="D9975" s="9">
        <v>41615</v>
      </c>
      <c r="E9975" s="3">
        <v>41619</v>
      </c>
      <c r="F9975" s="3" t="s">
        <v>50</v>
      </c>
      <c r="G9975" s="3" t="s">
        <v>3340</v>
      </c>
      <c r="H9975" s="3" t="s">
        <v>3341</v>
      </c>
      <c r="I9975" s="3" t="s">
        <v>102</v>
      </c>
      <c r="J9975" s="3" t="s">
        <v>27</v>
      </c>
      <c r="K9975" s="3" t="s">
        <v>42</v>
      </c>
      <c r="L9975" s="3" t="s">
        <v>43</v>
      </c>
      <c r="M9975" s="3">
        <v>90032</v>
      </c>
      <c r="N9975" s="3" t="s">
        <v>44</v>
      </c>
      <c r="O9975" s="3" t="s">
        <v>8893</v>
      </c>
      <c r="P9975" s="3" t="s">
        <v>71</v>
      </c>
      <c r="Q9975" s="3" t="s">
        <v>72</v>
      </c>
      <c r="R9975" s="3" t="s">
        <v>8894</v>
      </c>
      <c r="S9975" s="3">
        <v>271.95999999999998</v>
      </c>
      <c r="T9975" s="3">
        <v>5</v>
      </c>
      <c r="U9975" s="3">
        <v>0.2</v>
      </c>
      <c r="V9975" s="3">
        <v>27.195999999999998</v>
      </c>
    </row>
    <row r="9976" spans="1:22" ht="14.25" customHeight="1" x14ac:dyDescent="0.25">
      <c r="A9976" s="3">
        <v>9975</v>
      </c>
      <c r="B9976" s="3" t="s">
        <v>10922</v>
      </c>
      <c r="C9976" s="4">
        <f>YEAR(Table_1[[#This Row],[Order Date]])</f>
        <v>2013</v>
      </c>
      <c r="D9976" s="9">
        <v>41615</v>
      </c>
      <c r="E9976" s="3">
        <v>41619</v>
      </c>
      <c r="F9976" s="3" t="s">
        <v>50</v>
      </c>
      <c r="G9976" s="3" t="s">
        <v>3340</v>
      </c>
      <c r="H9976" s="3" t="s">
        <v>3341</v>
      </c>
      <c r="I9976" s="3" t="s">
        <v>102</v>
      </c>
      <c r="J9976" s="3" t="s">
        <v>27</v>
      </c>
      <c r="K9976" s="3" t="s">
        <v>42</v>
      </c>
      <c r="L9976" s="3" t="s">
        <v>43</v>
      </c>
      <c r="M9976" s="3">
        <v>90032</v>
      </c>
      <c r="N9976" s="3" t="s">
        <v>44</v>
      </c>
      <c r="O9976" s="3" t="s">
        <v>4497</v>
      </c>
      <c r="P9976" s="3" t="s">
        <v>46</v>
      </c>
      <c r="Q9976" s="3" t="s">
        <v>68</v>
      </c>
      <c r="R9976" s="3" t="s">
        <v>4498</v>
      </c>
      <c r="S9976" s="3">
        <v>18.689999999999998</v>
      </c>
      <c r="T9976" s="3">
        <v>7</v>
      </c>
      <c r="U9976" s="3">
        <v>0</v>
      </c>
      <c r="V9976" s="3">
        <v>5.2332000000000001</v>
      </c>
    </row>
    <row r="9977" spans="1:22" ht="14.25" customHeight="1" x14ac:dyDescent="0.25">
      <c r="A9977" s="3">
        <v>9976</v>
      </c>
      <c r="B9977" s="3" t="s">
        <v>10922</v>
      </c>
      <c r="C9977" s="4">
        <f>YEAR(Table_1[[#This Row],[Order Date]])</f>
        <v>2013</v>
      </c>
      <c r="D9977" s="9">
        <v>41615</v>
      </c>
      <c r="E9977" s="3">
        <v>41619</v>
      </c>
      <c r="F9977" s="3" t="s">
        <v>50</v>
      </c>
      <c r="G9977" s="3" t="s">
        <v>3340</v>
      </c>
      <c r="H9977" s="3" t="s">
        <v>3341</v>
      </c>
      <c r="I9977" s="3" t="s">
        <v>102</v>
      </c>
      <c r="J9977" s="3" t="s">
        <v>27</v>
      </c>
      <c r="K9977" s="3" t="s">
        <v>42</v>
      </c>
      <c r="L9977" s="3" t="s">
        <v>43</v>
      </c>
      <c r="M9977" s="3">
        <v>90032</v>
      </c>
      <c r="N9977" s="3" t="s">
        <v>44</v>
      </c>
      <c r="O9977" s="3" t="s">
        <v>2247</v>
      </c>
      <c r="P9977" s="3" t="s">
        <v>46</v>
      </c>
      <c r="Q9977" s="3" t="s">
        <v>90</v>
      </c>
      <c r="R9977" s="3" t="s">
        <v>2248</v>
      </c>
      <c r="S9977" s="3">
        <v>13.36</v>
      </c>
      <c r="T9977" s="3">
        <v>2</v>
      </c>
      <c r="U9977" s="3">
        <v>0</v>
      </c>
      <c r="V9977" s="3">
        <v>6.4127999999999998</v>
      </c>
    </row>
    <row r="9978" spans="1:22" ht="14.25" customHeight="1" x14ac:dyDescent="0.25">
      <c r="A9978" s="3">
        <v>9977</v>
      </c>
      <c r="B9978" s="3" t="s">
        <v>10922</v>
      </c>
      <c r="C9978" s="4">
        <f>YEAR(Table_1[[#This Row],[Order Date]])</f>
        <v>2013</v>
      </c>
      <c r="D9978" s="9">
        <v>41615</v>
      </c>
      <c r="E9978" s="3">
        <v>41619</v>
      </c>
      <c r="F9978" s="3" t="s">
        <v>50</v>
      </c>
      <c r="G9978" s="3" t="s">
        <v>3340</v>
      </c>
      <c r="H9978" s="3" t="s">
        <v>3341</v>
      </c>
      <c r="I9978" s="3" t="s">
        <v>102</v>
      </c>
      <c r="J9978" s="3" t="s">
        <v>27</v>
      </c>
      <c r="K9978" s="3" t="s">
        <v>42</v>
      </c>
      <c r="L9978" s="3" t="s">
        <v>43</v>
      </c>
      <c r="M9978" s="3">
        <v>90032</v>
      </c>
      <c r="N9978" s="3" t="s">
        <v>44</v>
      </c>
      <c r="O9978" s="3" t="s">
        <v>1920</v>
      </c>
      <c r="P9978" s="3" t="s">
        <v>71</v>
      </c>
      <c r="Q9978" s="3" t="s">
        <v>72</v>
      </c>
      <c r="R9978" s="3" t="s">
        <v>1921</v>
      </c>
      <c r="S9978" s="3">
        <v>249.58400000000003</v>
      </c>
      <c r="T9978" s="3">
        <v>2</v>
      </c>
      <c r="U9978" s="3">
        <v>0.2</v>
      </c>
      <c r="V9978" s="3">
        <v>31.197999999999986</v>
      </c>
    </row>
    <row r="9979" spans="1:22" ht="14.25" customHeight="1" x14ac:dyDescent="0.25">
      <c r="A9979" s="3">
        <v>9978</v>
      </c>
      <c r="B9979" s="3" t="s">
        <v>10922</v>
      </c>
      <c r="C9979" s="4">
        <f>YEAR(Table_1[[#This Row],[Order Date]])</f>
        <v>2013</v>
      </c>
      <c r="D9979" s="9">
        <v>41615</v>
      </c>
      <c r="E9979" s="3">
        <v>41619</v>
      </c>
      <c r="F9979" s="3" t="s">
        <v>50</v>
      </c>
      <c r="G9979" s="3" t="s">
        <v>3340</v>
      </c>
      <c r="H9979" s="3" t="s">
        <v>3341</v>
      </c>
      <c r="I9979" s="3" t="s">
        <v>102</v>
      </c>
      <c r="J9979" s="3" t="s">
        <v>27</v>
      </c>
      <c r="K9979" s="3" t="s">
        <v>42</v>
      </c>
      <c r="L9979" s="3" t="s">
        <v>43</v>
      </c>
      <c r="M9979" s="3">
        <v>90032</v>
      </c>
      <c r="N9979" s="3" t="s">
        <v>44</v>
      </c>
      <c r="O9979" s="3" t="s">
        <v>1915</v>
      </c>
      <c r="P9979" s="3" t="s">
        <v>46</v>
      </c>
      <c r="Q9979" s="3" t="s">
        <v>269</v>
      </c>
      <c r="R9979" s="3" t="s">
        <v>1916</v>
      </c>
      <c r="S9979" s="3">
        <v>13.86</v>
      </c>
      <c r="T9979" s="3">
        <v>7</v>
      </c>
      <c r="U9979" s="3">
        <v>0</v>
      </c>
      <c r="V9979" s="3">
        <v>0</v>
      </c>
    </row>
    <row r="9980" spans="1:22" ht="14.25" customHeight="1" x14ac:dyDescent="0.25">
      <c r="A9980" s="3">
        <v>9979</v>
      </c>
      <c r="B9980" s="3" t="s">
        <v>10922</v>
      </c>
      <c r="C9980" s="4">
        <f>YEAR(Table_1[[#This Row],[Order Date]])</f>
        <v>2013</v>
      </c>
      <c r="D9980" s="9">
        <v>41615</v>
      </c>
      <c r="E9980" s="3">
        <v>41619</v>
      </c>
      <c r="F9980" s="3" t="s">
        <v>50</v>
      </c>
      <c r="G9980" s="3" t="s">
        <v>3340</v>
      </c>
      <c r="H9980" s="3" t="s">
        <v>3341</v>
      </c>
      <c r="I9980" s="3" t="s">
        <v>102</v>
      </c>
      <c r="J9980" s="3" t="s">
        <v>27</v>
      </c>
      <c r="K9980" s="3" t="s">
        <v>42</v>
      </c>
      <c r="L9980" s="3" t="s">
        <v>43</v>
      </c>
      <c r="M9980" s="3">
        <v>90032</v>
      </c>
      <c r="N9980" s="3" t="s">
        <v>44</v>
      </c>
      <c r="O9980" s="3" t="s">
        <v>3168</v>
      </c>
      <c r="P9980" s="3" t="s">
        <v>46</v>
      </c>
      <c r="Q9980" s="3" t="s">
        <v>75</v>
      </c>
      <c r="R9980" s="3" t="s">
        <v>3169</v>
      </c>
      <c r="S9980" s="3">
        <v>13.375999999999999</v>
      </c>
      <c r="T9980" s="3">
        <v>4</v>
      </c>
      <c r="U9980" s="3">
        <v>0.2</v>
      </c>
      <c r="V9980" s="3">
        <v>4.6815999999999995</v>
      </c>
    </row>
    <row r="9981" spans="1:22" ht="14.25" customHeight="1" x14ac:dyDescent="0.25">
      <c r="A9981" s="3">
        <v>9980</v>
      </c>
      <c r="B9981" s="3" t="s">
        <v>10922</v>
      </c>
      <c r="C9981" s="4">
        <f>YEAR(Table_1[[#This Row],[Order Date]])</f>
        <v>2013</v>
      </c>
      <c r="D9981" s="9">
        <v>41615</v>
      </c>
      <c r="E9981" s="3">
        <v>41619</v>
      </c>
      <c r="F9981" s="3" t="s">
        <v>50</v>
      </c>
      <c r="G9981" s="3" t="s">
        <v>3340</v>
      </c>
      <c r="H9981" s="3" t="s">
        <v>3341</v>
      </c>
      <c r="I9981" s="3" t="s">
        <v>102</v>
      </c>
      <c r="J9981" s="3" t="s">
        <v>27</v>
      </c>
      <c r="K9981" s="3" t="s">
        <v>42</v>
      </c>
      <c r="L9981" s="3" t="s">
        <v>43</v>
      </c>
      <c r="M9981" s="3">
        <v>90032</v>
      </c>
      <c r="N9981" s="3" t="s">
        <v>44</v>
      </c>
      <c r="O9981" s="3" t="s">
        <v>3567</v>
      </c>
      <c r="P9981" s="3" t="s">
        <v>46</v>
      </c>
      <c r="Q9981" s="3" t="s">
        <v>75</v>
      </c>
      <c r="R9981" s="3" t="s">
        <v>8589</v>
      </c>
      <c r="S9981" s="3">
        <v>437.47200000000009</v>
      </c>
      <c r="T9981" s="3">
        <v>14</v>
      </c>
      <c r="U9981" s="3">
        <v>0.2</v>
      </c>
      <c r="V9981" s="3">
        <v>153.11519999999999</v>
      </c>
    </row>
    <row r="9982" spans="1:22" ht="14.25" customHeight="1" x14ac:dyDescent="0.25">
      <c r="A9982" s="3">
        <v>9981</v>
      </c>
      <c r="B9982" s="3" t="s">
        <v>10923</v>
      </c>
      <c r="C9982" s="4">
        <f>YEAR(Table_1[[#This Row],[Order Date]])</f>
        <v>2012</v>
      </c>
      <c r="D9982" s="9">
        <v>41158</v>
      </c>
      <c r="E9982" s="3">
        <v>41161</v>
      </c>
      <c r="F9982" s="3" t="s">
        <v>23</v>
      </c>
      <c r="G9982" s="3" t="s">
        <v>4348</v>
      </c>
      <c r="H9982" s="3" t="s">
        <v>4349</v>
      </c>
      <c r="I9982" s="3" t="s">
        <v>26</v>
      </c>
      <c r="J9982" s="3" t="s">
        <v>27</v>
      </c>
      <c r="K9982" s="3" t="s">
        <v>4268</v>
      </c>
      <c r="L9982" s="3" t="s">
        <v>736</v>
      </c>
      <c r="M9982" s="3">
        <v>70506</v>
      </c>
      <c r="N9982" s="3" t="s">
        <v>30</v>
      </c>
      <c r="O9982" s="3" t="s">
        <v>3822</v>
      </c>
      <c r="P9982" s="3" t="s">
        <v>32</v>
      </c>
      <c r="Q9982" s="3" t="s">
        <v>56</v>
      </c>
      <c r="R9982" s="3" t="s">
        <v>3274</v>
      </c>
      <c r="S9982" s="3">
        <v>85.98</v>
      </c>
      <c r="T9982" s="3">
        <v>1</v>
      </c>
      <c r="U9982" s="3">
        <v>0</v>
      </c>
      <c r="V9982" s="3">
        <v>22.354800000000004</v>
      </c>
    </row>
    <row r="9983" spans="1:22" ht="14.25" customHeight="1" x14ac:dyDescent="0.25">
      <c r="A9983" s="3">
        <v>9982</v>
      </c>
      <c r="B9983" s="3" t="s">
        <v>10924</v>
      </c>
      <c r="C9983" s="4">
        <f>YEAR(Table_1[[#This Row],[Order Date]])</f>
        <v>2014</v>
      </c>
      <c r="D9983" s="9">
        <v>41855</v>
      </c>
      <c r="E9983" s="3">
        <v>41858</v>
      </c>
      <c r="F9983" s="3" t="s">
        <v>188</v>
      </c>
      <c r="G9983" s="3" t="s">
        <v>274</v>
      </c>
      <c r="H9983" s="3" t="s">
        <v>275</v>
      </c>
      <c r="I9983" s="3" t="s">
        <v>26</v>
      </c>
      <c r="J9983" s="3" t="s">
        <v>27</v>
      </c>
      <c r="K9983" s="3" t="s">
        <v>746</v>
      </c>
      <c r="L9983" s="3" t="s">
        <v>498</v>
      </c>
      <c r="M9983" s="3">
        <v>45014</v>
      </c>
      <c r="N9983" s="3" t="s">
        <v>148</v>
      </c>
      <c r="O9983" s="3" t="s">
        <v>2414</v>
      </c>
      <c r="P9983" s="3" t="s">
        <v>46</v>
      </c>
      <c r="Q9983" s="3" t="s">
        <v>47</v>
      </c>
      <c r="R9983" s="3" t="s">
        <v>2415</v>
      </c>
      <c r="S9983" s="3">
        <v>16.520000000000003</v>
      </c>
      <c r="T9983" s="3">
        <v>5</v>
      </c>
      <c r="U9983" s="3">
        <v>0.2</v>
      </c>
      <c r="V9983" s="3">
        <v>5.368999999999998</v>
      </c>
    </row>
    <row r="9984" spans="1:22" ht="14.25" customHeight="1" x14ac:dyDescent="0.25">
      <c r="A9984" s="3">
        <v>9983</v>
      </c>
      <c r="B9984" s="3" t="s">
        <v>10925</v>
      </c>
      <c r="C9984" s="4">
        <f>YEAR(Table_1[[#This Row],[Order Date]])</f>
        <v>2013</v>
      </c>
      <c r="D9984" s="9">
        <v>41540</v>
      </c>
      <c r="E9984" s="3">
        <v>41546</v>
      </c>
      <c r="F9984" s="3" t="s">
        <v>50</v>
      </c>
      <c r="G9984" s="3" t="s">
        <v>495</v>
      </c>
      <c r="H9984" s="3" t="s">
        <v>496</v>
      </c>
      <c r="I9984" s="3" t="s">
        <v>26</v>
      </c>
      <c r="J9984" s="3" t="s">
        <v>27</v>
      </c>
      <c r="K9984" s="3" t="s">
        <v>6470</v>
      </c>
      <c r="L9984" s="3" t="s">
        <v>238</v>
      </c>
      <c r="M9984" s="3">
        <v>49505</v>
      </c>
      <c r="N9984" s="3" t="s">
        <v>105</v>
      </c>
      <c r="O9984" s="3" t="s">
        <v>2841</v>
      </c>
      <c r="P9984" s="3" t="s">
        <v>46</v>
      </c>
      <c r="Q9984" s="3" t="s">
        <v>90</v>
      </c>
      <c r="R9984" s="3" t="s">
        <v>2842</v>
      </c>
      <c r="S9984" s="3">
        <v>35.56</v>
      </c>
      <c r="T9984" s="3">
        <v>7</v>
      </c>
      <c r="U9984" s="3">
        <v>0</v>
      </c>
      <c r="V9984" s="3">
        <v>16.713200000000001</v>
      </c>
    </row>
    <row r="9985" spans="1:22" ht="14.25" customHeight="1" x14ac:dyDescent="0.25">
      <c r="A9985" s="3">
        <v>9984</v>
      </c>
      <c r="B9985" s="3" t="s">
        <v>10925</v>
      </c>
      <c r="C9985" s="4">
        <f>YEAR(Table_1[[#This Row],[Order Date]])</f>
        <v>2013</v>
      </c>
      <c r="D9985" s="9">
        <v>41540</v>
      </c>
      <c r="E9985" s="3">
        <v>41546</v>
      </c>
      <c r="F9985" s="3" t="s">
        <v>50</v>
      </c>
      <c r="G9985" s="3" t="s">
        <v>495</v>
      </c>
      <c r="H9985" s="3" t="s">
        <v>496</v>
      </c>
      <c r="I9985" s="3" t="s">
        <v>26</v>
      </c>
      <c r="J9985" s="3" t="s">
        <v>27</v>
      </c>
      <c r="K9985" s="3" t="s">
        <v>6470</v>
      </c>
      <c r="L9985" s="3" t="s">
        <v>238</v>
      </c>
      <c r="M9985" s="3">
        <v>49505</v>
      </c>
      <c r="N9985" s="3" t="s">
        <v>105</v>
      </c>
      <c r="O9985" s="3" t="s">
        <v>7698</v>
      </c>
      <c r="P9985" s="3" t="s">
        <v>71</v>
      </c>
      <c r="Q9985" s="3" t="s">
        <v>72</v>
      </c>
      <c r="R9985" s="3" t="s">
        <v>7699</v>
      </c>
      <c r="S9985" s="3">
        <v>97.98</v>
      </c>
      <c r="T9985" s="3">
        <v>2</v>
      </c>
      <c r="U9985" s="3">
        <v>0</v>
      </c>
      <c r="V9985" s="3">
        <v>27.434400000000011</v>
      </c>
    </row>
    <row r="9986" spans="1:22" ht="14.25" customHeight="1" x14ac:dyDescent="0.25">
      <c r="A9986" s="3">
        <v>9985</v>
      </c>
      <c r="B9986" s="3" t="s">
        <v>10926</v>
      </c>
      <c r="C9986" s="4">
        <f>YEAR(Table_1[[#This Row],[Order Date]])</f>
        <v>2012</v>
      </c>
      <c r="D9986" s="9">
        <v>41046</v>
      </c>
      <c r="E9986" s="3">
        <v>41052</v>
      </c>
      <c r="F9986" s="3" t="s">
        <v>50</v>
      </c>
      <c r="G9986" s="3" t="s">
        <v>1962</v>
      </c>
      <c r="H9986" s="3" t="s">
        <v>1963</v>
      </c>
      <c r="I9986" s="3" t="s">
        <v>26</v>
      </c>
      <c r="J9986" s="3" t="s">
        <v>27</v>
      </c>
      <c r="K9986" s="3" t="s">
        <v>1173</v>
      </c>
      <c r="L9986" s="3" t="s">
        <v>267</v>
      </c>
      <c r="M9986" s="3">
        <v>11561</v>
      </c>
      <c r="N9986" s="3" t="s">
        <v>148</v>
      </c>
      <c r="O9986" s="3" t="s">
        <v>1440</v>
      </c>
      <c r="P9986" s="3" t="s">
        <v>46</v>
      </c>
      <c r="Q9986" s="3" t="s">
        <v>47</v>
      </c>
      <c r="R9986" s="3" t="s">
        <v>1441</v>
      </c>
      <c r="S9986" s="3">
        <v>31.5</v>
      </c>
      <c r="T9986" s="3">
        <v>10</v>
      </c>
      <c r="U9986" s="3">
        <v>0</v>
      </c>
      <c r="V9986" s="3">
        <v>15.120000000000001</v>
      </c>
    </row>
    <row r="9987" spans="1:22" ht="14.25" customHeight="1" x14ac:dyDescent="0.25">
      <c r="A9987" s="3">
        <v>9986</v>
      </c>
      <c r="B9987" s="3" t="s">
        <v>10926</v>
      </c>
      <c r="C9987" s="4">
        <f>YEAR(Table_1[[#This Row],[Order Date]])</f>
        <v>2012</v>
      </c>
      <c r="D9987" s="9">
        <v>41046</v>
      </c>
      <c r="E9987" s="3">
        <v>41052</v>
      </c>
      <c r="F9987" s="3" t="s">
        <v>50</v>
      </c>
      <c r="G9987" s="3" t="s">
        <v>1962</v>
      </c>
      <c r="H9987" s="3" t="s">
        <v>1963</v>
      </c>
      <c r="I9987" s="3" t="s">
        <v>26</v>
      </c>
      <c r="J9987" s="3" t="s">
        <v>27</v>
      </c>
      <c r="K9987" s="3" t="s">
        <v>1173</v>
      </c>
      <c r="L9987" s="3" t="s">
        <v>267</v>
      </c>
      <c r="M9987" s="3">
        <v>11561</v>
      </c>
      <c r="N9987" s="3" t="s">
        <v>148</v>
      </c>
      <c r="O9987" s="3" t="s">
        <v>4825</v>
      </c>
      <c r="P9987" s="3" t="s">
        <v>46</v>
      </c>
      <c r="Q9987" s="3" t="s">
        <v>578</v>
      </c>
      <c r="R9987" s="3" t="s">
        <v>4826</v>
      </c>
      <c r="S9987" s="3">
        <v>55.6</v>
      </c>
      <c r="T9987" s="3">
        <v>4</v>
      </c>
      <c r="U9987" s="3">
        <v>0</v>
      </c>
      <c r="V9987" s="3">
        <v>16.123999999999995</v>
      </c>
    </row>
    <row r="9988" spans="1:22" ht="14.25" customHeight="1" x14ac:dyDescent="0.25">
      <c r="A9988" s="3">
        <v>9987</v>
      </c>
      <c r="B9988" s="3" t="s">
        <v>10927</v>
      </c>
      <c r="C9988" s="4">
        <f>YEAR(Table_1[[#This Row],[Order Date]])</f>
        <v>2013</v>
      </c>
      <c r="D9988" s="9">
        <v>41547</v>
      </c>
      <c r="E9988" s="3">
        <v>41551</v>
      </c>
      <c r="F9988" s="3" t="s">
        <v>50</v>
      </c>
      <c r="G9988" s="3" t="s">
        <v>5155</v>
      </c>
      <c r="H9988" s="3" t="s">
        <v>5156</v>
      </c>
      <c r="I9988" s="3" t="s">
        <v>26</v>
      </c>
      <c r="J9988" s="3" t="s">
        <v>27</v>
      </c>
      <c r="K9988" s="3" t="s">
        <v>42</v>
      </c>
      <c r="L9988" s="3" t="s">
        <v>43</v>
      </c>
      <c r="M9988" s="3">
        <v>90008</v>
      </c>
      <c r="N9988" s="3" t="s">
        <v>44</v>
      </c>
      <c r="O9988" s="3" t="s">
        <v>6510</v>
      </c>
      <c r="P9988" s="3" t="s">
        <v>71</v>
      </c>
      <c r="Q9988" s="3" t="s">
        <v>161</v>
      </c>
      <c r="R9988" s="3" t="s">
        <v>6511</v>
      </c>
      <c r="S9988" s="3">
        <v>36.24</v>
      </c>
      <c r="T9988" s="3">
        <v>1</v>
      </c>
      <c r="U9988" s="3">
        <v>0</v>
      </c>
      <c r="V9988" s="3">
        <v>15.220800000000001</v>
      </c>
    </row>
    <row r="9989" spans="1:22" ht="14.25" customHeight="1" x14ac:dyDescent="0.25">
      <c r="A9989" s="3">
        <v>9988</v>
      </c>
      <c r="B9989" s="3" t="s">
        <v>10928</v>
      </c>
      <c r="C9989" s="4">
        <f>YEAR(Table_1[[#This Row],[Order Date]])</f>
        <v>2014</v>
      </c>
      <c r="D9989" s="9">
        <v>41961</v>
      </c>
      <c r="E9989" s="3">
        <v>41965</v>
      </c>
      <c r="F9989" s="3" t="s">
        <v>50</v>
      </c>
      <c r="G9989" s="3" t="s">
        <v>215</v>
      </c>
      <c r="H9989" s="3" t="s">
        <v>216</v>
      </c>
      <c r="I9989" s="3" t="s">
        <v>41</v>
      </c>
      <c r="J9989" s="3" t="s">
        <v>27</v>
      </c>
      <c r="K9989" s="3" t="s">
        <v>7723</v>
      </c>
      <c r="L9989" s="3" t="s">
        <v>1272</v>
      </c>
      <c r="M9989" s="3">
        <v>30605</v>
      </c>
      <c r="N9989" s="3" t="s">
        <v>30</v>
      </c>
      <c r="O9989" s="3" t="s">
        <v>7002</v>
      </c>
      <c r="P9989" s="3" t="s">
        <v>71</v>
      </c>
      <c r="Q9989" s="3" t="s">
        <v>161</v>
      </c>
      <c r="R9989" s="3" t="s">
        <v>7003</v>
      </c>
      <c r="S9989" s="3">
        <v>79.989999999999995</v>
      </c>
      <c r="T9989" s="3">
        <v>1</v>
      </c>
      <c r="U9989" s="3">
        <v>0</v>
      </c>
      <c r="V9989" s="3">
        <v>28.796399999999998</v>
      </c>
    </row>
    <row r="9990" spans="1:22" ht="14.25" customHeight="1" x14ac:dyDescent="0.25">
      <c r="A9990" s="3">
        <v>9989</v>
      </c>
      <c r="B9990" s="3" t="s">
        <v>10928</v>
      </c>
      <c r="C9990" s="4">
        <f>YEAR(Table_1[[#This Row],[Order Date]])</f>
        <v>2014</v>
      </c>
      <c r="D9990" s="9">
        <v>41961</v>
      </c>
      <c r="E9990" s="3">
        <v>41965</v>
      </c>
      <c r="F9990" s="3" t="s">
        <v>50</v>
      </c>
      <c r="G9990" s="3" t="s">
        <v>215</v>
      </c>
      <c r="H9990" s="3" t="s">
        <v>216</v>
      </c>
      <c r="I9990" s="3" t="s">
        <v>41</v>
      </c>
      <c r="J9990" s="3" t="s">
        <v>27</v>
      </c>
      <c r="K9990" s="3" t="s">
        <v>7723</v>
      </c>
      <c r="L9990" s="3" t="s">
        <v>1272</v>
      </c>
      <c r="M9990" s="3">
        <v>30605</v>
      </c>
      <c r="N9990" s="3" t="s">
        <v>30</v>
      </c>
      <c r="O9990" s="3" t="s">
        <v>8856</v>
      </c>
      <c r="P9990" s="3" t="s">
        <v>71</v>
      </c>
      <c r="Q9990" s="3" t="s">
        <v>72</v>
      </c>
      <c r="R9990" s="3" t="s">
        <v>8857</v>
      </c>
      <c r="S9990" s="3">
        <v>206.1</v>
      </c>
      <c r="T9990" s="3">
        <v>5</v>
      </c>
      <c r="U9990" s="3">
        <v>0</v>
      </c>
      <c r="V9990" s="3">
        <v>55.647000000000006</v>
      </c>
    </row>
    <row r="9991" spans="1:22" ht="14.25" customHeight="1" x14ac:dyDescent="0.25">
      <c r="A9991" s="3">
        <v>9990</v>
      </c>
      <c r="B9991" s="3" t="s">
        <v>10929</v>
      </c>
      <c r="C9991" s="4">
        <f>YEAR(Table_1[[#This Row],[Order Date]])</f>
        <v>2011</v>
      </c>
      <c r="D9991" s="9">
        <v>40565</v>
      </c>
      <c r="E9991" s="3">
        <v>40567</v>
      </c>
      <c r="F9991" s="3" t="s">
        <v>23</v>
      </c>
      <c r="G9991" s="3" t="s">
        <v>4047</v>
      </c>
      <c r="H9991" s="3" t="s">
        <v>4048</v>
      </c>
      <c r="I9991" s="3" t="s">
        <v>26</v>
      </c>
      <c r="J9991" s="3" t="s">
        <v>27</v>
      </c>
      <c r="K9991" s="3" t="s">
        <v>1419</v>
      </c>
      <c r="L9991" s="3" t="s">
        <v>54</v>
      </c>
      <c r="M9991" s="3">
        <v>33180</v>
      </c>
      <c r="N9991" s="3" t="s">
        <v>30</v>
      </c>
      <c r="O9991" s="3" t="s">
        <v>4694</v>
      </c>
      <c r="P9991" s="3" t="s">
        <v>32</v>
      </c>
      <c r="Q9991" s="3" t="s">
        <v>65</v>
      </c>
      <c r="R9991" s="3" t="s">
        <v>4695</v>
      </c>
      <c r="S9991" s="3">
        <v>25.248000000000001</v>
      </c>
      <c r="T9991" s="3">
        <v>3</v>
      </c>
      <c r="U9991" s="3">
        <v>0.2</v>
      </c>
      <c r="V9991" s="3">
        <v>4.1027999999999993</v>
      </c>
    </row>
    <row r="9992" spans="1:22" ht="14.25" customHeight="1" x14ac:dyDescent="0.25">
      <c r="A9992" s="3">
        <v>9991</v>
      </c>
      <c r="B9992" s="3" t="s">
        <v>10930</v>
      </c>
      <c r="C9992" s="4">
        <f>YEAR(Table_1[[#This Row],[Order Date]])</f>
        <v>2014</v>
      </c>
      <c r="D9992" s="9">
        <v>41697</v>
      </c>
      <c r="E9992" s="3">
        <v>41702</v>
      </c>
      <c r="F9992" s="3" t="s">
        <v>50</v>
      </c>
      <c r="G9992" s="3" t="s">
        <v>643</v>
      </c>
      <c r="H9992" s="3" t="s">
        <v>644</v>
      </c>
      <c r="I9992" s="3" t="s">
        <v>26</v>
      </c>
      <c r="J9992" s="3" t="s">
        <v>27</v>
      </c>
      <c r="K9992" s="3" t="s">
        <v>1711</v>
      </c>
      <c r="L9992" s="3" t="s">
        <v>43</v>
      </c>
      <c r="M9992" s="3">
        <v>92627</v>
      </c>
      <c r="N9992" s="3" t="s">
        <v>44</v>
      </c>
      <c r="O9992" s="3" t="s">
        <v>8503</v>
      </c>
      <c r="P9992" s="3" t="s">
        <v>32</v>
      </c>
      <c r="Q9992" s="3" t="s">
        <v>65</v>
      </c>
      <c r="R9992" s="3" t="s">
        <v>8504</v>
      </c>
      <c r="S9992" s="3">
        <v>91.96</v>
      </c>
      <c r="T9992" s="3">
        <v>2</v>
      </c>
      <c r="U9992" s="3">
        <v>0</v>
      </c>
      <c r="V9992" s="3">
        <v>15.633199999999988</v>
      </c>
    </row>
    <row r="9993" spans="1:22" ht="14.25" customHeight="1" x14ac:dyDescent="0.25">
      <c r="A9993" s="3">
        <v>9992</v>
      </c>
      <c r="B9993" s="3" t="s">
        <v>10930</v>
      </c>
      <c r="C9993" s="4">
        <f>YEAR(Table_1[[#This Row],[Order Date]])</f>
        <v>2014</v>
      </c>
      <c r="D9993" s="9">
        <v>41697</v>
      </c>
      <c r="E9993" s="3">
        <v>41702</v>
      </c>
      <c r="F9993" s="3" t="s">
        <v>50</v>
      </c>
      <c r="G9993" s="3" t="s">
        <v>643</v>
      </c>
      <c r="H9993" s="3" t="s">
        <v>644</v>
      </c>
      <c r="I9993" s="3" t="s">
        <v>26</v>
      </c>
      <c r="J9993" s="3" t="s">
        <v>27</v>
      </c>
      <c r="K9993" s="3" t="s">
        <v>1711</v>
      </c>
      <c r="L9993" s="3" t="s">
        <v>43</v>
      </c>
      <c r="M9993" s="3">
        <v>92627</v>
      </c>
      <c r="N9993" s="3" t="s">
        <v>44</v>
      </c>
      <c r="O9993" s="3" t="s">
        <v>1191</v>
      </c>
      <c r="P9993" s="3" t="s">
        <v>71</v>
      </c>
      <c r="Q9993" s="3" t="s">
        <v>72</v>
      </c>
      <c r="R9993" s="3" t="s">
        <v>1192</v>
      </c>
      <c r="S9993" s="3">
        <v>258.57600000000002</v>
      </c>
      <c r="T9993" s="3">
        <v>2</v>
      </c>
      <c r="U9993" s="3">
        <v>0.2</v>
      </c>
      <c r="V9993" s="3">
        <v>19.393200000000007</v>
      </c>
    </row>
    <row r="9994" spans="1:22" ht="14.25" customHeight="1" x14ac:dyDescent="0.25">
      <c r="A9994" s="3">
        <v>9993</v>
      </c>
      <c r="B9994" s="3" t="s">
        <v>10930</v>
      </c>
      <c r="C9994" s="4">
        <f>YEAR(Table_1[[#This Row],[Order Date]])</f>
        <v>2014</v>
      </c>
      <c r="D9994" s="9">
        <v>41697</v>
      </c>
      <c r="E9994" s="3">
        <v>41702</v>
      </c>
      <c r="F9994" s="3" t="s">
        <v>50</v>
      </c>
      <c r="G9994" s="3" t="s">
        <v>643</v>
      </c>
      <c r="H9994" s="3" t="s">
        <v>644</v>
      </c>
      <c r="I9994" s="3" t="s">
        <v>26</v>
      </c>
      <c r="J9994" s="3" t="s">
        <v>27</v>
      </c>
      <c r="K9994" s="3" t="s">
        <v>1711</v>
      </c>
      <c r="L9994" s="3" t="s">
        <v>43</v>
      </c>
      <c r="M9994" s="3">
        <v>92627</v>
      </c>
      <c r="N9994" s="3" t="s">
        <v>44</v>
      </c>
      <c r="O9994" s="3" t="s">
        <v>3746</v>
      </c>
      <c r="P9994" s="3" t="s">
        <v>46</v>
      </c>
      <c r="Q9994" s="3" t="s">
        <v>90</v>
      </c>
      <c r="R9994" s="3" t="s">
        <v>3747</v>
      </c>
      <c r="S9994" s="3">
        <v>29.6</v>
      </c>
      <c r="T9994" s="3">
        <v>4</v>
      </c>
      <c r="U9994" s="3">
        <v>0</v>
      </c>
      <c r="V9994" s="3">
        <v>13.32</v>
      </c>
    </row>
    <row r="9995" spans="1:22" ht="14.25" customHeight="1" x14ac:dyDescent="0.25">
      <c r="A9995" s="3">
        <v>9994</v>
      </c>
      <c r="B9995" s="3" t="s">
        <v>10931</v>
      </c>
      <c r="C9995" s="4">
        <f>YEAR(Table_1[[#This Row],[Order Date]])</f>
        <v>2014</v>
      </c>
      <c r="D9995" s="9">
        <v>41764</v>
      </c>
      <c r="E9995" s="3">
        <v>41769</v>
      </c>
      <c r="F9995" s="3" t="s">
        <v>23</v>
      </c>
      <c r="G9995" s="3" t="s">
        <v>3525</v>
      </c>
      <c r="H9995" s="3" t="s">
        <v>3526</v>
      </c>
      <c r="I9995" s="3" t="s">
        <v>26</v>
      </c>
      <c r="J9995" s="3" t="s">
        <v>27</v>
      </c>
      <c r="K9995" s="3" t="s">
        <v>3972</v>
      </c>
      <c r="L9995" s="3" t="s">
        <v>43</v>
      </c>
      <c r="M9995" s="3">
        <v>92683</v>
      </c>
      <c r="N9995" s="3" t="s">
        <v>44</v>
      </c>
      <c r="O9995" s="3" t="s">
        <v>713</v>
      </c>
      <c r="P9995" s="3" t="s">
        <v>46</v>
      </c>
      <c r="Q9995" s="3" t="s">
        <v>78</v>
      </c>
      <c r="R9995" s="3" t="s">
        <v>714</v>
      </c>
      <c r="S9995" s="3">
        <v>243.16</v>
      </c>
      <c r="T9995" s="3">
        <v>2</v>
      </c>
      <c r="U9995" s="3">
        <v>0</v>
      </c>
      <c r="V9995" s="3">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27" sqref="V2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1" t="s">
        <v>10932</v>
      </c>
      <c r="B11" s="2" t="e">
        <f>#REF!</f>
        <v>#REF!</v>
      </c>
      <c r="Q11" s="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4C557-94F9-40D6-B035-D139F72EBFD4}">
  <dimension ref="A3:C15"/>
  <sheetViews>
    <sheetView showGridLines="0" workbookViewId="0">
      <selection activeCell="P17" sqref="P1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21" t="s">
        <v>10933</v>
      </c>
      <c r="B3" s="22" t="s">
        <v>10951</v>
      </c>
      <c r="C3" s="23" t="s">
        <v>10952</v>
      </c>
    </row>
    <row r="4" spans="1:3" x14ac:dyDescent="0.25">
      <c r="A4" s="14" t="s">
        <v>10936</v>
      </c>
      <c r="B4" s="31">
        <v>95365.937600000019</v>
      </c>
      <c r="C4" s="32">
        <v>9199.2699999999986</v>
      </c>
    </row>
    <row r="5" spans="1:3" x14ac:dyDescent="0.25">
      <c r="A5" s="16" t="s">
        <v>10937</v>
      </c>
      <c r="B5" s="33">
        <v>60172.649400000024</v>
      </c>
      <c r="C5" s="30">
        <v>10288.898699999991</v>
      </c>
    </row>
    <row r="6" spans="1:3" x14ac:dyDescent="0.25">
      <c r="A6" s="16" t="s">
        <v>10938</v>
      </c>
      <c r="B6" s="33">
        <v>199252.98399999991</v>
      </c>
      <c r="C6" s="30">
        <v>26806.573700000015</v>
      </c>
    </row>
    <row r="7" spans="1:3" x14ac:dyDescent="0.25">
      <c r="A7" s="16" t="s">
        <v>10939</v>
      </c>
      <c r="B7" s="33">
        <v>141851.5674</v>
      </c>
      <c r="C7" s="30">
        <v>13437.806799999998</v>
      </c>
    </row>
    <row r="8" spans="1:3" x14ac:dyDescent="0.25">
      <c r="A8" s="16" t="s">
        <v>10940</v>
      </c>
      <c r="B8" s="33">
        <v>156122.28669999994</v>
      </c>
      <c r="C8" s="30">
        <v>22308.51279999999</v>
      </c>
    </row>
    <row r="9" spans="1:3" x14ac:dyDescent="0.25">
      <c r="A9" s="16" t="s">
        <v>10941</v>
      </c>
      <c r="B9" s="33">
        <v>147082.61130000011</v>
      </c>
      <c r="C9" s="30">
        <v>20899.334500000012</v>
      </c>
    </row>
    <row r="10" spans="1:3" x14ac:dyDescent="0.25">
      <c r="A10" s="16" t="s">
        <v>10942</v>
      </c>
      <c r="B10" s="33">
        <v>149580.83800000031</v>
      </c>
      <c r="C10" s="30">
        <v>13535.38299999998</v>
      </c>
    </row>
    <row r="11" spans="1:3" x14ac:dyDescent="0.25">
      <c r="A11" s="16" t="s">
        <v>10943</v>
      </c>
      <c r="B11" s="33">
        <v>159589.45099999988</v>
      </c>
      <c r="C11" s="30">
        <v>21896.715399999972</v>
      </c>
    </row>
    <row r="12" spans="1:3" x14ac:dyDescent="0.25">
      <c r="A12" s="16" t="s">
        <v>10944</v>
      </c>
      <c r="B12" s="33">
        <v>309770.09970000025</v>
      </c>
      <c r="C12" s="30">
        <v>37293.192500000034</v>
      </c>
    </row>
    <row r="13" spans="1:3" x14ac:dyDescent="0.25">
      <c r="A13" s="16" t="s">
        <v>10945</v>
      </c>
      <c r="B13" s="33">
        <v>197115.20170000009</v>
      </c>
      <c r="C13" s="30">
        <v>31469.663800000035</v>
      </c>
    </row>
    <row r="14" spans="1:3" x14ac:dyDescent="0.25">
      <c r="A14" s="16" t="s">
        <v>10946</v>
      </c>
      <c r="B14" s="33">
        <v>349120.07400000008</v>
      </c>
      <c r="C14" s="30">
        <v>35825.536599999927</v>
      </c>
    </row>
    <row r="15" spans="1:3" x14ac:dyDescent="0.25">
      <c r="A15" s="20" t="s">
        <v>10947</v>
      </c>
      <c r="B15" s="34">
        <v>332177.15950000001</v>
      </c>
      <c r="C15" s="35">
        <v>43436.13390000003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1F8F5-5137-4071-A87F-CD6657F83117}">
  <dimension ref="A3:E7"/>
  <sheetViews>
    <sheetView workbookViewId="0">
      <selection activeCell="A6" sqref="A4:A6"/>
      <pivotSelection pane="bottomRight" showHeader="1" activeRow="5" click="1" r:id="rId1">
        <pivotArea dataOnly="0" labelOnly="1" fieldPosition="0">
          <references count="1">
            <reference field="15" count="0"/>
          </references>
        </pivotArea>
      </pivotSelection>
    </sheetView>
  </sheetViews>
  <sheetFormatPr defaultRowHeight="15" x14ac:dyDescent="0.25"/>
  <cols>
    <col min="1" max="1" width="14.5703125" bestFit="1" customWidth="1"/>
    <col min="2" max="2" width="12.5703125" bestFit="1" customWidth="1"/>
    <col min="4" max="4" width="14.5703125" bestFit="1" customWidth="1"/>
    <col min="5" max="5" width="13.5703125" customWidth="1"/>
  </cols>
  <sheetData>
    <row r="3" spans="1:5" x14ac:dyDescent="0.25">
      <c r="A3" s="12" t="s">
        <v>10933</v>
      </c>
      <c r="B3" s="13" t="s">
        <v>10952</v>
      </c>
      <c r="D3" s="45" t="s">
        <v>15</v>
      </c>
      <c r="E3" s="46" t="s">
        <v>21</v>
      </c>
    </row>
    <row r="4" spans="1:5" x14ac:dyDescent="0.25">
      <c r="A4" s="36" t="s">
        <v>32</v>
      </c>
      <c r="B4" s="39">
        <v>18451.272799999992</v>
      </c>
      <c r="D4" t="str">
        <f>A4</f>
        <v>Furniture</v>
      </c>
      <c r="E4" s="44">
        <f>GETPIVOTDATA("Profit",$A$3,"Category",A4)</f>
        <v>18451.272799999992</v>
      </c>
    </row>
    <row r="5" spans="1:5" x14ac:dyDescent="0.25">
      <c r="A5" s="37" t="s">
        <v>46</v>
      </c>
      <c r="B5" s="40">
        <v>122490.8008000001</v>
      </c>
      <c r="D5" t="str">
        <f t="shared" ref="D5:D6" si="0">A5</f>
        <v>Office Supplies</v>
      </c>
      <c r="E5" s="44">
        <f t="shared" ref="E5:E6" si="1">GETPIVOTDATA("Profit",$A$3,"Category",A5)</f>
        <v>122490.8008000001</v>
      </c>
    </row>
    <row r="6" spans="1:5" x14ac:dyDescent="0.25">
      <c r="A6" s="37" t="s">
        <v>71</v>
      </c>
      <c r="B6" s="40">
        <v>145454.9480999998</v>
      </c>
      <c r="D6" t="str">
        <f t="shared" si="0"/>
        <v>Technology</v>
      </c>
      <c r="E6" s="44">
        <f t="shared" si="1"/>
        <v>145454.9480999998</v>
      </c>
    </row>
    <row r="7" spans="1:5" x14ac:dyDescent="0.25">
      <c r="A7" s="38" t="s">
        <v>10934</v>
      </c>
      <c r="B7" s="41">
        <v>286397.02169999992</v>
      </c>
      <c r="D7" s="45" t="s">
        <v>10953</v>
      </c>
      <c r="E7" s="47">
        <f>SUM(E4:E6)</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9BF05-45EC-495A-B77C-0DF6843F8FAA}">
  <dimension ref="A3:L17"/>
  <sheetViews>
    <sheetView topLeftCell="A4"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65" t="s">
        <v>10933</v>
      </c>
      <c r="B3" s="24" t="s">
        <v>10951</v>
      </c>
      <c r="C3" s="61" t="s">
        <v>10952</v>
      </c>
      <c r="D3" s="61" t="s">
        <v>10954</v>
      </c>
      <c r="E3" s="61" t="s">
        <v>10955</v>
      </c>
      <c r="F3" s="25" t="s">
        <v>10956</v>
      </c>
    </row>
    <row r="4" spans="1:12" x14ac:dyDescent="0.25">
      <c r="A4" s="66" t="s">
        <v>10935</v>
      </c>
      <c r="B4" s="24">
        <v>484247.49810000096</v>
      </c>
      <c r="C4" s="61">
        <v>49543.974100000007</v>
      </c>
      <c r="D4" s="63">
        <v>7581</v>
      </c>
      <c r="E4" s="63">
        <v>1993</v>
      </c>
      <c r="F4" s="25">
        <v>0.10231126499236715</v>
      </c>
    </row>
    <row r="5" spans="1:12" x14ac:dyDescent="0.25">
      <c r="A5" s="67" t="s">
        <v>10948</v>
      </c>
      <c r="B5" s="26">
        <v>470532.50899999985</v>
      </c>
      <c r="C5" s="62">
        <v>61618.603700000051</v>
      </c>
      <c r="D5" s="64">
        <v>7979</v>
      </c>
      <c r="E5" s="64">
        <v>2102</v>
      </c>
      <c r="F5" s="27">
        <v>0.13095504034557592</v>
      </c>
    </row>
    <row r="6" spans="1:12" x14ac:dyDescent="0.25">
      <c r="A6" s="67" t="s">
        <v>10949</v>
      </c>
      <c r="B6" s="26">
        <v>608473.83000000066</v>
      </c>
      <c r="C6" s="62">
        <v>81726.930800000177</v>
      </c>
      <c r="D6" s="64">
        <v>9810</v>
      </c>
      <c r="E6" s="64">
        <v>2580</v>
      </c>
      <c r="F6" s="27">
        <v>0.13431461924993568</v>
      </c>
    </row>
    <row r="7" spans="1:12" x14ac:dyDescent="0.25">
      <c r="A7" s="69" t="s">
        <v>10950</v>
      </c>
      <c r="B7" s="28">
        <v>733947.0231999997</v>
      </c>
      <c r="C7" s="70">
        <v>93507.513099999967</v>
      </c>
      <c r="D7" s="68">
        <v>12503</v>
      </c>
      <c r="E7" s="68">
        <v>3319</v>
      </c>
      <c r="F7" s="29">
        <v>0.12740362743390987</v>
      </c>
      <c r="H7" s="42" t="s">
        <v>10957</v>
      </c>
      <c r="I7" s="42" t="s">
        <v>21</v>
      </c>
      <c r="J7" s="42" t="s">
        <v>19</v>
      </c>
      <c r="K7" s="43" t="s">
        <v>10958</v>
      </c>
      <c r="L7" s="43" t="s">
        <v>10959</v>
      </c>
    </row>
    <row r="8" spans="1:12" x14ac:dyDescent="0.25">
      <c r="H8" s="74">
        <f>(GETPIVOTDATA("Sum of Sales",$A$3,"Years",2014)/GETPIVOTDATA("Sum of Sales",$A$3,"Years",2013))-1</f>
        <v>0.20620967905883303</v>
      </c>
      <c r="I8" s="72">
        <f>(GETPIVOTDATA("Sum of Profit",$A$3,"Years",2014)/GETPIVOTDATA("Sum of Profit",$A$3,"Years",2013))-1</f>
        <v>0.14414565902185772</v>
      </c>
      <c r="J8" s="72">
        <f>(GETPIVOTDATA("Sum of Quantity",$A$3,"Years",2014)/GETPIVOTDATA("Sum of Quantity",$A$3,"Years",2013))-1</f>
        <v>0.27451580020387367</v>
      </c>
      <c r="K8" s="72">
        <f>(GETPIVOTDATA("Count of Order ID",$A$3,"Years",2014)/GETPIVOTDATA("Count of Order ID",$A$3,"Years",2013))-1</f>
        <v>0.2864341085271318</v>
      </c>
      <c r="L8" s="72">
        <f>(GETPIVOTDATA("Sum of Profit Margin",$A$3,"Years",2014)/GETPIVOTDATA("Sum of Profit Margin",$A$3,"Years",2013))-1</f>
        <v>-5.1453757264990463E-2</v>
      </c>
    </row>
    <row r="15" spans="1:12" x14ac:dyDescent="0.25">
      <c r="F15" s="42" t="s">
        <v>10962</v>
      </c>
      <c r="H15" s="71" t="s">
        <v>10960</v>
      </c>
      <c r="I15" s="42" t="s">
        <v>10961</v>
      </c>
    </row>
    <row r="17" spans="2:2" x14ac:dyDescent="0.25">
      <c r="B17" s="60"/>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CAB3E-C5FB-41FF-90A1-052AA901DADC}">
  <dimension ref="A3:N24"/>
  <sheetViews>
    <sheetView showGridLines="0" topLeftCell="A7" workbookViewId="0">
      <selection activeCell="E25" sqref="E2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6" max="6" width="12.140625" bestFit="1" customWidth="1"/>
    <col min="7" max="7" width="13.140625" bestFit="1" customWidth="1"/>
    <col min="8" max="9" width="15.42578125" bestFit="1" customWidth="1"/>
    <col min="10" max="10" width="13.140625" bestFit="1" customWidth="1"/>
    <col min="11" max="12" width="16.5703125" bestFit="1" customWidth="1"/>
    <col min="13" max="13" width="13.140625" bestFit="1" customWidth="1"/>
    <col min="14" max="14" width="19.42578125" bestFit="1" customWidth="1"/>
  </cols>
  <sheetData>
    <row r="3" spans="1:14" x14ac:dyDescent="0.25">
      <c r="A3" s="12" t="s">
        <v>10933</v>
      </c>
      <c r="B3" s="13" t="s">
        <v>10951</v>
      </c>
      <c r="D3" s="12" t="s">
        <v>10933</v>
      </c>
      <c r="E3" s="13" t="s">
        <v>10952</v>
      </c>
      <c r="G3" s="12" t="s">
        <v>10933</v>
      </c>
      <c r="H3" s="13" t="s">
        <v>10954</v>
      </c>
      <c r="J3" s="12" t="s">
        <v>10933</v>
      </c>
      <c r="K3" s="13" t="s">
        <v>10955</v>
      </c>
      <c r="M3" s="12" t="s">
        <v>10933</v>
      </c>
      <c r="N3" s="13" t="s">
        <v>10956</v>
      </c>
    </row>
    <row r="4" spans="1:14" x14ac:dyDescent="0.25">
      <c r="A4" s="14" t="s">
        <v>10936</v>
      </c>
      <c r="B4" s="15">
        <v>95365.937600000019</v>
      </c>
      <c r="D4" s="14" t="s">
        <v>10936</v>
      </c>
      <c r="E4" s="15">
        <v>9199.2699999999986</v>
      </c>
      <c r="G4" s="14" t="s">
        <v>10936</v>
      </c>
      <c r="H4" s="15">
        <v>1500</v>
      </c>
      <c r="J4" s="14" t="s">
        <v>10936</v>
      </c>
      <c r="K4" s="15">
        <v>387</v>
      </c>
      <c r="M4" s="14" t="s">
        <v>10936</v>
      </c>
      <c r="N4" s="55">
        <v>9.6462848596792869E-2</v>
      </c>
    </row>
    <row r="5" spans="1:14" x14ac:dyDescent="0.25">
      <c r="A5" s="16" t="s">
        <v>10937</v>
      </c>
      <c r="B5" s="17">
        <v>60172.649400000024</v>
      </c>
      <c r="D5" s="16" t="s">
        <v>10937</v>
      </c>
      <c r="E5" s="17">
        <v>10288.898699999991</v>
      </c>
      <c r="G5" s="16" t="s">
        <v>10937</v>
      </c>
      <c r="H5" s="17">
        <v>1068</v>
      </c>
      <c r="J5" s="16" t="s">
        <v>10937</v>
      </c>
      <c r="K5" s="17">
        <v>301</v>
      </c>
      <c r="M5" s="16" t="s">
        <v>10937</v>
      </c>
      <c r="N5" s="56">
        <v>0.17098962406664425</v>
      </c>
    </row>
    <row r="6" spans="1:14" x14ac:dyDescent="0.25">
      <c r="A6" s="16" t="s">
        <v>10938</v>
      </c>
      <c r="B6" s="17">
        <v>199252.98399999991</v>
      </c>
      <c r="D6" s="16" t="s">
        <v>10938</v>
      </c>
      <c r="E6" s="17">
        <v>26806.573700000015</v>
      </c>
      <c r="G6" s="16" t="s">
        <v>10938</v>
      </c>
      <c r="H6" s="17">
        <v>2491</v>
      </c>
      <c r="J6" s="16" t="s">
        <v>10938</v>
      </c>
      <c r="K6" s="17">
        <v>680</v>
      </c>
      <c r="M6" s="16" t="s">
        <v>10938</v>
      </c>
      <c r="N6" s="56">
        <v>0.13453536886554246</v>
      </c>
    </row>
    <row r="7" spans="1:14" x14ac:dyDescent="0.25">
      <c r="A7" s="16" t="s">
        <v>10939</v>
      </c>
      <c r="B7" s="17">
        <v>141851.5674</v>
      </c>
      <c r="D7" s="16" t="s">
        <v>10939</v>
      </c>
      <c r="E7" s="17">
        <v>13437.806799999998</v>
      </c>
      <c r="G7" s="16" t="s">
        <v>10939</v>
      </c>
      <c r="H7" s="17">
        <v>2441</v>
      </c>
      <c r="J7" s="16" t="s">
        <v>10939</v>
      </c>
      <c r="K7" s="17">
        <v>663</v>
      </c>
      <c r="M7" s="16" t="s">
        <v>10939</v>
      </c>
      <c r="N7" s="56">
        <v>9.4731465053942004E-2</v>
      </c>
    </row>
    <row r="8" spans="1:14" x14ac:dyDescent="0.25">
      <c r="A8" s="16" t="s">
        <v>10940</v>
      </c>
      <c r="B8" s="17">
        <v>156122.28669999994</v>
      </c>
      <c r="D8" s="16" t="s">
        <v>10940</v>
      </c>
      <c r="E8" s="17">
        <v>22308.51279999999</v>
      </c>
      <c r="G8" s="16" t="s">
        <v>10940</v>
      </c>
      <c r="H8" s="17">
        <v>2850</v>
      </c>
      <c r="J8" s="16" t="s">
        <v>10940</v>
      </c>
      <c r="K8" s="17">
        <v>750</v>
      </c>
      <c r="M8" s="16" t="s">
        <v>10940</v>
      </c>
      <c r="N8" s="56">
        <v>0.14289127626517142</v>
      </c>
    </row>
    <row r="9" spans="1:14" x14ac:dyDescent="0.25">
      <c r="A9" s="16" t="s">
        <v>10941</v>
      </c>
      <c r="B9" s="17">
        <v>147082.61130000011</v>
      </c>
      <c r="D9" s="16" t="s">
        <v>10941</v>
      </c>
      <c r="E9" s="17">
        <v>20899.334500000012</v>
      </c>
      <c r="G9" s="16" t="s">
        <v>10941</v>
      </c>
      <c r="H9" s="17">
        <v>2644</v>
      </c>
      <c r="J9" s="16" t="s">
        <v>10941</v>
      </c>
      <c r="K9" s="17">
        <v>709</v>
      </c>
      <c r="M9" s="16" t="s">
        <v>10941</v>
      </c>
      <c r="N9" s="56">
        <v>0.1420924901678027</v>
      </c>
    </row>
    <row r="10" spans="1:14" x14ac:dyDescent="0.25">
      <c r="A10" s="16" t="s">
        <v>10942</v>
      </c>
      <c r="B10" s="17">
        <v>149580.83800000031</v>
      </c>
      <c r="D10" s="16" t="s">
        <v>10942</v>
      </c>
      <c r="E10" s="17">
        <v>13535.38299999998</v>
      </c>
      <c r="G10" s="16" t="s">
        <v>10942</v>
      </c>
      <c r="H10" s="17">
        <v>2705</v>
      </c>
      <c r="J10" s="16" t="s">
        <v>10942</v>
      </c>
      <c r="K10" s="17">
        <v>708</v>
      </c>
      <c r="M10" s="16" t="s">
        <v>10942</v>
      </c>
      <c r="N10" s="56">
        <v>9.0488749635163512E-2</v>
      </c>
    </row>
    <row r="11" spans="1:14" x14ac:dyDescent="0.25">
      <c r="A11" s="16" t="s">
        <v>10943</v>
      </c>
      <c r="B11" s="17">
        <v>159589.45099999988</v>
      </c>
      <c r="D11" s="16" t="s">
        <v>10943</v>
      </c>
      <c r="E11" s="17">
        <v>21896.715399999972</v>
      </c>
      <c r="G11" s="16" t="s">
        <v>10943</v>
      </c>
      <c r="H11" s="17">
        <v>2796</v>
      </c>
      <c r="J11" s="16" t="s">
        <v>10943</v>
      </c>
      <c r="K11" s="17">
        <v>710</v>
      </c>
      <c r="M11" s="16" t="s">
        <v>10943</v>
      </c>
      <c r="N11" s="56">
        <v>0.13720653378273723</v>
      </c>
    </row>
    <row r="12" spans="1:14" x14ac:dyDescent="0.25">
      <c r="A12" s="16" t="s">
        <v>10944</v>
      </c>
      <c r="B12" s="17">
        <v>309770.09970000025</v>
      </c>
      <c r="D12" s="16" t="s">
        <v>10944</v>
      </c>
      <c r="E12" s="17">
        <v>37293.192500000034</v>
      </c>
      <c r="G12" s="16" t="s">
        <v>10944</v>
      </c>
      <c r="H12" s="17">
        <v>5073</v>
      </c>
      <c r="J12" s="16" t="s">
        <v>10944</v>
      </c>
      <c r="K12" s="17">
        <v>1386</v>
      </c>
      <c r="M12" s="16" t="s">
        <v>10944</v>
      </c>
      <c r="N12" s="56">
        <v>0.12038990379031732</v>
      </c>
    </row>
    <row r="13" spans="1:14" x14ac:dyDescent="0.25">
      <c r="A13" s="16" t="s">
        <v>10945</v>
      </c>
      <c r="B13" s="17">
        <v>197115.20170000009</v>
      </c>
      <c r="D13" s="16" t="s">
        <v>10945</v>
      </c>
      <c r="E13" s="17">
        <v>31469.663800000035</v>
      </c>
      <c r="G13" s="16" t="s">
        <v>10945</v>
      </c>
      <c r="H13" s="17">
        <v>3095</v>
      </c>
      <c r="J13" s="16" t="s">
        <v>10945</v>
      </c>
      <c r="K13" s="17">
        <v>817</v>
      </c>
      <c r="M13" s="16" t="s">
        <v>10945</v>
      </c>
      <c r="N13" s="56">
        <v>0.15965112547684351</v>
      </c>
    </row>
    <row r="14" spans="1:14" x14ac:dyDescent="0.25">
      <c r="A14" s="16" t="s">
        <v>10946</v>
      </c>
      <c r="B14" s="17">
        <v>349120.07400000008</v>
      </c>
      <c r="D14" s="16" t="s">
        <v>10946</v>
      </c>
      <c r="E14" s="17">
        <v>35825.536599999927</v>
      </c>
      <c r="G14" s="16" t="s">
        <v>10946</v>
      </c>
      <c r="H14" s="17">
        <v>5741</v>
      </c>
      <c r="J14" s="16" t="s">
        <v>10946</v>
      </c>
      <c r="K14" s="17">
        <v>1462</v>
      </c>
      <c r="M14" s="16" t="s">
        <v>10946</v>
      </c>
      <c r="N14" s="56">
        <v>0.10261666191099604</v>
      </c>
    </row>
    <row r="15" spans="1:14" x14ac:dyDescent="0.25">
      <c r="A15" s="16" t="s">
        <v>10947</v>
      </c>
      <c r="B15" s="17">
        <v>332177.15950000001</v>
      </c>
      <c r="D15" s="16" t="s">
        <v>10947</v>
      </c>
      <c r="E15" s="17">
        <v>43436.13390000003</v>
      </c>
      <c r="G15" s="16" t="s">
        <v>10947</v>
      </c>
      <c r="H15" s="17">
        <v>5469</v>
      </c>
      <c r="J15" s="16" t="s">
        <v>10947</v>
      </c>
      <c r="K15" s="17">
        <v>1421</v>
      </c>
      <c r="M15" s="16" t="s">
        <v>10947</v>
      </c>
      <c r="N15" s="56">
        <v>0.13076195234308405</v>
      </c>
    </row>
    <row r="16" spans="1:14" x14ac:dyDescent="0.25">
      <c r="A16" s="18" t="s">
        <v>10934</v>
      </c>
      <c r="B16" s="19">
        <v>2297200.8603000008</v>
      </c>
      <c r="D16" s="18" t="s">
        <v>10934</v>
      </c>
      <c r="E16" s="19">
        <v>286397.02169999998</v>
      </c>
      <c r="G16" s="18" t="s">
        <v>10934</v>
      </c>
      <c r="H16" s="19">
        <v>37873</v>
      </c>
      <c r="J16" s="18" t="s">
        <v>10934</v>
      </c>
      <c r="K16" s="19">
        <v>9994</v>
      </c>
      <c r="M16" s="18" t="s">
        <v>10934</v>
      </c>
      <c r="N16" s="57">
        <v>0.12467217240315856</v>
      </c>
    </row>
    <row r="17" spans="2:14" x14ac:dyDescent="0.25">
      <c r="B17" s="58">
        <f>GETPIVOTDATA("Sales",$A$3)</f>
        <v>2297200.8603000008</v>
      </c>
      <c r="E17" s="58">
        <f>GETPIVOTDATA("Profit",$D$3)</f>
        <v>286397.02169999998</v>
      </c>
      <c r="H17" s="59">
        <f>GETPIVOTDATA("Quantity",$G$3)</f>
        <v>37873</v>
      </c>
      <c r="K17" s="59">
        <f>GETPIVOTDATA("Order ID",$J$3)</f>
        <v>9994</v>
      </c>
      <c r="N17" s="60">
        <f>GETPIVOTDATA("Profit Margin",$M$3)</f>
        <v>0.12467217240315856</v>
      </c>
    </row>
    <row r="18" spans="2:14" x14ac:dyDescent="0.25">
      <c r="B18" s="75">
        <f>GETPIVOTDATA("Sales",$A$3)</f>
        <v>2297200.8603000008</v>
      </c>
    </row>
    <row r="24" spans="2:14" x14ac:dyDescent="0.25">
      <c r="E24" s="75">
        <f>B18</f>
        <v>2297200.8603000008</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B2046-8411-48EA-A968-DEF3025032A7}">
  <dimension ref="K12"/>
  <sheetViews>
    <sheetView tabSelected="1" zoomScale="80" zoomScaleNormal="80" workbookViewId="0">
      <selection activeCell="U31" sqref="U31"/>
    </sheetView>
  </sheetViews>
  <sheetFormatPr defaultRowHeight="15" x14ac:dyDescent="0.25"/>
  <cols>
    <col min="1" max="16384" width="9.140625" style="73"/>
  </cols>
  <sheetData>
    <row r="12" spans="11:11" x14ac:dyDescent="0.25">
      <c r="K12" s="73" t="s">
        <v>10963</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6FAF8-88C8-4381-BF01-5A6F9E5881BA}">
  <dimension ref="A3:B7"/>
  <sheetViews>
    <sheetView workbookViewId="0">
      <selection activeCell="F16" sqref="F16"/>
    </sheetView>
  </sheetViews>
  <sheetFormatPr defaultRowHeight="15" x14ac:dyDescent="0.25"/>
  <cols>
    <col min="1" max="1" width="14.5703125" bestFit="1" customWidth="1"/>
    <col min="2" max="2" width="12.140625" bestFit="1" customWidth="1"/>
  </cols>
  <sheetData>
    <row r="3" spans="1:2" x14ac:dyDescent="0.25">
      <c r="A3" s="12" t="s">
        <v>10933</v>
      </c>
      <c r="B3" s="13" t="s">
        <v>10951</v>
      </c>
    </row>
    <row r="4" spans="1:2" x14ac:dyDescent="0.25">
      <c r="A4" s="36" t="s">
        <v>32</v>
      </c>
      <c r="B4" s="48">
        <v>0.32300170530281774</v>
      </c>
    </row>
    <row r="5" spans="1:2" x14ac:dyDescent="0.25">
      <c r="A5" s="37" t="s">
        <v>46</v>
      </c>
      <c r="B5" s="49">
        <v>0.31301008302169103</v>
      </c>
    </row>
    <row r="6" spans="1:2" x14ac:dyDescent="0.25">
      <c r="A6" s="37" t="s">
        <v>71</v>
      </c>
      <c r="B6" s="49">
        <v>0.36398821167549117</v>
      </c>
    </row>
    <row r="7" spans="1:2" x14ac:dyDescent="0.25">
      <c r="A7" s="38" t="s">
        <v>10934</v>
      </c>
      <c r="B7" s="50">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C9AED-D709-4882-BA06-A48032F51580}">
  <dimension ref="A3:E53"/>
  <sheetViews>
    <sheetView topLeftCell="C3" workbookViewId="0">
      <selection activeCell="M23" sqref="M23"/>
    </sheetView>
  </sheetViews>
  <sheetFormatPr defaultRowHeight="15" x14ac:dyDescent="0.25"/>
  <cols>
    <col min="1" max="1" width="18.7109375" bestFit="1" customWidth="1"/>
    <col min="2" max="2" width="12.140625" bestFit="1" customWidth="1"/>
    <col min="4" max="4" width="17.5703125" customWidth="1"/>
    <col min="5" max="5" width="12" bestFit="1" customWidth="1"/>
  </cols>
  <sheetData>
    <row r="3" spans="1:5" x14ac:dyDescent="0.25">
      <c r="A3" s="12" t="s">
        <v>10933</v>
      </c>
      <c r="B3" s="13" t="s">
        <v>10951</v>
      </c>
      <c r="D3" s="45" t="s">
        <v>11</v>
      </c>
      <c r="E3" s="46" t="s">
        <v>18</v>
      </c>
    </row>
    <row r="4" spans="1:5" x14ac:dyDescent="0.25">
      <c r="A4" s="36" t="s">
        <v>358</v>
      </c>
      <c r="B4" s="15">
        <v>19510.639999999992</v>
      </c>
      <c r="D4" t="str">
        <f>A4</f>
        <v>Alabama</v>
      </c>
      <c r="E4" s="51">
        <f>GETPIVOTDATA("Sales",$A$3,"State",A4)</f>
        <v>19510.639999999992</v>
      </c>
    </row>
    <row r="5" spans="1:5" x14ac:dyDescent="0.25">
      <c r="A5" s="37" t="s">
        <v>310</v>
      </c>
      <c r="B5" s="17">
        <v>35282.000999999997</v>
      </c>
      <c r="D5" t="str">
        <f t="shared" ref="D5:D48" si="0">A5</f>
        <v>Arizona</v>
      </c>
      <c r="E5" s="51">
        <f t="shared" ref="E5:E48" si="1">GETPIVOTDATA("Sales",$A$3,"State",A5)</f>
        <v>35282.000999999997</v>
      </c>
    </row>
    <row r="6" spans="1:5" x14ac:dyDescent="0.25">
      <c r="A6" s="37" t="s">
        <v>1707</v>
      </c>
      <c r="B6" s="17">
        <v>11678.129999999997</v>
      </c>
      <c r="D6" t="str">
        <f t="shared" si="0"/>
        <v>Arkansas</v>
      </c>
      <c r="E6" s="51">
        <f t="shared" si="1"/>
        <v>11678.129999999997</v>
      </c>
    </row>
    <row r="7" spans="1:5" x14ac:dyDescent="0.25">
      <c r="A7" s="37" t="s">
        <v>43</v>
      </c>
      <c r="B7" s="17">
        <v>457687.63150000101</v>
      </c>
      <c r="D7" t="str">
        <f t="shared" si="0"/>
        <v>California</v>
      </c>
      <c r="E7" s="51">
        <f t="shared" si="1"/>
        <v>457687.63150000101</v>
      </c>
    </row>
    <row r="8" spans="1:5" x14ac:dyDescent="0.25">
      <c r="A8" s="37" t="s">
        <v>457</v>
      </c>
      <c r="B8" s="17">
        <v>32108.117999999995</v>
      </c>
      <c r="D8" t="str">
        <f t="shared" si="0"/>
        <v>Colorado</v>
      </c>
      <c r="E8" s="51">
        <f t="shared" si="1"/>
        <v>32108.117999999995</v>
      </c>
    </row>
    <row r="9" spans="1:5" x14ac:dyDescent="0.25">
      <c r="A9" s="37" t="s">
        <v>747</v>
      </c>
      <c r="B9" s="17">
        <v>13384.356999999996</v>
      </c>
      <c r="D9" t="str">
        <f t="shared" si="0"/>
        <v>Connecticut</v>
      </c>
      <c r="E9" s="51">
        <f t="shared" si="1"/>
        <v>13384.356999999996</v>
      </c>
    </row>
    <row r="10" spans="1:5" x14ac:dyDescent="0.25">
      <c r="A10" s="37" t="s">
        <v>245</v>
      </c>
      <c r="B10" s="17">
        <v>27451.068999999992</v>
      </c>
      <c r="D10" t="str">
        <f t="shared" si="0"/>
        <v>Delaware</v>
      </c>
      <c r="E10" s="51">
        <f t="shared" si="1"/>
        <v>27451.068999999992</v>
      </c>
    </row>
    <row r="11" spans="1:5" x14ac:dyDescent="0.25">
      <c r="A11" s="37" t="s">
        <v>3034</v>
      </c>
      <c r="B11" s="17">
        <v>2865.0199999999995</v>
      </c>
      <c r="D11" t="str">
        <f t="shared" si="0"/>
        <v>District of Columbia</v>
      </c>
      <c r="E11" s="51">
        <f t="shared" si="1"/>
        <v>2865.0199999999995</v>
      </c>
    </row>
    <row r="12" spans="1:5" x14ac:dyDescent="0.25">
      <c r="A12" s="37" t="s">
        <v>54</v>
      </c>
      <c r="B12" s="17">
        <v>89473.707999999999</v>
      </c>
      <c r="D12" t="str">
        <f t="shared" si="0"/>
        <v>Florida</v>
      </c>
      <c r="E12" s="51">
        <f t="shared" si="1"/>
        <v>89473.707999999999</v>
      </c>
    </row>
    <row r="13" spans="1:5" x14ac:dyDescent="0.25">
      <c r="A13" s="37" t="s">
        <v>1272</v>
      </c>
      <c r="B13" s="17">
        <v>49095.840000000004</v>
      </c>
      <c r="D13" t="str">
        <f t="shared" si="0"/>
        <v>Georgia</v>
      </c>
      <c r="E13" s="51">
        <f t="shared" si="1"/>
        <v>49095.840000000004</v>
      </c>
    </row>
    <row r="14" spans="1:5" x14ac:dyDescent="0.25">
      <c r="A14" s="37" t="s">
        <v>6260</v>
      </c>
      <c r="B14" s="17">
        <v>4382.4860000000017</v>
      </c>
      <c r="D14" t="str">
        <f t="shared" si="0"/>
        <v>Idaho</v>
      </c>
      <c r="E14" s="51">
        <f t="shared" si="1"/>
        <v>4382.4860000000017</v>
      </c>
    </row>
    <row r="15" spans="1:5" x14ac:dyDescent="0.25">
      <c r="A15" s="37" t="s">
        <v>211</v>
      </c>
      <c r="B15" s="17">
        <v>80166.10099999985</v>
      </c>
      <c r="D15" t="str">
        <f t="shared" si="0"/>
        <v>Illinois</v>
      </c>
      <c r="E15" s="51">
        <f t="shared" si="1"/>
        <v>80166.10099999985</v>
      </c>
    </row>
    <row r="16" spans="1:5" x14ac:dyDescent="0.25">
      <c r="A16" s="37" t="s">
        <v>254</v>
      </c>
      <c r="B16" s="17">
        <v>53555.360000000001</v>
      </c>
      <c r="D16" t="str">
        <f t="shared" si="0"/>
        <v>Indiana</v>
      </c>
      <c r="E16" s="51">
        <f t="shared" si="1"/>
        <v>53555.360000000001</v>
      </c>
    </row>
    <row r="17" spans="1:5" x14ac:dyDescent="0.25">
      <c r="A17" s="37" t="s">
        <v>489</v>
      </c>
      <c r="B17" s="17">
        <v>4579.7599999999993</v>
      </c>
      <c r="D17" t="str">
        <f t="shared" si="0"/>
        <v>Iowa</v>
      </c>
      <c r="E17" s="51">
        <f t="shared" si="1"/>
        <v>4579.7599999999993</v>
      </c>
    </row>
    <row r="18" spans="1:5" x14ac:dyDescent="0.25">
      <c r="A18" s="37" t="s">
        <v>4530</v>
      </c>
      <c r="B18" s="17">
        <v>2914.31</v>
      </c>
      <c r="D18" t="str">
        <f t="shared" si="0"/>
        <v>Kansas</v>
      </c>
      <c r="E18" s="51">
        <f t="shared" si="1"/>
        <v>2914.31</v>
      </c>
    </row>
    <row r="19" spans="1:5" x14ac:dyDescent="0.25">
      <c r="A19" s="37" t="s">
        <v>29</v>
      </c>
      <c r="B19" s="17">
        <v>36591.749999999971</v>
      </c>
      <c r="D19" t="str">
        <f t="shared" si="0"/>
        <v>Kentucky</v>
      </c>
      <c r="E19" s="51">
        <f t="shared" si="1"/>
        <v>36591.749999999971</v>
      </c>
    </row>
    <row r="20" spans="1:5" x14ac:dyDescent="0.25">
      <c r="A20" s="37" t="s">
        <v>736</v>
      </c>
      <c r="B20" s="17">
        <v>9217.0299999999988</v>
      </c>
      <c r="D20" t="str">
        <f t="shared" si="0"/>
        <v>Louisiana</v>
      </c>
      <c r="E20" s="51">
        <f t="shared" si="1"/>
        <v>9217.0299999999988</v>
      </c>
    </row>
    <row r="21" spans="1:5" x14ac:dyDescent="0.25">
      <c r="A21" s="37" t="s">
        <v>5235</v>
      </c>
      <c r="B21" s="17">
        <v>1270.53</v>
      </c>
      <c r="D21" t="str">
        <f t="shared" si="0"/>
        <v>Maine</v>
      </c>
      <c r="E21" s="51">
        <f t="shared" si="1"/>
        <v>1270.53</v>
      </c>
    </row>
    <row r="22" spans="1:5" x14ac:dyDescent="0.25">
      <c r="A22" s="37" t="s">
        <v>2735</v>
      </c>
      <c r="B22" s="17">
        <v>23705.523000000005</v>
      </c>
      <c r="D22" t="str">
        <f>A22</f>
        <v>Maryland</v>
      </c>
      <c r="E22" s="51">
        <f t="shared" si="1"/>
        <v>23705.523000000005</v>
      </c>
    </row>
    <row r="23" spans="1:5" x14ac:dyDescent="0.25">
      <c r="A23" s="37" t="s">
        <v>1245</v>
      </c>
      <c r="B23" s="17">
        <v>28634.43399999999</v>
      </c>
      <c r="D23" t="str">
        <f t="shared" si="0"/>
        <v>Massachusetts</v>
      </c>
      <c r="E23" s="51">
        <f t="shared" si="1"/>
        <v>28634.43399999999</v>
      </c>
    </row>
    <row r="24" spans="1:5" x14ac:dyDescent="0.25">
      <c r="A24" s="37" t="s">
        <v>238</v>
      </c>
      <c r="B24" s="17">
        <v>76269.614000000016</v>
      </c>
      <c r="D24" t="str">
        <f t="shared" si="0"/>
        <v>Michigan</v>
      </c>
      <c r="E24" s="51">
        <f t="shared" si="1"/>
        <v>76269.614000000016</v>
      </c>
    </row>
    <row r="25" spans="1:5" x14ac:dyDescent="0.25">
      <c r="A25" s="37" t="s">
        <v>229</v>
      </c>
      <c r="B25" s="17">
        <v>29863.149999999994</v>
      </c>
      <c r="D25" t="str">
        <f t="shared" si="0"/>
        <v>Minnesota</v>
      </c>
      <c r="E25" s="51">
        <f t="shared" si="1"/>
        <v>29863.149999999994</v>
      </c>
    </row>
    <row r="26" spans="1:5" x14ac:dyDescent="0.25">
      <c r="A26" s="37" t="s">
        <v>1487</v>
      </c>
      <c r="B26" s="17">
        <v>10771.34</v>
      </c>
      <c r="D26" t="str">
        <f t="shared" si="0"/>
        <v>Mississippi</v>
      </c>
      <c r="E26" s="51">
        <f t="shared" si="1"/>
        <v>10771.34</v>
      </c>
    </row>
    <row r="27" spans="1:5" x14ac:dyDescent="0.25">
      <c r="A27" s="37" t="s">
        <v>596</v>
      </c>
      <c r="B27" s="17">
        <v>22205.149999999998</v>
      </c>
      <c r="D27" t="str">
        <f t="shared" si="0"/>
        <v>Missouri</v>
      </c>
      <c r="E27" s="51">
        <f t="shared" si="1"/>
        <v>22205.149999999998</v>
      </c>
    </row>
    <row r="28" spans="1:5" x14ac:dyDescent="0.25">
      <c r="A28" s="37" t="s">
        <v>1762</v>
      </c>
      <c r="B28" s="17">
        <v>5589.3519999999971</v>
      </c>
      <c r="D28" t="str">
        <f t="shared" si="0"/>
        <v>Montana</v>
      </c>
      <c r="E28" s="51">
        <f t="shared" si="1"/>
        <v>5589.3519999999971</v>
      </c>
    </row>
    <row r="29" spans="1:5" x14ac:dyDescent="0.25">
      <c r="A29" s="37" t="s">
        <v>138</v>
      </c>
      <c r="B29" s="17">
        <v>7464.9299999999985</v>
      </c>
      <c r="D29" t="str">
        <f t="shared" si="0"/>
        <v>Nebraska</v>
      </c>
      <c r="E29" s="51">
        <f t="shared" si="1"/>
        <v>7464.9299999999985</v>
      </c>
    </row>
    <row r="30" spans="1:5" x14ac:dyDescent="0.25">
      <c r="A30" s="37" t="s">
        <v>1392</v>
      </c>
      <c r="B30" s="17">
        <v>16729.101999999999</v>
      </c>
      <c r="D30" t="str">
        <f t="shared" si="0"/>
        <v>Nevada</v>
      </c>
      <c r="E30" s="51">
        <f t="shared" si="1"/>
        <v>16729.101999999999</v>
      </c>
    </row>
    <row r="31" spans="1:5" x14ac:dyDescent="0.25">
      <c r="A31" s="37" t="s">
        <v>2694</v>
      </c>
      <c r="B31" s="17">
        <v>7292.5239999999994</v>
      </c>
      <c r="D31" t="str">
        <f t="shared" si="0"/>
        <v>New Hampshire</v>
      </c>
      <c r="E31" s="51">
        <f t="shared" si="1"/>
        <v>7292.5239999999994</v>
      </c>
    </row>
    <row r="32" spans="1:5" x14ac:dyDescent="0.25">
      <c r="A32" s="37" t="s">
        <v>788</v>
      </c>
      <c r="B32" s="17">
        <v>35764.312000000013</v>
      </c>
      <c r="D32" t="str">
        <f t="shared" si="0"/>
        <v>New Jersey</v>
      </c>
      <c r="E32" s="51">
        <f t="shared" si="1"/>
        <v>35764.312000000013</v>
      </c>
    </row>
    <row r="33" spans="1:5" x14ac:dyDescent="0.25">
      <c r="A33" s="37" t="s">
        <v>668</v>
      </c>
      <c r="B33" s="17">
        <v>4783.5220000000008</v>
      </c>
      <c r="D33" t="str">
        <f t="shared" si="0"/>
        <v>New Mexico</v>
      </c>
      <c r="E33" s="51">
        <f t="shared" si="1"/>
        <v>4783.5220000000008</v>
      </c>
    </row>
    <row r="34" spans="1:5" x14ac:dyDescent="0.25">
      <c r="A34" s="37" t="s">
        <v>267</v>
      </c>
      <c r="B34" s="17">
        <v>310876.27099999978</v>
      </c>
      <c r="D34" t="str">
        <f>A34</f>
        <v>New York</v>
      </c>
      <c r="E34" s="51">
        <f t="shared" si="1"/>
        <v>310876.27099999978</v>
      </c>
    </row>
    <row r="35" spans="1:5" x14ac:dyDescent="0.25">
      <c r="A35" s="37" t="s">
        <v>88</v>
      </c>
      <c r="B35" s="17">
        <v>55603.163999999968</v>
      </c>
      <c r="D35" t="str">
        <f t="shared" si="0"/>
        <v>North Carolina</v>
      </c>
      <c r="E35" s="51">
        <f t="shared" si="1"/>
        <v>55603.163999999968</v>
      </c>
    </row>
    <row r="36" spans="1:5" x14ac:dyDescent="0.25">
      <c r="A36" s="37" t="s">
        <v>7449</v>
      </c>
      <c r="B36" s="17">
        <v>919.91</v>
      </c>
      <c r="D36" t="str">
        <f t="shared" si="0"/>
        <v>North Dakota</v>
      </c>
      <c r="E36" s="51">
        <f t="shared" si="1"/>
        <v>919.91</v>
      </c>
    </row>
    <row r="37" spans="1:5" x14ac:dyDescent="0.25">
      <c r="A37" s="37" t="s">
        <v>498</v>
      </c>
      <c r="B37" s="17">
        <v>78258.135999999926</v>
      </c>
      <c r="D37" t="str">
        <f t="shared" si="0"/>
        <v>Ohio</v>
      </c>
      <c r="E37" s="51">
        <f t="shared" si="1"/>
        <v>78258.135999999926</v>
      </c>
    </row>
    <row r="38" spans="1:5" x14ac:dyDescent="0.25">
      <c r="A38" s="37" t="s">
        <v>649</v>
      </c>
      <c r="B38" s="17">
        <v>19683.390000000003</v>
      </c>
      <c r="D38" t="str">
        <f t="shared" si="0"/>
        <v>Oklahoma</v>
      </c>
      <c r="E38" s="51">
        <f t="shared" si="1"/>
        <v>19683.390000000003</v>
      </c>
    </row>
    <row r="39" spans="1:5" x14ac:dyDescent="0.25">
      <c r="A39" s="37" t="s">
        <v>420</v>
      </c>
      <c r="B39" s="17">
        <v>17431.149999999991</v>
      </c>
      <c r="D39" t="str">
        <f t="shared" si="0"/>
        <v>Oregon</v>
      </c>
      <c r="E39" s="51">
        <f t="shared" si="1"/>
        <v>17431.149999999991</v>
      </c>
    </row>
    <row r="40" spans="1:5" x14ac:dyDescent="0.25">
      <c r="A40" s="37" t="s">
        <v>147</v>
      </c>
      <c r="B40" s="17">
        <v>116511.91400000003</v>
      </c>
      <c r="D40" t="str">
        <f t="shared" si="0"/>
        <v>Pennsylvania</v>
      </c>
      <c r="E40" s="51">
        <f t="shared" si="1"/>
        <v>116511.91400000003</v>
      </c>
    </row>
    <row r="41" spans="1:5" x14ac:dyDescent="0.25">
      <c r="A41" s="37" t="s">
        <v>1399</v>
      </c>
      <c r="B41" s="17">
        <v>22627.955999999995</v>
      </c>
      <c r="D41" t="str">
        <f t="shared" si="0"/>
        <v>Rhode Island</v>
      </c>
      <c r="E41" s="51">
        <f t="shared" si="1"/>
        <v>22627.955999999995</v>
      </c>
    </row>
    <row r="42" spans="1:5" x14ac:dyDescent="0.25">
      <c r="A42" s="37" t="s">
        <v>383</v>
      </c>
      <c r="B42" s="17">
        <v>8481.7099999999991</v>
      </c>
      <c r="D42" t="str">
        <f t="shared" si="0"/>
        <v>South Carolina</v>
      </c>
      <c r="E42" s="51">
        <f t="shared" si="1"/>
        <v>8481.7099999999991</v>
      </c>
    </row>
    <row r="43" spans="1:5" x14ac:dyDescent="0.25">
      <c r="A43" s="37" t="s">
        <v>5326</v>
      </c>
      <c r="B43" s="17">
        <v>1315.5600000000002</v>
      </c>
      <c r="D43" t="str">
        <f t="shared" si="0"/>
        <v>South Dakota</v>
      </c>
      <c r="E43" s="51">
        <f t="shared" si="1"/>
        <v>1315.5600000000002</v>
      </c>
    </row>
    <row r="44" spans="1:5" x14ac:dyDescent="0.25">
      <c r="A44" s="37" t="s">
        <v>335</v>
      </c>
      <c r="B44" s="17">
        <v>30661.872999999981</v>
      </c>
      <c r="D44" t="str">
        <f t="shared" si="0"/>
        <v>Tennessee</v>
      </c>
      <c r="E44" s="51">
        <f t="shared" si="1"/>
        <v>30661.872999999981</v>
      </c>
    </row>
    <row r="45" spans="1:5" x14ac:dyDescent="0.25">
      <c r="A45" s="37" t="s">
        <v>104</v>
      </c>
      <c r="B45" s="17">
        <v>170188.04580000002</v>
      </c>
      <c r="D45" t="str">
        <f t="shared" si="0"/>
        <v>Texas</v>
      </c>
      <c r="E45" s="51">
        <f t="shared" si="1"/>
        <v>170188.04580000002</v>
      </c>
    </row>
    <row r="46" spans="1:5" x14ac:dyDescent="0.25">
      <c r="A46" s="37" t="s">
        <v>121</v>
      </c>
      <c r="B46" s="17">
        <v>11220.055999999999</v>
      </c>
      <c r="D46" t="str">
        <f t="shared" si="0"/>
        <v>Utah</v>
      </c>
      <c r="E46" s="51">
        <f t="shared" si="1"/>
        <v>11220.055999999999</v>
      </c>
    </row>
    <row r="47" spans="1:5" x14ac:dyDescent="0.25">
      <c r="A47" s="37" t="s">
        <v>5203</v>
      </c>
      <c r="B47" s="17">
        <v>8929.369999999999</v>
      </c>
      <c r="D47" t="str">
        <f t="shared" si="0"/>
        <v>Vermont</v>
      </c>
      <c r="E47" s="51">
        <f t="shared" si="1"/>
        <v>8929.369999999999</v>
      </c>
    </row>
    <row r="48" spans="1:5" x14ac:dyDescent="0.25">
      <c r="A48" s="37" t="s">
        <v>319</v>
      </c>
      <c r="B48" s="17">
        <v>70636.719999999987</v>
      </c>
      <c r="D48" t="str">
        <f t="shared" si="0"/>
        <v>Virginia</v>
      </c>
      <c r="E48" s="51">
        <f t="shared" si="1"/>
        <v>70636.719999999987</v>
      </c>
    </row>
    <row r="49" spans="1:5" x14ac:dyDescent="0.25">
      <c r="A49" s="37" t="s">
        <v>96</v>
      </c>
      <c r="B49" s="17">
        <v>138641.26999999993</v>
      </c>
      <c r="E49" s="51"/>
    </row>
    <row r="50" spans="1:5" x14ac:dyDescent="0.25">
      <c r="A50" s="37" t="s">
        <v>9726</v>
      </c>
      <c r="B50" s="17">
        <v>1209.8240000000001</v>
      </c>
      <c r="E50" s="51"/>
    </row>
    <row r="51" spans="1:5" x14ac:dyDescent="0.25">
      <c r="A51" s="37" t="s">
        <v>114</v>
      </c>
      <c r="B51" s="17">
        <v>32114.610000000019</v>
      </c>
      <c r="E51" s="51"/>
    </row>
    <row r="52" spans="1:5" x14ac:dyDescent="0.25">
      <c r="A52" s="37" t="s">
        <v>8542</v>
      </c>
      <c r="B52" s="17">
        <v>1603.1360000000002</v>
      </c>
      <c r="E52" s="51"/>
    </row>
    <row r="53" spans="1:5" x14ac:dyDescent="0.25">
      <c r="A53" s="38" t="s">
        <v>10934</v>
      </c>
      <c r="B53" s="19">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Subcategory Vs Sales</vt:lpstr>
      <vt:lpstr>Raw_Data</vt:lpstr>
      <vt:lpstr>layout</vt:lpstr>
      <vt:lpstr>1.</vt:lpstr>
      <vt:lpstr>2.Waterfall</vt:lpstr>
      <vt:lpstr>KPI_YOY</vt:lpstr>
      <vt:lpstr>KPI_linechart</vt:lpstr>
      <vt:lpstr>E-Commerce Sales Dashboard</vt:lpstr>
      <vt:lpstr>3.dONUT CHART</vt:lpstr>
      <vt:lpstr>Mapchart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Dinesh Naik</cp:lastModifiedBy>
  <dcterms:created xsi:type="dcterms:W3CDTF">2015-06-05T18:17:20Z</dcterms:created>
  <dcterms:modified xsi:type="dcterms:W3CDTF">2023-04-04T09:06:05Z</dcterms:modified>
</cp:coreProperties>
</file>